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shivansh\Downloads\"/>
    </mc:Choice>
  </mc:AlternateContent>
  <xr:revisionPtr revIDLastSave="0" documentId="8_{B6212B21-6417-4AF6-8BBB-2176365EA639}" xr6:coauthVersionLast="47" xr6:coauthVersionMax="47" xr10:uidLastSave="{00000000-0000-0000-0000-000000000000}"/>
  <bookViews>
    <workbookView xWindow="-108" yWindow="-108" windowWidth="23256" windowHeight="12456" firstSheet="1" activeTab="4" xr2:uid="{16BBD01D-47AE-4FDD-9196-188EBDFC25B0}"/>
  </bookViews>
  <sheets>
    <sheet name="Raw Data" sheetId="2" r:id="rId1"/>
    <sheet name="Dashboard" sheetId="7" r:id="rId2"/>
    <sheet name="country description" sheetId="3" r:id="rId3"/>
    <sheet name="que sheet" sheetId="1" r:id="rId4"/>
    <sheet name="objective answers" sheetId="4" r:id="rId5"/>
  </sheets>
  <externalReferences>
    <externalReference r:id="rId6"/>
  </externalReferences>
  <definedNames>
    <definedName name="_xlnm._FilterDatabase" localSheetId="0" hidden="1">'Raw Data'!$A$1:$U$9552</definedName>
    <definedName name="ExternalData_1" localSheetId="0" hidden="1">'Raw Data'!$A$1:$O$9552</definedName>
    <definedName name="Slicer_Country1">#N/A</definedName>
    <definedName name="Slicer_Datekey_Opening_corrected_year">#N/A</definedName>
  </definedNames>
  <calcPr calcId="191029"/>
  <pivotCaches>
    <pivotCache cacheId="13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2" i="2" l="1"/>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B71" i="4" a="1"/>
  <c r="B71" i="4" s="1"/>
  <c r="B9" i="1"/>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D2" i="2"/>
  <c r="T2" i="2" s="1"/>
  <c r="U2" i="2" s="1"/>
  <c r="D3" i="2"/>
  <c r="T3" i="2" s="1"/>
  <c r="U3" i="2" s="1"/>
  <c r="D4" i="2"/>
  <c r="T4" i="2" s="1"/>
  <c r="U4" i="2" s="1"/>
  <c r="D5" i="2"/>
  <c r="T5" i="2" s="1"/>
  <c r="U5" i="2" s="1"/>
  <c r="D6" i="2"/>
  <c r="T6" i="2" s="1"/>
  <c r="U6" i="2" s="1"/>
  <c r="D7" i="2"/>
  <c r="T7" i="2" s="1"/>
  <c r="U7" i="2" s="1"/>
  <c r="D8" i="2"/>
  <c r="T8" i="2" s="1"/>
  <c r="U8" i="2" s="1"/>
  <c r="D9" i="2"/>
  <c r="T9" i="2" s="1"/>
  <c r="U9" i="2" s="1"/>
  <c r="D10" i="2"/>
  <c r="T10" i="2" s="1"/>
  <c r="U10" i="2" s="1"/>
  <c r="D11" i="2"/>
  <c r="T11" i="2" s="1"/>
  <c r="U11" i="2" s="1"/>
  <c r="D12" i="2"/>
  <c r="T12" i="2" s="1"/>
  <c r="U12" i="2" s="1"/>
  <c r="D13" i="2"/>
  <c r="T13" i="2" s="1"/>
  <c r="U13" i="2" s="1"/>
  <c r="D14" i="2"/>
  <c r="T14" i="2" s="1"/>
  <c r="U14" i="2" s="1"/>
  <c r="D15" i="2"/>
  <c r="T15" i="2" s="1"/>
  <c r="U15" i="2" s="1"/>
  <c r="D16" i="2"/>
  <c r="T16" i="2" s="1"/>
  <c r="U16" i="2" s="1"/>
  <c r="D17" i="2"/>
  <c r="T17" i="2" s="1"/>
  <c r="U17" i="2" s="1"/>
  <c r="D18" i="2"/>
  <c r="T18" i="2" s="1"/>
  <c r="U18" i="2" s="1"/>
  <c r="D19" i="2"/>
  <c r="T19" i="2" s="1"/>
  <c r="U19" i="2" s="1"/>
  <c r="D20" i="2"/>
  <c r="T20" i="2" s="1"/>
  <c r="U20" i="2" s="1"/>
  <c r="D21" i="2"/>
  <c r="T21" i="2" s="1"/>
  <c r="U21" i="2" s="1"/>
  <c r="D22" i="2"/>
  <c r="T22" i="2" s="1"/>
  <c r="U22" i="2" s="1"/>
  <c r="D23" i="2"/>
  <c r="T23" i="2" s="1"/>
  <c r="U23" i="2" s="1"/>
  <c r="D24" i="2"/>
  <c r="T24" i="2" s="1"/>
  <c r="U24" i="2" s="1"/>
  <c r="D25" i="2"/>
  <c r="T25" i="2" s="1"/>
  <c r="U25" i="2" s="1"/>
  <c r="D26" i="2"/>
  <c r="T26" i="2" s="1"/>
  <c r="U26" i="2" s="1"/>
  <c r="D27" i="2"/>
  <c r="T27" i="2" s="1"/>
  <c r="U27" i="2" s="1"/>
  <c r="D28" i="2"/>
  <c r="T28" i="2" s="1"/>
  <c r="U28" i="2" s="1"/>
  <c r="D29" i="2"/>
  <c r="T29" i="2" s="1"/>
  <c r="U29" i="2" s="1"/>
  <c r="D30" i="2"/>
  <c r="T30" i="2" s="1"/>
  <c r="U30" i="2" s="1"/>
  <c r="D31" i="2"/>
  <c r="T31" i="2" s="1"/>
  <c r="U31" i="2" s="1"/>
  <c r="D32" i="2"/>
  <c r="T32" i="2" s="1"/>
  <c r="U32" i="2" s="1"/>
  <c r="D33" i="2"/>
  <c r="T33" i="2" s="1"/>
  <c r="U33" i="2" s="1"/>
  <c r="D34" i="2"/>
  <c r="T34" i="2" s="1"/>
  <c r="U34" i="2" s="1"/>
  <c r="D35" i="2"/>
  <c r="T35" i="2" s="1"/>
  <c r="U35" i="2" s="1"/>
  <c r="D36" i="2"/>
  <c r="T36" i="2" s="1"/>
  <c r="U36" i="2" s="1"/>
  <c r="D37" i="2"/>
  <c r="T37" i="2" s="1"/>
  <c r="U37" i="2" s="1"/>
  <c r="D38" i="2"/>
  <c r="T38" i="2" s="1"/>
  <c r="U38" i="2" s="1"/>
  <c r="D39" i="2"/>
  <c r="T39" i="2" s="1"/>
  <c r="U39" i="2" s="1"/>
  <c r="D40" i="2"/>
  <c r="T40" i="2" s="1"/>
  <c r="U40" i="2" s="1"/>
  <c r="D41" i="2"/>
  <c r="T41" i="2" s="1"/>
  <c r="U41" i="2" s="1"/>
  <c r="D42" i="2"/>
  <c r="T42" i="2" s="1"/>
  <c r="U42" i="2" s="1"/>
  <c r="D43" i="2"/>
  <c r="T43" i="2" s="1"/>
  <c r="U43" i="2" s="1"/>
  <c r="D44" i="2"/>
  <c r="T44" i="2" s="1"/>
  <c r="U44" i="2" s="1"/>
  <c r="D45" i="2"/>
  <c r="T45" i="2" s="1"/>
  <c r="U45" i="2" s="1"/>
  <c r="D46" i="2"/>
  <c r="T46" i="2" s="1"/>
  <c r="U46" i="2" s="1"/>
  <c r="D47" i="2"/>
  <c r="T47" i="2" s="1"/>
  <c r="U47" i="2" s="1"/>
  <c r="D48" i="2"/>
  <c r="T48" i="2" s="1"/>
  <c r="U48" i="2" s="1"/>
  <c r="D49" i="2"/>
  <c r="T49" i="2" s="1"/>
  <c r="U49" i="2" s="1"/>
  <c r="D50" i="2"/>
  <c r="T50" i="2" s="1"/>
  <c r="U50" i="2" s="1"/>
  <c r="D51" i="2"/>
  <c r="T51" i="2" s="1"/>
  <c r="U51" i="2" s="1"/>
  <c r="D52" i="2"/>
  <c r="T52" i="2" s="1"/>
  <c r="U52" i="2" s="1"/>
  <c r="D53" i="2"/>
  <c r="T53" i="2" s="1"/>
  <c r="U53" i="2" s="1"/>
  <c r="D54" i="2"/>
  <c r="T54" i="2" s="1"/>
  <c r="U54" i="2" s="1"/>
  <c r="D55" i="2"/>
  <c r="T55" i="2" s="1"/>
  <c r="U55" i="2" s="1"/>
  <c r="D56" i="2"/>
  <c r="T56" i="2" s="1"/>
  <c r="U56" i="2" s="1"/>
  <c r="D57" i="2"/>
  <c r="T57" i="2" s="1"/>
  <c r="U57" i="2" s="1"/>
  <c r="D58" i="2"/>
  <c r="T58" i="2" s="1"/>
  <c r="U58" i="2" s="1"/>
  <c r="D59" i="2"/>
  <c r="T59" i="2" s="1"/>
  <c r="U59" i="2" s="1"/>
  <c r="D60" i="2"/>
  <c r="T60" i="2" s="1"/>
  <c r="U60" i="2" s="1"/>
  <c r="D61" i="2"/>
  <c r="T61" i="2" s="1"/>
  <c r="U61" i="2" s="1"/>
  <c r="D62" i="2"/>
  <c r="T62" i="2" s="1"/>
  <c r="U62" i="2" s="1"/>
  <c r="D63" i="2"/>
  <c r="T63" i="2" s="1"/>
  <c r="U63" i="2" s="1"/>
  <c r="D64" i="2"/>
  <c r="T64" i="2" s="1"/>
  <c r="U64" i="2" s="1"/>
  <c r="D65" i="2"/>
  <c r="T65" i="2" s="1"/>
  <c r="U65" i="2" s="1"/>
  <c r="D66" i="2"/>
  <c r="T66" i="2" s="1"/>
  <c r="U66" i="2" s="1"/>
  <c r="D67" i="2"/>
  <c r="T67" i="2" s="1"/>
  <c r="U67" i="2" s="1"/>
  <c r="D68" i="2"/>
  <c r="T68" i="2" s="1"/>
  <c r="U68" i="2" s="1"/>
  <c r="D69" i="2"/>
  <c r="T69" i="2" s="1"/>
  <c r="U69" i="2" s="1"/>
  <c r="D70" i="2"/>
  <c r="T70" i="2" s="1"/>
  <c r="U70" i="2" s="1"/>
  <c r="D71" i="2"/>
  <c r="T71" i="2" s="1"/>
  <c r="U71" i="2" s="1"/>
  <c r="D72" i="2"/>
  <c r="T72" i="2" s="1"/>
  <c r="U72" i="2" s="1"/>
  <c r="D73" i="2"/>
  <c r="T73" i="2" s="1"/>
  <c r="U73" i="2" s="1"/>
  <c r="D74" i="2"/>
  <c r="T74" i="2" s="1"/>
  <c r="U74" i="2" s="1"/>
  <c r="D75" i="2"/>
  <c r="T75" i="2" s="1"/>
  <c r="U75" i="2" s="1"/>
  <c r="D76" i="2"/>
  <c r="T76" i="2" s="1"/>
  <c r="U76" i="2" s="1"/>
  <c r="D77" i="2"/>
  <c r="T77" i="2" s="1"/>
  <c r="U77" i="2" s="1"/>
  <c r="D78" i="2"/>
  <c r="T78" i="2" s="1"/>
  <c r="U78" i="2" s="1"/>
  <c r="D79" i="2"/>
  <c r="T79" i="2" s="1"/>
  <c r="U79" i="2" s="1"/>
  <c r="D80" i="2"/>
  <c r="T80" i="2" s="1"/>
  <c r="U80" i="2" s="1"/>
  <c r="D81" i="2"/>
  <c r="T81" i="2" s="1"/>
  <c r="U81" i="2" s="1"/>
  <c r="D82" i="2"/>
  <c r="T82" i="2" s="1"/>
  <c r="U82" i="2" s="1"/>
  <c r="D83" i="2"/>
  <c r="T83" i="2" s="1"/>
  <c r="U83" i="2" s="1"/>
  <c r="D84" i="2"/>
  <c r="T84" i="2" s="1"/>
  <c r="U84" i="2" s="1"/>
  <c r="D85" i="2"/>
  <c r="T85" i="2" s="1"/>
  <c r="U85" i="2" s="1"/>
  <c r="D86" i="2"/>
  <c r="T86" i="2" s="1"/>
  <c r="U86" i="2" s="1"/>
  <c r="D87" i="2"/>
  <c r="T87" i="2" s="1"/>
  <c r="U87" i="2" s="1"/>
  <c r="D88" i="2"/>
  <c r="T88" i="2" s="1"/>
  <c r="U88" i="2" s="1"/>
  <c r="D89" i="2"/>
  <c r="T89" i="2" s="1"/>
  <c r="U89" i="2" s="1"/>
  <c r="D90" i="2"/>
  <c r="T90" i="2" s="1"/>
  <c r="U90" i="2" s="1"/>
  <c r="D91" i="2"/>
  <c r="T91" i="2" s="1"/>
  <c r="U91" i="2" s="1"/>
  <c r="D92" i="2"/>
  <c r="T92" i="2" s="1"/>
  <c r="U92" i="2" s="1"/>
  <c r="D93" i="2"/>
  <c r="T93" i="2" s="1"/>
  <c r="U93" i="2" s="1"/>
  <c r="D94" i="2"/>
  <c r="T94" i="2" s="1"/>
  <c r="U94" i="2" s="1"/>
  <c r="D95" i="2"/>
  <c r="T95" i="2" s="1"/>
  <c r="U95" i="2" s="1"/>
  <c r="D96" i="2"/>
  <c r="T96" i="2" s="1"/>
  <c r="U96" i="2" s="1"/>
  <c r="D97" i="2"/>
  <c r="T97" i="2" s="1"/>
  <c r="U97" i="2" s="1"/>
  <c r="D98" i="2"/>
  <c r="T98" i="2" s="1"/>
  <c r="U98" i="2" s="1"/>
  <c r="D99" i="2"/>
  <c r="T99" i="2" s="1"/>
  <c r="U99" i="2" s="1"/>
  <c r="D100" i="2"/>
  <c r="T100" i="2" s="1"/>
  <c r="U100" i="2" s="1"/>
  <c r="D101" i="2"/>
  <c r="T101" i="2" s="1"/>
  <c r="U101" i="2" s="1"/>
  <c r="D102" i="2"/>
  <c r="T102" i="2" s="1"/>
  <c r="U102" i="2" s="1"/>
  <c r="D103" i="2"/>
  <c r="T103" i="2" s="1"/>
  <c r="U103" i="2" s="1"/>
  <c r="D104" i="2"/>
  <c r="T104" i="2" s="1"/>
  <c r="U104" i="2" s="1"/>
  <c r="D105" i="2"/>
  <c r="T105" i="2" s="1"/>
  <c r="U105" i="2" s="1"/>
  <c r="D106" i="2"/>
  <c r="T106" i="2" s="1"/>
  <c r="U106" i="2" s="1"/>
  <c r="D107" i="2"/>
  <c r="T107" i="2" s="1"/>
  <c r="U107" i="2" s="1"/>
  <c r="D108" i="2"/>
  <c r="T108" i="2" s="1"/>
  <c r="U108" i="2" s="1"/>
  <c r="D109" i="2"/>
  <c r="T109" i="2" s="1"/>
  <c r="U109" i="2" s="1"/>
  <c r="D110" i="2"/>
  <c r="T110" i="2" s="1"/>
  <c r="U110" i="2" s="1"/>
  <c r="D111" i="2"/>
  <c r="T111" i="2" s="1"/>
  <c r="U111" i="2" s="1"/>
  <c r="D112" i="2"/>
  <c r="T112" i="2" s="1"/>
  <c r="U112" i="2" s="1"/>
  <c r="D113" i="2"/>
  <c r="T113" i="2" s="1"/>
  <c r="U113" i="2" s="1"/>
  <c r="D114" i="2"/>
  <c r="T114" i="2" s="1"/>
  <c r="U114" i="2" s="1"/>
  <c r="D115" i="2"/>
  <c r="T115" i="2" s="1"/>
  <c r="U115" i="2" s="1"/>
  <c r="D116" i="2"/>
  <c r="T116" i="2" s="1"/>
  <c r="U116" i="2" s="1"/>
  <c r="D117" i="2"/>
  <c r="T117" i="2" s="1"/>
  <c r="U117" i="2" s="1"/>
  <c r="D118" i="2"/>
  <c r="T118" i="2" s="1"/>
  <c r="U118" i="2" s="1"/>
  <c r="D119" i="2"/>
  <c r="T119" i="2" s="1"/>
  <c r="U119" i="2" s="1"/>
  <c r="D120" i="2"/>
  <c r="T120" i="2" s="1"/>
  <c r="U120" i="2" s="1"/>
  <c r="D121" i="2"/>
  <c r="T121" i="2" s="1"/>
  <c r="U121" i="2" s="1"/>
  <c r="D122" i="2"/>
  <c r="T122" i="2" s="1"/>
  <c r="U122" i="2" s="1"/>
  <c r="D123" i="2"/>
  <c r="T123" i="2" s="1"/>
  <c r="U123" i="2" s="1"/>
  <c r="D124" i="2"/>
  <c r="T124" i="2" s="1"/>
  <c r="U124" i="2" s="1"/>
  <c r="D125" i="2"/>
  <c r="T125" i="2" s="1"/>
  <c r="U125" i="2" s="1"/>
  <c r="D126" i="2"/>
  <c r="T126" i="2" s="1"/>
  <c r="U126" i="2" s="1"/>
  <c r="D127" i="2"/>
  <c r="T127" i="2" s="1"/>
  <c r="U127" i="2" s="1"/>
  <c r="D128" i="2"/>
  <c r="T128" i="2" s="1"/>
  <c r="U128" i="2" s="1"/>
  <c r="D129" i="2"/>
  <c r="T129" i="2" s="1"/>
  <c r="U129" i="2" s="1"/>
  <c r="D130" i="2"/>
  <c r="T130" i="2" s="1"/>
  <c r="U130" i="2" s="1"/>
  <c r="D131" i="2"/>
  <c r="T131" i="2" s="1"/>
  <c r="U131" i="2" s="1"/>
  <c r="D132" i="2"/>
  <c r="T132" i="2" s="1"/>
  <c r="U132" i="2" s="1"/>
  <c r="D133" i="2"/>
  <c r="T133" i="2" s="1"/>
  <c r="U133" i="2" s="1"/>
  <c r="D134" i="2"/>
  <c r="T134" i="2" s="1"/>
  <c r="U134" i="2" s="1"/>
  <c r="D135" i="2"/>
  <c r="T135" i="2" s="1"/>
  <c r="U135" i="2" s="1"/>
  <c r="D136" i="2"/>
  <c r="T136" i="2" s="1"/>
  <c r="U136" i="2" s="1"/>
  <c r="D137" i="2"/>
  <c r="T137" i="2" s="1"/>
  <c r="U137" i="2" s="1"/>
  <c r="D138" i="2"/>
  <c r="T138" i="2" s="1"/>
  <c r="U138" i="2" s="1"/>
  <c r="D139" i="2"/>
  <c r="T139" i="2" s="1"/>
  <c r="U139" i="2" s="1"/>
  <c r="D140" i="2"/>
  <c r="T140" i="2" s="1"/>
  <c r="U140" i="2" s="1"/>
  <c r="D141" i="2"/>
  <c r="T141" i="2" s="1"/>
  <c r="U141" i="2" s="1"/>
  <c r="D142" i="2"/>
  <c r="T142" i="2" s="1"/>
  <c r="U142" i="2" s="1"/>
  <c r="D143" i="2"/>
  <c r="T143" i="2" s="1"/>
  <c r="U143" i="2" s="1"/>
  <c r="D144" i="2"/>
  <c r="T144" i="2" s="1"/>
  <c r="U144" i="2" s="1"/>
  <c r="D145" i="2"/>
  <c r="T145" i="2" s="1"/>
  <c r="U145" i="2" s="1"/>
  <c r="D146" i="2"/>
  <c r="T146" i="2" s="1"/>
  <c r="U146" i="2" s="1"/>
  <c r="D147" i="2"/>
  <c r="T147" i="2" s="1"/>
  <c r="U147" i="2" s="1"/>
  <c r="D148" i="2"/>
  <c r="T148" i="2" s="1"/>
  <c r="U148" i="2" s="1"/>
  <c r="D149" i="2"/>
  <c r="T149" i="2" s="1"/>
  <c r="U149" i="2" s="1"/>
  <c r="D150" i="2"/>
  <c r="T150" i="2" s="1"/>
  <c r="U150" i="2" s="1"/>
  <c r="D151" i="2"/>
  <c r="T151" i="2" s="1"/>
  <c r="U151" i="2" s="1"/>
  <c r="D152" i="2"/>
  <c r="T152" i="2" s="1"/>
  <c r="U152" i="2" s="1"/>
  <c r="D153" i="2"/>
  <c r="T153" i="2" s="1"/>
  <c r="U153" i="2" s="1"/>
  <c r="D154" i="2"/>
  <c r="T154" i="2" s="1"/>
  <c r="U154" i="2" s="1"/>
  <c r="D155" i="2"/>
  <c r="T155" i="2" s="1"/>
  <c r="U155" i="2" s="1"/>
  <c r="D156" i="2"/>
  <c r="T156" i="2" s="1"/>
  <c r="U156" i="2" s="1"/>
  <c r="D157" i="2"/>
  <c r="T157" i="2" s="1"/>
  <c r="U157" i="2" s="1"/>
  <c r="D158" i="2"/>
  <c r="T158" i="2" s="1"/>
  <c r="U158" i="2" s="1"/>
  <c r="D159" i="2"/>
  <c r="T159" i="2" s="1"/>
  <c r="U159" i="2" s="1"/>
  <c r="D160" i="2"/>
  <c r="T160" i="2" s="1"/>
  <c r="U160" i="2" s="1"/>
  <c r="D161" i="2"/>
  <c r="T161" i="2" s="1"/>
  <c r="U161" i="2" s="1"/>
  <c r="D162" i="2"/>
  <c r="T162" i="2" s="1"/>
  <c r="U162" i="2" s="1"/>
  <c r="D163" i="2"/>
  <c r="T163" i="2" s="1"/>
  <c r="U163" i="2" s="1"/>
  <c r="D164" i="2"/>
  <c r="T164" i="2" s="1"/>
  <c r="U164" i="2" s="1"/>
  <c r="D165" i="2"/>
  <c r="T165" i="2" s="1"/>
  <c r="U165" i="2" s="1"/>
  <c r="D166" i="2"/>
  <c r="T166" i="2" s="1"/>
  <c r="U166" i="2" s="1"/>
  <c r="D167" i="2"/>
  <c r="T167" i="2" s="1"/>
  <c r="U167" i="2" s="1"/>
  <c r="D168" i="2"/>
  <c r="T168" i="2" s="1"/>
  <c r="U168" i="2" s="1"/>
  <c r="D169" i="2"/>
  <c r="T169" i="2" s="1"/>
  <c r="U169" i="2" s="1"/>
  <c r="D170" i="2"/>
  <c r="T170" i="2" s="1"/>
  <c r="U170" i="2" s="1"/>
  <c r="D171" i="2"/>
  <c r="T171" i="2" s="1"/>
  <c r="U171" i="2" s="1"/>
  <c r="D172" i="2"/>
  <c r="T172" i="2" s="1"/>
  <c r="U172" i="2" s="1"/>
  <c r="D173" i="2"/>
  <c r="T173" i="2" s="1"/>
  <c r="U173" i="2" s="1"/>
  <c r="D174" i="2"/>
  <c r="T174" i="2" s="1"/>
  <c r="U174" i="2" s="1"/>
  <c r="D175" i="2"/>
  <c r="T175" i="2" s="1"/>
  <c r="U175" i="2" s="1"/>
  <c r="D176" i="2"/>
  <c r="T176" i="2" s="1"/>
  <c r="U176" i="2" s="1"/>
  <c r="D177" i="2"/>
  <c r="T177" i="2" s="1"/>
  <c r="U177" i="2" s="1"/>
  <c r="D178" i="2"/>
  <c r="T178" i="2" s="1"/>
  <c r="U178" i="2" s="1"/>
  <c r="D179" i="2"/>
  <c r="T179" i="2" s="1"/>
  <c r="U179" i="2" s="1"/>
  <c r="D180" i="2"/>
  <c r="T180" i="2" s="1"/>
  <c r="U180" i="2" s="1"/>
  <c r="D181" i="2"/>
  <c r="T181" i="2" s="1"/>
  <c r="U181" i="2" s="1"/>
  <c r="D182" i="2"/>
  <c r="T182" i="2" s="1"/>
  <c r="U182" i="2" s="1"/>
  <c r="D183" i="2"/>
  <c r="T183" i="2" s="1"/>
  <c r="U183" i="2" s="1"/>
  <c r="D184" i="2"/>
  <c r="T184" i="2" s="1"/>
  <c r="U184" i="2" s="1"/>
  <c r="D185" i="2"/>
  <c r="T185" i="2" s="1"/>
  <c r="U185" i="2" s="1"/>
  <c r="D186" i="2"/>
  <c r="T186" i="2" s="1"/>
  <c r="U186" i="2" s="1"/>
  <c r="D187" i="2"/>
  <c r="T187" i="2" s="1"/>
  <c r="U187" i="2" s="1"/>
  <c r="D188" i="2"/>
  <c r="T188" i="2" s="1"/>
  <c r="U188" i="2" s="1"/>
  <c r="D189" i="2"/>
  <c r="T189" i="2" s="1"/>
  <c r="U189" i="2" s="1"/>
  <c r="D190" i="2"/>
  <c r="T190" i="2" s="1"/>
  <c r="U190" i="2" s="1"/>
  <c r="D191" i="2"/>
  <c r="T191" i="2" s="1"/>
  <c r="U191" i="2" s="1"/>
  <c r="D192" i="2"/>
  <c r="T192" i="2" s="1"/>
  <c r="U192" i="2" s="1"/>
  <c r="D193" i="2"/>
  <c r="T193" i="2" s="1"/>
  <c r="U193" i="2" s="1"/>
  <c r="D194" i="2"/>
  <c r="T194" i="2" s="1"/>
  <c r="U194" i="2" s="1"/>
  <c r="D195" i="2"/>
  <c r="T195" i="2" s="1"/>
  <c r="U195" i="2" s="1"/>
  <c r="D196" i="2"/>
  <c r="T196" i="2" s="1"/>
  <c r="U196" i="2" s="1"/>
  <c r="D197" i="2"/>
  <c r="T197" i="2" s="1"/>
  <c r="U197" i="2" s="1"/>
  <c r="D198" i="2"/>
  <c r="T198" i="2" s="1"/>
  <c r="U198" i="2" s="1"/>
  <c r="D199" i="2"/>
  <c r="T199" i="2" s="1"/>
  <c r="U199" i="2" s="1"/>
  <c r="D200" i="2"/>
  <c r="T200" i="2" s="1"/>
  <c r="U200" i="2" s="1"/>
  <c r="D201" i="2"/>
  <c r="T201" i="2" s="1"/>
  <c r="U201" i="2" s="1"/>
  <c r="D202" i="2"/>
  <c r="T202" i="2" s="1"/>
  <c r="U202" i="2" s="1"/>
  <c r="D203" i="2"/>
  <c r="T203" i="2" s="1"/>
  <c r="U203" i="2" s="1"/>
  <c r="D204" i="2"/>
  <c r="T204" i="2" s="1"/>
  <c r="U204" i="2" s="1"/>
  <c r="D205" i="2"/>
  <c r="T205" i="2" s="1"/>
  <c r="U205" i="2" s="1"/>
  <c r="D206" i="2"/>
  <c r="T206" i="2" s="1"/>
  <c r="U206" i="2" s="1"/>
  <c r="D207" i="2"/>
  <c r="T207" i="2" s="1"/>
  <c r="U207" i="2" s="1"/>
  <c r="D208" i="2"/>
  <c r="T208" i="2" s="1"/>
  <c r="U208" i="2" s="1"/>
  <c r="D209" i="2"/>
  <c r="T209" i="2" s="1"/>
  <c r="U209" i="2" s="1"/>
  <c r="D210" i="2"/>
  <c r="T210" i="2" s="1"/>
  <c r="U210" i="2" s="1"/>
  <c r="D211" i="2"/>
  <c r="T211" i="2" s="1"/>
  <c r="U211" i="2" s="1"/>
  <c r="D212" i="2"/>
  <c r="T212" i="2" s="1"/>
  <c r="U212" i="2" s="1"/>
  <c r="D213" i="2"/>
  <c r="T213" i="2" s="1"/>
  <c r="U213" i="2" s="1"/>
  <c r="D214" i="2"/>
  <c r="T214" i="2" s="1"/>
  <c r="U214" i="2" s="1"/>
  <c r="D215" i="2"/>
  <c r="T215" i="2" s="1"/>
  <c r="U215" i="2" s="1"/>
  <c r="D216" i="2"/>
  <c r="T216" i="2" s="1"/>
  <c r="U216" i="2" s="1"/>
  <c r="D217" i="2"/>
  <c r="T217" i="2" s="1"/>
  <c r="U217" i="2" s="1"/>
  <c r="D218" i="2"/>
  <c r="T218" i="2" s="1"/>
  <c r="U218" i="2" s="1"/>
  <c r="D219" i="2"/>
  <c r="T219" i="2" s="1"/>
  <c r="U219" i="2" s="1"/>
  <c r="D220" i="2"/>
  <c r="T220" i="2" s="1"/>
  <c r="U220" i="2" s="1"/>
  <c r="D221" i="2"/>
  <c r="T221" i="2" s="1"/>
  <c r="U221" i="2" s="1"/>
  <c r="D222" i="2"/>
  <c r="T222" i="2" s="1"/>
  <c r="U222" i="2" s="1"/>
  <c r="D223" i="2"/>
  <c r="T223" i="2" s="1"/>
  <c r="U223" i="2" s="1"/>
  <c r="D224" i="2"/>
  <c r="T224" i="2" s="1"/>
  <c r="U224" i="2" s="1"/>
  <c r="D225" i="2"/>
  <c r="T225" i="2" s="1"/>
  <c r="U225" i="2" s="1"/>
  <c r="D226" i="2"/>
  <c r="T226" i="2" s="1"/>
  <c r="U226" i="2" s="1"/>
  <c r="D227" i="2"/>
  <c r="T227" i="2" s="1"/>
  <c r="U227" i="2" s="1"/>
  <c r="D228" i="2"/>
  <c r="T228" i="2" s="1"/>
  <c r="U228" i="2" s="1"/>
  <c r="D229" i="2"/>
  <c r="T229" i="2" s="1"/>
  <c r="U229" i="2" s="1"/>
  <c r="D230" i="2"/>
  <c r="T230" i="2" s="1"/>
  <c r="U230" i="2" s="1"/>
  <c r="D231" i="2"/>
  <c r="T231" i="2" s="1"/>
  <c r="U231" i="2" s="1"/>
  <c r="D232" i="2"/>
  <c r="T232" i="2" s="1"/>
  <c r="U232" i="2" s="1"/>
  <c r="D233" i="2"/>
  <c r="T233" i="2" s="1"/>
  <c r="U233" i="2" s="1"/>
  <c r="D234" i="2"/>
  <c r="T234" i="2" s="1"/>
  <c r="U234" i="2" s="1"/>
  <c r="D235" i="2"/>
  <c r="T235" i="2" s="1"/>
  <c r="U235" i="2" s="1"/>
  <c r="D236" i="2"/>
  <c r="T236" i="2" s="1"/>
  <c r="U236" i="2" s="1"/>
  <c r="D237" i="2"/>
  <c r="T237" i="2" s="1"/>
  <c r="U237" i="2" s="1"/>
  <c r="D238" i="2"/>
  <c r="T238" i="2" s="1"/>
  <c r="U238" i="2" s="1"/>
  <c r="D239" i="2"/>
  <c r="T239" i="2" s="1"/>
  <c r="U239" i="2" s="1"/>
  <c r="D240" i="2"/>
  <c r="T240" i="2" s="1"/>
  <c r="U240" i="2" s="1"/>
  <c r="D241" i="2"/>
  <c r="T241" i="2" s="1"/>
  <c r="U241" i="2" s="1"/>
  <c r="D242" i="2"/>
  <c r="T242" i="2" s="1"/>
  <c r="U242" i="2" s="1"/>
  <c r="D243" i="2"/>
  <c r="T243" i="2" s="1"/>
  <c r="U243" i="2" s="1"/>
  <c r="D244" i="2"/>
  <c r="T244" i="2" s="1"/>
  <c r="U244" i="2" s="1"/>
  <c r="D245" i="2"/>
  <c r="T245" i="2" s="1"/>
  <c r="U245" i="2" s="1"/>
  <c r="D246" i="2"/>
  <c r="T246" i="2" s="1"/>
  <c r="U246" i="2" s="1"/>
  <c r="D247" i="2"/>
  <c r="T247" i="2" s="1"/>
  <c r="U247" i="2" s="1"/>
  <c r="D248" i="2"/>
  <c r="T248" i="2" s="1"/>
  <c r="U248" i="2" s="1"/>
  <c r="D249" i="2"/>
  <c r="T249" i="2" s="1"/>
  <c r="U249" i="2" s="1"/>
  <c r="D250" i="2"/>
  <c r="T250" i="2" s="1"/>
  <c r="U250" i="2" s="1"/>
  <c r="D251" i="2"/>
  <c r="T251" i="2" s="1"/>
  <c r="U251" i="2" s="1"/>
  <c r="D252" i="2"/>
  <c r="T252" i="2" s="1"/>
  <c r="U252" i="2" s="1"/>
  <c r="D253" i="2"/>
  <c r="T253" i="2" s="1"/>
  <c r="U253" i="2" s="1"/>
  <c r="D254" i="2"/>
  <c r="T254" i="2" s="1"/>
  <c r="U254" i="2" s="1"/>
  <c r="D255" i="2"/>
  <c r="T255" i="2" s="1"/>
  <c r="U255" i="2" s="1"/>
  <c r="D256" i="2"/>
  <c r="T256" i="2" s="1"/>
  <c r="U256" i="2" s="1"/>
  <c r="D257" i="2"/>
  <c r="T257" i="2" s="1"/>
  <c r="U257" i="2" s="1"/>
  <c r="D258" i="2"/>
  <c r="T258" i="2" s="1"/>
  <c r="U258" i="2" s="1"/>
  <c r="D259" i="2"/>
  <c r="T259" i="2" s="1"/>
  <c r="U259" i="2" s="1"/>
  <c r="D260" i="2"/>
  <c r="T260" i="2" s="1"/>
  <c r="U260" i="2" s="1"/>
  <c r="D261" i="2"/>
  <c r="T261" i="2" s="1"/>
  <c r="U261" i="2" s="1"/>
  <c r="D262" i="2"/>
  <c r="T262" i="2" s="1"/>
  <c r="U262" i="2" s="1"/>
  <c r="D263" i="2"/>
  <c r="T263" i="2" s="1"/>
  <c r="U263" i="2" s="1"/>
  <c r="D264" i="2"/>
  <c r="T264" i="2" s="1"/>
  <c r="U264" i="2" s="1"/>
  <c r="D265" i="2"/>
  <c r="T265" i="2" s="1"/>
  <c r="U265" i="2" s="1"/>
  <c r="D266" i="2"/>
  <c r="T266" i="2" s="1"/>
  <c r="U266" i="2" s="1"/>
  <c r="D267" i="2"/>
  <c r="T267" i="2" s="1"/>
  <c r="U267" i="2" s="1"/>
  <c r="D268" i="2"/>
  <c r="T268" i="2" s="1"/>
  <c r="U268" i="2" s="1"/>
  <c r="D269" i="2"/>
  <c r="T269" i="2" s="1"/>
  <c r="U269" i="2" s="1"/>
  <c r="D270" i="2"/>
  <c r="T270" i="2" s="1"/>
  <c r="U270" i="2" s="1"/>
  <c r="D271" i="2"/>
  <c r="T271" i="2" s="1"/>
  <c r="U271" i="2" s="1"/>
  <c r="D272" i="2"/>
  <c r="T272" i="2" s="1"/>
  <c r="U272" i="2" s="1"/>
  <c r="D273" i="2"/>
  <c r="T273" i="2" s="1"/>
  <c r="U273" i="2" s="1"/>
  <c r="D274" i="2"/>
  <c r="T274" i="2" s="1"/>
  <c r="U274" i="2" s="1"/>
  <c r="D275" i="2"/>
  <c r="T275" i="2" s="1"/>
  <c r="U275" i="2" s="1"/>
  <c r="D276" i="2"/>
  <c r="T276" i="2" s="1"/>
  <c r="U276" i="2" s="1"/>
  <c r="D277" i="2"/>
  <c r="T277" i="2" s="1"/>
  <c r="U277" i="2" s="1"/>
  <c r="D278" i="2"/>
  <c r="T278" i="2" s="1"/>
  <c r="U278" i="2" s="1"/>
  <c r="D279" i="2"/>
  <c r="T279" i="2" s="1"/>
  <c r="U279" i="2" s="1"/>
  <c r="D280" i="2"/>
  <c r="T280" i="2" s="1"/>
  <c r="U280" i="2" s="1"/>
  <c r="D281" i="2"/>
  <c r="T281" i="2" s="1"/>
  <c r="U281" i="2" s="1"/>
  <c r="D282" i="2"/>
  <c r="T282" i="2" s="1"/>
  <c r="U282" i="2" s="1"/>
  <c r="D283" i="2"/>
  <c r="T283" i="2" s="1"/>
  <c r="U283" i="2" s="1"/>
  <c r="D284" i="2"/>
  <c r="T284" i="2" s="1"/>
  <c r="U284" i="2" s="1"/>
  <c r="D285" i="2"/>
  <c r="T285" i="2" s="1"/>
  <c r="U285" i="2" s="1"/>
  <c r="D286" i="2"/>
  <c r="T286" i="2" s="1"/>
  <c r="U286" i="2" s="1"/>
  <c r="D287" i="2"/>
  <c r="T287" i="2" s="1"/>
  <c r="U287" i="2" s="1"/>
  <c r="D288" i="2"/>
  <c r="T288" i="2" s="1"/>
  <c r="U288" i="2" s="1"/>
  <c r="D289" i="2"/>
  <c r="T289" i="2" s="1"/>
  <c r="U289" i="2" s="1"/>
  <c r="D290" i="2"/>
  <c r="T290" i="2" s="1"/>
  <c r="U290" i="2" s="1"/>
  <c r="D291" i="2"/>
  <c r="T291" i="2" s="1"/>
  <c r="U291" i="2" s="1"/>
  <c r="D292" i="2"/>
  <c r="T292" i="2" s="1"/>
  <c r="U292" i="2" s="1"/>
  <c r="D293" i="2"/>
  <c r="T293" i="2" s="1"/>
  <c r="U293" i="2" s="1"/>
  <c r="D294" i="2"/>
  <c r="T294" i="2" s="1"/>
  <c r="U294" i="2" s="1"/>
  <c r="D295" i="2"/>
  <c r="T295" i="2" s="1"/>
  <c r="U295" i="2" s="1"/>
  <c r="D296" i="2"/>
  <c r="T296" i="2" s="1"/>
  <c r="U296" i="2" s="1"/>
  <c r="D297" i="2"/>
  <c r="T297" i="2" s="1"/>
  <c r="U297" i="2" s="1"/>
  <c r="D298" i="2"/>
  <c r="T298" i="2" s="1"/>
  <c r="U298" i="2" s="1"/>
  <c r="D299" i="2"/>
  <c r="T299" i="2" s="1"/>
  <c r="U299" i="2" s="1"/>
  <c r="D300" i="2"/>
  <c r="T300" i="2" s="1"/>
  <c r="U300" i="2" s="1"/>
  <c r="D301" i="2"/>
  <c r="T301" i="2" s="1"/>
  <c r="U301" i="2" s="1"/>
  <c r="D302" i="2"/>
  <c r="T302" i="2" s="1"/>
  <c r="U302" i="2" s="1"/>
  <c r="D303" i="2"/>
  <c r="T303" i="2" s="1"/>
  <c r="U303" i="2" s="1"/>
  <c r="D304" i="2"/>
  <c r="T304" i="2" s="1"/>
  <c r="U304" i="2" s="1"/>
  <c r="D305" i="2"/>
  <c r="T305" i="2" s="1"/>
  <c r="U305" i="2" s="1"/>
  <c r="D306" i="2"/>
  <c r="T306" i="2" s="1"/>
  <c r="U306" i="2" s="1"/>
  <c r="D307" i="2"/>
  <c r="T307" i="2" s="1"/>
  <c r="U307" i="2" s="1"/>
  <c r="D308" i="2"/>
  <c r="T308" i="2" s="1"/>
  <c r="U308" i="2" s="1"/>
  <c r="D309" i="2"/>
  <c r="T309" i="2" s="1"/>
  <c r="U309" i="2" s="1"/>
  <c r="D310" i="2"/>
  <c r="T310" i="2" s="1"/>
  <c r="U310" i="2" s="1"/>
  <c r="D311" i="2"/>
  <c r="T311" i="2" s="1"/>
  <c r="U311" i="2" s="1"/>
  <c r="D312" i="2"/>
  <c r="T312" i="2" s="1"/>
  <c r="U312" i="2" s="1"/>
  <c r="D313" i="2"/>
  <c r="T313" i="2" s="1"/>
  <c r="U313" i="2" s="1"/>
  <c r="D314" i="2"/>
  <c r="T314" i="2" s="1"/>
  <c r="U314" i="2" s="1"/>
  <c r="D315" i="2"/>
  <c r="T315" i="2" s="1"/>
  <c r="U315" i="2" s="1"/>
  <c r="D316" i="2"/>
  <c r="T316" i="2" s="1"/>
  <c r="U316" i="2" s="1"/>
  <c r="D317" i="2"/>
  <c r="T317" i="2" s="1"/>
  <c r="U317" i="2" s="1"/>
  <c r="D318" i="2"/>
  <c r="T318" i="2" s="1"/>
  <c r="U318" i="2" s="1"/>
  <c r="D319" i="2"/>
  <c r="T319" i="2" s="1"/>
  <c r="U319" i="2" s="1"/>
  <c r="D320" i="2"/>
  <c r="T320" i="2" s="1"/>
  <c r="U320" i="2" s="1"/>
  <c r="D321" i="2"/>
  <c r="T321" i="2" s="1"/>
  <c r="U321" i="2" s="1"/>
  <c r="D322" i="2"/>
  <c r="T322" i="2" s="1"/>
  <c r="U322" i="2" s="1"/>
  <c r="D323" i="2"/>
  <c r="T323" i="2" s="1"/>
  <c r="U323" i="2" s="1"/>
  <c r="D324" i="2"/>
  <c r="T324" i="2" s="1"/>
  <c r="U324" i="2" s="1"/>
  <c r="D325" i="2"/>
  <c r="T325" i="2" s="1"/>
  <c r="U325" i="2" s="1"/>
  <c r="D326" i="2"/>
  <c r="T326" i="2" s="1"/>
  <c r="U326" i="2" s="1"/>
  <c r="D327" i="2"/>
  <c r="T327" i="2" s="1"/>
  <c r="U327" i="2" s="1"/>
  <c r="D328" i="2"/>
  <c r="T328" i="2" s="1"/>
  <c r="U328" i="2" s="1"/>
  <c r="D329" i="2"/>
  <c r="T329" i="2" s="1"/>
  <c r="U329" i="2" s="1"/>
  <c r="D330" i="2"/>
  <c r="T330" i="2" s="1"/>
  <c r="U330" i="2" s="1"/>
  <c r="D331" i="2"/>
  <c r="T331" i="2" s="1"/>
  <c r="U331" i="2" s="1"/>
  <c r="D332" i="2"/>
  <c r="T332" i="2" s="1"/>
  <c r="U332" i="2" s="1"/>
  <c r="D333" i="2"/>
  <c r="T333" i="2" s="1"/>
  <c r="U333" i="2" s="1"/>
  <c r="D334" i="2"/>
  <c r="T334" i="2" s="1"/>
  <c r="U334" i="2" s="1"/>
  <c r="D335" i="2"/>
  <c r="T335" i="2" s="1"/>
  <c r="U335" i="2" s="1"/>
  <c r="D336" i="2"/>
  <c r="T336" i="2" s="1"/>
  <c r="U336" i="2" s="1"/>
  <c r="D337" i="2"/>
  <c r="T337" i="2" s="1"/>
  <c r="U337" i="2" s="1"/>
  <c r="D338" i="2"/>
  <c r="T338" i="2" s="1"/>
  <c r="U338" i="2" s="1"/>
  <c r="D339" i="2"/>
  <c r="T339" i="2" s="1"/>
  <c r="U339" i="2" s="1"/>
  <c r="D340" i="2"/>
  <c r="T340" i="2" s="1"/>
  <c r="U340" i="2" s="1"/>
  <c r="D341" i="2"/>
  <c r="T341" i="2" s="1"/>
  <c r="U341" i="2" s="1"/>
  <c r="D342" i="2"/>
  <c r="T342" i="2" s="1"/>
  <c r="U342" i="2" s="1"/>
  <c r="D343" i="2"/>
  <c r="T343" i="2" s="1"/>
  <c r="U343" i="2" s="1"/>
  <c r="D344" i="2"/>
  <c r="T344" i="2" s="1"/>
  <c r="U344" i="2" s="1"/>
  <c r="D345" i="2"/>
  <c r="T345" i="2" s="1"/>
  <c r="U345" i="2" s="1"/>
  <c r="D346" i="2"/>
  <c r="T346" i="2" s="1"/>
  <c r="U346" i="2" s="1"/>
  <c r="D347" i="2"/>
  <c r="T347" i="2" s="1"/>
  <c r="U347" i="2" s="1"/>
  <c r="D348" i="2"/>
  <c r="T348" i="2" s="1"/>
  <c r="U348" i="2" s="1"/>
  <c r="D349" i="2"/>
  <c r="T349" i="2" s="1"/>
  <c r="U349" i="2" s="1"/>
  <c r="D350" i="2"/>
  <c r="T350" i="2" s="1"/>
  <c r="U350" i="2" s="1"/>
  <c r="D351" i="2"/>
  <c r="T351" i="2" s="1"/>
  <c r="U351" i="2" s="1"/>
  <c r="D352" i="2"/>
  <c r="T352" i="2" s="1"/>
  <c r="U352" i="2" s="1"/>
  <c r="D353" i="2"/>
  <c r="T353" i="2" s="1"/>
  <c r="U353" i="2" s="1"/>
  <c r="D354" i="2"/>
  <c r="T354" i="2" s="1"/>
  <c r="U354" i="2" s="1"/>
  <c r="D355" i="2"/>
  <c r="T355" i="2" s="1"/>
  <c r="U355" i="2" s="1"/>
  <c r="D356" i="2"/>
  <c r="T356" i="2" s="1"/>
  <c r="U356" i="2" s="1"/>
  <c r="D357" i="2"/>
  <c r="T357" i="2" s="1"/>
  <c r="U357" i="2" s="1"/>
  <c r="D358" i="2"/>
  <c r="T358" i="2" s="1"/>
  <c r="U358" i="2" s="1"/>
  <c r="D359" i="2"/>
  <c r="T359" i="2" s="1"/>
  <c r="U359" i="2" s="1"/>
  <c r="D360" i="2"/>
  <c r="T360" i="2" s="1"/>
  <c r="U360" i="2" s="1"/>
  <c r="D361" i="2"/>
  <c r="T361" i="2" s="1"/>
  <c r="U361" i="2" s="1"/>
  <c r="D362" i="2"/>
  <c r="T362" i="2" s="1"/>
  <c r="U362" i="2" s="1"/>
  <c r="D363" i="2"/>
  <c r="T363" i="2" s="1"/>
  <c r="U363" i="2" s="1"/>
  <c r="D364" i="2"/>
  <c r="T364" i="2" s="1"/>
  <c r="U364" i="2" s="1"/>
  <c r="D365" i="2"/>
  <c r="T365" i="2" s="1"/>
  <c r="U365" i="2" s="1"/>
  <c r="D366" i="2"/>
  <c r="T366" i="2" s="1"/>
  <c r="U366" i="2" s="1"/>
  <c r="D367" i="2"/>
  <c r="T367" i="2" s="1"/>
  <c r="U367" i="2" s="1"/>
  <c r="D368" i="2"/>
  <c r="T368" i="2" s="1"/>
  <c r="U368" i="2" s="1"/>
  <c r="D369" i="2"/>
  <c r="T369" i="2" s="1"/>
  <c r="U369" i="2" s="1"/>
  <c r="D370" i="2"/>
  <c r="T370" i="2" s="1"/>
  <c r="U370" i="2" s="1"/>
  <c r="D371" i="2"/>
  <c r="T371" i="2" s="1"/>
  <c r="U371" i="2" s="1"/>
  <c r="D372" i="2"/>
  <c r="T372" i="2" s="1"/>
  <c r="U372" i="2" s="1"/>
  <c r="D373" i="2"/>
  <c r="T373" i="2" s="1"/>
  <c r="U373" i="2" s="1"/>
  <c r="D374" i="2"/>
  <c r="T374" i="2" s="1"/>
  <c r="U374" i="2" s="1"/>
  <c r="D375" i="2"/>
  <c r="T375" i="2" s="1"/>
  <c r="U375" i="2" s="1"/>
  <c r="D376" i="2"/>
  <c r="T376" i="2" s="1"/>
  <c r="U376" i="2" s="1"/>
  <c r="D377" i="2"/>
  <c r="T377" i="2" s="1"/>
  <c r="U377" i="2" s="1"/>
  <c r="D378" i="2"/>
  <c r="T378" i="2" s="1"/>
  <c r="U378" i="2" s="1"/>
  <c r="D379" i="2"/>
  <c r="T379" i="2" s="1"/>
  <c r="U379" i="2" s="1"/>
  <c r="D380" i="2"/>
  <c r="T380" i="2" s="1"/>
  <c r="U380" i="2" s="1"/>
  <c r="D381" i="2"/>
  <c r="T381" i="2" s="1"/>
  <c r="U381" i="2" s="1"/>
  <c r="D382" i="2"/>
  <c r="T382" i="2" s="1"/>
  <c r="U382" i="2" s="1"/>
  <c r="D383" i="2"/>
  <c r="T383" i="2" s="1"/>
  <c r="U383" i="2" s="1"/>
  <c r="D384" i="2"/>
  <c r="T384" i="2" s="1"/>
  <c r="U384" i="2" s="1"/>
  <c r="D385" i="2"/>
  <c r="T385" i="2" s="1"/>
  <c r="U385" i="2" s="1"/>
  <c r="D386" i="2"/>
  <c r="T386" i="2" s="1"/>
  <c r="U386" i="2" s="1"/>
  <c r="D387" i="2"/>
  <c r="T387" i="2" s="1"/>
  <c r="U387" i="2" s="1"/>
  <c r="D388" i="2"/>
  <c r="T388" i="2" s="1"/>
  <c r="U388" i="2" s="1"/>
  <c r="D389" i="2"/>
  <c r="T389" i="2" s="1"/>
  <c r="U389" i="2" s="1"/>
  <c r="D390" i="2"/>
  <c r="T390" i="2" s="1"/>
  <c r="U390" i="2" s="1"/>
  <c r="D391" i="2"/>
  <c r="T391" i="2" s="1"/>
  <c r="U391" i="2" s="1"/>
  <c r="D392" i="2"/>
  <c r="T392" i="2" s="1"/>
  <c r="U392" i="2" s="1"/>
  <c r="D393" i="2"/>
  <c r="T393" i="2" s="1"/>
  <c r="U393" i="2" s="1"/>
  <c r="D394" i="2"/>
  <c r="T394" i="2" s="1"/>
  <c r="U394" i="2" s="1"/>
  <c r="D395" i="2"/>
  <c r="T395" i="2" s="1"/>
  <c r="U395" i="2" s="1"/>
  <c r="D396" i="2"/>
  <c r="T396" i="2" s="1"/>
  <c r="U396" i="2" s="1"/>
  <c r="D397" i="2"/>
  <c r="T397" i="2" s="1"/>
  <c r="U397" i="2" s="1"/>
  <c r="D398" i="2"/>
  <c r="T398" i="2" s="1"/>
  <c r="U398" i="2" s="1"/>
  <c r="D399" i="2"/>
  <c r="T399" i="2" s="1"/>
  <c r="U399" i="2" s="1"/>
  <c r="D400" i="2"/>
  <c r="T400" i="2" s="1"/>
  <c r="U400" i="2" s="1"/>
  <c r="D401" i="2"/>
  <c r="T401" i="2" s="1"/>
  <c r="U401" i="2" s="1"/>
  <c r="D402" i="2"/>
  <c r="T402" i="2" s="1"/>
  <c r="U402" i="2" s="1"/>
  <c r="D403" i="2"/>
  <c r="T403" i="2" s="1"/>
  <c r="U403" i="2" s="1"/>
  <c r="D404" i="2"/>
  <c r="T404" i="2" s="1"/>
  <c r="U404" i="2" s="1"/>
  <c r="D405" i="2"/>
  <c r="T405" i="2" s="1"/>
  <c r="U405" i="2" s="1"/>
  <c r="D406" i="2"/>
  <c r="T406" i="2" s="1"/>
  <c r="U406" i="2" s="1"/>
  <c r="D407" i="2"/>
  <c r="T407" i="2" s="1"/>
  <c r="U407" i="2" s="1"/>
  <c r="D408" i="2"/>
  <c r="T408" i="2" s="1"/>
  <c r="U408" i="2" s="1"/>
  <c r="D409" i="2"/>
  <c r="T409" i="2" s="1"/>
  <c r="U409" i="2" s="1"/>
  <c r="D410" i="2"/>
  <c r="T410" i="2" s="1"/>
  <c r="U410" i="2" s="1"/>
  <c r="D411" i="2"/>
  <c r="T411" i="2" s="1"/>
  <c r="U411" i="2" s="1"/>
  <c r="D412" i="2"/>
  <c r="T412" i="2" s="1"/>
  <c r="U412" i="2" s="1"/>
  <c r="D413" i="2"/>
  <c r="T413" i="2" s="1"/>
  <c r="U413" i="2" s="1"/>
  <c r="D414" i="2"/>
  <c r="T414" i="2" s="1"/>
  <c r="U414" i="2" s="1"/>
  <c r="D415" i="2"/>
  <c r="T415" i="2" s="1"/>
  <c r="U415" i="2" s="1"/>
  <c r="D416" i="2"/>
  <c r="T416" i="2" s="1"/>
  <c r="U416" i="2" s="1"/>
  <c r="D417" i="2"/>
  <c r="T417" i="2" s="1"/>
  <c r="U417" i="2" s="1"/>
  <c r="D418" i="2"/>
  <c r="T418" i="2" s="1"/>
  <c r="U418" i="2" s="1"/>
  <c r="D419" i="2"/>
  <c r="T419" i="2" s="1"/>
  <c r="U419" i="2" s="1"/>
  <c r="D420" i="2"/>
  <c r="T420" i="2" s="1"/>
  <c r="U420" i="2" s="1"/>
  <c r="D421" i="2"/>
  <c r="T421" i="2" s="1"/>
  <c r="U421" i="2" s="1"/>
  <c r="D422" i="2"/>
  <c r="T422" i="2" s="1"/>
  <c r="U422" i="2" s="1"/>
  <c r="D423" i="2"/>
  <c r="T423" i="2" s="1"/>
  <c r="U423" i="2" s="1"/>
  <c r="D424" i="2"/>
  <c r="T424" i="2" s="1"/>
  <c r="U424" i="2" s="1"/>
  <c r="D425" i="2"/>
  <c r="T425" i="2" s="1"/>
  <c r="U425" i="2" s="1"/>
  <c r="D426" i="2"/>
  <c r="T426" i="2" s="1"/>
  <c r="U426" i="2" s="1"/>
  <c r="D427" i="2"/>
  <c r="T427" i="2" s="1"/>
  <c r="U427" i="2" s="1"/>
  <c r="D428" i="2"/>
  <c r="T428" i="2" s="1"/>
  <c r="U428" i="2" s="1"/>
  <c r="D429" i="2"/>
  <c r="T429" i="2" s="1"/>
  <c r="U429" i="2" s="1"/>
  <c r="D430" i="2"/>
  <c r="T430" i="2" s="1"/>
  <c r="U430" i="2" s="1"/>
  <c r="D431" i="2"/>
  <c r="T431" i="2" s="1"/>
  <c r="U431" i="2" s="1"/>
  <c r="D432" i="2"/>
  <c r="T432" i="2" s="1"/>
  <c r="U432" i="2" s="1"/>
  <c r="D433" i="2"/>
  <c r="T433" i="2" s="1"/>
  <c r="U433" i="2" s="1"/>
  <c r="D434" i="2"/>
  <c r="T434" i="2" s="1"/>
  <c r="U434" i="2" s="1"/>
  <c r="D435" i="2"/>
  <c r="T435" i="2" s="1"/>
  <c r="U435" i="2" s="1"/>
  <c r="D436" i="2"/>
  <c r="T436" i="2" s="1"/>
  <c r="U436" i="2" s="1"/>
  <c r="D437" i="2"/>
  <c r="T437" i="2" s="1"/>
  <c r="U437" i="2" s="1"/>
  <c r="D438" i="2"/>
  <c r="T438" i="2" s="1"/>
  <c r="U438" i="2" s="1"/>
  <c r="D439" i="2"/>
  <c r="T439" i="2" s="1"/>
  <c r="U439" i="2" s="1"/>
  <c r="D440" i="2"/>
  <c r="T440" i="2" s="1"/>
  <c r="U440" i="2" s="1"/>
  <c r="D441" i="2"/>
  <c r="T441" i="2" s="1"/>
  <c r="U441" i="2" s="1"/>
  <c r="D442" i="2"/>
  <c r="T442" i="2" s="1"/>
  <c r="U442" i="2" s="1"/>
  <c r="D443" i="2"/>
  <c r="T443" i="2" s="1"/>
  <c r="U443" i="2" s="1"/>
  <c r="D444" i="2"/>
  <c r="T444" i="2" s="1"/>
  <c r="U444" i="2" s="1"/>
  <c r="D445" i="2"/>
  <c r="T445" i="2" s="1"/>
  <c r="U445" i="2" s="1"/>
  <c r="D446" i="2"/>
  <c r="T446" i="2" s="1"/>
  <c r="U446" i="2" s="1"/>
  <c r="D447" i="2"/>
  <c r="T447" i="2" s="1"/>
  <c r="U447" i="2" s="1"/>
  <c r="D448" i="2"/>
  <c r="T448" i="2" s="1"/>
  <c r="U448" i="2" s="1"/>
  <c r="D449" i="2"/>
  <c r="T449" i="2" s="1"/>
  <c r="U449" i="2" s="1"/>
  <c r="D450" i="2"/>
  <c r="T450" i="2" s="1"/>
  <c r="U450" i="2" s="1"/>
  <c r="D451" i="2"/>
  <c r="T451" i="2" s="1"/>
  <c r="U451" i="2" s="1"/>
  <c r="D452" i="2"/>
  <c r="T452" i="2" s="1"/>
  <c r="U452" i="2" s="1"/>
  <c r="D453" i="2"/>
  <c r="T453" i="2" s="1"/>
  <c r="U453" i="2" s="1"/>
  <c r="D454" i="2"/>
  <c r="T454" i="2" s="1"/>
  <c r="U454" i="2" s="1"/>
  <c r="D455" i="2"/>
  <c r="T455" i="2" s="1"/>
  <c r="U455" i="2" s="1"/>
  <c r="D456" i="2"/>
  <c r="T456" i="2" s="1"/>
  <c r="U456" i="2" s="1"/>
  <c r="D457" i="2"/>
  <c r="T457" i="2" s="1"/>
  <c r="U457" i="2" s="1"/>
  <c r="D458" i="2"/>
  <c r="T458" i="2" s="1"/>
  <c r="U458" i="2" s="1"/>
  <c r="D459" i="2"/>
  <c r="T459" i="2" s="1"/>
  <c r="U459" i="2" s="1"/>
  <c r="D460" i="2"/>
  <c r="T460" i="2" s="1"/>
  <c r="U460" i="2" s="1"/>
  <c r="D461" i="2"/>
  <c r="T461" i="2" s="1"/>
  <c r="U461" i="2" s="1"/>
  <c r="D462" i="2"/>
  <c r="T462" i="2" s="1"/>
  <c r="U462" i="2" s="1"/>
  <c r="D463" i="2"/>
  <c r="T463" i="2" s="1"/>
  <c r="U463" i="2" s="1"/>
  <c r="D464" i="2"/>
  <c r="T464" i="2" s="1"/>
  <c r="U464" i="2" s="1"/>
  <c r="D465" i="2"/>
  <c r="T465" i="2" s="1"/>
  <c r="U465" i="2" s="1"/>
  <c r="D466" i="2"/>
  <c r="T466" i="2" s="1"/>
  <c r="U466" i="2" s="1"/>
  <c r="D467" i="2"/>
  <c r="T467" i="2" s="1"/>
  <c r="U467" i="2" s="1"/>
  <c r="D468" i="2"/>
  <c r="T468" i="2" s="1"/>
  <c r="U468" i="2" s="1"/>
  <c r="D469" i="2"/>
  <c r="T469" i="2" s="1"/>
  <c r="U469" i="2" s="1"/>
  <c r="D470" i="2"/>
  <c r="T470" i="2" s="1"/>
  <c r="U470" i="2" s="1"/>
  <c r="D471" i="2"/>
  <c r="T471" i="2" s="1"/>
  <c r="U471" i="2" s="1"/>
  <c r="D472" i="2"/>
  <c r="T472" i="2" s="1"/>
  <c r="U472" i="2" s="1"/>
  <c r="D473" i="2"/>
  <c r="T473" i="2" s="1"/>
  <c r="U473" i="2" s="1"/>
  <c r="D474" i="2"/>
  <c r="T474" i="2" s="1"/>
  <c r="U474" i="2" s="1"/>
  <c r="D475" i="2"/>
  <c r="T475" i="2" s="1"/>
  <c r="U475" i="2" s="1"/>
  <c r="D476" i="2"/>
  <c r="T476" i="2" s="1"/>
  <c r="U476" i="2" s="1"/>
  <c r="D477" i="2"/>
  <c r="T477" i="2" s="1"/>
  <c r="U477" i="2" s="1"/>
  <c r="D478" i="2"/>
  <c r="T478" i="2" s="1"/>
  <c r="U478" i="2" s="1"/>
  <c r="D479" i="2"/>
  <c r="T479" i="2" s="1"/>
  <c r="U479" i="2" s="1"/>
  <c r="D480" i="2"/>
  <c r="T480" i="2" s="1"/>
  <c r="U480" i="2" s="1"/>
  <c r="D481" i="2"/>
  <c r="T481" i="2" s="1"/>
  <c r="U481" i="2" s="1"/>
  <c r="D482" i="2"/>
  <c r="T482" i="2" s="1"/>
  <c r="U482" i="2" s="1"/>
  <c r="D483" i="2"/>
  <c r="T483" i="2" s="1"/>
  <c r="U483" i="2" s="1"/>
  <c r="D484" i="2"/>
  <c r="T484" i="2" s="1"/>
  <c r="U484" i="2" s="1"/>
  <c r="D485" i="2"/>
  <c r="T485" i="2" s="1"/>
  <c r="U485" i="2" s="1"/>
  <c r="D486" i="2"/>
  <c r="T486" i="2" s="1"/>
  <c r="U486" i="2" s="1"/>
  <c r="D487" i="2"/>
  <c r="T487" i="2" s="1"/>
  <c r="U487" i="2" s="1"/>
  <c r="D488" i="2"/>
  <c r="T488" i="2" s="1"/>
  <c r="U488" i="2" s="1"/>
  <c r="D489" i="2"/>
  <c r="T489" i="2" s="1"/>
  <c r="U489" i="2" s="1"/>
  <c r="D490" i="2"/>
  <c r="T490" i="2" s="1"/>
  <c r="U490" i="2" s="1"/>
  <c r="D491" i="2"/>
  <c r="T491" i="2" s="1"/>
  <c r="U491" i="2" s="1"/>
  <c r="D492" i="2"/>
  <c r="T492" i="2" s="1"/>
  <c r="U492" i="2" s="1"/>
  <c r="D493" i="2"/>
  <c r="T493" i="2" s="1"/>
  <c r="U493" i="2" s="1"/>
  <c r="D494" i="2"/>
  <c r="T494" i="2" s="1"/>
  <c r="U494" i="2" s="1"/>
  <c r="D495" i="2"/>
  <c r="T495" i="2" s="1"/>
  <c r="U495" i="2" s="1"/>
  <c r="D496" i="2"/>
  <c r="T496" i="2" s="1"/>
  <c r="U496" i="2" s="1"/>
  <c r="D497" i="2"/>
  <c r="T497" i="2" s="1"/>
  <c r="U497" i="2" s="1"/>
  <c r="D498" i="2"/>
  <c r="T498" i="2" s="1"/>
  <c r="U498" i="2" s="1"/>
  <c r="D499" i="2"/>
  <c r="T499" i="2" s="1"/>
  <c r="U499" i="2" s="1"/>
  <c r="D500" i="2"/>
  <c r="T500" i="2" s="1"/>
  <c r="U500" i="2" s="1"/>
  <c r="D501" i="2"/>
  <c r="T501" i="2" s="1"/>
  <c r="U501" i="2" s="1"/>
  <c r="D502" i="2"/>
  <c r="T502" i="2" s="1"/>
  <c r="U502" i="2" s="1"/>
  <c r="D503" i="2"/>
  <c r="T503" i="2" s="1"/>
  <c r="U503" i="2" s="1"/>
  <c r="D504" i="2"/>
  <c r="T504" i="2" s="1"/>
  <c r="U504" i="2" s="1"/>
  <c r="D505" i="2"/>
  <c r="T505" i="2" s="1"/>
  <c r="U505" i="2" s="1"/>
  <c r="D506" i="2"/>
  <c r="T506" i="2" s="1"/>
  <c r="U506" i="2" s="1"/>
  <c r="D507" i="2"/>
  <c r="T507" i="2" s="1"/>
  <c r="U507" i="2" s="1"/>
  <c r="D508" i="2"/>
  <c r="T508" i="2" s="1"/>
  <c r="U508" i="2" s="1"/>
  <c r="D509" i="2"/>
  <c r="T509" i="2" s="1"/>
  <c r="U509" i="2" s="1"/>
  <c r="D510" i="2"/>
  <c r="T510" i="2" s="1"/>
  <c r="U510" i="2" s="1"/>
  <c r="D511" i="2"/>
  <c r="T511" i="2" s="1"/>
  <c r="U511" i="2" s="1"/>
  <c r="D512" i="2"/>
  <c r="T512" i="2" s="1"/>
  <c r="U512" i="2" s="1"/>
  <c r="D513" i="2"/>
  <c r="T513" i="2" s="1"/>
  <c r="U513" i="2" s="1"/>
  <c r="D514" i="2"/>
  <c r="T514" i="2" s="1"/>
  <c r="U514" i="2" s="1"/>
  <c r="D515" i="2"/>
  <c r="T515" i="2" s="1"/>
  <c r="U515" i="2" s="1"/>
  <c r="D516" i="2"/>
  <c r="T516" i="2" s="1"/>
  <c r="U516" i="2" s="1"/>
  <c r="D517" i="2"/>
  <c r="T517" i="2" s="1"/>
  <c r="U517" i="2" s="1"/>
  <c r="D518" i="2"/>
  <c r="T518" i="2" s="1"/>
  <c r="U518" i="2" s="1"/>
  <c r="D519" i="2"/>
  <c r="T519" i="2" s="1"/>
  <c r="U519" i="2" s="1"/>
  <c r="D520" i="2"/>
  <c r="T520" i="2" s="1"/>
  <c r="U520" i="2" s="1"/>
  <c r="D521" i="2"/>
  <c r="T521" i="2" s="1"/>
  <c r="U521" i="2" s="1"/>
  <c r="D522" i="2"/>
  <c r="T522" i="2" s="1"/>
  <c r="U522" i="2" s="1"/>
  <c r="D523" i="2"/>
  <c r="T523" i="2" s="1"/>
  <c r="U523" i="2" s="1"/>
  <c r="D524" i="2"/>
  <c r="T524" i="2" s="1"/>
  <c r="U524" i="2" s="1"/>
  <c r="D525" i="2"/>
  <c r="T525" i="2" s="1"/>
  <c r="U525" i="2" s="1"/>
  <c r="D526" i="2"/>
  <c r="T526" i="2" s="1"/>
  <c r="U526" i="2" s="1"/>
  <c r="D527" i="2"/>
  <c r="T527" i="2" s="1"/>
  <c r="U527" i="2" s="1"/>
  <c r="D528" i="2"/>
  <c r="T528" i="2" s="1"/>
  <c r="U528" i="2" s="1"/>
  <c r="D529" i="2"/>
  <c r="T529" i="2" s="1"/>
  <c r="U529" i="2" s="1"/>
  <c r="D530" i="2"/>
  <c r="T530" i="2" s="1"/>
  <c r="U530" i="2" s="1"/>
  <c r="D531" i="2"/>
  <c r="T531" i="2" s="1"/>
  <c r="U531" i="2" s="1"/>
  <c r="D532" i="2"/>
  <c r="T532" i="2" s="1"/>
  <c r="U532" i="2" s="1"/>
  <c r="D533" i="2"/>
  <c r="T533" i="2" s="1"/>
  <c r="U533" i="2" s="1"/>
  <c r="D534" i="2"/>
  <c r="T534" i="2" s="1"/>
  <c r="U534" i="2" s="1"/>
  <c r="D535" i="2"/>
  <c r="T535" i="2" s="1"/>
  <c r="U535" i="2" s="1"/>
  <c r="D536" i="2"/>
  <c r="T536" i="2" s="1"/>
  <c r="U536" i="2" s="1"/>
  <c r="D537" i="2"/>
  <c r="T537" i="2" s="1"/>
  <c r="U537" i="2" s="1"/>
  <c r="D538" i="2"/>
  <c r="T538" i="2" s="1"/>
  <c r="U538" i="2" s="1"/>
  <c r="D539" i="2"/>
  <c r="T539" i="2" s="1"/>
  <c r="U539" i="2" s="1"/>
  <c r="D540" i="2"/>
  <c r="T540" i="2" s="1"/>
  <c r="U540" i="2" s="1"/>
  <c r="D541" i="2"/>
  <c r="T541" i="2" s="1"/>
  <c r="U541" i="2" s="1"/>
  <c r="D542" i="2"/>
  <c r="T542" i="2" s="1"/>
  <c r="U542" i="2" s="1"/>
  <c r="D543" i="2"/>
  <c r="T543" i="2" s="1"/>
  <c r="U543" i="2" s="1"/>
  <c r="D544" i="2"/>
  <c r="T544" i="2" s="1"/>
  <c r="U544" i="2" s="1"/>
  <c r="D545" i="2"/>
  <c r="T545" i="2" s="1"/>
  <c r="U545" i="2" s="1"/>
  <c r="D546" i="2"/>
  <c r="T546" i="2" s="1"/>
  <c r="U546" i="2" s="1"/>
  <c r="D547" i="2"/>
  <c r="T547" i="2" s="1"/>
  <c r="U547" i="2" s="1"/>
  <c r="D548" i="2"/>
  <c r="T548" i="2" s="1"/>
  <c r="U548" i="2" s="1"/>
  <c r="D549" i="2"/>
  <c r="T549" i="2" s="1"/>
  <c r="U549" i="2" s="1"/>
  <c r="D550" i="2"/>
  <c r="T550" i="2" s="1"/>
  <c r="U550" i="2" s="1"/>
  <c r="D551" i="2"/>
  <c r="T551" i="2" s="1"/>
  <c r="U551" i="2" s="1"/>
  <c r="D552" i="2"/>
  <c r="T552" i="2" s="1"/>
  <c r="U552" i="2" s="1"/>
  <c r="D553" i="2"/>
  <c r="T553" i="2" s="1"/>
  <c r="U553" i="2" s="1"/>
  <c r="D554" i="2"/>
  <c r="T554" i="2" s="1"/>
  <c r="U554" i="2" s="1"/>
  <c r="D555" i="2"/>
  <c r="T555" i="2" s="1"/>
  <c r="U555" i="2" s="1"/>
  <c r="D556" i="2"/>
  <c r="T556" i="2" s="1"/>
  <c r="U556" i="2" s="1"/>
  <c r="D557" i="2"/>
  <c r="T557" i="2" s="1"/>
  <c r="U557" i="2" s="1"/>
  <c r="D558" i="2"/>
  <c r="T558" i="2" s="1"/>
  <c r="U558" i="2" s="1"/>
  <c r="D559" i="2"/>
  <c r="T559" i="2" s="1"/>
  <c r="U559" i="2" s="1"/>
  <c r="D560" i="2"/>
  <c r="T560" i="2" s="1"/>
  <c r="U560" i="2" s="1"/>
  <c r="D561" i="2"/>
  <c r="T561" i="2" s="1"/>
  <c r="U561" i="2" s="1"/>
  <c r="D562" i="2"/>
  <c r="T562" i="2" s="1"/>
  <c r="U562" i="2" s="1"/>
  <c r="D563" i="2"/>
  <c r="T563" i="2" s="1"/>
  <c r="U563" i="2" s="1"/>
  <c r="D564" i="2"/>
  <c r="T564" i="2" s="1"/>
  <c r="U564" i="2" s="1"/>
  <c r="D565" i="2"/>
  <c r="T565" i="2" s="1"/>
  <c r="U565" i="2" s="1"/>
  <c r="D566" i="2"/>
  <c r="T566" i="2" s="1"/>
  <c r="U566" i="2" s="1"/>
  <c r="D567" i="2"/>
  <c r="T567" i="2" s="1"/>
  <c r="U567" i="2" s="1"/>
  <c r="D568" i="2"/>
  <c r="T568" i="2" s="1"/>
  <c r="U568" i="2" s="1"/>
  <c r="D569" i="2"/>
  <c r="T569" i="2" s="1"/>
  <c r="U569" i="2" s="1"/>
  <c r="D570" i="2"/>
  <c r="T570" i="2" s="1"/>
  <c r="U570" i="2" s="1"/>
  <c r="D571" i="2"/>
  <c r="T571" i="2" s="1"/>
  <c r="U571" i="2" s="1"/>
  <c r="D572" i="2"/>
  <c r="T572" i="2" s="1"/>
  <c r="U572" i="2" s="1"/>
  <c r="D573" i="2"/>
  <c r="T573" i="2" s="1"/>
  <c r="U573" i="2" s="1"/>
  <c r="D574" i="2"/>
  <c r="T574" i="2" s="1"/>
  <c r="U574" i="2" s="1"/>
  <c r="D575" i="2"/>
  <c r="T575" i="2" s="1"/>
  <c r="U575" i="2" s="1"/>
  <c r="D576" i="2"/>
  <c r="T576" i="2" s="1"/>
  <c r="U576" i="2" s="1"/>
  <c r="D577" i="2"/>
  <c r="T577" i="2" s="1"/>
  <c r="U577" i="2" s="1"/>
  <c r="D578" i="2"/>
  <c r="T578" i="2" s="1"/>
  <c r="U578" i="2" s="1"/>
  <c r="D579" i="2"/>
  <c r="T579" i="2" s="1"/>
  <c r="U579" i="2" s="1"/>
  <c r="D580" i="2"/>
  <c r="T580" i="2" s="1"/>
  <c r="U580" i="2" s="1"/>
  <c r="D581" i="2"/>
  <c r="T581" i="2" s="1"/>
  <c r="U581" i="2" s="1"/>
  <c r="D582" i="2"/>
  <c r="T582" i="2" s="1"/>
  <c r="U582" i="2" s="1"/>
  <c r="D583" i="2"/>
  <c r="T583" i="2" s="1"/>
  <c r="U583" i="2" s="1"/>
  <c r="D584" i="2"/>
  <c r="T584" i="2" s="1"/>
  <c r="U584" i="2" s="1"/>
  <c r="D585" i="2"/>
  <c r="T585" i="2" s="1"/>
  <c r="U585" i="2" s="1"/>
  <c r="D586" i="2"/>
  <c r="T586" i="2" s="1"/>
  <c r="U586" i="2" s="1"/>
  <c r="D587" i="2"/>
  <c r="T587" i="2" s="1"/>
  <c r="U587" i="2" s="1"/>
  <c r="D588" i="2"/>
  <c r="T588" i="2" s="1"/>
  <c r="U588" i="2" s="1"/>
  <c r="D589" i="2"/>
  <c r="T589" i="2" s="1"/>
  <c r="U589" i="2" s="1"/>
  <c r="D590" i="2"/>
  <c r="T590" i="2" s="1"/>
  <c r="U590" i="2" s="1"/>
  <c r="D591" i="2"/>
  <c r="T591" i="2" s="1"/>
  <c r="U591" i="2" s="1"/>
  <c r="D592" i="2"/>
  <c r="T592" i="2" s="1"/>
  <c r="U592" i="2" s="1"/>
  <c r="D593" i="2"/>
  <c r="T593" i="2" s="1"/>
  <c r="U593" i="2" s="1"/>
  <c r="D594" i="2"/>
  <c r="T594" i="2" s="1"/>
  <c r="U594" i="2" s="1"/>
  <c r="D595" i="2"/>
  <c r="T595" i="2" s="1"/>
  <c r="U595" i="2" s="1"/>
  <c r="D596" i="2"/>
  <c r="T596" i="2" s="1"/>
  <c r="U596" i="2" s="1"/>
  <c r="D597" i="2"/>
  <c r="T597" i="2" s="1"/>
  <c r="U597" i="2" s="1"/>
  <c r="D598" i="2"/>
  <c r="T598" i="2" s="1"/>
  <c r="U598" i="2" s="1"/>
  <c r="D599" i="2"/>
  <c r="T599" i="2" s="1"/>
  <c r="U599" i="2" s="1"/>
  <c r="D600" i="2"/>
  <c r="T600" i="2" s="1"/>
  <c r="U600" i="2" s="1"/>
  <c r="D601" i="2"/>
  <c r="T601" i="2" s="1"/>
  <c r="U601" i="2" s="1"/>
  <c r="D602" i="2"/>
  <c r="T602" i="2" s="1"/>
  <c r="U602" i="2" s="1"/>
  <c r="D603" i="2"/>
  <c r="T603" i="2" s="1"/>
  <c r="U603" i="2" s="1"/>
  <c r="D604" i="2"/>
  <c r="T604" i="2" s="1"/>
  <c r="U604" i="2" s="1"/>
  <c r="D605" i="2"/>
  <c r="T605" i="2" s="1"/>
  <c r="U605" i="2" s="1"/>
  <c r="D606" i="2"/>
  <c r="T606" i="2" s="1"/>
  <c r="U606" i="2" s="1"/>
  <c r="D607" i="2"/>
  <c r="T607" i="2" s="1"/>
  <c r="U607" i="2" s="1"/>
  <c r="D608" i="2"/>
  <c r="T608" i="2" s="1"/>
  <c r="U608" i="2" s="1"/>
  <c r="D609" i="2"/>
  <c r="T609" i="2" s="1"/>
  <c r="U609" i="2" s="1"/>
  <c r="D610" i="2"/>
  <c r="T610" i="2" s="1"/>
  <c r="U610" i="2" s="1"/>
  <c r="D611" i="2"/>
  <c r="T611" i="2" s="1"/>
  <c r="U611" i="2" s="1"/>
  <c r="D612" i="2"/>
  <c r="T612" i="2" s="1"/>
  <c r="U612" i="2" s="1"/>
  <c r="D613" i="2"/>
  <c r="T613" i="2" s="1"/>
  <c r="U613" i="2" s="1"/>
  <c r="D614" i="2"/>
  <c r="T614" i="2" s="1"/>
  <c r="U614" i="2" s="1"/>
  <c r="D615" i="2"/>
  <c r="T615" i="2" s="1"/>
  <c r="U615" i="2" s="1"/>
  <c r="D616" i="2"/>
  <c r="T616" i="2" s="1"/>
  <c r="U616" i="2" s="1"/>
  <c r="D617" i="2"/>
  <c r="T617" i="2" s="1"/>
  <c r="U617" i="2" s="1"/>
  <c r="D618" i="2"/>
  <c r="T618" i="2" s="1"/>
  <c r="U618" i="2" s="1"/>
  <c r="D619" i="2"/>
  <c r="T619" i="2" s="1"/>
  <c r="U619" i="2" s="1"/>
  <c r="D620" i="2"/>
  <c r="T620" i="2" s="1"/>
  <c r="U620" i="2" s="1"/>
  <c r="D621" i="2"/>
  <c r="T621" i="2" s="1"/>
  <c r="U621" i="2" s="1"/>
  <c r="D622" i="2"/>
  <c r="T622" i="2" s="1"/>
  <c r="U622" i="2" s="1"/>
  <c r="D623" i="2"/>
  <c r="T623" i="2" s="1"/>
  <c r="U623" i="2" s="1"/>
  <c r="D624" i="2"/>
  <c r="T624" i="2" s="1"/>
  <c r="U624" i="2" s="1"/>
  <c r="D625" i="2"/>
  <c r="T625" i="2" s="1"/>
  <c r="U625" i="2" s="1"/>
  <c r="D626" i="2"/>
  <c r="T626" i="2" s="1"/>
  <c r="U626" i="2" s="1"/>
  <c r="D627" i="2"/>
  <c r="T627" i="2" s="1"/>
  <c r="U627" i="2" s="1"/>
  <c r="D628" i="2"/>
  <c r="T628" i="2" s="1"/>
  <c r="U628" i="2" s="1"/>
  <c r="D629" i="2"/>
  <c r="T629" i="2" s="1"/>
  <c r="U629" i="2" s="1"/>
  <c r="D630" i="2"/>
  <c r="T630" i="2" s="1"/>
  <c r="U630" i="2" s="1"/>
  <c r="D631" i="2"/>
  <c r="T631" i="2" s="1"/>
  <c r="U631" i="2" s="1"/>
  <c r="D632" i="2"/>
  <c r="T632" i="2" s="1"/>
  <c r="U632" i="2" s="1"/>
  <c r="D633" i="2"/>
  <c r="T633" i="2" s="1"/>
  <c r="U633" i="2" s="1"/>
  <c r="D634" i="2"/>
  <c r="T634" i="2" s="1"/>
  <c r="U634" i="2" s="1"/>
  <c r="D635" i="2"/>
  <c r="T635" i="2" s="1"/>
  <c r="U635" i="2" s="1"/>
  <c r="D636" i="2"/>
  <c r="T636" i="2" s="1"/>
  <c r="U636" i="2" s="1"/>
  <c r="D637" i="2"/>
  <c r="T637" i="2" s="1"/>
  <c r="U637" i="2" s="1"/>
  <c r="D638" i="2"/>
  <c r="T638" i="2" s="1"/>
  <c r="U638" i="2" s="1"/>
  <c r="D639" i="2"/>
  <c r="T639" i="2" s="1"/>
  <c r="U639" i="2" s="1"/>
  <c r="D640" i="2"/>
  <c r="T640" i="2" s="1"/>
  <c r="U640" i="2" s="1"/>
  <c r="D641" i="2"/>
  <c r="T641" i="2" s="1"/>
  <c r="U641" i="2" s="1"/>
  <c r="D642" i="2"/>
  <c r="T642" i="2" s="1"/>
  <c r="U642" i="2" s="1"/>
  <c r="D643" i="2"/>
  <c r="T643" i="2" s="1"/>
  <c r="U643" i="2" s="1"/>
  <c r="D644" i="2"/>
  <c r="T644" i="2" s="1"/>
  <c r="U644" i="2" s="1"/>
  <c r="D645" i="2"/>
  <c r="T645" i="2" s="1"/>
  <c r="U645" i="2" s="1"/>
  <c r="D646" i="2"/>
  <c r="T646" i="2" s="1"/>
  <c r="U646" i="2" s="1"/>
  <c r="D647" i="2"/>
  <c r="T647" i="2" s="1"/>
  <c r="U647" i="2" s="1"/>
  <c r="D648" i="2"/>
  <c r="T648" i="2" s="1"/>
  <c r="U648" i="2" s="1"/>
  <c r="D649" i="2"/>
  <c r="T649" i="2" s="1"/>
  <c r="U649" i="2" s="1"/>
  <c r="D650" i="2"/>
  <c r="T650" i="2" s="1"/>
  <c r="U650" i="2" s="1"/>
  <c r="D651" i="2"/>
  <c r="T651" i="2" s="1"/>
  <c r="U651" i="2" s="1"/>
  <c r="D652" i="2"/>
  <c r="T652" i="2" s="1"/>
  <c r="U652" i="2" s="1"/>
  <c r="D653" i="2"/>
  <c r="T653" i="2" s="1"/>
  <c r="U653" i="2" s="1"/>
  <c r="D654" i="2"/>
  <c r="T654" i="2" s="1"/>
  <c r="U654" i="2" s="1"/>
  <c r="D655" i="2"/>
  <c r="T655" i="2" s="1"/>
  <c r="U655" i="2" s="1"/>
  <c r="D656" i="2"/>
  <c r="T656" i="2" s="1"/>
  <c r="U656" i="2" s="1"/>
  <c r="D657" i="2"/>
  <c r="T657" i="2" s="1"/>
  <c r="U657" i="2" s="1"/>
  <c r="D658" i="2"/>
  <c r="T658" i="2" s="1"/>
  <c r="U658" i="2" s="1"/>
  <c r="D659" i="2"/>
  <c r="T659" i="2" s="1"/>
  <c r="U659" i="2" s="1"/>
  <c r="D660" i="2"/>
  <c r="T660" i="2" s="1"/>
  <c r="U660" i="2" s="1"/>
  <c r="D661" i="2"/>
  <c r="T661" i="2" s="1"/>
  <c r="U661" i="2" s="1"/>
  <c r="D662" i="2"/>
  <c r="T662" i="2" s="1"/>
  <c r="U662" i="2" s="1"/>
  <c r="D663" i="2"/>
  <c r="T663" i="2" s="1"/>
  <c r="U663" i="2" s="1"/>
  <c r="D664" i="2"/>
  <c r="T664" i="2" s="1"/>
  <c r="U664" i="2" s="1"/>
  <c r="D665" i="2"/>
  <c r="T665" i="2" s="1"/>
  <c r="U665" i="2" s="1"/>
  <c r="D666" i="2"/>
  <c r="T666" i="2" s="1"/>
  <c r="U666" i="2" s="1"/>
  <c r="D667" i="2"/>
  <c r="T667" i="2" s="1"/>
  <c r="U667" i="2" s="1"/>
  <c r="D668" i="2"/>
  <c r="T668" i="2" s="1"/>
  <c r="U668" i="2" s="1"/>
  <c r="D669" i="2"/>
  <c r="T669" i="2" s="1"/>
  <c r="U669" i="2" s="1"/>
  <c r="D670" i="2"/>
  <c r="T670" i="2" s="1"/>
  <c r="U670" i="2" s="1"/>
  <c r="D671" i="2"/>
  <c r="T671" i="2" s="1"/>
  <c r="U671" i="2" s="1"/>
  <c r="D672" i="2"/>
  <c r="T672" i="2" s="1"/>
  <c r="U672" i="2" s="1"/>
  <c r="D673" i="2"/>
  <c r="T673" i="2" s="1"/>
  <c r="U673" i="2" s="1"/>
  <c r="D674" i="2"/>
  <c r="T674" i="2" s="1"/>
  <c r="U674" i="2" s="1"/>
  <c r="D675" i="2"/>
  <c r="T675" i="2" s="1"/>
  <c r="U675" i="2" s="1"/>
  <c r="D676" i="2"/>
  <c r="T676" i="2" s="1"/>
  <c r="U676" i="2" s="1"/>
  <c r="D677" i="2"/>
  <c r="T677" i="2" s="1"/>
  <c r="U677" i="2" s="1"/>
  <c r="D678" i="2"/>
  <c r="T678" i="2" s="1"/>
  <c r="U678" i="2" s="1"/>
  <c r="D679" i="2"/>
  <c r="T679" i="2" s="1"/>
  <c r="U679" i="2" s="1"/>
  <c r="D680" i="2"/>
  <c r="T680" i="2" s="1"/>
  <c r="U680" i="2" s="1"/>
  <c r="D681" i="2"/>
  <c r="T681" i="2" s="1"/>
  <c r="U681" i="2" s="1"/>
  <c r="D682" i="2"/>
  <c r="T682" i="2" s="1"/>
  <c r="U682" i="2" s="1"/>
  <c r="D683" i="2"/>
  <c r="T683" i="2" s="1"/>
  <c r="U683" i="2" s="1"/>
  <c r="D684" i="2"/>
  <c r="T684" i="2" s="1"/>
  <c r="U684" i="2" s="1"/>
  <c r="D685" i="2"/>
  <c r="T685" i="2" s="1"/>
  <c r="U685" i="2" s="1"/>
  <c r="D686" i="2"/>
  <c r="T686" i="2" s="1"/>
  <c r="U686" i="2" s="1"/>
  <c r="D687" i="2"/>
  <c r="T687" i="2" s="1"/>
  <c r="U687" i="2" s="1"/>
  <c r="D688" i="2"/>
  <c r="T688" i="2" s="1"/>
  <c r="U688" i="2" s="1"/>
  <c r="D689" i="2"/>
  <c r="T689" i="2" s="1"/>
  <c r="U689" i="2" s="1"/>
  <c r="D690" i="2"/>
  <c r="T690" i="2" s="1"/>
  <c r="U690" i="2" s="1"/>
  <c r="D691" i="2"/>
  <c r="T691" i="2" s="1"/>
  <c r="U691" i="2" s="1"/>
  <c r="D692" i="2"/>
  <c r="T692" i="2" s="1"/>
  <c r="U692" i="2" s="1"/>
  <c r="D693" i="2"/>
  <c r="T693" i="2" s="1"/>
  <c r="U693" i="2" s="1"/>
  <c r="D694" i="2"/>
  <c r="T694" i="2" s="1"/>
  <c r="U694" i="2" s="1"/>
  <c r="D695" i="2"/>
  <c r="T695" i="2" s="1"/>
  <c r="U695" i="2" s="1"/>
  <c r="D696" i="2"/>
  <c r="T696" i="2" s="1"/>
  <c r="U696" i="2" s="1"/>
  <c r="D697" i="2"/>
  <c r="T697" i="2" s="1"/>
  <c r="U697" i="2" s="1"/>
  <c r="D698" i="2"/>
  <c r="T698" i="2" s="1"/>
  <c r="U698" i="2" s="1"/>
  <c r="D699" i="2"/>
  <c r="T699" i="2" s="1"/>
  <c r="U699" i="2" s="1"/>
  <c r="D700" i="2"/>
  <c r="T700" i="2" s="1"/>
  <c r="U700" i="2" s="1"/>
  <c r="D701" i="2"/>
  <c r="T701" i="2" s="1"/>
  <c r="U701" i="2" s="1"/>
  <c r="D702" i="2"/>
  <c r="T702" i="2" s="1"/>
  <c r="U702" i="2" s="1"/>
  <c r="D703" i="2"/>
  <c r="T703" i="2" s="1"/>
  <c r="U703" i="2" s="1"/>
  <c r="D704" i="2"/>
  <c r="T704" i="2" s="1"/>
  <c r="U704" i="2" s="1"/>
  <c r="D705" i="2"/>
  <c r="T705" i="2" s="1"/>
  <c r="U705" i="2" s="1"/>
  <c r="D706" i="2"/>
  <c r="T706" i="2" s="1"/>
  <c r="U706" i="2" s="1"/>
  <c r="D707" i="2"/>
  <c r="T707" i="2" s="1"/>
  <c r="U707" i="2" s="1"/>
  <c r="D708" i="2"/>
  <c r="T708" i="2" s="1"/>
  <c r="U708" i="2" s="1"/>
  <c r="D709" i="2"/>
  <c r="T709" i="2" s="1"/>
  <c r="U709" i="2" s="1"/>
  <c r="D710" i="2"/>
  <c r="T710" i="2" s="1"/>
  <c r="U710" i="2" s="1"/>
  <c r="D711" i="2"/>
  <c r="T711" i="2" s="1"/>
  <c r="U711" i="2" s="1"/>
  <c r="D712" i="2"/>
  <c r="T712" i="2" s="1"/>
  <c r="U712" i="2" s="1"/>
  <c r="D713" i="2"/>
  <c r="T713" i="2" s="1"/>
  <c r="U713" i="2" s="1"/>
  <c r="D714" i="2"/>
  <c r="T714" i="2" s="1"/>
  <c r="U714" i="2" s="1"/>
  <c r="D715" i="2"/>
  <c r="T715" i="2" s="1"/>
  <c r="U715" i="2" s="1"/>
  <c r="D716" i="2"/>
  <c r="T716" i="2" s="1"/>
  <c r="U716" i="2" s="1"/>
  <c r="D717" i="2"/>
  <c r="T717" i="2" s="1"/>
  <c r="U717" i="2" s="1"/>
  <c r="D718" i="2"/>
  <c r="T718" i="2" s="1"/>
  <c r="U718" i="2" s="1"/>
  <c r="D719" i="2"/>
  <c r="T719" i="2" s="1"/>
  <c r="U719" i="2" s="1"/>
  <c r="D720" i="2"/>
  <c r="T720" i="2" s="1"/>
  <c r="U720" i="2" s="1"/>
  <c r="D721" i="2"/>
  <c r="T721" i="2" s="1"/>
  <c r="U721" i="2" s="1"/>
  <c r="D722" i="2"/>
  <c r="T722" i="2" s="1"/>
  <c r="U722" i="2" s="1"/>
  <c r="D723" i="2"/>
  <c r="T723" i="2" s="1"/>
  <c r="U723" i="2" s="1"/>
  <c r="D724" i="2"/>
  <c r="T724" i="2" s="1"/>
  <c r="U724" i="2" s="1"/>
  <c r="D725" i="2"/>
  <c r="T725" i="2" s="1"/>
  <c r="U725" i="2" s="1"/>
  <c r="D726" i="2"/>
  <c r="T726" i="2" s="1"/>
  <c r="U726" i="2" s="1"/>
  <c r="D727" i="2"/>
  <c r="T727" i="2" s="1"/>
  <c r="U727" i="2" s="1"/>
  <c r="D728" i="2"/>
  <c r="T728" i="2" s="1"/>
  <c r="U728" i="2" s="1"/>
  <c r="D729" i="2"/>
  <c r="T729" i="2" s="1"/>
  <c r="U729" i="2" s="1"/>
  <c r="D730" i="2"/>
  <c r="T730" i="2" s="1"/>
  <c r="U730" i="2" s="1"/>
  <c r="D731" i="2"/>
  <c r="T731" i="2" s="1"/>
  <c r="U731" i="2" s="1"/>
  <c r="D732" i="2"/>
  <c r="T732" i="2" s="1"/>
  <c r="U732" i="2" s="1"/>
  <c r="D733" i="2"/>
  <c r="T733" i="2" s="1"/>
  <c r="U733" i="2" s="1"/>
  <c r="D734" i="2"/>
  <c r="T734" i="2" s="1"/>
  <c r="U734" i="2" s="1"/>
  <c r="D735" i="2"/>
  <c r="D736" i="2"/>
  <c r="T736" i="2" s="1"/>
  <c r="U736" i="2" s="1"/>
  <c r="D737" i="2"/>
  <c r="T737" i="2" s="1"/>
  <c r="U737" i="2" s="1"/>
  <c r="D738" i="2"/>
  <c r="T738" i="2" s="1"/>
  <c r="U738" i="2" s="1"/>
  <c r="D739" i="2"/>
  <c r="T739" i="2" s="1"/>
  <c r="U739" i="2" s="1"/>
  <c r="D740" i="2"/>
  <c r="T740" i="2" s="1"/>
  <c r="U740" i="2" s="1"/>
  <c r="D741" i="2"/>
  <c r="T741" i="2" s="1"/>
  <c r="U741" i="2" s="1"/>
  <c r="D742" i="2"/>
  <c r="T742" i="2" s="1"/>
  <c r="U742" i="2" s="1"/>
  <c r="D743" i="2"/>
  <c r="T743" i="2" s="1"/>
  <c r="U743" i="2" s="1"/>
  <c r="D744" i="2"/>
  <c r="T744" i="2" s="1"/>
  <c r="U744" i="2" s="1"/>
  <c r="D745" i="2"/>
  <c r="T745" i="2" s="1"/>
  <c r="U745" i="2" s="1"/>
  <c r="D746" i="2"/>
  <c r="T746" i="2" s="1"/>
  <c r="U746" i="2" s="1"/>
  <c r="D747" i="2"/>
  <c r="T747" i="2" s="1"/>
  <c r="U747" i="2" s="1"/>
  <c r="D748" i="2"/>
  <c r="T748" i="2" s="1"/>
  <c r="U748" i="2" s="1"/>
  <c r="D749" i="2"/>
  <c r="T749" i="2" s="1"/>
  <c r="U749" i="2" s="1"/>
  <c r="D750" i="2"/>
  <c r="T750" i="2" s="1"/>
  <c r="U750" i="2" s="1"/>
  <c r="D751" i="2"/>
  <c r="T751" i="2" s="1"/>
  <c r="U751" i="2" s="1"/>
  <c r="D752" i="2"/>
  <c r="T752" i="2" s="1"/>
  <c r="U752" i="2" s="1"/>
  <c r="D753" i="2"/>
  <c r="T753" i="2" s="1"/>
  <c r="U753" i="2" s="1"/>
  <c r="D754" i="2"/>
  <c r="T754" i="2" s="1"/>
  <c r="U754" i="2" s="1"/>
  <c r="D755" i="2"/>
  <c r="T755" i="2" s="1"/>
  <c r="U755" i="2" s="1"/>
  <c r="D756" i="2"/>
  <c r="T756" i="2" s="1"/>
  <c r="U756" i="2" s="1"/>
  <c r="D757" i="2"/>
  <c r="T757" i="2" s="1"/>
  <c r="U757" i="2" s="1"/>
  <c r="D758" i="2"/>
  <c r="T758" i="2" s="1"/>
  <c r="U758" i="2" s="1"/>
  <c r="D759" i="2"/>
  <c r="T759" i="2" s="1"/>
  <c r="U759" i="2" s="1"/>
  <c r="D760" i="2"/>
  <c r="T760" i="2" s="1"/>
  <c r="U760" i="2" s="1"/>
  <c r="D761" i="2"/>
  <c r="T761" i="2" s="1"/>
  <c r="U761" i="2" s="1"/>
  <c r="D762" i="2"/>
  <c r="T762" i="2" s="1"/>
  <c r="U762" i="2" s="1"/>
  <c r="D763" i="2"/>
  <c r="T763" i="2" s="1"/>
  <c r="U763" i="2" s="1"/>
  <c r="D764" i="2"/>
  <c r="T764" i="2" s="1"/>
  <c r="U764" i="2" s="1"/>
  <c r="D765" i="2"/>
  <c r="T765" i="2" s="1"/>
  <c r="U765" i="2" s="1"/>
  <c r="D766" i="2"/>
  <c r="T766" i="2" s="1"/>
  <c r="U766" i="2" s="1"/>
  <c r="D767" i="2"/>
  <c r="T767" i="2" s="1"/>
  <c r="U767" i="2" s="1"/>
  <c r="D768" i="2"/>
  <c r="T768" i="2" s="1"/>
  <c r="U768" i="2" s="1"/>
  <c r="D769" i="2"/>
  <c r="T769" i="2" s="1"/>
  <c r="U769" i="2" s="1"/>
  <c r="D770" i="2"/>
  <c r="T770" i="2" s="1"/>
  <c r="U770" i="2" s="1"/>
  <c r="D771" i="2"/>
  <c r="T771" i="2" s="1"/>
  <c r="U771" i="2" s="1"/>
  <c r="D772" i="2"/>
  <c r="T772" i="2" s="1"/>
  <c r="U772" i="2" s="1"/>
  <c r="D773" i="2"/>
  <c r="T773" i="2" s="1"/>
  <c r="U773" i="2" s="1"/>
  <c r="D774" i="2"/>
  <c r="T774" i="2" s="1"/>
  <c r="U774" i="2" s="1"/>
  <c r="D775" i="2"/>
  <c r="D776" i="2"/>
  <c r="T776" i="2" s="1"/>
  <c r="U776" i="2" s="1"/>
  <c r="D777" i="2"/>
  <c r="T777" i="2" s="1"/>
  <c r="U777" i="2" s="1"/>
  <c r="D778" i="2"/>
  <c r="T778" i="2" s="1"/>
  <c r="U778" i="2" s="1"/>
  <c r="D779" i="2"/>
  <c r="T779" i="2" s="1"/>
  <c r="U779" i="2" s="1"/>
  <c r="D780" i="2"/>
  <c r="T780" i="2" s="1"/>
  <c r="U780" i="2" s="1"/>
  <c r="D781" i="2"/>
  <c r="T781" i="2" s="1"/>
  <c r="U781" i="2" s="1"/>
  <c r="D782" i="2"/>
  <c r="T782" i="2" s="1"/>
  <c r="U782" i="2" s="1"/>
  <c r="D783" i="2"/>
  <c r="T783" i="2" s="1"/>
  <c r="U783" i="2" s="1"/>
  <c r="D784" i="2"/>
  <c r="T784" i="2" s="1"/>
  <c r="U784" i="2" s="1"/>
  <c r="D785" i="2"/>
  <c r="T785" i="2" s="1"/>
  <c r="U785" i="2" s="1"/>
  <c r="D786" i="2"/>
  <c r="T786" i="2" s="1"/>
  <c r="U786" i="2" s="1"/>
  <c r="D787" i="2"/>
  <c r="T787" i="2" s="1"/>
  <c r="U787" i="2" s="1"/>
  <c r="D788" i="2"/>
  <c r="T788" i="2" s="1"/>
  <c r="U788" i="2" s="1"/>
  <c r="D789" i="2"/>
  <c r="T789" i="2" s="1"/>
  <c r="U789" i="2" s="1"/>
  <c r="D790" i="2"/>
  <c r="T790" i="2" s="1"/>
  <c r="U790" i="2" s="1"/>
  <c r="D791" i="2"/>
  <c r="T791" i="2" s="1"/>
  <c r="U791" i="2" s="1"/>
  <c r="D792" i="2"/>
  <c r="T792" i="2" s="1"/>
  <c r="U792" i="2" s="1"/>
  <c r="D793" i="2"/>
  <c r="T793" i="2" s="1"/>
  <c r="U793" i="2" s="1"/>
  <c r="D794" i="2"/>
  <c r="T794" i="2" s="1"/>
  <c r="U794" i="2" s="1"/>
  <c r="D795" i="2"/>
  <c r="T795" i="2" s="1"/>
  <c r="U795" i="2" s="1"/>
  <c r="D796" i="2"/>
  <c r="T796" i="2" s="1"/>
  <c r="U796" i="2" s="1"/>
  <c r="D797" i="2"/>
  <c r="T797" i="2" s="1"/>
  <c r="U797" i="2" s="1"/>
  <c r="D798" i="2"/>
  <c r="T798" i="2" s="1"/>
  <c r="U798" i="2" s="1"/>
  <c r="D799" i="2"/>
  <c r="T799" i="2" s="1"/>
  <c r="U799" i="2" s="1"/>
  <c r="D800" i="2"/>
  <c r="T800" i="2" s="1"/>
  <c r="U800" i="2" s="1"/>
  <c r="D801" i="2"/>
  <c r="T801" i="2" s="1"/>
  <c r="U801" i="2" s="1"/>
  <c r="D802" i="2"/>
  <c r="T802" i="2" s="1"/>
  <c r="U802" i="2" s="1"/>
  <c r="D803" i="2"/>
  <c r="T803" i="2" s="1"/>
  <c r="U803" i="2" s="1"/>
  <c r="D804" i="2"/>
  <c r="T804" i="2" s="1"/>
  <c r="U804" i="2" s="1"/>
  <c r="D805" i="2"/>
  <c r="T805" i="2" s="1"/>
  <c r="U805" i="2" s="1"/>
  <c r="D806" i="2"/>
  <c r="T806" i="2" s="1"/>
  <c r="U806" i="2" s="1"/>
  <c r="D807" i="2"/>
  <c r="T807" i="2" s="1"/>
  <c r="U807" i="2" s="1"/>
  <c r="D808" i="2"/>
  <c r="T808" i="2" s="1"/>
  <c r="U808" i="2" s="1"/>
  <c r="D809" i="2"/>
  <c r="T809" i="2" s="1"/>
  <c r="U809" i="2" s="1"/>
  <c r="D810" i="2"/>
  <c r="T810" i="2" s="1"/>
  <c r="U810" i="2" s="1"/>
  <c r="D811" i="2"/>
  <c r="T811" i="2" s="1"/>
  <c r="U811" i="2" s="1"/>
  <c r="D812" i="2"/>
  <c r="T812" i="2" s="1"/>
  <c r="U812" i="2" s="1"/>
  <c r="D813" i="2"/>
  <c r="T813" i="2" s="1"/>
  <c r="U813" i="2" s="1"/>
  <c r="D814" i="2"/>
  <c r="T814" i="2" s="1"/>
  <c r="U814" i="2" s="1"/>
  <c r="D815" i="2"/>
  <c r="T815" i="2" s="1"/>
  <c r="U815" i="2" s="1"/>
  <c r="D816" i="2"/>
  <c r="T816" i="2" s="1"/>
  <c r="U816" i="2" s="1"/>
  <c r="D817" i="2"/>
  <c r="T817" i="2" s="1"/>
  <c r="U817" i="2" s="1"/>
  <c r="D818" i="2"/>
  <c r="T818" i="2" s="1"/>
  <c r="U818" i="2" s="1"/>
  <c r="D819" i="2"/>
  <c r="T819" i="2" s="1"/>
  <c r="U819" i="2" s="1"/>
  <c r="D820" i="2"/>
  <c r="T820" i="2" s="1"/>
  <c r="U820" i="2" s="1"/>
  <c r="D821" i="2"/>
  <c r="T821" i="2" s="1"/>
  <c r="U821" i="2" s="1"/>
  <c r="D822" i="2"/>
  <c r="T822" i="2" s="1"/>
  <c r="U822" i="2" s="1"/>
  <c r="D823" i="2"/>
  <c r="T823" i="2" s="1"/>
  <c r="U823" i="2" s="1"/>
  <c r="D824" i="2"/>
  <c r="T824" i="2" s="1"/>
  <c r="U824" i="2" s="1"/>
  <c r="D825" i="2"/>
  <c r="T825" i="2" s="1"/>
  <c r="U825" i="2" s="1"/>
  <c r="D826" i="2"/>
  <c r="T826" i="2" s="1"/>
  <c r="U826" i="2" s="1"/>
  <c r="D827" i="2"/>
  <c r="T827" i="2" s="1"/>
  <c r="U827" i="2" s="1"/>
  <c r="D828" i="2"/>
  <c r="T828" i="2" s="1"/>
  <c r="U828" i="2" s="1"/>
  <c r="D829" i="2"/>
  <c r="T829" i="2" s="1"/>
  <c r="U829" i="2" s="1"/>
  <c r="D830" i="2"/>
  <c r="T830" i="2" s="1"/>
  <c r="U830" i="2" s="1"/>
  <c r="D831" i="2"/>
  <c r="T831" i="2" s="1"/>
  <c r="U831" i="2" s="1"/>
  <c r="D832" i="2"/>
  <c r="T832" i="2" s="1"/>
  <c r="U832" i="2" s="1"/>
  <c r="D833" i="2"/>
  <c r="T833" i="2" s="1"/>
  <c r="U833" i="2" s="1"/>
  <c r="D834" i="2"/>
  <c r="T834" i="2" s="1"/>
  <c r="U834" i="2" s="1"/>
  <c r="D835" i="2"/>
  <c r="T835" i="2" s="1"/>
  <c r="U835" i="2" s="1"/>
  <c r="D836" i="2"/>
  <c r="T836" i="2" s="1"/>
  <c r="U836" i="2" s="1"/>
  <c r="D837" i="2"/>
  <c r="T837" i="2" s="1"/>
  <c r="U837" i="2" s="1"/>
  <c r="D838" i="2"/>
  <c r="T838" i="2" s="1"/>
  <c r="U838" i="2" s="1"/>
  <c r="D839" i="2"/>
  <c r="T839" i="2" s="1"/>
  <c r="U839" i="2" s="1"/>
  <c r="D840" i="2"/>
  <c r="T840" i="2" s="1"/>
  <c r="U840" i="2" s="1"/>
  <c r="D841" i="2"/>
  <c r="T841" i="2" s="1"/>
  <c r="U841" i="2" s="1"/>
  <c r="D842" i="2"/>
  <c r="T842" i="2" s="1"/>
  <c r="U842" i="2" s="1"/>
  <c r="D843" i="2"/>
  <c r="T843" i="2" s="1"/>
  <c r="U843" i="2" s="1"/>
  <c r="D844" i="2"/>
  <c r="T844" i="2" s="1"/>
  <c r="U844" i="2" s="1"/>
  <c r="D845" i="2"/>
  <c r="T845" i="2" s="1"/>
  <c r="U845" i="2" s="1"/>
  <c r="D846" i="2"/>
  <c r="T846" i="2" s="1"/>
  <c r="U846" i="2" s="1"/>
  <c r="D847" i="2"/>
  <c r="T847" i="2" s="1"/>
  <c r="U847" i="2" s="1"/>
  <c r="D848" i="2"/>
  <c r="T848" i="2" s="1"/>
  <c r="U848" i="2" s="1"/>
  <c r="D849" i="2"/>
  <c r="T849" i="2" s="1"/>
  <c r="U849" i="2" s="1"/>
  <c r="D850" i="2"/>
  <c r="T850" i="2" s="1"/>
  <c r="U850" i="2" s="1"/>
  <c r="D851" i="2"/>
  <c r="T851" i="2" s="1"/>
  <c r="U851" i="2" s="1"/>
  <c r="D852" i="2"/>
  <c r="T852" i="2" s="1"/>
  <c r="U852" i="2" s="1"/>
  <c r="D853" i="2"/>
  <c r="T853" i="2" s="1"/>
  <c r="U853" i="2" s="1"/>
  <c r="D854" i="2"/>
  <c r="T854" i="2" s="1"/>
  <c r="U854" i="2" s="1"/>
  <c r="D855" i="2"/>
  <c r="T855" i="2" s="1"/>
  <c r="U855" i="2" s="1"/>
  <c r="D856" i="2"/>
  <c r="T856" i="2" s="1"/>
  <c r="U856" i="2" s="1"/>
  <c r="D857" i="2"/>
  <c r="T857" i="2" s="1"/>
  <c r="U857" i="2" s="1"/>
  <c r="D858" i="2"/>
  <c r="T858" i="2" s="1"/>
  <c r="U858" i="2" s="1"/>
  <c r="D859" i="2"/>
  <c r="T859" i="2" s="1"/>
  <c r="U859" i="2" s="1"/>
  <c r="D860" i="2"/>
  <c r="T860" i="2" s="1"/>
  <c r="U860" i="2" s="1"/>
  <c r="D861" i="2"/>
  <c r="T861" i="2" s="1"/>
  <c r="U861" i="2" s="1"/>
  <c r="D862" i="2"/>
  <c r="T862" i="2" s="1"/>
  <c r="U862" i="2" s="1"/>
  <c r="D863" i="2"/>
  <c r="T863" i="2" s="1"/>
  <c r="U863" i="2" s="1"/>
  <c r="D864" i="2"/>
  <c r="T864" i="2" s="1"/>
  <c r="U864" i="2" s="1"/>
  <c r="D865" i="2"/>
  <c r="T865" i="2" s="1"/>
  <c r="U865" i="2" s="1"/>
  <c r="D866" i="2"/>
  <c r="T866" i="2" s="1"/>
  <c r="U866" i="2" s="1"/>
  <c r="D867" i="2"/>
  <c r="T867" i="2" s="1"/>
  <c r="U867" i="2" s="1"/>
  <c r="D868" i="2"/>
  <c r="T868" i="2" s="1"/>
  <c r="U868" i="2" s="1"/>
  <c r="D869" i="2"/>
  <c r="T869" i="2" s="1"/>
  <c r="U869" i="2" s="1"/>
  <c r="D870" i="2"/>
  <c r="T870" i="2" s="1"/>
  <c r="U870" i="2" s="1"/>
  <c r="D871" i="2"/>
  <c r="T871" i="2" s="1"/>
  <c r="U871" i="2" s="1"/>
  <c r="D872" i="2"/>
  <c r="T872" i="2" s="1"/>
  <c r="U872" i="2" s="1"/>
  <c r="D873" i="2"/>
  <c r="T873" i="2" s="1"/>
  <c r="U873" i="2" s="1"/>
  <c r="D874" i="2"/>
  <c r="T874" i="2" s="1"/>
  <c r="U874" i="2" s="1"/>
  <c r="D875" i="2"/>
  <c r="D876" i="2"/>
  <c r="T876" i="2" s="1"/>
  <c r="U876" i="2" s="1"/>
  <c r="D877" i="2"/>
  <c r="T877" i="2" s="1"/>
  <c r="U877" i="2" s="1"/>
  <c r="D878" i="2"/>
  <c r="T878" i="2" s="1"/>
  <c r="U878" i="2" s="1"/>
  <c r="D879" i="2"/>
  <c r="T879" i="2" s="1"/>
  <c r="U879" i="2" s="1"/>
  <c r="D880" i="2"/>
  <c r="T880" i="2" s="1"/>
  <c r="U880" i="2" s="1"/>
  <c r="D881" i="2"/>
  <c r="T881" i="2" s="1"/>
  <c r="U881" i="2" s="1"/>
  <c r="D882" i="2"/>
  <c r="T882" i="2" s="1"/>
  <c r="U882" i="2" s="1"/>
  <c r="D883" i="2"/>
  <c r="T883" i="2" s="1"/>
  <c r="U883" i="2" s="1"/>
  <c r="D884" i="2"/>
  <c r="T884" i="2" s="1"/>
  <c r="U884" i="2" s="1"/>
  <c r="D885" i="2"/>
  <c r="T885" i="2" s="1"/>
  <c r="U885" i="2" s="1"/>
  <c r="D886" i="2"/>
  <c r="T886" i="2" s="1"/>
  <c r="U886" i="2" s="1"/>
  <c r="D887" i="2"/>
  <c r="T887" i="2" s="1"/>
  <c r="U887" i="2" s="1"/>
  <c r="D888" i="2"/>
  <c r="T888" i="2" s="1"/>
  <c r="U888" i="2" s="1"/>
  <c r="D889" i="2"/>
  <c r="T889" i="2" s="1"/>
  <c r="U889" i="2" s="1"/>
  <c r="D890" i="2"/>
  <c r="T890" i="2" s="1"/>
  <c r="U890" i="2" s="1"/>
  <c r="D891" i="2"/>
  <c r="T891" i="2" s="1"/>
  <c r="U891" i="2" s="1"/>
  <c r="D892" i="2"/>
  <c r="T892" i="2" s="1"/>
  <c r="U892" i="2" s="1"/>
  <c r="D893" i="2"/>
  <c r="T893" i="2" s="1"/>
  <c r="U893" i="2" s="1"/>
  <c r="D894" i="2"/>
  <c r="T894" i="2" s="1"/>
  <c r="U894" i="2" s="1"/>
  <c r="D895" i="2"/>
  <c r="T895" i="2" s="1"/>
  <c r="U895" i="2" s="1"/>
  <c r="D896" i="2"/>
  <c r="T896" i="2" s="1"/>
  <c r="U896" i="2" s="1"/>
  <c r="D897" i="2"/>
  <c r="T897" i="2" s="1"/>
  <c r="U897" i="2" s="1"/>
  <c r="D898" i="2"/>
  <c r="T898" i="2" s="1"/>
  <c r="U898" i="2" s="1"/>
  <c r="D899" i="2"/>
  <c r="T899" i="2" s="1"/>
  <c r="U899" i="2" s="1"/>
  <c r="D900" i="2"/>
  <c r="T900" i="2" s="1"/>
  <c r="U900" i="2" s="1"/>
  <c r="D901" i="2"/>
  <c r="T901" i="2" s="1"/>
  <c r="U901" i="2" s="1"/>
  <c r="D902" i="2"/>
  <c r="T902" i="2" s="1"/>
  <c r="U902" i="2" s="1"/>
  <c r="D903" i="2"/>
  <c r="T903" i="2" s="1"/>
  <c r="U903" i="2" s="1"/>
  <c r="D904" i="2"/>
  <c r="T904" i="2" s="1"/>
  <c r="U904" i="2" s="1"/>
  <c r="D905" i="2"/>
  <c r="T905" i="2" s="1"/>
  <c r="U905" i="2" s="1"/>
  <c r="D906" i="2"/>
  <c r="T906" i="2" s="1"/>
  <c r="U906" i="2" s="1"/>
  <c r="D907" i="2"/>
  <c r="T907" i="2" s="1"/>
  <c r="U907" i="2" s="1"/>
  <c r="D908" i="2"/>
  <c r="T908" i="2" s="1"/>
  <c r="U908" i="2" s="1"/>
  <c r="D909" i="2"/>
  <c r="T909" i="2" s="1"/>
  <c r="U909" i="2" s="1"/>
  <c r="D910" i="2"/>
  <c r="T910" i="2" s="1"/>
  <c r="U910" i="2" s="1"/>
  <c r="D911" i="2"/>
  <c r="T911" i="2" s="1"/>
  <c r="U911" i="2" s="1"/>
  <c r="D912" i="2"/>
  <c r="T912" i="2" s="1"/>
  <c r="U912" i="2" s="1"/>
  <c r="D913" i="2"/>
  <c r="T913" i="2" s="1"/>
  <c r="U913" i="2" s="1"/>
  <c r="D914" i="2"/>
  <c r="T914" i="2" s="1"/>
  <c r="U914" i="2" s="1"/>
  <c r="D915" i="2"/>
  <c r="T915" i="2" s="1"/>
  <c r="U915" i="2" s="1"/>
  <c r="D916" i="2"/>
  <c r="T916" i="2" s="1"/>
  <c r="U916" i="2" s="1"/>
  <c r="D917" i="2"/>
  <c r="T917" i="2" s="1"/>
  <c r="U917" i="2" s="1"/>
  <c r="D918" i="2"/>
  <c r="T918" i="2" s="1"/>
  <c r="U918" i="2" s="1"/>
  <c r="D919" i="2"/>
  <c r="T919" i="2" s="1"/>
  <c r="U919" i="2" s="1"/>
  <c r="D920" i="2"/>
  <c r="T920" i="2" s="1"/>
  <c r="U920" i="2" s="1"/>
  <c r="D921" i="2"/>
  <c r="T921" i="2" s="1"/>
  <c r="U921" i="2" s="1"/>
  <c r="D922" i="2"/>
  <c r="T922" i="2" s="1"/>
  <c r="U922" i="2" s="1"/>
  <c r="D923" i="2"/>
  <c r="T923" i="2" s="1"/>
  <c r="U923" i="2" s="1"/>
  <c r="D924" i="2"/>
  <c r="T924" i="2" s="1"/>
  <c r="U924" i="2" s="1"/>
  <c r="D925" i="2"/>
  <c r="T925" i="2" s="1"/>
  <c r="U925" i="2" s="1"/>
  <c r="D926" i="2"/>
  <c r="T926" i="2" s="1"/>
  <c r="U926" i="2" s="1"/>
  <c r="D927" i="2"/>
  <c r="T927" i="2" s="1"/>
  <c r="U927" i="2" s="1"/>
  <c r="D928" i="2"/>
  <c r="T928" i="2" s="1"/>
  <c r="U928" i="2" s="1"/>
  <c r="D929" i="2"/>
  <c r="T929" i="2" s="1"/>
  <c r="U929" i="2" s="1"/>
  <c r="D930" i="2"/>
  <c r="T930" i="2" s="1"/>
  <c r="U930" i="2" s="1"/>
  <c r="D931" i="2"/>
  <c r="T931" i="2" s="1"/>
  <c r="U931" i="2" s="1"/>
  <c r="D932" i="2"/>
  <c r="T932" i="2" s="1"/>
  <c r="U932" i="2" s="1"/>
  <c r="D933" i="2"/>
  <c r="T933" i="2" s="1"/>
  <c r="U933" i="2" s="1"/>
  <c r="D934" i="2"/>
  <c r="T934" i="2" s="1"/>
  <c r="U934" i="2" s="1"/>
  <c r="D935" i="2"/>
  <c r="T935" i="2" s="1"/>
  <c r="U935" i="2" s="1"/>
  <c r="D936" i="2"/>
  <c r="T936" i="2" s="1"/>
  <c r="U936" i="2" s="1"/>
  <c r="D937" i="2"/>
  <c r="T937" i="2" s="1"/>
  <c r="U937" i="2" s="1"/>
  <c r="D938" i="2"/>
  <c r="T938" i="2" s="1"/>
  <c r="U938" i="2" s="1"/>
  <c r="D939" i="2"/>
  <c r="T939" i="2" s="1"/>
  <c r="U939" i="2" s="1"/>
  <c r="D940" i="2"/>
  <c r="T940" i="2" s="1"/>
  <c r="U940" i="2" s="1"/>
  <c r="D941" i="2"/>
  <c r="T941" i="2" s="1"/>
  <c r="U941" i="2" s="1"/>
  <c r="D942" i="2"/>
  <c r="T942" i="2" s="1"/>
  <c r="U942" i="2" s="1"/>
  <c r="D943" i="2"/>
  <c r="T943" i="2" s="1"/>
  <c r="U943" i="2" s="1"/>
  <c r="D944" i="2"/>
  <c r="T944" i="2" s="1"/>
  <c r="U944" i="2" s="1"/>
  <c r="D945" i="2"/>
  <c r="T945" i="2" s="1"/>
  <c r="U945" i="2" s="1"/>
  <c r="D946" i="2"/>
  <c r="T946" i="2" s="1"/>
  <c r="U946" i="2" s="1"/>
  <c r="D947" i="2"/>
  <c r="T947" i="2" s="1"/>
  <c r="U947" i="2" s="1"/>
  <c r="D948" i="2"/>
  <c r="T948" i="2" s="1"/>
  <c r="U948" i="2" s="1"/>
  <c r="D949" i="2"/>
  <c r="T949" i="2" s="1"/>
  <c r="U949" i="2" s="1"/>
  <c r="D950" i="2"/>
  <c r="T950" i="2" s="1"/>
  <c r="U950" i="2" s="1"/>
  <c r="D951" i="2"/>
  <c r="T951" i="2" s="1"/>
  <c r="U951" i="2" s="1"/>
  <c r="D952" i="2"/>
  <c r="T952" i="2" s="1"/>
  <c r="U952" i="2" s="1"/>
  <c r="D953" i="2"/>
  <c r="T953" i="2" s="1"/>
  <c r="U953" i="2" s="1"/>
  <c r="D954" i="2"/>
  <c r="T954" i="2" s="1"/>
  <c r="U954" i="2" s="1"/>
  <c r="D955" i="2"/>
  <c r="T955" i="2" s="1"/>
  <c r="U955" i="2" s="1"/>
  <c r="D956" i="2"/>
  <c r="T956" i="2" s="1"/>
  <c r="U956" i="2" s="1"/>
  <c r="D957" i="2"/>
  <c r="T957" i="2" s="1"/>
  <c r="U957" i="2" s="1"/>
  <c r="D958" i="2"/>
  <c r="T958" i="2" s="1"/>
  <c r="U958" i="2" s="1"/>
  <c r="D959" i="2"/>
  <c r="T959" i="2" s="1"/>
  <c r="U959" i="2" s="1"/>
  <c r="D960" i="2"/>
  <c r="T960" i="2" s="1"/>
  <c r="U960" i="2" s="1"/>
  <c r="D961" i="2"/>
  <c r="T961" i="2" s="1"/>
  <c r="U961" i="2" s="1"/>
  <c r="D962" i="2"/>
  <c r="T962" i="2" s="1"/>
  <c r="U962" i="2" s="1"/>
  <c r="D963" i="2"/>
  <c r="T963" i="2" s="1"/>
  <c r="U963" i="2" s="1"/>
  <c r="D964" i="2"/>
  <c r="T964" i="2" s="1"/>
  <c r="U964" i="2" s="1"/>
  <c r="D965" i="2"/>
  <c r="T965" i="2" s="1"/>
  <c r="U965" i="2" s="1"/>
  <c r="D966" i="2"/>
  <c r="T966" i="2" s="1"/>
  <c r="U966" i="2" s="1"/>
  <c r="D967" i="2"/>
  <c r="T967" i="2" s="1"/>
  <c r="U967" i="2" s="1"/>
  <c r="D968" i="2"/>
  <c r="T968" i="2" s="1"/>
  <c r="U968" i="2" s="1"/>
  <c r="D969" i="2"/>
  <c r="T969" i="2" s="1"/>
  <c r="U969" i="2" s="1"/>
  <c r="D970" i="2"/>
  <c r="T970" i="2" s="1"/>
  <c r="U970" i="2" s="1"/>
  <c r="D971" i="2"/>
  <c r="T971" i="2" s="1"/>
  <c r="U971" i="2" s="1"/>
  <c r="D972" i="2"/>
  <c r="T972" i="2" s="1"/>
  <c r="U972" i="2" s="1"/>
  <c r="D973" i="2"/>
  <c r="T973" i="2" s="1"/>
  <c r="U973" i="2" s="1"/>
  <c r="D974" i="2"/>
  <c r="T974" i="2" s="1"/>
  <c r="U974" i="2" s="1"/>
  <c r="D975" i="2"/>
  <c r="T975" i="2" s="1"/>
  <c r="U975" i="2" s="1"/>
  <c r="D976" i="2"/>
  <c r="T976" i="2" s="1"/>
  <c r="U976" i="2" s="1"/>
  <c r="D977" i="2"/>
  <c r="T977" i="2" s="1"/>
  <c r="U977" i="2" s="1"/>
  <c r="D978" i="2"/>
  <c r="T978" i="2" s="1"/>
  <c r="U978" i="2" s="1"/>
  <c r="D979" i="2"/>
  <c r="T979" i="2" s="1"/>
  <c r="U979" i="2" s="1"/>
  <c r="D980" i="2"/>
  <c r="T980" i="2" s="1"/>
  <c r="U980" i="2" s="1"/>
  <c r="D981" i="2"/>
  <c r="T981" i="2" s="1"/>
  <c r="U981" i="2" s="1"/>
  <c r="D982" i="2"/>
  <c r="T982" i="2" s="1"/>
  <c r="U982" i="2" s="1"/>
  <c r="D983" i="2"/>
  <c r="T983" i="2" s="1"/>
  <c r="U983" i="2" s="1"/>
  <c r="D984" i="2"/>
  <c r="T984" i="2" s="1"/>
  <c r="U984" i="2" s="1"/>
  <c r="D985" i="2"/>
  <c r="T985" i="2" s="1"/>
  <c r="U985" i="2" s="1"/>
  <c r="D986" i="2"/>
  <c r="T986" i="2" s="1"/>
  <c r="U986" i="2" s="1"/>
  <c r="D987" i="2"/>
  <c r="T987" i="2" s="1"/>
  <c r="U987" i="2" s="1"/>
  <c r="D988" i="2"/>
  <c r="T988" i="2" s="1"/>
  <c r="U988" i="2" s="1"/>
  <c r="D989" i="2"/>
  <c r="T989" i="2" s="1"/>
  <c r="U989" i="2" s="1"/>
  <c r="D990" i="2"/>
  <c r="T990" i="2" s="1"/>
  <c r="U990" i="2" s="1"/>
  <c r="D991" i="2"/>
  <c r="T991" i="2" s="1"/>
  <c r="U991" i="2" s="1"/>
  <c r="D992" i="2"/>
  <c r="T992" i="2" s="1"/>
  <c r="U992" i="2" s="1"/>
  <c r="D993" i="2"/>
  <c r="T993" i="2" s="1"/>
  <c r="U993" i="2" s="1"/>
  <c r="D994" i="2"/>
  <c r="T994" i="2" s="1"/>
  <c r="U994" i="2" s="1"/>
  <c r="D995" i="2"/>
  <c r="T995" i="2" s="1"/>
  <c r="U995" i="2" s="1"/>
  <c r="D996" i="2"/>
  <c r="T996" i="2" s="1"/>
  <c r="U996" i="2" s="1"/>
  <c r="D997" i="2"/>
  <c r="T997" i="2" s="1"/>
  <c r="U997" i="2" s="1"/>
  <c r="D998" i="2"/>
  <c r="T998" i="2" s="1"/>
  <c r="U998" i="2" s="1"/>
  <c r="D999" i="2"/>
  <c r="T999" i="2" s="1"/>
  <c r="U999" i="2" s="1"/>
  <c r="D1000" i="2"/>
  <c r="T1000" i="2" s="1"/>
  <c r="U1000" i="2" s="1"/>
  <c r="D1001" i="2"/>
  <c r="T1001" i="2" s="1"/>
  <c r="U1001" i="2" s="1"/>
  <c r="D1002" i="2"/>
  <c r="T1002" i="2" s="1"/>
  <c r="U1002" i="2" s="1"/>
  <c r="D1003" i="2"/>
  <c r="T1003" i="2" s="1"/>
  <c r="U1003" i="2" s="1"/>
  <c r="D1004" i="2"/>
  <c r="T1004" i="2" s="1"/>
  <c r="U1004" i="2" s="1"/>
  <c r="D1005" i="2"/>
  <c r="T1005" i="2" s="1"/>
  <c r="U1005" i="2" s="1"/>
  <c r="D1006" i="2"/>
  <c r="T1006" i="2" s="1"/>
  <c r="U1006" i="2" s="1"/>
  <c r="D1007" i="2"/>
  <c r="T1007" i="2" s="1"/>
  <c r="U1007" i="2" s="1"/>
  <c r="D1008" i="2"/>
  <c r="T1008" i="2" s="1"/>
  <c r="U1008" i="2" s="1"/>
  <c r="D1009" i="2"/>
  <c r="T1009" i="2" s="1"/>
  <c r="U1009" i="2" s="1"/>
  <c r="D1010" i="2"/>
  <c r="T1010" i="2" s="1"/>
  <c r="U1010" i="2" s="1"/>
  <c r="D1011" i="2"/>
  <c r="T1011" i="2" s="1"/>
  <c r="U1011" i="2" s="1"/>
  <c r="D1012" i="2"/>
  <c r="T1012" i="2" s="1"/>
  <c r="U1012" i="2" s="1"/>
  <c r="D1013" i="2"/>
  <c r="T1013" i="2" s="1"/>
  <c r="U1013" i="2" s="1"/>
  <c r="D1014" i="2"/>
  <c r="T1014" i="2" s="1"/>
  <c r="U1014" i="2" s="1"/>
  <c r="D1015" i="2"/>
  <c r="T1015" i="2" s="1"/>
  <c r="U1015" i="2" s="1"/>
  <c r="D1016" i="2"/>
  <c r="T1016" i="2" s="1"/>
  <c r="U1016" i="2" s="1"/>
  <c r="D1017" i="2"/>
  <c r="T1017" i="2" s="1"/>
  <c r="U1017" i="2" s="1"/>
  <c r="D1018" i="2"/>
  <c r="T1018" i="2" s="1"/>
  <c r="U1018" i="2" s="1"/>
  <c r="D1019" i="2"/>
  <c r="T1019" i="2" s="1"/>
  <c r="U1019" i="2" s="1"/>
  <c r="D1020" i="2"/>
  <c r="T1020" i="2" s="1"/>
  <c r="U1020" i="2" s="1"/>
  <c r="D1021" i="2"/>
  <c r="T1021" i="2" s="1"/>
  <c r="U1021" i="2" s="1"/>
  <c r="D1022" i="2"/>
  <c r="T1022" i="2" s="1"/>
  <c r="U1022" i="2" s="1"/>
  <c r="D1023" i="2"/>
  <c r="T1023" i="2" s="1"/>
  <c r="U1023" i="2" s="1"/>
  <c r="D1024" i="2"/>
  <c r="T1024" i="2" s="1"/>
  <c r="U1024" i="2" s="1"/>
  <c r="D1025" i="2"/>
  <c r="T1025" i="2" s="1"/>
  <c r="U1025" i="2" s="1"/>
  <c r="D1026" i="2"/>
  <c r="T1026" i="2" s="1"/>
  <c r="U1026" i="2" s="1"/>
  <c r="D1027" i="2"/>
  <c r="T1027" i="2" s="1"/>
  <c r="U1027" i="2" s="1"/>
  <c r="D1028" i="2"/>
  <c r="T1028" i="2" s="1"/>
  <c r="U1028" i="2" s="1"/>
  <c r="D1029" i="2"/>
  <c r="T1029" i="2" s="1"/>
  <c r="U1029" i="2" s="1"/>
  <c r="D1030" i="2"/>
  <c r="T1030" i="2" s="1"/>
  <c r="U1030" i="2" s="1"/>
  <c r="D1031" i="2"/>
  <c r="T1031" i="2" s="1"/>
  <c r="U1031" i="2" s="1"/>
  <c r="D1032" i="2"/>
  <c r="T1032" i="2" s="1"/>
  <c r="U1032" i="2" s="1"/>
  <c r="D1033" i="2"/>
  <c r="T1033" i="2" s="1"/>
  <c r="U1033" i="2" s="1"/>
  <c r="D1034" i="2"/>
  <c r="T1034" i="2" s="1"/>
  <c r="U1034" i="2" s="1"/>
  <c r="D1035" i="2"/>
  <c r="T1035" i="2" s="1"/>
  <c r="U1035" i="2" s="1"/>
  <c r="D1036" i="2"/>
  <c r="T1036" i="2" s="1"/>
  <c r="U1036" i="2" s="1"/>
  <c r="D1037" i="2"/>
  <c r="T1037" i="2" s="1"/>
  <c r="U1037" i="2" s="1"/>
  <c r="D1038" i="2"/>
  <c r="T1038" i="2" s="1"/>
  <c r="U1038" i="2" s="1"/>
  <c r="D1039" i="2"/>
  <c r="T1039" i="2" s="1"/>
  <c r="U1039" i="2" s="1"/>
  <c r="D1040" i="2"/>
  <c r="T1040" i="2" s="1"/>
  <c r="U1040" i="2" s="1"/>
  <c r="D1041" i="2"/>
  <c r="T1041" i="2" s="1"/>
  <c r="U1041" i="2" s="1"/>
  <c r="D1042" i="2"/>
  <c r="T1042" i="2" s="1"/>
  <c r="U1042" i="2" s="1"/>
  <c r="D1043" i="2"/>
  <c r="T1043" i="2" s="1"/>
  <c r="U1043" i="2" s="1"/>
  <c r="D1044" i="2"/>
  <c r="T1044" i="2" s="1"/>
  <c r="U1044" i="2" s="1"/>
  <c r="D1045" i="2"/>
  <c r="T1045" i="2" s="1"/>
  <c r="U1045" i="2" s="1"/>
  <c r="D1046" i="2"/>
  <c r="T1046" i="2" s="1"/>
  <c r="U1046" i="2" s="1"/>
  <c r="D1047" i="2"/>
  <c r="T1047" i="2" s="1"/>
  <c r="U1047" i="2" s="1"/>
  <c r="D1048" i="2"/>
  <c r="T1048" i="2" s="1"/>
  <c r="U1048" i="2" s="1"/>
  <c r="D1049" i="2"/>
  <c r="T1049" i="2" s="1"/>
  <c r="U1049" i="2" s="1"/>
  <c r="D1050" i="2"/>
  <c r="T1050" i="2" s="1"/>
  <c r="U1050" i="2" s="1"/>
  <c r="D1051" i="2"/>
  <c r="T1051" i="2" s="1"/>
  <c r="U1051" i="2" s="1"/>
  <c r="D1052" i="2"/>
  <c r="T1052" i="2" s="1"/>
  <c r="U1052" i="2" s="1"/>
  <c r="D1053" i="2"/>
  <c r="T1053" i="2" s="1"/>
  <c r="U1053" i="2" s="1"/>
  <c r="D1054" i="2"/>
  <c r="T1054" i="2" s="1"/>
  <c r="U1054" i="2" s="1"/>
  <c r="D1055" i="2"/>
  <c r="T1055" i="2" s="1"/>
  <c r="U1055" i="2" s="1"/>
  <c r="D1056" i="2"/>
  <c r="T1056" i="2" s="1"/>
  <c r="U1056" i="2" s="1"/>
  <c r="D1057" i="2"/>
  <c r="T1057" i="2" s="1"/>
  <c r="U1057" i="2" s="1"/>
  <c r="D1058" i="2"/>
  <c r="T1058" i="2" s="1"/>
  <c r="U1058" i="2" s="1"/>
  <c r="D1059" i="2"/>
  <c r="T1059" i="2" s="1"/>
  <c r="U1059" i="2" s="1"/>
  <c r="D1060" i="2"/>
  <c r="T1060" i="2" s="1"/>
  <c r="U1060" i="2" s="1"/>
  <c r="D1061" i="2"/>
  <c r="T1061" i="2" s="1"/>
  <c r="U1061" i="2" s="1"/>
  <c r="D1062" i="2"/>
  <c r="T1062" i="2" s="1"/>
  <c r="U1062" i="2" s="1"/>
  <c r="D1063" i="2"/>
  <c r="T1063" i="2" s="1"/>
  <c r="U1063" i="2" s="1"/>
  <c r="D1064" i="2"/>
  <c r="T1064" i="2" s="1"/>
  <c r="U1064" i="2" s="1"/>
  <c r="D1065" i="2"/>
  <c r="T1065" i="2" s="1"/>
  <c r="U1065" i="2" s="1"/>
  <c r="D1066" i="2"/>
  <c r="T1066" i="2" s="1"/>
  <c r="U1066" i="2" s="1"/>
  <c r="D1067" i="2"/>
  <c r="T1067" i="2" s="1"/>
  <c r="U1067" i="2" s="1"/>
  <c r="D1068" i="2"/>
  <c r="T1068" i="2" s="1"/>
  <c r="U1068" i="2" s="1"/>
  <c r="D1069" i="2"/>
  <c r="T1069" i="2" s="1"/>
  <c r="U1069" i="2" s="1"/>
  <c r="D1070" i="2"/>
  <c r="T1070" i="2" s="1"/>
  <c r="U1070" i="2" s="1"/>
  <c r="D1071" i="2"/>
  <c r="T1071" i="2" s="1"/>
  <c r="U1071" i="2" s="1"/>
  <c r="D1072" i="2"/>
  <c r="T1072" i="2" s="1"/>
  <c r="U1072" i="2" s="1"/>
  <c r="D1073" i="2"/>
  <c r="T1073" i="2" s="1"/>
  <c r="U1073" i="2" s="1"/>
  <c r="D1074" i="2"/>
  <c r="T1074" i="2" s="1"/>
  <c r="U1074" i="2" s="1"/>
  <c r="D1075" i="2"/>
  <c r="T1075" i="2" s="1"/>
  <c r="U1075" i="2" s="1"/>
  <c r="D1076" i="2"/>
  <c r="T1076" i="2" s="1"/>
  <c r="U1076" i="2" s="1"/>
  <c r="D1077" i="2"/>
  <c r="T1077" i="2" s="1"/>
  <c r="U1077" i="2" s="1"/>
  <c r="D1078" i="2"/>
  <c r="T1078" i="2" s="1"/>
  <c r="U1078" i="2" s="1"/>
  <c r="D1079" i="2"/>
  <c r="T1079" i="2" s="1"/>
  <c r="U1079" i="2" s="1"/>
  <c r="D1080" i="2"/>
  <c r="T1080" i="2" s="1"/>
  <c r="U1080" i="2" s="1"/>
  <c r="D1081" i="2"/>
  <c r="T1081" i="2" s="1"/>
  <c r="U1081" i="2" s="1"/>
  <c r="D1082" i="2"/>
  <c r="T1082" i="2" s="1"/>
  <c r="U1082" i="2" s="1"/>
  <c r="D1083" i="2"/>
  <c r="T1083" i="2" s="1"/>
  <c r="U1083" i="2" s="1"/>
  <c r="D1084" i="2"/>
  <c r="T1084" i="2" s="1"/>
  <c r="U1084" i="2" s="1"/>
  <c r="D1085" i="2"/>
  <c r="T1085" i="2" s="1"/>
  <c r="U1085" i="2" s="1"/>
  <c r="D1086" i="2"/>
  <c r="T1086" i="2" s="1"/>
  <c r="U1086" i="2" s="1"/>
  <c r="D1087" i="2"/>
  <c r="T1087" i="2" s="1"/>
  <c r="U1087" i="2" s="1"/>
  <c r="D1088" i="2"/>
  <c r="T1088" i="2" s="1"/>
  <c r="U1088" i="2" s="1"/>
  <c r="D1089" i="2"/>
  <c r="T1089" i="2" s="1"/>
  <c r="U1089" i="2" s="1"/>
  <c r="D1090" i="2"/>
  <c r="T1090" i="2" s="1"/>
  <c r="U1090" i="2" s="1"/>
  <c r="D1091" i="2"/>
  <c r="T1091" i="2" s="1"/>
  <c r="U1091" i="2" s="1"/>
  <c r="D1092" i="2"/>
  <c r="T1092" i="2" s="1"/>
  <c r="U1092" i="2" s="1"/>
  <c r="D1093" i="2"/>
  <c r="T1093" i="2" s="1"/>
  <c r="U1093" i="2" s="1"/>
  <c r="D1094" i="2"/>
  <c r="T1094" i="2" s="1"/>
  <c r="U1094" i="2" s="1"/>
  <c r="D1095" i="2"/>
  <c r="T1095" i="2" s="1"/>
  <c r="U1095" i="2" s="1"/>
  <c r="D1096" i="2"/>
  <c r="T1096" i="2" s="1"/>
  <c r="U1096" i="2" s="1"/>
  <c r="D1097" i="2"/>
  <c r="T1097" i="2" s="1"/>
  <c r="U1097" i="2" s="1"/>
  <c r="D1098" i="2"/>
  <c r="T1098" i="2" s="1"/>
  <c r="U1098" i="2" s="1"/>
  <c r="D1099" i="2"/>
  <c r="T1099" i="2" s="1"/>
  <c r="U1099" i="2" s="1"/>
  <c r="D1100" i="2"/>
  <c r="T1100" i="2" s="1"/>
  <c r="U1100" i="2" s="1"/>
  <c r="D1101" i="2"/>
  <c r="T1101" i="2" s="1"/>
  <c r="U1101" i="2" s="1"/>
  <c r="D1102" i="2"/>
  <c r="T1102" i="2" s="1"/>
  <c r="U1102" i="2" s="1"/>
  <c r="D1103" i="2"/>
  <c r="T1103" i="2" s="1"/>
  <c r="U1103" i="2" s="1"/>
  <c r="D1104" i="2"/>
  <c r="T1104" i="2" s="1"/>
  <c r="U1104" i="2" s="1"/>
  <c r="D1105" i="2"/>
  <c r="T1105" i="2" s="1"/>
  <c r="U1105" i="2" s="1"/>
  <c r="D1106" i="2"/>
  <c r="T1106" i="2" s="1"/>
  <c r="U1106" i="2" s="1"/>
  <c r="D1107" i="2"/>
  <c r="T1107" i="2" s="1"/>
  <c r="U1107" i="2" s="1"/>
  <c r="D1108" i="2"/>
  <c r="T1108" i="2" s="1"/>
  <c r="U1108" i="2" s="1"/>
  <c r="D1109" i="2"/>
  <c r="T1109" i="2" s="1"/>
  <c r="U1109" i="2" s="1"/>
  <c r="D1110" i="2"/>
  <c r="T1110" i="2" s="1"/>
  <c r="U1110" i="2" s="1"/>
  <c r="D1111" i="2"/>
  <c r="T1111" i="2" s="1"/>
  <c r="U1111" i="2" s="1"/>
  <c r="D1112" i="2"/>
  <c r="T1112" i="2" s="1"/>
  <c r="U1112" i="2" s="1"/>
  <c r="D1113" i="2"/>
  <c r="T1113" i="2" s="1"/>
  <c r="U1113" i="2" s="1"/>
  <c r="D1114" i="2"/>
  <c r="T1114" i="2" s="1"/>
  <c r="U1114" i="2" s="1"/>
  <c r="D1115" i="2"/>
  <c r="T1115" i="2" s="1"/>
  <c r="U1115" i="2" s="1"/>
  <c r="D1116" i="2"/>
  <c r="T1116" i="2" s="1"/>
  <c r="U1116" i="2" s="1"/>
  <c r="D1117" i="2"/>
  <c r="T1117" i="2" s="1"/>
  <c r="U1117" i="2" s="1"/>
  <c r="D1118" i="2"/>
  <c r="T1118" i="2" s="1"/>
  <c r="U1118" i="2" s="1"/>
  <c r="D1119" i="2"/>
  <c r="T1119" i="2" s="1"/>
  <c r="U1119" i="2" s="1"/>
  <c r="D1120" i="2"/>
  <c r="T1120" i="2" s="1"/>
  <c r="U1120" i="2" s="1"/>
  <c r="D1121" i="2"/>
  <c r="T1121" i="2" s="1"/>
  <c r="U1121" i="2" s="1"/>
  <c r="D1122" i="2"/>
  <c r="T1122" i="2" s="1"/>
  <c r="U1122" i="2" s="1"/>
  <c r="D1123" i="2"/>
  <c r="T1123" i="2" s="1"/>
  <c r="U1123" i="2" s="1"/>
  <c r="D1124" i="2"/>
  <c r="T1124" i="2" s="1"/>
  <c r="U1124" i="2" s="1"/>
  <c r="D1125" i="2"/>
  <c r="T1125" i="2" s="1"/>
  <c r="U1125" i="2" s="1"/>
  <c r="D1126" i="2"/>
  <c r="T1126" i="2" s="1"/>
  <c r="U1126" i="2" s="1"/>
  <c r="D1127" i="2"/>
  <c r="T1127" i="2" s="1"/>
  <c r="U1127" i="2" s="1"/>
  <c r="D1128" i="2"/>
  <c r="T1128" i="2" s="1"/>
  <c r="U1128" i="2" s="1"/>
  <c r="D1129" i="2"/>
  <c r="T1129" i="2" s="1"/>
  <c r="U1129" i="2" s="1"/>
  <c r="D1130" i="2"/>
  <c r="T1130" i="2" s="1"/>
  <c r="U1130" i="2" s="1"/>
  <c r="D1131" i="2"/>
  <c r="T1131" i="2" s="1"/>
  <c r="U1131" i="2" s="1"/>
  <c r="D1132" i="2"/>
  <c r="T1132" i="2" s="1"/>
  <c r="U1132" i="2" s="1"/>
  <c r="D1133" i="2"/>
  <c r="T1133" i="2" s="1"/>
  <c r="U1133" i="2" s="1"/>
  <c r="D1134" i="2"/>
  <c r="T1134" i="2" s="1"/>
  <c r="U1134" i="2" s="1"/>
  <c r="D1135" i="2"/>
  <c r="T1135" i="2" s="1"/>
  <c r="U1135" i="2" s="1"/>
  <c r="D1136" i="2"/>
  <c r="T1136" i="2" s="1"/>
  <c r="U1136" i="2" s="1"/>
  <c r="D1137" i="2"/>
  <c r="T1137" i="2" s="1"/>
  <c r="U1137" i="2" s="1"/>
  <c r="D1138" i="2"/>
  <c r="T1138" i="2" s="1"/>
  <c r="U1138" i="2" s="1"/>
  <c r="D1139" i="2"/>
  <c r="T1139" i="2" s="1"/>
  <c r="U1139" i="2" s="1"/>
  <c r="D1140" i="2"/>
  <c r="T1140" i="2" s="1"/>
  <c r="U1140" i="2" s="1"/>
  <c r="D1141" i="2"/>
  <c r="T1141" i="2" s="1"/>
  <c r="U1141" i="2" s="1"/>
  <c r="D1142" i="2"/>
  <c r="T1142" i="2" s="1"/>
  <c r="U1142" i="2" s="1"/>
  <c r="D1143" i="2"/>
  <c r="T1143" i="2" s="1"/>
  <c r="U1143" i="2" s="1"/>
  <c r="D1144" i="2"/>
  <c r="T1144" i="2" s="1"/>
  <c r="U1144" i="2" s="1"/>
  <c r="D1145" i="2"/>
  <c r="T1145" i="2" s="1"/>
  <c r="U1145" i="2" s="1"/>
  <c r="D1146" i="2"/>
  <c r="T1146" i="2" s="1"/>
  <c r="U1146" i="2" s="1"/>
  <c r="D1147" i="2"/>
  <c r="T1147" i="2" s="1"/>
  <c r="U1147" i="2" s="1"/>
  <c r="D1148" i="2"/>
  <c r="T1148" i="2" s="1"/>
  <c r="U1148" i="2" s="1"/>
  <c r="D1149" i="2"/>
  <c r="T1149" i="2" s="1"/>
  <c r="U1149" i="2" s="1"/>
  <c r="D1150" i="2"/>
  <c r="T1150" i="2" s="1"/>
  <c r="U1150" i="2" s="1"/>
  <c r="D1151" i="2"/>
  <c r="T1151" i="2" s="1"/>
  <c r="U1151" i="2" s="1"/>
  <c r="D1152" i="2"/>
  <c r="T1152" i="2" s="1"/>
  <c r="U1152" i="2" s="1"/>
  <c r="D1153" i="2"/>
  <c r="T1153" i="2" s="1"/>
  <c r="U1153" i="2" s="1"/>
  <c r="D1154" i="2"/>
  <c r="T1154" i="2" s="1"/>
  <c r="U1154" i="2" s="1"/>
  <c r="D1155" i="2"/>
  <c r="T1155" i="2" s="1"/>
  <c r="U1155" i="2" s="1"/>
  <c r="D1156" i="2"/>
  <c r="T1156" i="2" s="1"/>
  <c r="U1156" i="2" s="1"/>
  <c r="D1157" i="2"/>
  <c r="T1157" i="2" s="1"/>
  <c r="U1157" i="2" s="1"/>
  <c r="D1158" i="2"/>
  <c r="T1158" i="2" s="1"/>
  <c r="U1158" i="2" s="1"/>
  <c r="D1159" i="2"/>
  <c r="T1159" i="2" s="1"/>
  <c r="U1159" i="2" s="1"/>
  <c r="D1160" i="2"/>
  <c r="T1160" i="2" s="1"/>
  <c r="U1160" i="2" s="1"/>
  <c r="D1161" i="2"/>
  <c r="T1161" i="2" s="1"/>
  <c r="U1161" i="2" s="1"/>
  <c r="D1162" i="2"/>
  <c r="T1162" i="2" s="1"/>
  <c r="U1162" i="2" s="1"/>
  <c r="D1163" i="2"/>
  <c r="T1163" i="2" s="1"/>
  <c r="U1163" i="2" s="1"/>
  <c r="D1164" i="2"/>
  <c r="T1164" i="2" s="1"/>
  <c r="U1164" i="2" s="1"/>
  <c r="D1165" i="2"/>
  <c r="T1165" i="2" s="1"/>
  <c r="U1165" i="2" s="1"/>
  <c r="D1166" i="2"/>
  <c r="T1166" i="2" s="1"/>
  <c r="U1166" i="2" s="1"/>
  <c r="D1167" i="2"/>
  <c r="T1167" i="2" s="1"/>
  <c r="U1167" i="2" s="1"/>
  <c r="D1168" i="2"/>
  <c r="T1168" i="2" s="1"/>
  <c r="U1168" i="2" s="1"/>
  <c r="D1169" i="2"/>
  <c r="T1169" i="2" s="1"/>
  <c r="U1169" i="2" s="1"/>
  <c r="D1170" i="2"/>
  <c r="T1170" i="2" s="1"/>
  <c r="U1170" i="2" s="1"/>
  <c r="D1171" i="2"/>
  <c r="T1171" i="2" s="1"/>
  <c r="U1171" i="2" s="1"/>
  <c r="D1172" i="2"/>
  <c r="T1172" i="2" s="1"/>
  <c r="U1172" i="2" s="1"/>
  <c r="D1173" i="2"/>
  <c r="T1173" i="2" s="1"/>
  <c r="U1173" i="2" s="1"/>
  <c r="D1174" i="2"/>
  <c r="T1174" i="2" s="1"/>
  <c r="U1174" i="2" s="1"/>
  <c r="D1175" i="2"/>
  <c r="T1175" i="2" s="1"/>
  <c r="U1175" i="2" s="1"/>
  <c r="D1176" i="2"/>
  <c r="T1176" i="2" s="1"/>
  <c r="U1176" i="2" s="1"/>
  <c r="D1177" i="2"/>
  <c r="T1177" i="2" s="1"/>
  <c r="U1177" i="2" s="1"/>
  <c r="D1178" i="2"/>
  <c r="T1178" i="2" s="1"/>
  <c r="U1178" i="2" s="1"/>
  <c r="D1179" i="2"/>
  <c r="T1179" i="2" s="1"/>
  <c r="U1179" i="2" s="1"/>
  <c r="D1180" i="2"/>
  <c r="T1180" i="2" s="1"/>
  <c r="U1180" i="2" s="1"/>
  <c r="D1181" i="2"/>
  <c r="T1181" i="2" s="1"/>
  <c r="U1181" i="2" s="1"/>
  <c r="D1182" i="2"/>
  <c r="T1182" i="2" s="1"/>
  <c r="U1182" i="2" s="1"/>
  <c r="D1183" i="2"/>
  <c r="T1183" i="2" s="1"/>
  <c r="U1183" i="2" s="1"/>
  <c r="D1184" i="2"/>
  <c r="T1184" i="2" s="1"/>
  <c r="U1184" i="2" s="1"/>
  <c r="D1185" i="2"/>
  <c r="T1185" i="2" s="1"/>
  <c r="U1185" i="2" s="1"/>
  <c r="D1186" i="2"/>
  <c r="T1186" i="2" s="1"/>
  <c r="U1186" i="2" s="1"/>
  <c r="D1187" i="2"/>
  <c r="T1187" i="2" s="1"/>
  <c r="U1187" i="2" s="1"/>
  <c r="D1188" i="2"/>
  <c r="T1188" i="2" s="1"/>
  <c r="U1188" i="2" s="1"/>
  <c r="D1189" i="2"/>
  <c r="T1189" i="2" s="1"/>
  <c r="U1189" i="2" s="1"/>
  <c r="D1190" i="2"/>
  <c r="T1190" i="2" s="1"/>
  <c r="U1190" i="2" s="1"/>
  <c r="D1191" i="2"/>
  <c r="T1191" i="2" s="1"/>
  <c r="U1191" i="2" s="1"/>
  <c r="D1192" i="2"/>
  <c r="T1192" i="2" s="1"/>
  <c r="U1192" i="2" s="1"/>
  <c r="D1193" i="2"/>
  <c r="T1193" i="2" s="1"/>
  <c r="U1193" i="2" s="1"/>
  <c r="D1194" i="2"/>
  <c r="T1194" i="2" s="1"/>
  <c r="U1194" i="2" s="1"/>
  <c r="D1195" i="2"/>
  <c r="T1195" i="2" s="1"/>
  <c r="U1195" i="2" s="1"/>
  <c r="D1196" i="2"/>
  <c r="T1196" i="2" s="1"/>
  <c r="U1196" i="2" s="1"/>
  <c r="D1197" i="2"/>
  <c r="T1197" i="2" s="1"/>
  <c r="U1197" i="2" s="1"/>
  <c r="D1198" i="2"/>
  <c r="T1198" i="2" s="1"/>
  <c r="U1198" i="2" s="1"/>
  <c r="D1199" i="2"/>
  <c r="T1199" i="2" s="1"/>
  <c r="U1199" i="2" s="1"/>
  <c r="D1200" i="2"/>
  <c r="T1200" i="2" s="1"/>
  <c r="U1200" i="2" s="1"/>
  <c r="D1201" i="2"/>
  <c r="T1201" i="2" s="1"/>
  <c r="U1201" i="2" s="1"/>
  <c r="D1202" i="2"/>
  <c r="T1202" i="2" s="1"/>
  <c r="U1202" i="2" s="1"/>
  <c r="D1203" i="2"/>
  <c r="T1203" i="2" s="1"/>
  <c r="U1203" i="2" s="1"/>
  <c r="D1204" i="2"/>
  <c r="T1204" i="2" s="1"/>
  <c r="U1204" i="2" s="1"/>
  <c r="D1205" i="2"/>
  <c r="T1205" i="2" s="1"/>
  <c r="U1205" i="2" s="1"/>
  <c r="D1206" i="2"/>
  <c r="T1206" i="2" s="1"/>
  <c r="U1206" i="2" s="1"/>
  <c r="D1207" i="2"/>
  <c r="T1207" i="2" s="1"/>
  <c r="U1207" i="2" s="1"/>
  <c r="D1208" i="2"/>
  <c r="T1208" i="2" s="1"/>
  <c r="U1208" i="2" s="1"/>
  <c r="D1209" i="2"/>
  <c r="T1209" i="2" s="1"/>
  <c r="U1209" i="2" s="1"/>
  <c r="D1210" i="2"/>
  <c r="T1210" i="2" s="1"/>
  <c r="U1210" i="2" s="1"/>
  <c r="D1211" i="2"/>
  <c r="T1211" i="2" s="1"/>
  <c r="U1211" i="2" s="1"/>
  <c r="D1212" i="2"/>
  <c r="T1212" i="2" s="1"/>
  <c r="U1212" i="2" s="1"/>
  <c r="D1213" i="2"/>
  <c r="T1213" i="2" s="1"/>
  <c r="U1213" i="2" s="1"/>
  <c r="D1214" i="2"/>
  <c r="T1214" i="2" s="1"/>
  <c r="U1214" i="2" s="1"/>
  <c r="D1215" i="2"/>
  <c r="T1215" i="2" s="1"/>
  <c r="U1215" i="2" s="1"/>
  <c r="D1216" i="2"/>
  <c r="T1216" i="2" s="1"/>
  <c r="U1216" i="2" s="1"/>
  <c r="D1217" i="2"/>
  <c r="T1217" i="2" s="1"/>
  <c r="U1217" i="2" s="1"/>
  <c r="D1218" i="2"/>
  <c r="T1218" i="2" s="1"/>
  <c r="U1218" i="2" s="1"/>
  <c r="D1219" i="2"/>
  <c r="T1219" i="2" s="1"/>
  <c r="U1219" i="2" s="1"/>
  <c r="D1220" i="2"/>
  <c r="T1220" i="2" s="1"/>
  <c r="U1220" i="2" s="1"/>
  <c r="D1221" i="2"/>
  <c r="T1221" i="2" s="1"/>
  <c r="U1221" i="2" s="1"/>
  <c r="D1222" i="2"/>
  <c r="T1222" i="2" s="1"/>
  <c r="U1222" i="2" s="1"/>
  <c r="D1223" i="2"/>
  <c r="T1223" i="2" s="1"/>
  <c r="U1223" i="2" s="1"/>
  <c r="D1224" i="2"/>
  <c r="T1224" i="2" s="1"/>
  <c r="U1224" i="2" s="1"/>
  <c r="D1225" i="2"/>
  <c r="T1225" i="2" s="1"/>
  <c r="U1225" i="2" s="1"/>
  <c r="D1226" i="2"/>
  <c r="T1226" i="2" s="1"/>
  <c r="U1226" i="2" s="1"/>
  <c r="D1227" i="2"/>
  <c r="T1227" i="2" s="1"/>
  <c r="U1227" i="2" s="1"/>
  <c r="D1228" i="2"/>
  <c r="T1228" i="2" s="1"/>
  <c r="U1228" i="2" s="1"/>
  <c r="D1229" i="2"/>
  <c r="T1229" i="2" s="1"/>
  <c r="U1229" i="2" s="1"/>
  <c r="D1230" i="2"/>
  <c r="T1230" i="2" s="1"/>
  <c r="U1230" i="2" s="1"/>
  <c r="D1231" i="2"/>
  <c r="T1231" i="2" s="1"/>
  <c r="U1231" i="2" s="1"/>
  <c r="D1232" i="2"/>
  <c r="T1232" i="2" s="1"/>
  <c r="U1232" i="2" s="1"/>
  <c r="D1233" i="2"/>
  <c r="T1233" i="2" s="1"/>
  <c r="U1233" i="2" s="1"/>
  <c r="D1234" i="2"/>
  <c r="T1234" i="2" s="1"/>
  <c r="U1234" i="2" s="1"/>
  <c r="D1235" i="2"/>
  <c r="T1235" i="2" s="1"/>
  <c r="U1235" i="2" s="1"/>
  <c r="D1236" i="2"/>
  <c r="T1236" i="2" s="1"/>
  <c r="U1236" i="2" s="1"/>
  <c r="D1237" i="2"/>
  <c r="T1237" i="2" s="1"/>
  <c r="U1237" i="2" s="1"/>
  <c r="D1238" i="2"/>
  <c r="T1238" i="2" s="1"/>
  <c r="U1238" i="2" s="1"/>
  <c r="D1239" i="2"/>
  <c r="T1239" i="2" s="1"/>
  <c r="U1239" i="2" s="1"/>
  <c r="D1240" i="2"/>
  <c r="T1240" i="2" s="1"/>
  <c r="U1240" i="2" s="1"/>
  <c r="D1241" i="2"/>
  <c r="T1241" i="2" s="1"/>
  <c r="U1241" i="2" s="1"/>
  <c r="D1242" i="2"/>
  <c r="T1242" i="2" s="1"/>
  <c r="U1242" i="2" s="1"/>
  <c r="D1243" i="2"/>
  <c r="T1243" i="2" s="1"/>
  <c r="U1243" i="2" s="1"/>
  <c r="D1244" i="2"/>
  <c r="T1244" i="2" s="1"/>
  <c r="U1244" i="2" s="1"/>
  <c r="D1245" i="2"/>
  <c r="T1245" i="2" s="1"/>
  <c r="U1245" i="2" s="1"/>
  <c r="D1246" i="2"/>
  <c r="T1246" i="2" s="1"/>
  <c r="U1246" i="2" s="1"/>
  <c r="D1247" i="2"/>
  <c r="T1247" i="2" s="1"/>
  <c r="U1247" i="2" s="1"/>
  <c r="D1248" i="2"/>
  <c r="T1248" i="2" s="1"/>
  <c r="U1248" i="2" s="1"/>
  <c r="D1249" i="2"/>
  <c r="T1249" i="2" s="1"/>
  <c r="U1249" i="2" s="1"/>
  <c r="D1250" i="2"/>
  <c r="T1250" i="2" s="1"/>
  <c r="U1250" i="2" s="1"/>
  <c r="D1251" i="2"/>
  <c r="T1251" i="2" s="1"/>
  <c r="U1251" i="2" s="1"/>
  <c r="D1252" i="2"/>
  <c r="T1252" i="2" s="1"/>
  <c r="U1252" i="2" s="1"/>
  <c r="D1253" i="2"/>
  <c r="T1253" i="2" s="1"/>
  <c r="U1253" i="2" s="1"/>
  <c r="D1254" i="2"/>
  <c r="T1254" i="2" s="1"/>
  <c r="U1254" i="2" s="1"/>
  <c r="D1255" i="2"/>
  <c r="T1255" i="2" s="1"/>
  <c r="U1255" i="2" s="1"/>
  <c r="D1256" i="2"/>
  <c r="T1256" i="2" s="1"/>
  <c r="U1256" i="2" s="1"/>
  <c r="D1257" i="2"/>
  <c r="T1257" i="2" s="1"/>
  <c r="U1257" i="2" s="1"/>
  <c r="D1258" i="2"/>
  <c r="T1258" i="2" s="1"/>
  <c r="U1258" i="2" s="1"/>
  <c r="D1259" i="2"/>
  <c r="T1259" i="2" s="1"/>
  <c r="U1259" i="2" s="1"/>
  <c r="D1260" i="2"/>
  <c r="T1260" i="2" s="1"/>
  <c r="U1260" i="2" s="1"/>
  <c r="D1261" i="2"/>
  <c r="T1261" i="2" s="1"/>
  <c r="U1261" i="2" s="1"/>
  <c r="D1262" i="2"/>
  <c r="T1262" i="2" s="1"/>
  <c r="U1262" i="2" s="1"/>
  <c r="D1263" i="2"/>
  <c r="T1263" i="2" s="1"/>
  <c r="U1263" i="2" s="1"/>
  <c r="D1264" i="2"/>
  <c r="T1264" i="2" s="1"/>
  <c r="U1264" i="2" s="1"/>
  <c r="D1265" i="2"/>
  <c r="T1265" i="2" s="1"/>
  <c r="U1265" i="2" s="1"/>
  <c r="D1266" i="2"/>
  <c r="T1266" i="2" s="1"/>
  <c r="U1266" i="2" s="1"/>
  <c r="D1267" i="2"/>
  <c r="T1267" i="2" s="1"/>
  <c r="U1267" i="2" s="1"/>
  <c r="D1268" i="2"/>
  <c r="T1268" i="2" s="1"/>
  <c r="U1268" i="2" s="1"/>
  <c r="D1269" i="2"/>
  <c r="T1269" i="2" s="1"/>
  <c r="U1269" i="2" s="1"/>
  <c r="D1270" i="2"/>
  <c r="T1270" i="2" s="1"/>
  <c r="U1270" i="2" s="1"/>
  <c r="D1271" i="2"/>
  <c r="T1271" i="2" s="1"/>
  <c r="U1271" i="2" s="1"/>
  <c r="D1272" i="2"/>
  <c r="T1272" i="2" s="1"/>
  <c r="U1272" i="2" s="1"/>
  <c r="D1273" i="2"/>
  <c r="T1273" i="2" s="1"/>
  <c r="U1273" i="2" s="1"/>
  <c r="D1274" i="2"/>
  <c r="T1274" i="2" s="1"/>
  <c r="U1274" i="2" s="1"/>
  <c r="D1275" i="2"/>
  <c r="T1275" i="2" s="1"/>
  <c r="U1275" i="2" s="1"/>
  <c r="D1276" i="2"/>
  <c r="T1276" i="2" s="1"/>
  <c r="U1276" i="2" s="1"/>
  <c r="D1277" i="2"/>
  <c r="T1277" i="2" s="1"/>
  <c r="U1277" i="2" s="1"/>
  <c r="D1278" i="2"/>
  <c r="T1278" i="2" s="1"/>
  <c r="U1278" i="2" s="1"/>
  <c r="D1279" i="2"/>
  <c r="T1279" i="2" s="1"/>
  <c r="U1279" i="2" s="1"/>
  <c r="D1280" i="2"/>
  <c r="T1280" i="2" s="1"/>
  <c r="U1280" i="2" s="1"/>
  <c r="D1281" i="2"/>
  <c r="T1281" i="2" s="1"/>
  <c r="U1281" i="2" s="1"/>
  <c r="D1282" i="2"/>
  <c r="T1282" i="2" s="1"/>
  <c r="U1282" i="2" s="1"/>
  <c r="D1283" i="2"/>
  <c r="T1283" i="2" s="1"/>
  <c r="U1283" i="2" s="1"/>
  <c r="D1284" i="2"/>
  <c r="T1284" i="2" s="1"/>
  <c r="U1284" i="2" s="1"/>
  <c r="D1285" i="2"/>
  <c r="T1285" i="2" s="1"/>
  <c r="U1285" i="2" s="1"/>
  <c r="D1286" i="2"/>
  <c r="T1286" i="2" s="1"/>
  <c r="U1286" i="2" s="1"/>
  <c r="D1287" i="2"/>
  <c r="T1287" i="2" s="1"/>
  <c r="U1287" i="2" s="1"/>
  <c r="D1288" i="2"/>
  <c r="T1288" i="2" s="1"/>
  <c r="U1288" i="2" s="1"/>
  <c r="D1289" i="2"/>
  <c r="T1289" i="2" s="1"/>
  <c r="U1289" i="2" s="1"/>
  <c r="D1290" i="2"/>
  <c r="T1290" i="2" s="1"/>
  <c r="U1290" i="2" s="1"/>
  <c r="D1291" i="2"/>
  <c r="T1291" i="2" s="1"/>
  <c r="U1291" i="2" s="1"/>
  <c r="D1292" i="2"/>
  <c r="T1292" i="2" s="1"/>
  <c r="U1292" i="2" s="1"/>
  <c r="D1293" i="2"/>
  <c r="T1293" i="2" s="1"/>
  <c r="U1293" i="2" s="1"/>
  <c r="D1294" i="2"/>
  <c r="T1294" i="2" s="1"/>
  <c r="U1294" i="2" s="1"/>
  <c r="D1295" i="2"/>
  <c r="T1295" i="2" s="1"/>
  <c r="U1295" i="2" s="1"/>
  <c r="D1296" i="2"/>
  <c r="T1296" i="2" s="1"/>
  <c r="U1296" i="2" s="1"/>
  <c r="D1297" i="2"/>
  <c r="T1297" i="2" s="1"/>
  <c r="U1297" i="2" s="1"/>
  <c r="D1298" i="2"/>
  <c r="T1298" i="2" s="1"/>
  <c r="U1298" i="2" s="1"/>
  <c r="D1299" i="2"/>
  <c r="T1299" i="2" s="1"/>
  <c r="U1299" i="2" s="1"/>
  <c r="D1300" i="2"/>
  <c r="T1300" i="2" s="1"/>
  <c r="U1300" i="2" s="1"/>
  <c r="D1301" i="2"/>
  <c r="T1301" i="2" s="1"/>
  <c r="U1301" i="2" s="1"/>
  <c r="D1302" i="2"/>
  <c r="T1302" i="2" s="1"/>
  <c r="U1302" i="2" s="1"/>
  <c r="D1303" i="2"/>
  <c r="T1303" i="2" s="1"/>
  <c r="U1303" i="2" s="1"/>
  <c r="D1304" i="2"/>
  <c r="T1304" i="2" s="1"/>
  <c r="U1304" i="2" s="1"/>
  <c r="D1305" i="2"/>
  <c r="T1305" i="2" s="1"/>
  <c r="U1305" i="2" s="1"/>
  <c r="D1306" i="2"/>
  <c r="T1306" i="2" s="1"/>
  <c r="U1306" i="2" s="1"/>
  <c r="D1307" i="2"/>
  <c r="T1307" i="2" s="1"/>
  <c r="U1307" i="2" s="1"/>
  <c r="D1308" i="2"/>
  <c r="T1308" i="2" s="1"/>
  <c r="U1308" i="2" s="1"/>
  <c r="D1309" i="2"/>
  <c r="T1309" i="2" s="1"/>
  <c r="U1309" i="2" s="1"/>
  <c r="D1310" i="2"/>
  <c r="T1310" i="2" s="1"/>
  <c r="U1310" i="2" s="1"/>
  <c r="D1311" i="2"/>
  <c r="T1311" i="2" s="1"/>
  <c r="U1311" i="2" s="1"/>
  <c r="D1312" i="2"/>
  <c r="T1312" i="2" s="1"/>
  <c r="U1312" i="2" s="1"/>
  <c r="D1313" i="2"/>
  <c r="T1313" i="2" s="1"/>
  <c r="U1313" i="2" s="1"/>
  <c r="D1314" i="2"/>
  <c r="T1314" i="2" s="1"/>
  <c r="U1314" i="2" s="1"/>
  <c r="D1315" i="2"/>
  <c r="T1315" i="2" s="1"/>
  <c r="U1315" i="2" s="1"/>
  <c r="D1316" i="2"/>
  <c r="T1316" i="2" s="1"/>
  <c r="U1316" i="2" s="1"/>
  <c r="D1317" i="2"/>
  <c r="T1317" i="2" s="1"/>
  <c r="U1317" i="2" s="1"/>
  <c r="D1318" i="2"/>
  <c r="T1318" i="2" s="1"/>
  <c r="U1318" i="2" s="1"/>
  <c r="D1319" i="2"/>
  <c r="T1319" i="2" s="1"/>
  <c r="U1319" i="2" s="1"/>
  <c r="D1320" i="2"/>
  <c r="T1320" i="2" s="1"/>
  <c r="U1320" i="2" s="1"/>
  <c r="D1321" i="2"/>
  <c r="T1321" i="2" s="1"/>
  <c r="U1321" i="2" s="1"/>
  <c r="D1322" i="2"/>
  <c r="T1322" i="2" s="1"/>
  <c r="U1322" i="2" s="1"/>
  <c r="D1323" i="2"/>
  <c r="T1323" i="2" s="1"/>
  <c r="U1323" i="2" s="1"/>
  <c r="D1324" i="2"/>
  <c r="T1324" i="2" s="1"/>
  <c r="U1324" i="2" s="1"/>
  <c r="D1325" i="2"/>
  <c r="T1325" i="2" s="1"/>
  <c r="U1325" i="2" s="1"/>
  <c r="D1326" i="2"/>
  <c r="T1326" i="2" s="1"/>
  <c r="U1326" i="2" s="1"/>
  <c r="D1327" i="2"/>
  <c r="T1327" i="2" s="1"/>
  <c r="U1327" i="2" s="1"/>
  <c r="D1328" i="2"/>
  <c r="T1328" i="2" s="1"/>
  <c r="U1328" i="2" s="1"/>
  <c r="D1329" i="2"/>
  <c r="T1329" i="2" s="1"/>
  <c r="U1329" i="2" s="1"/>
  <c r="D1330" i="2"/>
  <c r="T1330" i="2" s="1"/>
  <c r="U1330" i="2" s="1"/>
  <c r="D1331" i="2"/>
  <c r="T1331" i="2" s="1"/>
  <c r="U1331" i="2" s="1"/>
  <c r="D1332" i="2"/>
  <c r="T1332" i="2" s="1"/>
  <c r="U1332" i="2" s="1"/>
  <c r="D1333" i="2"/>
  <c r="T1333" i="2" s="1"/>
  <c r="U1333" i="2" s="1"/>
  <c r="D1334" i="2"/>
  <c r="T1334" i="2" s="1"/>
  <c r="U1334" i="2" s="1"/>
  <c r="D1335" i="2"/>
  <c r="T1335" i="2" s="1"/>
  <c r="U1335" i="2" s="1"/>
  <c r="D1336" i="2"/>
  <c r="T1336" i="2" s="1"/>
  <c r="U1336" i="2" s="1"/>
  <c r="D1337" i="2"/>
  <c r="T1337" i="2" s="1"/>
  <c r="U1337" i="2" s="1"/>
  <c r="D1338" i="2"/>
  <c r="T1338" i="2" s="1"/>
  <c r="U1338" i="2" s="1"/>
  <c r="D1339" i="2"/>
  <c r="T1339" i="2" s="1"/>
  <c r="U1339" i="2" s="1"/>
  <c r="D1340" i="2"/>
  <c r="T1340" i="2" s="1"/>
  <c r="U1340" i="2" s="1"/>
  <c r="D1341" i="2"/>
  <c r="T1341" i="2" s="1"/>
  <c r="U1341" i="2" s="1"/>
  <c r="D1342" i="2"/>
  <c r="T1342" i="2" s="1"/>
  <c r="U1342" i="2" s="1"/>
  <c r="D1343" i="2"/>
  <c r="T1343" i="2" s="1"/>
  <c r="U1343" i="2" s="1"/>
  <c r="D1344" i="2"/>
  <c r="T1344" i="2" s="1"/>
  <c r="U1344" i="2" s="1"/>
  <c r="D1345" i="2"/>
  <c r="T1345" i="2" s="1"/>
  <c r="U1345" i="2" s="1"/>
  <c r="D1346" i="2"/>
  <c r="T1346" i="2" s="1"/>
  <c r="U1346" i="2" s="1"/>
  <c r="D1347" i="2"/>
  <c r="T1347" i="2" s="1"/>
  <c r="U1347" i="2" s="1"/>
  <c r="D1348" i="2"/>
  <c r="T1348" i="2" s="1"/>
  <c r="U1348" i="2" s="1"/>
  <c r="D1349" i="2"/>
  <c r="T1349" i="2" s="1"/>
  <c r="U1349" i="2" s="1"/>
  <c r="D1350" i="2"/>
  <c r="T1350" i="2" s="1"/>
  <c r="U1350" i="2" s="1"/>
  <c r="D1351" i="2"/>
  <c r="T1351" i="2" s="1"/>
  <c r="U1351" i="2" s="1"/>
  <c r="D1352" i="2"/>
  <c r="T1352" i="2" s="1"/>
  <c r="U1352" i="2" s="1"/>
  <c r="D1353" i="2"/>
  <c r="T1353" i="2" s="1"/>
  <c r="U1353" i="2" s="1"/>
  <c r="D1354" i="2"/>
  <c r="T1354" i="2" s="1"/>
  <c r="U1354" i="2" s="1"/>
  <c r="D1355" i="2"/>
  <c r="T1355" i="2" s="1"/>
  <c r="U1355" i="2" s="1"/>
  <c r="D1356" i="2"/>
  <c r="T1356" i="2" s="1"/>
  <c r="U1356" i="2" s="1"/>
  <c r="D1357" i="2"/>
  <c r="T1357" i="2" s="1"/>
  <c r="U1357" i="2" s="1"/>
  <c r="D1358" i="2"/>
  <c r="T1358" i="2" s="1"/>
  <c r="U1358" i="2" s="1"/>
  <c r="D1359" i="2"/>
  <c r="T1359" i="2" s="1"/>
  <c r="U1359" i="2" s="1"/>
  <c r="D1360" i="2"/>
  <c r="T1360" i="2" s="1"/>
  <c r="U1360" i="2" s="1"/>
  <c r="D1361" i="2"/>
  <c r="T1361" i="2" s="1"/>
  <c r="U1361" i="2" s="1"/>
  <c r="D1362" i="2"/>
  <c r="T1362" i="2" s="1"/>
  <c r="U1362" i="2" s="1"/>
  <c r="D1363" i="2"/>
  <c r="T1363" i="2" s="1"/>
  <c r="U1363" i="2" s="1"/>
  <c r="D1364" i="2"/>
  <c r="T1364" i="2" s="1"/>
  <c r="U1364" i="2" s="1"/>
  <c r="D1365" i="2"/>
  <c r="T1365" i="2" s="1"/>
  <c r="U1365" i="2" s="1"/>
  <c r="D1366" i="2"/>
  <c r="T1366" i="2" s="1"/>
  <c r="U1366" i="2" s="1"/>
  <c r="D1367" i="2"/>
  <c r="T1367" i="2" s="1"/>
  <c r="U1367" i="2" s="1"/>
  <c r="D1368" i="2"/>
  <c r="T1368" i="2" s="1"/>
  <c r="U1368" i="2" s="1"/>
  <c r="D1369" i="2"/>
  <c r="T1369" i="2" s="1"/>
  <c r="U1369" i="2" s="1"/>
  <c r="D1370" i="2"/>
  <c r="T1370" i="2" s="1"/>
  <c r="U1370" i="2" s="1"/>
  <c r="D1371" i="2"/>
  <c r="T1371" i="2" s="1"/>
  <c r="U1371" i="2" s="1"/>
  <c r="D1372" i="2"/>
  <c r="T1372" i="2" s="1"/>
  <c r="U1372" i="2" s="1"/>
  <c r="D1373" i="2"/>
  <c r="T1373" i="2" s="1"/>
  <c r="U1373" i="2" s="1"/>
  <c r="D1374" i="2"/>
  <c r="T1374" i="2" s="1"/>
  <c r="U1374" i="2" s="1"/>
  <c r="D1375" i="2"/>
  <c r="T1375" i="2" s="1"/>
  <c r="U1375" i="2" s="1"/>
  <c r="D1376" i="2"/>
  <c r="T1376" i="2" s="1"/>
  <c r="U1376" i="2" s="1"/>
  <c r="D1377" i="2"/>
  <c r="T1377" i="2" s="1"/>
  <c r="U1377" i="2" s="1"/>
  <c r="D1378" i="2"/>
  <c r="T1378" i="2" s="1"/>
  <c r="U1378" i="2" s="1"/>
  <c r="D1379" i="2"/>
  <c r="T1379" i="2" s="1"/>
  <c r="U1379" i="2" s="1"/>
  <c r="D1380" i="2"/>
  <c r="T1380" i="2" s="1"/>
  <c r="U1380" i="2" s="1"/>
  <c r="D1381" i="2"/>
  <c r="T1381" i="2" s="1"/>
  <c r="U1381" i="2" s="1"/>
  <c r="D1382" i="2"/>
  <c r="T1382" i="2" s="1"/>
  <c r="U1382" i="2" s="1"/>
  <c r="D1383" i="2"/>
  <c r="T1383" i="2" s="1"/>
  <c r="U1383" i="2" s="1"/>
  <c r="D1384" i="2"/>
  <c r="T1384" i="2" s="1"/>
  <c r="U1384" i="2" s="1"/>
  <c r="D1385" i="2"/>
  <c r="T1385" i="2" s="1"/>
  <c r="U1385" i="2" s="1"/>
  <c r="D1386" i="2"/>
  <c r="T1386" i="2" s="1"/>
  <c r="U1386" i="2" s="1"/>
  <c r="D1387" i="2"/>
  <c r="T1387" i="2" s="1"/>
  <c r="U1387" i="2" s="1"/>
  <c r="D1388" i="2"/>
  <c r="T1388" i="2" s="1"/>
  <c r="U1388" i="2" s="1"/>
  <c r="D1389" i="2"/>
  <c r="T1389" i="2" s="1"/>
  <c r="U1389" i="2" s="1"/>
  <c r="D1390" i="2"/>
  <c r="T1390" i="2" s="1"/>
  <c r="U1390" i="2" s="1"/>
  <c r="D1391" i="2"/>
  <c r="T1391" i="2" s="1"/>
  <c r="U1391" i="2" s="1"/>
  <c r="D1392" i="2"/>
  <c r="T1392" i="2" s="1"/>
  <c r="U1392" i="2" s="1"/>
  <c r="D1393" i="2"/>
  <c r="T1393" i="2" s="1"/>
  <c r="U1393" i="2" s="1"/>
  <c r="D1394" i="2"/>
  <c r="T1394" i="2" s="1"/>
  <c r="U1394" i="2" s="1"/>
  <c r="D1395" i="2"/>
  <c r="T1395" i="2" s="1"/>
  <c r="U1395" i="2" s="1"/>
  <c r="D1396" i="2"/>
  <c r="T1396" i="2" s="1"/>
  <c r="U1396" i="2" s="1"/>
  <c r="D1397" i="2"/>
  <c r="T1397" i="2" s="1"/>
  <c r="U1397" i="2" s="1"/>
  <c r="D1398" i="2"/>
  <c r="T1398" i="2" s="1"/>
  <c r="U1398" i="2" s="1"/>
  <c r="D1399" i="2"/>
  <c r="T1399" i="2" s="1"/>
  <c r="U1399" i="2" s="1"/>
  <c r="D1400" i="2"/>
  <c r="T1400" i="2" s="1"/>
  <c r="U1400" i="2" s="1"/>
  <c r="D1401" i="2"/>
  <c r="T1401" i="2" s="1"/>
  <c r="U1401" i="2" s="1"/>
  <c r="D1402" i="2"/>
  <c r="T1402" i="2" s="1"/>
  <c r="U1402" i="2" s="1"/>
  <c r="D1403" i="2"/>
  <c r="T1403" i="2" s="1"/>
  <c r="U1403" i="2" s="1"/>
  <c r="D1404" i="2"/>
  <c r="T1404" i="2" s="1"/>
  <c r="U1404" i="2" s="1"/>
  <c r="D1405" i="2"/>
  <c r="T1405" i="2" s="1"/>
  <c r="U1405" i="2" s="1"/>
  <c r="D1406" i="2"/>
  <c r="T1406" i="2" s="1"/>
  <c r="U1406" i="2" s="1"/>
  <c r="D1407" i="2"/>
  <c r="T1407" i="2" s="1"/>
  <c r="U1407" i="2" s="1"/>
  <c r="D1408" i="2"/>
  <c r="T1408" i="2" s="1"/>
  <c r="U1408" i="2" s="1"/>
  <c r="D1409" i="2"/>
  <c r="T1409" i="2" s="1"/>
  <c r="U1409" i="2" s="1"/>
  <c r="D1410" i="2"/>
  <c r="T1410" i="2" s="1"/>
  <c r="U1410" i="2" s="1"/>
  <c r="D1411" i="2"/>
  <c r="T1411" i="2" s="1"/>
  <c r="U1411" i="2" s="1"/>
  <c r="D1412" i="2"/>
  <c r="T1412" i="2" s="1"/>
  <c r="U1412" i="2" s="1"/>
  <c r="D1413" i="2"/>
  <c r="T1413" i="2" s="1"/>
  <c r="U1413" i="2" s="1"/>
  <c r="D1414" i="2"/>
  <c r="T1414" i="2" s="1"/>
  <c r="U1414" i="2" s="1"/>
  <c r="D1415" i="2"/>
  <c r="T1415" i="2" s="1"/>
  <c r="U1415" i="2" s="1"/>
  <c r="D1416" i="2"/>
  <c r="T1416" i="2" s="1"/>
  <c r="U1416" i="2" s="1"/>
  <c r="D1417" i="2"/>
  <c r="T1417" i="2" s="1"/>
  <c r="U1417" i="2" s="1"/>
  <c r="D1418" i="2"/>
  <c r="T1418" i="2" s="1"/>
  <c r="U1418" i="2" s="1"/>
  <c r="D1419" i="2"/>
  <c r="T1419" i="2" s="1"/>
  <c r="U1419" i="2" s="1"/>
  <c r="D1420" i="2"/>
  <c r="T1420" i="2" s="1"/>
  <c r="U1420" i="2" s="1"/>
  <c r="D1421" i="2"/>
  <c r="T1421" i="2" s="1"/>
  <c r="U1421" i="2" s="1"/>
  <c r="D1422" i="2"/>
  <c r="T1422" i="2" s="1"/>
  <c r="U1422" i="2" s="1"/>
  <c r="D1423" i="2"/>
  <c r="T1423" i="2" s="1"/>
  <c r="U1423" i="2" s="1"/>
  <c r="D1424" i="2"/>
  <c r="T1424" i="2" s="1"/>
  <c r="U1424" i="2" s="1"/>
  <c r="D1425" i="2"/>
  <c r="T1425" i="2" s="1"/>
  <c r="U1425" i="2" s="1"/>
  <c r="D1426" i="2"/>
  <c r="T1426" i="2" s="1"/>
  <c r="U1426" i="2" s="1"/>
  <c r="D1427" i="2"/>
  <c r="T1427" i="2" s="1"/>
  <c r="U1427" i="2" s="1"/>
  <c r="D1428" i="2"/>
  <c r="T1428" i="2" s="1"/>
  <c r="U1428" i="2" s="1"/>
  <c r="D1429" i="2"/>
  <c r="T1429" i="2" s="1"/>
  <c r="U1429" i="2" s="1"/>
  <c r="D1430" i="2"/>
  <c r="T1430" i="2" s="1"/>
  <c r="U1430" i="2" s="1"/>
  <c r="D1431" i="2"/>
  <c r="T1431" i="2" s="1"/>
  <c r="U1431" i="2" s="1"/>
  <c r="D1432" i="2"/>
  <c r="T1432" i="2" s="1"/>
  <c r="U1432" i="2" s="1"/>
  <c r="D1433" i="2"/>
  <c r="T1433" i="2" s="1"/>
  <c r="U1433" i="2" s="1"/>
  <c r="D1434" i="2"/>
  <c r="T1434" i="2" s="1"/>
  <c r="U1434" i="2" s="1"/>
  <c r="D1435" i="2"/>
  <c r="T1435" i="2" s="1"/>
  <c r="U1435" i="2" s="1"/>
  <c r="D1436" i="2"/>
  <c r="T1436" i="2" s="1"/>
  <c r="U1436" i="2" s="1"/>
  <c r="D1437" i="2"/>
  <c r="T1437" i="2" s="1"/>
  <c r="U1437" i="2" s="1"/>
  <c r="D1438" i="2"/>
  <c r="T1438" i="2" s="1"/>
  <c r="U1438" i="2" s="1"/>
  <c r="D1439" i="2"/>
  <c r="T1439" i="2" s="1"/>
  <c r="U1439" i="2" s="1"/>
  <c r="D1440" i="2"/>
  <c r="T1440" i="2" s="1"/>
  <c r="U1440" i="2" s="1"/>
  <c r="D1441" i="2"/>
  <c r="T1441" i="2" s="1"/>
  <c r="U1441" i="2" s="1"/>
  <c r="D1442" i="2"/>
  <c r="T1442" i="2" s="1"/>
  <c r="U1442" i="2" s="1"/>
  <c r="D1443" i="2"/>
  <c r="T1443" i="2" s="1"/>
  <c r="U1443" i="2" s="1"/>
  <c r="D1444" i="2"/>
  <c r="T1444" i="2" s="1"/>
  <c r="U1444" i="2" s="1"/>
  <c r="D1445" i="2"/>
  <c r="T1445" i="2" s="1"/>
  <c r="U1445" i="2" s="1"/>
  <c r="D1446" i="2"/>
  <c r="T1446" i="2" s="1"/>
  <c r="U1446" i="2" s="1"/>
  <c r="D1447" i="2"/>
  <c r="T1447" i="2" s="1"/>
  <c r="U1447" i="2" s="1"/>
  <c r="D1448" i="2"/>
  <c r="T1448" i="2" s="1"/>
  <c r="U1448" i="2" s="1"/>
  <c r="D1449" i="2"/>
  <c r="T1449" i="2" s="1"/>
  <c r="U1449" i="2" s="1"/>
  <c r="D1450" i="2"/>
  <c r="T1450" i="2" s="1"/>
  <c r="U1450" i="2" s="1"/>
  <c r="D1451" i="2"/>
  <c r="T1451" i="2" s="1"/>
  <c r="U1451" i="2" s="1"/>
  <c r="D1452" i="2"/>
  <c r="T1452" i="2" s="1"/>
  <c r="U1452" i="2" s="1"/>
  <c r="D1453" i="2"/>
  <c r="T1453" i="2" s="1"/>
  <c r="U1453" i="2" s="1"/>
  <c r="D1454" i="2"/>
  <c r="T1454" i="2" s="1"/>
  <c r="U1454" i="2" s="1"/>
  <c r="D1455" i="2"/>
  <c r="T1455" i="2" s="1"/>
  <c r="U1455" i="2" s="1"/>
  <c r="D1456" i="2"/>
  <c r="T1456" i="2" s="1"/>
  <c r="U1456" i="2" s="1"/>
  <c r="D1457" i="2"/>
  <c r="T1457" i="2" s="1"/>
  <c r="U1457" i="2" s="1"/>
  <c r="D1458" i="2"/>
  <c r="T1458" i="2" s="1"/>
  <c r="U1458" i="2" s="1"/>
  <c r="D1459" i="2"/>
  <c r="T1459" i="2" s="1"/>
  <c r="U1459" i="2" s="1"/>
  <c r="D1460" i="2"/>
  <c r="T1460" i="2" s="1"/>
  <c r="U1460" i="2" s="1"/>
  <c r="D1461" i="2"/>
  <c r="T1461" i="2" s="1"/>
  <c r="U1461" i="2" s="1"/>
  <c r="D1462" i="2"/>
  <c r="T1462" i="2" s="1"/>
  <c r="U1462" i="2" s="1"/>
  <c r="D1463" i="2"/>
  <c r="T1463" i="2" s="1"/>
  <c r="U1463" i="2" s="1"/>
  <c r="D1464" i="2"/>
  <c r="T1464" i="2" s="1"/>
  <c r="U1464" i="2" s="1"/>
  <c r="D1465" i="2"/>
  <c r="T1465" i="2" s="1"/>
  <c r="U1465" i="2" s="1"/>
  <c r="D1466" i="2"/>
  <c r="T1466" i="2" s="1"/>
  <c r="U1466" i="2" s="1"/>
  <c r="D1467" i="2"/>
  <c r="T1467" i="2" s="1"/>
  <c r="U1467" i="2" s="1"/>
  <c r="D1468" i="2"/>
  <c r="T1468" i="2" s="1"/>
  <c r="U1468" i="2" s="1"/>
  <c r="D1469" i="2"/>
  <c r="T1469" i="2" s="1"/>
  <c r="U1469" i="2" s="1"/>
  <c r="D1470" i="2"/>
  <c r="T1470" i="2" s="1"/>
  <c r="U1470" i="2" s="1"/>
  <c r="D1471" i="2"/>
  <c r="T1471" i="2" s="1"/>
  <c r="U1471" i="2" s="1"/>
  <c r="D1472" i="2"/>
  <c r="T1472" i="2" s="1"/>
  <c r="U1472" i="2" s="1"/>
  <c r="D1473" i="2"/>
  <c r="T1473" i="2" s="1"/>
  <c r="U1473" i="2" s="1"/>
  <c r="D1474" i="2"/>
  <c r="T1474" i="2" s="1"/>
  <c r="U1474" i="2" s="1"/>
  <c r="D1475" i="2"/>
  <c r="T1475" i="2" s="1"/>
  <c r="U1475" i="2" s="1"/>
  <c r="D1476" i="2"/>
  <c r="T1476" i="2" s="1"/>
  <c r="U1476" i="2" s="1"/>
  <c r="D1477" i="2"/>
  <c r="T1477" i="2" s="1"/>
  <c r="U1477" i="2" s="1"/>
  <c r="D1478" i="2"/>
  <c r="T1478" i="2" s="1"/>
  <c r="U1478" i="2" s="1"/>
  <c r="D1479" i="2"/>
  <c r="T1479" i="2" s="1"/>
  <c r="U1479" i="2" s="1"/>
  <c r="D1480" i="2"/>
  <c r="T1480" i="2" s="1"/>
  <c r="U1480" i="2" s="1"/>
  <c r="D1481" i="2"/>
  <c r="T1481" i="2" s="1"/>
  <c r="U1481" i="2" s="1"/>
  <c r="D1482" i="2"/>
  <c r="T1482" i="2" s="1"/>
  <c r="U1482" i="2" s="1"/>
  <c r="D1483" i="2"/>
  <c r="T1483" i="2" s="1"/>
  <c r="U1483" i="2" s="1"/>
  <c r="D1484" i="2"/>
  <c r="T1484" i="2" s="1"/>
  <c r="U1484" i="2" s="1"/>
  <c r="D1485" i="2"/>
  <c r="T1485" i="2" s="1"/>
  <c r="U1485" i="2" s="1"/>
  <c r="D1486" i="2"/>
  <c r="T1486" i="2" s="1"/>
  <c r="U1486" i="2" s="1"/>
  <c r="D1487" i="2"/>
  <c r="T1487" i="2" s="1"/>
  <c r="U1487" i="2" s="1"/>
  <c r="D1488" i="2"/>
  <c r="T1488" i="2" s="1"/>
  <c r="U1488" i="2" s="1"/>
  <c r="D1489" i="2"/>
  <c r="T1489" i="2" s="1"/>
  <c r="U1489" i="2" s="1"/>
  <c r="D1490" i="2"/>
  <c r="T1490" i="2" s="1"/>
  <c r="U1490" i="2" s="1"/>
  <c r="D1491" i="2"/>
  <c r="T1491" i="2" s="1"/>
  <c r="U1491" i="2" s="1"/>
  <c r="D1492" i="2"/>
  <c r="T1492" i="2" s="1"/>
  <c r="U1492" i="2" s="1"/>
  <c r="D1493" i="2"/>
  <c r="T1493" i="2" s="1"/>
  <c r="U1493" i="2" s="1"/>
  <c r="D1494" i="2"/>
  <c r="T1494" i="2" s="1"/>
  <c r="U1494" i="2" s="1"/>
  <c r="D1495" i="2"/>
  <c r="T1495" i="2" s="1"/>
  <c r="U1495" i="2" s="1"/>
  <c r="D1496" i="2"/>
  <c r="T1496" i="2" s="1"/>
  <c r="U1496" i="2" s="1"/>
  <c r="D1497" i="2"/>
  <c r="T1497" i="2" s="1"/>
  <c r="U1497" i="2" s="1"/>
  <c r="D1498" i="2"/>
  <c r="T1498" i="2" s="1"/>
  <c r="U1498" i="2" s="1"/>
  <c r="D1499" i="2"/>
  <c r="T1499" i="2" s="1"/>
  <c r="U1499" i="2" s="1"/>
  <c r="D1500" i="2"/>
  <c r="T1500" i="2" s="1"/>
  <c r="U1500" i="2" s="1"/>
  <c r="D1501" i="2"/>
  <c r="T1501" i="2" s="1"/>
  <c r="U1501" i="2" s="1"/>
  <c r="D1502" i="2"/>
  <c r="T1502" i="2" s="1"/>
  <c r="U1502" i="2" s="1"/>
  <c r="D1503" i="2"/>
  <c r="T1503" i="2" s="1"/>
  <c r="U1503" i="2" s="1"/>
  <c r="D1504" i="2"/>
  <c r="T1504" i="2" s="1"/>
  <c r="U1504" i="2" s="1"/>
  <c r="D1505" i="2"/>
  <c r="T1505" i="2" s="1"/>
  <c r="U1505" i="2" s="1"/>
  <c r="D1506" i="2"/>
  <c r="T1506" i="2" s="1"/>
  <c r="U1506" i="2" s="1"/>
  <c r="D1507" i="2"/>
  <c r="T1507" i="2" s="1"/>
  <c r="U1507" i="2" s="1"/>
  <c r="D1508" i="2"/>
  <c r="T1508" i="2" s="1"/>
  <c r="U1508" i="2" s="1"/>
  <c r="D1509" i="2"/>
  <c r="T1509" i="2" s="1"/>
  <c r="U1509" i="2" s="1"/>
  <c r="D1510" i="2"/>
  <c r="T1510" i="2" s="1"/>
  <c r="U1510" i="2" s="1"/>
  <c r="D1511" i="2"/>
  <c r="T1511" i="2" s="1"/>
  <c r="U1511" i="2" s="1"/>
  <c r="D1512" i="2"/>
  <c r="T1512" i="2" s="1"/>
  <c r="U1512" i="2" s="1"/>
  <c r="D1513" i="2"/>
  <c r="T1513" i="2" s="1"/>
  <c r="U1513" i="2" s="1"/>
  <c r="D1514" i="2"/>
  <c r="T1514" i="2" s="1"/>
  <c r="U1514" i="2" s="1"/>
  <c r="D1515" i="2"/>
  <c r="T1515" i="2" s="1"/>
  <c r="U1515" i="2" s="1"/>
  <c r="D1516" i="2"/>
  <c r="T1516" i="2" s="1"/>
  <c r="U1516" i="2" s="1"/>
  <c r="D1517" i="2"/>
  <c r="T1517" i="2" s="1"/>
  <c r="U1517" i="2" s="1"/>
  <c r="D1518" i="2"/>
  <c r="T1518" i="2" s="1"/>
  <c r="U1518" i="2" s="1"/>
  <c r="D1519" i="2"/>
  <c r="T1519" i="2" s="1"/>
  <c r="U1519" i="2" s="1"/>
  <c r="D1520" i="2"/>
  <c r="T1520" i="2" s="1"/>
  <c r="U1520" i="2" s="1"/>
  <c r="D1521" i="2"/>
  <c r="T1521" i="2" s="1"/>
  <c r="U1521" i="2" s="1"/>
  <c r="D1522" i="2"/>
  <c r="T1522" i="2" s="1"/>
  <c r="U1522" i="2" s="1"/>
  <c r="D1523" i="2"/>
  <c r="T1523" i="2" s="1"/>
  <c r="U1523" i="2" s="1"/>
  <c r="D1524" i="2"/>
  <c r="T1524" i="2" s="1"/>
  <c r="U1524" i="2" s="1"/>
  <c r="D1525" i="2"/>
  <c r="T1525" i="2" s="1"/>
  <c r="U1525" i="2" s="1"/>
  <c r="D1526" i="2"/>
  <c r="T1526" i="2" s="1"/>
  <c r="U1526" i="2" s="1"/>
  <c r="D1527" i="2"/>
  <c r="T1527" i="2" s="1"/>
  <c r="U1527" i="2" s="1"/>
  <c r="D1528" i="2"/>
  <c r="T1528" i="2" s="1"/>
  <c r="U1528" i="2" s="1"/>
  <c r="D1529" i="2"/>
  <c r="T1529" i="2" s="1"/>
  <c r="U1529" i="2" s="1"/>
  <c r="D1530" i="2"/>
  <c r="T1530" i="2" s="1"/>
  <c r="U1530" i="2" s="1"/>
  <c r="D1531" i="2"/>
  <c r="T1531" i="2" s="1"/>
  <c r="U1531" i="2" s="1"/>
  <c r="D1532" i="2"/>
  <c r="T1532" i="2" s="1"/>
  <c r="U1532" i="2" s="1"/>
  <c r="D1533" i="2"/>
  <c r="T1533" i="2" s="1"/>
  <c r="U1533" i="2" s="1"/>
  <c r="D1534" i="2"/>
  <c r="T1534" i="2" s="1"/>
  <c r="U1534" i="2" s="1"/>
  <c r="D1535" i="2"/>
  <c r="T1535" i="2" s="1"/>
  <c r="U1535" i="2" s="1"/>
  <c r="D1536" i="2"/>
  <c r="T1536" i="2" s="1"/>
  <c r="U1536" i="2" s="1"/>
  <c r="D1537" i="2"/>
  <c r="T1537" i="2" s="1"/>
  <c r="U1537" i="2" s="1"/>
  <c r="D1538" i="2"/>
  <c r="T1538" i="2" s="1"/>
  <c r="U1538" i="2" s="1"/>
  <c r="D1539" i="2"/>
  <c r="T1539" i="2" s="1"/>
  <c r="U1539" i="2" s="1"/>
  <c r="D1540" i="2"/>
  <c r="T1540" i="2" s="1"/>
  <c r="U1540" i="2" s="1"/>
  <c r="D1541" i="2"/>
  <c r="T1541" i="2" s="1"/>
  <c r="U1541" i="2" s="1"/>
  <c r="D1542" i="2"/>
  <c r="T1542" i="2" s="1"/>
  <c r="U1542" i="2" s="1"/>
  <c r="D1543" i="2"/>
  <c r="T1543" i="2" s="1"/>
  <c r="U1543" i="2" s="1"/>
  <c r="D1544" i="2"/>
  <c r="T1544" i="2" s="1"/>
  <c r="U1544" i="2" s="1"/>
  <c r="D1545" i="2"/>
  <c r="T1545" i="2" s="1"/>
  <c r="U1545" i="2" s="1"/>
  <c r="D1546" i="2"/>
  <c r="T1546" i="2" s="1"/>
  <c r="U1546" i="2" s="1"/>
  <c r="D1547" i="2"/>
  <c r="T1547" i="2" s="1"/>
  <c r="U1547" i="2" s="1"/>
  <c r="D1548" i="2"/>
  <c r="T1548" i="2" s="1"/>
  <c r="U1548" i="2" s="1"/>
  <c r="D1549" i="2"/>
  <c r="T1549" i="2" s="1"/>
  <c r="U1549" i="2" s="1"/>
  <c r="D1550" i="2"/>
  <c r="T1550" i="2" s="1"/>
  <c r="U1550" i="2" s="1"/>
  <c r="D1551" i="2"/>
  <c r="T1551" i="2" s="1"/>
  <c r="U1551" i="2" s="1"/>
  <c r="D1552" i="2"/>
  <c r="T1552" i="2" s="1"/>
  <c r="U1552" i="2" s="1"/>
  <c r="D1553" i="2"/>
  <c r="T1553" i="2" s="1"/>
  <c r="U1553" i="2" s="1"/>
  <c r="D1554" i="2"/>
  <c r="T1554" i="2" s="1"/>
  <c r="U1554" i="2" s="1"/>
  <c r="D1555" i="2"/>
  <c r="T1555" i="2" s="1"/>
  <c r="U1555" i="2" s="1"/>
  <c r="D1556" i="2"/>
  <c r="T1556" i="2" s="1"/>
  <c r="U1556" i="2" s="1"/>
  <c r="D1557" i="2"/>
  <c r="T1557" i="2" s="1"/>
  <c r="U1557" i="2" s="1"/>
  <c r="D1558" i="2"/>
  <c r="T1558" i="2" s="1"/>
  <c r="U1558" i="2" s="1"/>
  <c r="D1559" i="2"/>
  <c r="T1559" i="2" s="1"/>
  <c r="U1559" i="2" s="1"/>
  <c r="D1560" i="2"/>
  <c r="T1560" i="2" s="1"/>
  <c r="U1560" i="2" s="1"/>
  <c r="D1561" i="2"/>
  <c r="T1561" i="2" s="1"/>
  <c r="U1561" i="2" s="1"/>
  <c r="D1562" i="2"/>
  <c r="T1562" i="2" s="1"/>
  <c r="U1562" i="2" s="1"/>
  <c r="D1563" i="2"/>
  <c r="T1563" i="2" s="1"/>
  <c r="U1563" i="2" s="1"/>
  <c r="D1564" i="2"/>
  <c r="T1564" i="2" s="1"/>
  <c r="U1564" i="2" s="1"/>
  <c r="D1565" i="2"/>
  <c r="T1565" i="2" s="1"/>
  <c r="U1565" i="2" s="1"/>
  <c r="D1566" i="2"/>
  <c r="T1566" i="2" s="1"/>
  <c r="U1566" i="2" s="1"/>
  <c r="D1567" i="2"/>
  <c r="T1567" i="2" s="1"/>
  <c r="U1567" i="2" s="1"/>
  <c r="D1568" i="2"/>
  <c r="T1568" i="2" s="1"/>
  <c r="U1568" i="2" s="1"/>
  <c r="D1569" i="2"/>
  <c r="T1569" i="2" s="1"/>
  <c r="U1569" i="2" s="1"/>
  <c r="D1570" i="2"/>
  <c r="T1570" i="2" s="1"/>
  <c r="U1570" i="2" s="1"/>
  <c r="D1571" i="2"/>
  <c r="T1571" i="2" s="1"/>
  <c r="U1571" i="2" s="1"/>
  <c r="D1572" i="2"/>
  <c r="T1572" i="2" s="1"/>
  <c r="U1572" i="2" s="1"/>
  <c r="D1573" i="2"/>
  <c r="T1573" i="2" s="1"/>
  <c r="U1573" i="2" s="1"/>
  <c r="D1574" i="2"/>
  <c r="T1574" i="2" s="1"/>
  <c r="U1574" i="2" s="1"/>
  <c r="D1575" i="2"/>
  <c r="T1575" i="2" s="1"/>
  <c r="U1575" i="2" s="1"/>
  <c r="D1576" i="2"/>
  <c r="T1576" i="2" s="1"/>
  <c r="U1576" i="2" s="1"/>
  <c r="D1577" i="2"/>
  <c r="T1577" i="2" s="1"/>
  <c r="U1577" i="2" s="1"/>
  <c r="D1578" i="2"/>
  <c r="T1578" i="2" s="1"/>
  <c r="U1578" i="2" s="1"/>
  <c r="D1579" i="2"/>
  <c r="T1579" i="2" s="1"/>
  <c r="U1579" i="2" s="1"/>
  <c r="D1580" i="2"/>
  <c r="T1580" i="2" s="1"/>
  <c r="U1580" i="2" s="1"/>
  <c r="D1581" i="2"/>
  <c r="T1581" i="2" s="1"/>
  <c r="U1581" i="2" s="1"/>
  <c r="D1582" i="2"/>
  <c r="T1582" i="2" s="1"/>
  <c r="U1582" i="2" s="1"/>
  <c r="D1583" i="2"/>
  <c r="T1583" i="2" s="1"/>
  <c r="U1583" i="2" s="1"/>
  <c r="D1584" i="2"/>
  <c r="T1584" i="2" s="1"/>
  <c r="U1584" i="2" s="1"/>
  <c r="D1585" i="2"/>
  <c r="T1585" i="2" s="1"/>
  <c r="U1585" i="2" s="1"/>
  <c r="D1586" i="2"/>
  <c r="T1586" i="2" s="1"/>
  <c r="U1586" i="2" s="1"/>
  <c r="D1587" i="2"/>
  <c r="T1587" i="2" s="1"/>
  <c r="U1587" i="2" s="1"/>
  <c r="D1588" i="2"/>
  <c r="T1588" i="2" s="1"/>
  <c r="U1588" i="2" s="1"/>
  <c r="D1589" i="2"/>
  <c r="T1589" i="2" s="1"/>
  <c r="U1589" i="2" s="1"/>
  <c r="D1590" i="2"/>
  <c r="T1590" i="2" s="1"/>
  <c r="U1590" i="2" s="1"/>
  <c r="D1591" i="2"/>
  <c r="T1591" i="2" s="1"/>
  <c r="U1591" i="2" s="1"/>
  <c r="D1592" i="2"/>
  <c r="T1592" i="2" s="1"/>
  <c r="U1592" i="2" s="1"/>
  <c r="D1593" i="2"/>
  <c r="T1593" i="2" s="1"/>
  <c r="U1593" i="2" s="1"/>
  <c r="D1594" i="2"/>
  <c r="T1594" i="2" s="1"/>
  <c r="U1594" i="2" s="1"/>
  <c r="D1595" i="2"/>
  <c r="T1595" i="2" s="1"/>
  <c r="U1595" i="2" s="1"/>
  <c r="D1596" i="2"/>
  <c r="T1596" i="2" s="1"/>
  <c r="U1596" i="2" s="1"/>
  <c r="D1597" i="2"/>
  <c r="T1597" i="2" s="1"/>
  <c r="U1597" i="2" s="1"/>
  <c r="D1598" i="2"/>
  <c r="T1598" i="2" s="1"/>
  <c r="U1598" i="2" s="1"/>
  <c r="D1599" i="2"/>
  <c r="T1599" i="2" s="1"/>
  <c r="U1599" i="2" s="1"/>
  <c r="D1600" i="2"/>
  <c r="T1600" i="2" s="1"/>
  <c r="U1600" i="2" s="1"/>
  <c r="D1601" i="2"/>
  <c r="T1601" i="2" s="1"/>
  <c r="U1601" i="2" s="1"/>
  <c r="D1602" i="2"/>
  <c r="T1602" i="2" s="1"/>
  <c r="U1602" i="2" s="1"/>
  <c r="D1603" i="2"/>
  <c r="T1603" i="2" s="1"/>
  <c r="U1603" i="2" s="1"/>
  <c r="D1604" i="2"/>
  <c r="T1604" i="2" s="1"/>
  <c r="U1604" i="2" s="1"/>
  <c r="D1605" i="2"/>
  <c r="T1605" i="2" s="1"/>
  <c r="U1605" i="2" s="1"/>
  <c r="D1606" i="2"/>
  <c r="T1606" i="2" s="1"/>
  <c r="U1606" i="2" s="1"/>
  <c r="D1607" i="2"/>
  <c r="T1607" i="2" s="1"/>
  <c r="U1607" i="2" s="1"/>
  <c r="D1608" i="2"/>
  <c r="T1608" i="2" s="1"/>
  <c r="U1608" i="2" s="1"/>
  <c r="D1609" i="2"/>
  <c r="T1609" i="2" s="1"/>
  <c r="U1609" i="2" s="1"/>
  <c r="D1610" i="2"/>
  <c r="T1610" i="2" s="1"/>
  <c r="U1610" i="2" s="1"/>
  <c r="D1611" i="2"/>
  <c r="T1611" i="2" s="1"/>
  <c r="U1611" i="2" s="1"/>
  <c r="D1612" i="2"/>
  <c r="T1612" i="2" s="1"/>
  <c r="U1612" i="2" s="1"/>
  <c r="D1613" i="2"/>
  <c r="T1613" i="2" s="1"/>
  <c r="U1613" i="2" s="1"/>
  <c r="D1614" i="2"/>
  <c r="T1614" i="2" s="1"/>
  <c r="U1614" i="2" s="1"/>
  <c r="D1615" i="2"/>
  <c r="T1615" i="2" s="1"/>
  <c r="U1615" i="2" s="1"/>
  <c r="D1616" i="2"/>
  <c r="T1616" i="2" s="1"/>
  <c r="U1616" i="2" s="1"/>
  <c r="D1617" i="2"/>
  <c r="T1617" i="2" s="1"/>
  <c r="U1617" i="2" s="1"/>
  <c r="D1618" i="2"/>
  <c r="T1618" i="2" s="1"/>
  <c r="U1618" i="2" s="1"/>
  <c r="D1619" i="2"/>
  <c r="T1619" i="2" s="1"/>
  <c r="U1619" i="2" s="1"/>
  <c r="D1620" i="2"/>
  <c r="T1620" i="2" s="1"/>
  <c r="U1620" i="2" s="1"/>
  <c r="D1621" i="2"/>
  <c r="T1621" i="2" s="1"/>
  <c r="U1621" i="2" s="1"/>
  <c r="D1622" i="2"/>
  <c r="T1622" i="2" s="1"/>
  <c r="U1622" i="2" s="1"/>
  <c r="D1623" i="2"/>
  <c r="T1623" i="2" s="1"/>
  <c r="U1623" i="2" s="1"/>
  <c r="D1624" i="2"/>
  <c r="T1624" i="2" s="1"/>
  <c r="U1624" i="2" s="1"/>
  <c r="D1625" i="2"/>
  <c r="T1625" i="2" s="1"/>
  <c r="U1625" i="2" s="1"/>
  <c r="D1626" i="2"/>
  <c r="T1626" i="2" s="1"/>
  <c r="U1626" i="2" s="1"/>
  <c r="D1627" i="2"/>
  <c r="T1627" i="2" s="1"/>
  <c r="U1627" i="2" s="1"/>
  <c r="D1628" i="2"/>
  <c r="T1628" i="2" s="1"/>
  <c r="U1628" i="2" s="1"/>
  <c r="D1629" i="2"/>
  <c r="T1629" i="2" s="1"/>
  <c r="U1629" i="2" s="1"/>
  <c r="D1630" i="2"/>
  <c r="T1630" i="2" s="1"/>
  <c r="U1630" i="2" s="1"/>
  <c r="D1631" i="2"/>
  <c r="T1631" i="2" s="1"/>
  <c r="U1631" i="2" s="1"/>
  <c r="D1632" i="2"/>
  <c r="T1632" i="2" s="1"/>
  <c r="U1632" i="2" s="1"/>
  <c r="D1633" i="2"/>
  <c r="T1633" i="2" s="1"/>
  <c r="U1633" i="2" s="1"/>
  <c r="D1634" i="2"/>
  <c r="T1634" i="2" s="1"/>
  <c r="U1634" i="2" s="1"/>
  <c r="D1635" i="2"/>
  <c r="T1635" i="2" s="1"/>
  <c r="U1635" i="2" s="1"/>
  <c r="D1636" i="2"/>
  <c r="T1636" i="2" s="1"/>
  <c r="U1636" i="2" s="1"/>
  <c r="D1637" i="2"/>
  <c r="T1637" i="2" s="1"/>
  <c r="U1637" i="2" s="1"/>
  <c r="D1638" i="2"/>
  <c r="T1638" i="2" s="1"/>
  <c r="U1638" i="2" s="1"/>
  <c r="D1639" i="2"/>
  <c r="T1639" i="2" s="1"/>
  <c r="U1639" i="2" s="1"/>
  <c r="D1640" i="2"/>
  <c r="T1640" i="2" s="1"/>
  <c r="U1640" i="2" s="1"/>
  <c r="D1641" i="2"/>
  <c r="T1641" i="2" s="1"/>
  <c r="U1641" i="2" s="1"/>
  <c r="D1642" i="2"/>
  <c r="T1642" i="2" s="1"/>
  <c r="U1642" i="2" s="1"/>
  <c r="D1643" i="2"/>
  <c r="T1643" i="2" s="1"/>
  <c r="U1643" i="2" s="1"/>
  <c r="D1644" i="2"/>
  <c r="T1644" i="2" s="1"/>
  <c r="U1644" i="2" s="1"/>
  <c r="D1645" i="2"/>
  <c r="T1645" i="2" s="1"/>
  <c r="U1645" i="2" s="1"/>
  <c r="D1646" i="2"/>
  <c r="T1646" i="2" s="1"/>
  <c r="U1646" i="2" s="1"/>
  <c r="D1647" i="2"/>
  <c r="T1647" i="2" s="1"/>
  <c r="U1647" i="2" s="1"/>
  <c r="D1648" i="2"/>
  <c r="T1648" i="2" s="1"/>
  <c r="U1648" i="2" s="1"/>
  <c r="D1649" i="2"/>
  <c r="T1649" i="2" s="1"/>
  <c r="U1649" i="2" s="1"/>
  <c r="D1650" i="2"/>
  <c r="T1650" i="2" s="1"/>
  <c r="U1650" i="2" s="1"/>
  <c r="D1651" i="2"/>
  <c r="T1651" i="2" s="1"/>
  <c r="U1651" i="2" s="1"/>
  <c r="D1652" i="2"/>
  <c r="T1652" i="2" s="1"/>
  <c r="U1652" i="2" s="1"/>
  <c r="D1653" i="2"/>
  <c r="T1653" i="2" s="1"/>
  <c r="U1653" i="2" s="1"/>
  <c r="D1654" i="2"/>
  <c r="T1654" i="2" s="1"/>
  <c r="U1654" i="2" s="1"/>
  <c r="D1655" i="2"/>
  <c r="T1655" i="2" s="1"/>
  <c r="U1655" i="2" s="1"/>
  <c r="D1656" i="2"/>
  <c r="T1656" i="2" s="1"/>
  <c r="U1656" i="2" s="1"/>
  <c r="D1657" i="2"/>
  <c r="T1657" i="2" s="1"/>
  <c r="U1657" i="2" s="1"/>
  <c r="D1658" i="2"/>
  <c r="T1658" i="2" s="1"/>
  <c r="U1658" i="2" s="1"/>
  <c r="D1659" i="2"/>
  <c r="T1659" i="2" s="1"/>
  <c r="U1659" i="2" s="1"/>
  <c r="D1660" i="2"/>
  <c r="T1660" i="2" s="1"/>
  <c r="U1660" i="2" s="1"/>
  <c r="D1661" i="2"/>
  <c r="T1661" i="2" s="1"/>
  <c r="U1661" i="2" s="1"/>
  <c r="D1662" i="2"/>
  <c r="T1662" i="2" s="1"/>
  <c r="U1662" i="2" s="1"/>
  <c r="D1663" i="2"/>
  <c r="T1663" i="2" s="1"/>
  <c r="U1663" i="2" s="1"/>
  <c r="D1664" i="2"/>
  <c r="T1664" i="2" s="1"/>
  <c r="U1664" i="2" s="1"/>
  <c r="D1665" i="2"/>
  <c r="T1665" i="2" s="1"/>
  <c r="U1665" i="2" s="1"/>
  <c r="D1666" i="2"/>
  <c r="T1666" i="2" s="1"/>
  <c r="U1666" i="2" s="1"/>
  <c r="D1667" i="2"/>
  <c r="T1667" i="2" s="1"/>
  <c r="U1667" i="2" s="1"/>
  <c r="D1668" i="2"/>
  <c r="T1668" i="2" s="1"/>
  <c r="U1668" i="2" s="1"/>
  <c r="D1669" i="2"/>
  <c r="T1669" i="2" s="1"/>
  <c r="U1669" i="2" s="1"/>
  <c r="D1670" i="2"/>
  <c r="T1670" i="2" s="1"/>
  <c r="U1670" i="2" s="1"/>
  <c r="D1671" i="2"/>
  <c r="T1671" i="2" s="1"/>
  <c r="U1671" i="2" s="1"/>
  <c r="D1672" i="2"/>
  <c r="T1672" i="2" s="1"/>
  <c r="U1672" i="2" s="1"/>
  <c r="D1673" i="2"/>
  <c r="T1673" i="2" s="1"/>
  <c r="U1673" i="2" s="1"/>
  <c r="D1674" i="2"/>
  <c r="T1674" i="2" s="1"/>
  <c r="U1674" i="2" s="1"/>
  <c r="D1675" i="2"/>
  <c r="T1675" i="2" s="1"/>
  <c r="U1675" i="2" s="1"/>
  <c r="D1676" i="2"/>
  <c r="T1676" i="2" s="1"/>
  <c r="U1676" i="2" s="1"/>
  <c r="D1677" i="2"/>
  <c r="T1677" i="2" s="1"/>
  <c r="U1677" i="2" s="1"/>
  <c r="D1678" i="2"/>
  <c r="T1678" i="2" s="1"/>
  <c r="U1678" i="2" s="1"/>
  <c r="D1679" i="2"/>
  <c r="T1679" i="2" s="1"/>
  <c r="U1679" i="2" s="1"/>
  <c r="D1680" i="2"/>
  <c r="T1680" i="2" s="1"/>
  <c r="U1680" i="2" s="1"/>
  <c r="D1681" i="2"/>
  <c r="T1681" i="2" s="1"/>
  <c r="U1681" i="2" s="1"/>
  <c r="D1682" i="2"/>
  <c r="T1682" i="2" s="1"/>
  <c r="U1682" i="2" s="1"/>
  <c r="D1683" i="2"/>
  <c r="T1683" i="2" s="1"/>
  <c r="U1683" i="2" s="1"/>
  <c r="D1684" i="2"/>
  <c r="T1684" i="2" s="1"/>
  <c r="U1684" i="2" s="1"/>
  <c r="D1685" i="2"/>
  <c r="T1685" i="2" s="1"/>
  <c r="U1685" i="2" s="1"/>
  <c r="D1686" i="2"/>
  <c r="T1686" i="2" s="1"/>
  <c r="U1686" i="2" s="1"/>
  <c r="D1687" i="2"/>
  <c r="T1687" i="2" s="1"/>
  <c r="U1687" i="2" s="1"/>
  <c r="D1688" i="2"/>
  <c r="T1688" i="2" s="1"/>
  <c r="U1688" i="2" s="1"/>
  <c r="D1689" i="2"/>
  <c r="T1689" i="2" s="1"/>
  <c r="U1689" i="2" s="1"/>
  <c r="D1690" i="2"/>
  <c r="T1690" i="2" s="1"/>
  <c r="U1690" i="2" s="1"/>
  <c r="D1691" i="2"/>
  <c r="T1691" i="2" s="1"/>
  <c r="U1691" i="2" s="1"/>
  <c r="D1692" i="2"/>
  <c r="T1692" i="2" s="1"/>
  <c r="U1692" i="2" s="1"/>
  <c r="D1693" i="2"/>
  <c r="T1693" i="2" s="1"/>
  <c r="U1693" i="2" s="1"/>
  <c r="D1694" i="2"/>
  <c r="T1694" i="2" s="1"/>
  <c r="U1694" i="2" s="1"/>
  <c r="D1695" i="2"/>
  <c r="T1695" i="2" s="1"/>
  <c r="U1695" i="2" s="1"/>
  <c r="D1696" i="2"/>
  <c r="T1696" i="2" s="1"/>
  <c r="U1696" i="2" s="1"/>
  <c r="D1697" i="2"/>
  <c r="T1697" i="2" s="1"/>
  <c r="U1697" i="2" s="1"/>
  <c r="D1698" i="2"/>
  <c r="T1698" i="2" s="1"/>
  <c r="U1698" i="2" s="1"/>
  <c r="D1699" i="2"/>
  <c r="T1699" i="2" s="1"/>
  <c r="U1699" i="2" s="1"/>
  <c r="D1700" i="2"/>
  <c r="T1700" i="2" s="1"/>
  <c r="U1700" i="2" s="1"/>
  <c r="D1701" i="2"/>
  <c r="T1701" i="2" s="1"/>
  <c r="U1701" i="2" s="1"/>
  <c r="D1702" i="2"/>
  <c r="T1702" i="2" s="1"/>
  <c r="U1702" i="2" s="1"/>
  <c r="D1703" i="2"/>
  <c r="T1703" i="2" s="1"/>
  <c r="U1703" i="2" s="1"/>
  <c r="D1704" i="2"/>
  <c r="T1704" i="2" s="1"/>
  <c r="U1704" i="2" s="1"/>
  <c r="D1705" i="2"/>
  <c r="T1705" i="2" s="1"/>
  <c r="U1705" i="2" s="1"/>
  <c r="D1706" i="2"/>
  <c r="T1706" i="2" s="1"/>
  <c r="U1706" i="2" s="1"/>
  <c r="D1707" i="2"/>
  <c r="T1707" i="2" s="1"/>
  <c r="U1707" i="2" s="1"/>
  <c r="D1708" i="2"/>
  <c r="T1708" i="2" s="1"/>
  <c r="U1708" i="2" s="1"/>
  <c r="D1709" i="2"/>
  <c r="T1709" i="2" s="1"/>
  <c r="U1709" i="2" s="1"/>
  <c r="D1710" i="2"/>
  <c r="T1710" i="2" s="1"/>
  <c r="U1710" i="2" s="1"/>
  <c r="D1711" i="2"/>
  <c r="T1711" i="2" s="1"/>
  <c r="U1711" i="2" s="1"/>
  <c r="D1712" i="2"/>
  <c r="T1712" i="2" s="1"/>
  <c r="U1712" i="2" s="1"/>
  <c r="D1713" i="2"/>
  <c r="T1713" i="2" s="1"/>
  <c r="U1713" i="2" s="1"/>
  <c r="D1714" i="2"/>
  <c r="T1714" i="2" s="1"/>
  <c r="U1714" i="2" s="1"/>
  <c r="D1715" i="2"/>
  <c r="T1715" i="2" s="1"/>
  <c r="U1715" i="2" s="1"/>
  <c r="D1716" i="2"/>
  <c r="T1716" i="2" s="1"/>
  <c r="U1716" i="2" s="1"/>
  <c r="D1717" i="2"/>
  <c r="T1717" i="2" s="1"/>
  <c r="U1717" i="2" s="1"/>
  <c r="D1718" i="2"/>
  <c r="T1718" i="2" s="1"/>
  <c r="U1718" i="2" s="1"/>
  <c r="D1719" i="2"/>
  <c r="T1719" i="2" s="1"/>
  <c r="U1719" i="2" s="1"/>
  <c r="D1720" i="2"/>
  <c r="T1720" i="2" s="1"/>
  <c r="U1720" i="2" s="1"/>
  <c r="D1721" i="2"/>
  <c r="T1721" i="2" s="1"/>
  <c r="U1721" i="2" s="1"/>
  <c r="D1722" i="2"/>
  <c r="T1722" i="2" s="1"/>
  <c r="U1722" i="2" s="1"/>
  <c r="D1723" i="2"/>
  <c r="T1723" i="2" s="1"/>
  <c r="U1723" i="2" s="1"/>
  <c r="D1724" i="2"/>
  <c r="T1724" i="2" s="1"/>
  <c r="U1724" i="2" s="1"/>
  <c r="D1725" i="2"/>
  <c r="T1725" i="2" s="1"/>
  <c r="U1725" i="2" s="1"/>
  <c r="D1726" i="2"/>
  <c r="T1726" i="2" s="1"/>
  <c r="U1726" i="2" s="1"/>
  <c r="D1727" i="2"/>
  <c r="T1727" i="2" s="1"/>
  <c r="U1727" i="2" s="1"/>
  <c r="D1728" i="2"/>
  <c r="T1728" i="2" s="1"/>
  <c r="U1728" i="2" s="1"/>
  <c r="D1729" i="2"/>
  <c r="T1729" i="2" s="1"/>
  <c r="U1729" i="2" s="1"/>
  <c r="D1730" i="2"/>
  <c r="T1730" i="2" s="1"/>
  <c r="U1730" i="2" s="1"/>
  <c r="D1731" i="2"/>
  <c r="T1731" i="2" s="1"/>
  <c r="U1731" i="2" s="1"/>
  <c r="D1732" i="2"/>
  <c r="T1732" i="2" s="1"/>
  <c r="U1732" i="2" s="1"/>
  <c r="D1733" i="2"/>
  <c r="T1733" i="2" s="1"/>
  <c r="U1733" i="2" s="1"/>
  <c r="D1734" i="2"/>
  <c r="T1734" i="2" s="1"/>
  <c r="U1734" i="2" s="1"/>
  <c r="D1735" i="2"/>
  <c r="T1735" i="2" s="1"/>
  <c r="U1735" i="2" s="1"/>
  <c r="D1736" i="2"/>
  <c r="T1736" i="2" s="1"/>
  <c r="U1736" i="2" s="1"/>
  <c r="D1737" i="2"/>
  <c r="T1737" i="2" s="1"/>
  <c r="U1737" i="2" s="1"/>
  <c r="D1738" i="2"/>
  <c r="T1738" i="2" s="1"/>
  <c r="U1738" i="2" s="1"/>
  <c r="D1739" i="2"/>
  <c r="T1739" i="2" s="1"/>
  <c r="U1739" i="2" s="1"/>
  <c r="D1740" i="2"/>
  <c r="T1740" i="2" s="1"/>
  <c r="U1740" i="2" s="1"/>
  <c r="D1741" i="2"/>
  <c r="T1741" i="2" s="1"/>
  <c r="U1741" i="2" s="1"/>
  <c r="D1742" i="2"/>
  <c r="T1742" i="2" s="1"/>
  <c r="U1742" i="2" s="1"/>
  <c r="D1743" i="2"/>
  <c r="T1743" i="2" s="1"/>
  <c r="U1743" i="2" s="1"/>
  <c r="D1744" i="2"/>
  <c r="T1744" i="2" s="1"/>
  <c r="U1744" i="2" s="1"/>
  <c r="D1745" i="2"/>
  <c r="T1745" i="2" s="1"/>
  <c r="U1745" i="2" s="1"/>
  <c r="D1746" i="2"/>
  <c r="T1746" i="2" s="1"/>
  <c r="U1746" i="2" s="1"/>
  <c r="D1747" i="2"/>
  <c r="T1747" i="2" s="1"/>
  <c r="U1747" i="2" s="1"/>
  <c r="D1748" i="2"/>
  <c r="T1748" i="2" s="1"/>
  <c r="U1748" i="2" s="1"/>
  <c r="D1749" i="2"/>
  <c r="T1749" i="2" s="1"/>
  <c r="U1749" i="2" s="1"/>
  <c r="D1750" i="2"/>
  <c r="T1750" i="2" s="1"/>
  <c r="U1750" i="2" s="1"/>
  <c r="D1751" i="2"/>
  <c r="T1751" i="2" s="1"/>
  <c r="U1751" i="2" s="1"/>
  <c r="D1752" i="2"/>
  <c r="T1752" i="2" s="1"/>
  <c r="U1752" i="2" s="1"/>
  <c r="D1753" i="2"/>
  <c r="T1753" i="2" s="1"/>
  <c r="U1753" i="2" s="1"/>
  <c r="D1754" i="2"/>
  <c r="T1754" i="2" s="1"/>
  <c r="U1754" i="2" s="1"/>
  <c r="D1755" i="2"/>
  <c r="T1755" i="2" s="1"/>
  <c r="U1755" i="2" s="1"/>
  <c r="D1756" i="2"/>
  <c r="T1756" i="2" s="1"/>
  <c r="U1756" i="2" s="1"/>
  <c r="D1757" i="2"/>
  <c r="T1757" i="2" s="1"/>
  <c r="U1757" i="2" s="1"/>
  <c r="D1758" i="2"/>
  <c r="T1758" i="2" s="1"/>
  <c r="U1758" i="2" s="1"/>
  <c r="D1759" i="2"/>
  <c r="T1759" i="2" s="1"/>
  <c r="U1759" i="2" s="1"/>
  <c r="D1760" i="2"/>
  <c r="T1760" i="2" s="1"/>
  <c r="U1760" i="2" s="1"/>
  <c r="D1761" i="2"/>
  <c r="T1761" i="2" s="1"/>
  <c r="U1761" i="2" s="1"/>
  <c r="D1762" i="2"/>
  <c r="T1762" i="2" s="1"/>
  <c r="U1762" i="2" s="1"/>
  <c r="D1763" i="2"/>
  <c r="T1763" i="2" s="1"/>
  <c r="U1763" i="2" s="1"/>
  <c r="D1764" i="2"/>
  <c r="T1764" i="2" s="1"/>
  <c r="U1764" i="2" s="1"/>
  <c r="D1765" i="2"/>
  <c r="T1765" i="2" s="1"/>
  <c r="U1765" i="2" s="1"/>
  <c r="D1766" i="2"/>
  <c r="T1766" i="2" s="1"/>
  <c r="U1766" i="2" s="1"/>
  <c r="D1767" i="2"/>
  <c r="T1767" i="2" s="1"/>
  <c r="U1767" i="2" s="1"/>
  <c r="D1768" i="2"/>
  <c r="T1768" i="2" s="1"/>
  <c r="U1768" i="2" s="1"/>
  <c r="D1769" i="2"/>
  <c r="T1769" i="2" s="1"/>
  <c r="U1769" i="2" s="1"/>
  <c r="D1770" i="2"/>
  <c r="T1770" i="2" s="1"/>
  <c r="U1770" i="2" s="1"/>
  <c r="D1771" i="2"/>
  <c r="T1771" i="2" s="1"/>
  <c r="U1771" i="2" s="1"/>
  <c r="D1772" i="2"/>
  <c r="T1772" i="2" s="1"/>
  <c r="U1772" i="2" s="1"/>
  <c r="D1773" i="2"/>
  <c r="T1773" i="2" s="1"/>
  <c r="U1773" i="2" s="1"/>
  <c r="D1774" i="2"/>
  <c r="T1774" i="2" s="1"/>
  <c r="U1774" i="2" s="1"/>
  <c r="D1775" i="2"/>
  <c r="T1775" i="2" s="1"/>
  <c r="U1775" i="2" s="1"/>
  <c r="D1776" i="2"/>
  <c r="T1776" i="2" s="1"/>
  <c r="U1776" i="2" s="1"/>
  <c r="D1777" i="2"/>
  <c r="T1777" i="2" s="1"/>
  <c r="U1777" i="2" s="1"/>
  <c r="D1778" i="2"/>
  <c r="T1778" i="2" s="1"/>
  <c r="U1778" i="2" s="1"/>
  <c r="D1779" i="2"/>
  <c r="T1779" i="2" s="1"/>
  <c r="U1779" i="2" s="1"/>
  <c r="D1780" i="2"/>
  <c r="T1780" i="2" s="1"/>
  <c r="U1780" i="2" s="1"/>
  <c r="D1781" i="2"/>
  <c r="T1781" i="2" s="1"/>
  <c r="U1781" i="2" s="1"/>
  <c r="D1782" i="2"/>
  <c r="T1782" i="2" s="1"/>
  <c r="U1782" i="2" s="1"/>
  <c r="D1783" i="2"/>
  <c r="T1783" i="2" s="1"/>
  <c r="U1783" i="2" s="1"/>
  <c r="D1784" i="2"/>
  <c r="T1784" i="2" s="1"/>
  <c r="U1784" i="2" s="1"/>
  <c r="D1785" i="2"/>
  <c r="T1785" i="2" s="1"/>
  <c r="U1785" i="2" s="1"/>
  <c r="D1786" i="2"/>
  <c r="T1786" i="2" s="1"/>
  <c r="U1786" i="2" s="1"/>
  <c r="D1787" i="2"/>
  <c r="T1787" i="2" s="1"/>
  <c r="U1787" i="2" s="1"/>
  <c r="D1788" i="2"/>
  <c r="T1788" i="2" s="1"/>
  <c r="U1788" i="2" s="1"/>
  <c r="D1789" i="2"/>
  <c r="T1789" i="2" s="1"/>
  <c r="U1789" i="2" s="1"/>
  <c r="D1790" i="2"/>
  <c r="T1790" i="2" s="1"/>
  <c r="U1790" i="2" s="1"/>
  <c r="D1791" i="2"/>
  <c r="T1791" i="2" s="1"/>
  <c r="U1791" i="2" s="1"/>
  <c r="D1792" i="2"/>
  <c r="T1792" i="2" s="1"/>
  <c r="U1792" i="2" s="1"/>
  <c r="D1793" i="2"/>
  <c r="T1793" i="2" s="1"/>
  <c r="U1793" i="2" s="1"/>
  <c r="D1794" i="2"/>
  <c r="T1794" i="2" s="1"/>
  <c r="U1794" i="2" s="1"/>
  <c r="D1795" i="2"/>
  <c r="T1795" i="2" s="1"/>
  <c r="U1795" i="2" s="1"/>
  <c r="D1796" i="2"/>
  <c r="T1796" i="2" s="1"/>
  <c r="U1796" i="2" s="1"/>
  <c r="D1797" i="2"/>
  <c r="T1797" i="2" s="1"/>
  <c r="U1797" i="2" s="1"/>
  <c r="D1798" i="2"/>
  <c r="T1798" i="2" s="1"/>
  <c r="U1798" i="2" s="1"/>
  <c r="D1799" i="2"/>
  <c r="T1799" i="2" s="1"/>
  <c r="U1799" i="2" s="1"/>
  <c r="D1800" i="2"/>
  <c r="T1800" i="2" s="1"/>
  <c r="U1800" i="2" s="1"/>
  <c r="D1801" i="2"/>
  <c r="T1801" i="2" s="1"/>
  <c r="U1801" i="2" s="1"/>
  <c r="D1802" i="2"/>
  <c r="T1802" i="2" s="1"/>
  <c r="U1802" i="2" s="1"/>
  <c r="D1803" i="2"/>
  <c r="T1803" i="2" s="1"/>
  <c r="U1803" i="2" s="1"/>
  <c r="D1804" i="2"/>
  <c r="T1804" i="2" s="1"/>
  <c r="U1804" i="2" s="1"/>
  <c r="D1805" i="2"/>
  <c r="T1805" i="2" s="1"/>
  <c r="U1805" i="2" s="1"/>
  <c r="D1806" i="2"/>
  <c r="T1806" i="2" s="1"/>
  <c r="U1806" i="2" s="1"/>
  <c r="D1807" i="2"/>
  <c r="T1807" i="2" s="1"/>
  <c r="U1807" i="2" s="1"/>
  <c r="D1808" i="2"/>
  <c r="T1808" i="2" s="1"/>
  <c r="U1808" i="2" s="1"/>
  <c r="D1809" i="2"/>
  <c r="T1809" i="2" s="1"/>
  <c r="U1809" i="2" s="1"/>
  <c r="D1810" i="2"/>
  <c r="T1810" i="2" s="1"/>
  <c r="U1810" i="2" s="1"/>
  <c r="D1811" i="2"/>
  <c r="T1811" i="2" s="1"/>
  <c r="U1811" i="2" s="1"/>
  <c r="D1812" i="2"/>
  <c r="T1812" i="2" s="1"/>
  <c r="U1812" i="2" s="1"/>
  <c r="D1813" i="2"/>
  <c r="T1813" i="2" s="1"/>
  <c r="U1813" i="2" s="1"/>
  <c r="D1814" i="2"/>
  <c r="T1814" i="2" s="1"/>
  <c r="U1814" i="2" s="1"/>
  <c r="D1815" i="2"/>
  <c r="T1815" i="2" s="1"/>
  <c r="U1815" i="2" s="1"/>
  <c r="D1816" i="2"/>
  <c r="T1816" i="2" s="1"/>
  <c r="U1816" i="2" s="1"/>
  <c r="D1817" i="2"/>
  <c r="T1817" i="2" s="1"/>
  <c r="U1817" i="2" s="1"/>
  <c r="D1818" i="2"/>
  <c r="T1818" i="2" s="1"/>
  <c r="U1818" i="2" s="1"/>
  <c r="D1819" i="2"/>
  <c r="T1819" i="2" s="1"/>
  <c r="U1819" i="2" s="1"/>
  <c r="D1820" i="2"/>
  <c r="T1820" i="2" s="1"/>
  <c r="U1820" i="2" s="1"/>
  <c r="D1821" i="2"/>
  <c r="T1821" i="2" s="1"/>
  <c r="U1821" i="2" s="1"/>
  <c r="D1822" i="2"/>
  <c r="T1822" i="2" s="1"/>
  <c r="U1822" i="2" s="1"/>
  <c r="D1823" i="2"/>
  <c r="T1823" i="2" s="1"/>
  <c r="U1823" i="2" s="1"/>
  <c r="D1824" i="2"/>
  <c r="T1824" i="2" s="1"/>
  <c r="U1824" i="2" s="1"/>
  <c r="D1825" i="2"/>
  <c r="T1825" i="2" s="1"/>
  <c r="U1825" i="2" s="1"/>
  <c r="D1826" i="2"/>
  <c r="T1826" i="2" s="1"/>
  <c r="U1826" i="2" s="1"/>
  <c r="D1827" i="2"/>
  <c r="T1827" i="2" s="1"/>
  <c r="U1827" i="2" s="1"/>
  <c r="D1828" i="2"/>
  <c r="T1828" i="2" s="1"/>
  <c r="U1828" i="2" s="1"/>
  <c r="D1829" i="2"/>
  <c r="T1829" i="2" s="1"/>
  <c r="U1829" i="2" s="1"/>
  <c r="D1830" i="2"/>
  <c r="T1830" i="2" s="1"/>
  <c r="U1830" i="2" s="1"/>
  <c r="D1831" i="2"/>
  <c r="T1831" i="2" s="1"/>
  <c r="U1831" i="2" s="1"/>
  <c r="D1832" i="2"/>
  <c r="T1832" i="2" s="1"/>
  <c r="U1832" i="2" s="1"/>
  <c r="D1833" i="2"/>
  <c r="T1833" i="2" s="1"/>
  <c r="U1833" i="2" s="1"/>
  <c r="D1834" i="2"/>
  <c r="T1834" i="2" s="1"/>
  <c r="U1834" i="2" s="1"/>
  <c r="D1835" i="2"/>
  <c r="T1835" i="2" s="1"/>
  <c r="U1835" i="2" s="1"/>
  <c r="D1836" i="2"/>
  <c r="T1836" i="2" s="1"/>
  <c r="U1836" i="2" s="1"/>
  <c r="D1837" i="2"/>
  <c r="T1837" i="2" s="1"/>
  <c r="U1837" i="2" s="1"/>
  <c r="D1838" i="2"/>
  <c r="T1838" i="2" s="1"/>
  <c r="U1838" i="2" s="1"/>
  <c r="D1839" i="2"/>
  <c r="T1839" i="2" s="1"/>
  <c r="U1839" i="2" s="1"/>
  <c r="D1840" i="2"/>
  <c r="T1840" i="2" s="1"/>
  <c r="U1840" i="2" s="1"/>
  <c r="D1841" i="2"/>
  <c r="T1841" i="2" s="1"/>
  <c r="U1841" i="2" s="1"/>
  <c r="D1842" i="2"/>
  <c r="T1842" i="2" s="1"/>
  <c r="U1842" i="2" s="1"/>
  <c r="D1843" i="2"/>
  <c r="T1843" i="2" s="1"/>
  <c r="U1843" i="2" s="1"/>
  <c r="D1844" i="2"/>
  <c r="T1844" i="2" s="1"/>
  <c r="U1844" i="2" s="1"/>
  <c r="D1845" i="2"/>
  <c r="T1845" i="2" s="1"/>
  <c r="U1845" i="2" s="1"/>
  <c r="D1846" i="2"/>
  <c r="T1846" i="2" s="1"/>
  <c r="U1846" i="2" s="1"/>
  <c r="D1847" i="2"/>
  <c r="T1847" i="2" s="1"/>
  <c r="U1847" i="2" s="1"/>
  <c r="D1848" i="2"/>
  <c r="T1848" i="2" s="1"/>
  <c r="U1848" i="2" s="1"/>
  <c r="D1849" i="2"/>
  <c r="T1849" i="2" s="1"/>
  <c r="U1849" i="2" s="1"/>
  <c r="D1850" i="2"/>
  <c r="T1850" i="2" s="1"/>
  <c r="U1850" i="2" s="1"/>
  <c r="D1851" i="2"/>
  <c r="T1851" i="2" s="1"/>
  <c r="U1851" i="2" s="1"/>
  <c r="D1852" i="2"/>
  <c r="T1852" i="2" s="1"/>
  <c r="U1852" i="2" s="1"/>
  <c r="D1853" i="2"/>
  <c r="T1853" i="2" s="1"/>
  <c r="U1853" i="2" s="1"/>
  <c r="D1854" i="2"/>
  <c r="T1854" i="2" s="1"/>
  <c r="U1854" i="2" s="1"/>
  <c r="D1855" i="2"/>
  <c r="T1855" i="2" s="1"/>
  <c r="U1855" i="2" s="1"/>
  <c r="D1856" i="2"/>
  <c r="T1856" i="2" s="1"/>
  <c r="U1856" i="2" s="1"/>
  <c r="D1857" i="2"/>
  <c r="T1857" i="2" s="1"/>
  <c r="U1857" i="2" s="1"/>
  <c r="D1858" i="2"/>
  <c r="T1858" i="2" s="1"/>
  <c r="U1858" i="2" s="1"/>
  <c r="D1859" i="2"/>
  <c r="T1859" i="2" s="1"/>
  <c r="U1859" i="2" s="1"/>
  <c r="D1860" i="2"/>
  <c r="T1860" i="2" s="1"/>
  <c r="U1860" i="2" s="1"/>
  <c r="D1861" i="2"/>
  <c r="T1861" i="2" s="1"/>
  <c r="U1861" i="2" s="1"/>
  <c r="D1862" i="2"/>
  <c r="T1862" i="2" s="1"/>
  <c r="U1862" i="2" s="1"/>
  <c r="D1863" i="2"/>
  <c r="T1863" i="2" s="1"/>
  <c r="U1863" i="2" s="1"/>
  <c r="D1864" i="2"/>
  <c r="T1864" i="2" s="1"/>
  <c r="U1864" i="2" s="1"/>
  <c r="D1865" i="2"/>
  <c r="T1865" i="2" s="1"/>
  <c r="U1865" i="2" s="1"/>
  <c r="D1866" i="2"/>
  <c r="T1866" i="2" s="1"/>
  <c r="U1866" i="2" s="1"/>
  <c r="D1867" i="2"/>
  <c r="T1867" i="2" s="1"/>
  <c r="U1867" i="2" s="1"/>
  <c r="D1868" i="2"/>
  <c r="T1868" i="2" s="1"/>
  <c r="U1868" i="2" s="1"/>
  <c r="D1869" i="2"/>
  <c r="T1869" i="2" s="1"/>
  <c r="U1869" i="2" s="1"/>
  <c r="D1870" i="2"/>
  <c r="T1870" i="2" s="1"/>
  <c r="U1870" i="2" s="1"/>
  <c r="D1871" i="2"/>
  <c r="T1871" i="2" s="1"/>
  <c r="U1871" i="2" s="1"/>
  <c r="D1872" i="2"/>
  <c r="T1872" i="2" s="1"/>
  <c r="U1872" i="2" s="1"/>
  <c r="D1873" i="2"/>
  <c r="T1873" i="2" s="1"/>
  <c r="U1873" i="2" s="1"/>
  <c r="D1874" i="2"/>
  <c r="T1874" i="2" s="1"/>
  <c r="U1874" i="2" s="1"/>
  <c r="D1875" i="2"/>
  <c r="T1875" i="2" s="1"/>
  <c r="U1875" i="2" s="1"/>
  <c r="D1876" i="2"/>
  <c r="T1876" i="2" s="1"/>
  <c r="U1876" i="2" s="1"/>
  <c r="D1877" i="2"/>
  <c r="T1877" i="2" s="1"/>
  <c r="U1877" i="2" s="1"/>
  <c r="D1878" i="2"/>
  <c r="T1878" i="2" s="1"/>
  <c r="U1878" i="2" s="1"/>
  <c r="D1879" i="2"/>
  <c r="T1879" i="2" s="1"/>
  <c r="U1879" i="2" s="1"/>
  <c r="D1880" i="2"/>
  <c r="T1880" i="2" s="1"/>
  <c r="U1880" i="2" s="1"/>
  <c r="D1881" i="2"/>
  <c r="T1881" i="2" s="1"/>
  <c r="U1881" i="2" s="1"/>
  <c r="D1882" i="2"/>
  <c r="T1882" i="2" s="1"/>
  <c r="U1882" i="2" s="1"/>
  <c r="D1883" i="2"/>
  <c r="T1883" i="2" s="1"/>
  <c r="U1883" i="2" s="1"/>
  <c r="D1884" i="2"/>
  <c r="T1884" i="2" s="1"/>
  <c r="U1884" i="2" s="1"/>
  <c r="D1885" i="2"/>
  <c r="T1885" i="2" s="1"/>
  <c r="U1885" i="2" s="1"/>
  <c r="D1886" i="2"/>
  <c r="T1886" i="2" s="1"/>
  <c r="U1886" i="2" s="1"/>
  <c r="D1887" i="2"/>
  <c r="T1887" i="2" s="1"/>
  <c r="U1887" i="2" s="1"/>
  <c r="D1888" i="2"/>
  <c r="T1888" i="2" s="1"/>
  <c r="U1888" i="2" s="1"/>
  <c r="D1889" i="2"/>
  <c r="T1889" i="2" s="1"/>
  <c r="U1889" i="2" s="1"/>
  <c r="D1890" i="2"/>
  <c r="T1890" i="2" s="1"/>
  <c r="U1890" i="2" s="1"/>
  <c r="D1891" i="2"/>
  <c r="T1891" i="2" s="1"/>
  <c r="U1891" i="2" s="1"/>
  <c r="D1892" i="2"/>
  <c r="T1892" i="2" s="1"/>
  <c r="U1892" i="2" s="1"/>
  <c r="D1893" i="2"/>
  <c r="T1893" i="2" s="1"/>
  <c r="U1893" i="2" s="1"/>
  <c r="D1894" i="2"/>
  <c r="T1894" i="2" s="1"/>
  <c r="U1894" i="2" s="1"/>
  <c r="D1895" i="2"/>
  <c r="T1895" i="2" s="1"/>
  <c r="U1895" i="2" s="1"/>
  <c r="D1896" i="2"/>
  <c r="T1896" i="2" s="1"/>
  <c r="U1896" i="2" s="1"/>
  <c r="D1897" i="2"/>
  <c r="T1897" i="2" s="1"/>
  <c r="U1897" i="2" s="1"/>
  <c r="D1898" i="2"/>
  <c r="T1898" i="2" s="1"/>
  <c r="U1898" i="2" s="1"/>
  <c r="D1899" i="2"/>
  <c r="T1899" i="2" s="1"/>
  <c r="U1899" i="2" s="1"/>
  <c r="D1900" i="2"/>
  <c r="T1900" i="2" s="1"/>
  <c r="U1900" i="2" s="1"/>
  <c r="D1901" i="2"/>
  <c r="T1901" i="2" s="1"/>
  <c r="U1901" i="2" s="1"/>
  <c r="D1902" i="2"/>
  <c r="T1902" i="2" s="1"/>
  <c r="U1902" i="2" s="1"/>
  <c r="D1903" i="2"/>
  <c r="T1903" i="2" s="1"/>
  <c r="U1903" i="2" s="1"/>
  <c r="D1904" i="2"/>
  <c r="T1904" i="2" s="1"/>
  <c r="U1904" i="2" s="1"/>
  <c r="D1905" i="2"/>
  <c r="T1905" i="2" s="1"/>
  <c r="U1905" i="2" s="1"/>
  <c r="D1906" i="2"/>
  <c r="T1906" i="2" s="1"/>
  <c r="U1906" i="2" s="1"/>
  <c r="D1907" i="2"/>
  <c r="T1907" i="2" s="1"/>
  <c r="U1907" i="2" s="1"/>
  <c r="D1908" i="2"/>
  <c r="T1908" i="2" s="1"/>
  <c r="U1908" i="2" s="1"/>
  <c r="D1909" i="2"/>
  <c r="T1909" i="2" s="1"/>
  <c r="U1909" i="2" s="1"/>
  <c r="D1910" i="2"/>
  <c r="T1910" i="2" s="1"/>
  <c r="U1910" i="2" s="1"/>
  <c r="D1911" i="2"/>
  <c r="T1911" i="2" s="1"/>
  <c r="U1911" i="2" s="1"/>
  <c r="D1912" i="2"/>
  <c r="T1912" i="2" s="1"/>
  <c r="U1912" i="2" s="1"/>
  <c r="D1913" i="2"/>
  <c r="T1913" i="2" s="1"/>
  <c r="U1913" i="2" s="1"/>
  <c r="D1914" i="2"/>
  <c r="T1914" i="2" s="1"/>
  <c r="U1914" i="2" s="1"/>
  <c r="D1915" i="2"/>
  <c r="T1915" i="2" s="1"/>
  <c r="U1915" i="2" s="1"/>
  <c r="D1916" i="2"/>
  <c r="T1916" i="2" s="1"/>
  <c r="U1916" i="2" s="1"/>
  <c r="D1917" i="2"/>
  <c r="T1917" i="2" s="1"/>
  <c r="U1917" i="2" s="1"/>
  <c r="D1918" i="2"/>
  <c r="T1918" i="2" s="1"/>
  <c r="U1918" i="2" s="1"/>
  <c r="D1919" i="2"/>
  <c r="T1919" i="2" s="1"/>
  <c r="U1919" i="2" s="1"/>
  <c r="D1920" i="2"/>
  <c r="T1920" i="2" s="1"/>
  <c r="U1920" i="2" s="1"/>
  <c r="D1921" i="2"/>
  <c r="T1921" i="2" s="1"/>
  <c r="U1921" i="2" s="1"/>
  <c r="D1922" i="2"/>
  <c r="T1922" i="2" s="1"/>
  <c r="U1922" i="2" s="1"/>
  <c r="D1923" i="2"/>
  <c r="T1923" i="2" s="1"/>
  <c r="U1923" i="2" s="1"/>
  <c r="D1924" i="2"/>
  <c r="T1924" i="2" s="1"/>
  <c r="U1924" i="2" s="1"/>
  <c r="D1925" i="2"/>
  <c r="T1925" i="2" s="1"/>
  <c r="U1925" i="2" s="1"/>
  <c r="D1926" i="2"/>
  <c r="T1926" i="2" s="1"/>
  <c r="U1926" i="2" s="1"/>
  <c r="D1927" i="2"/>
  <c r="T1927" i="2" s="1"/>
  <c r="U1927" i="2" s="1"/>
  <c r="D1928" i="2"/>
  <c r="T1928" i="2" s="1"/>
  <c r="U1928" i="2" s="1"/>
  <c r="D1929" i="2"/>
  <c r="T1929" i="2" s="1"/>
  <c r="U1929" i="2" s="1"/>
  <c r="D1930" i="2"/>
  <c r="T1930" i="2" s="1"/>
  <c r="U1930" i="2" s="1"/>
  <c r="D1931" i="2"/>
  <c r="T1931" i="2" s="1"/>
  <c r="U1931" i="2" s="1"/>
  <c r="D1932" i="2"/>
  <c r="T1932" i="2" s="1"/>
  <c r="U1932" i="2" s="1"/>
  <c r="D1933" i="2"/>
  <c r="T1933" i="2" s="1"/>
  <c r="U1933" i="2" s="1"/>
  <c r="D1934" i="2"/>
  <c r="T1934" i="2" s="1"/>
  <c r="U1934" i="2" s="1"/>
  <c r="D1935" i="2"/>
  <c r="T1935" i="2" s="1"/>
  <c r="U1935" i="2" s="1"/>
  <c r="D1936" i="2"/>
  <c r="T1936" i="2" s="1"/>
  <c r="U1936" i="2" s="1"/>
  <c r="D1937" i="2"/>
  <c r="T1937" i="2" s="1"/>
  <c r="U1937" i="2" s="1"/>
  <c r="D1938" i="2"/>
  <c r="T1938" i="2" s="1"/>
  <c r="U1938" i="2" s="1"/>
  <c r="D1939" i="2"/>
  <c r="T1939" i="2" s="1"/>
  <c r="U1939" i="2" s="1"/>
  <c r="D1940" i="2"/>
  <c r="T1940" i="2" s="1"/>
  <c r="U1940" i="2" s="1"/>
  <c r="D1941" i="2"/>
  <c r="T1941" i="2" s="1"/>
  <c r="U1941" i="2" s="1"/>
  <c r="D1942" i="2"/>
  <c r="T1942" i="2" s="1"/>
  <c r="U1942" i="2" s="1"/>
  <c r="D1943" i="2"/>
  <c r="T1943" i="2" s="1"/>
  <c r="U1943" i="2" s="1"/>
  <c r="D1944" i="2"/>
  <c r="T1944" i="2" s="1"/>
  <c r="U1944" i="2" s="1"/>
  <c r="D1945" i="2"/>
  <c r="T1945" i="2" s="1"/>
  <c r="U1945" i="2" s="1"/>
  <c r="D1946" i="2"/>
  <c r="T1946" i="2" s="1"/>
  <c r="U1946" i="2" s="1"/>
  <c r="D1947" i="2"/>
  <c r="T1947" i="2" s="1"/>
  <c r="U1947" i="2" s="1"/>
  <c r="D1948" i="2"/>
  <c r="T1948" i="2" s="1"/>
  <c r="U1948" i="2" s="1"/>
  <c r="D1949" i="2"/>
  <c r="T1949" i="2" s="1"/>
  <c r="U1949" i="2" s="1"/>
  <c r="D1950" i="2"/>
  <c r="T1950" i="2" s="1"/>
  <c r="U1950" i="2" s="1"/>
  <c r="D1951" i="2"/>
  <c r="T1951" i="2" s="1"/>
  <c r="U1951" i="2" s="1"/>
  <c r="D1952" i="2"/>
  <c r="T1952" i="2" s="1"/>
  <c r="U1952" i="2" s="1"/>
  <c r="D1953" i="2"/>
  <c r="T1953" i="2" s="1"/>
  <c r="U1953" i="2" s="1"/>
  <c r="D1954" i="2"/>
  <c r="T1954" i="2" s="1"/>
  <c r="U1954" i="2" s="1"/>
  <c r="D1955" i="2"/>
  <c r="T1955" i="2" s="1"/>
  <c r="U1955" i="2" s="1"/>
  <c r="D1956" i="2"/>
  <c r="T1956" i="2" s="1"/>
  <c r="U1956" i="2" s="1"/>
  <c r="D1957" i="2"/>
  <c r="T1957" i="2" s="1"/>
  <c r="U1957" i="2" s="1"/>
  <c r="D1958" i="2"/>
  <c r="T1958" i="2" s="1"/>
  <c r="U1958" i="2" s="1"/>
  <c r="D1959" i="2"/>
  <c r="T1959" i="2" s="1"/>
  <c r="U1959" i="2" s="1"/>
  <c r="D1960" i="2"/>
  <c r="T1960" i="2" s="1"/>
  <c r="U1960" i="2" s="1"/>
  <c r="D1961" i="2"/>
  <c r="T1961" i="2" s="1"/>
  <c r="U1961" i="2" s="1"/>
  <c r="D1962" i="2"/>
  <c r="T1962" i="2" s="1"/>
  <c r="U1962" i="2" s="1"/>
  <c r="D1963" i="2"/>
  <c r="T1963" i="2" s="1"/>
  <c r="U1963" i="2" s="1"/>
  <c r="D1964" i="2"/>
  <c r="T1964" i="2" s="1"/>
  <c r="U1964" i="2" s="1"/>
  <c r="D1965" i="2"/>
  <c r="T1965" i="2" s="1"/>
  <c r="U1965" i="2" s="1"/>
  <c r="D1966" i="2"/>
  <c r="T1966" i="2" s="1"/>
  <c r="U1966" i="2" s="1"/>
  <c r="D1967" i="2"/>
  <c r="T1967" i="2" s="1"/>
  <c r="U1967" i="2" s="1"/>
  <c r="D1968" i="2"/>
  <c r="T1968" i="2" s="1"/>
  <c r="U1968" i="2" s="1"/>
  <c r="D1969" i="2"/>
  <c r="T1969" i="2" s="1"/>
  <c r="U1969" i="2" s="1"/>
  <c r="D1970" i="2"/>
  <c r="T1970" i="2" s="1"/>
  <c r="U1970" i="2" s="1"/>
  <c r="D1971" i="2"/>
  <c r="T1971" i="2" s="1"/>
  <c r="U1971" i="2" s="1"/>
  <c r="D1972" i="2"/>
  <c r="T1972" i="2" s="1"/>
  <c r="U1972" i="2" s="1"/>
  <c r="D1973" i="2"/>
  <c r="T1973" i="2" s="1"/>
  <c r="U1973" i="2" s="1"/>
  <c r="D1974" i="2"/>
  <c r="T1974" i="2" s="1"/>
  <c r="U1974" i="2" s="1"/>
  <c r="D1975" i="2"/>
  <c r="T1975" i="2" s="1"/>
  <c r="U1975" i="2" s="1"/>
  <c r="D1976" i="2"/>
  <c r="T1976" i="2" s="1"/>
  <c r="U1976" i="2" s="1"/>
  <c r="D1977" i="2"/>
  <c r="T1977" i="2" s="1"/>
  <c r="U1977" i="2" s="1"/>
  <c r="D1978" i="2"/>
  <c r="T1978" i="2" s="1"/>
  <c r="U1978" i="2" s="1"/>
  <c r="D1979" i="2"/>
  <c r="T1979" i="2" s="1"/>
  <c r="U1979" i="2" s="1"/>
  <c r="D1980" i="2"/>
  <c r="T1980" i="2" s="1"/>
  <c r="U1980" i="2" s="1"/>
  <c r="D1981" i="2"/>
  <c r="T1981" i="2" s="1"/>
  <c r="U1981" i="2" s="1"/>
  <c r="D1982" i="2"/>
  <c r="T1982" i="2" s="1"/>
  <c r="U1982" i="2" s="1"/>
  <c r="D1983" i="2"/>
  <c r="T1983" i="2" s="1"/>
  <c r="U1983" i="2" s="1"/>
  <c r="D1984" i="2"/>
  <c r="T1984" i="2" s="1"/>
  <c r="U1984" i="2" s="1"/>
  <c r="D1985" i="2"/>
  <c r="T1985" i="2" s="1"/>
  <c r="U1985" i="2" s="1"/>
  <c r="D1986" i="2"/>
  <c r="T1986" i="2" s="1"/>
  <c r="U1986" i="2" s="1"/>
  <c r="D1987" i="2"/>
  <c r="T1987" i="2" s="1"/>
  <c r="U1987" i="2" s="1"/>
  <c r="D1988" i="2"/>
  <c r="T1988" i="2" s="1"/>
  <c r="U1988" i="2" s="1"/>
  <c r="D1989" i="2"/>
  <c r="T1989" i="2" s="1"/>
  <c r="U1989" i="2" s="1"/>
  <c r="D1990" i="2"/>
  <c r="T1990" i="2" s="1"/>
  <c r="U1990" i="2" s="1"/>
  <c r="D1991" i="2"/>
  <c r="T1991" i="2" s="1"/>
  <c r="U1991" i="2" s="1"/>
  <c r="D1992" i="2"/>
  <c r="T1992" i="2" s="1"/>
  <c r="U1992" i="2" s="1"/>
  <c r="D1993" i="2"/>
  <c r="T1993" i="2" s="1"/>
  <c r="U1993" i="2" s="1"/>
  <c r="D1994" i="2"/>
  <c r="T1994" i="2" s="1"/>
  <c r="U1994" i="2" s="1"/>
  <c r="D1995" i="2"/>
  <c r="T1995" i="2" s="1"/>
  <c r="U1995" i="2" s="1"/>
  <c r="D1996" i="2"/>
  <c r="T1996" i="2" s="1"/>
  <c r="U1996" i="2" s="1"/>
  <c r="D1997" i="2"/>
  <c r="T1997" i="2" s="1"/>
  <c r="U1997" i="2" s="1"/>
  <c r="D1998" i="2"/>
  <c r="T1998" i="2" s="1"/>
  <c r="U1998" i="2" s="1"/>
  <c r="D1999" i="2"/>
  <c r="T1999" i="2" s="1"/>
  <c r="U1999" i="2" s="1"/>
  <c r="D2000" i="2"/>
  <c r="T2000" i="2" s="1"/>
  <c r="U2000" i="2" s="1"/>
  <c r="D2001" i="2"/>
  <c r="T2001" i="2" s="1"/>
  <c r="U2001" i="2" s="1"/>
  <c r="D2002" i="2"/>
  <c r="T2002" i="2" s="1"/>
  <c r="U2002" i="2" s="1"/>
  <c r="D2003" i="2"/>
  <c r="T2003" i="2" s="1"/>
  <c r="U2003" i="2" s="1"/>
  <c r="D2004" i="2"/>
  <c r="T2004" i="2" s="1"/>
  <c r="U2004" i="2" s="1"/>
  <c r="D2005" i="2"/>
  <c r="T2005" i="2" s="1"/>
  <c r="U2005" i="2" s="1"/>
  <c r="D2006" i="2"/>
  <c r="T2006" i="2" s="1"/>
  <c r="U2006" i="2" s="1"/>
  <c r="D2007" i="2"/>
  <c r="T2007" i="2" s="1"/>
  <c r="U2007" i="2" s="1"/>
  <c r="D2008" i="2"/>
  <c r="T2008" i="2" s="1"/>
  <c r="U2008" i="2" s="1"/>
  <c r="D2009" i="2"/>
  <c r="T2009" i="2" s="1"/>
  <c r="U2009" i="2" s="1"/>
  <c r="D2010" i="2"/>
  <c r="T2010" i="2" s="1"/>
  <c r="U2010" i="2" s="1"/>
  <c r="D2011" i="2"/>
  <c r="T2011" i="2" s="1"/>
  <c r="U2011" i="2" s="1"/>
  <c r="D2012" i="2"/>
  <c r="T2012" i="2" s="1"/>
  <c r="U2012" i="2" s="1"/>
  <c r="D2013" i="2"/>
  <c r="T2013" i="2" s="1"/>
  <c r="U2013" i="2" s="1"/>
  <c r="D2014" i="2"/>
  <c r="T2014" i="2" s="1"/>
  <c r="U2014" i="2" s="1"/>
  <c r="D2015" i="2"/>
  <c r="T2015" i="2" s="1"/>
  <c r="U2015" i="2" s="1"/>
  <c r="D2016" i="2"/>
  <c r="T2016" i="2" s="1"/>
  <c r="U2016" i="2" s="1"/>
  <c r="D2017" i="2"/>
  <c r="T2017" i="2" s="1"/>
  <c r="U2017" i="2" s="1"/>
  <c r="D2018" i="2"/>
  <c r="T2018" i="2" s="1"/>
  <c r="U2018" i="2" s="1"/>
  <c r="D2019" i="2"/>
  <c r="T2019" i="2" s="1"/>
  <c r="U2019" i="2" s="1"/>
  <c r="D2020" i="2"/>
  <c r="T2020" i="2" s="1"/>
  <c r="U2020" i="2" s="1"/>
  <c r="D2021" i="2"/>
  <c r="T2021" i="2" s="1"/>
  <c r="U2021" i="2" s="1"/>
  <c r="D2022" i="2"/>
  <c r="T2022" i="2" s="1"/>
  <c r="U2022" i="2" s="1"/>
  <c r="D2023" i="2"/>
  <c r="T2023" i="2" s="1"/>
  <c r="U2023" i="2" s="1"/>
  <c r="D2024" i="2"/>
  <c r="T2024" i="2" s="1"/>
  <c r="U2024" i="2" s="1"/>
  <c r="D2025" i="2"/>
  <c r="T2025" i="2" s="1"/>
  <c r="U2025" i="2" s="1"/>
  <c r="D2026" i="2"/>
  <c r="T2026" i="2" s="1"/>
  <c r="U2026" i="2" s="1"/>
  <c r="D2027" i="2"/>
  <c r="T2027" i="2" s="1"/>
  <c r="U2027" i="2" s="1"/>
  <c r="D2028" i="2"/>
  <c r="T2028" i="2" s="1"/>
  <c r="U2028" i="2" s="1"/>
  <c r="D2029" i="2"/>
  <c r="T2029" i="2" s="1"/>
  <c r="U2029" i="2" s="1"/>
  <c r="D2030" i="2"/>
  <c r="T2030" i="2" s="1"/>
  <c r="U2030" i="2" s="1"/>
  <c r="D2031" i="2"/>
  <c r="T2031" i="2" s="1"/>
  <c r="U2031" i="2" s="1"/>
  <c r="D2032" i="2"/>
  <c r="T2032" i="2" s="1"/>
  <c r="U2032" i="2" s="1"/>
  <c r="D2033" i="2"/>
  <c r="T2033" i="2" s="1"/>
  <c r="U2033" i="2" s="1"/>
  <c r="D2034" i="2"/>
  <c r="T2034" i="2" s="1"/>
  <c r="U2034" i="2" s="1"/>
  <c r="D2035" i="2"/>
  <c r="T2035" i="2" s="1"/>
  <c r="U2035" i="2" s="1"/>
  <c r="D2036" i="2"/>
  <c r="T2036" i="2" s="1"/>
  <c r="U2036" i="2" s="1"/>
  <c r="D2037" i="2"/>
  <c r="T2037" i="2" s="1"/>
  <c r="U2037" i="2" s="1"/>
  <c r="D2038" i="2"/>
  <c r="T2038" i="2" s="1"/>
  <c r="U2038" i="2" s="1"/>
  <c r="D2039" i="2"/>
  <c r="T2039" i="2" s="1"/>
  <c r="U2039" i="2" s="1"/>
  <c r="D2040" i="2"/>
  <c r="T2040" i="2" s="1"/>
  <c r="U2040" i="2" s="1"/>
  <c r="D2041" i="2"/>
  <c r="T2041" i="2" s="1"/>
  <c r="U2041" i="2" s="1"/>
  <c r="D2042" i="2"/>
  <c r="T2042" i="2" s="1"/>
  <c r="U2042" i="2" s="1"/>
  <c r="D2043" i="2"/>
  <c r="T2043" i="2" s="1"/>
  <c r="U2043" i="2" s="1"/>
  <c r="D2044" i="2"/>
  <c r="T2044" i="2" s="1"/>
  <c r="U2044" i="2" s="1"/>
  <c r="D2045" i="2"/>
  <c r="T2045" i="2" s="1"/>
  <c r="U2045" i="2" s="1"/>
  <c r="D2046" i="2"/>
  <c r="T2046" i="2" s="1"/>
  <c r="U2046" i="2" s="1"/>
  <c r="D2047" i="2"/>
  <c r="T2047" i="2" s="1"/>
  <c r="U2047" i="2" s="1"/>
  <c r="D2048" i="2"/>
  <c r="T2048" i="2" s="1"/>
  <c r="U2048" i="2" s="1"/>
  <c r="D2049" i="2"/>
  <c r="T2049" i="2" s="1"/>
  <c r="U2049" i="2" s="1"/>
  <c r="D2050" i="2"/>
  <c r="T2050" i="2" s="1"/>
  <c r="U2050" i="2" s="1"/>
  <c r="D2051" i="2"/>
  <c r="T2051" i="2" s="1"/>
  <c r="U2051" i="2" s="1"/>
  <c r="D2052" i="2"/>
  <c r="T2052" i="2" s="1"/>
  <c r="U2052" i="2" s="1"/>
  <c r="D2053" i="2"/>
  <c r="T2053" i="2" s="1"/>
  <c r="U2053" i="2" s="1"/>
  <c r="D2054" i="2"/>
  <c r="T2054" i="2" s="1"/>
  <c r="U2054" i="2" s="1"/>
  <c r="D2055" i="2"/>
  <c r="T2055" i="2" s="1"/>
  <c r="U2055" i="2" s="1"/>
  <c r="D2056" i="2"/>
  <c r="T2056" i="2" s="1"/>
  <c r="U2056" i="2" s="1"/>
  <c r="D2057" i="2"/>
  <c r="T2057" i="2" s="1"/>
  <c r="U2057" i="2" s="1"/>
  <c r="D2058" i="2"/>
  <c r="T2058" i="2" s="1"/>
  <c r="U2058" i="2" s="1"/>
  <c r="D2059" i="2"/>
  <c r="T2059" i="2" s="1"/>
  <c r="U2059" i="2" s="1"/>
  <c r="D2060" i="2"/>
  <c r="T2060" i="2" s="1"/>
  <c r="U2060" i="2" s="1"/>
  <c r="D2061" i="2"/>
  <c r="T2061" i="2" s="1"/>
  <c r="U2061" i="2" s="1"/>
  <c r="D2062" i="2"/>
  <c r="T2062" i="2" s="1"/>
  <c r="U2062" i="2" s="1"/>
  <c r="D2063" i="2"/>
  <c r="T2063" i="2" s="1"/>
  <c r="U2063" i="2" s="1"/>
  <c r="D2064" i="2"/>
  <c r="T2064" i="2" s="1"/>
  <c r="U2064" i="2" s="1"/>
  <c r="D2065" i="2"/>
  <c r="T2065" i="2" s="1"/>
  <c r="U2065" i="2" s="1"/>
  <c r="D2066" i="2"/>
  <c r="T2066" i="2" s="1"/>
  <c r="U2066" i="2" s="1"/>
  <c r="D2067" i="2"/>
  <c r="T2067" i="2" s="1"/>
  <c r="U2067" i="2" s="1"/>
  <c r="D2068" i="2"/>
  <c r="T2068" i="2" s="1"/>
  <c r="U2068" i="2" s="1"/>
  <c r="D2069" i="2"/>
  <c r="T2069" i="2" s="1"/>
  <c r="U2069" i="2" s="1"/>
  <c r="D2070" i="2"/>
  <c r="T2070" i="2" s="1"/>
  <c r="U2070" i="2" s="1"/>
  <c r="D2071" i="2"/>
  <c r="T2071" i="2" s="1"/>
  <c r="U2071" i="2" s="1"/>
  <c r="D2072" i="2"/>
  <c r="T2072" i="2" s="1"/>
  <c r="U2072" i="2" s="1"/>
  <c r="D2073" i="2"/>
  <c r="T2073" i="2" s="1"/>
  <c r="U2073" i="2" s="1"/>
  <c r="D2074" i="2"/>
  <c r="T2074" i="2" s="1"/>
  <c r="U2074" i="2" s="1"/>
  <c r="D2075" i="2"/>
  <c r="T2075" i="2" s="1"/>
  <c r="U2075" i="2" s="1"/>
  <c r="D2076" i="2"/>
  <c r="T2076" i="2" s="1"/>
  <c r="U2076" i="2" s="1"/>
  <c r="D2077" i="2"/>
  <c r="T2077" i="2" s="1"/>
  <c r="U2077" i="2" s="1"/>
  <c r="D2078" i="2"/>
  <c r="T2078" i="2" s="1"/>
  <c r="U2078" i="2" s="1"/>
  <c r="D2079" i="2"/>
  <c r="T2079" i="2" s="1"/>
  <c r="U2079" i="2" s="1"/>
  <c r="D2080" i="2"/>
  <c r="T2080" i="2" s="1"/>
  <c r="U2080" i="2" s="1"/>
  <c r="D2081" i="2"/>
  <c r="T2081" i="2" s="1"/>
  <c r="U2081" i="2" s="1"/>
  <c r="D2082" i="2"/>
  <c r="T2082" i="2" s="1"/>
  <c r="U2082" i="2" s="1"/>
  <c r="D2083" i="2"/>
  <c r="T2083" i="2" s="1"/>
  <c r="U2083" i="2" s="1"/>
  <c r="D2084" i="2"/>
  <c r="T2084" i="2" s="1"/>
  <c r="U2084" i="2" s="1"/>
  <c r="D2085" i="2"/>
  <c r="T2085" i="2" s="1"/>
  <c r="U2085" i="2" s="1"/>
  <c r="D2086" i="2"/>
  <c r="T2086" i="2" s="1"/>
  <c r="U2086" i="2" s="1"/>
  <c r="D2087" i="2"/>
  <c r="T2087" i="2" s="1"/>
  <c r="U2087" i="2" s="1"/>
  <c r="D2088" i="2"/>
  <c r="T2088" i="2" s="1"/>
  <c r="U2088" i="2" s="1"/>
  <c r="D2089" i="2"/>
  <c r="T2089" i="2" s="1"/>
  <c r="U2089" i="2" s="1"/>
  <c r="D2090" i="2"/>
  <c r="T2090" i="2" s="1"/>
  <c r="U2090" i="2" s="1"/>
  <c r="D2091" i="2"/>
  <c r="T2091" i="2" s="1"/>
  <c r="U2091" i="2" s="1"/>
  <c r="D2092" i="2"/>
  <c r="T2092" i="2" s="1"/>
  <c r="U2092" i="2" s="1"/>
  <c r="D2093" i="2"/>
  <c r="T2093" i="2" s="1"/>
  <c r="U2093" i="2" s="1"/>
  <c r="D2094" i="2"/>
  <c r="T2094" i="2" s="1"/>
  <c r="U2094" i="2" s="1"/>
  <c r="D2095" i="2"/>
  <c r="T2095" i="2" s="1"/>
  <c r="U2095" i="2" s="1"/>
  <c r="D2096" i="2"/>
  <c r="T2096" i="2" s="1"/>
  <c r="U2096" i="2" s="1"/>
  <c r="D2097" i="2"/>
  <c r="T2097" i="2" s="1"/>
  <c r="U2097" i="2" s="1"/>
  <c r="D2098" i="2"/>
  <c r="T2098" i="2" s="1"/>
  <c r="U2098" i="2" s="1"/>
  <c r="D2099" i="2"/>
  <c r="T2099" i="2" s="1"/>
  <c r="U2099" i="2" s="1"/>
  <c r="D2100" i="2"/>
  <c r="T2100" i="2" s="1"/>
  <c r="U2100" i="2" s="1"/>
  <c r="D2101" i="2"/>
  <c r="T2101" i="2" s="1"/>
  <c r="U2101" i="2" s="1"/>
  <c r="D2102" i="2"/>
  <c r="T2102" i="2" s="1"/>
  <c r="U2102" i="2" s="1"/>
  <c r="D2103" i="2"/>
  <c r="T2103" i="2" s="1"/>
  <c r="U2103" i="2" s="1"/>
  <c r="D2104" i="2"/>
  <c r="T2104" i="2" s="1"/>
  <c r="U2104" i="2" s="1"/>
  <c r="D2105" i="2"/>
  <c r="T2105" i="2" s="1"/>
  <c r="U2105" i="2" s="1"/>
  <c r="D2106" i="2"/>
  <c r="T2106" i="2" s="1"/>
  <c r="U2106" i="2" s="1"/>
  <c r="D2107" i="2"/>
  <c r="T2107" i="2" s="1"/>
  <c r="U2107" i="2" s="1"/>
  <c r="D2108" i="2"/>
  <c r="T2108" i="2" s="1"/>
  <c r="U2108" i="2" s="1"/>
  <c r="D2109" i="2"/>
  <c r="T2109" i="2" s="1"/>
  <c r="U2109" i="2" s="1"/>
  <c r="D2110" i="2"/>
  <c r="T2110" i="2" s="1"/>
  <c r="U2110" i="2" s="1"/>
  <c r="D2111" i="2"/>
  <c r="T2111" i="2" s="1"/>
  <c r="U2111" i="2" s="1"/>
  <c r="D2112" i="2"/>
  <c r="T2112" i="2" s="1"/>
  <c r="U2112" i="2" s="1"/>
  <c r="D2113" i="2"/>
  <c r="T2113" i="2" s="1"/>
  <c r="U2113" i="2" s="1"/>
  <c r="D2114" i="2"/>
  <c r="T2114" i="2" s="1"/>
  <c r="U2114" i="2" s="1"/>
  <c r="D2115" i="2"/>
  <c r="T2115" i="2" s="1"/>
  <c r="U2115" i="2" s="1"/>
  <c r="D2116" i="2"/>
  <c r="T2116" i="2" s="1"/>
  <c r="U2116" i="2" s="1"/>
  <c r="D2117" i="2"/>
  <c r="T2117" i="2" s="1"/>
  <c r="U2117" i="2" s="1"/>
  <c r="D2118" i="2"/>
  <c r="T2118" i="2" s="1"/>
  <c r="U2118" i="2" s="1"/>
  <c r="D2119" i="2"/>
  <c r="T2119" i="2" s="1"/>
  <c r="U2119" i="2" s="1"/>
  <c r="D2120" i="2"/>
  <c r="T2120" i="2" s="1"/>
  <c r="U2120" i="2" s="1"/>
  <c r="D2121" i="2"/>
  <c r="T2121" i="2" s="1"/>
  <c r="U2121" i="2" s="1"/>
  <c r="D2122" i="2"/>
  <c r="T2122" i="2" s="1"/>
  <c r="U2122" i="2" s="1"/>
  <c r="D2123" i="2"/>
  <c r="T2123" i="2" s="1"/>
  <c r="U2123" i="2" s="1"/>
  <c r="D2124" i="2"/>
  <c r="T2124" i="2" s="1"/>
  <c r="U2124" i="2" s="1"/>
  <c r="D2125" i="2"/>
  <c r="T2125" i="2" s="1"/>
  <c r="U2125" i="2" s="1"/>
  <c r="D2126" i="2"/>
  <c r="T2126" i="2" s="1"/>
  <c r="U2126" i="2" s="1"/>
  <c r="D2127" i="2"/>
  <c r="T2127" i="2" s="1"/>
  <c r="U2127" i="2" s="1"/>
  <c r="D2128" i="2"/>
  <c r="T2128" i="2" s="1"/>
  <c r="U2128" i="2" s="1"/>
  <c r="D2129" i="2"/>
  <c r="T2129" i="2" s="1"/>
  <c r="U2129" i="2" s="1"/>
  <c r="D2130" i="2"/>
  <c r="T2130" i="2" s="1"/>
  <c r="U2130" i="2" s="1"/>
  <c r="D2131" i="2"/>
  <c r="T2131" i="2" s="1"/>
  <c r="U2131" i="2" s="1"/>
  <c r="D2132" i="2"/>
  <c r="T2132" i="2" s="1"/>
  <c r="U2132" i="2" s="1"/>
  <c r="D2133" i="2"/>
  <c r="T2133" i="2" s="1"/>
  <c r="U2133" i="2" s="1"/>
  <c r="D2134" i="2"/>
  <c r="T2134" i="2" s="1"/>
  <c r="U2134" i="2" s="1"/>
  <c r="D2135" i="2"/>
  <c r="T2135" i="2" s="1"/>
  <c r="U2135" i="2" s="1"/>
  <c r="D2136" i="2"/>
  <c r="T2136" i="2" s="1"/>
  <c r="U2136" i="2" s="1"/>
  <c r="D2137" i="2"/>
  <c r="T2137" i="2" s="1"/>
  <c r="U2137" i="2" s="1"/>
  <c r="D2138" i="2"/>
  <c r="T2138" i="2" s="1"/>
  <c r="U2138" i="2" s="1"/>
  <c r="D2139" i="2"/>
  <c r="T2139" i="2" s="1"/>
  <c r="U2139" i="2" s="1"/>
  <c r="D2140" i="2"/>
  <c r="T2140" i="2" s="1"/>
  <c r="U2140" i="2" s="1"/>
  <c r="D2141" i="2"/>
  <c r="T2141" i="2" s="1"/>
  <c r="U2141" i="2" s="1"/>
  <c r="D2142" i="2"/>
  <c r="T2142" i="2" s="1"/>
  <c r="U2142" i="2" s="1"/>
  <c r="D2143" i="2"/>
  <c r="T2143" i="2" s="1"/>
  <c r="U2143" i="2" s="1"/>
  <c r="D2144" i="2"/>
  <c r="T2144" i="2" s="1"/>
  <c r="U2144" i="2" s="1"/>
  <c r="D2145" i="2"/>
  <c r="T2145" i="2" s="1"/>
  <c r="U2145" i="2" s="1"/>
  <c r="D2146" i="2"/>
  <c r="T2146" i="2" s="1"/>
  <c r="U2146" i="2" s="1"/>
  <c r="D2147" i="2"/>
  <c r="T2147" i="2" s="1"/>
  <c r="U2147" i="2" s="1"/>
  <c r="D2148" i="2"/>
  <c r="T2148" i="2" s="1"/>
  <c r="U2148" i="2" s="1"/>
  <c r="D2149" i="2"/>
  <c r="T2149" i="2" s="1"/>
  <c r="U2149" i="2" s="1"/>
  <c r="D2150" i="2"/>
  <c r="T2150" i="2" s="1"/>
  <c r="U2150" i="2" s="1"/>
  <c r="D2151" i="2"/>
  <c r="T2151" i="2" s="1"/>
  <c r="U2151" i="2" s="1"/>
  <c r="D2152" i="2"/>
  <c r="T2152" i="2" s="1"/>
  <c r="U2152" i="2" s="1"/>
  <c r="D2153" i="2"/>
  <c r="T2153" i="2" s="1"/>
  <c r="U2153" i="2" s="1"/>
  <c r="D2154" i="2"/>
  <c r="T2154" i="2" s="1"/>
  <c r="U2154" i="2" s="1"/>
  <c r="D2155" i="2"/>
  <c r="T2155" i="2" s="1"/>
  <c r="U2155" i="2" s="1"/>
  <c r="D2156" i="2"/>
  <c r="T2156" i="2" s="1"/>
  <c r="U2156" i="2" s="1"/>
  <c r="D2157" i="2"/>
  <c r="T2157" i="2" s="1"/>
  <c r="U2157" i="2" s="1"/>
  <c r="D2158" i="2"/>
  <c r="T2158" i="2" s="1"/>
  <c r="U2158" i="2" s="1"/>
  <c r="D2159" i="2"/>
  <c r="T2159" i="2" s="1"/>
  <c r="U2159" i="2" s="1"/>
  <c r="D2160" i="2"/>
  <c r="T2160" i="2" s="1"/>
  <c r="U2160" i="2" s="1"/>
  <c r="D2161" i="2"/>
  <c r="T2161" i="2" s="1"/>
  <c r="U2161" i="2" s="1"/>
  <c r="D2162" i="2"/>
  <c r="T2162" i="2" s="1"/>
  <c r="U2162" i="2" s="1"/>
  <c r="D2163" i="2"/>
  <c r="T2163" i="2" s="1"/>
  <c r="U2163" i="2" s="1"/>
  <c r="D2164" i="2"/>
  <c r="T2164" i="2" s="1"/>
  <c r="U2164" i="2" s="1"/>
  <c r="D2165" i="2"/>
  <c r="T2165" i="2" s="1"/>
  <c r="U2165" i="2" s="1"/>
  <c r="D2166" i="2"/>
  <c r="T2166" i="2" s="1"/>
  <c r="U2166" i="2" s="1"/>
  <c r="D2167" i="2"/>
  <c r="T2167" i="2" s="1"/>
  <c r="U2167" i="2" s="1"/>
  <c r="D2168" i="2"/>
  <c r="T2168" i="2" s="1"/>
  <c r="U2168" i="2" s="1"/>
  <c r="D2169" i="2"/>
  <c r="T2169" i="2" s="1"/>
  <c r="U2169" i="2" s="1"/>
  <c r="D2170" i="2"/>
  <c r="T2170" i="2" s="1"/>
  <c r="U2170" i="2" s="1"/>
  <c r="D2171" i="2"/>
  <c r="T2171" i="2" s="1"/>
  <c r="U2171" i="2" s="1"/>
  <c r="D2172" i="2"/>
  <c r="T2172" i="2" s="1"/>
  <c r="U2172" i="2" s="1"/>
  <c r="D2173" i="2"/>
  <c r="T2173" i="2" s="1"/>
  <c r="U2173" i="2" s="1"/>
  <c r="D2174" i="2"/>
  <c r="T2174" i="2" s="1"/>
  <c r="U2174" i="2" s="1"/>
  <c r="D2175" i="2"/>
  <c r="T2175" i="2" s="1"/>
  <c r="U2175" i="2" s="1"/>
  <c r="D2176" i="2"/>
  <c r="T2176" i="2" s="1"/>
  <c r="U2176" i="2" s="1"/>
  <c r="D2177" i="2"/>
  <c r="T2177" i="2" s="1"/>
  <c r="U2177" i="2" s="1"/>
  <c r="D2178" i="2"/>
  <c r="T2178" i="2" s="1"/>
  <c r="U2178" i="2" s="1"/>
  <c r="D2179" i="2"/>
  <c r="T2179" i="2" s="1"/>
  <c r="U2179" i="2" s="1"/>
  <c r="D2180" i="2"/>
  <c r="T2180" i="2" s="1"/>
  <c r="U2180" i="2" s="1"/>
  <c r="D2181" i="2"/>
  <c r="T2181" i="2" s="1"/>
  <c r="U2181" i="2" s="1"/>
  <c r="D2182" i="2"/>
  <c r="T2182" i="2" s="1"/>
  <c r="U2182" i="2" s="1"/>
  <c r="D2183" i="2"/>
  <c r="T2183" i="2" s="1"/>
  <c r="U2183" i="2" s="1"/>
  <c r="D2184" i="2"/>
  <c r="T2184" i="2" s="1"/>
  <c r="U2184" i="2" s="1"/>
  <c r="D2185" i="2"/>
  <c r="T2185" i="2" s="1"/>
  <c r="U2185" i="2" s="1"/>
  <c r="D2186" i="2"/>
  <c r="T2186" i="2" s="1"/>
  <c r="U2186" i="2" s="1"/>
  <c r="D2187" i="2"/>
  <c r="T2187" i="2" s="1"/>
  <c r="U2187" i="2" s="1"/>
  <c r="D2188" i="2"/>
  <c r="T2188" i="2" s="1"/>
  <c r="U2188" i="2" s="1"/>
  <c r="D2189" i="2"/>
  <c r="T2189" i="2" s="1"/>
  <c r="U2189" i="2" s="1"/>
  <c r="D2190" i="2"/>
  <c r="T2190" i="2" s="1"/>
  <c r="U2190" i="2" s="1"/>
  <c r="D2191" i="2"/>
  <c r="T2191" i="2" s="1"/>
  <c r="U2191" i="2" s="1"/>
  <c r="D2192" i="2"/>
  <c r="T2192" i="2" s="1"/>
  <c r="U2192" i="2" s="1"/>
  <c r="D2193" i="2"/>
  <c r="T2193" i="2" s="1"/>
  <c r="U2193" i="2" s="1"/>
  <c r="D2194" i="2"/>
  <c r="T2194" i="2" s="1"/>
  <c r="U2194" i="2" s="1"/>
  <c r="D2195" i="2"/>
  <c r="T2195" i="2" s="1"/>
  <c r="U2195" i="2" s="1"/>
  <c r="D2196" i="2"/>
  <c r="T2196" i="2" s="1"/>
  <c r="U2196" i="2" s="1"/>
  <c r="D2197" i="2"/>
  <c r="T2197" i="2" s="1"/>
  <c r="U2197" i="2" s="1"/>
  <c r="D2198" i="2"/>
  <c r="T2198" i="2" s="1"/>
  <c r="U2198" i="2" s="1"/>
  <c r="D2199" i="2"/>
  <c r="T2199" i="2" s="1"/>
  <c r="U2199" i="2" s="1"/>
  <c r="D2200" i="2"/>
  <c r="T2200" i="2" s="1"/>
  <c r="U2200" i="2" s="1"/>
  <c r="D2201" i="2"/>
  <c r="T2201" i="2" s="1"/>
  <c r="U2201" i="2" s="1"/>
  <c r="D2202" i="2"/>
  <c r="T2202" i="2" s="1"/>
  <c r="U2202" i="2" s="1"/>
  <c r="D2203" i="2"/>
  <c r="T2203" i="2" s="1"/>
  <c r="U2203" i="2" s="1"/>
  <c r="D2204" i="2"/>
  <c r="T2204" i="2" s="1"/>
  <c r="U2204" i="2" s="1"/>
  <c r="D2205" i="2"/>
  <c r="T2205" i="2" s="1"/>
  <c r="U2205" i="2" s="1"/>
  <c r="D2206" i="2"/>
  <c r="T2206" i="2" s="1"/>
  <c r="U2206" i="2" s="1"/>
  <c r="D2207" i="2"/>
  <c r="T2207" i="2" s="1"/>
  <c r="U2207" i="2" s="1"/>
  <c r="D2208" i="2"/>
  <c r="T2208" i="2" s="1"/>
  <c r="U2208" i="2" s="1"/>
  <c r="D2209" i="2"/>
  <c r="T2209" i="2" s="1"/>
  <c r="U2209" i="2" s="1"/>
  <c r="D2210" i="2"/>
  <c r="T2210" i="2" s="1"/>
  <c r="U2210" i="2" s="1"/>
  <c r="D2211" i="2"/>
  <c r="T2211" i="2" s="1"/>
  <c r="U2211" i="2" s="1"/>
  <c r="D2212" i="2"/>
  <c r="T2212" i="2" s="1"/>
  <c r="U2212" i="2" s="1"/>
  <c r="D2213" i="2"/>
  <c r="T2213" i="2" s="1"/>
  <c r="U2213" i="2" s="1"/>
  <c r="D2214" i="2"/>
  <c r="T2214" i="2" s="1"/>
  <c r="U2214" i="2" s="1"/>
  <c r="D2215" i="2"/>
  <c r="T2215" i="2" s="1"/>
  <c r="U2215" i="2" s="1"/>
  <c r="D2216" i="2"/>
  <c r="T2216" i="2" s="1"/>
  <c r="U2216" i="2" s="1"/>
  <c r="D2217" i="2"/>
  <c r="T2217" i="2" s="1"/>
  <c r="U2217" i="2" s="1"/>
  <c r="D2218" i="2"/>
  <c r="T2218" i="2" s="1"/>
  <c r="U2218" i="2" s="1"/>
  <c r="D2219" i="2"/>
  <c r="T2219" i="2" s="1"/>
  <c r="U2219" i="2" s="1"/>
  <c r="D2220" i="2"/>
  <c r="T2220" i="2" s="1"/>
  <c r="U2220" i="2" s="1"/>
  <c r="D2221" i="2"/>
  <c r="T2221" i="2" s="1"/>
  <c r="U2221" i="2" s="1"/>
  <c r="D2222" i="2"/>
  <c r="T2222" i="2" s="1"/>
  <c r="U2222" i="2" s="1"/>
  <c r="D2223" i="2"/>
  <c r="T2223" i="2" s="1"/>
  <c r="U2223" i="2" s="1"/>
  <c r="D2224" i="2"/>
  <c r="T2224" i="2" s="1"/>
  <c r="U2224" i="2" s="1"/>
  <c r="D2225" i="2"/>
  <c r="T2225" i="2" s="1"/>
  <c r="U2225" i="2" s="1"/>
  <c r="D2226" i="2"/>
  <c r="T2226" i="2" s="1"/>
  <c r="U2226" i="2" s="1"/>
  <c r="D2227" i="2"/>
  <c r="T2227" i="2" s="1"/>
  <c r="U2227" i="2" s="1"/>
  <c r="D2228" i="2"/>
  <c r="T2228" i="2" s="1"/>
  <c r="U2228" i="2" s="1"/>
  <c r="D2229" i="2"/>
  <c r="T2229" i="2" s="1"/>
  <c r="U2229" i="2" s="1"/>
  <c r="D2230" i="2"/>
  <c r="T2230" i="2" s="1"/>
  <c r="U2230" i="2" s="1"/>
  <c r="D2231" i="2"/>
  <c r="T2231" i="2" s="1"/>
  <c r="U2231" i="2" s="1"/>
  <c r="D2232" i="2"/>
  <c r="T2232" i="2" s="1"/>
  <c r="U2232" i="2" s="1"/>
  <c r="D2233" i="2"/>
  <c r="T2233" i="2" s="1"/>
  <c r="U2233" i="2" s="1"/>
  <c r="D2234" i="2"/>
  <c r="T2234" i="2" s="1"/>
  <c r="U2234" i="2" s="1"/>
  <c r="D2235" i="2"/>
  <c r="T2235" i="2" s="1"/>
  <c r="U2235" i="2" s="1"/>
  <c r="D2236" i="2"/>
  <c r="T2236" i="2" s="1"/>
  <c r="U2236" i="2" s="1"/>
  <c r="D2237" i="2"/>
  <c r="T2237" i="2" s="1"/>
  <c r="U2237" i="2" s="1"/>
  <c r="D2238" i="2"/>
  <c r="T2238" i="2" s="1"/>
  <c r="U2238" i="2" s="1"/>
  <c r="D2239" i="2"/>
  <c r="T2239" i="2" s="1"/>
  <c r="U2239" i="2" s="1"/>
  <c r="D2240" i="2"/>
  <c r="T2240" i="2" s="1"/>
  <c r="U2240" i="2" s="1"/>
  <c r="D2241" i="2"/>
  <c r="T2241" i="2" s="1"/>
  <c r="U2241" i="2" s="1"/>
  <c r="D2242" i="2"/>
  <c r="T2242" i="2" s="1"/>
  <c r="U2242" i="2" s="1"/>
  <c r="D2243" i="2"/>
  <c r="T2243" i="2" s="1"/>
  <c r="U2243" i="2" s="1"/>
  <c r="D2244" i="2"/>
  <c r="T2244" i="2" s="1"/>
  <c r="U2244" i="2" s="1"/>
  <c r="D2245" i="2"/>
  <c r="T2245" i="2" s="1"/>
  <c r="U2245" i="2" s="1"/>
  <c r="D2246" i="2"/>
  <c r="T2246" i="2" s="1"/>
  <c r="U2246" i="2" s="1"/>
  <c r="D2247" i="2"/>
  <c r="T2247" i="2" s="1"/>
  <c r="U2247" i="2" s="1"/>
  <c r="D2248" i="2"/>
  <c r="T2248" i="2" s="1"/>
  <c r="U2248" i="2" s="1"/>
  <c r="D2249" i="2"/>
  <c r="T2249" i="2" s="1"/>
  <c r="U2249" i="2" s="1"/>
  <c r="D2250" i="2"/>
  <c r="T2250" i="2" s="1"/>
  <c r="U2250" i="2" s="1"/>
  <c r="D2251" i="2"/>
  <c r="T2251" i="2" s="1"/>
  <c r="U2251" i="2" s="1"/>
  <c r="D2252" i="2"/>
  <c r="T2252" i="2" s="1"/>
  <c r="U2252" i="2" s="1"/>
  <c r="D2253" i="2"/>
  <c r="T2253" i="2" s="1"/>
  <c r="U2253" i="2" s="1"/>
  <c r="D2254" i="2"/>
  <c r="T2254" i="2" s="1"/>
  <c r="U2254" i="2" s="1"/>
  <c r="D2255" i="2"/>
  <c r="T2255" i="2" s="1"/>
  <c r="U2255" i="2" s="1"/>
  <c r="D2256" i="2"/>
  <c r="T2256" i="2" s="1"/>
  <c r="U2256" i="2" s="1"/>
  <c r="D2257" i="2"/>
  <c r="T2257" i="2" s="1"/>
  <c r="U2257" i="2" s="1"/>
  <c r="D2258" i="2"/>
  <c r="T2258" i="2" s="1"/>
  <c r="U2258" i="2" s="1"/>
  <c r="D2259" i="2"/>
  <c r="T2259" i="2" s="1"/>
  <c r="U2259" i="2" s="1"/>
  <c r="D2260" i="2"/>
  <c r="T2260" i="2" s="1"/>
  <c r="U2260" i="2" s="1"/>
  <c r="D2261" i="2"/>
  <c r="T2261" i="2" s="1"/>
  <c r="U2261" i="2" s="1"/>
  <c r="D2262" i="2"/>
  <c r="T2262" i="2" s="1"/>
  <c r="U2262" i="2" s="1"/>
  <c r="D2263" i="2"/>
  <c r="T2263" i="2" s="1"/>
  <c r="U2263" i="2" s="1"/>
  <c r="D2264" i="2"/>
  <c r="T2264" i="2" s="1"/>
  <c r="U2264" i="2" s="1"/>
  <c r="D2265" i="2"/>
  <c r="T2265" i="2" s="1"/>
  <c r="U2265" i="2" s="1"/>
  <c r="D2266" i="2"/>
  <c r="T2266" i="2" s="1"/>
  <c r="U2266" i="2" s="1"/>
  <c r="D2267" i="2"/>
  <c r="T2267" i="2" s="1"/>
  <c r="U2267" i="2" s="1"/>
  <c r="D2268" i="2"/>
  <c r="T2268" i="2" s="1"/>
  <c r="U2268" i="2" s="1"/>
  <c r="D2269" i="2"/>
  <c r="T2269" i="2" s="1"/>
  <c r="U2269" i="2" s="1"/>
  <c r="D2270" i="2"/>
  <c r="T2270" i="2" s="1"/>
  <c r="U2270" i="2" s="1"/>
  <c r="D2271" i="2"/>
  <c r="T2271" i="2" s="1"/>
  <c r="U2271" i="2" s="1"/>
  <c r="D2272" i="2"/>
  <c r="T2272" i="2" s="1"/>
  <c r="U2272" i="2" s="1"/>
  <c r="D2273" i="2"/>
  <c r="T2273" i="2" s="1"/>
  <c r="U2273" i="2" s="1"/>
  <c r="D2274" i="2"/>
  <c r="T2274" i="2" s="1"/>
  <c r="U2274" i="2" s="1"/>
  <c r="D2275" i="2"/>
  <c r="T2275" i="2" s="1"/>
  <c r="U2275" i="2" s="1"/>
  <c r="D2276" i="2"/>
  <c r="T2276" i="2" s="1"/>
  <c r="U2276" i="2" s="1"/>
  <c r="D2277" i="2"/>
  <c r="T2277" i="2" s="1"/>
  <c r="U2277" i="2" s="1"/>
  <c r="D2278" i="2"/>
  <c r="T2278" i="2" s="1"/>
  <c r="U2278" i="2" s="1"/>
  <c r="D2279" i="2"/>
  <c r="T2279" i="2" s="1"/>
  <c r="U2279" i="2" s="1"/>
  <c r="D2280" i="2"/>
  <c r="T2280" i="2" s="1"/>
  <c r="U2280" i="2" s="1"/>
  <c r="D2281" i="2"/>
  <c r="T2281" i="2" s="1"/>
  <c r="U2281" i="2" s="1"/>
  <c r="D2282" i="2"/>
  <c r="T2282" i="2" s="1"/>
  <c r="U2282" i="2" s="1"/>
  <c r="D2283" i="2"/>
  <c r="T2283" i="2" s="1"/>
  <c r="U2283" i="2" s="1"/>
  <c r="D2284" i="2"/>
  <c r="T2284" i="2" s="1"/>
  <c r="U2284" i="2" s="1"/>
  <c r="D2285" i="2"/>
  <c r="T2285" i="2" s="1"/>
  <c r="U2285" i="2" s="1"/>
  <c r="D2286" i="2"/>
  <c r="T2286" i="2" s="1"/>
  <c r="U2286" i="2" s="1"/>
  <c r="D2287" i="2"/>
  <c r="T2287" i="2" s="1"/>
  <c r="U2287" i="2" s="1"/>
  <c r="D2288" i="2"/>
  <c r="T2288" i="2" s="1"/>
  <c r="U2288" i="2" s="1"/>
  <c r="D2289" i="2"/>
  <c r="T2289" i="2" s="1"/>
  <c r="U2289" i="2" s="1"/>
  <c r="D2290" i="2"/>
  <c r="T2290" i="2" s="1"/>
  <c r="U2290" i="2" s="1"/>
  <c r="D2291" i="2"/>
  <c r="T2291" i="2" s="1"/>
  <c r="U2291" i="2" s="1"/>
  <c r="D2292" i="2"/>
  <c r="T2292" i="2" s="1"/>
  <c r="U2292" i="2" s="1"/>
  <c r="D2293" i="2"/>
  <c r="T2293" i="2" s="1"/>
  <c r="U2293" i="2" s="1"/>
  <c r="D2294" i="2"/>
  <c r="T2294" i="2" s="1"/>
  <c r="U2294" i="2" s="1"/>
  <c r="D2295" i="2"/>
  <c r="T2295" i="2" s="1"/>
  <c r="U2295" i="2" s="1"/>
  <c r="D2296" i="2"/>
  <c r="T2296" i="2" s="1"/>
  <c r="U2296" i="2" s="1"/>
  <c r="D2297" i="2"/>
  <c r="T2297" i="2" s="1"/>
  <c r="U2297" i="2" s="1"/>
  <c r="D2298" i="2"/>
  <c r="T2298" i="2" s="1"/>
  <c r="U2298" i="2" s="1"/>
  <c r="D2299" i="2"/>
  <c r="T2299" i="2" s="1"/>
  <c r="U2299" i="2" s="1"/>
  <c r="D2300" i="2"/>
  <c r="T2300" i="2" s="1"/>
  <c r="U2300" i="2" s="1"/>
  <c r="D2301" i="2"/>
  <c r="T2301" i="2" s="1"/>
  <c r="U2301" i="2" s="1"/>
  <c r="D2302" i="2"/>
  <c r="T2302" i="2" s="1"/>
  <c r="U2302" i="2" s="1"/>
  <c r="D2303" i="2"/>
  <c r="T2303" i="2" s="1"/>
  <c r="U2303" i="2" s="1"/>
  <c r="D2304" i="2"/>
  <c r="T2304" i="2" s="1"/>
  <c r="U2304" i="2" s="1"/>
  <c r="D2305" i="2"/>
  <c r="T2305" i="2" s="1"/>
  <c r="U2305" i="2" s="1"/>
  <c r="D2306" i="2"/>
  <c r="T2306" i="2" s="1"/>
  <c r="U2306" i="2" s="1"/>
  <c r="D2307" i="2"/>
  <c r="T2307" i="2" s="1"/>
  <c r="U2307" i="2" s="1"/>
  <c r="D2308" i="2"/>
  <c r="T2308" i="2" s="1"/>
  <c r="U2308" i="2" s="1"/>
  <c r="D2309" i="2"/>
  <c r="T2309" i="2" s="1"/>
  <c r="U2309" i="2" s="1"/>
  <c r="D2310" i="2"/>
  <c r="T2310" i="2" s="1"/>
  <c r="U2310" i="2" s="1"/>
  <c r="D2311" i="2"/>
  <c r="T2311" i="2" s="1"/>
  <c r="U2311" i="2" s="1"/>
  <c r="D2312" i="2"/>
  <c r="T2312" i="2" s="1"/>
  <c r="U2312" i="2" s="1"/>
  <c r="D2313" i="2"/>
  <c r="T2313" i="2" s="1"/>
  <c r="U2313" i="2" s="1"/>
  <c r="D2314" i="2"/>
  <c r="T2314" i="2" s="1"/>
  <c r="U2314" i="2" s="1"/>
  <c r="D2315" i="2"/>
  <c r="T2315" i="2" s="1"/>
  <c r="U2315" i="2" s="1"/>
  <c r="D2316" i="2"/>
  <c r="T2316" i="2" s="1"/>
  <c r="U2316" i="2" s="1"/>
  <c r="D2317" i="2"/>
  <c r="T2317" i="2" s="1"/>
  <c r="U2317" i="2" s="1"/>
  <c r="D2318" i="2"/>
  <c r="T2318" i="2" s="1"/>
  <c r="U2318" i="2" s="1"/>
  <c r="D2319" i="2"/>
  <c r="T2319" i="2" s="1"/>
  <c r="U2319" i="2" s="1"/>
  <c r="D2320" i="2"/>
  <c r="T2320" i="2" s="1"/>
  <c r="U2320" i="2" s="1"/>
  <c r="D2321" i="2"/>
  <c r="T2321" i="2" s="1"/>
  <c r="U2321" i="2" s="1"/>
  <c r="D2322" i="2"/>
  <c r="T2322" i="2" s="1"/>
  <c r="U2322" i="2" s="1"/>
  <c r="D2323" i="2"/>
  <c r="T2323" i="2" s="1"/>
  <c r="U2323" i="2" s="1"/>
  <c r="D2324" i="2"/>
  <c r="T2324" i="2" s="1"/>
  <c r="U2324" i="2" s="1"/>
  <c r="D2325" i="2"/>
  <c r="T2325" i="2" s="1"/>
  <c r="U2325" i="2" s="1"/>
  <c r="D2326" i="2"/>
  <c r="T2326" i="2" s="1"/>
  <c r="U2326" i="2" s="1"/>
  <c r="D2327" i="2"/>
  <c r="T2327" i="2" s="1"/>
  <c r="U2327" i="2" s="1"/>
  <c r="D2328" i="2"/>
  <c r="T2328" i="2" s="1"/>
  <c r="U2328" i="2" s="1"/>
  <c r="D2329" i="2"/>
  <c r="T2329" i="2" s="1"/>
  <c r="U2329" i="2" s="1"/>
  <c r="D2330" i="2"/>
  <c r="T2330" i="2" s="1"/>
  <c r="U2330" i="2" s="1"/>
  <c r="D2331" i="2"/>
  <c r="T2331" i="2" s="1"/>
  <c r="U2331" i="2" s="1"/>
  <c r="D2332" i="2"/>
  <c r="T2332" i="2" s="1"/>
  <c r="U2332" i="2" s="1"/>
  <c r="D2333" i="2"/>
  <c r="T2333" i="2" s="1"/>
  <c r="U2333" i="2" s="1"/>
  <c r="D2334" i="2"/>
  <c r="T2334" i="2" s="1"/>
  <c r="U2334" i="2" s="1"/>
  <c r="D2335" i="2"/>
  <c r="T2335" i="2" s="1"/>
  <c r="U2335" i="2" s="1"/>
  <c r="D2336" i="2"/>
  <c r="T2336" i="2" s="1"/>
  <c r="U2336" i="2" s="1"/>
  <c r="D2337" i="2"/>
  <c r="T2337" i="2" s="1"/>
  <c r="U2337" i="2" s="1"/>
  <c r="D2338" i="2"/>
  <c r="T2338" i="2" s="1"/>
  <c r="U2338" i="2" s="1"/>
  <c r="D2339" i="2"/>
  <c r="T2339" i="2" s="1"/>
  <c r="U2339" i="2" s="1"/>
  <c r="D2340" i="2"/>
  <c r="T2340" i="2" s="1"/>
  <c r="U2340" i="2" s="1"/>
  <c r="D2341" i="2"/>
  <c r="T2341" i="2" s="1"/>
  <c r="U2341" i="2" s="1"/>
  <c r="D2342" i="2"/>
  <c r="T2342" i="2" s="1"/>
  <c r="U2342" i="2" s="1"/>
  <c r="D2343" i="2"/>
  <c r="T2343" i="2" s="1"/>
  <c r="U2343" i="2" s="1"/>
  <c r="D2344" i="2"/>
  <c r="T2344" i="2" s="1"/>
  <c r="U2344" i="2" s="1"/>
  <c r="D2345" i="2"/>
  <c r="T2345" i="2" s="1"/>
  <c r="U2345" i="2" s="1"/>
  <c r="D2346" i="2"/>
  <c r="T2346" i="2" s="1"/>
  <c r="U2346" i="2" s="1"/>
  <c r="D2347" i="2"/>
  <c r="T2347" i="2" s="1"/>
  <c r="U2347" i="2" s="1"/>
  <c r="D2348" i="2"/>
  <c r="T2348" i="2" s="1"/>
  <c r="U2348" i="2" s="1"/>
  <c r="D2349" i="2"/>
  <c r="T2349" i="2" s="1"/>
  <c r="U2349" i="2" s="1"/>
  <c r="D2350" i="2"/>
  <c r="T2350" i="2" s="1"/>
  <c r="U2350" i="2" s="1"/>
  <c r="D2351" i="2"/>
  <c r="T2351" i="2" s="1"/>
  <c r="U2351" i="2" s="1"/>
  <c r="D2352" i="2"/>
  <c r="T2352" i="2" s="1"/>
  <c r="U2352" i="2" s="1"/>
  <c r="D2353" i="2"/>
  <c r="T2353" i="2" s="1"/>
  <c r="U2353" i="2" s="1"/>
  <c r="D2354" i="2"/>
  <c r="T2354" i="2" s="1"/>
  <c r="U2354" i="2" s="1"/>
  <c r="D2355" i="2"/>
  <c r="T2355" i="2" s="1"/>
  <c r="U2355" i="2" s="1"/>
  <c r="D2356" i="2"/>
  <c r="T2356" i="2" s="1"/>
  <c r="U2356" i="2" s="1"/>
  <c r="D2357" i="2"/>
  <c r="T2357" i="2" s="1"/>
  <c r="U2357" i="2" s="1"/>
  <c r="D2358" i="2"/>
  <c r="T2358" i="2" s="1"/>
  <c r="U2358" i="2" s="1"/>
  <c r="D2359" i="2"/>
  <c r="T2359" i="2" s="1"/>
  <c r="U2359" i="2" s="1"/>
  <c r="D2360" i="2"/>
  <c r="T2360" i="2" s="1"/>
  <c r="U2360" i="2" s="1"/>
  <c r="D2361" i="2"/>
  <c r="T2361" i="2" s="1"/>
  <c r="U2361" i="2" s="1"/>
  <c r="D2362" i="2"/>
  <c r="T2362" i="2" s="1"/>
  <c r="U2362" i="2" s="1"/>
  <c r="D2363" i="2"/>
  <c r="T2363" i="2" s="1"/>
  <c r="U2363" i="2" s="1"/>
  <c r="D2364" i="2"/>
  <c r="T2364" i="2" s="1"/>
  <c r="U2364" i="2" s="1"/>
  <c r="D2365" i="2"/>
  <c r="T2365" i="2" s="1"/>
  <c r="U2365" i="2" s="1"/>
  <c r="D2366" i="2"/>
  <c r="T2366" i="2" s="1"/>
  <c r="U2366" i="2" s="1"/>
  <c r="D2367" i="2"/>
  <c r="T2367" i="2" s="1"/>
  <c r="U2367" i="2" s="1"/>
  <c r="D2368" i="2"/>
  <c r="T2368" i="2" s="1"/>
  <c r="U2368" i="2" s="1"/>
  <c r="D2369" i="2"/>
  <c r="T2369" i="2" s="1"/>
  <c r="U2369" i="2" s="1"/>
  <c r="D2370" i="2"/>
  <c r="T2370" i="2" s="1"/>
  <c r="U2370" i="2" s="1"/>
  <c r="D2371" i="2"/>
  <c r="T2371" i="2" s="1"/>
  <c r="U2371" i="2" s="1"/>
  <c r="D2372" i="2"/>
  <c r="T2372" i="2" s="1"/>
  <c r="U2372" i="2" s="1"/>
  <c r="D2373" i="2"/>
  <c r="T2373" i="2" s="1"/>
  <c r="U2373" i="2" s="1"/>
  <c r="D2374" i="2"/>
  <c r="T2374" i="2" s="1"/>
  <c r="U2374" i="2" s="1"/>
  <c r="D2375" i="2"/>
  <c r="T2375" i="2" s="1"/>
  <c r="U2375" i="2" s="1"/>
  <c r="D2376" i="2"/>
  <c r="T2376" i="2" s="1"/>
  <c r="U2376" i="2" s="1"/>
  <c r="D2377" i="2"/>
  <c r="T2377" i="2" s="1"/>
  <c r="U2377" i="2" s="1"/>
  <c r="D2378" i="2"/>
  <c r="T2378" i="2" s="1"/>
  <c r="U2378" i="2" s="1"/>
  <c r="D2379" i="2"/>
  <c r="T2379" i="2" s="1"/>
  <c r="U2379" i="2" s="1"/>
  <c r="D2380" i="2"/>
  <c r="T2380" i="2" s="1"/>
  <c r="U2380" i="2" s="1"/>
  <c r="D2381" i="2"/>
  <c r="T2381" i="2" s="1"/>
  <c r="U2381" i="2" s="1"/>
  <c r="D2382" i="2"/>
  <c r="T2382" i="2" s="1"/>
  <c r="U2382" i="2" s="1"/>
  <c r="D2383" i="2"/>
  <c r="T2383" i="2" s="1"/>
  <c r="U2383" i="2" s="1"/>
  <c r="D2384" i="2"/>
  <c r="T2384" i="2" s="1"/>
  <c r="U2384" i="2" s="1"/>
  <c r="D2385" i="2"/>
  <c r="T2385" i="2" s="1"/>
  <c r="U2385" i="2" s="1"/>
  <c r="D2386" i="2"/>
  <c r="T2386" i="2" s="1"/>
  <c r="U2386" i="2" s="1"/>
  <c r="D2387" i="2"/>
  <c r="T2387" i="2" s="1"/>
  <c r="U2387" i="2" s="1"/>
  <c r="D2388" i="2"/>
  <c r="T2388" i="2" s="1"/>
  <c r="U2388" i="2" s="1"/>
  <c r="D2389" i="2"/>
  <c r="T2389" i="2" s="1"/>
  <c r="U2389" i="2" s="1"/>
  <c r="D2390" i="2"/>
  <c r="T2390" i="2" s="1"/>
  <c r="U2390" i="2" s="1"/>
  <c r="D2391" i="2"/>
  <c r="T2391" i="2" s="1"/>
  <c r="U2391" i="2" s="1"/>
  <c r="D2392" i="2"/>
  <c r="T2392" i="2" s="1"/>
  <c r="U2392" i="2" s="1"/>
  <c r="D2393" i="2"/>
  <c r="T2393" i="2" s="1"/>
  <c r="U2393" i="2" s="1"/>
  <c r="D2394" i="2"/>
  <c r="T2394" i="2" s="1"/>
  <c r="U2394" i="2" s="1"/>
  <c r="D2395" i="2"/>
  <c r="T2395" i="2" s="1"/>
  <c r="U2395" i="2" s="1"/>
  <c r="D2396" i="2"/>
  <c r="T2396" i="2" s="1"/>
  <c r="U2396" i="2" s="1"/>
  <c r="D2397" i="2"/>
  <c r="T2397" i="2" s="1"/>
  <c r="U2397" i="2" s="1"/>
  <c r="D2398" i="2"/>
  <c r="T2398" i="2" s="1"/>
  <c r="U2398" i="2" s="1"/>
  <c r="D2399" i="2"/>
  <c r="T2399" i="2" s="1"/>
  <c r="U2399" i="2" s="1"/>
  <c r="D2400" i="2"/>
  <c r="T2400" i="2" s="1"/>
  <c r="U2400" i="2" s="1"/>
  <c r="D2401" i="2"/>
  <c r="T2401" i="2" s="1"/>
  <c r="U2401" i="2" s="1"/>
  <c r="D2402" i="2"/>
  <c r="T2402" i="2" s="1"/>
  <c r="U2402" i="2" s="1"/>
  <c r="D2403" i="2"/>
  <c r="T2403" i="2" s="1"/>
  <c r="U2403" i="2" s="1"/>
  <c r="D2404" i="2"/>
  <c r="T2404" i="2" s="1"/>
  <c r="U2404" i="2" s="1"/>
  <c r="D2405" i="2"/>
  <c r="T2405" i="2" s="1"/>
  <c r="U2405" i="2" s="1"/>
  <c r="D2406" i="2"/>
  <c r="T2406" i="2" s="1"/>
  <c r="U2406" i="2" s="1"/>
  <c r="D2407" i="2"/>
  <c r="T2407" i="2" s="1"/>
  <c r="U2407" i="2" s="1"/>
  <c r="D2408" i="2"/>
  <c r="T2408" i="2" s="1"/>
  <c r="U2408" i="2" s="1"/>
  <c r="D2409" i="2"/>
  <c r="T2409" i="2" s="1"/>
  <c r="U2409" i="2" s="1"/>
  <c r="D2410" i="2"/>
  <c r="T2410" i="2" s="1"/>
  <c r="U2410" i="2" s="1"/>
  <c r="D2411" i="2"/>
  <c r="T2411" i="2" s="1"/>
  <c r="U2411" i="2" s="1"/>
  <c r="D2412" i="2"/>
  <c r="T2412" i="2" s="1"/>
  <c r="U2412" i="2" s="1"/>
  <c r="D2413" i="2"/>
  <c r="T2413" i="2" s="1"/>
  <c r="U2413" i="2" s="1"/>
  <c r="D2414" i="2"/>
  <c r="T2414" i="2" s="1"/>
  <c r="U2414" i="2" s="1"/>
  <c r="D2415" i="2"/>
  <c r="T2415" i="2" s="1"/>
  <c r="U2415" i="2" s="1"/>
  <c r="D2416" i="2"/>
  <c r="T2416" i="2" s="1"/>
  <c r="U2416" i="2" s="1"/>
  <c r="D2417" i="2"/>
  <c r="T2417" i="2" s="1"/>
  <c r="U2417" i="2" s="1"/>
  <c r="D2418" i="2"/>
  <c r="T2418" i="2" s="1"/>
  <c r="U2418" i="2" s="1"/>
  <c r="D2419" i="2"/>
  <c r="T2419" i="2" s="1"/>
  <c r="U2419" i="2" s="1"/>
  <c r="D2420" i="2"/>
  <c r="T2420" i="2" s="1"/>
  <c r="U2420" i="2" s="1"/>
  <c r="D2421" i="2"/>
  <c r="T2421" i="2" s="1"/>
  <c r="U2421" i="2" s="1"/>
  <c r="D2422" i="2"/>
  <c r="T2422" i="2" s="1"/>
  <c r="U2422" i="2" s="1"/>
  <c r="D2423" i="2"/>
  <c r="T2423" i="2" s="1"/>
  <c r="U2423" i="2" s="1"/>
  <c r="D2424" i="2"/>
  <c r="T2424" i="2" s="1"/>
  <c r="U2424" i="2" s="1"/>
  <c r="D2425" i="2"/>
  <c r="T2425" i="2" s="1"/>
  <c r="U2425" i="2" s="1"/>
  <c r="D2426" i="2"/>
  <c r="T2426" i="2" s="1"/>
  <c r="U2426" i="2" s="1"/>
  <c r="D2427" i="2"/>
  <c r="T2427" i="2" s="1"/>
  <c r="U2427" i="2" s="1"/>
  <c r="D2428" i="2"/>
  <c r="T2428" i="2" s="1"/>
  <c r="U2428" i="2" s="1"/>
  <c r="D2429" i="2"/>
  <c r="T2429" i="2" s="1"/>
  <c r="U2429" i="2" s="1"/>
  <c r="D2430" i="2"/>
  <c r="T2430" i="2" s="1"/>
  <c r="U2430" i="2" s="1"/>
  <c r="D2431" i="2"/>
  <c r="T2431" i="2" s="1"/>
  <c r="U2431" i="2" s="1"/>
  <c r="D2432" i="2"/>
  <c r="T2432" i="2" s="1"/>
  <c r="U2432" i="2" s="1"/>
  <c r="D2433" i="2"/>
  <c r="T2433" i="2" s="1"/>
  <c r="U2433" i="2" s="1"/>
  <c r="D2434" i="2"/>
  <c r="T2434" i="2" s="1"/>
  <c r="U2434" i="2" s="1"/>
  <c r="D2435" i="2"/>
  <c r="T2435" i="2" s="1"/>
  <c r="U2435" i="2" s="1"/>
  <c r="D2436" i="2"/>
  <c r="T2436" i="2" s="1"/>
  <c r="U2436" i="2" s="1"/>
  <c r="D2437" i="2"/>
  <c r="T2437" i="2" s="1"/>
  <c r="U2437" i="2" s="1"/>
  <c r="D2438" i="2"/>
  <c r="T2438" i="2" s="1"/>
  <c r="U2438" i="2" s="1"/>
  <c r="D2439" i="2"/>
  <c r="T2439" i="2" s="1"/>
  <c r="U2439" i="2" s="1"/>
  <c r="D2440" i="2"/>
  <c r="T2440" i="2" s="1"/>
  <c r="U2440" i="2" s="1"/>
  <c r="D2441" i="2"/>
  <c r="T2441" i="2" s="1"/>
  <c r="U2441" i="2" s="1"/>
  <c r="D2442" i="2"/>
  <c r="T2442" i="2" s="1"/>
  <c r="U2442" i="2" s="1"/>
  <c r="D2443" i="2"/>
  <c r="T2443" i="2" s="1"/>
  <c r="U2443" i="2" s="1"/>
  <c r="D2444" i="2"/>
  <c r="T2444" i="2" s="1"/>
  <c r="U2444" i="2" s="1"/>
  <c r="D2445" i="2"/>
  <c r="T2445" i="2" s="1"/>
  <c r="U2445" i="2" s="1"/>
  <c r="D2446" i="2"/>
  <c r="T2446" i="2" s="1"/>
  <c r="U2446" i="2" s="1"/>
  <c r="D2447" i="2"/>
  <c r="T2447" i="2" s="1"/>
  <c r="U2447" i="2" s="1"/>
  <c r="D2448" i="2"/>
  <c r="T2448" i="2" s="1"/>
  <c r="U2448" i="2" s="1"/>
  <c r="D2449" i="2"/>
  <c r="T2449" i="2" s="1"/>
  <c r="U2449" i="2" s="1"/>
  <c r="D2450" i="2"/>
  <c r="T2450" i="2" s="1"/>
  <c r="U2450" i="2" s="1"/>
  <c r="D2451" i="2"/>
  <c r="T2451" i="2" s="1"/>
  <c r="U2451" i="2" s="1"/>
  <c r="D2452" i="2"/>
  <c r="T2452" i="2" s="1"/>
  <c r="U2452" i="2" s="1"/>
  <c r="D2453" i="2"/>
  <c r="T2453" i="2" s="1"/>
  <c r="U2453" i="2" s="1"/>
  <c r="D2454" i="2"/>
  <c r="T2454" i="2" s="1"/>
  <c r="U2454" i="2" s="1"/>
  <c r="D2455" i="2"/>
  <c r="T2455" i="2" s="1"/>
  <c r="U2455" i="2" s="1"/>
  <c r="D2456" i="2"/>
  <c r="T2456" i="2" s="1"/>
  <c r="U2456" i="2" s="1"/>
  <c r="D2457" i="2"/>
  <c r="T2457" i="2" s="1"/>
  <c r="U2457" i="2" s="1"/>
  <c r="D2458" i="2"/>
  <c r="T2458" i="2" s="1"/>
  <c r="U2458" i="2" s="1"/>
  <c r="D2459" i="2"/>
  <c r="T2459" i="2" s="1"/>
  <c r="U2459" i="2" s="1"/>
  <c r="D2460" i="2"/>
  <c r="T2460" i="2" s="1"/>
  <c r="U2460" i="2" s="1"/>
  <c r="D2461" i="2"/>
  <c r="T2461" i="2" s="1"/>
  <c r="U2461" i="2" s="1"/>
  <c r="D2462" i="2"/>
  <c r="T2462" i="2" s="1"/>
  <c r="U2462" i="2" s="1"/>
  <c r="D2463" i="2"/>
  <c r="T2463" i="2" s="1"/>
  <c r="U2463" i="2" s="1"/>
  <c r="D2464" i="2"/>
  <c r="T2464" i="2" s="1"/>
  <c r="U2464" i="2" s="1"/>
  <c r="D2465" i="2"/>
  <c r="T2465" i="2" s="1"/>
  <c r="U2465" i="2" s="1"/>
  <c r="D2466" i="2"/>
  <c r="T2466" i="2" s="1"/>
  <c r="U2466" i="2" s="1"/>
  <c r="D2467" i="2"/>
  <c r="T2467" i="2" s="1"/>
  <c r="U2467" i="2" s="1"/>
  <c r="D2468" i="2"/>
  <c r="T2468" i="2" s="1"/>
  <c r="U2468" i="2" s="1"/>
  <c r="D2469" i="2"/>
  <c r="T2469" i="2" s="1"/>
  <c r="U2469" i="2" s="1"/>
  <c r="D2470" i="2"/>
  <c r="T2470" i="2" s="1"/>
  <c r="U2470" i="2" s="1"/>
  <c r="D2471" i="2"/>
  <c r="T2471" i="2" s="1"/>
  <c r="U2471" i="2" s="1"/>
  <c r="D2472" i="2"/>
  <c r="T2472" i="2" s="1"/>
  <c r="U2472" i="2" s="1"/>
  <c r="D2473" i="2"/>
  <c r="T2473" i="2" s="1"/>
  <c r="U2473" i="2" s="1"/>
  <c r="D2474" i="2"/>
  <c r="T2474" i="2" s="1"/>
  <c r="U2474" i="2" s="1"/>
  <c r="D2475" i="2"/>
  <c r="T2475" i="2" s="1"/>
  <c r="U2475" i="2" s="1"/>
  <c r="D2476" i="2"/>
  <c r="T2476" i="2" s="1"/>
  <c r="U2476" i="2" s="1"/>
  <c r="D2477" i="2"/>
  <c r="T2477" i="2" s="1"/>
  <c r="U2477" i="2" s="1"/>
  <c r="D2478" i="2"/>
  <c r="T2478" i="2" s="1"/>
  <c r="U2478" i="2" s="1"/>
  <c r="D2479" i="2"/>
  <c r="T2479" i="2" s="1"/>
  <c r="U2479" i="2" s="1"/>
  <c r="D2480" i="2"/>
  <c r="T2480" i="2" s="1"/>
  <c r="U2480" i="2" s="1"/>
  <c r="D2481" i="2"/>
  <c r="T2481" i="2" s="1"/>
  <c r="U2481" i="2" s="1"/>
  <c r="D2482" i="2"/>
  <c r="T2482" i="2" s="1"/>
  <c r="U2482" i="2" s="1"/>
  <c r="D2483" i="2"/>
  <c r="T2483" i="2" s="1"/>
  <c r="U2483" i="2" s="1"/>
  <c r="D2484" i="2"/>
  <c r="T2484" i="2" s="1"/>
  <c r="U2484" i="2" s="1"/>
  <c r="D2485" i="2"/>
  <c r="T2485" i="2" s="1"/>
  <c r="U2485" i="2" s="1"/>
  <c r="D2486" i="2"/>
  <c r="T2486" i="2" s="1"/>
  <c r="U2486" i="2" s="1"/>
  <c r="D2487" i="2"/>
  <c r="T2487" i="2" s="1"/>
  <c r="U2487" i="2" s="1"/>
  <c r="D2488" i="2"/>
  <c r="T2488" i="2" s="1"/>
  <c r="U2488" i="2" s="1"/>
  <c r="D2489" i="2"/>
  <c r="T2489" i="2" s="1"/>
  <c r="U2489" i="2" s="1"/>
  <c r="D2490" i="2"/>
  <c r="T2490" i="2" s="1"/>
  <c r="U2490" i="2" s="1"/>
  <c r="D2491" i="2"/>
  <c r="T2491" i="2" s="1"/>
  <c r="U2491" i="2" s="1"/>
  <c r="D2492" i="2"/>
  <c r="T2492" i="2" s="1"/>
  <c r="U2492" i="2" s="1"/>
  <c r="D2493" i="2"/>
  <c r="T2493" i="2" s="1"/>
  <c r="U2493" i="2" s="1"/>
  <c r="D2494" i="2"/>
  <c r="T2494" i="2" s="1"/>
  <c r="U2494" i="2" s="1"/>
  <c r="D2495" i="2"/>
  <c r="T2495" i="2" s="1"/>
  <c r="U2495" i="2" s="1"/>
  <c r="D2496" i="2"/>
  <c r="T2496" i="2" s="1"/>
  <c r="U2496" i="2" s="1"/>
  <c r="D2497" i="2"/>
  <c r="T2497" i="2" s="1"/>
  <c r="U2497" i="2" s="1"/>
  <c r="D2498" i="2"/>
  <c r="T2498" i="2" s="1"/>
  <c r="U2498" i="2" s="1"/>
  <c r="D2499" i="2"/>
  <c r="T2499" i="2" s="1"/>
  <c r="U2499" i="2" s="1"/>
  <c r="D2500" i="2"/>
  <c r="T2500" i="2" s="1"/>
  <c r="U2500" i="2" s="1"/>
  <c r="D2501" i="2"/>
  <c r="T2501" i="2" s="1"/>
  <c r="U2501" i="2" s="1"/>
  <c r="D2502" i="2"/>
  <c r="T2502" i="2" s="1"/>
  <c r="U2502" i="2" s="1"/>
  <c r="D2503" i="2"/>
  <c r="T2503" i="2" s="1"/>
  <c r="U2503" i="2" s="1"/>
  <c r="D2504" i="2"/>
  <c r="T2504" i="2" s="1"/>
  <c r="U2504" i="2" s="1"/>
  <c r="D2505" i="2"/>
  <c r="T2505" i="2" s="1"/>
  <c r="U2505" i="2" s="1"/>
  <c r="D2506" i="2"/>
  <c r="T2506" i="2" s="1"/>
  <c r="U2506" i="2" s="1"/>
  <c r="D2507" i="2"/>
  <c r="T2507" i="2" s="1"/>
  <c r="U2507" i="2" s="1"/>
  <c r="D2508" i="2"/>
  <c r="T2508" i="2" s="1"/>
  <c r="U2508" i="2" s="1"/>
  <c r="D2509" i="2"/>
  <c r="T2509" i="2" s="1"/>
  <c r="U2509" i="2" s="1"/>
  <c r="D2510" i="2"/>
  <c r="T2510" i="2" s="1"/>
  <c r="U2510" i="2" s="1"/>
  <c r="D2511" i="2"/>
  <c r="T2511" i="2" s="1"/>
  <c r="U2511" i="2" s="1"/>
  <c r="D2512" i="2"/>
  <c r="T2512" i="2" s="1"/>
  <c r="U2512" i="2" s="1"/>
  <c r="D2513" i="2"/>
  <c r="T2513" i="2" s="1"/>
  <c r="U2513" i="2" s="1"/>
  <c r="D2514" i="2"/>
  <c r="T2514" i="2" s="1"/>
  <c r="U2514" i="2" s="1"/>
  <c r="D2515" i="2"/>
  <c r="T2515" i="2" s="1"/>
  <c r="U2515" i="2" s="1"/>
  <c r="D2516" i="2"/>
  <c r="T2516" i="2" s="1"/>
  <c r="U2516" i="2" s="1"/>
  <c r="D2517" i="2"/>
  <c r="T2517" i="2" s="1"/>
  <c r="U2517" i="2" s="1"/>
  <c r="D2518" i="2"/>
  <c r="T2518" i="2" s="1"/>
  <c r="U2518" i="2" s="1"/>
  <c r="D2519" i="2"/>
  <c r="T2519" i="2" s="1"/>
  <c r="U2519" i="2" s="1"/>
  <c r="D2520" i="2"/>
  <c r="T2520" i="2" s="1"/>
  <c r="U2520" i="2" s="1"/>
  <c r="D2521" i="2"/>
  <c r="T2521" i="2" s="1"/>
  <c r="U2521" i="2" s="1"/>
  <c r="D2522" i="2"/>
  <c r="T2522" i="2" s="1"/>
  <c r="U2522" i="2" s="1"/>
  <c r="D2523" i="2"/>
  <c r="T2523" i="2" s="1"/>
  <c r="U2523" i="2" s="1"/>
  <c r="D2524" i="2"/>
  <c r="T2524" i="2" s="1"/>
  <c r="U2524" i="2" s="1"/>
  <c r="D2525" i="2"/>
  <c r="T2525" i="2" s="1"/>
  <c r="U2525" i="2" s="1"/>
  <c r="D2526" i="2"/>
  <c r="T2526" i="2" s="1"/>
  <c r="U2526" i="2" s="1"/>
  <c r="D2527" i="2"/>
  <c r="T2527" i="2" s="1"/>
  <c r="U2527" i="2" s="1"/>
  <c r="D2528" i="2"/>
  <c r="T2528" i="2" s="1"/>
  <c r="U2528" i="2" s="1"/>
  <c r="D2529" i="2"/>
  <c r="T2529" i="2" s="1"/>
  <c r="U2529" i="2" s="1"/>
  <c r="D2530" i="2"/>
  <c r="T2530" i="2" s="1"/>
  <c r="U2530" i="2" s="1"/>
  <c r="D2531" i="2"/>
  <c r="T2531" i="2" s="1"/>
  <c r="U2531" i="2" s="1"/>
  <c r="D2532" i="2"/>
  <c r="T2532" i="2" s="1"/>
  <c r="U2532" i="2" s="1"/>
  <c r="D2533" i="2"/>
  <c r="T2533" i="2" s="1"/>
  <c r="U2533" i="2" s="1"/>
  <c r="D2534" i="2"/>
  <c r="T2534" i="2" s="1"/>
  <c r="U2534" i="2" s="1"/>
  <c r="D2535" i="2"/>
  <c r="T2535" i="2" s="1"/>
  <c r="U2535" i="2" s="1"/>
  <c r="D2536" i="2"/>
  <c r="T2536" i="2" s="1"/>
  <c r="U2536" i="2" s="1"/>
  <c r="D2537" i="2"/>
  <c r="T2537" i="2" s="1"/>
  <c r="U2537" i="2" s="1"/>
  <c r="D2538" i="2"/>
  <c r="T2538" i="2" s="1"/>
  <c r="U2538" i="2" s="1"/>
  <c r="D2539" i="2"/>
  <c r="T2539" i="2" s="1"/>
  <c r="U2539" i="2" s="1"/>
  <c r="D2540" i="2"/>
  <c r="T2540" i="2" s="1"/>
  <c r="U2540" i="2" s="1"/>
  <c r="D2541" i="2"/>
  <c r="T2541" i="2" s="1"/>
  <c r="U2541" i="2" s="1"/>
  <c r="D2542" i="2"/>
  <c r="T2542" i="2" s="1"/>
  <c r="U2542" i="2" s="1"/>
  <c r="D2543" i="2"/>
  <c r="T2543" i="2" s="1"/>
  <c r="U2543" i="2" s="1"/>
  <c r="D2544" i="2"/>
  <c r="T2544" i="2" s="1"/>
  <c r="U2544" i="2" s="1"/>
  <c r="D2545" i="2"/>
  <c r="T2545" i="2" s="1"/>
  <c r="U2545" i="2" s="1"/>
  <c r="D2546" i="2"/>
  <c r="T2546" i="2" s="1"/>
  <c r="U2546" i="2" s="1"/>
  <c r="D2547" i="2"/>
  <c r="T2547" i="2" s="1"/>
  <c r="U2547" i="2" s="1"/>
  <c r="D2548" i="2"/>
  <c r="T2548" i="2" s="1"/>
  <c r="U2548" i="2" s="1"/>
  <c r="D2549" i="2"/>
  <c r="T2549" i="2" s="1"/>
  <c r="U2549" i="2" s="1"/>
  <c r="D2550" i="2"/>
  <c r="T2550" i="2" s="1"/>
  <c r="U2550" i="2" s="1"/>
  <c r="D2551" i="2"/>
  <c r="T2551" i="2" s="1"/>
  <c r="U2551" i="2" s="1"/>
  <c r="D2552" i="2"/>
  <c r="T2552" i="2" s="1"/>
  <c r="U2552" i="2" s="1"/>
  <c r="D2553" i="2"/>
  <c r="T2553" i="2" s="1"/>
  <c r="U2553" i="2" s="1"/>
  <c r="D2554" i="2"/>
  <c r="T2554" i="2" s="1"/>
  <c r="U2554" i="2" s="1"/>
  <c r="D2555" i="2"/>
  <c r="T2555" i="2" s="1"/>
  <c r="U2555" i="2" s="1"/>
  <c r="D2556" i="2"/>
  <c r="T2556" i="2" s="1"/>
  <c r="U2556" i="2" s="1"/>
  <c r="D2557" i="2"/>
  <c r="T2557" i="2" s="1"/>
  <c r="U2557" i="2" s="1"/>
  <c r="D2558" i="2"/>
  <c r="T2558" i="2" s="1"/>
  <c r="U2558" i="2" s="1"/>
  <c r="D2559" i="2"/>
  <c r="T2559" i="2" s="1"/>
  <c r="U2559" i="2" s="1"/>
  <c r="D2560" i="2"/>
  <c r="T2560" i="2" s="1"/>
  <c r="U2560" i="2" s="1"/>
  <c r="D2561" i="2"/>
  <c r="T2561" i="2" s="1"/>
  <c r="U2561" i="2" s="1"/>
  <c r="D2562" i="2"/>
  <c r="T2562" i="2" s="1"/>
  <c r="U2562" i="2" s="1"/>
  <c r="D2563" i="2"/>
  <c r="T2563" i="2" s="1"/>
  <c r="U2563" i="2" s="1"/>
  <c r="D2564" i="2"/>
  <c r="T2564" i="2" s="1"/>
  <c r="U2564" i="2" s="1"/>
  <c r="D2565" i="2"/>
  <c r="T2565" i="2" s="1"/>
  <c r="U2565" i="2" s="1"/>
  <c r="D2566" i="2"/>
  <c r="T2566" i="2" s="1"/>
  <c r="U2566" i="2" s="1"/>
  <c r="D2567" i="2"/>
  <c r="T2567" i="2" s="1"/>
  <c r="U2567" i="2" s="1"/>
  <c r="D2568" i="2"/>
  <c r="T2568" i="2" s="1"/>
  <c r="U2568" i="2" s="1"/>
  <c r="D2569" i="2"/>
  <c r="T2569" i="2" s="1"/>
  <c r="U2569" i="2" s="1"/>
  <c r="D2570" i="2"/>
  <c r="T2570" i="2" s="1"/>
  <c r="U2570" i="2" s="1"/>
  <c r="D2571" i="2"/>
  <c r="T2571" i="2" s="1"/>
  <c r="U2571" i="2" s="1"/>
  <c r="D2572" i="2"/>
  <c r="T2572" i="2" s="1"/>
  <c r="U2572" i="2" s="1"/>
  <c r="D2573" i="2"/>
  <c r="T2573" i="2" s="1"/>
  <c r="U2573" i="2" s="1"/>
  <c r="D2574" i="2"/>
  <c r="T2574" i="2" s="1"/>
  <c r="U2574" i="2" s="1"/>
  <c r="D2575" i="2"/>
  <c r="T2575" i="2" s="1"/>
  <c r="U2575" i="2" s="1"/>
  <c r="D2576" i="2"/>
  <c r="T2576" i="2" s="1"/>
  <c r="U2576" i="2" s="1"/>
  <c r="D2577" i="2"/>
  <c r="T2577" i="2" s="1"/>
  <c r="U2577" i="2" s="1"/>
  <c r="D2578" i="2"/>
  <c r="T2578" i="2" s="1"/>
  <c r="U2578" i="2" s="1"/>
  <c r="D2579" i="2"/>
  <c r="T2579" i="2" s="1"/>
  <c r="U2579" i="2" s="1"/>
  <c r="D2580" i="2"/>
  <c r="T2580" i="2" s="1"/>
  <c r="U2580" i="2" s="1"/>
  <c r="D2581" i="2"/>
  <c r="T2581" i="2" s="1"/>
  <c r="U2581" i="2" s="1"/>
  <c r="D2582" i="2"/>
  <c r="T2582" i="2" s="1"/>
  <c r="U2582" i="2" s="1"/>
  <c r="D2583" i="2"/>
  <c r="T2583" i="2" s="1"/>
  <c r="U2583" i="2" s="1"/>
  <c r="D2584" i="2"/>
  <c r="T2584" i="2" s="1"/>
  <c r="U2584" i="2" s="1"/>
  <c r="D2585" i="2"/>
  <c r="T2585" i="2" s="1"/>
  <c r="U2585" i="2" s="1"/>
  <c r="D2586" i="2"/>
  <c r="T2586" i="2" s="1"/>
  <c r="U2586" i="2" s="1"/>
  <c r="D2587" i="2"/>
  <c r="T2587" i="2" s="1"/>
  <c r="U2587" i="2" s="1"/>
  <c r="D2588" i="2"/>
  <c r="T2588" i="2" s="1"/>
  <c r="U2588" i="2" s="1"/>
  <c r="D2589" i="2"/>
  <c r="T2589" i="2" s="1"/>
  <c r="U2589" i="2" s="1"/>
  <c r="D2590" i="2"/>
  <c r="T2590" i="2" s="1"/>
  <c r="U2590" i="2" s="1"/>
  <c r="D2591" i="2"/>
  <c r="T2591" i="2" s="1"/>
  <c r="U2591" i="2" s="1"/>
  <c r="D2592" i="2"/>
  <c r="T2592" i="2" s="1"/>
  <c r="U2592" i="2" s="1"/>
  <c r="D2593" i="2"/>
  <c r="T2593" i="2" s="1"/>
  <c r="U2593" i="2" s="1"/>
  <c r="D2594" i="2"/>
  <c r="T2594" i="2" s="1"/>
  <c r="U2594" i="2" s="1"/>
  <c r="D2595" i="2"/>
  <c r="T2595" i="2" s="1"/>
  <c r="U2595" i="2" s="1"/>
  <c r="D2596" i="2"/>
  <c r="T2596" i="2" s="1"/>
  <c r="U2596" i="2" s="1"/>
  <c r="D2597" i="2"/>
  <c r="T2597" i="2" s="1"/>
  <c r="U2597" i="2" s="1"/>
  <c r="D2598" i="2"/>
  <c r="T2598" i="2" s="1"/>
  <c r="U2598" i="2" s="1"/>
  <c r="D2599" i="2"/>
  <c r="T2599" i="2" s="1"/>
  <c r="U2599" i="2" s="1"/>
  <c r="D2600" i="2"/>
  <c r="T2600" i="2" s="1"/>
  <c r="U2600" i="2" s="1"/>
  <c r="D2601" i="2"/>
  <c r="T2601" i="2" s="1"/>
  <c r="U2601" i="2" s="1"/>
  <c r="D2602" i="2"/>
  <c r="T2602" i="2" s="1"/>
  <c r="U2602" i="2" s="1"/>
  <c r="D2603" i="2"/>
  <c r="T2603" i="2" s="1"/>
  <c r="U2603" i="2" s="1"/>
  <c r="D2604" i="2"/>
  <c r="T2604" i="2" s="1"/>
  <c r="U2604" i="2" s="1"/>
  <c r="D2605" i="2"/>
  <c r="T2605" i="2" s="1"/>
  <c r="U2605" i="2" s="1"/>
  <c r="D2606" i="2"/>
  <c r="T2606" i="2" s="1"/>
  <c r="U2606" i="2" s="1"/>
  <c r="D2607" i="2"/>
  <c r="T2607" i="2" s="1"/>
  <c r="U2607" i="2" s="1"/>
  <c r="D2608" i="2"/>
  <c r="T2608" i="2" s="1"/>
  <c r="U2608" i="2" s="1"/>
  <c r="D2609" i="2"/>
  <c r="T2609" i="2" s="1"/>
  <c r="U2609" i="2" s="1"/>
  <c r="D2610" i="2"/>
  <c r="T2610" i="2" s="1"/>
  <c r="U2610" i="2" s="1"/>
  <c r="D2611" i="2"/>
  <c r="T2611" i="2" s="1"/>
  <c r="U2611" i="2" s="1"/>
  <c r="D2612" i="2"/>
  <c r="T2612" i="2" s="1"/>
  <c r="U2612" i="2" s="1"/>
  <c r="D2613" i="2"/>
  <c r="T2613" i="2" s="1"/>
  <c r="U2613" i="2" s="1"/>
  <c r="D2614" i="2"/>
  <c r="T2614" i="2" s="1"/>
  <c r="U2614" i="2" s="1"/>
  <c r="D2615" i="2"/>
  <c r="T2615" i="2" s="1"/>
  <c r="U2615" i="2" s="1"/>
  <c r="D2616" i="2"/>
  <c r="T2616" i="2" s="1"/>
  <c r="U2616" i="2" s="1"/>
  <c r="D2617" i="2"/>
  <c r="T2617" i="2" s="1"/>
  <c r="U2617" i="2" s="1"/>
  <c r="D2618" i="2"/>
  <c r="T2618" i="2" s="1"/>
  <c r="U2618" i="2" s="1"/>
  <c r="D2619" i="2"/>
  <c r="T2619" i="2" s="1"/>
  <c r="U2619" i="2" s="1"/>
  <c r="D2620" i="2"/>
  <c r="T2620" i="2" s="1"/>
  <c r="U2620" i="2" s="1"/>
  <c r="D2621" i="2"/>
  <c r="T2621" i="2" s="1"/>
  <c r="U2621" i="2" s="1"/>
  <c r="D2622" i="2"/>
  <c r="T2622" i="2" s="1"/>
  <c r="U2622" i="2" s="1"/>
  <c r="D2623" i="2"/>
  <c r="T2623" i="2" s="1"/>
  <c r="U2623" i="2" s="1"/>
  <c r="D2624" i="2"/>
  <c r="T2624" i="2" s="1"/>
  <c r="U2624" i="2" s="1"/>
  <c r="D2625" i="2"/>
  <c r="T2625" i="2" s="1"/>
  <c r="U2625" i="2" s="1"/>
  <c r="D2626" i="2"/>
  <c r="T2626" i="2" s="1"/>
  <c r="U2626" i="2" s="1"/>
  <c r="D2627" i="2"/>
  <c r="T2627" i="2" s="1"/>
  <c r="U2627" i="2" s="1"/>
  <c r="D2628" i="2"/>
  <c r="T2628" i="2" s="1"/>
  <c r="U2628" i="2" s="1"/>
  <c r="D2629" i="2"/>
  <c r="T2629" i="2" s="1"/>
  <c r="U2629" i="2" s="1"/>
  <c r="D2630" i="2"/>
  <c r="T2630" i="2" s="1"/>
  <c r="U2630" i="2" s="1"/>
  <c r="D2631" i="2"/>
  <c r="T2631" i="2" s="1"/>
  <c r="U2631" i="2" s="1"/>
  <c r="D2632" i="2"/>
  <c r="T2632" i="2" s="1"/>
  <c r="U2632" i="2" s="1"/>
  <c r="D2633" i="2"/>
  <c r="T2633" i="2" s="1"/>
  <c r="U2633" i="2" s="1"/>
  <c r="D2634" i="2"/>
  <c r="T2634" i="2" s="1"/>
  <c r="U2634" i="2" s="1"/>
  <c r="D2635" i="2"/>
  <c r="T2635" i="2" s="1"/>
  <c r="U2635" i="2" s="1"/>
  <c r="D2636" i="2"/>
  <c r="T2636" i="2" s="1"/>
  <c r="U2636" i="2" s="1"/>
  <c r="D2637" i="2"/>
  <c r="T2637" i="2" s="1"/>
  <c r="U2637" i="2" s="1"/>
  <c r="D2638" i="2"/>
  <c r="T2638" i="2" s="1"/>
  <c r="U2638" i="2" s="1"/>
  <c r="D2639" i="2"/>
  <c r="T2639" i="2" s="1"/>
  <c r="U2639" i="2" s="1"/>
  <c r="D2640" i="2"/>
  <c r="T2640" i="2" s="1"/>
  <c r="U2640" i="2" s="1"/>
  <c r="D2641" i="2"/>
  <c r="T2641" i="2" s="1"/>
  <c r="U2641" i="2" s="1"/>
  <c r="D2642" i="2"/>
  <c r="T2642" i="2" s="1"/>
  <c r="U2642" i="2" s="1"/>
  <c r="D2643" i="2"/>
  <c r="T2643" i="2" s="1"/>
  <c r="U2643" i="2" s="1"/>
  <c r="D2644" i="2"/>
  <c r="T2644" i="2" s="1"/>
  <c r="U2644" i="2" s="1"/>
  <c r="D2645" i="2"/>
  <c r="T2645" i="2" s="1"/>
  <c r="U2645" i="2" s="1"/>
  <c r="D2646" i="2"/>
  <c r="T2646" i="2" s="1"/>
  <c r="U2646" i="2" s="1"/>
  <c r="D2647" i="2"/>
  <c r="T2647" i="2" s="1"/>
  <c r="U2647" i="2" s="1"/>
  <c r="D2648" i="2"/>
  <c r="T2648" i="2" s="1"/>
  <c r="U2648" i="2" s="1"/>
  <c r="D2649" i="2"/>
  <c r="T2649" i="2" s="1"/>
  <c r="U2649" i="2" s="1"/>
  <c r="D2650" i="2"/>
  <c r="T2650" i="2" s="1"/>
  <c r="U2650" i="2" s="1"/>
  <c r="D2651" i="2"/>
  <c r="T2651" i="2" s="1"/>
  <c r="U2651" i="2" s="1"/>
  <c r="D2652" i="2"/>
  <c r="T2652" i="2" s="1"/>
  <c r="U2652" i="2" s="1"/>
  <c r="D2653" i="2"/>
  <c r="T2653" i="2" s="1"/>
  <c r="U2653" i="2" s="1"/>
  <c r="D2654" i="2"/>
  <c r="T2654" i="2" s="1"/>
  <c r="U2654" i="2" s="1"/>
  <c r="D2655" i="2"/>
  <c r="T2655" i="2" s="1"/>
  <c r="U2655" i="2" s="1"/>
  <c r="D2656" i="2"/>
  <c r="T2656" i="2" s="1"/>
  <c r="U2656" i="2" s="1"/>
  <c r="D2657" i="2"/>
  <c r="T2657" i="2" s="1"/>
  <c r="U2657" i="2" s="1"/>
  <c r="D2658" i="2"/>
  <c r="T2658" i="2" s="1"/>
  <c r="U2658" i="2" s="1"/>
  <c r="D2659" i="2"/>
  <c r="T2659" i="2" s="1"/>
  <c r="U2659" i="2" s="1"/>
  <c r="D2660" i="2"/>
  <c r="T2660" i="2" s="1"/>
  <c r="U2660" i="2" s="1"/>
  <c r="D2661" i="2"/>
  <c r="T2661" i="2" s="1"/>
  <c r="U2661" i="2" s="1"/>
  <c r="D2662" i="2"/>
  <c r="T2662" i="2" s="1"/>
  <c r="U2662" i="2" s="1"/>
  <c r="D2663" i="2"/>
  <c r="T2663" i="2" s="1"/>
  <c r="U2663" i="2" s="1"/>
  <c r="D2664" i="2"/>
  <c r="T2664" i="2" s="1"/>
  <c r="U2664" i="2" s="1"/>
  <c r="D2665" i="2"/>
  <c r="T2665" i="2" s="1"/>
  <c r="U2665" i="2" s="1"/>
  <c r="D2666" i="2"/>
  <c r="T2666" i="2" s="1"/>
  <c r="U2666" i="2" s="1"/>
  <c r="D2667" i="2"/>
  <c r="T2667" i="2" s="1"/>
  <c r="U2667" i="2" s="1"/>
  <c r="D2668" i="2"/>
  <c r="T2668" i="2" s="1"/>
  <c r="U2668" i="2" s="1"/>
  <c r="D2669" i="2"/>
  <c r="T2669" i="2" s="1"/>
  <c r="U2669" i="2" s="1"/>
  <c r="D2670" i="2"/>
  <c r="T2670" i="2" s="1"/>
  <c r="U2670" i="2" s="1"/>
  <c r="D2671" i="2"/>
  <c r="T2671" i="2" s="1"/>
  <c r="U2671" i="2" s="1"/>
  <c r="D2672" i="2"/>
  <c r="T2672" i="2" s="1"/>
  <c r="U2672" i="2" s="1"/>
  <c r="D2673" i="2"/>
  <c r="T2673" i="2" s="1"/>
  <c r="U2673" i="2" s="1"/>
  <c r="D2674" i="2"/>
  <c r="T2674" i="2" s="1"/>
  <c r="U2674" i="2" s="1"/>
  <c r="D2675" i="2"/>
  <c r="T2675" i="2" s="1"/>
  <c r="U2675" i="2" s="1"/>
  <c r="D2676" i="2"/>
  <c r="T2676" i="2" s="1"/>
  <c r="U2676" i="2" s="1"/>
  <c r="D2677" i="2"/>
  <c r="T2677" i="2" s="1"/>
  <c r="U2677" i="2" s="1"/>
  <c r="D2678" i="2"/>
  <c r="T2678" i="2" s="1"/>
  <c r="U2678" i="2" s="1"/>
  <c r="D2679" i="2"/>
  <c r="T2679" i="2" s="1"/>
  <c r="U2679" i="2" s="1"/>
  <c r="D2680" i="2"/>
  <c r="T2680" i="2" s="1"/>
  <c r="U2680" i="2" s="1"/>
  <c r="D2681" i="2"/>
  <c r="T2681" i="2" s="1"/>
  <c r="U2681" i="2" s="1"/>
  <c r="D2682" i="2"/>
  <c r="T2682" i="2" s="1"/>
  <c r="U2682" i="2" s="1"/>
  <c r="D2683" i="2"/>
  <c r="T2683" i="2" s="1"/>
  <c r="U2683" i="2" s="1"/>
  <c r="D2684" i="2"/>
  <c r="T2684" i="2" s="1"/>
  <c r="U2684" i="2" s="1"/>
  <c r="D2685" i="2"/>
  <c r="T2685" i="2" s="1"/>
  <c r="U2685" i="2" s="1"/>
  <c r="D2686" i="2"/>
  <c r="T2686" i="2" s="1"/>
  <c r="U2686" i="2" s="1"/>
  <c r="D2687" i="2"/>
  <c r="T2687" i="2" s="1"/>
  <c r="U2687" i="2" s="1"/>
  <c r="D2688" i="2"/>
  <c r="T2688" i="2" s="1"/>
  <c r="U2688" i="2" s="1"/>
  <c r="D2689" i="2"/>
  <c r="T2689" i="2" s="1"/>
  <c r="U2689" i="2" s="1"/>
  <c r="D2690" i="2"/>
  <c r="T2690" i="2" s="1"/>
  <c r="U2690" i="2" s="1"/>
  <c r="D2691" i="2"/>
  <c r="T2691" i="2" s="1"/>
  <c r="U2691" i="2" s="1"/>
  <c r="D2692" i="2"/>
  <c r="T2692" i="2" s="1"/>
  <c r="U2692" i="2" s="1"/>
  <c r="D2693" i="2"/>
  <c r="T2693" i="2" s="1"/>
  <c r="U2693" i="2" s="1"/>
  <c r="D2694" i="2"/>
  <c r="T2694" i="2" s="1"/>
  <c r="U2694" i="2" s="1"/>
  <c r="D2695" i="2"/>
  <c r="T2695" i="2" s="1"/>
  <c r="U2695" i="2" s="1"/>
  <c r="D2696" i="2"/>
  <c r="T2696" i="2" s="1"/>
  <c r="U2696" i="2" s="1"/>
  <c r="D2697" i="2"/>
  <c r="T2697" i="2" s="1"/>
  <c r="U2697" i="2" s="1"/>
  <c r="D2698" i="2"/>
  <c r="T2698" i="2" s="1"/>
  <c r="U2698" i="2" s="1"/>
  <c r="D2699" i="2"/>
  <c r="T2699" i="2" s="1"/>
  <c r="U2699" i="2" s="1"/>
  <c r="D2700" i="2"/>
  <c r="T2700" i="2" s="1"/>
  <c r="U2700" i="2" s="1"/>
  <c r="D2701" i="2"/>
  <c r="T2701" i="2" s="1"/>
  <c r="U2701" i="2" s="1"/>
  <c r="D2702" i="2"/>
  <c r="T2702" i="2" s="1"/>
  <c r="U2702" i="2" s="1"/>
  <c r="D2703" i="2"/>
  <c r="T2703" i="2" s="1"/>
  <c r="U2703" i="2" s="1"/>
  <c r="D2704" i="2"/>
  <c r="T2704" i="2" s="1"/>
  <c r="U2704" i="2" s="1"/>
  <c r="D2705" i="2"/>
  <c r="T2705" i="2" s="1"/>
  <c r="U2705" i="2" s="1"/>
  <c r="D2706" i="2"/>
  <c r="T2706" i="2" s="1"/>
  <c r="U2706" i="2" s="1"/>
  <c r="D2707" i="2"/>
  <c r="T2707" i="2" s="1"/>
  <c r="U2707" i="2" s="1"/>
  <c r="D2708" i="2"/>
  <c r="T2708" i="2" s="1"/>
  <c r="U2708" i="2" s="1"/>
  <c r="D2709" i="2"/>
  <c r="T2709" i="2" s="1"/>
  <c r="U2709" i="2" s="1"/>
  <c r="D2710" i="2"/>
  <c r="T2710" i="2" s="1"/>
  <c r="U2710" i="2" s="1"/>
  <c r="D2711" i="2"/>
  <c r="T2711" i="2" s="1"/>
  <c r="U2711" i="2" s="1"/>
  <c r="D2712" i="2"/>
  <c r="T2712" i="2" s="1"/>
  <c r="U2712" i="2" s="1"/>
  <c r="D2713" i="2"/>
  <c r="T2713" i="2" s="1"/>
  <c r="U2713" i="2" s="1"/>
  <c r="D2714" i="2"/>
  <c r="T2714" i="2" s="1"/>
  <c r="U2714" i="2" s="1"/>
  <c r="D2715" i="2"/>
  <c r="T2715" i="2" s="1"/>
  <c r="U2715" i="2" s="1"/>
  <c r="D2716" i="2"/>
  <c r="T2716" i="2" s="1"/>
  <c r="U2716" i="2" s="1"/>
  <c r="D2717" i="2"/>
  <c r="T2717" i="2" s="1"/>
  <c r="U2717" i="2" s="1"/>
  <c r="D2718" i="2"/>
  <c r="T2718" i="2" s="1"/>
  <c r="U2718" i="2" s="1"/>
  <c r="D2719" i="2"/>
  <c r="T2719" i="2" s="1"/>
  <c r="U2719" i="2" s="1"/>
  <c r="D2720" i="2"/>
  <c r="T2720" i="2" s="1"/>
  <c r="U2720" i="2" s="1"/>
  <c r="D2721" i="2"/>
  <c r="T2721" i="2" s="1"/>
  <c r="U2721" i="2" s="1"/>
  <c r="D2722" i="2"/>
  <c r="T2722" i="2" s="1"/>
  <c r="U2722" i="2" s="1"/>
  <c r="D2723" i="2"/>
  <c r="T2723" i="2" s="1"/>
  <c r="U2723" i="2" s="1"/>
  <c r="D2724" i="2"/>
  <c r="T2724" i="2" s="1"/>
  <c r="U2724" i="2" s="1"/>
  <c r="D2725" i="2"/>
  <c r="T2725" i="2" s="1"/>
  <c r="U2725" i="2" s="1"/>
  <c r="D2726" i="2"/>
  <c r="T2726" i="2" s="1"/>
  <c r="U2726" i="2" s="1"/>
  <c r="D2727" i="2"/>
  <c r="T2727" i="2" s="1"/>
  <c r="U2727" i="2" s="1"/>
  <c r="D2728" i="2"/>
  <c r="T2728" i="2" s="1"/>
  <c r="U2728" i="2" s="1"/>
  <c r="D2729" i="2"/>
  <c r="T2729" i="2" s="1"/>
  <c r="U2729" i="2" s="1"/>
  <c r="D2730" i="2"/>
  <c r="T2730" i="2" s="1"/>
  <c r="U2730" i="2" s="1"/>
  <c r="D2731" i="2"/>
  <c r="T2731" i="2" s="1"/>
  <c r="U2731" i="2" s="1"/>
  <c r="D2732" i="2"/>
  <c r="T2732" i="2" s="1"/>
  <c r="U2732" i="2" s="1"/>
  <c r="D2733" i="2"/>
  <c r="T2733" i="2" s="1"/>
  <c r="U2733" i="2" s="1"/>
  <c r="D2734" i="2"/>
  <c r="T2734" i="2" s="1"/>
  <c r="U2734" i="2" s="1"/>
  <c r="D2735" i="2"/>
  <c r="T2735" i="2" s="1"/>
  <c r="U2735" i="2" s="1"/>
  <c r="D2736" i="2"/>
  <c r="T2736" i="2" s="1"/>
  <c r="U2736" i="2" s="1"/>
  <c r="D2737" i="2"/>
  <c r="T2737" i="2" s="1"/>
  <c r="U2737" i="2" s="1"/>
  <c r="D2738" i="2"/>
  <c r="T2738" i="2" s="1"/>
  <c r="U2738" i="2" s="1"/>
  <c r="D2739" i="2"/>
  <c r="T2739" i="2" s="1"/>
  <c r="U2739" i="2" s="1"/>
  <c r="D2740" i="2"/>
  <c r="T2740" i="2" s="1"/>
  <c r="U2740" i="2" s="1"/>
  <c r="D2741" i="2"/>
  <c r="T2741" i="2" s="1"/>
  <c r="U2741" i="2" s="1"/>
  <c r="D2742" i="2"/>
  <c r="T2742" i="2" s="1"/>
  <c r="U2742" i="2" s="1"/>
  <c r="D2743" i="2"/>
  <c r="T2743" i="2" s="1"/>
  <c r="U2743" i="2" s="1"/>
  <c r="D2744" i="2"/>
  <c r="T2744" i="2" s="1"/>
  <c r="U2744" i="2" s="1"/>
  <c r="D2745" i="2"/>
  <c r="T2745" i="2" s="1"/>
  <c r="U2745" i="2" s="1"/>
  <c r="D2746" i="2"/>
  <c r="T2746" i="2" s="1"/>
  <c r="U2746" i="2" s="1"/>
  <c r="D2747" i="2"/>
  <c r="T2747" i="2" s="1"/>
  <c r="U2747" i="2" s="1"/>
  <c r="D2748" i="2"/>
  <c r="T2748" i="2" s="1"/>
  <c r="U2748" i="2" s="1"/>
  <c r="D2749" i="2"/>
  <c r="T2749" i="2" s="1"/>
  <c r="U2749" i="2" s="1"/>
  <c r="D2750" i="2"/>
  <c r="T2750" i="2" s="1"/>
  <c r="U2750" i="2" s="1"/>
  <c r="D2751" i="2"/>
  <c r="T2751" i="2" s="1"/>
  <c r="U2751" i="2" s="1"/>
  <c r="D2752" i="2"/>
  <c r="T2752" i="2" s="1"/>
  <c r="U2752" i="2" s="1"/>
  <c r="D2753" i="2"/>
  <c r="T2753" i="2" s="1"/>
  <c r="U2753" i="2" s="1"/>
  <c r="D2754" i="2"/>
  <c r="T2754" i="2" s="1"/>
  <c r="U2754" i="2" s="1"/>
  <c r="D2755" i="2"/>
  <c r="T2755" i="2" s="1"/>
  <c r="U2755" i="2" s="1"/>
  <c r="D2756" i="2"/>
  <c r="T2756" i="2" s="1"/>
  <c r="U2756" i="2" s="1"/>
  <c r="D2757" i="2"/>
  <c r="T2757" i="2" s="1"/>
  <c r="U2757" i="2" s="1"/>
  <c r="D2758" i="2"/>
  <c r="T2758" i="2" s="1"/>
  <c r="U2758" i="2" s="1"/>
  <c r="D2759" i="2"/>
  <c r="T2759" i="2" s="1"/>
  <c r="U2759" i="2" s="1"/>
  <c r="D2760" i="2"/>
  <c r="T2760" i="2" s="1"/>
  <c r="U2760" i="2" s="1"/>
  <c r="D2761" i="2"/>
  <c r="T2761" i="2" s="1"/>
  <c r="U2761" i="2" s="1"/>
  <c r="D2762" i="2"/>
  <c r="T2762" i="2" s="1"/>
  <c r="U2762" i="2" s="1"/>
  <c r="D2763" i="2"/>
  <c r="T2763" i="2" s="1"/>
  <c r="U2763" i="2" s="1"/>
  <c r="D2764" i="2"/>
  <c r="T2764" i="2" s="1"/>
  <c r="U2764" i="2" s="1"/>
  <c r="D2765" i="2"/>
  <c r="T2765" i="2" s="1"/>
  <c r="U2765" i="2" s="1"/>
  <c r="D2766" i="2"/>
  <c r="T2766" i="2" s="1"/>
  <c r="U2766" i="2" s="1"/>
  <c r="D2767" i="2"/>
  <c r="T2767" i="2" s="1"/>
  <c r="U2767" i="2" s="1"/>
  <c r="D2768" i="2"/>
  <c r="T2768" i="2" s="1"/>
  <c r="U2768" i="2" s="1"/>
  <c r="D2769" i="2"/>
  <c r="T2769" i="2" s="1"/>
  <c r="U2769" i="2" s="1"/>
  <c r="D2770" i="2"/>
  <c r="T2770" i="2" s="1"/>
  <c r="U2770" i="2" s="1"/>
  <c r="D2771" i="2"/>
  <c r="T2771" i="2" s="1"/>
  <c r="U2771" i="2" s="1"/>
  <c r="D2772" i="2"/>
  <c r="T2772" i="2" s="1"/>
  <c r="U2772" i="2" s="1"/>
  <c r="D2773" i="2"/>
  <c r="T2773" i="2" s="1"/>
  <c r="U2773" i="2" s="1"/>
  <c r="D2774" i="2"/>
  <c r="T2774" i="2" s="1"/>
  <c r="U2774" i="2" s="1"/>
  <c r="D2775" i="2"/>
  <c r="T2775" i="2" s="1"/>
  <c r="U2775" i="2" s="1"/>
  <c r="D2776" i="2"/>
  <c r="T2776" i="2" s="1"/>
  <c r="U2776" i="2" s="1"/>
  <c r="D2777" i="2"/>
  <c r="T2777" i="2" s="1"/>
  <c r="U2777" i="2" s="1"/>
  <c r="D2778" i="2"/>
  <c r="T2778" i="2" s="1"/>
  <c r="U2778" i="2" s="1"/>
  <c r="D2779" i="2"/>
  <c r="T2779" i="2" s="1"/>
  <c r="U2779" i="2" s="1"/>
  <c r="D2780" i="2"/>
  <c r="T2780" i="2" s="1"/>
  <c r="U2780" i="2" s="1"/>
  <c r="D2781" i="2"/>
  <c r="T2781" i="2" s="1"/>
  <c r="U2781" i="2" s="1"/>
  <c r="D2782" i="2"/>
  <c r="T2782" i="2" s="1"/>
  <c r="U2782" i="2" s="1"/>
  <c r="D2783" i="2"/>
  <c r="T2783" i="2" s="1"/>
  <c r="U2783" i="2" s="1"/>
  <c r="D2784" i="2"/>
  <c r="T2784" i="2" s="1"/>
  <c r="U2784" i="2" s="1"/>
  <c r="D2785" i="2"/>
  <c r="T2785" i="2" s="1"/>
  <c r="U2785" i="2" s="1"/>
  <c r="D2786" i="2"/>
  <c r="T2786" i="2" s="1"/>
  <c r="U2786" i="2" s="1"/>
  <c r="D2787" i="2"/>
  <c r="T2787" i="2" s="1"/>
  <c r="U2787" i="2" s="1"/>
  <c r="D2788" i="2"/>
  <c r="T2788" i="2" s="1"/>
  <c r="U2788" i="2" s="1"/>
  <c r="D2789" i="2"/>
  <c r="T2789" i="2" s="1"/>
  <c r="U2789" i="2" s="1"/>
  <c r="D2790" i="2"/>
  <c r="T2790" i="2" s="1"/>
  <c r="U2790" i="2" s="1"/>
  <c r="D2791" i="2"/>
  <c r="T2791" i="2" s="1"/>
  <c r="U2791" i="2" s="1"/>
  <c r="D2792" i="2"/>
  <c r="T2792" i="2" s="1"/>
  <c r="U2792" i="2" s="1"/>
  <c r="D2793" i="2"/>
  <c r="T2793" i="2" s="1"/>
  <c r="U2793" i="2" s="1"/>
  <c r="D2794" i="2"/>
  <c r="T2794" i="2" s="1"/>
  <c r="U2794" i="2" s="1"/>
  <c r="D2795" i="2"/>
  <c r="T2795" i="2" s="1"/>
  <c r="U2795" i="2" s="1"/>
  <c r="D2796" i="2"/>
  <c r="T2796" i="2" s="1"/>
  <c r="U2796" i="2" s="1"/>
  <c r="D2797" i="2"/>
  <c r="T2797" i="2" s="1"/>
  <c r="U2797" i="2" s="1"/>
  <c r="D2798" i="2"/>
  <c r="T2798" i="2" s="1"/>
  <c r="U2798" i="2" s="1"/>
  <c r="D2799" i="2"/>
  <c r="T2799" i="2" s="1"/>
  <c r="U2799" i="2" s="1"/>
  <c r="D2800" i="2"/>
  <c r="T2800" i="2" s="1"/>
  <c r="U2800" i="2" s="1"/>
  <c r="D2801" i="2"/>
  <c r="T2801" i="2" s="1"/>
  <c r="U2801" i="2" s="1"/>
  <c r="D2802" i="2"/>
  <c r="T2802" i="2" s="1"/>
  <c r="U2802" i="2" s="1"/>
  <c r="D2803" i="2"/>
  <c r="T2803" i="2" s="1"/>
  <c r="U2803" i="2" s="1"/>
  <c r="D2804" i="2"/>
  <c r="T2804" i="2" s="1"/>
  <c r="U2804" i="2" s="1"/>
  <c r="D2805" i="2"/>
  <c r="T2805" i="2" s="1"/>
  <c r="U2805" i="2" s="1"/>
  <c r="D2806" i="2"/>
  <c r="T2806" i="2" s="1"/>
  <c r="U2806" i="2" s="1"/>
  <c r="D2807" i="2"/>
  <c r="T2807" i="2" s="1"/>
  <c r="U2807" i="2" s="1"/>
  <c r="D2808" i="2"/>
  <c r="T2808" i="2" s="1"/>
  <c r="U2808" i="2" s="1"/>
  <c r="D2809" i="2"/>
  <c r="T2809" i="2" s="1"/>
  <c r="U2809" i="2" s="1"/>
  <c r="D2810" i="2"/>
  <c r="T2810" i="2" s="1"/>
  <c r="U2810" i="2" s="1"/>
  <c r="D2811" i="2"/>
  <c r="T2811" i="2" s="1"/>
  <c r="U2811" i="2" s="1"/>
  <c r="D2812" i="2"/>
  <c r="T2812" i="2" s="1"/>
  <c r="U2812" i="2" s="1"/>
  <c r="D2813" i="2"/>
  <c r="T2813" i="2" s="1"/>
  <c r="U2813" i="2" s="1"/>
  <c r="D2814" i="2"/>
  <c r="T2814" i="2" s="1"/>
  <c r="U2814" i="2" s="1"/>
  <c r="D2815" i="2"/>
  <c r="T2815" i="2" s="1"/>
  <c r="U2815" i="2" s="1"/>
  <c r="D2816" i="2"/>
  <c r="T2816" i="2" s="1"/>
  <c r="U2816" i="2" s="1"/>
  <c r="D2817" i="2"/>
  <c r="T2817" i="2" s="1"/>
  <c r="U2817" i="2" s="1"/>
  <c r="D2818" i="2"/>
  <c r="T2818" i="2" s="1"/>
  <c r="U2818" i="2" s="1"/>
  <c r="D2819" i="2"/>
  <c r="T2819" i="2" s="1"/>
  <c r="U2819" i="2" s="1"/>
  <c r="D2820" i="2"/>
  <c r="T2820" i="2" s="1"/>
  <c r="U2820" i="2" s="1"/>
  <c r="D2821" i="2"/>
  <c r="T2821" i="2" s="1"/>
  <c r="U2821" i="2" s="1"/>
  <c r="D2822" i="2"/>
  <c r="T2822" i="2" s="1"/>
  <c r="U2822" i="2" s="1"/>
  <c r="D2823" i="2"/>
  <c r="T2823" i="2" s="1"/>
  <c r="U2823" i="2" s="1"/>
  <c r="D2824" i="2"/>
  <c r="T2824" i="2" s="1"/>
  <c r="U2824" i="2" s="1"/>
  <c r="D2825" i="2"/>
  <c r="T2825" i="2" s="1"/>
  <c r="U2825" i="2" s="1"/>
  <c r="D2826" i="2"/>
  <c r="T2826" i="2" s="1"/>
  <c r="U2826" i="2" s="1"/>
  <c r="D2827" i="2"/>
  <c r="T2827" i="2" s="1"/>
  <c r="U2827" i="2" s="1"/>
  <c r="D2828" i="2"/>
  <c r="T2828" i="2" s="1"/>
  <c r="U2828" i="2" s="1"/>
  <c r="D2829" i="2"/>
  <c r="T2829" i="2" s="1"/>
  <c r="U2829" i="2" s="1"/>
  <c r="D2830" i="2"/>
  <c r="T2830" i="2" s="1"/>
  <c r="U2830" i="2" s="1"/>
  <c r="D2831" i="2"/>
  <c r="T2831" i="2" s="1"/>
  <c r="U2831" i="2" s="1"/>
  <c r="D2832" i="2"/>
  <c r="T2832" i="2" s="1"/>
  <c r="U2832" i="2" s="1"/>
  <c r="D2833" i="2"/>
  <c r="T2833" i="2" s="1"/>
  <c r="U2833" i="2" s="1"/>
  <c r="D2834" i="2"/>
  <c r="T2834" i="2" s="1"/>
  <c r="U2834" i="2" s="1"/>
  <c r="D2835" i="2"/>
  <c r="T2835" i="2" s="1"/>
  <c r="U2835" i="2" s="1"/>
  <c r="D2836" i="2"/>
  <c r="T2836" i="2" s="1"/>
  <c r="U2836" i="2" s="1"/>
  <c r="D2837" i="2"/>
  <c r="T2837" i="2" s="1"/>
  <c r="U2837" i="2" s="1"/>
  <c r="D2838" i="2"/>
  <c r="T2838" i="2" s="1"/>
  <c r="U2838" i="2" s="1"/>
  <c r="D2839" i="2"/>
  <c r="T2839" i="2" s="1"/>
  <c r="U2839" i="2" s="1"/>
  <c r="D2840" i="2"/>
  <c r="T2840" i="2" s="1"/>
  <c r="U2840" i="2" s="1"/>
  <c r="D2841" i="2"/>
  <c r="T2841" i="2" s="1"/>
  <c r="U2841" i="2" s="1"/>
  <c r="D2842" i="2"/>
  <c r="T2842" i="2" s="1"/>
  <c r="U2842" i="2" s="1"/>
  <c r="D2843" i="2"/>
  <c r="T2843" i="2" s="1"/>
  <c r="U2843" i="2" s="1"/>
  <c r="D2844" i="2"/>
  <c r="T2844" i="2" s="1"/>
  <c r="U2844" i="2" s="1"/>
  <c r="D2845" i="2"/>
  <c r="T2845" i="2" s="1"/>
  <c r="U2845" i="2" s="1"/>
  <c r="D2846" i="2"/>
  <c r="T2846" i="2" s="1"/>
  <c r="U2846" i="2" s="1"/>
  <c r="D2847" i="2"/>
  <c r="T2847" i="2" s="1"/>
  <c r="U2847" i="2" s="1"/>
  <c r="D2848" i="2"/>
  <c r="T2848" i="2" s="1"/>
  <c r="U2848" i="2" s="1"/>
  <c r="D2849" i="2"/>
  <c r="T2849" i="2" s="1"/>
  <c r="U2849" i="2" s="1"/>
  <c r="D2850" i="2"/>
  <c r="T2850" i="2" s="1"/>
  <c r="U2850" i="2" s="1"/>
  <c r="D2851" i="2"/>
  <c r="T2851" i="2" s="1"/>
  <c r="U2851" i="2" s="1"/>
  <c r="D2852" i="2"/>
  <c r="T2852" i="2" s="1"/>
  <c r="U2852" i="2" s="1"/>
  <c r="D2853" i="2"/>
  <c r="T2853" i="2" s="1"/>
  <c r="U2853" i="2" s="1"/>
  <c r="D2854" i="2"/>
  <c r="T2854" i="2" s="1"/>
  <c r="U2854" i="2" s="1"/>
  <c r="D2855" i="2"/>
  <c r="T2855" i="2" s="1"/>
  <c r="U2855" i="2" s="1"/>
  <c r="D2856" i="2"/>
  <c r="T2856" i="2" s="1"/>
  <c r="U2856" i="2" s="1"/>
  <c r="D2857" i="2"/>
  <c r="T2857" i="2" s="1"/>
  <c r="U2857" i="2" s="1"/>
  <c r="D2858" i="2"/>
  <c r="T2858" i="2" s="1"/>
  <c r="U2858" i="2" s="1"/>
  <c r="D2859" i="2"/>
  <c r="T2859" i="2" s="1"/>
  <c r="U2859" i="2" s="1"/>
  <c r="D2860" i="2"/>
  <c r="T2860" i="2" s="1"/>
  <c r="U2860" i="2" s="1"/>
  <c r="D2861" i="2"/>
  <c r="T2861" i="2" s="1"/>
  <c r="U2861" i="2" s="1"/>
  <c r="D2862" i="2"/>
  <c r="T2862" i="2" s="1"/>
  <c r="U2862" i="2" s="1"/>
  <c r="D2863" i="2"/>
  <c r="T2863" i="2" s="1"/>
  <c r="U2863" i="2" s="1"/>
  <c r="D2864" i="2"/>
  <c r="T2864" i="2" s="1"/>
  <c r="U2864" i="2" s="1"/>
  <c r="D2865" i="2"/>
  <c r="T2865" i="2" s="1"/>
  <c r="U2865" i="2" s="1"/>
  <c r="D2866" i="2"/>
  <c r="T2866" i="2" s="1"/>
  <c r="U2866" i="2" s="1"/>
  <c r="D2867" i="2"/>
  <c r="T2867" i="2" s="1"/>
  <c r="U2867" i="2" s="1"/>
  <c r="D2868" i="2"/>
  <c r="T2868" i="2" s="1"/>
  <c r="U2868" i="2" s="1"/>
  <c r="D2869" i="2"/>
  <c r="T2869" i="2" s="1"/>
  <c r="U2869" i="2" s="1"/>
  <c r="D2870" i="2"/>
  <c r="T2870" i="2" s="1"/>
  <c r="U2870" i="2" s="1"/>
  <c r="D2871" i="2"/>
  <c r="T2871" i="2" s="1"/>
  <c r="U2871" i="2" s="1"/>
  <c r="D2872" i="2"/>
  <c r="T2872" i="2" s="1"/>
  <c r="U2872" i="2" s="1"/>
  <c r="D2873" i="2"/>
  <c r="T2873" i="2" s="1"/>
  <c r="U2873" i="2" s="1"/>
  <c r="D2874" i="2"/>
  <c r="T2874" i="2" s="1"/>
  <c r="U2874" i="2" s="1"/>
  <c r="D2875" i="2"/>
  <c r="T2875" i="2" s="1"/>
  <c r="U2875" i="2" s="1"/>
  <c r="D2876" i="2"/>
  <c r="T2876" i="2" s="1"/>
  <c r="U2876" i="2" s="1"/>
  <c r="D2877" i="2"/>
  <c r="T2877" i="2" s="1"/>
  <c r="U2877" i="2" s="1"/>
  <c r="D2878" i="2"/>
  <c r="T2878" i="2" s="1"/>
  <c r="U2878" i="2" s="1"/>
  <c r="D2879" i="2"/>
  <c r="T2879" i="2" s="1"/>
  <c r="U2879" i="2" s="1"/>
  <c r="D2880" i="2"/>
  <c r="T2880" i="2" s="1"/>
  <c r="U2880" i="2" s="1"/>
  <c r="D2881" i="2"/>
  <c r="T2881" i="2" s="1"/>
  <c r="U2881" i="2" s="1"/>
  <c r="D2882" i="2"/>
  <c r="T2882" i="2" s="1"/>
  <c r="U2882" i="2" s="1"/>
  <c r="D2883" i="2"/>
  <c r="T2883" i="2" s="1"/>
  <c r="U2883" i="2" s="1"/>
  <c r="D2884" i="2"/>
  <c r="T2884" i="2" s="1"/>
  <c r="U2884" i="2" s="1"/>
  <c r="D2885" i="2"/>
  <c r="T2885" i="2" s="1"/>
  <c r="U2885" i="2" s="1"/>
  <c r="D2886" i="2"/>
  <c r="T2886" i="2" s="1"/>
  <c r="U2886" i="2" s="1"/>
  <c r="D2887" i="2"/>
  <c r="T2887" i="2" s="1"/>
  <c r="U2887" i="2" s="1"/>
  <c r="D2888" i="2"/>
  <c r="T2888" i="2" s="1"/>
  <c r="U2888" i="2" s="1"/>
  <c r="D2889" i="2"/>
  <c r="T2889" i="2" s="1"/>
  <c r="U2889" i="2" s="1"/>
  <c r="D2890" i="2"/>
  <c r="T2890" i="2" s="1"/>
  <c r="U2890" i="2" s="1"/>
  <c r="D2891" i="2"/>
  <c r="T2891" i="2" s="1"/>
  <c r="U2891" i="2" s="1"/>
  <c r="D2892" i="2"/>
  <c r="T2892" i="2" s="1"/>
  <c r="U2892" i="2" s="1"/>
  <c r="D2893" i="2"/>
  <c r="T2893" i="2" s="1"/>
  <c r="U2893" i="2" s="1"/>
  <c r="D2894" i="2"/>
  <c r="T2894" i="2" s="1"/>
  <c r="U2894" i="2" s="1"/>
  <c r="D2895" i="2"/>
  <c r="T2895" i="2" s="1"/>
  <c r="U2895" i="2" s="1"/>
  <c r="D2896" i="2"/>
  <c r="T2896" i="2" s="1"/>
  <c r="U2896" i="2" s="1"/>
  <c r="D2897" i="2"/>
  <c r="T2897" i="2" s="1"/>
  <c r="U2897" i="2" s="1"/>
  <c r="D2898" i="2"/>
  <c r="T2898" i="2" s="1"/>
  <c r="U2898" i="2" s="1"/>
  <c r="D2899" i="2"/>
  <c r="T2899" i="2" s="1"/>
  <c r="U2899" i="2" s="1"/>
  <c r="D2900" i="2"/>
  <c r="T2900" i="2" s="1"/>
  <c r="U2900" i="2" s="1"/>
  <c r="D2901" i="2"/>
  <c r="T2901" i="2" s="1"/>
  <c r="U2901" i="2" s="1"/>
  <c r="D2902" i="2"/>
  <c r="T2902" i="2" s="1"/>
  <c r="U2902" i="2" s="1"/>
  <c r="D2903" i="2"/>
  <c r="T2903" i="2" s="1"/>
  <c r="U2903" i="2" s="1"/>
  <c r="D2904" i="2"/>
  <c r="T2904" i="2" s="1"/>
  <c r="U2904" i="2" s="1"/>
  <c r="D2905" i="2"/>
  <c r="T2905" i="2" s="1"/>
  <c r="U2905" i="2" s="1"/>
  <c r="D2906" i="2"/>
  <c r="T2906" i="2" s="1"/>
  <c r="U2906" i="2" s="1"/>
  <c r="D2907" i="2"/>
  <c r="T2907" i="2" s="1"/>
  <c r="U2907" i="2" s="1"/>
  <c r="D2908" i="2"/>
  <c r="T2908" i="2" s="1"/>
  <c r="U2908" i="2" s="1"/>
  <c r="D2909" i="2"/>
  <c r="T2909" i="2" s="1"/>
  <c r="U2909" i="2" s="1"/>
  <c r="D2910" i="2"/>
  <c r="T2910" i="2" s="1"/>
  <c r="U2910" i="2" s="1"/>
  <c r="D2911" i="2"/>
  <c r="T2911" i="2" s="1"/>
  <c r="U2911" i="2" s="1"/>
  <c r="D2912" i="2"/>
  <c r="T2912" i="2" s="1"/>
  <c r="U2912" i="2" s="1"/>
  <c r="D2913" i="2"/>
  <c r="T2913" i="2" s="1"/>
  <c r="U2913" i="2" s="1"/>
  <c r="D2914" i="2"/>
  <c r="T2914" i="2" s="1"/>
  <c r="U2914" i="2" s="1"/>
  <c r="D2915" i="2"/>
  <c r="T2915" i="2" s="1"/>
  <c r="U2915" i="2" s="1"/>
  <c r="D2916" i="2"/>
  <c r="T2916" i="2" s="1"/>
  <c r="U2916" i="2" s="1"/>
  <c r="D2917" i="2"/>
  <c r="T2917" i="2" s="1"/>
  <c r="U2917" i="2" s="1"/>
  <c r="D2918" i="2"/>
  <c r="T2918" i="2" s="1"/>
  <c r="U2918" i="2" s="1"/>
  <c r="D2919" i="2"/>
  <c r="T2919" i="2" s="1"/>
  <c r="U2919" i="2" s="1"/>
  <c r="D2920" i="2"/>
  <c r="T2920" i="2" s="1"/>
  <c r="U2920" i="2" s="1"/>
  <c r="D2921" i="2"/>
  <c r="T2921" i="2" s="1"/>
  <c r="U2921" i="2" s="1"/>
  <c r="D2922" i="2"/>
  <c r="T2922" i="2" s="1"/>
  <c r="U2922" i="2" s="1"/>
  <c r="D2923" i="2"/>
  <c r="T2923" i="2" s="1"/>
  <c r="U2923" i="2" s="1"/>
  <c r="D2924" i="2"/>
  <c r="T2924" i="2" s="1"/>
  <c r="U2924" i="2" s="1"/>
  <c r="D2925" i="2"/>
  <c r="T2925" i="2" s="1"/>
  <c r="U2925" i="2" s="1"/>
  <c r="D2926" i="2"/>
  <c r="T2926" i="2" s="1"/>
  <c r="U2926" i="2" s="1"/>
  <c r="D2927" i="2"/>
  <c r="T2927" i="2" s="1"/>
  <c r="U2927" i="2" s="1"/>
  <c r="D2928" i="2"/>
  <c r="T2928" i="2" s="1"/>
  <c r="U2928" i="2" s="1"/>
  <c r="D2929" i="2"/>
  <c r="T2929" i="2" s="1"/>
  <c r="U2929" i="2" s="1"/>
  <c r="D2930" i="2"/>
  <c r="T2930" i="2" s="1"/>
  <c r="U2930" i="2" s="1"/>
  <c r="D2931" i="2"/>
  <c r="T2931" i="2" s="1"/>
  <c r="U2931" i="2" s="1"/>
  <c r="D2932" i="2"/>
  <c r="T2932" i="2" s="1"/>
  <c r="U2932" i="2" s="1"/>
  <c r="D2933" i="2"/>
  <c r="T2933" i="2" s="1"/>
  <c r="U2933" i="2" s="1"/>
  <c r="D2934" i="2"/>
  <c r="T2934" i="2" s="1"/>
  <c r="U2934" i="2" s="1"/>
  <c r="D2935" i="2"/>
  <c r="T2935" i="2" s="1"/>
  <c r="U2935" i="2" s="1"/>
  <c r="D2936" i="2"/>
  <c r="T2936" i="2" s="1"/>
  <c r="U2936" i="2" s="1"/>
  <c r="D2937" i="2"/>
  <c r="T2937" i="2" s="1"/>
  <c r="U2937" i="2" s="1"/>
  <c r="D2938" i="2"/>
  <c r="T2938" i="2" s="1"/>
  <c r="U2938" i="2" s="1"/>
  <c r="D2939" i="2"/>
  <c r="T2939" i="2" s="1"/>
  <c r="U2939" i="2" s="1"/>
  <c r="D2940" i="2"/>
  <c r="T2940" i="2" s="1"/>
  <c r="U2940" i="2" s="1"/>
  <c r="D2941" i="2"/>
  <c r="T2941" i="2" s="1"/>
  <c r="U2941" i="2" s="1"/>
  <c r="D2942" i="2"/>
  <c r="T2942" i="2" s="1"/>
  <c r="U2942" i="2" s="1"/>
  <c r="D2943" i="2"/>
  <c r="T2943" i="2" s="1"/>
  <c r="U2943" i="2" s="1"/>
  <c r="D2944" i="2"/>
  <c r="T2944" i="2" s="1"/>
  <c r="U2944" i="2" s="1"/>
  <c r="D2945" i="2"/>
  <c r="T2945" i="2" s="1"/>
  <c r="U2945" i="2" s="1"/>
  <c r="D2946" i="2"/>
  <c r="T2946" i="2" s="1"/>
  <c r="U2946" i="2" s="1"/>
  <c r="D2947" i="2"/>
  <c r="T2947" i="2" s="1"/>
  <c r="U2947" i="2" s="1"/>
  <c r="D2948" i="2"/>
  <c r="T2948" i="2" s="1"/>
  <c r="U2948" i="2" s="1"/>
  <c r="D2949" i="2"/>
  <c r="T2949" i="2" s="1"/>
  <c r="U2949" i="2" s="1"/>
  <c r="D2950" i="2"/>
  <c r="T2950" i="2" s="1"/>
  <c r="U2950" i="2" s="1"/>
  <c r="D2951" i="2"/>
  <c r="T2951" i="2" s="1"/>
  <c r="U2951" i="2" s="1"/>
  <c r="D2952" i="2"/>
  <c r="T2952" i="2" s="1"/>
  <c r="U2952" i="2" s="1"/>
  <c r="D2953" i="2"/>
  <c r="T2953" i="2" s="1"/>
  <c r="U2953" i="2" s="1"/>
  <c r="D2954" i="2"/>
  <c r="T2954" i="2" s="1"/>
  <c r="U2954" i="2" s="1"/>
  <c r="D2955" i="2"/>
  <c r="T2955" i="2" s="1"/>
  <c r="U2955" i="2" s="1"/>
  <c r="D2956" i="2"/>
  <c r="T2956" i="2" s="1"/>
  <c r="U2956" i="2" s="1"/>
  <c r="D2957" i="2"/>
  <c r="T2957" i="2" s="1"/>
  <c r="U2957" i="2" s="1"/>
  <c r="D2958" i="2"/>
  <c r="T2958" i="2" s="1"/>
  <c r="U2958" i="2" s="1"/>
  <c r="D2959" i="2"/>
  <c r="T2959" i="2" s="1"/>
  <c r="U2959" i="2" s="1"/>
  <c r="D2960" i="2"/>
  <c r="T2960" i="2" s="1"/>
  <c r="U2960" i="2" s="1"/>
  <c r="D2961" i="2"/>
  <c r="T2961" i="2" s="1"/>
  <c r="U2961" i="2" s="1"/>
  <c r="D2962" i="2"/>
  <c r="T2962" i="2" s="1"/>
  <c r="U2962" i="2" s="1"/>
  <c r="D2963" i="2"/>
  <c r="T2963" i="2" s="1"/>
  <c r="U2963" i="2" s="1"/>
  <c r="D2964" i="2"/>
  <c r="T2964" i="2" s="1"/>
  <c r="U2964" i="2" s="1"/>
  <c r="D2965" i="2"/>
  <c r="T2965" i="2" s="1"/>
  <c r="U2965" i="2" s="1"/>
  <c r="D2966" i="2"/>
  <c r="T2966" i="2" s="1"/>
  <c r="U2966" i="2" s="1"/>
  <c r="D2967" i="2"/>
  <c r="T2967" i="2" s="1"/>
  <c r="U2967" i="2" s="1"/>
  <c r="D2968" i="2"/>
  <c r="T2968" i="2" s="1"/>
  <c r="U2968" i="2" s="1"/>
  <c r="D2969" i="2"/>
  <c r="T2969" i="2" s="1"/>
  <c r="U2969" i="2" s="1"/>
  <c r="D2970" i="2"/>
  <c r="T2970" i="2" s="1"/>
  <c r="U2970" i="2" s="1"/>
  <c r="D2971" i="2"/>
  <c r="T2971" i="2" s="1"/>
  <c r="U2971" i="2" s="1"/>
  <c r="D2972" i="2"/>
  <c r="T2972" i="2" s="1"/>
  <c r="U2972" i="2" s="1"/>
  <c r="D2973" i="2"/>
  <c r="T2973" i="2" s="1"/>
  <c r="U2973" i="2" s="1"/>
  <c r="D2974" i="2"/>
  <c r="T2974" i="2" s="1"/>
  <c r="U2974" i="2" s="1"/>
  <c r="D2975" i="2"/>
  <c r="T2975" i="2" s="1"/>
  <c r="U2975" i="2" s="1"/>
  <c r="D2976" i="2"/>
  <c r="T2976" i="2" s="1"/>
  <c r="U2976" i="2" s="1"/>
  <c r="D2977" i="2"/>
  <c r="T2977" i="2" s="1"/>
  <c r="U2977" i="2" s="1"/>
  <c r="D2978" i="2"/>
  <c r="T2978" i="2" s="1"/>
  <c r="U2978" i="2" s="1"/>
  <c r="D2979" i="2"/>
  <c r="T2979" i="2" s="1"/>
  <c r="U2979" i="2" s="1"/>
  <c r="D2980" i="2"/>
  <c r="T2980" i="2" s="1"/>
  <c r="U2980" i="2" s="1"/>
  <c r="D2981" i="2"/>
  <c r="T2981" i="2" s="1"/>
  <c r="U2981" i="2" s="1"/>
  <c r="D2982" i="2"/>
  <c r="T2982" i="2" s="1"/>
  <c r="U2982" i="2" s="1"/>
  <c r="D2983" i="2"/>
  <c r="T2983" i="2" s="1"/>
  <c r="U2983" i="2" s="1"/>
  <c r="D2984" i="2"/>
  <c r="T2984" i="2" s="1"/>
  <c r="U2984" i="2" s="1"/>
  <c r="D2985" i="2"/>
  <c r="T2985" i="2" s="1"/>
  <c r="U2985" i="2" s="1"/>
  <c r="D2986" i="2"/>
  <c r="T2986" i="2" s="1"/>
  <c r="U2986" i="2" s="1"/>
  <c r="D2987" i="2"/>
  <c r="T2987" i="2" s="1"/>
  <c r="U2987" i="2" s="1"/>
  <c r="D2988" i="2"/>
  <c r="T2988" i="2" s="1"/>
  <c r="U2988" i="2" s="1"/>
  <c r="D2989" i="2"/>
  <c r="T2989" i="2" s="1"/>
  <c r="U2989" i="2" s="1"/>
  <c r="D2990" i="2"/>
  <c r="T2990" i="2" s="1"/>
  <c r="U2990" i="2" s="1"/>
  <c r="D2991" i="2"/>
  <c r="T2991" i="2" s="1"/>
  <c r="U2991" i="2" s="1"/>
  <c r="D2992" i="2"/>
  <c r="T2992" i="2" s="1"/>
  <c r="U2992" i="2" s="1"/>
  <c r="D2993" i="2"/>
  <c r="T2993" i="2" s="1"/>
  <c r="U2993" i="2" s="1"/>
  <c r="D2994" i="2"/>
  <c r="T2994" i="2" s="1"/>
  <c r="U2994" i="2" s="1"/>
  <c r="D2995" i="2"/>
  <c r="T2995" i="2" s="1"/>
  <c r="U2995" i="2" s="1"/>
  <c r="D2996" i="2"/>
  <c r="T2996" i="2" s="1"/>
  <c r="U2996" i="2" s="1"/>
  <c r="D2997" i="2"/>
  <c r="T2997" i="2" s="1"/>
  <c r="U2997" i="2" s="1"/>
  <c r="D2998" i="2"/>
  <c r="T2998" i="2" s="1"/>
  <c r="U2998" i="2" s="1"/>
  <c r="D2999" i="2"/>
  <c r="T2999" i="2" s="1"/>
  <c r="U2999" i="2" s="1"/>
  <c r="D3000" i="2"/>
  <c r="T3000" i="2" s="1"/>
  <c r="U3000" i="2" s="1"/>
  <c r="D3001" i="2"/>
  <c r="T3001" i="2" s="1"/>
  <c r="U3001" i="2" s="1"/>
  <c r="D3002" i="2"/>
  <c r="T3002" i="2" s="1"/>
  <c r="U3002" i="2" s="1"/>
  <c r="D3003" i="2"/>
  <c r="T3003" i="2" s="1"/>
  <c r="U3003" i="2" s="1"/>
  <c r="D3004" i="2"/>
  <c r="T3004" i="2" s="1"/>
  <c r="U3004" i="2" s="1"/>
  <c r="D3005" i="2"/>
  <c r="T3005" i="2" s="1"/>
  <c r="U3005" i="2" s="1"/>
  <c r="D3006" i="2"/>
  <c r="T3006" i="2" s="1"/>
  <c r="U3006" i="2" s="1"/>
  <c r="D3007" i="2"/>
  <c r="T3007" i="2" s="1"/>
  <c r="U3007" i="2" s="1"/>
  <c r="D3008" i="2"/>
  <c r="T3008" i="2" s="1"/>
  <c r="U3008" i="2" s="1"/>
  <c r="D3009" i="2"/>
  <c r="T3009" i="2" s="1"/>
  <c r="U3009" i="2" s="1"/>
  <c r="D3010" i="2"/>
  <c r="T3010" i="2" s="1"/>
  <c r="U3010" i="2" s="1"/>
  <c r="D3011" i="2"/>
  <c r="T3011" i="2" s="1"/>
  <c r="U3011" i="2" s="1"/>
  <c r="D3012" i="2"/>
  <c r="T3012" i="2" s="1"/>
  <c r="U3012" i="2" s="1"/>
  <c r="D3013" i="2"/>
  <c r="T3013" i="2" s="1"/>
  <c r="U3013" i="2" s="1"/>
  <c r="D3014" i="2"/>
  <c r="T3014" i="2" s="1"/>
  <c r="U3014" i="2" s="1"/>
  <c r="D3015" i="2"/>
  <c r="T3015" i="2" s="1"/>
  <c r="U3015" i="2" s="1"/>
  <c r="D3016" i="2"/>
  <c r="T3016" i="2" s="1"/>
  <c r="U3016" i="2" s="1"/>
  <c r="D3017" i="2"/>
  <c r="T3017" i="2" s="1"/>
  <c r="U3017" i="2" s="1"/>
  <c r="D3018" i="2"/>
  <c r="T3018" i="2" s="1"/>
  <c r="U3018" i="2" s="1"/>
  <c r="D3019" i="2"/>
  <c r="T3019" i="2" s="1"/>
  <c r="U3019" i="2" s="1"/>
  <c r="D3020" i="2"/>
  <c r="T3020" i="2" s="1"/>
  <c r="U3020" i="2" s="1"/>
  <c r="D3021" i="2"/>
  <c r="T3021" i="2" s="1"/>
  <c r="U3021" i="2" s="1"/>
  <c r="D3022" i="2"/>
  <c r="T3022" i="2" s="1"/>
  <c r="U3022" i="2" s="1"/>
  <c r="D3023" i="2"/>
  <c r="T3023" i="2" s="1"/>
  <c r="U3023" i="2" s="1"/>
  <c r="D3024" i="2"/>
  <c r="T3024" i="2" s="1"/>
  <c r="U3024" i="2" s="1"/>
  <c r="D3025" i="2"/>
  <c r="T3025" i="2" s="1"/>
  <c r="U3025" i="2" s="1"/>
  <c r="D3026" i="2"/>
  <c r="T3026" i="2" s="1"/>
  <c r="U3026" i="2" s="1"/>
  <c r="D3027" i="2"/>
  <c r="T3027" i="2" s="1"/>
  <c r="U3027" i="2" s="1"/>
  <c r="D3028" i="2"/>
  <c r="T3028" i="2" s="1"/>
  <c r="U3028" i="2" s="1"/>
  <c r="D3029" i="2"/>
  <c r="T3029" i="2" s="1"/>
  <c r="U3029" i="2" s="1"/>
  <c r="D3030" i="2"/>
  <c r="T3030" i="2" s="1"/>
  <c r="U3030" i="2" s="1"/>
  <c r="D3031" i="2"/>
  <c r="T3031" i="2" s="1"/>
  <c r="U3031" i="2" s="1"/>
  <c r="D3032" i="2"/>
  <c r="T3032" i="2" s="1"/>
  <c r="U3032" i="2" s="1"/>
  <c r="D3033" i="2"/>
  <c r="T3033" i="2" s="1"/>
  <c r="U3033" i="2" s="1"/>
  <c r="D3034" i="2"/>
  <c r="T3034" i="2" s="1"/>
  <c r="U3034" i="2" s="1"/>
  <c r="D3035" i="2"/>
  <c r="T3035" i="2" s="1"/>
  <c r="U3035" i="2" s="1"/>
  <c r="D3036" i="2"/>
  <c r="T3036" i="2" s="1"/>
  <c r="U3036" i="2" s="1"/>
  <c r="D3037" i="2"/>
  <c r="T3037" i="2" s="1"/>
  <c r="U3037" i="2" s="1"/>
  <c r="D3038" i="2"/>
  <c r="T3038" i="2" s="1"/>
  <c r="U3038" i="2" s="1"/>
  <c r="D3039" i="2"/>
  <c r="T3039" i="2" s="1"/>
  <c r="U3039" i="2" s="1"/>
  <c r="D3040" i="2"/>
  <c r="T3040" i="2" s="1"/>
  <c r="U3040" i="2" s="1"/>
  <c r="D3041" i="2"/>
  <c r="T3041" i="2" s="1"/>
  <c r="U3041" i="2" s="1"/>
  <c r="D3042" i="2"/>
  <c r="T3042" i="2" s="1"/>
  <c r="U3042" i="2" s="1"/>
  <c r="D3043" i="2"/>
  <c r="T3043" i="2" s="1"/>
  <c r="U3043" i="2" s="1"/>
  <c r="D3044" i="2"/>
  <c r="T3044" i="2" s="1"/>
  <c r="U3044" i="2" s="1"/>
  <c r="D3045" i="2"/>
  <c r="T3045" i="2" s="1"/>
  <c r="U3045" i="2" s="1"/>
  <c r="D3046" i="2"/>
  <c r="T3046" i="2" s="1"/>
  <c r="U3046" i="2" s="1"/>
  <c r="D3047" i="2"/>
  <c r="T3047" i="2" s="1"/>
  <c r="U3047" i="2" s="1"/>
  <c r="D3048" i="2"/>
  <c r="T3048" i="2" s="1"/>
  <c r="U3048" i="2" s="1"/>
  <c r="D3049" i="2"/>
  <c r="T3049" i="2" s="1"/>
  <c r="U3049" i="2" s="1"/>
  <c r="D3050" i="2"/>
  <c r="T3050" i="2" s="1"/>
  <c r="U3050" i="2" s="1"/>
  <c r="D3051" i="2"/>
  <c r="T3051" i="2" s="1"/>
  <c r="U3051" i="2" s="1"/>
  <c r="D3052" i="2"/>
  <c r="T3052" i="2" s="1"/>
  <c r="U3052" i="2" s="1"/>
  <c r="D3053" i="2"/>
  <c r="T3053" i="2" s="1"/>
  <c r="U3053" i="2" s="1"/>
  <c r="D3054" i="2"/>
  <c r="T3054" i="2" s="1"/>
  <c r="U3054" i="2" s="1"/>
  <c r="D3055" i="2"/>
  <c r="T3055" i="2" s="1"/>
  <c r="U3055" i="2" s="1"/>
  <c r="D3056" i="2"/>
  <c r="T3056" i="2" s="1"/>
  <c r="U3056" i="2" s="1"/>
  <c r="D3057" i="2"/>
  <c r="T3057" i="2" s="1"/>
  <c r="U3057" i="2" s="1"/>
  <c r="D3058" i="2"/>
  <c r="T3058" i="2" s="1"/>
  <c r="U3058" i="2" s="1"/>
  <c r="D3059" i="2"/>
  <c r="T3059" i="2" s="1"/>
  <c r="U3059" i="2" s="1"/>
  <c r="D3060" i="2"/>
  <c r="T3060" i="2" s="1"/>
  <c r="U3060" i="2" s="1"/>
  <c r="D3061" i="2"/>
  <c r="T3061" i="2" s="1"/>
  <c r="U3061" i="2" s="1"/>
  <c r="D3062" i="2"/>
  <c r="T3062" i="2" s="1"/>
  <c r="U3062" i="2" s="1"/>
  <c r="D3063" i="2"/>
  <c r="T3063" i="2" s="1"/>
  <c r="U3063" i="2" s="1"/>
  <c r="D3064" i="2"/>
  <c r="T3064" i="2" s="1"/>
  <c r="U3064" i="2" s="1"/>
  <c r="D3065" i="2"/>
  <c r="T3065" i="2" s="1"/>
  <c r="U3065" i="2" s="1"/>
  <c r="D3066" i="2"/>
  <c r="T3066" i="2" s="1"/>
  <c r="U3066" i="2" s="1"/>
  <c r="D3067" i="2"/>
  <c r="T3067" i="2" s="1"/>
  <c r="U3067" i="2" s="1"/>
  <c r="D3068" i="2"/>
  <c r="T3068" i="2" s="1"/>
  <c r="U3068" i="2" s="1"/>
  <c r="D3069" i="2"/>
  <c r="T3069" i="2" s="1"/>
  <c r="U3069" i="2" s="1"/>
  <c r="D3070" i="2"/>
  <c r="T3070" i="2" s="1"/>
  <c r="U3070" i="2" s="1"/>
  <c r="D3071" i="2"/>
  <c r="T3071" i="2" s="1"/>
  <c r="U3071" i="2" s="1"/>
  <c r="D3072" i="2"/>
  <c r="T3072" i="2" s="1"/>
  <c r="U3072" i="2" s="1"/>
  <c r="D3073" i="2"/>
  <c r="T3073" i="2" s="1"/>
  <c r="U3073" i="2" s="1"/>
  <c r="D3074" i="2"/>
  <c r="T3074" i="2" s="1"/>
  <c r="U3074" i="2" s="1"/>
  <c r="D3075" i="2"/>
  <c r="T3075" i="2" s="1"/>
  <c r="U3075" i="2" s="1"/>
  <c r="D3076" i="2"/>
  <c r="T3076" i="2" s="1"/>
  <c r="U3076" i="2" s="1"/>
  <c r="D3077" i="2"/>
  <c r="T3077" i="2" s="1"/>
  <c r="U3077" i="2" s="1"/>
  <c r="D3078" i="2"/>
  <c r="T3078" i="2" s="1"/>
  <c r="U3078" i="2" s="1"/>
  <c r="D3079" i="2"/>
  <c r="T3079" i="2" s="1"/>
  <c r="U3079" i="2" s="1"/>
  <c r="D3080" i="2"/>
  <c r="T3080" i="2" s="1"/>
  <c r="U3080" i="2" s="1"/>
  <c r="D3081" i="2"/>
  <c r="T3081" i="2" s="1"/>
  <c r="U3081" i="2" s="1"/>
  <c r="D3082" i="2"/>
  <c r="T3082" i="2" s="1"/>
  <c r="U3082" i="2" s="1"/>
  <c r="D3083" i="2"/>
  <c r="T3083" i="2" s="1"/>
  <c r="U3083" i="2" s="1"/>
  <c r="D3084" i="2"/>
  <c r="T3084" i="2" s="1"/>
  <c r="U3084" i="2" s="1"/>
  <c r="D3085" i="2"/>
  <c r="T3085" i="2" s="1"/>
  <c r="U3085" i="2" s="1"/>
  <c r="D3086" i="2"/>
  <c r="T3086" i="2" s="1"/>
  <c r="U3086" i="2" s="1"/>
  <c r="D3087" i="2"/>
  <c r="T3087" i="2" s="1"/>
  <c r="U3087" i="2" s="1"/>
  <c r="D3088" i="2"/>
  <c r="T3088" i="2" s="1"/>
  <c r="U3088" i="2" s="1"/>
  <c r="D3089" i="2"/>
  <c r="T3089" i="2" s="1"/>
  <c r="U3089" i="2" s="1"/>
  <c r="D3090" i="2"/>
  <c r="T3090" i="2" s="1"/>
  <c r="U3090" i="2" s="1"/>
  <c r="D3091" i="2"/>
  <c r="T3091" i="2" s="1"/>
  <c r="U3091" i="2" s="1"/>
  <c r="D3092" i="2"/>
  <c r="T3092" i="2" s="1"/>
  <c r="U3092" i="2" s="1"/>
  <c r="D3093" i="2"/>
  <c r="T3093" i="2" s="1"/>
  <c r="U3093" i="2" s="1"/>
  <c r="D3094" i="2"/>
  <c r="T3094" i="2" s="1"/>
  <c r="U3094" i="2" s="1"/>
  <c r="D3095" i="2"/>
  <c r="T3095" i="2" s="1"/>
  <c r="U3095" i="2" s="1"/>
  <c r="D3096" i="2"/>
  <c r="T3096" i="2" s="1"/>
  <c r="U3096" i="2" s="1"/>
  <c r="D3097" i="2"/>
  <c r="T3097" i="2" s="1"/>
  <c r="U3097" i="2" s="1"/>
  <c r="D3098" i="2"/>
  <c r="T3098" i="2" s="1"/>
  <c r="U3098" i="2" s="1"/>
  <c r="D3099" i="2"/>
  <c r="T3099" i="2" s="1"/>
  <c r="U3099" i="2" s="1"/>
  <c r="D3100" i="2"/>
  <c r="T3100" i="2" s="1"/>
  <c r="U3100" i="2" s="1"/>
  <c r="D3101" i="2"/>
  <c r="T3101" i="2" s="1"/>
  <c r="U3101" i="2" s="1"/>
  <c r="D3102" i="2"/>
  <c r="T3102" i="2" s="1"/>
  <c r="U3102" i="2" s="1"/>
  <c r="D3103" i="2"/>
  <c r="T3103" i="2" s="1"/>
  <c r="U3103" i="2" s="1"/>
  <c r="D3104" i="2"/>
  <c r="T3104" i="2" s="1"/>
  <c r="U3104" i="2" s="1"/>
  <c r="D3105" i="2"/>
  <c r="T3105" i="2" s="1"/>
  <c r="U3105" i="2" s="1"/>
  <c r="D3106" i="2"/>
  <c r="T3106" i="2" s="1"/>
  <c r="U3106" i="2" s="1"/>
  <c r="D3107" i="2"/>
  <c r="T3107" i="2" s="1"/>
  <c r="U3107" i="2" s="1"/>
  <c r="D3108" i="2"/>
  <c r="T3108" i="2" s="1"/>
  <c r="U3108" i="2" s="1"/>
  <c r="D3109" i="2"/>
  <c r="T3109" i="2" s="1"/>
  <c r="U3109" i="2" s="1"/>
  <c r="D3110" i="2"/>
  <c r="T3110" i="2" s="1"/>
  <c r="U3110" i="2" s="1"/>
  <c r="D3111" i="2"/>
  <c r="T3111" i="2" s="1"/>
  <c r="U3111" i="2" s="1"/>
  <c r="D3112" i="2"/>
  <c r="T3112" i="2" s="1"/>
  <c r="U3112" i="2" s="1"/>
  <c r="D3113" i="2"/>
  <c r="T3113" i="2" s="1"/>
  <c r="U3113" i="2" s="1"/>
  <c r="D3114" i="2"/>
  <c r="T3114" i="2" s="1"/>
  <c r="U3114" i="2" s="1"/>
  <c r="D3115" i="2"/>
  <c r="T3115" i="2" s="1"/>
  <c r="U3115" i="2" s="1"/>
  <c r="D3116" i="2"/>
  <c r="T3116" i="2" s="1"/>
  <c r="U3116" i="2" s="1"/>
  <c r="D3117" i="2"/>
  <c r="T3117" i="2" s="1"/>
  <c r="U3117" i="2" s="1"/>
  <c r="D3118" i="2"/>
  <c r="T3118" i="2" s="1"/>
  <c r="U3118" i="2" s="1"/>
  <c r="D3119" i="2"/>
  <c r="T3119" i="2" s="1"/>
  <c r="U3119" i="2" s="1"/>
  <c r="D3120" i="2"/>
  <c r="T3120" i="2" s="1"/>
  <c r="U3120" i="2" s="1"/>
  <c r="D3121" i="2"/>
  <c r="T3121" i="2" s="1"/>
  <c r="U3121" i="2" s="1"/>
  <c r="D3122" i="2"/>
  <c r="T3122" i="2" s="1"/>
  <c r="U3122" i="2" s="1"/>
  <c r="D3123" i="2"/>
  <c r="T3123" i="2" s="1"/>
  <c r="U3123" i="2" s="1"/>
  <c r="D3124" i="2"/>
  <c r="T3124" i="2" s="1"/>
  <c r="U3124" i="2" s="1"/>
  <c r="D3125" i="2"/>
  <c r="T3125" i="2" s="1"/>
  <c r="U3125" i="2" s="1"/>
  <c r="D3126" i="2"/>
  <c r="T3126" i="2" s="1"/>
  <c r="U3126" i="2" s="1"/>
  <c r="D3127" i="2"/>
  <c r="T3127" i="2" s="1"/>
  <c r="U3127" i="2" s="1"/>
  <c r="D3128" i="2"/>
  <c r="T3128" i="2" s="1"/>
  <c r="U3128" i="2" s="1"/>
  <c r="D3129" i="2"/>
  <c r="T3129" i="2" s="1"/>
  <c r="U3129" i="2" s="1"/>
  <c r="D3130" i="2"/>
  <c r="T3130" i="2" s="1"/>
  <c r="U3130" i="2" s="1"/>
  <c r="D3131" i="2"/>
  <c r="T3131" i="2" s="1"/>
  <c r="U3131" i="2" s="1"/>
  <c r="D3132" i="2"/>
  <c r="T3132" i="2" s="1"/>
  <c r="U3132" i="2" s="1"/>
  <c r="D3133" i="2"/>
  <c r="T3133" i="2" s="1"/>
  <c r="U3133" i="2" s="1"/>
  <c r="D3134" i="2"/>
  <c r="T3134" i="2" s="1"/>
  <c r="U3134" i="2" s="1"/>
  <c r="D3135" i="2"/>
  <c r="T3135" i="2" s="1"/>
  <c r="U3135" i="2" s="1"/>
  <c r="D3136" i="2"/>
  <c r="T3136" i="2" s="1"/>
  <c r="U3136" i="2" s="1"/>
  <c r="D3137" i="2"/>
  <c r="T3137" i="2" s="1"/>
  <c r="U3137" i="2" s="1"/>
  <c r="D3138" i="2"/>
  <c r="T3138" i="2" s="1"/>
  <c r="U3138" i="2" s="1"/>
  <c r="D3139" i="2"/>
  <c r="T3139" i="2" s="1"/>
  <c r="U3139" i="2" s="1"/>
  <c r="D3140" i="2"/>
  <c r="T3140" i="2" s="1"/>
  <c r="U3140" i="2" s="1"/>
  <c r="D3141" i="2"/>
  <c r="T3141" i="2" s="1"/>
  <c r="U3141" i="2" s="1"/>
  <c r="D3142" i="2"/>
  <c r="T3142" i="2" s="1"/>
  <c r="U3142" i="2" s="1"/>
  <c r="D3143" i="2"/>
  <c r="T3143" i="2" s="1"/>
  <c r="U3143" i="2" s="1"/>
  <c r="D3144" i="2"/>
  <c r="T3144" i="2" s="1"/>
  <c r="U3144" i="2" s="1"/>
  <c r="D3145" i="2"/>
  <c r="T3145" i="2" s="1"/>
  <c r="U3145" i="2" s="1"/>
  <c r="D3146" i="2"/>
  <c r="T3146" i="2" s="1"/>
  <c r="U3146" i="2" s="1"/>
  <c r="D3147" i="2"/>
  <c r="T3147" i="2" s="1"/>
  <c r="U3147" i="2" s="1"/>
  <c r="D3148" i="2"/>
  <c r="T3148" i="2" s="1"/>
  <c r="U3148" i="2" s="1"/>
  <c r="D3149" i="2"/>
  <c r="T3149" i="2" s="1"/>
  <c r="U3149" i="2" s="1"/>
  <c r="D3150" i="2"/>
  <c r="T3150" i="2" s="1"/>
  <c r="U3150" i="2" s="1"/>
  <c r="D3151" i="2"/>
  <c r="T3151" i="2" s="1"/>
  <c r="U3151" i="2" s="1"/>
  <c r="D3152" i="2"/>
  <c r="T3152" i="2" s="1"/>
  <c r="U3152" i="2" s="1"/>
  <c r="D3153" i="2"/>
  <c r="T3153" i="2" s="1"/>
  <c r="U3153" i="2" s="1"/>
  <c r="D3154" i="2"/>
  <c r="T3154" i="2" s="1"/>
  <c r="U3154" i="2" s="1"/>
  <c r="D3155" i="2"/>
  <c r="T3155" i="2" s="1"/>
  <c r="U3155" i="2" s="1"/>
  <c r="D3156" i="2"/>
  <c r="T3156" i="2" s="1"/>
  <c r="U3156" i="2" s="1"/>
  <c r="D3157" i="2"/>
  <c r="T3157" i="2" s="1"/>
  <c r="U3157" i="2" s="1"/>
  <c r="D3158" i="2"/>
  <c r="T3158" i="2" s="1"/>
  <c r="U3158" i="2" s="1"/>
  <c r="D3159" i="2"/>
  <c r="T3159" i="2" s="1"/>
  <c r="U3159" i="2" s="1"/>
  <c r="D3160" i="2"/>
  <c r="T3160" i="2" s="1"/>
  <c r="U3160" i="2" s="1"/>
  <c r="D3161" i="2"/>
  <c r="T3161" i="2" s="1"/>
  <c r="U3161" i="2" s="1"/>
  <c r="D3162" i="2"/>
  <c r="T3162" i="2" s="1"/>
  <c r="U3162" i="2" s="1"/>
  <c r="D3163" i="2"/>
  <c r="T3163" i="2" s="1"/>
  <c r="U3163" i="2" s="1"/>
  <c r="D3164" i="2"/>
  <c r="T3164" i="2" s="1"/>
  <c r="U3164" i="2" s="1"/>
  <c r="D3165" i="2"/>
  <c r="T3165" i="2" s="1"/>
  <c r="U3165" i="2" s="1"/>
  <c r="D3166" i="2"/>
  <c r="T3166" i="2" s="1"/>
  <c r="U3166" i="2" s="1"/>
  <c r="D3167" i="2"/>
  <c r="T3167" i="2" s="1"/>
  <c r="U3167" i="2" s="1"/>
  <c r="D3168" i="2"/>
  <c r="T3168" i="2" s="1"/>
  <c r="U3168" i="2" s="1"/>
  <c r="D3169" i="2"/>
  <c r="T3169" i="2" s="1"/>
  <c r="U3169" i="2" s="1"/>
  <c r="D3170" i="2"/>
  <c r="T3170" i="2" s="1"/>
  <c r="U3170" i="2" s="1"/>
  <c r="D3171" i="2"/>
  <c r="T3171" i="2" s="1"/>
  <c r="U3171" i="2" s="1"/>
  <c r="D3172" i="2"/>
  <c r="T3172" i="2" s="1"/>
  <c r="U3172" i="2" s="1"/>
  <c r="D3173" i="2"/>
  <c r="T3173" i="2" s="1"/>
  <c r="U3173" i="2" s="1"/>
  <c r="D3174" i="2"/>
  <c r="T3174" i="2" s="1"/>
  <c r="U3174" i="2" s="1"/>
  <c r="D3175" i="2"/>
  <c r="T3175" i="2" s="1"/>
  <c r="U3175" i="2" s="1"/>
  <c r="D3176" i="2"/>
  <c r="T3176" i="2" s="1"/>
  <c r="U3176" i="2" s="1"/>
  <c r="D3177" i="2"/>
  <c r="T3177" i="2" s="1"/>
  <c r="U3177" i="2" s="1"/>
  <c r="D3178" i="2"/>
  <c r="T3178" i="2" s="1"/>
  <c r="U3178" i="2" s="1"/>
  <c r="D3179" i="2"/>
  <c r="T3179" i="2" s="1"/>
  <c r="U3179" i="2" s="1"/>
  <c r="D3180" i="2"/>
  <c r="T3180" i="2" s="1"/>
  <c r="U3180" i="2" s="1"/>
  <c r="D3181" i="2"/>
  <c r="T3181" i="2" s="1"/>
  <c r="U3181" i="2" s="1"/>
  <c r="D3182" i="2"/>
  <c r="T3182" i="2" s="1"/>
  <c r="U3182" i="2" s="1"/>
  <c r="D3183" i="2"/>
  <c r="T3183" i="2" s="1"/>
  <c r="U3183" i="2" s="1"/>
  <c r="D3184" i="2"/>
  <c r="T3184" i="2" s="1"/>
  <c r="U3184" i="2" s="1"/>
  <c r="D3185" i="2"/>
  <c r="T3185" i="2" s="1"/>
  <c r="U3185" i="2" s="1"/>
  <c r="D3186" i="2"/>
  <c r="T3186" i="2" s="1"/>
  <c r="U3186" i="2" s="1"/>
  <c r="D3187" i="2"/>
  <c r="T3187" i="2" s="1"/>
  <c r="U3187" i="2" s="1"/>
  <c r="D3188" i="2"/>
  <c r="T3188" i="2" s="1"/>
  <c r="U3188" i="2" s="1"/>
  <c r="D3189" i="2"/>
  <c r="T3189" i="2" s="1"/>
  <c r="U3189" i="2" s="1"/>
  <c r="D3190" i="2"/>
  <c r="T3190" i="2" s="1"/>
  <c r="U3190" i="2" s="1"/>
  <c r="D3191" i="2"/>
  <c r="T3191" i="2" s="1"/>
  <c r="U3191" i="2" s="1"/>
  <c r="D3192" i="2"/>
  <c r="T3192" i="2" s="1"/>
  <c r="U3192" i="2" s="1"/>
  <c r="D3193" i="2"/>
  <c r="T3193" i="2" s="1"/>
  <c r="U3193" i="2" s="1"/>
  <c r="D3194" i="2"/>
  <c r="T3194" i="2" s="1"/>
  <c r="U3194" i="2" s="1"/>
  <c r="D3195" i="2"/>
  <c r="T3195" i="2" s="1"/>
  <c r="U3195" i="2" s="1"/>
  <c r="D3196" i="2"/>
  <c r="T3196" i="2" s="1"/>
  <c r="U3196" i="2" s="1"/>
  <c r="D3197" i="2"/>
  <c r="T3197" i="2" s="1"/>
  <c r="U3197" i="2" s="1"/>
  <c r="D3198" i="2"/>
  <c r="T3198" i="2" s="1"/>
  <c r="U3198" i="2" s="1"/>
  <c r="D3199" i="2"/>
  <c r="T3199" i="2" s="1"/>
  <c r="U3199" i="2" s="1"/>
  <c r="D3200" i="2"/>
  <c r="T3200" i="2" s="1"/>
  <c r="U3200" i="2" s="1"/>
  <c r="D3201" i="2"/>
  <c r="T3201" i="2" s="1"/>
  <c r="U3201" i="2" s="1"/>
  <c r="D3202" i="2"/>
  <c r="T3202" i="2" s="1"/>
  <c r="U3202" i="2" s="1"/>
  <c r="D3203" i="2"/>
  <c r="T3203" i="2" s="1"/>
  <c r="U3203" i="2" s="1"/>
  <c r="D3204" i="2"/>
  <c r="T3204" i="2" s="1"/>
  <c r="U3204" i="2" s="1"/>
  <c r="D3205" i="2"/>
  <c r="T3205" i="2" s="1"/>
  <c r="U3205" i="2" s="1"/>
  <c r="D3206" i="2"/>
  <c r="T3206" i="2" s="1"/>
  <c r="U3206" i="2" s="1"/>
  <c r="D3207" i="2"/>
  <c r="T3207" i="2" s="1"/>
  <c r="U3207" i="2" s="1"/>
  <c r="D3208" i="2"/>
  <c r="T3208" i="2" s="1"/>
  <c r="U3208" i="2" s="1"/>
  <c r="D3209" i="2"/>
  <c r="T3209" i="2" s="1"/>
  <c r="U3209" i="2" s="1"/>
  <c r="D3210" i="2"/>
  <c r="T3210" i="2" s="1"/>
  <c r="U3210" i="2" s="1"/>
  <c r="D3211" i="2"/>
  <c r="T3211" i="2" s="1"/>
  <c r="U3211" i="2" s="1"/>
  <c r="D3212" i="2"/>
  <c r="T3212" i="2" s="1"/>
  <c r="U3212" i="2" s="1"/>
  <c r="D3213" i="2"/>
  <c r="T3213" i="2" s="1"/>
  <c r="U3213" i="2" s="1"/>
  <c r="D3214" i="2"/>
  <c r="T3214" i="2" s="1"/>
  <c r="U3214" i="2" s="1"/>
  <c r="D3215" i="2"/>
  <c r="T3215" i="2" s="1"/>
  <c r="U3215" i="2" s="1"/>
  <c r="D3216" i="2"/>
  <c r="T3216" i="2" s="1"/>
  <c r="U3216" i="2" s="1"/>
  <c r="D3217" i="2"/>
  <c r="T3217" i="2" s="1"/>
  <c r="U3217" i="2" s="1"/>
  <c r="D3218" i="2"/>
  <c r="T3218" i="2" s="1"/>
  <c r="U3218" i="2" s="1"/>
  <c r="D3219" i="2"/>
  <c r="T3219" i="2" s="1"/>
  <c r="U3219" i="2" s="1"/>
  <c r="D3220" i="2"/>
  <c r="T3220" i="2" s="1"/>
  <c r="U3220" i="2" s="1"/>
  <c r="D3221" i="2"/>
  <c r="T3221" i="2" s="1"/>
  <c r="U3221" i="2" s="1"/>
  <c r="D3222" i="2"/>
  <c r="T3222" i="2" s="1"/>
  <c r="U3222" i="2" s="1"/>
  <c r="D3223" i="2"/>
  <c r="T3223" i="2" s="1"/>
  <c r="U3223" i="2" s="1"/>
  <c r="D3224" i="2"/>
  <c r="T3224" i="2" s="1"/>
  <c r="U3224" i="2" s="1"/>
  <c r="D3225" i="2"/>
  <c r="T3225" i="2" s="1"/>
  <c r="U3225" i="2" s="1"/>
  <c r="D3226" i="2"/>
  <c r="T3226" i="2" s="1"/>
  <c r="U3226" i="2" s="1"/>
  <c r="D3227" i="2"/>
  <c r="T3227" i="2" s="1"/>
  <c r="U3227" i="2" s="1"/>
  <c r="D3228" i="2"/>
  <c r="T3228" i="2" s="1"/>
  <c r="U3228" i="2" s="1"/>
  <c r="D3229" i="2"/>
  <c r="T3229" i="2" s="1"/>
  <c r="U3229" i="2" s="1"/>
  <c r="D3230" i="2"/>
  <c r="T3230" i="2" s="1"/>
  <c r="U3230" i="2" s="1"/>
  <c r="D3231" i="2"/>
  <c r="T3231" i="2" s="1"/>
  <c r="U3231" i="2" s="1"/>
  <c r="D3232" i="2"/>
  <c r="T3232" i="2" s="1"/>
  <c r="U3232" i="2" s="1"/>
  <c r="D3233" i="2"/>
  <c r="T3233" i="2" s="1"/>
  <c r="U3233" i="2" s="1"/>
  <c r="D3234" i="2"/>
  <c r="T3234" i="2" s="1"/>
  <c r="U3234" i="2" s="1"/>
  <c r="D3235" i="2"/>
  <c r="T3235" i="2" s="1"/>
  <c r="U3235" i="2" s="1"/>
  <c r="D3236" i="2"/>
  <c r="T3236" i="2" s="1"/>
  <c r="U3236" i="2" s="1"/>
  <c r="D3237" i="2"/>
  <c r="T3237" i="2" s="1"/>
  <c r="U3237" i="2" s="1"/>
  <c r="D3238" i="2"/>
  <c r="T3238" i="2" s="1"/>
  <c r="U3238" i="2" s="1"/>
  <c r="D3239" i="2"/>
  <c r="T3239" i="2" s="1"/>
  <c r="U3239" i="2" s="1"/>
  <c r="D3240" i="2"/>
  <c r="T3240" i="2" s="1"/>
  <c r="U3240" i="2" s="1"/>
  <c r="D3241" i="2"/>
  <c r="T3241" i="2" s="1"/>
  <c r="U3241" i="2" s="1"/>
  <c r="D3242" i="2"/>
  <c r="T3242" i="2" s="1"/>
  <c r="U3242" i="2" s="1"/>
  <c r="D3243" i="2"/>
  <c r="T3243" i="2" s="1"/>
  <c r="U3243" i="2" s="1"/>
  <c r="D3244" i="2"/>
  <c r="T3244" i="2" s="1"/>
  <c r="U3244" i="2" s="1"/>
  <c r="D3245" i="2"/>
  <c r="T3245" i="2" s="1"/>
  <c r="U3245" i="2" s="1"/>
  <c r="D3246" i="2"/>
  <c r="T3246" i="2" s="1"/>
  <c r="U3246" i="2" s="1"/>
  <c r="D3247" i="2"/>
  <c r="T3247" i="2" s="1"/>
  <c r="U3247" i="2" s="1"/>
  <c r="D3248" i="2"/>
  <c r="T3248" i="2" s="1"/>
  <c r="U3248" i="2" s="1"/>
  <c r="D3249" i="2"/>
  <c r="T3249" i="2" s="1"/>
  <c r="U3249" i="2" s="1"/>
  <c r="D3250" i="2"/>
  <c r="T3250" i="2" s="1"/>
  <c r="U3250" i="2" s="1"/>
  <c r="D3251" i="2"/>
  <c r="T3251" i="2" s="1"/>
  <c r="U3251" i="2" s="1"/>
  <c r="D3252" i="2"/>
  <c r="T3252" i="2" s="1"/>
  <c r="U3252" i="2" s="1"/>
  <c r="D3253" i="2"/>
  <c r="T3253" i="2" s="1"/>
  <c r="U3253" i="2" s="1"/>
  <c r="D3254" i="2"/>
  <c r="T3254" i="2" s="1"/>
  <c r="U3254" i="2" s="1"/>
  <c r="D3255" i="2"/>
  <c r="T3255" i="2" s="1"/>
  <c r="U3255" i="2" s="1"/>
  <c r="D3256" i="2"/>
  <c r="T3256" i="2" s="1"/>
  <c r="U3256" i="2" s="1"/>
  <c r="D3257" i="2"/>
  <c r="T3257" i="2" s="1"/>
  <c r="U3257" i="2" s="1"/>
  <c r="D3258" i="2"/>
  <c r="T3258" i="2" s="1"/>
  <c r="U3258" i="2" s="1"/>
  <c r="D3259" i="2"/>
  <c r="T3259" i="2" s="1"/>
  <c r="U3259" i="2" s="1"/>
  <c r="D3260" i="2"/>
  <c r="T3260" i="2" s="1"/>
  <c r="U3260" i="2" s="1"/>
  <c r="D3261" i="2"/>
  <c r="T3261" i="2" s="1"/>
  <c r="U3261" i="2" s="1"/>
  <c r="D3262" i="2"/>
  <c r="T3262" i="2" s="1"/>
  <c r="U3262" i="2" s="1"/>
  <c r="D3263" i="2"/>
  <c r="T3263" i="2" s="1"/>
  <c r="U3263" i="2" s="1"/>
  <c r="D3264" i="2"/>
  <c r="T3264" i="2" s="1"/>
  <c r="U3264" i="2" s="1"/>
  <c r="D3265" i="2"/>
  <c r="T3265" i="2" s="1"/>
  <c r="U3265" i="2" s="1"/>
  <c r="D3266" i="2"/>
  <c r="T3266" i="2" s="1"/>
  <c r="U3266" i="2" s="1"/>
  <c r="D3267" i="2"/>
  <c r="T3267" i="2" s="1"/>
  <c r="U3267" i="2" s="1"/>
  <c r="D3268" i="2"/>
  <c r="T3268" i="2" s="1"/>
  <c r="U3268" i="2" s="1"/>
  <c r="D3269" i="2"/>
  <c r="T3269" i="2" s="1"/>
  <c r="U3269" i="2" s="1"/>
  <c r="D3270" i="2"/>
  <c r="T3270" i="2" s="1"/>
  <c r="U3270" i="2" s="1"/>
  <c r="D3271" i="2"/>
  <c r="T3271" i="2" s="1"/>
  <c r="U3271" i="2" s="1"/>
  <c r="D3272" i="2"/>
  <c r="T3272" i="2" s="1"/>
  <c r="U3272" i="2" s="1"/>
  <c r="D3273" i="2"/>
  <c r="T3273" i="2" s="1"/>
  <c r="U3273" i="2" s="1"/>
  <c r="D3274" i="2"/>
  <c r="T3274" i="2" s="1"/>
  <c r="U3274" i="2" s="1"/>
  <c r="D3275" i="2"/>
  <c r="T3275" i="2" s="1"/>
  <c r="U3275" i="2" s="1"/>
  <c r="D3276" i="2"/>
  <c r="T3276" i="2" s="1"/>
  <c r="U3276" i="2" s="1"/>
  <c r="D3277" i="2"/>
  <c r="T3277" i="2" s="1"/>
  <c r="U3277" i="2" s="1"/>
  <c r="D3278" i="2"/>
  <c r="T3278" i="2" s="1"/>
  <c r="U3278" i="2" s="1"/>
  <c r="D3279" i="2"/>
  <c r="T3279" i="2" s="1"/>
  <c r="U3279" i="2" s="1"/>
  <c r="D3280" i="2"/>
  <c r="T3280" i="2" s="1"/>
  <c r="U3280" i="2" s="1"/>
  <c r="D3281" i="2"/>
  <c r="T3281" i="2" s="1"/>
  <c r="U3281" i="2" s="1"/>
  <c r="D3282" i="2"/>
  <c r="T3282" i="2" s="1"/>
  <c r="U3282" i="2" s="1"/>
  <c r="D3283" i="2"/>
  <c r="T3283" i="2" s="1"/>
  <c r="U3283" i="2" s="1"/>
  <c r="D3284" i="2"/>
  <c r="T3284" i="2" s="1"/>
  <c r="U3284" i="2" s="1"/>
  <c r="D3285" i="2"/>
  <c r="T3285" i="2" s="1"/>
  <c r="U3285" i="2" s="1"/>
  <c r="D3286" i="2"/>
  <c r="T3286" i="2" s="1"/>
  <c r="U3286" i="2" s="1"/>
  <c r="D3287" i="2"/>
  <c r="T3287" i="2" s="1"/>
  <c r="U3287" i="2" s="1"/>
  <c r="D3288" i="2"/>
  <c r="T3288" i="2" s="1"/>
  <c r="U3288" i="2" s="1"/>
  <c r="D3289" i="2"/>
  <c r="T3289" i="2" s="1"/>
  <c r="U3289" i="2" s="1"/>
  <c r="D3290" i="2"/>
  <c r="T3290" i="2" s="1"/>
  <c r="U3290" i="2" s="1"/>
  <c r="D3291" i="2"/>
  <c r="T3291" i="2" s="1"/>
  <c r="U3291" i="2" s="1"/>
  <c r="D3292" i="2"/>
  <c r="T3292" i="2" s="1"/>
  <c r="U3292" i="2" s="1"/>
  <c r="D3293" i="2"/>
  <c r="T3293" i="2" s="1"/>
  <c r="U3293" i="2" s="1"/>
  <c r="D3294" i="2"/>
  <c r="T3294" i="2" s="1"/>
  <c r="U3294" i="2" s="1"/>
  <c r="D3295" i="2"/>
  <c r="T3295" i="2" s="1"/>
  <c r="U3295" i="2" s="1"/>
  <c r="D3296" i="2"/>
  <c r="T3296" i="2" s="1"/>
  <c r="U3296" i="2" s="1"/>
  <c r="D3297" i="2"/>
  <c r="T3297" i="2" s="1"/>
  <c r="U3297" i="2" s="1"/>
  <c r="D3298" i="2"/>
  <c r="T3298" i="2" s="1"/>
  <c r="U3298" i="2" s="1"/>
  <c r="D3299" i="2"/>
  <c r="T3299" i="2" s="1"/>
  <c r="U3299" i="2" s="1"/>
  <c r="D3300" i="2"/>
  <c r="T3300" i="2" s="1"/>
  <c r="U3300" i="2" s="1"/>
  <c r="D3301" i="2"/>
  <c r="T3301" i="2" s="1"/>
  <c r="U3301" i="2" s="1"/>
  <c r="D3302" i="2"/>
  <c r="T3302" i="2" s="1"/>
  <c r="U3302" i="2" s="1"/>
  <c r="D3303" i="2"/>
  <c r="T3303" i="2" s="1"/>
  <c r="U3303" i="2" s="1"/>
  <c r="D3304" i="2"/>
  <c r="T3304" i="2" s="1"/>
  <c r="U3304" i="2" s="1"/>
  <c r="D3305" i="2"/>
  <c r="T3305" i="2" s="1"/>
  <c r="U3305" i="2" s="1"/>
  <c r="D3306" i="2"/>
  <c r="T3306" i="2" s="1"/>
  <c r="U3306" i="2" s="1"/>
  <c r="D3307" i="2"/>
  <c r="T3307" i="2" s="1"/>
  <c r="U3307" i="2" s="1"/>
  <c r="D3308" i="2"/>
  <c r="T3308" i="2" s="1"/>
  <c r="U3308" i="2" s="1"/>
  <c r="D3309" i="2"/>
  <c r="T3309" i="2" s="1"/>
  <c r="U3309" i="2" s="1"/>
  <c r="D3310" i="2"/>
  <c r="T3310" i="2" s="1"/>
  <c r="U3310" i="2" s="1"/>
  <c r="D3311" i="2"/>
  <c r="T3311" i="2" s="1"/>
  <c r="U3311" i="2" s="1"/>
  <c r="D3312" i="2"/>
  <c r="T3312" i="2" s="1"/>
  <c r="U3312" i="2" s="1"/>
  <c r="D3313" i="2"/>
  <c r="T3313" i="2" s="1"/>
  <c r="U3313" i="2" s="1"/>
  <c r="D3314" i="2"/>
  <c r="T3314" i="2" s="1"/>
  <c r="U3314" i="2" s="1"/>
  <c r="D3315" i="2"/>
  <c r="T3315" i="2" s="1"/>
  <c r="U3315" i="2" s="1"/>
  <c r="D3316" i="2"/>
  <c r="T3316" i="2" s="1"/>
  <c r="U3316" i="2" s="1"/>
  <c r="D3317" i="2"/>
  <c r="T3317" i="2" s="1"/>
  <c r="U3317" i="2" s="1"/>
  <c r="D3318" i="2"/>
  <c r="T3318" i="2" s="1"/>
  <c r="U3318" i="2" s="1"/>
  <c r="D3319" i="2"/>
  <c r="T3319" i="2" s="1"/>
  <c r="U3319" i="2" s="1"/>
  <c r="D3320" i="2"/>
  <c r="T3320" i="2" s="1"/>
  <c r="U3320" i="2" s="1"/>
  <c r="D3321" i="2"/>
  <c r="T3321" i="2" s="1"/>
  <c r="U3321" i="2" s="1"/>
  <c r="D3322" i="2"/>
  <c r="T3322" i="2" s="1"/>
  <c r="U3322" i="2" s="1"/>
  <c r="D3323" i="2"/>
  <c r="T3323" i="2" s="1"/>
  <c r="U3323" i="2" s="1"/>
  <c r="D3324" i="2"/>
  <c r="T3324" i="2" s="1"/>
  <c r="U3324" i="2" s="1"/>
  <c r="D3325" i="2"/>
  <c r="T3325" i="2" s="1"/>
  <c r="U3325" i="2" s="1"/>
  <c r="D3326" i="2"/>
  <c r="T3326" i="2" s="1"/>
  <c r="U3326" i="2" s="1"/>
  <c r="D3327" i="2"/>
  <c r="T3327" i="2" s="1"/>
  <c r="U3327" i="2" s="1"/>
  <c r="D3328" i="2"/>
  <c r="T3328" i="2" s="1"/>
  <c r="U3328" i="2" s="1"/>
  <c r="D3329" i="2"/>
  <c r="T3329" i="2" s="1"/>
  <c r="U3329" i="2" s="1"/>
  <c r="D3330" i="2"/>
  <c r="T3330" i="2" s="1"/>
  <c r="U3330" i="2" s="1"/>
  <c r="D3331" i="2"/>
  <c r="T3331" i="2" s="1"/>
  <c r="U3331" i="2" s="1"/>
  <c r="D3332" i="2"/>
  <c r="T3332" i="2" s="1"/>
  <c r="U3332" i="2" s="1"/>
  <c r="D3333" i="2"/>
  <c r="T3333" i="2" s="1"/>
  <c r="U3333" i="2" s="1"/>
  <c r="D3334" i="2"/>
  <c r="T3334" i="2" s="1"/>
  <c r="U3334" i="2" s="1"/>
  <c r="D3335" i="2"/>
  <c r="T3335" i="2" s="1"/>
  <c r="U3335" i="2" s="1"/>
  <c r="D3336" i="2"/>
  <c r="T3336" i="2" s="1"/>
  <c r="U3336" i="2" s="1"/>
  <c r="D3337" i="2"/>
  <c r="T3337" i="2" s="1"/>
  <c r="U3337" i="2" s="1"/>
  <c r="D3338" i="2"/>
  <c r="T3338" i="2" s="1"/>
  <c r="U3338" i="2" s="1"/>
  <c r="D3339" i="2"/>
  <c r="T3339" i="2" s="1"/>
  <c r="U3339" i="2" s="1"/>
  <c r="D3340" i="2"/>
  <c r="T3340" i="2" s="1"/>
  <c r="U3340" i="2" s="1"/>
  <c r="D3341" i="2"/>
  <c r="T3341" i="2" s="1"/>
  <c r="U3341" i="2" s="1"/>
  <c r="D3342" i="2"/>
  <c r="T3342" i="2" s="1"/>
  <c r="U3342" i="2" s="1"/>
  <c r="D3343" i="2"/>
  <c r="T3343" i="2" s="1"/>
  <c r="U3343" i="2" s="1"/>
  <c r="D3344" i="2"/>
  <c r="T3344" i="2" s="1"/>
  <c r="U3344" i="2" s="1"/>
  <c r="D3345" i="2"/>
  <c r="T3345" i="2" s="1"/>
  <c r="U3345" i="2" s="1"/>
  <c r="D3346" i="2"/>
  <c r="T3346" i="2" s="1"/>
  <c r="U3346" i="2" s="1"/>
  <c r="D3347" i="2"/>
  <c r="T3347" i="2" s="1"/>
  <c r="U3347" i="2" s="1"/>
  <c r="D3348" i="2"/>
  <c r="T3348" i="2" s="1"/>
  <c r="U3348" i="2" s="1"/>
  <c r="D3349" i="2"/>
  <c r="T3349" i="2" s="1"/>
  <c r="U3349" i="2" s="1"/>
  <c r="D3350" i="2"/>
  <c r="T3350" i="2" s="1"/>
  <c r="U3350" i="2" s="1"/>
  <c r="D3351" i="2"/>
  <c r="T3351" i="2" s="1"/>
  <c r="U3351" i="2" s="1"/>
  <c r="D3352" i="2"/>
  <c r="T3352" i="2" s="1"/>
  <c r="U3352" i="2" s="1"/>
  <c r="D3353" i="2"/>
  <c r="T3353" i="2" s="1"/>
  <c r="U3353" i="2" s="1"/>
  <c r="D3354" i="2"/>
  <c r="T3354" i="2" s="1"/>
  <c r="U3354" i="2" s="1"/>
  <c r="D3355" i="2"/>
  <c r="T3355" i="2" s="1"/>
  <c r="U3355" i="2" s="1"/>
  <c r="D3356" i="2"/>
  <c r="T3356" i="2" s="1"/>
  <c r="U3356" i="2" s="1"/>
  <c r="D3357" i="2"/>
  <c r="T3357" i="2" s="1"/>
  <c r="U3357" i="2" s="1"/>
  <c r="D3358" i="2"/>
  <c r="T3358" i="2" s="1"/>
  <c r="U3358" i="2" s="1"/>
  <c r="D3359" i="2"/>
  <c r="T3359" i="2" s="1"/>
  <c r="U3359" i="2" s="1"/>
  <c r="D3360" i="2"/>
  <c r="T3360" i="2" s="1"/>
  <c r="U3360" i="2" s="1"/>
  <c r="D3361" i="2"/>
  <c r="T3361" i="2" s="1"/>
  <c r="U3361" i="2" s="1"/>
  <c r="D3362" i="2"/>
  <c r="T3362" i="2" s="1"/>
  <c r="U3362" i="2" s="1"/>
  <c r="D3363" i="2"/>
  <c r="T3363" i="2" s="1"/>
  <c r="U3363" i="2" s="1"/>
  <c r="D3364" i="2"/>
  <c r="T3364" i="2" s="1"/>
  <c r="U3364" i="2" s="1"/>
  <c r="D3365" i="2"/>
  <c r="T3365" i="2" s="1"/>
  <c r="U3365" i="2" s="1"/>
  <c r="D3366" i="2"/>
  <c r="T3366" i="2" s="1"/>
  <c r="U3366" i="2" s="1"/>
  <c r="D3367" i="2"/>
  <c r="T3367" i="2" s="1"/>
  <c r="U3367" i="2" s="1"/>
  <c r="D3368" i="2"/>
  <c r="T3368" i="2" s="1"/>
  <c r="U3368" i="2" s="1"/>
  <c r="D3369" i="2"/>
  <c r="T3369" i="2" s="1"/>
  <c r="U3369" i="2" s="1"/>
  <c r="D3370" i="2"/>
  <c r="T3370" i="2" s="1"/>
  <c r="U3370" i="2" s="1"/>
  <c r="D3371" i="2"/>
  <c r="T3371" i="2" s="1"/>
  <c r="U3371" i="2" s="1"/>
  <c r="D3372" i="2"/>
  <c r="T3372" i="2" s="1"/>
  <c r="U3372" i="2" s="1"/>
  <c r="D3373" i="2"/>
  <c r="T3373" i="2" s="1"/>
  <c r="U3373" i="2" s="1"/>
  <c r="D3374" i="2"/>
  <c r="T3374" i="2" s="1"/>
  <c r="U3374" i="2" s="1"/>
  <c r="D3375" i="2"/>
  <c r="T3375" i="2" s="1"/>
  <c r="U3375" i="2" s="1"/>
  <c r="D3376" i="2"/>
  <c r="T3376" i="2" s="1"/>
  <c r="U3376" i="2" s="1"/>
  <c r="D3377" i="2"/>
  <c r="T3377" i="2" s="1"/>
  <c r="U3377" i="2" s="1"/>
  <c r="D3378" i="2"/>
  <c r="T3378" i="2" s="1"/>
  <c r="U3378" i="2" s="1"/>
  <c r="D3379" i="2"/>
  <c r="T3379" i="2" s="1"/>
  <c r="U3379" i="2" s="1"/>
  <c r="D3380" i="2"/>
  <c r="T3380" i="2" s="1"/>
  <c r="U3380" i="2" s="1"/>
  <c r="D3381" i="2"/>
  <c r="T3381" i="2" s="1"/>
  <c r="U3381" i="2" s="1"/>
  <c r="D3382" i="2"/>
  <c r="T3382" i="2" s="1"/>
  <c r="U3382" i="2" s="1"/>
  <c r="D3383" i="2"/>
  <c r="T3383" i="2" s="1"/>
  <c r="U3383" i="2" s="1"/>
  <c r="D3384" i="2"/>
  <c r="T3384" i="2" s="1"/>
  <c r="U3384" i="2" s="1"/>
  <c r="D3385" i="2"/>
  <c r="T3385" i="2" s="1"/>
  <c r="U3385" i="2" s="1"/>
  <c r="D3386" i="2"/>
  <c r="T3386" i="2" s="1"/>
  <c r="U3386" i="2" s="1"/>
  <c r="D3387" i="2"/>
  <c r="T3387" i="2" s="1"/>
  <c r="U3387" i="2" s="1"/>
  <c r="D3388" i="2"/>
  <c r="T3388" i="2" s="1"/>
  <c r="U3388" i="2" s="1"/>
  <c r="D3389" i="2"/>
  <c r="T3389" i="2" s="1"/>
  <c r="U3389" i="2" s="1"/>
  <c r="D3390" i="2"/>
  <c r="T3390" i="2" s="1"/>
  <c r="U3390" i="2" s="1"/>
  <c r="D3391" i="2"/>
  <c r="T3391" i="2" s="1"/>
  <c r="U3391" i="2" s="1"/>
  <c r="D3392" i="2"/>
  <c r="T3392" i="2" s="1"/>
  <c r="U3392" i="2" s="1"/>
  <c r="D3393" i="2"/>
  <c r="T3393" i="2" s="1"/>
  <c r="U3393" i="2" s="1"/>
  <c r="D3394" i="2"/>
  <c r="T3394" i="2" s="1"/>
  <c r="U3394" i="2" s="1"/>
  <c r="D3395" i="2"/>
  <c r="T3395" i="2" s="1"/>
  <c r="U3395" i="2" s="1"/>
  <c r="D3396" i="2"/>
  <c r="T3396" i="2" s="1"/>
  <c r="U3396" i="2" s="1"/>
  <c r="D3397" i="2"/>
  <c r="T3397" i="2" s="1"/>
  <c r="U3397" i="2" s="1"/>
  <c r="D3398" i="2"/>
  <c r="T3398" i="2" s="1"/>
  <c r="U3398" i="2" s="1"/>
  <c r="D3399" i="2"/>
  <c r="T3399" i="2" s="1"/>
  <c r="U3399" i="2" s="1"/>
  <c r="D3400" i="2"/>
  <c r="T3400" i="2" s="1"/>
  <c r="U3400" i="2" s="1"/>
  <c r="D3401" i="2"/>
  <c r="T3401" i="2" s="1"/>
  <c r="U3401" i="2" s="1"/>
  <c r="D3402" i="2"/>
  <c r="T3402" i="2" s="1"/>
  <c r="U3402" i="2" s="1"/>
  <c r="D3403" i="2"/>
  <c r="T3403" i="2" s="1"/>
  <c r="U3403" i="2" s="1"/>
  <c r="D3404" i="2"/>
  <c r="T3404" i="2" s="1"/>
  <c r="U3404" i="2" s="1"/>
  <c r="D3405" i="2"/>
  <c r="T3405" i="2" s="1"/>
  <c r="U3405" i="2" s="1"/>
  <c r="D3406" i="2"/>
  <c r="T3406" i="2" s="1"/>
  <c r="U3406" i="2" s="1"/>
  <c r="D3407" i="2"/>
  <c r="T3407" i="2" s="1"/>
  <c r="U3407" i="2" s="1"/>
  <c r="D3408" i="2"/>
  <c r="T3408" i="2" s="1"/>
  <c r="U3408" i="2" s="1"/>
  <c r="D3409" i="2"/>
  <c r="T3409" i="2" s="1"/>
  <c r="U3409" i="2" s="1"/>
  <c r="D3410" i="2"/>
  <c r="T3410" i="2" s="1"/>
  <c r="U3410" i="2" s="1"/>
  <c r="D3411" i="2"/>
  <c r="T3411" i="2" s="1"/>
  <c r="U3411" i="2" s="1"/>
  <c r="D3412" i="2"/>
  <c r="T3412" i="2" s="1"/>
  <c r="U3412" i="2" s="1"/>
  <c r="D3413" i="2"/>
  <c r="T3413" i="2" s="1"/>
  <c r="U3413" i="2" s="1"/>
  <c r="D3414" i="2"/>
  <c r="T3414" i="2" s="1"/>
  <c r="U3414" i="2" s="1"/>
  <c r="D3415" i="2"/>
  <c r="T3415" i="2" s="1"/>
  <c r="U3415" i="2" s="1"/>
  <c r="D3416" i="2"/>
  <c r="T3416" i="2" s="1"/>
  <c r="U3416" i="2" s="1"/>
  <c r="D3417" i="2"/>
  <c r="T3417" i="2" s="1"/>
  <c r="U3417" i="2" s="1"/>
  <c r="D3418" i="2"/>
  <c r="T3418" i="2" s="1"/>
  <c r="U3418" i="2" s="1"/>
  <c r="D3419" i="2"/>
  <c r="T3419" i="2" s="1"/>
  <c r="U3419" i="2" s="1"/>
  <c r="D3420" i="2"/>
  <c r="T3420" i="2" s="1"/>
  <c r="U3420" i="2" s="1"/>
  <c r="D3421" i="2"/>
  <c r="T3421" i="2" s="1"/>
  <c r="U3421" i="2" s="1"/>
  <c r="D3422" i="2"/>
  <c r="T3422" i="2" s="1"/>
  <c r="U3422" i="2" s="1"/>
  <c r="D3423" i="2"/>
  <c r="T3423" i="2" s="1"/>
  <c r="U3423" i="2" s="1"/>
  <c r="D3424" i="2"/>
  <c r="T3424" i="2" s="1"/>
  <c r="U3424" i="2" s="1"/>
  <c r="D3425" i="2"/>
  <c r="T3425" i="2" s="1"/>
  <c r="U3425" i="2" s="1"/>
  <c r="D3426" i="2"/>
  <c r="T3426" i="2" s="1"/>
  <c r="U3426" i="2" s="1"/>
  <c r="D3427" i="2"/>
  <c r="T3427" i="2" s="1"/>
  <c r="U3427" i="2" s="1"/>
  <c r="D3428" i="2"/>
  <c r="T3428" i="2" s="1"/>
  <c r="U3428" i="2" s="1"/>
  <c r="D3429" i="2"/>
  <c r="T3429" i="2" s="1"/>
  <c r="U3429" i="2" s="1"/>
  <c r="D3430" i="2"/>
  <c r="T3430" i="2" s="1"/>
  <c r="U3430" i="2" s="1"/>
  <c r="D3431" i="2"/>
  <c r="T3431" i="2" s="1"/>
  <c r="U3431" i="2" s="1"/>
  <c r="D3432" i="2"/>
  <c r="T3432" i="2" s="1"/>
  <c r="U3432" i="2" s="1"/>
  <c r="D3433" i="2"/>
  <c r="T3433" i="2" s="1"/>
  <c r="U3433" i="2" s="1"/>
  <c r="D3434" i="2"/>
  <c r="T3434" i="2" s="1"/>
  <c r="U3434" i="2" s="1"/>
  <c r="D3435" i="2"/>
  <c r="T3435" i="2" s="1"/>
  <c r="U3435" i="2" s="1"/>
  <c r="D3436" i="2"/>
  <c r="T3436" i="2" s="1"/>
  <c r="U3436" i="2" s="1"/>
  <c r="D3437" i="2"/>
  <c r="T3437" i="2" s="1"/>
  <c r="U3437" i="2" s="1"/>
  <c r="D3438" i="2"/>
  <c r="T3438" i="2" s="1"/>
  <c r="U3438" i="2" s="1"/>
  <c r="D3439" i="2"/>
  <c r="T3439" i="2" s="1"/>
  <c r="U3439" i="2" s="1"/>
  <c r="D3440" i="2"/>
  <c r="T3440" i="2" s="1"/>
  <c r="U3440" i="2" s="1"/>
  <c r="D3441" i="2"/>
  <c r="T3441" i="2" s="1"/>
  <c r="U3441" i="2" s="1"/>
  <c r="D3442" i="2"/>
  <c r="T3442" i="2" s="1"/>
  <c r="U3442" i="2" s="1"/>
  <c r="D3443" i="2"/>
  <c r="T3443" i="2" s="1"/>
  <c r="U3443" i="2" s="1"/>
  <c r="D3444" i="2"/>
  <c r="T3444" i="2" s="1"/>
  <c r="U3444" i="2" s="1"/>
  <c r="D3445" i="2"/>
  <c r="T3445" i="2" s="1"/>
  <c r="U3445" i="2" s="1"/>
  <c r="D3446" i="2"/>
  <c r="T3446" i="2" s="1"/>
  <c r="U3446" i="2" s="1"/>
  <c r="D3447" i="2"/>
  <c r="T3447" i="2" s="1"/>
  <c r="U3447" i="2" s="1"/>
  <c r="D3448" i="2"/>
  <c r="T3448" i="2" s="1"/>
  <c r="U3448" i="2" s="1"/>
  <c r="D3449" i="2"/>
  <c r="T3449" i="2" s="1"/>
  <c r="U3449" i="2" s="1"/>
  <c r="D3450" i="2"/>
  <c r="T3450" i="2" s="1"/>
  <c r="U3450" i="2" s="1"/>
  <c r="D3451" i="2"/>
  <c r="T3451" i="2" s="1"/>
  <c r="U3451" i="2" s="1"/>
  <c r="D3452" i="2"/>
  <c r="T3452" i="2" s="1"/>
  <c r="U3452" i="2" s="1"/>
  <c r="D3453" i="2"/>
  <c r="T3453" i="2" s="1"/>
  <c r="U3453" i="2" s="1"/>
  <c r="D3454" i="2"/>
  <c r="T3454" i="2" s="1"/>
  <c r="U3454" i="2" s="1"/>
  <c r="D3455" i="2"/>
  <c r="T3455" i="2" s="1"/>
  <c r="U3455" i="2" s="1"/>
  <c r="D3456" i="2"/>
  <c r="T3456" i="2" s="1"/>
  <c r="U3456" i="2" s="1"/>
  <c r="D3457" i="2"/>
  <c r="T3457" i="2" s="1"/>
  <c r="U3457" i="2" s="1"/>
  <c r="D3458" i="2"/>
  <c r="T3458" i="2" s="1"/>
  <c r="U3458" i="2" s="1"/>
  <c r="D3459" i="2"/>
  <c r="T3459" i="2" s="1"/>
  <c r="U3459" i="2" s="1"/>
  <c r="D3460" i="2"/>
  <c r="T3460" i="2" s="1"/>
  <c r="U3460" i="2" s="1"/>
  <c r="D3461" i="2"/>
  <c r="T3461" i="2" s="1"/>
  <c r="U3461" i="2" s="1"/>
  <c r="D3462" i="2"/>
  <c r="T3462" i="2" s="1"/>
  <c r="U3462" i="2" s="1"/>
  <c r="D3463" i="2"/>
  <c r="T3463" i="2" s="1"/>
  <c r="U3463" i="2" s="1"/>
  <c r="D3464" i="2"/>
  <c r="T3464" i="2" s="1"/>
  <c r="U3464" i="2" s="1"/>
  <c r="D3465" i="2"/>
  <c r="T3465" i="2" s="1"/>
  <c r="U3465" i="2" s="1"/>
  <c r="D3466" i="2"/>
  <c r="T3466" i="2" s="1"/>
  <c r="U3466" i="2" s="1"/>
  <c r="D3467" i="2"/>
  <c r="T3467" i="2" s="1"/>
  <c r="U3467" i="2" s="1"/>
  <c r="D3468" i="2"/>
  <c r="T3468" i="2" s="1"/>
  <c r="U3468" i="2" s="1"/>
  <c r="D3469" i="2"/>
  <c r="T3469" i="2" s="1"/>
  <c r="U3469" i="2" s="1"/>
  <c r="D3470" i="2"/>
  <c r="T3470" i="2" s="1"/>
  <c r="U3470" i="2" s="1"/>
  <c r="D3471" i="2"/>
  <c r="T3471" i="2" s="1"/>
  <c r="U3471" i="2" s="1"/>
  <c r="D3472" i="2"/>
  <c r="T3472" i="2" s="1"/>
  <c r="U3472" i="2" s="1"/>
  <c r="D3473" i="2"/>
  <c r="T3473" i="2" s="1"/>
  <c r="U3473" i="2" s="1"/>
  <c r="D3474" i="2"/>
  <c r="T3474" i="2" s="1"/>
  <c r="U3474" i="2" s="1"/>
  <c r="D3475" i="2"/>
  <c r="T3475" i="2" s="1"/>
  <c r="U3475" i="2" s="1"/>
  <c r="D3476" i="2"/>
  <c r="T3476" i="2" s="1"/>
  <c r="U3476" i="2" s="1"/>
  <c r="D3477" i="2"/>
  <c r="T3477" i="2" s="1"/>
  <c r="U3477" i="2" s="1"/>
  <c r="D3478" i="2"/>
  <c r="T3478" i="2" s="1"/>
  <c r="U3478" i="2" s="1"/>
  <c r="D3479" i="2"/>
  <c r="T3479" i="2" s="1"/>
  <c r="U3479" i="2" s="1"/>
  <c r="D3480" i="2"/>
  <c r="T3480" i="2" s="1"/>
  <c r="U3480" i="2" s="1"/>
  <c r="D3481" i="2"/>
  <c r="T3481" i="2" s="1"/>
  <c r="U3481" i="2" s="1"/>
  <c r="D3482" i="2"/>
  <c r="T3482" i="2" s="1"/>
  <c r="U3482" i="2" s="1"/>
  <c r="D3483" i="2"/>
  <c r="T3483" i="2" s="1"/>
  <c r="U3483" i="2" s="1"/>
  <c r="D3484" i="2"/>
  <c r="T3484" i="2" s="1"/>
  <c r="U3484" i="2" s="1"/>
  <c r="D3485" i="2"/>
  <c r="T3485" i="2" s="1"/>
  <c r="U3485" i="2" s="1"/>
  <c r="D3486" i="2"/>
  <c r="T3486" i="2" s="1"/>
  <c r="U3486" i="2" s="1"/>
  <c r="D3487" i="2"/>
  <c r="T3487" i="2" s="1"/>
  <c r="U3487" i="2" s="1"/>
  <c r="D3488" i="2"/>
  <c r="T3488" i="2" s="1"/>
  <c r="U3488" i="2" s="1"/>
  <c r="D3489" i="2"/>
  <c r="T3489" i="2" s="1"/>
  <c r="U3489" i="2" s="1"/>
  <c r="D3490" i="2"/>
  <c r="T3490" i="2" s="1"/>
  <c r="U3490" i="2" s="1"/>
  <c r="D3491" i="2"/>
  <c r="T3491" i="2" s="1"/>
  <c r="U3491" i="2" s="1"/>
  <c r="D3492" i="2"/>
  <c r="T3492" i="2" s="1"/>
  <c r="U3492" i="2" s="1"/>
  <c r="D3493" i="2"/>
  <c r="T3493" i="2" s="1"/>
  <c r="U3493" i="2" s="1"/>
  <c r="D3494" i="2"/>
  <c r="T3494" i="2" s="1"/>
  <c r="U3494" i="2" s="1"/>
  <c r="D3495" i="2"/>
  <c r="T3495" i="2" s="1"/>
  <c r="U3495" i="2" s="1"/>
  <c r="D3496" i="2"/>
  <c r="T3496" i="2" s="1"/>
  <c r="U3496" i="2" s="1"/>
  <c r="D3497" i="2"/>
  <c r="T3497" i="2" s="1"/>
  <c r="U3497" i="2" s="1"/>
  <c r="D3498" i="2"/>
  <c r="T3498" i="2" s="1"/>
  <c r="U3498" i="2" s="1"/>
  <c r="D3499" i="2"/>
  <c r="T3499" i="2" s="1"/>
  <c r="U3499" i="2" s="1"/>
  <c r="D3500" i="2"/>
  <c r="T3500" i="2" s="1"/>
  <c r="U3500" i="2" s="1"/>
  <c r="D3501" i="2"/>
  <c r="T3501" i="2" s="1"/>
  <c r="U3501" i="2" s="1"/>
  <c r="D3502" i="2"/>
  <c r="T3502" i="2" s="1"/>
  <c r="U3502" i="2" s="1"/>
  <c r="D3503" i="2"/>
  <c r="T3503" i="2" s="1"/>
  <c r="U3503" i="2" s="1"/>
  <c r="D3504" i="2"/>
  <c r="T3504" i="2" s="1"/>
  <c r="U3504" i="2" s="1"/>
  <c r="D3505" i="2"/>
  <c r="T3505" i="2" s="1"/>
  <c r="U3505" i="2" s="1"/>
  <c r="D3506" i="2"/>
  <c r="T3506" i="2" s="1"/>
  <c r="U3506" i="2" s="1"/>
  <c r="D3507" i="2"/>
  <c r="T3507" i="2" s="1"/>
  <c r="U3507" i="2" s="1"/>
  <c r="D3508" i="2"/>
  <c r="T3508" i="2" s="1"/>
  <c r="U3508" i="2" s="1"/>
  <c r="D3509" i="2"/>
  <c r="T3509" i="2" s="1"/>
  <c r="U3509" i="2" s="1"/>
  <c r="D3510" i="2"/>
  <c r="T3510" i="2" s="1"/>
  <c r="U3510" i="2" s="1"/>
  <c r="D3511" i="2"/>
  <c r="T3511" i="2" s="1"/>
  <c r="U3511" i="2" s="1"/>
  <c r="D3512" i="2"/>
  <c r="T3512" i="2" s="1"/>
  <c r="U3512" i="2" s="1"/>
  <c r="D3513" i="2"/>
  <c r="T3513" i="2" s="1"/>
  <c r="U3513" i="2" s="1"/>
  <c r="D3514" i="2"/>
  <c r="T3514" i="2" s="1"/>
  <c r="U3514" i="2" s="1"/>
  <c r="D3515" i="2"/>
  <c r="T3515" i="2" s="1"/>
  <c r="U3515" i="2" s="1"/>
  <c r="D3516" i="2"/>
  <c r="T3516" i="2" s="1"/>
  <c r="U3516" i="2" s="1"/>
  <c r="D3517" i="2"/>
  <c r="T3517" i="2" s="1"/>
  <c r="U3517" i="2" s="1"/>
  <c r="D3518" i="2"/>
  <c r="T3518" i="2" s="1"/>
  <c r="U3518" i="2" s="1"/>
  <c r="D3519" i="2"/>
  <c r="T3519" i="2" s="1"/>
  <c r="U3519" i="2" s="1"/>
  <c r="D3520" i="2"/>
  <c r="T3520" i="2" s="1"/>
  <c r="U3520" i="2" s="1"/>
  <c r="D3521" i="2"/>
  <c r="T3521" i="2" s="1"/>
  <c r="U3521" i="2" s="1"/>
  <c r="D3522" i="2"/>
  <c r="T3522" i="2" s="1"/>
  <c r="U3522" i="2" s="1"/>
  <c r="D3523" i="2"/>
  <c r="T3523" i="2" s="1"/>
  <c r="U3523" i="2" s="1"/>
  <c r="D3524" i="2"/>
  <c r="T3524" i="2" s="1"/>
  <c r="U3524" i="2" s="1"/>
  <c r="D3525" i="2"/>
  <c r="T3525" i="2" s="1"/>
  <c r="U3525" i="2" s="1"/>
  <c r="D3526" i="2"/>
  <c r="T3526" i="2" s="1"/>
  <c r="U3526" i="2" s="1"/>
  <c r="D3527" i="2"/>
  <c r="T3527" i="2" s="1"/>
  <c r="U3527" i="2" s="1"/>
  <c r="D3528" i="2"/>
  <c r="T3528" i="2" s="1"/>
  <c r="U3528" i="2" s="1"/>
  <c r="D3529" i="2"/>
  <c r="T3529" i="2" s="1"/>
  <c r="U3529" i="2" s="1"/>
  <c r="D3530" i="2"/>
  <c r="T3530" i="2" s="1"/>
  <c r="U3530" i="2" s="1"/>
  <c r="D3531" i="2"/>
  <c r="T3531" i="2" s="1"/>
  <c r="U3531" i="2" s="1"/>
  <c r="D3532" i="2"/>
  <c r="T3532" i="2" s="1"/>
  <c r="U3532" i="2" s="1"/>
  <c r="D3533" i="2"/>
  <c r="T3533" i="2" s="1"/>
  <c r="U3533" i="2" s="1"/>
  <c r="D3534" i="2"/>
  <c r="T3534" i="2" s="1"/>
  <c r="U3534" i="2" s="1"/>
  <c r="D3535" i="2"/>
  <c r="T3535" i="2" s="1"/>
  <c r="U3535" i="2" s="1"/>
  <c r="D3536" i="2"/>
  <c r="T3536" i="2" s="1"/>
  <c r="U3536" i="2" s="1"/>
  <c r="D3537" i="2"/>
  <c r="T3537" i="2" s="1"/>
  <c r="U3537" i="2" s="1"/>
  <c r="D3538" i="2"/>
  <c r="T3538" i="2" s="1"/>
  <c r="U3538" i="2" s="1"/>
  <c r="D3539" i="2"/>
  <c r="T3539" i="2" s="1"/>
  <c r="U3539" i="2" s="1"/>
  <c r="D3540" i="2"/>
  <c r="T3540" i="2" s="1"/>
  <c r="U3540" i="2" s="1"/>
  <c r="D3541" i="2"/>
  <c r="T3541" i="2" s="1"/>
  <c r="U3541" i="2" s="1"/>
  <c r="D3542" i="2"/>
  <c r="T3542" i="2" s="1"/>
  <c r="U3542" i="2" s="1"/>
  <c r="D3543" i="2"/>
  <c r="T3543" i="2" s="1"/>
  <c r="U3543" i="2" s="1"/>
  <c r="D3544" i="2"/>
  <c r="T3544" i="2" s="1"/>
  <c r="U3544" i="2" s="1"/>
  <c r="D3545" i="2"/>
  <c r="T3545" i="2" s="1"/>
  <c r="U3545" i="2" s="1"/>
  <c r="D3546" i="2"/>
  <c r="T3546" i="2" s="1"/>
  <c r="U3546" i="2" s="1"/>
  <c r="D3547" i="2"/>
  <c r="T3547" i="2" s="1"/>
  <c r="U3547" i="2" s="1"/>
  <c r="D3548" i="2"/>
  <c r="T3548" i="2" s="1"/>
  <c r="U3548" i="2" s="1"/>
  <c r="D3549" i="2"/>
  <c r="T3549" i="2" s="1"/>
  <c r="U3549" i="2" s="1"/>
  <c r="D3550" i="2"/>
  <c r="T3550" i="2" s="1"/>
  <c r="U3550" i="2" s="1"/>
  <c r="D3551" i="2"/>
  <c r="T3551" i="2" s="1"/>
  <c r="U3551" i="2" s="1"/>
  <c r="D3552" i="2"/>
  <c r="T3552" i="2" s="1"/>
  <c r="U3552" i="2" s="1"/>
  <c r="D3553" i="2"/>
  <c r="T3553" i="2" s="1"/>
  <c r="U3553" i="2" s="1"/>
  <c r="D3554" i="2"/>
  <c r="T3554" i="2" s="1"/>
  <c r="U3554" i="2" s="1"/>
  <c r="D3555" i="2"/>
  <c r="T3555" i="2" s="1"/>
  <c r="U3555" i="2" s="1"/>
  <c r="D3556" i="2"/>
  <c r="T3556" i="2" s="1"/>
  <c r="U3556" i="2" s="1"/>
  <c r="D3557" i="2"/>
  <c r="T3557" i="2" s="1"/>
  <c r="U3557" i="2" s="1"/>
  <c r="D3558" i="2"/>
  <c r="T3558" i="2" s="1"/>
  <c r="U3558" i="2" s="1"/>
  <c r="D3559" i="2"/>
  <c r="T3559" i="2" s="1"/>
  <c r="U3559" i="2" s="1"/>
  <c r="D3560" i="2"/>
  <c r="T3560" i="2" s="1"/>
  <c r="U3560" i="2" s="1"/>
  <c r="D3561" i="2"/>
  <c r="T3561" i="2" s="1"/>
  <c r="U3561" i="2" s="1"/>
  <c r="D3562" i="2"/>
  <c r="T3562" i="2" s="1"/>
  <c r="U3562" i="2" s="1"/>
  <c r="D3563" i="2"/>
  <c r="T3563" i="2" s="1"/>
  <c r="U3563" i="2" s="1"/>
  <c r="D3564" i="2"/>
  <c r="T3564" i="2" s="1"/>
  <c r="U3564" i="2" s="1"/>
  <c r="D3565" i="2"/>
  <c r="T3565" i="2" s="1"/>
  <c r="U3565" i="2" s="1"/>
  <c r="D3566" i="2"/>
  <c r="T3566" i="2" s="1"/>
  <c r="U3566" i="2" s="1"/>
  <c r="D3567" i="2"/>
  <c r="T3567" i="2" s="1"/>
  <c r="U3567" i="2" s="1"/>
  <c r="D3568" i="2"/>
  <c r="T3568" i="2" s="1"/>
  <c r="U3568" i="2" s="1"/>
  <c r="D3569" i="2"/>
  <c r="T3569" i="2" s="1"/>
  <c r="U3569" i="2" s="1"/>
  <c r="D3570" i="2"/>
  <c r="T3570" i="2" s="1"/>
  <c r="U3570" i="2" s="1"/>
  <c r="D3571" i="2"/>
  <c r="T3571" i="2" s="1"/>
  <c r="U3571" i="2" s="1"/>
  <c r="D3572" i="2"/>
  <c r="T3572" i="2" s="1"/>
  <c r="U3572" i="2" s="1"/>
  <c r="D3573" i="2"/>
  <c r="T3573" i="2" s="1"/>
  <c r="U3573" i="2" s="1"/>
  <c r="D3574" i="2"/>
  <c r="T3574" i="2" s="1"/>
  <c r="U3574" i="2" s="1"/>
  <c r="D3575" i="2"/>
  <c r="T3575" i="2" s="1"/>
  <c r="U3575" i="2" s="1"/>
  <c r="D3576" i="2"/>
  <c r="T3576" i="2" s="1"/>
  <c r="U3576" i="2" s="1"/>
  <c r="D3577" i="2"/>
  <c r="T3577" i="2" s="1"/>
  <c r="U3577" i="2" s="1"/>
  <c r="D3578" i="2"/>
  <c r="T3578" i="2" s="1"/>
  <c r="U3578" i="2" s="1"/>
  <c r="D3579" i="2"/>
  <c r="T3579" i="2" s="1"/>
  <c r="U3579" i="2" s="1"/>
  <c r="D3580" i="2"/>
  <c r="T3580" i="2" s="1"/>
  <c r="U3580" i="2" s="1"/>
  <c r="D3581" i="2"/>
  <c r="T3581" i="2" s="1"/>
  <c r="U3581" i="2" s="1"/>
  <c r="D3582" i="2"/>
  <c r="T3582" i="2" s="1"/>
  <c r="U3582" i="2" s="1"/>
  <c r="D3583" i="2"/>
  <c r="T3583" i="2" s="1"/>
  <c r="U3583" i="2" s="1"/>
  <c r="D3584" i="2"/>
  <c r="T3584" i="2" s="1"/>
  <c r="U3584" i="2" s="1"/>
  <c r="D3585" i="2"/>
  <c r="T3585" i="2" s="1"/>
  <c r="U3585" i="2" s="1"/>
  <c r="D3586" i="2"/>
  <c r="T3586" i="2" s="1"/>
  <c r="U3586" i="2" s="1"/>
  <c r="D3587" i="2"/>
  <c r="T3587" i="2" s="1"/>
  <c r="U3587" i="2" s="1"/>
  <c r="D3588" i="2"/>
  <c r="T3588" i="2" s="1"/>
  <c r="U3588" i="2" s="1"/>
  <c r="D3589" i="2"/>
  <c r="T3589" i="2" s="1"/>
  <c r="U3589" i="2" s="1"/>
  <c r="D3590" i="2"/>
  <c r="T3590" i="2" s="1"/>
  <c r="U3590" i="2" s="1"/>
  <c r="D3591" i="2"/>
  <c r="T3591" i="2" s="1"/>
  <c r="U3591" i="2" s="1"/>
  <c r="D3592" i="2"/>
  <c r="T3592" i="2" s="1"/>
  <c r="U3592" i="2" s="1"/>
  <c r="D3593" i="2"/>
  <c r="T3593" i="2" s="1"/>
  <c r="U3593" i="2" s="1"/>
  <c r="D3594" i="2"/>
  <c r="T3594" i="2" s="1"/>
  <c r="U3594" i="2" s="1"/>
  <c r="D3595" i="2"/>
  <c r="T3595" i="2" s="1"/>
  <c r="U3595" i="2" s="1"/>
  <c r="D3596" i="2"/>
  <c r="T3596" i="2" s="1"/>
  <c r="U3596" i="2" s="1"/>
  <c r="D3597" i="2"/>
  <c r="T3597" i="2" s="1"/>
  <c r="U3597" i="2" s="1"/>
  <c r="D3598" i="2"/>
  <c r="T3598" i="2" s="1"/>
  <c r="U3598" i="2" s="1"/>
  <c r="D3599" i="2"/>
  <c r="T3599" i="2" s="1"/>
  <c r="U3599" i="2" s="1"/>
  <c r="D3600" i="2"/>
  <c r="T3600" i="2" s="1"/>
  <c r="U3600" i="2" s="1"/>
  <c r="D3601" i="2"/>
  <c r="T3601" i="2" s="1"/>
  <c r="U3601" i="2" s="1"/>
  <c r="D3602" i="2"/>
  <c r="T3602" i="2" s="1"/>
  <c r="U3602" i="2" s="1"/>
  <c r="D3603" i="2"/>
  <c r="T3603" i="2" s="1"/>
  <c r="U3603" i="2" s="1"/>
  <c r="D3604" i="2"/>
  <c r="T3604" i="2" s="1"/>
  <c r="U3604" i="2" s="1"/>
  <c r="D3605" i="2"/>
  <c r="T3605" i="2" s="1"/>
  <c r="U3605" i="2" s="1"/>
  <c r="D3606" i="2"/>
  <c r="T3606" i="2" s="1"/>
  <c r="U3606" i="2" s="1"/>
  <c r="D3607" i="2"/>
  <c r="T3607" i="2" s="1"/>
  <c r="U3607" i="2" s="1"/>
  <c r="D3608" i="2"/>
  <c r="T3608" i="2" s="1"/>
  <c r="U3608" i="2" s="1"/>
  <c r="D3609" i="2"/>
  <c r="T3609" i="2" s="1"/>
  <c r="U3609" i="2" s="1"/>
  <c r="D3610" i="2"/>
  <c r="T3610" i="2" s="1"/>
  <c r="U3610" i="2" s="1"/>
  <c r="D3611" i="2"/>
  <c r="T3611" i="2" s="1"/>
  <c r="U3611" i="2" s="1"/>
  <c r="D3612" i="2"/>
  <c r="T3612" i="2" s="1"/>
  <c r="U3612" i="2" s="1"/>
  <c r="D3613" i="2"/>
  <c r="T3613" i="2" s="1"/>
  <c r="U3613" i="2" s="1"/>
  <c r="D3614" i="2"/>
  <c r="T3614" i="2" s="1"/>
  <c r="U3614" i="2" s="1"/>
  <c r="D3615" i="2"/>
  <c r="T3615" i="2" s="1"/>
  <c r="U3615" i="2" s="1"/>
  <c r="D3616" i="2"/>
  <c r="T3616" i="2" s="1"/>
  <c r="U3616" i="2" s="1"/>
  <c r="D3617" i="2"/>
  <c r="T3617" i="2" s="1"/>
  <c r="U3617" i="2" s="1"/>
  <c r="D3618" i="2"/>
  <c r="T3618" i="2" s="1"/>
  <c r="U3618" i="2" s="1"/>
  <c r="D3619" i="2"/>
  <c r="T3619" i="2" s="1"/>
  <c r="U3619" i="2" s="1"/>
  <c r="D3620" i="2"/>
  <c r="T3620" i="2" s="1"/>
  <c r="U3620" i="2" s="1"/>
  <c r="D3621" i="2"/>
  <c r="T3621" i="2" s="1"/>
  <c r="U3621" i="2" s="1"/>
  <c r="D3622" i="2"/>
  <c r="T3622" i="2" s="1"/>
  <c r="U3622" i="2" s="1"/>
  <c r="D3623" i="2"/>
  <c r="T3623" i="2" s="1"/>
  <c r="U3623" i="2" s="1"/>
  <c r="D3624" i="2"/>
  <c r="T3624" i="2" s="1"/>
  <c r="U3624" i="2" s="1"/>
  <c r="D3625" i="2"/>
  <c r="T3625" i="2" s="1"/>
  <c r="U3625" i="2" s="1"/>
  <c r="D3626" i="2"/>
  <c r="T3626" i="2" s="1"/>
  <c r="U3626" i="2" s="1"/>
  <c r="D3627" i="2"/>
  <c r="T3627" i="2" s="1"/>
  <c r="U3627" i="2" s="1"/>
  <c r="D3628" i="2"/>
  <c r="T3628" i="2" s="1"/>
  <c r="U3628" i="2" s="1"/>
  <c r="D3629" i="2"/>
  <c r="T3629" i="2" s="1"/>
  <c r="U3629" i="2" s="1"/>
  <c r="D3630" i="2"/>
  <c r="T3630" i="2" s="1"/>
  <c r="U3630" i="2" s="1"/>
  <c r="D3631" i="2"/>
  <c r="T3631" i="2" s="1"/>
  <c r="U3631" i="2" s="1"/>
  <c r="D3632" i="2"/>
  <c r="T3632" i="2" s="1"/>
  <c r="U3632" i="2" s="1"/>
  <c r="D3633" i="2"/>
  <c r="T3633" i="2" s="1"/>
  <c r="U3633" i="2" s="1"/>
  <c r="D3634" i="2"/>
  <c r="T3634" i="2" s="1"/>
  <c r="U3634" i="2" s="1"/>
  <c r="D3635" i="2"/>
  <c r="T3635" i="2" s="1"/>
  <c r="U3635" i="2" s="1"/>
  <c r="D3636" i="2"/>
  <c r="T3636" i="2" s="1"/>
  <c r="U3636" i="2" s="1"/>
  <c r="D3637" i="2"/>
  <c r="T3637" i="2" s="1"/>
  <c r="U3637" i="2" s="1"/>
  <c r="D3638" i="2"/>
  <c r="T3638" i="2" s="1"/>
  <c r="U3638" i="2" s="1"/>
  <c r="D3639" i="2"/>
  <c r="T3639" i="2" s="1"/>
  <c r="U3639" i="2" s="1"/>
  <c r="D3640" i="2"/>
  <c r="T3640" i="2" s="1"/>
  <c r="U3640" i="2" s="1"/>
  <c r="D3641" i="2"/>
  <c r="T3641" i="2" s="1"/>
  <c r="U3641" i="2" s="1"/>
  <c r="D3642" i="2"/>
  <c r="T3642" i="2" s="1"/>
  <c r="U3642" i="2" s="1"/>
  <c r="D3643" i="2"/>
  <c r="T3643" i="2" s="1"/>
  <c r="U3643" i="2" s="1"/>
  <c r="D3644" i="2"/>
  <c r="T3644" i="2" s="1"/>
  <c r="U3644" i="2" s="1"/>
  <c r="D3645" i="2"/>
  <c r="T3645" i="2" s="1"/>
  <c r="U3645" i="2" s="1"/>
  <c r="D3646" i="2"/>
  <c r="T3646" i="2" s="1"/>
  <c r="U3646" i="2" s="1"/>
  <c r="D3647" i="2"/>
  <c r="T3647" i="2" s="1"/>
  <c r="U3647" i="2" s="1"/>
  <c r="D3648" i="2"/>
  <c r="T3648" i="2" s="1"/>
  <c r="U3648" i="2" s="1"/>
  <c r="D3649" i="2"/>
  <c r="T3649" i="2" s="1"/>
  <c r="U3649" i="2" s="1"/>
  <c r="D3650" i="2"/>
  <c r="T3650" i="2" s="1"/>
  <c r="U3650" i="2" s="1"/>
  <c r="D3651" i="2"/>
  <c r="T3651" i="2" s="1"/>
  <c r="U3651" i="2" s="1"/>
  <c r="D3652" i="2"/>
  <c r="T3652" i="2" s="1"/>
  <c r="U3652" i="2" s="1"/>
  <c r="D3653" i="2"/>
  <c r="T3653" i="2" s="1"/>
  <c r="U3653" i="2" s="1"/>
  <c r="D3654" i="2"/>
  <c r="T3654" i="2" s="1"/>
  <c r="U3654" i="2" s="1"/>
  <c r="D3655" i="2"/>
  <c r="T3655" i="2" s="1"/>
  <c r="U3655" i="2" s="1"/>
  <c r="D3656" i="2"/>
  <c r="T3656" i="2" s="1"/>
  <c r="U3656" i="2" s="1"/>
  <c r="D3657" i="2"/>
  <c r="T3657" i="2" s="1"/>
  <c r="U3657" i="2" s="1"/>
  <c r="D3658" i="2"/>
  <c r="T3658" i="2" s="1"/>
  <c r="U3658" i="2" s="1"/>
  <c r="D3659" i="2"/>
  <c r="T3659" i="2" s="1"/>
  <c r="U3659" i="2" s="1"/>
  <c r="D3660" i="2"/>
  <c r="T3660" i="2" s="1"/>
  <c r="U3660" i="2" s="1"/>
  <c r="D3661" i="2"/>
  <c r="T3661" i="2" s="1"/>
  <c r="U3661" i="2" s="1"/>
  <c r="D3662" i="2"/>
  <c r="T3662" i="2" s="1"/>
  <c r="U3662" i="2" s="1"/>
  <c r="D3663" i="2"/>
  <c r="T3663" i="2" s="1"/>
  <c r="U3663" i="2" s="1"/>
  <c r="D3664" i="2"/>
  <c r="T3664" i="2" s="1"/>
  <c r="U3664" i="2" s="1"/>
  <c r="D3665" i="2"/>
  <c r="T3665" i="2" s="1"/>
  <c r="U3665" i="2" s="1"/>
  <c r="D3666" i="2"/>
  <c r="T3666" i="2" s="1"/>
  <c r="U3666" i="2" s="1"/>
  <c r="D3667" i="2"/>
  <c r="T3667" i="2" s="1"/>
  <c r="U3667" i="2" s="1"/>
  <c r="D3668" i="2"/>
  <c r="T3668" i="2" s="1"/>
  <c r="U3668" i="2" s="1"/>
  <c r="D3669" i="2"/>
  <c r="T3669" i="2" s="1"/>
  <c r="U3669" i="2" s="1"/>
  <c r="D3670" i="2"/>
  <c r="T3670" i="2" s="1"/>
  <c r="U3670" i="2" s="1"/>
  <c r="D3671" i="2"/>
  <c r="T3671" i="2" s="1"/>
  <c r="U3671" i="2" s="1"/>
  <c r="D3672" i="2"/>
  <c r="T3672" i="2" s="1"/>
  <c r="U3672" i="2" s="1"/>
  <c r="D3673" i="2"/>
  <c r="T3673" i="2" s="1"/>
  <c r="U3673" i="2" s="1"/>
  <c r="D3674" i="2"/>
  <c r="T3674" i="2" s="1"/>
  <c r="U3674" i="2" s="1"/>
  <c r="D3675" i="2"/>
  <c r="T3675" i="2" s="1"/>
  <c r="U3675" i="2" s="1"/>
  <c r="D3676" i="2"/>
  <c r="T3676" i="2" s="1"/>
  <c r="U3676" i="2" s="1"/>
  <c r="D3677" i="2"/>
  <c r="T3677" i="2" s="1"/>
  <c r="U3677" i="2" s="1"/>
  <c r="D3678" i="2"/>
  <c r="T3678" i="2" s="1"/>
  <c r="U3678" i="2" s="1"/>
  <c r="D3679" i="2"/>
  <c r="T3679" i="2" s="1"/>
  <c r="U3679" i="2" s="1"/>
  <c r="D3680" i="2"/>
  <c r="T3680" i="2" s="1"/>
  <c r="U3680" i="2" s="1"/>
  <c r="D3681" i="2"/>
  <c r="T3681" i="2" s="1"/>
  <c r="U3681" i="2" s="1"/>
  <c r="D3682" i="2"/>
  <c r="T3682" i="2" s="1"/>
  <c r="U3682" i="2" s="1"/>
  <c r="D3683" i="2"/>
  <c r="T3683" i="2" s="1"/>
  <c r="U3683" i="2" s="1"/>
  <c r="D3684" i="2"/>
  <c r="T3684" i="2" s="1"/>
  <c r="U3684" i="2" s="1"/>
  <c r="D3685" i="2"/>
  <c r="T3685" i="2" s="1"/>
  <c r="U3685" i="2" s="1"/>
  <c r="D3686" i="2"/>
  <c r="T3686" i="2" s="1"/>
  <c r="U3686" i="2" s="1"/>
  <c r="D3687" i="2"/>
  <c r="T3687" i="2" s="1"/>
  <c r="U3687" i="2" s="1"/>
  <c r="D3688" i="2"/>
  <c r="T3688" i="2" s="1"/>
  <c r="U3688" i="2" s="1"/>
  <c r="D3689" i="2"/>
  <c r="T3689" i="2" s="1"/>
  <c r="U3689" i="2" s="1"/>
  <c r="D3690" i="2"/>
  <c r="T3690" i="2" s="1"/>
  <c r="U3690" i="2" s="1"/>
  <c r="D3691" i="2"/>
  <c r="T3691" i="2" s="1"/>
  <c r="U3691" i="2" s="1"/>
  <c r="D3692" i="2"/>
  <c r="T3692" i="2" s="1"/>
  <c r="U3692" i="2" s="1"/>
  <c r="D3693" i="2"/>
  <c r="T3693" i="2" s="1"/>
  <c r="U3693" i="2" s="1"/>
  <c r="D3694" i="2"/>
  <c r="T3694" i="2" s="1"/>
  <c r="U3694" i="2" s="1"/>
  <c r="D3695" i="2"/>
  <c r="T3695" i="2" s="1"/>
  <c r="U3695" i="2" s="1"/>
  <c r="D3696" i="2"/>
  <c r="T3696" i="2" s="1"/>
  <c r="U3696" i="2" s="1"/>
  <c r="D3697" i="2"/>
  <c r="T3697" i="2" s="1"/>
  <c r="U3697" i="2" s="1"/>
  <c r="D3698" i="2"/>
  <c r="T3698" i="2" s="1"/>
  <c r="U3698" i="2" s="1"/>
  <c r="D3699" i="2"/>
  <c r="T3699" i="2" s="1"/>
  <c r="U3699" i="2" s="1"/>
  <c r="D3700" i="2"/>
  <c r="T3700" i="2" s="1"/>
  <c r="U3700" i="2" s="1"/>
  <c r="D3701" i="2"/>
  <c r="T3701" i="2" s="1"/>
  <c r="U3701" i="2" s="1"/>
  <c r="D3702" i="2"/>
  <c r="T3702" i="2" s="1"/>
  <c r="U3702" i="2" s="1"/>
  <c r="D3703" i="2"/>
  <c r="T3703" i="2" s="1"/>
  <c r="U3703" i="2" s="1"/>
  <c r="D3704" i="2"/>
  <c r="T3704" i="2" s="1"/>
  <c r="U3704" i="2" s="1"/>
  <c r="D3705" i="2"/>
  <c r="T3705" i="2" s="1"/>
  <c r="U3705" i="2" s="1"/>
  <c r="D3706" i="2"/>
  <c r="T3706" i="2" s="1"/>
  <c r="U3706" i="2" s="1"/>
  <c r="D3707" i="2"/>
  <c r="T3707" i="2" s="1"/>
  <c r="U3707" i="2" s="1"/>
  <c r="D3708" i="2"/>
  <c r="T3708" i="2" s="1"/>
  <c r="U3708" i="2" s="1"/>
  <c r="D3709" i="2"/>
  <c r="T3709" i="2" s="1"/>
  <c r="U3709" i="2" s="1"/>
  <c r="D3710" i="2"/>
  <c r="T3710" i="2" s="1"/>
  <c r="U3710" i="2" s="1"/>
  <c r="D3711" i="2"/>
  <c r="T3711" i="2" s="1"/>
  <c r="U3711" i="2" s="1"/>
  <c r="D3712" i="2"/>
  <c r="T3712" i="2" s="1"/>
  <c r="U3712" i="2" s="1"/>
  <c r="D3713" i="2"/>
  <c r="T3713" i="2" s="1"/>
  <c r="U3713" i="2" s="1"/>
  <c r="D3714" i="2"/>
  <c r="T3714" i="2" s="1"/>
  <c r="U3714" i="2" s="1"/>
  <c r="D3715" i="2"/>
  <c r="T3715" i="2" s="1"/>
  <c r="U3715" i="2" s="1"/>
  <c r="D3716" i="2"/>
  <c r="T3716" i="2" s="1"/>
  <c r="U3716" i="2" s="1"/>
  <c r="D3717" i="2"/>
  <c r="T3717" i="2" s="1"/>
  <c r="U3717" i="2" s="1"/>
  <c r="D3718" i="2"/>
  <c r="T3718" i="2" s="1"/>
  <c r="U3718" i="2" s="1"/>
  <c r="D3719" i="2"/>
  <c r="T3719" i="2" s="1"/>
  <c r="U3719" i="2" s="1"/>
  <c r="D3720" i="2"/>
  <c r="T3720" i="2" s="1"/>
  <c r="U3720" i="2" s="1"/>
  <c r="D3721" i="2"/>
  <c r="T3721" i="2" s="1"/>
  <c r="U3721" i="2" s="1"/>
  <c r="D3722" i="2"/>
  <c r="T3722" i="2" s="1"/>
  <c r="U3722" i="2" s="1"/>
  <c r="D3723" i="2"/>
  <c r="T3723" i="2" s="1"/>
  <c r="U3723" i="2" s="1"/>
  <c r="D3724" i="2"/>
  <c r="T3724" i="2" s="1"/>
  <c r="U3724" i="2" s="1"/>
  <c r="D3725" i="2"/>
  <c r="T3725" i="2" s="1"/>
  <c r="U3725" i="2" s="1"/>
  <c r="D3726" i="2"/>
  <c r="T3726" i="2" s="1"/>
  <c r="U3726" i="2" s="1"/>
  <c r="D3727" i="2"/>
  <c r="T3727" i="2" s="1"/>
  <c r="U3727" i="2" s="1"/>
  <c r="D3728" i="2"/>
  <c r="T3728" i="2" s="1"/>
  <c r="U3728" i="2" s="1"/>
  <c r="D3729" i="2"/>
  <c r="T3729" i="2" s="1"/>
  <c r="U3729" i="2" s="1"/>
  <c r="D3730" i="2"/>
  <c r="T3730" i="2" s="1"/>
  <c r="U3730" i="2" s="1"/>
  <c r="D3731" i="2"/>
  <c r="T3731" i="2" s="1"/>
  <c r="U3731" i="2" s="1"/>
  <c r="D3732" i="2"/>
  <c r="T3732" i="2" s="1"/>
  <c r="U3732" i="2" s="1"/>
  <c r="D3733" i="2"/>
  <c r="T3733" i="2" s="1"/>
  <c r="U3733" i="2" s="1"/>
  <c r="D3734" i="2"/>
  <c r="T3734" i="2" s="1"/>
  <c r="U3734" i="2" s="1"/>
  <c r="D3735" i="2"/>
  <c r="T3735" i="2" s="1"/>
  <c r="U3735" i="2" s="1"/>
  <c r="D3736" i="2"/>
  <c r="T3736" i="2" s="1"/>
  <c r="U3736" i="2" s="1"/>
  <c r="D3737" i="2"/>
  <c r="T3737" i="2" s="1"/>
  <c r="U3737" i="2" s="1"/>
  <c r="D3738" i="2"/>
  <c r="T3738" i="2" s="1"/>
  <c r="U3738" i="2" s="1"/>
  <c r="D3739" i="2"/>
  <c r="T3739" i="2" s="1"/>
  <c r="U3739" i="2" s="1"/>
  <c r="D3740" i="2"/>
  <c r="T3740" i="2" s="1"/>
  <c r="U3740" i="2" s="1"/>
  <c r="D3741" i="2"/>
  <c r="T3741" i="2" s="1"/>
  <c r="U3741" i="2" s="1"/>
  <c r="D3742" i="2"/>
  <c r="T3742" i="2" s="1"/>
  <c r="U3742" i="2" s="1"/>
  <c r="D3743" i="2"/>
  <c r="T3743" i="2" s="1"/>
  <c r="U3743" i="2" s="1"/>
  <c r="D3744" i="2"/>
  <c r="T3744" i="2" s="1"/>
  <c r="U3744" i="2" s="1"/>
  <c r="D3745" i="2"/>
  <c r="T3745" i="2" s="1"/>
  <c r="U3745" i="2" s="1"/>
  <c r="D3746" i="2"/>
  <c r="T3746" i="2" s="1"/>
  <c r="U3746" i="2" s="1"/>
  <c r="D3747" i="2"/>
  <c r="T3747" i="2" s="1"/>
  <c r="U3747" i="2" s="1"/>
  <c r="D3748" i="2"/>
  <c r="T3748" i="2" s="1"/>
  <c r="U3748" i="2" s="1"/>
  <c r="D3749" i="2"/>
  <c r="T3749" i="2" s="1"/>
  <c r="U3749" i="2" s="1"/>
  <c r="D3750" i="2"/>
  <c r="T3750" i="2" s="1"/>
  <c r="U3750" i="2" s="1"/>
  <c r="D3751" i="2"/>
  <c r="T3751" i="2" s="1"/>
  <c r="U3751" i="2" s="1"/>
  <c r="D3752" i="2"/>
  <c r="T3752" i="2" s="1"/>
  <c r="U3752" i="2" s="1"/>
  <c r="D3753" i="2"/>
  <c r="T3753" i="2" s="1"/>
  <c r="U3753" i="2" s="1"/>
  <c r="D3754" i="2"/>
  <c r="T3754" i="2" s="1"/>
  <c r="U3754" i="2" s="1"/>
  <c r="D3755" i="2"/>
  <c r="T3755" i="2" s="1"/>
  <c r="U3755" i="2" s="1"/>
  <c r="D3756" i="2"/>
  <c r="T3756" i="2" s="1"/>
  <c r="U3756" i="2" s="1"/>
  <c r="D3757" i="2"/>
  <c r="T3757" i="2" s="1"/>
  <c r="U3757" i="2" s="1"/>
  <c r="D3758" i="2"/>
  <c r="T3758" i="2" s="1"/>
  <c r="U3758" i="2" s="1"/>
  <c r="D3759" i="2"/>
  <c r="T3759" i="2" s="1"/>
  <c r="U3759" i="2" s="1"/>
  <c r="D3760" i="2"/>
  <c r="T3760" i="2" s="1"/>
  <c r="U3760" i="2" s="1"/>
  <c r="D3761" i="2"/>
  <c r="T3761" i="2" s="1"/>
  <c r="U3761" i="2" s="1"/>
  <c r="D3762" i="2"/>
  <c r="T3762" i="2" s="1"/>
  <c r="U3762" i="2" s="1"/>
  <c r="D3763" i="2"/>
  <c r="T3763" i="2" s="1"/>
  <c r="U3763" i="2" s="1"/>
  <c r="D3764" i="2"/>
  <c r="T3764" i="2" s="1"/>
  <c r="U3764" i="2" s="1"/>
  <c r="D3765" i="2"/>
  <c r="T3765" i="2" s="1"/>
  <c r="U3765" i="2" s="1"/>
  <c r="D3766" i="2"/>
  <c r="T3766" i="2" s="1"/>
  <c r="U3766" i="2" s="1"/>
  <c r="D3767" i="2"/>
  <c r="T3767" i="2" s="1"/>
  <c r="U3767" i="2" s="1"/>
  <c r="D3768" i="2"/>
  <c r="T3768" i="2" s="1"/>
  <c r="U3768" i="2" s="1"/>
  <c r="D3769" i="2"/>
  <c r="T3769" i="2" s="1"/>
  <c r="U3769" i="2" s="1"/>
  <c r="D3770" i="2"/>
  <c r="T3770" i="2" s="1"/>
  <c r="U3770" i="2" s="1"/>
  <c r="D3771" i="2"/>
  <c r="T3771" i="2" s="1"/>
  <c r="U3771" i="2" s="1"/>
  <c r="D3772" i="2"/>
  <c r="T3772" i="2" s="1"/>
  <c r="U3772" i="2" s="1"/>
  <c r="D3773" i="2"/>
  <c r="T3773" i="2" s="1"/>
  <c r="U3773" i="2" s="1"/>
  <c r="D3774" i="2"/>
  <c r="T3774" i="2" s="1"/>
  <c r="U3774" i="2" s="1"/>
  <c r="D3775" i="2"/>
  <c r="T3775" i="2" s="1"/>
  <c r="U3775" i="2" s="1"/>
  <c r="D3776" i="2"/>
  <c r="T3776" i="2" s="1"/>
  <c r="U3776" i="2" s="1"/>
  <c r="D3777" i="2"/>
  <c r="T3777" i="2" s="1"/>
  <c r="U3777" i="2" s="1"/>
  <c r="D3778" i="2"/>
  <c r="T3778" i="2" s="1"/>
  <c r="U3778" i="2" s="1"/>
  <c r="D3779" i="2"/>
  <c r="T3779" i="2" s="1"/>
  <c r="U3779" i="2" s="1"/>
  <c r="D3780" i="2"/>
  <c r="T3780" i="2" s="1"/>
  <c r="U3780" i="2" s="1"/>
  <c r="D3781" i="2"/>
  <c r="T3781" i="2" s="1"/>
  <c r="U3781" i="2" s="1"/>
  <c r="D3782" i="2"/>
  <c r="T3782" i="2" s="1"/>
  <c r="U3782" i="2" s="1"/>
  <c r="D3783" i="2"/>
  <c r="T3783" i="2" s="1"/>
  <c r="U3783" i="2" s="1"/>
  <c r="D3784" i="2"/>
  <c r="T3784" i="2" s="1"/>
  <c r="U3784" i="2" s="1"/>
  <c r="D3785" i="2"/>
  <c r="T3785" i="2" s="1"/>
  <c r="U3785" i="2" s="1"/>
  <c r="D3786" i="2"/>
  <c r="T3786" i="2" s="1"/>
  <c r="U3786" i="2" s="1"/>
  <c r="D3787" i="2"/>
  <c r="T3787" i="2" s="1"/>
  <c r="U3787" i="2" s="1"/>
  <c r="D3788" i="2"/>
  <c r="T3788" i="2" s="1"/>
  <c r="U3788" i="2" s="1"/>
  <c r="D3789" i="2"/>
  <c r="T3789" i="2" s="1"/>
  <c r="U3789" i="2" s="1"/>
  <c r="D3790" i="2"/>
  <c r="T3790" i="2" s="1"/>
  <c r="U3790" i="2" s="1"/>
  <c r="D3791" i="2"/>
  <c r="T3791" i="2" s="1"/>
  <c r="U3791" i="2" s="1"/>
  <c r="D3792" i="2"/>
  <c r="T3792" i="2" s="1"/>
  <c r="U3792" i="2" s="1"/>
  <c r="D3793" i="2"/>
  <c r="T3793" i="2" s="1"/>
  <c r="U3793" i="2" s="1"/>
  <c r="D3794" i="2"/>
  <c r="T3794" i="2" s="1"/>
  <c r="U3794" i="2" s="1"/>
  <c r="D3795" i="2"/>
  <c r="T3795" i="2" s="1"/>
  <c r="U3795" i="2" s="1"/>
  <c r="D3796" i="2"/>
  <c r="T3796" i="2" s="1"/>
  <c r="U3796" i="2" s="1"/>
  <c r="D3797" i="2"/>
  <c r="T3797" i="2" s="1"/>
  <c r="U3797" i="2" s="1"/>
  <c r="D3798" i="2"/>
  <c r="T3798" i="2" s="1"/>
  <c r="U3798" i="2" s="1"/>
  <c r="D3799" i="2"/>
  <c r="T3799" i="2" s="1"/>
  <c r="U3799" i="2" s="1"/>
  <c r="D3800" i="2"/>
  <c r="T3800" i="2" s="1"/>
  <c r="U3800" i="2" s="1"/>
  <c r="D3801" i="2"/>
  <c r="T3801" i="2" s="1"/>
  <c r="U3801" i="2" s="1"/>
  <c r="D3802" i="2"/>
  <c r="T3802" i="2" s="1"/>
  <c r="U3802" i="2" s="1"/>
  <c r="D3803" i="2"/>
  <c r="T3803" i="2" s="1"/>
  <c r="U3803" i="2" s="1"/>
  <c r="D3804" i="2"/>
  <c r="T3804" i="2" s="1"/>
  <c r="U3804" i="2" s="1"/>
  <c r="D3805" i="2"/>
  <c r="T3805" i="2" s="1"/>
  <c r="U3805" i="2" s="1"/>
  <c r="D3806" i="2"/>
  <c r="T3806" i="2" s="1"/>
  <c r="U3806" i="2" s="1"/>
  <c r="D3807" i="2"/>
  <c r="T3807" i="2" s="1"/>
  <c r="U3807" i="2" s="1"/>
  <c r="D3808" i="2"/>
  <c r="T3808" i="2" s="1"/>
  <c r="U3808" i="2" s="1"/>
  <c r="D3809" i="2"/>
  <c r="T3809" i="2" s="1"/>
  <c r="U3809" i="2" s="1"/>
  <c r="D3810" i="2"/>
  <c r="T3810" i="2" s="1"/>
  <c r="U3810" i="2" s="1"/>
  <c r="D3811" i="2"/>
  <c r="T3811" i="2" s="1"/>
  <c r="U3811" i="2" s="1"/>
  <c r="D3812" i="2"/>
  <c r="T3812" i="2" s="1"/>
  <c r="U3812" i="2" s="1"/>
  <c r="D3813" i="2"/>
  <c r="T3813" i="2" s="1"/>
  <c r="U3813" i="2" s="1"/>
  <c r="D3814" i="2"/>
  <c r="T3814" i="2" s="1"/>
  <c r="U3814" i="2" s="1"/>
  <c r="D3815" i="2"/>
  <c r="T3815" i="2" s="1"/>
  <c r="U3815" i="2" s="1"/>
  <c r="D3816" i="2"/>
  <c r="T3816" i="2" s="1"/>
  <c r="U3816" i="2" s="1"/>
  <c r="D3817" i="2"/>
  <c r="T3817" i="2" s="1"/>
  <c r="U3817" i="2" s="1"/>
  <c r="D3818" i="2"/>
  <c r="T3818" i="2" s="1"/>
  <c r="U3818" i="2" s="1"/>
  <c r="D3819" i="2"/>
  <c r="T3819" i="2" s="1"/>
  <c r="U3819" i="2" s="1"/>
  <c r="D3820" i="2"/>
  <c r="T3820" i="2" s="1"/>
  <c r="U3820" i="2" s="1"/>
  <c r="D3821" i="2"/>
  <c r="T3821" i="2" s="1"/>
  <c r="U3821" i="2" s="1"/>
  <c r="D3822" i="2"/>
  <c r="T3822" i="2" s="1"/>
  <c r="U3822" i="2" s="1"/>
  <c r="D3823" i="2"/>
  <c r="T3823" i="2" s="1"/>
  <c r="U3823" i="2" s="1"/>
  <c r="D3824" i="2"/>
  <c r="T3824" i="2" s="1"/>
  <c r="U3824" i="2" s="1"/>
  <c r="D3825" i="2"/>
  <c r="T3825" i="2" s="1"/>
  <c r="U3825" i="2" s="1"/>
  <c r="D3826" i="2"/>
  <c r="T3826" i="2" s="1"/>
  <c r="U3826" i="2" s="1"/>
  <c r="D3827" i="2"/>
  <c r="T3827" i="2" s="1"/>
  <c r="U3827" i="2" s="1"/>
  <c r="D3828" i="2"/>
  <c r="T3828" i="2" s="1"/>
  <c r="U3828" i="2" s="1"/>
  <c r="D3829" i="2"/>
  <c r="T3829" i="2" s="1"/>
  <c r="U3829" i="2" s="1"/>
  <c r="D3830" i="2"/>
  <c r="T3830" i="2" s="1"/>
  <c r="U3830" i="2" s="1"/>
  <c r="D3831" i="2"/>
  <c r="T3831" i="2" s="1"/>
  <c r="U3831" i="2" s="1"/>
  <c r="D3832" i="2"/>
  <c r="T3832" i="2" s="1"/>
  <c r="U3832" i="2" s="1"/>
  <c r="D3833" i="2"/>
  <c r="T3833" i="2" s="1"/>
  <c r="U3833" i="2" s="1"/>
  <c r="D3834" i="2"/>
  <c r="T3834" i="2" s="1"/>
  <c r="U3834" i="2" s="1"/>
  <c r="D3835" i="2"/>
  <c r="T3835" i="2" s="1"/>
  <c r="U3835" i="2" s="1"/>
  <c r="D3836" i="2"/>
  <c r="T3836" i="2" s="1"/>
  <c r="U3836" i="2" s="1"/>
  <c r="D3837" i="2"/>
  <c r="T3837" i="2" s="1"/>
  <c r="U3837" i="2" s="1"/>
  <c r="D3838" i="2"/>
  <c r="T3838" i="2" s="1"/>
  <c r="U3838" i="2" s="1"/>
  <c r="D3839" i="2"/>
  <c r="T3839" i="2" s="1"/>
  <c r="U3839" i="2" s="1"/>
  <c r="D3840" i="2"/>
  <c r="T3840" i="2" s="1"/>
  <c r="U3840" i="2" s="1"/>
  <c r="D3841" i="2"/>
  <c r="T3841" i="2" s="1"/>
  <c r="U3841" i="2" s="1"/>
  <c r="D3842" i="2"/>
  <c r="T3842" i="2" s="1"/>
  <c r="U3842" i="2" s="1"/>
  <c r="D3843" i="2"/>
  <c r="T3843" i="2" s="1"/>
  <c r="U3843" i="2" s="1"/>
  <c r="D3844" i="2"/>
  <c r="T3844" i="2" s="1"/>
  <c r="U3844" i="2" s="1"/>
  <c r="D3845" i="2"/>
  <c r="T3845" i="2" s="1"/>
  <c r="U3845" i="2" s="1"/>
  <c r="D3846" i="2"/>
  <c r="T3846" i="2" s="1"/>
  <c r="U3846" i="2" s="1"/>
  <c r="D3847" i="2"/>
  <c r="T3847" i="2" s="1"/>
  <c r="U3847" i="2" s="1"/>
  <c r="D3848" i="2"/>
  <c r="T3848" i="2" s="1"/>
  <c r="U3848" i="2" s="1"/>
  <c r="D3849" i="2"/>
  <c r="T3849" i="2" s="1"/>
  <c r="U3849" i="2" s="1"/>
  <c r="D3850" i="2"/>
  <c r="T3850" i="2" s="1"/>
  <c r="U3850" i="2" s="1"/>
  <c r="D3851" i="2"/>
  <c r="T3851" i="2" s="1"/>
  <c r="U3851" i="2" s="1"/>
  <c r="D3852" i="2"/>
  <c r="T3852" i="2" s="1"/>
  <c r="U3852" i="2" s="1"/>
  <c r="D3853" i="2"/>
  <c r="T3853" i="2" s="1"/>
  <c r="U3853" i="2" s="1"/>
  <c r="D3854" i="2"/>
  <c r="T3854" i="2" s="1"/>
  <c r="U3854" i="2" s="1"/>
  <c r="D3855" i="2"/>
  <c r="T3855" i="2" s="1"/>
  <c r="U3855" i="2" s="1"/>
  <c r="D3856" i="2"/>
  <c r="T3856" i="2" s="1"/>
  <c r="U3856" i="2" s="1"/>
  <c r="D3857" i="2"/>
  <c r="T3857" i="2" s="1"/>
  <c r="U3857" i="2" s="1"/>
  <c r="D3858" i="2"/>
  <c r="T3858" i="2" s="1"/>
  <c r="U3858" i="2" s="1"/>
  <c r="D3859" i="2"/>
  <c r="T3859" i="2" s="1"/>
  <c r="U3859" i="2" s="1"/>
  <c r="D3860" i="2"/>
  <c r="T3860" i="2" s="1"/>
  <c r="U3860" i="2" s="1"/>
  <c r="D3861" i="2"/>
  <c r="T3861" i="2" s="1"/>
  <c r="U3861" i="2" s="1"/>
  <c r="D3862" i="2"/>
  <c r="T3862" i="2" s="1"/>
  <c r="U3862" i="2" s="1"/>
  <c r="D3863" i="2"/>
  <c r="T3863" i="2" s="1"/>
  <c r="U3863" i="2" s="1"/>
  <c r="D3864" i="2"/>
  <c r="T3864" i="2" s="1"/>
  <c r="U3864" i="2" s="1"/>
  <c r="D3865" i="2"/>
  <c r="T3865" i="2" s="1"/>
  <c r="U3865" i="2" s="1"/>
  <c r="D3866" i="2"/>
  <c r="T3866" i="2" s="1"/>
  <c r="U3866" i="2" s="1"/>
  <c r="D3867" i="2"/>
  <c r="T3867" i="2" s="1"/>
  <c r="U3867" i="2" s="1"/>
  <c r="D3868" i="2"/>
  <c r="T3868" i="2" s="1"/>
  <c r="U3868" i="2" s="1"/>
  <c r="D3869" i="2"/>
  <c r="T3869" i="2" s="1"/>
  <c r="U3869" i="2" s="1"/>
  <c r="D3870" i="2"/>
  <c r="T3870" i="2" s="1"/>
  <c r="U3870" i="2" s="1"/>
  <c r="D3871" i="2"/>
  <c r="T3871" i="2" s="1"/>
  <c r="U3871" i="2" s="1"/>
  <c r="D3872" i="2"/>
  <c r="T3872" i="2" s="1"/>
  <c r="U3872" i="2" s="1"/>
  <c r="D3873" i="2"/>
  <c r="T3873" i="2" s="1"/>
  <c r="U3873" i="2" s="1"/>
  <c r="D3874" i="2"/>
  <c r="T3874" i="2" s="1"/>
  <c r="U3874" i="2" s="1"/>
  <c r="D3875" i="2"/>
  <c r="T3875" i="2" s="1"/>
  <c r="U3875" i="2" s="1"/>
  <c r="D3876" i="2"/>
  <c r="T3876" i="2" s="1"/>
  <c r="U3876" i="2" s="1"/>
  <c r="D3877" i="2"/>
  <c r="T3877" i="2" s="1"/>
  <c r="U3877" i="2" s="1"/>
  <c r="D3878" i="2"/>
  <c r="T3878" i="2" s="1"/>
  <c r="U3878" i="2" s="1"/>
  <c r="D3879" i="2"/>
  <c r="T3879" i="2" s="1"/>
  <c r="U3879" i="2" s="1"/>
  <c r="D3880" i="2"/>
  <c r="T3880" i="2" s="1"/>
  <c r="U3880" i="2" s="1"/>
  <c r="D3881" i="2"/>
  <c r="T3881" i="2" s="1"/>
  <c r="U3881" i="2" s="1"/>
  <c r="D3882" i="2"/>
  <c r="T3882" i="2" s="1"/>
  <c r="U3882" i="2" s="1"/>
  <c r="D3883" i="2"/>
  <c r="T3883" i="2" s="1"/>
  <c r="U3883" i="2" s="1"/>
  <c r="D3884" i="2"/>
  <c r="T3884" i="2" s="1"/>
  <c r="U3884" i="2" s="1"/>
  <c r="D3885" i="2"/>
  <c r="T3885" i="2" s="1"/>
  <c r="U3885" i="2" s="1"/>
  <c r="D3886" i="2"/>
  <c r="T3886" i="2" s="1"/>
  <c r="U3886" i="2" s="1"/>
  <c r="D3887" i="2"/>
  <c r="T3887" i="2" s="1"/>
  <c r="U3887" i="2" s="1"/>
  <c r="D3888" i="2"/>
  <c r="T3888" i="2" s="1"/>
  <c r="U3888" i="2" s="1"/>
  <c r="D3889" i="2"/>
  <c r="T3889" i="2" s="1"/>
  <c r="U3889" i="2" s="1"/>
  <c r="D3890" i="2"/>
  <c r="T3890" i="2" s="1"/>
  <c r="U3890" i="2" s="1"/>
  <c r="D3891" i="2"/>
  <c r="T3891" i="2" s="1"/>
  <c r="U3891" i="2" s="1"/>
  <c r="D3892" i="2"/>
  <c r="T3892" i="2" s="1"/>
  <c r="U3892" i="2" s="1"/>
  <c r="D3893" i="2"/>
  <c r="T3893" i="2" s="1"/>
  <c r="U3893" i="2" s="1"/>
  <c r="D3894" i="2"/>
  <c r="T3894" i="2" s="1"/>
  <c r="U3894" i="2" s="1"/>
  <c r="D3895" i="2"/>
  <c r="T3895" i="2" s="1"/>
  <c r="U3895" i="2" s="1"/>
  <c r="D3896" i="2"/>
  <c r="T3896" i="2" s="1"/>
  <c r="U3896" i="2" s="1"/>
  <c r="D3897" i="2"/>
  <c r="T3897" i="2" s="1"/>
  <c r="U3897" i="2" s="1"/>
  <c r="D3898" i="2"/>
  <c r="T3898" i="2" s="1"/>
  <c r="U3898" i="2" s="1"/>
  <c r="D3899" i="2"/>
  <c r="T3899" i="2" s="1"/>
  <c r="U3899" i="2" s="1"/>
  <c r="D3900" i="2"/>
  <c r="T3900" i="2" s="1"/>
  <c r="U3900" i="2" s="1"/>
  <c r="D3901" i="2"/>
  <c r="T3901" i="2" s="1"/>
  <c r="U3901" i="2" s="1"/>
  <c r="D3902" i="2"/>
  <c r="T3902" i="2" s="1"/>
  <c r="U3902" i="2" s="1"/>
  <c r="D3903" i="2"/>
  <c r="T3903" i="2" s="1"/>
  <c r="U3903" i="2" s="1"/>
  <c r="D3904" i="2"/>
  <c r="T3904" i="2" s="1"/>
  <c r="U3904" i="2" s="1"/>
  <c r="D3905" i="2"/>
  <c r="T3905" i="2" s="1"/>
  <c r="U3905" i="2" s="1"/>
  <c r="D3906" i="2"/>
  <c r="T3906" i="2" s="1"/>
  <c r="U3906" i="2" s="1"/>
  <c r="D3907" i="2"/>
  <c r="T3907" i="2" s="1"/>
  <c r="U3907" i="2" s="1"/>
  <c r="D3908" i="2"/>
  <c r="T3908" i="2" s="1"/>
  <c r="U3908" i="2" s="1"/>
  <c r="D3909" i="2"/>
  <c r="T3909" i="2" s="1"/>
  <c r="U3909" i="2" s="1"/>
  <c r="D3910" i="2"/>
  <c r="T3910" i="2" s="1"/>
  <c r="U3910" i="2" s="1"/>
  <c r="D3911" i="2"/>
  <c r="T3911" i="2" s="1"/>
  <c r="U3911" i="2" s="1"/>
  <c r="D3912" i="2"/>
  <c r="T3912" i="2" s="1"/>
  <c r="U3912" i="2" s="1"/>
  <c r="D3913" i="2"/>
  <c r="T3913" i="2" s="1"/>
  <c r="U3913" i="2" s="1"/>
  <c r="D3914" i="2"/>
  <c r="T3914" i="2" s="1"/>
  <c r="U3914" i="2" s="1"/>
  <c r="D3915" i="2"/>
  <c r="T3915" i="2" s="1"/>
  <c r="U3915" i="2" s="1"/>
  <c r="D3916" i="2"/>
  <c r="T3916" i="2" s="1"/>
  <c r="U3916" i="2" s="1"/>
  <c r="D3917" i="2"/>
  <c r="T3917" i="2" s="1"/>
  <c r="U3917" i="2" s="1"/>
  <c r="D3918" i="2"/>
  <c r="T3918" i="2" s="1"/>
  <c r="U3918" i="2" s="1"/>
  <c r="D3919" i="2"/>
  <c r="T3919" i="2" s="1"/>
  <c r="U3919" i="2" s="1"/>
  <c r="D3920" i="2"/>
  <c r="T3920" i="2" s="1"/>
  <c r="U3920" i="2" s="1"/>
  <c r="D3921" i="2"/>
  <c r="T3921" i="2" s="1"/>
  <c r="U3921" i="2" s="1"/>
  <c r="D3922" i="2"/>
  <c r="T3922" i="2" s="1"/>
  <c r="U3922" i="2" s="1"/>
  <c r="D3923" i="2"/>
  <c r="T3923" i="2" s="1"/>
  <c r="U3923" i="2" s="1"/>
  <c r="D3924" i="2"/>
  <c r="T3924" i="2" s="1"/>
  <c r="U3924" i="2" s="1"/>
  <c r="D3925" i="2"/>
  <c r="T3925" i="2" s="1"/>
  <c r="U3925" i="2" s="1"/>
  <c r="D3926" i="2"/>
  <c r="T3926" i="2" s="1"/>
  <c r="U3926" i="2" s="1"/>
  <c r="D3927" i="2"/>
  <c r="T3927" i="2" s="1"/>
  <c r="U3927" i="2" s="1"/>
  <c r="D3928" i="2"/>
  <c r="T3928" i="2" s="1"/>
  <c r="U3928" i="2" s="1"/>
  <c r="D3929" i="2"/>
  <c r="T3929" i="2" s="1"/>
  <c r="U3929" i="2" s="1"/>
  <c r="D3930" i="2"/>
  <c r="T3930" i="2" s="1"/>
  <c r="U3930" i="2" s="1"/>
  <c r="D3931" i="2"/>
  <c r="T3931" i="2" s="1"/>
  <c r="U3931" i="2" s="1"/>
  <c r="D3932" i="2"/>
  <c r="T3932" i="2" s="1"/>
  <c r="U3932" i="2" s="1"/>
  <c r="D3933" i="2"/>
  <c r="T3933" i="2" s="1"/>
  <c r="U3933" i="2" s="1"/>
  <c r="D3934" i="2"/>
  <c r="T3934" i="2" s="1"/>
  <c r="U3934" i="2" s="1"/>
  <c r="D3935" i="2"/>
  <c r="T3935" i="2" s="1"/>
  <c r="U3935" i="2" s="1"/>
  <c r="D3936" i="2"/>
  <c r="T3936" i="2" s="1"/>
  <c r="U3936" i="2" s="1"/>
  <c r="D3937" i="2"/>
  <c r="T3937" i="2" s="1"/>
  <c r="U3937" i="2" s="1"/>
  <c r="D3938" i="2"/>
  <c r="T3938" i="2" s="1"/>
  <c r="U3938" i="2" s="1"/>
  <c r="D3939" i="2"/>
  <c r="T3939" i="2" s="1"/>
  <c r="U3939" i="2" s="1"/>
  <c r="D3940" i="2"/>
  <c r="T3940" i="2" s="1"/>
  <c r="U3940" i="2" s="1"/>
  <c r="D3941" i="2"/>
  <c r="T3941" i="2" s="1"/>
  <c r="U3941" i="2" s="1"/>
  <c r="D3942" i="2"/>
  <c r="T3942" i="2" s="1"/>
  <c r="U3942" i="2" s="1"/>
  <c r="D3943" i="2"/>
  <c r="T3943" i="2" s="1"/>
  <c r="U3943" i="2" s="1"/>
  <c r="D3944" i="2"/>
  <c r="T3944" i="2" s="1"/>
  <c r="U3944" i="2" s="1"/>
  <c r="D3945" i="2"/>
  <c r="T3945" i="2" s="1"/>
  <c r="U3945" i="2" s="1"/>
  <c r="D3946" i="2"/>
  <c r="T3946" i="2" s="1"/>
  <c r="U3946" i="2" s="1"/>
  <c r="D3947" i="2"/>
  <c r="T3947" i="2" s="1"/>
  <c r="U3947" i="2" s="1"/>
  <c r="D3948" i="2"/>
  <c r="T3948" i="2" s="1"/>
  <c r="U3948" i="2" s="1"/>
  <c r="D3949" i="2"/>
  <c r="T3949" i="2" s="1"/>
  <c r="U3949" i="2" s="1"/>
  <c r="D3950" i="2"/>
  <c r="T3950" i="2" s="1"/>
  <c r="U3950" i="2" s="1"/>
  <c r="D3951" i="2"/>
  <c r="T3951" i="2" s="1"/>
  <c r="U3951" i="2" s="1"/>
  <c r="D3952" i="2"/>
  <c r="T3952" i="2" s="1"/>
  <c r="U3952" i="2" s="1"/>
  <c r="D3953" i="2"/>
  <c r="T3953" i="2" s="1"/>
  <c r="U3953" i="2" s="1"/>
  <c r="D3954" i="2"/>
  <c r="T3954" i="2" s="1"/>
  <c r="U3954" i="2" s="1"/>
  <c r="D3955" i="2"/>
  <c r="T3955" i="2" s="1"/>
  <c r="U3955" i="2" s="1"/>
  <c r="D3956" i="2"/>
  <c r="T3956" i="2" s="1"/>
  <c r="U3956" i="2" s="1"/>
  <c r="D3957" i="2"/>
  <c r="T3957" i="2" s="1"/>
  <c r="U3957" i="2" s="1"/>
  <c r="D3958" i="2"/>
  <c r="T3958" i="2" s="1"/>
  <c r="U3958" i="2" s="1"/>
  <c r="D3959" i="2"/>
  <c r="T3959" i="2" s="1"/>
  <c r="U3959" i="2" s="1"/>
  <c r="D3960" i="2"/>
  <c r="T3960" i="2" s="1"/>
  <c r="U3960" i="2" s="1"/>
  <c r="D3961" i="2"/>
  <c r="T3961" i="2" s="1"/>
  <c r="U3961" i="2" s="1"/>
  <c r="D3962" i="2"/>
  <c r="T3962" i="2" s="1"/>
  <c r="U3962" i="2" s="1"/>
  <c r="D3963" i="2"/>
  <c r="T3963" i="2" s="1"/>
  <c r="U3963" i="2" s="1"/>
  <c r="D3964" i="2"/>
  <c r="T3964" i="2" s="1"/>
  <c r="U3964" i="2" s="1"/>
  <c r="D3965" i="2"/>
  <c r="T3965" i="2" s="1"/>
  <c r="U3965" i="2" s="1"/>
  <c r="D3966" i="2"/>
  <c r="T3966" i="2" s="1"/>
  <c r="U3966" i="2" s="1"/>
  <c r="D3967" i="2"/>
  <c r="T3967" i="2" s="1"/>
  <c r="U3967" i="2" s="1"/>
  <c r="D3968" i="2"/>
  <c r="T3968" i="2" s="1"/>
  <c r="U3968" i="2" s="1"/>
  <c r="D3969" i="2"/>
  <c r="T3969" i="2" s="1"/>
  <c r="U3969" i="2" s="1"/>
  <c r="D3970" i="2"/>
  <c r="T3970" i="2" s="1"/>
  <c r="U3970" i="2" s="1"/>
  <c r="D3971" i="2"/>
  <c r="T3971" i="2" s="1"/>
  <c r="U3971" i="2" s="1"/>
  <c r="D3972" i="2"/>
  <c r="T3972" i="2" s="1"/>
  <c r="U3972" i="2" s="1"/>
  <c r="D3973" i="2"/>
  <c r="T3973" i="2" s="1"/>
  <c r="U3973" i="2" s="1"/>
  <c r="D3974" i="2"/>
  <c r="T3974" i="2" s="1"/>
  <c r="U3974" i="2" s="1"/>
  <c r="D3975" i="2"/>
  <c r="T3975" i="2" s="1"/>
  <c r="U3975" i="2" s="1"/>
  <c r="D3976" i="2"/>
  <c r="T3976" i="2" s="1"/>
  <c r="U3976" i="2" s="1"/>
  <c r="D3977" i="2"/>
  <c r="T3977" i="2" s="1"/>
  <c r="U3977" i="2" s="1"/>
  <c r="D3978" i="2"/>
  <c r="T3978" i="2" s="1"/>
  <c r="U3978" i="2" s="1"/>
  <c r="D3979" i="2"/>
  <c r="T3979" i="2" s="1"/>
  <c r="U3979" i="2" s="1"/>
  <c r="D3980" i="2"/>
  <c r="T3980" i="2" s="1"/>
  <c r="U3980" i="2" s="1"/>
  <c r="D3981" i="2"/>
  <c r="T3981" i="2" s="1"/>
  <c r="U3981" i="2" s="1"/>
  <c r="D3982" i="2"/>
  <c r="T3982" i="2" s="1"/>
  <c r="U3982" i="2" s="1"/>
  <c r="D3983" i="2"/>
  <c r="T3983" i="2" s="1"/>
  <c r="U3983" i="2" s="1"/>
  <c r="D3984" i="2"/>
  <c r="T3984" i="2" s="1"/>
  <c r="U3984" i="2" s="1"/>
  <c r="D3985" i="2"/>
  <c r="T3985" i="2" s="1"/>
  <c r="U3985" i="2" s="1"/>
  <c r="D3986" i="2"/>
  <c r="T3986" i="2" s="1"/>
  <c r="U3986" i="2" s="1"/>
  <c r="D3987" i="2"/>
  <c r="T3987" i="2" s="1"/>
  <c r="U3987" i="2" s="1"/>
  <c r="D3988" i="2"/>
  <c r="T3988" i="2" s="1"/>
  <c r="U3988" i="2" s="1"/>
  <c r="D3989" i="2"/>
  <c r="T3989" i="2" s="1"/>
  <c r="U3989" i="2" s="1"/>
  <c r="D3990" i="2"/>
  <c r="T3990" i="2" s="1"/>
  <c r="U3990" i="2" s="1"/>
  <c r="D3991" i="2"/>
  <c r="T3991" i="2" s="1"/>
  <c r="U3991" i="2" s="1"/>
  <c r="D3992" i="2"/>
  <c r="T3992" i="2" s="1"/>
  <c r="U3992" i="2" s="1"/>
  <c r="D3993" i="2"/>
  <c r="T3993" i="2" s="1"/>
  <c r="U3993" i="2" s="1"/>
  <c r="D3994" i="2"/>
  <c r="T3994" i="2" s="1"/>
  <c r="U3994" i="2" s="1"/>
  <c r="D3995" i="2"/>
  <c r="T3995" i="2" s="1"/>
  <c r="U3995" i="2" s="1"/>
  <c r="D3996" i="2"/>
  <c r="T3996" i="2" s="1"/>
  <c r="U3996" i="2" s="1"/>
  <c r="D3997" i="2"/>
  <c r="T3997" i="2" s="1"/>
  <c r="U3997" i="2" s="1"/>
  <c r="D3998" i="2"/>
  <c r="T3998" i="2" s="1"/>
  <c r="U3998" i="2" s="1"/>
  <c r="D3999" i="2"/>
  <c r="T3999" i="2" s="1"/>
  <c r="U3999" i="2" s="1"/>
  <c r="D4000" i="2"/>
  <c r="T4000" i="2" s="1"/>
  <c r="U4000" i="2" s="1"/>
  <c r="D4001" i="2"/>
  <c r="T4001" i="2" s="1"/>
  <c r="U4001" i="2" s="1"/>
  <c r="D4002" i="2"/>
  <c r="T4002" i="2" s="1"/>
  <c r="U4002" i="2" s="1"/>
  <c r="D4003" i="2"/>
  <c r="T4003" i="2" s="1"/>
  <c r="U4003" i="2" s="1"/>
  <c r="D4004" i="2"/>
  <c r="T4004" i="2" s="1"/>
  <c r="U4004" i="2" s="1"/>
  <c r="D4005" i="2"/>
  <c r="T4005" i="2" s="1"/>
  <c r="U4005" i="2" s="1"/>
  <c r="D4006" i="2"/>
  <c r="T4006" i="2" s="1"/>
  <c r="U4006" i="2" s="1"/>
  <c r="D4007" i="2"/>
  <c r="T4007" i="2" s="1"/>
  <c r="U4007" i="2" s="1"/>
  <c r="D4008" i="2"/>
  <c r="T4008" i="2" s="1"/>
  <c r="U4008" i="2" s="1"/>
  <c r="D4009" i="2"/>
  <c r="T4009" i="2" s="1"/>
  <c r="U4009" i="2" s="1"/>
  <c r="D4010" i="2"/>
  <c r="T4010" i="2" s="1"/>
  <c r="U4010" i="2" s="1"/>
  <c r="D4011" i="2"/>
  <c r="T4011" i="2" s="1"/>
  <c r="U4011" i="2" s="1"/>
  <c r="D4012" i="2"/>
  <c r="T4012" i="2" s="1"/>
  <c r="U4012" i="2" s="1"/>
  <c r="D4013" i="2"/>
  <c r="T4013" i="2" s="1"/>
  <c r="U4013" i="2" s="1"/>
  <c r="D4014" i="2"/>
  <c r="T4014" i="2" s="1"/>
  <c r="U4014" i="2" s="1"/>
  <c r="D4015" i="2"/>
  <c r="T4015" i="2" s="1"/>
  <c r="U4015" i="2" s="1"/>
  <c r="D4016" i="2"/>
  <c r="T4016" i="2" s="1"/>
  <c r="U4016" i="2" s="1"/>
  <c r="D4017" i="2"/>
  <c r="T4017" i="2" s="1"/>
  <c r="U4017" i="2" s="1"/>
  <c r="D4018" i="2"/>
  <c r="T4018" i="2" s="1"/>
  <c r="U4018" i="2" s="1"/>
  <c r="D4019" i="2"/>
  <c r="T4019" i="2" s="1"/>
  <c r="U4019" i="2" s="1"/>
  <c r="D4020" i="2"/>
  <c r="T4020" i="2" s="1"/>
  <c r="U4020" i="2" s="1"/>
  <c r="D4021" i="2"/>
  <c r="T4021" i="2" s="1"/>
  <c r="U4021" i="2" s="1"/>
  <c r="D4022" i="2"/>
  <c r="T4022" i="2" s="1"/>
  <c r="U4022" i="2" s="1"/>
  <c r="D4023" i="2"/>
  <c r="T4023" i="2" s="1"/>
  <c r="U4023" i="2" s="1"/>
  <c r="D4024" i="2"/>
  <c r="T4024" i="2" s="1"/>
  <c r="U4024" i="2" s="1"/>
  <c r="D4025" i="2"/>
  <c r="T4025" i="2" s="1"/>
  <c r="U4025" i="2" s="1"/>
  <c r="D4026" i="2"/>
  <c r="T4026" i="2" s="1"/>
  <c r="U4026" i="2" s="1"/>
  <c r="D4027" i="2"/>
  <c r="T4027" i="2" s="1"/>
  <c r="U4027" i="2" s="1"/>
  <c r="D4028" i="2"/>
  <c r="T4028" i="2" s="1"/>
  <c r="U4028" i="2" s="1"/>
  <c r="D4029" i="2"/>
  <c r="T4029" i="2" s="1"/>
  <c r="U4029" i="2" s="1"/>
  <c r="D4030" i="2"/>
  <c r="T4030" i="2" s="1"/>
  <c r="U4030" i="2" s="1"/>
  <c r="D4031" i="2"/>
  <c r="T4031" i="2" s="1"/>
  <c r="U4031" i="2" s="1"/>
  <c r="D4032" i="2"/>
  <c r="T4032" i="2" s="1"/>
  <c r="U4032" i="2" s="1"/>
  <c r="D4033" i="2"/>
  <c r="T4033" i="2" s="1"/>
  <c r="U4033" i="2" s="1"/>
  <c r="D4034" i="2"/>
  <c r="T4034" i="2" s="1"/>
  <c r="U4034" i="2" s="1"/>
  <c r="D4035" i="2"/>
  <c r="T4035" i="2" s="1"/>
  <c r="U4035" i="2" s="1"/>
  <c r="D4036" i="2"/>
  <c r="T4036" i="2" s="1"/>
  <c r="U4036" i="2" s="1"/>
  <c r="D4037" i="2"/>
  <c r="T4037" i="2" s="1"/>
  <c r="U4037" i="2" s="1"/>
  <c r="D4038" i="2"/>
  <c r="T4038" i="2" s="1"/>
  <c r="U4038" i="2" s="1"/>
  <c r="D4039" i="2"/>
  <c r="T4039" i="2" s="1"/>
  <c r="U4039" i="2" s="1"/>
  <c r="D4040" i="2"/>
  <c r="T4040" i="2" s="1"/>
  <c r="U4040" i="2" s="1"/>
  <c r="D4041" i="2"/>
  <c r="T4041" i="2" s="1"/>
  <c r="U4041" i="2" s="1"/>
  <c r="D4042" i="2"/>
  <c r="T4042" i="2" s="1"/>
  <c r="U4042" i="2" s="1"/>
  <c r="D4043" i="2"/>
  <c r="T4043" i="2" s="1"/>
  <c r="U4043" i="2" s="1"/>
  <c r="D4044" i="2"/>
  <c r="T4044" i="2" s="1"/>
  <c r="U4044" i="2" s="1"/>
  <c r="D4045" i="2"/>
  <c r="T4045" i="2" s="1"/>
  <c r="U4045" i="2" s="1"/>
  <c r="D4046" i="2"/>
  <c r="T4046" i="2" s="1"/>
  <c r="U4046" i="2" s="1"/>
  <c r="D4047" i="2"/>
  <c r="T4047" i="2" s="1"/>
  <c r="U4047" i="2" s="1"/>
  <c r="D4048" i="2"/>
  <c r="T4048" i="2" s="1"/>
  <c r="U4048" i="2" s="1"/>
  <c r="D4049" i="2"/>
  <c r="T4049" i="2" s="1"/>
  <c r="U4049" i="2" s="1"/>
  <c r="D4050" i="2"/>
  <c r="T4050" i="2" s="1"/>
  <c r="U4050" i="2" s="1"/>
  <c r="D4051" i="2"/>
  <c r="T4051" i="2" s="1"/>
  <c r="U4051" i="2" s="1"/>
  <c r="D4052" i="2"/>
  <c r="T4052" i="2" s="1"/>
  <c r="U4052" i="2" s="1"/>
  <c r="D4053" i="2"/>
  <c r="T4053" i="2" s="1"/>
  <c r="U4053" i="2" s="1"/>
  <c r="D4054" i="2"/>
  <c r="T4054" i="2" s="1"/>
  <c r="U4054" i="2" s="1"/>
  <c r="D4055" i="2"/>
  <c r="T4055" i="2" s="1"/>
  <c r="U4055" i="2" s="1"/>
  <c r="D4056" i="2"/>
  <c r="T4056" i="2" s="1"/>
  <c r="U4056" i="2" s="1"/>
  <c r="D4057" i="2"/>
  <c r="T4057" i="2" s="1"/>
  <c r="U4057" i="2" s="1"/>
  <c r="D4058" i="2"/>
  <c r="T4058" i="2" s="1"/>
  <c r="U4058" i="2" s="1"/>
  <c r="D4059" i="2"/>
  <c r="T4059" i="2" s="1"/>
  <c r="U4059" i="2" s="1"/>
  <c r="D4060" i="2"/>
  <c r="T4060" i="2" s="1"/>
  <c r="U4060" i="2" s="1"/>
  <c r="D4061" i="2"/>
  <c r="T4061" i="2" s="1"/>
  <c r="U4061" i="2" s="1"/>
  <c r="D4062" i="2"/>
  <c r="T4062" i="2" s="1"/>
  <c r="U4062" i="2" s="1"/>
  <c r="D4063" i="2"/>
  <c r="T4063" i="2" s="1"/>
  <c r="U4063" i="2" s="1"/>
  <c r="D4064" i="2"/>
  <c r="T4064" i="2" s="1"/>
  <c r="U4064" i="2" s="1"/>
  <c r="D4065" i="2"/>
  <c r="T4065" i="2" s="1"/>
  <c r="U4065" i="2" s="1"/>
  <c r="D4066" i="2"/>
  <c r="T4066" i="2" s="1"/>
  <c r="U4066" i="2" s="1"/>
  <c r="D4067" i="2"/>
  <c r="T4067" i="2" s="1"/>
  <c r="U4067" i="2" s="1"/>
  <c r="D4068" i="2"/>
  <c r="T4068" i="2" s="1"/>
  <c r="U4068" i="2" s="1"/>
  <c r="D4069" i="2"/>
  <c r="T4069" i="2" s="1"/>
  <c r="U4069" i="2" s="1"/>
  <c r="D4070" i="2"/>
  <c r="T4070" i="2" s="1"/>
  <c r="U4070" i="2" s="1"/>
  <c r="D4071" i="2"/>
  <c r="T4071" i="2" s="1"/>
  <c r="U4071" i="2" s="1"/>
  <c r="D4072" i="2"/>
  <c r="T4072" i="2" s="1"/>
  <c r="U4072" i="2" s="1"/>
  <c r="D4073" i="2"/>
  <c r="T4073" i="2" s="1"/>
  <c r="U4073" i="2" s="1"/>
  <c r="D4074" i="2"/>
  <c r="T4074" i="2" s="1"/>
  <c r="U4074" i="2" s="1"/>
  <c r="D4075" i="2"/>
  <c r="T4075" i="2" s="1"/>
  <c r="U4075" i="2" s="1"/>
  <c r="D4076" i="2"/>
  <c r="T4076" i="2" s="1"/>
  <c r="U4076" i="2" s="1"/>
  <c r="D4077" i="2"/>
  <c r="T4077" i="2" s="1"/>
  <c r="U4077" i="2" s="1"/>
  <c r="D4078" i="2"/>
  <c r="T4078" i="2" s="1"/>
  <c r="U4078" i="2" s="1"/>
  <c r="D4079" i="2"/>
  <c r="T4079" i="2" s="1"/>
  <c r="U4079" i="2" s="1"/>
  <c r="D4080" i="2"/>
  <c r="T4080" i="2" s="1"/>
  <c r="U4080" i="2" s="1"/>
  <c r="D4081" i="2"/>
  <c r="T4081" i="2" s="1"/>
  <c r="U4081" i="2" s="1"/>
  <c r="D4082" i="2"/>
  <c r="T4082" i="2" s="1"/>
  <c r="U4082" i="2" s="1"/>
  <c r="D4083" i="2"/>
  <c r="T4083" i="2" s="1"/>
  <c r="U4083" i="2" s="1"/>
  <c r="D4084" i="2"/>
  <c r="T4084" i="2" s="1"/>
  <c r="U4084" i="2" s="1"/>
  <c r="D4085" i="2"/>
  <c r="T4085" i="2" s="1"/>
  <c r="U4085" i="2" s="1"/>
  <c r="D4086" i="2"/>
  <c r="T4086" i="2" s="1"/>
  <c r="U4086" i="2" s="1"/>
  <c r="D4087" i="2"/>
  <c r="T4087" i="2" s="1"/>
  <c r="U4087" i="2" s="1"/>
  <c r="D4088" i="2"/>
  <c r="T4088" i="2" s="1"/>
  <c r="U4088" i="2" s="1"/>
  <c r="D4089" i="2"/>
  <c r="T4089" i="2" s="1"/>
  <c r="U4089" i="2" s="1"/>
  <c r="D4090" i="2"/>
  <c r="T4090" i="2" s="1"/>
  <c r="U4090" i="2" s="1"/>
  <c r="D4091" i="2"/>
  <c r="T4091" i="2" s="1"/>
  <c r="U4091" i="2" s="1"/>
  <c r="D4092" i="2"/>
  <c r="T4092" i="2" s="1"/>
  <c r="U4092" i="2" s="1"/>
  <c r="D4093" i="2"/>
  <c r="T4093" i="2" s="1"/>
  <c r="U4093" i="2" s="1"/>
  <c r="D4094" i="2"/>
  <c r="T4094" i="2" s="1"/>
  <c r="U4094" i="2" s="1"/>
  <c r="D4095" i="2"/>
  <c r="T4095" i="2" s="1"/>
  <c r="U4095" i="2" s="1"/>
  <c r="D4096" i="2"/>
  <c r="T4096" i="2" s="1"/>
  <c r="U4096" i="2" s="1"/>
  <c r="D4097" i="2"/>
  <c r="T4097" i="2" s="1"/>
  <c r="U4097" i="2" s="1"/>
  <c r="D4098" i="2"/>
  <c r="T4098" i="2" s="1"/>
  <c r="U4098" i="2" s="1"/>
  <c r="D4099" i="2"/>
  <c r="T4099" i="2" s="1"/>
  <c r="U4099" i="2" s="1"/>
  <c r="D4100" i="2"/>
  <c r="T4100" i="2" s="1"/>
  <c r="U4100" i="2" s="1"/>
  <c r="D4101" i="2"/>
  <c r="T4101" i="2" s="1"/>
  <c r="U4101" i="2" s="1"/>
  <c r="D4102" i="2"/>
  <c r="T4102" i="2" s="1"/>
  <c r="U4102" i="2" s="1"/>
  <c r="D4103" i="2"/>
  <c r="T4103" i="2" s="1"/>
  <c r="U4103" i="2" s="1"/>
  <c r="D4104" i="2"/>
  <c r="T4104" i="2" s="1"/>
  <c r="U4104" i="2" s="1"/>
  <c r="D4105" i="2"/>
  <c r="T4105" i="2" s="1"/>
  <c r="U4105" i="2" s="1"/>
  <c r="D4106" i="2"/>
  <c r="T4106" i="2" s="1"/>
  <c r="U4106" i="2" s="1"/>
  <c r="D4107" i="2"/>
  <c r="T4107" i="2" s="1"/>
  <c r="U4107" i="2" s="1"/>
  <c r="D4108" i="2"/>
  <c r="T4108" i="2" s="1"/>
  <c r="U4108" i="2" s="1"/>
  <c r="D4109" i="2"/>
  <c r="T4109" i="2" s="1"/>
  <c r="U4109" i="2" s="1"/>
  <c r="D4110" i="2"/>
  <c r="T4110" i="2" s="1"/>
  <c r="U4110" i="2" s="1"/>
  <c r="D4111" i="2"/>
  <c r="T4111" i="2" s="1"/>
  <c r="U4111" i="2" s="1"/>
  <c r="D4112" i="2"/>
  <c r="T4112" i="2" s="1"/>
  <c r="U4112" i="2" s="1"/>
  <c r="D4113" i="2"/>
  <c r="T4113" i="2" s="1"/>
  <c r="U4113" i="2" s="1"/>
  <c r="D4114" i="2"/>
  <c r="T4114" i="2" s="1"/>
  <c r="U4114" i="2" s="1"/>
  <c r="D4115" i="2"/>
  <c r="T4115" i="2" s="1"/>
  <c r="U4115" i="2" s="1"/>
  <c r="D4116" i="2"/>
  <c r="T4116" i="2" s="1"/>
  <c r="U4116" i="2" s="1"/>
  <c r="D4117" i="2"/>
  <c r="T4117" i="2" s="1"/>
  <c r="U4117" i="2" s="1"/>
  <c r="D4118" i="2"/>
  <c r="T4118" i="2" s="1"/>
  <c r="U4118" i="2" s="1"/>
  <c r="D4119" i="2"/>
  <c r="T4119" i="2" s="1"/>
  <c r="U4119" i="2" s="1"/>
  <c r="D4120" i="2"/>
  <c r="T4120" i="2" s="1"/>
  <c r="U4120" i="2" s="1"/>
  <c r="D4121" i="2"/>
  <c r="T4121" i="2" s="1"/>
  <c r="U4121" i="2" s="1"/>
  <c r="D4122" i="2"/>
  <c r="T4122" i="2" s="1"/>
  <c r="U4122" i="2" s="1"/>
  <c r="D4123" i="2"/>
  <c r="T4123" i="2" s="1"/>
  <c r="U4123" i="2" s="1"/>
  <c r="D4124" i="2"/>
  <c r="T4124" i="2" s="1"/>
  <c r="U4124" i="2" s="1"/>
  <c r="D4125" i="2"/>
  <c r="T4125" i="2" s="1"/>
  <c r="U4125" i="2" s="1"/>
  <c r="D4126" i="2"/>
  <c r="T4126" i="2" s="1"/>
  <c r="U4126" i="2" s="1"/>
  <c r="D4127" i="2"/>
  <c r="T4127" i="2" s="1"/>
  <c r="U4127" i="2" s="1"/>
  <c r="D4128" i="2"/>
  <c r="T4128" i="2" s="1"/>
  <c r="U4128" i="2" s="1"/>
  <c r="D4129" i="2"/>
  <c r="T4129" i="2" s="1"/>
  <c r="U4129" i="2" s="1"/>
  <c r="D4130" i="2"/>
  <c r="T4130" i="2" s="1"/>
  <c r="U4130" i="2" s="1"/>
  <c r="D4131" i="2"/>
  <c r="T4131" i="2" s="1"/>
  <c r="U4131" i="2" s="1"/>
  <c r="D4132" i="2"/>
  <c r="T4132" i="2" s="1"/>
  <c r="U4132" i="2" s="1"/>
  <c r="D4133" i="2"/>
  <c r="T4133" i="2" s="1"/>
  <c r="U4133" i="2" s="1"/>
  <c r="D4134" i="2"/>
  <c r="T4134" i="2" s="1"/>
  <c r="U4134" i="2" s="1"/>
  <c r="D4135" i="2"/>
  <c r="T4135" i="2" s="1"/>
  <c r="U4135" i="2" s="1"/>
  <c r="D4136" i="2"/>
  <c r="T4136" i="2" s="1"/>
  <c r="U4136" i="2" s="1"/>
  <c r="D4137" i="2"/>
  <c r="T4137" i="2" s="1"/>
  <c r="U4137" i="2" s="1"/>
  <c r="D4138" i="2"/>
  <c r="T4138" i="2" s="1"/>
  <c r="U4138" i="2" s="1"/>
  <c r="D4139" i="2"/>
  <c r="T4139" i="2" s="1"/>
  <c r="U4139" i="2" s="1"/>
  <c r="D4140" i="2"/>
  <c r="T4140" i="2" s="1"/>
  <c r="U4140" i="2" s="1"/>
  <c r="D4141" i="2"/>
  <c r="T4141" i="2" s="1"/>
  <c r="U4141" i="2" s="1"/>
  <c r="D4142" i="2"/>
  <c r="T4142" i="2" s="1"/>
  <c r="U4142" i="2" s="1"/>
  <c r="D4143" i="2"/>
  <c r="T4143" i="2" s="1"/>
  <c r="U4143" i="2" s="1"/>
  <c r="D4144" i="2"/>
  <c r="T4144" i="2" s="1"/>
  <c r="U4144" i="2" s="1"/>
  <c r="D4145" i="2"/>
  <c r="T4145" i="2" s="1"/>
  <c r="U4145" i="2" s="1"/>
  <c r="D4146" i="2"/>
  <c r="T4146" i="2" s="1"/>
  <c r="U4146" i="2" s="1"/>
  <c r="D4147" i="2"/>
  <c r="T4147" i="2" s="1"/>
  <c r="U4147" i="2" s="1"/>
  <c r="D4148" i="2"/>
  <c r="T4148" i="2" s="1"/>
  <c r="U4148" i="2" s="1"/>
  <c r="D4149" i="2"/>
  <c r="T4149" i="2" s="1"/>
  <c r="U4149" i="2" s="1"/>
  <c r="D4150" i="2"/>
  <c r="T4150" i="2" s="1"/>
  <c r="U4150" i="2" s="1"/>
  <c r="D4151" i="2"/>
  <c r="T4151" i="2" s="1"/>
  <c r="U4151" i="2" s="1"/>
  <c r="D4152" i="2"/>
  <c r="T4152" i="2" s="1"/>
  <c r="U4152" i="2" s="1"/>
  <c r="D4153" i="2"/>
  <c r="T4153" i="2" s="1"/>
  <c r="U4153" i="2" s="1"/>
  <c r="D4154" i="2"/>
  <c r="T4154" i="2" s="1"/>
  <c r="U4154" i="2" s="1"/>
  <c r="D4155" i="2"/>
  <c r="T4155" i="2" s="1"/>
  <c r="U4155" i="2" s="1"/>
  <c r="D4156" i="2"/>
  <c r="T4156" i="2" s="1"/>
  <c r="U4156" i="2" s="1"/>
  <c r="D4157" i="2"/>
  <c r="T4157" i="2" s="1"/>
  <c r="U4157" i="2" s="1"/>
  <c r="D4158" i="2"/>
  <c r="T4158" i="2" s="1"/>
  <c r="U4158" i="2" s="1"/>
  <c r="D4159" i="2"/>
  <c r="T4159" i="2" s="1"/>
  <c r="U4159" i="2" s="1"/>
  <c r="D4160" i="2"/>
  <c r="T4160" i="2" s="1"/>
  <c r="U4160" i="2" s="1"/>
  <c r="D4161" i="2"/>
  <c r="T4161" i="2" s="1"/>
  <c r="U4161" i="2" s="1"/>
  <c r="D4162" i="2"/>
  <c r="T4162" i="2" s="1"/>
  <c r="U4162" i="2" s="1"/>
  <c r="D4163" i="2"/>
  <c r="T4163" i="2" s="1"/>
  <c r="U4163" i="2" s="1"/>
  <c r="D4164" i="2"/>
  <c r="T4164" i="2" s="1"/>
  <c r="U4164" i="2" s="1"/>
  <c r="D4165" i="2"/>
  <c r="T4165" i="2" s="1"/>
  <c r="U4165" i="2" s="1"/>
  <c r="D4166" i="2"/>
  <c r="T4166" i="2" s="1"/>
  <c r="U4166" i="2" s="1"/>
  <c r="D4167" i="2"/>
  <c r="T4167" i="2" s="1"/>
  <c r="U4167" i="2" s="1"/>
  <c r="D4168" i="2"/>
  <c r="T4168" i="2" s="1"/>
  <c r="U4168" i="2" s="1"/>
  <c r="D4169" i="2"/>
  <c r="T4169" i="2" s="1"/>
  <c r="U4169" i="2" s="1"/>
  <c r="D4170" i="2"/>
  <c r="T4170" i="2" s="1"/>
  <c r="U4170" i="2" s="1"/>
  <c r="D4171" i="2"/>
  <c r="T4171" i="2" s="1"/>
  <c r="U4171" i="2" s="1"/>
  <c r="D4172" i="2"/>
  <c r="T4172" i="2" s="1"/>
  <c r="U4172" i="2" s="1"/>
  <c r="D4173" i="2"/>
  <c r="T4173" i="2" s="1"/>
  <c r="U4173" i="2" s="1"/>
  <c r="D4174" i="2"/>
  <c r="T4174" i="2" s="1"/>
  <c r="U4174" i="2" s="1"/>
  <c r="D4175" i="2"/>
  <c r="T4175" i="2" s="1"/>
  <c r="U4175" i="2" s="1"/>
  <c r="D4176" i="2"/>
  <c r="T4176" i="2" s="1"/>
  <c r="U4176" i="2" s="1"/>
  <c r="D4177" i="2"/>
  <c r="T4177" i="2" s="1"/>
  <c r="U4177" i="2" s="1"/>
  <c r="D4178" i="2"/>
  <c r="T4178" i="2" s="1"/>
  <c r="U4178" i="2" s="1"/>
  <c r="D4179" i="2"/>
  <c r="T4179" i="2" s="1"/>
  <c r="U4179" i="2" s="1"/>
  <c r="D4180" i="2"/>
  <c r="T4180" i="2" s="1"/>
  <c r="U4180" i="2" s="1"/>
  <c r="D4181" i="2"/>
  <c r="T4181" i="2" s="1"/>
  <c r="U4181" i="2" s="1"/>
  <c r="D4182" i="2"/>
  <c r="T4182" i="2" s="1"/>
  <c r="U4182" i="2" s="1"/>
  <c r="D4183" i="2"/>
  <c r="T4183" i="2" s="1"/>
  <c r="U4183" i="2" s="1"/>
  <c r="D4184" i="2"/>
  <c r="T4184" i="2" s="1"/>
  <c r="U4184" i="2" s="1"/>
  <c r="D4185" i="2"/>
  <c r="T4185" i="2" s="1"/>
  <c r="U4185" i="2" s="1"/>
  <c r="D4186" i="2"/>
  <c r="T4186" i="2" s="1"/>
  <c r="U4186" i="2" s="1"/>
  <c r="D4187" i="2"/>
  <c r="T4187" i="2" s="1"/>
  <c r="U4187" i="2" s="1"/>
  <c r="D4188" i="2"/>
  <c r="T4188" i="2" s="1"/>
  <c r="U4188" i="2" s="1"/>
  <c r="D4189" i="2"/>
  <c r="T4189" i="2" s="1"/>
  <c r="U4189" i="2" s="1"/>
  <c r="D4190" i="2"/>
  <c r="T4190" i="2" s="1"/>
  <c r="U4190" i="2" s="1"/>
  <c r="D4191" i="2"/>
  <c r="T4191" i="2" s="1"/>
  <c r="U4191" i="2" s="1"/>
  <c r="D4192" i="2"/>
  <c r="T4192" i="2" s="1"/>
  <c r="U4192" i="2" s="1"/>
  <c r="D4193" i="2"/>
  <c r="T4193" i="2" s="1"/>
  <c r="U4193" i="2" s="1"/>
  <c r="D4194" i="2"/>
  <c r="T4194" i="2" s="1"/>
  <c r="U4194" i="2" s="1"/>
  <c r="D4195" i="2"/>
  <c r="T4195" i="2" s="1"/>
  <c r="U4195" i="2" s="1"/>
  <c r="D4196" i="2"/>
  <c r="T4196" i="2" s="1"/>
  <c r="U4196" i="2" s="1"/>
  <c r="D4197" i="2"/>
  <c r="T4197" i="2" s="1"/>
  <c r="U4197" i="2" s="1"/>
  <c r="D4198" i="2"/>
  <c r="T4198" i="2" s="1"/>
  <c r="U4198" i="2" s="1"/>
  <c r="D4199" i="2"/>
  <c r="T4199" i="2" s="1"/>
  <c r="U4199" i="2" s="1"/>
  <c r="D4200" i="2"/>
  <c r="T4200" i="2" s="1"/>
  <c r="U4200" i="2" s="1"/>
  <c r="D4201" i="2"/>
  <c r="T4201" i="2" s="1"/>
  <c r="U4201" i="2" s="1"/>
  <c r="D4202" i="2"/>
  <c r="T4202" i="2" s="1"/>
  <c r="U4202" i="2" s="1"/>
  <c r="D4203" i="2"/>
  <c r="T4203" i="2" s="1"/>
  <c r="U4203" i="2" s="1"/>
  <c r="D4204" i="2"/>
  <c r="T4204" i="2" s="1"/>
  <c r="U4204" i="2" s="1"/>
  <c r="D4205" i="2"/>
  <c r="T4205" i="2" s="1"/>
  <c r="U4205" i="2" s="1"/>
  <c r="D4206" i="2"/>
  <c r="T4206" i="2" s="1"/>
  <c r="U4206" i="2" s="1"/>
  <c r="D4207" i="2"/>
  <c r="T4207" i="2" s="1"/>
  <c r="U4207" i="2" s="1"/>
  <c r="D4208" i="2"/>
  <c r="T4208" i="2" s="1"/>
  <c r="U4208" i="2" s="1"/>
  <c r="D4209" i="2"/>
  <c r="T4209" i="2" s="1"/>
  <c r="U4209" i="2" s="1"/>
  <c r="D4210" i="2"/>
  <c r="T4210" i="2" s="1"/>
  <c r="U4210" i="2" s="1"/>
  <c r="D4211" i="2"/>
  <c r="T4211" i="2" s="1"/>
  <c r="U4211" i="2" s="1"/>
  <c r="D4212" i="2"/>
  <c r="T4212" i="2" s="1"/>
  <c r="U4212" i="2" s="1"/>
  <c r="D4213" i="2"/>
  <c r="T4213" i="2" s="1"/>
  <c r="U4213" i="2" s="1"/>
  <c r="D4214" i="2"/>
  <c r="T4214" i="2" s="1"/>
  <c r="U4214" i="2" s="1"/>
  <c r="D4215" i="2"/>
  <c r="T4215" i="2" s="1"/>
  <c r="U4215" i="2" s="1"/>
  <c r="D4216" i="2"/>
  <c r="T4216" i="2" s="1"/>
  <c r="U4216" i="2" s="1"/>
  <c r="D4217" i="2"/>
  <c r="T4217" i="2" s="1"/>
  <c r="U4217" i="2" s="1"/>
  <c r="D4218" i="2"/>
  <c r="T4218" i="2" s="1"/>
  <c r="U4218" i="2" s="1"/>
  <c r="D4219" i="2"/>
  <c r="T4219" i="2" s="1"/>
  <c r="U4219" i="2" s="1"/>
  <c r="D4220" i="2"/>
  <c r="T4220" i="2" s="1"/>
  <c r="U4220" i="2" s="1"/>
  <c r="D4221" i="2"/>
  <c r="T4221" i="2" s="1"/>
  <c r="U4221" i="2" s="1"/>
  <c r="D4222" i="2"/>
  <c r="T4222" i="2" s="1"/>
  <c r="U4222" i="2" s="1"/>
  <c r="D4223" i="2"/>
  <c r="T4223" i="2" s="1"/>
  <c r="U4223" i="2" s="1"/>
  <c r="D4224" i="2"/>
  <c r="T4224" i="2" s="1"/>
  <c r="U4224" i="2" s="1"/>
  <c r="D4225" i="2"/>
  <c r="T4225" i="2" s="1"/>
  <c r="U4225" i="2" s="1"/>
  <c r="D4226" i="2"/>
  <c r="T4226" i="2" s="1"/>
  <c r="U4226" i="2" s="1"/>
  <c r="D4227" i="2"/>
  <c r="T4227" i="2" s="1"/>
  <c r="U4227" i="2" s="1"/>
  <c r="D4228" i="2"/>
  <c r="T4228" i="2" s="1"/>
  <c r="U4228" i="2" s="1"/>
  <c r="D4229" i="2"/>
  <c r="T4229" i="2" s="1"/>
  <c r="U4229" i="2" s="1"/>
  <c r="D4230" i="2"/>
  <c r="T4230" i="2" s="1"/>
  <c r="U4230" i="2" s="1"/>
  <c r="D4231" i="2"/>
  <c r="T4231" i="2" s="1"/>
  <c r="U4231" i="2" s="1"/>
  <c r="D4232" i="2"/>
  <c r="T4232" i="2" s="1"/>
  <c r="U4232" i="2" s="1"/>
  <c r="D4233" i="2"/>
  <c r="T4233" i="2" s="1"/>
  <c r="U4233" i="2" s="1"/>
  <c r="D4234" i="2"/>
  <c r="T4234" i="2" s="1"/>
  <c r="U4234" i="2" s="1"/>
  <c r="D4235" i="2"/>
  <c r="T4235" i="2" s="1"/>
  <c r="U4235" i="2" s="1"/>
  <c r="D4236" i="2"/>
  <c r="T4236" i="2" s="1"/>
  <c r="U4236" i="2" s="1"/>
  <c r="D4237" i="2"/>
  <c r="T4237" i="2" s="1"/>
  <c r="U4237" i="2" s="1"/>
  <c r="D4238" i="2"/>
  <c r="T4238" i="2" s="1"/>
  <c r="U4238" i="2" s="1"/>
  <c r="D4239" i="2"/>
  <c r="T4239" i="2" s="1"/>
  <c r="U4239" i="2" s="1"/>
  <c r="D4240" i="2"/>
  <c r="T4240" i="2" s="1"/>
  <c r="U4240" i="2" s="1"/>
  <c r="D4241" i="2"/>
  <c r="T4241" i="2" s="1"/>
  <c r="U4241" i="2" s="1"/>
  <c r="D4242" i="2"/>
  <c r="T4242" i="2" s="1"/>
  <c r="U4242" i="2" s="1"/>
  <c r="D4243" i="2"/>
  <c r="T4243" i="2" s="1"/>
  <c r="U4243" i="2" s="1"/>
  <c r="D4244" i="2"/>
  <c r="T4244" i="2" s="1"/>
  <c r="U4244" i="2" s="1"/>
  <c r="D4245" i="2"/>
  <c r="T4245" i="2" s="1"/>
  <c r="U4245" i="2" s="1"/>
  <c r="D4246" i="2"/>
  <c r="T4246" i="2" s="1"/>
  <c r="U4246" i="2" s="1"/>
  <c r="D4247" i="2"/>
  <c r="T4247" i="2" s="1"/>
  <c r="U4247" i="2" s="1"/>
  <c r="D4248" i="2"/>
  <c r="T4248" i="2" s="1"/>
  <c r="U4248" i="2" s="1"/>
  <c r="D4249" i="2"/>
  <c r="T4249" i="2" s="1"/>
  <c r="U4249" i="2" s="1"/>
  <c r="D4250" i="2"/>
  <c r="T4250" i="2" s="1"/>
  <c r="U4250" i="2" s="1"/>
  <c r="D4251" i="2"/>
  <c r="T4251" i="2" s="1"/>
  <c r="U4251" i="2" s="1"/>
  <c r="D4252" i="2"/>
  <c r="T4252" i="2" s="1"/>
  <c r="U4252" i="2" s="1"/>
  <c r="D4253" i="2"/>
  <c r="T4253" i="2" s="1"/>
  <c r="U4253" i="2" s="1"/>
  <c r="D4254" i="2"/>
  <c r="T4254" i="2" s="1"/>
  <c r="U4254" i="2" s="1"/>
  <c r="D4255" i="2"/>
  <c r="T4255" i="2" s="1"/>
  <c r="U4255" i="2" s="1"/>
  <c r="D4256" i="2"/>
  <c r="T4256" i="2" s="1"/>
  <c r="U4256" i="2" s="1"/>
  <c r="D4257" i="2"/>
  <c r="T4257" i="2" s="1"/>
  <c r="U4257" i="2" s="1"/>
  <c r="D4258" i="2"/>
  <c r="T4258" i="2" s="1"/>
  <c r="U4258" i="2" s="1"/>
  <c r="D4259" i="2"/>
  <c r="T4259" i="2" s="1"/>
  <c r="U4259" i="2" s="1"/>
  <c r="D4260" i="2"/>
  <c r="T4260" i="2" s="1"/>
  <c r="U4260" i="2" s="1"/>
  <c r="D4261" i="2"/>
  <c r="T4261" i="2" s="1"/>
  <c r="U4261" i="2" s="1"/>
  <c r="D4262" i="2"/>
  <c r="T4262" i="2" s="1"/>
  <c r="U4262" i="2" s="1"/>
  <c r="D4263" i="2"/>
  <c r="T4263" i="2" s="1"/>
  <c r="U4263" i="2" s="1"/>
  <c r="D4264" i="2"/>
  <c r="T4264" i="2" s="1"/>
  <c r="U4264" i="2" s="1"/>
  <c r="D4265" i="2"/>
  <c r="T4265" i="2" s="1"/>
  <c r="U4265" i="2" s="1"/>
  <c r="D4266" i="2"/>
  <c r="T4266" i="2" s="1"/>
  <c r="U4266" i="2" s="1"/>
  <c r="D4267" i="2"/>
  <c r="T4267" i="2" s="1"/>
  <c r="U4267" i="2" s="1"/>
  <c r="D4268" i="2"/>
  <c r="T4268" i="2" s="1"/>
  <c r="U4268" i="2" s="1"/>
  <c r="D4269" i="2"/>
  <c r="T4269" i="2" s="1"/>
  <c r="U4269" i="2" s="1"/>
  <c r="D4270" i="2"/>
  <c r="T4270" i="2" s="1"/>
  <c r="U4270" i="2" s="1"/>
  <c r="D4271" i="2"/>
  <c r="T4271" i="2" s="1"/>
  <c r="U4271" i="2" s="1"/>
  <c r="D4272" i="2"/>
  <c r="T4272" i="2" s="1"/>
  <c r="U4272" i="2" s="1"/>
  <c r="D4273" i="2"/>
  <c r="T4273" i="2" s="1"/>
  <c r="U4273" i="2" s="1"/>
  <c r="D4274" i="2"/>
  <c r="T4274" i="2" s="1"/>
  <c r="U4274" i="2" s="1"/>
  <c r="D4275" i="2"/>
  <c r="T4275" i="2" s="1"/>
  <c r="U4275" i="2" s="1"/>
  <c r="D4276" i="2"/>
  <c r="T4276" i="2" s="1"/>
  <c r="U4276" i="2" s="1"/>
  <c r="D4277" i="2"/>
  <c r="T4277" i="2" s="1"/>
  <c r="U4277" i="2" s="1"/>
  <c r="D4278" i="2"/>
  <c r="T4278" i="2" s="1"/>
  <c r="U4278" i="2" s="1"/>
  <c r="D4279" i="2"/>
  <c r="T4279" i="2" s="1"/>
  <c r="U4279" i="2" s="1"/>
  <c r="D4280" i="2"/>
  <c r="T4280" i="2" s="1"/>
  <c r="U4280" i="2" s="1"/>
  <c r="D4281" i="2"/>
  <c r="T4281" i="2" s="1"/>
  <c r="U4281" i="2" s="1"/>
  <c r="D4282" i="2"/>
  <c r="T4282" i="2" s="1"/>
  <c r="U4282" i="2" s="1"/>
  <c r="D4283" i="2"/>
  <c r="T4283" i="2" s="1"/>
  <c r="U4283" i="2" s="1"/>
  <c r="D4284" i="2"/>
  <c r="T4284" i="2" s="1"/>
  <c r="U4284" i="2" s="1"/>
  <c r="D4285" i="2"/>
  <c r="T4285" i="2" s="1"/>
  <c r="U4285" i="2" s="1"/>
  <c r="D4286" i="2"/>
  <c r="T4286" i="2" s="1"/>
  <c r="U4286" i="2" s="1"/>
  <c r="D4287" i="2"/>
  <c r="T4287" i="2" s="1"/>
  <c r="U4287" i="2" s="1"/>
  <c r="D4288" i="2"/>
  <c r="T4288" i="2" s="1"/>
  <c r="U4288" i="2" s="1"/>
  <c r="D4289" i="2"/>
  <c r="T4289" i="2" s="1"/>
  <c r="U4289" i="2" s="1"/>
  <c r="D4290" i="2"/>
  <c r="T4290" i="2" s="1"/>
  <c r="U4290" i="2" s="1"/>
  <c r="D4291" i="2"/>
  <c r="T4291" i="2" s="1"/>
  <c r="U4291" i="2" s="1"/>
  <c r="D4292" i="2"/>
  <c r="T4292" i="2" s="1"/>
  <c r="U4292" i="2" s="1"/>
  <c r="D4293" i="2"/>
  <c r="T4293" i="2" s="1"/>
  <c r="U4293" i="2" s="1"/>
  <c r="D4294" i="2"/>
  <c r="T4294" i="2" s="1"/>
  <c r="U4294" i="2" s="1"/>
  <c r="D4295" i="2"/>
  <c r="T4295" i="2" s="1"/>
  <c r="U4295" i="2" s="1"/>
  <c r="D4296" i="2"/>
  <c r="T4296" i="2" s="1"/>
  <c r="U4296" i="2" s="1"/>
  <c r="D4297" i="2"/>
  <c r="T4297" i="2" s="1"/>
  <c r="U4297" i="2" s="1"/>
  <c r="D4298" i="2"/>
  <c r="T4298" i="2" s="1"/>
  <c r="U4298" i="2" s="1"/>
  <c r="D4299" i="2"/>
  <c r="T4299" i="2" s="1"/>
  <c r="U4299" i="2" s="1"/>
  <c r="D4300" i="2"/>
  <c r="T4300" i="2" s="1"/>
  <c r="U4300" i="2" s="1"/>
  <c r="D4301" i="2"/>
  <c r="T4301" i="2" s="1"/>
  <c r="U4301" i="2" s="1"/>
  <c r="D4302" i="2"/>
  <c r="T4302" i="2" s="1"/>
  <c r="U4302" i="2" s="1"/>
  <c r="D4303" i="2"/>
  <c r="T4303" i="2" s="1"/>
  <c r="U4303" i="2" s="1"/>
  <c r="D4304" i="2"/>
  <c r="T4304" i="2" s="1"/>
  <c r="U4304" i="2" s="1"/>
  <c r="D4305" i="2"/>
  <c r="T4305" i="2" s="1"/>
  <c r="U4305" i="2" s="1"/>
  <c r="D4306" i="2"/>
  <c r="T4306" i="2" s="1"/>
  <c r="U4306" i="2" s="1"/>
  <c r="D4307" i="2"/>
  <c r="T4307" i="2" s="1"/>
  <c r="U4307" i="2" s="1"/>
  <c r="D4308" i="2"/>
  <c r="T4308" i="2" s="1"/>
  <c r="U4308" i="2" s="1"/>
  <c r="D4309" i="2"/>
  <c r="T4309" i="2" s="1"/>
  <c r="U4309" i="2" s="1"/>
  <c r="D4310" i="2"/>
  <c r="T4310" i="2" s="1"/>
  <c r="U4310" i="2" s="1"/>
  <c r="D4311" i="2"/>
  <c r="T4311" i="2" s="1"/>
  <c r="U4311" i="2" s="1"/>
  <c r="D4312" i="2"/>
  <c r="T4312" i="2" s="1"/>
  <c r="U4312" i="2" s="1"/>
  <c r="D4313" i="2"/>
  <c r="T4313" i="2" s="1"/>
  <c r="U4313" i="2" s="1"/>
  <c r="D4314" i="2"/>
  <c r="T4314" i="2" s="1"/>
  <c r="U4314" i="2" s="1"/>
  <c r="D4315" i="2"/>
  <c r="T4315" i="2" s="1"/>
  <c r="U4315" i="2" s="1"/>
  <c r="D4316" i="2"/>
  <c r="T4316" i="2" s="1"/>
  <c r="U4316" i="2" s="1"/>
  <c r="D4317" i="2"/>
  <c r="T4317" i="2" s="1"/>
  <c r="U4317" i="2" s="1"/>
  <c r="D4318" i="2"/>
  <c r="T4318" i="2" s="1"/>
  <c r="U4318" i="2" s="1"/>
  <c r="D4319" i="2"/>
  <c r="T4319" i="2" s="1"/>
  <c r="U4319" i="2" s="1"/>
  <c r="D4320" i="2"/>
  <c r="T4320" i="2" s="1"/>
  <c r="U4320" i="2" s="1"/>
  <c r="D4321" i="2"/>
  <c r="T4321" i="2" s="1"/>
  <c r="U4321" i="2" s="1"/>
  <c r="D4322" i="2"/>
  <c r="T4322" i="2" s="1"/>
  <c r="U4322" i="2" s="1"/>
  <c r="D4323" i="2"/>
  <c r="T4323" i="2" s="1"/>
  <c r="U4323" i="2" s="1"/>
  <c r="D4324" i="2"/>
  <c r="T4324" i="2" s="1"/>
  <c r="U4324" i="2" s="1"/>
  <c r="D4325" i="2"/>
  <c r="T4325" i="2" s="1"/>
  <c r="U4325" i="2" s="1"/>
  <c r="D4326" i="2"/>
  <c r="T4326" i="2" s="1"/>
  <c r="U4326" i="2" s="1"/>
  <c r="D4327" i="2"/>
  <c r="T4327" i="2" s="1"/>
  <c r="U4327" i="2" s="1"/>
  <c r="D4328" i="2"/>
  <c r="T4328" i="2" s="1"/>
  <c r="U4328" i="2" s="1"/>
  <c r="D4329" i="2"/>
  <c r="T4329" i="2" s="1"/>
  <c r="U4329" i="2" s="1"/>
  <c r="D4330" i="2"/>
  <c r="T4330" i="2" s="1"/>
  <c r="U4330" i="2" s="1"/>
  <c r="D4331" i="2"/>
  <c r="T4331" i="2" s="1"/>
  <c r="U4331" i="2" s="1"/>
  <c r="D4332" i="2"/>
  <c r="T4332" i="2" s="1"/>
  <c r="U4332" i="2" s="1"/>
  <c r="D4333" i="2"/>
  <c r="T4333" i="2" s="1"/>
  <c r="U4333" i="2" s="1"/>
  <c r="D4334" i="2"/>
  <c r="T4334" i="2" s="1"/>
  <c r="U4334" i="2" s="1"/>
  <c r="D4335" i="2"/>
  <c r="T4335" i="2" s="1"/>
  <c r="U4335" i="2" s="1"/>
  <c r="D4336" i="2"/>
  <c r="T4336" i="2" s="1"/>
  <c r="U4336" i="2" s="1"/>
  <c r="D4337" i="2"/>
  <c r="T4337" i="2" s="1"/>
  <c r="U4337" i="2" s="1"/>
  <c r="D4338" i="2"/>
  <c r="T4338" i="2" s="1"/>
  <c r="U4338" i="2" s="1"/>
  <c r="D4339" i="2"/>
  <c r="T4339" i="2" s="1"/>
  <c r="U4339" i="2" s="1"/>
  <c r="D4340" i="2"/>
  <c r="T4340" i="2" s="1"/>
  <c r="U4340" i="2" s="1"/>
  <c r="D4341" i="2"/>
  <c r="T4341" i="2" s="1"/>
  <c r="U4341" i="2" s="1"/>
  <c r="D4342" i="2"/>
  <c r="T4342" i="2" s="1"/>
  <c r="U4342" i="2" s="1"/>
  <c r="D4343" i="2"/>
  <c r="T4343" i="2" s="1"/>
  <c r="U4343" i="2" s="1"/>
  <c r="D4344" i="2"/>
  <c r="T4344" i="2" s="1"/>
  <c r="U4344" i="2" s="1"/>
  <c r="D4345" i="2"/>
  <c r="T4345" i="2" s="1"/>
  <c r="U4345" i="2" s="1"/>
  <c r="D4346" i="2"/>
  <c r="T4346" i="2" s="1"/>
  <c r="U4346" i="2" s="1"/>
  <c r="D4347" i="2"/>
  <c r="T4347" i="2" s="1"/>
  <c r="U4347" i="2" s="1"/>
  <c r="D4348" i="2"/>
  <c r="T4348" i="2" s="1"/>
  <c r="U4348" i="2" s="1"/>
  <c r="D4349" i="2"/>
  <c r="T4349" i="2" s="1"/>
  <c r="U4349" i="2" s="1"/>
  <c r="D4350" i="2"/>
  <c r="T4350" i="2" s="1"/>
  <c r="U4350" i="2" s="1"/>
  <c r="D4351" i="2"/>
  <c r="T4351" i="2" s="1"/>
  <c r="U4351" i="2" s="1"/>
  <c r="D4352" i="2"/>
  <c r="T4352" i="2" s="1"/>
  <c r="U4352" i="2" s="1"/>
  <c r="D4353" i="2"/>
  <c r="T4353" i="2" s="1"/>
  <c r="U4353" i="2" s="1"/>
  <c r="D4354" i="2"/>
  <c r="T4354" i="2" s="1"/>
  <c r="U4354" i="2" s="1"/>
  <c r="D4355" i="2"/>
  <c r="T4355" i="2" s="1"/>
  <c r="U4355" i="2" s="1"/>
  <c r="D4356" i="2"/>
  <c r="T4356" i="2" s="1"/>
  <c r="U4356" i="2" s="1"/>
  <c r="D4357" i="2"/>
  <c r="T4357" i="2" s="1"/>
  <c r="U4357" i="2" s="1"/>
  <c r="D4358" i="2"/>
  <c r="T4358" i="2" s="1"/>
  <c r="U4358" i="2" s="1"/>
  <c r="D4359" i="2"/>
  <c r="T4359" i="2" s="1"/>
  <c r="U4359" i="2" s="1"/>
  <c r="D4360" i="2"/>
  <c r="T4360" i="2" s="1"/>
  <c r="U4360" i="2" s="1"/>
  <c r="D4361" i="2"/>
  <c r="T4361" i="2" s="1"/>
  <c r="U4361" i="2" s="1"/>
  <c r="D4362" i="2"/>
  <c r="T4362" i="2" s="1"/>
  <c r="U4362" i="2" s="1"/>
  <c r="D4363" i="2"/>
  <c r="T4363" i="2" s="1"/>
  <c r="U4363" i="2" s="1"/>
  <c r="D4364" i="2"/>
  <c r="T4364" i="2" s="1"/>
  <c r="U4364" i="2" s="1"/>
  <c r="D4365" i="2"/>
  <c r="T4365" i="2" s="1"/>
  <c r="U4365" i="2" s="1"/>
  <c r="D4366" i="2"/>
  <c r="T4366" i="2" s="1"/>
  <c r="U4366" i="2" s="1"/>
  <c r="D4367" i="2"/>
  <c r="T4367" i="2" s="1"/>
  <c r="U4367" i="2" s="1"/>
  <c r="D4368" i="2"/>
  <c r="T4368" i="2" s="1"/>
  <c r="U4368" i="2" s="1"/>
  <c r="D4369" i="2"/>
  <c r="T4369" i="2" s="1"/>
  <c r="U4369" i="2" s="1"/>
  <c r="D4370" i="2"/>
  <c r="T4370" i="2" s="1"/>
  <c r="U4370" i="2" s="1"/>
  <c r="D4371" i="2"/>
  <c r="T4371" i="2" s="1"/>
  <c r="U4371" i="2" s="1"/>
  <c r="D4372" i="2"/>
  <c r="T4372" i="2" s="1"/>
  <c r="U4372" i="2" s="1"/>
  <c r="D4373" i="2"/>
  <c r="T4373" i="2" s="1"/>
  <c r="U4373" i="2" s="1"/>
  <c r="D4374" i="2"/>
  <c r="T4374" i="2" s="1"/>
  <c r="U4374" i="2" s="1"/>
  <c r="D4375" i="2"/>
  <c r="T4375" i="2" s="1"/>
  <c r="U4375" i="2" s="1"/>
  <c r="D4376" i="2"/>
  <c r="T4376" i="2" s="1"/>
  <c r="U4376" i="2" s="1"/>
  <c r="D4377" i="2"/>
  <c r="T4377" i="2" s="1"/>
  <c r="U4377" i="2" s="1"/>
  <c r="D4378" i="2"/>
  <c r="T4378" i="2" s="1"/>
  <c r="U4378" i="2" s="1"/>
  <c r="D4379" i="2"/>
  <c r="T4379" i="2" s="1"/>
  <c r="U4379" i="2" s="1"/>
  <c r="D4380" i="2"/>
  <c r="T4380" i="2" s="1"/>
  <c r="U4380" i="2" s="1"/>
  <c r="D4381" i="2"/>
  <c r="T4381" i="2" s="1"/>
  <c r="U4381" i="2" s="1"/>
  <c r="D4382" i="2"/>
  <c r="T4382" i="2" s="1"/>
  <c r="U4382" i="2" s="1"/>
  <c r="D4383" i="2"/>
  <c r="T4383" i="2" s="1"/>
  <c r="U4383" i="2" s="1"/>
  <c r="D4384" i="2"/>
  <c r="T4384" i="2" s="1"/>
  <c r="U4384" i="2" s="1"/>
  <c r="D4385" i="2"/>
  <c r="T4385" i="2" s="1"/>
  <c r="U4385" i="2" s="1"/>
  <c r="D4386" i="2"/>
  <c r="T4386" i="2" s="1"/>
  <c r="U4386" i="2" s="1"/>
  <c r="D4387" i="2"/>
  <c r="T4387" i="2" s="1"/>
  <c r="U4387" i="2" s="1"/>
  <c r="D4388" i="2"/>
  <c r="T4388" i="2" s="1"/>
  <c r="U4388" i="2" s="1"/>
  <c r="D4389" i="2"/>
  <c r="T4389" i="2" s="1"/>
  <c r="U4389" i="2" s="1"/>
  <c r="D4390" i="2"/>
  <c r="T4390" i="2" s="1"/>
  <c r="U4390" i="2" s="1"/>
  <c r="D4391" i="2"/>
  <c r="T4391" i="2" s="1"/>
  <c r="U4391" i="2" s="1"/>
  <c r="D4392" i="2"/>
  <c r="T4392" i="2" s="1"/>
  <c r="U4392" i="2" s="1"/>
  <c r="D4393" i="2"/>
  <c r="T4393" i="2" s="1"/>
  <c r="U4393" i="2" s="1"/>
  <c r="D4394" i="2"/>
  <c r="T4394" i="2" s="1"/>
  <c r="U4394" i="2" s="1"/>
  <c r="D4395" i="2"/>
  <c r="T4395" i="2" s="1"/>
  <c r="U4395" i="2" s="1"/>
  <c r="D4396" i="2"/>
  <c r="T4396" i="2" s="1"/>
  <c r="U4396" i="2" s="1"/>
  <c r="D4397" i="2"/>
  <c r="T4397" i="2" s="1"/>
  <c r="U4397" i="2" s="1"/>
  <c r="D4398" i="2"/>
  <c r="T4398" i="2" s="1"/>
  <c r="U4398" i="2" s="1"/>
  <c r="D4399" i="2"/>
  <c r="T4399" i="2" s="1"/>
  <c r="U4399" i="2" s="1"/>
  <c r="D4400" i="2"/>
  <c r="T4400" i="2" s="1"/>
  <c r="U4400" i="2" s="1"/>
  <c r="D4401" i="2"/>
  <c r="T4401" i="2" s="1"/>
  <c r="U4401" i="2" s="1"/>
  <c r="D4402" i="2"/>
  <c r="T4402" i="2" s="1"/>
  <c r="U4402" i="2" s="1"/>
  <c r="D4403" i="2"/>
  <c r="T4403" i="2" s="1"/>
  <c r="U4403" i="2" s="1"/>
  <c r="D4404" i="2"/>
  <c r="T4404" i="2" s="1"/>
  <c r="U4404" i="2" s="1"/>
  <c r="D4405" i="2"/>
  <c r="T4405" i="2" s="1"/>
  <c r="U4405" i="2" s="1"/>
  <c r="D4406" i="2"/>
  <c r="T4406" i="2" s="1"/>
  <c r="U4406" i="2" s="1"/>
  <c r="D4407" i="2"/>
  <c r="T4407" i="2" s="1"/>
  <c r="U4407" i="2" s="1"/>
  <c r="D4408" i="2"/>
  <c r="T4408" i="2" s="1"/>
  <c r="U4408" i="2" s="1"/>
  <c r="D4409" i="2"/>
  <c r="T4409" i="2" s="1"/>
  <c r="U4409" i="2" s="1"/>
  <c r="D4410" i="2"/>
  <c r="T4410" i="2" s="1"/>
  <c r="U4410" i="2" s="1"/>
  <c r="D4411" i="2"/>
  <c r="T4411" i="2" s="1"/>
  <c r="U4411" i="2" s="1"/>
  <c r="D4412" i="2"/>
  <c r="T4412" i="2" s="1"/>
  <c r="U4412" i="2" s="1"/>
  <c r="D4413" i="2"/>
  <c r="T4413" i="2" s="1"/>
  <c r="U4413" i="2" s="1"/>
  <c r="D4414" i="2"/>
  <c r="T4414" i="2" s="1"/>
  <c r="U4414" i="2" s="1"/>
  <c r="D4415" i="2"/>
  <c r="T4415" i="2" s="1"/>
  <c r="U4415" i="2" s="1"/>
  <c r="D4416" i="2"/>
  <c r="T4416" i="2" s="1"/>
  <c r="U4416" i="2" s="1"/>
  <c r="D4417" i="2"/>
  <c r="T4417" i="2" s="1"/>
  <c r="U4417" i="2" s="1"/>
  <c r="D4418" i="2"/>
  <c r="T4418" i="2" s="1"/>
  <c r="U4418" i="2" s="1"/>
  <c r="D4419" i="2"/>
  <c r="T4419" i="2" s="1"/>
  <c r="U4419" i="2" s="1"/>
  <c r="D4420" i="2"/>
  <c r="T4420" i="2" s="1"/>
  <c r="U4420" i="2" s="1"/>
  <c r="D4421" i="2"/>
  <c r="T4421" i="2" s="1"/>
  <c r="U4421" i="2" s="1"/>
  <c r="D4422" i="2"/>
  <c r="T4422" i="2" s="1"/>
  <c r="U4422" i="2" s="1"/>
  <c r="D4423" i="2"/>
  <c r="T4423" i="2" s="1"/>
  <c r="U4423" i="2" s="1"/>
  <c r="D4424" i="2"/>
  <c r="T4424" i="2" s="1"/>
  <c r="U4424" i="2" s="1"/>
  <c r="D4425" i="2"/>
  <c r="T4425" i="2" s="1"/>
  <c r="U4425" i="2" s="1"/>
  <c r="D4426" i="2"/>
  <c r="T4426" i="2" s="1"/>
  <c r="U4426" i="2" s="1"/>
  <c r="D4427" i="2"/>
  <c r="T4427" i="2" s="1"/>
  <c r="U4427" i="2" s="1"/>
  <c r="D4428" i="2"/>
  <c r="T4428" i="2" s="1"/>
  <c r="U4428" i="2" s="1"/>
  <c r="D4429" i="2"/>
  <c r="T4429" i="2" s="1"/>
  <c r="U4429" i="2" s="1"/>
  <c r="D4430" i="2"/>
  <c r="T4430" i="2" s="1"/>
  <c r="U4430" i="2" s="1"/>
  <c r="D4431" i="2"/>
  <c r="T4431" i="2" s="1"/>
  <c r="U4431" i="2" s="1"/>
  <c r="D4432" i="2"/>
  <c r="T4432" i="2" s="1"/>
  <c r="U4432" i="2" s="1"/>
  <c r="D4433" i="2"/>
  <c r="T4433" i="2" s="1"/>
  <c r="U4433" i="2" s="1"/>
  <c r="D4434" i="2"/>
  <c r="T4434" i="2" s="1"/>
  <c r="U4434" i="2" s="1"/>
  <c r="D4435" i="2"/>
  <c r="T4435" i="2" s="1"/>
  <c r="U4435" i="2" s="1"/>
  <c r="D4436" i="2"/>
  <c r="T4436" i="2" s="1"/>
  <c r="U4436" i="2" s="1"/>
  <c r="D4437" i="2"/>
  <c r="T4437" i="2" s="1"/>
  <c r="U4437" i="2" s="1"/>
  <c r="D4438" i="2"/>
  <c r="T4438" i="2" s="1"/>
  <c r="U4438" i="2" s="1"/>
  <c r="D4439" i="2"/>
  <c r="T4439" i="2" s="1"/>
  <c r="U4439" i="2" s="1"/>
  <c r="D4440" i="2"/>
  <c r="T4440" i="2" s="1"/>
  <c r="U4440" i="2" s="1"/>
  <c r="D4441" i="2"/>
  <c r="T4441" i="2" s="1"/>
  <c r="U4441" i="2" s="1"/>
  <c r="D4442" i="2"/>
  <c r="T4442" i="2" s="1"/>
  <c r="U4442" i="2" s="1"/>
  <c r="D4443" i="2"/>
  <c r="T4443" i="2" s="1"/>
  <c r="U4443" i="2" s="1"/>
  <c r="D4444" i="2"/>
  <c r="T4444" i="2" s="1"/>
  <c r="U4444" i="2" s="1"/>
  <c r="D4445" i="2"/>
  <c r="T4445" i="2" s="1"/>
  <c r="U4445" i="2" s="1"/>
  <c r="D4446" i="2"/>
  <c r="T4446" i="2" s="1"/>
  <c r="U4446" i="2" s="1"/>
  <c r="D4447" i="2"/>
  <c r="T4447" i="2" s="1"/>
  <c r="U4447" i="2" s="1"/>
  <c r="D4448" i="2"/>
  <c r="T4448" i="2" s="1"/>
  <c r="U4448" i="2" s="1"/>
  <c r="D4449" i="2"/>
  <c r="T4449" i="2" s="1"/>
  <c r="U4449" i="2" s="1"/>
  <c r="D4450" i="2"/>
  <c r="T4450" i="2" s="1"/>
  <c r="U4450" i="2" s="1"/>
  <c r="D4451" i="2"/>
  <c r="T4451" i="2" s="1"/>
  <c r="U4451" i="2" s="1"/>
  <c r="D4452" i="2"/>
  <c r="T4452" i="2" s="1"/>
  <c r="U4452" i="2" s="1"/>
  <c r="D4453" i="2"/>
  <c r="T4453" i="2" s="1"/>
  <c r="U4453" i="2" s="1"/>
  <c r="D4454" i="2"/>
  <c r="T4454" i="2" s="1"/>
  <c r="U4454" i="2" s="1"/>
  <c r="D4455" i="2"/>
  <c r="T4455" i="2" s="1"/>
  <c r="U4455" i="2" s="1"/>
  <c r="D4456" i="2"/>
  <c r="T4456" i="2" s="1"/>
  <c r="U4456" i="2" s="1"/>
  <c r="D4457" i="2"/>
  <c r="T4457" i="2" s="1"/>
  <c r="U4457" i="2" s="1"/>
  <c r="D4458" i="2"/>
  <c r="T4458" i="2" s="1"/>
  <c r="U4458" i="2" s="1"/>
  <c r="D4459" i="2"/>
  <c r="T4459" i="2" s="1"/>
  <c r="U4459" i="2" s="1"/>
  <c r="D4460" i="2"/>
  <c r="T4460" i="2" s="1"/>
  <c r="U4460" i="2" s="1"/>
  <c r="D4461" i="2"/>
  <c r="T4461" i="2" s="1"/>
  <c r="U4461" i="2" s="1"/>
  <c r="D4462" i="2"/>
  <c r="T4462" i="2" s="1"/>
  <c r="U4462" i="2" s="1"/>
  <c r="D4463" i="2"/>
  <c r="T4463" i="2" s="1"/>
  <c r="U4463" i="2" s="1"/>
  <c r="D4464" i="2"/>
  <c r="T4464" i="2" s="1"/>
  <c r="U4464" i="2" s="1"/>
  <c r="D4465" i="2"/>
  <c r="T4465" i="2" s="1"/>
  <c r="U4465" i="2" s="1"/>
  <c r="D4466" i="2"/>
  <c r="T4466" i="2" s="1"/>
  <c r="U4466" i="2" s="1"/>
  <c r="D4467" i="2"/>
  <c r="T4467" i="2" s="1"/>
  <c r="U4467" i="2" s="1"/>
  <c r="D4468" i="2"/>
  <c r="T4468" i="2" s="1"/>
  <c r="U4468" i="2" s="1"/>
  <c r="D4469" i="2"/>
  <c r="T4469" i="2" s="1"/>
  <c r="U4469" i="2" s="1"/>
  <c r="D4470" i="2"/>
  <c r="T4470" i="2" s="1"/>
  <c r="U4470" i="2" s="1"/>
  <c r="D4471" i="2"/>
  <c r="T4471" i="2" s="1"/>
  <c r="U4471" i="2" s="1"/>
  <c r="D4472" i="2"/>
  <c r="T4472" i="2" s="1"/>
  <c r="U4472" i="2" s="1"/>
  <c r="D4473" i="2"/>
  <c r="T4473" i="2" s="1"/>
  <c r="U4473" i="2" s="1"/>
  <c r="D4474" i="2"/>
  <c r="T4474" i="2" s="1"/>
  <c r="U4474" i="2" s="1"/>
  <c r="D4475" i="2"/>
  <c r="T4475" i="2" s="1"/>
  <c r="U4475" i="2" s="1"/>
  <c r="D4476" i="2"/>
  <c r="T4476" i="2" s="1"/>
  <c r="U4476" i="2" s="1"/>
  <c r="D4477" i="2"/>
  <c r="T4477" i="2" s="1"/>
  <c r="U4477" i="2" s="1"/>
  <c r="D4478" i="2"/>
  <c r="T4478" i="2" s="1"/>
  <c r="U4478" i="2" s="1"/>
  <c r="D4479" i="2"/>
  <c r="T4479" i="2" s="1"/>
  <c r="U4479" i="2" s="1"/>
  <c r="D4480" i="2"/>
  <c r="T4480" i="2" s="1"/>
  <c r="U4480" i="2" s="1"/>
  <c r="D4481" i="2"/>
  <c r="T4481" i="2" s="1"/>
  <c r="U4481" i="2" s="1"/>
  <c r="D4482" i="2"/>
  <c r="T4482" i="2" s="1"/>
  <c r="U4482" i="2" s="1"/>
  <c r="D4483" i="2"/>
  <c r="T4483" i="2" s="1"/>
  <c r="U4483" i="2" s="1"/>
  <c r="D4484" i="2"/>
  <c r="T4484" i="2" s="1"/>
  <c r="U4484" i="2" s="1"/>
  <c r="D4485" i="2"/>
  <c r="T4485" i="2" s="1"/>
  <c r="U4485" i="2" s="1"/>
  <c r="D4486" i="2"/>
  <c r="T4486" i="2" s="1"/>
  <c r="U4486" i="2" s="1"/>
  <c r="D4487" i="2"/>
  <c r="T4487" i="2" s="1"/>
  <c r="U4487" i="2" s="1"/>
  <c r="D4488" i="2"/>
  <c r="T4488" i="2" s="1"/>
  <c r="U4488" i="2" s="1"/>
  <c r="D4489" i="2"/>
  <c r="T4489" i="2" s="1"/>
  <c r="U4489" i="2" s="1"/>
  <c r="D4490" i="2"/>
  <c r="T4490" i="2" s="1"/>
  <c r="U4490" i="2" s="1"/>
  <c r="D4491" i="2"/>
  <c r="T4491" i="2" s="1"/>
  <c r="U4491" i="2" s="1"/>
  <c r="D4492" i="2"/>
  <c r="T4492" i="2" s="1"/>
  <c r="U4492" i="2" s="1"/>
  <c r="D4493" i="2"/>
  <c r="T4493" i="2" s="1"/>
  <c r="U4493" i="2" s="1"/>
  <c r="D4494" i="2"/>
  <c r="T4494" i="2" s="1"/>
  <c r="U4494" i="2" s="1"/>
  <c r="D4495" i="2"/>
  <c r="T4495" i="2" s="1"/>
  <c r="U4495" i="2" s="1"/>
  <c r="D4496" i="2"/>
  <c r="T4496" i="2" s="1"/>
  <c r="U4496" i="2" s="1"/>
  <c r="D4497" i="2"/>
  <c r="T4497" i="2" s="1"/>
  <c r="U4497" i="2" s="1"/>
  <c r="D4498" i="2"/>
  <c r="T4498" i="2" s="1"/>
  <c r="U4498" i="2" s="1"/>
  <c r="D4499" i="2"/>
  <c r="T4499" i="2" s="1"/>
  <c r="U4499" i="2" s="1"/>
  <c r="D4500" i="2"/>
  <c r="T4500" i="2" s="1"/>
  <c r="U4500" i="2" s="1"/>
  <c r="D4501" i="2"/>
  <c r="T4501" i="2" s="1"/>
  <c r="U4501" i="2" s="1"/>
  <c r="D4502" i="2"/>
  <c r="T4502" i="2" s="1"/>
  <c r="U4502" i="2" s="1"/>
  <c r="D4503" i="2"/>
  <c r="T4503" i="2" s="1"/>
  <c r="U4503" i="2" s="1"/>
  <c r="D4504" i="2"/>
  <c r="T4504" i="2" s="1"/>
  <c r="U4504" i="2" s="1"/>
  <c r="D4505" i="2"/>
  <c r="T4505" i="2" s="1"/>
  <c r="U4505" i="2" s="1"/>
  <c r="D4506" i="2"/>
  <c r="T4506" i="2" s="1"/>
  <c r="U4506" i="2" s="1"/>
  <c r="D4507" i="2"/>
  <c r="T4507" i="2" s="1"/>
  <c r="U4507" i="2" s="1"/>
  <c r="D4508" i="2"/>
  <c r="T4508" i="2" s="1"/>
  <c r="U4508" i="2" s="1"/>
  <c r="D4509" i="2"/>
  <c r="T4509" i="2" s="1"/>
  <c r="U4509" i="2" s="1"/>
  <c r="D4510" i="2"/>
  <c r="T4510" i="2" s="1"/>
  <c r="U4510" i="2" s="1"/>
  <c r="D4511" i="2"/>
  <c r="T4511" i="2" s="1"/>
  <c r="U4511" i="2" s="1"/>
  <c r="D4512" i="2"/>
  <c r="T4512" i="2" s="1"/>
  <c r="U4512" i="2" s="1"/>
  <c r="D4513" i="2"/>
  <c r="T4513" i="2" s="1"/>
  <c r="U4513" i="2" s="1"/>
  <c r="D4514" i="2"/>
  <c r="T4514" i="2" s="1"/>
  <c r="U4514" i="2" s="1"/>
  <c r="D4515" i="2"/>
  <c r="T4515" i="2" s="1"/>
  <c r="U4515" i="2" s="1"/>
  <c r="D4516" i="2"/>
  <c r="T4516" i="2" s="1"/>
  <c r="U4516" i="2" s="1"/>
  <c r="D4517" i="2"/>
  <c r="T4517" i="2" s="1"/>
  <c r="U4517" i="2" s="1"/>
  <c r="D4518" i="2"/>
  <c r="T4518" i="2" s="1"/>
  <c r="U4518" i="2" s="1"/>
  <c r="D4519" i="2"/>
  <c r="T4519" i="2" s="1"/>
  <c r="U4519" i="2" s="1"/>
  <c r="D4520" i="2"/>
  <c r="T4520" i="2" s="1"/>
  <c r="U4520" i="2" s="1"/>
  <c r="D4521" i="2"/>
  <c r="T4521" i="2" s="1"/>
  <c r="U4521" i="2" s="1"/>
  <c r="D4522" i="2"/>
  <c r="T4522" i="2" s="1"/>
  <c r="U4522" i="2" s="1"/>
  <c r="D4523" i="2"/>
  <c r="T4523" i="2" s="1"/>
  <c r="U4523" i="2" s="1"/>
  <c r="D4524" i="2"/>
  <c r="T4524" i="2" s="1"/>
  <c r="U4524" i="2" s="1"/>
  <c r="D4525" i="2"/>
  <c r="T4525" i="2" s="1"/>
  <c r="U4525" i="2" s="1"/>
  <c r="D4526" i="2"/>
  <c r="T4526" i="2" s="1"/>
  <c r="U4526" i="2" s="1"/>
  <c r="D4527" i="2"/>
  <c r="T4527" i="2" s="1"/>
  <c r="U4527" i="2" s="1"/>
  <c r="D4528" i="2"/>
  <c r="T4528" i="2" s="1"/>
  <c r="U4528" i="2" s="1"/>
  <c r="D4529" i="2"/>
  <c r="T4529" i="2" s="1"/>
  <c r="U4529" i="2" s="1"/>
  <c r="D4530" i="2"/>
  <c r="T4530" i="2" s="1"/>
  <c r="U4530" i="2" s="1"/>
  <c r="D4531" i="2"/>
  <c r="T4531" i="2" s="1"/>
  <c r="U4531" i="2" s="1"/>
  <c r="D4532" i="2"/>
  <c r="T4532" i="2" s="1"/>
  <c r="U4532" i="2" s="1"/>
  <c r="D4533" i="2"/>
  <c r="T4533" i="2" s="1"/>
  <c r="U4533" i="2" s="1"/>
  <c r="D4534" i="2"/>
  <c r="T4534" i="2" s="1"/>
  <c r="U4534" i="2" s="1"/>
  <c r="D4535" i="2"/>
  <c r="T4535" i="2" s="1"/>
  <c r="U4535" i="2" s="1"/>
  <c r="D4536" i="2"/>
  <c r="T4536" i="2" s="1"/>
  <c r="U4536" i="2" s="1"/>
  <c r="D4537" i="2"/>
  <c r="T4537" i="2" s="1"/>
  <c r="U4537" i="2" s="1"/>
  <c r="D4538" i="2"/>
  <c r="T4538" i="2" s="1"/>
  <c r="U4538" i="2" s="1"/>
  <c r="D4539" i="2"/>
  <c r="T4539" i="2" s="1"/>
  <c r="U4539" i="2" s="1"/>
  <c r="D4540" i="2"/>
  <c r="T4540" i="2" s="1"/>
  <c r="U4540" i="2" s="1"/>
  <c r="D4541" i="2"/>
  <c r="T4541" i="2" s="1"/>
  <c r="U4541" i="2" s="1"/>
  <c r="D4542" i="2"/>
  <c r="T4542" i="2" s="1"/>
  <c r="U4542" i="2" s="1"/>
  <c r="D4543" i="2"/>
  <c r="T4543" i="2" s="1"/>
  <c r="U4543" i="2" s="1"/>
  <c r="D4544" i="2"/>
  <c r="T4544" i="2" s="1"/>
  <c r="U4544" i="2" s="1"/>
  <c r="D4545" i="2"/>
  <c r="T4545" i="2" s="1"/>
  <c r="U4545" i="2" s="1"/>
  <c r="D4546" i="2"/>
  <c r="T4546" i="2" s="1"/>
  <c r="U4546" i="2" s="1"/>
  <c r="D4547" i="2"/>
  <c r="T4547" i="2" s="1"/>
  <c r="U4547" i="2" s="1"/>
  <c r="D4548" i="2"/>
  <c r="T4548" i="2" s="1"/>
  <c r="U4548" i="2" s="1"/>
  <c r="D4549" i="2"/>
  <c r="T4549" i="2" s="1"/>
  <c r="U4549" i="2" s="1"/>
  <c r="D4550" i="2"/>
  <c r="T4550" i="2" s="1"/>
  <c r="U4550" i="2" s="1"/>
  <c r="D4551" i="2"/>
  <c r="T4551" i="2" s="1"/>
  <c r="U4551" i="2" s="1"/>
  <c r="D4552" i="2"/>
  <c r="T4552" i="2" s="1"/>
  <c r="U4552" i="2" s="1"/>
  <c r="D4553" i="2"/>
  <c r="T4553" i="2" s="1"/>
  <c r="U4553" i="2" s="1"/>
  <c r="D4554" i="2"/>
  <c r="T4554" i="2" s="1"/>
  <c r="U4554" i="2" s="1"/>
  <c r="D4555" i="2"/>
  <c r="T4555" i="2" s="1"/>
  <c r="U4555" i="2" s="1"/>
  <c r="D4556" i="2"/>
  <c r="T4556" i="2" s="1"/>
  <c r="U4556" i="2" s="1"/>
  <c r="D4557" i="2"/>
  <c r="T4557" i="2" s="1"/>
  <c r="U4557" i="2" s="1"/>
  <c r="D4558" i="2"/>
  <c r="T4558" i="2" s="1"/>
  <c r="U4558" i="2" s="1"/>
  <c r="D4559" i="2"/>
  <c r="T4559" i="2" s="1"/>
  <c r="U4559" i="2" s="1"/>
  <c r="D4560" i="2"/>
  <c r="T4560" i="2" s="1"/>
  <c r="U4560" i="2" s="1"/>
  <c r="D4561" i="2"/>
  <c r="T4561" i="2" s="1"/>
  <c r="U4561" i="2" s="1"/>
  <c r="D4562" i="2"/>
  <c r="T4562" i="2" s="1"/>
  <c r="U4562" i="2" s="1"/>
  <c r="D4563" i="2"/>
  <c r="T4563" i="2" s="1"/>
  <c r="U4563" i="2" s="1"/>
  <c r="D4564" i="2"/>
  <c r="T4564" i="2" s="1"/>
  <c r="U4564" i="2" s="1"/>
  <c r="D4565" i="2"/>
  <c r="T4565" i="2" s="1"/>
  <c r="U4565" i="2" s="1"/>
  <c r="D4566" i="2"/>
  <c r="T4566" i="2" s="1"/>
  <c r="U4566" i="2" s="1"/>
  <c r="D4567" i="2"/>
  <c r="T4567" i="2" s="1"/>
  <c r="U4567" i="2" s="1"/>
  <c r="D4568" i="2"/>
  <c r="T4568" i="2" s="1"/>
  <c r="U4568" i="2" s="1"/>
  <c r="D4569" i="2"/>
  <c r="T4569" i="2" s="1"/>
  <c r="U4569" i="2" s="1"/>
  <c r="D4570" i="2"/>
  <c r="T4570" i="2" s="1"/>
  <c r="U4570" i="2" s="1"/>
  <c r="D4571" i="2"/>
  <c r="T4571" i="2" s="1"/>
  <c r="U4571" i="2" s="1"/>
  <c r="D4572" i="2"/>
  <c r="T4572" i="2" s="1"/>
  <c r="U4572" i="2" s="1"/>
  <c r="D4573" i="2"/>
  <c r="T4573" i="2" s="1"/>
  <c r="U4573" i="2" s="1"/>
  <c r="D4574" i="2"/>
  <c r="T4574" i="2" s="1"/>
  <c r="U4574" i="2" s="1"/>
  <c r="D4575" i="2"/>
  <c r="T4575" i="2" s="1"/>
  <c r="U4575" i="2" s="1"/>
  <c r="D4576" i="2"/>
  <c r="T4576" i="2" s="1"/>
  <c r="U4576" i="2" s="1"/>
  <c r="D4577" i="2"/>
  <c r="T4577" i="2" s="1"/>
  <c r="U4577" i="2" s="1"/>
  <c r="D4578" i="2"/>
  <c r="T4578" i="2" s="1"/>
  <c r="U4578" i="2" s="1"/>
  <c r="D4579" i="2"/>
  <c r="T4579" i="2" s="1"/>
  <c r="U4579" i="2" s="1"/>
  <c r="D4580" i="2"/>
  <c r="T4580" i="2" s="1"/>
  <c r="U4580" i="2" s="1"/>
  <c r="D4581" i="2"/>
  <c r="T4581" i="2" s="1"/>
  <c r="U4581" i="2" s="1"/>
  <c r="D4582" i="2"/>
  <c r="T4582" i="2" s="1"/>
  <c r="U4582" i="2" s="1"/>
  <c r="D4583" i="2"/>
  <c r="T4583" i="2" s="1"/>
  <c r="U4583" i="2" s="1"/>
  <c r="D4584" i="2"/>
  <c r="T4584" i="2" s="1"/>
  <c r="U4584" i="2" s="1"/>
  <c r="D4585" i="2"/>
  <c r="T4585" i="2" s="1"/>
  <c r="U4585" i="2" s="1"/>
  <c r="D4586" i="2"/>
  <c r="T4586" i="2" s="1"/>
  <c r="U4586" i="2" s="1"/>
  <c r="D4587" i="2"/>
  <c r="T4587" i="2" s="1"/>
  <c r="U4587" i="2" s="1"/>
  <c r="D4588" i="2"/>
  <c r="T4588" i="2" s="1"/>
  <c r="U4588" i="2" s="1"/>
  <c r="D4589" i="2"/>
  <c r="T4589" i="2" s="1"/>
  <c r="U4589" i="2" s="1"/>
  <c r="D4590" i="2"/>
  <c r="T4590" i="2" s="1"/>
  <c r="U4590" i="2" s="1"/>
  <c r="D4591" i="2"/>
  <c r="T4591" i="2" s="1"/>
  <c r="U4591" i="2" s="1"/>
  <c r="D4592" i="2"/>
  <c r="T4592" i="2" s="1"/>
  <c r="U4592" i="2" s="1"/>
  <c r="D4593" i="2"/>
  <c r="T4593" i="2" s="1"/>
  <c r="U4593" i="2" s="1"/>
  <c r="D4594" i="2"/>
  <c r="T4594" i="2" s="1"/>
  <c r="U4594" i="2" s="1"/>
  <c r="D4595" i="2"/>
  <c r="T4595" i="2" s="1"/>
  <c r="U4595" i="2" s="1"/>
  <c r="D4596" i="2"/>
  <c r="T4596" i="2" s="1"/>
  <c r="U4596" i="2" s="1"/>
  <c r="D4597" i="2"/>
  <c r="T4597" i="2" s="1"/>
  <c r="U4597" i="2" s="1"/>
  <c r="D4598" i="2"/>
  <c r="T4598" i="2" s="1"/>
  <c r="U4598" i="2" s="1"/>
  <c r="D4599" i="2"/>
  <c r="T4599" i="2" s="1"/>
  <c r="U4599" i="2" s="1"/>
  <c r="D4600" i="2"/>
  <c r="T4600" i="2" s="1"/>
  <c r="U4600" i="2" s="1"/>
  <c r="D4601" i="2"/>
  <c r="T4601" i="2" s="1"/>
  <c r="U4601" i="2" s="1"/>
  <c r="D4602" i="2"/>
  <c r="T4602" i="2" s="1"/>
  <c r="U4602" i="2" s="1"/>
  <c r="D4603" i="2"/>
  <c r="T4603" i="2" s="1"/>
  <c r="U4603" i="2" s="1"/>
  <c r="D4604" i="2"/>
  <c r="T4604" i="2" s="1"/>
  <c r="U4604" i="2" s="1"/>
  <c r="D4605" i="2"/>
  <c r="T4605" i="2" s="1"/>
  <c r="U4605" i="2" s="1"/>
  <c r="D4606" i="2"/>
  <c r="T4606" i="2" s="1"/>
  <c r="U4606" i="2" s="1"/>
  <c r="D4607" i="2"/>
  <c r="T4607" i="2" s="1"/>
  <c r="U4607" i="2" s="1"/>
  <c r="D4608" i="2"/>
  <c r="T4608" i="2" s="1"/>
  <c r="U4608" i="2" s="1"/>
  <c r="D4609" i="2"/>
  <c r="T4609" i="2" s="1"/>
  <c r="U4609" i="2" s="1"/>
  <c r="D4610" i="2"/>
  <c r="T4610" i="2" s="1"/>
  <c r="U4610" i="2" s="1"/>
  <c r="D4611" i="2"/>
  <c r="T4611" i="2" s="1"/>
  <c r="U4611" i="2" s="1"/>
  <c r="D4612" i="2"/>
  <c r="T4612" i="2" s="1"/>
  <c r="U4612" i="2" s="1"/>
  <c r="D4613" i="2"/>
  <c r="T4613" i="2" s="1"/>
  <c r="U4613" i="2" s="1"/>
  <c r="D4614" i="2"/>
  <c r="T4614" i="2" s="1"/>
  <c r="U4614" i="2" s="1"/>
  <c r="D4615" i="2"/>
  <c r="T4615" i="2" s="1"/>
  <c r="U4615" i="2" s="1"/>
  <c r="D4616" i="2"/>
  <c r="T4616" i="2" s="1"/>
  <c r="U4616" i="2" s="1"/>
  <c r="D4617" i="2"/>
  <c r="T4617" i="2" s="1"/>
  <c r="U4617" i="2" s="1"/>
  <c r="D4618" i="2"/>
  <c r="T4618" i="2" s="1"/>
  <c r="U4618" i="2" s="1"/>
  <c r="D4619" i="2"/>
  <c r="T4619" i="2" s="1"/>
  <c r="U4619" i="2" s="1"/>
  <c r="D4620" i="2"/>
  <c r="T4620" i="2" s="1"/>
  <c r="U4620" i="2" s="1"/>
  <c r="D4621" i="2"/>
  <c r="T4621" i="2" s="1"/>
  <c r="U4621" i="2" s="1"/>
  <c r="D4622" i="2"/>
  <c r="T4622" i="2" s="1"/>
  <c r="U4622" i="2" s="1"/>
  <c r="D4623" i="2"/>
  <c r="T4623" i="2" s="1"/>
  <c r="U4623" i="2" s="1"/>
  <c r="D4624" i="2"/>
  <c r="T4624" i="2" s="1"/>
  <c r="U4624" i="2" s="1"/>
  <c r="D4625" i="2"/>
  <c r="T4625" i="2" s="1"/>
  <c r="U4625" i="2" s="1"/>
  <c r="D4626" i="2"/>
  <c r="T4626" i="2" s="1"/>
  <c r="U4626" i="2" s="1"/>
  <c r="D4627" i="2"/>
  <c r="T4627" i="2" s="1"/>
  <c r="U4627" i="2" s="1"/>
  <c r="D4628" i="2"/>
  <c r="T4628" i="2" s="1"/>
  <c r="U4628" i="2" s="1"/>
  <c r="D4629" i="2"/>
  <c r="T4629" i="2" s="1"/>
  <c r="U4629" i="2" s="1"/>
  <c r="D4630" i="2"/>
  <c r="T4630" i="2" s="1"/>
  <c r="U4630" i="2" s="1"/>
  <c r="D4631" i="2"/>
  <c r="T4631" i="2" s="1"/>
  <c r="U4631" i="2" s="1"/>
  <c r="D4632" i="2"/>
  <c r="T4632" i="2" s="1"/>
  <c r="U4632" i="2" s="1"/>
  <c r="D4633" i="2"/>
  <c r="T4633" i="2" s="1"/>
  <c r="U4633" i="2" s="1"/>
  <c r="D4634" i="2"/>
  <c r="T4634" i="2" s="1"/>
  <c r="U4634" i="2" s="1"/>
  <c r="D4635" i="2"/>
  <c r="T4635" i="2" s="1"/>
  <c r="U4635" i="2" s="1"/>
  <c r="D4636" i="2"/>
  <c r="T4636" i="2" s="1"/>
  <c r="U4636" i="2" s="1"/>
  <c r="D4637" i="2"/>
  <c r="T4637" i="2" s="1"/>
  <c r="U4637" i="2" s="1"/>
  <c r="D4638" i="2"/>
  <c r="T4638" i="2" s="1"/>
  <c r="U4638" i="2" s="1"/>
  <c r="D4639" i="2"/>
  <c r="T4639" i="2" s="1"/>
  <c r="U4639" i="2" s="1"/>
  <c r="D4640" i="2"/>
  <c r="T4640" i="2" s="1"/>
  <c r="U4640" i="2" s="1"/>
  <c r="D4641" i="2"/>
  <c r="T4641" i="2" s="1"/>
  <c r="U4641" i="2" s="1"/>
  <c r="D4642" i="2"/>
  <c r="T4642" i="2" s="1"/>
  <c r="U4642" i="2" s="1"/>
  <c r="D4643" i="2"/>
  <c r="T4643" i="2" s="1"/>
  <c r="U4643" i="2" s="1"/>
  <c r="D4644" i="2"/>
  <c r="T4644" i="2" s="1"/>
  <c r="U4644" i="2" s="1"/>
  <c r="D4645" i="2"/>
  <c r="T4645" i="2" s="1"/>
  <c r="U4645" i="2" s="1"/>
  <c r="D4646" i="2"/>
  <c r="T4646" i="2" s="1"/>
  <c r="U4646" i="2" s="1"/>
  <c r="D4647" i="2"/>
  <c r="T4647" i="2" s="1"/>
  <c r="U4647" i="2" s="1"/>
  <c r="D4648" i="2"/>
  <c r="T4648" i="2" s="1"/>
  <c r="U4648" i="2" s="1"/>
  <c r="D4649" i="2"/>
  <c r="T4649" i="2" s="1"/>
  <c r="U4649" i="2" s="1"/>
  <c r="D4650" i="2"/>
  <c r="T4650" i="2" s="1"/>
  <c r="U4650" i="2" s="1"/>
  <c r="D4651" i="2"/>
  <c r="T4651" i="2" s="1"/>
  <c r="U4651" i="2" s="1"/>
  <c r="D4652" i="2"/>
  <c r="T4652" i="2" s="1"/>
  <c r="U4652" i="2" s="1"/>
  <c r="D4653" i="2"/>
  <c r="T4653" i="2" s="1"/>
  <c r="U4653" i="2" s="1"/>
  <c r="D4654" i="2"/>
  <c r="T4654" i="2" s="1"/>
  <c r="U4654" i="2" s="1"/>
  <c r="D4655" i="2"/>
  <c r="T4655" i="2" s="1"/>
  <c r="U4655" i="2" s="1"/>
  <c r="D4656" i="2"/>
  <c r="T4656" i="2" s="1"/>
  <c r="U4656" i="2" s="1"/>
  <c r="D4657" i="2"/>
  <c r="T4657" i="2" s="1"/>
  <c r="U4657" i="2" s="1"/>
  <c r="D4658" i="2"/>
  <c r="T4658" i="2" s="1"/>
  <c r="U4658" i="2" s="1"/>
  <c r="D4659" i="2"/>
  <c r="T4659" i="2" s="1"/>
  <c r="U4659" i="2" s="1"/>
  <c r="D4660" i="2"/>
  <c r="T4660" i="2" s="1"/>
  <c r="U4660" i="2" s="1"/>
  <c r="D4661" i="2"/>
  <c r="T4661" i="2" s="1"/>
  <c r="U4661" i="2" s="1"/>
  <c r="D4662" i="2"/>
  <c r="T4662" i="2" s="1"/>
  <c r="U4662" i="2" s="1"/>
  <c r="D4663" i="2"/>
  <c r="T4663" i="2" s="1"/>
  <c r="U4663" i="2" s="1"/>
  <c r="D4664" i="2"/>
  <c r="T4664" i="2" s="1"/>
  <c r="U4664" i="2" s="1"/>
  <c r="D4665" i="2"/>
  <c r="T4665" i="2" s="1"/>
  <c r="U4665" i="2" s="1"/>
  <c r="D4666" i="2"/>
  <c r="T4666" i="2" s="1"/>
  <c r="U4666" i="2" s="1"/>
  <c r="D4667" i="2"/>
  <c r="T4667" i="2" s="1"/>
  <c r="U4667" i="2" s="1"/>
  <c r="D4668" i="2"/>
  <c r="T4668" i="2" s="1"/>
  <c r="U4668" i="2" s="1"/>
  <c r="D4669" i="2"/>
  <c r="T4669" i="2" s="1"/>
  <c r="U4669" i="2" s="1"/>
  <c r="D4670" i="2"/>
  <c r="T4670" i="2" s="1"/>
  <c r="U4670" i="2" s="1"/>
  <c r="D4671" i="2"/>
  <c r="T4671" i="2" s="1"/>
  <c r="U4671" i="2" s="1"/>
  <c r="D4672" i="2"/>
  <c r="T4672" i="2" s="1"/>
  <c r="U4672" i="2" s="1"/>
  <c r="D4673" i="2"/>
  <c r="T4673" i="2" s="1"/>
  <c r="U4673" i="2" s="1"/>
  <c r="D4674" i="2"/>
  <c r="T4674" i="2" s="1"/>
  <c r="U4674" i="2" s="1"/>
  <c r="D4675" i="2"/>
  <c r="T4675" i="2" s="1"/>
  <c r="U4675" i="2" s="1"/>
  <c r="D4676" i="2"/>
  <c r="T4676" i="2" s="1"/>
  <c r="U4676" i="2" s="1"/>
  <c r="D4677" i="2"/>
  <c r="T4677" i="2" s="1"/>
  <c r="U4677" i="2" s="1"/>
  <c r="D4678" i="2"/>
  <c r="T4678" i="2" s="1"/>
  <c r="U4678" i="2" s="1"/>
  <c r="D4679" i="2"/>
  <c r="T4679" i="2" s="1"/>
  <c r="U4679" i="2" s="1"/>
  <c r="D4680" i="2"/>
  <c r="T4680" i="2" s="1"/>
  <c r="U4680" i="2" s="1"/>
  <c r="D4681" i="2"/>
  <c r="T4681" i="2" s="1"/>
  <c r="U4681" i="2" s="1"/>
  <c r="D4682" i="2"/>
  <c r="T4682" i="2" s="1"/>
  <c r="U4682" i="2" s="1"/>
  <c r="D4683" i="2"/>
  <c r="T4683" i="2" s="1"/>
  <c r="U4683" i="2" s="1"/>
  <c r="D4684" i="2"/>
  <c r="T4684" i="2" s="1"/>
  <c r="U4684" i="2" s="1"/>
  <c r="D4685" i="2"/>
  <c r="T4685" i="2" s="1"/>
  <c r="U4685" i="2" s="1"/>
  <c r="D4686" i="2"/>
  <c r="T4686" i="2" s="1"/>
  <c r="U4686" i="2" s="1"/>
  <c r="D4687" i="2"/>
  <c r="T4687" i="2" s="1"/>
  <c r="U4687" i="2" s="1"/>
  <c r="D4688" i="2"/>
  <c r="T4688" i="2" s="1"/>
  <c r="U4688" i="2" s="1"/>
  <c r="D4689" i="2"/>
  <c r="T4689" i="2" s="1"/>
  <c r="U4689" i="2" s="1"/>
  <c r="D4690" i="2"/>
  <c r="T4690" i="2" s="1"/>
  <c r="U4690" i="2" s="1"/>
  <c r="D4691" i="2"/>
  <c r="T4691" i="2" s="1"/>
  <c r="U4691" i="2" s="1"/>
  <c r="D4692" i="2"/>
  <c r="T4692" i="2" s="1"/>
  <c r="U4692" i="2" s="1"/>
  <c r="D4693" i="2"/>
  <c r="T4693" i="2" s="1"/>
  <c r="U4693" i="2" s="1"/>
  <c r="D4694" i="2"/>
  <c r="T4694" i="2" s="1"/>
  <c r="U4694" i="2" s="1"/>
  <c r="D4695" i="2"/>
  <c r="T4695" i="2" s="1"/>
  <c r="U4695" i="2" s="1"/>
  <c r="D4696" i="2"/>
  <c r="T4696" i="2" s="1"/>
  <c r="U4696" i="2" s="1"/>
  <c r="D4697" i="2"/>
  <c r="T4697" i="2" s="1"/>
  <c r="U4697" i="2" s="1"/>
  <c r="D4698" i="2"/>
  <c r="T4698" i="2" s="1"/>
  <c r="U4698" i="2" s="1"/>
  <c r="D4699" i="2"/>
  <c r="T4699" i="2" s="1"/>
  <c r="U4699" i="2" s="1"/>
  <c r="D4700" i="2"/>
  <c r="T4700" i="2" s="1"/>
  <c r="U4700" i="2" s="1"/>
  <c r="D4701" i="2"/>
  <c r="T4701" i="2" s="1"/>
  <c r="U4701" i="2" s="1"/>
  <c r="D4702" i="2"/>
  <c r="T4702" i="2" s="1"/>
  <c r="U4702" i="2" s="1"/>
  <c r="D4703" i="2"/>
  <c r="T4703" i="2" s="1"/>
  <c r="U4703" i="2" s="1"/>
  <c r="D4704" i="2"/>
  <c r="T4704" i="2" s="1"/>
  <c r="U4704" i="2" s="1"/>
  <c r="D4705" i="2"/>
  <c r="T4705" i="2" s="1"/>
  <c r="U4705" i="2" s="1"/>
  <c r="D4706" i="2"/>
  <c r="T4706" i="2" s="1"/>
  <c r="U4706" i="2" s="1"/>
  <c r="D4707" i="2"/>
  <c r="T4707" i="2" s="1"/>
  <c r="U4707" i="2" s="1"/>
  <c r="D4708" i="2"/>
  <c r="T4708" i="2" s="1"/>
  <c r="U4708" i="2" s="1"/>
  <c r="D4709" i="2"/>
  <c r="T4709" i="2" s="1"/>
  <c r="U4709" i="2" s="1"/>
  <c r="D4710" i="2"/>
  <c r="T4710" i="2" s="1"/>
  <c r="U4710" i="2" s="1"/>
  <c r="D4711" i="2"/>
  <c r="T4711" i="2" s="1"/>
  <c r="U4711" i="2" s="1"/>
  <c r="D4712" i="2"/>
  <c r="T4712" i="2" s="1"/>
  <c r="U4712" i="2" s="1"/>
  <c r="D4713" i="2"/>
  <c r="T4713" i="2" s="1"/>
  <c r="U4713" i="2" s="1"/>
  <c r="D4714" i="2"/>
  <c r="T4714" i="2" s="1"/>
  <c r="U4714" i="2" s="1"/>
  <c r="D4715" i="2"/>
  <c r="T4715" i="2" s="1"/>
  <c r="U4715" i="2" s="1"/>
  <c r="D4716" i="2"/>
  <c r="T4716" i="2" s="1"/>
  <c r="U4716" i="2" s="1"/>
  <c r="D4717" i="2"/>
  <c r="T4717" i="2" s="1"/>
  <c r="U4717" i="2" s="1"/>
  <c r="D4718" i="2"/>
  <c r="T4718" i="2" s="1"/>
  <c r="U4718" i="2" s="1"/>
  <c r="D4719" i="2"/>
  <c r="T4719" i="2" s="1"/>
  <c r="U4719" i="2" s="1"/>
  <c r="D4720" i="2"/>
  <c r="T4720" i="2" s="1"/>
  <c r="U4720" i="2" s="1"/>
  <c r="D4721" i="2"/>
  <c r="T4721" i="2" s="1"/>
  <c r="U4721" i="2" s="1"/>
  <c r="D4722" i="2"/>
  <c r="T4722" i="2" s="1"/>
  <c r="U4722" i="2" s="1"/>
  <c r="D4723" i="2"/>
  <c r="T4723" i="2" s="1"/>
  <c r="U4723" i="2" s="1"/>
  <c r="D4724" i="2"/>
  <c r="T4724" i="2" s="1"/>
  <c r="U4724" i="2" s="1"/>
  <c r="D4725" i="2"/>
  <c r="T4725" i="2" s="1"/>
  <c r="U4725" i="2" s="1"/>
  <c r="D4726" i="2"/>
  <c r="T4726" i="2" s="1"/>
  <c r="U4726" i="2" s="1"/>
  <c r="D4727" i="2"/>
  <c r="T4727" i="2" s="1"/>
  <c r="U4727" i="2" s="1"/>
  <c r="D4728" i="2"/>
  <c r="T4728" i="2" s="1"/>
  <c r="U4728" i="2" s="1"/>
  <c r="D4729" i="2"/>
  <c r="T4729" i="2" s="1"/>
  <c r="U4729" i="2" s="1"/>
  <c r="D4730" i="2"/>
  <c r="T4730" i="2" s="1"/>
  <c r="U4730" i="2" s="1"/>
  <c r="D4731" i="2"/>
  <c r="T4731" i="2" s="1"/>
  <c r="U4731" i="2" s="1"/>
  <c r="D4732" i="2"/>
  <c r="T4732" i="2" s="1"/>
  <c r="U4732" i="2" s="1"/>
  <c r="D4733" i="2"/>
  <c r="T4733" i="2" s="1"/>
  <c r="U4733" i="2" s="1"/>
  <c r="D4734" i="2"/>
  <c r="T4734" i="2" s="1"/>
  <c r="U4734" i="2" s="1"/>
  <c r="D4735" i="2"/>
  <c r="T4735" i="2" s="1"/>
  <c r="U4735" i="2" s="1"/>
  <c r="D4736" i="2"/>
  <c r="T4736" i="2" s="1"/>
  <c r="U4736" i="2" s="1"/>
  <c r="D4737" i="2"/>
  <c r="T4737" i="2" s="1"/>
  <c r="U4737" i="2" s="1"/>
  <c r="D4738" i="2"/>
  <c r="T4738" i="2" s="1"/>
  <c r="U4738" i="2" s="1"/>
  <c r="D4739" i="2"/>
  <c r="T4739" i="2" s="1"/>
  <c r="U4739" i="2" s="1"/>
  <c r="D4740" i="2"/>
  <c r="T4740" i="2" s="1"/>
  <c r="U4740" i="2" s="1"/>
  <c r="D4741" i="2"/>
  <c r="T4741" i="2" s="1"/>
  <c r="U4741" i="2" s="1"/>
  <c r="D4742" i="2"/>
  <c r="T4742" i="2" s="1"/>
  <c r="U4742" i="2" s="1"/>
  <c r="D4743" i="2"/>
  <c r="T4743" i="2" s="1"/>
  <c r="U4743" i="2" s="1"/>
  <c r="D4744" i="2"/>
  <c r="T4744" i="2" s="1"/>
  <c r="U4744" i="2" s="1"/>
  <c r="D4745" i="2"/>
  <c r="T4745" i="2" s="1"/>
  <c r="U4745" i="2" s="1"/>
  <c r="D4746" i="2"/>
  <c r="T4746" i="2" s="1"/>
  <c r="U4746" i="2" s="1"/>
  <c r="D4747" i="2"/>
  <c r="T4747" i="2" s="1"/>
  <c r="U4747" i="2" s="1"/>
  <c r="D4748" i="2"/>
  <c r="T4748" i="2" s="1"/>
  <c r="U4748" i="2" s="1"/>
  <c r="D4749" i="2"/>
  <c r="T4749" i="2" s="1"/>
  <c r="U4749" i="2" s="1"/>
  <c r="D4750" i="2"/>
  <c r="T4750" i="2" s="1"/>
  <c r="U4750" i="2" s="1"/>
  <c r="D4751" i="2"/>
  <c r="T4751" i="2" s="1"/>
  <c r="U4751" i="2" s="1"/>
  <c r="D4752" i="2"/>
  <c r="T4752" i="2" s="1"/>
  <c r="U4752" i="2" s="1"/>
  <c r="D4753" i="2"/>
  <c r="T4753" i="2" s="1"/>
  <c r="U4753" i="2" s="1"/>
  <c r="D4754" i="2"/>
  <c r="T4754" i="2" s="1"/>
  <c r="U4754" i="2" s="1"/>
  <c r="D4755" i="2"/>
  <c r="T4755" i="2" s="1"/>
  <c r="U4755" i="2" s="1"/>
  <c r="D4756" i="2"/>
  <c r="T4756" i="2" s="1"/>
  <c r="U4756" i="2" s="1"/>
  <c r="D4757" i="2"/>
  <c r="T4757" i="2" s="1"/>
  <c r="U4757" i="2" s="1"/>
  <c r="D4758" i="2"/>
  <c r="T4758" i="2" s="1"/>
  <c r="U4758" i="2" s="1"/>
  <c r="D4759" i="2"/>
  <c r="T4759" i="2" s="1"/>
  <c r="U4759" i="2" s="1"/>
  <c r="D4760" i="2"/>
  <c r="T4760" i="2" s="1"/>
  <c r="U4760" i="2" s="1"/>
  <c r="D4761" i="2"/>
  <c r="T4761" i="2" s="1"/>
  <c r="U4761" i="2" s="1"/>
  <c r="D4762" i="2"/>
  <c r="T4762" i="2" s="1"/>
  <c r="U4762" i="2" s="1"/>
  <c r="D4763" i="2"/>
  <c r="T4763" i="2" s="1"/>
  <c r="U4763" i="2" s="1"/>
  <c r="D4764" i="2"/>
  <c r="T4764" i="2" s="1"/>
  <c r="U4764" i="2" s="1"/>
  <c r="D4765" i="2"/>
  <c r="T4765" i="2" s="1"/>
  <c r="U4765" i="2" s="1"/>
  <c r="D4766" i="2"/>
  <c r="T4766" i="2" s="1"/>
  <c r="U4766" i="2" s="1"/>
  <c r="D4767" i="2"/>
  <c r="T4767" i="2" s="1"/>
  <c r="U4767" i="2" s="1"/>
  <c r="D4768" i="2"/>
  <c r="T4768" i="2" s="1"/>
  <c r="U4768" i="2" s="1"/>
  <c r="D4769" i="2"/>
  <c r="T4769" i="2" s="1"/>
  <c r="U4769" i="2" s="1"/>
  <c r="D4770" i="2"/>
  <c r="T4770" i="2" s="1"/>
  <c r="U4770" i="2" s="1"/>
  <c r="D4771" i="2"/>
  <c r="T4771" i="2" s="1"/>
  <c r="U4771" i="2" s="1"/>
  <c r="D4772" i="2"/>
  <c r="T4772" i="2" s="1"/>
  <c r="U4772" i="2" s="1"/>
  <c r="D4773" i="2"/>
  <c r="T4773" i="2" s="1"/>
  <c r="U4773" i="2" s="1"/>
  <c r="D4774" i="2"/>
  <c r="T4774" i="2" s="1"/>
  <c r="U4774" i="2" s="1"/>
  <c r="D4775" i="2"/>
  <c r="T4775" i="2" s="1"/>
  <c r="U4775" i="2" s="1"/>
  <c r="D4776" i="2"/>
  <c r="T4776" i="2" s="1"/>
  <c r="U4776" i="2" s="1"/>
  <c r="D4777" i="2"/>
  <c r="T4777" i="2" s="1"/>
  <c r="U4777" i="2" s="1"/>
  <c r="D4778" i="2"/>
  <c r="T4778" i="2" s="1"/>
  <c r="U4778" i="2" s="1"/>
  <c r="D4779" i="2"/>
  <c r="T4779" i="2" s="1"/>
  <c r="U4779" i="2" s="1"/>
  <c r="D4780" i="2"/>
  <c r="T4780" i="2" s="1"/>
  <c r="U4780" i="2" s="1"/>
  <c r="D4781" i="2"/>
  <c r="T4781" i="2" s="1"/>
  <c r="U4781" i="2" s="1"/>
  <c r="D4782" i="2"/>
  <c r="T4782" i="2" s="1"/>
  <c r="U4782" i="2" s="1"/>
  <c r="D4783" i="2"/>
  <c r="T4783" i="2" s="1"/>
  <c r="U4783" i="2" s="1"/>
  <c r="D4784" i="2"/>
  <c r="T4784" i="2" s="1"/>
  <c r="U4784" i="2" s="1"/>
  <c r="D4785" i="2"/>
  <c r="T4785" i="2" s="1"/>
  <c r="U4785" i="2" s="1"/>
  <c r="D4786" i="2"/>
  <c r="T4786" i="2" s="1"/>
  <c r="U4786" i="2" s="1"/>
  <c r="D4787" i="2"/>
  <c r="T4787" i="2" s="1"/>
  <c r="U4787" i="2" s="1"/>
  <c r="D4788" i="2"/>
  <c r="T4788" i="2" s="1"/>
  <c r="U4788" i="2" s="1"/>
  <c r="D4789" i="2"/>
  <c r="T4789" i="2" s="1"/>
  <c r="U4789" i="2" s="1"/>
  <c r="D4790" i="2"/>
  <c r="T4790" i="2" s="1"/>
  <c r="U4790" i="2" s="1"/>
  <c r="D4791" i="2"/>
  <c r="T4791" i="2" s="1"/>
  <c r="U4791" i="2" s="1"/>
  <c r="D4792" i="2"/>
  <c r="T4792" i="2" s="1"/>
  <c r="U4792" i="2" s="1"/>
  <c r="D4793" i="2"/>
  <c r="T4793" i="2" s="1"/>
  <c r="U4793" i="2" s="1"/>
  <c r="D4794" i="2"/>
  <c r="T4794" i="2" s="1"/>
  <c r="U4794" i="2" s="1"/>
  <c r="D4795" i="2"/>
  <c r="T4795" i="2" s="1"/>
  <c r="U4795" i="2" s="1"/>
  <c r="D4796" i="2"/>
  <c r="T4796" i="2" s="1"/>
  <c r="U4796" i="2" s="1"/>
  <c r="D4797" i="2"/>
  <c r="T4797" i="2" s="1"/>
  <c r="U4797" i="2" s="1"/>
  <c r="D4798" i="2"/>
  <c r="T4798" i="2" s="1"/>
  <c r="U4798" i="2" s="1"/>
  <c r="D4799" i="2"/>
  <c r="T4799" i="2" s="1"/>
  <c r="U4799" i="2" s="1"/>
  <c r="D4800" i="2"/>
  <c r="T4800" i="2" s="1"/>
  <c r="U4800" i="2" s="1"/>
  <c r="D4801" i="2"/>
  <c r="T4801" i="2" s="1"/>
  <c r="U4801" i="2" s="1"/>
  <c r="D4802" i="2"/>
  <c r="T4802" i="2" s="1"/>
  <c r="U4802" i="2" s="1"/>
  <c r="D4803" i="2"/>
  <c r="T4803" i="2" s="1"/>
  <c r="U4803" i="2" s="1"/>
  <c r="D4804" i="2"/>
  <c r="T4804" i="2" s="1"/>
  <c r="U4804" i="2" s="1"/>
  <c r="D4805" i="2"/>
  <c r="T4805" i="2" s="1"/>
  <c r="U4805" i="2" s="1"/>
  <c r="D4806" i="2"/>
  <c r="T4806" i="2" s="1"/>
  <c r="U4806" i="2" s="1"/>
  <c r="D4807" i="2"/>
  <c r="T4807" i="2" s="1"/>
  <c r="U4807" i="2" s="1"/>
  <c r="D4808" i="2"/>
  <c r="T4808" i="2" s="1"/>
  <c r="U4808" i="2" s="1"/>
  <c r="D4809" i="2"/>
  <c r="T4809" i="2" s="1"/>
  <c r="U4809" i="2" s="1"/>
  <c r="D4810" i="2"/>
  <c r="T4810" i="2" s="1"/>
  <c r="U4810" i="2" s="1"/>
  <c r="D4811" i="2"/>
  <c r="T4811" i="2" s="1"/>
  <c r="U4811" i="2" s="1"/>
  <c r="D4812" i="2"/>
  <c r="T4812" i="2" s="1"/>
  <c r="U4812" i="2" s="1"/>
  <c r="D4813" i="2"/>
  <c r="T4813" i="2" s="1"/>
  <c r="U4813" i="2" s="1"/>
  <c r="D4814" i="2"/>
  <c r="T4814" i="2" s="1"/>
  <c r="U4814" i="2" s="1"/>
  <c r="D4815" i="2"/>
  <c r="T4815" i="2" s="1"/>
  <c r="U4815" i="2" s="1"/>
  <c r="D4816" i="2"/>
  <c r="T4816" i="2" s="1"/>
  <c r="U4816" i="2" s="1"/>
  <c r="D4817" i="2"/>
  <c r="T4817" i="2" s="1"/>
  <c r="U4817" i="2" s="1"/>
  <c r="D4818" i="2"/>
  <c r="T4818" i="2" s="1"/>
  <c r="U4818" i="2" s="1"/>
  <c r="D4819" i="2"/>
  <c r="T4819" i="2" s="1"/>
  <c r="U4819" i="2" s="1"/>
  <c r="D4820" i="2"/>
  <c r="T4820" i="2" s="1"/>
  <c r="U4820" i="2" s="1"/>
  <c r="D4821" i="2"/>
  <c r="T4821" i="2" s="1"/>
  <c r="U4821" i="2" s="1"/>
  <c r="D4822" i="2"/>
  <c r="T4822" i="2" s="1"/>
  <c r="U4822" i="2" s="1"/>
  <c r="D4823" i="2"/>
  <c r="T4823" i="2" s="1"/>
  <c r="U4823" i="2" s="1"/>
  <c r="D4824" i="2"/>
  <c r="T4824" i="2" s="1"/>
  <c r="U4824" i="2" s="1"/>
  <c r="D4825" i="2"/>
  <c r="T4825" i="2" s="1"/>
  <c r="U4825" i="2" s="1"/>
  <c r="D4826" i="2"/>
  <c r="T4826" i="2" s="1"/>
  <c r="U4826" i="2" s="1"/>
  <c r="D4827" i="2"/>
  <c r="T4827" i="2" s="1"/>
  <c r="U4827" i="2" s="1"/>
  <c r="D4828" i="2"/>
  <c r="T4828" i="2" s="1"/>
  <c r="U4828" i="2" s="1"/>
  <c r="D4829" i="2"/>
  <c r="T4829" i="2" s="1"/>
  <c r="U4829" i="2" s="1"/>
  <c r="D4830" i="2"/>
  <c r="T4830" i="2" s="1"/>
  <c r="U4830" i="2" s="1"/>
  <c r="D4831" i="2"/>
  <c r="T4831" i="2" s="1"/>
  <c r="U4831" i="2" s="1"/>
  <c r="D4832" i="2"/>
  <c r="T4832" i="2" s="1"/>
  <c r="U4832" i="2" s="1"/>
  <c r="D4833" i="2"/>
  <c r="T4833" i="2" s="1"/>
  <c r="U4833" i="2" s="1"/>
  <c r="D4834" i="2"/>
  <c r="T4834" i="2" s="1"/>
  <c r="U4834" i="2" s="1"/>
  <c r="D4835" i="2"/>
  <c r="T4835" i="2" s="1"/>
  <c r="U4835" i="2" s="1"/>
  <c r="D4836" i="2"/>
  <c r="T4836" i="2" s="1"/>
  <c r="U4836" i="2" s="1"/>
  <c r="D4837" i="2"/>
  <c r="T4837" i="2" s="1"/>
  <c r="U4837" i="2" s="1"/>
  <c r="D4838" i="2"/>
  <c r="T4838" i="2" s="1"/>
  <c r="U4838" i="2" s="1"/>
  <c r="D4839" i="2"/>
  <c r="T4839" i="2" s="1"/>
  <c r="U4839" i="2" s="1"/>
  <c r="D4840" i="2"/>
  <c r="T4840" i="2" s="1"/>
  <c r="U4840" i="2" s="1"/>
  <c r="D4841" i="2"/>
  <c r="T4841" i="2" s="1"/>
  <c r="U4841" i="2" s="1"/>
  <c r="D4842" i="2"/>
  <c r="T4842" i="2" s="1"/>
  <c r="U4842" i="2" s="1"/>
  <c r="D4843" i="2"/>
  <c r="T4843" i="2" s="1"/>
  <c r="U4843" i="2" s="1"/>
  <c r="D4844" i="2"/>
  <c r="T4844" i="2" s="1"/>
  <c r="U4844" i="2" s="1"/>
  <c r="D4845" i="2"/>
  <c r="T4845" i="2" s="1"/>
  <c r="U4845" i="2" s="1"/>
  <c r="D4846" i="2"/>
  <c r="T4846" i="2" s="1"/>
  <c r="U4846" i="2" s="1"/>
  <c r="D4847" i="2"/>
  <c r="T4847" i="2" s="1"/>
  <c r="U4847" i="2" s="1"/>
  <c r="D4848" i="2"/>
  <c r="T4848" i="2" s="1"/>
  <c r="U4848" i="2" s="1"/>
  <c r="D4849" i="2"/>
  <c r="T4849" i="2" s="1"/>
  <c r="U4849" i="2" s="1"/>
  <c r="D4850" i="2"/>
  <c r="T4850" i="2" s="1"/>
  <c r="U4850" i="2" s="1"/>
  <c r="D4851" i="2"/>
  <c r="T4851" i="2" s="1"/>
  <c r="U4851" i="2" s="1"/>
  <c r="D4852" i="2"/>
  <c r="T4852" i="2" s="1"/>
  <c r="U4852" i="2" s="1"/>
  <c r="D4853" i="2"/>
  <c r="T4853" i="2" s="1"/>
  <c r="U4853" i="2" s="1"/>
  <c r="D4854" i="2"/>
  <c r="T4854" i="2" s="1"/>
  <c r="U4854" i="2" s="1"/>
  <c r="D4855" i="2"/>
  <c r="T4855" i="2" s="1"/>
  <c r="U4855" i="2" s="1"/>
  <c r="D4856" i="2"/>
  <c r="T4856" i="2" s="1"/>
  <c r="U4856" i="2" s="1"/>
  <c r="D4857" i="2"/>
  <c r="T4857" i="2" s="1"/>
  <c r="U4857" i="2" s="1"/>
  <c r="D4858" i="2"/>
  <c r="T4858" i="2" s="1"/>
  <c r="U4858" i="2" s="1"/>
  <c r="D4859" i="2"/>
  <c r="T4859" i="2" s="1"/>
  <c r="U4859" i="2" s="1"/>
  <c r="D4860" i="2"/>
  <c r="T4860" i="2" s="1"/>
  <c r="U4860" i="2" s="1"/>
  <c r="D4861" i="2"/>
  <c r="T4861" i="2" s="1"/>
  <c r="U4861" i="2" s="1"/>
  <c r="D4862" i="2"/>
  <c r="T4862" i="2" s="1"/>
  <c r="U4862" i="2" s="1"/>
  <c r="D4863" i="2"/>
  <c r="T4863" i="2" s="1"/>
  <c r="U4863" i="2" s="1"/>
  <c r="D4864" i="2"/>
  <c r="T4864" i="2" s="1"/>
  <c r="U4864" i="2" s="1"/>
  <c r="D4865" i="2"/>
  <c r="T4865" i="2" s="1"/>
  <c r="U4865" i="2" s="1"/>
  <c r="D4866" i="2"/>
  <c r="T4866" i="2" s="1"/>
  <c r="U4866" i="2" s="1"/>
  <c r="D4867" i="2"/>
  <c r="T4867" i="2" s="1"/>
  <c r="U4867" i="2" s="1"/>
  <c r="D4868" i="2"/>
  <c r="T4868" i="2" s="1"/>
  <c r="U4868" i="2" s="1"/>
  <c r="D4869" i="2"/>
  <c r="T4869" i="2" s="1"/>
  <c r="U4869" i="2" s="1"/>
  <c r="D4870" i="2"/>
  <c r="T4870" i="2" s="1"/>
  <c r="U4870" i="2" s="1"/>
  <c r="D4871" i="2"/>
  <c r="T4871" i="2" s="1"/>
  <c r="U4871" i="2" s="1"/>
  <c r="D4872" i="2"/>
  <c r="T4872" i="2" s="1"/>
  <c r="U4872" i="2" s="1"/>
  <c r="D4873" i="2"/>
  <c r="T4873" i="2" s="1"/>
  <c r="U4873" i="2" s="1"/>
  <c r="D4874" i="2"/>
  <c r="T4874" i="2" s="1"/>
  <c r="U4874" i="2" s="1"/>
  <c r="D4875" i="2"/>
  <c r="T4875" i="2" s="1"/>
  <c r="U4875" i="2" s="1"/>
  <c r="D4876" i="2"/>
  <c r="T4876" i="2" s="1"/>
  <c r="U4876" i="2" s="1"/>
  <c r="D4877" i="2"/>
  <c r="T4877" i="2" s="1"/>
  <c r="U4877" i="2" s="1"/>
  <c r="D4878" i="2"/>
  <c r="T4878" i="2" s="1"/>
  <c r="U4878" i="2" s="1"/>
  <c r="D4879" i="2"/>
  <c r="T4879" i="2" s="1"/>
  <c r="U4879" i="2" s="1"/>
  <c r="D4880" i="2"/>
  <c r="T4880" i="2" s="1"/>
  <c r="U4880" i="2" s="1"/>
  <c r="D4881" i="2"/>
  <c r="T4881" i="2" s="1"/>
  <c r="U4881" i="2" s="1"/>
  <c r="D4882" i="2"/>
  <c r="T4882" i="2" s="1"/>
  <c r="U4882" i="2" s="1"/>
  <c r="D4883" i="2"/>
  <c r="T4883" i="2" s="1"/>
  <c r="U4883" i="2" s="1"/>
  <c r="D4884" i="2"/>
  <c r="T4884" i="2" s="1"/>
  <c r="U4884" i="2" s="1"/>
  <c r="D4885" i="2"/>
  <c r="T4885" i="2" s="1"/>
  <c r="U4885" i="2" s="1"/>
  <c r="D4886" i="2"/>
  <c r="T4886" i="2" s="1"/>
  <c r="U4886" i="2" s="1"/>
  <c r="D4887" i="2"/>
  <c r="T4887" i="2" s="1"/>
  <c r="U4887" i="2" s="1"/>
  <c r="D4888" i="2"/>
  <c r="T4888" i="2" s="1"/>
  <c r="U4888" i="2" s="1"/>
  <c r="D4889" i="2"/>
  <c r="T4889" i="2" s="1"/>
  <c r="U4889" i="2" s="1"/>
  <c r="D4890" i="2"/>
  <c r="T4890" i="2" s="1"/>
  <c r="U4890" i="2" s="1"/>
  <c r="D4891" i="2"/>
  <c r="T4891" i="2" s="1"/>
  <c r="U4891" i="2" s="1"/>
  <c r="D4892" i="2"/>
  <c r="T4892" i="2" s="1"/>
  <c r="U4892" i="2" s="1"/>
  <c r="D4893" i="2"/>
  <c r="T4893" i="2" s="1"/>
  <c r="U4893" i="2" s="1"/>
  <c r="D4894" i="2"/>
  <c r="T4894" i="2" s="1"/>
  <c r="U4894" i="2" s="1"/>
  <c r="D4895" i="2"/>
  <c r="T4895" i="2" s="1"/>
  <c r="U4895" i="2" s="1"/>
  <c r="D4896" i="2"/>
  <c r="T4896" i="2" s="1"/>
  <c r="U4896" i="2" s="1"/>
  <c r="D4897" i="2"/>
  <c r="T4897" i="2" s="1"/>
  <c r="U4897" i="2" s="1"/>
  <c r="D4898" i="2"/>
  <c r="T4898" i="2" s="1"/>
  <c r="U4898" i="2" s="1"/>
  <c r="D4899" i="2"/>
  <c r="T4899" i="2" s="1"/>
  <c r="U4899" i="2" s="1"/>
  <c r="D4900" i="2"/>
  <c r="T4900" i="2" s="1"/>
  <c r="U4900" i="2" s="1"/>
  <c r="D4901" i="2"/>
  <c r="T4901" i="2" s="1"/>
  <c r="U4901" i="2" s="1"/>
  <c r="D4902" i="2"/>
  <c r="T4902" i="2" s="1"/>
  <c r="U4902" i="2" s="1"/>
  <c r="D4903" i="2"/>
  <c r="T4903" i="2" s="1"/>
  <c r="U4903" i="2" s="1"/>
  <c r="D4904" i="2"/>
  <c r="T4904" i="2" s="1"/>
  <c r="U4904" i="2" s="1"/>
  <c r="D4905" i="2"/>
  <c r="T4905" i="2" s="1"/>
  <c r="U4905" i="2" s="1"/>
  <c r="D4906" i="2"/>
  <c r="T4906" i="2" s="1"/>
  <c r="U4906" i="2" s="1"/>
  <c r="D4907" i="2"/>
  <c r="T4907" i="2" s="1"/>
  <c r="U4907" i="2" s="1"/>
  <c r="D4908" i="2"/>
  <c r="T4908" i="2" s="1"/>
  <c r="U4908" i="2" s="1"/>
  <c r="D4909" i="2"/>
  <c r="T4909" i="2" s="1"/>
  <c r="U4909" i="2" s="1"/>
  <c r="D4910" i="2"/>
  <c r="T4910" i="2" s="1"/>
  <c r="U4910" i="2" s="1"/>
  <c r="D4911" i="2"/>
  <c r="T4911" i="2" s="1"/>
  <c r="U4911" i="2" s="1"/>
  <c r="D4912" i="2"/>
  <c r="T4912" i="2" s="1"/>
  <c r="U4912" i="2" s="1"/>
  <c r="D4913" i="2"/>
  <c r="T4913" i="2" s="1"/>
  <c r="U4913" i="2" s="1"/>
  <c r="D4914" i="2"/>
  <c r="T4914" i="2" s="1"/>
  <c r="U4914" i="2" s="1"/>
  <c r="D4915" i="2"/>
  <c r="T4915" i="2" s="1"/>
  <c r="U4915" i="2" s="1"/>
  <c r="D4916" i="2"/>
  <c r="T4916" i="2" s="1"/>
  <c r="U4916" i="2" s="1"/>
  <c r="D4917" i="2"/>
  <c r="T4917" i="2" s="1"/>
  <c r="U4917" i="2" s="1"/>
  <c r="D4918" i="2"/>
  <c r="T4918" i="2" s="1"/>
  <c r="U4918" i="2" s="1"/>
  <c r="D4919" i="2"/>
  <c r="T4919" i="2" s="1"/>
  <c r="U4919" i="2" s="1"/>
  <c r="D4920" i="2"/>
  <c r="T4920" i="2" s="1"/>
  <c r="U4920" i="2" s="1"/>
  <c r="D4921" i="2"/>
  <c r="T4921" i="2" s="1"/>
  <c r="U4921" i="2" s="1"/>
  <c r="D4922" i="2"/>
  <c r="T4922" i="2" s="1"/>
  <c r="U4922" i="2" s="1"/>
  <c r="D4923" i="2"/>
  <c r="T4923" i="2" s="1"/>
  <c r="U4923" i="2" s="1"/>
  <c r="D4924" i="2"/>
  <c r="T4924" i="2" s="1"/>
  <c r="U4924" i="2" s="1"/>
  <c r="D4925" i="2"/>
  <c r="T4925" i="2" s="1"/>
  <c r="U4925" i="2" s="1"/>
  <c r="D4926" i="2"/>
  <c r="T4926" i="2" s="1"/>
  <c r="U4926" i="2" s="1"/>
  <c r="D4927" i="2"/>
  <c r="T4927" i="2" s="1"/>
  <c r="U4927" i="2" s="1"/>
  <c r="D4928" i="2"/>
  <c r="T4928" i="2" s="1"/>
  <c r="U4928" i="2" s="1"/>
  <c r="D4929" i="2"/>
  <c r="T4929" i="2" s="1"/>
  <c r="U4929" i="2" s="1"/>
  <c r="D4930" i="2"/>
  <c r="T4930" i="2" s="1"/>
  <c r="U4930" i="2" s="1"/>
  <c r="D4931" i="2"/>
  <c r="T4931" i="2" s="1"/>
  <c r="U4931" i="2" s="1"/>
  <c r="D4932" i="2"/>
  <c r="T4932" i="2" s="1"/>
  <c r="U4932" i="2" s="1"/>
  <c r="D4933" i="2"/>
  <c r="T4933" i="2" s="1"/>
  <c r="U4933" i="2" s="1"/>
  <c r="D4934" i="2"/>
  <c r="T4934" i="2" s="1"/>
  <c r="U4934" i="2" s="1"/>
  <c r="D4935" i="2"/>
  <c r="T4935" i="2" s="1"/>
  <c r="U4935" i="2" s="1"/>
  <c r="D4936" i="2"/>
  <c r="T4936" i="2" s="1"/>
  <c r="U4936" i="2" s="1"/>
  <c r="D4937" i="2"/>
  <c r="T4937" i="2" s="1"/>
  <c r="U4937" i="2" s="1"/>
  <c r="D4938" i="2"/>
  <c r="T4938" i="2" s="1"/>
  <c r="U4938" i="2" s="1"/>
  <c r="D4939" i="2"/>
  <c r="T4939" i="2" s="1"/>
  <c r="U4939" i="2" s="1"/>
  <c r="D4940" i="2"/>
  <c r="T4940" i="2" s="1"/>
  <c r="U4940" i="2" s="1"/>
  <c r="D4941" i="2"/>
  <c r="T4941" i="2" s="1"/>
  <c r="U4941" i="2" s="1"/>
  <c r="D4942" i="2"/>
  <c r="T4942" i="2" s="1"/>
  <c r="U4942" i="2" s="1"/>
  <c r="D4943" i="2"/>
  <c r="T4943" i="2" s="1"/>
  <c r="U4943" i="2" s="1"/>
  <c r="D4944" i="2"/>
  <c r="T4944" i="2" s="1"/>
  <c r="U4944" i="2" s="1"/>
  <c r="D4945" i="2"/>
  <c r="T4945" i="2" s="1"/>
  <c r="U4945" i="2" s="1"/>
  <c r="D4946" i="2"/>
  <c r="T4946" i="2" s="1"/>
  <c r="U4946" i="2" s="1"/>
  <c r="D4947" i="2"/>
  <c r="T4947" i="2" s="1"/>
  <c r="U4947" i="2" s="1"/>
  <c r="D4948" i="2"/>
  <c r="T4948" i="2" s="1"/>
  <c r="U4948" i="2" s="1"/>
  <c r="D4949" i="2"/>
  <c r="T4949" i="2" s="1"/>
  <c r="U4949" i="2" s="1"/>
  <c r="D4950" i="2"/>
  <c r="T4950" i="2" s="1"/>
  <c r="U4950" i="2" s="1"/>
  <c r="D4951" i="2"/>
  <c r="T4951" i="2" s="1"/>
  <c r="U4951" i="2" s="1"/>
  <c r="D4952" i="2"/>
  <c r="T4952" i="2" s="1"/>
  <c r="U4952" i="2" s="1"/>
  <c r="D4953" i="2"/>
  <c r="T4953" i="2" s="1"/>
  <c r="U4953" i="2" s="1"/>
  <c r="D4954" i="2"/>
  <c r="T4954" i="2" s="1"/>
  <c r="U4954" i="2" s="1"/>
  <c r="D4955" i="2"/>
  <c r="T4955" i="2" s="1"/>
  <c r="U4955" i="2" s="1"/>
  <c r="D4956" i="2"/>
  <c r="T4956" i="2" s="1"/>
  <c r="U4956" i="2" s="1"/>
  <c r="D4957" i="2"/>
  <c r="T4957" i="2" s="1"/>
  <c r="U4957" i="2" s="1"/>
  <c r="D4958" i="2"/>
  <c r="T4958" i="2" s="1"/>
  <c r="U4958" i="2" s="1"/>
  <c r="D4959" i="2"/>
  <c r="T4959" i="2" s="1"/>
  <c r="U4959" i="2" s="1"/>
  <c r="D4960" i="2"/>
  <c r="T4960" i="2" s="1"/>
  <c r="U4960" i="2" s="1"/>
  <c r="D4961" i="2"/>
  <c r="T4961" i="2" s="1"/>
  <c r="U4961" i="2" s="1"/>
  <c r="D4962" i="2"/>
  <c r="T4962" i="2" s="1"/>
  <c r="U4962" i="2" s="1"/>
  <c r="D4963" i="2"/>
  <c r="T4963" i="2" s="1"/>
  <c r="U4963" i="2" s="1"/>
  <c r="D4964" i="2"/>
  <c r="T4964" i="2" s="1"/>
  <c r="U4964" i="2" s="1"/>
  <c r="D4965" i="2"/>
  <c r="T4965" i="2" s="1"/>
  <c r="U4965" i="2" s="1"/>
  <c r="D4966" i="2"/>
  <c r="T4966" i="2" s="1"/>
  <c r="U4966" i="2" s="1"/>
  <c r="D4967" i="2"/>
  <c r="T4967" i="2" s="1"/>
  <c r="U4967" i="2" s="1"/>
  <c r="D4968" i="2"/>
  <c r="T4968" i="2" s="1"/>
  <c r="U4968" i="2" s="1"/>
  <c r="D4969" i="2"/>
  <c r="T4969" i="2" s="1"/>
  <c r="U4969" i="2" s="1"/>
  <c r="D4970" i="2"/>
  <c r="T4970" i="2" s="1"/>
  <c r="U4970" i="2" s="1"/>
  <c r="D4971" i="2"/>
  <c r="T4971" i="2" s="1"/>
  <c r="U4971" i="2" s="1"/>
  <c r="D4972" i="2"/>
  <c r="T4972" i="2" s="1"/>
  <c r="U4972" i="2" s="1"/>
  <c r="D4973" i="2"/>
  <c r="T4973" i="2" s="1"/>
  <c r="U4973" i="2" s="1"/>
  <c r="D4974" i="2"/>
  <c r="T4974" i="2" s="1"/>
  <c r="U4974" i="2" s="1"/>
  <c r="D4975" i="2"/>
  <c r="T4975" i="2" s="1"/>
  <c r="U4975" i="2" s="1"/>
  <c r="D4976" i="2"/>
  <c r="T4976" i="2" s="1"/>
  <c r="U4976" i="2" s="1"/>
  <c r="D4977" i="2"/>
  <c r="T4977" i="2" s="1"/>
  <c r="U4977" i="2" s="1"/>
  <c r="D4978" i="2"/>
  <c r="T4978" i="2" s="1"/>
  <c r="U4978" i="2" s="1"/>
  <c r="D4979" i="2"/>
  <c r="T4979" i="2" s="1"/>
  <c r="U4979" i="2" s="1"/>
  <c r="D4980" i="2"/>
  <c r="T4980" i="2" s="1"/>
  <c r="U4980" i="2" s="1"/>
  <c r="D4981" i="2"/>
  <c r="T4981" i="2" s="1"/>
  <c r="U4981" i="2" s="1"/>
  <c r="D4982" i="2"/>
  <c r="T4982" i="2" s="1"/>
  <c r="U4982" i="2" s="1"/>
  <c r="D4983" i="2"/>
  <c r="T4983" i="2" s="1"/>
  <c r="U4983" i="2" s="1"/>
  <c r="D4984" i="2"/>
  <c r="T4984" i="2" s="1"/>
  <c r="U4984" i="2" s="1"/>
  <c r="D4985" i="2"/>
  <c r="T4985" i="2" s="1"/>
  <c r="U4985" i="2" s="1"/>
  <c r="D4986" i="2"/>
  <c r="T4986" i="2" s="1"/>
  <c r="U4986" i="2" s="1"/>
  <c r="D4987" i="2"/>
  <c r="T4987" i="2" s="1"/>
  <c r="U4987" i="2" s="1"/>
  <c r="D4988" i="2"/>
  <c r="T4988" i="2" s="1"/>
  <c r="U4988" i="2" s="1"/>
  <c r="D4989" i="2"/>
  <c r="T4989" i="2" s="1"/>
  <c r="U4989" i="2" s="1"/>
  <c r="D4990" i="2"/>
  <c r="T4990" i="2" s="1"/>
  <c r="U4990" i="2" s="1"/>
  <c r="D4991" i="2"/>
  <c r="T4991" i="2" s="1"/>
  <c r="U4991" i="2" s="1"/>
  <c r="D4992" i="2"/>
  <c r="T4992" i="2" s="1"/>
  <c r="U4992" i="2" s="1"/>
  <c r="D4993" i="2"/>
  <c r="T4993" i="2" s="1"/>
  <c r="U4993" i="2" s="1"/>
  <c r="D4994" i="2"/>
  <c r="T4994" i="2" s="1"/>
  <c r="U4994" i="2" s="1"/>
  <c r="D4995" i="2"/>
  <c r="T4995" i="2" s="1"/>
  <c r="U4995" i="2" s="1"/>
  <c r="D4996" i="2"/>
  <c r="T4996" i="2" s="1"/>
  <c r="U4996" i="2" s="1"/>
  <c r="D4997" i="2"/>
  <c r="T4997" i="2" s="1"/>
  <c r="U4997" i="2" s="1"/>
  <c r="D4998" i="2"/>
  <c r="T4998" i="2" s="1"/>
  <c r="U4998" i="2" s="1"/>
  <c r="D4999" i="2"/>
  <c r="T4999" i="2" s="1"/>
  <c r="U4999" i="2" s="1"/>
  <c r="D5000" i="2"/>
  <c r="T5000" i="2" s="1"/>
  <c r="U5000" i="2" s="1"/>
  <c r="D5001" i="2"/>
  <c r="T5001" i="2" s="1"/>
  <c r="U5001" i="2" s="1"/>
  <c r="D5002" i="2"/>
  <c r="T5002" i="2" s="1"/>
  <c r="U5002" i="2" s="1"/>
  <c r="D5003" i="2"/>
  <c r="T5003" i="2" s="1"/>
  <c r="U5003" i="2" s="1"/>
  <c r="D5004" i="2"/>
  <c r="T5004" i="2" s="1"/>
  <c r="U5004" i="2" s="1"/>
  <c r="D5005" i="2"/>
  <c r="T5005" i="2" s="1"/>
  <c r="U5005" i="2" s="1"/>
  <c r="D5006" i="2"/>
  <c r="T5006" i="2" s="1"/>
  <c r="U5006" i="2" s="1"/>
  <c r="D5007" i="2"/>
  <c r="T5007" i="2" s="1"/>
  <c r="U5007" i="2" s="1"/>
  <c r="D5008" i="2"/>
  <c r="T5008" i="2" s="1"/>
  <c r="U5008" i="2" s="1"/>
  <c r="D5009" i="2"/>
  <c r="T5009" i="2" s="1"/>
  <c r="U5009" i="2" s="1"/>
  <c r="D5010" i="2"/>
  <c r="T5010" i="2" s="1"/>
  <c r="U5010" i="2" s="1"/>
  <c r="D5011" i="2"/>
  <c r="T5011" i="2" s="1"/>
  <c r="U5011" i="2" s="1"/>
  <c r="D5012" i="2"/>
  <c r="T5012" i="2" s="1"/>
  <c r="U5012" i="2" s="1"/>
  <c r="D5013" i="2"/>
  <c r="T5013" i="2" s="1"/>
  <c r="U5013" i="2" s="1"/>
  <c r="D5014" i="2"/>
  <c r="T5014" i="2" s="1"/>
  <c r="U5014" i="2" s="1"/>
  <c r="D5015" i="2"/>
  <c r="T5015" i="2" s="1"/>
  <c r="U5015" i="2" s="1"/>
  <c r="D5016" i="2"/>
  <c r="T5016" i="2" s="1"/>
  <c r="U5016" i="2" s="1"/>
  <c r="D5017" i="2"/>
  <c r="T5017" i="2" s="1"/>
  <c r="U5017" i="2" s="1"/>
  <c r="D5018" i="2"/>
  <c r="T5018" i="2" s="1"/>
  <c r="U5018" i="2" s="1"/>
  <c r="D5019" i="2"/>
  <c r="T5019" i="2" s="1"/>
  <c r="U5019" i="2" s="1"/>
  <c r="D5020" i="2"/>
  <c r="T5020" i="2" s="1"/>
  <c r="U5020" i="2" s="1"/>
  <c r="D5021" i="2"/>
  <c r="T5021" i="2" s="1"/>
  <c r="U5021" i="2" s="1"/>
  <c r="D5022" i="2"/>
  <c r="T5022" i="2" s="1"/>
  <c r="U5022" i="2" s="1"/>
  <c r="D5023" i="2"/>
  <c r="T5023" i="2" s="1"/>
  <c r="U5023" i="2" s="1"/>
  <c r="D5024" i="2"/>
  <c r="T5024" i="2" s="1"/>
  <c r="U5024" i="2" s="1"/>
  <c r="D5025" i="2"/>
  <c r="T5025" i="2" s="1"/>
  <c r="U5025" i="2" s="1"/>
  <c r="D5026" i="2"/>
  <c r="T5026" i="2" s="1"/>
  <c r="U5026" i="2" s="1"/>
  <c r="D5027" i="2"/>
  <c r="T5027" i="2" s="1"/>
  <c r="U5027" i="2" s="1"/>
  <c r="D5028" i="2"/>
  <c r="T5028" i="2" s="1"/>
  <c r="U5028" i="2" s="1"/>
  <c r="D5029" i="2"/>
  <c r="T5029" i="2" s="1"/>
  <c r="U5029" i="2" s="1"/>
  <c r="D5030" i="2"/>
  <c r="T5030" i="2" s="1"/>
  <c r="U5030" i="2" s="1"/>
  <c r="D5031" i="2"/>
  <c r="T5031" i="2" s="1"/>
  <c r="U5031" i="2" s="1"/>
  <c r="D5032" i="2"/>
  <c r="T5032" i="2" s="1"/>
  <c r="U5032" i="2" s="1"/>
  <c r="D5033" i="2"/>
  <c r="T5033" i="2" s="1"/>
  <c r="U5033" i="2" s="1"/>
  <c r="D5034" i="2"/>
  <c r="T5034" i="2" s="1"/>
  <c r="U5034" i="2" s="1"/>
  <c r="D5035" i="2"/>
  <c r="T5035" i="2" s="1"/>
  <c r="U5035" i="2" s="1"/>
  <c r="D5036" i="2"/>
  <c r="T5036" i="2" s="1"/>
  <c r="U5036" i="2" s="1"/>
  <c r="D5037" i="2"/>
  <c r="T5037" i="2" s="1"/>
  <c r="U5037" i="2" s="1"/>
  <c r="D5038" i="2"/>
  <c r="T5038" i="2" s="1"/>
  <c r="U5038" i="2" s="1"/>
  <c r="D5039" i="2"/>
  <c r="T5039" i="2" s="1"/>
  <c r="U5039" i="2" s="1"/>
  <c r="D5040" i="2"/>
  <c r="T5040" i="2" s="1"/>
  <c r="U5040" i="2" s="1"/>
  <c r="D5041" i="2"/>
  <c r="T5041" i="2" s="1"/>
  <c r="U5041" i="2" s="1"/>
  <c r="D5042" i="2"/>
  <c r="T5042" i="2" s="1"/>
  <c r="U5042" i="2" s="1"/>
  <c r="D5043" i="2"/>
  <c r="T5043" i="2" s="1"/>
  <c r="U5043" i="2" s="1"/>
  <c r="D5044" i="2"/>
  <c r="T5044" i="2" s="1"/>
  <c r="U5044" i="2" s="1"/>
  <c r="D5045" i="2"/>
  <c r="T5045" i="2" s="1"/>
  <c r="U5045" i="2" s="1"/>
  <c r="D5046" i="2"/>
  <c r="T5046" i="2" s="1"/>
  <c r="U5046" i="2" s="1"/>
  <c r="D5047" i="2"/>
  <c r="T5047" i="2" s="1"/>
  <c r="U5047" i="2" s="1"/>
  <c r="D5048" i="2"/>
  <c r="T5048" i="2" s="1"/>
  <c r="U5048" i="2" s="1"/>
  <c r="D5049" i="2"/>
  <c r="T5049" i="2" s="1"/>
  <c r="U5049" i="2" s="1"/>
  <c r="D5050" i="2"/>
  <c r="T5050" i="2" s="1"/>
  <c r="U5050" i="2" s="1"/>
  <c r="D5051" i="2"/>
  <c r="T5051" i="2" s="1"/>
  <c r="U5051" i="2" s="1"/>
  <c r="D5052" i="2"/>
  <c r="T5052" i="2" s="1"/>
  <c r="U5052" i="2" s="1"/>
  <c r="D5053" i="2"/>
  <c r="T5053" i="2" s="1"/>
  <c r="U5053" i="2" s="1"/>
  <c r="D5054" i="2"/>
  <c r="T5054" i="2" s="1"/>
  <c r="U5054" i="2" s="1"/>
  <c r="D5055" i="2"/>
  <c r="T5055" i="2" s="1"/>
  <c r="U5055" i="2" s="1"/>
  <c r="D5056" i="2"/>
  <c r="T5056" i="2" s="1"/>
  <c r="U5056" i="2" s="1"/>
  <c r="D5057" i="2"/>
  <c r="T5057" i="2" s="1"/>
  <c r="U5057" i="2" s="1"/>
  <c r="D5058" i="2"/>
  <c r="T5058" i="2" s="1"/>
  <c r="U5058" i="2" s="1"/>
  <c r="D5059" i="2"/>
  <c r="T5059" i="2" s="1"/>
  <c r="U5059" i="2" s="1"/>
  <c r="D5060" i="2"/>
  <c r="T5060" i="2" s="1"/>
  <c r="U5060" i="2" s="1"/>
  <c r="D5061" i="2"/>
  <c r="T5061" i="2" s="1"/>
  <c r="U5061" i="2" s="1"/>
  <c r="D5062" i="2"/>
  <c r="T5062" i="2" s="1"/>
  <c r="U5062" i="2" s="1"/>
  <c r="D5063" i="2"/>
  <c r="T5063" i="2" s="1"/>
  <c r="U5063" i="2" s="1"/>
  <c r="D5064" i="2"/>
  <c r="T5064" i="2" s="1"/>
  <c r="U5064" i="2" s="1"/>
  <c r="D5065" i="2"/>
  <c r="T5065" i="2" s="1"/>
  <c r="U5065" i="2" s="1"/>
  <c r="D5066" i="2"/>
  <c r="T5066" i="2" s="1"/>
  <c r="U5066" i="2" s="1"/>
  <c r="D5067" i="2"/>
  <c r="T5067" i="2" s="1"/>
  <c r="U5067" i="2" s="1"/>
  <c r="D5068" i="2"/>
  <c r="T5068" i="2" s="1"/>
  <c r="U5068" i="2" s="1"/>
  <c r="D5069" i="2"/>
  <c r="T5069" i="2" s="1"/>
  <c r="U5069" i="2" s="1"/>
  <c r="D5070" i="2"/>
  <c r="T5070" i="2" s="1"/>
  <c r="U5070" i="2" s="1"/>
  <c r="D5071" i="2"/>
  <c r="T5071" i="2" s="1"/>
  <c r="U5071" i="2" s="1"/>
  <c r="D5072" i="2"/>
  <c r="T5072" i="2" s="1"/>
  <c r="U5072" i="2" s="1"/>
  <c r="D5073" i="2"/>
  <c r="T5073" i="2" s="1"/>
  <c r="U5073" i="2" s="1"/>
  <c r="D5074" i="2"/>
  <c r="T5074" i="2" s="1"/>
  <c r="U5074" i="2" s="1"/>
  <c r="D5075" i="2"/>
  <c r="T5075" i="2" s="1"/>
  <c r="U5075" i="2" s="1"/>
  <c r="D5076" i="2"/>
  <c r="T5076" i="2" s="1"/>
  <c r="U5076" i="2" s="1"/>
  <c r="D5077" i="2"/>
  <c r="T5077" i="2" s="1"/>
  <c r="U5077" i="2" s="1"/>
  <c r="D5078" i="2"/>
  <c r="T5078" i="2" s="1"/>
  <c r="U5078" i="2" s="1"/>
  <c r="D5079" i="2"/>
  <c r="T5079" i="2" s="1"/>
  <c r="U5079" i="2" s="1"/>
  <c r="D5080" i="2"/>
  <c r="T5080" i="2" s="1"/>
  <c r="U5080" i="2" s="1"/>
  <c r="D5081" i="2"/>
  <c r="T5081" i="2" s="1"/>
  <c r="U5081" i="2" s="1"/>
  <c r="D5082" i="2"/>
  <c r="T5082" i="2" s="1"/>
  <c r="U5082" i="2" s="1"/>
  <c r="D5083" i="2"/>
  <c r="T5083" i="2" s="1"/>
  <c r="U5083" i="2" s="1"/>
  <c r="D5084" i="2"/>
  <c r="T5084" i="2" s="1"/>
  <c r="U5084" i="2" s="1"/>
  <c r="D5085" i="2"/>
  <c r="T5085" i="2" s="1"/>
  <c r="U5085" i="2" s="1"/>
  <c r="D5086" i="2"/>
  <c r="T5086" i="2" s="1"/>
  <c r="U5086" i="2" s="1"/>
  <c r="D5087" i="2"/>
  <c r="T5087" i="2" s="1"/>
  <c r="U5087" i="2" s="1"/>
  <c r="D5088" i="2"/>
  <c r="T5088" i="2" s="1"/>
  <c r="U5088" i="2" s="1"/>
  <c r="D5089" i="2"/>
  <c r="T5089" i="2" s="1"/>
  <c r="U5089" i="2" s="1"/>
  <c r="D5090" i="2"/>
  <c r="T5090" i="2" s="1"/>
  <c r="U5090" i="2" s="1"/>
  <c r="D5091" i="2"/>
  <c r="T5091" i="2" s="1"/>
  <c r="U5091" i="2" s="1"/>
  <c r="D5092" i="2"/>
  <c r="T5092" i="2" s="1"/>
  <c r="U5092" i="2" s="1"/>
  <c r="D5093" i="2"/>
  <c r="T5093" i="2" s="1"/>
  <c r="U5093" i="2" s="1"/>
  <c r="D5094" i="2"/>
  <c r="T5094" i="2" s="1"/>
  <c r="U5094" i="2" s="1"/>
  <c r="D5095" i="2"/>
  <c r="T5095" i="2" s="1"/>
  <c r="U5095" i="2" s="1"/>
  <c r="D5096" i="2"/>
  <c r="T5096" i="2" s="1"/>
  <c r="U5096" i="2" s="1"/>
  <c r="D5097" i="2"/>
  <c r="T5097" i="2" s="1"/>
  <c r="U5097" i="2" s="1"/>
  <c r="D5098" i="2"/>
  <c r="T5098" i="2" s="1"/>
  <c r="U5098" i="2" s="1"/>
  <c r="D5099" i="2"/>
  <c r="T5099" i="2" s="1"/>
  <c r="U5099" i="2" s="1"/>
  <c r="D5100" i="2"/>
  <c r="T5100" i="2" s="1"/>
  <c r="U5100" i="2" s="1"/>
  <c r="D5101" i="2"/>
  <c r="T5101" i="2" s="1"/>
  <c r="U5101" i="2" s="1"/>
  <c r="D5102" i="2"/>
  <c r="T5102" i="2" s="1"/>
  <c r="U5102" i="2" s="1"/>
  <c r="D5103" i="2"/>
  <c r="T5103" i="2" s="1"/>
  <c r="U5103" i="2" s="1"/>
  <c r="D5104" i="2"/>
  <c r="T5104" i="2" s="1"/>
  <c r="U5104" i="2" s="1"/>
  <c r="D5105" i="2"/>
  <c r="T5105" i="2" s="1"/>
  <c r="U5105" i="2" s="1"/>
  <c r="D5106" i="2"/>
  <c r="T5106" i="2" s="1"/>
  <c r="U5106" i="2" s="1"/>
  <c r="D5107" i="2"/>
  <c r="T5107" i="2" s="1"/>
  <c r="U5107" i="2" s="1"/>
  <c r="D5108" i="2"/>
  <c r="T5108" i="2" s="1"/>
  <c r="U5108" i="2" s="1"/>
  <c r="D5109" i="2"/>
  <c r="T5109" i="2" s="1"/>
  <c r="U5109" i="2" s="1"/>
  <c r="D5110" i="2"/>
  <c r="T5110" i="2" s="1"/>
  <c r="U5110" i="2" s="1"/>
  <c r="D5111" i="2"/>
  <c r="T5111" i="2" s="1"/>
  <c r="U5111" i="2" s="1"/>
  <c r="D5112" i="2"/>
  <c r="T5112" i="2" s="1"/>
  <c r="U5112" i="2" s="1"/>
  <c r="D5113" i="2"/>
  <c r="T5113" i="2" s="1"/>
  <c r="U5113" i="2" s="1"/>
  <c r="D5114" i="2"/>
  <c r="T5114" i="2" s="1"/>
  <c r="U5114" i="2" s="1"/>
  <c r="D5115" i="2"/>
  <c r="T5115" i="2" s="1"/>
  <c r="U5115" i="2" s="1"/>
  <c r="D5116" i="2"/>
  <c r="T5116" i="2" s="1"/>
  <c r="U5116" i="2" s="1"/>
  <c r="D5117" i="2"/>
  <c r="T5117" i="2" s="1"/>
  <c r="U5117" i="2" s="1"/>
  <c r="D5118" i="2"/>
  <c r="T5118" i="2" s="1"/>
  <c r="U5118" i="2" s="1"/>
  <c r="D5119" i="2"/>
  <c r="T5119" i="2" s="1"/>
  <c r="U5119" i="2" s="1"/>
  <c r="D5120" i="2"/>
  <c r="T5120" i="2" s="1"/>
  <c r="U5120" i="2" s="1"/>
  <c r="D5121" i="2"/>
  <c r="T5121" i="2" s="1"/>
  <c r="U5121" i="2" s="1"/>
  <c r="D5122" i="2"/>
  <c r="T5122" i="2" s="1"/>
  <c r="U5122" i="2" s="1"/>
  <c r="D5123" i="2"/>
  <c r="T5123" i="2" s="1"/>
  <c r="U5123" i="2" s="1"/>
  <c r="D5124" i="2"/>
  <c r="T5124" i="2" s="1"/>
  <c r="U5124" i="2" s="1"/>
  <c r="D5125" i="2"/>
  <c r="T5125" i="2" s="1"/>
  <c r="U5125" i="2" s="1"/>
  <c r="D5126" i="2"/>
  <c r="T5126" i="2" s="1"/>
  <c r="U5126" i="2" s="1"/>
  <c r="D5127" i="2"/>
  <c r="T5127" i="2" s="1"/>
  <c r="U5127" i="2" s="1"/>
  <c r="D5128" i="2"/>
  <c r="T5128" i="2" s="1"/>
  <c r="U5128" i="2" s="1"/>
  <c r="D5129" i="2"/>
  <c r="T5129" i="2" s="1"/>
  <c r="U5129" i="2" s="1"/>
  <c r="D5130" i="2"/>
  <c r="T5130" i="2" s="1"/>
  <c r="U5130" i="2" s="1"/>
  <c r="D5131" i="2"/>
  <c r="T5131" i="2" s="1"/>
  <c r="U5131" i="2" s="1"/>
  <c r="D5132" i="2"/>
  <c r="T5132" i="2" s="1"/>
  <c r="U5132" i="2" s="1"/>
  <c r="D5133" i="2"/>
  <c r="T5133" i="2" s="1"/>
  <c r="U5133" i="2" s="1"/>
  <c r="D5134" i="2"/>
  <c r="T5134" i="2" s="1"/>
  <c r="U5134" i="2" s="1"/>
  <c r="D5135" i="2"/>
  <c r="T5135" i="2" s="1"/>
  <c r="U5135" i="2" s="1"/>
  <c r="D5136" i="2"/>
  <c r="T5136" i="2" s="1"/>
  <c r="U5136" i="2" s="1"/>
  <c r="D5137" i="2"/>
  <c r="T5137" i="2" s="1"/>
  <c r="U5137" i="2" s="1"/>
  <c r="D5138" i="2"/>
  <c r="T5138" i="2" s="1"/>
  <c r="U5138" i="2" s="1"/>
  <c r="D5139" i="2"/>
  <c r="T5139" i="2" s="1"/>
  <c r="U5139" i="2" s="1"/>
  <c r="D5140" i="2"/>
  <c r="T5140" i="2" s="1"/>
  <c r="U5140" i="2" s="1"/>
  <c r="D5141" i="2"/>
  <c r="T5141" i="2" s="1"/>
  <c r="U5141" i="2" s="1"/>
  <c r="D5142" i="2"/>
  <c r="T5142" i="2" s="1"/>
  <c r="U5142" i="2" s="1"/>
  <c r="D5143" i="2"/>
  <c r="T5143" i="2" s="1"/>
  <c r="U5143" i="2" s="1"/>
  <c r="D5144" i="2"/>
  <c r="T5144" i="2" s="1"/>
  <c r="U5144" i="2" s="1"/>
  <c r="D5145" i="2"/>
  <c r="T5145" i="2" s="1"/>
  <c r="U5145" i="2" s="1"/>
  <c r="D5146" i="2"/>
  <c r="T5146" i="2" s="1"/>
  <c r="U5146" i="2" s="1"/>
  <c r="D5147" i="2"/>
  <c r="T5147" i="2" s="1"/>
  <c r="U5147" i="2" s="1"/>
  <c r="D5148" i="2"/>
  <c r="T5148" i="2" s="1"/>
  <c r="U5148" i="2" s="1"/>
  <c r="D5149" i="2"/>
  <c r="T5149" i="2" s="1"/>
  <c r="U5149" i="2" s="1"/>
  <c r="D5150" i="2"/>
  <c r="T5150" i="2" s="1"/>
  <c r="U5150" i="2" s="1"/>
  <c r="D5151" i="2"/>
  <c r="T5151" i="2" s="1"/>
  <c r="U5151" i="2" s="1"/>
  <c r="D5152" i="2"/>
  <c r="T5152" i="2" s="1"/>
  <c r="U5152" i="2" s="1"/>
  <c r="D5153" i="2"/>
  <c r="T5153" i="2" s="1"/>
  <c r="U5153" i="2" s="1"/>
  <c r="D5154" i="2"/>
  <c r="T5154" i="2" s="1"/>
  <c r="U5154" i="2" s="1"/>
  <c r="D5155" i="2"/>
  <c r="T5155" i="2" s="1"/>
  <c r="U5155" i="2" s="1"/>
  <c r="D5156" i="2"/>
  <c r="T5156" i="2" s="1"/>
  <c r="U5156" i="2" s="1"/>
  <c r="D5157" i="2"/>
  <c r="T5157" i="2" s="1"/>
  <c r="U5157" i="2" s="1"/>
  <c r="D5158" i="2"/>
  <c r="T5158" i="2" s="1"/>
  <c r="U5158" i="2" s="1"/>
  <c r="D5159" i="2"/>
  <c r="T5159" i="2" s="1"/>
  <c r="U5159" i="2" s="1"/>
  <c r="D5160" i="2"/>
  <c r="T5160" i="2" s="1"/>
  <c r="U5160" i="2" s="1"/>
  <c r="D5161" i="2"/>
  <c r="T5161" i="2" s="1"/>
  <c r="U5161" i="2" s="1"/>
  <c r="D5162" i="2"/>
  <c r="T5162" i="2" s="1"/>
  <c r="U5162" i="2" s="1"/>
  <c r="D5163" i="2"/>
  <c r="T5163" i="2" s="1"/>
  <c r="U5163" i="2" s="1"/>
  <c r="D5164" i="2"/>
  <c r="T5164" i="2" s="1"/>
  <c r="U5164" i="2" s="1"/>
  <c r="D5165" i="2"/>
  <c r="T5165" i="2" s="1"/>
  <c r="U5165" i="2" s="1"/>
  <c r="D5166" i="2"/>
  <c r="T5166" i="2" s="1"/>
  <c r="U5166" i="2" s="1"/>
  <c r="D5167" i="2"/>
  <c r="T5167" i="2" s="1"/>
  <c r="U5167" i="2" s="1"/>
  <c r="D5168" i="2"/>
  <c r="T5168" i="2" s="1"/>
  <c r="U5168" i="2" s="1"/>
  <c r="D5169" i="2"/>
  <c r="T5169" i="2" s="1"/>
  <c r="U5169" i="2" s="1"/>
  <c r="D5170" i="2"/>
  <c r="T5170" i="2" s="1"/>
  <c r="U5170" i="2" s="1"/>
  <c r="D5171" i="2"/>
  <c r="T5171" i="2" s="1"/>
  <c r="U5171" i="2" s="1"/>
  <c r="D5172" i="2"/>
  <c r="T5172" i="2" s="1"/>
  <c r="U5172" i="2" s="1"/>
  <c r="D5173" i="2"/>
  <c r="T5173" i="2" s="1"/>
  <c r="U5173" i="2" s="1"/>
  <c r="D5174" i="2"/>
  <c r="T5174" i="2" s="1"/>
  <c r="U5174" i="2" s="1"/>
  <c r="D5175" i="2"/>
  <c r="T5175" i="2" s="1"/>
  <c r="U5175" i="2" s="1"/>
  <c r="D5176" i="2"/>
  <c r="T5176" i="2" s="1"/>
  <c r="U5176" i="2" s="1"/>
  <c r="D5177" i="2"/>
  <c r="T5177" i="2" s="1"/>
  <c r="U5177" i="2" s="1"/>
  <c r="D5178" i="2"/>
  <c r="T5178" i="2" s="1"/>
  <c r="U5178" i="2" s="1"/>
  <c r="D5179" i="2"/>
  <c r="T5179" i="2" s="1"/>
  <c r="U5179" i="2" s="1"/>
  <c r="D5180" i="2"/>
  <c r="T5180" i="2" s="1"/>
  <c r="U5180" i="2" s="1"/>
  <c r="D5181" i="2"/>
  <c r="T5181" i="2" s="1"/>
  <c r="U5181" i="2" s="1"/>
  <c r="D5182" i="2"/>
  <c r="T5182" i="2" s="1"/>
  <c r="U5182" i="2" s="1"/>
  <c r="D5183" i="2"/>
  <c r="T5183" i="2" s="1"/>
  <c r="U5183" i="2" s="1"/>
  <c r="D5184" i="2"/>
  <c r="T5184" i="2" s="1"/>
  <c r="U5184" i="2" s="1"/>
  <c r="D5185" i="2"/>
  <c r="T5185" i="2" s="1"/>
  <c r="U5185" i="2" s="1"/>
  <c r="D5186" i="2"/>
  <c r="T5186" i="2" s="1"/>
  <c r="U5186" i="2" s="1"/>
  <c r="D5187" i="2"/>
  <c r="T5187" i="2" s="1"/>
  <c r="U5187" i="2" s="1"/>
  <c r="D5188" i="2"/>
  <c r="T5188" i="2" s="1"/>
  <c r="U5188" i="2" s="1"/>
  <c r="D5189" i="2"/>
  <c r="T5189" i="2" s="1"/>
  <c r="U5189" i="2" s="1"/>
  <c r="D5190" i="2"/>
  <c r="T5190" i="2" s="1"/>
  <c r="U5190" i="2" s="1"/>
  <c r="D5191" i="2"/>
  <c r="T5191" i="2" s="1"/>
  <c r="U5191" i="2" s="1"/>
  <c r="D5192" i="2"/>
  <c r="T5192" i="2" s="1"/>
  <c r="U5192" i="2" s="1"/>
  <c r="D5193" i="2"/>
  <c r="T5193" i="2" s="1"/>
  <c r="U5193" i="2" s="1"/>
  <c r="D5194" i="2"/>
  <c r="T5194" i="2" s="1"/>
  <c r="U5194" i="2" s="1"/>
  <c r="D5195" i="2"/>
  <c r="T5195" i="2" s="1"/>
  <c r="U5195" i="2" s="1"/>
  <c r="D5196" i="2"/>
  <c r="T5196" i="2" s="1"/>
  <c r="U5196" i="2" s="1"/>
  <c r="D5197" i="2"/>
  <c r="T5197" i="2" s="1"/>
  <c r="U5197" i="2" s="1"/>
  <c r="D5198" i="2"/>
  <c r="T5198" i="2" s="1"/>
  <c r="U5198" i="2" s="1"/>
  <c r="D5199" i="2"/>
  <c r="T5199" i="2" s="1"/>
  <c r="U5199" i="2" s="1"/>
  <c r="D5200" i="2"/>
  <c r="T5200" i="2" s="1"/>
  <c r="U5200" i="2" s="1"/>
  <c r="D5201" i="2"/>
  <c r="T5201" i="2" s="1"/>
  <c r="U5201" i="2" s="1"/>
  <c r="D5202" i="2"/>
  <c r="T5202" i="2" s="1"/>
  <c r="U5202" i="2" s="1"/>
  <c r="D5203" i="2"/>
  <c r="T5203" i="2" s="1"/>
  <c r="U5203" i="2" s="1"/>
  <c r="D5204" i="2"/>
  <c r="T5204" i="2" s="1"/>
  <c r="U5204" i="2" s="1"/>
  <c r="D5205" i="2"/>
  <c r="T5205" i="2" s="1"/>
  <c r="U5205" i="2" s="1"/>
  <c r="D5206" i="2"/>
  <c r="T5206" i="2" s="1"/>
  <c r="U5206" i="2" s="1"/>
  <c r="D5207" i="2"/>
  <c r="T5207" i="2" s="1"/>
  <c r="U5207" i="2" s="1"/>
  <c r="D5208" i="2"/>
  <c r="T5208" i="2" s="1"/>
  <c r="U5208" i="2" s="1"/>
  <c r="D5209" i="2"/>
  <c r="T5209" i="2" s="1"/>
  <c r="U5209" i="2" s="1"/>
  <c r="D5210" i="2"/>
  <c r="T5210" i="2" s="1"/>
  <c r="U5210" i="2" s="1"/>
  <c r="D5211" i="2"/>
  <c r="T5211" i="2" s="1"/>
  <c r="U5211" i="2" s="1"/>
  <c r="D5212" i="2"/>
  <c r="T5212" i="2" s="1"/>
  <c r="U5212" i="2" s="1"/>
  <c r="D5213" i="2"/>
  <c r="T5213" i="2" s="1"/>
  <c r="U5213" i="2" s="1"/>
  <c r="D5214" i="2"/>
  <c r="T5214" i="2" s="1"/>
  <c r="U5214" i="2" s="1"/>
  <c r="D5215" i="2"/>
  <c r="T5215" i="2" s="1"/>
  <c r="U5215" i="2" s="1"/>
  <c r="D5216" i="2"/>
  <c r="T5216" i="2" s="1"/>
  <c r="U5216" i="2" s="1"/>
  <c r="D5217" i="2"/>
  <c r="T5217" i="2" s="1"/>
  <c r="U5217" i="2" s="1"/>
  <c r="D5218" i="2"/>
  <c r="T5218" i="2" s="1"/>
  <c r="U5218" i="2" s="1"/>
  <c r="D5219" i="2"/>
  <c r="T5219" i="2" s="1"/>
  <c r="U5219" i="2" s="1"/>
  <c r="D5220" i="2"/>
  <c r="T5220" i="2" s="1"/>
  <c r="U5220" i="2" s="1"/>
  <c r="D5221" i="2"/>
  <c r="T5221" i="2" s="1"/>
  <c r="U5221" i="2" s="1"/>
  <c r="D5222" i="2"/>
  <c r="T5222" i="2" s="1"/>
  <c r="U5222" i="2" s="1"/>
  <c r="D5223" i="2"/>
  <c r="T5223" i="2" s="1"/>
  <c r="U5223" i="2" s="1"/>
  <c r="D5224" i="2"/>
  <c r="T5224" i="2" s="1"/>
  <c r="U5224" i="2" s="1"/>
  <c r="D5225" i="2"/>
  <c r="T5225" i="2" s="1"/>
  <c r="U5225" i="2" s="1"/>
  <c r="D5226" i="2"/>
  <c r="T5226" i="2" s="1"/>
  <c r="U5226" i="2" s="1"/>
  <c r="D5227" i="2"/>
  <c r="T5227" i="2" s="1"/>
  <c r="U5227" i="2" s="1"/>
  <c r="D5228" i="2"/>
  <c r="T5228" i="2" s="1"/>
  <c r="U5228" i="2" s="1"/>
  <c r="D5229" i="2"/>
  <c r="T5229" i="2" s="1"/>
  <c r="U5229" i="2" s="1"/>
  <c r="D5230" i="2"/>
  <c r="T5230" i="2" s="1"/>
  <c r="U5230" i="2" s="1"/>
  <c r="D5231" i="2"/>
  <c r="T5231" i="2" s="1"/>
  <c r="U5231" i="2" s="1"/>
  <c r="D5232" i="2"/>
  <c r="T5232" i="2" s="1"/>
  <c r="U5232" i="2" s="1"/>
  <c r="D5233" i="2"/>
  <c r="T5233" i="2" s="1"/>
  <c r="U5233" i="2" s="1"/>
  <c r="D5234" i="2"/>
  <c r="T5234" i="2" s="1"/>
  <c r="U5234" i="2" s="1"/>
  <c r="D5235" i="2"/>
  <c r="T5235" i="2" s="1"/>
  <c r="U5235" i="2" s="1"/>
  <c r="D5236" i="2"/>
  <c r="T5236" i="2" s="1"/>
  <c r="U5236" i="2" s="1"/>
  <c r="D5237" i="2"/>
  <c r="T5237" i="2" s="1"/>
  <c r="U5237" i="2" s="1"/>
  <c r="D5238" i="2"/>
  <c r="T5238" i="2" s="1"/>
  <c r="U5238" i="2" s="1"/>
  <c r="D5239" i="2"/>
  <c r="T5239" i="2" s="1"/>
  <c r="U5239" i="2" s="1"/>
  <c r="D5240" i="2"/>
  <c r="T5240" i="2" s="1"/>
  <c r="U5240" i="2" s="1"/>
  <c r="D5241" i="2"/>
  <c r="T5241" i="2" s="1"/>
  <c r="U5241" i="2" s="1"/>
  <c r="D5242" i="2"/>
  <c r="T5242" i="2" s="1"/>
  <c r="U5242" i="2" s="1"/>
  <c r="D5243" i="2"/>
  <c r="T5243" i="2" s="1"/>
  <c r="U5243" i="2" s="1"/>
  <c r="D5244" i="2"/>
  <c r="T5244" i="2" s="1"/>
  <c r="U5244" i="2" s="1"/>
  <c r="D5245" i="2"/>
  <c r="T5245" i="2" s="1"/>
  <c r="U5245" i="2" s="1"/>
  <c r="D5246" i="2"/>
  <c r="T5246" i="2" s="1"/>
  <c r="U5246" i="2" s="1"/>
  <c r="D5247" i="2"/>
  <c r="T5247" i="2" s="1"/>
  <c r="U5247" i="2" s="1"/>
  <c r="D5248" i="2"/>
  <c r="T5248" i="2" s="1"/>
  <c r="U5248" i="2" s="1"/>
  <c r="D5249" i="2"/>
  <c r="T5249" i="2" s="1"/>
  <c r="U5249" i="2" s="1"/>
  <c r="D5250" i="2"/>
  <c r="T5250" i="2" s="1"/>
  <c r="U5250" i="2" s="1"/>
  <c r="D5251" i="2"/>
  <c r="T5251" i="2" s="1"/>
  <c r="U5251" i="2" s="1"/>
  <c r="D5252" i="2"/>
  <c r="T5252" i="2" s="1"/>
  <c r="U5252" i="2" s="1"/>
  <c r="D5253" i="2"/>
  <c r="T5253" i="2" s="1"/>
  <c r="U5253" i="2" s="1"/>
  <c r="D5254" i="2"/>
  <c r="T5254" i="2" s="1"/>
  <c r="U5254" i="2" s="1"/>
  <c r="D5255" i="2"/>
  <c r="T5255" i="2" s="1"/>
  <c r="U5255" i="2" s="1"/>
  <c r="D5256" i="2"/>
  <c r="T5256" i="2" s="1"/>
  <c r="U5256" i="2" s="1"/>
  <c r="D5257" i="2"/>
  <c r="T5257" i="2" s="1"/>
  <c r="U5257" i="2" s="1"/>
  <c r="D5258" i="2"/>
  <c r="T5258" i="2" s="1"/>
  <c r="U5258" i="2" s="1"/>
  <c r="D5259" i="2"/>
  <c r="T5259" i="2" s="1"/>
  <c r="U5259" i="2" s="1"/>
  <c r="D5260" i="2"/>
  <c r="T5260" i="2" s="1"/>
  <c r="U5260" i="2" s="1"/>
  <c r="D5261" i="2"/>
  <c r="T5261" i="2" s="1"/>
  <c r="U5261" i="2" s="1"/>
  <c r="D5262" i="2"/>
  <c r="T5262" i="2" s="1"/>
  <c r="U5262" i="2" s="1"/>
  <c r="D5263" i="2"/>
  <c r="T5263" i="2" s="1"/>
  <c r="U5263" i="2" s="1"/>
  <c r="D5264" i="2"/>
  <c r="T5264" i="2" s="1"/>
  <c r="U5264" i="2" s="1"/>
  <c r="D5265" i="2"/>
  <c r="T5265" i="2" s="1"/>
  <c r="U5265" i="2" s="1"/>
  <c r="D5266" i="2"/>
  <c r="T5266" i="2" s="1"/>
  <c r="U5266" i="2" s="1"/>
  <c r="D5267" i="2"/>
  <c r="T5267" i="2" s="1"/>
  <c r="U5267" i="2" s="1"/>
  <c r="D5268" i="2"/>
  <c r="T5268" i="2" s="1"/>
  <c r="U5268" i="2" s="1"/>
  <c r="D5269" i="2"/>
  <c r="T5269" i="2" s="1"/>
  <c r="U5269" i="2" s="1"/>
  <c r="D5270" i="2"/>
  <c r="T5270" i="2" s="1"/>
  <c r="U5270" i="2" s="1"/>
  <c r="D5271" i="2"/>
  <c r="T5271" i="2" s="1"/>
  <c r="U5271" i="2" s="1"/>
  <c r="D5272" i="2"/>
  <c r="T5272" i="2" s="1"/>
  <c r="U5272" i="2" s="1"/>
  <c r="D5273" i="2"/>
  <c r="T5273" i="2" s="1"/>
  <c r="U5273" i="2" s="1"/>
  <c r="D5274" i="2"/>
  <c r="T5274" i="2" s="1"/>
  <c r="U5274" i="2" s="1"/>
  <c r="D5275" i="2"/>
  <c r="T5275" i="2" s="1"/>
  <c r="U5275" i="2" s="1"/>
  <c r="D5276" i="2"/>
  <c r="T5276" i="2" s="1"/>
  <c r="U5276" i="2" s="1"/>
  <c r="D5277" i="2"/>
  <c r="T5277" i="2" s="1"/>
  <c r="U5277" i="2" s="1"/>
  <c r="D5278" i="2"/>
  <c r="T5278" i="2" s="1"/>
  <c r="U5278" i="2" s="1"/>
  <c r="D5279" i="2"/>
  <c r="T5279" i="2" s="1"/>
  <c r="U5279" i="2" s="1"/>
  <c r="D5280" i="2"/>
  <c r="T5280" i="2" s="1"/>
  <c r="U5280" i="2" s="1"/>
  <c r="D5281" i="2"/>
  <c r="T5281" i="2" s="1"/>
  <c r="U5281" i="2" s="1"/>
  <c r="D5282" i="2"/>
  <c r="T5282" i="2" s="1"/>
  <c r="U5282" i="2" s="1"/>
  <c r="D5283" i="2"/>
  <c r="T5283" i="2" s="1"/>
  <c r="U5283" i="2" s="1"/>
  <c r="D5284" i="2"/>
  <c r="T5284" i="2" s="1"/>
  <c r="U5284" i="2" s="1"/>
  <c r="D5285" i="2"/>
  <c r="T5285" i="2" s="1"/>
  <c r="U5285" i="2" s="1"/>
  <c r="D5286" i="2"/>
  <c r="T5286" i="2" s="1"/>
  <c r="U5286" i="2" s="1"/>
  <c r="D5287" i="2"/>
  <c r="T5287" i="2" s="1"/>
  <c r="U5287" i="2" s="1"/>
  <c r="D5288" i="2"/>
  <c r="T5288" i="2" s="1"/>
  <c r="U5288" i="2" s="1"/>
  <c r="D5289" i="2"/>
  <c r="T5289" i="2" s="1"/>
  <c r="U5289" i="2" s="1"/>
  <c r="D5290" i="2"/>
  <c r="T5290" i="2" s="1"/>
  <c r="U5290" i="2" s="1"/>
  <c r="D5291" i="2"/>
  <c r="T5291" i="2" s="1"/>
  <c r="U5291" i="2" s="1"/>
  <c r="D5292" i="2"/>
  <c r="T5292" i="2" s="1"/>
  <c r="U5292" i="2" s="1"/>
  <c r="D5293" i="2"/>
  <c r="T5293" i="2" s="1"/>
  <c r="U5293" i="2" s="1"/>
  <c r="D5294" i="2"/>
  <c r="T5294" i="2" s="1"/>
  <c r="U5294" i="2" s="1"/>
  <c r="D5295" i="2"/>
  <c r="T5295" i="2" s="1"/>
  <c r="U5295" i="2" s="1"/>
  <c r="D5296" i="2"/>
  <c r="T5296" i="2" s="1"/>
  <c r="U5296" i="2" s="1"/>
  <c r="D5297" i="2"/>
  <c r="T5297" i="2" s="1"/>
  <c r="U5297" i="2" s="1"/>
  <c r="D5298" i="2"/>
  <c r="T5298" i="2" s="1"/>
  <c r="U5298" i="2" s="1"/>
  <c r="D5299" i="2"/>
  <c r="T5299" i="2" s="1"/>
  <c r="U5299" i="2" s="1"/>
  <c r="D5300" i="2"/>
  <c r="T5300" i="2" s="1"/>
  <c r="U5300" i="2" s="1"/>
  <c r="D5301" i="2"/>
  <c r="T5301" i="2" s="1"/>
  <c r="U5301" i="2" s="1"/>
  <c r="D5302" i="2"/>
  <c r="T5302" i="2" s="1"/>
  <c r="U5302" i="2" s="1"/>
  <c r="D5303" i="2"/>
  <c r="T5303" i="2" s="1"/>
  <c r="U5303" i="2" s="1"/>
  <c r="D5304" i="2"/>
  <c r="T5304" i="2" s="1"/>
  <c r="U5304" i="2" s="1"/>
  <c r="D5305" i="2"/>
  <c r="T5305" i="2" s="1"/>
  <c r="U5305" i="2" s="1"/>
  <c r="D5306" i="2"/>
  <c r="T5306" i="2" s="1"/>
  <c r="U5306" i="2" s="1"/>
  <c r="D5307" i="2"/>
  <c r="T5307" i="2" s="1"/>
  <c r="U5307" i="2" s="1"/>
  <c r="D5308" i="2"/>
  <c r="T5308" i="2" s="1"/>
  <c r="U5308" i="2" s="1"/>
  <c r="D5309" i="2"/>
  <c r="T5309" i="2" s="1"/>
  <c r="U5309" i="2" s="1"/>
  <c r="D5310" i="2"/>
  <c r="T5310" i="2" s="1"/>
  <c r="U5310" i="2" s="1"/>
  <c r="D5311" i="2"/>
  <c r="T5311" i="2" s="1"/>
  <c r="U5311" i="2" s="1"/>
  <c r="D5312" i="2"/>
  <c r="T5312" i="2" s="1"/>
  <c r="U5312" i="2" s="1"/>
  <c r="D5313" i="2"/>
  <c r="T5313" i="2" s="1"/>
  <c r="U5313" i="2" s="1"/>
  <c r="D5314" i="2"/>
  <c r="T5314" i="2" s="1"/>
  <c r="U5314" i="2" s="1"/>
  <c r="D5315" i="2"/>
  <c r="T5315" i="2" s="1"/>
  <c r="U5315" i="2" s="1"/>
  <c r="D5316" i="2"/>
  <c r="T5316" i="2" s="1"/>
  <c r="U5316" i="2" s="1"/>
  <c r="D5317" i="2"/>
  <c r="T5317" i="2" s="1"/>
  <c r="U5317" i="2" s="1"/>
  <c r="D5318" i="2"/>
  <c r="T5318" i="2" s="1"/>
  <c r="U5318" i="2" s="1"/>
  <c r="D5319" i="2"/>
  <c r="T5319" i="2" s="1"/>
  <c r="U5319" i="2" s="1"/>
  <c r="D5320" i="2"/>
  <c r="T5320" i="2" s="1"/>
  <c r="U5320" i="2" s="1"/>
  <c r="D5321" i="2"/>
  <c r="T5321" i="2" s="1"/>
  <c r="U5321" i="2" s="1"/>
  <c r="D5322" i="2"/>
  <c r="T5322" i="2" s="1"/>
  <c r="U5322" i="2" s="1"/>
  <c r="D5323" i="2"/>
  <c r="T5323" i="2" s="1"/>
  <c r="U5323" i="2" s="1"/>
  <c r="D5324" i="2"/>
  <c r="T5324" i="2" s="1"/>
  <c r="U5324" i="2" s="1"/>
  <c r="D5325" i="2"/>
  <c r="T5325" i="2" s="1"/>
  <c r="U5325" i="2" s="1"/>
  <c r="D5326" i="2"/>
  <c r="T5326" i="2" s="1"/>
  <c r="U5326" i="2" s="1"/>
  <c r="D5327" i="2"/>
  <c r="T5327" i="2" s="1"/>
  <c r="U5327" i="2" s="1"/>
  <c r="D5328" i="2"/>
  <c r="T5328" i="2" s="1"/>
  <c r="U5328" i="2" s="1"/>
  <c r="D5329" i="2"/>
  <c r="T5329" i="2" s="1"/>
  <c r="U5329" i="2" s="1"/>
  <c r="D5330" i="2"/>
  <c r="T5330" i="2" s="1"/>
  <c r="U5330" i="2" s="1"/>
  <c r="D5331" i="2"/>
  <c r="T5331" i="2" s="1"/>
  <c r="U5331" i="2" s="1"/>
  <c r="D5332" i="2"/>
  <c r="T5332" i="2" s="1"/>
  <c r="U5332" i="2" s="1"/>
  <c r="D5333" i="2"/>
  <c r="T5333" i="2" s="1"/>
  <c r="U5333" i="2" s="1"/>
  <c r="D5334" i="2"/>
  <c r="T5334" i="2" s="1"/>
  <c r="U5334" i="2" s="1"/>
  <c r="D5335" i="2"/>
  <c r="T5335" i="2" s="1"/>
  <c r="U5335" i="2" s="1"/>
  <c r="D5336" i="2"/>
  <c r="T5336" i="2" s="1"/>
  <c r="U5336" i="2" s="1"/>
  <c r="D5337" i="2"/>
  <c r="T5337" i="2" s="1"/>
  <c r="U5337" i="2" s="1"/>
  <c r="D5338" i="2"/>
  <c r="T5338" i="2" s="1"/>
  <c r="U5338" i="2" s="1"/>
  <c r="D5339" i="2"/>
  <c r="T5339" i="2" s="1"/>
  <c r="U5339" i="2" s="1"/>
  <c r="D5340" i="2"/>
  <c r="T5340" i="2" s="1"/>
  <c r="U5340" i="2" s="1"/>
  <c r="D5341" i="2"/>
  <c r="T5341" i="2" s="1"/>
  <c r="U5341" i="2" s="1"/>
  <c r="D5342" i="2"/>
  <c r="T5342" i="2" s="1"/>
  <c r="U5342" i="2" s="1"/>
  <c r="D5343" i="2"/>
  <c r="T5343" i="2" s="1"/>
  <c r="U5343" i="2" s="1"/>
  <c r="D5344" i="2"/>
  <c r="T5344" i="2" s="1"/>
  <c r="U5344" i="2" s="1"/>
  <c r="D5345" i="2"/>
  <c r="T5345" i="2" s="1"/>
  <c r="U5345" i="2" s="1"/>
  <c r="D5346" i="2"/>
  <c r="T5346" i="2" s="1"/>
  <c r="U5346" i="2" s="1"/>
  <c r="D5347" i="2"/>
  <c r="T5347" i="2" s="1"/>
  <c r="U5347" i="2" s="1"/>
  <c r="D5348" i="2"/>
  <c r="T5348" i="2" s="1"/>
  <c r="U5348" i="2" s="1"/>
  <c r="D5349" i="2"/>
  <c r="T5349" i="2" s="1"/>
  <c r="U5349" i="2" s="1"/>
  <c r="D5350" i="2"/>
  <c r="T5350" i="2" s="1"/>
  <c r="U5350" i="2" s="1"/>
  <c r="D5351" i="2"/>
  <c r="T5351" i="2" s="1"/>
  <c r="U5351" i="2" s="1"/>
  <c r="D5352" i="2"/>
  <c r="T5352" i="2" s="1"/>
  <c r="U5352" i="2" s="1"/>
  <c r="D5353" i="2"/>
  <c r="T5353" i="2" s="1"/>
  <c r="U5353" i="2" s="1"/>
  <c r="D5354" i="2"/>
  <c r="T5354" i="2" s="1"/>
  <c r="U5354" i="2" s="1"/>
  <c r="D5355" i="2"/>
  <c r="T5355" i="2" s="1"/>
  <c r="U5355" i="2" s="1"/>
  <c r="D5356" i="2"/>
  <c r="T5356" i="2" s="1"/>
  <c r="U5356" i="2" s="1"/>
  <c r="D5357" i="2"/>
  <c r="T5357" i="2" s="1"/>
  <c r="U5357" i="2" s="1"/>
  <c r="D5358" i="2"/>
  <c r="T5358" i="2" s="1"/>
  <c r="U5358" i="2" s="1"/>
  <c r="D5359" i="2"/>
  <c r="T5359" i="2" s="1"/>
  <c r="U5359" i="2" s="1"/>
  <c r="D5360" i="2"/>
  <c r="T5360" i="2" s="1"/>
  <c r="U5360" i="2" s="1"/>
  <c r="D5361" i="2"/>
  <c r="T5361" i="2" s="1"/>
  <c r="U5361" i="2" s="1"/>
  <c r="D5362" i="2"/>
  <c r="T5362" i="2" s="1"/>
  <c r="U5362" i="2" s="1"/>
  <c r="D5363" i="2"/>
  <c r="T5363" i="2" s="1"/>
  <c r="U5363" i="2" s="1"/>
  <c r="D5364" i="2"/>
  <c r="T5364" i="2" s="1"/>
  <c r="U5364" i="2" s="1"/>
  <c r="D5365" i="2"/>
  <c r="T5365" i="2" s="1"/>
  <c r="U5365" i="2" s="1"/>
  <c r="D5366" i="2"/>
  <c r="T5366" i="2" s="1"/>
  <c r="U5366" i="2" s="1"/>
  <c r="D5367" i="2"/>
  <c r="T5367" i="2" s="1"/>
  <c r="U5367" i="2" s="1"/>
  <c r="D5368" i="2"/>
  <c r="T5368" i="2" s="1"/>
  <c r="U5368" i="2" s="1"/>
  <c r="D5369" i="2"/>
  <c r="T5369" i="2" s="1"/>
  <c r="U5369" i="2" s="1"/>
  <c r="D5370" i="2"/>
  <c r="T5370" i="2" s="1"/>
  <c r="U5370" i="2" s="1"/>
  <c r="D5371" i="2"/>
  <c r="T5371" i="2" s="1"/>
  <c r="U5371" i="2" s="1"/>
  <c r="D5372" i="2"/>
  <c r="T5372" i="2" s="1"/>
  <c r="U5372" i="2" s="1"/>
  <c r="D5373" i="2"/>
  <c r="T5373" i="2" s="1"/>
  <c r="U5373" i="2" s="1"/>
  <c r="D5374" i="2"/>
  <c r="T5374" i="2" s="1"/>
  <c r="U5374" i="2" s="1"/>
  <c r="D5375" i="2"/>
  <c r="T5375" i="2" s="1"/>
  <c r="U5375" i="2" s="1"/>
  <c r="D5376" i="2"/>
  <c r="T5376" i="2" s="1"/>
  <c r="U5376" i="2" s="1"/>
  <c r="D5377" i="2"/>
  <c r="T5377" i="2" s="1"/>
  <c r="U5377" i="2" s="1"/>
  <c r="D5378" i="2"/>
  <c r="T5378" i="2" s="1"/>
  <c r="U5378" i="2" s="1"/>
  <c r="D5379" i="2"/>
  <c r="T5379" i="2" s="1"/>
  <c r="U5379" i="2" s="1"/>
  <c r="D5380" i="2"/>
  <c r="T5380" i="2" s="1"/>
  <c r="U5380" i="2" s="1"/>
  <c r="D5381" i="2"/>
  <c r="T5381" i="2" s="1"/>
  <c r="U5381" i="2" s="1"/>
  <c r="D5382" i="2"/>
  <c r="T5382" i="2" s="1"/>
  <c r="U5382" i="2" s="1"/>
  <c r="D5383" i="2"/>
  <c r="T5383" i="2" s="1"/>
  <c r="U5383" i="2" s="1"/>
  <c r="D5384" i="2"/>
  <c r="T5384" i="2" s="1"/>
  <c r="U5384" i="2" s="1"/>
  <c r="D5385" i="2"/>
  <c r="T5385" i="2" s="1"/>
  <c r="U5385" i="2" s="1"/>
  <c r="D5386" i="2"/>
  <c r="T5386" i="2" s="1"/>
  <c r="U5386" i="2" s="1"/>
  <c r="D5387" i="2"/>
  <c r="T5387" i="2" s="1"/>
  <c r="U5387" i="2" s="1"/>
  <c r="D5388" i="2"/>
  <c r="T5388" i="2" s="1"/>
  <c r="U5388" i="2" s="1"/>
  <c r="D5389" i="2"/>
  <c r="T5389" i="2" s="1"/>
  <c r="U5389" i="2" s="1"/>
  <c r="D5390" i="2"/>
  <c r="T5390" i="2" s="1"/>
  <c r="U5390" i="2" s="1"/>
  <c r="D5391" i="2"/>
  <c r="T5391" i="2" s="1"/>
  <c r="U5391" i="2" s="1"/>
  <c r="D5392" i="2"/>
  <c r="T5392" i="2" s="1"/>
  <c r="U5392" i="2" s="1"/>
  <c r="D5393" i="2"/>
  <c r="T5393" i="2" s="1"/>
  <c r="U5393" i="2" s="1"/>
  <c r="D5394" i="2"/>
  <c r="T5394" i="2" s="1"/>
  <c r="U5394" i="2" s="1"/>
  <c r="D5395" i="2"/>
  <c r="T5395" i="2" s="1"/>
  <c r="U5395" i="2" s="1"/>
  <c r="D5396" i="2"/>
  <c r="T5396" i="2" s="1"/>
  <c r="U5396" i="2" s="1"/>
  <c r="D5397" i="2"/>
  <c r="T5397" i="2" s="1"/>
  <c r="U5397" i="2" s="1"/>
  <c r="D5398" i="2"/>
  <c r="T5398" i="2" s="1"/>
  <c r="U5398" i="2" s="1"/>
  <c r="D5399" i="2"/>
  <c r="T5399" i="2" s="1"/>
  <c r="U5399" i="2" s="1"/>
  <c r="D5400" i="2"/>
  <c r="T5400" i="2" s="1"/>
  <c r="U5400" i="2" s="1"/>
  <c r="D5401" i="2"/>
  <c r="T5401" i="2" s="1"/>
  <c r="U5401" i="2" s="1"/>
  <c r="D5402" i="2"/>
  <c r="T5402" i="2" s="1"/>
  <c r="U5402" i="2" s="1"/>
  <c r="D5403" i="2"/>
  <c r="T5403" i="2" s="1"/>
  <c r="U5403" i="2" s="1"/>
  <c r="D5404" i="2"/>
  <c r="T5404" i="2" s="1"/>
  <c r="U5404" i="2" s="1"/>
  <c r="D5405" i="2"/>
  <c r="T5405" i="2" s="1"/>
  <c r="U5405" i="2" s="1"/>
  <c r="D5406" i="2"/>
  <c r="T5406" i="2" s="1"/>
  <c r="U5406" i="2" s="1"/>
  <c r="D5407" i="2"/>
  <c r="T5407" i="2" s="1"/>
  <c r="U5407" i="2" s="1"/>
  <c r="D5408" i="2"/>
  <c r="T5408" i="2" s="1"/>
  <c r="U5408" i="2" s="1"/>
  <c r="D5409" i="2"/>
  <c r="T5409" i="2" s="1"/>
  <c r="U5409" i="2" s="1"/>
  <c r="D5410" i="2"/>
  <c r="T5410" i="2" s="1"/>
  <c r="U5410" i="2" s="1"/>
  <c r="D5411" i="2"/>
  <c r="T5411" i="2" s="1"/>
  <c r="U5411" i="2" s="1"/>
  <c r="D5412" i="2"/>
  <c r="T5412" i="2" s="1"/>
  <c r="U5412" i="2" s="1"/>
  <c r="D5413" i="2"/>
  <c r="T5413" i="2" s="1"/>
  <c r="U5413" i="2" s="1"/>
  <c r="D5414" i="2"/>
  <c r="T5414" i="2" s="1"/>
  <c r="U5414" i="2" s="1"/>
  <c r="D5415" i="2"/>
  <c r="T5415" i="2" s="1"/>
  <c r="U5415" i="2" s="1"/>
  <c r="D5416" i="2"/>
  <c r="T5416" i="2" s="1"/>
  <c r="U5416" i="2" s="1"/>
  <c r="D5417" i="2"/>
  <c r="T5417" i="2" s="1"/>
  <c r="U5417" i="2" s="1"/>
  <c r="D5418" i="2"/>
  <c r="T5418" i="2" s="1"/>
  <c r="U5418" i="2" s="1"/>
  <c r="D5419" i="2"/>
  <c r="T5419" i="2" s="1"/>
  <c r="U5419" i="2" s="1"/>
  <c r="D5420" i="2"/>
  <c r="T5420" i="2" s="1"/>
  <c r="U5420" i="2" s="1"/>
  <c r="D5421" i="2"/>
  <c r="T5421" i="2" s="1"/>
  <c r="U5421" i="2" s="1"/>
  <c r="D5422" i="2"/>
  <c r="T5422" i="2" s="1"/>
  <c r="U5422" i="2" s="1"/>
  <c r="D5423" i="2"/>
  <c r="T5423" i="2" s="1"/>
  <c r="U5423" i="2" s="1"/>
  <c r="D5424" i="2"/>
  <c r="T5424" i="2" s="1"/>
  <c r="U5424" i="2" s="1"/>
  <c r="D5425" i="2"/>
  <c r="T5425" i="2" s="1"/>
  <c r="U5425" i="2" s="1"/>
  <c r="D5426" i="2"/>
  <c r="T5426" i="2" s="1"/>
  <c r="U5426" i="2" s="1"/>
  <c r="D5427" i="2"/>
  <c r="T5427" i="2" s="1"/>
  <c r="U5427" i="2" s="1"/>
  <c r="D5428" i="2"/>
  <c r="T5428" i="2" s="1"/>
  <c r="U5428" i="2" s="1"/>
  <c r="D5429" i="2"/>
  <c r="T5429" i="2" s="1"/>
  <c r="U5429" i="2" s="1"/>
  <c r="D5430" i="2"/>
  <c r="T5430" i="2" s="1"/>
  <c r="U5430" i="2" s="1"/>
  <c r="D5431" i="2"/>
  <c r="T5431" i="2" s="1"/>
  <c r="U5431" i="2" s="1"/>
  <c r="D5432" i="2"/>
  <c r="T5432" i="2" s="1"/>
  <c r="U5432" i="2" s="1"/>
  <c r="D5433" i="2"/>
  <c r="T5433" i="2" s="1"/>
  <c r="U5433" i="2" s="1"/>
  <c r="D5434" i="2"/>
  <c r="T5434" i="2" s="1"/>
  <c r="U5434" i="2" s="1"/>
  <c r="D5435" i="2"/>
  <c r="T5435" i="2" s="1"/>
  <c r="U5435" i="2" s="1"/>
  <c r="D5436" i="2"/>
  <c r="T5436" i="2" s="1"/>
  <c r="U5436" i="2" s="1"/>
  <c r="D5437" i="2"/>
  <c r="T5437" i="2" s="1"/>
  <c r="U5437" i="2" s="1"/>
  <c r="D5438" i="2"/>
  <c r="T5438" i="2" s="1"/>
  <c r="U5438" i="2" s="1"/>
  <c r="D5439" i="2"/>
  <c r="T5439" i="2" s="1"/>
  <c r="U5439" i="2" s="1"/>
  <c r="D5440" i="2"/>
  <c r="T5440" i="2" s="1"/>
  <c r="U5440" i="2" s="1"/>
  <c r="D5441" i="2"/>
  <c r="T5441" i="2" s="1"/>
  <c r="U5441" i="2" s="1"/>
  <c r="D5442" i="2"/>
  <c r="T5442" i="2" s="1"/>
  <c r="U5442" i="2" s="1"/>
  <c r="D5443" i="2"/>
  <c r="T5443" i="2" s="1"/>
  <c r="U5443" i="2" s="1"/>
  <c r="D5444" i="2"/>
  <c r="T5444" i="2" s="1"/>
  <c r="U5444" i="2" s="1"/>
  <c r="D5445" i="2"/>
  <c r="T5445" i="2" s="1"/>
  <c r="U5445" i="2" s="1"/>
  <c r="D5446" i="2"/>
  <c r="T5446" i="2" s="1"/>
  <c r="U5446" i="2" s="1"/>
  <c r="D5447" i="2"/>
  <c r="T5447" i="2" s="1"/>
  <c r="U5447" i="2" s="1"/>
  <c r="D5448" i="2"/>
  <c r="T5448" i="2" s="1"/>
  <c r="U5448" i="2" s="1"/>
  <c r="D5449" i="2"/>
  <c r="T5449" i="2" s="1"/>
  <c r="U5449" i="2" s="1"/>
  <c r="D5450" i="2"/>
  <c r="T5450" i="2" s="1"/>
  <c r="U5450" i="2" s="1"/>
  <c r="D5451" i="2"/>
  <c r="T5451" i="2" s="1"/>
  <c r="U5451" i="2" s="1"/>
  <c r="D5452" i="2"/>
  <c r="T5452" i="2" s="1"/>
  <c r="U5452" i="2" s="1"/>
  <c r="D5453" i="2"/>
  <c r="T5453" i="2" s="1"/>
  <c r="U5453" i="2" s="1"/>
  <c r="D5454" i="2"/>
  <c r="T5454" i="2" s="1"/>
  <c r="U5454" i="2" s="1"/>
  <c r="D5455" i="2"/>
  <c r="T5455" i="2" s="1"/>
  <c r="U5455" i="2" s="1"/>
  <c r="D5456" i="2"/>
  <c r="T5456" i="2" s="1"/>
  <c r="U5456" i="2" s="1"/>
  <c r="D5457" i="2"/>
  <c r="T5457" i="2" s="1"/>
  <c r="U5457" i="2" s="1"/>
  <c r="D5458" i="2"/>
  <c r="T5458" i="2" s="1"/>
  <c r="U5458" i="2" s="1"/>
  <c r="D5459" i="2"/>
  <c r="T5459" i="2" s="1"/>
  <c r="U5459" i="2" s="1"/>
  <c r="D5460" i="2"/>
  <c r="T5460" i="2" s="1"/>
  <c r="U5460" i="2" s="1"/>
  <c r="D5461" i="2"/>
  <c r="T5461" i="2" s="1"/>
  <c r="U5461" i="2" s="1"/>
  <c r="D5462" i="2"/>
  <c r="T5462" i="2" s="1"/>
  <c r="U5462" i="2" s="1"/>
  <c r="D5463" i="2"/>
  <c r="T5463" i="2" s="1"/>
  <c r="U5463" i="2" s="1"/>
  <c r="D5464" i="2"/>
  <c r="T5464" i="2" s="1"/>
  <c r="U5464" i="2" s="1"/>
  <c r="D5465" i="2"/>
  <c r="T5465" i="2" s="1"/>
  <c r="U5465" i="2" s="1"/>
  <c r="D5466" i="2"/>
  <c r="T5466" i="2" s="1"/>
  <c r="U5466" i="2" s="1"/>
  <c r="D5467" i="2"/>
  <c r="T5467" i="2" s="1"/>
  <c r="U5467" i="2" s="1"/>
  <c r="D5468" i="2"/>
  <c r="T5468" i="2" s="1"/>
  <c r="U5468" i="2" s="1"/>
  <c r="D5469" i="2"/>
  <c r="T5469" i="2" s="1"/>
  <c r="U5469" i="2" s="1"/>
  <c r="D5470" i="2"/>
  <c r="T5470" i="2" s="1"/>
  <c r="U5470" i="2" s="1"/>
  <c r="D5471" i="2"/>
  <c r="T5471" i="2" s="1"/>
  <c r="U5471" i="2" s="1"/>
  <c r="D5472" i="2"/>
  <c r="T5472" i="2" s="1"/>
  <c r="U5472" i="2" s="1"/>
  <c r="D5473" i="2"/>
  <c r="T5473" i="2" s="1"/>
  <c r="U5473" i="2" s="1"/>
  <c r="D5474" i="2"/>
  <c r="T5474" i="2" s="1"/>
  <c r="U5474" i="2" s="1"/>
  <c r="D5475" i="2"/>
  <c r="T5475" i="2" s="1"/>
  <c r="U5475" i="2" s="1"/>
  <c r="D5476" i="2"/>
  <c r="T5476" i="2" s="1"/>
  <c r="U5476" i="2" s="1"/>
  <c r="D5477" i="2"/>
  <c r="T5477" i="2" s="1"/>
  <c r="U5477" i="2" s="1"/>
  <c r="D5478" i="2"/>
  <c r="T5478" i="2" s="1"/>
  <c r="U5478" i="2" s="1"/>
  <c r="D5479" i="2"/>
  <c r="T5479" i="2" s="1"/>
  <c r="U5479" i="2" s="1"/>
  <c r="D5480" i="2"/>
  <c r="T5480" i="2" s="1"/>
  <c r="U5480" i="2" s="1"/>
  <c r="D5481" i="2"/>
  <c r="T5481" i="2" s="1"/>
  <c r="U5481" i="2" s="1"/>
  <c r="D5482" i="2"/>
  <c r="T5482" i="2" s="1"/>
  <c r="U5482" i="2" s="1"/>
  <c r="D5483" i="2"/>
  <c r="T5483" i="2" s="1"/>
  <c r="U5483" i="2" s="1"/>
  <c r="D5484" i="2"/>
  <c r="T5484" i="2" s="1"/>
  <c r="U5484" i="2" s="1"/>
  <c r="D5485" i="2"/>
  <c r="T5485" i="2" s="1"/>
  <c r="U5485" i="2" s="1"/>
  <c r="D5486" i="2"/>
  <c r="T5486" i="2" s="1"/>
  <c r="U5486" i="2" s="1"/>
  <c r="D5487" i="2"/>
  <c r="T5487" i="2" s="1"/>
  <c r="U5487" i="2" s="1"/>
  <c r="D5488" i="2"/>
  <c r="T5488" i="2" s="1"/>
  <c r="U5488" i="2" s="1"/>
  <c r="D5489" i="2"/>
  <c r="T5489" i="2" s="1"/>
  <c r="U5489" i="2" s="1"/>
  <c r="D5490" i="2"/>
  <c r="T5490" i="2" s="1"/>
  <c r="U5490" i="2" s="1"/>
  <c r="D5491" i="2"/>
  <c r="T5491" i="2" s="1"/>
  <c r="U5491" i="2" s="1"/>
  <c r="D5492" i="2"/>
  <c r="T5492" i="2" s="1"/>
  <c r="U5492" i="2" s="1"/>
  <c r="D5493" i="2"/>
  <c r="T5493" i="2" s="1"/>
  <c r="U5493" i="2" s="1"/>
  <c r="D5494" i="2"/>
  <c r="T5494" i="2" s="1"/>
  <c r="U5494" i="2" s="1"/>
  <c r="D5495" i="2"/>
  <c r="T5495" i="2" s="1"/>
  <c r="U5495" i="2" s="1"/>
  <c r="D5496" i="2"/>
  <c r="T5496" i="2" s="1"/>
  <c r="U5496" i="2" s="1"/>
  <c r="D5497" i="2"/>
  <c r="T5497" i="2" s="1"/>
  <c r="U5497" i="2" s="1"/>
  <c r="D5498" i="2"/>
  <c r="T5498" i="2" s="1"/>
  <c r="U5498" i="2" s="1"/>
  <c r="D5499" i="2"/>
  <c r="T5499" i="2" s="1"/>
  <c r="U5499" i="2" s="1"/>
  <c r="D5500" i="2"/>
  <c r="T5500" i="2" s="1"/>
  <c r="U5500" i="2" s="1"/>
  <c r="D5501" i="2"/>
  <c r="T5501" i="2" s="1"/>
  <c r="U5501" i="2" s="1"/>
  <c r="D5502" i="2"/>
  <c r="T5502" i="2" s="1"/>
  <c r="U5502" i="2" s="1"/>
  <c r="D5503" i="2"/>
  <c r="T5503" i="2" s="1"/>
  <c r="U5503" i="2" s="1"/>
  <c r="D5504" i="2"/>
  <c r="T5504" i="2" s="1"/>
  <c r="U5504" i="2" s="1"/>
  <c r="D5505" i="2"/>
  <c r="T5505" i="2" s="1"/>
  <c r="U5505" i="2" s="1"/>
  <c r="D5506" i="2"/>
  <c r="T5506" i="2" s="1"/>
  <c r="U5506" i="2" s="1"/>
  <c r="D5507" i="2"/>
  <c r="T5507" i="2" s="1"/>
  <c r="U5507" i="2" s="1"/>
  <c r="D5508" i="2"/>
  <c r="T5508" i="2" s="1"/>
  <c r="U5508" i="2" s="1"/>
  <c r="D5509" i="2"/>
  <c r="T5509" i="2" s="1"/>
  <c r="U5509" i="2" s="1"/>
  <c r="D5510" i="2"/>
  <c r="T5510" i="2" s="1"/>
  <c r="U5510" i="2" s="1"/>
  <c r="D5511" i="2"/>
  <c r="T5511" i="2" s="1"/>
  <c r="U5511" i="2" s="1"/>
  <c r="D5512" i="2"/>
  <c r="T5512" i="2" s="1"/>
  <c r="U5512" i="2" s="1"/>
  <c r="D5513" i="2"/>
  <c r="T5513" i="2" s="1"/>
  <c r="U5513" i="2" s="1"/>
  <c r="D5514" i="2"/>
  <c r="T5514" i="2" s="1"/>
  <c r="U5514" i="2" s="1"/>
  <c r="D5515" i="2"/>
  <c r="T5515" i="2" s="1"/>
  <c r="U5515" i="2" s="1"/>
  <c r="D5516" i="2"/>
  <c r="T5516" i="2" s="1"/>
  <c r="U5516" i="2" s="1"/>
  <c r="D5517" i="2"/>
  <c r="T5517" i="2" s="1"/>
  <c r="U5517" i="2" s="1"/>
  <c r="D5518" i="2"/>
  <c r="T5518" i="2" s="1"/>
  <c r="U5518" i="2" s="1"/>
  <c r="D5519" i="2"/>
  <c r="T5519" i="2" s="1"/>
  <c r="U5519" i="2" s="1"/>
  <c r="D5520" i="2"/>
  <c r="T5520" i="2" s="1"/>
  <c r="U5520" i="2" s="1"/>
  <c r="D5521" i="2"/>
  <c r="T5521" i="2" s="1"/>
  <c r="U5521" i="2" s="1"/>
  <c r="D5522" i="2"/>
  <c r="T5522" i="2" s="1"/>
  <c r="U5522" i="2" s="1"/>
  <c r="D5523" i="2"/>
  <c r="T5523" i="2" s="1"/>
  <c r="U5523" i="2" s="1"/>
  <c r="D5524" i="2"/>
  <c r="T5524" i="2" s="1"/>
  <c r="U5524" i="2" s="1"/>
  <c r="D5525" i="2"/>
  <c r="T5525" i="2" s="1"/>
  <c r="U5525" i="2" s="1"/>
  <c r="D5526" i="2"/>
  <c r="T5526" i="2" s="1"/>
  <c r="U5526" i="2" s="1"/>
  <c r="D5527" i="2"/>
  <c r="T5527" i="2" s="1"/>
  <c r="U5527" i="2" s="1"/>
  <c r="D5528" i="2"/>
  <c r="T5528" i="2" s="1"/>
  <c r="U5528" i="2" s="1"/>
  <c r="D5529" i="2"/>
  <c r="T5529" i="2" s="1"/>
  <c r="U5529" i="2" s="1"/>
  <c r="D5530" i="2"/>
  <c r="T5530" i="2" s="1"/>
  <c r="U5530" i="2" s="1"/>
  <c r="D5531" i="2"/>
  <c r="T5531" i="2" s="1"/>
  <c r="U5531" i="2" s="1"/>
  <c r="D5532" i="2"/>
  <c r="T5532" i="2" s="1"/>
  <c r="U5532" i="2" s="1"/>
  <c r="D5533" i="2"/>
  <c r="T5533" i="2" s="1"/>
  <c r="U5533" i="2" s="1"/>
  <c r="D5534" i="2"/>
  <c r="T5534" i="2" s="1"/>
  <c r="U5534" i="2" s="1"/>
  <c r="D5535" i="2"/>
  <c r="T5535" i="2" s="1"/>
  <c r="U5535" i="2" s="1"/>
  <c r="D5536" i="2"/>
  <c r="T5536" i="2" s="1"/>
  <c r="U5536" i="2" s="1"/>
  <c r="D5537" i="2"/>
  <c r="T5537" i="2" s="1"/>
  <c r="U5537" i="2" s="1"/>
  <c r="D5538" i="2"/>
  <c r="T5538" i="2" s="1"/>
  <c r="U5538" i="2" s="1"/>
  <c r="D5539" i="2"/>
  <c r="T5539" i="2" s="1"/>
  <c r="U5539" i="2" s="1"/>
  <c r="D5540" i="2"/>
  <c r="T5540" i="2" s="1"/>
  <c r="U5540" i="2" s="1"/>
  <c r="D5541" i="2"/>
  <c r="T5541" i="2" s="1"/>
  <c r="U5541" i="2" s="1"/>
  <c r="D5542" i="2"/>
  <c r="T5542" i="2" s="1"/>
  <c r="U5542" i="2" s="1"/>
  <c r="D5543" i="2"/>
  <c r="T5543" i="2" s="1"/>
  <c r="U5543" i="2" s="1"/>
  <c r="D5544" i="2"/>
  <c r="T5544" i="2" s="1"/>
  <c r="U5544" i="2" s="1"/>
  <c r="D5545" i="2"/>
  <c r="T5545" i="2" s="1"/>
  <c r="U5545" i="2" s="1"/>
  <c r="D5546" i="2"/>
  <c r="T5546" i="2" s="1"/>
  <c r="U5546" i="2" s="1"/>
  <c r="D5547" i="2"/>
  <c r="T5547" i="2" s="1"/>
  <c r="U5547" i="2" s="1"/>
  <c r="D5548" i="2"/>
  <c r="T5548" i="2" s="1"/>
  <c r="U5548" i="2" s="1"/>
  <c r="D5549" i="2"/>
  <c r="T5549" i="2" s="1"/>
  <c r="U5549" i="2" s="1"/>
  <c r="D5550" i="2"/>
  <c r="T5550" i="2" s="1"/>
  <c r="U5550" i="2" s="1"/>
  <c r="D5551" i="2"/>
  <c r="T5551" i="2" s="1"/>
  <c r="U5551" i="2" s="1"/>
  <c r="D5552" i="2"/>
  <c r="T5552" i="2" s="1"/>
  <c r="U5552" i="2" s="1"/>
  <c r="D5553" i="2"/>
  <c r="T5553" i="2" s="1"/>
  <c r="U5553" i="2" s="1"/>
  <c r="D5554" i="2"/>
  <c r="T5554" i="2" s="1"/>
  <c r="U5554" i="2" s="1"/>
  <c r="D5555" i="2"/>
  <c r="T5555" i="2" s="1"/>
  <c r="U5555" i="2" s="1"/>
  <c r="D5556" i="2"/>
  <c r="T5556" i="2" s="1"/>
  <c r="U5556" i="2" s="1"/>
  <c r="D5557" i="2"/>
  <c r="T5557" i="2" s="1"/>
  <c r="U5557" i="2" s="1"/>
  <c r="D5558" i="2"/>
  <c r="T5558" i="2" s="1"/>
  <c r="U5558" i="2" s="1"/>
  <c r="D5559" i="2"/>
  <c r="T5559" i="2" s="1"/>
  <c r="U5559" i="2" s="1"/>
  <c r="D5560" i="2"/>
  <c r="T5560" i="2" s="1"/>
  <c r="U5560" i="2" s="1"/>
  <c r="D5561" i="2"/>
  <c r="T5561" i="2" s="1"/>
  <c r="U5561" i="2" s="1"/>
  <c r="D5562" i="2"/>
  <c r="T5562" i="2" s="1"/>
  <c r="U5562" i="2" s="1"/>
  <c r="D5563" i="2"/>
  <c r="T5563" i="2" s="1"/>
  <c r="U5563" i="2" s="1"/>
  <c r="D5564" i="2"/>
  <c r="T5564" i="2" s="1"/>
  <c r="U5564" i="2" s="1"/>
  <c r="D5565" i="2"/>
  <c r="T5565" i="2" s="1"/>
  <c r="U5565" i="2" s="1"/>
  <c r="D5566" i="2"/>
  <c r="T5566" i="2" s="1"/>
  <c r="U5566" i="2" s="1"/>
  <c r="D5567" i="2"/>
  <c r="T5567" i="2" s="1"/>
  <c r="U5567" i="2" s="1"/>
  <c r="D5568" i="2"/>
  <c r="T5568" i="2" s="1"/>
  <c r="U5568" i="2" s="1"/>
  <c r="D5569" i="2"/>
  <c r="T5569" i="2" s="1"/>
  <c r="U5569" i="2" s="1"/>
  <c r="D5570" i="2"/>
  <c r="T5570" i="2" s="1"/>
  <c r="U5570" i="2" s="1"/>
  <c r="D5571" i="2"/>
  <c r="T5571" i="2" s="1"/>
  <c r="U5571" i="2" s="1"/>
  <c r="D5572" i="2"/>
  <c r="T5572" i="2" s="1"/>
  <c r="U5572" i="2" s="1"/>
  <c r="D5573" i="2"/>
  <c r="T5573" i="2" s="1"/>
  <c r="U5573" i="2" s="1"/>
  <c r="D5574" i="2"/>
  <c r="T5574" i="2" s="1"/>
  <c r="U5574" i="2" s="1"/>
  <c r="D5575" i="2"/>
  <c r="T5575" i="2" s="1"/>
  <c r="U5575" i="2" s="1"/>
  <c r="D5576" i="2"/>
  <c r="T5576" i="2" s="1"/>
  <c r="U5576" i="2" s="1"/>
  <c r="D5577" i="2"/>
  <c r="T5577" i="2" s="1"/>
  <c r="U5577" i="2" s="1"/>
  <c r="D5578" i="2"/>
  <c r="T5578" i="2" s="1"/>
  <c r="U5578" i="2" s="1"/>
  <c r="D5579" i="2"/>
  <c r="T5579" i="2" s="1"/>
  <c r="U5579" i="2" s="1"/>
  <c r="D5580" i="2"/>
  <c r="T5580" i="2" s="1"/>
  <c r="U5580" i="2" s="1"/>
  <c r="D5581" i="2"/>
  <c r="T5581" i="2" s="1"/>
  <c r="U5581" i="2" s="1"/>
  <c r="D5582" i="2"/>
  <c r="T5582" i="2" s="1"/>
  <c r="U5582" i="2" s="1"/>
  <c r="D5583" i="2"/>
  <c r="T5583" i="2" s="1"/>
  <c r="U5583" i="2" s="1"/>
  <c r="D5584" i="2"/>
  <c r="T5584" i="2" s="1"/>
  <c r="U5584" i="2" s="1"/>
  <c r="D5585" i="2"/>
  <c r="T5585" i="2" s="1"/>
  <c r="U5585" i="2" s="1"/>
  <c r="D5586" i="2"/>
  <c r="T5586" i="2" s="1"/>
  <c r="U5586" i="2" s="1"/>
  <c r="D5587" i="2"/>
  <c r="T5587" i="2" s="1"/>
  <c r="U5587" i="2" s="1"/>
  <c r="D5588" i="2"/>
  <c r="T5588" i="2" s="1"/>
  <c r="U5588" i="2" s="1"/>
  <c r="D5589" i="2"/>
  <c r="T5589" i="2" s="1"/>
  <c r="U5589" i="2" s="1"/>
  <c r="D5590" i="2"/>
  <c r="T5590" i="2" s="1"/>
  <c r="U5590" i="2" s="1"/>
  <c r="D5591" i="2"/>
  <c r="T5591" i="2" s="1"/>
  <c r="U5591" i="2" s="1"/>
  <c r="D5592" i="2"/>
  <c r="T5592" i="2" s="1"/>
  <c r="U5592" i="2" s="1"/>
  <c r="D5593" i="2"/>
  <c r="T5593" i="2" s="1"/>
  <c r="U5593" i="2" s="1"/>
  <c r="D5594" i="2"/>
  <c r="T5594" i="2" s="1"/>
  <c r="U5594" i="2" s="1"/>
  <c r="D5595" i="2"/>
  <c r="T5595" i="2" s="1"/>
  <c r="U5595" i="2" s="1"/>
  <c r="D5596" i="2"/>
  <c r="T5596" i="2" s="1"/>
  <c r="U5596" i="2" s="1"/>
  <c r="D5597" i="2"/>
  <c r="T5597" i="2" s="1"/>
  <c r="U5597" i="2" s="1"/>
  <c r="D5598" i="2"/>
  <c r="T5598" i="2" s="1"/>
  <c r="U5598" i="2" s="1"/>
  <c r="D5599" i="2"/>
  <c r="T5599" i="2" s="1"/>
  <c r="U5599" i="2" s="1"/>
  <c r="D5600" i="2"/>
  <c r="T5600" i="2" s="1"/>
  <c r="U5600" i="2" s="1"/>
  <c r="D5601" i="2"/>
  <c r="T5601" i="2" s="1"/>
  <c r="U5601" i="2" s="1"/>
  <c r="D5602" i="2"/>
  <c r="T5602" i="2" s="1"/>
  <c r="U5602" i="2" s="1"/>
  <c r="D5603" i="2"/>
  <c r="T5603" i="2" s="1"/>
  <c r="U5603" i="2" s="1"/>
  <c r="D5604" i="2"/>
  <c r="T5604" i="2" s="1"/>
  <c r="U5604" i="2" s="1"/>
  <c r="D5605" i="2"/>
  <c r="T5605" i="2" s="1"/>
  <c r="U5605" i="2" s="1"/>
  <c r="D5606" i="2"/>
  <c r="T5606" i="2" s="1"/>
  <c r="U5606" i="2" s="1"/>
  <c r="D5607" i="2"/>
  <c r="T5607" i="2" s="1"/>
  <c r="U5607" i="2" s="1"/>
  <c r="D5608" i="2"/>
  <c r="T5608" i="2" s="1"/>
  <c r="U5608" i="2" s="1"/>
  <c r="D5609" i="2"/>
  <c r="T5609" i="2" s="1"/>
  <c r="U5609" i="2" s="1"/>
  <c r="D5610" i="2"/>
  <c r="T5610" i="2" s="1"/>
  <c r="U5610" i="2" s="1"/>
  <c r="D5611" i="2"/>
  <c r="T5611" i="2" s="1"/>
  <c r="U5611" i="2" s="1"/>
  <c r="D5612" i="2"/>
  <c r="T5612" i="2" s="1"/>
  <c r="U5612" i="2" s="1"/>
  <c r="D5613" i="2"/>
  <c r="T5613" i="2" s="1"/>
  <c r="U5613" i="2" s="1"/>
  <c r="D5614" i="2"/>
  <c r="T5614" i="2" s="1"/>
  <c r="U5614" i="2" s="1"/>
  <c r="D5615" i="2"/>
  <c r="T5615" i="2" s="1"/>
  <c r="U5615" i="2" s="1"/>
  <c r="D5616" i="2"/>
  <c r="T5616" i="2" s="1"/>
  <c r="U5616" i="2" s="1"/>
  <c r="D5617" i="2"/>
  <c r="T5617" i="2" s="1"/>
  <c r="U5617" i="2" s="1"/>
  <c r="D5618" i="2"/>
  <c r="T5618" i="2" s="1"/>
  <c r="U5618" i="2" s="1"/>
  <c r="D5619" i="2"/>
  <c r="T5619" i="2" s="1"/>
  <c r="U5619" i="2" s="1"/>
  <c r="D5620" i="2"/>
  <c r="T5620" i="2" s="1"/>
  <c r="U5620" i="2" s="1"/>
  <c r="D5621" i="2"/>
  <c r="T5621" i="2" s="1"/>
  <c r="U5621" i="2" s="1"/>
  <c r="D5622" i="2"/>
  <c r="T5622" i="2" s="1"/>
  <c r="U5622" i="2" s="1"/>
  <c r="D5623" i="2"/>
  <c r="T5623" i="2" s="1"/>
  <c r="U5623" i="2" s="1"/>
  <c r="D5624" i="2"/>
  <c r="T5624" i="2" s="1"/>
  <c r="U5624" i="2" s="1"/>
  <c r="D5625" i="2"/>
  <c r="T5625" i="2" s="1"/>
  <c r="U5625" i="2" s="1"/>
  <c r="D5626" i="2"/>
  <c r="T5626" i="2" s="1"/>
  <c r="U5626" i="2" s="1"/>
  <c r="D5627" i="2"/>
  <c r="T5627" i="2" s="1"/>
  <c r="U5627" i="2" s="1"/>
  <c r="D5628" i="2"/>
  <c r="T5628" i="2" s="1"/>
  <c r="U5628" i="2" s="1"/>
  <c r="D5629" i="2"/>
  <c r="T5629" i="2" s="1"/>
  <c r="U5629" i="2" s="1"/>
  <c r="D5630" i="2"/>
  <c r="T5630" i="2" s="1"/>
  <c r="U5630" i="2" s="1"/>
  <c r="D5631" i="2"/>
  <c r="T5631" i="2" s="1"/>
  <c r="U5631" i="2" s="1"/>
  <c r="D5632" i="2"/>
  <c r="T5632" i="2" s="1"/>
  <c r="U5632" i="2" s="1"/>
  <c r="D5633" i="2"/>
  <c r="T5633" i="2" s="1"/>
  <c r="U5633" i="2" s="1"/>
  <c r="D5634" i="2"/>
  <c r="T5634" i="2" s="1"/>
  <c r="U5634" i="2" s="1"/>
  <c r="D5635" i="2"/>
  <c r="T5635" i="2" s="1"/>
  <c r="U5635" i="2" s="1"/>
  <c r="D5636" i="2"/>
  <c r="T5636" i="2" s="1"/>
  <c r="U5636" i="2" s="1"/>
  <c r="D5637" i="2"/>
  <c r="T5637" i="2" s="1"/>
  <c r="U5637" i="2" s="1"/>
  <c r="D5638" i="2"/>
  <c r="T5638" i="2" s="1"/>
  <c r="U5638" i="2" s="1"/>
  <c r="D5639" i="2"/>
  <c r="T5639" i="2" s="1"/>
  <c r="U5639" i="2" s="1"/>
  <c r="D5640" i="2"/>
  <c r="T5640" i="2" s="1"/>
  <c r="U5640" i="2" s="1"/>
  <c r="D5641" i="2"/>
  <c r="T5641" i="2" s="1"/>
  <c r="U5641" i="2" s="1"/>
  <c r="D5642" i="2"/>
  <c r="T5642" i="2" s="1"/>
  <c r="U5642" i="2" s="1"/>
  <c r="D5643" i="2"/>
  <c r="T5643" i="2" s="1"/>
  <c r="U5643" i="2" s="1"/>
  <c r="D5644" i="2"/>
  <c r="T5644" i="2" s="1"/>
  <c r="U5644" i="2" s="1"/>
  <c r="D5645" i="2"/>
  <c r="T5645" i="2" s="1"/>
  <c r="U5645" i="2" s="1"/>
  <c r="D5646" i="2"/>
  <c r="T5646" i="2" s="1"/>
  <c r="U5646" i="2" s="1"/>
  <c r="D5647" i="2"/>
  <c r="T5647" i="2" s="1"/>
  <c r="U5647" i="2" s="1"/>
  <c r="D5648" i="2"/>
  <c r="T5648" i="2" s="1"/>
  <c r="U5648" i="2" s="1"/>
  <c r="D5649" i="2"/>
  <c r="T5649" i="2" s="1"/>
  <c r="U5649" i="2" s="1"/>
  <c r="D5650" i="2"/>
  <c r="T5650" i="2" s="1"/>
  <c r="U5650" i="2" s="1"/>
  <c r="D5651" i="2"/>
  <c r="T5651" i="2" s="1"/>
  <c r="U5651" i="2" s="1"/>
  <c r="D5652" i="2"/>
  <c r="T5652" i="2" s="1"/>
  <c r="U5652" i="2" s="1"/>
  <c r="D5653" i="2"/>
  <c r="T5653" i="2" s="1"/>
  <c r="U5653" i="2" s="1"/>
  <c r="D5654" i="2"/>
  <c r="T5654" i="2" s="1"/>
  <c r="U5654" i="2" s="1"/>
  <c r="D5655" i="2"/>
  <c r="T5655" i="2" s="1"/>
  <c r="U5655" i="2" s="1"/>
  <c r="D5656" i="2"/>
  <c r="T5656" i="2" s="1"/>
  <c r="U5656" i="2" s="1"/>
  <c r="D5657" i="2"/>
  <c r="T5657" i="2" s="1"/>
  <c r="U5657" i="2" s="1"/>
  <c r="D5658" i="2"/>
  <c r="T5658" i="2" s="1"/>
  <c r="U5658" i="2" s="1"/>
  <c r="D5659" i="2"/>
  <c r="T5659" i="2" s="1"/>
  <c r="U5659" i="2" s="1"/>
  <c r="D5660" i="2"/>
  <c r="T5660" i="2" s="1"/>
  <c r="U5660" i="2" s="1"/>
  <c r="D5661" i="2"/>
  <c r="T5661" i="2" s="1"/>
  <c r="U5661" i="2" s="1"/>
  <c r="D5662" i="2"/>
  <c r="T5662" i="2" s="1"/>
  <c r="U5662" i="2" s="1"/>
  <c r="D5663" i="2"/>
  <c r="T5663" i="2" s="1"/>
  <c r="U5663" i="2" s="1"/>
  <c r="D5664" i="2"/>
  <c r="T5664" i="2" s="1"/>
  <c r="U5664" i="2" s="1"/>
  <c r="D5665" i="2"/>
  <c r="T5665" i="2" s="1"/>
  <c r="U5665" i="2" s="1"/>
  <c r="D5666" i="2"/>
  <c r="T5666" i="2" s="1"/>
  <c r="U5666" i="2" s="1"/>
  <c r="D5667" i="2"/>
  <c r="T5667" i="2" s="1"/>
  <c r="U5667" i="2" s="1"/>
  <c r="D5668" i="2"/>
  <c r="T5668" i="2" s="1"/>
  <c r="U5668" i="2" s="1"/>
  <c r="D5669" i="2"/>
  <c r="T5669" i="2" s="1"/>
  <c r="U5669" i="2" s="1"/>
  <c r="D5670" i="2"/>
  <c r="T5670" i="2" s="1"/>
  <c r="U5670" i="2" s="1"/>
  <c r="D5671" i="2"/>
  <c r="T5671" i="2" s="1"/>
  <c r="U5671" i="2" s="1"/>
  <c r="D5672" i="2"/>
  <c r="T5672" i="2" s="1"/>
  <c r="U5672" i="2" s="1"/>
  <c r="D5673" i="2"/>
  <c r="T5673" i="2" s="1"/>
  <c r="U5673" i="2" s="1"/>
  <c r="D5674" i="2"/>
  <c r="T5674" i="2" s="1"/>
  <c r="U5674" i="2" s="1"/>
  <c r="D5675" i="2"/>
  <c r="T5675" i="2" s="1"/>
  <c r="U5675" i="2" s="1"/>
  <c r="D5676" i="2"/>
  <c r="T5676" i="2" s="1"/>
  <c r="U5676" i="2" s="1"/>
  <c r="D5677" i="2"/>
  <c r="T5677" i="2" s="1"/>
  <c r="U5677" i="2" s="1"/>
  <c r="D5678" i="2"/>
  <c r="T5678" i="2" s="1"/>
  <c r="U5678" i="2" s="1"/>
  <c r="D5679" i="2"/>
  <c r="T5679" i="2" s="1"/>
  <c r="U5679" i="2" s="1"/>
  <c r="D5680" i="2"/>
  <c r="T5680" i="2" s="1"/>
  <c r="U5680" i="2" s="1"/>
  <c r="D5681" i="2"/>
  <c r="T5681" i="2" s="1"/>
  <c r="U5681" i="2" s="1"/>
  <c r="D5682" i="2"/>
  <c r="T5682" i="2" s="1"/>
  <c r="U5682" i="2" s="1"/>
  <c r="D5683" i="2"/>
  <c r="T5683" i="2" s="1"/>
  <c r="U5683" i="2" s="1"/>
  <c r="D5684" i="2"/>
  <c r="T5684" i="2" s="1"/>
  <c r="U5684" i="2" s="1"/>
  <c r="D5685" i="2"/>
  <c r="T5685" i="2" s="1"/>
  <c r="U5685" i="2" s="1"/>
  <c r="D5686" i="2"/>
  <c r="T5686" i="2" s="1"/>
  <c r="U5686" i="2" s="1"/>
  <c r="D5687" i="2"/>
  <c r="T5687" i="2" s="1"/>
  <c r="U5687" i="2" s="1"/>
  <c r="D5688" i="2"/>
  <c r="T5688" i="2" s="1"/>
  <c r="U5688" i="2" s="1"/>
  <c r="D5689" i="2"/>
  <c r="T5689" i="2" s="1"/>
  <c r="U5689" i="2" s="1"/>
  <c r="D5690" i="2"/>
  <c r="T5690" i="2" s="1"/>
  <c r="U5690" i="2" s="1"/>
  <c r="D5691" i="2"/>
  <c r="T5691" i="2" s="1"/>
  <c r="U5691" i="2" s="1"/>
  <c r="D5692" i="2"/>
  <c r="T5692" i="2" s="1"/>
  <c r="U5692" i="2" s="1"/>
  <c r="D5693" i="2"/>
  <c r="T5693" i="2" s="1"/>
  <c r="U5693" i="2" s="1"/>
  <c r="D5694" i="2"/>
  <c r="T5694" i="2" s="1"/>
  <c r="U5694" i="2" s="1"/>
  <c r="D5695" i="2"/>
  <c r="T5695" i="2" s="1"/>
  <c r="U5695" i="2" s="1"/>
  <c r="D5696" i="2"/>
  <c r="T5696" i="2" s="1"/>
  <c r="U5696" i="2" s="1"/>
  <c r="D5697" i="2"/>
  <c r="T5697" i="2" s="1"/>
  <c r="U5697" i="2" s="1"/>
  <c r="D5698" i="2"/>
  <c r="T5698" i="2" s="1"/>
  <c r="U5698" i="2" s="1"/>
  <c r="D5699" i="2"/>
  <c r="T5699" i="2" s="1"/>
  <c r="U5699" i="2" s="1"/>
  <c r="D5700" i="2"/>
  <c r="T5700" i="2" s="1"/>
  <c r="U5700" i="2" s="1"/>
  <c r="D5701" i="2"/>
  <c r="T5701" i="2" s="1"/>
  <c r="U5701" i="2" s="1"/>
  <c r="D5702" i="2"/>
  <c r="T5702" i="2" s="1"/>
  <c r="U5702" i="2" s="1"/>
  <c r="D5703" i="2"/>
  <c r="T5703" i="2" s="1"/>
  <c r="U5703" i="2" s="1"/>
  <c r="D5704" i="2"/>
  <c r="T5704" i="2" s="1"/>
  <c r="U5704" i="2" s="1"/>
  <c r="D5705" i="2"/>
  <c r="T5705" i="2" s="1"/>
  <c r="U5705" i="2" s="1"/>
  <c r="D5706" i="2"/>
  <c r="T5706" i="2" s="1"/>
  <c r="U5706" i="2" s="1"/>
  <c r="D5707" i="2"/>
  <c r="T5707" i="2" s="1"/>
  <c r="U5707" i="2" s="1"/>
  <c r="D5708" i="2"/>
  <c r="T5708" i="2" s="1"/>
  <c r="U5708" i="2" s="1"/>
  <c r="D5709" i="2"/>
  <c r="T5709" i="2" s="1"/>
  <c r="U5709" i="2" s="1"/>
  <c r="D5710" i="2"/>
  <c r="T5710" i="2" s="1"/>
  <c r="U5710" i="2" s="1"/>
  <c r="D5711" i="2"/>
  <c r="T5711" i="2" s="1"/>
  <c r="U5711" i="2" s="1"/>
  <c r="D5712" i="2"/>
  <c r="T5712" i="2" s="1"/>
  <c r="U5712" i="2" s="1"/>
  <c r="D5713" i="2"/>
  <c r="T5713" i="2" s="1"/>
  <c r="U5713" i="2" s="1"/>
  <c r="D5714" i="2"/>
  <c r="T5714" i="2" s="1"/>
  <c r="U5714" i="2" s="1"/>
  <c r="D5715" i="2"/>
  <c r="T5715" i="2" s="1"/>
  <c r="U5715" i="2" s="1"/>
  <c r="D5716" i="2"/>
  <c r="T5716" i="2" s="1"/>
  <c r="U5716" i="2" s="1"/>
  <c r="D5717" i="2"/>
  <c r="T5717" i="2" s="1"/>
  <c r="U5717" i="2" s="1"/>
  <c r="D5718" i="2"/>
  <c r="T5718" i="2" s="1"/>
  <c r="U5718" i="2" s="1"/>
  <c r="D5719" i="2"/>
  <c r="T5719" i="2" s="1"/>
  <c r="U5719" i="2" s="1"/>
  <c r="D5720" i="2"/>
  <c r="T5720" i="2" s="1"/>
  <c r="U5720" i="2" s="1"/>
  <c r="D5721" i="2"/>
  <c r="T5721" i="2" s="1"/>
  <c r="U5721" i="2" s="1"/>
  <c r="D5722" i="2"/>
  <c r="T5722" i="2" s="1"/>
  <c r="U5722" i="2" s="1"/>
  <c r="D5723" i="2"/>
  <c r="T5723" i="2" s="1"/>
  <c r="U5723" i="2" s="1"/>
  <c r="D5724" i="2"/>
  <c r="T5724" i="2" s="1"/>
  <c r="U5724" i="2" s="1"/>
  <c r="D5725" i="2"/>
  <c r="T5725" i="2" s="1"/>
  <c r="U5725" i="2" s="1"/>
  <c r="D5726" i="2"/>
  <c r="T5726" i="2" s="1"/>
  <c r="U5726" i="2" s="1"/>
  <c r="D5727" i="2"/>
  <c r="T5727" i="2" s="1"/>
  <c r="U5727" i="2" s="1"/>
  <c r="D5728" i="2"/>
  <c r="T5728" i="2" s="1"/>
  <c r="U5728" i="2" s="1"/>
  <c r="D5729" i="2"/>
  <c r="T5729" i="2" s="1"/>
  <c r="U5729" i="2" s="1"/>
  <c r="D5730" i="2"/>
  <c r="T5730" i="2" s="1"/>
  <c r="U5730" i="2" s="1"/>
  <c r="D5731" i="2"/>
  <c r="T5731" i="2" s="1"/>
  <c r="U5731" i="2" s="1"/>
  <c r="D5732" i="2"/>
  <c r="T5732" i="2" s="1"/>
  <c r="U5732" i="2" s="1"/>
  <c r="D5733" i="2"/>
  <c r="T5733" i="2" s="1"/>
  <c r="U5733" i="2" s="1"/>
  <c r="D5734" i="2"/>
  <c r="T5734" i="2" s="1"/>
  <c r="U5734" i="2" s="1"/>
  <c r="D5735" i="2"/>
  <c r="T5735" i="2" s="1"/>
  <c r="U5735" i="2" s="1"/>
  <c r="D5736" i="2"/>
  <c r="T5736" i="2" s="1"/>
  <c r="U5736" i="2" s="1"/>
  <c r="D5737" i="2"/>
  <c r="T5737" i="2" s="1"/>
  <c r="U5737" i="2" s="1"/>
  <c r="D5738" i="2"/>
  <c r="T5738" i="2" s="1"/>
  <c r="U5738" i="2" s="1"/>
  <c r="D5739" i="2"/>
  <c r="T5739" i="2" s="1"/>
  <c r="U5739" i="2" s="1"/>
  <c r="D5740" i="2"/>
  <c r="T5740" i="2" s="1"/>
  <c r="U5740" i="2" s="1"/>
  <c r="D5741" i="2"/>
  <c r="T5741" i="2" s="1"/>
  <c r="U5741" i="2" s="1"/>
  <c r="D5742" i="2"/>
  <c r="T5742" i="2" s="1"/>
  <c r="U5742" i="2" s="1"/>
  <c r="D5743" i="2"/>
  <c r="T5743" i="2" s="1"/>
  <c r="U5743" i="2" s="1"/>
  <c r="D5744" i="2"/>
  <c r="T5744" i="2" s="1"/>
  <c r="U5744" i="2" s="1"/>
  <c r="D5745" i="2"/>
  <c r="T5745" i="2" s="1"/>
  <c r="U5745" i="2" s="1"/>
  <c r="D5746" i="2"/>
  <c r="T5746" i="2" s="1"/>
  <c r="U5746" i="2" s="1"/>
  <c r="D5747" i="2"/>
  <c r="T5747" i="2" s="1"/>
  <c r="U5747" i="2" s="1"/>
  <c r="D5748" i="2"/>
  <c r="T5748" i="2" s="1"/>
  <c r="U5748" i="2" s="1"/>
  <c r="D5749" i="2"/>
  <c r="T5749" i="2" s="1"/>
  <c r="U5749" i="2" s="1"/>
  <c r="D5750" i="2"/>
  <c r="T5750" i="2" s="1"/>
  <c r="U5750" i="2" s="1"/>
  <c r="D5751" i="2"/>
  <c r="T5751" i="2" s="1"/>
  <c r="U5751" i="2" s="1"/>
  <c r="D5752" i="2"/>
  <c r="T5752" i="2" s="1"/>
  <c r="U5752" i="2" s="1"/>
  <c r="D5753" i="2"/>
  <c r="T5753" i="2" s="1"/>
  <c r="U5753" i="2" s="1"/>
  <c r="D5754" i="2"/>
  <c r="T5754" i="2" s="1"/>
  <c r="U5754" i="2" s="1"/>
  <c r="D5755" i="2"/>
  <c r="T5755" i="2" s="1"/>
  <c r="U5755" i="2" s="1"/>
  <c r="D5756" i="2"/>
  <c r="T5756" i="2" s="1"/>
  <c r="U5756" i="2" s="1"/>
  <c r="D5757" i="2"/>
  <c r="T5757" i="2" s="1"/>
  <c r="U5757" i="2" s="1"/>
  <c r="D5758" i="2"/>
  <c r="T5758" i="2" s="1"/>
  <c r="U5758" i="2" s="1"/>
  <c r="D5759" i="2"/>
  <c r="T5759" i="2" s="1"/>
  <c r="U5759" i="2" s="1"/>
  <c r="D5760" i="2"/>
  <c r="T5760" i="2" s="1"/>
  <c r="U5760" i="2" s="1"/>
  <c r="D5761" i="2"/>
  <c r="T5761" i="2" s="1"/>
  <c r="U5761" i="2" s="1"/>
  <c r="D5762" i="2"/>
  <c r="T5762" i="2" s="1"/>
  <c r="U5762" i="2" s="1"/>
  <c r="D5763" i="2"/>
  <c r="T5763" i="2" s="1"/>
  <c r="U5763" i="2" s="1"/>
  <c r="D5764" i="2"/>
  <c r="T5764" i="2" s="1"/>
  <c r="U5764" i="2" s="1"/>
  <c r="D5765" i="2"/>
  <c r="T5765" i="2" s="1"/>
  <c r="U5765" i="2" s="1"/>
  <c r="D5766" i="2"/>
  <c r="T5766" i="2" s="1"/>
  <c r="U5766" i="2" s="1"/>
  <c r="D5767" i="2"/>
  <c r="T5767" i="2" s="1"/>
  <c r="U5767" i="2" s="1"/>
  <c r="D5768" i="2"/>
  <c r="T5768" i="2" s="1"/>
  <c r="U5768" i="2" s="1"/>
  <c r="D5769" i="2"/>
  <c r="T5769" i="2" s="1"/>
  <c r="U5769" i="2" s="1"/>
  <c r="D5770" i="2"/>
  <c r="T5770" i="2" s="1"/>
  <c r="U5770" i="2" s="1"/>
  <c r="D5771" i="2"/>
  <c r="T5771" i="2" s="1"/>
  <c r="U5771" i="2" s="1"/>
  <c r="D5772" i="2"/>
  <c r="T5772" i="2" s="1"/>
  <c r="U5772" i="2" s="1"/>
  <c r="D5773" i="2"/>
  <c r="T5773" i="2" s="1"/>
  <c r="U5773" i="2" s="1"/>
  <c r="D5774" i="2"/>
  <c r="T5774" i="2" s="1"/>
  <c r="U5774" i="2" s="1"/>
  <c r="D5775" i="2"/>
  <c r="T5775" i="2" s="1"/>
  <c r="U5775" i="2" s="1"/>
  <c r="D5776" i="2"/>
  <c r="T5776" i="2" s="1"/>
  <c r="U5776" i="2" s="1"/>
  <c r="D5777" i="2"/>
  <c r="T5777" i="2" s="1"/>
  <c r="U5777" i="2" s="1"/>
  <c r="D5778" i="2"/>
  <c r="T5778" i="2" s="1"/>
  <c r="U5778" i="2" s="1"/>
  <c r="D5779" i="2"/>
  <c r="T5779" i="2" s="1"/>
  <c r="U5779" i="2" s="1"/>
  <c r="D5780" i="2"/>
  <c r="T5780" i="2" s="1"/>
  <c r="U5780" i="2" s="1"/>
  <c r="D5781" i="2"/>
  <c r="T5781" i="2" s="1"/>
  <c r="U5781" i="2" s="1"/>
  <c r="D5782" i="2"/>
  <c r="T5782" i="2" s="1"/>
  <c r="U5782" i="2" s="1"/>
  <c r="D5783" i="2"/>
  <c r="T5783" i="2" s="1"/>
  <c r="U5783" i="2" s="1"/>
  <c r="D5784" i="2"/>
  <c r="T5784" i="2" s="1"/>
  <c r="U5784" i="2" s="1"/>
  <c r="D5785" i="2"/>
  <c r="T5785" i="2" s="1"/>
  <c r="U5785" i="2" s="1"/>
  <c r="D5786" i="2"/>
  <c r="T5786" i="2" s="1"/>
  <c r="U5786" i="2" s="1"/>
  <c r="D5787" i="2"/>
  <c r="T5787" i="2" s="1"/>
  <c r="U5787" i="2" s="1"/>
  <c r="D5788" i="2"/>
  <c r="T5788" i="2" s="1"/>
  <c r="U5788" i="2" s="1"/>
  <c r="D5789" i="2"/>
  <c r="T5789" i="2" s="1"/>
  <c r="U5789" i="2" s="1"/>
  <c r="D5790" i="2"/>
  <c r="T5790" i="2" s="1"/>
  <c r="U5790" i="2" s="1"/>
  <c r="D5791" i="2"/>
  <c r="T5791" i="2" s="1"/>
  <c r="U5791" i="2" s="1"/>
  <c r="D5792" i="2"/>
  <c r="T5792" i="2" s="1"/>
  <c r="U5792" i="2" s="1"/>
  <c r="D5793" i="2"/>
  <c r="T5793" i="2" s="1"/>
  <c r="U5793" i="2" s="1"/>
  <c r="D5794" i="2"/>
  <c r="T5794" i="2" s="1"/>
  <c r="U5794" i="2" s="1"/>
  <c r="D5795" i="2"/>
  <c r="T5795" i="2" s="1"/>
  <c r="U5795" i="2" s="1"/>
  <c r="D5796" i="2"/>
  <c r="T5796" i="2" s="1"/>
  <c r="U5796" i="2" s="1"/>
  <c r="D5797" i="2"/>
  <c r="T5797" i="2" s="1"/>
  <c r="U5797" i="2" s="1"/>
  <c r="D5798" i="2"/>
  <c r="T5798" i="2" s="1"/>
  <c r="U5798" i="2" s="1"/>
  <c r="D5799" i="2"/>
  <c r="T5799" i="2" s="1"/>
  <c r="U5799" i="2" s="1"/>
  <c r="D5800" i="2"/>
  <c r="T5800" i="2" s="1"/>
  <c r="U5800" i="2" s="1"/>
  <c r="D5801" i="2"/>
  <c r="T5801" i="2" s="1"/>
  <c r="U5801" i="2" s="1"/>
  <c r="D5802" i="2"/>
  <c r="T5802" i="2" s="1"/>
  <c r="U5802" i="2" s="1"/>
  <c r="D5803" i="2"/>
  <c r="T5803" i="2" s="1"/>
  <c r="U5803" i="2" s="1"/>
  <c r="D5804" i="2"/>
  <c r="T5804" i="2" s="1"/>
  <c r="U5804" i="2" s="1"/>
  <c r="D5805" i="2"/>
  <c r="T5805" i="2" s="1"/>
  <c r="U5805" i="2" s="1"/>
  <c r="D5806" i="2"/>
  <c r="T5806" i="2" s="1"/>
  <c r="U5806" i="2" s="1"/>
  <c r="D5807" i="2"/>
  <c r="T5807" i="2" s="1"/>
  <c r="U5807" i="2" s="1"/>
  <c r="D5808" i="2"/>
  <c r="T5808" i="2" s="1"/>
  <c r="U5808" i="2" s="1"/>
  <c r="D5809" i="2"/>
  <c r="T5809" i="2" s="1"/>
  <c r="U5809" i="2" s="1"/>
  <c r="D5810" i="2"/>
  <c r="T5810" i="2" s="1"/>
  <c r="U5810" i="2" s="1"/>
  <c r="D5811" i="2"/>
  <c r="T5811" i="2" s="1"/>
  <c r="U5811" i="2" s="1"/>
  <c r="D5812" i="2"/>
  <c r="T5812" i="2" s="1"/>
  <c r="U5812" i="2" s="1"/>
  <c r="D5813" i="2"/>
  <c r="T5813" i="2" s="1"/>
  <c r="U5813" i="2" s="1"/>
  <c r="D5814" i="2"/>
  <c r="T5814" i="2" s="1"/>
  <c r="U5814" i="2" s="1"/>
  <c r="D5815" i="2"/>
  <c r="T5815" i="2" s="1"/>
  <c r="U5815" i="2" s="1"/>
  <c r="D5816" i="2"/>
  <c r="T5816" i="2" s="1"/>
  <c r="U5816" i="2" s="1"/>
  <c r="D5817" i="2"/>
  <c r="T5817" i="2" s="1"/>
  <c r="U5817" i="2" s="1"/>
  <c r="D5818" i="2"/>
  <c r="T5818" i="2" s="1"/>
  <c r="U5818" i="2" s="1"/>
  <c r="D5819" i="2"/>
  <c r="T5819" i="2" s="1"/>
  <c r="U5819" i="2" s="1"/>
  <c r="D5820" i="2"/>
  <c r="T5820" i="2" s="1"/>
  <c r="U5820" i="2" s="1"/>
  <c r="D5821" i="2"/>
  <c r="T5821" i="2" s="1"/>
  <c r="U5821" i="2" s="1"/>
  <c r="D5822" i="2"/>
  <c r="T5822" i="2" s="1"/>
  <c r="U5822" i="2" s="1"/>
  <c r="D5823" i="2"/>
  <c r="T5823" i="2" s="1"/>
  <c r="U5823" i="2" s="1"/>
  <c r="D5824" i="2"/>
  <c r="T5824" i="2" s="1"/>
  <c r="U5824" i="2" s="1"/>
  <c r="D5825" i="2"/>
  <c r="T5825" i="2" s="1"/>
  <c r="U5825" i="2" s="1"/>
  <c r="D5826" i="2"/>
  <c r="T5826" i="2" s="1"/>
  <c r="U5826" i="2" s="1"/>
  <c r="D5827" i="2"/>
  <c r="T5827" i="2" s="1"/>
  <c r="U5827" i="2" s="1"/>
  <c r="D5828" i="2"/>
  <c r="T5828" i="2" s="1"/>
  <c r="U5828" i="2" s="1"/>
  <c r="D5829" i="2"/>
  <c r="T5829" i="2" s="1"/>
  <c r="U5829" i="2" s="1"/>
  <c r="D5830" i="2"/>
  <c r="T5830" i="2" s="1"/>
  <c r="U5830" i="2" s="1"/>
  <c r="D5831" i="2"/>
  <c r="T5831" i="2" s="1"/>
  <c r="U5831" i="2" s="1"/>
  <c r="D5832" i="2"/>
  <c r="T5832" i="2" s="1"/>
  <c r="U5832" i="2" s="1"/>
  <c r="D5833" i="2"/>
  <c r="T5833" i="2" s="1"/>
  <c r="U5833" i="2" s="1"/>
  <c r="D5834" i="2"/>
  <c r="T5834" i="2" s="1"/>
  <c r="U5834" i="2" s="1"/>
  <c r="D5835" i="2"/>
  <c r="T5835" i="2" s="1"/>
  <c r="U5835" i="2" s="1"/>
  <c r="D5836" i="2"/>
  <c r="T5836" i="2" s="1"/>
  <c r="U5836" i="2" s="1"/>
  <c r="D5837" i="2"/>
  <c r="T5837" i="2" s="1"/>
  <c r="U5837" i="2" s="1"/>
  <c r="D5838" i="2"/>
  <c r="T5838" i="2" s="1"/>
  <c r="U5838" i="2" s="1"/>
  <c r="D5839" i="2"/>
  <c r="T5839" i="2" s="1"/>
  <c r="U5839" i="2" s="1"/>
  <c r="D5840" i="2"/>
  <c r="T5840" i="2" s="1"/>
  <c r="U5840" i="2" s="1"/>
  <c r="D5841" i="2"/>
  <c r="T5841" i="2" s="1"/>
  <c r="U5841" i="2" s="1"/>
  <c r="D5842" i="2"/>
  <c r="T5842" i="2" s="1"/>
  <c r="U5842" i="2" s="1"/>
  <c r="D5843" i="2"/>
  <c r="T5843" i="2" s="1"/>
  <c r="U5843" i="2" s="1"/>
  <c r="D5844" i="2"/>
  <c r="T5844" i="2" s="1"/>
  <c r="U5844" i="2" s="1"/>
  <c r="D5845" i="2"/>
  <c r="T5845" i="2" s="1"/>
  <c r="U5845" i="2" s="1"/>
  <c r="D5846" i="2"/>
  <c r="T5846" i="2" s="1"/>
  <c r="U5846" i="2" s="1"/>
  <c r="D5847" i="2"/>
  <c r="T5847" i="2" s="1"/>
  <c r="U5847" i="2" s="1"/>
  <c r="D5848" i="2"/>
  <c r="T5848" i="2" s="1"/>
  <c r="U5848" i="2" s="1"/>
  <c r="D5849" i="2"/>
  <c r="T5849" i="2" s="1"/>
  <c r="U5849" i="2" s="1"/>
  <c r="D5850" i="2"/>
  <c r="T5850" i="2" s="1"/>
  <c r="U5850" i="2" s="1"/>
  <c r="D5851" i="2"/>
  <c r="T5851" i="2" s="1"/>
  <c r="U5851" i="2" s="1"/>
  <c r="D5852" i="2"/>
  <c r="T5852" i="2" s="1"/>
  <c r="U5852" i="2" s="1"/>
  <c r="D5853" i="2"/>
  <c r="T5853" i="2" s="1"/>
  <c r="U5853" i="2" s="1"/>
  <c r="D5854" i="2"/>
  <c r="T5854" i="2" s="1"/>
  <c r="U5854" i="2" s="1"/>
  <c r="D5855" i="2"/>
  <c r="T5855" i="2" s="1"/>
  <c r="U5855" i="2" s="1"/>
  <c r="D5856" i="2"/>
  <c r="T5856" i="2" s="1"/>
  <c r="U5856" i="2" s="1"/>
  <c r="D5857" i="2"/>
  <c r="T5857" i="2" s="1"/>
  <c r="U5857" i="2" s="1"/>
  <c r="D5858" i="2"/>
  <c r="T5858" i="2" s="1"/>
  <c r="U5858" i="2" s="1"/>
  <c r="D5859" i="2"/>
  <c r="T5859" i="2" s="1"/>
  <c r="U5859" i="2" s="1"/>
  <c r="D5860" i="2"/>
  <c r="T5860" i="2" s="1"/>
  <c r="U5860" i="2" s="1"/>
  <c r="D5861" i="2"/>
  <c r="T5861" i="2" s="1"/>
  <c r="U5861" i="2" s="1"/>
  <c r="D5862" i="2"/>
  <c r="T5862" i="2" s="1"/>
  <c r="U5862" i="2" s="1"/>
  <c r="D5863" i="2"/>
  <c r="T5863" i="2" s="1"/>
  <c r="U5863" i="2" s="1"/>
  <c r="D5864" i="2"/>
  <c r="T5864" i="2" s="1"/>
  <c r="U5864" i="2" s="1"/>
  <c r="D5865" i="2"/>
  <c r="T5865" i="2" s="1"/>
  <c r="U5865" i="2" s="1"/>
  <c r="D5866" i="2"/>
  <c r="T5866" i="2" s="1"/>
  <c r="U5866" i="2" s="1"/>
  <c r="D5867" i="2"/>
  <c r="T5867" i="2" s="1"/>
  <c r="U5867" i="2" s="1"/>
  <c r="D5868" i="2"/>
  <c r="T5868" i="2" s="1"/>
  <c r="U5868" i="2" s="1"/>
  <c r="D5869" i="2"/>
  <c r="T5869" i="2" s="1"/>
  <c r="U5869" i="2" s="1"/>
  <c r="D5870" i="2"/>
  <c r="T5870" i="2" s="1"/>
  <c r="U5870" i="2" s="1"/>
  <c r="D5871" i="2"/>
  <c r="T5871" i="2" s="1"/>
  <c r="U5871" i="2" s="1"/>
  <c r="D5872" i="2"/>
  <c r="T5872" i="2" s="1"/>
  <c r="U5872" i="2" s="1"/>
  <c r="D5873" i="2"/>
  <c r="T5873" i="2" s="1"/>
  <c r="U5873" i="2" s="1"/>
  <c r="D5874" i="2"/>
  <c r="T5874" i="2" s="1"/>
  <c r="U5874" i="2" s="1"/>
  <c r="D5875" i="2"/>
  <c r="T5875" i="2" s="1"/>
  <c r="U5875" i="2" s="1"/>
  <c r="D5876" i="2"/>
  <c r="T5876" i="2" s="1"/>
  <c r="U5876" i="2" s="1"/>
  <c r="D5877" i="2"/>
  <c r="T5877" i="2" s="1"/>
  <c r="U5877" i="2" s="1"/>
  <c r="D5878" i="2"/>
  <c r="T5878" i="2" s="1"/>
  <c r="U5878" i="2" s="1"/>
  <c r="D5879" i="2"/>
  <c r="T5879" i="2" s="1"/>
  <c r="U5879" i="2" s="1"/>
  <c r="D5880" i="2"/>
  <c r="T5880" i="2" s="1"/>
  <c r="U5880" i="2" s="1"/>
  <c r="D5881" i="2"/>
  <c r="T5881" i="2" s="1"/>
  <c r="U5881" i="2" s="1"/>
  <c r="D5882" i="2"/>
  <c r="T5882" i="2" s="1"/>
  <c r="U5882" i="2" s="1"/>
  <c r="D5883" i="2"/>
  <c r="T5883" i="2" s="1"/>
  <c r="U5883" i="2" s="1"/>
  <c r="D5884" i="2"/>
  <c r="T5884" i="2" s="1"/>
  <c r="U5884" i="2" s="1"/>
  <c r="D5885" i="2"/>
  <c r="T5885" i="2" s="1"/>
  <c r="U5885" i="2" s="1"/>
  <c r="D5886" i="2"/>
  <c r="T5886" i="2" s="1"/>
  <c r="U5886" i="2" s="1"/>
  <c r="D5887" i="2"/>
  <c r="T5887" i="2" s="1"/>
  <c r="U5887" i="2" s="1"/>
  <c r="D5888" i="2"/>
  <c r="T5888" i="2" s="1"/>
  <c r="U5888" i="2" s="1"/>
  <c r="D5889" i="2"/>
  <c r="T5889" i="2" s="1"/>
  <c r="U5889" i="2" s="1"/>
  <c r="D5890" i="2"/>
  <c r="T5890" i="2" s="1"/>
  <c r="U5890" i="2" s="1"/>
  <c r="D5891" i="2"/>
  <c r="T5891" i="2" s="1"/>
  <c r="U5891" i="2" s="1"/>
  <c r="D5892" i="2"/>
  <c r="T5892" i="2" s="1"/>
  <c r="U5892" i="2" s="1"/>
  <c r="D5893" i="2"/>
  <c r="T5893" i="2" s="1"/>
  <c r="U5893" i="2" s="1"/>
  <c r="D5894" i="2"/>
  <c r="T5894" i="2" s="1"/>
  <c r="U5894" i="2" s="1"/>
  <c r="D5895" i="2"/>
  <c r="T5895" i="2" s="1"/>
  <c r="U5895" i="2" s="1"/>
  <c r="D5896" i="2"/>
  <c r="T5896" i="2" s="1"/>
  <c r="U5896" i="2" s="1"/>
  <c r="D5897" i="2"/>
  <c r="T5897" i="2" s="1"/>
  <c r="U5897" i="2" s="1"/>
  <c r="D5898" i="2"/>
  <c r="T5898" i="2" s="1"/>
  <c r="U5898" i="2" s="1"/>
  <c r="D5899" i="2"/>
  <c r="T5899" i="2" s="1"/>
  <c r="U5899" i="2" s="1"/>
  <c r="D5900" i="2"/>
  <c r="T5900" i="2" s="1"/>
  <c r="U5900" i="2" s="1"/>
  <c r="D5901" i="2"/>
  <c r="T5901" i="2" s="1"/>
  <c r="U5901" i="2" s="1"/>
  <c r="D5902" i="2"/>
  <c r="T5902" i="2" s="1"/>
  <c r="U5902" i="2" s="1"/>
  <c r="D5903" i="2"/>
  <c r="T5903" i="2" s="1"/>
  <c r="U5903" i="2" s="1"/>
  <c r="D5904" i="2"/>
  <c r="T5904" i="2" s="1"/>
  <c r="U5904" i="2" s="1"/>
  <c r="D5905" i="2"/>
  <c r="T5905" i="2" s="1"/>
  <c r="U5905" i="2" s="1"/>
  <c r="D5906" i="2"/>
  <c r="T5906" i="2" s="1"/>
  <c r="U5906" i="2" s="1"/>
  <c r="D5907" i="2"/>
  <c r="T5907" i="2" s="1"/>
  <c r="U5907" i="2" s="1"/>
  <c r="D5908" i="2"/>
  <c r="T5908" i="2" s="1"/>
  <c r="U5908" i="2" s="1"/>
  <c r="D5909" i="2"/>
  <c r="T5909" i="2" s="1"/>
  <c r="U5909" i="2" s="1"/>
  <c r="D5910" i="2"/>
  <c r="T5910" i="2" s="1"/>
  <c r="U5910" i="2" s="1"/>
  <c r="D5911" i="2"/>
  <c r="T5911" i="2" s="1"/>
  <c r="U5911" i="2" s="1"/>
  <c r="D5912" i="2"/>
  <c r="T5912" i="2" s="1"/>
  <c r="U5912" i="2" s="1"/>
  <c r="D5913" i="2"/>
  <c r="T5913" i="2" s="1"/>
  <c r="U5913" i="2" s="1"/>
  <c r="D5914" i="2"/>
  <c r="T5914" i="2" s="1"/>
  <c r="U5914" i="2" s="1"/>
  <c r="D5915" i="2"/>
  <c r="T5915" i="2" s="1"/>
  <c r="U5915" i="2" s="1"/>
  <c r="D5916" i="2"/>
  <c r="T5916" i="2" s="1"/>
  <c r="U5916" i="2" s="1"/>
  <c r="D5917" i="2"/>
  <c r="T5917" i="2" s="1"/>
  <c r="U5917" i="2" s="1"/>
  <c r="D5918" i="2"/>
  <c r="T5918" i="2" s="1"/>
  <c r="U5918" i="2" s="1"/>
  <c r="D5919" i="2"/>
  <c r="T5919" i="2" s="1"/>
  <c r="U5919" i="2" s="1"/>
  <c r="D5920" i="2"/>
  <c r="T5920" i="2" s="1"/>
  <c r="U5920" i="2" s="1"/>
  <c r="D5921" i="2"/>
  <c r="T5921" i="2" s="1"/>
  <c r="U5921" i="2" s="1"/>
  <c r="D5922" i="2"/>
  <c r="T5922" i="2" s="1"/>
  <c r="U5922" i="2" s="1"/>
  <c r="D5923" i="2"/>
  <c r="T5923" i="2" s="1"/>
  <c r="U5923" i="2" s="1"/>
  <c r="D5924" i="2"/>
  <c r="T5924" i="2" s="1"/>
  <c r="U5924" i="2" s="1"/>
  <c r="D5925" i="2"/>
  <c r="T5925" i="2" s="1"/>
  <c r="U5925" i="2" s="1"/>
  <c r="D5926" i="2"/>
  <c r="T5926" i="2" s="1"/>
  <c r="U5926" i="2" s="1"/>
  <c r="D5927" i="2"/>
  <c r="T5927" i="2" s="1"/>
  <c r="U5927" i="2" s="1"/>
  <c r="D5928" i="2"/>
  <c r="T5928" i="2" s="1"/>
  <c r="U5928" i="2" s="1"/>
  <c r="D5929" i="2"/>
  <c r="T5929" i="2" s="1"/>
  <c r="U5929" i="2" s="1"/>
  <c r="D5930" i="2"/>
  <c r="T5930" i="2" s="1"/>
  <c r="U5930" i="2" s="1"/>
  <c r="D5931" i="2"/>
  <c r="T5931" i="2" s="1"/>
  <c r="U5931" i="2" s="1"/>
  <c r="D5932" i="2"/>
  <c r="T5932" i="2" s="1"/>
  <c r="U5932" i="2" s="1"/>
  <c r="D5933" i="2"/>
  <c r="T5933" i="2" s="1"/>
  <c r="U5933" i="2" s="1"/>
  <c r="D5934" i="2"/>
  <c r="T5934" i="2" s="1"/>
  <c r="U5934" i="2" s="1"/>
  <c r="D5935" i="2"/>
  <c r="T5935" i="2" s="1"/>
  <c r="U5935" i="2" s="1"/>
  <c r="D5936" i="2"/>
  <c r="T5936" i="2" s="1"/>
  <c r="U5936" i="2" s="1"/>
  <c r="D5937" i="2"/>
  <c r="T5937" i="2" s="1"/>
  <c r="U5937" i="2" s="1"/>
  <c r="D5938" i="2"/>
  <c r="T5938" i="2" s="1"/>
  <c r="U5938" i="2" s="1"/>
  <c r="D5939" i="2"/>
  <c r="T5939" i="2" s="1"/>
  <c r="U5939" i="2" s="1"/>
  <c r="D5940" i="2"/>
  <c r="T5940" i="2" s="1"/>
  <c r="U5940" i="2" s="1"/>
  <c r="D5941" i="2"/>
  <c r="T5941" i="2" s="1"/>
  <c r="U5941" i="2" s="1"/>
  <c r="D5942" i="2"/>
  <c r="T5942" i="2" s="1"/>
  <c r="U5942" i="2" s="1"/>
  <c r="D5943" i="2"/>
  <c r="T5943" i="2" s="1"/>
  <c r="U5943" i="2" s="1"/>
  <c r="D5944" i="2"/>
  <c r="T5944" i="2" s="1"/>
  <c r="U5944" i="2" s="1"/>
  <c r="D5945" i="2"/>
  <c r="T5945" i="2" s="1"/>
  <c r="U5945" i="2" s="1"/>
  <c r="D5946" i="2"/>
  <c r="T5946" i="2" s="1"/>
  <c r="U5946" i="2" s="1"/>
  <c r="D5947" i="2"/>
  <c r="T5947" i="2" s="1"/>
  <c r="U5947" i="2" s="1"/>
  <c r="D5948" i="2"/>
  <c r="T5948" i="2" s="1"/>
  <c r="U5948" i="2" s="1"/>
  <c r="D5949" i="2"/>
  <c r="T5949" i="2" s="1"/>
  <c r="U5949" i="2" s="1"/>
  <c r="D5950" i="2"/>
  <c r="T5950" i="2" s="1"/>
  <c r="U5950" i="2" s="1"/>
  <c r="D5951" i="2"/>
  <c r="T5951" i="2" s="1"/>
  <c r="U5951" i="2" s="1"/>
  <c r="D5952" i="2"/>
  <c r="T5952" i="2" s="1"/>
  <c r="U5952" i="2" s="1"/>
  <c r="D5953" i="2"/>
  <c r="T5953" i="2" s="1"/>
  <c r="U5953" i="2" s="1"/>
  <c r="D5954" i="2"/>
  <c r="T5954" i="2" s="1"/>
  <c r="U5954" i="2" s="1"/>
  <c r="D5955" i="2"/>
  <c r="T5955" i="2" s="1"/>
  <c r="U5955" i="2" s="1"/>
  <c r="D5956" i="2"/>
  <c r="T5956" i="2" s="1"/>
  <c r="U5956" i="2" s="1"/>
  <c r="D5957" i="2"/>
  <c r="T5957" i="2" s="1"/>
  <c r="U5957" i="2" s="1"/>
  <c r="D5958" i="2"/>
  <c r="T5958" i="2" s="1"/>
  <c r="U5958" i="2" s="1"/>
  <c r="D5959" i="2"/>
  <c r="T5959" i="2" s="1"/>
  <c r="U5959" i="2" s="1"/>
  <c r="D5960" i="2"/>
  <c r="T5960" i="2" s="1"/>
  <c r="U5960" i="2" s="1"/>
  <c r="D5961" i="2"/>
  <c r="T5961" i="2" s="1"/>
  <c r="U5961" i="2" s="1"/>
  <c r="D5962" i="2"/>
  <c r="T5962" i="2" s="1"/>
  <c r="U5962" i="2" s="1"/>
  <c r="D5963" i="2"/>
  <c r="T5963" i="2" s="1"/>
  <c r="U5963" i="2" s="1"/>
  <c r="D5964" i="2"/>
  <c r="T5964" i="2" s="1"/>
  <c r="U5964" i="2" s="1"/>
  <c r="D5965" i="2"/>
  <c r="T5965" i="2" s="1"/>
  <c r="U5965" i="2" s="1"/>
  <c r="D5966" i="2"/>
  <c r="T5966" i="2" s="1"/>
  <c r="U5966" i="2" s="1"/>
  <c r="D5967" i="2"/>
  <c r="T5967" i="2" s="1"/>
  <c r="U5967" i="2" s="1"/>
  <c r="D5968" i="2"/>
  <c r="T5968" i="2" s="1"/>
  <c r="U5968" i="2" s="1"/>
  <c r="D5969" i="2"/>
  <c r="T5969" i="2" s="1"/>
  <c r="U5969" i="2" s="1"/>
  <c r="D5970" i="2"/>
  <c r="T5970" i="2" s="1"/>
  <c r="U5970" i="2" s="1"/>
  <c r="D5971" i="2"/>
  <c r="T5971" i="2" s="1"/>
  <c r="U5971" i="2" s="1"/>
  <c r="D5972" i="2"/>
  <c r="T5972" i="2" s="1"/>
  <c r="U5972" i="2" s="1"/>
  <c r="D5973" i="2"/>
  <c r="T5973" i="2" s="1"/>
  <c r="U5973" i="2" s="1"/>
  <c r="D5974" i="2"/>
  <c r="T5974" i="2" s="1"/>
  <c r="U5974" i="2" s="1"/>
  <c r="D5975" i="2"/>
  <c r="T5975" i="2" s="1"/>
  <c r="U5975" i="2" s="1"/>
  <c r="D5976" i="2"/>
  <c r="T5976" i="2" s="1"/>
  <c r="U5976" i="2" s="1"/>
  <c r="D5977" i="2"/>
  <c r="T5977" i="2" s="1"/>
  <c r="U5977" i="2" s="1"/>
  <c r="D5978" i="2"/>
  <c r="T5978" i="2" s="1"/>
  <c r="U5978" i="2" s="1"/>
  <c r="D5979" i="2"/>
  <c r="T5979" i="2" s="1"/>
  <c r="U5979" i="2" s="1"/>
  <c r="D5980" i="2"/>
  <c r="T5980" i="2" s="1"/>
  <c r="U5980" i="2" s="1"/>
  <c r="D5981" i="2"/>
  <c r="T5981" i="2" s="1"/>
  <c r="U5981" i="2" s="1"/>
  <c r="D5982" i="2"/>
  <c r="T5982" i="2" s="1"/>
  <c r="U5982" i="2" s="1"/>
  <c r="D5983" i="2"/>
  <c r="T5983" i="2" s="1"/>
  <c r="U5983" i="2" s="1"/>
  <c r="D5984" i="2"/>
  <c r="T5984" i="2" s="1"/>
  <c r="U5984" i="2" s="1"/>
  <c r="D5985" i="2"/>
  <c r="T5985" i="2" s="1"/>
  <c r="U5985" i="2" s="1"/>
  <c r="D5986" i="2"/>
  <c r="T5986" i="2" s="1"/>
  <c r="U5986" i="2" s="1"/>
  <c r="D5987" i="2"/>
  <c r="T5987" i="2" s="1"/>
  <c r="U5987" i="2" s="1"/>
  <c r="D5988" i="2"/>
  <c r="T5988" i="2" s="1"/>
  <c r="U5988" i="2" s="1"/>
  <c r="D5989" i="2"/>
  <c r="T5989" i="2" s="1"/>
  <c r="U5989" i="2" s="1"/>
  <c r="D5990" i="2"/>
  <c r="T5990" i="2" s="1"/>
  <c r="U5990" i="2" s="1"/>
  <c r="D5991" i="2"/>
  <c r="T5991" i="2" s="1"/>
  <c r="U5991" i="2" s="1"/>
  <c r="D5992" i="2"/>
  <c r="T5992" i="2" s="1"/>
  <c r="U5992" i="2" s="1"/>
  <c r="D5993" i="2"/>
  <c r="T5993" i="2" s="1"/>
  <c r="U5993" i="2" s="1"/>
  <c r="D5994" i="2"/>
  <c r="T5994" i="2" s="1"/>
  <c r="U5994" i="2" s="1"/>
  <c r="D5995" i="2"/>
  <c r="T5995" i="2" s="1"/>
  <c r="U5995" i="2" s="1"/>
  <c r="D5996" i="2"/>
  <c r="T5996" i="2" s="1"/>
  <c r="U5996" i="2" s="1"/>
  <c r="D5997" i="2"/>
  <c r="T5997" i="2" s="1"/>
  <c r="U5997" i="2" s="1"/>
  <c r="D5998" i="2"/>
  <c r="T5998" i="2" s="1"/>
  <c r="U5998" i="2" s="1"/>
  <c r="D5999" i="2"/>
  <c r="T5999" i="2" s="1"/>
  <c r="U5999" i="2" s="1"/>
  <c r="D6000" i="2"/>
  <c r="T6000" i="2" s="1"/>
  <c r="U6000" i="2" s="1"/>
  <c r="D6001" i="2"/>
  <c r="T6001" i="2" s="1"/>
  <c r="U6001" i="2" s="1"/>
  <c r="D6002" i="2"/>
  <c r="T6002" i="2" s="1"/>
  <c r="U6002" i="2" s="1"/>
  <c r="D6003" i="2"/>
  <c r="T6003" i="2" s="1"/>
  <c r="U6003" i="2" s="1"/>
  <c r="D6004" i="2"/>
  <c r="T6004" i="2" s="1"/>
  <c r="U6004" i="2" s="1"/>
  <c r="D6005" i="2"/>
  <c r="T6005" i="2" s="1"/>
  <c r="U6005" i="2" s="1"/>
  <c r="D6006" i="2"/>
  <c r="T6006" i="2" s="1"/>
  <c r="U6006" i="2" s="1"/>
  <c r="D6007" i="2"/>
  <c r="T6007" i="2" s="1"/>
  <c r="U6007" i="2" s="1"/>
  <c r="D6008" i="2"/>
  <c r="T6008" i="2" s="1"/>
  <c r="U6008" i="2" s="1"/>
  <c r="D6009" i="2"/>
  <c r="T6009" i="2" s="1"/>
  <c r="U6009" i="2" s="1"/>
  <c r="D6010" i="2"/>
  <c r="T6010" i="2" s="1"/>
  <c r="U6010" i="2" s="1"/>
  <c r="D6011" i="2"/>
  <c r="T6011" i="2" s="1"/>
  <c r="U6011" i="2" s="1"/>
  <c r="D6012" i="2"/>
  <c r="T6012" i="2" s="1"/>
  <c r="U6012" i="2" s="1"/>
  <c r="D6013" i="2"/>
  <c r="T6013" i="2" s="1"/>
  <c r="U6013" i="2" s="1"/>
  <c r="D6014" i="2"/>
  <c r="T6014" i="2" s="1"/>
  <c r="U6014" i="2" s="1"/>
  <c r="D6015" i="2"/>
  <c r="T6015" i="2" s="1"/>
  <c r="U6015" i="2" s="1"/>
  <c r="D6016" i="2"/>
  <c r="T6016" i="2" s="1"/>
  <c r="U6016" i="2" s="1"/>
  <c r="D6017" i="2"/>
  <c r="T6017" i="2" s="1"/>
  <c r="U6017" i="2" s="1"/>
  <c r="D6018" i="2"/>
  <c r="T6018" i="2" s="1"/>
  <c r="U6018" i="2" s="1"/>
  <c r="D6019" i="2"/>
  <c r="T6019" i="2" s="1"/>
  <c r="U6019" i="2" s="1"/>
  <c r="D6020" i="2"/>
  <c r="T6020" i="2" s="1"/>
  <c r="U6020" i="2" s="1"/>
  <c r="D6021" i="2"/>
  <c r="T6021" i="2" s="1"/>
  <c r="U6021" i="2" s="1"/>
  <c r="D6022" i="2"/>
  <c r="T6022" i="2" s="1"/>
  <c r="U6022" i="2" s="1"/>
  <c r="D6023" i="2"/>
  <c r="T6023" i="2" s="1"/>
  <c r="U6023" i="2" s="1"/>
  <c r="D6024" i="2"/>
  <c r="T6024" i="2" s="1"/>
  <c r="U6024" i="2" s="1"/>
  <c r="D6025" i="2"/>
  <c r="T6025" i="2" s="1"/>
  <c r="U6025" i="2" s="1"/>
  <c r="D6026" i="2"/>
  <c r="T6026" i="2" s="1"/>
  <c r="U6026" i="2" s="1"/>
  <c r="D6027" i="2"/>
  <c r="T6027" i="2" s="1"/>
  <c r="U6027" i="2" s="1"/>
  <c r="D6028" i="2"/>
  <c r="T6028" i="2" s="1"/>
  <c r="U6028" i="2" s="1"/>
  <c r="D6029" i="2"/>
  <c r="T6029" i="2" s="1"/>
  <c r="U6029" i="2" s="1"/>
  <c r="D6030" i="2"/>
  <c r="T6030" i="2" s="1"/>
  <c r="U6030" i="2" s="1"/>
  <c r="D6031" i="2"/>
  <c r="T6031" i="2" s="1"/>
  <c r="U6031" i="2" s="1"/>
  <c r="D6032" i="2"/>
  <c r="T6032" i="2" s="1"/>
  <c r="U6032" i="2" s="1"/>
  <c r="D6033" i="2"/>
  <c r="T6033" i="2" s="1"/>
  <c r="U6033" i="2" s="1"/>
  <c r="D6034" i="2"/>
  <c r="T6034" i="2" s="1"/>
  <c r="U6034" i="2" s="1"/>
  <c r="D6035" i="2"/>
  <c r="T6035" i="2" s="1"/>
  <c r="U6035" i="2" s="1"/>
  <c r="D6036" i="2"/>
  <c r="T6036" i="2" s="1"/>
  <c r="U6036" i="2" s="1"/>
  <c r="D6037" i="2"/>
  <c r="T6037" i="2" s="1"/>
  <c r="U6037" i="2" s="1"/>
  <c r="D6038" i="2"/>
  <c r="T6038" i="2" s="1"/>
  <c r="U6038" i="2" s="1"/>
  <c r="D6039" i="2"/>
  <c r="T6039" i="2" s="1"/>
  <c r="U6039" i="2" s="1"/>
  <c r="D6040" i="2"/>
  <c r="T6040" i="2" s="1"/>
  <c r="U6040" i="2" s="1"/>
  <c r="D6041" i="2"/>
  <c r="T6041" i="2" s="1"/>
  <c r="U6041" i="2" s="1"/>
  <c r="D6042" i="2"/>
  <c r="T6042" i="2" s="1"/>
  <c r="U6042" i="2" s="1"/>
  <c r="D6043" i="2"/>
  <c r="T6043" i="2" s="1"/>
  <c r="U6043" i="2" s="1"/>
  <c r="D6044" i="2"/>
  <c r="T6044" i="2" s="1"/>
  <c r="U6044" i="2" s="1"/>
  <c r="D6045" i="2"/>
  <c r="T6045" i="2" s="1"/>
  <c r="U6045" i="2" s="1"/>
  <c r="D6046" i="2"/>
  <c r="T6046" i="2" s="1"/>
  <c r="U6046" i="2" s="1"/>
  <c r="D6047" i="2"/>
  <c r="T6047" i="2" s="1"/>
  <c r="U6047" i="2" s="1"/>
  <c r="D6048" i="2"/>
  <c r="T6048" i="2" s="1"/>
  <c r="U6048" i="2" s="1"/>
  <c r="D6049" i="2"/>
  <c r="T6049" i="2" s="1"/>
  <c r="U6049" i="2" s="1"/>
  <c r="D6050" i="2"/>
  <c r="T6050" i="2" s="1"/>
  <c r="U6050" i="2" s="1"/>
  <c r="D6051" i="2"/>
  <c r="T6051" i="2" s="1"/>
  <c r="U6051" i="2" s="1"/>
  <c r="D6052" i="2"/>
  <c r="T6052" i="2" s="1"/>
  <c r="U6052" i="2" s="1"/>
  <c r="D6053" i="2"/>
  <c r="T6053" i="2" s="1"/>
  <c r="U6053" i="2" s="1"/>
  <c r="D6054" i="2"/>
  <c r="T6054" i="2" s="1"/>
  <c r="U6054" i="2" s="1"/>
  <c r="D6055" i="2"/>
  <c r="T6055" i="2" s="1"/>
  <c r="U6055" i="2" s="1"/>
  <c r="D6056" i="2"/>
  <c r="T6056" i="2" s="1"/>
  <c r="U6056" i="2" s="1"/>
  <c r="D6057" i="2"/>
  <c r="T6057" i="2" s="1"/>
  <c r="U6057" i="2" s="1"/>
  <c r="D6058" i="2"/>
  <c r="T6058" i="2" s="1"/>
  <c r="U6058" i="2" s="1"/>
  <c r="D6059" i="2"/>
  <c r="T6059" i="2" s="1"/>
  <c r="U6059" i="2" s="1"/>
  <c r="D6060" i="2"/>
  <c r="T6060" i="2" s="1"/>
  <c r="U6060" i="2" s="1"/>
  <c r="D6061" i="2"/>
  <c r="T6061" i="2" s="1"/>
  <c r="U6061" i="2" s="1"/>
  <c r="D6062" i="2"/>
  <c r="T6062" i="2" s="1"/>
  <c r="U6062" i="2" s="1"/>
  <c r="D6063" i="2"/>
  <c r="T6063" i="2" s="1"/>
  <c r="U6063" i="2" s="1"/>
  <c r="D6064" i="2"/>
  <c r="T6064" i="2" s="1"/>
  <c r="U6064" i="2" s="1"/>
  <c r="D6065" i="2"/>
  <c r="T6065" i="2" s="1"/>
  <c r="U6065" i="2" s="1"/>
  <c r="D6066" i="2"/>
  <c r="T6066" i="2" s="1"/>
  <c r="U6066" i="2" s="1"/>
  <c r="D6067" i="2"/>
  <c r="T6067" i="2" s="1"/>
  <c r="U6067" i="2" s="1"/>
  <c r="D6068" i="2"/>
  <c r="T6068" i="2" s="1"/>
  <c r="U6068" i="2" s="1"/>
  <c r="D6069" i="2"/>
  <c r="T6069" i="2" s="1"/>
  <c r="U6069" i="2" s="1"/>
  <c r="D6070" i="2"/>
  <c r="T6070" i="2" s="1"/>
  <c r="U6070" i="2" s="1"/>
  <c r="D6071" i="2"/>
  <c r="T6071" i="2" s="1"/>
  <c r="U6071" i="2" s="1"/>
  <c r="D6072" i="2"/>
  <c r="T6072" i="2" s="1"/>
  <c r="U6072" i="2" s="1"/>
  <c r="D6073" i="2"/>
  <c r="T6073" i="2" s="1"/>
  <c r="U6073" i="2" s="1"/>
  <c r="D6074" i="2"/>
  <c r="T6074" i="2" s="1"/>
  <c r="U6074" i="2" s="1"/>
  <c r="D6075" i="2"/>
  <c r="T6075" i="2" s="1"/>
  <c r="U6075" i="2" s="1"/>
  <c r="D6076" i="2"/>
  <c r="T6076" i="2" s="1"/>
  <c r="U6076" i="2" s="1"/>
  <c r="D6077" i="2"/>
  <c r="T6077" i="2" s="1"/>
  <c r="U6077" i="2" s="1"/>
  <c r="D6078" i="2"/>
  <c r="T6078" i="2" s="1"/>
  <c r="U6078" i="2" s="1"/>
  <c r="D6079" i="2"/>
  <c r="T6079" i="2" s="1"/>
  <c r="U6079" i="2" s="1"/>
  <c r="D6080" i="2"/>
  <c r="T6080" i="2" s="1"/>
  <c r="U6080" i="2" s="1"/>
  <c r="D6081" i="2"/>
  <c r="T6081" i="2" s="1"/>
  <c r="U6081" i="2" s="1"/>
  <c r="D6082" i="2"/>
  <c r="T6082" i="2" s="1"/>
  <c r="U6082" i="2" s="1"/>
  <c r="D6083" i="2"/>
  <c r="T6083" i="2" s="1"/>
  <c r="U6083" i="2" s="1"/>
  <c r="D6084" i="2"/>
  <c r="T6084" i="2" s="1"/>
  <c r="U6084" i="2" s="1"/>
  <c r="D6085" i="2"/>
  <c r="T6085" i="2" s="1"/>
  <c r="U6085" i="2" s="1"/>
  <c r="D6086" i="2"/>
  <c r="T6086" i="2" s="1"/>
  <c r="U6086" i="2" s="1"/>
  <c r="D6087" i="2"/>
  <c r="T6087" i="2" s="1"/>
  <c r="U6087" i="2" s="1"/>
  <c r="D6088" i="2"/>
  <c r="T6088" i="2" s="1"/>
  <c r="U6088" i="2" s="1"/>
  <c r="D6089" i="2"/>
  <c r="T6089" i="2" s="1"/>
  <c r="U6089" i="2" s="1"/>
  <c r="D6090" i="2"/>
  <c r="T6090" i="2" s="1"/>
  <c r="U6090" i="2" s="1"/>
  <c r="D6091" i="2"/>
  <c r="T6091" i="2" s="1"/>
  <c r="U6091" i="2" s="1"/>
  <c r="D6092" i="2"/>
  <c r="T6092" i="2" s="1"/>
  <c r="U6092" i="2" s="1"/>
  <c r="D6093" i="2"/>
  <c r="T6093" i="2" s="1"/>
  <c r="U6093" i="2" s="1"/>
  <c r="D6094" i="2"/>
  <c r="T6094" i="2" s="1"/>
  <c r="U6094" i="2" s="1"/>
  <c r="D6095" i="2"/>
  <c r="T6095" i="2" s="1"/>
  <c r="U6095" i="2" s="1"/>
  <c r="D6096" i="2"/>
  <c r="T6096" i="2" s="1"/>
  <c r="U6096" i="2" s="1"/>
  <c r="D6097" i="2"/>
  <c r="T6097" i="2" s="1"/>
  <c r="U6097" i="2" s="1"/>
  <c r="D6098" i="2"/>
  <c r="T6098" i="2" s="1"/>
  <c r="U6098" i="2" s="1"/>
  <c r="D6099" i="2"/>
  <c r="T6099" i="2" s="1"/>
  <c r="U6099" i="2" s="1"/>
  <c r="D6100" i="2"/>
  <c r="T6100" i="2" s="1"/>
  <c r="U6100" i="2" s="1"/>
  <c r="D6101" i="2"/>
  <c r="T6101" i="2" s="1"/>
  <c r="U6101" i="2" s="1"/>
  <c r="D6102" i="2"/>
  <c r="T6102" i="2" s="1"/>
  <c r="U6102" i="2" s="1"/>
  <c r="D6103" i="2"/>
  <c r="T6103" i="2" s="1"/>
  <c r="U6103" i="2" s="1"/>
  <c r="D6104" i="2"/>
  <c r="T6104" i="2" s="1"/>
  <c r="U6104" i="2" s="1"/>
  <c r="D6105" i="2"/>
  <c r="T6105" i="2" s="1"/>
  <c r="U6105" i="2" s="1"/>
  <c r="D6106" i="2"/>
  <c r="T6106" i="2" s="1"/>
  <c r="U6106" i="2" s="1"/>
  <c r="D6107" i="2"/>
  <c r="T6107" i="2" s="1"/>
  <c r="U6107" i="2" s="1"/>
  <c r="D6108" i="2"/>
  <c r="T6108" i="2" s="1"/>
  <c r="U6108" i="2" s="1"/>
  <c r="D6109" i="2"/>
  <c r="T6109" i="2" s="1"/>
  <c r="U6109" i="2" s="1"/>
  <c r="D6110" i="2"/>
  <c r="T6110" i="2" s="1"/>
  <c r="U6110" i="2" s="1"/>
  <c r="D6111" i="2"/>
  <c r="T6111" i="2" s="1"/>
  <c r="U6111" i="2" s="1"/>
  <c r="D6112" i="2"/>
  <c r="T6112" i="2" s="1"/>
  <c r="U6112" i="2" s="1"/>
  <c r="D6113" i="2"/>
  <c r="T6113" i="2" s="1"/>
  <c r="U6113" i="2" s="1"/>
  <c r="D6114" i="2"/>
  <c r="T6114" i="2" s="1"/>
  <c r="U6114" i="2" s="1"/>
  <c r="D6115" i="2"/>
  <c r="T6115" i="2" s="1"/>
  <c r="U6115" i="2" s="1"/>
  <c r="D6116" i="2"/>
  <c r="T6116" i="2" s="1"/>
  <c r="U6116" i="2" s="1"/>
  <c r="D6117" i="2"/>
  <c r="T6117" i="2" s="1"/>
  <c r="U6117" i="2" s="1"/>
  <c r="D6118" i="2"/>
  <c r="T6118" i="2" s="1"/>
  <c r="U6118" i="2" s="1"/>
  <c r="D6119" i="2"/>
  <c r="T6119" i="2" s="1"/>
  <c r="U6119" i="2" s="1"/>
  <c r="D6120" i="2"/>
  <c r="T6120" i="2" s="1"/>
  <c r="U6120" i="2" s="1"/>
  <c r="D6121" i="2"/>
  <c r="T6121" i="2" s="1"/>
  <c r="U6121" i="2" s="1"/>
  <c r="D6122" i="2"/>
  <c r="T6122" i="2" s="1"/>
  <c r="U6122" i="2" s="1"/>
  <c r="D6123" i="2"/>
  <c r="T6123" i="2" s="1"/>
  <c r="U6123" i="2" s="1"/>
  <c r="D6124" i="2"/>
  <c r="T6124" i="2" s="1"/>
  <c r="U6124" i="2" s="1"/>
  <c r="D6125" i="2"/>
  <c r="T6125" i="2" s="1"/>
  <c r="U6125" i="2" s="1"/>
  <c r="D6126" i="2"/>
  <c r="T6126" i="2" s="1"/>
  <c r="U6126" i="2" s="1"/>
  <c r="D6127" i="2"/>
  <c r="T6127" i="2" s="1"/>
  <c r="U6127" i="2" s="1"/>
  <c r="D6128" i="2"/>
  <c r="T6128" i="2" s="1"/>
  <c r="U6128" i="2" s="1"/>
  <c r="D6129" i="2"/>
  <c r="T6129" i="2" s="1"/>
  <c r="U6129" i="2" s="1"/>
  <c r="D6130" i="2"/>
  <c r="T6130" i="2" s="1"/>
  <c r="U6130" i="2" s="1"/>
  <c r="D6131" i="2"/>
  <c r="T6131" i="2" s="1"/>
  <c r="U6131" i="2" s="1"/>
  <c r="D6132" i="2"/>
  <c r="T6132" i="2" s="1"/>
  <c r="U6132" i="2" s="1"/>
  <c r="D6133" i="2"/>
  <c r="T6133" i="2" s="1"/>
  <c r="U6133" i="2" s="1"/>
  <c r="D6134" i="2"/>
  <c r="T6134" i="2" s="1"/>
  <c r="U6134" i="2" s="1"/>
  <c r="D6135" i="2"/>
  <c r="T6135" i="2" s="1"/>
  <c r="U6135" i="2" s="1"/>
  <c r="D6136" i="2"/>
  <c r="T6136" i="2" s="1"/>
  <c r="U6136" i="2" s="1"/>
  <c r="D6137" i="2"/>
  <c r="T6137" i="2" s="1"/>
  <c r="U6137" i="2" s="1"/>
  <c r="D6138" i="2"/>
  <c r="T6138" i="2" s="1"/>
  <c r="U6138" i="2" s="1"/>
  <c r="D6139" i="2"/>
  <c r="T6139" i="2" s="1"/>
  <c r="U6139" i="2" s="1"/>
  <c r="D6140" i="2"/>
  <c r="T6140" i="2" s="1"/>
  <c r="U6140" i="2" s="1"/>
  <c r="D6141" i="2"/>
  <c r="T6141" i="2" s="1"/>
  <c r="U6141" i="2" s="1"/>
  <c r="D6142" i="2"/>
  <c r="T6142" i="2" s="1"/>
  <c r="U6142" i="2" s="1"/>
  <c r="D6143" i="2"/>
  <c r="T6143" i="2" s="1"/>
  <c r="U6143" i="2" s="1"/>
  <c r="D6144" i="2"/>
  <c r="T6144" i="2" s="1"/>
  <c r="U6144" i="2" s="1"/>
  <c r="D6145" i="2"/>
  <c r="T6145" i="2" s="1"/>
  <c r="U6145" i="2" s="1"/>
  <c r="D6146" i="2"/>
  <c r="T6146" i="2" s="1"/>
  <c r="U6146" i="2" s="1"/>
  <c r="D6147" i="2"/>
  <c r="T6147" i="2" s="1"/>
  <c r="U6147" i="2" s="1"/>
  <c r="D6148" i="2"/>
  <c r="T6148" i="2" s="1"/>
  <c r="U6148" i="2" s="1"/>
  <c r="D6149" i="2"/>
  <c r="T6149" i="2" s="1"/>
  <c r="U6149" i="2" s="1"/>
  <c r="D6150" i="2"/>
  <c r="T6150" i="2" s="1"/>
  <c r="U6150" i="2" s="1"/>
  <c r="D6151" i="2"/>
  <c r="T6151" i="2" s="1"/>
  <c r="U6151" i="2" s="1"/>
  <c r="D6152" i="2"/>
  <c r="T6152" i="2" s="1"/>
  <c r="U6152" i="2" s="1"/>
  <c r="D6153" i="2"/>
  <c r="T6153" i="2" s="1"/>
  <c r="U6153" i="2" s="1"/>
  <c r="D6154" i="2"/>
  <c r="T6154" i="2" s="1"/>
  <c r="U6154" i="2" s="1"/>
  <c r="D6155" i="2"/>
  <c r="T6155" i="2" s="1"/>
  <c r="U6155" i="2" s="1"/>
  <c r="D6156" i="2"/>
  <c r="T6156" i="2" s="1"/>
  <c r="U6156" i="2" s="1"/>
  <c r="D6157" i="2"/>
  <c r="T6157" i="2" s="1"/>
  <c r="U6157" i="2" s="1"/>
  <c r="D6158" i="2"/>
  <c r="T6158" i="2" s="1"/>
  <c r="U6158" i="2" s="1"/>
  <c r="D6159" i="2"/>
  <c r="T6159" i="2" s="1"/>
  <c r="U6159" i="2" s="1"/>
  <c r="D6160" i="2"/>
  <c r="T6160" i="2" s="1"/>
  <c r="U6160" i="2" s="1"/>
  <c r="D6161" i="2"/>
  <c r="T6161" i="2" s="1"/>
  <c r="U6161" i="2" s="1"/>
  <c r="D6162" i="2"/>
  <c r="T6162" i="2" s="1"/>
  <c r="U6162" i="2" s="1"/>
  <c r="D6163" i="2"/>
  <c r="T6163" i="2" s="1"/>
  <c r="U6163" i="2" s="1"/>
  <c r="D6164" i="2"/>
  <c r="T6164" i="2" s="1"/>
  <c r="U6164" i="2" s="1"/>
  <c r="D6165" i="2"/>
  <c r="T6165" i="2" s="1"/>
  <c r="U6165" i="2" s="1"/>
  <c r="D6166" i="2"/>
  <c r="T6166" i="2" s="1"/>
  <c r="U6166" i="2" s="1"/>
  <c r="D6167" i="2"/>
  <c r="T6167" i="2" s="1"/>
  <c r="U6167" i="2" s="1"/>
  <c r="D6168" i="2"/>
  <c r="T6168" i="2" s="1"/>
  <c r="U6168" i="2" s="1"/>
  <c r="D6169" i="2"/>
  <c r="T6169" i="2" s="1"/>
  <c r="U6169" i="2" s="1"/>
  <c r="D6170" i="2"/>
  <c r="T6170" i="2" s="1"/>
  <c r="U6170" i="2" s="1"/>
  <c r="D6171" i="2"/>
  <c r="T6171" i="2" s="1"/>
  <c r="U6171" i="2" s="1"/>
  <c r="D6172" i="2"/>
  <c r="T6172" i="2" s="1"/>
  <c r="U6172" i="2" s="1"/>
  <c r="D6173" i="2"/>
  <c r="T6173" i="2" s="1"/>
  <c r="U6173" i="2" s="1"/>
  <c r="D6174" i="2"/>
  <c r="T6174" i="2" s="1"/>
  <c r="U6174" i="2" s="1"/>
  <c r="D6175" i="2"/>
  <c r="T6175" i="2" s="1"/>
  <c r="U6175" i="2" s="1"/>
  <c r="D6176" i="2"/>
  <c r="T6176" i="2" s="1"/>
  <c r="U6176" i="2" s="1"/>
  <c r="D6177" i="2"/>
  <c r="T6177" i="2" s="1"/>
  <c r="U6177" i="2" s="1"/>
  <c r="D6178" i="2"/>
  <c r="T6178" i="2" s="1"/>
  <c r="U6178" i="2" s="1"/>
  <c r="D6179" i="2"/>
  <c r="T6179" i="2" s="1"/>
  <c r="U6179" i="2" s="1"/>
  <c r="D6180" i="2"/>
  <c r="T6180" i="2" s="1"/>
  <c r="U6180" i="2" s="1"/>
  <c r="D6181" i="2"/>
  <c r="T6181" i="2" s="1"/>
  <c r="U6181" i="2" s="1"/>
  <c r="D6182" i="2"/>
  <c r="T6182" i="2" s="1"/>
  <c r="U6182" i="2" s="1"/>
  <c r="D6183" i="2"/>
  <c r="T6183" i="2" s="1"/>
  <c r="U6183" i="2" s="1"/>
  <c r="D6184" i="2"/>
  <c r="T6184" i="2" s="1"/>
  <c r="U6184" i="2" s="1"/>
  <c r="D6185" i="2"/>
  <c r="T6185" i="2" s="1"/>
  <c r="U6185" i="2" s="1"/>
  <c r="D6186" i="2"/>
  <c r="T6186" i="2" s="1"/>
  <c r="U6186" i="2" s="1"/>
  <c r="D6187" i="2"/>
  <c r="T6187" i="2" s="1"/>
  <c r="U6187" i="2" s="1"/>
  <c r="D6188" i="2"/>
  <c r="T6188" i="2" s="1"/>
  <c r="U6188" i="2" s="1"/>
  <c r="D6189" i="2"/>
  <c r="T6189" i="2" s="1"/>
  <c r="U6189" i="2" s="1"/>
  <c r="D6190" i="2"/>
  <c r="T6190" i="2" s="1"/>
  <c r="U6190" i="2" s="1"/>
  <c r="D6191" i="2"/>
  <c r="T6191" i="2" s="1"/>
  <c r="U6191" i="2" s="1"/>
  <c r="D6192" i="2"/>
  <c r="T6192" i="2" s="1"/>
  <c r="U6192" i="2" s="1"/>
  <c r="D6193" i="2"/>
  <c r="T6193" i="2" s="1"/>
  <c r="U6193" i="2" s="1"/>
  <c r="D6194" i="2"/>
  <c r="T6194" i="2" s="1"/>
  <c r="U6194" i="2" s="1"/>
  <c r="D6195" i="2"/>
  <c r="T6195" i="2" s="1"/>
  <c r="U6195" i="2" s="1"/>
  <c r="D6196" i="2"/>
  <c r="T6196" i="2" s="1"/>
  <c r="U6196" i="2" s="1"/>
  <c r="D6197" i="2"/>
  <c r="T6197" i="2" s="1"/>
  <c r="U6197" i="2" s="1"/>
  <c r="D6198" i="2"/>
  <c r="T6198" i="2" s="1"/>
  <c r="U6198" i="2" s="1"/>
  <c r="D6199" i="2"/>
  <c r="T6199" i="2" s="1"/>
  <c r="U6199" i="2" s="1"/>
  <c r="D6200" i="2"/>
  <c r="T6200" i="2" s="1"/>
  <c r="U6200" i="2" s="1"/>
  <c r="D6201" i="2"/>
  <c r="T6201" i="2" s="1"/>
  <c r="U6201" i="2" s="1"/>
  <c r="D6202" i="2"/>
  <c r="T6202" i="2" s="1"/>
  <c r="U6202" i="2" s="1"/>
  <c r="D6203" i="2"/>
  <c r="T6203" i="2" s="1"/>
  <c r="U6203" i="2" s="1"/>
  <c r="D6204" i="2"/>
  <c r="T6204" i="2" s="1"/>
  <c r="U6204" i="2" s="1"/>
  <c r="D6205" i="2"/>
  <c r="T6205" i="2" s="1"/>
  <c r="U6205" i="2" s="1"/>
  <c r="D6206" i="2"/>
  <c r="T6206" i="2" s="1"/>
  <c r="U6206" i="2" s="1"/>
  <c r="D6207" i="2"/>
  <c r="T6207" i="2" s="1"/>
  <c r="U6207" i="2" s="1"/>
  <c r="D6208" i="2"/>
  <c r="T6208" i="2" s="1"/>
  <c r="U6208" i="2" s="1"/>
  <c r="D6209" i="2"/>
  <c r="T6209" i="2" s="1"/>
  <c r="U6209" i="2" s="1"/>
  <c r="D6210" i="2"/>
  <c r="T6210" i="2" s="1"/>
  <c r="U6210" i="2" s="1"/>
  <c r="D6211" i="2"/>
  <c r="T6211" i="2" s="1"/>
  <c r="U6211" i="2" s="1"/>
  <c r="D6212" i="2"/>
  <c r="T6212" i="2" s="1"/>
  <c r="U6212" i="2" s="1"/>
  <c r="D6213" i="2"/>
  <c r="T6213" i="2" s="1"/>
  <c r="U6213" i="2" s="1"/>
  <c r="D6214" i="2"/>
  <c r="T6214" i="2" s="1"/>
  <c r="U6214" i="2" s="1"/>
  <c r="D6215" i="2"/>
  <c r="T6215" i="2" s="1"/>
  <c r="U6215" i="2" s="1"/>
  <c r="D6216" i="2"/>
  <c r="T6216" i="2" s="1"/>
  <c r="U6216" i="2" s="1"/>
  <c r="D6217" i="2"/>
  <c r="T6217" i="2" s="1"/>
  <c r="U6217" i="2" s="1"/>
  <c r="D6218" i="2"/>
  <c r="T6218" i="2" s="1"/>
  <c r="U6218" i="2" s="1"/>
  <c r="D6219" i="2"/>
  <c r="T6219" i="2" s="1"/>
  <c r="U6219" i="2" s="1"/>
  <c r="D6220" i="2"/>
  <c r="T6220" i="2" s="1"/>
  <c r="U6220" i="2" s="1"/>
  <c r="D6221" i="2"/>
  <c r="T6221" i="2" s="1"/>
  <c r="U6221" i="2" s="1"/>
  <c r="D6222" i="2"/>
  <c r="T6222" i="2" s="1"/>
  <c r="U6222" i="2" s="1"/>
  <c r="D6223" i="2"/>
  <c r="T6223" i="2" s="1"/>
  <c r="U6223" i="2" s="1"/>
  <c r="D6224" i="2"/>
  <c r="T6224" i="2" s="1"/>
  <c r="U6224" i="2" s="1"/>
  <c r="D6225" i="2"/>
  <c r="T6225" i="2" s="1"/>
  <c r="U6225" i="2" s="1"/>
  <c r="D6226" i="2"/>
  <c r="T6226" i="2" s="1"/>
  <c r="U6226" i="2" s="1"/>
  <c r="D6227" i="2"/>
  <c r="T6227" i="2" s="1"/>
  <c r="U6227" i="2" s="1"/>
  <c r="D6228" i="2"/>
  <c r="T6228" i="2" s="1"/>
  <c r="U6228" i="2" s="1"/>
  <c r="D6229" i="2"/>
  <c r="T6229" i="2" s="1"/>
  <c r="U6229" i="2" s="1"/>
  <c r="D6230" i="2"/>
  <c r="T6230" i="2" s="1"/>
  <c r="U6230" i="2" s="1"/>
  <c r="D6231" i="2"/>
  <c r="T6231" i="2" s="1"/>
  <c r="U6231" i="2" s="1"/>
  <c r="D6232" i="2"/>
  <c r="T6232" i="2" s="1"/>
  <c r="U6232" i="2" s="1"/>
  <c r="D6233" i="2"/>
  <c r="T6233" i="2" s="1"/>
  <c r="U6233" i="2" s="1"/>
  <c r="D6234" i="2"/>
  <c r="T6234" i="2" s="1"/>
  <c r="U6234" i="2" s="1"/>
  <c r="D6235" i="2"/>
  <c r="T6235" i="2" s="1"/>
  <c r="U6235" i="2" s="1"/>
  <c r="D6236" i="2"/>
  <c r="T6236" i="2" s="1"/>
  <c r="U6236" i="2" s="1"/>
  <c r="D6237" i="2"/>
  <c r="T6237" i="2" s="1"/>
  <c r="U6237" i="2" s="1"/>
  <c r="D6238" i="2"/>
  <c r="T6238" i="2" s="1"/>
  <c r="U6238" i="2" s="1"/>
  <c r="D6239" i="2"/>
  <c r="T6239" i="2" s="1"/>
  <c r="U6239" i="2" s="1"/>
  <c r="D6240" i="2"/>
  <c r="T6240" i="2" s="1"/>
  <c r="U6240" i="2" s="1"/>
  <c r="D6241" i="2"/>
  <c r="T6241" i="2" s="1"/>
  <c r="U6241" i="2" s="1"/>
  <c r="D6242" i="2"/>
  <c r="T6242" i="2" s="1"/>
  <c r="U6242" i="2" s="1"/>
  <c r="D6243" i="2"/>
  <c r="T6243" i="2" s="1"/>
  <c r="U6243" i="2" s="1"/>
  <c r="D6244" i="2"/>
  <c r="T6244" i="2" s="1"/>
  <c r="U6244" i="2" s="1"/>
  <c r="D6245" i="2"/>
  <c r="T6245" i="2" s="1"/>
  <c r="U6245" i="2" s="1"/>
  <c r="D6246" i="2"/>
  <c r="T6246" i="2" s="1"/>
  <c r="U6246" i="2" s="1"/>
  <c r="D6247" i="2"/>
  <c r="T6247" i="2" s="1"/>
  <c r="U6247" i="2" s="1"/>
  <c r="D6248" i="2"/>
  <c r="T6248" i="2" s="1"/>
  <c r="U6248" i="2" s="1"/>
  <c r="D6249" i="2"/>
  <c r="T6249" i="2" s="1"/>
  <c r="U6249" i="2" s="1"/>
  <c r="D6250" i="2"/>
  <c r="T6250" i="2" s="1"/>
  <c r="U6250" i="2" s="1"/>
  <c r="D6251" i="2"/>
  <c r="T6251" i="2" s="1"/>
  <c r="U6251" i="2" s="1"/>
  <c r="D6252" i="2"/>
  <c r="T6252" i="2" s="1"/>
  <c r="U6252" i="2" s="1"/>
  <c r="D6253" i="2"/>
  <c r="T6253" i="2" s="1"/>
  <c r="U6253" i="2" s="1"/>
  <c r="D6254" i="2"/>
  <c r="T6254" i="2" s="1"/>
  <c r="U6254" i="2" s="1"/>
  <c r="D6255" i="2"/>
  <c r="T6255" i="2" s="1"/>
  <c r="U6255" i="2" s="1"/>
  <c r="D6256" i="2"/>
  <c r="T6256" i="2" s="1"/>
  <c r="U6256" i="2" s="1"/>
  <c r="D6257" i="2"/>
  <c r="T6257" i="2" s="1"/>
  <c r="U6257" i="2" s="1"/>
  <c r="D6258" i="2"/>
  <c r="T6258" i="2" s="1"/>
  <c r="U6258" i="2" s="1"/>
  <c r="D6259" i="2"/>
  <c r="T6259" i="2" s="1"/>
  <c r="U6259" i="2" s="1"/>
  <c r="D6260" i="2"/>
  <c r="T6260" i="2" s="1"/>
  <c r="U6260" i="2" s="1"/>
  <c r="D6261" i="2"/>
  <c r="T6261" i="2" s="1"/>
  <c r="U6261" i="2" s="1"/>
  <c r="D6262" i="2"/>
  <c r="T6262" i="2" s="1"/>
  <c r="U6262" i="2" s="1"/>
  <c r="D6263" i="2"/>
  <c r="T6263" i="2" s="1"/>
  <c r="U6263" i="2" s="1"/>
  <c r="D6264" i="2"/>
  <c r="T6264" i="2" s="1"/>
  <c r="U6264" i="2" s="1"/>
  <c r="D6265" i="2"/>
  <c r="T6265" i="2" s="1"/>
  <c r="U6265" i="2" s="1"/>
  <c r="D6266" i="2"/>
  <c r="T6266" i="2" s="1"/>
  <c r="U6266" i="2" s="1"/>
  <c r="D6267" i="2"/>
  <c r="T6267" i="2" s="1"/>
  <c r="U6267" i="2" s="1"/>
  <c r="D6268" i="2"/>
  <c r="T6268" i="2" s="1"/>
  <c r="U6268" i="2" s="1"/>
  <c r="D6269" i="2"/>
  <c r="T6269" i="2" s="1"/>
  <c r="U6269" i="2" s="1"/>
  <c r="D6270" i="2"/>
  <c r="T6270" i="2" s="1"/>
  <c r="U6270" i="2" s="1"/>
  <c r="D6271" i="2"/>
  <c r="T6271" i="2" s="1"/>
  <c r="U6271" i="2" s="1"/>
  <c r="D6272" i="2"/>
  <c r="T6272" i="2" s="1"/>
  <c r="U6272" i="2" s="1"/>
  <c r="D6273" i="2"/>
  <c r="T6273" i="2" s="1"/>
  <c r="U6273" i="2" s="1"/>
  <c r="D6274" i="2"/>
  <c r="T6274" i="2" s="1"/>
  <c r="U6274" i="2" s="1"/>
  <c r="D6275" i="2"/>
  <c r="T6275" i="2" s="1"/>
  <c r="U6275" i="2" s="1"/>
  <c r="D6276" i="2"/>
  <c r="T6276" i="2" s="1"/>
  <c r="U6276" i="2" s="1"/>
  <c r="D6277" i="2"/>
  <c r="T6277" i="2" s="1"/>
  <c r="U6277" i="2" s="1"/>
  <c r="D6278" i="2"/>
  <c r="T6278" i="2" s="1"/>
  <c r="U6278" i="2" s="1"/>
  <c r="D6279" i="2"/>
  <c r="T6279" i="2" s="1"/>
  <c r="U6279" i="2" s="1"/>
  <c r="D6280" i="2"/>
  <c r="T6280" i="2" s="1"/>
  <c r="U6280" i="2" s="1"/>
  <c r="D6281" i="2"/>
  <c r="T6281" i="2" s="1"/>
  <c r="U6281" i="2" s="1"/>
  <c r="D6282" i="2"/>
  <c r="T6282" i="2" s="1"/>
  <c r="U6282" i="2" s="1"/>
  <c r="D6283" i="2"/>
  <c r="T6283" i="2" s="1"/>
  <c r="U6283" i="2" s="1"/>
  <c r="D6284" i="2"/>
  <c r="T6284" i="2" s="1"/>
  <c r="U6284" i="2" s="1"/>
  <c r="D6285" i="2"/>
  <c r="T6285" i="2" s="1"/>
  <c r="U6285" i="2" s="1"/>
  <c r="D6286" i="2"/>
  <c r="T6286" i="2" s="1"/>
  <c r="U6286" i="2" s="1"/>
  <c r="D6287" i="2"/>
  <c r="T6287" i="2" s="1"/>
  <c r="U6287" i="2" s="1"/>
  <c r="D6288" i="2"/>
  <c r="T6288" i="2" s="1"/>
  <c r="U6288" i="2" s="1"/>
  <c r="D6289" i="2"/>
  <c r="T6289" i="2" s="1"/>
  <c r="U6289" i="2" s="1"/>
  <c r="D6290" i="2"/>
  <c r="T6290" i="2" s="1"/>
  <c r="U6290" i="2" s="1"/>
  <c r="D6291" i="2"/>
  <c r="T6291" i="2" s="1"/>
  <c r="U6291" i="2" s="1"/>
  <c r="D6292" i="2"/>
  <c r="T6292" i="2" s="1"/>
  <c r="U6292" i="2" s="1"/>
  <c r="D6293" i="2"/>
  <c r="T6293" i="2" s="1"/>
  <c r="U6293" i="2" s="1"/>
  <c r="D6294" i="2"/>
  <c r="T6294" i="2" s="1"/>
  <c r="U6294" i="2" s="1"/>
  <c r="D6295" i="2"/>
  <c r="T6295" i="2" s="1"/>
  <c r="U6295" i="2" s="1"/>
  <c r="D6296" i="2"/>
  <c r="T6296" i="2" s="1"/>
  <c r="U6296" i="2" s="1"/>
  <c r="D6297" i="2"/>
  <c r="T6297" i="2" s="1"/>
  <c r="U6297" i="2" s="1"/>
  <c r="D6298" i="2"/>
  <c r="T6298" i="2" s="1"/>
  <c r="U6298" i="2" s="1"/>
  <c r="D6299" i="2"/>
  <c r="T6299" i="2" s="1"/>
  <c r="U6299" i="2" s="1"/>
  <c r="D6300" i="2"/>
  <c r="T6300" i="2" s="1"/>
  <c r="U6300" i="2" s="1"/>
  <c r="D6301" i="2"/>
  <c r="T6301" i="2" s="1"/>
  <c r="U6301" i="2" s="1"/>
  <c r="D6302" i="2"/>
  <c r="T6302" i="2" s="1"/>
  <c r="U6302" i="2" s="1"/>
  <c r="D6303" i="2"/>
  <c r="T6303" i="2" s="1"/>
  <c r="U6303" i="2" s="1"/>
  <c r="D6304" i="2"/>
  <c r="T6304" i="2" s="1"/>
  <c r="U6304" i="2" s="1"/>
  <c r="D6305" i="2"/>
  <c r="T6305" i="2" s="1"/>
  <c r="U6305" i="2" s="1"/>
  <c r="D6306" i="2"/>
  <c r="T6306" i="2" s="1"/>
  <c r="U6306" i="2" s="1"/>
  <c r="D6307" i="2"/>
  <c r="T6307" i="2" s="1"/>
  <c r="U6307" i="2" s="1"/>
  <c r="D6308" i="2"/>
  <c r="T6308" i="2" s="1"/>
  <c r="U6308" i="2" s="1"/>
  <c r="D6309" i="2"/>
  <c r="T6309" i="2" s="1"/>
  <c r="U6309" i="2" s="1"/>
  <c r="D6310" i="2"/>
  <c r="T6310" i="2" s="1"/>
  <c r="U6310" i="2" s="1"/>
  <c r="D6311" i="2"/>
  <c r="T6311" i="2" s="1"/>
  <c r="U6311" i="2" s="1"/>
  <c r="D6312" i="2"/>
  <c r="T6312" i="2" s="1"/>
  <c r="U6312" i="2" s="1"/>
  <c r="D6313" i="2"/>
  <c r="T6313" i="2" s="1"/>
  <c r="U6313" i="2" s="1"/>
  <c r="D6314" i="2"/>
  <c r="T6314" i="2" s="1"/>
  <c r="U6314" i="2" s="1"/>
  <c r="D6315" i="2"/>
  <c r="T6315" i="2" s="1"/>
  <c r="U6315" i="2" s="1"/>
  <c r="D6316" i="2"/>
  <c r="T6316" i="2" s="1"/>
  <c r="U6316" i="2" s="1"/>
  <c r="D6317" i="2"/>
  <c r="T6317" i="2" s="1"/>
  <c r="U6317" i="2" s="1"/>
  <c r="D6318" i="2"/>
  <c r="T6318" i="2" s="1"/>
  <c r="U6318" i="2" s="1"/>
  <c r="D6319" i="2"/>
  <c r="T6319" i="2" s="1"/>
  <c r="U6319" i="2" s="1"/>
  <c r="D6320" i="2"/>
  <c r="T6320" i="2" s="1"/>
  <c r="U6320" i="2" s="1"/>
  <c r="D6321" i="2"/>
  <c r="T6321" i="2" s="1"/>
  <c r="U6321" i="2" s="1"/>
  <c r="D6322" i="2"/>
  <c r="T6322" i="2" s="1"/>
  <c r="U6322" i="2" s="1"/>
  <c r="D6323" i="2"/>
  <c r="T6323" i="2" s="1"/>
  <c r="U6323" i="2" s="1"/>
  <c r="D6324" i="2"/>
  <c r="T6324" i="2" s="1"/>
  <c r="U6324" i="2" s="1"/>
  <c r="D6325" i="2"/>
  <c r="T6325" i="2" s="1"/>
  <c r="U6325" i="2" s="1"/>
  <c r="D6326" i="2"/>
  <c r="T6326" i="2" s="1"/>
  <c r="U6326" i="2" s="1"/>
  <c r="D6327" i="2"/>
  <c r="T6327" i="2" s="1"/>
  <c r="U6327" i="2" s="1"/>
  <c r="D6328" i="2"/>
  <c r="T6328" i="2" s="1"/>
  <c r="U6328" i="2" s="1"/>
  <c r="D6329" i="2"/>
  <c r="T6329" i="2" s="1"/>
  <c r="U6329" i="2" s="1"/>
  <c r="D6330" i="2"/>
  <c r="T6330" i="2" s="1"/>
  <c r="U6330" i="2" s="1"/>
  <c r="D6331" i="2"/>
  <c r="T6331" i="2" s="1"/>
  <c r="U6331" i="2" s="1"/>
  <c r="D6332" i="2"/>
  <c r="T6332" i="2" s="1"/>
  <c r="U6332" i="2" s="1"/>
  <c r="D6333" i="2"/>
  <c r="T6333" i="2" s="1"/>
  <c r="U6333" i="2" s="1"/>
  <c r="D6334" i="2"/>
  <c r="T6334" i="2" s="1"/>
  <c r="U6334" i="2" s="1"/>
  <c r="D6335" i="2"/>
  <c r="T6335" i="2" s="1"/>
  <c r="U6335" i="2" s="1"/>
  <c r="D6336" i="2"/>
  <c r="T6336" i="2" s="1"/>
  <c r="U6336" i="2" s="1"/>
  <c r="D6337" i="2"/>
  <c r="T6337" i="2" s="1"/>
  <c r="U6337" i="2" s="1"/>
  <c r="D6338" i="2"/>
  <c r="T6338" i="2" s="1"/>
  <c r="U6338" i="2" s="1"/>
  <c r="D6339" i="2"/>
  <c r="T6339" i="2" s="1"/>
  <c r="U6339" i="2" s="1"/>
  <c r="D6340" i="2"/>
  <c r="T6340" i="2" s="1"/>
  <c r="U6340" i="2" s="1"/>
  <c r="D6341" i="2"/>
  <c r="T6341" i="2" s="1"/>
  <c r="U6341" i="2" s="1"/>
  <c r="D6342" i="2"/>
  <c r="T6342" i="2" s="1"/>
  <c r="U6342" i="2" s="1"/>
  <c r="D6343" i="2"/>
  <c r="T6343" i="2" s="1"/>
  <c r="U6343" i="2" s="1"/>
  <c r="D6344" i="2"/>
  <c r="T6344" i="2" s="1"/>
  <c r="U6344" i="2" s="1"/>
  <c r="D6345" i="2"/>
  <c r="T6345" i="2" s="1"/>
  <c r="U6345" i="2" s="1"/>
  <c r="D6346" i="2"/>
  <c r="T6346" i="2" s="1"/>
  <c r="U6346" i="2" s="1"/>
  <c r="D6347" i="2"/>
  <c r="T6347" i="2" s="1"/>
  <c r="U6347" i="2" s="1"/>
  <c r="D6348" i="2"/>
  <c r="T6348" i="2" s="1"/>
  <c r="U6348" i="2" s="1"/>
  <c r="D6349" i="2"/>
  <c r="T6349" i="2" s="1"/>
  <c r="U6349" i="2" s="1"/>
  <c r="D6350" i="2"/>
  <c r="T6350" i="2" s="1"/>
  <c r="U6350" i="2" s="1"/>
  <c r="D6351" i="2"/>
  <c r="T6351" i="2" s="1"/>
  <c r="U6351" i="2" s="1"/>
  <c r="D6352" i="2"/>
  <c r="T6352" i="2" s="1"/>
  <c r="U6352" i="2" s="1"/>
  <c r="D6353" i="2"/>
  <c r="T6353" i="2" s="1"/>
  <c r="U6353" i="2" s="1"/>
  <c r="D6354" i="2"/>
  <c r="T6354" i="2" s="1"/>
  <c r="U6354" i="2" s="1"/>
  <c r="D6355" i="2"/>
  <c r="T6355" i="2" s="1"/>
  <c r="U6355" i="2" s="1"/>
  <c r="D6356" i="2"/>
  <c r="T6356" i="2" s="1"/>
  <c r="U6356" i="2" s="1"/>
  <c r="D6357" i="2"/>
  <c r="T6357" i="2" s="1"/>
  <c r="U6357" i="2" s="1"/>
  <c r="D6358" i="2"/>
  <c r="T6358" i="2" s="1"/>
  <c r="U6358" i="2" s="1"/>
  <c r="D6359" i="2"/>
  <c r="T6359" i="2" s="1"/>
  <c r="U6359" i="2" s="1"/>
  <c r="D6360" i="2"/>
  <c r="T6360" i="2" s="1"/>
  <c r="U6360" i="2" s="1"/>
  <c r="D6361" i="2"/>
  <c r="T6361" i="2" s="1"/>
  <c r="U6361" i="2" s="1"/>
  <c r="D6362" i="2"/>
  <c r="T6362" i="2" s="1"/>
  <c r="U6362" i="2" s="1"/>
  <c r="D6363" i="2"/>
  <c r="T6363" i="2" s="1"/>
  <c r="U6363" i="2" s="1"/>
  <c r="D6364" i="2"/>
  <c r="T6364" i="2" s="1"/>
  <c r="U6364" i="2" s="1"/>
  <c r="D6365" i="2"/>
  <c r="T6365" i="2" s="1"/>
  <c r="U6365" i="2" s="1"/>
  <c r="D6366" i="2"/>
  <c r="T6366" i="2" s="1"/>
  <c r="U6366" i="2" s="1"/>
  <c r="D6367" i="2"/>
  <c r="T6367" i="2" s="1"/>
  <c r="U6367" i="2" s="1"/>
  <c r="D6368" i="2"/>
  <c r="T6368" i="2" s="1"/>
  <c r="U6368" i="2" s="1"/>
  <c r="D6369" i="2"/>
  <c r="T6369" i="2" s="1"/>
  <c r="U6369" i="2" s="1"/>
  <c r="D6370" i="2"/>
  <c r="T6370" i="2" s="1"/>
  <c r="U6370" i="2" s="1"/>
  <c r="D6371" i="2"/>
  <c r="T6371" i="2" s="1"/>
  <c r="U6371" i="2" s="1"/>
  <c r="D6372" i="2"/>
  <c r="T6372" i="2" s="1"/>
  <c r="U6372" i="2" s="1"/>
  <c r="D6373" i="2"/>
  <c r="T6373" i="2" s="1"/>
  <c r="U6373" i="2" s="1"/>
  <c r="D6374" i="2"/>
  <c r="T6374" i="2" s="1"/>
  <c r="U6374" i="2" s="1"/>
  <c r="D6375" i="2"/>
  <c r="T6375" i="2" s="1"/>
  <c r="U6375" i="2" s="1"/>
  <c r="D6376" i="2"/>
  <c r="T6376" i="2" s="1"/>
  <c r="U6376" i="2" s="1"/>
  <c r="D6377" i="2"/>
  <c r="T6377" i="2" s="1"/>
  <c r="U6377" i="2" s="1"/>
  <c r="D6378" i="2"/>
  <c r="T6378" i="2" s="1"/>
  <c r="U6378" i="2" s="1"/>
  <c r="D6379" i="2"/>
  <c r="T6379" i="2" s="1"/>
  <c r="U6379" i="2" s="1"/>
  <c r="D6380" i="2"/>
  <c r="T6380" i="2" s="1"/>
  <c r="U6380" i="2" s="1"/>
  <c r="D6381" i="2"/>
  <c r="T6381" i="2" s="1"/>
  <c r="U6381" i="2" s="1"/>
  <c r="D6382" i="2"/>
  <c r="T6382" i="2" s="1"/>
  <c r="U6382" i="2" s="1"/>
  <c r="D6383" i="2"/>
  <c r="T6383" i="2" s="1"/>
  <c r="U6383" i="2" s="1"/>
  <c r="D6384" i="2"/>
  <c r="T6384" i="2" s="1"/>
  <c r="U6384" i="2" s="1"/>
  <c r="D6385" i="2"/>
  <c r="T6385" i="2" s="1"/>
  <c r="U6385" i="2" s="1"/>
  <c r="D6386" i="2"/>
  <c r="T6386" i="2" s="1"/>
  <c r="U6386" i="2" s="1"/>
  <c r="D6387" i="2"/>
  <c r="T6387" i="2" s="1"/>
  <c r="U6387" i="2" s="1"/>
  <c r="D6388" i="2"/>
  <c r="T6388" i="2" s="1"/>
  <c r="U6388" i="2" s="1"/>
  <c r="D6389" i="2"/>
  <c r="T6389" i="2" s="1"/>
  <c r="U6389" i="2" s="1"/>
  <c r="D6390" i="2"/>
  <c r="T6390" i="2" s="1"/>
  <c r="U6390" i="2" s="1"/>
  <c r="D6391" i="2"/>
  <c r="T6391" i="2" s="1"/>
  <c r="U6391" i="2" s="1"/>
  <c r="D6392" i="2"/>
  <c r="T6392" i="2" s="1"/>
  <c r="U6392" i="2" s="1"/>
  <c r="D6393" i="2"/>
  <c r="T6393" i="2" s="1"/>
  <c r="U6393" i="2" s="1"/>
  <c r="D6394" i="2"/>
  <c r="T6394" i="2" s="1"/>
  <c r="U6394" i="2" s="1"/>
  <c r="D6395" i="2"/>
  <c r="T6395" i="2" s="1"/>
  <c r="U6395" i="2" s="1"/>
  <c r="D6396" i="2"/>
  <c r="T6396" i="2" s="1"/>
  <c r="U6396" i="2" s="1"/>
  <c r="D6397" i="2"/>
  <c r="T6397" i="2" s="1"/>
  <c r="U6397" i="2" s="1"/>
  <c r="D6398" i="2"/>
  <c r="T6398" i="2" s="1"/>
  <c r="U6398" i="2" s="1"/>
  <c r="D6399" i="2"/>
  <c r="T6399" i="2" s="1"/>
  <c r="U6399" i="2" s="1"/>
  <c r="D6400" i="2"/>
  <c r="T6400" i="2" s="1"/>
  <c r="U6400" i="2" s="1"/>
  <c r="D6401" i="2"/>
  <c r="T6401" i="2" s="1"/>
  <c r="U6401" i="2" s="1"/>
  <c r="D6402" i="2"/>
  <c r="T6402" i="2" s="1"/>
  <c r="U6402" i="2" s="1"/>
  <c r="D6403" i="2"/>
  <c r="T6403" i="2" s="1"/>
  <c r="U6403" i="2" s="1"/>
  <c r="D6404" i="2"/>
  <c r="T6404" i="2" s="1"/>
  <c r="U6404" i="2" s="1"/>
  <c r="D6405" i="2"/>
  <c r="T6405" i="2" s="1"/>
  <c r="U6405" i="2" s="1"/>
  <c r="D6406" i="2"/>
  <c r="T6406" i="2" s="1"/>
  <c r="U6406" i="2" s="1"/>
  <c r="D6407" i="2"/>
  <c r="T6407" i="2" s="1"/>
  <c r="U6407" i="2" s="1"/>
  <c r="D6408" i="2"/>
  <c r="T6408" i="2" s="1"/>
  <c r="U6408" i="2" s="1"/>
  <c r="D6409" i="2"/>
  <c r="T6409" i="2" s="1"/>
  <c r="U6409" i="2" s="1"/>
  <c r="D6410" i="2"/>
  <c r="T6410" i="2" s="1"/>
  <c r="U6410" i="2" s="1"/>
  <c r="D6411" i="2"/>
  <c r="T6411" i="2" s="1"/>
  <c r="U6411" i="2" s="1"/>
  <c r="D6412" i="2"/>
  <c r="T6412" i="2" s="1"/>
  <c r="U6412" i="2" s="1"/>
  <c r="D6413" i="2"/>
  <c r="T6413" i="2" s="1"/>
  <c r="U6413" i="2" s="1"/>
  <c r="D6414" i="2"/>
  <c r="T6414" i="2" s="1"/>
  <c r="U6414" i="2" s="1"/>
  <c r="D6415" i="2"/>
  <c r="T6415" i="2" s="1"/>
  <c r="U6415" i="2" s="1"/>
  <c r="D6416" i="2"/>
  <c r="T6416" i="2" s="1"/>
  <c r="U6416" i="2" s="1"/>
  <c r="D6417" i="2"/>
  <c r="T6417" i="2" s="1"/>
  <c r="U6417" i="2" s="1"/>
  <c r="D6418" i="2"/>
  <c r="T6418" i="2" s="1"/>
  <c r="U6418" i="2" s="1"/>
  <c r="D6419" i="2"/>
  <c r="T6419" i="2" s="1"/>
  <c r="U6419" i="2" s="1"/>
  <c r="D6420" i="2"/>
  <c r="T6420" i="2" s="1"/>
  <c r="U6420" i="2" s="1"/>
  <c r="D6421" i="2"/>
  <c r="T6421" i="2" s="1"/>
  <c r="U6421" i="2" s="1"/>
  <c r="D6422" i="2"/>
  <c r="T6422" i="2" s="1"/>
  <c r="U6422" i="2" s="1"/>
  <c r="D6423" i="2"/>
  <c r="T6423" i="2" s="1"/>
  <c r="U6423" i="2" s="1"/>
  <c r="D6424" i="2"/>
  <c r="T6424" i="2" s="1"/>
  <c r="U6424" i="2" s="1"/>
  <c r="D6425" i="2"/>
  <c r="T6425" i="2" s="1"/>
  <c r="U6425" i="2" s="1"/>
  <c r="D6426" i="2"/>
  <c r="T6426" i="2" s="1"/>
  <c r="U6426" i="2" s="1"/>
  <c r="D6427" i="2"/>
  <c r="T6427" i="2" s="1"/>
  <c r="U6427" i="2" s="1"/>
  <c r="D6428" i="2"/>
  <c r="T6428" i="2" s="1"/>
  <c r="U6428" i="2" s="1"/>
  <c r="D6429" i="2"/>
  <c r="T6429" i="2" s="1"/>
  <c r="U6429" i="2" s="1"/>
  <c r="D6430" i="2"/>
  <c r="T6430" i="2" s="1"/>
  <c r="U6430" i="2" s="1"/>
  <c r="D6431" i="2"/>
  <c r="T6431" i="2" s="1"/>
  <c r="U6431" i="2" s="1"/>
  <c r="D6432" i="2"/>
  <c r="T6432" i="2" s="1"/>
  <c r="U6432" i="2" s="1"/>
  <c r="D6433" i="2"/>
  <c r="T6433" i="2" s="1"/>
  <c r="U6433" i="2" s="1"/>
  <c r="D6434" i="2"/>
  <c r="T6434" i="2" s="1"/>
  <c r="U6434" i="2" s="1"/>
  <c r="D6435" i="2"/>
  <c r="T6435" i="2" s="1"/>
  <c r="U6435" i="2" s="1"/>
  <c r="D6436" i="2"/>
  <c r="T6436" i="2" s="1"/>
  <c r="U6436" i="2" s="1"/>
  <c r="D6437" i="2"/>
  <c r="T6437" i="2" s="1"/>
  <c r="U6437" i="2" s="1"/>
  <c r="D6438" i="2"/>
  <c r="T6438" i="2" s="1"/>
  <c r="U6438" i="2" s="1"/>
  <c r="D6439" i="2"/>
  <c r="T6439" i="2" s="1"/>
  <c r="U6439" i="2" s="1"/>
  <c r="D6440" i="2"/>
  <c r="T6440" i="2" s="1"/>
  <c r="U6440" i="2" s="1"/>
  <c r="D6441" i="2"/>
  <c r="T6441" i="2" s="1"/>
  <c r="U6441" i="2" s="1"/>
  <c r="D6442" i="2"/>
  <c r="T6442" i="2" s="1"/>
  <c r="U6442" i="2" s="1"/>
  <c r="D6443" i="2"/>
  <c r="T6443" i="2" s="1"/>
  <c r="U6443" i="2" s="1"/>
  <c r="D6444" i="2"/>
  <c r="T6444" i="2" s="1"/>
  <c r="U6444" i="2" s="1"/>
  <c r="D6445" i="2"/>
  <c r="T6445" i="2" s="1"/>
  <c r="U6445" i="2" s="1"/>
  <c r="D6446" i="2"/>
  <c r="T6446" i="2" s="1"/>
  <c r="U6446" i="2" s="1"/>
  <c r="D6447" i="2"/>
  <c r="T6447" i="2" s="1"/>
  <c r="U6447" i="2" s="1"/>
  <c r="D6448" i="2"/>
  <c r="T6448" i="2" s="1"/>
  <c r="U6448" i="2" s="1"/>
  <c r="D6449" i="2"/>
  <c r="T6449" i="2" s="1"/>
  <c r="U6449" i="2" s="1"/>
  <c r="D6450" i="2"/>
  <c r="T6450" i="2" s="1"/>
  <c r="U6450" i="2" s="1"/>
  <c r="D6451" i="2"/>
  <c r="T6451" i="2" s="1"/>
  <c r="U6451" i="2" s="1"/>
  <c r="D6452" i="2"/>
  <c r="T6452" i="2" s="1"/>
  <c r="U6452" i="2" s="1"/>
  <c r="D6453" i="2"/>
  <c r="T6453" i="2" s="1"/>
  <c r="U6453" i="2" s="1"/>
  <c r="D6454" i="2"/>
  <c r="T6454" i="2" s="1"/>
  <c r="U6454" i="2" s="1"/>
  <c r="D6455" i="2"/>
  <c r="T6455" i="2" s="1"/>
  <c r="U6455" i="2" s="1"/>
  <c r="D6456" i="2"/>
  <c r="T6456" i="2" s="1"/>
  <c r="U6456" i="2" s="1"/>
  <c r="D6457" i="2"/>
  <c r="T6457" i="2" s="1"/>
  <c r="U6457" i="2" s="1"/>
  <c r="D6458" i="2"/>
  <c r="T6458" i="2" s="1"/>
  <c r="U6458" i="2" s="1"/>
  <c r="D6459" i="2"/>
  <c r="T6459" i="2" s="1"/>
  <c r="U6459" i="2" s="1"/>
  <c r="D6460" i="2"/>
  <c r="T6460" i="2" s="1"/>
  <c r="U6460" i="2" s="1"/>
  <c r="D6461" i="2"/>
  <c r="T6461" i="2" s="1"/>
  <c r="U6461" i="2" s="1"/>
  <c r="D6462" i="2"/>
  <c r="T6462" i="2" s="1"/>
  <c r="U6462" i="2" s="1"/>
  <c r="D6463" i="2"/>
  <c r="T6463" i="2" s="1"/>
  <c r="U6463" i="2" s="1"/>
  <c r="D6464" i="2"/>
  <c r="T6464" i="2" s="1"/>
  <c r="U6464" i="2" s="1"/>
  <c r="D6465" i="2"/>
  <c r="T6465" i="2" s="1"/>
  <c r="U6465" i="2" s="1"/>
  <c r="D6466" i="2"/>
  <c r="T6466" i="2" s="1"/>
  <c r="U6466" i="2" s="1"/>
  <c r="D6467" i="2"/>
  <c r="T6467" i="2" s="1"/>
  <c r="U6467" i="2" s="1"/>
  <c r="D6468" i="2"/>
  <c r="T6468" i="2" s="1"/>
  <c r="U6468" i="2" s="1"/>
  <c r="D6469" i="2"/>
  <c r="T6469" i="2" s="1"/>
  <c r="U6469" i="2" s="1"/>
  <c r="D6470" i="2"/>
  <c r="T6470" i="2" s="1"/>
  <c r="U6470" i="2" s="1"/>
  <c r="D6471" i="2"/>
  <c r="T6471" i="2" s="1"/>
  <c r="U6471" i="2" s="1"/>
  <c r="D6472" i="2"/>
  <c r="T6472" i="2" s="1"/>
  <c r="U6472" i="2" s="1"/>
  <c r="D6473" i="2"/>
  <c r="T6473" i="2" s="1"/>
  <c r="U6473" i="2" s="1"/>
  <c r="D6474" i="2"/>
  <c r="T6474" i="2" s="1"/>
  <c r="U6474" i="2" s="1"/>
  <c r="D6475" i="2"/>
  <c r="T6475" i="2" s="1"/>
  <c r="U6475" i="2" s="1"/>
  <c r="D6476" i="2"/>
  <c r="T6476" i="2" s="1"/>
  <c r="U6476" i="2" s="1"/>
  <c r="D6477" i="2"/>
  <c r="T6477" i="2" s="1"/>
  <c r="U6477" i="2" s="1"/>
  <c r="D6478" i="2"/>
  <c r="T6478" i="2" s="1"/>
  <c r="U6478" i="2" s="1"/>
  <c r="D6479" i="2"/>
  <c r="T6479" i="2" s="1"/>
  <c r="U6479" i="2" s="1"/>
  <c r="D6480" i="2"/>
  <c r="T6480" i="2" s="1"/>
  <c r="U6480" i="2" s="1"/>
  <c r="D6481" i="2"/>
  <c r="T6481" i="2" s="1"/>
  <c r="U6481" i="2" s="1"/>
  <c r="D6482" i="2"/>
  <c r="T6482" i="2" s="1"/>
  <c r="U6482" i="2" s="1"/>
  <c r="D6483" i="2"/>
  <c r="T6483" i="2" s="1"/>
  <c r="U6483" i="2" s="1"/>
  <c r="D6484" i="2"/>
  <c r="T6484" i="2" s="1"/>
  <c r="U6484" i="2" s="1"/>
  <c r="D6485" i="2"/>
  <c r="T6485" i="2" s="1"/>
  <c r="U6485" i="2" s="1"/>
  <c r="D6486" i="2"/>
  <c r="T6486" i="2" s="1"/>
  <c r="U6486" i="2" s="1"/>
  <c r="D6487" i="2"/>
  <c r="T6487" i="2" s="1"/>
  <c r="U6487" i="2" s="1"/>
  <c r="D6488" i="2"/>
  <c r="T6488" i="2" s="1"/>
  <c r="U6488" i="2" s="1"/>
  <c r="D6489" i="2"/>
  <c r="T6489" i="2" s="1"/>
  <c r="U6489" i="2" s="1"/>
  <c r="D6490" i="2"/>
  <c r="T6490" i="2" s="1"/>
  <c r="U6490" i="2" s="1"/>
  <c r="D6491" i="2"/>
  <c r="T6491" i="2" s="1"/>
  <c r="U6491" i="2" s="1"/>
  <c r="D6492" i="2"/>
  <c r="T6492" i="2" s="1"/>
  <c r="U6492" i="2" s="1"/>
  <c r="D6493" i="2"/>
  <c r="T6493" i="2" s="1"/>
  <c r="U6493" i="2" s="1"/>
  <c r="D6494" i="2"/>
  <c r="T6494" i="2" s="1"/>
  <c r="U6494" i="2" s="1"/>
  <c r="D6495" i="2"/>
  <c r="T6495" i="2" s="1"/>
  <c r="U6495" i="2" s="1"/>
  <c r="D6496" i="2"/>
  <c r="T6496" i="2" s="1"/>
  <c r="U6496" i="2" s="1"/>
  <c r="D6497" i="2"/>
  <c r="T6497" i="2" s="1"/>
  <c r="U6497" i="2" s="1"/>
  <c r="D6498" i="2"/>
  <c r="T6498" i="2" s="1"/>
  <c r="U6498" i="2" s="1"/>
  <c r="D6499" i="2"/>
  <c r="T6499" i="2" s="1"/>
  <c r="U6499" i="2" s="1"/>
  <c r="D6500" i="2"/>
  <c r="T6500" i="2" s="1"/>
  <c r="U6500" i="2" s="1"/>
  <c r="D6501" i="2"/>
  <c r="T6501" i="2" s="1"/>
  <c r="U6501" i="2" s="1"/>
  <c r="D6502" i="2"/>
  <c r="T6502" i="2" s="1"/>
  <c r="U6502" i="2" s="1"/>
  <c r="D6503" i="2"/>
  <c r="T6503" i="2" s="1"/>
  <c r="U6503" i="2" s="1"/>
  <c r="D6504" i="2"/>
  <c r="T6504" i="2" s="1"/>
  <c r="U6504" i="2" s="1"/>
  <c r="D6505" i="2"/>
  <c r="T6505" i="2" s="1"/>
  <c r="U6505" i="2" s="1"/>
  <c r="D6506" i="2"/>
  <c r="T6506" i="2" s="1"/>
  <c r="U6506" i="2" s="1"/>
  <c r="D6507" i="2"/>
  <c r="T6507" i="2" s="1"/>
  <c r="U6507" i="2" s="1"/>
  <c r="D6508" i="2"/>
  <c r="T6508" i="2" s="1"/>
  <c r="U6508" i="2" s="1"/>
  <c r="D6509" i="2"/>
  <c r="T6509" i="2" s="1"/>
  <c r="U6509" i="2" s="1"/>
  <c r="D6510" i="2"/>
  <c r="T6510" i="2" s="1"/>
  <c r="U6510" i="2" s="1"/>
  <c r="D6511" i="2"/>
  <c r="T6511" i="2" s="1"/>
  <c r="U6511" i="2" s="1"/>
  <c r="D6512" i="2"/>
  <c r="T6512" i="2" s="1"/>
  <c r="U6512" i="2" s="1"/>
  <c r="D6513" i="2"/>
  <c r="T6513" i="2" s="1"/>
  <c r="U6513" i="2" s="1"/>
  <c r="D6514" i="2"/>
  <c r="T6514" i="2" s="1"/>
  <c r="U6514" i="2" s="1"/>
  <c r="D6515" i="2"/>
  <c r="T6515" i="2" s="1"/>
  <c r="U6515" i="2" s="1"/>
  <c r="D6516" i="2"/>
  <c r="T6516" i="2" s="1"/>
  <c r="U6516" i="2" s="1"/>
  <c r="D6517" i="2"/>
  <c r="T6517" i="2" s="1"/>
  <c r="U6517" i="2" s="1"/>
  <c r="D6518" i="2"/>
  <c r="T6518" i="2" s="1"/>
  <c r="U6518" i="2" s="1"/>
  <c r="D6519" i="2"/>
  <c r="T6519" i="2" s="1"/>
  <c r="U6519" i="2" s="1"/>
  <c r="D6520" i="2"/>
  <c r="T6520" i="2" s="1"/>
  <c r="U6520" i="2" s="1"/>
  <c r="D6521" i="2"/>
  <c r="T6521" i="2" s="1"/>
  <c r="U6521" i="2" s="1"/>
  <c r="D6522" i="2"/>
  <c r="T6522" i="2" s="1"/>
  <c r="U6522" i="2" s="1"/>
  <c r="D6523" i="2"/>
  <c r="T6523" i="2" s="1"/>
  <c r="U6523" i="2" s="1"/>
  <c r="D6524" i="2"/>
  <c r="T6524" i="2" s="1"/>
  <c r="U6524" i="2" s="1"/>
  <c r="D6525" i="2"/>
  <c r="T6525" i="2" s="1"/>
  <c r="U6525" i="2" s="1"/>
  <c r="D6526" i="2"/>
  <c r="T6526" i="2" s="1"/>
  <c r="U6526" i="2" s="1"/>
  <c r="D6527" i="2"/>
  <c r="T6527" i="2" s="1"/>
  <c r="U6527" i="2" s="1"/>
  <c r="D6528" i="2"/>
  <c r="T6528" i="2" s="1"/>
  <c r="U6528" i="2" s="1"/>
  <c r="D6529" i="2"/>
  <c r="T6529" i="2" s="1"/>
  <c r="U6529" i="2" s="1"/>
  <c r="D6530" i="2"/>
  <c r="T6530" i="2" s="1"/>
  <c r="U6530" i="2" s="1"/>
  <c r="D6531" i="2"/>
  <c r="T6531" i="2" s="1"/>
  <c r="U6531" i="2" s="1"/>
  <c r="D6532" i="2"/>
  <c r="T6532" i="2" s="1"/>
  <c r="U6532" i="2" s="1"/>
  <c r="D6533" i="2"/>
  <c r="T6533" i="2" s="1"/>
  <c r="U6533" i="2" s="1"/>
  <c r="D6534" i="2"/>
  <c r="T6534" i="2" s="1"/>
  <c r="U6534" i="2" s="1"/>
  <c r="D6535" i="2"/>
  <c r="T6535" i="2" s="1"/>
  <c r="U6535" i="2" s="1"/>
  <c r="D6536" i="2"/>
  <c r="T6536" i="2" s="1"/>
  <c r="U6536" i="2" s="1"/>
  <c r="D6537" i="2"/>
  <c r="T6537" i="2" s="1"/>
  <c r="U6537" i="2" s="1"/>
  <c r="D6538" i="2"/>
  <c r="T6538" i="2" s="1"/>
  <c r="U6538" i="2" s="1"/>
  <c r="D6539" i="2"/>
  <c r="T6539" i="2" s="1"/>
  <c r="U6539" i="2" s="1"/>
  <c r="D6540" i="2"/>
  <c r="T6540" i="2" s="1"/>
  <c r="U6540" i="2" s="1"/>
  <c r="D6541" i="2"/>
  <c r="T6541" i="2" s="1"/>
  <c r="U6541" i="2" s="1"/>
  <c r="D6542" i="2"/>
  <c r="T6542" i="2" s="1"/>
  <c r="U6542" i="2" s="1"/>
  <c r="D6543" i="2"/>
  <c r="T6543" i="2" s="1"/>
  <c r="U6543" i="2" s="1"/>
  <c r="D6544" i="2"/>
  <c r="T6544" i="2" s="1"/>
  <c r="U6544" i="2" s="1"/>
  <c r="D6545" i="2"/>
  <c r="T6545" i="2" s="1"/>
  <c r="U6545" i="2" s="1"/>
  <c r="D6546" i="2"/>
  <c r="T6546" i="2" s="1"/>
  <c r="U6546" i="2" s="1"/>
  <c r="D6547" i="2"/>
  <c r="T6547" i="2" s="1"/>
  <c r="U6547" i="2" s="1"/>
  <c r="D6548" i="2"/>
  <c r="T6548" i="2" s="1"/>
  <c r="U6548" i="2" s="1"/>
  <c r="D6549" i="2"/>
  <c r="T6549" i="2" s="1"/>
  <c r="U6549" i="2" s="1"/>
  <c r="D6550" i="2"/>
  <c r="T6550" i="2" s="1"/>
  <c r="U6550" i="2" s="1"/>
  <c r="D6551" i="2"/>
  <c r="T6551" i="2" s="1"/>
  <c r="U6551" i="2" s="1"/>
  <c r="D6552" i="2"/>
  <c r="T6552" i="2" s="1"/>
  <c r="U6552" i="2" s="1"/>
  <c r="D6553" i="2"/>
  <c r="T6553" i="2" s="1"/>
  <c r="U6553" i="2" s="1"/>
  <c r="D6554" i="2"/>
  <c r="T6554" i="2" s="1"/>
  <c r="U6554" i="2" s="1"/>
  <c r="D6555" i="2"/>
  <c r="T6555" i="2" s="1"/>
  <c r="U6555" i="2" s="1"/>
  <c r="D6556" i="2"/>
  <c r="T6556" i="2" s="1"/>
  <c r="U6556" i="2" s="1"/>
  <c r="D6557" i="2"/>
  <c r="T6557" i="2" s="1"/>
  <c r="U6557" i="2" s="1"/>
  <c r="D6558" i="2"/>
  <c r="T6558" i="2" s="1"/>
  <c r="U6558" i="2" s="1"/>
  <c r="D6559" i="2"/>
  <c r="T6559" i="2" s="1"/>
  <c r="U6559" i="2" s="1"/>
  <c r="D6560" i="2"/>
  <c r="T6560" i="2" s="1"/>
  <c r="U6560" i="2" s="1"/>
  <c r="D6561" i="2"/>
  <c r="T6561" i="2" s="1"/>
  <c r="U6561" i="2" s="1"/>
  <c r="D6562" i="2"/>
  <c r="T6562" i="2" s="1"/>
  <c r="U6562" i="2" s="1"/>
  <c r="D6563" i="2"/>
  <c r="T6563" i="2" s="1"/>
  <c r="U6563" i="2" s="1"/>
  <c r="D6564" i="2"/>
  <c r="T6564" i="2" s="1"/>
  <c r="U6564" i="2" s="1"/>
  <c r="D6565" i="2"/>
  <c r="T6565" i="2" s="1"/>
  <c r="U6565" i="2" s="1"/>
  <c r="D6566" i="2"/>
  <c r="T6566" i="2" s="1"/>
  <c r="U6566" i="2" s="1"/>
  <c r="D6567" i="2"/>
  <c r="T6567" i="2" s="1"/>
  <c r="U6567" i="2" s="1"/>
  <c r="D6568" i="2"/>
  <c r="T6568" i="2" s="1"/>
  <c r="U6568" i="2" s="1"/>
  <c r="D6569" i="2"/>
  <c r="T6569" i="2" s="1"/>
  <c r="U6569" i="2" s="1"/>
  <c r="D6570" i="2"/>
  <c r="T6570" i="2" s="1"/>
  <c r="U6570" i="2" s="1"/>
  <c r="D6571" i="2"/>
  <c r="T6571" i="2" s="1"/>
  <c r="U6571" i="2" s="1"/>
  <c r="D6572" i="2"/>
  <c r="T6572" i="2" s="1"/>
  <c r="U6572" i="2" s="1"/>
  <c r="D6573" i="2"/>
  <c r="T6573" i="2" s="1"/>
  <c r="U6573" i="2" s="1"/>
  <c r="D6574" i="2"/>
  <c r="T6574" i="2" s="1"/>
  <c r="U6574" i="2" s="1"/>
  <c r="D6575" i="2"/>
  <c r="T6575" i="2" s="1"/>
  <c r="U6575" i="2" s="1"/>
  <c r="D6576" i="2"/>
  <c r="T6576" i="2" s="1"/>
  <c r="U6576" i="2" s="1"/>
  <c r="D6577" i="2"/>
  <c r="T6577" i="2" s="1"/>
  <c r="U6577" i="2" s="1"/>
  <c r="D6578" i="2"/>
  <c r="T6578" i="2" s="1"/>
  <c r="U6578" i="2" s="1"/>
  <c r="D6579" i="2"/>
  <c r="T6579" i="2" s="1"/>
  <c r="U6579" i="2" s="1"/>
  <c r="D6580" i="2"/>
  <c r="T6580" i="2" s="1"/>
  <c r="U6580" i="2" s="1"/>
  <c r="D6581" i="2"/>
  <c r="T6581" i="2" s="1"/>
  <c r="U6581" i="2" s="1"/>
  <c r="D6582" i="2"/>
  <c r="T6582" i="2" s="1"/>
  <c r="U6582" i="2" s="1"/>
  <c r="D6583" i="2"/>
  <c r="T6583" i="2" s="1"/>
  <c r="U6583" i="2" s="1"/>
  <c r="D6584" i="2"/>
  <c r="T6584" i="2" s="1"/>
  <c r="U6584" i="2" s="1"/>
  <c r="D6585" i="2"/>
  <c r="T6585" i="2" s="1"/>
  <c r="U6585" i="2" s="1"/>
  <c r="D6586" i="2"/>
  <c r="T6586" i="2" s="1"/>
  <c r="U6586" i="2" s="1"/>
  <c r="D6587" i="2"/>
  <c r="T6587" i="2" s="1"/>
  <c r="U6587" i="2" s="1"/>
  <c r="D6588" i="2"/>
  <c r="T6588" i="2" s="1"/>
  <c r="U6588" i="2" s="1"/>
  <c r="D6589" i="2"/>
  <c r="T6589" i="2" s="1"/>
  <c r="U6589" i="2" s="1"/>
  <c r="D6590" i="2"/>
  <c r="T6590" i="2" s="1"/>
  <c r="U6590" i="2" s="1"/>
  <c r="D6591" i="2"/>
  <c r="T6591" i="2" s="1"/>
  <c r="U6591" i="2" s="1"/>
  <c r="D6592" i="2"/>
  <c r="T6592" i="2" s="1"/>
  <c r="U6592" i="2" s="1"/>
  <c r="D6593" i="2"/>
  <c r="T6593" i="2" s="1"/>
  <c r="U6593" i="2" s="1"/>
  <c r="D6594" i="2"/>
  <c r="T6594" i="2" s="1"/>
  <c r="U6594" i="2" s="1"/>
  <c r="D6595" i="2"/>
  <c r="T6595" i="2" s="1"/>
  <c r="U6595" i="2" s="1"/>
  <c r="D6596" i="2"/>
  <c r="T6596" i="2" s="1"/>
  <c r="U6596" i="2" s="1"/>
  <c r="D6597" i="2"/>
  <c r="T6597" i="2" s="1"/>
  <c r="U6597" i="2" s="1"/>
  <c r="D6598" i="2"/>
  <c r="T6598" i="2" s="1"/>
  <c r="U6598" i="2" s="1"/>
  <c r="D6599" i="2"/>
  <c r="T6599" i="2" s="1"/>
  <c r="U6599" i="2" s="1"/>
  <c r="D6600" i="2"/>
  <c r="T6600" i="2" s="1"/>
  <c r="U6600" i="2" s="1"/>
  <c r="D6601" i="2"/>
  <c r="T6601" i="2" s="1"/>
  <c r="U6601" i="2" s="1"/>
  <c r="D6602" i="2"/>
  <c r="T6602" i="2" s="1"/>
  <c r="U6602" i="2" s="1"/>
  <c r="D6603" i="2"/>
  <c r="T6603" i="2" s="1"/>
  <c r="U6603" i="2" s="1"/>
  <c r="D6604" i="2"/>
  <c r="T6604" i="2" s="1"/>
  <c r="U6604" i="2" s="1"/>
  <c r="D6605" i="2"/>
  <c r="T6605" i="2" s="1"/>
  <c r="U6605" i="2" s="1"/>
  <c r="D6606" i="2"/>
  <c r="T6606" i="2" s="1"/>
  <c r="U6606" i="2" s="1"/>
  <c r="D6607" i="2"/>
  <c r="T6607" i="2" s="1"/>
  <c r="U6607" i="2" s="1"/>
  <c r="D6608" i="2"/>
  <c r="T6608" i="2" s="1"/>
  <c r="U6608" i="2" s="1"/>
  <c r="D6609" i="2"/>
  <c r="T6609" i="2" s="1"/>
  <c r="U6609" i="2" s="1"/>
  <c r="D6610" i="2"/>
  <c r="T6610" i="2" s="1"/>
  <c r="U6610" i="2" s="1"/>
  <c r="D6611" i="2"/>
  <c r="T6611" i="2" s="1"/>
  <c r="U6611" i="2" s="1"/>
  <c r="D6612" i="2"/>
  <c r="T6612" i="2" s="1"/>
  <c r="U6612" i="2" s="1"/>
  <c r="D6613" i="2"/>
  <c r="T6613" i="2" s="1"/>
  <c r="U6613" i="2" s="1"/>
  <c r="D6614" i="2"/>
  <c r="T6614" i="2" s="1"/>
  <c r="U6614" i="2" s="1"/>
  <c r="D6615" i="2"/>
  <c r="T6615" i="2" s="1"/>
  <c r="U6615" i="2" s="1"/>
  <c r="D6616" i="2"/>
  <c r="T6616" i="2" s="1"/>
  <c r="U6616" i="2" s="1"/>
  <c r="D6617" i="2"/>
  <c r="T6617" i="2" s="1"/>
  <c r="U6617" i="2" s="1"/>
  <c r="D6618" i="2"/>
  <c r="T6618" i="2" s="1"/>
  <c r="U6618" i="2" s="1"/>
  <c r="D6619" i="2"/>
  <c r="T6619" i="2" s="1"/>
  <c r="U6619" i="2" s="1"/>
  <c r="D6620" i="2"/>
  <c r="T6620" i="2" s="1"/>
  <c r="U6620" i="2" s="1"/>
  <c r="D6621" i="2"/>
  <c r="T6621" i="2" s="1"/>
  <c r="U6621" i="2" s="1"/>
  <c r="D6622" i="2"/>
  <c r="T6622" i="2" s="1"/>
  <c r="U6622" i="2" s="1"/>
  <c r="D6623" i="2"/>
  <c r="T6623" i="2" s="1"/>
  <c r="U6623" i="2" s="1"/>
  <c r="D6624" i="2"/>
  <c r="T6624" i="2" s="1"/>
  <c r="U6624" i="2" s="1"/>
  <c r="D6625" i="2"/>
  <c r="T6625" i="2" s="1"/>
  <c r="U6625" i="2" s="1"/>
  <c r="D6626" i="2"/>
  <c r="T6626" i="2" s="1"/>
  <c r="U6626" i="2" s="1"/>
  <c r="D6627" i="2"/>
  <c r="T6627" i="2" s="1"/>
  <c r="U6627" i="2" s="1"/>
  <c r="D6628" i="2"/>
  <c r="T6628" i="2" s="1"/>
  <c r="U6628" i="2" s="1"/>
  <c r="D6629" i="2"/>
  <c r="T6629" i="2" s="1"/>
  <c r="U6629" i="2" s="1"/>
  <c r="D6630" i="2"/>
  <c r="T6630" i="2" s="1"/>
  <c r="U6630" i="2" s="1"/>
  <c r="D6631" i="2"/>
  <c r="T6631" i="2" s="1"/>
  <c r="U6631" i="2" s="1"/>
  <c r="D6632" i="2"/>
  <c r="T6632" i="2" s="1"/>
  <c r="U6632" i="2" s="1"/>
  <c r="D6633" i="2"/>
  <c r="T6633" i="2" s="1"/>
  <c r="U6633" i="2" s="1"/>
  <c r="D6634" i="2"/>
  <c r="T6634" i="2" s="1"/>
  <c r="U6634" i="2" s="1"/>
  <c r="D6635" i="2"/>
  <c r="T6635" i="2" s="1"/>
  <c r="U6635" i="2" s="1"/>
  <c r="D6636" i="2"/>
  <c r="T6636" i="2" s="1"/>
  <c r="U6636" i="2" s="1"/>
  <c r="D6637" i="2"/>
  <c r="T6637" i="2" s="1"/>
  <c r="U6637" i="2" s="1"/>
  <c r="D6638" i="2"/>
  <c r="T6638" i="2" s="1"/>
  <c r="U6638" i="2" s="1"/>
  <c r="D6639" i="2"/>
  <c r="T6639" i="2" s="1"/>
  <c r="U6639" i="2" s="1"/>
  <c r="D6640" i="2"/>
  <c r="T6640" i="2" s="1"/>
  <c r="U6640" i="2" s="1"/>
  <c r="D6641" i="2"/>
  <c r="T6641" i="2" s="1"/>
  <c r="U6641" i="2" s="1"/>
  <c r="D6642" i="2"/>
  <c r="T6642" i="2" s="1"/>
  <c r="U6642" i="2" s="1"/>
  <c r="D6643" i="2"/>
  <c r="T6643" i="2" s="1"/>
  <c r="U6643" i="2" s="1"/>
  <c r="D6644" i="2"/>
  <c r="T6644" i="2" s="1"/>
  <c r="U6644" i="2" s="1"/>
  <c r="D6645" i="2"/>
  <c r="T6645" i="2" s="1"/>
  <c r="U6645" i="2" s="1"/>
  <c r="D6646" i="2"/>
  <c r="T6646" i="2" s="1"/>
  <c r="U6646" i="2" s="1"/>
  <c r="D6647" i="2"/>
  <c r="T6647" i="2" s="1"/>
  <c r="U6647" i="2" s="1"/>
  <c r="D6648" i="2"/>
  <c r="T6648" i="2" s="1"/>
  <c r="U6648" i="2" s="1"/>
  <c r="D6649" i="2"/>
  <c r="T6649" i="2" s="1"/>
  <c r="U6649" i="2" s="1"/>
  <c r="D6650" i="2"/>
  <c r="T6650" i="2" s="1"/>
  <c r="U6650" i="2" s="1"/>
  <c r="D6651" i="2"/>
  <c r="T6651" i="2" s="1"/>
  <c r="U6651" i="2" s="1"/>
  <c r="D6652" i="2"/>
  <c r="T6652" i="2" s="1"/>
  <c r="U6652" i="2" s="1"/>
  <c r="D6653" i="2"/>
  <c r="T6653" i="2" s="1"/>
  <c r="U6653" i="2" s="1"/>
  <c r="D6654" i="2"/>
  <c r="T6654" i="2" s="1"/>
  <c r="U6654" i="2" s="1"/>
  <c r="D6655" i="2"/>
  <c r="T6655" i="2" s="1"/>
  <c r="U6655" i="2" s="1"/>
  <c r="D6656" i="2"/>
  <c r="T6656" i="2" s="1"/>
  <c r="U6656" i="2" s="1"/>
  <c r="D6657" i="2"/>
  <c r="T6657" i="2" s="1"/>
  <c r="U6657" i="2" s="1"/>
  <c r="D6658" i="2"/>
  <c r="T6658" i="2" s="1"/>
  <c r="U6658" i="2" s="1"/>
  <c r="D6659" i="2"/>
  <c r="T6659" i="2" s="1"/>
  <c r="U6659" i="2" s="1"/>
  <c r="D6660" i="2"/>
  <c r="T6660" i="2" s="1"/>
  <c r="U6660" i="2" s="1"/>
  <c r="D6661" i="2"/>
  <c r="T6661" i="2" s="1"/>
  <c r="U6661" i="2" s="1"/>
  <c r="D6662" i="2"/>
  <c r="T6662" i="2" s="1"/>
  <c r="U6662" i="2" s="1"/>
  <c r="D6663" i="2"/>
  <c r="T6663" i="2" s="1"/>
  <c r="U6663" i="2" s="1"/>
  <c r="D6664" i="2"/>
  <c r="T6664" i="2" s="1"/>
  <c r="U6664" i="2" s="1"/>
  <c r="D6665" i="2"/>
  <c r="T6665" i="2" s="1"/>
  <c r="U6665" i="2" s="1"/>
  <c r="D6666" i="2"/>
  <c r="T6666" i="2" s="1"/>
  <c r="U6666" i="2" s="1"/>
  <c r="D6667" i="2"/>
  <c r="T6667" i="2" s="1"/>
  <c r="U6667" i="2" s="1"/>
  <c r="D6668" i="2"/>
  <c r="T6668" i="2" s="1"/>
  <c r="U6668" i="2" s="1"/>
  <c r="D6669" i="2"/>
  <c r="T6669" i="2" s="1"/>
  <c r="U6669" i="2" s="1"/>
  <c r="D6670" i="2"/>
  <c r="T6670" i="2" s="1"/>
  <c r="U6670" i="2" s="1"/>
  <c r="D6671" i="2"/>
  <c r="T6671" i="2" s="1"/>
  <c r="U6671" i="2" s="1"/>
  <c r="D6672" i="2"/>
  <c r="T6672" i="2" s="1"/>
  <c r="U6672" i="2" s="1"/>
  <c r="D6673" i="2"/>
  <c r="T6673" i="2" s="1"/>
  <c r="U6673" i="2" s="1"/>
  <c r="D6674" i="2"/>
  <c r="T6674" i="2" s="1"/>
  <c r="U6674" i="2" s="1"/>
  <c r="D6675" i="2"/>
  <c r="T6675" i="2" s="1"/>
  <c r="U6675" i="2" s="1"/>
  <c r="D6676" i="2"/>
  <c r="T6676" i="2" s="1"/>
  <c r="U6676" i="2" s="1"/>
  <c r="D6677" i="2"/>
  <c r="T6677" i="2" s="1"/>
  <c r="U6677" i="2" s="1"/>
  <c r="D6678" i="2"/>
  <c r="T6678" i="2" s="1"/>
  <c r="U6678" i="2" s="1"/>
  <c r="D6679" i="2"/>
  <c r="T6679" i="2" s="1"/>
  <c r="U6679" i="2" s="1"/>
  <c r="D6680" i="2"/>
  <c r="T6680" i="2" s="1"/>
  <c r="U6680" i="2" s="1"/>
  <c r="D6681" i="2"/>
  <c r="T6681" i="2" s="1"/>
  <c r="U6681" i="2" s="1"/>
  <c r="D6682" i="2"/>
  <c r="T6682" i="2" s="1"/>
  <c r="U6682" i="2" s="1"/>
  <c r="D6683" i="2"/>
  <c r="T6683" i="2" s="1"/>
  <c r="U6683" i="2" s="1"/>
  <c r="D6684" i="2"/>
  <c r="T6684" i="2" s="1"/>
  <c r="U6684" i="2" s="1"/>
  <c r="D6685" i="2"/>
  <c r="T6685" i="2" s="1"/>
  <c r="U6685" i="2" s="1"/>
  <c r="D6686" i="2"/>
  <c r="T6686" i="2" s="1"/>
  <c r="U6686" i="2" s="1"/>
  <c r="D6687" i="2"/>
  <c r="T6687" i="2" s="1"/>
  <c r="U6687" i="2" s="1"/>
  <c r="D6688" i="2"/>
  <c r="T6688" i="2" s="1"/>
  <c r="U6688" i="2" s="1"/>
  <c r="D6689" i="2"/>
  <c r="T6689" i="2" s="1"/>
  <c r="U6689" i="2" s="1"/>
  <c r="D6690" i="2"/>
  <c r="T6690" i="2" s="1"/>
  <c r="U6690" i="2" s="1"/>
  <c r="D6691" i="2"/>
  <c r="T6691" i="2" s="1"/>
  <c r="U6691" i="2" s="1"/>
  <c r="D6692" i="2"/>
  <c r="T6692" i="2" s="1"/>
  <c r="U6692" i="2" s="1"/>
  <c r="D6693" i="2"/>
  <c r="T6693" i="2" s="1"/>
  <c r="U6693" i="2" s="1"/>
  <c r="D6694" i="2"/>
  <c r="T6694" i="2" s="1"/>
  <c r="U6694" i="2" s="1"/>
  <c r="D6695" i="2"/>
  <c r="T6695" i="2" s="1"/>
  <c r="U6695" i="2" s="1"/>
  <c r="D6696" i="2"/>
  <c r="T6696" i="2" s="1"/>
  <c r="U6696" i="2" s="1"/>
  <c r="D6697" i="2"/>
  <c r="T6697" i="2" s="1"/>
  <c r="U6697" i="2" s="1"/>
  <c r="D6698" i="2"/>
  <c r="T6698" i="2" s="1"/>
  <c r="U6698" i="2" s="1"/>
  <c r="D6699" i="2"/>
  <c r="T6699" i="2" s="1"/>
  <c r="U6699" i="2" s="1"/>
  <c r="D6700" i="2"/>
  <c r="T6700" i="2" s="1"/>
  <c r="U6700" i="2" s="1"/>
  <c r="D6701" i="2"/>
  <c r="T6701" i="2" s="1"/>
  <c r="U6701" i="2" s="1"/>
  <c r="D6702" i="2"/>
  <c r="T6702" i="2" s="1"/>
  <c r="U6702" i="2" s="1"/>
  <c r="D6703" i="2"/>
  <c r="T6703" i="2" s="1"/>
  <c r="U6703" i="2" s="1"/>
  <c r="D6704" i="2"/>
  <c r="T6704" i="2" s="1"/>
  <c r="U6704" i="2" s="1"/>
  <c r="D6705" i="2"/>
  <c r="T6705" i="2" s="1"/>
  <c r="U6705" i="2" s="1"/>
  <c r="D6706" i="2"/>
  <c r="T6706" i="2" s="1"/>
  <c r="U6706" i="2" s="1"/>
  <c r="D6707" i="2"/>
  <c r="T6707" i="2" s="1"/>
  <c r="U6707" i="2" s="1"/>
  <c r="D6708" i="2"/>
  <c r="T6708" i="2" s="1"/>
  <c r="U6708" i="2" s="1"/>
  <c r="D6709" i="2"/>
  <c r="T6709" i="2" s="1"/>
  <c r="U6709" i="2" s="1"/>
  <c r="D6710" i="2"/>
  <c r="T6710" i="2" s="1"/>
  <c r="U6710" i="2" s="1"/>
  <c r="D6711" i="2"/>
  <c r="T6711" i="2" s="1"/>
  <c r="U6711" i="2" s="1"/>
  <c r="D6712" i="2"/>
  <c r="T6712" i="2" s="1"/>
  <c r="U6712" i="2" s="1"/>
  <c r="D6713" i="2"/>
  <c r="T6713" i="2" s="1"/>
  <c r="U6713" i="2" s="1"/>
  <c r="D6714" i="2"/>
  <c r="T6714" i="2" s="1"/>
  <c r="U6714" i="2" s="1"/>
  <c r="D6715" i="2"/>
  <c r="T6715" i="2" s="1"/>
  <c r="U6715" i="2" s="1"/>
  <c r="D6716" i="2"/>
  <c r="T6716" i="2" s="1"/>
  <c r="U6716" i="2" s="1"/>
  <c r="D6717" i="2"/>
  <c r="T6717" i="2" s="1"/>
  <c r="U6717" i="2" s="1"/>
  <c r="D6718" i="2"/>
  <c r="T6718" i="2" s="1"/>
  <c r="U6718" i="2" s="1"/>
  <c r="D6719" i="2"/>
  <c r="T6719" i="2" s="1"/>
  <c r="U6719" i="2" s="1"/>
  <c r="D6720" i="2"/>
  <c r="T6720" i="2" s="1"/>
  <c r="U6720" i="2" s="1"/>
  <c r="D6721" i="2"/>
  <c r="T6721" i="2" s="1"/>
  <c r="U6721" i="2" s="1"/>
  <c r="D6722" i="2"/>
  <c r="T6722" i="2" s="1"/>
  <c r="U6722" i="2" s="1"/>
  <c r="D6723" i="2"/>
  <c r="T6723" i="2" s="1"/>
  <c r="U6723" i="2" s="1"/>
  <c r="D6724" i="2"/>
  <c r="T6724" i="2" s="1"/>
  <c r="U6724" i="2" s="1"/>
  <c r="D6725" i="2"/>
  <c r="T6725" i="2" s="1"/>
  <c r="U6725" i="2" s="1"/>
  <c r="D6726" i="2"/>
  <c r="T6726" i="2" s="1"/>
  <c r="U6726" i="2" s="1"/>
  <c r="D6727" i="2"/>
  <c r="T6727" i="2" s="1"/>
  <c r="U6727" i="2" s="1"/>
  <c r="D6728" i="2"/>
  <c r="T6728" i="2" s="1"/>
  <c r="U6728" i="2" s="1"/>
  <c r="D6729" i="2"/>
  <c r="T6729" i="2" s="1"/>
  <c r="U6729" i="2" s="1"/>
  <c r="D6730" i="2"/>
  <c r="T6730" i="2" s="1"/>
  <c r="U6730" i="2" s="1"/>
  <c r="D6731" i="2"/>
  <c r="T6731" i="2" s="1"/>
  <c r="U6731" i="2" s="1"/>
  <c r="D6732" i="2"/>
  <c r="T6732" i="2" s="1"/>
  <c r="U6732" i="2" s="1"/>
  <c r="D6733" i="2"/>
  <c r="T6733" i="2" s="1"/>
  <c r="U6733" i="2" s="1"/>
  <c r="D6734" i="2"/>
  <c r="T6734" i="2" s="1"/>
  <c r="U6734" i="2" s="1"/>
  <c r="D6735" i="2"/>
  <c r="T6735" i="2" s="1"/>
  <c r="U6735" i="2" s="1"/>
  <c r="D6736" i="2"/>
  <c r="T6736" i="2" s="1"/>
  <c r="U6736" i="2" s="1"/>
  <c r="D6737" i="2"/>
  <c r="T6737" i="2" s="1"/>
  <c r="U6737" i="2" s="1"/>
  <c r="D6738" i="2"/>
  <c r="T6738" i="2" s="1"/>
  <c r="U6738" i="2" s="1"/>
  <c r="D6739" i="2"/>
  <c r="T6739" i="2" s="1"/>
  <c r="U6739" i="2" s="1"/>
  <c r="D6740" i="2"/>
  <c r="T6740" i="2" s="1"/>
  <c r="U6740" i="2" s="1"/>
  <c r="D6741" i="2"/>
  <c r="T6741" i="2" s="1"/>
  <c r="U6741" i="2" s="1"/>
  <c r="D6742" i="2"/>
  <c r="T6742" i="2" s="1"/>
  <c r="U6742" i="2" s="1"/>
  <c r="D6743" i="2"/>
  <c r="T6743" i="2" s="1"/>
  <c r="U6743" i="2" s="1"/>
  <c r="D6744" i="2"/>
  <c r="T6744" i="2" s="1"/>
  <c r="U6744" i="2" s="1"/>
  <c r="D6745" i="2"/>
  <c r="T6745" i="2" s="1"/>
  <c r="U6745" i="2" s="1"/>
  <c r="D6746" i="2"/>
  <c r="T6746" i="2" s="1"/>
  <c r="U6746" i="2" s="1"/>
  <c r="D6747" i="2"/>
  <c r="T6747" i="2" s="1"/>
  <c r="U6747" i="2" s="1"/>
  <c r="D6748" i="2"/>
  <c r="T6748" i="2" s="1"/>
  <c r="U6748" i="2" s="1"/>
  <c r="D6749" i="2"/>
  <c r="T6749" i="2" s="1"/>
  <c r="U6749" i="2" s="1"/>
  <c r="D6750" i="2"/>
  <c r="T6750" i="2" s="1"/>
  <c r="U6750" i="2" s="1"/>
  <c r="D6751" i="2"/>
  <c r="T6751" i="2" s="1"/>
  <c r="U6751" i="2" s="1"/>
  <c r="D6752" i="2"/>
  <c r="T6752" i="2" s="1"/>
  <c r="U6752" i="2" s="1"/>
  <c r="D6753" i="2"/>
  <c r="T6753" i="2" s="1"/>
  <c r="U6753" i="2" s="1"/>
  <c r="D6754" i="2"/>
  <c r="T6754" i="2" s="1"/>
  <c r="U6754" i="2" s="1"/>
  <c r="D6755" i="2"/>
  <c r="T6755" i="2" s="1"/>
  <c r="U6755" i="2" s="1"/>
  <c r="D6756" i="2"/>
  <c r="T6756" i="2" s="1"/>
  <c r="U6756" i="2" s="1"/>
  <c r="D6757" i="2"/>
  <c r="T6757" i="2" s="1"/>
  <c r="U6757" i="2" s="1"/>
  <c r="D6758" i="2"/>
  <c r="T6758" i="2" s="1"/>
  <c r="U6758" i="2" s="1"/>
  <c r="D6759" i="2"/>
  <c r="T6759" i="2" s="1"/>
  <c r="U6759" i="2" s="1"/>
  <c r="D6760" i="2"/>
  <c r="T6760" i="2" s="1"/>
  <c r="U6760" i="2" s="1"/>
  <c r="D6761" i="2"/>
  <c r="T6761" i="2" s="1"/>
  <c r="U6761" i="2" s="1"/>
  <c r="D6762" i="2"/>
  <c r="T6762" i="2" s="1"/>
  <c r="U6762" i="2" s="1"/>
  <c r="D6763" i="2"/>
  <c r="T6763" i="2" s="1"/>
  <c r="U6763" i="2" s="1"/>
  <c r="D6764" i="2"/>
  <c r="T6764" i="2" s="1"/>
  <c r="U6764" i="2" s="1"/>
  <c r="D6765" i="2"/>
  <c r="T6765" i="2" s="1"/>
  <c r="U6765" i="2" s="1"/>
  <c r="D6766" i="2"/>
  <c r="T6766" i="2" s="1"/>
  <c r="U6766" i="2" s="1"/>
  <c r="D6767" i="2"/>
  <c r="T6767" i="2" s="1"/>
  <c r="U6767" i="2" s="1"/>
  <c r="D6768" i="2"/>
  <c r="T6768" i="2" s="1"/>
  <c r="U6768" i="2" s="1"/>
  <c r="D6769" i="2"/>
  <c r="T6769" i="2" s="1"/>
  <c r="U6769" i="2" s="1"/>
  <c r="D6770" i="2"/>
  <c r="T6770" i="2" s="1"/>
  <c r="U6770" i="2" s="1"/>
  <c r="D6771" i="2"/>
  <c r="T6771" i="2" s="1"/>
  <c r="U6771" i="2" s="1"/>
  <c r="D6772" i="2"/>
  <c r="T6772" i="2" s="1"/>
  <c r="U6772" i="2" s="1"/>
  <c r="D6773" i="2"/>
  <c r="T6773" i="2" s="1"/>
  <c r="U6773" i="2" s="1"/>
  <c r="D6774" i="2"/>
  <c r="T6774" i="2" s="1"/>
  <c r="U6774" i="2" s="1"/>
  <c r="D6775" i="2"/>
  <c r="T6775" i="2" s="1"/>
  <c r="U6775" i="2" s="1"/>
  <c r="D6776" i="2"/>
  <c r="T6776" i="2" s="1"/>
  <c r="U6776" i="2" s="1"/>
  <c r="D6777" i="2"/>
  <c r="T6777" i="2" s="1"/>
  <c r="U6777" i="2" s="1"/>
  <c r="D6778" i="2"/>
  <c r="T6778" i="2" s="1"/>
  <c r="U6778" i="2" s="1"/>
  <c r="D6779" i="2"/>
  <c r="T6779" i="2" s="1"/>
  <c r="U6779" i="2" s="1"/>
  <c r="D6780" i="2"/>
  <c r="T6780" i="2" s="1"/>
  <c r="U6780" i="2" s="1"/>
  <c r="D6781" i="2"/>
  <c r="T6781" i="2" s="1"/>
  <c r="U6781" i="2" s="1"/>
  <c r="D6782" i="2"/>
  <c r="T6782" i="2" s="1"/>
  <c r="U6782" i="2" s="1"/>
  <c r="D6783" i="2"/>
  <c r="T6783" i="2" s="1"/>
  <c r="U6783" i="2" s="1"/>
  <c r="D6784" i="2"/>
  <c r="T6784" i="2" s="1"/>
  <c r="U6784" i="2" s="1"/>
  <c r="D6785" i="2"/>
  <c r="T6785" i="2" s="1"/>
  <c r="U6785" i="2" s="1"/>
  <c r="D6786" i="2"/>
  <c r="T6786" i="2" s="1"/>
  <c r="U6786" i="2" s="1"/>
  <c r="D6787" i="2"/>
  <c r="T6787" i="2" s="1"/>
  <c r="U6787" i="2" s="1"/>
  <c r="D6788" i="2"/>
  <c r="T6788" i="2" s="1"/>
  <c r="U6788" i="2" s="1"/>
  <c r="D6789" i="2"/>
  <c r="T6789" i="2" s="1"/>
  <c r="U6789" i="2" s="1"/>
  <c r="D6790" i="2"/>
  <c r="T6790" i="2" s="1"/>
  <c r="U6790" i="2" s="1"/>
  <c r="D6791" i="2"/>
  <c r="T6791" i="2" s="1"/>
  <c r="U6791" i="2" s="1"/>
  <c r="D6792" i="2"/>
  <c r="T6792" i="2" s="1"/>
  <c r="U6792" i="2" s="1"/>
  <c r="D6793" i="2"/>
  <c r="T6793" i="2" s="1"/>
  <c r="U6793" i="2" s="1"/>
  <c r="D6794" i="2"/>
  <c r="T6794" i="2" s="1"/>
  <c r="U6794" i="2" s="1"/>
  <c r="D6795" i="2"/>
  <c r="T6795" i="2" s="1"/>
  <c r="U6795" i="2" s="1"/>
  <c r="D6796" i="2"/>
  <c r="T6796" i="2" s="1"/>
  <c r="U6796" i="2" s="1"/>
  <c r="D6797" i="2"/>
  <c r="T6797" i="2" s="1"/>
  <c r="U6797" i="2" s="1"/>
  <c r="D6798" i="2"/>
  <c r="T6798" i="2" s="1"/>
  <c r="U6798" i="2" s="1"/>
  <c r="D6799" i="2"/>
  <c r="T6799" i="2" s="1"/>
  <c r="U6799" i="2" s="1"/>
  <c r="D6800" i="2"/>
  <c r="T6800" i="2" s="1"/>
  <c r="U6800" i="2" s="1"/>
  <c r="D6801" i="2"/>
  <c r="T6801" i="2" s="1"/>
  <c r="U6801" i="2" s="1"/>
  <c r="D6802" i="2"/>
  <c r="T6802" i="2" s="1"/>
  <c r="U6802" i="2" s="1"/>
  <c r="D6803" i="2"/>
  <c r="T6803" i="2" s="1"/>
  <c r="U6803" i="2" s="1"/>
  <c r="D6804" i="2"/>
  <c r="T6804" i="2" s="1"/>
  <c r="U6804" i="2" s="1"/>
  <c r="D6805" i="2"/>
  <c r="T6805" i="2" s="1"/>
  <c r="U6805" i="2" s="1"/>
  <c r="D6806" i="2"/>
  <c r="T6806" i="2" s="1"/>
  <c r="U6806" i="2" s="1"/>
  <c r="D6807" i="2"/>
  <c r="T6807" i="2" s="1"/>
  <c r="U6807" i="2" s="1"/>
  <c r="D6808" i="2"/>
  <c r="T6808" i="2" s="1"/>
  <c r="U6808" i="2" s="1"/>
  <c r="D6809" i="2"/>
  <c r="T6809" i="2" s="1"/>
  <c r="U6809" i="2" s="1"/>
  <c r="D6810" i="2"/>
  <c r="T6810" i="2" s="1"/>
  <c r="U6810" i="2" s="1"/>
  <c r="D6811" i="2"/>
  <c r="T6811" i="2" s="1"/>
  <c r="U6811" i="2" s="1"/>
  <c r="D6812" i="2"/>
  <c r="T6812" i="2" s="1"/>
  <c r="U6812" i="2" s="1"/>
  <c r="D6813" i="2"/>
  <c r="T6813" i="2" s="1"/>
  <c r="U6813" i="2" s="1"/>
  <c r="D6814" i="2"/>
  <c r="T6814" i="2" s="1"/>
  <c r="U6814" i="2" s="1"/>
  <c r="D6815" i="2"/>
  <c r="T6815" i="2" s="1"/>
  <c r="U6815" i="2" s="1"/>
  <c r="D6816" i="2"/>
  <c r="T6816" i="2" s="1"/>
  <c r="U6816" i="2" s="1"/>
  <c r="D6817" i="2"/>
  <c r="T6817" i="2" s="1"/>
  <c r="U6817" i="2" s="1"/>
  <c r="D6818" i="2"/>
  <c r="T6818" i="2" s="1"/>
  <c r="U6818" i="2" s="1"/>
  <c r="D6819" i="2"/>
  <c r="T6819" i="2" s="1"/>
  <c r="U6819" i="2" s="1"/>
  <c r="D6820" i="2"/>
  <c r="T6820" i="2" s="1"/>
  <c r="U6820" i="2" s="1"/>
  <c r="D6821" i="2"/>
  <c r="T6821" i="2" s="1"/>
  <c r="U6821" i="2" s="1"/>
  <c r="D6822" i="2"/>
  <c r="T6822" i="2" s="1"/>
  <c r="U6822" i="2" s="1"/>
  <c r="D6823" i="2"/>
  <c r="T6823" i="2" s="1"/>
  <c r="U6823" i="2" s="1"/>
  <c r="D6824" i="2"/>
  <c r="T6824" i="2" s="1"/>
  <c r="U6824" i="2" s="1"/>
  <c r="D6825" i="2"/>
  <c r="T6825" i="2" s="1"/>
  <c r="U6825" i="2" s="1"/>
  <c r="D6826" i="2"/>
  <c r="T6826" i="2" s="1"/>
  <c r="U6826" i="2" s="1"/>
  <c r="D6827" i="2"/>
  <c r="T6827" i="2" s="1"/>
  <c r="U6827" i="2" s="1"/>
  <c r="D6828" i="2"/>
  <c r="T6828" i="2" s="1"/>
  <c r="U6828" i="2" s="1"/>
  <c r="D6829" i="2"/>
  <c r="T6829" i="2" s="1"/>
  <c r="U6829" i="2" s="1"/>
  <c r="D6830" i="2"/>
  <c r="T6830" i="2" s="1"/>
  <c r="U6830" i="2" s="1"/>
  <c r="D6831" i="2"/>
  <c r="T6831" i="2" s="1"/>
  <c r="U6831" i="2" s="1"/>
  <c r="D6832" i="2"/>
  <c r="T6832" i="2" s="1"/>
  <c r="U6832" i="2" s="1"/>
  <c r="D6833" i="2"/>
  <c r="T6833" i="2" s="1"/>
  <c r="U6833" i="2" s="1"/>
  <c r="D6834" i="2"/>
  <c r="T6834" i="2" s="1"/>
  <c r="U6834" i="2" s="1"/>
  <c r="D6835" i="2"/>
  <c r="T6835" i="2" s="1"/>
  <c r="U6835" i="2" s="1"/>
  <c r="D6836" i="2"/>
  <c r="T6836" i="2" s="1"/>
  <c r="U6836" i="2" s="1"/>
  <c r="D6837" i="2"/>
  <c r="T6837" i="2" s="1"/>
  <c r="U6837" i="2" s="1"/>
  <c r="D6838" i="2"/>
  <c r="T6838" i="2" s="1"/>
  <c r="U6838" i="2" s="1"/>
  <c r="D6839" i="2"/>
  <c r="T6839" i="2" s="1"/>
  <c r="U6839" i="2" s="1"/>
  <c r="D6840" i="2"/>
  <c r="T6840" i="2" s="1"/>
  <c r="U6840" i="2" s="1"/>
  <c r="D6841" i="2"/>
  <c r="T6841" i="2" s="1"/>
  <c r="U6841" i="2" s="1"/>
  <c r="D6842" i="2"/>
  <c r="T6842" i="2" s="1"/>
  <c r="U6842" i="2" s="1"/>
  <c r="D6843" i="2"/>
  <c r="T6843" i="2" s="1"/>
  <c r="U6843" i="2" s="1"/>
  <c r="D6844" i="2"/>
  <c r="T6844" i="2" s="1"/>
  <c r="U6844" i="2" s="1"/>
  <c r="D6845" i="2"/>
  <c r="T6845" i="2" s="1"/>
  <c r="U6845" i="2" s="1"/>
  <c r="D6846" i="2"/>
  <c r="T6846" i="2" s="1"/>
  <c r="U6846" i="2" s="1"/>
  <c r="D6847" i="2"/>
  <c r="T6847" i="2" s="1"/>
  <c r="U6847" i="2" s="1"/>
  <c r="D6848" i="2"/>
  <c r="T6848" i="2" s="1"/>
  <c r="U6848" i="2" s="1"/>
  <c r="D6849" i="2"/>
  <c r="T6849" i="2" s="1"/>
  <c r="U6849" i="2" s="1"/>
  <c r="D6850" i="2"/>
  <c r="T6850" i="2" s="1"/>
  <c r="U6850" i="2" s="1"/>
  <c r="D6851" i="2"/>
  <c r="T6851" i="2" s="1"/>
  <c r="U6851" i="2" s="1"/>
  <c r="D6852" i="2"/>
  <c r="T6852" i="2" s="1"/>
  <c r="U6852" i="2" s="1"/>
  <c r="D6853" i="2"/>
  <c r="T6853" i="2" s="1"/>
  <c r="U6853" i="2" s="1"/>
  <c r="D6854" i="2"/>
  <c r="T6854" i="2" s="1"/>
  <c r="U6854" i="2" s="1"/>
  <c r="D6855" i="2"/>
  <c r="T6855" i="2" s="1"/>
  <c r="U6855" i="2" s="1"/>
  <c r="D6856" i="2"/>
  <c r="T6856" i="2" s="1"/>
  <c r="U6856" i="2" s="1"/>
  <c r="D6857" i="2"/>
  <c r="T6857" i="2" s="1"/>
  <c r="U6857" i="2" s="1"/>
  <c r="D6858" i="2"/>
  <c r="T6858" i="2" s="1"/>
  <c r="U6858" i="2" s="1"/>
  <c r="D6859" i="2"/>
  <c r="T6859" i="2" s="1"/>
  <c r="U6859" i="2" s="1"/>
  <c r="D6860" i="2"/>
  <c r="T6860" i="2" s="1"/>
  <c r="U6860" i="2" s="1"/>
  <c r="D6861" i="2"/>
  <c r="T6861" i="2" s="1"/>
  <c r="U6861" i="2" s="1"/>
  <c r="D6862" i="2"/>
  <c r="T6862" i="2" s="1"/>
  <c r="U6862" i="2" s="1"/>
  <c r="D6863" i="2"/>
  <c r="T6863" i="2" s="1"/>
  <c r="U6863" i="2" s="1"/>
  <c r="D6864" i="2"/>
  <c r="T6864" i="2" s="1"/>
  <c r="U6864" i="2" s="1"/>
  <c r="D6865" i="2"/>
  <c r="T6865" i="2" s="1"/>
  <c r="U6865" i="2" s="1"/>
  <c r="D6866" i="2"/>
  <c r="T6866" i="2" s="1"/>
  <c r="U6866" i="2" s="1"/>
  <c r="D6867" i="2"/>
  <c r="T6867" i="2" s="1"/>
  <c r="U6867" i="2" s="1"/>
  <c r="D6868" i="2"/>
  <c r="T6868" i="2" s="1"/>
  <c r="U6868" i="2" s="1"/>
  <c r="D6869" i="2"/>
  <c r="T6869" i="2" s="1"/>
  <c r="U6869" i="2" s="1"/>
  <c r="D6870" i="2"/>
  <c r="T6870" i="2" s="1"/>
  <c r="U6870" i="2" s="1"/>
  <c r="D6871" i="2"/>
  <c r="T6871" i="2" s="1"/>
  <c r="U6871" i="2" s="1"/>
  <c r="D6872" i="2"/>
  <c r="T6872" i="2" s="1"/>
  <c r="U6872" i="2" s="1"/>
  <c r="D6873" i="2"/>
  <c r="T6873" i="2" s="1"/>
  <c r="U6873" i="2" s="1"/>
  <c r="D6874" i="2"/>
  <c r="T6874" i="2" s="1"/>
  <c r="U6874" i="2" s="1"/>
  <c r="D6875" i="2"/>
  <c r="T6875" i="2" s="1"/>
  <c r="U6875" i="2" s="1"/>
  <c r="D6876" i="2"/>
  <c r="T6876" i="2" s="1"/>
  <c r="U6876" i="2" s="1"/>
  <c r="D6877" i="2"/>
  <c r="T6877" i="2" s="1"/>
  <c r="U6877" i="2" s="1"/>
  <c r="D6878" i="2"/>
  <c r="T6878" i="2" s="1"/>
  <c r="U6878" i="2" s="1"/>
  <c r="D6879" i="2"/>
  <c r="T6879" i="2" s="1"/>
  <c r="U6879" i="2" s="1"/>
  <c r="D6880" i="2"/>
  <c r="T6880" i="2" s="1"/>
  <c r="U6880" i="2" s="1"/>
  <c r="D6881" i="2"/>
  <c r="T6881" i="2" s="1"/>
  <c r="U6881" i="2" s="1"/>
  <c r="D6882" i="2"/>
  <c r="T6882" i="2" s="1"/>
  <c r="U6882" i="2" s="1"/>
  <c r="D6883" i="2"/>
  <c r="T6883" i="2" s="1"/>
  <c r="U6883" i="2" s="1"/>
  <c r="D6884" i="2"/>
  <c r="T6884" i="2" s="1"/>
  <c r="U6884" i="2" s="1"/>
  <c r="D6885" i="2"/>
  <c r="T6885" i="2" s="1"/>
  <c r="U6885" i="2" s="1"/>
  <c r="D6886" i="2"/>
  <c r="T6886" i="2" s="1"/>
  <c r="U6886" i="2" s="1"/>
  <c r="D6887" i="2"/>
  <c r="T6887" i="2" s="1"/>
  <c r="U6887" i="2" s="1"/>
  <c r="D6888" i="2"/>
  <c r="T6888" i="2" s="1"/>
  <c r="U6888" i="2" s="1"/>
  <c r="D6889" i="2"/>
  <c r="T6889" i="2" s="1"/>
  <c r="U6889" i="2" s="1"/>
  <c r="D6890" i="2"/>
  <c r="T6890" i="2" s="1"/>
  <c r="U6890" i="2" s="1"/>
  <c r="D6891" i="2"/>
  <c r="T6891" i="2" s="1"/>
  <c r="U6891" i="2" s="1"/>
  <c r="D6892" i="2"/>
  <c r="T6892" i="2" s="1"/>
  <c r="U6892" i="2" s="1"/>
  <c r="D6893" i="2"/>
  <c r="T6893" i="2" s="1"/>
  <c r="U6893" i="2" s="1"/>
  <c r="D6894" i="2"/>
  <c r="T6894" i="2" s="1"/>
  <c r="U6894" i="2" s="1"/>
  <c r="D6895" i="2"/>
  <c r="T6895" i="2" s="1"/>
  <c r="U6895" i="2" s="1"/>
  <c r="D6896" i="2"/>
  <c r="T6896" i="2" s="1"/>
  <c r="U6896" i="2" s="1"/>
  <c r="D6897" i="2"/>
  <c r="T6897" i="2" s="1"/>
  <c r="U6897" i="2" s="1"/>
  <c r="D6898" i="2"/>
  <c r="T6898" i="2" s="1"/>
  <c r="U6898" i="2" s="1"/>
  <c r="D6899" i="2"/>
  <c r="T6899" i="2" s="1"/>
  <c r="U6899" i="2" s="1"/>
  <c r="D6900" i="2"/>
  <c r="T6900" i="2" s="1"/>
  <c r="U6900" i="2" s="1"/>
  <c r="D6901" i="2"/>
  <c r="T6901" i="2" s="1"/>
  <c r="U6901" i="2" s="1"/>
  <c r="D6902" i="2"/>
  <c r="T6902" i="2" s="1"/>
  <c r="U6902" i="2" s="1"/>
  <c r="D6903" i="2"/>
  <c r="T6903" i="2" s="1"/>
  <c r="U6903" i="2" s="1"/>
  <c r="D6904" i="2"/>
  <c r="T6904" i="2" s="1"/>
  <c r="U6904" i="2" s="1"/>
  <c r="D6905" i="2"/>
  <c r="T6905" i="2" s="1"/>
  <c r="U6905" i="2" s="1"/>
  <c r="D6906" i="2"/>
  <c r="T6906" i="2" s="1"/>
  <c r="U6906" i="2" s="1"/>
  <c r="D6907" i="2"/>
  <c r="T6907" i="2" s="1"/>
  <c r="U6907" i="2" s="1"/>
  <c r="D6908" i="2"/>
  <c r="T6908" i="2" s="1"/>
  <c r="U6908" i="2" s="1"/>
  <c r="D6909" i="2"/>
  <c r="T6909" i="2" s="1"/>
  <c r="U6909" i="2" s="1"/>
  <c r="D6910" i="2"/>
  <c r="T6910" i="2" s="1"/>
  <c r="U6910" i="2" s="1"/>
  <c r="D6911" i="2"/>
  <c r="T6911" i="2" s="1"/>
  <c r="U6911" i="2" s="1"/>
  <c r="D6912" i="2"/>
  <c r="T6912" i="2" s="1"/>
  <c r="U6912" i="2" s="1"/>
  <c r="D6913" i="2"/>
  <c r="T6913" i="2" s="1"/>
  <c r="U6913" i="2" s="1"/>
  <c r="D6914" i="2"/>
  <c r="T6914" i="2" s="1"/>
  <c r="U6914" i="2" s="1"/>
  <c r="D6915" i="2"/>
  <c r="T6915" i="2" s="1"/>
  <c r="U6915" i="2" s="1"/>
  <c r="D6916" i="2"/>
  <c r="T6916" i="2" s="1"/>
  <c r="U6916" i="2" s="1"/>
  <c r="D6917" i="2"/>
  <c r="T6917" i="2" s="1"/>
  <c r="U6917" i="2" s="1"/>
  <c r="D6918" i="2"/>
  <c r="T6918" i="2" s="1"/>
  <c r="U6918" i="2" s="1"/>
  <c r="D6919" i="2"/>
  <c r="T6919" i="2" s="1"/>
  <c r="U6919" i="2" s="1"/>
  <c r="D6920" i="2"/>
  <c r="T6920" i="2" s="1"/>
  <c r="U6920" i="2" s="1"/>
  <c r="D6921" i="2"/>
  <c r="T6921" i="2" s="1"/>
  <c r="U6921" i="2" s="1"/>
  <c r="D6922" i="2"/>
  <c r="T6922" i="2" s="1"/>
  <c r="U6922" i="2" s="1"/>
  <c r="D6923" i="2"/>
  <c r="T6923" i="2" s="1"/>
  <c r="U6923" i="2" s="1"/>
  <c r="D6924" i="2"/>
  <c r="T6924" i="2" s="1"/>
  <c r="U6924" i="2" s="1"/>
  <c r="D6925" i="2"/>
  <c r="T6925" i="2" s="1"/>
  <c r="U6925" i="2" s="1"/>
  <c r="D6926" i="2"/>
  <c r="T6926" i="2" s="1"/>
  <c r="U6926" i="2" s="1"/>
  <c r="D6927" i="2"/>
  <c r="T6927" i="2" s="1"/>
  <c r="U6927" i="2" s="1"/>
  <c r="D6928" i="2"/>
  <c r="T6928" i="2" s="1"/>
  <c r="U6928" i="2" s="1"/>
  <c r="D6929" i="2"/>
  <c r="T6929" i="2" s="1"/>
  <c r="U6929" i="2" s="1"/>
  <c r="D6930" i="2"/>
  <c r="T6930" i="2" s="1"/>
  <c r="U6930" i="2" s="1"/>
  <c r="D6931" i="2"/>
  <c r="T6931" i="2" s="1"/>
  <c r="U6931" i="2" s="1"/>
  <c r="D6932" i="2"/>
  <c r="T6932" i="2" s="1"/>
  <c r="U6932" i="2" s="1"/>
  <c r="D6933" i="2"/>
  <c r="T6933" i="2" s="1"/>
  <c r="U6933" i="2" s="1"/>
  <c r="D6934" i="2"/>
  <c r="T6934" i="2" s="1"/>
  <c r="U6934" i="2" s="1"/>
  <c r="D6935" i="2"/>
  <c r="T6935" i="2" s="1"/>
  <c r="U6935" i="2" s="1"/>
  <c r="D6936" i="2"/>
  <c r="T6936" i="2" s="1"/>
  <c r="U6936" i="2" s="1"/>
  <c r="D6937" i="2"/>
  <c r="T6937" i="2" s="1"/>
  <c r="U6937" i="2" s="1"/>
  <c r="D6938" i="2"/>
  <c r="T6938" i="2" s="1"/>
  <c r="U6938" i="2" s="1"/>
  <c r="D6939" i="2"/>
  <c r="T6939" i="2" s="1"/>
  <c r="U6939" i="2" s="1"/>
  <c r="D6940" i="2"/>
  <c r="T6940" i="2" s="1"/>
  <c r="U6940" i="2" s="1"/>
  <c r="D6941" i="2"/>
  <c r="T6941" i="2" s="1"/>
  <c r="U6941" i="2" s="1"/>
  <c r="D6942" i="2"/>
  <c r="T6942" i="2" s="1"/>
  <c r="U6942" i="2" s="1"/>
  <c r="D6943" i="2"/>
  <c r="T6943" i="2" s="1"/>
  <c r="U6943" i="2" s="1"/>
  <c r="D6944" i="2"/>
  <c r="T6944" i="2" s="1"/>
  <c r="U6944" i="2" s="1"/>
  <c r="D6945" i="2"/>
  <c r="T6945" i="2" s="1"/>
  <c r="U6945" i="2" s="1"/>
  <c r="D6946" i="2"/>
  <c r="T6946" i="2" s="1"/>
  <c r="U6946" i="2" s="1"/>
  <c r="D6947" i="2"/>
  <c r="T6947" i="2" s="1"/>
  <c r="U6947" i="2" s="1"/>
  <c r="D6948" i="2"/>
  <c r="T6948" i="2" s="1"/>
  <c r="U6948" i="2" s="1"/>
  <c r="D6949" i="2"/>
  <c r="T6949" i="2" s="1"/>
  <c r="U6949" i="2" s="1"/>
  <c r="D6950" i="2"/>
  <c r="T6950" i="2" s="1"/>
  <c r="U6950" i="2" s="1"/>
  <c r="D6951" i="2"/>
  <c r="T6951" i="2" s="1"/>
  <c r="U6951" i="2" s="1"/>
  <c r="D6952" i="2"/>
  <c r="T6952" i="2" s="1"/>
  <c r="U6952" i="2" s="1"/>
  <c r="D6953" i="2"/>
  <c r="T6953" i="2" s="1"/>
  <c r="U6953" i="2" s="1"/>
  <c r="D6954" i="2"/>
  <c r="T6954" i="2" s="1"/>
  <c r="U6954" i="2" s="1"/>
  <c r="D6955" i="2"/>
  <c r="T6955" i="2" s="1"/>
  <c r="U6955" i="2" s="1"/>
  <c r="D6956" i="2"/>
  <c r="T6956" i="2" s="1"/>
  <c r="U6956" i="2" s="1"/>
  <c r="D6957" i="2"/>
  <c r="T6957" i="2" s="1"/>
  <c r="U6957" i="2" s="1"/>
  <c r="D6958" i="2"/>
  <c r="T6958" i="2" s="1"/>
  <c r="U6958" i="2" s="1"/>
  <c r="D6959" i="2"/>
  <c r="T6959" i="2" s="1"/>
  <c r="U6959" i="2" s="1"/>
  <c r="D6960" i="2"/>
  <c r="T6960" i="2" s="1"/>
  <c r="U6960" i="2" s="1"/>
  <c r="D6961" i="2"/>
  <c r="T6961" i="2" s="1"/>
  <c r="U6961" i="2" s="1"/>
  <c r="D6962" i="2"/>
  <c r="T6962" i="2" s="1"/>
  <c r="U6962" i="2" s="1"/>
  <c r="D6963" i="2"/>
  <c r="T6963" i="2" s="1"/>
  <c r="U6963" i="2" s="1"/>
  <c r="D6964" i="2"/>
  <c r="T6964" i="2" s="1"/>
  <c r="U6964" i="2" s="1"/>
  <c r="D6965" i="2"/>
  <c r="T6965" i="2" s="1"/>
  <c r="U6965" i="2" s="1"/>
  <c r="D6966" i="2"/>
  <c r="T6966" i="2" s="1"/>
  <c r="U6966" i="2" s="1"/>
  <c r="D6967" i="2"/>
  <c r="T6967" i="2" s="1"/>
  <c r="U6967" i="2" s="1"/>
  <c r="D6968" i="2"/>
  <c r="T6968" i="2" s="1"/>
  <c r="U6968" i="2" s="1"/>
  <c r="D6969" i="2"/>
  <c r="T6969" i="2" s="1"/>
  <c r="U6969" i="2" s="1"/>
  <c r="D6970" i="2"/>
  <c r="T6970" i="2" s="1"/>
  <c r="U6970" i="2" s="1"/>
  <c r="D6971" i="2"/>
  <c r="T6971" i="2" s="1"/>
  <c r="U6971" i="2" s="1"/>
  <c r="D6972" i="2"/>
  <c r="T6972" i="2" s="1"/>
  <c r="U6972" i="2" s="1"/>
  <c r="D6973" i="2"/>
  <c r="T6973" i="2" s="1"/>
  <c r="U6973" i="2" s="1"/>
  <c r="D6974" i="2"/>
  <c r="T6974" i="2" s="1"/>
  <c r="U6974" i="2" s="1"/>
  <c r="D6975" i="2"/>
  <c r="T6975" i="2" s="1"/>
  <c r="U6975" i="2" s="1"/>
  <c r="D6976" i="2"/>
  <c r="T6976" i="2" s="1"/>
  <c r="U6976" i="2" s="1"/>
  <c r="D6977" i="2"/>
  <c r="T6977" i="2" s="1"/>
  <c r="U6977" i="2" s="1"/>
  <c r="D6978" i="2"/>
  <c r="T6978" i="2" s="1"/>
  <c r="U6978" i="2" s="1"/>
  <c r="D6979" i="2"/>
  <c r="T6979" i="2" s="1"/>
  <c r="U6979" i="2" s="1"/>
  <c r="D6980" i="2"/>
  <c r="T6980" i="2" s="1"/>
  <c r="U6980" i="2" s="1"/>
  <c r="D6981" i="2"/>
  <c r="T6981" i="2" s="1"/>
  <c r="U6981" i="2" s="1"/>
  <c r="D6982" i="2"/>
  <c r="T6982" i="2" s="1"/>
  <c r="U6982" i="2" s="1"/>
  <c r="D6983" i="2"/>
  <c r="T6983" i="2" s="1"/>
  <c r="U6983" i="2" s="1"/>
  <c r="D6984" i="2"/>
  <c r="T6984" i="2" s="1"/>
  <c r="U6984" i="2" s="1"/>
  <c r="D6985" i="2"/>
  <c r="T6985" i="2" s="1"/>
  <c r="U6985" i="2" s="1"/>
  <c r="D6986" i="2"/>
  <c r="T6986" i="2" s="1"/>
  <c r="U6986" i="2" s="1"/>
  <c r="D6987" i="2"/>
  <c r="T6987" i="2" s="1"/>
  <c r="U6987" i="2" s="1"/>
  <c r="D6988" i="2"/>
  <c r="T6988" i="2" s="1"/>
  <c r="U6988" i="2" s="1"/>
  <c r="D6989" i="2"/>
  <c r="T6989" i="2" s="1"/>
  <c r="U6989" i="2" s="1"/>
  <c r="D6990" i="2"/>
  <c r="T6990" i="2" s="1"/>
  <c r="U6990" i="2" s="1"/>
  <c r="D6991" i="2"/>
  <c r="T6991" i="2" s="1"/>
  <c r="U6991" i="2" s="1"/>
  <c r="D6992" i="2"/>
  <c r="T6992" i="2" s="1"/>
  <c r="U6992" i="2" s="1"/>
  <c r="D6993" i="2"/>
  <c r="T6993" i="2" s="1"/>
  <c r="U6993" i="2" s="1"/>
  <c r="D6994" i="2"/>
  <c r="T6994" i="2" s="1"/>
  <c r="U6994" i="2" s="1"/>
  <c r="D6995" i="2"/>
  <c r="T6995" i="2" s="1"/>
  <c r="U6995" i="2" s="1"/>
  <c r="D6996" i="2"/>
  <c r="T6996" i="2" s="1"/>
  <c r="U6996" i="2" s="1"/>
  <c r="D6997" i="2"/>
  <c r="T6997" i="2" s="1"/>
  <c r="U6997" i="2" s="1"/>
  <c r="D6998" i="2"/>
  <c r="T6998" i="2" s="1"/>
  <c r="U6998" i="2" s="1"/>
  <c r="D6999" i="2"/>
  <c r="T6999" i="2" s="1"/>
  <c r="U6999" i="2" s="1"/>
  <c r="D7000" i="2"/>
  <c r="T7000" i="2" s="1"/>
  <c r="U7000" i="2" s="1"/>
  <c r="D7001" i="2"/>
  <c r="T7001" i="2" s="1"/>
  <c r="U7001" i="2" s="1"/>
  <c r="D7002" i="2"/>
  <c r="T7002" i="2" s="1"/>
  <c r="U7002" i="2" s="1"/>
  <c r="D7003" i="2"/>
  <c r="T7003" i="2" s="1"/>
  <c r="U7003" i="2" s="1"/>
  <c r="D7004" i="2"/>
  <c r="T7004" i="2" s="1"/>
  <c r="U7004" i="2" s="1"/>
  <c r="D7005" i="2"/>
  <c r="T7005" i="2" s="1"/>
  <c r="U7005" i="2" s="1"/>
  <c r="D7006" i="2"/>
  <c r="T7006" i="2" s="1"/>
  <c r="U7006" i="2" s="1"/>
  <c r="D7007" i="2"/>
  <c r="T7007" i="2" s="1"/>
  <c r="U7007" i="2" s="1"/>
  <c r="D7008" i="2"/>
  <c r="T7008" i="2" s="1"/>
  <c r="U7008" i="2" s="1"/>
  <c r="D7009" i="2"/>
  <c r="T7009" i="2" s="1"/>
  <c r="U7009" i="2" s="1"/>
  <c r="D7010" i="2"/>
  <c r="T7010" i="2" s="1"/>
  <c r="U7010" i="2" s="1"/>
  <c r="D7011" i="2"/>
  <c r="T7011" i="2" s="1"/>
  <c r="U7011" i="2" s="1"/>
  <c r="D7012" i="2"/>
  <c r="T7012" i="2" s="1"/>
  <c r="U7012" i="2" s="1"/>
  <c r="D7013" i="2"/>
  <c r="T7013" i="2" s="1"/>
  <c r="U7013" i="2" s="1"/>
  <c r="D7014" i="2"/>
  <c r="T7014" i="2" s="1"/>
  <c r="U7014" i="2" s="1"/>
  <c r="D7015" i="2"/>
  <c r="T7015" i="2" s="1"/>
  <c r="U7015" i="2" s="1"/>
  <c r="D7016" i="2"/>
  <c r="T7016" i="2" s="1"/>
  <c r="U7016" i="2" s="1"/>
  <c r="D7017" i="2"/>
  <c r="T7017" i="2" s="1"/>
  <c r="U7017" i="2" s="1"/>
  <c r="D7018" i="2"/>
  <c r="T7018" i="2" s="1"/>
  <c r="U7018" i="2" s="1"/>
  <c r="D7019" i="2"/>
  <c r="T7019" i="2" s="1"/>
  <c r="U7019" i="2" s="1"/>
  <c r="D7020" i="2"/>
  <c r="T7020" i="2" s="1"/>
  <c r="U7020" i="2" s="1"/>
  <c r="D7021" i="2"/>
  <c r="T7021" i="2" s="1"/>
  <c r="U7021" i="2" s="1"/>
  <c r="D7022" i="2"/>
  <c r="T7022" i="2" s="1"/>
  <c r="U7022" i="2" s="1"/>
  <c r="D7023" i="2"/>
  <c r="T7023" i="2" s="1"/>
  <c r="U7023" i="2" s="1"/>
  <c r="D7024" i="2"/>
  <c r="T7024" i="2" s="1"/>
  <c r="U7024" i="2" s="1"/>
  <c r="D7025" i="2"/>
  <c r="T7025" i="2" s="1"/>
  <c r="U7025" i="2" s="1"/>
  <c r="D7026" i="2"/>
  <c r="T7026" i="2" s="1"/>
  <c r="U7026" i="2" s="1"/>
  <c r="D7027" i="2"/>
  <c r="T7027" i="2" s="1"/>
  <c r="U7027" i="2" s="1"/>
  <c r="D7028" i="2"/>
  <c r="T7028" i="2" s="1"/>
  <c r="U7028" i="2" s="1"/>
  <c r="D7029" i="2"/>
  <c r="T7029" i="2" s="1"/>
  <c r="U7029" i="2" s="1"/>
  <c r="D7030" i="2"/>
  <c r="T7030" i="2" s="1"/>
  <c r="U7030" i="2" s="1"/>
  <c r="D7031" i="2"/>
  <c r="T7031" i="2" s="1"/>
  <c r="U7031" i="2" s="1"/>
  <c r="D7032" i="2"/>
  <c r="T7032" i="2" s="1"/>
  <c r="U7032" i="2" s="1"/>
  <c r="D7033" i="2"/>
  <c r="T7033" i="2" s="1"/>
  <c r="U7033" i="2" s="1"/>
  <c r="D7034" i="2"/>
  <c r="T7034" i="2" s="1"/>
  <c r="U7034" i="2" s="1"/>
  <c r="D7035" i="2"/>
  <c r="T7035" i="2" s="1"/>
  <c r="U7035" i="2" s="1"/>
  <c r="D7036" i="2"/>
  <c r="T7036" i="2" s="1"/>
  <c r="U7036" i="2" s="1"/>
  <c r="D7037" i="2"/>
  <c r="T7037" i="2" s="1"/>
  <c r="U7037" i="2" s="1"/>
  <c r="D7038" i="2"/>
  <c r="T7038" i="2" s="1"/>
  <c r="U7038" i="2" s="1"/>
  <c r="D7039" i="2"/>
  <c r="T7039" i="2" s="1"/>
  <c r="U7039" i="2" s="1"/>
  <c r="D7040" i="2"/>
  <c r="T7040" i="2" s="1"/>
  <c r="U7040" i="2" s="1"/>
  <c r="D7041" i="2"/>
  <c r="T7041" i="2" s="1"/>
  <c r="U7041" i="2" s="1"/>
  <c r="D7042" i="2"/>
  <c r="T7042" i="2" s="1"/>
  <c r="U7042" i="2" s="1"/>
  <c r="D7043" i="2"/>
  <c r="T7043" i="2" s="1"/>
  <c r="U7043" i="2" s="1"/>
  <c r="D7044" i="2"/>
  <c r="T7044" i="2" s="1"/>
  <c r="U7044" i="2" s="1"/>
  <c r="D7045" i="2"/>
  <c r="T7045" i="2" s="1"/>
  <c r="U7045" i="2" s="1"/>
  <c r="D7046" i="2"/>
  <c r="T7046" i="2" s="1"/>
  <c r="U7046" i="2" s="1"/>
  <c r="D7047" i="2"/>
  <c r="T7047" i="2" s="1"/>
  <c r="U7047" i="2" s="1"/>
  <c r="D7048" i="2"/>
  <c r="T7048" i="2" s="1"/>
  <c r="U7048" i="2" s="1"/>
  <c r="D7049" i="2"/>
  <c r="T7049" i="2" s="1"/>
  <c r="U7049" i="2" s="1"/>
  <c r="D7050" i="2"/>
  <c r="T7050" i="2" s="1"/>
  <c r="U7050" i="2" s="1"/>
  <c r="D7051" i="2"/>
  <c r="T7051" i="2" s="1"/>
  <c r="U7051" i="2" s="1"/>
  <c r="D7052" i="2"/>
  <c r="T7052" i="2" s="1"/>
  <c r="U7052" i="2" s="1"/>
  <c r="D7053" i="2"/>
  <c r="T7053" i="2" s="1"/>
  <c r="U7053" i="2" s="1"/>
  <c r="D7054" i="2"/>
  <c r="T7054" i="2" s="1"/>
  <c r="U7054" i="2" s="1"/>
  <c r="D7055" i="2"/>
  <c r="T7055" i="2" s="1"/>
  <c r="U7055" i="2" s="1"/>
  <c r="D7056" i="2"/>
  <c r="T7056" i="2" s="1"/>
  <c r="U7056" i="2" s="1"/>
  <c r="D7057" i="2"/>
  <c r="T7057" i="2" s="1"/>
  <c r="U7057" i="2" s="1"/>
  <c r="D7058" i="2"/>
  <c r="T7058" i="2" s="1"/>
  <c r="U7058" i="2" s="1"/>
  <c r="D7059" i="2"/>
  <c r="T7059" i="2" s="1"/>
  <c r="U7059" i="2" s="1"/>
  <c r="D7060" i="2"/>
  <c r="T7060" i="2" s="1"/>
  <c r="U7060" i="2" s="1"/>
  <c r="D7061" i="2"/>
  <c r="T7061" i="2" s="1"/>
  <c r="U7061" i="2" s="1"/>
  <c r="D7062" i="2"/>
  <c r="T7062" i="2" s="1"/>
  <c r="U7062" i="2" s="1"/>
  <c r="D7063" i="2"/>
  <c r="T7063" i="2" s="1"/>
  <c r="U7063" i="2" s="1"/>
  <c r="D7064" i="2"/>
  <c r="T7064" i="2" s="1"/>
  <c r="U7064" i="2" s="1"/>
  <c r="D7065" i="2"/>
  <c r="T7065" i="2" s="1"/>
  <c r="U7065" i="2" s="1"/>
  <c r="D7066" i="2"/>
  <c r="T7066" i="2" s="1"/>
  <c r="U7066" i="2" s="1"/>
  <c r="D7067" i="2"/>
  <c r="T7067" i="2" s="1"/>
  <c r="U7067" i="2" s="1"/>
  <c r="D7068" i="2"/>
  <c r="T7068" i="2" s="1"/>
  <c r="U7068" i="2" s="1"/>
  <c r="D7069" i="2"/>
  <c r="T7069" i="2" s="1"/>
  <c r="U7069" i="2" s="1"/>
  <c r="D7070" i="2"/>
  <c r="T7070" i="2" s="1"/>
  <c r="U7070" i="2" s="1"/>
  <c r="D7071" i="2"/>
  <c r="T7071" i="2" s="1"/>
  <c r="U7071" i="2" s="1"/>
  <c r="D7072" i="2"/>
  <c r="T7072" i="2" s="1"/>
  <c r="U7072" i="2" s="1"/>
  <c r="D7073" i="2"/>
  <c r="T7073" i="2" s="1"/>
  <c r="U7073" i="2" s="1"/>
  <c r="D7074" i="2"/>
  <c r="T7074" i="2" s="1"/>
  <c r="U7074" i="2" s="1"/>
  <c r="D7075" i="2"/>
  <c r="T7075" i="2" s="1"/>
  <c r="U7075" i="2" s="1"/>
  <c r="D7076" i="2"/>
  <c r="T7076" i="2" s="1"/>
  <c r="U7076" i="2" s="1"/>
  <c r="D7077" i="2"/>
  <c r="T7077" i="2" s="1"/>
  <c r="U7077" i="2" s="1"/>
  <c r="D7078" i="2"/>
  <c r="T7078" i="2" s="1"/>
  <c r="U7078" i="2" s="1"/>
  <c r="D7079" i="2"/>
  <c r="T7079" i="2" s="1"/>
  <c r="U7079" i="2" s="1"/>
  <c r="D7080" i="2"/>
  <c r="T7080" i="2" s="1"/>
  <c r="U7080" i="2" s="1"/>
  <c r="D7081" i="2"/>
  <c r="T7081" i="2" s="1"/>
  <c r="U7081" i="2" s="1"/>
  <c r="D7082" i="2"/>
  <c r="T7082" i="2" s="1"/>
  <c r="U7082" i="2" s="1"/>
  <c r="D7083" i="2"/>
  <c r="T7083" i="2" s="1"/>
  <c r="U7083" i="2" s="1"/>
  <c r="D7084" i="2"/>
  <c r="T7084" i="2" s="1"/>
  <c r="U7084" i="2" s="1"/>
  <c r="D7085" i="2"/>
  <c r="T7085" i="2" s="1"/>
  <c r="U7085" i="2" s="1"/>
  <c r="D7086" i="2"/>
  <c r="T7086" i="2" s="1"/>
  <c r="U7086" i="2" s="1"/>
  <c r="D7087" i="2"/>
  <c r="T7087" i="2" s="1"/>
  <c r="U7087" i="2" s="1"/>
  <c r="D7088" i="2"/>
  <c r="T7088" i="2" s="1"/>
  <c r="U7088" i="2" s="1"/>
  <c r="D7089" i="2"/>
  <c r="T7089" i="2" s="1"/>
  <c r="U7089" i="2" s="1"/>
  <c r="D7090" i="2"/>
  <c r="T7090" i="2" s="1"/>
  <c r="U7090" i="2" s="1"/>
  <c r="D7091" i="2"/>
  <c r="T7091" i="2" s="1"/>
  <c r="U7091" i="2" s="1"/>
  <c r="D7092" i="2"/>
  <c r="T7092" i="2" s="1"/>
  <c r="U7092" i="2" s="1"/>
  <c r="D7093" i="2"/>
  <c r="T7093" i="2" s="1"/>
  <c r="U7093" i="2" s="1"/>
  <c r="D7094" i="2"/>
  <c r="T7094" i="2" s="1"/>
  <c r="U7094" i="2" s="1"/>
  <c r="D7095" i="2"/>
  <c r="T7095" i="2" s="1"/>
  <c r="U7095" i="2" s="1"/>
  <c r="D7096" i="2"/>
  <c r="T7096" i="2" s="1"/>
  <c r="U7096" i="2" s="1"/>
  <c r="D7097" i="2"/>
  <c r="T7097" i="2" s="1"/>
  <c r="U7097" i="2" s="1"/>
  <c r="D7098" i="2"/>
  <c r="T7098" i="2" s="1"/>
  <c r="U7098" i="2" s="1"/>
  <c r="D7099" i="2"/>
  <c r="T7099" i="2" s="1"/>
  <c r="U7099" i="2" s="1"/>
  <c r="D7100" i="2"/>
  <c r="T7100" i="2" s="1"/>
  <c r="U7100" i="2" s="1"/>
  <c r="D7101" i="2"/>
  <c r="T7101" i="2" s="1"/>
  <c r="U7101" i="2" s="1"/>
  <c r="D7102" i="2"/>
  <c r="T7102" i="2" s="1"/>
  <c r="U7102" i="2" s="1"/>
  <c r="D7103" i="2"/>
  <c r="T7103" i="2" s="1"/>
  <c r="U7103" i="2" s="1"/>
  <c r="D7104" i="2"/>
  <c r="T7104" i="2" s="1"/>
  <c r="U7104" i="2" s="1"/>
  <c r="D7105" i="2"/>
  <c r="T7105" i="2" s="1"/>
  <c r="U7105" i="2" s="1"/>
  <c r="D7106" i="2"/>
  <c r="T7106" i="2" s="1"/>
  <c r="U7106" i="2" s="1"/>
  <c r="D7107" i="2"/>
  <c r="T7107" i="2" s="1"/>
  <c r="U7107" i="2" s="1"/>
  <c r="D7108" i="2"/>
  <c r="T7108" i="2" s="1"/>
  <c r="U7108" i="2" s="1"/>
  <c r="D7109" i="2"/>
  <c r="T7109" i="2" s="1"/>
  <c r="U7109" i="2" s="1"/>
  <c r="D7110" i="2"/>
  <c r="T7110" i="2" s="1"/>
  <c r="U7110" i="2" s="1"/>
  <c r="D7111" i="2"/>
  <c r="T7111" i="2" s="1"/>
  <c r="U7111" i="2" s="1"/>
  <c r="D7112" i="2"/>
  <c r="T7112" i="2" s="1"/>
  <c r="U7112" i="2" s="1"/>
  <c r="D7113" i="2"/>
  <c r="T7113" i="2" s="1"/>
  <c r="U7113" i="2" s="1"/>
  <c r="D7114" i="2"/>
  <c r="T7114" i="2" s="1"/>
  <c r="U7114" i="2" s="1"/>
  <c r="D7115" i="2"/>
  <c r="T7115" i="2" s="1"/>
  <c r="U7115" i="2" s="1"/>
  <c r="D7116" i="2"/>
  <c r="T7116" i="2" s="1"/>
  <c r="U7116" i="2" s="1"/>
  <c r="D7117" i="2"/>
  <c r="T7117" i="2" s="1"/>
  <c r="U7117" i="2" s="1"/>
  <c r="D7118" i="2"/>
  <c r="T7118" i="2" s="1"/>
  <c r="U7118" i="2" s="1"/>
  <c r="D7119" i="2"/>
  <c r="T7119" i="2" s="1"/>
  <c r="U7119" i="2" s="1"/>
  <c r="D7120" i="2"/>
  <c r="T7120" i="2" s="1"/>
  <c r="U7120" i="2" s="1"/>
  <c r="D7121" i="2"/>
  <c r="T7121" i="2" s="1"/>
  <c r="U7121" i="2" s="1"/>
  <c r="D7122" i="2"/>
  <c r="T7122" i="2" s="1"/>
  <c r="U7122" i="2" s="1"/>
  <c r="D7123" i="2"/>
  <c r="T7123" i="2" s="1"/>
  <c r="U7123" i="2" s="1"/>
  <c r="D7124" i="2"/>
  <c r="T7124" i="2" s="1"/>
  <c r="U7124" i="2" s="1"/>
  <c r="D7125" i="2"/>
  <c r="T7125" i="2" s="1"/>
  <c r="U7125" i="2" s="1"/>
  <c r="D7126" i="2"/>
  <c r="T7126" i="2" s="1"/>
  <c r="U7126" i="2" s="1"/>
  <c r="D7127" i="2"/>
  <c r="T7127" i="2" s="1"/>
  <c r="U7127" i="2" s="1"/>
  <c r="D7128" i="2"/>
  <c r="T7128" i="2" s="1"/>
  <c r="U7128" i="2" s="1"/>
  <c r="D7129" i="2"/>
  <c r="T7129" i="2" s="1"/>
  <c r="U7129" i="2" s="1"/>
  <c r="D7130" i="2"/>
  <c r="T7130" i="2" s="1"/>
  <c r="U7130" i="2" s="1"/>
  <c r="D7131" i="2"/>
  <c r="T7131" i="2" s="1"/>
  <c r="U7131" i="2" s="1"/>
  <c r="D7132" i="2"/>
  <c r="T7132" i="2" s="1"/>
  <c r="U7132" i="2" s="1"/>
  <c r="D7133" i="2"/>
  <c r="T7133" i="2" s="1"/>
  <c r="U7133" i="2" s="1"/>
  <c r="D7134" i="2"/>
  <c r="T7134" i="2" s="1"/>
  <c r="U7134" i="2" s="1"/>
  <c r="D7135" i="2"/>
  <c r="T7135" i="2" s="1"/>
  <c r="U7135" i="2" s="1"/>
  <c r="D7136" i="2"/>
  <c r="T7136" i="2" s="1"/>
  <c r="U7136" i="2" s="1"/>
  <c r="D7137" i="2"/>
  <c r="T7137" i="2" s="1"/>
  <c r="U7137" i="2" s="1"/>
  <c r="D7138" i="2"/>
  <c r="T7138" i="2" s="1"/>
  <c r="U7138" i="2" s="1"/>
  <c r="D7139" i="2"/>
  <c r="T7139" i="2" s="1"/>
  <c r="U7139" i="2" s="1"/>
  <c r="D7140" i="2"/>
  <c r="T7140" i="2" s="1"/>
  <c r="U7140" i="2" s="1"/>
  <c r="D7141" i="2"/>
  <c r="T7141" i="2" s="1"/>
  <c r="U7141" i="2" s="1"/>
  <c r="D7142" i="2"/>
  <c r="T7142" i="2" s="1"/>
  <c r="U7142" i="2" s="1"/>
  <c r="D7143" i="2"/>
  <c r="T7143" i="2" s="1"/>
  <c r="U7143" i="2" s="1"/>
  <c r="D7144" i="2"/>
  <c r="T7144" i="2" s="1"/>
  <c r="U7144" i="2" s="1"/>
  <c r="D7145" i="2"/>
  <c r="T7145" i="2" s="1"/>
  <c r="U7145" i="2" s="1"/>
  <c r="D7146" i="2"/>
  <c r="T7146" i="2" s="1"/>
  <c r="U7146" i="2" s="1"/>
  <c r="D7147" i="2"/>
  <c r="T7147" i="2" s="1"/>
  <c r="U7147" i="2" s="1"/>
  <c r="D7148" i="2"/>
  <c r="T7148" i="2" s="1"/>
  <c r="U7148" i="2" s="1"/>
  <c r="D7149" i="2"/>
  <c r="T7149" i="2" s="1"/>
  <c r="U7149" i="2" s="1"/>
  <c r="D7150" i="2"/>
  <c r="T7150" i="2" s="1"/>
  <c r="U7150" i="2" s="1"/>
  <c r="D7151" i="2"/>
  <c r="T7151" i="2" s="1"/>
  <c r="U7151" i="2" s="1"/>
  <c r="D7152" i="2"/>
  <c r="T7152" i="2" s="1"/>
  <c r="U7152" i="2" s="1"/>
  <c r="D7153" i="2"/>
  <c r="T7153" i="2" s="1"/>
  <c r="U7153" i="2" s="1"/>
  <c r="D7154" i="2"/>
  <c r="T7154" i="2" s="1"/>
  <c r="U7154" i="2" s="1"/>
  <c r="D7155" i="2"/>
  <c r="T7155" i="2" s="1"/>
  <c r="U7155" i="2" s="1"/>
  <c r="D7156" i="2"/>
  <c r="T7156" i="2" s="1"/>
  <c r="U7156" i="2" s="1"/>
  <c r="D7157" i="2"/>
  <c r="T7157" i="2" s="1"/>
  <c r="U7157" i="2" s="1"/>
  <c r="D7158" i="2"/>
  <c r="T7158" i="2" s="1"/>
  <c r="U7158" i="2" s="1"/>
  <c r="D7159" i="2"/>
  <c r="T7159" i="2" s="1"/>
  <c r="U7159" i="2" s="1"/>
  <c r="D7160" i="2"/>
  <c r="T7160" i="2" s="1"/>
  <c r="U7160" i="2" s="1"/>
  <c r="D7161" i="2"/>
  <c r="T7161" i="2" s="1"/>
  <c r="U7161" i="2" s="1"/>
  <c r="D7162" i="2"/>
  <c r="T7162" i="2" s="1"/>
  <c r="U7162" i="2" s="1"/>
  <c r="D7163" i="2"/>
  <c r="T7163" i="2" s="1"/>
  <c r="U7163" i="2" s="1"/>
  <c r="D7164" i="2"/>
  <c r="T7164" i="2" s="1"/>
  <c r="U7164" i="2" s="1"/>
  <c r="D7165" i="2"/>
  <c r="T7165" i="2" s="1"/>
  <c r="U7165" i="2" s="1"/>
  <c r="D7166" i="2"/>
  <c r="T7166" i="2" s="1"/>
  <c r="U7166" i="2" s="1"/>
  <c r="D7167" i="2"/>
  <c r="T7167" i="2" s="1"/>
  <c r="U7167" i="2" s="1"/>
  <c r="D7168" i="2"/>
  <c r="T7168" i="2" s="1"/>
  <c r="U7168" i="2" s="1"/>
  <c r="D7169" i="2"/>
  <c r="T7169" i="2" s="1"/>
  <c r="U7169" i="2" s="1"/>
  <c r="D7170" i="2"/>
  <c r="T7170" i="2" s="1"/>
  <c r="U7170" i="2" s="1"/>
  <c r="D7171" i="2"/>
  <c r="T7171" i="2" s="1"/>
  <c r="U7171" i="2" s="1"/>
  <c r="D7172" i="2"/>
  <c r="T7172" i="2" s="1"/>
  <c r="U7172" i="2" s="1"/>
  <c r="D7173" i="2"/>
  <c r="T7173" i="2" s="1"/>
  <c r="U7173" i="2" s="1"/>
  <c r="D7174" i="2"/>
  <c r="T7174" i="2" s="1"/>
  <c r="U7174" i="2" s="1"/>
  <c r="D7175" i="2"/>
  <c r="T7175" i="2" s="1"/>
  <c r="U7175" i="2" s="1"/>
  <c r="D7176" i="2"/>
  <c r="T7176" i="2" s="1"/>
  <c r="U7176" i="2" s="1"/>
  <c r="D7177" i="2"/>
  <c r="T7177" i="2" s="1"/>
  <c r="U7177" i="2" s="1"/>
  <c r="D7178" i="2"/>
  <c r="T7178" i="2" s="1"/>
  <c r="U7178" i="2" s="1"/>
  <c r="D7179" i="2"/>
  <c r="T7179" i="2" s="1"/>
  <c r="U7179" i="2" s="1"/>
  <c r="D7180" i="2"/>
  <c r="T7180" i="2" s="1"/>
  <c r="U7180" i="2" s="1"/>
  <c r="D7181" i="2"/>
  <c r="T7181" i="2" s="1"/>
  <c r="U7181" i="2" s="1"/>
  <c r="D7182" i="2"/>
  <c r="T7182" i="2" s="1"/>
  <c r="U7182" i="2" s="1"/>
  <c r="D7183" i="2"/>
  <c r="T7183" i="2" s="1"/>
  <c r="U7183" i="2" s="1"/>
  <c r="D7184" i="2"/>
  <c r="T7184" i="2" s="1"/>
  <c r="U7184" i="2" s="1"/>
  <c r="D7185" i="2"/>
  <c r="T7185" i="2" s="1"/>
  <c r="U7185" i="2" s="1"/>
  <c r="D7186" i="2"/>
  <c r="T7186" i="2" s="1"/>
  <c r="U7186" i="2" s="1"/>
  <c r="D7187" i="2"/>
  <c r="T7187" i="2" s="1"/>
  <c r="U7187" i="2" s="1"/>
  <c r="D7188" i="2"/>
  <c r="T7188" i="2" s="1"/>
  <c r="U7188" i="2" s="1"/>
  <c r="D7189" i="2"/>
  <c r="T7189" i="2" s="1"/>
  <c r="U7189" i="2" s="1"/>
  <c r="D7190" i="2"/>
  <c r="T7190" i="2" s="1"/>
  <c r="U7190" i="2" s="1"/>
  <c r="D7191" i="2"/>
  <c r="T7191" i="2" s="1"/>
  <c r="U7191" i="2" s="1"/>
  <c r="D7192" i="2"/>
  <c r="T7192" i="2" s="1"/>
  <c r="U7192" i="2" s="1"/>
  <c r="D7193" i="2"/>
  <c r="T7193" i="2" s="1"/>
  <c r="U7193" i="2" s="1"/>
  <c r="D7194" i="2"/>
  <c r="T7194" i="2" s="1"/>
  <c r="U7194" i="2" s="1"/>
  <c r="D7195" i="2"/>
  <c r="T7195" i="2" s="1"/>
  <c r="U7195" i="2" s="1"/>
  <c r="D7196" i="2"/>
  <c r="T7196" i="2" s="1"/>
  <c r="U7196" i="2" s="1"/>
  <c r="D7197" i="2"/>
  <c r="T7197" i="2" s="1"/>
  <c r="U7197" i="2" s="1"/>
  <c r="D7198" i="2"/>
  <c r="T7198" i="2" s="1"/>
  <c r="U7198" i="2" s="1"/>
  <c r="D7199" i="2"/>
  <c r="T7199" i="2" s="1"/>
  <c r="U7199" i="2" s="1"/>
  <c r="D7200" i="2"/>
  <c r="T7200" i="2" s="1"/>
  <c r="U7200" i="2" s="1"/>
  <c r="D7201" i="2"/>
  <c r="T7201" i="2" s="1"/>
  <c r="U7201" i="2" s="1"/>
  <c r="D7202" i="2"/>
  <c r="T7202" i="2" s="1"/>
  <c r="U7202" i="2" s="1"/>
  <c r="D7203" i="2"/>
  <c r="T7203" i="2" s="1"/>
  <c r="U7203" i="2" s="1"/>
  <c r="D7204" i="2"/>
  <c r="T7204" i="2" s="1"/>
  <c r="U7204" i="2" s="1"/>
  <c r="D7205" i="2"/>
  <c r="T7205" i="2" s="1"/>
  <c r="U7205" i="2" s="1"/>
  <c r="D7206" i="2"/>
  <c r="T7206" i="2" s="1"/>
  <c r="U7206" i="2" s="1"/>
  <c r="D7207" i="2"/>
  <c r="T7207" i="2" s="1"/>
  <c r="U7207" i="2" s="1"/>
  <c r="D7208" i="2"/>
  <c r="T7208" i="2" s="1"/>
  <c r="U7208" i="2" s="1"/>
  <c r="D7209" i="2"/>
  <c r="T7209" i="2" s="1"/>
  <c r="U7209" i="2" s="1"/>
  <c r="D7210" i="2"/>
  <c r="T7210" i="2" s="1"/>
  <c r="U7210" i="2" s="1"/>
  <c r="D7211" i="2"/>
  <c r="T7211" i="2" s="1"/>
  <c r="U7211" i="2" s="1"/>
  <c r="D7212" i="2"/>
  <c r="T7212" i="2" s="1"/>
  <c r="U7212" i="2" s="1"/>
  <c r="D7213" i="2"/>
  <c r="T7213" i="2" s="1"/>
  <c r="U7213" i="2" s="1"/>
  <c r="D7214" i="2"/>
  <c r="T7214" i="2" s="1"/>
  <c r="U7214" i="2" s="1"/>
  <c r="D7215" i="2"/>
  <c r="T7215" i="2" s="1"/>
  <c r="U7215" i="2" s="1"/>
  <c r="D7216" i="2"/>
  <c r="T7216" i="2" s="1"/>
  <c r="U7216" i="2" s="1"/>
  <c r="D7217" i="2"/>
  <c r="T7217" i="2" s="1"/>
  <c r="U7217" i="2" s="1"/>
  <c r="D7218" i="2"/>
  <c r="T7218" i="2" s="1"/>
  <c r="U7218" i="2" s="1"/>
  <c r="D7219" i="2"/>
  <c r="T7219" i="2" s="1"/>
  <c r="U7219" i="2" s="1"/>
  <c r="D7220" i="2"/>
  <c r="T7220" i="2" s="1"/>
  <c r="U7220" i="2" s="1"/>
  <c r="D7221" i="2"/>
  <c r="T7221" i="2" s="1"/>
  <c r="U7221" i="2" s="1"/>
  <c r="D7222" i="2"/>
  <c r="T7222" i="2" s="1"/>
  <c r="U7222" i="2" s="1"/>
  <c r="D7223" i="2"/>
  <c r="T7223" i="2" s="1"/>
  <c r="U7223" i="2" s="1"/>
  <c r="D7224" i="2"/>
  <c r="T7224" i="2" s="1"/>
  <c r="U7224" i="2" s="1"/>
  <c r="D7225" i="2"/>
  <c r="T7225" i="2" s="1"/>
  <c r="U7225" i="2" s="1"/>
  <c r="D7226" i="2"/>
  <c r="T7226" i="2" s="1"/>
  <c r="U7226" i="2" s="1"/>
  <c r="D7227" i="2"/>
  <c r="T7227" i="2" s="1"/>
  <c r="U7227" i="2" s="1"/>
  <c r="D7228" i="2"/>
  <c r="T7228" i="2" s="1"/>
  <c r="U7228" i="2" s="1"/>
  <c r="D7229" i="2"/>
  <c r="T7229" i="2" s="1"/>
  <c r="U7229" i="2" s="1"/>
  <c r="D7230" i="2"/>
  <c r="T7230" i="2" s="1"/>
  <c r="U7230" i="2" s="1"/>
  <c r="D7231" i="2"/>
  <c r="T7231" i="2" s="1"/>
  <c r="U7231" i="2" s="1"/>
  <c r="D7232" i="2"/>
  <c r="T7232" i="2" s="1"/>
  <c r="U7232" i="2" s="1"/>
  <c r="D7233" i="2"/>
  <c r="T7233" i="2" s="1"/>
  <c r="U7233" i="2" s="1"/>
  <c r="D7234" i="2"/>
  <c r="T7234" i="2" s="1"/>
  <c r="U7234" i="2" s="1"/>
  <c r="D7235" i="2"/>
  <c r="T7235" i="2" s="1"/>
  <c r="U7235" i="2" s="1"/>
  <c r="D7236" i="2"/>
  <c r="T7236" i="2" s="1"/>
  <c r="U7236" i="2" s="1"/>
  <c r="D7237" i="2"/>
  <c r="T7237" i="2" s="1"/>
  <c r="U7237" i="2" s="1"/>
  <c r="D7238" i="2"/>
  <c r="T7238" i="2" s="1"/>
  <c r="U7238" i="2" s="1"/>
  <c r="D7239" i="2"/>
  <c r="T7239" i="2" s="1"/>
  <c r="U7239" i="2" s="1"/>
  <c r="D7240" i="2"/>
  <c r="T7240" i="2" s="1"/>
  <c r="U7240" i="2" s="1"/>
  <c r="D7241" i="2"/>
  <c r="T7241" i="2" s="1"/>
  <c r="U7241" i="2" s="1"/>
  <c r="D7242" i="2"/>
  <c r="T7242" i="2" s="1"/>
  <c r="U7242" i="2" s="1"/>
  <c r="D7243" i="2"/>
  <c r="T7243" i="2" s="1"/>
  <c r="U7243" i="2" s="1"/>
  <c r="D7244" i="2"/>
  <c r="T7244" i="2" s="1"/>
  <c r="U7244" i="2" s="1"/>
  <c r="D7245" i="2"/>
  <c r="T7245" i="2" s="1"/>
  <c r="U7245" i="2" s="1"/>
  <c r="D7246" i="2"/>
  <c r="T7246" i="2" s="1"/>
  <c r="U7246" i="2" s="1"/>
  <c r="D7247" i="2"/>
  <c r="T7247" i="2" s="1"/>
  <c r="U7247" i="2" s="1"/>
  <c r="D7248" i="2"/>
  <c r="T7248" i="2" s="1"/>
  <c r="U7248" i="2" s="1"/>
  <c r="D7249" i="2"/>
  <c r="T7249" i="2" s="1"/>
  <c r="U7249" i="2" s="1"/>
  <c r="D7250" i="2"/>
  <c r="T7250" i="2" s="1"/>
  <c r="U7250" i="2" s="1"/>
  <c r="D7251" i="2"/>
  <c r="T7251" i="2" s="1"/>
  <c r="U7251" i="2" s="1"/>
  <c r="D7252" i="2"/>
  <c r="T7252" i="2" s="1"/>
  <c r="U7252" i="2" s="1"/>
  <c r="D7253" i="2"/>
  <c r="T7253" i="2" s="1"/>
  <c r="U7253" i="2" s="1"/>
  <c r="D7254" i="2"/>
  <c r="T7254" i="2" s="1"/>
  <c r="U7254" i="2" s="1"/>
  <c r="D7255" i="2"/>
  <c r="T7255" i="2" s="1"/>
  <c r="U7255" i="2" s="1"/>
  <c r="D7256" i="2"/>
  <c r="T7256" i="2" s="1"/>
  <c r="U7256" i="2" s="1"/>
  <c r="D7257" i="2"/>
  <c r="T7257" i="2" s="1"/>
  <c r="U7257" i="2" s="1"/>
  <c r="D7258" i="2"/>
  <c r="T7258" i="2" s="1"/>
  <c r="U7258" i="2" s="1"/>
  <c r="D7259" i="2"/>
  <c r="T7259" i="2" s="1"/>
  <c r="U7259" i="2" s="1"/>
  <c r="D7260" i="2"/>
  <c r="T7260" i="2" s="1"/>
  <c r="U7260" i="2" s="1"/>
  <c r="D7261" i="2"/>
  <c r="T7261" i="2" s="1"/>
  <c r="U7261" i="2" s="1"/>
  <c r="D7262" i="2"/>
  <c r="T7262" i="2" s="1"/>
  <c r="U7262" i="2" s="1"/>
  <c r="D7263" i="2"/>
  <c r="T7263" i="2" s="1"/>
  <c r="U7263" i="2" s="1"/>
  <c r="D7264" i="2"/>
  <c r="T7264" i="2" s="1"/>
  <c r="U7264" i="2" s="1"/>
  <c r="D7265" i="2"/>
  <c r="T7265" i="2" s="1"/>
  <c r="U7265" i="2" s="1"/>
  <c r="D7266" i="2"/>
  <c r="T7266" i="2" s="1"/>
  <c r="U7266" i="2" s="1"/>
  <c r="D7267" i="2"/>
  <c r="T7267" i="2" s="1"/>
  <c r="U7267" i="2" s="1"/>
  <c r="D7268" i="2"/>
  <c r="T7268" i="2" s="1"/>
  <c r="U7268" i="2" s="1"/>
  <c r="D7269" i="2"/>
  <c r="T7269" i="2" s="1"/>
  <c r="U7269" i="2" s="1"/>
  <c r="D7270" i="2"/>
  <c r="T7270" i="2" s="1"/>
  <c r="U7270" i="2" s="1"/>
  <c r="D7271" i="2"/>
  <c r="T7271" i="2" s="1"/>
  <c r="U7271" i="2" s="1"/>
  <c r="D7272" i="2"/>
  <c r="T7272" i="2" s="1"/>
  <c r="U7272" i="2" s="1"/>
  <c r="D7273" i="2"/>
  <c r="T7273" i="2" s="1"/>
  <c r="U7273" i="2" s="1"/>
  <c r="D7274" i="2"/>
  <c r="T7274" i="2" s="1"/>
  <c r="U7274" i="2" s="1"/>
  <c r="D7275" i="2"/>
  <c r="T7275" i="2" s="1"/>
  <c r="U7275" i="2" s="1"/>
  <c r="D7276" i="2"/>
  <c r="T7276" i="2" s="1"/>
  <c r="U7276" i="2" s="1"/>
  <c r="D7277" i="2"/>
  <c r="T7277" i="2" s="1"/>
  <c r="U7277" i="2" s="1"/>
  <c r="D7278" i="2"/>
  <c r="T7278" i="2" s="1"/>
  <c r="U7278" i="2" s="1"/>
  <c r="D7279" i="2"/>
  <c r="T7279" i="2" s="1"/>
  <c r="U7279" i="2" s="1"/>
  <c r="D7280" i="2"/>
  <c r="T7280" i="2" s="1"/>
  <c r="U7280" i="2" s="1"/>
  <c r="D7281" i="2"/>
  <c r="T7281" i="2" s="1"/>
  <c r="U7281" i="2" s="1"/>
  <c r="D7282" i="2"/>
  <c r="T7282" i="2" s="1"/>
  <c r="U7282" i="2" s="1"/>
  <c r="D7283" i="2"/>
  <c r="T7283" i="2" s="1"/>
  <c r="U7283" i="2" s="1"/>
  <c r="D7284" i="2"/>
  <c r="T7284" i="2" s="1"/>
  <c r="U7284" i="2" s="1"/>
  <c r="D7285" i="2"/>
  <c r="T7285" i="2" s="1"/>
  <c r="U7285" i="2" s="1"/>
  <c r="D7286" i="2"/>
  <c r="T7286" i="2" s="1"/>
  <c r="U7286" i="2" s="1"/>
  <c r="D7287" i="2"/>
  <c r="T7287" i="2" s="1"/>
  <c r="U7287" i="2" s="1"/>
  <c r="D7288" i="2"/>
  <c r="T7288" i="2" s="1"/>
  <c r="U7288" i="2" s="1"/>
  <c r="D7289" i="2"/>
  <c r="T7289" i="2" s="1"/>
  <c r="U7289" i="2" s="1"/>
  <c r="D7290" i="2"/>
  <c r="T7290" i="2" s="1"/>
  <c r="U7290" i="2" s="1"/>
  <c r="D7291" i="2"/>
  <c r="T7291" i="2" s="1"/>
  <c r="U7291" i="2" s="1"/>
  <c r="D7292" i="2"/>
  <c r="T7292" i="2" s="1"/>
  <c r="U7292" i="2" s="1"/>
  <c r="D7293" i="2"/>
  <c r="T7293" i="2" s="1"/>
  <c r="U7293" i="2" s="1"/>
  <c r="D7294" i="2"/>
  <c r="T7294" i="2" s="1"/>
  <c r="U7294" i="2" s="1"/>
  <c r="D7295" i="2"/>
  <c r="T7295" i="2" s="1"/>
  <c r="U7295" i="2" s="1"/>
  <c r="D7296" i="2"/>
  <c r="T7296" i="2" s="1"/>
  <c r="U7296" i="2" s="1"/>
  <c r="D7297" i="2"/>
  <c r="T7297" i="2" s="1"/>
  <c r="U7297" i="2" s="1"/>
  <c r="D7298" i="2"/>
  <c r="T7298" i="2" s="1"/>
  <c r="U7298" i="2" s="1"/>
  <c r="D7299" i="2"/>
  <c r="T7299" i="2" s="1"/>
  <c r="U7299" i="2" s="1"/>
  <c r="D7300" i="2"/>
  <c r="T7300" i="2" s="1"/>
  <c r="U7300" i="2" s="1"/>
  <c r="D7301" i="2"/>
  <c r="T7301" i="2" s="1"/>
  <c r="U7301" i="2" s="1"/>
  <c r="D7302" i="2"/>
  <c r="T7302" i="2" s="1"/>
  <c r="U7302" i="2" s="1"/>
  <c r="D7303" i="2"/>
  <c r="T7303" i="2" s="1"/>
  <c r="U7303" i="2" s="1"/>
  <c r="D7304" i="2"/>
  <c r="T7304" i="2" s="1"/>
  <c r="U7304" i="2" s="1"/>
  <c r="D7305" i="2"/>
  <c r="T7305" i="2" s="1"/>
  <c r="U7305" i="2" s="1"/>
  <c r="D7306" i="2"/>
  <c r="T7306" i="2" s="1"/>
  <c r="U7306" i="2" s="1"/>
  <c r="D7307" i="2"/>
  <c r="T7307" i="2" s="1"/>
  <c r="U7307" i="2" s="1"/>
  <c r="D7308" i="2"/>
  <c r="T7308" i="2" s="1"/>
  <c r="U7308" i="2" s="1"/>
  <c r="D7309" i="2"/>
  <c r="T7309" i="2" s="1"/>
  <c r="U7309" i="2" s="1"/>
  <c r="D7310" i="2"/>
  <c r="T7310" i="2" s="1"/>
  <c r="U7310" i="2" s="1"/>
  <c r="D7311" i="2"/>
  <c r="T7311" i="2" s="1"/>
  <c r="U7311" i="2" s="1"/>
  <c r="D7312" i="2"/>
  <c r="T7312" i="2" s="1"/>
  <c r="U7312" i="2" s="1"/>
  <c r="D7313" i="2"/>
  <c r="T7313" i="2" s="1"/>
  <c r="U7313" i="2" s="1"/>
  <c r="D7314" i="2"/>
  <c r="T7314" i="2" s="1"/>
  <c r="U7314" i="2" s="1"/>
  <c r="D7315" i="2"/>
  <c r="T7315" i="2" s="1"/>
  <c r="U7315" i="2" s="1"/>
  <c r="D7316" i="2"/>
  <c r="T7316" i="2" s="1"/>
  <c r="U7316" i="2" s="1"/>
  <c r="D7317" i="2"/>
  <c r="T7317" i="2" s="1"/>
  <c r="U7317" i="2" s="1"/>
  <c r="D7318" i="2"/>
  <c r="T7318" i="2" s="1"/>
  <c r="U7318" i="2" s="1"/>
  <c r="D7319" i="2"/>
  <c r="T7319" i="2" s="1"/>
  <c r="U7319" i="2" s="1"/>
  <c r="D7320" i="2"/>
  <c r="T7320" i="2" s="1"/>
  <c r="U7320" i="2" s="1"/>
  <c r="D7321" i="2"/>
  <c r="T7321" i="2" s="1"/>
  <c r="U7321" i="2" s="1"/>
  <c r="D7322" i="2"/>
  <c r="T7322" i="2" s="1"/>
  <c r="U7322" i="2" s="1"/>
  <c r="D7323" i="2"/>
  <c r="T7323" i="2" s="1"/>
  <c r="U7323" i="2" s="1"/>
  <c r="D7324" i="2"/>
  <c r="T7324" i="2" s="1"/>
  <c r="U7324" i="2" s="1"/>
  <c r="D7325" i="2"/>
  <c r="T7325" i="2" s="1"/>
  <c r="U7325" i="2" s="1"/>
  <c r="D7326" i="2"/>
  <c r="T7326" i="2" s="1"/>
  <c r="U7326" i="2" s="1"/>
  <c r="D7327" i="2"/>
  <c r="T7327" i="2" s="1"/>
  <c r="U7327" i="2" s="1"/>
  <c r="D7328" i="2"/>
  <c r="T7328" i="2" s="1"/>
  <c r="U7328" i="2" s="1"/>
  <c r="D7329" i="2"/>
  <c r="T7329" i="2" s="1"/>
  <c r="U7329" i="2" s="1"/>
  <c r="D7330" i="2"/>
  <c r="T7330" i="2" s="1"/>
  <c r="U7330" i="2" s="1"/>
  <c r="D7331" i="2"/>
  <c r="T7331" i="2" s="1"/>
  <c r="U7331" i="2" s="1"/>
  <c r="D7332" i="2"/>
  <c r="T7332" i="2" s="1"/>
  <c r="U7332" i="2" s="1"/>
  <c r="D7333" i="2"/>
  <c r="T7333" i="2" s="1"/>
  <c r="U7333" i="2" s="1"/>
  <c r="D7334" i="2"/>
  <c r="T7334" i="2" s="1"/>
  <c r="U7334" i="2" s="1"/>
  <c r="D7335" i="2"/>
  <c r="T7335" i="2" s="1"/>
  <c r="U7335" i="2" s="1"/>
  <c r="D7336" i="2"/>
  <c r="T7336" i="2" s="1"/>
  <c r="U7336" i="2" s="1"/>
  <c r="D7337" i="2"/>
  <c r="T7337" i="2" s="1"/>
  <c r="U7337" i="2" s="1"/>
  <c r="D7338" i="2"/>
  <c r="T7338" i="2" s="1"/>
  <c r="U7338" i="2" s="1"/>
  <c r="D7339" i="2"/>
  <c r="T7339" i="2" s="1"/>
  <c r="U7339" i="2" s="1"/>
  <c r="D7340" i="2"/>
  <c r="T7340" i="2" s="1"/>
  <c r="U7340" i="2" s="1"/>
  <c r="D7341" i="2"/>
  <c r="T7341" i="2" s="1"/>
  <c r="U7341" i="2" s="1"/>
  <c r="D7342" i="2"/>
  <c r="T7342" i="2" s="1"/>
  <c r="U7342" i="2" s="1"/>
  <c r="D7343" i="2"/>
  <c r="T7343" i="2" s="1"/>
  <c r="U7343" i="2" s="1"/>
  <c r="D7344" i="2"/>
  <c r="T7344" i="2" s="1"/>
  <c r="U7344" i="2" s="1"/>
  <c r="D7345" i="2"/>
  <c r="T7345" i="2" s="1"/>
  <c r="U7345" i="2" s="1"/>
  <c r="D7346" i="2"/>
  <c r="T7346" i="2" s="1"/>
  <c r="U7346" i="2" s="1"/>
  <c r="D7347" i="2"/>
  <c r="T7347" i="2" s="1"/>
  <c r="U7347" i="2" s="1"/>
  <c r="D7348" i="2"/>
  <c r="T7348" i="2" s="1"/>
  <c r="U7348" i="2" s="1"/>
  <c r="D7349" i="2"/>
  <c r="T7349" i="2" s="1"/>
  <c r="U7349" i="2" s="1"/>
  <c r="D7350" i="2"/>
  <c r="T7350" i="2" s="1"/>
  <c r="U7350" i="2" s="1"/>
  <c r="D7351" i="2"/>
  <c r="T7351" i="2" s="1"/>
  <c r="U7351" i="2" s="1"/>
  <c r="D7352" i="2"/>
  <c r="T7352" i="2" s="1"/>
  <c r="U7352" i="2" s="1"/>
  <c r="D7353" i="2"/>
  <c r="T7353" i="2" s="1"/>
  <c r="U7353" i="2" s="1"/>
  <c r="D7354" i="2"/>
  <c r="T7354" i="2" s="1"/>
  <c r="U7354" i="2" s="1"/>
  <c r="D7355" i="2"/>
  <c r="T7355" i="2" s="1"/>
  <c r="U7355" i="2" s="1"/>
  <c r="D7356" i="2"/>
  <c r="T7356" i="2" s="1"/>
  <c r="U7356" i="2" s="1"/>
  <c r="D7357" i="2"/>
  <c r="T7357" i="2" s="1"/>
  <c r="U7357" i="2" s="1"/>
  <c r="D7358" i="2"/>
  <c r="T7358" i="2" s="1"/>
  <c r="U7358" i="2" s="1"/>
  <c r="D7359" i="2"/>
  <c r="T7359" i="2" s="1"/>
  <c r="U7359" i="2" s="1"/>
  <c r="D7360" i="2"/>
  <c r="T7360" i="2" s="1"/>
  <c r="U7360" i="2" s="1"/>
  <c r="D7361" i="2"/>
  <c r="T7361" i="2" s="1"/>
  <c r="U7361" i="2" s="1"/>
  <c r="D7362" i="2"/>
  <c r="T7362" i="2" s="1"/>
  <c r="U7362" i="2" s="1"/>
  <c r="D7363" i="2"/>
  <c r="T7363" i="2" s="1"/>
  <c r="U7363" i="2" s="1"/>
  <c r="D7364" i="2"/>
  <c r="T7364" i="2" s="1"/>
  <c r="U7364" i="2" s="1"/>
  <c r="D7365" i="2"/>
  <c r="T7365" i="2" s="1"/>
  <c r="U7365" i="2" s="1"/>
  <c r="D7366" i="2"/>
  <c r="T7366" i="2" s="1"/>
  <c r="U7366" i="2" s="1"/>
  <c r="D7367" i="2"/>
  <c r="T7367" i="2" s="1"/>
  <c r="U7367" i="2" s="1"/>
  <c r="D7368" i="2"/>
  <c r="T7368" i="2" s="1"/>
  <c r="U7368" i="2" s="1"/>
  <c r="D7369" i="2"/>
  <c r="T7369" i="2" s="1"/>
  <c r="U7369" i="2" s="1"/>
  <c r="D7370" i="2"/>
  <c r="T7370" i="2" s="1"/>
  <c r="U7370" i="2" s="1"/>
  <c r="D7371" i="2"/>
  <c r="T7371" i="2" s="1"/>
  <c r="U7371" i="2" s="1"/>
  <c r="D7372" i="2"/>
  <c r="T7372" i="2" s="1"/>
  <c r="U7372" i="2" s="1"/>
  <c r="D7373" i="2"/>
  <c r="T7373" i="2" s="1"/>
  <c r="U7373" i="2" s="1"/>
  <c r="D7374" i="2"/>
  <c r="T7374" i="2" s="1"/>
  <c r="U7374" i="2" s="1"/>
  <c r="D7375" i="2"/>
  <c r="T7375" i="2" s="1"/>
  <c r="U7375" i="2" s="1"/>
  <c r="D7376" i="2"/>
  <c r="T7376" i="2" s="1"/>
  <c r="U7376" i="2" s="1"/>
  <c r="D7377" i="2"/>
  <c r="T7377" i="2" s="1"/>
  <c r="U7377" i="2" s="1"/>
  <c r="D7378" i="2"/>
  <c r="T7378" i="2" s="1"/>
  <c r="U7378" i="2" s="1"/>
  <c r="D7379" i="2"/>
  <c r="T7379" i="2" s="1"/>
  <c r="U7379" i="2" s="1"/>
  <c r="D7380" i="2"/>
  <c r="T7380" i="2" s="1"/>
  <c r="U7380" i="2" s="1"/>
  <c r="D7381" i="2"/>
  <c r="T7381" i="2" s="1"/>
  <c r="U7381" i="2" s="1"/>
  <c r="D7382" i="2"/>
  <c r="T7382" i="2" s="1"/>
  <c r="U7382" i="2" s="1"/>
  <c r="D7383" i="2"/>
  <c r="T7383" i="2" s="1"/>
  <c r="U7383" i="2" s="1"/>
  <c r="D7384" i="2"/>
  <c r="T7384" i="2" s="1"/>
  <c r="U7384" i="2" s="1"/>
  <c r="D7385" i="2"/>
  <c r="T7385" i="2" s="1"/>
  <c r="U7385" i="2" s="1"/>
  <c r="D7386" i="2"/>
  <c r="T7386" i="2" s="1"/>
  <c r="U7386" i="2" s="1"/>
  <c r="D7387" i="2"/>
  <c r="T7387" i="2" s="1"/>
  <c r="U7387" i="2" s="1"/>
  <c r="D7388" i="2"/>
  <c r="T7388" i="2" s="1"/>
  <c r="U7388" i="2" s="1"/>
  <c r="D7389" i="2"/>
  <c r="T7389" i="2" s="1"/>
  <c r="U7389" i="2" s="1"/>
  <c r="D7390" i="2"/>
  <c r="T7390" i="2" s="1"/>
  <c r="U7390" i="2" s="1"/>
  <c r="D7391" i="2"/>
  <c r="T7391" i="2" s="1"/>
  <c r="U7391" i="2" s="1"/>
  <c r="D7392" i="2"/>
  <c r="T7392" i="2" s="1"/>
  <c r="U7392" i="2" s="1"/>
  <c r="D7393" i="2"/>
  <c r="T7393" i="2" s="1"/>
  <c r="U7393" i="2" s="1"/>
  <c r="D7394" i="2"/>
  <c r="T7394" i="2" s="1"/>
  <c r="U7394" i="2" s="1"/>
  <c r="D7395" i="2"/>
  <c r="T7395" i="2" s="1"/>
  <c r="U7395" i="2" s="1"/>
  <c r="D7396" i="2"/>
  <c r="T7396" i="2" s="1"/>
  <c r="U7396" i="2" s="1"/>
  <c r="D7397" i="2"/>
  <c r="T7397" i="2" s="1"/>
  <c r="U7397" i="2" s="1"/>
  <c r="D7398" i="2"/>
  <c r="T7398" i="2" s="1"/>
  <c r="U7398" i="2" s="1"/>
  <c r="D7399" i="2"/>
  <c r="T7399" i="2" s="1"/>
  <c r="U7399" i="2" s="1"/>
  <c r="D7400" i="2"/>
  <c r="T7400" i="2" s="1"/>
  <c r="U7400" i="2" s="1"/>
  <c r="D7401" i="2"/>
  <c r="T7401" i="2" s="1"/>
  <c r="U7401" i="2" s="1"/>
  <c r="D7402" i="2"/>
  <c r="T7402" i="2" s="1"/>
  <c r="U7402" i="2" s="1"/>
  <c r="D7403" i="2"/>
  <c r="T7403" i="2" s="1"/>
  <c r="U7403" i="2" s="1"/>
  <c r="D7404" i="2"/>
  <c r="T7404" i="2" s="1"/>
  <c r="U7404" i="2" s="1"/>
  <c r="D7405" i="2"/>
  <c r="T7405" i="2" s="1"/>
  <c r="U7405" i="2" s="1"/>
  <c r="D7406" i="2"/>
  <c r="T7406" i="2" s="1"/>
  <c r="U7406" i="2" s="1"/>
  <c r="D7407" i="2"/>
  <c r="T7407" i="2" s="1"/>
  <c r="U7407" i="2" s="1"/>
  <c r="D7408" i="2"/>
  <c r="T7408" i="2" s="1"/>
  <c r="U7408" i="2" s="1"/>
  <c r="D7409" i="2"/>
  <c r="T7409" i="2" s="1"/>
  <c r="U7409" i="2" s="1"/>
  <c r="D7410" i="2"/>
  <c r="T7410" i="2" s="1"/>
  <c r="U7410" i="2" s="1"/>
  <c r="D7411" i="2"/>
  <c r="T7411" i="2" s="1"/>
  <c r="U7411" i="2" s="1"/>
  <c r="D7412" i="2"/>
  <c r="T7412" i="2" s="1"/>
  <c r="U7412" i="2" s="1"/>
  <c r="D7413" i="2"/>
  <c r="T7413" i="2" s="1"/>
  <c r="U7413" i="2" s="1"/>
  <c r="D7414" i="2"/>
  <c r="T7414" i="2" s="1"/>
  <c r="U7414" i="2" s="1"/>
  <c r="D7415" i="2"/>
  <c r="T7415" i="2" s="1"/>
  <c r="U7415" i="2" s="1"/>
  <c r="D7416" i="2"/>
  <c r="T7416" i="2" s="1"/>
  <c r="U7416" i="2" s="1"/>
  <c r="D7417" i="2"/>
  <c r="T7417" i="2" s="1"/>
  <c r="U7417" i="2" s="1"/>
  <c r="D7418" i="2"/>
  <c r="T7418" i="2" s="1"/>
  <c r="U7418" i="2" s="1"/>
  <c r="D7419" i="2"/>
  <c r="T7419" i="2" s="1"/>
  <c r="U7419" i="2" s="1"/>
  <c r="D7420" i="2"/>
  <c r="T7420" i="2" s="1"/>
  <c r="U7420" i="2" s="1"/>
  <c r="D7421" i="2"/>
  <c r="T7421" i="2" s="1"/>
  <c r="U7421" i="2" s="1"/>
  <c r="D7422" i="2"/>
  <c r="T7422" i="2" s="1"/>
  <c r="U7422" i="2" s="1"/>
  <c r="D7423" i="2"/>
  <c r="T7423" i="2" s="1"/>
  <c r="U7423" i="2" s="1"/>
  <c r="D7424" i="2"/>
  <c r="T7424" i="2" s="1"/>
  <c r="U7424" i="2" s="1"/>
  <c r="D7425" i="2"/>
  <c r="T7425" i="2" s="1"/>
  <c r="U7425" i="2" s="1"/>
  <c r="D7426" i="2"/>
  <c r="T7426" i="2" s="1"/>
  <c r="U7426" i="2" s="1"/>
  <c r="D7427" i="2"/>
  <c r="T7427" i="2" s="1"/>
  <c r="U7427" i="2" s="1"/>
  <c r="D7428" i="2"/>
  <c r="T7428" i="2" s="1"/>
  <c r="U7428" i="2" s="1"/>
  <c r="D7429" i="2"/>
  <c r="T7429" i="2" s="1"/>
  <c r="U7429" i="2" s="1"/>
  <c r="D7430" i="2"/>
  <c r="T7430" i="2" s="1"/>
  <c r="U7430" i="2" s="1"/>
  <c r="D7431" i="2"/>
  <c r="T7431" i="2" s="1"/>
  <c r="U7431" i="2" s="1"/>
  <c r="D7432" i="2"/>
  <c r="T7432" i="2" s="1"/>
  <c r="U7432" i="2" s="1"/>
  <c r="D7433" i="2"/>
  <c r="T7433" i="2" s="1"/>
  <c r="U7433" i="2" s="1"/>
  <c r="D7434" i="2"/>
  <c r="T7434" i="2" s="1"/>
  <c r="U7434" i="2" s="1"/>
  <c r="D7435" i="2"/>
  <c r="T7435" i="2" s="1"/>
  <c r="U7435" i="2" s="1"/>
  <c r="D7436" i="2"/>
  <c r="T7436" i="2" s="1"/>
  <c r="U7436" i="2" s="1"/>
  <c r="D7437" i="2"/>
  <c r="T7437" i="2" s="1"/>
  <c r="U7437" i="2" s="1"/>
  <c r="D7438" i="2"/>
  <c r="T7438" i="2" s="1"/>
  <c r="U7438" i="2" s="1"/>
  <c r="D7439" i="2"/>
  <c r="T7439" i="2" s="1"/>
  <c r="U7439" i="2" s="1"/>
  <c r="D7440" i="2"/>
  <c r="T7440" i="2" s="1"/>
  <c r="U7440" i="2" s="1"/>
  <c r="D7441" i="2"/>
  <c r="T7441" i="2" s="1"/>
  <c r="U7441" i="2" s="1"/>
  <c r="D7442" i="2"/>
  <c r="T7442" i="2" s="1"/>
  <c r="U7442" i="2" s="1"/>
  <c r="D7443" i="2"/>
  <c r="T7443" i="2" s="1"/>
  <c r="U7443" i="2" s="1"/>
  <c r="D7444" i="2"/>
  <c r="T7444" i="2" s="1"/>
  <c r="U7444" i="2" s="1"/>
  <c r="D7445" i="2"/>
  <c r="T7445" i="2" s="1"/>
  <c r="U7445" i="2" s="1"/>
  <c r="D7446" i="2"/>
  <c r="T7446" i="2" s="1"/>
  <c r="U7446" i="2" s="1"/>
  <c r="D7447" i="2"/>
  <c r="T7447" i="2" s="1"/>
  <c r="U7447" i="2" s="1"/>
  <c r="D7448" i="2"/>
  <c r="T7448" i="2" s="1"/>
  <c r="U7448" i="2" s="1"/>
  <c r="D7449" i="2"/>
  <c r="T7449" i="2" s="1"/>
  <c r="U7449" i="2" s="1"/>
  <c r="D7450" i="2"/>
  <c r="T7450" i="2" s="1"/>
  <c r="U7450" i="2" s="1"/>
  <c r="D7451" i="2"/>
  <c r="T7451" i="2" s="1"/>
  <c r="U7451" i="2" s="1"/>
  <c r="D7452" i="2"/>
  <c r="T7452" i="2" s="1"/>
  <c r="U7452" i="2" s="1"/>
  <c r="D7453" i="2"/>
  <c r="T7453" i="2" s="1"/>
  <c r="U7453" i="2" s="1"/>
  <c r="D7454" i="2"/>
  <c r="T7454" i="2" s="1"/>
  <c r="U7454" i="2" s="1"/>
  <c r="D7455" i="2"/>
  <c r="T7455" i="2" s="1"/>
  <c r="U7455" i="2" s="1"/>
  <c r="D7456" i="2"/>
  <c r="T7456" i="2" s="1"/>
  <c r="U7456" i="2" s="1"/>
  <c r="D7457" i="2"/>
  <c r="T7457" i="2" s="1"/>
  <c r="U7457" i="2" s="1"/>
  <c r="D7458" i="2"/>
  <c r="T7458" i="2" s="1"/>
  <c r="U7458" i="2" s="1"/>
  <c r="D7459" i="2"/>
  <c r="T7459" i="2" s="1"/>
  <c r="U7459" i="2" s="1"/>
  <c r="D7460" i="2"/>
  <c r="T7460" i="2" s="1"/>
  <c r="U7460" i="2" s="1"/>
  <c r="D7461" i="2"/>
  <c r="T7461" i="2" s="1"/>
  <c r="U7461" i="2" s="1"/>
  <c r="D7462" i="2"/>
  <c r="T7462" i="2" s="1"/>
  <c r="U7462" i="2" s="1"/>
  <c r="D7463" i="2"/>
  <c r="T7463" i="2" s="1"/>
  <c r="U7463" i="2" s="1"/>
  <c r="D7464" i="2"/>
  <c r="T7464" i="2" s="1"/>
  <c r="U7464" i="2" s="1"/>
  <c r="D7465" i="2"/>
  <c r="T7465" i="2" s="1"/>
  <c r="U7465" i="2" s="1"/>
  <c r="D7466" i="2"/>
  <c r="T7466" i="2" s="1"/>
  <c r="U7466" i="2" s="1"/>
  <c r="D7467" i="2"/>
  <c r="T7467" i="2" s="1"/>
  <c r="U7467" i="2" s="1"/>
  <c r="D7468" i="2"/>
  <c r="T7468" i="2" s="1"/>
  <c r="U7468" i="2" s="1"/>
  <c r="D7469" i="2"/>
  <c r="T7469" i="2" s="1"/>
  <c r="U7469" i="2" s="1"/>
  <c r="D7470" i="2"/>
  <c r="T7470" i="2" s="1"/>
  <c r="U7470" i="2" s="1"/>
  <c r="D7471" i="2"/>
  <c r="T7471" i="2" s="1"/>
  <c r="U7471" i="2" s="1"/>
  <c r="D7472" i="2"/>
  <c r="T7472" i="2" s="1"/>
  <c r="U7472" i="2" s="1"/>
  <c r="D7473" i="2"/>
  <c r="T7473" i="2" s="1"/>
  <c r="U7473" i="2" s="1"/>
  <c r="D7474" i="2"/>
  <c r="T7474" i="2" s="1"/>
  <c r="U7474" i="2" s="1"/>
  <c r="D7475" i="2"/>
  <c r="T7475" i="2" s="1"/>
  <c r="U7475" i="2" s="1"/>
  <c r="D7476" i="2"/>
  <c r="T7476" i="2" s="1"/>
  <c r="U7476" i="2" s="1"/>
  <c r="D7477" i="2"/>
  <c r="T7477" i="2" s="1"/>
  <c r="U7477" i="2" s="1"/>
  <c r="D7478" i="2"/>
  <c r="T7478" i="2" s="1"/>
  <c r="U7478" i="2" s="1"/>
  <c r="D7479" i="2"/>
  <c r="T7479" i="2" s="1"/>
  <c r="U7479" i="2" s="1"/>
  <c r="D7480" i="2"/>
  <c r="T7480" i="2" s="1"/>
  <c r="U7480" i="2" s="1"/>
  <c r="D7481" i="2"/>
  <c r="T7481" i="2" s="1"/>
  <c r="U7481" i="2" s="1"/>
  <c r="D7482" i="2"/>
  <c r="T7482" i="2" s="1"/>
  <c r="U7482" i="2" s="1"/>
  <c r="D7483" i="2"/>
  <c r="T7483" i="2" s="1"/>
  <c r="U7483" i="2" s="1"/>
  <c r="D7484" i="2"/>
  <c r="T7484" i="2" s="1"/>
  <c r="U7484" i="2" s="1"/>
  <c r="D7485" i="2"/>
  <c r="T7485" i="2" s="1"/>
  <c r="U7485" i="2" s="1"/>
  <c r="D7486" i="2"/>
  <c r="T7486" i="2" s="1"/>
  <c r="U7486" i="2" s="1"/>
  <c r="D7487" i="2"/>
  <c r="T7487" i="2" s="1"/>
  <c r="U7487" i="2" s="1"/>
  <c r="D7488" i="2"/>
  <c r="T7488" i="2" s="1"/>
  <c r="U7488" i="2" s="1"/>
  <c r="D7489" i="2"/>
  <c r="T7489" i="2" s="1"/>
  <c r="U7489" i="2" s="1"/>
  <c r="D7490" i="2"/>
  <c r="T7490" i="2" s="1"/>
  <c r="U7490" i="2" s="1"/>
  <c r="D7491" i="2"/>
  <c r="T7491" i="2" s="1"/>
  <c r="U7491" i="2" s="1"/>
  <c r="D7492" i="2"/>
  <c r="T7492" i="2" s="1"/>
  <c r="U7492" i="2" s="1"/>
  <c r="D7493" i="2"/>
  <c r="T7493" i="2" s="1"/>
  <c r="U7493" i="2" s="1"/>
  <c r="D7494" i="2"/>
  <c r="T7494" i="2" s="1"/>
  <c r="U7494" i="2" s="1"/>
  <c r="D7495" i="2"/>
  <c r="T7495" i="2" s="1"/>
  <c r="U7495" i="2" s="1"/>
  <c r="D7496" i="2"/>
  <c r="T7496" i="2" s="1"/>
  <c r="U7496" i="2" s="1"/>
  <c r="D7497" i="2"/>
  <c r="T7497" i="2" s="1"/>
  <c r="U7497" i="2" s="1"/>
  <c r="D7498" i="2"/>
  <c r="T7498" i="2" s="1"/>
  <c r="U7498" i="2" s="1"/>
  <c r="D7499" i="2"/>
  <c r="T7499" i="2" s="1"/>
  <c r="U7499" i="2" s="1"/>
  <c r="D7500" i="2"/>
  <c r="T7500" i="2" s="1"/>
  <c r="U7500" i="2" s="1"/>
  <c r="D7501" i="2"/>
  <c r="T7501" i="2" s="1"/>
  <c r="U7501" i="2" s="1"/>
  <c r="D7502" i="2"/>
  <c r="T7502" i="2" s="1"/>
  <c r="U7502" i="2" s="1"/>
  <c r="D7503" i="2"/>
  <c r="T7503" i="2" s="1"/>
  <c r="U7503" i="2" s="1"/>
  <c r="D7504" i="2"/>
  <c r="T7504" i="2" s="1"/>
  <c r="U7504" i="2" s="1"/>
  <c r="D7505" i="2"/>
  <c r="T7505" i="2" s="1"/>
  <c r="U7505" i="2" s="1"/>
  <c r="D7506" i="2"/>
  <c r="T7506" i="2" s="1"/>
  <c r="U7506" i="2" s="1"/>
  <c r="D7507" i="2"/>
  <c r="T7507" i="2" s="1"/>
  <c r="U7507" i="2" s="1"/>
  <c r="D7508" i="2"/>
  <c r="T7508" i="2" s="1"/>
  <c r="U7508" i="2" s="1"/>
  <c r="D7509" i="2"/>
  <c r="T7509" i="2" s="1"/>
  <c r="U7509" i="2" s="1"/>
  <c r="D7510" i="2"/>
  <c r="T7510" i="2" s="1"/>
  <c r="U7510" i="2" s="1"/>
  <c r="D7511" i="2"/>
  <c r="T7511" i="2" s="1"/>
  <c r="U7511" i="2" s="1"/>
  <c r="D7512" i="2"/>
  <c r="T7512" i="2" s="1"/>
  <c r="U7512" i="2" s="1"/>
  <c r="D7513" i="2"/>
  <c r="T7513" i="2" s="1"/>
  <c r="U7513" i="2" s="1"/>
  <c r="D7514" i="2"/>
  <c r="T7514" i="2" s="1"/>
  <c r="U7514" i="2" s="1"/>
  <c r="D7515" i="2"/>
  <c r="T7515" i="2" s="1"/>
  <c r="U7515" i="2" s="1"/>
  <c r="D7516" i="2"/>
  <c r="T7516" i="2" s="1"/>
  <c r="U7516" i="2" s="1"/>
  <c r="D7517" i="2"/>
  <c r="T7517" i="2" s="1"/>
  <c r="U7517" i="2" s="1"/>
  <c r="D7518" i="2"/>
  <c r="T7518" i="2" s="1"/>
  <c r="U7518" i="2" s="1"/>
  <c r="D7519" i="2"/>
  <c r="T7519" i="2" s="1"/>
  <c r="U7519" i="2" s="1"/>
  <c r="D7520" i="2"/>
  <c r="T7520" i="2" s="1"/>
  <c r="U7520" i="2" s="1"/>
  <c r="D7521" i="2"/>
  <c r="T7521" i="2" s="1"/>
  <c r="U7521" i="2" s="1"/>
  <c r="D7522" i="2"/>
  <c r="T7522" i="2" s="1"/>
  <c r="U7522" i="2" s="1"/>
  <c r="D7523" i="2"/>
  <c r="T7523" i="2" s="1"/>
  <c r="U7523" i="2" s="1"/>
  <c r="D7524" i="2"/>
  <c r="T7524" i="2" s="1"/>
  <c r="U7524" i="2" s="1"/>
  <c r="D7525" i="2"/>
  <c r="T7525" i="2" s="1"/>
  <c r="U7525" i="2" s="1"/>
  <c r="D7526" i="2"/>
  <c r="T7526" i="2" s="1"/>
  <c r="U7526" i="2" s="1"/>
  <c r="D7527" i="2"/>
  <c r="T7527" i="2" s="1"/>
  <c r="U7527" i="2" s="1"/>
  <c r="D7528" i="2"/>
  <c r="T7528" i="2" s="1"/>
  <c r="U7528" i="2" s="1"/>
  <c r="D7529" i="2"/>
  <c r="T7529" i="2" s="1"/>
  <c r="U7529" i="2" s="1"/>
  <c r="D7530" i="2"/>
  <c r="T7530" i="2" s="1"/>
  <c r="U7530" i="2" s="1"/>
  <c r="D7531" i="2"/>
  <c r="T7531" i="2" s="1"/>
  <c r="U7531" i="2" s="1"/>
  <c r="D7532" i="2"/>
  <c r="T7532" i="2" s="1"/>
  <c r="U7532" i="2" s="1"/>
  <c r="D7533" i="2"/>
  <c r="T7533" i="2" s="1"/>
  <c r="U7533" i="2" s="1"/>
  <c r="D7534" i="2"/>
  <c r="T7534" i="2" s="1"/>
  <c r="U7534" i="2" s="1"/>
  <c r="D7535" i="2"/>
  <c r="T7535" i="2" s="1"/>
  <c r="U7535" i="2" s="1"/>
  <c r="D7536" i="2"/>
  <c r="T7536" i="2" s="1"/>
  <c r="U7536" i="2" s="1"/>
  <c r="D7537" i="2"/>
  <c r="T7537" i="2" s="1"/>
  <c r="U7537" i="2" s="1"/>
  <c r="D7538" i="2"/>
  <c r="T7538" i="2" s="1"/>
  <c r="U7538" i="2" s="1"/>
  <c r="D7539" i="2"/>
  <c r="T7539" i="2" s="1"/>
  <c r="U7539" i="2" s="1"/>
  <c r="D7540" i="2"/>
  <c r="T7540" i="2" s="1"/>
  <c r="U7540" i="2" s="1"/>
  <c r="D7541" i="2"/>
  <c r="T7541" i="2" s="1"/>
  <c r="U7541" i="2" s="1"/>
  <c r="D7542" i="2"/>
  <c r="T7542" i="2" s="1"/>
  <c r="U7542" i="2" s="1"/>
  <c r="D7543" i="2"/>
  <c r="T7543" i="2" s="1"/>
  <c r="U7543" i="2" s="1"/>
  <c r="D7544" i="2"/>
  <c r="T7544" i="2" s="1"/>
  <c r="U7544" i="2" s="1"/>
  <c r="D7545" i="2"/>
  <c r="T7545" i="2" s="1"/>
  <c r="U7545" i="2" s="1"/>
  <c r="D7546" i="2"/>
  <c r="T7546" i="2" s="1"/>
  <c r="U7546" i="2" s="1"/>
  <c r="D7547" i="2"/>
  <c r="T7547" i="2" s="1"/>
  <c r="U7547" i="2" s="1"/>
  <c r="D7548" i="2"/>
  <c r="T7548" i="2" s="1"/>
  <c r="U7548" i="2" s="1"/>
  <c r="D7549" i="2"/>
  <c r="T7549" i="2" s="1"/>
  <c r="U7549" i="2" s="1"/>
  <c r="D7550" i="2"/>
  <c r="T7550" i="2" s="1"/>
  <c r="U7550" i="2" s="1"/>
  <c r="D7551" i="2"/>
  <c r="T7551" i="2" s="1"/>
  <c r="U7551" i="2" s="1"/>
  <c r="D7552" i="2"/>
  <c r="T7552" i="2" s="1"/>
  <c r="U7552" i="2" s="1"/>
  <c r="D7553" i="2"/>
  <c r="T7553" i="2" s="1"/>
  <c r="U7553" i="2" s="1"/>
  <c r="D7554" i="2"/>
  <c r="T7554" i="2" s="1"/>
  <c r="U7554" i="2" s="1"/>
  <c r="D7555" i="2"/>
  <c r="T7555" i="2" s="1"/>
  <c r="U7555" i="2" s="1"/>
  <c r="D7556" i="2"/>
  <c r="T7556" i="2" s="1"/>
  <c r="U7556" i="2" s="1"/>
  <c r="D7557" i="2"/>
  <c r="T7557" i="2" s="1"/>
  <c r="U7557" i="2" s="1"/>
  <c r="D7558" i="2"/>
  <c r="T7558" i="2" s="1"/>
  <c r="U7558" i="2" s="1"/>
  <c r="D7559" i="2"/>
  <c r="T7559" i="2" s="1"/>
  <c r="U7559" i="2" s="1"/>
  <c r="D7560" i="2"/>
  <c r="T7560" i="2" s="1"/>
  <c r="U7560" i="2" s="1"/>
  <c r="D7561" i="2"/>
  <c r="T7561" i="2" s="1"/>
  <c r="U7561" i="2" s="1"/>
  <c r="D7562" i="2"/>
  <c r="T7562" i="2" s="1"/>
  <c r="U7562" i="2" s="1"/>
  <c r="D7563" i="2"/>
  <c r="T7563" i="2" s="1"/>
  <c r="U7563" i="2" s="1"/>
  <c r="D7564" i="2"/>
  <c r="T7564" i="2" s="1"/>
  <c r="U7564" i="2" s="1"/>
  <c r="D7565" i="2"/>
  <c r="T7565" i="2" s="1"/>
  <c r="U7565" i="2" s="1"/>
  <c r="D7566" i="2"/>
  <c r="T7566" i="2" s="1"/>
  <c r="U7566" i="2" s="1"/>
  <c r="D7567" i="2"/>
  <c r="T7567" i="2" s="1"/>
  <c r="U7567" i="2" s="1"/>
  <c r="D7568" i="2"/>
  <c r="T7568" i="2" s="1"/>
  <c r="U7568" i="2" s="1"/>
  <c r="D7569" i="2"/>
  <c r="T7569" i="2" s="1"/>
  <c r="U7569" i="2" s="1"/>
  <c r="D7570" i="2"/>
  <c r="T7570" i="2" s="1"/>
  <c r="U7570" i="2" s="1"/>
  <c r="D7571" i="2"/>
  <c r="T7571" i="2" s="1"/>
  <c r="U7571" i="2" s="1"/>
  <c r="D7572" i="2"/>
  <c r="T7572" i="2" s="1"/>
  <c r="U7572" i="2" s="1"/>
  <c r="D7573" i="2"/>
  <c r="T7573" i="2" s="1"/>
  <c r="U7573" i="2" s="1"/>
  <c r="D7574" i="2"/>
  <c r="T7574" i="2" s="1"/>
  <c r="U7574" i="2" s="1"/>
  <c r="D7575" i="2"/>
  <c r="T7575" i="2" s="1"/>
  <c r="U7575" i="2" s="1"/>
  <c r="D7576" i="2"/>
  <c r="T7576" i="2" s="1"/>
  <c r="U7576" i="2" s="1"/>
  <c r="D7577" i="2"/>
  <c r="T7577" i="2" s="1"/>
  <c r="U7577" i="2" s="1"/>
  <c r="D7578" i="2"/>
  <c r="T7578" i="2" s="1"/>
  <c r="U7578" i="2" s="1"/>
  <c r="D7579" i="2"/>
  <c r="T7579" i="2" s="1"/>
  <c r="U7579" i="2" s="1"/>
  <c r="D7580" i="2"/>
  <c r="T7580" i="2" s="1"/>
  <c r="U7580" i="2" s="1"/>
  <c r="D7581" i="2"/>
  <c r="T7581" i="2" s="1"/>
  <c r="U7581" i="2" s="1"/>
  <c r="D7582" i="2"/>
  <c r="T7582" i="2" s="1"/>
  <c r="U7582" i="2" s="1"/>
  <c r="D7583" i="2"/>
  <c r="T7583" i="2" s="1"/>
  <c r="U7583" i="2" s="1"/>
  <c r="D7584" i="2"/>
  <c r="T7584" i="2" s="1"/>
  <c r="U7584" i="2" s="1"/>
  <c r="D7585" i="2"/>
  <c r="T7585" i="2" s="1"/>
  <c r="U7585" i="2" s="1"/>
  <c r="D7586" i="2"/>
  <c r="T7586" i="2" s="1"/>
  <c r="U7586" i="2" s="1"/>
  <c r="D7587" i="2"/>
  <c r="T7587" i="2" s="1"/>
  <c r="U7587" i="2" s="1"/>
  <c r="D7588" i="2"/>
  <c r="T7588" i="2" s="1"/>
  <c r="U7588" i="2" s="1"/>
  <c r="D7589" i="2"/>
  <c r="T7589" i="2" s="1"/>
  <c r="U7589" i="2" s="1"/>
  <c r="D7590" i="2"/>
  <c r="T7590" i="2" s="1"/>
  <c r="U7590" i="2" s="1"/>
  <c r="D7591" i="2"/>
  <c r="T7591" i="2" s="1"/>
  <c r="U7591" i="2" s="1"/>
  <c r="D7592" i="2"/>
  <c r="T7592" i="2" s="1"/>
  <c r="U7592" i="2" s="1"/>
  <c r="D7593" i="2"/>
  <c r="T7593" i="2" s="1"/>
  <c r="U7593" i="2" s="1"/>
  <c r="D7594" i="2"/>
  <c r="T7594" i="2" s="1"/>
  <c r="U7594" i="2" s="1"/>
  <c r="D7595" i="2"/>
  <c r="T7595" i="2" s="1"/>
  <c r="U7595" i="2" s="1"/>
  <c r="D7596" i="2"/>
  <c r="T7596" i="2" s="1"/>
  <c r="U7596" i="2" s="1"/>
  <c r="D7597" i="2"/>
  <c r="T7597" i="2" s="1"/>
  <c r="U7597" i="2" s="1"/>
  <c r="D7598" i="2"/>
  <c r="T7598" i="2" s="1"/>
  <c r="U7598" i="2" s="1"/>
  <c r="D7599" i="2"/>
  <c r="T7599" i="2" s="1"/>
  <c r="U7599" i="2" s="1"/>
  <c r="D7600" i="2"/>
  <c r="T7600" i="2" s="1"/>
  <c r="U7600" i="2" s="1"/>
  <c r="D7601" i="2"/>
  <c r="T7601" i="2" s="1"/>
  <c r="U7601" i="2" s="1"/>
  <c r="D7602" i="2"/>
  <c r="T7602" i="2" s="1"/>
  <c r="U7602" i="2" s="1"/>
  <c r="D7603" i="2"/>
  <c r="T7603" i="2" s="1"/>
  <c r="U7603" i="2" s="1"/>
  <c r="D7604" i="2"/>
  <c r="T7604" i="2" s="1"/>
  <c r="U7604" i="2" s="1"/>
  <c r="D7605" i="2"/>
  <c r="T7605" i="2" s="1"/>
  <c r="U7605" i="2" s="1"/>
  <c r="D7606" i="2"/>
  <c r="T7606" i="2" s="1"/>
  <c r="U7606" i="2" s="1"/>
  <c r="D7607" i="2"/>
  <c r="T7607" i="2" s="1"/>
  <c r="U7607" i="2" s="1"/>
  <c r="D7608" i="2"/>
  <c r="T7608" i="2" s="1"/>
  <c r="U7608" i="2" s="1"/>
  <c r="D7609" i="2"/>
  <c r="T7609" i="2" s="1"/>
  <c r="U7609" i="2" s="1"/>
  <c r="D7610" i="2"/>
  <c r="T7610" i="2" s="1"/>
  <c r="U7610" i="2" s="1"/>
  <c r="D7611" i="2"/>
  <c r="T7611" i="2" s="1"/>
  <c r="U7611" i="2" s="1"/>
  <c r="D7612" i="2"/>
  <c r="T7612" i="2" s="1"/>
  <c r="U7612" i="2" s="1"/>
  <c r="D7613" i="2"/>
  <c r="T7613" i="2" s="1"/>
  <c r="U7613" i="2" s="1"/>
  <c r="D7614" i="2"/>
  <c r="T7614" i="2" s="1"/>
  <c r="U7614" i="2" s="1"/>
  <c r="D7615" i="2"/>
  <c r="T7615" i="2" s="1"/>
  <c r="U7615" i="2" s="1"/>
  <c r="D7616" i="2"/>
  <c r="T7616" i="2" s="1"/>
  <c r="U7616" i="2" s="1"/>
  <c r="D7617" i="2"/>
  <c r="T7617" i="2" s="1"/>
  <c r="U7617" i="2" s="1"/>
  <c r="D7618" i="2"/>
  <c r="T7618" i="2" s="1"/>
  <c r="U7618" i="2" s="1"/>
  <c r="D7619" i="2"/>
  <c r="T7619" i="2" s="1"/>
  <c r="U7619" i="2" s="1"/>
  <c r="D7620" i="2"/>
  <c r="T7620" i="2" s="1"/>
  <c r="U7620" i="2" s="1"/>
  <c r="D7621" i="2"/>
  <c r="T7621" i="2" s="1"/>
  <c r="U7621" i="2" s="1"/>
  <c r="D7622" i="2"/>
  <c r="T7622" i="2" s="1"/>
  <c r="U7622" i="2" s="1"/>
  <c r="D7623" i="2"/>
  <c r="T7623" i="2" s="1"/>
  <c r="U7623" i="2" s="1"/>
  <c r="D7624" i="2"/>
  <c r="T7624" i="2" s="1"/>
  <c r="U7624" i="2" s="1"/>
  <c r="D7625" i="2"/>
  <c r="T7625" i="2" s="1"/>
  <c r="U7625" i="2" s="1"/>
  <c r="D7626" i="2"/>
  <c r="T7626" i="2" s="1"/>
  <c r="U7626" i="2" s="1"/>
  <c r="D7627" i="2"/>
  <c r="T7627" i="2" s="1"/>
  <c r="U7627" i="2" s="1"/>
  <c r="D7628" i="2"/>
  <c r="T7628" i="2" s="1"/>
  <c r="U7628" i="2" s="1"/>
  <c r="D7629" i="2"/>
  <c r="T7629" i="2" s="1"/>
  <c r="U7629" i="2" s="1"/>
  <c r="D7630" i="2"/>
  <c r="T7630" i="2" s="1"/>
  <c r="U7630" i="2" s="1"/>
  <c r="D7631" i="2"/>
  <c r="T7631" i="2" s="1"/>
  <c r="U7631" i="2" s="1"/>
  <c r="D7632" i="2"/>
  <c r="T7632" i="2" s="1"/>
  <c r="U7632" i="2" s="1"/>
  <c r="D7633" i="2"/>
  <c r="T7633" i="2" s="1"/>
  <c r="U7633" i="2" s="1"/>
  <c r="D7634" i="2"/>
  <c r="T7634" i="2" s="1"/>
  <c r="U7634" i="2" s="1"/>
  <c r="D7635" i="2"/>
  <c r="T7635" i="2" s="1"/>
  <c r="U7635" i="2" s="1"/>
  <c r="D7636" i="2"/>
  <c r="T7636" i="2" s="1"/>
  <c r="U7636" i="2" s="1"/>
  <c r="D7637" i="2"/>
  <c r="T7637" i="2" s="1"/>
  <c r="U7637" i="2" s="1"/>
  <c r="D7638" i="2"/>
  <c r="T7638" i="2" s="1"/>
  <c r="U7638" i="2" s="1"/>
  <c r="D7639" i="2"/>
  <c r="T7639" i="2" s="1"/>
  <c r="U7639" i="2" s="1"/>
  <c r="D7640" i="2"/>
  <c r="T7640" i="2" s="1"/>
  <c r="U7640" i="2" s="1"/>
  <c r="D7641" i="2"/>
  <c r="T7641" i="2" s="1"/>
  <c r="U7641" i="2" s="1"/>
  <c r="D7642" i="2"/>
  <c r="T7642" i="2" s="1"/>
  <c r="U7642" i="2" s="1"/>
  <c r="D7643" i="2"/>
  <c r="T7643" i="2" s="1"/>
  <c r="U7643" i="2" s="1"/>
  <c r="D7644" i="2"/>
  <c r="T7644" i="2" s="1"/>
  <c r="U7644" i="2" s="1"/>
  <c r="D7645" i="2"/>
  <c r="T7645" i="2" s="1"/>
  <c r="U7645" i="2" s="1"/>
  <c r="D7646" i="2"/>
  <c r="T7646" i="2" s="1"/>
  <c r="U7646" i="2" s="1"/>
  <c r="D7647" i="2"/>
  <c r="T7647" i="2" s="1"/>
  <c r="U7647" i="2" s="1"/>
  <c r="D7648" i="2"/>
  <c r="T7648" i="2" s="1"/>
  <c r="U7648" i="2" s="1"/>
  <c r="D7649" i="2"/>
  <c r="T7649" i="2" s="1"/>
  <c r="U7649" i="2" s="1"/>
  <c r="D7650" i="2"/>
  <c r="T7650" i="2" s="1"/>
  <c r="U7650" i="2" s="1"/>
  <c r="D7651" i="2"/>
  <c r="T7651" i="2" s="1"/>
  <c r="U7651" i="2" s="1"/>
  <c r="D7652" i="2"/>
  <c r="T7652" i="2" s="1"/>
  <c r="U7652" i="2" s="1"/>
  <c r="D7653" i="2"/>
  <c r="T7653" i="2" s="1"/>
  <c r="U7653" i="2" s="1"/>
  <c r="D7654" i="2"/>
  <c r="T7654" i="2" s="1"/>
  <c r="U7654" i="2" s="1"/>
  <c r="D7655" i="2"/>
  <c r="T7655" i="2" s="1"/>
  <c r="U7655" i="2" s="1"/>
  <c r="D7656" i="2"/>
  <c r="T7656" i="2" s="1"/>
  <c r="U7656" i="2" s="1"/>
  <c r="D7657" i="2"/>
  <c r="T7657" i="2" s="1"/>
  <c r="U7657" i="2" s="1"/>
  <c r="D7658" i="2"/>
  <c r="T7658" i="2" s="1"/>
  <c r="U7658" i="2" s="1"/>
  <c r="D7659" i="2"/>
  <c r="T7659" i="2" s="1"/>
  <c r="U7659" i="2" s="1"/>
  <c r="D7660" i="2"/>
  <c r="T7660" i="2" s="1"/>
  <c r="U7660" i="2" s="1"/>
  <c r="D7661" i="2"/>
  <c r="T7661" i="2" s="1"/>
  <c r="U7661" i="2" s="1"/>
  <c r="D7662" i="2"/>
  <c r="T7662" i="2" s="1"/>
  <c r="U7662" i="2" s="1"/>
  <c r="D7663" i="2"/>
  <c r="T7663" i="2" s="1"/>
  <c r="U7663" i="2" s="1"/>
  <c r="D7664" i="2"/>
  <c r="T7664" i="2" s="1"/>
  <c r="U7664" i="2" s="1"/>
  <c r="D7665" i="2"/>
  <c r="T7665" i="2" s="1"/>
  <c r="U7665" i="2" s="1"/>
  <c r="D7666" i="2"/>
  <c r="T7666" i="2" s="1"/>
  <c r="U7666" i="2" s="1"/>
  <c r="D7667" i="2"/>
  <c r="T7667" i="2" s="1"/>
  <c r="U7667" i="2" s="1"/>
  <c r="D7668" i="2"/>
  <c r="T7668" i="2" s="1"/>
  <c r="U7668" i="2" s="1"/>
  <c r="D7669" i="2"/>
  <c r="T7669" i="2" s="1"/>
  <c r="U7669" i="2" s="1"/>
  <c r="D7670" i="2"/>
  <c r="T7670" i="2" s="1"/>
  <c r="U7670" i="2" s="1"/>
  <c r="D7671" i="2"/>
  <c r="T7671" i="2" s="1"/>
  <c r="U7671" i="2" s="1"/>
  <c r="D7672" i="2"/>
  <c r="T7672" i="2" s="1"/>
  <c r="U7672" i="2" s="1"/>
  <c r="D7673" i="2"/>
  <c r="T7673" i="2" s="1"/>
  <c r="U7673" i="2" s="1"/>
  <c r="D7674" i="2"/>
  <c r="T7674" i="2" s="1"/>
  <c r="U7674" i="2" s="1"/>
  <c r="D7675" i="2"/>
  <c r="T7675" i="2" s="1"/>
  <c r="U7675" i="2" s="1"/>
  <c r="D7676" i="2"/>
  <c r="T7676" i="2" s="1"/>
  <c r="U7676" i="2" s="1"/>
  <c r="D7677" i="2"/>
  <c r="T7677" i="2" s="1"/>
  <c r="U7677" i="2" s="1"/>
  <c r="D7678" i="2"/>
  <c r="T7678" i="2" s="1"/>
  <c r="U7678" i="2" s="1"/>
  <c r="D7679" i="2"/>
  <c r="T7679" i="2" s="1"/>
  <c r="U7679" i="2" s="1"/>
  <c r="D7680" i="2"/>
  <c r="T7680" i="2" s="1"/>
  <c r="U7680" i="2" s="1"/>
  <c r="D7681" i="2"/>
  <c r="T7681" i="2" s="1"/>
  <c r="U7681" i="2" s="1"/>
  <c r="D7682" i="2"/>
  <c r="T7682" i="2" s="1"/>
  <c r="U7682" i="2" s="1"/>
  <c r="D7683" i="2"/>
  <c r="T7683" i="2" s="1"/>
  <c r="U7683" i="2" s="1"/>
  <c r="D7684" i="2"/>
  <c r="T7684" i="2" s="1"/>
  <c r="U7684" i="2" s="1"/>
  <c r="D7685" i="2"/>
  <c r="T7685" i="2" s="1"/>
  <c r="U7685" i="2" s="1"/>
  <c r="D7686" i="2"/>
  <c r="T7686" i="2" s="1"/>
  <c r="U7686" i="2" s="1"/>
  <c r="D7687" i="2"/>
  <c r="T7687" i="2" s="1"/>
  <c r="U7687" i="2" s="1"/>
  <c r="D7688" i="2"/>
  <c r="T7688" i="2" s="1"/>
  <c r="U7688" i="2" s="1"/>
  <c r="D7689" i="2"/>
  <c r="T7689" i="2" s="1"/>
  <c r="U7689" i="2" s="1"/>
  <c r="D7690" i="2"/>
  <c r="T7690" i="2" s="1"/>
  <c r="U7690" i="2" s="1"/>
  <c r="D7691" i="2"/>
  <c r="T7691" i="2" s="1"/>
  <c r="U7691" i="2" s="1"/>
  <c r="D7692" i="2"/>
  <c r="T7692" i="2" s="1"/>
  <c r="U7692" i="2" s="1"/>
  <c r="D7693" i="2"/>
  <c r="T7693" i="2" s="1"/>
  <c r="U7693" i="2" s="1"/>
  <c r="D7694" i="2"/>
  <c r="T7694" i="2" s="1"/>
  <c r="U7694" i="2" s="1"/>
  <c r="D7695" i="2"/>
  <c r="T7695" i="2" s="1"/>
  <c r="U7695" i="2" s="1"/>
  <c r="D7696" i="2"/>
  <c r="T7696" i="2" s="1"/>
  <c r="U7696" i="2" s="1"/>
  <c r="D7697" i="2"/>
  <c r="T7697" i="2" s="1"/>
  <c r="U7697" i="2" s="1"/>
  <c r="D7698" i="2"/>
  <c r="T7698" i="2" s="1"/>
  <c r="U7698" i="2" s="1"/>
  <c r="D7699" i="2"/>
  <c r="T7699" i="2" s="1"/>
  <c r="U7699" i="2" s="1"/>
  <c r="D7700" i="2"/>
  <c r="T7700" i="2" s="1"/>
  <c r="U7700" i="2" s="1"/>
  <c r="D7701" i="2"/>
  <c r="T7701" i="2" s="1"/>
  <c r="U7701" i="2" s="1"/>
  <c r="D7702" i="2"/>
  <c r="T7702" i="2" s="1"/>
  <c r="U7702" i="2" s="1"/>
  <c r="D7703" i="2"/>
  <c r="T7703" i="2" s="1"/>
  <c r="U7703" i="2" s="1"/>
  <c r="D7704" i="2"/>
  <c r="T7704" i="2" s="1"/>
  <c r="U7704" i="2" s="1"/>
  <c r="D7705" i="2"/>
  <c r="T7705" i="2" s="1"/>
  <c r="U7705" i="2" s="1"/>
  <c r="D7706" i="2"/>
  <c r="T7706" i="2" s="1"/>
  <c r="U7706" i="2" s="1"/>
  <c r="D7707" i="2"/>
  <c r="T7707" i="2" s="1"/>
  <c r="U7707" i="2" s="1"/>
  <c r="D7708" i="2"/>
  <c r="T7708" i="2" s="1"/>
  <c r="U7708" i="2" s="1"/>
  <c r="D7709" i="2"/>
  <c r="T7709" i="2" s="1"/>
  <c r="U7709" i="2" s="1"/>
  <c r="D7710" i="2"/>
  <c r="T7710" i="2" s="1"/>
  <c r="U7710" i="2" s="1"/>
  <c r="D7711" i="2"/>
  <c r="T7711" i="2" s="1"/>
  <c r="U7711" i="2" s="1"/>
  <c r="D7712" i="2"/>
  <c r="T7712" i="2" s="1"/>
  <c r="U7712" i="2" s="1"/>
  <c r="D7713" i="2"/>
  <c r="T7713" i="2" s="1"/>
  <c r="U7713" i="2" s="1"/>
  <c r="D7714" i="2"/>
  <c r="T7714" i="2" s="1"/>
  <c r="U7714" i="2" s="1"/>
  <c r="D7715" i="2"/>
  <c r="T7715" i="2" s="1"/>
  <c r="U7715" i="2" s="1"/>
  <c r="D7716" i="2"/>
  <c r="T7716" i="2" s="1"/>
  <c r="U7716" i="2" s="1"/>
  <c r="D7717" i="2"/>
  <c r="T7717" i="2" s="1"/>
  <c r="U7717" i="2" s="1"/>
  <c r="D7718" i="2"/>
  <c r="T7718" i="2" s="1"/>
  <c r="U7718" i="2" s="1"/>
  <c r="D7719" i="2"/>
  <c r="T7719" i="2" s="1"/>
  <c r="U7719" i="2" s="1"/>
  <c r="D7720" i="2"/>
  <c r="T7720" i="2" s="1"/>
  <c r="U7720" i="2" s="1"/>
  <c r="D7721" i="2"/>
  <c r="T7721" i="2" s="1"/>
  <c r="U7721" i="2" s="1"/>
  <c r="D7722" i="2"/>
  <c r="T7722" i="2" s="1"/>
  <c r="U7722" i="2" s="1"/>
  <c r="D7723" i="2"/>
  <c r="T7723" i="2" s="1"/>
  <c r="U7723" i="2" s="1"/>
  <c r="D7724" i="2"/>
  <c r="T7724" i="2" s="1"/>
  <c r="U7724" i="2" s="1"/>
  <c r="D7725" i="2"/>
  <c r="T7725" i="2" s="1"/>
  <c r="U7725" i="2" s="1"/>
  <c r="D7726" i="2"/>
  <c r="T7726" i="2" s="1"/>
  <c r="U7726" i="2" s="1"/>
  <c r="D7727" i="2"/>
  <c r="T7727" i="2" s="1"/>
  <c r="U7727" i="2" s="1"/>
  <c r="D7728" i="2"/>
  <c r="T7728" i="2" s="1"/>
  <c r="U7728" i="2" s="1"/>
  <c r="D7729" i="2"/>
  <c r="T7729" i="2" s="1"/>
  <c r="U7729" i="2" s="1"/>
  <c r="D7730" i="2"/>
  <c r="T7730" i="2" s="1"/>
  <c r="U7730" i="2" s="1"/>
  <c r="D7731" i="2"/>
  <c r="T7731" i="2" s="1"/>
  <c r="U7731" i="2" s="1"/>
  <c r="D7732" i="2"/>
  <c r="T7732" i="2" s="1"/>
  <c r="U7732" i="2" s="1"/>
  <c r="D7733" i="2"/>
  <c r="T7733" i="2" s="1"/>
  <c r="U7733" i="2" s="1"/>
  <c r="D7734" i="2"/>
  <c r="T7734" i="2" s="1"/>
  <c r="U7734" i="2" s="1"/>
  <c r="D7735" i="2"/>
  <c r="T7735" i="2" s="1"/>
  <c r="U7735" i="2" s="1"/>
  <c r="D7736" i="2"/>
  <c r="T7736" i="2" s="1"/>
  <c r="U7736" i="2" s="1"/>
  <c r="D7737" i="2"/>
  <c r="T7737" i="2" s="1"/>
  <c r="U7737" i="2" s="1"/>
  <c r="D7738" i="2"/>
  <c r="T7738" i="2" s="1"/>
  <c r="U7738" i="2" s="1"/>
  <c r="D7739" i="2"/>
  <c r="T7739" i="2" s="1"/>
  <c r="U7739" i="2" s="1"/>
  <c r="D7740" i="2"/>
  <c r="T7740" i="2" s="1"/>
  <c r="U7740" i="2" s="1"/>
  <c r="D7741" i="2"/>
  <c r="T7741" i="2" s="1"/>
  <c r="U7741" i="2" s="1"/>
  <c r="D7742" i="2"/>
  <c r="T7742" i="2" s="1"/>
  <c r="U7742" i="2" s="1"/>
  <c r="D7743" i="2"/>
  <c r="T7743" i="2" s="1"/>
  <c r="U7743" i="2" s="1"/>
  <c r="D7744" i="2"/>
  <c r="T7744" i="2" s="1"/>
  <c r="U7744" i="2" s="1"/>
  <c r="D7745" i="2"/>
  <c r="T7745" i="2" s="1"/>
  <c r="U7745" i="2" s="1"/>
  <c r="D7746" i="2"/>
  <c r="T7746" i="2" s="1"/>
  <c r="U7746" i="2" s="1"/>
  <c r="D7747" i="2"/>
  <c r="T7747" i="2" s="1"/>
  <c r="U7747" i="2" s="1"/>
  <c r="D7748" i="2"/>
  <c r="T7748" i="2" s="1"/>
  <c r="U7748" i="2" s="1"/>
  <c r="D7749" i="2"/>
  <c r="T7749" i="2" s="1"/>
  <c r="U7749" i="2" s="1"/>
  <c r="D7750" i="2"/>
  <c r="T7750" i="2" s="1"/>
  <c r="U7750" i="2" s="1"/>
  <c r="D7751" i="2"/>
  <c r="T7751" i="2" s="1"/>
  <c r="U7751" i="2" s="1"/>
  <c r="D7752" i="2"/>
  <c r="T7752" i="2" s="1"/>
  <c r="U7752" i="2" s="1"/>
  <c r="D7753" i="2"/>
  <c r="T7753" i="2" s="1"/>
  <c r="U7753" i="2" s="1"/>
  <c r="D7754" i="2"/>
  <c r="T7754" i="2" s="1"/>
  <c r="U7754" i="2" s="1"/>
  <c r="D7755" i="2"/>
  <c r="T7755" i="2" s="1"/>
  <c r="U7755" i="2" s="1"/>
  <c r="D7756" i="2"/>
  <c r="T7756" i="2" s="1"/>
  <c r="U7756" i="2" s="1"/>
  <c r="D7757" i="2"/>
  <c r="T7757" i="2" s="1"/>
  <c r="U7757" i="2" s="1"/>
  <c r="D7758" i="2"/>
  <c r="T7758" i="2" s="1"/>
  <c r="U7758" i="2" s="1"/>
  <c r="D7759" i="2"/>
  <c r="T7759" i="2" s="1"/>
  <c r="U7759" i="2" s="1"/>
  <c r="D7760" i="2"/>
  <c r="T7760" i="2" s="1"/>
  <c r="U7760" i="2" s="1"/>
  <c r="D7761" i="2"/>
  <c r="T7761" i="2" s="1"/>
  <c r="U7761" i="2" s="1"/>
  <c r="D7762" i="2"/>
  <c r="T7762" i="2" s="1"/>
  <c r="U7762" i="2" s="1"/>
  <c r="D7763" i="2"/>
  <c r="T7763" i="2" s="1"/>
  <c r="U7763" i="2" s="1"/>
  <c r="D7764" i="2"/>
  <c r="T7764" i="2" s="1"/>
  <c r="U7764" i="2" s="1"/>
  <c r="D7765" i="2"/>
  <c r="T7765" i="2" s="1"/>
  <c r="U7765" i="2" s="1"/>
  <c r="D7766" i="2"/>
  <c r="T7766" i="2" s="1"/>
  <c r="U7766" i="2" s="1"/>
  <c r="D7767" i="2"/>
  <c r="T7767" i="2" s="1"/>
  <c r="U7767" i="2" s="1"/>
  <c r="D7768" i="2"/>
  <c r="T7768" i="2" s="1"/>
  <c r="U7768" i="2" s="1"/>
  <c r="D7769" i="2"/>
  <c r="T7769" i="2" s="1"/>
  <c r="U7769" i="2" s="1"/>
  <c r="D7770" i="2"/>
  <c r="T7770" i="2" s="1"/>
  <c r="U7770" i="2" s="1"/>
  <c r="D7771" i="2"/>
  <c r="T7771" i="2" s="1"/>
  <c r="U7771" i="2" s="1"/>
  <c r="D7772" i="2"/>
  <c r="T7772" i="2" s="1"/>
  <c r="U7772" i="2" s="1"/>
  <c r="D7773" i="2"/>
  <c r="T7773" i="2" s="1"/>
  <c r="U7773" i="2" s="1"/>
  <c r="D7774" i="2"/>
  <c r="T7774" i="2" s="1"/>
  <c r="U7774" i="2" s="1"/>
  <c r="D7775" i="2"/>
  <c r="T7775" i="2" s="1"/>
  <c r="U7775" i="2" s="1"/>
  <c r="D7776" i="2"/>
  <c r="T7776" i="2" s="1"/>
  <c r="U7776" i="2" s="1"/>
  <c r="D7777" i="2"/>
  <c r="T7777" i="2" s="1"/>
  <c r="U7777" i="2" s="1"/>
  <c r="D7778" i="2"/>
  <c r="T7778" i="2" s="1"/>
  <c r="U7778" i="2" s="1"/>
  <c r="D7779" i="2"/>
  <c r="T7779" i="2" s="1"/>
  <c r="U7779" i="2" s="1"/>
  <c r="D7780" i="2"/>
  <c r="T7780" i="2" s="1"/>
  <c r="U7780" i="2" s="1"/>
  <c r="D7781" i="2"/>
  <c r="T7781" i="2" s="1"/>
  <c r="U7781" i="2" s="1"/>
  <c r="D7782" i="2"/>
  <c r="T7782" i="2" s="1"/>
  <c r="U7782" i="2" s="1"/>
  <c r="D7783" i="2"/>
  <c r="T7783" i="2" s="1"/>
  <c r="U7783" i="2" s="1"/>
  <c r="D7784" i="2"/>
  <c r="T7784" i="2" s="1"/>
  <c r="U7784" i="2" s="1"/>
  <c r="D7785" i="2"/>
  <c r="T7785" i="2" s="1"/>
  <c r="U7785" i="2" s="1"/>
  <c r="D7786" i="2"/>
  <c r="T7786" i="2" s="1"/>
  <c r="U7786" i="2" s="1"/>
  <c r="D7787" i="2"/>
  <c r="T7787" i="2" s="1"/>
  <c r="U7787" i="2" s="1"/>
  <c r="D7788" i="2"/>
  <c r="T7788" i="2" s="1"/>
  <c r="U7788" i="2" s="1"/>
  <c r="D7789" i="2"/>
  <c r="T7789" i="2" s="1"/>
  <c r="U7789" i="2" s="1"/>
  <c r="D7790" i="2"/>
  <c r="T7790" i="2" s="1"/>
  <c r="U7790" i="2" s="1"/>
  <c r="D7791" i="2"/>
  <c r="T7791" i="2" s="1"/>
  <c r="U7791" i="2" s="1"/>
  <c r="D7792" i="2"/>
  <c r="T7792" i="2" s="1"/>
  <c r="U7792" i="2" s="1"/>
  <c r="D7793" i="2"/>
  <c r="T7793" i="2" s="1"/>
  <c r="U7793" i="2" s="1"/>
  <c r="D7794" i="2"/>
  <c r="T7794" i="2" s="1"/>
  <c r="U7794" i="2" s="1"/>
  <c r="D7795" i="2"/>
  <c r="T7795" i="2" s="1"/>
  <c r="U7795" i="2" s="1"/>
  <c r="D7796" i="2"/>
  <c r="T7796" i="2" s="1"/>
  <c r="U7796" i="2" s="1"/>
  <c r="D7797" i="2"/>
  <c r="T7797" i="2" s="1"/>
  <c r="U7797" i="2" s="1"/>
  <c r="D7798" i="2"/>
  <c r="T7798" i="2" s="1"/>
  <c r="U7798" i="2" s="1"/>
  <c r="D7799" i="2"/>
  <c r="T7799" i="2" s="1"/>
  <c r="U7799" i="2" s="1"/>
  <c r="D7800" i="2"/>
  <c r="T7800" i="2" s="1"/>
  <c r="U7800" i="2" s="1"/>
  <c r="D7801" i="2"/>
  <c r="T7801" i="2" s="1"/>
  <c r="U7801" i="2" s="1"/>
  <c r="D7802" i="2"/>
  <c r="T7802" i="2" s="1"/>
  <c r="U7802" i="2" s="1"/>
  <c r="D7803" i="2"/>
  <c r="T7803" i="2" s="1"/>
  <c r="U7803" i="2" s="1"/>
  <c r="D7804" i="2"/>
  <c r="T7804" i="2" s="1"/>
  <c r="U7804" i="2" s="1"/>
  <c r="D7805" i="2"/>
  <c r="T7805" i="2" s="1"/>
  <c r="U7805" i="2" s="1"/>
  <c r="D7806" i="2"/>
  <c r="T7806" i="2" s="1"/>
  <c r="U7806" i="2" s="1"/>
  <c r="D7807" i="2"/>
  <c r="T7807" i="2" s="1"/>
  <c r="U7807" i="2" s="1"/>
  <c r="D7808" i="2"/>
  <c r="T7808" i="2" s="1"/>
  <c r="U7808" i="2" s="1"/>
  <c r="D7809" i="2"/>
  <c r="T7809" i="2" s="1"/>
  <c r="U7809" i="2" s="1"/>
  <c r="D7810" i="2"/>
  <c r="T7810" i="2" s="1"/>
  <c r="U7810" i="2" s="1"/>
  <c r="D7811" i="2"/>
  <c r="T7811" i="2" s="1"/>
  <c r="U7811" i="2" s="1"/>
  <c r="D7812" i="2"/>
  <c r="T7812" i="2" s="1"/>
  <c r="U7812" i="2" s="1"/>
  <c r="D7813" i="2"/>
  <c r="T7813" i="2" s="1"/>
  <c r="U7813" i="2" s="1"/>
  <c r="D7814" i="2"/>
  <c r="T7814" i="2" s="1"/>
  <c r="U7814" i="2" s="1"/>
  <c r="D7815" i="2"/>
  <c r="T7815" i="2" s="1"/>
  <c r="U7815" i="2" s="1"/>
  <c r="D7816" i="2"/>
  <c r="T7816" i="2" s="1"/>
  <c r="U7816" i="2" s="1"/>
  <c r="D7817" i="2"/>
  <c r="T7817" i="2" s="1"/>
  <c r="U7817" i="2" s="1"/>
  <c r="D7818" i="2"/>
  <c r="T7818" i="2" s="1"/>
  <c r="U7818" i="2" s="1"/>
  <c r="D7819" i="2"/>
  <c r="T7819" i="2" s="1"/>
  <c r="U7819" i="2" s="1"/>
  <c r="D7820" i="2"/>
  <c r="T7820" i="2" s="1"/>
  <c r="U7820" i="2" s="1"/>
  <c r="D7821" i="2"/>
  <c r="T7821" i="2" s="1"/>
  <c r="U7821" i="2" s="1"/>
  <c r="D7822" i="2"/>
  <c r="T7822" i="2" s="1"/>
  <c r="U7822" i="2" s="1"/>
  <c r="D7823" i="2"/>
  <c r="T7823" i="2" s="1"/>
  <c r="U7823" i="2" s="1"/>
  <c r="D7824" i="2"/>
  <c r="T7824" i="2" s="1"/>
  <c r="U7824" i="2" s="1"/>
  <c r="D7825" i="2"/>
  <c r="T7825" i="2" s="1"/>
  <c r="U7825" i="2" s="1"/>
  <c r="D7826" i="2"/>
  <c r="T7826" i="2" s="1"/>
  <c r="U7826" i="2" s="1"/>
  <c r="D7827" i="2"/>
  <c r="T7827" i="2" s="1"/>
  <c r="U7827" i="2" s="1"/>
  <c r="D7828" i="2"/>
  <c r="T7828" i="2" s="1"/>
  <c r="U7828" i="2" s="1"/>
  <c r="D7829" i="2"/>
  <c r="T7829" i="2" s="1"/>
  <c r="U7829" i="2" s="1"/>
  <c r="D7830" i="2"/>
  <c r="T7830" i="2" s="1"/>
  <c r="U7830" i="2" s="1"/>
  <c r="D7831" i="2"/>
  <c r="T7831" i="2" s="1"/>
  <c r="U7831" i="2" s="1"/>
  <c r="D7832" i="2"/>
  <c r="T7832" i="2" s="1"/>
  <c r="U7832" i="2" s="1"/>
  <c r="D7833" i="2"/>
  <c r="T7833" i="2" s="1"/>
  <c r="U7833" i="2" s="1"/>
  <c r="D7834" i="2"/>
  <c r="T7834" i="2" s="1"/>
  <c r="U7834" i="2" s="1"/>
  <c r="D7835" i="2"/>
  <c r="T7835" i="2" s="1"/>
  <c r="U7835" i="2" s="1"/>
  <c r="D7836" i="2"/>
  <c r="T7836" i="2" s="1"/>
  <c r="U7836" i="2" s="1"/>
  <c r="D7837" i="2"/>
  <c r="T7837" i="2" s="1"/>
  <c r="U7837" i="2" s="1"/>
  <c r="D7838" i="2"/>
  <c r="T7838" i="2" s="1"/>
  <c r="U7838" i="2" s="1"/>
  <c r="D7839" i="2"/>
  <c r="T7839" i="2" s="1"/>
  <c r="U7839" i="2" s="1"/>
  <c r="D7840" i="2"/>
  <c r="T7840" i="2" s="1"/>
  <c r="U7840" i="2" s="1"/>
  <c r="D7841" i="2"/>
  <c r="T7841" i="2" s="1"/>
  <c r="U7841" i="2" s="1"/>
  <c r="D7842" i="2"/>
  <c r="T7842" i="2" s="1"/>
  <c r="U7842" i="2" s="1"/>
  <c r="D7843" i="2"/>
  <c r="T7843" i="2" s="1"/>
  <c r="U7843" i="2" s="1"/>
  <c r="D7844" i="2"/>
  <c r="T7844" i="2" s="1"/>
  <c r="U7844" i="2" s="1"/>
  <c r="D7845" i="2"/>
  <c r="T7845" i="2" s="1"/>
  <c r="U7845" i="2" s="1"/>
  <c r="D7846" i="2"/>
  <c r="T7846" i="2" s="1"/>
  <c r="U7846" i="2" s="1"/>
  <c r="D7847" i="2"/>
  <c r="T7847" i="2" s="1"/>
  <c r="U7847" i="2" s="1"/>
  <c r="D7848" i="2"/>
  <c r="T7848" i="2" s="1"/>
  <c r="U7848" i="2" s="1"/>
  <c r="D7849" i="2"/>
  <c r="T7849" i="2" s="1"/>
  <c r="U7849" i="2" s="1"/>
  <c r="D7850" i="2"/>
  <c r="T7850" i="2" s="1"/>
  <c r="U7850" i="2" s="1"/>
  <c r="D7851" i="2"/>
  <c r="T7851" i="2" s="1"/>
  <c r="U7851" i="2" s="1"/>
  <c r="D7852" i="2"/>
  <c r="T7852" i="2" s="1"/>
  <c r="U7852" i="2" s="1"/>
  <c r="D7853" i="2"/>
  <c r="T7853" i="2" s="1"/>
  <c r="U7853" i="2" s="1"/>
  <c r="D7854" i="2"/>
  <c r="T7854" i="2" s="1"/>
  <c r="U7854" i="2" s="1"/>
  <c r="D7855" i="2"/>
  <c r="T7855" i="2" s="1"/>
  <c r="U7855" i="2" s="1"/>
  <c r="D7856" i="2"/>
  <c r="T7856" i="2" s="1"/>
  <c r="U7856" i="2" s="1"/>
  <c r="D7857" i="2"/>
  <c r="T7857" i="2" s="1"/>
  <c r="U7857" i="2" s="1"/>
  <c r="D7858" i="2"/>
  <c r="T7858" i="2" s="1"/>
  <c r="U7858" i="2" s="1"/>
  <c r="D7859" i="2"/>
  <c r="T7859" i="2" s="1"/>
  <c r="U7859" i="2" s="1"/>
  <c r="D7860" i="2"/>
  <c r="T7860" i="2" s="1"/>
  <c r="U7860" i="2" s="1"/>
  <c r="D7861" i="2"/>
  <c r="T7861" i="2" s="1"/>
  <c r="U7861" i="2" s="1"/>
  <c r="D7862" i="2"/>
  <c r="T7862" i="2" s="1"/>
  <c r="U7862" i="2" s="1"/>
  <c r="D7863" i="2"/>
  <c r="T7863" i="2" s="1"/>
  <c r="U7863" i="2" s="1"/>
  <c r="D7864" i="2"/>
  <c r="T7864" i="2" s="1"/>
  <c r="U7864" i="2" s="1"/>
  <c r="D7865" i="2"/>
  <c r="T7865" i="2" s="1"/>
  <c r="U7865" i="2" s="1"/>
  <c r="D7866" i="2"/>
  <c r="T7866" i="2" s="1"/>
  <c r="U7866" i="2" s="1"/>
  <c r="D7867" i="2"/>
  <c r="T7867" i="2" s="1"/>
  <c r="U7867" i="2" s="1"/>
  <c r="D7868" i="2"/>
  <c r="T7868" i="2" s="1"/>
  <c r="U7868" i="2" s="1"/>
  <c r="D7869" i="2"/>
  <c r="T7869" i="2" s="1"/>
  <c r="U7869" i="2" s="1"/>
  <c r="D7870" i="2"/>
  <c r="T7870" i="2" s="1"/>
  <c r="U7870" i="2" s="1"/>
  <c r="D7871" i="2"/>
  <c r="T7871" i="2" s="1"/>
  <c r="U7871" i="2" s="1"/>
  <c r="D7872" i="2"/>
  <c r="T7872" i="2" s="1"/>
  <c r="U7872" i="2" s="1"/>
  <c r="D7873" i="2"/>
  <c r="T7873" i="2" s="1"/>
  <c r="U7873" i="2" s="1"/>
  <c r="D7874" i="2"/>
  <c r="T7874" i="2" s="1"/>
  <c r="U7874" i="2" s="1"/>
  <c r="D7875" i="2"/>
  <c r="T7875" i="2" s="1"/>
  <c r="U7875" i="2" s="1"/>
  <c r="D7876" i="2"/>
  <c r="T7876" i="2" s="1"/>
  <c r="U7876" i="2" s="1"/>
  <c r="D7877" i="2"/>
  <c r="T7877" i="2" s="1"/>
  <c r="U7877" i="2" s="1"/>
  <c r="D7878" i="2"/>
  <c r="T7878" i="2" s="1"/>
  <c r="U7878" i="2" s="1"/>
  <c r="D7879" i="2"/>
  <c r="T7879" i="2" s="1"/>
  <c r="U7879" i="2" s="1"/>
  <c r="D7880" i="2"/>
  <c r="T7880" i="2" s="1"/>
  <c r="U7880" i="2" s="1"/>
  <c r="D7881" i="2"/>
  <c r="T7881" i="2" s="1"/>
  <c r="U7881" i="2" s="1"/>
  <c r="D7882" i="2"/>
  <c r="T7882" i="2" s="1"/>
  <c r="U7882" i="2" s="1"/>
  <c r="D7883" i="2"/>
  <c r="T7883" i="2" s="1"/>
  <c r="U7883" i="2" s="1"/>
  <c r="D7884" i="2"/>
  <c r="T7884" i="2" s="1"/>
  <c r="U7884" i="2" s="1"/>
  <c r="D7885" i="2"/>
  <c r="T7885" i="2" s="1"/>
  <c r="U7885" i="2" s="1"/>
  <c r="D7886" i="2"/>
  <c r="T7886" i="2" s="1"/>
  <c r="U7886" i="2" s="1"/>
  <c r="D7887" i="2"/>
  <c r="T7887" i="2" s="1"/>
  <c r="U7887" i="2" s="1"/>
  <c r="D7888" i="2"/>
  <c r="T7888" i="2" s="1"/>
  <c r="U7888" i="2" s="1"/>
  <c r="D7889" i="2"/>
  <c r="T7889" i="2" s="1"/>
  <c r="U7889" i="2" s="1"/>
  <c r="D7890" i="2"/>
  <c r="T7890" i="2" s="1"/>
  <c r="U7890" i="2" s="1"/>
  <c r="D7891" i="2"/>
  <c r="T7891" i="2" s="1"/>
  <c r="U7891" i="2" s="1"/>
  <c r="D7892" i="2"/>
  <c r="T7892" i="2" s="1"/>
  <c r="U7892" i="2" s="1"/>
  <c r="D7893" i="2"/>
  <c r="T7893" i="2" s="1"/>
  <c r="U7893" i="2" s="1"/>
  <c r="D7894" i="2"/>
  <c r="T7894" i="2" s="1"/>
  <c r="U7894" i="2" s="1"/>
  <c r="D7895" i="2"/>
  <c r="T7895" i="2" s="1"/>
  <c r="U7895" i="2" s="1"/>
  <c r="D7896" i="2"/>
  <c r="T7896" i="2" s="1"/>
  <c r="U7896" i="2" s="1"/>
  <c r="D7897" i="2"/>
  <c r="T7897" i="2" s="1"/>
  <c r="U7897" i="2" s="1"/>
  <c r="D7898" i="2"/>
  <c r="T7898" i="2" s="1"/>
  <c r="U7898" i="2" s="1"/>
  <c r="D7899" i="2"/>
  <c r="T7899" i="2" s="1"/>
  <c r="U7899" i="2" s="1"/>
  <c r="D7900" i="2"/>
  <c r="T7900" i="2" s="1"/>
  <c r="U7900" i="2" s="1"/>
  <c r="D7901" i="2"/>
  <c r="T7901" i="2" s="1"/>
  <c r="U7901" i="2" s="1"/>
  <c r="D7902" i="2"/>
  <c r="T7902" i="2" s="1"/>
  <c r="U7902" i="2" s="1"/>
  <c r="D7903" i="2"/>
  <c r="T7903" i="2" s="1"/>
  <c r="U7903" i="2" s="1"/>
  <c r="D7904" i="2"/>
  <c r="T7904" i="2" s="1"/>
  <c r="U7904" i="2" s="1"/>
  <c r="D7905" i="2"/>
  <c r="T7905" i="2" s="1"/>
  <c r="U7905" i="2" s="1"/>
  <c r="D7906" i="2"/>
  <c r="T7906" i="2" s="1"/>
  <c r="U7906" i="2" s="1"/>
  <c r="D7907" i="2"/>
  <c r="T7907" i="2" s="1"/>
  <c r="U7907" i="2" s="1"/>
  <c r="D7908" i="2"/>
  <c r="T7908" i="2" s="1"/>
  <c r="U7908" i="2" s="1"/>
  <c r="D7909" i="2"/>
  <c r="T7909" i="2" s="1"/>
  <c r="U7909" i="2" s="1"/>
  <c r="D7910" i="2"/>
  <c r="T7910" i="2" s="1"/>
  <c r="U7910" i="2" s="1"/>
  <c r="D7911" i="2"/>
  <c r="T7911" i="2" s="1"/>
  <c r="U7911" i="2" s="1"/>
  <c r="D7912" i="2"/>
  <c r="T7912" i="2" s="1"/>
  <c r="U7912" i="2" s="1"/>
  <c r="D7913" i="2"/>
  <c r="T7913" i="2" s="1"/>
  <c r="U7913" i="2" s="1"/>
  <c r="D7914" i="2"/>
  <c r="T7914" i="2" s="1"/>
  <c r="U7914" i="2" s="1"/>
  <c r="D7915" i="2"/>
  <c r="T7915" i="2" s="1"/>
  <c r="U7915" i="2" s="1"/>
  <c r="D7916" i="2"/>
  <c r="T7916" i="2" s="1"/>
  <c r="U7916" i="2" s="1"/>
  <c r="D7917" i="2"/>
  <c r="T7917" i="2" s="1"/>
  <c r="U7917" i="2" s="1"/>
  <c r="D7918" i="2"/>
  <c r="T7918" i="2" s="1"/>
  <c r="U7918" i="2" s="1"/>
  <c r="D7919" i="2"/>
  <c r="T7919" i="2" s="1"/>
  <c r="U7919" i="2" s="1"/>
  <c r="D7920" i="2"/>
  <c r="T7920" i="2" s="1"/>
  <c r="U7920" i="2" s="1"/>
  <c r="D7921" i="2"/>
  <c r="T7921" i="2" s="1"/>
  <c r="U7921" i="2" s="1"/>
  <c r="D7922" i="2"/>
  <c r="T7922" i="2" s="1"/>
  <c r="U7922" i="2" s="1"/>
  <c r="D7923" i="2"/>
  <c r="T7923" i="2" s="1"/>
  <c r="U7923" i="2" s="1"/>
  <c r="D7924" i="2"/>
  <c r="T7924" i="2" s="1"/>
  <c r="U7924" i="2" s="1"/>
  <c r="D7925" i="2"/>
  <c r="T7925" i="2" s="1"/>
  <c r="U7925" i="2" s="1"/>
  <c r="D7926" i="2"/>
  <c r="T7926" i="2" s="1"/>
  <c r="U7926" i="2" s="1"/>
  <c r="D7927" i="2"/>
  <c r="T7927" i="2" s="1"/>
  <c r="U7927" i="2" s="1"/>
  <c r="D7928" i="2"/>
  <c r="T7928" i="2" s="1"/>
  <c r="U7928" i="2" s="1"/>
  <c r="D7929" i="2"/>
  <c r="T7929" i="2" s="1"/>
  <c r="U7929" i="2" s="1"/>
  <c r="D7930" i="2"/>
  <c r="T7930" i="2" s="1"/>
  <c r="U7930" i="2" s="1"/>
  <c r="D7931" i="2"/>
  <c r="T7931" i="2" s="1"/>
  <c r="U7931" i="2" s="1"/>
  <c r="D7932" i="2"/>
  <c r="T7932" i="2" s="1"/>
  <c r="U7932" i="2" s="1"/>
  <c r="D7933" i="2"/>
  <c r="T7933" i="2" s="1"/>
  <c r="U7933" i="2" s="1"/>
  <c r="D7934" i="2"/>
  <c r="T7934" i="2" s="1"/>
  <c r="U7934" i="2" s="1"/>
  <c r="D7935" i="2"/>
  <c r="T7935" i="2" s="1"/>
  <c r="U7935" i="2" s="1"/>
  <c r="D7936" i="2"/>
  <c r="T7936" i="2" s="1"/>
  <c r="U7936" i="2" s="1"/>
  <c r="D7937" i="2"/>
  <c r="T7937" i="2" s="1"/>
  <c r="U7937" i="2" s="1"/>
  <c r="D7938" i="2"/>
  <c r="T7938" i="2" s="1"/>
  <c r="U7938" i="2" s="1"/>
  <c r="D7939" i="2"/>
  <c r="T7939" i="2" s="1"/>
  <c r="U7939" i="2" s="1"/>
  <c r="D7940" i="2"/>
  <c r="T7940" i="2" s="1"/>
  <c r="U7940" i="2" s="1"/>
  <c r="D7941" i="2"/>
  <c r="T7941" i="2" s="1"/>
  <c r="U7941" i="2" s="1"/>
  <c r="D7942" i="2"/>
  <c r="T7942" i="2" s="1"/>
  <c r="U7942" i="2" s="1"/>
  <c r="D7943" i="2"/>
  <c r="T7943" i="2" s="1"/>
  <c r="U7943" i="2" s="1"/>
  <c r="D7944" i="2"/>
  <c r="T7944" i="2" s="1"/>
  <c r="U7944" i="2" s="1"/>
  <c r="D7945" i="2"/>
  <c r="T7945" i="2" s="1"/>
  <c r="U7945" i="2" s="1"/>
  <c r="D7946" i="2"/>
  <c r="T7946" i="2" s="1"/>
  <c r="U7946" i="2" s="1"/>
  <c r="D7947" i="2"/>
  <c r="T7947" i="2" s="1"/>
  <c r="U7947" i="2" s="1"/>
  <c r="D7948" i="2"/>
  <c r="T7948" i="2" s="1"/>
  <c r="U7948" i="2" s="1"/>
  <c r="D7949" i="2"/>
  <c r="T7949" i="2" s="1"/>
  <c r="U7949" i="2" s="1"/>
  <c r="D7950" i="2"/>
  <c r="T7950" i="2" s="1"/>
  <c r="U7950" i="2" s="1"/>
  <c r="D7951" i="2"/>
  <c r="T7951" i="2" s="1"/>
  <c r="U7951" i="2" s="1"/>
  <c r="D7952" i="2"/>
  <c r="T7952" i="2" s="1"/>
  <c r="U7952" i="2" s="1"/>
  <c r="D7953" i="2"/>
  <c r="T7953" i="2" s="1"/>
  <c r="U7953" i="2" s="1"/>
  <c r="D7954" i="2"/>
  <c r="T7954" i="2" s="1"/>
  <c r="U7954" i="2" s="1"/>
  <c r="D7955" i="2"/>
  <c r="T7955" i="2" s="1"/>
  <c r="U7955" i="2" s="1"/>
  <c r="D7956" i="2"/>
  <c r="T7956" i="2" s="1"/>
  <c r="U7956" i="2" s="1"/>
  <c r="D7957" i="2"/>
  <c r="T7957" i="2" s="1"/>
  <c r="U7957" i="2" s="1"/>
  <c r="D7958" i="2"/>
  <c r="T7958" i="2" s="1"/>
  <c r="U7958" i="2" s="1"/>
  <c r="D7959" i="2"/>
  <c r="T7959" i="2" s="1"/>
  <c r="U7959" i="2" s="1"/>
  <c r="D7960" i="2"/>
  <c r="T7960" i="2" s="1"/>
  <c r="U7960" i="2" s="1"/>
  <c r="D7961" i="2"/>
  <c r="T7961" i="2" s="1"/>
  <c r="U7961" i="2" s="1"/>
  <c r="D7962" i="2"/>
  <c r="T7962" i="2" s="1"/>
  <c r="U7962" i="2" s="1"/>
  <c r="D7963" i="2"/>
  <c r="T7963" i="2" s="1"/>
  <c r="U7963" i="2" s="1"/>
  <c r="D7964" i="2"/>
  <c r="T7964" i="2" s="1"/>
  <c r="U7964" i="2" s="1"/>
  <c r="D7965" i="2"/>
  <c r="T7965" i="2" s="1"/>
  <c r="U7965" i="2" s="1"/>
  <c r="D7966" i="2"/>
  <c r="T7966" i="2" s="1"/>
  <c r="U7966" i="2" s="1"/>
  <c r="D7967" i="2"/>
  <c r="T7967" i="2" s="1"/>
  <c r="U7967" i="2" s="1"/>
  <c r="D7968" i="2"/>
  <c r="T7968" i="2" s="1"/>
  <c r="U7968" i="2" s="1"/>
  <c r="D7969" i="2"/>
  <c r="T7969" i="2" s="1"/>
  <c r="U7969" i="2" s="1"/>
  <c r="D7970" i="2"/>
  <c r="T7970" i="2" s="1"/>
  <c r="U7970" i="2" s="1"/>
  <c r="D7971" i="2"/>
  <c r="T7971" i="2" s="1"/>
  <c r="U7971" i="2" s="1"/>
  <c r="D7972" i="2"/>
  <c r="T7972" i="2" s="1"/>
  <c r="U7972" i="2" s="1"/>
  <c r="D7973" i="2"/>
  <c r="T7973" i="2" s="1"/>
  <c r="U7973" i="2" s="1"/>
  <c r="D7974" i="2"/>
  <c r="T7974" i="2" s="1"/>
  <c r="U7974" i="2" s="1"/>
  <c r="D7975" i="2"/>
  <c r="T7975" i="2" s="1"/>
  <c r="U7975" i="2" s="1"/>
  <c r="D7976" i="2"/>
  <c r="T7976" i="2" s="1"/>
  <c r="U7976" i="2" s="1"/>
  <c r="D7977" i="2"/>
  <c r="T7977" i="2" s="1"/>
  <c r="U7977" i="2" s="1"/>
  <c r="D7978" i="2"/>
  <c r="T7978" i="2" s="1"/>
  <c r="U7978" i="2" s="1"/>
  <c r="D7979" i="2"/>
  <c r="T7979" i="2" s="1"/>
  <c r="U7979" i="2" s="1"/>
  <c r="D7980" i="2"/>
  <c r="T7980" i="2" s="1"/>
  <c r="U7980" i="2" s="1"/>
  <c r="D7981" i="2"/>
  <c r="T7981" i="2" s="1"/>
  <c r="U7981" i="2" s="1"/>
  <c r="D7982" i="2"/>
  <c r="T7982" i="2" s="1"/>
  <c r="U7982" i="2" s="1"/>
  <c r="D7983" i="2"/>
  <c r="T7983" i="2" s="1"/>
  <c r="U7983" i="2" s="1"/>
  <c r="D7984" i="2"/>
  <c r="T7984" i="2" s="1"/>
  <c r="U7984" i="2" s="1"/>
  <c r="D7985" i="2"/>
  <c r="T7985" i="2" s="1"/>
  <c r="U7985" i="2" s="1"/>
  <c r="D7986" i="2"/>
  <c r="T7986" i="2" s="1"/>
  <c r="U7986" i="2" s="1"/>
  <c r="D7987" i="2"/>
  <c r="T7987" i="2" s="1"/>
  <c r="U7987" i="2" s="1"/>
  <c r="D7988" i="2"/>
  <c r="T7988" i="2" s="1"/>
  <c r="U7988" i="2" s="1"/>
  <c r="D7989" i="2"/>
  <c r="T7989" i="2" s="1"/>
  <c r="U7989" i="2" s="1"/>
  <c r="D7990" i="2"/>
  <c r="T7990" i="2" s="1"/>
  <c r="U7990" i="2" s="1"/>
  <c r="D7991" i="2"/>
  <c r="T7991" i="2" s="1"/>
  <c r="U7991" i="2" s="1"/>
  <c r="D7992" i="2"/>
  <c r="T7992" i="2" s="1"/>
  <c r="U7992" i="2" s="1"/>
  <c r="D7993" i="2"/>
  <c r="T7993" i="2" s="1"/>
  <c r="U7993" i="2" s="1"/>
  <c r="D7994" i="2"/>
  <c r="T7994" i="2" s="1"/>
  <c r="U7994" i="2" s="1"/>
  <c r="D7995" i="2"/>
  <c r="T7995" i="2" s="1"/>
  <c r="U7995" i="2" s="1"/>
  <c r="D7996" i="2"/>
  <c r="T7996" i="2" s="1"/>
  <c r="U7996" i="2" s="1"/>
  <c r="D7997" i="2"/>
  <c r="T7997" i="2" s="1"/>
  <c r="U7997" i="2" s="1"/>
  <c r="D7998" i="2"/>
  <c r="T7998" i="2" s="1"/>
  <c r="U7998" i="2" s="1"/>
  <c r="D7999" i="2"/>
  <c r="T7999" i="2" s="1"/>
  <c r="U7999" i="2" s="1"/>
  <c r="D8000" i="2"/>
  <c r="T8000" i="2" s="1"/>
  <c r="U8000" i="2" s="1"/>
  <c r="D8001" i="2"/>
  <c r="T8001" i="2" s="1"/>
  <c r="U8001" i="2" s="1"/>
  <c r="D8002" i="2"/>
  <c r="T8002" i="2" s="1"/>
  <c r="U8002" i="2" s="1"/>
  <c r="D8003" i="2"/>
  <c r="T8003" i="2" s="1"/>
  <c r="U8003" i="2" s="1"/>
  <c r="D8004" i="2"/>
  <c r="T8004" i="2" s="1"/>
  <c r="U8004" i="2" s="1"/>
  <c r="D8005" i="2"/>
  <c r="T8005" i="2" s="1"/>
  <c r="U8005" i="2" s="1"/>
  <c r="D8006" i="2"/>
  <c r="T8006" i="2" s="1"/>
  <c r="U8006" i="2" s="1"/>
  <c r="D8007" i="2"/>
  <c r="T8007" i="2" s="1"/>
  <c r="U8007" i="2" s="1"/>
  <c r="D8008" i="2"/>
  <c r="T8008" i="2" s="1"/>
  <c r="U8008" i="2" s="1"/>
  <c r="D8009" i="2"/>
  <c r="T8009" i="2" s="1"/>
  <c r="U8009" i="2" s="1"/>
  <c r="D8010" i="2"/>
  <c r="T8010" i="2" s="1"/>
  <c r="U8010" i="2" s="1"/>
  <c r="D8011" i="2"/>
  <c r="T8011" i="2" s="1"/>
  <c r="U8011" i="2" s="1"/>
  <c r="D8012" i="2"/>
  <c r="T8012" i="2" s="1"/>
  <c r="U8012" i="2" s="1"/>
  <c r="D8013" i="2"/>
  <c r="T8013" i="2" s="1"/>
  <c r="U8013" i="2" s="1"/>
  <c r="D8014" i="2"/>
  <c r="T8014" i="2" s="1"/>
  <c r="U8014" i="2" s="1"/>
  <c r="D8015" i="2"/>
  <c r="T8015" i="2" s="1"/>
  <c r="U8015" i="2" s="1"/>
  <c r="D8016" i="2"/>
  <c r="T8016" i="2" s="1"/>
  <c r="U8016" i="2" s="1"/>
  <c r="D8017" i="2"/>
  <c r="T8017" i="2" s="1"/>
  <c r="U8017" i="2" s="1"/>
  <c r="D8018" i="2"/>
  <c r="T8018" i="2" s="1"/>
  <c r="U8018" i="2" s="1"/>
  <c r="D8019" i="2"/>
  <c r="T8019" i="2" s="1"/>
  <c r="U8019" i="2" s="1"/>
  <c r="D8020" i="2"/>
  <c r="T8020" i="2" s="1"/>
  <c r="U8020" i="2" s="1"/>
  <c r="D8021" i="2"/>
  <c r="T8021" i="2" s="1"/>
  <c r="U8021" i="2" s="1"/>
  <c r="D8022" i="2"/>
  <c r="T8022" i="2" s="1"/>
  <c r="U8022" i="2" s="1"/>
  <c r="D8023" i="2"/>
  <c r="T8023" i="2" s="1"/>
  <c r="U8023" i="2" s="1"/>
  <c r="D8024" i="2"/>
  <c r="T8024" i="2" s="1"/>
  <c r="U8024" i="2" s="1"/>
  <c r="D8025" i="2"/>
  <c r="T8025" i="2" s="1"/>
  <c r="U8025" i="2" s="1"/>
  <c r="D8026" i="2"/>
  <c r="T8026" i="2" s="1"/>
  <c r="U8026" i="2" s="1"/>
  <c r="D8027" i="2"/>
  <c r="T8027" i="2" s="1"/>
  <c r="U8027" i="2" s="1"/>
  <c r="D8028" i="2"/>
  <c r="T8028" i="2" s="1"/>
  <c r="U8028" i="2" s="1"/>
  <c r="D8029" i="2"/>
  <c r="T8029" i="2" s="1"/>
  <c r="U8029" i="2" s="1"/>
  <c r="D8030" i="2"/>
  <c r="T8030" i="2" s="1"/>
  <c r="U8030" i="2" s="1"/>
  <c r="D8031" i="2"/>
  <c r="T8031" i="2" s="1"/>
  <c r="U8031" i="2" s="1"/>
  <c r="D8032" i="2"/>
  <c r="T8032" i="2" s="1"/>
  <c r="U8032" i="2" s="1"/>
  <c r="D8033" i="2"/>
  <c r="T8033" i="2" s="1"/>
  <c r="U8033" i="2" s="1"/>
  <c r="D8034" i="2"/>
  <c r="T8034" i="2" s="1"/>
  <c r="U8034" i="2" s="1"/>
  <c r="D8035" i="2"/>
  <c r="T8035" i="2" s="1"/>
  <c r="U8035" i="2" s="1"/>
  <c r="D8036" i="2"/>
  <c r="T8036" i="2" s="1"/>
  <c r="U8036" i="2" s="1"/>
  <c r="D8037" i="2"/>
  <c r="T8037" i="2" s="1"/>
  <c r="U8037" i="2" s="1"/>
  <c r="D8038" i="2"/>
  <c r="T8038" i="2" s="1"/>
  <c r="U8038" i="2" s="1"/>
  <c r="D8039" i="2"/>
  <c r="T8039" i="2" s="1"/>
  <c r="U8039" i="2" s="1"/>
  <c r="D8040" i="2"/>
  <c r="T8040" i="2" s="1"/>
  <c r="U8040" i="2" s="1"/>
  <c r="D8041" i="2"/>
  <c r="T8041" i="2" s="1"/>
  <c r="U8041" i="2" s="1"/>
  <c r="D8042" i="2"/>
  <c r="T8042" i="2" s="1"/>
  <c r="U8042" i="2" s="1"/>
  <c r="D8043" i="2"/>
  <c r="T8043" i="2" s="1"/>
  <c r="U8043" i="2" s="1"/>
  <c r="D8044" i="2"/>
  <c r="T8044" i="2" s="1"/>
  <c r="U8044" i="2" s="1"/>
  <c r="D8045" i="2"/>
  <c r="T8045" i="2" s="1"/>
  <c r="U8045" i="2" s="1"/>
  <c r="D8046" i="2"/>
  <c r="T8046" i="2" s="1"/>
  <c r="U8046" i="2" s="1"/>
  <c r="D8047" i="2"/>
  <c r="T8047" i="2" s="1"/>
  <c r="U8047" i="2" s="1"/>
  <c r="D8048" i="2"/>
  <c r="T8048" i="2" s="1"/>
  <c r="U8048" i="2" s="1"/>
  <c r="D8049" i="2"/>
  <c r="T8049" i="2" s="1"/>
  <c r="U8049" i="2" s="1"/>
  <c r="D8050" i="2"/>
  <c r="T8050" i="2" s="1"/>
  <c r="U8050" i="2" s="1"/>
  <c r="D8051" i="2"/>
  <c r="T8051" i="2" s="1"/>
  <c r="U8051" i="2" s="1"/>
  <c r="D8052" i="2"/>
  <c r="T8052" i="2" s="1"/>
  <c r="U8052" i="2" s="1"/>
  <c r="D8053" i="2"/>
  <c r="T8053" i="2" s="1"/>
  <c r="U8053" i="2" s="1"/>
  <c r="D8054" i="2"/>
  <c r="T8054" i="2" s="1"/>
  <c r="U8054" i="2" s="1"/>
  <c r="D8055" i="2"/>
  <c r="T8055" i="2" s="1"/>
  <c r="U8055" i="2" s="1"/>
  <c r="D8056" i="2"/>
  <c r="T8056" i="2" s="1"/>
  <c r="U8056" i="2" s="1"/>
  <c r="D8057" i="2"/>
  <c r="T8057" i="2" s="1"/>
  <c r="U8057" i="2" s="1"/>
  <c r="D8058" i="2"/>
  <c r="T8058" i="2" s="1"/>
  <c r="U8058" i="2" s="1"/>
  <c r="D8059" i="2"/>
  <c r="T8059" i="2" s="1"/>
  <c r="U8059" i="2" s="1"/>
  <c r="D8060" i="2"/>
  <c r="T8060" i="2" s="1"/>
  <c r="U8060" i="2" s="1"/>
  <c r="D8061" i="2"/>
  <c r="T8061" i="2" s="1"/>
  <c r="U8061" i="2" s="1"/>
  <c r="D8062" i="2"/>
  <c r="T8062" i="2" s="1"/>
  <c r="U8062" i="2" s="1"/>
  <c r="D8063" i="2"/>
  <c r="T8063" i="2" s="1"/>
  <c r="U8063" i="2" s="1"/>
  <c r="D8064" i="2"/>
  <c r="T8064" i="2" s="1"/>
  <c r="U8064" i="2" s="1"/>
  <c r="D8065" i="2"/>
  <c r="T8065" i="2" s="1"/>
  <c r="U8065" i="2" s="1"/>
  <c r="D8066" i="2"/>
  <c r="T8066" i="2" s="1"/>
  <c r="U8066" i="2" s="1"/>
  <c r="D8067" i="2"/>
  <c r="T8067" i="2" s="1"/>
  <c r="U8067" i="2" s="1"/>
  <c r="D8068" i="2"/>
  <c r="T8068" i="2" s="1"/>
  <c r="U8068" i="2" s="1"/>
  <c r="D8069" i="2"/>
  <c r="T8069" i="2" s="1"/>
  <c r="U8069" i="2" s="1"/>
  <c r="D8070" i="2"/>
  <c r="T8070" i="2" s="1"/>
  <c r="U8070" i="2" s="1"/>
  <c r="D8071" i="2"/>
  <c r="T8071" i="2" s="1"/>
  <c r="U8071" i="2" s="1"/>
  <c r="D8072" i="2"/>
  <c r="T8072" i="2" s="1"/>
  <c r="U8072" i="2" s="1"/>
  <c r="D8073" i="2"/>
  <c r="T8073" i="2" s="1"/>
  <c r="U8073" i="2" s="1"/>
  <c r="D8074" i="2"/>
  <c r="T8074" i="2" s="1"/>
  <c r="U8074" i="2" s="1"/>
  <c r="D8075" i="2"/>
  <c r="T8075" i="2" s="1"/>
  <c r="U8075" i="2" s="1"/>
  <c r="D8076" i="2"/>
  <c r="T8076" i="2" s="1"/>
  <c r="U8076" i="2" s="1"/>
  <c r="D8077" i="2"/>
  <c r="T8077" i="2" s="1"/>
  <c r="U8077" i="2" s="1"/>
  <c r="D8078" i="2"/>
  <c r="T8078" i="2" s="1"/>
  <c r="U8078" i="2" s="1"/>
  <c r="D8079" i="2"/>
  <c r="T8079" i="2" s="1"/>
  <c r="U8079" i="2" s="1"/>
  <c r="D8080" i="2"/>
  <c r="T8080" i="2" s="1"/>
  <c r="U8080" i="2" s="1"/>
  <c r="D8081" i="2"/>
  <c r="T8081" i="2" s="1"/>
  <c r="U8081" i="2" s="1"/>
  <c r="D8082" i="2"/>
  <c r="T8082" i="2" s="1"/>
  <c r="U8082" i="2" s="1"/>
  <c r="D8083" i="2"/>
  <c r="T8083" i="2" s="1"/>
  <c r="U8083" i="2" s="1"/>
  <c r="D8084" i="2"/>
  <c r="T8084" i="2" s="1"/>
  <c r="U8084" i="2" s="1"/>
  <c r="D8085" i="2"/>
  <c r="T8085" i="2" s="1"/>
  <c r="U8085" i="2" s="1"/>
  <c r="D8086" i="2"/>
  <c r="T8086" i="2" s="1"/>
  <c r="U8086" i="2" s="1"/>
  <c r="D8087" i="2"/>
  <c r="T8087" i="2" s="1"/>
  <c r="U8087" i="2" s="1"/>
  <c r="D8088" i="2"/>
  <c r="T8088" i="2" s="1"/>
  <c r="U8088" i="2" s="1"/>
  <c r="D8089" i="2"/>
  <c r="T8089" i="2" s="1"/>
  <c r="U8089" i="2" s="1"/>
  <c r="D8090" i="2"/>
  <c r="T8090" i="2" s="1"/>
  <c r="U8090" i="2" s="1"/>
  <c r="D8091" i="2"/>
  <c r="T8091" i="2" s="1"/>
  <c r="U8091" i="2" s="1"/>
  <c r="D8092" i="2"/>
  <c r="T8092" i="2" s="1"/>
  <c r="U8092" i="2" s="1"/>
  <c r="D8093" i="2"/>
  <c r="T8093" i="2" s="1"/>
  <c r="U8093" i="2" s="1"/>
  <c r="D8094" i="2"/>
  <c r="T8094" i="2" s="1"/>
  <c r="U8094" i="2" s="1"/>
  <c r="D8095" i="2"/>
  <c r="T8095" i="2" s="1"/>
  <c r="U8095" i="2" s="1"/>
  <c r="D8096" i="2"/>
  <c r="T8096" i="2" s="1"/>
  <c r="U8096" i="2" s="1"/>
  <c r="D8097" i="2"/>
  <c r="T8097" i="2" s="1"/>
  <c r="U8097" i="2" s="1"/>
  <c r="D8098" i="2"/>
  <c r="T8098" i="2" s="1"/>
  <c r="U8098" i="2" s="1"/>
  <c r="D8099" i="2"/>
  <c r="T8099" i="2" s="1"/>
  <c r="U8099" i="2" s="1"/>
  <c r="D8100" i="2"/>
  <c r="T8100" i="2" s="1"/>
  <c r="U8100" i="2" s="1"/>
  <c r="D8101" i="2"/>
  <c r="T8101" i="2" s="1"/>
  <c r="U8101" i="2" s="1"/>
  <c r="D8102" i="2"/>
  <c r="T8102" i="2" s="1"/>
  <c r="U8102" i="2" s="1"/>
  <c r="D8103" i="2"/>
  <c r="T8103" i="2" s="1"/>
  <c r="U8103" i="2" s="1"/>
  <c r="D8104" i="2"/>
  <c r="T8104" i="2" s="1"/>
  <c r="U8104" i="2" s="1"/>
  <c r="D8105" i="2"/>
  <c r="T8105" i="2" s="1"/>
  <c r="U8105" i="2" s="1"/>
  <c r="D8106" i="2"/>
  <c r="T8106" i="2" s="1"/>
  <c r="U8106" i="2" s="1"/>
  <c r="D8107" i="2"/>
  <c r="T8107" i="2" s="1"/>
  <c r="U8107" i="2" s="1"/>
  <c r="D8108" i="2"/>
  <c r="T8108" i="2" s="1"/>
  <c r="U8108" i="2" s="1"/>
  <c r="D8109" i="2"/>
  <c r="T8109" i="2" s="1"/>
  <c r="U8109" i="2" s="1"/>
  <c r="D8110" i="2"/>
  <c r="T8110" i="2" s="1"/>
  <c r="U8110" i="2" s="1"/>
  <c r="D8111" i="2"/>
  <c r="T8111" i="2" s="1"/>
  <c r="U8111" i="2" s="1"/>
  <c r="D8112" i="2"/>
  <c r="T8112" i="2" s="1"/>
  <c r="U8112" i="2" s="1"/>
  <c r="D8113" i="2"/>
  <c r="T8113" i="2" s="1"/>
  <c r="U8113" i="2" s="1"/>
  <c r="D8114" i="2"/>
  <c r="T8114" i="2" s="1"/>
  <c r="U8114" i="2" s="1"/>
  <c r="D8115" i="2"/>
  <c r="T8115" i="2" s="1"/>
  <c r="U8115" i="2" s="1"/>
  <c r="D8116" i="2"/>
  <c r="T8116" i="2" s="1"/>
  <c r="U8116" i="2" s="1"/>
  <c r="D8117" i="2"/>
  <c r="T8117" i="2" s="1"/>
  <c r="U8117" i="2" s="1"/>
  <c r="D8118" i="2"/>
  <c r="T8118" i="2" s="1"/>
  <c r="U8118" i="2" s="1"/>
  <c r="D8119" i="2"/>
  <c r="T8119" i="2" s="1"/>
  <c r="U8119" i="2" s="1"/>
  <c r="D8120" i="2"/>
  <c r="T8120" i="2" s="1"/>
  <c r="U8120" i="2" s="1"/>
  <c r="D8121" i="2"/>
  <c r="T8121" i="2" s="1"/>
  <c r="U8121" i="2" s="1"/>
  <c r="D8122" i="2"/>
  <c r="T8122" i="2" s="1"/>
  <c r="U8122" i="2" s="1"/>
  <c r="D8123" i="2"/>
  <c r="T8123" i="2" s="1"/>
  <c r="U8123" i="2" s="1"/>
  <c r="D8124" i="2"/>
  <c r="T8124" i="2" s="1"/>
  <c r="U8124" i="2" s="1"/>
  <c r="D8125" i="2"/>
  <c r="T8125" i="2" s="1"/>
  <c r="U8125" i="2" s="1"/>
  <c r="D8126" i="2"/>
  <c r="T8126" i="2" s="1"/>
  <c r="U8126" i="2" s="1"/>
  <c r="D8127" i="2"/>
  <c r="T8127" i="2" s="1"/>
  <c r="U8127" i="2" s="1"/>
  <c r="D8128" i="2"/>
  <c r="T8128" i="2" s="1"/>
  <c r="U8128" i="2" s="1"/>
  <c r="D8129" i="2"/>
  <c r="T8129" i="2" s="1"/>
  <c r="U8129" i="2" s="1"/>
  <c r="D8130" i="2"/>
  <c r="T8130" i="2" s="1"/>
  <c r="U8130" i="2" s="1"/>
  <c r="D8131" i="2"/>
  <c r="T8131" i="2" s="1"/>
  <c r="U8131" i="2" s="1"/>
  <c r="D8132" i="2"/>
  <c r="T8132" i="2" s="1"/>
  <c r="U8132" i="2" s="1"/>
  <c r="D8133" i="2"/>
  <c r="T8133" i="2" s="1"/>
  <c r="U8133" i="2" s="1"/>
  <c r="D8134" i="2"/>
  <c r="T8134" i="2" s="1"/>
  <c r="U8134" i="2" s="1"/>
  <c r="D8135" i="2"/>
  <c r="T8135" i="2" s="1"/>
  <c r="U8135" i="2" s="1"/>
  <c r="D8136" i="2"/>
  <c r="T8136" i="2" s="1"/>
  <c r="U8136" i="2" s="1"/>
  <c r="D8137" i="2"/>
  <c r="T8137" i="2" s="1"/>
  <c r="U8137" i="2" s="1"/>
  <c r="D8138" i="2"/>
  <c r="T8138" i="2" s="1"/>
  <c r="U8138" i="2" s="1"/>
  <c r="D8139" i="2"/>
  <c r="T8139" i="2" s="1"/>
  <c r="U8139" i="2" s="1"/>
  <c r="D8140" i="2"/>
  <c r="T8140" i="2" s="1"/>
  <c r="U8140" i="2" s="1"/>
  <c r="D8141" i="2"/>
  <c r="T8141" i="2" s="1"/>
  <c r="U8141" i="2" s="1"/>
  <c r="D8142" i="2"/>
  <c r="T8142" i="2" s="1"/>
  <c r="U8142" i="2" s="1"/>
  <c r="D8143" i="2"/>
  <c r="T8143" i="2" s="1"/>
  <c r="U8143" i="2" s="1"/>
  <c r="D8144" i="2"/>
  <c r="T8144" i="2" s="1"/>
  <c r="U8144" i="2" s="1"/>
  <c r="D8145" i="2"/>
  <c r="T8145" i="2" s="1"/>
  <c r="U8145" i="2" s="1"/>
  <c r="D8146" i="2"/>
  <c r="T8146" i="2" s="1"/>
  <c r="U8146" i="2" s="1"/>
  <c r="D8147" i="2"/>
  <c r="T8147" i="2" s="1"/>
  <c r="U8147" i="2" s="1"/>
  <c r="D8148" i="2"/>
  <c r="T8148" i="2" s="1"/>
  <c r="U8148" i="2" s="1"/>
  <c r="D8149" i="2"/>
  <c r="T8149" i="2" s="1"/>
  <c r="U8149" i="2" s="1"/>
  <c r="D8150" i="2"/>
  <c r="T8150" i="2" s="1"/>
  <c r="U8150" i="2" s="1"/>
  <c r="D8151" i="2"/>
  <c r="T8151" i="2" s="1"/>
  <c r="U8151" i="2" s="1"/>
  <c r="D8152" i="2"/>
  <c r="T8152" i="2" s="1"/>
  <c r="U8152" i="2" s="1"/>
  <c r="D8153" i="2"/>
  <c r="T8153" i="2" s="1"/>
  <c r="U8153" i="2" s="1"/>
  <c r="D8154" i="2"/>
  <c r="T8154" i="2" s="1"/>
  <c r="U8154" i="2" s="1"/>
  <c r="D8155" i="2"/>
  <c r="T8155" i="2" s="1"/>
  <c r="U8155" i="2" s="1"/>
  <c r="D8156" i="2"/>
  <c r="T8156" i="2" s="1"/>
  <c r="U8156" i="2" s="1"/>
  <c r="D8157" i="2"/>
  <c r="T8157" i="2" s="1"/>
  <c r="U8157" i="2" s="1"/>
  <c r="D8158" i="2"/>
  <c r="T8158" i="2" s="1"/>
  <c r="U8158" i="2" s="1"/>
  <c r="D8159" i="2"/>
  <c r="T8159" i="2" s="1"/>
  <c r="U8159" i="2" s="1"/>
  <c r="D8160" i="2"/>
  <c r="T8160" i="2" s="1"/>
  <c r="U8160" i="2" s="1"/>
  <c r="D8161" i="2"/>
  <c r="T8161" i="2" s="1"/>
  <c r="U8161" i="2" s="1"/>
  <c r="D8162" i="2"/>
  <c r="T8162" i="2" s="1"/>
  <c r="U8162" i="2" s="1"/>
  <c r="D8163" i="2"/>
  <c r="T8163" i="2" s="1"/>
  <c r="U8163" i="2" s="1"/>
  <c r="D8164" i="2"/>
  <c r="T8164" i="2" s="1"/>
  <c r="U8164" i="2" s="1"/>
  <c r="D8165" i="2"/>
  <c r="T8165" i="2" s="1"/>
  <c r="U8165" i="2" s="1"/>
  <c r="D8166" i="2"/>
  <c r="T8166" i="2" s="1"/>
  <c r="U8166" i="2" s="1"/>
  <c r="D8167" i="2"/>
  <c r="T8167" i="2" s="1"/>
  <c r="U8167" i="2" s="1"/>
  <c r="D8168" i="2"/>
  <c r="T8168" i="2" s="1"/>
  <c r="U8168" i="2" s="1"/>
  <c r="D8169" i="2"/>
  <c r="T8169" i="2" s="1"/>
  <c r="U8169" i="2" s="1"/>
  <c r="D8170" i="2"/>
  <c r="T8170" i="2" s="1"/>
  <c r="U8170" i="2" s="1"/>
  <c r="D8171" i="2"/>
  <c r="T8171" i="2" s="1"/>
  <c r="U8171" i="2" s="1"/>
  <c r="D8172" i="2"/>
  <c r="T8172" i="2" s="1"/>
  <c r="U8172" i="2" s="1"/>
  <c r="D8173" i="2"/>
  <c r="T8173" i="2" s="1"/>
  <c r="U8173" i="2" s="1"/>
  <c r="D8174" i="2"/>
  <c r="T8174" i="2" s="1"/>
  <c r="U8174" i="2" s="1"/>
  <c r="D8175" i="2"/>
  <c r="T8175" i="2" s="1"/>
  <c r="U8175" i="2" s="1"/>
  <c r="D8176" i="2"/>
  <c r="T8176" i="2" s="1"/>
  <c r="U8176" i="2" s="1"/>
  <c r="D8177" i="2"/>
  <c r="T8177" i="2" s="1"/>
  <c r="U8177" i="2" s="1"/>
  <c r="D8178" i="2"/>
  <c r="T8178" i="2" s="1"/>
  <c r="U8178" i="2" s="1"/>
  <c r="D8179" i="2"/>
  <c r="T8179" i="2" s="1"/>
  <c r="U8179" i="2" s="1"/>
  <c r="D8180" i="2"/>
  <c r="T8180" i="2" s="1"/>
  <c r="U8180" i="2" s="1"/>
  <c r="D8181" i="2"/>
  <c r="T8181" i="2" s="1"/>
  <c r="U8181" i="2" s="1"/>
  <c r="D8182" i="2"/>
  <c r="T8182" i="2" s="1"/>
  <c r="U8182" i="2" s="1"/>
  <c r="D8183" i="2"/>
  <c r="T8183" i="2" s="1"/>
  <c r="U8183" i="2" s="1"/>
  <c r="D8184" i="2"/>
  <c r="T8184" i="2" s="1"/>
  <c r="U8184" i="2" s="1"/>
  <c r="D8185" i="2"/>
  <c r="T8185" i="2" s="1"/>
  <c r="U8185" i="2" s="1"/>
  <c r="D8186" i="2"/>
  <c r="T8186" i="2" s="1"/>
  <c r="U8186" i="2" s="1"/>
  <c r="D8187" i="2"/>
  <c r="T8187" i="2" s="1"/>
  <c r="U8187" i="2" s="1"/>
  <c r="D8188" i="2"/>
  <c r="T8188" i="2" s="1"/>
  <c r="U8188" i="2" s="1"/>
  <c r="D8189" i="2"/>
  <c r="T8189" i="2" s="1"/>
  <c r="U8189" i="2" s="1"/>
  <c r="D8190" i="2"/>
  <c r="T8190" i="2" s="1"/>
  <c r="U8190" i="2" s="1"/>
  <c r="D8191" i="2"/>
  <c r="T8191" i="2" s="1"/>
  <c r="U8191" i="2" s="1"/>
  <c r="D8192" i="2"/>
  <c r="T8192" i="2" s="1"/>
  <c r="U8192" i="2" s="1"/>
  <c r="D8193" i="2"/>
  <c r="T8193" i="2" s="1"/>
  <c r="U8193" i="2" s="1"/>
  <c r="D8194" i="2"/>
  <c r="T8194" i="2" s="1"/>
  <c r="U8194" i="2" s="1"/>
  <c r="D8195" i="2"/>
  <c r="T8195" i="2" s="1"/>
  <c r="U8195" i="2" s="1"/>
  <c r="D8196" i="2"/>
  <c r="T8196" i="2" s="1"/>
  <c r="U8196" i="2" s="1"/>
  <c r="D8197" i="2"/>
  <c r="T8197" i="2" s="1"/>
  <c r="U8197" i="2" s="1"/>
  <c r="D8198" i="2"/>
  <c r="T8198" i="2" s="1"/>
  <c r="U8198" i="2" s="1"/>
  <c r="D8199" i="2"/>
  <c r="T8199" i="2" s="1"/>
  <c r="U8199" i="2" s="1"/>
  <c r="D8200" i="2"/>
  <c r="T8200" i="2" s="1"/>
  <c r="U8200" i="2" s="1"/>
  <c r="D8201" i="2"/>
  <c r="T8201" i="2" s="1"/>
  <c r="U8201" i="2" s="1"/>
  <c r="D8202" i="2"/>
  <c r="T8202" i="2" s="1"/>
  <c r="U8202" i="2" s="1"/>
  <c r="D8203" i="2"/>
  <c r="T8203" i="2" s="1"/>
  <c r="U8203" i="2" s="1"/>
  <c r="D8204" i="2"/>
  <c r="T8204" i="2" s="1"/>
  <c r="U8204" i="2" s="1"/>
  <c r="D8205" i="2"/>
  <c r="T8205" i="2" s="1"/>
  <c r="U8205" i="2" s="1"/>
  <c r="D8206" i="2"/>
  <c r="T8206" i="2" s="1"/>
  <c r="U8206" i="2" s="1"/>
  <c r="D8207" i="2"/>
  <c r="T8207" i="2" s="1"/>
  <c r="U8207" i="2" s="1"/>
  <c r="D8208" i="2"/>
  <c r="T8208" i="2" s="1"/>
  <c r="U8208" i="2" s="1"/>
  <c r="D8209" i="2"/>
  <c r="T8209" i="2" s="1"/>
  <c r="U8209" i="2" s="1"/>
  <c r="D8210" i="2"/>
  <c r="T8210" i="2" s="1"/>
  <c r="U8210" i="2" s="1"/>
  <c r="D8211" i="2"/>
  <c r="T8211" i="2" s="1"/>
  <c r="U8211" i="2" s="1"/>
  <c r="D8212" i="2"/>
  <c r="T8212" i="2" s="1"/>
  <c r="U8212" i="2" s="1"/>
  <c r="D8213" i="2"/>
  <c r="T8213" i="2" s="1"/>
  <c r="U8213" i="2" s="1"/>
  <c r="D8214" i="2"/>
  <c r="T8214" i="2" s="1"/>
  <c r="U8214" i="2" s="1"/>
  <c r="D8215" i="2"/>
  <c r="T8215" i="2" s="1"/>
  <c r="U8215" i="2" s="1"/>
  <c r="D8216" i="2"/>
  <c r="T8216" i="2" s="1"/>
  <c r="U8216" i="2" s="1"/>
  <c r="D8217" i="2"/>
  <c r="T8217" i="2" s="1"/>
  <c r="U8217" i="2" s="1"/>
  <c r="D8218" i="2"/>
  <c r="T8218" i="2" s="1"/>
  <c r="U8218" i="2" s="1"/>
  <c r="D8219" i="2"/>
  <c r="T8219" i="2" s="1"/>
  <c r="U8219" i="2" s="1"/>
  <c r="D8220" i="2"/>
  <c r="T8220" i="2" s="1"/>
  <c r="U8220" i="2" s="1"/>
  <c r="D8221" i="2"/>
  <c r="T8221" i="2" s="1"/>
  <c r="U8221" i="2" s="1"/>
  <c r="D8222" i="2"/>
  <c r="T8222" i="2" s="1"/>
  <c r="U8222" i="2" s="1"/>
  <c r="D8223" i="2"/>
  <c r="T8223" i="2" s="1"/>
  <c r="U8223" i="2" s="1"/>
  <c r="D8224" i="2"/>
  <c r="T8224" i="2" s="1"/>
  <c r="U8224" i="2" s="1"/>
  <c r="D8225" i="2"/>
  <c r="T8225" i="2" s="1"/>
  <c r="U8225" i="2" s="1"/>
  <c r="D8226" i="2"/>
  <c r="T8226" i="2" s="1"/>
  <c r="U8226" i="2" s="1"/>
  <c r="D8227" i="2"/>
  <c r="T8227" i="2" s="1"/>
  <c r="U8227" i="2" s="1"/>
  <c r="D8228" i="2"/>
  <c r="T8228" i="2" s="1"/>
  <c r="U8228" i="2" s="1"/>
  <c r="D8229" i="2"/>
  <c r="T8229" i="2" s="1"/>
  <c r="U8229" i="2" s="1"/>
  <c r="D8230" i="2"/>
  <c r="T8230" i="2" s="1"/>
  <c r="U8230" i="2" s="1"/>
  <c r="D8231" i="2"/>
  <c r="T8231" i="2" s="1"/>
  <c r="U8231" i="2" s="1"/>
  <c r="D8232" i="2"/>
  <c r="T8232" i="2" s="1"/>
  <c r="U8232" i="2" s="1"/>
  <c r="D8233" i="2"/>
  <c r="T8233" i="2" s="1"/>
  <c r="U8233" i="2" s="1"/>
  <c r="D8234" i="2"/>
  <c r="T8234" i="2" s="1"/>
  <c r="U8234" i="2" s="1"/>
  <c r="D8235" i="2"/>
  <c r="T8235" i="2" s="1"/>
  <c r="U8235" i="2" s="1"/>
  <c r="D8236" i="2"/>
  <c r="T8236" i="2" s="1"/>
  <c r="U8236" i="2" s="1"/>
  <c r="D8237" i="2"/>
  <c r="T8237" i="2" s="1"/>
  <c r="U8237" i="2" s="1"/>
  <c r="D8238" i="2"/>
  <c r="T8238" i="2" s="1"/>
  <c r="U8238" i="2" s="1"/>
  <c r="D8239" i="2"/>
  <c r="T8239" i="2" s="1"/>
  <c r="U8239" i="2" s="1"/>
  <c r="D8240" i="2"/>
  <c r="T8240" i="2" s="1"/>
  <c r="U8240" i="2" s="1"/>
  <c r="D8241" i="2"/>
  <c r="T8241" i="2" s="1"/>
  <c r="U8241" i="2" s="1"/>
  <c r="D8242" i="2"/>
  <c r="T8242" i="2" s="1"/>
  <c r="U8242" i="2" s="1"/>
  <c r="D8243" i="2"/>
  <c r="T8243" i="2" s="1"/>
  <c r="U8243" i="2" s="1"/>
  <c r="D8244" i="2"/>
  <c r="T8244" i="2" s="1"/>
  <c r="U8244" i="2" s="1"/>
  <c r="D8245" i="2"/>
  <c r="T8245" i="2" s="1"/>
  <c r="U8245" i="2" s="1"/>
  <c r="D8246" i="2"/>
  <c r="T8246" i="2" s="1"/>
  <c r="U8246" i="2" s="1"/>
  <c r="D8247" i="2"/>
  <c r="T8247" i="2" s="1"/>
  <c r="U8247" i="2" s="1"/>
  <c r="D8248" i="2"/>
  <c r="T8248" i="2" s="1"/>
  <c r="U8248" i="2" s="1"/>
  <c r="D8249" i="2"/>
  <c r="T8249" i="2" s="1"/>
  <c r="U8249" i="2" s="1"/>
  <c r="D8250" i="2"/>
  <c r="T8250" i="2" s="1"/>
  <c r="U8250" i="2" s="1"/>
  <c r="D8251" i="2"/>
  <c r="T8251" i="2" s="1"/>
  <c r="U8251" i="2" s="1"/>
  <c r="D8252" i="2"/>
  <c r="T8252" i="2" s="1"/>
  <c r="U8252" i="2" s="1"/>
  <c r="D8253" i="2"/>
  <c r="T8253" i="2" s="1"/>
  <c r="U8253" i="2" s="1"/>
  <c r="D8254" i="2"/>
  <c r="T8254" i="2" s="1"/>
  <c r="U8254" i="2" s="1"/>
  <c r="D8255" i="2"/>
  <c r="T8255" i="2" s="1"/>
  <c r="U8255" i="2" s="1"/>
  <c r="D8256" i="2"/>
  <c r="T8256" i="2" s="1"/>
  <c r="U8256" i="2" s="1"/>
  <c r="D8257" i="2"/>
  <c r="T8257" i="2" s="1"/>
  <c r="U8257" i="2" s="1"/>
  <c r="D8258" i="2"/>
  <c r="T8258" i="2" s="1"/>
  <c r="U8258" i="2" s="1"/>
  <c r="D8259" i="2"/>
  <c r="T8259" i="2" s="1"/>
  <c r="U8259" i="2" s="1"/>
  <c r="D8260" i="2"/>
  <c r="T8260" i="2" s="1"/>
  <c r="U8260" i="2" s="1"/>
  <c r="D8261" i="2"/>
  <c r="T8261" i="2" s="1"/>
  <c r="U8261" i="2" s="1"/>
  <c r="D8262" i="2"/>
  <c r="T8262" i="2" s="1"/>
  <c r="U8262" i="2" s="1"/>
  <c r="D8263" i="2"/>
  <c r="T8263" i="2" s="1"/>
  <c r="U8263" i="2" s="1"/>
  <c r="D8264" i="2"/>
  <c r="T8264" i="2" s="1"/>
  <c r="U8264" i="2" s="1"/>
  <c r="D8265" i="2"/>
  <c r="T8265" i="2" s="1"/>
  <c r="U8265" i="2" s="1"/>
  <c r="D8266" i="2"/>
  <c r="T8266" i="2" s="1"/>
  <c r="U8266" i="2" s="1"/>
  <c r="D8267" i="2"/>
  <c r="T8267" i="2" s="1"/>
  <c r="U8267" i="2" s="1"/>
  <c r="D8268" i="2"/>
  <c r="T8268" i="2" s="1"/>
  <c r="U8268" i="2" s="1"/>
  <c r="D8269" i="2"/>
  <c r="T8269" i="2" s="1"/>
  <c r="U8269" i="2" s="1"/>
  <c r="D8270" i="2"/>
  <c r="T8270" i="2" s="1"/>
  <c r="U8270" i="2" s="1"/>
  <c r="D8271" i="2"/>
  <c r="T8271" i="2" s="1"/>
  <c r="U8271" i="2" s="1"/>
  <c r="D8272" i="2"/>
  <c r="T8272" i="2" s="1"/>
  <c r="U8272" i="2" s="1"/>
  <c r="D8273" i="2"/>
  <c r="T8273" i="2" s="1"/>
  <c r="U8273" i="2" s="1"/>
  <c r="D8274" i="2"/>
  <c r="T8274" i="2" s="1"/>
  <c r="U8274" i="2" s="1"/>
  <c r="D8275" i="2"/>
  <c r="T8275" i="2" s="1"/>
  <c r="U8275" i="2" s="1"/>
  <c r="D8276" i="2"/>
  <c r="T8276" i="2" s="1"/>
  <c r="U8276" i="2" s="1"/>
  <c r="D8277" i="2"/>
  <c r="T8277" i="2" s="1"/>
  <c r="U8277" i="2" s="1"/>
  <c r="D8278" i="2"/>
  <c r="T8278" i="2" s="1"/>
  <c r="U8278" i="2" s="1"/>
  <c r="D8279" i="2"/>
  <c r="T8279" i="2" s="1"/>
  <c r="U8279" i="2" s="1"/>
  <c r="D8280" i="2"/>
  <c r="T8280" i="2" s="1"/>
  <c r="U8280" i="2" s="1"/>
  <c r="D8281" i="2"/>
  <c r="T8281" i="2" s="1"/>
  <c r="U8281" i="2" s="1"/>
  <c r="D8282" i="2"/>
  <c r="T8282" i="2" s="1"/>
  <c r="U8282" i="2" s="1"/>
  <c r="D8283" i="2"/>
  <c r="T8283" i="2" s="1"/>
  <c r="U8283" i="2" s="1"/>
  <c r="D8284" i="2"/>
  <c r="T8284" i="2" s="1"/>
  <c r="U8284" i="2" s="1"/>
  <c r="D8285" i="2"/>
  <c r="T8285" i="2" s="1"/>
  <c r="U8285" i="2" s="1"/>
  <c r="D8286" i="2"/>
  <c r="T8286" i="2" s="1"/>
  <c r="U8286" i="2" s="1"/>
  <c r="D8287" i="2"/>
  <c r="T8287" i="2" s="1"/>
  <c r="U8287" i="2" s="1"/>
  <c r="D8288" i="2"/>
  <c r="T8288" i="2" s="1"/>
  <c r="U8288" i="2" s="1"/>
  <c r="D8289" i="2"/>
  <c r="T8289" i="2" s="1"/>
  <c r="U8289" i="2" s="1"/>
  <c r="D8290" i="2"/>
  <c r="T8290" i="2" s="1"/>
  <c r="U8290" i="2" s="1"/>
  <c r="D8291" i="2"/>
  <c r="T8291" i="2" s="1"/>
  <c r="U8291" i="2" s="1"/>
  <c r="D8292" i="2"/>
  <c r="T8292" i="2" s="1"/>
  <c r="U8292" i="2" s="1"/>
  <c r="D8293" i="2"/>
  <c r="T8293" i="2" s="1"/>
  <c r="U8293" i="2" s="1"/>
  <c r="D8294" i="2"/>
  <c r="T8294" i="2" s="1"/>
  <c r="U8294" i="2" s="1"/>
  <c r="D8295" i="2"/>
  <c r="T8295" i="2" s="1"/>
  <c r="U8295" i="2" s="1"/>
  <c r="D8296" i="2"/>
  <c r="T8296" i="2" s="1"/>
  <c r="U8296" i="2" s="1"/>
  <c r="D8297" i="2"/>
  <c r="T8297" i="2" s="1"/>
  <c r="U8297" i="2" s="1"/>
  <c r="D8298" i="2"/>
  <c r="T8298" i="2" s="1"/>
  <c r="U8298" i="2" s="1"/>
  <c r="D8299" i="2"/>
  <c r="T8299" i="2" s="1"/>
  <c r="U8299" i="2" s="1"/>
  <c r="D8300" i="2"/>
  <c r="T8300" i="2" s="1"/>
  <c r="U8300" i="2" s="1"/>
  <c r="D8301" i="2"/>
  <c r="T8301" i="2" s="1"/>
  <c r="U8301" i="2" s="1"/>
  <c r="D8302" i="2"/>
  <c r="T8302" i="2" s="1"/>
  <c r="U8302" i="2" s="1"/>
  <c r="D8303" i="2"/>
  <c r="T8303" i="2" s="1"/>
  <c r="U8303" i="2" s="1"/>
  <c r="D8304" i="2"/>
  <c r="T8304" i="2" s="1"/>
  <c r="U8304" i="2" s="1"/>
  <c r="D8305" i="2"/>
  <c r="T8305" i="2" s="1"/>
  <c r="U8305" i="2" s="1"/>
  <c r="D8306" i="2"/>
  <c r="T8306" i="2" s="1"/>
  <c r="U8306" i="2" s="1"/>
  <c r="D8307" i="2"/>
  <c r="T8307" i="2" s="1"/>
  <c r="U8307" i="2" s="1"/>
  <c r="D8308" i="2"/>
  <c r="T8308" i="2" s="1"/>
  <c r="U8308" i="2" s="1"/>
  <c r="D8309" i="2"/>
  <c r="T8309" i="2" s="1"/>
  <c r="U8309" i="2" s="1"/>
  <c r="D8310" i="2"/>
  <c r="T8310" i="2" s="1"/>
  <c r="U8310" i="2" s="1"/>
  <c r="D8311" i="2"/>
  <c r="T8311" i="2" s="1"/>
  <c r="U8311" i="2" s="1"/>
  <c r="D8312" i="2"/>
  <c r="T8312" i="2" s="1"/>
  <c r="U8312" i="2" s="1"/>
  <c r="D8313" i="2"/>
  <c r="T8313" i="2" s="1"/>
  <c r="U8313" i="2" s="1"/>
  <c r="D8314" i="2"/>
  <c r="T8314" i="2" s="1"/>
  <c r="U8314" i="2" s="1"/>
  <c r="D8315" i="2"/>
  <c r="T8315" i="2" s="1"/>
  <c r="U8315" i="2" s="1"/>
  <c r="D8316" i="2"/>
  <c r="T8316" i="2" s="1"/>
  <c r="U8316" i="2" s="1"/>
  <c r="D8317" i="2"/>
  <c r="T8317" i="2" s="1"/>
  <c r="U8317" i="2" s="1"/>
  <c r="D8318" i="2"/>
  <c r="T8318" i="2" s="1"/>
  <c r="U8318" i="2" s="1"/>
  <c r="D8319" i="2"/>
  <c r="T8319" i="2" s="1"/>
  <c r="U8319" i="2" s="1"/>
  <c r="D8320" i="2"/>
  <c r="T8320" i="2" s="1"/>
  <c r="U8320" i="2" s="1"/>
  <c r="D8321" i="2"/>
  <c r="T8321" i="2" s="1"/>
  <c r="U8321" i="2" s="1"/>
  <c r="D8322" i="2"/>
  <c r="T8322" i="2" s="1"/>
  <c r="U8322" i="2" s="1"/>
  <c r="D8323" i="2"/>
  <c r="T8323" i="2" s="1"/>
  <c r="U8323" i="2" s="1"/>
  <c r="D8324" i="2"/>
  <c r="T8324" i="2" s="1"/>
  <c r="U8324" i="2" s="1"/>
  <c r="D8325" i="2"/>
  <c r="T8325" i="2" s="1"/>
  <c r="U8325" i="2" s="1"/>
  <c r="D8326" i="2"/>
  <c r="T8326" i="2" s="1"/>
  <c r="U8326" i="2" s="1"/>
  <c r="D8327" i="2"/>
  <c r="T8327" i="2" s="1"/>
  <c r="U8327" i="2" s="1"/>
  <c r="D8328" i="2"/>
  <c r="T8328" i="2" s="1"/>
  <c r="U8328" i="2" s="1"/>
  <c r="D8329" i="2"/>
  <c r="T8329" i="2" s="1"/>
  <c r="U8329" i="2" s="1"/>
  <c r="D8330" i="2"/>
  <c r="T8330" i="2" s="1"/>
  <c r="U8330" i="2" s="1"/>
  <c r="D8331" i="2"/>
  <c r="T8331" i="2" s="1"/>
  <c r="U8331" i="2" s="1"/>
  <c r="D8332" i="2"/>
  <c r="T8332" i="2" s="1"/>
  <c r="U8332" i="2" s="1"/>
  <c r="D8333" i="2"/>
  <c r="T8333" i="2" s="1"/>
  <c r="U8333" i="2" s="1"/>
  <c r="D8334" i="2"/>
  <c r="T8334" i="2" s="1"/>
  <c r="U8334" i="2" s="1"/>
  <c r="D8335" i="2"/>
  <c r="T8335" i="2" s="1"/>
  <c r="U8335" i="2" s="1"/>
  <c r="D8336" i="2"/>
  <c r="T8336" i="2" s="1"/>
  <c r="U8336" i="2" s="1"/>
  <c r="D8337" i="2"/>
  <c r="T8337" i="2" s="1"/>
  <c r="U8337" i="2" s="1"/>
  <c r="D8338" i="2"/>
  <c r="T8338" i="2" s="1"/>
  <c r="U8338" i="2" s="1"/>
  <c r="D8339" i="2"/>
  <c r="T8339" i="2" s="1"/>
  <c r="U8339" i="2" s="1"/>
  <c r="D8340" i="2"/>
  <c r="T8340" i="2" s="1"/>
  <c r="U8340" i="2" s="1"/>
  <c r="D8341" i="2"/>
  <c r="T8341" i="2" s="1"/>
  <c r="U8341" i="2" s="1"/>
  <c r="D8342" i="2"/>
  <c r="T8342" i="2" s="1"/>
  <c r="U8342" i="2" s="1"/>
  <c r="D8343" i="2"/>
  <c r="T8343" i="2" s="1"/>
  <c r="U8343" i="2" s="1"/>
  <c r="D8344" i="2"/>
  <c r="T8344" i="2" s="1"/>
  <c r="U8344" i="2" s="1"/>
  <c r="D8345" i="2"/>
  <c r="T8345" i="2" s="1"/>
  <c r="U8345" i="2" s="1"/>
  <c r="D8346" i="2"/>
  <c r="T8346" i="2" s="1"/>
  <c r="U8346" i="2" s="1"/>
  <c r="D8347" i="2"/>
  <c r="T8347" i="2" s="1"/>
  <c r="U8347" i="2" s="1"/>
  <c r="D8348" i="2"/>
  <c r="T8348" i="2" s="1"/>
  <c r="U8348" i="2" s="1"/>
  <c r="D8349" i="2"/>
  <c r="T8349" i="2" s="1"/>
  <c r="U8349" i="2" s="1"/>
  <c r="D8350" i="2"/>
  <c r="T8350" i="2" s="1"/>
  <c r="U8350" i="2" s="1"/>
  <c r="D8351" i="2"/>
  <c r="T8351" i="2" s="1"/>
  <c r="U8351" i="2" s="1"/>
  <c r="D8352" i="2"/>
  <c r="T8352" i="2" s="1"/>
  <c r="U8352" i="2" s="1"/>
  <c r="D8353" i="2"/>
  <c r="T8353" i="2" s="1"/>
  <c r="U8353" i="2" s="1"/>
  <c r="D8354" i="2"/>
  <c r="T8354" i="2" s="1"/>
  <c r="U8354" i="2" s="1"/>
  <c r="D8355" i="2"/>
  <c r="T8355" i="2" s="1"/>
  <c r="U8355" i="2" s="1"/>
  <c r="D8356" i="2"/>
  <c r="T8356" i="2" s="1"/>
  <c r="U8356" i="2" s="1"/>
  <c r="D8357" i="2"/>
  <c r="T8357" i="2" s="1"/>
  <c r="U8357" i="2" s="1"/>
  <c r="D8358" i="2"/>
  <c r="T8358" i="2" s="1"/>
  <c r="U8358" i="2" s="1"/>
  <c r="D8359" i="2"/>
  <c r="T8359" i="2" s="1"/>
  <c r="U8359" i="2" s="1"/>
  <c r="D8360" i="2"/>
  <c r="T8360" i="2" s="1"/>
  <c r="U8360" i="2" s="1"/>
  <c r="D8361" i="2"/>
  <c r="T8361" i="2" s="1"/>
  <c r="U8361" i="2" s="1"/>
  <c r="D8362" i="2"/>
  <c r="T8362" i="2" s="1"/>
  <c r="U8362" i="2" s="1"/>
  <c r="D8363" i="2"/>
  <c r="T8363" i="2" s="1"/>
  <c r="U8363" i="2" s="1"/>
  <c r="D8364" i="2"/>
  <c r="T8364" i="2" s="1"/>
  <c r="U8364" i="2" s="1"/>
  <c r="D8365" i="2"/>
  <c r="T8365" i="2" s="1"/>
  <c r="U8365" i="2" s="1"/>
  <c r="D8366" i="2"/>
  <c r="T8366" i="2" s="1"/>
  <c r="U8366" i="2" s="1"/>
  <c r="D8367" i="2"/>
  <c r="T8367" i="2" s="1"/>
  <c r="U8367" i="2" s="1"/>
  <c r="D8368" i="2"/>
  <c r="T8368" i="2" s="1"/>
  <c r="U8368" i="2" s="1"/>
  <c r="D8369" i="2"/>
  <c r="T8369" i="2" s="1"/>
  <c r="U8369" i="2" s="1"/>
  <c r="D8370" i="2"/>
  <c r="T8370" i="2" s="1"/>
  <c r="U8370" i="2" s="1"/>
  <c r="D8371" i="2"/>
  <c r="T8371" i="2" s="1"/>
  <c r="U8371" i="2" s="1"/>
  <c r="D8372" i="2"/>
  <c r="T8372" i="2" s="1"/>
  <c r="U8372" i="2" s="1"/>
  <c r="D8373" i="2"/>
  <c r="T8373" i="2" s="1"/>
  <c r="U8373" i="2" s="1"/>
  <c r="D8374" i="2"/>
  <c r="T8374" i="2" s="1"/>
  <c r="U8374" i="2" s="1"/>
  <c r="D8375" i="2"/>
  <c r="T8375" i="2" s="1"/>
  <c r="U8375" i="2" s="1"/>
  <c r="D8376" i="2"/>
  <c r="T8376" i="2" s="1"/>
  <c r="U8376" i="2" s="1"/>
  <c r="D8377" i="2"/>
  <c r="T8377" i="2" s="1"/>
  <c r="U8377" i="2" s="1"/>
  <c r="D8378" i="2"/>
  <c r="T8378" i="2" s="1"/>
  <c r="U8378" i="2" s="1"/>
  <c r="D8379" i="2"/>
  <c r="T8379" i="2" s="1"/>
  <c r="U8379" i="2" s="1"/>
  <c r="D8380" i="2"/>
  <c r="T8380" i="2" s="1"/>
  <c r="U8380" i="2" s="1"/>
  <c r="D8381" i="2"/>
  <c r="T8381" i="2" s="1"/>
  <c r="U8381" i="2" s="1"/>
  <c r="D8382" i="2"/>
  <c r="T8382" i="2" s="1"/>
  <c r="U8382" i="2" s="1"/>
  <c r="D8383" i="2"/>
  <c r="T8383" i="2" s="1"/>
  <c r="U8383" i="2" s="1"/>
  <c r="D8384" i="2"/>
  <c r="T8384" i="2" s="1"/>
  <c r="U8384" i="2" s="1"/>
  <c r="D8385" i="2"/>
  <c r="T8385" i="2" s="1"/>
  <c r="U8385" i="2" s="1"/>
  <c r="D8386" i="2"/>
  <c r="T8386" i="2" s="1"/>
  <c r="U8386" i="2" s="1"/>
  <c r="D8387" i="2"/>
  <c r="T8387" i="2" s="1"/>
  <c r="U8387" i="2" s="1"/>
  <c r="D8388" i="2"/>
  <c r="T8388" i="2" s="1"/>
  <c r="U8388" i="2" s="1"/>
  <c r="D8389" i="2"/>
  <c r="T8389" i="2" s="1"/>
  <c r="U8389" i="2" s="1"/>
  <c r="D8390" i="2"/>
  <c r="T8390" i="2" s="1"/>
  <c r="U8390" i="2" s="1"/>
  <c r="D8391" i="2"/>
  <c r="T8391" i="2" s="1"/>
  <c r="U8391" i="2" s="1"/>
  <c r="D8392" i="2"/>
  <c r="T8392" i="2" s="1"/>
  <c r="U8392" i="2" s="1"/>
  <c r="D8393" i="2"/>
  <c r="T8393" i="2" s="1"/>
  <c r="U8393" i="2" s="1"/>
  <c r="D8394" i="2"/>
  <c r="T8394" i="2" s="1"/>
  <c r="U8394" i="2" s="1"/>
  <c r="D8395" i="2"/>
  <c r="T8395" i="2" s="1"/>
  <c r="U8395" i="2" s="1"/>
  <c r="D8396" i="2"/>
  <c r="T8396" i="2" s="1"/>
  <c r="U8396" i="2" s="1"/>
  <c r="D8397" i="2"/>
  <c r="T8397" i="2" s="1"/>
  <c r="U8397" i="2" s="1"/>
  <c r="D8398" i="2"/>
  <c r="T8398" i="2" s="1"/>
  <c r="U8398" i="2" s="1"/>
  <c r="D8399" i="2"/>
  <c r="T8399" i="2" s="1"/>
  <c r="U8399" i="2" s="1"/>
  <c r="D8400" i="2"/>
  <c r="T8400" i="2" s="1"/>
  <c r="U8400" i="2" s="1"/>
  <c r="D8401" i="2"/>
  <c r="T8401" i="2" s="1"/>
  <c r="U8401" i="2" s="1"/>
  <c r="D8402" i="2"/>
  <c r="T8402" i="2" s="1"/>
  <c r="U8402" i="2" s="1"/>
  <c r="D8403" i="2"/>
  <c r="T8403" i="2" s="1"/>
  <c r="U8403" i="2" s="1"/>
  <c r="D8404" i="2"/>
  <c r="T8404" i="2" s="1"/>
  <c r="U8404" i="2" s="1"/>
  <c r="D8405" i="2"/>
  <c r="T8405" i="2" s="1"/>
  <c r="U8405" i="2" s="1"/>
  <c r="D8406" i="2"/>
  <c r="T8406" i="2" s="1"/>
  <c r="U8406" i="2" s="1"/>
  <c r="D8407" i="2"/>
  <c r="T8407" i="2" s="1"/>
  <c r="U8407" i="2" s="1"/>
  <c r="D8408" i="2"/>
  <c r="T8408" i="2" s="1"/>
  <c r="U8408" i="2" s="1"/>
  <c r="D8409" i="2"/>
  <c r="T8409" i="2" s="1"/>
  <c r="U8409" i="2" s="1"/>
  <c r="D8410" i="2"/>
  <c r="T8410" i="2" s="1"/>
  <c r="U8410" i="2" s="1"/>
  <c r="D8411" i="2"/>
  <c r="T8411" i="2" s="1"/>
  <c r="U8411" i="2" s="1"/>
  <c r="D8412" i="2"/>
  <c r="T8412" i="2" s="1"/>
  <c r="U8412" i="2" s="1"/>
  <c r="D8413" i="2"/>
  <c r="T8413" i="2" s="1"/>
  <c r="U8413" i="2" s="1"/>
  <c r="D8414" i="2"/>
  <c r="T8414" i="2" s="1"/>
  <c r="U8414" i="2" s="1"/>
  <c r="D8415" i="2"/>
  <c r="T8415" i="2" s="1"/>
  <c r="U8415" i="2" s="1"/>
  <c r="D8416" i="2"/>
  <c r="T8416" i="2" s="1"/>
  <c r="U8416" i="2" s="1"/>
  <c r="D8417" i="2"/>
  <c r="T8417" i="2" s="1"/>
  <c r="U8417" i="2" s="1"/>
  <c r="D8418" i="2"/>
  <c r="T8418" i="2" s="1"/>
  <c r="U8418" i="2" s="1"/>
  <c r="D8419" i="2"/>
  <c r="T8419" i="2" s="1"/>
  <c r="U8419" i="2" s="1"/>
  <c r="D8420" i="2"/>
  <c r="T8420" i="2" s="1"/>
  <c r="U8420" i="2" s="1"/>
  <c r="D8421" i="2"/>
  <c r="T8421" i="2" s="1"/>
  <c r="U8421" i="2" s="1"/>
  <c r="D8422" i="2"/>
  <c r="T8422" i="2" s="1"/>
  <c r="U8422" i="2" s="1"/>
  <c r="D8423" i="2"/>
  <c r="T8423" i="2" s="1"/>
  <c r="U8423" i="2" s="1"/>
  <c r="D8424" i="2"/>
  <c r="T8424" i="2" s="1"/>
  <c r="U8424" i="2" s="1"/>
  <c r="D8425" i="2"/>
  <c r="T8425" i="2" s="1"/>
  <c r="U8425" i="2" s="1"/>
  <c r="D8426" i="2"/>
  <c r="T8426" i="2" s="1"/>
  <c r="U8426" i="2" s="1"/>
  <c r="D8427" i="2"/>
  <c r="T8427" i="2" s="1"/>
  <c r="U8427" i="2" s="1"/>
  <c r="D8428" i="2"/>
  <c r="T8428" i="2" s="1"/>
  <c r="U8428" i="2" s="1"/>
  <c r="D8429" i="2"/>
  <c r="T8429" i="2" s="1"/>
  <c r="U8429" i="2" s="1"/>
  <c r="D8430" i="2"/>
  <c r="T8430" i="2" s="1"/>
  <c r="U8430" i="2" s="1"/>
  <c r="D8431" i="2"/>
  <c r="T8431" i="2" s="1"/>
  <c r="U8431" i="2" s="1"/>
  <c r="D8432" i="2"/>
  <c r="T8432" i="2" s="1"/>
  <c r="U8432" i="2" s="1"/>
  <c r="D8433" i="2"/>
  <c r="T8433" i="2" s="1"/>
  <c r="U8433" i="2" s="1"/>
  <c r="D8434" i="2"/>
  <c r="T8434" i="2" s="1"/>
  <c r="U8434" i="2" s="1"/>
  <c r="D8435" i="2"/>
  <c r="T8435" i="2" s="1"/>
  <c r="U8435" i="2" s="1"/>
  <c r="D8436" i="2"/>
  <c r="T8436" i="2" s="1"/>
  <c r="U8436" i="2" s="1"/>
  <c r="D8437" i="2"/>
  <c r="T8437" i="2" s="1"/>
  <c r="U8437" i="2" s="1"/>
  <c r="D8438" i="2"/>
  <c r="T8438" i="2" s="1"/>
  <c r="U8438" i="2" s="1"/>
  <c r="D8439" i="2"/>
  <c r="T8439" i="2" s="1"/>
  <c r="U8439" i="2" s="1"/>
  <c r="D8440" i="2"/>
  <c r="T8440" i="2" s="1"/>
  <c r="U8440" i="2" s="1"/>
  <c r="D8441" i="2"/>
  <c r="T8441" i="2" s="1"/>
  <c r="U8441" i="2" s="1"/>
  <c r="D8442" i="2"/>
  <c r="T8442" i="2" s="1"/>
  <c r="U8442" i="2" s="1"/>
  <c r="D8443" i="2"/>
  <c r="T8443" i="2" s="1"/>
  <c r="U8443" i="2" s="1"/>
  <c r="D8444" i="2"/>
  <c r="T8444" i="2" s="1"/>
  <c r="U8444" i="2" s="1"/>
  <c r="D8445" i="2"/>
  <c r="T8445" i="2" s="1"/>
  <c r="U8445" i="2" s="1"/>
  <c r="D8446" i="2"/>
  <c r="T8446" i="2" s="1"/>
  <c r="U8446" i="2" s="1"/>
  <c r="D8447" i="2"/>
  <c r="T8447" i="2" s="1"/>
  <c r="U8447" i="2" s="1"/>
  <c r="D8448" i="2"/>
  <c r="T8448" i="2" s="1"/>
  <c r="U8448" i="2" s="1"/>
  <c r="D8449" i="2"/>
  <c r="T8449" i="2" s="1"/>
  <c r="U8449" i="2" s="1"/>
  <c r="D8450" i="2"/>
  <c r="T8450" i="2" s="1"/>
  <c r="U8450" i="2" s="1"/>
  <c r="D8451" i="2"/>
  <c r="T8451" i="2" s="1"/>
  <c r="U8451" i="2" s="1"/>
  <c r="D8452" i="2"/>
  <c r="T8452" i="2" s="1"/>
  <c r="U8452" i="2" s="1"/>
  <c r="D8453" i="2"/>
  <c r="T8453" i="2" s="1"/>
  <c r="U8453" i="2" s="1"/>
  <c r="D8454" i="2"/>
  <c r="T8454" i="2" s="1"/>
  <c r="U8454" i="2" s="1"/>
  <c r="D8455" i="2"/>
  <c r="T8455" i="2" s="1"/>
  <c r="U8455" i="2" s="1"/>
  <c r="D8456" i="2"/>
  <c r="T8456" i="2" s="1"/>
  <c r="U8456" i="2" s="1"/>
  <c r="D8457" i="2"/>
  <c r="T8457" i="2" s="1"/>
  <c r="U8457" i="2" s="1"/>
  <c r="D8458" i="2"/>
  <c r="T8458" i="2" s="1"/>
  <c r="U8458" i="2" s="1"/>
  <c r="D8459" i="2"/>
  <c r="T8459" i="2" s="1"/>
  <c r="U8459" i="2" s="1"/>
  <c r="D8460" i="2"/>
  <c r="T8460" i="2" s="1"/>
  <c r="U8460" i="2" s="1"/>
  <c r="D8461" i="2"/>
  <c r="T8461" i="2" s="1"/>
  <c r="U8461" i="2" s="1"/>
  <c r="D8462" i="2"/>
  <c r="T8462" i="2" s="1"/>
  <c r="U8462" i="2" s="1"/>
  <c r="D8463" i="2"/>
  <c r="T8463" i="2" s="1"/>
  <c r="U8463" i="2" s="1"/>
  <c r="D8464" i="2"/>
  <c r="T8464" i="2" s="1"/>
  <c r="U8464" i="2" s="1"/>
  <c r="D8465" i="2"/>
  <c r="T8465" i="2" s="1"/>
  <c r="U8465" i="2" s="1"/>
  <c r="D8466" i="2"/>
  <c r="T8466" i="2" s="1"/>
  <c r="U8466" i="2" s="1"/>
  <c r="D8467" i="2"/>
  <c r="T8467" i="2" s="1"/>
  <c r="U8467" i="2" s="1"/>
  <c r="D8468" i="2"/>
  <c r="T8468" i="2" s="1"/>
  <c r="U8468" i="2" s="1"/>
  <c r="D8469" i="2"/>
  <c r="T8469" i="2" s="1"/>
  <c r="U8469" i="2" s="1"/>
  <c r="D8470" i="2"/>
  <c r="T8470" i="2" s="1"/>
  <c r="U8470" i="2" s="1"/>
  <c r="D8471" i="2"/>
  <c r="T8471" i="2" s="1"/>
  <c r="U8471" i="2" s="1"/>
  <c r="D8472" i="2"/>
  <c r="T8472" i="2" s="1"/>
  <c r="U8472" i="2" s="1"/>
  <c r="D8473" i="2"/>
  <c r="T8473" i="2" s="1"/>
  <c r="U8473" i="2" s="1"/>
  <c r="D8474" i="2"/>
  <c r="T8474" i="2" s="1"/>
  <c r="U8474" i="2" s="1"/>
  <c r="D8475" i="2"/>
  <c r="T8475" i="2" s="1"/>
  <c r="U8475" i="2" s="1"/>
  <c r="D8476" i="2"/>
  <c r="T8476" i="2" s="1"/>
  <c r="U8476" i="2" s="1"/>
  <c r="D8477" i="2"/>
  <c r="T8477" i="2" s="1"/>
  <c r="U8477" i="2" s="1"/>
  <c r="D8478" i="2"/>
  <c r="T8478" i="2" s="1"/>
  <c r="U8478" i="2" s="1"/>
  <c r="D8479" i="2"/>
  <c r="T8479" i="2" s="1"/>
  <c r="U8479" i="2" s="1"/>
  <c r="D8480" i="2"/>
  <c r="T8480" i="2" s="1"/>
  <c r="U8480" i="2" s="1"/>
  <c r="D8481" i="2"/>
  <c r="T8481" i="2" s="1"/>
  <c r="U8481" i="2" s="1"/>
  <c r="D8482" i="2"/>
  <c r="T8482" i="2" s="1"/>
  <c r="U8482" i="2" s="1"/>
  <c r="D8483" i="2"/>
  <c r="T8483" i="2" s="1"/>
  <c r="U8483" i="2" s="1"/>
  <c r="D8484" i="2"/>
  <c r="T8484" i="2" s="1"/>
  <c r="U8484" i="2" s="1"/>
  <c r="D8485" i="2"/>
  <c r="T8485" i="2" s="1"/>
  <c r="U8485" i="2" s="1"/>
  <c r="D8486" i="2"/>
  <c r="T8486" i="2" s="1"/>
  <c r="U8486" i="2" s="1"/>
  <c r="D8487" i="2"/>
  <c r="T8487" i="2" s="1"/>
  <c r="U8487" i="2" s="1"/>
  <c r="D8488" i="2"/>
  <c r="T8488" i="2" s="1"/>
  <c r="U8488" i="2" s="1"/>
  <c r="D8489" i="2"/>
  <c r="T8489" i="2" s="1"/>
  <c r="U8489" i="2" s="1"/>
  <c r="D8490" i="2"/>
  <c r="T8490" i="2" s="1"/>
  <c r="U8490" i="2" s="1"/>
  <c r="D8491" i="2"/>
  <c r="T8491" i="2" s="1"/>
  <c r="U8491" i="2" s="1"/>
  <c r="D8492" i="2"/>
  <c r="T8492" i="2" s="1"/>
  <c r="U8492" i="2" s="1"/>
  <c r="D8493" i="2"/>
  <c r="T8493" i="2" s="1"/>
  <c r="U8493" i="2" s="1"/>
  <c r="D8494" i="2"/>
  <c r="T8494" i="2" s="1"/>
  <c r="U8494" i="2" s="1"/>
  <c r="D8495" i="2"/>
  <c r="T8495" i="2" s="1"/>
  <c r="U8495" i="2" s="1"/>
  <c r="D8496" i="2"/>
  <c r="T8496" i="2" s="1"/>
  <c r="U8496" i="2" s="1"/>
  <c r="D8497" i="2"/>
  <c r="T8497" i="2" s="1"/>
  <c r="U8497" i="2" s="1"/>
  <c r="D8498" i="2"/>
  <c r="T8498" i="2" s="1"/>
  <c r="U8498" i="2" s="1"/>
  <c r="D8499" i="2"/>
  <c r="T8499" i="2" s="1"/>
  <c r="U8499" i="2" s="1"/>
  <c r="D8500" i="2"/>
  <c r="T8500" i="2" s="1"/>
  <c r="U8500" i="2" s="1"/>
  <c r="D8501" i="2"/>
  <c r="T8501" i="2" s="1"/>
  <c r="U8501" i="2" s="1"/>
  <c r="D8502" i="2"/>
  <c r="T8502" i="2" s="1"/>
  <c r="U8502" i="2" s="1"/>
  <c r="D8503" i="2"/>
  <c r="T8503" i="2" s="1"/>
  <c r="U8503" i="2" s="1"/>
  <c r="D8504" i="2"/>
  <c r="T8504" i="2" s="1"/>
  <c r="U8504" i="2" s="1"/>
  <c r="D8505" i="2"/>
  <c r="T8505" i="2" s="1"/>
  <c r="U8505" i="2" s="1"/>
  <c r="D8506" i="2"/>
  <c r="T8506" i="2" s="1"/>
  <c r="U8506" i="2" s="1"/>
  <c r="D8507" i="2"/>
  <c r="T8507" i="2" s="1"/>
  <c r="U8507" i="2" s="1"/>
  <c r="D8508" i="2"/>
  <c r="T8508" i="2" s="1"/>
  <c r="U8508" i="2" s="1"/>
  <c r="D8509" i="2"/>
  <c r="T8509" i="2" s="1"/>
  <c r="U8509" i="2" s="1"/>
  <c r="D8510" i="2"/>
  <c r="T8510" i="2" s="1"/>
  <c r="U8510" i="2" s="1"/>
  <c r="D8511" i="2"/>
  <c r="T8511" i="2" s="1"/>
  <c r="U8511" i="2" s="1"/>
  <c r="D8512" i="2"/>
  <c r="T8512" i="2" s="1"/>
  <c r="U8512" i="2" s="1"/>
  <c r="D8513" i="2"/>
  <c r="T8513" i="2" s="1"/>
  <c r="U8513" i="2" s="1"/>
  <c r="D8514" i="2"/>
  <c r="T8514" i="2" s="1"/>
  <c r="U8514" i="2" s="1"/>
  <c r="D8515" i="2"/>
  <c r="T8515" i="2" s="1"/>
  <c r="U8515" i="2" s="1"/>
  <c r="D8516" i="2"/>
  <c r="T8516" i="2" s="1"/>
  <c r="U8516" i="2" s="1"/>
  <c r="D8517" i="2"/>
  <c r="T8517" i="2" s="1"/>
  <c r="U8517" i="2" s="1"/>
  <c r="D8518" i="2"/>
  <c r="T8518" i="2" s="1"/>
  <c r="U8518" i="2" s="1"/>
  <c r="D8519" i="2"/>
  <c r="T8519" i="2" s="1"/>
  <c r="U8519" i="2" s="1"/>
  <c r="D8520" i="2"/>
  <c r="T8520" i="2" s="1"/>
  <c r="U8520" i="2" s="1"/>
  <c r="D8521" i="2"/>
  <c r="T8521" i="2" s="1"/>
  <c r="U8521" i="2" s="1"/>
  <c r="D8522" i="2"/>
  <c r="T8522" i="2" s="1"/>
  <c r="U8522" i="2" s="1"/>
  <c r="D8523" i="2"/>
  <c r="T8523" i="2" s="1"/>
  <c r="U8523" i="2" s="1"/>
  <c r="D8524" i="2"/>
  <c r="T8524" i="2" s="1"/>
  <c r="U8524" i="2" s="1"/>
  <c r="D8525" i="2"/>
  <c r="T8525" i="2" s="1"/>
  <c r="U8525" i="2" s="1"/>
  <c r="D8526" i="2"/>
  <c r="T8526" i="2" s="1"/>
  <c r="U8526" i="2" s="1"/>
  <c r="D8527" i="2"/>
  <c r="T8527" i="2" s="1"/>
  <c r="U8527" i="2" s="1"/>
  <c r="D8528" i="2"/>
  <c r="T8528" i="2" s="1"/>
  <c r="U8528" i="2" s="1"/>
  <c r="D8529" i="2"/>
  <c r="T8529" i="2" s="1"/>
  <c r="U8529" i="2" s="1"/>
  <c r="D8530" i="2"/>
  <c r="T8530" i="2" s="1"/>
  <c r="U8530" i="2" s="1"/>
  <c r="D8531" i="2"/>
  <c r="T8531" i="2" s="1"/>
  <c r="U8531" i="2" s="1"/>
  <c r="D8532" i="2"/>
  <c r="T8532" i="2" s="1"/>
  <c r="U8532" i="2" s="1"/>
  <c r="D8533" i="2"/>
  <c r="T8533" i="2" s="1"/>
  <c r="U8533" i="2" s="1"/>
  <c r="D8534" i="2"/>
  <c r="T8534" i="2" s="1"/>
  <c r="U8534" i="2" s="1"/>
  <c r="D8535" i="2"/>
  <c r="T8535" i="2" s="1"/>
  <c r="U8535" i="2" s="1"/>
  <c r="D8536" i="2"/>
  <c r="T8536" i="2" s="1"/>
  <c r="U8536" i="2" s="1"/>
  <c r="D8537" i="2"/>
  <c r="T8537" i="2" s="1"/>
  <c r="U8537" i="2" s="1"/>
  <c r="D8538" i="2"/>
  <c r="T8538" i="2" s="1"/>
  <c r="U8538" i="2" s="1"/>
  <c r="D8539" i="2"/>
  <c r="T8539" i="2" s="1"/>
  <c r="U8539" i="2" s="1"/>
  <c r="D8540" i="2"/>
  <c r="T8540" i="2" s="1"/>
  <c r="U8540" i="2" s="1"/>
  <c r="D8541" i="2"/>
  <c r="T8541" i="2" s="1"/>
  <c r="U8541" i="2" s="1"/>
  <c r="D8542" i="2"/>
  <c r="T8542" i="2" s="1"/>
  <c r="U8542" i="2" s="1"/>
  <c r="D8543" i="2"/>
  <c r="T8543" i="2" s="1"/>
  <c r="U8543" i="2" s="1"/>
  <c r="D8544" i="2"/>
  <c r="T8544" i="2" s="1"/>
  <c r="U8544" i="2" s="1"/>
  <c r="D8545" i="2"/>
  <c r="T8545" i="2" s="1"/>
  <c r="U8545" i="2" s="1"/>
  <c r="D8546" i="2"/>
  <c r="T8546" i="2" s="1"/>
  <c r="U8546" i="2" s="1"/>
  <c r="D8547" i="2"/>
  <c r="T8547" i="2" s="1"/>
  <c r="U8547" i="2" s="1"/>
  <c r="D8548" i="2"/>
  <c r="T8548" i="2" s="1"/>
  <c r="U8548" i="2" s="1"/>
  <c r="D8549" i="2"/>
  <c r="T8549" i="2" s="1"/>
  <c r="U8549" i="2" s="1"/>
  <c r="D8550" i="2"/>
  <c r="T8550" i="2" s="1"/>
  <c r="U8550" i="2" s="1"/>
  <c r="D8551" i="2"/>
  <c r="T8551" i="2" s="1"/>
  <c r="U8551" i="2" s="1"/>
  <c r="D8552" i="2"/>
  <c r="T8552" i="2" s="1"/>
  <c r="U8552" i="2" s="1"/>
  <c r="D8553" i="2"/>
  <c r="T8553" i="2" s="1"/>
  <c r="U8553" i="2" s="1"/>
  <c r="D8554" i="2"/>
  <c r="T8554" i="2" s="1"/>
  <c r="U8554" i="2" s="1"/>
  <c r="D8555" i="2"/>
  <c r="T8555" i="2" s="1"/>
  <c r="U8555" i="2" s="1"/>
  <c r="D8556" i="2"/>
  <c r="T8556" i="2" s="1"/>
  <c r="U8556" i="2" s="1"/>
  <c r="D8557" i="2"/>
  <c r="T8557" i="2" s="1"/>
  <c r="U8557" i="2" s="1"/>
  <c r="D8558" i="2"/>
  <c r="T8558" i="2" s="1"/>
  <c r="U8558" i="2" s="1"/>
  <c r="D8559" i="2"/>
  <c r="T8559" i="2" s="1"/>
  <c r="U8559" i="2" s="1"/>
  <c r="D8560" i="2"/>
  <c r="T8560" i="2" s="1"/>
  <c r="U8560" i="2" s="1"/>
  <c r="D8561" i="2"/>
  <c r="T8561" i="2" s="1"/>
  <c r="U8561" i="2" s="1"/>
  <c r="D8562" i="2"/>
  <c r="T8562" i="2" s="1"/>
  <c r="U8562" i="2" s="1"/>
  <c r="D8563" i="2"/>
  <c r="T8563" i="2" s="1"/>
  <c r="U8563" i="2" s="1"/>
  <c r="D8564" i="2"/>
  <c r="T8564" i="2" s="1"/>
  <c r="U8564" i="2" s="1"/>
  <c r="D8565" i="2"/>
  <c r="T8565" i="2" s="1"/>
  <c r="U8565" i="2" s="1"/>
  <c r="D8566" i="2"/>
  <c r="T8566" i="2" s="1"/>
  <c r="U8566" i="2" s="1"/>
  <c r="D8567" i="2"/>
  <c r="T8567" i="2" s="1"/>
  <c r="U8567" i="2" s="1"/>
  <c r="D8568" i="2"/>
  <c r="T8568" i="2" s="1"/>
  <c r="U8568" i="2" s="1"/>
  <c r="D8569" i="2"/>
  <c r="T8569" i="2" s="1"/>
  <c r="U8569" i="2" s="1"/>
  <c r="D8570" i="2"/>
  <c r="T8570" i="2" s="1"/>
  <c r="U8570" i="2" s="1"/>
  <c r="D8571" i="2"/>
  <c r="T8571" i="2" s="1"/>
  <c r="U8571" i="2" s="1"/>
  <c r="D8572" i="2"/>
  <c r="T8572" i="2" s="1"/>
  <c r="U8572" i="2" s="1"/>
  <c r="D8573" i="2"/>
  <c r="T8573" i="2" s="1"/>
  <c r="U8573" i="2" s="1"/>
  <c r="D8574" i="2"/>
  <c r="T8574" i="2" s="1"/>
  <c r="U8574" i="2" s="1"/>
  <c r="D8575" i="2"/>
  <c r="T8575" i="2" s="1"/>
  <c r="U8575" i="2" s="1"/>
  <c r="D8576" i="2"/>
  <c r="T8576" i="2" s="1"/>
  <c r="U8576" i="2" s="1"/>
  <c r="D8577" i="2"/>
  <c r="T8577" i="2" s="1"/>
  <c r="U8577" i="2" s="1"/>
  <c r="D8578" i="2"/>
  <c r="T8578" i="2" s="1"/>
  <c r="U8578" i="2" s="1"/>
  <c r="D8579" i="2"/>
  <c r="T8579" i="2" s="1"/>
  <c r="U8579" i="2" s="1"/>
  <c r="D8580" i="2"/>
  <c r="T8580" i="2" s="1"/>
  <c r="U8580" i="2" s="1"/>
  <c r="D8581" i="2"/>
  <c r="T8581" i="2" s="1"/>
  <c r="U8581" i="2" s="1"/>
  <c r="D8582" i="2"/>
  <c r="T8582" i="2" s="1"/>
  <c r="U8582" i="2" s="1"/>
  <c r="D8583" i="2"/>
  <c r="T8583" i="2" s="1"/>
  <c r="U8583" i="2" s="1"/>
  <c r="D8584" i="2"/>
  <c r="T8584" i="2" s="1"/>
  <c r="U8584" i="2" s="1"/>
  <c r="D8585" i="2"/>
  <c r="T8585" i="2" s="1"/>
  <c r="U8585" i="2" s="1"/>
  <c r="D8586" i="2"/>
  <c r="T8586" i="2" s="1"/>
  <c r="U8586" i="2" s="1"/>
  <c r="D8587" i="2"/>
  <c r="T8587" i="2" s="1"/>
  <c r="U8587" i="2" s="1"/>
  <c r="D8588" i="2"/>
  <c r="T8588" i="2" s="1"/>
  <c r="U8588" i="2" s="1"/>
  <c r="D8589" i="2"/>
  <c r="T8589" i="2" s="1"/>
  <c r="U8589" i="2" s="1"/>
  <c r="D8590" i="2"/>
  <c r="T8590" i="2" s="1"/>
  <c r="U8590" i="2" s="1"/>
  <c r="D8591" i="2"/>
  <c r="T8591" i="2" s="1"/>
  <c r="U8591" i="2" s="1"/>
  <c r="D8592" i="2"/>
  <c r="T8592" i="2" s="1"/>
  <c r="U8592" i="2" s="1"/>
  <c r="D8593" i="2"/>
  <c r="T8593" i="2" s="1"/>
  <c r="U8593" i="2" s="1"/>
  <c r="D8594" i="2"/>
  <c r="T8594" i="2" s="1"/>
  <c r="U8594" i="2" s="1"/>
  <c r="D8595" i="2"/>
  <c r="T8595" i="2" s="1"/>
  <c r="U8595" i="2" s="1"/>
  <c r="D8596" i="2"/>
  <c r="T8596" i="2" s="1"/>
  <c r="U8596" i="2" s="1"/>
  <c r="D8597" i="2"/>
  <c r="T8597" i="2" s="1"/>
  <c r="U8597" i="2" s="1"/>
  <c r="D8598" i="2"/>
  <c r="T8598" i="2" s="1"/>
  <c r="U8598" i="2" s="1"/>
  <c r="D8599" i="2"/>
  <c r="T8599" i="2" s="1"/>
  <c r="U8599" i="2" s="1"/>
  <c r="D8600" i="2"/>
  <c r="T8600" i="2" s="1"/>
  <c r="U8600" i="2" s="1"/>
  <c r="D8601" i="2"/>
  <c r="T8601" i="2" s="1"/>
  <c r="U8601" i="2" s="1"/>
  <c r="D8602" i="2"/>
  <c r="T8602" i="2" s="1"/>
  <c r="U8602" i="2" s="1"/>
  <c r="D8603" i="2"/>
  <c r="T8603" i="2" s="1"/>
  <c r="U8603" i="2" s="1"/>
  <c r="D8604" i="2"/>
  <c r="T8604" i="2" s="1"/>
  <c r="U8604" i="2" s="1"/>
  <c r="D8605" i="2"/>
  <c r="T8605" i="2" s="1"/>
  <c r="U8605" i="2" s="1"/>
  <c r="D8606" i="2"/>
  <c r="T8606" i="2" s="1"/>
  <c r="U8606" i="2" s="1"/>
  <c r="D8607" i="2"/>
  <c r="T8607" i="2" s="1"/>
  <c r="U8607" i="2" s="1"/>
  <c r="D8608" i="2"/>
  <c r="T8608" i="2" s="1"/>
  <c r="U8608" i="2" s="1"/>
  <c r="D8609" i="2"/>
  <c r="T8609" i="2" s="1"/>
  <c r="U8609" i="2" s="1"/>
  <c r="D8610" i="2"/>
  <c r="T8610" i="2" s="1"/>
  <c r="U8610" i="2" s="1"/>
  <c r="D8611" i="2"/>
  <c r="T8611" i="2" s="1"/>
  <c r="U8611" i="2" s="1"/>
  <c r="D8612" i="2"/>
  <c r="T8612" i="2" s="1"/>
  <c r="U8612" i="2" s="1"/>
  <c r="D8613" i="2"/>
  <c r="T8613" i="2" s="1"/>
  <c r="U8613" i="2" s="1"/>
  <c r="D8614" i="2"/>
  <c r="T8614" i="2" s="1"/>
  <c r="U8614" i="2" s="1"/>
  <c r="D8615" i="2"/>
  <c r="T8615" i="2" s="1"/>
  <c r="U8615" i="2" s="1"/>
  <c r="D8616" i="2"/>
  <c r="T8616" i="2" s="1"/>
  <c r="U8616" i="2" s="1"/>
  <c r="D8617" i="2"/>
  <c r="T8617" i="2" s="1"/>
  <c r="U8617" i="2" s="1"/>
  <c r="D8618" i="2"/>
  <c r="T8618" i="2" s="1"/>
  <c r="U8618" i="2" s="1"/>
  <c r="D8619" i="2"/>
  <c r="T8619" i="2" s="1"/>
  <c r="U8619" i="2" s="1"/>
  <c r="D8620" i="2"/>
  <c r="T8620" i="2" s="1"/>
  <c r="U8620" i="2" s="1"/>
  <c r="D8621" i="2"/>
  <c r="T8621" i="2" s="1"/>
  <c r="U8621" i="2" s="1"/>
  <c r="D8622" i="2"/>
  <c r="T8622" i="2" s="1"/>
  <c r="U8622" i="2" s="1"/>
  <c r="D8623" i="2"/>
  <c r="T8623" i="2" s="1"/>
  <c r="U8623" i="2" s="1"/>
  <c r="D8624" i="2"/>
  <c r="T8624" i="2" s="1"/>
  <c r="U8624" i="2" s="1"/>
  <c r="D8625" i="2"/>
  <c r="T8625" i="2" s="1"/>
  <c r="U8625" i="2" s="1"/>
  <c r="D8626" i="2"/>
  <c r="T8626" i="2" s="1"/>
  <c r="U8626" i="2" s="1"/>
  <c r="D8627" i="2"/>
  <c r="T8627" i="2" s="1"/>
  <c r="U8627" i="2" s="1"/>
  <c r="D8628" i="2"/>
  <c r="T8628" i="2" s="1"/>
  <c r="U8628" i="2" s="1"/>
  <c r="D8629" i="2"/>
  <c r="T8629" i="2" s="1"/>
  <c r="U8629" i="2" s="1"/>
  <c r="D8630" i="2"/>
  <c r="T8630" i="2" s="1"/>
  <c r="U8630" i="2" s="1"/>
  <c r="D8631" i="2"/>
  <c r="T8631" i="2" s="1"/>
  <c r="U8631" i="2" s="1"/>
  <c r="D8632" i="2"/>
  <c r="T8632" i="2" s="1"/>
  <c r="U8632" i="2" s="1"/>
  <c r="D8633" i="2"/>
  <c r="T8633" i="2" s="1"/>
  <c r="U8633" i="2" s="1"/>
  <c r="D8634" i="2"/>
  <c r="T8634" i="2" s="1"/>
  <c r="U8634" i="2" s="1"/>
  <c r="D8635" i="2"/>
  <c r="T8635" i="2" s="1"/>
  <c r="U8635" i="2" s="1"/>
  <c r="D8636" i="2"/>
  <c r="T8636" i="2" s="1"/>
  <c r="U8636" i="2" s="1"/>
  <c r="D8637" i="2"/>
  <c r="T8637" i="2" s="1"/>
  <c r="U8637" i="2" s="1"/>
  <c r="D8638" i="2"/>
  <c r="T8638" i="2" s="1"/>
  <c r="U8638" i="2" s="1"/>
  <c r="D8639" i="2"/>
  <c r="T8639" i="2" s="1"/>
  <c r="U8639" i="2" s="1"/>
  <c r="D8640" i="2"/>
  <c r="T8640" i="2" s="1"/>
  <c r="U8640" i="2" s="1"/>
  <c r="D8641" i="2"/>
  <c r="T8641" i="2" s="1"/>
  <c r="U8641" i="2" s="1"/>
  <c r="D8642" i="2"/>
  <c r="T8642" i="2" s="1"/>
  <c r="U8642" i="2" s="1"/>
  <c r="D8643" i="2"/>
  <c r="T8643" i="2" s="1"/>
  <c r="U8643" i="2" s="1"/>
  <c r="D8644" i="2"/>
  <c r="T8644" i="2" s="1"/>
  <c r="U8644" i="2" s="1"/>
  <c r="D8645" i="2"/>
  <c r="T8645" i="2" s="1"/>
  <c r="U8645" i="2" s="1"/>
  <c r="D8646" i="2"/>
  <c r="T8646" i="2" s="1"/>
  <c r="U8646" i="2" s="1"/>
  <c r="D8647" i="2"/>
  <c r="T8647" i="2" s="1"/>
  <c r="U8647" i="2" s="1"/>
  <c r="D8648" i="2"/>
  <c r="T8648" i="2" s="1"/>
  <c r="U8648" i="2" s="1"/>
  <c r="D8649" i="2"/>
  <c r="T8649" i="2" s="1"/>
  <c r="U8649" i="2" s="1"/>
  <c r="D8650" i="2"/>
  <c r="T8650" i="2" s="1"/>
  <c r="U8650" i="2" s="1"/>
  <c r="D8651" i="2"/>
  <c r="T8651" i="2" s="1"/>
  <c r="U8651" i="2" s="1"/>
  <c r="D8652" i="2"/>
  <c r="T8652" i="2" s="1"/>
  <c r="U8652" i="2" s="1"/>
  <c r="D8653" i="2"/>
  <c r="T8653" i="2" s="1"/>
  <c r="U8653" i="2" s="1"/>
  <c r="D8654" i="2"/>
  <c r="T8654" i="2" s="1"/>
  <c r="U8654" i="2" s="1"/>
  <c r="D8655" i="2"/>
  <c r="T8655" i="2" s="1"/>
  <c r="U8655" i="2" s="1"/>
  <c r="D8656" i="2"/>
  <c r="T8656" i="2" s="1"/>
  <c r="U8656" i="2" s="1"/>
  <c r="D8657" i="2"/>
  <c r="T8657" i="2" s="1"/>
  <c r="U8657" i="2" s="1"/>
  <c r="D8658" i="2"/>
  <c r="T8658" i="2" s="1"/>
  <c r="U8658" i="2" s="1"/>
  <c r="D8659" i="2"/>
  <c r="T8659" i="2" s="1"/>
  <c r="U8659" i="2" s="1"/>
  <c r="D8660" i="2"/>
  <c r="T8660" i="2" s="1"/>
  <c r="U8660" i="2" s="1"/>
  <c r="D8661" i="2"/>
  <c r="T8661" i="2" s="1"/>
  <c r="U8661" i="2" s="1"/>
  <c r="D8662" i="2"/>
  <c r="T8662" i="2" s="1"/>
  <c r="U8662" i="2" s="1"/>
  <c r="D8663" i="2"/>
  <c r="T8663" i="2" s="1"/>
  <c r="U8663" i="2" s="1"/>
  <c r="D8664" i="2"/>
  <c r="T8664" i="2" s="1"/>
  <c r="U8664" i="2" s="1"/>
  <c r="D8665" i="2"/>
  <c r="T8665" i="2" s="1"/>
  <c r="U8665" i="2" s="1"/>
  <c r="D8666" i="2"/>
  <c r="T8666" i="2" s="1"/>
  <c r="U8666" i="2" s="1"/>
  <c r="D8667" i="2"/>
  <c r="T8667" i="2" s="1"/>
  <c r="U8667" i="2" s="1"/>
  <c r="D8668" i="2"/>
  <c r="T8668" i="2" s="1"/>
  <c r="U8668" i="2" s="1"/>
  <c r="D8669" i="2"/>
  <c r="T8669" i="2" s="1"/>
  <c r="U8669" i="2" s="1"/>
  <c r="D8670" i="2"/>
  <c r="T8670" i="2" s="1"/>
  <c r="U8670" i="2" s="1"/>
  <c r="D8671" i="2"/>
  <c r="T8671" i="2" s="1"/>
  <c r="U8671" i="2" s="1"/>
  <c r="D8672" i="2"/>
  <c r="T8672" i="2" s="1"/>
  <c r="U8672" i="2" s="1"/>
  <c r="D8673" i="2"/>
  <c r="T8673" i="2" s="1"/>
  <c r="U8673" i="2" s="1"/>
  <c r="D8674" i="2"/>
  <c r="T8674" i="2" s="1"/>
  <c r="U8674" i="2" s="1"/>
  <c r="D8675" i="2"/>
  <c r="T8675" i="2" s="1"/>
  <c r="U8675" i="2" s="1"/>
  <c r="D8676" i="2"/>
  <c r="T8676" i="2" s="1"/>
  <c r="U8676" i="2" s="1"/>
  <c r="D8677" i="2"/>
  <c r="T8677" i="2" s="1"/>
  <c r="U8677" i="2" s="1"/>
  <c r="D8678" i="2"/>
  <c r="T8678" i="2" s="1"/>
  <c r="U8678" i="2" s="1"/>
  <c r="D8679" i="2"/>
  <c r="T8679" i="2" s="1"/>
  <c r="U8679" i="2" s="1"/>
  <c r="D8680" i="2"/>
  <c r="T8680" i="2" s="1"/>
  <c r="U8680" i="2" s="1"/>
  <c r="D8681" i="2"/>
  <c r="T8681" i="2" s="1"/>
  <c r="U8681" i="2" s="1"/>
  <c r="D8682" i="2"/>
  <c r="T8682" i="2" s="1"/>
  <c r="U8682" i="2" s="1"/>
  <c r="D8683" i="2"/>
  <c r="T8683" i="2" s="1"/>
  <c r="U8683" i="2" s="1"/>
  <c r="D8684" i="2"/>
  <c r="T8684" i="2" s="1"/>
  <c r="U8684" i="2" s="1"/>
  <c r="D8685" i="2"/>
  <c r="T8685" i="2" s="1"/>
  <c r="U8685" i="2" s="1"/>
  <c r="D8686" i="2"/>
  <c r="T8686" i="2" s="1"/>
  <c r="U8686" i="2" s="1"/>
  <c r="D8687" i="2"/>
  <c r="T8687" i="2" s="1"/>
  <c r="U8687" i="2" s="1"/>
  <c r="D8688" i="2"/>
  <c r="T8688" i="2" s="1"/>
  <c r="U8688" i="2" s="1"/>
  <c r="D8689" i="2"/>
  <c r="T8689" i="2" s="1"/>
  <c r="U8689" i="2" s="1"/>
  <c r="D8690" i="2"/>
  <c r="T8690" i="2" s="1"/>
  <c r="U8690" i="2" s="1"/>
  <c r="D8691" i="2"/>
  <c r="T8691" i="2" s="1"/>
  <c r="U8691" i="2" s="1"/>
  <c r="D8692" i="2"/>
  <c r="T8692" i="2" s="1"/>
  <c r="U8692" i="2" s="1"/>
  <c r="D8693" i="2"/>
  <c r="T8693" i="2" s="1"/>
  <c r="U8693" i="2" s="1"/>
  <c r="D8694" i="2"/>
  <c r="T8694" i="2" s="1"/>
  <c r="U8694" i="2" s="1"/>
  <c r="D8695" i="2"/>
  <c r="T8695" i="2" s="1"/>
  <c r="U8695" i="2" s="1"/>
  <c r="D8696" i="2"/>
  <c r="T8696" i="2" s="1"/>
  <c r="U8696" i="2" s="1"/>
  <c r="D8697" i="2"/>
  <c r="T8697" i="2" s="1"/>
  <c r="U8697" i="2" s="1"/>
  <c r="D8698" i="2"/>
  <c r="T8698" i="2" s="1"/>
  <c r="U8698" i="2" s="1"/>
  <c r="D8699" i="2"/>
  <c r="T8699" i="2" s="1"/>
  <c r="U8699" i="2" s="1"/>
  <c r="D8700" i="2"/>
  <c r="T8700" i="2" s="1"/>
  <c r="U8700" i="2" s="1"/>
  <c r="D8701" i="2"/>
  <c r="T8701" i="2" s="1"/>
  <c r="U8701" i="2" s="1"/>
  <c r="D8702" i="2"/>
  <c r="T8702" i="2" s="1"/>
  <c r="U8702" i="2" s="1"/>
  <c r="D8703" i="2"/>
  <c r="T8703" i="2" s="1"/>
  <c r="U8703" i="2" s="1"/>
  <c r="D8704" i="2"/>
  <c r="T8704" i="2" s="1"/>
  <c r="U8704" i="2" s="1"/>
  <c r="D8705" i="2"/>
  <c r="T8705" i="2" s="1"/>
  <c r="U8705" i="2" s="1"/>
  <c r="D8706" i="2"/>
  <c r="T8706" i="2" s="1"/>
  <c r="U8706" i="2" s="1"/>
  <c r="D8707" i="2"/>
  <c r="T8707" i="2" s="1"/>
  <c r="U8707" i="2" s="1"/>
  <c r="D8708" i="2"/>
  <c r="T8708" i="2" s="1"/>
  <c r="U8708" i="2" s="1"/>
  <c r="D8709" i="2"/>
  <c r="T8709" i="2" s="1"/>
  <c r="U8709" i="2" s="1"/>
  <c r="D8710" i="2"/>
  <c r="T8710" i="2" s="1"/>
  <c r="U8710" i="2" s="1"/>
  <c r="D8711" i="2"/>
  <c r="T8711" i="2" s="1"/>
  <c r="U8711" i="2" s="1"/>
  <c r="D8712" i="2"/>
  <c r="T8712" i="2" s="1"/>
  <c r="U8712" i="2" s="1"/>
  <c r="D8713" i="2"/>
  <c r="T8713" i="2" s="1"/>
  <c r="U8713" i="2" s="1"/>
  <c r="D8714" i="2"/>
  <c r="T8714" i="2" s="1"/>
  <c r="U8714" i="2" s="1"/>
  <c r="D8715" i="2"/>
  <c r="T8715" i="2" s="1"/>
  <c r="U8715" i="2" s="1"/>
  <c r="D8716" i="2"/>
  <c r="T8716" i="2" s="1"/>
  <c r="U8716" i="2" s="1"/>
  <c r="D8717" i="2"/>
  <c r="T8717" i="2" s="1"/>
  <c r="U8717" i="2" s="1"/>
  <c r="D8718" i="2"/>
  <c r="T8718" i="2" s="1"/>
  <c r="U8718" i="2" s="1"/>
  <c r="D8719" i="2"/>
  <c r="T8719" i="2" s="1"/>
  <c r="U8719" i="2" s="1"/>
  <c r="D8720" i="2"/>
  <c r="T8720" i="2" s="1"/>
  <c r="U8720" i="2" s="1"/>
  <c r="D8721" i="2"/>
  <c r="T8721" i="2" s="1"/>
  <c r="U8721" i="2" s="1"/>
  <c r="D8722" i="2"/>
  <c r="T8722" i="2" s="1"/>
  <c r="U8722" i="2" s="1"/>
  <c r="D8723" i="2"/>
  <c r="T8723" i="2" s="1"/>
  <c r="U8723" i="2" s="1"/>
  <c r="D8724" i="2"/>
  <c r="T8724" i="2" s="1"/>
  <c r="U8724" i="2" s="1"/>
  <c r="D8725" i="2"/>
  <c r="T8725" i="2" s="1"/>
  <c r="U8725" i="2" s="1"/>
  <c r="D8726" i="2"/>
  <c r="T8726" i="2" s="1"/>
  <c r="U8726" i="2" s="1"/>
  <c r="D8727" i="2"/>
  <c r="T8727" i="2" s="1"/>
  <c r="U8727" i="2" s="1"/>
  <c r="D8728" i="2"/>
  <c r="T8728" i="2" s="1"/>
  <c r="U8728" i="2" s="1"/>
  <c r="D8729" i="2"/>
  <c r="T8729" i="2" s="1"/>
  <c r="U8729" i="2" s="1"/>
  <c r="D8730" i="2"/>
  <c r="T8730" i="2" s="1"/>
  <c r="U8730" i="2" s="1"/>
  <c r="D8731" i="2"/>
  <c r="T8731" i="2" s="1"/>
  <c r="U8731" i="2" s="1"/>
  <c r="D8732" i="2"/>
  <c r="T8732" i="2" s="1"/>
  <c r="U8732" i="2" s="1"/>
  <c r="D8733" i="2"/>
  <c r="T8733" i="2" s="1"/>
  <c r="U8733" i="2" s="1"/>
  <c r="D8734" i="2"/>
  <c r="T8734" i="2" s="1"/>
  <c r="U8734" i="2" s="1"/>
  <c r="D8735" i="2"/>
  <c r="T8735" i="2" s="1"/>
  <c r="U8735" i="2" s="1"/>
  <c r="D8736" i="2"/>
  <c r="T8736" i="2" s="1"/>
  <c r="U8736" i="2" s="1"/>
  <c r="D8737" i="2"/>
  <c r="T8737" i="2" s="1"/>
  <c r="U8737" i="2" s="1"/>
  <c r="D8738" i="2"/>
  <c r="T8738" i="2" s="1"/>
  <c r="U8738" i="2" s="1"/>
  <c r="D8739" i="2"/>
  <c r="T8739" i="2" s="1"/>
  <c r="U8739" i="2" s="1"/>
  <c r="D8740" i="2"/>
  <c r="T8740" i="2" s="1"/>
  <c r="U8740" i="2" s="1"/>
  <c r="D8741" i="2"/>
  <c r="T8741" i="2" s="1"/>
  <c r="U8741" i="2" s="1"/>
  <c r="D8742" i="2"/>
  <c r="T8742" i="2" s="1"/>
  <c r="U8742" i="2" s="1"/>
  <c r="D8743" i="2"/>
  <c r="T8743" i="2" s="1"/>
  <c r="U8743" i="2" s="1"/>
  <c r="D8744" i="2"/>
  <c r="T8744" i="2" s="1"/>
  <c r="U8744" i="2" s="1"/>
  <c r="D8745" i="2"/>
  <c r="T8745" i="2" s="1"/>
  <c r="U8745" i="2" s="1"/>
  <c r="D8746" i="2"/>
  <c r="T8746" i="2" s="1"/>
  <c r="U8746" i="2" s="1"/>
  <c r="D8747" i="2"/>
  <c r="T8747" i="2" s="1"/>
  <c r="U8747" i="2" s="1"/>
  <c r="D8748" i="2"/>
  <c r="T8748" i="2" s="1"/>
  <c r="U8748" i="2" s="1"/>
  <c r="D8749" i="2"/>
  <c r="T8749" i="2" s="1"/>
  <c r="U8749" i="2" s="1"/>
  <c r="D8750" i="2"/>
  <c r="T8750" i="2" s="1"/>
  <c r="U8750" i="2" s="1"/>
  <c r="D8751" i="2"/>
  <c r="T8751" i="2" s="1"/>
  <c r="U8751" i="2" s="1"/>
  <c r="D8752" i="2"/>
  <c r="T8752" i="2" s="1"/>
  <c r="U8752" i="2" s="1"/>
  <c r="D8753" i="2"/>
  <c r="T8753" i="2" s="1"/>
  <c r="U8753" i="2" s="1"/>
  <c r="D8754" i="2"/>
  <c r="T8754" i="2" s="1"/>
  <c r="U8754" i="2" s="1"/>
  <c r="D8755" i="2"/>
  <c r="T8755" i="2" s="1"/>
  <c r="U8755" i="2" s="1"/>
  <c r="D8756" i="2"/>
  <c r="T8756" i="2" s="1"/>
  <c r="U8756" i="2" s="1"/>
  <c r="D8757" i="2"/>
  <c r="T8757" i="2" s="1"/>
  <c r="U8757" i="2" s="1"/>
  <c r="D8758" i="2"/>
  <c r="T8758" i="2" s="1"/>
  <c r="U8758" i="2" s="1"/>
  <c r="D8759" i="2"/>
  <c r="T8759" i="2" s="1"/>
  <c r="U8759" i="2" s="1"/>
  <c r="D8760" i="2"/>
  <c r="T8760" i="2" s="1"/>
  <c r="U8760" i="2" s="1"/>
  <c r="D8761" i="2"/>
  <c r="T8761" i="2" s="1"/>
  <c r="U8761" i="2" s="1"/>
  <c r="D8762" i="2"/>
  <c r="T8762" i="2" s="1"/>
  <c r="U8762" i="2" s="1"/>
  <c r="D8763" i="2"/>
  <c r="T8763" i="2" s="1"/>
  <c r="U8763" i="2" s="1"/>
  <c r="D8764" i="2"/>
  <c r="T8764" i="2" s="1"/>
  <c r="U8764" i="2" s="1"/>
  <c r="D8765" i="2"/>
  <c r="T8765" i="2" s="1"/>
  <c r="U8765" i="2" s="1"/>
  <c r="D8766" i="2"/>
  <c r="T8766" i="2" s="1"/>
  <c r="U8766" i="2" s="1"/>
  <c r="D8767" i="2"/>
  <c r="T8767" i="2" s="1"/>
  <c r="U8767" i="2" s="1"/>
  <c r="D8768" i="2"/>
  <c r="T8768" i="2" s="1"/>
  <c r="U8768" i="2" s="1"/>
  <c r="D8769" i="2"/>
  <c r="T8769" i="2" s="1"/>
  <c r="U8769" i="2" s="1"/>
  <c r="D8770" i="2"/>
  <c r="T8770" i="2" s="1"/>
  <c r="U8770" i="2" s="1"/>
  <c r="D8771" i="2"/>
  <c r="T8771" i="2" s="1"/>
  <c r="U8771" i="2" s="1"/>
  <c r="D8772" i="2"/>
  <c r="T8772" i="2" s="1"/>
  <c r="U8772" i="2" s="1"/>
  <c r="D8773" i="2"/>
  <c r="T8773" i="2" s="1"/>
  <c r="U8773" i="2" s="1"/>
  <c r="D8774" i="2"/>
  <c r="T8774" i="2" s="1"/>
  <c r="U8774" i="2" s="1"/>
  <c r="D8775" i="2"/>
  <c r="T8775" i="2" s="1"/>
  <c r="U8775" i="2" s="1"/>
  <c r="D8776" i="2"/>
  <c r="T8776" i="2" s="1"/>
  <c r="U8776" i="2" s="1"/>
  <c r="D8777" i="2"/>
  <c r="T8777" i="2" s="1"/>
  <c r="U8777" i="2" s="1"/>
  <c r="D8778" i="2"/>
  <c r="T8778" i="2" s="1"/>
  <c r="U8778" i="2" s="1"/>
  <c r="D8779" i="2"/>
  <c r="T8779" i="2" s="1"/>
  <c r="U8779" i="2" s="1"/>
  <c r="D8780" i="2"/>
  <c r="T8780" i="2" s="1"/>
  <c r="U8780" i="2" s="1"/>
  <c r="D8781" i="2"/>
  <c r="T8781" i="2" s="1"/>
  <c r="U8781" i="2" s="1"/>
  <c r="D8782" i="2"/>
  <c r="T8782" i="2" s="1"/>
  <c r="U8782" i="2" s="1"/>
  <c r="D8783" i="2"/>
  <c r="T8783" i="2" s="1"/>
  <c r="U8783" i="2" s="1"/>
  <c r="D8784" i="2"/>
  <c r="T8784" i="2" s="1"/>
  <c r="U8784" i="2" s="1"/>
  <c r="D8785" i="2"/>
  <c r="T8785" i="2" s="1"/>
  <c r="U8785" i="2" s="1"/>
  <c r="D8786" i="2"/>
  <c r="T8786" i="2" s="1"/>
  <c r="U8786" i="2" s="1"/>
  <c r="D8787" i="2"/>
  <c r="T8787" i="2" s="1"/>
  <c r="U8787" i="2" s="1"/>
  <c r="D8788" i="2"/>
  <c r="T8788" i="2" s="1"/>
  <c r="U8788" i="2" s="1"/>
  <c r="D8789" i="2"/>
  <c r="T8789" i="2" s="1"/>
  <c r="U8789" i="2" s="1"/>
  <c r="D8790" i="2"/>
  <c r="T8790" i="2" s="1"/>
  <c r="U8790" i="2" s="1"/>
  <c r="D8791" i="2"/>
  <c r="T8791" i="2" s="1"/>
  <c r="U8791" i="2" s="1"/>
  <c r="D8792" i="2"/>
  <c r="T8792" i="2" s="1"/>
  <c r="U8792" i="2" s="1"/>
  <c r="D8793" i="2"/>
  <c r="T8793" i="2" s="1"/>
  <c r="U8793" i="2" s="1"/>
  <c r="D8794" i="2"/>
  <c r="T8794" i="2" s="1"/>
  <c r="U8794" i="2" s="1"/>
  <c r="D8795" i="2"/>
  <c r="T8795" i="2" s="1"/>
  <c r="U8795" i="2" s="1"/>
  <c r="D8796" i="2"/>
  <c r="T8796" i="2" s="1"/>
  <c r="U8796" i="2" s="1"/>
  <c r="D8797" i="2"/>
  <c r="T8797" i="2" s="1"/>
  <c r="U8797" i="2" s="1"/>
  <c r="D8798" i="2"/>
  <c r="T8798" i="2" s="1"/>
  <c r="U8798" i="2" s="1"/>
  <c r="D8799" i="2"/>
  <c r="T8799" i="2" s="1"/>
  <c r="U8799" i="2" s="1"/>
  <c r="D8800" i="2"/>
  <c r="T8800" i="2" s="1"/>
  <c r="U8800" i="2" s="1"/>
  <c r="D8801" i="2"/>
  <c r="T8801" i="2" s="1"/>
  <c r="U8801" i="2" s="1"/>
  <c r="D8802" i="2"/>
  <c r="T8802" i="2" s="1"/>
  <c r="U8802" i="2" s="1"/>
  <c r="D8803" i="2"/>
  <c r="T8803" i="2" s="1"/>
  <c r="U8803" i="2" s="1"/>
  <c r="D8804" i="2"/>
  <c r="T8804" i="2" s="1"/>
  <c r="U8804" i="2" s="1"/>
  <c r="D8805" i="2"/>
  <c r="T8805" i="2" s="1"/>
  <c r="U8805" i="2" s="1"/>
  <c r="D8806" i="2"/>
  <c r="T8806" i="2" s="1"/>
  <c r="U8806" i="2" s="1"/>
  <c r="D8807" i="2"/>
  <c r="T8807" i="2" s="1"/>
  <c r="U8807" i="2" s="1"/>
  <c r="D8808" i="2"/>
  <c r="T8808" i="2" s="1"/>
  <c r="U8808" i="2" s="1"/>
  <c r="D8809" i="2"/>
  <c r="T8809" i="2" s="1"/>
  <c r="U8809" i="2" s="1"/>
  <c r="D8810" i="2"/>
  <c r="T8810" i="2" s="1"/>
  <c r="U8810" i="2" s="1"/>
  <c r="D8811" i="2"/>
  <c r="T8811" i="2" s="1"/>
  <c r="U8811" i="2" s="1"/>
  <c r="D8812" i="2"/>
  <c r="T8812" i="2" s="1"/>
  <c r="U8812" i="2" s="1"/>
  <c r="D8813" i="2"/>
  <c r="T8813" i="2" s="1"/>
  <c r="U8813" i="2" s="1"/>
  <c r="D8814" i="2"/>
  <c r="T8814" i="2" s="1"/>
  <c r="U8814" i="2" s="1"/>
  <c r="D8815" i="2"/>
  <c r="T8815" i="2" s="1"/>
  <c r="U8815" i="2" s="1"/>
  <c r="D8816" i="2"/>
  <c r="T8816" i="2" s="1"/>
  <c r="U8816" i="2" s="1"/>
  <c r="D8817" i="2"/>
  <c r="T8817" i="2" s="1"/>
  <c r="U8817" i="2" s="1"/>
  <c r="D8818" i="2"/>
  <c r="T8818" i="2" s="1"/>
  <c r="U8818" i="2" s="1"/>
  <c r="D8819" i="2"/>
  <c r="T8819" i="2" s="1"/>
  <c r="U8819" i="2" s="1"/>
  <c r="D8820" i="2"/>
  <c r="T8820" i="2" s="1"/>
  <c r="U8820" i="2" s="1"/>
  <c r="D8821" i="2"/>
  <c r="T8821" i="2" s="1"/>
  <c r="U8821" i="2" s="1"/>
  <c r="D8822" i="2"/>
  <c r="T8822" i="2" s="1"/>
  <c r="U8822" i="2" s="1"/>
  <c r="D8823" i="2"/>
  <c r="T8823" i="2" s="1"/>
  <c r="U8823" i="2" s="1"/>
  <c r="D8824" i="2"/>
  <c r="T8824" i="2" s="1"/>
  <c r="U8824" i="2" s="1"/>
  <c r="D8825" i="2"/>
  <c r="T8825" i="2" s="1"/>
  <c r="U8825" i="2" s="1"/>
  <c r="D8826" i="2"/>
  <c r="T8826" i="2" s="1"/>
  <c r="U8826" i="2" s="1"/>
  <c r="D8827" i="2"/>
  <c r="T8827" i="2" s="1"/>
  <c r="U8827" i="2" s="1"/>
  <c r="D8828" i="2"/>
  <c r="T8828" i="2" s="1"/>
  <c r="U8828" i="2" s="1"/>
  <c r="D8829" i="2"/>
  <c r="T8829" i="2" s="1"/>
  <c r="U8829" i="2" s="1"/>
  <c r="D8830" i="2"/>
  <c r="T8830" i="2" s="1"/>
  <c r="U8830" i="2" s="1"/>
  <c r="D8831" i="2"/>
  <c r="T8831" i="2" s="1"/>
  <c r="U8831" i="2" s="1"/>
  <c r="D8832" i="2"/>
  <c r="T8832" i="2" s="1"/>
  <c r="U8832" i="2" s="1"/>
  <c r="D8833" i="2"/>
  <c r="T8833" i="2" s="1"/>
  <c r="U8833" i="2" s="1"/>
  <c r="D8834" i="2"/>
  <c r="T8834" i="2" s="1"/>
  <c r="U8834" i="2" s="1"/>
  <c r="D8835" i="2"/>
  <c r="T8835" i="2" s="1"/>
  <c r="U8835" i="2" s="1"/>
  <c r="D8836" i="2"/>
  <c r="T8836" i="2" s="1"/>
  <c r="U8836" i="2" s="1"/>
  <c r="D8837" i="2"/>
  <c r="T8837" i="2" s="1"/>
  <c r="U8837" i="2" s="1"/>
  <c r="D8838" i="2"/>
  <c r="T8838" i="2" s="1"/>
  <c r="U8838" i="2" s="1"/>
  <c r="D8839" i="2"/>
  <c r="T8839" i="2" s="1"/>
  <c r="U8839" i="2" s="1"/>
  <c r="D8840" i="2"/>
  <c r="T8840" i="2" s="1"/>
  <c r="U8840" i="2" s="1"/>
  <c r="D8841" i="2"/>
  <c r="T8841" i="2" s="1"/>
  <c r="U8841" i="2" s="1"/>
  <c r="D8842" i="2"/>
  <c r="T8842" i="2" s="1"/>
  <c r="U8842" i="2" s="1"/>
  <c r="D8843" i="2"/>
  <c r="T8843" i="2" s="1"/>
  <c r="U8843" i="2" s="1"/>
  <c r="D8844" i="2"/>
  <c r="T8844" i="2" s="1"/>
  <c r="U8844" i="2" s="1"/>
  <c r="D8845" i="2"/>
  <c r="T8845" i="2" s="1"/>
  <c r="U8845" i="2" s="1"/>
  <c r="D8846" i="2"/>
  <c r="T8846" i="2" s="1"/>
  <c r="U8846" i="2" s="1"/>
  <c r="D8847" i="2"/>
  <c r="T8847" i="2" s="1"/>
  <c r="U8847" i="2" s="1"/>
  <c r="D8848" i="2"/>
  <c r="T8848" i="2" s="1"/>
  <c r="U8848" i="2" s="1"/>
  <c r="D8849" i="2"/>
  <c r="T8849" i="2" s="1"/>
  <c r="U8849" i="2" s="1"/>
  <c r="D8850" i="2"/>
  <c r="T8850" i="2" s="1"/>
  <c r="U8850" i="2" s="1"/>
  <c r="D8851" i="2"/>
  <c r="T8851" i="2" s="1"/>
  <c r="U8851" i="2" s="1"/>
  <c r="D8852" i="2"/>
  <c r="T8852" i="2" s="1"/>
  <c r="U8852" i="2" s="1"/>
  <c r="D8853" i="2"/>
  <c r="T8853" i="2" s="1"/>
  <c r="U8853" i="2" s="1"/>
  <c r="D8854" i="2"/>
  <c r="T8854" i="2" s="1"/>
  <c r="U8854" i="2" s="1"/>
  <c r="D8855" i="2"/>
  <c r="T8855" i="2" s="1"/>
  <c r="U8855" i="2" s="1"/>
  <c r="D8856" i="2"/>
  <c r="T8856" i="2" s="1"/>
  <c r="U8856" i="2" s="1"/>
  <c r="D8857" i="2"/>
  <c r="T8857" i="2" s="1"/>
  <c r="U8857" i="2" s="1"/>
  <c r="D8858" i="2"/>
  <c r="T8858" i="2" s="1"/>
  <c r="U8858" i="2" s="1"/>
  <c r="D8859" i="2"/>
  <c r="T8859" i="2" s="1"/>
  <c r="U8859" i="2" s="1"/>
  <c r="D8860" i="2"/>
  <c r="T8860" i="2" s="1"/>
  <c r="U8860" i="2" s="1"/>
  <c r="D8861" i="2"/>
  <c r="T8861" i="2" s="1"/>
  <c r="U8861" i="2" s="1"/>
  <c r="D8862" i="2"/>
  <c r="T8862" i="2" s="1"/>
  <c r="U8862" i="2" s="1"/>
  <c r="D8863" i="2"/>
  <c r="T8863" i="2" s="1"/>
  <c r="U8863" i="2" s="1"/>
  <c r="D8864" i="2"/>
  <c r="T8864" i="2" s="1"/>
  <c r="U8864" i="2" s="1"/>
  <c r="D8865" i="2"/>
  <c r="T8865" i="2" s="1"/>
  <c r="U8865" i="2" s="1"/>
  <c r="D8866" i="2"/>
  <c r="T8866" i="2" s="1"/>
  <c r="U8866" i="2" s="1"/>
  <c r="D8867" i="2"/>
  <c r="T8867" i="2" s="1"/>
  <c r="U8867" i="2" s="1"/>
  <c r="D8868" i="2"/>
  <c r="T8868" i="2" s="1"/>
  <c r="U8868" i="2" s="1"/>
  <c r="D8869" i="2"/>
  <c r="T8869" i="2" s="1"/>
  <c r="U8869" i="2" s="1"/>
  <c r="D8870" i="2"/>
  <c r="T8870" i="2" s="1"/>
  <c r="U8870" i="2" s="1"/>
  <c r="D8871" i="2"/>
  <c r="T8871" i="2" s="1"/>
  <c r="U8871" i="2" s="1"/>
  <c r="D8872" i="2"/>
  <c r="T8872" i="2" s="1"/>
  <c r="U8872" i="2" s="1"/>
  <c r="D8873" i="2"/>
  <c r="T8873" i="2" s="1"/>
  <c r="U8873" i="2" s="1"/>
  <c r="D8874" i="2"/>
  <c r="T8874" i="2" s="1"/>
  <c r="U8874" i="2" s="1"/>
  <c r="D8875" i="2"/>
  <c r="T8875" i="2" s="1"/>
  <c r="U8875" i="2" s="1"/>
  <c r="D8876" i="2"/>
  <c r="T8876" i="2" s="1"/>
  <c r="U8876" i="2" s="1"/>
  <c r="D8877" i="2"/>
  <c r="T8877" i="2" s="1"/>
  <c r="U8877" i="2" s="1"/>
  <c r="D8878" i="2"/>
  <c r="T8878" i="2" s="1"/>
  <c r="U8878" i="2" s="1"/>
  <c r="D8879" i="2"/>
  <c r="T8879" i="2" s="1"/>
  <c r="U8879" i="2" s="1"/>
  <c r="D8880" i="2"/>
  <c r="T8880" i="2" s="1"/>
  <c r="U8880" i="2" s="1"/>
  <c r="D8881" i="2"/>
  <c r="T8881" i="2" s="1"/>
  <c r="U8881" i="2" s="1"/>
  <c r="D8882" i="2"/>
  <c r="T8882" i="2" s="1"/>
  <c r="U8882" i="2" s="1"/>
  <c r="D8883" i="2"/>
  <c r="T8883" i="2" s="1"/>
  <c r="U8883" i="2" s="1"/>
  <c r="D8884" i="2"/>
  <c r="T8884" i="2" s="1"/>
  <c r="U8884" i="2" s="1"/>
  <c r="D8885" i="2"/>
  <c r="T8885" i="2" s="1"/>
  <c r="U8885" i="2" s="1"/>
  <c r="D8886" i="2"/>
  <c r="T8886" i="2" s="1"/>
  <c r="U8886" i="2" s="1"/>
  <c r="D8887" i="2"/>
  <c r="T8887" i="2" s="1"/>
  <c r="U8887" i="2" s="1"/>
  <c r="D8888" i="2"/>
  <c r="T8888" i="2" s="1"/>
  <c r="U8888" i="2" s="1"/>
  <c r="D8889" i="2"/>
  <c r="T8889" i="2" s="1"/>
  <c r="U8889" i="2" s="1"/>
  <c r="D8890" i="2"/>
  <c r="T8890" i="2" s="1"/>
  <c r="U8890" i="2" s="1"/>
  <c r="D8891" i="2"/>
  <c r="T8891" i="2" s="1"/>
  <c r="U8891" i="2" s="1"/>
  <c r="D8892" i="2"/>
  <c r="T8892" i="2" s="1"/>
  <c r="U8892" i="2" s="1"/>
  <c r="D8893" i="2"/>
  <c r="T8893" i="2" s="1"/>
  <c r="U8893" i="2" s="1"/>
  <c r="D8894" i="2"/>
  <c r="T8894" i="2" s="1"/>
  <c r="U8894" i="2" s="1"/>
  <c r="D8895" i="2"/>
  <c r="T8895" i="2" s="1"/>
  <c r="U8895" i="2" s="1"/>
  <c r="D8896" i="2"/>
  <c r="T8896" i="2" s="1"/>
  <c r="U8896" i="2" s="1"/>
  <c r="D8897" i="2"/>
  <c r="T8897" i="2" s="1"/>
  <c r="U8897" i="2" s="1"/>
  <c r="D8898" i="2"/>
  <c r="T8898" i="2" s="1"/>
  <c r="U8898" i="2" s="1"/>
  <c r="D8899" i="2"/>
  <c r="T8899" i="2" s="1"/>
  <c r="U8899" i="2" s="1"/>
  <c r="D8900" i="2"/>
  <c r="T8900" i="2" s="1"/>
  <c r="U8900" i="2" s="1"/>
  <c r="D8901" i="2"/>
  <c r="T8901" i="2" s="1"/>
  <c r="U8901" i="2" s="1"/>
  <c r="D8902" i="2"/>
  <c r="T8902" i="2" s="1"/>
  <c r="U8902" i="2" s="1"/>
  <c r="D8903" i="2"/>
  <c r="T8903" i="2" s="1"/>
  <c r="U8903" i="2" s="1"/>
  <c r="D8904" i="2"/>
  <c r="T8904" i="2" s="1"/>
  <c r="U8904" i="2" s="1"/>
  <c r="D8905" i="2"/>
  <c r="T8905" i="2" s="1"/>
  <c r="U8905" i="2" s="1"/>
  <c r="D8906" i="2"/>
  <c r="T8906" i="2" s="1"/>
  <c r="U8906" i="2" s="1"/>
  <c r="D8907" i="2"/>
  <c r="T8907" i="2" s="1"/>
  <c r="U8907" i="2" s="1"/>
  <c r="D8908" i="2"/>
  <c r="T8908" i="2" s="1"/>
  <c r="U8908" i="2" s="1"/>
  <c r="D8909" i="2"/>
  <c r="T8909" i="2" s="1"/>
  <c r="U8909" i="2" s="1"/>
  <c r="D8910" i="2"/>
  <c r="T8910" i="2" s="1"/>
  <c r="U8910" i="2" s="1"/>
  <c r="D8911" i="2"/>
  <c r="T8911" i="2" s="1"/>
  <c r="U8911" i="2" s="1"/>
  <c r="D8912" i="2"/>
  <c r="T8912" i="2" s="1"/>
  <c r="U8912" i="2" s="1"/>
  <c r="D8913" i="2"/>
  <c r="T8913" i="2" s="1"/>
  <c r="U8913" i="2" s="1"/>
  <c r="D8914" i="2"/>
  <c r="T8914" i="2" s="1"/>
  <c r="U8914" i="2" s="1"/>
  <c r="D8915" i="2"/>
  <c r="T8915" i="2" s="1"/>
  <c r="U8915" i="2" s="1"/>
  <c r="D8916" i="2"/>
  <c r="T8916" i="2" s="1"/>
  <c r="U8916" i="2" s="1"/>
  <c r="D8917" i="2"/>
  <c r="T8917" i="2" s="1"/>
  <c r="U8917" i="2" s="1"/>
  <c r="D8918" i="2"/>
  <c r="T8918" i="2" s="1"/>
  <c r="U8918" i="2" s="1"/>
  <c r="D8919" i="2"/>
  <c r="T8919" i="2" s="1"/>
  <c r="U8919" i="2" s="1"/>
  <c r="D8920" i="2"/>
  <c r="T8920" i="2" s="1"/>
  <c r="U8920" i="2" s="1"/>
  <c r="D8921" i="2"/>
  <c r="T8921" i="2" s="1"/>
  <c r="U8921" i="2" s="1"/>
  <c r="D8922" i="2"/>
  <c r="T8922" i="2" s="1"/>
  <c r="U8922" i="2" s="1"/>
  <c r="D8923" i="2"/>
  <c r="T8923" i="2" s="1"/>
  <c r="U8923" i="2" s="1"/>
  <c r="D8924" i="2"/>
  <c r="T8924" i="2" s="1"/>
  <c r="U8924" i="2" s="1"/>
  <c r="D8925" i="2"/>
  <c r="T8925" i="2" s="1"/>
  <c r="U8925" i="2" s="1"/>
  <c r="D8926" i="2"/>
  <c r="T8926" i="2" s="1"/>
  <c r="U8926" i="2" s="1"/>
  <c r="D8927" i="2"/>
  <c r="T8927" i="2" s="1"/>
  <c r="U8927" i="2" s="1"/>
  <c r="D8928" i="2"/>
  <c r="T8928" i="2" s="1"/>
  <c r="U8928" i="2" s="1"/>
  <c r="D8929" i="2"/>
  <c r="T8929" i="2" s="1"/>
  <c r="U8929" i="2" s="1"/>
  <c r="D8930" i="2"/>
  <c r="T8930" i="2" s="1"/>
  <c r="U8930" i="2" s="1"/>
  <c r="D8931" i="2"/>
  <c r="T8931" i="2" s="1"/>
  <c r="U8931" i="2" s="1"/>
  <c r="D8932" i="2"/>
  <c r="T8932" i="2" s="1"/>
  <c r="U8932" i="2" s="1"/>
  <c r="D8933" i="2"/>
  <c r="T8933" i="2" s="1"/>
  <c r="U8933" i="2" s="1"/>
  <c r="D8934" i="2"/>
  <c r="T8934" i="2" s="1"/>
  <c r="U8934" i="2" s="1"/>
  <c r="D8935" i="2"/>
  <c r="T8935" i="2" s="1"/>
  <c r="U8935" i="2" s="1"/>
  <c r="D8936" i="2"/>
  <c r="T8936" i="2" s="1"/>
  <c r="U8936" i="2" s="1"/>
  <c r="D8937" i="2"/>
  <c r="T8937" i="2" s="1"/>
  <c r="U8937" i="2" s="1"/>
  <c r="D8938" i="2"/>
  <c r="T8938" i="2" s="1"/>
  <c r="U8938" i="2" s="1"/>
  <c r="D8939" i="2"/>
  <c r="T8939" i="2" s="1"/>
  <c r="U8939" i="2" s="1"/>
  <c r="D8940" i="2"/>
  <c r="T8940" i="2" s="1"/>
  <c r="U8940" i="2" s="1"/>
  <c r="D8941" i="2"/>
  <c r="T8941" i="2" s="1"/>
  <c r="U8941" i="2" s="1"/>
  <c r="D8942" i="2"/>
  <c r="T8942" i="2" s="1"/>
  <c r="U8942" i="2" s="1"/>
  <c r="D8943" i="2"/>
  <c r="T8943" i="2" s="1"/>
  <c r="U8943" i="2" s="1"/>
  <c r="D8944" i="2"/>
  <c r="T8944" i="2" s="1"/>
  <c r="U8944" i="2" s="1"/>
  <c r="D8945" i="2"/>
  <c r="T8945" i="2" s="1"/>
  <c r="U8945" i="2" s="1"/>
  <c r="D8946" i="2"/>
  <c r="T8946" i="2" s="1"/>
  <c r="U8946" i="2" s="1"/>
  <c r="D8947" i="2"/>
  <c r="T8947" i="2" s="1"/>
  <c r="U8947" i="2" s="1"/>
  <c r="D8948" i="2"/>
  <c r="T8948" i="2" s="1"/>
  <c r="U8948" i="2" s="1"/>
  <c r="D8949" i="2"/>
  <c r="T8949" i="2" s="1"/>
  <c r="U8949" i="2" s="1"/>
  <c r="D8950" i="2"/>
  <c r="T8950" i="2" s="1"/>
  <c r="U8950" i="2" s="1"/>
  <c r="D8951" i="2"/>
  <c r="T8951" i="2" s="1"/>
  <c r="U8951" i="2" s="1"/>
  <c r="D8952" i="2"/>
  <c r="T8952" i="2" s="1"/>
  <c r="U8952" i="2" s="1"/>
  <c r="D8953" i="2"/>
  <c r="T8953" i="2" s="1"/>
  <c r="U8953" i="2" s="1"/>
  <c r="D8954" i="2"/>
  <c r="T8954" i="2" s="1"/>
  <c r="U8954" i="2" s="1"/>
  <c r="D8955" i="2"/>
  <c r="T8955" i="2" s="1"/>
  <c r="U8955" i="2" s="1"/>
  <c r="D8956" i="2"/>
  <c r="T8956" i="2" s="1"/>
  <c r="U8956" i="2" s="1"/>
  <c r="D8957" i="2"/>
  <c r="T8957" i="2" s="1"/>
  <c r="U8957" i="2" s="1"/>
  <c r="D8958" i="2"/>
  <c r="T8958" i="2" s="1"/>
  <c r="U8958" i="2" s="1"/>
  <c r="D8959" i="2"/>
  <c r="T8959" i="2" s="1"/>
  <c r="U8959" i="2" s="1"/>
  <c r="D8960" i="2"/>
  <c r="T8960" i="2" s="1"/>
  <c r="U8960" i="2" s="1"/>
  <c r="D8961" i="2"/>
  <c r="T8961" i="2" s="1"/>
  <c r="U8961" i="2" s="1"/>
  <c r="D8962" i="2"/>
  <c r="T8962" i="2" s="1"/>
  <c r="U8962" i="2" s="1"/>
  <c r="D8963" i="2"/>
  <c r="T8963" i="2" s="1"/>
  <c r="U8963" i="2" s="1"/>
  <c r="D8964" i="2"/>
  <c r="T8964" i="2" s="1"/>
  <c r="U8964" i="2" s="1"/>
  <c r="D8965" i="2"/>
  <c r="T8965" i="2" s="1"/>
  <c r="U8965" i="2" s="1"/>
  <c r="D8966" i="2"/>
  <c r="T8966" i="2" s="1"/>
  <c r="U8966" i="2" s="1"/>
  <c r="D8967" i="2"/>
  <c r="T8967" i="2" s="1"/>
  <c r="U8967" i="2" s="1"/>
  <c r="D8968" i="2"/>
  <c r="T8968" i="2" s="1"/>
  <c r="U8968" i="2" s="1"/>
  <c r="D8969" i="2"/>
  <c r="T8969" i="2" s="1"/>
  <c r="U8969" i="2" s="1"/>
  <c r="D8970" i="2"/>
  <c r="T8970" i="2" s="1"/>
  <c r="U8970" i="2" s="1"/>
  <c r="D8971" i="2"/>
  <c r="T8971" i="2" s="1"/>
  <c r="U8971" i="2" s="1"/>
  <c r="D8972" i="2"/>
  <c r="T8972" i="2" s="1"/>
  <c r="U8972" i="2" s="1"/>
  <c r="D8973" i="2"/>
  <c r="T8973" i="2" s="1"/>
  <c r="U8973" i="2" s="1"/>
  <c r="D8974" i="2"/>
  <c r="T8974" i="2" s="1"/>
  <c r="U8974" i="2" s="1"/>
  <c r="D8975" i="2"/>
  <c r="T8975" i="2" s="1"/>
  <c r="U8975" i="2" s="1"/>
  <c r="D8976" i="2"/>
  <c r="T8976" i="2" s="1"/>
  <c r="U8976" i="2" s="1"/>
  <c r="D8977" i="2"/>
  <c r="T8977" i="2" s="1"/>
  <c r="U8977" i="2" s="1"/>
  <c r="D8978" i="2"/>
  <c r="T8978" i="2" s="1"/>
  <c r="U8978" i="2" s="1"/>
  <c r="D8979" i="2"/>
  <c r="T8979" i="2" s="1"/>
  <c r="U8979" i="2" s="1"/>
  <c r="D8980" i="2"/>
  <c r="T8980" i="2" s="1"/>
  <c r="U8980" i="2" s="1"/>
  <c r="D8981" i="2"/>
  <c r="T8981" i="2" s="1"/>
  <c r="U8981" i="2" s="1"/>
  <c r="D8982" i="2"/>
  <c r="T8982" i="2" s="1"/>
  <c r="U8982" i="2" s="1"/>
  <c r="D8983" i="2"/>
  <c r="T8983" i="2" s="1"/>
  <c r="U8983" i="2" s="1"/>
  <c r="D8984" i="2"/>
  <c r="T8984" i="2" s="1"/>
  <c r="U8984" i="2" s="1"/>
  <c r="D8985" i="2"/>
  <c r="T8985" i="2" s="1"/>
  <c r="U8985" i="2" s="1"/>
  <c r="D8986" i="2"/>
  <c r="T8986" i="2" s="1"/>
  <c r="U8986" i="2" s="1"/>
  <c r="D8987" i="2"/>
  <c r="T8987" i="2" s="1"/>
  <c r="U8987" i="2" s="1"/>
  <c r="D8988" i="2"/>
  <c r="T8988" i="2" s="1"/>
  <c r="U8988" i="2" s="1"/>
  <c r="D8989" i="2"/>
  <c r="T8989" i="2" s="1"/>
  <c r="U8989" i="2" s="1"/>
  <c r="D8990" i="2"/>
  <c r="T8990" i="2" s="1"/>
  <c r="U8990" i="2" s="1"/>
  <c r="D8991" i="2"/>
  <c r="T8991" i="2" s="1"/>
  <c r="U8991" i="2" s="1"/>
  <c r="D8992" i="2"/>
  <c r="T8992" i="2" s="1"/>
  <c r="U8992" i="2" s="1"/>
  <c r="D8993" i="2"/>
  <c r="T8993" i="2" s="1"/>
  <c r="U8993" i="2" s="1"/>
  <c r="D8994" i="2"/>
  <c r="T8994" i="2" s="1"/>
  <c r="U8994" i="2" s="1"/>
  <c r="D8995" i="2"/>
  <c r="T8995" i="2" s="1"/>
  <c r="U8995" i="2" s="1"/>
  <c r="D8996" i="2"/>
  <c r="T8996" i="2" s="1"/>
  <c r="U8996" i="2" s="1"/>
  <c r="D8997" i="2"/>
  <c r="T8997" i="2" s="1"/>
  <c r="U8997" i="2" s="1"/>
  <c r="D8998" i="2"/>
  <c r="T8998" i="2" s="1"/>
  <c r="U8998" i="2" s="1"/>
  <c r="D8999" i="2"/>
  <c r="T8999" i="2" s="1"/>
  <c r="U8999" i="2" s="1"/>
  <c r="D9000" i="2"/>
  <c r="T9000" i="2" s="1"/>
  <c r="U9000" i="2" s="1"/>
  <c r="D9001" i="2"/>
  <c r="T9001" i="2" s="1"/>
  <c r="U9001" i="2" s="1"/>
  <c r="D9002" i="2"/>
  <c r="T9002" i="2" s="1"/>
  <c r="U9002" i="2" s="1"/>
  <c r="D9003" i="2"/>
  <c r="T9003" i="2" s="1"/>
  <c r="U9003" i="2" s="1"/>
  <c r="D9004" i="2"/>
  <c r="T9004" i="2" s="1"/>
  <c r="U9004" i="2" s="1"/>
  <c r="D9005" i="2"/>
  <c r="T9005" i="2" s="1"/>
  <c r="U9005" i="2" s="1"/>
  <c r="D9006" i="2"/>
  <c r="T9006" i="2" s="1"/>
  <c r="U9006" i="2" s="1"/>
  <c r="D9007" i="2"/>
  <c r="T9007" i="2" s="1"/>
  <c r="U9007" i="2" s="1"/>
  <c r="D9008" i="2"/>
  <c r="T9008" i="2" s="1"/>
  <c r="U9008" i="2" s="1"/>
  <c r="D9009" i="2"/>
  <c r="T9009" i="2" s="1"/>
  <c r="U9009" i="2" s="1"/>
  <c r="D9010" i="2"/>
  <c r="T9010" i="2" s="1"/>
  <c r="U9010" i="2" s="1"/>
  <c r="D9011" i="2"/>
  <c r="T9011" i="2" s="1"/>
  <c r="U9011" i="2" s="1"/>
  <c r="D9012" i="2"/>
  <c r="T9012" i="2" s="1"/>
  <c r="U9012" i="2" s="1"/>
  <c r="D9013" i="2"/>
  <c r="T9013" i="2" s="1"/>
  <c r="U9013" i="2" s="1"/>
  <c r="D9014" i="2"/>
  <c r="T9014" i="2" s="1"/>
  <c r="U9014" i="2" s="1"/>
  <c r="D9015" i="2"/>
  <c r="T9015" i="2" s="1"/>
  <c r="U9015" i="2" s="1"/>
  <c r="D9016" i="2"/>
  <c r="T9016" i="2" s="1"/>
  <c r="U9016" i="2" s="1"/>
  <c r="D9017" i="2"/>
  <c r="T9017" i="2" s="1"/>
  <c r="U9017" i="2" s="1"/>
  <c r="D9018" i="2"/>
  <c r="T9018" i="2" s="1"/>
  <c r="U9018" i="2" s="1"/>
  <c r="D9019" i="2"/>
  <c r="T9019" i="2" s="1"/>
  <c r="U9019" i="2" s="1"/>
  <c r="D9020" i="2"/>
  <c r="T9020" i="2" s="1"/>
  <c r="U9020" i="2" s="1"/>
  <c r="D9021" i="2"/>
  <c r="T9021" i="2" s="1"/>
  <c r="U9021" i="2" s="1"/>
  <c r="D9022" i="2"/>
  <c r="T9022" i="2" s="1"/>
  <c r="U9022" i="2" s="1"/>
  <c r="D9023" i="2"/>
  <c r="T9023" i="2" s="1"/>
  <c r="U9023" i="2" s="1"/>
  <c r="D9024" i="2"/>
  <c r="T9024" i="2" s="1"/>
  <c r="U9024" i="2" s="1"/>
  <c r="D9025" i="2"/>
  <c r="T9025" i="2" s="1"/>
  <c r="U9025" i="2" s="1"/>
  <c r="D9026" i="2"/>
  <c r="T9026" i="2" s="1"/>
  <c r="U9026" i="2" s="1"/>
  <c r="D9027" i="2"/>
  <c r="T9027" i="2" s="1"/>
  <c r="U9027" i="2" s="1"/>
  <c r="D9028" i="2"/>
  <c r="T9028" i="2" s="1"/>
  <c r="U9028" i="2" s="1"/>
  <c r="D9029" i="2"/>
  <c r="T9029" i="2" s="1"/>
  <c r="U9029" i="2" s="1"/>
  <c r="D9030" i="2"/>
  <c r="T9030" i="2" s="1"/>
  <c r="U9030" i="2" s="1"/>
  <c r="D9031" i="2"/>
  <c r="T9031" i="2" s="1"/>
  <c r="U9031" i="2" s="1"/>
  <c r="D9032" i="2"/>
  <c r="T9032" i="2" s="1"/>
  <c r="U9032" i="2" s="1"/>
  <c r="D9033" i="2"/>
  <c r="T9033" i="2" s="1"/>
  <c r="U9033" i="2" s="1"/>
  <c r="D9034" i="2"/>
  <c r="T9034" i="2" s="1"/>
  <c r="U9034" i="2" s="1"/>
  <c r="D9035" i="2"/>
  <c r="T9035" i="2" s="1"/>
  <c r="U9035" i="2" s="1"/>
  <c r="D9036" i="2"/>
  <c r="T9036" i="2" s="1"/>
  <c r="U9036" i="2" s="1"/>
  <c r="D9037" i="2"/>
  <c r="T9037" i="2" s="1"/>
  <c r="U9037" i="2" s="1"/>
  <c r="D9038" i="2"/>
  <c r="T9038" i="2" s="1"/>
  <c r="U9038" i="2" s="1"/>
  <c r="D9039" i="2"/>
  <c r="T9039" i="2" s="1"/>
  <c r="U9039" i="2" s="1"/>
  <c r="D9040" i="2"/>
  <c r="T9040" i="2" s="1"/>
  <c r="U9040" i="2" s="1"/>
  <c r="D9041" i="2"/>
  <c r="T9041" i="2" s="1"/>
  <c r="U9041" i="2" s="1"/>
  <c r="D9042" i="2"/>
  <c r="T9042" i="2" s="1"/>
  <c r="U9042" i="2" s="1"/>
  <c r="D9043" i="2"/>
  <c r="T9043" i="2" s="1"/>
  <c r="U9043" i="2" s="1"/>
  <c r="D9044" i="2"/>
  <c r="T9044" i="2" s="1"/>
  <c r="U9044" i="2" s="1"/>
  <c r="D9045" i="2"/>
  <c r="T9045" i="2" s="1"/>
  <c r="U9045" i="2" s="1"/>
  <c r="D9046" i="2"/>
  <c r="T9046" i="2" s="1"/>
  <c r="U9046" i="2" s="1"/>
  <c r="D9047" i="2"/>
  <c r="T9047" i="2" s="1"/>
  <c r="U9047" i="2" s="1"/>
  <c r="D9048" i="2"/>
  <c r="T9048" i="2" s="1"/>
  <c r="U9048" i="2" s="1"/>
  <c r="D9049" i="2"/>
  <c r="T9049" i="2" s="1"/>
  <c r="U9049" i="2" s="1"/>
  <c r="D9050" i="2"/>
  <c r="T9050" i="2" s="1"/>
  <c r="U9050" i="2" s="1"/>
  <c r="D9051" i="2"/>
  <c r="T9051" i="2" s="1"/>
  <c r="U9051" i="2" s="1"/>
  <c r="D9052" i="2"/>
  <c r="T9052" i="2" s="1"/>
  <c r="U9052" i="2" s="1"/>
  <c r="D9053" i="2"/>
  <c r="T9053" i="2" s="1"/>
  <c r="U9053" i="2" s="1"/>
  <c r="D9054" i="2"/>
  <c r="T9054" i="2" s="1"/>
  <c r="U9054" i="2" s="1"/>
  <c r="D9055" i="2"/>
  <c r="T9055" i="2" s="1"/>
  <c r="U9055" i="2" s="1"/>
  <c r="D9056" i="2"/>
  <c r="T9056" i="2" s="1"/>
  <c r="U9056" i="2" s="1"/>
  <c r="D9057" i="2"/>
  <c r="T9057" i="2" s="1"/>
  <c r="U9057" i="2" s="1"/>
  <c r="D9058" i="2"/>
  <c r="T9058" i="2" s="1"/>
  <c r="U9058" i="2" s="1"/>
  <c r="D9059" i="2"/>
  <c r="T9059" i="2" s="1"/>
  <c r="U9059" i="2" s="1"/>
  <c r="D9060" i="2"/>
  <c r="T9060" i="2" s="1"/>
  <c r="U9060" i="2" s="1"/>
  <c r="D9061" i="2"/>
  <c r="T9061" i="2" s="1"/>
  <c r="U9061" i="2" s="1"/>
  <c r="D9062" i="2"/>
  <c r="T9062" i="2" s="1"/>
  <c r="U9062" i="2" s="1"/>
  <c r="D9063" i="2"/>
  <c r="T9063" i="2" s="1"/>
  <c r="U9063" i="2" s="1"/>
  <c r="D9064" i="2"/>
  <c r="T9064" i="2" s="1"/>
  <c r="U9064" i="2" s="1"/>
  <c r="D9065" i="2"/>
  <c r="T9065" i="2" s="1"/>
  <c r="U9065" i="2" s="1"/>
  <c r="D9066" i="2"/>
  <c r="T9066" i="2" s="1"/>
  <c r="U9066" i="2" s="1"/>
  <c r="D9067" i="2"/>
  <c r="T9067" i="2" s="1"/>
  <c r="U9067" i="2" s="1"/>
  <c r="D9068" i="2"/>
  <c r="T9068" i="2" s="1"/>
  <c r="U9068" i="2" s="1"/>
  <c r="D9069" i="2"/>
  <c r="T9069" i="2" s="1"/>
  <c r="U9069" i="2" s="1"/>
  <c r="D9070" i="2"/>
  <c r="T9070" i="2" s="1"/>
  <c r="U9070" i="2" s="1"/>
  <c r="D9071" i="2"/>
  <c r="T9071" i="2" s="1"/>
  <c r="U9071" i="2" s="1"/>
  <c r="D9072" i="2"/>
  <c r="T9072" i="2" s="1"/>
  <c r="U9072" i="2" s="1"/>
  <c r="D9073" i="2"/>
  <c r="T9073" i="2" s="1"/>
  <c r="U9073" i="2" s="1"/>
  <c r="D9074" i="2"/>
  <c r="T9074" i="2" s="1"/>
  <c r="U9074" i="2" s="1"/>
  <c r="D9075" i="2"/>
  <c r="T9075" i="2" s="1"/>
  <c r="U9075" i="2" s="1"/>
  <c r="D9076" i="2"/>
  <c r="T9076" i="2" s="1"/>
  <c r="U9076" i="2" s="1"/>
  <c r="D9077" i="2"/>
  <c r="T9077" i="2" s="1"/>
  <c r="U9077" i="2" s="1"/>
  <c r="D9078" i="2"/>
  <c r="T9078" i="2" s="1"/>
  <c r="U9078" i="2" s="1"/>
  <c r="D9079" i="2"/>
  <c r="T9079" i="2" s="1"/>
  <c r="U9079" i="2" s="1"/>
  <c r="D9080" i="2"/>
  <c r="T9080" i="2" s="1"/>
  <c r="U9080" i="2" s="1"/>
  <c r="D9081" i="2"/>
  <c r="T9081" i="2" s="1"/>
  <c r="U9081" i="2" s="1"/>
  <c r="D9082" i="2"/>
  <c r="T9082" i="2" s="1"/>
  <c r="U9082" i="2" s="1"/>
  <c r="D9083" i="2"/>
  <c r="T9083" i="2" s="1"/>
  <c r="U9083" i="2" s="1"/>
  <c r="D9084" i="2"/>
  <c r="T9084" i="2" s="1"/>
  <c r="U9084" i="2" s="1"/>
  <c r="D9085" i="2"/>
  <c r="T9085" i="2" s="1"/>
  <c r="U9085" i="2" s="1"/>
  <c r="D9086" i="2"/>
  <c r="T9086" i="2" s="1"/>
  <c r="U9086" i="2" s="1"/>
  <c r="D9087" i="2"/>
  <c r="T9087" i="2" s="1"/>
  <c r="U9087" i="2" s="1"/>
  <c r="D9088" i="2"/>
  <c r="D9089" i="2"/>
  <c r="T9089" i="2" s="1"/>
  <c r="U9089" i="2" s="1"/>
  <c r="D9090" i="2"/>
  <c r="T9090" i="2" s="1"/>
  <c r="U9090" i="2" s="1"/>
  <c r="D9091" i="2"/>
  <c r="T9091" i="2" s="1"/>
  <c r="U9091" i="2" s="1"/>
  <c r="D9092" i="2"/>
  <c r="T9092" i="2" s="1"/>
  <c r="U9092" i="2" s="1"/>
  <c r="D9093" i="2"/>
  <c r="T9093" i="2" s="1"/>
  <c r="U9093" i="2" s="1"/>
  <c r="D9094" i="2"/>
  <c r="D9095" i="2"/>
  <c r="T9095" i="2" s="1"/>
  <c r="U9095" i="2" s="1"/>
  <c r="D9096" i="2"/>
  <c r="D9097" i="2"/>
  <c r="T9097" i="2" s="1"/>
  <c r="U9097" i="2" s="1"/>
  <c r="D9098" i="2"/>
  <c r="T9098" i="2" s="1"/>
  <c r="U9098" i="2" s="1"/>
  <c r="D9099" i="2"/>
  <c r="T9099" i="2" s="1"/>
  <c r="U9099" i="2" s="1"/>
  <c r="D9100" i="2"/>
  <c r="T9100" i="2" s="1"/>
  <c r="U9100" i="2" s="1"/>
  <c r="D9101" i="2"/>
  <c r="T9101" i="2" s="1"/>
  <c r="U9101" i="2" s="1"/>
  <c r="D9102" i="2"/>
  <c r="T9102" i="2" s="1"/>
  <c r="U9102" i="2" s="1"/>
  <c r="D9103" i="2"/>
  <c r="T9103" i="2" s="1"/>
  <c r="U9103" i="2" s="1"/>
  <c r="D9104" i="2"/>
  <c r="T9104" i="2" s="1"/>
  <c r="U9104" i="2" s="1"/>
  <c r="D9105" i="2"/>
  <c r="T9105" i="2" s="1"/>
  <c r="U9105" i="2" s="1"/>
  <c r="D9106" i="2"/>
  <c r="T9106" i="2" s="1"/>
  <c r="U9106" i="2" s="1"/>
  <c r="D9107" i="2"/>
  <c r="T9107" i="2" s="1"/>
  <c r="U9107" i="2" s="1"/>
  <c r="D9108" i="2"/>
  <c r="T9108" i="2" s="1"/>
  <c r="U9108" i="2" s="1"/>
  <c r="D9109" i="2"/>
  <c r="T9109" i="2" s="1"/>
  <c r="U9109" i="2" s="1"/>
  <c r="D9110" i="2"/>
  <c r="T9110" i="2" s="1"/>
  <c r="U9110" i="2" s="1"/>
  <c r="D9111" i="2"/>
  <c r="T9111" i="2" s="1"/>
  <c r="U9111" i="2" s="1"/>
  <c r="D9112" i="2"/>
  <c r="T9112" i="2" s="1"/>
  <c r="U9112" i="2" s="1"/>
  <c r="D9113" i="2"/>
  <c r="T9113" i="2" s="1"/>
  <c r="U9113" i="2" s="1"/>
  <c r="D9114" i="2"/>
  <c r="T9114" i="2" s="1"/>
  <c r="U9114" i="2" s="1"/>
  <c r="D9115" i="2"/>
  <c r="T9115" i="2" s="1"/>
  <c r="U9115" i="2" s="1"/>
  <c r="D9116" i="2"/>
  <c r="T9116" i="2" s="1"/>
  <c r="U9116" i="2" s="1"/>
  <c r="D9117" i="2"/>
  <c r="T9117" i="2" s="1"/>
  <c r="U9117" i="2" s="1"/>
  <c r="D9118" i="2"/>
  <c r="T9118" i="2" s="1"/>
  <c r="U9118" i="2" s="1"/>
  <c r="D9119" i="2"/>
  <c r="T9119" i="2" s="1"/>
  <c r="U9119" i="2" s="1"/>
  <c r="D9120" i="2"/>
  <c r="T9120" i="2" s="1"/>
  <c r="U9120" i="2" s="1"/>
  <c r="D9121" i="2"/>
  <c r="T9121" i="2" s="1"/>
  <c r="U9121" i="2" s="1"/>
  <c r="D9122" i="2"/>
  <c r="T9122" i="2" s="1"/>
  <c r="U9122" i="2" s="1"/>
  <c r="D9123" i="2"/>
  <c r="T9123" i="2" s="1"/>
  <c r="U9123" i="2" s="1"/>
  <c r="D9124" i="2"/>
  <c r="T9124" i="2" s="1"/>
  <c r="U9124" i="2" s="1"/>
  <c r="D9125" i="2"/>
  <c r="T9125" i="2" s="1"/>
  <c r="U9125" i="2" s="1"/>
  <c r="D9126" i="2"/>
  <c r="T9126" i="2" s="1"/>
  <c r="U9126" i="2" s="1"/>
  <c r="D9127" i="2"/>
  <c r="T9127" i="2" s="1"/>
  <c r="U9127" i="2" s="1"/>
  <c r="D9128" i="2"/>
  <c r="T9128" i="2" s="1"/>
  <c r="U9128" i="2" s="1"/>
  <c r="D9129" i="2"/>
  <c r="T9129" i="2" s="1"/>
  <c r="U9129" i="2" s="1"/>
  <c r="D9130" i="2"/>
  <c r="T9130" i="2" s="1"/>
  <c r="U9130" i="2" s="1"/>
  <c r="D9131" i="2"/>
  <c r="T9131" i="2" s="1"/>
  <c r="U9131" i="2" s="1"/>
  <c r="D9132" i="2"/>
  <c r="T9132" i="2" s="1"/>
  <c r="U9132" i="2" s="1"/>
  <c r="D9133" i="2"/>
  <c r="T9133" i="2" s="1"/>
  <c r="U9133" i="2" s="1"/>
  <c r="D9134" i="2"/>
  <c r="T9134" i="2" s="1"/>
  <c r="U9134" i="2" s="1"/>
  <c r="D9135" i="2"/>
  <c r="T9135" i="2" s="1"/>
  <c r="U9135" i="2" s="1"/>
  <c r="D9136" i="2"/>
  <c r="T9136" i="2" s="1"/>
  <c r="U9136" i="2" s="1"/>
  <c r="D9137" i="2"/>
  <c r="T9137" i="2" s="1"/>
  <c r="U9137" i="2" s="1"/>
  <c r="D9138" i="2"/>
  <c r="T9138" i="2" s="1"/>
  <c r="U9138" i="2" s="1"/>
  <c r="D9139" i="2"/>
  <c r="T9139" i="2" s="1"/>
  <c r="U9139" i="2" s="1"/>
  <c r="D9140" i="2"/>
  <c r="T9140" i="2" s="1"/>
  <c r="U9140" i="2" s="1"/>
  <c r="D9141" i="2"/>
  <c r="T9141" i="2" s="1"/>
  <c r="U9141" i="2" s="1"/>
  <c r="D9142" i="2"/>
  <c r="T9142" i="2" s="1"/>
  <c r="U9142" i="2" s="1"/>
  <c r="D9143" i="2"/>
  <c r="T9143" i="2" s="1"/>
  <c r="U9143" i="2" s="1"/>
  <c r="D9144" i="2"/>
  <c r="T9144" i="2" s="1"/>
  <c r="U9144" i="2" s="1"/>
  <c r="D9145" i="2"/>
  <c r="T9145" i="2" s="1"/>
  <c r="U9145" i="2" s="1"/>
  <c r="D9146" i="2"/>
  <c r="T9146" i="2" s="1"/>
  <c r="U9146" i="2" s="1"/>
  <c r="D9147" i="2"/>
  <c r="T9147" i="2" s="1"/>
  <c r="U9147" i="2" s="1"/>
  <c r="D9148" i="2"/>
  <c r="T9148" i="2" s="1"/>
  <c r="U9148" i="2" s="1"/>
  <c r="D9149" i="2"/>
  <c r="T9149" i="2" s="1"/>
  <c r="U9149" i="2" s="1"/>
  <c r="D9150" i="2"/>
  <c r="T9150" i="2" s="1"/>
  <c r="U9150" i="2" s="1"/>
  <c r="D9151" i="2"/>
  <c r="T9151" i="2" s="1"/>
  <c r="U9151" i="2" s="1"/>
  <c r="D9152" i="2"/>
  <c r="T9152" i="2" s="1"/>
  <c r="U9152" i="2" s="1"/>
  <c r="D9153" i="2"/>
  <c r="T9153" i="2" s="1"/>
  <c r="U9153" i="2" s="1"/>
  <c r="D9154" i="2"/>
  <c r="T9154" i="2" s="1"/>
  <c r="U9154" i="2" s="1"/>
  <c r="D9155" i="2"/>
  <c r="T9155" i="2" s="1"/>
  <c r="U9155" i="2" s="1"/>
  <c r="D9156" i="2"/>
  <c r="T9156" i="2" s="1"/>
  <c r="U9156" i="2" s="1"/>
  <c r="D9157" i="2"/>
  <c r="T9157" i="2" s="1"/>
  <c r="U9157" i="2" s="1"/>
  <c r="D9158" i="2"/>
  <c r="T9158" i="2" s="1"/>
  <c r="U9158" i="2" s="1"/>
  <c r="D9159" i="2"/>
  <c r="T9159" i="2" s="1"/>
  <c r="U9159" i="2" s="1"/>
  <c r="D9160" i="2"/>
  <c r="T9160" i="2" s="1"/>
  <c r="U9160" i="2" s="1"/>
  <c r="D9161" i="2"/>
  <c r="T9161" i="2" s="1"/>
  <c r="U9161" i="2" s="1"/>
  <c r="D9162" i="2"/>
  <c r="T9162" i="2" s="1"/>
  <c r="U9162" i="2" s="1"/>
  <c r="D9163" i="2"/>
  <c r="T9163" i="2" s="1"/>
  <c r="U9163" i="2" s="1"/>
  <c r="D9164" i="2"/>
  <c r="T9164" i="2" s="1"/>
  <c r="U9164" i="2" s="1"/>
  <c r="D9165" i="2"/>
  <c r="T9165" i="2" s="1"/>
  <c r="U9165" i="2" s="1"/>
  <c r="D9166" i="2"/>
  <c r="T9166" i="2" s="1"/>
  <c r="U9166" i="2" s="1"/>
  <c r="D9167" i="2"/>
  <c r="T9167" i="2" s="1"/>
  <c r="U9167" i="2" s="1"/>
  <c r="D9168" i="2"/>
  <c r="T9168" i="2" s="1"/>
  <c r="U9168" i="2" s="1"/>
  <c r="D9169" i="2"/>
  <c r="T9169" i="2" s="1"/>
  <c r="U9169" i="2" s="1"/>
  <c r="D9170" i="2"/>
  <c r="T9170" i="2" s="1"/>
  <c r="U9170" i="2" s="1"/>
  <c r="D9171" i="2"/>
  <c r="T9171" i="2" s="1"/>
  <c r="U9171" i="2" s="1"/>
  <c r="D9172" i="2"/>
  <c r="T9172" i="2" s="1"/>
  <c r="U9172" i="2" s="1"/>
  <c r="D9173" i="2"/>
  <c r="T9173" i="2" s="1"/>
  <c r="U9173" i="2" s="1"/>
  <c r="D9174" i="2"/>
  <c r="T9174" i="2" s="1"/>
  <c r="U9174" i="2" s="1"/>
  <c r="D9175" i="2"/>
  <c r="T9175" i="2" s="1"/>
  <c r="U9175" i="2" s="1"/>
  <c r="D9176" i="2"/>
  <c r="T9176" i="2" s="1"/>
  <c r="U9176" i="2" s="1"/>
  <c r="D9177" i="2"/>
  <c r="T9177" i="2" s="1"/>
  <c r="U9177" i="2" s="1"/>
  <c r="D9178" i="2"/>
  <c r="T9178" i="2" s="1"/>
  <c r="U9178" i="2" s="1"/>
  <c r="D9179" i="2"/>
  <c r="T9179" i="2" s="1"/>
  <c r="U9179" i="2" s="1"/>
  <c r="D9180" i="2"/>
  <c r="T9180" i="2" s="1"/>
  <c r="U9180" i="2" s="1"/>
  <c r="D9181" i="2"/>
  <c r="T9181" i="2" s="1"/>
  <c r="U9181" i="2" s="1"/>
  <c r="D9182" i="2"/>
  <c r="T9182" i="2" s="1"/>
  <c r="U9182" i="2" s="1"/>
  <c r="D9183" i="2"/>
  <c r="T9183" i="2" s="1"/>
  <c r="U9183" i="2" s="1"/>
  <c r="D9184" i="2"/>
  <c r="T9184" i="2" s="1"/>
  <c r="U9184" i="2" s="1"/>
  <c r="D9185" i="2"/>
  <c r="T9185" i="2" s="1"/>
  <c r="U9185" i="2" s="1"/>
  <c r="D9186" i="2"/>
  <c r="T9186" i="2" s="1"/>
  <c r="U9186" i="2" s="1"/>
  <c r="D9187" i="2"/>
  <c r="T9187" i="2" s="1"/>
  <c r="U9187" i="2" s="1"/>
  <c r="D9188" i="2"/>
  <c r="T9188" i="2" s="1"/>
  <c r="U9188" i="2" s="1"/>
  <c r="D9189" i="2"/>
  <c r="T9189" i="2" s="1"/>
  <c r="U9189" i="2" s="1"/>
  <c r="D9190" i="2"/>
  <c r="T9190" i="2" s="1"/>
  <c r="U9190" i="2" s="1"/>
  <c r="D9191" i="2"/>
  <c r="T9191" i="2" s="1"/>
  <c r="U9191" i="2" s="1"/>
  <c r="D9192" i="2"/>
  <c r="T9192" i="2" s="1"/>
  <c r="U9192" i="2" s="1"/>
  <c r="D9193" i="2"/>
  <c r="T9193" i="2" s="1"/>
  <c r="U9193" i="2" s="1"/>
  <c r="D9194" i="2"/>
  <c r="T9194" i="2" s="1"/>
  <c r="U9194" i="2" s="1"/>
  <c r="D9195" i="2"/>
  <c r="T9195" i="2" s="1"/>
  <c r="U9195" i="2" s="1"/>
  <c r="D9196" i="2"/>
  <c r="T9196" i="2" s="1"/>
  <c r="U9196" i="2" s="1"/>
  <c r="D9197" i="2"/>
  <c r="T9197" i="2" s="1"/>
  <c r="U9197" i="2" s="1"/>
  <c r="D9198" i="2"/>
  <c r="T9198" i="2" s="1"/>
  <c r="U9198" i="2" s="1"/>
  <c r="D9199" i="2"/>
  <c r="T9199" i="2" s="1"/>
  <c r="U9199" i="2" s="1"/>
  <c r="D9200" i="2"/>
  <c r="T9200" i="2" s="1"/>
  <c r="U9200" i="2" s="1"/>
  <c r="D9201" i="2"/>
  <c r="T9201" i="2" s="1"/>
  <c r="U9201" i="2" s="1"/>
  <c r="D9202" i="2"/>
  <c r="T9202" i="2" s="1"/>
  <c r="U9202" i="2" s="1"/>
  <c r="D9203" i="2"/>
  <c r="T9203" i="2" s="1"/>
  <c r="U9203" i="2" s="1"/>
  <c r="D9204" i="2"/>
  <c r="T9204" i="2" s="1"/>
  <c r="U9204" i="2" s="1"/>
  <c r="D9205" i="2"/>
  <c r="T9205" i="2" s="1"/>
  <c r="U9205" i="2" s="1"/>
  <c r="D9206" i="2"/>
  <c r="T9206" i="2" s="1"/>
  <c r="U9206" i="2" s="1"/>
  <c r="D9207" i="2"/>
  <c r="T9207" i="2" s="1"/>
  <c r="U9207" i="2" s="1"/>
  <c r="D9208" i="2"/>
  <c r="T9208" i="2" s="1"/>
  <c r="U9208" i="2" s="1"/>
  <c r="D9209" i="2"/>
  <c r="T9209" i="2" s="1"/>
  <c r="U9209" i="2" s="1"/>
  <c r="D9210" i="2"/>
  <c r="T9210" i="2" s="1"/>
  <c r="U9210" i="2" s="1"/>
  <c r="D9211" i="2"/>
  <c r="T9211" i="2" s="1"/>
  <c r="U9211" i="2" s="1"/>
  <c r="D9212" i="2"/>
  <c r="T9212" i="2" s="1"/>
  <c r="U9212" i="2" s="1"/>
  <c r="D9213" i="2"/>
  <c r="T9213" i="2" s="1"/>
  <c r="U9213" i="2" s="1"/>
  <c r="D9214" i="2"/>
  <c r="T9214" i="2" s="1"/>
  <c r="U9214" i="2" s="1"/>
  <c r="D9215" i="2"/>
  <c r="T9215" i="2" s="1"/>
  <c r="U9215" i="2" s="1"/>
  <c r="D9216" i="2"/>
  <c r="D9217" i="2"/>
  <c r="T9217" i="2" s="1"/>
  <c r="U9217" i="2" s="1"/>
  <c r="D9218" i="2"/>
  <c r="T9218" i="2" s="1"/>
  <c r="U9218" i="2" s="1"/>
  <c r="D9219" i="2"/>
  <c r="T9219" i="2" s="1"/>
  <c r="U9219" i="2" s="1"/>
  <c r="D9220" i="2"/>
  <c r="T9220" i="2" s="1"/>
  <c r="U9220" i="2" s="1"/>
  <c r="D9221" i="2"/>
  <c r="T9221" i="2" s="1"/>
  <c r="U9221" i="2" s="1"/>
  <c r="D9222" i="2"/>
  <c r="T9222" i="2" s="1"/>
  <c r="U9222" i="2" s="1"/>
  <c r="D9223" i="2"/>
  <c r="T9223" i="2" s="1"/>
  <c r="U9223" i="2" s="1"/>
  <c r="D9224" i="2"/>
  <c r="T9224" i="2" s="1"/>
  <c r="U9224" i="2" s="1"/>
  <c r="D9225" i="2"/>
  <c r="T9225" i="2" s="1"/>
  <c r="U9225" i="2" s="1"/>
  <c r="D9226" i="2"/>
  <c r="T9226" i="2" s="1"/>
  <c r="U9226" i="2" s="1"/>
  <c r="D9227" i="2"/>
  <c r="T9227" i="2" s="1"/>
  <c r="U9227" i="2" s="1"/>
  <c r="D9228" i="2"/>
  <c r="T9228" i="2" s="1"/>
  <c r="U9228" i="2" s="1"/>
  <c r="D9229" i="2"/>
  <c r="D9230" i="2"/>
  <c r="T9230" i="2" s="1"/>
  <c r="U9230" i="2" s="1"/>
  <c r="D9231" i="2"/>
  <c r="T9231" i="2" s="1"/>
  <c r="U9231" i="2" s="1"/>
  <c r="D9232" i="2"/>
  <c r="T9232" i="2" s="1"/>
  <c r="U9232" i="2" s="1"/>
  <c r="D9233" i="2"/>
  <c r="T9233" i="2" s="1"/>
  <c r="U9233" i="2" s="1"/>
  <c r="D9234" i="2"/>
  <c r="T9234" i="2" s="1"/>
  <c r="U9234" i="2" s="1"/>
  <c r="D9235" i="2"/>
  <c r="T9235" i="2" s="1"/>
  <c r="U9235" i="2" s="1"/>
  <c r="D9236" i="2"/>
  <c r="T9236" i="2" s="1"/>
  <c r="U9236" i="2" s="1"/>
  <c r="D9237" i="2"/>
  <c r="T9237" i="2" s="1"/>
  <c r="U9237" i="2" s="1"/>
  <c r="D9238" i="2"/>
  <c r="T9238" i="2" s="1"/>
  <c r="U9238" i="2" s="1"/>
  <c r="D9239" i="2"/>
  <c r="T9239" i="2" s="1"/>
  <c r="U9239" i="2" s="1"/>
  <c r="D9240" i="2"/>
  <c r="T9240" i="2" s="1"/>
  <c r="U9240" i="2" s="1"/>
  <c r="D9241" i="2"/>
  <c r="T9241" i="2" s="1"/>
  <c r="U9241" i="2" s="1"/>
  <c r="D9242" i="2"/>
  <c r="T9242" i="2" s="1"/>
  <c r="U9242" i="2" s="1"/>
  <c r="D9243" i="2"/>
  <c r="T9243" i="2" s="1"/>
  <c r="U9243" i="2" s="1"/>
  <c r="D9244" i="2"/>
  <c r="T9244" i="2" s="1"/>
  <c r="U9244" i="2" s="1"/>
  <c r="D9245" i="2"/>
  <c r="T9245" i="2" s="1"/>
  <c r="U9245" i="2" s="1"/>
  <c r="D9246" i="2"/>
  <c r="T9246" i="2" s="1"/>
  <c r="U9246" i="2" s="1"/>
  <c r="D9247" i="2"/>
  <c r="T9247" i="2" s="1"/>
  <c r="U9247" i="2" s="1"/>
  <c r="D9248" i="2"/>
  <c r="T9248" i="2" s="1"/>
  <c r="U9248" i="2" s="1"/>
  <c r="D9249" i="2"/>
  <c r="T9249" i="2" s="1"/>
  <c r="U9249" i="2" s="1"/>
  <c r="D9250" i="2"/>
  <c r="T9250" i="2" s="1"/>
  <c r="U9250" i="2" s="1"/>
  <c r="D9251" i="2"/>
  <c r="T9251" i="2" s="1"/>
  <c r="U9251" i="2" s="1"/>
  <c r="D9252" i="2"/>
  <c r="T9252" i="2" s="1"/>
  <c r="U9252" i="2" s="1"/>
  <c r="D9253" i="2"/>
  <c r="T9253" i="2" s="1"/>
  <c r="U9253" i="2" s="1"/>
  <c r="D9254" i="2"/>
  <c r="T9254" i="2" s="1"/>
  <c r="U9254" i="2" s="1"/>
  <c r="D9255" i="2"/>
  <c r="T9255" i="2" s="1"/>
  <c r="U9255" i="2" s="1"/>
  <c r="D9256" i="2"/>
  <c r="T9256" i="2" s="1"/>
  <c r="U9256" i="2" s="1"/>
  <c r="D9257" i="2"/>
  <c r="T9257" i="2" s="1"/>
  <c r="U9257" i="2" s="1"/>
  <c r="D9258" i="2"/>
  <c r="T9258" i="2" s="1"/>
  <c r="U9258" i="2" s="1"/>
  <c r="D9259" i="2"/>
  <c r="T9259" i="2" s="1"/>
  <c r="U9259" i="2" s="1"/>
  <c r="D9260" i="2"/>
  <c r="T9260" i="2" s="1"/>
  <c r="U9260" i="2" s="1"/>
  <c r="D9261" i="2"/>
  <c r="T9261" i="2" s="1"/>
  <c r="U9261" i="2" s="1"/>
  <c r="D9262" i="2"/>
  <c r="T9262" i="2" s="1"/>
  <c r="U9262" i="2" s="1"/>
  <c r="D9263" i="2"/>
  <c r="T9263" i="2" s="1"/>
  <c r="U9263" i="2" s="1"/>
  <c r="D9264" i="2"/>
  <c r="T9264" i="2" s="1"/>
  <c r="U9264" i="2" s="1"/>
  <c r="D9265" i="2"/>
  <c r="T9265" i="2" s="1"/>
  <c r="U9265" i="2" s="1"/>
  <c r="D9266" i="2"/>
  <c r="T9266" i="2" s="1"/>
  <c r="U9266" i="2" s="1"/>
  <c r="D9267" i="2"/>
  <c r="T9267" i="2" s="1"/>
  <c r="U9267" i="2" s="1"/>
  <c r="D9268" i="2"/>
  <c r="T9268" i="2" s="1"/>
  <c r="U9268" i="2" s="1"/>
  <c r="D9269" i="2"/>
  <c r="T9269" i="2" s="1"/>
  <c r="U9269" i="2" s="1"/>
  <c r="D9270" i="2"/>
  <c r="T9270" i="2" s="1"/>
  <c r="U9270" i="2" s="1"/>
  <c r="D9271" i="2"/>
  <c r="T9271" i="2" s="1"/>
  <c r="U9271" i="2" s="1"/>
  <c r="D9272" i="2"/>
  <c r="T9272" i="2" s="1"/>
  <c r="U9272" i="2" s="1"/>
  <c r="D9273" i="2"/>
  <c r="T9273" i="2" s="1"/>
  <c r="U9273" i="2" s="1"/>
  <c r="D9274" i="2"/>
  <c r="T9274" i="2" s="1"/>
  <c r="U9274" i="2" s="1"/>
  <c r="D9275" i="2"/>
  <c r="T9275" i="2" s="1"/>
  <c r="U9275" i="2" s="1"/>
  <c r="D9276" i="2"/>
  <c r="T9276" i="2" s="1"/>
  <c r="U9276" i="2" s="1"/>
  <c r="D9277" i="2"/>
  <c r="T9277" i="2" s="1"/>
  <c r="U9277" i="2" s="1"/>
  <c r="D9278" i="2"/>
  <c r="T9278" i="2" s="1"/>
  <c r="U9278" i="2" s="1"/>
  <c r="D9279" i="2"/>
  <c r="T9279" i="2" s="1"/>
  <c r="U9279" i="2" s="1"/>
  <c r="D9280" i="2"/>
  <c r="T9280" i="2" s="1"/>
  <c r="U9280" i="2" s="1"/>
  <c r="D9281" i="2"/>
  <c r="T9281" i="2" s="1"/>
  <c r="U9281" i="2" s="1"/>
  <c r="D9282" i="2"/>
  <c r="T9282" i="2" s="1"/>
  <c r="U9282" i="2" s="1"/>
  <c r="D9283" i="2"/>
  <c r="T9283" i="2" s="1"/>
  <c r="U9283" i="2" s="1"/>
  <c r="D9284" i="2"/>
  <c r="T9284" i="2" s="1"/>
  <c r="U9284" i="2" s="1"/>
  <c r="D9285" i="2"/>
  <c r="T9285" i="2" s="1"/>
  <c r="U9285" i="2" s="1"/>
  <c r="D9286" i="2"/>
  <c r="T9286" i="2" s="1"/>
  <c r="U9286" i="2" s="1"/>
  <c r="D9287" i="2"/>
  <c r="T9287" i="2" s="1"/>
  <c r="U9287" i="2" s="1"/>
  <c r="D9288" i="2"/>
  <c r="T9288" i="2" s="1"/>
  <c r="U9288" i="2" s="1"/>
  <c r="D9289" i="2"/>
  <c r="T9289" i="2" s="1"/>
  <c r="U9289" i="2" s="1"/>
  <c r="D9290" i="2"/>
  <c r="T9290" i="2" s="1"/>
  <c r="U9290" i="2" s="1"/>
  <c r="D9291" i="2"/>
  <c r="T9291" i="2" s="1"/>
  <c r="U9291" i="2" s="1"/>
  <c r="D9292" i="2"/>
  <c r="T9292" i="2" s="1"/>
  <c r="U9292" i="2" s="1"/>
  <c r="D9293" i="2"/>
  <c r="T9293" i="2" s="1"/>
  <c r="U9293" i="2" s="1"/>
  <c r="D9294" i="2"/>
  <c r="T9294" i="2" s="1"/>
  <c r="U9294" i="2" s="1"/>
  <c r="D9295" i="2"/>
  <c r="T9295" i="2" s="1"/>
  <c r="U9295" i="2" s="1"/>
  <c r="D9296" i="2"/>
  <c r="T9296" i="2" s="1"/>
  <c r="U9296" i="2" s="1"/>
  <c r="D9297" i="2"/>
  <c r="T9297" i="2" s="1"/>
  <c r="U9297" i="2" s="1"/>
  <c r="D9298" i="2"/>
  <c r="T9298" i="2" s="1"/>
  <c r="U9298" i="2" s="1"/>
  <c r="D9299" i="2"/>
  <c r="T9299" i="2" s="1"/>
  <c r="U9299" i="2" s="1"/>
  <c r="D9300" i="2"/>
  <c r="T9300" i="2" s="1"/>
  <c r="U9300" i="2" s="1"/>
  <c r="D9301" i="2"/>
  <c r="T9301" i="2" s="1"/>
  <c r="U9301" i="2" s="1"/>
  <c r="D9302" i="2"/>
  <c r="T9302" i="2" s="1"/>
  <c r="U9302" i="2" s="1"/>
  <c r="D9303" i="2"/>
  <c r="T9303" i="2" s="1"/>
  <c r="U9303" i="2" s="1"/>
  <c r="D9304" i="2"/>
  <c r="T9304" i="2" s="1"/>
  <c r="U9304" i="2" s="1"/>
  <c r="D9305" i="2"/>
  <c r="T9305" i="2" s="1"/>
  <c r="U9305" i="2" s="1"/>
  <c r="D9306" i="2"/>
  <c r="T9306" i="2" s="1"/>
  <c r="U9306" i="2" s="1"/>
  <c r="D9307" i="2"/>
  <c r="T9307" i="2" s="1"/>
  <c r="U9307" i="2" s="1"/>
  <c r="D9308" i="2"/>
  <c r="T9308" i="2" s="1"/>
  <c r="U9308" i="2" s="1"/>
  <c r="D9309" i="2"/>
  <c r="T9309" i="2" s="1"/>
  <c r="U9309" i="2" s="1"/>
  <c r="D9310" i="2"/>
  <c r="T9310" i="2" s="1"/>
  <c r="U9310" i="2" s="1"/>
  <c r="D9311" i="2"/>
  <c r="T9311" i="2" s="1"/>
  <c r="U9311" i="2" s="1"/>
  <c r="D9312" i="2"/>
  <c r="T9312" i="2" s="1"/>
  <c r="U9312" i="2" s="1"/>
  <c r="D9313" i="2"/>
  <c r="T9313" i="2" s="1"/>
  <c r="U9313" i="2" s="1"/>
  <c r="D9314" i="2"/>
  <c r="T9314" i="2" s="1"/>
  <c r="U9314" i="2" s="1"/>
  <c r="D9315" i="2"/>
  <c r="T9315" i="2" s="1"/>
  <c r="U9315" i="2" s="1"/>
  <c r="D9316" i="2"/>
  <c r="T9316" i="2" s="1"/>
  <c r="U9316" i="2" s="1"/>
  <c r="D9317" i="2"/>
  <c r="T9317" i="2" s="1"/>
  <c r="U9317" i="2" s="1"/>
  <c r="D9318" i="2"/>
  <c r="T9318" i="2" s="1"/>
  <c r="U9318" i="2" s="1"/>
  <c r="D9319" i="2"/>
  <c r="T9319" i="2" s="1"/>
  <c r="U9319" i="2" s="1"/>
  <c r="D9320" i="2"/>
  <c r="T9320" i="2" s="1"/>
  <c r="U9320" i="2" s="1"/>
  <c r="D9321" i="2"/>
  <c r="T9321" i="2" s="1"/>
  <c r="U9321" i="2" s="1"/>
  <c r="D9322" i="2"/>
  <c r="T9322" i="2" s="1"/>
  <c r="U9322" i="2" s="1"/>
  <c r="D9323" i="2"/>
  <c r="T9323" i="2" s="1"/>
  <c r="U9323" i="2" s="1"/>
  <c r="D9324" i="2"/>
  <c r="T9324" i="2" s="1"/>
  <c r="U9324" i="2" s="1"/>
  <c r="D9325" i="2"/>
  <c r="T9325" i="2" s="1"/>
  <c r="U9325" i="2" s="1"/>
  <c r="D9326" i="2"/>
  <c r="T9326" i="2" s="1"/>
  <c r="U9326" i="2" s="1"/>
  <c r="D9327" i="2"/>
  <c r="T9327" i="2" s="1"/>
  <c r="U9327" i="2" s="1"/>
  <c r="D9328" i="2"/>
  <c r="T9328" i="2" s="1"/>
  <c r="U9328" i="2" s="1"/>
  <c r="D9329" i="2"/>
  <c r="T9329" i="2" s="1"/>
  <c r="U9329" i="2" s="1"/>
  <c r="D9330" i="2"/>
  <c r="T9330" i="2" s="1"/>
  <c r="U9330" i="2" s="1"/>
  <c r="D9331" i="2"/>
  <c r="T9331" i="2" s="1"/>
  <c r="U9331" i="2" s="1"/>
  <c r="D9332" i="2"/>
  <c r="T9332" i="2" s="1"/>
  <c r="U9332" i="2" s="1"/>
  <c r="D9333" i="2"/>
  <c r="T9333" i="2" s="1"/>
  <c r="U9333" i="2" s="1"/>
  <c r="D9334" i="2"/>
  <c r="T9334" i="2" s="1"/>
  <c r="U9334" i="2" s="1"/>
  <c r="D9335" i="2"/>
  <c r="T9335" i="2" s="1"/>
  <c r="U9335" i="2" s="1"/>
  <c r="D9336" i="2"/>
  <c r="T9336" i="2" s="1"/>
  <c r="U9336" i="2" s="1"/>
  <c r="D9337" i="2"/>
  <c r="T9337" i="2" s="1"/>
  <c r="U9337" i="2" s="1"/>
  <c r="D9338" i="2"/>
  <c r="T9338" i="2" s="1"/>
  <c r="U9338" i="2" s="1"/>
  <c r="D9339" i="2"/>
  <c r="T9339" i="2" s="1"/>
  <c r="U9339" i="2" s="1"/>
  <c r="D9340" i="2"/>
  <c r="T9340" i="2" s="1"/>
  <c r="U9340" i="2" s="1"/>
  <c r="D9341" i="2"/>
  <c r="T9341" i="2" s="1"/>
  <c r="U9341" i="2" s="1"/>
  <c r="D9342" i="2"/>
  <c r="T9342" i="2" s="1"/>
  <c r="U9342" i="2" s="1"/>
  <c r="D9343" i="2"/>
  <c r="T9343" i="2" s="1"/>
  <c r="U9343" i="2" s="1"/>
  <c r="D9344" i="2"/>
  <c r="T9344" i="2" s="1"/>
  <c r="U9344" i="2" s="1"/>
  <c r="D9345" i="2"/>
  <c r="T9345" i="2" s="1"/>
  <c r="U9345" i="2" s="1"/>
  <c r="D9346" i="2"/>
  <c r="T9346" i="2" s="1"/>
  <c r="U9346" i="2" s="1"/>
  <c r="D9347" i="2"/>
  <c r="T9347" i="2" s="1"/>
  <c r="U9347" i="2" s="1"/>
  <c r="D9348" i="2"/>
  <c r="T9348" i="2" s="1"/>
  <c r="U9348" i="2" s="1"/>
  <c r="D9349" i="2"/>
  <c r="T9349" i="2" s="1"/>
  <c r="U9349" i="2" s="1"/>
  <c r="D9350" i="2"/>
  <c r="T9350" i="2" s="1"/>
  <c r="U9350" i="2" s="1"/>
  <c r="D9351" i="2"/>
  <c r="T9351" i="2" s="1"/>
  <c r="U9351" i="2" s="1"/>
  <c r="D9352" i="2"/>
  <c r="T9352" i="2" s="1"/>
  <c r="U9352" i="2" s="1"/>
  <c r="D9353" i="2"/>
  <c r="T9353" i="2" s="1"/>
  <c r="U9353" i="2" s="1"/>
  <c r="D9354" i="2"/>
  <c r="T9354" i="2" s="1"/>
  <c r="U9354" i="2" s="1"/>
  <c r="D9355" i="2"/>
  <c r="T9355" i="2" s="1"/>
  <c r="U9355" i="2" s="1"/>
  <c r="D9356" i="2"/>
  <c r="T9356" i="2" s="1"/>
  <c r="U9356" i="2" s="1"/>
  <c r="D9357" i="2"/>
  <c r="T9357" i="2" s="1"/>
  <c r="U9357" i="2" s="1"/>
  <c r="D9358" i="2"/>
  <c r="T9358" i="2" s="1"/>
  <c r="U9358" i="2" s="1"/>
  <c r="D9359" i="2"/>
  <c r="T9359" i="2" s="1"/>
  <c r="U9359" i="2" s="1"/>
  <c r="D9360" i="2"/>
  <c r="T9360" i="2" s="1"/>
  <c r="U9360" i="2" s="1"/>
  <c r="D9361" i="2"/>
  <c r="T9361" i="2" s="1"/>
  <c r="U9361" i="2" s="1"/>
  <c r="D9362" i="2"/>
  <c r="T9362" i="2" s="1"/>
  <c r="U9362" i="2" s="1"/>
  <c r="D9363" i="2"/>
  <c r="T9363" i="2" s="1"/>
  <c r="U9363" i="2" s="1"/>
  <c r="D9364" i="2"/>
  <c r="T9364" i="2" s="1"/>
  <c r="U9364" i="2" s="1"/>
  <c r="D9365" i="2"/>
  <c r="T9365" i="2" s="1"/>
  <c r="U9365" i="2" s="1"/>
  <c r="D9366" i="2"/>
  <c r="T9366" i="2" s="1"/>
  <c r="U9366" i="2" s="1"/>
  <c r="D9367" i="2"/>
  <c r="T9367" i="2" s="1"/>
  <c r="U9367" i="2" s="1"/>
  <c r="D9368" i="2"/>
  <c r="T9368" i="2" s="1"/>
  <c r="U9368" i="2" s="1"/>
  <c r="D9369" i="2"/>
  <c r="T9369" i="2" s="1"/>
  <c r="U9369" i="2" s="1"/>
  <c r="D9370" i="2"/>
  <c r="T9370" i="2" s="1"/>
  <c r="U9370" i="2" s="1"/>
  <c r="D9371" i="2"/>
  <c r="T9371" i="2" s="1"/>
  <c r="U9371" i="2" s="1"/>
  <c r="D9372" i="2"/>
  <c r="T9372" i="2" s="1"/>
  <c r="U9372" i="2" s="1"/>
  <c r="D9373" i="2"/>
  <c r="T9373" i="2" s="1"/>
  <c r="U9373" i="2" s="1"/>
  <c r="D9374" i="2"/>
  <c r="T9374" i="2" s="1"/>
  <c r="U9374" i="2" s="1"/>
  <c r="D9375" i="2"/>
  <c r="T9375" i="2" s="1"/>
  <c r="U9375" i="2" s="1"/>
  <c r="D9376" i="2"/>
  <c r="T9376" i="2" s="1"/>
  <c r="U9376" i="2" s="1"/>
  <c r="D9377" i="2"/>
  <c r="T9377" i="2" s="1"/>
  <c r="U9377" i="2" s="1"/>
  <c r="D9378" i="2"/>
  <c r="T9378" i="2" s="1"/>
  <c r="U9378" i="2" s="1"/>
  <c r="D9379" i="2"/>
  <c r="T9379" i="2" s="1"/>
  <c r="U9379" i="2" s="1"/>
  <c r="D9380" i="2"/>
  <c r="T9380" i="2" s="1"/>
  <c r="U9380" i="2" s="1"/>
  <c r="D9381" i="2"/>
  <c r="T9381" i="2" s="1"/>
  <c r="U9381" i="2" s="1"/>
  <c r="D9382" i="2"/>
  <c r="T9382" i="2" s="1"/>
  <c r="U9382" i="2" s="1"/>
  <c r="D9383" i="2"/>
  <c r="T9383" i="2" s="1"/>
  <c r="U9383" i="2" s="1"/>
  <c r="D9384" i="2"/>
  <c r="T9384" i="2" s="1"/>
  <c r="U9384" i="2" s="1"/>
  <c r="D9385" i="2"/>
  <c r="T9385" i="2" s="1"/>
  <c r="U9385" i="2" s="1"/>
  <c r="D9386" i="2"/>
  <c r="T9386" i="2" s="1"/>
  <c r="U9386" i="2" s="1"/>
  <c r="D9387" i="2"/>
  <c r="T9387" i="2" s="1"/>
  <c r="U9387" i="2" s="1"/>
  <c r="D9388" i="2"/>
  <c r="T9388" i="2" s="1"/>
  <c r="U9388" i="2" s="1"/>
  <c r="D9389" i="2"/>
  <c r="T9389" i="2" s="1"/>
  <c r="U9389" i="2" s="1"/>
  <c r="D9390" i="2"/>
  <c r="T9390" i="2" s="1"/>
  <c r="U9390" i="2" s="1"/>
  <c r="D9391" i="2"/>
  <c r="T9391" i="2" s="1"/>
  <c r="U9391" i="2" s="1"/>
  <c r="D9392" i="2"/>
  <c r="T9392" i="2" s="1"/>
  <c r="U9392" i="2" s="1"/>
  <c r="D9393" i="2"/>
  <c r="T9393" i="2" s="1"/>
  <c r="U9393" i="2" s="1"/>
  <c r="D9394" i="2"/>
  <c r="T9394" i="2" s="1"/>
  <c r="U9394" i="2" s="1"/>
  <c r="D9395" i="2"/>
  <c r="T9395" i="2" s="1"/>
  <c r="U9395" i="2" s="1"/>
  <c r="D9396" i="2"/>
  <c r="T9396" i="2" s="1"/>
  <c r="U9396" i="2" s="1"/>
  <c r="D9397" i="2"/>
  <c r="T9397" i="2" s="1"/>
  <c r="U9397" i="2" s="1"/>
  <c r="D9398" i="2"/>
  <c r="T9398" i="2" s="1"/>
  <c r="U9398" i="2" s="1"/>
  <c r="D9399" i="2"/>
  <c r="T9399" i="2" s="1"/>
  <c r="U9399" i="2" s="1"/>
  <c r="D9400" i="2"/>
  <c r="T9400" i="2" s="1"/>
  <c r="U9400" i="2" s="1"/>
  <c r="D9401" i="2"/>
  <c r="T9401" i="2" s="1"/>
  <c r="U9401" i="2" s="1"/>
  <c r="D9402" i="2"/>
  <c r="T9402" i="2" s="1"/>
  <c r="U9402" i="2" s="1"/>
  <c r="D9403" i="2"/>
  <c r="T9403" i="2" s="1"/>
  <c r="U9403" i="2" s="1"/>
  <c r="D9404" i="2"/>
  <c r="T9404" i="2" s="1"/>
  <c r="U9404" i="2" s="1"/>
  <c r="D9405" i="2"/>
  <c r="T9405" i="2" s="1"/>
  <c r="U9405" i="2" s="1"/>
  <c r="D9406" i="2"/>
  <c r="D9407" i="2"/>
  <c r="T9407" i="2" s="1"/>
  <c r="U9407" i="2" s="1"/>
  <c r="D9408" i="2"/>
  <c r="T9408" i="2" s="1"/>
  <c r="U9408" i="2" s="1"/>
  <c r="D9409" i="2"/>
  <c r="T9409" i="2" s="1"/>
  <c r="U9409" i="2" s="1"/>
  <c r="D9410" i="2"/>
  <c r="T9410" i="2" s="1"/>
  <c r="U9410" i="2" s="1"/>
  <c r="D9411" i="2"/>
  <c r="T9411" i="2" s="1"/>
  <c r="U9411" i="2" s="1"/>
  <c r="D9412" i="2"/>
  <c r="T9412" i="2" s="1"/>
  <c r="U9412" i="2" s="1"/>
  <c r="D9413" i="2"/>
  <c r="T9413" i="2" s="1"/>
  <c r="U9413" i="2" s="1"/>
  <c r="D9414" i="2"/>
  <c r="T9414" i="2" s="1"/>
  <c r="U9414" i="2" s="1"/>
  <c r="D9415" i="2"/>
  <c r="T9415" i="2" s="1"/>
  <c r="U9415" i="2" s="1"/>
  <c r="D9416" i="2"/>
  <c r="T9416" i="2" s="1"/>
  <c r="U9416" i="2" s="1"/>
  <c r="D9417" i="2"/>
  <c r="T9417" i="2" s="1"/>
  <c r="U9417" i="2" s="1"/>
  <c r="D9418" i="2"/>
  <c r="T9418" i="2" s="1"/>
  <c r="U9418" i="2" s="1"/>
  <c r="D9419" i="2"/>
  <c r="T9419" i="2" s="1"/>
  <c r="U9419" i="2" s="1"/>
  <c r="D9420" i="2"/>
  <c r="T9420" i="2" s="1"/>
  <c r="U9420" i="2" s="1"/>
  <c r="D9421" i="2"/>
  <c r="D9422" i="2"/>
  <c r="T9422" i="2" s="1"/>
  <c r="U9422" i="2" s="1"/>
  <c r="D9423" i="2"/>
  <c r="T9423" i="2" s="1"/>
  <c r="U9423" i="2" s="1"/>
  <c r="D9424" i="2"/>
  <c r="T9424" i="2" s="1"/>
  <c r="U9424" i="2" s="1"/>
  <c r="D9425" i="2"/>
  <c r="T9425" i="2" s="1"/>
  <c r="U9425" i="2" s="1"/>
  <c r="D9426" i="2"/>
  <c r="T9426" i="2" s="1"/>
  <c r="U9426" i="2" s="1"/>
  <c r="D9427" i="2"/>
  <c r="T9427" i="2" s="1"/>
  <c r="U9427" i="2" s="1"/>
  <c r="D9428" i="2"/>
  <c r="T9428" i="2" s="1"/>
  <c r="U9428" i="2" s="1"/>
  <c r="D9429" i="2"/>
  <c r="T9429" i="2" s="1"/>
  <c r="U9429" i="2" s="1"/>
  <c r="D9430" i="2"/>
  <c r="T9430" i="2" s="1"/>
  <c r="U9430" i="2" s="1"/>
  <c r="D9431" i="2"/>
  <c r="T9431" i="2" s="1"/>
  <c r="U9431" i="2" s="1"/>
  <c r="D9432" i="2"/>
  <c r="T9432" i="2" s="1"/>
  <c r="U9432" i="2" s="1"/>
  <c r="D9433" i="2"/>
  <c r="T9433" i="2" s="1"/>
  <c r="U9433" i="2" s="1"/>
  <c r="D9434" i="2"/>
  <c r="T9434" i="2" s="1"/>
  <c r="U9434" i="2" s="1"/>
  <c r="D9435" i="2"/>
  <c r="T9435" i="2" s="1"/>
  <c r="U9435" i="2" s="1"/>
  <c r="D9436" i="2"/>
  <c r="T9436" i="2" s="1"/>
  <c r="U9436" i="2" s="1"/>
  <c r="D9437" i="2"/>
  <c r="T9437" i="2" s="1"/>
  <c r="U9437" i="2" s="1"/>
  <c r="D9438" i="2"/>
  <c r="T9438" i="2" s="1"/>
  <c r="U9438" i="2" s="1"/>
  <c r="D9439" i="2"/>
  <c r="T9439" i="2" s="1"/>
  <c r="U9439" i="2" s="1"/>
  <c r="D9440" i="2"/>
  <c r="T9440" i="2" s="1"/>
  <c r="U9440" i="2" s="1"/>
  <c r="D9441" i="2"/>
  <c r="T9441" i="2" s="1"/>
  <c r="U9441" i="2" s="1"/>
  <c r="D9442" i="2"/>
  <c r="T9442" i="2" s="1"/>
  <c r="U9442" i="2" s="1"/>
  <c r="D9443" i="2"/>
  <c r="T9443" i="2" s="1"/>
  <c r="U9443" i="2" s="1"/>
  <c r="D9444" i="2"/>
  <c r="T9444" i="2" s="1"/>
  <c r="U9444" i="2" s="1"/>
  <c r="D9445" i="2"/>
  <c r="T9445" i="2" s="1"/>
  <c r="U9445" i="2" s="1"/>
  <c r="D9446" i="2"/>
  <c r="T9446" i="2" s="1"/>
  <c r="U9446" i="2" s="1"/>
  <c r="D9447" i="2"/>
  <c r="T9447" i="2" s="1"/>
  <c r="U9447" i="2" s="1"/>
  <c r="D9448" i="2"/>
  <c r="T9448" i="2" s="1"/>
  <c r="U9448" i="2" s="1"/>
  <c r="D9449" i="2"/>
  <c r="T9449" i="2" s="1"/>
  <c r="U9449" i="2" s="1"/>
  <c r="D9450" i="2"/>
  <c r="T9450" i="2" s="1"/>
  <c r="U9450" i="2" s="1"/>
  <c r="D9451" i="2"/>
  <c r="T9451" i="2" s="1"/>
  <c r="U9451" i="2" s="1"/>
  <c r="D9452" i="2"/>
  <c r="T9452" i="2" s="1"/>
  <c r="U9452" i="2" s="1"/>
  <c r="D9453" i="2"/>
  <c r="T9453" i="2" s="1"/>
  <c r="U9453" i="2" s="1"/>
  <c r="D9454" i="2"/>
  <c r="T9454" i="2" s="1"/>
  <c r="U9454" i="2" s="1"/>
  <c r="D9455" i="2"/>
  <c r="T9455" i="2" s="1"/>
  <c r="U9455" i="2" s="1"/>
  <c r="D9456" i="2"/>
  <c r="T9456" i="2" s="1"/>
  <c r="U9456" i="2" s="1"/>
  <c r="D9457" i="2"/>
  <c r="T9457" i="2" s="1"/>
  <c r="U9457" i="2" s="1"/>
  <c r="D9458" i="2"/>
  <c r="T9458" i="2" s="1"/>
  <c r="U9458" i="2" s="1"/>
  <c r="D9459" i="2"/>
  <c r="T9459" i="2" s="1"/>
  <c r="U9459" i="2" s="1"/>
  <c r="D9460" i="2"/>
  <c r="T9460" i="2" s="1"/>
  <c r="U9460" i="2" s="1"/>
  <c r="D9461" i="2"/>
  <c r="T9461" i="2" s="1"/>
  <c r="U9461" i="2" s="1"/>
  <c r="D9462" i="2"/>
  <c r="T9462" i="2" s="1"/>
  <c r="U9462" i="2" s="1"/>
  <c r="D9463" i="2"/>
  <c r="T9463" i="2" s="1"/>
  <c r="U9463" i="2" s="1"/>
  <c r="D9464" i="2"/>
  <c r="T9464" i="2" s="1"/>
  <c r="U9464" i="2" s="1"/>
  <c r="D9465" i="2"/>
  <c r="T9465" i="2" s="1"/>
  <c r="U9465" i="2" s="1"/>
  <c r="D9466" i="2"/>
  <c r="T9466" i="2" s="1"/>
  <c r="U9466" i="2" s="1"/>
  <c r="D9467" i="2"/>
  <c r="T9467" i="2" s="1"/>
  <c r="U9467" i="2" s="1"/>
  <c r="D9468" i="2"/>
  <c r="T9468" i="2" s="1"/>
  <c r="U9468" i="2" s="1"/>
  <c r="D9469" i="2"/>
  <c r="T9469" i="2" s="1"/>
  <c r="U9469" i="2" s="1"/>
  <c r="D9470" i="2"/>
  <c r="T9470" i="2" s="1"/>
  <c r="U9470" i="2" s="1"/>
  <c r="D9471" i="2"/>
  <c r="T9471" i="2" s="1"/>
  <c r="U9471" i="2" s="1"/>
  <c r="D9472" i="2"/>
  <c r="T9472" i="2" s="1"/>
  <c r="U9472" i="2" s="1"/>
  <c r="D9473" i="2"/>
  <c r="T9473" i="2" s="1"/>
  <c r="U9473" i="2" s="1"/>
  <c r="D9474" i="2"/>
  <c r="T9474" i="2" s="1"/>
  <c r="U9474" i="2" s="1"/>
  <c r="D9475" i="2"/>
  <c r="T9475" i="2" s="1"/>
  <c r="U9475" i="2" s="1"/>
  <c r="D9476" i="2"/>
  <c r="T9476" i="2" s="1"/>
  <c r="U9476" i="2" s="1"/>
  <c r="D9477" i="2"/>
  <c r="T9477" i="2" s="1"/>
  <c r="U9477" i="2" s="1"/>
  <c r="D9478" i="2"/>
  <c r="T9478" i="2" s="1"/>
  <c r="U9478" i="2" s="1"/>
  <c r="D9479" i="2"/>
  <c r="T9479" i="2" s="1"/>
  <c r="U9479" i="2" s="1"/>
  <c r="D9480" i="2"/>
  <c r="D9481" i="2"/>
  <c r="T9481" i="2" s="1"/>
  <c r="U9481" i="2" s="1"/>
  <c r="D9482" i="2"/>
  <c r="T9482" i="2" s="1"/>
  <c r="U9482" i="2" s="1"/>
  <c r="D9483" i="2"/>
  <c r="T9483" i="2" s="1"/>
  <c r="U9483" i="2" s="1"/>
  <c r="D9484" i="2"/>
  <c r="T9484" i="2" s="1"/>
  <c r="U9484" i="2" s="1"/>
  <c r="D9485" i="2"/>
  <c r="T9485" i="2" s="1"/>
  <c r="U9485" i="2" s="1"/>
  <c r="D9486" i="2"/>
  <c r="T9486" i="2" s="1"/>
  <c r="U9486" i="2" s="1"/>
  <c r="D9487" i="2"/>
  <c r="T9487" i="2" s="1"/>
  <c r="U9487" i="2" s="1"/>
  <c r="D9488" i="2"/>
  <c r="T9488" i="2" s="1"/>
  <c r="U9488" i="2" s="1"/>
  <c r="D9489" i="2"/>
  <c r="T9489" i="2" s="1"/>
  <c r="U9489" i="2" s="1"/>
  <c r="D9490" i="2"/>
  <c r="T9490" i="2" s="1"/>
  <c r="U9490" i="2" s="1"/>
  <c r="D9491" i="2"/>
  <c r="T9491" i="2" s="1"/>
  <c r="U9491" i="2" s="1"/>
  <c r="D9492" i="2"/>
  <c r="T9492" i="2" s="1"/>
  <c r="U9492" i="2" s="1"/>
  <c r="D9493" i="2"/>
  <c r="T9493" i="2" s="1"/>
  <c r="U9493" i="2" s="1"/>
  <c r="D9494" i="2"/>
  <c r="T9494" i="2" s="1"/>
  <c r="U9494" i="2" s="1"/>
  <c r="D9495" i="2"/>
  <c r="T9495" i="2" s="1"/>
  <c r="U9495" i="2" s="1"/>
  <c r="D9496" i="2"/>
  <c r="T9496" i="2" s="1"/>
  <c r="U9496" i="2" s="1"/>
  <c r="D9497" i="2"/>
  <c r="T9497" i="2" s="1"/>
  <c r="U9497" i="2" s="1"/>
  <c r="D9498" i="2"/>
  <c r="T9498" i="2" s="1"/>
  <c r="U9498" i="2" s="1"/>
  <c r="D9499" i="2"/>
  <c r="T9499" i="2" s="1"/>
  <c r="U9499" i="2" s="1"/>
  <c r="D9500" i="2"/>
  <c r="T9500" i="2" s="1"/>
  <c r="U9500" i="2" s="1"/>
  <c r="D9501" i="2"/>
  <c r="T9501" i="2" s="1"/>
  <c r="U9501" i="2" s="1"/>
  <c r="D9502" i="2"/>
  <c r="T9502" i="2" s="1"/>
  <c r="U9502" i="2" s="1"/>
  <c r="D9503" i="2"/>
  <c r="T9503" i="2" s="1"/>
  <c r="U9503" i="2" s="1"/>
  <c r="D9504" i="2"/>
  <c r="T9504" i="2" s="1"/>
  <c r="U9504" i="2" s="1"/>
  <c r="D9505" i="2"/>
  <c r="T9505" i="2" s="1"/>
  <c r="U9505" i="2" s="1"/>
  <c r="D9506" i="2"/>
  <c r="T9506" i="2" s="1"/>
  <c r="U9506" i="2" s="1"/>
  <c r="D9507" i="2"/>
  <c r="T9507" i="2" s="1"/>
  <c r="U9507" i="2" s="1"/>
  <c r="D9508" i="2"/>
  <c r="T9508" i="2" s="1"/>
  <c r="U9508" i="2" s="1"/>
  <c r="D9509" i="2"/>
  <c r="T9509" i="2" s="1"/>
  <c r="U9509" i="2" s="1"/>
  <c r="D9510" i="2"/>
  <c r="T9510" i="2" s="1"/>
  <c r="U9510" i="2" s="1"/>
  <c r="D9511" i="2"/>
  <c r="T9511" i="2" s="1"/>
  <c r="U9511" i="2" s="1"/>
  <c r="D9512" i="2"/>
  <c r="T9512" i="2" s="1"/>
  <c r="U9512" i="2" s="1"/>
  <c r="D9513" i="2"/>
  <c r="T9513" i="2" s="1"/>
  <c r="U9513" i="2" s="1"/>
  <c r="D9514" i="2"/>
  <c r="T9514" i="2" s="1"/>
  <c r="U9514" i="2" s="1"/>
  <c r="D9515" i="2"/>
  <c r="T9515" i="2" s="1"/>
  <c r="U9515" i="2" s="1"/>
  <c r="D9516" i="2"/>
  <c r="T9516" i="2" s="1"/>
  <c r="U9516" i="2" s="1"/>
  <c r="D9517" i="2"/>
  <c r="T9517" i="2" s="1"/>
  <c r="U9517" i="2" s="1"/>
  <c r="D9518" i="2"/>
  <c r="T9518" i="2" s="1"/>
  <c r="U9518" i="2" s="1"/>
  <c r="D9519" i="2"/>
  <c r="T9519" i="2" s="1"/>
  <c r="U9519" i="2" s="1"/>
  <c r="D9520" i="2"/>
  <c r="T9520" i="2" s="1"/>
  <c r="U9520" i="2" s="1"/>
  <c r="D9521" i="2"/>
  <c r="T9521" i="2" s="1"/>
  <c r="U9521" i="2" s="1"/>
  <c r="D9522" i="2"/>
  <c r="T9522" i="2" s="1"/>
  <c r="U9522" i="2" s="1"/>
  <c r="D9523" i="2"/>
  <c r="T9523" i="2" s="1"/>
  <c r="U9523" i="2" s="1"/>
  <c r="D9524" i="2"/>
  <c r="T9524" i="2" s="1"/>
  <c r="U9524" i="2" s="1"/>
  <c r="D9525" i="2"/>
  <c r="T9525" i="2" s="1"/>
  <c r="U9525" i="2" s="1"/>
  <c r="D9526" i="2"/>
  <c r="T9526" i="2" s="1"/>
  <c r="U9526" i="2" s="1"/>
  <c r="D9527" i="2"/>
  <c r="T9527" i="2" s="1"/>
  <c r="U9527" i="2" s="1"/>
  <c r="D9528" i="2"/>
  <c r="T9528" i="2" s="1"/>
  <c r="U9528" i="2" s="1"/>
  <c r="D9529" i="2"/>
  <c r="T9529" i="2" s="1"/>
  <c r="U9529" i="2" s="1"/>
  <c r="D9530" i="2"/>
  <c r="T9530" i="2" s="1"/>
  <c r="U9530" i="2" s="1"/>
  <c r="D9531" i="2"/>
  <c r="T9531" i="2" s="1"/>
  <c r="U9531" i="2" s="1"/>
  <c r="D9532" i="2"/>
  <c r="T9532" i="2" s="1"/>
  <c r="U9532" i="2" s="1"/>
  <c r="D9533" i="2"/>
  <c r="T9533" i="2" s="1"/>
  <c r="U9533" i="2" s="1"/>
  <c r="D9534" i="2"/>
  <c r="T9534" i="2" s="1"/>
  <c r="U9534" i="2" s="1"/>
  <c r="D9535" i="2"/>
  <c r="T9535" i="2" s="1"/>
  <c r="U9535" i="2" s="1"/>
  <c r="D9536" i="2"/>
  <c r="T9536" i="2" s="1"/>
  <c r="U9536" i="2" s="1"/>
  <c r="D9537" i="2"/>
  <c r="T9537" i="2" s="1"/>
  <c r="U9537" i="2" s="1"/>
  <c r="D9538" i="2"/>
  <c r="T9538" i="2" s="1"/>
  <c r="U9538" i="2" s="1"/>
  <c r="D9539" i="2"/>
  <c r="T9539" i="2" s="1"/>
  <c r="U9539" i="2" s="1"/>
  <c r="D9540" i="2"/>
  <c r="T9540" i="2" s="1"/>
  <c r="U9540" i="2" s="1"/>
  <c r="D9541" i="2"/>
  <c r="T9541" i="2" s="1"/>
  <c r="U9541" i="2" s="1"/>
  <c r="D9542" i="2"/>
  <c r="T9542" i="2" s="1"/>
  <c r="U9542" i="2" s="1"/>
  <c r="D9543" i="2"/>
  <c r="T9543" i="2" s="1"/>
  <c r="U9543" i="2" s="1"/>
  <c r="D9544" i="2"/>
  <c r="T9544" i="2" s="1"/>
  <c r="U9544" i="2" s="1"/>
  <c r="D9545" i="2"/>
  <c r="T9545" i="2" s="1"/>
  <c r="U9545" i="2" s="1"/>
  <c r="D9546" i="2"/>
  <c r="T9546" i="2" s="1"/>
  <c r="U9546" i="2" s="1"/>
  <c r="D9547" i="2"/>
  <c r="T9547" i="2" s="1"/>
  <c r="U9547" i="2" s="1"/>
  <c r="D9548" i="2"/>
  <c r="T9548" i="2" s="1"/>
  <c r="U9548" i="2" s="1"/>
  <c r="D9549" i="2"/>
  <c r="T9549" i="2" s="1"/>
  <c r="U9549" i="2" s="1"/>
  <c r="D9550" i="2"/>
  <c r="T9550" i="2" s="1"/>
  <c r="U9550" i="2" s="1"/>
  <c r="D9551" i="2"/>
  <c r="T9551" i="2" s="1"/>
  <c r="U9551" i="2" s="1"/>
  <c r="D9552" i="2"/>
  <c r="T9552" i="2" s="1"/>
  <c r="U9552" i="2" s="1"/>
  <c r="B110" i="4" l="1"/>
  <c r="T875" i="2"/>
  <c r="U875" i="2" s="1"/>
  <c r="T9421" i="2"/>
  <c r="U9421" i="2" s="1"/>
  <c r="T9480" i="2"/>
  <c r="U9480" i="2" s="1"/>
  <c r="T9096" i="2"/>
  <c r="U9096" i="2" s="1"/>
  <c r="T9406" i="2"/>
  <c r="U9406" i="2" s="1"/>
  <c r="T9094" i="2"/>
  <c r="U9094" i="2" s="1"/>
  <c r="T775" i="2"/>
  <c r="U775" i="2" s="1"/>
  <c r="T9216" i="2"/>
  <c r="U9216" i="2" s="1"/>
  <c r="T9088" i="2"/>
  <c r="U9088" i="2" s="1"/>
  <c r="T9229" i="2"/>
  <c r="U9229" i="2" s="1"/>
  <c r="T735" i="2"/>
  <c r="U735" i="2" s="1"/>
  <c r="B3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A188C4-0B48-474A-8E7E-034C0A3F0BF2}" keepAlive="1" name="Query - country description" description="Connection to the 'country description' query in the workbook." type="5" refreshedVersion="8" background="1" saveData="1">
    <dbPr connection="Provider=Microsoft.Mashup.OleDb.1;Data Source=$Workbook$;Location=&quot;country description&quot;;Extended Properties=&quot;&quot;" command="SELECT * FROM [country description]"/>
  </connection>
  <connection id="2" xr16:uid="{01BB7E4A-DEAC-401F-8781-0FE2A4B6A34B}"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<sst xmlns="http://schemas.openxmlformats.org/spreadsheetml/2006/main" count="67097" uniqueCount="18399">
  <si>
    <t>RestaurantID</t>
  </si>
  <si>
    <t>RestaurantName</t>
  </si>
  <si>
    <t>CountryCode</t>
  </si>
  <si>
    <t>City</t>
  </si>
  <si>
    <t>Address</t>
  </si>
  <si>
    <t>Cuisines</t>
  </si>
  <si>
    <t>Currency</t>
  </si>
  <si>
    <t>Has_Table_booking</t>
  </si>
  <si>
    <t>Has_Online_delivery</t>
  </si>
  <si>
    <t>Price_range</t>
  </si>
  <si>
    <t>Votes</t>
  </si>
  <si>
    <t>Average_Cost_for_two</t>
  </si>
  <si>
    <t>Rating</t>
  </si>
  <si>
    <t>Punjabi's Veg Grill</t>
  </si>
  <si>
    <t>New Delhi</t>
  </si>
  <si>
    <t>13/288 , 14 Block Gurudwra, Geeta Colony, New Delhi</t>
  </si>
  <si>
    <t>Geeta Colony, New Delhi</t>
  </si>
  <si>
    <t>North Indian</t>
  </si>
  <si>
    <t>Indian Rupees(Rs.)</t>
  </si>
  <si>
    <t>No</t>
  </si>
  <si>
    <t>Tasty Tandoor</t>
  </si>
  <si>
    <t>726/2, Jheel Khuranja, Geeta Colony, New Delhi</t>
  </si>
  <si>
    <t>Taste of Spice</t>
  </si>
  <si>
    <t>C-222, Lajpat Nagar 1, New Delhi</t>
  </si>
  <si>
    <t>Yes</t>
  </si>
  <si>
    <t>Kolcata Bengali Dhaba</t>
  </si>
  <si>
    <t>Gali 7, Mahipalpur, New Delhi</t>
  </si>
  <si>
    <t>Sunil Punjabi Dhaba</t>
  </si>
  <si>
    <t>Main Vasant Kunj Road, Mahipalpur, New Delhi</t>
  </si>
  <si>
    <t>Bikaner Restaurant</t>
  </si>
  <si>
    <t>Shop 264, Near Hakikat Nagar, Mukherjee Nagar, New Delhi</t>
  </si>
  <si>
    <t>Mukherjee Nagar, New Delhi</t>
  </si>
  <si>
    <t>Just In</t>
  </si>
  <si>
    <t>G-103, Vardhaman Mall, Mukherjee Nagar, New Delhi</t>
  </si>
  <si>
    <t>Shri Shyam Ji Shudh Shakahari Bhojnalaya</t>
  </si>
  <si>
    <t>Khaira Mod, Najafgarh, New Delhi</t>
  </si>
  <si>
    <t>Shree Bhojnalaya</t>
  </si>
  <si>
    <t>Sarai Julena, Near Red Light, New Friends Colony, New Delhi</t>
  </si>
  <si>
    <t>New Friends Colony, New Delhi</t>
  </si>
  <si>
    <t>Baba Ka Dhaba</t>
  </si>
  <si>
    <t>WZ-425, Main Road, Palam Colony, Opposite Railway Crossing, Palam, New Delhi</t>
  </si>
  <si>
    <t>Kaka Da Dhaba</t>
  </si>
  <si>
    <t>R.K. Puram Sector 12, R K Puram, New Delhi</t>
  </si>
  <si>
    <t>R K Puram, New Delhi</t>
  </si>
  <si>
    <t>Famous Parantha and Poori Sabzi</t>
  </si>
  <si>
    <t>44, Gali Number 1, Block A, New Ashok Nagar, Vasundhara Enclave, New Delhi</t>
  </si>
  <si>
    <t>Garam Masala</t>
  </si>
  <si>
    <t>1002, Gurudwara Road, Kotla Mubarakpur, Defence Colony, New Delhi</t>
  </si>
  <si>
    <t>Defence Colony, New Delhi</t>
  </si>
  <si>
    <t>Zaika-E-Chaap Express</t>
  </si>
  <si>
    <t>Near Police Chowki, Golchakkar, R Block, Dilshad Garden, New Delhi</t>
  </si>
  <si>
    <t>Tandoori Nature</t>
  </si>
  <si>
    <t>22, Samman Bazar, Bhogal, Jangpura, New Delhi</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</si>
  <si>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</si>
  <si>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</si>
  <si>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</si>
  <si>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</si>
  <si>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</si>
  <si>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</si>
  <si>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</si>
  <si>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</si>
  <si>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</si>
  <si>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</si>
  <si>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</si>
  <si>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</si>
  <si>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Best Chicken Corner</t>
  </si>
  <si>
    <t>Main Rohtak Road, Near Sutan Puri More, Opposite Metro Pillar 373, Nangloi, New Delhi</t>
  </si>
  <si>
    <t>Avatar Da Dhaba</t>
  </si>
  <si>
    <t>Ring Road Narayna, Opp Dharamshala, Naraina, New Delhi</t>
  </si>
  <si>
    <t>Curry Man</t>
  </si>
  <si>
    <t>G-181, Naraina Vihar, Naraina, New Delhi</t>
  </si>
  <si>
    <t>Delicious Eating Corner</t>
  </si>
  <si>
    <t>Shop 2 &amp; 3, DDA Mini Market, Opposite Wine Shop, Nehru Place, New Delhi</t>
  </si>
  <si>
    <t>Massi's Kitchen</t>
  </si>
  <si>
    <t>494, Ganesh Nagar 2, Pandav Nagar, New Delhi</t>
  </si>
  <si>
    <t>Pandav Nagar, New Delhi</t>
  </si>
  <si>
    <t>Roll Junction</t>
  </si>
  <si>
    <t>F 205 &amp; 206, Near Akshardham Temple, Pandav Nagar, New Delhi</t>
  </si>
  <si>
    <t>Amritsari Naan</t>
  </si>
  <si>
    <t>QU-1, Pitampura, New Delhi</t>
  </si>
  <si>
    <t>Pitampura, New Delhi</t>
  </si>
  <si>
    <t>Parantha on Call</t>
  </si>
  <si>
    <t>Satnaam Foods</t>
  </si>
  <si>
    <t>101 A, Pratap Nagar, Mayur Vihar Phase 1, New Delhi</t>
  </si>
  <si>
    <t>Mayur Vihar Phase 1, New Delhi</t>
  </si>
  <si>
    <t>The Deshi Bites</t>
  </si>
  <si>
    <t>SFS Flats, Near Pocket-C, Mayur Vihar Phase 3, New Delhi</t>
  </si>
  <si>
    <t>Mayur Vihar Phase 3, New Delhi</t>
  </si>
  <si>
    <t>Syall Kotian Da Dhaba</t>
  </si>
  <si>
    <t>A-201, New, Moti Nagar, New Delhi</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</si>
  <si>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</si>
  <si>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</si>
  <si>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</si>
  <si>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</si>
  <si>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</si>
  <si>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</si>
  <si>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</si>
  <si>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</si>
  <si>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</si>
  <si>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</si>
  <si>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</si>
  <si>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Star Restaurant</t>
  </si>
  <si>
    <t>Westend Marg, Saidullajab, Sainik Farms, New Delhi</t>
  </si>
  <si>
    <t>Punjabi Flavour</t>
  </si>
  <si>
    <t>5, Khaibar Pass, Civil Lines, New Delhi</t>
  </si>
  <si>
    <t>Civil Lines, New Delhi</t>
  </si>
  <si>
    <t>Anupam Jalpan</t>
  </si>
  <si>
    <t>Ansari Road, Daryaganj, New Delhi</t>
  </si>
  <si>
    <t>Daryaganj, New Delhi</t>
  </si>
  <si>
    <t>Asia</t>
  </si>
  <si>
    <t>Main Mangal Bazar Road, Opposite Dhingra Garments, Dilshad Garden, New Delhi</t>
  </si>
  <si>
    <t>Peshawari Mehel</t>
  </si>
  <si>
    <t>Shop 4, Plot 10, LSC, Derawala Nagar, Near Pentamid Hospital, Gujranwala Town, New Delhi</t>
  </si>
  <si>
    <t>All About Food</t>
  </si>
  <si>
    <t>E 137 , Gautam Nagar, Hauz Khas, New Delhi</t>
  </si>
  <si>
    <t>Hauz Khas, New Delhi</t>
  </si>
  <si>
    <t>Breakfast Hut</t>
  </si>
  <si>
    <t>29, Satnam Park, 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</si>
  <si>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</si>
  <si>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</si>
  <si>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</si>
  <si>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</si>
  <si>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</si>
  <si>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</si>
  <si>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</si>
  <si>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</si>
  <si>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Rajdhani Restaurant</t>
  </si>
  <si>
    <t>Main Road, 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</si>
  <si>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</si>
  <si>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</si>
  <si>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</si>
  <si>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</si>
  <si>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</si>
  <si>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</si>
  <si>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</si>
  <si>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</si>
  <si>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</si>
  <si>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</si>
  <si>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</si>
  <si>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</si>
  <si>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 New Delhi</t>
  </si>
  <si>
    <t>Pritam Tiffin Service</t>
  </si>
  <si>
    <t>RZ-15B, Main Road, Near Ardent Hospital, Palam, New Delhi</t>
  </si>
  <si>
    <t>Chhotu Restaurant</t>
  </si>
  <si>
    <t>F-93, Katwaria Sarai, Ground Floor, Near Shiv Mandir, 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</si>
  <si>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</si>
  <si>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</si>
  <si>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</si>
  <si>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</si>
  <si>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</si>
  <si>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</si>
  <si>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 New Delhi</t>
  </si>
  <si>
    <t>Jiya Amritsari Naan</t>
  </si>
  <si>
    <t>Subhash Nagar, New Delhi</t>
  </si>
  <si>
    <t>Sushil Punjabi Vaishno Dhaba</t>
  </si>
  <si>
    <t>Ajanta Market, Main Raod, Ajay Enclave, Subhash Nagar, New Delhi</t>
  </si>
  <si>
    <t>Veg Food Express</t>
  </si>
  <si>
    <t>D Block, Vivek Vihar, New Delhi</t>
  </si>
  <si>
    <t>Insane Foods</t>
  </si>
  <si>
    <t>Lahori Food</t>
  </si>
  <si>
    <t>Matia Mahal Road, Opposite Gate 1, Jama Masjid, New Delhi</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</si>
  <si>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</si>
  <si>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</si>
  <si>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</si>
  <si>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</si>
  <si>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</si>
  <si>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</si>
  <si>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</si>
  <si>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</si>
  <si>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</si>
  <si>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 New Delhi</t>
  </si>
  <si>
    <t>Rasoi - The Indian Zaika</t>
  </si>
  <si>
    <t>Paryavaran Complex, Near Vidyasagar Hospital, Sainik Farms, New Delhi</t>
  </si>
  <si>
    <t>Shree Balaji Bhojnalaya</t>
  </si>
  <si>
    <t>Night Diner</t>
  </si>
  <si>
    <t>Shalimar Bagh, New Delhi</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</si>
  <si>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</si>
  <si>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</si>
  <si>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</si>
  <si>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</si>
  <si>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</si>
  <si>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</si>
  <si>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 New Delhi</t>
  </si>
  <si>
    <t>Front Food Corner</t>
  </si>
  <si>
    <t>DDA Market, Kalu Sarai, Hauz Khas, New Delhi</t>
  </si>
  <si>
    <t>Jain Restaurant</t>
  </si>
  <si>
    <t>246/67, Opposite Prince Apartment, IP Extension, New Delhi</t>
  </si>
  <si>
    <t>IP Extension, New Delhi</t>
  </si>
  <si>
    <t>Pandit Dhaba</t>
  </si>
  <si>
    <t>Near Filmistan Studio, Rani Jhansi Road, Karol Bagh, New Delhi</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</si>
  <si>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</si>
  <si>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</si>
  <si>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</si>
  <si>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</si>
  <si>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</si>
  <si>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</si>
  <si>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</si>
  <si>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</si>
  <si>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</si>
  <si>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</si>
  <si>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</si>
  <si>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</si>
  <si>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</si>
  <si>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</si>
  <si>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</si>
  <si>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</si>
  <si>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</si>
  <si>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</si>
  <si>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</si>
  <si>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</si>
  <si>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</si>
  <si>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</si>
  <si>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</si>
  <si>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</si>
  <si>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</si>
  <si>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</si>
  <si>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</si>
  <si>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</si>
  <si>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</si>
  <si>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</si>
  <si>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</si>
  <si>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</si>
  <si>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</si>
  <si>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</si>
  <si>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</si>
  <si>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</si>
  <si>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</si>
  <si>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</si>
  <si>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 New Delhi</t>
  </si>
  <si>
    <t>Prem Rasoi</t>
  </si>
  <si>
    <t>E - 197 A, LIG Flates, GTB Enclave, Dilshad Garden, New Delhi</t>
  </si>
  <si>
    <t>Mahesh Shudh Vaishno Bhojanalya</t>
  </si>
  <si>
    <t>Near GTB Metro Station, Delhi University, GTB Nagar, New Delhi</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</si>
  <si>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</si>
  <si>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</si>
  <si>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</si>
  <si>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</si>
  <si>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</si>
  <si>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</si>
  <si>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</si>
  <si>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</si>
  <si>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</si>
  <si>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</si>
  <si>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</si>
  <si>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</si>
  <si>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</si>
  <si>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</si>
  <si>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</si>
  <si>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</si>
  <si>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</si>
  <si>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</si>
  <si>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</si>
  <si>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</si>
  <si>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</si>
  <si>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</si>
  <si>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 New Delhi</t>
  </si>
  <si>
    <t>Punjabi Chicken</t>
  </si>
  <si>
    <t>9, Babu Market, Fuwara Chowk, Chandni Chowk, New Delhi</t>
  </si>
  <si>
    <t>Kaushal Dhaba</t>
  </si>
  <si>
    <t>Opposite Delite Cinema, Asaf Ali Road, Daryaganj, New Delhi</t>
  </si>
  <si>
    <t>Netaji Subhash Marg, Near Golcha Cinema, Daryaganj, New Delhi</t>
  </si>
  <si>
    <t>Uncle Sam</t>
  </si>
  <si>
    <t>Ramesh Market, East of Kailash, New Delhi</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</si>
  <si>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</si>
  <si>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</si>
  <si>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</si>
  <si>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</si>
  <si>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</si>
  <si>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</si>
  <si>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</si>
  <si>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Sunny Restaurant &amp; Tiffin</t>
  </si>
  <si>
    <t>61-A, Ber Sarai, 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</si>
  <si>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</si>
  <si>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</si>
  <si>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</si>
  <si>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</si>
  <si>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</si>
  <si>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</si>
  <si>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</si>
  <si>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</si>
  <si>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</si>
  <si>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</si>
  <si>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</si>
  <si>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</si>
  <si>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</si>
  <si>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</si>
  <si>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</si>
  <si>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</si>
  <si>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</si>
  <si>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</si>
  <si>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</si>
  <si>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</si>
  <si>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</si>
  <si>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</si>
  <si>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</si>
  <si>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</si>
  <si>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</si>
  <si>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</si>
  <si>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</si>
  <si>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</si>
  <si>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</si>
  <si>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</si>
  <si>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</si>
  <si>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</si>
  <si>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</si>
  <si>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</si>
  <si>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</si>
  <si>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</si>
  <si>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</si>
  <si>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</si>
  <si>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</si>
  <si>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</si>
  <si>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</si>
  <si>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</si>
  <si>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</si>
  <si>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</si>
  <si>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</si>
  <si>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</si>
  <si>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</si>
  <si>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</si>
  <si>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</si>
  <si>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</si>
  <si>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</si>
  <si>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</si>
  <si>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</si>
  <si>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</si>
  <si>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</si>
  <si>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</si>
  <si>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</si>
  <si>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</si>
  <si>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</si>
  <si>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</si>
  <si>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</si>
  <si>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</si>
  <si>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</si>
  <si>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</si>
  <si>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</si>
  <si>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</si>
  <si>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</si>
  <si>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</si>
  <si>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</si>
  <si>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</si>
  <si>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</si>
  <si>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</si>
  <si>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</si>
  <si>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</si>
  <si>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</si>
  <si>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</si>
  <si>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</si>
  <si>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</si>
  <si>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</si>
  <si>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</si>
  <si>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</si>
  <si>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</si>
  <si>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 New Delhi</t>
  </si>
  <si>
    <t>Shudh Vaishno Dhaba</t>
  </si>
  <si>
    <t>Near Indra Band, Kingsway Camp, GTB Nagar, New Delhi</t>
  </si>
  <si>
    <t>Mirch Masala Restaurant</t>
  </si>
  <si>
    <t>Shop 1, South Avenue Market, India Gate, New Delhi</t>
  </si>
  <si>
    <t>Food Corner</t>
  </si>
  <si>
    <t>HS 14, Back Side, Main Market, Kailash Colony, New Delhi</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</si>
  <si>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</si>
  <si>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</si>
  <si>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</si>
  <si>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</si>
  <si>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</si>
  <si>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</si>
  <si>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</si>
  <si>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</si>
  <si>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</si>
  <si>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</si>
  <si>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</si>
  <si>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</si>
  <si>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</si>
  <si>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</si>
  <si>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</si>
  <si>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</si>
  <si>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</si>
  <si>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</si>
  <si>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</si>
  <si>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</si>
  <si>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</si>
  <si>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</si>
  <si>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</si>
  <si>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</si>
  <si>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</si>
  <si>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</si>
  <si>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</si>
  <si>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</si>
  <si>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</si>
  <si>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</si>
  <si>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</si>
  <si>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</si>
  <si>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</si>
  <si>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</si>
  <si>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</si>
  <si>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</si>
  <si>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</si>
  <si>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</si>
  <si>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Chicago Pizza</t>
  </si>
  <si>
    <t>Palate of Delhi, Dhaula Kuan Metro Station, Chanakyapuri, New Delhi</t>
  </si>
  <si>
    <t>Pizza</t>
  </si>
  <si>
    <t>Madras Dosa &amp; Chinese</t>
  </si>
  <si>
    <t>Shop 6, BN Block Market, Shalimar Bagh, New Delhi</t>
  </si>
  <si>
    <t>South Indian, Chinese</t>
  </si>
  <si>
    <t>Tpot</t>
  </si>
  <si>
    <t>Basement, MLCP Parking, Terminal 3, Aerocity, New Delhi</t>
  </si>
  <si>
    <t>Cafe</t>
  </si>
  <si>
    <t>Avon Kitchen</t>
  </si>
  <si>
    <t>Shop 1, Ground Floor, J Block, Ashok Vihar Phase 1, New Delhi</t>
  </si>
  <si>
    <t>North Indian, Mughlai, Chinese</t>
  </si>
  <si>
    <t>Somang House Restaurant</t>
  </si>
  <si>
    <t>4, Somang Complex, New Aruna Nagar, 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</si>
  <si>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</si>
  <si>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</si>
  <si>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</si>
  <si>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</si>
  <si>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</si>
  <si>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</si>
  <si>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</si>
  <si>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Irish</t>
  </si>
  <si>
    <t>Dollar($)</t>
  </si>
  <si>
    <t>Oye!! Shawarma</t>
  </si>
  <si>
    <t>34, Rahendra Bhavan, 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</si>
  <si>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</si>
  <si>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</si>
  <si>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</si>
  <si>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</si>
  <si>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</si>
  <si>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</si>
  <si>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</si>
  <si>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</si>
  <si>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</si>
  <si>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</si>
  <si>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</si>
  <si>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</si>
  <si>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</si>
  <si>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</si>
  <si>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</si>
  <si>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</si>
  <si>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</si>
  <si>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</si>
  <si>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</si>
  <si>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</si>
  <si>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</si>
  <si>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</si>
  <si>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</si>
  <si>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</si>
  <si>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</si>
  <si>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</si>
  <si>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</si>
  <si>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</si>
  <si>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</si>
  <si>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</si>
  <si>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</si>
  <si>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</si>
  <si>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</si>
  <si>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</si>
  <si>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</si>
  <si>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</si>
  <si>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</si>
  <si>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</si>
  <si>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</si>
  <si>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</si>
  <si>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Bakery</t>
  </si>
  <si>
    <t>Behrouz Biryani</t>
  </si>
  <si>
    <t>Shop 11, 1st Floor, Sector 8 Market, R K Puram, New Delhi</t>
  </si>
  <si>
    <t>Biryani</t>
  </si>
  <si>
    <t>Chicken Point</t>
  </si>
  <si>
    <t>Shop 81, Ring Road Market, 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</si>
  <si>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</si>
  <si>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</si>
  <si>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</si>
  <si>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</si>
  <si>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</si>
  <si>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</si>
  <si>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</si>
  <si>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</si>
  <si>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</si>
  <si>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</si>
  <si>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</si>
  <si>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</si>
  <si>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</si>
  <si>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</si>
  <si>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Italian</t>
  </si>
  <si>
    <t>Chick N Grills</t>
  </si>
  <si>
    <t>AE-6, Main Road, Shalimar Bagh, New Delhi</t>
  </si>
  <si>
    <t>Mughlai, Fast Food</t>
  </si>
  <si>
    <t>Javed Bawarchi Restaurant</t>
  </si>
  <si>
    <t>392, Near SBI, Main Road , Zakir Nagar</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</si>
  <si>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</si>
  <si>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</si>
  <si>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</si>
  <si>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</si>
  <si>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</si>
  <si>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</si>
  <si>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</si>
  <si>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</si>
  <si>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</si>
  <si>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</si>
  <si>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</si>
  <si>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</si>
  <si>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</si>
  <si>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</si>
  <si>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</si>
  <si>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</si>
  <si>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</si>
  <si>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</si>
  <si>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</si>
  <si>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</si>
  <si>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</si>
  <si>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</si>
  <si>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</si>
  <si>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</si>
  <si>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</si>
  <si>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</si>
  <si>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</si>
  <si>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</si>
  <si>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</si>
  <si>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</si>
  <si>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</si>
  <si>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</si>
  <si>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</si>
  <si>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</si>
  <si>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</si>
  <si>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</si>
  <si>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</si>
  <si>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</si>
  <si>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</si>
  <si>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</si>
  <si>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</si>
  <si>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</si>
  <si>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</si>
  <si>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</si>
  <si>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</si>
  <si>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</si>
  <si>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</si>
  <si>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</si>
  <si>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</si>
  <si>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</si>
  <si>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</si>
  <si>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</si>
  <si>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</si>
  <si>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</si>
  <si>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</si>
  <si>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</si>
  <si>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</si>
  <si>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</si>
  <si>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</si>
  <si>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</si>
  <si>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</si>
  <si>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</si>
  <si>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</si>
  <si>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</si>
  <si>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</si>
  <si>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</si>
  <si>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</si>
  <si>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</si>
  <si>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</si>
  <si>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</si>
  <si>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</si>
  <si>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</si>
  <si>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</si>
  <si>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</si>
  <si>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</si>
  <si>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</si>
  <si>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</si>
  <si>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</si>
  <si>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</si>
  <si>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</si>
  <si>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</si>
  <si>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</si>
  <si>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</si>
  <si>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</si>
  <si>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</si>
  <si>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</si>
  <si>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</si>
  <si>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</si>
  <si>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</si>
  <si>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</si>
  <si>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</si>
  <si>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</si>
  <si>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</si>
  <si>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</si>
  <si>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</si>
  <si>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</si>
  <si>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</si>
  <si>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</si>
  <si>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</si>
  <si>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</si>
  <si>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</si>
  <si>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</si>
  <si>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</si>
  <si>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</si>
  <si>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 New Delhi</t>
  </si>
  <si>
    <t>Ice Cream</t>
  </si>
  <si>
    <t>Anthony's Kitchen</t>
  </si>
  <si>
    <t>Stall 3, PVR Priya, Basant Lok, Vasant Vihar, New Delhi</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</si>
  <si>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</si>
  <si>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</si>
  <si>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</si>
  <si>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</si>
  <si>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</si>
  <si>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</si>
  <si>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</si>
  <si>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</si>
  <si>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</si>
  <si>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</si>
  <si>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</si>
  <si>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</si>
  <si>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</si>
  <si>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</si>
  <si>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</si>
  <si>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</si>
  <si>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</si>
  <si>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</si>
  <si>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</si>
  <si>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</si>
  <si>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</si>
  <si>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</si>
  <si>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</si>
  <si>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</si>
  <si>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</si>
  <si>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</si>
  <si>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</si>
  <si>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</si>
  <si>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</si>
  <si>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</si>
  <si>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</si>
  <si>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</si>
  <si>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</si>
  <si>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</si>
  <si>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</si>
  <si>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</si>
  <si>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</si>
  <si>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</si>
  <si>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</si>
  <si>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</si>
  <si>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</si>
  <si>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Vaishanavi Food Store</t>
  </si>
  <si>
    <t>R.K.Puram Sector 12, R K Puram, New Delhi</t>
  </si>
  <si>
    <t>PSR Foods</t>
  </si>
  <si>
    <t>Khasra 264, Garden of Five Senses Road, Near Saket Metro Station, Saket, New Delhi</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</si>
  <si>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</si>
  <si>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</si>
  <si>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</si>
  <si>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</si>
  <si>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</si>
  <si>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</si>
  <si>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</si>
  <si>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</si>
  <si>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</si>
  <si>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</si>
  <si>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</si>
  <si>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</si>
  <si>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</si>
  <si>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</si>
  <si>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</si>
  <si>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</si>
  <si>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</si>
  <si>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</si>
  <si>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</si>
  <si>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</si>
  <si>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</si>
  <si>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</si>
  <si>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</si>
  <si>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</si>
  <si>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</si>
  <si>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</si>
  <si>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</si>
  <si>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</si>
  <si>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</si>
  <si>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</si>
  <si>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</si>
  <si>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</si>
  <si>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</si>
  <si>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</si>
  <si>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</si>
  <si>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</si>
  <si>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</si>
  <si>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</si>
  <si>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</si>
  <si>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</si>
  <si>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</si>
  <si>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</si>
  <si>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</si>
  <si>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</si>
  <si>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</si>
  <si>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</si>
  <si>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</si>
  <si>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</si>
  <si>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</si>
  <si>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</si>
  <si>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</si>
  <si>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</si>
  <si>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</si>
  <si>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</si>
  <si>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</si>
  <si>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</si>
  <si>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</si>
  <si>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</si>
  <si>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</si>
  <si>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</si>
  <si>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</si>
  <si>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</si>
  <si>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</si>
  <si>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</si>
  <si>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</si>
  <si>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</si>
  <si>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</si>
  <si>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</si>
  <si>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</si>
  <si>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</si>
  <si>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</si>
  <si>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</si>
  <si>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</si>
  <si>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</si>
  <si>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</si>
  <si>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</si>
  <si>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</si>
  <si>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</si>
  <si>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</si>
  <si>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</si>
  <si>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</si>
  <si>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</si>
  <si>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</si>
  <si>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</si>
  <si>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</si>
  <si>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</si>
  <si>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</si>
  <si>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</si>
  <si>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</si>
  <si>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</si>
  <si>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</si>
  <si>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</si>
  <si>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</si>
  <si>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</si>
  <si>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</si>
  <si>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</si>
  <si>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</si>
  <si>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</si>
  <si>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</si>
  <si>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</si>
  <si>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</si>
  <si>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</si>
  <si>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</si>
  <si>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</si>
  <si>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</si>
  <si>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</si>
  <si>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</si>
  <si>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</si>
  <si>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</si>
  <si>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</si>
  <si>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</si>
  <si>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</si>
  <si>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</si>
  <si>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</si>
  <si>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</si>
  <si>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</si>
  <si>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</si>
  <si>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</si>
  <si>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</si>
  <si>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</si>
  <si>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</si>
  <si>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</si>
  <si>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</si>
  <si>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</si>
  <si>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</si>
  <si>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</si>
  <si>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Raju Ice Cream Parlor</t>
  </si>
  <si>
    <t>Near Laxmi Nagar Metro Station, Shakarpur, New Delhi</t>
  </si>
  <si>
    <t>Pizza, Ice Cream</t>
  </si>
  <si>
    <t>Shisha</t>
  </si>
  <si>
    <t>Main Market, 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</si>
  <si>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</si>
  <si>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</si>
  <si>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</si>
  <si>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</si>
  <si>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</si>
  <si>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</si>
  <si>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</si>
  <si>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</si>
  <si>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</si>
  <si>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</si>
  <si>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</si>
  <si>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</si>
  <si>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</si>
  <si>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</si>
  <si>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</si>
  <si>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</si>
  <si>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</si>
  <si>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</si>
  <si>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</si>
  <si>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</si>
  <si>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</si>
  <si>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</si>
  <si>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</si>
  <si>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</si>
  <si>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</si>
  <si>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</si>
  <si>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</si>
  <si>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</si>
  <si>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</si>
  <si>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</si>
  <si>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</si>
  <si>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</si>
  <si>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</si>
  <si>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</si>
  <si>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</si>
  <si>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</si>
  <si>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</si>
  <si>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</si>
  <si>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</si>
  <si>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</si>
  <si>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</si>
  <si>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</si>
  <si>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</si>
  <si>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</si>
  <si>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</si>
  <si>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</si>
  <si>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</si>
  <si>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</si>
  <si>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</si>
  <si>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</si>
  <si>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</si>
  <si>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</si>
  <si>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</si>
  <si>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</si>
  <si>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</si>
  <si>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</si>
  <si>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</si>
  <si>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</si>
  <si>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</si>
  <si>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</si>
  <si>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</si>
  <si>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</si>
  <si>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</si>
  <si>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</si>
  <si>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</si>
  <si>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</si>
  <si>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</si>
  <si>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</si>
  <si>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</si>
  <si>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</si>
  <si>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</si>
  <si>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</si>
  <si>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</si>
  <si>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</si>
  <si>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</si>
  <si>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</si>
  <si>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</si>
  <si>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</si>
  <si>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</si>
  <si>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</si>
  <si>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</si>
  <si>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</si>
  <si>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</si>
  <si>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</si>
  <si>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</si>
  <si>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</si>
  <si>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</si>
  <si>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</si>
  <si>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</si>
  <si>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</si>
  <si>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</si>
  <si>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</si>
  <si>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</si>
  <si>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</si>
  <si>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</si>
  <si>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</si>
  <si>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</si>
  <si>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</si>
  <si>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</si>
  <si>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</si>
  <si>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</si>
  <si>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</si>
  <si>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</si>
  <si>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</si>
  <si>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</si>
  <si>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</si>
  <si>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</si>
  <si>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</si>
  <si>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</si>
  <si>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</si>
  <si>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</si>
  <si>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</si>
  <si>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</si>
  <si>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</si>
  <si>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</si>
  <si>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</si>
  <si>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</si>
  <si>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</si>
  <si>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</si>
  <si>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</si>
  <si>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</si>
  <si>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</si>
  <si>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</si>
  <si>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</si>
  <si>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</si>
  <si>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</si>
  <si>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</si>
  <si>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</si>
  <si>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</si>
  <si>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</si>
  <si>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</si>
  <si>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</si>
  <si>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</si>
  <si>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</si>
  <si>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</si>
  <si>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</si>
  <si>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</si>
  <si>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</si>
  <si>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</si>
  <si>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</si>
  <si>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</si>
  <si>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</si>
  <si>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</si>
  <si>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</si>
  <si>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</si>
  <si>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</si>
  <si>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</si>
  <si>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</si>
  <si>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</si>
  <si>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</si>
  <si>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</si>
  <si>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</si>
  <si>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</si>
  <si>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</si>
  <si>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</si>
  <si>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</si>
  <si>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</si>
  <si>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</si>
  <si>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</si>
  <si>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</si>
  <si>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</si>
  <si>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</si>
  <si>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</si>
  <si>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</si>
  <si>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</si>
  <si>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</si>
  <si>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</si>
  <si>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</si>
  <si>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</si>
  <si>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</si>
  <si>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</si>
  <si>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</si>
  <si>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</si>
  <si>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</si>
  <si>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</si>
  <si>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</si>
  <si>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</si>
  <si>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</si>
  <si>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</si>
  <si>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</si>
  <si>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</si>
  <si>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</si>
  <si>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</si>
  <si>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</si>
  <si>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</si>
  <si>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</si>
  <si>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</si>
  <si>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</si>
  <si>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</si>
  <si>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</si>
  <si>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</si>
  <si>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</si>
  <si>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</si>
  <si>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</si>
  <si>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</si>
  <si>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</si>
  <si>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</si>
  <si>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</si>
  <si>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</si>
  <si>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</si>
  <si>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</si>
  <si>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</si>
  <si>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</si>
  <si>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</si>
  <si>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</si>
  <si>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</si>
  <si>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</si>
  <si>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</si>
  <si>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</si>
  <si>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</si>
  <si>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</si>
  <si>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</si>
  <si>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</si>
  <si>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</si>
  <si>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</si>
  <si>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</si>
  <si>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</si>
  <si>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</si>
  <si>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</si>
  <si>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</si>
  <si>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</si>
  <si>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</si>
  <si>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</si>
  <si>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</si>
  <si>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</si>
  <si>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</si>
  <si>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</si>
  <si>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</si>
  <si>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</si>
  <si>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</si>
  <si>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</si>
  <si>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</si>
  <si>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</si>
  <si>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</si>
  <si>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</si>
  <si>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</si>
  <si>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</si>
  <si>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</si>
  <si>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</si>
  <si>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</si>
  <si>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</si>
  <si>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</si>
  <si>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</si>
  <si>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</si>
  <si>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</si>
  <si>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</si>
  <si>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</si>
  <si>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</si>
  <si>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</si>
  <si>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</si>
  <si>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</si>
  <si>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</si>
  <si>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Riyaz Biryani Corner</t>
  </si>
  <si>
    <t>A-440, New Ashok Nagar, Vasundhara Enclave, New Delhi</t>
  </si>
  <si>
    <t>Grills N Chills</t>
  </si>
  <si>
    <t>G-10, Rajeshdeep Building, 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</si>
  <si>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</si>
  <si>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</si>
  <si>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</si>
  <si>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</si>
  <si>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</si>
  <si>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</si>
  <si>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</si>
  <si>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</si>
  <si>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</si>
  <si>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</si>
  <si>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</si>
  <si>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</si>
  <si>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</si>
  <si>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</si>
  <si>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</si>
  <si>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</si>
  <si>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</si>
  <si>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</si>
  <si>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</si>
  <si>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</si>
  <si>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</si>
  <si>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</si>
  <si>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</si>
  <si>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</si>
  <si>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</si>
  <si>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</si>
  <si>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</si>
  <si>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</si>
  <si>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</si>
  <si>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</si>
  <si>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</si>
  <si>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</si>
  <si>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</si>
  <si>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</si>
  <si>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</si>
  <si>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</si>
  <si>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</si>
  <si>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</si>
  <si>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</si>
  <si>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</si>
  <si>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</si>
  <si>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</si>
  <si>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</si>
  <si>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</si>
  <si>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</si>
  <si>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</si>
  <si>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</si>
  <si>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</si>
  <si>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</si>
  <si>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</si>
  <si>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</si>
  <si>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</si>
  <si>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</si>
  <si>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</si>
  <si>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</si>
  <si>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</si>
  <si>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</si>
  <si>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</si>
  <si>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</si>
  <si>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</si>
  <si>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</si>
  <si>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</si>
  <si>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</si>
  <si>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</si>
  <si>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</si>
  <si>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</si>
  <si>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</si>
  <si>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</si>
  <si>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</si>
  <si>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</si>
  <si>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</si>
  <si>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</si>
  <si>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</si>
  <si>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</si>
  <si>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</si>
  <si>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</si>
  <si>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</si>
  <si>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</si>
  <si>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</si>
  <si>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</si>
  <si>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</si>
  <si>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</si>
  <si>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</si>
  <si>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</si>
  <si>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</si>
  <si>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</si>
  <si>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</si>
  <si>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</si>
  <si>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</si>
  <si>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</si>
  <si>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</si>
  <si>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</si>
  <si>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</si>
  <si>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</si>
  <si>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</si>
  <si>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</si>
  <si>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</si>
  <si>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</si>
  <si>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</si>
  <si>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</si>
  <si>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</si>
  <si>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</si>
  <si>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</si>
  <si>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</si>
  <si>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</si>
  <si>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</si>
  <si>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</si>
  <si>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</si>
  <si>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</si>
  <si>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</si>
  <si>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</si>
  <si>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</si>
  <si>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</si>
  <si>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</si>
  <si>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</si>
  <si>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</si>
  <si>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</si>
  <si>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</si>
  <si>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</si>
  <si>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</si>
  <si>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</si>
  <si>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</si>
  <si>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</si>
  <si>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</si>
  <si>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</si>
  <si>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</si>
  <si>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</si>
  <si>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</si>
  <si>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</si>
  <si>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</si>
  <si>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</si>
  <si>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</si>
  <si>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</si>
  <si>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</si>
  <si>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</si>
  <si>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</si>
  <si>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</si>
  <si>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</si>
  <si>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</si>
  <si>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</si>
  <si>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</si>
  <si>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</si>
  <si>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</si>
  <si>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</si>
  <si>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</si>
  <si>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</si>
  <si>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</si>
  <si>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</si>
  <si>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</si>
  <si>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</si>
  <si>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</si>
  <si>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</si>
  <si>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</si>
  <si>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</si>
  <si>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</si>
  <si>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</si>
  <si>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</si>
  <si>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</si>
  <si>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</si>
  <si>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</si>
  <si>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</si>
  <si>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</si>
  <si>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</si>
  <si>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</si>
  <si>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</si>
  <si>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</si>
  <si>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</si>
  <si>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</si>
  <si>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</si>
  <si>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</si>
  <si>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</si>
  <si>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</si>
  <si>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</si>
  <si>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</si>
  <si>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</si>
  <si>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</si>
  <si>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</si>
  <si>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</si>
  <si>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</si>
  <si>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</si>
  <si>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</si>
  <si>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</si>
  <si>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</si>
  <si>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</si>
  <si>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</si>
  <si>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</si>
  <si>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</si>
  <si>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</si>
  <si>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</si>
  <si>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</si>
  <si>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</si>
  <si>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</si>
  <si>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</si>
  <si>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</si>
  <si>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</si>
  <si>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</si>
  <si>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</si>
  <si>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</si>
  <si>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</si>
  <si>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</si>
  <si>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</si>
  <si>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</si>
  <si>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</si>
  <si>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</si>
  <si>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</si>
  <si>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</si>
  <si>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</si>
  <si>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</si>
  <si>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</si>
  <si>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</si>
  <si>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</si>
  <si>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</si>
  <si>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</si>
  <si>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</si>
  <si>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</si>
  <si>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</si>
  <si>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</si>
  <si>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</si>
  <si>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</si>
  <si>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</si>
  <si>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</si>
  <si>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</si>
  <si>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</si>
  <si>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</si>
  <si>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</si>
  <si>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</si>
  <si>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</si>
  <si>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</si>
  <si>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</si>
  <si>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</si>
  <si>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</si>
  <si>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</si>
  <si>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</si>
  <si>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</si>
  <si>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</si>
  <si>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</si>
  <si>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</si>
  <si>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</si>
  <si>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</si>
  <si>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</si>
  <si>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</si>
  <si>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</si>
  <si>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</si>
  <si>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</si>
  <si>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</si>
  <si>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</si>
  <si>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</si>
  <si>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</si>
  <si>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</si>
  <si>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</si>
  <si>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</si>
  <si>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</si>
  <si>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</si>
  <si>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</si>
  <si>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</si>
  <si>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</si>
  <si>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</si>
  <si>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</si>
  <si>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</si>
  <si>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</si>
  <si>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</si>
  <si>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</si>
  <si>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</si>
  <si>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</si>
  <si>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</si>
  <si>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</si>
  <si>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</si>
  <si>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</si>
  <si>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</si>
  <si>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</si>
  <si>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</si>
  <si>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</si>
  <si>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</si>
  <si>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</si>
  <si>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</si>
  <si>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</si>
  <si>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</si>
  <si>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</si>
  <si>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</si>
  <si>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</si>
  <si>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</si>
  <si>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</si>
  <si>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</si>
  <si>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</si>
  <si>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</si>
  <si>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</si>
  <si>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</si>
  <si>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</si>
  <si>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</si>
  <si>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</si>
  <si>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</si>
  <si>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</si>
  <si>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</si>
  <si>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</si>
  <si>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</si>
  <si>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</si>
  <si>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</si>
  <si>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</si>
  <si>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</si>
  <si>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</si>
  <si>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</si>
  <si>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</si>
  <si>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</si>
  <si>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</si>
  <si>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</si>
  <si>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</si>
  <si>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</si>
  <si>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</si>
  <si>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</si>
  <si>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</si>
  <si>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</si>
  <si>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</si>
  <si>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</si>
  <si>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</si>
  <si>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</si>
  <si>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</si>
  <si>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</si>
  <si>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</si>
  <si>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</si>
  <si>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</si>
  <si>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</si>
  <si>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</si>
  <si>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</si>
  <si>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</si>
  <si>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</si>
  <si>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</si>
  <si>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</si>
  <si>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</si>
  <si>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</si>
  <si>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</si>
  <si>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</si>
  <si>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</si>
  <si>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</si>
  <si>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</si>
  <si>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</si>
  <si>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</si>
  <si>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</si>
  <si>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</si>
  <si>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</si>
  <si>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</si>
  <si>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</si>
  <si>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</si>
  <si>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</si>
  <si>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</si>
  <si>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</si>
  <si>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</si>
  <si>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</si>
  <si>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</si>
  <si>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</si>
  <si>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</si>
  <si>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</si>
  <si>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</si>
  <si>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</si>
  <si>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</si>
  <si>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</si>
  <si>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</si>
  <si>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</si>
  <si>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</si>
  <si>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</si>
  <si>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</si>
  <si>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</si>
  <si>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</si>
  <si>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</si>
  <si>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</si>
  <si>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</si>
  <si>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</si>
  <si>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</si>
  <si>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Khaibar Pass, Main Road, Civil Lines, New Delhi</t>
  </si>
  <si>
    <t>Fun City Mall, Prashant Vihar, New Delhi</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</si>
  <si>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</si>
  <si>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</si>
  <si>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</si>
  <si>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</si>
  <si>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</si>
  <si>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</si>
  <si>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</si>
  <si>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</si>
  <si>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</si>
  <si>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</si>
  <si>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</si>
  <si>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</si>
  <si>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</si>
  <si>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</si>
  <si>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</si>
  <si>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</si>
  <si>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</si>
  <si>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</si>
  <si>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</si>
  <si>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</si>
  <si>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</si>
  <si>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</si>
  <si>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</si>
  <si>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</si>
  <si>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</si>
  <si>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</si>
  <si>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</si>
  <si>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</si>
  <si>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</si>
  <si>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</si>
  <si>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</si>
  <si>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</si>
  <si>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</si>
  <si>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</si>
  <si>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</si>
  <si>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</si>
  <si>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</si>
  <si>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</si>
  <si>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</si>
  <si>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</si>
  <si>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</si>
  <si>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</si>
  <si>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</si>
  <si>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</si>
  <si>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</si>
  <si>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</si>
  <si>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</si>
  <si>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</si>
  <si>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</si>
  <si>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</si>
  <si>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</si>
  <si>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</si>
  <si>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</si>
  <si>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</si>
  <si>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</si>
  <si>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</si>
  <si>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</si>
  <si>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</si>
  <si>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</si>
  <si>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</si>
  <si>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</si>
  <si>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</si>
  <si>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</si>
  <si>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</si>
  <si>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</si>
  <si>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</si>
  <si>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</si>
  <si>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</si>
  <si>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</si>
  <si>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</si>
  <si>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</si>
  <si>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</si>
  <si>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</si>
  <si>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</si>
  <si>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</si>
  <si>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</si>
  <si>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</si>
  <si>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</si>
  <si>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</si>
  <si>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</si>
  <si>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</si>
  <si>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</si>
  <si>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</si>
  <si>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</si>
  <si>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</si>
  <si>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</si>
  <si>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</si>
  <si>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</si>
  <si>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</si>
  <si>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</si>
  <si>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</si>
  <si>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</si>
  <si>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</si>
  <si>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</si>
  <si>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</si>
  <si>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</si>
  <si>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</si>
  <si>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</si>
  <si>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</si>
  <si>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</si>
  <si>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</si>
  <si>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</si>
  <si>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</si>
  <si>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</si>
  <si>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</si>
  <si>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</si>
  <si>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</si>
  <si>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</si>
  <si>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</si>
  <si>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</si>
  <si>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</si>
  <si>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</si>
  <si>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</si>
  <si>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</si>
  <si>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</si>
  <si>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</si>
  <si>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</si>
  <si>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</si>
  <si>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</si>
  <si>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</si>
  <si>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</si>
  <si>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</si>
  <si>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</si>
  <si>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</si>
  <si>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</si>
  <si>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</si>
  <si>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</si>
  <si>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</si>
  <si>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</si>
  <si>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</si>
  <si>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</si>
  <si>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</si>
  <si>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</si>
  <si>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</si>
  <si>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</si>
  <si>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</si>
  <si>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</si>
  <si>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</si>
  <si>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</si>
  <si>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</si>
  <si>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</si>
  <si>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</si>
  <si>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</si>
  <si>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</si>
  <si>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</si>
  <si>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</si>
  <si>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</si>
  <si>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</si>
  <si>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</si>
  <si>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</si>
  <si>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</si>
  <si>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</si>
  <si>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</si>
  <si>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</si>
  <si>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</si>
  <si>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</si>
  <si>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</si>
  <si>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</si>
  <si>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</si>
  <si>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</si>
  <si>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</si>
  <si>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</si>
  <si>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</si>
  <si>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</si>
  <si>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</si>
  <si>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</si>
  <si>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</si>
  <si>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</si>
  <si>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</si>
  <si>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Cafe, Tea</t>
  </si>
  <si>
    <t>Aurangzeb Rd</t>
  </si>
  <si>
    <t>C 126, 2nd Floor, Phase 1, Naraina, New Delhi</t>
  </si>
  <si>
    <t>The Night Delights</t>
  </si>
  <si>
    <t>Janakpuri, New Delhi</t>
  </si>
  <si>
    <t>The Midnight Heroes</t>
  </si>
  <si>
    <t>Kamla Nagar Market, Kamla Nagar, New Delhi</t>
  </si>
  <si>
    <t>North Indian, Biryani, Chinese, Fast Food</t>
  </si>
  <si>
    <t>Midnight Fries</t>
  </si>
  <si>
    <t>D 40, Industrial Area, Kirti Nagar, New Delhi</t>
  </si>
  <si>
    <t>Chinese, Italian, Fast Food</t>
  </si>
  <si>
    <t>Thok (The House of Kakori)</t>
  </si>
  <si>
    <t>Malviya Nagar, New Delhi</t>
  </si>
  <si>
    <t>Central Market, Punjabi Bagh, New Delhi</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</si>
  <si>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</si>
  <si>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</si>
  <si>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</si>
  <si>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</si>
  <si>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</si>
  <si>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</si>
  <si>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</si>
  <si>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</si>
  <si>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</si>
  <si>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</si>
  <si>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</si>
  <si>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</si>
  <si>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</si>
  <si>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</si>
  <si>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Chaophraya</t>
  </si>
  <si>
    <t>Edinburgh</t>
  </si>
  <si>
    <t>4th Floor, 33 Castle Street, New Town, Edinburgh EH2 3DN</t>
  </si>
  <si>
    <t>Thai</t>
  </si>
  <si>
    <t>Pounds(Œ£)</t>
  </si>
  <si>
    <t>Steak</t>
  </si>
  <si>
    <t>14 Picardy Place, New Town, Edinburgh EH1 3JT</t>
  </si>
  <si>
    <t>Steak, Scottish, British</t>
  </si>
  <si>
    <t>Seasons 52 Fresh Grill</t>
  </si>
  <si>
    <t>7700 West Sand Lake Road, Orlando, FL 32819</t>
  </si>
  <si>
    <t>The Lokal</t>
  </si>
  <si>
    <t>Singapore</t>
  </si>
  <si>
    <t>136 Neil Road 088865</t>
  </si>
  <si>
    <t>Singaporean, Australian, German</t>
  </si>
  <si>
    <t>I Am</t>
  </si>
  <si>
    <t>674 North Bridge Road, #01-01 Haji Lane 188804</t>
  </si>
  <si>
    <t>Western, Fusion, Fast Food</t>
  </si>
  <si>
    <t>Vic's On The River</t>
  </si>
  <si>
    <t>Savannah</t>
  </si>
  <si>
    <t>26 E Bay St, Savannah, GA 31401</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</si>
  <si>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</si>
  <si>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</si>
  <si>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</si>
  <si>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</si>
  <si>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</si>
  <si>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</si>
  <si>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</si>
  <si>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American, Seafood, Steak</t>
  </si>
  <si>
    <t>Speedy Chow</t>
  </si>
  <si>
    <t>9, 1st Floor, Corner Market, Maharishi Dayanand Marg, Malviya Nagar, New Delhi</t>
  </si>
  <si>
    <t>Chinese, Thai</t>
  </si>
  <si>
    <t>Bern's Steak House</t>
  </si>
  <si>
    <t>Tampa Bay</t>
  </si>
  <si>
    <t>1208 S Howard Ave, Tampa, FL 33606</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</si>
  <si>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</si>
  <si>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</si>
  <si>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</si>
  <si>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</si>
  <si>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</si>
  <si>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</si>
  <si>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</si>
  <si>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Japanese, Steak, Sushi</t>
  </si>
  <si>
    <t>La Baguette - The Imperial</t>
  </si>
  <si>
    <t>The Imperial, Janpath, New Delhi</t>
  </si>
  <si>
    <t>Desserts, Bakery</t>
  </si>
  <si>
    <t>24/7 Pastry Shop - The Lalit New Delhi</t>
  </si>
  <si>
    <t>The Lalit, Barakhamba Avenue, Barakhamba Road, New Delhi</t>
  </si>
  <si>
    <t>Chandlers Steakhouse</t>
  </si>
  <si>
    <t>Boise</t>
  </si>
  <si>
    <t>981 W Grove St, Boise, ID 83702</t>
  </si>
  <si>
    <t>Bun Intended</t>
  </si>
  <si>
    <t>Vasant Kunj, New Delhi</t>
  </si>
  <si>
    <t>Burger, American, Fast Food</t>
  </si>
  <si>
    <t>Biryani Blues</t>
  </si>
  <si>
    <t>Shop 29, Ground Floor, 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</si>
  <si>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</si>
  <si>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</si>
  <si>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</si>
  <si>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</si>
  <si>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</si>
  <si>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</si>
  <si>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</si>
  <si>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</si>
  <si>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</si>
  <si>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</si>
  <si>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</si>
  <si>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Hawaiian, Seafood</t>
  </si>
  <si>
    <t>Duke's Waikiki</t>
  </si>
  <si>
    <t>2335 Kalakaua Ave, Honolulu, HI 96815</t>
  </si>
  <si>
    <t>Hawaiian, Seafood, Steak</t>
  </si>
  <si>
    <t>Natalia's</t>
  </si>
  <si>
    <t>Macon</t>
  </si>
  <si>
    <t>201 North Macon St., Macon, GA 31210</t>
  </si>
  <si>
    <t>European, Italian, Mediterranean</t>
  </si>
  <si>
    <t>Roy's</t>
  </si>
  <si>
    <t>226 Lewers St, Honolulu, HI 96815</t>
  </si>
  <si>
    <t>Asian, European, Seafood</t>
  </si>
  <si>
    <t>Woodfire Grille</t>
  </si>
  <si>
    <t>Dubuque</t>
  </si>
  <si>
    <t>301 Bell Street, Dubuque, IA 52001</t>
  </si>
  <si>
    <t>Edison: Food+Drink Lab</t>
  </si>
  <si>
    <t>912 W Kennedy Blvd, Tampa, FL 33606</t>
  </si>
  <si>
    <t>International</t>
  </si>
  <si>
    <t>Henry Campbell's Steakhouse</t>
  </si>
  <si>
    <t>Albany</t>
  </si>
  <si>
    <t>629 N. Westover Blvd, Albany, GA 31707</t>
  </si>
  <si>
    <t>Steak, Tapas, Bar Food</t>
  </si>
  <si>
    <t>Barbacoa Restaurant</t>
  </si>
  <si>
    <t>276 Bobwhite Ct, Boise, ID 83706</t>
  </si>
  <si>
    <t>Latin American, Steak</t>
  </si>
  <si>
    <t>Blue Point Grill</t>
  </si>
  <si>
    <t>Princeton</t>
  </si>
  <si>
    <t>258 Nassau St, Princeton, NJ 08542</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</si>
  <si>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</si>
  <si>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</si>
  <si>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</si>
  <si>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</si>
  <si>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</si>
  <si>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</si>
  <si>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</si>
  <si>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</si>
  <si>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</si>
  <si>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</si>
  <si>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</si>
  <si>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</si>
  <si>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</si>
  <si>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North Indian, Fast Food, Chinese, Japanese, Asian, Italian</t>
  </si>
  <si>
    <t>Duck City Bistro</t>
  </si>
  <si>
    <t>Davenport</t>
  </si>
  <si>
    <t>115 E 3rd St, Davenport, IA 52801</t>
  </si>
  <si>
    <t>American, French</t>
  </si>
  <si>
    <t>Paramjeet Machi Wala</t>
  </si>
  <si>
    <t>50-51, J Block Community Centre, Opposite Surya Continental, Rajouri Garden, New Delhi</t>
  </si>
  <si>
    <t>Rajouri Garden, New Delhi</t>
  </si>
  <si>
    <t>Tursi's Latin King</t>
  </si>
  <si>
    <t>Des Moines</t>
  </si>
  <si>
    <t>2200 Hubbell Ave, Des Moines, IA 50317</t>
  </si>
  <si>
    <t>American, Italian</t>
  </si>
  <si>
    <t>Red Chilli</t>
  </si>
  <si>
    <t>A-1/153, Safdarjung Enclave, Safdarjung, New Delhi</t>
  </si>
  <si>
    <t>Safdarjung, New Delhi</t>
  </si>
  <si>
    <t>The Last Mughal (TLM)</t>
  </si>
  <si>
    <t>Shahpur Jat, New Delhi</t>
  </si>
  <si>
    <t>Downtown Grill</t>
  </si>
  <si>
    <t>562 Mulberry St, Macon, GA 31201</t>
  </si>
  <si>
    <t>Mama's</t>
  </si>
  <si>
    <t>E-17, South Extension 2, New Delhi</t>
  </si>
  <si>
    <t>South Extension 2, New Delhi</t>
  </si>
  <si>
    <t>Lake House Restaurant</t>
  </si>
  <si>
    <t>Vineland Station</t>
  </si>
  <si>
    <t>3100 N Service Rd, Vineland Station, ON L0R2E0</t>
  </si>
  <si>
    <t>Italian, Mediterranean, Pizza</t>
  </si>
  <si>
    <t>Manchester</t>
  </si>
  <si>
    <t>19 Chapel Walks, City Center, Market Street, Manchester M2 1HN</t>
  </si>
  <si>
    <t>Tucks and Bao</t>
  </si>
  <si>
    <t>Auckland</t>
  </si>
  <si>
    <t>19 Davis Cresent, Newmarket, Auckland 1023</t>
  </si>
  <si>
    <t>Asian Fusion, Pub Food, Fusion, Asian, Filipino, Malaysian, Thai</t>
  </si>
  <si>
    <t>NewZealand($)</t>
  </si>
  <si>
    <t>Ombra</t>
  </si>
  <si>
    <t>Wellington City</t>
  </si>
  <si>
    <t>199 Cuba Street, Te Aro, Wellington City</t>
  </si>
  <si>
    <t>wagamama</t>
  </si>
  <si>
    <t>33 Customhouse Quay, Wellington Central, Wellington City 6011</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</si>
  <si>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</si>
  <si>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</si>
  <si>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</si>
  <si>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</si>
  <si>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</si>
  <si>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</si>
  <si>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</si>
  <si>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</si>
  <si>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</si>
  <si>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</si>
  <si>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</si>
  <si>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</si>
  <si>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</si>
  <si>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</si>
  <si>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</si>
  <si>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Cafe, Spanish, Turkish, Greek</t>
  </si>
  <si>
    <t>The Munchbox</t>
  </si>
  <si>
    <t>Greater Kailash (GK) 1, New Delhi</t>
  </si>
  <si>
    <t>North Indian, Continental, Fast Food</t>
  </si>
  <si>
    <t>The Refinery Singapore</t>
  </si>
  <si>
    <t>115 King George Avenue, #01-02 Ann Chuan Industrial Building 208561</t>
  </si>
  <si>
    <t>American, Japanese, Singaporean</t>
  </si>
  <si>
    <t>Nutritious Nation</t>
  </si>
  <si>
    <t>M-45, Main Market, Ground Floor, Greater Kailash (GK) 2, New Delhi</t>
  </si>
  <si>
    <t>Greater Kailash (GK) 2, New Delhi</t>
  </si>
  <si>
    <t>Healthy Food, Continental, Juices, Salad</t>
  </si>
  <si>
    <t>Baked Love By Vatsala</t>
  </si>
  <si>
    <t>Near Uphaar Cinema, Green Park Main, New Delhi, Green Park, New Delhi</t>
  </si>
  <si>
    <t>Potato Head Folk</t>
  </si>
  <si>
    <t>36 Keong Saik Road 089143</t>
  </si>
  <si>
    <t>Gymkhana</t>
  </si>
  <si>
    <t>London</t>
  </si>
  <si>
    <t>42 Albemarle Street, Mayfair, London W1S 4JH</t>
  </si>
  <si>
    <t>Indian, Pakistani, Curry</t>
  </si>
  <si>
    <t>Moets Curry Leaf Express</t>
  </si>
  <si>
    <t>Ground Floor,ŒæJMD Kohinoor Mall, Greater Kailash (GK) 2, New Delhi</t>
  </si>
  <si>
    <t>Bake Me A Cake</t>
  </si>
  <si>
    <t>Loretta</t>
  </si>
  <si>
    <t>181 Cuba Street, Te Aro, Wellington City</t>
  </si>
  <si>
    <t>European, Cafe</t>
  </si>
  <si>
    <t>Lasan Restaurant</t>
  </si>
  <si>
    <t>Birmingham</t>
  </si>
  <si>
    <t>3-4 Dakota Buildings, James Street, Saint Paul's Square, Jewellery Quarter, Birmingham B3 1SD</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</si>
  <si>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</si>
  <si>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</si>
  <si>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</si>
  <si>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</si>
  <si>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</si>
  <si>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</si>
  <si>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</si>
  <si>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</si>
  <si>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</si>
  <si>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</si>
  <si>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Argentine, American</t>
  </si>
  <si>
    <t>Manchester House</t>
  </si>
  <si>
    <t>Tower 12, 18-22 Bridge Street, Deansgate, Manchester M3 3BZ</t>
  </si>
  <si>
    <t>British</t>
  </si>
  <si>
    <t>Yauatcha</t>
  </si>
  <si>
    <t>15-17 Broadwick Street, Soho, London W1F 0DL</t>
  </si>
  <si>
    <t>Chinese, Dim Sum</t>
  </si>
  <si>
    <t>The Kitchin</t>
  </si>
  <si>
    <t>78 Commercial Street, Leith, Edinburgh EH6 6LX</t>
  </si>
  <si>
    <t>British, French</t>
  </si>
  <si>
    <t>Depot Eatery and Oyster Bar</t>
  </si>
  <si>
    <t>86 Federal Street, Auckland CBD, Auckland, 1010</t>
  </si>
  <si>
    <t>Seafood, Kiwi</t>
  </si>
  <si>
    <t>The Kimchi Project</t>
  </si>
  <si>
    <t>20 Lorne Street, Auckland CBD, Auckland</t>
  </si>
  <si>
    <t>Asian Fusion, Cafe</t>
  </si>
  <si>
    <t>The Garden Shed</t>
  </si>
  <si>
    <t>470 Mt Eden Road, Mt Eden, Auckland 1024</t>
  </si>
  <si>
    <t>Kiwi, European</t>
  </si>
  <si>
    <t>The Crab Shack</t>
  </si>
  <si>
    <t>15 Jervois Quay, Queens Wharf, Wellington Central, Wellington City</t>
  </si>
  <si>
    <t>Super Loco</t>
  </si>
  <si>
    <t>The Quayside
60 Roberston Quay #01-13 238252</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</si>
  <si>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</si>
  <si>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</si>
  <si>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</si>
  <si>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</si>
  <si>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</si>
  <si>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</si>
  <si>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</si>
  <si>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</si>
  <si>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</si>
  <si>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</si>
  <si>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</si>
  <si>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Continental, Mexican</t>
  </si>
  <si>
    <t>Dí_ner Grill</t>
  </si>
  <si>
    <t>Building 47, Ground Floor, Defence Colony Main Market, Defence Colony, New Delhi</t>
  </si>
  <si>
    <t>Fast Food, Turkish</t>
  </si>
  <si>
    <t>Fratini La Trattoria</t>
  </si>
  <si>
    <t>10 Greenwood Avenue, Hillcrest Park 289201</t>
  </si>
  <si>
    <t>Karim's</t>
  </si>
  <si>
    <t>A-22, Aurobindo Place Market, Near Green Park Masjid, Green Park, New Delhi</t>
  </si>
  <si>
    <t>Nayaab Haandi</t>
  </si>
  <si>
    <t>Sharjah</t>
  </si>
  <si>
    <t>Near Etisalat Business Center, Opposite ADNOC Petrol Station, Al Khan Street, Al Majaz 2, Al Majaz, Sharjah</t>
  </si>
  <si>
    <t>Pakistani, Indian</t>
  </si>
  <si>
    <t>Emirati Diram(AED)</t>
  </si>
  <si>
    <t>The Witchery &amp; The Secret Garden</t>
  </si>
  <si>
    <t>Castlehill, The Royal Mile, Old Town, Edinburgh EH12NF</t>
  </si>
  <si>
    <t>British, Scottish, Seafood</t>
  </si>
  <si>
    <t>Instapizza</t>
  </si>
  <si>
    <t>Shop 1, G-34, Kalkaji, New Delhi</t>
  </si>
  <si>
    <t>Tempting Restaurant</t>
  </si>
  <si>
    <t>5/4, WEA, Near Hotel Rahul Place, Karol Bagh, New Delhi</t>
  </si>
  <si>
    <t>Nobu</t>
  </si>
  <si>
    <t>15 Berkeley Street, Mayfair, London W1J 8DY</t>
  </si>
  <si>
    <t>Japanese, Sushi</t>
  </si>
  <si>
    <t>Jiquitaia</t>
  </si>
  <si>
    <t>Sí£o Paulo</t>
  </si>
  <si>
    <t>Rua AntíÇnio Carlos, 268, Consolaí_í£o, Sí£o Paulo</t>
  </si>
  <si>
    <t>Brazilian</t>
  </si>
  <si>
    <t>Brazilian Real(R$)</t>
  </si>
  <si>
    <t>sketch Gallery</t>
  </si>
  <si>
    <t>sketch, 9 Conduit Street, Mayfair, London W1S 2XG</t>
  </si>
  <si>
    <t>British, Contemporary</t>
  </si>
  <si>
    <t>Braseiro da Gíçvea</t>
  </si>
  <si>
    <t>Rio de Janeiro</t>
  </si>
  <si>
    <t>Praí_a Santos Dumont, 116, 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</si>
  <si>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</si>
  <si>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</si>
  <si>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</si>
  <si>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</si>
  <si>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</si>
  <si>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</si>
  <si>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</si>
  <si>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</si>
  <si>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</si>
  <si>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</si>
  <si>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</si>
  <si>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Desserts, Cafe</t>
  </si>
  <si>
    <t>De Fontein Belgian Beer Cafe</t>
  </si>
  <si>
    <t>75-79 Tamaki Drive, Mission Bay, Auckland</t>
  </si>
  <si>
    <t>European</t>
  </si>
  <si>
    <t>Rovereto</t>
  </si>
  <si>
    <t>Brasí_lia</t>
  </si>
  <si>
    <t>Rua 13 Norte, Lote 4, íguas Claras, Brasí_lia</t>
  </si>
  <si>
    <t>Esquina Mocotí_</t>
  </si>
  <si>
    <t>Avenida Nossa Senhora do Loreto, 1104, Vila Medeiros, Vila Maria, Sí£o Paulo</t>
  </si>
  <si>
    <t>Brazilian, North Eastern</t>
  </si>
  <si>
    <t>Dragonfly</t>
  </si>
  <si>
    <t>70 Courtenay Place, Te Aro, Wellington City</t>
  </si>
  <si>
    <t>Taypíç</t>
  </si>
  <si>
    <t>Fashion Park, Shis Ql 17, Bloco G, Loja 208, 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</si>
  <si>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</si>
  <si>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</si>
  <si>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</si>
  <si>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</si>
  <si>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</si>
  <si>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</si>
  <si>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</si>
  <si>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</si>
  <si>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</si>
  <si>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</si>
  <si>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</si>
  <si>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</si>
  <si>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</si>
  <si>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</si>
  <si>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</si>
  <si>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</si>
  <si>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 New Delhi</t>
  </si>
  <si>
    <t>Majlis-e-Mughal</t>
  </si>
  <si>
    <t>Chily Hut</t>
  </si>
  <si>
    <t>Shop 3 &amp; 6, Ground Floor, G Block, PVR Sonia Complex, Vikaspuri, New Delhi</t>
  </si>
  <si>
    <t>Vikaspuri, New Delhi</t>
  </si>
  <si>
    <t>NYC.PIE</t>
  </si>
  <si>
    <t>Main Market, Defence Colony, New Delhi</t>
  </si>
  <si>
    <t>Italian, Pizza</t>
  </si>
  <si>
    <t>Darbar E Awadh</t>
  </si>
  <si>
    <t>Stall 7, Dilli Haat, INA, New Delhi</t>
  </si>
  <si>
    <t>Dilli Haat, INA, New Delhi</t>
  </si>
  <si>
    <t>Al Zaitoon</t>
  </si>
  <si>
    <t>Food Court, FC-2/A, 2nd Floor, DLF Place Mall, Saket, New Delhi</t>
  </si>
  <si>
    <t>DLF Place Mall, Saket, New Delhi</t>
  </si>
  <si>
    <t>Lebanese, Mediterranean, Arabian</t>
  </si>
  <si>
    <t>Crafted Blends</t>
  </si>
  <si>
    <t>Next To Super Bonanza Hyper Market, Opposite Defence Camp, University City, Sharjah</t>
  </si>
  <si>
    <t>Pier 70</t>
  </si>
  <si>
    <t>Paynesville</t>
  </si>
  <si>
    <t>70 The Esplanade, Paynesville</t>
  </si>
  <si>
    <t>Modern Australian</t>
  </si>
  <si>
    <t>Karate Kitchen</t>
  </si>
  <si>
    <t>Asian, Chinese, Thai</t>
  </si>
  <si>
    <t>Gazebo</t>
  </si>
  <si>
    <t>Opposite Safeer Market, Near E max, King Faisal Street, 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</si>
  <si>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</si>
  <si>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</si>
  <si>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</si>
  <si>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</si>
  <si>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</si>
  <si>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</si>
  <si>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</si>
  <si>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</si>
  <si>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</si>
  <si>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</si>
  <si>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</si>
  <si>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Bakery, Sandwich, Brazilian</t>
  </si>
  <si>
    <t>Aôôk Kahve</t>
  </si>
  <si>
    <t>ÛÁstanbul</t>
  </si>
  <si>
    <t>Kuruí_eôme Mahallesi, Muallim Naci Caddesi, No 64/B, Beôiktaô, ÛÁstanbul</t>
  </si>
  <si>
    <t>Restaurant Cafe</t>
  </si>
  <si>
    <t>Turkish Lira(TL)</t>
  </si>
  <si>
    <t>Kawa Sushi</t>
  </si>
  <si>
    <t>Alameda Lorena, 300, Jardim Paulista, Sí£o Paulo</t>
  </si>
  <si>
    <t>Sushi, Japanese</t>
  </si>
  <si>
    <t>Baduzzi</t>
  </si>
  <si>
    <t>10-26 Jellicoe Street, Wynyard Quarter, Auckland CBD, Auckland 1010</t>
  </si>
  <si>
    <t>Meats</t>
  </si>
  <si>
    <t>Rua dos Pinheiros, 320, Pinheiros, Sí£o Paulo</t>
  </si>
  <si>
    <t>Gourmet Fast Food, Burger</t>
  </si>
  <si>
    <t>Purnell's</t>
  </si>
  <si>
    <t>55 Cornwall Street, Colmore Business District, Birmingham B3 2DH</t>
  </si>
  <si>
    <t>Contemporary</t>
  </si>
  <si>
    <t>Garota de Ipanema</t>
  </si>
  <si>
    <t>Rua Vinicius de Moraes, 49, 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</si>
  <si>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</si>
  <si>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</si>
  <si>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</si>
  <si>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</si>
  <si>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</si>
  <si>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</si>
  <si>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</si>
  <si>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</si>
  <si>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</si>
  <si>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French, Brazilian, Beverages</t>
  </si>
  <si>
    <t>Sainte Marie Gastronomia</t>
  </si>
  <si>
    <t>Rua Dom Joí£o Batista da Costa, 70, Vila SíÇnia, Sí£o Paulo</t>
  </si>
  <si>
    <t>Lebanese, Arabian</t>
  </si>
  <si>
    <t>Peking Chinese Restaurant</t>
  </si>
  <si>
    <t>Opposite Spinneys Roundabout, Estiqlal Square, Halwan Suburb, Sharjah</t>
  </si>
  <si>
    <t>Draft Gastro Pub</t>
  </si>
  <si>
    <t>Caddebostan Mahallesi, BaÛôdat Caddesi, No 349, Kat 1, KadÛ±kí_y, ÛÁstanbul</t>
  </si>
  <si>
    <t>Bar Food</t>
  </si>
  <si>
    <t>Pesqueiro Eco Gourmet</t>
  </si>
  <si>
    <t>Praia da Barra da Tijuca, Avenida Lí_cio Costa, Ilha 25, Barra da Tijuca, Rio de Janeiro</t>
  </si>
  <si>
    <t>Seafood, Bar Food, Brazilian</t>
  </si>
  <si>
    <t>Paribar</t>
  </si>
  <si>
    <t>Praí_a Dom Josí© Gaspar, 42, Repí_blica, Sí£o Paulo 10000</t>
  </si>
  <si>
    <t>Brazilian, Italian</t>
  </si>
  <si>
    <t>Al Kuresh</t>
  </si>
  <si>
    <t>7, Yashwant Place Market, Food Plaza, Chanakyapuri, New Delhi</t>
  </si>
  <si>
    <t>D.O.C Ristorante</t>
  </si>
  <si>
    <t>Le Monde, Bloco 3, Lojas A/B, Avenida das Amí©ricas, 3500, Barra da Tijuca, Rio de Janeiro</t>
  </si>
  <si>
    <t>14, Community Centre, New Friends Colony, New Delhi</t>
  </si>
  <si>
    <t>Community Centre, New Friends Colony, New Delhi</t>
  </si>
  <si>
    <t>Outback Steakhouse</t>
  </si>
  <si>
    <t>ParkShopping - Piso 2, SAI/SO, írea 6580,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</si>
  <si>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</si>
  <si>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</si>
  <si>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</si>
  <si>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</si>
  <si>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</si>
  <si>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</si>
  <si>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</si>
  <si>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</si>
  <si>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</si>
  <si>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</si>
  <si>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</si>
  <si>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</si>
  <si>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</si>
  <si>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</si>
  <si>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</si>
  <si>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</si>
  <si>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</si>
  <si>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</si>
  <si>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</si>
  <si>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</si>
  <si>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</si>
  <si>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</si>
  <si>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</si>
  <si>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World Cuisine, Mexican, Italian</t>
  </si>
  <si>
    <t>Kents Fast Food</t>
  </si>
  <si>
    <t>15/5, Community Centre, Phase 1, Industrial Area, Naraina, New Delhi</t>
  </si>
  <si>
    <t>Villa Tevere</t>
  </si>
  <si>
    <t>CLS 115, Bloco A, Loja 2, Asa Sul, Brasí_lia</t>
  </si>
  <si>
    <t>The Drunkyard Cafe</t>
  </si>
  <si>
    <t>Shop 1077, Main Bazar, Paharganj, New Delhi</t>
  </si>
  <si>
    <t>North Indian, Chinese, Continental, Thai</t>
  </si>
  <si>
    <t>Big Wong</t>
  </si>
  <si>
    <t>28, Shopping Complex, Panchsheel Park, New Delhi</t>
  </si>
  <si>
    <t>Shop 2, Ground Floor, Club Road Market, Punjabi Bagh, New Delhi</t>
  </si>
  <si>
    <t>Nando's</t>
  </si>
  <si>
    <t>Ground level, Block D, Qanat Al Qasba, Al Khan, Sharjah</t>
  </si>
  <si>
    <t>African, Portuguese</t>
  </si>
  <si>
    <t>The French by Simon Rogan - The Midland</t>
  </si>
  <si>
    <t>The Midland, Peter Street, Deansgate, Manchester M60 2DS</t>
  </si>
  <si>
    <t>French</t>
  </si>
  <si>
    <t>Tossin Pizza</t>
  </si>
  <si>
    <t>B-6/2, Safdarjung Enclave, Opposite Deer Park, Safdarjung, New Delhi</t>
  </si>
  <si>
    <t>Pizza, Italian</t>
  </si>
  <si>
    <t>Twisted Tacos</t>
  </si>
  <si>
    <t>Ground Floor, C 7/1, SDA Market, SDA, New Delhi</t>
  </si>
  <si>
    <t>Mexican</t>
  </si>
  <si>
    <t>Roti &amp; Boti</t>
  </si>
  <si>
    <t>Showroom #10, Al Emadi Suites, Ras Abu Aboud Street, Umm Ghuwailina, Doha</t>
  </si>
  <si>
    <t>Zaoq</t>
  </si>
  <si>
    <t>Midmac Flyover, Salwa Road, Al Hilal, Doha</t>
  </si>
  <si>
    <t>Pakistani</t>
  </si>
  <si>
    <t>Zazíç BistríÇ Tropical</t>
  </si>
  <si>
    <t>Rua Joana Angí©lica, 40, Ipanema, Rio de Janeiro</t>
  </si>
  <si>
    <t>Nazeer Delicacies</t>
  </si>
  <si>
    <t>45-46, 1st Floor, The India Mall, Community Centre, New Friends Colony, New Delhi</t>
  </si>
  <si>
    <t>Amir</t>
  </si>
  <si>
    <t>Rua Ronald de Carvalho, 55, Copacabana, Rio de Janeiro</t>
  </si>
  <si>
    <t>Huqqa</t>
  </si>
  <si>
    <t>Kuruí_eôme Mahallesi, Muallim Naci Caddesi, No 56, Beôiktaô, ÛÁstanbul</t>
  </si>
  <si>
    <t>Italian, World Cuisine</t>
  </si>
  <si>
    <t>Genghis Grill</t>
  </si>
  <si>
    <t>Abu Dhabi</t>
  </si>
  <si>
    <t>Level 2, Al Wahda Mall New Extension,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</si>
  <si>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</si>
  <si>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</si>
  <si>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</si>
  <si>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</si>
  <si>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</si>
  <si>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</si>
  <si>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</si>
  <si>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Denny's</t>
  </si>
  <si>
    <t>Abu Dhabi Mall, Tourist Club Area (Al Zahiyah), Abu Dhabi</t>
  </si>
  <si>
    <t>The Cheesecake Factory</t>
  </si>
  <si>
    <t>Level 1, Yas Mall, Yas Leisure Dr, Yas Island, Abu Dhabi</t>
  </si>
  <si>
    <t>American, Desserts</t>
  </si>
  <si>
    <t>Eatopia</t>
  </si>
  <si>
    <t>2nd Floor, The Gate Mall,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</si>
  <si>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</si>
  <si>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</si>
  <si>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</si>
  <si>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</si>
  <si>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</si>
  <si>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</si>
  <si>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</si>
  <si>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</si>
  <si>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</si>
  <si>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</si>
  <si>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</si>
  <si>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Asian, Continental, Seafood</t>
  </si>
  <si>
    <t>428/1, Jangpura, New Delhi</t>
  </si>
  <si>
    <t>Applebee's</t>
  </si>
  <si>
    <t>Opposite La Cigale Hotel, C Ring Road, Al Nasr, Doha</t>
  </si>
  <si>
    <t>American, Tex-Mex</t>
  </si>
  <si>
    <t>Coco Bambu</t>
  </si>
  <si>
    <t>SCES, Trecho 2, Conjunto 13/36, Setor de Clubes Esportivos Sul, Brasí_lia</t>
  </si>
  <si>
    <t>Olive Garden</t>
  </si>
  <si>
    <t>Level 3, Al Wahda Mall Extension, Al Wahda, Abu Dhabi</t>
  </si>
  <si>
    <t>Brasí_lia Shopping - Piso 2, SCN 5, Bloco A, Asa Norte, Brasí_lia</t>
  </si>
  <si>
    <t>Kinoshita</t>
  </si>
  <si>
    <t>Rua Jacques Fí©lix, 405, Vila Nova Conceií_í£o, Moema, Sí£o Paulo</t>
  </si>
  <si>
    <t>Sushi</t>
  </si>
  <si>
    <t>Restaurant Gordon Ramsay</t>
  </si>
  <si>
    <t>68 Royal Hospital Road, Chelsea, London SW3 4HP</t>
  </si>
  <si>
    <t>Manzuíç</t>
  </si>
  <si>
    <t>Pontí£o Lago Sul, SHIS 10, Lote 9, Lago Sul, Brasí_lia</t>
  </si>
  <si>
    <t>Hot Chimney</t>
  </si>
  <si>
    <t>68-69, Khanna Market, Lodhi Colony, New Delhi</t>
  </si>
  <si>
    <t>Shop 10 &amp; 11, Corner Market, Malviya Nagar, New Delhi</t>
  </si>
  <si>
    <t>Madhuban</t>
  </si>
  <si>
    <t>18-19, PVR Anupam Complex, Community Center</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</si>
  <si>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</si>
  <si>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</si>
  <si>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</si>
  <si>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</si>
  <si>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</si>
  <si>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Opposite Jumbo Electronics, Level 2, Sahara Centre, Al Nahda, Sharjah</t>
  </si>
  <si>
    <t>American, Mexican, Burger</t>
  </si>
  <si>
    <t>The Owl's Kitchen</t>
  </si>
  <si>
    <t>North Indian, Italian, Fast Food</t>
  </si>
  <si>
    <t>Level 3, Mushrif Mall, Al Mushrif, Abu Dhabi</t>
  </si>
  <si>
    <t>American, Mexican, Seafood</t>
  </si>
  <si>
    <t>Indian Saffron Co.</t>
  </si>
  <si>
    <t>Ground Floor, Al Jomrok Boutique Hotel, Souq Waqif, Doha</t>
  </si>
  <si>
    <t>Mainland China Restaurant</t>
  </si>
  <si>
    <t>1st Floor, Barwa Towers, Suhaim Bin Hamad Street, Al Sadd, Doha</t>
  </si>
  <si>
    <t>Texas Roadhouse</t>
  </si>
  <si>
    <t>Ground Floor, Mall Of Qatar, Dukhan Highway,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</si>
  <si>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</si>
  <si>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</si>
  <si>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</si>
  <si>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</si>
  <si>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</si>
  <si>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</si>
  <si>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</si>
  <si>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</si>
  <si>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Brazilian, Seafood</t>
  </si>
  <si>
    <t>P.F. Chang's</t>
  </si>
  <si>
    <t>Level 1, World Trade Center Mall, Central Market, Al Markaziya, Abu Dhabi</t>
  </si>
  <si>
    <t>Cantina Famiglia Mancini</t>
  </si>
  <si>
    <t>Rua Avanhandava, 81, Bela Vista, Sí£o Paulo 10000</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</si>
  <si>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</si>
  <si>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</si>
  <si>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</si>
  <si>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</si>
  <si>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</si>
  <si>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</si>
  <si>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</si>
  <si>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American, Steak</t>
  </si>
  <si>
    <t>Sri Aurbindo Marg, Malviya Nagar, New Delhi</t>
  </si>
  <si>
    <t>Sky On 57</t>
  </si>
  <si>
    <t>10 Bayfront Avenue, 57 Marina Bay Sands 018956</t>
  </si>
  <si>
    <t>Chinese, Continental, Singaporean</t>
  </si>
  <si>
    <t>King Bar &amp; Restaurant</t>
  </si>
  <si>
    <t>7/7, Desh Bandhu Gupta Road, Paharganj, New Delhi</t>
  </si>
  <si>
    <t>My Square Food Court, 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</si>
  <si>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</si>
  <si>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</si>
  <si>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</si>
  <si>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</si>
  <si>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</si>
  <si>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</si>
  <si>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</si>
  <si>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Beverages, International</t>
  </si>
  <si>
    <t>Momo Baohaus</t>
  </si>
  <si>
    <t>Johannesburg</t>
  </si>
  <si>
    <t>139 Greenway, Greenside, Johannesburg</t>
  </si>
  <si>
    <t>Asian, Sushi, Tapas</t>
  </si>
  <si>
    <t>Rand(R)</t>
  </si>
  <si>
    <t>Zaffran Dining Experience</t>
  </si>
  <si>
    <t>Al Emadi Financial Square, C Ring Road, Al Hilal, Doha</t>
  </si>
  <si>
    <t>Coco Safar</t>
  </si>
  <si>
    <t>Cape Town</t>
  </si>
  <si>
    <t>Ground Floor, Cavendish Square, Claremont, Cape Town</t>
  </si>
  <si>
    <t>Cafe, Patisserie</t>
  </si>
  <si>
    <t>El Pistolero</t>
  </si>
  <si>
    <t>Pretoria</t>
  </si>
  <si>
    <t>Corner Duvernoy and Chopin Street, Garsfontein, Pretoria</t>
  </si>
  <si>
    <t>Hard Rock Cafe</t>
  </si>
  <si>
    <t>Dubai</t>
  </si>
  <si>
    <t>Next to Marks &amp; Spencer's, Festival City, Dubai</t>
  </si>
  <si>
    <t>American, Burger</t>
  </si>
  <si>
    <t>Aprazí_vel</t>
  </si>
  <si>
    <t>Rua Aprazí_vel, 62, 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</si>
  <si>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</si>
  <si>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</si>
  <si>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</si>
  <si>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</si>
  <si>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</si>
  <si>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</si>
  <si>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Tipu Sultan</t>
  </si>
  <si>
    <t>Shop 42, Ground Floor, Vasant Square Mall, Vasant Kunj, New Delhi</t>
  </si>
  <si>
    <t>Brooklyn Brothers</t>
  </si>
  <si>
    <t>Glenfair Boulevard, Corner Lynnwood &amp; Daventry Road, Lynnwood Manor, Lynnwood, Pretoria</t>
  </si>
  <si>
    <t>Burger, American, Beverages</t>
  </si>
  <si>
    <t>Cafe Brown Sugar</t>
  </si>
  <si>
    <t>Food Court, 2nd Floor, DLF Promenade Mall, Vasant Kunj, New Delhi</t>
  </si>
  <si>
    <t>Rhubarb Le Restaurant</t>
  </si>
  <si>
    <t>3 Duxton Hill, Duxton 089589</t>
  </si>
  <si>
    <t>Spice - The Indian Kitchen</t>
  </si>
  <si>
    <t>Lynridge Mall, 1 Jacobson Drive, Lynnwood, Pretoria</t>
  </si>
  <si>
    <t>Indian, Asian, Durban, International, Desserts</t>
  </si>
  <si>
    <t>410, Karkardooma Village, Opposite Karkardooma Metro Station, 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</si>
  <si>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</si>
  <si>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</si>
  <si>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</si>
  <si>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</si>
  <si>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</si>
  <si>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</si>
  <si>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</si>
  <si>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Cafe, Mediterranean</t>
  </si>
  <si>
    <t>Enigma Lounge</t>
  </si>
  <si>
    <t>Hotel Excel, E-16, Naraina, New Delhi</t>
  </si>
  <si>
    <t>Geet Indian Restaurant</t>
  </si>
  <si>
    <t>541 Fehrsen Street, Nieuw Muckleneuk, Brooklyn, Pretoria</t>
  </si>
  <si>
    <t>Punjab Grill</t>
  </si>
  <si>
    <t>Venetian Village, Ritz Carlton Abu Dhabi, Grand Canal, Al Maqtaa, Abu Dhabi</t>
  </si>
  <si>
    <t>Indian, North Indian</t>
  </si>
  <si>
    <t>Salsa Mexican Grill</t>
  </si>
  <si>
    <t>Cho Gao - Crowne Plaza Abu Dhabi</t>
  </si>
  <si>
    <t>Crowne Plaza Abu Dhabi, Sheikh Hamdan Bin Mohammed Street, Al Markaziya, Abu Dhabi</t>
  </si>
  <si>
    <t>Thai, Japanese, Chinese, Indonesian, Vietnamese</t>
  </si>
  <si>
    <t>Craft</t>
  </si>
  <si>
    <t>33, 4th Avenue corner of 13th street, Parkhurst, Johannesburg</t>
  </si>
  <si>
    <t>European, Pizza</t>
  </si>
  <si>
    <t>The Wolfpack</t>
  </si>
  <si>
    <t>21, 4th Avenue, Parkhurst, Johannesburg</t>
  </si>
  <si>
    <t>Gero</t>
  </si>
  <si>
    <t>Shopping Iguatemi - piso 1, SHIN CA 4, Lote A, Lago Norte, Brasí_lia</t>
  </si>
  <si>
    <t>Hudsons</t>
  </si>
  <si>
    <t>Corner 4th Avenue &amp; 14th Street, Parkhurst, Johannesburg</t>
  </si>
  <si>
    <t>Burger, Finger Food, Pizza</t>
  </si>
  <si>
    <t>Ahad Sons Restaurant</t>
  </si>
  <si>
    <t>3-A, Behind Mother Dairy, Uday Park, New Delhi</t>
  </si>
  <si>
    <t>Kashmiri</t>
  </si>
  <si>
    <t>Bablu Chic Inn</t>
  </si>
  <si>
    <t>Shop 9, Pocket B, DDA Market, Ashok Vihar Phase 3, New Delhi</t>
  </si>
  <si>
    <t>Kloof Street House</t>
  </si>
  <si>
    <t>30 Kloof Street, 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</si>
  <si>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</si>
  <si>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</si>
  <si>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</si>
  <si>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</si>
  <si>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</si>
  <si>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</si>
  <si>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</si>
  <si>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</si>
  <si>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La Parada</t>
  </si>
  <si>
    <t>107 Bree Street, 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</si>
  <si>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</si>
  <si>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</si>
  <si>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</si>
  <si>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</si>
  <si>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</si>
  <si>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</si>
  <si>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</si>
  <si>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</si>
  <si>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</si>
  <si>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</si>
  <si>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Cafe, Burger, Tapas, South African, European, Grill</t>
  </si>
  <si>
    <t>Old Town Italy</t>
  </si>
  <si>
    <t>Shop 53, Menlyn Maine, Central Square, 180 Amarand Avenue,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</si>
  <si>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</si>
  <si>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</si>
  <si>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</si>
  <si>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</si>
  <si>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</si>
  <si>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</si>
  <si>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Italian, Pizza, Beverages, Desserts, Grill, Seafood</t>
  </si>
  <si>
    <t>Mama's Chinese Kitchen</t>
  </si>
  <si>
    <t>4/52, Main Shankar Road, Old Rajinder Nagar, Rajinder Nagar, New Delhi</t>
  </si>
  <si>
    <t>Nature Hut Cafe</t>
  </si>
  <si>
    <t>295, Upper Ground Floor, Satyaniketan, New Delhi</t>
  </si>
  <si>
    <t>Chinese, Thai, Continental, Fast Food, North Indian</t>
  </si>
  <si>
    <t>Paper Moon</t>
  </si>
  <si>
    <t>Beside Jarir Bookstore, Jaidah Square, Al Matar Street, Umm Ghuwailina, Doha</t>
  </si>
  <si>
    <t>Jamie's Italian</t>
  </si>
  <si>
    <t>Shop 00513, Building 13, High Street, Melrose Arch, Sandton</t>
  </si>
  <si>
    <t>The Big Mouth</t>
  </si>
  <si>
    <t>Nelson Mandela Square, Corner Maude &amp; 5th Streets, Sandown, Sandton</t>
  </si>
  <si>
    <t>Grill, Steak, Burger, Sushi, Tapas</t>
  </si>
  <si>
    <t>Life Grand Cafe</t>
  </si>
  <si>
    <t>The Club Centre, Corner of Pinaster Avenue &amp; 18th Street,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</si>
  <si>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</si>
  <si>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</si>
  <si>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</si>
  <si>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</si>
  <si>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</si>
  <si>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</si>
  <si>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</si>
  <si>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</si>
  <si>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</si>
  <si>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</si>
  <si>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Cafe, Grill</t>
  </si>
  <si>
    <t>Jaan</t>
  </si>
  <si>
    <t>2 Stamford Road, Level 70 Equinox Complex 178882</t>
  </si>
  <si>
    <t>Sabai Thai - The Westin Doha Hotel &amp; Spa</t>
  </si>
  <si>
    <t>Ground Floor, 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</si>
  <si>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</si>
  <si>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</si>
  <si>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</si>
  <si>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</si>
  <si>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</si>
  <si>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</si>
  <si>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</si>
  <si>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</si>
  <si>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</si>
  <si>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</si>
  <si>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</si>
  <si>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</si>
  <si>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</si>
  <si>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</si>
  <si>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</si>
  <si>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</si>
  <si>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</si>
  <si>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</si>
  <si>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</si>
  <si>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</si>
  <si>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</si>
  <si>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</si>
  <si>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</si>
  <si>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</si>
  <si>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Gemelli Cucina Bar</t>
  </si>
  <si>
    <t>13 Posthouse Link Centre, Corner Main &amp; Posthouse Street, Bryanston, Johannesburg Sandton, Bryanston, Sandton</t>
  </si>
  <si>
    <t>Contemporary, Italian</t>
  </si>
  <si>
    <t>Restaurant Andre</t>
  </si>
  <si>
    <t>41 Bukit Pasoh Road 089855</t>
  </si>
  <si>
    <t>French, Mediterranean, European</t>
  </si>
  <si>
    <t>Tamba</t>
  </si>
  <si>
    <t>6th Floor, World Trade Centre Mall, Al Markaziya, Abu Dhabi</t>
  </si>
  <si>
    <t>Carnival By Tresind</t>
  </si>
  <si>
    <t>Podium Level, Burj Daman, DIFC, Dubai</t>
  </si>
  <si>
    <t>Tresind - Nassima Royal Hotel</t>
  </si>
  <si>
    <t>Level 2, Nassima Royal Hotel, Sheikh Zayad Road,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</si>
  <si>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</si>
  <si>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</si>
  <si>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</si>
  <si>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</si>
  <si>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</si>
  <si>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Beluga</t>
  </si>
  <si>
    <t>The Foundry, Prestwich Street, 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</si>
  <si>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</si>
  <si>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</si>
  <si>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</si>
  <si>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</si>
  <si>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</si>
  <si>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</si>
  <si>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Nobu - One&amp;Only</t>
  </si>
  <si>
    <t>One &amp; Only Hotel, Dock Road, V &amp; A Waterfront, Cape Town</t>
  </si>
  <si>
    <t>Japanese, Asian, Seafood, Sushi</t>
  </si>
  <si>
    <t>Licorish Bistro</t>
  </si>
  <si>
    <t>Nicolway Shopping Centre, William Nicol Drive, Bryanston, Sandton</t>
  </si>
  <si>
    <t>European, South African</t>
  </si>
  <si>
    <t>Vine - The St. Regis</t>
  </si>
  <si>
    <t>1st Floor, The St. Regis Hotel, Westbay, Doha</t>
  </si>
  <si>
    <t>Willoughby &amp; Co.</t>
  </si>
  <si>
    <t>Seafood, Japanese, Sushi</t>
  </si>
  <si>
    <t>Laguna</t>
  </si>
  <si>
    <t>18, Yashwant Place, Food Plaza, Chanakyapuri, New Delhi</t>
  </si>
  <si>
    <t>The Black Bamboo</t>
  </si>
  <si>
    <t>Menlyn Boutique Hotel, 209 Tugela Road, Ashlea Gardens, Near Menlyn, Menlyn, Pretoria</t>
  </si>
  <si>
    <t>Urbanologi</t>
  </si>
  <si>
    <t>Inner City</t>
  </si>
  <si>
    <t>1 Fox Street, Marshalltown, Inner City, Johannesburg</t>
  </si>
  <si>
    <t>Tapas</t>
  </si>
  <si>
    <t>Hookups Cafe &amp; Lounge</t>
  </si>
  <si>
    <t>2nd Floor, 17, Hudson Lane, Delhi University-GTB Nagar, New Delhi</t>
  </si>
  <si>
    <t>Marble</t>
  </si>
  <si>
    <t>Corner Jan Smuts Avenue &amp; Jellicoe Avenue, 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</si>
  <si>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</si>
  <si>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</si>
  <si>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</si>
  <si>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</si>
  <si>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</si>
  <si>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</si>
  <si>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</si>
  <si>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Fat Fish</t>
  </si>
  <si>
    <t>Goa</t>
  </si>
  <si>
    <t>Agar Waddo, Calangute Arpora Road, Bardez, Baga, Goa</t>
  </si>
  <si>
    <t>North Indian, Continental, Goan</t>
  </si>
  <si>
    <t>Spice Route</t>
  </si>
  <si>
    <t>Nashik</t>
  </si>
  <si>
    <t>Gangapur Road, Navasha Ganpati, Sector C, Near Union Bank, Anand Wali Goan, Nashik</t>
  </si>
  <si>
    <t>North Indian, Maharashtrian</t>
  </si>
  <si>
    <t>Cafe El Chico</t>
  </si>
  <si>
    <t>Allahabad</t>
  </si>
  <si>
    <t>24, Mahatma Gandhi, Civil Lines, Allahabad</t>
  </si>
  <si>
    <t>Continental, Italian</t>
  </si>
  <si>
    <t>Tanto Pizzeria</t>
  </si>
  <si>
    <t>Puducherry</t>
  </si>
  <si>
    <t>Main Road, Near Iyyanar Koil Kullapalyam, Auroville, Puducherry</t>
  </si>
  <si>
    <t>Soma at Sula</t>
  </si>
  <si>
    <t>Survey 36/2, Govardhan, Off Gangapur-Ganghavare Road, Satpur, Nashik</t>
  </si>
  <si>
    <t>I:ba Cafe &amp; Restaurant</t>
  </si>
  <si>
    <t>Varanasi</t>
  </si>
  <si>
    <t>B 3/335, Krimkund, 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</si>
  <si>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</si>
  <si>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</si>
  <si>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</si>
  <si>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</si>
  <si>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</si>
  <si>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</si>
  <si>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</si>
  <si>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</si>
  <si>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</si>
  <si>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</si>
  <si>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Code</t>
  </si>
  <si>
    <t>S-20, 2nd Floor, Star City Mall, Mayur Vihar Phase 1, New Delhi</t>
  </si>
  <si>
    <t>Star City Mall, Mayur Vihar Phase 1, New Delhi</t>
  </si>
  <si>
    <t>The Fisherman's Wharf</t>
  </si>
  <si>
    <t>Before The Leela, Mobor, 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</si>
  <si>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</si>
  <si>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</si>
  <si>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</si>
  <si>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</si>
  <si>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</si>
  <si>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</si>
  <si>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</si>
  <si>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</si>
  <si>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</si>
  <si>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</si>
  <si>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</si>
  <si>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</si>
  <si>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</si>
  <si>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</si>
  <si>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</si>
  <si>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</si>
  <si>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</si>
  <si>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</si>
  <si>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</si>
  <si>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</si>
  <si>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</si>
  <si>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</si>
  <si>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</si>
  <si>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</si>
  <si>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</si>
  <si>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</si>
  <si>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</si>
  <si>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</si>
  <si>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</si>
  <si>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</si>
  <si>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</si>
  <si>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</si>
  <si>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</si>
  <si>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</si>
  <si>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</si>
  <si>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</si>
  <si>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</si>
  <si>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</si>
  <si>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</si>
  <si>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</si>
  <si>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</si>
  <si>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</si>
  <si>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</si>
  <si>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</si>
  <si>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</si>
  <si>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</si>
  <si>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</si>
  <si>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</si>
  <si>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</si>
  <si>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</si>
  <si>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</si>
  <si>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</si>
  <si>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</si>
  <si>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</si>
  <si>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</si>
  <si>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</si>
  <si>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</si>
  <si>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</si>
  <si>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</si>
  <si>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</si>
  <si>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</si>
  <si>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</si>
  <si>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</si>
  <si>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</si>
  <si>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</si>
  <si>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</si>
  <si>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</si>
  <si>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</si>
  <si>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</si>
  <si>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</si>
  <si>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</si>
  <si>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</si>
  <si>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</si>
  <si>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</si>
  <si>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</si>
  <si>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</si>
  <si>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</si>
  <si>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</si>
  <si>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</si>
  <si>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</si>
  <si>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</si>
  <si>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</si>
  <si>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</si>
  <si>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</si>
  <si>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</si>
  <si>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</si>
  <si>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</si>
  <si>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</si>
  <si>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</si>
  <si>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</si>
  <si>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</si>
  <si>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</si>
  <si>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</si>
  <si>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</si>
  <si>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</si>
  <si>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</si>
  <si>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</si>
  <si>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</si>
  <si>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</si>
  <si>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</si>
  <si>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</si>
  <si>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</si>
  <si>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</si>
  <si>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</si>
  <si>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</si>
  <si>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</si>
  <si>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</si>
  <si>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 New Delhi</t>
  </si>
  <si>
    <t>Shan E Punjab</t>
  </si>
  <si>
    <t>Shop G-1, Solider Tower, Vikaspuri, New Delhi</t>
  </si>
  <si>
    <t>A-80, Central Market, Near Axis Bank, Lajpat Nagar 2, New Delhi</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</si>
  <si>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</si>
  <si>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</si>
  <si>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</si>
  <si>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</si>
  <si>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</si>
  <si>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</si>
  <si>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</si>
  <si>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</si>
  <si>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</si>
  <si>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</si>
  <si>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</si>
  <si>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</si>
  <si>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</si>
  <si>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</si>
  <si>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</si>
  <si>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</si>
  <si>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</si>
  <si>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</si>
  <si>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</si>
  <si>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</si>
  <si>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</si>
  <si>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</si>
  <si>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</si>
  <si>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</si>
  <si>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</si>
  <si>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</si>
  <si>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</si>
  <si>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</si>
  <si>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</si>
  <si>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</si>
  <si>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</si>
  <si>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</si>
  <si>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</si>
  <si>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</si>
  <si>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</si>
  <si>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</si>
  <si>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</si>
  <si>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</si>
  <si>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</si>
  <si>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</si>
  <si>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</si>
  <si>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</si>
  <si>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</si>
  <si>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</si>
  <si>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</si>
  <si>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</si>
  <si>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</si>
  <si>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</si>
  <si>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</si>
  <si>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</si>
  <si>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</si>
  <si>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</si>
  <si>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</si>
  <si>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</si>
  <si>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</si>
  <si>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</si>
  <si>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</si>
  <si>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</si>
  <si>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</si>
  <si>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</si>
  <si>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</si>
  <si>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</si>
  <si>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</si>
  <si>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</si>
  <si>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</si>
  <si>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</si>
  <si>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</si>
  <si>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</si>
  <si>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</si>
  <si>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</si>
  <si>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</si>
  <si>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</si>
  <si>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</si>
  <si>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</si>
  <si>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</si>
  <si>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</si>
  <si>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</si>
  <si>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</si>
  <si>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</si>
  <si>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</si>
  <si>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</si>
  <si>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</si>
  <si>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</si>
  <si>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</si>
  <si>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</si>
  <si>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</si>
  <si>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</si>
  <si>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</si>
  <si>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</si>
  <si>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</si>
  <si>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</si>
  <si>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</si>
  <si>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</si>
  <si>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</si>
  <si>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</si>
  <si>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Shop 50, 1st Floor, Middle Lane, Khan Market, New Delhi</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</si>
  <si>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</si>
  <si>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</si>
  <si>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</si>
  <si>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</si>
  <si>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</si>
  <si>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</si>
  <si>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</si>
  <si>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</si>
  <si>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</si>
  <si>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</si>
  <si>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</si>
  <si>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</si>
  <si>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</si>
  <si>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</si>
  <si>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</si>
  <si>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</si>
  <si>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</si>
  <si>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</si>
  <si>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</si>
  <si>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</si>
  <si>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</si>
  <si>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</si>
  <si>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</si>
  <si>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</si>
  <si>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</si>
  <si>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</si>
  <si>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</si>
  <si>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</si>
  <si>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</si>
  <si>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</si>
  <si>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</si>
  <si>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</si>
  <si>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</si>
  <si>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</si>
  <si>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</si>
  <si>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</si>
  <si>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</si>
  <si>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</si>
  <si>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</si>
  <si>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</si>
  <si>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</si>
  <si>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</si>
  <si>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</si>
  <si>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</si>
  <si>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</si>
  <si>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</si>
  <si>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</si>
  <si>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</si>
  <si>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</si>
  <si>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</si>
  <si>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</si>
  <si>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</si>
  <si>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</si>
  <si>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</si>
  <si>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</si>
  <si>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</si>
  <si>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</si>
  <si>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</si>
  <si>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</si>
  <si>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</si>
  <si>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</si>
  <si>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</si>
  <si>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</si>
  <si>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</si>
  <si>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</si>
  <si>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</si>
  <si>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</si>
  <si>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</si>
  <si>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</si>
  <si>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</si>
  <si>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</si>
  <si>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</si>
  <si>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</si>
  <si>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</si>
  <si>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</si>
  <si>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</si>
  <si>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</si>
  <si>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</si>
  <si>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</si>
  <si>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</si>
  <si>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</si>
  <si>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</si>
  <si>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</si>
  <si>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</si>
  <si>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</si>
  <si>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</si>
  <si>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</si>
  <si>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</si>
  <si>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</si>
  <si>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</si>
  <si>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</si>
  <si>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</si>
  <si>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</si>
  <si>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</si>
  <si>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</si>
  <si>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</si>
  <si>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</si>
  <si>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</si>
  <si>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</si>
  <si>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</si>
  <si>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</si>
  <si>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</si>
  <si>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</si>
  <si>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</si>
  <si>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</si>
  <si>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</si>
  <si>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</si>
  <si>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</si>
  <si>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</si>
  <si>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</si>
  <si>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</si>
  <si>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</si>
  <si>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</si>
  <si>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</si>
  <si>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</si>
  <si>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</si>
  <si>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</si>
  <si>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</si>
  <si>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</si>
  <si>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</si>
  <si>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</si>
  <si>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</si>
  <si>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</si>
  <si>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</si>
  <si>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</si>
  <si>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</si>
  <si>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</si>
  <si>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</si>
  <si>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</si>
  <si>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</si>
  <si>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</si>
  <si>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</si>
  <si>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</si>
  <si>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</si>
  <si>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</si>
  <si>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</si>
  <si>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</si>
  <si>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</si>
  <si>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</si>
  <si>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</si>
  <si>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</si>
  <si>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</si>
  <si>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</si>
  <si>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</si>
  <si>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</si>
  <si>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</si>
  <si>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</si>
  <si>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</si>
  <si>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</si>
  <si>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</si>
  <si>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RPM</t>
  </si>
  <si>
    <t>40, 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</si>
  <si>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</si>
  <si>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</si>
  <si>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</si>
  <si>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</si>
  <si>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</si>
  <si>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</si>
  <si>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</si>
  <si>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</si>
  <si>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</si>
  <si>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</si>
  <si>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</si>
  <si>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</si>
  <si>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</si>
  <si>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</si>
  <si>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</si>
  <si>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</si>
  <si>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</si>
  <si>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</si>
  <si>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</si>
  <si>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</si>
  <si>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</si>
  <si>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</si>
  <si>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</si>
  <si>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</si>
  <si>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</si>
  <si>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</si>
  <si>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</si>
  <si>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</si>
  <si>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</si>
  <si>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</si>
  <si>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</si>
  <si>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</si>
  <si>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</si>
  <si>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</si>
  <si>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</si>
  <si>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</si>
  <si>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</si>
  <si>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</si>
  <si>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</si>
  <si>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</si>
  <si>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</si>
  <si>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</si>
  <si>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</si>
  <si>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</si>
  <si>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</si>
  <si>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</si>
  <si>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</si>
  <si>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</si>
  <si>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</si>
  <si>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</si>
  <si>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</si>
  <si>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</si>
  <si>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</si>
  <si>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</si>
  <si>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</si>
  <si>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</si>
  <si>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</si>
  <si>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</si>
  <si>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</si>
  <si>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</si>
  <si>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</si>
  <si>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</si>
  <si>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</si>
  <si>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</si>
  <si>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</si>
  <si>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</si>
  <si>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</si>
  <si>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</si>
  <si>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</si>
  <si>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</si>
  <si>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</si>
  <si>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</si>
  <si>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</si>
  <si>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</si>
  <si>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</si>
  <si>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</si>
  <si>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</si>
  <si>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</si>
  <si>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</si>
  <si>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</si>
  <si>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</si>
  <si>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</si>
  <si>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</si>
  <si>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</si>
  <si>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</si>
  <si>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</si>
  <si>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</si>
  <si>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</si>
  <si>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</si>
  <si>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</si>
  <si>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</si>
  <si>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</si>
  <si>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</si>
  <si>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</si>
  <si>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</si>
  <si>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</si>
  <si>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</si>
  <si>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</si>
  <si>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</si>
  <si>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</si>
  <si>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</si>
  <si>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</si>
  <si>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</si>
  <si>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</si>
  <si>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</si>
  <si>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</si>
  <si>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</si>
  <si>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</si>
  <si>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</si>
  <si>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</si>
  <si>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</si>
  <si>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</si>
  <si>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</si>
  <si>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</si>
  <si>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Continental, Italian, North Indian</t>
  </si>
  <si>
    <t>Nanking</t>
  </si>
  <si>
    <t>C-6, Local Shopping Complex, Vasant Kunj, New Delhi</t>
  </si>
  <si>
    <t>Juniper Bar - Andaz Delhi</t>
  </si>
  <si>
    <t>Andaz Delhi, Asset 1, Aerocity, New Delhi</t>
  </si>
  <si>
    <t>North Indian, European</t>
  </si>
  <si>
    <t>Seasonings - The Spice Mysteries</t>
  </si>
  <si>
    <t>B-1/6, Ashok Vihar Phase 2, New Delhi</t>
  </si>
  <si>
    <t>North Indian, Mughlai, Chinese, Italian</t>
  </si>
  <si>
    <t>Saran Motors, HP Petrol Pump, Near Muhammadpur, Bhikaji Cama Place, New Delhi</t>
  </si>
  <si>
    <t>Metro Grill</t>
  </si>
  <si>
    <t>4th Floor, City Centre Mall, Rohini, New Delhi</t>
  </si>
  <si>
    <t>14, Defence Colony Market, Defence Colony, New Delhi</t>
  </si>
  <si>
    <t>Cafe E</t>
  </si>
  <si>
    <t>151, Ground Floor, DLF Emporio Mall, Nelson Mandela Marg,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</si>
  <si>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</si>
  <si>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</si>
  <si>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</si>
  <si>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</si>
  <si>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</si>
  <si>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</si>
  <si>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</si>
  <si>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</si>
  <si>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</si>
  <si>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</si>
  <si>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</si>
  <si>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</si>
  <si>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</si>
  <si>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</si>
  <si>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</si>
  <si>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</si>
  <si>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</si>
  <si>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</si>
  <si>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</si>
  <si>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</si>
  <si>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</si>
  <si>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</si>
  <si>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</si>
  <si>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</si>
  <si>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</si>
  <si>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</si>
  <si>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</si>
  <si>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</si>
  <si>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</si>
  <si>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</si>
  <si>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</si>
  <si>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</si>
  <si>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</si>
  <si>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</si>
  <si>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</si>
  <si>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</si>
  <si>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Great Wall</t>
  </si>
  <si>
    <t>F-14/55, Model Town 2, New Delhi</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</si>
  <si>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</si>
  <si>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</si>
  <si>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</si>
  <si>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</si>
  <si>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</si>
  <si>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</si>
  <si>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</si>
  <si>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</si>
  <si>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</si>
  <si>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</si>
  <si>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</si>
  <si>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</si>
  <si>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</si>
  <si>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</si>
  <si>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</si>
  <si>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</si>
  <si>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</si>
  <si>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</si>
  <si>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</si>
  <si>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</si>
  <si>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</si>
  <si>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</si>
  <si>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</si>
  <si>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</si>
  <si>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The Barley House</t>
  </si>
  <si>
    <t>G14, Jaina Tower, 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</si>
  <si>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</si>
  <si>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</si>
  <si>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</si>
  <si>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</si>
  <si>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</si>
  <si>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</si>
  <si>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</si>
  <si>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</si>
  <si>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</si>
  <si>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</si>
  <si>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</si>
  <si>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</si>
  <si>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</si>
  <si>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</si>
  <si>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</si>
  <si>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</si>
  <si>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</si>
  <si>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</si>
  <si>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</si>
  <si>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</si>
  <si>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</si>
  <si>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</si>
  <si>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</si>
  <si>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</si>
  <si>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</si>
  <si>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</si>
  <si>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</si>
  <si>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</si>
  <si>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</si>
  <si>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</si>
  <si>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</si>
  <si>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</si>
  <si>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</si>
  <si>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</si>
  <si>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</si>
  <si>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</si>
  <si>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</si>
  <si>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</si>
  <si>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</si>
  <si>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</si>
  <si>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</si>
  <si>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</si>
  <si>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</si>
  <si>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</si>
  <si>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</si>
  <si>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</si>
  <si>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</si>
  <si>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</si>
  <si>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</si>
  <si>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</si>
  <si>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</si>
  <si>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</si>
  <si>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</si>
  <si>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</si>
  <si>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</si>
  <si>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</si>
  <si>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</si>
  <si>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</si>
  <si>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</si>
  <si>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</si>
  <si>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</si>
  <si>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</si>
  <si>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</si>
  <si>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</si>
  <si>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</si>
  <si>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</si>
  <si>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</si>
  <si>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</si>
  <si>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</si>
  <si>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</si>
  <si>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</si>
  <si>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</si>
  <si>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</si>
  <si>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</si>
  <si>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</si>
  <si>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</si>
  <si>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</si>
  <si>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</si>
  <si>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</si>
  <si>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</si>
  <si>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</si>
  <si>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</si>
  <si>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</si>
  <si>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</si>
  <si>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</si>
  <si>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</si>
  <si>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</si>
  <si>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</si>
  <si>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</si>
  <si>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</si>
  <si>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</si>
  <si>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</si>
  <si>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</si>
  <si>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</si>
  <si>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</si>
  <si>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</si>
  <si>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</si>
  <si>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</si>
  <si>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</si>
  <si>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</si>
  <si>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</si>
  <si>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</si>
  <si>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</si>
  <si>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</si>
  <si>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</si>
  <si>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</si>
  <si>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</si>
  <si>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</si>
  <si>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</si>
  <si>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</si>
  <si>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</si>
  <si>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</si>
  <si>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</si>
  <si>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</si>
  <si>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</si>
  <si>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</si>
  <si>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</si>
  <si>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</si>
  <si>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</si>
  <si>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</si>
  <si>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</si>
  <si>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</si>
  <si>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</si>
  <si>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</si>
  <si>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</si>
  <si>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</si>
  <si>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</si>
  <si>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</si>
  <si>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</si>
  <si>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</si>
  <si>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</si>
  <si>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</si>
  <si>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</si>
  <si>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</si>
  <si>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</si>
  <si>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</si>
  <si>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</si>
  <si>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</si>
  <si>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</si>
  <si>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</si>
  <si>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</si>
  <si>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</si>
  <si>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</si>
  <si>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</si>
  <si>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</si>
  <si>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</si>
  <si>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</si>
  <si>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</si>
  <si>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</si>
  <si>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</si>
  <si>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</si>
  <si>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</si>
  <si>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</si>
  <si>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</si>
  <si>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</si>
  <si>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</si>
  <si>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</si>
  <si>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</si>
  <si>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</si>
  <si>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</si>
  <si>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</si>
  <si>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</si>
  <si>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</si>
  <si>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</si>
  <si>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</si>
  <si>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</si>
  <si>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</si>
  <si>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</si>
  <si>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</si>
  <si>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</si>
  <si>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</si>
  <si>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</si>
  <si>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</si>
  <si>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</si>
  <si>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</si>
  <si>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</si>
  <si>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</si>
  <si>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</si>
  <si>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</si>
  <si>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</si>
  <si>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</si>
  <si>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</si>
  <si>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</si>
  <si>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</si>
  <si>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</si>
  <si>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</si>
  <si>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</si>
  <si>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</si>
  <si>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</si>
  <si>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</si>
  <si>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</si>
  <si>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</si>
  <si>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</si>
  <si>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</si>
  <si>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</si>
  <si>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</si>
  <si>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</si>
  <si>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</si>
  <si>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</si>
  <si>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</si>
  <si>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</si>
  <si>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</si>
  <si>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</si>
  <si>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</si>
  <si>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</si>
  <si>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</si>
  <si>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</si>
  <si>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</si>
  <si>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</si>
  <si>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</si>
  <si>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</si>
  <si>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</si>
  <si>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</si>
  <si>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</si>
  <si>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</si>
  <si>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</si>
  <si>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</si>
  <si>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</si>
  <si>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</si>
  <si>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</si>
  <si>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</si>
  <si>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</si>
  <si>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</si>
  <si>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</si>
  <si>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</si>
  <si>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</si>
  <si>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</si>
  <si>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</si>
  <si>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</si>
  <si>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</si>
  <si>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</si>
  <si>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</si>
  <si>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</si>
  <si>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</si>
  <si>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</si>
  <si>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</si>
  <si>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</si>
  <si>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</si>
  <si>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</si>
  <si>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</si>
  <si>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</si>
  <si>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</si>
  <si>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</si>
  <si>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</si>
  <si>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</si>
  <si>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</si>
  <si>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</si>
  <si>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</si>
  <si>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</si>
  <si>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</si>
  <si>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</si>
  <si>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</si>
  <si>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</si>
  <si>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</si>
  <si>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</si>
  <si>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</si>
  <si>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</si>
  <si>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</si>
  <si>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</si>
  <si>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</si>
  <si>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</si>
  <si>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</si>
  <si>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</si>
  <si>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</si>
  <si>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</si>
  <si>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</si>
  <si>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</si>
  <si>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</si>
  <si>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</si>
  <si>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</si>
  <si>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</si>
  <si>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</si>
  <si>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</si>
  <si>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</si>
  <si>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</si>
  <si>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</si>
  <si>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</si>
  <si>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</si>
  <si>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</si>
  <si>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</si>
  <si>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</si>
  <si>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</si>
  <si>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</si>
  <si>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</si>
  <si>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</si>
  <si>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</si>
  <si>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</si>
  <si>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</si>
  <si>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</si>
  <si>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</si>
  <si>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</si>
  <si>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</si>
  <si>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</si>
  <si>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</si>
  <si>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</si>
  <si>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</si>
  <si>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</si>
  <si>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</si>
  <si>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</si>
  <si>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</si>
  <si>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</si>
  <si>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</si>
  <si>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</si>
  <si>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</si>
  <si>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</si>
  <si>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</si>
  <si>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</si>
  <si>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</si>
  <si>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</si>
  <si>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</si>
  <si>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</si>
  <si>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</si>
  <si>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</si>
  <si>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</si>
  <si>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</si>
  <si>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</si>
  <si>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</si>
  <si>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</si>
  <si>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</si>
  <si>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</si>
  <si>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</si>
  <si>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</si>
  <si>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</si>
  <si>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</si>
  <si>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</si>
  <si>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</si>
  <si>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</si>
  <si>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</si>
  <si>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</si>
  <si>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</si>
  <si>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</si>
  <si>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</si>
  <si>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</si>
  <si>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</si>
  <si>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</si>
  <si>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</si>
  <si>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</si>
  <si>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</si>
  <si>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</si>
  <si>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</si>
  <si>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</si>
  <si>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</si>
  <si>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</si>
  <si>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</si>
  <si>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</si>
  <si>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</si>
  <si>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</si>
  <si>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</si>
  <si>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</si>
  <si>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</si>
  <si>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</si>
  <si>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</si>
  <si>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</si>
  <si>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</si>
  <si>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</si>
  <si>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</si>
  <si>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</si>
  <si>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</si>
  <si>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</si>
  <si>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</si>
  <si>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</si>
  <si>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</si>
  <si>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</si>
  <si>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</si>
  <si>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</si>
  <si>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</si>
  <si>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</si>
  <si>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</si>
  <si>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</si>
  <si>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</si>
  <si>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</si>
  <si>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</si>
  <si>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</si>
  <si>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</si>
  <si>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</si>
  <si>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</si>
  <si>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</si>
  <si>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</si>
  <si>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</si>
  <si>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</si>
  <si>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</si>
  <si>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</si>
  <si>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</si>
  <si>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</si>
  <si>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</si>
  <si>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</si>
  <si>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</si>
  <si>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</si>
  <si>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</si>
  <si>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</si>
  <si>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</si>
  <si>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</si>
  <si>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</si>
  <si>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</si>
  <si>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</si>
  <si>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</si>
  <si>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</si>
  <si>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</si>
  <si>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</si>
  <si>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</si>
  <si>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</si>
  <si>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</si>
  <si>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</si>
  <si>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</si>
  <si>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</si>
  <si>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</si>
  <si>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</si>
  <si>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</si>
  <si>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</si>
  <si>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</si>
  <si>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</si>
  <si>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</si>
  <si>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</si>
  <si>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</si>
  <si>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</si>
  <si>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</si>
  <si>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</si>
  <si>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</si>
  <si>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</si>
  <si>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</si>
  <si>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</si>
  <si>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</si>
  <si>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</si>
  <si>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</si>
  <si>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</si>
  <si>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</si>
  <si>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</si>
  <si>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</si>
  <si>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</si>
  <si>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</si>
  <si>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</si>
  <si>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</si>
  <si>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</si>
  <si>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</si>
  <si>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</si>
  <si>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</si>
  <si>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</si>
  <si>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</si>
  <si>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</si>
  <si>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</si>
  <si>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</si>
  <si>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</si>
  <si>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</si>
  <si>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</si>
  <si>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</si>
  <si>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</si>
  <si>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</si>
  <si>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</si>
  <si>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</si>
  <si>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</si>
  <si>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</si>
  <si>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</si>
  <si>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</si>
  <si>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</si>
  <si>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</si>
  <si>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</si>
  <si>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</si>
  <si>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</si>
  <si>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</si>
  <si>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</si>
  <si>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</si>
  <si>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</si>
  <si>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</si>
  <si>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</si>
  <si>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</si>
  <si>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</si>
  <si>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</si>
  <si>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</si>
  <si>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</si>
  <si>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</si>
  <si>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</si>
  <si>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</si>
  <si>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</si>
  <si>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</si>
  <si>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</si>
  <si>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</si>
  <si>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</si>
  <si>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</si>
  <si>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</si>
  <si>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</si>
  <si>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</si>
  <si>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</si>
  <si>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</si>
  <si>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</si>
  <si>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</si>
  <si>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</si>
  <si>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</si>
  <si>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</si>
  <si>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</si>
  <si>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</si>
  <si>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</si>
  <si>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</si>
  <si>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</si>
  <si>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</si>
  <si>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</si>
  <si>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</si>
  <si>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</si>
  <si>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</si>
  <si>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</si>
  <si>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</si>
  <si>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</si>
  <si>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</si>
  <si>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</si>
  <si>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</si>
  <si>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</si>
  <si>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</si>
  <si>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</si>
  <si>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</si>
  <si>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</si>
  <si>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</si>
  <si>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</si>
  <si>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</si>
  <si>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</si>
  <si>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</si>
  <si>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</si>
  <si>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</si>
  <si>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</si>
  <si>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</si>
  <si>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</si>
  <si>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</si>
  <si>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</si>
  <si>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</si>
  <si>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</si>
  <si>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</si>
  <si>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</si>
  <si>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</si>
  <si>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</si>
  <si>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</si>
  <si>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</si>
  <si>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</si>
  <si>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</si>
  <si>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</si>
  <si>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</si>
  <si>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</si>
  <si>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</si>
  <si>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</si>
  <si>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</si>
  <si>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</si>
  <si>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</si>
  <si>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</si>
  <si>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</si>
  <si>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</si>
  <si>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</si>
  <si>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</si>
  <si>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</si>
  <si>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</si>
  <si>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</si>
  <si>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</si>
  <si>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</si>
  <si>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</si>
  <si>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</si>
  <si>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</si>
  <si>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</si>
  <si>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</si>
  <si>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</si>
  <si>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</si>
  <si>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</si>
  <si>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</si>
  <si>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</si>
  <si>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</si>
  <si>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</si>
  <si>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</si>
  <si>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</si>
  <si>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</si>
  <si>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</si>
  <si>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</si>
  <si>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</si>
  <si>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</si>
  <si>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</si>
  <si>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</si>
  <si>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</si>
  <si>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</si>
  <si>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</si>
  <si>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</si>
  <si>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</si>
  <si>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</si>
  <si>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</si>
  <si>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</si>
  <si>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</si>
  <si>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</si>
  <si>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</si>
  <si>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</si>
  <si>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</si>
  <si>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</si>
  <si>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</si>
  <si>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</si>
  <si>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</si>
  <si>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</si>
  <si>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</si>
  <si>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</si>
  <si>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</si>
  <si>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</si>
  <si>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</si>
  <si>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</si>
  <si>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</si>
  <si>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</si>
  <si>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</si>
  <si>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</si>
  <si>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</si>
  <si>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</si>
  <si>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</si>
  <si>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</si>
  <si>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</si>
  <si>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</si>
  <si>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</si>
  <si>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</si>
  <si>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</si>
  <si>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</si>
  <si>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</si>
  <si>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</si>
  <si>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</si>
  <si>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</si>
  <si>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</si>
  <si>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</si>
  <si>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</si>
  <si>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</si>
  <si>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</si>
  <si>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</si>
  <si>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</si>
  <si>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</si>
  <si>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</si>
  <si>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</si>
  <si>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</si>
  <si>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</si>
  <si>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</si>
  <si>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</si>
  <si>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</si>
  <si>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</si>
  <si>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</si>
  <si>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</si>
  <si>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</si>
  <si>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</si>
  <si>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</si>
  <si>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</si>
  <si>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</si>
  <si>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</si>
  <si>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</si>
  <si>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</si>
  <si>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</si>
  <si>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</si>
  <si>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</si>
  <si>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</si>
  <si>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</si>
  <si>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</si>
  <si>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</si>
  <si>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</si>
  <si>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</si>
  <si>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</si>
  <si>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</si>
  <si>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</si>
  <si>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</si>
  <si>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</si>
  <si>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</si>
  <si>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</si>
  <si>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</si>
  <si>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</si>
  <si>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</si>
  <si>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</si>
  <si>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</si>
  <si>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</si>
  <si>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</si>
  <si>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</si>
  <si>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</si>
  <si>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</si>
  <si>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</si>
  <si>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</si>
  <si>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</si>
  <si>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</si>
  <si>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</si>
  <si>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</si>
  <si>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</si>
  <si>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</si>
  <si>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</si>
  <si>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</si>
  <si>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Goan, Mangalorean, Continental, French</t>
  </si>
  <si>
    <t>Black Pepper Restaurant</t>
  </si>
  <si>
    <t>3, Astley Hall, Rajpur Road, 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</si>
  <si>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</si>
  <si>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</si>
  <si>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</si>
  <si>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</si>
  <si>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</si>
  <si>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</si>
  <si>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</si>
  <si>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</si>
  <si>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</si>
  <si>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</si>
  <si>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</si>
  <si>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</si>
  <si>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</si>
  <si>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</si>
  <si>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</si>
  <si>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</si>
  <si>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</si>
  <si>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</si>
  <si>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</si>
  <si>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</si>
  <si>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</si>
  <si>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</si>
  <si>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</si>
  <si>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</si>
  <si>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</si>
  <si>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</si>
  <si>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</si>
  <si>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</si>
  <si>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</si>
  <si>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</si>
  <si>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</si>
  <si>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</si>
  <si>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</si>
  <si>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</si>
  <si>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</si>
  <si>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</si>
  <si>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</si>
  <si>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</si>
  <si>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</si>
  <si>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</si>
  <si>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</si>
  <si>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</si>
  <si>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</si>
  <si>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</si>
  <si>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</si>
  <si>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</si>
  <si>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</si>
  <si>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</si>
  <si>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</si>
  <si>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</si>
  <si>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</si>
  <si>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</si>
  <si>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</si>
  <si>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</si>
  <si>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</si>
  <si>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</si>
  <si>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</si>
  <si>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</si>
  <si>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</si>
  <si>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</si>
  <si>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</si>
  <si>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</si>
  <si>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</si>
  <si>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</si>
  <si>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</si>
  <si>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</si>
  <si>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</si>
  <si>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</si>
  <si>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</si>
  <si>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</si>
  <si>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</si>
  <si>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</si>
  <si>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</si>
  <si>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</si>
  <si>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</si>
  <si>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</si>
  <si>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</si>
  <si>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</si>
  <si>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</si>
  <si>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</si>
  <si>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</si>
  <si>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</si>
  <si>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</si>
  <si>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</si>
  <si>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</si>
  <si>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</si>
  <si>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</si>
  <si>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</si>
  <si>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</si>
  <si>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</si>
  <si>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</si>
  <si>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</si>
  <si>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</si>
  <si>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</si>
  <si>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</si>
  <si>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</si>
  <si>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</si>
  <si>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</si>
  <si>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</si>
  <si>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</si>
  <si>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</si>
  <si>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</si>
  <si>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</si>
  <si>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</si>
  <si>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</si>
  <si>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</si>
  <si>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</si>
  <si>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</si>
  <si>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</si>
  <si>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</si>
  <si>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</si>
  <si>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</si>
  <si>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</si>
  <si>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</si>
  <si>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</si>
  <si>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</si>
  <si>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</si>
  <si>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</si>
  <si>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</si>
  <si>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</si>
  <si>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</si>
  <si>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</si>
  <si>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</si>
  <si>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</si>
  <si>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</si>
  <si>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</si>
  <si>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</si>
  <si>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</si>
  <si>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</si>
  <si>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</si>
  <si>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</si>
  <si>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</si>
  <si>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Sidewalk - Hyatt Regency</t>
  </si>
  <si>
    <t>Hyatt Regency, Bhikaji Cama Place, New Delhi</t>
  </si>
  <si>
    <t>Bakery, Cafe</t>
  </si>
  <si>
    <t>China Fare</t>
  </si>
  <si>
    <t>27-A, Khan Market, New Delhi</t>
  </si>
  <si>
    <t>The Pastry Shop - Radisson Blu Plaza Delhi</t>
  </si>
  <si>
    <t>Radisson Blu Plaza Delhi, National Highway 8, Near IGI Airport,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</si>
  <si>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</si>
  <si>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</si>
  <si>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</si>
  <si>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</si>
  <si>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</si>
  <si>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</si>
  <si>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</si>
  <si>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</si>
  <si>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</si>
  <si>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</si>
  <si>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</si>
  <si>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</si>
  <si>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</si>
  <si>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</si>
  <si>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</si>
  <si>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</si>
  <si>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</si>
  <si>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</si>
  <si>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</si>
  <si>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</si>
  <si>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</si>
  <si>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</si>
  <si>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</si>
  <si>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</si>
  <si>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</si>
  <si>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</si>
  <si>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</si>
  <si>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</si>
  <si>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</si>
  <si>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</si>
  <si>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</si>
  <si>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</si>
  <si>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</si>
  <si>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</si>
  <si>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</si>
  <si>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</si>
  <si>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</si>
  <si>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</si>
  <si>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</si>
  <si>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</si>
  <si>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</si>
  <si>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</si>
  <si>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</si>
  <si>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</si>
  <si>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</si>
  <si>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</si>
  <si>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</si>
  <si>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</si>
  <si>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</si>
  <si>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</si>
  <si>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</si>
  <si>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</si>
  <si>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</si>
  <si>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</si>
  <si>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</si>
  <si>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</si>
  <si>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</si>
  <si>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</si>
  <si>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</si>
  <si>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</si>
  <si>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</si>
  <si>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</si>
  <si>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</si>
  <si>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</si>
  <si>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</si>
  <si>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</si>
  <si>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</si>
  <si>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</si>
  <si>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</si>
  <si>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</si>
  <si>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</si>
  <si>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</si>
  <si>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</si>
  <si>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</si>
  <si>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</si>
  <si>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</si>
  <si>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</si>
  <si>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</si>
  <si>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</si>
  <si>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</si>
  <si>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</si>
  <si>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</si>
  <si>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</si>
  <si>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</si>
  <si>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</si>
  <si>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</si>
  <si>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</si>
  <si>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</si>
  <si>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</si>
  <si>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</si>
  <si>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</si>
  <si>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</si>
  <si>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</si>
  <si>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</si>
  <si>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</si>
  <si>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</si>
  <si>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</si>
  <si>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</si>
  <si>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</si>
  <si>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</si>
  <si>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</si>
  <si>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</si>
  <si>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</si>
  <si>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</si>
  <si>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</si>
  <si>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</si>
  <si>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</si>
  <si>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Nile Restro &amp; Bar</t>
  </si>
  <si>
    <t>26, 3rd Floor, Central Market, Ashok Vihar Phase 1, New Delhi</t>
  </si>
  <si>
    <t>Deli - Crowne Plaza</t>
  </si>
  <si>
    <t>Crowne Plaza, Twin District Centre, Sector 10,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</si>
  <si>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</si>
  <si>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</si>
  <si>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</si>
  <si>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</si>
  <si>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</si>
  <si>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</si>
  <si>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</si>
  <si>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</si>
  <si>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</si>
  <si>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</si>
  <si>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</si>
  <si>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</si>
  <si>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</si>
  <si>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</si>
  <si>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</si>
  <si>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</si>
  <si>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</si>
  <si>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</si>
  <si>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</si>
  <si>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</si>
  <si>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</si>
  <si>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</si>
  <si>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</si>
  <si>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</si>
  <si>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</si>
  <si>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</si>
  <si>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</si>
  <si>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</si>
  <si>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</si>
  <si>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</si>
  <si>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</si>
  <si>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</si>
  <si>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</si>
  <si>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</si>
  <si>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</si>
  <si>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</si>
  <si>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</si>
  <si>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</si>
  <si>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</si>
  <si>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</si>
  <si>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</si>
  <si>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</si>
  <si>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</si>
  <si>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</si>
  <si>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</si>
  <si>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</si>
  <si>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</si>
  <si>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</si>
  <si>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</si>
  <si>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</si>
  <si>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</si>
  <si>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</si>
  <si>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</si>
  <si>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</si>
  <si>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</si>
  <si>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</si>
  <si>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</si>
  <si>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</si>
  <si>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</si>
  <si>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</si>
  <si>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</si>
  <si>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</si>
  <si>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</si>
  <si>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</si>
  <si>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</si>
  <si>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</si>
  <si>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</si>
  <si>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</si>
  <si>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</si>
  <si>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</si>
  <si>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</si>
  <si>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</si>
  <si>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</si>
  <si>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</si>
  <si>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</si>
  <si>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</si>
  <si>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</si>
  <si>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</si>
  <si>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</si>
  <si>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</si>
  <si>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</si>
  <si>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</si>
  <si>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</si>
  <si>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</si>
  <si>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</si>
  <si>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</si>
  <si>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</si>
  <si>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</si>
  <si>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</si>
  <si>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</si>
  <si>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</si>
  <si>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</si>
  <si>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</si>
  <si>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</si>
  <si>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</si>
  <si>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</si>
  <si>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</si>
  <si>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</si>
  <si>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</si>
  <si>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</si>
  <si>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</si>
  <si>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</si>
  <si>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</si>
  <si>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</si>
  <si>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</si>
  <si>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</si>
  <si>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</si>
  <si>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</si>
  <si>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</si>
  <si>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</si>
  <si>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</si>
  <si>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</si>
  <si>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</si>
  <si>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</si>
  <si>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</si>
  <si>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</si>
  <si>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</si>
  <si>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</si>
  <si>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</si>
  <si>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</si>
  <si>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</si>
  <si>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</si>
  <si>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</si>
  <si>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</si>
  <si>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</si>
  <si>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</si>
  <si>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</si>
  <si>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</si>
  <si>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</si>
  <si>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</si>
  <si>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</si>
  <si>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</si>
  <si>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</si>
  <si>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</si>
  <si>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</si>
  <si>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</si>
  <si>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</si>
  <si>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</si>
  <si>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</si>
  <si>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</si>
  <si>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</si>
  <si>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</si>
  <si>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</si>
  <si>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</si>
  <si>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</si>
  <si>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</si>
  <si>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</si>
  <si>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</si>
  <si>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</si>
  <si>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</si>
  <si>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</si>
  <si>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</si>
  <si>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</si>
  <si>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</si>
  <si>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</si>
  <si>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</si>
  <si>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</si>
  <si>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</si>
  <si>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</si>
  <si>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</si>
  <si>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</si>
  <si>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</si>
  <si>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</si>
  <si>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</si>
  <si>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</si>
  <si>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</si>
  <si>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</si>
  <si>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</si>
  <si>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</si>
  <si>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</si>
  <si>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</si>
  <si>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</si>
  <si>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</si>
  <si>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</si>
  <si>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</si>
  <si>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</si>
  <si>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</si>
  <si>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</si>
  <si>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</si>
  <si>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</si>
  <si>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</si>
  <si>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</si>
  <si>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</si>
  <si>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</si>
  <si>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</si>
  <si>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</si>
  <si>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</si>
  <si>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</si>
  <si>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</si>
  <si>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</si>
  <si>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</si>
  <si>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</si>
  <si>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</si>
  <si>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</si>
  <si>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</si>
  <si>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</si>
  <si>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</si>
  <si>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</si>
  <si>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</si>
  <si>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</si>
  <si>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</si>
  <si>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</si>
  <si>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</si>
  <si>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</si>
  <si>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</si>
  <si>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</si>
  <si>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</si>
  <si>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</si>
  <si>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</si>
  <si>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</si>
  <si>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</si>
  <si>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</si>
  <si>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</si>
  <si>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</si>
  <si>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</si>
  <si>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</si>
  <si>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</si>
  <si>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</si>
  <si>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</si>
  <si>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</si>
  <si>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</si>
  <si>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</si>
  <si>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</si>
  <si>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</si>
  <si>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</si>
  <si>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</si>
  <si>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</si>
  <si>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</si>
  <si>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</si>
  <si>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</si>
  <si>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</si>
  <si>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</si>
  <si>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</si>
  <si>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</si>
  <si>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</si>
  <si>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</si>
  <si>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</si>
  <si>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</si>
  <si>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</si>
  <si>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</si>
  <si>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</si>
  <si>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</si>
  <si>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</si>
  <si>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</si>
  <si>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</si>
  <si>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</si>
  <si>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</si>
  <si>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</si>
  <si>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</si>
  <si>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</si>
  <si>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</si>
  <si>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</si>
  <si>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</si>
  <si>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</si>
  <si>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</si>
  <si>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</si>
  <si>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</si>
  <si>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</si>
  <si>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</si>
  <si>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</si>
  <si>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</si>
  <si>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</si>
  <si>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</si>
  <si>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</si>
  <si>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</si>
  <si>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</si>
  <si>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</si>
  <si>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</si>
  <si>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</si>
  <si>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</si>
  <si>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</si>
  <si>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</si>
  <si>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</si>
  <si>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</si>
  <si>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</si>
  <si>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</si>
  <si>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</si>
  <si>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</si>
  <si>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</si>
  <si>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</si>
  <si>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</si>
  <si>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</si>
  <si>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</si>
  <si>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</si>
  <si>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</si>
  <si>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</si>
  <si>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</si>
  <si>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</si>
  <si>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</si>
  <si>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</si>
  <si>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</si>
  <si>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</si>
  <si>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</si>
  <si>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</si>
  <si>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</si>
  <si>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</si>
  <si>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</si>
  <si>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</si>
  <si>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</si>
  <si>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</si>
  <si>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</si>
  <si>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</si>
  <si>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</si>
  <si>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</si>
  <si>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</si>
  <si>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</si>
  <si>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</si>
  <si>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</si>
  <si>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</si>
  <si>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</si>
  <si>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</si>
  <si>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</si>
  <si>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</si>
  <si>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</si>
  <si>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</si>
  <si>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</si>
  <si>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</si>
  <si>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</si>
  <si>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</si>
  <si>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</si>
  <si>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</si>
  <si>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</si>
  <si>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</si>
  <si>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</si>
  <si>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</si>
  <si>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</si>
  <si>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</si>
  <si>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</si>
  <si>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</si>
  <si>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</si>
  <si>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</si>
  <si>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</si>
  <si>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</si>
  <si>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</si>
  <si>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</si>
  <si>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</si>
  <si>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</si>
  <si>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</si>
  <si>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</si>
  <si>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</si>
  <si>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</si>
  <si>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</si>
  <si>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</si>
  <si>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</si>
  <si>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</si>
  <si>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</si>
  <si>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</si>
  <si>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</si>
  <si>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</si>
  <si>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</si>
  <si>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</si>
  <si>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</si>
  <si>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</si>
  <si>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</si>
  <si>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</si>
  <si>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</si>
  <si>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</si>
  <si>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</si>
  <si>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</si>
  <si>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</si>
  <si>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</si>
  <si>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</si>
  <si>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</si>
  <si>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</si>
  <si>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</si>
  <si>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</si>
  <si>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</si>
  <si>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</si>
  <si>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</si>
  <si>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</si>
  <si>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</si>
  <si>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</si>
  <si>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</si>
  <si>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</si>
  <si>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</si>
  <si>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</si>
  <si>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</si>
  <si>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</si>
  <si>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</si>
  <si>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</si>
  <si>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</si>
  <si>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</si>
  <si>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</si>
  <si>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</si>
  <si>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</si>
  <si>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</si>
  <si>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</si>
  <si>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</si>
  <si>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</si>
  <si>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</si>
  <si>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</si>
  <si>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</si>
  <si>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</si>
  <si>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</si>
  <si>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</si>
  <si>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</si>
  <si>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</si>
  <si>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</si>
  <si>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</si>
  <si>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</si>
  <si>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</si>
  <si>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</si>
  <si>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</si>
  <si>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</si>
  <si>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</si>
  <si>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</si>
  <si>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</si>
  <si>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</si>
  <si>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</si>
  <si>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</si>
  <si>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</si>
  <si>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</si>
  <si>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</si>
  <si>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</si>
  <si>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</si>
  <si>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</si>
  <si>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</si>
  <si>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</si>
  <si>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</si>
  <si>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</si>
  <si>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</si>
  <si>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</si>
  <si>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</si>
  <si>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</si>
  <si>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</si>
  <si>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</si>
  <si>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</si>
  <si>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</si>
  <si>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</si>
  <si>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</si>
  <si>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</si>
  <si>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</si>
  <si>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</si>
  <si>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</si>
  <si>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</si>
  <si>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</si>
  <si>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</si>
  <si>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</si>
  <si>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</si>
  <si>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</si>
  <si>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</si>
  <si>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</si>
  <si>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</si>
  <si>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</si>
  <si>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</si>
  <si>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</si>
  <si>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</si>
  <si>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</si>
  <si>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</si>
  <si>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</si>
  <si>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</si>
  <si>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</si>
  <si>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</si>
  <si>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</si>
  <si>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</si>
  <si>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</si>
  <si>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</si>
  <si>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</si>
  <si>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</si>
  <si>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</si>
  <si>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</si>
  <si>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</si>
  <si>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</si>
  <si>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</si>
  <si>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</si>
  <si>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</si>
  <si>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</si>
  <si>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</si>
  <si>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</si>
  <si>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</si>
  <si>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</si>
  <si>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</si>
  <si>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</si>
  <si>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</si>
  <si>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</si>
  <si>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</si>
  <si>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</si>
  <si>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</si>
  <si>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</si>
  <si>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</si>
  <si>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</si>
  <si>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</si>
  <si>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</si>
  <si>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</si>
  <si>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</si>
  <si>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</si>
  <si>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</si>
  <si>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</si>
  <si>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</si>
  <si>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</si>
  <si>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</si>
  <si>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</si>
  <si>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</si>
  <si>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</si>
  <si>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</si>
  <si>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</si>
  <si>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</si>
  <si>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</si>
  <si>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</si>
  <si>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</si>
  <si>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</si>
  <si>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</si>
  <si>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</si>
  <si>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</si>
  <si>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</si>
  <si>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</si>
  <si>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</si>
  <si>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</si>
  <si>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</si>
  <si>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</si>
  <si>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</si>
  <si>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</si>
  <si>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</si>
  <si>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</si>
  <si>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</si>
  <si>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</si>
  <si>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</si>
  <si>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</si>
  <si>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</si>
  <si>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</si>
  <si>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</si>
  <si>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</si>
  <si>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</si>
  <si>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</si>
  <si>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</si>
  <si>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</si>
  <si>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</si>
  <si>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</si>
  <si>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</si>
  <si>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</si>
  <si>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</si>
  <si>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</si>
  <si>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</si>
  <si>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</si>
  <si>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</si>
  <si>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</si>
  <si>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</si>
  <si>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</si>
  <si>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</si>
  <si>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</si>
  <si>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</si>
  <si>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</si>
  <si>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</si>
  <si>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</si>
  <si>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</si>
  <si>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</si>
  <si>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</si>
  <si>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</si>
  <si>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</si>
  <si>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</si>
  <si>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</si>
  <si>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</si>
  <si>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</si>
  <si>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</si>
  <si>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</si>
  <si>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</si>
  <si>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</si>
  <si>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</si>
  <si>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</si>
  <si>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</si>
  <si>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</si>
  <si>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</si>
  <si>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</si>
  <si>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</si>
  <si>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</si>
  <si>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</si>
  <si>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</si>
  <si>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</si>
  <si>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</si>
  <si>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</si>
  <si>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</si>
  <si>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</si>
  <si>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</si>
  <si>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</si>
  <si>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</si>
  <si>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</si>
  <si>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</si>
  <si>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</si>
  <si>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</si>
  <si>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</si>
  <si>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</si>
  <si>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</si>
  <si>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</si>
  <si>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</si>
  <si>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</si>
  <si>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</si>
  <si>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</si>
  <si>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</si>
  <si>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</si>
  <si>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</si>
  <si>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</si>
  <si>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</si>
  <si>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</si>
  <si>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</si>
  <si>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</si>
  <si>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</si>
  <si>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</si>
  <si>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</si>
  <si>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</si>
  <si>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</si>
  <si>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</si>
  <si>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</si>
  <si>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</si>
  <si>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</si>
  <si>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</si>
  <si>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</si>
  <si>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</si>
  <si>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</si>
  <si>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</si>
  <si>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</si>
  <si>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</si>
  <si>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</si>
  <si>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</si>
  <si>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</si>
  <si>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</si>
  <si>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</si>
  <si>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</si>
  <si>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</si>
  <si>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</si>
  <si>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</si>
  <si>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</si>
  <si>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</si>
  <si>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</si>
  <si>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</si>
  <si>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</si>
  <si>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</si>
  <si>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</si>
  <si>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</si>
  <si>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</si>
  <si>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</si>
  <si>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</si>
  <si>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</si>
  <si>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</si>
  <si>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</si>
  <si>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</si>
  <si>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</si>
  <si>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</si>
  <si>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</si>
  <si>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</si>
  <si>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</si>
  <si>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</si>
  <si>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</si>
  <si>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</si>
  <si>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</si>
  <si>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</si>
  <si>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</si>
  <si>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</si>
  <si>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</si>
  <si>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</si>
  <si>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</si>
  <si>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</si>
  <si>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</si>
  <si>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</si>
  <si>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</si>
  <si>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</si>
  <si>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</si>
  <si>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</si>
  <si>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</si>
  <si>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</si>
  <si>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</si>
  <si>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</si>
  <si>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</si>
  <si>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</si>
  <si>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</si>
  <si>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</si>
  <si>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</si>
  <si>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</si>
  <si>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</si>
  <si>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</si>
  <si>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</si>
  <si>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</si>
  <si>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</si>
  <si>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</si>
  <si>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</si>
  <si>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</si>
  <si>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</si>
  <si>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</si>
  <si>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</si>
  <si>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</si>
  <si>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</si>
  <si>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</si>
  <si>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</si>
  <si>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</si>
  <si>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</si>
  <si>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</si>
  <si>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</si>
  <si>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</si>
  <si>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</si>
  <si>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</si>
  <si>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</si>
  <si>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</si>
  <si>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</si>
  <si>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</si>
  <si>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</si>
  <si>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</si>
  <si>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</si>
  <si>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</si>
  <si>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</si>
  <si>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</si>
  <si>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</si>
  <si>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</si>
  <si>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</si>
  <si>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</si>
  <si>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</si>
  <si>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</si>
  <si>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</si>
  <si>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</si>
  <si>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</si>
  <si>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</si>
  <si>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</si>
  <si>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</si>
  <si>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</si>
  <si>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</si>
  <si>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</si>
  <si>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</si>
  <si>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</si>
  <si>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</si>
  <si>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</si>
  <si>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</si>
  <si>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</si>
  <si>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</si>
  <si>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</si>
  <si>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</si>
  <si>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</si>
  <si>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</si>
  <si>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</si>
  <si>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</si>
  <si>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</si>
  <si>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</si>
  <si>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</si>
  <si>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</si>
  <si>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</si>
  <si>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</si>
  <si>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</si>
  <si>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</si>
  <si>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</si>
  <si>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</si>
  <si>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</si>
  <si>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</si>
  <si>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</si>
  <si>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</si>
  <si>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</si>
  <si>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</si>
  <si>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</si>
  <si>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</si>
  <si>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</si>
  <si>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</si>
  <si>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</si>
  <si>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</si>
  <si>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</si>
  <si>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</si>
  <si>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</si>
  <si>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</si>
  <si>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</si>
  <si>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</si>
  <si>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</si>
  <si>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</si>
  <si>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</si>
  <si>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</si>
  <si>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</si>
  <si>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</si>
  <si>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</si>
  <si>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</si>
  <si>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</si>
  <si>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</si>
  <si>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</si>
  <si>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</si>
  <si>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</si>
  <si>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</si>
  <si>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</si>
  <si>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</si>
  <si>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</si>
  <si>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</si>
  <si>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</si>
  <si>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</si>
  <si>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</si>
  <si>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</si>
  <si>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</si>
  <si>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</si>
  <si>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</si>
  <si>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</si>
  <si>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</si>
  <si>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</si>
  <si>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</si>
  <si>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</si>
  <si>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</si>
  <si>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</si>
  <si>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</si>
  <si>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</si>
  <si>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</si>
  <si>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</si>
  <si>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</si>
  <si>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</si>
  <si>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</si>
  <si>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</si>
  <si>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</si>
  <si>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</si>
  <si>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</si>
  <si>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</si>
  <si>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</si>
  <si>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</si>
  <si>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</si>
  <si>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</si>
  <si>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</si>
  <si>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</si>
  <si>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</si>
  <si>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</si>
  <si>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</si>
  <si>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</si>
  <si>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</si>
  <si>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</si>
  <si>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</si>
  <si>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</si>
  <si>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</si>
  <si>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</si>
  <si>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</si>
  <si>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</si>
  <si>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</si>
  <si>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</si>
  <si>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</si>
  <si>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</si>
  <si>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</si>
  <si>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</si>
  <si>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</si>
  <si>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</si>
  <si>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</si>
  <si>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</si>
  <si>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</si>
  <si>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</si>
  <si>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</si>
  <si>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</si>
  <si>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</si>
  <si>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</si>
  <si>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</si>
  <si>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</si>
  <si>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</si>
  <si>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</si>
  <si>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</si>
  <si>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</si>
  <si>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</si>
  <si>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</si>
  <si>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</si>
  <si>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</si>
  <si>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</si>
  <si>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</si>
  <si>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</si>
  <si>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</si>
  <si>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</si>
  <si>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</si>
  <si>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</si>
  <si>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</si>
  <si>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</si>
  <si>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</si>
  <si>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</si>
  <si>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</si>
  <si>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</si>
  <si>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</si>
  <si>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</si>
  <si>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</si>
  <si>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</si>
  <si>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</si>
  <si>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</si>
  <si>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</si>
  <si>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</si>
  <si>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</si>
  <si>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</si>
  <si>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</si>
  <si>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</si>
  <si>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</si>
  <si>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</si>
  <si>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</si>
  <si>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</si>
  <si>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</si>
  <si>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</si>
  <si>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</si>
  <si>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</si>
  <si>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</si>
  <si>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</si>
  <si>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</si>
  <si>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</si>
  <si>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</si>
  <si>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</si>
  <si>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</si>
  <si>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</si>
  <si>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</si>
  <si>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</si>
  <si>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</si>
  <si>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</si>
  <si>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</si>
  <si>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</si>
  <si>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</si>
  <si>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</si>
  <si>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</si>
  <si>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</si>
  <si>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</si>
  <si>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</si>
  <si>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</si>
  <si>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</si>
  <si>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</si>
  <si>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</si>
  <si>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</si>
  <si>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</si>
  <si>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</si>
  <si>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</si>
  <si>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</si>
  <si>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</si>
  <si>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</si>
  <si>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</si>
  <si>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</si>
  <si>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</si>
  <si>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</si>
  <si>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</si>
  <si>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</si>
  <si>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</si>
  <si>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</si>
  <si>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</si>
  <si>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</si>
  <si>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</si>
  <si>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</si>
  <si>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</si>
  <si>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</si>
  <si>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</si>
  <si>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</si>
  <si>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</si>
  <si>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</si>
  <si>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</si>
  <si>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</si>
  <si>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</si>
  <si>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</si>
  <si>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</si>
  <si>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</si>
  <si>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</si>
  <si>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</si>
  <si>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</si>
  <si>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</si>
  <si>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</si>
  <si>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</si>
  <si>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</si>
  <si>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</si>
  <si>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</si>
  <si>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</si>
  <si>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</si>
  <si>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</si>
  <si>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</si>
  <si>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</si>
  <si>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</si>
  <si>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</si>
  <si>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</si>
  <si>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</si>
  <si>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</si>
  <si>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</si>
  <si>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</si>
  <si>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</si>
  <si>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</si>
  <si>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</si>
  <si>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</si>
  <si>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</si>
  <si>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</si>
  <si>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</si>
  <si>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</si>
  <si>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</si>
  <si>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</si>
  <si>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</si>
  <si>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</si>
  <si>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</si>
  <si>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</si>
  <si>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</si>
  <si>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</si>
  <si>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</si>
  <si>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</si>
  <si>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</si>
  <si>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</si>
  <si>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</si>
  <si>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</si>
  <si>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</si>
  <si>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</si>
  <si>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</si>
  <si>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</si>
  <si>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</si>
  <si>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</si>
  <si>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</si>
  <si>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</si>
  <si>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</si>
  <si>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</si>
  <si>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</si>
  <si>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</si>
  <si>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</si>
  <si>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</si>
  <si>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</si>
  <si>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</si>
  <si>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</si>
  <si>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</si>
  <si>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</si>
  <si>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</si>
  <si>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</si>
  <si>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</si>
  <si>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</si>
  <si>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</si>
  <si>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</si>
  <si>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</si>
  <si>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</si>
  <si>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</si>
  <si>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</si>
  <si>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</si>
  <si>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</si>
  <si>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</si>
  <si>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</si>
  <si>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</si>
  <si>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</si>
  <si>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</si>
  <si>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</si>
  <si>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</si>
  <si>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</si>
  <si>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</si>
  <si>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</si>
  <si>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</si>
  <si>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</si>
  <si>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</si>
  <si>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</si>
  <si>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</si>
  <si>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</si>
  <si>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</si>
  <si>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</si>
  <si>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</si>
  <si>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</si>
  <si>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</si>
  <si>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</si>
  <si>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</si>
  <si>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</si>
  <si>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</si>
  <si>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</si>
  <si>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</si>
  <si>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</si>
  <si>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</si>
  <si>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</si>
  <si>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</si>
  <si>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</si>
  <si>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</si>
  <si>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</si>
  <si>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</si>
  <si>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</si>
  <si>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</si>
  <si>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</si>
  <si>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</si>
  <si>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</si>
  <si>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</si>
  <si>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</si>
  <si>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</si>
  <si>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</si>
  <si>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</si>
  <si>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</si>
  <si>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</si>
  <si>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</si>
  <si>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</si>
  <si>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</si>
  <si>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</si>
  <si>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</si>
  <si>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</si>
  <si>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</si>
  <si>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</si>
  <si>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</si>
  <si>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</si>
  <si>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</si>
  <si>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</si>
  <si>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</si>
  <si>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</si>
  <si>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</si>
  <si>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</si>
  <si>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</si>
  <si>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</si>
  <si>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</si>
  <si>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</si>
  <si>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</si>
  <si>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</si>
  <si>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</si>
  <si>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</si>
  <si>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</si>
  <si>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</si>
  <si>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</si>
  <si>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</si>
  <si>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</si>
  <si>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</si>
  <si>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</si>
  <si>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</si>
  <si>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</si>
  <si>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</si>
  <si>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</si>
  <si>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</si>
  <si>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</si>
  <si>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</si>
  <si>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</si>
  <si>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</si>
  <si>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</si>
  <si>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</si>
  <si>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</si>
  <si>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</si>
  <si>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</si>
  <si>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</si>
  <si>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</si>
  <si>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</si>
  <si>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</si>
  <si>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</si>
  <si>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</si>
  <si>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</si>
  <si>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</si>
  <si>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</si>
  <si>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</si>
  <si>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</si>
  <si>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</si>
  <si>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</si>
  <si>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</si>
  <si>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</si>
  <si>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</si>
  <si>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</si>
  <si>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</si>
  <si>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</si>
  <si>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</si>
  <si>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</si>
  <si>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</si>
  <si>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</si>
  <si>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</si>
  <si>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</si>
  <si>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</si>
  <si>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</si>
  <si>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</si>
  <si>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</si>
  <si>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</si>
  <si>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</si>
  <si>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</si>
  <si>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</si>
  <si>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</si>
  <si>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</si>
  <si>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</si>
  <si>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</si>
  <si>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</si>
  <si>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</si>
  <si>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</si>
  <si>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</si>
  <si>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</si>
  <si>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</si>
  <si>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</si>
  <si>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</si>
  <si>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</si>
  <si>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</si>
  <si>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</si>
  <si>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</si>
  <si>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</si>
  <si>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</si>
  <si>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</si>
  <si>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</si>
  <si>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</si>
  <si>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</si>
  <si>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</si>
  <si>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</si>
  <si>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</si>
  <si>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</si>
  <si>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</si>
  <si>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</si>
  <si>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</si>
  <si>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</si>
  <si>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</si>
  <si>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</si>
  <si>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</si>
  <si>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</si>
  <si>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</si>
  <si>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</si>
  <si>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</si>
  <si>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</si>
  <si>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</si>
  <si>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</si>
  <si>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</si>
  <si>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</si>
  <si>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</si>
  <si>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</si>
  <si>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</si>
  <si>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</si>
  <si>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</si>
  <si>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</si>
  <si>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</si>
  <si>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</si>
  <si>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</si>
  <si>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</si>
  <si>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</si>
  <si>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</si>
  <si>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</si>
  <si>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</si>
  <si>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</si>
  <si>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</si>
  <si>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</si>
  <si>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</si>
  <si>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</si>
  <si>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</si>
  <si>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</si>
  <si>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</si>
  <si>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</si>
  <si>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</si>
  <si>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</si>
  <si>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</si>
  <si>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</si>
  <si>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</si>
  <si>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</si>
  <si>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</si>
  <si>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</si>
  <si>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</si>
  <si>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</si>
  <si>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</si>
  <si>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</si>
  <si>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</si>
  <si>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</si>
  <si>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</si>
  <si>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</si>
  <si>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</si>
  <si>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</si>
  <si>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</si>
  <si>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</si>
  <si>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</si>
  <si>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</si>
  <si>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</si>
  <si>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</si>
  <si>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</si>
  <si>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</si>
  <si>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</si>
  <si>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</si>
  <si>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</si>
  <si>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</si>
  <si>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</si>
  <si>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</si>
  <si>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</si>
  <si>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</si>
  <si>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</si>
  <si>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</si>
  <si>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</si>
  <si>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</si>
  <si>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</si>
  <si>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</si>
  <si>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</si>
  <si>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</si>
  <si>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</si>
  <si>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</si>
  <si>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</si>
  <si>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</si>
  <si>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</si>
  <si>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</si>
  <si>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</si>
  <si>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</si>
  <si>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</si>
  <si>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</si>
  <si>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</si>
  <si>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</si>
  <si>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</si>
  <si>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</si>
  <si>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</si>
  <si>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</si>
  <si>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</si>
  <si>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</si>
  <si>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</si>
  <si>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</si>
  <si>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</si>
  <si>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</si>
  <si>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</si>
  <si>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</si>
  <si>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</si>
  <si>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</si>
  <si>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</si>
  <si>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</si>
  <si>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</si>
  <si>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</si>
  <si>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</si>
  <si>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</si>
  <si>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</si>
  <si>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</si>
  <si>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</si>
  <si>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</si>
  <si>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</si>
  <si>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</si>
  <si>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</si>
  <si>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</si>
  <si>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</si>
  <si>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</si>
  <si>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</si>
  <si>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</si>
  <si>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</si>
  <si>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</si>
  <si>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</si>
  <si>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</si>
  <si>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</si>
  <si>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</si>
  <si>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</si>
  <si>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</si>
  <si>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</si>
  <si>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</si>
  <si>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</si>
  <si>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</si>
  <si>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</si>
  <si>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</si>
  <si>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</si>
  <si>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</si>
  <si>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</si>
  <si>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</si>
  <si>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</si>
  <si>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</si>
  <si>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</si>
  <si>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</si>
  <si>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</si>
  <si>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</si>
  <si>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</si>
  <si>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</si>
  <si>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</si>
  <si>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</si>
  <si>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</si>
  <si>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</si>
  <si>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</si>
  <si>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</si>
  <si>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</si>
  <si>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</si>
  <si>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</si>
  <si>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</si>
  <si>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</si>
  <si>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</si>
  <si>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</si>
  <si>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</si>
  <si>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</si>
  <si>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</si>
  <si>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</si>
  <si>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</si>
  <si>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</si>
  <si>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</si>
  <si>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</si>
  <si>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</si>
  <si>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</si>
  <si>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</si>
  <si>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</si>
  <si>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</si>
  <si>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</si>
  <si>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</si>
  <si>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</si>
  <si>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</si>
  <si>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</si>
  <si>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</si>
  <si>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</si>
  <si>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</si>
  <si>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</si>
  <si>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</si>
  <si>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</si>
  <si>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</si>
  <si>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</si>
  <si>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</si>
  <si>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</si>
  <si>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</si>
  <si>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</si>
  <si>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</si>
  <si>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</si>
  <si>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</si>
  <si>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</si>
  <si>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</si>
  <si>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</si>
  <si>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</si>
  <si>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</si>
  <si>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</si>
  <si>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</si>
  <si>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</si>
  <si>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</si>
  <si>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</si>
  <si>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</si>
  <si>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</si>
  <si>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</si>
  <si>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</si>
  <si>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</si>
  <si>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</si>
  <si>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</si>
  <si>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</si>
  <si>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</si>
  <si>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</si>
  <si>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</si>
  <si>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</si>
  <si>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</si>
  <si>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</si>
  <si>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</si>
  <si>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</si>
  <si>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</si>
  <si>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</si>
  <si>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</si>
  <si>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</si>
  <si>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</si>
  <si>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</si>
  <si>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</si>
  <si>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</si>
  <si>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</si>
  <si>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</si>
  <si>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</si>
  <si>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</si>
  <si>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</si>
  <si>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</si>
  <si>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</si>
  <si>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</si>
  <si>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</si>
  <si>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</si>
  <si>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</si>
  <si>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</si>
  <si>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</si>
  <si>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</si>
  <si>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</si>
  <si>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</si>
  <si>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</si>
  <si>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</si>
  <si>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</si>
  <si>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</si>
  <si>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</si>
  <si>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</si>
  <si>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</si>
  <si>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</si>
  <si>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</si>
  <si>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</si>
  <si>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</si>
  <si>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</si>
  <si>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</si>
  <si>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</si>
  <si>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</si>
  <si>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</si>
  <si>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</si>
  <si>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</si>
  <si>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</si>
  <si>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</si>
  <si>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</si>
  <si>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</si>
  <si>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</si>
  <si>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</si>
  <si>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</si>
  <si>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</si>
  <si>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</si>
  <si>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</si>
  <si>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</si>
  <si>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</si>
  <si>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</si>
  <si>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</si>
  <si>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</si>
  <si>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</si>
  <si>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</si>
  <si>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</si>
  <si>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</si>
  <si>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</si>
  <si>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</si>
  <si>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</si>
  <si>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</si>
  <si>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</si>
  <si>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</si>
  <si>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</si>
  <si>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</si>
  <si>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</si>
  <si>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</si>
  <si>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</si>
  <si>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</si>
  <si>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</si>
  <si>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</si>
  <si>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</si>
  <si>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</si>
  <si>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</si>
  <si>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</si>
  <si>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</si>
  <si>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</si>
  <si>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</si>
  <si>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</si>
  <si>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</si>
  <si>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</si>
  <si>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</si>
  <si>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</si>
  <si>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</si>
  <si>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</si>
  <si>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</si>
  <si>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</si>
  <si>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</si>
  <si>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</si>
  <si>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</si>
  <si>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</si>
  <si>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</si>
  <si>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</si>
  <si>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</si>
  <si>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</si>
  <si>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</si>
  <si>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</si>
  <si>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</si>
  <si>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</si>
  <si>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</si>
  <si>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</si>
  <si>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</si>
  <si>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</si>
  <si>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</si>
  <si>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</si>
  <si>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</si>
  <si>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</si>
  <si>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</si>
  <si>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</si>
  <si>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</si>
  <si>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</si>
  <si>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</si>
  <si>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</si>
  <si>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</si>
  <si>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</si>
  <si>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</si>
  <si>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</si>
  <si>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</si>
  <si>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</si>
  <si>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</si>
  <si>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</si>
  <si>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</si>
  <si>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</si>
  <si>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</si>
  <si>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</si>
  <si>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</si>
  <si>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</si>
  <si>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</si>
  <si>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</si>
  <si>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</si>
  <si>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</si>
  <si>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</si>
  <si>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</si>
  <si>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</si>
  <si>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</si>
  <si>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</si>
  <si>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</si>
  <si>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</si>
  <si>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</si>
  <si>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</si>
  <si>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</si>
  <si>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</si>
  <si>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</si>
  <si>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</si>
  <si>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</si>
  <si>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</si>
  <si>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</si>
  <si>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</si>
  <si>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</si>
  <si>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</si>
  <si>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</si>
  <si>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</si>
  <si>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</si>
  <si>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</si>
  <si>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</si>
  <si>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</si>
  <si>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</si>
  <si>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</si>
  <si>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</si>
  <si>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</si>
  <si>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</si>
  <si>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</si>
  <si>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</si>
  <si>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</si>
  <si>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</si>
  <si>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</si>
  <si>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</si>
  <si>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</si>
  <si>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</si>
  <si>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</si>
  <si>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</si>
  <si>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</si>
  <si>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</si>
  <si>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</si>
  <si>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</si>
  <si>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</si>
  <si>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</si>
  <si>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</si>
  <si>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</si>
  <si>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</si>
  <si>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</si>
  <si>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</si>
  <si>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</si>
  <si>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</si>
  <si>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</si>
  <si>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</si>
  <si>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</si>
  <si>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</si>
  <si>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</si>
  <si>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</si>
  <si>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</si>
  <si>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</si>
  <si>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</si>
  <si>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</si>
  <si>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</si>
  <si>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</si>
  <si>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</si>
  <si>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</si>
  <si>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</si>
  <si>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</si>
  <si>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</si>
  <si>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</si>
  <si>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</si>
  <si>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</si>
  <si>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</si>
  <si>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</si>
  <si>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</si>
  <si>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</si>
  <si>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</si>
  <si>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</si>
  <si>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</si>
  <si>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</si>
  <si>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</si>
  <si>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</si>
  <si>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</si>
  <si>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</si>
  <si>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</si>
  <si>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</si>
  <si>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</si>
  <si>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</si>
  <si>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</si>
  <si>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</si>
  <si>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</si>
  <si>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</si>
  <si>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</si>
  <si>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</si>
  <si>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</si>
  <si>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</si>
  <si>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</si>
  <si>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</si>
  <si>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</si>
  <si>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</si>
  <si>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</si>
  <si>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</si>
  <si>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</si>
  <si>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</si>
  <si>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</si>
  <si>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</si>
  <si>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</si>
  <si>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</si>
  <si>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</si>
  <si>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</si>
  <si>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</si>
  <si>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</si>
  <si>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</si>
  <si>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</si>
  <si>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</si>
  <si>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</si>
  <si>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</si>
  <si>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</si>
  <si>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</si>
  <si>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</si>
  <si>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</si>
  <si>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</si>
  <si>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</si>
  <si>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</si>
  <si>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</si>
  <si>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</si>
  <si>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</si>
  <si>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</si>
  <si>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</si>
  <si>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</si>
  <si>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</si>
  <si>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</si>
  <si>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</si>
  <si>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</si>
  <si>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</si>
  <si>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</si>
  <si>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</si>
  <si>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</si>
  <si>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</si>
  <si>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</si>
  <si>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</si>
  <si>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</si>
  <si>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</si>
  <si>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</si>
  <si>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</si>
  <si>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</si>
  <si>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</si>
  <si>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</si>
  <si>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</si>
  <si>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</si>
  <si>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</si>
  <si>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</si>
  <si>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</si>
  <si>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</si>
  <si>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</si>
  <si>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</si>
  <si>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</si>
  <si>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</si>
  <si>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</si>
  <si>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</si>
  <si>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</si>
  <si>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</si>
  <si>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</si>
  <si>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</si>
  <si>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</si>
  <si>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</si>
  <si>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</si>
  <si>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</si>
  <si>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</si>
  <si>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</si>
  <si>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</si>
  <si>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</si>
  <si>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</si>
  <si>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</si>
  <si>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</si>
  <si>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</si>
  <si>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</si>
  <si>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</si>
  <si>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</si>
  <si>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</si>
  <si>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</si>
  <si>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</si>
  <si>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</si>
  <si>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</si>
  <si>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</si>
  <si>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</si>
  <si>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</si>
  <si>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</si>
  <si>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</si>
  <si>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</si>
  <si>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</si>
  <si>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</si>
  <si>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</si>
  <si>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</si>
  <si>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</si>
  <si>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</si>
  <si>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</si>
  <si>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</si>
  <si>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</si>
  <si>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</si>
  <si>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</si>
  <si>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</si>
  <si>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</si>
  <si>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</si>
  <si>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</si>
  <si>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</si>
  <si>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</si>
  <si>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</si>
  <si>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</si>
  <si>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</si>
  <si>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</si>
  <si>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</si>
  <si>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</si>
  <si>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</si>
  <si>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</si>
  <si>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</si>
  <si>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</si>
  <si>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</si>
  <si>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</si>
  <si>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</si>
  <si>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</si>
  <si>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</si>
  <si>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</si>
  <si>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</si>
  <si>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</si>
  <si>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</si>
  <si>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</si>
  <si>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</si>
  <si>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</si>
  <si>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</si>
  <si>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</si>
  <si>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</si>
  <si>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</si>
  <si>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</si>
  <si>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</si>
  <si>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</si>
  <si>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</si>
  <si>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</si>
  <si>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</si>
  <si>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</si>
  <si>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</si>
  <si>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</si>
  <si>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</si>
  <si>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</si>
  <si>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</si>
  <si>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</si>
  <si>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</si>
  <si>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</si>
  <si>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</si>
  <si>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</si>
  <si>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</si>
  <si>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</si>
  <si>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</si>
  <si>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</si>
  <si>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</si>
  <si>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</si>
  <si>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</si>
  <si>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</si>
  <si>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</si>
  <si>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</si>
  <si>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</si>
  <si>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</si>
  <si>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</si>
  <si>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</si>
  <si>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</si>
  <si>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</si>
  <si>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</si>
  <si>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</si>
  <si>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</si>
  <si>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</si>
  <si>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</si>
  <si>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</si>
  <si>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</si>
  <si>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</si>
  <si>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</si>
  <si>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</si>
  <si>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</si>
  <si>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</si>
  <si>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</si>
  <si>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</si>
  <si>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</si>
  <si>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</si>
  <si>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</si>
  <si>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</si>
  <si>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</si>
  <si>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</si>
  <si>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</si>
  <si>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</si>
  <si>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</si>
  <si>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</si>
  <si>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</si>
  <si>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</si>
  <si>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</si>
  <si>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</si>
  <si>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</si>
  <si>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</si>
  <si>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</si>
  <si>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</si>
  <si>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</si>
  <si>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</si>
  <si>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</si>
  <si>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</si>
  <si>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</si>
  <si>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</si>
  <si>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</si>
  <si>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</si>
  <si>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</si>
  <si>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</si>
  <si>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</si>
  <si>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</si>
  <si>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</si>
  <si>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</si>
  <si>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</si>
  <si>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</si>
  <si>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</si>
  <si>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</si>
  <si>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</si>
  <si>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</si>
  <si>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</si>
  <si>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</si>
  <si>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</si>
  <si>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</si>
  <si>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</si>
  <si>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</si>
  <si>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</si>
  <si>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</si>
  <si>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</si>
  <si>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</si>
  <si>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</si>
  <si>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</si>
  <si>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</si>
  <si>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</si>
  <si>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</si>
  <si>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</si>
  <si>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</si>
  <si>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</si>
  <si>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</si>
  <si>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</si>
  <si>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</si>
  <si>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</si>
  <si>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</si>
  <si>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</si>
  <si>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</si>
  <si>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</si>
  <si>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</si>
  <si>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</si>
  <si>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</si>
  <si>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Chilll House Kafe</t>
  </si>
  <si>
    <t>F-201, A Block, Ashish Complex-2, Central Market, Surajmal Vihar, Anand Vihar, New Delhi</t>
  </si>
  <si>
    <t>1st Floor, ARSS Mall, Opposite Jwalaheri,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</si>
  <si>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</si>
  <si>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</si>
  <si>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</si>
  <si>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</si>
  <si>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</si>
  <si>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</si>
  <si>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</si>
  <si>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</si>
  <si>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</si>
  <si>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</si>
  <si>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</si>
  <si>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</si>
  <si>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</si>
  <si>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</si>
  <si>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</si>
  <si>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</si>
  <si>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</si>
  <si>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</si>
  <si>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</si>
  <si>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</si>
  <si>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</si>
  <si>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</si>
  <si>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</si>
  <si>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</si>
  <si>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</si>
  <si>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</si>
  <si>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</si>
  <si>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</si>
  <si>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</si>
  <si>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</si>
  <si>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</si>
  <si>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</si>
  <si>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</si>
  <si>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</si>
  <si>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</si>
  <si>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</si>
  <si>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</si>
  <si>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</si>
  <si>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</si>
  <si>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</si>
  <si>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</si>
  <si>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</si>
  <si>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</si>
  <si>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</si>
  <si>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</si>
  <si>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</si>
  <si>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</si>
  <si>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</si>
  <si>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</si>
  <si>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</si>
  <si>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</si>
  <si>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</si>
  <si>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</si>
  <si>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</si>
  <si>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</si>
  <si>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</si>
  <si>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</si>
  <si>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</si>
  <si>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</si>
  <si>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</si>
  <si>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</si>
  <si>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</si>
  <si>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</si>
  <si>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</si>
  <si>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</si>
  <si>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</si>
  <si>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</si>
  <si>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</si>
  <si>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</si>
  <si>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</si>
  <si>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</si>
  <si>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</si>
  <si>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</si>
  <si>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</si>
  <si>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</si>
  <si>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</si>
  <si>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</si>
  <si>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</si>
  <si>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</si>
  <si>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</si>
  <si>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</si>
  <si>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</si>
  <si>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</si>
  <si>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</si>
  <si>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</si>
  <si>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</si>
  <si>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</si>
  <si>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</si>
  <si>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</si>
  <si>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</si>
  <si>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</si>
  <si>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</si>
  <si>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</si>
  <si>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</si>
  <si>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</si>
  <si>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</si>
  <si>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</si>
  <si>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</si>
  <si>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</si>
  <si>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</si>
  <si>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</si>
  <si>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</si>
  <si>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</si>
  <si>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</si>
  <si>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</si>
  <si>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</si>
  <si>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</si>
  <si>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</si>
  <si>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</si>
  <si>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</si>
  <si>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</si>
  <si>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</si>
  <si>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</si>
  <si>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</si>
  <si>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</si>
  <si>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</si>
  <si>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</si>
  <si>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</si>
  <si>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</si>
  <si>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</si>
  <si>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</si>
  <si>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</si>
  <si>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</si>
  <si>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</si>
  <si>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</si>
  <si>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</si>
  <si>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</si>
  <si>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</si>
  <si>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</si>
  <si>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</si>
  <si>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</si>
  <si>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</si>
  <si>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</si>
  <si>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</si>
  <si>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</si>
  <si>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</si>
  <si>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</si>
  <si>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</si>
  <si>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</si>
  <si>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</si>
  <si>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</si>
  <si>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</si>
  <si>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</si>
  <si>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</si>
  <si>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</si>
  <si>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</si>
  <si>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</si>
  <si>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</si>
  <si>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</si>
  <si>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</si>
  <si>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</si>
  <si>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</si>
  <si>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</si>
  <si>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</si>
  <si>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</si>
  <si>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</si>
  <si>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</si>
  <si>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</si>
  <si>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</si>
  <si>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</si>
  <si>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</si>
  <si>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</si>
  <si>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</si>
  <si>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</si>
  <si>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</si>
  <si>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</si>
  <si>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</si>
  <si>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</si>
  <si>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</si>
  <si>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</si>
  <si>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</si>
  <si>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</si>
  <si>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</si>
  <si>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</si>
  <si>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</si>
  <si>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</si>
  <si>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</si>
  <si>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</si>
  <si>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</si>
  <si>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</si>
  <si>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</si>
  <si>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</si>
  <si>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</si>
  <si>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</si>
  <si>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</si>
  <si>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</si>
  <si>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</si>
  <si>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</si>
  <si>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</si>
  <si>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</si>
  <si>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</si>
  <si>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</si>
  <si>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</si>
  <si>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</si>
  <si>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</si>
  <si>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</si>
  <si>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</si>
  <si>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</si>
  <si>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</si>
  <si>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</si>
  <si>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</si>
  <si>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</si>
  <si>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</si>
  <si>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</si>
  <si>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</si>
  <si>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</si>
  <si>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</si>
  <si>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</si>
  <si>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</si>
  <si>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</si>
  <si>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</si>
  <si>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</si>
  <si>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</si>
  <si>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</si>
  <si>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</si>
  <si>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</si>
  <si>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</si>
  <si>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</si>
  <si>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</si>
  <si>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</si>
  <si>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</si>
  <si>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</si>
  <si>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</si>
  <si>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</si>
  <si>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</si>
  <si>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</si>
  <si>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</si>
  <si>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</si>
  <si>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</si>
  <si>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</si>
  <si>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</si>
  <si>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</si>
  <si>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</si>
  <si>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</si>
  <si>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</si>
  <si>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</si>
  <si>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</si>
  <si>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</si>
  <si>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</si>
  <si>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</si>
  <si>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</si>
  <si>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</si>
  <si>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</si>
  <si>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</si>
  <si>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</si>
  <si>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</si>
  <si>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</si>
  <si>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</si>
  <si>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</si>
  <si>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</si>
  <si>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</si>
  <si>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</si>
  <si>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</si>
  <si>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</si>
  <si>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</si>
  <si>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</si>
  <si>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</si>
  <si>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</si>
  <si>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</si>
  <si>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</si>
  <si>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</si>
  <si>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</si>
  <si>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</si>
  <si>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</si>
  <si>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</si>
  <si>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</si>
  <si>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</si>
  <si>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</si>
  <si>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</si>
  <si>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</si>
  <si>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</si>
  <si>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</si>
  <si>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</si>
  <si>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</si>
  <si>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</si>
  <si>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</si>
  <si>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</si>
  <si>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</si>
  <si>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</si>
  <si>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</si>
  <si>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</si>
  <si>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</si>
  <si>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</si>
  <si>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</si>
  <si>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</si>
  <si>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</si>
  <si>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</si>
  <si>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</si>
  <si>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</si>
  <si>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</si>
  <si>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</si>
  <si>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</si>
  <si>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</si>
  <si>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</si>
  <si>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</si>
  <si>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</si>
  <si>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</si>
  <si>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</si>
  <si>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</si>
  <si>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</si>
  <si>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</si>
  <si>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</si>
  <si>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</si>
  <si>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</si>
  <si>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</si>
  <si>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</si>
  <si>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</si>
  <si>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</si>
  <si>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</si>
  <si>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</si>
  <si>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</si>
  <si>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</si>
  <si>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</si>
  <si>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</si>
  <si>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</si>
  <si>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</si>
  <si>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</si>
  <si>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</si>
  <si>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</si>
  <si>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</si>
  <si>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</si>
  <si>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</si>
  <si>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</si>
  <si>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</si>
  <si>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</si>
  <si>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</si>
  <si>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</si>
  <si>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</si>
  <si>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</si>
  <si>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</si>
  <si>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</si>
  <si>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</si>
  <si>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</si>
  <si>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</si>
  <si>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</si>
  <si>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</si>
  <si>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</si>
  <si>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</si>
  <si>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</si>
  <si>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</si>
  <si>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</si>
  <si>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</si>
  <si>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</si>
  <si>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</si>
  <si>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</si>
  <si>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</si>
  <si>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</si>
  <si>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</si>
  <si>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</si>
  <si>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</si>
  <si>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</si>
  <si>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</si>
  <si>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</si>
  <si>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</si>
  <si>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</si>
  <si>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</si>
  <si>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</si>
  <si>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</si>
  <si>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</si>
  <si>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</si>
  <si>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</si>
  <si>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</si>
  <si>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</si>
  <si>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</si>
  <si>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</si>
  <si>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</si>
  <si>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</si>
  <si>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</si>
  <si>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</si>
  <si>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</si>
  <si>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</si>
  <si>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</si>
  <si>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</si>
  <si>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</si>
  <si>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</si>
  <si>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</si>
  <si>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</si>
  <si>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</si>
  <si>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</si>
  <si>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</si>
  <si>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</si>
  <si>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</si>
  <si>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</si>
  <si>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</si>
  <si>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</si>
  <si>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</si>
  <si>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</si>
  <si>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</si>
  <si>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</si>
  <si>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</si>
  <si>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</si>
  <si>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</si>
  <si>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</si>
  <si>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</si>
  <si>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</si>
  <si>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</si>
  <si>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</si>
  <si>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</si>
  <si>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</si>
  <si>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</si>
  <si>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</si>
  <si>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</si>
  <si>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</si>
  <si>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</si>
  <si>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</si>
  <si>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</si>
  <si>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</si>
  <si>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</si>
  <si>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</si>
  <si>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</si>
  <si>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</si>
  <si>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</si>
  <si>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</si>
  <si>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</si>
  <si>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</si>
  <si>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</si>
  <si>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</si>
  <si>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</si>
  <si>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</si>
  <si>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</si>
  <si>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</si>
  <si>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</si>
  <si>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</si>
  <si>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</si>
  <si>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</si>
  <si>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</si>
  <si>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</si>
  <si>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</si>
  <si>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</si>
  <si>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</si>
  <si>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</si>
  <si>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</si>
  <si>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</si>
  <si>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</si>
  <si>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</si>
  <si>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</si>
  <si>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</si>
  <si>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</si>
  <si>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</si>
  <si>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</si>
  <si>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</si>
  <si>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</si>
  <si>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</si>
  <si>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</si>
  <si>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</si>
  <si>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</si>
  <si>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</si>
  <si>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</si>
  <si>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</si>
  <si>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</si>
  <si>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</si>
  <si>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</si>
  <si>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</si>
  <si>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</si>
  <si>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</si>
  <si>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</si>
  <si>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</si>
  <si>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</si>
  <si>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</si>
  <si>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</si>
  <si>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</si>
  <si>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</si>
  <si>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</si>
  <si>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</si>
  <si>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</si>
  <si>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</si>
  <si>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</si>
  <si>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</si>
  <si>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</si>
  <si>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</si>
  <si>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</si>
  <si>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</si>
  <si>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</si>
  <si>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</si>
  <si>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</si>
  <si>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</si>
  <si>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</si>
  <si>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</si>
  <si>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</si>
  <si>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</si>
  <si>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</si>
  <si>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</si>
  <si>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</si>
  <si>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</si>
  <si>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</si>
  <si>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</si>
  <si>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</si>
  <si>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</si>
  <si>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</si>
  <si>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</si>
  <si>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</si>
  <si>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</si>
  <si>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</si>
  <si>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</si>
  <si>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</si>
  <si>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</si>
  <si>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</si>
  <si>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</si>
  <si>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</si>
  <si>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</si>
  <si>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</si>
  <si>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</si>
  <si>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</si>
  <si>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</si>
  <si>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</si>
  <si>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</si>
  <si>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</si>
  <si>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</si>
  <si>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</si>
  <si>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</si>
  <si>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</si>
  <si>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</si>
  <si>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</si>
  <si>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</si>
  <si>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</si>
  <si>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</si>
  <si>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</si>
  <si>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</si>
  <si>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</si>
  <si>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</si>
  <si>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</si>
  <si>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</si>
  <si>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</si>
  <si>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</si>
  <si>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</si>
  <si>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</si>
  <si>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</si>
  <si>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</si>
  <si>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</si>
  <si>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</si>
  <si>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</si>
  <si>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</si>
  <si>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</si>
  <si>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</si>
  <si>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</si>
  <si>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</si>
  <si>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</si>
  <si>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</si>
  <si>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</si>
  <si>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</si>
  <si>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</si>
  <si>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</si>
  <si>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</si>
  <si>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</si>
  <si>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</si>
  <si>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</si>
  <si>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</si>
  <si>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</si>
  <si>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</si>
  <si>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</si>
  <si>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</si>
  <si>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</si>
  <si>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</si>
  <si>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</si>
  <si>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</si>
  <si>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</si>
  <si>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</si>
  <si>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</si>
  <si>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</si>
  <si>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</si>
  <si>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</si>
  <si>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</si>
  <si>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</si>
  <si>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</si>
  <si>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</si>
  <si>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</si>
  <si>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</si>
  <si>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</si>
  <si>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</si>
  <si>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</si>
  <si>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</si>
  <si>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</si>
  <si>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</si>
  <si>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</si>
  <si>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</si>
  <si>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</si>
  <si>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</si>
  <si>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</si>
  <si>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</si>
  <si>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</si>
  <si>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</si>
  <si>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</si>
  <si>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</si>
  <si>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</si>
  <si>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</si>
  <si>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</si>
  <si>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</si>
  <si>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</si>
  <si>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</si>
  <si>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</si>
  <si>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</si>
  <si>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</si>
  <si>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</si>
  <si>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</si>
  <si>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</si>
  <si>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</si>
  <si>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</si>
  <si>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</si>
  <si>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</si>
  <si>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</si>
  <si>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</si>
  <si>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</si>
  <si>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</si>
  <si>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</si>
  <si>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</si>
  <si>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</si>
  <si>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</si>
  <si>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</si>
  <si>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</si>
  <si>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</si>
  <si>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</si>
  <si>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</si>
  <si>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</si>
  <si>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</si>
  <si>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</si>
  <si>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</si>
  <si>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</si>
  <si>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</si>
  <si>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</si>
  <si>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</si>
  <si>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</si>
  <si>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</si>
  <si>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</si>
  <si>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</si>
  <si>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</si>
  <si>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</si>
  <si>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</si>
  <si>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</si>
  <si>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</si>
  <si>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</si>
  <si>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</si>
  <si>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</si>
  <si>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</si>
  <si>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</si>
  <si>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</si>
  <si>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</si>
  <si>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</si>
  <si>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</si>
  <si>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</si>
  <si>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</si>
  <si>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</si>
  <si>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</si>
  <si>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</si>
  <si>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</si>
  <si>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</si>
  <si>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</si>
  <si>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</si>
  <si>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</si>
  <si>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</si>
  <si>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</si>
  <si>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</si>
  <si>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</si>
  <si>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</si>
  <si>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</si>
  <si>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</si>
  <si>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</si>
  <si>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</si>
  <si>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</si>
  <si>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</si>
  <si>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</si>
  <si>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</si>
  <si>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</si>
  <si>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</si>
  <si>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</si>
  <si>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</si>
  <si>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</si>
  <si>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</si>
  <si>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</si>
  <si>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</si>
  <si>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</si>
  <si>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</si>
  <si>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</si>
  <si>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</si>
  <si>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</si>
  <si>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</si>
  <si>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</si>
  <si>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</si>
  <si>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</si>
  <si>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</si>
  <si>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</si>
  <si>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</si>
  <si>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</si>
  <si>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</si>
  <si>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</si>
  <si>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</si>
  <si>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</si>
  <si>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</si>
  <si>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</si>
  <si>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</si>
  <si>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</si>
  <si>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</si>
  <si>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</si>
  <si>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</si>
  <si>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</si>
  <si>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</si>
  <si>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</si>
  <si>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</si>
  <si>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</si>
  <si>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</si>
  <si>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</si>
  <si>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</si>
  <si>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</si>
  <si>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</si>
  <si>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</si>
  <si>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</si>
  <si>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</si>
  <si>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</si>
  <si>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</si>
  <si>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</si>
  <si>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</si>
  <si>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</si>
  <si>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</si>
  <si>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</si>
  <si>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</si>
  <si>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</si>
  <si>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</si>
  <si>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</si>
  <si>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</si>
  <si>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</si>
  <si>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</si>
  <si>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</si>
  <si>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</si>
  <si>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</si>
  <si>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</si>
  <si>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</si>
  <si>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</si>
  <si>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</si>
  <si>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</si>
  <si>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</si>
  <si>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</si>
  <si>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</si>
  <si>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</si>
  <si>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</si>
  <si>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</si>
  <si>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</si>
  <si>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</si>
  <si>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</si>
  <si>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</si>
  <si>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</si>
  <si>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</si>
  <si>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</si>
  <si>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</si>
  <si>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</si>
  <si>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</si>
  <si>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</si>
  <si>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</si>
  <si>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</si>
  <si>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</si>
  <si>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</si>
  <si>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</si>
  <si>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</si>
  <si>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</si>
  <si>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</si>
  <si>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</si>
  <si>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</si>
  <si>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</si>
  <si>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</si>
  <si>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</si>
  <si>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</si>
  <si>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</si>
  <si>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</si>
  <si>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</si>
  <si>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</si>
  <si>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</si>
  <si>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</si>
  <si>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</si>
  <si>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</si>
  <si>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</si>
  <si>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</si>
  <si>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</si>
  <si>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</si>
  <si>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</si>
  <si>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</si>
  <si>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</si>
  <si>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</si>
  <si>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</si>
  <si>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</si>
  <si>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</si>
  <si>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</si>
  <si>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</si>
  <si>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</si>
  <si>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</si>
  <si>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</si>
  <si>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</si>
  <si>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</si>
  <si>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</si>
  <si>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</si>
  <si>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</si>
  <si>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</si>
  <si>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</si>
  <si>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</si>
  <si>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</si>
  <si>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</si>
  <si>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</si>
  <si>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</si>
  <si>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</si>
  <si>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</si>
  <si>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</si>
  <si>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</si>
  <si>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</si>
  <si>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</si>
  <si>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</si>
  <si>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</si>
  <si>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</si>
  <si>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</si>
  <si>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</si>
  <si>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</si>
  <si>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</si>
  <si>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</si>
  <si>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</si>
  <si>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</si>
  <si>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</si>
  <si>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</si>
  <si>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</si>
  <si>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</si>
  <si>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</si>
  <si>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</si>
  <si>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</si>
  <si>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</si>
  <si>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</si>
  <si>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</si>
  <si>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</si>
  <si>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</si>
  <si>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</si>
  <si>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</si>
  <si>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</si>
  <si>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</si>
  <si>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</si>
  <si>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</si>
  <si>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</si>
  <si>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</si>
  <si>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</si>
  <si>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</si>
  <si>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</si>
  <si>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</si>
  <si>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</si>
  <si>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</si>
  <si>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</si>
  <si>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</si>
  <si>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</si>
  <si>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</si>
  <si>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</si>
  <si>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</si>
  <si>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</si>
  <si>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</si>
  <si>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</si>
  <si>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</si>
  <si>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</si>
  <si>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</si>
  <si>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</si>
  <si>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</si>
  <si>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</si>
  <si>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</si>
  <si>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</si>
  <si>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</si>
  <si>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</si>
  <si>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</si>
  <si>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</si>
  <si>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</si>
  <si>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</si>
  <si>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</si>
  <si>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</si>
  <si>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</si>
  <si>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</si>
  <si>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</si>
  <si>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</si>
  <si>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</si>
  <si>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</si>
  <si>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</si>
  <si>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</si>
  <si>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</si>
  <si>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</si>
  <si>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</si>
  <si>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</si>
  <si>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</si>
  <si>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</si>
  <si>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</si>
  <si>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</si>
  <si>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</si>
  <si>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</si>
  <si>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</si>
  <si>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</si>
  <si>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</si>
  <si>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</si>
  <si>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</si>
  <si>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</si>
  <si>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</si>
  <si>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</si>
  <si>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</si>
  <si>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</si>
  <si>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</si>
  <si>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</si>
  <si>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</si>
  <si>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</si>
  <si>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</si>
  <si>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</si>
  <si>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</si>
  <si>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</si>
  <si>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</si>
  <si>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</si>
  <si>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</si>
  <si>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</si>
  <si>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</si>
  <si>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</si>
  <si>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</si>
  <si>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</si>
  <si>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</si>
  <si>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</si>
  <si>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</si>
  <si>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</si>
  <si>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</si>
  <si>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</si>
  <si>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</si>
  <si>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</si>
  <si>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</si>
  <si>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</si>
  <si>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</si>
  <si>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</si>
  <si>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</si>
  <si>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</si>
  <si>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</si>
  <si>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</si>
  <si>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</si>
  <si>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</si>
  <si>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</si>
  <si>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</si>
  <si>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</si>
  <si>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</si>
  <si>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</si>
  <si>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</si>
  <si>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</si>
  <si>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</si>
  <si>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</si>
  <si>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</si>
  <si>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</si>
  <si>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</si>
  <si>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</si>
  <si>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</si>
  <si>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</si>
  <si>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</si>
  <si>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</si>
  <si>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</si>
  <si>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</si>
  <si>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</si>
  <si>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</si>
  <si>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</si>
  <si>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</si>
  <si>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</si>
  <si>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</si>
  <si>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</si>
  <si>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</si>
  <si>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</si>
  <si>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</si>
  <si>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</si>
  <si>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</si>
  <si>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</si>
  <si>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</si>
  <si>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</si>
  <si>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</si>
  <si>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</si>
  <si>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</si>
  <si>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</si>
  <si>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</si>
  <si>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</si>
  <si>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</si>
  <si>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</si>
  <si>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</si>
  <si>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</si>
  <si>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</si>
  <si>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</si>
  <si>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</si>
  <si>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</si>
  <si>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</si>
  <si>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</si>
  <si>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</si>
  <si>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</si>
  <si>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</si>
  <si>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</si>
  <si>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</si>
  <si>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</si>
  <si>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</si>
  <si>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</si>
  <si>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</si>
  <si>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</si>
  <si>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</si>
  <si>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</si>
  <si>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</si>
  <si>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</si>
  <si>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</si>
  <si>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</si>
  <si>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</si>
  <si>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</si>
  <si>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</si>
  <si>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</si>
  <si>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</si>
  <si>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</si>
  <si>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</si>
  <si>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</si>
  <si>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</si>
  <si>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</si>
  <si>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</si>
  <si>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</si>
  <si>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</si>
  <si>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</si>
  <si>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</si>
  <si>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</si>
  <si>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</si>
  <si>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</si>
  <si>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</si>
  <si>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</si>
  <si>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</si>
  <si>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</si>
  <si>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</si>
  <si>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</si>
  <si>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</si>
  <si>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</si>
  <si>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</si>
  <si>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</si>
  <si>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</si>
  <si>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</si>
  <si>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</si>
  <si>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</si>
  <si>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</si>
  <si>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</si>
  <si>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</si>
  <si>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</si>
  <si>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</si>
  <si>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</si>
  <si>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</si>
  <si>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</si>
  <si>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</si>
  <si>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</si>
  <si>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</si>
  <si>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</si>
  <si>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</si>
  <si>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</si>
  <si>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</si>
  <si>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</si>
  <si>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</si>
  <si>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</si>
  <si>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</si>
  <si>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</si>
  <si>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</si>
  <si>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</si>
  <si>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</si>
  <si>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</si>
  <si>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</si>
  <si>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</si>
  <si>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</si>
  <si>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</si>
  <si>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</si>
  <si>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</si>
  <si>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</si>
  <si>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</si>
  <si>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</si>
  <si>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</si>
  <si>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</si>
  <si>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</si>
  <si>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</si>
  <si>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</si>
  <si>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</si>
  <si>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</si>
  <si>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</si>
  <si>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</si>
  <si>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</si>
  <si>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</si>
  <si>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</si>
  <si>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</si>
  <si>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</si>
  <si>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</si>
  <si>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</si>
  <si>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</si>
  <si>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</si>
  <si>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</si>
  <si>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</si>
  <si>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</si>
  <si>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</si>
  <si>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</si>
  <si>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</si>
  <si>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</si>
  <si>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</si>
  <si>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</si>
  <si>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</si>
  <si>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</si>
  <si>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</si>
  <si>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</si>
  <si>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</si>
  <si>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</si>
  <si>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</si>
  <si>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</si>
  <si>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</si>
  <si>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</si>
  <si>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</si>
  <si>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</si>
  <si>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</si>
  <si>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</si>
  <si>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</si>
  <si>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</si>
  <si>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</si>
  <si>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</si>
  <si>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</si>
  <si>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</si>
  <si>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</si>
  <si>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</si>
  <si>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</si>
  <si>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</si>
  <si>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</si>
  <si>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</si>
  <si>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</si>
  <si>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</si>
  <si>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</si>
  <si>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</si>
  <si>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</si>
  <si>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</si>
  <si>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</si>
  <si>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</si>
  <si>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</si>
  <si>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</si>
  <si>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</si>
  <si>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</si>
  <si>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</si>
  <si>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</si>
  <si>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</si>
  <si>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</si>
  <si>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</si>
  <si>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</si>
  <si>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</si>
  <si>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</si>
  <si>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</si>
  <si>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</si>
  <si>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</si>
  <si>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</si>
  <si>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</si>
  <si>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</si>
  <si>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</si>
  <si>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</si>
  <si>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</si>
  <si>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</si>
  <si>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</si>
  <si>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</si>
  <si>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</si>
  <si>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</si>
  <si>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</si>
  <si>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</si>
  <si>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</si>
  <si>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</si>
  <si>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</si>
  <si>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</si>
  <si>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</si>
  <si>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</si>
  <si>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</si>
  <si>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</si>
  <si>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</si>
  <si>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</si>
  <si>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</si>
  <si>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</si>
  <si>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</si>
  <si>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</si>
  <si>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</si>
  <si>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</si>
  <si>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</si>
  <si>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</si>
  <si>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</si>
  <si>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</si>
  <si>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</si>
  <si>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</si>
  <si>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</si>
  <si>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</si>
  <si>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</si>
  <si>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</si>
  <si>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</si>
  <si>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</si>
  <si>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</si>
  <si>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</si>
  <si>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</si>
  <si>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</si>
  <si>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</si>
  <si>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</si>
  <si>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</si>
  <si>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</si>
  <si>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</si>
  <si>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</si>
  <si>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</si>
  <si>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</si>
  <si>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</si>
  <si>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</si>
  <si>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</si>
  <si>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</si>
  <si>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</si>
  <si>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</si>
  <si>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</si>
  <si>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</si>
  <si>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</si>
  <si>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</si>
  <si>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</si>
  <si>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</si>
  <si>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</si>
  <si>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</si>
  <si>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</si>
  <si>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</si>
  <si>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</si>
  <si>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</si>
  <si>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</si>
  <si>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</si>
  <si>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</si>
  <si>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</si>
  <si>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</si>
  <si>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</si>
  <si>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</si>
  <si>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</si>
  <si>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</si>
  <si>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</si>
  <si>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</si>
  <si>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</si>
  <si>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</si>
  <si>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</si>
  <si>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</si>
  <si>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</si>
  <si>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</si>
  <si>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</si>
  <si>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</si>
  <si>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</si>
  <si>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</si>
  <si>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</si>
  <si>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</si>
  <si>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</si>
  <si>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</si>
  <si>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</si>
  <si>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</si>
  <si>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</si>
  <si>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</si>
  <si>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</si>
  <si>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</si>
  <si>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</si>
  <si>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</si>
  <si>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</si>
  <si>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</si>
  <si>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</si>
  <si>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</si>
  <si>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</si>
  <si>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</si>
  <si>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</si>
  <si>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</si>
  <si>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</si>
  <si>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</si>
  <si>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</si>
  <si>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</si>
  <si>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</si>
  <si>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</si>
  <si>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</si>
  <si>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</si>
  <si>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</si>
  <si>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</si>
  <si>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</si>
  <si>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</si>
  <si>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</si>
  <si>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</si>
  <si>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</si>
  <si>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</si>
  <si>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</si>
  <si>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</si>
  <si>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</si>
  <si>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</si>
  <si>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</si>
  <si>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</si>
  <si>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</si>
  <si>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</si>
  <si>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</si>
  <si>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</si>
  <si>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</si>
  <si>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</si>
  <si>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</si>
  <si>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</si>
  <si>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</si>
  <si>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</si>
  <si>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</si>
  <si>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</si>
  <si>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</si>
  <si>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</si>
  <si>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</si>
  <si>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</si>
  <si>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</si>
  <si>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</si>
  <si>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</si>
  <si>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</si>
  <si>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</si>
  <si>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</si>
  <si>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</si>
  <si>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</si>
  <si>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</si>
  <si>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</si>
  <si>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</si>
  <si>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</si>
  <si>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</si>
  <si>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</si>
  <si>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</si>
  <si>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</si>
  <si>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</si>
  <si>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</si>
  <si>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</si>
  <si>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</si>
  <si>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</si>
  <si>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</si>
  <si>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</si>
  <si>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</si>
  <si>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</si>
  <si>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</si>
  <si>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</si>
  <si>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</si>
  <si>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</si>
  <si>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</si>
  <si>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</si>
  <si>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</si>
  <si>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</si>
  <si>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</si>
  <si>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</si>
  <si>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</si>
  <si>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</si>
  <si>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</si>
  <si>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</si>
  <si>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</si>
  <si>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</si>
  <si>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</si>
  <si>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</si>
  <si>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</si>
  <si>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</si>
  <si>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</si>
  <si>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</si>
  <si>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</si>
  <si>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</si>
  <si>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</si>
  <si>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</si>
  <si>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</si>
  <si>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</si>
  <si>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</si>
  <si>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</si>
  <si>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</si>
  <si>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</si>
  <si>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</si>
  <si>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</si>
  <si>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</si>
  <si>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</si>
  <si>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</si>
  <si>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</si>
  <si>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</si>
  <si>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</si>
  <si>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</si>
  <si>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</si>
  <si>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</si>
  <si>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</si>
  <si>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</si>
  <si>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</si>
  <si>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</si>
  <si>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</si>
  <si>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</si>
  <si>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</si>
  <si>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</si>
  <si>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</si>
  <si>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</si>
  <si>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</si>
  <si>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</si>
  <si>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</si>
  <si>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</si>
  <si>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</si>
  <si>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</si>
  <si>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</si>
  <si>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</si>
  <si>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</si>
  <si>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</si>
  <si>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</si>
  <si>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</si>
  <si>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</si>
  <si>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</si>
  <si>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</si>
  <si>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</si>
  <si>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</si>
  <si>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</si>
  <si>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</si>
  <si>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</si>
  <si>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</si>
  <si>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</si>
  <si>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</si>
  <si>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</si>
  <si>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</si>
  <si>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</si>
  <si>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</si>
  <si>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</si>
  <si>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</si>
  <si>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</si>
  <si>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</si>
  <si>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</si>
  <si>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</si>
  <si>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</si>
  <si>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</si>
  <si>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</si>
  <si>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</si>
  <si>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</si>
  <si>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</si>
  <si>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</si>
  <si>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</si>
  <si>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</si>
  <si>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</si>
  <si>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</si>
  <si>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</si>
  <si>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</si>
  <si>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</si>
  <si>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</si>
  <si>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</si>
  <si>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</si>
  <si>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</si>
  <si>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</si>
  <si>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</si>
  <si>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</si>
  <si>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</si>
  <si>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</si>
  <si>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</si>
  <si>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</si>
  <si>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</si>
  <si>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</si>
  <si>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</si>
  <si>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</si>
  <si>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</si>
  <si>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</si>
  <si>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</si>
  <si>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</si>
  <si>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</si>
  <si>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</si>
  <si>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</si>
  <si>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</si>
  <si>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</si>
  <si>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</si>
  <si>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</si>
  <si>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</si>
  <si>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</si>
  <si>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</si>
  <si>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</si>
  <si>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</si>
  <si>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</si>
  <si>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</si>
  <si>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</si>
  <si>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</si>
  <si>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</si>
  <si>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</si>
  <si>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</si>
  <si>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</si>
  <si>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</si>
  <si>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</si>
  <si>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</si>
  <si>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</si>
  <si>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</si>
  <si>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</si>
  <si>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</si>
  <si>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</si>
  <si>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</si>
  <si>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</si>
  <si>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</si>
  <si>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</si>
  <si>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</si>
  <si>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</si>
  <si>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</si>
  <si>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</si>
  <si>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</si>
  <si>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</si>
  <si>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</si>
  <si>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</si>
  <si>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</si>
  <si>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</si>
  <si>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</si>
  <si>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</si>
  <si>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</si>
  <si>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</si>
  <si>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</si>
  <si>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</si>
  <si>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</si>
  <si>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</si>
  <si>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</si>
  <si>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</si>
  <si>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</si>
  <si>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</si>
  <si>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</si>
  <si>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</si>
  <si>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</si>
  <si>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</si>
  <si>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</si>
  <si>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</si>
  <si>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</si>
  <si>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</si>
  <si>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</si>
  <si>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</si>
  <si>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</si>
  <si>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</si>
  <si>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</si>
  <si>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</si>
  <si>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</si>
  <si>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</si>
  <si>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</si>
  <si>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</si>
  <si>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</si>
  <si>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</si>
  <si>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</si>
  <si>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</si>
  <si>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</si>
  <si>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</si>
  <si>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</si>
  <si>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</si>
  <si>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</si>
  <si>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</si>
  <si>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</si>
  <si>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</si>
  <si>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</si>
  <si>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</si>
  <si>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</si>
  <si>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</si>
  <si>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</si>
  <si>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</si>
  <si>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</si>
  <si>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</si>
  <si>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</si>
  <si>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</si>
  <si>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</si>
  <si>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</si>
  <si>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</si>
  <si>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</si>
  <si>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</si>
  <si>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</si>
  <si>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</si>
  <si>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</si>
  <si>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</si>
  <si>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</si>
  <si>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</si>
  <si>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</si>
  <si>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</si>
  <si>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</si>
  <si>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</si>
  <si>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</si>
  <si>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</si>
  <si>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</si>
  <si>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</si>
  <si>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</si>
  <si>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</si>
  <si>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</si>
  <si>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</si>
  <si>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</si>
  <si>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</si>
  <si>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</si>
  <si>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</si>
  <si>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</si>
  <si>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</si>
  <si>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</si>
  <si>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</si>
  <si>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</si>
  <si>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</si>
  <si>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</si>
  <si>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</si>
  <si>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</si>
  <si>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</si>
  <si>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</si>
  <si>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</si>
  <si>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</si>
  <si>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</si>
  <si>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</si>
  <si>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</si>
  <si>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</si>
  <si>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</si>
  <si>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</si>
  <si>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</si>
  <si>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</si>
  <si>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</si>
  <si>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</si>
  <si>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</si>
  <si>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</si>
  <si>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</si>
  <si>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</si>
  <si>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</si>
  <si>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</si>
  <si>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</si>
  <si>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</si>
  <si>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</si>
  <si>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</si>
  <si>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</si>
  <si>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</si>
  <si>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</si>
  <si>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</si>
  <si>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</si>
  <si>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</si>
  <si>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</si>
  <si>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</si>
  <si>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</si>
  <si>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</si>
  <si>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</si>
  <si>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</si>
  <si>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</si>
  <si>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</si>
  <si>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</si>
  <si>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</si>
  <si>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</si>
  <si>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</si>
  <si>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</si>
  <si>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</si>
  <si>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</si>
  <si>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</si>
  <si>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</si>
  <si>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</si>
  <si>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</si>
  <si>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</si>
  <si>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</si>
  <si>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</si>
  <si>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</si>
  <si>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</si>
  <si>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</si>
  <si>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</si>
  <si>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</si>
  <si>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</si>
  <si>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</si>
  <si>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</si>
  <si>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</si>
  <si>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</si>
  <si>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</si>
  <si>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</si>
  <si>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</si>
  <si>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</si>
  <si>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</si>
  <si>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</si>
  <si>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</si>
  <si>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</si>
  <si>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</si>
  <si>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</si>
  <si>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</si>
  <si>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</si>
  <si>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</si>
  <si>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</si>
  <si>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</si>
  <si>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</si>
  <si>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</si>
  <si>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</si>
  <si>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</si>
  <si>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</si>
  <si>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</si>
  <si>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</si>
  <si>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</si>
  <si>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</si>
  <si>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</si>
  <si>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</si>
  <si>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</si>
  <si>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</si>
  <si>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</si>
  <si>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</si>
  <si>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</si>
  <si>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</si>
  <si>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</si>
  <si>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</si>
  <si>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</si>
  <si>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</si>
  <si>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</si>
  <si>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</si>
  <si>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</si>
  <si>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</si>
  <si>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</si>
  <si>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</si>
  <si>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</si>
  <si>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</si>
  <si>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</si>
  <si>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</si>
  <si>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</si>
  <si>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</si>
  <si>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</si>
  <si>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</si>
  <si>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</si>
  <si>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</si>
  <si>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</si>
  <si>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</si>
  <si>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</si>
  <si>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</si>
  <si>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</si>
  <si>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</si>
  <si>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</si>
  <si>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</si>
  <si>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</si>
  <si>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</si>
  <si>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</si>
  <si>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</si>
  <si>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</si>
  <si>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</si>
  <si>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</si>
  <si>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</si>
  <si>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</si>
  <si>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</si>
  <si>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</si>
  <si>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</si>
  <si>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</si>
  <si>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</si>
  <si>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</si>
  <si>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</si>
  <si>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</si>
  <si>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</si>
  <si>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</si>
  <si>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</si>
  <si>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</si>
  <si>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</si>
  <si>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</si>
  <si>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</si>
  <si>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</si>
  <si>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</si>
  <si>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</si>
  <si>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</si>
  <si>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</si>
  <si>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</si>
  <si>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</si>
  <si>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</si>
  <si>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</si>
  <si>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</si>
  <si>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</si>
  <si>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</si>
  <si>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</si>
  <si>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</si>
  <si>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</si>
  <si>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</si>
  <si>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</si>
  <si>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</si>
  <si>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</si>
  <si>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</si>
  <si>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</si>
  <si>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</si>
  <si>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</si>
  <si>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</si>
  <si>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</si>
  <si>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</si>
  <si>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</si>
  <si>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</si>
  <si>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</si>
  <si>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</si>
  <si>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</si>
  <si>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</si>
  <si>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</si>
  <si>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</si>
  <si>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</si>
  <si>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</si>
  <si>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</si>
  <si>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</si>
  <si>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</si>
  <si>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</si>
  <si>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</si>
  <si>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</si>
  <si>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</si>
  <si>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</si>
  <si>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</si>
  <si>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</si>
  <si>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</si>
  <si>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</si>
  <si>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</si>
  <si>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</si>
  <si>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</si>
  <si>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</si>
  <si>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</si>
  <si>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</si>
  <si>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</si>
  <si>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</si>
  <si>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</si>
  <si>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</si>
  <si>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</si>
  <si>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</si>
  <si>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</si>
  <si>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</si>
  <si>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</si>
  <si>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</si>
  <si>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</si>
  <si>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</si>
  <si>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</si>
  <si>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</si>
  <si>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</si>
  <si>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</si>
  <si>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</si>
  <si>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</si>
  <si>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</si>
  <si>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</si>
  <si>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</si>
  <si>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</si>
  <si>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</si>
  <si>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</si>
  <si>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</si>
  <si>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</si>
  <si>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</si>
  <si>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</si>
  <si>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</si>
  <si>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</si>
  <si>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</si>
  <si>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</si>
  <si>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</si>
  <si>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</si>
  <si>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</si>
  <si>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</si>
  <si>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</si>
  <si>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</si>
  <si>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</si>
  <si>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</si>
  <si>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</si>
  <si>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</si>
  <si>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</si>
  <si>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</si>
  <si>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</si>
  <si>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</si>
  <si>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</si>
  <si>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</si>
  <si>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</si>
  <si>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</si>
  <si>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</si>
  <si>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</si>
  <si>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</si>
  <si>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</si>
  <si>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</si>
  <si>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</si>
  <si>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</si>
  <si>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</si>
  <si>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</si>
  <si>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</si>
  <si>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</si>
  <si>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</si>
  <si>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</si>
  <si>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</si>
  <si>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</si>
  <si>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</si>
  <si>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</si>
  <si>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</si>
  <si>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</si>
  <si>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</si>
  <si>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</si>
  <si>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</si>
  <si>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</si>
  <si>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</si>
  <si>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</si>
  <si>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</si>
  <si>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</si>
  <si>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</si>
  <si>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</si>
  <si>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</si>
  <si>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</si>
  <si>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</si>
  <si>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</si>
  <si>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</si>
  <si>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</si>
  <si>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</si>
  <si>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</si>
  <si>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</si>
  <si>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</si>
  <si>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</si>
  <si>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</si>
  <si>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</si>
  <si>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</si>
  <si>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</si>
  <si>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</si>
  <si>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</si>
  <si>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</si>
  <si>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</si>
  <si>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</si>
  <si>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</si>
  <si>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</si>
  <si>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</si>
  <si>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</si>
  <si>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</si>
  <si>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</si>
  <si>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</si>
  <si>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</si>
  <si>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</si>
  <si>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</si>
  <si>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</si>
  <si>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</si>
  <si>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</si>
  <si>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</si>
  <si>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</si>
  <si>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</si>
  <si>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</si>
  <si>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</si>
  <si>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</si>
  <si>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</si>
  <si>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</si>
  <si>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</si>
  <si>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</si>
  <si>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</si>
  <si>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</si>
  <si>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</si>
  <si>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</si>
  <si>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</si>
  <si>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</si>
  <si>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</si>
  <si>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</si>
  <si>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</si>
  <si>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</si>
  <si>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</si>
  <si>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</si>
  <si>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</si>
  <si>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</si>
  <si>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</si>
  <si>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</si>
  <si>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</si>
  <si>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</si>
  <si>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</si>
  <si>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</si>
  <si>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</si>
  <si>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</si>
  <si>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</si>
  <si>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</si>
  <si>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</si>
  <si>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</si>
  <si>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</si>
  <si>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</si>
  <si>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</si>
  <si>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</si>
  <si>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</si>
  <si>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</si>
  <si>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</si>
  <si>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</si>
  <si>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</si>
  <si>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</si>
  <si>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</si>
  <si>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</si>
  <si>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</si>
  <si>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</si>
  <si>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</si>
  <si>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</si>
  <si>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</si>
  <si>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</si>
  <si>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</si>
  <si>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</si>
  <si>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</si>
  <si>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</si>
  <si>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</si>
  <si>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</si>
  <si>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</si>
  <si>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</si>
  <si>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</si>
  <si>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</si>
  <si>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</si>
  <si>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</si>
  <si>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</si>
  <si>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</si>
  <si>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</si>
  <si>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</si>
  <si>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</si>
  <si>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</si>
  <si>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</si>
  <si>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</si>
  <si>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</si>
  <si>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</si>
  <si>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</si>
  <si>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</si>
  <si>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</si>
  <si>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</si>
  <si>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</si>
  <si>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</si>
  <si>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</si>
  <si>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</si>
  <si>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</si>
  <si>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</si>
  <si>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</si>
  <si>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</si>
  <si>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</si>
  <si>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</si>
  <si>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</si>
  <si>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</si>
  <si>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</si>
  <si>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</si>
  <si>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</si>
  <si>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</si>
  <si>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</si>
  <si>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</si>
  <si>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</si>
  <si>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</si>
  <si>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</si>
  <si>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</si>
  <si>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</si>
  <si>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</si>
  <si>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</si>
  <si>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</si>
  <si>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</si>
  <si>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</si>
  <si>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</si>
  <si>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</si>
  <si>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</si>
  <si>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</si>
  <si>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</si>
  <si>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</si>
  <si>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</si>
  <si>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</si>
  <si>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</si>
  <si>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</si>
  <si>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</si>
  <si>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</si>
  <si>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</si>
  <si>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</si>
  <si>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</si>
  <si>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</si>
  <si>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</si>
  <si>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</si>
  <si>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</si>
  <si>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</si>
  <si>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</si>
  <si>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</si>
  <si>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</si>
  <si>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</si>
  <si>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</si>
  <si>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</si>
  <si>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</si>
  <si>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</si>
  <si>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</si>
  <si>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</si>
  <si>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</si>
  <si>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</si>
  <si>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</si>
  <si>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</si>
  <si>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</si>
  <si>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</si>
  <si>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</si>
  <si>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</si>
  <si>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</si>
  <si>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</si>
  <si>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</si>
  <si>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</si>
  <si>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</si>
  <si>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</si>
  <si>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</si>
  <si>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</si>
  <si>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</si>
  <si>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</si>
  <si>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</si>
  <si>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</si>
  <si>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</si>
  <si>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</si>
  <si>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</si>
  <si>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</si>
  <si>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</si>
  <si>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</si>
  <si>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</si>
  <si>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</si>
  <si>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</si>
  <si>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</si>
  <si>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</si>
  <si>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</si>
  <si>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</si>
  <si>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</si>
  <si>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</si>
  <si>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</si>
  <si>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</si>
  <si>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</si>
  <si>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</si>
  <si>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</si>
  <si>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</si>
  <si>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</si>
  <si>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</si>
  <si>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</si>
  <si>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</si>
  <si>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</si>
  <si>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</si>
  <si>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</si>
  <si>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</si>
  <si>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</si>
  <si>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</si>
  <si>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</si>
  <si>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</si>
  <si>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</si>
  <si>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</si>
  <si>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</si>
  <si>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</si>
  <si>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</si>
  <si>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</si>
  <si>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</si>
  <si>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</si>
  <si>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</si>
  <si>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</si>
  <si>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</si>
  <si>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</si>
  <si>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</si>
  <si>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</si>
  <si>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</si>
  <si>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</si>
  <si>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</si>
  <si>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</si>
  <si>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</si>
  <si>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</si>
  <si>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</si>
  <si>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</si>
  <si>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</si>
  <si>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</si>
  <si>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</si>
  <si>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</si>
  <si>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</si>
  <si>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</si>
  <si>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</si>
  <si>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</si>
  <si>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</si>
  <si>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</si>
  <si>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</si>
  <si>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</si>
  <si>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</si>
  <si>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</si>
  <si>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</si>
  <si>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</si>
  <si>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</si>
  <si>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</si>
  <si>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</si>
  <si>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</si>
  <si>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</si>
  <si>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</si>
  <si>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</si>
  <si>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</si>
  <si>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</si>
  <si>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</si>
  <si>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</si>
  <si>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</si>
  <si>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</si>
  <si>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</si>
  <si>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</si>
  <si>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</si>
  <si>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</si>
  <si>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</si>
  <si>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</si>
  <si>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</si>
  <si>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</si>
  <si>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</si>
  <si>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</si>
  <si>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</si>
  <si>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</si>
  <si>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</si>
  <si>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</si>
  <si>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</si>
  <si>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</si>
  <si>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</si>
  <si>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</si>
  <si>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</si>
  <si>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</si>
  <si>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</si>
  <si>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</si>
  <si>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</si>
  <si>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</si>
  <si>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</si>
  <si>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</si>
  <si>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</si>
  <si>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</si>
  <si>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</si>
  <si>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</si>
  <si>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</si>
  <si>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</si>
  <si>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</si>
  <si>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</si>
  <si>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</si>
  <si>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</si>
  <si>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</si>
  <si>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</si>
  <si>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</si>
  <si>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</si>
  <si>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</si>
  <si>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</si>
  <si>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</si>
  <si>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</si>
  <si>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</si>
  <si>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</si>
  <si>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</si>
  <si>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</si>
  <si>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</si>
  <si>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</si>
  <si>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</si>
  <si>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</si>
  <si>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</si>
  <si>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</si>
  <si>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</si>
  <si>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</si>
  <si>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</si>
  <si>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</si>
  <si>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</si>
  <si>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</si>
  <si>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</si>
  <si>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</si>
  <si>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</si>
  <si>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</si>
  <si>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</si>
  <si>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</si>
  <si>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</si>
  <si>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</si>
  <si>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</si>
  <si>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</si>
  <si>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</si>
  <si>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</si>
  <si>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</si>
  <si>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</si>
  <si>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</si>
  <si>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</si>
  <si>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</si>
  <si>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</si>
  <si>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</si>
  <si>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</si>
  <si>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</si>
  <si>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</si>
  <si>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</si>
  <si>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</si>
  <si>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</si>
  <si>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</si>
  <si>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</si>
  <si>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</si>
  <si>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</si>
  <si>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</si>
  <si>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</si>
  <si>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</si>
  <si>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</si>
  <si>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</si>
  <si>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</si>
  <si>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</si>
  <si>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</si>
  <si>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</si>
  <si>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</si>
  <si>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</si>
  <si>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</si>
  <si>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</si>
  <si>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</si>
  <si>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</si>
  <si>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</si>
  <si>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</si>
  <si>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</si>
  <si>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</si>
  <si>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</si>
  <si>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</si>
  <si>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</si>
  <si>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</si>
  <si>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</si>
  <si>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</si>
  <si>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</si>
  <si>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</si>
  <si>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</si>
  <si>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</si>
  <si>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</si>
  <si>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</si>
  <si>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</si>
  <si>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</si>
  <si>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</si>
  <si>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</si>
  <si>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</si>
  <si>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</si>
  <si>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</si>
  <si>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</si>
  <si>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</si>
  <si>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</si>
  <si>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</si>
  <si>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</si>
  <si>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</si>
  <si>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</si>
  <si>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</si>
  <si>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</si>
  <si>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</si>
  <si>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</si>
  <si>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</si>
  <si>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</si>
  <si>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</si>
  <si>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</si>
  <si>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</si>
  <si>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</si>
  <si>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</si>
  <si>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</si>
  <si>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</si>
  <si>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</si>
  <si>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</si>
  <si>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</si>
  <si>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</si>
  <si>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</si>
  <si>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</si>
  <si>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</si>
  <si>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</si>
  <si>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</si>
  <si>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</si>
  <si>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</si>
  <si>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</si>
  <si>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</si>
  <si>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</si>
  <si>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</si>
  <si>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</si>
  <si>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</si>
  <si>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</si>
  <si>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</si>
  <si>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</si>
  <si>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</si>
  <si>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</si>
  <si>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</si>
  <si>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</si>
  <si>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</si>
  <si>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</si>
  <si>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</si>
  <si>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</si>
  <si>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</si>
  <si>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</si>
  <si>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</si>
  <si>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</si>
  <si>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</si>
  <si>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</si>
  <si>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</si>
  <si>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</si>
  <si>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</si>
  <si>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</si>
  <si>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</si>
  <si>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</si>
  <si>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</si>
  <si>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</si>
  <si>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</si>
  <si>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</si>
  <si>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</si>
  <si>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</si>
  <si>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</si>
  <si>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</si>
  <si>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</si>
  <si>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</si>
  <si>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</si>
  <si>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</si>
  <si>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</si>
  <si>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</si>
  <si>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</si>
  <si>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</si>
  <si>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</si>
  <si>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</si>
  <si>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</si>
  <si>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</si>
  <si>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</si>
  <si>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</si>
  <si>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</si>
  <si>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</si>
  <si>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</si>
  <si>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</si>
  <si>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</si>
  <si>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</si>
  <si>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</si>
  <si>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</si>
  <si>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</si>
  <si>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</si>
  <si>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</si>
  <si>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</si>
  <si>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</si>
  <si>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</si>
  <si>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</si>
  <si>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</si>
  <si>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</si>
  <si>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</si>
  <si>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</si>
  <si>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</si>
  <si>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</si>
  <si>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</si>
  <si>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</si>
  <si>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</si>
  <si>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</si>
  <si>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</si>
  <si>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</si>
  <si>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</si>
  <si>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</si>
  <si>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</si>
  <si>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</si>
  <si>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</si>
  <si>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</si>
  <si>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</si>
  <si>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</si>
  <si>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</si>
  <si>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</si>
  <si>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</si>
  <si>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</si>
  <si>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</si>
  <si>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</si>
  <si>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</si>
  <si>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</si>
  <si>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</si>
  <si>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</si>
  <si>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</si>
  <si>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</si>
  <si>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</si>
  <si>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</si>
  <si>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</si>
  <si>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</si>
  <si>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</si>
  <si>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</si>
  <si>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</si>
  <si>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</si>
  <si>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</si>
  <si>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</si>
  <si>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</si>
  <si>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</si>
  <si>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</si>
  <si>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</si>
  <si>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</si>
  <si>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</si>
  <si>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</si>
  <si>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</si>
  <si>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</si>
  <si>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</si>
  <si>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</si>
  <si>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</si>
  <si>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</si>
  <si>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</si>
  <si>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</si>
  <si>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</si>
  <si>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</si>
  <si>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</si>
  <si>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</si>
  <si>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</si>
  <si>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</si>
  <si>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</si>
  <si>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</si>
  <si>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</si>
  <si>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</si>
  <si>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</si>
  <si>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</si>
  <si>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</si>
  <si>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</si>
  <si>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</si>
  <si>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</si>
  <si>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</si>
  <si>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</si>
  <si>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</si>
  <si>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</si>
  <si>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</si>
  <si>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</si>
  <si>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</si>
  <si>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</si>
  <si>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</si>
  <si>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</si>
  <si>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</si>
  <si>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</si>
  <si>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</si>
  <si>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</si>
  <si>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</si>
  <si>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</si>
  <si>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</si>
  <si>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</si>
  <si>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</si>
  <si>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</si>
  <si>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</si>
  <si>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</si>
  <si>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</si>
  <si>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</si>
  <si>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</si>
  <si>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</si>
  <si>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</si>
  <si>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</si>
  <si>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</si>
  <si>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</si>
  <si>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</si>
  <si>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</si>
  <si>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</si>
  <si>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</si>
  <si>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</si>
  <si>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</si>
  <si>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</si>
  <si>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</si>
  <si>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</si>
  <si>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</si>
  <si>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</si>
  <si>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</si>
  <si>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</si>
  <si>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</si>
  <si>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</si>
  <si>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</si>
  <si>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</si>
  <si>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</si>
  <si>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</si>
  <si>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</si>
  <si>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</si>
  <si>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</si>
  <si>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</si>
  <si>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</si>
  <si>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</si>
  <si>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</si>
  <si>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</si>
  <si>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</si>
  <si>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</si>
  <si>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</si>
  <si>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</si>
  <si>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</si>
  <si>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</si>
  <si>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</si>
  <si>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</si>
  <si>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</si>
  <si>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</si>
  <si>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</si>
  <si>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</si>
  <si>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</si>
  <si>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</si>
  <si>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</si>
  <si>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</si>
  <si>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</si>
  <si>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</si>
  <si>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</si>
  <si>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</si>
  <si>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</si>
  <si>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</si>
  <si>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</si>
  <si>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</si>
  <si>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</si>
  <si>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</si>
  <si>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</si>
  <si>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</si>
  <si>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</si>
  <si>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</si>
  <si>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</si>
  <si>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</si>
  <si>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</si>
  <si>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</si>
  <si>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</si>
  <si>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</si>
  <si>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</si>
  <si>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</si>
  <si>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</si>
  <si>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</si>
  <si>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</si>
  <si>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</si>
  <si>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</si>
  <si>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</si>
  <si>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</si>
  <si>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</si>
  <si>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</si>
  <si>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</si>
  <si>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</si>
  <si>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</si>
  <si>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</si>
  <si>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</si>
  <si>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</si>
  <si>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</si>
  <si>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</si>
  <si>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</si>
  <si>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</si>
  <si>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</si>
  <si>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</si>
  <si>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</si>
  <si>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</si>
  <si>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</si>
  <si>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</si>
  <si>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</si>
  <si>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</si>
  <si>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</si>
  <si>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</si>
  <si>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</si>
  <si>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</si>
  <si>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</si>
  <si>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</si>
  <si>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</si>
  <si>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</si>
  <si>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</si>
  <si>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</si>
  <si>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</si>
  <si>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</si>
  <si>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</si>
  <si>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</si>
  <si>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</si>
  <si>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</si>
  <si>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</si>
  <si>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</si>
  <si>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</si>
  <si>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</si>
  <si>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</si>
  <si>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</si>
  <si>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</si>
  <si>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</si>
  <si>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</si>
  <si>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</si>
  <si>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</si>
  <si>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</si>
  <si>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</si>
  <si>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</si>
  <si>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</si>
  <si>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</si>
  <si>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</si>
  <si>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</si>
  <si>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</si>
  <si>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</si>
  <si>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</si>
  <si>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</si>
  <si>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</si>
  <si>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</si>
  <si>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</si>
  <si>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</si>
  <si>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</si>
  <si>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</si>
  <si>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</si>
  <si>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</si>
  <si>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</si>
  <si>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</si>
  <si>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</si>
  <si>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</si>
  <si>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</si>
  <si>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</si>
  <si>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</si>
  <si>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</si>
  <si>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</si>
  <si>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</si>
  <si>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</si>
  <si>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</si>
  <si>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</si>
  <si>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</si>
  <si>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</si>
  <si>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</si>
  <si>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</si>
  <si>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</si>
  <si>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</si>
  <si>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</si>
  <si>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</si>
  <si>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</si>
  <si>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</si>
  <si>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</si>
  <si>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</si>
  <si>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</si>
  <si>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</si>
  <si>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</si>
  <si>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</si>
  <si>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</si>
  <si>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</si>
  <si>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</si>
  <si>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</si>
  <si>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</si>
  <si>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</si>
  <si>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</si>
  <si>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</si>
  <si>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</si>
  <si>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</si>
  <si>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</si>
  <si>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</si>
  <si>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</si>
  <si>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</si>
  <si>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</si>
  <si>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</si>
  <si>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</si>
  <si>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</si>
  <si>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</si>
  <si>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</si>
  <si>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</si>
  <si>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</si>
  <si>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</si>
  <si>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</si>
  <si>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</si>
  <si>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</si>
  <si>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</si>
  <si>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</si>
  <si>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</si>
  <si>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</si>
  <si>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</si>
  <si>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</si>
  <si>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</si>
  <si>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</si>
  <si>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</si>
  <si>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</si>
  <si>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</si>
  <si>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</si>
  <si>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</si>
  <si>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</si>
  <si>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</si>
  <si>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</si>
  <si>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</si>
  <si>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</si>
  <si>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</si>
  <si>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</si>
  <si>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</si>
  <si>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</si>
  <si>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</si>
  <si>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</si>
  <si>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</si>
  <si>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</si>
  <si>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</si>
  <si>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</si>
  <si>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</si>
  <si>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</si>
  <si>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</si>
  <si>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</si>
  <si>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</si>
  <si>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</si>
  <si>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</si>
  <si>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</si>
  <si>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</si>
  <si>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</si>
  <si>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</si>
  <si>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</si>
  <si>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</si>
  <si>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</si>
  <si>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</si>
  <si>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</si>
  <si>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</si>
  <si>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</si>
  <si>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</si>
  <si>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</si>
  <si>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</si>
  <si>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</si>
  <si>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</si>
  <si>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</si>
  <si>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</si>
  <si>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</si>
  <si>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</si>
  <si>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</si>
  <si>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</si>
  <si>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</si>
  <si>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</si>
  <si>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</si>
  <si>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</si>
  <si>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</si>
  <si>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</si>
  <si>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</si>
  <si>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</si>
  <si>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</si>
  <si>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</si>
  <si>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</si>
  <si>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</si>
  <si>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</si>
  <si>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</si>
  <si>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</si>
  <si>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</si>
  <si>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</si>
  <si>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</si>
  <si>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</si>
  <si>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</si>
  <si>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</si>
  <si>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</si>
  <si>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</si>
  <si>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</si>
  <si>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</si>
  <si>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</si>
  <si>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</si>
  <si>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</si>
  <si>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</si>
  <si>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</si>
  <si>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</si>
  <si>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</si>
  <si>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</si>
  <si>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</si>
  <si>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</si>
  <si>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</si>
  <si>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</si>
  <si>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</si>
  <si>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</si>
  <si>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</si>
  <si>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</si>
  <si>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</si>
  <si>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</si>
  <si>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</si>
  <si>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</si>
  <si>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</si>
  <si>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</si>
  <si>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</si>
  <si>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</si>
  <si>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</si>
  <si>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</si>
  <si>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</si>
  <si>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</si>
  <si>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</si>
  <si>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</si>
  <si>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</si>
  <si>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</si>
  <si>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</si>
  <si>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</si>
  <si>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</si>
  <si>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</si>
  <si>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</si>
  <si>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</si>
  <si>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</si>
  <si>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</si>
  <si>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</si>
  <si>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</si>
  <si>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</si>
  <si>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</si>
  <si>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</si>
  <si>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</si>
  <si>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</si>
  <si>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</si>
  <si>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</si>
  <si>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</si>
  <si>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</si>
  <si>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</si>
  <si>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</si>
  <si>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</si>
  <si>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</si>
  <si>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</si>
  <si>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</si>
  <si>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</si>
  <si>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</si>
  <si>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</si>
  <si>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</si>
  <si>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</si>
  <si>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</si>
  <si>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</si>
  <si>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</si>
  <si>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</si>
  <si>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</si>
  <si>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</si>
  <si>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</si>
  <si>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</si>
  <si>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</si>
  <si>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</si>
  <si>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</si>
  <si>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</si>
  <si>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</si>
  <si>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</si>
  <si>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</si>
  <si>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</si>
  <si>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</si>
  <si>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</si>
  <si>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</si>
  <si>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</si>
  <si>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</si>
  <si>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</si>
  <si>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</si>
  <si>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</si>
  <si>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</si>
  <si>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</si>
  <si>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</si>
  <si>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</si>
  <si>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</si>
  <si>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</si>
  <si>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</si>
  <si>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</si>
  <si>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</si>
  <si>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</si>
  <si>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</si>
  <si>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</si>
  <si>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</si>
  <si>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</si>
  <si>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</si>
  <si>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</si>
  <si>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</si>
  <si>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</si>
  <si>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</si>
  <si>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</si>
  <si>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</si>
  <si>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</si>
  <si>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</si>
  <si>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</si>
  <si>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</si>
  <si>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</si>
  <si>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</si>
  <si>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</si>
  <si>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</si>
  <si>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</si>
  <si>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</si>
  <si>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</si>
  <si>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</si>
  <si>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</si>
  <si>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</si>
  <si>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</si>
  <si>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</si>
  <si>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</si>
  <si>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</si>
  <si>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</si>
  <si>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</si>
  <si>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</si>
  <si>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</si>
  <si>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</si>
  <si>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</si>
  <si>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</si>
  <si>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</si>
  <si>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</si>
  <si>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</si>
  <si>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</si>
  <si>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</si>
  <si>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</si>
  <si>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</si>
  <si>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</si>
  <si>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</si>
  <si>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</si>
  <si>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</si>
  <si>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</si>
  <si>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</si>
  <si>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</si>
  <si>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</si>
  <si>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</si>
  <si>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</si>
  <si>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</si>
  <si>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</si>
  <si>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</si>
  <si>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</si>
  <si>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</si>
  <si>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</si>
  <si>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</si>
  <si>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</si>
  <si>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</si>
  <si>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</si>
  <si>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</si>
  <si>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</si>
  <si>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</si>
  <si>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</si>
  <si>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</si>
  <si>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</si>
  <si>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</si>
  <si>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</si>
  <si>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</si>
  <si>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</si>
  <si>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</si>
  <si>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</si>
  <si>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</si>
  <si>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</si>
  <si>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</si>
  <si>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</si>
  <si>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</si>
  <si>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</si>
  <si>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</si>
  <si>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</si>
  <si>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</si>
  <si>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</si>
  <si>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</si>
  <si>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</si>
  <si>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</si>
  <si>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</si>
  <si>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</si>
  <si>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</si>
  <si>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</si>
  <si>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</si>
  <si>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</si>
  <si>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</si>
  <si>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</si>
  <si>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</si>
  <si>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</si>
  <si>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</si>
  <si>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</si>
  <si>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</si>
  <si>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</si>
  <si>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</si>
  <si>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</si>
  <si>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</si>
  <si>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</si>
  <si>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</si>
  <si>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</si>
  <si>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</si>
  <si>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</si>
  <si>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</si>
  <si>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</si>
  <si>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</si>
  <si>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</si>
  <si>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</si>
  <si>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</si>
  <si>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</si>
  <si>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</si>
  <si>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</si>
  <si>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</si>
  <si>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</si>
  <si>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</si>
  <si>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</si>
  <si>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</si>
  <si>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</si>
  <si>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</si>
  <si>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</si>
  <si>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</si>
  <si>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</si>
  <si>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</si>
  <si>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</si>
  <si>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</si>
  <si>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</si>
  <si>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</si>
  <si>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</si>
  <si>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</si>
  <si>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</si>
  <si>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</si>
  <si>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</si>
  <si>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</si>
  <si>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</si>
  <si>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</si>
  <si>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</si>
  <si>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</si>
  <si>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</si>
  <si>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</si>
  <si>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</si>
  <si>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</si>
  <si>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</si>
  <si>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</si>
  <si>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</si>
  <si>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</si>
  <si>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</si>
  <si>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</si>
  <si>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</si>
  <si>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</si>
  <si>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</si>
  <si>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</si>
  <si>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</si>
  <si>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</si>
  <si>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</si>
  <si>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</si>
  <si>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</si>
  <si>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</si>
  <si>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</si>
  <si>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</si>
  <si>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</si>
  <si>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</si>
  <si>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</si>
  <si>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</si>
  <si>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</si>
  <si>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</si>
  <si>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</si>
  <si>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</si>
  <si>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</si>
  <si>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</si>
  <si>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</si>
  <si>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</si>
  <si>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</si>
  <si>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</si>
  <si>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</si>
  <si>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</si>
  <si>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</si>
  <si>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</si>
  <si>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</si>
  <si>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</si>
  <si>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</si>
  <si>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</si>
  <si>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</si>
  <si>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</si>
  <si>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</si>
  <si>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</si>
  <si>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</si>
  <si>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</si>
  <si>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</si>
  <si>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</si>
  <si>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</si>
  <si>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</si>
  <si>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</si>
  <si>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</si>
  <si>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</si>
  <si>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</si>
  <si>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</si>
  <si>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</si>
  <si>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</si>
  <si>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</si>
  <si>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</si>
  <si>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</si>
  <si>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</si>
  <si>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</si>
  <si>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</si>
  <si>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</si>
  <si>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</si>
  <si>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</si>
  <si>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</si>
  <si>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</si>
  <si>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</si>
  <si>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</si>
  <si>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</si>
  <si>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</si>
  <si>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</si>
  <si>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</si>
  <si>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</si>
  <si>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</si>
  <si>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</si>
  <si>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</si>
  <si>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</si>
  <si>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</si>
  <si>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</si>
  <si>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</si>
  <si>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</si>
  <si>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</si>
  <si>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</si>
  <si>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</si>
  <si>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</si>
  <si>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</si>
  <si>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</si>
  <si>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</si>
  <si>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</si>
  <si>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</si>
  <si>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</si>
  <si>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</si>
  <si>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</si>
  <si>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</si>
  <si>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</si>
  <si>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</si>
  <si>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</si>
  <si>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</si>
  <si>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</si>
  <si>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</si>
  <si>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</si>
  <si>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</si>
  <si>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</si>
  <si>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</si>
  <si>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</si>
  <si>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</si>
  <si>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</si>
  <si>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</si>
  <si>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</si>
  <si>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</si>
  <si>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</si>
  <si>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</si>
  <si>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</si>
  <si>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</si>
  <si>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</si>
  <si>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</si>
  <si>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</si>
  <si>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</si>
  <si>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</si>
  <si>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</si>
  <si>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</si>
  <si>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</si>
  <si>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</si>
  <si>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</si>
  <si>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</si>
  <si>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</si>
  <si>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</si>
  <si>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</si>
  <si>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</si>
  <si>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</si>
  <si>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</si>
  <si>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</si>
  <si>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</si>
  <si>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</si>
  <si>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</si>
  <si>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</si>
  <si>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</si>
  <si>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</si>
  <si>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</si>
  <si>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</si>
  <si>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</si>
  <si>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</si>
  <si>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</si>
  <si>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</si>
  <si>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</si>
  <si>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</si>
  <si>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</si>
  <si>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</si>
  <si>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</si>
  <si>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</si>
  <si>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</si>
  <si>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</si>
  <si>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</si>
  <si>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</si>
  <si>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</si>
  <si>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</si>
  <si>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</si>
  <si>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</si>
  <si>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</si>
  <si>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</si>
  <si>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</si>
  <si>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</si>
  <si>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</si>
  <si>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</si>
  <si>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</si>
  <si>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</si>
  <si>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</si>
  <si>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</si>
  <si>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</si>
  <si>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</si>
  <si>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</si>
  <si>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</si>
  <si>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</si>
  <si>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</si>
  <si>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</si>
  <si>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</si>
  <si>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</si>
  <si>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</si>
  <si>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</si>
  <si>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</si>
  <si>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</si>
  <si>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</si>
  <si>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</si>
  <si>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</si>
  <si>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</si>
  <si>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</si>
  <si>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</si>
  <si>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</si>
  <si>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</si>
  <si>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</si>
  <si>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</si>
  <si>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</si>
  <si>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</si>
  <si>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</si>
  <si>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</si>
  <si>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</si>
  <si>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</si>
  <si>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</si>
  <si>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</si>
  <si>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</si>
  <si>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</si>
  <si>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</si>
  <si>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</si>
  <si>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</si>
  <si>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</si>
  <si>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</si>
  <si>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</si>
  <si>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</si>
  <si>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</si>
  <si>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</si>
  <si>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</si>
  <si>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</si>
  <si>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</si>
  <si>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</si>
  <si>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</si>
  <si>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</si>
  <si>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</si>
  <si>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</si>
  <si>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</si>
  <si>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</si>
  <si>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</si>
  <si>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</si>
  <si>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</si>
  <si>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</si>
  <si>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</si>
  <si>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</si>
  <si>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</si>
  <si>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</si>
  <si>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</si>
  <si>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</si>
  <si>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</si>
  <si>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</si>
  <si>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</si>
  <si>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</si>
  <si>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</si>
  <si>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</si>
  <si>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</si>
  <si>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</si>
  <si>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</si>
  <si>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</si>
  <si>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</si>
  <si>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</si>
  <si>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</si>
  <si>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</si>
  <si>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</si>
  <si>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</si>
  <si>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</si>
  <si>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</si>
  <si>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</si>
  <si>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</si>
  <si>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</si>
  <si>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</si>
  <si>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</si>
  <si>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</si>
  <si>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</si>
  <si>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</si>
  <si>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</si>
  <si>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</si>
  <si>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</si>
  <si>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</si>
  <si>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</si>
  <si>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</si>
  <si>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</si>
  <si>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</si>
  <si>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</si>
  <si>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</si>
  <si>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</si>
  <si>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</si>
  <si>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</si>
  <si>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</si>
  <si>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</si>
  <si>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</si>
  <si>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</si>
  <si>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</si>
  <si>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</si>
  <si>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</si>
  <si>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</si>
  <si>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</si>
  <si>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</si>
  <si>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</si>
  <si>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</si>
  <si>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</si>
  <si>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</si>
  <si>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</si>
  <si>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</si>
  <si>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</si>
  <si>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</si>
  <si>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</si>
  <si>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</si>
  <si>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</si>
  <si>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</si>
  <si>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</si>
  <si>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</si>
  <si>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</si>
  <si>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</si>
  <si>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</si>
  <si>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</si>
  <si>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</si>
  <si>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</si>
  <si>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</si>
  <si>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</si>
  <si>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</si>
  <si>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</si>
  <si>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</si>
  <si>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</si>
  <si>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</si>
  <si>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</si>
  <si>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</si>
  <si>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</si>
  <si>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</si>
  <si>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</si>
  <si>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</si>
  <si>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</si>
  <si>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</si>
  <si>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</si>
  <si>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</si>
  <si>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</si>
  <si>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</si>
  <si>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</si>
  <si>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</si>
  <si>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</si>
  <si>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</si>
  <si>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</si>
  <si>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</si>
  <si>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</si>
  <si>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</si>
  <si>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</si>
  <si>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</si>
  <si>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</si>
  <si>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</si>
  <si>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</si>
  <si>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</si>
  <si>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</si>
  <si>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</si>
  <si>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</si>
  <si>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</si>
  <si>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</si>
  <si>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</si>
  <si>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</si>
  <si>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</si>
  <si>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</si>
  <si>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</si>
  <si>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</si>
  <si>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</si>
  <si>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</si>
  <si>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</si>
  <si>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</si>
  <si>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</si>
  <si>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</si>
  <si>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</si>
  <si>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</si>
  <si>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</si>
  <si>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</si>
  <si>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</si>
  <si>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</si>
  <si>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</si>
  <si>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</si>
  <si>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</si>
  <si>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</si>
  <si>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</si>
  <si>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</si>
  <si>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</si>
  <si>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</si>
  <si>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</si>
  <si>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</si>
  <si>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</si>
  <si>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</si>
  <si>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</si>
  <si>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</si>
  <si>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</si>
  <si>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</si>
  <si>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</si>
  <si>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</si>
  <si>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</si>
  <si>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</si>
  <si>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</si>
  <si>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</si>
  <si>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</si>
  <si>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</si>
  <si>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</si>
  <si>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</si>
  <si>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</si>
  <si>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</si>
  <si>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</si>
  <si>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</si>
  <si>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</si>
  <si>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</si>
  <si>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</si>
  <si>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</si>
  <si>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</si>
  <si>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</si>
  <si>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</si>
  <si>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</si>
  <si>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</si>
  <si>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</si>
  <si>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</si>
  <si>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</si>
  <si>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</si>
  <si>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</si>
  <si>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</si>
  <si>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</si>
  <si>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</si>
  <si>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</si>
  <si>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</si>
  <si>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</si>
  <si>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</si>
  <si>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</si>
  <si>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</si>
  <si>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</si>
  <si>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</si>
  <si>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</si>
  <si>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</si>
  <si>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</si>
  <si>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</si>
  <si>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</si>
  <si>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</si>
  <si>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</si>
  <si>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</si>
  <si>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</si>
  <si>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</si>
  <si>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</si>
  <si>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</si>
  <si>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</si>
  <si>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</si>
  <si>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</si>
  <si>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</si>
  <si>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</si>
  <si>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</si>
  <si>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</si>
  <si>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</si>
  <si>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</si>
  <si>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</si>
  <si>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</si>
  <si>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</si>
  <si>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</si>
  <si>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</si>
  <si>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</si>
  <si>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</si>
  <si>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</si>
  <si>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</si>
  <si>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</si>
  <si>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</si>
  <si>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</si>
  <si>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</si>
  <si>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</si>
  <si>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</si>
  <si>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</si>
  <si>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</si>
  <si>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</si>
  <si>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</si>
  <si>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</si>
  <si>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</si>
  <si>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</si>
  <si>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</si>
  <si>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</si>
  <si>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</si>
  <si>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</si>
  <si>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</si>
  <si>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</si>
  <si>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</si>
  <si>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</si>
  <si>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</si>
  <si>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</si>
  <si>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</si>
  <si>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</si>
  <si>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</si>
  <si>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</si>
  <si>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</si>
  <si>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</si>
  <si>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</si>
  <si>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</si>
  <si>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</si>
  <si>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</si>
  <si>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</si>
  <si>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</si>
  <si>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</si>
  <si>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</si>
  <si>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</si>
  <si>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</si>
  <si>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</si>
  <si>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</si>
  <si>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</si>
  <si>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</si>
  <si>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</si>
  <si>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</si>
  <si>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</si>
  <si>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</si>
  <si>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</si>
  <si>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</si>
  <si>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</si>
  <si>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</si>
  <si>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</si>
  <si>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</si>
  <si>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</si>
  <si>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</si>
  <si>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</si>
  <si>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</si>
  <si>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</si>
  <si>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</si>
  <si>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</si>
  <si>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</si>
  <si>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</si>
  <si>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</si>
  <si>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</si>
  <si>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</si>
  <si>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</si>
  <si>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</si>
  <si>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</si>
  <si>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</si>
  <si>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</si>
  <si>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</si>
  <si>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</si>
  <si>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</si>
  <si>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</si>
  <si>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</si>
  <si>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</si>
  <si>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</si>
  <si>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</si>
  <si>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</si>
  <si>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</si>
  <si>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</si>
  <si>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</si>
  <si>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</si>
  <si>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</si>
  <si>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</si>
  <si>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</si>
  <si>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</si>
  <si>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</si>
  <si>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</si>
  <si>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</si>
  <si>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</si>
  <si>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</si>
  <si>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</si>
  <si>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</si>
  <si>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</si>
  <si>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</si>
  <si>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</si>
  <si>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</si>
  <si>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</si>
  <si>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</si>
  <si>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</si>
  <si>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</si>
  <si>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</si>
  <si>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</si>
  <si>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</si>
  <si>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</si>
  <si>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</si>
  <si>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</si>
  <si>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</si>
  <si>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</si>
  <si>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</si>
  <si>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</si>
  <si>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</si>
  <si>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</si>
  <si>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</si>
  <si>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</si>
  <si>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</si>
  <si>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</si>
  <si>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</si>
  <si>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</si>
  <si>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</si>
  <si>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</si>
  <si>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</si>
  <si>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</si>
  <si>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</si>
  <si>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</si>
  <si>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</si>
  <si>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</si>
  <si>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</si>
  <si>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</si>
  <si>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</si>
  <si>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</si>
  <si>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</si>
  <si>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</si>
  <si>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</si>
  <si>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</si>
  <si>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</si>
  <si>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</si>
  <si>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</si>
  <si>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</si>
  <si>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</si>
  <si>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</si>
  <si>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</si>
  <si>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</si>
  <si>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</si>
  <si>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</si>
  <si>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</si>
  <si>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</si>
  <si>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</si>
  <si>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</si>
  <si>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</si>
  <si>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</si>
  <si>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</si>
  <si>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</si>
  <si>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</si>
  <si>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</si>
  <si>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</si>
  <si>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</si>
  <si>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</si>
  <si>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</si>
  <si>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</si>
  <si>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</si>
  <si>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</si>
  <si>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</si>
  <si>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</si>
  <si>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</si>
  <si>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</si>
  <si>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</si>
  <si>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</si>
  <si>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</si>
  <si>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</si>
  <si>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</si>
  <si>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</si>
  <si>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</si>
  <si>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</si>
  <si>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</si>
  <si>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</si>
  <si>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</si>
  <si>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</si>
  <si>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</si>
  <si>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</si>
  <si>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</si>
  <si>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</si>
  <si>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</si>
  <si>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</si>
  <si>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</si>
  <si>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</si>
  <si>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</si>
  <si>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</si>
  <si>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</si>
  <si>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</si>
  <si>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</si>
  <si>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</si>
  <si>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</si>
  <si>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</si>
  <si>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</si>
  <si>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</si>
  <si>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</si>
  <si>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</si>
  <si>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</si>
  <si>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</si>
  <si>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</si>
  <si>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</si>
  <si>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</si>
  <si>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</si>
  <si>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</si>
  <si>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</si>
  <si>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</si>
  <si>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</si>
  <si>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</si>
  <si>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</si>
  <si>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</si>
  <si>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</si>
  <si>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</si>
  <si>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</si>
  <si>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</si>
  <si>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</si>
  <si>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</si>
  <si>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</si>
  <si>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</si>
  <si>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</si>
  <si>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</si>
  <si>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</si>
  <si>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</si>
  <si>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</si>
  <si>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</si>
  <si>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</si>
  <si>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</si>
  <si>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</si>
  <si>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</si>
  <si>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</si>
  <si>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</si>
  <si>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</si>
  <si>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</si>
  <si>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</si>
  <si>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</si>
  <si>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</si>
  <si>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</si>
  <si>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</si>
  <si>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</si>
  <si>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</si>
  <si>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</si>
  <si>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</si>
  <si>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</si>
  <si>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</si>
  <si>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</si>
  <si>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</si>
  <si>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</si>
  <si>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</si>
  <si>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</si>
  <si>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</si>
  <si>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</si>
  <si>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</si>
  <si>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</si>
  <si>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</si>
  <si>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</si>
  <si>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</si>
  <si>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</si>
  <si>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</si>
  <si>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</si>
  <si>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</si>
  <si>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</si>
  <si>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</si>
  <si>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</si>
  <si>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</si>
  <si>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</si>
  <si>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</si>
  <si>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</si>
  <si>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</si>
  <si>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</si>
  <si>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</si>
  <si>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</si>
  <si>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</si>
  <si>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</si>
  <si>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</si>
  <si>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</si>
  <si>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</si>
  <si>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</si>
  <si>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</si>
  <si>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</si>
  <si>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</si>
  <si>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</si>
  <si>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</si>
  <si>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</si>
  <si>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</si>
  <si>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</si>
  <si>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</si>
  <si>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</si>
  <si>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</si>
  <si>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</si>
  <si>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</si>
  <si>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</si>
  <si>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</si>
  <si>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</si>
  <si>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</si>
  <si>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</si>
  <si>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</si>
  <si>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</si>
  <si>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</si>
  <si>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</si>
  <si>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</si>
  <si>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</si>
  <si>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</si>
  <si>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</si>
  <si>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</si>
  <si>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</si>
  <si>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</si>
  <si>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</si>
  <si>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</si>
  <si>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</si>
  <si>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</si>
  <si>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</si>
  <si>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</si>
  <si>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</si>
  <si>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</si>
  <si>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</si>
  <si>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</si>
  <si>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</si>
  <si>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</si>
  <si>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</si>
  <si>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</si>
  <si>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</si>
  <si>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</si>
  <si>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</si>
  <si>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</si>
  <si>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</si>
  <si>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</si>
  <si>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</si>
  <si>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</si>
  <si>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</si>
  <si>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</si>
  <si>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</si>
  <si>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</si>
  <si>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</si>
  <si>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</si>
  <si>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</si>
  <si>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</si>
  <si>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</si>
  <si>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</si>
  <si>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</si>
  <si>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</si>
  <si>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</si>
  <si>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</si>
  <si>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</si>
  <si>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</si>
  <si>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</si>
  <si>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</si>
  <si>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</si>
  <si>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</si>
  <si>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</si>
  <si>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</si>
  <si>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</si>
  <si>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</si>
  <si>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</si>
  <si>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</si>
  <si>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</si>
  <si>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</si>
  <si>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</si>
  <si>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</si>
  <si>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</si>
  <si>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</si>
  <si>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</si>
  <si>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</si>
  <si>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</si>
  <si>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</si>
  <si>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</si>
  <si>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</si>
  <si>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</si>
  <si>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</si>
  <si>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</si>
  <si>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</si>
  <si>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</si>
  <si>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</si>
  <si>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</si>
  <si>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</si>
  <si>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</si>
  <si>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</si>
  <si>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</si>
  <si>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</si>
  <si>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</si>
  <si>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</si>
  <si>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</si>
  <si>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</si>
  <si>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</si>
  <si>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</si>
  <si>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</si>
  <si>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</si>
  <si>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</si>
  <si>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</si>
  <si>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</si>
  <si>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</si>
  <si>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</si>
  <si>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</si>
  <si>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</si>
  <si>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</si>
  <si>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</si>
  <si>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</si>
  <si>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</si>
  <si>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</si>
  <si>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</si>
  <si>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</si>
  <si>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</si>
  <si>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</si>
  <si>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</si>
  <si>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</si>
  <si>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</si>
  <si>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</si>
  <si>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</si>
  <si>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</si>
  <si>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</si>
  <si>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</si>
  <si>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</si>
  <si>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</si>
  <si>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</si>
  <si>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</si>
  <si>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</si>
  <si>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</si>
  <si>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</si>
  <si>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</si>
  <si>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</si>
  <si>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</si>
  <si>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</si>
  <si>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</si>
  <si>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</si>
  <si>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</si>
  <si>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</si>
  <si>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</si>
  <si>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</si>
  <si>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</si>
  <si>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</si>
  <si>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</si>
  <si>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</si>
  <si>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</si>
  <si>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</si>
  <si>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</si>
  <si>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</si>
  <si>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</si>
  <si>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</si>
  <si>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</si>
  <si>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</si>
  <si>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</si>
  <si>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</si>
  <si>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</si>
  <si>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</si>
  <si>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</si>
  <si>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</si>
  <si>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</si>
  <si>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</si>
  <si>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</si>
  <si>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</si>
  <si>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</si>
  <si>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</si>
  <si>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</si>
  <si>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</si>
  <si>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</si>
  <si>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</si>
  <si>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</si>
  <si>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</si>
  <si>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</si>
  <si>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</si>
  <si>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</si>
  <si>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</si>
  <si>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</si>
  <si>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</si>
  <si>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</si>
  <si>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</si>
  <si>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</si>
  <si>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</si>
  <si>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</si>
  <si>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</si>
  <si>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</si>
  <si>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</si>
  <si>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</si>
  <si>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</si>
  <si>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</si>
  <si>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</si>
  <si>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</si>
  <si>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</si>
  <si>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</si>
  <si>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</si>
  <si>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</si>
  <si>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</si>
  <si>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</si>
  <si>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</si>
  <si>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</si>
  <si>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</si>
  <si>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</si>
  <si>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</si>
  <si>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</si>
  <si>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</si>
  <si>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</si>
  <si>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</si>
  <si>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</si>
  <si>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</si>
  <si>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</si>
  <si>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</si>
  <si>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</si>
  <si>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</si>
  <si>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</si>
  <si>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</si>
  <si>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</si>
  <si>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</si>
  <si>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</si>
  <si>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</si>
  <si>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</si>
  <si>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</si>
  <si>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</si>
  <si>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</si>
  <si>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</si>
  <si>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</si>
  <si>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</si>
  <si>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</si>
  <si>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</si>
  <si>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</si>
  <si>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</si>
  <si>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</si>
  <si>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</si>
  <si>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</si>
  <si>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</si>
  <si>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</si>
  <si>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</si>
  <si>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</si>
  <si>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</si>
  <si>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</si>
  <si>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</si>
  <si>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</si>
  <si>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</si>
  <si>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</si>
  <si>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</si>
  <si>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</si>
  <si>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</si>
  <si>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</si>
  <si>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</si>
  <si>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</si>
  <si>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</si>
  <si>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</si>
  <si>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</si>
  <si>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</si>
  <si>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</si>
  <si>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</si>
  <si>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</si>
  <si>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</si>
  <si>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</si>
  <si>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</si>
  <si>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</si>
  <si>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</si>
  <si>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</si>
  <si>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</si>
  <si>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</si>
  <si>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</si>
  <si>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</si>
  <si>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</si>
  <si>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</si>
  <si>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</si>
  <si>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</si>
  <si>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</si>
  <si>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</si>
  <si>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</si>
  <si>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</si>
  <si>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</si>
  <si>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</si>
  <si>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</si>
  <si>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</si>
  <si>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</si>
  <si>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</si>
  <si>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</si>
  <si>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</si>
  <si>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</si>
  <si>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</si>
  <si>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</si>
  <si>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</si>
  <si>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</si>
  <si>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</si>
  <si>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</si>
  <si>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</si>
  <si>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</si>
  <si>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</si>
  <si>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</si>
  <si>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</si>
  <si>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</si>
  <si>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</si>
  <si>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</si>
  <si>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</si>
  <si>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</si>
  <si>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</si>
  <si>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</si>
  <si>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</si>
  <si>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</si>
  <si>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</si>
  <si>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</si>
  <si>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</si>
  <si>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</si>
  <si>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</si>
  <si>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</si>
  <si>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</si>
  <si>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</si>
  <si>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</si>
  <si>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</si>
  <si>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</si>
  <si>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</si>
  <si>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</si>
  <si>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</si>
  <si>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</si>
  <si>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</si>
  <si>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</si>
  <si>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</si>
  <si>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</si>
  <si>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</si>
  <si>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</si>
  <si>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</si>
  <si>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</si>
  <si>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</si>
  <si>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</si>
  <si>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</si>
  <si>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</si>
  <si>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</si>
  <si>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</si>
  <si>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</si>
  <si>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</si>
  <si>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</si>
  <si>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</si>
  <si>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</si>
  <si>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</si>
  <si>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</si>
  <si>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</si>
  <si>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</si>
  <si>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</si>
  <si>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</si>
  <si>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</si>
  <si>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</si>
  <si>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</si>
  <si>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</si>
  <si>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</si>
  <si>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</si>
  <si>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</si>
  <si>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</si>
  <si>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</si>
  <si>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</si>
  <si>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</si>
  <si>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</si>
  <si>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</si>
  <si>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</si>
  <si>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</si>
  <si>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</si>
  <si>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</si>
  <si>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</si>
  <si>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</si>
  <si>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</si>
  <si>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</si>
  <si>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</si>
  <si>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</si>
  <si>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</si>
  <si>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</si>
  <si>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</si>
  <si>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</si>
  <si>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</si>
  <si>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</si>
  <si>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</si>
  <si>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</si>
  <si>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</si>
  <si>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</si>
  <si>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</si>
  <si>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</si>
  <si>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</si>
  <si>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</si>
  <si>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</si>
  <si>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</si>
  <si>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</si>
  <si>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</si>
  <si>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</si>
  <si>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</si>
  <si>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</si>
  <si>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</si>
  <si>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</si>
  <si>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</si>
  <si>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</si>
  <si>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</si>
  <si>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</si>
  <si>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</si>
  <si>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</si>
  <si>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</si>
  <si>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</si>
  <si>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</si>
  <si>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</si>
  <si>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</si>
  <si>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</si>
  <si>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</si>
  <si>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</si>
  <si>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</si>
  <si>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</si>
  <si>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</si>
  <si>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</si>
  <si>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</si>
  <si>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</si>
  <si>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</si>
  <si>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</si>
  <si>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</si>
  <si>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</si>
  <si>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</si>
  <si>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</si>
  <si>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</si>
  <si>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</si>
  <si>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</si>
  <si>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</si>
  <si>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</si>
  <si>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</si>
  <si>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</si>
  <si>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</si>
  <si>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</si>
  <si>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</si>
  <si>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</si>
  <si>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</si>
  <si>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</si>
  <si>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</si>
  <si>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</si>
  <si>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</si>
  <si>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</si>
  <si>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</si>
  <si>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</si>
  <si>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</si>
  <si>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</si>
  <si>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</si>
  <si>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</si>
  <si>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</si>
  <si>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</si>
  <si>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</si>
  <si>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</si>
  <si>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</si>
  <si>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</si>
  <si>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</si>
  <si>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</si>
  <si>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</si>
  <si>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</si>
  <si>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</si>
  <si>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</si>
  <si>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</si>
  <si>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</si>
  <si>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</si>
  <si>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</si>
  <si>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</si>
  <si>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</si>
  <si>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</si>
  <si>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</si>
  <si>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</si>
  <si>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</si>
  <si>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</si>
  <si>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</si>
  <si>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</si>
  <si>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</si>
  <si>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</si>
  <si>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</si>
  <si>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</si>
  <si>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</si>
  <si>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</si>
  <si>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</si>
  <si>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</si>
  <si>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</si>
  <si>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</si>
  <si>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</si>
  <si>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</si>
  <si>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</si>
  <si>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</si>
  <si>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</si>
  <si>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</si>
  <si>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</si>
  <si>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</si>
  <si>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</si>
  <si>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</si>
  <si>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</si>
  <si>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</si>
  <si>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</si>
  <si>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</si>
  <si>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</si>
  <si>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</si>
  <si>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</si>
  <si>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</si>
  <si>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</si>
  <si>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</si>
  <si>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</si>
  <si>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</si>
  <si>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</si>
  <si>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</si>
  <si>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</si>
  <si>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</si>
  <si>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</si>
  <si>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</si>
  <si>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</si>
  <si>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</si>
  <si>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</si>
  <si>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</si>
  <si>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</si>
  <si>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</si>
  <si>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</si>
  <si>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</si>
  <si>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</si>
  <si>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</si>
  <si>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</si>
  <si>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</si>
  <si>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</si>
  <si>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</si>
  <si>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</si>
  <si>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</si>
  <si>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</si>
  <si>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</si>
  <si>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</si>
  <si>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</si>
  <si>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</si>
  <si>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</si>
  <si>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</si>
  <si>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</si>
  <si>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</si>
  <si>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</si>
  <si>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</si>
  <si>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</si>
  <si>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</si>
  <si>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</si>
  <si>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</si>
  <si>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</si>
  <si>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</si>
  <si>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</si>
  <si>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</si>
  <si>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</si>
  <si>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</si>
  <si>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</si>
  <si>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</si>
  <si>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</si>
  <si>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</si>
  <si>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</si>
  <si>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</si>
  <si>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</si>
  <si>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</si>
  <si>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</si>
  <si>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</si>
  <si>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</si>
  <si>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</si>
  <si>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</si>
  <si>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</si>
  <si>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</si>
  <si>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</si>
  <si>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</si>
  <si>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</si>
  <si>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</si>
  <si>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</si>
  <si>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</si>
  <si>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</si>
  <si>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</si>
  <si>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</si>
  <si>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</si>
  <si>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</si>
  <si>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</si>
  <si>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</si>
  <si>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</si>
  <si>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</si>
  <si>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</si>
  <si>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</si>
  <si>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</si>
  <si>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</si>
  <si>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</si>
  <si>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</si>
  <si>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</si>
  <si>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</si>
  <si>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</si>
  <si>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</si>
  <si>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</si>
  <si>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</si>
  <si>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</si>
  <si>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</si>
  <si>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</si>
  <si>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</si>
  <si>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</si>
  <si>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</si>
  <si>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</si>
  <si>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</si>
  <si>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</si>
  <si>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</si>
  <si>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</si>
  <si>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</si>
  <si>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</si>
  <si>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</si>
  <si>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</si>
  <si>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</si>
  <si>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</si>
  <si>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</si>
  <si>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</si>
  <si>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</si>
  <si>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</si>
  <si>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</si>
  <si>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</si>
  <si>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</si>
  <si>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</si>
  <si>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</si>
  <si>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</si>
  <si>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</si>
  <si>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</si>
  <si>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</si>
  <si>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</si>
  <si>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</si>
  <si>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</si>
  <si>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</si>
  <si>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</si>
  <si>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</si>
  <si>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</si>
  <si>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</si>
  <si>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</si>
  <si>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</si>
  <si>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</si>
  <si>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</si>
  <si>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</si>
  <si>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</si>
  <si>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</si>
  <si>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</si>
  <si>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</si>
  <si>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</si>
  <si>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</si>
  <si>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</si>
  <si>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</si>
  <si>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</si>
  <si>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</si>
  <si>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</si>
  <si>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</si>
  <si>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</si>
  <si>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</si>
  <si>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</si>
  <si>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</si>
  <si>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</si>
  <si>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</si>
  <si>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</si>
  <si>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</si>
  <si>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</si>
  <si>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</si>
  <si>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</si>
  <si>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</si>
  <si>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</si>
  <si>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</si>
  <si>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</si>
  <si>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</si>
  <si>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</si>
  <si>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</si>
  <si>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</si>
  <si>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</si>
  <si>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</si>
  <si>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</si>
  <si>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</si>
  <si>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</si>
  <si>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</si>
  <si>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</si>
  <si>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</si>
  <si>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</si>
  <si>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</si>
  <si>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</si>
  <si>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</si>
  <si>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</si>
  <si>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</si>
  <si>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</si>
  <si>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</si>
  <si>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</si>
  <si>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</si>
  <si>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</si>
  <si>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</si>
  <si>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</si>
  <si>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</si>
  <si>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</si>
  <si>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</si>
  <si>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</si>
  <si>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</si>
  <si>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</si>
  <si>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</si>
  <si>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</si>
  <si>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</si>
  <si>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</si>
  <si>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</si>
  <si>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</si>
  <si>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</si>
  <si>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</si>
  <si>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</si>
  <si>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</si>
  <si>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</si>
  <si>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</si>
  <si>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</si>
  <si>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</si>
  <si>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</si>
  <si>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</si>
  <si>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</si>
  <si>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</si>
  <si>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</si>
  <si>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</si>
  <si>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</si>
  <si>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</si>
  <si>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</si>
  <si>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</si>
  <si>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</si>
  <si>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</si>
  <si>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</si>
  <si>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</si>
  <si>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</si>
  <si>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</si>
  <si>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</si>
  <si>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</si>
  <si>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</si>
  <si>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</si>
  <si>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</si>
  <si>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</si>
  <si>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</si>
  <si>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</si>
  <si>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</si>
  <si>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</si>
  <si>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</si>
  <si>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</si>
  <si>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</si>
  <si>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</si>
  <si>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</si>
  <si>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</si>
  <si>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</si>
  <si>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</si>
  <si>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</si>
  <si>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</si>
  <si>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</si>
  <si>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</si>
  <si>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</si>
  <si>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</si>
  <si>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</si>
  <si>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</si>
  <si>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</si>
  <si>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</si>
  <si>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</si>
  <si>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</si>
  <si>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</si>
  <si>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</si>
  <si>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</si>
  <si>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</si>
  <si>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</si>
  <si>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</si>
  <si>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</si>
  <si>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</si>
  <si>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</si>
  <si>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</si>
  <si>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</si>
  <si>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</si>
  <si>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</si>
  <si>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</si>
  <si>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</si>
  <si>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</si>
  <si>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</si>
  <si>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</si>
  <si>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</si>
  <si>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</si>
  <si>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</si>
  <si>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</si>
  <si>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</si>
  <si>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</si>
  <si>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White Heart Restro Bar</t>
  </si>
  <si>
    <t>Hotel Star View, 5136/1, Main Bazaar, Paharganj, New Delhi</t>
  </si>
  <si>
    <t>2nd Floor, City Centre Mall, Sambaji Chowk, Lawate Nagar, Banyan Square, Untwadi, Off Parijat Nagar, Parijat Nagar, Nashik</t>
  </si>
  <si>
    <t>North Indian, European, Mediterranean, Asian</t>
  </si>
  <si>
    <t>High Street Kitchen &amp; Bar</t>
  </si>
  <si>
    <t>32, Basant Lok Market, Vasant Vihar, New Delhi</t>
  </si>
  <si>
    <t>Vadodara</t>
  </si>
  <si>
    <t>3rd Floor, Shreem Shalini Mall, R.C. Dutt Road, Alkapuri, Vadodara</t>
  </si>
  <si>
    <t>Themis Barbecue House</t>
  </si>
  <si>
    <t>Shop 251, 2nd Floor, Aggarwal Millennium Tower 1, Netaji Subhash Place, New Delhi</t>
  </si>
  <si>
    <t>Royal Dine - Hotel Royal Cliff</t>
  </si>
  <si>
    <t>Kanpur</t>
  </si>
  <si>
    <t>Hotel Royal Cliff, 113 / 72, Near Motijheel Garden, Swaroop Nagar,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</si>
  <si>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</si>
  <si>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</si>
  <si>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</si>
  <si>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</si>
  <si>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</si>
  <si>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</si>
  <si>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</si>
  <si>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</si>
  <si>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</si>
  <si>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</si>
  <si>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</si>
  <si>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</si>
  <si>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Italian, Continental, Chinese, Mexican</t>
  </si>
  <si>
    <t>Vista - The Park</t>
  </si>
  <si>
    <t>Vizag</t>
  </si>
  <si>
    <t>The Park, Beach Road, Pedda Waltair, Lawsons Bay, Visakhapatnam, Lawsons Bay, Vizag</t>
  </si>
  <si>
    <t>American, North Indian, Thai, Continental</t>
  </si>
  <si>
    <t>Slounge - Lemon Tree Premier</t>
  </si>
  <si>
    <t>Lemon Tree Premier, Asset 6, Aerocity Hospitality District, Near, Aerocity, New Delhi</t>
  </si>
  <si>
    <t>Dhuaan</t>
  </si>
  <si>
    <t>Plot 58, Status Club, Cantonment Area, Tagore Road,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</si>
  <si>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</si>
  <si>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</si>
  <si>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</si>
  <si>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</si>
  <si>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</si>
  <si>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</si>
  <si>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</si>
  <si>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</si>
  <si>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Italian, North Indian, Desserts</t>
  </si>
  <si>
    <t>The Hub -  ibis New Delhi</t>
  </si>
  <si>
    <t>Chor Bizarre</t>
  </si>
  <si>
    <t>Bikaner House, Pandara Road Market, New Delhi</t>
  </si>
  <si>
    <t>Curlies</t>
  </si>
  <si>
    <t>Anjuna Beach, Anjuna, Goa</t>
  </si>
  <si>
    <t>Continental, North Indian, Italian, Seafood, Goan</t>
  </si>
  <si>
    <t>Square - Sayaji Hotel</t>
  </si>
  <si>
    <t>Indore</t>
  </si>
  <si>
    <t>Sayaji Hotel, H-1, Scheme 54,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</si>
  <si>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</si>
  <si>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</si>
  <si>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</si>
  <si>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</si>
  <si>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</si>
  <si>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</si>
  <si>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</si>
  <si>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</si>
  <si>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</si>
  <si>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</si>
  <si>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</si>
  <si>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</si>
  <si>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</si>
  <si>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</si>
  <si>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</si>
  <si>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</si>
  <si>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</si>
  <si>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</si>
  <si>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</si>
  <si>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</si>
  <si>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</si>
  <si>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</si>
  <si>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</si>
  <si>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</si>
  <si>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</si>
  <si>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</si>
  <si>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</si>
  <si>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</si>
  <si>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</si>
  <si>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</si>
  <si>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</si>
  <si>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</si>
  <si>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</si>
  <si>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</si>
  <si>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</si>
  <si>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</si>
  <si>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</si>
  <si>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</si>
  <si>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</si>
  <si>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</si>
  <si>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</si>
  <si>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</si>
  <si>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</si>
  <si>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</si>
  <si>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</si>
  <si>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</si>
  <si>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</si>
  <si>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</si>
  <si>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</si>
  <si>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</si>
  <si>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</si>
  <si>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</si>
  <si>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</si>
  <si>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</si>
  <si>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</si>
  <si>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</si>
  <si>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</si>
  <si>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</si>
  <si>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</si>
  <si>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</si>
  <si>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</si>
  <si>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</si>
  <si>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</si>
  <si>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</si>
  <si>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</si>
  <si>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</si>
  <si>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</si>
  <si>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</si>
  <si>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</si>
  <si>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</si>
  <si>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</si>
  <si>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</si>
  <si>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</si>
  <si>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</si>
  <si>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</si>
  <si>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</si>
  <si>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</si>
  <si>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</si>
  <si>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</si>
  <si>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</si>
  <si>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</si>
  <si>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</si>
  <si>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</si>
  <si>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</si>
  <si>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</si>
  <si>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</si>
  <si>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</si>
  <si>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</si>
  <si>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</si>
  <si>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</si>
  <si>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</si>
  <si>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</si>
  <si>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</si>
  <si>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</si>
  <si>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</si>
  <si>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</si>
  <si>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</si>
  <si>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</si>
  <si>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</si>
  <si>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</si>
  <si>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</si>
  <si>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</si>
  <si>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</si>
  <si>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</si>
  <si>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</si>
  <si>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</si>
  <si>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</si>
  <si>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</si>
  <si>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</si>
  <si>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</si>
  <si>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</si>
  <si>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</si>
  <si>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</si>
  <si>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</si>
  <si>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</si>
  <si>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</si>
  <si>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</si>
  <si>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</si>
  <si>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</si>
  <si>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</si>
  <si>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</si>
  <si>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</si>
  <si>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</si>
  <si>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</si>
  <si>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</si>
  <si>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</si>
  <si>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</si>
  <si>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</si>
  <si>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</si>
  <si>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</si>
  <si>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</si>
  <si>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</si>
  <si>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</si>
  <si>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</si>
  <si>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</si>
  <si>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</si>
  <si>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</si>
  <si>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</si>
  <si>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</si>
  <si>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</si>
  <si>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</si>
  <si>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</si>
  <si>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</si>
  <si>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</si>
  <si>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</si>
  <si>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</si>
  <si>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</si>
  <si>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</si>
  <si>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</si>
  <si>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</si>
  <si>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</si>
  <si>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</si>
  <si>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</si>
  <si>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</si>
  <si>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</si>
  <si>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</si>
  <si>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</si>
  <si>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</si>
  <si>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</si>
  <si>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</si>
  <si>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</si>
  <si>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</si>
  <si>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</si>
  <si>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</si>
  <si>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</si>
  <si>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</si>
  <si>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</si>
  <si>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</si>
  <si>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</si>
  <si>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</si>
  <si>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</si>
  <si>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</si>
  <si>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</si>
  <si>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</si>
  <si>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</si>
  <si>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</si>
  <si>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</si>
  <si>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</si>
  <si>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</si>
  <si>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</si>
  <si>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</si>
  <si>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</si>
  <si>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</si>
  <si>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</si>
  <si>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</si>
  <si>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</si>
  <si>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</si>
  <si>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</si>
  <si>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</si>
  <si>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</si>
  <si>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</si>
  <si>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</si>
  <si>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</si>
  <si>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</si>
  <si>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</si>
  <si>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</si>
  <si>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</si>
  <si>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</si>
  <si>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</si>
  <si>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</si>
  <si>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</si>
  <si>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</si>
  <si>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</si>
  <si>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</si>
  <si>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</si>
  <si>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</si>
  <si>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</si>
  <si>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</si>
  <si>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</si>
  <si>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</si>
  <si>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</si>
  <si>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</si>
  <si>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</si>
  <si>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</si>
  <si>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</si>
  <si>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</si>
  <si>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</si>
  <si>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</si>
  <si>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</si>
  <si>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</si>
  <si>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</si>
  <si>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</si>
  <si>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</si>
  <si>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</si>
  <si>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</si>
  <si>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</si>
  <si>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</si>
  <si>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</si>
  <si>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</si>
  <si>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</si>
  <si>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</si>
  <si>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</si>
  <si>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</si>
  <si>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</si>
  <si>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</si>
  <si>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</si>
  <si>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</si>
  <si>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</si>
  <si>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</si>
  <si>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</si>
  <si>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</si>
  <si>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</si>
  <si>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</si>
  <si>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</si>
  <si>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</si>
  <si>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</si>
  <si>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</si>
  <si>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</si>
  <si>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</si>
  <si>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</si>
  <si>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</si>
  <si>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</si>
  <si>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</si>
  <si>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</si>
  <si>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</si>
  <si>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</si>
  <si>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</si>
  <si>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</si>
  <si>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</si>
  <si>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</si>
  <si>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</si>
  <si>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</si>
  <si>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</si>
  <si>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</si>
  <si>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 Gurgaon</t>
  </si>
  <si>
    <t>Dabba Meat</t>
  </si>
  <si>
    <t>Opposite Hamilton Court, Galleria Road, DLF Phase 4, Gurgaon</t>
  </si>
  <si>
    <t>DLF Phase 4, Gurgaon</t>
  </si>
  <si>
    <t>Captain Bill$ Deliverz</t>
  </si>
  <si>
    <t>Golf Course Road, Gurgaon</t>
  </si>
  <si>
    <t>Ullu Delivers</t>
  </si>
  <si>
    <t>C Block, Near HUDA Market, Sector 56, Gurgaon</t>
  </si>
  <si>
    <t>Sector 56, Gurgaon</t>
  </si>
  <si>
    <t>Brother's Snacks and Shakes</t>
  </si>
  <si>
    <t>Shop 3, Near Artemis Hospital, Sector 57, Gurgaon</t>
  </si>
  <si>
    <t>Monster's Cafe</t>
  </si>
  <si>
    <t>Opposite DLF Galleria Market, DLF Phase 4, Gurgaon</t>
  </si>
  <si>
    <t>E Yum</t>
  </si>
  <si>
    <t>Plot H-16/6, MG Road, Gurgaon</t>
  </si>
  <si>
    <t>MG Road, Gurgaon</t>
  </si>
  <si>
    <t>Continental, Italian, Mexican</t>
  </si>
  <si>
    <t>Sohna Road, Gurgaon</t>
  </si>
  <si>
    <t>U-1/29, DLF Phase 3, Gurgaon</t>
  </si>
  <si>
    <t>Near Main Market, Sector 14, Gurgaon</t>
  </si>
  <si>
    <t>Sector 14, Gurgaon</t>
  </si>
  <si>
    <t>Plot 424, Satguru Farm, Opposite Maruti Gate 1, Sector 18, Udyog Vihar, Gurgaon</t>
  </si>
  <si>
    <t>Udyog Vihar, Gurgaon</t>
  </si>
  <si>
    <t>Grandma's Kitchen</t>
  </si>
  <si>
    <t>16/26, U Block, DLF Phase 3, Gurgaon</t>
  </si>
  <si>
    <t>K Lab</t>
  </si>
  <si>
    <t>Shop GF-18, ILD Trade Centre, Sector 47, Near Sohna Road, Gurgaon</t>
  </si>
  <si>
    <t>Club Tokyo - Best Western Skycity Hotel</t>
  </si>
  <si>
    <t>Best Western Skycity Hotel, 1 Old Judicial Complex, Sector 15, Gurgaon</t>
  </si>
  <si>
    <t>Chin Mi</t>
  </si>
  <si>
    <t>Rave 3, Plot 11, Block 6 Parwati Bagla Road, Tilak Nagar, Kanpur</t>
  </si>
  <si>
    <t>BBQ Factory</t>
  </si>
  <si>
    <t>Ground Floor 1, Central Plaza Mall, Golf Course Road, Gurgaon</t>
  </si>
  <si>
    <t>60 ML - Country Inn &amp; Suites by Carlson</t>
  </si>
  <si>
    <t>Country Inn &amp; Suites by Carlson, Old Delhi Gurgaon Road, Sector 12, Gurgaon</t>
  </si>
  <si>
    <t>Verandah</t>
  </si>
  <si>
    <t>Third Floor, 7/17, Parvati Bagla Road, Tilak Nagar, Kanpur</t>
  </si>
  <si>
    <t>10 Downing Street</t>
  </si>
  <si>
    <t>Second Floor, Malhar Mega Mall, AB Road, Scheme 54, Vijay Nagar, Indore</t>
  </si>
  <si>
    <t>Isabella</t>
  </si>
  <si>
    <t>KG-5 C, Ground Floor, Tower C, Cyber Greens, DLF Cyber City, Gurgaon</t>
  </si>
  <si>
    <t>Shop 15, Ground Floor, Cyber Hub, DLF Cyber City, Gurgaon</t>
  </si>
  <si>
    <t>Cyber Hub, DLF Cyber City, Gurgaon</t>
  </si>
  <si>
    <t>Cafe, Italian, Pizza</t>
  </si>
  <si>
    <t>3, Ground Floor, Cyber Hub, DLF Cyber City, Gurgaon</t>
  </si>
  <si>
    <t>Lazeez Food</t>
  </si>
  <si>
    <t>SF-124 &amp; SG - 48, DLF Galleria, DLF Phase 4, Gurgaon</t>
  </si>
  <si>
    <t>Le Marche Sugar &amp; Spice Cafe</t>
  </si>
  <si>
    <t>105, Ground Floor, DLF Galleria Market, DLF Phase 4, Gurgaon</t>
  </si>
  <si>
    <t>Bay of Buddha -  The Promenade</t>
  </si>
  <si>
    <t>The Promenade, 23, Goubert Avenue, White Town, Puducherry</t>
  </si>
  <si>
    <t>Chinese, Thai, Malaysian, Vietnamese, Korean, Indonesian, Asian</t>
  </si>
  <si>
    <t>Drinks Come True</t>
  </si>
  <si>
    <t>B-5/8, Near Qutab Plaza, DLF Phase 1, Gurgaon</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</si>
  <si>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</si>
  <si>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</si>
  <si>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</si>
  <si>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</si>
  <si>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</si>
  <si>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</si>
  <si>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</si>
  <si>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</si>
  <si>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</si>
  <si>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212, DT City Centre Mall, MG Road, Gurgaon</t>
  </si>
  <si>
    <t>Fortune Deli - Fortune Select Excalibur</t>
  </si>
  <si>
    <t>Fortune Select Excalibur, Sohna Road, Gurgaon</t>
  </si>
  <si>
    <t>Ground Floor, South Wing, HUDA City Centre Metro Station, Sector 29, Gurgaon</t>
  </si>
  <si>
    <t>The Atrium - By Jukaso It Suites</t>
  </si>
  <si>
    <t>Jukaso It Suites, Plot 1, IDC Industrial Area, Near Sector 14, Gurgaon</t>
  </si>
  <si>
    <t>Asian, Bakery</t>
  </si>
  <si>
    <t>Mr Idli Xpress</t>
  </si>
  <si>
    <t>LG-33, Lower Ground Floor, MGF Metropolis Mall, MG Road, Gurgaon</t>
  </si>
  <si>
    <t>MGF Metropolis Mall, MG Road, Gurgaon</t>
  </si>
  <si>
    <t>Rajasthali</t>
  </si>
  <si>
    <t>3rd Floor, MGF Metropolitan Mall, MG Road, Gurgaon</t>
  </si>
  <si>
    <t>Queens Cafí©</t>
  </si>
  <si>
    <t>R3-B, 3rd Floor, MGF Metropolitan Mall, MG Road, Gurgaon</t>
  </si>
  <si>
    <t>Cafe, North Indian</t>
  </si>
  <si>
    <t>Mangle Di Kulfi</t>
  </si>
  <si>
    <t>154-B, New Colony Road, New Colony, Old Railway Road, Gurgaon</t>
  </si>
  <si>
    <t>Old Railway Road, Gurgaon</t>
  </si>
  <si>
    <t>Metro Dhaba</t>
  </si>
  <si>
    <t>Sohna Chowk, Old Railway Road, Gurgaon</t>
  </si>
  <si>
    <t>Shophouse by Kylin</t>
  </si>
  <si>
    <t>T 1-107, One Horizon Centre, Golf Course Road, Gurgaon</t>
  </si>
  <si>
    <t>One Horizon Center, Golf Course Road, Gurgaon</t>
  </si>
  <si>
    <t>Japanese, Chinese, Thai</t>
  </si>
  <si>
    <t>Palam Vihar, Gurgaon</t>
  </si>
  <si>
    <t>2nd Floor, Raheja Mall, Sohna Road, Gurgaon</t>
  </si>
  <si>
    <t>Old Delhi Road, Opposite Ajit Cinema, Sector 14, Gurgaon</t>
  </si>
  <si>
    <t>Taste of Dilli 6</t>
  </si>
  <si>
    <t>Kwality Cakes and Bakes</t>
  </si>
  <si>
    <t>Shop 56, Opposite Hope Apartments, Main Jharsa Road, Sector 15, Gurgaon</t>
  </si>
  <si>
    <t>Sector 15, Gurgaon</t>
  </si>
  <si>
    <t>Radha Swami Shudh Vaishno Dhaba</t>
  </si>
  <si>
    <t>17 &amp; 18, Old Delhi Road, Sector 17, Gurgaon</t>
  </si>
  <si>
    <t>Sector 17, Gurgaon</t>
  </si>
  <si>
    <t>My Bar Headquarters By Dockyard</t>
  </si>
  <si>
    <t>SCO 53, 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</si>
  <si>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</si>
  <si>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</si>
  <si>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</si>
  <si>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</si>
  <si>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</si>
  <si>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</si>
  <si>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</si>
  <si>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</si>
  <si>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</si>
  <si>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</si>
  <si>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</si>
  <si>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</si>
  <si>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</si>
  <si>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</si>
  <si>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</si>
  <si>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 Gurgaon</t>
  </si>
  <si>
    <t>Sweets Corner</t>
  </si>
  <si>
    <t>S 135, Shopping Mall, Market Road, Arjun Marg, DLF Phase 1, Gurgaon</t>
  </si>
  <si>
    <t>Biryani Art</t>
  </si>
  <si>
    <t>A-202 &amp; 203, 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</si>
  <si>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</si>
  <si>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</si>
  <si>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</si>
  <si>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</si>
  <si>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</si>
  <si>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</si>
  <si>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</si>
  <si>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</si>
  <si>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</si>
  <si>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</si>
  <si>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</si>
  <si>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</si>
  <si>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</si>
  <si>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</si>
  <si>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</si>
  <si>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Alwar Sweets</t>
  </si>
  <si>
    <t>GF-40, Opposite Mother Dairy, Vyapar Kendra, Phase 1, Sushant Lok, Gurgaon</t>
  </si>
  <si>
    <t>Kabab Studio</t>
  </si>
  <si>
    <t>Mangalore</t>
  </si>
  <si>
    <t>Goldfinch Hotel, Bunts Hostel Road, Near Jyoti Circle, Balmatta, Mangalore</t>
  </si>
  <si>
    <t>Tughlaq</t>
  </si>
  <si>
    <t>Shop 217, 2nd Floor, Cross Point Mall, DLF Phase 4, Gurgaon</t>
  </si>
  <si>
    <t>Global Local</t>
  </si>
  <si>
    <t>Western Vesu Point, Near Reliance Market, 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</si>
  <si>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</si>
  <si>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</si>
  <si>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</si>
  <si>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</si>
  <si>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</si>
  <si>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</si>
  <si>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</si>
  <si>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</si>
  <si>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Escape Terrace Bar Kitchen</t>
  </si>
  <si>
    <t>R-2, Level 2, DLF Galleria, DLF Phase 4, Gurgaon</t>
  </si>
  <si>
    <t>SG-84 &amp; 85, DLF Galleria, DLF Phase 4, Gurgaon</t>
  </si>
  <si>
    <t>Italiano</t>
  </si>
  <si>
    <t>7, Food Court, 3rd Floor, 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</si>
  <si>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</si>
  <si>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</si>
  <si>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</si>
  <si>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</si>
  <si>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</si>
  <si>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</si>
  <si>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</si>
  <si>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</si>
  <si>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</si>
  <si>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</si>
  <si>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</si>
  <si>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</si>
  <si>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</si>
  <si>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</si>
  <si>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</si>
  <si>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</si>
  <si>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</si>
  <si>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</si>
  <si>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Bon Barbecue</t>
  </si>
  <si>
    <t>Agra</t>
  </si>
  <si>
    <t>Parador Hotel, 3A-3B, Phase 1, Fatehabad Road, Taj Nagri, 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</si>
  <si>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</si>
  <si>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</si>
  <si>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</si>
  <si>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</si>
  <si>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</si>
  <si>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</si>
  <si>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</si>
  <si>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</si>
  <si>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Bar Code - Leisure Inn</t>
  </si>
  <si>
    <t>Leisure Inn, 17/6, Old Delhi Gurgaon Road, Sector 14,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</si>
  <si>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</si>
  <si>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</si>
  <si>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</si>
  <si>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</si>
  <si>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</si>
  <si>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</si>
  <si>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</si>
  <si>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</si>
  <si>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</si>
  <si>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</si>
  <si>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</si>
  <si>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</si>
  <si>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</si>
  <si>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</si>
  <si>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</si>
  <si>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</si>
  <si>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 Gurgaon</t>
  </si>
  <si>
    <t>SCO 10, Vishal Mega Mart, Sector 14, Gurgaon</t>
  </si>
  <si>
    <t>Shop 40, Main Market, Sector 14, Gurgaon</t>
  </si>
  <si>
    <t>Shop 14, Aminities Block, Infospace, 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</si>
  <si>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</si>
  <si>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</si>
  <si>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</si>
  <si>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</si>
  <si>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</si>
  <si>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</si>
  <si>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</si>
  <si>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</si>
  <si>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</si>
  <si>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</si>
  <si>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</si>
  <si>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</si>
  <si>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 Gurgaon</t>
  </si>
  <si>
    <t>SCO 6, HUDA Market, Sector 31, Gurgaon</t>
  </si>
  <si>
    <t>Choudhary Gohana Famous Jalebi</t>
  </si>
  <si>
    <t>Shop 3, Near Vita Booth, Huda Market, Sector 45, Gurgaon</t>
  </si>
  <si>
    <t>Sector 45, Gurgaon</t>
  </si>
  <si>
    <t>Kehar Sweets And Snacks</t>
  </si>
  <si>
    <t>Shop 43, HUDA Market, Sector 45, Gurgaon</t>
  </si>
  <si>
    <t>Dancing Turkeys</t>
  </si>
  <si>
    <t>Shop 8-10, Samaspur Market, Sector 51, Tigra Road, Near 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</si>
  <si>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</si>
  <si>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</si>
  <si>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</si>
  <si>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</si>
  <si>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</si>
  <si>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</si>
  <si>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</si>
  <si>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</si>
  <si>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</si>
  <si>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</si>
  <si>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</si>
  <si>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</si>
  <si>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</si>
  <si>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 Gurgaon</t>
  </si>
  <si>
    <t>Healthy Food, North Indian, Italian, Salad</t>
  </si>
  <si>
    <t>Raj Xpresso</t>
  </si>
  <si>
    <t>238, Next to Plot 702, Peepal Chowk, Phase 5, Udyog Vihar, Gurgaon</t>
  </si>
  <si>
    <t>Orange Chopsticks</t>
  </si>
  <si>
    <t>Unitech Infospace, Sector 21, Gurgaon</t>
  </si>
  <si>
    <t>Indo Chinese</t>
  </si>
  <si>
    <t>178, Ground Floor, Vyapar Kendra, Sushant Lok, Gurgaon</t>
  </si>
  <si>
    <t>Woods Spice</t>
  </si>
  <si>
    <t>Woods Resort, H Block, Greenwood City, Near Sector 45,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</si>
  <si>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</si>
  <si>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</si>
  <si>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</si>
  <si>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</si>
  <si>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</si>
  <si>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</si>
  <si>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</si>
  <si>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</si>
  <si>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</si>
  <si>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</si>
  <si>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</si>
  <si>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</si>
  <si>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</si>
  <si>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</si>
  <si>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</si>
  <si>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</si>
  <si>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</si>
  <si>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</si>
  <si>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</si>
  <si>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</si>
  <si>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</si>
  <si>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</si>
  <si>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</si>
  <si>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</si>
  <si>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</si>
  <si>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</si>
  <si>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</si>
  <si>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</si>
  <si>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</si>
  <si>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</si>
  <si>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</si>
  <si>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</si>
  <si>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</si>
  <si>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</si>
  <si>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</si>
  <si>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</si>
  <si>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</si>
  <si>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</si>
  <si>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</si>
  <si>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</si>
  <si>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</si>
  <si>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</si>
  <si>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</si>
  <si>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</si>
  <si>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</si>
  <si>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</si>
  <si>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</si>
  <si>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</si>
  <si>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</si>
  <si>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</si>
  <si>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</si>
  <si>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</si>
  <si>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</si>
  <si>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</si>
  <si>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</si>
  <si>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</si>
  <si>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</si>
  <si>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</si>
  <si>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</si>
  <si>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</si>
  <si>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</si>
  <si>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</si>
  <si>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</si>
  <si>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</si>
  <si>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</si>
  <si>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</si>
  <si>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</si>
  <si>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</si>
  <si>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</si>
  <si>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</si>
  <si>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</si>
  <si>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</si>
  <si>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</si>
  <si>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 Gurgaon</t>
  </si>
  <si>
    <t>Plot 3-5, Near Leisure Valley Park, Sector 29, Gurgaon</t>
  </si>
  <si>
    <t>Mithai, North Indian, South Indian, Fast Food, Street Food, Chinese</t>
  </si>
  <si>
    <t>Martin's Corner</t>
  </si>
  <si>
    <t>Ranvaddo, Salcete, 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</si>
  <si>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</si>
  <si>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</si>
  <si>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</si>
  <si>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</si>
  <si>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</si>
  <si>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</si>
  <si>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</si>
  <si>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</si>
  <si>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</si>
  <si>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</si>
  <si>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</si>
  <si>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</si>
  <si>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</si>
  <si>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</si>
  <si>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</si>
  <si>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</si>
  <si>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</si>
  <si>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</si>
  <si>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</si>
  <si>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</si>
  <si>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</si>
  <si>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</si>
  <si>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</si>
  <si>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</si>
  <si>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</si>
  <si>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</si>
  <si>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</si>
  <si>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</si>
  <si>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</si>
  <si>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</si>
  <si>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</si>
  <si>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Tokyo</t>
  </si>
  <si>
    <t>The Habitare Hotel, 21/1, MG Road, Sector 14, Gurgaon</t>
  </si>
  <si>
    <t>Lucknow</t>
  </si>
  <si>
    <t>3rd Floor, Riverside Mall, Vipin Khand, Gomti Nagar, Lucknow</t>
  </si>
  <si>
    <t>PiccoLicko</t>
  </si>
  <si>
    <t>Plot 74, Sector 18, Near IFFCO Chowk, Udyog Vihar, Gurgaon</t>
  </si>
  <si>
    <t>Vanijya Nikunj, Shankar Chowk, Phase 5, Udyog Vihar, Gurgaon</t>
  </si>
  <si>
    <t>Oasis Kitchen</t>
  </si>
  <si>
    <t>S-161, Vyapar Kendra, Palam Vihar, Gurgaon</t>
  </si>
  <si>
    <t>The Pastry Hut</t>
  </si>
  <si>
    <t>S-73, Palam Vyapar Kendra, Palam Vihar, Gurgaon</t>
  </si>
  <si>
    <t>Cakes &amp; More</t>
  </si>
  <si>
    <t>27, Ground Floor, Ansal Plaza Mall, Palam Vihar, Gurgaon</t>
  </si>
  <si>
    <t>The Burger Chef</t>
  </si>
  <si>
    <t>C Block, Sector 52, Ardee City, Gurgaon</t>
  </si>
  <si>
    <t>Ardee City, Gurgaon</t>
  </si>
  <si>
    <t>Mosaic - Country Inn &amp; Suites By Carlson</t>
  </si>
  <si>
    <t>Country Inn &amp; Suites By Carlson, 10th KM Stone, Bhondsi,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</si>
  <si>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</si>
  <si>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</si>
  <si>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</si>
  <si>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</si>
  <si>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</si>
  <si>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</si>
  <si>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</si>
  <si>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</si>
  <si>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</si>
  <si>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</si>
  <si>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</si>
  <si>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</si>
  <si>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</si>
  <si>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</si>
  <si>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</si>
  <si>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</si>
  <si>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</si>
  <si>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</si>
  <si>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</si>
  <si>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North Indian, European, Mediterranean</t>
  </si>
  <si>
    <t>Ground Floor, DT City Centre Mall, MG Road, Gurgaon</t>
  </si>
  <si>
    <t>Abar Khabo</t>
  </si>
  <si>
    <t>3rd Floor, K4, DT Mega Mall, DLF Phase 1, Gurgaon</t>
  </si>
  <si>
    <t>Dudleys</t>
  </si>
  <si>
    <t>Plot 1605, Sector 53, Golf Course Road, Gurgaon</t>
  </si>
  <si>
    <t>American, Continental, Burger</t>
  </si>
  <si>
    <t>Gardenia - Hotel Grenville</t>
  </si>
  <si>
    <t>Hotel Grenville, 29/4, Sector 14, Gurgaon</t>
  </si>
  <si>
    <t>Citron - Hotel Haut.Monde</t>
  </si>
  <si>
    <t>Hotel Haut Monde, Jharsa Road, Sector 15, Gurgaon</t>
  </si>
  <si>
    <t>Power Play Resto Bar</t>
  </si>
  <si>
    <t>Upper Ground Floor, JMD Regent Arcade, Near MGF Megacity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</si>
  <si>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</si>
  <si>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</si>
  <si>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</si>
  <si>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</si>
  <si>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</si>
  <si>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</si>
  <si>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</si>
  <si>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</si>
  <si>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</si>
  <si>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</si>
  <si>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</si>
  <si>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</si>
  <si>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</si>
  <si>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</si>
  <si>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</si>
  <si>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</si>
  <si>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</si>
  <si>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</si>
  <si>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</si>
  <si>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Club Prison</t>
  </si>
  <si>
    <t>305 &amp; 306, 3rd Floor, 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</si>
  <si>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</si>
  <si>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</si>
  <si>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</si>
  <si>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</si>
  <si>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</si>
  <si>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</si>
  <si>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</si>
  <si>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</si>
  <si>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</si>
  <si>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</si>
  <si>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</si>
  <si>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</si>
  <si>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</si>
  <si>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</si>
  <si>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</si>
  <si>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</si>
  <si>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</si>
  <si>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</si>
  <si>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</si>
  <si>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</si>
  <si>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</si>
  <si>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</si>
  <si>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</si>
  <si>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</si>
  <si>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</si>
  <si>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</si>
  <si>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</si>
  <si>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</si>
  <si>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</si>
  <si>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</si>
  <si>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</si>
  <si>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</si>
  <si>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Bake Cuddle</t>
  </si>
  <si>
    <t>1090/11, Street 5, Near Arya Samaj Mandir, Arjun Nagar, 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</si>
  <si>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</si>
  <si>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</si>
  <si>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</si>
  <si>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</si>
  <si>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</si>
  <si>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</si>
  <si>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</si>
  <si>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</si>
  <si>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</si>
  <si>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</si>
  <si>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</si>
  <si>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</si>
  <si>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</si>
  <si>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</si>
  <si>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</si>
  <si>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</si>
  <si>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</si>
  <si>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</si>
  <si>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</si>
  <si>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</si>
  <si>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</si>
  <si>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</si>
  <si>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</si>
  <si>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</si>
  <si>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</si>
  <si>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</si>
  <si>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</si>
  <si>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</si>
  <si>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</si>
  <si>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</si>
  <si>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</si>
  <si>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</si>
  <si>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</si>
  <si>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</si>
  <si>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</si>
  <si>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</si>
  <si>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</si>
  <si>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</si>
  <si>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</si>
  <si>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</si>
  <si>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</si>
  <si>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</si>
  <si>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</si>
  <si>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</si>
  <si>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</si>
  <si>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</si>
  <si>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</si>
  <si>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</si>
  <si>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</si>
  <si>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</si>
  <si>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94-D, Opposite Vatika Towers, Sector-53, Main Golf Course Road, Gurgaon</t>
  </si>
  <si>
    <t>Pizza, Mexican, Chinese, Italian</t>
  </si>
  <si>
    <t>Longitude 77ŒÁ03' Bar - Le Meridien Gurgaon</t>
  </si>
  <si>
    <t>Le Meridien Gurgaon, Sector 26, Gurgaon Delhi Border, MG Road, Gurgaon</t>
  </si>
  <si>
    <t>Bites - Leisure Inn</t>
  </si>
  <si>
    <t>Underdoggs Sports Bar &amp; Grill</t>
  </si>
  <si>
    <t>1st Floor, Central Mall, G.S. Road, Sree Nagar, Christian Basti, Guwahati</t>
  </si>
  <si>
    <t>Doughlicious</t>
  </si>
  <si>
    <t>Global Business Park, Ground Floor, Tower B, MG Road, Gurgaon</t>
  </si>
  <si>
    <t>Vapour Pub &amp; Brewery</t>
  </si>
  <si>
    <t>2nd Floor, MGF Mega City Mall, MG Road, Gurgaon</t>
  </si>
  <si>
    <t>Finger Food, Continental, North Indian, Italian, Chinese</t>
  </si>
  <si>
    <t>Bangkok 1</t>
  </si>
  <si>
    <t>FC-10B, 3rd Floor, MGF Metropolitan Mall, MG Road, Gurgaon</t>
  </si>
  <si>
    <t>Spring - Radisson Blu Plaza</t>
  </si>
  <si>
    <t>Radisson Blu Plaza, 1, MG Road, Ittige Gudu, Mysore</t>
  </si>
  <si>
    <t>Punjabi Dhani</t>
  </si>
  <si>
    <t>220/11, Near Aryan Hospital, Old Railway Road, Gurgaon</t>
  </si>
  <si>
    <t>Sialkoti Vaishno Dhaba</t>
  </si>
  <si>
    <t>HPO Chowk, 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</si>
  <si>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</si>
  <si>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</si>
  <si>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</si>
  <si>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</si>
  <si>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</si>
  <si>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</si>
  <si>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</si>
  <si>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</si>
  <si>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</si>
  <si>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</si>
  <si>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</si>
  <si>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</si>
  <si>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</si>
  <si>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</si>
  <si>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</si>
  <si>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</si>
  <si>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</si>
  <si>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</si>
  <si>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</si>
  <si>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</si>
  <si>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</si>
  <si>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</si>
  <si>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</si>
  <si>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</si>
  <si>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</si>
  <si>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</si>
  <si>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</si>
  <si>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</si>
  <si>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</si>
  <si>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</si>
  <si>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Chinese, North Indian, Continental, Mexican</t>
  </si>
  <si>
    <t>Indian Bistro Company</t>
  </si>
  <si>
    <t>Unit 3, Tower B, Unitech Cyber Park, Sector 39, Gurgaon</t>
  </si>
  <si>
    <t>The Square - Hotel Novotel</t>
  </si>
  <si>
    <t>Hotel Novotel, Beach Road, Maharani Peta, Vizag</t>
  </si>
  <si>
    <t>Zambar</t>
  </si>
  <si>
    <t>3rd Floor, Ambience Mall, Gurgaon</t>
  </si>
  <si>
    <t>South Indian, Seafood, Kerala</t>
  </si>
  <si>
    <t>Mosaic - Country Inn &amp; Suites</t>
  </si>
  <si>
    <t>Country Inn &amp; Suites by Carlson, Sector 29,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</si>
  <si>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</si>
  <si>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</si>
  <si>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</si>
  <si>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</si>
  <si>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</si>
  <si>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</si>
  <si>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</si>
  <si>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Kebabsville - Sayaji Hotel</t>
  </si>
  <si>
    <t>Bhopal</t>
  </si>
  <si>
    <t>A-3,Van Vihar Road, Prempura, TT Nagar, Bhopal</t>
  </si>
  <si>
    <t>Madhuban Restaurant - Welcome Hotel Rama International</t>
  </si>
  <si>
    <t>Aurangabad</t>
  </si>
  <si>
    <t>Welcome Hotel Rama International, Opposite High Court, 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</si>
  <si>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</si>
  <si>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</si>
  <si>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</si>
  <si>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</si>
  <si>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</si>
  <si>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</si>
  <si>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</si>
  <si>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</si>
  <si>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</si>
  <si>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</si>
  <si>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</si>
  <si>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</si>
  <si>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</si>
  <si>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</si>
  <si>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</si>
  <si>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</si>
  <si>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</si>
  <si>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</si>
  <si>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</si>
  <si>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</si>
  <si>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</si>
  <si>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</si>
  <si>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</si>
  <si>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American, Asian, Italian, Seafood</t>
  </si>
  <si>
    <t>Jaguar</t>
  </si>
  <si>
    <t>Opposite Genpact, Golf Course Road, Gurgaon</t>
  </si>
  <si>
    <t>Kabab Mistri</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</si>
  <si>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</si>
  <si>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</si>
  <si>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</si>
  <si>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</si>
  <si>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</si>
  <si>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</si>
  <si>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</si>
  <si>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</si>
  <si>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</si>
  <si>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</si>
  <si>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</si>
  <si>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</si>
  <si>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</si>
  <si>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</si>
  <si>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</si>
  <si>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</si>
  <si>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</si>
  <si>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</si>
  <si>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</si>
  <si>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</si>
  <si>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</si>
  <si>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</si>
  <si>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</si>
  <si>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</si>
  <si>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</si>
  <si>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</si>
  <si>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</si>
  <si>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</si>
  <si>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</si>
  <si>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</si>
  <si>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</si>
  <si>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</si>
  <si>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</si>
  <si>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</si>
  <si>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</si>
  <si>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</si>
  <si>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</si>
  <si>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</si>
  <si>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</si>
  <si>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</si>
  <si>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</si>
  <si>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</si>
  <si>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</si>
  <si>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</si>
  <si>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</si>
  <si>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</si>
  <si>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</si>
  <si>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</si>
  <si>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</si>
  <si>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</si>
  <si>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</si>
  <si>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</si>
  <si>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</si>
  <si>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</si>
  <si>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</si>
  <si>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</si>
  <si>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</si>
  <si>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</si>
  <si>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</si>
  <si>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</si>
  <si>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</si>
  <si>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</si>
  <si>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</si>
  <si>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</si>
  <si>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</si>
  <si>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</si>
  <si>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</si>
  <si>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</si>
  <si>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</si>
  <si>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</si>
  <si>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</si>
  <si>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</si>
  <si>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</si>
  <si>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</si>
  <si>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</si>
  <si>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</si>
  <si>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</si>
  <si>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</si>
  <si>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</si>
  <si>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</si>
  <si>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</si>
  <si>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</si>
  <si>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</si>
  <si>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</si>
  <si>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</si>
  <si>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</si>
  <si>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</si>
  <si>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</si>
  <si>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</si>
  <si>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</si>
  <si>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</si>
  <si>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</si>
  <si>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</si>
  <si>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</si>
  <si>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</si>
  <si>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</si>
  <si>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</si>
  <si>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</si>
  <si>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</si>
  <si>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</si>
  <si>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</si>
  <si>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</si>
  <si>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</si>
  <si>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</si>
  <si>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</si>
  <si>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</si>
  <si>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</si>
  <si>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</si>
  <si>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</si>
  <si>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</si>
  <si>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</si>
  <si>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</si>
  <si>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</si>
  <si>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</si>
  <si>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</si>
  <si>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</si>
  <si>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</si>
  <si>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</si>
  <si>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</si>
  <si>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</si>
  <si>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</si>
  <si>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</si>
  <si>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</si>
  <si>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</si>
  <si>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</si>
  <si>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</si>
  <si>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</si>
  <si>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</si>
  <si>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</si>
  <si>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</si>
  <si>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</si>
  <si>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</si>
  <si>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</si>
  <si>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</si>
  <si>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</si>
  <si>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</si>
  <si>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</si>
  <si>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</si>
  <si>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</si>
  <si>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</si>
  <si>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</si>
  <si>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</si>
  <si>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</si>
  <si>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</si>
  <si>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</si>
  <si>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</si>
  <si>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</si>
  <si>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</si>
  <si>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</si>
  <si>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</si>
  <si>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</si>
  <si>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</si>
  <si>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</si>
  <si>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</si>
  <si>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</si>
  <si>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</si>
  <si>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</si>
  <si>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</si>
  <si>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</si>
  <si>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</si>
  <si>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</si>
  <si>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</si>
  <si>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</si>
  <si>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</si>
  <si>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</si>
  <si>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</si>
  <si>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</si>
  <si>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</si>
  <si>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</si>
  <si>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</si>
  <si>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</si>
  <si>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</si>
  <si>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</si>
  <si>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</si>
  <si>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</si>
  <si>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</si>
  <si>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</si>
  <si>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</si>
  <si>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</si>
  <si>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</si>
  <si>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</si>
  <si>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</si>
  <si>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</si>
  <si>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</si>
  <si>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</si>
  <si>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</si>
  <si>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</si>
  <si>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</si>
  <si>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</si>
  <si>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</si>
  <si>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</si>
  <si>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</si>
  <si>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</si>
  <si>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</si>
  <si>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</si>
  <si>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</si>
  <si>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</si>
  <si>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</si>
  <si>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</si>
  <si>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</si>
  <si>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</si>
  <si>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</si>
  <si>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</si>
  <si>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</si>
  <si>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</si>
  <si>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</si>
  <si>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</si>
  <si>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</si>
  <si>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</si>
  <si>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</si>
  <si>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</si>
  <si>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</si>
  <si>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</si>
  <si>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</si>
  <si>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</si>
  <si>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</si>
  <si>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</si>
  <si>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</si>
  <si>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</si>
  <si>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</si>
  <si>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</si>
  <si>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</si>
  <si>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</si>
  <si>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</si>
  <si>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</si>
  <si>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</si>
  <si>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</si>
  <si>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</si>
  <si>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</si>
  <si>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</si>
  <si>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</si>
  <si>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</si>
  <si>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</si>
  <si>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</si>
  <si>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</si>
  <si>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</si>
  <si>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</si>
  <si>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</si>
  <si>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</si>
  <si>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</si>
  <si>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</si>
  <si>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</si>
  <si>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</si>
  <si>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</si>
  <si>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</si>
  <si>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</si>
  <si>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</si>
  <si>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</si>
  <si>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</si>
  <si>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</si>
  <si>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</si>
  <si>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</si>
  <si>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</si>
  <si>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</si>
  <si>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</si>
  <si>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</si>
  <si>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</si>
  <si>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</si>
  <si>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</si>
  <si>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</si>
  <si>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</si>
  <si>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</si>
  <si>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</si>
  <si>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</si>
  <si>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</si>
  <si>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</si>
  <si>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</si>
  <si>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</si>
  <si>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</si>
  <si>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</si>
  <si>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</si>
  <si>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</si>
  <si>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</si>
  <si>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</si>
  <si>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</si>
  <si>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</si>
  <si>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</si>
  <si>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</si>
  <si>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</si>
  <si>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</si>
  <si>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</si>
  <si>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</si>
  <si>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</si>
  <si>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</si>
  <si>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</si>
  <si>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</si>
  <si>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</si>
  <si>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</si>
  <si>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</si>
  <si>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</si>
  <si>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</si>
  <si>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</si>
  <si>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</si>
  <si>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</si>
  <si>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</si>
  <si>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</si>
  <si>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</si>
  <si>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</si>
  <si>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</si>
  <si>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</si>
  <si>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</si>
  <si>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</si>
  <si>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</si>
  <si>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</si>
  <si>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</si>
  <si>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</si>
  <si>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</si>
  <si>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</si>
  <si>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</si>
  <si>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</si>
  <si>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</si>
  <si>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</si>
  <si>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</si>
  <si>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</si>
  <si>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</si>
  <si>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</si>
  <si>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</si>
  <si>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</si>
  <si>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</si>
  <si>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</si>
  <si>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</si>
  <si>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</si>
  <si>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</si>
  <si>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</si>
  <si>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</si>
  <si>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</si>
  <si>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</si>
  <si>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</si>
  <si>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</si>
  <si>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</si>
  <si>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</si>
  <si>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</si>
  <si>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</si>
  <si>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</si>
  <si>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</si>
  <si>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</si>
  <si>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</si>
  <si>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</si>
  <si>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</si>
  <si>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</si>
  <si>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</si>
  <si>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</si>
  <si>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</si>
  <si>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</si>
  <si>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</si>
  <si>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</si>
  <si>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</si>
  <si>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</si>
  <si>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</si>
  <si>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</si>
  <si>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</si>
  <si>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</si>
  <si>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</si>
  <si>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</si>
  <si>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</si>
  <si>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</si>
  <si>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</si>
  <si>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</si>
  <si>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</si>
  <si>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</si>
  <si>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</si>
  <si>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</si>
  <si>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</si>
  <si>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</si>
  <si>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</si>
  <si>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</si>
  <si>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</si>
  <si>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</si>
  <si>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</si>
  <si>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</si>
  <si>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</si>
  <si>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</si>
  <si>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</si>
  <si>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</si>
  <si>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</si>
  <si>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</si>
  <si>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</si>
  <si>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</si>
  <si>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</si>
  <si>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</si>
  <si>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</si>
  <si>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</si>
  <si>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</si>
  <si>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</si>
  <si>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</si>
  <si>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</si>
  <si>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</si>
  <si>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</si>
  <si>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</si>
  <si>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</si>
  <si>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</si>
  <si>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</si>
  <si>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</si>
  <si>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</si>
  <si>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</si>
  <si>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</si>
  <si>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</si>
  <si>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</si>
  <si>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</si>
  <si>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</si>
  <si>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</si>
  <si>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</si>
  <si>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</si>
  <si>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</si>
  <si>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</si>
  <si>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</si>
  <si>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</si>
  <si>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</si>
  <si>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</si>
  <si>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</si>
  <si>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</si>
  <si>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</si>
  <si>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</si>
  <si>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</si>
  <si>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</si>
  <si>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</si>
  <si>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</si>
  <si>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</si>
  <si>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</si>
  <si>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</si>
  <si>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</si>
  <si>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</si>
  <si>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</si>
  <si>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</si>
  <si>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</si>
  <si>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</si>
  <si>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</si>
  <si>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</si>
  <si>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</si>
  <si>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</si>
  <si>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</si>
  <si>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</si>
  <si>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</si>
  <si>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</si>
  <si>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</si>
  <si>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</si>
  <si>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</si>
  <si>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</si>
  <si>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</si>
  <si>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</si>
  <si>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</si>
  <si>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</si>
  <si>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</si>
  <si>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</si>
  <si>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</si>
  <si>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</si>
  <si>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</si>
  <si>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</si>
  <si>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</si>
  <si>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</si>
  <si>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</si>
  <si>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</si>
  <si>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</si>
  <si>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</si>
  <si>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</si>
  <si>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</si>
  <si>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</si>
  <si>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</si>
  <si>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</si>
  <si>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</si>
  <si>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</si>
  <si>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</si>
  <si>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</si>
  <si>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</si>
  <si>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</si>
  <si>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</si>
  <si>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</si>
  <si>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</si>
  <si>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</si>
  <si>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</si>
  <si>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</si>
  <si>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</si>
  <si>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</si>
  <si>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</si>
  <si>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</si>
  <si>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</si>
  <si>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</si>
  <si>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</si>
  <si>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</si>
  <si>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</si>
  <si>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</si>
  <si>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</si>
  <si>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</si>
  <si>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</si>
  <si>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N-2,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</si>
  <si>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</si>
  <si>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</si>
  <si>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</si>
  <si>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</si>
  <si>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</si>
  <si>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</si>
  <si>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</si>
  <si>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</si>
  <si>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</si>
  <si>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</si>
  <si>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</si>
  <si>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</si>
  <si>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</si>
  <si>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</si>
  <si>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</si>
  <si>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</si>
  <si>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</si>
  <si>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</si>
  <si>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</si>
  <si>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</si>
  <si>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</si>
  <si>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</si>
  <si>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</si>
  <si>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</si>
  <si>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</si>
  <si>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</si>
  <si>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</si>
  <si>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</si>
  <si>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</si>
  <si>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</si>
  <si>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</si>
  <si>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</si>
  <si>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</si>
  <si>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</si>
  <si>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</si>
  <si>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</si>
  <si>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</si>
  <si>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</si>
  <si>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</si>
  <si>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</si>
  <si>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</si>
  <si>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</si>
  <si>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</si>
  <si>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</si>
  <si>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</si>
  <si>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</si>
  <si>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</si>
  <si>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</si>
  <si>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</si>
  <si>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</si>
  <si>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</si>
  <si>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</si>
  <si>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</si>
  <si>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</si>
  <si>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</si>
  <si>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</si>
  <si>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</si>
  <si>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</si>
  <si>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</si>
  <si>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</si>
  <si>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</si>
  <si>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</si>
  <si>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</si>
  <si>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</si>
  <si>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</si>
  <si>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</si>
  <si>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</si>
  <si>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</si>
  <si>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</si>
  <si>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</si>
  <si>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</si>
  <si>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</si>
  <si>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</si>
  <si>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</si>
  <si>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</si>
  <si>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</si>
  <si>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</si>
  <si>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</si>
  <si>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</si>
  <si>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</si>
  <si>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</si>
  <si>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</si>
  <si>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</si>
  <si>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</si>
  <si>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 Gurgaon</t>
  </si>
  <si>
    <t>Asf, Insignia, Gwal Pahari, Gurgaon-Faridabad Road, Sector 56, Gurgaon</t>
  </si>
  <si>
    <t>Shop 4, Near Genpact, DLF Phase 5, Gurgaon</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</si>
  <si>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</si>
  <si>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</si>
  <si>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</si>
  <si>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</si>
  <si>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</si>
  <si>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</si>
  <si>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</si>
  <si>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</si>
  <si>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</si>
  <si>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</si>
  <si>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</si>
  <si>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</si>
  <si>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</si>
  <si>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</si>
  <si>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</si>
  <si>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</si>
  <si>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</si>
  <si>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</si>
  <si>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</si>
  <si>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</si>
  <si>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</si>
  <si>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</si>
  <si>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</si>
  <si>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</si>
  <si>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</si>
  <si>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</si>
  <si>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</si>
  <si>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</si>
  <si>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</si>
  <si>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</si>
  <si>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</si>
  <si>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</si>
  <si>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</si>
  <si>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</si>
  <si>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</si>
  <si>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</si>
  <si>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</si>
  <si>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</si>
  <si>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</si>
  <si>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</si>
  <si>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</si>
  <si>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</si>
  <si>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</si>
  <si>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</si>
  <si>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</si>
  <si>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</si>
  <si>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</si>
  <si>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</si>
  <si>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</si>
  <si>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</si>
  <si>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</si>
  <si>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</si>
  <si>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</si>
  <si>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</si>
  <si>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</si>
  <si>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</si>
  <si>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</si>
  <si>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</si>
  <si>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</si>
  <si>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</si>
  <si>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</si>
  <si>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</si>
  <si>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</si>
  <si>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</si>
  <si>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</si>
  <si>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</si>
  <si>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</si>
  <si>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</si>
  <si>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</si>
  <si>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</si>
  <si>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</si>
  <si>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</si>
  <si>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</si>
  <si>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</si>
  <si>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</si>
  <si>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</si>
  <si>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</si>
  <si>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</si>
  <si>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</si>
  <si>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</si>
  <si>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</si>
  <si>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</si>
  <si>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</si>
  <si>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</si>
  <si>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</si>
  <si>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</si>
  <si>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</si>
  <si>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</si>
  <si>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</si>
  <si>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</si>
  <si>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</si>
  <si>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</si>
  <si>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</si>
  <si>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</si>
  <si>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</si>
  <si>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</si>
  <si>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</si>
  <si>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</si>
  <si>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</si>
  <si>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</si>
  <si>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</si>
  <si>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</si>
  <si>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</si>
  <si>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</si>
  <si>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</si>
  <si>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</si>
  <si>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</si>
  <si>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</si>
  <si>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</si>
  <si>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</si>
  <si>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</si>
  <si>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</si>
  <si>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</si>
  <si>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</si>
  <si>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</si>
  <si>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</si>
  <si>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</si>
  <si>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</si>
  <si>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</si>
  <si>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</si>
  <si>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</si>
  <si>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</si>
  <si>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</si>
  <si>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</si>
  <si>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</si>
  <si>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</si>
  <si>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</si>
  <si>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</si>
  <si>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</si>
  <si>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</si>
  <si>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</si>
  <si>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</si>
  <si>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</si>
  <si>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</si>
  <si>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</si>
  <si>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</si>
  <si>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</si>
  <si>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</si>
  <si>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</si>
  <si>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</si>
  <si>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</si>
  <si>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</si>
  <si>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</si>
  <si>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</si>
  <si>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</si>
  <si>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</si>
  <si>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</si>
  <si>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</si>
  <si>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</si>
  <si>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</si>
  <si>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</si>
  <si>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</si>
  <si>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</si>
  <si>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</si>
  <si>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</si>
  <si>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</si>
  <si>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</si>
  <si>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</si>
  <si>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</si>
  <si>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</si>
  <si>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</si>
  <si>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</si>
  <si>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</si>
  <si>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</si>
  <si>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</si>
  <si>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</si>
  <si>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</si>
  <si>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</si>
  <si>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</si>
  <si>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</si>
  <si>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</si>
  <si>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</si>
  <si>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</si>
  <si>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</si>
  <si>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</si>
  <si>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</si>
  <si>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</si>
  <si>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</si>
  <si>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</si>
  <si>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</si>
  <si>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</si>
  <si>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</si>
  <si>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</si>
  <si>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</si>
  <si>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</si>
  <si>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</si>
  <si>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</si>
  <si>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</si>
  <si>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</si>
  <si>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</si>
  <si>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</si>
  <si>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</si>
  <si>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</si>
  <si>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</si>
  <si>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</si>
  <si>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</si>
  <si>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</si>
  <si>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</si>
  <si>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</si>
  <si>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</si>
  <si>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</si>
  <si>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</si>
  <si>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</si>
  <si>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</si>
  <si>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</si>
  <si>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</si>
  <si>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</si>
  <si>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</si>
  <si>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</si>
  <si>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</si>
  <si>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</si>
  <si>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</si>
  <si>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</si>
  <si>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</si>
  <si>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</si>
  <si>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</si>
  <si>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</si>
  <si>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</si>
  <si>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</si>
  <si>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</si>
  <si>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</si>
  <si>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</si>
  <si>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</si>
  <si>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</si>
  <si>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</si>
  <si>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</si>
  <si>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</si>
  <si>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</si>
  <si>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</si>
  <si>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</si>
  <si>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</si>
  <si>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</si>
  <si>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</si>
  <si>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</si>
  <si>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</si>
  <si>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</si>
  <si>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</si>
  <si>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</si>
  <si>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</si>
  <si>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</si>
  <si>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</si>
  <si>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</si>
  <si>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</si>
  <si>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</si>
  <si>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</si>
  <si>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</si>
  <si>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</si>
  <si>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</si>
  <si>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</si>
  <si>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</si>
  <si>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</si>
  <si>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</si>
  <si>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</si>
  <si>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</si>
  <si>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</si>
  <si>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</si>
  <si>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</si>
  <si>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</si>
  <si>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</si>
  <si>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</si>
  <si>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</si>
  <si>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</si>
  <si>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</si>
  <si>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</si>
  <si>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</si>
  <si>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</si>
  <si>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</si>
  <si>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</si>
  <si>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</si>
  <si>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</si>
  <si>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</si>
  <si>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</si>
  <si>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</si>
  <si>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</si>
  <si>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</si>
  <si>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</si>
  <si>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</si>
  <si>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</si>
  <si>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</si>
  <si>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</si>
  <si>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</si>
  <si>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</si>
  <si>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</si>
  <si>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</si>
  <si>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</si>
  <si>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</si>
  <si>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</si>
  <si>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</si>
  <si>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</si>
  <si>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</si>
  <si>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</si>
  <si>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</si>
  <si>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</si>
  <si>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</si>
  <si>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</si>
  <si>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</si>
  <si>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</si>
  <si>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</si>
  <si>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</si>
  <si>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</si>
  <si>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</si>
  <si>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</si>
  <si>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</si>
  <si>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</si>
  <si>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</si>
  <si>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</si>
  <si>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</si>
  <si>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</si>
  <si>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</si>
  <si>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</si>
  <si>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</si>
  <si>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</si>
  <si>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</si>
  <si>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</si>
  <si>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</si>
  <si>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</si>
  <si>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</si>
  <si>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</si>
  <si>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</si>
  <si>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</si>
  <si>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</si>
  <si>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</si>
  <si>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</si>
  <si>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</si>
  <si>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</si>
  <si>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</si>
  <si>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</si>
  <si>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</si>
  <si>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</si>
  <si>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</si>
  <si>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</si>
  <si>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</si>
  <si>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</si>
  <si>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</si>
  <si>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</si>
  <si>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</si>
  <si>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</si>
  <si>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</si>
  <si>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</si>
  <si>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</si>
  <si>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</si>
  <si>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</si>
  <si>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</si>
  <si>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</si>
  <si>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</si>
  <si>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</si>
  <si>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</si>
  <si>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</si>
  <si>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</si>
  <si>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</si>
  <si>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</si>
  <si>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</si>
  <si>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</si>
  <si>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</si>
  <si>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</si>
  <si>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</si>
  <si>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</si>
  <si>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</si>
  <si>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</si>
  <si>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</si>
  <si>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</si>
  <si>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</si>
  <si>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</si>
  <si>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</si>
  <si>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</si>
  <si>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</si>
  <si>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</si>
  <si>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</si>
  <si>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</si>
  <si>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</si>
  <si>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</si>
  <si>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</si>
  <si>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</si>
  <si>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</si>
  <si>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</si>
  <si>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</si>
  <si>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</si>
  <si>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</si>
  <si>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</si>
  <si>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</si>
  <si>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</si>
  <si>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</si>
  <si>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</si>
  <si>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</si>
  <si>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</si>
  <si>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</si>
  <si>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</si>
  <si>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</si>
  <si>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</si>
  <si>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</si>
  <si>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</si>
  <si>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</si>
  <si>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</si>
  <si>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</si>
  <si>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</si>
  <si>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</si>
  <si>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</si>
  <si>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</si>
  <si>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</si>
  <si>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</si>
  <si>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</si>
  <si>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</si>
  <si>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</si>
  <si>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</si>
  <si>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</si>
  <si>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</si>
  <si>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</si>
  <si>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</si>
  <si>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</si>
  <si>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</si>
  <si>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</si>
  <si>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</si>
  <si>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</si>
  <si>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</si>
  <si>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</si>
  <si>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</si>
  <si>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</si>
  <si>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</si>
  <si>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</si>
  <si>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</si>
  <si>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</si>
  <si>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</si>
  <si>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</si>
  <si>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</si>
  <si>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</si>
  <si>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</si>
  <si>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</si>
  <si>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</si>
  <si>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</si>
  <si>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</si>
  <si>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</si>
  <si>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</si>
  <si>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</si>
  <si>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</si>
  <si>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</si>
  <si>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</si>
  <si>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</si>
  <si>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</si>
  <si>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</si>
  <si>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</si>
  <si>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</si>
  <si>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</si>
  <si>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</si>
  <si>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</si>
  <si>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</si>
  <si>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</si>
  <si>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</si>
  <si>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</si>
  <si>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</si>
  <si>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</si>
  <si>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</si>
  <si>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</si>
  <si>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</si>
  <si>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</si>
  <si>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</si>
  <si>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</si>
  <si>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</si>
  <si>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</si>
  <si>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</si>
  <si>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</si>
  <si>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</si>
  <si>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</si>
  <si>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</si>
  <si>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</si>
  <si>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</si>
  <si>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</si>
  <si>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</si>
  <si>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</si>
  <si>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</si>
  <si>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</si>
  <si>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</si>
  <si>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</si>
  <si>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</si>
  <si>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</si>
  <si>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</si>
  <si>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</si>
  <si>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</si>
  <si>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</si>
  <si>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</si>
  <si>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</si>
  <si>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</si>
  <si>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</si>
  <si>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</si>
  <si>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</si>
  <si>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</si>
  <si>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</si>
  <si>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</si>
  <si>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</si>
  <si>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</si>
  <si>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</si>
  <si>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</si>
  <si>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</si>
  <si>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</si>
  <si>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</si>
  <si>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</si>
  <si>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</si>
  <si>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</si>
  <si>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</si>
  <si>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</si>
  <si>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</si>
  <si>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</si>
  <si>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</si>
  <si>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</si>
  <si>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</si>
  <si>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</si>
  <si>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</si>
  <si>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</si>
  <si>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</si>
  <si>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</si>
  <si>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</si>
  <si>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</si>
  <si>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</si>
  <si>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</si>
  <si>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</si>
  <si>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</si>
  <si>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</si>
  <si>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</si>
  <si>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</si>
  <si>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</si>
  <si>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</si>
  <si>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</si>
  <si>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</si>
  <si>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</si>
  <si>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</si>
  <si>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</si>
  <si>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</si>
  <si>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</si>
  <si>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</si>
  <si>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</si>
  <si>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</si>
  <si>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</si>
  <si>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</si>
  <si>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</si>
  <si>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</si>
  <si>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</si>
  <si>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</si>
  <si>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</si>
  <si>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</si>
  <si>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</si>
  <si>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</si>
  <si>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</si>
  <si>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</si>
  <si>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</si>
  <si>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</si>
  <si>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</si>
  <si>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</si>
  <si>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</si>
  <si>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</si>
  <si>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</si>
  <si>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</si>
  <si>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</si>
  <si>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</si>
  <si>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</si>
  <si>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</si>
  <si>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</si>
  <si>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</si>
  <si>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</si>
  <si>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</si>
  <si>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</si>
  <si>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</si>
  <si>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</si>
  <si>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</si>
  <si>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</si>
  <si>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</si>
  <si>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</si>
  <si>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</si>
  <si>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</si>
  <si>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</si>
  <si>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</si>
  <si>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</si>
  <si>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</si>
  <si>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</si>
  <si>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</si>
  <si>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</si>
  <si>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</si>
  <si>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</si>
  <si>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</si>
  <si>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</si>
  <si>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</si>
  <si>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</si>
  <si>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</si>
  <si>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</si>
  <si>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</si>
  <si>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</si>
  <si>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</si>
  <si>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</si>
  <si>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</si>
  <si>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</si>
  <si>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</si>
  <si>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</si>
  <si>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</si>
  <si>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</si>
  <si>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</si>
  <si>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</si>
  <si>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</si>
  <si>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</si>
  <si>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</si>
  <si>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</si>
  <si>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</si>
  <si>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</si>
  <si>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</si>
  <si>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</si>
  <si>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</si>
  <si>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</si>
  <si>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</si>
  <si>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</si>
  <si>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</si>
  <si>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</si>
  <si>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</si>
  <si>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</si>
  <si>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</si>
  <si>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</si>
  <si>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</si>
  <si>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</si>
  <si>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</si>
  <si>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</si>
  <si>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</si>
  <si>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</si>
  <si>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</si>
  <si>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</si>
  <si>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</si>
  <si>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</si>
  <si>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</si>
  <si>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</si>
  <si>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</si>
  <si>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</si>
  <si>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</si>
  <si>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</si>
  <si>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</si>
  <si>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</si>
  <si>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</si>
  <si>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</si>
  <si>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</si>
  <si>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</si>
  <si>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</si>
  <si>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</si>
  <si>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</si>
  <si>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</si>
  <si>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</si>
  <si>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</si>
  <si>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</si>
  <si>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</si>
  <si>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</si>
  <si>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</si>
  <si>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</si>
  <si>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</si>
  <si>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</si>
  <si>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</si>
  <si>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</si>
  <si>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</si>
  <si>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</si>
  <si>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</si>
  <si>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</si>
  <si>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</si>
  <si>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</si>
  <si>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</si>
  <si>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</si>
  <si>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</si>
  <si>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</si>
  <si>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</si>
  <si>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</si>
  <si>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</si>
  <si>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</si>
  <si>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</si>
  <si>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</si>
  <si>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</si>
  <si>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</si>
  <si>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</si>
  <si>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</si>
  <si>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</si>
  <si>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</si>
  <si>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</si>
  <si>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</si>
  <si>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</si>
  <si>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</si>
  <si>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</si>
  <si>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</si>
  <si>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</si>
  <si>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</si>
  <si>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</si>
  <si>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</si>
  <si>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</si>
  <si>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</si>
  <si>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</si>
  <si>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</si>
  <si>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</si>
  <si>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</si>
  <si>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</si>
  <si>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</si>
  <si>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</si>
  <si>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</si>
  <si>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</si>
  <si>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</si>
  <si>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</si>
  <si>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</si>
  <si>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</si>
  <si>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</si>
  <si>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</si>
  <si>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</si>
  <si>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</si>
  <si>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</si>
  <si>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</si>
  <si>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</si>
  <si>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</si>
  <si>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</si>
  <si>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</si>
  <si>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</si>
  <si>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</si>
  <si>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</si>
  <si>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</si>
  <si>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</si>
  <si>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</si>
  <si>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</si>
  <si>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</si>
  <si>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</si>
  <si>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</si>
  <si>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</si>
  <si>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</si>
  <si>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</si>
  <si>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</si>
  <si>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</si>
  <si>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</si>
  <si>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</si>
  <si>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</si>
  <si>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</si>
  <si>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</si>
  <si>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</si>
  <si>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</si>
  <si>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</si>
  <si>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</si>
  <si>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</si>
  <si>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</si>
  <si>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</si>
  <si>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</si>
  <si>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</si>
  <si>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</si>
  <si>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</si>
  <si>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</si>
  <si>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</si>
  <si>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</si>
  <si>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</si>
  <si>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</si>
  <si>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</si>
  <si>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</si>
  <si>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</si>
  <si>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</si>
  <si>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</si>
  <si>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</si>
  <si>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</si>
  <si>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</si>
  <si>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</si>
  <si>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</si>
  <si>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</si>
  <si>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</si>
  <si>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</si>
  <si>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</si>
  <si>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</si>
  <si>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</si>
  <si>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</si>
  <si>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</si>
  <si>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</si>
  <si>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</si>
  <si>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</si>
  <si>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</si>
  <si>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</si>
  <si>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</si>
  <si>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</si>
  <si>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</si>
  <si>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</si>
  <si>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</si>
  <si>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</si>
  <si>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</si>
  <si>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</si>
  <si>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</si>
  <si>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</si>
  <si>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</si>
  <si>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</si>
  <si>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</si>
  <si>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</si>
  <si>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</si>
  <si>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</si>
  <si>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</si>
  <si>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</si>
  <si>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</si>
  <si>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</si>
  <si>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</si>
  <si>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</si>
  <si>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</si>
  <si>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</si>
  <si>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</si>
  <si>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</si>
  <si>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</si>
  <si>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</si>
  <si>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</si>
  <si>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</si>
  <si>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</si>
  <si>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Wow Noodle</t>
  </si>
  <si>
    <t>L Block Market, Behind Metro Hospital, Sector 11, Noida</t>
  </si>
  <si>
    <t>Caffí© La Poya</t>
  </si>
  <si>
    <t>7, Ashirwad Complex, Sector 104, Near Sector 110, Noida</t>
  </si>
  <si>
    <t>Sector 110, Noida</t>
  </si>
  <si>
    <t>Cafe, Continental, Fast Food, Italian</t>
  </si>
  <si>
    <t>Essen Foods</t>
  </si>
  <si>
    <t>Shop 20, Ashirwad Complex, Opposite Pathway
School, Sector 104, Near Sector 110, Noida</t>
  </si>
  <si>
    <t>Raghav Ki Rasoi</t>
  </si>
  <si>
    <t>Z 148, Main Road, Sector 12, Noida</t>
  </si>
  <si>
    <t>Delhi Foods</t>
  </si>
  <si>
    <t>F-3, 1st Floor, G Mart, Near Jaypee Hospital, Sector 128, Near Sector 132, Noida</t>
  </si>
  <si>
    <t>Sector 132, Noida</t>
  </si>
  <si>
    <t>Whatslife.in</t>
  </si>
  <si>
    <t>M49, Sector 66, Near Sector 60, Noida</t>
  </si>
  <si>
    <t>Sector 60, Noida</t>
  </si>
  <si>
    <t>Maa Durga Food Corner</t>
  </si>
  <si>
    <t>H Block, Near OBC Bank, Sector 63, Noida</t>
  </si>
  <si>
    <t>Sector 63, Noida</t>
  </si>
  <si>
    <t>Midnight Foodies</t>
  </si>
  <si>
    <t>Sector 93 B, Noida</t>
  </si>
  <si>
    <t>Sector 93, Noida</t>
  </si>
  <si>
    <t>Lower Ground Floor, Logix City Centre, Sector 32, Near, Sector 34, Noida</t>
  </si>
  <si>
    <t>Foodicious</t>
  </si>
  <si>
    <t>B 33/ K 1C, Sector 1, Noida</t>
  </si>
  <si>
    <t>Urban Express</t>
  </si>
  <si>
    <t>Shop 9, Near Yatharth Wellness Hospital, Gejha Road, Sector 110, Noida</t>
  </si>
  <si>
    <t>Modi's Baker's Zone</t>
  </si>
  <si>
    <t>Plot 3 A, Sector 126, Nea, Sector 125, Noida</t>
  </si>
  <si>
    <t>Cafe Treat</t>
  </si>
  <si>
    <t>Eco Suites By Hyphen, GH 03, Adjacent Supertech Ecociti, Sector 137, Near Sector 132, Noida</t>
  </si>
  <si>
    <t>Plot 20/21, Unit 3, Amenity Block, Sector 135, Near Sector 132, Noida</t>
  </si>
  <si>
    <t>Cake N Gifts</t>
  </si>
  <si>
    <t>CDR Complex, Sector 15, Noida</t>
  </si>
  <si>
    <t>Night Munchies</t>
  </si>
  <si>
    <t>C-31, Sector 19, Noida</t>
  </si>
  <si>
    <t>Sector 19, Noida</t>
  </si>
  <si>
    <t>Dakshin Platter</t>
  </si>
  <si>
    <t>B Block, Sector 2, Noida</t>
  </si>
  <si>
    <t>Sector 2, Noida</t>
  </si>
  <si>
    <t>Prerna Family Restaurant</t>
  </si>
  <si>
    <t>Main Road, I Block Market, Near Bank of India, Sector 22, Noida</t>
  </si>
  <si>
    <t>Maa Ka Khaana</t>
  </si>
  <si>
    <t>273, B-14, Himgiri Apartment, Sector 34, Noida</t>
  </si>
  <si>
    <t>Green Restaurant</t>
  </si>
  <si>
    <t>Sector 40, Noida</t>
  </si>
  <si>
    <t>The Saffron Plant Restaurant</t>
  </si>
  <si>
    <t>The Club, Amrapali Sapphire, Sector 45, Near Sector 44, Noida</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</si>
  <si>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</si>
  <si>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</si>
  <si>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</si>
  <si>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</si>
  <si>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</si>
  <si>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</si>
  <si>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</si>
  <si>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</si>
  <si>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</si>
  <si>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</si>
  <si>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</si>
  <si>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 Noida</t>
  </si>
  <si>
    <t>Ganesh Chinese Food Corner</t>
  </si>
  <si>
    <t>Amrapali Silicon City, Gate 3, Sector 76, Near Sector 72, Noida</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</si>
  <si>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</si>
  <si>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</si>
  <si>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</si>
  <si>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</si>
  <si>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</si>
  <si>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</si>
  <si>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</si>
  <si>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</si>
  <si>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</si>
  <si>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</si>
  <si>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</si>
  <si>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</si>
  <si>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</si>
  <si>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</si>
  <si>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</si>
  <si>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</si>
  <si>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Better Butter Chicken</t>
  </si>
  <si>
    <t>E-36, Sector 51, Noida</t>
  </si>
  <si>
    <t>Sector 51, Noida</t>
  </si>
  <si>
    <t>Chinese Fast Food Corner</t>
  </si>
  <si>
    <t>Near Green Boulvard Building, Sector 62, Noida</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</si>
  <si>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</si>
  <si>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</si>
  <si>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</si>
  <si>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</si>
  <si>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</si>
  <si>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</si>
  <si>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</si>
  <si>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Eldeco Studio, Plot 3, Sector 93-A, Near Sector 93, Noida</t>
  </si>
  <si>
    <t>Om Sweets Caterers &amp; Bakery</t>
  </si>
  <si>
    <t>SKI, V.D.S Market, Sector 93, Noida</t>
  </si>
  <si>
    <t>Cafe' Wow</t>
  </si>
  <si>
    <t>Food Court, 3rd Floor, The Great India Palace Mall, Sector 38, Noida</t>
  </si>
  <si>
    <t>Vivino - Hotel Golf View</t>
  </si>
  <si>
    <t>Hotel Golf View, 14/1, Opposite Botanical Garden Metro Station, Sector 37, Noida</t>
  </si>
  <si>
    <t>The Tasty Corner</t>
  </si>
  <si>
    <t>C-block, Shop 31, Sector 12, Noida</t>
  </si>
  <si>
    <t>Food Town</t>
  </si>
  <si>
    <t>Shop 12, A Block, Sector 31, Noida</t>
  </si>
  <si>
    <t>Shakti Food &amp; Restaurant</t>
  </si>
  <si>
    <t>Babu Ram Market, Main Dadri Road, Opposite Great India Place Mall, Sector 38, Noida</t>
  </si>
  <si>
    <t>Snacks Parties</t>
  </si>
  <si>
    <t>Sector 41, Noida</t>
  </si>
  <si>
    <t>The Golden Spoon</t>
  </si>
  <si>
    <t>Near SRS Value Bazar, Sector 44, Noida</t>
  </si>
  <si>
    <t>Chocadoodledoo</t>
  </si>
  <si>
    <t>802, Tower 32, Lotus Boulevard Espacia, Opposite Pathways School, Sector 100, Near Sector 47, Noida</t>
  </si>
  <si>
    <t>Sector 47, Noida</t>
  </si>
  <si>
    <t>Lucknow Heritage</t>
  </si>
  <si>
    <t>Shop 2, V.D.S Market, F Block, Sector 51, Noida</t>
  </si>
  <si>
    <t>VP ki Kitchen</t>
  </si>
  <si>
    <t>MS Complex, Shop 1, Chauhan Market, Gijhor, Sector 53, Noida</t>
  </si>
  <si>
    <t>Shri G</t>
  </si>
  <si>
    <t>Khoda Colony, Deepak Vihar, Labour Chowk, 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</si>
  <si>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</si>
  <si>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</si>
  <si>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</si>
  <si>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</si>
  <si>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</si>
  <si>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</si>
  <si>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</si>
  <si>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</si>
  <si>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Rocket Food</t>
  </si>
  <si>
    <t>Golf Course, Noida</t>
  </si>
  <si>
    <t>GF-29, Parsvnath Bibhav Plaza, Alpha 1, Greater Noida, Noida</t>
  </si>
  <si>
    <t>Greater Noida, Noida</t>
  </si>
  <si>
    <t>B-2, 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</si>
  <si>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</si>
  <si>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</si>
  <si>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</si>
  <si>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</si>
  <si>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</si>
  <si>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</si>
  <si>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</si>
  <si>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</si>
  <si>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</si>
  <si>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</si>
  <si>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</si>
  <si>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</si>
  <si>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</si>
  <si>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</si>
  <si>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</si>
  <si>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</si>
  <si>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</si>
  <si>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</si>
  <si>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</si>
  <si>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</si>
  <si>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</si>
  <si>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</si>
  <si>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</si>
  <si>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</si>
  <si>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</si>
  <si>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</si>
  <si>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</si>
  <si>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Shop 160, Gardens Galleria, Sector 38, Noida</t>
  </si>
  <si>
    <t>My Corn</t>
  </si>
  <si>
    <t>C-28/29, Food Court, Tower B, Logix Cyber Park, Sector 62,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</si>
  <si>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</si>
  <si>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</si>
  <si>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</si>
  <si>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</si>
  <si>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</si>
  <si>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</si>
  <si>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</si>
  <si>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</si>
  <si>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</si>
  <si>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</si>
  <si>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</si>
  <si>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</si>
  <si>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</si>
  <si>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</si>
  <si>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</si>
  <si>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</si>
  <si>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</si>
  <si>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</si>
  <si>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</si>
  <si>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</si>
  <si>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</si>
  <si>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</si>
  <si>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</si>
  <si>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</si>
  <si>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</si>
  <si>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</si>
  <si>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</si>
  <si>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</si>
  <si>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</si>
  <si>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</si>
  <si>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</si>
  <si>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</si>
  <si>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</si>
  <si>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</si>
  <si>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</si>
  <si>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</si>
  <si>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</si>
  <si>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</si>
  <si>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</si>
  <si>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</si>
  <si>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</si>
  <si>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</si>
  <si>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</si>
  <si>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</si>
  <si>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</si>
  <si>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</si>
  <si>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</si>
  <si>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</si>
  <si>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</si>
  <si>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</si>
  <si>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</si>
  <si>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</si>
  <si>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</si>
  <si>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</si>
  <si>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</si>
  <si>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</si>
  <si>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</si>
  <si>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</si>
  <si>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</si>
  <si>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</si>
  <si>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</si>
  <si>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</si>
  <si>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</si>
  <si>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</si>
  <si>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</si>
  <si>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</si>
  <si>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</si>
  <si>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</si>
  <si>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</si>
  <si>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</si>
  <si>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</si>
  <si>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</si>
  <si>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</si>
  <si>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Upper Ground 17, Singhal Tower, Near, Sector 58, Noida</t>
  </si>
  <si>
    <t>SPL Food Corner</t>
  </si>
  <si>
    <t>Shop 3, C Block, Near HCL Call Center, 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</si>
  <si>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</si>
  <si>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</si>
  <si>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</si>
  <si>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</si>
  <si>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</si>
  <si>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</si>
  <si>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</si>
  <si>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</si>
  <si>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</si>
  <si>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</si>
  <si>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</si>
  <si>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</si>
  <si>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</si>
  <si>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</si>
  <si>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</si>
  <si>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</si>
  <si>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</si>
  <si>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</si>
  <si>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</si>
  <si>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</si>
  <si>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</si>
  <si>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</si>
  <si>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</si>
  <si>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</si>
  <si>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</si>
  <si>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</si>
  <si>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</si>
  <si>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</si>
  <si>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</si>
  <si>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</si>
  <si>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</si>
  <si>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</si>
  <si>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</si>
  <si>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</si>
  <si>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</si>
  <si>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</si>
  <si>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</si>
  <si>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</si>
  <si>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</si>
  <si>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</si>
  <si>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</si>
  <si>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</si>
  <si>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</si>
  <si>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</si>
  <si>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</si>
  <si>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</si>
  <si>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</si>
  <si>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</si>
  <si>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</si>
  <si>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</si>
  <si>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Navab's</t>
  </si>
  <si>
    <t>Goyal Chhole Kulche Wala</t>
  </si>
  <si>
    <t>G-48, Udhyog Marg, Sector 6, Near Sector 5</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</si>
  <si>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</si>
  <si>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</si>
  <si>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</si>
  <si>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</si>
  <si>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</si>
  <si>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</si>
  <si>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</si>
  <si>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</si>
  <si>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</si>
  <si>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</si>
  <si>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</si>
  <si>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</si>
  <si>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</si>
  <si>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</si>
  <si>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</si>
  <si>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</si>
  <si>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</si>
  <si>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</si>
  <si>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</si>
  <si>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</si>
  <si>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</si>
  <si>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</si>
  <si>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</si>
  <si>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</si>
  <si>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</si>
  <si>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</si>
  <si>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</si>
  <si>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</si>
  <si>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</si>
  <si>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</si>
  <si>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</si>
  <si>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</si>
  <si>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</si>
  <si>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</si>
  <si>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</si>
  <si>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</si>
  <si>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</si>
  <si>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</si>
  <si>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</si>
  <si>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</si>
  <si>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</si>
  <si>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</si>
  <si>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</si>
  <si>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</si>
  <si>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</si>
  <si>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</si>
  <si>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</si>
  <si>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</si>
  <si>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</si>
  <si>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</si>
  <si>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</si>
  <si>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</si>
  <si>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</si>
  <si>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</si>
  <si>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</si>
  <si>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</si>
  <si>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</si>
  <si>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</si>
  <si>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</si>
  <si>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</si>
  <si>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</si>
  <si>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</si>
  <si>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</si>
  <si>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</si>
  <si>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</si>
  <si>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</si>
  <si>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</si>
  <si>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</si>
  <si>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</si>
  <si>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</si>
  <si>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</si>
  <si>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</si>
  <si>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</si>
  <si>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</si>
  <si>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</si>
  <si>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</si>
  <si>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</si>
  <si>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</si>
  <si>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</si>
  <si>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</si>
  <si>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</si>
  <si>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</si>
  <si>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</si>
  <si>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</si>
  <si>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</si>
  <si>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Pizza Junction</t>
  </si>
  <si>
    <t>Shop 3, C 134 B, Supertech Shopprix Mall, Sector 61, Noida</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</si>
  <si>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</si>
  <si>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</si>
  <si>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</si>
  <si>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</si>
  <si>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</si>
  <si>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</si>
  <si>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</si>
  <si>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</si>
  <si>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</si>
  <si>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</si>
  <si>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</si>
  <si>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</si>
  <si>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</si>
  <si>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</si>
  <si>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</si>
  <si>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</si>
  <si>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</si>
  <si>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</si>
  <si>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</si>
  <si>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</si>
  <si>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</si>
  <si>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</si>
  <si>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</si>
  <si>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</si>
  <si>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</si>
  <si>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</si>
  <si>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</si>
  <si>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</si>
  <si>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</si>
  <si>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</si>
  <si>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</si>
  <si>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</si>
  <si>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</si>
  <si>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</si>
  <si>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</si>
  <si>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</si>
  <si>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</si>
  <si>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</si>
  <si>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</si>
  <si>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</si>
  <si>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</si>
  <si>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</si>
  <si>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</si>
  <si>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</si>
  <si>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</si>
  <si>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</si>
  <si>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</si>
  <si>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</si>
  <si>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</si>
  <si>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</si>
  <si>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</si>
  <si>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</si>
  <si>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</si>
  <si>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</si>
  <si>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</si>
  <si>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</si>
  <si>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</si>
  <si>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</si>
  <si>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</si>
  <si>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</si>
  <si>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</si>
  <si>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</si>
  <si>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</si>
  <si>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</si>
  <si>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</si>
  <si>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</si>
  <si>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</si>
  <si>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</si>
  <si>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</si>
  <si>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</si>
  <si>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</si>
  <si>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</si>
  <si>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</si>
  <si>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</si>
  <si>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</si>
  <si>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</si>
  <si>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</si>
  <si>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</si>
  <si>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</si>
  <si>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</si>
  <si>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</si>
  <si>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</si>
  <si>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</si>
  <si>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</si>
  <si>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</si>
  <si>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</si>
  <si>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</si>
  <si>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</si>
  <si>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</si>
  <si>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</si>
  <si>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</si>
  <si>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</si>
  <si>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</si>
  <si>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</si>
  <si>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</si>
  <si>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</si>
  <si>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</si>
  <si>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</si>
  <si>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</si>
  <si>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</si>
  <si>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</si>
  <si>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</si>
  <si>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</si>
  <si>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</si>
  <si>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</si>
  <si>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</si>
  <si>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</si>
  <si>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</si>
  <si>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</si>
  <si>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</si>
  <si>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</si>
  <si>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</si>
  <si>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</si>
  <si>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</si>
  <si>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</si>
  <si>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</si>
  <si>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</si>
  <si>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</si>
  <si>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</si>
  <si>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</si>
  <si>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</si>
  <si>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</si>
  <si>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</si>
  <si>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</si>
  <si>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</si>
  <si>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</si>
  <si>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</si>
  <si>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</si>
  <si>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</si>
  <si>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</si>
  <si>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</si>
  <si>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</si>
  <si>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</si>
  <si>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</si>
  <si>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Italian, Lebanese, North Indian</t>
  </si>
  <si>
    <t>Buzz</t>
  </si>
  <si>
    <t>Ground Floor, MGF Metropolitan Mall, Saket, New Delhi</t>
  </si>
  <si>
    <t>North Indian, Chinese, Italian, Finger Food</t>
  </si>
  <si>
    <t>405-406, 3rd Floor, DLF Mall Of India, Sector 18, Noida</t>
  </si>
  <si>
    <t>3rd Floor, DLF Mall of India, Sector 18, Noida</t>
  </si>
  <si>
    <t>Hunger's Hut</t>
  </si>
  <si>
    <t>Shop 1, Swarn Nagri Market, Greater Noida, Noida</t>
  </si>
  <si>
    <t>Chhote Nawab</t>
  </si>
  <si>
    <t>Jaipuria Plaza, Sector 26, Noida</t>
  </si>
  <si>
    <t>Cooks Cafe - Jaypee Greens</t>
  </si>
  <si>
    <t>Jaypee Greens, Surajpur Kasna Road, Greater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</si>
  <si>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</si>
  <si>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</si>
  <si>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</si>
  <si>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</si>
  <si>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</si>
  <si>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</si>
  <si>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</si>
  <si>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</si>
  <si>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</si>
  <si>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</si>
  <si>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</si>
  <si>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</si>
  <si>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</si>
  <si>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</si>
  <si>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</si>
  <si>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</si>
  <si>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</si>
  <si>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</si>
  <si>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</si>
  <si>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</si>
  <si>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</si>
  <si>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</si>
  <si>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</si>
  <si>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</si>
  <si>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</si>
  <si>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</si>
  <si>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</si>
  <si>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</si>
  <si>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</si>
  <si>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</si>
  <si>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</si>
  <si>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</si>
  <si>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</si>
  <si>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</si>
  <si>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</si>
  <si>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</si>
  <si>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</si>
  <si>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</si>
  <si>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</si>
  <si>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</si>
  <si>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</si>
  <si>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</si>
  <si>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</si>
  <si>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</si>
  <si>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</si>
  <si>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</si>
  <si>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</si>
  <si>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</si>
  <si>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</si>
  <si>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</si>
  <si>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</si>
  <si>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</si>
  <si>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</si>
  <si>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</si>
  <si>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</si>
  <si>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</si>
  <si>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</si>
  <si>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</si>
  <si>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</si>
  <si>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</si>
  <si>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</si>
  <si>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</si>
  <si>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</si>
  <si>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</si>
  <si>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</si>
  <si>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</si>
  <si>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</si>
  <si>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</si>
  <si>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</si>
  <si>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</si>
  <si>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</si>
  <si>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</si>
  <si>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</si>
  <si>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</si>
  <si>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</si>
  <si>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</si>
  <si>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</si>
  <si>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</si>
  <si>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</si>
  <si>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</si>
  <si>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</si>
  <si>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</si>
  <si>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</si>
  <si>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</si>
  <si>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</si>
  <si>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</si>
  <si>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</si>
  <si>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</si>
  <si>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</si>
  <si>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</si>
  <si>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</si>
  <si>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</si>
  <si>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</si>
  <si>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</si>
  <si>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</si>
  <si>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</si>
  <si>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</si>
  <si>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</si>
  <si>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</si>
  <si>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</si>
  <si>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</si>
  <si>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</si>
  <si>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</si>
  <si>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</si>
  <si>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</si>
  <si>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</si>
  <si>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</si>
  <si>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</si>
  <si>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</si>
  <si>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</si>
  <si>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</si>
  <si>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</si>
  <si>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</si>
  <si>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</si>
  <si>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</si>
  <si>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</si>
  <si>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</si>
  <si>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</si>
  <si>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</si>
  <si>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</si>
  <si>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</si>
  <si>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</si>
  <si>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</si>
  <si>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</si>
  <si>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</si>
  <si>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</si>
  <si>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</si>
  <si>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</si>
  <si>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</si>
  <si>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</si>
  <si>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</si>
  <si>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</si>
  <si>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</si>
  <si>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</si>
  <si>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</si>
  <si>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</si>
  <si>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</si>
  <si>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</si>
  <si>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</si>
  <si>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</si>
  <si>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</si>
  <si>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</si>
  <si>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</si>
  <si>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</si>
  <si>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</si>
  <si>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</si>
  <si>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</si>
  <si>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</si>
  <si>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</si>
  <si>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</si>
  <si>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</si>
  <si>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</si>
  <si>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</si>
  <si>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</si>
  <si>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</si>
  <si>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</si>
  <si>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</si>
  <si>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</si>
  <si>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</si>
  <si>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</si>
  <si>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</si>
  <si>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</si>
  <si>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</si>
  <si>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</si>
  <si>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</si>
  <si>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</si>
  <si>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</si>
  <si>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</si>
  <si>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</si>
  <si>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</si>
  <si>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</si>
  <si>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</si>
  <si>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</si>
  <si>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</si>
  <si>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</si>
  <si>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</si>
  <si>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</si>
  <si>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</si>
  <si>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</si>
  <si>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</si>
  <si>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</si>
  <si>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</si>
  <si>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</si>
  <si>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</si>
  <si>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</si>
  <si>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</si>
  <si>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</si>
  <si>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</si>
  <si>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</si>
  <si>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</si>
  <si>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</si>
  <si>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</si>
  <si>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</si>
  <si>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</si>
  <si>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</si>
  <si>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</si>
  <si>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</si>
  <si>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</si>
  <si>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</si>
  <si>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</si>
  <si>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</si>
  <si>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</si>
  <si>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</si>
  <si>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</si>
  <si>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</si>
  <si>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</si>
  <si>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</si>
  <si>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</si>
  <si>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</si>
  <si>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</si>
  <si>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</si>
  <si>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</si>
  <si>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</si>
  <si>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</si>
  <si>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</si>
  <si>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</si>
  <si>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</si>
  <si>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</si>
  <si>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</si>
  <si>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</si>
  <si>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</si>
  <si>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</si>
  <si>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</si>
  <si>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</si>
  <si>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</si>
  <si>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</si>
  <si>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</si>
  <si>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</si>
  <si>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</si>
  <si>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</si>
  <si>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</si>
  <si>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</si>
  <si>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</si>
  <si>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</si>
  <si>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</si>
  <si>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</si>
  <si>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</si>
  <si>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</si>
  <si>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10, Kirtimaan Plaza Behind Mother Diary, 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</si>
  <si>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</si>
  <si>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</si>
  <si>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</si>
  <si>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</si>
  <si>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</si>
  <si>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</si>
  <si>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</si>
  <si>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</si>
  <si>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</si>
  <si>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</si>
  <si>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</si>
  <si>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</si>
  <si>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</si>
  <si>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</si>
  <si>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</si>
  <si>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</si>
  <si>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</si>
  <si>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</si>
  <si>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</si>
  <si>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</si>
  <si>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</si>
  <si>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</si>
  <si>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</si>
  <si>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</si>
  <si>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</si>
  <si>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</si>
  <si>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</si>
  <si>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</si>
  <si>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</si>
  <si>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</si>
  <si>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</si>
  <si>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</si>
  <si>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</si>
  <si>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</si>
  <si>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</si>
  <si>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</si>
  <si>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</si>
  <si>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</si>
  <si>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</si>
  <si>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</si>
  <si>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Lakshmi Coffee House</t>
  </si>
  <si>
    <t>Brahmaputra Shopping Complex, Sector 29,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</si>
  <si>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</si>
  <si>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</si>
  <si>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</si>
  <si>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</si>
  <si>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</si>
  <si>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</si>
  <si>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</si>
  <si>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</si>
  <si>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</si>
  <si>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</si>
  <si>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</si>
  <si>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</si>
  <si>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</si>
  <si>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</si>
  <si>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</si>
  <si>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</si>
  <si>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</si>
  <si>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</si>
  <si>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</si>
  <si>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</si>
  <si>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</si>
  <si>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</si>
  <si>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</si>
  <si>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</si>
  <si>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</si>
  <si>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</si>
  <si>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</si>
  <si>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</si>
  <si>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</si>
  <si>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</si>
  <si>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</si>
  <si>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</si>
  <si>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</si>
  <si>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</si>
  <si>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</si>
  <si>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</si>
  <si>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</si>
  <si>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</si>
  <si>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</si>
  <si>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</si>
  <si>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</si>
  <si>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</si>
  <si>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</si>
  <si>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</si>
  <si>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</si>
  <si>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</si>
  <si>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</si>
  <si>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</si>
  <si>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</si>
  <si>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</si>
  <si>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</si>
  <si>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</si>
  <si>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</si>
  <si>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</si>
  <si>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</si>
  <si>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</si>
  <si>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</si>
  <si>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</si>
  <si>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</si>
  <si>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</si>
  <si>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</si>
  <si>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</si>
  <si>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</si>
  <si>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</si>
  <si>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</si>
  <si>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</si>
  <si>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</si>
  <si>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Baker's Studio - Jaypee Greens</t>
  </si>
  <si>
    <t>Jaypee Greens Golf &amp; Spa Resort, G Block,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</si>
  <si>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</si>
  <si>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</si>
  <si>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</si>
  <si>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</si>
  <si>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</si>
  <si>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</si>
  <si>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</si>
  <si>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</si>
  <si>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</si>
  <si>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</si>
  <si>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</si>
  <si>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</si>
  <si>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</si>
  <si>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</si>
  <si>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</si>
  <si>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</si>
  <si>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</si>
  <si>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</si>
  <si>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</si>
  <si>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</si>
  <si>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</si>
  <si>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</si>
  <si>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</si>
  <si>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</si>
  <si>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</si>
  <si>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</si>
  <si>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</si>
  <si>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</si>
  <si>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</si>
  <si>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</si>
  <si>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</si>
  <si>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</si>
  <si>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</si>
  <si>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</si>
  <si>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</si>
  <si>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</si>
  <si>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</si>
  <si>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</si>
  <si>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</si>
  <si>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</si>
  <si>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</si>
  <si>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</si>
  <si>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</si>
  <si>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</si>
  <si>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</si>
  <si>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</si>
  <si>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</si>
  <si>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North Indian, Kashmiri, Mughlai</t>
  </si>
  <si>
    <t>C 418 - 419, 3rd Floor, DLF Mall Of India, Sector 18, Noida</t>
  </si>
  <si>
    <t>Earthen Oven - Fortune Inn Grazia</t>
  </si>
  <si>
    <t>Fortune Inn Grazia, Block-I, Plot 1A, Sector 27,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</si>
  <si>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</si>
  <si>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</si>
  <si>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</si>
  <si>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</si>
  <si>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</si>
  <si>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</si>
  <si>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</si>
  <si>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</si>
  <si>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</si>
  <si>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</si>
  <si>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</si>
  <si>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</si>
  <si>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</si>
  <si>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</si>
  <si>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</si>
  <si>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</si>
  <si>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</si>
  <si>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</si>
  <si>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</si>
  <si>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</si>
  <si>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</si>
  <si>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</si>
  <si>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</si>
  <si>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</si>
  <si>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</si>
  <si>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</si>
  <si>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</si>
  <si>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</si>
  <si>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</si>
  <si>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</si>
  <si>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</si>
  <si>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</si>
  <si>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</si>
  <si>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</si>
  <si>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</si>
  <si>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</si>
  <si>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</si>
  <si>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</si>
  <si>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</si>
  <si>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</si>
  <si>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</si>
  <si>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</si>
  <si>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</si>
  <si>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</si>
  <si>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</si>
  <si>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</si>
  <si>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</si>
  <si>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</si>
  <si>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</si>
  <si>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</si>
  <si>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</si>
  <si>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</si>
  <si>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</si>
  <si>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</si>
  <si>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</si>
  <si>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</si>
  <si>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</si>
  <si>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</si>
  <si>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</si>
  <si>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</si>
  <si>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</si>
  <si>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</si>
  <si>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</si>
  <si>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</si>
  <si>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</si>
  <si>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</si>
  <si>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</si>
  <si>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</si>
  <si>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</si>
  <si>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</si>
  <si>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</si>
  <si>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</si>
  <si>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</si>
  <si>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</si>
  <si>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</si>
  <si>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</si>
  <si>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</si>
  <si>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</si>
  <si>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</si>
  <si>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</si>
  <si>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</si>
  <si>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</si>
  <si>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</si>
  <si>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</si>
  <si>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</si>
  <si>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</si>
  <si>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</si>
  <si>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</si>
  <si>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</si>
  <si>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</si>
  <si>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</si>
  <si>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</si>
  <si>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</si>
  <si>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</si>
  <si>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</si>
  <si>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</si>
  <si>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</si>
  <si>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</si>
  <si>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</si>
  <si>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</si>
  <si>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</si>
  <si>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</si>
  <si>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</si>
  <si>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</si>
  <si>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</si>
  <si>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</si>
  <si>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</si>
  <si>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</si>
  <si>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</si>
  <si>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</si>
  <si>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</si>
  <si>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</si>
  <si>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</si>
  <si>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</si>
  <si>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</si>
  <si>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</si>
  <si>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</si>
  <si>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</si>
  <si>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</si>
  <si>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</si>
  <si>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</si>
  <si>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</si>
  <si>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</si>
  <si>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</si>
  <si>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</si>
  <si>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</si>
  <si>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</si>
  <si>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</si>
  <si>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</si>
  <si>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</si>
  <si>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</si>
  <si>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</si>
  <si>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</si>
  <si>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</si>
  <si>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</si>
  <si>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</si>
  <si>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</si>
  <si>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</si>
  <si>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</si>
  <si>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</si>
  <si>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</si>
  <si>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</si>
  <si>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</si>
  <si>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</si>
  <si>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</si>
  <si>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</si>
  <si>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</si>
  <si>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</si>
  <si>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</si>
  <si>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</si>
  <si>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</si>
  <si>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</si>
  <si>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</si>
  <si>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</si>
  <si>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</si>
  <si>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</si>
  <si>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</si>
  <si>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</si>
  <si>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</si>
  <si>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</si>
  <si>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</si>
  <si>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</si>
  <si>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</si>
  <si>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</si>
  <si>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</si>
  <si>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</si>
  <si>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</si>
  <si>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</si>
  <si>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</si>
  <si>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</si>
  <si>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</si>
  <si>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</si>
  <si>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</si>
  <si>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</si>
  <si>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</si>
  <si>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</si>
  <si>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</si>
  <si>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</si>
  <si>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</si>
  <si>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</si>
  <si>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</si>
  <si>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</si>
  <si>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</si>
  <si>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</si>
  <si>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</si>
  <si>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</si>
  <si>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</si>
  <si>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</si>
  <si>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</si>
  <si>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</si>
  <si>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</si>
  <si>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</si>
  <si>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</si>
  <si>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</si>
  <si>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</si>
  <si>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</si>
  <si>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</si>
  <si>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</si>
  <si>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</si>
  <si>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</si>
  <si>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</si>
  <si>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</si>
  <si>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</si>
  <si>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</si>
  <si>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</si>
  <si>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</si>
  <si>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</si>
  <si>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</si>
  <si>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</si>
  <si>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</si>
  <si>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</si>
  <si>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</si>
  <si>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</si>
  <si>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</si>
  <si>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</si>
  <si>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</si>
  <si>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</si>
  <si>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</si>
  <si>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</si>
  <si>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</si>
  <si>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</si>
  <si>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</si>
  <si>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</si>
  <si>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</si>
  <si>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</si>
  <si>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</si>
  <si>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</si>
  <si>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</si>
  <si>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</si>
  <si>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</si>
  <si>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</si>
  <si>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</si>
  <si>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</si>
  <si>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</si>
  <si>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</si>
  <si>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</si>
  <si>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</si>
  <si>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</si>
  <si>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</si>
  <si>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</si>
  <si>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</si>
  <si>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</si>
  <si>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</si>
  <si>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</si>
  <si>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</si>
  <si>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</si>
  <si>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</si>
  <si>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</si>
  <si>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</si>
  <si>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</si>
  <si>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</si>
  <si>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</si>
  <si>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</si>
  <si>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</si>
  <si>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</si>
  <si>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</si>
  <si>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</si>
  <si>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</si>
  <si>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</si>
  <si>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</si>
  <si>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</si>
  <si>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</si>
  <si>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</si>
  <si>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</si>
  <si>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</si>
  <si>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</si>
  <si>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</si>
  <si>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</si>
  <si>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</si>
  <si>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</si>
  <si>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</si>
  <si>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</si>
  <si>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</si>
  <si>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</si>
  <si>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</si>
  <si>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</si>
  <si>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</si>
  <si>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</si>
  <si>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</si>
  <si>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</si>
  <si>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</si>
  <si>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</si>
  <si>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</si>
  <si>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</si>
  <si>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</si>
  <si>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</si>
  <si>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</si>
  <si>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</si>
  <si>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</si>
  <si>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</si>
  <si>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</si>
  <si>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</si>
  <si>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</si>
  <si>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</si>
  <si>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</si>
  <si>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</si>
  <si>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</si>
  <si>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</si>
  <si>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</si>
  <si>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</si>
  <si>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</si>
  <si>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</si>
  <si>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</si>
  <si>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</si>
  <si>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</si>
  <si>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</si>
  <si>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</si>
  <si>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</si>
  <si>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</si>
  <si>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</si>
  <si>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</si>
  <si>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</si>
  <si>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</si>
  <si>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</si>
  <si>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</si>
  <si>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</si>
  <si>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</si>
  <si>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</si>
  <si>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</si>
  <si>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</si>
  <si>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</si>
  <si>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</si>
  <si>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</si>
  <si>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</si>
  <si>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</si>
  <si>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</si>
  <si>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</si>
  <si>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</si>
  <si>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</si>
  <si>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</si>
  <si>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</si>
  <si>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</si>
  <si>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</si>
  <si>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</si>
  <si>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</si>
  <si>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</si>
  <si>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</si>
  <si>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</si>
  <si>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</si>
  <si>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</si>
  <si>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</si>
  <si>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</si>
  <si>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</si>
  <si>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</si>
  <si>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</si>
  <si>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</si>
  <si>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</si>
  <si>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</si>
  <si>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</si>
  <si>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</si>
  <si>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</si>
  <si>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</si>
  <si>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</si>
  <si>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</si>
  <si>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</si>
  <si>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</si>
  <si>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</si>
  <si>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</si>
  <si>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</si>
  <si>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</si>
  <si>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</si>
  <si>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</si>
  <si>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</si>
  <si>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</si>
  <si>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</si>
  <si>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</si>
  <si>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</si>
  <si>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</si>
  <si>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</si>
  <si>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</si>
  <si>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</si>
  <si>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</si>
  <si>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</si>
  <si>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</si>
  <si>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</si>
  <si>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</si>
  <si>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</si>
  <si>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</si>
  <si>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</si>
  <si>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</si>
  <si>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</si>
  <si>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</si>
  <si>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</si>
  <si>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</si>
  <si>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</si>
  <si>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</si>
  <si>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</si>
  <si>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</si>
  <si>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</si>
  <si>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</si>
  <si>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</si>
  <si>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</si>
  <si>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</si>
  <si>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</si>
  <si>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</si>
  <si>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</si>
  <si>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</si>
  <si>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</si>
  <si>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</si>
  <si>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</si>
  <si>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</si>
  <si>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</si>
  <si>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</si>
  <si>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</si>
  <si>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</si>
  <si>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</si>
  <si>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</si>
  <si>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</si>
  <si>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</si>
  <si>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</si>
  <si>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</si>
  <si>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</si>
  <si>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</si>
  <si>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</si>
  <si>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</si>
  <si>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</si>
  <si>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</si>
  <si>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</si>
  <si>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</si>
  <si>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</si>
  <si>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</si>
  <si>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</si>
  <si>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</si>
  <si>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</si>
  <si>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</si>
  <si>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</si>
  <si>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</si>
  <si>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</si>
  <si>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</si>
  <si>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</si>
  <si>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</si>
  <si>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</si>
  <si>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</si>
  <si>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</si>
  <si>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</si>
  <si>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</si>
  <si>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</si>
  <si>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</si>
  <si>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</si>
  <si>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</si>
  <si>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</si>
  <si>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</si>
  <si>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</si>
  <si>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</si>
  <si>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</si>
  <si>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</si>
  <si>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</si>
  <si>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</si>
  <si>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</si>
  <si>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</si>
  <si>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</si>
  <si>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</si>
  <si>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</si>
  <si>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</si>
  <si>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</si>
  <si>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</si>
  <si>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</si>
  <si>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</si>
  <si>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</si>
  <si>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</si>
  <si>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</si>
  <si>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</si>
  <si>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</si>
  <si>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</si>
  <si>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</si>
  <si>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</si>
  <si>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</si>
  <si>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</si>
  <si>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</si>
  <si>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</si>
  <si>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</si>
  <si>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</si>
  <si>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</si>
  <si>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</si>
  <si>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</si>
  <si>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</si>
  <si>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</si>
  <si>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</si>
  <si>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</si>
  <si>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</si>
  <si>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</si>
  <si>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</si>
  <si>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</si>
  <si>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</si>
  <si>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</si>
  <si>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</si>
  <si>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</si>
  <si>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</si>
  <si>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</si>
  <si>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</si>
  <si>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</si>
  <si>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</si>
  <si>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</si>
  <si>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</si>
  <si>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</si>
  <si>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</si>
  <si>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</si>
  <si>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</si>
  <si>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</si>
  <si>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</si>
  <si>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</si>
  <si>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</si>
  <si>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</si>
  <si>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</si>
  <si>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</si>
  <si>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</si>
  <si>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</si>
  <si>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</si>
  <si>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</si>
  <si>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</si>
  <si>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</si>
  <si>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</si>
  <si>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</si>
  <si>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</si>
  <si>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</si>
  <si>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</si>
  <si>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</si>
  <si>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</si>
  <si>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</si>
  <si>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</si>
  <si>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</si>
  <si>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</si>
  <si>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</si>
  <si>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</si>
  <si>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</si>
  <si>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</si>
  <si>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</si>
  <si>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</si>
  <si>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</si>
  <si>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</si>
  <si>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</si>
  <si>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</si>
  <si>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</si>
  <si>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</si>
  <si>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</si>
  <si>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</si>
  <si>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</si>
  <si>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</si>
  <si>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</si>
  <si>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</si>
  <si>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</si>
  <si>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</si>
  <si>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</si>
  <si>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</si>
  <si>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</si>
  <si>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</si>
  <si>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</si>
  <si>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</si>
  <si>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</si>
  <si>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</si>
  <si>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</si>
  <si>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</si>
  <si>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</si>
  <si>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</si>
  <si>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</si>
  <si>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</si>
  <si>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</si>
  <si>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</si>
  <si>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</si>
  <si>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</si>
  <si>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</si>
  <si>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</si>
  <si>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</si>
  <si>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</si>
  <si>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</si>
  <si>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</si>
  <si>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</si>
  <si>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</si>
  <si>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</si>
  <si>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</si>
  <si>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</si>
  <si>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</si>
  <si>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</si>
  <si>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</si>
  <si>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</si>
  <si>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</si>
  <si>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</si>
  <si>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</si>
  <si>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</si>
  <si>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</si>
  <si>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</si>
  <si>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</si>
  <si>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</si>
  <si>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</si>
  <si>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</si>
  <si>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</si>
  <si>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</si>
  <si>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</si>
  <si>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</si>
  <si>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</si>
  <si>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</si>
  <si>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</si>
  <si>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</si>
  <si>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</si>
  <si>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</si>
  <si>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</si>
  <si>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</si>
  <si>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</si>
  <si>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</si>
  <si>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</si>
  <si>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</si>
  <si>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</si>
  <si>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</si>
  <si>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</si>
  <si>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</si>
  <si>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</si>
  <si>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</si>
  <si>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</si>
  <si>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</si>
  <si>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</si>
  <si>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</si>
  <si>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</si>
  <si>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</si>
  <si>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</si>
  <si>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</si>
  <si>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</si>
  <si>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</si>
  <si>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</si>
  <si>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</si>
  <si>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</si>
  <si>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</si>
  <si>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</si>
  <si>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</si>
  <si>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</si>
  <si>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</si>
  <si>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</si>
  <si>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</si>
  <si>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</si>
  <si>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</si>
  <si>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</si>
  <si>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</si>
  <si>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</si>
  <si>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</si>
  <si>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</si>
  <si>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</si>
  <si>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</si>
  <si>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</si>
  <si>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</si>
  <si>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</si>
  <si>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</si>
  <si>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</si>
  <si>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</si>
  <si>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</si>
  <si>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</si>
  <si>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</si>
  <si>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</si>
  <si>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</si>
  <si>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</si>
  <si>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</si>
  <si>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</si>
  <si>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</si>
  <si>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</si>
  <si>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</si>
  <si>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</si>
  <si>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</si>
  <si>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</si>
  <si>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</si>
  <si>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</si>
  <si>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</si>
  <si>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</si>
  <si>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</si>
  <si>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</si>
  <si>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</si>
  <si>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</si>
  <si>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</si>
  <si>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</si>
  <si>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</si>
  <si>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</si>
  <si>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</si>
  <si>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</si>
  <si>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</si>
  <si>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</si>
  <si>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</si>
  <si>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</si>
  <si>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</si>
  <si>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</si>
  <si>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</si>
  <si>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</si>
  <si>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</si>
  <si>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</si>
  <si>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</si>
  <si>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</si>
  <si>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</si>
  <si>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</si>
  <si>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</si>
  <si>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</si>
  <si>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</si>
  <si>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</si>
  <si>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</si>
  <si>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</si>
  <si>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</si>
  <si>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</si>
  <si>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</si>
  <si>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</si>
  <si>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</si>
  <si>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</si>
  <si>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</si>
  <si>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</si>
  <si>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</si>
  <si>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</si>
  <si>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</si>
  <si>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</si>
  <si>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</si>
  <si>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</si>
  <si>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</si>
  <si>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</si>
  <si>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</si>
  <si>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</si>
  <si>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</si>
  <si>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</si>
  <si>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</si>
  <si>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</si>
  <si>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</si>
  <si>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</si>
  <si>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</si>
  <si>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</si>
  <si>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</si>
  <si>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</si>
  <si>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</si>
  <si>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</si>
  <si>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</si>
  <si>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</si>
  <si>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</si>
  <si>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</si>
  <si>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</si>
  <si>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</si>
  <si>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</si>
  <si>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</si>
  <si>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</si>
  <si>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</si>
  <si>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</si>
  <si>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</si>
  <si>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</si>
  <si>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</si>
  <si>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</si>
  <si>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</si>
  <si>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</si>
  <si>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</si>
  <si>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</si>
  <si>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</si>
  <si>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</si>
  <si>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</si>
  <si>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</si>
  <si>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</si>
  <si>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</si>
  <si>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</si>
  <si>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</si>
  <si>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</si>
  <si>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</si>
  <si>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</si>
  <si>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</si>
  <si>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</si>
  <si>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</si>
  <si>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</si>
  <si>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</si>
  <si>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</si>
  <si>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</si>
  <si>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</si>
  <si>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</si>
  <si>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</si>
  <si>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</si>
  <si>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</si>
  <si>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</si>
  <si>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</si>
  <si>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</si>
  <si>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</si>
  <si>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</si>
  <si>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</si>
  <si>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</si>
  <si>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</si>
  <si>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</si>
  <si>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</si>
  <si>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</si>
  <si>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</si>
  <si>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</si>
  <si>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</si>
  <si>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</si>
  <si>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</si>
  <si>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</si>
  <si>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</si>
  <si>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</si>
  <si>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</si>
  <si>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</si>
  <si>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</si>
  <si>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</si>
  <si>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</si>
  <si>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</si>
  <si>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</si>
  <si>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</si>
  <si>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</si>
  <si>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</si>
  <si>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</si>
  <si>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</si>
  <si>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</si>
  <si>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</si>
  <si>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</si>
  <si>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</si>
  <si>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</si>
  <si>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</si>
  <si>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</si>
  <si>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</si>
  <si>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</si>
  <si>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</si>
  <si>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</si>
  <si>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</si>
  <si>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</si>
  <si>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</si>
  <si>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</si>
  <si>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</si>
  <si>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</si>
  <si>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</si>
  <si>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</si>
  <si>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</si>
  <si>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</si>
  <si>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</si>
  <si>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</si>
  <si>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</si>
  <si>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</si>
  <si>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</si>
  <si>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</si>
  <si>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</si>
  <si>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</si>
  <si>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</si>
  <si>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</si>
  <si>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</si>
  <si>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</si>
  <si>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</si>
  <si>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</si>
  <si>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</si>
  <si>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</si>
  <si>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</si>
  <si>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</si>
  <si>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</si>
  <si>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</si>
  <si>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</si>
  <si>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</si>
  <si>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</si>
  <si>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</si>
  <si>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</si>
  <si>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</si>
  <si>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</si>
  <si>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</si>
  <si>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</si>
  <si>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</si>
  <si>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</si>
  <si>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</si>
  <si>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</si>
  <si>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</si>
  <si>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</si>
  <si>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</si>
  <si>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</si>
  <si>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</si>
  <si>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</si>
  <si>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</si>
  <si>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</si>
  <si>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</si>
  <si>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</si>
  <si>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</si>
  <si>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</si>
  <si>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</si>
  <si>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</si>
  <si>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</si>
  <si>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</si>
  <si>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</si>
  <si>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</si>
  <si>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</si>
  <si>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</si>
  <si>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</si>
  <si>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</si>
  <si>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</si>
  <si>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</si>
  <si>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</si>
  <si>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</si>
  <si>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</si>
  <si>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</si>
  <si>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</si>
  <si>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</si>
  <si>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</si>
  <si>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</si>
  <si>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</si>
  <si>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</si>
  <si>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</si>
  <si>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</si>
  <si>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</si>
  <si>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</si>
  <si>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</si>
  <si>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</si>
  <si>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</si>
  <si>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</si>
  <si>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</si>
  <si>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</si>
  <si>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Cafe Light</t>
  </si>
  <si>
    <t>Shop 38, Upper Ground Floor, Parsvnath City Mall, Sector 12, Faridabad</t>
  </si>
  <si>
    <t>Momo-Cha</t>
  </si>
  <si>
    <t>87, Near City Chemist, 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</si>
  <si>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</si>
  <si>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</si>
  <si>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</si>
  <si>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</si>
  <si>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</si>
  <si>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</si>
  <si>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</si>
  <si>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The Binge Box Cafe</t>
  </si>
  <si>
    <t>1st  Floor, 110, HUDA Market, Sector 17, Faridabad</t>
  </si>
  <si>
    <t>Tmos Moving Feast</t>
  </si>
  <si>
    <t>156, Main Market, Sector 17, Faridabad</t>
  </si>
  <si>
    <t>Anand Dhaba</t>
  </si>
  <si>
    <t>DSS-38, Sector 21C Market, Sector 21, Faridabad</t>
  </si>
  <si>
    <t>Purani Dilli Da Swad</t>
  </si>
  <si>
    <t>Shop 52, Sector 21C Market, Sector 21, Faridabad</t>
  </si>
  <si>
    <t>The Dark Hour - Kitchen</t>
  </si>
  <si>
    <t>Block 7, Spring Fields Colony, Sector 31, Faridabad</t>
  </si>
  <si>
    <t>Cravings</t>
  </si>
  <si>
    <t>Shop 6, SCO C-3166, Lower Ground Floor, Pujara Complex, Green Fields Colony, Sector 41, Faridabad</t>
  </si>
  <si>
    <t>Aggarwal's Bikaner Mishthan Bhandar</t>
  </si>
  <si>
    <t>Anangpur Chowk, Opposite Omaxe Tower, Sector 43, Faridabad</t>
  </si>
  <si>
    <t>Mithai, South Indian, Chinese, Street Food</t>
  </si>
  <si>
    <t>55, HUDA Market, Sector 46, Faridabad</t>
  </si>
  <si>
    <t>Standard Family Restaurant</t>
  </si>
  <si>
    <t>31, Main Market, Sector 7, Faridabad</t>
  </si>
  <si>
    <t>The Grill Darbar</t>
  </si>
  <si>
    <t>Shop 87, Near Omaxe Heights, Gate 2, Sector 86, Faridabad</t>
  </si>
  <si>
    <t>Spice Wok</t>
  </si>
  <si>
    <t>B-147, Naveen Plaza, Sharma Market, Prahladpur, Suraj Kund, Faridabad</t>
  </si>
  <si>
    <t>Knight Rock</t>
  </si>
  <si>
    <t>11/6, Delhi Mathura Road, Near Bharat Petrol Pump, Badarpur Border, Faridabad</t>
  </si>
  <si>
    <t>Mirage Restro Bar</t>
  </si>
  <si>
    <t>2nd Floor, Crown Plaza Mall, Sector 15-A, Sector 15, Faridabad</t>
  </si>
  <si>
    <t>F-46 A, 1st Floor, Eldeco Mall, Sector 12, Faridabad</t>
  </si>
  <si>
    <t>Chopstick</t>
  </si>
  <si>
    <t>Booth 15, 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</si>
  <si>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</si>
  <si>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</si>
  <si>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</si>
  <si>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</si>
  <si>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</si>
  <si>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</si>
  <si>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</si>
  <si>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</si>
  <si>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</si>
  <si>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</si>
  <si>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</si>
  <si>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</si>
  <si>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</si>
  <si>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</si>
  <si>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</si>
  <si>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</si>
  <si>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</si>
  <si>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</si>
  <si>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</si>
  <si>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</si>
  <si>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</si>
  <si>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Tanishka Restaurant &amp; Caterers</t>
  </si>
  <si>
    <t>Shop 44, Huda Market, 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</si>
  <si>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</si>
  <si>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</si>
  <si>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</si>
  <si>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</si>
  <si>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</si>
  <si>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</si>
  <si>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</si>
  <si>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</si>
  <si>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</si>
  <si>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</si>
  <si>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</si>
  <si>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</si>
  <si>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</si>
  <si>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</si>
  <si>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</si>
  <si>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</si>
  <si>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</si>
  <si>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</si>
  <si>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</si>
  <si>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</si>
  <si>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</si>
  <si>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Standard Chicken Point</t>
  </si>
  <si>
    <t>3F/90, Sainik Colony Road, NIT Faridabad</t>
  </si>
  <si>
    <t>Cakes 'n Bakes - Park Plaza</t>
  </si>
  <si>
    <t>Park Plaza, Sector 21 C, Sector 21,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</si>
  <si>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</si>
  <si>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</si>
  <si>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</si>
  <si>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</si>
  <si>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</si>
  <si>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</si>
  <si>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</si>
  <si>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</si>
  <si>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</si>
  <si>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</si>
  <si>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</si>
  <si>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</si>
  <si>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</si>
  <si>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</si>
  <si>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</si>
  <si>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</si>
  <si>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</si>
  <si>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</si>
  <si>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</si>
  <si>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</si>
  <si>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</si>
  <si>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</si>
  <si>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</si>
  <si>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</si>
  <si>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</si>
  <si>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</si>
  <si>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</si>
  <si>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</si>
  <si>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</si>
  <si>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</si>
  <si>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</si>
  <si>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</si>
  <si>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</si>
  <si>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</si>
  <si>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</si>
  <si>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</si>
  <si>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</si>
  <si>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</si>
  <si>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</si>
  <si>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</si>
  <si>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</si>
  <si>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</si>
  <si>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</si>
  <si>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</si>
  <si>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</si>
  <si>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</si>
  <si>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</si>
  <si>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</si>
  <si>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</si>
  <si>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</si>
  <si>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</si>
  <si>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</si>
  <si>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</si>
  <si>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</si>
  <si>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</si>
  <si>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</si>
  <si>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</si>
  <si>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</si>
  <si>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</si>
  <si>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</si>
  <si>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</si>
  <si>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</si>
  <si>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</si>
  <si>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</si>
  <si>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</si>
  <si>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</si>
  <si>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</si>
  <si>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</si>
  <si>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</si>
  <si>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</si>
  <si>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</si>
  <si>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</si>
  <si>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</si>
  <si>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</si>
  <si>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</si>
  <si>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</si>
  <si>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</si>
  <si>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</si>
  <si>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</si>
  <si>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</si>
  <si>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</si>
  <si>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</si>
  <si>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</si>
  <si>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</si>
  <si>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</si>
  <si>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</si>
  <si>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</si>
  <si>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</si>
  <si>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</si>
  <si>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</si>
  <si>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</si>
  <si>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</si>
  <si>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</si>
  <si>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</si>
  <si>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</si>
  <si>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</si>
  <si>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</si>
  <si>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</si>
  <si>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</si>
  <si>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</si>
  <si>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</si>
  <si>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</si>
  <si>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</si>
  <si>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</si>
  <si>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</si>
  <si>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</si>
  <si>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</si>
  <si>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</si>
  <si>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</si>
  <si>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</si>
  <si>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</si>
  <si>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</si>
  <si>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</si>
  <si>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</si>
  <si>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</si>
  <si>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</si>
  <si>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</si>
  <si>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</si>
  <si>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</si>
  <si>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</si>
  <si>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</si>
  <si>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</si>
  <si>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</si>
  <si>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</si>
  <si>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</si>
  <si>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</si>
  <si>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</si>
  <si>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</si>
  <si>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</si>
  <si>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</si>
  <si>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</si>
  <si>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</si>
  <si>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</si>
  <si>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</si>
  <si>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</si>
  <si>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</si>
  <si>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</si>
  <si>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</si>
  <si>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</si>
  <si>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</si>
  <si>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</si>
  <si>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</si>
  <si>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</si>
  <si>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</si>
  <si>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</si>
  <si>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</si>
  <si>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</si>
  <si>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</si>
  <si>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</si>
  <si>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</si>
  <si>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</si>
  <si>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</si>
  <si>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</si>
  <si>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</si>
  <si>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</si>
  <si>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</si>
  <si>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</si>
  <si>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</si>
  <si>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</si>
  <si>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</si>
  <si>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</si>
  <si>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</si>
  <si>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</si>
  <si>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</si>
  <si>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</si>
  <si>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</si>
  <si>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</si>
  <si>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</si>
  <si>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</si>
  <si>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</si>
  <si>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</si>
  <si>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</si>
  <si>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</si>
  <si>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</si>
  <si>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</si>
  <si>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</si>
  <si>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</si>
  <si>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</si>
  <si>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</si>
  <si>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</si>
  <si>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</si>
  <si>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</si>
  <si>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</si>
  <si>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</si>
  <si>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</si>
  <si>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Total Food Court</t>
  </si>
  <si>
    <t>B-222, Shishram Complex, Main Market, Badarpur Border, Faridabad</t>
  </si>
  <si>
    <t>The Retriever</t>
  </si>
  <si>
    <t>Silver</t>
  </si>
  <si>
    <t>K Hotel, Plot 2, Behind Pristine Mall, Sector 31,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</si>
  <si>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</si>
  <si>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</si>
  <si>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</si>
  <si>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</si>
  <si>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</si>
  <si>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</si>
  <si>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</si>
  <si>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</si>
  <si>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</si>
  <si>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</si>
  <si>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</si>
  <si>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</si>
  <si>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</si>
  <si>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</si>
  <si>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</si>
  <si>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</si>
  <si>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</si>
  <si>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</si>
  <si>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</si>
  <si>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</si>
  <si>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</si>
  <si>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</si>
  <si>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</si>
  <si>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</si>
  <si>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</si>
  <si>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</si>
  <si>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</si>
  <si>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</si>
  <si>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</si>
  <si>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</si>
  <si>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</si>
  <si>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</si>
  <si>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</si>
  <si>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</si>
  <si>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</si>
  <si>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</si>
  <si>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</si>
  <si>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</si>
  <si>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</si>
  <si>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</si>
  <si>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</si>
  <si>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</si>
  <si>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</si>
  <si>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</si>
  <si>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</si>
  <si>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</si>
  <si>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</si>
  <si>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</si>
  <si>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</si>
  <si>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</si>
  <si>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</si>
  <si>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</si>
  <si>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</si>
  <si>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</si>
  <si>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</si>
  <si>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</si>
  <si>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</si>
  <si>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</si>
  <si>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</si>
  <si>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</si>
  <si>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</si>
  <si>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</si>
  <si>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</si>
  <si>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</si>
  <si>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</si>
  <si>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</si>
  <si>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</si>
  <si>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</si>
  <si>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</si>
  <si>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</si>
  <si>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</si>
  <si>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</si>
  <si>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</si>
  <si>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</si>
  <si>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</si>
  <si>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</si>
  <si>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</si>
  <si>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</si>
  <si>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</si>
  <si>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</si>
  <si>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</si>
  <si>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</si>
  <si>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</si>
  <si>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</si>
  <si>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</si>
  <si>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</si>
  <si>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</si>
  <si>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</si>
  <si>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</si>
  <si>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</si>
  <si>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</si>
  <si>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</si>
  <si>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</si>
  <si>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</si>
  <si>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</si>
  <si>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</si>
  <si>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</si>
  <si>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</si>
  <si>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</si>
  <si>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</si>
  <si>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</si>
  <si>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</si>
  <si>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</si>
  <si>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</si>
  <si>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</si>
  <si>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</si>
  <si>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</si>
  <si>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</si>
  <si>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</si>
  <si>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</si>
  <si>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</si>
  <si>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Shop R-2, 3rd Floor, Crown Interiorz Mall, Sector 35, Faridabad</t>
  </si>
  <si>
    <t>Jai Jagannath Hotel</t>
  </si>
  <si>
    <t>E 51, Shiv Durga Vihar, Dayal Bagh, Faridabad</t>
  </si>
  <si>
    <t>Bangali Sweets &amp; Restaurant</t>
  </si>
  <si>
    <t>6, Plot 17, New DLF, 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</si>
  <si>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</si>
  <si>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</si>
  <si>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</si>
  <si>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</si>
  <si>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</si>
  <si>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</si>
  <si>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</si>
  <si>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</si>
  <si>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</si>
  <si>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</si>
  <si>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</si>
  <si>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</si>
  <si>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</si>
  <si>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</si>
  <si>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</si>
  <si>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</si>
  <si>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</si>
  <si>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</si>
  <si>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</si>
  <si>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</si>
  <si>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</si>
  <si>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</si>
  <si>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</si>
  <si>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</si>
  <si>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</si>
  <si>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</si>
  <si>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</si>
  <si>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</si>
  <si>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</si>
  <si>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</si>
  <si>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</si>
  <si>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</si>
  <si>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</si>
  <si>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</si>
  <si>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</si>
  <si>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</si>
  <si>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</si>
  <si>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</si>
  <si>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North Indian, Chinese, Continental, Pizza</t>
  </si>
  <si>
    <t>Kaidi Kitchen</t>
  </si>
  <si>
    <t>Chennai</t>
  </si>
  <si>
    <t>20/3, Bishop Wallers Avenue, Mylapore, Chennai</t>
  </si>
  <si>
    <t>Italian, Mexican, Chinese, Thai, North Indian</t>
  </si>
  <si>
    <t>Maplai</t>
  </si>
  <si>
    <t>14, Sterling Avenue, Nungambakkam, Chennai</t>
  </si>
  <si>
    <t>Palmshore</t>
  </si>
  <si>
    <t>111/108, Santhome High Road, Foreshore Estate, Santhome, Chennai</t>
  </si>
  <si>
    <t>6 Ballygunge Place</t>
  </si>
  <si>
    <t>Kolkata</t>
  </si>
  <si>
    <t>6, Ballygunge Place, Ballygunge, Kolkata</t>
  </si>
  <si>
    <t>Flame &amp; Grill</t>
  </si>
  <si>
    <t>4th Floor, Mani Square Mall, 164/1, E.M. Bypass, Kankurgachi, Kolkata</t>
  </si>
  <si>
    <t>The Urban Foundry</t>
  </si>
  <si>
    <t>Pune</t>
  </si>
  <si>
    <t>1, Balewadi High Street, Cummins India Office Campus, Baner-Balewadi Link Road, Pune</t>
  </si>
  <si>
    <t>North Indian, Asian</t>
  </si>
  <si>
    <t>The Little Next Door</t>
  </si>
  <si>
    <t>D-10, Central Avenue, Kalyani Nagar, Pune</t>
  </si>
  <si>
    <t>Finger Food, Italian, Spanish, Greek</t>
  </si>
  <si>
    <t>Blue Water</t>
  </si>
  <si>
    <t>Punawale, Near Basket Bridge,Off Aundh-Ravet BRT, Ravet, Pune</t>
  </si>
  <si>
    <t>Coffee Cup</t>
  </si>
  <si>
    <t>Secunderabad</t>
  </si>
  <si>
    <t>E 89, Above Canara Bank, Sainikpuri, Secunderabad</t>
  </si>
  <si>
    <t>Flechazo</t>
  </si>
  <si>
    <t>Bangalore</t>
  </si>
  <si>
    <t>9/1, 1st Floor, Above Surya Nissan, VRR Orchid, Doddanakkundi, Marathahalli, Bangalore</t>
  </si>
  <si>
    <t>Asian, Mediterranean, North Indian</t>
  </si>
  <si>
    <t>Hyderabad</t>
  </si>
  <si>
    <t>304, Puppalaguda, Financial District,ISB - Outer Ring Road, Gachibowli, Hyderabad</t>
  </si>
  <si>
    <t>Seafood, Continental, Goan, Asian, Andhra</t>
  </si>
  <si>
    <t>Forum Mall, 10/3, Elgin Road, Elgin, Kolkata</t>
  </si>
  <si>
    <t>Tex-Mex, American</t>
  </si>
  <si>
    <t>Tea Villa Cafe</t>
  </si>
  <si>
    <t>Mumbai</t>
  </si>
  <si>
    <t>Shop 1&amp; 2, Y-Building, Flower Valley, Opposite Viviana Mall,Eastern Express Highway, Majiwada, Thane West</t>
  </si>
  <si>
    <t>Cafe, Italian, Desserts, Fast Food, Chinese, Tea</t>
  </si>
  <si>
    <t>Jonathan's Kitchen - Holiday Inn Express &amp; Suites</t>
  </si>
  <si>
    <t>Holiday Inn Express &amp; Suites, Gachibowli, Hyderabad</t>
  </si>
  <si>
    <t>North Indian, Japanese, Italian</t>
  </si>
  <si>
    <t>Agent Jack's Bar</t>
  </si>
  <si>
    <t>Terrace, B Wing, ICC Trade Tower, Senapati Bapat Road, Pune</t>
  </si>
  <si>
    <t>Apache</t>
  </si>
  <si>
    <t>Shop 3, Turning Point, Behind Phoenix Mall, Viman Nagar, Pune</t>
  </si>
  <si>
    <t>That Madras Place</t>
  </si>
  <si>
    <t>34/29, 2nd Main Road, Kasturibai Nagar, Adyar, Chennai</t>
  </si>
  <si>
    <t>European, Italian, Desserts</t>
  </si>
  <si>
    <t>Haunted</t>
  </si>
  <si>
    <t>273, F13, New Number 71, 2nd Main Road, 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</si>
  <si>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</si>
  <si>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</si>
  <si>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</si>
  <si>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</si>
  <si>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</si>
  <si>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</si>
  <si>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Mexican, American, Tex-Mex, Burger</t>
  </si>
  <si>
    <t>Basil With A Twist</t>
  </si>
  <si>
    <t>58-A, Habibullah Road, T. Nagar, Chennai</t>
  </si>
  <si>
    <t>Continental, Cafe, Spanish, Italian, European, Greek, Mediterranean</t>
  </si>
  <si>
    <t>31, Opposite Globus, Hill Road, Bandra West</t>
  </si>
  <si>
    <t>The English Department Bar &amp; Diner</t>
  </si>
  <si>
    <t>Malad link Road, Near Inorbit Mall Junction, Malad West, Mumbai</t>
  </si>
  <si>
    <t>Italian, Continental, Mexican, Japanese, American, British</t>
  </si>
  <si>
    <t>The Black Pearl</t>
  </si>
  <si>
    <t>105, 1st A Cross Road, Jyothi Nivas College Road, Koramangala 5th Block, Bangalore</t>
  </si>
  <si>
    <t>Plot 8, Park Dugar, Mount Poonamallee High Road, Ramapuram, Chennai</t>
  </si>
  <si>
    <t>Flat 48, Ground Floor, Opposite Vengal Rao Park, Road 1, Banjara Hills, Hyderabad</t>
  </si>
  <si>
    <t>Pine &amp; Dine</t>
  </si>
  <si>
    <t>Plot 73, Jubilee Enclave, Hitech City, Hyderabad</t>
  </si>
  <si>
    <t>11-D, Connaught Place, New Delhi</t>
  </si>
  <si>
    <t>North Indian, Continental, European</t>
  </si>
  <si>
    <t>Kargo</t>
  </si>
  <si>
    <t>Shop 1&amp;2, Marvel Alaina, Lane  8, Near Godrej Nature's Basket, Koregaon Park, Pune</t>
  </si>
  <si>
    <t>Charcoal Grill, Italian, North Indian, European, Indonesian, Thai</t>
  </si>
  <si>
    <t>Three Dots &amp; A Dash</t>
  </si>
  <si>
    <t>840/1,100 Feet Road, Metro Pillar 56-57, Indiranagar, Bangalore</t>
  </si>
  <si>
    <t>95, Jawaharlal Nehru Salai, Jafferkhanpet, Ashok Nagar, Chennai</t>
  </si>
  <si>
    <t>United Kitchens of India</t>
  </si>
  <si>
    <t>Road 45, Jubilee Hills, Hyderabad</t>
  </si>
  <si>
    <t>North Indian, Andhra, Chettinad, Bengali, Mughlai, Chinese</t>
  </si>
  <si>
    <t>India Restaurant</t>
  </si>
  <si>
    <t>Ground Floor, 1st Floor, 2nd Floor, 34, Karl Marx Sarani, Kidderpore, Kolkata</t>
  </si>
  <si>
    <t>Biryani, North Indian, Chinese, Mughlai</t>
  </si>
  <si>
    <t>257, Green Valley, Near Mankar Chowk, Kaspate Vasti, Wakad, Pune</t>
  </si>
  <si>
    <t>What's Up</t>
  </si>
  <si>
    <t>122A, Southern Avenue, Kolkata</t>
  </si>
  <si>
    <t>Cafe, Chinese, Continental</t>
  </si>
  <si>
    <t>The American Joint</t>
  </si>
  <si>
    <t>The Ahcl Homes Tower, Chikuwadi New Link Road, Borivali West, Mumbai</t>
  </si>
  <si>
    <t>Healthy Food, American, Burger, Salad</t>
  </si>
  <si>
    <t>P-15, Connaught Place, New Delhi</t>
  </si>
  <si>
    <t>North Indian, Chinese, Italian, American, Middle Eastern</t>
  </si>
  <si>
    <t>Saffron Mantra</t>
  </si>
  <si>
    <t>The Purple Leaf Hotel, Karkhana, Secunderabad</t>
  </si>
  <si>
    <t>Exotica</t>
  </si>
  <si>
    <t>Opposite Audi Showroom, 5th Floor, 12th Square Building, Road 12,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</si>
  <si>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</si>
  <si>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</si>
  <si>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</si>
  <si>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</si>
  <si>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</si>
  <si>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</si>
  <si>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28, Aaram Nagar 1, Opposite Dariya Mahal, Versova, Andheri West</t>
  </si>
  <si>
    <t>9th Floor, Deron Heights, Above Ranka Jewellers, 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</si>
  <si>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</si>
  <si>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</si>
  <si>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</si>
  <si>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</si>
  <si>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</si>
  <si>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</si>
  <si>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</si>
  <si>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Continental, Seafood, North Indian, Asian</t>
  </si>
  <si>
    <t>Pardhy House, Opposite Jain Temple, Junction of MG Road and Hanuman Road, 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</si>
  <si>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</si>
  <si>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</si>
  <si>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</si>
  <si>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</si>
  <si>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</si>
  <si>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</si>
  <si>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</si>
  <si>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</si>
  <si>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Finger Food, North Indian, Italian, Continental, Thai, South Indian</t>
  </si>
  <si>
    <t>L'amandier</t>
  </si>
  <si>
    <t>57, 2nd Main Road, RA Puram, Chennai</t>
  </si>
  <si>
    <t>European, Cafe, Italian</t>
  </si>
  <si>
    <t>Gabbar's Bar &amp; Kitchen</t>
  </si>
  <si>
    <t>11/1, Ho Chi Minh Sarani, Camac Street Area, Kolkata</t>
  </si>
  <si>
    <t>North Indian, Chinese, Mexican, Italian</t>
  </si>
  <si>
    <t>Sigree Global Grill</t>
  </si>
  <si>
    <t>1st Floor, Silver Spring Arcade, EM Bypass, Science City Area, Kolkata</t>
  </si>
  <si>
    <t>UG 49, Phoenix Market City, Nagar Road, Viman Nagar, Pune</t>
  </si>
  <si>
    <t>Mexican, American, Tex-Mex</t>
  </si>
  <si>
    <t>Tales &amp; Spirits</t>
  </si>
  <si>
    <t>Plot 64, Shivaji Housing Society, Senapati Bapat Road, Pune</t>
  </si>
  <si>
    <t>Sultans of Spice</t>
  </si>
  <si>
    <t>BluPetal Hotel, 60 Jyoti Nivas College Road, Koramangala 5th Block, Bangalore</t>
  </si>
  <si>
    <t>Fuji Japanese Restaurant</t>
  </si>
  <si>
    <t>M-41/2, Speedbird House, Middle Circle, Connaught Place, New Delhi</t>
  </si>
  <si>
    <t>Pind</t>
  </si>
  <si>
    <t>2, Sarathy Nagar, 1st Main Road, Velachery, Chennai</t>
  </si>
  <si>
    <t>Ardor 2.1</t>
  </si>
  <si>
    <t>N-55/56 &amp; 88/89, Outer Circle, Connaught Place, New Delhi</t>
  </si>
  <si>
    <t>Cinch</t>
  </si>
  <si>
    <t>Ghaziabad</t>
  </si>
  <si>
    <t>3rd Floor, 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</si>
  <si>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</si>
  <si>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</si>
  <si>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</si>
  <si>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</si>
  <si>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</si>
  <si>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Hyderabadi, Awadhi</t>
  </si>
  <si>
    <t>Mumbai Vibe</t>
  </si>
  <si>
    <t>Ganga Jamuna Block, 14th Road, Linking Road, Bandra West</t>
  </si>
  <si>
    <t>Cafe, Continental, North Indian, Italian, Chinese, Bakery, Desserts, Finger Food</t>
  </si>
  <si>
    <t>Blue -  Rooftop Cafe Restaurant Bistro</t>
  </si>
  <si>
    <t>10th Floor, Balaji Heights Buliding, Behind Tanishq Showroom, C G Road, Ahmedabad</t>
  </si>
  <si>
    <t>North Indian, Cafe, Italian, Mexican, Continental</t>
  </si>
  <si>
    <t>Nini's Kitchen</t>
  </si>
  <si>
    <t>12, First Floor, Camps Corner 2, Opposite Prahlad Nagar Garden, 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</si>
  <si>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</si>
  <si>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</si>
  <si>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</si>
  <si>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</si>
  <si>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</si>
  <si>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</si>
  <si>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</si>
  <si>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</si>
  <si>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</si>
  <si>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</si>
  <si>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</si>
  <si>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</si>
  <si>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</si>
  <si>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</si>
  <si>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</si>
  <si>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</si>
  <si>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</si>
  <si>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</si>
  <si>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</si>
  <si>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Fast Food, Cafe, Desserts, Bakery</t>
  </si>
  <si>
    <t>Cafe LazyMojo</t>
  </si>
  <si>
    <t>Jaipur</t>
  </si>
  <si>
    <t>H 1, Lal Bahadur Nagar, S.L Marg, Malviya Nagar, Jaipur</t>
  </si>
  <si>
    <t>Cafe, Mexican, Italian, Continental</t>
  </si>
  <si>
    <t>Mocambo</t>
  </si>
  <si>
    <t>25B Park Street, Park Street Area, Kolkata</t>
  </si>
  <si>
    <t>BarBQ</t>
  </si>
  <si>
    <t>43-47-55, Park Street Area, Kolkata</t>
  </si>
  <si>
    <t>The B.A.W.A</t>
  </si>
  <si>
    <t>Opposite VCA Stadium, Civil Lines, Nagpur</t>
  </si>
  <si>
    <t>Mocha</t>
  </si>
  <si>
    <t>202, Cement Road, Shankar Nagar, Dharampeth, Nagpur</t>
  </si>
  <si>
    <t>Shop 10,  Circle B, Nyay Marg, Bodakdev, Ahmedabad</t>
  </si>
  <si>
    <t>Cafe Alfresco</t>
  </si>
  <si>
    <t>101, Dynamic House, Vijay Cross Road, Above HDFC Bank, Opposite Child Care Hospital, Navrangpura, Ahmedabad</t>
  </si>
  <si>
    <t>Cafe, Beverages, Desserts, Pizza</t>
  </si>
  <si>
    <t>F 48, 1st Floor, Inorbit Mall, Hitech City, Hyderabad</t>
  </si>
  <si>
    <t>On The House</t>
  </si>
  <si>
    <t>E 145, Ramesh Marg, Behind Talwalkars, C Scheme, Jaipur</t>
  </si>
  <si>
    <t>Italian, Continental, Mexican, Cafe, Bakery</t>
  </si>
  <si>
    <t>Calzone- Dine &amp; Rooftop Lounge</t>
  </si>
  <si>
    <t>Natani Tower, R-6-B, 3rd Floor, Sector 1, Vidhyadhar Nagar, Jaipur</t>
  </si>
  <si>
    <t>Continental, Mexican, North Indian, Chinese</t>
  </si>
  <si>
    <t>Kites Cafe</t>
  </si>
  <si>
    <t>267, B.R. Puram, Near Royal Enfield Showroom, Avinashi Road, 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</si>
  <si>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</si>
  <si>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</si>
  <si>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</si>
  <si>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</si>
  <si>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</si>
  <si>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</si>
  <si>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</si>
  <si>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</si>
  <si>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</si>
  <si>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</si>
  <si>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</si>
  <si>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</si>
  <si>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</si>
  <si>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</si>
  <si>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</si>
  <si>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</si>
  <si>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Bloomsbury's Boutique Cafe and Artisan Bakery</t>
  </si>
  <si>
    <t>S 74, Level 2, LuLu Mall, NH-17, Entrance Road, Edapally Junction,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</si>
  <si>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</si>
  <si>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</si>
  <si>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</si>
  <si>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</si>
  <si>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</si>
  <si>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</si>
  <si>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</si>
  <si>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</si>
  <si>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Cafe, American, Continental, Armenian, Fast Food</t>
  </si>
  <si>
    <t>Midnight Chef</t>
  </si>
  <si>
    <t>SCO 329-332, Sector 35B, 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</si>
  <si>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</si>
  <si>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</si>
  <si>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</si>
  <si>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</si>
  <si>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</si>
  <si>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</si>
  <si>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</si>
  <si>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</si>
  <si>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</si>
  <si>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</si>
  <si>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</si>
  <si>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</si>
  <si>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</si>
  <si>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60, Sadar Bazar Main Road, Sadar, Nagpur</t>
  </si>
  <si>
    <t>6-9, Ground Floor, Devashish Business Park, Opposite Krishna Complex, Bodakdev, Ahmedabad</t>
  </si>
  <si>
    <t>Cafe, Continental, Desserts</t>
  </si>
  <si>
    <t>Writer's Cafe</t>
  </si>
  <si>
    <t>98, Peter's Road, Behind Philip's Service Centre, Gopalapuram, Chennai</t>
  </si>
  <si>
    <t>CakeBee</t>
  </si>
  <si>
    <t>6/1, SRP Nagar, Saibaba Colony, Coimbatore</t>
  </si>
  <si>
    <t>9, Shipra Mall, Indirapuram, Ghaziabad</t>
  </si>
  <si>
    <t>The Zuree Urban Kitchen</t>
  </si>
  <si>
    <t>8A, AD Complex, Mount Road, Mohan Nagar, Nagpur</t>
  </si>
  <si>
    <t>Puffizza</t>
  </si>
  <si>
    <t>103, Kairos, Opposite Mahatma Gandhi Labour Institute, Drive In Road, Gurukul, Ahmedabad</t>
  </si>
  <si>
    <t>312 B, 3rd Floor, Elante Mall, Phase 1,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</si>
  <si>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</si>
  <si>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</si>
  <si>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</si>
  <si>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</si>
  <si>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</si>
  <si>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Bakery, Desserts, Cafe</t>
  </si>
  <si>
    <t>Eat Street</t>
  </si>
  <si>
    <t>11, 80 Feet Road, Opposite Indian Oil Petrol Pump, 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</si>
  <si>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</si>
  <si>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</si>
  <si>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</si>
  <si>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</si>
  <si>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</si>
  <si>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</si>
  <si>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</si>
  <si>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</si>
  <si>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</si>
  <si>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</si>
  <si>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</si>
  <si>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</si>
  <si>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Zucca Pizzeria</t>
  </si>
  <si>
    <t>GRG College Road, Opposite Rajasree Ford Showroom, Peelamedu, Coimbatore</t>
  </si>
  <si>
    <t>Shop 4, B Block, Main Market, Opposite Vivek Vihar, 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</si>
  <si>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</si>
  <si>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</si>
  <si>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</si>
  <si>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</si>
  <si>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</si>
  <si>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Cafe, Italian, Japanese, Continental</t>
  </si>
  <si>
    <t>The Shooters Cafe</t>
  </si>
  <si>
    <t>Mohali</t>
  </si>
  <si>
    <t>SCO 654,Himalaya Marg Road, Sector 70, Mohali, Chandigarh</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</si>
  <si>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</si>
  <si>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</si>
  <si>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</si>
  <si>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</si>
  <si>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</si>
  <si>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</si>
  <si>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</si>
  <si>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</si>
  <si>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</si>
  <si>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18, 2nd Floor, Shipra Mall, Gulmohar Road, Indirapuram, Ghaziabad</t>
  </si>
  <si>
    <t>Mutual's</t>
  </si>
  <si>
    <t>1, Awadhpuri, Near Kailash Mall, Lal Kothi, Jaipur Lal Kothi</t>
  </si>
  <si>
    <t>Cafe, Mexican, Italian, North Indian, Fast Food</t>
  </si>
  <si>
    <t>Checker's</t>
  </si>
  <si>
    <t>23 to 25, VCA Complex, Civil Lines, Nagpur</t>
  </si>
  <si>
    <t>Super Donuts</t>
  </si>
  <si>
    <t>SCO 446 Sector 35 C, Sector 35, Chandigarh</t>
  </si>
  <si>
    <t>Burger, Fast Food, Desserts, Beverages</t>
  </si>
  <si>
    <t>Booth 70, Sector 8, Chandigarh</t>
  </si>
  <si>
    <t>Decked Up By Garden Cafe</t>
  </si>
  <si>
    <t>320, Queens Road, Opposite Jharkhand Mahadev Temple, Vaishali Nagar, Jaipur</t>
  </si>
  <si>
    <t>Slice of Spice</t>
  </si>
  <si>
    <t>Market Road, Opposite Saritha Savitha Theatre, Kacheripady, Kochi</t>
  </si>
  <si>
    <t>Fast Food, Biryani</t>
  </si>
  <si>
    <t>Mustake Multicuisine Restaurant</t>
  </si>
  <si>
    <t>Near SEZ, Noel Focuz, Seaport-Airport Road, Kakkanad, Kochi</t>
  </si>
  <si>
    <t>Chinese, Thai, North Indian, South Indian</t>
  </si>
  <si>
    <t>Cafe 17</t>
  </si>
  <si>
    <t>Ground Floor, Unisquare Building, Opposite Sreedhareeyam Eye Hospital, Kathrikadavu, Kaloor, Kochi</t>
  </si>
  <si>
    <t>SpiceKlub</t>
  </si>
  <si>
    <t>8A, Janta Industrial Estate, Opposite Phoenix Mills, Senapati Bapat Road, Lower Parel, Mumbai</t>
  </si>
  <si>
    <t>The Latitude - Radisson Blu</t>
  </si>
  <si>
    <t>Radisson Blu, Taj East Gate Road, Tajganj, Agra</t>
  </si>
  <si>
    <t>AB's - Absolute Barbecues</t>
  </si>
  <si>
    <t>90/4, 3rd Floor, Outer Ring Road, Munnekollaly Village, Marathahalli, Bangalore</t>
  </si>
  <si>
    <t>European, Mediterranean, North Indian</t>
  </si>
  <si>
    <t>Near Apex Bank, TT Nagar, Bhopal</t>
  </si>
  <si>
    <t>Bake N Shake</t>
  </si>
  <si>
    <t>Bhadbhada Road, Near Rang Mahal Talkies, TT Nagar, Bhopal</t>
  </si>
  <si>
    <t>Lal Qila</t>
  </si>
  <si>
    <t>Bhubaneshwar</t>
  </si>
  <si>
    <t>Sampark Vihar, Opposite Big Bazaar, KIIT Square, Patia, Bhubaneshwar</t>
  </si>
  <si>
    <t>Ground Floor, Elante Mall, Phase 1, Chandigarh Industrial Area, Chandigarh</t>
  </si>
  <si>
    <t>Continental, Italian, Thai, Finger Food</t>
  </si>
  <si>
    <t>SCO 51, Madhya Marg, Sector 26, Chandigarh</t>
  </si>
  <si>
    <t>Ground Floor, MPD Tower, Opposite Magnolias, DLF 5, Golf Course Road, Gurgaon</t>
  </si>
  <si>
    <t>Spiritual Bar &amp; Lounge-DoubleTree by Hilton</t>
  </si>
  <si>
    <t>DoubleTree by Hilton, Golf Course Road, Sector 56, Gurgaon</t>
  </si>
  <si>
    <t>The Old School Brew House</t>
  </si>
  <si>
    <t>SCO 56, 4th Floor, Sector 29, Gurgaon</t>
  </si>
  <si>
    <t>Continental, Burger, Pizza, North Indian, European, Finger Food</t>
  </si>
  <si>
    <t>The Wine Company</t>
  </si>
  <si>
    <t>Mama Loca</t>
  </si>
  <si>
    <t>G-1, Princess Centre, 6/3, 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</si>
  <si>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</si>
  <si>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</si>
  <si>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</si>
  <si>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</si>
  <si>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</si>
  <si>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</si>
  <si>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</si>
  <si>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Cafe, Continental, Italian, Street Food</t>
  </si>
  <si>
    <t>Hucka</t>
  </si>
  <si>
    <t>3rd Floor, SGM Plaza, Arya Nagar, Kanpur</t>
  </si>
  <si>
    <t>The Zaffran</t>
  </si>
  <si>
    <t>Ratan Zone, Coca-Cola Crossing, Ashok Nagar, Kanpur</t>
  </si>
  <si>
    <t>UrbanCrave</t>
  </si>
  <si>
    <t>14/125, The Mall, Mall Road, Colonelganj, Parade, Kanpur</t>
  </si>
  <si>
    <t>Cafe, Continental, Desserts, Ice Cream, Italian, Beverages</t>
  </si>
  <si>
    <t>ChaiCofi</t>
  </si>
  <si>
    <t>Arammal Tower, Near Express Garden, KK Road, Kaloor, Kochi</t>
  </si>
  <si>
    <t>Grandson of Tunday Kababi</t>
  </si>
  <si>
    <t>Naaz Cinema Road, Aminabad, Lucknow</t>
  </si>
  <si>
    <t>Mughlai, Lucknowi</t>
  </si>
  <si>
    <t>Free Spirit</t>
  </si>
  <si>
    <t>Indira Gandhi Pratishthan-Kathauta Chauraha road, Near Shaheed Path Flyover, Vishesh Khand 2, Gomti Nagar, Lucknow</t>
  </si>
  <si>
    <t>Diesel Cafe</t>
  </si>
  <si>
    <t>Ground Floor, Hotel Prestige, Near Collector's Gate, Balmatta, Mangalore</t>
  </si>
  <si>
    <t>Froth On Top</t>
  </si>
  <si>
    <t>Silk House, Balmatta Arya Samaj Road, Balmatta, Mangalore</t>
  </si>
  <si>
    <t>Chinese, Mangalorean</t>
  </si>
  <si>
    <t>145 Kala Ghoda</t>
  </si>
  <si>
    <t>145, Kala Ghoda, Fort, Mumbai</t>
  </si>
  <si>
    <t>Jalpaan Dining Saga</t>
  </si>
  <si>
    <t>366, 2nd &amp; 3rd Floor, Near Ramaswamy Circle, Chamaraja Mohalla, Chamrajpura, Mysore</t>
  </si>
  <si>
    <t>The Ark</t>
  </si>
  <si>
    <t>Address One, Second Floor, Next to Hilton Double Tree Hotel, Baani, Sector 56, Golf Course Road, Gurgaon</t>
  </si>
  <si>
    <t>Seafood, Mediterranean</t>
  </si>
  <si>
    <t>Tandooriwala</t>
  </si>
  <si>
    <t>26, 1st Stage, KHB, Nrupathunga Road, Kuvempunagar, Mysore</t>
  </si>
  <si>
    <t>High Tension Double Road, Near Vidyavardhaka College,  2nd Stage, Vijay Nagar, Mysore</t>
  </si>
  <si>
    <t>Al Arabian Express</t>
  </si>
  <si>
    <t>Near Big Bazar, College Road, Nashik</t>
  </si>
  <si>
    <t>Italize</t>
  </si>
  <si>
    <t>137, 1st Floor, Mission Street (kosakadai street cutting), 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</si>
  <si>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</si>
  <si>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</si>
  <si>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</si>
  <si>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</si>
  <si>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</si>
  <si>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</si>
  <si>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</si>
  <si>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</si>
  <si>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</si>
  <si>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</si>
  <si>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</si>
  <si>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Golden Dragon</t>
  </si>
  <si>
    <t>10-15, Second Floor, Rangila Park, Ghod Dod Road, Athwa, Surat</t>
  </si>
  <si>
    <t>Wok On Fire</t>
  </si>
  <si>
    <t>G 2, Golden Square, Near Sargam Shopping Center, Parle Point, Surat, Piplod, Surat</t>
  </si>
  <si>
    <t>Kansar Gujarati Thali</t>
  </si>
  <si>
    <t>A Wing, President Plaza, Near RTO, Nanpura, Surat</t>
  </si>
  <si>
    <t>Pizzeria Vaatika Cafe</t>
  </si>
  <si>
    <t>B-1/178, Assi Ghat, Varanasi</t>
  </si>
  <si>
    <t>Pizza, Chinese</t>
  </si>
  <si>
    <t>S 19/1 K, Mint House, Near Hotel Taj, Nai Bazar Cantt, Nadesar, Varanasi</t>
  </si>
  <si>
    <t>P Square Mall, Civil Lines, Allahabad</t>
  </si>
  <si>
    <t>Brijwasi Chat Bhandar</t>
  </si>
  <si>
    <t>Amritsar</t>
  </si>
  <si>
    <t>Crystal Chowk, Cooper Road, Near INA Colony</t>
  </si>
  <si>
    <t>La Roma Pizzeria</t>
  </si>
  <si>
    <t>SCO 6, District Shopping Complex, Ranjit Avenue, Amritsar</t>
  </si>
  <si>
    <t>Kesar Da Dhabha</t>
  </si>
  <si>
    <t>Near Telephone Exchange, Chowk Passian, Shastri Market, Near Town Hall, Amritsar</t>
  </si>
  <si>
    <t>Town Hall</t>
  </si>
  <si>
    <t>8, Upper Ground Floor, City Pride Commercial Complex, Kali Bawdi, Jalna Road, CIDCO, Aurangabad</t>
  </si>
  <si>
    <t>d' Curry House</t>
  </si>
  <si>
    <t>Hotel Green Olive, Near Baba Petrol Pump, Nirala Bazar, Aurangabad</t>
  </si>
  <si>
    <t>Continental, Chinese, Biryani, North Indian</t>
  </si>
  <si>
    <t>B-1, GM Tower,  Stop No. 10, Arera Colony, Bhopal</t>
  </si>
  <si>
    <t>Violet Hour</t>
  </si>
  <si>
    <t>Shop 3-4, Plot 5B, Sai Mehndi Appartment, B.D.A,  Kohefiza Main Road, Kohefiza, Bhopal</t>
  </si>
  <si>
    <t>Manohar Dairy And Restaurant</t>
  </si>
  <si>
    <t>6, Hamidia Road, Opposite Alpana Cineplex, Peer Gate Area, Bhopal</t>
  </si>
  <si>
    <t>North Indian, South Indian, Street Food, Bakery</t>
  </si>
  <si>
    <t>Aangan Horizon</t>
  </si>
  <si>
    <t>Above Patia Pantaloons, Nandankanan Road, Patia, Bhubaneshwar</t>
  </si>
  <si>
    <t>6th Floor, Metro Park Inn, 1000, Raja Street, Near Clock Tower, Town Hall, Coimbatore</t>
  </si>
  <si>
    <t>Olive Bistro</t>
  </si>
  <si>
    <t>Shop 101, 1st Floor, Cyber Hub, DLF Cyber City, Gurgaon</t>
  </si>
  <si>
    <t>Mediterranean, Italian, European</t>
  </si>
  <si>
    <t>C 17, 1st Floor, Patparganj Industrial Area, 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</si>
  <si>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</si>
  <si>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</si>
  <si>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</si>
  <si>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</si>
  <si>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</si>
  <si>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Goan, Seafood, Chinese</t>
  </si>
  <si>
    <t>Dhaba By Claridges</t>
  </si>
  <si>
    <t>1st Floor, Cyber Hub, DLF Cyber City, Gurgaon</t>
  </si>
  <si>
    <t>Chung Fa</t>
  </si>
  <si>
    <t>Zoo Narengi Road, Geetanagar, Zoo Tiniali Area, Guwahati, 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</si>
  <si>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</si>
  <si>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</si>
  <si>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</si>
  <si>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</si>
  <si>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</si>
  <si>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</si>
  <si>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North Indian, Mughlai, Lebanese, Arabian, Mediterranean</t>
  </si>
  <si>
    <t>District 6</t>
  </si>
  <si>
    <t>Ludhiana</t>
  </si>
  <si>
    <t>4th Floor, Silver Arch Mall, Ferozpur Road, Gurdev Nagar, Ludhiana</t>
  </si>
  <si>
    <t>European, Chinese</t>
  </si>
  <si>
    <t>Kamala Mills, Near Radio Mirchi Office, Lower Parel, Mumbai</t>
  </si>
  <si>
    <t>Opposite Reebok Showroom, Kalidasa Road, Vani Vilas Mohalla, 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</si>
  <si>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</si>
  <si>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</si>
  <si>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</si>
  <si>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</si>
  <si>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</si>
  <si>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</si>
  <si>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</si>
  <si>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Bernardo's</t>
  </si>
  <si>
    <t>A-237, Supermart 1, DLF Phase 4, Gurgaon</t>
  </si>
  <si>
    <t>#Dilliwaala6</t>
  </si>
  <si>
    <t>6, Rue De La Marine, White Town, Puducherry</t>
  </si>
  <si>
    <t>The Urban Brava</t>
  </si>
  <si>
    <t>Circular Road, Near Lalpur Chowk, Lalpur, Ranchi</t>
  </si>
  <si>
    <t>Thalaivaa</t>
  </si>
  <si>
    <t>G-1, Aqua Corridor, Near Star Bazaar, Pal Road, Adajan Gam, Surat</t>
  </si>
  <si>
    <t>Coffee Culture - The Ristorante Lounge</t>
  </si>
  <si>
    <t>Opposite Sargam Shopping Centre, Near Parle Point, City Light, Surat</t>
  </si>
  <si>
    <t>The Food Lab</t>
  </si>
  <si>
    <t>G-1 Western Vesu Point, Vesu, Surat</t>
  </si>
  <si>
    <t>Italian, Lebanese, Mexican</t>
  </si>
  <si>
    <t>Flavours Cafe</t>
  </si>
  <si>
    <t>1st Floor, Swastik Plaza, Near Ravidas Gate, BHU Road, Lanka, Varanasi</t>
  </si>
  <si>
    <t>North Indian, Cafe</t>
  </si>
  <si>
    <t>Six Degrees</t>
  </si>
  <si>
    <t>1-83-29, Opposite Pollock Lotus School, MVP Double Road, Sector 5, 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</si>
  <si>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</si>
  <si>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</si>
  <si>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</si>
  <si>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</si>
  <si>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</si>
  <si>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</si>
  <si>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</si>
  <si>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</si>
  <si>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</si>
  <si>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</si>
  <si>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</si>
  <si>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</si>
  <si>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</si>
  <si>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Hotel Laadli</t>
  </si>
  <si>
    <t>Goodwill Complex, Opposite Cidco Busstand, N-2, CIDCO, Aurangabad</t>
  </si>
  <si>
    <t>Koramangala Social</t>
  </si>
  <si>
    <t>118, Koramangala Industrial Area, Koramangala 7th Block, Bangalore</t>
  </si>
  <si>
    <t>The Kasbah</t>
  </si>
  <si>
    <t>110/7, Mandakini, Opposite Union Bank, Kolar Main Road, Arera Colony, Bhopal</t>
  </si>
  <si>
    <t>Michael's Kitchen</t>
  </si>
  <si>
    <t>7798, Sainik School Road, Gajapati Nagar, Bhubaneswar, Gajapati Nagar, Bhubaneshwar</t>
  </si>
  <si>
    <t>North Indian, Asian, European</t>
  </si>
  <si>
    <t>Richard's Kitchen &amp; Coffee Bar</t>
  </si>
  <si>
    <t>Rooftop Bata Showroom, KIIT Square, Patia, Bhubaneshwar</t>
  </si>
  <si>
    <t>Cafe, Chinese, Fast Food, Seafood</t>
  </si>
  <si>
    <t>The Crown, A1, Near IRC Village, Nayapalli, Bhubaneshwar</t>
  </si>
  <si>
    <t>Uncle Jack's</t>
  </si>
  <si>
    <t>Booth 11, Sector 8, Chandigarh</t>
  </si>
  <si>
    <t>Desserts, American</t>
  </si>
  <si>
    <t>Yari</t>
  </si>
  <si>
    <t>69, Bharathi Park, 6th Cross, Saibaba Colony, Coimbatore</t>
  </si>
  <si>
    <t>TBistro</t>
  </si>
  <si>
    <t>Saina Inn, 3, Old Survey Road, Karanpur, Dehradun</t>
  </si>
  <si>
    <t>Y Cafe &amp; Restaurant</t>
  </si>
  <si>
    <t>Hotel White House, Behind St. Joseph's Academy, Subhash Road, Karanpur, Dehradun</t>
  </si>
  <si>
    <t>2nd Floor, Cyber Hub, DLF Cyber City, Gurgaon</t>
  </si>
  <si>
    <t>Infantaria</t>
  </si>
  <si>
    <t>5/181, Calangute Baga Junction, Calangute, Goa</t>
  </si>
  <si>
    <t>Italian, Continental, Goan</t>
  </si>
  <si>
    <t>India on my Plate - Fortune Select Excalibur</t>
  </si>
  <si>
    <t>Citrus Cafe - Lemon Tree Premier</t>
  </si>
  <si>
    <t>Lemon Tree Premier, 48, Leisure Valley, Sector 29, Gurgaon</t>
  </si>
  <si>
    <t>Zaffran - The Bristol Hotel</t>
  </si>
  <si>
    <t>The Bristol Hotel, 108-110, DLF Phase 1, Gurgaon</t>
  </si>
  <si>
    <t>Mughlai, Lucknowi, Awadhi</t>
  </si>
  <si>
    <t>Cafí© Riverrun</t>
  </si>
  <si>
    <t>47, Mahatma Gandhi Road, Uzan Bazaar, FabIndia Building,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</si>
  <si>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</si>
  <si>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</si>
  <si>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</si>
  <si>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</si>
  <si>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</si>
  <si>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</si>
  <si>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</si>
  <si>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</si>
  <si>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</si>
  <si>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</si>
  <si>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</si>
  <si>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</si>
  <si>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</si>
  <si>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</si>
  <si>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</si>
  <si>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</si>
  <si>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</si>
  <si>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</si>
  <si>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</si>
  <si>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</si>
  <si>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</si>
  <si>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</si>
  <si>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</si>
  <si>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</si>
  <si>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Indian Summer</t>
  </si>
  <si>
    <t>SCF 13/14, F Block, BRS Nagar, Ludhiana</t>
  </si>
  <si>
    <t>SCO 35 &amp; 36, Main Market, Sarabha Nagar, Ludhiana</t>
  </si>
  <si>
    <t>SCF 31 C, Main Market, Sarabha Nagar, Ludhiana</t>
  </si>
  <si>
    <t>Aman Chicken</t>
  </si>
  <si>
    <t>Jagjit Nagar, Near Railway Crossing, Near 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</si>
  <si>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</si>
  <si>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</si>
  <si>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</si>
  <si>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</si>
  <si>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</si>
  <si>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</si>
  <si>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Jungle The Restaurant</t>
  </si>
  <si>
    <t>Pai Hotels, Bangalore Nilgiri Road, Opposite Suburban Bus Stand, Mysore,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</si>
  <si>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</si>
  <si>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</si>
  <si>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</si>
  <si>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</si>
  <si>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</si>
  <si>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</si>
  <si>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</si>
  <si>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</si>
  <si>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</si>
  <si>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</si>
  <si>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</si>
  <si>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Korean, Chinese</t>
  </si>
  <si>
    <t>Tomato's</t>
  </si>
  <si>
    <t>1st Floor, Aditi Plaza, Beside IDBI Bank, Race Course Road,  ., 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</si>
  <si>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</si>
  <si>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</si>
  <si>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</si>
  <si>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</si>
  <si>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</si>
  <si>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</si>
  <si>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</si>
  <si>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</si>
  <si>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</si>
  <si>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</si>
  <si>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</si>
  <si>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</si>
  <si>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</si>
  <si>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</si>
  <si>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Black N White Cafe</t>
  </si>
  <si>
    <t>G-1, Raksha Tower, Eden Garden, Arera Colony, Bhopal</t>
  </si>
  <si>
    <t>Cafe, Chinese, North Indian</t>
  </si>
  <si>
    <t>Food Fever</t>
  </si>
  <si>
    <t>A-54, Opposite Law University, Sahid Nagar, Bhubaneshwar</t>
  </si>
  <si>
    <t>Pal Dhaba</t>
  </si>
  <si>
    <t>SCO 151 &amp; 152, Sector 28 D, Sector 28, Chandigarh</t>
  </si>
  <si>
    <t>Citrus Cafe - Lemon Tree Hotel</t>
  </si>
  <si>
    <t>Lemon Tree Hotel, 886, DLF Phase 5, Udyog Vihar, Gurgaon</t>
  </si>
  <si>
    <t>Malt n Brew</t>
  </si>
  <si>
    <t>Park Ascent, Plot 126, Noida Khoda Road, Opposite IIM Lucknow Noida Campus, Sector 62,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</si>
  <si>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</si>
  <si>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</si>
  <si>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</si>
  <si>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</si>
  <si>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</si>
  <si>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</si>
  <si>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Strawberry Fields</t>
  </si>
  <si>
    <t>Chakradhar Villa, Opposite All India Radio, 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</si>
  <si>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</si>
  <si>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</si>
  <si>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</si>
  <si>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</si>
  <si>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</si>
  <si>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</si>
  <si>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</si>
  <si>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</si>
  <si>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The Pebbles Bistro</t>
  </si>
  <si>
    <t>1/208 A, Vineet Khand, Opposite Jaipuria School, Gomti Nagar, Lucknow</t>
  </si>
  <si>
    <t>Cappuccino Blast</t>
  </si>
  <si>
    <t>12, Mall Avenue, Near, Sadar Bazaar, Lucknow</t>
  </si>
  <si>
    <t>6 &amp; 7, Upvan Building, Near Indian Oil Colony, DN Nagar, 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</si>
  <si>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</si>
  <si>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</si>
  <si>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</si>
  <si>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</si>
  <si>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</si>
  <si>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</si>
  <si>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</si>
  <si>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Bansi Vihar</t>
  </si>
  <si>
    <t>New Market Beside Buddha Park, Fraser Road Area, Patna</t>
  </si>
  <si>
    <t>16th-18th Floor, Biscomaun Tower, Gandhi Maidan, Lodipur, Patna</t>
  </si>
  <si>
    <t>Nirvana</t>
  </si>
  <si>
    <t>Bhagwathi Saran Enclave, Boring Road, Near JP Hospital, Boring Road Sri Krishnapuri, Sri Krishnapuri, Patna</t>
  </si>
  <si>
    <t>Le Plaisir</t>
  </si>
  <si>
    <t>759/125, Rajkamal, Opposite Kelkar Eye Hospital, Prabhat Road, Deccan Gymkhana, Pune</t>
  </si>
  <si>
    <t>European, Desserts</t>
  </si>
  <si>
    <t>German Bakery Wunderbar</t>
  </si>
  <si>
    <t>153/A, Varun Complex, Near Demech House, Law College Road, Pune</t>
  </si>
  <si>
    <t>Italian, German, Continental</t>
  </si>
  <si>
    <t>Kathi Kabab</t>
  </si>
  <si>
    <t>Main Road, 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</si>
  <si>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</si>
  <si>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</si>
  <si>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</si>
  <si>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</si>
  <si>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</si>
  <si>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</si>
  <si>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</si>
  <si>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</si>
  <si>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</si>
  <si>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</si>
  <si>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</si>
  <si>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</si>
  <si>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</si>
  <si>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</si>
  <si>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</si>
  <si>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</si>
  <si>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</si>
  <si>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</si>
  <si>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</si>
  <si>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Chinese, Thai, Burmese, Vietnamese, Tibetan, Japanese</t>
  </si>
  <si>
    <t>My Restaurant</t>
  </si>
  <si>
    <t>HB Colony, Isukathota, National Highway 5, Besides Honda Showroom, Maddilapalem, Vizag</t>
  </si>
  <si>
    <t>Andhra, North Indian, Chinese</t>
  </si>
  <si>
    <t>Percolator Coffee House</t>
  </si>
  <si>
    <t>RK Beach, Maharani Peta, Vizag Visakhapatnam., Maharani Peta</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</si>
  <si>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</si>
  <si>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</si>
  <si>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</si>
  <si>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</si>
  <si>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</si>
  <si>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</si>
  <si>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</si>
  <si>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</si>
  <si>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</si>
  <si>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</si>
  <si>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</si>
  <si>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</si>
  <si>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</si>
  <si>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</si>
  <si>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</si>
  <si>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215, 216 &amp; 220, Devasandra Village, Kasaba Hobli, New BEL Road, Bangalore</t>
  </si>
  <si>
    <t>Communiti</t>
  </si>
  <si>
    <t>67 &amp; 68, Brigade Solitaire, Opposite to Advaith Hyundai, Residency Road, Bangalore</t>
  </si>
  <si>
    <t>Papa Mexicano</t>
  </si>
  <si>
    <t>R-24, Zone II, 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</si>
  <si>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</si>
  <si>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</si>
  <si>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</si>
  <si>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</si>
  <si>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</si>
  <si>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</si>
  <si>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</si>
  <si>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Cream Stone</t>
  </si>
  <si>
    <t>Creamstone , 1335, Avinashi Road, Opposite Bharath Petrol Bunk,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</si>
  <si>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</si>
  <si>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</si>
  <si>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</si>
  <si>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</si>
  <si>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</si>
  <si>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</si>
  <si>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</si>
  <si>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Zolocrust - Hotel Clarks Amer</t>
  </si>
  <si>
    <t>Hotel Clarks Amer, Jawaharlal Nehru Marg, Near Malviya Nagar, Malviya Nagar, Jaipur</t>
  </si>
  <si>
    <t>Italian, Bakery, Continental</t>
  </si>
  <si>
    <t>Nafees Restaurant</t>
  </si>
  <si>
    <t>30-B, Apollo Avenue, 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</si>
  <si>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</si>
  <si>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</si>
  <si>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</si>
  <si>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</si>
  <si>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</si>
  <si>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</si>
  <si>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</si>
  <si>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</si>
  <si>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</si>
  <si>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</si>
  <si>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</si>
  <si>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</si>
  <si>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</si>
  <si>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</si>
  <si>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</si>
  <si>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Basant</t>
  </si>
  <si>
    <t>Fountain Chowk, Civil Lines, Ludhiana</t>
  </si>
  <si>
    <t>Maharaja Restaurant</t>
  </si>
  <si>
    <t>1st Floor, Trade Centre, Near Jyothi Circle, Bunts Hostel Road, Balmatta, Mangalore</t>
  </si>
  <si>
    <t>Grandmama's Cafe</t>
  </si>
  <si>
    <t>Hotel Royal Garden, Ground Floor, Juhu Tara Road, 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</si>
  <si>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</si>
  <si>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</si>
  <si>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</si>
  <si>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</si>
  <si>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</si>
  <si>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</si>
  <si>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</si>
  <si>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</si>
  <si>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</si>
  <si>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</si>
  <si>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</si>
  <si>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</si>
  <si>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</si>
  <si>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</si>
  <si>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Lower Ground Floor Karni Heights, Beside Milan Palace, Club Road, Kadru, Ranchi</t>
  </si>
  <si>
    <t>51,Akashganga Complex,Race Course Road, Vadiwadi, Vadodara</t>
  </si>
  <si>
    <t>3Cherryz Sky Lounge &amp; Cafe</t>
  </si>
  <si>
    <t>5th Floor Roof Top,(Above Big Bazaar) Sigra. Opp. IP Mall Sigra., Sigra, Varanasi</t>
  </si>
  <si>
    <t>Flying Spaghetti Monster</t>
  </si>
  <si>
    <t>10-50-12/F2, Sai Dakshata Complex, Beside Lenovo Showroom,   Visakhapatnam, Waltair Uplands, 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</si>
  <si>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</si>
  <si>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</si>
  <si>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</si>
  <si>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</si>
  <si>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</si>
  <si>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</si>
  <si>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</si>
  <si>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</si>
  <si>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</si>
  <si>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</si>
  <si>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</si>
  <si>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</si>
  <si>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21 C, Lal Bhadhur Shastri Marg, Civil Lines, Allahabad</t>
  </si>
  <si>
    <t>Second Floor, Vinayak City Center Mall, SP Marg, Civil Lines, Allahabad</t>
  </si>
  <si>
    <t>Kream N Krunch</t>
  </si>
  <si>
    <t>2, Near Akashwani Circle, Mahesh Nagar, Jalna Road, 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</si>
  <si>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</si>
  <si>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</si>
  <si>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</si>
  <si>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</si>
  <si>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</si>
  <si>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</si>
  <si>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</si>
  <si>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</si>
  <si>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</si>
  <si>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</si>
  <si>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</si>
  <si>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</si>
  <si>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</si>
  <si>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</si>
  <si>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</si>
  <si>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</si>
  <si>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</si>
  <si>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</si>
  <si>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</si>
  <si>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</si>
  <si>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</si>
  <si>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</si>
  <si>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</si>
  <si>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</si>
  <si>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</si>
  <si>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</si>
  <si>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</si>
  <si>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</si>
  <si>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</si>
  <si>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</si>
  <si>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</si>
  <si>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</si>
  <si>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</si>
  <si>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</si>
  <si>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</si>
  <si>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</si>
  <si>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</si>
  <si>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Homeys Cafe</t>
  </si>
  <si>
    <t>2/163, Vivek khand-2, Gomti Nagar Station Road, Gomti Nagar, Lucknow</t>
  </si>
  <si>
    <t>Dastarkhwan</t>
  </si>
  <si>
    <t>U. P. Press Club, China Bazaar Gate Road, Hazratganj, Lucknow</t>
  </si>
  <si>
    <t>Bistro Flamme Bois</t>
  </si>
  <si>
    <t>16-17, Green Park Avenue, 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</si>
  <si>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</si>
  <si>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</si>
  <si>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</si>
  <si>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</si>
  <si>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</si>
  <si>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</si>
  <si>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</si>
  <si>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</si>
  <si>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</si>
  <si>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</si>
  <si>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</si>
  <si>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</si>
  <si>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</si>
  <si>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</si>
  <si>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Swaaddesh</t>
  </si>
  <si>
    <t>2nd floor, chandra complex, above manyavar, boring road, Sri Krishnapuri, Patna</t>
  </si>
  <si>
    <t>123, Bussy Street, MG Road, Puducherry</t>
  </si>
  <si>
    <t>Bakery, French</t>
  </si>
  <si>
    <t>Hot Lips</t>
  </si>
  <si>
    <t>Near Chandini Chowk, Kanke Road, 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</si>
  <si>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</si>
  <si>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</si>
  <si>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</si>
  <si>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</si>
  <si>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</si>
  <si>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</si>
  <si>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</si>
  <si>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</si>
  <si>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</si>
  <si>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</si>
  <si>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</si>
  <si>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Kitchen At 95 - Hyatt Regency</t>
  </si>
  <si>
    <t>Hyatt Regency, Site 4, Ferozepur Road,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</si>
  <si>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</si>
  <si>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</si>
  <si>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</si>
  <si>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</si>
  <si>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</si>
  <si>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</si>
  <si>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</si>
  <si>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</si>
  <si>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</si>
  <si>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</si>
  <si>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</si>
  <si>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Antares</t>
  </si>
  <si>
    <t>Small Vagator Beach, Ozran, Vagator, Goa</t>
  </si>
  <si>
    <t>202, Level 2, UB City, Vittal Mallya Road, Lavelle Road, Bangalore</t>
  </si>
  <si>
    <t>Central Perk 7</t>
  </si>
  <si>
    <t>Plot 133/A, District Center, Chandrasekharpur, Bhubaneshwar</t>
  </si>
  <si>
    <t>Cafe, Charcoal Grill, Steak</t>
  </si>
  <si>
    <t>The Chicken Dinesty</t>
  </si>
  <si>
    <t>District Center, Niladri Vihar Road, Chandrasekharpur, Bhubaneshwar</t>
  </si>
  <si>
    <t>Eram Rooftop</t>
  </si>
  <si>
    <t>206, 3rd Floor, Suryansh Enclave, Shastri Nagar, Unit 4, Bhubaneshwar</t>
  </si>
  <si>
    <t>Asian, Continental</t>
  </si>
  <si>
    <t>Ciclo Cafe</t>
  </si>
  <si>
    <t>47, Gandhi Mandapam Road, Kotturpuram, Chennai</t>
  </si>
  <si>
    <t>24 Plus Cafe &amp; Restaurant</t>
  </si>
  <si>
    <t>1A, Pollachi Main Road, Eachanari, 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</si>
  <si>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</si>
  <si>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</si>
  <si>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</si>
  <si>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</si>
  <si>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</si>
  <si>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</si>
  <si>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</si>
  <si>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</si>
  <si>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</si>
  <si>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</si>
  <si>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</si>
  <si>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</si>
  <si>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</si>
  <si>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</si>
  <si>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</si>
  <si>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</si>
  <si>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</si>
  <si>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</si>
  <si>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</si>
  <si>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</si>
  <si>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</si>
  <si>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</si>
  <si>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</si>
  <si>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</si>
  <si>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</si>
  <si>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</si>
  <si>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</si>
  <si>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</si>
  <si>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</si>
  <si>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</si>
  <si>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</si>
  <si>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</si>
  <si>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</si>
  <si>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Continental, Cafe, Desserts, Bakery</t>
  </si>
  <si>
    <t>Santa's Fantasea</t>
  </si>
  <si>
    <t>9, Ballygunge Terrace, Near Anjali Jewellers, 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</si>
  <si>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</si>
  <si>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</si>
  <si>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</si>
  <si>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</si>
  <si>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</si>
  <si>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</si>
  <si>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</si>
  <si>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</si>
  <si>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R' ADDA</t>
  </si>
  <si>
    <t>Ramee Guestline Hotel, 462, A B Nair Road,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</si>
  <si>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</si>
  <si>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</si>
  <si>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</si>
  <si>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</si>
  <si>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</si>
  <si>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</si>
  <si>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</si>
  <si>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</si>
  <si>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</si>
  <si>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</si>
  <si>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</si>
  <si>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</si>
  <si>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</si>
  <si>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</si>
  <si>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</si>
  <si>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</si>
  <si>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</si>
  <si>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</si>
  <si>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</si>
  <si>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</si>
  <si>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</si>
  <si>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</si>
  <si>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</si>
  <si>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</si>
  <si>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</si>
  <si>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</si>
  <si>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</si>
  <si>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</si>
  <si>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</si>
  <si>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22nd Parallel</t>
  </si>
  <si>
    <t>1st Floor, Tapan Complex, Next To M Cube Mall, Alkapuri, Vadodara</t>
  </si>
  <si>
    <t>Tandoor Villa</t>
  </si>
  <si>
    <t>Near Sbi Atm, Main Road, Nadesar, Varanasi</t>
  </si>
  <si>
    <t>Time2Eat - Mama Chicken</t>
  </si>
  <si>
    <t>Main Market, Sadar Bazaar, Agra Cantt, Agra</t>
  </si>
  <si>
    <t>The Charcoal Chimney</t>
  </si>
  <si>
    <t>Hotel Samovar, Fatehabad Road, Tajganj, Agra</t>
  </si>
  <si>
    <t>650 - The Global Kitchen</t>
  </si>
  <si>
    <t>Shreekunj Mandapam, Beside Golden Tulip Bunglows &amp; Tulip Citadel, Manekbaug, Ambavadi, Ahmedabad</t>
  </si>
  <si>
    <t>Chinese, Italian, North Indian, Mexican, Mediterranean, Thai</t>
  </si>
  <si>
    <t>Brick Kitchen</t>
  </si>
  <si>
    <t>At Five Petals Hotel &amp; Banquets, Near Chanakyapuri Bridge, Ghatlodia, Ahmedabad</t>
  </si>
  <si>
    <t>The Tamarind Tree</t>
  </si>
  <si>
    <t>60 C, Thornhill Road, Civil Lines, Allahabad</t>
  </si>
  <si>
    <t>3/3, Near Balson Crossing, Hashimpur Road, 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</si>
  <si>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</si>
  <si>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</si>
  <si>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</si>
  <si>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</si>
  <si>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</si>
  <si>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</si>
  <si>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</si>
  <si>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</si>
  <si>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</si>
  <si>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</si>
  <si>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</si>
  <si>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</si>
  <si>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</si>
  <si>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</si>
  <si>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</si>
  <si>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</si>
  <si>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</si>
  <si>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</si>
  <si>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</si>
  <si>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</si>
  <si>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</si>
  <si>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</si>
  <si>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</si>
  <si>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</si>
  <si>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</si>
  <si>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</si>
  <si>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</si>
  <si>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</si>
  <si>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</si>
  <si>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</si>
  <si>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</si>
  <si>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</si>
  <si>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</si>
  <si>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</si>
  <si>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</si>
  <si>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</si>
  <si>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</si>
  <si>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</si>
  <si>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</si>
  <si>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</si>
  <si>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</si>
  <si>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Smokey's BBQ and Grill</t>
  </si>
  <si>
    <t>51, 1st Floor, Khan Market, New Delhi</t>
  </si>
  <si>
    <t>American, European</t>
  </si>
  <si>
    <t>O2- The Plant Cafe</t>
  </si>
  <si>
    <t>C 29, 4th Floor, Pankaj Singhvi Marg, Lal Kothi, Jaipur</t>
  </si>
  <si>
    <t>Tadka</t>
  </si>
  <si>
    <t>117/K/13, Rave Moti, Gutaiya, Kanpur</t>
  </si>
  <si>
    <t>Grand Hotel Restaurant</t>
  </si>
  <si>
    <t>Grand Hotel, MG Road, Kochi</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</si>
  <si>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</si>
  <si>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</si>
  <si>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</si>
  <si>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</si>
  <si>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</si>
  <si>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</si>
  <si>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</si>
  <si>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</si>
  <si>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Deepika Hospitalities Private Ltd, Plot 19, Wardha Road, 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</si>
  <si>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</si>
  <si>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</si>
  <si>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</si>
  <si>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</si>
  <si>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</si>
  <si>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</si>
  <si>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</si>
  <si>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</si>
  <si>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</si>
  <si>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</si>
  <si>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</si>
  <si>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</si>
  <si>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</si>
  <si>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</si>
  <si>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</si>
  <si>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</si>
  <si>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</si>
  <si>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</si>
  <si>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</si>
  <si>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Dosa Cafe</t>
  </si>
  <si>
    <t>D 15/49, Maan Mandir, 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</si>
  <si>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</si>
  <si>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</si>
  <si>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</si>
  <si>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</si>
  <si>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</si>
  <si>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</si>
  <si>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</si>
  <si>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</si>
  <si>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</si>
  <si>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</si>
  <si>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</si>
  <si>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</si>
  <si>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</si>
  <si>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</si>
  <si>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</si>
  <si>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</si>
  <si>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</si>
  <si>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</si>
  <si>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</si>
  <si>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</si>
  <si>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</si>
  <si>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</si>
  <si>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</si>
  <si>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</si>
  <si>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</si>
  <si>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</si>
  <si>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</si>
  <si>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</si>
  <si>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</si>
  <si>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</si>
  <si>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</si>
  <si>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</si>
  <si>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</si>
  <si>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</si>
  <si>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</si>
  <si>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</si>
  <si>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</si>
  <si>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</si>
  <si>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</si>
  <si>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</si>
  <si>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</si>
  <si>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</si>
  <si>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</si>
  <si>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</si>
  <si>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</si>
  <si>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</si>
  <si>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</si>
  <si>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</si>
  <si>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</si>
  <si>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</si>
  <si>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</si>
  <si>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</si>
  <si>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Coffee to Cocktail Bar - Hyatt Place</t>
  </si>
  <si>
    <t>Drinks Only</t>
  </si>
  <si>
    <t>Cafe des Arts</t>
  </si>
  <si>
    <t>10, Suffren Street, White Town, Pondicherry</t>
  </si>
  <si>
    <t>18 Degrees Resto Lounge</t>
  </si>
  <si>
    <t>8th &amp; 9th Floor, 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</si>
  <si>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</si>
  <si>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</si>
  <si>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</si>
  <si>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</si>
  <si>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</si>
  <si>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</si>
  <si>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</si>
  <si>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</si>
  <si>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</si>
  <si>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</si>
  <si>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</si>
  <si>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</si>
  <si>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</si>
  <si>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</si>
  <si>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</si>
  <si>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South Indian, Desserts</t>
  </si>
  <si>
    <t>Friends Forever</t>
  </si>
  <si>
    <t>13/13, Sardar Patel Marg, Civil Lines, Allahabad</t>
  </si>
  <si>
    <t>Makhan Fish and Chicken Corner</t>
  </si>
  <si>
    <t>21-A, Near Madaan Hospital, Majitha Road, 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</si>
  <si>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</si>
  <si>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</si>
  <si>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</si>
  <si>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</si>
  <si>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</si>
  <si>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Brooklyn Central</t>
  </si>
  <si>
    <t>Courtyard, Elante Mall, Phase 1, Chandigarh Industrial Area, Chandigarh</t>
  </si>
  <si>
    <t>American, Cafe</t>
  </si>
  <si>
    <t>SCO 33, Madhya Marg, Sector 7, Chandigarh</t>
  </si>
  <si>
    <t>BMG - All Day Dining</t>
  </si>
  <si>
    <t>140 A, Rajpur Road, Jakhan, Dehradun</t>
  </si>
  <si>
    <t>Doon Darbar</t>
  </si>
  <si>
    <t>43, Gandhi Road, 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</si>
  <si>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</si>
  <si>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</si>
  <si>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</si>
  <si>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</si>
  <si>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</si>
  <si>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</si>
  <si>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</si>
  <si>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</si>
  <si>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</si>
  <si>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</si>
  <si>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</si>
  <si>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</si>
  <si>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</si>
  <si>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</si>
  <si>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</si>
  <si>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</si>
  <si>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North Indian, Continental, Chinese, Italian, Mexican</t>
  </si>
  <si>
    <t>Dunkin Donuts</t>
  </si>
  <si>
    <t>Third Floor, Plot 1 &amp; 1A, Z Square Mall, Mall Road, Kanpur</t>
  </si>
  <si>
    <t>Anaicha's Food Joint</t>
  </si>
  <si>
    <t>113/187, Swaroop Nagar, Kanpur</t>
  </si>
  <si>
    <t>Chinese, North Indian, Continental</t>
  </si>
  <si>
    <t>Aangan - Downtown Multicuisine Restaurant</t>
  </si>
  <si>
    <t>32/1180C, Civil Lane Road, Palarivattom, Kochi</t>
  </si>
  <si>
    <t>Chinese, Seafood, North Indian, Biryani</t>
  </si>
  <si>
    <t>24, 1st Floor, Park Center Building, Park Street Area, Kolkata</t>
  </si>
  <si>
    <t>Basant Restaurant</t>
  </si>
  <si>
    <t>Urban Estate, Main Market, Phase 1, Dugri,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</si>
  <si>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</si>
  <si>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</si>
  <si>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</si>
  <si>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</si>
  <si>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</si>
  <si>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</si>
  <si>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</si>
  <si>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</si>
  <si>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</si>
  <si>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</si>
  <si>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</si>
  <si>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</si>
  <si>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</si>
  <si>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</si>
  <si>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</si>
  <si>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</si>
  <si>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</si>
  <si>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</si>
  <si>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</si>
  <si>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</si>
  <si>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</si>
  <si>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Open Hand Shop &amp; Cafe</t>
  </si>
  <si>
    <t>B1/128-3, Dumraun Bagh Colony, Assi Ghat, Varanasi</t>
  </si>
  <si>
    <t>Kashi Chat Bhandar</t>
  </si>
  <si>
    <t>D-37/49, Godaulia, Varanasi</t>
  </si>
  <si>
    <t>Ming Garden</t>
  </si>
  <si>
    <t>34-B, Ravindra Puri, Near Lanka,Varanasi</t>
  </si>
  <si>
    <t>Sri Sairam Parlour</t>
  </si>
  <si>
    <t>Diamond Park, Railway New Colony Road, Dwaraka Nagar, Vizag</t>
  </si>
  <si>
    <t>D Cabana</t>
  </si>
  <si>
    <t>Beach Road, Near Bus Stop, Sagar Nagar, Visakhapatnam</t>
  </si>
  <si>
    <t>Continental, Seafood, Chinese, North Indian, Biryani</t>
  </si>
  <si>
    <t>The Garden Cafe - The Fern</t>
  </si>
  <si>
    <t>The Fern, Near Sola Overbridge, S G Highway,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</si>
  <si>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</si>
  <si>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</si>
  <si>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</si>
  <si>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</si>
  <si>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</si>
  <si>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</si>
  <si>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</si>
  <si>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</si>
  <si>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</si>
  <si>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</si>
  <si>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</si>
  <si>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</si>
  <si>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</si>
  <si>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</si>
  <si>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</si>
  <si>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</si>
  <si>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</si>
  <si>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</si>
  <si>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</si>
  <si>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</si>
  <si>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</si>
  <si>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</si>
  <si>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</si>
  <si>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</si>
  <si>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</si>
  <si>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</si>
  <si>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</si>
  <si>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</si>
  <si>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</si>
  <si>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</si>
  <si>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</si>
  <si>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</si>
  <si>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</si>
  <si>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</si>
  <si>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</si>
  <si>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</si>
  <si>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</si>
  <si>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</si>
  <si>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</si>
  <si>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</si>
  <si>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</si>
  <si>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The BrewMaster - The Mix Fine Dine</t>
  </si>
  <si>
    <t>3rd Floor, Westend Mall, Rajguru Nagar, Ludhiana</t>
  </si>
  <si>
    <t>Hotel Ocean Pearl, KS Rao Road, Near PVS Circle,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</si>
  <si>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</si>
  <si>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</si>
  <si>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</si>
  <si>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</si>
  <si>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</si>
  <si>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</si>
  <si>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</si>
  <si>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</si>
  <si>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</si>
  <si>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</si>
  <si>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</si>
  <si>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</si>
  <si>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</si>
  <si>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</si>
  <si>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</si>
  <si>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</si>
  <si>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</si>
  <si>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</si>
  <si>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</si>
  <si>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</si>
  <si>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Andhra, North Indian, Chinese, Seafood, Biryani</t>
  </si>
  <si>
    <t>Plot 17</t>
  </si>
  <si>
    <t>Plot 17, Gangapur Layout, 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</si>
  <si>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</si>
  <si>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</si>
  <si>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</si>
  <si>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</si>
  <si>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</si>
  <si>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</si>
  <si>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</si>
  <si>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</si>
  <si>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Silver Streak</t>
  </si>
  <si>
    <t>Ground Floor, BMC Bhawani Mall, Sahid Nagar, Bhubaneshwar</t>
  </si>
  <si>
    <t>Mamma Mia - Mayfair Lagoon</t>
  </si>
  <si>
    <t>Mayfair Lagoon, 8-B,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</si>
  <si>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</si>
  <si>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</si>
  <si>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</si>
  <si>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</si>
  <si>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</si>
  <si>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</si>
  <si>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</si>
  <si>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</si>
  <si>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</si>
  <si>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</si>
  <si>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</si>
  <si>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</si>
  <si>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</si>
  <si>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</si>
  <si>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</si>
  <si>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</si>
  <si>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</si>
  <si>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</si>
  <si>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</si>
  <si>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</si>
  <si>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</si>
  <si>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</si>
  <si>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</si>
  <si>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</si>
  <si>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</si>
  <si>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</si>
  <si>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</si>
  <si>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</si>
  <si>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</si>
  <si>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</si>
  <si>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</si>
  <si>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</si>
  <si>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</si>
  <si>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</si>
  <si>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</si>
  <si>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</si>
  <si>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</si>
  <si>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</si>
  <si>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</si>
  <si>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</si>
  <si>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</si>
  <si>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</si>
  <si>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</si>
  <si>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Voda Bar</t>
  </si>
  <si>
    <t>Village Restaurant</t>
  </si>
  <si>
    <t>Airport Road, Yeyyadi, Kadri, Mangalore</t>
  </si>
  <si>
    <t>Chinese, Continental, North Indian, Mughlai</t>
  </si>
  <si>
    <t>Cafe Hydro</t>
  </si>
  <si>
    <t>Esspee Tower, Rajendra Nagar, Dattapada Road, Borivali East, Mumbai</t>
  </si>
  <si>
    <t>The Cafe Katta</t>
  </si>
  <si>
    <t>Muktangan Apartment, Model Colony, College Road, Nashik</t>
  </si>
  <si>
    <t>1st Floor, Hira Place, Dak Bunglow Road, Chajju Bagh, Fraser Road Area, Patna</t>
  </si>
  <si>
    <t>17 Degrees</t>
  </si>
  <si>
    <t>6th Floor, P&amp;M Mall, 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</si>
  <si>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</si>
  <si>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</si>
  <si>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</si>
  <si>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</si>
  <si>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</si>
  <si>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</si>
  <si>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</si>
  <si>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</si>
  <si>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</si>
  <si>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Continental, Chinese, Mexican, North Indian</t>
  </si>
  <si>
    <t>Alpha Hotel</t>
  </si>
  <si>
    <t>28-10-33/6, Jagdamba Commercial Complex, Chitralaya Cinema Hall, Jagadamba Junction, Visakhapatnam, Jagadamba Junction, Vizag</t>
  </si>
  <si>
    <t>Sea Inn - Raju Gaari Dhaba</t>
  </si>
  <si>
    <t>Beach Road, Opposite Cyclone Shelter ,   Visakhapatnam, 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</si>
  <si>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</si>
  <si>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</si>
  <si>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</si>
  <si>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</si>
  <si>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</si>
  <si>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</si>
  <si>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</si>
  <si>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</si>
  <si>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</si>
  <si>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</si>
  <si>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</si>
  <si>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</si>
  <si>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</si>
  <si>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</si>
  <si>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</si>
  <si>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</si>
  <si>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</si>
  <si>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</si>
  <si>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</si>
  <si>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</si>
  <si>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</si>
  <si>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</si>
  <si>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</si>
  <si>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</si>
  <si>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</si>
  <si>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</si>
  <si>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</si>
  <si>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</si>
  <si>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</si>
  <si>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</si>
  <si>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</si>
  <si>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</si>
  <si>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</si>
  <si>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</si>
  <si>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</si>
  <si>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</si>
  <si>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European, North Indian, Continental, Italian</t>
  </si>
  <si>
    <t>Samavar - The Ashok</t>
  </si>
  <si>
    <t>Kaloreez</t>
  </si>
  <si>
    <t>Plot 95, Opposite St. Lukes Nursing School, Daspalla Hills, Siripuram, Vizag</t>
  </si>
  <si>
    <t>Ahuja Milk Bhandar</t>
  </si>
  <si>
    <t>Dhab Khatikan, Near Hindu College, Hathi Gate, Amritsar</t>
  </si>
  <si>
    <t>Downside Up</t>
  </si>
  <si>
    <t>6&amp;7 B, Kuber Avenue, Rana Nagar, Near Nyay Nagar, Aurangabad</t>
  </si>
  <si>
    <t>Cafe, Mughlai, North Indian</t>
  </si>
  <si>
    <t>The Punjabi Essence Restaurant</t>
  </si>
  <si>
    <t>27 B, Near Premier Plaza, Rajpur Road, Chukkuwala, Dehradun</t>
  </si>
  <si>
    <t>#45</t>
  </si>
  <si>
    <t>Ground Floor, Trinity Commercial Complex, Near Central Railway Station, Attavara Road, 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</si>
  <si>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</si>
  <si>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</si>
  <si>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</si>
  <si>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</si>
  <si>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</si>
  <si>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</si>
  <si>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 Crossing, Bhelupur, Varanasi</t>
  </si>
  <si>
    <t>Lord of the Drinks Chamber</t>
  </si>
  <si>
    <t>BK Dutt Market, Rajouri Garden, New Delhi</t>
  </si>
  <si>
    <t>Balbeer's Kitchen &amp; Bar</t>
  </si>
  <si>
    <t>Shendra, Near Cambridge School, Jalna Road, 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</si>
  <si>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</si>
  <si>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</si>
  <si>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</si>
  <si>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</si>
  <si>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</si>
  <si>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</si>
  <si>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</si>
  <si>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</si>
  <si>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Thai, Chinese, Asian</t>
  </si>
  <si>
    <t>Gazebo Garden Restaurant</t>
  </si>
  <si>
    <t>Opposite FGI, Near Iscon Harmony, Sevasi-Bhimpura Road, Near Panchvati, Vadodara</t>
  </si>
  <si>
    <t>Maybe There</t>
  </si>
  <si>
    <t>4th floor,10th Cross Road Building, Above Vishal Fitness Centre, 10 Main Road, Arera Colony, Bhopal</t>
  </si>
  <si>
    <t>Kafe Kulture</t>
  </si>
  <si>
    <t>A-66A, Jai Bhawani Housing Society, Bawadiyan Kalan, Gulmohar Colony, Bhopal</t>
  </si>
  <si>
    <t>First Gear Cafe</t>
  </si>
  <si>
    <t>Khala Gaon, Near Shiv Mandir, 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</si>
  <si>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</si>
  <si>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</si>
  <si>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</si>
  <si>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</si>
  <si>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</si>
  <si>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</si>
  <si>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</si>
  <si>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</si>
  <si>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</si>
  <si>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</si>
  <si>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</si>
  <si>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</si>
  <si>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</si>
  <si>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</si>
  <si>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</si>
  <si>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</si>
  <si>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</si>
  <si>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</si>
  <si>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</si>
  <si>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</si>
  <si>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</si>
  <si>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</si>
  <si>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</si>
  <si>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The Zouq : Resto-Cafe</t>
  </si>
  <si>
    <t>1st Floor, Royal Orchard, House 1, By Lane 2, Near Arohan and Passport Office, Dispur, Guwahati</t>
  </si>
  <si>
    <t>Giri Manja's</t>
  </si>
  <si>
    <t>Near Kalikamba Temple, Gopalkrishna Temple Road, Bhavathi, Mangalore Bhavathi</t>
  </si>
  <si>
    <t>Baati Chokha</t>
  </si>
  <si>
    <t>Anand Mandir Cinema, Telibagh, Dashaswmedh Road, Varanasi</t>
  </si>
  <si>
    <t>G Thal</t>
  </si>
  <si>
    <t>3/20, KPS Tower, Near Tulsi Talkies, Bypass Road, 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</si>
  <si>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</si>
  <si>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</si>
  <si>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</si>
  <si>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</si>
  <si>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</si>
  <si>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</si>
  <si>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</si>
  <si>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</si>
  <si>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</si>
  <si>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</si>
  <si>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</si>
  <si>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</si>
  <si>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North Indian, Mughlai, Chinese, Mangalorean</t>
  </si>
  <si>
    <t>Genuine Broaster Chicken</t>
  </si>
  <si>
    <t>West Boring Canal Road, Opposite Zee Saheb Super Market, 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</si>
  <si>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</si>
  <si>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</si>
  <si>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</si>
  <si>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</si>
  <si>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</si>
  <si>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</si>
  <si>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</si>
  <si>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</si>
  <si>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Seafood, French</t>
  </si>
  <si>
    <t>The 87 - Premier Inn</t>
  </si>
  <si>
    <t>Urban Crave Express</t>
  </si>
  <si>
    <t>Shop No-8, New Shopping Complex, IIT Kanpur, Kanpur</t>
  </si>
  <si>
    <t>Spindrift</t>
  </si>
  <si>
    <t>5th Floor, Bharath Mall, Lalbagh, Mangalore</t>
  </si>
  <si>
    <t>North Indian, Italian, Finger Food</t>
  </si>
  <si>
    <t>Coffee Culture</t>
  </si>
  <si>
    <t>1-8, Opposite INOX Multiplex, Sharnam Fortune, Vadiwadi, Vadodara</t>
  </si>
  <si>
    <t>Singh's Delight Restaurant</t>
  </si>
  <si>
    <t>1st Floor, Nath Complex, Beside Life Line Hospital, 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</si>
  <si>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</si>
  <si>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</si>
  <si>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</si>
  <si>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</si>
  <si>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</si>
  <si>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</si>
  <si>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</si>
  <si>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</si>
  <si>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</si>
  <si>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</si>
  <si>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</si>
  <si>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</si>
  <si>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</si>
  <si>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</si>
  <si>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</si>
  <si>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</si>
  <si>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</si>
  <si>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</si>
  <si>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</si>
  <si>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</si>
  <si>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</si>
  <si>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</si>
  <si>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</si>
  <si>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</si>
  <si>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</si>
  <si>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</si>
  <si>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</si>
  <si>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</si>
  <si>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</si>
  <si>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</si>
  <si>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</si>
  <si>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</si>
  <si>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</si>
  <si>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</si>
  <si>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</si>
  <si>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</si>
  <si>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</si>
  <si>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</si>
  <si>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</si>
  <si>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</si>
  <si>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</si>
  <si>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</si>
  <si>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</si>
  <si>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</si>
  <si>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</si>
  <si>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</si>
  <si>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</si>
  <si>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</si>
  <si>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</si>
  <si>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</si>
  <si>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</si>
  <si>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</si>
  <si>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</si>
  <si>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</si>
  <si>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</si>
  <si>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</si>
  <si>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</si>
  <si>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</si>
  <si>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</si>
  <si>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</si>
  <si>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</si>
  <si>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</si>
  <si>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</si>
  <si>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</si>
  <si>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</si>
  <si>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</si>
  <si>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Azteca</t>
  </si>
  <si>
    <t>4811 N Brady St Ste 3, Davenport, IA 52806</t>
  </si>
  <si>
    <t>HI Lite Bar &amp; Lounge</t>
  </si>
  <si>
    <t>Miller</t>
  </si>
  <si>
    <t>109 N Broadway Ave, Miller, SD 57362</t>
  </si>
  <si>
    <t>Senor Iguanas</t>
  </si>
  <si>
    <t>Pocatello</t>
  </si>
  <si>
    <t>961 Hiline Rd, Pocatello, ID 83201</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</si>
  <si>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</si>
  <si>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</si>
  <si>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</si>
  <si>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</si>
  <si>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</si>
  <si>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</si>
  <si>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</si>
  <si>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</si>
  <si>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</si>
  <si>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</si>
  <si>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</si>
  <si>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</si>
  <si>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</si>
  <si>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</si>
  <si>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</si>
  <si>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</si>
  <si>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</si>
  <si>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</si>
  <si>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</si>
  <si>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</si>
  <si>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</si>
  <si>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</si>
  <si>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</si>
  <si>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</si>
  <si>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</si>
  <si>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</si>
  <si>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</si>
  <si>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Moonshine Cafe &amp; Bar</t>
  </si>
  <si>
    <t>30, 2nd Floor, Hauz Khas Village, New Delhi</t>
  </si>
  <si>
    <t>Yellow Dog Eats</t>
  </si>
  <si>
    <t>1236 Hempel Avenue,Gotha, FL 34786</t>
  </si>
  <si>
    <t>American, BBQ, Sandwich</t>
  </si>
  <si>
    <t>Deorio's</t>
  </si>
  <si>
    <t>Columbus</t>
  </si>
  <si>
    <t>3201 Macon Rd Ste 167, Columbus, GA 31906</t>
  </si>
  <si>
    <t>Royal Hotel</t>
  </si>
  <si>
    <t>11 E Main St, Lava Hot Springs, ID 83246</t>
  </si>
  <si>
    <t>Pizza, Bar Food</t>
  </si>
  <si>
    <t>D Block, Central Market, Prashant Vihar, New Delhi</t>
  </si>
  <si>
    <t>Italian, Tex-Mex, Continental, North Indian</t>
  </si>
  <si>
    <t>'Ohana</t>
  </si>
  <si>
    <t>1600 Seven Seas Drive, Lake Buena Vista, FL 32830</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</si>
  <si>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</si>
  <si>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</si>
  <si>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</si>
  <si>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</si>
  <si>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</si>
  <si>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</si>
  <si>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</si>
  <si>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</si>
  <si>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</si>
  <si>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</si>
  <si>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</si>
  <si>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</si>
  <si>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</si>
  <si>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</si>
  <si>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</si>
  <si>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</si>
  <si>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</si>
  <si>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</si>
  <si>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</si>
  <si>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</si>
  <si>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</si>
  <si>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</si>
  <si>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</si>
  <si>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</si>
  <si>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</si>
  <si>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</si>
  <si>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</si>
  <si>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</si>
  <si>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</si>
  <si>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</si>
  <si>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</si>
  <si>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</si>
  <si>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</si>
  <si>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</si>
  <si>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</si>
  <si>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</si>
  <si>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</si>
  <si>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</si>
  <si>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</si>
  <si>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</si>
  <si>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</si>
  <si>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</si>
  <si>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</si>
  <si>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</si>
  <si>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Breakfast, French</t>
  </si>
  <si>
    <t>Graze</t>
  </si>
  <si>
    <t>Cedar Rapids/Iowa City</t>
  </si>
  <si>
    <t>115 East College St, Iowa City, IA 52240</t>
  </si>
  <si>
    <t>American, International, Sushi</t>
  </si>
  <si>
    <t>Fuji Japanese Steak House</t>
  </si>
  <si>
    <t>6499 Veterans Pkwy, Columbus, GA 31909</t>
  </si>
  <si>
    <t>Japanese, Steak</t>
  </si>
  <si>
    <t>Flying Mango</t>
  </si>
  <si>
    <t>4345 Hickman Rd, Des Moines, IA 50310</t>
  </si>
  <si>
    <t>BBQ, Caribbean, Cajun</t>
  </si>
  <si>
    <t>Waterfront Seafood Market</t>
  </si>
  <si>
    <t>2900 University Ave, West Des Moines, IA 50266</t>
  </si>
  <si>
    <t>Seafood, Sushi</t>
  </si>
  <si>
    <t>L. May Eatery</t>
  </si>
  <si>
    <t>1072 Main St, Dubuque, IA 52001</t>
  </si>
  <si>
    <t>International, Pizza</t>
  </si>
  <si>
    <t>Corkscrew Cafe</t>
  </si>
  <si>
    <t>Gainesville</t>
  </si>
  <si>
    <t>51 W Main St, Dahlonega, GA 30533</t>
  </si>
  <si>
    <t>Cafí© Tu Tu Tango</t>
  </si>
  <si>
    <t>8625 International Drive, Orlando, FL 32819</t>
  </si>
  <si>
    <t>New American, Tapas</t>
  </si>
  <si>
    <t>Bosphorous Turkish Cuisine</t>
  </si>
  <si>
    <t>108 S Park Ave, Winter Park, FL 32789</t>
  </si>
  <si>
    <t>Mediterranean, Turkish</t>
  </si>
  <si>
    <t>Dharma Blue</t>
  </si>
  <si>
    <t>Pensacola</t>
  </si>
  <si>
    <t>300 S Alcaniz Street, Pensacola, FL 32502</t>
  </si>
  <si>
    <t>Monkeypod Kitchen by Merriman</t>
  </si>
  <si>
    <t>10 Wailea Gateway Place, Unit B-201 Kihei, Hawaii, HI 96753</t>
  </si>
  <si>
    <t>Burger</t>
  </si>
  <si>
    <t>Hula Grill</t>
  </si>
  <si>
    <t>2435 Kaanapali Pkwy, Lahaina, HI 96761</t>
  </si>
  <si>
    <t>Yard House</t>
  </si>
  <si>
    <t>American, Asian, Burger</t>
  </si>
  <si>
    <t>Fuji Bay Japanese Restaurant</t>
  </si>
  <si>
    <t>513 6th St, Sioux City, IA 51101</t>
  </si>
  <si>
    <t>Tokyo Japanese Steakhouse &amp; Sushi Bar</t>
  </si>
  <si>
    <t>4567 Southern Hills Drive, Sioux City, IA 51106</t>
  </si>
  <si>
    <t>El Fredo Pizza</t>
  </si>
  <si>
    <t>523 W 19th St, Sioux City, IA 51103</t>
  </si>
  <si>
    <t>La Dolce Vita Ristorante</t>
  </si>
  <si>
    <t>Athens</t>
  </si>
  <si>
    <t>323 E Broad St, Athens, GA 30601</t>
  </si>
  <si>
    <t>Mai Thai Restaurant</t>
  </si>
  <si>
    <t>750 W Idaho St, Boise, ID 83702</t>
  </si>
  <si>
    <t>Sushi, Thai</t>
  </si>
  <si>
    <t>Granite City Food &amp; Brewery</t>
  </si>
  <si>
    <t>4755 1st Ave SE, Cedar Rapids, IA 52402</t>
  </si>
  <si>
    <t>American, Breakfast, Burger</t>
  </si>
  <si>
    <t>Bodensee</t>
  </si>
  <si>
    <t>64 Munich Strasse, Helen, GA 30545</t>
  </si>
  <si>
    <t>German</t>
  </si>
  <si>
    <t>Zen Japanese Steakhouse and Sushi Bar</t>
  </si>
  <si>
    <t>4086 Watson Blvd, Warner Robins, GA 31093</t>
  </si>
  <si>
    <t>Hemingway's Island Grill</t>
  </si>
  <si>
    <t>400 Quietwater Beach Rd, Pensacola Beach, FL 32561</t>
  </si>
  <si>
    <t>Caribbean, Seafood, Steak</t>
  </si>
  <si>
    <t>Buddy's Italian Restaurant</t>
  </si>
  <si>
    <t>626 E Lewis St, Pocatello, ID 83201</t>
  </si>
  <si>
    <t>Italian, Pizza, Sandwich</t>
  </si>
  <si>
    <t>Ella's Americana Folk Art Cafe</t>
  </si>
  <si>
    <t>5119 N Nebraska Ave, Tampa, FL 33603</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</si>
  <si>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</si>
  <si>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</si>
  <si>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</si>
  <si>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</si>
  <si>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</si>
  <si>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</si>
  <si>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</si>
  <si>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</si>
  <si>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</si>
  <si>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</si>
  <si>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</si>
  <si>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</si>
  <si>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</si>
  <si>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</si>
  <si>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</si>
  <si>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</si>
  <si>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</si>
  <si>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</si>
  <si>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</si>
  <si>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</si>
  <si>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</si>
  <si>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</si>
  <si>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</si>
  <si>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</si>
  <si>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</si>
  <si>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</si>
  <si>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</si>
  <si>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</si>
  <si>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</si>
  <si>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</si>
  <si>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</si>
  <si>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Burger, Seafood, Steak</t>
  </si>
  <si>
    <t>Mr. Dunderbak's Biergarten and Marketplatz</t>
  </si>
  <si>
    <t>14929 Bruce B Downs Blvd, Tampa, FL 33612</t>
  </si>
  <si>
    <t>European, German</t>
  </si>
  <si>
    <t>Buckhead Bar and Grill</t>
  </si>
  <si>
    <t>5010 Armour Rd, Columbus, GA 31904</t>
  </si>
  <si>
    <t>Seafood, Steak, Vegetarian</t>
  </si>
  <si>
    <t>1007 Locust St, Des Moines, IA 50309</t>
  </si>
  <si>
    <t>Ichiban Hibachi Steakhouse &amp; Sushi Bar</t>
  </si>
  <si>
    <t>3187 University Ave, Dubuque, IA 52001</t>
  </si>
  <si>
    <t>Antebellum</t>
  </si>
  <si>
    <t>5510 Church Street, Flowery Branch, GA 30542</t>
  </si>
  <si>
    <t>American, Southern</t>
  </si>
  <si>
    <t>The Artesian Restaurant</t>
  </si>
  <si>
    <t>Ojo Caliente</t>
  </si>
  <si>
    <t>Ojo Caliente Mineral Springs Resort And Spa 50 Los Banos Rd, Ojo Caliente, NM 87549</t>
  </si>
  <si>
    <t>American, International, Southwestern</t>
  </si>
  <si>
    <t>Hollerbach's Willow Tree Cafí©</t>
  </si>
  <si>
    <t>205 East 1st Street, Sanford, FL 32771</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</si>
  <si>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</si>
  <si>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</si>
  <si>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</si>
  <si>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</si>
  <si>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</si>
  <si>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</si>
  <si>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</si>
  <si>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</si>
  <si>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</si>
  <si>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</si>
  <si>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</si>
  <si>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</si>
  <si>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</si>
  <si>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</si>
  <si>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</si>
  <si>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</si>
  <si>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</si>
  <si>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</si>
  <si>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</si>
  <si>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</si>
  <si>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</si>
  <si>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</si>
  <si>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</si>
  <si>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Sandwich, Seafood, Steak</t>
  </si>
  <si>
    <t>Red Mesa Restaurant</t>
  </si>
  <si>
    <t>4912 4th St N, St Petersburg, FL 33703</t>
  </si>
  <si>
    <t>Breakfast, Mexican</t>
  </si>
  <si>
    <t>Columbia Restaurant</t>
  </si>
  <si>
    <t>2117 E 7th Ave, Tampa, FL 33605</t>
  </si>
  <si>
    <t>Cuban, Spanish</t>
  </si>
  <si>
    <t>Giulios Greek &amp; Italian Restaurant</t>
  </si>
  <si>
    <t>105 E Ann St, Valdosta, GA 31601</t>
  </si>
  <si>
    <t>Greek, Italian</t>
  </si>
  <si>
    <t>Frog Hollow Tavern</t>
  </si>
  <si>
    <t>1282 broad street, Augusta, GA 30901</t>
  </si>
  <si>
    <t>Brick 29</t>
  </si>
  <si>
    <t>320 11th Avenue S, Nampa, ID 83651</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</si>
  <si>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</si>
  <si>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</si>
  <si>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</si>
  <si>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</si>
  <si>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</si>
  <si>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</si>
  <si>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</si>
  <si>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</si>
  <si>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</si>
  <si>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</si>
  <si>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</si>
  <si>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</si>
  <si>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</si>
  <si>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</si>
  <si>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</si>
  <si>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</si>
  <si>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</si>
  <si>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</si>
  <si>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</si>
  <si>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</si>
  <si>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</si>
  <si>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</si>
  <si>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</si>
  <si>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</si>
  <si>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</si>
  <si>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</si>
  <si>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</si>
  <si>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</si>
  <si>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</si>
  <si>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</si>
  <si>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</si>
  <si>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</si>
  <si>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</si>
  <si>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</si>
  <si>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</si>
  <si>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</si>
  <si>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</si>
  <si>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</si>
  <si>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</si>
  <si>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</si>
  <si>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</si>
  <si>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</si>
  <si>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</si>
  <si>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</si>
  <si>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</si>
  <si>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</si>
  <si>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</si>
  <si>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</si>
  <si>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</si>
  <si>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</si>
  <si>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</si>
  <si>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</si>
  <si>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</si>
  <si>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</si>
  <si>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</si>
  <si>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</si>
  <si>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Desserts, Bar Food</t>
  </si>
  <si>
    <t>Galleria de Paco</t>
  </si>
  <si>
    <t>622 Commercial Street, Waterloo, IA 50701</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</si>
  <si>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</si>
  <si>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</si>
  <si>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</si>
  <si>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</si>
  <si>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</si>
  <si>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</si>
  <si>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</si>
  <si>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</si>
  <si>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</si>
  <si>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</si>
  <si>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</si>
  <si>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</si>
  <si>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</si>
  <si>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</si>
  <si>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</si>
  <si>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</si>
  <si>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</si>
  <si>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</si>
  <si>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</si>
  <si>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</si>
  <si>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</si>
  <si>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</si>
  <si>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</si>
  <si>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</si>
  <si>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</si>
  <si>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</si>
  <si>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</si>
  <si>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</si>
  <si>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Salt Rock Grill</t>
  </si>
  <si>
    <t>19325 Gulf Blvd, Indian Shores, FL 33785</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</si>
  <si>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</si>
  <si>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</si>
  <si>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</si>
  <si>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</si>
  <si>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</si>
  <si>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</si>
  <si>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</si>
  <si>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</si>
  <si>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</si>
  <si>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</si>
  <si>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</si>
  <si>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</si>
  <si>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</si>
  <si>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</si>
  <si>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</si>
  <si>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</si>
  <si>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</si>
  <si>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</si>
  <si>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</si>
  <si>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</si>
  <si>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</si>
  <si>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</si>
  <si>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</si>
  <si>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</si>
  <si>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</si>
  <si>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</si>
  <si>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</si>
  <si>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</si>
  <si>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</si>
  <si>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</si>
  <si>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</si>
  <si>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</si>
  <si>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</si>
  <si>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</si>
  <si>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</si>
  <si>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</si>
  <si>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</si>
  <si>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</si>
  <si>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</si>
  <si>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</si>
  <si>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</si>
  <si>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</si>
  <si>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</si>
  <si>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</si>
  <si>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</si>
  <si>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</si>
  <si>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</si>
  <si>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</si>
  <si>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</si>
  <si>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</si>
  <si>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</si>
  <si>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</si>
  <si>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</si>
  <si>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</si>
  <si>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</si>
  <si>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</si>
  <si>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</si>
  <si>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</si>
  <si>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</si>
  <si>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</si>
  <si>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</si>
  <si>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</si>
  <si>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</si>
  <si>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</si>
  <si>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</si>
  <si>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</si>
  <si>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</si>
  <si>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</si>
  <si>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</si>
  <si>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</si>
  <si>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</si>
  <si>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</si>
  <si>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</si>
  <si>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</si>
  <si>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</si>
  <si>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</si>
  <si>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</si>
  <si>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</si>
  <si>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</si>
  <si>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</si>
  <si>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</si>
  <si>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</si>
  <si>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</si>
  <si>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</si>
  <si>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</si>
  <si>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</si>
  <si>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</si>
  <si>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</si>
  <si>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</si>
  <si>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</si>
  <si>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</si>
  <si>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</si>
  <si>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</si>
  <si>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</si>
  <si>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</si>
  <si>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</si>
  <si>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</si>
  <si>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</si>
  <si>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</si>
  <si>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</si>
  <si>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</si>
  <si>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</si>
  <si>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</si>
  <si>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</si>
  <si>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</si>
  <si>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</si>
  <si>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</si>
  <si>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</si>
  <si>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</si>
  <si>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</si>
  <si>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</si>
  <si>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</si>
  <si>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</si>
  <si>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</si>
  <si>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</si>
  <si>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</si>
  <si>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</si>
  <si>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</si>
  <si>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</si>
  <si>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</si>
  <si>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</si>
  <si>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</si>
  <si>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</si>
  <si>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</si>
  <si>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</si>
  <si>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</si>
  <si>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</si>
  <si>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</si>
  <si>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</si>
  <si>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</si>
  <si>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</si>
  <si>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</si>
  <si>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</si>
  <si>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</si>
  <si>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</si>
  <si>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</si>
  <si>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</si>
  <si>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</si>
  <si>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</si>
  <si>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</si>
  <si>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</si>
  <si>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</si>
  <si>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</si>
  <si>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</si>
  <si>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</si>
  <si>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</si>
  <si>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</si>
  <si>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</si>
  <si>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Burger, Desserts, Vegetarian</t>
  </si>
  <si>
    <t>Burger Queen Drive In</t>
  </si>
  <si>
    <t>Lakeview</t>
  </si>
  <si>
    <t>109 S F St, Lakeview, OR 97630</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</si>
  <si>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</si>
  <si>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</si>
  <si>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</si>
  <si>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</si>
  <si>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</si>
  <si>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</si>
  <si>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</si>
  <si>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</si>
  <si>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</si>
  <si>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</si>
  <si>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</si>
  <si>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</si>
  <si>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</si>
  <si>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</si>
  <si>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</si>
  <si>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</si>
  <si>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</si>
  <si>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</si>
  <si>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</si>
  <si>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</si>
  <si>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</si>
  <si>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</si>
  <si>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</si>
  <si>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</si>
  <si>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</si>
  <si>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</si>
  <si>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</si>
  <si>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</si>
  <si>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</si>
  <si>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</si>
  <si>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</si>
  <si>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</si>
  <si>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</si>
  <si>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</si>
  <si>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</si>
  <si>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</si>
  <si>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</si>
  <si>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</si>
  <si>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</si>
  <si>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</si>
  <si>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</si>
  <si>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</si>
  <si>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</si>
  <si>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</si>
  <si>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</si>
  <si>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</si>
  <si>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</si>
  <si>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</si>
  <si>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</si>
  <si>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</si>
  <si>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</si>
  <si>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</si>
  <si>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</si>
  <si>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</si>
  <si>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</si>
  <si>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</si>
  <si>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</si>
  <si>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Breakfast, Mexican, Southwestern</t>
  </si>
  <si>
    <t>Triangle Restaurant</t>
  </si>
  <si>
    <t>Mc Millan</t>
  </si>
  <si>
    <t>21053 State Hwy M28, Mc Millan, MI 49853</t>
  </si>
  <si>
    <t>Breakfast, Burger</t>
  </si>
  <si>
    <t>Rupes Burgers</t>
  </si>
  <si>
    <t>302 NE Main St, Blackfoot, ID 83221</t>
  </si>
  <si>
    <t>El Herradero</t>
  </si>
  <si>
    <t>123 Jefferson Ave, Pocatello, ID 83201</t>
  </si>
  <si>
    <t>Leonard's Bakery</t>
  </si>
  <si>
    <t>933 Kapahulu Ave, Honolulu, HI 96816</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</si>
  <si>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</si>
  <si>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</si>
  <si>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</si>
  <si>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</si>
  <si>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</si>
  <si>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</si>
  <si>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</si>
  <si>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</si>
  <si>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Desserts, Sandwich</t>
  </si>
  <si>
    <t>Soho Hibachi</t>
  </si>
  <si>
    <t>1014 Battlefield Parkway, Fort Oglethorpe, GA 30742</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</si>
  <si>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</si>
  <si>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</si>
  <si>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</si>
  <si>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</si>
  <si>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</si>
  <si>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</si>
  <si>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</si>
  <si>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</si>
  <si>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</si>
  <si>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</si>
  <si>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</si>
  <si>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</si>
  <si>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</si>
  <si>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</si>
  <si>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</si>
  <si>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</si>
  <si>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</si>
  <si>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</si>
  <si>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</si>
  <si>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</si>
  <si>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</si>
  <si>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</si>
  <si>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</si>
  <si>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</si>
  <si>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</si>
  <si>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</si>
  <si>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</si>
  <si>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</si>
  <si>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</si>
  <si>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</si>
  <si>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</si>
  <si>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</si>
  <si>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</si>
  <si>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</si>
  <si>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</si>
  <si>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</si>
  <si>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Mexican, Tex-Mex</t>
  </si>
  <si>
    <t>Southern Bliss Bakery</t>
  </si>
  <si>
    <t>300 W Patton St., Lafayette, GA 30728</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</si>
  <si>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</si>
  <si>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</si>
  <si>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</si>
  <si>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</si>
  <si>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</si>
  <si>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</si>
  <si>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</si>
  <si>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</si>
  <si>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</si>
  <si>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</si>
  <si>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</si>
  <si>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</si>
  <si>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</si>
  <si>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</si>
  <si>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</si>
  <si>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</si>
  <si>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</si>
  <si>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</si>
  <si>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</si>
  <si>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</si>
  <si>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</si>
  <si>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</si>
  <si>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</si>
  <si>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American, Breakfast, Desserts</t>
  </si>
  <si>
    <t>A Dong Restaurant</t>
  </si>
  <si>
    <t>1511 High Street, Des Moines, IA 50309</t>
  </si>
  <si>
    <t>Asian, Vegetarian, Vietnamese, Bubble Tea</t>
  </si>
  <si>
    <t>Tsing Tsao South</t>
  </si>
  <si>
    <t>4230 Fleur Dr, Des Moines, IA 50321</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</si>
  <si>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</si>
  <si>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</si>
  <si>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</si>
  <si>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</si>
  <si>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</si>
  <si>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</si>
  <si>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</si>
  <si>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</si>
  <si>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</si>
  <si>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</si>
  <si>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</si>
  <si>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</si>
  <si>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</si>
  <si>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</si>
  <si>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</si>
  <si>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</si>
  <si>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</si>
  <si>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</si>
  <si>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</si>
  <si>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</si>
  <si>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</si>
  <si>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</si>
  <si>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</si>
  <si>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</si>
  <si>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</si>
  <si>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</si>
  <si>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</si>
  <si>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</si>
  <si>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</si>
  <si>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</si>
  <si>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</si>
  <si>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</si>
  <si>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</si>
  <si>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</si>
  <si>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</si>
  <si>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</si>
  <si>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</si>
  <si>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</si>
  <si>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</si>
  <si>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</si>
  <si>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American, Sandwich, Seafood</t>
  </si>
  <si>
    <t>Smoke House BBQ and Catering</t>
  </si>
  <si>
    <t>3205 Atlanta Hwy, Atlanta Highway, Gainesville, GA, Gainesville, GA 30507</t>
  </si>
  <si>
    <t>Blue Orchid Thai Restaurant</t>
  </si>
  <si>
    <t>Lincoln</t>
  </si>
  <si>
    <t>129 N 10th St, Lincoln, NE 68508</t>
  </si>
  <si>
    <t>Rookery</t>
  </si>
  <si>
    <t>Burger, Desserts, Bar Food</t>
  </si>
  <si>
    <t>Jaco's Bayfront Bar and Grille</t>
  </si>
  <si>
    <t>997 South Palafox, Pensacola, FL 32502</t>
  </si>
  <si>
    <t>Barrett Junction Cafe</t>
  </si>
  <si>
    <t>Potrero</t>
  </si>
  <si>
    <t>1020 Barrett Lake Rd, Dulzura, CA 91917</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</si>
  <si>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</si>
  <si>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</si>
  <si>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</si>
  <si>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</si>
  <si>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</si>
  <si>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</si>
  <si>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</si>
  <si>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</si>
  <si>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</si>
  <si>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</si>
  <si>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</si>
  <si>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</si>
  <si>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</si>
  <si>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</si>
  <si>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</si>
  <si>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</si>
  <si>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</si>
  <si>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</si>
  <si>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</si>
  <si>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</si>
  <si>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</si>
  <si>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</si>
  <si>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</si>
  <si>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</si>
  <si>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</si>
  <si>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</si>
  <si>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</si>
  <si>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</si>
  <si>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</si>
  <si>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</si>
  <si>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</si>
  <si>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</si>
  <si>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</si>
  <si>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</si>
  <si>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</si>
  <si>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</si>
  <si>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</si>
  <si>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</si>
  <si>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</si>
  <si>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</si>
  <si>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</si>
  <si>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</si>
  <si>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</si>
  <si>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</si>
  <si>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</si>
  <si>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</si>
  <si>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</si>
  <si>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Burger, Greek, Sandwich</t>
  </si>
  <si>
    <t>Longhorn Steakhouse</t>
  </si>
  <si>
    <t>2733 Dawson Rd, Albany, GA 31707</t>
  </si>
  <si>
    <t>Olive Tree Cafe</t>
  </si>
  <si>
    <t>2513 53rd Avenue, Bettendorf, IA 52722</t>
  </si>
  <si>
    <t>Indian, Mediterranean, Middle Eastern</t>
  </si>
  <si>
    <t>2616 Northridge Pkwy, Ames, IA 50010</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</si>
  <si>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</si>
  <si>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</si>
  <si>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</si>
  <si>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</si>
  <si>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</si>
  <si>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</si>
  <si>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</si>
  <si>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</si>
  <si>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</si>
  <si>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</si>
  <si>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</si>
  <si>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</si>
  <si>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</si>
  <si>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</si>
  <si>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</si>
  <si>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</si>
  <si>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Cactus Flower Cafe Navarre</t>
  </si>
  <si>
    <t>8725 Ortega Park Dr, Navarre, FL 32566</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</si>
  <si>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</si>
  <si>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</si>
  <si>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</si>
  <si>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</si>
  <si>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</si>
  <si>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</si>
  <si>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</si>
  <si>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</si>
  <si>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</si>
  <si>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</si>
  <si>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</si>
  <si>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</si>
  <si>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</si>
  <si>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</si>
  <si>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</si>
  <si>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</si>
  <si>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</si>
  <si>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</si>
  <si>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</si>
  <si>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</si>
  <si>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</si>
  <si>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</si>
  <si>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</si>
  <si>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Monica's</t>
  </si>
  <si>
    <t>303 2nd Street, Coralville, IA 52241</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</si>
  <si>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</si>
  <si>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</si>
  <si>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</si>
  <si>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</si>
  <si>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</si>
  <si>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</si>
  <si>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</si>
  <si>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</si>
  <si>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</si>
  <si>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</si>
  <si>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</si>
  <si>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</si>
  <si>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</si>
  <si>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</si>
  <si>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</si>
  <si>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</si>
  <si>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</si>
  <si>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</si>
  <si>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</si>
  <si>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</si>
  <si>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</si>
  <si>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</si>
  <si>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</si>
  <si>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</si>
  <si>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</si>
  <si>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</si>
  <si>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</si>
  <si>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</si>
  <si>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</si>
  <si>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</si>
  <si>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</si>
  <si>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</si>
  <si>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</si>
  <si>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</si>
  <si>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</si>
  <si>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</si>
  <si>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</si>
  <si>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</si>
  <si>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</si>
  <si>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</si>
  <si>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</si>
  <si>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</si>
  <si>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</si>
  <si>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</si>
  <si>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</si>
  <si>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</si>
  <si>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</si>
  <si>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</si>
  <si>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</si>
  <si>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</si>
  <si>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</si>
  <si>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</si>
  <si>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</si>
  <si>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</si>
  <si>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</si>
  <si>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</si>
  <si>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</si>
  <si>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</si>
  <si>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</si>
  <si>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</si>
  <si>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</si>
  <si>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</si>
  <si>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</si>
  <si>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</si>
  <si>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</si>
  <si>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</si>
  <si>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</si>
  <si>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</si>
  <si>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</si>
  <si>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</si>
  <si>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</si>
  <si>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</si>
  <si>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</si>
  <si>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</si>
  <si>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</si>
  <si>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</si>
  <si>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</si>
  <si>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</si>
  <si>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</si>
  <si>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</si>
  <si>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</si>
  <si>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</si>
  <si>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</si>
  <si>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</si>
  <si>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</si>
  <si>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</si>
  <si>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</si>
  <si>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</si>
  <si>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</si>
  <si>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</si>
  <si>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</si>
  <si>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</si>
  <si>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</si>
  <si>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</si>
  <si>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</si>
  <si>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</si>
  <si>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</si>
  <si>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Bourbon Street Grille</t>
  </si>
  <si>
    <t>90 Public Sq N, Dahlonega, GA 30533</t>
  </si>
  <si>
    <t>American, Burger, Cajun</t>
  </si>
  <si>
    <t>Pom Pom's Teahouse and Sandwicheria</t>
  </si>
  <si>
    <t>67 North Bumby Avenue, Orlando, FL 32803</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</si>
  <si>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</si>
  <si>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</si>
  <si>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</si>
  <si>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</si>
  <si>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</si>
  <si>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</si>
  <si>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</si>
  <si>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</si>
  <si>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</si>
  <si>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</si>
  <si>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</si>
  <si>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</si>
  <si>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</si>
  <si>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</si>
  <si>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</si>
  <si>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</si>
  <si>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</si>
  <si>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</si>
  <si>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</si>
  <si>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</si>
  <si>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</si>
  <si>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</si>
  <si>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</si>
  <si>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</si>
  <si>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</si>
  <si>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</si>
  <si>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</si>
  <si>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</si>
  <si>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</si>
  <si>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</si>
  <si>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</si>
  <si>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</si>
  <si>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</si>
  <si>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</si>
  <si>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</si>
  <si>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</si>
  <si>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</si>
  <si>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</si>
  <si>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</si>
  <si>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</si>
  <si>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</si>
  <si>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</si>
  <si>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</si>
  <si>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</si>
  <si>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</si>
  <si>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</si>
  <si>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</si>
  <si>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</si>
  <si>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</si>
  <si>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</si>
  <si>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</si>
  <si>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</si>
  <si>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</si>
  <si>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</si>
  <si>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</si>
  <si>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</si>
  <si>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</si>
  <si>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</si>
  <si>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</si>
  <si>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</si>
  <si>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</si>
  <si>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</si>
  <si>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</si>
  <si>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</si>
  <si>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</si>
  <si>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</si>
  <si>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</si>
  <si>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</si>
  <si>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</si>
  <si>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</si>
  <si>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</si>
  <si>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</si>
  <si>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</si>
  <si>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</si>
  <si>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</si>
  <si>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</si>
  <si>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</si>
  <si>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</si>
  <si>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</si>
  <si>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</si>
  <si>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</si>
  <si>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</si>
  <si>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</si>
  <si>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</si>
  <si>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</si>
  <si>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</si>
  <si>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</si>
  <si>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</si>
  <si>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</si>
  <si>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</si>
  <si>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</si>
  <si>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</si>
  <si>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</si>
  <si>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</si>
  <si>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</si>
  <si>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</si>
  <si>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</si>
  <si>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</si>
  <si>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</si>
  <si>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</si>
  <si>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</si>
  <si>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</si>
  <si>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</si>
  <si>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</si>
  <si>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</si>
  <si>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</si>
  <si>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</si>
  <si>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</si>
  <si>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</si>
  <si>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</si>
  <si>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</si>
  <si>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</si>
  <si>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</si>
  <si>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</si>
  <si>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</si>
  <si>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</si>
  <si>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</si>
  <si>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</si>
  <si>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</si>
  <si>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</si>
  <si>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</si>
  <si>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</si>
  <si>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</si>
  <si>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</si>
  <si>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</si>
  <si>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</si>
  <si>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</si>
  <si>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</si>
  <si>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</si>
  <si>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</si>
  <si>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</si>
  <si>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</si>
  <si>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</si>
  <si>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</si>
  <si>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</si>
  <si>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</si>
  <si>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</si>
  <si>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</si>
  <si>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</si>
  <si>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</si>
  <si>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</si>
  <si>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</si>
  <si>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</si>
  <si>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</si>
  <si>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</si>
  <si>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</si>
  <si>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</si>
  <si>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</si>
  <si>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</si>
  <si>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</si>
  <si>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</si>
  <si>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</si>
  <si>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</si>
  <si>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</si>
  <si>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</si>
  <si>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</si>
  <si>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</si>
  <si>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Tokyo Sushi</t>
  </si>
  <si>
    <t>Chatham-Kent</t>
  </si>
  <si>
    <t>150 Richmond St, Chatham-Kent, ON N7M2V2</t>
  </si>
  <si>
    <t>Flaxton Gardens</t>
  </si>
  <si>
    <t>Flaxton</t>
  </si>
  <si>
    <t>313 Flaxton Drive, Flaxton, QLD</t>
  </si>
  <si>
    <t>Tea, Modern Australian</t>
  </si>
  <si>
    <t>Three Anchors</t>
  </si>
  <si>
    <t>Middleton Beach</t>
  </si>
  <si>
    <t>2 Flinders Pde, Middleton Beach, WA</t>
  </si>
  <si>
    <t>Bar Food, Modern Australian</t>
  </si>
  <si>
    <t>Bitters &amp; Love</t>
  </si>
  <si>
    <t>118 Telok Ayer Street 068587</t>
  </si>
  <si>
    <t>Whitebull Hotel</t>
  </si>
  <si>
    <t>Armidale</t>
  </si>
  <si>
    <t>117 Marsh St, Armidale, NSW</t>
  </si>
  <si>
    <t>Bar Food, Steak</t>
  </si>
  <si>
    <t>Blue Bean Love Cafe</t>
  </si>
  <si>
    <t>Hepburn Springs</t>
  </si>
  <si>
    <t>115 Main Rd, Hepburn Springs, Hepburn Springs, VIC</t>
  </si>
  <si>
    <t>Cafe, Coffee and Tea, Modern Australian</t>
  </si>
  <si>
    <t>Arigato Sushi</t>
  </si>
  <si>
    <t>Yorkton</t>
  </si>
  <si>
    <t>14 Second Ave North, Yorkton, SK S3N 1G1</t>
  </si>
  <si>
    <t>Bridge Road Brewers</t>
  </si>
  <si>
    <t>Beechworth</t>
  </si>
  <si>
    <t>Old Coach House 50 Ford St, Beechworth, Beechworth, VIC</t>
  </si>
  <si>
    <t>Consort Restaurant</t>
  </si>
  <si>
    <t>Consort</t>
  </si>
  <si>
    <t>4931 50th Street, Consort, AB T0C 1B0</t>
  </si>
  <si>
    <t>Chinese, Canadian</t>
  </si>
  <si>
    <t>Stillwater on Belmore</t>
  </si>
  <si>
    <t>Lorn</t>
  </si>
  <si>
    <t>27 Belmore Rd,, Lorn, NSW</t>
  </si>
  <si>
    <t>Breakfast, Coffee and Tea</t>
  </si>
  <si>
    <t>Artistry</t>
  </si>
  <si>
    <t>17 Jalan Pinang 199149</t>
  </si>
  <si>
    <t>American, Bakery, European, Burger, Fusion</t>
  </si>
  <si>
    <t>1918 Bistro &amp; Grill</t>
  </si>
  <si>
    <t>Tanunda</t>
  </si>
  <si>
    <t>94 Murray St, Tanunda, SA</t>
  </si>
  <si>
    <t>Modern Australian, Australian</t>
  </si>
  <si>
    <t>The Belle General</t>
  </si>
  <si>
    <t>East Ballina</t>
  </si>
  <si>
    <t>12 Shelly Beach Rd, East Ballina, NSW</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</si>
  <si>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</si>
  <si>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</si>
  <si>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</si>
  <si>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</si>
  <si>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</si>
  <si>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</si>
  <si>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</si>
  <si>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</si>
  <si>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</si>
  <si>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</si>
  <si>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Sampan - The Suryaa New Delhi</t>
  </si>
  <si>
    <t>Thai, Chinese, Japanese</t>
  </si>
  <si>
    <t>Funkey Monkey</t>
  </si>
  <si>
    <t>Lakes Entrance</t>
  </si>
  <si>
    <t>26 Myer street, Lakes Entrance, VIC</t>
  </si>
  <si>
    <t>Diva - The Italian Restaurant</t>
  </si>
  <si>
    <t>M-8A, M Block Market, Greater Kailash (GK) 2, New Delhi</t>
  </si>
  <si>
    <t>DiVine</t>
  </si>
  <si>
    <t>Penola</t>
  </si>
  <si>
    <t>39 Church St, Penola, SA</t>
  </si>
  <si>
    <t>Cafe, Coffee and Tea, Sandwich</t>
  </si>
  <si>
    <t>Polo Lounge - Hyatt Regency</t>
  </si>
  <si>
    <t>Anchorage Cafe Restaurant Wine Bar</t>
  </si>
  <si>
    <t>Victor Harbor</t>
  </si>
  <si>
    <t>21 Flinders Parade, Victor Harbor, SA</t>
  </si>
  <si>
    <t>Coffee and Tea, Tapas, Australian</t>
  </si>
  <si>
    <t>Bespoke Harvest</t>
  </si>
  <si>
    <t>Forrest</t>
  </si>
  <si>
    <t>16 Grant St, Forrest, VIC</t>
  </si>
  <si>
    <t>Cafe, Australian</t>
  </si>
  <si>
    <t>Paatra - Jaypee Vasant Continental</t>
  </si>
  <si>
    <t>Chye Seng Huat Hardware</t>
  </si>
  <si>
    <t>150 Tyrwhitt Road 207563</t>
  </si>
  <si>
    <t>The Giggling Goat</t>
  </si>
  <si>
    <t>Dicky Beach</t>
  </si>
  <si>
    <t>14 Beerburrum St, Dicky Beach, QLD</t>
  </si>
  <si>
    <t>Coffee and Tea, Tea, Modern Australian</t>
  </si>
  <si>
    <t>Beach Box Cafe</t>
  </si>
  <si>
    <t>Inverloch</t>
  </si>
  <si>
    <t>6a Ramsay Blvd, Inverloch, VIC</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</si>
  <si>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</si>
  <si>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</si>
  <si>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</si>
  <si>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</si>
  <si>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</si>
  <si>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</si>
  <si>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</si>
  <si>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</si>
  <si>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Breakfast, Modern Australian</t>
  </si>
  <si>
    <t>Vivo Bar and Grill</t>
  </si>
  <si>
    <t>Palm Cove</t>
  </si>
  <si>
    <t>49 Williams Esplanade, Palm Cove, QLD</t>
  </si>
  <si>
    <t>Mediterranean, Seafood</t>
  </si>
  <si>
    <t>Emperor's Lounge - The Taj Mahal Hotel</t>
  </si>
  <si>
    <t>The Taj Mahal Hotel, 1, Mansingh Road, New Delhi</t>
  </si>
  <si>
    <t>Arriba - Mexican Grill &amp; Tequileria</t>
  </si>
  <si>
    <t>Lord of the Drinks Forum</t>
  </si>
  <si>
    <t>Nueva</t>
  </si>
  <si>
    <t>Ground Floor, Sangam Courtyard, R K Puram, New Delhi</t>
  </si>
  <si>
    <t>South American</t>
  </si>
  <si>
    <t>Mr.</t>
  </si>
  <si>
    <t>Macedon</t>
  </si>
  <si>
    <t>23 Victoria St, Macedon, VIC</t>
  </si>
  <si>
    <t>Poets Cafe</t>
  </si>
  <si>
    <t>Montville</t>
  </si>
  <si>
    <t>167 Main St, Montville, QLD</t>
  </si>
  <si>
    <t>Coffee and Tea, Modern Australian</t>
  </si>
  <si>
    <t>Pig and Whistle</t>
  </si>
  <si>
    <t>Trentham East</t>
  </si>
  <si>
    <t>Pearsons Rd, Trentham East, VIC</t>
  </si>
  <si>
    <t>Australian</t>
  </si>
  <si>
    <t>Star Buffet</t>
  </si>
  <si>
    <t>Mayfield</t>
  </si>
  <si>
    <t>58 Hanbury St, Mayfield, NSW</t>
  </si>
  <si>
    <t>Restaurant De Seoul</t>
  </si>
  <si>
    <t>3rd Floor, C Block, Ansal Plaza Mall, Near Siri Fort, Khel Gaon Marg, New Delhi</t>
  </si>
  <si>
    <t>Al'frank Cookies</t>
  </si>
  <si>
    <t>12 Haji Lane 189205</t>
  </si>
  <si>
    <t>Cafe Illuminatii</t>
  </si>
  <si>
    <t>2nd Floor, Shop 18, Inner Lane, Khan Market, New Delhi</t>
  </si>
  <si>
    <t>Continental, Kashmiri, Italian, North Indian, Moroccan</t>
  </si>
  <si>
    <t>The Atrium - The Imperial</t>
  </si>
  <si>
    <t>Mad Cowes Cafe</t>
  </si>
  <si>
    <t>Phillip Island</t>
  </si>
  <si>
    <t>4/17 The Esplanade, Cowes, VIC</t>
  </si>
  <si>
    <t>Breakfast, Coffee and Tea, Modern Australian</t>
  </si>
  <si>
    <t>Bonitos Blu - The Uppal</t>
  </si>
  <si>
    <t>The Uppal, NH-8, Near, Aerocity, New Delhi</t>
  </si>
  <si>
    <t>Boufe Boutique Cafe</t>
  </si>
  <si>
    <t>308 Tanglin Road,Phoenix Park #01-01  247974</t>
  </si>
  <si>
    <t>Italian, French, Bakery, Cafe</t>
  </si>
  <si>
    <t>Ano Tai - Jaypee Vasant Continental</t>
  </si>
  <si>
    <t>Bait El Khetyar</t>
  </si>
  <si>
    <t>Al Najda Street, 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</si>
  <si>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</si>
  <si>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</si>
  <si>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</si>
  <si>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</si>
  <si>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</si>
  <si>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</si>
  <si>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</si>
  <si>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</si>
  <si>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</si>
  <si>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</si>
  <si>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</si>
  <si>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Indian, South Indian</t>
  </si>
  <si>
    <t>Grub Shack</t>
  </si>
  <si>
    <t>Building 41, Next to Dubai Healthcare City Metro Station, Dubai Healthcare City, Umm Hurair, Dubai</t>
  </si>
  <si>
    <t>Goan, Chinese, Indian, North Indian</t>
  </si>
  <si>
    <t>Oro The Bar - Radisson Blu</t>
  </si>
  <si>
    <t>The Coffee Club</t>
  </si>
  <si>
    <t>Wasl Vita, Opposite Civil Defence Station, Near Emirates NBD, Al Wasl Road, Jumeirah 1, Dubai</t>
  </si>
  <si>
    <t>Maharaja Bhog</t>
  </si>
  <si>
    <t>Ground Level, Hamsah Mall, Next to Ansar Gallery, Al Karama, Dubai</t>
  </si>
  <si>
    <t>Indian, Rajasthani</t>
  </si>
  <si>
    <t>314-316, 2nd Floor, DLF Place Mall, Saket, New Delhi</t>
  </si>
  <si>
    <t>Ground Level, Next to E-Max, 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</si>
  <si>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</si>
  <si>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</si>
  <si>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</si>
  <si>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</si>
  <si>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</si>
  <si>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</si>
  <si>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</si>
  <si>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</si>
  <si>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</si>
  <si>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</si>
  <si>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</si>
  <si>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</si>
  <si>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</si>
  <si>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Indian, Asian</t>
  </si>
  <si>
    <t>Sheikh Issa Tower, Sheikh Zayed Road, 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</si>
  <si>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</si>
  <si>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</si>
  <si>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</si>
  <si>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</si>
  <si>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</si>
  <si>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</si>
  <si>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</si>
  <si>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</si>
  <si>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</si>
  <si>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Filipino, Japanese, Asian</t>
  </si>
  <si>
    <t>Courtyard Grill - Courtyard by Marriott</t>
  </si>
  <si>
    <t>Courtyard by Marriott, Plot 27 B, Sushant Lok 1,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</si>
  <si>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</si>
  <si>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</si>
  <si>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</si>
  <si>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</si>
  <si>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</si>
  <si>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</si>
  <si>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</si>
  <si>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</si>
  <si>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Pakistani, Afghani, Indian, Hyderabadi</t>
  </si>
  <si>
    <t>Opposite Aster Hospital, Near Sharaf DG, Kuwait Street, 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</si>
  <si>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</si>
  <si>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</si>
  <si>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</si>
  <si>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</si>
  <si>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</si>
  <si>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</si>
  <si>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</si>
  <si>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</si>
  <si>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</si>
  <si>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</si>
  <si>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</si>
  <si>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</si>
  <si>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</si>
  <si>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</si>
  <si>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</si>
  <si>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Filipino</t>
  </si>
  <si>
    <t>Zaffran - The Claremont</t>
  </si>
  <si>
    <t>The Claremont Hotel &amp; Convention Centre, Near Aya Nagar, MG Road, Gurgaon</t>
  </si>
  <si>
    <t>G1, Villa, Near HQ Fitness, Near Lulu Mall, Barsha 2, Dubai</t>
  </si>
  <si>
    <t>Melange - The Pllazio Hotel</t>
  </si>
  <si>
    <t>The Pllazio Hotel, 292-296, City Center, Sector 29, Gurgaon</t>
  </si>
  <si>
    <t>AB's Absolute Barbecues</t>
  </si>
  <si>
    <t>Mezzanaine Floor, Centurion Star Tower, Deira City Centre Area, Dubai</t>
  </si>
  <si>
    <t>Continental, Indian</t>
  </si>
  <si>
    <t>SCO 28, Main Market, Sector 29, Gurgaon</t>
  </si>
  <si>
    <t>Whisky Samba</t>
  </si>
  <si>
    <t>Italian, Burger, Charcoal Grill</t>
  </si>
  <si>
    <t>Shop G05, Sidra Tower, Near GEMS Wellington School, Exit 36, Sheikh Zayed Road, Dubai Media City, Dubai</t>
  </si>
  <si>
    <t>Indian, Continental</t>
  </si>
  <si>
    <t>The Brewhouse</t>
  </si>
  <si>
    <t>Fortune Select Excalibur, Sector 49, Sohna Road, Gurgaon</t>
  </si>
  <si>
    <t>Roti Chai</t>
  </si>
  <si>
    <t>3 Portman Mews South, Marble Arch, London W1H 6HS</t>
  </si>
  <si>
    <t>Chicane</t>
  </si>
  <si>
    <t>205-A, 1st Floor, Spice World Mall, Sector 25-A, Near Sector 25, Noida</t>
  </si>
  <si>
    <t>European, North Indian, Chinese</t>
  </si>
  <si>
    <t>Bank</t>
  </si>
  <si>
    <t>4 Brindleyplace, Brindleyplace, Birmingham B1 2JB</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</si>
  <si>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</si>
  <si>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</si>
  <si>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</si>
  <si>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</si>
  <si>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</si>
  <si>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</si>
  <si>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</si>
  <si>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French, Japanese, Desserts</t>
  </si>
  <si>
    <t>Balay Dako</t>
  </si>
  <si>
    <t>Tagaytay City</t>
  </si>
  <si>
    <t>Aguinaldo Highway, Tagaytay City</t>
  </si>
  <si>
    <t>Chao Chinese Bistro - Holiday Inn Jaipur City Centre</t>
  </si>
  <si>
    <t>Izakaya Kikufuji</t>
  </si>
  <si>
    <t>Little Tokyo, 2277 Chino Roces Avenue, Legaspi Village, Makati City</t>
  </si>
  <si>
    <t>The Farm</t>
  </si>
  <si>
    <t>Al Barari Villas, Opposite Falcon City, Al Barari, Dubai</t>
  </si>
  <si>
    <t>Mediterranean, Italian, Thai, European</t>
  </si>
  <si>
    <t>CITY WALK, Al Safa &amp; Al Wasl Road Intersection, Al Safa, Dubai</t>
  </si>
  <si>
    <t>International, Indian</t>
  </si>
  <si>
    <t>Middle Mall, Bullring Shopping Centre, Special street, Bullring, Birmingham B5 4BH</t>
  </si>
  <si>
    <t>Guevarra's</t>
  </si>
  <si>
    <t>San Juan City</t>
  </si>
  <si>
    <t>387 P. Guevarra Corner Argonne Street, Addition Hills, San Juan City</t>
  </si>
  <si>
    <t>Taj Bano - ITC Mughal</t>
  </si>
  <si>
    <t>ITC Mughal, Fatehabad Road,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</si>
  <si>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</si>
  <si>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</si>
  <si>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</si>
  <si>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</si>
  <si>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</si>
  <si>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</si>
  <si>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</si>
  <si>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</si>
  <si>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</si>
  <si>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</si>
  <si>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</si>
  <si>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</si>
  <si>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GBar - The Grand New Delhi</t>
  </si>
  <si>
    <t>The Grand New Delhi, Phase II, Nelson Mandela Road, Vasant Kunj, New Delhi</t>
  </si>
  <si>
    <t>American, Finger Food</t>
  </si>
  <si>
    <t>Masala Zone</t>
  </si>
  <si>
    <t>48 Floral Street, Covent Garden, London WC2E 9DA</t>
  </si>
  <si>
    <t>Indian, Curry</t>
  </si>
  <si>
    <t>Mr Cooper's House &amp; Garden - The Midland</t>
  </si>
  <si>
    <t>European, Mediterranean, Contemporary</t>
  </si>
  <si>
    <t>Ju Ju's Cafe</t>
  </si>
  <si>
    <t>1 Canal Square, Brindleyplace, Birmingham B16 8EH</t>
  </si>
  <si>
    <t>Cafe, British</t>
  </si>
  <si>
    <t>Ekim Burgers</t>
  </si>
  <si>
    <t>257 Cuba Street, Te Aro, Wellington City</t>
  </si>
  <si>
    <t>Giapo</t>
  </si>
  <si>
    <t>12 Gore Street, Auckland CBD, Auckland</t>
  </si>
  <si>
    <t>Jamjar</t>
  </si>
  <si>
    <t>418 Coventry Road, Small Heath, Birmingham B10 0TH</t>
  </si>
  <si>
    <t>Ice Cream, Desserts, Cafe</t>
  </si>
  <si>
    <t>Cafí© Daniel Briand</t>
  </si>
  <si>
    <t>SCLN 104, Bloco A, Loja 26, Asa Norte, Brasí_lia</t>
  </si>
  <si>
    <t>Miann</t>
  </si>
  <si>
    <t>57 Fort Street, Auckland Auckland CBD</t>
  </si>
  <si>
    <t>Sandubas Cafí©</t>
  </si>
  <si>
    <t>Edifí_cio Josí© Severo, SCS 6, Bloco A, Loja 99, Asa Sul, Brasí_lia</t>
  </si>
  <si>
    <t>Brazilian, Cafe</t>
  </si>
  <si>
    <t>Pepe's Piri Piri</t>
  </si>
  <si>
    <t>254-256 Alum Rock Road, Alum Rock, Birmingham B8 3DD</t>
  </si>
  <si>
    <t>Archies</t>
  </si>
  <si>
    <t>72 Oxford Road, University District, Oxford Road, Manchester M1 5NH</t>
  </si>
  <si>
    <t>Fast Food, American</t>
  </si>
  <si>
    <t>Handmade Burger Co.</t>
  </si>
  <si>
    <t>Unit 3, St Martin Square, Bullring Shopping Centre, Bullring, Birmingham B5 4BU</t>
  </si>
  <si>
    <t>Burger, American</t>
  </si>
  <si>
    <t>Istanbul Restaurant</t>
  </si>
  <si>
    <t>2 Stockwell Road, Handsworth, Birmingham B21 9RJ</t>
  </si>
  <si>
    <t>Flat Iron</t>
  </si>
  <si>
    <t>17 Beak Street, Soho, London W1F 9RW</t>
  </si>
  <si>
    <t>Truth Coffee</t>
  </si>
  <si>
    <t>36 Buitenkant Street, CBD, Cape Town</t>
  </si>
  <si>
    <t>Burger's King</t>
  </si>
  <si>
    <t>Colombo</t>
  </si>
  <si>
    <t>1, Vellons Passage, Slave Island, Colombo 02</t>
  </si>
  <si>
    <t>Sri Lankan Rupee(LKR)</t>
  </si>
  <si>
    <t>Sofra Istanbul</t>
  </si>
  <si>
    <t>Next to ADNOC Petrol Station, Muroor Road, Al Dhafrah, Abu Dhabi</t>
  </si>
  <si>
    <t>Turkish, Arabian, Middle Eastern</t>
  </si>
  <si>
    <t>The Plough</t>
  </si>
  <si>
    <t>21 High Street, Harborne, Birmingham B17 9NT</t>
  </si>
  <si>
    <t>Shake Shack</t>
  </si>
  <si>
    <t>24 Market Building, The Piazza, Covent Garden, London WC2E 8RD</t>
  </si>
  <si>
    <t>Monolos Playhouse Restaurant</t>
  </si>
  <si>
    <t>137 Cheetham Hill Road, Cheetham Hill, Manchester M8 8LY</t>
  </si>
  <si>
    <t>American, Fast Food, Desserts, Steak</t>
  </si>
  <si>
    <t>San Carlo</t>
  </si>
  <si>
    <t>40-42 King Street West, Spinningfields, Manchester M3 2WY</t>
  </si>
  <si>
    <t>Newlands Quarter, Dean Street, Newlands, Cape Town</t>
  </si>
  <si>
    <t>Simply Strawberries By Jagro</t>
  </si>
  <si>
    <t>131, Vijaya Kumaratunge Mawathu, Havelock Town, Colombo 05</t>
  </si>
  <si>
    <t>10 To 10 In Delhi</t>
  </si>
  <si>
    <t>67 Nicolson Street, Old Town, Edinburgh EH8 9BE</t>
  </si>
  <si>
    <t>Indian, Cafe</t>
  </si>
  <si>
    <t>Meôhur í_zí_elik Aspava</t>
  </si>
  <si>
    <t>Kí_í_í_k Esat Mahallesi, Esat Caddesi, No 110/C, íˆankaya, Ankara</t>
  </si>
  <si>
    <t>Kebab, Turkish Pizza</t>
  </si>
  <si>
    <t>Zigana Pide</t>
  </si>
  <si>
    <t>Macun Mahallesi, Erciyes ÛÁôyerleri Sitesi, 201. Cadde, No 6, Yenimahalle, Ankara</t>
  </si>
  <si>
    <t>Turkish Pizza</t>
  </si>
  <si>
    <t>Karakí_y Gí_llí_oÛôlu</t>
  </si>
  <si>
    <t>Kemankeô Karamustafa Paôa Mahallesi, RÛ±htÛ±m Caddesi, KatlÛ± Otopark AltÛ±, No 4, BeyoÛôlu, ÛÁstanbul</t>
  </si>
  <si>
    <t>Desserts, Bí_rek</t>
  </si>
  <si>
    <t>Derby</t>
  </si>
  <si>
    <t>Al Khan Street, Al Majaz 3, Al Majaz, Sharjah</t>
  </si>
  <si>
    <t>Momo Milk</t>
  </si>
  <si>
    <t>Bogor</t>
  </si>
  <si>
    <t>Jl. Kantor Pos No. 6, Bogor Timur, Bogor</t>
  </si>
  <si>
    <t>Cafe, Desserts, Beverages</t>
  </si>
  <si>
    <t>Indonesian Rupiah(IDR)</t>
  </si>
  <si>
    <t>Love Crumbs</t>
  </si>
  <si>
    <t>155 West Port, Old Town, Edinburgh EH3 9DP</t>
  </si>
  <si>
    <t>Tuk Tuk Indian Street Food</t>
  </si>
  <si>
    <t>1 Leven Street, Tollcross, Edinburgh EH3 9NB</t>
  </si>
  <si>
    <t>Five Guys</t>
  </si>
  <si>
    <t>1-3 Long Acre, Covent Garden, London WC2E 9LH</t>
  </si>
  <si>
    <t>J'adore Chocolatier</t>
  </si>
  <si>
    <t>AsmalÛ±mescit Mahallesi, ÛÁstiklal Caddesi, Emir Nevruz Sokak, No 2/H, BeyoÛôlu, ÛÁstanbul</t>
  </si>
  <si>
    <t>Kiss Kiss</t>
  </si>
  <si>
    <t>1 Rocklands Avenue, Balmoral, Auckland</t>
  </si>
  <si>
    <t>Chennai Dosa</t>
  </si>
  <si>
    <t>445-447, Dudley Road, Birmingham, Smethwick, Birmingham B18 4HE</t>
  </si>
  <si>
    <t>Mother India's Cafe</t>
  </si>
  <si>
    <t>3-5 Infirmary Street, Old Town, Edinburgh EH1 1LT</t>
  </si>
  <si>
    <t>Ting Thai Caravan</t>
  </si>
  <si>
    <t>8-9 Teviot Place, Old Town, Edinburgh EH1 2QZ</t>
  </si>
  <si>
    <t>Thai, Asian</t>
  </si>
  <si>
    <t>Bao</t>
  </si>
  <si>
    <t>53 Lexington Street, Soho, London W1F 9AS</t>
  </si>
  <si>
    <t>Taiwanese, Street Food</t>
  </si>
  <si>
    <t>Sis Burger</t>
  </si>
  <si>
    <t>Behind ADNOC Petrol Station,
Univercity City Road, University City, Sharjah</t>
  </si>
  <si>
    <t>Brazilian American Burgers</t>
  </si>
  <si>
    <t>CLSN 301, Bloco C, Loja 86, Sudoeste, Brasí_lia</t>
  </si>
  <si>
    <t>Al Mukhtar Bakery</t>
  </si>
  <si>
    <t>Near Safeer Mall, Al Nahda, Sharjah</t>
  </si>
  <si>
    <t>Bakery, Arabian, Middle Eastern</t>
  </si>
  <si>
    <t>Akbars</t>
  </si>
  <si>
    <t>73-83 Liverpool Road, Spinningfields, Manchester M3 4NQ</t>
  </si>
  <si>
    <t>Gokul Gujarati Restaurant</t>
  </si>
  <si>
    <t>Opposite Masjid, Ibn Mahmoud Street, Fereej Bin Mahmoud, Doha</t>
  </si>
  <si>
    <t>Leme Light</t>
  </si>
  <si>
    <t>Rua Gustavo Sampaio, 798, Leme, Rio de Janeiro</t>
  </si>
  <si>
    <t>Jason Bakery</t>
  </si>
  <si>
    <t>185 Bree Street, CBD, Cape Town</t>
  </si>
  <si>
    <t>My Sugar</t>
  </si>
  <si>
    <t>77 Regent Road, Sea Point, Cape Town</t>
  </si>
  <si>
    <t>Cafe, Patisserie, Bakery, Desserts</t>
  </si>
  <si>
    <t>Malay Restaurant</t>
  </si>
  <si>
    <t>115, Hill Street, Dehiwala, Colombo</t>
  </si>
  <si>
    <t>Malaysian, North Indian, Sri Lankan</t>
  </si>
  <si>
    <t>Liva</t>
  </si>
  <si>
    <t>íˆukurambar Mahallesi, Muhsin YazÛ±cÛ±oÛôlu Caddesi, No 3, íˆankaya, Ankara</t>
  </si>
  <si>
    <t>Patisserie, Coffee and Tea</t>
  </si>
  <si>
    <t>Dem Karakí_y</t>
  </si>
  <si>
    <t>Kemankeô Karamustafa Paôa Mahallesi, Hoca Tahsin Sokak, No 17, BeyoÛôlu, ÛÁstanbul</t>
  </si>
  <si>
    <t>The Warehouse Cafe</t>
  </si>
  <si>
    <t>54-57 Allison Street, Digbeth, Birmingham B5 5TH</t>
  </si>
  <si>
    <t>British, Cafe</t>
  </si>
  <si>
    <t>Bar Estilo</t>
  </si>
  <si>
    <t>110-114 Wharfside Street, The Mailbox, City Centre, Birmingham B1 1RF</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</si>
  <si>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</si>
  <si>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</si>
  <si>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</si>
  <si>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</si>
  <si>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</si>
  <si>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</si>
  <si>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</si>
  <si>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</si>
  <si>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</si>
  <si>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</si>
  <si>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Lahore</t>
  </si>
  <si>
    <t>14-18 Wilmslow Road, Rusholme, Manchester M14 5TQ</t>
  </si>
  <si>
    <t>Indian, Grill</t>
  </si>
  <si>
    <t>Elite Indian Restaurant</t>
  </si>
  <si>
    <t>124, New Bullers Road, Bambalapitiya, Colombo 04</t>
  </si>
  <si>
    <t>North Indian, Chinese, Sri Lankan</t>
  </si>
  <si>
    <t>Carnival Ice Cream</t>
  </si>
  <si>
    <t>263, Galle Road, Near NSB ATM, Kollupitiya, Colombo 03</t>
  </si>
  <si>
    <t>Pizza ÛÁl Forno</t>
  </si>
  <si>
    <t>YÛ±ldÛ±zevler Mahallesi, 720. Sokak, No 2/B, íˆankaya, Ankara</t>
  </si>
  <si>
    <t>Bebek Mahallesi, Cevdetpaôa Caddesi, No 30/A, Beôiktaô, ÛÁstanbul</t>
  </si>
  <si>
    <t>Hobing Korean Dessert Cafe</t>
  </si>
  <si>
    <t>Third Floor, BGC Stopover Pavillion, Rizal Drive Corner 31st Street,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</si>
  <si>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</si>
  <si>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</si>
  <si>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</si>
  <si>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</si>
  <si>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</si>
  <si>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</si>
  <si>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</si>
  <si>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</si>
  <si>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</si>
  <si>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</si>
  <si>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</si>
  <si>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</si>
  <si>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</si>
  <si>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</si>
  <si>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</si>
  <si>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Pakistani, Indian, Afghani, Curry</t>
  </si>
  <si>
    <t>Butter Boutique</t>
  </si>
  <si>
    <t>34, 27th Lane, Kollupitiya, Colombo 03</t>
  </si>
  <si>
    <t>Turta Home Cafe</t>
  </si>
  <si>
    <t>Mutlukent Mahallesi, 1944. Cadde, 1948. Sokak, No 15, íˆankaya, Ankara</t>
  </si>
  <si>
    <t>Walter's Coffee Roastery</t>
  </si>
  <si>
    <t>CafeaÛôa Mahallesi, BademaltÛ± Sokak, No 21/B, KadÛ±kí_y,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</si>
  <si>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</si>
  <si>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</si>
  <si>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</si>
  <si>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</si>
  <si>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</si>
  <si>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</si>
  <si>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Dishoom</t>
  </si>
  <si>
    <t>12 Upper St Martin's Lane, Covent Garden, London WC2H 9FB</t>
  </si>
  <si>
    <t>Indian, North Indian, Curry, Cafe</t>
  </si>
  <si>
    <t>Home Sweet Home</t>
  </si>
  <si>
    <t>49-51 Edge Street, Northern Quarter, Manchester M4 1HW</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</si>
  <si>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</si>
  <si>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</si>
  <si>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</si>
  <si>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</si>
  <si>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</si>
  <si>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</si>
  <si>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</si>
  <si>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</si>
  <si>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</si>
  <si>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</si>
  <si>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</si>
  <si>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</si>
  <si>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</si>
  <si>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</si>
  <si>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</si>
  <si>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</si>
  <si>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</si>
  <si>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</si>
  <si>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</si>
  <si>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Neung Roi - Radisson Blu Plaza Delhi</t>
  </si>
  <si>
    <t>Agni - The Park</t>
  </si>
  <si>
    <t>The Park, 15, Parliament Street,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</si>
  <si>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</si>
  <si>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</si>
  <si>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</si>
  <si>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</si>
  <si>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</si>
  <si>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</si>
  <si>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</si>
  <si>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</si>
  <si>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</si>
  <si>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</si>
  <si>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</si>
  <si>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</si>
  <si>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</si>
  <si>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</si>
  <si>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</si>
  <si>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</si>
  <si>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</si>
  <si>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</si>
  <si>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</si>
  <si>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</si>
  <si>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</si>
  <si>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</si>
  <si>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</si>
  <si>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</si>
  <si>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</si>
  <si>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</si>
  <si>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</si>
  <si>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</si>
  <si>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</si>
  <si>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</si>
  <si>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</si>
  <si>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</si>
  <si>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Ninkasi Imperial Brews &amp; Cookery</t>
  </si>
  <si>
    <t>201-204, 2nd Floor, DLF Star Mall, Sector 30, Gurgaon</t>
  </si>
  <si>
    <t>Konomi - Trident Gurgaon</t>
  </si>
  <si>
    <t>Seasonal Tastes - The Westin Gurgaon</t>
  </si>
  <si>
    <t>The Westin Hotel,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</si>
  <si>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</si>
  <si>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</si>
  <si>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</si>
  <si>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</si>
  <si>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</si>
  <si>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</si>
  <si>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</si>
  <si>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</si>
  <si>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Great Kabab Factory - Park Plaza</t>
  </si>
  <si>
    <t>Waterside - The Landmark Hotel</t>
  </si>
  <si>
    <t>The Landmark Hotel, Landmark Towers, 10, Near Naveen Market,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</si>
  <si>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</si>
  <si>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</si>
  <si>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</si>
  <si>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</si>
  <si>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</si>
  <si>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</si>
  <si>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</si>
  <si>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</si>
  <si>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</si>
  <si>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</si>
  <si>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</si>
  <si>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Mediterranean, Continental, North Indian, Italian</t>
  </si>
  <si>
    <t>Restaurant Mosaic @ The Orient</t>
  </si>
  <si>
    <t>The Orient Boutique Hotel, Crocodile River Valley, Elandsfontein, Near West Park, Pretoria</t>
  </si>
  <si>
    <t>FIO Country Kitchen and Bar</t>
  </si>
  <si>
    <t>Gate 1, The Garden of Five Senses, Saidulajab,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</si>
  <si>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</si>
  <si>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</si>
  <si>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</si>
  <si>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</si>
  <si>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</si>
  <si>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</si>
  <si>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</si>
  <si>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</si>
  <si>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</si>
  <si>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</si>
  <si>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</si>
  <si>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</si>
  <si>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</si>
  <si>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</si>
  <si>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</si>
  <si>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</si>
  <si>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</si>
  <si>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</si>
  <si>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Latitude - Vivanta By Taj</t>
  </si>
  <si>
    <t>Vivanta by Taj, Near HUDA City Center Metro Station, Sector 44,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</si>
  <si>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</si>
  <si>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</si>
  <si>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</si>
  <si>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</si>
  <si>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</si>
  <si>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</si>
  <si>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</si>
  <si>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</si>
  <si>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</si>
  <si>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</si>
  <si>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</si>
  <si>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</si>
  <si>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</si>
  <si>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</si>
  <si>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</si>
  <si>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</si>
  <si>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</si>
  <si>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</si>
  <si>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</si>
  <si>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</si>
  <si>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</si>
  <si>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</si>
  <si>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</si>
  <si>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</si>
  <si>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</si>
  <si>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Seafood, Asian, Filipino, Indian</t>
  </si>
  <si>
    <t>Ministry of Crab</t>
  </si>
  <si>
    <t>Old Colombo Dutch Hospital, Fort, Colombo 01</t>
  </si>
  <si>
    <t>T.G.I. Friday's</t>
  </si>
  <si>
    <t>23, Canal Row, Fort, Colombo 01</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</si>
  <si>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</si>
  <si>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</si>
  <si>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</si>
  <si>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</si>
  <si>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</si>
  <si>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</si>
  <si>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</si>
  <si>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</si>
  <si>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</si>
  <si>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</si>
  <si>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</si>
  <si>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</si>
  <si>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</si>
  <si>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</si>
  <si>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</si>
  <si>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</si>
  <si>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</si>
  <si>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</si>
  <si>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</si>
  <si>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</si>
  <si>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</si>
  <si>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</si>
  <si>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</si>
  <si>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</si>
  <si>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</si>
  <si>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</si>
  <si>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</si>
  <si>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</si>
  <si>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</si>
  <si>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</si>
  <si>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</si>
  <si>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</si>
  <si>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</si>
  <si>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</si>
  <si>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</si>
  <si>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</si>
  <si>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</si>
  <si>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</si>
  <si>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</si>
  <si>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</si>
  <si>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</si>
  <si>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</si>
  <si>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</si>
  <si>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</si>
  <si>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</si>
  <si>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</si>
  <si>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</si>
  <si>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</si>
  <si>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</si>
  <si>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</si>
  <si>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</si>
  <si>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</si>
  <si>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</si>
  <si>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</si>
  <si>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</si>
  <si>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</si>
  <si>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</si>
  <si>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</si>
  <si>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</si>
  <si>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</si>
  <si>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</si>
  <si>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</si>
  <si>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</si>
  <si>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</si>
  <si>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</si>
  <si>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</si>
  <si>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Talaga Sampireun</t>
  </si>
  <si>
    <t>Tangerang</t>
  </si>
  <si>
    <t>Jl. Boulevard Bintaro Jaya Blok B7/N1, Bintaro Sektor 7, Pondok Aren, Tangerang</t>
  </si>
  <si>
    <t>Sunda, Indonesian</t>
  </si>
  <si>
    <t>Bocca Di Lupo</t>
  </si>
  <si>
    <t>12 Archer Street, Soho, London W1D 7BB</t>
  </si>
  <si>
    <t>Duck &amp; Waffle</t>
  </si>
  <si>
    <t>Heron Tower, 110 Bishopsgate, City of London, London EC2N 4AY</t>
  </si>
  <si>
    <t>Bone Daddies</t>
  </si>
  <si>
    <t>31 St. Peter Street, Soho, London W1F 0AR</t>
  </si>
  <si>
    <t>Ramen, Japanese</t>
  </si>
  <si>
    <t>Almost Famous Burgers</t>
  </si>
  <si>
    <t>100-102 High Street, Northern Quarter, Manchester M4 1HP</t>
  </si>
  <si>
    <t>MRA Bakery Sweets &amp; Restaurant</t>
  </si>
  <si>
    <t>Opposite Aster Pharmacy, Al Taei Street, Al Ghanim, Doha</t>
  </si>
  <si>
    <t>Kerala, Indian, Chinese, Bakery</t>
  </si>
  <si>
    <t>Chinese Dragon Cafe</t>
  </si>
  <si>
    <t>11, Milagiriya Avenue, Bambalapitiya, Colombo 04</t>
  </si>
  <si>
    <t>Kebap 49</t>
  </si>
  <si>
    <t>Remzi OÛôuz ArÛ±k Mahallesi, TunalÛ± Hilmi Caddesi, Bí_lten Sokak, No 5, íˆankaya, Ankara</t>
  </si>
  <si>
    <t>Dí_veroÛôlu</t>
  </si>
  <si>
    <t>íìmitkí_y Mahallesi, 2432. Cadde (8. Cadde), No 113, íˆankaya, Ankara</t>
  </si>
  <si>
    <t>Kebab, Desserts, Turkish Pizza</t>
  </si>
  <si>
    <t>Valonia</t>
  </si>
  <si>
    <t>Tí_rkali Mahallesi, Ihlamurdere Caddesi, No 40/B, Beôiktaô,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</si>
  <si>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</si>
  <si>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</si>
  <si>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</si>
  <si>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</si>
  <si>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</si>
  <si>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</si>
  <si>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World Cuisine, Patisserie, Cafe</t>
  </si>
  <si>
    <t>Bibi</t>
  </si>
  <si>
    <t>Rua Santa Clara, 36, Copabana, Rio de Janeiro</t>
  </si>
  <si>
    <t>Veloso</t>
  </si>
  <si>
    <t>Rua Conceií_í£o Veloso, 56, Vila Mariana, Sí£o Paulo</t>
  </si>
  <si>
    <t>Brazilian, Bar Food, Beverages</t>
  </si>
  <si>
    <t>Parker's</t>
  </si>
  <si>
    <t>The Dubai Mall, Downtown Dubai, Dubai</t>
  </si>
  <si>
    <t>Cafe, Burger</t>
  </si>
  <si>
    <t>Sushi Masa</t>
  </si>
  <si>
    <t>Jakarta</t>
  </si>
  <si>
    <t>Jl. Tuna Raya No. 5, Penjaringan</t>
  </si>
  <si>
    <t>Flip Burger</t>
  </si>
  <si>
    <t>Jl. Senopati No. 27, Senopati, Jakarta</t>
  </si>
  <si>
    <t>Onokabe</t>
  </si>
  <si>
    <t>Alam Sutera Town Center, Jl. Alam Utama, Serpong, Tangerang</t>
  </si>
  <si>
    <t>Indonesian</t>
  </si>
  <si>
    <t>Loudons Cafe &amp; Bakery</t>
  </si>
  <si>
    <t>94b Fountainbridge, Fountainbridge, Edinburgh EH3 9QA</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</si>
  <si>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</si>
  <si>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</si>
  <si>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</si>
  <si>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</si>
  <si>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</si>
  <si>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</si>
  <si>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</si>
  <si>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</si>
  <si>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</si>
  <si>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</si>
  <si>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</si>
  <si>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Continental, Seafood, Burger, South African, Finger Food, Grill</t>
  </si>
  <si>
    <t>Sodam Korean Restaurant</t>
  </si>
  <si>
    <t>17 J. Abad Santos Drive, Little Baguio, San Juan City</t>
  </si>
  <si>
    <t>Maori</t>
  </si>
  <si>
    <t>CLN 110, Bloco D, Loja 28, Asa Norte, Brasí_lia</t>
  </si>
  <si>
    <t>Beirute</t>
  </si>
  <si>
    <t>CLS 109, Bloco A, Loja 2/6, Asa Sul, Brasí_lia</t>
  </si>
  <si>
    <t>Arabian</t>
  </si>
  <si>
    <t>Filí© de Ouro</t>
  </si>
  <si>
    <t>Rua Jardim Botí¢nico, 731, Jardim Botí¢nico, Lagoa, Rio de Janeiro</t>
  </si>
  <si>
    <t>Red Lobster</t>
  </si>
  <si>
    <t>Near the Fountain, Lower Ground Level, The Dubai Mall, Downtown Dubai, Dubai</t>
  </si>
  <si>
    <t>Ground Level, Near Aquarium, The Dubai Mall, Downtown Dubai, Dubai</t>
  </si>
  <si>
    <t>Lemongrass</t>
  </si>
  <si>
    <t>Jl. Raya Pajajaran No. 21, Bogor Utara, Bogor</t>
  </si>
  <si>
    <t>Peranakan, Indonesian</t>
  </si>
  <si>
    <t>Lucky Cat Coffee &amp; Kitchen</t>
  </si>
  <si>
    <t>Plaza Festival, South Parking, Jl. HR Rasuna Said, Kuningan, Jakarta</t>
  </si>
  <si>
    <t>Cafe, Western</t>
  </si>
  <si>
    <t>Taman Impian Jaya Ancol, Jl. Lapangan Golf 7,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</si>
  <si>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</si>
  <si>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</si>
  <si>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</si>
  <si>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</si>
  <si>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</si>
  <si>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</si>
  <si>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</si>
  <si>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</si>
  <si>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</si>
  <si>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</si>
  <si>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100 King Street, Market Street, Manchester M2 4WU</t>
  </si>
  <si>
    <t>Teacup</t>
  </si>
  <si>
    <t>55 Thomas Street, Northern Quarter, Manchester M4 1NA</t>
  </si>
  <si>
    <t>Culture Club - Bar De Tapas</t>
  </si>
  <si>
    <t>15, 16th Street, Waterkloof, Pretoria 0081</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</si>
  <si>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</si>
  <si>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</si>
  <si>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</si>
  <si>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</si>
  <si>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</si>
  <si>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</si>
  <si>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</si>
  <si>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</si>
  <si>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</si>
  <si>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Salt</t>
  </si>
  <si>
    <t>Inside Mushrif Park, Al Mushrif, Abu Dhabi</t>
  </si>
  <si>
    <t>Next to Safeer Mall, Al Nahda, Sharjah</t>
  </si>
  <si>
    <t>Aroos Damascus</t>
  </si>
  <si>
    <t>Opposite Emirates NBD, Near First Gulf Bank, King Abdul Aziz Street, Al Nud, Sharjah</t>
  </si>
  <si>
    <t>Arabian, Middle Eastern</t>
  </si>
  <si>
    <t>MONKS</t>
  </si>
  <si>
    <t>Komplek Graha Boulevard Timur, Summarecon Kelapa Gading Blok ND1/51, Kelapa Gading, Jakarta</t>
  </si>
  <si>
    <t>Western, Asian, Cafe</t>
  </si>
  <si>
    <t>Orleans</t>
  </si>
  <si>
    <t>Roukai Lane, 48 Custom Street East, Britomart, Auckland CBD, Auckland 1010</t>
  </si>
  <si>
    <t>Maranui Cafe</t>
  </si>
  <si>
    <t>Maranui Surf Life Saving Club, 7 Lyall Parade, Lyall Bay, Wellington City</t>
  </si>
  <si>
    <t>Cafe, Kiwi</t>
  </si>
  <si>
    <t>43 Alcester Road, Moseley, Birmingham B13 8AA</t>
  </si>
  <si>
    <t>Indian, Pakistani</t>
  </si>
  <si>
    <t>20 George Street, New Town, Edinburgh EH2 2PF</t>
  </si>
  <si>
    <t>Ponderosa</t>
  </si>
  <si>
    <t>Caravan Complex, Ramada Junction, Salwa Road,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</si>
  <si>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</si>
  <si>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</si>
  <si>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</si>
  <si>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</si>
  <si>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</si>
  <si>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</si>
  <si>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</si>
  <si>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Kebab</t>
  </si>
  <si>
    <t>The Bigos</t>
  </si>
  <si>
    <t>Mahallesi, Selanik 2 Caddesi, No 61/A, íˆankaya, Ankara</t>
  </si>
  <si>
    <t>Maltepe Mahallesi, Gení_lik Caddesi, No 28, íˆankaya, Ankara</t>
  </si>
  <si>
    <t>Emirgan Sí_tiô</t>
  </si>
  <si>
    <t>Emirgan Mahallesi, SakÛ±p SabancÛ± Caddesi, No 46, SarÛ±yer, ÛÁstanbul</t>
  </si>
  <si>
    <t>Restaurant Cafe, Turkish, Desserts</t>
  </si>
  <si>
    <t>Cafe Arabelle</t>
  </si>
  <si>
    <t>Santa Rosa</t>
  </si>
  <si>
    <t>Ayala Mall, Solenad, Nuvali, Santa Rosa - Tagaytay Road, Don Jose, Santa Rosa</t>
  </si>
  <si>
    <t>Cafe, American, Italian, Filipino</t>
  </si>
  <si>
    <t>Rajasthan Al Malaki</t>
  </si>
  <si>
    <t>Behind DPS Sharjah Primary School, Muwailih Commercial, Sharjah</t>
  </si>
  <si>
    <t>Skye</t>
  </si>
  <si>
    <t>Menara BCA, Lantai 56, Jl. MH. Thamrin, Thamrin, Jakarta</t>
  </si>
  <si>
    <t>Little Sister Cafe</t>
  </si>
  <si>
    <t>91 Central Park Drive, 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</si>
  <si>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</si>
  <si>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</si>
  <si>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</si>
  <si>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</si>
  <si>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</si>
  <si>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</si>
  <si>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</si>
  <si>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</si>
  <si>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Indian, Cafe, Curry</t>
  </si>
  <si>
    <t>33 D'Arblay Street, Soho, London W1F 8EU</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</si>
  <si>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</si>
  <si>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</si>
  <si>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</si>
  <si>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</si>
  <si>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</si>
  <si>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</si>
  <si>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</si>
  <si>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</si>
  <si>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</si>
  <si>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</si>
  <si>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</si>
  <si>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</si>
  <si>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</si>
  <si>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</si>
  <si>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</si>
  <si>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</si>
  <si>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Noah's Barn Coffeenery</t>
  </si>
  <si>
    <t>Bandung</t>
  </si>
  <si>
    <t>Jl. Dayang Sumbi No. 2, 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</si>
  <si>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</si>
  <si>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</si>
  <si>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</si>
  <si>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</si>
  <si>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</si>
  <si>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</si>
  <si>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</si>
  <si>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</si>
  <si>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</si>
  <si>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</si>
  <si>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</si>
  <si>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North Indian, Chinese, Turkish</t>
  </si>
  <si>
    <t>Origin Coffee Roasting</t>
  </si>
  <si>
    <t>28 Hudson Street, 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</si>
  <si>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</si>
  <si>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</si>
  <si>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</si>
  <si>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</si>
  <si>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</si>
  <si>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</si>
  <si>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</si>
  <si>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</si>
  <si>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</si>
  <si>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</si>
  <si>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</si>
  <si>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</si>
  <si>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Din Tai Fung</t>
  </si>
  <si>
    <t>Level 2 Expansion, Mall of the Emirates, Barsha 1, Dubai</t>
  </si>
  <si>
    <t>Zenbu</t>
  </si>
  <si>
    <t>Kota Kasablanka, Lantai Upper Ground, Food Society, Jl. Casablanca Raya, Tebet, Jakarta</t>
  </si>
  <si>
    <t>Japanese, Sushi, Ramen</t>
  </si>
  <si>
    <t>Fish Streat</t>
  </si>
  <si>
    <t>Jl. Tebet Timur Dalam Raya 44B, Tebet, Jakarta</t>
  </si>
  <si>
    <t>Seafood, Western</t>
  </si>
  <si>
    <t>Fiesta del Asado</t>
  </si>
  <si>
    <t>229 Hagley Road, Edgbaston, Birmingham B16 9RP</t>
  </si>
  <si>
    <t>Latin American, Italian</t>
  </si>
  <si>
    <t>The Hanging Bat</t>
  </si>
  <si>
    <t>133 Lothian Road, Old Town, Edinburgh EH3 9AD</t>
  </si>
  <si>
    <t>The Whippet</t>
  </si>
  <si>
    <t>Randburg</t>
  </si>
  <si>
    <t>Corner of 7th Street and 4th Avenue, Linden, Randburg 2195</t>
  </si>
  <si>
    <t>Cafe Beverly</t>
  </si>
  <si>
    <t>475/C, Sri Jayawardenapura Mawatha, Welikada, Rajagiriya, Colombo</t>
  </si>
  <si>
    <t>Meôhur TavacÛ± Recep Usta</t>
  </si>
  <si>
    <t>Gí_zeltepe Mahallesi, Dikmen Vadisi, Hoôdere Giriôi, íˆankaya, Ankara</t>
  </si>
  <si>
    <t>íˆukuraÛôa SofrasÛ±</t>
  </si>
  <si>
    <t>Emek Mahallesi, Bosna Hersek Caddesi, No 22/C, íˆankaya,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</si>
  <si>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</si>
  <si>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</si>
  <si>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</si>
  <si>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</si>
  <si>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</si>
  <si>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</si>
  <si>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</si>
  <si>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</si>
  <si>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Little Penang</t>
  </si>
  <si>
    <t>40 Dixon Street, Te Aro, Wellington City</t>
  </si>
  <si>
    <t>Malaysian</t>
  </si>
  <si>
    <t>4 Temple Street, City Centre, Birmingham B2 5BN</t>
  </si>
  <si>
    <t>El Cartel</t>
  </si>
  <si>
    <t>64 Thistle Street, New Town, Edinburgh EH2 1EN</t>
  </si>
  <si>
    <t>The Elephant House</t>
  </si>
  <si>
    <t>21 George IV Bridge, Old Town, Edinburgh EH1 1EN</t>
  </si>
  <si>
    <t>Salushi</t>
  </si>
  <si>
    <t>25 Protea Road, Claremont, Cape Town</t>
  </si>
  <si>
    <t>Japanese, Sushi, Asian</t>
  </si>
  <si>
    <t>CIOCONAT Lounge</t>
  </si>
  <si>
    <t>107, Barnes Place, Cinnamon Gardens, Colombo 07</t>
  </si>
  <si>
    <t>Italian, Cafe, Desserts</t>
  </si>
  <si>
    <t>Nonna's Pasta &amp; Pizzeria</t>
  </si>
  <si>
    <t>Ground Floor, Building G, Solenad 3, Nuvali, Don Jose,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</si>
  <si>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</si>
  <si>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</si>
  <si>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</si>
  <si>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</si>
  <si>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</si>
  <si>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</si>
  <si>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</si>
  <si>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Asian, Sushi, Seafood</t>
  </si>
  <si>
    <t>Active Sushi</t>
  </si>
  <si>
    <t>32 Hudson Street, Mirage Building, Green Point, Cape Town</t>
  </si>
  <si>
    <t>Perron</t>
  </si>
  <si>
    <t>Illovo Junction, Corner Oxford Road and Corlett Drive, 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</si>
  <si>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</si>
  <si>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</si>
  <si>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</si>
  <si>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</si>
  <si>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</si>
  <si>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</si>
  <si>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</si>
  <si>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</si>
  <si>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Brazilian, Mineira</t>
  </si>
  <si>
    <t>Jl. Lingkar Luar Barat</t>
  </si>
  <si>
    <t>Toodz House</t>
  </si>
  <si>
    <t>Jl. Cipete Raya No. 79, Fatmawati, Jakarta</t>
  </si>
  <si>
    <t>Cafe, Italian, Coffee and Tea, Western, Indonesian</t>
  </si>
  <si>
    <t>Jl. Tanjung Duren Utara III, Blok M Kav. 32, Tanjung Duren, Jakarta</t>
  </si>
  <si>
    <t>PappaRich</t>
  </si>
  <si>
    <t>Sky City Metro,  Shop 2.01-2.03, 291-297 Queen Street, Auckland CBD, Auckland 1010</t>
  </si>
  <si>
    <t>Five Boroughs</t>
  </si>
  <si>
    <t>4 Roxburgh Street, Corner of Roxburgh and Majoribanks Street, 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</si>
  <si>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</si>
  <si>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</si>
  <si>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</si>
  <si>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</si>
  <si>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</si>
  <si>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</si>
  <si>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Near Kahramaa Office, Al Adhwaa Street, Musheireb, Doha</t>
  </si>
  <si>
    <t>Capital Craft Beer Academy</t>
  </si>
  <si>
    <t>Greenlyn Village, Shop 20, 13th Street, Menlo 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</si>
  <si>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</si>
  <si>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</si>
  <si>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</si>
  <si>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</si>
  <si>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</si>
  <si>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</si>
  <si>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Leman Kí_ltí_r</t>
  </si>
  <si>
    <t>CaferaÛôa Mahallesi, Neôet í_mer Sokak, No 9/A, KadÛ±kí_y,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</si>
  <si>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</si>
  <si>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</si>
  <si>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</si>
  <si>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</si>
  <si>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</si>
  <si>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</si>
  <si>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</si>
  <si>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</si>
  <si>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</si>
  <si>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</si>
  <si>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</si>
  <si>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</si>
  <si>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</si>
  <si>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</si>
  <si>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</si>
  <si>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</si>
  <si>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Middle Mall, Bullring Shopping Centre, Bullring, Birmingham B5 4BU</t>
  </si>
  <si>
    <t>Civerinos</t>
  </si>
  <si>
    <t>5 Hunter Square, Royal Mile, Old Town, Edinburgh EH1 1QW</t>
  </si>
  <si>
    <t>The Butcher's Wife</t>
  </si>
  <si>
    <t>15 Belgravia Road, 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</si>
  <si>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</si>
  <si>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</si>
  <si>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</si>
  <si>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</si>
  <si>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</si>
  <si>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</si>
  <si>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</si>
  <si>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</si>
  <si>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</si>
  <si>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</si>
  <si>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</si>
  <si>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</si>
  <si>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Kite Beach, Street 2D, Umm Suqeim, Dubai</t>
  </si>
  <si>
    <t>OJJU</t>
  </si>
  <si>
    <t>Gandaria City, Lantai Upper Ground, Jl. Sultan Iskandar Muda</t>
  </si>
  <si>
    <t>Satoo - Hotel Shangri-La</t>
  </si>
  <si>
    <t>Hotel Shangri-La, Jl. Jend. Sudirman</t>
  </si>
  <si>
    <t>Asian, Indonesian, Western</t>
  </si>
  <si>
    <t>Chinoiserie</t>
  </si>
  <si>
    <t>4 Owairaka Avenue, Mt Albert, Auckland</t>
  </si>
  <si>
    <t>The Hangar</t>
  </si>
  <si>
    <t>171-177 Willis Street, Te Aro, Wellington City</t>
  </si>
  <si>
    <t>Fidel's</t>
  </si>
  <si>
    <t>234 Cuba Street, Te Aro, Wellington City</t>
  </si>
  <si>
    <t>Cafe, European, Mexican</t>
  </si>
  <si>
    <t>Mughal E Azam</t>
  </si>
  <si>
    <t>Stratford Road, Sparkhill, Birmingham B11 4DA</t>
  </si>
  <si>
    <t>The Commons</t>
  </si>
  <si>
    <t>39 A, Flower Road, Cinnamon Gardens, Colombo 07</t>
  </si>
  <si>
    <t>Cafe, Sri Lankan, Continental, American</t>
  </si>
  <si>
    <t>Armada AVM, Kat -1, Eskiôehir Yolu, No 6, Yenimahalle, Ankara</t>
  </si>
  <si>
    <t>Country Code</t>
  </si>
  <si>
    <t>Country Name</t>
  </si>
  <si>
    <t>India</t>
  </si>
  <si>
    <t>Australia</t>
  </si>
  <si>
    <t>Brazil</t>
  </si>
  <si>
    <t>Canada</t>
  </si>
  <si>
    <t>Indonesia</t>
  </si>
  <si>
    <t>New Zealand</t>
  </si>
  <si>
    <t>Philippines</t>
  </si>
  <si>
    <t>Qatar</t>
  </si>
  <si>
    <t>South Africa</t>
  </si>
  <si>
    <t>Sri Lanka</t>
  </si>
  <si>
    <t>Turkey</t>
  </si>
  <si>
    <t>United Arab Emirates</t>
  </si>
  <si>
    <t>United Kingdom</t>
  </si>
  <si>
    <t>United States of America</t>
  </si>
  <si>
    <t>Country</t>
  </si>
  <si>
    <t>Datekey_Opening_corrected(year)</t>
  </si>
  <si>
    <t>datekey_opening_corrected(month)</t>
  </si>
  <si>
    <t>datekey_opening_corrected(day)</t>
  </si>
  <si>
    <t>datekey_opening_corrected</t>
  </si>
  <si>
    <t>Tasks</t>
  </si>
  <si>
    <t>Learners have to develop a dashboard to support the answers to the following questions and suggestions for places for newer restaurants.</t>
  </si>
  <si>
    <r>
      <t>Objective Questions</t>
    </r>
    <r>
      <rPr>
        <sz val="11"/>
        <color rgb="FF000000"/>
        <rFont val="Arial"/>
        <family val="2"/>
      </rPr>
      <t>:</t>
    </r>
  </si>
  <si>
    <t>1. What is the total no. of tables present in the data?</t>
  </si>
  <si>
    <t>ans.</t>
  </si>
  <si>
    <t>2. What is the total no. of attributes present in the data?</t>
  </si>
  <si>
    <t>3. How many categorical columns are there in the data? [Search about categorical and continuous data, and try to answer this question]</t>
  </si>
  <si>
    <t>4. The data consists of some inconsistent and missing values so ensure that the data used for further analysis is cleaned.</t>
  </si>
  <si>
    <t>5. Using the LookUp functions, fill up the countries in the original data using the country code.</t>
  </si>
  <si>
    <t>6. Create a table to represent the number of restaurants opened in each country.</t>
  </si>
  <si>
    <t>7. Also, the management wants to look at the number of restaurants opened each year, so provide them with something here.</t>
  </si>
  <si>
    <t>8. What is the total number of restaurants in India in the price range of 4? </t>
  </si>
  <si>
    <t>9. What is the average number of voters for the restaurants in each country according to the data?</t>
  </si>
  <si>
    <r>
      <t>10. Calculate the average rating for all the restaurants that have price_range &lt; 4 and provide online delivery. Use only the “IF” function, Logical Operators, and Aggregation functions to solve this problem.</t>
    </r>
    <r>
      <rPr>
        <b/>
        <sz val="12"/>
        <color rgb="FF000000"/>
        <rFont val="Arial"/>
        <family val="2"/>
      </rPr>
      <t xml:space="preserve"> [Note: Don’t use Conditional aggregation in this question.]</t>
    </r>
  </si>
  <si>
    <t>11. Using Conditional formatting highlight the rows of restaurants that are located in the countries or cities that you’ve suggested to the management for opening new restaurants. </t>
  </si>
  <si>
    <t>12. Create a new customized price column that consists of the abbreviation/symbol of the currency along with the Average_cost_for_two value. [Use string operations to do this task]</t>
  </si>
  <si>
    <t>13. How can you create an array formula in Excel or Google Sheets to count the number of restaurants listed that do not offer online delivery, are in the lowest price range, and have an average cost for two people less than or equal to 250 Indian Rupees?</t>
  </si>
  <si>
    <t>6)number of restaurants opened in each country.</t>
  </si>
  <si>
    <t>Count of RestaurantID</t>
  </si>
  <si>
    <t>Row Labels</t>
  </si>
  <si>
    <t>Grand Total</t>
  </si>
  <si>
    <t>7)the number of restaurants opened each year</t>
  </si>
  <si>
    <t>8)Total number of restaurants in
 India in the price range of 4.</t>
  </si>
  <si>
    <t>9)The average number of voters for the restaurants in each country according to the data.</t>
  </si>
  <si>
    <t>Average of Votes</t>
  </si>
  <si>
    <t>10)The average rating for all the restaurants
 that have
 price_range &lt; 4 and provide online delivery</t>
  </si>
  <si>
    <t>13. The number of restaurants listed that do not offer online delivery, are in the lowest price range, 
and have an average cost for two people less than or equal to 250 Indian Rupees(By array fromula)?</t>
  </si>
  <si>
    <t>Price</t>
  </si>
  <si>
    <t>(Multiple Items)</t>
  </si>
  <si>
    <t>Average of Rating</t>
  </si>
  <si>
    <t>a</t>
  </si>
  <si>
    <t>AVERAGE_COST_OF_TWO(INR)</t>
  </si>
  <si>
    <t>CONVERSION FACTOR</t>
  </si>
  <si>
    <t>Countries</t>
  </si>
  <si>
    <t>Years</t>
  </si>
  <si>
    <t>Number of Restaurants</t>
  </si>
  <si>
    <t>No. of Restaurants</t>
  </si>
  <si>
    <t>(All the dashboard's pivot tables are present and hided in dashboard sheet for easily locating and to ensure proper dashboard look.)</t>
  </si>
  <si>
    <t>Average of AVERAGE_COST_OF_TWO(INR)</t>
  </si>
  <si>
    <t>11)Using Conditional formatting highlight the rows of restaurants that are located in the countries or cities that you’ve suggested to the management for opening new restaurants. </t>
  </si>
  <si>
    <t>Countries's restaurants to be highlighted are:</t>
  </si>
  <si>
    <t>Note:Pivot tables are present in dashboard sheet in column A and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</si>
</sst>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18" x14ac:knownFonts="1">
    <font>
      <sz val="11"/>
      <color theme="1"/>
      <name val="Calibri"/>
      <family val="2"/>
      <scheme val="minor"/>
    </font>
    <font>
      <b/>
      <sz val="11"/>
      <color theme="1"/>
      <name val="Calibri"/>
      <family val="2"/>
      <scheme val="minor"/>
    </font>
    <font>
      <b/>
      <sz val="20"/>
      <color rgb="FF000000"/>
      <name val="Arial"/>
      <family val="2"/>
    </font>
    <font>
      <b/>
      <sz val="13"/>
      <color rgb="FF000000"/>
      <name val="Arial"/>
      <family val="2"/>
    </font>
    <font>
      <b/>
      <sz val="18"/>
      <color rgb="FF000000"/>
      <name val="Arial"/>
      <family val="2"/>
    </font>
    <font>
      <sz val="11"/>
      <color rgb="FF000000"/>
      <name val="Arial"/>
      <family val="2"/>
    </font>
    <font>
      <sz val="12"/>
      <color rgb="FF000000"/>
      <name val="Arial"/>
      <family val="2"/>
    </font>
    <font>
      <sz val="10"/>
      <color theme="1"/>
      <name val="Arial"/>
      <family val="2"/>
    </font>
    <font>
      <sz val="11"/>
      <color theme="1"/>
      <name val="Arial"/>
      <family val="2"/>
    </font>
    <font>
      <b/>
      <sz val="12"/>
      <color rgb="FF000000"/>
      <name val="Arial"/>
      <family val="2"/>
    </font>
    <font>
      <sz val="11"/>
      <name val="Calibri"/>
      <family val="2"/>
      <scheme val="minor"/>
    </font>
    <font>
      <b/>
      <sz val="11"/>
      <color theme="0"/>
      <name val="Calibri"/>
      <family val="2"/>
      <scheme val="minor"/>
    </font>
    <font>
      <sz val="11"/>
      <color theme="2" tint="-9.9978637043366805E-2"/>
      <name val="Calibri"/>
      <family val="2"/>
      <scheme val="minor"/>
    </font>
    <font>
      <sz val="12"/>
      <color rgb="FF040C28"/>
      <name val="Arial"/>
      <family val="2"/>
    </font>
    <font>
      <b/>
      <sz val="11"/>
      <name val="Calibri"/>
      <family val="2"/>
      <scheme val="minor"/>
    </font>
    <font>
      <sz val="12"/>
      <color theme="1"/>
      <name val="Arial"/>
      <family val="2"/>
    </font>
    <font>
      <sz val="11"/>
      <color rgb="FFFF5050"/>
      <name val="Calibri"/>
      <family val="2"/>
      <scheme val="minor"/>
    </font>
    <font>
      <b/>
      <sz val="18"/>
      <color theme="1"/>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62">
    <xf numFmtId="0" fontId="0" fillId="0" borderId="0" xfId="0"/>
    <xf numFmtId="0" fontId="2" fillId="0" borderId="0" xfId="0" applyFont="1" applyAlignment="1">
      <alignment horizontal="left" vertical="center" indent="15"/>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7" fillId="0" borderId="0" xfId="0" applyFont="1"/>
    <xf numFmtId="0" fontId="8" fillId="0" borderId="0" xfId="0" applyFont="1"/>
    <xf numFmtId="0" fontId="9" fillId="0" borderId="0" xfId="0" applyFont="1" applyAlignment="1">
      <alignment vertical="center"/>
    </xf>
    <xf numFmtId="0" fontId="0" fillId="0" borderId="0" xfId="0" pivotButton="1"/>
    <xf numFmtId="0" fontId="0" fillId="0" borderId="0" xfId="0" applyAlignment="1">
      <alignment horizontal="left"/>
    </xf>
    <xf numFmtId="0" fontId="0" fillId="0" borderId="0" xfId="0" applyAlignment="1">
      <alignment wrapText="1"/>
    </xf>
    <xf numFmtId="0" fontId="0" fillId="0" borderId="1" xfId="0" applyBorder="1"/>
    <xf numFmtId="0" fontId="1" fillId="0" borderId="1" xfId="0" applyFont="1" applyBorder="1" applyAlignment="1">
      <alignment wrapText="1"/>
    </xf>
    <xf numFmtId="0" fontId="1" fillId="0" borderId="0" xfId="0" applyFont="1" applyAlignment="1">
      <alignment horizontal="left" wrapText="1"/>
    </xf>
    <xf numFmtId="164" fontId="0" fillId="0" borderId="0" xfId="0" applyNumberFormat="1"/>
    <xf numFmtId="0" fontId="0" fillId="0" borderId="0" xfId="0" applyAlignment="1">
      <alignment vertical="center" wrapText="1"/>
    </xf>
    <xf numFmtId="0" fontId="13" fillId="0" borderId="0" xfId="0" applyFont="1"/>
    <xf numFmtId="0" fontId="11" fillId="2" borderId="5" xfId="0" applyFont="1" applyFill="1" applyBorder="1"/>
    <xf numFmtId="0" fontId="0" fillId="3" borderId="5" xfId="0" applyFill="1" applyBorder="1"/>
    <xf numFmtId="0" fontId="0" fillId="0" borderId="5" xfId="0" applyBorder="1"/>
    <xf numFmtId="0" fontId="11" fillId="2" borderId="7" xfId="0" applyFont="1" applyFill="1" applyBorder="1"/>
    <xf numFmtId="0" fontId="0" fillId="3" borderId="7" xfId="0" applyFill="1" applyBorder="1"/>
    <xf numFmtId="0" fontId="0" fillId="0" borderId="7" xfId="0" applyBorder="1"/>
    <xf numFmtId="165" fontId="0" fillId="0" borderId="0" xfId="0" applyNumberFormat="1"/>
    <xf numFmtId="1" fontId="0" fillId="0" borderId="0" xfId="0" applyNumberFormat="1"/>
    <xf numFmtId="0" fontId="11" fillId="0" borderId="6" xfId="0" applyFont="1" applyBorder="1"/>
    <xf numFmtId="0" fontId="0" fillId="0" borderId="6" xfId="0" applyBorder="1"/>
    <xf numFmtId="14" fontId="0" fillId="0" borderId="6" xfId="0" applyNumberFormat="1" applyBorder="1"/>
    <xf numFmtId="164" fontId="0" fillId="0" borderId="7" xfId="0" applyNumberFormat="1" applyBorder="1"/>
    <xf numFmtId="0" fontId="0" fillId="0" borderId="2" xfId="0" applyBorder="1"/>
    <xf numFmtId="0" fontId="0" fillId="0" borderId="3" xfId="0" applyBorder="1"/>
    <xf numFmtId="14" fontId="0" fillId="0" borderId="3" xfId="0" applyNumberFormat="1" applyBorder="1"/>
    <xf numFmtId="164" fontId="0" fillId="0" borderId="4" xfId="0" applyNumberFormat="1" applyBorder="1"/>
    <xf numFmtId="0" fontId="14" fillId="0" borderId="5" xfId="0" applyFont="1" applyBorder="1"/>
    <xf numFmtId="0" fontId="14" fillId="0" borderId="6" xfId="0" applyFont="1" applyBorder="1"/>
    <xf numFmtId="164" fontId="14" fillId="0" borderId="7" xfId="0" applyNumberFormat="1" applyFont="1" applyBorder="1"/>
    <xf numFmtId="0" fontId="0" fillId="0" borderId="6" xfId="0" applyBorder="1" applyAlignment="1">
      <alignment horizontal="left"/>
    </xf>
    <xf numFmtId="0" fontId="0" fillId="0" borderId="0" xfId="0" applyNumberFormat="1"/>
    <xf numFmtId="0" fontId="0" fillId="0" borderId="0" xfId="0" applyBorder="1" applyAlignment="1">
      <alignment wrapText="1"/>
    </xf>
    <xf numFmtId="0" fontId="0" fillId="0" borderId="0" xfId="0" applyBorder="1"/>
    <xf numFmtId="0" fontId="1" fillId="0" borderId="0" xfId="0" applyFont="1" applyBorder="1" applyAlignment="1">
      <alignment horizontal="left" wrapText="1"/>
    </xf>
    <xf numFmtId="0" fontId="15" fillId="0" borderId="0" xfId="0" applyFont="1"/>
    <xf numFmtId="0" fontId="16" fillId="0" borderId="0" xfId="0" applyFont="1" applyAlignment="1">
      <alignment horizontal="left"/>
    </xf>
    <xf numFmtId="0" fontId="16" fillId="0" borderId="0" xfId="0" applyNumberFormat="1" applyFont="1"/>
    <xf numFmtId="164" fontId="16" fillId="0" borderId="0" xfId="0" applyNumberFormat="1" applyFont="1"/>
    <xf numFmtId="0" fontId="1" fillId="0" borderId="1" xfId="0" applyFont="1" applyBorder="1" applyAlignment="1">
      <alignment horizontal="center" wrapText="1"/>
    </xf>
    <xf numFmtId="0" fontId="1" fillId="0" borderId="0" xfId="0" applyFont="1" applyBorder="1"/>
    <xf numFmtId="0" fontId="1" fillId="0" borderId="1" xfId="0" applyFont="1" applyBorder="1" applyAlignment="1">
      <alignment horizontal="center" vertical="center" wrapText="1"/>
    </xf>
    <xf numFmtId="0" fontId="1" fillId="0" borderId="1" xfId="0" applyFont="1" applyBorder="1"/>
    <xf numFmtId="0" fontId="1" fillId="0" borderId="1" xfId="0" applyFont="1" applyFill="1" applyBorder="1"/>
    <xf numFmtId="0" fontId="1" fillId="0" borderId="0" xfId="0" applyFont="1"/>
    <xf numFmtId="0" fontId="1" fillId="0" borderId="0" xfId="0" applyFont="1" applyAlignment="1">
      <alignment horizontal="left"/>
    </xf>
    <xf numFmtId="0" fontId="0" fillId="4" borderId="0" xfId="0" applyFill="1"/>
    <xf numFmtId="0" fontId="12" fillId="4" borderId="0" xfId="0" applyFont="1" applyFill="1"/>
    <xf numFmtId="0" fontId="12" fillId="4" borderId="0" xfId="0" applyFont="1" applyFill="1" applyAlignment="1">
      <alignment horizontal="left"/>
    </xf>
    <xf numFmtId="0" fontId="12" fillId="4" borderId="0" xfId="0" applyNumberFormat="1" applyFont="1" applyFill="1"/>
    <xf numFmtId="0" fontId="10" fillId="4" borderId="0" xfId="0" applyFont="1" applyFill="1"/>
    <xf numFmtId="0" fontId="10" fillId="4" borderId="0" xfId="0" applyNumberFormat="1" applyFont="1" applyFill="1"/>
    <xf numFmtId="0" fontId="0" fillId="4" borderId="0" xfId="0" applyFill="1" applyAlignment="1">
      <alignment horizontal="left"/>
    </xf>
    <xf numFmtId="164" fontId="12" fillId="4" borderId="0" xfId="0" applyNumberFormat="1" applyFont="1" applyFill="1"/>
    <xf numFmtId="0" fontId="17" fillId="0" borderId="0" xfId="0" applyFont="1"/>
  </cellXfs>
  <cellStyles count="1">
    <cellStyle name="Normal" xfId="0" builtinId="0"/>
  </cellStyles>
  <dxfs count="813">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theme="2"/>
        </patternFill>
      </fill>
    </dxf>
    <dxf>
      <fill>
        <patternFill>
          <bgColor theme="5"/>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ill>
        <patternFill>
          <bgColor rgb="FFEEF1DA"/>
        </patternFill>
      </fill>
    </dxf>
    <dxf>
      <font>
        <color rgb="FFFF5050"/>
      </font>
    </dxf>
    <dxf>
      <font>
        <color rgb="FFFF5050"/>
      </font>
    </dxf>
    <dxf>
      <font>
        <color rgb="FFFF5050"/>
      </font>
    </dxf>
    <dxf>
      <font>
        <color rgb="FFFF5050"/>
      </font>
    </dxf>
    <dxf>
      <font>
        <color rgb="FFFF5050"/>
      </font>
    </dxf>
    <dxf>
      <numFmt numFmtId="165" formatCode="0.0"/>
    </dxf>
    <dxf>
      <numFmt numFmtId="165" formatCode="0.0"/>
    </dxf>
    <dxf>
      <numFmt numFmtId="165" formatCode="0.0"/>
    </dxf>
    <dxf>
      <numFmt numFmtId="165" formatCode="0.0"/>
    </dxf>
    <dxf>
      <numFmt numFmtId="165" formatCode="0.0"/>
    </dxf>
    <dxf>
      <numFmt numFmtId="165" formatCode="0.0"/>
    </dxf>
    <dxf>
      <numFmt numFmtId="1" formatCode="0"/>
    </dxf>
    <dxf>
      <numFmt numFmtId="165" formatCode="0.0"/>
    </dxf>
    <dxf>
      <numFmt numFmtId="165" formatCode="0.0"/>
    </dxf>
    <dxf>
      <numFmt numFmtId="165" formatCode="0.0"/>
    </dxf>
    <dxf>
      <numFmt numFmtId="165" formatCode="0.0"/>
    </dxf>
    <dxf>
      <numFmt numFmtId="165" formatCode="0.0"/>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ont>
        <color rgb="FFFF0000"/>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ont>
        <color rgb="FFFF0000"/>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ont>
        <color rgb="FFFF0000"/>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ont>
        <color rgb="FFFF0000"/>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FF0000"/>
      </font>
    </dxf>
    <dxf>
      <font>
        <color rgb="FFFF0000"/>
      </font>
    </dxf>
    <dxf>
      <font>
        <color rgb="FFFF0000"/>
      </font>
    </dxf>
    <dxf>
      <font>
        <color rgb="FFFF0000"/>
      </font>
    </dxf>
    <dxf>
      <font>
        <color rgb="FFFF0000"/>
      </font>
    </dxf>
    <dxf>
      <font>
        <color rgb="FFFF0000"/>
      </font>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s>
  <tableStyles count="0" defaultTableStyle="TableStyleMedium2" defaultPivotStyle="PivotStyleLight16"/>
  <colors>
    <mruColors>
      <color rgb="FFFF5050"/>
      <color rgb="FFFF7C80"/>
      <color rgb="FFE79191"/>
      <color rgb="FFDDEB9D"/>
      <color rgb="FFFFCCCC"/>
      <color rgb="FFEEF1DA"/>
      <color rgb="FFD0BFB4"/>
      <color rgb="FFC599B6"/>
      <color rgb="FFADB2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Nautiyal.xlsx]Dashboard!PivotTable60</c:name>
    <c:fmtId val="0"/>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Online Delivery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dLbl>
          <c:idx val="0"/>
          <c:layout>
            <c:manualLayout>
              <c:x val="6.6806536056907811E-2"/>
              <c:y val="0.103185394232851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dLbl>
          <c:idx val="0"/>
          <c:layout>
            <c:manualLayout>
              <c:x val="-8.2840104710565687E-2"/>
              <c:y val="-0.143562287628314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260346458293985E-2"/>
          <c:y val="0.12949032268654107"/>
          <c:w val="0.49982606650312261"/>
          <c:h val="0.77730773083002924"/>
        </c:manualLayout>
      </c:layout>
      <c:doughnutChart>
        <c:varyColors val="1"/>
        <c:ser>
          <c:idx val="0"/>
          <c:order val="0"/>
          <c:tx>
            <c:strRef>
              <c:f>Dashboard!$B$31</c:f>
              <c:strCache>
                <c:ptCount val="1"/>
                <c:pt idx="0">
                  <c:v>Total</c:v>
                </c:pt>
              </c:strCache>
            </c:strRef>
          </c:tx>
          <c:spPr>
            <a:scene3d>
              <a:camera prst="orthographicFront"/>
              <a:lightRig rig="threePt" dir="t"/>
            </a:scene3d>
            <a:sp3d>
              <a:bevelT w="127000"/>
              <a:bevelB w="190500"/>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extLst>
              <c:ext xmlns:c16="http://schemas.microsoft.com/office/drawing/2014/chart" uri="{C3380CC4-5D6E-409C-BE32-E72D297353CC}">
                <c16:uniqueId val="{00000003-138C-4341-A4B5-DAAFFEA37AE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extLst>
              <c:ext xmlns:c16="http://schemas.microsoft.com/office/drawing/2014/chart" uri="{C3380CC4-5D6E-409C-BE32-E72D297353CC}">
                <c16:uniqueId val="{00000003-C482-45AE-BACB-1E68DEEC2616}"/>
              </c:ext>
            </c:extLst>
          </c:dPt>
          <c:dLbls>
            <c:dLbl>
              <c:idx val="0"/>
              <c:layout>
                <c:manualLayout>
                  <c:x val="6.6806536056907811E-2"/>
                  <c:y val="0.10318539423285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8C-4341-A4B5-DAAFFEA37AEE}"/>
                </c:ext>
              </c:extLst>
            </c:dLbl>
            <c:dLbl>
              <c:idx val="1"/>
              <c:layout>
                <c:manualLayout>
                  <c:x val="-8.2840104710565687E-2"/>
                  <c:y val="-0.143562287628314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82-45AE-BACB-1E68DEEC26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12700">
                  <a:solidFill>
                    <a:schemeClr val="tx1">
                      <a:alpha val="54000"/>
                    </a:schemeClr>
                  </a:solidFill>
                </a:ln>
                <a:effectLst/>
              </c:spPr>
            </c:leaderLines>
            <c:extLst>
              <c:ext xmlns:c15="http://schemas.microsoft.com/office/drawing/2012/chart" uri="{CE6537A1-D6FC-4f65-9D91-7224C49458BB}"/>
            </c:extLst>
          </c:dLbls>
          <c:cat>
            <c:strRef>
              <c:f>Dashboard!$A$32:$A$34</c:f>
              <c:strCache>
                <c:ptCount val="2"/>
                <c:pt idx="0">
                  <c:v>No</c:v>
                </c:pt>
                <c:pt idx="1">
                  <c:v>Yes</c:v>
                </c:pt>
              </c:strCache>
            </c:strRef>
          </c:cat>
          <c:val>
            <c:numRef>
              <c:f>Dashboard!$B$32:$B$34</c:f>
              <c:numCache>
                <c:formatCode>General</c:formatCode>
                <c:ptCount val="2"/>
                <c:pt idx="0">
                  <c:v>7100</c:v>
                </c:pt>
                <c:pt idx="1">
                  <c:v>2451</c:v>
                </c:pt>
              </c:numCache>
            </c:numRef>
          </c:val>
          <c:extLst>
            <c:ext xmlns:c16="http://schemas.microsoft.com/office/drawing/2014/chart" uri="{C3380CC4-5D6E-409C-BE32-E72D297353CC}">
              <c16:uniqueId val="{00000000-138C-4341-A4B5-DAAFFEA37AE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noFill/>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Nautiyal.xlsx]Dashboard!PivotTable61</c:name>
    <c:fmtId val="3"/>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Table Booking Distribution</a:t>
            </a:r>
          </a:p>
        </c:rich>
      </c:tx>
      <c:layout>
        <c:manualLayout>
          <c:xMode val="edge"/>
          <c:yMode val="edge"/>
          <c:x val="0.1901487548131397"/>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symbol val="none"/>
        </c:marker>
        <c:dLbl>
          <c:idx val="0"/>
          <c:spPr>
            <a:noFill/>
            <a:ln>
              <a:solidFill>
                <a:schemeClr val="bg1">
                  <a:alpha val="77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dLbl>
          <c:idx val="0"/>
          <c:layout>
            <c:manualLayout>
              <c:x val="0.10573506249114674"/>
              <c:y val="6.0767187065821918E-2"/>
            </c:manualLayout>
          </c:layout>
          <c:spPr>
            <a:noFill/>
            <a:ln>
              <a:solidFill>
                <a:schemeClr val="bg1">
                  <a:alpha val="77000"/>
                </a:schemeClr>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003650124625808E-2"/>
                  <c:h val="6.745175485853952E-2"/>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dLbl>
          <c:idx val="0"/>
          <c:layout>
            <c:manualLayout>
              <c:x val="-0.18140401603717343"/>
              <c:y val="0"/>
            </c:manualLayout>
          </c:layout>
          <c:spPr>
            <a:noFill/>
            <a:ln>
              <a:solidFill>
                <a:schemeClr val="bg1">
                  <a:alpha val="77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535746646589592E-2"/>
          <c:y val="0.10038989978439712"/>
          <c:w val="0.54384239681928481"/>
          <c:h val="0.79792421531286184"/>
        </c:manualLayout>
      </c:layout>
      <c:doughnutChart>
        <c:varyColors val="1"/>
        <c:ser>
          <c:idx val="0"/>
          <c:order val="0"/>
          <c:tx>
            <c:strRef>
              <c:f>Dashboard!$B$38</c:f>
              <c:strCache>
                <c:ptCount val="1"/>
                <c:pt idx="0">
                  <c:v>Total</c:v>
                </c:pt>
              </c:strCache>
            </c:strRef>
          </c:tx>
          <c:spPr>
            <a:scene3d>
              <a:camera prst="orthographicFront"/>
              <a:lightRig rig="threePt" dir="t"/>
            </a:scene3d>
            <a:sp3d>
              <a:bevelT w="127000"/>
              <a:bevelB w="190500"/>
            </a:sp3d>
          </c:spPr>
          <c:dPt>
            <c:idx val="0"/>
            <c:bubble3D val="0"/>
            <c:explosion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extLst>
              <c:ext xmlns:c16="http://schemas.microsoft.com/office/drawing/2014/chart" uri="{C3380CC4-5D6E-409C-BE32-E72D297353CC}">
                <c16:uniqueId val="{00000001-13F6-446E-ABA4-3DB0FA4124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extLst>
              <c:ext xmlns:c16="http://schemas.microsoft.com/office/drawing/2014/chart" uri="{C3380CC4-5D6E-409C-BE32-E72D297353CC}">
                <c16:uniqueId val="{00000003-13F6-446E-ABA4-3DB0FA412424}"/>
              </c:ext>
            </c:extLst>
          </c:dPt>
          <c:dLbls>
            <c:dLbl>
              <c:idx val="0"/>
              <c:layout>
                <c:manualLayout>
                  <c:x val="0.10573506249114674"/>
                  <c:y val="6.0767187065821918E-2"/>
                </c:manualLayout>
              </c:layout>
              <c:spPr>
                <a:noFill/>
                <a:ln>
                  <a:solidFill>
                    <a:schemeClr val="bg1">
                      <a:alpha val="77000"/>
                    </a:schemeClr>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003650124625808E-2"/>
                      <c:h val="6.745175485853952E-2"/>
                    </c:manualLayout>
                  </c15:layout>
                </c:ext>
                <c:ext xmlns:c16="http://schemas.microsoft.com/office/drawing/2014/chart" uri="{C3380CC4-5D6E-409C-BE32-E72D297353CC}">
                  <c16:uniqueId val="{00000001-13F6-446E-ABA4-3DB0FA412424}"/>
                </c:ext>
              </c:extLst>
            </c:dLbl>
            <c:dLbl>
              <c:idx val="1"/>
              <c:layout>
                <c:manualLayout>
                  <c:x val="-0.1814040160371734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F6-446E-ABA4-3DB0FA412424}"/>
                </c:ext>
              </c:extLst>
            </c:dLbl>
            <c:spPr>
              <a:noFill/>
              <a:ln>
                <a:solidFill>
                  <a:schemeClr val="bg1">
                    <a:alpha val="77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alpha val="54000"/>
                    </a:schemeClr>
                  </a:solidFill>
                </a:ln>
                <a:effectLst/>
              </c:spPr>
            </c:leaderLines>
            <c:extLst>
              <c:ext xmlns:c15="http://schemas.microsoft.com/office/drawing/2012/chart" uri="{CE6537A1-D6FC-4f65-9D91-7224C49458BB}"/>
            </c:extLst>
          </c:dLbls>
          <c:cat>
            <c:strRef>
              <c:f>Dashboard!$A$39:$A$40</c:f>
              <c:strCache>
                <c:ptCount val="2"/>
                <c:pt idx="0">
                  <c:v>No</c:v>
                </c:pt>
                <c:pt idx="1">
                  <c:v>Yes</c:v>
                </c:pt>
              </c:strCache>
            </c:strRef>
          </c:cat>
          <c:val>
            <c:numRef>
              <c:f>Dashboard!$B$39:$B$40</c:f>
              <c:numCache>
                <c:formatCode>General</c:formatCode>
                <c:ptCount val="2"/>
                <c:pt idx="0">
                  <c:v>8393</c:v>
                </c:pt>
                <c:pt idx="1">
                  <c:v>1158</c:v>
                </c:pt>
              </c:numCache>
            </c:numRef>
          </c:val>
          <c:extLst>
            <c:ext xmlns:c16="http://schemas.microsoft.com/office/drawing/2014/chart" uri="{C3380CC4-5D6E-409C-BE32-E72D297353CC}">
              <c16:uniqueId val="{00000000-2BAF-48F4-91B5-289A20B65CB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solidFill>
        <a:schemeClr val="accent2">
          <a:lumMod val="40000"/>
          <a:lumOff val="60000"/>
        </a:schemeClr>
      </a:solidFill>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Nautiyal.xlsx]Dashboard!PivotTable63</c:name>
    <c:fmtId val="0"/>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Yearly Restaurant Expansion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60325" cap="rnd" cmpd="sng">
            <a:solidFill>
              <a:srgbClr val="FF505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Dashboard!$B$78</c:f>
              <c:strCache>
                <c:ptCount val="1"/>
                <c:pt idx="0">
                  <c:v>Total</c:v>
                </c:pt>
              </c:strCache>
            </c:strRef>
          </c:tx>
          <c:spPr>
            <a:ln w="60325" cap="rnd" cmpd="sng">
              <a:solidFill>
                <a:srgbClr val="FF505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Dashboard!$A$79:$A$87</c:f>
              <c:strCache>
                <c:ptCount val="9"/>
                <c:pt idx="0">
                  <c:v>2010</c:v>
                </c:pt>
                <c:pt idx="1">
                  <c:v>2011</c:v>
                </c:pt>
                <c:pt idx="2">
                  <c:v>2012</c:v>
                </c:pt>
                <c:pt idx="3">
                  <c:v>2013</c:v>
                </c:pt>
                <c:pt idx="4">
                  <c:v>2014</c:v>
                </c:pt>
                <c:pt idx="5">
                  <c:v>2015</c:v>
                </c:pt>
                <c:pt idx="6">
                  <c:v>2016</c:v>
                </c:pt>
                <c:pt idx="7">
                  <c:v>2017</c:v>
                </c:pt>
                <c:pt idx="8">
                  <c:v>2018</c:v>
                </c:pt>
              </c:strCache>
            </c:strRef>
          </c:cat>
          <c:val>
            <c:numRef>
              <c:f>Dashboard!$B$79:$B$87</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C236-4951-9DC0-42FFB954EA03}"/>
            </c:ext>
          </c:extLst>
        </c:ser>
        <c:dLbls>
          <c:dLblPos val="t"/>
          <c:showLegendKey val="0"/>
          <c:showVal val="1"/>
          <c:showCatName val="0"/>
          <c:showSerName val="0"/>
          <c:showPercent val="0"/>
          <c:showBubbleSize val="0"/>
        </c:dLbls>
        <c:marker val="1"/>
        <c:smooth val="0"/>
        <c:axId val="482735904"/>
        <c:axId val="482726784"/>
      </c:lineChart>
      <c:catAx>
        <c:axId val="482735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b="1">
                    <a:solidFill>
                      <a:schemeClr val="tx1"/>
                    </a:solidFill>
                  </a:rPr>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82726784"/>
        <c:crosses val="autoZero"/>
        <c:auto val="1"/>
        <c:lblAlgn val="ctr"/>
        <c:lblOffset val="100"/>
        <c:noMultiLvlLbl val="0"/>
      </c:catAx>
      <c:valAx>
        <c:axId val="4827267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tx1"/>
                    </a:solidFill>
                  </a:rPr>
                  <a:t>No of Restaurants opened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48273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noFill/>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Nautiyal.xlsx]Dashboard!PivotTable64</c:name>
    <c:fmtId val="0"/>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Global</a:t>
            </a:r>
            <a:r>
              <a:rPr lang="en-US" baseline="0"/>
              <a:t> Restaurants Distribution(Country-wise)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6183389512474"/>
          <c:y val="0.12846081296728779"/>
          <c:w val="0.82802865175575902"/>
          <c:h val="0.36599844212754307"/>
        </c:manualLayout>
      </c:layout>
      <c:barChart>
        <c:barDir val="col"/>
        <c:grouping val="clustered"/>
        <c:varyColors val="0"/>
        <c:ser>
          <c:idx val="0"/>
          <c:order val="0"/>
          <c:tx>
            <c:strRef>
              <c:f>Dashboard!$B$783</c:f>
              <c:strCache>
                <c:ptCount val="1"/>
                <c:pt idx="0">
                  <c:v>Total</c:v>
                </c:pt>
              </c:strCache>
            </c:strRef>
          </c:tx>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Dashboard!$A$784:$A$798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Dashboard!$B$784:$B$798</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extLst>
            <c:ext xmlns:c16="http://schemas.microsoft.com/office/drawing/2014/chart" uri="{C3380CC4-5D6E-409C-BE32-E72D297353CC}">
              <c16:uniqueId val="{00000000-DA4B-4888-9CC5-ADED05794D67}"/>
            </c:ext>
          </c:extLst>
        </c:ser>
        <c:dLbls>
          <c:dLblPos val="inEnd"/>
          <c:showLegendKey val="0"/>
          <c:showVal val="1"/>
          <c:showCatName val="0"/>
          <c:showSerName val="0"/>
          <c:showPercent val="0"/>
          <c:showBubbleSize val="0"/>
        </c:dLbls>
        <c:gapWidth val="100"/>
        <c:axId val="357637584"/>
        <c:axId val="357626544"/>
      </c:barChart>
      <c:catAx>
        <c:axId val="3576375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solidFill>
                      <a:schemeClr val="tx1"/>
                    </a:solidFill>
                  </a:rPr>
                  <a:t>Countries</a:t>
                </a:r>
              </a:p>
            </c:rich>
          </c:tx>
          <c:layout>
            <c:manualLayout>
              <c:xMode val="edge"/>
              <c:yMode val="edge"/>
              <c:x val="0.51478186104255619"/>
              <c:y val="0.8836529992749868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357626544"/>
        <c:crosses val="autoZero"/>
        <c:auto val="1"/>
        <c:lblAlgn val="ctr"/>
        <c:lblOffset val="100"/>
        <c:noMultiLvlLbl val="0"/>
      </c:catAx>
      <c:valAx>
        <c:axId val="3576265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solidFill>
                      <a:schemeClr val="tx1"/>
                    </a:solidFill>
                  </a:rPr>
                  <a:t>NO. OF RESTAURANTS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35763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noFill/>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Nautiyal.xlsx]Dashboard!PivotTable65</c:name>
    <c:fmtId val="2"/>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Distribution of Price Ranges(1,2,3,4) Across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dLbl>
          <c:idx val="0"/>
          <c:layout>
            <c:manualLayout>
              <c:x val="0.14151156726518682"/>
              <c:y val="1.3824950007021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dLbl>
          <c:idx val="0"/>
          <c:layout>
            <c:manualLayout>
              <c:x val="-9.7115781456500766E-2"/>
              <c:y val="0.119816233394184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dLbl>
          <c:idx val="0"/>
          <c:layout>
            <c:manualLayout>
              <c:x val="-6.9368415326071978E-2"/>
              <c:y val="-0.101382966718156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dLbl>
          <c:idx val="0"/>
          <c:layout>
            <c:manualLayout>
              <c:x val="-4.1621049195643182E-2"/>
              <c:y val="-0.101382966718156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81828652250809E-2"/>
          <c:y val="0.2101277056788195"/>
          <c:w val="0.44415344136521684"/>
          <c:h val="0.85257511659384766"/>
        </c:manualLayout>
      </c:layout>
      <c:doughnutChart>
        <c:varyColors val="1"/>
        <c:ser>
          <c:idx val="0"/>
          <c:order val="0"/>
          <c:tx>
            <c:strRef>
              <c:f>Dashboard!$B$561</c:f>
              <c:strCache>
                <c:ptCount val="1"/>
                <c:pt idx="0">
                  <c:v>Total</c:v>
                </c:pt>
              </c:strCache>
            </c:strRef>
          </c:tx>
          <c:spPr>
            <a:scene3d>
              <a:camera prst="orthographicFront"/>
              <a:lightRig rig="threePt" dir="t"/>
            </a:scene3d>
            <a:sp3d>
              <a:bevelT w="127000"/>
              <a:bevelB w="190500"/>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extLst>
              <c:ext xmlns:c16="http://schemas.microsoft.com/office/drawing/2014/chart" uri="{C3380CC4-5D6E-409C-BE32-E72D297353CC}">
                <c16:uniqueId val="{00000002-AAD5-41D2-A768-D3CE1240F7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extLst>
              <c:ext xmlns:c16="http://schemas.microsoft.com/office/drawing/2014/chart" uri="{C3380CC4-5D6E-409C-BE32-E72D297353CC}">
                <c16:uniqueId val="{00000003-F397-41D6-AB3C-7F7A52C0248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extLst>
              <c:ext xmlns:c16="http://schemas.microsoft.com/office/drawing/2014/chart" uri="{C3380CC4-5D6E-409C-BE32-E72D297353CC}">
                <c16:uniqueId val="{00000005-F397-41D6-AB3C-7F7A52C0248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extLst>
              <c:ext xmlns:c16="http://schemas.microsoft.com/office/drawing/2014/chart" uri="{C3380CC4-5D6E-409C-BE32-E72D297353CC}">
                <c16:uniqueId val="{00000007-F397-41D6-AB3C-7F7A52C02483}"/>
              </c:ext>
            </c:extLst>
          </c:dPt>
          <c:dLbls>
            <c:dLbl>
              <c:idx val="0"/>
              <c:layout>
                <c:manualLayout>
                  <c:x val="0.14151156726518682"/>
                  <c:y val="1.3824950007021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D5-41D2-A768-D3CE1240F7A1}"/>
                </c:ext>
              </c:extLst>
            </c:dLbl>
            <c:dLbl>
              <c:idx val="1"/>
              <c:layout>
                <c:manualLayout>
                  <c:x val="-9.7115781456500766E-2"/>
                  <c:y val="0.11981623339418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97-41D6-AB3C-7F7A52C02483}"/>
                </c:ext>
              </c:extLst>
            </c:dLbl>
            <c:dLbl>
              <c:idx val="2"/>
              <c:layout>
                <c:manualLayout>
                  <c:x val="-6.9368415326071978E-2"/>
                  <c:y val="-0.101382966718156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97-41D6-AB3C-7F7A52C02483}"/>
                </c:ext>
              </c:extLst>
            </c:dLbl>
            <c:dLbl>
              <c:idx val="3"/>
              <c:layout>
                <c:manualLayout>
                  <c:x val="-4.1621049195643182E-2"/>
                  <c:y val="-0.101382966718156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97-41D6-AB3C-7F7A52C024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alpha val="54000"/>
                    </a:schemeClr>
                  </a:solidFill>
                </a:ln>
                <a:effectLst/>
              </c:spPr>
            </c:leaderLines>
            <c:extLst>
              <c:ext xmlns:c15="http://schemas.microsoft.com/office/drawing/2012/chart" uri="{CE6537A1-D6FC-4f65-9D91-7224C49458BB}"/>
            </c:extLst>
          </c:dLbls>
          <c:cat>
            <c:strRef>
              <c:f>Dashboard!$A$562:$A$565</c:f>
              <c:strCache>
                <c:ptCount val="4"/>
                <c:pt idx="0">
                  <c:v>1</c:v>
                </c:pt>
                <c:pt idx="1">
                  <c:v>2</c:v>
                </c:pt>
                <c:pt idx="2">
                  <c:v>3</c:v>
                </c:pt>
                <c:pt idx="3">
                  <c:v>4</c:v>
                </c:pt>
              </c:strCache>
            </c:strRef>
          </c:cat>
          <c:val>
            <c:numRef>
              <c:f>Dashboard!$B$562:$B$565</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AAD5-41D2-A768-D3CE1240F7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468711701640307"/>
          <c:y val="0.30857551867148003"/>
          <c:w val="0.16155323655956111"/>
          <c:h val="0.40279028011986062"/>
        </c:manualLayout>
      </c:layout>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noFill/>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Nautiyal.xlsx]Dashboard!PivotTable66</c:name>
    <c:fmtId val="0"/>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Geographical Rating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2600865552331"/>
          <c:y val="0.17273323137426261"/>
          <c:w val="0.81392403793055645"/>
          <c:h val="0.68371519796838109"/>
        </c:manualLayout>
      </c:layout>
      <c:barChart>
        <c:barDir val="bar"/>
        <c:grouping val="clustered"/>
        <c:varyColors val="0"/>
        <c:ser>
          <c:idx val="0"/>
          <c:order val="0"/>
          <c:tx>
            <c:strRef>
              <c:f>Dashboard!$B$1824</c:f>
              <c:strCache>
                <c:ptCount val="1"/>
                <c:pt idx="0">
                  <c:v>Total</c:v>
                </c:pt>
              </c:strCache>
            </c:strRef>
          </c:tx>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Dashboard!$A$1825:$A$1839</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Dashboard!$B$1825:$B$1839</c:f>
              <c:numCache>
                <c:formatCode>General</c:formatCode>
                <c:ptCount val="15"/>
                <c:pt idx="0">
                  <c:v>3.6583333333333337</c:v>
                </c:pt>
                <c:pt idx="1">
                  <c:v>3.8466666666666667</c:v>
                </c:pt>
                <c:pt idx="2">
                  <c:v>3.5750000000000002</c:v>
                </c:pt>
                <c:pt idx="3">
                  <c:v>2.7705501618122987</c:v>
                </c:pt>
                <c:pt idx="4">
                  <c:v>4.295238095238096</c:v>
                </c:pt>
                <c:pt idx="5">
                  <c:v>4.2624999999999993</c:v>
                </c:pt>
                <c:pt idx="6">
                  <c:v>4.4681818181818187</c:v>
                </c:pt>
                <c:pt idx="7">
                  <c:v>4.0599999999999996</c:v>
                </c:pt>
                <c:pt idx="8">
                  <c:v>3.5750000000000002</c:v>
                </c:pt>
                <c:pt idx="9">
                  <c:v>4.2100000000000009</c:v>
                </c:pt>
                <c:pt idx="10">
                  <c:v>3.87</c:v>
                </c:pt>
                <c:pt idx="11">
                  <c:v>4.3</c:v>
                </c:pt>
                <c:pt idx="12">
                  <c:v>4.2333333333333352</c:v>
                </c:pt>
                <c:pt idx="13">
                  <c:v>4.0999999999999996</c:v>
                </c:pt>
                <c:pt idx="14">
                  <c:v>4.011290322580642</c:v>
                </c:pt>
              </c:numCache>
            </c:numRef>
          </c:val>
          <c:extLst>
            <c:ext xmlns:c16="http://schemas.microsoft.com/office/drawing/2014/chart" uri="{C3380CC4-5D6E-409C-BE32-E72D297353CC}">
              <c16:uniqueId val="{00000000-89DB-43FB-BD13-A43532806ECD}"/>
            </c:ext>
          </c:extLst>
        </c:ser>
        <c:dLbls>
          <c:dLblPos val="outEnd"/>
          <c:showLegendKey val="0"/>
          <c:showVal val="1"/>
          <c:showCatName val="0"/>
          <c:showSerName val="0"/>
          <c:showPercent val="0"/>
          <c:showBubbleSize val="0"/>
        </c:dLbls>
        <c:gapWidth val="115"/>
        <c:overlap val="-20"/>
        <c:axId val="262182896"/>
        <c:axId val="262190576"/>
      </c:barChart>
      <c:catAx>
        <c:axId val="26218289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solidFill>
                      <a:schemeClr val="tx1"/>
                    </a:solidFill>
                  </a:rPr>
                  <a:t>Countries </a:t>
                </a:r>
              </a:p>
            </c:rich>
          </c:tx>
          <c:layout>
            <c:manualLayout>
              <c:xMode val="edge"/>
              <c:yMode val="edge"/>
              <c:x val="1.1011891005602494E-2"/>
              <c:y val="0.3844804676363589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262190576"/>
        <c:crosses val="autoZero"/>
        <c:auto val="1"/>
        <c:lblAlgn val="ctr"/>
        <c:lblOffset val="100"/>
        <c:noMultiLvlLbl val="0"/>
      </c:catAx>
      <c:valAx>
        <c:axId val="26219057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tx1"/>
                    </a:solidFill>
                  </a:rPr>
                  <a:t>Avg Rating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218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solidFill>
        <a:schemeClr val="tx1"/>
      </a:solidFill>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Nautiyal.xlsx]Dashboard!PivotTable67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b="1" i="0" u="none" strike="noStrike" baseline="0">
                <a:solidFill>
                  <a:sysClr val="windowText" lastClr="000000"/>
                </a:solidFill>
                <a:effectLst>
                  <a:outerShdw blurRad="50800" dist="38100" dir="5400000" algn="t" rotWithShape="0">
                    <a:prstClr val="black">
                      <a:alpha val="40000"/>
                    </a:prstClr>
                  </a:outerShdw>
                </a:effectLst>
              </a:rPr>
              <a:t>Country-wise Average Expenditure</a:t>
            </a:r>
            <a:endParaRPr lang="en-IN" sz="2400">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6090558949884"/>
          <c:y val="8.2823254050091791E-2"/>
          <c:w val="0.87670440041590492"/>
          <c:h val="0.69790506416835807"/>
        </c:manualLayout>
      </c:layout>
      <c:barChart>
        <c:barDir val="col"/>
        <c:grouping val="clustered"/>
        <c:varyColors val="0"/>
        <c:ser>
          <c:idx val="0"/>
          <c:order val="0"/>
          <c:tx>
            <c:strRef>
              <c:f>Dashboard!$B$396</c:f>
              <c:strCache>
                <c:ptCount val="1"/>
                <c:pt idx="0">
                  <c:v>Total</c:v>
                </c:pt>
              </c:strCache>
            </c:strRef>
          </c:tx>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Dashboard!$A$397:$A$411</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Dashboard!$B$397:$B$411</c:f>
              <c:numCache>
                <c:formatCode>"₹"\ #,##0.00</c:formatCode>
                <c:ptCount val="15"/>
                <c:pt idx="0">
                  <c:v>1305.7983333333339</c:v>
                </c:pt>
                <c:pt idx="1">
                  <c:v>1999.9615999999994</c:v>
                </c:pt>
                <c:pt idx="2">
                  <c:v>2191.6750000000002</c:v>
                </c:pt>
                <c:pt idx="3">
                  <c:v>623.37031900138697</c:v>
                </c:pt>
                <c:pt idx="4">
                  <c:v>1490.5907142857145</c:v>
                </c:pt>
                <c:pt idx="5">
                  <c:v>3421.9350000000004</c:v>
                </c:pt>
                <c:pt idx="6">
                  <c:v>2426.2954545454545</c:v>
                </c:pt>
                <c:pt idx="7">
                  <c:v>5381.1875</c:v>
                </c:pt>
                <c:pt idx="8">
                  <c:v>10122.192500000001</c:v>
                </c:pt>
                <c:pt idx="9">
                  <c:v>1972.7466666666667</c:v>
                </c:pt>
                <c:pt idx="10">
                  <c:v>712.5</c:v>
                </c:pt>
                <c:pt idx="11">
                  <c:v>202.79852941176469</c:v>
                </c:pt>
                <c:pt idx="12">
                  <c:v>3957.3883333333333</c:v>
                </c:pt>
                <c:pt idx="13">
                  <c:v>5311.96875</c:v>
                </c:pt>
                <c:pt idx="14">
                  <c:v>2285.4820276497976</c:v>
                </c:pt>
              </c:numCache>
            </c:numRef>
          </c:val>
          <c:extLst>
            <c:ext xmlns:c16="http://schemas.microsoft.com/office/drawing/2014/chart" uri="{C3380CC4-5D6E-409C-BE32-E72D297353CC}">
              <c16:uniqueId val="{00000000-AAFF-4D68-B81A-C14BE76A9ED7}"/>
            </c:ext>
          </c:extLst>
        </c:ser>
        <c:dLbls>
          <c:dLblPos val="outEnd"/>
          <c:showLegendKey val="0"/>
          <c:showVal val="1"/>
          <c:showCatName val="0"/>
          <c:showSerName val="0"/>
          <c:showPercent val="0"/>
          <c:showBubbleSize val="0"/>
        </c:dLbls>
        <c:gapWidth val="100"/>
        <c:overlap val="-24"/>
        <c:axId val="497229152"/>
        <c:axId val="497231552"/>
      </c:barChart>
      <c:catAx>
        <c:axId val="497229152"/>
        <c:scaling>
          <c:orientation val="minMax"/>
        </c:scaling>
        <c:delete val="0"/>
        <c:axPos val="b"/>
        <c:title>
          <c:tx>
            <c:rich>
              <a:bodyPr rot="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r>
                  <a:rPr lang="en-US" sz="1400">
                    <a:solidFill>
                      <a:schemeClr val="tx1"/>
                    </a:solidFill>
                  </a:rPr>
                  <a:t>Countries</a:t>
                </a:r>
              </a:p>
            </c:rich>
          </c:tx>
          <c:layout>
            <c:manualLayout>
              <c:xMode val="edge"/>
              <c:yMode val="edge"/>
              <c:x val="0.46753581602949784"/>
              <c:y val="0.91866923426348346"/>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97231552"/>
        <c:crosses val="autoZero"/>
        <c:auto val="1"/>
        <c:lblAlgn val="ctr"/>
        <c:lblOffset val="100"/>
        <c:noMultiLvlLbl val="0"/>
      </c:catAx>
      <c:valAx>
        <c:axId val="4972315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IN" sz="1100">
                    <a:solidFill>
                      <a:schemeClr val="tx1"/>
                    </a:solidFill>
                  </a:rPr>
                  <a:t>Avg</a:t>
                </a:r>
                <a:r>
                  <a:rPr lang="en-IN" sz="1100" baseline="0">
                    <a:solidFill>
                      <a:schemeClr val="tx1"/>
                    </a:solidFill>
                  </a:rPr>
                  <a:t>. EXpenditure</a:t>
                </a:r>
                <a:endParaRPr lang="en-IN" sz="1100">
                  <a:solidFill>
                    <a:schemeClr val="tx1"/>
                  </a:solidFill>
                </a:endParaRPr>
              </a:p>
            </c:rich>
          </c:tx>
          <c:overlay val="0"/>
          <c:spPr>
            <a:noFill/>
            <a:ln>
              <a:noFill/>
            </a:ln>
            <a:effectLst/>
          </c:spPr>
          <c:txPr>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IN"/>
            </a:p>
          </c:txPr>
        </c:title>
        <c:numFmt formatCode="&quot;₹&quot;\ #,##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9722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noFill/>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Nautiyal.xlsx]Dashboard!PivotTable62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Text" lastClr="000000"/>
                </a:solidFill>
                <a:effectLst>
                  <a:outerShdw blurRad="50800" dist="38100" dir="5400000" algn="t" rotWithShape="0">
                    <a:prstClr val="black">
                      <a:alpha val="40000"/>
                    </a:prstClr>
                  </a:outerShdw>
                </a:effectLst>
              </a:rPr>
              <a:t>Most Popular Cuisines across Countries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layout>
        <c:manualLayout>
          <c:xMode val="edge"/>
          <c:yMode val="edge"/>
          <c:x val="0.26665829433973798"/>
          <c:y val="5.001187906908028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466147898588"/>
          <c:y val="0.14547399861246219"/>
          <c:w val="0.76151510307691372"/>
          <c:h val="0.71174013932673275"/>
        </c:manualLayout>
      </c:layout>
      <c:barChart>
        <c:barDir val="bar"/>
        <c:grouping val="clustered"/>
        <c:varyColors val="0"/>
        <c:ser>
          <c:idx val="0"/>
          <c:order val="0"/>
          <c:tx>
            <c:strRef>
              <c:f>Dashboard!$B$144</c:f>
              <c:strCache>
                <c:ptCount val="1"/>
                <c:pt idx="0">
                  <c:v>Total</c:v>
                </c:pt>
              </c:strCache>
            </c:strRef>
          </c:tx>
          <c:spPr>
            <a:solidFill>
              <a:srgbClr val="FF5050"/>
            </a:solidFill>
            <a:ln>
              <a:noFill/>
            </a:ln>
            <a:effectLst>
              <a:outerShdw blurRad="57150" dist="19050" dir="5400000" algn="ctr" rotWithShape="0">
                <a:srgbClr val="000000">
                  <a:alpha val="63000"/>
                </a:srgbClr>
              </a:outerShdw>
            </a:effectLst>
            <a:scene3d>
              <a:camera prst="orthographicFront"/>
              <a:lightRig rig="threePt" dir="t"/>
            </a:scene3d>
            <a:sp3d>
              <a:bevelT w="127000"/>
              <a:bevelB w="1905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Dashboard!$A$145:$A$154</c:f>
              <c:strCache>
                <c:ptCount val="10"/>
                <c:pt idx="0">
                  <c:v>Cafe</c:v>
                </c:pt>
                <c:pt idx="1">
                  <c:v>North Indian, Mughlai</c:v>
                </c:pt>
                <c:pt idx="2">
                  <c:v>Italian</c:v>
                </c:pt>
                <c:pt idx="3">
                  <c:v>North Indian</c:v>
                </c:pt>
                <c:pt idx="4">
                  <c:v>North Indian, Chinese</c:v>
                </c:pt>
                <c:pt idx="5">
                  <c:v>Chinese</c:v>
                </c:pt>
                <c:pt idx="6">
                  <c:v>American</c:v>
                </c:pt>
                <c:pt idx="7">
                  <c:v>Fast Food</c:v>
                </c:pt>
                <c:pt idx="8">
                  <c:v>Mexican</c:v>
                </c:pt>
                <c:pt idx="9">
                  <c:v>Indian</c:v>
                </c:pt>
              </c:strCache>
            </c:strRef>
          </c:cat>
          <c:val>
            <c:numRef>
              <c:f>Dashboard!$B$145:$B$154</c:f>
              <c:numCache>
                <c:formatCode>General</c:formatCode>
                <c:ptCount val="10"/>
                <c:pt idx="0">
                  <c:v>36</c:v>
                </c:pt>
                <c:pt idx="1">
                  <c:v>29</c:v>
                </c:pt>
                <c:pt idx="2">
                  <c:v>25</c:v>
                </c:pt>
                <c:pt idx="3">
                  <c:v>25</c:v>
                </c:pt>
                <c:pt idx="4">
                  <c:v>22</c:v>
                </c:pt>
                <c:pt idx="5">
                  <c:v>22</c:v>
                </c:pt>
                <c:pt idx="6">
                  <c:v>17</c:v>
                </c:pt>
                <c:pt idx="7">
                  <c:v>16</c:v>
                </c:pt>
                <c:pt idx="8">
                  <c:v>15</c:v>
                </c:pt>
                <c:pt idx="9">
                  <c:v>15</c:v>
                </c:pt>
              </c:numCache>
            </c:numRef>
          </c:val>
          <c:extLst>
            <c:ext xmlns:c16="http://schemas.microsoft.com/office/drawing/2014/chart" uri="{C3380CC4-5D6E-409C-BE32-E72D297353CC}">
              <c16:uniqueId val="{00000000-5E3C-436B-9549-E256DDACFF0A}"/>
            </c:ext>
          </c:extLst>
        </c:ser>
        <c:dLbls>
          <c:dLblPos val="outEnd"/>
          <c:showLegendKey val="0"/>
          <c:showVal val="1"/>
          <c:showCatName val="0"/>
          <c:showSerName val="0"/>
          <c:showPercent val="0"/>
          <c:showBubbleSize val="0"/>
        </c:dLbls>
        <c:gapWidth val="115"/>
        <c:overlap val="-20"/>
        <c:axId val="357646224"/>
        <c:axId val="357635184"/>
      </c:barChart>
      <c:catAx>
        <c:axId val="357646224"/>
        <c:scaling>
          <c:orientation val="minMax"/>
        </c:scaling>
        <c:delete val="0"/>
        <c:axPos val="l"/>
        <c:title>
          <c:tx>
            <c:rich>
              <a:bodyPr rot="-54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r>
                  <a:rPr lang="en-IN" sz="1400">
                    <a:solidFill>
                      <a:schemeClr val="tx1"/>
                    </a:solidFill>
                  </a:rPr>
                  <a:t>CUISINES</a:t>
                </a:r>
              </a:p>
            </c:rich>
          </c:tx>
          <c:overlay val="0"/>
          <c:spPr>
            <a:noFill/>
            <a:ln>
              <a:noFill/>
            </a:ln>
            <a:effectLst/>
          </c:spPr>
          <c:txPr>
            <a:bodyPr rot="-5400000" spcFirstLastPara="1" vertOverflow="ellipsis" vert="horz" wrap="square" anchor="ctr" anchorCtr="1"/>
            <a:lstStyle/>
            <a:p>
              <a:pPr>
                <a:defRPr sz="14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57635184"/>
        <c:crosses val="autoZero"/>
        <c:auto val="1"/>
        <c:lblAlgn val="ctr"/>
        <c:lblOffset val="100"/>
        <c:noMultiLvlLbl val="0"/>
      </c:catAx>
      <c:valAx>
        <c:axId val="35763518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IN" sz="1100">
                    <a:solidFill>
                      <a:schemeClr val="tx1"/>
                    </a:solidFill>
                  </a:rPr>
                  <a:t>No. of Restaurants</a:t>
                </a:r>
              </a:p>
            </c:rich>
          </c:tx>
          <c:layout>
            <c:manualLayout>
              <c:xMode val="edge"/>
              <c:yMode val="edge"/>
              <c:x val="0.50207795471353411"/>
              <c:y val="0.92744248381724859"/>
            </c:manualLayout>
          </c:layout>
          <c:overlay val="0"/>
          <c:spPr>
            <a:noFill/>
            <a:ln>
              <a:noFill/>
            </a:ln>
            <a:effectLst/>
          </c:spPr>
          <c:txPr>
            <a:bodyPr rot="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764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a:noFill/>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Nautiyal.xlsx]objective answers!PivotTable36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Global restaurants</a:t>
            </a:r>
            <a:r>
              <a:rPr lang="en-US" baseline="0"/>
              <a:t> distribution by countries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FF505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answers'!$B$2</c:f>
              <c:strCache>
                <c:ptCount val="1"/>
                <c:pt idx="0">
                  <c:v>Total</c:v>
                </c:pt>
              </c:strCache>
            </c:strRef>
          </c:tx>
          <c:spPr>
            <a:solidFill>
              <a:srgbClr val="FF5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answers'!$A$3:$A$17</c:f>
              <c:strCache>
                <c:ptCount val="15"/>
                <c:pt idx="0">
                  <c:v>Canada</c:v>
                </c:pt>
                <c:pt idx="1">
                  <c:v>Qatar</c:v>
                </c:pt>
                <c:pt idx="2">
                  <c:v>Singapore</c:v>
                </c:pt>
                <c:pt idx="3">
                  <c:v>Sri Lanka</c:v>
                </c:pt>
                <c:pt idx="4">
                  <c:v>Indonesia</c:v>
                </c:pt>
                <c:pt idx="5">
                  <c:v>Philippines</c:v>
                </c:pt>
                <c:pt idx="6">
                  <c:v>Australia</c:v>
                </c:pt>
                <c:pt idx="7">
                  <c:v>Turkey</c:v>
                </c:pt>
                <c:pt idx="8">
                  <c:v>New Zealand</c:v>
                </c:pt>
                <c:pt idx="9">
                  <c:v>Brazil</c:v>
                </c:pt>
                <c:pt idx="10">
                  <c:v>United Arab Emirates</c:v>
                </c:pt>
                <c:pt idx="11">
                  <c:v>South Africa</c:v>
                </c:pt>
                <c:pt idx="12">
                  <c:v>United Kingdom</c:v>
                </c:pt>
                <c:pt idx="13">
                  <c:v>United States of America</c:v>
                </c:pt>
                <c:pt idx="14">
                  <c:v>India</c:v>
                </c:pt>
              </c:strCache>
            </c:strRef>
          </c:cat>
          <c:val>
            <c:numRef>
              <c:f>'objective answers'!$B$3:$B$17</c:f>
              <c:numCache>
                <c:formatCode>General</c:formatCode>
                <c:ptCount val="15"/>
                <c:pt idx="0">
                  <c:v>4</c:v>
                </c:pt>
                <c:pt idx="1">
                  <c:v>20</c:v>
                </c:pt>
                <c:pt idx="2">
                  <c:v>20</c:v>
                </c:pt>
                <c:pt idx="3">
                  <c:v>20</c:v>
                </c:pt>
                <c:pt idx="4">
                  <c:v>21</c:v>
                </c:pt>
                <c:pt idx="5">
                  <c:v>22</c:v>
                </c:pt>
                <c:pt idx="6">
                  <c:v>24</c:v>
                </c:pt>
                <c:pt idx="7">
                  <c:v>34</c:v>
                </c:pt>
                <c:pt idx="8">
                  <c:v>40</c:v>
                </c:pt>
                <c:pt idx="9">
                  <c:v>60</c:v>
                </c:pt>
                <c:pt idx="10">
                  <c:v>60</c:v>
                </c:pt>
                <c:pt idx="11">
                  <c:v>60</c:v>
                </c:pt>
                <c:pt idx="12">
                  <c:v>80</c:v>
                </c:pt>
                <c:pt idx="13">
                  <c:v>434</c:v>
                </c:pt>
                <c:pt idx="14">
                  <c:v>8652</c:v>
                </c:pt>
              </c:numCache>
            </c:numRef>
          </c:val>
          <c:extLst>
            <c:ext xmlns:c16="http://schemas.microsoft.com/office/drawing/2014/chart" uri="{C3380CC4-5D6E-409C-BE32-E72D297353CC}">
              <c16:uniqueId val="{00000000-35D7-4D25-9832-F67F490708A5}"/>
            </c:ext>
          </c:extLst>
        </c:ser>
        <c:dLbls>
          <c:dLblPos val="inEnd"/>
          <c:showLegendKey val="0"/>
          <c:showVal val="1"/>
          <c:showCatName val="0"/>
          <c:showSerName val="0"/>
          <c:showPercent val="0"/>
          <c:showBubbleSize val="0"/>
        </c:dLbls>
        <c:gapWidth val="65"/>
        <c:axId val="262191536"/>
        <c:axId val="262188176"/>
      </c:barChart>
      <c:catAx>
        <c:axId val="2621915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COUNTRIES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262188176"/>
        <c:crosses val="autoZero"/>
        <c:auto val="1"/>
        <c:lblAlgn val="ctr"/>
        <c:lblOffset val="100"/>
        <c:noMultiLvlLbl val="0"/>
      </c:catAx>
      <c:valAx>
        <c:axId val="262188176"/>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a:t>
                </a:r>
                <a:r>
                  <a:rPr lang="en-US" baseline="0"/>
                  <a:t> of Restaurants</a:t>
                </a:r>
                <a:endParaRPr lang="en-US"/>
              </a:p>
            </c:rich>
          </c:tx>
          <c:layout>
            <c:manualLayout>
              <c:xMode val="edge"/>
              <c:yMode val="edge"/>
              <c:x val="1.0986159169550173E-2"/>
              <c:y val="0.274852758014288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26219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dk1">
          <a:lumMod val="25000"/>
          <a:lumOff val="75000"/>
        </a:schemeClr>
      </a:solidFill>
      <a:round/>
    </a:ln>
    <a:effectLst/>
    <a:scene3d>
      <a:camera prst="orthographicFront"/>
      <a:lightRig rig="threePt" dir="t"/>
    </a:scene3d>
    <a:sp3d>
      <a:bevelT w="101600"/>
      <a:bevelB w="165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Nautiyal.xlsx]objective answers!PivotTable37</c:name>
    <c:fmtId val="1"/>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Annual trends in restaurant openings</a:t>
            </a:r>
          </a:p>
        </c:rich>
      </c:tx>
      <c:layout>
        <c:manualLayout>
          <c:xMode val="edge"/>
          <c:yMode val="edge"/>
          <c:x val="0.11969955062243345"/>
          <c:y val="2.16847792912065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rgbClr val="FF5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6072444786531"/>
          <c:y val="0.16838231119621869"/>
          <c:w val="0.81123240297540089"/>
          <c:h val="0.59751256799437558"/>
        </c:manualLayout>
      </c:layout>
      <c:lineChart>
        <c:grouping val="standard"/>
        <c:varyColors val="0"/>
        <c:ser>
          <c:idx val="0"/>
          <c:order val="0"/>
          <c:tx>
            <c:strRef>
              <c:f>'objective answers'!$B$26</c:f>
              <c:strCache>
                <c:ptCount val="1"/>
                <c:pt idx="0">
                  <c:v>Total</c:v>
                </c:pt>
              </c:strCache>
            </c:strRef>
          </c:tx>
          <c:spPr>
            <a:ln w="34925" cap="rnd">
              <a:solidFill>
                <a:srgbClr val="FF5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 answers'!$A$27:$A$35</c:f>
              <c:strCache>
                <c:ptCount val="9"/>
                <c:pt idx="0">
                  <c:v>2010</c:v>
                </c:pt>
                <c:pt idx="1">
                  <c:v>2011</c:v>
                </c:pt>
                <c:pt idx="2">
                  <c:v>2012</c:v>
                </c:pt>
                <c:pt idx="3">
                  <c:v>2013</c:v>
                </c:pt>
                <c:pt idx="4">
                  <c:v>2014</c:v>
                </c:pt>
                <c:pt idx="5">
                  <c:v>2015</c:v>
                </c:pt>
                <c:pt idx="6">
                  <c:v>2016</c:v>
                </c:pt>
                <c:pt idx="7">
                  <c:v>2017</c:v>
                </c:pt>
                <c:pt idx="8">
                  <c:v>2018</c:v>
                </c:pt>
              </c:strCache>
            </c:strRef>
          </c:cat>
          <c:val>
            <c:numRef>
              <c:f>'objective answers'!$B$27:$B$35</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3012-4D04-BC48-9D0EE283BBB8}"/>
            </c:ext>
          </c:extLst>
        </c:ser>
        <c:dLbls>
          <c:dLblPos val="ctr"/>
          <c:showLegendKey val="0"/>
          <c:showVal val="1"/>
          <c:showCatName val="0"/>
          <c:showSerName val="0"/>
          <c:showPercent val="0"/>
          <c:showBubbleSize val="0"/>
        </c:dLbls>
        <c:marker val="1"/>
        <c:smooth val="0"/>
        <c:axId val="404605200"/>
        <c:axId val="404604240"/>
      </c:lineChart>
      <c:catAx>
        <c:axId val="404605200"/>
        <c:scaling>
          <c:orientation val="minMax"/>
        </c:scaling>
        <c:delete val="0"/>
        <c:axPos val="b"/>
        <c:title>
          <c:tx>
            <c:rich>
              <a:bodyPr rot="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r>
                  <a:rPr lang="en-IN">
                    <a:solidFill>
                      <a:sysClr val="windowText" lastClr="000000"/>
                    </a:solidFill>
                  </a:rPr>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4604240"/>
        <c:crosses val="autoZero"/>
        <c:auto val="1"/>
        <c:lblAlgn val="ctr"/>
        <c:lblOffset val="100"/>
        <c:noMultiLvlLbl val="0"/>
      </c:catAx>
      <c:valAx>
        <c:axId val="40460424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r>
                  <a:rPr lang="en-IN">
                    <a:solidFill>
                      <a:sysClr val="windowText" lastClr="000000"/>
                    </a:solidFill>
                  </a:rPr>
                  <a:t>no</a:t>
                </a:r>
                <a:r>
                  <a:rPr lang="en-IN" baseline="0">
                    <a:solidFill>
                      <a:sysClr val="windowText" lastClr="000000"/>
                    </a:solidFill>
                  </a:rPr>
                  <a:t>. of restaurants</a:t>
                </a:r>
                <a:endParaRPr lang="en-IN">
                  <a:solidFill>
                    <a:sysClr val="windowText" lastClr="000000"/>
                  </a:solidFill>
                </a:endParaRPr>
              </a:p>
            </c:rich>
          </c:tx>
          <c:layout>
            <c:manualLayout>
              <c:xMode val="edge"/>
              <c:yMode val="edge"/>
              <c:x val="1.1784317300630461E-2"/>
              <c:y val="0.2551214283610447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460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a:noFill/>
    </a:ln>
    <a:effectLst/>
    <a:scene3d>
      <a:camera prst="orthographicFront"/>
      <a:lightRig rig="threePt" dir="t"/>
    </a:scene3d>
    <a:sp3d>
      <a:bevelT w="101600"/>
      <a:bevelB w="165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(Zomato)(Excel file) -Ayush Nautiyal.xlsx]objective answers!PivotTable38</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Average number of voters for restaurants</a:t>
            </a:r>
            <a:r>
              <a:rPr lang="en-US" b="1" baseline="0">
                <a:solidFill>
                  <a:sysClr val="windowText" lastClr="000000"/>
                </a:solidFill>
              </a:rPr>
              <a:t> per country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F5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'objective answers'!$B$46</c:f>
              <c:strCache>
                <c:ptCount val="1"/>
                <c:pt idx="0">
                  <c:v>Total</c:v>
                </c:pt>
              </c:strCache>
            </c:strRef>
          </c:tx>
          <c:spPr>
            <a:solidFill>
              <a:srgbClr val="FF5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answers'!$A$47:$A$61</c:f>
              <c:strCache>
                <c:ptCount val="15"/>
                <c:pt idx="0">
                  <c:v>Brazil</c:v>
                </c:pt>
                <c:pt idx="1">
                  <c:v>Singapore</c:v>
                </c:pt>
                <c:pt idx="2">
                  <c:v>Canada</c:v>
                </c:pt>
                <c:pt idx="3">
                  <c:v>Australia</c:v>
                </c:pt>
                <c:pt idx="4">
                  <c:v>India</c:v>
                </c:pt>
                <c:pt idx="5">
                  <c:v>Sri Lanka</c:v>
                </c:pt>
                <c:pt idx="6">
                  <c:v>Qatar</c:v>
                </c:pt>
                <c:pt idx="7">
                  <c:v>United Kingdom</c:v>
                </c:pt>
                <c:pt idx="8">
                  <c:v>New Zealand</c:v>
                </c:pt>
                <c:pt idx="9">
                  <c:v>South Africa</c:v>
                </c:pt>
                <c:pt idx="10">
                  <c:v>Philippines</c:v>
                </c:pt>
                <c:pt idx="11">
                  <c:v>United States of America</c:v>
                </c:pt>
                <c:pt idx="12">
                  <c:v>Turkey</c:v>
                </c:pt>
                <c:pt idx="13">
                  <c:v>United Arab Emirates</c:v>
                </c:pt>
                <c:pt idx="14">
                  <c:v>Indonesia</c:v>
                </c:pt>
              </c:strCache>
            </c:strRef>
          </c:cat>
          <c:val>
            <c:numRef>
              <c:f>'objective answers'!$B$47:$B$61</c:f>
              <c:numCache>
                <c:formatCode>General</c:formatCode>
                <c:ptCount val="15"/>
                <c:pt idx="0">
                  <c:v>19.616666666666667</c:v>
                </c:pt>
                <c:pt idx="1">
                  <c:v>31.9</c:v>
                </c:pt>
                <c:pt idx="2">
                  <c:v>103</c:v>
                </c:pt>
                <c:pt idx="3">
                  <c:v>111.41666666666667</c:v>
                </c:pt>
                <c:pt idx="4">
                  <c:v>137.21255201109571</c:v>
                </c:pt>
                <c:pt idx="5">
                  <c:v>146.44999999999999</c:v>
                </c:pt>
                <c:pt idx="6">
                  <c:v>163.80000000000001</c:v>
                </c:pt>
                <c:pt idx="7">
                  <c:v>205.48750000000001</c:v>
                </c:pt>
                <c:pt idx="8">
                  <c:v>243.02500000000001</c:v>
                </c:pt>
                <c:pt idx="9">
                  <c:v>315.16666666666669</c:v>
                </c:pt>
                <c:pt idx="10">
                  <c:v>407.40909090909093</c:v>
                </c:pt>
                <c:pt idx="11">
                  <c:v>428.22119815668202</c:v>
                </c:pt>
                <c:pt idx="12">
                  <c:v>431.47058823529414</c:v>
                </c:pt>
                <c:pt idx="13">
                  <c:v>493.51666666666665</c:v>
                </c:pt>
                <c:pt idx="14">
                  <c:v>772.09523809523807</c:v>
                </c:pt>
              </c:numCache>
            </c:numRef>
          </c:val>
          <c:extLst>
            <c:ext xmlns:c16="http://schemas.microsoft.com/office/drawing/2014/chart" uri="{C3380CC4-5D6E-409C-BE32-E72D297353CC}">
              <c16:uniqueId val="{00000000-BCF8-4F83-928F-9AA5A3ACD68D}"/>
            </c:ext>
          </c:extLst>
        </c:ser>
        <c:dLbls>
          <c:dLblPos val="inEnd"/>
          <c:showLegendKey val="0"/>
          <c:showVal val="1"/>
          <c:showCatName val="0"/>
          <c:showSerName val="0"/>
          <c:showPercent val="0"/>
          <c:showBubbleSize val="0"/>
        </c:dLbls>
        <c:gapWidth val="150"/>
        <c:overlap val="100"/>
        <c:axId val="1057297007"/>
        <c:axId val="1163475615"/>
      </c:barChart>
      <c:catAx>
        <c:axId val="1057297007"/>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Countries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63475615"/>
        <c:crosses val="autoZero"/>
        <c:auto val="1"/>
        <c:lblAlgn val="ctr"/>
        <c:lblOffset val="100"/>
        <c:noMultiLvlLbl val="0"/>
      </c:catAx>
      <c:valAx>
        <c:axId val="1163475615"/>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Votes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0572970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127000"/>
      <a:bevelB w="190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2</xdr:col>
      <xdr:colOff>643023</xdr:colOff>
      <xdr:row>5</xdr:row>
      <xdr:rowOff>136769</xdr:rowOff>
    </xdr:from>
    <xdr:to>
      <xdr:col>20</xdr:col>
      <xdr:colOff>681633</xdr:colOff>
      <xdr:row>67</xdr:row>
      <xdr:rowOff>103601</xdr:rowOff>
    </xdr:to>
    <xdr:sp macro="" textlink="">
      <xdr:nvSpPr>
        <xdr:cNvPr id="16" name="Rectangle: Rounded Corners 15">
          <a:extLst>
            <a:ext uri="{FF2B5EF4-FFF2-40B4-BE49-F238E27FC236}">
              <a16:creationId xmlns:a16="http://schemas.microsoft.com/office/drawing/2014/main" id="{136409A4-ABE5-0299-D909-36734F09A9FA}"/>
            </a:ext>
          </a:extLst>
        </xdr:cNvPr>
        <xdr:cNvSpPr/>
      </xdr:nvSpPr>
      <xdr:spPr>
        <a:xfrm>
          <a:off x="5342023" y="1025769"/>
          <a:ext cx="21568301" cy="10990432"/>
        </a:xfrm>
        <a:prstGeom prst="roundRect">
          <a:avLst>
            <a:gd name="adj" fmla="val 1775"/>
          </a:avLst>
        </a:prstGeom>
        <a:solidFill>
          <a:srgbClr val="ADB2D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536049</xdr:colOff>
      <xdr:row>29</xdr:row>
      <xdr:rowOff>29258</xdr:rowOff>
    </xdr:from>
    <xdr:to>
      <xdr:col>16</xdr:col>
      <xdr:colOff>519120</xdr:colOff>
      <xdr:row>44</xdr:row>
      <xdr:rowOff>101119</xdr:rowOff>
    </xdr:to>
    <xdr:graphicFrame macro="">
      <xdr:nvGraphicFramePr>
        <xdr:cNvPr id="5" name="Chart 4">
          <a:extLst>
            <a:ext uri="{FF2B5EF4-FFF2-40B4-BE49-F238E27FC236}">
              <a16:creationId xmlns:a16="http://schemas.microsoft.com/office/drawing/2014/main" id="{20D0BE88-BEC7-D054-7360-0D1AE0ED5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922653</xdr:colOff>
      <xdr:row>13</xdr:row>
      <xdr:rowOff>53913</xdr:rowOff>
    </xdr:from>
    <xdr:to>
      <xdr:col>7</xdr:col>
      <xdr:colOff>978495</xdr:colOff>
      <xdr:row>28</xdr:row>
      <xdr:rowOff>107133</xdr:rowOff>
    </xdr:to>
    <xdr:graphicFrame macro="">
      <xdr:nvGraphicFramePr>
        <xdr:cNvPr id="6" name="Chart 5">
          <a:extLst>
            <a:ext uri="{FF2B5EF4-FFF2-40B4-BE49-F238E27FC236}">
              <a16:creationId xmlns:a16="http://schemas.microsoft.com/office/drawing/2014/main" id="{9A329580-4C15-900F-E607-10CA3A77E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xdr:col>
      <xdr:colOff>1071104</xdr:colOff>
      <xdr:row>29</xdr:row>
      <xdr:rowOff>20453</xdr:rowOff>
    </xdr:from>
    <xdr:to>
      <xdr:col>8</xdr:col>
      <xdr:colOff>438295</xdr:colOff>
      <xdr:row>44</xdr:row>
      <xdr:rowOff>82590</xdr:rowOff>
    </xdr:to>
    <xdr:graphicFrame macro="">
      <xdr:nvGraphicFramePr>
        <xdr:cNvPr id="7" name="Chart 6">
          <a:extLst>
            <a:ext uri="{FF2B5EF4-FFF2-40B4-BE49-F238E27FC236}">
              <a16:creationId xmlns:a16="http://schemas.microsoft.com/office/drawing/2014/main" id="{1000CB34-C3E2-D4D4-52D3-DA811CFA7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1016927</xdr:colOff>
      <xdr:row>13</xdr:row>
      <xdr:rowOff>43472</xdr:rowOff>
    </xdr:from>
    <xdr:to>
      <xdr:col>16</xdr:col>
      <xdr:colOff>569898</xdr:colOff>
      <xdr:row>28</xdr:row>
      <xdr:rowOff>118113</xdr:rowOff>
    </xdr:to>
    <xdr:graphicFrame macro="">
      <xdr:nvGraphicFramePr>
        <xdr:cNvPr id="8" name="Chart 7">
          <a:extLst>
            <a:ext uri="{FF2B5EF4-FFF2-40B4-BE49-F238E27FC236}">
              <a16:creationId xmlns:a16="http://schemas.microsoft.com/office/drawing/2014/main" id="{DCE606BD-5A9C-5673-47A3-68957910F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xdr:col>
      <xdr:colOff>689619</xdr:colOff>
      <xdr:row>29</xdr:row>
      <xdr:rowOff>7252</xdr:rowOff>
    </xdr:from>
    <xdr:to>
      <xdr:col>4</xdr:col>
      <xdr:colOff>982162</xdr:colOff>
      <xdr:row>44</xdr:row>
      <xdr:rowOff>88032</xdr:rowOff>
    </xdr:to>
    <xdr:graphicFrame macro="">
      <xdr:nvGraphicFramePr>
        <xdr:cNvPr id="9" name="Chart 8">
          <a:extLst>
            <a:ext uri="{FF2B5EF4-FFF2-40B4-BE49-F238E27FC236}">
              <a16:creationId xmlns:a16="http://schemas.microsoft.com/office/drawing/2014/main" id="{AD8AAF12-C703-ABA9-410B-F3F5BD3DB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673473</xdr:colOff>
      <xdr:row>13</xdr:row>
      <xdr:rowOff>46181</xdr:rowOff>
    </xdr:from>
    <xdr:to>
      <xdr:col>5</xdr:col>
      <xdr:colOff>854702</xdr:colOff>
      <xdr:row>28</xdr:row>
      <xdr:rowOff>88398</xdr:rowOff>
    </xdr:to>
    <xdr:graphicFrame macro="">
      <xdr:nvGraphicFramePr>
        <xdr:cNvPr id="10" name="Chart 9">
          <a:extLst>
            <a:ext uri="{FF2B5EF4-FFF2-40B4-BE49-F238E27FC236}">
              <a16:creationId xmlns:a16="http://schemas.microsoft.com/office/drawing/2014/main" id="{E25AB67F-CF41-9A13-03F8-D8B588DE2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xdr:col>
      <xdr:colOff>652000</xdr:colOff>
      <xdr:row>45</xdr:row>
      <xdr:rowOff>11457</xdr:rowOff>
    </xdr:from>
    <xdr:to>
      <xdr:col>6</xdr:col>
      <xdr:colOff>2090731</xdr:colOff>
      <xdr:row>67</xdr:row>
      <xdr:rowOff>9357</xdr:rowOff>
    </xdr:to>
    <xdr:graphicFrame macro="">
      <xdr:nvGraphicFramePr>
        <xdr:cNvPr id="11" name="Chart 10">
          <a:extLst>
            <a:ext uri="{FF2B5EF4-FFF2-40B4-BE49-F238E27FC236}">
              <a16:creationId xmlns:a16="http://schemas.microsoft.com/office/drawing/2014/main" id="{8F767D6E-7E84-AF54-B334-C77DC174E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17</xdr:col>
      <xdr:colOff>88879</xdr:colOff>
      <xdr:row>13</xdr:row>
      <xdr:rowOff>69273</xdr:rowOff>
    </xdr:from>
    <xdr:to>
      <xdr:col>20</xdr:col>
      <xdr:colOff>494754</xdr:colOff>
      <xdr:row>20</xdr:row>
      <xdr:rowOff>51956</xdr:rowOff>
    </xdr:to>
    <xdr:sp macro="" textlink="">
      <xdr:nvSpPr>
        <xdr:cNvPr id="12" name="Rectangle: Rounded Corners 11">
          <a:extLst>
            <a:ext uri="{FF2B5EF4-FFF2-40B4-BE49-F238E27FC236}">
              <a16:creationId xmlns:a16="http://schemas.microsoft.com/office/drawing/2014/main" id="{4FD07E6C-A2CD-42F7-96FB-E3AFA476DED8}"/>
            </a:ext>
          </a:extLst>
        </xdr:cNvPr>
        <xdr:cNvSpPr/>
      </xdr:nvSpPr>
      <xdr:spPr>
        <a:xfrm>
          <a:off x="18120940" y="2490740"/>
          <a:ext cx="3964971" cy="1286549"/>
        </a:xfrm>
        <a:prstGeom prst="roundRect">
          <a:avLst>
            <a:gd name="adj" fmla="val 8365"/>
          </a:avLst>
        </a:prstGeom>
        <a:solidFill>
          <a:schemeClr val="bg1"/>
        </a:solidFill>
        <a:ln>
          <a:solidFill>
            <a:srgbClr val="FF5050"/>
          </a:solidFill>
        </a:ln>
        <a:effectLst>
          <a:glow rad="127000">
            <a:schemeClr val="tx1"/>
          </a:glow>
          <a:outerShdw blurRad="50800" dist="50800" dir="5400000" sx="1000" sy="1000" algn="ctr" rotWithShape="0">
            <a:schemeClr val="bg1"/>
          </a:outerShdw>
        </a:effectLst>
        <a:scene3d>
          <a:camera prst="orthographicFront"/>
          <a:lightRig rig="threePt" dir="t"/>
        </a:scene3d>
        <a:sp3d>
          <a:bevelT w="101600"/>
          <a:bevelB w="165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9551tttt</a:t>
          </a:r>
        </a:p>
      </xdr:txBody>
    </xdr:sp>
    <xdr:clientData/>
  </xdr:twoCellAnchor>
  <xdr:twoCellAnchor editAs="absolute">
    <xdr:from>
      <xdr:col>17</xdr:col>
      <xdr:colOff>70666</xdr:colOff>
      <xdr:row>29</xdr:row>
      <xdr:rowOff>53876</xdr:rowOff>
    </xdr:from>
    <xdr:to>
      <xdr:col>20</xdr:col>
      <xdr:colOff>483698</xdr:colOff>
      <xdr:row>36</xdr:row>
      <xdr:rowOff>84667</xdr:rowOff>
    </xdr:to>
    <xdr:sp macro="" textlink="">
      <xdr:nvSpPr>
        <xdr:cNvPr id="15" name="Rectangle: Rounded Corners 14">
          <a:extLst>
            <a:ext uri="{FF2B5EF4-FFF2-40B4-BE49-F238E27FC236}">
              <a16:creationId xmlns:a16="http://schemas.microsoft.com/office/drawing/2014/main" id="{40B17BD5-63D4-42BB-AA43-8D84CA58C65A}"/>
            </a:ext>
          </a:extLst>
        </xdr:cNvPr>
        <xdr:cNvSpPr/>
      </xdr:nvSpPr>
      <xdr:spPr>
        <a:xfrm>
          <a:off x="18102727" y="5455609"/>
          <a:ext cx="3972128" cy="1334658"/>
        </a:xfrm>
        <a:prstGeom prst="roundRect">
          <a:avLst>
            <a:gd name="adj" fmla="val 8149"/>
          </a:avLst>
        </a:prstGeom>
        <a:solidFill>
          <a:schemeClr val="bg1"/>
        </a:solidFill>
        <a:effectLst>
          <a:glow rad="127000">
            <a:schemeClr val="tx1"/>
          </a:glow>
        </a:effectLst>
        <a:scene3d>
          <a:camera prst="orthographicFront"/>
          <a:lightRig rig="threePt" dir="t"/>
        </a:scene3d>
        <a:sp3d>
          <a:bevelT w="101600"/>
          <a:bevelB w="165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a:t>2.89126793</a:t>
          </a:r>
        </a:p>
      </xdr:txBody>
    </xdr:sp>
    <xdr:clientData/>
  </xdr:twoCellAnchor>
  <xdr:twoCellAnchor editAs="absolute">
    <xdr:from>
      <xdr:col>17</xdr:col>
      <xdr:colOff>79134</xdr:colOff>
      <xdr:row>21</xdr:row>
      <xdr:rowOff>52915</xdr:rowOff>
    </xdr:from>
    <xdr:to>
      <xdr:col>20</xdr:col>
      <xdr:colOff>477819</xdr:colOff>
      <xdr:row>28</xdr:row>
      <xdr:rowOff>69272</xdr:rowOff>
    </xdr:to>
    <xdr:sp macro="" textlink="">
      <xdr:nvSpPr>
        <xdr:cNvPr id="26" name="Rectangle: Rounded Corners 25">
          <a:extLst>
            <a:ext uri="{FF2B5EF4-FFF2-40B4-BE49-F238E27FC236}">
              <a16:creationId xmlns:a16="http://schemas.microsoft.com/office/drawing/2014/main" id="{2B7AFFE0-24CD-436A-AC2D-D816D1552F5B}"/>
            </a:ext>
          </a:extLst>
        </xdr:cNvPr>
        <xdr:cNvSpPr/>
      </xdr:nvSpPr>
      <xdr:spPr>
        <a:xfrm>
          <a:off x="18101096" y="3826972"/>
          <a:ext cx="3935476" cy="1274375"/>
        </a:xfrm>
        <a:prstGeom prst="roundRect">
          <a:avLst>
            <a:gd name="adj" fmla="val 9701"/>
          </a:avLst>
        </a:prstGeom>
        <a:solidFill>
          <a:schemeClr val="bg1"/>
        </a:solidFill>
        <a:effectLst>
          <a:glow rad="127000">
            <a:schemeClr val="tx1"/>
          </a:glow>
        </a:effectLst>
        <a:scene3d>
          <a:camera prst="orthographicFront"/>
          <a:lightRig rig="threePt" dir="t"/>
        </a:scene3d>
        <a:sp3d>
          <a:bevelT w="101600"/>
          <a:bevelB w="165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a:t>₹ 824.93</a:t>
          </a:r>
        </a:p>
      </xdr:txBody>
    </xdr:sp>
    <xdr:clientData/>
  </xdr:twoCellAnchor>
  <xdr:twoCellAnchor editAs="absolute">
    <xdr:from>
      <xdr:col>17</xdr:col>
      <xdr:colOff>43189</xdr:colOff>
      <xdr:row>37</xdr:row>
      <xdr:rowOff>71389</xdr:rowOff>
    </xdr:from>
    <xdr:to>
      <xdr:col>20</xdr:col>
      <xdr:colOff>483697</xdr:colOff>
      <xdr:row>44</xdr:row>
      <xdr:rowOff>16934</xdr:rowOff>
    </xdr:to>
    <xdr:sp macro="" textlink="">
      <xdr:nvSpPr>
        <xdr:cNvPr id="32" name="Rectangle: Rounded Corners 31">
          <a:extLst>
            <a:ext uri="{FF2B5EF4-FFF2-40B4-BE49-F238E27FC236}">
              <a16:creationId xmlns:a16="http://schemas.microsoft.com/office/drawing/2014/main" id="{E43A16A8-427D-4EBF-874F-67C1BC28C977}"/>
            </a:ext>
          </a:extLst>
        </xdr:cNvPr>
        <xdr:cNvSpPr/>
      </xdr:nvSpPr>
      <xdr:spPr>
        <a:xfrm>
          <a:off x="17958945" y="6748915"/>
          <a:ext cx="3992920" cy="1208861"/>
        </a:xfrm>
        <a:prstGeom prst="roundRect">
          <a:avLst>
            <a:gd name="adj" fmla="val 10219"/>
          </a:avLst>
        </a:prstGeom>
        <a:solidFill>
          <a:schemeClr val="bg1"/>
        </a:solidFill>
        <a:effectLst>
          <a:glow rad="127000">
            <a:schemeClr val="tx1"/>
          </a:glow>
        </a:effectLst>
        <a:scene3d>
          <a:camera prst="orthographicFront"/>
          <a:lightRig rig="threePt" dir="t"/>
        </a:scene3d>
        <a:sp3d>
          <a:bevelT w="101600"/>
          <a:bevelB w="165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a:solidFill>
              <a:schemeClr val="tx1"/>
            </a:solidFill>
            <a:effectLst>
              <a:glow rad="1905000">
                <a:srgbClr val="FF5050">
                  <a:alpha val="24000"/>
                </a:srgbClr>
              </a:glow>
              <a:outerShdw blurRad="50800" dist="50800" dir="5400000" algn="ctr" rotWithShape="0">
                <a:srgbClr val="000000">
                  <a:alpha val="35000"/>
                </a:srgbClr>
              </a:outerShdw>
              <a:reflection endPos="65000" dist="50800" dir="5400000" sy="-100000" algn="bl" rotWithShape="0"/>
            </a:effectLst>
          </a:endParaRPr>
        </a:p>
      </xdr:txBody>
    </xdr:sp>
    <xdr:clientData/>
  </xdr:twoCellAnchor>
  <xdr:twoCellAnchor editAs="absolute">
    <xdr:from>
      <xdr:col>7</xdr:col>
      <xdr:colOff>111319</xdr:colOff>
      <xdr:row>45</xdr:row>
      <xdr:rowOff>21772</xdr:rowOff>
    </xdr:from>
    <xdr:to>
      <xdr:col>18</xdr:col>
      <xdr:colOff>1279577</xdr:colOff>
      <xdr:row>66</xdr:row>
      <xdr:rowOff>135786</xdr:rowOff>
    </xdr:to>
    <xdr:graphicFrame macro="">
      <xdr:nvGraphicFramePr>
        <xdr:cNvPr id="34" name="Chart 33">
          <a:extLst>
            <a:ext uri="{FF2B5EF4-FFF2-40B4-BE49-F238E27FC236}">
              <a16:creationId xmlns:a16="http://schemas.microsoft.com/office/drawing/2014/main" id="{C1A82534-FD8B-6109-6D94-423F3A7FD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xdr:col>
      <xdr:colOff>742462</xdr:colOff>
      <xdr:row>7</xdr:row>
      <xdr:rowOff>118862</xdr:rowOff>
    </xdr:from>
    <xdr:to>
      <xdr:col>20</xdr:col>
      <xdr:colOff>520482</xdr:colOff>
      <xdr:row>12</xdr:row>
      <xdr:rowOff>136769</xdr:rowOff>
    </xdr:to>
    <mc:AlternateContent xmlns:mc="http://schemas.openxmlformats.org/markup-compatibility/2006" xmlns:a14="http://schemas.microsoft.com/office/drawing/2010/main">
      <mc:Choice Requires="a14">
        <xdr:graphicFrame macro="">
          <xdr:nvGraphicFramePr>
            <xdr:cNvPr id="35" name="Country">
              <a:extLst>
                <a:ext uri="{FF2B5EF4-FFF2-40B4-BE49-F238E27FC236}">
                  <a16:creationId xmlns:a16="http://schemas.microsoft.com/office/drawing/2014/main" id="{C3FB9A8C-E8D6-C215-1B37-04DC6C7E7EA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2462" y="1422729"/>
              <a:ext cx="21369177" cy="94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18</xdr:col>
      <xdr:colOff>1470233</xdr:colOff>
      <xdr:row>45</xdr:row>
      <xdr:rowOff>23066</xdr:rowOff>
    </xdr:from>
    <xdr:to>
      <xdr:col>20</xdr:col>
      <xdr:colOff>376591</xdr:colOff>
      <xdr:row>66</xdr:row>
      <xdr:rowOff>110763</xdr:rowOff>
    </xdr:to>
    <mc:AlternateContent xmlns:mc="http://schemas.openxmlformats.org/markup-compatibility/2006">
      <mc:Choice xmlns:a14="http://schemas.microsoft.com/office/drawing/2010/main" Requires="a14">
        <xdr:graphicFrame macro="">
          <xdr:nvGraphicFramePr>
            <xdr:cNvPr id="36" name="Datekey_Opening_corrected(year)">
              <a:extLst>
                <a:ext uri="{FF2B5EF4-FFF2-40B4-BE49-F238E27FC236}">
                  <a16:creationId xmlns:a16="http://schemas.microsoft.com/office/drawing/2014/main" id="{81FB0196-FC7D-F8A5-6845-F8E56DB830DA}"/>
                </a:ext>
              </a:extLst>
            </xdr:cNvPr>
            <xdr:cNvGraphicFramePr/>
          </xdr:nvGraphicFramePr>
          <xdr:xfrm>
            <a:off x="0" y="0"/>
            <a:ext cx="0" cy="0"/>
          </xdr:xfrm>
          <a:graphic>
            <a:graphicData uri="http://schemas.microsoft.com/office/drawing/2010/slicer">
              <sle:slicer xmlns:sle="http://schemas.microsoft.com/office/drawing/2010/slicer" name="Datekey_Opening_corrected(year)"/>
            </a:graphicData>
          </a:graphic>
        </xdr:graphicFrame>
      </mc:Choice>
      <mc:Fallback>
        <xdr:sp macro="" textlink="">
          <xdr:nvSpPr>
            <xdr:cNvPr id="0" name=""/>
            <xdr:cNvSpPr>
              <a:spLocks noTextEdit="1"/>
            </xdr:cNvSpPr>
          </xdr:nvSpPr>
          <xdr:spPr>
            <a:xfrm>
              <a:off x="20090387" y="7936143"/>
              <a:ext cx="1856666" cy="3780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937847</xdr:colOff>
      <xdr:row>3</xdr:row>
      <xdr:rowOff>20594</xdr:rowOff>
    </xdr:from>
    <xdr:to>
      <xdr:col>20</xdr:col>
      <xdr:colOff>28292</xdr:colOff>
      <xdr:row>7</xdr:row>
      <xdr:rowOff>51288</xdr:rowOff>
    </xdr:to>
    <xdr:sp macro="" textlink="">
      <xdr:nvSpPr>
        <xdr:cNvPr id="21" name="Rectangle: Rounded Corners 20">
          <a:extLst>
            <a:ext uri="{FF2B5EF4-FFF2-40B4-BE49-F238E27FC236}">
              <a16:creationId xmlns:a16="http://schemas.microsoft.com/office/drawing/2014/main" id="{CA42F9E3-5E96-B987-DFA9-0B115F12743A}"/>
            </a:ext>
          </a:extLst>
        </xdr:cNvPr>
        <xdr:cNvSpPr/>
      </xdr:nvSpPr>
      <xdr:spPr>
        <a:xfrm>
          <a:off x="937847" y="558476"/>
          <a:ext cx="20650563" cy="747871"/>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901584</xdr:colOff>
      <xdr:row>2</xdr:row>
      <xdr:rowOff>141653</xdr:rowOff>
    </xdr:from>
    <xdr:to>
      <xdr:col>19</xdr:col>
      <xdr:colOff>455141</xdr:colOff>
      <xdr:row>7</xdr:row>
      <xdr:rowOff>2191</xdr:rowOff>
    </xdr:to>
    <xdr:sp macro="" textlink="">
      <xdr:nvSpPr>
        <xdr:cNvPr id="37" name="TextBox 36">
          <a:extLst>
            <a:ext uri="{FF2B5EF4-FFF2-40B4-BE49-F238E27FC236}">
              <a16:creationId xmlns:a16="http://schemas.microsoft.com/office/drawing/2014/main" id="{F3D330E8-EBD9-BA7D-0023-752FD4AA44F7}"/>
            </a:ext>
          </a:extLst>
        </xdr:cNvPr>
        <xdr:cNvSpPr txBox="1"/>
      </xdr:nvSpPr>
      <xdr:spPr>
        <a:xfrm>
          <a:off x="3055326" y="493345"/>
          <a:ext cx="17478535" cy="735988"/>
        </a:xfrm>
        <a:prstGeom prst="rect">
          <a:avLst/>
        </a:prstGeom>
        <a:noFill/>
        <a:scene3d>
          <a:camera prst="orthographicFront"/>
          <a:lightRig rig="threePt" dir="t"/>
        </a:scene3d>
        <a:sp3d>
          <a:bevelT w="127000"/>
          <a:bevelB w="1905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6000" b="1">
              <a:solidFill>
                <a:sysClr val="windowText" lastClr="000000"/>
              </a:solidFill>
            </a:rPr>
            <a:t>ZOMATO</a:t>
          </a:r>
          <a:r>
            <a:rPr lang="en-IN" sz="6000" b="1" baseline="0">
              <a:solidFill>
                <a:sysClr val="windowText" lastClr="000000"/>
              </a:solidFill>
            </a:rPr>
            <a:t> RESTAURANT EXPANSION ANALYSIS</a:t>
          </a:r>
          <a:endParaRPr lang="en-IN" sz="6000" b="1">
            <a:solidFill>
              <a:sysClr val="windowText" lastClr="000000"/>
            </a:solidFill>
          </a:endParaRPr>
        </a:p>
      </xdr:txBody>
    </xdr:sp>
    <xdr:clientData/>
  </xdr:twoCellAnchor>
  <xdr:oneCellAnchor>
    <xdr:from>
      <xdr:col>19</xdr:col>
      <xdr:colOff>137808</xdr:colOff>
      <xdr:row>7</xdr:row>
      <xdr:rowOff>64853</xdr:rowOff>
    </xdr:from>
    <xdr:ext cx="184731" cy="718466"/>
    <xdr:sp macro="" textlink="">
      <xdr:nvSpPr>
        <xdr:cNvPr id="3" name="TextBox 2">
          <a:extLst>
            <a:ext uri="{FF2B5EF4-FFF2-40B4-BE49-F238E27FC236}">
              <a16:creationId xmlns:a16="http://schemas.microsoft.com/office/drawing/2014/main" id="{82940996-E068-DCCD-EE07-DBA32AF3C315}"/>
            </a:ext>
          </a:extLst>
        </xdr:cNvPr>
        <xdr:cNvSpPr txBox="1"/>
      </xdr:nvSpPr>
      <xdr:spPr>
        <a:xfrm>
          <a:off x="20217319" y="1369981"/>
          <a:ext cx="184731"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4000" b="1"/>
        </a:p>
      </xdr:txBody>
    </xdr:sp>
    <xdr:clientData/>
  </xdr:oneCellAnchor>
  <xdr:twoCellAnchor>
    <xdr:from>
      <xdr:col>153</xdr:col>
      <xdr:colOff>424405</xdr:colOff>
      <xdr:row>20</xdr:row>
      <xdr:rowOff>0</xdr:rowOff>
    </xdr:from>
    <xdr:to>
      <xdr:col>157</xdr:col>
      <xdr:colOff>385823</xdr:colOff>
      <xdr:row>26</xdr:row>
      <xdr:rowOff>86811</xdr:rowOff>
    </xdr:to>
    <xdr:sp macro="" textlink="">
      <xdr:nvSpPr>
        <xdr:cNvPr id="25" name="Rectangle: Rounded Corners 24">
          <a:extLst>
            <a:ext uri="{FF2B5EF4-FFF2-40B4-BE49-F238E27FC236}">
              <a16:creationId xmlns:a16="http://schemas.microsoft.com/office/drawing/2014/main" id="{8D6006B2-AACF-F993-8B28-C9F958247631}"/>
            </a:ext>
          </a:extLst>
        </xdr:cNvPr>
        <xdr:cNvSpPr/>
      </xdr:nvSpPr>
      <xdr:spPr>
        <a:xfrm>
          <a:off x="108204000" y="3665316"/>
          <a:ext cx="2392101" cy="11864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Average of Rating</a:t>
          </a:r>
          <a:r>
            <a:rPr lang="en-IN"/>
            <a:t> </a:t>
          </a:r>
          <a:r>
            <a:rPr lang="en-IN" sz="1100" b="0" i="0" u="none" strike="noStrike">
              <a:solidFill>
                <a:schemeClr val="lt1"/>
              </a:solidFill>
              <a:effectLst/>
              <a:latin typeface="+mn-lt"/>
              <a:ea typeface="+mn-ea"/>
              <a:cs typeface="+mn-cs"/>
            </a:rPr>
            <a:t>2.89126793</a:t>
          </a:r>
          <a:r>
            <a:rPr lang="en-IN"/>
            <a:t> </a:t>
          </a:r>
          <a:endParaRPr lang="en-IN" sz="1100"/>
        </a:p>
      </xdr:txBody>
    </xdr:sp>
    <xdr:clientData/>
  </xdr:twoCellAnchor>
  <xdr:twoCellAnchor editAs="absolute">
    <xdr:from>
      <xdr:col>18</xdr:col>
      <xdr:colOff>70061</xdr:colOff>
      <xdr:row>14</xdr:row>
      <xdr:rowOff>4146</xdr:rowOff>
    </xdr:from>
    <xdr:to>
      <xdr:col>19</xdr:col>
      <xdr:colOff>1036514</xdr:colOff>
      <xdr:row>22</xdr:row>
      <xdr:rowOff>66963</xdr:rowOff>
    </xdr:to>
    <xdr:sp macro="" textlink="">
      <xdr:nvSpPr>
        <xdr:cNvPr id="29" name="TextBox 28">
          <a:extLst>
            <a:ext uri="{FF2B5EF4-FFF2-40B4-BE49-F238E27FC236}">
              <a16:creationId xmlns:a16="http://schemas.microsoft.com/office/drawing/2014/main" id="{871A906D-5F5D-D741-9917-FE1664AECC98}"/>
            </a:ext>
          </a:extLst>
        </xdr:cNvPr>
        <xdr:cNvSpPr txBox="1"/>
      </xdr:nvSpPr>
      <xdr:spPr>
        <a:xfrm>
          <a:off x="18621093" y="2616717"/>
          <a:ext cx="2522037" cy="1439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4400" b="1"/>
            <a:t>9551</a:t>
          </a:r>
        </a:p>
      </xdr:txBody>
    </xdr:sp>
    <xdr:clientData/>
  </xdr:twoCellAnchor>
  <xdr:twoCellAnchor editAs="absolute">
    <xdr:from>
      <xdr:col>17</xdr:col>
      <xdr:colOff>312923</xdr:colOff>
      <xdr:row>21</xdr:row>
      <xdr:rowOff>10534</xdr:rowOff>
    </xdr:from>
    <xdr:to>
      <xdr:col>19</xdr:col>
      <xdr:colOff>1022192</xdr:colOff>
      <xdr:row>31</xdr:row>
      <xdr:rowOff>135522</xdr:rowOff>
    </xdr:to>
    <xdr:sp macro="" textlink="">
      <xdr:nvSpPr>
        <xdr:cNvPr id="30" name="TextBox 29">
          <a:extLst>
            <a:ext uri="{FF2B5EF4-FFF2-40B4-BE49-F238E27FC236}">
              <a16:creationId xmlns:a16="http://schemas.microsoft.com/office/drawing/2014/main" id="{0DAE15EA-EE56-4CF2-9A38-789496D09EC4}"/>
            </a:ext>
          </a:extLst>
        </xdr:cNvPr>
        <xdr:cNvSpPr txBox="1"/>
      </xdr:nvSpPr>
      <xdr:spPr>
        <a:xfrm>
          <a:off x="18247646" y="3929391"/>
          <a:ext cx="2889189" cy="18456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Avg. Expenditure of all </a:t>
          </a:r>
        </a:p>
        <a:p>
          <a:r>
            <a:rPr lang="en-IN" sz="2000" b="1"/>
            <a:t>restaurants:</a:t>
          </a:r>
        </a:p>
        <a:p>
          <a:r>
            <a:rPr lang="en-IN" sz="4000" b="1"/>
            <a:t>       </a:t>
          </a:r>
          <a:r>
            <a:rPr lang="en-IN" sz="4400" b="0" i="0">
              <a:solidFill>
                <a:schemeClr val="tx1"/>
              </a:solidFill>
              <a:effectLst/>
              <a:latin typeface="+mn-lt"/>
              <a:ea typeface="+mn-ea"/>
              <a:cs typeface="+mn-cs"/>
            </a:rPr>
            <a:t>₹</a:t>
          </a:r>
          <a:r>
            <a:rPr lang="en-IN" sz="4400" b="1"/>
            <a:t>824.93</a:t>
          </a:r>
        </a:p>
        <a:p>
          <a:endParaRPr lang="en-IN" sz="2400" b="1"/>
        </a:p>
      </xdr:txBody>
    </xdr:sp>
    <xdr:clientData/>
  </xdr:twoCellAnchor>
  <xdr:twoCellAnchor editAs="absolute">
    <xdr:from>
      <xdr:col>17</xdr:col>
      <xdr:colOff>256288</xdr:colOff>
      <xdr:row>29</xdr:row>
      <xdr:rowOff>12210</xdr:rowOff>
    </xdr:from>
    <xdr:to>
      <xdr:col>20</xdr:col>
      <xdr:colOff>129434</xdr:colOff>
      <xdr:row>37</xdr:row>
      <xdr:rowOff>105648</xdr:rowOff>
    </xdr:to>
    <xdr:sp macro="" textlink="">
      <xdr:nvSpPr>
        <xdr:cNvPr id="38" name="TextBox 37">
          <a:extLst>
            <a:ext uri="{FF2B5EF4-FFF2-40B4-BE49-F238E27FC236}">
              <a16:creationId xmlns:a16="http://schemas.microsoft.com/office/drawing/2014/main" id="{619B4C7C-4224-4068-B54D-F87CABD655FF}"/>
            </a:ext>
          </a:extLst>
        </xdr:cNvPr>
        <xdr:cNvSpPr txBox="1"/>
      </xdr:nvSpPr>
      <xdr:spPr>
        <a:xfrm>
          <a:off x="18199878" y="5409418"/>
          <a:ext cx="3454400" cy="1469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Avg.</a:t>
          </a:r>
          <a:r>
            <a:rPr lang="en-IN" sz="2000" b="1" baseline="0"/>
            <a:t> Rating across all restaurants:</a:t>
          </a:r>
        </a:p>
        <a:p>
          <a:r>
            <a:rPr lang="en-IN" sz="4400" b="1" baseline="0"/>
            <a:t>        </a:t>
          </a:r>
          <a:r>
            <a:rPr lang="en-IN" sz="4800" b="1" baseline="0"/>
            <a:t>2.891</a:t>
          </a:r>
          <a:endParaRPr lang="en-IN" sz="4400" b="1"/>
        </a:p>
      </xdr:txBody>
    </xdr:sp>
    <xdr:clientData/>
  </xdr:twoCellAnchor>
  <xdr:oneCellAnchor>
    <xdr:from>
      <xdr:col>35</xdr:col>
      <xdr:colOff>16933</xdr:colOff>
      <xdr:row>9</xdr:row>
      <xdr:rowOff>67733</xdr:rowOff>
    </xdr:from>
    <xdr:ext cx="184731" cy="781111"/>
    <xdr:sp macro="" textlink="">
      <xdr:nvSpPr>
        <xdr:cNvPr id="40" name="TextBox 39">
          <a:extLst>
            <a:ext uri="{FF2B5EF4-FFF2-40B4-BE49-F238E27FC236}">
              <a16:creationId xmlns:a16="http://schemas.microsoft.com/office/drawing/2014/main" id="{3573B41C-DB67-A927-C3EE-E77A4ED5E123}"/>
            </a:ext>
          </a:extLst>
        </xdr:cNvPr>
        <xdr:cNvSpPr txBox="1"/>
      </xdr:nvSpPr>
      <xdr:spPr>
        <a:xfrm>
          <a:off x="32759121" y="1782233"/>
          <a:ext cx="184731"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4400"/>
        </a:p>
      </xdr:txBody>
    </xdr:sp>
    <xdr:clientData/>
  </xdr:oneCellAnchor>
  <xdr:twoCellAnchor editAs="absolute">
    <xdr:from>
      <xdr:col>18</xdr:col>
      <xdr:colOff>193363</xdr:colOff>
      <xdr:row>14</xdr:row>
      <xdr:rowOff>1953</xdr:rowOff>
    </xdr:from>
    <xdr:to>
      <xdr:col>19</xdr:col>
      <xdr:colOff>761529</xdr:colOff>
      <xdr:row>16</xdr:row>
      <xdr:rowOff>11731</xdr:rowOff>
    </xdr:to>
    <xdr:sp macro="" textlink="">
      <xdr:nvSpPr>
        <xdr:cNvPr id="43" name="TextBox 42">
          <a:extLst>
            <a:ext uri="{FF2B5EF4-FFF2-40B4-BE49-F238E27FC236}">
              <a16:creationId xmlns:a16="http://schemas.microsoft.com/office/drawing/2014/main" id="{DCFC1B03-19B3-60F0-4784-DC7654937F43}"/>
            </a:ext>
          </a:extLst>
        </xdr:cNvPr>
        <xdr:cNvSpPr txBox="1"/>
      </xdr:nvSpPr>
      <xdr:spPr>
        <a:xfrm>
          <a:off x="18848916" y="2654299"/>
          <a:ext cx="213250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Restaurants:</a:t>
          </a:r>
        </a:p>
      </xdr:txBody>
    </xdr:sp>
    <xdr:clientData/>
  </xdr:twoCellAnchor>
  <xdr:twoCellAnchor editAs="absolute">
    <xdr:from>
      <xdr:col>18</xdr:col>
      <xdr:colOff>206362</xdr:colOff>
      <xdr:row>37</xdr:row>
      <xdr:rowOff>60158</xdr:rowOff>
    </xdr:from>
    <xdr:to>
      <xdr:col>19</xdr:col>
      <xdr:colOff>870103</xdr:colOff>
      <xdr:row>44</xdr:row>
      <xdr:rowOff>12498</xdr:rowOff>
    </xdr:to>
    <xdr:sp macro="" textlink="">
      <xdr:nvSpPr>
        <xdr:cNvPr id="2" name="TextBox 1">
          <a:extLst>
            <a:ext uri="{FF2B5EF4-FFF2-40B4-BE49-F238E27FC236}">
              <a16:creationId xmlns:a16="http://schemas.microsoft.com/office/drawing/2014/main" id="{8E2EDA88-C632-9289-98A0-4AB05778E104}"/>
            </a:ext>
          </a:extLst>
        </xdr:cNvPr>
        <xdr:cNvSpPr txBox="1"/>
      </xdr:nvSpPr>
      <xdr:spPr>
        <a:xfrm>
          <a:off x="18689052" y="6737684"/>
          <a:ext cx="2219325" cy="1156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Total</a:t>
          </a:r>
          <a:r>
            <a:rPr lang="en-IN" sz="2400" b="1" baseline="0"/>
            <a:t> Countries:</a:t>
          </a:r>
        </a:p>
        <a:p>
          <a:pPr algn="ctr"/>
          <a:r>
            <a:rPr lang="en-IN" sz="4400" b="1" baseline="0"/>
            <a:t>15</a:t>
          </a:r>
          <a:endParaRPr lang="en-IN" sz="4400" b="1"/>
        </a:p>
      </xdr:txBody>
    </xdr:sp>
    <xdr:clientData/>
  </xdr:twoCellAnchor>
  <xdr:oneCellAnchor>
    <xdr:from>
      <xdr:col>4</xdr:col>
      <xdr:colOff>1</xdr:colOff>
      <xdr:row>32</xdr:row>
      <xdr:rowOff>60158</xdr:rowOff>
    </xdr:from>
    <xdr:ext cx="1180260" cy="342786"/>
    <xdr:sp macro="" textlink="">
      <xdr:nvSpPr>
        <xdr:cNvPr id="4" name="TextBox 3">
          <a:extLst>
            <a:ext uri="{FF2B5EF4-FFF2-40B4-BE49-F238E27FC236}">
              <a16:creationId xmlns:a16="http://schemas.microsoft.com/office/drawing/2014/main" id="{0FA8BDC7-779E-9A8A-CC2A-9BF81C231363}"/>
            </a:ext>
          </a:extLst>
        </xdr:cNvPr>
        <xdr:cNvSpPr txBox="1"/>
      </xdr:nvSpPr>
      <xdr:spPr>
        <a:xfrm>
          <a:off x="4170948" y="5835316"/>
          <a:ext cx="118026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t>Price Range</a:t>
          </a:r>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2</xdr:col>
      <xdr:colOff>963020</xdr:colOff>
      <xdr:row>1</xdr:row>
      <xdr:rowOff>109059</xdr:rowOff>
    </xdr:from>
    <xdr:to>
      <xdr:col>3</xdr:col>
      <xdr:colOff>1890170</xdr:colOff>
      <xdr:row>17</xdr:row>
      <xdr:rowOff>93819</xdr:rowOff>
    </xdr:to>
    <xdr:graphicFrame macro="">
      <xdr:nvGraphicFramePr>
        <xdr:cNvPr id="2" name="Chart 1">
          <a:extLst>
            <a:ext uri="{FF2B5EF4-FFF2-40B4-BE49-F238E27FC236}">
              <a16:creationId xmlns:a16="http://schemas.microsoft.com/office/drawing/2014/main" id="{8E1A1CC6-A1AE-4E31-9B0F-E428595C0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359212</xdr:colOff>
      <xdr:row>24</xdr:row>
      <xdr:rowOff>127619</xdr:rowOff>
    </xdr:from>
    <xdr:to>
      <xdr:col>3</xdr:col>
      <xdr:colOff>1521160</xdr:colOff>
      <xdr:row>37</xdr:row>
      <xdr:rowOff>54178</xdr:rowOff>
    </xdr:to>
    <xdr:graphicFrame macro="">
      <xdr:nvGraphicFramePr>
        <xdr:cNvPr id="3" name="Chart 2">
          <a:extLst>
            <a:ext uri="{FF2B5EF4-FFF2-40B4-BE49-F238E27FC236}">
              <a16:creationId xmlns:a16="http://schemas.microsoft.com/office/drawing/2014/main" id="{337CD421-E4E6-BBEF-C1EE-B18BF646E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893379</xdr:colOff>
      <xdr:row>45</xdr:row>
      <xdr:rowOff>75950</xdr:rowOff>
    </xdr:from>
    <xdr:to>
      <xdr:col>21</xdr:col>
      <xdr:colOff>399142</xdr:colOff>
      <xdr:row>67</xdr:row>
      <xdr:rowOff>62645</xdr:rowOff>
    </xdr:to>
    <xdr:graphicFrame macro="">
      <xdr:nvGraphicFramePr>
        <xdr:cNvPr id="5" name="Chart 4">
          <a:extLst>
            <a:ext uri="{FF2B5EF4-FFF2-40B4-BE49-F238E27FC236}">
              <a16:creationId xmlns:a16="http://schemas.microsoft.com/office/drawing/2014/main" id="{BD1C71E5-DEB1-F5BD-F440-A0EE41655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1170BECEA33D1AC/Documents/Zomato_ayush%20project%202025%20PABLO%20ESCOBAR%20(1).xlsx" TargetMode="External"/><Relationship Id="rId1" Type="http://schemas.openxmlformats.org/officeDocument/2006/relationships/externalLinkPath" Target="https://d.docs.live.net/61170becea33d1ac/Documents/Zomato_ayush%20project%202025%20PABLO%20ESCOBAR%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Sheet2"/>
      <sheetName val="Sheet3"/>
      <sheetName val="Sheet20"/>
      <sheetName val="DASHBOARD FINAL"/>
      <sheetName val="Dashboard"/>
      <sheetName val="Subjective answers"/>
      <sheetName val="country description"/>
      <sheetName val="Question sheet"/>
      <sheetName val="objective answers"/>
    </sheetNames>
    <sheetDataSet>
      <sheetData sheetId="0"/>
      <sheetData sheetId="1"/>
      <sheetData sheetId="2"/>
      <sheetData sheetId="3"/>
      <sheetData sheetId="4"/>
      <sheetData sheetId="5"/>
      <sheetData sheetId="6"/>
      <sheetData sheetId="7">
        <row r="1">
          <cell r="A1" t="str">
            <v>Country Code</v>
          </cell>
          <cell r="B1" t="str">
            <v>Country Name</v>
          </cell>
        </row>
        <row r="2">
          <cell r="A2">
            <v>1</v>
          </cell>
          <cell r="B2" t="str">
            <v>India</v>
          </cell>
        </row>
        <row r="3">
          <cell r="A3">
            <v>14</v>
          </cell>
          <cell r="B3" t="str">
            <v>Australia</v>
          </cell>
        </row>
        <row r="4">
          <cell r="A4">
            <v>30</v>
          </cell>
          <cell r="B4" t="str">
            <v>Brazil</v>
          </cell>
        </row>
        <row r="5">
          <cell r="A5">
            <v>37</v>
          </cell>
          <cell r="B5" t="str">
            <v>Canada</v>
          </cell>
        </row>
        <row r="6">
          <cell r="A6">
            <v>94</v>
          </cell>
          <cell r="B6" t="str">
            <v>Indonesia</v>
          </cell>
        </row>
        <row r="7">
          <cell r="A7">
            <v>148</v>
          </cell>
          <cell r="B7" t="str">
            <v>New Zealand</v>
          </cell>
        </row>
        <row r="8">
          <cell r="A8">
            <v>162</v>
          </cell>
          <cell r="B8" t="str">
            <v>Philippines</v>
          </cell>
        </row>
        <row r="9">
          <cell r="A9">
            <v>166</v>
          </cell>
          <cell r="B9" t="str">
            <v>Qatar</v>
          </cell>
        </row>
        <row r="10">
          <cell r="A10">
            <v>184</v>
          </cell>
          <cell r="B10" t="str">
            <v>Singapore</v>
          </cell>
        </row>
        <row r="11">
          <cell r="A11">
            <v>189</v>
          </cell>
          <cell r="B11" t="str">
            <v>South Africa</v>
          </cell>
        </row>
        <row r="12">
          <cell r="A12">
            <v>191</v>
          </cell>
          <cell r="B12" t="str">
            <v>Sri Lanka</v>
          </cell>
        </row>
        <row r="13">
          <cell r="A13">
            <v>208</v>
          </cell>
          <cell r="B13" t="str">
            <v>Turkey</v>
          </cell>
        </row>
        <row r="14">
          <cell r="A14">
            <v>214</v>
          </cell>
          <cell r="B14" t="str">
            <v>United Arab Emirates</v>
          </cell>
        </row>
        <row r="15">
          <cell r="A15">
            <v>215</v>
          </cell>
          <cell r="B15" t="str">
            <v>United Kingdom</v>
          </cell>
        </row>
        <row r="16">
          <cell r="A16">
            <v>216</v>
          </cell>
          <cell r="B16" t="str">
            <v>United States of America</v>
          </cell>
        </row>
      </sheetData>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refreshedDate="45727.302199652775" createdVersion="8" refreshedVersion="8" minRefreshableVersion="3" recordCount="9551" xr:uid="{C50896DD-1504-4763-9ABE-F49D6357E20A}">
  <cacheSource type="worksheet">
    <worksheetSource ref="A1:U9552" sheet="Raw Data"/>
  </cacheSource>
  <cacheFields count="21">
    <cacheField name="RestaurantID" numFmtId="0">
      <sharedItems containsSemiMixedTypes="0" containsString="0" containsNumber="1" containsInteger="1" minValue="53" maxValue="18500652"/>
    </cacheField>
    <cacheField name="RestaurantName" numFmtId="0">
      <sharedItems count="7433">
        <s v="Punjabi's Veg Grill"/>
        <s v="Tasty Tandoor"/>
        <s v="Taste of Spice"/>
        <s v="Kolcata Bengali Dhaba"/>
        <s v="Sunil Punjabi Dhaba"/>
        <s v="Bikaner Restaurant"/>
        <s v="Just In"/>
        <s v="Shri Shyam Ji Shudh Shakahari Bhojnalaya"/>
        <s v="Shree Bhojnalaya"/>
        <s v="Baba Ka Dhaba"/>
        <s v="Kaka Da Dhaba"/>
        <s v="Famous Parantha and Poori Sabzi"/>
        <s v="Garam Masala"/>
        <s v="Zaika-E-Chaap Express"/>
        <s v="Tandoori Nature"/>
        <s v="Tinker Koch"/>
        <s v="Vaishno Da Dhaba"/>
        <s v="Desi Thaat Amritsari Naan"/>
        <s v="Haryana Bhojnalaya"/>
        <s v="Karol Bagh Ke Chhole Bhature"/>
        <s v="Bala Ji Rasoi"/>
        <s v="Best Chicken Corner"/>
        <s v="Avatar Da Dhaba"/>
        <s v="Curry Man"/>
        <s v="Delicious Eating Corner"/>
        <s v="Massi's Kitchen"/>
        <s v="Roll Junction"/>
        <s v="Amritsari Naan"/>
        <s v="Parantha on Call"/>
        <s v="Satnaam Foods"/>
        <s v="The Deshi Bites"/>
        <s v="Syall Kotian Da Dhaba"/>
        <s v="Jyoti Dhaba"/>
        <s v="Sangeeta Dhaba"/>
        <s v="Little Delhi"/>
        <s v="Ok Indian &amp; Chinese Food Corner"/>
        <s v="Foodies"/>
        <s v="Star Restaurant"/>
        <s v="Punjabi Flavour"/>
        <s v="Anupam Jalpan"/>
        <s v="Asia"/>
        <s v="Peshawari Mehel"/>
        <s v="All About Food"/>
        <s v="Breakfast Hut"/>
        <s v="Shri Ram Dhaba"/>
        <s v="The Celiac Kitchen"/>
        <s v="Tip Top Eating Corner"/>
        <s v="K.D Corner"/>
        <s v="Rajdhani Restaurant"/>
        <s v="Uttrakhand Hotel"/>
        <s v="Fresh Fast Food"/>
        <s v="NIK's Chicken Corner"/>
        <s v="Taneja Corner"/>
        <s v="Babu Soup Wala"/>
        <s v="Aloo Bhaji Restaurant"/>
        <s v="Pritam Tiffin Service"/>
        <s v="Chhotu Restaurant"/>
        <s v="Shree Jagannath Restaurant"/>
        <s v="Janta Canteen"/>
        <s v="Sansar Hotel"/>
        <s v="Jiya Amritsari Naan"/>
        <s v="Sushil Punjabi Vaishno Dhaba"/>
        <s v="Veg Food Express"/>
        <s v="Insane Foods"/>
        <s v="Lahori Food"/>
        <s v="Al-Karim"/>
        <s v="Chatori Zubaan Chur Chur Naan"/>
        <s v="Khalsa Eating Point"/>
        <s v="The Taste of Tandoor"/>
        <s v="Rasoi - The Indian Zaika"/>
        <s v="Shree Balaji Bhojnalaya"/>
        <s v="Night Diner"/>
        <s v="Anupam Eating Point"/>
        <s v="Rudra The Dhaba"/>
        <s v="Baba Chicken Ludhiana Wale"/>
        <s v="Front Food Corner"/>
        <s v="Jain Restaurant"/>
        <s v="Pandit Dhaba"/>
        <s v="Break Fast Junction"/>
        <s v="Food En Vouge"/>
        <s v="Dhaba Cash 'n' Carry Kitchen Chur Chur Naan"/>
        <s v="New Gaurav Dhaba"/>
        <s v="Desi Dhaba"/>
        <s v="Panj Tara"/>
        <s v="Taste Zone"/>
        <s v="Kirti Food Plaza"/>
        <s v="Nishaj Chicken Corner"/>
        <s v="Hotel Delhi 43"/>
        <s v="Shiv Shakti Dhaba"/>
        <s v="Ralhan Eating Corner"/>
        <s v="Dinesh Ka Mithila Dhaba"/>
        <s v="Rama Fast Food"/>
        <s v="Royal Chicken Corner"/>
        <s v="Desi Kukkad"/>
        <s v="Annapoorna Bhojanalya"/>
        <s v="Night Munchers"/>
        <s v="Tandoori Kebab"/>
        <s v="Prem Rasoi"/>
        <s v="Mahesh Shudh Vaishno Bhojanalya"/>
        <s v="Majlis Foods"/>
        <s v="Shri Bala Ji Rasoi"/>
        <s v="Moji Dhaba"/>
        <s v="Gungun Tiffin Services"/>
        <s v="Radhe Shyam Dhaba"/>
        <s v="Raju De Special Paneer Wale"/>
        <s v="Gupta Bhojnalya"/>
        <s v="Mouthmatics"/>
        <s v="Kaka's Tiffin Service"/>
        <s v="Anjali Resaturant"/>
        <s v="Rama Desi Ghee Meat Wala"/>
        <s v="Punjabi Chicken"/>
        <s v="Kaushal Dhaba"/>
        <s v="Uncle Sam"/>
        <s v="Baweja's Haandi"/>
        <s v="Singh's"/>
        <s v="Viceroy Bar - Hotel Classic Diplomat"/>
        <s v="Sunny Restaurant &amp; Tiffin"/>
        <s v="Khalsa Dhaba"/>
        <s v="Dhaba Express"/>
        <s v="Om Shanti Foods"/>
        <s v="Aggarwal Sweets"/>
        <s v="Negi Restaurant"/>
        <s v="Ghar Ka Khana"/>
        <s v="Bansal Foods"/>
        <s v="Mr. Billiken"/>
        <s v="Bawarchi's Canteen"/>
        <s v="Spicy Curry"/>
        <s v="Food State"/>
        <s v="Pakeeza Chicken Corner"/>
        <s v="Aunty's Kitchen"/>
        <s v="Delhi 6 Foods"/>
        <s v="Fry Centre"/>
        <s v="Mahavrer Chap Express"/>
        <s v="Kailash Vaishno Dhaba"/>
        <s v="Desi Tadka"/>
        <s v="Sher -E- Punjab"/>
        <s v="Kebabish"/>
        <s v="Gian Ji Punjabi Dhaba"/>
        <s v="Aapka Mangal Restaurant"/>
        <s v="Sunita Dhaba"/>
        <s v="Lotus Kitchen"/>
        <s v="Aditya Da Vaishno Dhaba"/>
        <s v="Dana Pani"/>
        <s v="Punjabi Tadka"/>
        <s v="The Hubbub Cafe and Restaurant"/>
        <s v="Uttarakhand Eating Point"/>
        <s v="Mamma Drools"/>
        <s v="Prem Ji Delhi Wale"/>
        <s v="Aap Ki Khatir"/>
        <s v="Rai Ji Caterers"/>
        <s v="Kaka De Dhaba"/>
        <s v="Apni Rasoi"/>
        <s v="Raja Rasoi"/>
        <s v="Gulati Ki Rasoi"/>
        <s v="Bikaner Rasoi"/>
        <s v="Old Moradabadi Chicken Corner"/>
        <s v="Puran Dhaba"/>
        <s v="Tawa King"/>
        <s v="Shudh Vaishno Dhaba"/>
        <s v="Mirch Masala Restaurant"/>
        <s v="Food Corner"/>
        <s v="Mukesh Bhojnalaya"/>
        <s v="New Royal Blue Dhaba"/>
        <s v="Food Campus"/>
        <s v="Punjabi Delight"/>
        <s v="Dilkhush Dhaba"/>
        <s v="Khana Khazana"/>
        <s v="Ramesh Caterers &amp; Dhaba"/>
        <s v="Foji Bhai Hotel"/>
        <s v="Raj Shri"/>
        <s v="Nutri Lunch"/>
        <s v="Rana's Food Corner"/>
        <s v="Soni Food Court"/>
        <s v="V. K. Pasta"/>
        <s v="Iqbal's Mughal Cuisine"/>
        <s v="Adda The Spice Affair"/>
        <s v="Shi Cafe"/>
        <s v="Nirvana The Divine Kitchen"/>
        <s v="Chicago Pizza"/>
        <s v="Madras Dosa &amp; Chinese"/>
        <s v="Tpot"/>
        <s v="Avon Kitchen"/>
        <s v="Somang House Restaurant"/>
        <s v="Manami Japanese Restaurant"/>
        <s v="Raglan Road Irish Pub and Restaurant"/>
        <s v="Oye!! Shawarma"/>
        <s v="Teedo's Cake Inn"/>
        <s v="Al Noor Foods"/>
        <s v="Singh Chicken"/>
        <s v="Pakeeza Restaurants"/>
        <s v="Elements - Mapple Express"/>
        <s v="Dus Bab"/>
        <s v="Viceroy - The Coffee Shop"/>
        <s v="Sahi Pakde Hain"/>
        <s v="13 Cafe"/>
        <s v="Amar Bakery"/>
        <s v="Habibi Express"/>
        <s v="Rara Dragon"/>
        <s v="Flavours Of Delhi"/>
        <s v="Cake Point"/>
        <s v="Mr. Confectioner - Pride Plaza Hotel"/>
        <s v="Behrouz Biryani"/>
        <s v="Chicken Point"/>
        <s v="New Sindhi Chicken Corner"/>
        <s v="Pawan Foods"/>
        <s v="Mughal-E-Zaika"/>
        <s v="Swiss Gourmessa"/>
        <s v="Dunkin' Donuts"/>
        <s v="Maggiano's Little Italy"/>
        <s v="Chick N Grills"/>
        <s v="Javed Bawarchi Restaurant"/>
        <s v="Moonis Kada"/>
        <s v="The Cake Affairs"/>
        <s v="Pind Balluchi"/>
        <s v="Shri Bikaner Sweets &amp; Restaurant"/>
        <s v="Domino's Pizza"/>
        <s v="Al- Laziz"/>
        <s v="Piper's &amp; Grill - The Night Chef"/>
        <s v="Coffee Shop"/>
        <s v="#hashtag"/>
        <s v="Curzon - The Royal Bar"/>
        <s v="Kolkata Biriyani On Call"/>
        <s v="Khaao Peeyo"/>
        <s v="Facebook Fast Food"/>
        <s v="Pizza Hut Delivery"/>
        <s v="D-Food"/>
        <s v="Pizza King"/>
        <s v="Die Bí_ckerei"/>
        <s v="New Sethi's"/>
        <s v="Ashiyan Foods"/>
        <s v="Khan Tandoori Hub"/>
        <s v="Kasur Khyon"/>
        <s v="Spices Affair"/>
        <s v="Kamal Chicken"/>
        <s v="Taste of India"/>
        <s v="Dada Ka Dhaba"/>
        <s v="Ovenstory Pizza"/>
        <s v="Viya Cupcakery"/>
        <s v="DZI House"/>
        <s v="The Yolmo Kitchen"/>
        <s v="Chawla Chik Inn"/>
        <s v="Xpert Bakers"/>
        <s v="Javed Chicken Corner"/>
        <s v="Al-Rihan"/>
        <s v="MK's Chinese Food"/>
        <s v="Omi Pizza"/>
        <s v="South Indian &amp; Chinese Fast Food"/>
        <s v="Vandana Food Corner"/>
        <s v="King Of Roll"/>
        <s v="Jyoti Sweets"/>
        <s v="Shahi Chicken Biryani Corner"/>
        <s v="Monis Kada Hotel"/>
        <s v="Cake Spot"/>
        <s v="Rajesh Eating Corner"/>
        <s v="Ching Chinese"/>
        <s v="Dolce Gelato"/>
        <s v="Anthony's Kitchen"/>
        <s v="Special Chicken Biryani"/>
        <s v="Momos Hi Momos"/>
        <s v="Hot Pot"/>
        <s v="Kolkatta Kathi Roll"/>
        <s v="Krishna Juice &amp; Shakes Corner"/>
        <s v="Daya Sagar"/>
        <s v="JD's Restaurant"/>
        <s v="Malabar Style Kitchen"/>
        <s v="Hans's Planet-F"/>
        <s v="Aggarwal Bikaneri Sweets"/>
        <s v="Bengali Restaurant"/>
        <s v="Shahi Hyderbadi Biryani"/>
        <s v="Momozone"/>
        <s v="Foodizm"/>
        <s v="Kanuchawala"/>
        <s v="Vaishanavi Food Store"/>
        <s v="PSR Foods"/>
        <s v="Aggarwal Bikaner Sweets"/>
        <s v="7 Colours Xpress Kitchen"/>
        <s v="Food Plaza"/>
        <s v="Shree Krishna Dhaba"/>
        <s v="Dada Ka"/>
        <s v="Noddy's"/>
        <s v="Asian House Restaurant"/>
        <s v="Kullu Manali Restaurant"/>
        <s v="Tandoori Khazana"/>
        <s v="Desi Chulha"/>
        <s v="Bikaner Sweets Chaat cafe"/>
        <s v="Spl. Flavour Sodas &amp; Fruit shakes"/>
        <s v="Dilli Darbar Chicken Point"/>
        <s v="Sharma Sweets"/>
        <s v="Baba Ji"/>
        <s v="Surprise - Bakers &amp; Bites"/>
        <s v="Angelena Restaurant"/>
        <s v="3x Cafe"/>
        <s v="R.S. Chinese Food"/>
        <s v="Welcome Fast Food &amp; Parantha"/>
        <s v="Shalimar Vyanjan"/>
        <s v="Radha Swami Chaat Bhandar"/>
        <s v="Variety of Shawarmas"/>
        <s v="Sweets n Treats"/>
        <s v="S.K. Fast Food"/>
        <s v="Aahar Meat and Chicken Shop"/>
        <s v="Madaan Confectionery"/>
        <s v="Matthi Wala"/>
        <s v="Khan Foods"/>
        <s v="Preet Fast Foods"/>
        <s v="Kathi Junction"/>
        <s v="Maan Singh Halwai"/>
        <s v="Connoisseur"/>
        <s v="Goldy Chat Bhandar"/>
        <s v="Cafe Highway"/>
        <s v="Bhutani Chaap"/>
        <s v="Giani"/>
        <s v="Prem Chinese Fast Food"/>
        <s v="Sam's 22"/>
        <s v="Zaika Restaurant"/>
        <s v="Bhawani Restaurant"/>
        <s v="New Aggarwal Sweets &amp; Fast Food"/>
        <s v="HTW Bakers"/>
        <s v="Dessi Food"/>
        <s v="Crazzy Bite"/>
        <s v="Punjabi Tandoori Tikka"/>
        <s v="Kerala Kitchen &amp; Restaurant"/>
        <s v="Magic Mo:Mo Corner"/>
        <s v="Student Corner"/>
        <s v="The Pure Kitchen"/>
        <s v="Do Bhai Paneer Wale And Sweets"/>
        <s v="TCW Chaat Point"/>
        <s v="Cafe Coffee Day"/>
        <s v="Cake Walk"/>
        <s v="Laxmi Dairy"/>
        <s v="Raju Ice Cream Parlor"/>
        <s v="Shisha"/>
        <s v="Brown House Cafe"/>
        <s v="Daawat-e-Mehak"/>
        <s v="U.P. Al-Flah Restaurant"/>
        <s v="Bollywood Khana"/>
        <s v="Lajawab Chicken &amp; Fish Fry"/>
        <s v="Shree Vinayaga Restaurant"/>
        <s v="Bajrang Misthan Bhawan"/>
        <s v="Chilli Tadka"/>
        <s v="King's Food"/>
        <s v="Daily Belly"/>
        <s v="Dosa and Pizza Corner"/>
        <s v="Kasba"/>
        <s v="Dinesh Meat Wala"/>
        <s v="Shama Muradabadi Chicken Biryani"/>
        <s v="Batra Chinese Food &amp; Chaap"/>
        <s v="Freezy"/>
        <s v="Madan Sweets &amp; Bakers"/>
        <s v="Unique Pastry"/>
        <s v="Hot N Fresh Pizza"/>
        <s v="RAM-G Samose Wale"/>
        <s v="Good Luck Cafe"/>
        <s v="Special Tea Point"/>
        <s v="S.R. Bakers"/>
        <s v="Anjel China &amp; Tibetian Food"/>
        <s v="The Regal Chicken Corner"/>
        <s v="Guru Om Vanna"/>
        <s v="Kedgy Bite"/>
        <s v="Food Cafe"/>
        <s v="Cookie Shookie"/>
        <s v="VadaPav 'n' Frankie"/>
        <s v="Makers &amp; Bakers"/>
        <s v="Hind Bakery &amp; Chinese Fast Food"/>
        <s v="Muradabadi Shahi Biryani &amp; Chicken Corner"/>
        <s v="Nice Food Corner"/>
        <s v="Murliwala Bakers"/>
        <s v="Aakash Sweets &amp; Caterers"/>
        <s v="Hungerz Hub"/>
        <s v="Lounge Bakery"/>
        <s v="Bikaner Sweets &amp; Restaurant"/>
        <s v="The Pizza Family"/>
        <s v="Paras Corner"/>
        <s v="Red Rose Restaurant"/>
        <s v="Kairi The Royal Taste"/>
        <s v="Chinese Tadka"/>
        <s v="Pandey Ji Restaurant"/>
        <s v="Spice Treat"/>
        <s v="Himalaya Momos"/>
        <s v="Uttranchal Eating Point"/>
        <s v="Meatwale.com"/>
        <s v="Zaika Chicken Corner"/>
        <s v="Sufiyan Restaurant"/>
        <s v="De Bone Chicken"/>
        <s v="Arunachal Bhawan"/>
        <s v="Madras Cafe"/>
        <s v="Soya Twist"/>
        <s v="Fuel Diet Cafe"/>
        <s v="Ramlal Sweets"/>
        <s v="Tirath Sweets"/>
        <s v="Al Meraj Chicken Shop"/>
        <s v="Classic Chef Corner"/>
        <s v="Sethi's Express"/>
        <s v="Swagi Food Corner"/>
        <s v="Maggi Point"/>
        <s v="Wow! Momo"/>
        <s v="Healthy Nutrienty"/>
        <s v="Shaketastic"/>
        <s v="Fc Katyal"/>
        <s v="Khan Tandoori Nights"/>
        <s v="Shahi Muradabadi Chicken Biryani"/>
        <s v="Goyal Sweets"/>
        <s v="Jai Maa Shaarde Samose Wala"/>
        <s v="Nirula's Ice Cream"/>
        <s v="Aggarwal Sweet Corner"/>
        <s v="Mahi Rasoi"/>
        <s v="Bikaner Sweets"/>
        <s v="Chinese Corner"/>
        <s v="Green Chick Chop"/>
        <s v="Aujla's Punjabi Zaika"/>
        <s v="Raju Fast Food"/>
        <s v="Brahm Point Fast Food"/>
        <s v="China Kitchen"/>
        <s v="Chowringhee"/>
        <s v="Welcome Family Restaurant"/>
        <s v="Smily Cakes"/>
        <s v="34, Chowringhee Lane"/>
        <s v="Alam Biryani"/>
        <s v="Smoke Trailer Grill"/>
        <s v="Delhi-27"/>
        <s v="Sanjay Chicken Shop"/>
        <s v="Shree Raja Ram"/>
        <s v="Seven Star Pizza"/>
        <s v="Halal Pizza Star"/>
        <s v="Ratan Singh"/>
        <s v="Best Biryani"/>
        <s v="Hot Kathi Roll"/>
        <s v="K. B. Eating Point"/>
        <s v="Moriarty Delivers"/>
        <s v="Chai Garam"/>
        <s v="Preechen"/>
        <s v="Mathura Lassi Wala"/>
        <s v="Zaika Biryani"/>
        <s v="Delhi Chaat Bhandar"/>
        <s v="Chinese Food Corner"/>
        <s v="Grover Burfee &amp; Cakes"/>
        <s v="Aggarwal Sweets Corner"/>
        <s v="Bhardwaj Bakery"/>
        <s v="Deep Bakery And Cake"/>
        <s v="Cafe Point"/>
        <s v="New Shama Chicken Restaurant"/>
        <s v="Niti Shake &amp; Ice Cream Hub"/>
        <s v="Food N Shakes"/>
        <s v="Riyaz Biryani Corner"/>
        <s v="Grills N Chills"/>
        <s v="Sidhi Cafe"/>
        <s v="Best Biryani Centre"/>
        <s v="Om Ji Bhature Wale"/>
        <s v="Radhe Shyam Chole Bhature"/>
        <s v="Red Chili Potato"/>
        <s v="Bigbee"/>
        <s v="Chennai Express Greens"/>
        <s v="Pasta Pizza &amp; Roll Hut"/>
        <s v="Tea Point"/>
        <s v="Chicken Darwar"/>
        <s v="Mittal Restaurant &amp; Fast Food"/>
        <s v="Shree Shyam Sweets"/>
        <s v="Bansiwala Sweets &amp; Caterers"/>
        <s v="Dabas Ke Special Chole Bhature"/>
        <s v="JMD Family Restaurant"/>
        <s v="Ram Ram Ji Kachori Bhandar"/>
        <s v="Pal Restaurant"/>
        <s v="New Bhappe Di Hatti"/>
        <s v="South Indian Food Plaza"/>
        <s v="Motu N Patlu"/>
        <s v="Zaika Muradabadi"/>
        <s v="Kettle &amp; Kegs"/>
        <s v="Mom's Bake"/>
        <s v="Lucky Corner Shop"/>
        <s v="Al Naseem Foods Shawarma"/>
        <s v="Kathi House"/>
        <s v="Kitchen Namaste"/>
        <s v="Baketown By Gagan Bakers"/>
        <s v="Biryani Express"/>
        <s v="Chill Out"/>
        <s v="Chilli Chinese"/>
        <s v="Tulsi Ram Chinese Hut"/>
        <s v="Chaipiyoji"/>
        <s v="Urban Patty House"/>
        <s v="Amul Ice-Cream Parlour"/>
        <s v="Cherry Berry"/>
        <s v="China Pan"/>
        <s v="Amit Dhaba"/>
        <s v="Punjabi Rasoi"/>
        <s v="Scoopers 'n' Bakers"/>
        <s v="Chatkara"/>
        <s v="Taoji Ke Amratsari Naan"/>
        <s v="A Patisseries Gallery"/>
        <s v="Foodieholic"/>
        <s v="Sangam Ratna"/>
        <s v="Shri Balaji"/>
        <s v="Shahi Muradabadi &amp; Hyderabadi"/>
        <s v="Frontier"/>
        <s v="Alam Biryani Center"/>
        <s v="Lala Chaap Corner"/>
        <s v="Bake Town"/>
        <s v="Khurana Eating Point"/>
        <s v="Schezwan Bakery"/>
        <s v="Shankar Chinese Foods"/>
        <s v="Singh Chinese Fast Food"/>
        <s v="Hot &amp; Tasty"/>
        <s v="Kalka's Food Centre"/>
        <s v="Choksi Chinese"/>
        <s v="Cake And Bakes"/>
        <s v="Gujjar Dhaba"/>
        <s v="Annpurna Rasoi"/>
        <s v="Aradhya Restaurant"/>
        <s v="Devika Restaurant"/>
        <s v="Just Veg"/>
        <s v="TiffinToons"/>
        <s v="Aazad Chicken Corner"/>
        <s v="Games v/s Cafe"/>
        <s v="Chinese Fast Food"/>
        <s v="Creambell &amp; Chocoxess"/>
        <s v="Bablu Chinese Food"/>
        <s v="Bhatia Chinese Food"/>
        <s v="Bhagat Ji Sweets"/>
        <s v="Special Moradabadi Chicken Corner"/>
        <s v="Cheese Bitez Pizza"/>
        <s v="Momolicious"/>
        <s v="Naya Adda"/>
        <s v="Tummyy Tull"/>
        <s v="Laxmi Food Corner"/>
        <s v="Shahi Chicken Point"/>
        <s v="Happy Hours"/>
        <s v="N.S. Pizza Point"/>
        <s v="Gupta Ji Ka Dhaba"/>
        <s v="Wakhra Swag"/>
        <s v="Truly Yours"/>
        <s v="Mehtaab Sweet Corner &amp; Restaurant"/>
        <s v="Flavours Of London"/>
        <s v="Hot 'N' Cool"/>
        <s v="Roll's World"/>
        <s v="Sri Krishna"/>
        <s v="Kalka Ji Rasoi"/>
        <s v="Teens Cafe Fast Food"/>
        <s v="Al Hayat Bakers"/>
        <s v="Lotes Bakes"/>
        <s v="Sikka Chinese Fast Food"/>
        <s v="Kathmandu"/>
        <s v="New Open Restaurant"/>
        <s v="Bake Bank"/>
        <s v="Mannat Chinese Fast Food"/>
        <s v="Welcome Rasoi"/>
        <s v="Twenty Four Seven"/>
        <s v="Amul Sweets &amp; Bakery"/>
        <s v="Buddy 's. Pizza"/>
        <s v="Panjabi Chic-Shoppe"/>
        <s v="Creamy Creation"/>
        <s v="D.A.A."/>
        <s v="New Punjabi Chaap Corner"/>
        <s v="Muncheezz"/>
        <s v="Natural Pizza Hub &amp; Food Court"/>
        <s v="Oven Fresh"/>
        <s v="RV Restaurant"/>
        <s v="Pak Afghan Restaurant"/>
        <s v="Delhi 6 Cafe"/>
        <s v="Lhasa Manthang Restaurant"/>
        <s v="Melting Food Point"/>
        <s v="Street Cafe"/>
        <s v="Foody Dragon"/>
        <s v="Sweet Sensations"/>
        <s v="Szoun Chinese Food"/>
        <s v="Shere Hind Chicken Corner"/>
        <s v="The Bakery"/>
        <s v="Hot Joint Fast Food"/>
        <s v="Raja Chinese Foods &amp; Snacks"/>
        <s v="Vrindavan Sweets"/>
        <s v="Lhamo's Kitchen"/>
        <s v="Happy Italiano"/>
        <s v="Kanhaiya Fast Food"/>
        <s v="Urban Palate"/>
        <s v="New Classic Kitchen"/>
        <s v="D Brown Affairs"/>
        <s v="Mughlai Darbar Muradabadi"/>
        <s v="New Pishori Chicken Kabab"/>
        <s v="Super Snacks"/>
        <s v="Laziz Chinese Fast Food"/>
        <s v="Diya Chinese Food"/>
        <s v="Shama Chicken Corner"/>
        <s v="Sultan Chicken Corner"/>
        <s v="Al-Nawab"/>
        <s v="The Khoj Cafe Restaurent"/>
        <s v="Retro Kichen"/>
        <s v="Hot &amp; Hot Shudhir Chinese Point"/>
        <s v="Kith N Kin Cafeteria"/>
        <s v="Lazeez Rasoi"/>
        <s v="Le Village Pastry Shop"/>
        <s v="Sardar Ji Chicken Corner"/>
        <s v="L.N Live Kitchen"/>
        <s v="Piyu Fast Food"/>
        <s v="Food Junction"/>
        <s v="Zayka chicken restaurant"/>
        <s v="Romano's Pizza"/>
        <s v="Pheva Tandooris"/>
        <s v="New Garden Hut"/>
        <s v="Chinese Hut"/>
        <s v="Fabulous Cake"/>
        <s v="Saras Fast Food Feast"/>
        <s v="Shakun Cook-Du-Ku"/>
        <s v="P.S. Chinese &amp; Thai Food"/>
        <s v="Snack Shack"/>
        <s v="Pizza Hot"/>
        <s v="Fresh Meat CO"/>
        <s v="Chocolacious by WedCraft"/>
        <s v="Food Care"/>
        <s v="Friends N Foods"/>
        <s v="ABC Restaurant"/>
        <s v="Brijwasi"/>
        <s v="Jaca Restaurant"/>
        <s v="Vishal Snacks"/>
        <s v="Chennai Express"/>
        <s v="Delhi Biryani Hut"/>
        <s v="Dolphin - The Food Cafe"/>
        <s v="Lhasa Thali House"/>
        <s v="Little Tibet"/>
        <s v="Chinese Food Point"/>
        <s v="Rupa Bangali Dhaba"/>
        <s v="Always Eat Green"/>
        <s v="Gupta Sweets"/>
        <s v="Frugurpop-  ibis New Delhi"/>
        <s v="Mahesh Chaat Corner"/>
        <s v="Colonel's Kebabs &amp; Curries"/>
        <s v="BonJuz"/>
        <s v="Cake Knighter"/>
        <s v="FM Biryani Point"/>
        <s v="Al-Kausar's"/>
        <s v="Punjabi Chaap Corner"/>
        <s v="Spice Studio"/>
        <s v="The Friends Cafe"/>
        <s v="South Indian"/>
        <s v="The Twisted Bakery"/>
        <s v="Take Away Depot"/>
        <s v="Zombiez"/>
        <s v="Mitra Da Dhabha"/>
        <s v="Momo's King"/>
        <s v="Food Nation"/>
        <s v="Hilal Hotel Nihari"/>
        <s v="Sweet Bakes"/>
        <s v="Arabian &amp; Turkish Cafí©"/>
        <s v="New Chow Maun"/>
        <s v="Yaadgaar"/>
        <s v="Mr. Gold"/>
        <s v="Chinese Chaat Corner"/>
        <s v="Cocoalicious Delights"/>
        <s v="Lala Ji Sweets"/>
        <s v="Cafe 59"/>
        <s v="Fumble Foods"/>
        <s v="Tiffino Mania"/>
        <s v="Aggarwal Sweet &amp; Bakers"/>
        <s v="Two Friends Roll Corner"/>
        <s v="Gulati's Takeaway"/>
        <s v="Sher-e-Punjab"/>
        <s v="Saikutir Food"/>
        <s v="Dhaba NH10"/>
        <s v="Hungry Folks"/>
        <s v="Cake'ry"/>
        <s v="Dessert Carte"/>
        <s v="Firangi Mithai"/>
        <s v="Buzybee"/>
        <s v="ToLoveFromLove"/>
        <s v="Sardar A Pure Meat Shop"/>
        <s v="Delhi-6 The Chicken Planet"/>
        <s v="Heera Chicken Corner"/>
        <s v="TAG"/>
        <s v="Rockers &amp; Shockers"/>
        <s v="Chap Corner"/>
        <s v="Ganga Food Factory"/>
        <s v="Taj Chicken Point"/>
        <s v="Choco-House Chocolatiers"/>
        <s v="Gluten Free by Deepika"/>
        <s v="Shahi Muradabadi"/>
        <s v="Mohanty Bakery &amp; Confectionery"/>
        <s v="D Food"/>
        <s v="Little Cup Cake"/>
        <s v="Just Vada Pav"/>
        <s v="Street Chaat Chatoron Ka Adda"/>
        <s v="Chatori Gali"/>
        <s v="The Artful Baker"/>
        <s v="Delicious Cake"/>
        <s v="Delhi Food Adda"/>
        <s v="Sunrise Bakery"/>
        <s v="Koolees Milkshake Bar"/>
        <s v="Me and My Cake"/>
        <s v="Grubhouse Cafe"/>
        <s v="Colours of Biryani"/>
        <s v="Celebration Family Restaurant"/>
        <s v="Khera's Foodie Corner"/>
        <s v="Waikiki"/>
        <s v="Chaayos"/>
        <s v="Aurangzeb Rd"/>
        <s v="The Night Delights"/>
        <s v="The Midnight Heroes"/>
        <s v="Midnight Fries"/>
        <s v="Thok (The House of Kakori)"/>
        <s v="Midnight Hunger Hub"/>
        <s v="Spooky Sky"/>
        <s v="Horn Please"/>
        <s v="Uloo"/>
        <s v="Munch Nation"/>
        <s v="Chaophraya"/>
        <s v="Steak"/>
        <s v="Seasons 52 Fresh Grill"/>
        <s v="The Lokal"/>
        <s v="I Am"/>
        <s v="Vic's On The River"/>
        <s v="Beliram Degchiwala"/>
        <s v="Cafe Coffee Day - The Lounge"/>
        <s v="Kahill's Steak-Fish Chophouse"/>
        <s v="Speedy Chow"/>
        <s v="Bern's Steak House"/>
        <s v="Colonel's Kababz"/>
        <s v="Mori's Japanese Steakhouse &amp; Sushi Bar"/>
        <s v="La Baguette - The Imperial"/>
        <s v="24/7 Pastry Shop - The Lalit New Delhi"/>
        <s v="Chandlers Steakhouse"/>
        <s v="Bun Intended"/>
        <s v="Biryani Blues"/>
        <s v="Chinese Garden"/>
        <s v="Nizam's Kathi Kabab"/>
        <s v="Kathputli"/>
        <s v="Mama's Fish House"/>
        <s v="Duke's Waikiki"/>
        <s v="Natalia's"/>
        <s v="Roy's"/>
        <s v="Woodfire Grille"/>
        <s v="Edison: Food+Drink Lab"/>
        <s v="Henry Campbell's Steakhouse"/>
        <s v="Barbacoa Restaurant"/>
        <s v="Blue Point Grill"/>
        <s v="Rocks on the River"/>
        <s v="Max Grille and Kitchen"/>
        <s v="The Olde Pink House"/>
        <s v="Clever Fox Cafe"/>
        <s v="Club India Cafe &amp; Restaurant"/>
        <s v="Duck City Bistro"/>
        <s v="Paramjeet Machi Wala"/>
        <s v="Tursi's Latin King"/>
        <s v="Red Chilli"/>
        <s v="The Last Mughal (TLM)"/>
        <s v="Downtown Grill"/>
        <s v="Mama's"/>
        <s v="Lake House Restaurant"/>
        <s v="Tucks and Bao"/>
        <s v="Ombra"/>
        <s v="wagamama"/>
        <s v="Clemency- The Restaurant &amp; Cafe"/>
        <s v="Flaming Chilli Pepper"/>
        <s v="Ricos"/>
        <s v="Panchratna Thali"/>
        <s v="Artichoke Cafe"/>
        <s v="The Munchbox"/>
        <s v="The Refinery Singapore"/>
        <s v="Nutritious Nation"/>
        <s v="Baked Love By Vatsala"/>
        <s v="Potato Head Folk"/>
        <s v="Gymkhana"/>
        <s v="Moets Curry Leaf Express"/>
        <s v="Bake Me A Cake"/>
        <s v="Loretta"/>
        <s v="Lasan Restaurant"/>
        <s v="HotMess Bakes"/>
        <s v="Olive"/>
        <s v="Gaucho"/>
        <s v="Manchester House"/>
        <s v="Yauatcha"/>
        <s v="The Kitchin"/>
        <s v="Depot Eatery and Oyster Bar"/>
        <s v="The Kimchi Project"/>
        <s v="The Garden Shed"/>
        <s v="The Crab Shack"/>
        <s v="Super Loco"/>
        <s v="Texas de Brazil"/>
        <s v="Foodland by Orchid"/>
        <s v="Instapizza After Hours"/>
        <s v="Cafeteria &amp; Co."/>
        <s v="Dí_ner Grill"/>
        <s v="Fratini La Trattoria"/>
        <s v="Karim's"/>
        <s v="Nayaab Haandi"/>
        <s v="The Witchery &amp; The Secret Garden"/>
        <s v="Instapizza"/>
        <s v="Tempting Restaurant"/>
        <s v="Nobu"/>
        <s v="Jiquitaia"/>
        <s v="sketch Gallery"/>
        <s v="Braseiro da Gíçvea"/>
        <s v="The Riding Guns Cafe"/>
        <s v="Tikka Junction"/>
        <s v="Pho King Awesome"/>
        <s v="Confeitaria Colombo"/>
        <s v="De Fontein Belgian Beer Cafe"/>
        <s v="Rovereto"/>
        <s v="Esquina Mocotí_"/>
        <s v="Dragonfly"/>
        <s v="Taypíç"/>
        <s v="Taco Pep"/>
        <s v="Floriditas"/>
        <s v="French Crust - The Suryaa New Delhi"/>
        <s v="Zaroob"/>
        <s v="Charley Noble Eatery &amp; Bar"/>
        <s v="Yo! China"/>
        <s v="Majlis-e-Mughal"/>
        <s v="Chily Hut"/>
        <s v="NYC.PIE"/>
        <s v="Darbar E Awadh"/>
        <s v="Al Zaitoon"/>
        <s v="Crafted Blends"/>
        <s v="Pier 70"/>
        <s v="Karate Kitchen"/>
        <s v="Gazebo"/>
        <s v="The Heroes Bistro &amp; Bar"/>
        <s v="Spezia Deliveries"/>
        <s v="Hakkasan"/>
        <s v="Talho Capixaba"/>
        <s v="Aôôk Kahve"/>
        <s v="Kawa Sushi"/>
        <s v="Baduzzi"/>
        <s v="Meats"/>
        <s v="Purnell's"/>
        <s v="Garota de Ipanema"/>
        <s v="True Blue"/>
        <s v="Ada &quot;e&quot; Haandi's"/>
        <s v="Bablu Chic-Inn"/>
        <s v="Les 3 Brasseurs"/>
        <s v="Sainte Marie Gastronomia"/>
        <s v="Peking Chinese Restaurant"/>
        <s v="Draft Gastro Pub"/>
        <s v="Pesqueiro Eco Gourmet"/>
        <s v="Paribar"/>
        <s v="Al Kuresh"/>
        <s v="D.O.C Ristorante"/>
        <s v="Outback Steakhouse"/>
        <s v="Paper Fig"/>
        <s v="7st by Mumbai Spices"/>
        <s v="Dialogue Lounge &amp; Cafí©"/>
        <s v="The Manhattan FISH MARKET"/>
        <s v="The Chocolate Room"/>
        <s v="Cafemiz"/>
        <s v="Kents Fast Food"/>
        <s v="Villa Tevere"/>
        <s v="The Drunkyard Cafe"/>
        <s v="Big Wong"/>
        <s v="Nando's"/>
        <s v="The French by Simon Rogan - The Midland"/>
        <s v="Tossin Pizza"/>
        <s v="Twisted Tacos"/>
        <s v="Roti &amp; Boti"/>
        <s v="Zaoq"/>
        <s v="Zazíç BistríÇ Tropical"/>
        <s v="Nazeer Delicacies"/>
        <s v="Amir"/>
        <s v="Huqqa"/>
        <s v="Genghis Grill"/>
        <s v="736 A.D."/>
        <s v="Eight - The Langham Hotel"/>
        <s v="Denny's"/>
        <s v="The Cheesecake Factory"/>
        <s v="Eatopia"/>
        <s v="New Koto"/>
        <s v="Paris 6 Classique"/>
        <s v="Hippopotamus - Museum Hotel"/>
        <s v="Colony"/>
        <s v="Applebee's"/>
        <s v="Coco Bambu"/>
        <s v="Olive Garden"/>
        <s v="Kinoshita"/>
        <s v="Restaurant Gordon Ramsay"/>
        <s v="Manzuíç"/>
        <s v="Hot Chimney"/>
        <s v="Madhuban"/>
        <s v="Mama's Nu Khana Khazana"/>
        <s v="TGI Friday's"/>
        <s v="The Owl's Kitchen"/>
        <s v="Indian Saffron Co."/>
        <s v="Mainland China Restaurant"/>
        <s v="Texas Roadhouse"/>
        <s v="Spezia Bistro"/>
        <s v="Sushi Leblon"/>
        <s v="Shirley"/>
        <s v="P.F. Chang's"/>
        <s v="Cantina Famiglia Mancini"/>
        <s v="Templo da Carne - Marcos Bassi"/>
        <s v="Famous Dave's Barbecue"/>
        <s v="Cut By Wolfgang Puck"/>
        <s v="Sky On 57"/>
        <s v="King Bar &amp; Restaurant"/>
        <s v="Hearken Cafí©"/>
        <s v="Summer Pavilion"/>
        <s v="Skye - Hotel Unique"/>
        <s v="Momo Baohaus"/>
        <s v="Zaffran Dining Experience"/>
        <s v="Coco Safar"/>
        <s v="El Pistolero"/>
        <s v="Hard Rock Cafe"/>
        <s v="Aprazí_vel"/>
        <s v="A Figueira Rubaiyat"/>
        <s v="The Smokehouse and Grill"/>
        <s v="Tipu Sultan"/>
        <s v="Brooklyn Brothers"/>
        <s v="Cafe Brown Sugar"/>
        <s v="Rhubarb Le Restaurant"/>
        <s v="Spice - The Indian Kitchen"/>
        <s v="New Angaar Hyderabadi"/>
        <s v="Spicy by Nature"/>
        <s v="tashas"/>
        <s v="Enigma Lounge"/>
        <s v="Geet Indian Restaurant"/>
        <s v="Punjab Grill"/>
        <s v="Salsa Mexican Grill"/>
        <s v="Cho Gao - Crowne Plaza Abu Dhabi"/>
        <s v="Craft"/>
        <s v="The Wolfpack"/>
        <s v="Gero"/>
        <s v="Hudsons"/>
        <s v="Ahad Sons Restaurant"/>
        <s v="Bablu Chic Inn"/>
        <s v="Kloof Street House"/>
        <s v="Carbon Bistro"/>
        <s v="Panda Wokk"/>
        <s v="Remo's Maximilliano"/>
        <s v="La Parada"/>
        <s v="Great Plates By AJ"/>
        <s v="Pipes &amp; Hipes"/>
        <s v="Yo Wok"/>
        <s v="Blos Cafe"/>
        <s v="Old Town Italy"/>
        <s v="Alkakori"/>
        <s v="Cafe Del Sol Botanico"/>
        <s v="Mama's Chinese Kitchen"/>
        <s v="Nature Hut Cafe"/>
        <s v="Paper Moon"/>
        <s v="Jamie's Italian"/>
        <s v="The Big Mouth"/>
        <s v="Life Grand Cafe"/>
        <s v="Nusr-Et"/>
        <s v="De' Bistro"/>
        <s v="Terraí_o Itíçlia"/>
        <s v="Baobab Cafe &amp; Grill"/>
        <s v="Jaan"/>
        <s v="Sabai Thai - The Westin Doha Hotel &amp; Spa"/>
        <s v="Korea Restaurant"/>
        <s v="The Hudson Cafe"/>
        <s v="Grand Cafí© &amp; Beach"/>
        <s v="Moti Mahal Delux"/>
        <s v="Chargrill Resto Bar"/>
        <s v="Harissa Bistro"/>
        <s v="Kream"/>
        <s v="Berco's"/>
        <s v="Escondido Tapas"/>
        <s v="Gemelli Cucina Bar"/>
        <s v="Restaurant Andre"/>
        <s v="Tamba"/>
        <s v="Carnival By Tresind"/>
        <s v="Tresind - Nassima Royal Hotel"/>
        <s v="Wood Box Cafe"/>
        <s v="Coral - InterContinental Doha"/>
        <s v="Beluga"/>
        <s v="The Belgian Triple"/>
        <s v="The National"/>
        <s v="Nobu - One&amp;Only"/>
        <s v="Licorish Bistro"/>
        <s v="Vine - The St. Regis"/>
        <s v="Willoughby &amp; Co."/>
        <s v="Laguna"/>
        <s v="The Black Bamboo"/>
        <s v="Urbanologi"/>
        <s v="Hookups Cafe &amp; Lounge"/>
        <s v="Marble"/>
        <s v="Nimtho"/>
        <s v="Town Table Restaurant"/>
        <s v="Fat Fish"/>
        <s v="Spice Route"/>
        <s v="Cafe El Chico"/>
        <s v="Tanto Pizzeria"/>
        <s v="Soma at Sula"/>
        <s v="I:ba Cafe &amp; Restaurant"/>
        <s v="Saptagiri"/>
        <s v="Chawla'sŒ_"/>
        <s v="Alkauser"/>
        <s v="Burger Factory"/>
        <s v="Code"/>
        <s v="The Fisherman's Wharf"/>
        <s v="Mickey's Kitchen"/>
        <s v="Bengali Pastry Shop &amp; Snack Bar"/>
        <s v="Moti Restaurant"/>
        <s v="Punjab To China"/>
        <s v="Bikanervala"/>
        <s v="Gullu's"/>
        <s v="The Chinese Hut"/>
        <s v="Mirch Masala MM Cafe"/>
        <s v="Kashish Restaurant &amp; Caterers"/>
        <s v="New Vikrant Restaurant"/>
        <s v="Sarpal Restaurant"/>
        <s v="Indian Bites"/>
        <s v="Popsy's"/>
        <s v="Ganesh Restaurant"/>
        <s v="Vatika"/>
        <s v="Vikrant Cafe"/>
        <s v="Everest Kitchen"/>
        <s v="Sanjha Chulha"/>
        <s v="Whipped"/>
        <s v="Paapi Paet"/>
        <s v="Thikaana"/>
        <s v="Zaika Mughlai Foods"/>
        <s v="Yakooz"/>
        <s v="Senorita's"/>
        <s v="Dezertfox"/>
        <s v="Haldiram's"/>
        <s v="Noor Restaurant"/>
        <s v="Cafe Einstein"/>
        <s v="SuperHero Cafe"/>
        <s v="Nazeer Foods"/>
        <s v="The Canteen"/>
        <s v="Urban Dhaba"/>
        <s v="Darbaar Chicken"/>
        <s v="Carnatic Cafe"/>
        <s v="Wok On Wheels"/>
        <s v="New Laziz"/>
        <s v="Vaga Bond"/>
        <s v="My Fit Food"/>
        <s v="Chicken Khurana"/>
        <s v="Shan E Punjab"/>
        <s v="Midnight Bites"/>
        <s v="Bengal Sweet Corner"/>
        <s v="The Upper Crust"/>
        <s v="Kamal's"/>
        <s v="Udupi Sai Sarover"/>
        <s v="Wagh Bakri Tea Lounge"/>
        <s v="Bella Italia"/>
        <s v="Wheelyz"/>
        <s v="Big Chow Xpress"/>
        <s v="Chinese Dragon"/>
        <s v="Sethi's Food Corner"/>
        <s v="Kabul Delhi"/>
        <s v="Udupidarshini Veg Restaurant"/>
        <s v="Mughlaai Daawat"/>
        <s v="Dill's Chawla Chik Inn"/>
        <s v="Priya Panchvati"/>
        <s v="Khan Chacha"/>
        <s v="Changezi Chicken"/>
        <s v="Punjabi Mirchi"/>
        <s v="Cottage Cafí© by Smoothie factory"/>
        <s v="Gopal (Sindhi) Restaurant"/>
        <s v="Ekta's Kitchen"/>
        <s v="Delicacy Foods"/>
        <s v="Hyderabadi Dum Biryani"/>
        <s v="The Fashion Street Cafí©"/>
        <s v="Novelty Chicken Corner"/>
        <s v="Barista"/>
        <s v="Happy Hakka"/>
        <s v="Bawa Chicken"/>
        <s v="Mughal Darbar"/>
        <s v="Shree Bhagatram"/>
        <s v="Pizza Yum"/>
        <s v="The Biryani Wallas"/>
        <s v="Casa Asia"/>
        <s v="My Spice Kitchen"/>
        <s v="Qureshi's Kabab Corner"/>
        <s v="Chaskaa"/>
        <s v="Movenpick"/>
        <s v="Deez Biryani &amp; Kebabs"/>
        <s v="Big Dragon"/>
        <s v="Al-Bawarchi"/>
        <s v="The Grill Kitchen"/>
        <s v="Chik Chow"/>
        <s v="Bobby Punjabi Rasoi"/>
        <s v="Beijing Street"/>
        <s v="Pradhan Ji Multi Cuisine Restaurant"/>
        <s v="Omazoni"/>
        <s v="Pipeline Cafe"/>
        <s v="Tandoori Nights"/>
        <s v="Cook Du Kdu"/>
        <s v="Chilli Dragon"/>
        <s v="The Biryani Co."/>
        <s v="Nawab Dera"/>
        <s v="Milan Food"/>
        <s v="Relax Xpress"/>
        <s v="Express Dhaba"/>
        <s v="Nukkad"/>
        <s v="Koyla Kebab"/>
        <s v="Manwhar"/>
        <s v="Spicy N Karara"/>
        <s v="Kingdom Restaurant"/>
        <s v="Patiala Shahi"/>
        <s v="Bings Cafe"/>
        <s v="Rice Bowl"/>
        <s v="Essex Village Garden"/>
        <s v="Depot48"/>
        <s v="Fitoor"/>
        <s v="Zai"/>
        <s v="The Groghead"/>
        <s v="Elf Cafe &amp; Bar"/>
        <s v="Fabelle Chocolate Boutique - ITC Maurya"/>
        <s v="The Barbeque Company"/>
        <s v="The Destination"/>
        <s v="Fresc Co"/>
        <s v="Spice Grill"/>
        <s v="Utopia"/>
        <s v="Big Chill"/>
        <s v="Mamagoto"/>
        <s v="Copper Restro Bar"/>
        <s v="Chinois"/>
        <s v="Swagath"/>
        <s v="Sura Vie"/>
        <s v="Allterian By Chanson"/>
        <s v="Qubitos - The Terrace Cafe"/>
        <s v="The Drunk House"/>
        <s v="Joy Luck Moon"/>
        <s v="Chopsticks"/>
        <s v="Chutneez Restaurant Lounge &amp; Bar"/>
        <s v="Nirula's"/>
        <s v="Taksim"/>
        <s v="RPM"/>
        <s v="1UP"/>
        <s v="Moets Shack"/>
        <s v="Chutneez Ishtyle Bar and Dining"/>
        <s v="Forty 3 East"/>
        <s v="Paparazzi"/>
        <s v="Dzukou Tribal Kitchen"/>
        <s v="52 Janpath"/>
        <s v="2 Nice 2 Slice"/>
        <s v="D'Casa"/>
        <s v="Lahori Gate"/>
        <s v="Moets Curry Pot"/>
        <s v="Gulati"/>
        <s v="The Submarine Lounge"/>
        <s v="Locale"/>
        <s v="Gola Sizzlers"/>
        <s v="The Headquarter"/>
        <s v="Fat Lulu's"/>
        <s v="Princess Garden"/>
        <s v="The Golden Dragon"/>
        <s v="Moet's Sizzlers"/>
        <s v="China Garden"/>
        <s v="Summer House Cafe"/>
        <s v="Garage Inc."/>
        <s v="Coast Cafe"/>
        <s v="Fork You"/>
        <s v="High5 Cafe &amp; Bar"/>
        <s v="Boheme Cafe Bar"/>
        <s v="The Feast House"/>
        <s v="The Chatter House"/>
        <s v="Above &amp; Beyond"/>
        <s v="Firangi Island"/>
        <s v="The Gem Bar &amp; Restaurant"/>
        <s v="Chicken Inn"/>
        <s v="Cafe Lota"/>
        <s v="Soo Yung by the backyard"/>
        <s v="Capital Grill"/>
        <s v="Grub House"/>
        <s v="Habibi"/>
        <s v="The Junkyard Cafí©"/>
        <s v="The Post Office Cafe"/>
        <s v="The Junkyard Cafe"/>
        <s v="3 Pegs Down"/>
        <s v="Nanking"/>
        <s v="Juniper Bar - Andaz Delhi"/>
        <s v="Seasonings - The Spice Mysteries"/>
        <s v="Metro Grill"/>
        <s v="Cafe E"/>
        <s v="The Beer Cafe"/>
        <s v="Elation"/>
        <s v="Jon's head Grill"/>
        <s v="Londoners"/>
        <s v="Gastronomica Kitchen &amp; Bar"/>
        <s v="Drums of Heaven"/>
        <s v="Maison Des Desserts"/>
        <s v="Maquina"/>
        <s v="Matchbox"/>
        <s v="Informal"/>
        <s v="Uncultured Cafe &amp; Bar"/>
        <s v="La Vie"/>
        <s v="Great Wall"/>
        <s v="Americana Kitchen and Bar"/>
        <s v="Re Cafe"/>
        <s v="World Art Dining - Brew House"/>
        <s v="Boom Food"/>
        <s v="The Tea Lounge - Taj Palace Hotel"/>
        <s v="TabulaBeach Cafe"/>
        <s v="The Sky High"/>
        <s v="Soul Curry - Bellagio"/>
        <s v="The Barley House"/>
        <s v="Cha-Shi"/>
        <s v="Yeti - The Himalayan Kitchen"/>
        <s v="The Mashup"/>
        <s v="Out Of The Box"/>
        <s v="Palomino"/>
        <s v="Civil House"/>
        <s v="SodaBottleOpenerWala"/>
        <s v="Soi Thai"/>
        <s v="Picasso Roof Top"/>
        <s v="The Piano Man Jazz Club"/>
        <s v="The Fatty Bao"/>
        <s v="2 Bandits Lounge &amp; Bar"/>
        <s v="Elma's at Good Earth"/>
        <s v="Daitchi"/>
        <s v="Alpha 63"/>
        <s v="Boa Village"/>
        <s v="Amalfi"/>
        <s v="Mini Mughal"/>
        <s v="Masha"/>
        <s v="Urban Hub"/>
        <s v="Three Tuns"/>
        <s v="Caravan Resto Bar"/>
        <s v="Alcoholic Lounge &amp; Bar"/>
        <s v="Lotus Pond"/>
        <s v="Pindi"/>
        <s v="Mafia 2.0"/>
        <s v="Crave Busters"/>
        <s v="Kalol- Bar Te Kitchen"/>
        <s v="Charcoal"/>
        <s v="Greenr Cafe"/>
        <s v="Circus"/>
        <s v="Le Petit Cafe - The Lalit New Delhi"/>
        <s v="Ikko"/>
        <s v="Embassy"/>
        <s v="28 Capri Italy"/>
        <s v="Moets Curry Leaf"/>
        <s v="Desi Vibes"/>
        <s v="RoadRomeo"/>
        <s v="Yes Minister - Pub &amp; Kitchen"/>
        <s v="Roadhouse Cafe"/>
        <s v="Kabooze"/>
        <s v="Chhalava - ö__Lava"/>
        <s v="Feng Shuii"/>
        <s v="Cosy Restaurant"/>
        <s v="Hauz Khas Social"/>
        <s v="Turtle Bay"/>
        <s v="JAIL - Behind The Bar"/>
        <s v="Sinciti"/>
        <s v="Hinglish - Cafe Beach Bar"/>
        <s v="Bromfy Public House"/>
        <s v="Boombox Cafe Reloaded"/>
        <s v="High Street Cafí©"/>
        <s v="Cafí© Foreground"/>
        <s v="Desee Dakshin Coastal Cafe"/>
        <s v="Lights Camera Action - Air Bar"/>
        <s v="Caffe 9"/>
        <s v="Tea Lounge - The Ashok"/>
        <s v="Go Kylin"/>
        <s v="The Kylin Experience"/>
        <s v="Asia Kitchen"/>
        <s v="Aka Saka"/>
        <s v="MB's"/>
        <s v="Amici Cafe"/>
        <s v="Asian Haus"/>
        <s v="New Minar"/>
        <s v="The Junction"/>
        <s v="My Bar Grill"/>
        <s v="Imperfecto"/>
        <s v="Smoke House Deli"/>
        <s v="Cafe Southall"/>
        <s v="Cafe 27"/>
        <s v="Filmy Cafe &amp; Bar"/>
        <s v="La Bodega"/>
        <s v="Chez Jerome - Q Cafe"/>
        <s v="Madaari"/>
        <s v="Oh! Calcutta"/>
        <s v="361 Restaurant &amp; Banquet"/>
        <s v="Mughal Mahal"/>
        <s v="Cafe Foto Club"/>
        <s v="Spotlight Bistro &amp; Bar"/>
        <s v="Moti Mahal Delux- Legendary Culinary"/>
        <s v="Mirror"/>
        <s v="Rocking Woods"/>
        <s v="The Pint Room"/>
        <s v="Meraki Cafe &amp; Bar"/>
        <s v="Moets Oh! Bao"/>
        <s v="Ek Bar"/>
        <s v="Dimcha"/>
        <s v="Grills &amp; Platters"/>
        <s v="Nagaland's Kitchen"/>
        <s v="Elma's Bakery, Bar, and Kitchen"/>
        <s v="Raasa The Luxuriate Fine Dine"/>
        <s v="Mr. Choy"/>
        <s v="The Blue Door Cafe"/>
        <s v="Plumber - The Lounge"/>
        <s v="Eleven Course"/>
        <s v="The Bunk House"/>
        <s v="CG's - Lounge Cafe Bar"/>
        <s v="Dhaba"/>
        <s v="The Masterpiece Cafe"/>
        <s v="Wok In The Clouds"/>
        <s v="Harry's Bar + Cafe"/>
        <s v="Haowin"/>
        <s v="The Yellow Chilli"/>
        <s v="Nariyal Cafe"/>
        <s v="Red - Bellagio"/>
        <s v="Cuisine"/>
        <s v="Cafe Cruise"/>
        <s v="Dawat Khana"/>
        <s v="Def Col Social"/>
        <s v="The Jugaad Cafe Bar"/>
        <s v="Flaming Wok"/>
        <s v="The Flying Saucer Cafe"/>
        <s v="Thai House by Kylin"/>
        <s v="CDB Cafe"/>
        <s v="Chungwa"/>
        <s v="Mainland China"/>
        <s v="The Clay Oven"/>
        <s v="Thugs - Hotel Broadway"/>
        <s v="Bunta Bar"/>
        <s v="Cafe Rendezvous"/>
        <s v="24x7"/>
        <s v="The Derby Cookhouse"/>
        <s v="IKKA - The Ace Bar"/>
        <s v="Cafe Hashtag LoL"/>
        <s v="Delhi Club House"/>
        <s v="Ziu"/>
        <s v="Platinum Lounge"/>
        <s v="Days of the Raj"/>
        <s v="Rustom's Parsi Bhonu"/>
        <s v="Peninsular Kitchen"/>
        <s v="The Arena"/>
        <s v="Jom Jom Malay"/>
        <s v="Coffee Shop - Centaur Hotel"/>
        <s v="Bonne Bouche"/>
        <s v="Number 31"/>
        <s v="Sakley's The Mountain Cafe"/>
        <s v="Cress Bistro"/>
        <s v="Ambrosia - The Golden Palms Hotel"/>
        <s v="Tamura"/>
        <s v="Suribachi"/>
        <s v="AMPM Cafí© &amp; Bar"/>
        <s v="National Highway 44"/>
        <s v="Cafe Red"/>
        <s v="Le ROFL"/>
        <s v="Chateau"/>
        <s v="Diggin"/>
        <s v="Kofuku"/>
        <s v="Bell Pepperz"/>
        <s v="Mystique Melange"/>
        <s v="Wazwaan Restaurant"/>
        <s v="Game of Legends - Sports Bar, Grill, &amp; Lounge"/>
        <s v="Indi-QUE"/>
        <s v="Tea Lounge - Eros Hotel"/>
        <s v="Fig &amp; Maple"/>
        <s v="Gola Northend"/>
        <s v="Bandstand"/>
        <s v="The Kylin Experience - Holiday Inn"/>
        <s v="The Pindi"/>
        <s v="The Zest"/>
        <s v="Office Office"/>
        <s v="August Moon"/>
        <s v="Khidmat"/>
        <s v="R1 Lounge"/>
        <s v="Rain Tree Grill"/>
        <s v="Ichiban"/>
        <s v="Asia 21"/>
        <s v="Drinks At Stake - Bar Exchange"/>
        <s v="The Coffee Shop"/>
        <s v="Lanterns Kitchen &amp; Bar"/>
        <s v="Cafe Blue Tomato"/>
        <s v="Jungle Jamboree"/>
        <s v="Pirates Of Grill"/>
        <s v="Boheme Bar &amp; Grill"/>
        <s v="Budapest Kitchen &amp; Bar"/>
        <s v="4 Barrels Cafí© &amp; Lounge"/>
        <s v="Selfie Lounge Restro &amp; Bar"/>
        <s v="Meenas"/>
        <s v="Flavours of Punjab"/>
        <s v="Get Lost in Flavours"/>
        <s v="Turn Up"/>
        <s v="Walia's Dawat Mahal"/>
        <s v="Spice Deli"/>
        <s v="Chicken Minar"/>
        <s v="Sandoz"/>
        <s v="Gokul Foods"/>
        <s v="The Culinary Pitaara"/>
        <s v="Dial n Dine"/>
        <s v="Barbeque Nation"/>
        <s v="Le Seasons Restaurant"/>
        <s v="Tasty Bite"/>
        <s v="Moti Mahal"/>
        <s v="Shooters Lounge and Bar"/>
        <s v="Urban Punjab"/>
        <s v="Cheers Lounge Bar"/>
        <s v="Tequila Express"/>
        <s v="Invitation"/>
        <s v="South Gate"/>
        <s v="Tempting Bar-B-Que"/>
        <s v="Shiv Dhaba"/>
        <s v="JD's Food Court"/>
        <s v="Taste of Vishal"/>
        <s v="Bemisaal Reloaded"/>
        <s v="De Royale Food's"/>
        <s v="Mauryan Multi Cuisine Restaurant"/>
        <s v="Chatori Zubaan 2"/>
        <s v="Pacific Asia"/>
        <s v="Cafe Tansen"/>
        <s v="Waves"/>
        <s v="Punjabee's Darbar"/>
        <s v="Chawla's Chic Inn"/>
        <s v="iGNiTE"/>
        <s v="The Tandoor"/>
        <s v="Chilli Pepper"/>
        <s v="Smelling Salts"/>
        <s v="Sachdeva Confectioners"/>
        <s v="Dilli Darbar"/>
        <s v="Amaze Dining"/>
        <s v="Traffic Jaam"/>
        <s v="Victoria"/>
        <s v="Gold Resto Bar"/>
        <s v="Punjabi's Eating Hub"/>
        <s v="Handi Chhareyan Di"/>
        <s v="Kocktails &amp; Kurries"/>
        <s v="Chic Fish"/>
        <s v="Flavours From Heaven"/>
        <s v="Aromas of Pind"/>
        <s v="Mitraz"/>
        <s v="Vedanta's"/>
        <s v="Punjabi Handi"/>
        <s v="The Royal Turban"/>
        <s v="G Lounge"/>
        <s v="The Great Kabab Factory - Radisson Hotel"/>
        <s v="Tikka- Way"/>
        <s v="Rajshree"/>
        <s v="St. Anthony's"/>
        <s v="Pauls Food"/>
        <s v="Amber"/>
        <s v="Warehouse Cafe"/>
        <s v="Odeon Social"/>
        <s v="Pebble Street"/>
        <s v="The G.T. Road"/>
        <s v="Barbeque Ville"/>
        <s v="Route 04"/>
        <s v="The Beer Cafe - BIGGIE"/>
        <s v="{Niche} - Cafe &amp; Bar"/>
        <s v="Cafe Public Connection"/>
        <s v="Indian Grill Company"/>
        <s v="House of Commons"/>
        <s v="The Immigrant Cafe"/>
        <s v="Caffe Tonino"/>
        <s v="Kinbuck 2"/>
        <s v="Life Caffe"/>
        <s v="Oh My God"/>
        <s v="Quote - The Eclectic Bar and Lounge"/>
        <s v="Tamasha"/>
        <s v="Piali - The Curry Bistro"/>
        <s v="Smoke On Water"/>
        <s v="Unplugged Courtyard"/>
        <s v="Chew - Pan Asian Cafe"/>
        <s v="Rendezvous Cafe Restaurant"/>
        <s v="Black Pepper Restaurant"/>
        <s v="The Vault Cafe"/>
        <s v="Punjabi by Nature"/>
        <s v="Taste Of China"/>
        <s v="Rajdhani Thali Restaurant"/>
        <s v="Zen"/>
        <s v="Souza Lobo"/>
        <s v="The Darzi Bar &amp; Kitchen"/>
        <s v="Castle 9"/>
        <s v="Lady Baga"/>
        <s v="Ambrosia Bliss"/>
        <s v="Le Club"/>
        <s v="Fa Yian"/>
        <s v="Britto's Bar &amp; Restaurant"/>
        <s v="The Great Indian Pub"/>
        <s v="Mother India"/>
        <s v="Teddy Boy"/>
        <s v="The Luggage Room Kitchen And Bar"/>
        <s v="Zaffran"/>
        <s v="Blues"/>
        <s v="Cafe Hawkers"/>
        <s v="Zizo"/>
        <s v="Excuse Me Boss"/>
        <s v="HotMess"/>
        <s v="Attitude Kitchen &amp; Bar"/>
        <s v="MOB Brewpub"/>
        <s v="Cafe Dalal Street"/>
        <s v="FLYP@MTV"/>
        <s v="Mughlai Junction"/>
        <s v="Open House Cafe"/>
        <s v="Playboy Cafe"/>
        <s v="Veda"/>
        <s v="38 Barracks"/>
        <s v="My Bar Lounge &amp; Restaurant"/>
        <s v="Pizza Hut"/>
        <s v="Baking Bad"/>
        <s v="Sumo Sushi"/>
        <s v="Tongue Thai'd"/>
        <s v="Rose Cafe"/>
        <s v="Asia Central"/>
        <s v="Puppychino"/>
        <s v="Room Service"/>
        <s v="Cafe Turtle"/>
        <s v="Oh Boy Lounge"/>
        <s v="The Sweeet Jar"/>
        <s v="CJ's Fresh"/>
        <s v="New Eleven to Eleven"/>
        <s v="Culinaire"/>
        <s v="Viva Deli - Holiday Inn"/>
        <s v="Sidewalk - Hyatt Regency"/>
        <s v="China Fare"/>
        <s v="The Pastry Shop - Radisson Blu Plaza Delhi"/>
        <s v="Captain Grub"/>
        <s v="Kayasth Cuisine"/>
        <s v="Nutmeg The Gourmet Shop - ITC Maurya"/>
        <s v="R The Lounge - Radisson Blu Plaza Delhi"/>
        <s v="Typsy Crow"/>
        <s v="My Bar Square"/>
        <s v="TukTuk"/>
        <s v="Captain Chang"/>
        <s v="Cafe Culture"/>
        <s v="The Blue Tandoor"/>
        <s v="Ye Old Bakery - The Claridges"/>
        <s v="The Cafe"/>
        <s v="Noshi - Yum Asian Delivery"/>
        <s v="Cafe Shloka"/>
        <s v="Tasty Tonight"/>
        <s v="Owl is Well"/>
        <s v="The All American Diner"/>
        <s v="Brown Sugar"/>
        <s v="Metro Bar &amp; Family Restaurant"/>
        <s v="Tippling Street"/>
        <s v="Little Saigon"/>
        <s v="My Bar Headquarters"/>
        <s v="Gyms Kook"/>
        <s v="Sushi Junction"/>
        <s v="Calendar Khana Laao"/>
        <s v="4 on 44 Restaurant &amp; Bar"/>
        <s v="Ministry of Cafe"/>
        <s v="Curry Capital - Hotel Classic Diplomat"/>
        <s v="Basil Tree"/>
        <s v="Druk"/>
        <s v="Mumu Dahlin"/>
        <s v="Moti Mahal Delux Tandoori Trail"/>
        <s v="Rhythm Restro-Bar"/>
        <s v="Cafe Yell"/>
        <s v="The Baithak's"/>
        <s v="Grub Pub"/>
        <s v="Deli Belly"/>
        <s v="Jade Garden"/>
        <s v="K2 Multi Cuisine Restaurant"/>
        <s v="Tripti"/>
        <s v="Hunter's Kitchen"/>
        <s v="Roasted - Roseate"/>
        <s v="Nile Restro &amp; Bar"/>
        <s v="Deli - Crowne Plaza"/>
        <s v="Twenty Ten - Ashtan Sarovar Portico"/>
        <s v="Barichi Restaurant"/>
        <s v="The Delhi Canteen"/>
        <s v="The Blessing Bliss"/>
        <s v="Hawalat Lounge &amp; Bar"/>
        <s v="Moti Mahal Delux - Kebab Trail"/>
        <s v="Sultanat"/>
        <s v="Moh Maya Cafe"/>
        <s v="Eywa by Saby @ Celeste"/>
        <s v="Culinaria"/>
        <s v="Remember Me Cafí©"/>
        <s v="ATM Bistro"/>
        <s v="Bao Cha"/>
        <s v="Barichi"/>
        <s v="Clay 1 Grill"/>
        <s v="Krips Restaurant"/>
        <s v="Chocolateria San Churro"/>
        <s v="Icon"/>
        <s v="Spice Court"/>
        <s v="RDX"/>
        <s v="Johnny Rockets"/>
        <s v="Mama's Buoi"/>
        <s v="Root'd"/>
        <s v="Hang Out"/>
        <s v="My Love Restaurant &amp; Bar"/>
        <s v="Cafe Desire"/>
        <s v="Riviera"/>
        <s v="Capital Curry"/>
        <s v="Le Fairway Restaurant &amp; Bar"/>
        <s v="Puratan - Family Restaurant &amp; Bar"/>
        <s v="By The Way - Bellagio"/>
        <s v="Fiery Grills"/>
        <s v="Rumours"/>
        <s v="Urban Degchi Kitchen &amp; Bar"/>
        <s v="The First Floor"/>
        <s v="The Mad Teapot/The Wishing Chair"/>
        <s v="Calendar's Kitchen by Satish Kaushik"/>
        <s v="Showstopper"/>
        <s v="Uptown Cafe"/>
        <s v="Mumbai Matinee"/>
        <s v="Baadshah"/>
        <s v="Healthy Routes"/>
        <s v="The Square Meal"/>
        <s v="Desi Villa"/>
        <s v="Delhi 15"/>
        <s v="Supa's Restaurant"/>
        <s v="The Chaupal Bar And Restaurant"/>
        <s v="Shree Rathnam"/>
        <s v="FrenZone"/>
        <s v="ODT"/>
        <s v="Bijoli Grill"/>
        <s v="Cilantro Woodapple"/>
        <s v="Chawlas 2"/>
        <s v="Aroma Rest O Bar"/>
        <s v="Aroma Spice"/>
        <s v="The Delhi Heights"/>
        <s v="Shanghai Moon"/>
        <s v="Barbeque Creation By Kadhai Tadka"/>
        <s v="The Masala Trail"/>
        <s v="Chanakya Bar-Be-Que"/>
        <s v="Relax Restaurant"/>
        <s v="Green Chilli"/>
        <s v="Malhotra Restaurant"/>
        <s v="Barkat"/>
        <s v="Chimney"/>
        <s v="Ego"/>
        <s v="#OFF Campus"/>
        <s v="366 Junction"/>
        <s v="Spinns Resto-Bar"/>
        <s v="Svasti Cafe"/>
        <s v="Nine 75 Lounge &amp; Bar"/>
        <s v="Amuse Lounge"/>
        <s v="English Tadka"/>
        <s v="Taxi Bar &amp; Cafe"/>
        <s v="New Red Onion"/>
        <s v="Le Chef"/>
        <s v="Bemisaal"/>
        <s v="Big Fat Sandwich"/>
        <s v="Chimney Sizzlers"/>
        <s v="Balluchi's - The Royal Cuisine"/>
        <s v="Nagaland"/>
        <s v="Samavar"/>
        <s v="Encounter"/>
        <s v="The Grand Kitchen"/>
        <s v="Raffles"/>
        <s v="The Little Diner"/>
        <s v="Mad Monkey"/>
        <s v="Test Restaruants for Medio"/>
        <s v="New Kadimi"/>
        <s v="Hungry Heroes"/>
        <s v="Ghar Bistro Cafe"/>
        <s v="The Punter House"/>
        <s v="Hwealthcafe"/>
        <s v="Tsui Wong"/>
        <s v="Chilli Singh"/>
        <s v="The Vintage Avenue"/>
        <s v="The Dragon Hucks"/>
        <s v="Cafí© MRP"/>
        <s v="Miam"/>
        <s v="Daawat E Mezbaan"/>
        <s v="Trending Eats"/>
        <s v="Zooby's Kitchen"/>
        <s v="Shahi Zaikaa"/>
        <s v="Circle Cafe and Bar"/>
        <s v="Asian Curry"/>
        <s v="Cravings By Arshi Dhupia"/>
        <s v="The Kahuna"/>
        <s v="Eat Golf Repeat"/>
        <s v="NCR Cafe"/>
        <s v="The Food Truck Cafe"/>
        <s v="City of Joy"/>
        <s v="Cakeatouille"/>
        <s v="Coalition Cafe"/>
        <s v="Sugar &amp; Spice - Le Marche"/>
        <s v="Raro"/>
        <s v="Chawla's"/>
        <s v="Divya's Rimpy Restaurant"/>
        <s v="Sethi Restaurant"/>
        <s v="Cookfresh"/>
        <s v="Blue Bull Cafe"/>
        <s v="Al Forno by Aishwarya"/>
        <s v="Rajinder Da Dhaba"/>
        <s v="Zareen's Dastarkhwan"/>
        <s v="China Town Sizzlers"/>
        <s v="The Coffee Garage"/>
        <s v="t Lounge by Dilmah"/>
        <s v="Madira"/>
        <s v="Indrani's Kitchen"/>
        <s v="Rajinder Xpress"/>
        <s v="The Grill Kitchen - Gourmet"/>
        <s v="Brunchilli"/>
        <s v="Salad Days"/>
        <s v="Napoli Pizza"/>
        <s v="Food Express"/>
        <s v="Sushiya Express"/>
        <s v="Alkakori Alkauser"/>
        <s v="Majeed's"/>
        <s v="QD's Restaurant"/>
        <s v="Red Wok"/>
        <s v="Dimsum Vs Sushi"/>
        <s v="New York Slice"/>
        <s v="Farratta"/>
        <s v="The Society Cafe"/>
        <s v="Amici Gourmet Pizza"/>
        <s v="Thalaivar"/>
        <s v="Piyu Kitchen"/>
        <s v="Bikkgane Biryani"/>
        <s v="Eleven to Eleven"/>
        <s v="Prince of China"/>
        <s v="Pizza Break"/>
        <s v="Chez Papillons by Bonjour Chocolates"/>
        <s v="Desi Zaika"/>
        <s v="DomDom Biryani"/>
        <s v="Kallu Hot Zaika"/>
        <s v="Pepper Corn Express"/>
        <s v="Shikhara"/>
        <s v="DCK- Dana Choga's Kitchen"/>
        <s v="Old Town Cafe"/>
        <s v="Hong Kong Express"/>
        <s v="Country Curries"/>
        <s v="Shaolin"/>
        <s v="Curries N More"/>
        <s v="Moti Mahal Delux - Tandooori Trail"/>
        <s v="China Bowl"/>
        <s v="Shagun"/>
        <s v="Phonebooth Cafí©"/>
        <s v="Mr Wong"/>
        <s v="Bharat Chicken Inn"/>
        <s v="The Salad Bowl"/>
        <s v="New York Slice - Express"/>
        <s v="Grand Plaza"/>
        <s v="Slice of Italy"/>
        <s v="Sagar Ratna"/>
        <s v="Gravies"/>
        <s v="China Fort"/>
        <s v="Cafe Coffee Day The Square"/>
        <s v="Glenz Cafe N Bakers"/>
        <s v="The Big Chill Cakery"/>
        <s v="Bj's Lounge &amp; Cafe"/>
        <s v="Peshawari Restaurant"/>
        <s v="Kay's Chicken Corner"/>
        <s v="Sethi's Restaurant &amp; Barbeque"/>
        <s v="Starbucks"/>
        <s v="MR.D - Deliciousness Delivered"/>
        <s v="33 Food"/>
        <s v="Pema's"/>
        <s v="Rustom's Cafe &amp; Bakery"/>
        <s v="The Tea Place by Manjushree"/>
        <s v="Deepika Khaitan's Cakes"/>
        <s v="Hyderabad House"/>
        <s v="Biryani By Kilo"/>
        <s v="Cafe Connect"/>
        <s v="Momo Point"/>
        <s v="Chehel Pehel"/>
        <s v="Cafe Regent"/>
        <s v="Hot Curries"/>
        <s v="Juneja's Eating Plaza"/>
        <s v="Food For Thought"/>
        <s v="Noodle Box"/>
        <s v="Kumar Hotel"/>
        <s v="The Flashback"/>
        <s v="Henry's Cafe"/>
        <s v="Pirates of Campus"/>
        <s v="The Coffee Bean &amp; Tea Leaf"/>
        <s v="Hí_agen-Dazs"/>
        <s v="Bats On Delivery"/>
        <s v="Foodhall"/>
        <s v="Caboose X Cafe &amp; Lounge"/>
        <s v="Shameem Kabab Corner"/>
        <s v="Chokola"/>
        <s v="Food Villa"/>
        <s v="Al Zaika"/>
        <s v="MT Everest Food Corner"/>
        <s v="The Golden Leaf"/>
        <s v="Everest Bakery Cafe"/>
        <s v="Chawla Family Restaurant"/>
        <s v="DELI2NITE"/>
        <s v="Cafe 5H By The Kitchen Connect"/>
        <s v="Orange Peel by Rasleen Kochhar"/>
        <s v="Urban Gala"/>
        <s v="Punjabi Virsa"/>
        <s v="Chawnsan Chef"/>
        <s v="Samrat Restaurant"/>
        <s v="Mughals Rasoi"/>
        <s v="RP's Restaurant"/>
        <s v="Ipshita's Cakes Mamma Bakes"/>
        <s v="Food Scouts"/>
        <s v="Backbenchers"/>
        <s v="The Staircase Cafe by Doggy Style"/>
        <s v="Red Mango"/>
        <s v="The Mirch Masala"/>
        <s v="Organic Express"/>
        <s v="4S Chinese Restaurant"/>
        <s v="Blue Water Grille Express"/>
        <s v="Hungry Pistals"/>
        <s v="Pasta Xpress"/>
        <s v="Hide Out Cafe"/>
        <s v="The Diet Kitchen"/>
        <s v="Resto 37"/>
        <s v="Anokha Chinese Hut"/>
        <s v="Noorjahan"/>
        <s v="Imly"/>
        <s v="Touch of Punjab"/>
        <s v="Flamess Restaurant &amp; Cafe Village"/>
        <s v="Sweet &amp; Crusty - Eros Hotel"/>
        <s v="Dhaba Ambarsariya"/>
        <s v="Gedi Grill"/>
        <s v="Ada e Handi Restaurant"/>
        <s v="Swaad Restaurant"/>
        <s v="Metropolis Bar"/>
        <s v="Wanchai By Kylin"/>
        <s v="Telegram"/>
        <s v="Pure Punjabi"/>
        <s v="Kylin Express"/>
        <s v="Indus Flavour"/>
        <s v="YOLO 21"/>
        <s v="Sharazz"/>
        <s v="Swag Cafe"/>
        <s v="Beeryani"/>
        <s v="Nachos And Company"/>
        <s v="The Walled City - Cafí© &amp; Lounge"/>
        <s v="The Tuck Shop"/>
        <s v="Suruchi"/>
        <s v="Dilli BC"/>
        <s v="Pakwan"/>
        <s v="Golden Tandoor"/>
        <s v="Singz"/>
        <s v="R1 Take Away"/>
        <s v="Kabab Factory"/>
        <s v="Taaj Kitchen"/>
        <s v="The Little Fork"/>
        <s v="Flavours Kitchen"/>
        <s v="Tomatoes Kitchen"/>
        <s v="King's Kabab"/>
        <s v="Cake Away"/>
        <s v="Crazy Kitchen Lounge &amp; Terrace"/>
        <s v="TBH - The Big House Cafe"/>
        <s v="The Village Cafí©"/>
        <s v="Chinese Bite"/>
        <s v="New Zaika"/>
        <s v="Bhaja Govindam"/>
        <s v="Hungry Hut"/>
        <s v="Vibes of Punjab"/>
        <s v="Blue Water Grille"/>
        <s v="Le Himalaya"/>
        <s v="Bawarchis"/>
        <s v="Tilak's The Diners"/>
        <s v="Crossroad Bar and Restaurant"/>
        <s v="Gulnar Bar Be Que"/>
        <s v="Sethi's Restaurant"/>
        <s v="My Bar &amp; Restaurant"/>
        <s v="Chit Chat"/>
        <s v="Kays Bar-Be-Que"/>
        <s v="Bamboo Chopstix"/>
        <s v="Incrivel Goa"/>
        <s v="Wazwan"/>
        <s v="Dill's Chawla Chik-Inn"/>
        <s v="Sanjha Tandoor"/>
        <s v="Adish"/>
        <s v="Threads"/>
        <s v="The Coffee Bond"/>
        <s v="Orange Tree Cafe"/>
        <s v="Chill'm Bar &amp; Cafe"/>
        <s v="London Street Kitchen"/>
        <s v="Oh! China"/>
        <s v="Viva Hyderabad"/>
        <s v="FreshMenu"/>
        <s v="Shudh"/>
        <s v="Da Pizza Corner"/>
        <s v="Moti Mahal Delux - Legendary Culinary"/>
        <s v="Ada'e Handi"/>
        <s v="Crazy Cow"/>
        <s v="Overdose"/>
        <s v="Lost in Frost"/>
        <s v="Play Pizza"/>
        <s v="Kebab Xpress"/>
        <s v="Cafe 121"/>
        <s v="Finest Pizzeria"/>
        <s v="Man Vs Food The Kitchen"/>
        <s v="Pitstop"/>
        <s v="Pasta La Vista"/>
        <s v="The Bubble Tea Cafe"/>
        <s v="Tandoor Bar-Be-Que"/>
        <s v="Mezbaan Restaurant"/>
        <s v="Grillz &amp; Gravy"/>
        <s v="Chawla Restaurant"/>
        <s v="The Vintage Bakers"/>
        <s v="Kori's"/>
        <s v="CAD M CAD B"/>
        <s v="Faasos"/>
        <s v="Dogs &amp; Wiches"/>
        <s v="Saleem's Restaurant"/>
        <s v="Starvin' Marvin"/>
        <s v="Rahul's Rasoi"/>
        <s v="Yellowtail"/>
        <s v="M.D. Kitchen"/>
        <s v="Chopsuey"/>
        <s v="Mikky Peshawari"/>
        <s v="CafíÂ Befikre"/>
        <s v="Tin Town Cafí©"/>
        <s v="Eat Me"/>
        <s v="Nathu's Sweets"/>
        <s v="Chawla's Unique Chicken Corner"/>
        <s v="Dilli Grillz"/>
        <s v="Ding Ding"/>
        <s v="Kebabs &amp; Curries"/>
        <s v="Tunday Kababi"/>
        <s v="Spicy Tadka"/>
        <s v="I Food You"/>
        <s v="Little Chef"/>
        <s v="Punnu Biryani"/>
        <s v="Saturn"/>
        <s v="Cafe Rock 'n' Rolla"/>
        <s v="Pita Pit"/>
        <s v="United Punjab"/>
        <s v="Lazeez Restaurant"/>
        <s v="The Health Box"/>
        <s v="Cafe Filter"/>
        <s v="Shri Rama Restaurant"/>
        <s v="Wonder Taste of Spices"/>
        <s v="Rooftop"/>
        <s v="Let'z Eat"/>
        <s v="The Pizza Corner"/>
        <s v="Superstar Cafí©"/>
        <s v="Alaturka"/>
        <s v="Peshawari's Deluxe"/>
        <s v="Biryani Binge"/>
        <s v="Al-raaya"/>
        <s v="Urban Kabab"/>
        <s v="Mr. Grill"/>
        <s v="Late Lateefe"/>
        <s v="Cafí© 101"/>
        <s v="QRO Gourmeteriia BY DARK HOUSE KAFE"/>
        <s v="GoGourmet"/>
        <s v="Chulha Punjabi Da"/>
        <s v="Singh Ching"/>
        <s v="Rasoi The Food Express"/>
        <s v="Cafe Festa"/>
        <s v="Sindhi Chicken Corner"/>
        <s v="Hangchuaa's Chinese Food Corner"/>
        <s v="Freedom Corner"/>
        <s v="Welcome Food Point"/>
        <s v="Sbarro"/>
        <s v="Suri Saab Restaurant"/>
        <s v="Exotic Rooftop Restaurant"/>
        <s v="Kebab Gali"/>
        <s v="Sameer's Restaurant"/>
        <s v="Curries"/>
        <s v="Secular House Canteen"/>
        <s v="Peppers &amp; Pipes"/>
        <s v="Kabab"/>
        <s v="Flashback Midnight Hunger"/>
        <s v="Invitation Foodex"/>
        <s v="Punjabi Angeethi"/>
        <s v="Hawkers"/>
        <s v="Arabian Delites"/>
        <s v="Meenu Caterers"/>
        <s v="The Chef"/>
        <s v="Curry Shurry"/>
        <s v="Chawla Kitchen"/>
        <s v="Faaso's"/>
        <s v="Weird Time Food"/>
        <s v="Kitchen &amp; Chicken"/>
        <s v="Da Pizza Zone"/>
        <s v="Cafetorium"/>
        <s v="BarShala"/>
        <s v="Jugnu Gaming Zone and Cafe"/>
        <s v="Tamil Nadu House Canteen"/>
        <s v="Jahangeer Foods"/>
        <s v="Cafe Bethak"/>
        <s v="A Piece of Paris"/>
        <s v="Chawla Dillivala"/>
        <s v="Om Hotel"/>
        <s v="Pakeeza Burger"/>
        <s v="Caara Cafe"/>
        <s v="Shaan e Punjab"/>
        <s v="Zoet Desserts"/>
        <s v="The Kitchen Exotica"/>
        <s v="Costa Coffee"/>
        <s v="Brick Station"/>
        <s v="Street Foods by Punjab Grill"/>
        <s v="Cafe Huddle"/>
        <s v="Purani Dilli Foods"/>
        <s v="Sab Ke Khatir"/>
        <s v="My Kind Of Cafe"/>
        <s v="Azam's Mughlai"/>
        <s v="Lets Bake Love"/>
        <s v="Foresto Lawn &amp; Restaurant"/>
        <s v="Pakiza Restaurant"/>
        <s v="Smoksha Cafe and Lounge"/>
        <s v="Sugary Affairs"/>
        <s v="Mohit Restaurant"/>
        <s v="Angan Bakery &amp; Cafe"/>
        <s v="Zaika"/>
        <s v="Sri Balaji"/>
        <s v="Tadka 4986"/>
        <s v="Kehar Cafe &amp; Restaurant"/>
        <s v="Al-Arabi Restaurant"/>
        <s v="Katwalk Lounge"/>
        <s v="Cake Symphony"/>
        <s v="Turning Point Fast Food"/>
        <s v="Janaab"/>
        <s v="Anwar Food Corner"/>
        <s v="Oberoi Biryani"/>
        <s v="Mughal Chic Inn"/>
        <s v="Little Pleasure Restaurant &amp; Cafe"/>
        <s v="Bikaner"/>
        <s v="Chawla's Tandoori Xpress"/>
        <s v="Lanche"/>
        <s v="Espress-o-Ville"/>
        <s v="Spice Sea"/>
        <s v="Craving"/>
        <s v="Udta Punjab"/>
        <s v="Al Jawahar"/>
        <s v="Naughty 9 Kitchen &amp; Bar"/>
        <s v="TLC Kitchen"/>
        <s v="The Indian Grill Restaurant"/>
        <s v="Platform Nine and Three Quarters"/>
        <s v="Punjab Restaurant"/>
        <s v="Mughlai Shahi Rasoi"/>
        <s v="Concept"/>
        <s v="Mehfil"/>
        <s v="Al-Malik"/>
        <s v="FNV"/>
        <s v="The Sweet Spot"/>
        <s v="Frontier Restaurant"/>
        <s v="Sahni Veg &amp; Non Veg"/>
        <s v="Moksha"/>
        <s v="The Categorical Eat Pham"/>
        <s v="Big Yellow Door"/>
        <s v="Puran Chand Ambala Wale Di Hatti"/>
        <s v="Duggal's Rasoi"/>
        <s v="Nutri Punch"/>
        <s v="Bawarchi"/>
        <s v="Kitchen199"/>
        <s v="Hira Sweets"/>
        <s v="M I Food Center"/>
        <s v="Nikashee"/>
        <s v="Bombay's Royal China"/>
        <s v="Hungry Folks Food Corner"/>
        <s v="Mizo Diner"/>
        <s v="The Yummy Chilli"/>
        <s v="THS - The Hunger Street"/>
        <s v="Resunga Food Corner"/>
        <s v="Al Bake"/>
        <s v="Tsopema Restaurant"/>
        <s v="Smoky Chettinad"/>
        <s v="Allure"/>
        <s v="Cafe Kazbaah"/>
        <s v="Chocolics"/>
        <s v="Hunger Stop"/>
        <s v="Punjabi By Nature Express"/>
        <s v="G's Patisserie"/>
        <s v="Prince Chicken &amp; Mutton Shop"/>
        <s v="Svaruchi Bhoj"/>
        <s v="Gupta Fast Food"/>
        <s v="New Janta Restaurant"/>
        <s v="The China Town"/>
        <s v="365 Naturals"/>
        <s v="Mandarin"/>
        <s v="Madan's Kabab Centre"/>
        <s v="Punjabi Joint"/>
        <s v="First Choice"/>
        <s v="Al Quresh"/>
        <s v="Nik's Chawla Chik Inn"/>
        <s v="Organic German Bakeshop - Brown Bread Bakery"/>
        <s v="Satyam Rooftop Restaurant"/>
        <s v="Cafe Brownie"/>
        <s v="Cook &amp; Connect"/>
        <s v="Hook N Cook"/>
        <s v="Echoes Satyaniketan"/>
        <s v="Sweet Nothings By Avanti Mathur"/>
        <s v="Chicken Vicken"/>
        <s v="Chawla's Tandoori Junction"/>
        <s v="Confectionately Seerat's"/>
        <s v="Taj Cafe"/>
        <s v="The Altitude Cafe and Deli"/>
        <s v="Lotus House Restaurant"/>
        <s v="The Tandoor Hut"/>
        <s v="The Belly Giggles"/>
        <s v="Zayka Delhi-6"/>
        <s v="Cafe All-Inn"/>
        <s v="Jakoi"/>
        <s v="Bhoj Restaurant"/>
        <s v="Akash Deep"/>
        <s v="Tandoori Night"/>
        <s v="Sky Hawk"/>
        <s v="Dhaba On Wheels"/>
        <s v="Smokshh The Lounge"/>
        <s v="Swaad Bar-Be-Que"/>
        <s v="Vrinda's Food"/>
        <s v="Dare To Deliver"/>
        <s v="The Mustard"/>
        <s v="Burger King"/>
        <s v="McDonald's"/>
        <s v="Zaaika Junction"/>
        <s v="Naivedyam"/>
        <s v="Bake Bikaner"/>
        <s v="Rollmaal"/>
        <s v="Nutri Cafe"/>
        <s v="Subway"/>
        <s v="SGF - Spice Grill Flame"/>
        <s v="LSK Express"/>
        <s v="Nik's Kitchen"/>
        <s v="Rainbows"/>
        <s v="Bread &amp; More"/>
        <s v="Handi Masala Restaurant"/>
        <s v="Sandwich &amp; Sons"/>
        <s v="Saravana Bhavan"/>
        <s v="Heaven's Kitchen"/>
        <s v="Baked Buns"/>
        <s v="Sir John Bakery Cafe"/>
        <s v="Bamboo Hut"/>
        <s v="Apna Swad"/>
        <s v="Jaiveer Naan &amp; Chaap"/>
        <s v="Punjabi Zaika"/>
        <s v="KFC"/>
        <s v="Kent's Fast Food"/>
        <s v="Curries &amp; Kebabs"/>
        <s v="Pal Refreshment Corner"/>
        <s v="Moon of Taj"/>
        <s v="Bhukkhar"/>
        <s v="Pizza Castle"/>
        <s v="Da Pizza Bakers"/>
        <s v="Mister Gulati Bakers"/>
        <s v="The University Bistro"/>
        <s v="Sandwich Factory"/>
        <s v="Sagar Bar-Be Que"/>
        <s v="Flavours of Tibet"/>
        <s v="Da Yummy Pizza"/>
        <s v="Jughead's Fast Food Corner"/>
        <s v="Rock n Wood Cafe"/>
        <s v="Maa Tara"/>
        <s v="Hot Box"/>
        <s v="Rapti Chinese Food"/>
        <s v="Grillz"/>
        <s v="Thela"/>
        <s v="Kalpana Restaurant"/>
        <s v="Startup Cafe"/>
        <s v="Wah Ji Wah"/>
        <s v="Singh-O-Singh Kebabs"/>
        <s v="Night Food Delivery"/>
        <s v="Kabbaba"/>
        <s v="Pandey Chinese Hut"/>
        <s v="Chawla Chicken"/>
        <s v="Amigo's Hub"/>
        <s v="Sugarama Patisserie"/>
        <s v="Da Pizza Palace"/>
        <s v="Cafe 6"/>
        <s v="Sahni Chicken Corner"/>
        <s v="Sid's Kitchen"/>
        <s v="Hunger Must Die"/>
        <s v="Kook For Health"/>
        <s v="Chaska"/>
        <s v="Tandoori Delights"/>
        <s v="Spicy Food Court"/>
        <s v="Central Perk"/>
        <s v="Dilli Treat"/>
        <s v="Chocolate Temptation"/>
        <s v="Bhappe Di Hatti"/>
        <s v="Sartaj Food Corner"/>
        <s v="K's Town"/>
        <s v="Mr. Brown"/>
        <s v="The Sunset"/>
        <s v="Govardhan"/>
        <s v="Bliss Bakery"/>
        <s v="Handa's"/>
        <s v="A Pizza House"/>
        <s v="Punjabian Di Shaan"/>
        <s v="Shutup 'N' Eat"/>
        <s v="Food Factory"/>
        <s v="Cafe TAB"/>
        <s v="The Burger Club"/>
        <s v="Burger Dominion"/>
        <s v="Sinyora's"/>
        <s v="Pizza Day"/>
        <s v="Bal Gopal"/>
        <s v="Hot Paprika"/>
        <s v="World of Wok"/>
        <s v="Karnataka"/>
        <s v="Kolkata Biryani House"/>
        <s v="Burger Singh"/>
        <s v="Salt N' Pepper"/>
        <s v="UFO"/>
        <s v="Nikku Hotel"/>
        <s v="Food Fantasy"/>
        <s v="4th Street Cafe"/>
        <s v="Just Cakez"/>
        <s v="The Mashal"/>
        <s v="The Momoz Hub"/>
        <s v="Shree Jee Rasoi"/>
        <s v="Adyar Ananda Bhavan"/>
        <s v="Suruchee"/>
        <s v="Bunty Dhaba"/>
        <s v="Daawat Restaurant"/>
        <s v="Pepper Kitchen"/>
        <s v="Malabar Foods"/>
        <s v="New Hyderabadi Biryani House"/>
        <s v="Anupam Restaurant"/>
        <s v="Laalwala's"/>
        <s v="Chennai Junction"/>
        <s v="Singh's Zaika"/>
        <s v="Bablu Kabab Shop"/>
        <s v="Delhi 6 - Royal Cuisine Of The Walled City"/>
        <s v="LaDiDa"/>
        <s v="Wild Willy"/>
        <s v="Muradabadi Chicken Corner"/>
        <s v="North East Castle"/>
        <s v="Bistro 57"/>
        <s v="The Bay Leaf"/>
        <s v="Shri Gupta'z"/>
        <s v="Yo Tibet"/>
        <s v="SS ONN THE GO"/>
        <s v="Angels Kitchen"/>
        <s v="Brainfreezzers"/>
        <s v="Drool Waffles"/>
        <s v="The Old Baker - Jaypee Vasant Continental"/>
        <s v="Firenze"/>
        <s v="Nutrition Theka"/>
        <s v="Armaan's Restaurant"/>
        <s v="Captain Food Factory"/>
        <s v="China King"/>
        <s v="Sugar Loft"/>
        <s v="IndoCheen"/>
        <s v="Masala Factory"/>
        <s v="Food Cloud"/>
        <s v="Dilli Ka Dhaba"/>
        <s v="Nandlal Ka Dhaba"/>
        <s v="Ooh Lala !"/>
        <s v="Sona Pure Veg Paradise"/>
        <s v="Pastry Palace"/>
        <s v="Baked and Wrapped"/>
        <s v="The Viraj Food Zone"/>
        <s v="Le Swaadik"/>
        <s v="Tibet Kitchen"/>
        <s v="Cakes &amp; Bakes"/>
        <s v="Pindiwala"/>
        <s v="Choco Doux"/>
        <s v="Amritsari Dhaba"/>
        <s v="Smokey Flavours"/>
        <s v="Treat Up Cafe and Restaurant"/>
        <s v="Hey' Sugar Delhi"/>
        <s v="Mr.Hunger"/>
        <s v="Practically Perfect"/>
        <s v="Kathi Express"/>
        <s v="Lemon Drops"/>
        <s v="Old Delhi Food Factory"/>
        <s v="Kitchen22"/>
        <s v="Paul's Homemade"/>
        <s v="Chocomore"/>
        <s v="Prabhu"/>
        <s v="Choice"/>
        <s v="Flavours"/>
        <s v="The Night Rider"/>
        <s v="La-Nawaab"/>
        <s v="Cafe Trance &amp; Lounge"/>
        <s v="Cafe Hera Pheri"/>
        <s v="Cake Shop - The Ashok"/>
        <s v="Health-O-Lic"/>
        <s v="The Treat"/>
        <s v="Dilli Gate"/>
        <s v="Aurangzeb"/>
        <s v="VC's Food Paradise"/>
        <s v="Tirupati Vrindavan"/>
        <s v="AL Maroosh"/>
        <s v="Fresh n Refresh"/>
        <s v="Benchmark"/>
        <s v="Tantrum Coffee Bar"/>
        <s v="Royal Spice"/>
        <s v="Kapoor's Sanjha Chulha"/>
        <s v="New Lazeez Tandoor"/>
        <s v="The Crust"/>
        <s v="Darbar Chicken Corner"/>
        <s v="The Gourmet Shop - The Uppal"/>
        <s v="Chilll House Kafe"/>
        <s v="Jammu And Kashmir House"/>
        <s v="Roller's High"/>
        <s v="Bagli's Kitchen"/>
        <s v="Delhi Rasoi"/>
        <s v="Al- Sheikh"/>
        <s v="Cafe Plus"/>
        <s v="Malhotra's Zayeeka"/>
        <s v="Cholkat"/>
        <s v="The Night Walkers"/>
        <s v="Salt &amp; Peppers"/>
        <s v="Bedi's Kabab Corner"/>
        <s v="Night Bite"/>
        <s v="FOG Cafe and Lounge"/>
        <s v="LaBontí©"/>
        <s v="Jawahar Hotel"/>
        <s v="Spice Hut"/>
        <s v="Metropolitan Cafe"/>
        <s v="Ama Rabsel House"/>
        <s v="Sandwich King"/>
        <s v="It's Pizza Town"/>
        <s v="Makhni's"/>
        <s v="Anandini - The Tea Room"/>
        <s v="Meet You There"/>
        <s v="The Chimney Bar-Be-Que"/>
        <s v="Asia Seven Express"/>
        <s v="Magic Masala"/>
        <s v="Hunger Flames"/>
        <s v="Bihar ki Rasoi"/>
        <s v="Penta Cafeteria"/>
        <s v="Spicy"/>
        <s v="House Of Chocolate"/>
        <s v="Sweet Tickles"/>
        <s v="Simple Restaurant"/>
        <s v="Rigo Noodles"/>
        <s v="Momos Hut &amp; Chinese Food"/>
        <s v="Gulab"/>
        <s v="Rozy Restaurant"/>
        <s v="Oriental Lee"/>
        <s v="Celebration Multi Cuisine Restaurant"/>
        <s v="Ashok Meat Wala"/>
        <s v="Urban Owl"/>
        <s v="Zustt Yummy"/>
        <s v="Wake And Bake"/>
        <s v="Jack 'n' Chill"/>
        <s v="Chinese Inn"/>
        <s v="Penta Cafe"/>
        <s v="Queen's Way"/>
        <s v="Tewari Sweets"/>
        <s v="Himalaya Food Corner"/>
        <s v="Sai Rasoi"/>
        <s v="Bikano Chat Cafe"/>
        <s v="Bikaner House"/>
        <s v="Sandy's Punjabi Rasoi"/>
        <s v="Chanky Restruoo"/>
        <s v="Young Wild Free Cafe"/>
        <s v="Hot Wok"/>
        <s v="Lush"/>
        <s v="Carara"/>
        <s v="Pizzaon"/>
        <s v="Bhasad Cafe"/>
        <s v="The Cake Gallery"/>
        <s v="Spicy Eleven"/>
        <s v="Firefly India"/>
        <s v="Khan's Dilli-6 Biryani"/>
        <s v="Heavens Food Corner"/>
        <s v="Dosa Village"/>
        <s v="Bikaner Sweets &amp; Bakers"/>
        <s v="Ankur Family Restaurant"/>
        <s v="Delhi Darbar"/>
        <s v="Eat n Joy"/>
        <s v="Cha Bar"/>
        <s v="Pummy Restaurant"/>
        <s v="Arabian Knites"/>
        <s v="Ganesha Sweets &amp; Restaurant"/>
        <s v="Go Foodie"/>
        <s v="Hostess Tasty Bites"/>
        <s v="Bikano's Chat Cafe"/>
        <s v="Chin 10"/>
        <s v="Manahang Restaurant"/>
        <s v="KPG Express"/>
        <s v="Ceaser Fast Food Centre"/>
        <s v="Shri Rudram"/>
        <s v="Royal Kolkata Biryani"/>
        <s v="The Sugar Cube"/>
        <s v="Hook Up"/>
        <s v="Art of Spices"/>
        <s v="Chicken Chilli Corner"/>
        <s v="Chankya"/>
        <s v="Celeste"/>
        <s v="Durbar Restaurant"/>
        <s v="Hooters"/>
        <s v="Chinese Express"/>
        <s v="Gourmet Bistro"/>
        <s v="Puri Bakers"/>
        <s v="Anmol Chicken"/>
        <s v="Kamdhenu Family Corner"/>
        <s v="Authentique Bites"/>
        <s v="Gujarati Samaj Santushti"/>
        <s v="Good Foods"/>
        <s v="Rahul Meat Corner"/>
        <s v="Khalsa Veg Corner"/>
        <s v="Muradabadi Biryani"/>
        <s v="Tihar Food Court"/>
        <s v="TBK Kulcha's"/>
        <s v="Aalishaan"/>
        <s v="Mulligan Cafe"/>
        <s v="Burger Street"/>
        <s v="Bhane"/>
        <s v="Chinese Mania"/>
        <s v="Kafe @ Museum"/>
        <s v="Mr. Tandoori Lal"/>
        <s v="9 is Mine"/>
        <s v="China Town"/>
        <s v="Keuchen Paradise"/>
        <s v="Village - The House of Food"/>
        <s v="Riyaz Chicken Corner"/>
        <s v="The Chai Story"/>
        <s v="Chokoreto - The Cake Design Studio"/>
        <s v="Aayush Food Plaza"/>
        <s v="Bikku Bakes"/>
        <s v="hug!"/>
        <s v="Shri Durga Dosa Corner"/>
        <s v="Mummy's Food Corner"/>
        <s v="Wow! India"/>
        <s v="Chocolate Square"/>
        <s v="New Tayal's Restaurant"/>
        <s v="Sagar"/>
        <s v="ChocoLite"/>
        <s v="AOWLS"/>
        <s v="Monosoz"/>
        <s v="Madhuvan Chinese Fast Food"/>
        <s v="Hotel New Tamil Nadu"/>
        <s v="Craving Cure"/>
        <s v="Cake Central - Premier Cake Design Studio"/>
        <s v="Hasty Tasty"/>
        <s v="Tandoori Tadka"/>
        <s v="Cocoberry"/>
        <s v="Chaat King"/>
        <s v="Shama Muradabadi Chicken Corner"/>
        <s v="Chennai Hot Cafe"/>
        <s v="Yummy Mummy @ Delhi"/>
        <s v="El Posto"/>
        <s v="The Cake Bucks"/>
        <s v="Giri Momos Centre &amp; Chinese Fast Food"/>
        <s v="Goosebumps"/>
        <s v="Lite Eat Cafe"/>
        <s v="Crispers"/>
        <s v="Aunty Chings Fast Food"/>
        <s v="Chic Fillet"/>
        <s v="Khub Chand"/>
        <s v="Kanwarji's"/>
        <s v="Rabi Snacks Corner"/>
        <s v="Kamala Fast Food &amp; Chinese"/>
        <s v="The Sweet Boutique"/>
        <s v="KSG"/>
        <s v="Food Land"/>
        <s v="Chinese Food"/>
        <s v="La Seine -The Chocolate Emporium"/>
        <s v="Nut Khut Rasoi"/>
        <s v="Pul Bangash Wale"/>
        <s v="Qureshi Kabab Corner"/>
        <s v="Burger Point"/>
        <s v="Walk To Italy"/>
        <s v="M:Eat by Blanco"/>
        <s v="Priyanshi Fast Food"/>
        <s v="Shanghai Kitchen"/>
        <s v="Food Trax"/>
        <s v="Sweeter Delight"/>
        <s v="Gulfam Kashmiri Wazwan"/>
        <s v="Gagan Assam Bengal Restaurant"/>
        <s v="Biryaniwala"/>
        <s v="Marshmallow Cakes &amp; More"/>
        <s v="Cakes Dot Com"/>
        <s v="Kumar Pastry Shop"/>
        <s v="Abdullah Biryani Centre"/>
        <s v="Tulicakes"/>
        <s v="Peri Peri Momos"/>
        <s v="Fusion Dosa Cafe"/>
        <s v="Last Bencher's"/>
        <s v="Himalya Chinese"/>
        <s v="Shri Radha Ki Rasoi"/>
        <s v="Amul Cafe"/>
        <s v="Hema Chinese Foods"/>
        <s v="#InstaFreeze"/>
        <s v="Indian Fresh Meat Shop"/>
        <s v="The Chocolate Avenue"/>
        <s v="Baskin Robbins"/>
        <s v="Fluffles - The Fluffy Waffle Co."/>
        <s v="Little Dragon"/>
        <s v="Wrap N Roll"/>
        <s v="Gourmet Affaire's"/>
        <s v="Rollplay"/>
        <s v="Singh Mutton &amp; Chicken Shop"/>
        <s v="Sahni Fish Corner"/>
        <s v="Dee The Baker"/>
        <s v="Udupi Cafe"/>
        <s v="Khana Vaana"/>
        <s v="Moradabadi Biryani"/>
        <s v="Burger Head Quarter BHQ"/>
        <s v="Puja Sandwich House"/>
        <s v="Mitra Di Chaap"/>
        <s v="Hotel Malabar"/>
        <s v="Sonu South Indian Restaurant"/>
        <s v="Chuk Chuk Mail"/>
        <s v="Slurp Pasta Express"/>
        <s v="Catchup Green"/>
        <s v="New Madras Cafe"/>
        <s v="Nathu's Pastry Shop"/>
        <s v="Prince Snacks &amp; Momo's Point"/>
        <s v="Litti.In"/>
        <s v="Zaika Kathi Roll"/>
        <s v="Starve Stalkers"/>
        <s v="Haji Mohd. Hussain"/>
        <s v="Bakey Wish"/>
        <s v="Stop My Starvation"/>
        <s v="Turant"/>
        <s v="Munchies Midnight Delivery"/>
        <s v="Eating Corner"/>
        <s v="Chinese K. Food"/>
        <s v="Hot House Grill"/>
        <s v="6 Pack Momos"/>
        <s v="Katyal Pure Vegetarian"/>
        <s v="Hyderabadi Biryani Parlour"/>
        <s v="Kings"/>
        <s v="Chawla Fast Food"/>
        <s v="Mughlai Point"/>
        <s v="Dosa Junction"/>
        <s v="Lajawab Chinese Food"/>
        <s v="Prince Cafe"/>
        <s v="Aristocrat Sweet Shop"/>
        <s v="Gopal's Restaurant &amp; Caterer's"/>
        <s v="Bengal Snacks"/>
        <s v="Milk Patisserie"/>
        <s v="Mughlai Flavours"/>
        <s v="Sultan Food"/>
        <s v="The Crunch Box"/>
        <s v="Hunger Strike"/>
        <s v="Cakes and Bakes"/>
        <s v="Officer's Kitchen"/>
        <s v="Sugar Boutique"/>
        <s v="RollsKing"/>
        <s v="Anna Dosa"/>
        <s v="The Burger Hut &amp; Cake Shop"/>
        <s v="Shahi Chicken Corner"/>
        <s v="South Indian Fast Food"/>
        <s v="Pizza Station"/>
        <s v="Delhite Pí¢tisserie"/>
        <s v="Mini Meals"/>
        <s v="Chennai Dosa Xpress"/>
        <s v="Nukkadwala"/>
        <s v="The Chinese &amp; Thai Restaurant"/>
        <s v="Kwic Bitte Restaurant"/>
        <s v="Food Junkies"/>
        <s v="Chilli Tadka Food Villa"/>
        <s v="Sunny Kebab Wala"/>
        <s v="Dev Burger"/>
        <s v="Gabbar Di Hatti"/>
        <s v="Cake o' Cuisine"/>
        <s v="Bite-N-Sip"/>
        <s v="Bhikharam's"/>
        <s v="Kuremal Mahavir Prasad Kulfi Wale"/>
        <s v="R.P.W Pizza"/>
        <s v="Food Refill"/>
        <s v="Pink Box"/>
        <s v="Shri Ram Sweets"/>
        <s v="Teflas"/>
        <s v="Shawarma Wala"/>
        <s v="Namdhari's Icecream &amp; Bakers"/>
        <s v="Swad Fast Food"/>
        <s v="Sugar Blossoms"/>
        <s v="First Treat Bakers"/>
        <s v="Kolhapuri Veg Non-Veg Foods"/>
        <s v="Just Chinese"/>
        <s v="Samarpan Fast Food"/>
        <s v="Namaste Restaurant"/>
        <s v="New Durga Dosa Corner"/>
        <s v="Deli 63"/>
        <s v="Babu Shahi Bawarchi"/>
        <s v="Posh Spice"/>
        <s v="Dec"/>
        <s v="Starup Catering"/>
        <s v="Shanghai Restaurant"/>
        <s v="Grill Master"/>
        <s v="Choc-oholic"/>
        <s v="The Urban Canteen"/>
        <s v="Funduz Cafe"/>
        <s v="Gayatri's Break Point Restaurant"/>
        <s v="New China Town"/>
        <s v="Chalte Firte Momos"/>
        <s v="Ishwar Sweets"/>
        <s v="Sardar Pure Meat Shop"/>
        <s v="Rupa Ice Cream Parlour"/>
        <s v="Burger Joint"/>
        <s v="Choco Kraft"/>
        <s v="Eat &amp; Gulp"/>
        <s v="New South Indian Hut"/>
        <s v="Muffins"/>
        <s v="Hardwari"/>
        <s v="Essex Collections Patisserie"/>
        <s v="The Kathis"/>
        <s v="Potet"/>
        <s v="Chaudhary Sweets Corner"/>
        <s v="Mehta Food Junction"/>
        <s v="Jain Sweets &amp; Bakers"/>
        <s v="Burger Bros"/>
        <s v="Food Box"/>
        <s v="Foody Box"/>
        <s v="Dee Cake Shop"/>
        <s v="Chinese Temptation"/>
        <s v="Dips"/>
        <s v="Madan Cafe &amp; Restaurant"/>
        <s v="Moon Bite"/>
        <s v="Gupta Chat Corner"/>
        <s v="Foodies Joint"/>
        <s v="Jo's Peace of Cake"/>
        <s v="Charu Nanda's Home Baked Cakes"/>
        <s v="Big Bite"/>
        <s v="Soya Grill"/>
        <s v="Flavourz Factoree"/>
        <s v="Nalwa's Hotspot"/>
        <s v="Malais By Anands"/>
        <s v="Tibb's Frankie"/>
        <s v="Bravo Diet Food and Nutrition"/>
        <s v="Bakingo"/>
        <s v="Kashmiri Hills Wazwan"/>
        <s v="Icy Curls"/>
        <s v="Aggarwal's Sweets Paradise"/>
        <s v="Wokin Street"/>
        <s v="Triveni"/>
        <s v="Mehfil Dhaba"/>
        <s v="Lasha Chinese Food"/>
        <s v="Hashtag Foods"/>
        <s v="Fusion N Food"/>
        <s v="Buena Tierra"/>
        <s v="Chennai Dosa Express"/>
        <s v="Chocooze"/>
        <s v="Temptation Food"/>
        <s v="High On Burgers"/>
        <s v="Aggarwal Sweet India"/>
        <s v="Da Bawarchi"/>
        <s v="Sri Durga Dosa Corner"/>
        <s v="J V's Fried Chicken"/>
        <s v="Food Lab"/>
        <s v="Patiala Shahi Soups"/>
        <s v="Sai Bajaj Restaurant"/>
        <s v="Uncle Cake Shop"/>
        <s v="Malhotra Bakery"/>
        <s v="Royal Chick 'N'"/>
        <s v="Railway Yard"/>
        <s v="Maharashtra Sadan"/>
        <s v="Maxims Pastry Shop"/>
        <s v="Dilli Zaika"/>
        <s v="Shree Manakamna Fast Food"/>
        <s v="Kunafa"/>
        <s v="The Tandoori Night"/>
        <s v="Cafe Grub"/>
        <s v="Ghalib Kabab Corner"/>
        <s v="Shree Balaji Caterers"/>
        <s v="Grill Zone"/>
        <s v="Bake Houz"/>
        <s v="Dosa Corner"/>
        <s v="Hamburg To Hyderabad"/>
        <s v="Dukes Pastry Shop"/>
        <s v="Chocolangels"/>
        <s v="Krispy Kitchen"/>
        <s v="Chowranghee"/>
        <s v="Prem Punjab"/>
        <s v="Mitthu Tikki Wala"/>
        <s v="Roti N Boti"/>
        <s v="Natkhat Bakers"/>
        <s v="Sinfully Yours"/>
        <s v="Faeem Chicken Corner"/>
        <s v="Shankar Fast Food"/>
        <s v="Chaat Tadka"/>
        <s v="Joost Juice Bar"/>
        <s v="Himcream"/>
        <s v="Yo Momos"/>
        <s v="Shiva Coffee &amp; South Indian Fast Food"/>
        <s v="Bakeyard"/>
        <s v="Hungry Heights"/>
        <s v="Chicken King"/>
        <s v="Sha-O-Lin Chinese Fast Food"/>
        <s v="Meenakshi Bhawan"/>
        <s v="Kerala Cafe"/>
        <s v="Breadz"/>
        <s v="Hub Tub"/>
        <s v="Nut Khut Chaats &amp; Snacks"/>
        <s v="Vaishnav Chat &amp; Caterers"/>
        <s v="New Zaika Kathi Rolls"/>
        <s v="Canteen Till I Die"/>
        <s v="Gufa Restaurant"/>
        <s v="Hot Shop"/>
        <s v="Crazy Delights"/>
        <s v="Hira Lal Sweets"/>
        <s v="South Indian Hut"/>
        <s v="Sprinkles Cup &amp; Cake"/>
        <s v="Natraj Cafe"/>
        <s v="South Indian Snacks"/>
        <s v="Chakhlo Food Court"/>
        <s v="Frosted Heaven"/>
        <s v="Friends Fast Food"/>
        <s v="Nut Khat Caterers"/>
        <s v="Bala's Kitchen"/>
        <s v="Food Code 99"/>
        <s v="9 Scoops"/>
        <s v="Aggarwal Sweet Corner &amp; Restaurant"/>
        <s v="Happy2Bake"/>
        <s v="Snack Junction"/>
        <s v="Zawlbuk"/>
        <s v="Chinese Hot"/>
        <s v="Crazylicious Cakes N Desserts"/>
        <s v="Gayway Bakery"/>
        <s v="Frozen Fantasy"/>
        <s v="Tippy Tippy Tap"/>
        <s v="Come 'n' Eat"/>
        <s v="Bhukkadzz Point"/>
        <s v="Chaap Nation"/>
        <s v="Vijay Corner"/>
        <s v="Snazzy Delights"/>
        <s v="Black &amp; Brew"/>
        <s v="Nainy Fast Food"/>
        <s v="Tandoori Junction"/>
        <s v="Mumbai Central Street Food"/>
        <s v="Dawat-E-Chaman"/>
        <s v="Ikreate"/>
        <s v="The Taste of India"/>
        <s v="Stabbers"/>
        <s v="Raahgiri"/>
        <s v="Chakhna"/>
        <s v="Cake Me Up"/>
        <s v="Republic of Chicken"/>
        <s v="Giani's"/>
        <s v="Anjlika Pastry Shop"/>
        <s v="Pahariya Chicken Corner"/>
        <s v="King Chilly Kitchen"/>
        <s v="Kasturi Family Restaurant"/>
        <s v="Nirmal's"/>
        <s v="Take Away"/>
        <s v="Chinese Delights"/>
        <s v="Sona"/>
        <s v="Veg Darbar - The Royal Taste"/>
        <s v="Veg. Darbar"/>
        <s v="Richa's Bakery"/>
        <s v="Cafe Amigo"/>
        <s v="Cakeophony By Sonali"/>
        <s v="Keventers"/>
        <s v="Wenger's Deli"/>
        <s v="Aim Delhi Cafe"/>
        <s v="Cinnabon"/>
        <s v="Munch Brunch Cafe"/>
        <s v="Shree Banke Foods"/>
        <s v="Mid Night Khana"/>
        <s v="Hot Cherries"/>
        <s v="Muradabadi"/>
        <s v="Coffee &amp; Cream"/>
        <s v="BTW"/>
        <s v="Achi Restaurant"/>
        <s v="Scorpio Cafe"/>
        <s v="Lumbini Fast Point"/>
        <s v="Any Time Food"/>
        <s v="Saara Veg"/>
        <s v="Dev Sweets &amp; Restaurant"/>
        <s v="The Butter Cup"/>
        <s v="Karnataka Food Centre"/>
        <s v="Tandoor &amp; Curry Restaurant"/>
        <s v="Aggarwal Sweet and Restaurant"/>
        <s v="Kathi's"/>
        <s v="Hyderabad's Delight"/>
        <s v="Take N Taste"/>
        <s v="Simply Cakes"/>
        <s v="The Dosa King"/>
        <s v="Fabulous Cake Bites"/>
        <s v="Masala Basket"/>
        <s v="Shri Hari Sharnam"/>
        <s v="Assam Food Stall"/>
        <s v="Momo Mia"/>
        <s v="Urban Chopstick"/>
        <s v="Kake Di Chap"/>
        <s v="Halka Fulka"/>
        <s v="Anupama Sweets &amp; Restaurant"/>
        <s v="The Sugar Story"/>
        <s v="Let's Tango"/>
        <s v="Abhishek Restaurant"/>
        <s v="Zara Restaurant"/>
        <s v="Anand Chicken &amp; Fast Food"/>
        <s v="The Biryani Hut"/>
        <s v="Aggarwal Sweets &amp; Restaurant"/>
        <s v="Bimbo Cakes"/>
        <s v="No Name - Taste Hi Kaafi Hai"/>
        <s v="Shake Eat Up"/>
        <s v="Al-Sameer"/>
        <s v="Nawab Restaurant"/>
        <s v="Chatore.e.e"/>
        <s v="Ram Chinese Food"/>
        <s v="Soni Bakers"/>
        <s v="Unique Tasty Bites"/>
        <s v="Pooja Take Away Kitchen"/>
        <s v="The Chef Restaurant"/>
        <s v="Hornbill"/>
        <s v="Angeethi Express"/>
        <s v="The Lodhi Bakery - The Lodhi"/>
        <s v="Chef's Paradise"/>
        <s v="Chocolate Dreams"/>
        <s v="Madly Bangalee"/>
        <s v="Kebab Gallery"/>
        <s v="Defence Bakery"/>
        <s v="Da Pizza Farm"/>
        <s v="Spice Tree"/>
        <s v="Papa Veg Chinese Food"/>
        <s v="Shake Square"/>
        <s v="Om Saravana Bhavan"/>
        <s v="Sri Krishna Udupi"/>
        <s v="Kaleva"/>
        <s v="Chidambaram's New Madras Hotel"/>
        <s v="Golooji's Chat Waat"/>
        <s v="Golden Bakery"/>
        <s v="Flavors of Chennai"/>
        <s v="Goodies- Snacks N More"/>
        <s v="Yash Aadi Food Corner"/>
        <s v="Aalis Kathi Kabab"/>
        <s v="Oasis Baklawa"/>
        <s v="Pasta Hut"/>
        <s v="Bombay Brunch"/>
        <s v="Food &amp; Travel Cafe"/>
        <s v="Foodaholic"/>
        <s v="Shri Murli Wala"/>
        <s v="Rapture"/>
        <s v="Uraki"/>
        <s v="Southy"/>
        <s v="Bakar The Cafe"/>
        <s v="Kovilakam"/>
        <s v="4700BC Popcorn"/>
        <s v="The Garam Masala"/>
        <s v="Chin Pokli"/>
        <s v="Cakes 'n' Crumbs"/>
        <s v="Al-Malik Chicken Point"/>
        <s v="Flavours Of Biryani"/>
        <s v="Rahul Eggs"/>
        <s v="Moustache Coffee"/>
        <s v="Dragun Hut"/>
        <s v="Dosa Plaza"/>
        <s v="Creative Food House"/>
        <s v="The Belgian Fries Company"/>
        <s v="Khosla Cafe"/>
        <s v="Dragon Hut"/>
        <s v="Lucky's Bakery and Patisserie"/>
        <s v="Cake-O-Licious"/>
        <s v="Cafe Cones &amp; Curries"/>
        <s v="Ma Cuisine"/>
        <s v="Jolly Tandoori Zaika"/>
        <s v="Bakermania"/>
        <s v="Chetana Bakes"/>
        <s v="Sachdeva Chinese Fast Food"/>
        <s v="Chandra Sweets"/>
        <s v="Penguin Bakers &amp; Shakers"/>
        <s v="Thalaiva Cafe"/>
        <s v="The Master's Fast Food Centre"/>
        <s v="Wenger's"/>
        <s v="Tashi Delek Food Stall"/>
        <s v="Cafí© Healthilicious"/>
        <s v="Mukesh Chic-Inn Hot &amp; Spice"/>
        <s v="GPW - The Food Hub"/>
        <s v="The Cake Factory"/>
        <s v="Polka Cakes &amp; Coffee"/>
        <s v="New Baba Da Dhaba"/>
        <s v="Spice Fusion"/>
        <s v="Healthy Food Station"/>
        <s v="Chili's Treat"/>
        <s v="New Punjabi Dhaba and Caterers"/>
        <s v="Mr. Sub"/>
        <s v="Aman-Deep Pure Veg"/>
        <s v="Valentine Coffee Bar"/>
        <s v="Pat 'N' Harry"/>
        <s v="King Bikaneri"/>
        <s v="Tandoor Ka Zaika"/>
        <s v="Backkerei"/>
        <s v="Tingling Pepper"/>
        <s v="Chef Joint"/>
        <s v="The Ice Cafe"/>
        <s v="L'Opera"/>
        <s v="Dial A Cake"/>
        <s v="Establishment Ristorante"/>
        <s v="Dom Dang Kins Restaurant"/>
        <s v="Mahara Hotel"/>
        <s v="Rajan Corner"/>
        <s v="Chaap Chaska"/>
        <s v="Deep Sweet Corner"/>
        <s v="Amrit Family Rasoi"/>
        <s v="Shiv Chinese Chat Bhandar"/>
        <s v="Singh's Kitchen"/>
        <s v="Millionaire - Powered by Wrapss"/>
        <s v="Mr. Crust Bakers"/>
        <s v="Haldiram Bhujiawala"/>
        <s v="Banzara's"/>
        <s v="Shammi Bhai Lassi Wala"/>
        <s v="Kowloon Express"/>
        <s v="Empire The Meat Shop"/>
        <s v="New Kovilakam Restaurant"/>
        <s v="Mangal Sweets"/>
        <s v="Hotel Maidah"/>
        <s v="Transform Nutrition"/>
        <s v="Laziz Kabab (Subhash Restaurant)"/>
        <s v="Prasadam"/>
        <s v="Malabar Catering House"/>
        <s v="Cafe Cook"/>
        <s v="Republic Of Food Lovers"/>
        <s v="Midnight Hunger"/>
        <s v="Ane China"/>
        <s v="Believe in Taste"/>
        <s v="Shah Bakery"/>
        <s v="Moets Arabica"/>
        <s v="Chakhnaa Wala"/>
        <s v="Rajasthan Food Stall No. 1"/>
        <s v="Purani Delhi 6"/>
        <s v="Kerala Hotel"/>
        <s v="Ambarsari Kababs &amp; Curries"/>
        <s v="The Tangy Tomatoes"/>
        <s v="Chao Cart"/>
        <s v="Ambarsaria by Gourmet Affaire's"/>
        <s v="Sweet Life By Henna"/>
        <s v="The Muffin Girl"/>
        <s v="Aashirwad Restaurant"/>
        <s v="Bangla Sweet Corner"/>
        <s v="Kathi"/>
        <s v="Sweets and Spices"/>
        <s v="MOC - The American Restaurant"/>
        <s v="Bake A Wish"/>
        <s v="Urban Garden Cafe"/>
        <s v="Dark House"/>
        <s v="Bake Day"/>
        <s v="Deltasious"/>
        <s v="Say Cheese"/>
        <s v="The Pork Shop"/>
        <s v="Chinese King"/>
        <s v="Pick Fresh Fish"/>
        <s v="Fudged"/>
        <s v="Mr. Lobo"/>
        <s v="The Smokin' Grill by The Flashback"/>
        <s v="Sri Kamakshi Vilas"/>
        <s v="Homely Delight"/>
        <s v="Drepung Loselling"/>
        <s v="Mayur Restaurant"/>
        <s v="Veggie Adda"/>
        <s v="Keshar"/>
        <s v="Red Moon Bakery"/>
        <s v="Punjabi Angithi"/>
        <s v="Make My Day"/>
        <s v="Shanghai Chinese Food"/>
        <s v="Vdesi"/>
        <s v="B Two"/>
        <s v="Chip N Dale"/>
        <s v="Ichak Dana"/>
        <s v="Meal A Deal"/>
        <s v="Channi Pishori Chicken"/>
        <s v="Mezbaan Grills"/>
        <s v="Metro Fast Food"/>
        <s v="Bhimsain's Bengali Sweet House"/>
        <s v="Bengali Sweet House"/>
        <s v="Gujarat Bhawan Restaurant"/>
        <s v="Brijwasi Restaurant"/>
        <s v="Anand Ji Restaurant"/>
        <s v="Al Saad Foods"/>
        <s v="The Pink Whisk"/>
        <s v="Chinese Hutt"/>
        <s v="Aslam Chicken"/>
        <s v="China Hut"/>
        <s v="Punjabi Xpress"/>
        <s v="Bharat Chicken Inn Foods"/>
        <s v="Chawla"/>
        <s v="Stoned Age Kitchen"/>
        <s v="The Edge Cafe"/>
        <s v="Tibet Kujing"/>
        <s v="Mogambo Khush Hua"/>
        <s v="Mughal Zaika Chicken Point"/>
        <s v="Biryani Sons &amp; Co."/>
        <s v="Firangi N More"/>
        <s v="Ruchi's Food Junction"/>
        <s v="Sahara Restaurant"/>
        <s v="Raju Chinese Food"/>
        <s v="Morong Ki"/>
        <s v="The Baking Fusion"/>
        <s v="Laziz Foods"/>
        <s v="Neha's Biscotte"/>
        <s v="Midnight Delight"/>
        <s v="Pizzalicious"/>
        <s v="Swastik Restaurant"/>
        <s v="Narang's Bake 'n' Cake"/>
        <s v="Delhi Darbar Dhaba"/>
        <s v="For the Love of Cake"/>
        <s v="Tava &amp; Tandoor"/>
        <s v="Rewari Sweets"/>
        <s v="Food 24"/>
        <s v="Uncle Xpress"/>
        <s v="Wrap &amp; Roll"/>
        <s v="Masala Magic"/>
        <s v="Pinch Of China"/>
        <s v="Yummy Adda"/>
        <s v="Asian Chopstick"/>
        <s v="Hot Spot"/>
        <s v="Shere-E-Punjab"/>
        <s v="CHA! WA!!"/>
        <s v="Subs n Shakes"/>
        <s v="The Food Court"/>
        <s v="Sai Ann Kutir"/>
        <s v="Kennedy's"/>
        <s v="Elegant China X-Press"/>
        <s v="Cup-a-licious"/>
        <s v="Karachi Bakery"/>
        <s v="Food Point"/>
        <s v="Eggless Dukes"/>
        <s v="Bombay Pao Bhaji"/>
        <s v="Kunzum Travel Cafe"/>
        <s v="Laxmi Ice Cream"/>
        <s v="Babu Bhai Kabab Wale"/>
        <s v="Cake Plaza"/>
        <s v="Sindhi Corner"/>
        <s v="The Roll Hut"/>
        <s v="Canteeno"/>
        <s v="SM Gopal Ice Cream &amp; Cakes"/>
        <s v="Dolphin Rolls"/>
        <s v="Krishna Sweet House"/>
        <s v="34 Parkstreet Lane"/>
        <s v="Chawla The Pastry Palace"/>
        <s v="Moon Light Sweets"/>
        <s v="Roll Point"/>
        <s v="Mittal Caterer"/>
        <s v="Flavors Of London"/>
        <s v="Haji Irshad Biryani Centre"/>
        <s v="Rana Sweets and Restaurant"/>
        <s v="Kulcha King"/>
        <s v="V S Cafe"/>
        <s v="Shah Ji Di Rasoi"/>
        <s v="Mahinder Food Corner"/>
        <s v="The Cake"/>
        <s v="Kream's"/>
        <s v="Tewari Bros Confectioners"/>
        <s v="Meghraj &amp; Sons"/>
        <s v="Lakshadweep"/>
        <s v="Nescafe"/>
        <s v="Havmor Ice Cream"/>
        <s v="Kadimi Dukan"/>
        <s v="Paljees Fresh Baked"/>
        <s v="Novelty Dairy &amp; Stores"/>
        <s v="Standard Burfee"/>
        <s v="Angel's Basket"/>
        <s v="Om Bikaner Wale"/>
        <s v="Lodhi Knights"/>
        <s v="Cake Walkers"/>
        <s v="New Laxmi Sweets"/>
        <s v="Gelato Italiano"/>
        <s v="Subhan Chicken Biryani"/>
        <s v="Rosartí© Chocolate"/>
        <s v="Dakshin South Indian Hut"/>
        <s v="Seth Baker's"/>
        <s v="Kaptain Bakery"/>
        <s v="New Bakers Shoppee"/>
        <s v="Chicken Bite"/>
        <s v="Vijay Store"/>
        <s v="Unique Pastry Shop"/>
        <s v="Sona Bakers"/>
        <s v="Anna Ka Dosa"/>
        <s v="Advance Bakery"/>
        <s v="OCD - Online Cake Delivery"/>
        <s v="Finger Licious"/>
        <s v="Burger Wala"/>
        <s v="Swadist Bhojnalaya"/>
        <s v="Snaxpress Tastes &amp; Cakes"/>
        <s v="Chowmein Hut"/>
        <s v="Deluxe Butter Omlette"/>
        <s v="Jasmine Fast Food Centre"/>
        <s v="Mathew's Cafe"/>
        <s v="Sonu Sweets"/>
        <s v="A-One Green Sweet Corner"/>
        <s v="Shree Bhog Pure Veg Restaurant"/>
        <s v="Nagpal's"/>
        <s v="Scoops"/>
        <s v="Singh's Ice Cream Parlour"/>
        <s v="Pastry Point"/>
        <s v="Keventer's South Indian &amp; Chinese Food"/>
        <s v="Al Yousuf"/>
        <s v="Taj Snacks"/>
        <s v="Lalu Kababe"/>
        <s v="Bikaner Sweets &amp; Namkeen"/>
        <s v="Patna Roll Center"/>
        <s v="Kayasthas Food Junction"/>
        <s v="Cherry Fresh"/>
        <s v="Grand Bikaner"/>
        <s v="Jeet Pizza"/>
        <s v="Pash!"/>
        <s v="Rupa Dairy"/>
        <s v="Shree Gopal Ji Chole Bhature"/>
        <s v="Kwality Pastry Parlour"/>
        <s v="South Street Cafe"/>
        <s v="Pasta Hub"/>
        <s v="Aapni Dhani"/>
        <s v="Flavour's"/>
        <s v="Cafe Meadows"/>
        <s v="Kwality Sweet Corner"/>
        <s v="Kadimi Sweets"/>
        <s v="Raj Petha Bhandar"/>
        <s v="Karuna"/>
        <s v="Shiv Shakti Restaurant"/>
        <s v="Riddhi Siddhi Restaurant"/>
        <s v="Tripti Foods"/>
        <s v="Mitra Da Dhaba"/>
        <s v="NBC Nirankari Bakers"/>
        <s v="Aggarwal Sweets &amp; Bakers"/>
        <s v="Mourya Sweets Chat Bhandar"/>
        <s v="Ankit Fast Food Corner"/>
        <s v="Sindh Sweet Corner"/>
        <s v="Big Belly Burger"/>
        <s v="Jugmug Thela"/>
        <s v="Aggarwal Bikaner Sweets Corner"/>
        <s v="Royal Cakes"/>
        <s v="Grover Sweets Rajouri Wala"/>
        <s v="Kumar Pav Bhaji Corner"/>
        <s v="Rollmates"/>
        <s v="Raju Chat Palace"/>
        <s v="Meethas Sweets"/>
        <s v="Kuremal Mohan Lal Kulfi Wale"/>
        <s v="Milko's"/>
        <s v="Samrat Bakers"/>
        <s v="Jo Jo Chinese Fast Food"/>
        <s v="Kati Roll Cottage"/>
        <s v="Depaul's"/>
        <s v="Gopal's 56"/>
        <s v="Manohar Bikkaneri"/>
        <s v="Corner Sweets"/>
        <s v="Gulshan Pastry Shop"/>
        <s v="Granma's Homemade"/>
        <s v="Manna Sweets &amp; Restaurant"/>
        <s v="Heaven's Shawarma"/>
        <s v="Yadav Sweets"/>
        <s v="Aggarwal Sweets Centre"/>
        <s v="Vikram Ji Snacks"/>
        <s v="PK Shoppe"/>
        <s v="Sunil Momos.Com"/>
        <s v="Baker's Byte"/>
        <s v="Biryani Bot"/>
        <s v="Hot &amp; Chilly Point"/>
        <s v="Mehak Restaurant"/>
        <s v="Nidhi's Cake Lounge"/>
        <s v="Uncle Tom's Steamed Hot Dogs"/>
        <s v="Chaina Ram Sindhi Confectioners"/>
        <s v="Kolkata Roll"/>
        <s v="Chicken Biryani Centre"/>
        <s v="South Indian Corner"/>
        <s v="Duke's Pastry Shop"/>
        <s v="Food Adda"/>
        <s v="Gopals 56"/>
        <s v="Mohit di Hatti"/>
        <s v="Ever Green Pastry Shop"/>
        <s v="Royal Bakery"/>
        <s v="Aggarwal Sweet Centre"/>
        <s v="Janta Sweets"/>
        <s v="Krishna Di Kulfi"/>
        <s v="Nirmal Vada Pav"/>
        <s v="Sharma Bakers"/>
        <s v="Titu Chaat Corner"/>
        <s v="Bitoo Chat Corner"/>
        <s v="Pick &amp; Carry"/>
        <s v="Chai Mantra"/>
        <s v="Punjabi Snacks"/>
        <s v="Laxmi Ice Cream Parlour"/>
        <s v="Roll Corner"/>
        <s v="Andhra Bhavan"/>
        <s v="34 Park Street Lane"/>
        <s v="Chai Shots"/>
        <s v="Crispy Tokri"/>
        <s v="Sethi's The Cake Shop"/>
        <s v="Momoholic"/>
        <s v="Bikaner Sweet House"/>
        <s v="West Bangal Kolkata Hot Kathi Rolls"/>
        <s v="Mucchad Di Chai"/>
        <s v="Hot Chinese &amp; Fast Food"/>
        <s v="Chhappan Bhog"/>
        <s v="Fattoush"/>
        <s v="Shree Krishna Restaurant"/>
        <s v="Rambhog"/>
        <s v="Standard Sweets"/>
        <s v="Kulfiano"/>
        <s v="Mysore Cafe"/>
        <s v="Dil Pasand Biryani Point"/>
        <s v="Haji Shabrati Nihari Wale"/>
        <s v="Fresh n Frozen"/>
        <s v="Samosa Street"/>
        <s v="Health Pan"/>
        <s v="Talab South Indian Restaurant"/>
        <s v="Rumi Amritsari Naan"/>
        <s v="New South Indian &amp; Chinese Foods"/>
        <s v="Scoop Junction"/>
        <s v="Prem Di Hatti"/>
        <s v="Kathi Zone"/>
        <s v="Jainco Sweets"/>
        <s v="South Cafe"/>
        <s v="Spanish Delights"/>
        <s v="Smile Bakers"/>
        <s v="Standard Pastry Shop"/>
        <s v="Burger House"/>
        <s v="Sapna Restaurant"/>
        <s v="Tony's"/>
        <s v="Cake Palace"/>
        <s v="Let's Eat"/>
        <s v="Hangout Kathi Rolls"/>
        <s v="Manchanda Bakery"/>
        <s v="Cafe 1 Fast Food"/>
        <s v="Nagpal Di Hatti"/>
        <s v="Chocofairies"/>
        <s v="Kwality Bengali Sweets"/>
        <s v="Amritsari Chaat Bhandar"/>
        <s v="Pyaali"/>
        <s v="Pradeep Pav Bhaji"/>
        <s v="KT's Shik-Shack"/>
        <s v="Yumbuns"/>
        <s v="Aapka Bhojanalaya"/>
        <s v="Yummy Rasoi"/>
        <s v="Chennai X-Press"/>
        <s v="Taneja Bakery"/>
        <s v="Indian Coffee House"/>
        <s v="Jnm Mama Mafia"/>
        <s v="Mohan Chaat Corner"/>
        <s v="Anand Ji"/>
        <s v="Intermission"/>
        <s v="Bengali Sweet Corner"/>
        <s v="New Bikaner Sweets"/>
        <s v="Perfect Party Chef"/>
        <s v="Aggarwal Sweets India"/>
        <s v="Bintang Sweet Thrills"/>
        <s v="Ashu Bhature Wala"/>
        <s v="Sardar Ji Chaap &amp; Rolls"/>
        <s v="Sugar Rush"/>
        <s v="Bharat Sweet House"/>
        <s v="Hot Pot Snacks"/>
        <s v="P2 Tandoori Momos Station"/>
        <s v="Radha Swami Cool Hut"/>
        <s v="WeDesi Flavours"/>
        <s v="Blue Tokai Coffee Roasters"/>
        <s v="M.P. Canteen"/>
        <s v="Pishori Chicken Corner"/>
        <s v="Amigo's Deli"/>
        <s v="The Spot"/>
        <s v="SB's Raisins"/>
        <s v="Pizza Point"/>
        <s v="Wrapss"/>
        <s v="Cake O Frost"/>
        <s v="Ben's Foods"/>
        <s v="Flirty Momo's"/>
        <s v="Manmohan Food Plaza"/>
        <s v="Cafe De Bienka"/>
        <s v="Angels in my Kitchen"/>
        <s v="Cake Express"/>
        <s v="Polka Pastry &amp; Snack Bar"/>
        <s v="Chintamani's Namkeen"/>
        <s v="Target Ice Cream &amp; Bakers"/>
        <s v="Vadapav Junction"/>
        <s v="HoG - House of Goodies"/>
        <s v="The Pirates Of China Town"/>
        <s v="Punjab Patiyala Sahi"/>
        <s v="Bon Appí©tit"/>
        <s v="Ram Singh's Bhoj"/>
        <s v="Raj Bhature wala"/>
        <s v="Kit Care Kabab Corner"/>
        <s v="Baker's Stop"/>
        <s v="Street Hawkers"/>
        <s v="Ever Bake"/>
        <s v="Chatkora Food N Snacks Corner"/>
        <s v="South Indian Cafe"/>
        <s v="Burger.in"/>
        <s v="Maharashtra Food Stall"/>
        <s v="Bite &amp; More"/>
        <s v="The Food Junction"/>
        <s v="Wimpy"/>
        <s v="Vadapav Junction &amp; More"/>
        <s v="Rashi's De La Creme"/>
        <s v="Million Kitchen"/>
        <s v="Ajeet Fast Food Corner"/>
        <s v="Health Buzzz"/>
        <s v="Master Bakers"/>
        <s v="Shillong View"/>
        <s v="Krispy Kreme"/>
        <s v="Momos House"/>
        <s v="Muradabad Ki Mashoor Sama Chicken Biryani"/>
        <s v="Mr. Momo"/>
        <s v="Street 5"/>
        <s v="Dragon Way"/>
        <s v="Bimbos"/>
        <s v="KindBhutani's"/>
        <s v="Vintro"/>
        <s v="Ananda's"/>
        <s v="Sikkim Chinese Food"/>
        <s v="Grub Street"/>
        <s v="Hot &amp; Hot"/>
        <s v="Cravity"/>
        <s v="Ramas Cafe"/>
        <s v="Desi Street"/>
        <s v="The Earthen Grill"/>
        <s v="Tuptakes"/>
        <s v="Greenvich"/>
        <s v="Papa Chinese Veg Food"/>
        <s v="Everest Momos &amp; Chinese Fast Food"/>
        <s v="Chalte Firte Momos &amp; Special Foods"/>
        <s v="Lunia Italian"/>
        <s v="Laziz Fast Food &amp; Laziz Khana"/>
        <s v="Aggarwal Restaurant"/>
        <s v="Babu Meat Wala"/>
        <s v="Hari Mirch Masala"/>
        <s v="Just Parkash"/>
        <s v="Qureshi"/>
        <s v="Delhi Dairy"/>
        <s v="The Chinese Kitchen"/>
        <s v="Jai Shree Durga South Indian Corner"/>
        <s v="Chills 'n' Grills"/>
        <s v="N. Iqbal Restaurant"/>
        <s v="The Chocolate Villa"/>
        <s v="Chinese Hut Fast Food"/>
        <s v="Dee Pizza Hub"/>
        <s v="Arora Snacks"/>
        <s v="The Taste of Punjab"/>
        <s v="Samridhi"/>
        <s v="Angrezee Dhaba"/>
        <s v="Evergreen Sweets"/>
        <s v="Udupi Eating House"/>
        <s v="Bakery Wala - The Cake Shop"/>
        <s v="Shivas Cafe"/>
        <s v="Alvi's Food Spot"/>
        <s v="Jux Pux - The Dreamer's Cafe"/>
        <s v="Hotel Tamil Nadu"/>
        <s v="Silver Spoons"/>
        <s v="Banspi"/>
        <s v="Billu's Hut"/>
        <s v="Liter Basar"/>
        <s v="Quality Cake Shop"/>
        <s v="Home Kitchen"/>
        <s v="Bikaner Misthan"/>
        <s v="The AB's Kitchen"/>
        <s v="Baba Chaap Wala"/>
        <s v="Ramu Ka Dhaba"/>
        <s v="Shree Nandhini Cafe"/>
        <s v="Shubham"/>
        <s v="Raju Vaishnav Dhaba"/>
        <s v="The Yellow Chef"/>
        <s v="A Lot Like Cake"/>
        <s v="Bobby Veg Corner"/>
        <s v="deliKitchen"/>
        <s v="Karma Cafe &amp; Lounge"/>
        <s v="Desi Jugaad"/>
        <s v="Friends Shawarma"/>
        <s v="Moroca"/>
        <s v="All Things Yummy"/>
        <s v="Wake 'n' Bake Cafe"/>
        <s v="Cafe Gainz"/>
        <s v="Comesum"/>
        <s v="Pizza Hub"/>
        <s v="Chicken Mughlai"/>
        <s v="Let's Meet Up"/>
        <s v="Sandwichai"/>
        <s v="Paranthas 21"/>
        <s v="Hyderabad Spl. Chicken Biryani Point"/>
        <s v="Pehalwan Da Hotel"/>
        <s v="Om Sai Dosa Corner"/>
        <s v="Brothers' Bakery"/>
        <s v="Cafe Youth"/>
        <s v="Cafe Brewbug"/>
        <s v="Punjab Sweet Corner"/>
        <s v="Khanna's Hot Pizza"/>
        <s v="Chatorey Chacha"/>
        <s v="Rita Chinese Food"/>
        <s v="Cafe CoffeeCo"/>
        <s v="Khansama"/>
        <s v="Uncle's Kabab Point"/>
        <s v="Pinkom's Bar-Be-Que"/>
        <s v="The Grill Point"/>
        <s v="Evergreen Food Corner"/>
        <s v="KGN Chicken Corner"/>
        <s v="Food Nursary"/>
        <s v="New Anand Sagar"/>
        <s v="La Chocoallure"/>
        <s v="Mother Dairy Ice Cream"/>
        <s v="Sant Sweets"/>
        <s v="Classic"/>
        <s v="GO CHATZ With Breadz"/>
        <s v="Open Oven"/>
        <s v="Freakin Beans"/>
        <s v="Mr. Baker's"/>
        <s v="Saraswati Food Corner"/>
        <s v="Darjeeling Momos"/>
        <s v="Inam Muradabadi"/>
        <s v="Asli Alam Muradabadi Biryani Centre"/>
        <s v="Grand Madras Cafe"/>
        <s v="Vijay South Indian Food"/>
        <s v="Chatkaara Point"/>
        <s v="Grover Sweets"/>
        <s v="Kutty's South Indian Cafe"/>
        <s v="Red Chillies"/>
        <s v="For God's Cake"/>
        <s v="Suresh Fast Food"/>
        <s v="Snacks and More"/>
        <s v="New Bengal Sweets"/>
        <s v="The Great Indian Food Truck"/>
        <s v="Cones &amp; Curries"/>
        <s v="Ambersari Dhaba"/>
        <s v="Chick Chicken House"/>
        <s v="Vero Gusto"/>
        <s v="Sanju Cool &amp; Hot Hut"/>
        <s v="Chillax Cafe And Bistro"/>
        <s v="Brij Ki Rasoi"/>
        <s v="Al-Taj Shamim Chicken Point"/>
        <s v="Nishtha"/>
        <s v="Sandwiches 'N' More"/>
        <s v="Panchwati Rasoi"/>
        <s v="Prince Chaat Corner"/>
        <s v="Shree Meenakshi Dosai"/>
        <s v="Kwality Sweets &amp; Restaurant"/>
        <s v="Shiv Tikki Wala"/>
        <s v="Fast Trax"/>
        <s v="Pizza Corner"/>
        <s v="Nine 2 Nine Snacks &amp; Restaurant"/>
        <s v="Sweet Toof Designer Cakes"/>
        <s v="Shiv Bhojnalaya"/>
        <s v="Shawarma King's"/>
        <s v="SFC"/>
        <s v="Cafe Corner"/>
        <s v="Snack Bar"/>
        <s v="Roll n Roast"/>
        <s v="Huddle Cafe"/>
        <s v="Kathi Roll Corner 44"/>
        <s v="Frozen Pan"/>
        <s v="Aviram's Chinese Kitchen"/>
        <s v="Bobby Tikki Wala"/>
        <s v="Chawla's The Cake Room"/>
        <s v="Vegie Kitchen"/>
        <s v="Food Point and Sweets Corner"/>
        <s v="New Vishal Corner"/>
        <s v="Shree Durga Dosa"/>
        <s v="Chakhna Food Point"/>
        <s v="Gaurav Pastry Palace"/>
        <s v="Chocochill"/>
        <s v="Hangout - A House Of Kathis"/>
        <s v="Raw Creams"/>
        <s v="Gelato Vinto"/>
        <s v="De Cafepedia"/>
        <s v="Sea Lord"/>
        <s v="Fun Bytes"/>
        <s v="Punjabi Jaika"/>
        <s v="Cheffron Bakery"/>
        <s v="Al Mughal"/>
        <s v="PIE"/>
        <s v="Alam Muradabadi Chicken Biryani"/>
        <s v="Ice Pan Creamery"/>
        <s v="Papa Buns"/>
        <s v="Punjabi Shahi Chicken Soup"/>
        <s v="Shri Bikaner Sweets"/>
        <s v="From The Kitchen of Mala Bindra"/>
        <s v="The Foodie Cafe"/>
        <s v="Kesariya Sweets"/>
        <s v="Cafe Tandoor"/>
        <s v="New Arjun Bombay Pav Bhaji"/>
        <s v="The Metro Fast Food"/>
        <s v="Mahavir Sweets"/>
        <s v="Bharat Sweets"/>
        <s v="Parashar's"/>
        <s v="Jhakkas"/>
        <s v="Alfa Kathi Rolls"/>
        <s v="Turban Tadka"/>
        <s v="Shree Sai Bhog"/>
        <s v="1990's"/>
        <s v="Saravana South Indian Hut"/>
        <s v="Meghraj Food Court"/>
        <s v="Vaishno Bhojanalaya"/>
        <s v="Sugandh Corner"/>
        <s v="All Day 99"/>
        <s v="Lazeez Zaika"/>
        <s v="Sree Krishna Udupi"/>
        <s v="Aditya's Kulcha Express"/>
        <s v="Bakerz Lodge"/>
        <s v="Otik Cake Shop"/>
        <s v="SardarBuksh Coffee &amp; Co."/>
        <s v="Pastry Place"/>
        <s v="Khalsa Chicken Corner"/>
        <s v="Khatey Raho"/>
        <s v="Shepherd's"/>
        <s v="Diet Dabba"/>
        <s v="The Wrap Factory"/>
        <s v="New Anna Ka Dosa"/>
        <s v="Mr. Bake"/>
        <s v="Lahorian's Sweets &amp; Bakers"/>
        <s v="Roll Club"/>
        <s v="Southern Welcome Restaurant"/>
        <s v="New Durga Corner"/>
        <s v="Deli Cake Cafe"/>
        <s v="Gopala"/>
        <s v="Frosty Rollies"/>
        <s v="Chinese Delight"/>
        <s v="Sardar Ji Punjabi Jayeka"/>
        <s v="FFC Restaurant"/>
        <s v="Bake Club"/>
        <s v="Amma Mess"/>
        <s v="Bhagwan Sweets"/>
        <s v="Bake My Day"/>
        <s v="Swiss Softy"/>
        <s v="The Bubble Tea"/>
        <s v="Yum Yum"/>
        <s v="Stuffed Kathi Roll"/>
        <s v="Raj South Indian Food"/>
        <s v="Chatore"/>
        <s v="7 Stick"/>
        <s v="Shama Muradabadi"/>
        <s v="Tipu Sultan Chicken Point"/>
        <s v="The Taste"/>
        <s v="Supreme Bakery"/>
        <s v="The Grill Cafe"/>
        <s v="Chaap Point"/>
        <s v="Mama Tao"/>
        <s v="Garden Hut"/>
        <s v="RR China Tawun"/>
        <s v="Hot &amp; Pot"/>
        <s v="Chill House Kafe"/>
        <s v="Just Kababs"/>
        <s v="Bake Bite"/>
        <s v="Annapurna Restaurant"/>
        <s v="Krishan Sweets"/>
        <s v="Pizza Treat"/>
        <s v="Sayyam"/>
        <s v="Utsav"/>
        <s v="Hungerzz Grill"/>
        <s v="Marathi Katta"/>
        <s v="Anupam Sweets"/>
        <s v="Chinese Sigdi"/>
        <s v="Taste Drive"/>
        <s v="Al Changezi"/>
        <s v="Letz Roll"/>
        <s v="KTS"/>
        <s v="Cent Percent The Pastry Shop"/>
        <s v="The Chocolate Haven"/>
        <s v="Kashmiri Wazwan"/>
        <s v="Shashi's China Wok"/>
        <s v="Aap Ki Rasoi Ghar"/>
        <s v="Da Pizza Pind"/>
        <s v="Today Pizza"/>
        <s v="Chinese Chatorey Xpress"/>
        <s v="Green Tea Fanatics"/>
        <s v="Popular Chicken"/>
        <s v="Itäó»s Sinful"/>
        <s v="Zayaka"/>
        <s v="Pudding &amp; Pie"/>
        <s v="Veer Jee Restaurant"/>
        <s v="Moolchand's"/>
        <s v="Bobby Dhaba &amp; Caterers"/>
        <s v="Halal Pizza Fun"/>
        <s v="Apsara Restaurant"/>
        <s v="Pavitra Bakers"/>
        <s v="WTF - What's the Food?"/>
        <s v="Fatafat Fast Food"/>
        <s v="The Sugar Therapy"/>
        <s v="Chattisgarh Bhawan"/>
        <s v="Evergreen Sweet House"/>
        <s v="Amritsar Juction"/>
        <s v="Wah G Wah"/>
        <s v="Aashirwad"/>
        <s v="The Addictions"/>
        <s v="Tandoori Theka"/>
        <s v="Odisha"/>
        <s v="Papa Pizza"/>
        <s v="Garden Chef"/>
        <s v="Sab Ki Khatir"/>
        <s v="WTF - Wraps Toast Fries"/>
        <s v="Kitchen King"/>
        <s v="Neha's Treat"/>
        <s v="27 China Street"/>
        <s v="Nakshatra Punjabi Rasoi"/>
        <s v="Sona Restaurant"/>
        <s v="Mithapur"/>
        <s v="Pindi's Kitchen"/>
        <s v="Dawat"/>
        <s v="Rooftop Restaurant"/>
        <s v="Sardar Ji Take Away &amp; Caterers"/>
        <s v="Hyderabadi &amp; Muradabadi Chicken Corner"/>
        <s v="Aayana Foods"/>
        <s v="Alag Khana Khazana"/>
        <s v="The Night Owl"/>
        <s v="Kabul Restaurant"/>
        <s v="Shanu's Food Shop"/>
        <s v="Veggie-Licious"/>
        <s v="Jalsa"/>
        <s v="The Bake Studio"/>
        <s v="Pizza Diet"/>
        <s v="Vijay Eating Point"/>
        <s v="Hot Stuff"/>
        <s v="Georgia Dakota"/>
        <s v="Mad Over Donuts"/>
        <s v="Bangla Sweets"/>
        <s v="Shanu's Chicken Planet"/>
        <s v="The Host"/>
        <s v="Halal Pizza 'n' Joy"/>
        <s v="Vinayak Restaurant"/>
        <s v="Garam Masala Food Corner"/>
        <s v="Manipur Food Stall"/>
        <s v="ANF Kitchen Express"/>
        <s v="Ananda Food Express"/>
        <s v="Food Army"/>
        <s v="Roadside Cafe"/>
        <s v="Safdarjung Club"/>
        <s v="Grain Bell Restaurant"/>
        <s v="Meet n Eat"/>
        <s v="Dessert in Desert"/>
        <s v="M&amp;S Coffee Cafe"/>
        <s v="Slic Chic"/>
        <s v="Mandrain"/>
        <s v="Shanghai Nights"/>
        <s v="Arabian Nites"/>
        <s v="La Americana"/>
        <s v="Oberoi's"/>
        <s v="New Evergreen Hotel"/>
        <s v="Quality Food Point"/>
        <s v="Orange Cafe &amp; Restaurant"/>
        <s v="Cafe Blur"/>
        <s v="Lebanese Point"/>
        <s v="SharpShooters Roof Top Cafe"/>
        <s v="Hot n Hot"/>
        <s v="Qureshi Kabab"/>
        <s v="Cabana's Kabab &amp; Curry's"/>
        <s v="The Midnight Hub - C"/>
        <s v="Pokhreli Kitchen"/>
        <s v="Rolls Tiger"/>
        <s v="Muradabadi Biryani Centre"/>
        <s v="Burgrill"/>
        <s v="The Rolling Joint"/>
        <s v="Bakeology"/>
        <s v="Dilli Chaap Wale"/>
        <s v="Sahib e Aalam"/>
        <s v="Amritsari Lassi Wala"/>
        <s v="Old Famous Jalebi Wala"/>
        <s v="Shri Gujrat Namkeen Bhandar"/>
        <s v="Delhi Pizza Corner"/>
        <s v="Mother Sweets"/>
        <s v="Snacks Point"/>
        <s v="Milko Sweets Corner"/>
        <s v="Mx Corn"/>
        <s v="Sita Ram Diwan Chand"/>
        <s v="Rastogi Sweets &amp; Caterers"/>
        <s v="Om Aggarwal Sweets"/>
        <s v="Annapoorna"/>
        <s v="Aggarwal Sweet &amp; Pastry"/>
        <s v="Ram Ji Snacks &amp; Food Corner"/>
        <s v="Goli Vada Pav No. 1"/>
        <s v="Special Jalebi Wala"/>
        <s v="Ashok Chaat Corner"/>
        <s v="Modi Pastry Corner"/>
        <s v="Darshan Dhaba"/>
        <s v="Bikaner Choice"/>
        <s v="Durga Sweets Corner"/>
        <s v="Jony Sweets"/>
        <s v="Standard Ice Cream"/>
        <s v="Burger Lust"/>
        <s v="Raj Bakers And Confectioners"/>
        <s v="Your's Chole Bhature"/>
        <s v="Tiwari Ji Confectioner"/>
        <s v="Annapurna Chaat &amp; Sweets"/>
        <s v="Chocolatiers - The Chocolate Boutique"/>
        <s v="Bhogalji Bikaner Sweets"/>
        <s v="Amritsar Express"/>
        <s v="Cool Point Shahi Tukda"/>
        <s v="Grover Mithaivala"/>
        <s v="Mom Hand Momos"/>
        <s v="Deep Bakers"/>
        <s v="Rehmatullah's Hotel"/>
        <s v="Shri Duli Chand Naresh Gupta"/>
        <s v="Kedarnath Prem Chand Halwai"/>
        <s v="Natraj Dahi Bhalle Wala"/>
        <s v="Hira Chaat Corner"/>
        <s v="Jai Hind Dairy"/>
        <s v="Roti Aur Boti"/>
        <s v="Chandni Chowk Ka Sonu Parathe Wala"/>
        <s v="Jeeta Kulfi Walle"/>
        <s v="Aryan's Rajasthani Pyaz Ki Kachori"/>
        <s v="Chacha Di Hatti"/>
        <s v="The Cake Basket"/>
        <s v="Bikaner Sweet Corner"/>
        <s v="Fantasy Pastry Shop"/>
        <s v="Shalimar Food"/>
        <s v="The Darjiling Delicious Chinese Food"/>
        <s v="Chhabra Sweets"/>
        <s v="Take n Taste Shawarma Zone"/>
        <s v="Milan Chole Bhature"/>
        <s v="Rollacious"/>
        <s v="ITO Ke Mashoor Chole Bhature"/>
        <s v="Nand Bhai Chholey Bhature"/>
        <s v="Bhagat Ji"/>
        <s v="Ram Parshad Makhan Lal"/>
        <s v="Lots of Food"/>
        <s v="Dewan Sweets"/>
        <s v="Ameer Sweets House"/>
        <s v="Yadav Namkeens &amp; Bakers"/>
        <s v="Moti Sweets"/>
        <s v="Annapurna Sweets Palace"/>
        <s v="Anupama Snacks and Sweets Corner"/>
        <s v="Charan Singh Kulfi &amp; Kala Khatta"/>
        <s v="Gabbar Chowmein"/>
        <s v="Arora Pastry Palace"/>
        <s v="Kamal Chat Bhandar"/>
        <s v="Taj Sweets"/>
        <s v="Bhaijaan Kababs"/>
        <s v="Mahalaxmi Mishthan Bhandar"/>
        <s v="Annapurna Bhandar"/>
        <s v="Milk n More"/>
        <s v="Uncle Bakery"/>
        <s v="Cafe Buddy's"/>
        <s v="Dilli Darbaar"/>
        <s v="Om Di Hatti"/>
        <s v="Raja Chat Corner"/>
        <s v="Cafexpress"/>
        <s v="Yadav Chaat Bhandar"/>
        <s v="Chanana Ice Cream Parlour"/>
        <s v="Shree Ram Sweets &amp; Bakers"/>
        <s v="Bikaner Kesarvala"/>
        <s v="Padam Chaat Corner"/>
        <s v="Shree Balaji Chaat Bhandar"/>
        <s v="Agarwal Bikaneri Sweets"/>
        <s v="Indo Traditional Kulfi"/>
        <s v="Kev's"/>
        <s v="Lajwab Pastry Palace"/>
        <s v="Aggarwal Sweet Center"/>
        <s v="Derawal Soda Fountain"/>
        <s v="Anand Sweets"/>
        <s v="Radhika Sweets"/>
        <s v="Bansal Sweets"/>
        <s v="Om Corner"/>
        <s v="PVR Bhojanalay"/>
        <s v="Khandani Pakodewala"/>
        <s v="Aggarwal Petha Store and Bakers"/>
        <s v="Bikaner Sweets &amp; Pastry Corner"/>
        <s v="Brijwasi Sweet and Namkeen"/>
        <s v="Sindhi Kulfi Wala"/>
        <s v="Old Kheer Shop"/>
        <s v="Ustad Moinuddin Kebab"/>
        <s v="Brownies &amp; More"/>
        <s v="Kallan Sweets"/>
        <s v="Kumar Samose Wala"/>
        <s v="Evergreen Sweets Corner"/>
        <s v="Mauja Hi Mauja"/>
        <s v="Sumit Sweets"/>
        <s v="Bangla Sweets &amp; Pastry Shop"/>
        <s v="T-2 Di Hatti"/>
        <s v="The Royal Prestige"/>
        <s v="Shiv Misthan Bhandar"/>
        <s v="Dadu Cutlet Shop"/>
        <s v="Anil Mishtan Wala"/>
        <s v="Grover's - The Baker Shop"/>
        <s v="Froshier Fruits"/>
        <s v="Mahalaxmi Dairy &amp; Sweets"/>
        <s v="Jalebi Wala"/>
        <s v="Cool Point"/>
        <s v="Lamba Sweets Corner"/>
        <s v="Aggarwal Bikaner Wala"/>
        <s v="Empire"/>
        <s v="Ram Singh Chaat Bhandaar"/>
        <s v="Aggarwal Sweet Fresh"/>
        <s v="Bansal Mithai Wale"/>
        <s v="Shri Bhujia Bhandar"/>
        <s v="Ashirbad"/>
        <s v="The Singing Tree"/>
        <s v="Chaat Corner"/>
        <s v="KG Confectionery and Pastry Shop"/>
        <s v="Sindhi Kulfi"/>
        <s v="Govinda"/>
        <s v="New Aggarwal Sweet Corner"/>
        <s v="C L Corner"/>
        <s v="Bhikaram Bhujawala"/>
        <s v="Shri Bankey Bihari Samosa Wala"/>
        <s v="Munna Bakery"/>
        <s v="Tilak Munjal-R Panchkuian Samose Wale"/>
        <s v="Kolkata Kathi Roll"/>
        <s v="Atul Chaat Corner"/>
        <s v="Indian Chinese Fast Food"/>
        <s v="New Raj Kachori Bhandar"/>
        <s v="Lajwab Bakery"/>
        <s v="South Indian Food"/>
        <s v="Rambhoj"/>
        <s v="Giani's di Hatti"/>
        <s v="Sharda Pastry Shop"/>
        <s v="Jack Po!tato's"/>
        <s v="Shree Ram Sweet Centre"/>
        <s v="The Cake Shop"/>
        <s v="Biryani Point"/>
        <s v="Rabri Bhandar"/>
        <s v="Shyam Sweets"/>
        <s v="Bombay Vada Pav"/>
        <s v="New Raja Sweets"/>
        <s v="Hussain - UP Ki Mashoor Biryani"/>
        <s v="Mithlesh Ande Wala"/>
        <s v="Shyam Chaat Bhandar"/>
        <s v="Annapurna Sweet House"/>
        <s v="Bon Bon Pastry Shop"/>
        <s v="Ramjee's"/>
        <s v="Kanha Sweets"/>
        <s v="Bikaner Sweets Corner"/>
        <s v="Malika Bakers Pastry Shop"/>
        <s v="Annapurna Sweets"/>
        <s v="Kings Kulfi"/>
        <s v="Jaisons"/>
        <s v="Phelwan Biryani Wala"/>
        <s v="Bistro"/>
        <s v="Chaudhary Di Hatti"/>
        <s v="Punjab Sweets"/>
        <s v="Chauhan Laxmi Sweets"/>
        <s v="U Like"/>
        <s v="CL Snacks"/>
        <s v="King's"/>
        <s v="Refuel"/>
        <s v="Fourteen Eleven Tea Cafe"/>
        <s v="HotPlate"/>
        <s v="Lokenath Sweets"/>
        <s v="Kallu Nihari"/>
        <s v="Bhatia Sweets"/>
        <s v="New Sharma Chicken Corner"/>
        <s v="36 lebzelter"/>
        <s v="Sat Narayan Fast Food"/>
        <s v="Chocowell"/>
        <s v="Chin China"/>
        <s v="Peshawar Sweets Shop"/>
        <s v="Al Haj Bakery"/>
        <s v="New Darvesh"/>
        <s v="Maddi Sweet Centre"/>
        <s v="Bhogal Chole Bhature Wala"/>
        <s v="Aggarwal's Sweets"/>
        <s v="Dazzle Pastry Shop"/>
        <s v="Granny's Flavour"/>
        <s v="Brown Town Bakers"/>
        <s v="Janta Special Lassi Corner"/>
        <s v="Ramchander Bhalushahi Wale"/>
        <s v="Ashoka's Ice Zone"/>
        <s v="Sethi Ice Cream Parlour"/>
        <s v="Yummi Kolkataa"/>
        <s v="Naturals Ice Cream"/>
        <s v="Natural Ice Cream"/>
        <s v="Mini Shop"/>
        <s v="Shri Bankey Bihari Brajwasi Rasgulle Wala"/>
        <s v="Vaishno Chat Bhandar"/>
        <s v="Flavourz"/>
        <s v="Lily Tasty Fast Food"/>
        <s v="Yummy Chinese Food"/>
        <s v="Bruncheez"/>
        <s v="G+"/>
        <s v="Sai Juice Point"/>
        <s v="Sharma Ji Spring Roll"/>
        <s v="Bhatura King"/>
        <s v="Grover Sweets &amp; Bakers"/>
        <s v="Bread'D Bites"/>
        <s v="Foodiez"/>
        <s v="Meghraj Sweets"/>
        <s v="Bismillah Hotel"/>
        <s v="Chhotu Mashhoor Kathi Roll"/>
        <s v="Pant  Ice Cream Parlour"/>
        <s v="Sudarshan"/>
        <s v="Jain Coffee House"/>
        <s v="Wimpy Sweets And Confectioners"/>
        <s v="Food Hub"/>
        <s v="Ganesh Anna South Indian Food Corner"/>
        <s v="Bikaner Namkeen Bhandar"/>
        <s v="Baba Nagpal Corner"/>
        <s v="Gopal's"/>
        <s v="Zaiqa Kathi Roll &amp; Momos"/>
        <s v="Bombay Bhelpuri"/>
        <s v="Johny's Vada Pav"/>
        <s v="Janta Bakery"/>
        <s v="F 2 Pastry Shop"/>
        <s v="Agarwal Sweets"/>
        <s v="RK Dosa"/>
        <s v="Ram G Snacks &amp; Food Corner"/>
        <s v="Gupta Sweets &amp; Namkeen"/>
        <s v="Mohit Bakery"/>
        <s v="Malabar Dosa Hut"/>
        <s v="Bengal Sweet Palace"/>
        <s v="Mehta Restaurant"/>
        <s v="Aggarwal Eating Point"/>
        <s v="Pappu Chat Bhandar"/>
        <s v="Jeet Chaat Bhandar"/>
        <s v="Sweetheart Cupcakes"/>
        <s v="Hot Spot Roll Corner"/>
        <s v="Hill Chillz 26"/>
        <s v="Moni Bakers"/>
        <s v="Sagar Choley Bhatoorey"/>
        <s v="EDC Mania"/>
        <s v="Kumar Sweet House"/>
        <s v="Gulati Food Corner"/>
        <s v="Food Master's Galley"/>
        <s v="Radhe Shyam"/>
        <s v="Prabhu Chaat Bhandar"/>
        <s v="Bansal Sweet"/>
        <s v="Kanshi Ram Chole Kulche Wala"/>
        <s v="Hans Fast Food Center"/>
        <s v="RTW"/>
        <s v="Jee Aao Jee Chole Bhature"/>
        <s v="Prakash Sweets"/>
        <s v="Sargam Sweets"/>
        <s v="Bishan Swaroop Chaat Bhandar"/>
        <s v="Khan Omelette Corner"/>
        <s v="Kolkata Hot Kathi Roll"/>
        <s v="Govinda's Confectionery"/>
        <s v="M J Dosa Corner"/>
        <s v="Raj Sweets"/>
        <s v="Ravi Raj Di Kulfi"/>
        <s v="Zaika Kathi Rolls"/>
        <s v="Gareeb Dhaba"/>
        <s v="Sehyog Alpahar"/>
        <s v="Manohar Cakes &amp; Bikaneri"/>
        <s v="Choice Corner"/>
        <s v="Shahi Kachauri"/>
        <s v="Shri Ram Poori Wale"/>
        <s v="Duggal Snacks"/>
        <s v="Aggarwal Jalebi Wale"/>
        <s v="Sardar Ji"/>
        <s v="Jung Bahadur Kachori Wala"/>
        <s v="Pakode Ki Dukaan"/>
        <s v="Shahi Kachauri Wale"/>
        <s v="Sharma Kachoriwala"/>
        <s v="Pandit Ved Prakash Lemon Wale"/>
        <s v="Yadav Ji Chholey Bhature"/>
        <s v="Aggarwal Confectionary"/>
        <s v="Pt. Babu Ram Devi Dayal Paranthe Wale"/>
        <s v="Gulshan Fish &amp; Chicken Fry"/>
        <s v="Himalaya Dhaba"/>
        <s v="Vaishno Amritsari Dhaba"/>
        <s v="Tak - a - Tak"/>
        <s v="Bhola Dhaba"/>
        <s v="Amritsari Naan &amp; Kulcha"/>
        <s v="Prince Fried N Grilled Chicken"/>
        <s v="Bobby Di Punjabi Rasoi"/>
        <s v="Paratha Hi Paratha"/>
        <s v="Grover Dhaba"/>
        <s v="Little Punjab"/>
        <s v="Shahi Food Corner"/>
        <s v="Gupta's Restaurant"/>
        <s v="Mathur's Kitchen"/>
        <s v="Sat Guru Dhaba"/>
        <s v="Guru Kripa"/>
        <s v="Hot N Chilly"/>
        <s v="Vaishnu Bhojanalaya"/>
        <s v="Shanta Fresh Fish Corner"/>
        <s v="Chawla Snacks"/>
        <s v="Rajeev Restaurant"/>
        <s v="Mehak Food Corner"/>
        <s v="Aapki Apni Rasoi"/>
        <s v="Chandni Chowk Parantha Corner"/>
        <s v="Uttaranchal Dhaba &amp; Restaurant"/>
        <s v="Royal India Food Plaza"/>
        <s v="Standard Corner"/>
        <s v="Vaishno Punjabi Dhaba"/>
        <s v="Amritsari Xpress"/>
        <s v="Babbu Da Punjabi Dhaba"/>
        <s v="Gyan Di Hatti"/>
        <s v="Shri Krishna Vaishno Dhaba"/>
        <s v="Tanatan Corner"/>
        <s v="Punjabi Vaishno Rasoi"/>
        <s v="Babu Ram Paranthe Wale"/>
        <s v="Soni Bhojnalaya"/>
        <s v="Ashish Lal Dhaba"/>
        <s v="New Frontier Hotel"/>
        <s v="Titu Restaurant"/>
        <s v="Punjabi Mirch"/>
        <s v="Sonu Sudh Bhojnalaya"/>
        <s v="Paharia Meat &amp; Chicken Shop"/>
        <s v="New Punjabi Khana"/>
        <s v="Lunch Express"/>
        <s v="Amritsari Kulcha"/>
        <s v="Friends Restaurant"/>
        <s v="Mahipal Dhaba"/>
        <s v="Pandit Ji Ka Dhaba"/>
        <s v="Breakfast Corner"/>
        <s v="Pt. Gaya Prasad Shiv Charan Paranthe Wale"/>
        <s v="Shakahari Restaurant"/>
        <s v="Sahni's Fish Corner"/>
        <s v="Uncle Da Dhabha"/>
        <s v="Sunny Chicken Soup"/>
        <s v="Pahariya Chicken"/>
        <s v="Jain Dhaba"/>
        <s v="Katyani Rasoi"/>
        <s v="Sialkot"/>
        <s v="Chandni Chowk ke Mashhoor Makkhan Wale Paranthe"/>
        <s v="Ashirwad Dhaba"/>
        <s v="Baljeet's Amritsari Koolcha"/>
        <s v="Gurdev Punjabi Restaurant"/>
        <s v="Vrinda Vaishno Dhaba"/>
        <s v="Maa Bhagwati"/>
        <s v="Tandoori Planet"/>
        <s v="Mitra Da Dhaba &amp; Caterers"/>
        <s v="Arora's Veg. Corner"/>
        <s v="Delhi 6"/>
        <s v="Khalsa Hindu Hotel"/>
        <s v="Sharma Bhojnalay"/>
        <s v="Gole Hatti"/>
        <s v="Spice Box"/>
        <s v="Deepak Vaishno Dhaba"/>
        <s v="Nagi Fish Corner"/>
        <s v="Anmol Chicken Corner"/>
        <s v="Green Bhojanalya"/>
        <s v="Badri Prasad Ramesh Kumar Caterers"/>
        <s v="Amritsari Chaap Corner"/>
        <s v="Pappi Machhi Wala"/>
        <s v="Ramji Di Hatti &amp; Caterers"/>
        <s v="Chatto Chapati"/>
        <s v="Hari Om Bhojnalaya"/>
        <s v="Cafe Rasoi"/>
        <s v="Palji Corner"/>
        <s v="Satkar Fast Food"/>
        <s v="Laxmi Corner"/>
        <s v="Gupta's Rasoi"/>
        <s v="Amchur"/>
        <s v="Haveliram"/>
        <s v="Maakhansingh"/>
        <s v="Lababdar Rasoi"/>
        <s v="Maharani Rasoi"/>
        <s v="Hari Om Bhojanalaya"/>
        <s v="Naagar Foods"/>
        <s v="Takkar Dhaba"/>
        <s v="Vaishno Rasoi"/>
        <s v="Tera Hotel"/>
        <s v="Karan's Vaishno Dhaba"/>
        <s v="Apna Dhaba and Caters"/>
        <s v="Shaan-E-Tandoorz"/>
        <s v="Aapki Rasoi"/>
        <s v="Bawa Snacks Corner"/>
        <s v="Kunal Dhaba"/>
        <s v="Kay's Bar-Be-Que"/>
        <s v="Tadak Punjabi"/>
        <s v="Goldy Da Dhaba"/>
        <s v="Kishan Dhaba"/>
        <s v="Radha Swami Vaishno Dhaba"/>
        <s v="Suvidha Vegetarian"/>
        <s v="Variety Chicken Corner"/>
        <s v="Fouji Da Vaishno Dhaba"/>
        <s v="Kamal Meat House"/>
        <s v="Vijay Dhaba"/>
        <s v="Shivam Corner"/>
        <s v="Abdul Muradabadi Chicken"/>
        <s v="Durga Dhaba"/>
        <s v="Hum Sabki Rasoi"/>
        <s v="Dharma Punjabi Dhaba"/>
        <s v="Kake Di Hatti"/>
        <s v="Pandit Ji Paranthe Wale"/>
        <s v="Inderpuri Restaurant"/>
        <s v="Super Restaurant"/>
        <s v="R. Ahmad Food"/>
        <s v="Govind Dhaba"/>
        <s v="Punjabi Corner"/>
        <s v="Amit Hotel"/>
        <s v="Bajaj Vaishno Dhaba"/>
        <s v="Satguru Di Hatti"/>
        <s v="Jai Vaishno Rasoi"/>
        <s v="Pandit Ji Ki Apni Rasoi"/>
        <s v="Kaveri"/>
        <s v="Khushboo Vaishno Dhaba"/>
        <s v="Navdanya Organic Food Cafe"/>
        <s v="Zaika Amritsari"/>
        <s v="Mama Dhaba"/>
        <s v="Delhi Dhaba"/>
        <s v="Cafe Punjabi"/>
        <s v="New Radhe Radhe Snacks Corner"/>
        <s v="Ved Dhaba"/>
        <s v="Pindi Meat"/>
        <s v="Swad Mubarak"/>
        <s v="Gurdasman Punjabi Khana &amp; Caterers"/>
        <s v="The Tiffin Hut"/>
        <s v="Janta Eating House"/>
        <s v="Goyal Eating Point"/>
        <s v="Break Fast Point"/>
        <s v="Sugandh"/>
        <s v="Mahadev Dhaba"/>
        <s v="Punjabi Dhaba"/>
        <s v="Qureshi Chicken Corner"/>
        <s v="Shudh Vaishno Amritsari Naan"/>
        <s v="Pappu Ka Dhaba"/>
        <s v="Kumaon Dhaba &amp; Service"/>
        <s v="Stuti Restaurant"/>
        <s v="Urban Village"/>
        <s v="Ashu Thali Wala"/>
        <s v="KK Da Dhaba"/>
        <s v="Masti Curry"/>
        <s v="Adarsh Bhojnalaya"/>
        <s v="Pt.Kanhaiyalal &amp; Durga Prasad Dixit Paranthe Wale"/>
        <s v="Soya King"/>
        <s v="Shan E Dilli"/>
        <s v="Chhole Bhature Corner"/>
        <s v="Brunch Point"/>
        <s v="Laxmi Vaishno Dhaba"/>
        <s v="Haqeem's"/>
        <s v="Muradabadi Chicken Biryani"/>
        <s v="Malik Vegetarian Rasoi"/>
        <s v="Amritsari Express"/>
        <s v="Punjabi Khana"/>
        <s v="Pardeep Corner"/>
        <s v="Shri Bala Ji"/>
        <s v="Balaji Dhaba"/>
        <s v="Anand Ji de Choley Bhatoore"/>
        <s v="Janki Vaishno Dhaba"/>
        <s v="ATM Food Corner"/>
        <s v="Ayush Restaurant"/>
        <s v="Sindhi Dhaba"/>
        <s v="Buta Singh Da Dhabba"/>
        <s v="Red Hot"/>
        <s v="Brijwasi Bhoj"/>
        <s v="Sindhi Chicken"/>
        <s v="Jain Chawal Wale"/>
        <s v="Chandrika"/>
        <s v="A Vaishno Bhojnalaya"/>
        <s v="Lal Dhaba"/>
        <s v="Komal Kitchen"/>
        <s v="Shudh Vaishno Hotel"/>
        <s v="Swagat Dhaba"/>
        <s v="Mehfil Tawa Tandoor"/>
        <s v="Madan Da Dhaba"/>
        <s v="Vaishno Bhojnalaya"/>
        <s v="Bhape Di Hatti"/>
        <s v="Neelma Punjabi Dhaba"/>
        <s v="Mandeep Punjabi Rasoi"/>
        <s v="PM 2 AM Food Bank"/>
        <s v="The Buffet Wagon"/>
        <s v="Ingredients"/>
        <s v="Tikka Town"/>
        <s v="Ramesh Vaishno Dhaba"/>
        <s v="Darvesh Corner"/>
        <s v="Sachdeva Chicken Corner"/>
        <s v="Kabab Hut"/>
        <s v="Puran Chand"/>
        <s v="Kake Da Hotel"/>
        <s v="Ashok &amp; Ashok Meat Dhaba"/>
        <s v="New Shere Punjab Dhaba"/>
        <s v="Tandoori Zaaika"/>
        <s v="Khan Chicken Biryani"/>
        <s v="Deep Chicken Point"/>
        <s v="Kay's Chik-In"/>
        <s v="Mikky Restaurant"/>
        <s v="Curry Tree"/>
        <s v="Dili's Chawla Chik Inn"/>
        <s v="The Night Shift"/>
        <s v="Galina Restaurant"/>
        <s v="Chawla Di Hutti"/>
        <s v="Midnight Adda"/>
        <s v="Chawla Dhaba"/>
        <s v="Peshawari"/>
        <s v="Punjab Chicken &amp; Bar-Be-Que"/>
        <s v="The Kafilla"/>
        <s v="Chacha Chicken"/>
        <s v="Kohli Dhaba"/>
        <s v="Chicken Addiction"/>
        <s v="Pinka's Rasoi"/>
        <s v="Prem Dhaba"/>
        <s v="Ruby Dhaba"/>
        <s v="Dhaba Cash 'N' Carry Kitchen"/>
        <s v="The Test"/>
        <s v="Paankhuri Restaurant"/>
        <s v="Chacha Shankar"/>
        <s v="Punjabi Ninja"/>
        <s v="Kukkad Nukkad"/>
        <s v="A W Foods"/>
        <s v="Pind Punjabi"/>
        <s v="Sher 'A' Punjab Bhojnalya"/>
        <s v="Garage"/>
        <s v="Kitchen of Awadh"/>
        <s v="Singh Dhaba"/>
        <s v="The Taste of Delhi"/>
        <s v="Gulshan"/>
        <s v="Om Ji Om"/>
        <s v="Panj Taara"/>
        <s v="Khalsa Restaurant"/>
        <s v="Singh Tawa Corner"/>
        <s v="Veg Ex"/>
        <s v="Shiv Shakti Vaishno Bhojnalaya"/>
        <s v="Chowki"/>
        <s v="Guru Rakha"/>
        <s v="Gyan's"/>
        <s v="Peshawari Chicken Corner"/>
        <s v="Sethi's Kabab &amp; Curries"/>
        <s v="Pishori Chicken"/>
        <s v="Babu Jhatka"/>
        <s v="Satvik Rasoi"/>
        <s v="Bhukkad"/>
        <s v="Anand Restaurant"/>
        <s v="Vishal Restaurant"/>
        <s v="Khalsa"/>
        <s v="Paramjeet Fish &amp; Chicken Point"/>
        <s v="Rang De Basanti Urban Dhaba"/>
        <s v="Veg Gulati"/>
        <s v="Masala House"/>
        <s v="Ghungroo Club &amp; Bar - By Gautam Gambhir"/>
        <s v="LPK Waterfront"/>
        <s v="White Heart Restro Bar"/>
        <s v="High Street Kitchen &amp; Bar"/>
        <s v="Themis Barbecue House"/>
        <s v="Royal Dine - Hotel Royal Cliff"/>
        <s v="Garam Dharam"/>
        <s v="Not Just Paranthas"/>
        <s v="Havemore"/>
        <s v="Zabardast Indian Kitchen"/>
        <s v="The Sizzling Salsa"/>
        <s v="Vista - The Park"/>
        <s v="Slounge - Lemon Tree Premier"/>
        <s v="Dhuaan"/>
        <s v="Band Baaja Baaraat"/>
        <s v="Kopper Kadai"/>
        <s v="On The Go"/>
        <s v="The Hub -  ibis New Delhi"/>
        <s v="Chor Bizarre"/>
        <s v="Curlies"/>
        <s v="Square - Sayaji Hotel"/>
        <s v="Parantha Point"/>
        <s v="Punjabi Tandoor"/>
        <s v="Gupta's Vegetarian Paradise"/>
        <s v="Subhash Punjabi Family Dhaba"/>
        <s v="Punjabi Parantha Station and Punjabi Thali"/>
        <s v="Paras Chicken Point"/>
        <s v="Shree Laxmi Dhaba"/>
        <s v="Sumona Restaurant"/>
        <s v="Ex- Taj Foods"/>
        <s v="Delhi Lazeez"/>
        <s v="Shudh Vaishno Bhojanalaya"/>
        <s v="Radhey Radhey Foods"/>
        <s v="Kukkuu Da Dhaba"/>
        <s v="Dilkhush Punjabi Dhaba"/>
        <s v="JMD Food Palace"/>
        <s v="Delhi Chaap Express"/>
        <s v="Krishna Panjabi Rasoi"/>
        <s v="Recipe Tadka"/>
        <s v="Nanu Ki Rasoi"/>
        <s v="Kake Di Hatti Punjabi Khana"/>
        <s v="Foodie Singh"/>
        <s v="Bittoo Murge Wala"/>
        <s v="Bhashi Caterers"/>
        <s v="Standard Punjabi Food"/>
        <s v="Hotel Aditi"/>
        <s v="Evergreen Punjabi Swad"/>
        <s v="Punjabi Special"/>
        <s v="Krishna Yummy Foods"/>
        <s v="Mangal Ji and Gupta Ji Dhaba"/>
        <s v="Pawar's Food Court Inc."/>
        <s v="Mashoor Gulati"/>
        <s v="Choices An Absolute BBQ"/>
        <s v="Jagadeesh Kharodewala"/>
        <s v="Cafe Mom"/>
        <s v="Aman Vaishno Dhaba"/>
        <s v="Anupam Hotel"/>
        <s v="A One Muradabadi"/>
        <s v="Milan Shudh Vaishno"/>
        <s v="Brij Palace Restaurant"/>
        <s v="Sher e Punjab Rasoi"/>
        <s v="Sindh Snacks"/>
        <s v="Rajender Di Punjabi Rasoi"/>
        <s v="Satguru Tiffin Service"/>
        <s v="Lala Da Shudh Vaishno Dhaba"/>
        <s v="Ekta Restaurant"/>
        <s v="Annapurna Bhojnalaya"/>
        <s v="Ganpati Bhoj"/>
        <s v="Deepu Fish &amp; Chicken"/>
        <s v="Sanjha Chula Baba Da"/>
        <s v="Apna Dhaba"/>
        <s v="Rasoi"/>
        <s v="Satya Dhaba"/>
        <s v="Super Star Restaurant"/>
        <s v="Chavi Food Point"/>
        <s v="Rapchick Biryani"/>
        <s v="Annapurna Caters"/>
        <s v="The Relax Point"/>
        <s v="Birbal Ji Dhaba"/>
        <s v="Lets Eat Veg"/>
        <s v="Om Sweets &amp; Caterers"/>
        <s v="Mithla Dhabha"/>
        <s v="Annapurna Food Point"/>
        <s v="Gupta Eating Corner"/>
        <s v="Punjabi Chaska &amp; Rasoi"/>
        <s v="Guru Kripa Chicken Corner"/>
        <s v="Grover Eating Point"/>
        <s v="Chaap Express"/>
        <s v="Annapurna"/>
        <s v="Maa Vaishno Dinesh Dhaba"/>
        <s v="Soya Bite's"/>
        <s v="The Food Express"/>
        <s v="Anupama Restaurant"/>
        <s v="Dabbba Wala Home Away"/>
        <s v="Amor Kitchen"/>
        <s v="Zaika-e-Dilli"/>
        <s v="Sahib Jhatka Chicken Shop"/>
        <s v="The Second Wife Kitchen"/>
        <s v="Prem Jee Da Dhaba"/>
        <s v="Sanjha Chulah Babe Da"/>
        <s v="Friends Cafe"/>
        <s v="Shri Balaji Bhojnalaya"/>
        <s v="Raj Rasoi"/>
        <s v="Allishan Family Restaurant"/>
        <s v="Delhi Cafe Restaurant"/>
        <s v="Hirdesh Eating Point"/>
        <s v="Mama Bhanja Corner"/>
        <s v="Wah Shah Ji Wah"/>
        <s v="Choudhary Dhaba"/>
        <s v="Balaji Eating Point"/>
        <s v="Joshi Eating House"/>
        <s v="Wah Wah Chicken Corner"/>
        <s v="Adi's Restaurant"/>
        <s v="Sher E Punjab"/>
        <s v="Shree Hari Vaishnav Dhaba"/>
        <s v="17 Degree Food Service"/>
        <s v="Muradabadi Chicken Biryani &amp; Dhaba"/>
        <s v="Laxmi Dhaba"/>
        <s v="Gupta Rasoi"/>
        <s v="Chick Fish Point"/>
        <s v="Sai Bhojanalay"/>
        <s v="Manpasand Punjabi Zaika"/>
        <s v="Amritsari Naan Hut"/>
        <s v="Jagram Dhaba"/>
        <s v="K.K. Fast Food Service"/>
        <s v="Pompas Chicken"/>
        <s v="Apna Punjabi Zayka"/>
        <s v="Shubham Vaishno Bhojanalya"/>
        <s v="Shri Radhe"/>
        <s v="Food Daddy"/>
        <s v="Harish And Sonu Sudh Bhojnalya"/>
        <s v="The Urban Dhaba"/>
        <s v="Shyam Rasoi"/>
        <s v="Gopal Ji Rasoi Wala"/>
        <s v="MK Tiffin Service"/>
        <s v="ADM Foodi"/>
        <s v="Lemon Chick"/>
        <s v="Hotel 121 Shakahari"/>
        <s v="Gupta's Food Point"/>
        <s v="Chaman Dhaba"/>
        <s v="Krishna Da Dhaba"/>
        <s v="Fish Point"/>
        <s v="Sonu Bhojanalya"/>
        <s v="Punjabi Paratha Station"/>
        <s v="Taj Mahal Dhaba"/>
        <s v="Quality Restaurant"/>
        <s v="Ravi Ke Parathe"/>
        <s v="Maharaja Food Club"/>
        <s v="Cake 24x7"/>
        <s v="Dabba Meat"/>
        <s v="Captain Bill$ Deliverz"/>
        <s v="Ullu Delivers"/>
        <s v="Brother's Snacks and Shakes"/>
        <s v="Monster's Cafe"/>
        <s v="E Yum"/>
        <s v="Grandma's Kitchen"/>
        <s v="K Lab"/>
        <s v="Club Tokyo - Best Western Skycity Hotel"/>
        <s v="Chin Mi"/>
        <s v="BBQ Factory"/>
        <s v="60 ML - Country Inn &amp; Suites by Carlson"/>
        <s v="Verandah"/>
        <s v="10 Downing Street"/>
        <s v="Isabella"/>
        <s v="Lazeez Food"/>
        <s v="Le Marche Sugar &amp; Spice Cafe"/>
        <s v="Bay of Buddha -  The Promenade"/>
        <s v="Drinks Come True"/>
        <s v="Crust N Cakes"/>
        <s v="China Gatherings"/>
        <s v="Kashmiri Kitchen"/>
        <s v="Villa Shanti"/>
        <s v="Fortune Deli - Fortune Select Excalibur"/>
        <s v="The Atrium - By Jukaso It Suites"/>
        <s v="Mr Idli Xpress"/>
        <s v="Rajasthali"/>
        <s v="Queens Cafí©"/>
        <s v="Mangle Di Kulfi"/>
        <s v="Metro Dhaba"/>
        <s v="Shophouse by Kylin"/>
        <s v="Taste of Dilli 6"/>
        <s v="Kwality Cakes and Bakes"/>
        <s v="Radha Swami Shudh Vaishno Dhaba"/>
        <s v="My Bar Headquarters By Dockyard"/>
        <s v="PitStop BrewPub"/>
        <s v="Bottles and Barrels"/>
        <s v="Yomo-Your Only Momo Outlet"/>
        <s v="Too Maach"/>
        <s v="Shivalik Tiffin Corner"/>
        <s v="Tandoori Adda"/>
        <s v="Sweets Corner"/>
        <s v="Biryani Art"/>
        <s v="Le Dupleix"/>
        <s v="The Black Sheep Bistro"/>
        <s v="Blueline - The Promenade"/>
        <s v="The Lunch Break"/>
        <s v="Alwar Sweets"/>
        <s v="Kabab Studio"/>
        <s v="Tughlaq"/>
        <s v="Global Local"/>
        <s v="Pier 38"/>
        <s v="Holy Smoke"/>
        <s v="Knight Rider"/>
        <s v="Escape Terrace Bar Kitchen"/>
        <s v="Italiano"/>
        <s v="Kangri"/>
        <s v="The Royal"/>
        <s v="Bake-a-boo"/>
        <s v="World In A Box"/>
        <s v="Bizibean"/>
        <s v="ChandChini"/>
        <s v="Pukhtaan-The Royal Taste of India"/>
        <s v="Bon Barbecue"/>
        <s v="Just for Chai"/>
        <s v="That Place"/>
        <s v="The Barge Restaurant"/>
        <s v="Bar Code - Leisure Inn"/>
        <s v="Outback Bar and Grill - Leisure Inn"/>
        <s v="Al Kabab"/>
        <s v="Ko Jitters"/>
        <s v="Sanjha Chula"/>
        <s v="Darjeeling Kanchanjanga Momos"/>
        <s v="Sangam Sweets"/>
        <s v="Honey Hot &amp; Spicy"/>
        <s v="Chacha's Take Away"/>
        <s v="Machan"/>
        <s v="Prankster"/>
        <s v="Barcelos"/>
        <s v="Fees - The Cloud Kitchen"/>
        <s v="Choudhary Gohana Famous Jalebi"/>
        <s v="Kehar Sweets And Snacks"/>
        <s v="Dancing Turkeys"/>
        <s v="Munch"/>
        <s v="The Punjab Kitchen"/>
        <s v="Sugarcraft Patisserie"/>
        <s v="56 Fresca"/>
        <s v="Purani Dilli's Al Karam Kebab House"/>
        <s v="Raj Xpresso"/>
        <s v="Orange Chopsticks"/>
        <s v="Indo Chinese"/>
        <s v="Woods Spice"/>
        <s v="Bunker"/>
        <s v="Nowhere Terrace Brewpub Cafe"/>
        <s v="Sambo Kojin"/>
        <s v="Kwaliti"/>
        <s v="Wildflour Cafe + Bakery"/>
        <s v="Wai Yu Mun Ching"/>
        <s v="Masala Ville"/>
        <s v="Sama Chicken Biryani"/>
        <s v="Bro's Kitchenette"/>
        <s v="Plan B"/>
        <s v="Kaiser"/>
        <s v="Ooma"/>
        <s v="Di Miso"/>
        <s v="Lord of Grillz"/>
        <s v="Cube - Tasting Kitchen"/>
        <s v="Ion Club &amp; Dining Lounge"/>
        <s v="Suburbia - The Empire"/>
        <s v="Kaza"/>
        <s v="Dilli 6 Express"/>
        <s v="Shree Shyam Bhojnalaya"/>
        <s v="Baxman Delivers"/>
        <s v="Juice Lounge"/>
        <s v="KB's Kulfi &amp; Icecream"/>
        <s v="Romi Da Dhaba"/>
        <s v="Nite Bites"/>
        <s v="Oriental Kitchen Express"/>
        <s v="Hamoni Red: Play Cafe"/>
        <s v="Martin's Corner"/>
        <s v="The Classroom"/>
        <s v="buí©no"/>
        <s v="Mother Ringlet"/>
        <s v="Flying Cakes"/>
        <s v="Alwar Sweets &amp; Namkeen"/>
        <s v="Delish Bake N Choc"/>
        <s v="Shakes Cakes 'n' More"/>
        <s v="MyLoveBiryani.Com"/>
        <s v="Chai Point"/>
        <s v="BreakfastBay"/>
        <s v="Tasty But Healthy"/>
        <s v="Mitraao"/>
        <s v="Tokyo"/>
        <s v="PiccoLicko"/>
        <s v="Oasis Kitchen"/>
        <s v="The Pastry Hut"/>
        <s v="Cakes &amp; More"/>
        <s v="The Burger Chef"/>
        <s v="Mosaic - Country Inn &amp; Suites By Carlson"/>
        <s v="Khyen Chyen"/>
        <s v="Delifrance - The France Cafe Bakery"/>
        <s v="Quaff"/>
        <s v="Dimsum &amp; Co."/>
        <s v="Eat All Nite"/>
        <s v="Kusum Rolls"/>
        <s v="Abar Khabo"/>
        <s v="Dudleys"/>
        <s v="Gardenia - Hotel Grenville"/>
        <s v="Citron - Hotel Haut.Monde"/>
        <s v="Power Play Resto Bar"/>
        <s v="Coriander Leaf"/>
        <s v="Frozen Adda"/>
        <s v="Phantom"/>
        <s v="A1"/>
        <s v="Hahn's Kitchen"/>
        <s v="Chaska Food Corner"/>
        <s v="Cafe 55 - Park Inn"/>
        <s v="Club Prison"/>
        <s v="Captain's Table"/>
        <s v="The League Restaurant"/>
        <s v="Uttarakhand Fast Food"/>
        <s v="Zync - Rosewood Hotel"/>
        <s v="Gurgaon Mughlai Chicken"/>
        <s v="Game n Grillz"/>
        <s v="Backyard Underground"/>
        <s v="Spice Court - Hotel Maurya"/>
        <s v="Magadh and Awadh"/>
        <s v="Kk Chaap Express"/>
        <s v="Dilli 6 On Wheels"/>
        <s v="La Pino'z Pizza"/>
        <s v="Bake Cuddle"/>
        <s v="New Sukh Sagar"/>
        <s v="Minus5degree"/>
        <s v="PKay"/>
        <s v="Indian Grill Room"/>
        <s v="Burgzz Bee"/>
        <s v="Kwality Wall's Swirl's"/>
        <s v="The Fresh Chicken Store"/>
        <s v="Fatburger"/>
        <s v="Burma Burma"/>
        <s v="Rred Hot Asian Bistro"/>
        <s v="Nooba"/>
        <s v="Chef Style"/>
        <s v="Makhmali Kebabs"/>
        <s v="Roti Boti"/>
        <s v="Eggzellent"/>
        <s v="Bamboo Boat"/>
        <s v="Wah! Amritsar"/>
        <s v="Cafe Gatherings"/>
        <s v="Takamaka"/>
        <s v="Longitude 77ŒÁ03' Bar - Le Meridien Gurgaon"/>
        <s v="Bites - Leisure Inn"/>
        <s v="Underdoggs Sports Bar &amp; Grill"/>
        <s v="Doughlicious"/>
        <s v="Vapour Pub &amp; Brewery"/>
        <s v="Bangkok 1"/>
        <s v="Spring - Radisson Blu Plaza"/>
        <s v="Punjabi Dhani"/>
        <s v="Sialkoti Vaishno Dhaba"/>
        <s v="Assam Tea Corner"/>
        <s v="Cake Maker"/>
        <s v="Sasuraal"/>
        <s v="Downtown - Diners &amp; Living Beer Cafe"/>
        <s v="Mogambo Kitchen"/>
        <s v="Raj Restaurant"/>
        <s v="Droolfi"/>
        <s v="KB's Icecream &amp; Kulfis"/>
        <s v="Uma Foodies' Hut"/>
        <s v="Mummy's Kitchen"/>
        <s v="Mutton Mewar"/>
        <s v="Teddy Choco Studio"/>
        <s v="Ammu's South Indian Restaurant"/>
        <s v="PomoDoro Bistro"/>
        <s v="Clove - The Galgotias"/>
        <s v="Indian Bistro Company"/>
        <s v="The Square - Hotel Novotel"/>
        <s v="Zambar"/>
        <s v="Mosaic - Country Inn &amp; Suites"/>
        <s v="Di Ghent Boulangerie"/>
        <s v="Patang - The Revolving Restaurant"/>
        <s v="Kebabsville - Sayaji Hotel"/>
        <s v="Madhuban Restaurant - Welcome Hotel Rama International"/>
        <s v="Made In Punjab"/>
        <s v="Rawleaf"/>
        <s v="Banke Bihari Bhojanalay"/>
        <s v="Nikhil Food Point"/>
        <s v="Surprise O Meal"/>
        <s v="InstaDozza"/>
        <s v="Lucknow Mail"/>
        <s v="IZU"/>
        <s v="Soul &amp; Spice Co."/>
        <s v="The Food Hall by Todd English"/>
        <s v="Jaguar"/>
        <s v="Kabab Mistri"/>
        <s v="Crust Bistro"/>
        <s v="Daikichi"/>
        <s v="Lucknow - Kingdom of Dreams"/>
        <s v="Handi X-Press"/>
        <s v="The Cakelicious Factory"/>
        <s v="Hangout Cafe"/>
        <s v="JVR Jayka"/>
        <s v="Burger Bites &amp; More"/>
        <s v="Shamji Sweets"/>
        <s v="feel ALIVE"/>
        <s v="CHA"/>
        <s v="Sandburg Shakes"/>
        <s v="Cafe Bonkerz"/>
        <s v="Hobnob Gourmet Cafí©bar"/>
        <s v="London Eye - The Open Lounge"/>
        <s v="Red"/>
        <s v="Baris"/>
        <s v="The California Boulevard"/>
        <s v="Chaat Chowk"/>
        <s v="Delhicacy"/>
        <s v="Sonya Bakery Cafe"/>
        <s v="Yo! Dimsum"/>
        <s v="Prabhat Fast Food Corner"/>
        <s v="Cake On Wheels"/>
        <s v="The Paradise Biryani"/>
        <s v="Kuuraku"/>
        <s v="Wangchuk's Ladakhi Kitchen"/>
        <s v="The Bridge - Hotel Clark Inn Gurgaon"/>
        <s v="Illusion The Lounge Bar - Hotel Clark Inn Gurgaon"/>
        <s v="Komachi"/>
        <s v="Mini Mahal Delux"/>
        <s v="Barista Creme Lavazza"/>
        <s v="Sage"/>
        <s v="Laajawab Chaap Express"/>
        <s v="Unique Bus Wales"/>
        <s v="The Oven Artist"/>
        <s v="Carl's Jr."/>
        <s v="The Pepper's"/>
        <s v="Bansiwala Sweets"/>
        <s v="The Guls"/>
        <s v="South Store"/>
        <s v="Special No.1 Biryani Corner"/>
        <s v="Sandys Cocktails &amp; Kitchen"/>
        <s v="Puskar Raj Momos &amp; Chinese Corner"/>
        <s v="The Blaze"/>
        <s v="Tiffins 4 U"/>
        <s v="KC Bakers"/>
        <s v="Tandoori Nation"/>
        <s v="Raasta"/>
        <s v="Nosh"/>
        <s v="Fu.D"/>
        <s v="Chin Chow"/>
        <s v="My Plate"/>
        <s v="Chor Bizarre - Hotel Broadway"/>
        <s v="Manish Sweets &amp; Bakers"/>
        <s v="Wok  In The Clouds"/>
        <s v="Night Food Xprs"/>
        <s v="Biryani 365"/>
        <s v="Big Jack's"/>
        <s v="Longitude - Le Meridien"/>
        <s v="Midnight Cravings Beyond Control"/>
        <s v="The Gathering Hut"/>
        <s v="Daawat-e-Kashmir"/>
        <s v="Diva Spiced"/>
        <s v="Chini Bowl"/>
        <s v="Green's"/>
        <s v="Tunday Kababi Dastarkhwan-e-Awadh"/>
        <s v="The Grills King"/>
        <s v="Love to Wish"/>
        <s v="RD's Authentic Aroma"/>
        <s v="The Cavalry Bar - Maidens Hotel"/>
        <s v="Sapra Pastry Treat"/>
        <s v="The Food Garage"/>
        <s v="Sense Of Spirits"/>
        <s v="Frozen Factory"/>
        <s v="Bite N Sip"/>
        <s v="Tasha's Artisan Foods"/>
        <s v="The Spice Room"/>
        <s v="Halki Aanch"/>
        <s v="Cafe Sante"/>
        <s v="The Epicure - Fraser Suites"/>
        <s v="Ramchandra Chinese Food"/>
        <s v="FoodZilla"/>
        <s v="Veg O Non"/>
        <s v="PizzaVito"/>
        <s v="Big Wong XL"/>
        <s v="Taco Bell"/>
        <s v="GenY Cuisines"/>
        <s v="Zoe"/>
        <s v="Greek Food &amp; Beyond"/>
        <s v="Mediumwelldone"/>
        <s v="The Hangout by 1861"/>
        <s v="Mogli's Coffee"/>
        <s v="Jalsa Lounge"/>
        <s v="Marine Drivve - Club &amp; Courtyard"/>
        <s v="Uforia"/>
        <s v="Khaaja Chowk"/>
        <s v="French Omelette"/>
        <s v="Samrat The Cake Shoppe"/>
        <s v="The Chic"/>
        <s v="Chawla Bakers"/>
        <s v="Desserts 83"/>
        <s v="Hangover"/>
        <s v="Shree Shyam Rasoi"/>
        <s v="New Town Pastry Shop - Park Plaza"/>
        <s v="Carpedium"/>
        <s v="The Plaza Solitaire"/>
        <s v="Konetto Pizza"/>
        <s v="Empress"/>
        <s v="Modern Sweets"/>
        <s v="Hunter Valley"/>
        <s v="Cup Cakes - Radisson Blu"/>
        <s v="Cafe Delhi Heights"/>
        <s v="Angeethi"/>
        <s v="Breakfast@60"/>
        <s v="Vijeta's Happy Kitchen"/>
        <s v="Cafe Cup of Life"/>
        <s v="Sham Sweets"/>
        <s v="Gulshan Dhaba"/>
        <s v="The Toddy Shop"/>
        <s v="Tashan"/>
        <s v="Green Leaf"/>
        <s v="Cafe on 3 - Holiday Inn"/>
        <s v="Spaghetti Kitchen"/>
        <s v="The Kachori Co."/>
        <s v="Mister Chai - Shangri-La's - Eros Hotel"/>
        <s v="Asian Bistro"/>
        <s v="Yum Yum Cha"/>
        <s v="Burmese Kitchen Plus"/>
        <s v="A 1 - Snacks and food corner"/>
        <s v="Chateau Garlic"/>
        <s v="Deepak Rasoi"/>
        <s v="The Claridges Garden -The Claridges"/>
        <s v="The Lost Mughal"/>
        <s v="Nashta"/>
        <s v="Spice It - Hotel IBIS"/>
        <s v="Dilli Rasoi"/>
        <s v="Jagdish Vaishno Dhaba"/>
        <s v="Savour"/>
        <s v="Cafe Rouge - Ramada"/>
        <s v="Chin Chin"/>
        <s v="Djinggs"/>
        <s v="Bamboo House"/>
        <s v="BiBo's Kitchen"/>
        <s v="Sai-Yo!"/>
        <s v="The Cocktail House"/>
        <s v="Mughal Dine-Esty"/>
        <s v="Shri Shyam Ji Ke Mashhoor Chhole Bhature"/>
        <s v="The Laidback Cafe"/>
        <s v="Royal Brewery Bistro"/>
        <s v="Tourist Janpath"/>
        <s v="Chaudhary Burfi Wala"/>
        <s v="The People &amp; Co."/>
        <s v="Side Wok"/>
        <s v="The Grill Mill"/>
        <s v="Fork with Stick"/>
        <s v="Beyond Breads"/>
        <s v="Roll's Royce"/>
        <s v="Theka Desi Khaana"/>
        <s v="Uncle's Cafe"/>
        <s v="Cafe Soul Garden"/>
        <s v="Coffee &amp; Chai Co."/>
        <s v="Vapour Bar Exchange"/>
        <s v="19 Flavours Biryani"/>
        <s v="Outback"/>
        <s v="Baba's"/>
        <s v="Armory - Hotel Haut.Monde"/>
        <s v="Hello Sichuan"/>
        <s v="FOA - The Flavours of Arabia"/>
        <s v="Sukhman Food City"/>
        <s v="Cafí© Gramophone"/>
        <s v="Aces - The Card Room"/>
        <s v="Sunny Sweets"/>
        <s v="Sikkim Fast Food"/>
        <s v="Daawat-e! Amritsar"/>
        <s v="F Marquee"/>
        <s v="Molecule Air Bar"/>
        <s v="Kwality"/>
        <s v="Freshnfit.in"/>
        <s v="Udaipuri"/>
        <s v="Hungry Gopal"/>
        <s v="Wrapchick"/>
        <s v="Qash Retro Bar"/>
        <s v="iKitchen"/>
        <s v="Bhoomika"/>
        <s v="Culture Cafe"/>
        <s v="Smaaash"/>
        <s v="Ira - The Waterside Bar - ITC Maurya"/>
        <s v="Cyber Hub Social"/>
        <s v="Indigo Delicatessen"/>
        <s v="Sushi Haus"/>
        <s v="Shree Bikaner Misthan Bhandar"/>
        <s v="Volt - By Plan B"/>
        <s v="Cafe Amaretto"/>
        <s v="Curry n Phulka"/>
        <s v="Gabbar Meals"/>
        <s v="Gallery Cafí© - Hyatt Place"/>
        <s v="Raju Halwai"/>
        <s v="Rupa Tikki Wala And Caterers"/>
        <s v="Super Bakery"/>
        <s v="Bakelicious 18"/>
        <s v="Boombox Cafe"/>
        <s v="Maa Bhagwati Tiffins"/>
        <s v="Spices &amp; Sauces"/>
        <s v="Ganpati Rasoi"/>
        <s v="Rustic Flavours"/>
        <s v="Boombox Brewstreet"/>
        <s v="Cake Castle"/>
        <s v="Kishu Di Hatti Sweets"/>
        <s v="Needs Gourmet"/>
        <s v="Flying Tuk Tuk"/>
        <s v="Oriental Fusion"/>
        <s v="Lovecrumbs Bakery"/>
        <s v="Jarfull"/>
        <s v="Me Kong Bowl"/>
        <s v="Perch Wine &amp; Coffee Bar"/>
        <s v="Henri's Bar - Le Meridien"/>
        <s v="Riders Hub"/>
        <s v="XLNC Bakers"/>
        <s v="Pizzoccheri"/>
        <s v="Ghar Ki Handi"/>
        <s v="Burger Xpress"/>
        <s v="First Eat"/>
        <s v="Cake Factory"/>
        <s v="Royal Mart"/>
        <s v="Blossoms 4 U"/>
        <s v="Truffles"/>
        <s v="Dosa Republic"/>
        <s v="Sibang Bakery"/>
        <s v="Burger Hut"/>
        <s v="Burger Planet"/>
        <s v="Full Dabba"/>
        <s v="Bal Ji Rasoi"/>
        <s v="Sna-X Point"/>
        <s v="Fomads"/>
        <s v="Cherry Crossing Foods"/>
        <s v="Juste Miam"/>
        <s v="WoW - Vada Pav &amp; More"/>
        <s v="Foodies Nation"/>
        <s v="Mom's Kitchen"/>
        <s v="Madurai Meenakshi Bhawan"/>
        <s v="Great Desserts Company"/>
        <s v="Rao's Meeting Point"/>
        <s v="Cafí© Burger BC"/>
        <s v="Foodaucity - Bum Bum Bholey Ke Chole Bhature"/>
        <s v="Ronny Flavours"/>
        <s v="Truffle Tangles"/>
        <s v="Megha Vaishno Dhaba"/>
        <s v="Oh! Fudge"/>
        <s v="Cakes Degree"/>
        <s v="Tandoor on The Way"/>
        <s v="Madras Coffee House"/>
        <s v="Ancient Spice"/>
        <s v="OMG Kitchenz"/>
        <s v="Mochamania"/>
        <s v="Smokey Pan"/>
        <s v="Hungry Buffoons"/>
        <s v="The Burger Hub"/>
        <s v="Om Sweets"/>
        <s v="The Breakfast Bite"/>
        <s v="Kuzo"/>
        <s v="Anandum"/>
        <s v="Drifters Cafe"/>
        <s v="Anisha Restaurant"/>
        <s v="G Dot"/>
        <s v="Dhara"/>
        <s v="The Baker's Bar  ... Bakery &amp; Cafe"/>
        <s v="Bhai Ji Foods"/>
        <s v="Indochi Cafe &amp; Restaurant"/>
        <s v="Spice Aangan Express"/>
        <s v="Tea Halt"/>
        <s v="Crudo Juicery"/>
        <s v="Sona Bridge Hotel"/>
        <s v="Yo Yo China Town"/>
        <s v="Mr. &amp; Mrs. Idly"/>
        <s v="Wahid Food Corner"/>
        <s v="Oven Aroma"/>
        <s v="Desi Bites"/>
        <s v="Cakes &amp; Muffins"/>
        <s v="Bengali By Nature"/>
        <s v="Cake2you"/>
        <s v="Tasty Tweets"/>
        <s v="Shri Ram Restaurant"/>
        <s v="Foodrath"/>
        <s v="Wendy's"/>
        <s v="High On Tea"/>
        <s v="Balaji Sweets &amp; Snacks"/>
        <s v="Sun Sweets Restaurant"/>
        <s v="Cake Desire"/>
        <s v="Chy - Na Express"/>
        <s v="Fat Monk"/>
        <s v="Sona Chinese"/>
        <s v="Delight Express"/>
        <s v="Desi Thaat"/>
        <s v="Salad Chef"/>
        <s v="Curry 'n' Phulka"/>
        <s v="Idliss"/>
        <s v="Anjlika"/>
        <s v="Taste of Tamil Nadu"/>
        <s v="Samrat"/>
        <s v="Cafe Naklee"/>
        <s v="Indian &amp; Chinese Corner"/>
        <s v="The Pack King"/>
        <s v="Cake Innovation"/>
        <s v="Sadabahar Hotel"/>
        <s v="The Gr8 Taste of India"/>
        <s v="Hari Om Rasoi"/>
        <s v="Swad On Grill"/>
        <s v="Chefy's Kitchen"/>
        <s v="Sugar Rush By Saiba"/>
        <s v="The Kathi Rolls"/>
        <s v="Bunny Burgers"/>
        <s v="Premier Bite"/>
        <s v="Cafe Du Rendezvous"/>
        <s v="Gurgaon Hights"/>
        <s v="Mehfil-e-Handi"/>
        <s v="Westí©ross"/>
        <s v="Iroha"/>
        <s v="Jetha Lal Ka Dhabha"/>
        <s v="Pizza Man"/>
        <s v="The Millionaire Express"/>
        <s v="Food Ka Adda"/>
        <s v="Cherry Comet"/>
        <s v="Crazy Bhukkhad"/>
        <s v="Aahar"/>
        <s v="Laddu Gopal"/>
        <s v="Hot Fork"/>
        <s v="Shamji Snacks"/>
        <s v="Welcome Cafeteria"/>
        <s v="Monty's Chicken Wings"/>
        <s v="Annapoorna Foods"/>
        <s v="Chinar Junction"/>
        <s v="New Spice World"/>
        <s v="Tawa N Tandoor"/>
        <s v="Patiala"/>
        <s v="Earthen Spices"/>
        <s v="China Gathering"/>
        <s v="Roti Te Boti"/>
        <s v="The Godinho's"/>
        <s v="Green Hut"/>
        <s v="Indian Home Food"/>
        <s v="Bakers Oven"/>
        <s v="Aarush - A Mediterranean Kitchen"/>
        <s v="Chinese Bistro"/>
        <s v="Food O Gram"/>
        <s v="Pind Bawarchi"/>
        <s v="Dawat-e-Ishq"/>
        <s v="Curry Haus"/>
        <s v="Mukhtalif Biryanis"/>
        <s v="Tasty Fare"/>
        <s v="Masala Fusion"/>
        <s v="Midnight Sutra"/>
        <s v="Food4U!"/>
        <s v="Au Bon Pain"/>
        <s v="Cafe Cravings"/>
        <s v="Express Kitchen"/>
        <s v="LeanBodyMeals"/>
        <s v="Paddy's - The Grub Grill"/>
        <s v="Ginger Garlic"/>
        <s v="Karari Kurry"/>
        <s v="Call For Cuisine - Hotel Grenville"/>
        <s v="Mezbaan's"/>
        <s v="Harish Phulwari"/>
        <s v="Latenight.in"/>
        <s v="Swaad Ka Khazana"/>
        <s v="Dakshin Bistro"/>
        <s v="Grill &amp; Cafe"/>
        <s v="Maachh Bhaat"/>
        <s v="Cafe Friends"/>
        <s v="3H Kitchen"/>
        <s v="Theobroma"/>
        <s v="My Country Platter"/>
        <s v="Hotel Rajvanshi Restaurant"/>
        <s v="FatPlates"/>
        <s v="K Raga's"/>
        <s v="Six Pack Kitchen"/>
        <s v="Shanghai Cafe"/>
        <s v="Dilli Light"/>
        <s v="Pizza Central"/>
        <s v="The Cinnamon Kitchen"/>
        <s v="Pita Pan"/>
        <s v="Burger Unlimited Kitchen"/>
        <s v="The Tongue Twister"/>
        <s v="Kabab Roll Cafe"/>
        <s v="Love Is Cakes"/>
        <s v="Nuterro"/>
        <s v="Live Wok"/>
        <s v="Parantha Gurus"/>
        <s v="Knight Delight Kafe"/>
        <s v="Rocketchefs"/>
        <s v="Good to Go"/>
        <s v="Sardarji Chicken Point"/>
        <s v="Twigly"/>
        <s v="Caterspoint"/>
        <s v="Silver Crown"/>
        <s v="Coldpress Company"/>
        <s v="The Healthy Rasoi"/>
        <s v="Yashna"/>
        <s v="The Breakfast Club"/>
        <s v="Angrezee Choupal"/>
        <s v="Tobasco Kitchen"/>
        <s v="Delhi - Kingdom of Dreams"/>
        <s v="Om Sweets &amp; Snacks"/>
        <s v="Cafeteria Point"/>
        <s v="Pure Bliss"/>
        <s v="Little Skillet"/>
        <s v="Chimney - The Takeaway"/>
        <s v="Late Night Food"/>
        <s v="DBDN Deena Meat Vala"/>
        <s v="Shree Bikaner Mishthan Bhandar"/>
        <s v="Chef Sack Kitchen"/>
        <s v="Khan Kabab Corner"/>
        <s v="A One Rasoi"/>
        <s v="Mitran Da Junction"/>
        <s v="Cafe Maple Street"/>
        <s v="Tandoor Express"/>
        <s v="Begonia"/>
        <s v="Elma's Delivers"/>
        <s v="World Art Cafe"/>
        <s v="Sip n Bite"/>
        <s v="Indian Food Cafe"/>
        <s v="Food Ka Mood"/>
        <s v="Cafeast"/>
        <s v="Tandoori KnockOuts"/>
        <s v="Anaaj"/>
        <s v="Mini's Royal Cafe"/>
        <s v="ZASTY"/>
        <s v="Rumi's Kitchen"/>
        <s v="SARA World Cuisine"/>
        <s v="Eggers Madhouse"/>
        <s v="Ridhi Sidhi"/>
        <s v="Curry N' Tandoor"/>
        <s v="Mughlai Treat"/>
        <s v="Arabicaa 9"/>
        <s v="Cyber Adda 24"/>
        <s v="Shivani Catering Services"/>
        <s v="Deep Chicken Corner"/>
        <s v="Bisque Bakery"/>
        <s v="Shawarma House"/>
        <s v="Happy Beings"/>
        <s v="Chilli Indiana"/>
        <s v="Eggjactly"/>
        <s v="Urban Kitchen"/>
        <s v="Dimsum Democracy"/>
        <s v="Chicken Bytes"/>
        <s v="Naushi's Kitchenette"/>
        <s v="Mughal Chicken Corner"/>
        <s v="Grill King Kabab &amp; Curries"/>
        <s v="All Time Cafe"/>
        <s v="Hotel DDR"/>
        <s v="Krishna Restaurant"/>
        <s v="The Rolling Pin Bakery"/>
        <s v="Harichatni.com"/>
        <s v="Kujay's Spoon"/>
        <s v="Dev Restaurant"/>
        <s v="Dietpoint"/>
        <s v="Lajawaab House Cafe"/>
        <s v="Corp Kitchen"/>
        <s v="Burj Al Arab"/>
        <s v="Lily Food's"/>
        <s v="Panther Restaurant"/>
        <s v="Bhai Ji Dhaba"/>
        <s v="Creamy Innovation"/>
        <s v="Love Desserts"/>
        <s v="Afghan Indian"/>
        <s v="Al Fanoos"/>
        <s v="Underground Restaurant"/>
        <s v="Royal Sweets"/>
        <s v="Sweet Ginger Bakery"/>
        <s v="Boozer's"/>
        <s v="Tasteful Biryani"/>
        <s v="Unique Food Hut"/>
        <s v="Baba Da Dhaba"/>
        <s v="Tanishk Gourmet Indian"/>
        <s v="Cheffy's"/>
        <s v="Pa Pa Ya"/>
        <s v="Icon Foods"/>
        <s v="M CríÂme"/>
        <s v="AK Your Food"/>
        <s v="Singh Terrace Grill"/>
        <s v="HSI Food World"/>
        <s v="Chulha"/>
        <s v="Marwadi Khana"/>
        <s v="Divine Bites"/>
        <s v="Firangi Bake"/>
        <s v="Ashoka Snacks Corner"/>
        <s v="Biryani &amp; Rolls"/>
        <s v="Ravi Fast Food"/>
        <s v="Adventure Food"/>
        <s v="Aha Bites"/>
        <s v="Narayan Fast Food Home"/>
        <s v="Dujal Cafe"/>
        <s v="Mahek By Greenz"/>
        <s v="Bansiwala Rasoi"/>
        <s v="Best Pizza Hut"/>
        <s v="Hot &amp; Spicy"/>
        <s v="Bikaner Sweets Snacks &amp; Restaurant"/>
        <s v="Luncheon Box"/>
        <s v="Muskan Chicken Biryani"/>
        <s v="Chinese Hot Express"/>
        <s v="Shri Ram Bhojnalaya"/>
        <s v="Knights Kitchen"/>
        <s v="Chefoncalls"/>
        <s v="Pao King"/>
        <s v="ANTIDOTE"/>
        <s v="Indochi"/>
        <s v="Bala Ji Sweets Corner"/>
        <s v="Cafe #22hours"/>
        <s v="Chauhan Hotel"/>
        <s v="Uttrakhand Bohra Bhojnalaya &amp; Fast Food"/>
        <s v="Uttrakhand Dhaba"/>
        <s v="Bansiwala Bakery"/>
        <s v="Sheetla Dhaba"/>
        <s v="Shristi Happy Eats"/>
        <s v="Fresh Food"/>
        <s v="Apna Dabba"/>
        <s v="Foody Goody"/>
        <s v="Firefly"/>
        <s v="Lassi Cafe"/>
        <s v="Bandhani Fast Food"/>
        <s v="Lavi Foji Dhaba"/>
        <s v="Swami Vaishno Dhaba"/>
        <s v="Shahi  Chicken Corner"/>
        <s v="Cookingo"/>
        <s v="Go! Dimsum"/>
        <s v="Gopi Sweets &amp; Caters"/>
        <s v="Solty Hotel"/>
        <s v="Gautam Bakery"/>
        <s v="Interaxis"/>
        <s v="Milan Apna Dhaba"/>
        <s v="R S Foods"/>
        <s v="Orange Food Cart"/>
        <s v="Chop Shop"/>
        <s v="Foodie Xpress"/>
        <s v="Delicious Food Corner"/>
        <s v="Special O-cake-sions"/>
        <s v="Renu Sweets &amp; Restaurant"/>
        <s v="Good Food"/>
        <s v="Raju Vaishno Amritsari Dhaba"/>
        <s v="VK Food Court"/>
        <s v="Nehra's Food Point"/>
        <s v="Street Food By Punjab Grills"/>
        <s v="Bablu Fast Food"/>
        <s v="Fruitpro"/>
        <s v="Kwality Restaurant"/>
        <s v="Shri Sai Kirpa Food"/>
        <s v="Sufiya Hotel"/>
        <s v="Veg Hut"/>
        <s v="Kanha North &amp; South Indian Veg."/>
        <s v="Mamta Tiffin Service"/>
        <s v="Bikaner Misthan Bhandar"/>
        <s v="Department of Food and Social Affair"/>
        <s v="Bisht Food Court"/>
        <s v="Chinese Chilli Sizllers"/>
        <s v="The Rolling Stove"/>
        <s v="The Daily"/>
        <s v="Dheeraj Vaishno Dhaba"/>
        <s v="Ku-Kukdu-Ku"/>
        <s v="Achoos Food Corner"/>
        <s v="OMG Tiffinz"/>
        <s v="Shree Annapurna"/>
        <s v="Noore-e-Seva"/>
        <s v="Wow Noodle"/>
        <s v="Caffí© La Poya"/>
        <s v="Essen Foods"/>
        <s v="Raghav Ki Rasoi"/>
        <s v="Delhi Foods"/>
        <s v="Whatslife.in"/>
        <s v="Maa Durga Food Corner"/>
        <s v="Midnight Foodies"/>
        <s v="Foodicious"/>
        <s v="Urban Express"/>
        <s v="Modi's Baker's Zone"/>
        <s v="Cafe Treat"/>
        <s v="Cake N Gifts"/>
        <s v="Night Munchies"/>
        <s v="Dakshin Platter"/>
        <s v="Prerna Family Restaurant"/>
        <s v="Maa Ka Khaana"/>
        <s v="Green Restaurant"/>
        <s v="The Saffron Plant Restaurant"/>
        <s v="Somethings Sweet"/>
        <s v="Hungry Buddies"/>
        <s v="Sweetcake.in"/>
        <s v="Annapurna Caterings"/>
        <s v="Ganesh Chinese Food Corner"/>
        <s v="Hydrabad Biryani Express"/>
        <s v="N E Great Foods"/>
        <s v="Moju Juice Bar"/>
        <s v="The Corporate Kitchen"/>
        <s v="Ahaar Udyan"/>
        <s v="Kanak Kitchen"/>
        <s v="Speziato Foods"/>
        <s v="Kitchen Express"/>
        <s v="Better Butter Chicken"/>
        <s v="Chinese Fast Food Corner"/>
        <s v="Chaiwaalas"/>
        <s v="SPL Foods Plaza"/>
        <s v="Om Sweets Caterers &amp; Bakery"/>
        <s v="Cafe' Wow"/>
        <s v="Vivino - Hotel Golf View"/>
        <s v="The Tasty Corner"/>
        <s v="Food Town"/>
        <s v="Shakti Food &amp; Restaurant"/>
        <s v="Snacks Parties"/>
        <s v="The Golden Spoon"/>
        <s v="Chocadoodledoo"/>
        <s v="Lucknow Heritage"/>
        <s v="VP ki Kitchen"/>
        <s v="Shri G"/>
        <s v="Spicy Punjabi Tadka"/>
        <s v="Bake Walkers"/>
        <s v="The Dhaba"/>
        <s v="6 Packs Momos"/>
        <s v="Rocket Food"/>
        <s v="Sushma Homemade Tiffin"/>
        <s v="Cafe Lounge"/>
        <s v="Cheese Pizza"/>
        <s v="Alam Muradabadi &amp; Hyderabadi Biryani"/>
        <s v="Sethi's"/>
        <s v="Foodies Park"/>
        <s v="Cupcakes &amp; More"/>
        <s v="Indian Special Hot Momos"/>
        <s v="Hotel Green View Palace"/>
        <s v="New Shahi Chinese Fast Food"/>
        <s v="Breaky2Dinner"/>
        <s v="Mr. Biryani Walia"/>
        <s v="Platters"/>
        <s v="My Corn"/>
        <s v="Affamato"/>
        <s v="Fusionn Rolls"/>
        <s v="South Indian Snacks Stall"/>
        <s v="Al-Aayat Mughlai Biryani"/>
        <s v="Food Weavers"/>
        <s v="Food Passengers"/>
        <s v="Kake Da Dhaba"/>
        <s v="The Hangout-Deli"/>
        <s v="The Gaming Vegas"/>
        <s v="Lassilo"/>
        <s v="Mittal Bikaneri Sweets"/>
        <s v="Swad E Punjab"/>
        <s v="Sweet Spells"/>
        <s v="Chill Grill"/>
        <s v="Kwality Walls - Happiness Station"/>
        <s v="NS Punjabi Swad"/>
        <s v="Bhojanam4u"/>
        <s v="Shaivi's Kitchen"/>
        <s v="Sharma Hotel"/>
        <s v="Shri Balaji Shudh Vaishno Dhaba"/>
        <s v=" Let's Burrrp"/>
        <s v="Hunger Tales"/>
        <s v="Chef's Basket Pop Up Cafí©"/>
        <s v="Kanha Cake O' Pastry"/>
        <s v="Moets Stone"/>
        <s v="Lemonier"/>
        <s v="Ahmed's"/>
        <s v="Hunger's Hub"/>
        <s v="Bala Ji Raja Dhaba"/>
        <s v="The Backyard Chef"/>
        <s v="SPL Food Corner"/>
        <s v="Beyond Food"/>
        <s v="Brijwasi Sweets"/>
        <s v="Cafe Hot Pot"/>
        <s v="Spicy Affair"/>
        <s v="Royale Bakers"/>
        <s v="RV's Family Restaurant"/>
        <s v="The Royal Kitchen"/>
        <s v="Rana Dhaba"/>
        <s v="Dev Food"/>
        <s v="Maharba Chicken Point"/>
        <s v="Home Cafe"/>
        <s v="Hot Chilli Food Plaza"/>
        <s v="Ayush Chicken Point"/>
        <s v="Baby Got Bacon"/>
        <s v="Food Hut"/>
        <s v="Food Cabana"/>
        <s v="Mayur Kitchen"/>
        <s v="Brajwasi"/>
        <s v="Street Food Corner"/>
        <s v="Brijwasi Dhaba"/>
        <s v="Vishnu Ki Rasoi"/>
        <s v="Cafe Krisa"/>
        <s v="Sugar Ruffles"/>
        <s v="Navab's"/>
        <s v="Goyal Chhole Kulche Wala"/>
        <s v="Big Biryani"/>
        <s v="Parul's Cooking Hub"/>
        <s v="Chandni Chowk 2 China"/>
        <s v="Choco N Lush"/>
        <s v="Om Bikaner Sweets"/>
        <s v="Right for Night"/>
        <s v="WOW Zaika"/>
        <s v="Aadhya Bakery &amp; Foods"/>
        <s v="Bean Machine &amp; Co."/>
        <s v="Dilli Bakery"/>
        <s v="Frozen Grillz"/>
        <s v="Opium Bar - Hotel City Park"/>
        <s v="Rendezvous Adda"/>
        <s v="Taste of Punjab"/>
        <s v="Sonu Parantha Corner"/>
        <s v="The Big Scoop"/>
        <s v="44 Grills"/>
        <s v="Friend's Restaurant"/>
        <s v="Sector 55 China Town"/>
        <s v="A1 Restaurant"/>
        <s v="Chaska Food Hut"/>
        <s v="Shiva Shudh Shakahari Bhojnalaya"/>
        <s v="Dumpty's"/>
        <s v="Yeoh"/>
        <s v="Viddya Chinese Fast Food"/>
        <s v="Green Valley Chinese Food"/>
        <s v="Green Chilli Fast Food"/>
        <s v="Biryani Vice"/>
        <s v="Chandu Chat Bhandar"/>
        <s v="Raging Bull - The Spicy Punch"/>
        <s v="Shiv Murti Hotel"/>
        <s v="Sadda Adda 2 Cafe &amp; Lounge"/>
        <s v="Hookie Dookie"/>
        <s v="Tiffin Man House"/>
        <s v="New Punjabi Tadka"/>
        <s v="Chawla's 2"/>
        <s v="Delicacies"/>
        <s v="The Big Chefs"/>
        <s v="Biryani"/>
        <s v="The Bakery Mart"/>
        <s v="Fire n Ice"/>
        <s v="Pizza Junction"/>
        <s v="Bangali Restaurant"/>
        <s v="Tea Trails"/>
        <s v="Latitude 28"/>
        <s v="Haochi"/>
        <s v="Lucknow Wale Kwality Kabab"/>
        <s v="Chef's Curry"/>
        <s v="Royal King"/>
        <s v="Kesarwa Bakez"/>
        <s v="Chai Thela"/>
        <s v="Little China"/>
        <s v="KC Bakery"/>
        <s v="Hungro"/>
        <s v="Zaika Tiffin Center"/>
        <s v="Uncle's Corner"/>
        <s v="Tea Nation"/>
        <s v="Shiparma Shri"/>
        <s v="Cookie House"/>
        <s v="Delhi Mughlai Biryani"/>
        <s v="The Grand"/>
        <s v="Tod-Bistro Cafe"/>
        <s v="Lola's Cafe"/>
        <s v="Jaak Foods"/>
        <s v="Cafe Rap"/>
        <s v="Doon Dhaba"/>
        <s v="Yummy Kitchen"/>
        <s v="Antaryami Paratha Corner"/>
        <s v="Yolkers"/>
        <s v="Balti"/>
        <s v="Vadilal Ice Cream Parlour"/>
        <s v="Chaskaa Restaurant"/>
        <s v="Ice Stone Cafe"/>
        <s v="Tikka Express meets Chennai Express"/>
        <s v="Chocolate Fountain"/>
        <s v="Top Burger"/>
        <s v="Kaka Restaurant"/>
        <s v="Amazing Burgers"/>
        <s v="Cream Bell"/>
        <s v="The Flip On Wheel"/>
        <s v="Rajan Foods Corner"/>
        <s v="Sarfira"/>
        <s v="4U"/>
        <s v="Pihu's Cafe"/>
        <s v="Shri Adarsh Kulfi"/>
        <s v="Bunz &amp; Dogz"/>
        <s v="Balaji Restaurant &amp; Sweets"/>
        <s v="Chacha Food Street"/>
        <s v="Big B Pastry Shop"/>
        <s v="Robins Sweets &amp; Restaurant"/>
        <s v="Tiffinhunt"/>
        <s v="Simla Bakery"/>
        <s v="Momos Box"/>
        <s v="Bread &amp; Pasta"/>
        <s v="Kanha Ji Sweets &amp; Restaurant"/>
        <s v="The Food Factory"/>
        <s v="Nawabi Mughlai Zaika Food Van"/>
        <s v="Knight Kitchens"/>
        <s v="Let's Noodle"/>
        <s v="New Dragon Chinese Fast Food  &amp; Paranthey Wala"/>
        <s v="Maamouchee @ My Way"/>
        <s v="Buzz"/>
        <s v="Hunger's Hut"/>
        <s v="Chhote Nawab"/>
        <s v="Cooks Cafe - Jaypee Greens"/>
        <s v="Hakka Haus"/>
        <s v="1911 Bar - The Imperial"/>
        <s v="Santushti"/>
        <s v="Your Spicy Kitchen"/>
        <s v="Eating Point"/>
        <s v="Hari Om Restaurant"/>
        <s v="Sati Restaurant"/>
        <s v="Delight Food"/>
        <s v="Open Kitchen"/>
        <s v="Not Just Dilli"/>
        <s v="Zaffran- Ikshita's Kitchen"/>
        <s v="Biryani House"/>
        <s v="Public Cafe"/>
        <s v="The Chickmunks Express"/>
        <s v="Be Bhukkad"/>
        <s v="WTF - World's Tastiest Food"/>
        <s v="Noida Cakes Online"/>
        <s v="Lahori Restaurant"/>
        <s v="The Noodle Box Co."/>
        <s v="Aamantran Bangla"/>
        <s v="52 Food Express"/>
        <s v="Mirchievous"/>
        <s v="Rasoi99"/>
        <s v="Grand Eatery"/>
        <s v="Brown Town"/>
        <s v="Cold Rock Cafe"/>
        <s v="Cup and Cones"/>
        <s v="Mighty Mughlai"/>
        <s v="New Woks"/>
        <s v="Punjabi Pakwaan"/>
        <s v="Adarsh Kulfi"/>
        <s v="Chopaal Marwari"/>
        <s v="Chopaal"/>
        <s v="The Frozen Factory"/>
        <s v="Lobby Lounge - Crowne Plaza"/>
        <s v="Oh Buoy"/>
        <s v="Lawn Bistro"/>
        <s v="Hungry House Pizzas &amp; More"/>
        <s v="Fit Bites"/>
        <s v="Time to Tea"/>
        <s v="Peshawari Delux Restaurant"/>
        <s v="AB Fast N Food"/>
        <s v="Smoking Tikka"/>
        <s v="Prime Bakery"/>
        <s v="The Big Buddha Grill"/>
        <s v="Mithaas"/>
        <s v="Vanshika Indian, Chinese, &amp; Parantha Corner"/>
        <s v="Meeting Point Corner"/>
        <s v="Mom's Canteen"/>
        <s v="Rolling Beans"/>
        <s v="Aggarwal Bikaneri Sweets &amp; Restaurant"/>
        <s v="Tiwari Hot Pot"/>
        <s v="Handi"/>
        <s v="La-Cuisine"/>
        <s v="Southern Flavours"/>
        <s v="Crazy Noodles"/>
        <s v="The Punjabiis Restro Bar"/>
        <s v="Turquoise Cottage - TC Original 1997"/>
        <s v="Aim Cafe And Restaurant"/>
        <s v="Veg Always"/>
        <s v="Indian Diners"/>
        <s v="Get Set Go"/>
        <s v="Singh Foods"/>
        <s v="The New Koyla Kitchen"/>
        <s v="The Zaika King"/>
        <s v="Super Cake Shop"/>
        <s v="Peniel Restaurant"/>
        <s v="Sweet Cake"/>
        <s v="27 Grills"/>
        <s v="Hari Sweets"/>
        <s v="Tastee Chauka"/>
        <s v="The Kitchen"/>
        <s v="The Munchkart Cafe"/>
        <s v="JSB Evergreen Snack &amp; Sweets"/>
        <s v="Indian Curry House"/>
        <s v="Dietwholic"/>
        <s v="Goldenplates"/>
        <s v="Delicious Treasure"/>
        <s v="Dev's Restaurant &amp; Bar"/>
        <s v="Swad"/>
        <s v="Hurry Curry Express"/>
        <s v="Rajwana Foods"/>
        <s v="BK's The Juice Bar"/>
        <s v="Lord's - The Sports Lounge"/>
        <s v="Pearls Regency"/>
        <s v="Royal Rasoi"/>
        <s v="The Noodle Co"/>
        <s v="Upper Deck"/>
        <s v="Rotees n More"/>
        <s v="Chanda Food"/>
        <s v="The Lobby Lounge - The Leela Palace"/>
        <s v="Vaango!"/>
        <s v="Aggarwal Kachori Wale"/>
        <s v="Bakes &amp; Cakes"/>
        <s v="Aureo Dine &amp; Bake House"/>
        <s v="Kalpana Hotel"/>
        <s v="New Gee Pee"/>
        <s v="221 B Baker Street"/>
        <s v="Bollycric"/>
        <s v="KD's Hunger Point"/>
        <s v="Radha Rani Bakery"/>
        <s v="Club 44"/>
        <s v="#Urban Cafí©"/>
        <s v="The Caspian"/>
        <s v="Haaochi"/>
        <s v="Chinese Chilli Sizzler"/>
        <s v="Republic's @ Dhaba"/>
        <s v="Baba Chinese Fast Food"/>
        <s v="Zaika of Dilli 6"/>
        <s v="Kitchen Mantra"/>
        <s v="Pan Asian Noodles"/>
        <s v="Capital Kitchen - Taj Palace Hotel"/>
        <s v="Mandarin Trail"/>
        <s v="Thirsty Scholar Cafe"/>
        <s v="Lakshmi Coffee House"/>
        <s v="Chili's Grill &amp; Bar"/>
        <s v="Bansiwala Restaurant"/>
        <s v="Food Tamasha &amp; Co."/>
        <s v="Grand Heritage Resort"/>
        <s v="Saleem's Takeaway"/>
        <s v="Chakna"/>
        <s v="Cafe Limelight"/>
        <s v="Aggarwal Sweet Shop"/>
        <s v="Moti Mahal Deluxe Advant"/>
        <s v="Pizza Key"/>
        <s v="DIOS The Neighbourhood Bistro"/>
        <s v="Anand Food Factory"/>
        <s v="Govinda's Restaurant"/>
        <s v="Asian Fun"/>
        <s v="Chinese Chilly Sizzler"/>
        <s v="Mutfi"/>
        <s v="Royal Spice Restaurant"/>
        <s v="Platefull"/>
        <s v="The Urban Chulha"/>
        <s v="The Chickmunks Cafí©"/>
        <s v="Sanskriti Foods"/>
        <s v="Yumbo Bites"/>
        <s v="Binge Restaurant"/>
        <s v="Chick Chicken Barbeque"/>
        <s v="Whomely"/>
        <s v="US Pizza"/>
        <s v="Punjabi Dhaba 61"/>
        <s v="Sky Grill"/>
        <s v="Baker's Studio - Jaypee Greens"/>
        <s v="Baker's Zone"/>
        <s v="Kanha Bhog"/>
        <s v="Theyö_Ÿö«ó"/>
        <s v="Yumm Biryani"/>
        <s v="Sam and Scrooge"/>
        <s v="Cake n Flower"/>
        <s v="Divine Curries"/>
        <s v="Lumbini Food Point"/>
        <s v="Kenny Rogers Roasters"/>
        <s v="2 Bros Kitchen"/>
        <s v="Big Bone - The Meat Shop"/>
        <s v="The Fusion Food Stand"/>
        <s v="The FLIP Cafe"/>
        <s v="The Gourmet Shack"/>
        <s v="Shivam Fast Food"/>
        <s v="Swag Sadda Desi"/>
        <s v="Choicest Cakes"/>
        <s v="Swaad"/>
        <s v="Zune - Piccadily Hotel"/>
        <s v="Earthen Oven - Fortune Inn Grazia"/>
        <s v="New Vishal's Kitchen"/>
        <s v="Evergreen Food Point"/>
        <s v="Cha Cha Cha"/>
        <s v="Being Truckers"/>
        <s v="Night Safari Cafe"/>
        <s v="Cream Bell Scoopers"/>
        <s v="Standard Sweets &amp; Confectioners"/>
        <s v="Caffeinated"/>
        <s v="Shree Balaji Shudh Vaishno Hotel"/>
        <s v="Wrapster"/>
        <s v="Yours Deliciously"/>
        <s v="Yamu's Panchayat"/>
        <s v="Cafe Fusion"/>
        <s v="ProFit Kitchen"/>
        <s v="Chocolate Therapy by Nishi"/>
        <s v="Nirmala's"/>
        <s v="R.I.P Cafe &amp; Lounge"/>
        <s v="Reena Restaurant"/>
        <s v="DudeFood"/>
        <s v="Hasty Tasty Fast Food"/>
        <s v="BakeAffair"/>
        <s v="Doggy Style"/>
        <s v="Pichli Gali"/>
        <s v="Handi Mitran Di"/>
        <s v="Mairu's"/>
        <s v="Wabi Sabi"/>
        <s v="Turquoise Turkish Ice-cream"/>
        <s v="Savoury Street"/>
        <s v="Cafe Pipa"/>
        <s v="Andrea's Eatery"/>
        <s v="Ni Hao"/>
        <s v="Uncle's"/>
        <s v="The Saffron Boutique"/>
        <s v="Sagar Dhaba"/>
        <s v="M.P. Chole Tikki Wala"/>
        <s v="Elixir Health Cafí©"/>
        <s v="Heaven's Point"/>
        <s v="Teasta"/>
        <s v="Chef's Bar-Be-Que"/>
        <s v="Sen's Sational Xpress Kitchen"/>
        <s v="Baked! Cakes &amp; Desserts"/>
        <s v="Heavens Food Xprs"/>
        <s v="Paco Meals"/>
        <s v="Lazzez's"/>
        <s v="Veer Jee"/>
        <s v="Shree Ganesh M Cafe"/>
        <s v="Green Vally Chiiness Food"/>
        <s v="The Grill @ 76"/>
        <s v="Breadman Cake Shop"/>
        <s v="Vyanjan"/>
        <s v="Spice of India"/>
        <s v="Ristorante Prego"/>
        <s v="Lotus Garden"/>
        <s v="Knights Chaska"/>
        <s v="Kar C Lounge &amp; Restaurant"/>
        <s v="Kolkata Roll Point"/>
        <s v="Grill Inn"/>
        <s v="Sadda Adda"/>
        <s v="Cafe Pitacos"/>
        <s v="Mehfill"/>
        <s v="Chination"/>
        <s v="Kamboj's"/>
        <s v="Burger's Kitchen"/>
        <s v="Scrummy Bites"/>
        <s v="Aroma"/>
        <s v="Casa Bake"/>
        <s v="Hurry's Paratha"/>
        <s v="Himalaya Momos &amp; Roll"/>
        <s v="Waffles and Crepes"/>
        <s v="Nawabi Mughlai Zaika"/>
        <s v="Krunchies"/>
        <s v="Quick Grabs"/>
        <s v="Flames of Tandoor"/>
        <s v="Second Home"/>
        <s v="Frequent Bakes"/>
        <s v="GreeNox"/>
        <s v="Mithaas Sweets"/>
        <s v="The Chaiwalas"/>
        <s v="The Hunger Cure"/>
        <s v="Subhoj"/>
        <s v="Hot Fries"/>
        <s v="Legends Barbeques"/>
        <s v="Sufiaana"/>
        <s v="Samarkand"/>
        <s v="The Feast Box"/>
        <s v="Dirty Apron"/>
        <s v="Night Food Service"/>
        <s v="Serendipity Cafe"/>
        <s v="Zaika Hindustani"/>
        <s v="Tea Lounge - Jaypee Greens"/>
        <s v="Golden Chaat"/>
        <s v="Chip Chap Shahi Corner"/>
        <s v="Mother's Kitchen"/>
        <s v="DV's Chinese Kitchen"/>
        <s v="Kabab And Tadka"/>
        <s v="Tadqa Tandoor Express"/>
        <s v="Saheb's Restaurant"/>
        <s v="Chaska By Taste"/>
        <s v="Oh My Scoop!"/>
        <s v="Fresh Food Factory"/>
        <s v="Kavita's Restaurant"/>
        <s v="Burnout"/>
        <s v="City Hut"/>
        <s v="Virundu"/>
        <s v="Sanghai Food"/>
        <s v="Hungry - I"/>
        <s v="The Epicureans"/>
        <s v="Amrit's Agni Multi Cuisine Restaurant"/>
        <s v="Punjabi Chaska"/>
        <s v="Mishti's Kitchen"/>
        <s v="Chauhan Fast Food"/>
        <s v="Food Brigade"/>
        <s v="South King Restaurant"/>
        <s v="Thaaliwaalaa.com"/>
        <s v="Chinese Chilli Seasonal"/>
        <s v="Cafe Diva"/>
        <s v="Thaal Vaadi"/>
        <s v="Punjabi By Nature Quickie"/>
        <s v="United Coffee House Rewind"/>
        <s v="Oh So Stoned!"/>
        <s v="Chi Asian Cookhouse"/>
        <s v="Laat Saab"/>
        <s v="Kafe Republic"/>
        <s v="Yu Turn"/>
        <s v="Gravity"/>
        <s v="Latitude - Mosaic Hotels"/>
        <s v="Sip &amp; Snacks"/>
        <s v="B Bawarchi Restaurant"/>
        <s v="The Cake Xpress"/>
        <s v="Getafix Petit"/>
        <s v="Hooting Owl Cafe"/>
        <s v="Uncle's JVCC Restaurant"/>
        <s v="Lajawab Family Restaurant"/>
        <s v="Sadda Taste"/>
        <s v="Grill Point"/>
        <s v="Hot &amp; Sour"/>
        <s v="Truffle Muffle"/>
        <s v="Lapaalap"/>
        <s v="Frozen Stone"/>
        <s v="Mudrika Food Factory"/>
        <s v="Shadev Saini Dhaba"/>
        <s v="The Choco Shop"/>
        <s v="Choco House"/>
        <s v="Kalpak Restaurant &amp; Cafe"/>
        <s v="Chung-Fu"/>
        <s v="Bebbe Da Degh"/>
        <s v="Kaka Ji Restaurant"/>
        <s v="B Tamang Chineese"/>
        <s v="L'amore"/>
        <s v="Old Tehrii Cafe &amp; Lounge"/>
        <s v="Sugar Daddy Bakers"/>
        <s v="Kebabplus"/>
        <s v="Angeethi Se"/>
        <s v="Cafí© Doo Ghoont"/>
        <s v="PizzaExpress"/>
        <s v="The Bento Cafe"/>
        <s v="Wich 'N' Shake"/>
        <s v="Wok N Spice"/>
        <s v="Etal The Lounge Bar"/>
        <s v="China Leaf"/>
        <s v="Noshh"/>
        <s v="Top Food"/>
        <s v="The Cake Expert's"/>
        <s v="Simran's Cake Studio"/>
        <s v="Divya Hotal"/>
        <s v="Khana Khajana Da Dhaba"/>
        <s v="Maa Vaishno Shudh Bhojnalaya"/>
        <s v="The Kitchen Factory"/>
        <s v="Radhey Foodz"/>
        <s v="JSB Evergreen Cool Point"/>
        <s v="Kuppies"/>
        <s v="Sanjay Pandit Bhojnalaya"/>
        <s v="Desi Spice"/>
        <s v="Melting Flavours"/>
        <s v="Mood 4 Food"/>
        <s v="Grub Patio"/>
        <s v="Andaaz E Paranthas"/>
        <s v="Otik Hotshop"/>
        <s v="Chillies Cafe"/>
        <s v="Bamboo Shoots"/>
        <s v="Doosri Mehfil"/>
        <s v="Our Story Bistro &amp; Tea Room"/>
        <s v="Cheenos"/>
        <s v="The Fizz"/>
        <s v="LIT Ultrabar"/>
        <s v="PS Wah Bhai Wah"/>
        <s v="Xiian"/>
        <s v="Baby Dragon Bar &amp; Restaurant"/>
        <s v="Dhaba at Atta"/>
        <s v="DND"/>
        <s v="Donald's Pastry Shop"/>
        <s v="Parallel"/>
        <s v="Paddy's Cafe"/>
        <s v="Elma's Brasserie"/>
        <s v="Top Breads"/>
        <s v="Baker Street"/>
        <s v="Swag &amp; Swad"/>
        <s v="The Tandoori Village"/>
        <s v="Chandni Chowk Ke Mashhoor Paranthe"/>
        <s v="BSGulati's Punjabi Swad"/>
        <s v="Vinny's Restro Bar"/>
        <s v="Gulnar - Hotel Janpath"/>
        <s v="Linx - Premier Inn"/>
        <s v="Walk In The Woods"/>
        <s v="The Patiala Kkitchen"/>
        <s v="Himalaya"/>
        <s v="Cafe-18"/>
        <s v="Bikanervala Bliss"/>
        <s v="Anchor Bar &amp; Kitchen"/>
        <s v="NSD Resto Bar &amp; Kitchen"/>
        <s v="Zest Bar and Lounge"/>
        <s v="Burbee's Cafe"/>
        <s v="Wat-a-Burger!"/>
        <s v="Hungry Minister"/>
        <s v="Sikandrabadi Biryani"/>
        <s v="Debon"/>
        <s v="The Black Box"/>
        <s v="Shanghai Dreams"/>
        <s v="Ammi's Kitchen"/>
        <s v="Yes Bosz Food Plaza"/>
        <s v="Ginnis Oven"/>
        <s v="Wraps Cafe"/>
        <s v="Alley's Urbane Cafe"/>
        <s v="SnacksWale.com"/>
        <s v="F-all (Food for All)"/>
        <s v="Breaktym"/>
        <s v="Food Bell"/>
        <s v="Owlcity"/>
        <s v="R Cafe"/>
        <s v="Moonlight Cafe"/>
        <s v="China Hot"/>
        <s v="Adhikari Fast Food Corner"/>
        <s v="Fresh and Fit Ghar Ka Khana"/>
        <s v="Boxmeal"/>
        <s v="Bikaner's"/>
        <s v="Mera Vala Dabba"/>
        <s v="Floating Cakes"/>
        <s v="BunkYard Cafe"/>
        <s v="The Anna"/>
        <s v="China Hot Pot"/>
        <s v="Thee Pot"/>
        <s v="Southern Santushti Cafe"/>
        <s v="Chinese By Nature"/>
        <s v="The Kebab Company"/>
        <s v="Tandoori Mystery"/>
        <s v="Aggarwal"/>
        <s v="Captain Curry"/>
        <s v="Wasim Biryani Center"/>
        <s v="Cafe Green Apple"/>
        <s v="Hyderabad Delights"/>
        <s v="Book Food Kitchen"/>
        <s v="The Flying Pan"/>
        <s v="Uncle's Punjabi Rasoi"/>
        <s v="Go Krazy"/>
        <s v="Bistro 37"/>
        <s v="Appu Ghar Express"/>
        <s v="Masters Caterer"/>
        <s v="Food Destination"/>
        <s v="Khan's Kathi Rolls"/>
        <s v="Sweta Restaurant"/>
        <s v="Royal Empire Meat Shop"/>
        <s v="Ghar Ka Swad"/>
        <s v="MS Foods"/>
        <s v="Al-Swad"/>
        <s v="Rasoi Dil Se"/>
        <s v="Jhatpat Khana"/>
        <s v="Uncle's Treat"/>
        <s v="The Amazing Buger's"/>
        <s v="More Than Cafe"/>
        <s v="Cakebak"/>
        <s v="Deli Chic"/>
        <s v="Engineers Da Dhaba"/>
        <s v="New Chinese Chilli Sizzler"/>
        <s v="GVP Creations"/>
        <s v="Kapoors Balle Balle"/>
        <s v="Sahi Darbar"/>
        <s v="Chicken Kraft"/>
        <s v="Grill King"/>
        <s v="More Than Cafí©"/>
        <s v="Twomato Foods"/>
        <s v="Lazeez Foods"/>
        <s v="Ali Baba Caves"/>
        <s v="TBH äóñ To Be Healthy"/>
        <s v="Mezbaan Jaika Restaurant"/>
        <s v="Salato Salad Studio"/>
        <s v="Cafe 44"/>
        <s v="Nukkad Bites"/>
        <s v="Delish BBQ"/>
        <s v="Cinnabon &amp; Auntie Anne's"/>
        <s v="Wild Chef House"/>
        <s v="Olive Kitchen"/>
        <s v="Lajwaab Restaurant"/>
        <s v="Gauranga Sweets"/>
        <s v="Theos"/>
        <s v="Legacy of Awadh"/>
        <s v="KBCŒ_"/>
        <s v="Go! Biryani"/>
        <s v="Shahenshah"/>
        <s v="Southern Treat"/>
        <s v="Culinate"/>
        <s v="The Cake Masters"/>
        <s v="Malabar Junction"/>
        <s v="C Cube"/>
        <s v="Foodelicious"/>
        <s v="Mr. Flavour"/>
        <s v="Tandoori Corner"/>
        <s v="Cake Mandi"/>
        <s v="Anands"/>
        <s v="Desi Galli"/>
        <s v="Wakhra Swaad"/>
        <s v="Hungry Ullu"/>
        <s v="Gangaur Sweets"/>
        <s v="Snacks India"/>
        <s v="Sultanate of Spice"/>
        <s v="Chauhan Vatika"/>
        <s v="Dhabha 27"/>
        <s v="Cafe Onion Rings"/>
        <s v="Taste In Box"/>
        <s v="Chilli Zone"/>
        <s v="Dove And Mouse"/>
        <s v="Backstreet Kitchen"/>
        <s v="Dilli 6"/>
        <s v="Jambox"/>
        <s v="Desi Swag"/>
        <s v="Hurry Curry"/>
        <s v="Hungry Inn"/>
        <s v="Oh Buoy - Flying Fox"/>
        <s v="The Dessert Table Company"/>
        <s v="Royal Awadh"/>
        <s v="Cakewalk - Park Plaza"/>
        <s v="Red Capsicum"/>
        <s v="Popular Cakery"/>
        <s v="Choco Bee"/>
        <s v="Mexican Pizza"/>
        <s v="InnerChef"/>
        <s v="Bistro 365"/>
        <s v="Chocopur"/>
        <s v="Black Pepper"/>
        <s v="World Bites"/>
        <s v="Northern Bytes"/>
        <s v="The Roll Van"/>
        <s v="Taco Street"/>
        <s v="Uncle's Patty"/>
        <s v="Spice Affair"/>
        <s v="Sparrows At Home Bakery &amp; Cafe"/>
        <s v="Foodie"/>
        <s v="Rasoi E Punjab"/>
        <s v="Snack Chat"/>
        <s v="Hungry's Hut"/>
        <s v="Baskin Robbin"/>
        <s v="Cafe Light"/>
        <s v="Momo-Cha"/>
        <s v="Cafe Parmesan"/>
        <s v="Perfect Bake"/>
        <s v="United Kitchen"/>
        <s v="The Binge Box Cafe"/>
        <s v="Tmos Moving Feast"/>
        <s v="Anand Dhaba"/>
        <s v="Purani Dilli Da Swad"/>
        <s v="The Dark Hour - Kitchen"/>
        <s v="Cravings"/>
        <s v="Aggarwal's Bikaner Mishthan Bhandar"/>
        <s v="Standard Family Restaurant"/>
        <s v="The Grill Darbar"/>
        <s v="Spice Wok"/>
        <s v="Knight Rock"/>
        <s v="Mirage Restro Bar"/>
        <s v="Chopstick"/>
        <s v="Cafe Grub Up"/>
        <s v="Cakes At Bhawanas"/>
        <s v="Kant Khana Khazana"/>
        <s v="Tmos Cafe Corner"/>
        <s v="Flying Tandoor"/>
        <s v="Hungry Head"/>
        <s v="Ahata"/>
        <s v="Fritrolla"/>
        <s v="Oh My !"/>
        <s v="The Black Kettle"/>
        <s v="Tanishka Restaurant &amp; Caterers"/>
        <s v="Tasty Dhaba Family Restaurant"/>
        <s v="Harmann Restaurant"/>
        <s v="The Baking Treats N More"/>
        <s v="Vrindavan Sweets &amp; Restaurant"/>
        <s v="World Cafe - Vibe by The LaLiT Traveller"/>
        <s v="Desire Foods"/>
        <s v="Snax Points"/>
        <s v="Kolkata Hot Kathi Rolls"/>
        <s v="Standard Chicken Point"/>
        <s v="Cakes 'n Bakes - Park Plaza"/>
        <s v="Hot &amp; Tasty Chinese Food"/>
        <s v="The Street Kitchen"/>
        <s v="Bikaneri Sweets &amp; Restaurant"/>
        <s v="Muradabadi Chicken Biryani Corner"/>
        <s v="The Tandoori Times"/>
        <s v="Gupha"/>
        <s v="Indian Gourmet"/>
        <s v="Mister Mughal"/>
        <s v="Yummy Cake"/>
        <s v="Med E Taste"/>
        <s v="Shankar Sweets"/>
        <s v="Rakheja Bakery"/>
        <s v="Oregano India"/>
        <s v="Sagar Bakery"/>
        <s v="Mittal Fast Food"/>
        <s v="Hash Stix"/>
        <s v="Cafí© Bogchi"/>
        <s v="Recipe Badshah"/>
        <s v="Apna Restaurant"/>
        <s v="Chings Chinese"/>
        <s v="Parkash Dhaba"/>
        <s v="Kulcha Paaji"/>
        <s v="Laziz Restaurant"/>
        <s v="Cafí© Kitchen"/>
        <s v="Magic Spice Wok"/>
        <s v="Sam's Bake Shop"/>
        <s v="Punjabi Culture"/>
        <s v="Aravalli Owls"/>
        <s v="Royal Bakers"/>
        <s v="Kaushik Bakery"/>
        <s v="Anupam Sweets &amp; Restaurant"/>
        <s v="Urban Cuisine"/>
        <s v="D ART of Flavour"/>
        <s v="City Dhaba"/>
        <s v="The Grub House"/>
        <s v="Chickenette"/>
        <s v="Sethi's Delicacy"/>
        <s v="Chaudhary Chaap &amp; Chinese"/>
        <s v="Paradise Inn"/>
        <s v="Prelibato"/>
        <s v="Sri Meenakshi South Indian Food"/>
        <s v="Chaska Restaurant"/>
        <s v="TCD Cake &amp; Bake"/>
        <s v="Green Chilly Chinese Food"/>
        <s v="Italia Cafe by Aura"/>
        <s v="Fusion Food Corner"/>
        <s v="Popcorn Fusion"/>
        <s v="Punjabi Restaurant"/>
        <s v="New Dilight"/>
        <s v="Crispy Crust"/>
        <s v="Hunger Cure Express"/>
        <s v="Briosca"/>
        <s v="Juice On Go"/>
        <s v="Gulshan Hotel"/>
        <s v="Hotel Ekant"/>
        <s v="The BBQ Garden"/>
        <s v="Lalit Kathi Rolls Momos"/>
        <s v="Twist of Italy"/>
        <s v="Caramel"/>
        <s v="Tandoori Zaaika's"/>
        <s v="Rock Cafe"/>
        <s v="Angaar"/>
        <s v="Little Cafe"/>
        <s v="Hungrill"/>
        <s v="Open Yard"/>
        <s v="Maa Kali Foods"/>
        <s v="The Hub - Gourmet, Bakers &amp; More"/>
        <s v="Grub Hub"/>
        <s v="Funk House Cafe"/>
        <s v="Butter &amp; Grace"/>
        <s v="KitchenYard"/>
        <s v="King's Kitchen"/>
        <s v="Kay's Bake Land"/>
        <s v="Shri Bikaner Misthan Bhandar"/>
        <s v="Invitation Restaurant"/>
        <s v="The Street- Curries &amp; Grills"/>
        <s v="On The Rocks - The  Atrium"/>
        <s v="Total Food Court"/>
        <s v="The Retriever"/>
        <s v="Silver"/>
        <s v="Smugglers"/>
        <s v="Welcome"/>
        <s v="Maitre Patissier"/>
        <s v="Chaudhary Bhojnalaya"/>
        <s v="Ashoka Restaurant"/>
        <s v="Handi Chhadeyan Di"/>
        <s v="Food On Wheels"/>
        <s v="Eat N Treat"/>
        <s v="Food Station"/>
        <s v="Tandoori Hut"/>
        <s v="Oh My!"/>
        <s v="Chicken Inn Family Meat Shop"/>
        <s v="Hunger Cure"/>
        <s v="Bakers Delight - The Atrium"/>
        <s v="Raju Dhaba"/>
        <s v="Chill 'N Grill"/>
        <s v="Delicieux Ice Cream Rolls"/>
        <s v="Snacks Bar"/>
        <s v="Destination Live"/>
        <s v="Aggarwal Sweets And Caterers"/>
        <s v="Evergreen Tandoori Night"/>
        <s v="Aravali Owls"/>
        <s v="Touch of Spice"/>
        <s v="Rama Vaishnav Bhojnalaya"/>
        <s v="Club Pizzeria"/>
        <s v="Pizza Street"/>
        <s v="Cafe And More"/>
        <s v="TcozY"/>
        <s v="The Grillz &amp; Gravy"/>
        <s v="Oxy Lounge"/>
        <s v="Hareram Bikanerzaika"/>
        <s v="Tamasha In Tafree"/>
        <s v="Evergreen Sweets &amp; Restaurant"/>
        <s v="Magical Momos"/>
        <s v="U &amp; I"/>
        <s v="Queens Cakes"/>
        <s v="The Hub"/>
        <s v="Twin Brothers"/>
        <s v="Tasty Bites"/>
        <s v="Kay's Food Land"/>
        <s v="Le Chef Restro Bar"/>
        <s v="Shiv Saras Vyanjan"/>
        <s v="The Hunger End"/>
        <s v="Pizza Express"/>
        <s v="Bake Your Dreamz"/>
        <s v="Punjabii Tandoor"/>
        <s v="Kashyap Vaishno Dhaba"/>
        <s v="Jai Jagannath Hotel"/>
        <s v="Bangali Sweets &amp; Restaurant"/>
        <s v="Cafe Bite"/>
        <s v="Anupam Sweet"/>
        <s v="MD's Kebabs &amp; Curries"/>
        <s v="The Chai Cafe"/>
        <s v="Shiv Restaurant"/>
        <s v="Sohan Sweets &amp; Namkeen"/>
        <s v="Punjabi Chulha"/>
        <s v="Shiksha Fast Food"/>
        <s v="Meghansh Bakery"/>
        <s v="Anupama Sweets &amp; Family Restaurant"/>
        <s v="Three Olives"/>
        <s v="Chatny Delight"/>
        <s v="Sardaar Ji Chaap &amp; Rolls"/>
        <s v="The Night Factory"/>
        <s v="Kaidi Kitchen"/>
        <s v="Maplai"/>
        <s v="Palmshore"/>
        <s v="6 Ballygunge Place"/>
        <s v="Flame &amp; Grill"/>
        <s v="The Urban Foundry"/>
        <s v="The Little Next Door"/>
        <s v="Blue Water"/>
        <s v="Coffee Cup"/>
        <s v="Flechazo"/>
        <s v="Tea Villa Cafe"/>
        <s v="Jonathan's Kitchen - Holiday Inn Express &amp; Suites"/>
        <s v="Agent Jack's Bar"/>
        <s v="Apache"/>
        <s v="That Madras Place"/>
        <s v="Haunted"/>
        <s v="Pantry d'or"/>
        <s v="Chili's"/>
        <s v="Basil With A Twist"/>
        <s v="The English Department Bar &amp; Diner"/>
        <s v="The Black Pearl"/>
        <s v="Pine &amp; Dine"/>
        <s v="Kargo"/>
        <s v="Three Dots &amp; A Dash"/>
        <s v="United Kitchens of India"/>
        <s v="India Restaurant"/>
        <s v="What's Up"/>
        <s v="The American Joint"/>
        <s v="Saffron Mantra"/>
        <s v="Exotica"/>
        <s v="Mocha Bar"/>
        <s v="The Fusion Kitchen"/>
        <s v="38 Degree East"/>
        <s v="Prost Brew Pub"/>
        <s v="Mumbai Local"/>
        <s v="Ocean Grill"/>
        <s v="Mineority By Saby"/>
        <s v="The Sassy Spoon"/>
        <s v="Big Brewsky"/>
        <s v="L'amandier"/>
        <s v="Gabbar's Bar &amp; Kitchen"/>
        <s v="Sigree Global Grill"/>
        <s v="Tales &amp; Spirits"/>
        <s v="Sultans of Spice"/>
        <s v="Fuji Japanese Restaurant"/>
        <s v="Pind"/>
        <s v="Ardor 2.1"/>
        <s v="Cinch"/>
        <s v="Bombay Brasserie"/>
        <s v="Sahibäó»s Barbeque by Ohriäó»s"/>
        <s v="Mumbai Vibe"/>
        <s v="Blue -  Rooftop Cafe Restaurant Bistro"/>
        <s v="Nini's Kitchen"/>
        <s v="Heart Cup Coffee"/>
        <s v="7 Barrel Brew Pub"/>
        <s v="Club Mojo"/>
        <s v="Kabir Restaurant"/>
        <s v="Cafe Totaram"/>
        <s v="Cafe LazyMojo"/>
        <s v="Mocambo"/>
        <s v="BarBQ"/>
        <s v="The B.A.W.A"/>
        <s v="Mocha"/>
        <s v="Cafe Alfresco"/>
        <s v="On The House"/>
        <s v="Calzone- Dine &amp; Rooftop Lounge"/>
        <s v="Kites Cafe"/>
        <s v="Tim's Bistro"/>
        <s v="FoodByMom"/>
        <s v="Asia Kitchen by Mainland China"/>
        <s v="Effingut Brewerkz"/>
        <s v="Onesta"/>
        <s v="Dhe Puttu"/>
        <s v="Bloomsbury's Boutique Cafe and Artisan Bakery"/>
        <s v="Sautí©ed Stories"/>
        <s v="Huber &amp; Holly"/>
        <s v="Mazzo"/>
        <s v="Midnight Chef"/>
        <s v="The Cascade Restaurant"/>
        <s v="The Grand Trunk Road"/>
        <s v="Peter Cat"/>
        <s v="Joey's Pizza"/>
        <s v="Eat Street Express"/>
        <s v="Writer's Cafe"/>
        <s v="CakeBee"/>
        <s v="The Zuree Urban Kitchen"/>
        <s v="Puffizza"/>
        <s v="Tapri Central"/>
        <s v="The Rolling Pin"/>
        <s v="Eat Street"/>
        <s v="Nibs Cafe"/>
        <s v="Hoppipola"/>
        <s v="Fozzie's Pizzaiolo"/>
        <s v="The Cafe Baraco"/>
        <s v="Paradise"/>
        <s v="Zucca Pizzeria"/>
        <s v="Mamu's Infusion"/>
        <s v="Taruveda Bistro"/>
        <s v="The Shooters Cafe"/>
        <s v="Zaikart"/>
        <s v="Cafe Zinea"/>
        <s v="Nineties"/>
        <s v="Kuchi n Kream"/>
        <s v="Mutual's"/>
        <s v="Checker's"/>
        <s v="Super Donuts"/>
        <s v="Decked Up By Garden Cafe"/>
        <s v="Slice of Spice"/>
        <s v="Mustake Multicuisine Restaurant"/>
        <s v="Cafe 17"/>
        <s v="SpiceKlub"/>
        <s v="The Latitude - Radisson Blu"/>
        <s v="AB's - Absolute Barbecues"/>
        <s v="Bake N Shake"/>
        <s v="Lal Qila"/>
        <s v="Spiritual Bar &amp; Lounge-DoubleTree by Hilton"/>
        <s v="The Old School Brew House"/>
        <s v="The Wine Company"/>
        <s v="Mama Loca"/>
        <s v="Just My Bakes"/>
        <s v="Cakesmith's Alley"/>
        <s v="Hucka"/>
        <s v="The Zaffran"/>
        <s v="UrbanCrave"/>
        <s v="ChaiCofi"/>
        <s v="Grandson of Tunday Kababi"/>
        <s v="Free Spirit"/>
        <s v="Diesel Cafe"/>
        <s v="Froth On Top"/>
        <s v="145 Kala Ghoda"/>
        <s v="Jalpaan Dining Saga"/>
        <s v="The Ark"/>
        <s v="Tandooriwala"/>
        <s v="Al Arabian Express"/>
        <s v="Italize"/>
        <s v="Zuka Choco-la"/>
        <s v="China Club"/>
        <s v="The Indian Kaffe Express"/>
        <s v="Farzi Cafe"/>
        <s v="Jungli Moon Dance Restaurant"/>
        <s v="Golden Dragon"/>
        <s v="Wok On Fire"/>
        <s v="Kansar Gujarati Thali"/>
        <s v="Pizzeria Vaatika Cafe"/>
        <s v="Brijwasi Chat Bhandar"/>
        <s v="La Roma Pizzeria"/>
        <s v="Kesar Da Dhabha"/>
        <s v="d' Curry House"/>
        <s v="Violet Hour"/>
        <s v="Manohar Dairy And Restaurant"/>
        <s v="Aangan Horizon"/>
        <s v="Olive Bistro"/>
        <s v="Manhattan Brewery &amp; Bar Exchange"/>
        <s v="Calamari"/>
        <s v="Dhaba By Claridges"/>
        <s v="Chung Fa"/>
        <s v="Three Guys"/>
        <s v="Coní_u"/>
        <s v="District 6"/>
        <s v="Mezzaluna"/>
        <s v="Moksh The Restro Lounge"/>
        <s v="Bernardo's"/>
        <s v="#Dilliwaala6"/>
        <s v="The Urban Brava"/>
        <s v="Thalaivaa"/>
        <s v="Coffee Culture - The Ristorante Lounge"/>
        <s v="The Food Lab"/>
        <s v="Flavours Cafe"/>
        <s v="Six Degrees"/>
        <s v="@Mango"/>
        <s v="MoMo Cafí© - Courtyard By Marriott"/>
        <s v="Bean Here"/>
        <s v="Bharawan Da Dhaba"/>
        <s v="Surjit Food Plaza"/>
        <s v="Hotel Laadli"/>
        <s v="Koramangala Social"/>
        <s v="The Kasbah"/>
        <s v="Michael's Kitchen"/>
        <s v="Richard's Kitchen &amp; Coffee Bar"/>
        <s v="Uncle Jack's"/>
        <s v="Yari"/>
        <s v="TBistro"/>
        <s v="Y Cafe &amp; Restaurant"/>
        <s v="Infantaria"/>
        <s v="India on my Plate - Fortune Select Excalibur"/>
        <s v="Citrus Cafe - Lemon Tree Premier"/>
        <s v="Zaffran - The Bristol Hotel"/>
        <s v="Cafí© Riverrun"/>
        <s v="Vidorra"/>
        <s v="WTF"/>
        <s v="Meraaki Kitchen"/>
        <s v="Liquid"/>
        <s v="Upper Crust"/>
        <s v="Ifthar"/>
        <s v="The Chocolate Heaven"/>
        <s v="Vintage Machine"/>
        <s v="The Bar - Trident Gurgaon"/>
        <s v="Indian Summer"/>
        <s v="Aman Chicken"/>
        <s v="Crave Desserts &amp; Bakes"/>
        <s v="Kobe Sizzlers"/>
        <s v="Brio Cafe and Grill"/>
        <s v="Jungle The Restaurant"/>
        <s v="By The Way"/>
        <s v="The Smoothie Bar"/>
        <s v="World Platter"/>
        <s v="K2 Restaurant"/>
        <s v="Tomato's"/>
        <s v="21 Gun Salute"/>
        <s v="Pinch Of Spice"/>
        <s v="Eat On"/>
        <s v="The Kulcha Land"/>
        <s v="Bade Bhai Ka Brothers' Dhaba"/>
        <s v="Great Sagar Restaurant"/>
        <s v="Black N White Cafe"/>
        <s v="Food Fever"/>
        <s v="Pal Dhaba"/>
        <s v="Citrus Cafe - Lemon Tree Hotel"/>
        <s v="Malt n Brew"/>
        <s v="Airborne"/>
        <s v="Terra Mayaa Restaurant and Lounge"/>
        <s v="Strawberry Fields"/>
        <s v="Gyan Vaishnav"/>
        <s v="Matrix - Jaypee Greens"/>
        <s v="Fortune Deli -  Fortune Inn Grazia"/>
        <s v="Thakkaaram"/>
        <s v="The Pebbles Bistro"/>
        <s v="Cappuccino Blast"/>
        <s v="Pakva Lounge"/>
        <s v="The Smoke Factory"/>
        <s v="Eden Kitchen &amp; Bar"/>
        <s v="House Of Flavours"/>
        <s v="Bansi Vihar"/>
        <s v="Nirvana"/>
        <s v="Le Plaisir"/>
        <s v="German Bakery Wunderbar"/>
        <s v="Kathi Kabab"/>
        <s v="New Town Lounge - Park Plaza"/>
        <s v="Falafel Lovers"/>
        <s v="RPM - Zanzi Bar"/>
        <s v="The Hog Spot"/>
        <s v="Kaphi Pibama"/>
        <s v="La Quello - Mediterranean Kitchen"/>
        <s v="El Amigos Kitchen"/>
        <s v="Mekong - Hotel GreenPark"/>
        <s v="My Restaurant"/>
        <s v="Percolator Coffee House"/>
        <s v="Thaaliwala"/>
        <s v="Yanki Sizzlers"/>
        <s v="Bikanerwala"/>
        <s v="Brothers' Amritsari Dhaba"/>
        <s v="Beera Chicken Corner"/>
        <s v="Communiti"/>
        <s v="Papa Mexicano"/>
        <s v="99 North Restaurant"/>
        <s v="Cha cTea"/>
        <s v="Sree Annapoorna"/>
        <s v="Cream Stone"/>
        <s v="4 Seasons"/>
        <s v="Shanghai Salsa"/>
        <s v="JAL - A Jungle Restaurant"/>
        <s v="Zolocrust - Hotel Clarks Amer"/>
        <s v="Nafees Restaurant"/>
        <s v="Cafe Yolo"/>
        <s v="Waffle House"/>
        <s v="Chokhi Dhani"/>
        <s v="Tonico Cafe"/>
        <s v="Colours by Royal Cafe - Royal Inn"/>
        <s v="Basant"/>
        <s v="Maharaja Restaurant"/>
        <s v="Grandmama's Cafe"/>
        <s v="Big Chicken"/>
        <s v="Purple Haze"/>
        <s v="NESCAFíŠ Illusions"/>
        <s v="Waterfront - Radisson Blu"/>
        <s v="Veg Aroma"/>
        <s v="Indian Summer Cafe"/>
        <s v="3Cherryz Sky Lounge &amp; Cafe"/>
        <s v="Flying Spaghetti Monster"/>
        <s v="Toit"/>
        <s v="Cryo Lab"/>
        <s v="Turquoise Villa"/>
        <s v="Tandoor Restaurant"/>
        <s v="The Creative Kitchen - Radisson Blu Hotel"/>
        <s v="Kream N Krunch"/>
        <s v="Naivedya"/>
        <s v="Hoot"/>
        <s v="Bapu Ki Kutia"/>
        <s v="Hops n Grains"/>
        <s v="Adda"/>
        <s v="Nik Baker's"/>
        <s v="Batlivala &amp; Khanabhoy"/>
        <s v="Club Cubana"/>
        <s v="Chaudhary Ke Mashhoor Paranthe"/>
        <s v="L 14 - Renaissance Lucknow Hotel"/>
        <s v="Cafe Al Fresco by Cantina Bodega"/>
        <s v="Sky Beach"/>
        <s v="Spice Kraft"/>
        <s v="The Irish House"/>
        <s v="Homeys Cafe"/>
        <s v="Dastarkhwan"/>
        <s v="Bistro Flamme Bois"/>
        <s v="Belfrance Luxury Chocolates"/>
        <s v="Spice Cube"/>
        <s v="Hao Ming"/>
        <s v="Stacks And Racks"/>
        <s v="Eastern Spice"/>
        <s v="Swaaddesh"/>
        <s v="Hot Lips"/>
        <s v="The Centre Court"/>
        <s v="Leonardo Italian Mediterranean Dining"/>
        <s v="Chrystal Bowl Restaurant"/>
        <s v="Kitchen At 95 - Hyatt Regency"/>
        <s v="Sheroes Hangout"/>
        <s v="Crystal Restaurant"/>
        <s v="Sakhis Watz Kukin"/>
        <s v="Shudh Restaurant"/>
        <s v="MoMo Cafe"/>
        <s v="Antares"/>
        <s v="Central Perk 7"/>
        <s v="The Chicken Dinesty"/>
        <s v="Eram Rooftop"/>
        <s v="Ciclo Cafe"/>
        <s v="24 Plus Cafe &amp; Restaurant"/>
        <s v="Bird On Tree"/>
        <s v="11th Avenue Cafe Bistro"/>
        <s v="Dock Forty Five"/>
        <s v="Vikings"/>
        <s v="Buffet 101"/>
        <s v="Lighthouse 13"/>
        <s v="Aromas"/>
        <s v="Lutyens Cocktail House"/>
        <s v="Nawras Seafood Restaurant"/>
        <s v="Chiyang"/>
        <s v="Paragon"/>
        <s v="French Toast"/>
        <s v="Santa's Fantasea"/>
        <s v="The Urban Terrace"/>
        <s v="Nik Bakers"/>
        <s v="R' ADDA"/>
        <s v="Hotel RRR Mysore"/>
        <s v="Oyster Bay"/>
        <s v="Ten Downing Street Restaurant &amp; Bar"/>
        <s v="Sadhana Restaurant"/>
        <s v="Ping's Cafí© Orient"/>
        <s v="Auroville Bakery"/>
        <s v="Public Affair"/>
        <s v="Yo China Restaurant"/>
        <s v="Kaveri Restaurant And Caterers"/>
        <s v="Yellow Sapphire"/>
        <s v="Punjab Sweet House"/>
        <s v="22nd Parallel"/>
        <s v="Tandoor Villa"/>
        <s v="Time2Eat - Mama Chicken"/>
        <s v="The Charcoal Chimney"/>
        <s v="650 - The Global Kitchen"/>
        <s v="Brick Kitchen"/>
        <s v="The Tamarind Tree"/>
        <s v="Mauj Restaurant"/>
        <s v="That Baat"/>
        <s v="Kailash Restaurant"/>
        <s v="Glen's Bakehouse"/>
        <s v="ECHOES Koramangala"/>
        <s v="Sagar Gaire Fast Food"/>
        <s v="Haribhavanam Hotel"/>
        <s v="Burger Ka Baap"/>
        <s v="Cream Centre"/>
        <s v="Kalsang Friends Corner"/>
        <s v="Maini Restaurant"/>
        <s v="Baba Au Rhum"/>
        <s v="Gatsby Kitchen &amp; Bar by Club BW"/>
        <s v="Ritz Classic"/>
        <s v="Confucius"/>
        <s v="BrewBakes"/>
        <s v="Smokey's BBQ and Grill"/>
        <s v="O2- The Plant Cafe"/>
        <s v="Tadka"/>
        <s v="Grand Hotel Restaurant"/>
        <s v="Cocoa Tree"/>
        <s v="Hide Out The Street Cafe"/>
        <s v="The Breakfast Story"/>
        <s v="Curry Leaves"/>
        <s v="Kapil Dev's Eleven"/>
        <s v="The Pasta Bar Veneto"/>
        <s v="The Town House Cafe"/>
        <s v="Level 5 - Terrace Restro &amp; Cafe"/>
        <s v="Little Italy"/>
        <s v="Mandap - Hotel Express Towers"/>
        <s v="Dosa Cafe"/>
        <s v="Chokho Jeeman Marwari Jain Bhojanalya"/>
        <s v="Swati Snacks"/>
        <s v="Aryan Family's Delight"/>
        <s v="Indiana Veg Restaurant"/>
        <s v="JUGAAD JN."/>
        <s v="OvenFresh"/>
        <s v="Fusilli Reasons"/>
        <s v="Valarmathi Kongunaatu Samayal"/>
        <s v="Jalapenos"/>
        <s v="Mitalis Kitchen"/>
        <s v="BRONX Bar Exchange"/>
        <s v="Churrolto"/>
        <s v="KYRO"/>
        <s v="Mangosteen Cafe"/>
        <s v="Ali Baba &amp; 41 Dishes"/>
        <s v="Vinayaka Mylari"/>
        <s v="House of Caffeine"/>
        <s v="Enter The Dragon"/>
        <s v="Hotel Radhakrishna"/>
        <s v="Biryani Mahal"/>
        <s v="Sri Basant Vihar"/>
        <s v="Coffee to Cocktail Bar - Hyatt Place"/>
        <s v="Cafe des Arts"/>
        <s v="18 Degrees Resto Lounge"/>
        <s v="The Haus"/>
        <s v="eastWEST - Radisson Hotel"/>
        <s v="VNS Live Studio"/>
        <s v="Lord of the Drinks Meadow"/>
        <s v="Jahanpanah"/>
        <s v="Dasaprakash Restaurant"/>
        <s v="Friends Forever"/>
        <s v="Makhan Fish and Chicken Corner"/>
        <s v="Charming Chicken"/>
        <s v="Ashoka's Veg Restaurant"/>
        <s v="Brooklyn Central"/>
        <s v="BMG - All Day Dining"/>
        <s v="Doon Darbar"/>
        <s v="Thakur Bakers"/>
        <s v="Chinese X'Press"/>
        <s v="Dosa X'press"/>
        <s v="Number 8"/>
        <s v="Blackout"/>
        <s v="Replay"/>
        <s v="Dunkin Donuts"/>
        <s v="Anaicha's Food Joint"/>
        <s v="Aangan - Downtown Multicuisine Restaurant"/>
        <s v="Basant Restaurant"/>
        <s v="Liquid Lounge"/>
        <s v="The Old House"/>
        <s v="Empire Restaurant"/>
        <s v="FSB"/>
        <s v="12212"/>
        <s v="Roti Restaurant"/>
        <s v="Le Cafe"/>
        <s v="Aroma - The Royal Retreat"/>
        <s v="Open Hand Shop &amp; Cafe"/>
        <s v="Kashi Chat Bhandar"/>
        <s v="Ming Garden"/>
        <s v="Sri Sairam Parlour"/>
        <s v="D Cabana"/>
        <s v="The Garden Cafe - The Fern"/>
        <s v="The BrewMaster"/>
        <s v="Angeethi Restaurant"/>
        <s v="Kareem's Fine Dining"/>
        <s v="Brewberrys The Coffee Bar"/>
        <s v="Kylin Experience"/>
        <s v="Coal Barbecues"/>
        <s v="That's Y Food"/>
        <s v="The Basement Cafí©"/>
        <s v="Fat Belly"/>
        <s v="Freito"/>
        <s v="The Forresta Kitchen &amp; Bar"/>
        <s v="Nawwarah"/>
        <s v="Percussion"/>
        <s v="Spice Caves"/>
        <s v="Royal Sky"/>
        <s v="The BrewMaster - The Mix Fine Dine"/>
        <s v="Mirchi And Mime"/>
        <s v="Cafe Cornucopia"/>
        <s v="Tokyo Mon Amour"/>
        <s v="Cafe Ole"/>
        <s v="Kylin Skybar"/>
        <s v="The Best"/>
        <s v="7th Heaven"/>
        <s v="The Creamery"/>
        <s v="Kamat Restaurant"/>
        <s v="Plot 17"/>
        <s v="Bubby Fish &amp; Chicken Corner"/>
        <s v="Brothers Dhaba"/>
        <s v="Kareem's Kabab &amp; Biryani"/>
        <s v="Silver Streak"/>
        <s v="Mamma Mia - Mayfair Lagoon"/>
        <s v="Chill Ummm"/>
        <s v="Anandam"/>
        <s v="Fisherman's Cove"/>
        <s v="Oye24"/>
        <s v="Cafe Palette"/>
        <s v="Cafe Terazza"/>
        <s v="Atmosphere Grill Cafe Sheesha"/>
        <s v="Kashi Art Cafe"/>
        <s v="Palaaram"/>
        <s v="The Cherry Tree Cafe"/>
        <s v="The Nest"/>
        <s v="Bistro 226"/>
        <s v="Fashion Tv Cafe"/>
        <s v="Hot Breads"/>
        <s v="Voda Bar"/>
        <s v="Village Restaurant"/>
        <s v="Cafe Hydro"/>
        <s v="The Cafe Katta"/>
        <s v="17 Degrees"/>
        <s v="Tribe"/>
        <s v="Gelateria Montecatini Terme"/>
        <s v="The Great Kabab Factory"/>
        <s v="Offside Lounge"/>
        <s v="Alpha Hotel"/>
        <s v="Sea Inn - Raju Gaari Dhaba"/>
        <s v="Basil &amp; Thyme"/>
        <s v="Razzmatazz"/>
        <s v="Brooklyn Blues"/>
        <s v="Machali"/>
        <s v="White X Sky Lounge"/>
        <s v="Rangrezz Restaurant"/>
        <s v="Hotel Ravisha Continental"/>
        <s v="Tyre Patty"/>
        <s v="Ziya"/>
        <s v="Mr Brown"/>
        <s v="Bar Bar"/>
        <s v="Hawai Adda"/>
        <s v="Smoke N Oven"/>
        <s v="Divtya Budhlya Wada Restaurant"/>
        <s v="Prana"/>
        <s v="Samavar - The Ashok"/>
        <s v="Kaloreez"/>
        <s v="Ahuja Milk Bhandar"/>
        <s v="Downside Up"/>
        <s v="The Punjabi Essence Restaurant"/>
        <s v="#45"/>
        <s v="Chai Tapri"/>
        <s v="Uber Lounge"/>
        <s v="Aman Restaurant"/>
        <s v="Lord of the Drinks Chamber"/>
        <s v="Balbeer's Kitchen &amp; Bar"/>
        <s v="The Corner Cafe"/>
        <s v="Lord of the Drinks"/>
        <s v="United Coffee House"/>
        <s v="Gazebo Garden Restaurant"/>
        <s v="Maybe There"/>
        <s v="Kafe Kulture"/>
        <s v="First Gear Cafe"/>
        <s v="Kalsang AMA Cafe"/>
        <s v="Tapri The Chai Books Cafe"/>
        <s v="RiverDine Restaurant &amp; Bar"/>
        <s v="Mr Toasties"/>
        <s v="Deena Chat Bhandar"/>
        <s v="Bake My Wish"/>
        <s v="Chapter 1 Cafe"/>
        <s v="The Urban Socialite"/>
        <s v="Eddie's Patisserie"/>
        <s v="The Zouq : Resto-Cafe"/>
        <s v="Giri Manja's"/>
        <s v="Baati Chokha"/>
        <s v="G Thal"/>
        <s v="Da pizzeria"/>
        <s v="Chai Break"/>
        <s v="Punjab Da Pind"/>
        <s v="Genuine Broaster Chicken"/>
        <s v="Food Belle"/>
        <s v="Cafe Marigold"/>
        <s v="La Plage"/>
        <s v="The 87 - Premier Inn"/>
        <s v="Urban Crave Express"/>
        <s v="Spindrift"/>
        <s v="Coffee Culture"/>
        <s v="Singh's Delight Restaurant"/>
        <s v="Gurdas Ram Jalebi Wala"/>
        <s v="The Woking Mama"/>
        <s v="Big Shot Bar - Country Inn &amp; Suites"/>
        <s v="Tea'se Me - Rooftop Tea Boutique"/>
        <s v="Mokoholic Juice Bar"/>
        <s v="Chi Kitchen"/>
        <s v="SBar Club &amp; Lounge"/>
        <s v="Gajalee Sea Food"/>
        <s v="OMG Cafe"/>
        <s v="VarieTea"/>
        <s v="Freshco - The Health Cafí©"/>
        <s v="Blue Lassi"/>
        <s v="Dewsis"/>
        <s v="Bon Gateau"/>
        <s v="Tirupati Restaurant"/>
        <s v="Chemistry Cafí©"/>
        <s v="Sizzler's Ranch"/>
        <s v="New Town Cafe - Park Plaza"/>
        <s v="The Kav's"/>
        <s v="Kabir Kitchen"/>
        <s v="Yalla Yalla"/>
        <s v="Meraki"/>
        <s v="Double Roti"/>
        <s v="Thai Kitchen"/>
        <s v="Azteca"/>
        <s v="HI Lite Bar &amp; Lounge"/>
        <s v="Senor Iguanas"/>
        <s v="56 Ristorante Italiano"/>
        <s v="The Butler &amp; The Chef - Jaypee Greens"/>
        <s v="Flluid - Mosaic Hotels"/>
        <s v="Butterburrs"/>
        <s v="Coconuts Fish Cafe"/>
        <s v="Virgin Courtyard"/>
        <s v="The Hungry Monkey"/>
        <s v="Sutra Gastropub"/>
        <s v="Monarch Restaurant - Holiday Inn Jaipur City Centre"/>
        <s v="TFK - The Flaming Kick"/>
        <s v="Pearly's Famous Country Cookng"/>
        <s v="Hawkers Asian Street Fare"/>
        <s v="Moonshine Cafe &amp; Bar"/>
        <s v="Yellow Dog Eats"/>
        <s v="Deorio's"/>
        <s v="Royal Hotel"/>
        <s v="'Ohana"/>
        <s v="Parikrama - The Revolving Restaurant"/>
        <s v="El Vaquero Mexican Restaurant"/>
        <s v="Shanghai Bar &amp; Lounge - The Bristol Hotel"/>
        <s v="Club Ice Cube"/>
        <s v="Happy Joe's Pizza &amp; Ice Cream"/>
        <s v="The Fatty Bao - Asian Gastro Bar"/>
        <s v="Gung The Palace"/>
        <s v="SKY Lounge Bar &amp; Grill - Hotel The Royal Plaza"/>
        <s v="The Krib"/>
        <s v="Onyx Bar - Hotel The Royal Plaza"/>
        <s v="Bahama Breeze Island Grille"/>
        <s v="Kona Brewing Company"/>
        <s v="Lord William Tea Lounge - Hotel The Royal Plaza"/>
        <s v="Club London"/>
        <s v="Yellow Brick Road - Taj Vivanta"/>
        <s v="Earl of Sandwich"/>
        <s v="Cookie Shoppe"/>
        <s v="Beijing Cafe"/>
        <s v="Manuel's Bread Cafe"/>
        <s v="Graze"/>
        <s v="Fuji Japanese Steak House"/>
        <s v="Flying Mango"/>
        <s v="Waterfront Seafood Market"/>
        <s v="L. May Eatery"/>
        <s v="Corkscrew Cafe"/>
        <s v="Cafí© Tu Tu Tango"/>
        <s v="Bosphorous Turkish Cuisine"/>
        <s v="Dharma Blue"/>
        <s v="Monkeypod Kitchen by Merriman"/>
        <s v="Hula Grill"/>
        <s v="Yard House"/>
        <s v="Fuji Bay Japanese Restaurant"/>
        <s v="Tokyo Japanese Steakhouse &amp; Sushi Bar"/>
        <s v="El Fredo Pizza"/>
        <s v="La Dolce Vita Ristorante"/>
        <s v="Mai Thai Restaurant"/>
        <s v="Granite City Food &amp; Brewery"/>
        <s v="Bodensee"/>
        <s v="Zen Japanese Steakhouse and Sushi Bar"/>
        <s v="Hemingway's Island Grill"/>
        <s v="Buddy's Italian Restaurant"/>
        <s v="Ella's Americana Folk Art Cafe"/>
        <s v="Shogun Japanese Steak House"/>
        <s v="Five &amp; Ten"/>
        <s v="Winifreds"/>
        <s v="Biaggi's Ristorante Italiano"/>
        <s v="Wasabi Sushi and Thai"/>
        <s v="Pepper Sprout Incorporated"/>
        <s v="Ceví_che Tapas Bar &amp; Restaurant"/>
        <s v="The Lady &amp; Sons"/>
        <s v="306 North Restaurant"/>
        <s v="The Fish House"/>
        <s v="Huey's On The River"/>
        <s v="Archie's Waeside"/>
        <s v="Mr. Dunderbak's Biergarten and Marketplatz"/>
        <s v="Buckhead Bar and Grill"/>
        <s v="Centro"/>
        <s v="Ichiban Hibachi Steakhouse &amp; Sushi Bar"/>
        <s v="Antebellum"/>
        <s v="The Artesian Restaurant"/>
        <s v="Hollerbach's Willow Tree Cafí©"/>
        <s v="The Grand Marlin"/>
        <s v="Sandpiper Restaurant &amp; Lounge"/>
        <s v="Austins Cattle Co"/>
        <s v="Takosushi"/>
        <s v="Tucanos"/>
        <s v="Hunter's Pub"/>
        <s v="Court Avenue Brewing Company"/>
        <s v="Peg Leg Pete's"/>
        <s v="Minerva's Food &amp; Cocktails"/>
        <s v="Conch Republic Grill"/>
        <s v="Red Mesa Restaurant"/>
        <s v="Columbia Restaurant"/>
        <s v="Giulios Greek &amp; Italian Restaurant"/>
        <s v="Frog Hollow Tavern"/>
        <s v="Brick 29"/>
        <s v="Pirates' House Restaurant"/>
        <s v="Boca Kitchen Bar Market"/>
        <s v="Steel Magnolias"/>
        <s v="Montage"/>
        <s v="Mikata Japanese Steakhouse"/>
        <s v="The Catch Seafood Room &amp; Oyster Bar"/>
        <s v="The Chop House"/>
        <s v="Global Grill"/>
        <s v="Sansei Seafood Restaurant &amp; Sushi Bar"/>
        <s v="Bubba Jax Crab Shack"/>
        <s v="Atlas World Grill"/>
        <s v="Dovetail"/>
        <s v="The Ravenous Pig"/>
        <s v="Carrabba's Italian Grill"/>
        <s v="Sakura"/>
        <s v="Rae's Coastal Cafe"/>
        <s v="Fuji Japanese Steakhouse"/>
        <s v="Osaka"/>
        <s v="Hillstone"/>
        <s v="McGuire's Irish Pub &amp; Brewery"/>
        <s v="Green Truck Pub"/>
        <s v="Datz"/>
        <s v="Galleria de Paco"/>
        <s v="Last Resort Grill"/>
        <s v="Miyabi Kyoto Japanese Steak House"/>
        <s v="Devotay"/>
        <s v="Meritage"/>
        <s v="Wood Stone"/>
        <s v="Red Ginger Sushi, Grill &amp; Bar"/>
        <s v="Bonefish Grill"/>
        <s v="Flounders Chowder House"/>
        <s v="The Bridge"/>
        <s v="Kimo's"/>
        <s v="Salt Rock Grill"/>
        <s v="The Refinery"/>
        <s v="Samurai Japanese Cuisine &amp; Sushi Bar"/>
        <s v="Django"/>
        <s v="Fisherman's Corner"/>
        <s v="Mrs. Wilkes' Dining Room"/>
        <s v="Jimmie's Hot Dogs"/>
        <s v="Big City Bread Cafe"/>
        <s v="Grit"/>
        <s v="Boll Weevil Cafe"/>
        <s v="Home Plate Grill"/>
        <s v="The Nacoochee Village Tavern &amp; Pizzeria"/>
        <s v="Ingleside Village Pizza"/>
        <s v="Monterrey Mexican Restaurant"/>
        <s v="Mazzaro's Italian Market"/>
        <s v="Masala Grill &amp; Coffee House"/>
        <s v="Guang Zhou Chinese Restaurant"/>
        <s v="Villa Gargano"/>
        <s v="El Super Burrito"/>
        <s v="Oakwood Cafe"/>
        <s v="Five Guys Burgers and Fries"/>
        <s v="Pie Slingers Pizzeria"/>
        <s v="Burnt Toast Cafe"/>
        <s v="Greek Corner Deli"/>
        <s v="Golden China"/>
        <s v="The Thai Bowl"/>
        <s v="Clocked"/>
        <s v="Transmetropolitan"/>
        <s v="El Kiosco Mexican Restaurant"/>
        <s v="Shorts Burger and Shine"/>
        <s v="Farm To Fork"/>
        <s v="Fiesta Cancun"/>
        <s v="Longstreet Cafe"/>
        <s v="Henry's"/>
        <s v="Taco Bus"/>
        <s v="La Jalisco Supermercato"/>
        <s v="Scratch"/>
        <s v="Big Jud's"/>
        <s v="Boise Fry Company"/>
        <s v="The Egg Factory"/>
        <s v="Hawg Wild BBQ &amp; Catfish House"/>
        <s v="Riverwalk Cafe"/>
        <s v="Marukame Udon"/>
        <s v="El Cazador"/>
        <s v="Blue House Cafe"/>
        <s v="The Grill"/>
        <s v="Guido's Original New York Style Pizza"/>
        <s v="Las Palmas"/>
        <s v="Hofer's Bakery &amp; Cafe"/>
        <s v="Papouli's Mediterranean Cafe &amp; Market"/>
        <s v="Tako Cheena by Pom Pom"/>
        <s v="Fifth Street Bagelry"/>
        <s v="Aloha Mixed Plate"/>
        <s v="Bleu Pub"/>
        <s v="Four Queens Dairy Cream"/>
        <s v="Mama's Boy Restaurant"/>
        <s v="Sr. Sol 1"/>
        <s v="Nacho Mamas Burritos"/>
        <s v="Los Pablos"/>
        <s v="Front Street Brewery"/>
        <s v="Zombie Burger + Drink Lab"/>
        <s v="Burger Queen Drive In"/>
        <s v="Chang Garden"/>
        <s v="Eggs 'n Things"/>
        <s v="Goose Feathers Cafe and Bakery"/>
        <s v="Lulu's Chocolate Bar"/>
        <s v="Bob Roe's Pizza"/>
        <s v="BJ's Country Buffet"/>
        <s v="Elements Coffee Co - Northwest"/>
        <s v="Viva! Argentine Cuisine"/>
        <s v="Uptown Vietnam cuisine"/>
        <s v="Filling Station"/>
        <s v="Chick-fil-A"/>
        <s v="Manna Java World Cafe"/>
        <s v="Jehova es Mi Pastor Tacos y Burritos"/>
        <s v="Moonie's Texas Barbecue"/>
        <s v="El Jalisciense Mexican Restaurant"/>
        <s v="Miles Inn"/>
        <s v="House of China Restaurant II"/>
        <s v="3 Squares Diner"/>
        <s v="Ike &amp; Jane"/>
        <s v="Bar Gernika Basque Pub &amp; Eatery"/>
        <s v="Los Beto's"/>
        <s v="Bandit Burrito"/>
        <s v="Triangle Restaurant"/>
        <s v="Rupes Burgers"/>
        <s v="El Herradero"/>
        <s v="Leonard's Bakery"/>
        <s v="The Royal Peasant"/>
        <s v="Ting's Red Lantern"/>
        <s v="The Hamburg Inn No. 2 Inc."/>
        <s v="Christian and Jake's Bistro"/>
        <s v="Soho Hibachi"/>
        <s v="Bailey's Bar-B-Que"/>
        <s v="Salsa's Mexican Restaurant"/>
        <s v="Hoka-Hoka Japanese Steak &amp; Sushi"/>
        <s v="Eat at Thai"/>
        <s v="Sushi Thai Restaurant"/>
        <s v="Original Georgios Authentic Greek Food"/>
        <s v="Star Noodle"/>
        <s v="Jim's Burgers"/>
        <s v="Johnnie Mars"/>
        <s v="Milwaukee Wiener House"/>
        <s v="Diamond Thai Cuisine"/>
        <s v="Hong Kong Chinese Restaurant"/>
        <s v="The Screaming Eagle"/>
        <s v="Ruth Ann's Family Restaurant"/>
        <s v="Sierra's Mexican Restaurant"/>
        <s v="Southern Bliss Bakery"/>
        <s v="Jimmy's Pancake House"/>
        <s v="Smokin Gold BBQ"/>
        <s v="Thai Pepper"/>
        <s v="Outer Limits Fun Zone"/>
        <s v="Leopold's Ice Cream"/>
        <s v="Tybee Island Social Club"/>
        <s v="Choo Choo Eastside"/>
        <s v="Thai Moon Restaurant"/>
        <s v="Berry Patch Restaurant"/>
        <s v="A Dong Restaurant"/>
        <s v="Tsing Tsao South"/>
        <s v="Tu-Do Vietnamese Restaurant"/>
        <s v="Goody's Deli"/>
        <s v="Da Kao Restaurant"/>
        <s v="Famous Dave's"/>
        <s v="Taqueria Del Sol"/>
        <s v="Pho Bac"/>
        <s v="Mongo The Mongolian Fire Pit"/>
        <s v="Los Aztecas"/>
        <s v="Sunshine Family Restaurant"/>
        <s v="New Yorker Deli &amp; Pizzeria"/>
        <s v="Kihei Caffe"/>
        <s v="J's Homestyle Cooking"/>
        <s v="Goldy's Breakfast Bistro"/>
        <s v="Fork"/>
        <s v="Cannon Brewpub"/>
        <s v="Machine Shed Restaurant"/>
        <s v="Mario's Italian Restaurant"/>
        <s v="Houndstooth Grill &amp; Tavern"/>
        <s v="Smoke House BBQ and Catering"/>
        <s v="Blue Orchid Thai Restaurant"/>
        <s v="Rookery"/>
        <s v="Jaco's Bayfront Bar and Grille"/>
        <s v="Barrett Junction Cafe"/>
        <s v="HuHot Mongolian Grill"/>
        <s v="Hunan Palace"/>
        <s v="Rebos"/>
        <s v="BellaBrava"/>
        <s v="Mom &amp; Dad's Italian Restaurant"/>
        <s v="SOHO Sushi Bar &amp; Deli"/>
        <s v="Harvest Moon"/>
        <s v="Hong Kong Cafe"/>
        <s v="Sconyers Bar B Que"/>
        <s v="Shige Japanese Cuisine"/>
        <s v="Bluebird Diner"/>
        <s v="Kobe Hibachi &amp; Sushi"/>
        <s v="Prairie Grille at SteepleGate Inn"/>
        <s v="My Fathers Place"/>
        <s v="Tuscan Oven"/>
        <s v="Ceviche Tapas Bar &amp; Restaurant"/>
        <s v="Masato Japanese"/>
        <s v="Theo Yianni's Authentic Greek Restaurant"/>
        <s v="Longhorn Steakhouse"/>
        <s v="Olive Tree Cafe"/>
        <s v="Tony Roma's"/>
        <s v="Shot Tower Inn"/>
        <s v="2 Dog"/>
        <s v="Jim Shaw's Seafood Grill &amp; Bar"/>
        <s v="Mandarin Chinese Restaurant"/>
        <s v="Vince's Restaurant &amp; Pizzeria"/>
        <s v="Cactus Flower Cafe Navarre"/>
        <s v="SOHO South Cafe"/>
        <s v="Trattoria Fresco"/>
        <s v="Red Mesa Cantina"/>
        <s v="Buffalo Wild Wings"/>
        <s v="Tokyo Japanese Steak House"/>
        <s v="The Bee's Knees"/>
        <s v="Giuseppe's Pizza &amp; Italian Specialities"/>
        <s v="Rhinehart's Oyster Bar"/>
        <s v="Monica's"/>
        <s v="Burt's Butcher Shoppe and Eatery"/>
        <s v="Thatcher's Barbeque and Grill"/>
        <s v="Los Agaves"/>
        <s v="China Cafe"/>
        <s v="Miyabi 9"/>
        <s v="Champps Americana"/>
        <s v="Fish Tales Lakeside Grille"/>
        <s v="Native Cafe"/>
        <s v="Friends Grille and Bar"/>
        <s v="The Taj of India"/>
        <s v="Jimmy Jack's Rib Shack"/>
        <s v="Chef Lee's Peking Restaurant"/>
        <s v="Dub's High on the Hog"/>
        <s v="Tony's Italian Restaurant &amp; Pizza"/>
        <s v="Tantra Asian Bistro"/>
        <s v="Cool Basil"/>
        <s v="Martin's BBQ"/>
        <s v="Ethos Vegan Kitchen"/>
        <s v="Giovanni's Shrimp Truck"/>
        <s v="Moon River Brewing Company"/>
        <s v="Crystal Beer Parlor"/>
        <s v="Exotic India"/>
        <s v="BlackStone"/>
        <s v="B Merrell's"/>
        <s v="Exotic Thai Restaurant"/>
        <s v="Fong's Pizza"/>
        <s v="Catfish Charlie's"/>
        <s v="Watershed Cafe"/>
        <s v="Shenanigan's Irish Pub"/>
        <s v="Emilio's Cuban Cafe"/>
        <s v="Jerry's Pizza"/>
        <s v="Chapala"/>
        <s v="Rudy's Tacos"/>
        <s v="Locos Grill &amp; Pub"/>
        <s v="DePalma's Italian Cafe - Downtown"/>
        <s v="Farmhaus Burger"/>
        <s v="Mellow Mushroom"/>
        <s v="The Black Cow"/>
        <s v="Crust Stone Oven Pizza"/>
        <s v="Trattoria Tiramisu"/>
        <s v="Jethro's BBQ"/>
        <s v="Bourbon Street Grille"/>
        <s v="Pom Pom's Teahouse and Sandwicheria"/>
        <s v="The Tin Cow"/>
        <s v="Cactus Flower Cafe"/>
        <s v="Grecian Key Restaurant"/>
        <s v="Nosh Mahal"/>
        <s v="B. Matthew's Eatery"/>
        <s v="J. Christopher's"/>
        <s v="Bardenay"/>
        <s v="Lucianos Italian Restaurant"/>
        <s v="Cafe Le Rue @ The Landings"/>
        <s v="Mark's City Grille"/>
        <s v="Country's Barbecue"/>
        <s v="Thai Garden"/>
        <s v="Hickory Park"/>
        <s v="Malo"/>
        <s v="Mi Patria"/>
        <s v="Houlihan's"/>
        <s v="Atlanta Highway Seafood Market"/>
        <s v="Re-Cess"/>
        <s v="Taste of India Nepal"/>
        <s v="Wailana Coffee House"/>
        <s v="The Moon Under Water"/>
        <s v="El Toreo Mexican Restaurant"/>
        <s v="Bleu Cafe"/>
        <s v="Cheddar's Scratch Kitchen"/>
        <s v="DePalma's Italian Cafe - East Side"/>
        <s v="Augsburg Haus"/>
        <s v="Irish Democrat"/>
        <s v="Zoeys Pizzeria"/>
        <s v="Troll Tavern"/>
        <s v="The Mellow Mushroom"/>
        <s v="Greek Village"/>
        <s v="Lulu's Waikiki"/>
        <s v="Zunzi's"/>
        <s v="Passage 2 India"/>
        <s v="Shokitini"/>
        <s v="Trappeze Pub"/>
        <s v="Flatbread Neapolitan Pizzeria"/>
        <s v="Bittercreek Ale House"/>
        <s v="Sakura Sushi &amp; Grill"/>
        <s v="The Coop"/>
        <s v="Portneuf Valley Brewing"/>
        <s v="Rumba Island Bar &amp; Grill"/>
        <s v="Rodeo Mexican Restaurant"/>
        <s v="Brown Bottle The Cedar Falls"/>
        <s v="Mulligan's Brick Oven Grill"/>
        <s v="Flying Pie Pizzaria"/>
        <s v="A &amp; A Pagliai's Pizza"/>
        <s v="Frick's Tap"/>
        <s v="The Machine Shed Restaurant"/>
        <s v="Vinny Vanucchi's"/>
        <s v="Benson's Steak and Sushi"/>
        <s v="Tibby's New Orleans Kitchen"/>
        <s v="Daily Eats"/>
        <s v="Smok'n Pig B-B-Q"/>
        <s v="Tony's La Pizzeria"/>
        <s v="Austin's BBQ and Oyster Bar"/>
        <s v="Kalmes Breaktime Bar &amp; Grill"/>
        <s v="Sushi Family"/>
        <s v="Thai Paradise"/>
        <s v="Fishpatrick's Crabby Cafe"/>
        <s v="Tokyo Sushi"/>
        <s v="Flaxton Gardens"/>
        <s v="Three Anchors"/>
        <s v="Bitters &amp; Love"/>
        <s v="Whitebull Hotel"/>
        <s v="Blue Bean Love Cafe"/>
        <s v="Arigato Sushi"/>
        <s v="Bridge Road Brewers"/>
        <s v="Consort Restaurant"/>
        <s v="Stillwater on Belmore"/>
        <s v="Artistry"/>
        <s v="1918 Bistro &amp; Grill"/>
        <s v="The Belle General"/>
        <s v="La Trattoria of Lavandula"/>
        <s v="Zerruco - The Ashok"/>
        <s v="Makansutra Gluttons Bay"/>
        <s v="Taste of Balingup"/>
        <s v="Sampan - The Suryaa New Delhi"/>
        <s v="Funkey Monkey"/>
        <s v="Diva - The Italian Restaurant"/>
        <s v="DiVine"/>
        <s v="Polo Lounge - Hyatt Regency"/>
        <s v="Anchorage Cafe Restaurant Wine Bar"/>
        <s v="Bespoke Harvest"/>
        <s v="Paatra - Jaypee Vasant Continental"/>
        <s v="Chye Seng Huat Hardware"/>
        <s v="The Giggling Goat"/>
        <s v="Beach Box Cafe"/>
        <s v="Admission Lounge"/>
        <s v="Savannah Bar - Radisson Blu Plaza Delhi"/>
        <s v="5 Little Pigs"/>
        <s v="Vivo Bar and Grill"/>
        <s v="Emperor's Lounge - The Taj Mahal Hotel"/>
        <s v="Arriba - Mexican Grill &amp; Tequileria"/>
        <s v="Lord of the Drinks Forum"/>
        <s v="Nueva"/>
        <s v="Mr."/>
        <s v="Poets Cafe"/>
        <s v="Pig and Whistle"/>
        <s v="Star Buffet"/>
        <s v="Restaurant De Seoul"/>
        <s v="Al'frank Cookies"/>
        <s v="Cafe Illuminatii"/>
        <s v="The Atrium - The Imperial"/>
        <s v="Mad Cowes Cafe"/>
        <s v="Bonitos Blu - The Uppal"/>
        <s v="Boufe Boutique Cafe"/>
        <s v="Ano Tai - Jaypee Vasant Continental"/>
        <s v="Bait El Khetyar"/>
        <s v="Indian By Nature"/>
        <s v="Najmat Lahore Restaurant"/>
        <s v="Connexions Bar - Crowne Plaza"/>
        <s v="Town Hall"/>
        <s v="Sangeetha Vegetarian Restaurant"/>
        <s v="Grub Shack"/>
        <s v="Oro The Bar - Radisson Blu"/>
        <s v="The Coffee Club"/>
        <s v="Maharaja Bhog"/>
        <s v="Kamat"/>
        <s v="Mosaic - SK Premium Park"/>
        <s v="Pizza Di Rocco"/>
        <s v="Via Delhi"/>
        <s v="Grand Barbeque Buffet Restaurant"/>
        <s v="Rasoi Ghar"/>
        <s v="Yellow Mirchi - Hotel City Park"/>
        <s v="Stallion - Pride Plaza Hotel"/>
        <s v="Lattitude - Skycity Hotel"/>
        <s v="Hot Palayok"/>
        <s v="Courtyard Grill - Courtyard by Marriott"/>
        <s v="Vadakkan Pepper"/>
        <s v="Palmyra - The Bristol Hotel"/>
        <s v="Saffron"/>
        <s v="Tikka Tonight"/>
        <s v="California Pizza Kitchen"/>
        <s v="Uptown Fresh Beer Cafe"/>
        <s v="Orchid - Fortune Select Global"/>
        <s v="L'Angoor"/>
        <s v="Locavore"/>
        <s v="Zaffran - The Claremont"/>
        <s v="Melange - The Pllazio Hotel"/>
        <s v="AB's Absolute Barbecues"/>
        <s v="Whisky Samba"/>
        <s v="The Brewhouse"/>
        <s v="Roti Chai"/>
        <s v="Chicane"/>
        <s v="Bank"/>
        <s v="9 Mars Lounge"/>
        <s v="Le Petit Souffle"/>
        <s v="Balay Dako"/>
        <s v="Chao Chinese Bistro - Holiday Inn Jaipur City Centre"/>
        <s v="Izakaya Kikufuji"/>
        <s v="The Farm"/>
        <s v="Guevarra's"/>
        <s v="Taj Bano - ITC Mughal"/>
        <s v="Peshawri - ITC Mughal"/>
        <s v="Mad Mark's Creamery &amp; Good Eats"/>
        <s v="Lodi - The Garden Restaurant"/>
        <s v="Geoffrey's"/>
        <s v="Cherry Bar - The Leela Ambience Convention Hotel"/>
        <s v="GBar - The Grand New Delhi"/>
        <s v="Masala Zone"/>
        <s v="Mr Cooper's House &amp; Garden - The Midland"/>
        <s v="Ju Ju's Cafe"/>
        <s v="Ekim Burgers"/>
        <s v="Giapo"/>
        <s v="Jamjar"/>
        <s v="Cafí© Daniel Briand"/>
        <s v="Miann"/>
        <s v="Sandubas Cafí©"/>
        <s v="Pepe's Piri Piri"/>
        <s v="Archies"/>
        <s v="Handmade Burger Co."/>
        <s v="Istanbul Restaurant"/>
        <s v="Flat Iron"/>
        <s v="Truth Coffee"/>
        <s v="Burger's King"/>
        <s v="Sofra Istanbul"/>
        <s v="The Plough"/>
        <s v="Shake Shack"/>
        <s v="Monolos Playhouse Restaurant"/>
        <s v="San Carlo"/>
        <s v="Simply Strawberries By Jagro"/>
        <s v="10 To 10 In Delhi"/>
        <s v="Meôhur í_zí_elik Aspava"/>
        <s v="Zigana Pide"/>
        <s v="Karakí_y Gí_llí_oÛôlu"/>
        <s v="Derby"/>
        <s v="Momo Milk"/>
        <s v="Love Crumbs"/>
        <s v="Tuk Tuk Indian Street Food"/>
        <s v="Five Guys"/>
        <s v="J'adore Chocolatier"/>
        <s v="Kiss Kiss"/>
        <s v="Chennai Dosa"/>
        <s v="Mother India's Cafe"/>
        <s v="Ting Thai Caravan"/>
        <s v="Bao"/>
        <s v="Sis Burger"/>
        <s v="Brazilian American Burgers"/>
        <s v="Al Mukhtar Bakery"/>
        <s v="Akbars"/>
        <s v="Gokul Gujarati Restaurant"/>
        <s v="Leme Light"/>
        <s v="Jason Bakery"/>
        <s v="My Sugar"/>
        <s v="Malay Restaurant"/>
        <s v="Liva"/>
        <s v="Dem Karakí_y"/>
        <s v="The Warehouse Cafe"/>
        <s v="Bar Estilo"/>
        <s v="Chez Michou"/>
        <s v="Eden Noodles Cafe Î__Î‡_†ƒ_†ƒ_¢"/>
        <s v="Fisherman's Plate"/>
        <s v="Mughli"/>
        <s v="Lahore"/>
        <s v="Elite Indian Restaurant"/>
        <s v="Carnival Ice Cream"/>
        <s v="Pizza ÛÁl Forno"/>
        <s v="Hobing Korean Dessert Cafe"/>
        <s v="Cantinho da Gula"/>
        <s v="Midnight Espresso"/>
        <s v="Damascena Coffee House"/>
        <s v="Bentoya"/>
        <s v="Santos"/>
        <s v="Nawaab"/>
        <s v="Butter Boutique"/>
        <s v="Turta Home Cafe"/>
        <s v="Walter's Coffee Roastery"/>
        <s v="Casa do Biscoito Mineiro"/>
        <s v="Pizza íæ Bessa"/>
        <s v="Super Grill"/>
        <s v="Dishoom"/>
        <s v="Home Sweet Home"/>
        <s v="YÛ±ldÛ±z Aspava"/>
        <s v="Cafí© Knosh - The Leela Ambience Convention Hotel"/>
        <s v="BED"/>
        <s v="Downtown Kitchen &amp; Bar - Courtyard by Marriott"/>
        <s v="SSKY Bar &amp; Lounge"/>
        <s v="Guppy"/>
        <s v="Aqua Grill - Pride Plaza Hotel"/>
        <s v="Artusi Ristorante e Bar"/>
        <s v="NYC - Radisson Blu Plaza Delhi"/>
        <s v="Delhi Pavilion - Sheraton New Delhi Hotel"/>
        <s v="Neung Roi - Radisson Blu Plaza Delhi"/>
        <s v="Agni - The Park"/>
        <s v="Atrium Bar  &amp; Lounge - The Suryaa New Delhi"/>
        <s v="Lutyen's - Hotel The Royal Plaza"/>
        <s v="24/7 Bar- The Lalit New Delhi"/>
        <s v="Elan - The Lodhi"/>
        <s v="Eggspectation - Jaypee Siddharth"/>
        <s v="Bonitos - The Uppal"/>
        <s v="Playboy Club"/>
        <s v="Eggspectation - Jaypee Vasant Continental"/>
        <s v="The Garden Terrace - Maidens Hotel"/>
        <s v="RSVP"/>
        <s v="Insomnia - Taj Vivanta"/>
        <s v="Patiala Peg - The Imperial"/>
        <s v="India Grill - Hilton Garden Inn"/>
        <s v="The Great Kabab Factory - Radisson Blu Plaza Delhi"/>
        <s v="Lakhori - Haveli Dharampura"/>
        <s v="Infinity - Crowne Plaza"/>
        <s v="DEL - Roseate House"/>
        <s v="Pan Asian - Sheraton New Delhi Hotel"/>
        <s v="Nero - Le Meridien"/>
        <s v="Tapas - Jaypee Vasant Continental"/>
        <s v="Xiao Chi - The Westin Sohna Resort &amp; Spa"/>
        <s v="Ninkasi Imperial Brews &amp; Cookery"/>
        <s v="Konomi - Trident Gurgaon"/>
        <s v="Seasonal Tastes - The Westin Gurgaon"/>
        <s v="The Food Store - DoubleTree by Hilton"/>
        <s v="EEST - The Westin Gurgaon"/>
        <s v="Prego - The Westin Gurgaon"/>
        <s v="The Living Room - The Westin Sohna Resort &amp; Spa"/>
        <s v="New Town Lounge &amp; Bar - Park Plaza"/>
        <s v="Cigar Lounge - The Oberoi"/>
        <s v="The Great Kabab Factory - Park Plaza"/>
        <s v="Waterside - The Landmark Hotel"/>
        <s v="NIU by Vikings"/>
        <s v="Cascades - The Grand New Delhi"/>
        <s v="Larry's China - Taj Vivanta"/>
        <s v="The Curzon Room - Maidens Hotel"/>
        <s v="7 Degrees Brauhaus"/>
        <s v="S-18 - Radisson Blu"/>
        <s v="Restaurant Mosaic @ The Orient"/>
        <s v="FIO Country Kitchen and Bar"/>
        <s v="Nagai"/>
        <s v="FIO Cookhouse and Bar"/>
        <s v="Grappa - Shangri-La's - Eros Hotel"/>
        <s v="The Library - The Leela Palace"/>
        <s v="Mei Kun - The Leela Ambience Convention Hotel"/>
        <s v="Mist - The Park"/>
        <s v="Golf Bar - ITC Maurya"/>
        <s v="Cafe - Hyatt Regency"/>
        <s v="Dilli 32 - The Leela Ambience Convention Hotel"/>
        <s v="Paatra - Jaypee Siddharth"/>
        <s v="Cafe G - Crowne Plaza"/>
        <s v="Latitude - Vivanta By Taj"/>
        <s v="Paatra - Jaypee Greens"/>
        <s v="Pickwicks - The Claridges"/>
        <s v="Frontier - The Ashok"/>
        <s v="Dawat-e-Nawab - Radisson Blu"/>
        <s v="Lounge &amp; Bar - Eros Hotel"/>
        <s v="Chidya Ghar - Roseate House"/>
        <s v="The Oudh - The Ashok"/>
        <s v="Tamra - Shangri-La's - Eros Hotel"/>
        <s v="Indian Accent - The Manor"/>
        <s v="Dakshin - Sheraton New Delhi Hotel"/>
        <s v="Jamavar - The Leela Palace"/>
        <s v="Spicy Duck - Taj Palace Hotel"/>
        <s v="Jasmine - Hotel The Royal Plaza"/>
        <s v="T.K'S Oriental Grill - Hyatt Regency"/>
        <s v="Blooms - Eros Hotel"/>
        <s v="Daniell's Tavern - The Imperial"/>
        <s v="Bella Cucina - Le Meridien Gurgaon"/>
        <s v="Thai Pavilion - Vivanta By Taj"/>
        <s v="Heat - Edsa Shangri-La"/>
        <s v="Ministry of Crab"/>
        <s v="T.G.I. Friday's"/>
        <s v="Aura - The Claridges"/>
        <s v="Ricks Bar - The Taj Mahal Hotel"/>
        <s v="Dhaba - The Claridges"/>
        <s v="Club BW - The Suryaa New Delhi"/>
        <s v="Baluchi - The Lalit New Delhi"/>
        <s v="Varq - The Taj Mahal Hotel"/>
        <s v="La Piazza - Hyatt Regency"/>
        <s v="Aqua - The Park"/>
        <s v="China Kitchen - Hyatt Regency"/>
        <s v="Oval Bar - JW Marriott New Delhi"/>
        <s v="Eau De Monsoon - Le Meridien"/>
        <s v="The Grill Room - The Lalit New Delhi"/>
        <s v="Sevilla - The Claridges"/>
        <s v="Woks - The Lalit New Delhi"/>
        <s v="The One - Le Meridien"/>
        <s v="I-Kandy - Le Meridien Gurgaon"/>
        <s v="Hype"/>
        <s v="Empress of China - Eros Hotel"/>
        <s v="Masala Library"/>
        <s v="Le Belvedere - Le Meridien"/>
        <s v="Kitty Su - The Lalit New Delhi"/>
        <s v="Sorrento - Shangri-La's - Eros Hotel"/>
        <s v="Machan - The Taj Mahal Hotel"/>
        <s v="San Gimignano - The Imperial"/>
        <s v="Le Cirque - The Leela Palace"/>
        <s v="The Grill Room - The Taj Mahal Hotel"/>
        <s v="Jade - The Claridges"/>
        <s v="Shang Palace - Shangri-La's Eros Hotel"/>
        <s v="Privee'"/>
        <s v="Wildfire - Crowne Plaza"/>
        <s v="24/7 Restaurant - The Lalit New Delhi"/>
        <s v="MEGU - The Leela Palace"/>
        <s v="House of Ming - The Taj Mahal Hotel"/>
        <s v="Wasabi by Morimoto - The Taj Mahal Hotel"/>
        <s v="Nostalgia at 1911 Brasserie - The Imperial"/>
        <s v="The Spice Route - The Imperial"/>
        <s v="1911 - The Imperial"/>
        <s v="Spiral - Sofitel Philippine Plaza Manila"/>
        <s v="Bukhara - ITC Maurya"/>
        <s v="Tian - Asian Cuisine Studio - ITC Maurya"/>
        <s v="Orient Express - Taj Palace Hotel"/>
        <s v="Sushi Loko"/>
        <s v="Talaga Sampireun"/>
        <s v="Bocca Di Lupo"/>
        <s v="Duck &amp; Waffle"/>
        <s v="Bone Daddies"/>
        <s v="Almost Famous Burgers"/>
        <s v="MRA Bakery Sweets &amp; Restaurant"/>
        <s v="Chinese Dragon Cafe"/>
        <s v="Kebap 49"/>
        <s v="Dí_veroÛôlu"/>
        <s v="Valonia"/>
        <s v="Baltazar"/>
        <s v="Ceviz AÛôacÛ±"/>
        <s v="Bibi"/>
        <s v="Veloso"/>
        <s v="Parker's"/>
        <s v="Sushi Masa"/>
        <s v="Flip Burger"/>
        <s v="Onokabe"/>
        <s v="Loudons Cafe &amp; Bakery"/>
        <s v="La Favorita"/>
        <s v="Zouk Tea Bar &amp; Grill"/>
        <s v="Rocomamas"/>
        <s v="Crawdaddy's"/>
        <s v="Sodam Korean Restaurant"/>
        <s v="Maori"/>
        <s v="Beirute"/>
        <s v="Filí© de Ouro"/>
        <s v="Red Lobster"/>
        <s v="Lemongrass"/>
        <s v="Lucky Cat Coffee &amp; Kitchen"/>
        <s v="Caffe L'affare"/>
        <s v="Roseleaf Bar Cafe"/>
        <s v="The Boozy Cow"/>
        <s v="Roka"/>
        <s v="Teacup"/>
        <s v="Culture Club - Bar De Tapas"/>
        <s v="Social on Main"/>
        <s v="Silantro Fil-Mex"/>
        <s v="TT Burger"/>
        <s v="Salt"/>
        <s v="Aroos Damascus"/>
        <s v="MONKS"/>
        <s v="Orleans"/>
        <s v="Maranui Cafe"/>
        <s v="Ponderosa"/>
        <s v="Jarryds"/>
        <s v="Hogshead"/>
        <s v="Hattena Hatay  SofrasÛ±"/>
        <s v="The Bigos"/>
        <s v="Emirgan Sí_tiô"/>
        <s v="Cafe Arabelle"/>
        <s v="Rajasthan Al Malaki"/>
        <s v="Skye"/>
        <s v="Little Sister Cafe"/>
        <s v="Frasers"/>
        <s v="Enigma Cafe"/>
        <s v="Mimi's Bakehouse"/>
        <s v="Jerry's Burger Bar"/>
        <s v="Gibson's Gourmet Burgers &amp; Ribs"/>
        <s v="The Paddington"/>
        <s v="MasabaôÛ± Kebapí_Û±sÛ±"/>
        <s v="MasabaôÛ±"/>
        <s v="Buena Carne"/>
        <s v="Aconchego Carioca"/>
        <s v="Noah's Barn Coffeenery"/>
        <s v="Union Deli"/>
        <s v="Burger Liquor"/>
        <s v="The Grill On The Alley"/>
        <s v="Aalishan"/>
        <s v="Origin Coffee Roasting"/>
        <s v="23 On Hazelwood"/>
        <s v="Cafe Shaze"/>
        <s v="Arabian Knights"/>
        <s v="Quiosque Chopp Brahma"/>
        <s v="Din Tai Fung"/>
        <s v="Zenbu"/>
        <s v="Fish Streat"/>
        <s v="Fiesta del Asado"/>
        <s v="The Hanging Bat"/>
        <s v="The Whippet"/>
        <s v="Cafe Beverly"/>
        <s v="Meôhur TavacÛ± Recep Usta"/>
        <s v="íˆukuraÛôa SofrasÛ±"/>
        <s v="NamlÛ± Gurme"/>
        <s v="Red Steak &amp; Burger"/>
        <s v="Katis Restaurant"/>
        <s v="Little Penang"/>
        <s v="El Cartel"/>
        <s v="The Elephant House"/>
        <s v="Salushi"/>
        <s v="CIOCONAT Lounge"/>
        <s v="Nonna's Pasta &amp; Pizzeria"/>
        <s v="Balada Mix"/>
        <s v="Gopala Hari"/>
        <s v="Big Fish Eatery"/>
        <s v="Active Sushi"/>
        <s v="Perron"/>
        <s v="Upali's"/>
        <s v="Queen's Cafe"/>
        <s v="Divino Fogí£o"/>
        <s v="Toodz House"/>
        <s v="PappaRich"/>
        <s v="Five Boroughs"/>
        <s v="Bodega"/>
        <s v="Solita"/>
        <s v="Capital Craft Beer Academy"/>
        <s v="Parrot's"/>
        <s v="Timboo Cafe"/>
        <s v="Leman Kí_ltí_r"/>
        <s v="Cervantes"/>
        <s v="3 Wise Monkeys"/>
        <s v="Avec Moi Restaurant and Bar"/>
        <s v="Milse"/>
        <s v="Federal Delicatessen"/>
        <s v="Winona Forever"/>
        <s v="Civerinos"/>
        <s v="The Butcher's Wife"/>
        <s v="Cricket Club Cafe"/>
        <s v="The Sizzle"/>
        <s v="Gaga Manjero"/>
        <s v="OJJU"/>
        <s v="Satoo - Hotel Shangri-La"/>
        <s v="Chinoiserie"/>
        <s v="The Hangar"/>
        <s v="Fidel's"/>
        <s v="Mughal E Azam"/>
        <s v="The Commons"/>
      </sharedItems>
    </cacheField>
    <cacheField name="CountryCode" numFmtId="0">
      <sharedItems containsSemiMixedTypes="0" containsString="0" containsNumber="1" containsInteger="1" minValue="1" maxValue="216"/>
    </cacheField>
    <cacheField name="Country" numFmtId="0">
      <sharedItems count="15">
        <s v="India"/>
        <s v="United States of America"/>
        <s v="United Kingdom"/>
        <s v="Singapore"/>
        <s v="Canada"/>
        <s v="New Zealand"/>
        <s v="United Arab Emirates"/>
        <s v="Brazil"/>
        <s v="Australia"/>
        <s v="Turkey"/>
        <s v="Qatar"/>
        <s v="South Africa"/>
        <s v="Philippines"/>
        <s v="Sri Lanka"/>
        <s v="Indonesia"/>
      </sharedItems>
    </cacheField>
    <cacheField name="City" numFmtId="0">
      <sharedItems/>
    </cacheField>
    <cacheField name="Address" numFmtId="0">
      <sharedItems/>
    </cacheField>
    <cacheField name="Cuisines" numFmtId="0">
      <sharedItems count="1826">
        <s v="North Indian"/>
        <s v="Italian, Fast Food"/>
        <s v="North Indian, Mughlai"/>
        <s v="North Indian, Chinese"/>
        <s v="Cafe, Mexican, Continental"/>
        <s v="Pizza"/>
        <s v="South Indian, Chinese"/>
        <s v="Cafe"/>
        <s v="North Indian, Mughlai, Chinese"/>
        <s v="Asian, Chinese"/>
        <s v="Japanese"/>
        <s v="Irish"/>
        <s v="Fast Food"/>
        <s v="Cafe, Bakery"/>
        <s v="Mughlai"/>
        <s v="North Indian, Continental, Chinese"/>
        <s v="Tibetan"/>
        <s v="Bakery, Desserts, Fast Food, Mithai"/>
        <s v="Lebanese, Arabian, Moroccan"/>
        <s v="Chinese"/>
        <s v="North Indian, Chinese, Fast Food"/>
        <s v="Bakery, Desserts"/>
        <s v="Bakery"/>
        <s v="Biryani"/>
        <s v="Mughlai, North Indian"/>
        <s v="Chinese, North Indian"/>
        <s v="Burger, Desserts, Fast Food"/>
        <s v="Italian"/>
        <s v="Mughlai, Fast Food"/>
        <s v="North Indian, Chinese, South Indian"/>
        <s v="Pizza, Fast Food"/>
        <s v="North Indian, Chinese, Continental"/>
        <s v="Cafe, North Indian, Continental"/>
        <s v="Finger Food"/>
        <s v="Italian, Pizza, Fast Food"/>
        <s v="Chinese, Fast Food, Bakery"/>
        <s v="Mughlai, Chinese"/>
        <s v="North Indian, Chinese, Tibetan"/>
        <s v="Chinese, Fast Food"/>
        <s v="South Indian, Chinese, Fast Food"/>
        <s v="Fast Food, North Indian, South Indian"/>
        <s v="Mithai"/>
        <s v="Bakery, Fast Food"/>
        <s v="Street Food"/>
        <s v="Ice Cream"/>
        <s v="North Indian, South Indian"/>
        <s v="Desserts"/>
        <s v="North Indian, Fast Food"/>
        <s v="Juices"/>
        <s v="North Indian, Chinese, Mughlai"/>
        <s v="Kerala"/>
        <s v="Chinese, Fast Food, North Indian"/>
        <s v="Bengali, Chinese"/>
        <s v="North Indian, Street Food"/>
        <s v="Beverages, Desserts"/>
        <s v="Tibetan, South Indian, North Indian"/>
        <s v="Tibetan, Chinese, North Indian"/>
        <s v="Mithai, Street Food"/>
        <s v="Fast Food, Desserts, Beverages"/>
        <s v="Raw Meats, Fast Food"/>
        <s v="Fast Food, Chinese"/>
        <s v="Ice Cream, Desserts"/>
        <s v="Fast Food, Beverages"/>
        <s v="Mithai, Fast Food"/>
        <s v="South Indian"/>
        <s v="Mithai, South Indian, Street Food"/>
        <s v="Chinese, Continental, North Indian"/>
        <s v="Pizza, Ice Cream"/>
        <s v="North Indian, South Indian, Chinese"/>
        <s v="South Indian, Pizza, Chinese"/>
        <s v="Street Food, North Indian"/>
        <s v="Tibetan, Chinese"/>
        <s v="South Indian, North Indian, Chinese"/>
        <s v="Burger, Pizza, Fast Food"/>
        <s v="Mithai, Street Food, North Indian"/>
        <s v="Raw Meats"/>
        <s v="Biryani, North Indian"/>
        <s v="North Eastern"/>
        <s v="Healthy Food"/>
        <s v="Awadhi, Mughlai"/>
        <s v="Beverages, Healthy Food"/>
        <s v="Beverages"/>
        <s v="Mithai, Bakery"/>
        <s v="North Indian, South Indian, Fast Food"/>
        <s v="Mithai, North Indian, South Indian, Chinese, Street Food, Bakery"/>
        <s v="Raw Meats, North Indian, Fast Food"/>
        <s v="Street Food, Fast Food"/>
        <s v="Chinese, North Eastern"/>
        <s v="Fast Food, Mughlai, Armenian"/>
        <s v="American"/>
        <s v="Chinese, South Indian"/>
        <s v="Beverages, Fast Food"/>
        <s v="Bakery, Chinese"/>
        <s v="Bakery, Pizza"/>
        <s v="Desserts, Beverages"/>
        <s v="Fast Food, Mughlai"/>
        <s v="Fast Food, South Indian, Mithai"/>
        <s v="Lebanese, North Indian, Fast Food"/>
        <s v="Tea"/>
        <s v="Fast Food, Bakery"/>
        <s v="Tea, Fast Food"/>
        <s v="Fast Food, North Indian"/>
        <s v="Chinese, North Indian, South Indian"/>
        <s v="Biryani, Mughlai"/>
        <s v="Cafe, Beverages"/>
        <s v="South Indian, Chinese, Mithai"/>
        <s v="Chinese, South Indian, Fast Food"/>
        <s v="North Indian, Mughlai, Armenian"/>
        <s v="North Indian, Street Food, Fast Food"/>
        <s v="North Indian, Chinese, Street Food"/>
        <s v="Ice Cream, Bakery"/>
        <s v="Fast Food, Italian"/>
        <s v="Street Food, Chinese"/>
        <s v="Nepalese, Tibetan"/>
        <s v="Chinese, Bakery"/>
        <s v="North Indian, South Indian, Chinese, Fast Food, Bakery, Mithai"/>
        <s v="Raw Meats, Street Food"/>
        <s v="Afghani"/>
        <s v="South Indian, Street Food, Mithai"/>
        <s v="North Indian, Indian"/>
        <s v="Nepalese"/>
        <s v="Ice Cream, Beverages, Fast Food"/>
        <s v="North Indian, Biryani"/>
        <s v="Italian, Fast Food, South Indian"/>
        <s v="Cafe, Tibetan"/>
        <s v="North Indian, South Indian, Mithai"/>
        <s v="Chinese, Fast Food, Pizza"/>
        <s v="Healthy Food, Juices"/>
        <s v="Seafood, Mughlai, North Indian"/>
        <s v="Chinese, Italian"/>
        <s v="Chinese, Mughlai, North Indian"/>
        <s v="Turkish, Arabian, Moroccan, Lebanese"/>
        <s v="Cafe, North Eastern"/>
        <s v="Fast Food, Street Food"/>
        <s v="Raw Meats, Fast Food, North Indian"/>
        <s v="Cafe, Continental, Chinese"/>
        <s v="Bakery, Healthy Food"/>
        <s v="Cafe, Tea"/>
        <s v="North Indian, Biryani, Chinese, Fast Food"/>
        <s v="Chinese, Italian, Fast Food"/>
        <s v="North Indian, Fast Food, Italian, Asian"/>
        <s v="Italian, Chinese, North Indian"/>
        <s v="Thai"/>
        <s v="Steak, Scottish, British"/>
        <s v="Singaporean, Australian, German"/>
        <s v="Western, Fusion, Fast Food"/>
        <s v="American, Seafood, Steak"/>
        <s v="Chinese, Thai"/>
        <s v="American, Desserts, Steak"/>
        <s v="Japanese, Steak, Sushi"/>
        <s v="Desserts, Bakery"/>
        <s v="Burger, American, Fast Food"/>
        <s v="Biryani, Hyderabadi"/>
        <s v="Rajasthani"/>
        <s v="Hawaiian, Seafood"/>
        <s v="Hawaiian, Seafood, Steak"/>
        <s v="European, Italian, Mediterranean"/>
        <s v="Asian, European, Seafood"/>
        <s v="International"/>
        <s v="Steak, Tapas, Bar Food"/>
        <s v="Latin American, Steak"/>
        <s v="Seafood"/>
        <s v="Pizza, Seafood, Steak"/>
        <s v="American, Seafood, Southern"/>
        <s v="North Indian, Fast Food, Chinese, Japanese, Asian, Italian"/>
        <s v="American, French"/>
        <s v="American, Italian"/>
        <s v="Steak"/>
        <s v="Italian, Mediterranean, Pizza"/>
        <s v="Asian Fusion, Pub Food, Fusion, Asian, Filipino, Malaysian, Thai"/>
        <s v="Japanese, Asian"/>
        <s v="Continental, Italian, North Indian, Chinese, Lebanese"/>
        <s v="Chinese, Italian, North Indian"/>
        <s v="Cafe, Mexican, American, Italian, Lebanese, Continental"/>
        <s v="North Indian, Rajasthani, Gujarati"/>
        <s v="Cafe, Spanish, Turkish, Greek"/>
        <s v="North Indian, Continental, Fast Food"/>
        <s v="American, Japanese, Singaporean"/>
        <s v="Healthy Food, Continental, Juices, Salad"/>
        <s v="Indian, Pakistani, Curry"/>
        <s v="European, Cafe"/>
        <s v="Indian"/>
        <s v="Chinese, Asian, Mediterranean, Continental"/>
        <s v="Mediterranean, Cafe, European"/>
        <s v="Argentine, American"/>
        <s v="British"/>
        <s v="Chinese, Dim Sum"/>
        <s v="British, French"/>
        <s v="Seafood, Kiwi"/>
        <s v="Asian Fusion, Cafe"/>
        <s v="Kiwi, European"/>
        <s v="American, Mexican"/>
        <s v="Brazilian, Steak"/>
        <s v="North Indian, South Indian, Mughlai"/>
        <s v="Continental, Mexican"/>
        <s v="Fast Food, Turkish"/>
        <s v="Pakistani, Indian"/>
        <s v="British, Scottish, Seafood"/>
        <s v="Japanese, Sushi"/>
        <s v="Brazilian"/>
        <s v="British, Contemporary"/>
        <s v="Brazilian, Bar Food"/>
        <s v="Asian"/>
        <s v="Desserts, Cafe"/>
        <s v="European"/>
        <s v="Brazilian, North Eastern"/>
        <s v="Peruvian, Latin American"/>
        <s v="Mexican, Grill"/>
        <s v="Italian, Cafe"/>
        <s v="Lebanese"/>
        <s v="Italian, Pizza"/>
        <s v="Lebanese, Mediterranean, Arabian"/>
        <s v="Modern Australian"/>
        <s v="Asian, Chinese, Thai"/>
        <s v="Indian, Mughlai, South Indian, Biryani"/>
        <s v="Continental"/>
        <s v="Bakery, Sandwich, Brazilian"/>
        <s v="Restaurant Cafe"/>
        <s v="Sushi, Japanese"/>
        <s v="Gourmet Fast Food, Burger"/>
        <s v="Contemporary"/>
        <s v="French, Brazilian, Beverages"/>
        <s v="Lebanese, Arabian"/>
        <s v="Bar Food"/>
        <s v="Seafood, Bar Food, Brazilian"/>
        <s v="Brazilian, Italian"/>
        <s v="American, Grill"/>
        <s v="Cafe, Bakery, Desserts"/>
        <s v="Indian, Street Food"/>
        <s v="Cafe, Continental"/>
        <s v="Seafood, American"/>
        <s v="Cafe, Italian, Mexican, Salad, Desserts"/>
        <s v="World Cuisine, Mexican, Italian"/>
        <s v="North Indian, Chinese, Continental, Thai"/>
        <s v="African, Portuguese"/>
        <s v="French"/>
        <s v="Pizza, Italian"/>
        <s v="Mexican"/>
        <s v="Pakistani"/>
        <s v="Italian, World Cuisine"/>
        <s v="North Indian, Continental, Italian, Chinese"/>
        <s v="American, Desserts"/>
        <s v="European, Arabian, Japanese, Bakery, Desserts"/>
        <s v="French, Kiwi"/>
        <s v="Asian, Continental, Seafood"/>
        <s v="American, Tex-Mex"/>
        <s v="Sushi"/>
        <s v="American, Mexican, Burger"/>
        <s v="North Indian, Italian, Fast Food"/>
        <s v="American, Mexican, Seafood"/>
        <s v="Steak, American"/>
        <s v="Cafe, Continental, Chinese, Italian"/>
        <s v="Brazilian, Seafood"/>
        <s v="Steak, BBQ"/>
        <s v="American, Steak"/>
        <s v="Chinese, Continental, Singaporean"/>
        <s v="Chinese, Seafood, Cantonese, Dim Sum"/>
        <s v="Beverages, International"/>
        <s v="Asian, Sushi, Tapas"/>
        <s v="Cafe, Patisserie"/>
        <s v="American, Burger"/>
        <s v="BBQ, Grill, Brazilian"/>
        <s v="Burger, American, Beverages"/>
        <s v="Indian, Asian, Durban, International, Desserts"/>
        <s v="Hyderabadi"/>
        <s v="Cafe, Mediterranean"/>
        <s v="Indian, North Indian"/>
        <s v="Thai, Japanese, Chinese, Indonesian, Vietnamese"/>
        <s v="European, Pizza"/>
        <s v="Burger, Finger Food, Pizza"/>
        <s v="Kashmiri"/>
        <s v="Mediterranean"/>
        <s v="Burger, Steak, Seafood"/>
        <s v="Spanish, Tapas"/>
        <s v="Chinese, Japanese, Thai"/>
        <s v="Cafe, Burger, Tapas, South African, European, Grill"/>
        <s v="Cafe, Italian, Pizza, European, Bakery, Deli"/>
        <s v="Italian, Pizza, Beverages, Desserts, Grill, Seafood"/>
        <s v="Chinese, Thai, Continental, Fast Food, North Indian"/>
        <s v="Grill, Steak, Burger, Sushi, Tapas"/>
        <s v="Italian, Mediterranean, Sushi, Desserts"/>
        <s v="Cafe, Grill"/>
        <s v="Korean"/>
        <s v="Cafe, Italian, Continental, Chinese"/>
        <s v="Seafood, African, Sushi"/>
        <s v="North Indian, European, South Indian"/>
        <s v="European, South African, Steak"/>
        <s v="African"/>
        <s v="Contemporary, Italian"/>
        <s v="French, Mediterranean, European"/>
        <s v="Cafe, Fast Food, Italian, Chinese"/>
        <s v="Seafood, Asian, Grill, Sushi"/>
        <s v="Healthy Food, Seafood, Beverages, Belgian, Contemporary, Desserts, Finger Food, International"/>
        <s v="Japanese, Asian, Seafood, Sushi"/>
        <s v="European, South African"/>
        <s v="Seafood, Japanese, Sushi"/>
        <s v="Tapas"/>
        <s v="Continental, South African, Beverages, Desserts, Seafood, Grill, Ice Cream, International"/>
        <s v="North Indian, Continental, Goan"/>
        <s v="North Indian, Maharashtrian"/>
        <s v="Continental, Italian"/>
        <s v="Japanese, American, North Indian, Fast Food"/>
        <s v="North Indian, Mughlai, Chinese, Continental, Fast Food"/>
        <s v="Continental, Goan, Seafood, North Indian"/>
        <s v="Continental, American, Italian"/>
        <s v="North Indian, South Indian, Chinese, Mughlai"/>
        <s v="North Indian, South Indian, Fast Food, Street Food, Chinese, Beverages, Mithai"/>
        <s v="North Indian, South Indian, Fast Food, Street Food, Chinese, Desserts, Mithai"/>
        <s v="North Indian, Chinese, Cafe"/>
        <s v="North Indian, South Indian, Chinese, Fast Food"/>
        <s v="North Indian, South Indian, Continental, Fast Food"/>
        <s v="South Indian, North Indian"/>
        <s v="North Indian, South Indian, Fast Food, Street Food, Chinese, Beverages, Desserts, Mithai"/>
        <s v="North Indian, Chinese, Tibetan, Italian, Fast Food"/>
        <s v="Cafe, Continental, Italian, Chinese"/>
        <s v="Mughlai, Biryani"/>
        <s v="Hyderabadi, North Indian"/>
        <s v="Mexican, North Indian"/>
        <s v="North Indian, South Indian, Chinese, Street Food, Fast Food, Mithai, Desserts"/>
        <s v="Mithai, Street Food, North Indian, South Indian, Chinese, Fast Food, Beverages"/>
        <s v="Cafe, Chinese, Italian"/>
        <s v="Cafe, South Indian, North Indian, Bakery"/>
        <s v="Healthy Food, Italian, Juices, Beverages"/>
        <s v="North Indian, South Indian, Chinese, Street Food, Mithai"/>
        <s v="North Indian, Chinese, South Indian, Street Food, Fast Food, Mithai"/>
        <s v="Fast Food, Italian, Pizza"/>
        <s v="North Indian, Mughlai, Fast Food"/>
        <s v="South Indian, Fast Food, Chinese"/>
        <s v="Cafe, Desserts, Healthy Food, Juices"/>
        <s v="Cafe, North Indian, Chinese, South Indian"/>
        <s v="Chinese, Asian, Thai"/>
        <s v="North Indian, Chinese, South Indian, Mithai"/>
        <s v="North Indian, Mughlai, Biryani, Bengali"/>
        <s v="Chinese, North Indian, Italian"/>
        <s v="Biryani, North Indian, Mughlai"/>
        <s v="Chinese, Thai, Fast Food"/>
        <s v="North Indian, Chinese, Mexican, Lebanese, Italian, Fast Food"/>
        <s v="Cafe, North Indian, Chinese, Continental"/>
        <s v="Hyderabadi, Biryani, North Indian"/>
        <s v="North Indian, Mughlai, Biryani"/>
        <s v="Korean, Beverages, Desserts"/>
        <s v="Chinese, Seafood"/>
        <s v="North Indian, Chinese, Continental, Seafood"/>
        <s v="American, Mexican, Finger Food"/>
        <s v="American, Italian, Mughlai, North Indian"/>
        <s v="Italian, North Indian"/>
        <s v="Italian, North Indian, Continental"/>
        <s v="Desserts, Ice Cream"/>
        <s v="Chinese, Mughlai"/>
        <s v="Italian, Mediterranean"/>
        <s v="North Indian, Mughlai, Chinese, Continental"/>
        <s v="North Indian, Mediterranean, Continental"/>
        <s v="Italian, Continental, European, Cafe"/>
        <s v="Asian, Thai, Chinese"/>
        <s v="North Indian, Chinese, Seafood, Chettinad"/>
        <s v="North Indian, Italian, Chinese, Thai"/>
        <s v="Thai, European, Mexican, North Indian, Chinese, Cafe"/>
        <s v="North Indian, Italian, Chinese"/>
        <s v="Fast Food, North Indian, Desserts, Ice Cream"/>
        <s v="Cafe, Italian, Continental"/>
        <s v="Seafood, Continental, European"/>
        <s v="North Indian, Mughlai, Continental"/>
        <s v="North Indian, Chinese, South Indian, Seafood, Chettinad"/>
        <s v="Continental, North Indian, Asian"/>
        <s v="Naga"/>
        <s v="American, Italian, North Indian, European, Thai"/>
        <s v="North Indian, Chinese, Italian, Fast Food"/>
        <s v="North Indian, Chinese, Italian"/>
        <s v="Chinese, North Indian, Continental, Italian"/>
        <s v="North Indian, Chinese, Mexican, Italian, Thai, Lebanese"/>
        <s v="Mughlai, North Indian, Chinese"/>
        <s v="Continental, Italian, Mediterranean, Asian"/>
        <s v="Chinese, Seafood, Japanese"/>
        <s v="Portuguese, African"/>
        <s v="Italian, Continental"/>
        <s v="Continental, Kerala"/>
        <s v="Continental, Asian, Italian, Mediterranean, Burger"/>
        <s v="American, Continental, North Indian, Chinese"/>
        <s v="North Indian, Chinese, Continental, Italian"/>
        <s v="Continental, North Indian, American, Italian, Mexican"/>
        <s v="Finger Food, Italian, North Indian"/>
        <s v="North Indian, Chinese, Mughlai, Continental"/>
        <s v="Continental, North Indian, Chinese"/>
        <s v="North Indian, South Indian, Bihari"/>
        <s v="Middle Eastern, Mediterranean, North Indian"/>
        <s v="North Indian, Mediterranean, Asian"/>
        <s v="Continental, Fast Food, North Indian, Asian"/>
        <s v="Continental, Italian, North Indian"/>
        <s v="North Indian, European"/>
        <s v="North Indian, Mughlai, Chinese, Italian"/>
        <s v="Finger Food, North Indian, Italian"/>
        <s v="North Indian, Continental, Italian, Finger Food"/>
        <s v="Mexican, Italian, American"/>
        <s v="British, Chinese, Italian"/>
        <s v="European, Asian, North Indian, Italian, Continental, Pizza"/>
        <s v="Chinese, Seafood, Thai"/>
        <s v="Cafe, Desserts"/>
        <s v="Continental, Tex-Mex"/>
        <s v="American, British, Continental"/>
        <s v="North Indian, Spanish, Mediterranean"/>
        <s v="Continental, Chinese, Italian, Finger Food"/>
        <s v="Italian, European"/>
        <s v="American, Tex-Mex, Italian, Mexican, North Indian"/>
        <s v="Continental, Fast Food"/>
        <s v="North Indian, Finger Food, Italian, Chinese"/>
        <s v="Asian, North Indian"/>
        <s v="European, American"/>
        <s v="Continental, North Indian, Mughlai, Italian"/>
        <s v="Mexican, North Indian, European, Chinese, Italian"/>
        <s v="Thai, Chinese, Asian, Malaysian"/>
        <s v="Tibetan, Nepalese"/>
        <s v="American, North Indian, European, Asian"/>
        <s v="North Indian, Mughlai, Continental, Chinese"/>
        <s v="European, Continental, Pizza"/>
        <s v="Parsi, Iranian"/>
        <s v="Thai, Japanese"/>
        <s v="Continental, European, North Indian"/>
        <s v="Mexican, American"/>
        <s v="Asian, Sushi"/>
        <s v="Italian, Continental, Mexican, North Indian"/>
        <s v="Cafe, Continental, Italian"/>
        <s v="Chinese, Japanese"/>
        <s v="Chinese, Japanese, Korean, Asian"/>
        <s v="North Indian, Chinese, Thai, Italian, Middle Eastern"/>
        <s v="Finger Food, North Indian"/>
        <s v="Chinese, North Indian, Italian, Fast Food"/>
        <s v="European, Italian, Thai, Chinese, North Indian"/>
        <s v="Chinese, Seafood, Asian"/>
        <s v="North Indian, Continental, Italian, Thai, Chinese"/>
        <s v="European, North Indian"/>
        <s v="Chinese, North Indian, Mughlai"/>
        <s v="North Indian, Mughlai, Kashmiri"/>
        <s v="North Indian, Hyderabadi, Kashmiri, Chinese"/>
        <s v="Mediterranean, Continental, Italian"/>
        <s v="North Indian, Italian, Continental"/>
        <s v="Thai, Chinese"/>
        <s v="Continental, American, Asian, North Indian"/>
        <s v="North Indian, Chinese, Italian, Lebanese, Mexican"/>
        <s v="Continental, North Indian, Italian"/>
        <s v="Continental, Italian, North Indian, Lebanese"/>
        <s v="North Indian, Mexican, Chinese, Italian"/>
        <s v="North Indian, Continental, Chinese, Italian"/>
        <s v="Cafe, Asian, Italian, North Indian"/>
        <s v="North Indian, Mangalorean, Chinese"/>
        <s v="North Indian, Continental"/>
        <s v="North Indian, Continental, European, American, Mediterranean"/>
        <s v="Japanese, Chinese, Asian, Malaysian, Thai, Vietnamese"/>
        <s v="Japanese, Chinese, Malaysian, Thai, Vietnamese"/>
        <s v="Chinese, Thai, North Indian"/>
        <s v="Continental, Chinese, North Indian"/>
        <s v="Cafe, Italian"/>
        <s v="Chinese, Thai, Asian, Malaysian, Vietnamese, Japanese"/>
        <s v="North Indian, Continental, Asian, Italian"/>
        <s v="North Indian, Italian, Continental, Chinese"/>
        <s v="Mediterranean, Italian, Continental, Spanish, North Indian"/>
        <s v="European, Italian, Cafe"/>
        <s v="North Indian, Italian, Continental, Asian"/>
        <s v="North Indian, Fast Food, Chinese, Continental"/>
        <s v="Italian, European, Cafe"/>
        <s v="Cafe, French"/>
        <s v="Bengali, Seafood"/>
        <s v="North Indian, Chinese, Seafood"/>
        <s v="North Indian, Fast Food, Italian, Chinese, Cafe"/>
        <s v="Finger Food, Continental, Italian"/>
        <s v="Modern Indian"/>
        <s v="Chinese, Thai, Asian"/>
        <s v="Chinese, Thai, Seafood, Naga"/>
        <s v="Continental, American, Italian, Bakery"/>
        <s v="Cafe, Pizza, Italian"/>
        <s v="Seafood, Chinese, Japanese, Vietnamese, Asian, Thai"/>
        <s v="Italian, French, European, Cafe"/>
        <s v="Thai, Chinese, North Indian"/>
        <s v="North Indian, Chinese, Italian, Mexican, Lebanese"/>
        <s v="Italian, Continental, North Indian"/>
        <s v="Continental, North Indian"/>
        <s v="Cafe, Continental, Italian, North Indian"/>
        <s v="Chinese, Thai, Continental, North Indian"/>
        <s v="Mediterranean, American, Asian"/>
        <s v="Chinese, Continental, Thai"/>
        <s v="Continental, Seafood, Goan, Andhra, Kerala, Thai"/>
        <s v="Italian, Mediterranean, Continental, North Indian"/>
        <s v="Chinese, Thai, Seafood"/>
        <s v="Modern Indian, North Indian"/>
        <s v="Mexican, Italian, North Indian, Continental, Asian"/>
        <s v="Continental, North Indian, Chinese, Italian, Finger Food"/>
        <s v="Cafe, North Indian, Chinese"/>
        <s v="North Indian, Continental, Asian"/>
        <s v="North Indian, Seafood, Continental"/>
        <s v="Parsi"/>
        <s v="Seafood, South Indian, Andhra, Hyderabadi, Goan"/>
        <s v="Continental, Asian, North Indian"/>
        <s v="Malaysian, Indonesian"/>
        <s v="Italian, French"/>
        <s v="Continental, Asian, Sushi"/>
        <s v="Cafe, Italian, Continental, Fast Food"/>
        <s v="North Indian, Lebanese, Mexican, Asian, Italian, American, European"/>
        <s v="Asian, North Indian, Continental"/>
        <s v="Continental, Italian, American"/>
        <s v="Kashmiri, North Indian, Mughlai, South Indian, Maharashtrian, Gujarati"/>
        <s v="Mediterranean, Italian"/>
        <s v="Italian, Continental, Cafe"/>
        <s v="North Indian, Kashmiri"/>
        <s v="European, Continental"/>
        <s v="Japanese, Chinese, Asian, Thai"/>
        <s v="Chinese, Thai, Japanese"/>
        <s v="Asian, North Indian, Japanese"/>
        <s v="North Indian, Chinese, Italian, Continental"/>
        <s v="Italian, North Indian, Chinese, Mughlai"/>
        <s v="Continental, North Indian, Chinese, Cafe"/>
        <s v="Continental, Chinese, Thai, Mughlai, North Indian"/>
        <s v="North Indian, Continental, Mughlai, Asian"/>
        <s v="Finger Food, North Indian, Continental, Chinese, Italian"/>
        <s v="North Indian, Continental, Lebanese"/>
        <s v="North Indian, Chinese, Continental, Goan, Seafood"/>
        <s v="Chinese, North Indian, Mughlai, Continental"/>
        <s v="Street Food, North Indian, South Indian, Chinese, Mithai"/>
        <s v="American, Continental, Italian, North Indian, Asian"/>
        <s v="Italian, Mexican, Continental, North Indian, Finger Food"/>
        <s v="North Indian, Afghani, Mughlai"/>
        <s v="Continental, American, Tex-Mex, North Indian"/>
        <s v="North Indian, Continental, Italian"/>
        <s v="Continental, Mediterranean, Italian, North Indian"/>
        <s v="Pizza, Italian, Cafe"/>
        <s v="North Indian, Italian, Mexican, Chettinad, Chinese, Lebanese"/>
        <s v="Cafe, North Indian, Italian, Japanese, Fast Food"/>
        <s v="North Indian, Italian, Chinese, Mexican"/>
        <s v="Finger Food, European, North Indian"/>
        <s v="Finger Food, North Indian, Continental, Italian"/>
        <s v="Continental, Mexican, Burger, American, Pizza, Tex-Mex"/>
        <s v="Asian, Japanese, Chinese, Thai"/>
        <s v="Goan, Mangalorean, Continental, French"/>
        <s v="North Indian, Mediterranean, Asian, Continental"/>
        <s v="Continental, North Indian, Finger Food"/>
        <s v="Gujarati, Rajasthani"/>
        <s v="Chinese, Japanese, Italian, Seafood"/>
        <s v="Finger Food, Continental, North Indian, Chinese"/>
        <s v="Goan, Seafood"/>
        <s v="French, Continental, North Indian"/>
        <s v="North Indian, Continental, Chinese, Seafood"/>
        <s v="North Indian, Continental, Chinese, Italian, Thai, Mughlai"/>
        <s v="Bengali, South Indian, North Indian, Mughlai"/>
        <s v="North Indian, Continental, Finger Food"/>
        <s v="Continental, Mexican, American, Italian, North Indian"/>
        <s v="Lebanese, Mediterranean, Middle Eastern, Arabian"/>
        <s v="Continental, North Indian, Chinese, Mediterranean"/>
        <s v="North Indian, Mediterranean, Asian, Fast Food"/>
        <s v="Continental, Italian, Asian, Indian"/>
        <s v="North Indian, Mexican, Italian, Continental"/>
        <s v="North Indian, Chinese, Mughlai, Italian"/>
        <s v="North Indian, Italian, Asian, American"/>
        <s v="Asian, Thai"/>
        <s v="Cafe, Italian, Lebanese, Continental, Mediterranean"/>
        <s v="Asian, Chinese, Thai, Vietnamese"/>
        <s v="North Indian, Fast Food, Continental"/>
        <s v="Cafe, Italian, Lebanese"/>
        <s v="American, Italian, Bakery, Deli, Burger, Sandwich, Pizza"/>
        <s v="Bakery, Cafe"/>
        <s v="American, Fast Food"/>
        <s v="Asian, Chinese, Thai, Malaysian, Indonesian, Burmese"/>
        <s v="Cafe, Italian, Chinese, North Indian"/>
        <s v="Cafe, Italian, Chinese"/>
        <s v="Burger, American, Fast Food, Italian, Pizza"/>
        <s v="Cafe, Fast Food, Continental"/>
        <s v="Continental, Modern Indian, Asian"/>
        <s v="Vietnamese"/>
        <s v="Sushi, Japanese, Healthy Food"/>
        <s v="North Indian, Continental, South Indian, Chinese"/>
        <s v="Continental, Chinese, Thai"/>
        <s v="Mughlai, Chinese, North Indian"/>
        <s v="North Indian, Mughlai, Nepalese, Tibetan, Korean"/>
        <s v="North Indian, Chinese, Mughlai, South Indian"/>
        <s v="North Eastern, North Indian"/>
        <s v="Bakery, Desserts, Fast Food"/>
        <s v="North Indian, Continental, Asian, Chinese, Thai"/>
        <s v="North Indian, Continental, Chinese, Italian, Lebanese"/>
        <s v="Cafe, Continental, Italian, Mexican"/>
        <s v="Fast Food, American, Burger"/>
        <s v="Continental, Cafe"/>
        <s v="Italian, Continental, Fast Food, North Indian"/>
        <s v="North Indian, Chinese, Finger Food"/>
        <s v="Continental, North Indian, Chinese, Mughlai, Asian"/>
        <s v="Cafe, Bakery, Italian"/>
        <s v="Continental, Italian, North Indian, Chinese"/>
        <s v="Continental, North Indian, Chinese, Asian"/>
        <s v="Cafe, Continental, Chinese, North Indian, Italian"/>
        <s v="Healthy Food, Continental, Italian"/>
        <s v="North Indian, Chinese, Fast Food, Cafe"/>
        <s v="Bengali, North Indian, Chinese"/>
        <s v="North Indian, Continental, Mughlai"/>
        <s v="North Indian, South Indian, Street Food"/>
        <s v="Cafe, Continental, Italian, Fast Food"/>
        <s v="North Indian, Fast Food, Bihari"/>
        <s v="Chinese, North Indian, Italian, Continental, Fast Food"/>
        <s v="Fast Food, Chinese, North Indian"/>
        <s v="North Indian, Chinese, South Indian, Fast Food"/>
        <s v="Chinese, Naga"/>
        <s v="Kashmiri, Chinese, Mughlai"/>
        <s v="North Indian, Finger Food"/>
        <s v="Fast Food, North Indian, Chinese"/>
        <s v="Continental, Chinese, Italian, Cafe"/>
        <s v="Chinese, Lucknowi"/>
        <s v="Cafe, Continental, Mexican, Italian, North Indian, Chinese"/>
        <s v="Cafe, Healthy Food, Continental"/>
        <s v="North Indian, Chinese, Italian, Mediterranean"/>
        <s v="Cafe, North Indian, Lebanese, Continental"/>
        <s v="Chinese, Continental, Italian, North Indian"/>
        <s v="Cafe, Italian, Continental, Mexican"/>
        <s v="Cafe, Chinese, Fast Food"/>
        <s v="Bengali"/>
        <s v="Awadhi"/>
        <s v="North Indian, Mughlai, Chinese, Bakery"/>
        <s v="Cafe, Tea, Desserts"/>
        <s v="Healthy Food, Salad"/>
        <s v="Sushi, Asian"/>
        <s v="Chinese, North Indian, Fast Food, Italian"/>
        <s v="Japanese, Chinese"/>
        <s v="South Indian, Kerala"/>
        <s v="Biryani, North Indian, Hyderabadi"/>
        <s v="Thai, Chinese, Seafood"/>
        <s v="Biryani, Mughlai, Bengali, North Indian"/>
        <s v="North Indian, Bengali"/>
        <s v="Chinese, Thai, Japanese, Tibetan"/>
        <s v="Chinese, Thai, Tibetan, Japanese"/>
        <s v="Mughlai, Fast Food, North Indian"/>
        <s v="Italian, Pizza, Bakery"/>
        <s v="North Indian, Biryani, Mughlai"/>
        <s v="Chinese, North Indian, Thai"/>
        <s v="Cafe, Fast Food, Desserts"/>
        <s v="Chinese, Tibetan, Japanese"/>
        <s v="Cafe, Bakery, Parsi"/>
        <s v="North Indian, Mughlai, Chinese, Fast Food"/>
        <s v="North Indian, Italian"/>
        <s v="Pizza, North Indian, Continental"/>
        <s v="Cafe, North Indian, Continental, Italian"/>
        <s v="Bakery, Italian, Chinese, Mexican"/>
        <s v="Fast Food, Cafe"/>
        <s v="Cafe, Desserts, Bakery"/>
        <s v="Cafe, Fast Food, Asian, Italian"/>
        <s v="North Indian, Fast Food, Chinese"/>
        <s v="Chinese, Cafe"/>
        <s v="Cafe, Healthy Food, North Indian"/>
        <s v="North Indian, Mughlai, Chinese, Seafood"/>
        <s v="Fast Food, American, Italian"/>
        <s v="Continental, Healthy Food"/>
        <s v="North Indian, Chinese, Continental, Fast Food"/>
        <s v="Street Food, North Indian, Chinese, Continental"/>
        <s v="North Indian, Chinese, Continental, Italian, Mexican, Lebanese"/>
        <s v="Cafe, North Indian, Continental, Chinese"/>
        <s v="Chinese, Cafe, Fast Food"/>
        <s v="Continental, North Indian, Mughlai, Chinese"/>
        <s v="Gujarati, Rajasthani, North Indian, Fast Food"/>
        <s v="Asian, North Indian, Mughlai"/>
        <s v="Cafe, Continental, North Indian, Chinese, Mexican"/>
        <s v="Cafe, American, Italian, North Indian, Chinese"/>
        <s v="Chinese, North Indian, Seafood"/>
        <s v="North Indian, Chinese, Raw Meats"/>
        <s v="Goan"/>
        <s v="Seafood, North Indian"/>
        <s v="North Indian, Italian, Chinese, Fast Food"/>
        <s v="Italian, Chinese, Continental, Thai, Mediterranean, Lebanese"/>
        <s v="Fast Food, Pizza"/>
        <s v="Street Food, Chinese, North Indian"/>
        <s v="Continental, American, Italian, North Indian, Chinese"/>
        <s v="Cafe, Korean"/>
        <s v="Fast Food, Italian, Beverages"/>
        <s v="Continental, American, Fast Food"/>
        <s v="Italian, Mexican, Lebanese, Continental"/>
        <s v="North Indian, Mughlai, Chinese, South Indian"/>
        <s v="Chinese, Continental"/>
        <s v="North Indian, South Indian, Street Food, Mithai"/>
        <s v="Lucknowi, Mughlai"/>
        <s v="North Indian, Biryani, Fast Food"/>
        <s v="Chinese, North Indian, Italian, Mughlai"/>
        <s v="Fast Food, Italian, North Indian, Chinese"/>
        <s v="Turkish"/>
        <s v="Cafe, Italian, North Indian"/>
        <s v="Cafe, Continental, Italian, Chinese, North Indian"/>
        <s v="Healthy Food, Beverages"/>
        <s v="Cafe, North Indian, Fast Food"/>
        <s v="Chinese, Tibetan"/>
        <s v="Chinese, Thai, Seafood, North Indian, Italian"/>
        <s v="Chinese, Italian, Continental"/>
        <s v="Italian, Continental, Fast Food, Chinese"/>
        <s v="South Indian, Chettinad, North Indian, Chinese"/>
        <s v="North Indian, Mughlai, South Indian"/>
        <s v="North Indian, Afghani"/>
        <s v="Cafe, European"/>
        <s v="Cafe, Chinese"/>
        <s v="Bakery, Italian, Fast Food, Chinese, Continental"/>
        <s v="Arabian, North Indian"/>
        <s v="South Indian, Chinese, Continental"/>
        <s v="Awadhi, Mughlai, North Indian"/>
        <s v="Mithai, North Indian, South Indian, Chinese, Street Food"/>
        <s v="Fast Food, Healthy Food"/>
        <s v="Cafe, Italian, Fast Food"/>
        <s v="North Indian, South Indian, Street Food, Fast Food, Mithai"/>
        <s v="North Indian, Tibetan"/>
        <s v="Cafe, Fast Food, Italian"/>
        <s v="South Indian, Chettinad"/>
        <s v="North Indian, Street Food, Mughlai"/>
        <s v="Raw Meats, North Indian"/>
        <s v="Continental, North Indian, Fast Food, Street Food, South Indian"/>
        <s v="Fast Food, Continental, Italian, Bakery"/>
        <s v="Cafe, Continental, Italian, Mexican, Chinese, American"/>
        <s v="Naga, Tibetan, Chinese, Bakery"/>
        <s v="Cafe, Mexican, Italian, North Indian, Chinese"/>
        <s v="Assamese, Chinese"/>
        <s v="North Indian, Chinese, South Indian, Bakery"/>
        <s v="Burger, Fast Food"/>
        <s v="Fast Food, Burger"/>
        <s v="North Indian, South Indian, Chinese, Street Food"/>
        <s v="American, Fast Food, Salad, Healthy Food"/>
        <s v="Naga, Tibetan"/>
        <s v="Cafe, Italian, Continental, Mexican, Mediterranean"/>
        <s v="Bengali, North Indian"/>
        <s v="Cafe, Fast Food"/>
        <s v="Cafe, Fast Food, North Indian"/>
        <s v="American, Asian, North Indian, Mexican, South Indian"/>
        <s v="Fast Food, Pizza, Burger"/>
        <s v="Burger, Juices, Finger Food"/>
        <s v="Fast Food, Street Food, Beverages"/>
        <s v="Chinese, North Indian, Street Food"/>
        <s v="South Indian, North Indian, Street Food, Chinese, Mithai"/>
        <s v="Cafe, American, Italian"/>
        <s v="North Indian, Mithai, South Indian, Street Food, Chinese"/>
        <s v="Chinese, Indian"/>
        <s v="Chinese, Tibetan, Fast Food"/>
        <s v="North Indian, South Indian, Chinese, Fast Food, Mithai"/>
        <s v="South Indian, North Indian, Chinese, Street Food, Fast Food"/>
        <s v="North Indian, South Indian, Fast Food, Street Food, Chinese, Mithai"/>
        <s v="Cuisine Varies"/>
        <s v="American, Fast Food, Desserts"/>
        <s v="Cafe, American, Continental, Nepalese"/>
        <s v="Fast Food, North Indian, Bakery"/>
        <s v="Chinese, North Indian, Mughlai, Pizza"/>
        <s v="North Indian, Fast Food, Mughlai"/>
        <s v="Chinese, Continental, Mexican"/>
        <s v="Cafe, Pizza"/>
        <s v="Continental, North Indian, South Indian"/>
        <s v="Lebanese, Chinese"/>
        <s v="North Indian, South Indian, Chinese, Mithai, Fast Food"/>
        <s v="Kashmiri, North Indian"/>
        <s v="Afghani, Mughlai, Chinese"/>
        <s v="South Indian, Fast Food, Street Food"/>
        <s v="North Indian, Fast Food, Biryani"/>
        <s v="Chinese, South Indian, North Indian"/>
        <s v="Pizza, Fast Food, Chinese"/>
        <s v="Bihari"/>
        <s v="Mithai, North Indian"/>
        <s v="American, Italian, Cafe"/>
        <s v="North Indian, Street Food, South Indian, Fast Food, Chinese"/>
        <s v="North Indian, Street Food, Fast Food, Chinese, South Indian, Mithai"/>
        <s v="Cafe, Italian, Chinese, Continental"/>
        <s v="Afghani, North Indian, Pakistani, Arabian"/>
        <s v="Mithai, North Indian, South Indian"/>
        <s v="North Indian, Mithai, Street Food"/>
        <s v="Street Food, South Indian, Chinese"/>
        <s v="North Indian, Chinese, Biryani"/>
        <s v="Fast Food, North Indian, Mughlai"/>
        <s v="North Indian, Fast Food, South Indian"/>
        <s v="Continental, Mexican, Fast Food, North Indian, Chinese"/>
        <s v="Cafe, Fast Food, Bakery"/>
        <s v="Gujarati"/>
        <s v="South Indian, Fast Food"/>
        <s v="North Indian, Chinese, Street Food, Mithai"/>
        <s v="Street Food, Fast Food, Chinese, South Indian, North Indian"/>
        <s v="Assamese"/>
        <s v="Bakery, Desserts, Healthy Food"/>
        <s v="Bakery, Fast Food, Chinese"/>
        <s v="Ice Cream, Desserts, Beverages"/>
        <s v="Street Food, Chinese, North Indian, Mithai"/>
        <s v="Desserts, Fast Food"/>
        <s v="Bakery, Desserts, Ice Cream"/>
        <s v="Lucknowi, Biryani"/>
        <s v="Continental, Italian, Fast Food"/>
        <s v="North Indian, Fast Food, Street Food"/>
        <s v="Chinese, North Indian, Fast Food"/>
        <s v="Burger, Fast Food, Chinese, Bakery"/>
        <s v="Tea, Beverages, Fast Food"/>
        <s v="South Indian, Street Food, Chinese"/>
        <s v="Desserts, Bakery, Fast Food"/>
        <s v="Maharashtrian"/>
        <s v="Pizza, Continental, Beverages"/>
        <s v="Lebanese, Chinese, Fast Food"/>
        <s v="North Indian, Mithai"/>
        <s v="Fast Food, Chinese, Bakery"/>
        <s v="Mithai, North Indian, South Indian, Street Food"/>
        <s v="Street Food, Mughlai"/>
        <s v="Chinese, Biryani, North Indian"/>
        <s v="Bakery, Desserts, Fast Food, Beverages"/>
        <s v="Fast Food, South Indian, Chinese"/>
        <s v="Desserts, Middle Eastern, Turkish"/>
        <s v="Biryani, Chinese, North Indian"/>
        <s v="Hyderabadi, Fast Food"/>
        <s v="North Indian, Street Food, Mithai"/>
        <s v="Ice Cream, Fast Food, Beverages"/>
        <s v="North Indian, Street Food, Chinese"/>
        <s v="North Indian, South Indian, Chinese, Street Food, Fast Food"/>
        <s v="North Indian, South Indian, Chinese, Mithai"/>
        <s v="North Indian, Fast Food, Afghani"/>
        <s v="Street Food, Fast Food, Beverages"/>
        <s v="Continental, Chinese, North Indian, Healthy Food"/>
        <s v="Street Food, Mithai"/>
        <s v="North Indian, Street Food, South Indian, Mithai"/>
        <s v="Fast Food, Desserts"/>
        <s v="Hyderabadi, Biryani"/>
        <s v="Bakery, Desserts, Fast Food, Pizza, Burger, Continental"/>
        <s v="Street Food, South Indian, Mithai"/>
        <s v="North Indian, Mithai, South Indian, Street Food, Fast Food"/>
        <s v="Bakery, Desserts, Fast Food, Street Food, Chinese, Beverages"/>
        <s v="Mughlai, North Indian, Bengali, Continental"/>
        <s v="North Indian, Lucknowi"/>
        <s v="Kerala, Biryani"/>
        <s v="Street Food, South Indian"/>
        <s v="Fast Food, South Indian"/>
        <s v="European, American, Street Food"/>
        <s v="North Indian, Continental, Salad"/>
        <s v="Bakery, Fast Food, Desserts"/>
        <s v="Healthy Food, Continental"/>
        <s v="Salad, Healthy Food, Burger, Italian, Continental, Chinese, North Indian, Beverages"/>
        <s v="Bakery, Desserts, Fast Food, Pizza, Burger, Finger Food"/>
        <s v="North Indian, Chinese, Fast Food, South Indian"/>
        <s v="Cafe, Chinese, Continental, Italian, Desserts, Beverages"/>
        <s v="North Indian, Fast Food, Chinese, Mithai"/>
        <s v="Street Food, North Indian, South Indian, Mithai"/>
        <s v="Chinese, Beverages"/>
        <s v="Kerala, South Indian"/>
        <s v="North Indian, Chinese, South Indian, Street Food, Mithai"/>
        <s v="North Indian, South Indian, Street Food, Chinese, Fast Food, Mithai"/>
        <s v="Biryani, Kerala"/>
        <s v="Arabian, Mexican"/>
        <s v="Rajasthani, North Indian"/>
        <s v="Italian, Chinese, Fast Food, North Indian"/>
        <s v="Chinese, North Indian, Mithai, Street Food"/>
        <s v="North Indian, Chinese, Bakery"/>
        <s v="Continental, Chinese, Fast Food"/>
        <s v="North Indian, Awadhi"/>
        <s v="North Indian, Street Food, Chinese, South Indian, Mithai"/>
        <s v="Gujarati, South Indian, North Indian"/>
        <s v="North Indian, Fast Food, Chinese, South Indian"/>
        <s v="Street Food, North Indian, South Indian, Chinese"/>
        <s v="Fast Food, North Indian, Beverages"/>
        <s v="Fast Food, Beverages, Desserts"/>
        <s v="Bakery, Mithai"/>
        <s v="Mithai, South Indian"/>
        <s v="Desserts, Ice Cream, Fast Food"/>
        <s v="North Indian, Fast Food, Mithai"/>
        <s v="Bakery, Fast Food, Pizza"/>
        <s v="South Indian, Chinese, Fast Food, Mithai"/>
        <s v="Bakery, Fast Food, Street Food"/>
        <s v="Mithai, Chinese"/>
        <s v="Ice Cream, Desserts, Fast Food"/>
        <s v="Chinese, Mithai"/>
        <s v="Pizza, Fast Food, Bakery"/>
        <s v="Desserts, Street Food"/>
        <s v="Fast Food, Chinese, Mithai, Street Food"/>
        <s v="Ice Cream, Desserts, North Indian, Street Food"/>
        <s v="Mithai, Bakery, North Indian"/>
        <s v="Mithai, Street Food, North Indian, South Indian"/>
        <s v="Street Food, North Indian, South Indian"/>
        <s v="Mithai, Chinese, Street Food"/>
        <s v="South Indian, Andhra"/>
        <s v="Chinese, Fast Food, Ice Cream"/>
        <s v="Fast Food, North Indian, Chinese, Desserts"/>
        <s v="Bakery, Desserts, Chinese, Fast Food"/>
        <s v="Desserts, Mithai"/>
        <s v="Fast Food, Tea"/>
        <s v="South Indian, Street Food, Desserts"/>
        <s v="Street Food, Desserts"/>
        <s v="Beverages, Ice Cream"/>
        <s v="Fast Food, Italian, Chinese"/>
        <s v="Healthy Food, Fast Food"/>
        <s v="South Indian, North Indian, Chinese, Mughlai"/>
        <s v="Chinese, Fast Food, North Indian, South Indian, Street Food, Mithai"/>
        <s v="Desserts, Bakery, Pizza, Burger, Continental"/>
        <s v="Bakery, Chinese, Fast Food"/>
        <s v="Chinese, Healthy Food"/>
        <s v="North Indian, South Indian, Bakery, Italian"/>
        <s v="South Indian, Chinese, North Indian"/>
        <s v="North Indian, Mughlai, Awadhi"/>
        <s v="Fast Food, North Indian, South Indian, Chinese, Bakery"/>
        <s v="Bakery, Street Food"/>
        <s v="Desserts, Fast Food, Chinese"/>
        <s v="Mithai, Street Food, North Indian, South Indian, Chinese"/>
        <s v="Fast Food, North Indian, South Indian, Chinese"/>
        <s v="Tibetan, Fast Food"/>
        <s v="North Indian, Street Food, Chinese, South Indian"/>
        <s v="Fast Food, North Indian, South Indian, Chinese, Street Food, Mithai"/>
        <s v="Fast Food, Raw Meats"/>
        <s v="Desserts, Ice Cream, North Indian"/>
        <s v="Street Food, North Indian, Mithai"/>
        <s v="Desserts, Fast Food, Ice Cream"/>
        <s v="Chinese, Mexican, Italian"/>
        <s v="Cafe, Fast Food, Healthy Food"/>
        <s v="South Indian, North Indian, Fast Food"/>
        <s v="Fast Food, Mithai, Bakery"/>
        <s v="Bakery, Fast Food, Beverages"/>
        <s v="South Indian, Fast Food, North Indian, Chinese"/>
        <s v="Desserts, Ice Cream, Pizza"/>
        <s v="Fast Food, South Indian, Chinese, Mithai"/>
        <s v="Fast Food, Street Food, Chinese"/>
        <s v="Mithai, Street Food, Fast Food"/>
        <s v="North Indian, Mughlai, Fast Food, South Indian"/>
        <s v="Healthy Food, Juices, Salad"/>
        <s v="Mithai, North Indian, Chinese, Street Food"/>
        <s v="Ice Cream, Beverages"/>
        <s v="Pizza, Burger, Fast Food"/>
        <s v="Cafe, Fast Food, Pizza"/>
        <s v="Fast Food, Maharashtrian, North Indian"/>
        <s v="Desserts, North Indian"/>
        <s v="Naga, Chinese"/>
        <s v="Fast Food, North Indian, Chinese, South Indian, Ice Cream"/>
        <s v="South Indian, North Indian, Chinese, Fast Food, Street Food, Mithai"/>
        <s v="Oriya"/>
        <s v="Chinese, Fast Food, North Indian, South Indian"/>
        <s v="Mughlai, Afghani"/>
        <s v="Mithai, North Indian, Street Food, Chinese, South Indian, Indian"/>
        <s v="Mithai, North Indian, South Indian, Chinese, Bakery"/>
        <s v="Chinese, North Indian, Fast Food, Street Food"/>
        <s v="South Indian, Nepalese"/>
        <s v="North Indian, Beverages"/>
        <s v="Ice Cream, Mithai, North Indian, Street Food"/>
        <s v="South Indian, Biryani"/>
        <s v="North Eastern, North Indian, Chinese"/>
        <s v="Street Food, Chinese, Mithai"/>
        <s v="Street Food, Beverages"/>
        <s v="Ice Cream, Street Food"/>
        <s v="Chinese, Street Food"/>
        <s v="Beverages, Street Food"/>
        <s v="Street Food, Bakery"/>
        <s v="North Indian, European, Mediterranean, Asian"/>
        <s v="Italian, Continental, Chinese, Mexican"/>
        <s v="American, North Indian, Thai, Continental"/>
        <s v="North Indian, Mexican, Italian"/>
        <s v="Italian, North Indian, Desserts"/>
        <s v="Continental, North Indian, Italian, Seafood, Goan"/>
        <s v="Continental, Italian, Mexican"/>
        <s v="Cafe, Italian, Pizza"/>
        <s v="Chinese, Thai, Malaysian, Vietnamese, Korean, Indonesian, Asian"/>
        <s v="Beverages, Juices"/>
        <s v="Asian, Bakery"/>
        <s v="Cafe, North Indian"/>
        <s v="Japanese, Chinese, Thai"/>
        <s v="Continental, North Indian, Chinese, European, Asian"/>
        <s v="Continental, Italian, North Indian, Mughlai"/>
        <s v="North Indian, Asian, Italian"/>
        <s v="Hyderabadi, North Indian, Biryani"/>
        <s v="North Indian, French, Continental"/>
        <s v="Seafood, Continental, European, German"/>
        <s v="North Indian, Seafood, South Indian, Italian"/>
        <s v="Bakery, Desserts, Bakery"/>
        <s v="Persian, Arabian, Lebanese, North Indian"/>
        <s v="Healthy Food, European, Continental, Salad"/>
        <s v="North Indian, Mithai, Chinese, Street Food"/>
        <s v="Italian, Mexican, Continental"/>
        <s v="Street Food, Mithai, South Indian, North Indian, Chinese"/>
        <s v="Portuguese, African, Lebanese"/>
        <s v="Healthy Food, North Indian, Italian, Salad"/>
        <s v="Continental, North Indian, Chinese, Italian"/>
        <s v="Continental, European, Asian, North Indian, Chinese, Italian"/>
        <s v="Japanese, Korean"/>
        <s v="Cafe, Bakery, American, Italian"/>
        <s v="Korean, Japanese, Chinese, Asian"/>
        <s v="Chinese, North Indian, Italian, Continental"/>
        <s v="European, Contemporary"/>
        <s v="North Indian, Mediterranean, Asian, Chinese"/>
        <s v="North Indian, Mughlai, South Indian, Chinese"/>
        <s v="North Indian, Chinese, Fast Food, Desserts"/>
        <s v="Mithai, North Indian, South Indian, Fast Food, Street Food, Chinese"/>
        <s v="Goan, Seafood, Chinese, North Indian"/>
        <s v="North Indian, Italian, Parsi, Asian, Kerala"/>
        <s v="Healthy Food, Cafe, Desserts, Italian, Bakery"/>
        <s v="Healthy Food, Continental, North Indian, Salad"/>
        <s v="American, Italian, Chinese"/>
        <s v="North Indian, European, Mediterranean"/>
        <s v="American, Continental, Burger"/>
        <s v="North Indian, American, Italian"/>
        <s v="Mughlai, Pakistani, North Indian"/>
        <s v="Continental, Italian, North Indian, American"/>
        <s v="North Indian, Continental, Chinese, South Indian"/>
        <s v="Bihari, Lucknowi, North Indian"/>
        <s v="Asian, Burmese"/>
        <s v="Chinese, Japanese, Thai, Asian"/>
        <s v="North Indian, Chinese, Mediterranean"/>
        <s v="Japanese, Tibetan, Vietnamese, Korean"/>
        <s v="Cafe, Italian, Bakery"/>
        <s v="Pizza, Mexican, Chinese, Italian"/>
        <s v="Finger Food, Continental, North Indian, Italian, Chinese"/>
        <s v="Chinese, North Indian, Continental, Mexican"/>
        <s v="South Indian, Seafood, Kerala"/>
        <s v="North Indian, Asian, Continental"/>
        <s v="Cafe, Belgian"/>
        <s v="North Indian, Chinese, Continental, Italian, Mexican"/>
        <s v="Awadhi, North Indian, Mughlai"/>
        <s v="North Indian, Street Food, Beverages"/>
        <s v="American, Asian, Italian, Seafood"/>
        <s v="Lucknowi"/>
        <s v="North Indian, American, Asian, Biryani"/>
        <s v="Cafe, Pizza, Burger"/>
        <s v="Japanese, Thai, Chinese"/>
        <s v="Turkish, Mediterranean, Middle Eastern"/>
        <s v="American, Asian, European, Seafood"/>
        <s v="Street Food, Fast Food, North Indian"/>
        <s v="Bakery, Desserts, Beverages"/>
        <s v="Asian, European"/>
        <s v="North Indian, Kashmiri, Chinese, Thai, Korean"/>
        <s v="Mithai, Bakery, Street Food"/>
        <s v="Continental, Burger, American"/>
        <s v="Kashmiri, Mughlai"/>
        <s v="Chinese, North Indian, South Indian, Street Food"/>
        <s v="Cafe, American, Desserts, Italian, Bakery"/>
        <s v="Asian, Thai, Chinese, North Indian"/>
        <s v="Chinese, Assamese"/>
        <s v="Italian, Pizza, Lebanese"/>
        <s v="Chinese, Thai, Sushi"/>
        <s v="Mexican, Fast Food"/>
        <s v="Chinese, Mexican, Fast Food, Continental"/>
        <s v="Juices, Beverages, Healthy Food"/>
        <s v="Greek, Mediterranean"/>
        <s v="American, European, North Indian"/>
        <s v="Continental, Asian, North Indian, Italian"/>
        <s v="North Indian, Mughlai, South Indian, Rajasthani, Street Food"/>
        <s v="Mexican, Italian, North Indian, Chinese"/>
        <s v="Continental, American, Italian, Seafood, North Indian, Cafe"/>
        <s v="Chinese, North Indian, South Indian, Healthy Food"/>
        <s v="Cafe, Fast Food, Chinese"/>
        <s v="Continental, Chinese, Thai, Mediterranean"/>
        <s v="Tea, Cafe"/>
        <s v="Chinese, Thai, North Indian, Japanese"/>
        <s v="Chinese, Japanese, Sushi"/>
        <s v="Burmese, Chinese, Thai"/>
        <s v="Cafe, American, Tea"/>
        <s v="North Eastern, Continental, South Indian, Fast Food"/>
        <s v="Asian, Seafood"/>
        <s v="Finger Food, Italian"/>
        <s v="North Indian, American, Chinese"/>
        <s v="Burmese, Chinese, Japanese, Malaysian, Thai"/>
        <s v="North Indian, Biryani, Fast Food, Chinese"/>
        <s v="Cafe, Continental, Italian, Pizza"/>
        <s v="Italian, Mexican, Cafe"/>
        <s v="Continental, Finger Food, Chinese, North Indian"/>
        <s v="Mughlai, Hyderabadi"/>
        <s v="Lebanese, North Indian"/>
        <s v="Italian, Pizza, Cafe"/>
        <s v="Continental, North Indian, Italian, Chinese"/>
        <s v="North Indian, Rajasthani, Asian"/>
        <s v="Bengali, Fast Food"/>
        <s v="Mediterranean, Continental"/>
        <s v="North Indian, Thai, Continental"/>
        <s v="Mediterranean, Mughlai, Thai, North Indian, Chinese"/>
        <s v="Cafe, Italian, European, Bakery"/>
        <s v="American, Italian, North Indian, Chinese, Lebanese"/>
        <s v="North Indian, Italian, Chinese, American"/>
        <s v="Chinese, Thai, Malaysian, Indonesian"/>
        <s v="South Indian, Desserts, Beverages"/>
        <s v="Healthy Food, North Indian, Continental"/>
        <s v="Burger, Fast Food, Chinese"/>
        <s v="South Indian, North Indian, Chinese, Fast Food"/>
        <s v="Mithai, Street Food, Chinese"/>
        <s v="Bakery, Desserts, North Indian, Bengali, South Indian"/>
        <s v="South Indian, Street Food"/>
        <s v="North Indian, Greek, Mughlai"/>
        <s v="North Indian, Italian, Mexican"/>
        <s v="Mithai, North Indian, South Indian, Chinese"/>
        <s v="Healthy Food, North Indian"/>
        <s v="Italian, Lebanese, Fast Food, Bakery"/>
        <s v="Beverages, Salad"/>
        <s v="Fast Food, Chinese, Bengali"/>
        <s v="Street Food, Mithai, North Indian, South Indian, Chinese"/>
        <s v="Chinese, Asian"/>
        <s v="Raw Meats, North Indian, Chinese"/>
        <s v="Healthy Food, Fast Food, Salad"/>
        <s v="Bakery, Mithai, Fast Food"/>
        <s v="Continental, Chinese, North Indian, Mughlai"/>
        <s v="Biryani, Pizza, Fast Food, Healthy Food"/>
        <s v="Cafe, Street Food"/>
        <s v="Beverages, Salad, Beverages"/>
        <s v="Italian, Mexican"/>
        <s v="Mithai, Street Food, South Indian, Chinese, North Indian"/>
        <s v="Goan, American, Portuguese"/>
        <s v="Healthy Food, Salad, Italian, Continental"/>
        <s v="North Indian, South Indian, Fast Food, Street Food, Mithai"/>
        <s v="Mithai, South Indian, Chinese, Street Food, North Indian"/>
        <s v="North Indian, Biryani, Chinese"/>
        <s v="Cafe, Fast Food, Street Food"/>
        <s v="Asian, Chinese, North Indian"/>
        <s v="Arabian, Lebanese"/>
        <s v="Healthy Food, Continental, Juices, Beverages, Italian, Salad, Lebanese"/>
        <s v="Pizza, Desserts"/>
        <s v="American, Fast Food, Burger"/>
        <s v="Continental, Italian, Pizza, Asian"/>
        <s v="Mexican, American, Healthy Food"/>
        <s v="North Indian, Chinese, Street Food, Fast Food"/>
        <s v="Healthy Food, Juices, Salad, Italian, Continental"/>
        <s v="Healthy Food, North Indian, Beverages"/>
        <s v="Mexican, Lebanese, Italian, Continental, Thai"/>
        <s v="Asian, Continental, Fast Food"/>
        <s v="Biryani, Lucknowi, North Indian"/>
        <s v="Bakery, Beverages"/>
        <s v="North Indian, Chinese, Thai"/>
        <s v="Afghani, North Indian"/>
        <s v="North Indian, Mithai, Chinese"/>
        <s v="Finger Food, North Indian, Chinese"/>
        <s v="North Indian, Mughlai, Seafood"/>
        <s v="Asian, Chinese, Thai, Japanese"/>
        <s v="North Indian, Rajasthani"/>
        <s v="Bakery, Chinese, North Indian"/>
        <s v="North Indian, South Indian, Chinese, Healthy Food, Bakery"/>
        <s v="South Indian, Chinese, Mughlai"/>
        <s v="Cafe, Continental, Fast Food, Italian"/>
        <s v="Cafe, Bakery, Fast Food"/>
        <s v="Continental, Lebanese, Mexican"/>
        <s v="Lucknowi, Mughlai, North Indian"/>
        <s v="Italian, Chinese"/>
        <s v="North Indian, South Indian, Italian, Chinese"/>
        <s v="Bakery, North Indian"/>
        <s v="Italian, Continental, American"/>
        <s v="North Indian, Chinese, Italian, Thai"/>
        <s v="Mexican, Italian"/>
        <s v="American, Continental, Italian"/>
        <s v="Juices, Fast Food"/>
        <s v="Tibetan, Street Food"/>
        <s v="Mithai, North Indian, Street Food"/>
        <s v="Italian, Lebanese, North Indian"/>
        <s v="North Indian, Chinese, Italian, Finger Food"/>
        <s v="Finger Food, European"/>
        <s v="Mughlai, Continental, Chinese"/>
        <s v="Fast Food, North Indian, Chinese, Desserts, Ice Cream"/>
        <s v="North Indian, Chinese, Mughlai, Fast Food"/>
        <s v="Fast Food, Italian, Desserts, Beverages"/>
        <s v="Chinese, North Indian, South Indian, Fast Food"/>
        <s v="Mexican, Italian, Fast Food"/>
        <s v="North Indian, Chinese, Thai, Continental"/>
        <s v="Cafe, Mexican"/>
        <s v="Continental, American, Italian, Mediterranean"/>
        <s v="North Indian, Chinese, Fast Food, Street Food"/>
        <s v="North Indian, Mughlai, Mughlai"/>
        <s v="Healthy Food, North Indian, Chinese, Continental"/>
        <s v="Juices, Beverages, Fast Food"/>
        <s v="North Indian, Chinese, Kashmiri"/>
        <s v="North Indian, European, Asian"/>
        <s v="Mexican, American, Italian"/>
        <s v="Cafe, North Indian, Italian"/>
        <s v="Continental, Fast Food, Italian"/>
        <s v="North Indian, Seafood, Bengali"/>
        <s v="Fast Food, Cafe, Italian, North Indian, Chinese"/>
        <s v="Continental, Mexican, American, Fast Food, Italian, Chinese"/>
        <s v="Italian, Continental, North Indian, Chinese"/>
        <s v="Continental, American"/>
        <s v="North Indian, Kashmiri, Mughlai"/>
        <s v="Continental, American, Cafe"/>
        <s v="Italian, Mexican, Spanish, Thai, Vietnamese, Indonesian, American"/>
        <s v="Cafe, Healthy Food, Continental, Italian, Asian"/>
        <s v="North Indian, Mughlai, Chinese, Raw Meats"/>
        <s v="Cafe, North Indian, Italian, Chinese"/>
        <s v="Continental, Mexican, Mediterranean"/>
        <s v="South Indian, North Indian, Street Food"/>
        <s v="North Indian, Chinese, Mediterranean, Asian, Continental"/>
        <s v="North Indian, Mughlai, Lebanese"/>
        <s v="European, Asian"/>
        <s v="Continental, Mexican, Italian"/>
        <s v="European, Italian"/>
        <s v="North Indian, European, Asian, Mediterranean"/>
        <s v="Chinese, Thai, Asian, Japanese, Korean, Seafood"/>
        <s v="Awadhi, North Indian"/>
        <s v="Mithai, Beverages"/>
        <s v="Bakery, Desserts, Fast Food, North Indian"/>
        <s v="Asian, Chinese, Japanese"/>
        <s v="North Indian, Chinese, Fast Food, Mithai"/>
        <s v="Mithai, North Indian, South Indian, Street Food, Chinese"/>
        <s v="Cafe, Italian, Continental, Desserts"/>
        <s v="Continental, American, North Indian, Chinese"/>
        <s v="North Indian, Continental, Thai, Chinese"/>
        <s v="Street Food, Continental, South Indian, North Indian, Chinese"/>
        <s v="Pizza, North Indian"/>
        <s v="American, Continental, Italian, Bakery"/>
        <s v="Bakery, Beverages, Fast Food"/>
        <s v="North Indian, Mughlai, Italian, Chinese"/>
        <s v="Italian, North Indian, Chinese"/>
        <s v="American, Italian, Chinese, North Indian, Cafe"/>
        <s v="Continental, Mexican, Fast Food, Chinese"/>
        <s v="North Indian, Healthy Food, Rajasthani"/>
        <s v="Mithai, North Indian, Chinese"/>
        <s v="South Indian, Chinese, Street Food, Mithai"/>
        <s v="North Indian, Mughlai, Hyderabadi"/>
        <s v="Cafe, Continental, Fast Food"/>
        <s v="Juices, Healthy Food"/>
        <s v="Biryani, North Indian, Fast Food"/>
        <s v="Salad, Continental"/>
        <s v="Continental, Chinese"/>
        <s v="North Indian, South Indian, Bakery, Beverages"/>
        <s v="Continental, Chinese, North Indian, Indian"/>
        <s v="North Indian, Fast Food, Chinese, Biryani, Mughlai"/>
        <s v="Continental, Fast Food, Asian, Italian"/>
        <s v="American, Italian, North Indian, Chinese"/>
        <s v="North Indian, South Indian, Chinese, Street Food, Fast Food, Mithai"/>
        <s v="North Indian, South Indian, Italian, Continental, Mediterranean, Lebanese, Desserts"/>
        <s v="Kashmiri, Chinese"/>
        <s v="North Indian, South Indian, Gujarati, Rajasthani"/>
        <s v="Mithai, South Indian, Chinese, Street Food"/>
        <s v="Cafe, American, Mexican, Italian, Thai"/>
        <s v="Fast Food, Chinese, Burger"/>
        <s v="Fast Food, Chinese, Italian"/>
        <s v="Cafe, Italian, Mexican, Continental"/>
        <s v="Raw Meats, North Indian, Chinese, Fast Food"/>
        <s v="Juices, Beverages"/>
        <s v="North Indian, Seafood"/>
        <s v="Cafe, Italian, Salad"/>
        <s v="Fast Food, Desserts, Ice Cream, Beverages"/>
        <s v="Mithai, North Indian, South Indian, Chinese, Fast Food"/>
        <s v="Mithai, Bakery, Street Food, Chinese, South Indian"/>
        <s v="North Indian, Chinese, Continental, Pizza"/>
        <s v="Italian, Mexican, Chinese, Thai, North Indian"/>
        <s v="North Indian, Asian"/>
        <s v="Finger Food, Italian, Spanish, Greek"/>
        <s v="Asian, Mediterranean, North Indian"/>
        <s v="Seafood, Continental, Goan, Asian, Andhra"/>
        <s v="Tex-Mex, American"/>
        <s v="Cafe, Italian, Desserts, Fast Food, Chinese, Tea"/>
        <s v="North Indian, Japanese, Italian"/>
        <s v="European, Italian, Desserts"/>
        <s v="North Indian, Chinese, Arabian"/>
        <s v="Continental, Cafe, Italian, Desserts"/>
        <s v="Mexican, American, Tex-Mex, Burger"/>
        <s v="Continental, Cafe, Spanish, Italian, European, Greek, Mediterranean"/>
        <s v="Italian, Continental, Mexican, Japanese, American, British"/>
        <s v="North Indian, Continental, European"/>
        <s v="Charcoal Grill, Italian, North Indian, European, Indonesian, Thai"/>
        <s v="North Indian, Andhra, Chettinad, Bengali, Mughlai, Chinese"/>
        <s v="Biryani, North Indian, Chinese, Mughlai"/>
        <s v="Cafe, Chinese, Continental"/>
        <s v="Healthy Food, American, Burger, Salad"/>
        <s v="North Indian, Chinese, Italian, American, Middle Eastern"/>
        <s v="Italian, Continental, Chinese"/>
        <s v="Continental, Seafood, North Indian, Asian"/>
        <s v="North Indian, North Eastern, Continental"/>
        <s v="European, Asian, Mediterranean, Modern Indian, Desserts, Finger Food"/>
        <s v="Finger Food, North Indian, Italian, Continental, Thai, South Indian"/>
        <s v="European, Cafe, Italian"/>
        <s v="North Indian, Chinese, Mexican, Italian"/>
        <s v="Mexican, American, Tex-Mex"/>
        <s v="Hyderabadi, Awadhi"/>
        <s v="Cafe, Continental, North Indian, Italian, Chinese, Bakery, Desserts, Finger Food"/>
        <s v="North Indian, Cafe, Italian, Mexican, Continental"/>
        <s v="North Indian, Continental, Beverages, Italian, Burger, Healthy Food, Mediterranean"/>
        <s v="Cafe, Continental, North Indian, Chinese"/>
        <s v="North Indian, Continental, Chinese, Japanese, Italian, Thai"/>
        <s v="North Indian, Chinese, Continental, Desserts, Fast Food, Sandwich"/>
        <s v="American, Burger, Cafe"/>
        <s v="Fast Food, Cafe, Desserts, Bakery"/>
        <s v="Cafe, Mexican, Italian, Continental"/>
        <s v="Cafe, Beverages, Desserts, Pizza"/>
        <s v="Italian, Continental, Mexican, Cafe, Bakery"/>
        <s v="Continental, Mexican, North Indian, Chinese"/>
        <s v="Continental, North Indian, Mughlai, Burmese"/>
        <s v="Pizza, Cafe, Italian"/>
        <s v="Ice Cream, Desserts, Continental"/>
        <s v="Cafe, American, Continental, Armenian, Fast Food"/>
        <s v="North Indian, Chinese, Continental, Italian, Burger"/>
        <s v="Cafe, Continental, Desserts"/>
        <s v="Bakery, Desserts, Cafe"/>
        <s v="North Indian, Chinese, Italian, Street Food, Desserts"/>
        <s v="Italian, Mexican, American, Mediterranean"/>
        <s v="Pizza, Italian, Beverages, Desserts"/>
        <s v="Italian, Chinese, Mexican, Thai, North Indian"/>
        <s v="Cafe, Italian, Japanese, Continental"/>
        <s v="Cafe, Chinese, Fast Food, Italian"/>
        <s v="Cafe, Mexican, Italian, North Indian, Fast Food"/>
        <s v="Burger, Fast Food, Desserts, Beverages"/>
        <s v="Fast Food, Biryani"/>
        <s v="Chinese, Thai, North Indian, South Indian"/>
        <s v="European, Mediterranean, North Indian"/>
        <s v="Continental, Italian, Thai, Finger Food"/>
        <s v="Continental, Burger, Pizza, North Indian, European, Finger Food"/>
        <s v="Greek, Lebanese"/>
        <s v="Bakery, Cafe, Fast Food"/>
        <s v="Cafe, Continental, Italian, Street Food"/>
        <s v="Cafe, Continental, Desserts, Ice Cream, Italian, Beverages"/>
        <s v="Mughlai, Lucknowi"/>
        <s v="Chinese, Mangalorean"/>
        <s v="Seafood, Mediterranean"/>
        <s v="Pizza, Chinese"/>
        <s v="Continental, Chinese, Biryani, North Indian"/>
        <s v="North Indian, South Indian, Street Food, Bakery"/>
        <s v="Mediterranean, Italian, European"/>
        <s v="Finger Food, American, Continental, North Indian, Italian"/>
        <s v="Goan, Seafood, Chinese"/>
        <s v="Continental, North Indian, Chinese, Arabian, Thai"/>
        <s v="North Indian, Mughlai, Lebanese, Arabian, Mediterranean"/>
        <s v="European, Chinese"/>
        <s v="Continental, South Indian"/>
        <s v="Seafood, Chinese, Thai"/>
        <s v="Italian, Lebanese, Mexican"/>
        <s v="North Indian, Cafe"/>
        <s v="South Indian, Chinese, Continental, Italian, North Indian"/>
        <s v="North Indian, Continental, Mexican, Italian"/>
        <s v="North Indian, South Indian, Asian, Continental"/>
        <s v="North Indian, Asian, European"/>
        <s v="Cafe, Chinese, Fast Food, Seafood"/>
        <s v="Desserts, American"/>
        <s v="Italian, Continental, Goan"/>
        <s v="Mughlai, Lucknowi, Awadhi"/>
        <s v="Continental, Juices, Cafe, Desserts, Salad, Italian"/>
        <s v="Continental, Italian, North Indian, Lebanese, Thai"/>
        <s v="Modern Indian, Asian"/>
        <s v="Finger Food, North Indian, Continental, Italian, Mediterranean"/>
        <s v="Cafe, Italian, Desserts"/>
        <s v="Italian, American, Lebanese"/>
        <s v="Desserts, Beverages, Juices"/>
        <s v="North Indian, Chinese, Thai, Mexican, Italian"/>
        <s v="Korean, Chinese"/>
        <s v="North Indian, Mughlai, Mexican, Thai"/>
        <s v="North Indian, Mughlai, Asian, Continental"/>
        <s v="Cafe, Chinese, North Indian"/>
        <s v="North Indian, Chinese, Continental, Mughlai"/>
        <s v="Italian, North Indian, South Indian"/>
        <s v="European, Desserts"/>
        <s v="Italian, German, Continental"/>
        <s v="Lebanese, Italian"/>
        <s v="North Indian, Italian, Mexican, Asian"/>
        <s v="Cafe, Mexican, Italian, Fast Food"/>
        <s v="North Indian, Thai, Italian, Chinese, Mexican"/>
        <s v="Chinese, Thai, Burmese, Vietnamese, Tibetan, Japanese"/>
        <s v="Andhra, North Indian, Chinese"/>
        <s v="Mughlai, Chinese, Cafe, BBQ, Cajun"/>
        <s v="Continental, Italian, Chinese"/>
        <s v="Fast Food, Mexican, Tex-Mex"/>
        <s v="Continental, Fast Food, Chinese, Charcoal Grill, Mexican"/>
        <s v="Italian, Bakery, Continental"/>
        <s v="European, North Indian, Mediterranean, American"/>
        <s v="Continental, Cafe, Italian, Pizza, North Indian, Chinese, Bakery, Mughlai"/>
        <s v="Italian, American, Pizza"/>
        <s v="North Indian, Middle Eastern, Pizza"/>
        <s v="North Indian, Chinese, Mexican, Beverages"/>
        <s v="Parsi, North Indian"/>
        <s v="North Indian, Continental, South Indian, Chinese, Thai, Asian"/>
        <s v="North Indian, Continental, Chinese, Mexican, Italian, Desserts"/>
        <s v="Continental, Middle Eastern, Asian"/>
        <s v="Italian, Continental, Mexican, Lebanese"/>
        <s v="Cafe, Continental, Italian, Bakery"/>
        <s v="American, Burger, Fast Food"/>
        <s v="Bakery, French"/>
        <s v="Italian, North Indian, Desserts, Continental"/>
        <s v="Italian, Mexican, Mediterranean"/>
        <s v="Mediterranean, Chinese, Continental"/>
        <s v="Cafe, Charcoal Grill, Steak"/>
        <s v="Asian, Continental"/>
        <s v="Continental, Fast Food, Desserts, Indian"/>
        <s v="Continental, Chinese, Thai, Malaysian, North Indian"/>
        <s v="Cafe, American, Italian, Continental"/>
        <s v="Continental, Asian"/>
        <s v="Seafood, Filipino, Asian, European"/>
        <s v="North Indian, European, Chinese"/>
        <s v="North Indian, Lebanese, European, Mexican"/>
        <s v="Kerala, South Indian, Continental, North Indian, Seafood, Chinese"/>
        <s v="Continental, Cafe, Desserts, Bakery"/>
        <s v="Seafood, Chinese"/>
        <s v="Street Food, Burger, Desserts, Italian, Pizza, North Indian, European, Finger Food"/>
        <s v="Andhra"/>
        <s v="North Indian, Chinese, South Indian, Chinese"/>
        <s v="Continental, North Indian, European"/>
        <s v="Chinese, Italian, North Indian, Mexican, Mediterranean, Thai"/>
        <s v="South Indian, North Indian, Chinese, Continental"/>
        <s v="Italian, Fast Food, North Indian, Chinese"/>
        <s v="Continental, American, Italian, North Indian, Chinese, Cafe"/>
        <s v="South Indian, Chettinad, North Indian"/>
        <s v="North Indian, Chinese, Italian, Mexican"/>
        <s v="Chinese, Thai, Tibetan"/>
        <s v="Italian, French, Cafe"/>
        <s v="Goan, Seafood, North Indian"/>
        <s v="American, European"/>
        <s v="North Indian, Kerala, Chinese, Continental"/>
        <s v="Italian, Seafood, Mediterranean, Desserts, Cafe"/>
        <s v="Continental, North Indian, Italian, Asian"/>
        <s v="Chinese, North Indian, Italian, Mexican"/>
        <s v="Fast Food, Street Food, South Indian"/>
        <s v="Chinese, Continental, North Indian, Mexican"/>
        <s v="Desserts, Cafe, Mexican"/>
        <s v="North Indian, Chinese, Continental, Mediterranean, Asian"/>
        <s v="Cafe, Fast Food, Italian, Mexican"/>
        <s v="Kerala, South Indian, Chinese, Biryani"/>
        <s v="Malwani, North Indian, Chinese, Seafood"/>
        <s v="Drinks Only"/>
        <s v="North Indian, Mediterranean, Chinese"/>
        <s v="European, Chinese, North Indian, Italian"/>
        <s v="South Indian, Desserts"/>
        <s v="American, Cafe"/>
        <s v="Continental, North Indian, European, Asian"/>
        <s v="North Indian, European, Continental, Finger Food"/>
        <s v="North Indian, Continental, Chinese, Italian, Mexican"/>
        <s v="Chinese, North Indian, Continental"/>
        <s v="Chinese, Seafood, North Indian, Biryani"/>
        <s v="Finger Food, Continental, North Indian"/>
        <s v="North Indian, Andhra, Mughlai"/>
        <s v="Continental, North Indian, Thai, Chinese"/>
        <s v="Continental, Seafood, Chinese, North Indian, Biryani"/>
        <s v="North Indian, Italian, Asian, South Indian"/>
        <s v="Japanese, Chinese, Thai, Malaysian, Burmese, Asian"/>
        <s v="North Indian, Mediterranean, Asian, Arabian"/>
        <s v="Asian, Chinese, Tibetan"/>
        <s v="Continental, Mexican, Beverages, Desserts, North Indian, Chinese, Rajasthani"/>
        <s v="Chinese, Cafe, North Indian, Desserts"/>
        <s v="Cafe, Continental, European, Beverages"/>
        <s v="Japanese, French"/>
        <s v="Chinese, Japanese, Thai, Malaysian, Vietnamese, Asian"/>
        <s v="Andhra, North Indian, Chinese, Seafood, Biryani"/>
        <s v="Burger, Pizza, Biryani"/>
        <s v="Cafe, Italian, Mexican, Bakery"/>
        <s v="Chinese, North Indian, Cafe"/>
        <s v="Desserts, North Indian, Chinese, South Indian, Fast Food, Street Food"/>
        <s v="Burger, Desserts"/>
        <s v="Goan, North Indian, Chinese"/>
        <s v="Cafe, Lebanese, Italian"/>
        <s v="Cafe, Italian, Mexican, Chinese"/>
        <s v="Indian, Chinese, Continental"/>
        <s v="Kerala, Fast Food"/>
        <s v="Italian, Continental, North Indian, Cafe"/>
        <s v="Continental, Chinese, Italian, Bakery"/>
        <s v="Chinese, Continental, North Indian, Mughlai"/>
        <s v="Continental, Seafood, North Indian"/>
        <s v="Continental, Chinese, Mexican, North Indian"/>
        <s v="Biryani, Andhra"/>
        <s v="Continental, European"/>
        <s v="Cafe, Chinese, Thai, North Indian, Continental"/>
        <s v="European, North Indian, Continental, Italian"/>
        <s v="Cafe, Mughlai, North Indian"/>
        <s v="Italian, Continental, Chinese, North Indian"/>
        <s v="Thai, Chinese, Asian"/>
        <s v="Mediterranean, Italian, American"/>
        <s v="Continental, Fast Food, Tea"/>
        <s v="Cafe, Italian, Mexican, North Indian, Continental"/>
        <s v="Italian, Mexican, Chinese"/>
        <s v="Rajasthani, Gujarati, Mughlai"/>
        <s v="Pizza, Italian, Fast Food"/>
        <s v="Mediterranean, Asian, Continental, North Indian, Arabian"/>
        <s v="Italian, Cafe, Chinese, Continental"/>
        <s v="North Indian, Mughlai, Chinese, Mangalorean"/>
        <s v="American, Chinese, North Indian, Italian"/>
        <s v="Seafood, French"/>
        <s v="North Indian, Italian, Finger Food"/>
        <s v="Chinese, Thai, Japanese, Asian"/>
        <s v="Chinese, Italian, Continental, North Indian"/>
        <s v="Fast Food, American, Salad, Healthy Food"/>
        <s v="Juices, Desserts"/>
        <s v="Cafe, Italian, Mexican, Chinese, North Indian"/>
        <s v="North Indian, Hyderabadi"/>
        <s v="North Indian, Continental, Italian, Asian"/>
        <s v="Cafe, Fast Food, American"/>
        <s v="Continental, North Indian, Mexican"/>
        <s v="American, Breakfast"/>
        <s v="Mediterranean, European, American, North Indian"/>
        <s v="North Indian, Chinese, Continental, Rajasthani"/>
        <s v="American, BBQ, Sandwich"/>
        <s v="Pizza, Bar Food"/>
        <s v="Italian, Tex-Mex, Continental, North Indian"/>
        <s v="Hawaiian"/>
        <s v="Desserts, Pizza, Ice Cream"/>
        <s v="American, BBQ, Steak"/>
        <s v="Continental, Chinese, Japanese, North Indian, Thai"/>
        <s v="Caribbean"/>
        <s v="American, Pizza, Bar Food"/>
        <s v="Continental, North Indian, South Indian, Italian"/>
        <s v="American, Sandwich, Salad"/>
        <s v="Breakfast, French"/>
        <s v="American, International, Sushi"/>
        <s v="Japanese, Steak"/>
        <s v="BBQ, Caribbean, Cajun"/>
        <s v="Seafood, Sushi"/>
        <s v="International, Pizza"/>
        <s v="New American, Tapas"/>
        <s v="Mediterranean, Turkish"/>
        <s v="Burger"/>
        <s v="American, Asian, Burger"/>
        <s v="Sushi, Thai"/>
        <s v="American, Breakfast, Burger"/>
        <s v="German"/>
        <s v="Caribbean, Seafood, Steak"/>
        <s v="Italian, Pizza, Sandwich"/>
        <s v="International, Italian, Southern"/>
        <s v="American, Mediterranean, Seafood"/>
        <s v="Japanese, Sushi, Thai"/>
        <s v="Southern"/>
        <s v="Seafood, Southern"/>
        <s v="American, Seafood, Sushi"/>
        <s v="Breakfast, Cajun"/>
        <s v="Burger, Seafood, Steak"/>
        <s v="European, German"/>
        <s v="Seafood, Steak, Vegetarian"/>
        <s v="American, Southern"/>
        <s v="American, International, Southwestern"/>
        <s v="Caribbean, Seafood"/>
        <s v="Mexican, Southwestern, Sushi"/>
        <s v="Burger, Sandwich, Seafood"/>
        <s v="Sandwich, Seafood, Steak"/>
        <s v="Breakfast, Mexican"/>
        <s v="Cuban, Spanish"/>
        <s v="Greek, Italian"/>
        <s v="Breakfast"/>
        <s v="American, Italian, Seafood"/>
        <s v="Seafood, Tapas, Bar Food"/>
        <s v="European, International, Tapas"/>
        <s v="Japanese, Seafood, Sushi"/>
        <s v="Fast Food, Seafood"/>
        <s v="Pub Food"/>
        <s v="Italian, Pizza, Seafood"/>
        <s v="American, Caribbean, Seafood"/>
        <s v="Burger, Bar Food, Steak"/>
        <s v="Desserts, Bar Food"/>
        <s v="American, Southern, Southwestern"/>
        <s v="Chinese, Steak"/>
        <s v="Mediterranean, Tapas, Vegetarian"/>
        <s v="American, Tapas"/>
        <s v="Sushi, Teriyaki"/>
        <s v="American, Seafood"/>
        <s v="New American"/>
        <s v="Seafood, Steak"/>
        <s v="International, Southern"/>
        <s v="Sandwich, Seafood, Cajun"/>
        <s v="Breakfast, Sandwich"/>
        <s v="International, Southern, Vegetarian"/>
        <s v="Desserts, Sandwich, Southern"/>
        <s v="American, BBQ, Southern"/>
        <s v="Pizza, Sandwich"/>
        <s v="Italian, Deli"/>
        <s v="Indian, Middle Eastern"/>
        <s v="Asian, Chinese, Vegetarian"/>
        <s v="BBQ, Breakfast, Southern"/>
        <s v="Desserts, Greek, Sandwich"/>
        <s v="American, Burger, Sandwich"/>
        <s v="American, Diner, Southern"/>
        <s v="Mexican, Vegetarian"/>
        <s v="Coffee and Tea, Desserts, Beverages"/>
        <s v="BBQ, Burger, Seafood"/>
        <s v="Coffee and Tea, Mediterranean"/>
        <s v="Breakfast, Burger, Sandwich"/>
        <s v="German, Ice Cream"/>
        <s v="Greek, Mediterranean, Vegetarian"/>
        <s v="Asian, Latin American, Vegetarian"/>
        <s v="Coffee and Tea, Sandwich"/>
        <s v="Asian, Breakfast, Hawaiian"/>
        <s v="Burger, Bar Food, Vegetarian"/>
        <s v="Burger, Desserts, Vegetarian"/>
        <s v="Burger, Desserts, Sandwich"/>
        <s v="Breakfast, Vegetarian"/>
        <s v="Coffee and Tea, Desserts"/>
        <s v="American, BBQ"/>
        <s v="Desserts, Latin American, Argentine"/>
        <s v="Asian, Vietnamese"/>
        <s v="Breakfast, Pizza"/>
        <s v="BBQ, Sandwich"/>
        <s v="American, Breakfast, Diner"/>
        <s v="Sandwich"/>
        <s v="European, Spanish"/>
        <s v="Breakfast, Mexican, Southwestern"/>
        <s v="Breakfast, Burger"/>
        <s v="Desserts, Sandwich"/>
        <s v="BBQ"/>
        <s v="Greek"/>
        <s v="American, Desserts, Diner"/>
        <s v="Asian, Thai, Vegetarian"/>
        <s v="American, Bar Food"/>
        <s v="Breakfast, Diner, Southern"/>
        <s v="Mexican, Tex-Mex"/>
        <s v="American, Breakfast, Greek"/>
        <s v="Burger, Pizza, Sandwich"/>
        <s v="Desserts, Sandwich, Ice Cream"/>
        <s v="Chinese, Sushi, Thai"/>
        <s v="American, Breakfast, Desserts"/>
        <s v="Asian, Vegetarian, Vietnamese, Bubble Tea"/>
        <s v="Asian, Vegetarian, Vietnamese"/>
        <s v="Mexican, Spanish"/>
        <s v="American, Hawaiian"/>
        <s v="American, Sandwich, Seafood"/>
        <s v="Burger, Desserts, Bar Food"/>
        <s v="American, BBQ, Burger"/>
        <s v="Caribbean, Mexican, Cajun"/>
        <s v="Sandwich, Sushi, Tapas"/>
        <s v="Pizza, Bar Food, Sandwich"/>
        <s v="Chinese, Seafood, Vegetarian"/>
        <s v="Japanese, Sushi, Teriyaki"/>
        <s v="Breakfast, Diner"/>
        <s v="American, Japanese, Sushi"/>
        <s v="Breakfast, Spanish, Tapas"/>
        <s v="Burger, Greek, Sandwich"/>
        <s v="Indian, Mediterranean, Middle Eastern"/>
        <s v="American, Coffee and Tea"/>
        <s v="American, BBQ, Seafood"/>
        <s v="American, European, Sandwich"/>
        <s v="Mexican, Southwestern, Tex-Mex"/>
        <s v="Cafe, Sandwich, Southern"/>
        <s v="Latin American, Mexican, Southwestern"/>
        <s v="International, Tapas, Vegetarian"/>
        <s v="Desserts, Italian, Pizza"/>
        <s v="Bar Food, Sandwich, Seafood"/>
        <s v="American, Italian, Pizza"/>
        <s v="Asian, Sushi, Thai"/>
        <s v="American, Breakfast, Vegetarian"/>
        <s v="American, Bar Food, Sandwich"/>
        <s v="Burger, Seafood"/>
        <s v="Burger, Bar Food, Southern"/>
        <s v="Chinese, Pizza"/>
        <s v="American, Burger, Pizza, Cafe"/>
        <s v="Bar Food, Seafood, Vegetarian"/>
        <s v="Coffee and Tea, Cuban, Latin American"/>
        <s v="Burger, Pizza"/>
        <s v="American, Burger, Cajun"/>
        <s v="American, Sandwich, Tea"/>
        <s v="Burger, Bar Food"/>
        <s v="American, Greek"/>
        <s v="Indian, Persian"/>
        <s v="Breakfast, Diner, Sandwich"/>
        <s v="Italian, Seafood, Vegetarian"/>
        <s v="American, Seafood, Cajun"/>
        <s v="BBQ, Southern"/>
        <s v="BBQ, Burger, Desserts"/>
        <s v="Latin American, Mexican"/>
        <s v="Latin American"/>
        <s v="Indian, International, Vegetarian"/>
        <s v="American, Breakfast, Hawaiian"/>
        <s v="British, Bar Food, Sandwich"/>
        <s v="Burger, German, Sandwich"/>
        <s v="Pizza, Sandwich, Vegetarian"/>
        <s v="American, Greek, Seafood"/>
        <s v="International, Mediterranean, Sandwich"/>
        <s v="Asian, Japanese, Sushi"/>
        <s v="Asian, Japanese"/>
        <s v="Southern, Cajun, Soul Food"/>
        <s v="American, Pizza"/>
        <s v="BBQ, Caribbean, Seafood"/>
        <s v="Italian, Pizza, Vegetarian"/>
        <s v="American, Bar Food, BBQ"/>
        <s v="American, Chinese, Sushi"/>
        <s v="Cajun"/>
        <s v="Asian, Sushi, Vegetarian"/>
        <s v="Desserts, Thai"/>
        <s v="Tea, Modern Australian"/>
        <s v="Bar Food, Modern Australian"/>
        <s v="Bar Food, Steak"/>
        <s v="Cafe, Coffee and Tea, Modern Australian"/>
        <s v="Chinese, Canadian"/>
        <s v="Breakfast, Coffee and Tea"/>
        <s v="American, Bakery, European, Burger, Fusion"/>
        <s v="Modern Australian, Australian"/>
        <s v="Italian, Fusion, Cafe"/>
        <s v="Singaporean, Chinese, Seafood, Malay, Indian"/>
        <s v="Thai, Chinese, Japanese"/>
        <s v="Cafe, Coffee and Tea, Sandwich"/>
        <s v="Coffee and Tea, Tapas, Australian"/>
        <s v="Cafe, Australian"/>
        <s v="Coffee and Tea, Tea, Modern Australian"/>
        <s v="Burger, Coffee and Tea, Modern Australian"/>
        <s v="North Indian, Continental, Chinese, Fast Food"/>
        <s v="Breakfast, Modern Australian"/>
        <s v="Mediterranean, Seafood"/>
        <s v="South American"/>
        <s v="Coffee and Tea, Modern Australian"/>
        <s v="Australian"/>
        <s v="Continental, Kashmiri, Italian, North Indian, Moroccan"/>
        <s v="Breakfast, Coffee and Tea, Modern Australian"/>
        <s v="Italian, French, Bakery, Cafe"/>
        <s v="Lebanese, Arabian, Middle Eastern"/>
        <s v="Pakistani, Indian, Mughlai"/>
        <s v="Japanese, Thai, Italian, Asian"/>
        <s v="Indian, South Indian"/>
        <s v="Goan, Chinese, Indian, North Indian"/>
        <s v="Indian, Rajasthani"/>
        <s v="Indian, North Indian, Mughlai, Biryani"/>
        <s v="Indian, North Indian, South Indian, Chinese"/>
        <s v="Indian, North Indian, Chinese"/>
        <s v="Indian, Asian"/>
        <s v="Filipino, Japanese, Asian"/>
        <s v="Pakistani, Chinese, Indian, Afghani"/>
        <s v="Pakistani, Afghani, Indian, Hyderabadi"/>
        <s v="Indian, North Indian, Street Food"/>
        <s v="Finger Food, North Indian, Italian, European, Continental"/>
        <s v="American, Seafood, Italian, Japanese, Thai"/>
        <s v="Mediterranean, Mexican, North Indian, American"/>
        <s v="Filipino"/>
        <s v="Continental, Indian"/>
        <s v="Italian, Burger, Charcoal Grill"/>
        <s v="Indian, Continental"/>
        <s v="European, North Indian, Chinese"/>
        <s v="British, Steak"/>
        <s v="French, Japanese, Desserts"/>
        <s v="Mediterranean, Italian, Thai, European"/>
        <s v="International, Indian"/>
        <s v="American, Ice Cream, Desserts"/>
        <s v="European, Lebanese, Mediterranean"/>
        <s v="Asian, Continental, Italian, North Indian"/>
        <s v="American, Finger Food"/>
        <s v="Indian, Curry"/>
        <s v="European, Mediterranean, Contemporary"/>
        <s v="Cafe, British"/>
        <s v="Ice Cream, Desserts, Cafe"/>
        <s v="Brazilian, Cafe"/>
        <s v="Fast Food, American"/>
        <s v="Burger, American"/>
        <s v="Turkish, Arabian, Middle Eastern"/>
        <s v="American, Fast Food, Desserts, Steak"/>
        <s v="Indian, Cafe"/>
        <s v="Kebab, Turkish Pizza"/>
        <s v="Turkish Pizza"/>
        <s v="Desserts, Bí_rek"/>
        <s v="Cafe, Desserts, Beverages"/>
        <s v="Thai, Asian"/>
        <s v="Taiwanese, Street Food"/>
        <s v="Bakery, Arabian, Middle Eastern"/>
        <s v="Cafe, Patisserie, Bakery, Desserts"/>
        <s v="Malaysian, North Indian, Sri Lankan"/>
        <s v="Patisserie, Coffee and Tea"/>
        <s v="British, Cafe"/>
        <s v="Fast Food, French"/>
        <s v="Vietnamese, Fish and Chips"/>
        <s v="Indian, Grill"/>
        <s v="North Indian, Chinese, Sri Lankan"/>
        <s v="Cafe, Korean, Desserts"/>
        <s v="Greek, Mediterranean, Middle Eastern"/>
        <s v="Sushi, Japanese, Cantonese"/>
        <s v="Pakistani, Indian, Afghani, Curry"/>
        <s v="Indian, North Indian, Curry, Cafe"/>
        <s v="British, Burger, Cafe"/>
        <s v="Kebab, Turkish Pizza, Dí_ner"/>
        <s v="European, Sushi, Italian"/>
        <s v="Mughlai, Italian, Finger Food, Middle Eastern"/>
        <s v="European, Continental, North Indian"/>
        <s v="Continental, Thai, Chinese, North Indian"/>
        <s v="Italian, Continental, Finger Food"/>
        <s v="Mughlai, Street Food"/>
        <s v="Continental, American, North Indian"/>
        <s v="Continental, Finger Food"/>
        <s v="Seafood, American, Mediterranean, Japanese"/>
        <s v="Continental, North Indian, European, Finger Food"/>
        <s v="Mediterranean, Continental, North Indian, Italian"/>
        <s v="European, Italian, North Indian"/>
        <s v="Pizza, Salad, Finger Food"/>
        <s v="Continental, Italian, American, North Indian"/>
        <s v="Cafe, Continental, North Indian"/>
        <s v="North Indian, Mediterranean, European, Asian, Chinese, Pizza"/>
        <s v="North Indian, Continental, European, Chinese, Thai"/>
        <s v="Seafood, Chinese, Japanese, Sushi, Thai"/>
        <s v="Japanese, Thai, Sushi"/>
        <s v="Seafood, Asian, Filipino, Indian"/>
        <s v="Malaysian, Thai"/>
        <s v="Finger Food, Continental, Italian, Chinese"/>
        <s v="Mughlai, North Indian, South Indian"/>
        <s v="Continental, Italian, Mediterranean"/>
        <s v="Continental, European, North Indian, French"/>
        <s v="Spanish, Italian"/>
        <s v="Seafood, Italian"/>
        <s v="Finger Food, Italian, Middle Eastern"/>
        <s v="North Indian, European, Continental"/>
        <s v="French, Italian"/>
        <s v="Mediterranean, European"/>
        <s v="Malaysian, Thai, Kerala, Vietnamese, Sri Lankan"/>
        <s v="North Indian, Chinese, South Indian, Italian"/>
        <s v="European, Asian, Indian"/>
        <s v="Asian, Japanese, Korean, Thai, Chinese"/>
        <s v="Sunda, Indonesian"/>
        <s v="Ramen, Japanese"/>
        <s v="Kerala, Indian, Chinese, Bakery"/>
        <s v="Kebab, Desserts, Turkish Pizza"/>
        <s v="Restaurant Cafe, Desserts"/>
        <s v="Burger, Izgara"/>
        <s v="World Cuisine, Patisserie, Cafe"/>
        <s v="Brazilian, Bar Food, Beverages"/>
        <s v="Cafe, Burger"/>
        <s v="Indonesian"/>
        <s v="Indian, Seafood"/>
        <s v="Burger, Fast Food, Grill"/>
        <s v="Continental, Seafood, Burger, South African, Finger Food, Grill"/>
        <s v="Arabian"/>
        <s v="Peranakan, Indonesian"/>
        <s v="Cafe, Western"/>
        <s v="Scottish, Cafe"/>
        <s v="Burger, Grill"/>
        <s v="Cafe, Tapas, South African, Beverages, Healthy Food, Desserts, Spanish"/>
        <s v="Contemporary, Burger, European"/>
        <s v="Filipino, Mexican"/>
        <s v="Arabian, Middle Eastern"/>
        <s v="Western, Asian, Cafe"/>
        <s v="Cafe, Kiwi"/>
        <s v="Indian, Pakistani"/>
        <s v="Grill, Burger"/>
        <s v="Kebab"/>
        <s v="Restaurant Cafe, Turkish, Desserts"/>
        <s v="Cafe, American, Italian, Filipino"/>
        <s v="Cafe, Kiwi, Ice Cream, Desserts"/>
        <s v="Indian, Cafe, Curry"/>
        <s v="Burger, American, Grill"/>
        <s v="Bar Food, Brazilian"/>
        <s v="Cafe, Coffee and Tea, Western"/>
        <s v="Desserts, Bakery, Western"/>
        <s v="Steak, Seafood, Grill"/>
        <s v="North Indian, Chinese, Turkish"/>
        <s v="Cafe, Bakery, Tea, Vegetarian"/>
        <s v="Street Food, Continental, Burger, Grill"/>
        <s v="Cafe, Fast Food, Beverages"/>
        <s v="Middle Eastern, Arabian"/>
        <s v="Japanese, Sushi, Ramen"/>
        <s v="Seafood, Western"/>
        <s v="Latin American, Italian"/>
        <s v="Kebab, Izgara"/>
        <s v="Brazilian, Grill"/>
        <s v="Malaysian"/>
        <s v="Japanese, Sushi, Asian"/>
        <s v="Italian, Cafe, Desserts"/>
        <s v="Brazilian, Healthy Food, Juices, Pizza"/>
        <s v="Asian, Sushi, Seafood"/>
        <s v="Sri Lankan"/>
        <s v="American, Chinese, North Indian"/>
        <s v="Brazilian, Mineira"/>
        <s v="Cafe, Italian, Coffee and Tea, Western, Indonesian"/>
        <s v="American, Burger, Grill"/>
        <s v="Street Food, Burger, American, Finger Food, German"/>
        <s v="Contemporary, Sushi, Grill, Italian, Steak"/>
        <s v="Beverages, Bar Food, Fast Food"/>
        <s v="French, Western"/>
        <s v="Cafe, American"/>
        <s v="Pizza, Grill"/>
        <s v="Continental, American, Seafood"/>
        <s v="American, Fast Food, Steak, Beverages"/>
        <s v="World Cuisine"/>
        <s v="Asian, Indonesian, Western"/>
        <s v="Cafe, European, Mexican"/>
        <s v="Cafe, Sri Lankan, Continental, American"/>
        <s v="No Cuisine found" u="1"/>
      </sharedItems>
    </cacheField>
    <cacheField name="Currency" numFmtId="0">
      <sharedItems/>
    </cacheField>
    <cacheField name="Has_Table_booking" numFmtId="0">
      <sharedItems count="2">
        <s v="No"/>
        <s v="Yes"/>
      </sharedItems>
    </cacheField>
    <cacheField name="Has_Online_delivery" numFmtId="0">
      <sharedItems count="2">
        <s v="No"/>
        <s v="Yes"/>
      </sharedItems>
    </cacheField>
    <cacheField name="Price_range" numFmtId="0">
      <sharedItems containsSemiMixedTypes="0" containsString="0" containsNumber="1" containsInteger="1" minValue="1" maxValue="4" count="4">
        <n v="1"/>
        <n v="2"/>
        <n v="3"/>
        <n v="4"/>
      </sharedItems>
    </cacheField>
    <cacheField name="Votes" numFmtId="0">
      <sharedItems containsSemiMixedTypes="0" containsString="0" containsNumber="1" containsInteger="1" minValue="0" maxValue="10934"/>
    </cacheField>
    <cacheField name="Average_Cost_for_two" numFmtId="0">
      <sharedItems containsSemiMixedTypes="0" containsString="0" containsNumber="1" containsInteger="1" minValue="0" maxValue="800000" count="140">
        <n v="300"/>
        <n v="200"/>
        <n v="400"/>
        <n v="100"/>
        <n v="150"/>
        <n v="50"/>
        <n v="250"/>
        <n v="350"/>
        <n v="650"/>
        <n v="500"/>
        <n v="700"/>
        <n v="450"/>
        <n v="600"/>
        <n v="800"/>
        <n v="550"/>
        <n v="1000"/>
        <n v="1200"/>
        <n v="900"/>
        <n v="750"/>
        <n v="120"/>
        <n v="950"/>
        <n v="55"/>
        <n v="60"/>
        <n v="70"/>
        <n v="850"/>
        <n v="75"/>
        <n v="80"/>
        <n v="720"/>
        <n v="85"/>
        <n v="90"/>
        <n v="95"/>
        <n v="105"/>
        <n v="110"/>
        <n v="130"/>
        <n v="140"/>
        <n v="160"/>
        <n v="170"/>
        <n v="180"/>
        <n v="190"/>
        <n v="220"/>
        <n v="230"/>
        <n v="240"/>
        <n v="260"/>
        <n v="270"/>
        <n v="315"/>
        <n v="320"/>
        <n v="330"/>
        <n v="360"/>
        <n v="390"/>
        <n v="410"/>
        <n v="430"/>
        <n v="445"/>
        <n v="515"/>
        <n v="535"/>
        <n v="545"/>
        <n v="570"/>
        <n v="955"/>
        <n v="1100"/>
        <n v="1500"/>
        <n v="1800"/>
        <n v="1350"/>
        <n v="1550"/>
        <n v="1700"/>
        <n v="1600"/>
        <n v="1400"/>
        <n v="1900"/>
        <n v="1300"/>
        <n v="1750"/>
        <n v="1250"/>
        <n v="1850"/>
        <n v="1050"/>
        <n v="1650"/>
        <n v="1950"/>
        <n v="1150"/>
        <n v="1450"/>
        <n v="1540"/>
        <n v="2000"/>
        <n v="0"/>
        <n v="2100"/>
        <n v="290"/>
        <n v="2200"/>
        <n v="35"/>
        <n v="30"/>
        <n v="2300"/>
        <n v="2350"/>
        <n v="2400"/>
        <n v="45"/>
        <n v="2500"/>
        <n v="40"/>
        <n v="10"/>
        <n v="25"/>
        <n v="20"/>
        <n v="7"/>
        <n v="280"/>
        <n v="2600"/>
        <n v="2650"/>
        <n v="15"/>
        <n v="70000"/>
        <n v="125"/>
        <n v="2700"/>
        <n v="2800"/>
        <n v="2900"/>
        <n v="3000"/>
        <n v="3200"/>
        <n v="3210"/>
        <n v="3300"/>
        <n v="3500"/>
        <n v="3600"/>
        <n v="3650"/>
        <n v="3700"/>
        <n v="3800"/>
        <n v="4000"/>
        <n v="4100"/>
        <n v="4200"/>
        <n v="4300"/>
        <n v="4400"/>
        <n v="4500"/>
        <n v="4700"/>
        <n v="4800"/>
        <n v="5000"/>
        <n v="5100"/>
        <n v="5500"/>
        <n v="6000"/>
        <n v="6500"/>
        <n v="7000"/>
        <n v="8000"/>
        <n v="200000"/>
        <n v="500000"/>
        <n v="120000"/>
        <n v="300000"/>
        <n v="285"/>
        <n v="250000"/>
        <n v="65"/>
        <n v="800000"/>
        <n v="150000"/>
        <n v="100000"/>
        <n v="165000"/>
        <n v="450000"/>
        <n v="350000"/>
        <n v="294"/>
      </sharedItems>
    </cacheField>
    <cacheField name="Rating" numFmtId="0">
      <sharedItems containsSemiMixedTypes="0" containsString="0" containsNumber="1" minValue="1" maxValue="4.9000000000000004" count="33">
        <n v="1"/>
        <n v="4.3"/>
        <n v="4.4000000000000004"/>
        <n v="3.9"/>
        <n v="3.4"/>
        <n v="3.8"/>
        <n v="2.7"/>
        <n v="3.6"/>
        <n v="4.5"/>
        <n v="3.5"/>
        <n v="3"/>
        <n v="3.2"/>
        <n v="4.2"/>
        <n v="3.1"/>
        <n v="4.0999999999999996"/>
        <n v="3.3"/>
        <n v="4.7"/>
        <n v="2.6"/>
        <n v="4.9000000000000004"/>
        <n v="4"/>
        <n v="2.9"/>
        <n v="3.7"/>
        <n v="4.8"/>
        <n v="4.5999999999999996"/>
        <n v="2.2999999999999998"/>
        <n v="2"/>
        <n v="2.4"/>
        <n v="2.8"/>
        <n v="2.5"/>
        <n v="2.2000000000000002"/>
        <n v="2.1"/>
        <n v="1.9"/>
        <n v="1.8"/>
      </sharedItems>
    </cacheField>
    <cacheField name="Datekey_Opening_corrected(year)" numFmtId="0">
      <sharedItems containsSemiMixedTypes="0" containsString="0" containsNumber="1" containsInteger="1" minValue="2010" maxValue="2018" count="9">
        <n v="2013"/>
        <n v="2016"/>
        <n v="2018"/>
        <n v="2011"/>
        <n v="2014"/>
        <n v="2012"/>
        <n v="2010"/>
        <n v="2017"/>
        <n v="2015"/>
      </sharedItems>
    </cacheField>
    <cacheField name="datekey_opening_corrected(month)" numFmtId="0">
      <sharedItems containsSemiMixedTypes="0" containsString="0" containsNumber="1" containsInteger="1" minValue="1" maxValue="12"/>
    </cacheField>
    <cacheField name="datekey_opening_corrected(day)" numFmtId="0">
      <sharedItems containsSemiMixedTypes="0" containsString="0" containsNumber="1" containsInteger="1" minValue="1" maxValue="28"/>
    </cacheField>
    <cacheField name="datekey_opening_corrected" numFmtId="14">
      <sharedItems containsSemiMixedTypes="0" containsNonDate="0" containsDate="1" containsString="0" minDate="2010-01-01T00:00:00" maxDate="2018-12-29T00:00:00"/>
    </cacheField>
    <cacheField name="Price" numFmtId="0">
      <sharedItems/>
    </cacheField>
    <cacheField name="CONVERSION FACTOR" numFmtId="0">
      <sharedItems containsSemiMixedTypes="0" containsString="0" containsNumber="1" minValue="5.3010000000000002E-3" maxValue="111.1"/>
    </cacheField>
    <cacheField name="AVERAGE_COST_OF_TWO(INR)" numFmtId="164">
      <sharedItems containsSemiMixedTypes="0" containsString="0" containsNumber="1" minValue="0" maxValue="32494.999999999996"/>
    </cacheField>
  </cacheFields>
  <extLst>
    <ext xmlns:x14="http://schemas.microsoft.com/office/spreadsheetml/2009/9/main" uri="{725AE2AE-9491-48be-B2B4-4EB974FC3084}">
      <x14:pivotCacheDefinition pivotCacheId="7351013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18435314"/>
    <x v="0"/>
    <n v="1"/>
    <x v="0"/>
    <s v="New Delhi"/>
    <s v="13/288 , 14 Block Gurudwra, Geeta Colony, New Delhi"/>
    <x v="0"/>
    <s v="Indian Rupees(Rs.)"/>
    <x v="0"/>
    <x v="0"/>
    <x v="0"/>
    <n v="0"/>
    <x v="0"/>
    <x v="0"/>
    <x v="0"/>
    <n v="9"/>
    <n v="21"/>
    <d v="2013-09-21T00:00:00"/>
    <s v="Rs.300"/>
    <n v="1"/>
    <n v="300"/>
  </r>
  <r>
    <n v="18378015"/>
    <x v="1"/>
    <n v="1"/>
    <x v="0"/>
    <s v="New Delhi"/>
    <s v="726/2, Jheel Khuranja, Geeta Colony, New Delhi"/>
    <x v="0"/>
    <s v="Indian Rupees(Rs.)"/>
    <x v="0"/>
    <x v="0"/>
    <x v="0"/>
    <n v="0"/>
    <x v="1"/>
    <x v="0"/>
    <x v="1"/>
    <n v="9"/>
    <n v="10"/>
    <d v="2016-09-10T00:00:00"/>
    <s v="Rs.200"/>
    <n v="1"/>
    <n v="200"/>
  </r>
  <r>
    <n v="18424905"/>
    <x v="2"/>
    <n v="1"/>
    <x v="0"/>
    <s v="New Delhi"/>
    <s v="C-222, Lajpat Nagar 1, New Delhi"/>
    <x v="0"/>
    <s v="Indian Rupees(Rs.)"/>
    <x v="0"/>
    <x v="1"/>
    <x v="0"/>
    <n v="0"/>
    <x v="2"/>
    <x v="0"/>
    <x v="2"/>
    <n v="9"/>
    <n v="25"/>
    <d v="2018-09-25T00:00:00"/>
    <s v="Rs.400"/>
    <n v="1"/>
    <n v="400"/>
  </r>
  <r>
    <n v="18180072"/>
    <x v="3"/>
    <n v="1"/>
    <x v="0"/>
    <s v="New Delhi"/>
    <s v="Gali 7, Mahipalpur, New Delhi"/>
    <x v="0"/>
    <s v="Indian Rupees(Rs.)"/>
    <x v="0"/>
    <x v="0"/>
    <x v="0"/>
    <n v="0"/>
    <x v="3"/>
    <x v="0"/>
    <x v="2"/>
    <n v="9"/>
    <n v="6"/>
    <d v="2018-09-06T00:00:00"/>
    <s v="Rs.100"/>
    <n v="1"/>
    <n v="100"/>
  </r>
  <r>
    <n v="18415377"/>
    <x v="4"/>
    <n v="1"/>
    <x v="0"/>
    <s v="New Delhi"/>
    <s v="Main Vasant Kunj Road, Mahipalpur, New Delhi"/>
    <x v="0"/>
    <s v="Indian Rupees(Rs.)"/>
    <x v="0"/>
    <x v="0"/>
    <x v="0"/>
    <n v="0"/>
    <x v="4"/>
    <x v="0"/>
    <x v="0"/>
    <n v="9"/>
    <n v="17"/>
    <d v="2013-09-17T00:00:00"/>
    <s v="Rs.150"/>
    <n v="1"/>
    <n v="150"/>
  </r>
  <r>
    <n v="18421485"/>
    <x v="5"/>
    <n v="1"/>
    <x v="0"/>
    <s v="New Delhi"/>
    <s v="Shop 264, Near Hakikat Nagar, Mukherjee Nagar, New Delhi"/>
    <x v="0"/>
    <s v="Indian Rupees(Rs.)"/>
    <x v="0"/>
    <x v="0"/>
    <x v="0"/>
    <n v="0"/>
    <x v="3"/>
    <x v="0"/>
    <x v="2"/>
    <n v="9"/>
    <n v="3"/>
    <d v="2018-09-03T00:00:00"/>
    <s v="Rs.100"/>
    <n v="1"/>
    <n v="100"/>
  </r>
  <r>
    <n v="312413"/>
    <x v="6"/>
    <n v="1"/>
    <x v="0"/>
    <s v="New Delhi"/>
    <s v="G-103, Vardhaman Mall, Mukherjee Nagar, New Delhi"/>
    <x v="0"/>
    <s v="Indian Rupees(Rs.)"/>
    <x v="0"/>
    <x v="0"/>
    <x v="0"/>
    <n v="0"/>
    <x v="1"/>
    <x v="0"/>
    <x v="3"/>
    <n v="9"/>
    <n v="16"/>
    <d v="2011-09-16T00:00:00"/>
    <s v="Rs.200"/>
    <n v="1"/>
    <n v="200"/>
  </r>
  <r>
    <n v="303497"/>
    <x v="7"/>
    <n v="1"/>
    <x v="0"/>
    <s v="New Delhi"/>
    <s v="Khaira Mod, Najafgarh, New Delhi"/>
    <x v="0"/>
    <s v="Indian Rupees(Rs.)"/>
    <x v="0"/>
    <x v="0"/>
    <x v="0"/>
    <n v="0"/>
    <x v="4"/>
    <x v="0"/>
    <x v="4"/>
    <n v="9"/>
    <n v="21"/>
    <d v="2014-09-21T00:00:00"/>
    <s v="Rs.150"/>
    <n v="1"/>
    <n v="150"/>
  </r>
  <r>
    <n v="18354644"/>
    <x v="8"/>
    <n v="1"/>
    <x v="0"/>
    <s v="New Delhi"/>
    <s v="Sarai Julena, Near Red Light, New Friends Colony, New Delhi"/>
    <x v="0"/>
    <s v="Indian Rupees(Rs.)"/>
    <x v="0"/>
    <x v="0"/>
    <x v="0"/>
    <n v="0"/>
    <x v="3"/>
    <x v="0"/>
    <x v="5"/>
    <n v="9"/>
    <n v="9"/>
    <d v="2012-09-09T00:00:00"/>
    <s v="Rs.100"/>
    <n v="1"/>
    <n v="100"/>
  </r>
  <r>
    <n v="18366001"/>
    <x v="9"/>
    <n v="1"/>
    <x v="0"/>
    <s v="New Delhi"/>
    <s v="WZ-425, Main Road, Palam Colony, Opposite Railway Crossing, Palam, New Delhi"/>
    <x v="0"/>
    <s v="Indian Rupees(Rs.)"/>
    <x v="0"/>
    <x v="0"/>
    <x v="0"/>
    <n v="0"/>
    <x v="1"/>
    <x v="0"/>
    <x v="4"/>
    <n v="9"/>
    <n v="21"/>
    <d v="2014-09-21T00:00:00"/>
    <s v="Rs.200"/>
    <n v="1"/>
    <n v="200"/>
  </r>
  <r>
    <n v="18486845"/>
    <x v="10"/>
    <n v="1"/>
    <x v="0"/>
    <s v="New Delhi"/>
    <s v="R.K. Puram Sector 12, R K Puram, New Delhi"/>
    <x v="0"/>
    <s v="Indian Rupees(Rs.)"/>
    <x v="0"/>
    <x v="0"/>
    <x v="0"/>
    <n v="0"/>
    <x v="3"/>
    <x v="0"/>
    <x v="5"/>
    <n v="9"/>
    <n v="24"/>
    <d v="2012-09-24T00:00:00"/>
    <s v="Rs.100"/>
    <n v="1"/>
    <n v="100"/>
  </r>
  <r>
    <n v="18424202"/>
    <x v="11"/>
    <n v="1"/>
    <x v="0"/>
    <s v="New Delhi"/>
    <s v="44, Gali Number 1, Block A, New Ashok Nagar, Vasundhara Enclave, New Delhi"/>
    <x v="0"/>
    <s v="Indian Rupees(Rs.)"/>
    <x v="0"/>
    <x v="0"/>
    <x v="0"/>
    <n v="0"/>
    <x v="5"/>
    <x v="0"/>
    <x v="4"/>
    <n v="9"/>
    <n v="20"/>
    <d v="2014-09-20T00:00:00"/>
    <s v="Rs.50"/>
    <n v="1"/>
    <n v="50"/>
  </r>
  <r>
    <n v="18472678"/>
    <x v="12"/>
    <n v="1"/>
    <x v="0"/>
    <s v="New Delhi"/>
    <s v="1002, Gurudwara Road, Kotla Mubarakpur, Defence Colony, New Delhi"/>
    <x v="0"/>
    <s v="Indian Rupees(Rs.)"/>
    <x v="0"/>
    <x v="0"/>
    <x v="0"/>
    <n v="0"/>
    <x v="0"/>
    <x v="0"/>
    <x v="0"/>
    <n v="8"/>
    <n v="10"/>
    <d v="2013-08-10T00:00:00"/>
    <s v="Rs.300"/>
    <n v="1"/>
    <n v="300"/>
  </r>
  <r>
    <n v="18209806"/>
    <x v="13"/>
    <n v="1"/>
    <x v="0"/>
    <s v="New Delhi"/>
    <s v="Near Police Chowki, Golchakkar, R Block, Dilshad Garden, New Delhi"/>
    <x v="0"/>
    <s v="Indian Rupees(Rs.)"/>
    <x v="0"/>
    <x v="0"/>
    <x v="0"/>
    <n v="0"/>
    <x v="6"/>
    <x v="0"/>
    <x v="6"/>
    <n v="8"/>
    <n v="20"/>
    <d v="2010-08-20T00:00:00"/>
    <s v="Rs.250"/>
    <n v="1"/>
    <n v="250"/>
  </r>
  <r>
    <n v="18286922"/>
    <x v="14"/>
    <n v="1"/>
    <x v="0"/>
    <s v="New Delhi"/>
    <s v="22, Samman Bazar, Bhogal, Jangpura, New Delhi"/>
    <x v="0"/>
    <s v="Indian Rupees(Rs.)"/>
    <x v="0"/>
    <x v="0"/>
    <x v="0"/>
    <n v="0"/>
    <x v="2"/>
    <x v="0"/>
    <x v="7"/>
    <n v="8"/>
    <n v="24"/>
    <d v="2017-08-24T00:00:00"/>
    <s v="Rs.400"/>
    <n v="1"/>
    <n v="400"/>
  </r>
  <r>
    <n v="18458302"/>
    <x v="15"/>
    <n v="1"/>
    <x v="0"/>
    <s v="New Delhi"/>
    <s v="Jangpura, New Delhi"/>
    <x v="0"/>
    <s v="Indian Rupees(Rs.)"/>
    <x v="0"/>
    <x v="0"/>
    <x v="0"/>
    <n v="0"/>
    <x v="0"/>
    <x v="0"/>
    <x v="0"/>
    <n v="8"/>
    <n v="15"/>
    <d v="2013-08-15T00:00:00"/>
    <s v="Rs.300"/>
    <n v="1"/>
    <n v="300"/>
  </r>
  <r>
    <n v="7362"/>
    <x v="16"/>
    <n v="1"/>
    <x v="0"/>
    <s v="New Delhi"/>
    <s v="Badam Singh Market, NH 8, Rangpuri, Mahipalpur, New Delhi"/>
    <x v="0"/>
    <s v="Indian Rupees(Rs.)"/>
    <x v="0"/>
    <x v="0"/>
    <x v="0"/>
    <n v="0"/>
    <x v="1"/>
    <x v="0"/>
    <x v="6"/>
    <n v="8"/>
    <n v="24"/>
    <d v="2010-08-24T00:00:00"/>
    <s v="Rs.200"/>
    <n v="1"/>
    <n v="200"/>
  </r>
  <r>
    <n v="18466400"/>
    <x v="17"/>
    <n v="1"/>
    <x v="0"/>
    <s v="New Delhi"/>
    <s v="14/1, Indira Vikas Colony, Near Nirankari School, Mukherjee Nagar, New Delhi"/>
    <x v="0"/>
    <s v="Indian Rupees(Rs.)"/>
    <x v="0"/>
    <x v="0"/>
    <x v="0"/>
    <n v="0"/>
    <x v="0"/>
    <x v="0"/>
    <x v="8"/>
    <n v="8"/>
    <n v="13"/>
    <d v="2015-08-13T00:00:00"/>
    <s v="Rs.300"/>
    <n v="1"/>
    <n v="300"/>
  </r>
  <r>
    <n v="18361779"/>
    <x v="18"/>
    <n v="1"/>
    <x v="0"/>
    <s v="New Delhi"/>
    <s v="G 26, Vardhman Central Mall, Nehru Vihar, Mukherjee Nagar, New Delhi"/>
    <x v="0"/>
    <s v="Indian Rupees(Rs.)"/>
    <x v="0"/>
    <x v="0"/>
    <x v="0"/>
    <n v="0"/>
    <x v="3"/>
    <x v="0"/>
    <x v="3"/>
    <n v="8"/>
    <n v="24"/>
    <d v="2011-08-24T00:00:00"/>
    <s v="Rs.100"/>
    <n v="1"/>
    <n v="100"/>
  </r>
  <r>
    <n v="18354672"/>
    <x v="19"/>
    <n v="1"/>
    <x v="0"/>
    <s v="New Delhi"/>
    <s v="Opposite Peer Baba, Gurgaon Road, Roshan Pura, Najafgarh, New Delhi"/>
    <x v="0"/>
    <s v="Indian Rupees(Rs.)"/>
    <x v="0"/>
    <x v="0"/>
    <x v="0"/>
    <n v="0"/>
    <x v="4"/>
    <x v="0"/>
    <x v="7"/>
    <n v="8"/>
    <n v="21"/>
    <d v="2017-08-21T00:00:00"/>
    <s v="Rs.150"/>
    <n v="1"/>
    <n v="150"/>
  </r>
  <r>
    <n v="18464641"/>
    <x v="20"/>
    <n v="1"/>
    <x v="0"/>
    <s v="New Delhi"/>
    <s v="A-18, Naresh Park, Najafgarh Road, Nangloi, New Delhi"/>
    <x v="0"/>
    <s v="Indian Rupees(Rs.)"/>
    <x v="0"/>
    <x v="0"/>
    <x v="0"/>
    <n v="0"/>
    <x v="7"/>
    <x v="0"/>
    <x v="5"/>
    <n v="8"/>
    <n v="9"/>
    <d v="2012-08-09T00:00:00"/>
    <s v="Rs.350"/>
    <n v="1"/>
    <n v="350"/>
  </r>
  <r>
    <n v="18312665"/>
    <x v="21"/>
    <n v="1"/>
    <x v="0"/>
    <s v="New Delhi"/>
    <s v="Main Rohtak Road, Near Sutan Puri More, Opposite Metro Pillar 373, Nangloi, New Delhi"/>
    <x v="0"/>
    <s v="Indian Rupees(Rs.)"/>
    <x v="0"/>
    <x v="0"/>
    <x v="1"/>
    <n v="0"/>
    <x v="8"/>
    <x v="0"/>
    <x v="6"/>
    <n v="8"/>
    <n v="4"/>
    <d v="2010-08-04T00:00:00"/>
    <s v="Rs.650"/>
    <n v="1"/>
    <n v="650"/>
  </r>
  <r>
    <n v="18312572"/>
    <x v="22"/>
    <n v="1"/>
    <x v="0"/>
    <s v="New Delhi"/>
    <s v="Ring Road Narayna, Opp Dharamshala, Naraina, New Delhi"/>
    <x v="0"/>
    <s v="Indian Rupees(Rs.)"/>
    <x v="0"/>
    <x v="0"/>
    <x v="0"/>
    <n v="0"/>
    <x v="1"/>
    <x v="0"/>
    <x v="7"/>
    <n v="8"/>
    <n v="13"/>
    <d v="2017-08-13T00:00:00"/>
    <s v="Rs.200"/>
    <n v="1"/>
    <n v="200"/>
  </r>
  <r>
    <n v="18349241"/>
    <x v="23"/>
    <n v="1"/>
    <x v="0"/>
    <s v="New Delhi"/>
    <s v="G-181, Naraina Vihar, Naraina, New Delhi"/>
    <x v="0"/>
    <s v="Indian Rupees(Rs.)"/>
    <x v="0"/>
    <x v="0"/>
    <x v="0"/>
    <n v="0"/>
    <x v="1"/>
    <x v="0"/>
    <x v="1"/>
    <n v="8"/>
    <n v="6"/>
    <d v="2016-08-06T00:00:00"/>
    <s v="Rs.200"/>
    <n v="1"/>
    <n v="200"/>
  </r>
  <r>
    <n v="18355121"/>
    <x v="24"/>
    <n v="1"/>
    <x v="0"/>
    <s v="New Delhi"/>
    <s v="Shop 2 &amp; 3, DDA Mini Market, Opposite Wine Shop, Nehru Place, New Delhi"/>
    <x v="0"/>
    <s v="Indian Rupees(Rs.)"/>
    <x v="0"/>
    <x v="0"/>
    <x v="0"/>
    <n v="0"/>
    <x v="2"/>
    <x v="0"/>
    <x v="0"/>
    <n v="8"/>
    <n v="24"/>
    <d v="2013-08-24T00:00:00"/>
    <s v="Rs.400"/>
    <n v="1"/>
    <n v="400"/>
  </r>
  <r>
    <n v="18289272"/>
    <x v="25"/>
    <n v="1"/>
    <x v="0"/>
    <s v="New Delhi"/>
    <s v="494, Ganesh Nagar 2, Pandav Nagar, New Delhi"/>
    <x v="0"/>
    <s v="Indian Rupees(Rs.)"/>
    <x v="0"/>
    <x v="0"/>
    <x v="0"/>
    <n v="0"/>
    <x v="1"/>
    <x v="0"/>
    <x v="4"/>
    <n v="8"/>
    <n v="6"/>
    <d v="2014-08-06T00:00:00"/>
    <s v="Rs.200"/>
    <n v="1"/>
    <n v="200"/>
  </r>
  <r>
    <n v="18449949"/>
    <x v="26"/>
    <n v="1"/>
    <x v="0"/>
    <s v="New Delhi"/>
    <s v="F 205 &amp; 206, Near Akshardham Temple, Pandav Nagar, New Delhi"/>
    <x v="0"/>
    <s v="Indian Rupees(Rs.)"/>
    <x v="0"/>
    <x v="0"/>
    <x v="0"/>
    <n v="0"/>
    <x v="4"/>
    <x v="0"/>
    <x v="6"/>
    <n v="8"/>
    <n v="8"/>
    <d v="2010-08-08T00:00:00"/>
    <s v="Rs.150"/>
    <n v="1"/>
    <n v="150"/>
  </r>
  <r>
    <n v="18451571"/>
    <x v="27"/>
    <n v="1"/>
    <x v="0"/>
    <s v="New Delhi"/>
    <s v="QU-1, Pitampura, New Delhi"/>
    <x v="0"/>
    <s v="Indian Rupees(Rs.)"/>
    <x v="0"/>
    <x v="0"/>
    <x v="0"/>
    <n v="0"/>
    <x v="1"/>
    <x v="0"/>
    <x v="1"/>
    <n v="8"/>
    <n v="3"/>
    <d v="2016-08-03T00:00:00"/>
    <s v="Rs.200"/>
    <n v="1"/>
    <n v="200"/>
  </r>
  <r>
    <n v="18446496"/>
    <x v="28"/>
    <n v="1"/>
    <x v="0"/>
    <s v="New Delhi"/>
    <s v="Geeta Colony, New Delhi"/>
    <x v="0"/>
    <s v="Indian Rupees(Rs.)"/>
    <x v="0"/>
    <x v="0"/>
    <x v="0"/>
    <n v="0"/>
    <x v="3"/>
    <x v="0"/>
    <x v="2"/>
    <n v="7"/>
    <n v="26"/>
    <d v="2018-07-26T00:00:00"/>
    <s v="Rs.100"/>
    <n v="1"/>
    <n v="100"/>
  </r>
  <r>
    <n v="18357972"/>
    <x v="29"/>
    <n v="1"/>
    <x v="0"/>
    <s v="New Delhi"/>
    <s v="101 A, Pratap Nagar, Mayur Vihar Phase 1, New Delhi"/>
    <x v="0"/>
    <s v="Indian Rupees(Rs.)"/>
    <x v="0"/>
    <x v="0"/>
    <x v="0"/>
    <n v="0"/>
    <x v="0"/>
    <x v="0"/>
    <x v="3"/>
    <n v="7"/>
    <n v="18"/>
    <d v="2011-07-18T00:00:00"/>
    <s v="Rs.300"/>
    <n v="1"/>
    <n v="300"/>
  </r>
  <r>
    <n v="18375383"/>
    <x v="30"/>
    <n v="1"/>
    <x v="0"/>
    <s v="New Delhi"/>
    <s v="SFS Flats, Near Pocket-C, Mayur Vihar Phase 3, New Delhi"/>
    <x v="0"/>
    <s v="Indian Rupees(Rs.)"/>
    <x v="0"/>
    <x v="0"/>
    <x v="1"/>
    <n v="0"/>
    <x v="9"/>
    <x v="0"/>
    <x v="2"/>
    <n v="7"/>
    <n v="28"/>
    <d v="2018-07-28T00:00:00"/>
    <s v="Rs.500"/>
    <n v="1"/>
    <n v="500"/>
  </r>
  <r>
    <n v="18236975"/>
    <x v="31"/>
    <n v="1"/>
    <x v="0"/>
    <s v="New Delhi"/>
    <s v="A-201, New, Moti Nagar, New Delhi"/>
    <x v="0"/>
    <s v="Indian Rupees(Rs.)"/>
    <x v="0"/>
    <x v="0"/>
    <x v="1"/>
    <n v="0"/>
    <x v="9"/>
    <x v="0"/>
    <x v="7"/>
    <n v="7"/>
    <n v="22"/>
    <d v="2017-07-22T00:00:00"/>
    <s v="Rs.500"/>
    <n v="1"/>
    <n v="500"/>
  </r>
  <r>
    <n v="18361767"/>
    <x v="32"/>
    <n v="1"/>
    <x v="0"/>
    <s v="New Delhi"/>
    <s v="Opposite Vardhman Central Mall, Nehru Vihar, Mukherjee Nagar, New Delhi"/>
    <x v="0"/>
    <s v="Indian Rupees(Rs.)"/>
    <x v="0"/>
    <x v="0"/>
    <x v="0"/>
    <n v="0"/>
    <x v="4"/>
    <x v="0"/>
    <x v="3"/>
    <n v="7"/>
    <n v="4"/>
    <d v="2011-07-04T00:00:00"/>
    <s v="Rs.150"/>
    <n v="1"/>
    <n v="150"/>
  </r>
  <r>
    <n v="304610"/>
    <x v="33"/>
    <n v="1"/>
    <x v="0"/>
    <s v="New Delhi"/>
    <s v="Plot 1, Nagli Sakravati Chowk, Opposite Metro Pillar 71, Main Uttam Nagar Road, Najafgarh, New Delhi"/>
    <x v="0"/>
    <s v="Indian Rupees(Rs.)"/>
    <x v="0"/>
    <x v="0"/>
    <x v="0"/>
    <n v="0"/>
    <x v="0"/>
    <x v="0"/>
    <x v="0"/>
    <n v="7"/>
    <n v="13"/>
    <d v="2013-07-13T00:00:00"/>
    <s v="Rs.300"/>
    <n v="1"/>
    <n v="300"/>
  </r>
  <r>
    <n v="18352268"/>
    <x v="34"/>
    <n v="1"/>
    <x v="0"/>
    <s v="New Delhi"/>
    <s v="Opposite Pillar 5, Raghu Nagar Pankha Road, R K Puram, New Delhi"/>
    <x v="0"/>
    <s v="Indian Rupees(Rs.)"/>
    <x v="0"/>
    <x v="0"/>
    <x v="1"/>
    <n v="0"/>
    <x v="9"/>
    <x v="0"/>
    <x v="3"/>
    <n v="7"/>
    <n v="13"/>
    <d v="2011-07-13T00:00:00"/>
    <s v="Rs.500"/>
    <n v="1"/>
    <n v="500"/>
  </r>
  <r>
    <n v="18352180"/>
    <x v="35"/>
    <n v="1"/>
    <x v="0"/>
    <s v="New Delhi"/>
    <s v="Shop A RZ-53/54, Gali 14, Pankha Road, R K Puram, New Delhi"/>
    <x v="0"/>
    <s v="Indian Rupees(Rs.)"/>
    <x v="0"/>
    <x v="0"/>
    <x v="0"/>
    <n v="0"/>
    <x v="1"/>
    <x v="0"/>
    <x v="3"/>
    <n v="7"/>
    <n v="3"/>
    <d v="2011-07-03T00:00:00"/>
    <s v="Rs.200"/>
    <n v="1"/>
    <n v="200"/>
  </r>
  <r>
    <n v="18354987"/>
    <x v="36"/>
    <n v="1"/>
    <x v="0"/>
    <s v="New Delhi"/>
    <s v="Shop 21, Paryavaran Complex, Near Vidya Sagar Hospital, IGNOU Road, Sainik Farms, New Delhi"/>
    <x v="0"/>
    <s v="Indian Rupees(Rs.)"/>
    <x v="0"/>
    <x v="0"/>
    <x v="0"/>
    <n v="0"/>
    <x v="7"/>
    <x v="0"/>
    <x v="4"/>
    <n v="7"/>
    <n v="20"/>
    <d v="2014-07-20T00:00:00"/>
    <s v="Rs.350"/>
    <n v="1"/>
    <n v="350"/>
  </r>
  <r>
    <n v="18355147"/>
    <x v="37"/>
    <n v="1"/>
    <x v="0"/>
    <s v="New Delhi"/>
    <s v="Westend Marg, Saidullajab, Sainik Farms, New Delhi"/>
    <x v="0"/>
    <s v="Indian Rupees(Rs.)"/>
    <x v="0"/>
    <x v="0"/>
    <x v="0"/>
    <n v="0"/>
    <x v="3"/>
    <x v="0"/>
    <x v="4"/>
    <n v="7"/>
    <n v="2"/>
    <d v="2014-07-02T00:00:00"/>
    <s v="Rs.100"/>
    <n v="1"/>
    <n v="100"/>
  </r>
  <r>
    <n v="18361206"/>
    <x v="38"/>
    <n v="1"/>
    <x v="0"/>
    <s v="New Delhi"/>
    <s v="5, Khaibar Pass, Civil Lines, New Delhi"/>
    <x v="0"/>
    <s v="Indian Rupees(Rs.)"/>
    <x v="0"/>
    <x v="0"/>
    <x v="0"/>
    <n v="0"/>
    <x v="3"/>
    <x v="0"/>
    <x v="4"/>
    <n v="6"/>
    <n v="16"/>
    <d v="2014-06-16T00:00:00"/>
    <s v="Rs.100"/>
    <n v="1"/>
    <n v="100"/>
  </r>
  <r>
    <n v="18292467"/>
    <x v="39"/>
    <n v="1"/>
    <x v="0"/>
    <s v="New Delhi"/>
    <s v="Ansari Road, Daryaganj, New Delhi"/>
    <x v="0"/>
    <s v="Indian Rupees(Rs.)"/>
    <x v="0"/>
    <x v="0"/>
    <x v="0"/>
    <n v="0"/>
    <x v="1"/>
    <x v="0"/>
    <x v="2"/>
    <n v="6"/>
    <n v="23"/>
    <d v="2018-06-23T00:00:00"/>
    <s v="Rs.200"/>
    <n v="1"/>
    <n v="200"/>
  </r>
  <r>
    <n v="18378032"/>
    <x v="40"/>
    <n v="1"/>
    <x v="0"/>
    <s v="New Delhi"/>
    <s v="Main Mangal Bazar Road, Opposite Dhingra Garments, Dilshad Garden, New Delhi"/>
    <x v="0"/>
    <s v="Indian Rupees(Rs.)"/>
    <x v="0"/>
    <x v="0"/>
    <x v="1"/>
    <n v="0"/>
    <x v="9"/>
    <x v="0"/>
    <x v="6"/>
    <n v="6"/>
    <n v="20"/>
    <d v="2010-06-20T00:00:00"/>
    <s v="Rs.500"/>
    <n v="1"/>
    <n v="500"/>
  </r>
  <r>
    <n v="18449634"/>
    <x v="41"/>
    <n v="1"/>
    <x v="0"/>
    <s v="New Delhi"/>
    <s v="Shop 4, Plot 10, LSC, Derawala Nagar, Near Pentamid Hospital, Gujranwala Town, New Delhi"/>
    <x v="0"/>
    <s v="Indian Rupees(Rs.)"/>
    <x v="0"/>
    <x v="0"/>
    <x v="0"/>
    <n v="0"/>
    <x v="2"/>
    <x v="0"/>
    <x v="7"/>
    <n v="6"/>
    <n v="15"/>
    <d v="2017-06-15T00:00:00"/>
    <s v="Rs.400"/>
    <n v="1"/>
    <n v="400"/>
  </r>
  <r>
    <n v="18424902"/>
    <x v="42"/>
    <n v="1"/>
    <x v="0"/>
    <s v="New Delhi"/>
    <s v="E 137 , Gautam Nagar, Hauz Khas, New Delhi"/>
    <x v="0"/>
    <s v="Indian Rupees(Rs.)"/>
    <x v="0"/>
    <x v="0"/>
    <x v="0"/>
    <n v="0"/>
    <x v="3"/>
    <x v="0"/>
    <x v="8"/>
    <n v="6"/>
    <n v="5"/>
    <d v="2015-06-05T00:00:00"/>
    <s v="Rs.100"/>
    <n v="1"/>
    <n v="100"/>
  </r>
  <r>
    <n v="18421482"/>
    <x v="43"/>
    <n v="1"/>
    <x v="0"/>
    <s v="New Delhi"/>
    <s v="29, Satnam Park, Krishna Nagar, New Delhi"/>
    <x v="0"/>
    <s v="Indian Rupees(Rs.)"/>
    <x v="0"/>
    <x v="0"/>
    <x v="0"/>
    <n v="0"/>
    <x v="1"/>
    <x v="0"/>
    <x v="5"/>
    <n v="6"/>
    <n v="10"/>
    <d v="2012-06-10T00:00:00"/>
    <s v="Rs.200"/>
    <n v="1"/>
    <n v="200"/>
  </r>
  <r>
    <n v="18425148"/>
    <x v="44"/>
    <n v="1"/>
    <x v="0"/>
    <s v="New Delhi"/>
    <s v="Shop 18, Krishna Market, Lajpat Nagar 1, New Delhi"/>
    <x v="0"/>
    <s v="Indian Rupees(Rs.)"/>
    <x v="0"/>
    <x v="0"/>
    <x v="0"/>
    <n v="0"/>
    <x v="1"/>
    <x v="0"/>
    <x v="8"/>
    <n v="6"/>
    <n v="18"/>
    <d v="2015-06-18T00:00:00"/>
    <s v="Rs.200"/>
    <n v="1"/>
    <n v="200"/>
  </r>
  <r>
    <n v="18410302"/>
    <x v="45"/>
    <n v="1"/>
    <x v="0"/>
    <s v="New Delhi"/>
    <s v="C-53/54, Lajpat Nagar 1, New Delhi"/>
    <x v="0"/>
    <s v="Indian Rupees(Rs.)"/>
    <x v="0"/>
    <x v="0"/>
    <x v="1"/>
    <n v="0"/>
    <x v="9"/>
    <x v="0"/>
    <x v="0"/>
    <n v="6"/>
    <n v="15"/>
    <d v="2013-06-15T00:00:00"/>
    <s v="Rs.500"/>
    <n v="1"/>
    <n v="500"/>
  </r>
  <r>
    <n v="8033"/>
    <x v="46"/>
    <n v="1"/>
    <x v="0"/>
    <s v="New Delhi"/>
    <s v="A 55 &amp; 56, New Ashok Nagar, Near, Mayur Vihar Phase 1, New Delhi"/>
    <x v="0"/>
    <s v="Indian Rupees(Rs.)"/>
    <x v="0"/>
    <x v="0"/>
    <x v="0"/>
    <n v="0"/>
    <x v="3"/>
    <x v="0"/>
    <x v="2"/>
    <n v="6"/>
    <n v="27"/>
    <d v="2018-06-27T00:00:00"/>
    <s v="Rs.100"/>
    <n v="1"/>
    <n v="100"/>
  </r>
  <r>
    <n v="18440429"/>
    <x v="47"/>
    <n v="1"/>
    <x v="0"/>
    <s v="New Delhi"/>
    <s v="B-65, East Vinod Nagar, Near, Mayur Vihar Phase 2, New Delhi"/>
    <x v="0"/>
    <s v="Indian Rupees(Rs.)"/>
    <x v="0"/>
    <x v="0"/>
    <x v="0"/>
    <n v="0"/>
    <x v="0"/>
    <x v="0"/>
    <x v="2"/>
    <n v="6"/>
    <n v="25"/>
    <d v="2018-06-25T00:00:00"/>
    <s v="Rs.300"/>
    <n v="1"/>
    <n v="300"/>
  </r>
  <r>
    <n v="18489545"/>
    <x v="48"/>
    <n v="1"/>
    <x v="0"/>
    <s v="New Delhi"/>
    <s v="Main Road, MG Road, New Delhi"/>
    <x v="0"/>
    <s v="Indian Rupees(Rs.)"/>
    <x v="0"/>
    <x v="0"/>
    <x v="0"/>
    <n v="0"/>
    <x v="1"/>
    <x v="0"/>
    <x v="5"/>
    <n v="6"/>
    <n v="16"/>
    <d v="2012-06-16T00:00:00"/>
    <s v="Rs.200"/>
    <n v="1"/>
    <n v="200"/>
  </r>
  <r>
    <n v="18489852"/>
    <x v="49"/>
    <n v="1"/>
    <x v="0"/>
    <s v="New Delhi"/>
    <s v="Khatana Market Sultanpur, Near Gurudwara, MG Road, New Delhi"/>
    <x v="0"/>
    <s v="Indian Rupees(Rs.)"/>
    <x v="0"/>
    <x v="0"/>
    <x v="0"/>
    <n v="0"/>
    <x v="1"/>
    <x v="0"/>
    <x v="7"/>
    <n v="6"/>
    <n v="8"/>
    <d v="2017-06-08T00:00:00"/>
    <s v="Rs.200"/>
    <n v="1"/>
    <n v="200"/>
  </r>
  <r>
    <n v="18449786"/>
    <x v="50"/>
    <n v="1"/>
    <x v="0"/>
    <s v="New Delhi"/>
    <s v="G-92, Vardhman Central Mall, Nehru Vihar, Mukherjee Nagar, New Delhi"/>
    <x v="0"/>
    <s v="Indian Rupees(Rs.)"/>
    <x v="0"/>
    <x v="0"/>
    <x v="0"/>
    <n v="0"/>
    <x v="3"/>
    <x v="0"/>
    <x v="7"/>
    <n v="6"/>
    <n v="1"/>
    <d v="2017-06-01T00:00:00"/>
    <s v="Rs.100"/>
    <n v="1"/>
    <n v="100"/>
  </r>
  <r>
    <n v="18361771"/>
    <x v="51"/>
    <n v="1"/>
    <x v="0"/>
    <s v="New Delhi"/>
    <s v="G 88, Vardhman Central Mall, Nehru Vihar, Mukherjee Nagar, New Delhi"/>
    <x v="0"/>
    <s v="Indian Rupees(Rs.)"/>
    <x v="0"/>
    <x v="0"/>
    <x v="0"/>
    <n v="0"/>
    <x v="0"/>
    <x v="0"/>
    <x v="2"/>
    <n v="6"/>
    <n v="10"/>
    <d v="2018-06-10T00:00:00"/>
    <s v="Rs.300"/>
    <n v="1"/>
    <n v="300"/>
  </r>
  <r>
    <n v="18449667"/>
    <x v="52"/>
    <n v="1"/>
    <x v="0"/>
    <s v="New Delhi"/>
    <s v="Vardhman Central Mall, Nehru Vihar, Mukherjee Nagar, New Delhi"/>
    <x v="0"/>
    <s v="Indian Rupees(Rs.)"/>
    <x v="0"/>
    <x v="0"/>
    <x v="0"/>
    <n v="0"/>
    <x v="1"/>
    <x v="0"/>
    <x v="8"/>
    <n v="6"/>
    <n v="19"/>
    <d v="2015-06-19T00:00:00"/>
    <s v="Rs.200"/>
    <n v="1"/>
    <n v="200"/>
  </r>
  <r>
    <n v="18017260"/>
    <x v="53"/>
    <n v="1"/>
    <x v="0"/>
    <s v="New Delhi"/>
    <s v="Near Flyover, Rohtak Road, Nangloi, New Delhi"/>
    <x v="0"/>
    <s v="Indian Rupees(Rs.)"/>
    <x v="0"/>
    <x v="0"/>
    <x v="0"/>
    <n v="0"/>
    <x v="0"/>
    <x v="0"/>
    <x v="3"/>
    <n v="6"/>
    <n v="16"/>
    <d v="2011-06-16T00:00:00"/>
    <s v="Rs.300"/>
    <n v="1"/>
    <n v="300"/>
  </r>
  <r>
    <n v="18432628"/>
    <x v="54"/>
    <n v="1"/>
    <x v="0"/>
    <s v="New Delhi"/>
    <s v="C-19, DDA Sheds, Okhla Phase 1, New Delhi"/>
    <x v="0"/>
    <s v="Indian Rupees(Rs.)"/>
    <x v="0"/>
    <x v="0"/>
    <x v="1"/>
    <n v="0"/>
    <x v="9"/>
    <x v="0"/>
    <x v="5"/>
    <n v="6"/>
    <n v="12"/>
    <d v="2012-06-12T00:00:00"/>
    <s v="Rs.500"/>
    <n v="1"/>
    <n v="500"/>
  </r>
  <r>
    <n v="18466429"/>
    <x v="55"/>
    <n v="1"/>
    <x v="0"/>
    <s v="New Delhi"/>
    <s v="RZ-15B, Main Road, Near Ardent Hospital, Palam, New Delhi"/>
    <x v="0"/>
    <s v="Indian Rupees(Rs.)"/>
    <x v="0"/>
    <x v="0"/>
    <x v="0"/>
    <n v="0"/>
    <x v="3"/>
    <x v="0"/>
    <x v="4"/>
    <n v="6"/>
    <n v="27"/>
    <d v="2014-06-27T00:00:00"/>
    <s v="Rs.100"/>
    <n v="1"/>
    <n v="100"/>
  </r>
  <r>
    <n v="18312463"/>
    <x v="56"/>
    <n v="1"/>
    <x v="0"/>
    <s v="New Delhi"/>
    <s v="F-93, Katwaria Sarai, Ground Floor, Near Shiv Mandir, Qutab Institutional Area, New Delhi"/>
    <x v="0"/>
    <s v="Indian Rupees(Rs.)"/>
    <x v="0"/>
    <x v="0"/>
    <x v="0"/>
    <n v="0"/>
    <x v="7"/>
    <x v="0"/>
    <x v="5"/>
    <n v="6"/>
    <n v="13"/>
    <d v="2012-06-13T00:00:00"/>
    <s v="Rs.350"/>
    <n v="1"/>
    <n v="350"/>
  </r>
  <r>
    <n v="18306540"/>
    <x v="57"/>
    <n v="1"/>
    <x v="0"/>
    <s v="New Delhi"/>
    <s v="F-44, Gummad Wali Gali, Katwaria Sarai, Qutab Institutional Area, New Delhi"/>
    <x v="0"/>
    <s v="Indian Rupees(Rs.)"/>
    <x v="0"/>
    <x v="0"/>
    <x v="0"/>
    <n v="0"/>
    <x v="7"/>
    <x v="0"/>
    <x v="7"/>
    <n v="6"/>
    <n v="28"/>
    <d v="2017-06-28T00:00:00"/>
    <s v="Rs.350"/>
    <n v="1"/>
    <n v="350"/>
  </r>
  <r>
    <n v="18355145"/>
    <x v="58"/>
    <n v="1"/>
    <x v="0"/>
    <s v="New Delhi"/>
    <s v="Maidangarhi Bus Stand, IGNOU Road, Sainik Farms, New Delhi"/>
    <x v="0"/>
    <s v="Indian Rupees(Rs.)"/>
    <x v="0"/>
    <x v="0"/>
    <x v="0"/>
    <n v="0"/>
    <x v="4"/>
    <x v="0"/>
    <x v="6"/>
    <n v="6"/>
    <n v="15"/>
    <d v="2010-06-15T00:00:00"/>
    <s v="Rs.150"/>
    <n v="1"/>
    <n v="150"/>
  </r>
  <r>
    <n v="18357948"/>
    <x v="59"/>
    <n v="1"/>
    <x v="0"/>
    <s v="New Delhi"/>
    <s v="E Block, Chauhan Market, Near DDA Market, Sarita Vihar, New Delhi"/>
    <x v="0"/>
    <s v="Indian Rupees(Rs.)"/>
    <x v="0"/>
    <x v="0"/>
    <x v="0"/>
    <n v="0"/>
    <x v="0"/>
    <x v="0"/>
    <x v="8"/>
    <n v="6"/>
    <n v="4"/>
    <d v="2015-06-04T00:00:00"/>
    <s v="Rs.300"/>
    <n v="1"/>
    <n v="300"/>
  </r>
  <r>
    <n v="18455547"/>
    <x v="60"/>
    <n v="1"/>
    <x v="0"/>
    <s v="New Delhi"/>
    <s v="Subhash Nagar, New Delhi"/>
    <x v="0"/>
    <s v="Indian Rupees(Rs.)"/>
    <x v="0"/>
    <x v="0"/>
    <x v="0"/>
    <n v="0"/>
    <x v="1"/>
    <x v="0"/>
    <x v="8"/>
    <n v="6"/>
    <n v="2"/>
    <d v="2015-06-02T00:00:00"/>
    <s v="Rs.200"/>
    <n v="1"/>
    <n v="200"/>
  </r>
  <r>
    <n v="305567"/>
    <x v="61"/>
    <n v="1"/>
    <x v="0"/>
    <s v="New Delhi"/>
    <s v="Ajanta Market, Main Raod, Ajay Enclave, Subhash Nagar, New Delhi"/>
    <x v="0"/>
    <s v="Indian Rupees(Rs.)"/>
    <x v="0"/>
    <x v="0"/>
    <x v="0"/>
    <n v="0"/>
    <x v="4"/>
    <x v="0"/>
    <x v="2"/>
    <n v="6"/>
    <n v="12"/>
    <d v="2018-06-12T00:00:00"/>
    <s v="Rs.150"/>
    <n v="1"/>
    <n v="150"/>
  </r>
  <r>
    <n v="18445361"/>
    <x v="62"/>
    <n v="1"/>
    <x v="0"/>
    <s v="New Delhi"/>
    <s v="D Block, Vivek Vihar, New Delhi"/>
    <x v="0"/>
    <s v="Indian Rupees(Rs.)"/>
    <x v="0"/>
    <x v="0"/>
    <x v="0"/>
    <n v="0"/>
    <x v="2"/>
    <x v="0"/>
    <x v="4"/>
    <n v="6"/>
    <n v="27"/>
    <d v="2014-06-27T00:00:00"/>
    <s v="Rs.400"/>
    <n v="1"/>
    <n v="400"/>
  </r>
  <r>
    <n v="18472628"/>
    <x v="63"/>
    <n v="1"/>
    <x v="0"/>
    <s v="New Delhi"/>
    <s v="Geeta Colony, New Delhi"/>
    <x v="0"/>
    <s v="Indian Rupees(Rs.)"/>
    <x v="0"/>
    <x v="0"/>
    <x v="0"/>
    <n v="0"/>
    <x v="7"/>
    <x v="0"/>
    <x v="1"/>
    <n v="5"/>
    <n v="22"/>
    <d v="2016-05-22T00:00:00"/>
    <s v="Rs.350"/>
    <n v="1"/>
    <n v="350"/>
  </r>
  <r>
    <n v="18454468"/>
    <x v="64"/>
    <n v="1"/>
    <x v="0"/>
    <s v="New Delhi"/>
    <s v="Matia Mahal Road, Opposite Gate 1, Jama Masjid, New Delhi"/>
    <x v="0"/>
    <s v="Indian Rupees(Rs.)"/>
    <x v="0"/>
    <x v="0"/>
    <x v="0"/>
    <n v="0"/>
    <x v="2"/>
    <x v="0"/>
    <x v="3"/>
    <n v="5"/>
    <n v="22"/>
    <d v="2011-05-22T00:00:00"/>
    <s v="Rs.400"/>
    <n v="1"/>
    <n v="400"/>
  </r>
  <r>
    <n v="18416845"/>
    <x v="65"/>
    <n v="1"/>
    <x v="0"/>
    <s v="New Delhi"/>
    <s v="L-1, Mahipalpur, New Delhi"/>
    <x v="0"/>
    <s v="Indian Rupees(Rs.)"/>
    <x v="0"/>
    <x v="0"/>
    <x v="0"/>
    <n v="0"/>
    <x v="7"/>
    <x v="0"/>
    <x v="5"/>
    <n v="5"/>
    <n v="27"/>
    <d v="2012-05-27T00:00:00"/>
    <s v="Rs.350"/>
    <n v="1"/>
    <n v="350"/>
  </r>
  <r>
    <n v="18414467"/>
    <x v="66"/>
    <n v="1"/>
    <x v="0"/>
    <s v="New Delhi"/>
    <s v="NH8, Opposite IGI Airport, Mahipalpur, New Delhi"/>
    <x v="0"/>
    <s v="Indian Rupees(Rs.)"/>
    <x v="0"/>
    <x v="0"/>
    <x v="0"/>
    <n v="0"/>
    <x v="3"/>
    <x v="0"/>
    <x v="3"/>
    <n v="5"/>
    <n v="7"/>
    <d v="2011-05-07T00:00:00"/>
    <s v="Rs.100"/>
    <n v="1"/>
    <n v="100"/>
  </r>
  <r>
    <n v="18460302"/>
    <x v="67"/>
    <n v="1"/>
    <x v="0"/>
    <s v="New Delhi"/>
    <s v="R-5, Inderpuri, Naraina, New Delhi"/>
    <x v="0"/>
    <s v="Indian Rupees(Rs.)"/>
    <x v="0"/>
    <x v="0"/>
    <x v="0"/>
    <n v="0"/>
    <x v="0"/>
    <x v="0"/>
    <x v="2"/>
    <n v="5"/>
    <n v="3"/>
    <d v="2018-05-03T00:00:00"/>
    <s v="Rs.300"/>
    <n v="1"/>
    <n v="300"/>
  </r>
  <r>
    <n v="18396955"/>
    <x v="68"/>
    <n v="1"/>
    <x v="0"/>
    <s v="New Delhi"/>
    <s v="Shop 12, LSC Market, A Block, Preet Vihar, New Delhi"/>
    <x v="0"/>
    <s v="Indian Rupees(Rs.)"/>
    <x v="0"/>
    <x v="0"/>
    <x v="0"/>
    <n v="0"/>
    <x v="0"/>
    <x v="0"/>
    <x v="6"/>
    <n v="5"/>
    <n v="16"/>
    <d v="2010-05-16T00:00:00"/>
    <s v="Rs.300"/>
    <n v="1"/>
    <n v="300"/>
  </r>
  <r>
    <n v="18470757"/>
    <x v="69"/>
    <n v="1"/>
    <x v="0"/>
    <s v="New Delhi"/>
    <s v="Paryavaran Complex, Near Vidyasagar Hospital, Sainik Farms, New Delhi"/>
    <x v="0"/>
    <s v="Indian Rupees(Rs.)"/>
    <x v="0"/>
    <x v="0"/>
    <x v="0"/>
    <n v="0"/>
    <x v="7"/>
    <x v="0"/>
    <x v="2"/>
    <n v="5"/>
    <n v="22"/>
    <d v="2018-05-22T00:00:00"/>
    <s v="Rs.350"/>
    <n v="1"/>
    <n v="350"/>
  </r>
  <r>
    <n v="18355143"/>
    <x v="70"/>
    <n v="1"/>
    <x v="0"/>
    <s v="New Delhi"/>
    <s v="Maidangarhi Bus Stand, IGNOU Road, Sainik Farms, New Delhi"/>
    <x v="0"/>
    <s v="Indian Rupees(Rs.)"/>
    <x v="0"/>
    <x v="0"/>
    <x v="0"/>
    <n v="0"/>
    <x v="3"/>
    <x v="0"/>
    <x v="8"/>
    <n v="5"/>
    <n v="28"/>
    <d v="2015-05-28T00:00:00"/>
    <s v="Rs.100"/>
    <n v="1"/>
    <n v="100"/>
  </r>
  <r>
    <n v="18489535"/>
    <x v="71"/>
    <n v="1"/>
    <x v="0"/>
    <s v="New Delhi"/>
    <s v="Shalimar Bagh, New Delhi"/>
    <x v="0"/>
    <s v="Indian Rupees(Rs.)"/>
    <x v="0"/>
    <x v="0"/>
    <x v="0"/>
    <n v="0"/>
    <x v="2"/>
    <x v="0"/>
    <x v="4"/>
    <n v="5"/>
    <n v="10"/>
    <d v="2014-05-10T00:00:00"/>
    <s v="Rs.400"/>
    <n v="1"/>
    <n v="400"/>
  </r>
  <r>
    <n v="18424638"/>
    <x v="72"/>
    <n v="1"/>
    <x v="0"/>
    <s v="New Delhi"/>
    <s v="A-60, New Ashok Nagar, Vasundhara Enclave, New Delhi"/>
    <x v="0"/>
    <s v="Indian Rupees(Rs.)"/>
    <x v="0"/>
    <x v="0"/>
    <x v="0"/>
    <n v="0"/>
    <x v="4"/>
    <x v="0"/>
    <x v="2"/>
    <n v="5"/>
    <n v="12"/>
    <d v="2018-05-12T00:00:00"/>
    <s v="Rs.150"/>
    <n v="1"/>
    <n v="150"/>
  </r>
  <r>
    <n v="18424656"/>
    <x v="73"/>
    <n v="1"/>
    <x v="0"/>
    <s v="New Delhi"/>
    <s v="C-2, 205-206, Sarpanch Complex, New Ashok Nagar, Vasundhara Enclave, New Delhi"/>
    <x v="0"/>
    <s v="Indian Rupees(Rs.)"/>
    <x v="0"/>
    <x v="0"/>
    <x v="0"/>
    <n v="0"/>
    <x v="1"/>
    <x v="0"/>
    <x v="3"/>
    <n v="5"/>
    <n v="2"/>
    <d v="2011-05-02T00:00:00"/>
    <s v="Rs.200"/>
    <n v="1"/>
    <n v="200"/>
  </r>
  <r>
    <n v="18396171"/>
    <x v="74"/>
    <n v="1"/>
    <x v="0"/>
    <s v="New Delhi"/>
    <s v="K 1/38, EPDP Main Road, Chittaranjan Park, New Delhi"/>
    <x v="0"/>
    <s v="Indian Rupees(Rs.)"/>
    <x v="0"/>
    <x v="0"/>
    <x v="0"/>
    <n v="0"/>
    <x v="2"/>
    <x v="0"/>
    <x v="3"/>
    <n v="4"/>
    <n v="11"/>
    <d v="2011-04-11T00:00:00"/>
    <s v="Rs.400"/>
    <n v="1"/>
    <n v="400"/>
  </r>
  <r>
    <n v="18352684"/>
    <x v="75"/>
    <n v="1"/>
    <x v="0"/>
    <s v="New Delhi"/>
    <s v="DDA Market, Kalu Sarai, Hauz Khas, New Delhi"/>
    <x v="0"/>
    <s v="Indian Rupees(Rs.)"/>
    <x v="0"/>
    <x v="0"/>
    <x v="0"/>
    <n v="0"/>
    <x v="5"/>
    <x v="0"/>
    <x v="5"/>
    <n v="4"/>
    <n v="28"/>
    <d v="2012-04-28T00:00:00"/>
    <s v="Rs.50"/>
    <n v="1"/>
    <n v="50"/>
  </r>
  <r>
    <n v="18441696"/>
    <x v="76"/>
    <n v="1"/>
    <x v="0"/>
    <s v="New Delhi"/>
    <s v="246/67, Opposite Prince Apartment, IP Extension, New Delhi"/>
    <x v="0"/>
    <s v="Indian Rupees(Rs.)"/>
    <x v="1"/>
    <x v="0"/>
    <x v="1"/>
    <n v="0"/>
    <x v="9"/>
    <x v="0"/>
    <x v="3"/>
    <n v="4"/>
    <n v="23"/>
    <d v="2011-04-23T00:00:00"/>
    <s v="Rs.500"/>
    <n v="1"/>
    <n v="500"/>
  </r>
  <r>
    <n v="312000"/>
    <x v="77"/>
    <n v="1"/>
    <x v="0"/>
    <s v="New Delhi"/>
    <s v="Near Filmistan Studio, Rani Jhansi Road, Karol Bagh, New Delhi"/>
    <x v="0"/>
    <s v="Indian Rupees(Rs.)"/>
    <x v="0"/>
    <x v="0"/>
    <x v="0"/>
    <n v="0"/>
    <x v="0"/>
    <x v="0"/>
    <x v="4"/>
    <n v="4"/>
    <n v="25"/>
    <d v="2014-04-25T00:00:00"/>
    <s v="Rs.300"/>
    <n v="1"/>
    <n v="300"/>
  </r>
  <r>
    <n v="18377904"/>
    <x v="78"/>
    <n v="1"/>
    <x v="0"/>
    <s v="New Delhi"/>
    <s v="32, Satnam Park, Krishna Nagar, New Delhi"/>
    <x v="0"/>
    <s v="Indian Rupees(Rs.)"/>
    <x v="0"/>
    <x v="0"/>
    <x v="0"/>
    <n v="0"/>
    <x v="1"/>
    <x v="0"/>
    <x v="1"/>
    <n v="4"/>
    <n v="25"/>
    <d v="2016-04-25T00:00:00"/>
    <s v="Rs.200"/>
    <n v="1"/>
    <n v="200"/>
  </r>
  <r>
    <n v="18264993"/>
    <x v="79"/>
    <n v="1"/>
    <x v="0"/>
    <s v="New Delhi"/>
    <s v="C-118, Lajpat Nagar 1, New Delhi"/>
    <x v="0"/>
    <s v="Indian Rupees(Rs.)"/>
    <x v="0"/>
    <x v="1"/>
    <x v="0"/>
    <n v="0"/>
    <x v="2"/>
    <x v="0"/>
    <x v="0"/>
    <n v="4"/>
    <n v="19"/>
    <d v="2013-04-19T00:00:00"/>
    <s v="Rs.400"/>
    <n v="1"/>
    <n v="400"/>
  </r>
  <r>
    <n v="18358663"/>
    <x v="80"/>
    <n v="1"/>
    <x v="0"/>
    <s v="New Delhi"/>
    <s v="Shop 1, Badam Singh Market, Rangpuri Bus Stop, Mahipalpur, New Delhi"/>
    <x v="0"/>
    <s v="Indian Rupees(Rs.)"/>
    <x v="0"/>
    <x v="0"/>
    <x v="0"/>
    <n v="0"/>
    <x v="4"/>
    <x v="0"/>
    <x v="2"/>
    <n v="4"/>
    <n v="4"/>
    <d v="2018-04-04T00:00:00"/>
    <s v="Rs.150"/>
    <n v="1"/>
    <n v="150"/>
  </r>
  <r>
    <n v="18489836"/>
    <x v="81"/>
    <n v="1"/>
    <x v="0"/>
    <s v="New Delhi"/>
    <s v="New Mangalapuri, MG Road, New Delhi"/>
    <x v="0"/>
    <s v="Indian Rupees(Rs.)"/>
    <x v="0"/>
    <x v="0"/>
    <x v="0"/>
    <n v="0"/>
    <x v="6"/>
    <x v="0"/>
    <x v="3"/>
    <n v="4"/>
    <n v="27"/>
    <d v="2011-04-27T00:00:00"/>
    <s v="Rs.250"/>
    <n v="1"/>
    <n v="250"/>
  </r>
  <r>
    <n v="18466408"/>
    <x v="82"/>
    <n v="1"/>
    <x v="0"/>
    <s v="New Delhi"/>
    <s v="Indira Vikas Colony, Near Nirankari School, Indira Vikas Colony, Mukherjee Nagar, New Delhi"/>
    <x v="0"/>
    <s v="Indian Rupees(Rs.)"/>
    <x v="0"/>
    <x v="0"/>
    <x v="0"/>
    <n v="0"/>
    <x v="2"/>
    <x v="0"/>
    <x v="4"/>
    <n v="4"/>
    <n v="16"/>
    <d v="2014-04-16T00:00:00"/>
    <s v="Rs.400"/>
    <n v="1"/>
    <n v="400"/>
  </r>
  <r>
    <n v="18449657"/>
    <x v="83"/>
    <n v="1"/>
    <x v="0"/>
    <s v="New Delhi"/>
    <s v="A-17, Behind Batra Cinema Complex, Mukherjee Nagar, New Delhi"/>
    <x v="0"/>
    <s v="Indian Rupees(Rs.)"/>
    <x v="0"/>
    <x v="0"/>
    <x v="1"/>
    <n v="0"/>
    <x v="9"/>
    <x v="0"/>
    <x v="0"/>
    <n v="4"/>
    <n v="6"/>
    <d v="2013-04-06T00:00:00"/>
    <s v="Rs.500"/>
    <n v="1"/>
    <n v="500"/>
  </r>
  <r>
    <n v="18449661"/>
    <x v="84"/>
    <n v="1"/>
    <x v="0"/>
    <s v="New Delhi"/>
    <s v="Opposite Vardhman Central Mall, Nehru Vihar, Mukherjee Nagar, New Delhi"/>
    <x v="0"/>
    <s v="Indian Rupees(Rs.)"/>
    <x v="0"/>
    <x v="0"/>
    <x v="0"/>
    <n v="0"/>
    <x v="3"/>
    <x v="0"/>
    <x v="3"/>
    <n v="4"/>
    <n v="18"/>
    <d v="2011-04-18T00:00:00"/>
    <s v="Rs.100"/>
    <n v="1"/>
    <n v="100"/>
  </r>
  <r>
    <n v="18354998"/>
    <x v="85"/>
    <n v="1"/>
    <x v="0"/>
    <s v="New Delhi"/>
    <s v="C-249, Rama Market, Munirka, New Delhi"/>
    <x v="0"/>
    <s v="Indian Rupees(Rs.)"/>
    <x v="0"/>
    <x v="0"/>
    <x v="0"/>
    <n v="0"/>
    <x v="3"/>
    <x v="0"/>
    <x v="1"/>
    <n v="4"/>
    <n v="1"/>
    <d v="2016-04-01T00:00:00"/>
    <s v="Rs.100"/>
    <n v="1"/>
    <n v="100"/>
  </r>
  <r>
    <n v="18423905"/>
    <x v="86"/>
    <n v="1"/>
    <x v="0"/>
    <s v="New Delhi"/>
    <s v="Shop 138, Dr. Kapoor Wali Gali, Munirka, New Delhi"/>
    <x v="0"/>
    <s v="Indian Rupees(Rs.)"/>
    <x v="0"/>
    <x v="0"/>
    <x v="0"/>
    <n v="0"/>
    <x v="1"/>
    <x v="0"/>
    <x v="4"/>
    <n v="4"/>
    <n v="10"/>
    <d v="2014-04-10T00:00:00"/>
    <s v="Rs.200"/>
    <n v="1"/>
    <n v="200"/>
  </r>
  <r>
    <n v="18432200"/>
    <x v="87"/>
    <n v="1"/>
    <x v="0"/>
    <s v="New Delhi"/>
    <s v="Nagloi, Near Nirmal Vihar, Najafgarh, New Delhi"/>
    <x v="0"/>
    <s v="Indian Rupees(Rs.)"/>
    <x v="1"/>
    <x v="0"/>
    <x v="1"/>
    <n v="0"/>
    <x v="10"/>
    <x v="0"/>
    <x v="0"/>
    <n v="4"/>
    <n v="20"/>
    <d v="2013-04-20T00:00:00"/>
    <s v="Rs.700"/>
    <n v="1"/>
    <n v="700"/>
  </r>
  <r>
    <n v="306710"/>
    <x v="88"/>
    <n v="1"/>
    <x v="0"/>
    <s v="New Delhi"/>
    <s v="Near Kakrola Road, Tura Mandi, Najafgarh, New Delhi"/>
    <x v="0"/>
    <s v="Indian Rupees(Rs.)"/>
    <x v="0"/>
    <x v="0"/>
    <x v="0"/>
    <n v="0"/>
    <x v="3"/>
    <x v="0"/>
    <x v="3"/>
    <n v="4"/>
    <n v="4"/>
    <d v="2011-04-04T00:00:00"/>
    <s v="Rs.100"/>
    <n v="1"/>
    <n v="100"/>
  </r>
  <r>
    <n v="18478963"/>
    <x v="89"/>
    <n v="1"/>
    <x v="0"/>
    <s v="New Delhi"/>
    <s v="Shop 2, DDA Mini Market, Opposite Wine Shop, Nehru Place, New Delhi"/>
    <x v="0"/>
    <s v="Indian Rupees(Rs.)"/>
    <x v="0"/>
    <x v="0"/>
    <x v="0"/>
    <n v="0"/>
    <x v="1"/>
    <x v="0"/>
    <x v="2"/>
    <n v="4"/>
    <n v="13"/>
    <d v="2018-04-13T00:00:00"/>
    <s v="Rs.200"/>
    <n v="1"/>
    <n v="200"/>
  </r>
  <r>
    <n v="17989108"/>
    <x v="90"/>
    <n v="1"/>
    <x v="0"/>
    <s v="New Delhi"/>
    <s v="Main Road, Mahavir Enclave Part 3, Palam, New Delhi"/>
    <x v="0"/>
    <s v="Indian Rupees(Rs.)"/>
    <x v="0"/>
    <x v="0"/>
    <x v="0"/>
    <n v="0"/>
    <x v="4"/>
    <x v="0"/>
    <x v="3"/>
    <n v="4"/>
    <n v="7"/>
    <d v="2011-04-07T00:00:00"/>
    <s v="Rs.150"/>
    <n v="1"/>
    <n v="150"/>
  </r>
  <r>
    <n v="6249"/>
    <x v="91"/>
    <n v="1"/>
    <x v="0"/>
    <s v="New Delhi"/>
    <s v="Jagdamba Tower, Preet Vihar, New Delhi"/>
    <x v="0"/>
    <s v="Indian Rupees(Rs.)"/>
    <x v="0"/>
    <x v="0"/>
    <x v="0"/>
    <n v="0"/>
    <x v="4"/>
    <x v="0"/>
    <x v="1"/>
    <n v="4"/>
    <n v="21"/>
    <d v="2016-04-21T00:00:00"/>
    <s v="Rs.150"/>
    <n v="1"/>
    <n v="150"/>
  </r>
  <r>
    <n v="18273597"/>
    <x v="92"/>
    <n v="1"/>
    <x v="0"/>
    <s v="New Delhi"/>
    <s v="B-4/15A, Main Road, Keshav Puram, Shalimar Bagh, New Delhi"/>
    <x v="0"/>
    <s v="Indian Rupees(Rs.)"/>
    <x v="0"/>
    <x v="0"/>
    <x v="0"/>
    <n v="0"/>
    <x v="11"/>
    <x v="0"/>
    <x v="8"/>
    <n v="4"/>
    <n v="4"/>
    <d v="2015-04-04T00:00:00"/>
    <s v="Rs.450"/>
    <n v="1"/>
    <n v="450"/>
  </r>
  <r>
    <n v="18455549"/>
    <x v="93"/>
    <n v="1"/>
    <x v="0"/>
    <s v="New Delhi"/>
    <s v="J-72/73 Milap Market, Beriwala Bagh, Subhash Nagar, New Delhi"/>
    <x v="0"/>
    <s v="Indian Rupees(Rs.)"/>
    <x v="0"/>
    <x v="0"/>
    <x v="0"/>
    <n v="0"/>
    <x v="0"/>
    <x v="0"/>
    <x v="3"/>
    <n v="4"/>
    <n v="22"/>
    <d v="2011-04-22T00:00:00"/>
    <s v="Rs.300"/>
    <n v="1"/>
    <n v="300"/>
  </r>
  <r>
    <n v="18423889"/>
    <x v="94"/>
    <n v="1"/>
    <x v="0"/>
    <s v="New Delhi"/>
    <s v="B-17, Om Sai Complex, New Ashok Nagar, Vasundhara Enclave, New Delhi"/>
    <x v="0"/>
    <s v="Indian Rupees(Rs.)"/>
    <x v="0"/>
    <x v="0"/>
    <x v="0"/>
    <n v="0"/>
    <x v="3"/>
    <x v="0"/>
    <x v="7"/>
    <n v="4"/>
    <n v="11"/>
    <d v="2017-04-11T00:00:00"/>
    <s v="Rs.100"/>
    <n v="1"/>
    <n v="100"/>
  </r>
  <r>
    <n v="18424650"/>
    <x v="95"/>
    <n v="1"/>
    <x v="0"/>
    <s v="New Delhi"/>
    <s v="D-30, Near Bharti Chowk, New Ashok Nagar, Vasundhara Enclave, New Delhi"/>
    <x v="0"/>
    <s v="Indian Rupees(Rs.)"/>
    <x v="0"/>
    <x v="0"/>
    <x v="1"/>
    <n v="0"/>
    <x v="9"/>
    <x v="0"/>
    <x v="3"/>
    <n v="4"/>
    <n v="17"/>
    <d v="2011-04-17T00:00:00"/>
    <s v="Rs.500"/>
    <n v="1"/>
    <n v="500"/>
  </r>
  <r>
    <n v="18489513"/>
    <x v="96"/>
    <n v="1"/>
    <x v="0"/>
    <s v="New Delhi"/>
    <s v="356 Narmada, Alaknanda, New Delhi"/>
    <x v="0"/>
    <s v="Indian Rupees(Rs.)"/>
    <x v="0"/>
    <x v="0"/>
    <x v="0"/>
    <n v="0"/>
    <x v="2"/>
    <x v="0"/>
    <x v="2"/>
    <n v="3"/>
    <n v="22"/>
    <d v="2018-03-22T00:00:00"/>
    <s v="Rs.400"/>
    <n v="1"/>
    <n v="400"/>
  </r>
  <r>
    <n v="18378037"/>
    <x v="97"/>
    <n v="1"/>
    <x v="0"/>
    <s v="New Delhi"/>
    <s v="E - 197 A, LIG Flates, GTB Enclave, Dilshad Garden, New Delhi"/>
    <x v="0"/>
    <s v="Indian Rupees(Rs.)"/>
    <x v="0"/>
    <x v="0"/>
    <x v="0"/>
    <n v="0"/>
    <x v="2"/>
    <x v="0"/>
    <x v="0"/>
    <n v="3"/>
    <n v="13"/>
    <d v="2013-03-13T00:00:00"/>
    <s v="Rs.400"/>
    <n v="1"/>
    <n v="400"/>
  </r>
  <r>
    <n v="18124389"/>
    <x v="98"/>
    <n v="1"/>
    <x v="0"/>
    <s v="New Delhi"/>
    <s v="Near GTB Metro Station, Delhi University, GTB Nagar, New Delhi"/>
    <x v="0"/>
    <s v="Indian Rupees(Rs.)"/>
    <x v="0"/>
    <x v="0"/>
    <x v="0"/>
    <n v="0"/>
    <x v="3"/>
    <x v="0"/>
    <x v="7"/>
    <n v="3"/>
    <n v="23"/>
    <d v="2017-03-23T00:00:00"/>
    <s v="Rs.100"/>
    <n v="1"/>
    <n v="100"/>
  </r>
  <r>
    <n v="18451575"/>
    <x v="99"/>
    <n v="1"/>
    <x v="0"/>
    <s v="New Delhi"/>
    <s v="Urdu Bazaar, Jama Masjid, New Delhi"/>
    <x v="0"/>
    <s v="Indian Rupees(Rs.)"/>
    <x v="0"/>
    <x v="0"/>
    <x v="0"/>
    <n v="0"/>
    <x v="2"/>
    <x v="0"/>
    <x v="4"/>
    <n v="3"/>
    <n v="3"/>
    <d v="2014-03-03T00:00:00"/>
    <s v="Rs.400"/>
    <n v="1"/>
    <n v="400"/>
  </r>
  <r>
    <n v="18292453"/>
    <x v="100"/>
    <n v="1"/>
    <x v="0"/>
    <s v="New Delhi"/>
    <s v="Near Authority, Main Road, Mayur Vihar Phase 1, New Delhi"/>
    <x v="0"/>
    <s v="Indian Rupees(Rs.)"/>
    <x v="0"/>
    <x v="0"/>
    <x v="0"/>
    <n v="0"/>
    <x v="1"/>
    <x v="0"/>
    <x v="6"/>
    <n v="3"/>
    <n v="24"/>
    <d v="2010-03-24T00:00:00"/>
    <s v="Rs.200"/>
    <n v="1"/>
    <n v="200"/>
  </r>
  <r>
    <n v="308110"/>
    <x v="101"/>
    <n v="1"/>
    <x v="0"/>
    <s v="New Delhi"/>
    <s v="T 27, 28, 29, Super Market, Opposite Milan Cinema, New Moti Nagar, Moti Nagar, New Delhi"/>
    <x v="0"/>
    <s v="Indian Rupees(Rs.)"/>
    <x v="0"/>
    <x v="0"/>
    <x v="0"/>
    <n v="0"/>
    <x v="2"/>
    <x v="0"/>
    <x v="4"/>
    <n v="3"/>
    <n v="24"/>
    <d v="2014-03-24T00:00:00"/>
    <s v="Rs.400"/>
    <n v="1"/>
    <n v="400"/>
  </r>
  <r>
    <n v="18466675"/>
    <x v="102"/>
    <n v="1"/>
    <x v="0"/>
    <s v="New Delhi"/>
    <s v="Mukherjee Nagar, New Delhi"/>
    <x v="0"/>
    <s v="Indian Rupees(Rs.)"/>
    <x v="0"/>
    <x v="0"/>
    <x v="0"/>
    <n v="0"/>
    <x v="1"/>
    <x v="0"/>
    <x v="0"/>
    <n v="3"/>
    <n v="25"/>
    <d v="2013-03-25T00:00:00"/>
    <s v="Rs.200"/>
    <n v="1"/>
    <n v="200"/>
  </r>
  <r>
    <n v="18361217"/>
    <x v="103"/>
    <n v="1"/>
    <x v="0"/>
    <s v="New Delhi"/>
    <s v="Main Dhansa Road, Near Nanak Pyaoo, Najafgarh, New Delhi"/>
    <x v="0"/>
    <s v="Indian Rupees(Rs.)"/>
    <x v="0"/>
    <x v="0"/>
    <x v="0"/>
    <n v="0"/>
    <x v="6"/>
    <x v="0"/>
    <x v="5"/>
    <n v="3"/>
    <n v="11"/>
    <d v="2012-03-11T00:00:00"/>
    <s v="Rs.250"/>
    <n v="1"/>
    <n v="250"/>
  </r>
  <r>
    <n v="9271"/>
    <x v="104"/>
    <n v="1"/>
    <x v="0"/>
    <s v="New Delhi"/>
    <s v="1506, Chawla Stand, Gaushala Road, Najafgarh, New Delhi"/>
    <x v="0"/>
    <s v="Indian Rupees(Rs.)"/>
    <x v="0"/>
    <x v="0"/>
    <x v="0"/>
    <n v="0"/>
    <x v="5"/>
    <x v="0"/>
    <x v="6"/>
    <n v="3"/>
    <n v="4"/>
    <d v="2010-03-04T00:00:00"/>
    <s v="Rs.50"/>
    <n v="1"/>
    <n v="50"/>
  </r>
  <r>
    <n v="18360900"/>
    <x v="105"/>
    <n v="1"/>
    <x v="0"/>
    <s v="New Delhi"/>
    <s v="HR-227, 60 Feet Road, Pul Pahladpur, Okhla Phase 1, New Delhi"/>
    <x v="0"/>
    <s v="Indian Rupees(Rs.)"/>
    <x v="0"/>
    <x v="0"/>
    <x v="0"/>
    <n v="0"/>
    <x v="0"/>
    <x v="0"/>
    <x v="4"/>
    <n v="3"/>
    <n v="4"/>
    <d v="2014-03-04T00:00:00"/>
    <s v="Rs.300"/>
    <n v="1"/>
    <n v="300"/>
  </r>
  <r>
    <n v="18492960"/>
    <x v="106"/>
    <n v="1"/>
    <x v="0"/>
    <s v="New Delhi"/>
    <s v="A1/75, Freedom Fighter Enclave, IGNOU Road, Neb Sarai, Sainik Farms, New Delhi"/>
    <x v="0"/>
    <s v="Indian Rupees(Rs.)"/>
    <x v="0"/>
    <x v="0"/>
    <x v="0"/>
    <n v="0"/>
    <x v="1"/>
    <x v="0"/>
    <x v="2"/>
    <n v="3"/>
    <n v="28"/>
    <d v="2018-03-28T00:00:00"/>
    <s v="Rs.200"/>
    <n v="1"/>
    <n v="200"/>
  </r>
  <r>
    <n v="18390309"/>
    <x v="107"/>
    <n v="1"/>
    <x v="0"/>
    <s v="New Delhi"/>
    <s v="Pocket L, Sarita Vihar Market, Opposite GD Goenka School, Sarita Vihar, New Delhi"/>
    <x v="0"/>
    <s v="Indian Rupees(Rs.)"/>
    <x v="0"/>
    <x v="0"/>
    <x v="0"/>
    <n v="0"/>
    <x v="4"/>
    <x v="0"/>
    <x v="7"/>
    <n v="3"/>
    <n v="8"/>
    <d v="2017-03-08T00:00:00"/>
    <s v="Rs.150"/>
    <n v="1"/>
    <n v="150"/>
  </r>
  <r>
    <n v="18377898"/>
    <x v="108"/>
    <n v="1"/>
    <x v="0"/>
    <s v="New Delhi"/>
    <s v="B-72, New Ashok Nagar, Vasundhara Enclave, New Delhi"/>
    <x v="0"/>
    <s v="Indian Rupees(Rs.)"/>
    <x v="0"/>
    <x v="0"/>
    <x v="0"/>
    <n v="0"/>
    <x v="1"/>
    <x v="0"/>
    <x v="4"/>
    <n v="3"/>
    <n v="14"/>
    <d v="2014-03-14T00:00:00"/>
    <s v="Rs.200"/>
    <n v="1"/>
    <n v="200"/>
  </r>
  <r>
    <n v="18375413"/>
    <x v="109"/>
    <n v="1"/>
    <x v="0"/>
    <s v="New Delhi"/>
    <s v="IA, Block 10 C, Ashok Vihar Phase 1, New Delhi"/>
    <x v="0"/>
    <s v="Indian Rupees(Rs.)"/>
    <x v="0"/>
    <x v="0"/>
    <x v="1"/>
    <n v="0"/>
    <x v="8"/>
    <x v="0"/>
    <x v="1"/>
    <n v="2"/>
    <n v="24"/>
    <d v="2016-02-24T00:00:00"/>
    <s v="Rs.650"/>
    <n v="1"/>
    <n v="650"/>
  </r>
  <r>
    <n v="302871"/>
    <x v="110"/>
    <n v="1"/>
    <x v="0"/>
    <s v="New Delhi"/>
    <s v="9, Babu Market, Fuwara Chowk, Chandni Chowk, New Delhi"/>
    <x v="0"/>
    <s v="Indian Rupees(Rs.)"/>
    <x v="0"/>
    <x v="0"/>
    <x v="0"/>
    <n v="0"/>
    <x v="2"/>
    <x v="0"/>
    <x v="6"/>
    <n v="2"/>
    <n v="16"/>
    <d v="2010-02-16T00:00:00"/>
    <s v="Rs.400"/>
    <n v="1"/>
    <n v="400"/>
  </r>
  <r>
    <n v="6678"/>
    <x v="111"/>
    <n v="1"/>
    <x v="0"/>
    <s v="New Delhi"/>
    <s v="Opposite Delite Cinema, Asaf Ali Road, Daryaganj, New Delhi"/>
    <x v="0"/>
    <s v="Indian Rupees(Rs.)"/>
    <x v="0"/>
    <x v="0"/>
    <x v="0"/>
    <n v="0"/>
    <x v="4"/>
    <x v="0"/>
    <x v="6"/>
    <n v="2"/>
    <n v="11"/>
    <d v="2010-02-11T00:00:00"/>
    <s v="Rs.150"/>
    <n v="1"/>
    <n v="150"/>
  </r>
  <r>
    <n v="18292472"/>
    <x v="48"/>
    <n v="1"/>
    <x v="0"/>
    <s v="New Delhi"/>
    <s v="Netaji Subhash Marg, Near Golcha Cinema, Daryaganj, New Delhi"/>
    <x v="0"/>
    <s v="Indian Rupees(Rs.)"/>
    <x v="0"/>
    <x v="0"/>
    <x v="0"/>
    <n v="0"/>
    <x v="2"/>
    <x v="0"/>
    <x v="0"/>
    <n v="2"/>
    <n v="15"/>
    <d v="2013-02-15T00:00:00"/>
    <s v="Rs.400"/>
    <n v="1"/>
    <n v="400"/>
  </r>
  <r>
    <n v="18362795"/>
    <x v="112"/>
    <n v="1"/>
    <x v="0"/>
    <s v="New Delhi"/>
    <s v="Ramesh Market, East of Kailash, New Delhi"/>
    <x v="0"/>
    <s v="Indian Rupees(Rs.)"/>
    <x v="0"/>
    <x v="0"/>
    <x v="0"/>
    <n v="0"/>
    <x v="1"/>
    <x v="0"/>
    <x v="6"/>
    <n v="2"/>
    <n v="11"/>
    <d v="2010-02-11T00:00:00"/>
    <s v="Rs.200"/>
    <n v="1"/>
    <n v="200"/>
  </r>
  <r>
    <n v="18455553"/>
    <x v="113"/>
    <n v="1"/>
    <x v="0"/>
    <s v="New Delhi"/>
    <s v="11/89, Near Kanchan Studio and Geeta Colony Police Station, Geeta Colony, New Delhi"/>
    <x v="0"/>
    <s v="Indian Rupees(Rs.)"/>
    <x v="0"/>
    <x v="0"/>
    <x v="1"/>
    <n v="0"/>
    <x v="12"/>
    <x v="0"/>
    <x v="7"/>
    <n v="2"/>
    <n v="5"/>
    <d v="2017-02-05T00:00:00"/>
    <s v="Rs.600"/>
    <n v="1"/>
    <n v="600"/>
  </r>
  <r>
    <n v="18418234"/>
    <x v="114"/>
    <n v="1"/>
    <x v="0"/>
    <s v="New Delhi"/>
    <s v="6/174, Near Ram Leela Ground, Geeta Colony, New Delhi"/>
    <x v="0"/>
    <s v="Indian Rupees(Rs.)"/>
    <x v="0"/>
    <x v="0"/>
    <x v="0"/>
    <n v="0"/>
    <x v="0"/>
    <x v="0"/>
    <x v="0"/>
    <n v="2"/>
    <n v="7"/>
    <d v="2013-02-07T00:00:00"/>
    <s v="Rs.300"/>
    <n v="1"/>
    <n v="300"/>
  </r>
  <r>
    <n v="18312623"/>
    <x v="115"/>
    <n v="1"/>
    <x v="0"/>
    <s v="New Delhi"/>
    <s v="Hotel Classic Diplomat, A-4, NH 8, Near IGI Airport, Mahipalpur, New Delhi"/>
    <x v="0"/>
    <s v="Indian Rupees(Rs.)"/>
    <x v="1"/>
    <x v="0"/>
    <x v="1"/>
    <n v="0"/>
    <x v="13"/>
    <x v="0"/>
    <x v="0"/>
    <n v="2"/>
    <n v="7"/>
    <d v="2013-02-07T00:00:00"/>
    <s v="Rs.800"/>
    <n v="1"/>
    <n v="800"/>
  </r>
  <r>
    <n v="18414503"/>
    <x v="116"/>
    <n v="1"/>
    <x v="0"/>
    <s v="New Delhi"/>
    <s v="61-A, Ber Sarai, JNU, New Delhi"/>
    <x v="0"/>
    <s v="Indian Rupees(Rs.)"/>
    <x v="0"/>
    <x v="0"/>
    <x v="0"/>
    <n v="0"/>
    <x v="2"/>
    <x v="0"/>
    <x v="2"/>
    <n v="2"/>
    <n v="10"/>
    <d v="2018-02-10T00:00:00"/>
    <s v="Rs.400"/>
    <n v="1"/>
    <n v="400"/>
  </r>
  <r>
    <n v="18376513"/>
    <x v="117"/>
    <n v="1"/>
    <x v="0"/>
    <s v="New Delhi"/>
    <s v="Jheel Kuranja, Opposite 310, Bus Stop, Krishna Nagar, New Delhi"/>
    <x v="0"/>
    <s v="Indian Rupees(Rs.)"/>
    <x v="0"/>
    <x v="0"/>
    <x v="0"/>
    <n v="0"/>
    <x v="7"/>
    <x v="0"/>
    <x v="6"/>
    <n v="2"/>
    <n v="23"/>
    <d v="2010-02-23T00:00:00"/>
    <s v="Rs.350"/>
    <n v="1"/>
    <n v="350"/>
  </r>
  <r>
    <n v="18361765"/>
    <x v="118"/>
    <n v="1"/>
    <x v="0"/>
    <s v="New Delhi"/>
    <s v="Shop 10, DDA Market, A Block, Nehru Vihar, Mukherjee Nagar, New Delhi"/>
    <x v="0"/>
    <s v="Indian Rupees(Rs.)"/>
    <x v="0"/>
    <x v="0"/>
    <x v="0"/>
    <n v="0"/>
    <x v="1"/>
    <x v="0"/>
    <x v="7"/>
    <n v="2"/>
    <n v="7"/>
    <d v="2017-02-07T00:00:00"/>
    <s v="Rs.200"/>
    <n v="1"/>
    <n v="200"/>
  </r>
  <r>
    <n v="18241864"/>
    <x v="119"/>
    <n v="1"/>
    <x v="0"/>
    <s v="New Delhi"/>
    <s v="G-23, Vardhman Central Mall, Mukherjee Nagar, New Delhi"/>
    <x v="0"/>
    <s v="Indian Rupees(Rs.)"/>
    <x v="0"/>
    <x v="0"/>
    <x v="0"/>
    <n v="0"/>
    <x v="3"/>
    <x v="0"/>
    <x v="5"/>
    <n v="2"/>
    <n v="24"/>
    <d v="2012-02-24T00:00:00"/>
    <s v="Rs.100"/>
    <n v="1"/>
    <n v="100"/>
  </r>
  <r>
    <n v="18228878"/>
    <x v="120"/>
    <n v="1"/>
    <x v="0"/>
    <s v="New Delhi"/>
    <s v="23-A/1, Main Road, Indra Park, Palam Colony, Palam, New Delhi"/>
    <x v="0"/>
    <s v="Indian Rupees(Rs.)"/>
    <x v="0"/>
    <x v="0"/>
    <x v="0"/>
    <n v="0"/>
    <x v="0"/>
    <x v="0"/>
    <x v="1"/>
    <n v="2"/>
    <n v="16"/>
    <d v="2016-02-16T00:00:00"/>
    <s v="Rs.300"/>
    <n v="1"/>
    <n v="300"/>
  </r>
  <r>
    <n v="5463"/>
    <x v="121"/>
    <n v="1"/>
    <x v="0"/>
    <s v="New Delhi"/>
    <s v="3454, Near Mother Dairy, Daryaganj, New Delhi"/>
    <x v="0"/>
    <s v="Indian Rupees(Rs.)"/>
    <x v="0"/>
    <x v="0"/>
    <x v="0"/>
    <n v="0"/>
    <x v="4"/>
    <x v="0"/>
    <x v="5"/>
    <n v="1"/>
    <n v="19"/>
    <d v="2012-01-19T00:00:00"/>
    <s v="Rs.150"/>
    <n v="1"/>
    <n v="150"/>
  </r>
  <r>
    <n v="18356776"/>
    <x v="122"/>
    <n v="1"/>
    <x v="0"/>
    <s v="New Delhi"/>
    <s v="Neel Kanth Palace, Near Iskcon Temple, Main Road Sant Nagar, East of Kailash, New Delhi"/>
    <x v="0"/>
    <s v="Indian Rupees(Rs.)"/>
    <x v="0"/>
    <x v="0"/>
    <x v="0"/>
    <n v="0"/>
    <x v="3"/>
    <x v="0"/>
    <x v="2"/>
    <n v="1"/>
    <n v="24"/>
    <d v="2018-01-24T00:00:00"/>
    <s v="Rs.100"/>
    <n v="1"/>
    <n v="100"/>
  </r>
  <r>
    <n v="18349764"/>
    <x v="123"/>
    <n v="1"/>
    <x v="0"/>
    <s v="New Delhi"/>
    <s v="Near Police Chowki, Krishna Nagar, New Delhi"/>
    <x v="0"/>
    <s v="Indian Rupees(Rs.)"/>
    <x v="0"/>
    <x v="0"/>
    <x v="1"/>
    <n v="0"/>
    <x v="12"/>
    <x v="0"/>
    <x v="7"/>
    <n v="1"/>
    <n v="11"/>
    <d v="2017-01-11T00:00:00"/>
    <s v="Rs.600"/>
    <n v="1"/>
    <n v="600"/>
  </r>
  <r>
    <n v="18415370"/>
    <x v="124"/>
    <n v="1"/>
    <x v="0"/>
    <s v="New Delhi"/>
    <s v="F-703, Lado Sarai, New Delhi"/>
    <x v="0"/>
    <s v="Indian Rupees(Rs.)"/>
    <x v="0"/>
    <x v="0"/>
    <x v="1"/>
    <n v="0"/>
    <x v="12"/>
    <x v="0"/>
    <x v="4"/>
    <n v="1"/>
    <n v="24"/>
    <d v="2014-01-24T00:00:00"/>
    <s v="Rs.600"/>
    <n v="1"/>
    <n v="600"/>
  </r>
  <r>
    <n v="18485962"/>
    <x v="125"/>
    <n v="1"/>
    <x v="0"/>
    <s v="New Delhi"/>
    <s v="Sewa Kutir Complex, Banda Bahadur Marg, Hakikat Nagar, Mukherjee Nagar, New Delhi"/>
    <x v="0"/>
    <s v="Indian Rupees(Rs.)"/>
    <x v="0"/>
    <x v="0"/>
    <x v="0"/>
    <n v="0"/>
    <x v="3"/>
    <x v="0"/>
    <x v="6"/>
    <n v="1"/>
    <n v="14"/>
    <d v="2010-01-14T00:00:00"/>
    <s v="Rs.100"/>
    <n v="1"/>
    <n v="100"/>
  </r>
  <r>
    <n v="18378051"/>
    <x v="126"/>
    <n v="1"/>
    <x v="0"/>
    <s v="New Delhi"/>
    <s v="G-7, Krishna Plaza, Pocket B, Commercial Complex, Nangloi, New Delhi"/>
    <x v="0"/>
    <s v="Indian Rupees(Rs.)"/>
    <x v="0"/>
    <x v="0"/>
    <x v="0"/>
    <n v="0"/>
    <x v="7"/>
    <x v="0"/>
    <x v="3"/>
    <n v="1"/>
    <n v="16"/>
    <d v="2011-01-16T00:00:00"/>
    <s v="Rs.350"/>
    <n v="1"/>
    <n v="350"/>
  </r>
  <r>
    <n v="18441669"/>
    <x v="127"/>
    <n v="1"/>
    <x v="0"/>
    <s v="New Delhi"/>
    <s v="Aditya Complex, Metro Pillar 106, Vikas Marg, Preet Vihar, New Delhi"/>
    <x v="0"/>
    <s v="Indian Rupees(Rs.)"/>
    <x v="0"/>
    <x v="0"/>
    <x v="0"/>
    <n v="0"/>
    <x v="0"/>
    <x v="0"/>
    <x v="2"/>
    <n v="1"/>
    <n v="28"/>
    <d v="2018-01-28T00:00:00"/>
    <s v="Rs.300"/>
    <n v="1"/>
    <n v="300"/>
  </r>
  <r>
    <n v="18489530"/>
    <x v="128"/>
    <n v="1"/>
    <x v="0"/>
    <s v="New Delhi"/>
    <s v="Vasant Complex Secter 6 R.K. Puram"/>
    <x v="0"/>
    <s v="Indian Rupees(Rs.)"/>
    <x v="0"/>
    <x v="0"/>
    <x v="0"/>
    <n v="0"/>
    <x v="1"/>
    <x v="0"/>
    <x v="2"/>
    <n v="1"/>
    <n v="1"/>
    <d v="2018-01-01T00:00:00"/>
    <s v="Rs.200"/>
    <n v="1"/>
    <n v="200"/>
  </r>
  <r>
    <n v="18390082"/>
    <x v="129"/>
    <n v="1"/>
    <x v="0"/>
    <s v="New Delhi"/>
    <s v="Shop 7 &amp; 8, Golcha Cinema, Daryaganj, New Delhi"/>
    <x v="0"/>
    <s v="Indian Rupees(Rs.)"/>
    <x v="0"/>
    <x v="0"/>
    <x v="0"/>
    <n v="0"/>
    <x v="3"/>
    <x v="0"/>
    <x v="1"/>
    <n v="12"/>
    <n v="2"/>
    <d v="2016-12-02T00:00:00"/>
    <s v="Rs.100"/>
    <n v="1"/>
    <n v="100"/>
  </r>
  <r>
    <n v="18449652"/>
    <x v="130"/>
    <n v="1"/>
    <x v="0"/>
    <s v="New Delhi"/>
    <s v="3787, Netaji Subhash Marg, Daryaganj, New Delhi"/>
    <x v="0"/>
    <s v="Indian Rupees(Rs.)"/>
    <x v="0"/>
    <x v="0"/>
    <x v="0"/>
    <n v="0"/>
    <x v="0"/>
    <x v="0"/>
    <x v="2"/>
    <n v="12"/>
    <n v="18"/>
    <d v="2018-12-18T00:00:00"/>
    <s v="Rs.300"/>
    <n v="1"/>
    <n v="300"/>
  </r>
  <r>
    <n v="18288623"/>
    <x v="131"/>
    <n v="1"/>
    <x v="0"/>
    <s v="New Delhi"/>
    <s v="5035, Netaji Subhash Marg, Daryaganj, New Delhi"/>
    <x v="0"/>
    <s v="Indian Rupees(Rs.)"/>
    <x v="0"/>
    <x v="0"/>
    <x v="0"/>
    <n v="0"/>
    <x v="1"/>
    <x v="0"/>
    <x v="0"/>
    <n v="12"/>
    <n v="4"/>
    <d v="2013-12-04T00:00:00"/>
    <s v="Rs.200"/>
    <n v="1"/>
    <n v="200"/>
  </r>
  <r>
    <n v="18435822"/>
    <x v="132"/>
    <n v="1"/>
    <x v="0"/>
    <s v="New Delhi"/>
    <s v="F-252-A, Sai Chowk, Dilshad Garden, New Delhi"/>
    <x v="0"/>
    <s v="Indian Rupees(Rs.)"/>
    <x v="0"/>
    <x v="0"/>
    <x v="0"/>
    <n v="0"/>
    <x v="0"/>
    <x v="0"/>
    <x v="3"/>
    <n v="12"/>
    <n v="13"/>
    <d v="2011-12-13T00:00:00"/>
    <s v="Rs.300"/>
    <n v="1"/>
    <n v="300"/>
  </r>
  <r>
    <n v="18435787"/>
    <x v="133"/>
    <n v="1"/>
    <x v="0"/>
    <s v="New Delhi"/>
    <s v="Block 8/112, Geeta Colony, New Delhi"/>
    <x v="0"/>
    <s v="Indian Rupees(Rs.)"/>
    <x v="0"/>
    <x v="0"/>
    <x v="0"/>
    <n v="0"/>
    <x v="1"/>
    <x v="0"/>
    <x v="1"/>
    <n v="12"/>
    <n v="28"/>
    <d v="2016-12-28T00:00:00"/>
    <s v="Rs.200"/>
    <n v="1"/>
    <n v="200"/>
  </r>
  <r>
    <n v="18425757"/>
    <x v="134"/>
    <n v="1"/>
    <x v="0"/>
    <s v="New Delhi"/>
    <s v="F 137/2, Gautam Nagar, Hauz Khas, New Delhi"/>
    <x v="0"/>
    <s v="Indian Rupees(Rs.)"/>
    <x v="0"/>
    <x v="0"/>
    <x v="0"/>
    <n v="0"/>
    <x v="1"/>
    <x v="0"/>
    <x v="1"/>
    <n v="12"/>
    <n v="19"/>
    <d v="2016-12-19T00:00:00"/>
    <s v="Rs.200"/>
    <n v="1"/>
    <n v="200"/>
  </r>
  <r>
    <n v="18425738"/>
    <x v="135"/>
    <n v="1"/>
    <x v="0"/>
    <s v="New Delhi"/>
    <s v="Shop 3, Main Road Gautam Nagar, Hauz Khas, New Delhi"/>
    <x v="0"/>
    <s v="Indian Rupees(Rs.)"/>
    <x v="0"/>
    <x v="0"/>
    <x v="0"/>
    <n v="0"/>
    <x v="7"/>
    <x v="0"/>
    <x v="5"/>
    <n v="12"/>
    <n v="10"/>
    <d v="2012-12-10T00:00:00"/>
    <s v="Rs.350"/>
    <n v="1"/>
    <n v="350"/>
  </r>
  <r>
    <n v="18423101"/>
    <x v="136"/>
    <n v="1"/>
    <x v="0"/>
    <s v="New Delhi"/>
    <s v="7/1, Shivpuri, Krishna Nagar, New Delhi"/>
    <x v="0"/>
    <s v="Indian Rupees(Rs.)"/>
    <x v="0"/>
    <x v="0"/>
    <x v="1"/>
    <n v="0"/>
    <x v="14"/>
    <x v="0"/>
    <x v="5"/>
    <n v="12"/>
    <n v="4"/>
    <d v="2012-12-04T00:00:00"/>
    <s v="Rs.550"/>
    <n v="1"/>
    <n v="550"/>
  </r>
  <r>
    <n v="18429161"/>
    <x v="137"/>
    <n v="1"/>
    <x v="0"/>
    <s v="New Delhi"/>
    <s v="43, Main Market, Nehru Nagar, Lajpat Nagar 1, New Delhi"/>
    <x v="0"/>
    <s v="Indian Rupees(Rs.)"/>
    <x v="0"/>
    <x v="0"/>
    <x v="0"/>
    <n v="0"/>
    <x v="4"/>
    <x v="0"/>
    <x v="1"/>
    <n v="12"/>
    <n v="14"/>
    <d v="2016-12-14T00:00:00"/>
    <s v="Rs.150"/>
    <n v="1"/>
    <n v="150"/>
  </r>
  <r>
    <n v="18403469"/>
    <x v="138"/>
    <n v="1"/>
    <x v="0"/>
    <s v="New Delhi"/>
    <s v="L-192, Gali 7, Near Labour Chowk, Mahipalpur, New Delhi"/>
    <x v="0"/>
    <s v="Indian Rupees(Rs.)"/>
    <x v="0"/>
    <x v="0"/>
    <x v="1"/>
    <n v="0"/>
    <x v="9"/>
    <x v="0"/>
    <x v="6"/>
    <n v="12"/>
    <n v="4"/>
    <d v="2010-12-04T00:00:00"/>
    <s v="Rs.500"/>
    <n v="1"/>
    <n v="500"/>
  </r>
  <r>
    <n v="18489534"/>
    <x v="139"/>
    <n v="1"/>
    <x v="0"/>
    <s v="New Delhi"/>
    <s v="National Highway 8, Near Shanti Place Hotel, Mahipalpur, New Delhi"/>
    <x v="0"/>
    <s v="Indian Rupees(Rs.)"/>
    <x v="0"/>
    <x v="0"/>
    <x v="0"/>
    <n v="0"/>
    <x v="6"/>
    <x v="0"/>
    <x v="0"/>
    <n v="12"/>
    <n v="9"/>
    <d v="2013-12-09T00:00:00"/>
    <s v="Rs.250"/>
    <n v="1"/>
    <n v="250"/>
  </r>
  <r>
    <n v="18489832"/>
    <x v="140"/>
    <n v="1"/>
    <x v="0"/>
    <s v="New Delhi"/>
    <s v="Near Post Office, Main Market, Ghitorni, MG Road, New Delhi"/>
    <x v="0"/>
    <s v="Indian Rupees(Rs.)"/>
    <x v="0"/>
    <x v="0"/>
    <x v="0"/>
    <n v="0"/>
    <x v="3"/>
    <x v="0"/>
    <x v="3"/>
    <n v="12"/>
    <n v="15"/>
    <d v="2011-12-15T00:00:00"/>
    <s v="Rs.100"/>
    <n v="1"/>
    <n v="100"/>
  </r>
  <r>
    <n v="18471235"/>
    <x v="141"/>
    <n v="1"/>
    <x v="0"/>
    <s v="New Delhi"/>
    <s v="Arjun Park, Near Metro Pillar 58, Najafgarh, New Delhi"/>
    <x v="0"/>
    <s v="Indian Rupees(Rs.)"/>
    <x v="0"/>
    <x v="0"/>
    <x v="0"/>
    <n v="0"/>
    <x v="6"/>
    <x v="0"/>
    <x v="0"/>
    <n v="12"/>
    <n v="23"/>
    <d v="2013-12-23T00:00:00"/>
    <s v="Rs.250"/>
    <n v="1"/>
    <n v="250"/>
  </r>
  <r>
    <n v="18469981"/>
    <x v="142"/>
    <n v="1"/>
    <x v="0"/>
    <s v="New Delhi"/>
    <s v="Gemini Park, Near Metro Pillar 63, Najafgarh, New Delhi"/>
    <x v="0"/>
    <s v="Indian Rupees(Rs.)"/>
    <x v="0"/>
    <x v="0"/>
    <x v="0"/>
    <n v="0"/>
    <x v="6"/>
    <x v="0"/>
    <x v="2"/>
    <n v="12"/>
    <n v="16"/>
    <d v="2018-12-16T00:00:00"/>
    <s v="Rs.250"/>
    <n v="1"/>
    <n v="250"/>
  </r>
  <r>
    <n v="312848"/>
    <x v="143"/>
    <n v="1"/>
    <x v="0"/>
    <s v="New Delhi"/>
    <s v="Shop 6 EA-114, Main Market, Inderpuri, Naraina, New Delhi"/>
    <x v="0"/>
    <s v="Indian Rupees(Rs.)"/>
    <x v="0"/>
    <x v="0"/>
    <x v="0"/>
    <n v="0"/>
    <x v="6"/>
    <x v="0"/>
    <x v="2"/>
    <n v="12"/>
    <n v="16"/>
    <d v="2018-12-16T00:00:00"/>
    <s v="Rs.250"/>
    <n v="1"/>
    <n v="250"/>
  </r>
  <r>
    <n v="18439705"/>
    <x v="144"/>
    <n v="1"/>
    <x v="0"/>
    <s v="New Delhi"/>
    <s v="2, Lalitaksh Singh Lakra Marg, Jia Sarai, Qutab Institutional Area, New Delhi"/>
    <x v="0"/>
    <s v="Indian Rupees(Rs.)"/>
    <x v="0"/>
    <x v="0"/>
    <x v="1"/>
    <n v="0"/>
    <x v="9"/>
    <x v="0"/>
    <x v="5"/>
    <n v="12"/>
    <n v="15"/>
    <d v="2012-12-15T00:00:00"/>
    <s v="Rs.500"/>
    <n v="1"/>
    <n v="500"/>
  </r>
  <r>
    <n v="18418243"/>
    <x v="145"/>
    <n v="1"/>
    <x v="0"/>
    <s v="New Delhi"/>
    <s v="A-4, Sanjay Park, Main Market,   Shakarpur, Shakarpur, New Delhi"/>
    <x v="0"/>
    <s v="Indian Rupees(Rs.)"/>
    <x v="0"/>
    <x v="0"/>
    <x v="0"/>
    <n v="0"/>
    <x v="1"/>
    <x v="0"/>
    <x v="2"/>
    <n v="12"/>
    <n v="16"/>
    <d v="2018-12-16T00:00:00"/>
    <s v="Rs.200"/>
    <n v="1"/>
    <n v="200"/>
  </r>
  <r>
    <n v="18429577"/>
    <x v="146"/>
    <n v="1"/>
    <x v="0"/>
    <s v="New Delhi"/>
    <s v="F-179, Dilshad Garden, New Delhi"/>
    <x v="0"/>
    <s v="Indian Rupees(Rs.)"/>
    <x v="0"/>
    <x v="0"/>
    <x v="0"/>
    <n v="0"/>
    <x v="1"/>
    <x v="0"/>
    <x v="8"/>
    <n v="11"/>
    <n v="15"/>
    <d v="2015-11-15T00:00:00"/>
    <s v="Rs.200"/>
    <n v="1"/>
    <n v="200"/>
  </r>
  <r>
    <n v="18421462"/>
    <x v="147"/>
    <n v="1"/>
    <x v="0"/>
    <s v="New Delhi"/>
    <s v="6/174, Near Ramleela Ground, Geeta Colony, New Delhi"/>
    <x v="0"/>
    <s v="Indian Rupees(Rs.)"/>
    <x v="0"/>
    <x v="0"/>
    <x v="0"/>
    <n v="0"/>
    <x v="6"/>
    <x v="0"/>
    <x v="6"/>
    <n v="11"/>
    <n v="23"/>
    <d v="2010-11-23T00:00:00"/>
    <s v="Rs.250"/>
    <n v="1"/>
    <n v="250"/>
  </r>
  <r>
    <n v="18464633"/>
    <x v="148"/>
    <n v="1"/>
    <x v="0"/>
    <s v="New Delhi"/>
    <s v="G-1, LSC, Derawala Nagar, Near Pentamed Hospital, Gujranwala Town, New Delhi"/>
    <x v="0"/>
    <s v="Indian Rupees(Rs.)"/>
    <x v="0"/>
    <x v="0"/>
    <x v="0"/>
    <n v="0"/>
    <x v="2"/>
    <x v="0"/>
    <x v="5"/>
    <n v="11"/>
    <n v="20"/>
    <d v="2012-11-20T00:00:00"/>
    <s v="Rs.400"/>
    <n v="1"/>
    <n v="400"/>
  </r>
  <r>
    <n v="18423145"/>
    <x v="149"/>
    <n v="1"/>
    <x v="0"/>
    <s v="New Delhi"/>
    <s v="6, Shop Mini Market, Lodhi Road Complex, Lodhi Road, New Delhi"/>
    <x v="0"/>
    <s v="Indian Rupees(Rs.)"/>
    <x v="0"/>
    <x v="0"/>
    <x v="0"/>
    <n v="0"/>
    <x v="2"/>
    <x v="0"/>
    <x v="5"/>
    <n v="11"/>
    <n v="10"/>
    <d v="2012-11-10T00:00:00"/>
    <s v="Rs.400"/>
    <n v="1"/>
    <n v="400"/>
  </r>
  <r>
    <n v="18358661"/>
    <x v="150"/>
    <n v="1"/>
    <x v="0"/>
    <s v="New Delhi"/>
    <s v="Badam Singh Market, Mahipalpur, New Delhi"/>
    <x v="0"/>
    <s v="Indian Rupees(Rs.)"/>
    <x v="0"/>
    <x v="0"/>
    <x v="0"/>
    <n v="0"/>
    <x v="7"/>
    <x v="0"/>
    <x v="1"/>
    <n v="11"/>
    <n v="1"/>
    <d v="2016-11-01T00:00:00"/>
    <s v="Rs.350"/>
    <n v="1"/>
    <n v="350"/>
  </r>
  <r>
    <n v="18342574"/>
    <x v="151"/>
    <n v="1"/>
    <x v="0"/>
    <s v="New Delhi"/>
    <s v="Shop 5, DLF, Near Moti Nagar Metro Station, Moti Nagar, New Delhi"/>
    <x v="0"/>
    <s v="Indian Rupees(Rs.)"/>
    <x v="0"/>
    <x v="0"/>
    <x v="1"/>
    <n v="0"/>
    <x v="9"/>
    <x v="0"/>
    <x v="8"/>
    <n v="11"/>
    <n v="13"/>
    <d v="2015-11-13T00:00:00"/>
    <s v="Rs.500"/>
    <n v="1"/>
    <n v="500"/>
  </r>
  <r>
    <n v="18449664"/>
    <x v="152"/>
    <n v="1"/>
    <x v="0"/>
    <s v="New Delhi"/>
    <s v="Vardhman Central Mall, Nehru Vihar, Mukherjee Nagar, New Delhi"/>
    <x v="0"/>
    <s v="Indian Rupees(Rs.)"/>
    <x v="0"/>
    <x v="0"/>
    <x v="0"/>
    <n v="0"/>
    <x v="1"/>
    <x v="0"/>
    <x v="8"/>
    <n v="11"/>
    <n v="5"/>
    <d v="2015-11-05T00:00:00"/>
    <s v="Rs.200"/>
    <n v="1"/>
    <n v="200"/>
  </r>
  <r>
    <n v="306177"/>
    <x v="153"/>
    <n v="1"/>
    <x v="0"/>
    <s v="New Delhi"/>
    <s v="A 111, Hari Enclave 1, Aman Vihar, Sultanpuri, Nangloi, New Delhi"/>
    <x v="0"/>
    <s v="Indian Rupees(Rs.)"/>
    <x v="0"/>
    <x v="0"/>
    <x v="0"/>
    <n v="0"/>
    <x v="1"/>
    <x v="0"/>
    <x v="3"/>
    <n v="11"/>
    <n v="23"/>
    <d v="2011-11-23T00:00:00"/>
    <s v="Rs.200"/>
    <n v="1"/>
    <n v="200"/>
  </r>
  <r>
    <n v="18424661"/>
    <x v="154"/>
    <n v="1"/>
    <x v="0"/>
    <s v="New Delhi"/>
    <s v="Plaza Market, Vasundhara Enclave, New Delhi"/>
    <x v="0"/>
    <s v="Indian Rupees(Rs.)"/>
    <x v="0"/>
    <x v="0"/>
    <x v="0"/>
    <n v="0"/>
    <x v="6"/>
    <x v="0"/>
    <x v="6"/>
    <n v="11"/>
    <n v="25"/>
    <d v="2010-11-25T00:00:00"/>
    <s v="Rs.250"/>
    <n v="1"/>
    <n v="250"/>
  </r>
  <r>
    <n v="18423118"/>
    <x v="155"/>
    <n v="1"/>
    <x v="0"/>
    <s v="New Delhi"/>
    <s v="B116, Opposite Metro Pillar 164, New Ashok Nagar, Vasundhara Enclave, New Delhi"/>
    <x v="0"/>
    <s v="Indian Rupees(Rs.)"/>
    <x v="0"/>
    <x v="0"/>
    <x v="0"/>
    <n v="0"/>
    <x v="2"/>
    <x v="0"/>
    <x v="5"/>
    <n v="11"/>
    <n v="13"/>
    <d v="2012-11-13T00:00:00"/>
    <s v="Rs.400"/>
    <n v="1"/>
    <n v="400"/>
  </r>
  <r>
    <n v="18457050"/>
    <x v="156"/>
    <n v="1"/>
    <x v="0"/>
    <s v="New Delhi"/>
    <s v="Shop J-11/11, Sanjay Market, Opposite Nimri Colony, Ashok Vihar Phase 4, Near Ashok Vihar Phase 1, New Delhi"/>
    <x v="0"/>
    <s v="Indian Rupees(Rs.)"/>
    <x v="0"/>
    <x v="0"/>
    <x v="0"/>
    <n v="0"/>
    <x v="1"/>
    <x v="0"/>
    <x v="4"/>
    <n v="10"/>
    <n v="13"/>
    <d v="2014-10-13T00:00:00"/>
    <s v="Rs.200"/>
    <n v="1"/>
    <n v="200"/>
  </r>
  <r>
    <n v="18420653"/>
    <x v="157"/>
    <n v="1"/>
    <x v="0"/>
    <s v="New Delhi"/>
    <s v="Old Gupta Colony Road, Delhi University-GTB Nagar, New Delhi"/>
    <x v="0"/>
    <s v="Indian Rupees(Rs.)"/>
    <x v="0"/>
    <x v="0"/>
    <x v="0"/>
    <n v="0"/>
    <x v="7"/>
    <x v="0"/>
    <x v="4"/>
    <n v="10"/>
    <n v="28"/>
    <d v="2014-10-28T00:00:00"/>
    <s v="Rs.350"/>
    <n v="1"/>
    <n v="350"/>
  </r>
  <r>
    <n v="18361755"/>
    <x v="158"/>
    <n v="1"/>
    <x v="0"/>
    <s v="New Delhi"/>
    <s v="Near Indra Band, Kingsway Camp, GTB Nagar, New Delhi"/>
    <x v="0"/>
    <s v="Indian Rupees(Rs.)"/>
    <x v="0"/>
    <x v="0"/>
    <x v="0"/>
    <n v="0"/>
    <x v="1"/>
    <x v="0"/>
    <x v="2"/>
    <n v="10"/>
    <n v="25"/>
    <d v="2018-10-25T00:00:00"/>
    <s v="Rs.200"/>
    <n v="1"/>
    <n v="200"/>
  </r>
  <r>
    <n v="18481278"/>
    <x v="159"/>
    <n v="1"/>
    <x v="0"/>
    <s v="New Delhi"/>
    <s v="Shop 1, South Avenue Market, India Gate, New Delhi"/>
    <x v="0"/>
    <s v="Indian Rupees(Rs.)"/>
    <x v="0"/>
    <x v="0"/>
    <x v="0"/>
    <n v="0"/>
    <x v="2"/>
    <x v="0"/>
    <x v="4"/>
    <n v="10"/>
    <n v="27"/>
    <d v="2014-10-27T00:00:00"/>
    <s v="Rs.400"/>
    <n v="1"/>
    <n v="400"/>
  </r>
  <r>
    <n v="18425740"/>
    <x v="160"/>
    <n v="1"/>
    <x v="0"/>
    <s v="New Delhi"/>
    <s v="HS 14, Back Side, Main Market, Kailash Colony, New Delhi"/>
    <x v="0"/>
    <s v="Indian Rupees(Rs.)"/>
    <x v="0"/>
    <x v="0"/>
    <x v="0"/>
    <n v="0"/>
    <x v="3"/>
    <x v="0"/>
    <x v="2"/>
    <n v="10"/>
    <n v="6"/>
    <d v="2018-10-06T00:00:00"/>
    <s v="Rs.100"/>
    <n v="1"/>
    <n v="100"/>
  </r>
  <r>
    <n v="18357541"/>
    <x v="161"/>
    <n v="1"/>
    <x v="0"/>
    <s v="New Delhi"/>
    <s v="K-4, Shop 159, Rangpuri Road, Mahipalpur, New Delhi"/>
    <x v="0"/>
    <s v="Indian Rupees(Rs.)"/>
    <x v="0"/>
    <x v="0"/>
    <x v="0"/>
    <n v="0"/>
    <x v="0"/>
    <x v="0"/>
    <x v="1"/>
    <n v="10"/>
    <n v="11"/>
    <d v="2016-10-11T00:00:00"/>
    <s v="Rs.300"/>
    <n v="1"/>
    <n v="300"/>
  </r>
  <r>
    <n v="312970"/>
    <x v="162"/>
    <n v="1"/>
    <x v="0"/>
    <s v="New Delhi"/>
    <s v="Lane 9, Old Rangpuri Road, Mahipalpur Extension, Mahipalpur, New Delhi"/>
    <x v="0"/>
    <s v="Indian Rupees(Rs.)"/>
    <x v="0"/>
    <x v="0"/>
    <x v="0"/>
    <n v="0"/>
    <x v="0"/>
    <x v="0"/>
    <x v="1"/>
    <n v="10"/>
    <n v="7"/>
    <d v="2016-10-07T00:00:00"/>
    <s v="Rs.300"/>
    <n v="1"/>
    <n v="300"/>
  </r>
  <r>
    <n v="18449653"/>
    <x v="163"/>
    <n v="1"/>
    <x v="0"/>
    <s v="New Delhi"/>
    <s v="Plot 2706, Main Road, Mukherjee Nagar, New Delhi"/>
    <x v="0"/>
    <s v="Indian Rupees(Rs.)"/>
    <x v="0"/>
    <x v="0"/>
    <x v="0"/>
    <n v="0"/>
    <x v="3"/>
    <x v="0"/>
    <x v="8"/>
    <n v="10"/>
    <n v="12"/>
    <d v="2015-10-12T00:00:00"/>
    <s v="Rs.100"/>
    <n v="1"/>
    <n v="100"/>
  </r>
  <r>
    <n v="18357954"/>
    <x v="164"/>
    <n v="1"/>
    <x v="0"/>
    <s v="New Delhi"/>
    <s v="863, Gandhi Nagar Road, Near Batra Cinema, Mukherjee Nagar, New Delhi"/>
    <x v="0"/>
    <s v="Indian Rupees(Rs.)"/>
    <x v="0"/>
    <x v="0"/>
    <x v="0"/>
    <n v="0"/>
    <x v="0"/>
    <x v="0"/>
    <x v="5"/>
    <n v="10"/>
    <n v="1"/>
    <d v="2012-10-01T00:00:00"/>
    <s v="Rs.300"/>
    <n v="1"/>
    <n v="300"/>
  </r>
  <r>
    <n v="305699"/>
    <x v="165"/>
    <n v="1"/>
    <x v="0"/>
    <s v="New Delhi"/>
    <s v="Near Flyover, Rohtak Road, Nangloi, New Delhi"/>
    <x v="0"/>
    <s v="Indian Rupees(Rs.)"/>
    <x v="0"/>
    <x v="0"/>
    <x v="0"/>
    <n v="0"/>
    <x v="3"/>
    <x v="0"/>
    <x v="0"/>
    <n v="10"/>
    <n v="13"/>
    <d v="2013-10-13T00:00:00"/>
    <s v="Rs.100"/>
    <n v="1"/>
    <n v="100"/>
  </r>
  <r>
    <n v="304831"/>
    <x v="166"/>
    <n v="1"/>
    <x v="0"/>
    <s v="New Delhi"/>
    <s v="Idgah Market, Sultanpuri, Near, Nangloi, New Delhi"/>
    <x v="0"/>
    <s v="Indian Rupees(Rs.)"/>
    <x v="0"/>
    <x v="0"/>
    <x v="0"/>
    <n v="0"/>
    <x v="1"/>
    <x v="0"/>
    <x v="2"/>
    <n v="10"/>
    <n v="3"/>
    <d v="2018-10-03T00:00:00"/>
    <s v="Rs.200"/>
    <n v="1"/>
    <n v="200"/>
  </r>
  <r>
    <n v="304782"/>
    <x v="167"/>
    <n v="1"/>
    <x v="0"/>
    <s v="New Delhi"/>
    <s v="A-26, Rajneet Vihar, Main Road, Nangloi, New Delhi"/>
    <x v="0"/>
    <s v="Indian Rupees(Rs.)"/>
    <x v="0"/>
    <x v="0"/>
    <x v="0"/>
    <n v="0"/>
    <x v="4"/>
    <x v="0"/>
    <x v="7"/>
    <n v="10"/>
    <n v="27"/>
    <d v="2017-10-27T00:00:00"/>
    <s v="Rs.150"/>
    <n v="1"/>
    <n v="150"/>
  </r>
  <r>
    <n v="18368003"/>
    <x v="168"/>
    <n v="1"/>
    <x v="0"/>
    <s v="New Delhi"/>
    <s v="Main Road, Sadh Nagar, Near Sabji Mandi, Palam, New Delhi"/>
    <x v="0"/>
    <s v="Indian Rupees(Rs.)"/>
    <x v="0"/>
    <x v="0"/>
    <x v="0"/>
    <n v="0"/>
    <x v="3"/>
    <x v="0"/>
    <x v="4"/>
    <n v="10"/>
    <n v="15"/>
    <d v="2014-10-15T00:00:00"/>
    <s v="Rs.100"/>
    <n v="1"/>
    <n v="100"/>
  </r>
  <r>
    <n v="18244429"/>
    <x v="169"/>
    <n v="1"/>
    <x v="0"/>
    <s v="New Delhi"/>
    <s v="Mandawali Fazalpur, Pandav Nagar, New Delhi"/>
    <x v="0"/>
    <s v="Indian Rupees(Rs.)"/>
    <x v="0"/>
    <x v="0"/>
    <x v="0"/>
    <n v="0"/>
    <x v="1"/>
    <x v="0"/>
    <x v="8"/>
    <n v="10"/>
    <n v="25"/>
    <d v="2015-10-25T00:00:00"/>
    <s v="Rs.200"/>
    <n v="1"/>
    <n v="200"/>
  </r>
  <r>
    <n v="18357819"/>
    <x v="170"/>
    <n v="1"/>
    <x v="0"/>
    <s v="New Delhi"/>
    <s v="B-422, Sarita Vihar, New Delhi"/>
    <x v="0"/>
    <s v="Indian Rupees(Rs.)"/>
    <x v="0"/>
    <x v="0"/>
    <x v="0"/>
    <n v="0"/>
    <x v="1"/>
    <x v="0"/>
    <x v="2"/>
    <n v="10"/>
    <n v="15"/>
    <d v="2018-10-15T00:00:00"/>
    <s v="Rs.200"/>
    <n v="1"/>
    <n v="200"/>
  </r>
  <r>
    <n v="18430907"/>
    <x v="171"/>
    <n v="1"/>
    <x v="0"/>
    <s v="New Delhi"/>
    <s v="23/337, Opposite Sehgal Properties, Subhash Nagar, New Delhi"/>
    <x v="0"/>
    <s v="Indian Rupees(Rs.)"/>
    <x v="0"/>
    <x v="0"/>
    <x v="0"/>
    <n v="0"/>
    <x v="1"/>
    <x v="0"/>
    <x v="0"/>
    <n v="10"/>
    <n v="10"/>
    <d v="2013-10-10T00:00:00"/>
    <s v="Rs.200"/>
    <n v="1"/>
    <n v="200"/>
  </r>
  <r>
    <n v="18424640"/>
    <x v="172"/>
    <n v="1"/>
    <x v="0"/>
    <s v="New Delhi"/>
    <s v="B-365, Sangam Street, New Ashok Nagar, Vasundhara Enclave, New Delhi"/>
    <x v="0"/>
    <s v="Indian Rupees(Rs.)"/>
    <x v="0"/>
    <x v="0"/>
    <x v="0"/>
    <n v="0"/>
    <x v="4"/>
    <x v="0"/>
    <x v="8"/>
    <n v="10"/>
    <n v="14"/>
    <d v="2015-10-14T00:00:00"/>
    <s v="Rs.150"/>
    <n v="1"/>
    <n v="150"/>
  </r>
  <r>
    <n v="18421058"/>
    <x v="173"/>
    <n v="1"/>
    <x v="0"/>
    <s v="New Delhi"/>
    <s v="Shop 2, Chetan Complex, Surajmal Vihar, Anand Vihar, New Delhi"/>
    <x v="1"/>
    <s v="Indian Rupees(Rs.)"/>
    <x v="0"/>
    <x v="0"/>
    <x v="1"/>
    <n v="0"/>
    <x v="12"/>
    <x v="0"/>
    <x v="2"/>
    <n v="9"/>
    <n v="1"/>
    <d v="2018-09-01T00:00:00"/>
    <s v="Rs.600"/>
    <n v="1"/>
    <n v="600"/>
  </r>
  <r>
    <n v="18397709"/>
    <x v="174"/>
    <n v="1"/>
    <x v="0"/>
    <s v="New Delhi"/>
    <s v="5051, Netaji Subhash Marg, Daryaganj, New Delhi"/>
    <x v="2"/>
    <s v="Indian Rupees(Rs.)"/>
    <x v="0"/>
    <x v="0"/>
    <x v="1"/>
    <n v="0"/>
    <x v="9"/>
    <x v="0"/>
    <x v="0"/>
    <n v="9"/>
    <n v="10"/>
    <d v="2013-09-10T00:00:00"/>
    <s v="Rs.500"/>
    <n v="1"/>
    <n v="500"/>
  </r>
  <r>
    <n v="18472618"/>
    <x v="175"/>
    <n v="1"/>
    <x v="0"/>
    <s v="New Delhi"/>
    <s v="117/2, Sudarshan Road, Gautam Nagar, Near Hauz Khas, Hauz Khas, New Delhi"/>
    <x v="3"/>
    <s v="Indian Rupees(Rs.)"/>
    <x v="0"/>
    <x v="0"/>
    <x v="1"/>
    <n v="0"/>
    <x v="9"/>
    <x v="0"/>
    <x v="5"/>
    <n v="9"/>
    <n v="18"/>
    <d v="2012-09-18T00:00:00"/>
    <s v="Rs.500"/>
    <n v="1"/>
    <n v="500"/>
  </r>
  <r>
    <n v="18418229"/>
    <x v="176"/>
    <n v="1"/>
    <x v="0"/>
    <s v="New Delhi"/>
    <s v="24/3, Hauz Khas Village, Hauz Khas, New Delhi"/>
    <x v="4"/>
    <s v="Indian Rupees(Rs.)"/>
    <x v="0"/>
    <x v="0"/>
    <x v="2"/>
    <n v="0"/>
    <x v="15"/>
    <x v="0"/>
    <x v="2"/>
    <n v="9"/>
    <n v="19"/>
    <d v="2018-09-19T00:00:00"/>
    <s v="Rs.1000"/>
    <n v="1"/>
    <n v="1000"/>
  </r>
  <r>
    <n v="18445784"/>
    <x v="177"/>
    <n v="1"/>
    <x v="0"/>
    <s v="New Delhi"/>
    <s v="B-4, 1st Floor, DDA Market, Keshav Puram, Lawrence Road, New Delhi"/>
    <x v="3"/>
    <s v="Indian Rupees(Rs.)"/>
    <x v="0"/>
    <x v="0"/>
    <x v="1"/>
    <n v="0"/>
    <x v="10"/>
    <x v="0"/>
    <x v="6"/>
    <n v="9"/>
    <n v="18"/>
    <d v="2010-09-18T00:00:00"/>
    <s v="Rs.700"/>
    <n v="1"/>
    <n v="700"/>
  </r>
  <r>
    <n v="18435820"/>
    <x v="178"/>
    <n v="1"/>
    <x v="0"/>
    <s v="New Delhi"/>
    <s v="Palate of Delhi, Dhaula Kuan Metro Station, Chanakyapuri, New Delhi"/>
    <x v="5"/>
    <s v="Indian Rupees(Rs.)"/>
    <x v="0"/>
    <x v="0"/>
    <x v="1"/>
    <n v="0"/>
    <x v="12"/>
    <x v="0"/>
    <x v="6"/>
    <n v="9"/>
    <n v="22"/>
    <d v="2010-09-22T00:00:00"/>
    <s v="Rs.600"/>
    <n v="1"/>
    <n v="600"/>
  </r>
  <r>
    <n v="18441688"/>
    <x v="179"/>
    <n v="1"/>
    <x v="0"/>
    <s v="New Delhi"/>
    <s v="Shop 6, BN Block Market, Shalimar Bagh, New Delhi"/>
    <x v="6"/>
    <s v="Indian Rupees(Rs.)"/>
    <x v="0"/>
    <x v="0"/>
    <x v="1"/>
    <n v="0"/>
    <x v="9"/>
    <x v="0"/>
    <x v="2"/>
    <n v="9"/>
    <n v="24"/>
    <d v="2018-09-24T00:00:00"/>
    <s v="Rs.500"/>
    <n v="1"/>
    <n v="500"/>
  </r>
  <r>
    <n v="18337885"/>
    <x v="180"/>
    <n v="1"/>
    <x v="0"/>
    <s v="New Delhi"/>
    <s v="Basement, MLCP Parking, Terminal 3, Aerocity, New Delhi"/>
    <x v="7"/>
    <s v="Indian Rupees(Rs.)"/>
    <x v="0"/>
    <x v="0"/>
    <x v="1"/>
    <n v="0"/>
    <x v="13"/>
    <x v="0"/>
    <x v="5"/>
    <n v="8"/>
    <n v="6"/>
    <d v="2012-08-06T00:00:00"/>
    <s v="Rs.800"/>
    <n v="1"/>
    <n v="800"/>
  </r>
  <r>
    <n v="18462588"/>
    <x v="181"/>
    <n v="1"/>
    <x v="0"/>
    <s v="New Delhi"/>
    <s v="Shop 1, Ground Floor, J Block, Ashok Vihar Phase 1, New Delhi"/>
    <x v="8"/>
    <s v="Indian Rupees(Rs.)"/>
    <x v="0"/>
    <x v="0"/>
    <x v="1"/>
    <n v="0"/>
    <x v="10"/>
    <x v="0"/>
    <x v="2"/>
    <n v="8"/>
    <n v="21"/>
    <d v="2018-08-21T00:00:00"/>
    <s v="Rs.700"/>
    <n v="1"/>
    <n v="700"/>
  </r>
  <r>
    <n v="18424635"/>
    <x v="182"/>
    <n v="1"/>
    <x v="0"/>
    <s v="New Delhi"/>
    <s v="4, Somang Complex, New Aruna Nagar, Majnu ka Tila, New Delhi"/>
    <x v="9"/>
    <s v="Indian Rupees(Rs.)"/>
    <x v="0"/>
    <x v="0"/>
    <x v="1"/>
    <n v="0"/>
    <x v="9"/>
    <x v="0"/>
    <x v="8"/>
    <n v="8"/>
    <n v="5"/>
    <d v="2015-08-05T00:00:00"/>
    <s v="Rs.500"/>
    <n v="1"/>
    <n v="500"/>
  </r>
  <r>
    <n v="18467388"/>
    <x v="183"/>
    <n v="1"/>
    <x v="0"/>
    <s v="New Delhi"/>
    <s v="Avalon Hotel, Near Sultanpur Metro Station, Sultanpur, MG Road, New Delhi"/>
    <x v="10"/>
    <s v="Indian Rupees(Rs.)"/>
    <x v="1"/>
    <x v="0"/>
    <x v="2"/>
    <n v="0"/>
    <x v="15"/>
    <x v="0"/>
    <x v="1"/>
    <n v="8"/>
    <n v="7"/>
    <d v="2016-08-07T00:00:00"/>
    <s v="Rs.1000"/>
    <n v="1"/>
    <n v="1000"/>
  </r>
  <r>
    <n v="17060320"/>
    <x v="184"/>
    <n v="216"/>
    <x v="1"/>
    <s v="Orlando"/>
    <s v="1640 E Buena Vista Drive, Lake Buena Vista, FL 32830"/>
    <x v="11"/>
    <s v="Dollar($)"/>
    <x v="0"/>
    <x v="0"/>
    <x v="3"/>
    <n v="782"/>
    <x v="5"/>
    <x v="1"/>
    <x v="6"/>
    <n v="7"/>
    <n v="28"/>
    <d v="2010-07-28T00:00:00"/>
    <s v="$50"/>
    <n v="87.391999999999996"/>
    <n v="4369.5999999999995"/>
  </r>
  <r>
    <n v="18479008"/>
    <x v="185"/>
    <n v="1"/>
    <x v="0"/>
    <s v="New Delhi"/>
    <s v="34, Rahendra Bhavan, Rajendra Place, New Delhi"/>
    <x v="12"/>
    <s v="Indian Rupees(Rs.)"/>
    <x v="0"/>
    <x v="0"/>
    <x v="1"/>
    <n v="0"/>
    <x v="9"/>
    <x v="0"/>
    <x v="3"/>
    <n v="8"/>
    <n v="17"/>
    <d v="2011-08-17T00:00:00"/>
    <s v="Rs.500"/>
    <n v="1"/>
    <n v="500"/>
  </r>
  <r>
    <n v="18347812"/>
    <x v="186"/>
    <n v="1"/>
    <x v="0"/>
    <s v="New Delhi"/>
    <s v="House 1, Dayanand Vihar, Anand Vihar, New Delhi"/>
    <x v="13"/>
    <s v="Indian Rupees(Rs.)"/>
    <x v="0"/>
    <x v="0"/>
    <x v="1"/>
    <n v="0"/>
    <x v="9"/>
    <x v="0"/>
    <x v="2"/>
    <n v="7"/>
    <n v="2"/>
    <d v="2018-07-02T00:00:00"/>
    <s v="Rs.500"/>
    <n v="1"/>
    <n v="500"/>
  </r>
  <r>
    <n v="18446423"/>
    <x v="187"/>
    <n v="1"/>
    <x v="0"/>
    <s v="New Delhi"/>
    <s v="23, J-Block, Ashok Vihar Phase 1, New Delhi"/>
    <x v="2"/>
    <s v="Indian Rupees(Rs.)"/>
    <x v="0"/>
    <x v="0"/>
    <x v="1"/>
    <n v="0"/>
    <x v="9"/>
    <x v="0"/>
    <x v="4"/>
    <n v="7"/>
    <n v="21"/>
    <d v="2014-07-21T00:00:00"/>
    <s v="Rs.500"/>
    <n v="1"/>
    <n v="500"/>
  </r>
  <r>
    <n v="18455513"/>
    <x v="188"/>
    <n v="1"/>
    <x v="0"/>
    <s v="New Delhi"/>
    <s v="Shop 1, Plot 7 &amp; 8, Vishal Market, West Mukherjee Nagar, GTB Nagar, New Delhi"/>
    <x v="2"/>
    <s v="Indian Rupees(Rs.)"/>
    <x v="0"/>
    <x v="0"/>
    <x v="1"/>
    <n v="0"/>
    <x v="9"/>
    <x v="0"/>
    <x v="2"/>
    <n v="7"/>
    <n v="13"/>
    <d v="2018-07-13T00:00:00"/>
    <s v="Rs.500"/>
    <n v="1"/>
    <n v="500"/>
  </r>
  <r>
    <n v="18313119"/>
    <x v="189"/>
    <n v="1"/>
    <x v="0"/>
    <s v="New Delhi"/>
    <s v="4/10, Jangpura Extension, Jangpura, New Delhi"/>
    <x v="14"/>
    <s v="Indian Rupees(Rs.)"/>
    <x v="0"/>
    <x v="0"/>
    <x v="1"/>
    <n v="0"/>
    <x v="9"/>
    <x v="0"/>
    <x v="3"/>
    <n v="7"/>
    <n v="16"/>
    <d v="2011-07-16T00:00:00"/>
    <s v="Rs.500"/>
    <n v="1"/>
    <n v="500"/>
  </r>
  <r>
    <n v="18449620"/>
    <x v="190"/>
    <n v="1"/>
    <x v="0"/>
    <s v="New Delhi"/>
    <s v="A-60, Kailash Colony, New Delhi"/>
    <x v="15"/>
    <s v="Indian Rupees(Rs.)"/>
    <x v="1"/>
    <x v="0"/>
    <x v="2"/>
    <n v="0"/>
    <x v="16"/>
    <x v="0"/>
    <x v="2"/>
    <n v="7"/>
    <n v="21"/>
    <d v="2018-07-21T00:00:00"/>
    <s v="Rs.1200"/>
    <n v="1"/>
    <n v="1200"/>
  </r>
  <r>
    <n v="18272389"/>
    <x v="191"/>
    <n v="1"/>
    <x v="0"/>
    <s v="New Delhi"/>
    <s v="B-4, House 76, Majnu ka Tila, New Delhi"/>
    <x v="16"/>
    <s v="Indian Rupees(Rs.)"/>
    <x v="0"/>
    <x v="0"/>
    <x v="1"/>
    <n v="0"/>
    <x v="9"/>
    <x v="0"/>
    <x v="7"/>
    <n v="7"/>
    <n v="21"/>
    <d v="2017-07-21T00:00:00"/>
    <s v="Rs.500"/>
    <n v="1"/>
    <n v="500"/>
  </r>
  <r>
    <n v="18317483"/>
    <x v="192"/>
    <n v="1"/>
    <x v="0"/>
    <s v="New Delhi"/>
    <s v="19, Ansari Road, Ring Road, MGM Club, Daryaganj, New Delhi"/>
    <x v="7"/>
    <s v="Indian Rupees(Rs.)"/>
    <x v="0"/>
    <x v="0"/>
    <x v="2"/>
    <n v="0"/>
    <x v="15"/>
    <x v="0"/>
    <x v="0"/>
    <n v="7"/>
    <n v="9"/>
    <d v="2013-07-09T00:00:00"/>
    <s v="Rs.1000"/>
    <n v="1"/>
    <n v="1000"/>
  </r>
  <r>
    <n v="18369764"/>
    <x v="193"/>
    <n v="1"/>
    <x v="0"/>
    <s v="New Delhi"/>
    <s v="WZ- Gali 3, Jal Jeera Wali Gali, Sadh Nagar, Ram Chowk Market, Palam Colony, Palam, New Delhi"/>
    <x v="8"/>
    <s v="Indian Rupees(Rs.)"/>
    <x v="0"/>
    <x v="0"/>
    <x v="1"/>
    <n v="0"/>
    <x v="14"/>
    <x v="0"/>
    <x v="0"/>
    <n v="7"/>
    <n v="23"/>
    <d v="2013-07-23T00:00:00"/>
    <s v="Rs.550"/>
    <n v="1"/>
    <n v="550"/>
  </r>
  <r>
    <n v="18430898"/>
    <x v="194"/>
    <n v="1"/>
    <x v="0"/>
    <s v="New Delhi"/>
    <s v="4/175, Subhash Nagar, New Delhi"/>
    <x v="7"/>
    <s v="Indian Rupees(Rs.)"/>
    <x v="0"/>
    <x v="0"/>
    <x v="1"/>
    <n v="0"/>
    <x v="9"/>
    <x v="0"/>
    <x v="0"/>
    <n v="7"/>
    <n v="20"/>
    <d v="2013-07-20T00:00:00"/>
    <s v="Rs.500"/>
    <n v="1"/>
    <n v="500"/>
  </r>
  <r>
    <n v="18428216"/>
    <x v="195"/>
    <n v="1"/>
    <x v="0"/>
    <s v="New Delhi"/>
    <s v="G-5 &amp; 6, Krit Plaza LSC, Surajmal Vihar, Anand Vihar, New Delhi"/>
    <x v="17"/>
    <s v="Indian Rupees(Rs.)"/>
    <x v="0"/>
    <x v="0"/>
    <x v="1"/>
    <n v="0"/>
    <x v="9"/>
    <x v="0"/>
    <x v="7"/>
    <n v="6"/>
    <n v="25"/>
    <d v="2017-06-25T00:00:00"/>
    <s v="Rs.500"/>
    <n v="1"/>
    <n v="500"/>
  </r>
  <r>
    <n v="18435830"/>
    <x v="196"/>
    <n v="1"/>
    <x v="0"/>
    <s v="New Delhi"/>
    <s v="5 Zamrudpur, Kailash Colony Extension, Kailash Colony, New Delhi"/>
    <x v="18"/>
    <s v="Indian Rupees(Rs.)"/>
    <x v="1"/>
    <x v="1"/>
    <x v="1"/>
    <n v="0"/>
    <x v="17"/>
    <x v="0"/>
    <x v="6"/>
    <n v="6"/>
    <n v="1"/>
    <d v="2010-06-01T00:00:00"/>
    <s v="Rs.900"/>
    <n v="1"/>
    <n v="900"/>
  </r>
  <r>
    <n v="18357956"/>
    <x v="197"/>
    <n v="1"/>
    <x v="0"/>
    <s v="New Delhi"/>
    <s v="825/4, Arjun Nagar, Opposite, Defence Colony, New Delhi"/>
    <x v="19"/>
    <s v="Indian Rupees(Rs.)"/>
    <x v="0"/>
    <x v="0"/>
    <x v="1"/>
    <n v="0"/>
    <x v="9"/>
    <x v="0"/>
    <x v="8"/>
    <n v="5"/>
    <n v="1"/>
    <d v="2015-05-01T00:00:00"/>
    <s v="Rs.500"/>
    <n v="1"/>
    <n v="500"/>
  </r>
  <r>
    <n v="305153"/>
    <x v="198"/>
    <n v="1"/>
    <x v="0"/>
    <s v="New Delhi"/>
    <s v="A-25, KH 393, Near IGI Airport, Mahipalpur, New Delhi"/>
    <x v="20"/>
    <s v="Indian Rupees(Rs.)"/>
    <x v="0"/>
    <x v="0"/>
    <x v="1"/>
    <n v="0"/>
    <x v="8"/>
    <x v="0"/>
    <x v="4"/>
    <n v="5"/>
    <n v="5"/>
    <d v="2014-05-05T00:00:00"/>
    <s v="Rs.650"/>
    <n v="1"/>
    <n v="650"/>
  </r>
  <r>
    <n v="18340302"/>
    <x v="199"/>
    <n v="1"/>
    <x v="0"/>
    <s v="New Delhi"/>
    <s v="House 709-D, Ghitorni, Near MG Road, New Delhi"/>
    <x v="21"/>
    <s v="Indian Rupees(Rs.)"/>
    <x v="0"/>
    <x v="1"/>
    <x v="1"/>
    <n v="0"/>
    <x v="12"/>
    <x v="0"/>
    <x v="8"/>
    <n v="5"/>
    <n v="22"/>
    <d v="2015-05-22T00:00:00"/>
    <s v="Rs.600"/>
    <n v="1"/>
    <n v="600"/>
  </r>
  <r>
    <n v="18397621"/>
    <x v="200"/>
    <n v="1"/>
    <x v="0"/>
    <s v="New Delhi"/>
    <s v="Pride Plaza Hotel, Hospitality District, Aerocity, New Delhi"/>
    <x v="22"/>
    <s v="Indian Rupees(Rs.)"/>
    <x v="0"/>
    <x v="0"/>
    <x v="1"/>
    <n v="0"/>
    <x v="9"/>
    <x v="0"/>
    <x v="7"/>
    <n v="5"/>
    <n v="7"/>
    <d v="2017-05-07T00:00:00"/>
    <s v="Rs.500"/>
    <n v="1"/>
    <n v="500"/>
  </r>
  <r>
    <n v="18472665"/>
    <x v="201"/>
    <n v="1"/>
    <x v="0"/>
    <s v="New Delhi"/>
    <s v="Shop 11, 1st Floor, Sector 8 Market, R K Puram, New Delhi"/>
    <x v="23"/>
    <s v="Indian Rupees(Rs.)"/>
    <x v="0"/>
    <x v="1"/>
    <x v="1"/>
    <n v="0"/>
    <x v="12"/>
    <x v="0"/>
    <x v="1"/>
    <n v="5"/>
    <n v="16"/>
    <d v="2016-05-16T00:00:00"/>
    <s v="Rs.600"/>
    <n v="1"/>
    <n v="600"/>
  </r>
  <r>
    <n v="18357568"/>
    <x v="202"/>
    <n v="1"/>
    <x v="0"/>
    <s v="New Delhi"/>
    <s v="Shop 81, Ring Road Market, Sarojini Nagar, New Delhi"/>
    <x v="24"/>
    <s v="Indian Rupees(Rs.)"/>
    <x v="0"/>
    <x v="0"/>
    <x v="1"/>
    <n v="0"/>
    <x v="12"/>
    <x v="0"/>
    <x v="3"/>
    <n v="5"/>
    <n v="14"/>
    <d v="2011-05-14T00:00:00"/>
    <s v="Rs.600"/>
    <n v="1"/>
    <n v="600"/>
  </r>
  <r>
    <n v="18492103"/>
    <x v="203"/>
    <n v="1"/>
    <x v="0"/>
    <s v="New Delhi"/>
    <s v="4/192, Corner Shop 1, Subhash Nagar, New Delhi"/>
    <x v="2"/>
    <s v="Indian Rupees(Rs.)"/>
    <x v="0"/>
    <x v="0"/>
    <x v="1"/>
    <n v="0"/>
    <x v="9"/>
    <x v="0"/>
    <x v="2"/>
    <n v="5"/>
    <n v="26"/>
    <d v="2018-05-26T00:00:00"/>
    <s v="Rs.500"/>
    <n v="1"/>
    <n v="500"/>
  </r>
  <r>
    <n v="18424642"/>
    <x v="204"/>
    <n v="1"/>
    <x v="0"/>
    <s v="New Delhi"/>
    <s v="137- A, Pocket E, GTB Enclave, Dilshad Garden, New Delhi"/>
    <x v="25"/>
    <s v="Indian Rupees(Rs.)"/>
    <x v="0"/>
    <x v="0"/>
    <x v="1"/>
    <n v="0"/>
    <x v="9"/>
    <x v="0"/>
    <x v="2"/>
    <n v="4"/>
    <n v="16"/>
    <d v="2018-04-16T00:00:00"/>
    <s v="Rs.500"/>
    <n v="1"/>
    <n v="500"/>
  </r>
  <r>
    <n v="311666"/>
    <x v="205"/>
    <n v="1"/>
    <x v="0"/>
    <s v="New Delhi"/>
    <s v="K111 Rang Puri Road, Mahipalpur, New Delhi"/>
    <x v="24"/>
    <s v="Indian Rupees(Rs.)"/>
    <x v="0"/>
    <x v="0"/>
    <x v="1"/>
    <n v="0"/>
    <x v="9"/>
    <x v="0"/>
    <x v="0"/>
    <n v="4"/>
    <n v="24"/>
    <d v="2013-04-24T00:00:00"/>
    <s v="Rs.500"/>
    <n v="1"/>
    <n v="500"/>
  </r>
  <r>
    <n v="18446867"/>
    <x v="206"/>
    <n v="1"/>
    <x v="0"/>
    <s v="New Delhi"/>
    <s v="Khasra 361/16, Sultanpur Village, MG Road, New Delhi"/>
    <x v="22"/>
    <s v="Indian Rupees(Rs.)"/>
    <x v="0"/>
    <x v="0"/>
    <x v="1"/>
    <n v="0"/>
    <x v="9"/>
    <x v="0"/>
    <x v="7"/>
    <n v="4"/>
    <n v="27"/>
    <d v="2017-04-27T00:00:00"/>
    <s v="Rs.500"/>
    <n v="1"/>
    <n v="500"/>
  </r>
  <r>
    <n v="18438424"/>
    <x v="207"/>
    <n v="1"/>
    <x v="0"/>
    <s v="New Delhi"/>
    <s v="Palate of Delhi, Dhaula Kuan Metro Station, Chanakyapuri, New Delhi"/>
    <x v="26"/>
    <s v="Indian Rupees(Rs.)"/>
    <x v="0"/>
    <x v="0"/>
    <x v="1"/>
    <n v="0"/>
    <x v="12"/>
    <x v="0"/>
    <x v="4"/>
    <n v="4"/>
    <n v="26"/>
    <d v="2014-04-26T00:00:00"/>
    <s v="Rs.600"/>
    <n v="1"/>
    <n v="600"/>
  </r>
  <r>
    <n v="17059541"/>
    <x v="208"/>
    <n v="216"/>
    <x v="1"/>
    <s v="Orlando"/>
    <s v="9101 International Drive,Orlando, FL 32819"/>
    <x v="27"/>
    <s v="Dollar($)"/>
    <x v="0"/>
    <x v="0"/>
    <x v="3"/>
    <n v="886"/>
    <x v="5"/>
    <x v="2"/>
    <x v="5"/>
    <n v="1"/>
    <n v="27"/>
    <d v="2012-01-27T00:00:00"/>
    <s v="$50"/>
    <n v="87.391999999999996"/>
    <n v="4369.5999999999995"/>
  </r>
  <r>
    <n v="18153555"/>
    <x v="209"/>
    <n v="1"/>
    <x v="0"/>
    <s v="New Delhi"/>
    <s v="AE-6, Main Road, Shalimar Bagh, New Delhi"/>
    <x v="28"/>
    <s v="Indian Rupees(Rs.)"/>
    <x v="0"/>
    <x v="0"/>
    <x v="1"/>
    <n v="0"/>
    <x v="12"/>
    <x v="0"/>
    <x v="2"/>
    <n v="4"/>
    <n v="8"/>
    <d v="2018-04-08T00:00:00"/>
    <s v="Rs.600"/>
    <n v="1"/>
    <n v="600"/>
  </r>
  <r>
    <n v="18429376"/>
    <x v="210"/>
    <n v="1"/>
    <x v="0"/>
    <s v="New Delhi"/>
    <s v="392, Near SBI, Main Road , Zakir Nagar"/>
    <x v="14"/>
    <s v="Indian Rupees(Rs.)"/>
    <x v="0"/>
    <x v="0"/>
    <x v="1"/>
    <n v="0"/>
    <x v="12"/>
    <x v="0"/>
    <x v="1"/>
    <n v="4"/>
    <n v="27"/>
    <d v="2016-04-27T00:00:00"/>
    <s v="Rs.600"/>
    <n v="1"/>
    <n v="600"/>
  </r>
  <r>
    <n v="18441542"/>
    <x v="211"/>
    <n v="1"/>
    <x v="0"/>
    <s v="New Delhi"/>
    <s v="413, Shop B-41, Main Road, Batla House Near Jamia University, Zakir Nagar, New Delhi"/>
    <x v="24"/>
    <s v="Indian Rupees(Rs.)"/>
    <x v="0"/>
    <x v="0"/>
    <x v="1"/>
    <n v="0"/>
    <x v="9"/>
    <x v="0"/>
    <x v="3"/>
    <n v="4"/>
    <n v="25"/>
    <d v="2011-04-25T00:00:00"/>
    <s v="Rs.500"/>
    <n v="1"/>
    <n v="500"/>
  </r>
  <r>
    <n v="311544"/>
    <x v="212"/>
    <n v="1"/>
    <x v="0"/>
    <s v="New Delhi"/>
    <s v="C-391, 1st Floor, Yojna Vihar, Near Anand Vihar, Anand Vihar, New Delhi"/>
    <x v="21"/>
    <s v="Indian Rupees(Rs.)"/>
    <x v="0"/>
    <x v="0"/>
    <x v="1"/>
    <n v="0"/>
    <x v="9"/>
    <x v="0"/>
    <x v="7"/>
    <n v="3"/>
    <n v="6"/>
    <d v="2017-03-06T00:00:00"/>
    <s v="Rs.500"/>
    <n v="1"/>
    <n v="500"/>
  </r>
  <r>
    <n v="18430569"/>
    <x v="213"/>
    <n v="1"/>
    <x v="0"/>
    <s v="New Delhi"/>
    <s v="4-B/16, Najafgarh Road, Najafgarh, New Delhi"/>
    <x v="2"/>
    <s v="Indian Rupees(Rs.)"/>
    <x v="1"/>
    <x v="0"/>
    <x v="1"/>
    <n v="0"/>
    <x v="13"/>
    <x v="0"/>
    <x v="4"/>
    <n v="3"/>
    <n v="23"/>
    <d v="2014-03-23T00:00:00"/>
    <s v="Rs.800"/>
    <n v="1"/>
    <n v="800"/>
  </r>
  <r>
    <n v="18014151"/>
    <x v="214"/>
    <n v="1"/>
    <x v="0"/>
    <s v="New Delhi"/>
    <s v="Kissan Bhawan, Main Delhi Road, Village Bawana, Narela, New Delhi"/>
    <x v="29"/>
    <s v="Indian Rupees(Rs.)"/>
    <x v="0"/>
    <x v="0"/>
    <x v="1"/>
    <n v="0"/>
    <x v="9"/>
    <x v="0"/>
    <x v="2"/>
    <n v="3"/>
    <n v="18"/>
    <d v="2018-03-18T00:00:00"/>
    <s v="Rs.500"/>
    <n v="1"/>
    <n v="500"/>
  </r>
  <r>
    <n v="18435289"/>
    <x v="215"/>
    <n v="1"/>
    <x v="0"/>
    <s v="New Delhi"/>
    <s v="Palate of Delhi, Dhaula Kuan Metro Station, Chanakyapuri, New Delhi"/>
    <x v="30"/>
    <s v="Indian Rupees(Rs.)"/>
    <x v="0"/>
    <x v="0"/>
    <x v="1"/>
    <n v="0"/>
    <x v="10"/>
    <x v="0"/>
    <x v="6"/>
    <n v="3"/>
    <n v="18"/>
    <d v="2010-03-18T00:00:00"/>
    <s v="Rs.700"/>
    <n v="1"/>
    <n v="700"/>
  </r>
  <r>
    <n v="18355117"/>
    <x v="216"/>
    <n v="1"/>
    <x v="0"/>
    <s v="New Delhi"/>
    <s v="252, Nazar Singh Place,Sant Nagar, East of Kailash, New Delhi"/>
    <x v="14"/>
    <s v="Indian Rupees(Rs.)"/>
    <x v="0"/>
    <x v="0"/>
    <x v="1"/>
    <n v="0"/>
    <x v="9"/>
    <x v="0"/>
    <x v="1"/>
    <n v="2"/>
    <n v="1"/>
    <d v="2016-02-01T00:00:00"/>
    <s v="Rs.500"/>
    <n v="1"/>
    <n v="500"/>
  </r>
  <r>
    <n v="18492048"/>
    <x v="217"/>
    <n v="1"/>
    <x v="0"/>
    <s v="New Delhi"/>
    <s v="GTB Nagar, New Delhi"/>
    <x v="31"/>
    <s v="Indian Rupees(Rs.)"/>
    <x v="0"/>
    <x v="0"/>
    <x v="1"/>
    <n v="0"/>
    <x v="9"/>
    <x v="0"/>
    <x v="0"/>
    <n v="2"/>
    <n v="24"/>
    <d v="2013-02-24T00:00:00"/>
    <s v="Rs.500"/>
    <n v="1"/>
    <n v="500"/>
  </r>
  <r>
    <n v="18358665"/>
    <x v="218"/>
    <n v="1"/>
    <x v="0"/>
    <s v="New Delhi"/>
    <s v="Dee Marks Hotel &amp; Resort, Adjoining Shiv Murti, NH 8, Mahipalpur, New Delhi"/>
    <x v="32"/>
    <s v="Indian Rupees(Rs.)"/>
    <x v="0"/>
    <x v="0"/>
    <x v="2"/>
    <n v="0"/>
    <x v="15"/>
    <x v="0"/>
    <x v="3"/>
    <n v="2"/>
    <n v="18"/>
    <d v="2011-02-18T00:00:00"/>
    <s v="Rs.1000"/>
    <n v="1"/>
    <n v="1000"/>
  </r>
  <r>
    <n v="18489842"/>
    <x v="219"/>
    <n v="1"/>
    <x v="0"/>
    <s v="New Delhi"/>
    <s v="1092/1, Mehrauli Bus Stand, Mehrauli, New Delhi"/>
    <x v="7"/>
    <s v="Indian Rupees(Rs.)"/>
    <x v="0"/>
    <x v="0"/>
    <x v="1"/>
    <n v="0"/>
    <x v="9"/>
    <x v="0"/>
    <x v="8"/>
    <n v="2"/>
    <n v="19"/>
    <d v="2015-02-19T00:00:00"/>
    <s v="Rs.500"/>
    <n v="1"/>
    <n v="500"/>
  </r>
  <r>
    <n v="18317473"/>
    <x v="220"/>
    <n v="1"/>
    <x v="0"/>
    <s v="New Delhi"/>
    <s v="19, Ansari Road, Ring Road, MGM Club, Daryaganj, New Delhi"/>
    <x v="33"/>
    <s v="Indian Rupees(Rs.)"/>
    <x v="1"/>
    <x v="0"/>
    <x v="2"/>
    <n v="0"/>
    <x v="15"/>
    <x v="0"/>
    <x v="4"/>
    <n v="2"/>
    <n v="7"/>
    <d v="2014-02-07T00:00:00"/>
    <s v="Rs.1000"/>
    <n v="1"/>
    <n v="1000"/>
  </r>
  <r>
    <n v="18232109"/>
    <x v="221"/>
    <n v="1"/>
    <x v="0"/>
    <s v="New Delhi"/>
    <s v="Pandav Nagar, New Delhi"/>
    <x v="23"/>
    <s v="Indian Rupees(Rs.)"/>
    <x v="0"/>
    <x v="0"/>
    <x v="1"/>
    <n v="0"/>
    <x v="9"/>
    <x v="0"/>
    <x v="6"/>
    <n v="2"/>
    <n v="19"/>
    <d v="2010-02-19T00:00:00"/>
    <s v="Rs.500"/>
    <n v="1"/>
    <n v="500"/>
  </r>
  <r>
    <n v="18438896"/>
    <x v="222"/>
    <n v="1"/>
    <x v="0"/>
    <s v="New Delhi"/>
    <s v="34, Rahendra Bhavan, Rajendra Place, New Delhi"/>
    <x v="12"/>
    <s v="Indian Rupees(Rs.)"/>
    <x v="0"/>
    <x v="0"/>
    <x v="1"/>
    <n v="0"/>
    <x v="9"/>
    <x v="0"/>
    <x v="5"/>
    <n v="2"/>
    <n v="24"/>
    <d v="2012-02-24T00:00:00"/>
    <s v="Rs.500"/>
    <n v="1"/>
    <n v="500"/>
  </r>
  <r>
    <n v="18357941"/>
    <x v="223"/>
    <n v="1"/>
    <x v="0"/>
    <s v="New Delhi"/>
    <s v="Shop 1, Madan Pur Khadar, Sarita Vihar, New Delhi"/>
    <x v="8"/>
    <s v="Indian Rupees(Rs.)"/>
    <x v="0"/>
    <x v="0"/>
    <x v="1"/>
    <n v="0"/>
    <x v="18"/>
    <x v="0"/>
    <x v="8"/>
    <n v="2"/>
    <n v="1"/>
    <d v="2015-02-01T00:00:00"/>
    <s v="Rs.750"/>
    <n v="1"/>
    <n v="750"/>
  </r>
  <r>
    <n v="18446485"/>
    <x v="224"/>
    <n v="1"/>
    <x v="0"/>
    <s v="New Delhi"/>
    <s v="Food Capital, Worldmark 1, Aerocity, New Delhi"/>
    <x v="34"/>
    <s v="Indian Rupees(Rs.)"/>
    <x v="0"/>
    <x v="0"/>
    <x v="1"/>
    <n v="0"/>
    <x v="13"/>
    <x v="0"/>
    <x v="6"/>
    <n v="2"/>
    <n v="9"/>
    <d v="2010-02-09T00:00:00"/>
    <s v="Rs.800"/>
    <n v="1"/>
    <n v="800"/>
  </r>
  <r>
    <n v="18435326"/>
    <x v="225"/>
    <n v="1"/>
    <x v="0"/>
    <s v="New Delhi"/>
    <s v="Shop 3, Plot 1161, Opposite Old Sabji Mandi, Kanjhawala Road Bawana, Narela, New Delhi"/>
    <x v="35"/>
    <s v="Indian Rupees(Rs.)"/>
    <x v="0"/>
    <x v="0"/>
    <x v="1"/>
    <n v="0"/>
    <x v="9"/>
    <x v="0"/>
    <x v="6"/>
    <n v="1"/>
    <n v="18"/>
    <d v="2010-01-18T00:00:00"/>
    <s v="Rs.500"/>
    <n v="1"/>
    <n v="500"/>
  </r>
  <r>
    <n v="18372299"/>
    <x v="226"/>
    <n v="1"/>
    <x v="0"/>
    <s v="New Delhi"/>
    <s v="Shop 24, Near D Park, Pandav Nagar, New Delhi"/>
    <x v="5"/>
    <s v="Indian Rupees(Rs.)"/>
    <x v="0"/>
    <x v="0"/>
    <x v="1"/>
    <n v="0"/>
    <x v="12"/>
    <x v="0"/>
    <x v="2"/>
    <n v="1"/>
    <n v="11"/>
    <d v="2018-01-11T00:00:00"/>
    <s v="Rs.600"/>
    <n v="1"/>
    <n v="600"/>
  </r>
  <r>
    <n v="18478389"/>
    <x v="227"/>
    <n v="1"/>
    <x v="0"/>
    <s v="New Delhi"/>
    <s v="Aradhana Enclave, Sector 13, R K Puram, New Delhi"/>
    <x v="21"/>
    <s v="Indian Rupees(Rs.)"/>
    <x v="0"/>
    <x v="0"/>
    <x v="1"/>
    <n v="0"/>
    <x v="9"/>
    <x v="0"/>
    <x v="4"/>
    <n v="1"/>
    <n v="20"/>
    <d v="2014-01-20T00:00:00"/>
    <s v="Rs.500"/>
    <n v="1"/>
    <n v="500"/>
  </r>
  <r>
    <n v="18265712"/>
    <x v="228"/>
    <n v="1"/>
    <x v="0"/>
    <s v="New Delhi"/>
    <s v="E-209, Lajpat Nagar 1, New Delhi"/>
    <x v="24"/>
    <s v="Indian Rupees(Rs.)"/>
    <x v="0"/>
    <x v="0"/>
    <x v="1"/>
    <n v="0"/>
    <x v="9"/>
    <x v="0"/>
    <x v="0"/>
    <n v="12"/>
    <n v="16"/>
    <d v="2013-12-16T00:00:00"/>
    <s v="Rs.500"/>
    <n v="1"/>
    <n v="500"/>
  </r>
  <r>
    <n v="18375201"/>
    <x v="229"/>
    <n v="1"/>
    <x v="0"/>
    <s v="New Delhi"/>
    <s v="D-3/491, Chhatarpur Pahari, Mehrauli, New Delhi"/>
    <x v="31"/>
    <s v="Indian Rupees(Rs.)"/>
    <x v="0"/>
    <x v="0"/>
    <x v="1"/>
    <n v="0"/>
    <x v="10"/>
    <x v="0"/>
    <x v="5"/>
    <n v="12"/>
    <n v="17"/>
    <d v="2012-12-17T00:00:00"/>
    <s v="Rs.700"/>
    <n v="1"/>
    <n v="700"/>
  </r>
  <r>
    <n v="18419424"/>
    <x v="230"/>
    <n v="1"/>
    <x v="0"/>
    <s v="New Delhi"/>
    <s v="D-77, New Ashok Nagar, Vasundhara Enclave, New Delhi"/>
    <x v="2"/>
    <s v="Indian Rupees(Rs.)"/>
    <x v="0"/>
    <x v="0"/>
    <x v="1"/>
    <n v="0"/>
    <x v="9"/>
    <x v="0"/>
    <x v="6"/>
    <n v="12"/>
    <n v="15"/>
    <d v="2010-12-15T00:00:00"/>
    <s v="Rs.500"/>
    <n v="1"/>
    <n v="500"/>
  </r>
  <r>
    <n v="18414469"/>
    <x v="231"/>
    <n v="1"/>
    <x v="0"/>
    <s v="New Delhi"/>
    <s v="34/6, Community Centre, East of Kailash, New Delhi"/>
    <x v="36"/>
    <s v="Indian Rupees(Rs.)"/>
    <x v="0"/>
    <x v="0"/>
    <x v="1"/>
    <n v="0"/>
    <x v="9"/>
    <x v="0"/>
    <x v="5"/>
    <n v="11"/>
    <n v="12"/>
    <d v="2012-11-12T00:00:00"/>
    <s v="Rs.500"/>
    <n v="1"/>
    <n v="500"/>
  </r>
  <r>
    <n v="18464637"/>
    <x v="232"/>
    <n v="1"/>
    <x v="0"/>
    <s v="New Delhi"/>
    <s v="G-7, LSC, Derawala Nagar, Near Pentamed Hospital, Gujranwala Town, New Delhi"/>
    <x v="2"/>
    <s v="Indian Rupees(Rs.)"/>
    <x v="0"/>
    <x v="0"/>
    <x v="1"/>
    <n v="0"/>
    <x v="12"/>
    <x v="0"/>
    <x v="6"/>
    <n v="11"/>
    <n v="2"/>
    <d v="2010-11-02T00:00:00"/>
    <s v="Rs.600"/>
    <n v="1"/>
    <n v="600"/>
  </r>
  <r>
    <n v="18458658"/>
    <x v="233"/>
    <n v="1"/>
    <x v="0"/>
    <s v="New Delhi"/>
    <s v="J-15, Partap Nagar, Near Pratap Nagar Metro Station, Kamla Nagar, New Delhi"/>
    <x v="24"/>
    <s v="Indian Rupees(Rs.)"/>
    <x v="0"/>
    <x v="0"/>
    <x v="1"/>
    <n v="0"/>
    <x v="9"/>
    <x v="0"/>
    <x v="5"/>
    <n v="11"/>
    <n v="22"/>
    <d v="2012-11-22T00:00:00"/>
    <s v="Rs.500"/>
    <n v="1"/>
    <n v="500"/>
  </r>
  <r>
    <n v="18361932"/>
    <x v="199"/>
    <n v="1"/>
    <x v="0"/>
    <s v="New Delhi"/>
    <s v="Opposite NSG Camp, Mahipalpur Extension, Mahipalpur, New Delhi"/>
    <x v="21"/>
    <s v="Indian Rupees(Rs.)"/>
    <x v="0"/>
    <x v="1"/>
    <x v="1"/>
    <n v="0"/>
    <x v="12"/>
    <x v="0"/>
    <x v="2"/>
    <n v="11"/>
    <n v="1"/>
    <d v="2018-11-01T00:00:00"/>
    <s v="Rs.600"/>
    <n v="1"/>
    <n v="600"/>
  </r>
  <r>
    <n v="18313112"/>
    <x v="234"/>
    <n v="1"/>
    <x v="0"/>
    <s v="New Delhi"/>
    <s v="A-53,   NH-8, Near IGI Airport, Mahipalpur, New Delhi"/>
    <x v="8"/>
    <s v="Indian Rupees(Rs.)"/>
    <x v="1"/>
    <x v="0"/>
    <x v="2"/>
    <n v="0"/>
    <x v="15"/>
    <x v="0"/>
    <x v="1"/>
    <n v="11"/>
    <n v="6"/>
    <d v="2016-11-06T00:00:00"/>
    <s v="Rs.1000"/>
    <n v="1"/>
    <n v="1000"/>
  </r>
  <r>
    <n v="18434343"/>
    <x v="235"/>
    <n v="1"/>
    <x v="0"/>
    <s v="New Delhi"/>
    <s v="D 41, Mohan Singh Market, Sector-6, R K Puram, New Delhi"/>
    <x v="2"/>
    <s v="Indian Rupees(Rs.)"/>
    <x v="0"/>
    <x v="1"/>
    <x v="1"/>
    <n v="0"/>
    <x v="9"/>
    <x v="0"/>
    <x v="0"/>
    <n v="11"/>
    <n v="24"/>
    <d v="2013-11-24T00:00:00"/>
    <s v="Rs.500"/>
    <n v="1"/>
    <n v="500"/>
  </r>
  <r>
    <n v="18469940"/>
    <x v="236"/>
    <n v="1"/>
    <x v="0"/>
    <s v="New Delhi"/>
    <s v="Gandhi Market, Minto Road, Connaught Place, New Delhi"/>
    <x v="30"/>
    <s v="Indian Rupees(Rs.)"/>
    <x v="0"/>
    <x v="1"/>
    <x v="1"/>
    <n v="0"/>
    <x v="9"/>
    <x v="0"/>
    <x v="3"/>
    <n v="10"/>
    <n v="28"/>
    <d v="2011-10-28T00:00:00"/>
    <s v="Rs.500"/>
    <n v="1"/>
    <n v="500"/>
  </r>
  <r>
    <n v="18312598"/>
    <x v="237"/>
    <n v="1"/>
    <x v="0"/>
    <s v="New Delhi"/>
    <s v="F-50, East of Kailash, New Delhi"/>
    <x v="21"/>
    <s v="Indian Rupees(Rs.)"/>
    <x v="0"/>
    <x v="0"/>
    <x v="1"/>
    <n v="0"/>
    <x v="9"/>
    <x v="0"/>
    <x v="4"/>
    <n v="10"/>
    <n v="19"/>
    <d v="2014-10-19T00:00:00"/>
    <s v="Rs.500"/>
    <n v="1"/>
    <n v="500"/>
  </r>
  <r>
    <n v="18261164"/>
    <x v="238"/>
    <n v="1"/>
    <x v="0"/>
    <s v="New Delhi"/>
    <s v="188-A, Block 9, New Aruna Nagar, Majnu ka Tila, New Delhi"/>
    <x v="37"/>
    <s v="Indian Rupees(Rs.)"/>
    <x v="0"/>
    <x v="0"/>
    <x v="1"/>
    <n v="0"/>
    <x v="14"/>
    <x v="0"/>
    <x v="0"/>
    <n v="10"/>
    <n v="10"/>
    <d v="2013-10-10T00:00:00"/>
    <s v="Rs.550"/>
    <n v="1"/>
    <n v="550"/>
  </r>
  <r>
    <n v="18354996"/>
    <x v="239"/>
    <n v="1"/>
    <x v="0"/>
    <s v="New Delhi"/>
    <s v="Rama Market, Near Slice of Italy, Munirka, New Delhi"/>
    <x v="19"/>
    <s v="Indian Rupees(Rs.)"/>
    <x v="0"/>
    <x v="0"/>
    <x v="1"/>
    <n v="0"/>
    <x v="9"/>
    <x v="0"/>
    <x v="5"/>
    <n v="10"/>
    <n v="21"/>
    <d v="2012-10-21T00:00:00"/>
    <s v="Rs.500"/>
    <n v="1"/>
    <n v="500"/>
  </r>
  <r>
    <n v="18440160"/>
    <x v="240"/>
    <n v="1"/>
    <x v="0"/>
    <s v="New Delhi"/>
    <s v="Shop 1, Tiger Lane, Western Avenue, Sainik Farms, New Delhi"/>
    <x v="2"/>
    <s v="Indian Rupees(Rs.)"/>
    <x v="0"/>
    <x v="1"/>
    <x v="1"/>
    <n v="0"/>
    <x v="13"/>
    <x v="0"/>
    <x v="1"/>
    <n v="10"/>
    <n v="17"/>
    <d v="2016-10-17T00:00:00"/>
    <s v="Rs.800"/>
    <n v="1"/>
    <n v="800"/>
  </r>
  <r>
    <n v="18335692"/>
    <x v="241"/>
    <n v="1"/>
    <x v="0"/>
    <s v="New Delhi"/>
    <s v="Shop 22, D Block, DDA Market, Anand Vihar, New Delhi"/>
    <x v="22"/>
    <s v="Indian Rupees(Rs.)"/>
    <x v="0"/>
    <x v="0"/>
    <x v="0"/>
    <n v="0"/>
    <x v="6"/>
    <x v="0"/>
    <x v="4"/>
    <n v="9"/>
    <n v="1"/>
    <d v="2014-09-01T00:00:00"/>
    <s v="Rs.250"/>
    <n v="1"/>
    <n v="250"/>
  </r>
  <r>
    <n v="18460325"/>
    <x v="242"/>
    <n v="1"/>
    <x v="0"/>
    <s v="New Delhi"/>
    <s v="Shop 9, Main Market, Opposite Wine Shop, Malka Ganj, Kamla Nagar, New Delhi"/>
    <x v="14"/>
    <s v="Indian Rupees(Rs.)"/>
    <x v="0"/>
    <x v="0"/>
    <x v="0"/>
    <n v="0"/>
    <x v="2"/>
    <x v="0"/>
    <x v="6"/>
    <n v="9"/>
    <n v="10"/>
    <d v="2010-09-10T00:00:00"/>
    <s v="Rs.400"/>
    <n v="1"/>
    <n v="400"/>
  </r>
  <r>
    <n v="18294237"/>
    <x v="243"/>
    <n v="1"/>
    <x v="0"/>
    <s v="New Delhi"/>
    <s v="Shop 10, Krishna Market, Lajpat Nagar 1, New Delhi"/>
    <x v="14"/>
    <s v="Indian Rupees(Rs.)"/>
    <x v="0"/>
    <x v="0"/>
    <x v="0"/>
    <n v="0"/>
    <x v="6"/>
    <x v="0"/>
    <x v="1"/>
    <n v="9"/>
    <n v="3"/>
    <d v="2016-09-03T00:00:00"/>
    <s v="Rs.250"/>
    <n v="1"/>
    <n v="250"/>
  </r>
  <r>
    <n v="18449646"/>
    <x v="244"/>
    <n v="1"/>
    <x v="0"/>
    <s v="New Delhi"/>
    <s v="Shop 19, A-1 Block, DDA Market, Keshav Puram, Lawrence Road, New Delhi"/>
    <x v="38"/>
    <s v="Indian Rupees(Rs.)"/>
    <x v="0"/>
    <x v="0"/>
    <x v="0"/>
    <n v="0"/>
    <x v="6"/>
    <x v="0"/>
    <x v="1"/>
    <n v="9"/>
    <n v="26"/>
    <d v="2016-09-26T00:00:00"/>
    <s v="Rs.250"/>
    <n v="1"/>
    <n v="250"/>
  </r>
  <r>
    <n v="18421464"/>
    <x v="245"/>
    <n v="1"/>
    <x v="0"/>
    <s v="New Delhi"/>
    <s v="D 3/93, Near Laxmi Nagar Metro Station, Laxmi Nagar, New Delhi"/>
    <x v="12"/>
    <s v="Indian Rupees(Rs.)"/>
    <x v="0"/>
    <x v="0"/>
    <x v="0"/>
    <n v="0"/>
    <x v="7"/>
    <x v="0"/>
    <x v="6"/>
    <n v="9"/>
    <n v="3"/>
    <d v="2010-09-03T00:00:00"/>
    <s v="Rs.350"/>
    <n v="1"/>
    <n v="350"/>
  </r>
  <r>
    <n v="18440394"/>
    <x v="246"/>
    <n v="1"/>
    <x v="0"/>
    <s v="New Delhi"/>
    <s v="U-112, B/ 1, Vikas Marg, Near Laxmi Nagar Metro Station, Laxmi Nagar, New Delhi"/>
    <x v="39"/>
    <s v="Indian Rupees(Rs.)"/>
    <x v="0"/>
    <x v="0"/>
    <x v="0"/>
    <n v="0"/>
    <x v="7"/>
    <x v="0"/>
    <x v="4"/>
    <n v="9"/>
    <n v="26"/>
    <d v="2014-09-26T00:00:00"/>
    <s v="Rs.350"/>
    <n v="1"/>
    <n v="350"/>
  </r>
  <r>
    <n v="18489804"/>
    <x v="247"/>
    <n v="1"/>
    <x v="0"/>
    <s v="New Delhi"/>
    <s v="100 Feet Road, MG Road, New Delhi"/>
    <x v="40"/>
    <s v="Indian Rupees(Rs.)"/>
    <x v="0"/>
    <x v="0"/>
    <x v="0"/>
    <n v="0"/>
    <x v="4"/>
    <x v="0"/>
    <x v="4"/>
    <n v="9"/>
    <n v="26"/>
    <d v="2014-09-26T00:00:00"/>
    <s v="Rs.150"/>
    <n v="1"/>
    <n v="150"/>
  </r>
  <r>
    <n v="18425772"/>
    <x v="248"/>
    <n v="1"/>
    <x v="0"/>
    <s v="New Delhi"/>
    <s v="Dr. Kapoor Wali Gali, Munirka, New Delhi"/>
    <x v="12"/>
    <s v="Indian Rupees(Rs.)"/>
    <x v="0"/>
    <x v="0"/>
    <x v="0"/>
    <n v="0"/>
    <x v="3"/>
    <x v="0"/>
    <x v="3"/>
    <n v="9"/>
    <n v="20"/>
    <d v="2011-09-20T00:00:00"/>
    <s v="Rs.100"/>
    <n v="1"/>
    <n v="100"/>
  </r>
  <r>
    <n v="9173"/>
    <x v="249"/>
    <n v="1"/>
    <x v="0"/>
    <s v="New Delhi"/>
    <s v="Near MG Plaza, Naresh Park, Najafgarh Road, Nangloi, New Delhi"/>
    <x v="41"/>
    <s v="Indian Rupees(Rs.)"/>
    <x v="0"/>
    <x v="0"/>
    <x v="0"/>
    <n v="0"/>
    <x v="3"/>
    <x v="0"/>
    <x v="6"/>
    <n v="9"/>
    <n v="7"/>
    <d v="2010-09-07T00:00:00"/>
    <s v="Rs.100"/>
    <n v="1"/>
    <n v="100"/>
  </r>
  <r>
    <n v="18466389"/>
    <x v="250"/>
    <n v="1"/>
    <x v="0"/>
    <s v="New Delhi"/>
    <s v="Near Bharti Vidyalaya, Main Road, Chander Vihar, Nangloi, New Delhi"/>
    <x v="23"/>
    <s v="Indian Rupees(Rs.)"/>
    <x v="0"/>
    <x v="0"/>
    <x v="0"/>
    <n v="0"/>
    <x v="6"/>
    <x v="0"/>
    <x v="3"/>
    <n v="9"/>
    <n v="17"/>
    <d v="2011-09-17T00:00:00"/>
    <s v="Rs.250"/>
    <n v="1"/>
    <n v="250"/>
  </r>
  <r>
    <n v="18434504"/>
    <x v="251"/>
    <n v="1"/>
    <x v="0"/>
    <s v="New Delhi"/>
    <s v="House T-4A, Nizammuddin Dargah Market, Nizamuddin, New Delhi"/>
    <x v="14"/>
    <s v="Indian Rupees(Rs.)"/>
    <x v="0"/>
    <x v="0"/>
    <x v="0"/>
    <n v="0"/>
    <x v="2"/>
    <x v="0"/>
    <x v="6"/>
    <n v="9"/>
    <n v="15"/>
    <d v="2010-09-15T00:00:00"/>
    <s v="Rs.400"/>
    <n v="1"/>
    <n v="400"/>
  </r>
  <r>
    <n v="18396418"/>
    <x v="252"/>
    <n v="1"/>
    <x v="0"/>
    <s v="New Delhi"/>
    <s v="Shop 6, Nehru Nagar, Ring Road Market, Sarojini Nagar, New Delhi"/>
    <x v="42"/>
    <s v="Indian Rupees(Rs.)"/>
    <x v="0"/>
    <x v="0"/>
    <x v="0"/>
    <n v="0"/>
    <x v="2"/>
    <x v="0"/>
    <x v="2"/>
    <n v="9"/>
    <n v="24"/>
    <d v="2018-09-24T00:00:00"/>
    <s v="Rs.400"/>
    <n v="1"/>
    <n v="400"/>
  </r>
  <r>
    <n v="18438465"/>
    <x v="253"/>
    <n v="1"/>
    <x v="0"/>
    <s v="New Delhi"/>
    <s v="Shakarpur, New Delhi"/>
    <x v="43"/>
    <s v="Indian Rupees(Rs.)"/>
    <x v="0"/>
    <x v="0"/>
    <x v="0"/>
    <n v="0"/>
    <x v="4"/>
    <x v="0"/>
    <x v="3"/>
    <n v="9"/>
    <n v="7"/>
    <d v="2011-09-07T00:00:00"/>
    <s v="Rs.150"/>
    <n v="1"/>
    <n v="150"/>
  </r>
  <r>
    <n v="18492045"/>
    <x v="254"/>
    <n v="1"/>
    <x v="0"/>
    <s v="New Delhi"/>
    <s v="Shop 7, 6/27, Subhash Nagar, New Delhi"/>
    <x v="38"/>
    <s v="Indian Rupees(Rs.)"/>
    <x v="0"/>
    <x v="0"/>
    <x v="0"/>
    <n v="0"/>
    <x v="2"/>
    <x v="0"/>
    <x v="6"/>
    <n v="9"/>
    <n v="25"/>
    <d v="2010-09-25T00:00:00"/>
    <s v="Rs.400"/>
    <n v="1"/>
    <n v="400"/>
  </r>
  <r>
    <n v="18292478"/>
    <x v="255"/>
    <n v="1"/>
    <x v="0"/>
    <s v="New Delhi"/>
    <s v="2nd Floor, Pacific Mall, Tagore Garden, New Delhi"/>
    <x v="44"/>
    <s v="Indian Rupees(Rs.)"/>
    <x v="0"/>
    <x v="0"/>
    <x v="0"/>
    <n v="0"/>
    <x v="19"/>
    <x v="0"/>
    <x v="0"/>
    <n v="9"/>
    <n v="1"/>
    <d v="2013-09-01T00:00:00"/>
    <s v="Rs.120"/>
    <n v="1"/>
    <n v="120"/>
  </r>
  <r>
    <n v="18227685"/>
    <x v="256"/>
    <n v="1"/>
    <x v="0"/>
    <s v="New Delhi"/>
    <s v="Stall 3, PVR Priya, Basant Lok, Vasant Vihar, New Delhi"/>
    <x v="45"/>
    <s v="Indian Rupees(Rs.)"/>
    <x v="0"/>
    <x v="0"/>
    <x v="0"/>
    <n v="0"/>
    <x v="6"/>
    <x v="0"/>
    <x v="1"/>
    <n v="9"/>
    <n v="16"/>
    <d v="2016-09-16T00:00:00"/>
    <s v="Rs.250"/>
    <n v="1"/>
    <n v="250"/>
  </r>
  <r>
    <n v="18420697"/>
    <x v="120"/>
    <n v="1"/>
    <x v="0"/>
    <s v="New Delhi"/>
    <s v="Shop no. 1,Near Dharamshila Hospital, Main Road Vasundhara Enclave, Vasundhara Enclave, New Delhi"/>
    <x v="46"/>
    <s v="Indian Rupees(Rs.)"/>
    <x v="0"/>
    <x v="0"/>
    <x v="0"/>
    <n v="0"/>
    <x v="4"/>
    <x v="0"/>
    <x v="0"/>
    <n v="9"/>
    <n v="11"/>
    <d v="2013-09-11T00:00:00"/>
    <s v="Rs.150"/>
    <n v="1"/>
    <n v="150"/>
  </r>
  <r>
    <n v="18424188"/>
    <x v="257"/>
    <n v="1"/>
    <x v="0"/>
    <s v="New Delhi"/>
    <s v="B-147, Lane 3, New Ashok Nagar, Vasundhara Enclave, New Delhi"/>
    <x v="23"/>
    <s v="Indian Rupees(Rs.)"/>
    <x v="0"/>
    <x v="0"/>
    <x v="0"/>
    <n v="0"/>
    <x v="3"/>
    <x v="0"/>
    <x v="8"/>
    <n v="9"/>
    <n v="2"/>
    <d v="2015-09-02T00:00:00"/>
    <s v="Rs.100"/>
    <n v="1"/>
    <n v="100"/>
  </r>
  <r>
    <n v="18421467"/>
    <x v="258"/>
    <n v="1"/>
    <x v="0"/>
    <s v="New Delhi"/>
    <s v="B Block Market, Vivek Vihar, New Delhi"/>
    <x v="19"/>
    <s v="Indian Rupees(Rs.)"/>
    <x v="0"/>
    <x v="0"/>
    <x v="0"/>
    <n v="0"/>
    <x v="4"/>
    <x v="0"/>
    <x v="4"/>
    <n v="9"/>
    <n v="7"/>
    <d v="2014-09-07T00:00:00"/>
    <s v="Rs.150"/>
    <n v="1"/>
    <n v="150"/>
  </r>
  <r>
    <n v="18424867"/>
    <x v="259"/>
    <n v="1"/>
    <x v="0"/>
    <s v="New Delhi"/>
    <s v="DTC Bus Pass Section, Timarpur Chowk, Civil Lines, New Delhi"/>
    <x v="19"/>
    <s v="Indian Rupees(Rs.)"/>
    <x v="0"/>
    <x v="0"/>
    <x v="0"/>
    <n v="0"/>
    <x v="4"/>
    <x v="0"/>
    <x v="5"/>
    <n v="8"/>
    <n v="22"/>
    <d v="2012-08-22T00:00:00"/>
    <s v="Rs.150"/>
    <n v="1"/>
    <n v="150"/>
  </r>
  <r>
    <n v="18472675"/>
    <x v="260"/>
    <n v="1"/>
    <x v="0"/>
    <s v="New Delhi"/>
    <s v="A Block, Main Road, Timber Market, Sukhdev Market, Defence Colony, New Delhi"/>
    <x v="47"/>
    <s v="Indian Rupees(Rs.)"/>
    <x v="0"/>
    <x v="0"/>
    <x v="0"/>
    <n v="0"/>
    <x v="4"/>
    <x v="0"/>
    <x v="5"/>
    <n v="8"/>
    <n v="24"/>
    <d v="2012-08-24T00:00:00"/>
    <s v="Rs.150"/>
    <n v="1"/>
    <n v="150"/>
  </r>
  <r>
    <n v="18481294"/>
    <x v="261"/>
    <n v="1"/>
    <x v="0"/>
    <s v="New Delhi"/>
    <s v="F137/3, Near Hanuman Mandir, Gautam Nagar, Green Park, New Delhi"/>
    <x v="48"/>
    <s v="Indian Rupees(Rs.)"/>
    <x v="0"/>
    <x v="0"/>
    <x v="0"/>
    <n v="0"/>
    <x v="3"/>
    <x v="0"/>
    <x v="2"/>
    <n v="8"/>
    <n v="4"/>
    <d v="2018-08-04T00:00:00"/>
    <s v="Rs.100"/>
    <n v="1"/>
    <n v="100"/>
  </r>
  <r>
    <n v="18432941"/>
    <x v="262"/>
    <n v="1"/>
    <x v="0"/>
    <s v="New Delhi"/>
    <s v="204, Gali Number 13, Chander Vihar, IP Extension, New Delhi"/>
    <x v="49"/>
    <s v="Indian Rupees(Rs.)"/>
    <x v="0"/>
    <x v="0"/>
    <x v="0"/>
    <n v="0"/>
    <x v="2"/>
    <x v="0"/>
    <x v="8"/>
    <n v="8"/>
    <n v="19"/>
    <d v="2015-08-19T00:00:00"/>
    <s v="Rs.400"/>
    <n v="1"/>
    <n v="400"/>
  </r>
  <r>
    <n v="18414511"/>
    <x v="263"/>
    <n v="1"/>
    <x v="0"/>
    <s v="New Delhi"/>
    <s v="A 50/2, Lane 1, Near Manoj Telecom, Mahipalpur, New Delhi"/>
    <x v="3"/>
    <s v="Indian Rupees(Rs.)"/>
    <x v="0"/>
    <x v="0"/>
    <x v="0"/>
    <n v="0"/>
    <x v="7"/>
    <x v="0"/>
    <x v="8"/>
    <n v="8"/>
    <n v="22"/>
    <d v="2015-08-22T00:00:00"/>
    <s v="Rs.350"/>
    <n v="1"/>
    <n v="350"/>
  </r>
  <r>
    <n v="18357534"/>
    <x v="264"/>
    <n v="1"/>
    <x v="0"/>
    <s v="New Delhi"/>
    <s v="K-311, Gali No. 4, Mahipalpur, New Delhi"/>
    <x v="50"/>
    <s v="Indian Rupees(Rs.)"/>
    <x v="0"/>
    <x v="0"/>
    <x v="0"/>
    <n v="0"/>
    <x v="7"/>
    <x v="0"/>
    <x v="4"/>
    <n v="8"/>
    <n v="1"/>
    <d v="2014-08-01T00:00:00"/>
    <s v="Rs.350"/>
    <n v="1"/>
    <n v="350"/>
  </r>
  <r>
    <n v="18471263"/>
    <x v="265"/>
    <n v="1"/>
    <x v="0"/>
    <s v="New Delhi"/>
    <s v="Gurgaon Road, Near Aggarwal Medicos, Najafgarh, New Delhi"/>
    <x v="51"/>
    <s v="Indian Rupees(Rs.)"/>
    <x v="0"/>
    <x v="0"/>
    <x v="0"/>
    <n v="0"/>
    <x v="7"/>
    <x v="0"/>
    <x v="8"/>
    <n v="8"/>
    <n v="17"/>
    <d v="2015-08-17T00:00:00"/>
    <s v="Rs.350"/>
    <n v="1"/>
    <n v="350"/>
  </r>
  <r>
    <n v="18398504"/>
    <x v="266"/>
    <n v="1"/>
    <x v="0"/>
    <s v="New Delhi"/>
    <s v="WZ-258, Main Market, Near Pusa Gate, Inderpuri, Near Naraina, New Delhi"/>
    <x v="41"/>
    <s v="Indian Rupees(Rs.)"/>
    <x v="0"/>
    <x v="0"/>
    <x v="0"/>
    <n v="0"/>
    <x v="3"/>
    <x v="0"/>
    <x v="3"/>
    <n v="8"/>
    <n v="23"/>
    <d v="2011-08-23T00:00:00"/>
    <s v="Rs.100"/>
    <n v="1"/>
    <n v="100"/>
  </r>
  <r>
    <n v="18371399"/>
    <x v="267"/>
    <n v="1"/>
    <x v="0"/>
    <s v="New Delhi"/>
    <s v="CB, Block Ring Road, Naraina, New Delhi"/>
    <x v="52"/>
    <s v="Indian Rupees(Rs.)"/>
    <x v="0"/>
    <x v="0"/>
    <x v="0"/>
    <n v="0"/>
    <x v="4"/>
    <x v="0"/>
    <x v="4"/>
    <n v="8"/>
    <n v="27"/>
    <d v="2014-08-27T00:00:00"/>
    <s v="Rs.150"/>
    <n v="1"/>
    <n v="150"/>
  </r>
  <r>
    <n v="18429186"/>
    <x v="268"/>
    <n v="1"/>
    <x v="0"/>
    <s v="New Delhi"/>
    <s v="WZ 143, Ring Road, Naraina, New Delhi"/>
    <x v="14"/>
    <s v="Indian Rupees(Rs.)"/>
    <x v="0"/>
    <x v="0"/>
    <x v="0"/>
    <n v="0"/>
    <x v="6"/>
    <x v="0"/>
    <x v="6"/>
    <n v="8"/>
    <n v="11"/>
    <d v="2010-08-11T00:00:00"/>
    <s v="Rs.250"/>
    <n v="1"/>
    <n v="250"/>
  </r>
  <r>
    <n v="18406823"/>
    <x v="269"/>
    <n v="1"/>
    <x v="0"/>
    <s v="New Delhi"/>
    <s v="RZ - A/15, Dwarka Puri, Vijay Enclave, Palam, New Delhi"/>
    <x v="12"/>
    <s v="Indian Rupees(Rs.)"/>
    <x v="0"/>
    <x v="0"/>
    <x v="0"/>
    <n v="0"/>
    <x v="4"/>
    <x v="0"/>
    <x v="5"/>
    <n v="8"/>
    <n v="15"/>
    <d v="2012-08-15T00:00:00"/>
    <s v="Rs.150"/>
    <n v="1"/>
    <n v="150"/>
  </r>
  <r>
    <n v="18440169"/>
    <x v="270"/>
    <n v="1"/>
    <x v="0"/>
    <s v="New Delhi"/>
    <s v="Pandit Complex, Bhandari Chimint, Pandav Nagar, New Delhi"/>
    <x v="3"/>
    <s v="Indian Rupees(Rs.)"/>
    <x v="0"/>
    <x v="0"/>
    <x v="0"/>
    <n v="0"/>
    <x v="6"/>
    <x v="0"/>
    <x v="8"/>
    <n v="8"/>
    <n v="1"/>
    <d v="2015-08-01T00:00:00"/>
    <s v="Rs.250"/>
    <n v="1"/>
    <n v="250"/>
  </r>
  <r>
    <n v="18435210"/>
    <x v="271"/>
    <n v="1"/>
    <x v="0"/>
    <s v="New Delhi"/>
    <s v="Shop 58, D Block, DDA Market, Opposite PVR Mall, Prashant Vihar, New Delhi"/>
    <x v="3"/>
    <s v="Indian Rupees(Rs.)"/>
    <x v="0"/>
    <x v="0"/>
    <x v="0"/>
    <n v="0"/>
    <x v="2"/>
    <x v="0"/>
    <x v="5"/>
    <n v="8"/>
    <n v="19"/>
    <d v="2012-08-19T00:00:00"/>
    <s v="Rs.400"/>
    <n v="1"/>
    <n v="400"/>
  </r>
  <r>
    <n v="18486857"/>
    <x v="272"/>
    <n v="1"/>
    <x v="0"/>
    <s v="New Delhi"/>
    <s v="R.K.Puram Sector 12, R K Puram, New Delhi"/>
    <x v="47"/>
    <s v="Indian Rupees(Rs.)"/>
    <x v="0"/>
    <x v="0"/>
    <x v="0"/>
    <n v="0"/>
    <x v="4"/>
    <x v="0"/>
    <x v="7"/>
    <n v="8"/>
    <n v="22"/>
    <d v="2017-08-22T00:00:00"/>
    <s v="Rs.150"/>
    <n v="1"/>
    <n v="150"/>
  </r>
  <r>
    <n v="18409190"/>
    <x v="273"/>
    <n v="1"/>
    <x v="0"/>
    <s v="New Delhi"/>
    <s v="Khasra 264, Garden of Five Senses Road, Near Saket Metro Station, Saket, New Delhi"/>
    <x v="53"/>
    <s v="Indian Rupees(Rs.)"/>
    <x v="0"/>
    <x v="0"/>
    <x v="0"/>
    <n v="0"/>
    <x v="3"/>
    <x v="0"/>
    <x v="4"/>
    <n v="8"/>
    <n v="14"/>
    <d v="2014-08-14T00:00:00"/>
    <s v="Rs.100"/>
    <n v="1"/>
    <n v="100"/>
  </r>
  <r>
    <n v="18438438"/>
    <x v="274"/>
    <n v="1"/>
    <x v="0"/>
    <s v="New Delhi"/>
    <s v="Main Mother Dairy Road, Shakarpur, New Delhi"/>
    <x v="22"/>
    <s v="Indian Rupees(Rs.)"/>
    <x v="0"/>
    <x v="0"/>
    <x v="0"/>
    <n v="0"/>
    <x v="6"/>
    <x v="0"/>
    <x v="2"/>
    <n v="8"/>
    <n v="14"/>
    <d v="2018-08-14T00:00:00"/>
    <s v="Rs.250"/>
    <n v="1"/>
    <n v="250"/>
  </r>
  <r>
    <n v="18175302"/>
    <x v="275"/>
    <n v="1"/>
    <x v="0"/>
    <s v="New Delhi"/>
    <s v="941/8, Nehru Road, Arjun Nagar, Kotla Mubarakpur, South Extension 1, New Delhi"/>
    <x v="25"/>
    <s v="Indian Rupees(Rs.)"/>
    <x v="0"/>
    <x v="0"/>
    <x v="0"/>
    <n v="0"/>
    <x v="7"/>
    <x v="0"/>
    <x v="6"/>
    <n v="8"/>
    <n v="14"/>
    <d v="2010-08-14T00:00:00"/>
    <s v="Rs.350"/>
    <n v="1"/>
    <n v="350"/>
  </r>
  <r>
    <n v="18377909"/>
    <x v="276"/>
    <n v="1"/>
    <x v="0"/>
    <s v="New Delhi"/>
    <s v="Shop 5, DDA Market, Near Maharaja Agarsen College, Vasundhara Enclave, New Delhi"/>
    <x v="38"/>
    <s v="Indian Rupees(Rs.)"/>
    <x v="0"/>
    <x v="0"/>
    <x v="0"/>
    <n v="0"/>
    <x v="6"/>
    <x v="0"/>
    <x v="2"/>
    <n v="8"/>
    <n v="21"/>
    <d v="2018-08-21T00:00:00"/>
    <s v="Rs.250"/>
    <n v="1"/>
    <n v="250"/>
  </r>
  <r>
    <n v="18449640"/>
    <x v="277"/>
    <n v="1"/>
    <x v="0"/>
    <s v="New Delhi"/>
    <s v="Netaji Subhash Marg, Daryaganj, New Delhi"/>
    <x v="45"/>
    <s v="Indian Rupees(Rs.)"/>
    <x v="0"/>
    <x v="0"/>
    <x v="0"/>
    <n v="0"/>
    <x v="3"/>
    <x v="0"/>
    <x v="1"/>
    <n v="7"/>
    <n v="21"/>
    <d v="2016-07-21T00:00:00"/>
    <s v="Rs.100"/>
    <n v="1"/>
    <n v="100"/>
  </r>
  <r>
    <n v="18435819"/>
    <x v="278"/>
    <n v="1"/>
    <x v="0"/>
    <s v="New Delhi"/>
    <s v="Kalander Colony Chow,k Mangal Bazar Road, Dilshan Gardan, Dilshad Garden, New Delhi"/>
    <x v="36"/>
    <s v="Indian Rupees(Rs.)"/>
    <x v="0"/>
    <x v="0"/>
    <x v="0"/>
    <n v="0"/>
    <x v="6"/>
    <x v="0"/>
    <x v="7"/>
    <n v="7"/>
    <n v="6"/>
    <d v="2017-07-06T00:00:00"/>
    <s v="Rs.250"/>
    <n v="1"/>
    <n v="250"/>
  </r>
  <r>
    <n v="18361741"/>
    <x v="279"/>
    <n v="1"/>
    <x v="0"/>
    <s v="New Delhi"/>
    <s v="Ground Floor, North Gate Mall, Gujranwala Town, New Delhi"/>
    <x v="54"/>
    <s v="Indian Rupees(Rs.)"/>
    <x v="0"/>
    <x v="0"/>
    <x v="0"/>
    <n v="0"/>
    <x v="3"/>
    <x v="0"/>
    <x v="5"/>
    <n v="7"/>
    <n v="3"/>
    <d v="2012-07-03T00:00:00"/>
    <s v="Rs.100"/>
    <n v="1"/>
    <n v="100"/>
  </r>
  <r>
    <n v="18424643"/>
    <x v="280"/>
    <n v="1"/>
    <x v="0"/>
    <s v="New Delhi"/>
    <s v="1st floor, Asian Hotel, New Aruna Nagar, Majnu ka Tila, New Delhi"/>
    <x v="55"/>
    <s v="Indian Rupees(Rs.)"/>
    <x v="0"/>
    <x v="0"/>
    <x v="0"/>
    <n v="0"/>
    <x v="2"/>
    <x v="0"/>
    <x v="0"/>
    <n v="7"/>
    <n v="1"/>
    <d v="2013-07-01T00:00:00"/>
    <s v="Rs.400"/>
    <n v="1"/>
    <n v="400"/>
  </r>
  <r>
    <n v="309101"/>
    <x v="281"/>
    <n v="1"/>
    <x v="0"/>
    <s v="New Delhi"/>
    <s v="170, Main Road, Aruna Nagar, Majnu ka Tila, New Delhi"/>
    <x v="56"/>
    <s v="Indian Rupees(Rs.)"/>
    <x v="0"/>
    <x v="0"/>
    <x v="0"/>
    <n v="0"/>
    <x v="2"/>
    <x v="0"/>
    <x v="0"/>
    <n v="7"/>
    <n v="25"/>
    <d v="2013-07-25T00:00:00"/>
    <s v="Rs.400"/>
    <n v="1"/>
    <n v="400"/>
  </r>
  <r>
    <n v="18272376"/>
    <x v="282"/>
    <n v="1"/>
    <x v="0"/>
    <s v="New Delhi"/>
    <s v="2-B, Buta Singh Building, Majnu ka Tila, New Delhi"/>
    <x v="47"/>
    <s v="Indian Rupees(Rs.)"/>
    <x v="0"/>
    <x v="0"/>
    <x v="0"/>
    <n v="0"/>
    <x v="7"/>
    <x v="0"/>
    <x v="4"/>
    <n v="7"/>
    <n v="5"/>
    <d v="2014-07-05T00:00:00"/>
    <s v="Rs.350"/>
    <n v="1"/>
    <n v="350"/>
  </r>
  <r>
    <n v="18317329"/>
    <x v="283"/>
    <n v="1"/>
    <x v="0"/>
    <s v="New Delhi"/>
    <s v="193 Main Road, Shashi Garden, Mayur Vihar Phase 1, New Delhi"/>
    <x v="3"/>
    <s v="Indian Rupees(Rs.)"/>
    <x v="0"/>
    <x v="0"/>
    <x v="0"/>
    <n v="0"/>
    <x v="2"/>
    <x v="0"/>
    <x v="1"/>
    <n v="7"/>
    <n v="17"/>
    <d v="2016-07-17T00:00:00"/>
    <s v="Rs.400"/>
    <n v="1"/>
    <n v="400"/>
  </r>
  <r>
    <n v="18363044"/>
    <x v="284"/>
    <n v="1"/>
    <x v="0"/>
    <s v="New Delhi"/>
    <s v="G 25, Vardhman Central Mall, Nehru Vihar, Mukherjee Nagar, New Delhi"/>
    <x v="57"/>
    <s v="Indian Rupees(Rs.)"/>
    <x v="0"/>
    <x v="0"/>
    <x v="0"/>
    <n v="0"/>
    <x v="3"/>
    <x v="0"/>
    <x v="8"/>
    <n v="7"/>
    <n v="26"/>
    <d v="2015-07-26T00:00:00"/>
    <s v="Rs.100"/>
    <n v="1"/>
    <n v="100"/>
  </r>
  <r>
    <n v="18421461"/>
    <x v="285"/>
    <n v="1"/>
    <x v="0"/>
    <s v="New Delhi"/>
    <s v="318, Bhai Parmanand Colony, Mukherjee Nagar, New Delhi"/>
    <x v="48"/>
    <s v="Indian Rupees(Rs.)"/>
    <x v="0"/>
    <x v="0"/>
    <x v="0"/>
    <n v="0"/>
    <x v="3"/>
    <x v="0"/>
    <x v="1"/>
    <n v="7"/>
    <n v="20"/>
    <d v="2016-07-20T00:00:00"/>
    <s v="Rs.100"/>
    <n v="1"/>
    <n v="100"/>
  </r>
  <r>
    <n v="18432214"/>
    <x v="286"/>
    <n v="1"/>
    <x v="0"/>
    <s v="New Delhi"/>
    <s v="Deenpur Gurgaon, Najafgarh, New Delhi"/>
    <x v="14"/>
    <s v="Indian Rupees(Rs.)"/>
    <x v="0"/>
    <x v="0"/>
    <x v="0"/>
    <n v="0"/>
    <x v="2"/>
    <x v="0"/>
    <x v="2"/>
    <n v="7"/>
    <n v="9"/>
    <d v="2018-07-09T00:00:00"/>
    <s v="Rs.400"/>
    <n v="1"/>
    <n v="400"/>
  </r>
  <r>
    <n v="304405"/>
    <x v="287"/>
    <n v="1"/>
    <x v="0"/>
    <s v="New Delhi"/>
    <s v="Shop 1, Nangloi Stand, Najafgarh, New Delhi"/>
    <x v="57"/>
    <s v="Indian Rupees(Rs.)"/>
    <x v="0"/>
    <x v="0"/>
    <x v="0"/>
    <n v="0"/>
    <x v="3"/>
    <x v="0"/>
    <x v="0"/>
    <n v="7"/>
    <n v="2"/>
    <d v="2013-07-02T00:00:00"/>
    <s v="Rs.100"/>
    <n v="1"/>
    <n v="100"/>
  </r>
  <r>
    <n v="18464636"/>
    <x v="288"/>
    <n v="1"/>
    <x v="0"/>
    <s v="New Delhi"/>
    <s v="Near Naresh Park, Najafgarh Road, Nangloi, New Delhi"/>
    <x v="12"/>
    <s v="Indian Rupees(Rs.)"/>
    <x v="0"/>
    <x v="0"/>
    <x v="0"/>
    <n v="0"/>
    <x v="6"/>
    <x v="0"/>
    <x v="6"/>
    <n v="7"/>
    <n v="22"/>
    <d v="2010-07-22T00:00:00"/>
    <s v="Rs.250"/>
    <n v="1"/>
    <n v="250"/>
  </r>
  <r>
    <n v="18431187"/>
    <x v="36"/>
    <n v="1"/>
    <x v="0"/>
    <s v="New Delhi"/>
    <s v="Opposite BOI ATM, Ring Road, Naraina, New Delhi"/>
    <x v="19"/>
    <s v="Indian Rupees(Rs.)"/>
    <x v="0"/>
    <x v="0"/>
    <x v="0"/>
    <n v="0"/>
    <x v="2"/>
    <x v="0"/>
    <x v="3"/>
    <n v="7"/>
    <n v="3"/>
    <d v="2011-07-03T00:00:00"/>
    <s v="Rs.400"/>
    <n v="1"/>
    <n v="400"/>
  </r>
  <r>
    <n v="18431105"/>
    <x v="289"/>
    <n v="1"/>
    <x v="0"/>
    <s v="New Delhi"/>
    <s v="RZD 1/366, Street 5, Mahavir Enclave, Palam, New Delhi"/>
    <x v="42"/>
    <s v="Indian Rupees(Rs.)"/>
    <x v="0"/>
    <x v="0"/>
    <x v="0"/>
    <n v="0"/>
    <x v="2"/>
    <x v="0"/>
    <x v="4"/>
    <n v="7"/>
    <n v="8"/>
    <d v="2014-07-08T00:00:00"/>
    <s v="Rs.400"/>
    <n v="1"/>
    <n v="400"/>
  </r>
  <r>
    <n v="18432030"/>
    <x v="290"/>
    <n v="1"/>
    <x v="0"/>
    <s v="New Delhi"/>
    <s v="D 490, West Vinod Nagar, Pandav Nagar, New Delhi"/>
    <x v="3"/>
    <s v="Indian Rupees(Rs.)"/>
    <x v="0"/>
    <x v="0"/>
    <x v="0"/>
    <n v="0"/>
    <x v="7"/>
    <x v="0"/>
    <x v="8"/>
    <n v="7"/>
    <n v="17"/>
    <d v="2015-07-17T00:00:00"/>
    <s v="Rs.350"/>
    <n v="1"/>
    <n v="350"/>
  </r>
  <r>
    <n v="18363081"/>
    <x v="291"/>
    <n v="1"/>
    <x v="0"/>
    <s v="New Delhi"/>
    <s v="22, RU Block, Opposite Power House, Pitampura, New Delhi"/>
    <x v="58"/>
    <s v="Indian Rupees(Rs.)"/>
    <x v="0"/>
    <x v="0"/>
    <x v="0"/>
    <n v="0"/>
    <x v="11"/>
    <x v="0"/>
    <x v="5"/>
    <n v="7"/>
    <n v="2"/>
    <d v="2012-07-02T00:00:00"/>
    <s v="Rs.450"/>
    <n v="1"/>
    <n v="450"/>
  </r>
  <r>
    <n v="18441685"/>
    <x v="292"/>
    <n v="1"/>
    <x v="0"/>
    <s v="New Delhi"/>
    <s v="2, A Block Market, Preet Vihar, New Delhi"/>
    <x v="12"/>
    <s v="Indian Rupees(Rs.)"/>
    <x v="0"/>
    <x v="0"/>
    <x v="0"/>
    <n v="0"/>
    <x v="6"/>
    <x v="0"/>
    <x v="4"/>
    <n v="7"/>
    <n v="9"/>
    <d v="2014-07-09T00:00:00"/>
    <s v="Rs.250"/>
    <n v="1"/>
    <n v="250"/>
  </r>
  <r>
    <n v="7809"/>
    <x v="293"/>
    <n v="1"/>
    <x v="0"/>
    <s v="New Delhi"/>
    <s v="F/100, Katwaria Sarai, Qutab Institutional Area, New Delhi"/>
    <x v="38"/>
    <s v="Indian Rupees(Rs.)"/>
    <x v="0"/>
    <x v="0"/>
    <x v="0"/>
    <n v="0"/>
    <x v="3"/>
    <x v="0"/>
    <x v="7"/>
    <n v="7"/>
    <n v="19"/>
    <d v="2017-07-19T00:00:00"/>
    <s v="Rs.100"/>
    <n v="1"/>
    <n v="100"/>
  </r>
  <r>
    <n v="18445764"/>
    <x v="294"/>
    <n v="1"/>
    <x v="0"/>
    <s v="New Delhi"/>
    <s v="AJ-64/A, Shalimar Bagh, New Delhi"/>
    <x v="3"/>
    <s v="Indian Rupees(Rs.)"/>
    <x v="0"/>
    <x v="0"/>
    <x v="0"/>
    <n v="0"/>
    <x v="2"/>
    <x v="0"/>
    <x v="1"/>
    <n v="7"/>
    <n v="24"/>
    <d v="2016-07-24T00:00:00"/>
    <s v="Rs.400"/>
    <n v="1"/>
    <n v="400"/>
  </r>
  <r>
    <n v="18431145"/>
    <x v="295"/>
    <n v="1"/>
    <x v="0"/>
    <s v="New Delhi"/>
    <s v="Near Kids Paradise Play School, Meenakshi Garden, Subhash Nagar, New Delhi"/>
    <x v="43"/>
    <s v="Indian Rupees(Rs.)"/>
    <x v="0"/>
    <x v="0"/>
    <x v="0"/>
    <n v="0"/>
    <x v="3"/>
    <x v="0"/>
    <x v="2"/>
    <n v="7"/>
    <n v="21"/>
    <d v="2018-07-21T00:00:00"/>
    <s v="Rs.100"/>
    <n v="1"/>
    <n v="100"/>
  </r>
  <r>
    <n v="18455551"/>
    <x v="296"/>
    <n v="1"/>
    <x v="0"/>
    <s v="New Delhi"/>
    <s v="5/1, Subhash Nagar, New Delhi"/>
    <x v="12"/>
    <s v="Indian Rupees(Rs.)"/>
    <x v="0"/>
    <x v="0"/>
    <x v="0"/>
    <n v="0"/>
    <x v="4"/>
    <x v="0"/>
    <x v="7"/>
    <n v="7"/>
    <n v="2"/>
    <d v="2017-07-02T00:00:00"/>
    <s v="Rs.150"/>
    <n v="1"/>
    <n v="150"/>
  </r>
  <r>
    <n v="18372694"/>
    <x v="297"/>
    <n v="1"/>
    <x v="0"/>
    <s v="New Delhi"/>
    <s v="Main Market, New Ashok Nagar, Vasundhara Enclave, New Delhi"/>
    <x v="43"/>
    <s v="Indian Rupees(Rs.)"/>
    <x v="0"/>
    <x v="0"/>
    <x v="0"/>
    <n v="0"/>
    <x v="5"/>
    <x v="0"/>
    <x v="0"/>
    <n v="7"/>
    <n v="23"/>
    <d v="2013-07-23T00:00:00"/>
    <s v="Rs.50"/>
    <n v="1"/>
    <n v="50"/>
  </r>
  <r>
    <n v="18168147"/>
    <x v="298"/>
    <n v="1"/>
    <x v="0"/>
    <s v="New Delhi"/>
    <s v="161/32, Shop 3 Joga Bai, Main Road, Zakir Nagar, New Delhi"/>
    <x v="19"/>
    <s v="Indian Rupees(Rs.)"/>
    <x v="0"/>
    <x v="0"/>
    <x v="0"/>
    <n v="0"/>
    <x v="7"/>
    <x v="0"/>
    <x v="3"/>
    <n v="7"/>
    <n v="3"/>
    <d v="2011-07-03T00:00:00"/>
    <s v="Rs.350"/>
    <n v="1"/>
    <n v="350"/>
  </r>
  <r>
    <n v="18401128"/>
    <x v="299"/>
    <n v="1"/>
    <x v="0"/>
    <s v="New Delhi"/>
    <s v="F-6, Pushpa Bhawan, Alaknanda Shopping Complex, Alaknanda, New Delhi"/>
    <x v="59"/>
    <s v="Indian Rupees(Rs.)"/>
    <x v="0"/>
    <x v="0"/>
    <x v="0"/>
    <n v="0"/>
    <x v="2"/>
    <x v="0"/>
    <x v="2"/>
    <n v="6"/>
    <n v="8"/>
    <d v="2018-06-08T00:00:00"/>
    <s v="Rs.400"/>
    <n v="1"/>
    <n v="400"/>
  </r>
  <r>
    <n v="18421463"/>
    <x v="300"/>
    <n v="1"/>
    <x v="0"/>
    <s v="New Delhi"/>
    <s v="Shop 17, C Block, Yojna Vihar, Anand Vihar, New Delhi"/>
    <x v="22"/>
    <s v="Indian Rupees(Rs.)"/>
    <x v="0"/>
    <x v="0"/>
    <x v="0"/>
    <n v="0"/>
    <x v="4"/>
    <x v="0"/>
    <x v="1"/>
    <n v="6"/>
    <n v="11"/>
    <d v="2016-06-11T00:00:00"/>
    <s v="Rs.150"/>
    <n v="1"/>
    <n v="150"/>
  </r>
  <r>
    <n v="18395538"/>
    <x v="301"/>
    <n v="1"/>
    <x v="0"/>
    <s v="New Delhi"/>
    <s v="B-1138, Main Market, Shastri Nagar, Ashok Vihar Phase 1, New Delhi"/>
    <x v="57"/>
    <s v="Indian Rupees(Rs.)"/>
    <x v="0"/>
    <x v="0"/>
    <x v="0"/>
    <n v="0"/>
    <x v="4"/>
    <x v="0"/>
    <x v="7"/>
    <n v="6"/>
    <n v="26"/>
    <d v="2017-06-26T00:00:00"/>
    <s v="Rs.150"/>
    <n v="1"/>
    <n v="150"/>
  </r>
  <r>
    <n v="18351471"/>
    <x v="302"/>
    <n v="1"/>
    <x v="0"/>
    <s v="New Delhi"/>
    <s v="G 3663/72, Netaji Subhash Marg, Near Golcha Cinema, Daryaganj, New Delhi"/>
    <x v="14"/>
    <s v="Indian Rupees(Rs.)"/>
    <x v="0"/>
    <x v="0"/>
    <x v="0"/>
    <n v="0"/>
    <x v="2"/>
    <x v="0"/>
    <x v="2"/>
    <n v="6"/>
    <n v="23"/>
    <d v="2018-06-23T00:00:00"/>
    <s v="Rs.400"/>
    <n v="1"/>
    <n v="400"/>
  </r>
  <r>
    <n v="18426904"/>
    <x v="303"/>
    <n v="1"/>
    <x v="0"/>
    <s v="New Delhi"/>
    <s v="Shop 56, Edward Lane, Kingsway Camp, Main Market, Delhi University-GTB Nagar, New Delhi"/>
    <x v="43"/>
    <s v="Indian Rupees(Rs.)"/>
    <x v="0"/>
    <x v="0"/>
    <x v="0"/>
    <n v="0"/>
    <x v="5"/>
    <x v="0"/>
    <x v="5"/>
    <n v="6"/>
    <n v="17"/>
    <d v="2012-06-17T00:00:00"/>
    <s v="Rs.50"/>
    <n v="1"/>
    <n v="50"/>
  </r>
  <r>
    <n v="18424625"/>
    <x v="304"/>
    <n v="1"/>
    <x v="0"/>
    <s v="New Delhi"/>
    <s v="F 243 A, Shop 1, Pocket F, Near Sai Chowk, Dilshad Garden, New Delhi"/>
    <x v="12"/>
    <s v="Indian Rupees(Rs.)"/>
    <x v="0"/>
    <x v="0"/>
    <x v="0"/>
    <n v="0"/>
    <x v="6"/>
    <x v="0"/>
    <x v="4"/>
    <n v="6"/>
    <n v="16"/>
    <d v="2014-06-16T00:00:00"/>
    <s v="Rs.250"/>
    <n v="1"/>
    <n v="250"/>
  </r>
  <r>
    <n v="18419919"/>
    <x v="305"/>
    <n v="1"/>
    <x v="0"/>
    <s v="New Delhi"/>
    <s v="Bhagwan Nagar Chowk, Jangpura, New Delhi"/>
    <x v="41"/>
    <s v="Indian Rupees(Rs.)"/>
    <x v="0"/>
    <x v="0"/>
    <x v="0"/>
    <n v="0"/>
    <x v="3"/>
    <x v="0"/>
    <x v="3"/>
    <n v="6"/>
    <n v="28"/>
    <d v="2011-06-28T00:00:00"/>
    <s v="Rs.100"/>
    <n v="1"/>
    <n v="100"/>
  </r>
  <r>
    <n v="18394362"/>
    <x v="306"/>
    <n v="1"/>
    <x v="0"/>
    <s v="New Delhi"/>
    <s v="401, Surya Kiran Building, Janpath, New Delhi"/>
    <x v="22"/>
    <s v="Indian Rupees(Rs.)"/>
    <x v="0"/>
    <x v="0"/>
    <x v="0"/>
    <n v="0"/>
    <x v="2"/>
    <x v="0"/>
    <x v="0"/>
    <n v="6"/>
    <n v="24"/>
    <d v="2013-06-24T00:00:00"/>
    <s v="Rs.400"/>
    <n v="1"/>
    <n v="400"/>
  </r>
  <r>
    <n v="18261956"/>
    <x v="307"/>
    <n v="1"/>
    <x v="0"/>
    <s v="New Delhi"/>
    <s v="X/3478, Street 4, Raghubarpura Main Road, Near Shani Mandir, Krishna Nagar, New Delhi"/>
    <x v="43"/>
    <s v="Indian Rupees(Rs.)"/>
    <x v="0"/>
    <x v="0"/>
    <x v="0"/>
    <n v="0"/>
    <x v="3"/>
    <x v="0"/>
    <x v="7"/>
    <n v="6"/>
    <n v="15"/>
    <d v="2017-06-15T00:00:00"/>
    <s v="Rs.100"/>
    <n v="1"/>
    <n v="100"/>
  </r>
  <r>
    <n v="302473"/>
    <x v="308"/>
    <n v="1"/>
    <x v="0"/>
    <s v="New Delhi"/>
    <s v="Near Kavira Garden, NH-8, Mahipalpur, New Delhi"/>
    <x v="60"/>
    <s v="Indian Rupees(Rs.)"/>
    <x v="0"/>
    <x v="0"/>
    <x v="0"/>
    <n v="0"/>
    <x v="6"/>
    <x v="0"/>
    <x v="4"/>
    <n v="6"/>
    <n v="19"/>
    <d v="2014-06-19T00:00:00"/>
    <s v="Rs.250"/>
    <n v="1"/>
    <n v="250"/>
  </r>
  <r>
    <n v="18478990"/>
    <x v="309"/>
    <n v="1"/>
    <x v="0"/>
    <s v="New Delhi"/>
    <s v="Shop 1, Ambawata Complex, Gurudwara Road, Mehrauli, New Delhi"/>
    <x v="47"/>
    <s v="Indian Rupees(Rs.)"/>
    <x v="0"/>
    <x v="0"/>
    <x v="0"/>
    <n v="0"/>
    <x v="6"/>
    <x v="0"/>
    <x v="2"/>
    <n v="6"/>
    <n v="20"/>
    <d v="2018-06-20T00:00:00"/>
    <s v="Rs.250"/>
    <n v="1"/>
    <n v="250"/>
  </r>
  <r>
    <n v="18449629"/>
    <x v="310"/>
    <n v="1"/>
    <x v="0"/>
    <s v="New Delhi"/>
    <s v="Shop 5, DLF, Near Moti Nagar Metro Station, Moti Nagar, New Delhi"/>
    <x v="61"/>
    <s v="Indian Rupees(Rs.)"/>
    <x v="0"/>
    <x v="0"/>
    <x v="0"/>
    <n v="0"/>
    <x v="2"/>
    <x v="0"/>
    <x v="2"/>
    <n v="6"/>
    <n v="17"/>
    <d v="2018-06-17T00:00:00"/>
    <s v="Rs.400"/>
    <n v="1"/>
    <n v="400"/>
  </r>
  <r>
    <n v="18361211"/>
    <x v="311"/>
    <n v="1"/>
    <x v="0"/>
    <s v="New Delhi"/>
    <s v="Main Dhansa Road, Near Nanak Pyaoo, Najafgarh, New Delhi"/>
    <x v="19"/>
    <s v="Indian Rupees(Rs.)"/>
    <x v="0"/>
    <x v="0"/>
    <x v="0"/>
    <n v="0"/>
    <x v="4"/>
    <x v="0"/>
    <x v="3"/>
    <n v="6"/>
    <n v="24"/>
    <d v="2011-06-24T00:00:00"/>
    <s v="Rs.150"/>
    <n v="1"/>
    <n v="150"/>
  </r>
  <r>
    <n v="18358168"/>
    <x v="312"/>
    <n v="1"/>
    <x v="0"/>
    <s v="New Delhi"/>
    <s v="Shop A-3/A1, Main Road, Vishwakarma Colony, Okhla Phase 1, New Delhi"/>
    <x v="62"/>
    <s v="Indian Rupees(Rs.)"/>
    <x v="0"/>
    <x v="0"/>
    <x v="0"/>
    <n v="0"/>
    <x v="6"/>
    <x v="0"/>
    <x v="0"/>
    <n v="6"/>
    <n v="5"/>
    <d v="2013-06-05T00:00:00"/>
    <s v="Rs.250"/>
    <n v="1"/>
    <n v="250"/>
  </r>
  <r>
    <n v="18440163"/>
    <x v="313"/>
    <n v="1"/>
    <x v="0"/>
    <s v="New Delhi"/>
    <s v="B-83, Ganesh Nagar Complex, Pandav Nagar, New Delhi"/>
    <x v="24"/>
    <s v="Indian Rupees(Rs.)"/>
    <x v="0"/>
    <x v="0"/>
    <x v="0"/>
    <n v="0"/>
    <x v="7"/>
    <x v="0"/>
    <x v="1"/>
    <n v="6"/>
    <n v="25"/>
    <d v="2016-06-25T00:00:00"/>
    <s v="Rs.350"/>
    <n v="1"/>
    <n v="350"/>
  </r>
  <r>
    <n v="18489533"/>
    <x v="314"/>
    <n v="1"/>
    <x v="0"/>
    <s v="New Delhi"/>
    <s v="Khasra 59, IGNOU Road, Sainik Farms, New Delhi"/>
    <x v="8"/>
    <s v="Indian Rupees(Rs.)"/>
    <x v="0"/>
    <x v="0"/>
    <x v="0"/>
    <n v="0"/>
    <x v="7"/>
    <x v="0"/>
    <x v="4"/>
    <n v="6"/>
    <n v="23"/>
    <d v="2014-06-23T00:00:00"/>
    <s v="Rs.350"/>
    <n v="1"/>
    <n v="350"/>
  </r>
  <r>
    <n v="18424654"/>
    <x v="315"/>
    <n v="1"/>
    <x v="0"/>
    <s v="New Delhi"/>
    <s v="B 79, New Ashok Nagar, Vasundhara Enclave, New Delhi"/>
    <x v="63"/>
    <s v="Indian Rupees(Rs.)"/>
    <x v="0"/>
    <x v="0"/>
    <x v="0"/>
    <n v="0"/>
    <x v="4"/>
    <x v="0"/>
    <x v="0"/>
    <n v="6"/>
    <n v="1"/>
    <d v="2013-06-01T00:00:00"/>
    <s v="Rs.150"/>
    <n v="1"/>
    <n v="150"/>
  </r>
  <r>
    <n v="18466972"/>
    <x v="316"/>
    <n v="1"/>
    <x v="0"/>
    <s v="New Delhi"/>
    <s v="128, Zakir Nagar Main Road, Jogabai Extension, Zakir Nagar, New Delhi"/>
    <x v="21"/>
    <s v="Indian Rupees(Rs.)"/>
    <x v="0"/>
    <x v="0"/>
    <x v="0"/>
    <n v="0"/>
    <x v="7"/>
    <x v="0"/>
    <x v="4"/>
    <n v="6"/>
    <n v="18"/>
    <d v="2014-06-18T00:00:00"/>
    <s v="Rs.350"/>
    <n v="1"/>
    <n v="350"/>
  </r>
  <r>
    <n v="18466396"/>
    <x v="317"/>
    <n v="1"/>
    <x v="0"/>
    <s v="New Delhi"/>
    <s v="2043, Katra Lachhoo Singh, H.C. Sen Marg, Chandni Chowk, Delhi"/>
    <x v="43"/>
    <s v="Indian Rupees(Rs.)"/>
    <x v="0"/>
    <x v="0"/>
    <x v="0"/>
    <n v="0"/>
    <x v="3"/>
    <x v="0"/>
    <x v="7"/>
    <n v="5"/>
    <n v="9"/>
    <d v="2017-05-09T00:00:00"/>
    <s v="Rs.100"/>
    <n v="1"/>
    <n v="100"/>
  </r>
  <r>
    <n v="18435806"/>
    <x v="318"/>
    <n v="1"/>
    <x v="0"/>
    <s v="New Delhi"/>
    <s v="O-3/A3, Pocket Q, Dilshad Garden, New Delhi"/>
    <x v="19"/>
    <s v="Indian Rupees(Rs.)"/>
    <x v="0"/>
    <x v="0"/>
    <x v="0"/>
    <n v="0"/>
    <x v="2"/>
    <x v="0"/>
    <x v="1"/>
    <n v="5"/>
    <n v="12"/>
    <d v="2016-05-12T00:00:00"/>
    <s v="Rs.400"/>
    <n v="1"/>
    <n v="400"/>
  </r>
  <r>
    <n v="18435303"/>
    <x v="319"/>
    <n v="1"/>
    <x v="0"/>
    <s v="New Delhi"/>
    <s v="14/132, 14 Block, Near Gurudwara, Geeta Colony, New Delhi"/>
    <x v="43"/>
    <s v="Indian Rupees(Rs.)"/>
    <x v="0"/>
    <x v="0"/>
    <x v="0"/>
    <n v="0"/>
    <x v="6"/>
    <x v="0"/>
    <x v="7"/>
    <n v="5"/>
    <n v="22"/>
    <d v="2017-05-22T00:00:00"/>
    <s v="Rs.250"/>
    <n v="1"/>
    <n v="250"/>
  </r>
  <r>
    <n v="18168122"/>
    <x v="320"/>
    <n v="1"/>
    <x v="0"/>
    <s v="New Delhi"/>
    <s v="F-228, Lado Sarai, Mehrauli, New Delhi"/>
    <x v="64"/>
    <s v="Indian Rupees(Rs.)"/>
    <x v="0"/>
    <x v="0"/>
    <x v="0"/>
    <n v="0"/>
    <x v="6"/>
    <x v="0"/>
    <x v="3"/>
    <n v="5"/>
    <n v="18"/>
    <d v="2011-05-18T00:00:00"/>
    <s v="Rs.250"/>
    <n v="1"/>
    <n v="250"/>
  </r>
  <r>
    <n v="18489541"/>
    <x v="120"/>
    <n v="1"/>
    <x v="0"/>
    <s v="New Delhi"/>
    <s v="Main Market, Ghitorni, MG Road, New Delhi"/>
    <x v="65"/>
    <s v="Indian Rupees(Rs.)"/>
    <x v="0"/>
    <x v="0"/>
    <x v="0"/>
    <n v="0"/>
    <x v="6"/>
    <x v="0"/>
    <x v="8"/>
    <n v="5"/>
    <n v="19"/>
    <d v="2015-05-19T00:00:00"/>
    <s v="Rs.250"/>
    <n v="1"/>
    <n v="250"/>
  </r>
  <r>
    <n v="18451166"/>
    <x v="321"/>
    <n v="1"/>
    <x v="0"/>
    <s v="New Delhi"/>
    <s v="Shop 1/20, Sabji Market, Near Metro Station, Moti Nagar, New Delhi"/>
    <x v="38"/>
    <s v="Indian Rupees(Rs.)"/>
    <x v="0"/>
    <x v="0"/>
    <x v="0"/>
    <n v="0"/>
    <x v="6"/>
    <x v="0"/>
    <x v="1"/>
    <n v="5"/>
    <n v="15"/>
    <d v="2016-05-15T00:00:00"/>
    <s v="Rs.250"/>
    <n v="1"/>
    <n v="250"/>
  </r>
  <r>
    <n v="310952"/>
    <x v="322"/>
    <n v="1"/>
    <x v="0"/>
    <s v="New Delhi"/>
    <s v="G-94, Vardhman Central Mall, Nehru Vihar, Mukherjee Nagar, New Delhi"/>
    <x v="12"/>
    <s v="Indian Rupees(Rs.)"/>
    <x v="0"/>
    <x v="0"/>
    <x v="0"/>
    <n v="0"/>
    <x v="5"/>
    <x v="0"/>
    <x v="6"/>
    <n v="5"/>
    <n v="24"/>
    <d v="2010-05-24T00:00:00"/>
    <s v="Rs.50"/>
    <n v="1"/>
    <n v="50"/>
  </r>
  <r>
    <n v="18468524"/>
    <x v="323"/>
    <n v="1"/>
    <x v="0"/>
    <s v="New Delhi"/>
    <s v="Near Pal Dairy, Opposite JNU, Munirka Vihar, Munirka, New Delhi"/>
    <x v="66"/>
    <s v="Indian Rupees(Rs.)"/>
    <x v="0"/>
    <x v="0"/>
    <x v="0"/>
    <n v="0"/>
    <x v="6"/>
    <x v="0"/>
    <x v="1"/>
    <n v="5"/>
    <n v="27"/>
    <d v="2016-05-27T00:00:00"/>
    <s v="Rs.250"/>
    <n v="1"/>
    <n v="250"/>
  </r>
  <r>
    <n v="9194"/>
    <x v="324"/>
    <n v="1"/>
    <x v="0"/>
    <s v="New Delhi"/>
    <s v="1, Behind Police Station, Najafgarh Road, Nangloi, New Delhi"/>
    <x v="22"/>
    <s v="Indian Rupees(Rs.)"/>
    <x v="0"/>
    <x v="0"/>
    <x v="0"/>
    <n v="0"/>
    <x v="3"/>
    <x v="0"/>
    <x v="3"/>
    <n v="5"/>
    <n v="22"/>
    <d v="2011-05-22T00:00:00"/>
    <s v="Rs.100"/>
    <n v="1"/>
    <n v="100"/>
  </r>
  <r>
    <n v="18371391"/>
    <x v="325"/>
    <n v="1"/>
    <x v="0"/>
    <s v="New Delhi"/>
    <s v="36/1, Najafgarh Road, Nangloi, New Delhi"/>
    <x v="43"/>
    <s v="Indian Rupees(Rs.)"/>
    <x v="0"/>
    <x v="0"/>
    <x v="0"/>
    <n v="0"/>
    <x v="3"/>
    <x v="0"/>
    <x v="8"/>
    <n v="5"/>
    <n v="10"/>
    <d v="2015-05-10T00:00:00"/>
    <s v="Rs.100"/>
    <n v="1"/>
    <n v="100"/>
  </r>
  <r>
    <n v="18421038"/>
    <x v="326"/>
    <n v="1"/>
    <x v="0"/>
    <s v="New Delhi"/>
    <s v="B-33-34, Gate 1, Rockland Hospital, Tara Crescent Road, Qutab Institutional Area, New Delhi"/>
    <x v="7"/>
    <s v="Indian Rupees(Rs.)"/>
    <x v="0"/>
    <x v="0"/>
    <x v="0"/>
    <n v="0"/>
    <x v="11"/>
    <x v="0"/>
    <x v="5"/>
    <n v="5"/>
    <n v="28"/>
    <d v="2012-05-28T00:00:00"/>
    <s v="Rs.450"/>
    <n v="1"/>
    <n v="450"/>
  </r>
  <r>
    <n v="18412894"/>
    <x v="327"/>
    <n v="1"/>
    <x v="0"/>
    <s v="New Delhi"/>
    <s v="A-127, Katwaria Sarai, Qutab Institutional Area, New Delhi"/>
    <x v="42"/>
    <s v="Indian Rupees(Rs.)"/>
    <x v="0"/>
    <x v="0"/>
    <x v="0"/>
    <n v="0"/>
    <x v="3"/>
    <x v="0"/>
    <x v="7"/>
    <n v="5"/>
    <n v="1"/>
    <d v="2017-05-01T00:00:00"/>
    <s v="Rs.100"/>
    <n v="1"/>
    <n v="100"/>
  </r>
  <r>
    <n v="18423857"/>
    <x v="328"/>
    <n v="1"/>
    <x v="0"/>
    <s v="New Delhi"/>
    <s v="1449/55, Lane 6, 100 Fota Road, Shahdara, New Delhi"/>
    <x v="57"/>
    <s v="Indian Rupees(Rs.)"/>
    <x v="0"/>
    <x v="0"/>
    <x v="0"/>
    <n v="0"/>
    <x v="4"/>
    <x v="0"/>
    <x v="0"/>
    <n v="5"/>
    <n v="4"/>
    <d v="2013-05-04T00:00:00"/>
    <s v="Rs.150"/>
    <n v="1"/>
    <n v="150"/>
  </r>
  <r>
    <n v="18291209"/>
    <x v="329"/>
    <n v="1"/>
    <x v="0"/>
    <s v="New Delhi"/>
    <s v="Near Laxmi Nagar Metro Station, Shakarpur, New Delhi"/>
    <x v="67"/>
    <s v="Indian Rupees(Rs.)"/>
    <x v="0"/>
    <x v="0"/>
    <x v="0"/>
    <n v="0"/>
    <x v="6"/>
    <x v="0"/>
    <x v="7"/>
    <n v="5"/>
    <n v="21"/>
    <d v="2017-05-21T00:00:00"/>
    <s v="Rs.250"/>
    <n v="1"/>
    <n v="250"/>
  </r>
  <r>
    <n v="18420433"/>
    <x v="330"/>
    <n v="1"/>
    <x v="0"/>
    <s v="New Delhi"/>
    <s v="Main Market, East Patel Nagar, New Delhi"/>
    <x v="7"/>
    <s v="Indian Rupees(Rs.)"/>
    <x v="0"/>
    <x v="0"/>
    <x v="0"/>
    <n v="0"/>
    <x v="2"/>
    <x v="0"/>
    <x v="0"/>
    <n v="4"/>
    <n v="14"/>
    <d v="2013-04-14T00:00:00"/>
    <s v="Rs.400"/>
    <n v="1"/>
    <n v="400"/>
  </r>
  <r>
    <n v="18336472"/>
    <x v="331"/>
    <n v="1"/>
    <x v="0"/>
    <s v="New Delhi"/>
    <s v="117/3, Sudarshan Road, Gautam Nagar, Near Hauz Khas, New Delhi"/>
    <x v="25"/>
    <s v="Indian Rupees(Rs.)"/>
    <x v="0"/>
    <x v="0"/>
    <x v="0"/>
    <n v="0"/>
    <x v="6"/>
    <x v="0"/>
    <x v="3"/>
    <n v="4"/>
    <n v="16"/>
    <d v="2011-04-16T00:00:00"/>
    <s v="Rs.250"/>
    <n v="1"/>
    <n v="250"/>
  </r>
  <r>
    <n v="18419915"/>
    <x v="332"/>
    <n v="1"/>
    <x v="0"/>
    <s v="New Delhi"/>
    <s v="Shop 5, Main Market, Kilokari, Near Jeevan Nagar, Jangpura, New Delhi"/>
    <x v="8"/>
    <s v="Indian Rupees(Rs.)"/>
    <x v="0"/>
    <x v="0"/>
    <x v="0"/>
    <n v="0"/>
    <x v="7"/>
    <x v="0"/>
    <x v="5"/>
    <n v="4"/>
    <n v="4"/>
    <d v="2012-04-04T00:00:00"/>
    <s v="Rs.350"/>
    <n v="1"/>
    <n v="350"/>
  </r>
  <r>
    <n v="18416842"/>
    <x v="333"/>
    <n v="1"/>
    <x v="0"/>
    <s v="New Delhi"/>
    <s v="L-1, Street 1, Mahipalpur, New Delhi"/>
    <x v="23"/>
    <s v="Indian Rupees(Rs.)"/>
    <x v="0"/>
    <x v="0"/>
    <x v="0"/>
    <n v="0"/>
    <x v="7"/>
    <x v="0"/>
    <x v="3"/>
    <n v="4"/>
    <n v="4"/>
    <d v="2011-04-04T00:00:00"/>
    <s v="Rs.350"/>
    <n v="1"/>
    <n v="350"/>
  </r>
  <r>
    <n v="18492029"/>
    <x v="148"/>
    <n v="1"/>
    <x v="0"/>
    <s v="New Delhi"/>
    <s v="Near Ghitorni Metro Station, Near MG Road, New Delhi"/>
    <x v="24"/>
    <s v="Indian Rupees(Rs.)"/>
    <x v="0"/>
    <x v="0"/>
    <x v="0"/>
    <n v="0"/>
    <x v="2"/>
    <x v="0"/>
    <x v="3"/>
    <n v="4"/>
    <n v="5"/>
    <d v="2011-04-05T00:00:00"/>
    <s v="Rs.400"/>
    <n v="1"/>
    <n v="400"/>
  </r>
  <r>
    <n v="18352672"/>
    <x v="334"/>
    <n v="1"/>
    <x v="0"/>
    <s v="New Delhi"/>
    <s v="Shop 2, Arjangarh Metro Station, MG Road, New Delhi"/>
    <x v="47"/>
    <s v="Indian Rupees(Rs.)"/>
    <x v="0"/>
    <x v="0"/>
    <x v="0"/>
    <n v="0"/>
    <x v="4"/>
    <x v="0"/>
    <x v="7"/>
    <n v="4"/>
    <n v="22"/>
    <d v="2017-04-22T00:00:00"/>
    <s v="Rs.150"/>
    <n v="1"/>
    <n v="150"/>
  </r>
  <r>
    <n v="18492033"/>
    <x v="335"/>
    <n v="1"/>
    <x v="0"/>
    <s v="New Delhi"/>
    <s v="843/1, Opposite Metro Pillar 116, Ghitorni, Near MG Road, New Delhi"/>
    <x v="14"/>
    <s v="Indian Rupees(Rs.)"/>
    <x v="0"/>
    <x v="0"/>
    <x v="0"/>
    <n v="0"/>
    <x v="7"/>
    <x v="0"/>
    <x v="2"/>
    <n v="4"/>
    <n v="15"/>
    <d v="2018-04-15T00:00:00"/>
    <s v="Rs.350"/>
    <n v="1"/>
    <n v="350"/>
  </r>
  <r>
    <n v="18472683"/>
    <x v="336"/>
    <n v="1"/>
    <x v="0"/>
    <s v="New Delhi"/>
    <s v="K-92, Bank Street, Munirka, New Delhi"/>
    <x v="64"/>
    <s v="Indian Rupees(Rs.)"/>
    <x v="0"/>
    <x v="0"/>
    <x v="0"/>
    <n v="0"/>
    <x v="2"/>
    <x v="0"/>
    <x v="8"/>
    <n v="4"/>
    <n v="28"/>
    <d v="2015-04-28T00:00:00"/>
    <s v="Rs.400"/>
    <n v="1"/>
    <n v="400"/>
  </r>
  <r>
    <n v="306678"/>
    <x v="337"/>
    <n v="1"/>
    <x v="0"/>
    <s v="New Delhi"/>
    <s v="Main Paprawat Road, Najafgarh, New Delhi"/>
    <x v="41"/>
    <s v="Indian Rupees(Rs.)"/>
    <x v="0"/>
    <x v="0"/>
    <x v="0"/>
    <n v="0"/>
    <x v="3"/>
    <x v="0"/>
    <x v="4"/>
    <n v="4"/>
    <n v="24"/>
    <d v="2014-04-24T00:00:00"/>
    <s v="Rs.100"/>
    <n v="1"/>
    <n v="100"/>
  </r>
  <r>
    <n v="18359302"/>
    <x v="338"/>
    <n v="1"/>
    <x v="0"/>
    <s v="New Delhi"/>
    <s v="Laxmi Vatika, Nagloi Road, Jal Vihar Bus Stand, Najafgarh, New Delhi"/>
    <x v="38"/>
    <s v="Indian Rupees(Rs.)"/>
    <x v="0"/>
    <x v="0"/>
    <x v="0"/>
    <n v="0"/>
    <x v="6"/>
    <x v="0"/>
    <x v="1"/>
    <n v="4"/>
    <n v="2"/>
    <d v="2016-04-02T00:00:00"/>
    <s v="Rs.250"/>
    <n v="1"/>
    <n v="250"/>
  </r>
  <r>
    <n v="18352275"/>
    <x v="339"/>
    <n v="1"/>
    <x v="0"/>
    <s v="New Delhi"/>
    <s v="Plot 2-A, Gopal Nagar Extension, Near Goodwil School, Surakhpur Road, Najafgarh, New Delhi"/>
    <x v="19"/>
    <s v="Indian Rupees(Rs.)"/>
    <x v="0"/>
    <x v="0"/>
    <x v="0"/>
    <n v="0"/>
    <x v="6"/>
    <x v="0"/>
    <x v="3"/>
    <n v="4"/>
    <n v="25"/>
    <d v="2011-04-25T00:00:00"/>
    <s v="Rs.250"/>
    <n v="1"/>
    <n v="250"/>
  </r>
  <r>
    <n v="18322599"/>
    <x v="340"/>
    <n v="1"/>
    <x v="0"/>
    <s v="New Delhi"/>
    <s v="A-1, Swarn Park, Main Rohtak Road, Metro Pillar 486, Mundka, Nangloi, New Delhi"/>
    <x v="68"/>
    <s v="Indian Rupees(Rs.)"/>
    <x v="0"/>
    <x v="0"/>
    <x v="0"/>
    <n v="0"/>
    <x v="7"/>
    <x v="0"/>
    <x v="1"/>
    <n v="4"/>
    <n v="8"/>
    <d v="2016-04-08T00:00:00"/>
    <s v="Rs.350"/>
    <n v="1"/>
    <n v="350"/>
  </r>
  <r>
    <n v="304888"/>
    <x v="341"/>
    <n v="1"/>
    <x v="0"/>
    <s v="New Delhi"/>
    <s v="Sultanpuri Mod Market, Nangloi, New Delhi"/>
    <x v="69"/>
    <s v="Indian Rupees(Rs.)"/>
    <x v="0"/>
    <x v="0"/>
    <x v="0"/>
    <n v="0"/>
    <x v="4"/>
    <x v="0"/>
    <x v="0"/>
    <n v="4"/>
    <n v="19"/>
    <d v="2013-04-19T00:00:00"/>
    <s v="Rs.150"/>
    <n v="1"/>
    <n v="150"/>
  </r>
  <r>
    <n v="18372324"/>
    <x v="342"/>
    <n v="1"/>
    <x v="0"/>
    <s v="New Delhi"/>
    <s v="WZ-255A, Gali 3, Sadh Nagar, Ram Chowk Market Palam, Palam, New Delhi"/>
    <x v="19"/>
    <s v="Indian Rupees(Rs.)"/>
    <x v="0"/>
    <x v="0"/>
    <x v="0"/>
    <n v="0"/>
    <x v="6"/>
    <x v="0"/>
    <x v="7"/>
    <n v="4"/>
    <n v="6"/>
    <d v="2017-04-06T00:00:00"/>
    <s v="Rs.250"/>
    <n v="1"/>
    <n v="250"/>
  </r>
  <r>
    <n v="18361222"/>
    <x v="343"/>
    <n v="1"/>
    <x v="0"/>
    <s v="New Delhi"/>
    <s v="Shop 28, LU, DDA Market, Pitampura, New Delhi"/>
    <x v="14"/>
    <s v="Indian Rupees(Rs.)"/>
    <x v="0"/>
    <x v="0"/>
    <x v="0"/>
    <n v="0"/>
    <x v="2"/>
    <x v="0"/>
    <x v="6"/>
    <n v="4"/>
    <n v="10"/>
    <d v="2010-04-10T00:00:00"/>
    <s v="Rs.400"/>
    <n v="1"/>
    <n v="400"/>
  </r>
  <r>
    <n v="18357943"/>
    <x v="344"/>
    <n v="1"/>
    <x v="0"/>
    <s v="New Delhi"/>
    <s v="Shop 3, 4B, Choudhry Nathu Singh Market, Main Road, Madanpur Khadar, Sarita Vihar, New Delhi"/>
    <x v="14"/>
    <s v="Indian Rupees(Rs.)"/>
    <x v="0"/>
    <x v="0"/>
    <x v="0"/>
    <n v="0"/>
    <x v="2"/>
    <x v="0"/>
    <x v="2"/>
    <n v="4"/>
    <n v="8"/>
    <d v="2018-04-08T00:00:00"/>
    <s v="Rs.400"/>
    <n v="1"/>
    <n v="400"/>
  </r>
  <r>
    <n v="18365986"/>
    <x v="345"/>
    <n v="1"/>
    <x v="0"/>
    <s v="New Delhi"/>
    <s v="3/200, Subhash Nagar, New Delhi"/>
    <x v="19"/>
    <s v="Indian Rupees(Rs.)"/>
    <x v="0"/>
    <x v="0"/>
    <x v="0"/>
    <n v="0"/>
    <x v="6"/>
    <x v="0"/>
    <x v="0"/>
    <n v="4"/>
    <n v="21"/>
    <d v="2013-04-21T00:00:00"/>
    <s v="Rs.250"/>
    <n v="1"/>
    <n v="250"/>
  </r>
  <r>
    <n v="18455545"/>
    <x v="346"/>
    <n v="1"/>
    <x v="0"/>
    <s v="New Delhi"/>
    <s v="Shop 11, Opposite Super Medicos, Main Market, Subhash Nagar, New Delhi"/>
    <x v="44"/>
    <s v="Indian Rupees(Rs.)"/>
    <x v="0"/>
    <x v="0"/>
    <x v="0"/>
    <n v="0"/>
    <x v="5"/>
    <x v="0"/>
    <x v="7"/>
    <n v="4"/>
    <n v="13"/>
    <d v="2017-04-13T00:00:00"/>
    <s v="Rs.50"/>
    <n v="1"/>
    <n v="50"/>
  </r>
  <r>
    <n v="18366008"/>
    <x v="347"/>
    <n v="1"/>
    <x v="0"/>
    <s v="New Delhi"/>
    <s v="8/1, Subhash Nagar, New Delhi"/>
    <x v="41"/>
    <s v="Indian Rupees(Rs.)"/>
    <x v="0"/>
    <x v="0"/>
    <x v="0"/>
    <n v="0"/>
    <x v="3"/>
    <x v="0"/>
    <x v="1"/>
    <n v="4"/>
    <n v="2"/>
    <d v="2016-04-02T00:00:00"/>
    <s v="Rs.100"/>
    <n v="1"/>
    <n v="100"/>
  </r>
  <r>
    <n v="18291232"/>
    <x v="348"/>
    <n v="1"/>
    <x v="0"/>
    <s v="New Delhi"/>
    <s v="B-19, B Block Market, Vivek Vihar, New Delhi"/>
    <x v="21"/>
    <s v="Indian Rupees(Rs.)"/>
    <x v="0"/>
    <x v="0"/>
    <x v="0"/>
    <n v="0"/>
    <x v="6"/>
    <x v="0"/>
    <x v="2"/>
    <n v="4"/>
    <n v="19"/>
    <d v="2018-04-19T00:00:00"/>
    <s v="Rs.250"/>
    <n v="1"/>
    <n v="250"/>
  </r>
  <r>
    <n v="18378043"/>
    <x v="349"/>
    <n v="1"/>
    <x v="0"/>
    <s v="New Delhi"/>
    <s v="243 A, Pocket F, Dilshad Garden, New Delhi"/>
    <x v="5"/>
    <s v="Indian Rupees(Rs.)"/>
    <x v="0"/>
    <x v="0"/>
    <x v="0"/>
    <n v="0"/>
    <x v="2"/>
    <x v="0"/>
    <x v="6"/>
    <n v="3"/>
    <n v="24"/>
    <d v="2010-03-24T00:00:00"/>
    <s v="Rs.400"/>
    <n v="1"/>
    <n v="400"/>
  </r>
  <r>
    <n v="18463985"/>
    <x v="350"/>
    <n v="1"/>
    <x v="0"/>
    <s v="New Delhi"/>
    <s v="C-16, Hudson Lane, GTB Nagar, New Delhi"/>
    <x v="43"/>
    <s v="Indian Rupees(Rs.)"/>
    <x v="0"/>
    <x v="0"/>
    <x v="0"/>
    <n v="0"/>
    <x v="3"/>
    <x v="0"/>
    <x v="2"/>
    <n v="3"/>
    <n v="3"/>
    <d v="2018-03-03T00:00:00"/>
    <s v="Rs.100"/>
    <n v="1"/>
    <n v="100"/>
  </r>
  <r>
    <n v="18391757"/>
    <x v="351"/>
    <n v="1"/>
    <x v="0"/>
    <s v="New Delhi"/>
    <s v="House 8A, Block 3, Tara House, Majnu ka Tila, New Delhi"/>
    <x v="44"/>
    <s v="Indian Rupees(Rs.)"/>
    <x v="0"/>
    <x v="0"/>
    <x v="0"/>
    <n v="0"/>
    <x v="6"/>
    <x v="0"/>
    <x v="5"/>
    <n v="3"/>
    <n v="24"/>
    <d v="2012-03-24T00:00:00"/>
    <s v="Rs.250"/>
    <n v="1"/>
    <n v="250"/>
  </r>
  <r>
    <n v="310988"/>
    <x v="352"/>
    <n v="1"/>
    <x v="0"/>
    <s v="New Delhi"/>
    <s v="Ground Floor, Vardhman Central Mall, Nehru Vihar, Mukherjee Nagar, New Delhi"/>
    <x v="70"/>
    <s v="Indian Rupees(Rs.)"/>
    <x v="0"/>
    <x v="0"/>
    <x v="0"/>
    <n v="0"/>
    <x v="5"/>
    <x v="0"/>
    <x v="8"/>
    <n v="3"/>
    <n v="16"/>
    <d v="2015-03-16T00:00:00"/>
    <s v="Rs.50"/>
    <n v="1"/>
    <n v="50"/>
  </r>
  <r>
    <n v="18425768"/>
    <x v="353"/>
    <n v="1"/>
    <x v="0"/>
    <s v="New Delhi"/>
    <s v="Shop 210, Munirka Village, Munirka, New Delhi"/>
    <x v="22"/>
    <s v="Indian Rupees(Rs.)"/>
    <x v="0"/>
    <x v="0"/>
    <x v="0"/>
    <n v="0"/>
    <x v="3"/>
    <x v="0"/>
    <x v="7"/>
    <n v="3"/>
    <n v="19"/>
    <d v="2017-03-19T00:00:00"/>
    <s v="Rs.100"/>
    <n v="1"/>
    <n v="100"/>
  </r>
  <r>
    <n v="18432222"/>
    <x v="354"/>
    <n v="1"/>
    <x v="0"/>
    <s v="New Delhi"/>
    <s v="Chawla Gurgaon Road, Najafgarh, New Delhi"/>
    <x v="71"/>
    <s v="Indian Rupees(Rs.)"/>
    <x v="0"/>
    <x v="0"/>
    <x v="0"/>
    <n v="0"/>
    <x v="2"/>
    <x v="0"/>
    <x v="4"/>
    <n v="3"/>
    <n v="21"/>
    <d v="2014-03-21T00:00:00"/>
    <s v="Rs.400"/>
    <n v="1"/>
    <n v="400"/>
  </r>
  <r>
    <n v="18261161"/>
    <x v="355"/>
    <n v="1"/>
    <x v="0"/>
    <s v="New Delhi"/>
    <s v="Near Water Tank, Najafgarh Road, Nangloi, New Delhi"/>
    <x v="2"/>
    <s v="Indian Rupees(Rs.)"/>
    <x v="0"/>
    <x v="0"/>
    <x v="0"/>
    <n v="0"/>
    <x v="2"/>
    <x v="0"/>
    <x v="4"/>
    <n v="3"/>
    <n v="11"/>
    <d v="2014-03-11T00:00:00"/>
    <s v="Rs.400"/>
    <n v="1"/>
    <n v="400"/>
  </r>
  <r>
    <n v="18368023"/>
    <x v="356"/>
    <n v="1"/>
    <x v="0"/>
    <s v="New Delhi"/>
    <s v="S/144, Hog Market, Rajendra Place, New Delhi"/>
    <x v="43"/>
    <s v="Indian Rupees(Rs.)"/>
    <x v="0"/>
    <x v="0"/>
    <x v="0"/>
    <n v="0"/>
    <x v="2"/>
    <x v="0"/>
    <x v="8"/>
    <n v="3"/>
    <n v="15"/>
    <d v="2015-03-15T00:00:00"/>
    <s v="Rs.400"/>
    <n v="1"/>
    <n v="400"/>
  </r>
  <r>
    <n v="18291456"/>
    <x v="357"/>
    <n v="1"/>
    <x v="0"/>
    <s v="New Delhi"/>
    <s v="Under Metro Station Subash Nagar, Subhash Nagar, New Delhi"/>
    <x v="12"/>
    <s v="Indian Rupees(Rs.)"/>
    <x v="0"/>
    <x v="0"/>
    <x v="0"/>
    <n v="0"/>
    <x v="3"/>
    <x v="0"/>
    <x v="1"/>
    <n v="3"/>
    <n v="27"/>
    <d v="2016-03-27T00:00:00"/>
    <s v="Rs.100"/>
    <n v="1"/>
    <n v="100"/>
  </r>
  <r>
    <n v="18354667"/>
    <x v="358"/>
    <n v="1"/>
    <x v="0"/>
    <s v="New Delhi"/>
    <s v="1-B, Mandakini Enclave, Near Gate 6, Opposite Kalka Public School, Alaknanda, New Delhi"/>
    <x v="72"/>
    <s v="Indian Rupees(Rs.)"/>
    <x v="0"/>
    <x v="0"/>
    <x v="0"/>
    <n v="0"/>
    <x v="7"/>
    <x v="0"/>
    <x v="1"/>
    <n v="2"/>
    <n v="12"/>
    <d v="2016-02-12T00:00:00"/>
    <s v="Rs.350"/>
    <n v="1"/>
    <n v="350"/>
  </r>
  <r>
    <n v="18421693"/>
    <x v="359"/>
    <n v="1"/>
    <x v="0"/>
    <s v="New Delhi"/>
    <s v="165, Vigyan Vihar, Anand Vihar, New Delhi"/>
    <x v="22"/>
    <s v="Indian Rupees(Rs.)"/>
    <x v="0"/>
    <x v="0"/>
    <x v="0"/>
    <n v="0"/>
    <x v="3"/>
    <x v="0"/>
    <x v="6"/>
    <n v="2"/>
    <n v="9"/>
    <d v="2010-02-09T00:00:00"/>
    <s v="Rs.100"/>
    <n v="1"/>
    <n v="100"/>
  </r>
  <r>
    <n v="18458325"/>
    <x v="360"/>
    <n v="1"/>
    <x v="0"/>
    <s v="New Delhi"/>
    <s v="Opposite Murga Market, Ashok Vihar Phase 1, New Delhi"/>
    <x v="12"/>
    <s v="Indian Rupees(Rs.)"/>
    <x v="0"/>
    <x v="0"/>
    <x v="0"/>
    <n v="0"/>
    <x v="3"/>
    <x v="0"/>
    <x v="0"/>
    <n v="2"/>
    <n v="5"/>
    <d v="2013-02-05T00:00:00"/>
    <s v="Rs.100"/>
    <n v="1"/>
    <n v="100"/>
  </r>
  <r>
    <n v="18382583"/>
    <x v="361"/>
    <n v="1"/>
    <x v="0"/>
    <s v="New Delhi"/>
    <s v="Shop 40, Shankar Market, Barakhamba Road, New Delhi"/>
    <x v="21"/>
    <s v="Indian Rupees(Rs.)"/>
    <x v="0"/>
    <x v="0"/>
    <x v="0"/>
    <n v="0"/>
    <x v="7"/>
    <x v="0"/>
    <x v="5"/>
    <n v="2"/>
    <n v="13"/>
    <d v="2012-02-13T00:00:00"/>
    <s v="Rs.350"/>
    <n v="1"/>
    <n v="350"/>
  </r>
  <r>
    <n v="18261146"/>
    <x v="362"/>
    <n v="1"/>
    <x v="0"/>
    <s v="New Delhi"/>
    <s v="50, New Market, Timarpur, Near Civil Lines, New Delhi"/>
    <x v="12"/>
    <s v="Indian Rupees(Rs.)"/>
    <x v="0"/>
    <x v="0"/>
    <x v="0"/>
    <n v="0"/>
    <x v="4"/>
    <x v="0"/>
    <x v="1"/>
    <n v="2"/>
    <n v="12"/>
    <d v="2016-02-12T00:00:00"/>
    <s v="Rs.150"/>
    <n v="1"/>
    <n v="150"/>
  </r>
  <r>
    <n v="18355127"/>
    <x v="363"/>
    <n v="1"/>
    <x v="0"/>
    <s v="New Delhi"/>
    <s v="A-181, Sukhdev Market, Kotla Mubarakpur, Defence Colony, New Delhi"/>
    <x v="14"/>
    <s v="Indian Rupees(Rs.)"/>
    <x v="0"/>
    <x v="0"/>
    <x v="0"/>
    <n v="0"/>
    <x v="2"/>
    <x v="0"/>
    <x v="7"/>
    <n v="2"/>
    <n v="17"/>
    <d v="2017-02-17T00:00:00"/>
    <s v="Rs.400"/>
    <n v="1"/>
    <n v="400"/>
  </r>
  <r>
    <n v="18441698"/>
    <x v="364"/>
    <n v="1"/>
    <x v="0"/>
    <s v="New Delhi"/>
    <s v="E/74 West Vinod Nagar, IP Extension, New Delhi"/>
    <x v="43"/>
    <s v="Indian Rupees(Rs.)"/>
    <x v="0"/>
    <x v="0"/>
    <x v="0"/>
    <n v="0"/>
    <x v="4"/>
    <x v="0"/>
    <x v="4"/>
    <n v="2"/>
    <n v="22"/>
    <d v="2014-02-22T00:00:00"/>
    <s v="Rs.150"/>
    <n v="1"/>
    <n v="150"/>
  </r>
  <r>
    <n v="18222598"/>
    <x v="365"/>
    <n v="1"/>
    <x v="0"/>
    <s v="New Delhi"/>
    <s v="1, New Govind Park, Krishna Nagar, New Delhi"/>
    <x v="42"/>
    <s v="Indian Rupees(Rs.)"/>
    <x v="0"/>
    <x v="0"/>
    <x v="0"/>
    <n v="0"/>
    <x v="6"/>
    <x v="0"/>
    <x v="8"/>
    <n v="2"/>
    <n v="22"/>
    <d v="2015-02-22T00:00:00"/>
    <s v="Rs.250"/>
    <n v="1"/>
    <n v="250"/>
  </r>
  <r>
    <n v="305181"/>
    <x v="366"/>
    <n v="1"/>
    <x v="0"/>
    <s v="New Delhi"/>
    <s v="L 96, Old Rangpuri Road, Mahipalpur, New Delhi"/>
    <x v="57"/>
    <s v="Indian Rupees(Rs.)"/>
    <x v="0"/>
    <x v="0"/>
    <x v="0"/>
    <n v="0"/>
    <x v="4"/>
    <x v="0"/>
    <x v="6"/>
    <n v="2"/>
    <n v="15"/>
    <d v="2010-02-15T00:00:00"/>
    <s v="Rs.150"/>
    <n v="1"/>
    <n v="150"/>
  </r>
  <r>
    <n v="18451158"/>
    <x v="367"/>
    <n v="1"/>
    <x v="0"/>
    <s v="New Delhi"/>
    <s v="8/30, Sanatan Dharm Mandir, Moti Nagar, New Delhi"/>
    <x v="73"/>
    <s v="Indian Rupees(Rs.)"/>
    <x v="0"/>
    <x v="0"/>
    <x v="0"/>
    <n v="0"/>
    <x v="6"/>
    <x v="0"/>
    <x v="3"/>
    <n v="2"/>
    <n v="19"/>
    <d v="2011-02-19T00:00:00"/>
    <s v="Rs.250"/>
    <n v="1"/>
    <n v="250"/>
  </r>
  <r>
    <n v="18430900"/>
    <x v="368"/>
    <n v="1"/>
    <x v="0"/>
    <s v="New Delhi"/>
    <s v="Goyala Road, Shyam Vihar Phase 2, Najafgarh, New Delhi"/>
    <x v="22"/>
    <s v="Indian Rupees(Rs.)"/>
    <x v="0"/>
    <x v="0"/>
    <x v="0"/>
    <n v="0"/>
    <x v="2"/>
    <x v="0"/>
    <x v="3"/>
    <n v="2"/>
    <n v="5"/>
    <d v="2011-02-05T00:00:00"/>
    <s v="Rs.400"/>
    <n v="1"/>
    <n v="400"/>
  </r>
  <r>
    <n v="18435332"/>
    <x v="369"/>
    <n v="1"/>
    <x v="0"/>
    <s v="New Delhi"/>
    <s v="Opposite Sanjay Gandhi Hospital, Mangolpuri, Nangloi, New Delhi"/>
    <x v="74"/>
    <s v="Indian Rupees(Rs.)"/>
    <x v="0"/>
    <x v="0"/>
    <x v="0"/>
    <n v="0"/>
    <x v="11"/>
    <x v="0"/>
    <x v="8"/>
    <n v="2"/>
    <n v="1"/>
    <d v="2015-02-01T00:00:00"/>
    <s v="Rs.450"/>
    <n v="1"/>
    <n v="450"/>
  </r>
  <r>
    <n v="18464640"/>
    <x v="370"/>
    <n v="1"/>
    <x v="0"/>
    <s v="New Delhi"/>
    <s v="126/114, Najafgarh Road, Nangloi, New Delhi"/>
    <x v="5"/>
    <s v="Indian Rupees(Rs.)"/>
    <x v="0"/>
    <x v="0"/>
    <x v="0"/>
    <n v="0"/>
    <x v="7"/>
    <x v="0"/>
    <x v="0"/>
    <n v="2"/>
    <n v="19"/>
    <d v="2013-02-19T00:00:00"/>
    <s v="Rs.350"/>
    <n v="1"/>
    <n v="350"/>
  </r>
  <r>
    <n v="18369770"/>
    <x v="371"/>
    <n v="1"/>
    <x v="0"/>
    <s v="New Delhi"/>
    <s v="RZ-76, Inder Puri, Main Market, Naraina, New Delhi"/>
    <x v="19"/>
    <s v="Indian Rupees(Rs.)"/>
    <x v="0"/>
    <x v="0"/>
    <x v="0"/>
    <n v="0"/>
    <x v="4"/>
    <x v="0"/>
    <x v="8"/>
    <n v="2"/>
    <n v="27"/>
    <d v="2015-02-27T00:00:00"/>
    <s v="Rs.150"/>
    <n v="1"/>
    <n v="150"/>
  </r>
  <r>
    <n v="18435322"/>
    <x v="372"/>
    <n v="1"/>
    <x v="0"/>
    <s v="New Delhi"/>
    <s v="U-59, Lampur Road, Near Delhi Nagrik Sehkari Bank, Narela, New Delhi"/>
    <x v="12"/>
    <s v="Indian Rupees(Rs.)"/>
    <x v="0"/>
    <x v="0"/>
    <x v="0"/>
    <n v="0"/>
    <x v="11"/>
    <x v="0"/>
    <x v="2"/>
    <n v="2"/>
    <n v="8"/>
    <d v="2018-02-08T00:00:00"/>
    <s v="Rs.450"/>
    <n v="1"/>
    <n v="450"/>
  </r>
  <r>
    <n v="18431173"/>
    <x v="373"/>
    <n v="1"/>
    <x v="0"/>
    <s v="New Delhi"/>
    <s v="RZA 6, Dabri Extension, Opposite Dada Dev Hospital, Palam, New Delhi"/>
    <x v="68"/>
    <s v="Indian Rupees(Rs.)"/>
    <x v="0"/>
    <x v="0"/>
    <x v="0"/>
    <n v="0"/>
    <x v="2"/>
    <x v="0"/>
    <x v="6"/>
    <n v="2"/>
    <n v="24"/>
    <d v="2010-02-24T00:00:00"/>
    <s v="Rs.400"/>
    <n v="1"/>
    <n v="400"/>
  </r>
  <r>
    <n v="18359282"/>
    <x v="374"/>
    <n v="1"/>
    <x v="0"/>
    <s v="New Delhi"/>
    <s v="KP Block, Near City Park Hotel, Pitampura, New Delhi"/>
    <x v="19"/>
    <s v="Indian Rupees(Rs.)"/>
    <x v="0"/>
    <x v="0"/>
    <x v="0"/>
    <n v="0"/>
    <x v="6"/>
    <x v="0"/>
    <x v="2"/>
    <n v="2"/>
    <n v="22"/>
    <d v="2018-02-22T00:00:00"/>
    <s v="Rs.250"/>
    <n v="1"/>
    <n v="250"/>
  </r>
  <r>
    <n v="18312459"/>
    <x v="375"/>
    <n v="1"/>
    <x v="0"/>
    <s v="New Delhi"/>
    <s v="F-226, Katwaria Sarai, Qutab Institutional Area, New Delhi"/>
    <x v="3"/>
    <s v="Indian Rupees(Rs.)"/>
    <x v="0"/>
    <x v="0"/>
    <x v="0"/>
    <n v="0"/>
    <x v="4"/>
    <x v="0"/>
    <x v="7"/>
    <n v="2"/>
    <n v="13"/>
    <d v="2017-02-13T00:00:00"/>
    <s v="Rs.150"/>
    <n v="1"/>
    <n v="150"/>
  </r>
  <r>
    <n v="18303708"/>
    <x v="376"/>
    <n v="1"/>
    <x v="0"/>
    <s v="New Delhi"/>
    <s v="Lane 3, West End Marg, Sainik Farms, New Delhi"/>
    <x v="19"/>
    <s v="Indian Rupees(Rs.)"/>
    <x v="0"/>
    <x v="0"/>
    <x v="0"/>
    <n v="0"/>
    <x v="6"/>
    <x v="0"/>
    <x v="2"/>
    <n v="2"/>
    <n v="10"/>
    <d v="2018-02-10T00:00:00"/>
    <s v="Rs.250"/>
    <n v="1"/>
    <n v="250"/>
  </r>
  <r>
    <n v="18441706"/>
    <x v="377"/>
    <n v="1"/>
    <x v="0"/>
    <s v="New Delhi"/>
    <s v="A-1, Main Market, Shakarpur, New Delhi"/>
    <x v="12"/>
    <s v="Indian Rupees(Rs.)"/>
    <x v="0"/>
    <x v="0"/>
    <x v="0"/>
    <n v="0"/>
    <x v="6"/>
    <x v="0"/>
    <x v="2"/>
    <n v="2"/>
    <n v="28"/>
    <d v="2018-02-28T00:00:00"/>
    <s v="Rs.250"/>
    <n v="1"/>
    <n v="250"/>
  </r>
  <r>
    <n v="18441700"/>
    <x v="378"/>
    <n v="1"/>
    <x v="0"/>
    <s v="New Delhi"/>
    <s v="S-193, School Block, Shakarpur, New Delhi"/>
    <x v="20"/>
    <s v="Indian Rupees(Rs.)"/>
    <x v="0"/>
    <x v="0"/>
    <x v="0"/>
    <n v="0"/>
    <x v="6"/>
    <x v="0"/>
    <x v="1"/>
    <n v="2"/>
    <n v="27"/>
    <d v="2016-02-27T00:00:00"/>
    <s v="Rs.250"/>
    <n v="1"/>
    <n v="250"/>
  </r>
  <r>
    <n v="18424582"/>
    <x v="379"/>
    <n v="1"/>
    <x v="0"/>
    <s v="New Delhi"/>
    <s v="G-23, Vardhman Sunrise Plaza, Vasundhara Enclave, New Delhi"/>
    <x v="75"/>
    <s v="Indian Rupees(Rs.)"/>
    <x v="0"/>
    <x v="0"/>
    <x v="0"/>
    <n v="0"/>
    <x v="4"/>
    <x v="0"/>
    <x v="6"/>
    <n v="2"/>
    <n v="2"/>
    <d v="2010-02-02T00:00:00"/>
    <s v="Rs.150"/>
    <n v="1"/>
    <n v="150"/>
  </r>
  <r>
    <n v="18424192"/>
    <x v="380"/>
    <n v="1"/>
    <x v="0"/>
    <s v="New Delhi"/>
    <s v="B 1363, East End Apartments, Main Road, New Ashok Nagar, Vasundhara Enclave, New Delhi"/>
    <x v="76"/>
    <s v="Indian Rupees(Rs.)"/>
    <x v="0"/>
    <x v="0"/>
    <x v="0"/>
    <n v="0"/>
    <x v="4"/>
    <x v="0"/>
    <x v="2"/>
    <n v="2"/>
    <n v="24"/>
    <d v="2018-02-24T00:00:00"/>
    <s v="Rs.150"/>
    <n v="1"/>
    <n v="150"/>
  </r>
  <r>
    <n v="18429375"/>
    <x v="381"/>
    <n v="1"/>
    <x v="0"/>
    <s v="New Delhi"/>
    <s v="57/12, Main Road, Zakir Nagar, New Delhi"/>
    <x v="14"/>
    <s v="Indian Rupees(Rs.)"/>
    <x v="0"/>
    <x v="0"/>
    <x v="0"/>
    <n v="0"/>
    <x v="6"/>
    <x v="0"/>
    <x v="1"/>
    <n v="2"/>
    <n v="18"/>
    <d v="2016-02-18T00:00:00"/>
    <s v="Rs.250"/>
    <n v="1"/>
    <n v="250"/>
  </r>
  <r>
    <n v="312338"/>
    <x v="382"/>
    <n v="1"/>
    <x v="0"/>
    <s v="New Delhi"/>
    <s v="20, J Block, Murga Market, Near Water Tank, Ashok Vihar Phase 1, New Delhi"/>
    <x v="59"/>
    <s v="Indian Rupees(Rs.)"/>
    <x v="0"/>
    <x v="0"/>
    <x v="0"/>
    <n v="0"/>
    <x v="2"/>
    <x v="0"/>
    <x v="0"/>
    <n v="1"/>
    <n v="14"/>
    <d v="2013-01-14T00:00:00"/>
    <s v="Rs.400"/>
    <n v="1"/>
    <n v="400"/>
  </r>
  <r>
    <n v="18469659"/>
    <x v="383"/>
    <n v="1"/>
    <x v="0"/>
    <s v="New Delhi"/>
    <s v="27, Kautilya Marg, Diplomatic Enclave, Chanakyapuri, New Delhi"/>
    <x v="77"/>
    <s v="Indian Rupees(Rs.)"/>
    <x v="0"/>
    <x v="0"/>
    <x v="0"/>
    <n v="0"/>
    <x v="7"/>
    <x v="0"/>
    <x v="6"/>
    <n v="1"/>
    <n v="17"/>
    <d v="2010-01-17T00:00:00"/>
    <s v="Rs.350"/>
    <n v="1"/>
    <n v="350"/>
  </r>
  <r>
    <n v="18438446"/>
    <x v="384"/>
    <n v="1"/>
    <x v="0"/>
    <s v="New Delhi"/>
    <s v="Bhagwan Das Kothi, Gandhi Nagar, Geeta Colony, New Delhi"/>
    <x v="64"/>
    <s v="Indian Rupees(Rs.)"/>
    <x v="0"/>
    <x v="0"/>
    <x v="0"/>
    <n v="0"/>
    <x v="6"/>
    <x v="0"/>
    <x v="0"/>
    <n v="1"/>
    <n v="19"/>
    <d v="2013-01-19T00:00:00"/>
    <s v="Rs.250"/>
    <n v="1"/>
    <n v="250"/>
  </r>
  <r>
    <n v="18421470"/>
    <x v="385"/>
    <n v="1"/>
    <x v="0"/>
    <s v="New Delhi"/>
    <s v="A-2, Krishna Nagar Extension, Geeta Colony, New Delhi"/>
    <x v="3"/>
    <s v="Indian Rupees(Rs.)"/>
    <x v="0"/>
    <x v="0"/>
    <x v="0"/>
    <n v="0"/>
    <x v="7"/>
    <x v="0"/>
    <x v="4"/>
    <n v="1"/>
    <n v="20"/>
    <d v="2014-01-20T00:00:00"/>
    <s v="Rs.350"/>
    <n v="1"/>
    <n v="350"/>
  </r>
  <r>
    <n v="18423892"/>
    <x v="386"/>
    <n v="1"/>
    <x v="0"/>
    <s v="New Delhi"/>
    <s v="F-2/35, Vijay Chowk, Near Shiv Chowk, Krishna Nagar, New Delhi"/>
    <x v="78"/>
    <s v="Indian Rupees(Rs.)"/>
    <x v="0"/>
    <x v="0"/>
    <x v="0"/>
    <n v="0"/>
    <x v="7"/>
    <x v="0"/>
    <x v="4"/>
    <n v="1"/>
    <n v="4"/>
    <d v="2014-01-04T00:00:00"/>
    <s v="Rs.350"/>
    <n v="1"/>
    <n v="350"/>
  </r>
  <r>
    <n v="18423103"/>
    <x v="387"/>
    <n v="1"/>
    <x v="0"/>
    <s v="New Delhi"/>
    <s v="C 5, Shivpuri, Krishna Nagar, New Delhi"/>
    <x v="41"/>
    <s v="Indian Rupees(Rs.)"/>
    <x v="0"/>
    <x v="0"/>
    <x v="0"/>
    <n v="0"/>
    <x v="3"/>
    <x v="0"/>
    <x v="2"/>
    <n v="1"/>
    <n v="25"/>
    <d v="2018-01-25T00:00:00"/>
    <s v="Rs.100"/>
    <n v="1"/>
    <n v="100"/>
  </r>
  <r>
    <n v="304469"/>
    <x v="388"/>
    <n v="1"/>
    <x v="0"/>
    <s v="New Delhi"/>
    <s v="Main Road, Main Market, Moti Nagar, New Delhi"/>
    <x v="41"/>
    <s v="Indian Rupees(Rs.)"/>
    <x v="0"/>
    <x v="0"/>
    <x v="0"/>
    <n v="0"/>
    <x v="3"/>
    <x v="0"/>
    <x v="1"/>
    <n v="1"/>
    <n v="23"/>
    <d v="2016-01-23T00:00:00"/>
    <s v="Rs.100"/>
    <n v="1"/>
    <n v="100"/>
  </r>
  <r>
    <n v="18425178"/>
    <x v="389"/>
    <n v="1"/>
    <x v="0"/>
    <s v="New Delhi"/>
    <s v="249, Rama Market, Munirka Village, Munirka, New Delhi"/>
    <x v="79"/>
    <s v="Indian Rupees(Rs.)"/>
    <x v="0"/>
    <x v="0"/>
    <x v="0"/>
    <n v="0"/>
    <x v="3"/>
    <x v="0"/>
    <x v="8"/>
    <n v="1"/>
    <n v="25"/>
    <d v="2015-01-25T00:00:00"/>
    <s v="Rs.100"/>
    <n v="1"/>
    <n v="100"/>
  </r>
  <r>
    <n v="18261710"/>
    <x v="390"/>
    <n v="1"/>
    <x v="0"/>
    <s v="New Delhi"/>
    <s v="Opposite Metro Pillar 520, Near Mundka Metro Station, Rohtak Road, Nangloi, New Delhi"/>
    <x v="25"/>
    <s v="Indian Rupees(Rs.)"/>
    <x v="0"/>
    <x v="0"/>
    <x v="0"/>
    <n v="0"/>
    <x v="2"/>
    <x v="0"/>
    <x v="7"/>
    <n v="1"/>
    <n v="19"/>
    <d v="2017-01-19T00:00:00"/>
    <s v="Rs.400"/>
    <n v="1"/>
    <n v="400"/>
  </r>
  <r>
    <n v="18261719"/>
    <x v="391"/>
    <n v="1"/>
    <x v="0"/>
    <s v="New Delhi"/>
    <s v="Shop B-5, Uday Vihar, Aggarwal Chowk, Chander Vihar, Nilothi Extension, Nangloi, New Delhi"/>
    <x v="72"/>
    <s v="Indian Rupees(Rs.)"/>
    <x v="0"/>
    <x v="0"/>
    <x v="0"/>
    <n v="0"/>
    <x v="7"/>
    <x v="0"/>
    <x v="6"/>
    <n v="1"/>
    <n v="24"/>
    <d v="2010-01-24T00:00:00"/>
    <s v="Rs.350"/>
    <n v="1"/>
    <n v="350"/>
  </r>
  <r>
    <n v="18464634"/>
    <x v="392"/>
    <n v="1"/>
    <x v="0"/>
    <s v="New Delhi"/>
    <s v="Shop 2, GRM Complex, Main Rohtak Road, Nangloi, New Delhi"/>
    <x v="38"/>
    <s v="Indian Rupees(Rs.)"/>
    <x v="0"/>
    <x v="0"/>
    <x v="0"/>
    <n v="0"/>
    <x v="6"/>
    <x v="0"/>
    <x v="7"/>
    <n v="1"/>
    <n v="22"/>
    <d v="2017-01-22T00:00:00"/>
    <s v="Rs.250"/>
    <n v="1"/>
    <n v="250"/>
  </r>
  <r>
    <n v="18378581"/>
    <x v="393"/>
    <n v="1"/>
    <x v="0"/>
    <s v="New Delhi"/>
    <s v="Street 1, Mahavir Enclave Part 1, Mahavir Enclave, Palam, New Delhi"/>
    <x v="25"/>
    <s v="Indian Rupees(Rs.)"/>
    <x v="0"/>
    <x v="0"/>
    <x v="0"/>
    <n v="0"/>
    <x v="7"/>
    <x v="0"/>
    <x v="0"/>
    <n v="1"/>
    <n v="22"/>
    <d v="2013-01-22T00:00:00"/>
    <s v="Rs.350"/>
    <n v="1"/>
    <n v="350"/>
  </r>
  <r>
    <n v="18435829"/>
    <x v="394"/>
    <n v="1"/>
    <x v="0"/>
    <s v="New Delhi"/>
    <s v="Palate of Delhi, Dhaula Kuan Metro Station, Chanakyapuri, New Delhi"/>
    <x v="38"/>
    <s v="Indian Rupees(Rs.)"/>
    <x v="0"/>
    <x v="0"/>
    <x v="0"/>
    <n v="0"/>
    <x v="7"/>
    <x v="0"/>
    <x v="7"/>
    <n v="1"/>
    <n v="27"/>
    <d v="2017-01-27T00:00:00"/>
    <s v="Rs.350"/>
    <n v="1"/>
    <n v="350"/>
  </r>
  <r>
    <n v="18393448"/>
    <x v="395"/>
    <n v="1"/>
    <x v="0"/>
    <s v="New Delhi"/>
    <s v="Pandav Nagar, New Delhi"/>
    <x v="80"/>
    <s v="Indian Rupees(Rs.)"/>
    <x v="0"/>
    <x v="0"/>
    <x v="0"/>
    <n v="0"/>
    <x v="6"/>
    <x v="0"/>
    <x v="3"/>
    <n v="1"/>
    <n v="14"/>
    <d v="2011-01-14T00:00:00"/>
    <s v="Rs.250"/>
    <n v="1"/>
    <n v="250"/>
  </r>
  <r>
    <n v="18359285"/>
    <x v="396"/>
    <n v="1"/>
    <x v="0"/>
    <s v="New Delhi"/>
    <s v="Shop 108, Aggarwal Plaza ,RG Complex 2, Prashant Vihar, New Delhi"/>
    <x v="81"/>
    <s v="Indian Rupees(Rs.)"/>
    <x v="0"/>
    <x v="0"/>
    <x v="0"/>
    <n v="0"/>
    <x v="6"/>
    <x v="0"/>
    <x v="8"/>
    <n v="1"/>
    <n v="18"/>
    <d v="2015-01-18T00:00:00"/>
    <s v="Rs.250"/>
    <n v="1"/>
    <n v="250"/>
  </r>
  <r>
    <n v="18441566"/>
    <x v="397"/>
    <n v="1"/>
    <x v="0"/>
    <s v="New Delhi"/>
    <s v="G-32, LSC Market, New Rajdhani Enclave, Preet Vihar, New Delhi"/>
    <x v="19"/>
    <s v="Indian Rupees(Rs.)"/>
    <x v="0"/>
    <x v="0"/>
    <x v="0"/>
    <n v="0"/>
    <x v="6"/>
    <x v="0"/>
    <x v="1"/>
    <n v="1"/>
    <n v="7"/>
    <d v="2016-01-07T00:00:00"/>
    <s v="Rs.250"/>
    <n v="1"/>
    <n v="250"/>
  </r>
  <r>
    <n v="18424648"/>
    <x v="120"/>
    <n v="1"/>
    <x v="0"/>
    <s v="New Delhi"/>
    <s v="B 80, Shree Anand Bhawan, Vasundhara Enclave, New Delhi"/>
    <x v="57"/>
    <s v="Indian Rupees(Rs.)"/>
    <x v="0"/>
    <x v="0"/>
    <x v="0"/>
    <n v="0"/>
    <x v="3"/>
    <x v="0"/>
    <x v="4"/>
    <n v="1"/>
    <n v="6"/>
    <d v="2014-01-06T00:00:00"/>
    <s v="Rs.100"/>
    <n v="1"/>
    <n v="100"/>
  </r>
  <r>
    <n v="18377900"/>
    <x v="398"/>
    <n v="1"/>
    <x v="0"/>
    <s v="New Delhi"/>
    <s v="C-II -205, New Ashok Nagar, Vasundhara Enclave, New Delhi"/>
    <x v="14"/>
    <s v="Indian Rupees(Rs.)"/>
    <x v="0"/>
    <x v="0"/>
    <x v="0"/>
    <n v="0"/>
    <x v="2"/>
    <x v="0"/>
    <x v="8"/>
    <n v="1"/>
    <n v="12"/>
    <d v="2015-01-12T00:00:00"/>
    <s v="Rs.400"/>
    <n v="1"/>
    <n v="400"/>
  </r>
  <r>
    <n v="18424200"/>
    <x v="399"/>
    <n v="1"/>
    <x v="0"/>
    <s v="New Delhi"/>
    <s v="Block-1, Sarpanch Chowk, New Ashok Nagar, Vasundhara Enclave, New Delhi"/>
    <x v="23"/>
    <s v="Indian Rupees(Rs.)"/>
    <x v="0"/>
    <x v="0"/>
    <x v="0"/>
    <n v="0"/>
    <x v="4"/>
    <x v="0"/>
    <x v="3"/>
    <n v="1"/>
    <n v="26"/>
    <d v="2011-01-26T00:00:00"/>
    <s v="Rs.150"/>
    <n v="1"/>
    <n v="150"/>
  </r>
  <r>
    <n v="18418262"/>
    <x v="400"/>
    <n v="1"/>
    <x v="0"/>
    <s v="New Delhi"/>
    <s v="B 21, B Block Market, Vivek Vihar, New Delhi"/>
    <x v="82"/>
    <s v="Indian Rupees(Rs.)"/>
    <x v="0"/>
    <x v="0"/>
    <x v="0"/>
    <n v="0"/>
    <x v="4"/>
    <x v="0"/>
    <x v="6"/>
    <n v="1"/>
    <n v="16"/>
    <d v="2010-01-16T00:00:00"/>
    <s v="Rs.150"/>
    <n v="1"/>
    <n v="150"/>
  </r>
  <r>
    <n v="18421457"/>
    <x v="401"/>
    <n v="1"/>
    <x v="0"/>
    <s v="New Delhi"/>
    <s v="G 2 Sarita Vihar, Anand Vihar, New Delhi"/>
    <x v="43"/>
    <s v="Indian Rupees(Rs.)"/>
    <x v="0"/>
    <x v="0"/>
    <x v="0"/>
    <n v="0"/>
    <x v="3"/>
    <x v="0"/>
    <x v="0"/>
    <n v="12"/>
    <n v="17"/>
    <d v="2013-12-17T00:00:00"/>
    <s v="Rs.100"/>
    <n v="1"/>
    <n v="100"/>
  </r>
  <r>
    <n v="18446396"/>
    <x v="402"/>
    <n v="1"/>
    <x v="0"/>
    <s v="New Delhi"/>
    <s v="Shop 26, Central Market, Deep Complex, Ashok Vihar Phase 1, New Delhi"/>
    <x v="61"/>
    <s v="Indian Rupees(Rs.)"/>
    <x v="0"/>
    <x v="0"/>
    <x v="0"/>
    <n v="0"/>
    <x v="6"/>
    <x v="0"/>
    <x v="7"/>
    <n v="12"/>
    <n v="15"/>
    <d v="2017-12-15T00:00:00"/>
    <s v="Rs.250"/>
    <n v="1"/>
    <n v="250"/>
  </r>
  <r>
    <n v="18265385"/>
    <x v="403"/>
    <n v="1"/>
    <x v="0"/>
    <s v="New Delhi"/>
    <s v="M-1/A-1, Dilshad Garden, New Delhi"/>
    <x v="57"/>
    <s v="Indian Rupees(Rs.)"/>
    <x v="0"/>
    <x v="0"/>
    <x v="0"/>
    <n v="0"/>
    <x v="4"/>
    <x v="0"/>
    <x v="0"/>
    <n v="12"/>
    <n v="4"/>
    <d v="2013-12-04T00:00:00"/>
    <s v="Rs.150"/>
    <n v="1"/>
    <n v="150"/>
  </r>
  <r>
    <n v="18273530"/>
    <x v="404"/>
    <n v="1"/>
    <x v="0"/>
    <s v="New Delhi"/>
    <s v="11, Old Camp House, Majnu ka Tila, New Delhi"/>
    <x v="83"/>
    <s v="Indian Rupees(Rs.)"/>
    <x v="0"/>
    <x v="0"/>
    <x v="0"/>
    <n v="0"/>
    <x v="2"/>
    <x v="0"/>
    <x v="8"/>
    <n v="12"/>
    <n v="15"/>
    <d v="2015-12-15T00:00:00"/>
    <s v="Rs.400"/>
    <n v="1"/>
    <n v="400"/>
  </r>
  <r>
    <n v="18492025"/>
    <x v="405"/>
    <n v="1"/>
    <x v="0"/>
    <s v="New Delhi"/>
    <s v="Mandi Gaon Road, Sultanpur, Near, MG Road, New Delhi"/>
    <x v="84"/>
    <s v="Indian Rupees(Rs.)"/>
    <x v="0"/>
    <x v="0"/>
    <x v="0"/>
    <n v="0"/>
    <x v="2"/>
    <x v="0"/>
    <x v="2"/>
    <n v="12"/>
    <n v="14"/>
    <d v="2018-12-14T00:00:00"/>
    <s v="Rs.400"/>
    <n v="1"/>
    <n v="400"/>
  </r>
  <r>
    <n v="18489819"/>
    <x v="406"/>
    <n v="1"/>
    <x v="0"/>
    <s v="New Delhi"/>
    <s v="Main Market, Ghitorni, MG Road, New Delhi"/>
    <x v="19"/>
    <s v="Indian Rupees(Rs.)"/>
    <x v="0"/>
    <x v="0"/>
    <x v="0"/>
    <n v="0"/>
    <x v="4"/>
    <x v="0"/>
    <x v="2"/>
    <n v="12"/>
    <n v="26"/>
    <d v="2018-12-26T00:00:00"/>
    <s v="Rs.150"/>
    <n v="1"/>
    <n v="150"/>
  </r>
  <r>
    <n v="18034037"/>
    <x v="407"/>
    <n v="1"/>
    <x v="0"/>
    <s v="New Delhi"/>
    <s v="Khasara Number 580, Sultanpur, MG Road, New Delhi"/>
    <x v="85"/>
    <s v="Indian Rupees(Rs.)"/>
    <x v="0"/>
    <x v="0"/>
    <x v="0"/>
    <n v="0"/>
    <x v="7"/>
    <x v="0"/>
    <x v="7"/>
    <n v="12"/>
    <n v="20"/>
    <d v="2017-12-20T00:00:00"/>
    <s v="Rs.350"/>
    <n v="1"/>
    <n v="350"/>
  </r>
  <r>
    <n v="18261151"/>
    <x v="408"/>
    <n v="1"/>
    <x v="0"/>
    <s v="New Delhi"/>
    <s v="A-120, Shop 4, Uday Vihar, Chander Vihar, Nangloi, New Delhi"/>
    <x v="49"/>
    <s v="Indian Rupees(Rs.)"/>
    <x v="0"/>
    <x v="0"/>
    <x v="0"/>
    <n v="0"/>
    <x v="2"/>
    <x v="0"/>
    <x v="7"/>
    <n v="12"/>
    <n v="14"/>
    <d v="2017-12-14T00:00:00"/>
    <s v="Rs.400"/>
    <n v="1"/>
    <n v="400"/>
  </r>
  <r>
    <n v="18466387"/>
    <x v="409"/>
    <n v="1"/>
    <x v="0"/>
    <s v="New Delhi"/>
    <s v="Peer Baba Chowk, Shiv Ram Park, Opposite Chitra Palace, Nangloi, New Delhi"/>
    <x v="86"/>
    <s v="Indian Rupees(Rs.)"/>
    <x v="0"/>
    <x v="0"/>
    <x v="0"/>
    <n v="0"/>
    <x v="6"/>
    <x v="0"/>
    <x v="6"/>
    <n v="12"/>
    <n v="12"/>
    <d v="2010-12-12T00:00:00"/>
    <s v="Rs.250"/>
    <n v="1"/>
    <n v="250"/>
  </r>
  <r>
    <n v="18371405"/>
    <x v="410"/>
    <n v="1"/>
    <x v="0"/>
    <s v="New Delhi"/>
    <s v="34/5, Community Center, Naraina Phase-1, Naraina, New Delhi"/>
    <x v="60"/>
    <s v="Indian Rupees(Rs.)"/>
    <x v="0"/>
    <x v="0"/>
    <x v="0"/>
    <n v="0"/>
    <x v="4"/>
    <x v="0"/>
    <x v="4"/>
    <n v="12"/>
    <n v="17"/>
    <d v="2014-12-17T00:00:00"/>
    <s v="Rs.150"/>
    <n v="1"/>
    <n v="150"/>
  </r>
  <r>
    <n v="18464625"/>
    <x v="411"/>
    <n v="1"/>
    <x v="0"/>
    <s v="New Delhi"/>
    <s v="Singhloa Marble Market, Main G.T Karnal Road, Narela, New Delhi"/>
    <x v="87"/>
    <s v="Indian Rupees(Rs.)"/>
    <x v="0"/>
    <x v="0"/>
    <x v="0"/>
    <n v="0"/>
    <x v="7"/>
    <x v="0"/>
    <x v="1"/>
    <n v="12"/>
    <n v="28"/>
    <d v="2016-12-28T00:00:00"/>
    <s v="Rs.350"/>
    <n v="1"/>
    <n v="350"/>
  </r>
  <r>
    <n v="18435330"/>
    <x v="412"/>
    <n v="1"/>
    <x v="0"/>
    <s v="New Delhi"/>
    <s v="Shop 3, Main Bus Stand Bawana, Khajan Market Bawana, Narela, New Delhi"/>
    <x v="12"/>
    <s v="Indian Rupees(Rs.)"/>
    <x v="0"/>
    <x v="0"/>
    <x v="0"/>
    <n v="0"/>
    <x v="6"/>
    <x v="0"/>
    <x v="7"/>
    <n v="12"/>
    <n v="17"/>
    <d v="2017-12-17T00:00:00"/>
    <s v="Rs.250"/>
    <n v="1"/>
    <n v="250"/>
  </r>
  <r>
    <n v="18375378"/>
    <x v="413"/>
    <n v="1"/>
    <x v="0"/>
    <s v="New Delhi"/>
    <s v="Shop 1962/1, Arya Samaj Road,  Near Sabzi Mandi, Narela, New Delhi"/>
    <x v="45"/>
    <s v="Indian Rupees(Rs.)"/>
    <x v="0"/>
    <x v="0"/>
    <x v="0"/>
    <n v="0"/>
    <x v="2"/>
    <x v="0"/>
    <x v="7"/>
    <n v="12"/>
    <n v="6"/>
    <d v="2017-12-06T00:00:00"/>
    <s v="Rs.400"/>
    <n v="1"/>
    <n v="400"/>
  </r>
  <r>
    <n v="18293989"/>
    <x v="414"/>
    <n v="1"/>
    <x v="0"/>
    <s v="New Delhi"/>
    <s v="B-75, West Vinod Nagar, Pandav Nagar, New Delhi"/>
    <x v="22"/>
    <s v="Indian Rupees(Rs.)"/>
    <x v="0"/>
    <x v="0"/>
    <x v="0"/>
    <n v="0"/>
    <x v="6"/>
    <x v="0"/>
    <x v="2"/>
    <n v="12"/>
    <n v="27"/>
    <d v="2018-12-27T00:00:00"/>
    <s v="Rs.250"/>
    <n v="1"/>
    <n v="250"/>
  </r>
  <r>
    <n v="18427212"/>
    <x v="415"/>
    <n v="1"/>
    <x v="0"/>
    <s v="New Delhi"/>
    <s v="Shop 68, Vasant Place Market, Sector 6, R K Puram, New Delhi"/>
    <x v="88"/>
    <s v="Indian Rupees(Rs.)"/>
    <x v="0"/>
    <x v="0"/>
    <x v="0"/>
    <n v="0"/>
    <x v="7"/>
    <x v="0"/>
    <x v="4"/>
    <n v="12"/>
    <n v="9"/>
    <d v="2014-12-09T00:00:00"/>
    <s v="Rs.350"/>
    <n v="1"/>
    <n v="350"/>
  </r>
  <r>
    <n v="18486867"/>
    <x v="416"/>
    <n v="1"/>
    <x v="0"/>
    <s v="New Delhi"/>
    <s v="Outside Tamil Sangam Building, R K Puram, New Delhi"/>
    <x v="23"/>
    <s v="Indian Rupees(Rs.)"/>
    <x v="0"/>
    <x v="0"/>
    <x v="0"/>
    <n v="0"/>
    <x v="3"/>
    <x v="0"/>
    <x v="7"/>
    <n v="12"/>
    <n v="20"/>
    <d v="2017-12-20T00:00:00"/>
    <s v="Rs.100"/>
    <n v="1"/>
    <n v="100"/>
  </r>
  <r>
    <n v="18465571"/>
    <x v="417"/>
    <n v="1"/>
    <x v="0"/>
    <s v="New Delhi"/>
    <s v="15C, Ashoka Avenue, Sainik Farms, New Delhi"/>
    <x v="89"/>
    <s v="Indian Rupees(Rs.)"/>
    <x v="0"/>
    <x v="0"/>
    <x v="0"/>
    <n v="0"/>
    <x v="2"/>
    <x v="0"/>
    <x v="7"/>
    <n v="12"/>
    <n v="15"/>
    <d v="2017-12-15T00:00:00"/>
    <s v="Rs.400"/>
    <n v="1"/>
    <n v="400"/>
  </r>
  <r>
    <n v="18451605"/>
    <x v="418"/>
    <n v="1"/>
    <x v="0"/>
    <s v="New Delhi"/>
    <s v="Main Market, Subhash Nagar, New Delhi"/>
    <x v="90"/>
    <s v="Indian Rupees(Rs.)"/>
    <x v="0"/>
    <x v="0"/>
    <x v="0"/>
    <n v="0"/>
    <x v="6"/>
    <x v="0"/>
    <x v="7"/>
    <n v="12"/>
    <n v="27"/>
    <d v="2017-12-27T00:00:00"/>
    <s v="Rs.250"/>
    <n v="1"/>
    <n v="250"/>
  </r>
  <r>
    <n v="18451597"/>
    <x v="419"/>
    <n v="1"/>
    <x v="0"/>
    <s v="New Delhi"/>
    <s v="11/48, Subhash Nagar, New Delhi"/>
    <x v="59"/>
    <s v="Indian Rupees(Rs.)"/>
    <x v="0"/>
    <x v="0"/>
    <x v="0"/>
    <n v="0"/>
    <x v="7"/>
    <x v="0"/>
    <x v="4"/>
    <n v="12"/>
    <n v="18"/>
    <d v="2014-12-18T00:00:00"/>
    <s v="Rs.350"/>
    <n v="1"/>
    <n v="350"/>
  </r>
  <r>
    <n v="18492057"/>
    <x v="420"/>
    <n v="1"/>
    <x v="0"/>
    <s v="New Delhi"/>
    <s v="WZ 56, Meenakshi Garden, Subhash Nagar, New Delhi"/>
    <x v="12"/>
    <s v="Indian Rupees(Rs.)"/>
    <x v="0"/>
    <x v="0"/>
    <x v="0"/>
    <n v="0"/>
    <x v="5"/>
    <x v="0"/>
    <x v="3"/>
    <n v="12"/>
    <n v="11"/>
    <d v="2011-12-11T00:00:00"/>
    <s v="Rs.50"/>
    <n v="1"/>
    <n v="50"/>
  </r>
  <r>
    <n v="18375387"/>
    <x v="421"/>
    <n v="1"/>
    <x v="0"/>
    <s v="New Delhi"/>
    <s v="B-69, New Ashok Nagar, Vasundhara Enclave, New Delhi"/>
    <x v="5"/>
    <s v="Indian Rupees(Rs.)"/>
    <x v="0"/>
    <x v="0"/>
    <x v="0"/>
    <n v="0"/>
    <x v="2"/>
    <x v="0"/>
    <x v="8"/>
    <n v="12"/>
    <n v="9"/>
    <d v="2015-12-09T00:00:00"/>
    <s v="Rs.400"/>
    <n v="1"/>
    <n v="400"/>
  </r>
  <r>
    <n v="18144471"/>
    <x v="422"/>
    <n v="1"/>
    <x v="0"/>
    <s v="New Delhi"/>
    <s v="88-A/4, Main Road, Zakir Nagar, New Delhi"/>
    <x v="30"/>
    <s v="Indian Rupees(Rs.)"/>
    <x v="0"/>
    <x v="0"/>
    <x v="0"/>
    <n v="0"/>
    <x v="11"/>
    <x v="0"/>
    <x v="5"/>
    <n v="12"/>
    <n v="8"/>
    <d v="2012-12-08T00:00:00"/>
    <s v="Rs.450"/>
    <n v="1"/>
    <n v="450"/>
  </r>
  <r>
    <n v="18425711"/>
    <x v="423"/>
    <n v="1"/>
    <x v="0"/>
    <s v="New Delhi"/>
    <s v="Shop 1444, Jama Masjid, Bazar Gulian Rd, Kucha Alam, Chandni Chowk, New Delhi"/>
    <x v="41"/>
    <s v="Indian Rupees(Rs.)"/>
    <x v="0"/>
    <x v="0"/>
    <x v="0"/>
    <n v="0"/>
    <x v="5"/>
    <x v="0"/>
    <x v="6"/>
    <n v="11"/>
    <n v="28"/>
    <d v="2010-11-28T00:00:00"/>
    <s v="Rs.50"/>
    <n v="1"/>
    <n v="50"/>
  </r>
  <r>
    <n v="18421487"/>
    <x v="424"/>
    <n v="1"/>
    <x v="0"/>
    <s v="New Delhi"/>
    <s v="Shop 9, Mall Road, Metro Gate 2, Delhi University-GTB Nagar, New Delhi"/>
    <x v="14"/>
    <s v="Indian Rupees(Rs.)"/>
    <x v="0"/>
    <x v="0"/>
    <x v="0"/>
    <n v="0"/>
    <x v="2"/>
    <x v="0"/>
    <x v="5"/>
    <n v="11"/>
    <n v="7"/>
    <d v="2012-11-07T00:00:00"/>
    <s v="Rs.400"/>
    <n v="1"/>
    <n v="400"/>
  </r>
  <r>
    <n v="18472605"/>
    <x v="425"/>
    <n v="1"/>
    <x v="0"/>
    <s v="New Delhi"/>
    <s v="Gautam Nagar, Hauz Khas, New Delhi"/>
    <x v="12"/>
    <s v="Indian Rupees(Rs.)"/>
    <x v="0"/>
    <x v="0"/>
    <x v="0"/>
    <n v="0"/>
    <x v="6"/>
    <x v="0"/>
    <x v="2"/>
    <n v="11"/>
    <n v="25"/>
    <d v="2018-11-25T00:00:00"/>
    <s v="Rs.250"/>
    <n v="1"/>
    <n v="250"/>
  </r>
  <r>
    <n v="18419906"/>
    <x v="426"/>
    <n v="1"/>
    <x v="0"/>
    <s v="New Delhi"/>
    <s v="97, Bhagwan Nagar Chowk, Jangpura, New Delhi"/>
    <x v="90"/>
    <s v="Indian Rupees(Rs.)"/>
    <x v="0"/>
    <x v="1"/>
    <x v="0"/>
    <n v="0"/>
    <x v="6"/>
    <x v="0"/>
    <x v="6"/>
    <n v="11"/>
    <n v="28"/>
    <d v="2010-11-28T00:00:00"/>
    <s v="Rs.250"/>
    <n v="1"/>
    <n v="250"/>
  </r>
  <r>
    <n v="18452241"/>
    <x v="427"/>
    <n v="1"/>
    <x v="0"/>
    <s v="New Delhi"/>
    <s v="L- 14 A, Kailash Colony, New Delhi"/>
    <x v="12"/>
    <s v="Indian Rupees(Rs.)"/>
    <x v="0"/>
    <x v="0"/>
    <x v="0"/>
    <n v="0"/>
    <x v="2"/>
    <x v="0"/>
    <x v="3"/>
    <n v="11"/>
    <n v="21"/>
    <d v="2011-11-21T00:00:00"/>
    <s v="Rs.400"/>
    <n v="1"/>
    <n v="400"/>
  </r>
  <r>
    <n v="18376495"/>
    <x v="428"/>
    <n v="1"/>
    <x v="0"/>
    <s v="New Delhi"/>
    <s v="E-7A/10, Sethi Chowk, Krishna Nagar, New Delhi"/>
    <x v="91"/>
    <s v="Indian Rupees(Rs.)"/>
    <x v="0"/>
    <x v="0"/>
    <x v="0"/>
    <n v="0"/>
    <x v="4"/>
    <x v="0"/>
    <x v="6"/>
    <n v="11"/>
    <n v="2"/>
    <d v="2010-11-02T00:00:00"/>
    <s v="Rs.150"/>
    <n v="1"/>
    <n v="150"/>
  </r>
  <r>
    <n v="18378861"/>
    <x v="429"/>
    <n v="1"/>
    <x v="0"/>
    <s v="New Delhi"/>
    <s v="Keshav Puram, Lawrence Road, New Delhi"/>
    <x v="47"/>
    <s v="Indian Rupees(Rs.)"/>
    <x v="0"/>
    <x v="0"/>
    <x v="0"/>
    <n v="0"/>
    <x v="2"/>
    <x v="0"/>
    <x v="3"/>
    <n v="11"/>
    <n v="12"/>
    <d v="2011-11-12T00:00:00"/>
    <s v="Rs.400"/>
    <n v="1"/>
    <n v="400"/>
  </r>
  <r>
    <n v="18356819"/>
    <x v="430"/>
    <n v="1"/>
    <x v="0"/>
    <s v="New Delhi"/>
    <s v="K-Block, Rangpuri Road, Mahipalpur, New Delhi"/>
    <x v="29"/>
    <s v="Indian Rupees(Rs.)"/>
    <x v="0"/>
    <x v="0"/>
    <x v="0"/>
    <n v="0"/>
    <x v="6"/>
    <x v="0"/>
    <x v="6"/>
    <n v="11"/>
    <n v="27"/>
    <d v="2010-11-27T00:00:00"/>
    <s v="Rs.250"/>
    <n v="1"/>
    <n v="250"/>
  </r>
  <r>
    <n v="18489802"/>
    <x v="431"/>
    <n v="1"/>
    <x v="0"/>
    <s v="New Delhi"/>
    <s v="Main Market, Ghitorni, MG Road, New Delhi"/>
    <x v="24"/>
    <s v="Indian Rupees(Rs.)"/>
    <x v="0"/>
    <x v="0"/>
    <x v="0"/>
    <n v="0"/>
    <x v="7"/>
    <x v="0"/>
    <x v="6"/>
    <n v="11"/>
    <n v="16"/>
    <d v="2010-11-16T00:00:00"/>
    <s v="Rs.350"/>
    <n v="1"/>
    <n v="350"/>
  </r>
  <r>
    <n v="304573"/>
    <x v="406"/>
    <n v="1"/>
    <x v="0"/>
    <s v="New Delhi"/>
    <s v="19, Main Market, Moti Nagar, New Delhi"/>
    <x v="60"/>
    <s v="Indian Rupees(Rs.)"/>
    <x v="0"/>
    <x v="0"/>
    <x v="0"/>
    <n v="0"/>
    <x v="7"/>
    <x v="0"/>
    <x v="2"/>
    <n v="11"/>
    <n v="27"/>
    <d v="2018-11-27T00:00:00"/>
    <s v="Rs.350"/>
    <n v="1"/>
    <n v="350"/>
  </r>
  <r>
    <n v="18466410"/>
    <x v="432"/>
    <n v="1"/>
    <x v="0"/>
    <s v="New Delhi"/>
    <s v="Indira Vikas Colony, Near Nirankari School, Mukherjee Nagar,  New Delhi"/>
    <x v="43"/>
    <s v="Indian Rupees(Rs.)"/>
    <x v="0"/>
    <x v="0"/>
    <x v="0"/>
    <n v="0"/>
    <x v="5"/>
    <x v="0"/>
    <x v="8"/>
    <n v="11"/>
    <n v="7"/>
    <d v="2015-11-07T00:00:00"/>
    <s v="Rs.50"/>
    <n v="1"/>
    <n v="50"/>
  </r>
  <r>
    <n v="18354994"/>
    <x v="433"/>
    <n v="1"/>
    <x v="0"/>
    <s v="New Delhi"/>
    <s v="179, Near Jain Sweet, Munirka, New Delhi"/>
    <x v="25"/>
    <s v="Indian Rupees(Rs.)"/>
    <x v="0"/>
    <x v="0"/>
    <x v="0"/>
    <n v="0"/>
    <x v="2"/>
    <x v="0"/>
    <x v="3"/>
    <n v="11"/>
    <n v="26"/>
    <d v="2011-11-26T00:00:00"/>
    <s v="Rs.400"/>
    <n v="1"/>
    <n v="400"/>
  </r>
  <r>
    <n v="18429155"/>
    <x v="407"/>
    <n v="1"/>
    <x v="0"/>
    <s v="New Delhi"/>
    <s v="RZ 4, Pillar 31, Roshanpura, Gurgaon Road, Najafgarh, New Delhi"/>
    <x v="85"/>
    <s v="Indian Rupees(Rs.)"/>
    <x v="0"/>
    <x v="0"/>
    <x v="0"/>
    <n v="0"/>
    <x v="7"/>
    <x v="0"/>
    <x v="3"/>
    <n v="11"/>
    <n v="4"/>
    <d v="2011-11-04T00:00:00"/>
    <s v="Rs.350"/>
    <n v="1"/>
    <n v="350"/>
  </r>
  <r>
    <n v="18471319"/>
    <x v="434"/>
    <n v="1"/>
    <x v="0"/>
    <s v="New Delhi"/>
    <s v="301/1, Gaushala Road, Navada Bazar, Najafgarh, New Delhi"/>
    <x v="92"/>
    <s v="Indian Rupees(Rs.)"/>
    <x v="0"/>
    <x v="0"/>
    <x v="0"/>
    <n v="0"/>
    <x v="6"/>
    <x v="0"/>
    <x v="5"/>
    <n v="11"/>
    <n v="2"/>
    <d v="2012-11-02T00:00:00"/>
    <s v="Rs.250"/>
    <n v="1"/>
    <n v="250"/>
  </r>
  <r>
    <n v="304809"/>
    <x v="435"/>
    <n v="1"/>
    <x v="0"/>
    <s v="New Delhi"/>
    <s v="E-2 Block, Near Park Mandir Marg, Sultanpuri, Nangloi, New Delhi"/>
    <x v="41"/>
    <s v="Indian Rupees(Rs.)"/>
    <x v="0"/>
    <x v="0"/>
    <x v="0"/>
    <n v="0"/>
    <x v="3"/>
    <x v="0"/>
    <x v="3"/>
    <n v="11"/>
    <n v="3"/>
    <d v="2011-11-03T00:00:00"/>
    <s v="Rs.100"/>
    <n v="1"/>
    <n v="100"/>
  </r>
  <r>
    <n v="9181"/>
    <x v="436"/>
    <n v="1"/>
    <x v="0"/>
    <s v="New Delhi"/>
    <s v="Near Naresh Park, Nangloi, New Delhi"/>
    <x v="93"/>
    <s v="Indian Rupees(Rs.)"/>
    <x v="0"/>
    <x v="0"/>
    <x v="0"/>
    <n v="0"/>
    <x v="3"/>
    <x v="0"/>
    <x v="0"/>
    <n v="11"/>
    <n v="14"/>
    <d v="2013-11-14T00:00:00"/>
    <s v="Rs.100"/>
    <n v="1"/>
    <n v="100"/>
  </r>
  <r>
    <n v="9226"/>
    <x v="437"/>
    <n v="1"/>
    <x v="0"/>
    <s v="New Delhi"/>
    <s v="3, Najafgarh Road, Opposite Krishna Mandir, Nangloi, New Delhi"/>
    <x v="21"/>
    <s v="Indian Rupees(Rs.)"/>
    <x v="0"/>
    <x v="0"/>
    <x v="0"/>
    <n v="0"/>
    <x v="3"/>
    <x v="0"/>
    <x v="6"/>
    <n v="11"/>
    <n v="6"/>
    <d v="2010-11-06T00:00:00"/>
    <s v="Rs.100"/>
    <n v="1"/>
    <n v="100"/>
  </r>
  <r>
    <n v="18355004"/>
    <x v="438"/>
    <n v="1"/>
    <x v="0"/>
    <s v="New Delhi"/>
    <s v="C-42, Main Road, Industrial Area, Okhla Phase 2, New Delhi"/>
    <x v="62"/>
    <s v="Indian Rupees(Rs.)"/>
    <x v="0"/>
    <x v="0"/>
    <x v="0"/>
    <n v="0"/>
    <x v="3"/>
    <x v="0"/>
    <x v="8"/>
    <n v="11"/>
    <n v="2"/>
    <d v="2015-11-02T00:00:00"/>
    <s v="Rs.100"/>
    <n v="1"/>
    <n v="100"/>
  </r>
  <r>
    <n v="18440436"/>
    <x v="439"/>
    <n v="1"/>
    <x v="0"/>
    <s v="New Delhi"/>
    <s v="Ganesh Nagar Complex, Pandav Nagar, New Delhi"/>
    <x v="23"/>
    <s v="Indian Rupees(Rs.)"/>
    <x v="0"/>
    <x v="0"/>
    <x v="0"/>
    <n v="0"/>
    <x v="7"/>
    <x v="0"/>
    <x v="2"/>
    <n v="11"/>
    <n v="18"/>
    <d v="2018-11-18T00:00:00"/>
    <s v="Rs.350"/>
    <n v="1"/>
    <n v="350"/>
  </r>
  <r>
    <n v="18163895"/>
    <x v="326"/>
    <n v="1"/>
    <x v="0"/>
    <s v="New Delhi"/>
    <s v="District Centre, B2, NDM 1, Shakarpur, New Delhi"/>
    <x v="7"/>
    <s v="Indian Rupees(Rs.)"/>
    <x v="0"/>
    <x v="0"/>
    <x v="0"/>
    <n v="0"/>
    <x v="11"/>
    <x v="0"/>
    <x v="0"/>
    <n v="11"/>
    <n v="13"/>
    <d v="2013-11-13T00:00:00"/>
    <s v="Rs.450"/>
    <n v="1"/>
    <n v="450"/>
  </r>
  <r>
    <n v="18445788"/>
    <x v="440"/>
    <n v="1"/>
    <x v="0"/>
    <s v="New Delhi"/>
    <s v="G-1, Vardhman Market, CSC, BB Block, Shalimar Bagh, New Delhi"/>
    <x v="94"/>
    <s v="Indian Rupees(Rs.)"/>
    <x v="0"/>
    <x v="0"/>
    <x v="0"/>
    <n v="0"/>
    <x v="2"/>
    <x v="0"/>
    <x v="8"/>
    <n v="11"/>
    <n v="10"/>
    <d v="2015-11-10T00:00:00"/>
    <s v="Rs.400"/>
    <n v="1"/>
    <n v="400"/>
  </r>
  <r>
    <n v="18381265"/>
    <x v="441"/>
    <n v="1"/>
    <x v="0"/>
    <s v="New Delhi"/>
    <s v="E 23, Milap Nagar, Near Reliance Fresh, Uttam Nagar, New Delhi"/>
    <x v="38"/>
    <s v="Indian Rupees(Rs.)"/>
    <x v="0"/>
    <x v="0"/>
    <x v="0"/>
    <n v="0"/>
    <x v="6"/>
    <x v="0"/>
    <x v="0"/>
    <n v="11"/>
    <n v="28"/>
    <d v="2013-11-28T00:00:00"/>
    <s v="Rs.250"/>
    <n v="1"/>
    <n v="250"/>
  </r>
  <r>
    <n v="18424208"/>
    <x v="442"/>
    <n v="1"/>
    <x v="0"/>
    <s v="New Delhi"/>
    <s v="A-440, New Ashok Nagar, Vasundhara Enclave, New Delhi"/>
    <x v="76"/>
    <s v="Indian Rupees(Rs.)"/>
    <x v="0"/>
    <x v="0"/>
    <x v="0"/>
    <n v="0"/>
    <x v="4"/>
    <x v="0"/>
    <x v="8"/>
    <n v="11"/>
    <n v="10"/>
    <d v="2015-11-10T00:00:00"/>
    <s v="Rs.150"/>
    <n v="1"/>
    <n v="150"/>
  </r>
  <r>
    <n v="18252382"/>
    <x v="443"/>
    <n v="1"/>
    <x v="0"/>
    <s v="New Delhi"/>
    <s v="G-10, Rajeshdeep Building, Yusuf Sarai, New Delhi"/>
    <x v="12"/>
    <s v="Indian Rupees(Rs.)"/>
    <x v="0"/>
    <x v="0"/>
    <x v="0"/>
    <n v="0"/>
    <x v="7"/>
    <x v="0"/>
    <x v="4"/>
    <n v="11"/>
    <n v="12"/>
    <d v="2014-11-12T00:00:00"/>
    <s v="Rs.350"/>
    <n v="1"/>
    <n v="350"/>
  </r>
  <r>
    <n v="18478997"/>
    <x v="444"/>
    <n v="1"/>
    <x v="0"/>
    <s v="New Delhi"/>
    <s v="D65/2, Gautam Nagar, New Delhi, Yusuf Sarai, New Delhi"/>
    <x v="86"/>
    <s v="Indian Rupees(Rs.)"/>
    <x v="0"/>
    <x v="0"/>
    <x v="0"/>
    <n v="0"/>
    <x v="3"/>
    <x v="0"/>
    <x v="4"/>
    <n v="11"/>
    <n v="21"/>
    <d v="2014-11-21T00:00:00"/>
    <s v="Rs.100"/>
    <n v="1"/>
    <n v="100"/>
  </r>
  <r>
    <n v="18361763"/>
    <x v="445"/>
    <n v="1"/>
    <x v="0"/>
    <s v="New Delhi"/>
    <s v="Shop 9, Mall Road, Near GTB Nagar Metro Station, GTB Nagar, New Delhi"/>
    <x v="23"/>
    <s v="Indian Rupees(Rs.)"/>
    <x v="0"/>
    <x v="0"/>
    <x v="0"/>
    <n v="0"/>
    <x v="7"/>
    <x v="0"/>
    <x v="8"/>
    <n v="10"/>
    <n v="7"/>
    <d v="2015-10-07T00:00:00"/>
    <s v="Rs.350"/>
    <n v="1"/>
    <n v="350"/>
  </r>
  <r>
    <n v="18464621"/>
    <x v="446"/>
    <n v="1"/>
    <x v="0"/>
    <s v="New Delhi"/>
    <s v="G-6, Vardhman Royal Complex, Part 1, Gujranwala Town, New Delhi"/>
    <x v="43"/>
    <s v="Indian Rupees(Rs.)"/>
    <x v="0"/>
    <x v="0"/>
    <x v="0"/>
    <n v="0"/>
    <x v="3"/>
    <x v="0"/>
    <x v="3"/>
    <n v="10"/>
    <n v="14"/>
    <d v="2011-10-14T00:00:00"/>
    <s v="Rs.100"/>
    <n v="1"/>
    <n v="100"/>
  </r>
  <r>
    <n v="18486830"/>
    <x v="447"/>
    <n v="1"/>
    <x v="0"/>
    <s v="New Delhi"/>
    <s v="15/2, Central Road, Bazar Lane, Bhogal, Jangpura, New Delhi"/>
    <x v="43"/>
    <s v="Indian Rupees(Rs.)"/>
    <x v="0"/>
    <x v="0"/>
    <x v="0"/>
    <n v="0"/>
    <x v="3"/>
    <x v="0"/>
    <x v="8"/>
    <n v="10"/>
    <n v="17"/>
    <d v="2015-10-17T00:00:00"/>
    <s v="Rs.100"/>
    <n v="1"/>
    <n v="100"/>
  </r>
  <r>
    <n v="18203154"/>
    <x v="448"/>
    <n v="1"/>
    <x v="0"/>
    <s v="New Delhi"/>
    <s v="East Park Road, Karol Bagh, New Delhi"/>
    <x v="19"/>
    <s v="Indian Rupees(Rs.)"/>
    <x v="0"/>
    <x v="0"/>
    <x v="0"/>
    <n v="0"/>
    <x v="4"/>
    <x v="0"/>
    <x v="8"/>
    <n v="10"/>
    <n v="28"/>
    <d v="2015-10-28T00:00:00"/>
    <s v="Rs.150"/>
    <n v="1"/>
    <n v="150"/>
  </r>
  <r>
    <n v="18357561"/>
    <x v="449"/>
    <n v="1"/>
    <x v="0"/>
    <s v="New Delhi"/>
    <s v="Shop A5, B4, DDA Market, Keshavpuram, Lawrence Road, New Delhi"/>
    <x v="22"/>
    <s v="Indian Rupees(Rs.)"/>
    <x v="0"/>
    <x v="0"/>
    <x v="0"/>
    <n v="0"/>
    <x v="3"/>
    <x v="0"/>
    <x v="5"/>
    <n v="10"/>
    <n v="1"/>
    <d v="2012-10-01T00:00:00"/>
    <s v="Rs.100"/>
    <n v="1"/>
    <n v="100"/>
  </r>
  <r>
    <n v="18440186"/>
    <x v="450"/>
    <n v="1"/>
    <x v="0"/>
    <s v="New Delhi"/>
    <s v="U-135, Near Laxmi Nagar Metro Station, Laxmi Nagar, New Delhi"/>
    <x v="64"/>
    <s v="Indian Rupees(Rs.)"/>
    <x v="0"/>
    <x v="0"/>
    <x v="0"/>
    <n v="0"/>
    <x v="6"/>
    <x v="0"/>
    <x v="5"/>
    <n v="10"/>
    <n v="22"/>
    <d v="2012-10-22T00:00:00"/>
    <s v="Rs.250"/>
    <n v="1"/>
    <n v="250"/>
  </r>
  <r>
    <n v="18396177"/>
    <x v="451"/>
    <n v="1"/>
    <x v="0"/>
    <s v="New Delhi"/>
    <s v="4/10, Indra Vikas Colony, Nirankari Bhavan, Mukherjee Nagar, New Delhi"/>
    <x v="1"/>
    <s v="Indian Rupees(Rs.)"/>
    <x v="0"/>
    <x v="0"/>
    <x v="0"/>
    <n v="0"/>
    <x v="7"/>
    <x v="0"/>
    <x v="3"/>
    <n v="10"/>
    <n v="16"/>
    <d v="2011-10-16T00:00:00"/>
    <s v="Rs.350"/>
    <n v="1"/>
    <n v="350"/>
  </r>
  <r>
    <n v="18449643"/>
    <x v="452"/>
    <n v="1"/>
    <x v="0"/>
    <s v="New Delhi"/>
    <s v="Opposite Batra Cinema Complex, Mukherjee Nagar"/>
    <x v="91"/>
    <s v="Indian Rupees(Rs.)"/>
    <x v="0"/>
    <x v="0"/>
    <x v="0"/>
    <n v="0"/>
    <x v="4"/>
    <x v="0"/>
    <x v="6"/>
    <n v="10"/>
    <n v="17"/>
    <d v="2010-10-17T00:00:00"/>
    <s v="Rs.150"/>
    <n v="1"/>
    <n v="150"/>
  </r>
  <r>
    <n v="18471270"/>
    <x v="453"/>
    <n v="1"/>
    <x v="0"/>
    <s v="New Delhi"/>
    <s v="CRPF Camp, Najafgarh, New Delhi"/>
    <x v="95"/>
    <s v="Indian Rupees(Rs.)"/>
    <x v="0"/>
    <x v="0"/>
    <x v="0"/>
    <n v="0"/>
    <x v="7"/>
    <x v="0"/>
    <x v="1"/>
    <n v="10"/>
    <n v="16"/>
    <d v="2016-10-16T00:00:00"/>
    <s v="Rs.350"/>
    <n v="1"/>
    <n v="350"/>
  </r>
  <r>
    <n v="18352288"/>
    <x v="454"/>
    <n v="1"/>
    <x v="0"/>
    <s v="New Delhi"/>
    <s v="32/4, Chawla Stand, Najafgarh, New Delhi"/>
    <x v="96"/>
    <s v="Indian Rupees(Rs.)"/>
    <x v="0"/>
    <x v="0"/>
    <x v="0"/>
    <n v="0"/>
    <x v="2"/>
    <x v="0"/>
    <x v="7"/>
    <n v="10"/>
    <n v="4"/>
    <d v="2017-10-04T00:00:00"/>
    <s v="Rs.400"/>
    <n v="1"/>
    <n v="400"/>
  </r>
  <r>
    <n v="18430570"/>
    <x v="455"/>
    <n v="1"/>
    <x v="0"/>
    <s v="New Delhi"/>
    <s v="Gurgaon Road, Najafgarh, New Delhi"/>
    <x v="43"/>
    <s v="Indian Rupees(Rs.)"/>
    <x v="0"/>
    <x v="0"/>
    <x v="0"/>
    <n v="0"/>
    <x v="4"/>
    <x v="0"/>
    <x v="5"/>
    <n v="10"/>
    <n v="25"/>
    <d v="2012-10-25T00:00:00"/>
    <s v="Rs.150"/>
    <n v="1"/>
    <n v="150"/>
  </r>
  <r>
    <n v="304822"/>
    <x v="456"/>
    <n v="1"/>
    <x v="0"/>
    <s v="New Delhi"/>
    <s v="Near Metro Pillar 629, Rohtak Road, Mundka, Nangloi, New Delhi"/>
    <x v="57"/>
    <s v="Indian Rupees(Rs.)"/>
    <x v="0"/>
    <x v="0"/>
    <x v="0"/>
    <n v="0"/>
    <x v="3"/>
    <x v="0"/>
    <x v="5"/>
    <n v="10"/>
    <n v="18"/>
    <d v="2012-10-18T00:00:00"/>
    <s v="Rs.100"/>
    <n v="1"/>
    <n v="100"/>
  </r>
  <r>
    <n v="18312662"/>
    <x v="457"/>
    <n v="1"/>
    <x v="0"/>
    <s v="New Delhi"/>
    <s v="Main Market, Mundka, Near, Nangloi, New Delhi"/>
    <x v="43"/>
    <s v="Indian Rupees(Rs.)"/>
    <x v="0"/>
    <x v="0"/>
    <x v="0"/>
    <n v="0"/>
    <x v="3"/>
    <x v="0"/>
    <x v="0"/>
    <n v="10"/>
    <n v="18"/>
    <d v="2013-10-18T00:00:00"/>
    <s v="Rs.100"/>
    <n v="1"/>
    <n v="100"/>
  </r>
  <r>
    <n v="18261708"/>
    <x v="458"/>
    <n v="1"/>
    <x v="0"/>
    <s v="New Delhi"/>
    <s v="Chanchal Park, Near Bus Stand, Najafgarh Road, Nangloi, New Delhi"/>
    <x v="3"/>
    <s v="Indian Rupees(Rs.)"/>
    <x v="0"/>
    <x v="0"/>
    <x v="0"/>
    <n v="0"/>
    <x v="2"/>
    <x v="0"/>
    <x v="4"/>
    <n v="10"/>
    <n v="15"/>
    <d v="2014-10-15T00:00:00"/>
    <s v="Rs.400"/>
    <n v="1"/>
    <n v="400"/>
  </r>
  <r>
    <n v="18430905"/>
    <x v="459"/>
    <n v="1"/>
    <x v="0"/>
    <s v="New Delhi"/>
    <s v="WZ 10, Tihar Village, Main Road, Subhash Nagar, New Delhi"/>
    <x v="43"/>
    <s v="Indian Rupees(Rs.)"/>
    <x v="0"/>
    <x v="0"/>
    <x v="0"/>
    <n v="0"/>
    <x v="5"/>
    <x v="0"/>
    <x v="5"/>
    <n v="10"/>
    <n v="9"/>
    <d v="2012-10-09T00:00:00"/>
    <s v="Rs.50"/>
    <n v="1"/>
    <n v="50"/>
  </r>
  <r>
    <n v="18356794"/>
    <x v="460"/>
    <n v="1"/>
    <x v="0"/>
    <s v="New Delhi"/>
    <s v="Plot 6, Punjabi Market, Vishnu Nagar, Tilak Nagar, New Delhi"/>
    <x v="3"/>
    <s v="Indian Rupees(Rs.)"/>
    <x v="0"/>
    <x v="0"/>
    <x v="0"/>
    <n v="0"/>
    <x v="6"/>
    <x v="0"/>
    <x v="5"/>
    <n v="10"/>
    <n v="6"/>
    <d v="2012-10-06T00:00:00"/>
    <s v="Rs.250"/>
    <n v="1"/>
    <n v="250"/>
  </r>
  <r>
    <n v="18446390"/>
    <x v="461"/>
    <n v="1"/>
    <x v="0"/>
    <s v="New Delhi"/>
    <s v="C-79, Jhilmil Colony, Gopaljee Dairy Road, Vivek Vihar, New Delhi"/>
    <x v="12"/>
    <s v="Indian Rupees(Rs.)"/>
    <x v="0"/>
    <x v="0"/>
    <x v="0"/>
    <n v="0"/>
    <x v="3"/>
    <x v="0"/>
    <x v="8"/>
    <n v="10"/>
    <n v="13"/>
    <d v="2015-10-13T00:00:00"/>
    <s v="Rs.100"/>
    <n v="1"/>
    <n v="100"/>
  </r>
  <r>
    <n v="18420424"/>
    <x v="462"/>
    <n v="1"/>
    <x v="0"/>
    <s v="New Delhi"/>
    <s v="6/2, D Block Market, Opposite Arwachin School, Vivek Vihar, New Delhi"/>
    <x v="64"/>
    <s v="Indian Rupees(Rs.)"/>
    <x v="0"/>
    <x v="0"/>
    <x v="0"/>
    <n v="0"/>
    <x v="6"/>
    <x v="0"/>
    <x v="2"/>
    <n v="10"/>
    <n v="5"/>
    <d v="2018-10-05T00:00:00"/>
    <s v="Rs.250"/>
    <n v="1"/>
    <n v="250"/>
  </r>
  <r>
    <n v="18445274"/>
    <x v="463"/>
    <n v="1"/>
    <x v="0"/>
    <s v="New Delhi"/>
    <s v="Batla House Chowk, Near Jamia Milia Islamia, Opposite Jamia Cooperative Bank, Zakir Nagar, New Delhi"/>
    <x v="97"/>
    <s v="Indian Rupees(Rs.)"/>
    <x v="0"/>
    <x v="0"/>
    <x v="0"/>
    <n v="0"/>
    <x v="6"/>
    <x v="0"/>
    <x v="4"/>
    <n v="10"/>
    <n v="14"/>
    <d v="2014-10-14T00:00:00"/>
    <s v="Rs.250"/>
    <n v="1"/>
    <n v="250"/>
  </r>
  <r>
    <n v="18454461"/>
    <x v="464"/>
    <n v="1"/>
    <x v="0"/>
    <s v="New Delhi"/>
    <s v="Shop 27/6, Garhi Main Market, East of Kailash, New Delhi"/>
    <x v="23"/>
    <s v="Indian Rupees(Rs.)"/>
    <x v="0"/>
    <x v="1"/>
    <x v="0"/>
    <n v="0"/>
    <x v="1"/>
    <x v="0"/>
    <x v="6"/>
    <n v="2"/>
    <n v="20"/>
    <d v="2010-02-20T00:00:00"/>
    <s v="Rs.200"/>
    <n v="1"/>
    <n v="200"/>
  </r>
  <r>
    <n v="18412904"/>
    <x v="465"/>
    <n v="1"/>
    <x v="0"/>
    <s v="New Delhi"/>
    <s v="Green Park, New Delhi"/>
    <x v="98"/>
    <s v="Indian Rupees(Rs.)"/>
    <x v="0"/>
    <x v="1"/>
    <x v="0"/>
    <n v="0"/>
    <x v="1"/>
    <x v="0"/>
    <x v="7"/>
    <n v="12"/>
    <n v="27"/>
    <d v="2017-12-27T00:00:00"/>
    <s v="Rs.200"/>
    <n v="1"/>
    <n v="200"/>
  </r>
  <r>
    <n v="18414481"/>
    <x v="465"/>
    <n v="1"/>
    <x v="0"/>
    <s v="New Delhi"/>
    <s v="Connaught Place, New Delhi"/>
    <x v="98"/>
    <s v="Indian Rupees(Rs.)"/>
    <x v="0"/>
    <x v="1"/>
    <x v="0"/>
    <n v="0"/>
    <x v="1"/>
    <x v="0"/>
    <x v="0"/>
    <n v="11"/>
    <n v="17"/>
    <d v="2013-11-17T00:00:00"/>
    <s v="Rs.200"/>
    <n v="1"/>
    <n v="200"/>
  </r>
  <r>
    <n v="18313109"/>
    <x v="466"/>
    <n v="1"/>
    <x v="0"/>
    <s v="New Delhi"/>
    <s v="2/40/10, Main Sadar Bazaar Market, Delhi Cantt., New Delhi"/>
    <x v="42"/>
    <s v="Indian Rupees(Rs.)"/>
    <x v="0"/>
    <x v="0"/>
    <x v="0"/>
    <n v="0"/>
    <x v="1"/>
    <x v="0"/>
    <x v="5"/>
    <n v="9"/>
    <n v="18"/>
    <d v="2012-09-18T00:00:00"/>
    <s v="Rs.200"/>
    <n v="1"/>
    <n v="200"/>
  </r>
  <r>
    <n v="18463978"/>
    <x v="467"/>
    <n v="1"/>
    <x v="0"/>
    <s v="New Delhi"/>
    <s v="2418, Hudson Lane, GTB Nagar, New Delhi"/>
    <x v="12"/>
    <s v="Indian Rupees(Rs.)"/>
    <x v="0"/>
    <x v="0"/>
    <x v="0"/>
    <n v="0"/>
    <x v="1"/>
    <x v="0"/>
    <x v="6"/>
    <n v="9"/>
    <n v="5"/>
    <d v="2010-09-05T00:00:00"/>
    <s v="Rs.200"/>
    <n v="1"/>
    <n v="200"/>
  </r>
  <r>
    <n v="18396684"/>
    <x v="468"/>
    <n v="1"/>
    <x v="0"/>
    <s v="New Delhi"/>
    <s v="6330, Main Road, Bara Hindu Rao, Karol Bagh, New Delhi"/>
    <x v="12"/>
    <s v="Indian Rupees(Rs.)"/>
    <x v="0"/>
    <x v="0"/>
    <x v="0"/>
    <n v="0"/>
    <x v="1"/>
    <x v="0"/>
    <x v="3"/>
    <n v="9"/>
    <n v="11"/>
    <d v="2011-09-11T00:00:00"/>
    <s v="Rs.200"/>
    <n v="1"/>
    <n v="200"/>
  </r>
  <r>
    <n v="18415338"/>
    <x v="469"/>
    <n v="1"/>
    <x v="0"/>
    <s v="New Delhi"/>
    <s v="F-21, Lado Sarai, Mehrauli, New Delhi"/>
    <x v="12"/>
    <s v="Indian Rupees(Rs.)"/>
    <x v="0"/>
    <x v="0"/>
    <x v="0"/>
    <n v="0"/>
    <x v="1"/>
    <x v="0"/>
    <x v="3"/>
    <n v="9"/>
    <n v="24"/>
    <d v="2011-09-24T00:00:00"/>
    <s v="Rs.200"/>
    <n v="1"/>
    <n v="200"/>
  </r>
  <r>
    <n v="18232989"/>
    <x v="470"/>
    <n v="1"/>
    <x v="0"/>
    <s v="New Delhi"/>
    <s v="Khatana Market, Near Sultanpur Metro Station, MG Road, New Delhi"/>
    <x v="3"/>
    <s v="Indian Rupees(Rs.)"/>
    <x v="0"/>
    <x v="0"/>
    <x v="0"/>
    <n v="0"/>
    <x v="1"/>
    <x v="0"/>
    <x v="6"/>
    <n v="9"/>
    <n v="21"/>
    <d v="2010-09-21T00:00:00"/>
    <s v="Rs.200"/>
    <n v="1"/>
    <n v="200"/>
  </r>
  <r>
    <n v="304753"/>
    <x v="471"/>
    <n v="1"/>
    <x v="0"/>
    <s v="New Delhi"/>
    <s v="Near Bharti Vidyalaya, Main Road, Chander Vihar, Nangloi, New Delhi"/>
    <x v="99"/>
    <s v="Indian Rupees(Rs.)"/>
    <x v="0"/>
    <x v="0"/>
    <x v="0"/>
    <n v="0"/>
    <x v="1"/>
    <x v="0"/>
    <x v="3"/>
    <n v="9"/>
    <n v="13"/>
    <d v="2011-09-13T00:00:00"/>
    <s v="Rs.200"/>
    <n v="1"/>
    <n v="200"/>
  </r>
  <r>
    <n v="18431177"/>
    <x v="472"/>
    <n v="1"/>
    <x v="0"/>
    <s v="New Delhi"/>
    <s v="C 126, Shop 20, Nariana Industrial Area, Phase 1, Naraina, New Delhi"/>
    <x v="23"/>
    <s v="Indian Rupees(Rs.)"/>
    <x v="0"/>
    <x v="0"/>
    <x v="0"/>
    <n v="0"/>
    <x v="1"/>
    <x v="0"/>
    <x v="0"/>
    <n v="9"/>
    <n v="28"/>
    <d v="2013-09-28T00:00:00"/>
    <s v="Rs.200"/>
    <n v="1"/>
    <n v="200"/>
  </r>
  <r>
    <n v="18363089"/>
    <x v="473"/>
    <n v="1"/>
    <x v="0"/>
    <s v="New Delhi"/>
    <s v="2089/161 Shanti Nagar, Wazirpur, New Delhi"/>
    <x v="44"/>
    <s v="Indian Rupees(Rs.)"/>
    <x v="0"/>
    <x v="0"/>
    <x v="0"/>
    <n v="0"/>
    <x v="1"/>
    <x v="0"/>
    <x v="0"/>
    <n v="9"/>
    <n v="25"/>
    <d v="2013-09-25T00:00:00"/>
    <s v="Rs.200"/>
    <n v="1"/>
    <n v="200"/>
  </r>
  <r>
    <n v="18294257"/>
    <x v="474"/>
    <n v="1"/>
    <x v="0"/>
    <s v="New Delhi"/>
    <s v="Main Shanti Nagar Road, Tri Nagar, Wazirpur, New Delhi"/>
    <x v="19"/>
    <s v="Indian Rupees(Rs.)"/>
    <x v="0"/>
    <x v="0"/>
    <x v="0"/>
    <n v="0"/>
    <x v="1"/>
    <x v="0"/>
    <x v="8"/>
    <n v="9"/>
    <n v="25"/>
    <d v="2015-09-25T00:00:00"/>
    <s v="Rs.200"/>
    <n v="1"/>
    <n v="200"/>
  </r>
  <r>
    <n v="18377915"/>
    <x v="475"/>
    <n v="1"/>
    <x v="0"/>
    <s v="New Delhi"/>
    <s v="G 6, Plot 10, Chetan Complex, Central Market, Surajmal Vihar, Anand Vihar, New Delhi"/>
    <x v="19"/>
    <s v="Indian Rupees(Rs.)"/>
    <x v="0"/>
    <x v="0"/>
    <x v="0"/>
    <n v="0"/>
    <x v="1"/>
    <x v="0"/>
    <x v="7"/>
    <n v="8"/>
    <n v="22"/>
    <d v="2017-08-22T00:00:00"/>
    <s v="Rs.200"/>
    <n v="1"/>
    <n v="200"/>
  </r>
  <r>
    <n v="18481289"/>
    <x v="476"/>
    <n v="1"/>
    <x v="0"/>
    <s v="New Delhi"/>
    <s v="G 39, Opposite The Asian Age Green Park, Green Park Main Market, Green Park, New Delhi"/>
    <x v="100"/>
    <s v="Indian Rupees(Rs.)"/>
    <x v="0"/>
    <x v="0"/>
    <x v="0"/>
    <n v="0"/>
    <x v="1"/>
    <x v="0"/>
    <x v="6"/>
    <n v="8"/>
    <n v="22"/>
    <d v="2010-08-22T00:00:00"/>
    <s v="Rs.200"/>
    <n v="1"/>
    <n v="200"/>
  </r>
  <r>
    <n v="18431175"/>
    <x v="477"/>
    <n v="1"/>
    <x v="0"/>
    <s v="New Delhi"/>
    <s v="Shop 13, DDA Market, Hudson Lane, GTB Nagar, New Delhi"/>
    <x v="12"/>
    <s v="Indian Rupees(Rs.)"/>
    <x v="0"/>
    <x v="0"/>
    <x v="0"/>
    <n v="0"/>
    <x v="1"/>
    <x v="0"/>
    <x v="3"/>
    <n v="8"/>
    <n v="3"/>
    <d v="2011-08-03T00:00:00"/>
    <s v="Rs.200"/>
    <n v="1"/>
    <n v="200"/>
  </r>
  <r>
    <n v="18361743"/>
    <x v="478"/>
    <n v="1"/>
    <x v="0"/>
    <s v="New Delhi"/>
    <s v="Ground Floor, North Gate Mall, Gujranwala Town, New Delhi"/>
    <x v="44"/>
    <s v="Indian Rupees(Rs.)"/>
    <x v="0"/>
    <x v="0"/>
    <x v="0"/>
    <n v="0"/>
    <x v="1"/>
    <x v="0"/>
    <x v="8"/>
    <n v="8"/>
    <n v="16"/>
    <d v="2015-08-16T00:00:00"/>
    <s v="Rs.200"/>
    <n v="1"/>
    <n v="200"/>
  </r>
  <r>
    <n v="18364336"/>
    <x v="479"/>
    <n v="1"/>
    <x v="0"/>
    <s v="New Delhi"/>
    <s v="State Bank Colony, Near Nanak Piau Gurudwara, GTK Road, Gujranwala Town, New Delhi"/>
    <x v="21"/>
    <s v="Indian Rupees(Rs.)"/>
    <x v="0"/>
    <x v="0"/>
    <x v="0"/>
    <n v="0"/>
    <x v="1"/>
    <x v="0"/>
    <x v="7"/>
    <n v="8"/>
    <n v="20"/>
    <d v="2017-08-20T00:00:00"/>
    <s v="Rs.200"/>
    <n v="1"/>
    <n v="200"/>
  </r>
  <r>
    <n v="18433297"/>
    <x v="480"/>
    <n v="1"/>
    <x v="0"/>
    <s v="New Delhi"/>
    <s v="16 A, Ward 1, LIC Building, Mehrauli, New Delhi"/>
    <x v="38"/>
    <s v="Indian Rupees(Rs.)"/>
    <x v="0"/>
    <x v="0"/>
    <x v="0"/>
    <n v="0"/>
    <x v="1"/>
    <x v="0"/>
    <x v="3"/>
    <n v="8"/>
    <n v="19"/>
    <d v="2011-08-19T00:00:00"/>
    <s v="Rs.200"/>
    <n v="1"/>
    <n v="200"/>
  </r>
  <r>
    <n v="18449827"/>
    <x v="481"/>
    <n v="1"/>
    <x v="0"/>
    <s v="New Delhi"/>
    <s v="Shop 28, Sudama Market, Moti Nagar, New Delhi"/>
    <x v="12"/>
    <s v="Indian Rupees(Rs.)"/>
    <x v="0"/>
    <x v="0"/>
    <x v="0"/>
    <n v="0"/>
    <x v="1"/>
    <x v="0"/>
    <x v="4"/>
    <n v="8"/>
    <n v="24"/>
    <d v="2014-08-24T00:00:00"/>
    <s v="Rs.200"/>
    <n v="1"/>
    <n v="200"/>
  </r>
  <r>
    <n v="18471287"/>
    <x v="482"/>
    <n v="1"/>
    <x v="0"/>
    <s v="New Delhi"/>
    <s v="CRPF Camp, Jharoda Road, Najafgarh, New Delhi"/>
    <x v="12"/>
    <s v="Indian Rupees(Rs.)"/>
    <x v="0"/>
    <x v="0"/>
    <x v="0"/>
    <n v="0"/>
    <x v="1"/>
    <x v="0"/>
    <x v="7"/>
    <n v="8"/>
    <n v="23"/>
    <d v="2017-08-23T00:00:00"/>
    <s v="Rs.200"/>
    <n v="1"/>
    <n v="200"/>
  </r>
  <r>
    <n v="18419871"/>
    <x v="483"/>
    <n v="1"/>
    <x v="0"/>
    <s v="New Delhi"/>
    <s v="C-199, Jhilmil Colony, Near Gopal Jee Dairy, Vivek Vihar, New Delhi"/>
    <x v="22"/>
    <s v="Indian Rupees(Rs.)"/>
    <x v="0"/>
    <x v="0"/>
    <x v="0"/>
    <n v="0"/>
    <x v="1"/>
    <x v="0"/>
    <x v="3"/>
    <n v="8"/>
    <n v="6"/>
    <d v="2011-08-06T00:00:00"/>
    <s v="Rs.200"/>
    <n v="1"/>
    <n v="200"/>
  </r>
  <r>
    <n v="18424593"/>
    <x v="484"/>
    <n v="1"/>
    <x v="0"/>
    <s v="New Delhi"/>
    <s v="Opposite S-26, Green Park, New Delhi"/>
    <x v="43"/>
    <s v="Indian Rupees(Rs.)"/>
    <x v="0"/>
    <x v="0"/>
    <x v="0"/>
    <n v="0"/>
    <x v="1"/>
    <x v="0"/>
    <x v="4"/>
    <n v="7"/>
    <n v="9"/>
    <d v="2014-07-09T00:00:00"/>
    <s v="Rs.200"/>
    <n v="1"/>
    <n v="200"/>
  </r>
  <r>
    <n v="18464647"/>
    <x v="485"/>
    <n v="1"/>
    <x v="0"/>
    <s v="New Delhi"/>
    <s v="Chanchal Park, Near Bus Stand, Najafgarh Road, Nangloi, New Delhi"/>
    <x v="101"/>
    <s v="Indian Rupees(Rs.)"/>
    <x v="0"/>
    <x v="0"/>
    <x v="0"/>
    <n v="0"/>
    <x v="1"/>
    <x v="0"/>
    <x v="3"/>
    <n v="7"/>
    <n v="12"/>
    <d v="2011-07-12T00:00:00"/>
    <s v="Rs.200"/>
    <n v="1"/>
    <n v="200"/>
  </r>
  <r>
    <n v="313163"/>
    <x v="486"/>
    <n v="1"/>
    <x v="0"/>
    <s v="New Delhi"/>
    <s v="H-53, Naraina, New Delhi"/>
    <x v="21"/>
    <s v="Indian Rupees(Rs.)"/>
    <x v="0"/>
    <x v="0"/>
    <x v="0"/>
    <n v="0"/>
    <x v="1"/>
    <x v="0"/>
    <x v="3"/>
    <n v="7"/>
    <n v="17"/>
    <d v="2011-07-17T00:00:00"/>
    <s v="Rs.200"/>
    <n v="1"/>
    <n v="200"/>
  </r>
  <r>
    <n v="18345771"/>
    <x v="487"/>
    <n v="1"/>
    <x v="0"/>
    <s v="New Delhi"/>
    <s v="F-154, Katwaria Saria, Qutab Institutional Area, New Delhi"/>
    <x v="102"/>
    <s v="Indian Rupees(Rs.)"/>
    <x v="0"/>
    <x v="0"/>
    <x v="0"/>
    <n v="0"/>
    <x v="1"/>
    <x v="0"/>
    <x v="2"/>
    <n v="7"/>
    <n v="23"/>
    <d v="2018-07-23T00:00:00"/>
    <s v="Rs.200"/>
    <n v="1"/>
    <n v="200"/>
  </r>
  <r>
    <n v="18441710"/>
    <x v="488"/>
    <n v="1"/>
    <x v="0"/>
    <s v="New Delhi"/>
    <s v="H-52, Main Market, Shakarpur, New Delhi"/>
    <x v="64"/>
    <s v="Indian Rupees(Rs.)"/>
    <x v="0"/>
    <x v="0"/>
    <x v="0"/>
    <n v="0"/>
    <x v="1"/>
    <x v="0"/>
    <x v="1"/>
    <n v="7"/>
    <n v="26"/>
    <d v="2016-07-26T00:00:00"/>
    <s v="Rs.200"/>
    <n v="1"/>
    <n v="200"/>
  </r>
  <r>
    <n v="18479000"/>
    <x v="489"/>
    <n v="1"/>
    <x v="0"/>
    <s v="New Delhi"/>
    <s v="Near Gate 1, Green Park Metro Station, Yusuf Sarai Market, Yusuf Sarai, New Delhi"/>
    <x v="64"/>
    <s v="Indian Rupees(Rs.)"/>
    <x v="0"/>
    <x v="0"/>
    <x v="0"/>
    <n v="0"/>
    <x v="1"/>
    <x v="0"/>
    <x v="8"/>
    <n v="7"/>
    <n v="27"/>
    <d v="2015-07-27T00:00:00"/>
    <s v="Rs.200"/>
    <n v="1"/>
    <n v="200"/>
  </r>
  <r>
    <n v="18419897"/>
    <x v="490"/>
    <n v="1"/>
    <x v="0"/>
    <s v="New Delhi"/>
    <s v="206, A/3, Jeevan Nagar, Tikona Park, Sunlight Colony, Jangpura, New Delhi"/>
    <x v="14"/>
    <s v="Indian Rupees(Rs.)"/>
    <x v="0"/>
    <x v="0"/>
    <x v="0"/>
    <n v="0"/>
    <x v="1"/>
    <x v="0"/>
    <x v="7"/>
    <n v="6"/>
    <n v="19"/>
    <d v="2017-06-19T00:00:00"/>
    <s v="Rs.200"/>
    <n v="1"/>
    <n v="200"/>
  </r>
  <r>
    <n v="18361199"/>
    <x v="369"/>
    <n v="1"/>
    <x v="0"/>
    <s v="New Delhi"/>
    <s v="Near Khaira Mod, Bahadurgarh Road, Najafgarh, New Delhi"/>
    <x v="65"/>
    <s v="Indian Rupees(Rs.)"/>
    <x v="0"/>
    <x v="0"/>
    <x v="0"/>
    <n v="0"/>
    <x v="1"/>
    <x v="0"/>
    <x v="7"/>
    <n v="6"/>
    <n v="24"/>
    <d v="2017-06-24T00:00:00"/>
    <s v="Rs.200"/>
    <n v="1"/>
    <n v="200"/>
  </r>
  <r>
    <n v="18359300"/>
    <x v="491"/>
    <n v="1"/>
    <x v="0"/>
    <s v="New Delhi"/>
    <s v="C-284, Prashant Vihar, New Delhi"/>
    <x v="22"/>
    <s v="Indian Rupees(Rs.)"/>
    <x v="0"/>
    <x v="0"/>
    <x v="0"/>
    <n v="0"/>
    <x v="1"/>
    <x v="0"/>
    <x v="1"/>
    <n v="6"/>
    <n v="17"/>
    <d v="2016-06-17T00:00:00"/>
    <s v="Rs.200"/>
    <n v="1"/>
    <n v="200"/>
  </r>
  <r>
    <n v="18492065"/>
    <x v="492"/>
    <n v="1"/>
    <x v="0"/>
    <s v="New Delhi"/>
    <s v="Street 18, Zakir Nagar, New Delhi"/>
    <x v="23"/>
    <s v="Indian Rupees(Rs.)"/>
    <x v="0"/>
    <x v="0"/>
    <x v="0"/>
    <n v="0"/>
    <x v="1"/>
    <x v="0"/>
    <x v="8"/>
    <n v="6"/>
    <n v="2"/>
    <d v="2015-06-02T00:00:00"/>
    <s v="Rs.200"/>
    <n v="1"/>
    <n v="200"/>
  </r>
  <r>
    <n v="18462596"/>
    <x v="493"/>
    <n v="1"/>
    <x v="0"/>
    <s v="New Delhi"/>
    <s v="1388, Bazar Guliyan, Jama Masjid, Near Police Station, Chandni Chowk, New Delhi"/>
    <x v="12"/>
    <s v="Indian Rupees(Rs.)"/>
    <x v="0"/>
    <x v="0"/>
    <x v="0"/>
    <n v="0"/>
    <x v="1"/>
    <x v="0"/>
    <x v="8"/>
    <n v="5"/>
    <n v="16"/>
    <d v="2015-05-16T00:00:00"/>
    <s v="Rs.200"/>
    <n v="1"/>
    <n v="200"/>
  </r>
  <r>
    <n v="18371416"/>
    <x v="494"/>
    <n v="1"/>
    <x v="0"/>
    <s v="New Delhi"/>
    <s v="A-9, Laxmi Garden, Tuda Mandi, Najafgarh, New Delhi"/>
    <x v="92"/>
    <s v="Indian Rupees(Rs.)"/>
    <x v="0"/>
    <x v="0"/>
    <x v="0"/>
    <n v="0"/>
    <x v="1"/>
    <x v="0"/>
    <x v="2"/>
    <n v="5"/>
    <n v="27"/>
    <d v="2018-05-27T00:00:00"/>
    <s v="Rs.200"/>
    <n v="1"/>
    <n v="200"/>
  </r>
  <r>
    <n v="18435331"/>
    <x v="495"/>
    <n v="1"/>
    <x v="0"/>
    <s v="New Delhi"/>
    <s v="17/93, Geeta Colony, New Delhi"/>
    <x v="19"/>
    <s v="Indian Rupees(Rs.)"/>
    <x v="0"/>
    <x v="0"/>
    <x v="0"/>
    <n v="0"/>
    <x v="1"/>
    <x v="0"/>
    <x v="5"/>
    <n v="4"/>
    <n v="27"/>
    <d v="2012-04-27T00:00:00"/>
    <s v="Rs.200"/>
    <n v="1"/>
    <n v="200"/>
  </r>
  <r>
    <n v="18258502"/>
    <x v="496"/>
    <n v="1"/>
    <x v="0"/>
    <s v="New Delhi"/>
    <s v="19, DDA Central Market (Balco Market), IP Extension, New Delhi"/>
    <x v="42"/>
    <s v="Indian Rupees(Rs.)"/>
    <x v="0"/>
    <x v="0"/>
    <x v="0"/>
    <n v="0"/>
    <x v="1"/>
    <x v="0"/>
    <x v="8"/>
    <n v="4"/>
    <n v="26"/>
    <d v="2015-04-26T00:00:00"/>
    <s v="Rs.200"/>
    <n v="1"/>
    <n v="200"/>
  </r>
  <r>
    <n v="18481322"/>
    <x v="497"/>
    <n v="1"/>
    <x v="0"/>
    <s v="New Delhi"/>
    <s v="Hakikat Rai Road, Jungpura Extension, Jungpura"/>
    <x v="38"/>
    <s v="Indian Rupees(Rs.)"/>
    <x v="0"/>
    <x v="0"/>
    <x v="0"/>
    <n v="0"/>
    <x v="1"/>
    <x v="0"/>
    <x v="0"/>
    <n v="4"/>
    <n v="3"/>
    <d v="2013-04-03T00:00:00"/>
    <s v="Rs.200"/>
    <n v="1"/>
    <n v="200"/>
  </r>
  <r>
    <n v="18458655"/>
    <x v="498"/>
    <n v="1"/>
    <x v="0"/>
    <s v="New Delhi"/>
    <s v="C Block, Main Road, Pratap Nagar, Near, Kamla Nagar, New Delhi"/>
    <x v="19"/>
    <s v="Indian Rupees(Rs.)"/>
    <x v="0"/>
    <x v="0"/>
    <x v="0"/>
    <n v="0"/>
    <x v="1"/>
    <x v="0"/>
    <x v="3"/>
    <n v="4"/>
    <n v="13"/>
    <d v="2011-04-13T00:00:00"/>
    <s v="Rs.200"/>
    <n v="1"/>
    <n v="200"/>
  </r>
  <r>
    <n v="18486869"/>
    <x v="499"/>
    <n v="1"/>
    <x v="0"/>
    <s v="New Delhi"/>
    <s v="39/3, Near Ram Mandir, Mohammdpur, R K Puram, New Delhi"/>
    <x v="19"/>
    <s v="Indian Rupees(Rs.)"/>
    <x v="0"/>
    <x v="0"/>
    <x v="0"/>
    <n v="0"/>
    <x v="1"/>
    <x v="0"/>
    <x v="8"/>
    <n v="4"/>
    <n v="20"/>
    <d v="2015-04-20T00:00:00"/>
    <s v="Rs.200"/>
    <n v="1"/>
    <n v="200"/>
  </r>
  <r>
    <n v="18355137"/>
    <x v="500"/>
    <n v="1"/>
    <x v="0"/>
    <s v="New Delhi"/>
    <s v="Shop 3, B Block, Khasra 24, Opposite Anupam Appartments, IGNOU Road, Sainik Farms, New Delhi"/>
    <x v="3"/>
    <s v="Indian Rupees(Rs.)"/>
    <x v="0"/>
    <x v="0"/>
    <x v="0"/>
    <n v="0"/>
    <x v="1"/>
    <x v="0"/>
    <x v="0"/>
    <n v="4"/>
    <n v="4"/>
    <d v="2013-04-04T00:00:00"/>
    <s v="Rs.200"/>
    <n v="1"/>
    <n v="200"/>
  </r>
  <r>
    <n v="18438463"/>
    <x v="501"/>
    <n v="1"/>
    <x v="0"/>
    <s v="New Delhi"/>
    <s v="Mayur Vihar Phase 1, New Delhi"/>
    <x v="19"/>
    <s v="Indian Rupees(Rs.)"/>
    <x v="0"/>
    <x v="0"/>
    <x v="0"/>
    <n v="0"/>
    <x v="1"/>
    <x v="0"/>
    <x v="6"/>
    <n v="3"/>
    <n v="22"/>
    <d v="2010-03-22T00:00:00"/>
    <s v="Rs.200"/>
    <n v="1"/>
    <n v="200"/>
  </r>
  <r>
    <n v="18489825"/>
    <x v="502"/>
    <n v="1"/>
    <x v="0"/>
    <s v="New Delhi"/>
    <s v="Main Market, Ghitorni, MG Road, New Delhi"/>
    <x v="22"/>
    <s v="Indian Rupees(Rs.)"/>
    <x v="0"/>
    <x v="0"/>
    <x v="0"/>
    <n v="0"/>
    <x v="1"/>
    <x v="0"/>
    <x v="7"/>
    <n v="3"/>
    <n v="5"/>
    <d v="2017-03-05T00:00:00"/>
    <s v="Rs.200"/>
    <n v="1"/>
    <n v="200"/>
  </r>
  <r>
    <n v="18489532"/>
    <x v="503"/>
    <n v="1"/>
    <x v="0"/>
    <s v="New Delhi"/>
    <s v="Arjangarh, MG Road, New Delhi"/>
    <x v="24"/>
    <s v="Indian Rupees(Rs.)"/>
    <x v="0"/>
    <x v="0"/>
    <x v="0"/>
    <n v="0"/>
    <x v="1"/>
    <x v="0"/>
    <x v="0"/>
    <n v="3"/>
    <n v="25"/>
    <d v="2013-03-25T00:00:00"/>
    <s v="Rs.200"/>
    <n v="1"/>
    <n v="200"/>
  </r>
  <r>
    <n v="18471254"/>
    <x v="504"/>
    <n v="1"/>
    <x v="0"/>
    <s v="New Delhi"/>
    <s v="Rz-11/12, Najafgarh Nagloi Road, Najafgarh, New Delhi"/>
    <x v="47"/>
    <s v="Indian Rupees(Rs.)"/>
    <x v="0"/>
    <x v="0"/>
    <x v="0"/>
    <n v="0"/>
    <x v="1"/>
    <x v="0"/>
    <x v="5"/>
    <n v="3"/>
    <n v="7"/>
    <d v="2012-03-07T00:00:00"/>
    <s v="Rs.200"/>
    <n v="1"/>
    <n v="200"/>
  </r>
  <r>
    <n v="18465802"/>
    <x v="505"/>
    <n v="1"/>
    <x v="0"/>
    <s v="New Delhi"/>
    <s v="Shop 50, Gali 1, Saiyadulajab, Saket, New Delhi"/>
    <x v="25"/>
    <s v="Indian Rupees(Rs.)"/>
    <x v="0"/>
    <x v="0"/>
    <x v="0"/>
    <n v="0"/>
    <x v="1"/>
    <x v="0"/>
    <x v="2"/>
    <n v="3"/>
    <n v="24"/>
    <d v="2018-03-24T00:00:00"/>
    <s v="Rs.200"/>
    <n v="1"/>
    <n v="200"/>
  </r>
  <r>
    <n v="18357939"/>
    <x v="506"/>
    <n v="1"/>
    <x v="0"/>
    <s v="New Delhi"/>
    <s v="373-A, Pocket-N, Near Sarita Vihar Police Chowki, Sarita Vihar, New Delhi"/>
    <x v="64"/>
    <s v="Indian Rupees(Rs.)"/>
    <x v="0"/>
    <x v="0"/>
    <x v="0"/>
    <n v="0"/>
    <x v="1"/>
    <x v="0"/>
    <x v="5"/>
    <n v="3"/>
    <n v="14"/>
    <d v="2012-03-14T00:00:00"/>
    <s v="Rs.200"/>
    <n v="1"/>
    <n v="200"/>
  </r>
  <r>
    <n v="18409189"/>
    <x v="507"/>
    <n v="1"/>
    <x v="0"/>
    <s v="New Delhi"/>
    <s v="A 422, Gali 1, Ganesh Nagar 2, Shakarpur, New Delhi"/>
    <x v="19"/>
    <s v="Indian Rupees(Rs.)"/>
    <x v="0"/>
    <x v="0"/>
    <x v="0"/>
    <n v="0"/>
    <x v="1"/>
    <x v="0"/>
    <x v="7"/>
    <n v="3"/>
    <n v="1"/>
    <d v="2017-03-01T00:00:00"/>
    <s v="Rs.200"/>
    <n v="1"/>
    <n v="200"/>
  </r>
  <r>
    <n v="18388132"/>
    <x v="508"/>
    <n v="1"/>
    <x v="0"/>
    <s v="New Delhi"/>
    <s v="A1, New Gupta Colony, Delhi University-GTB Nagar, New Delhi"/>
    <x v="45"/>
    <s v="Indian Rupees(Rs.)"/>
    <x v="0"/>
    <x v="0"/>
    <x v="0"/>
    <n v="0"/>
    <x v="1"/>
    <x v="0"/>
    <x v="5"/>
    <n v="2"/>
    <n v="10"/>
    <d v="2012-02-10T00:00:00"/>
    <s v="Rs.200"/>
    <n v="1"/>
    <n v="200"/>
  </r>
  <r>
    <n v="18425177"/>
    <x v="509"/>
    <n v="1"/>
    <x v="0"/>
    <s v="New Delhi"/>
    <s v="S-12, Green Park Extension, Green Park, New Delhi"/>
    <x v="103"/>
    <s v="Indian Rupees(Rs.)"/>
    <x v="0"/>
    <x v="0"/>
    <x v="0"/>
    <n v="0"/>
    <x v="1"/>
    <x v="0"/>
    <x v="3"/>
    <n v="2"/>
    <n v="23"/>
    <d v="2011-02-23T00:00:00"/>
    <s v="Rs.200"/>
    <n v="1"/>
    <n v="200"/>
  </r>
  <r>
    <n v="18494989"/>
    <x v="510"/>
    <n v="1"/>
    <x v="0"/>
    <s v="New Delhi"/>
    <s v="Shop 15, DDA Local Shopping Center, Mayur Vihar Phase 1, New Delhi"/>
    <x v="104"/>
    <s v="Indian Rupees(Rs.)"/>
    <x v="0"/>
    <x v="0"/>
    <x v="0"/>
    <n v="0"/>
    <x v="1"/>
    <x v="0"/>
    <x v="6"/>
    <n v="2"/>
    <n v="17"/>
    <d v="2010-02-17T00:00:00"/>
    <s v="Rs.200"/>
    <n v="1"/>
    <n v="200"/>
  </r>
  <r>
    <n v="18472695"/>
    <x v="511"/>
    <n v="1"/>
    <x v="0"/>
    <s v="New Delhi"/>
    <s v="Mehrauli, New Delhi"/>
    <x v="38"/>
    <s v="Indian Rupees(Rs.)"/>
    <x v="0"/>
    <x v="0"/>
    <x v="0"/>
    <n v="0"/>
    <x v="1"/>
    <x v="0"/>
    <x v="7"/>
    <n v="2"/>
    <n v="21"/>
    <d v="2017-02-21T00:00:00"/>
    <s v="Rs.200"/>
    <n v="1"/>
    <n v="200"/>
  </r>
  <r>
    <n v="307560"/>
    <x v="512"/>
    <n v="1"/>
    <x v="0"/>
    <s v="New Delhi"/>
    <s v="LG-K06, Oppsite Bata, Lower Ground Floor, Pacific Mall, Tagore Garden, New Delhi"/>
    <x v="61"/>
    <s v="Indian Rupees(Rs.)"/>
    <x v="0"/>
    <x v="0"/>
    <x v="0"/>
    <n v="0"/>
    <x v="1"/>
    <x v="0"/>
    <x v="4"/>
    <n v="2"/>
    <n v="16"/>
    <d v="2014-02-16T00:00:00"/>
    <s v="Rs.200"/>
    <n v="1"/>
    <n v="200"/>
  </r>
  <r>
    <n v="313127"/>
    <x v="120"/>
    <n v="1"/>
    <x v="0"/>
    <s v="New Delhi"/>
    <s v="Shop 3, R K Puram, New Delhi"/>
    <x v="105"/>
    <s v="Indian Rupees(Rs.)"/>
    <x v="0"/>
    <x v="0"/>
    <x v="0"/>
    <n v="0"/>
    <x v="1"/>
    <x v="0"/>
    <x v="5"/>
    <n v="2"/>
    <n v="27"/>
    <d v="2012-02-27T00:00:00"/>
    <s v="Rs.200"/>
    <n v="1"/>
    <n v="200"/>
  </r>
  <r>
    <n v="18128881"/>
    <x v="513"/>
    <n v="1"/>
    <x v="0"/>
    <s v="New Delhi"/>
    <s v="B Block, Main Market, Dilshad Garden, New Delhi"/>
    <x v="12"/>
    <s v="Indian Rupees(Rs.)"/>
    <x v="0"/>
    <x v="0"/>
    <x v="0"/>
    <n v="0"/>
    <x v="1"/>
    <x v="0"/>
    <x v="4"/>
    <n v="1"/>
    <n v="6"/>
    <d v="2014-01-06T00:00:00"/>
    <s v="Rs.200"/>
    <n v="1"/>
    <n v="200"/>
  </r>
  <r>
    <n v="18421474"/>
    <x v="514"/>
    <n v="1"/>
    <x v="0"/>
    <s v="New Delhi"/>
    <s v="9, Satnam Park, Krishna Nagar, New Delhi"/>
    <x v="106"/>
    <s v="Indian Rupees(Rs.)"/>
    <x v="0"/>
    <x v="0"/>
    <x v="0"/>
    <n v="0"/>
    <x v="1"/>
    <x v="0"/>
    <x v="2"/>
    <n v="1"/>
    <n v="2"/>
    <d v="2018-01-02T00:00:00"/>
    <s v="Rs.200"/>
    <n v="1"/>
    <n v="200"/>
  </r>
  <r>
    <n v="301786"/>
    <x v="515"/>
    <n v="1"/>
    <x v="0"/>
    <s v="New Delhi"/>
    <s v="Kailash Puri Road, Sagar Pur, Palam, New Delhi"/>
    <x v="12"/>
    <s v="Indian Rupees(Rs.)"/>
    <x v="0"/>
    <x v="0"/>
    <x v="0"/>
    <n v="0"/>
    <x v="1"/>
    <x v="0"/>
    <x v="7"/>
    <n v="1"/>
    <n v="21"/>
    <d v="2017-01-21T00:00:00"/>
    <s v="Rs.200"/>
    <n v="1"/>
    <n v="200"/>
  </r>
  <r>
    <n v="18429149"/>
    <x v="516"/>
    <n v="1"/>
    <x v="0"/>
    <s v="New Delhi"/>
    <s v="WZ 47, Meenakshi Garden, Subhash Nagar, New Delhi"/>
    <x v="23"/>
    <s v="Indian Rupees(Rs.)"/>
    <x v="0"/>
    <x v="0"/>
    <x v="0"/>
    <n v="0"/>
    <x v="1"/>
    <x v="0"/>
    <x v="2"/>
    <n v="1"/>
    <n v="25"/>
    <d v="2018-01-25T00:00:00"/>
    <s v="Rs.200"/>
    <n v="1"/>
    <n v="200"/>
  </r>
  <r>
    <n v="18420428"/>
    <x v="517"/>
    <n v="1"/>
    <x v="0"/>
    <s v="New Delhi"/>
    <s v="D-333, D Block Market, Opposite Arwachin School, Vivek Vihar, New Delhi"/>
    <x v="12"/>
    <s v="Indian Rupees(Rs.)"/>
    <x v="0"/>
    <x v="0"/>
    <x v="0"/>
    <n v="0"/>
    <x v="1"/>
    <x v="0"/>
    <x v="5"/>
    <n v="1"/>
    <n v="14"/>
    <d v="2012-01-14T00:00:00"/>
    <s v="Rs.200"/>
    <n v="1"/>
    <n v="200"/>
  </r>
  <r>
    <n v="18354330"/>
    <x v="518"/>
    <n v="1"/>
    <x v="0"/>
    <s v="New Delhi"/>
    <s v="H 12 B, Green Park, New Delhi"/>
    <x v="12"/>
    <s v="Indian Rupees(Rs.)"/>
    <x v="0"/>
    <x v="0"/>
    <x v="0"/>
    <n v="0"/>
    <x v="1"/>
    <x v="0"/>
    <x v="7"/>
    <n v="12"/>
    <n v="4"/>
    <d v="2017-12-04T00:00:00"/>
    <s v="Rs.200"/>
    <n v="1"/>
    <n v="200"/>
  </r>
  <r>
    <n v="18472689"/>
    <x v="519"/>
    <n v="1"/>
    <x v="0"/>
    <s v="New Delhi"/>
    <s v="Near 'Made Easy', Lado Sarai, New Delhi"/>
    <x v="12"/>
    <s v="Indian Rupees(Rs.)"/>
    <x v="0"/>
    <x v="0"/>
    <x v="0"/>
    <n v="0"/>
    <x v="1"/>
    <x v="0"/>
    <x v="7"/>
    <n v="12"/>
    <n v="5"/>
    <d v="2017-12-05T00:00:00"/>
    <s v="Rs.200"/>
    <n v="1"/>
    <n v="200"/>
  </r>
  <r>
    <n v="18451144"/>
    <x v="520"/>
    <n v="1"/>
    <x v="0"/>
    <s v="New Delhi"/>
    <s v="Main Market, Moti Nagar, New Delhi"/>
    <x v="12"/>
    <s v="Indian Rupees(Rs.)"/>
    <x v="0"/>
    <x v="0"/>
    <x v="0"/>
    <n v="0"/>
    <x v="1"/>
    <x v="0"/>
    <x v="8"/>
    <n v="12"/>
    <n v="21"/>
    <d v="2015-12-21T00:00:00"/>
    <s v="Rs.200"/>
    <n v="1"/>
    <n v="200"/>
  </r>
  <r>
    <n v="18431998"/>
    <x v="521"/>
    <n v="1"/>
    <x v="0"/>
    <s v="New Delhi"/>
    <s v="Opposite BSES Office Najafgarh, Najafgarh, New Delhi"/>
    <x v="101"/>
    <s v="Indian Rupees(Rs.)"/>
    <x v="0"/>
    <x v="0"/>
    <x v="0"/>
    <n v="0"/>
    <x v="1"/>
    <x v="0"/>
    <x v="2"/>
    <n v="12"/>
    <n v="3"/>
    <d v="2018-12-03T00:00:00"/>
    <s v="Rs.200"/>
    <n v="1"/>
    <n v="200"/>
  </r>
  <r>
    <n v="18430576"/>
    <x v="522"/>
    <n v="1"/>
    <x v="0"/>
    <s v="New Delhi"/>
    <s v="Deenpur, Gurgaon Road, Najafgarh, New Delhi"/>
    <x v="14"/>
    <s v="Indian Rupees(Rs.)"/>
    <x v="0"/>
    <x v="0"/>
    <x v="0"/>
    <n v="0"/>
    <x v="1"/>
    <x v="0"/>
    <x v="7"/>
    <n v="12"/>
    <n v="28"/>
    <d v="2017-12-28T00:00:00"/>
    <s v="Rs.200"/>
    <n v="1"/>
    <n v="200"/>
  </r>
  <r>
    <n v="18462571"/>
    <x v="523"/>
    <n v="1"/>
    <x v="0"/>
    <s v="New Delhi"/>
    <s v="B Block, Ring Road, Naraina, New Delhi"/>
    <x v="38"/>
    <s v="Indian Rupees(Rs.)"/>
    <x v="0"/>
    <x v="0"/>
    <x v="0"/>
    <n v="0"/>
    <x v="1"/>
    <x v="0"/>
    <x v="8"/>
    <n v="12"/>
    <n v="24"/>
    <d v="2015-12-24T00:00:00"/>
    <s v="Rs.200"/>
    <n v="1"/>
    <n v="200"/>
  </r>
  <r>
    <n v="306657"/>
    <x v="524"/>
    <n v="1"/>
    <x v="0"/>
    <s v="New Delhi"/>
    <s v="Main Road, Mahavir Enclave, Part 3, Palam, New Delhi"/>
    <x v="5"/>
    <s v="Indian Rupees(Rs.)"/>
    <x v="0"/>
    <x v="0"/>
    <x v="0"/>
    <n v="0"/>
    <x v="1"/>
    <x v="0"/>
    <x v="3"/>
    <n v="12"/>
    <n v="16"/>
    <d v="2011-12-16T00:00:00"/>
    <s v="Rs.200"/>
    <n v="1"/>
    <n v="200"/>
  </r>
  <r>
    <n v="18486866"/>
    <x v="525"/>
    <n v="1"/>
    <x v="0"/>
    <s v="New Delhi"/>
    <s v="D 42, Mohan Singh Market, Sector 6, R K Puram, New Delhi"/>
    <x v="107"/>
    <s v="Indian Rupees(Rs.)"/>
    <x v="0"/>
    <x v="0"/>
    <x v="0"/>
    <n v="0"/>
    <x v="1"/>
    <x v="0"/>
    <x v="8"/>
    <n v="12"/>
    <n v="26"/>
    <d v="2015-12-26T00:00:00"/>
    <s v="Rs.200"/>
    <n v="1"/>
    <n v="200"/>
  </r>
  <r>
    <n v="18447302"/>
    <x v="526"/>
    <n v="1"/>
    <x v="0"/>
    <s v="New Delhi"/>
    <s v="Shop 93, Near Petroleum, Hari Nagar Ashram, Jangpura, New Delhi"/>
    <x v="39"/>
    <s v="Indian Rupees(Rs.)"/>
    <x v="0"/>
    <x v="0"/>
    <x v="0"/>
    <n v="0"/>
    <x v="1"/>
    <x v="0"/>
    <x v="7"/>
    <n v="11"/>
    <n v="25"/>
    <d v="2017-11-25T00:00:00"/>
    <s v="Rs.200"/>
    <n v="1"/>
    <n v="200"/>
  </r>
  <r>
    <n v="18486879"/>
    <x v="527"/>
    <n v="1"/>
    <x v="0"/>
    <s v="New Delhi"/>
    <s v="Khasra 368, Sultanpur, MG Road, New Delhi"/>
    <x v="108"/>
    <s v="Indian Rupees(Rs.)"/>
    <x v="0"/>
    <x v="0"/>
    <x v="0"/>
    <n v="0"/>
    <x v="1"/>
    <x v="0"/>
    <x v="1"/>
    <n v="11"/>
    <n v="25"/>
    <d v="2016-11-25T00:00:00"/>
    <s v="Rs.200"/>
    <n v="1"/>
    <n v="200"/>
  </r>
  <r>
    <n v="18313125"/>
    <x v="528"/>
    <n v="1"/>
    <x v="0"/>
    <s v="New Delhi"/>
    <s v="Vinoba Enclave, Bahadurgarh Road, CRPF Camp, Najafgarh, New Delhi"/>
    <x v="109"/>
    <s v="Indian Rupees(Rs.)"/>
    <x v="0"/>
    <x v="0"/>
    <x v="0"/>
    <n v="0"/>
    <x v="1"/>
    <x v="0"/>
    <x v="6"/>
    <n v="11"/>
    <n v="12"/>
    <d v="2010-11-12T00:00:00"/>
    <s v="Rs.200"/>
    <n v="1"/>
    <n v="200"/>
  </r>
  <r>
    <n v="312161"/>
    <x v="529"/>
    <n v="1"/>
    <x v="0"/>
    <s v="New Delhi"/>
    <s v="RZ-1101/C, Gali 11, Sadh Nagar, Palam Colony, Palam, New Delhi"/>
    <x v="110"/>
    <s v="Indian Rupees(Rs.)"/>
    <x v="0"/>
    <x v="0"/>
    <x v="0"/>
    <n v="0"/>
    <x v="1"/>
    <x v="0"/>
    <x v="1"/>
    <n v="11"/>
    <n v="2"/>
    <d v="2016-11-02T00:00:00"/>
    <s v="Rs.200"/>
    <n v="1"/>
    <n v="200"/>
  </r>
  <r>
    <n v="308832"/>
    <x v="530"/>
    <n v="1"/>
    <x v="0"/>
    <s v="New Delhi"/>
    <s v="Shop 105, A Block Market, Behind Nirulas, Preet Vihar, New Delhi"/>
    <x v="111"/>
    <s v="Indian Rupees(Rs.)"/>
    <x v="0"/>
    <x v="0"/>
    <x v="0"/>
    <n v="0"/>
    <x v="1"/>
    <x v="0"/>
    <x v="0"/>
    <n v="11"/>
    <n v="20"/>
    <d v="2013-11-20T00:00:00"/>
    <s v="Rs.200"/>
    <n v="1"/>
    <n v="200"/>
  </r>
  <r>
    <n v="18449638"/>
    <x v="531"/>
    <n v="1"/>
    <x v="0"/>
    <s v="New Delhi"/>
    <s v="Opposite Delite Cinema, Asaf Ali Road, Daryaganj, New Delhi"/>
    <x v="12"/>
    <s v="Indian Rupees(Rs.)"/>
    <x v="0"/>
    <x v="0"/>
    <x v="0"/>
    <n v="0"/>
    <x v="1"/>
    <x v="0"/>
    <x v="3"/>
    <n v="10"/>
    <n v="8"/>
    <d v="2011-10-08T00:00:00"/>
    <s v="Rs.200"/>
    <n v="1"/>
    <n v="200"/>
  </r>
  <r>
    <n v="18433871"/>
    <x v="532"/>
    <n v="1"/>
    <x v="0"/>
    <s v="New Delhi"/>
    <s v="F-2/9, Krishna Nagar, New Delhi"/>
    <x v="43"/>
    <s v="Indian Rupees(Rs.)"/>
    <x v="0"/>
    <x v="0"/>
    <x v="0"/>
    <n v="0"/>
    <x v="1"/>
    <x v="0"/>
    <x v="2"/>
    <n v="10"/>
    <n v="8"/>
    <d v="2018-10-08T00:00:00"/>
    <s v="Rs.200"/>
    <n v="1"/>
    <n v="200"/>
  </r>
  <r>
    <n v="18421459"/>
    <x v="384"/>
    <n v="1"/>
    <x v="0"/>
    <s v="New Delhi"/>
    <s v="B4 Ansal Building, Mukherjee Nagar, New Delhi"/>
    <x v="6"/>
    <s v="Indian Rupees(Rs.)"/>
    <x v="0"/>
    <x v="0"/>
    <x v="0"/>
    <n v="0"/>
    <x v="1"/>
    <x v="0"/>
    <x v="3"/>
    <n v="10"/>
    <n v="26"/>
    <d v="2011-10-26T00:00:00"/>
    <s v="Rs.200"/>
    <n v="1"/>
    <n v="200"/>
  </r>
  <r>
    <n v="18294222"/>
    <x v="533"/>
    <n v="1"/>
    <x v="0"/>
    <s v="New Delhi"/>
    <s v="A-61, Ganesh Nagar, Pandav Nagar, New Delhi"/>
    <x v="112"/>
    <s v="Indian Rupees(Rs.)"/>
    <x v="0"/>
    <x v="0"/>
    <x v="0"/>
    <n v="0"/>
    <x v="1"/>
    <x v="0"/>
    <x v="8"/>
    <n v="10"/>
    <n v="6"/>
    <d v="2015-10-06T00:00:00"/>
    <s v="Rs.200"/>
    <n v="1"/>
    <n v="200"/>
  </r>
  <r>
    <n v="18378023"/>
    <x v="534"/>
    <n v="1"/>
    <x v="0"/>
    <s v="New Delhi"/>
    <s v="G-19, Plot 10, Local Shopping Complex, Preet Vihar, New Delhi"/>
    <x v="19"/>
    <s v="Indian Rupees(Rs.)"/>
    <x v="0"/>
    <x v="0"/>
    <x v="0"/>
    <n v="0"/>
    <x v="1"/>
    <x v="0"/>
    <x v="3"/>
    <n v="10"/>
    <n v="5"/>
    <d v="2011-10-05T00:00:00"/>
    <s v="Rs.200"/>
    <n v="1"/>
    <n v="200"/>
  </r>
  <r>
    <n v="18492061"/>
    <x v="535"/>
    <n v="1"/>
    <x v="0"/>
    <s v="New Delhi"/>
    <s v="Shop 14, Main Road, Zakir Nagar, New Delhi"/>
    <x v="22"/>
    <s v="Indian Rupees(Rs.)"/>
    <x v="0"/>
    <x v="0"/>
    <x v="0"/>
    <n v="0"/>
    <x v="1"/>
    <x v="0"/>
    <x v="4"/>
    <n v="10"/>
    <n v="25"/>
    <d v="2014-10-25T00:00:00"/>
    <s v="Rs.200"/>
    <n v="1"/>
    <n v="200"/>
  </r>
  <r>
    <n v="18425777"/>
    <x v="536"/>
    <n v="1"/>
    <x v="0"/>
    <s v="New Delhi"/>
    <s v="Shop 55, Krishna Market, Lajpat Nagar 1, New Delhi"/>
    <x v="22"/>
    <s v="Indian Rupees(Rs.)"/>
    <x v="0"/>
    <x v="1"/>
    <x v="0"/>
    <n v="0"/>
    <x v="0"/>
    <x v="0"/>
    <x v="3"/>
    <n v="3"/>
    <n v="27"/>
    <d v="2011-03-27T00:00:00"/>
    <s v="Rs.300"/>
    <n v="1"/>
    <n v="300"/>
  </r>
  <r>
    <n v="18445804"/>
    <x v="537"/>
    <n v="1"/>
    <x v="0"/>
    <s v="New Delhi"/>
    <s v="A-134, Surajmal Vihar, Near Bharat National School, Anand Vihar, New Delhi"/>
    <x v="38"/>
    <s v="Indian Rupees(Rs.)"/>
    <x v="0"/>
    <x v="0"/>
    <x v="0"/>
    <n v="0"/>
    <x v="0"/>
    <x v="0"/>
    <x v="4"/>
    <n v="9"/>
    <n v="7"/>
    <d v="2014-09-07T00:00:00"/>
    <s v="Rs.300"/>
    <n v="1"/>
    <n v="300"/>
  </r>
  <r>
    <n v="18273526"/>
    <x v="538"/>
    <n v="1"/>
    <x v="0"/>
    <s v="New Delhi"/>
    <s v="Old Camp, Majnu ka Tila, New Delhi"/>
    <x v="19"/>
    <s v="Indian Rupees(Rs.)"/>
    <x v="0"/>
    <x v="0"/>
    <x v="0"/>
    <n v="0"/>
    <x v="0"/>
    <x v="0"/>
    <x v="5"/>
    <n v="9"/>
    <n v="7"/>
    <d v="2012-09-07T00:00:00"/>
    <s v="Rs.300"/>
    <n v="1"/>
    <n v="300"/>
  </r>
  <r>
    <n v="18446424"/>
    <x v="539"/>
    <n v="1"/>
    <x v="0"/>
    <s v="New Delhi"/>
    <s v="House 48, Old Camp, New Aruna Nagar, Majnu ka Tila, New Delhi"/>
    <x v="113"/>
    <s v="Indian Rupees(Rs.)"/>
    <x v="0"/>
    <x v="0"/>
    <x v="0"/>
    <n v="0"/>
    <x v="0"/>
    <x v="0"/>
    <x v="6"/>
    <n v="9"/>
    <n v="13"/>
    <d v="2010-09-13T00:00:00"/>
    <s v="Rs.300"/>
    <n v="1"/>
    <n v="300"/>
  </r>
  <r>
    <n v="18469823"/>
    <x v="540"/>
    <n v="1"/>
    <x v="0"/>
    <s v="New Delhi"/>
    <s v="B-19, Acharya Niketan Market, Mayur Vihar Phase 1, New Delhi"/>
    <x v="21"/>
    <s v="Indian Rupees(Rs.)"/>
    <x v="0"/>
    <x v="0"/>
    <x v="0"/>
    <n v="0"/>
    <x v="0"/>
    <x v="0"/>
    <x v="8"/>
    <n v="9"/>
    <n v="8"/>
    <d v="2015-09-08T00:00:00"/>
    <s v="Rs.300"/>
    <n v="1"/>
    <n v="300"/>
  </r>
  <r>
    <n v="18464649"/>
    <x v="541"/>
    <n v="1"/>
    <x v="0"/>
    <s v="New Delhi"/>
    <s v="Shop 41, Kotla Vihar, Najafgarh Road, Nangloi, New Delhi"/>
    <x v="114"/>
    <s v="Indian Rupees(Rs.)"/>
    <x v="0"/>
    <x v="0"/>
    <x v="0"/>
    <n v="0"/>
    <x v="0"/>
    <x v="0"/>
    <x v="0"/>
    <n v="9"/>
    <n v="2"/>
    <d v="2013-09-02T00:00:00"/>
    <s v="Rs.300"/>
    <n v="1"/>
    <n v="300"/>
  </r>
  <r>
    <n v="18464638"/>
    <x v="542"/>
    <n v="1"/>
    <x v="0"/>
    <s v="New Delhi"/>
    <s v="Near Naresh Park, Najafgarh Road, Nangloi, New Delhi"/>
    <x v="47"/>
    <s v="Indian Rupees(Rs.)"/>
    <x v="0"/>
    <x v="0"/>
    <x v="0"/>
    <n v="0"/>
    <x v="0"/>
    <x v="0"/>
    <x v="6"/>
    <n v="9"/>
    <n v="20"/>
    <d v="2010-09-20T00:00:00"/>
    <s v="Rs.300"/>
    <n v="1"/>
    <n v="300"/>
  </r>
  <r>
    <n v="18409206"/>
    <x v="543"/>
    <n v="1"/>
    <x v="0"/>
    <s v="New Delhi"/>
    <s v="M/S Noida Automobiles, Indian Oil Petrol Pump, Sector 14 A, Vasundhara Enclave, New Delhi"/>
    <x v="101"/>
    <s v="Indian Rupees(Rs.)"/>
    <x v="0"/>
    <x v="0"/>
    <x v="0"/>
    <n v="0"/>
    <x v="0"/>
    <x v="0"/>
    <x v="7"/>
    <n v="9"/>
    <n v="10"/>
    <d v="2017-09-10T00:00:00"/>
    <s v="Rs.300"/>
    <n v="1"/>
    <n v="300"/>
  </r>
  <r>
    <n v="18492052"/>
    <x v="544"/>
    <n v="1"/>
    <x v="0"/>
    <s v="New Delhi"/>
    <s v="87/1, Zamrudpur, DDA Market, Kailash Colony, New Delhi"/>
    <x v="115"/>
    <s v="Indian Rupees(Rs.)"/>
    <x v="0"/>
    <x v="0"/>
    <x v="0"/>
    <n v="0"/>
    <x v="0"/>
    <x v="0"/>
    <x v="6"/>
    <n v="8"/>
    <n v="27"/>
    <d v="2010-08-27T00:00:00"/>
    <s v="Rs.300"/>
    <n v="1"/>
    <n v="300"/>
  </r>
  <r>
    <n v="18433869"/>
    <x v="545"/>
    <n v="1"/>
    <x v="0"/>
    <s v="New Delhi"/>
    <s v="F1/1, Krishna Nagar, New Delhi"/>
    <x v="5"/>
    <s v="Indian Rupees(Rs.)"/>
    <x v="0"/>
    <x v="0"/>
    <x v="0"/>
    <n v="0"/>
    <x v="0"/>
    <x v="0"/>
    <x v="2"/>
    <n v="8"/>
    <n v="2"/>
    <d v="2018-08-02T00:00:00"/>
    <s v="Rs.300"/>
    <n v="1"/>
    <n v="300"/>
  </r>
  <r>
    <n v="18431979"/>
    <x v="546"/>
    <n v="1"/>
    <x v="0"/>
    <s v="New Delhi"/>
    <s v="F3/10, Krishna Nagar, New Delhi"/>
    <x v="116"/>
    <s v="Indian Rupees(Rs.)"/>
    <x v="0"/>
    <x v="0"/>
    <x v="0"/>
    <n v="0"/>
    <x v="0"/>
    <x v="0"/>
    <x v="5"/>
    <n v="8"/>
    <n v="22"/>
    <d v="2012-08-22T00:00:00"/>
    <s v="Rs.300"/>
    <n v="1"/>
    <n v="300"/>
  </r>
  <r>
    <n v="18379056"/>
    <x v="547"/>
    <n v="1"/>
    <x v="0"/>
    <s v="New Delhi"/>
    <s v="B-66, East Vinod Nagar, Near Mayur Vihar Phase 2, New Delhi"/>
    <x v="22"/>
    <s v="Indian Rupees(Rs.)"/>
    <x v="0"/>
    <x v="0"/>
    <x v="0"/>
    <n v="0"/>
    <x v="0"/>
    <x v="0"/>
    <x v="4"/>
    <n v="8"/>
    <n v="28"/>
    <d v="2014-08-28T00:00:00"/>
    <s v="Rs.300"/>
    <n v="1"/>
    <n v="300"/>
  </r>
  <r>
    <n v="18425175"/>
    <x v="548"/>
    <n v="1"/>
    <x v="0"/>
    <s v="New Delhi"/>
    <s v="236, Munirka Village Baburam Chowk, Munirka, New Delhi"/>
    <x v="19"/>
    <s v="Indian Rupees(Rs.)"/>
    <x v="0"/>
    <x v="0"/>
    <x v="0"/>
    <n v="0"/>
    <x v="0"/>
    <x v="0"/>
    <x v="3"/>
    <n v="8"/>
    <n v="12"/>
    <d v="2011-08-12T00:00:00"/>
    <s v="Rs.300"/>
    <n v="1"/>
    <n v="300"/>
  </r>
  <r>
    <n v="18460299"/>
    <x v="549"/>
    <n v="1"/>
    <x v="0"/>
    <s v="New Delhi"/>
    <s v="EG-15, Main Market, Inderpuri, Naraina, New Delhi"/>
    <x v="19"/>
    <s v="Indian Rupees(Rs.)"/>
    <x v="0"/>
    <x v="0"/>
    <x v="0"/>
    <n v="0"/>
    <x v="0"/>
    <x v="0"/>
    <x v="8"/>
    <n v="8"/>
    <n v="2"/>
    <d v="2015-08-02T00:00:00"/>
    <s v="Rs.300"/>
    <n v="1"/>
    <n v="300"/>
  </r>
  <r>
    <n v="18216703"/>
    <x v="550"/>
    <n v="1"/>
    <x v="0"/>
    <s v="New Delhi"/>
    <s v="G-4, Sarda Chamber 2, Plot 15, D Block, Prashant Vihar, New Delhi"/>
    <x v="19"/>
    <s v="Indian Rupees(Rs.)"/>
    <x v="0"/>
    <x v="0"/>
    <x v="0"/>
    <n v="0"/>
    <x v="0"/>
    <x v="0"/>
    <x v="4"/>
    <n v="8"/>
    <n v="15"/>
    <d v="2014-08-15T00:00:00"/>
    <s v="Rs.300"/>
    <n v="1"/>
    <n v="300"/>
  </r>
  <r>
    <n v="18377880"/>
    <x v="551"/>
    <n v="1"/>
    <x v="0"/>
    <s v="New Delhi"/>
    <s v="R-70, Main Market, Shakarpur, New Delhi"/>
    <x v="5"/>
    <s v="Indian Rupees(Rs.)"/>
    <x v="0"/>
    <x v="0"/>
    <x v="0"/>
    <n v="0"/>
    <x v="0"/>
    <x v="0"/>
    <x v="8"/>
    <n v="8"/>
    <n v="21"/>
    <d v="2015-08-21T00:00:00"/>
    <s v="Rs.300"/>
    <n v="1"/>
    <n v="300"/>
  </r>
  <r>
    <n v="18421471"/>
    <x v="552"/>
    <n v="1"/>
    <x v="0"/>
    <s v="New Delhi"/>
    <s v="B 168, Jhilmil Colony, Vivek Vihar, New Delhi"/>
    <x v="22"/>
    <s v="Indian Rupees(Rs.)"/>
    <x v="0"/>
    <x v="0"/>
    <x v="0"/>
    <n v="0"/>
    <x v="0"/>
    <x v="0"/>
    <x v="2"/>
    <n v="8"/>
    <n v="16"/>
    <d v="2018-08-16T00:00:00"/>
    <s v="Rs.300"/>
    <n v="1"/>
    <n v="300"/>
  </r>
  <r>
    <n v="18478723"/>
    <x v="553"/>
    <n v="1"/>
    <x v="0"/>
    <s v="New Delhi"/>
    <s v="35 Infantry Brigade, Phillaurah Complex, Near Army Public School, Shankar Vihar, Delhi Cantt., New Delhi"/>
    <x v="29"/>
    <s v="Indian Rupees(Rs.)"/>
    <x v="0"/>
    <x v="0"/>
    <x v="0"/>
    <n v="0"/>
    <x v="0"/>
    <x v="0"/>
    <x v="4"/>
    <n v="7"/>
    <n v="6"/>
    <d v="2014-07-06T00:00:00"/>
    <s v="Rs.300"/>
    <n v="1"/>
    <n v="300"/>
  </r>
  <r>
    <n v="18481273"/>
    <x v="554"/>
    <n v="1"/>
    <x v="0"/>
    <s v="New Delhi"/>
    <s v="Shop 4/3, Jangpura, New Delhi"/>
    <x v="117"/>
    <s v="Indian Rupees(Rs.)"/>
    <x v="0"/>
    <x v="0"/>
    <x v="0"/>
    <n v="0"/>
    <x v="0"/>
    <x v="0"/>
    <x v="0"/>
    <n v="7"/>
    <n v="28"/>
    <d v="2013-07-28T00:00:00"/>
    <s v="Rs.300"/>
    <n v="1"/>
    <n v="300"/>
  </r>
  <r>
    <n v="18445793"/>
    <x v="555"/>
    <n v="1"/>
    <x v="0"/>
    <s v="New Delhi"/>
    <s v="C-7/85, Near Mother Dairy, Keshav Puram, Lawrence Road, New Delhi"/>
    <x v="90"/>
    <s v="Indian Rupees(Rs.)"/>
    <x v="0"/>
    <x v="0"/>
    <x v="0"/>
    <n v="0"/>
    <x v="0"/>
    <x v="0"/>
    <x v="4"/>
    <n v="7"/>
    <n v="26"/>
    <d v="2014-07-26T00:00:00"/>
    <s v="Rs.300"/>
    <n v="1"/>
    <n v="300"/>
  </r>
  <r>
    <n v="18424639"/>
    <x v="556"/>
    <n v="1"/>
    <x v="0"/>
    <s v="New Delhi"/>
    <s v="House 100/B, Block 5, New Aruna Nagar, Majnu ka Tila, New Delhi"/>
    <x v="71"/>
    <s v="Indian Rupees(Rs.)"/>
    <x v="0"/>
    <x v="0"/>
    <x v="0"/>
    <n v="0"/>
    <x v="0"/>
    <x v="0"/>
    <x v="7"/>
    <n v="7"/>
    <n v="13"/>
    <d v="2017-07-13T00:00:00"/>
    <s v="Rs.300"/>
    <n v="1"/>
    <n v="300"/>
  </r>
  <r>
    <n v="18430579"/>
    <x v="557"/>
    <n v="1"/>
    <x v="0"/>
    <s v="New Delhi"/>
    <s v="Opposite Gyan Jyoti Public School, Gurgaon Road, Chhawla, Najafgarh, New Delhi"/>
    <x v="19"/>
    <s v="Indian Rupees(Rs.)"/>
    <x v="0"/>
    <x v="0"/>
    <x v="0"/>
    <n v="0"/>
    <x v="0"/>
    <x v="0"/>
    <x v="7"/>
    <n v="7"/>
    <n v="26"/>
    <d v="2017-07-26T00:00:00"/>
    <s v="Rs.300"/>
    <n v="1"/>
    <n v="300"/>
  </r>
  <r>
    <n v="18378016"/>
    <x v="365"/>
    <n v="1"/>
    <x v="0"/>
    <s v="New Delhi"/>
    <s v="Shop 1, DDA Market, Defence Enclave, Preet Vihar, New Delhi"/>
    <x v="99"/>
    <s v="Indian Rupees(Rs.)"/>
    <x v="0"/>
    <x v="0"/>
    <x v="0"/>
    <n v="0"/>
    <x v="0"/>
    <x v="0"/>
    <x v="2"/>
    <n v="7"/>
    <n v="10"/>
    <d v="2018-07-10T00:00:00"/>
    <s v="Rs.300"/>
    <n v="1"/>
    <n v="300"/>
  </r>
  <r>
    <n v="18312639"/>
    <x v="558"/>
    <n v="1"/>
    <x v="0"/>
    <s v="New Delhi"/>
    <s v="D 41, South Extension 1, New Delhi"/>
    <x v="12"/>
    <s v="Indian Rupees(Rs.)"/>
    <x v="0"/>
    <x v="0"/>
    <x v="0"/>
    <n v="0"/>
    <x v="0"/>
    <x v="0"/>
    <x v="0"/>
    <n v="7"/>
    <n v="27"/>
    <d v="2013-07-27T00:00:00"/>
    <s v="Rs.300"/>
    <n v="1"/>
    <n v="300"/>
  </r>
  <r>
    <n v="18466402"/>
    <x v="559"/>
    <n v="1"/>
    <x v="0"/>
    <s v="New Delhi"/>
    <s v="2035, Near Katra Lachhu Singh, Fawara, Chandni Chowk, Delhi"/>
    <x v="19"/>
    <s v="Indian Rupees(Rs.)"/>
    <x v="0"/>
    <x v="0"/>
    <x v="0"/>
    <n v="0"/>
    <x v="0"/>
    <x v="0"/>
    <x v="7"/>
    <n v="6"/>
    <n v="8"/>
    <d v="2017-06-08T00:00:00"/>
    <s v="Rs.300"/>
    <n v="1"/>
    <n v="300"/>
  </r>
  <r>
    <n v="18250897"/>
    <x v="560"/>
    <n v="1"/>
    <x v="0"/>
    <s v="New Delhi"/>
    <s v="H-34, Green Park Extension, Green Park, New Delhi"/>
    <x v="22"/>
    <s v="Indian Rupees(Rs.)"/>
    <x v="0"/>
    <x v="0"/>
    <x v="0"/>
    <n v="0"/>
    <x v="0"/>
    <x v="0"/>
    <x v="0"/>
    <n v="6"/>
    <n v="17"/>
    <d v="2013-06-17T00:00:00"/>
    <s v="Rs.300"/>
    <n v="1"/>
    <n v="300"/>
  </r>
  <r>
    <n v="18444040"/>
    <x v="561"/>
    <n v="1"/>
    <x v="0"/>
    <s v="New Delhi"/>
    <s v="E-89, BK Dutt Colony, Karbala Market, Lodhi Road, New Delhi"/>
    <x v="19"/>
    <s v="Indian Rupees(Rs.)"/>
    <x v="0"/>
    <x v="0"/>
    <x v="0"/>
    <n v="0"/>
    <x v="0"/>
    <x v="0"/>
    <x v="0"/>
    <n v="6"/>
    <n v="19"/>
    <d v="2013-06-19T00:00:00"/>
    <s v="Rs.300"/>
    <n v="1"/>
    <n v="300"/>
  </r>
  <r>
    <n v="18471313"/>
    <x v="562"/>
    <n v="1"/>
    <x v="0"/>
    <s v="New Delhi"/>
    <s v="Chhawla Stand, Najafgarh, New Delhi"/>
    <x v="14"/>
    <s v="Indian Rupees(Rs.)"/>
    <x v="0"/>
    <x v="0"/>
    <x v="0"/>
    <n v="0"/>
    <x v="0"/>
    <x v="0"/>
    <x v="0"/>
    <n v="6"/>
    <n v="5"/>
    <d v="2013-06-05T00:00:00"/>
    <s v="Rs.300"/>
    <n v="1"/>
    <n v="300"/>
  </r>
  <r>
    <n v="18472680"/>
    <x v="563"/>
    <n v="1"/>
    <x v="0"/>
    <s v="New Delhi"/>
    <s v="A-47, Vishwakarma Colony, Near Okhla Phase 1, New Delhi"/>
    <x v="22"/>
    <s v="Indian Rupees(Rs.)"/>
    <x v="0"/>
    <x v="0"/>
    <x v="0"/>
    <n v="0"/>
    <x v="0"/>
    <x v="0"/>
    <x v="7"/>
    <n v="6"/>
    <n v="4"/>
    <d v="2017-06-04T00:00:00"/>
    <s v="Rs.300"/>
    <n v="1"/>
    <n v="300"/>
  </r>
  <r>
    <n v="18421030"/>
    <x v="564"/>
    <n v="1"/>
    <x v="0"/>
    <s v="New Delhi"/>
    <s v="Near PSK, Shankar Vihar, Opposite Pillar 70, Preet Vihar, New Delhi"/>
    <x v="19"/>
    <s v="Indian Rupees(Rs.)"/>
    <x v="0"/>
    <x v="0"/>
    <x v="0"/>
    <n v="0"/>
    <x v="0"/>
    <x v="0"/>
    <x v="1"/>
    <n v="6"/>
    <n v="15"/>
    <d v="2016-06-15T00:00:00"/>
    <s v="Rs.300"/>
    <n v="1"/>
    <n v="300"/>
  </r>
  <r>
    <n v="18361757"/>
    <x v="565"/>
    <n v="1"/>
    <x v="0"/>
    <s v="New Delhi"/>
    <s v="Shop 17, BP Market, Club Road, Shalimar Bagh, New Delhi"/>
    <x v="19"/>
    <s v="Indian Rupees(Rs.)"/>
    <x v="0"/>
    <x v="0"/>
    <x v="0"/>
    <n v="0"/>
    <x v="0"/>
    <x v="0"/>
    <x v="5"/>
    <n v="6"/>
    <n v="23"/>
    <d v="2012-06-23T00:00:00"/>
    <s v="Rs.300"/>
    <n v="1"/>
    <n v="300"/>
  </r>
  <r>
    <n v="18430902"/>
    <x v="566"/>
    <n v="1"/>
    <x v="0"/>
    <s v="New Delhi"/>
    <s v="A1, WZ 9, Opposite Chhatri Wala Park, Main Road, Subhash Nagar, New Delhi"/>
    <x v="118"/>
    <s v="Indian Rupees(Rs.)"/>
    <x v="0"/>
    <x v="0"/>
    <x v="0"/>
    <n v="0"/>
    <x v="0"/>
    <x v="0"/>
    <x v="2"/>
    <n v="6"/>
    <n v="8"/>
    <d v="2018-06-08T00:00:00"/>
    <s v="Rs.300"/>
    <n v="1"/>
    <n v="300"/>
  </r>
  <r>
    <n v="18370535"/>
    <x v="379"/>
    <n v="1"/>
    <x v="0"/>
    <s v="New Delhi"/>
    <s v="Shop 43, DLF South Square Mall, Sarojini Nagar, New Delhi"/>
    <x v="119"/>
    <s v="Indian Rupees(Rs.)"/>
    <x v="0"/>
    <x v="0"/>
    <x v="0"/>
    <n v="0"/>
    <x v="0"/>
    <x v="0"/>
    <x v="1"/>
    <n v="5"/>
    <n v="2"/>
    <d v="2016-05-02T00:00:00"/>
    <s v="Rs.300"/>
    <n v="1"/>
    <n v="300"/>
  </r>
  <r>
    <n v="18446419"/>
    <x v="567"/>
    <n v="1"/>
    <x v="0"/>
    <s v="New Delhi"/>
    <s v="Block 10, House 7, New Aruna Nagar, Majnu ka Tila, New Delhi"/>
    <x v="120"/>
    <s v="Indian Rupees(Rs.)"/>
    <x v="0"/>
    <x v="0"/>
    <x v="0"/>
    <n v="0"/>
    <x v="0"/>
    <x v="0"/>
    <x v="2"/>
    <n v="5"/>
    <n v="24"/>
    <d v="2018-05-24T00:00:00"/>
    <s v="Rs.300"/>
    <n v="1"/>
    <n v="300"/>
  </r>
  <r>
    <n v="18449647"/>
    <x v="568"/>
    <n v="1"/>
    <x v="0"/>
    <s v="New Delhi"/>
    <s v="Near Batra Cinema, Mukherjee Nagar, New Delhi"/>
    <x v="12"/>
    <s v="Indian Rupees(Rs.)"/>
    <x v="0"/>
    <x v="0"/>
    <x v="0"/>
    <n v="0"/>
    <x v="0"/>
    <x v="0"/>
    <x v="0"/>
    <n v="5"/>
    <n v="8"/>
    <d v="2013-05-08T00:00:00"/>
    <s v="Rs.300"/>
    <n v="1"/>
    <n v="300"/>
  </r>
  <r>
    <n v="18430911"/>
    <x v="569"/>
    <n v="1"/>
    <x v="0"/>
    <s v="New Delhi"/>
    <s v="Shop 21, Bhagat Singh Market, Najafgarh, New Delhi"/>
    <x v="38"/>
    <s v="Indian Rupees(Rs.)"/>
    <x v="0"/>
    <x v="0"/>
    <x v="0"/>
    <n v="0"/>
    <x v="0"/>
    <x v="0"/>
    <x v="7"/>
    <n v="5"/>
    <n v="16"/>
    <d v="2017-05-16T00:00:00"/>
    <s v="Rs.300"/>
    <n v="1"/>
    <n v="300"/>
  </r>
  <r>
    <n v="18416741"/>
    <x v="570"/>
    <n v="1"/>
    <x v="0"/>
    <s v="New Delhi"/>
    <s v="A-1, Shindi Colony, Naraina Vihar, Naraina, New Delhi"/>
    <x v="12"/>
    <s v="Indian Rupees(Rs.)"/>
    <x v="0"/>
    <x v="0"/>
    <x v="0"/>
    <n v="0"/>
    <x v="0"/>
    <x v="0"/>
    <x v="4"/>
    <n v="5"/>
    <n v="5"/>
    <d v="2014-05-05T00:00:00"/>
    <s v="Rs.300"/>
    <n v="1"/>
    <n v="300"/>
  </r>
  <r>
    <n v="18425152"/>
    <x v="571"/>
    <n v="1"/>
    <x v="0"/>
    <s v="New Delhi"/>
    <s v="Shop 35, Laxmi Bai Nagar Market, INA, New Delhi"/>
    <x v="38"/>
    <s v="Indian Rupees(Rs.)"/>
    <x v="0"/>
    <x v="0"/>
    <x v="0"/>
    <n v="0"/>
    <x v="0"/>
    <x v="0"/>
    <x v="4"/>
    <n v="4"/>
    <n v="23"/>
    <d v="2014-04-23T00:00:00"/>
    <s v="Rs.300"/>
    <n v="1"/>
    <n v="300"/>
  </r>
  <r>
    <n v="18428622"/>
    <x v="572"/>
    <n v="1"/>
    <x v="0"/>
    <s v="New Delhi"/>
    <s v="Anamika Apartments, IP Extension, New Delhi"/>
    <x v="21"/>
    <s v="Indian Rupees(Rs.)"/>
    <x v="0"/>
    <x v="0"/>
    <x v="0"/>
    <n v="0"/>
    <x v="0"/>
    <x v="0"/>
    <x v="3"/>
    <n v="4"/>
    <n v="1"/>
    <d v="2011-04-01T00:00:00"/>
    <s v="Rs.300"/>
    <n v="1"/>
    <n v="300"/>
  </r>
  <r>
    <n v="18294233"/>
    <x v="573"/>
    <n v="1"/>
    <x v="0"/>
    <s v="New Delhi"/>
    <s v="Shop 1B, Hospital Road, Jangpura, New Delhi"/>
    <x v="14"/>
    <s v="Indian Rupees(Rs.)"/>
    <x v="0"/>
    <x v="0"/>
    <x v="0"/>
    <n v="0"/>
    <x v="0"/>
    <x v="0"/>
    <x v="6"/>
    <n v="4"/>
    <n v="16"/>
    <d v="2010-04-16T00:00:00"/>
    <s v="Rs.300"/>
    <n v="1"/>
    <n v="300"/>
  </r>
  <r>
    <n v="18409180"/>
    <x v="543"/>
    <n v="1"/>
    <x v="0"/>
    <s v="New Delhi"/>
    <s v="Jai Sai Motors, Indian Oil Petrol Pump, Near Hotel Crowne Plaza, Okhla Phase 1, New Delhi"/>
    <x v="101"/>
    <s v="Indian Rupees(Rs.)"/>
    <x v="0"/>
    <x v="0"/>
    <x v="0"/>
    <n v="0"/>
    <x v="0"/>
    <x v="0"/>
    <x v="6"/>
    <n v="4"/>
    <n v="14"/>
    <d v="2010-04-14T00:00:00"/>
    <s v="Rs.300"/>
    <n v="1"/>
    <n v="300"/>
  </r>
  <r>
    <n v="18312627"/>
    <x v="574"/>
    <n v="1"/>
    <x v="0"/>
    <s v="New Delhi"/>
    <s v="J-87, Beriwala Bagh, Subhash Nagar, New Delhi"/>
    <x v="12"/>
    <s v="Indian Rupees(Rs.)"/>
    <x v="0"/>
    <x v="0"/>
    <x v="0"/>
    <n v="0"/>
    <x v="0"/>
    <x v="0"/>
    <x v="3"/>
    <n v="4"/>
    <n v="3"/>
    <d v="2011-04-03T00:00:00"/>
    <s v="Rs.300"/>
    <n v="1"/>
    <n v="300"/>
  </r>
  <r>
    <n v="18377901"/>
    <x v="575"/>
    <n v="1"/>
    <x v="0"/>
    <s v="New Delhi"/>
    <s v="15/3, B Block, DDA Market, Phase 1, Vivek Vihar, New Delhi"/>
    <x v="45"/>
    <s v="Indian Rupees(Rs.)"/>
    <x v="0"/>
    <x v="0"/>
    <x v="0"/>
    <n v="0"/>
    <x v="0"/>
    <x v="0"/>
    <x v="0"/>
    <n v="4"/>
    <n v="10"/>
    <d v="2013-04-10T00:00:00"/>
    <s v="Rs.300"/>
    <n v="1"/>
    <n v="300"/>
  </r>
  <r>
    <n v="18358162"/>
    <x v="576"/>
    <n v="1"/>
    <x v="0"/>
    <s v="New Delhi"/>
    <s v="Kalka Devi Marg, Near DDA Park, East of Kailash, New Delhi"/>
    <x v="19"/>
    <s v="Indian Rupees(Rs.)"/>
    <x v="0"/>
    <x v="0"/>
    <x v="0"/>
    <n v="0"/>
    <x v="0"/>
    <x v="0"/>
    <x v="4"/>
    <n v="3"/>
    <n v="7"/>
    <d v="2014-03-07T00:00:00"/>
    <s v="Rs.300"/>
    <n v="1"/>
    <n v="300"/>
  </r>
  <r>
    <n v="18431181"/>
    <x v="577"/>
    <n v="1"/>
    <x v="0"/>
    <s v="New Delhi"/>
    <s v="EA 156, Main Market, Inderpuri, Naraina, New Delhi"/>
    <x v="19"/>
    <s v="Indian Rupees(Rs.)"/>
    <x v="0"/>
    <x v="0"/>
    <x v="0"/>
    <n v="0"/>
    <x v="0"/>
    <x v="0"/>
    <x v="7"/>
    <n v="3"/>
    <n v="5"/>
    <d v="2017-03-05T00:00:00"/>
    <s v="Rs.300"/>
    <n v="1"/>
    <n v="300"/>
  </r>
  <r>
    <n v="18357551"/>
    <x v="406"/>
    <n v="1"/>
    <x v="0"/>
    <s v="New Delhi"/>
    <s v="A-263, Vishwakarma Colony, MB Road, Near, Okhla Phase 1, New Delhi"/>
    <x v="90"/>
    <s v="Indian Rupees(Rs.)"/>
    <x v="0"/>
    <x v="0"/>
    <x v="0"/>
    <n v="0"/>
    <x v="0"/>
    <x v="0"/>
    <x v="0"/>
    <n v="3"/>
    <n v="23"/>
    <d v="2013-03-23T00:00:00"/>
    <s v="Rs.300"/>
    <n v="1"/>
    <n v="300"/>
  </r>
  <r>
    <n v="18486878"/>
    <x v="578"/>
    <n v="1"/>
    <x v="0"/>
    <s v="New Delhi"/>
    <s v="Shop 3, Ring Road Market, Sarojni Nagar New Delhi"/>
    <x v="14"/>
    <s v="Indian Rupees(Rs.)"/>
    <x v="0"/>
    <x v="0"/>
    <x v="0"/>
    <n v="0"/>
    <x v="0"/>
    <x v="0"/>
    <x v="3"/>
    <n v="3"/>
    <n v="22"/>
    <d v="2011-03-22T00:00:00"/>
    <s v="Rs.300"/>
    <n v="1"/>
    <n v="300"/>
  </r>
  <r>
    <n v="18435823"/>
    <x v="579"/>
    <n v="1"/>
    <x v="0"/>
    <s v="New Delhi"/>
    <s v="A -1, Loni Road,   Jyoti Colony, Shahdara, New Delhi"/>
    <x v="14"/>
    <s v="Indian Rupees(Rs.)"/>
    <x v="0"/>
    <x v="0"/>
    <x v="0"/>
    <n v="0"/>
    <x v="0"/>
    <x v="0"/>
    <x v="7"/>
    <n v="3"/>
    <n v="4"/>
    <d v="2017-03-04T00:00:00"/>
    <s v="Rs.300"/>
    <n v="1"/>
    <n v="300"/>
  </r>
  <r>
    <n v="18337895"/>
    <x v="558"/>
    <n v="1"/>
    <x v="0"/>
    <s v="New Delhi"/>
    <s v="D 49, South Extension 1, New Delhi"/>
    <x v="12"/>
    <s v="Indian Rupees(Rs.)"/>
    <x v="0"/>
    <x v="0"/>
    <x v="0"/>
    <n v="0"/>
    <x v="0"/>
    <x v="0"/>
    <x v="5"/>
    <n v="3"/>
    <n v="6"/>
    <d v="2012-03-06T00:00:00"/>
    <s v="Rs.300"/>
    <n v="1"/>
    <n v="300"/>
  </r>
  <r>
    <n v="18416747"/>
    <x v="255"/>
    <n v="1"/>
    <x v="0"/>
    <s v="New Delhi"/>
    <s v="Level 2, Food Capital, Worldmark 1, Aerocity, New Delhi"/>
    <x v="121"/>
    <s v="Indian Rupees(Rs.)"/>
    <x v="0"/>
    <x v="0"/>
    <x v="0"/>
    <n v="0"/>
    <x v="0"/>
    <x v="0"/>
    <x v="6"/>
    <n v="3"/>
    <n v="24"/>
    <d v="2010-03-24T00:00:00"/>
    <s v="Rs.300"/>
    <n v="1"/>
    <n v="300"/>
  </r>
  <r>
    <n v="18261688"/>
    <x v="580"/>
    <n v="1"/>
    <x v="0"/>
    <s v="New Delhi"/>
    <s v="Jagat Cinema, Urdu Bazaar, Jama Masjid, New Delhi"/>
    <x v="14"/>
    <s v="Indian Rupees(Rs.)"/>
    <x v="0"/>
    <x v="0"/>
    <x v="0"/>
    <n v="0"/>
    <x v="0"/>
    <x v="0"/>
    <x v="2"/>
    <n v="2"/>
    <n v="19"/>
    <d v="2018-02-19T00:00:00"/>
    <s v="Rs.300"/>
    <n v="1"/>
    <n v="300"/>
  </r>
  <r>
    <n v="18441680"/>
    <x v="581"/>
    <n v="1"/>
    <x v="0"/>
    <s v="New Delhi"/>
    <s v="Galli 11-12, D-324, Lalita Park, Laxmi Nagar, New Delhi"/>
    <x v="25"/>
    <s v="Indian Rupees(Rs.)"/>
    <x v="0"/>
    <x v="0"/>
    <x v="0"/>
    <n v="0"/>
    <x v="0"/>
    <x v="0"/>
    <x v="5"/>
    <n v="2"/>
    <n v="22"/>
    <d v="2012-02-22T00:00:00"/>
    <s v="Rs.300"/>
    <n v="1"/>
    <n v="300"/>
  </r>
  <r>
    <n v="18478992"/>
    <x v="582"/>
    <n v="1"/>
    <x v="0"/>
    <s v="New Delhi"/>
    <s v="1st Floor, Opposite Police Station, Mehrauli, New Delhi"/>
    <x v="25"/>
    <s v="Indian Rupees(Rs.)"/>
    <x v="0"/>
    <x v="0"/>
    <x v="0"/>
    <n v="0"/>
    <x v="0"/>
    <x v="0"/>
    <x v="4"/>
    <n v="2"/>
    <n v="27"/>
    <d v="2014-02-27T00:00:00"/>
    <s v="Rs.300"/>
    <n v="1"/>
    <n v="300"/>
  </r>
  <r>
    <n v="18451179"/>
    <x v="583"/>
    <n v="1"/>
    <x v="0"/>
    <s v="New Delhi"/>
    <s v="5/8, Moti Nagar, New Delhi"/>
    <x v="38"/>
    <s v="Indian Rupees(Rs.)"/>
    <x v="0"/>
    <x v="0"/>
    <x v="0"/>
    <n v="0"/>
    <x v="0"/>
    <x v="0"/>
    <x v="2"/>
    <n v="2"/>
    <n v="25"/>
    <d v="2018-02-25T00:00:00"/>
    <s v="Rs.300"/>
    <n v="1"/>
    <n v="300"/>
  </r>
  <r>
    <n v="18464648"/>
    <x v="584"/>
    <n v="1"/>
    <x v="0"/>
    <s v="New Delhi"/>
    <s v="Khasra 360-361, Village Mamurpur, Main Alipur Road, Narela, New Delhi"/>
    <x v="25"/>
    <s v="Indian Rupees(Rs.)"/>
    <x v="0"/>
    <x v="0"/>
    <x v="0"/>
    <n v="0"/>
    <x v="0"/>
    <x v="0"/>
    <x v="4"/>
    <n v="2"/>
    <n v="9"/>
    <d v="2014-02-09T00:00:00"/>
    <s v="Rs.300"/>
    <n v="1"/>
    <n v="300"/>
  </r>
  <r>
    <n v="18464629"/>
    <x v="585"/>
    <n v="1"/>
    <x v="0"/>
    <s v="New Delhi"/>
    <s v="Saria Nath Market, Sabji Mandi, Narela, New Delhi"/>
    <x v="25"/>
    <s v="Indian Rupees(Rs.)"/>
    <x v="0"/>
    <x v="0"/>
    <x v="0"/>
    <n v="0"/>
    <x v="0"/>
    <x v="0"/>
    <x v="8"/>
    <n v="2"/>
    <n v="10"/>
    <d v="2015-02-10T00:00:00"/>
    <s v="Rs.300"/>
    <n v="1"/>
    <n v="300"/>
  </r>
  <r>
    <n v="18489523"/>
    <x v="586"/>
    <n v="1"/>
    <x v="0"/>
    <s v="New Delhi"/>
    <s v="Ignou Road, Anupam Extention, Sainik Farms, New Delhi"/>
    <x v="42"/>
    <s v="Indian Rupees(Rs.)"/>
    <x v="0"/>
    <x v="0"/>
    <x v="0"/>
    <n v="0"/>
    <x v="0"/>
    <x v="0"/>
    <x v="0"/>
    <n v="2"/>
    <n v="7"/>
    <d v="2013-02-07T00:00:00"/>
    <s v="Rs.300"/>
    <n v="1"/>
    <n v="300"/>
  </r>
  <r>
    <n v="18472599"/>
    <x v="587"/>
    <n v="1"/>
    <x v="0"/>
    <s v="New Delhi"/>
    <s v="Main Market, Tagore Garden, New Delhi"/>
    <x v="24"/>
    <s v="Indian Rupees(Rs.)"/>
    <x v="0"/>
    <x v="0"/>
    <x v="0"/>
    <n v="0"/>
    <x v="0"/>
    <x v="0"/>
    <x v="7"/>
    <n v="2"/>
    <n v="14"/>
    <d v="2017-02-14T00:00:00"/>
    <s v="Rs.300"/>
    <n v="1"/>
    <n v="300"/>
  </r>
  <r>
    <n v="18463988"/>
    <x v="588"/>
    <n v="1"/>
    <x v="0"/>
    <s v="New Delhi"/>
    <s v="Shop 60, Wadhwa Market, Kingsway Camp, Delhi University-GTB Nagar, New Delhi"/>
    <x v="38"/>
    <s v="Indian Rupees(Rs.)"/>
    <x v="0"/>
    <x v="0"/>
    <x v="0"/>
    <n v="0"/>
    <x v="0"/>
    <x v="0"/>
    <x v="7"/>
    <n v="1"/>
    <n v="5"/>
    <d v="2017-01-05T00:00:00"/>
    <s v="Rs.300"/>
    <n v="1"/>
    <n v="300"/>
  </r>
  <r>
    <n v="18355115"/>
    <x v="589"/>
    <n v="1"/>
    <x v="0"/>
    <s v="New Delhi"/>
    <s v="252, Sant Nagar, East of Kailash, New Delhi"/>
    <x v="19"/>
    <s v="Indian Rupees(Rs.)"/>
    <x v="0"/>
    <x v="0"/>
    <x v="0"/>
    <n v="0"/>
    <x v="0"/>
    <x v="0"/>
    <x v="0"/>
    <n v="1"/>
    <n v="13"/>
    <d v="2013-01-13T00:00:00"/>
    <s v="Rs.300"/>
    <n v="1"/>
    <n v="300"/>
  </r>
  <r>
    <n v="18429151"/>
    <x v="590"/>
    <n v="1"/>
    <x v="0"/>
    <s v="New Delhi"/>
    <s v="27, Main Market, Nehru Nagar, Lajpat Nagar 1, New Delhi"/>
    <x v="19"/>
    <s v="Indian Rupees(Rs.)"/>
    <x v="0"/>
    <x v="0"/>
    <x v="0"/>
    <n v="0"/>
    <x v="0"/>
    <x v="0"/>
    <x v="5"/>
    <n v="1"/>
    <n v="25"/>
    <d v="2012-01-25T00:00:00"/>
    <s v="Rs.300"/>
    <n v="1"/>
    <n v="300"/>
  </r>
  <r>
    <n v="18421492"/>
    <x v="591"/>
    <n v="1"/>
    <x v="0"/>
    <s v="New Delhi"/>
    <s v="C 31, Acharya niketan, Mayur Vihar Phase 1, New Delhi"/>
    <x v="122"/>
    <s v="Indian Rupees(Rs.)"/>
    <x v="0"/>
    <x v="0"/>
    <x v="0"/>
    <n v="0"/>
    <x v="0"/>
    <x v="0"/>
    <x v="7"/>
    <n v="1"/>
    <n v="4"/>
    <d v="2017-01-04T00:00:00"/>
    <s v="Rs.300"/>
    <n v="1"/>
    <n v="300"/>
  </r>
  <r>
    <n v="18375395"/>
    <x v="592"/>
    <n v="1"/>
    <x v="0"/>
    <s v="New Delhi"/>
    <s v="81A, Pocket A-2, Mayur Vihar Phase 3, New Delhi"/>
    <x v="5"/>
    <s v="Indian Rupees(Rs.)"/>
    <x v="0"/>
    <x v="0"/>
    <x v="0"/>
    <n v="0"/>
    <x v="0"/>
    <x v="0"/>
    <x v="2"/>
    <n v="1"/>
    <n v="22"/>
    <d v="2018-01-22T00:00:00"/>
    <s v="Rs.300"/>
    <n v="1"/>
    <n v="300"/>
  </r>
  <r>
    <n v="18449639"/>
    <x v="593"/>
    <n v="1"/>
    <x v="0"/>
    <s v="New Delhi"/>
    <s v="Batra Complex, Near UCO Bank, Mukherjee Nagar"/>
    <x v="3"/>
    <s v="Indian Rupees(Rs.)"/>
    <x v="0"/>
    <x v="0"/>
    <x v="0"/>
    <n v="0"/>
    <x v="0"/>
    <x v="0"/>
    <x v="7"/>
    <n v="1"/>
    <n v="16"/>
    <d v="2017-01-16T00:00:00"/>
    <s v="Rs.300"/>
    <n v="1"/>
    <n v="300"/>
  </r>
  <r>
    <n v="310889"/>
    <x v="594"/>
    <n v="1"/>
    <x v="0"/>
    <s v="New Delhi"/>
    <s v="Parking Area, Aditya Complex, Preet Vihar, New Delhi"/>
    <x v="38"/>
    <s v="Indian Rupees(Rs.)"/>
    <x v="0"/>
    <x v="0"/>
    <x v="0"/>
    <n v="0"/>
    <x v="0"/>
    <x v="0"/>
    <x v="6"/>
    <n v="1"/>
    <n v="6"/>
    <d v="2010-01-06T00:00:00"/>
    <s v="Rs.300"/>
    <n v="1"/>
    <n v="300"/>
  </r>
  <r>
    <n v="18396151"/>
    <x v="595"/>
    <n v="1"/>
    <x v="0"/>
    <s v="New Delhi"/>
    <s v="Near GGS Dispensary, Sector 4, R K Puram, New Delhi"/>
    <x v="38"/>
    <s v="Indian Rupees(Rs.)"/>
    <x v="0"/>
    <x v="0"/>
    <x v="0"/>
    <n v="0"/>
    <x v="0"/>
    <x v="0"/>
    <x v="8"/>
    <n v="1"/>
    <n v="8"/>
    <d v="2015-01-08T00:00:00"/>
    <s v="Rs.300"/>
    <n v="1"/>
    <n v="300"/>
  </r>
  <r>
    <n v="18418263"/>
    <x v="596"/>
    <n v="1"/>
    <x v="0"/>
    <s v="New Delhi"/>
    <s v="C3, Yojna Vihar Market, Anand Vihar, New Delhi"/>
    <x v="22"/>
    <s v="Indian Rupees(Rs.)"/>
    <x v="0"/>
    <x v="0"/>
    <x v="0"/>
    <n v="0"/>
    <x v="0"/>
    <x v="0"/>
    <x v="4"/>
    <n v="12"/>
    <n v="28"/>
    <d v="2014-12-28T00:00:00"/>
    <s v="Rs.300"/>
    <n v="1"/>
    <n v="300"/>
  </r>
  <r>
    <n v="18424863"/>
    <x v="597"/>
    <n v="1"/>
    <x v="0"/>
    <s v="New Delhi"/>
    <s v="Gujarati Samajh, Raj Niwas Marg, Civil Lines, New Delhi"/>
    <x v="45"/>
    <s v="Indian Rupees(Rs.)"/>
    <x v="0"/>
    <x v="0"/>
    <x v="0"/>
    <n v="0"/>
    <x v="0"/>
    <x v="0"/>
    <x v="2"/>
    <n v="12"/>
    <n v="15"/>
    <d v="2018-12-15T00:00:00"/>
    <s v="Rs.300"/>
    <n v="1"/>
    <n v="300"/>
  </r>
  <r>
    <n v="18435816"/>
    <x v="598"/>
    <n v="1"/>
    <x v="0"/>
    <s v="New Delhi"/>
    <s v="P-25/A4, Near Dolphin Shoes, Dilshad Garden, New Delhi"/>
    <x v="25"/>
    <s v="Indian Rupees(Rs.)"/>
    <x v="0"/>
    <x v="0"/>
    <x v="0"/>
    <n v="0"/>
    <x v="0"/>
    <x v="0"/>
    <x v="4"/>
    <n v="12"/>
    <n v="8"/>
    <d v="2014-12-08T00:00:00"/>
    <s v="Rs.300"/>
    <n v="1"/>
    <n v="300"/>
  </r>
  <r>
    <n v="18419901"/>
    <x v="599"/>
    <n v="1"/>
    <x v="0"/>
    <s v="New Delhi"/>
    <s v="155, Bhagwan Nagar Chowk, Jangpura, New Delhi"/>
    <x v="19"/>
    <s v="Indian Rupees(Rs.)"/>
    <x v="0"/>
    <x v="0"/>
    <x v="0"/>
    <n v="0"/>
    <x v="0"/>
    <x v="0"/>
    <x v="4"/>
    <n v="12"/>
    <n v="28"/>
    <d v="2014-12-28T00:00:00"/>
    <s v="Rs.300"/>
    <n v="1"/>
    <n v="300"/>
  </r>
  <r>
    <n v="18409207"/>
    <x v="543"/>
    <n v="1"/>
    <x v="0"/>
    <s v="New Delhi"/>
    <s v="M/S Qutab Service Station, IOC Pump, Opposite STC &amp; MMTC Housing Colony, Mehrauli, New Delhi"/>
    <x v="101"/>
    <s v="Indian Rupees(Rs.)"/>
    <x v="0"/>
    <x v="0"/>
    <x v="0"/>
    <n v="0"/>
    <x v="0"/>
    <x v="0"/>
    <x v="5"/>
    <n v="12"/>
    <n v="20"/>
    <d v="2012-12-20T00:00:00"/>
    <s v="Rs.300"/>
    <n v="1"/>
    <n v="300"/>
  </r>
  <r>
    <n v="18361200"/>
    <x v="600"/>
    <n v="1"/>
    <x v="0"/>
    <s v="New Delhi"/>
    <s v="Opposite Sri Ram International School, Main Dhansa Road, Najafgarh, New Delhi"/>
    <x v="3"/>
    <s v="Indian Rupees(Rs.)"/>
    <x v="0"/>
    <x v="0"/>
    <x v="0"/>
    <n v="0"/>
    <x v="0"/>
    <x v="0"/>
    <x v="8"/>
    <n v="12"/>
    <n v="3"/>
    <d v="2015-12-03T00:00:00"/>
    <s v="Rs.300"/>
    <n v="1"/>
    <n v="300"/>
  </r>
  <r>
    <n v="18375389"/>
    <x v="601"/>
    <n v="1"/>
    <x v="0"/>
    <s v="New Delhi"/>
    <s v="Shop 9, Uday Market, Chander Vihar, Nangloi, New Delhi"/>
    <x v="123"/>
    <s v="Indian Rupees(Rs.)"/>
    <x v="0"/>
    <x v="0"/>
    <x v="0"/>
    <n v="0"/>
    <x v="0"/>
    <x v="0"/>
    <x v="8"/>
    <n v="12"/>
    <n v="10"/>
    <d v="2015-12-10T00:00:00"/>
    <s v="Rs.300"/>
    <n v="1"/>
    <n v="300"/>
  </r>
  <r>
    <n v="18393288"/>
    <x v="602"/>
    <n v="1"/>
    <x v="0"/>
    <s v="New Delhi"/>
    <s v="E 45, Naraina Vihar, Naraina, New Delhi"/>
    <x v="59"/>
    <s v="Indian Rupees(Rs.)"/>
    <x v="0"/>
    <x v="0"/>
    <x v="0"/>
    <n v="0"/>
    <x v="0"/>
    <x v="0"/>
    <x v="5"/>
    <n v="12"/>
    <n v="19"/>
    <d v="2012-12-19T00:00:00"/>
    <s v="Rs.300"/>
    <n v="1"/>
    <n v="300"/>
  </r>
  <r>
    <n v="18352220"/>
    <x v="603"/>
    <n v="1"/>
    <x v="0"/>
    <s v="New Delhi"/>
    <s v="G-9, RG Complex 2, Near Sector 14, Prashant Vihar, New Delhi"/>
    <x v="21"/>
    <s v="Indian Rupees(Rs.)"/>
    <x v="0"/>
    <x v="0"/>
    <x v="0"/>
    <n v="0"/>
    <x v="0"/>
    <x v="0"/>
    <x v="5"/>
    <n v="12"/>
    <n v="3"/>
    <d v="2012-12-03T00:00:00"/>
    <s v="Rs.300"/>
    <n v="1"/>
    <n v="300"/>
  </r>
  <r>
    <n v="18438448"/>
    <x v="604"/>
    <n v="1"/>
    <x v="0"/>
    <s v="New Delhi"/>
    <s v="WA-86, Main Road, Shakarpur, New Delhi"/>
    <x v="38"/>
    <s v="Indian Rupees(Rs.)"/>
    <x v="0"/>
    <x v="0"/>
    <x v="0"/>
    <n v="0"/>
    <x v="0"/>
    <x v="0"/>
    <x v="4"/>
    <n v="12"/>
    <n v="9"/>
    <d v="2014-12-09T00:00:00"/>
    <s v="Rs.300"/>
    <n v="1"/>
    <n v="300"/>
  </r>
  <r>
    <n v="18376475"/>
    <x v="605"/>
    <n v="1"/>
    <x v="0"/>
    <s v="New Delhi"/>
    <s v="Pocket SG/5A, LIG DDA Flates, Near Deer Park, Dilshad Garden, New Delhi"/>
    <x v="19"/>
    <s v="Indian Rupees(Rs.)"/>
    <x v="0"/>
    <x v="0"/>
    <x v="0"/>
    <n v="0"/>
    <x v="0"/>
    <x v="0"/>
    <x v="2"/>
    <n v="11"/>
    <n v="7"/>
    <d v="2018-11-07T00:00:00"/>
    <s v="Rs.300"/>
    <n v="1"/>
    <n v="300"/>
  </r>
  <r>
    <n v="18272391"/>
    <x v="606"/>
    <n v="1"/>
    <x v="0"/>
    <s v="New Delhi"/>
    <s v="House 74 A, Block H, New Aruna Nagar, Majnu ka Tila, New Delhi"/>
    <x v="3"/>
    <s v="Indian Rupees(Rs.)"/>
    <x v="0"/>
    <x v="0"/>
    <x v="0"/>
    <n v="0"/>
    <x v="0"/>
    <x v="0"/>
    <x v="1"/>
    <n v="11"/>
    <n v="2"/>
    <d v="2016-11-02T00:00:00"/>
    <s v="Rs.300"/>
    <n v="1"/>
    <n v="300"/>
  </r>
  <r>
    <n v="18424171"/>
    <x v="607"/>
    <n v="1"/>
    <x v="0"/>
    <s v="New Delhi"/>
    <s v="Building 1A, Shop 2, Batra Cinema Complex, Mukherjee Nagar, New Delhi"/>
    <x v="29"/>
    <s v="Indian Rupees(Rs.)"/>
    <x v="0"/>
    <x v="0"/>
    <x v="0"/>
    <n v="0"/>
    <x v="0"/>
    <x v="0"/>
    <x v="7"/>
    <n v="11"/>
    <n v="2"/>
    <d v="2017-11-02T00:00:00"/>
    <s v="Rs.300"/>
    <n v="1"/>
    <n v="300"/>
  </r>
  <r>
    <n v="18354988"/>
    <x v="608"/>
    <n v="1"/>
    <x v="0"/>
    <s v="New Delhi"/>
    <s v="212-A, Six-Ten Building, Munirka, New Delhi"/>
    <x v="3"/>
    <s v="Indian Rupees(Rs.)"/>
    <x v="0"/>
    <x v="0"/>
    <x v="0"/>
    <n v="0"/>
    <x v="0"/>
    <x v="0"/>
    <x v="8"/>
    <n v="11"/>
    <n v="4"/>
    <d v="2015-11-04T00:00:00"/>
    <s v="Rs.300"/>
    <n v="1"/>
    <n v="300"/>
  </r>
  <r>
    <n v="18429188"/>
    <x v="609"/>
    <n v="1"/>
    <x v="0"/>
    <s v="New Delhi"/>
    <s v="A-1, Vishwakarma  Colony, Near BSES Complaint Center, Okhla Phase 1, New Delhi"/>
    <x v="29"/>
    <s v="Indian Rupees(Rs.)"/>
    <x v="0"/>
    <x v="0"/>
    <x v="0"/>
    <n v="0"/>
    <x v="0"/>
    <x v="0"/>
    <x v="0"/>
    <n v="11"/>
    <n v="21"/>
    <d v="2013-11-21T00:00:00"/>
    <s v="Rs.300"/>
    <n v="1"/>
    <n v="300"/>
  </r>
  <r>
    <n v="18441677"/>
    <x v="610"/>
    <n v="1"/>
    <x v="0"/>
    <s v="New Delhi"/>
    <s v="H Block, Vikas Marg, New Delhi"/>
    <x v="90"/>
    <s v="Indian Rupees(Rs.)"/>
    <x v="0"/>
    <x v="0"/>
    <x v="0"/>
    <n v="0"/>
    <x v="0"/>
    <x v="0"/>
    <x v="1"/>
    <n v="11"/>
    <n v="27"/>
    <d v="2016-11-27T00:00:00"/>
    <s v="Rs.300"/>
    <n v="1"/>
    <n v="300"/>
  </r>
  <r>
    <n v="18361208"/>
    <x v="578"/>
    <n v="1"/>
    <x v="0"/>
    <s v="New Delhi"/>
    <s v="Khaibar Pass, Main Road, Civil Lines, New Delhi"/>
    <x v="103"/>
    <s v="Indian Rupees(Rs.)"/>
    <x v="0"/>
    <x v="0"/>
    <x v="0"/>
    <n v="0"/>
    <x v="0"/>
    <x v="0"/>
    <x v="8"/>
    <n v="10"/>
    <n v="27"/>
    <d v="2015-10-27T00:00:00"/>
    <s v="Rs.300"/>
    <n v="1"/>
    <n v="300"/>
  </r>
  <r>
    <n v="18359292"/>
    <x v="36"/>
    <n v="1"/>
    <x v="0"/>
    <s v="New Delhi"/>
    <s v="Fun City Mall, Prashant Vihar, New Delhi"/>
    <x v="27"/>
    <s v="Indian Rupees(Rs.)"/>
    <x v="0"/>
    <x v="0"/>
    <x v="0"/>
    <n v="0"/>
    <x v="0"/>
    <x v="0"/>
    <x v="8"/>
    <n v="10"/>
    <n v="15"/>
    <d v="2015-10-15T00:00:00"/>
    <s v="Rs.300"/>
    <n v="1"/>
    <n v="300"/>
  </r>
  <r>
    <n v="18479001"/>
    <x v="611"/>
    <n v="1"/>
    <x v="0"/>
    <s v="New Delhi"/>
    <s v="Double Storey, Jungpura Extension, Jangpura, New Delhi"/>
    <x v="14"/>
    <s v="Indian Rupees(Rs.)"/>
    <x v="0"/>
    <x v="0"/>
    <x v="0"/>
    <n v="0"/>
    <x v="0"/>
    <x v="0"/>
    <x v="8"/>
    <n v="10"/>
    <n v="9"/>
    <d v="2015-10-09T00:00:00"/>
    <s v="Rs.300"/>
    <n v="1"/>
    <n v="300"/>
  </r>
  <r>
    <n v="18489807"/>
    <x v="612"/>
    <n v="1"/>
    <x v="0"/>
    <s v="New Delhi"/>
    <s v="Labour Chouk Mahipalpur, Mahipalpur, New Delhi"/>
    <x v="8"/>
    <s v="Indian Rupees(Rs.)"/>
    <x v="0"/>
    <x v="0"/>
    <x v="0"/>
    <n v="0"/>
    <x v="0"/>
    <x v="0"/>
    <x v="2"/>
    <n v="10"/>
    <n v="11"/>
    <d v="2018-10-11T00:00:00"/>
    <s v="Rs.300"/>
    <n v="1"/>
    <n v="300"/>
  </r>
  <r>
    <n v="18446411"/>
    <x v="613"/>
    <n v="1"/>
    <x v="0"/>
    <s v="New Delhi"/>
    <s v="15-16, New Tibetan Camp, Majnu Ka Tila"/>
    <x v="120"/>
    <s v="Indian Rupees(Rs.)"/>
    <x v="0"/>
    <x v="0"/>
    <x v="0"/>
    <n v="0"/>
    <x v="0"/>
    <x v="0"/>
    <x v="5"/>
    <n v="10"/>
    <n v="26"/>
    <d v="2012-10-26T00:00:00"/>
    <s v="Rs.300"/>
    <n v="1"/>
    <n v="300"/>
  </r>
  <r>
    <n v="18424646"/>
    <x v="614"/>
    <n v="1"/>
    <x v="0"/>
    <s v="New Delhi"/>
    <s v="House 16, Block 7, New Aruna Nagar, Majnu ka Tila, New Delhi"/>
    <x v="124"/>
    <s v="Indian Rupees(Rs.)"/>
    <x v="0"/>
    <x v="0"/>
    <x v="0"/>
    <n v="0"/>
    <x v="0"/>
    <x v="0"/>
    <x v="5"/>
    <n v="10"/>
    <n v="3"/>
    <d v="2012-10-03T00:00:00"/>
    <s v="Rs.300"/>
    <n v="1"/>
    <n v="300"/>
  </r>
  <r>
    <n v="18371414"/>
    <x v="151"/>
    <n v="1"/>
    <x v="0"/>
    <s v="New Delhi"/>
    <s v="Plot 2, Shyam Enclave, Main Goyla Road, Deen Pur, Najafgarh, New Delhi"/>
    <x v="24"/>
    <s v="Indian Rupees(Rs.)"/>
    <x v="0"/>
    <x v="0"/>
    <x v="0"/>
    <n v="0"/>
    <x v="0"/>
    <x v="0"/>
    <x v="6"/>
    <n v="10"/>
    <n v="13"/>
    <d v="2010-10-13T00:00:00"/>
    <s v="Rs.300"/>
    <n v="1"/>
    <n v="300"/>
  </r>
  <r>
    <n v="18352287"/>
    <x v="615"/>
    <n v="1"/>
    <x v="0"/>
    <s v="New Delhi"/>
    <s v="Opposite BDO Office, Gurgaon Road, Roshan Pura, Najafgarh, New Delhi"/>
    <x v="19"/>
    <s v="Indian Rupees(Rs.)"/>
    <x v="0"/>
    <x v="0"/>
    <x v="0"/>
    <n v="0"/>
    <x v="0"/>
    <x v="0"/>
    <x v="1"/>
    <n v="10"/>
    <n v="5"/>
    <d v="2016-10-05T00:00:00"/>
    <s v="Rs.300"/>
    <n v="1"/>
    <n v="300"/>
  </r>
  <r>
    <n v="18461352"/>
    <x v="616"/>
    <n v="1"/>
    <x v="0"/>
    <s v="New Delhi"/>
    <s v="Munirka Village, R K Puram, New Delhi"/>
    <x v="2"/>
    <s v="Indian Rupees(Rs.)"/>
    <x v="0"/>
    <x v="0"/>
    <x v="0"/>
    <n v="0"/>
    <x v="0"/>
    <x v="0"/>
    <x v="5"/>
    <n v="10"/>
    <n v="20"/>
    <d v="2012-10-20T00:00:00"/>
    <s v="Rs.300"/>
    <n v="1"/>
    <n v="300"/>
  </r>
  <r>
    <n v="18376497"/>
    <x v="617"/>
    <n v="1"/>
    <x v="0"/>
    <s v="New Delhi"/>
    <s v="A-60 New Ashok Nagar, Vasundhara Enclave, New Delhi"/>
    <x v="68"/>
    <s v="Indian Rupees(Rs.)"/>
    <x v="0"/>
    <x v="0"/>
    <x v="0"/>
    <n v="0"/>
    <x v="0"/>
    <x v="0"/>
    <x v="8"/>
    <n v="10"/>
    <n v="28"/>
    <d v="2015-10-28T00:00:00"/>
    <s v="Rs.300"/>
    <n v="1"/>
    <n v="300"/>
  </r>
  <r>
    <n v="18421469"/>
    <x v="249"/>
    <n v="1"/>
    <x v="0"/>
    <s v="New Delhi"/>
    <s v="B 170, Jhilmil Colony, Vivek Vihar, New Delhi"/>
    <x v="41"/>
    <s v="Indian Rupees(Rs.)"/>
    <x v="0"/>
    <x v="0"/>
    <x v="0"/>
    <n v="0"/>
    <x v="0"/>
    <x v="0"/>
    <x v="1"/>
    <n v="10"/>
    <n v="2"/>
    <d v="2016-10-02T00:00:00"/>
    <s v="Rs.300"/>
    <n v="1"/>
    <n v="300"/>
  </r>
  <r>
    <n v="18478967"/>
    <x v="618"/>
    <n v="1"/>
    <x v="0"/>
    <s v="New Delhi"/>
    <s v="74/4, Aurbindo Marg, Yusuf Sarai, New Delhi"/>
    <x v="125"/>
    <s v="Indian Rupees(Rs.)"/>
    <x v="0"/>
    <x v="0"/>
    <x v="0"/>
    <n v="0"/>
    <x v="0"/>
    <x v="0"/>
    <x v="5"/>
    <n v="10"/>
    <n v="3"/>
    <d v="2012-10-03T00:00:00"/>
    <s v="Rs.300"/>
    <n v="1"/>
    <n v="300"/>
  </r>
  <r>
    <n v="18481317"/>
    <x v="619"/>
    <n v="1"/>
    <x v="0"/>
    <s v="New Delhi"/>
    <s v="ibis New Delhi, Asset 9, Hospitality District, Aerocity, New Delhi"/>
    <x v="61"/>
    <s v="Indian Rupees(Rs.)"/>
    <x v="0"/>
    <x v="0"/>
    <x v="0"/>
    <n v="0"/>
    <x v="0"/>
    <x v="0"/>
    <x v="8"/>
    <n v="9"/>
    <n v="8"/>
    <d v="2015-09-08T00:00:00"/>
    <s v="Rs.300"/>
    <n v="1"/>
    <n v="300"/>
  </r>
  <r>
    <n v="18380392"/>
    <x v="620"/>
    <n v="1"/>
    <x v="0"/>
    <s v="New Delhi"/>
    <s v="Shop 23, Indian Oil Building, Janpath, New Delhi"/>
    <x v="126"/>
    <s v="Indian Rupees(Rs.)"/>
    <x v="0"/>
    <x v="0"/>
    <x v="0"/>
    <n v="0"/>
    <x v="6"/>
    <x v="0"/>
    <x v="0"/>
    <n v="9"/>
    <n v="9"/>
    <d v="2013-09-09T00:00:00"/>
    <s v="Rs.250"/>
    <n v="1"/>
    <n v="250"/>
  </r>
  <r>
    <n v="18427203"/>
    <x v="621"/>
    <n v="1"/>
    <x v="0"/>
    <s v="New Delhi"/>
    <s v="21, Milestone Hotel and Resort, N.H 8, Near Shiv Murti, Rangpuri, Mahipalpur, New Delhi"/>
    <x v="49"/>
    <s v="Indian Rupees(Rs.)"/>
    <x v="0"/>
    <x v="0"/>
    <x v="1"/>
    <n v="0"/>
    <x v="12"/>
    <x v="0"/>
    <x v="7"/>
    <n v="9"/>
    <n v="24"/>
    <d v="2017-09-24T00:00:00"/>
    <s v="Rs.600"/>
    <n v="1"/>
    <n v="600"/>
  </r>
  <r>
    <n v="18471278"/>
    <x v="622"/>
    <n v="1"/>
    <x v="0"/>
    <s v="New Delhi"/>
    <s v="Flat 2, Plot A-6, Anupam Enclave, Phase 1, Saidulajab Extension, IGNOU Road, Sainik Farms, New Delhi"/>
    <x v="127"/>
    <s v="Indian Rupees(Rs.)"/>
    <x v="0"/>
    <x v="0"/>
    <x v="0"/>
    <n v="0"/>
    <x v="1"/>
    <x v="0"/>
    <x v="1"/>
    <n v="9"/>
    <n v="6"/>
    <d v="2016-09-06T00:00:00"/>
    <s v="Rs.200"/>
    <n v="1"/>
    <n v="200"/>
  </r>
  <r>
    <n v="18425318"/>
    <x v="623"/>
    <n v="1"/>
    <x v="0"/>
    <s v="New Delhi"/>
    <s v="Opposite East End Apartments, New Ashok Nagar, Vasundhara Enclave, New Delhi"/>
    <x v="22"/>
    <s v="Indian Rupees(Rs.)"/>
    <x v="0"/>
    <x v="0"/>
    <x v="0"/>
    <n v="0"/>
    <x v="0"/>
    <x v="0"/>
    <x v="7"/>
    <n v="9"/>
    <n v="3"/>
    <d v="2017-09-03T00:00:00"/>
    <s v="Rs.300"/>
    <n v="1"/>
    <n v="300"/>
  </r>
  <r>
    <n v="18434964"/>
    <x v="624"/>
    <n v="1"/>
    <x v="0"/>
    <s v="New Delhi"/>
    <s v="D-78, Opposite Akbari Masjid, New Ashok Nagar, Vasundhara Enclave, New Delhi"/>
    <x v="23"/>
    <s v="Indian Rupees(Rs.)"/>
    <x v="0"/>
    <x v="0"/>
    <x v="0"/>
    <n v="0"/>
    <x v="4"/>
    <x v="0"/>
    <x v="8"/>
    <n v="9"/>
    <n v="19"/>
    <d v="2015-09-19T00:00:00"/>
    <s v="Rs.150"/>
    <n v="1"/>
    <n v="150"/>
  </r>
  <r>
    <n v="18349925"/>
    <x v="625"/>
    <n v="1"/>
    <x v="0"/>
    <s v="New Delhi"/>
    <s v="K-65, Chinar Apartment, Jamia Nagar, Near Zakir Nagar, New Delhi"/>
    <x v="19"/>
    <s v="Indian Rupees(Rs.)"/>
    <x v="0"/>
    <x v="0"/>
    <x v="0"/>
    <n v="0"/>
    <x v="1"/>
    <x v="0"/>
    <x v="1"/>
    <n v="9"/>
    <n v="18"/>
    <d v="2016-09-18T00:00:00"/>
    <s v="Rs.200"/>
    <n v="1"/>
    <n v="200"/>
  </r>
  <r>
    <n v="18361522"/>
    <x v="626"/>
    <n v="1"/>
    <x v="0"/>
    <s v="New Delhi"/>
    <s v="Shop 6, Ground Floor, Plot 2, NRI Colony, Greater Kailash 4, Alaknanda, New Delhi"/>
    <x v="101"/>
    <s v="Indian Rupees(Rs.)"/>
    <x v="0"/>
    <x v="0"/>
    <x v="0"/>
    <n v="0"/>
    <x v="2"/>
    <x v="0"/>
    <x v="5"/>
    <n v="8"/>
    <n v="2"/>
    <d v="2012-08-02T00:00:00"/>
    <s v="Rs.400"/>
    <n v="1"/>
    <n v="400"/>
  </r>
  <r>
    <n v="18472613"/>
    <x v="627"/>
    <n v="1"/>
    <x v="0"/>
    <s v="New Delhi"/>
    <s v="Shop 17/38, Near Geeta Apartments, Geeta Colony, New Delhi"/>
    <x v="128"/>
    <s v="Indian Rupees(Rs.)"/>
    <x v="0"/>
    <x v="0"/>
    <x v="0"/>
    <n v="0"/>
    <x v="2"/>
    <x v="0"/>
    <x v="3"/>
    <n v="8"/>
    <n v="27"/>
    <d v="2011-08-27T00:00:00"/>
    <s v="Rs.400"/>
    <n v="1"/>
    <n v="400"/>
  </r>
  <r>
    <n v="18469838"/>
    <x v="628"/>
    <n v="1"/>
    <x v="0"/>
    <s v="New Delhi"/>
    <s v="F-2/1, Labour Chowk, Krishna Nagar, New Delhi"/>
    <x v="129"/>
    <s v="Indian Rupees(Rs.)"/>
    <x v="0"/>
    <x v="0"/>
    <x v="0"/>
    <n v="0"/>
    <x v="0"/>
    <x v="0"/>
    <x v="4"/>
    <n v="8"/>
    <n v="5"/>
    <d v="2014-08-05T00:00:00"/>
    <s v="Rs.300"/>
    <n v="1"/>
    <n v="300"/>
  </r>
  <r>
    <n v="18421494"/>
    <x v="629"/>
    <n v="1"/>
    <x v="0"/>
    <s v="New Delhi"/>
    <s v="Opposite Balaji Dental Clinic, Mayur Vihar Phase 1, New Delhi"/>
    <x v="64"/>
    <s v="Indian Rupees(Rs.)"/>
    <x v="0"/>
    <x v="0"/>
    <x v="0"/>
    <n v="0"/>
    <x v="4"/>
    <x v="0"/>
    <x v="8"/>
    <n v="8"/>
    <n v="10"/>
    <d v="2015-08-10T00:00:00"/>
    <s v="Rs.150"/>
    <n v="1"/>
    <n v="150"/>
  </r>
  <r>
    <n v="311821"/>
    <x v="630"/>
    <n v="1"/>
    <x v="0"/>
    <s v="New Delhi"/>
    <s v="J-107, Western Avenue, Sainik Farms, New Delhi"/>
    <x v="21"/>
    <s v="Indian Rupees(Rs.)"/>
    <x v="0"/>
    <x v="0"/>
    <x v="0"/>
    <n v="0"/>
    <x v="2"/>
    <x v="0"/>
    <x v="8"/>
    <n v="8"/>
    <n v="8"/>
    <d v="2015-08-08T00:00:00"/>
    <s v="Rs.400"/>
    <n v="1"/>
    <n v="400"/>
  </r>
  <r>
    <n v="18397698"/>
    <x v="631"/>
    <n v="1"/>
    <x v="0"/>
    <s v="New Delhi"/>
    <s v="13, Basant Lok, Priya Cinema Complex, Vasant Vihar, New Delhi"/>
    <x v="130"/>
    <s v="Indian Rupees(Rs.)"/>
    <x v="0"/>
    <x v="0"/>
    <x v="1"/>
    <n v="0"/>
    <x v="12"/>
    <x v="0"/>
    <x v="6"/>
    <n v="8"/>
    <n v="18"/>
    <d v="2010-08-18T00:00:00"/>
    <s v="Rs.600"/>
    <n v="1"/>
    <n v="600"/>
  </r>
  <r>
    <n v="18499493"/>
    <x v="632"/>
    <n v="1"/>
    <x v="0"/>
    <s v="New Delhi"/>
    <s v="E 379, Khosla Complex, Samrat Apartment, Vasundhara Enclave, New Delhi"/>
    <x v="25"/>
    <s v="Indian Rupees(Rs.)"/>
    <x v="0"/>
    <x v="0"/>
    <x v="1"/>
    <n v="0"/>
    <x v="9"/>
    <x v="0"/>
    <x v="3"/>
    <n v="8"/>
    <n v="10"/>
    <d v="2011-08-10T00:00:00"/>
    <s v="Rs.500"/>
    <n v="1"/>
    <n v="500"/>
  </r>
  <r>
    <n v="18384143"/>
    <x v="633"/>
    <n v="1"/>
    <x v="0"/>
    <s v="New Delhi"/>
    <s v="2 Shiv Puri, Patparganj Road, Near Abhishek Banquet Hall, Krishna Nagar, New Delhi"/>
    <x v="24"/>
    <s v="Indian Rupees(Rs.)"/>
    <x v="0"/>
    <x v="0"/>
    <x v="0"/>
    <n v="0"/>
    <x v="7"/>
    <x v="0"/>
    <x v="1"/>
    <n v="7"/>
    <n v="7"/>
    <d v="2016-07-07T00:00:00"/>
    <s v="Rs.350"/>
    <n v="1"/>
    <n v="350"/>
  </r>
  <r>
    <n v="18462257"/>
    <x v="634"/>
    <n v="1"/>
    <x v="0"/>
    <s v="New Delhi"/>
    <s v="Shop 1, Coal Depot, Ashok Nagar, Near Tilak Nagar Police Station, Subhash Nagar, New Delhi"/>
    <x v="19"/>
    <s v="Indian Rupees(Rs.)"/>
    <x v="0"/>
    <x v="0"/>
    <x v="0"/>
    <n v="0"/>
    <x v="1"/>
    <x v="0"/>
    <x v="2"/>
    <n v="7"/>
    <n v="26"/>
    <d v="2018-07-26T00:00:00"/>
    <s v="Rs.200"/>
    <n v="1"/>
    <n v="200"/>
  </r>
  <r>
    <n v="18481320"/>
    <x v="635"/>
    <n v="1"/>
    <x v="0"/>
    <s v="New Delhi"/>
    <s v="Shop 22, Market 1, Chittaranjan Park, New Delhi"/>
    <x v="3"/>
    <s v="Indian Rupees(Rs.)"/>
    <x v="0"/>
    <x v="0"/>
    <x v="0"/>
    <n v="0"/>
    <x v="2"/>
    <x v="0"/>
    <x v="2"/>
    <n v="6"/>
    <n v="19"/>
    <d v="2018-06-19T00:00:00"/>
    <s v="Rs.400"/>
    <n v="1"/>
    <n v="400"/>
  </r>
  <r>
    <n v="18345506"/>
    <x v="636"/>
    <n v="1"/>
    <x v="0"/>
    <s v="New Delhi"/>
    <s v="Gali Madarsa Hussain Baksh, Matia Mahal, Daryaganj, New Delhi"/>
    <x v="14"/>
    <s v="Indian Rupees(Rs.)"/>
    <x v="0"/>
    <x v="0"/>
    <x v="0"/>
    <n v="0"/>
    <x v="2"/>
    <x v="0"/>
    <x v="1"/>
    <n v="6"/>
    <n v="23"/>
    <d v="2016-06-23T00:00:00"/>
    <s v="Rs.400"/>
    <n v="1"/>
    <n v="400"/>
  </r>
  <r>
    <n v="18430894"/>
    <x v="637"/>
    <n v="1"/>
    <x v="0"/>
    <s v="New Delhi"/>
    <s v="U-30, Green Park, New Delhi"/>
    <x v="21"/>
    <s v="Indian Rupees(Rs.)"/>
    <x v="0"/>
    <x v="0"/>
    <x v="1"/>
    <n v="0"/>
    <x v="14"/>
    <x v="0"/>
    <x v="1"/>
    <n v="6"/>
    <n v="11"/>
    <d v="2016-06-11T00:00:00"/>
    <s v="Rs.550"/>
    <n v="1"/>
    <n v="550"/>
  </r>
  <r>
    <n v="18456744"/>
    <x v="638"/>
    <n v="1"/>
    <x v="0"/>
    <s v="New Delhi"/>
    <s v="New Friends Colony, New Delhi"/>
    <x v="131"/>
    <s v="Indian Rupees(Rs.)"/>
    <x v="0"/>
    <x v="0"/>
    <x v="0"/>
    <n v="0"/>
    <x v="2"/>
    <x v="0"/>
    <x v="7"/>
    <n v="6"/>
    <n v="24"/>
    <d v="2017-06-24T00:00:00"/>
    <s v="Rs.400"/>
    <n v="1"/>
    <n v="400"/>
  </r>
  <r>
    <n v="18479012"/>
    <x v="639"/>
    <n v="1"/>
    <x v="0"/>
    <s v="New Delhi"/>
    <s v="34, Rahendra Bhavan, Rajendra Place, New Delhi"/>
    <x v="19"/>
    <s v="Indian Rupees(Rs.)"/>
    <x v="0"/>
    <x v="0"/>
    <x v="1"/>
    <n v="0"/>
    <x v="9"/>
    <x v="0"/>
    <x v="6"/>
    <n v="6"/>
    <n v="9"/>
    <d v="2010-06-09T00:00:00"/>
    <s v="Rs.500"/>
    <n v="1"/>
    <n v="500"/>
  </r>
  <r>
    <n v="18419682"/>
    <x v="640"/>
    <n v="1"/>
    <x v="0"/>
    <s v="New Delhi"/>
    <s v="Gali 2, Neb Sarai, IGNOU Road, Sainik Farms, New Delhi"/>
    <x v="101"/>
    <s v="Indian Rupees(Rs.)"/>
    <x v="0"/>
    <x v="0"/>
    <x v="0"/>
    <n v="0"/>
    <x v="0"/>
    <x v="0"/>
    <x v="6"/>
    <n v="6"/>
    <n v="9"/>
    <d v="2010-06-09T00:00:00"/>
    <s v="Rs.300"/>
    <n v="1"/>
    <n v="300"/>
  </r>
  <r>
    <n v="18432109"/>
    <x v="641"/>
    <n v="1"/>
    <x v="0"/>
    <s v="New Delhi"/>
    <s v="501, Main Road, Bara Bazar, Shahdara, New Delhi"/>
    <x v="21"/>
    <s v="Indian Rupees(Rs.)"/>
    <x v="0"/>
    <x v="0"/>
    <x v="1"/>
    <n v="0"/>
    <x v="9"/>
    <x v="0"/>
    <x v="6"/>
    <n v="6"/>
    <n v="23"/>
    <d v="2010-06-23T00:00:00"/>
    <s v="Rs.500"/>
    <n v="1"/>
    <n v="500"/>
  </r>
  <r>
    <n v="18446815"/>
    <x v="642"/>
    <n v="1"/>
    <x v="0"/>
    <s v="New Delhi"/>
    <s v="A 385, Double Story, A Block, Kalkaji, New Delhi"/>
    <x v="19"/>
    <s v="Indian Rupees(Rs.)"/>
    <x v="0"/>
    <x v="0"/>
    <x v="0"/>
    <n v="0"/>
    <x v="1"/>
    <x v="0"/>
    <x v="4"/>
    <n v="5"/>
    <n v="18"/>
    <d v="2014-05-18T00:00:00"/>
    <s v="Rs.200"/>
    <n v="1"/>
    <n v="200"/>
  </r>
  <r>
    <n v="18323603"/>
    <x v="643"/>
    <n v="1"/>
    <x v="0"/>
    <s v="New Delhi"/>
    <s v="I-54, First Floor, Lajpat Nagar 1, New Delhi"/>
    <x v="21"/>
    <s v="Indian Rupees(Rs.)"/>
    <x v="0"/>
    <x v="0"/>
    <x v="0"/>
    <n v="0"/>
    <x v="0"/>
    <x v="0"/>
    <x v="6"/>
    <n v="5"/>
    <n v="7"/>
    <d v="2010-05-07T00:00:00"/>
    <s v="Rs.300"/>
    <n v="1"/>
    <n v="300"/>
  </r>
  <r>
    <n v="18458348"/>
    <x v="644"/>
    <n v="1"/>
    <x v="0"/>
    <s v="New Delhi"/>
    <s v="Shop 2829/208, Old Bus Stand, Tri Nagar, Lawrence Road, New Delhi"/>
    <x v="57"/>
    <s v="Indian Rupees(Rs.)"/>
    <x v="0"/>
    <x v="0"/>
    <x v="0"/>
    <n v="0"/>
    <x v="0"/>
    <x v="0"/>
    <x v="5"/>
    <n v="5"/>
    <n v="13"/>
    <d v="2012-05-13T00:00:00"/>
    <s v="Rs.300"/>
    <n v="1"/>
    <n v="300"/>
  </r>
  <r>
    <n v="18481209"/>
    <x v="645"/>
    <n v="1"/>
    <x v="0"/>
    <s v="New Delhi"/>
    <s v="New Aruna Nagar, Majnu ka Tila, New Delhi"/>
    <x v="132"/>
    <s v="Indian Rupees(Rs.)"/>
    <x v="0"/>
    <x v="0"/>
    <x v="1"/>
    <n v="0"/>
    <x v="12"/>
    <x v="0"/>
    <x v="6"/>
    <n v="5"/>
    <n v="22"/>
    <d v="2010-05-22T00:00:00"/>
    <s v="Rs.600"/>
    <n v="1"/>
    <n v="600"/>
  </r>
  <r>
    <n v="18442896"/>
    <x v="646"/>
    <n v="1"/>
    <x v="0"/>
    <s v="New Delhi"/>
    <s v="East End Apartments, Near New Ashok Nagar Metro Station, Mayur Vihar Phase 1, New Delhi"/>
    <x v="47"/>
    <s v="Indian Rupees(Rs.)"/>
    <x v="0"/>
    <x v="0"/>
    <x v="0"/>
    <n v="0"/>
    <x v="4"/>
    <x v="0"/>
    <x v="7"/>
    <n v="5"/>
    <n v="11"/>
    <d v="2017-05-11T00:00:00"/>
    <s v="Rs.150"/>
    <n v="1"/>
    <n v="150"/>
  </r>
  <r>
    <n v="18499474"/>
    <x v="215"/>
    <n v="1"/>
    <x v="0"/>
    <s v="New Delhi"/>
    <s v="Ground Floor, Plot 69, Opposite Mother dairy, Pandav Nagar, New Delhi"/>
    <x v="30"/>
    <s v="Indian Rupees(Rs.)"/>
    <x v="0"/>
    <x v="0"/>
    <x v="1"/>
    <n v="0"/>
    <x v="10"/>
    <x v="0"/>
    <x v="0"/>
    <n v="5"/>
    <n v="9"/>
    <d v="2013-05-09T00:00:00"/>
    <s v="Rs.700"/>
    <n v="1"/>
    <n v="700"/>
  </r>
  <r>
    <n v="18414500"/>
    <x v="647"/>
    <n v="1"/>
    <x v="0"/>
    <s v="New Delhi"/>
    <s v="Forest Lane, Sainik Farms, New Delhi"/>
    <x v="29"/>
    <s v="Indian Rupees(Rs.)"/>
    <x v="0"/>
    <x v="0"/>
    <x v="0"/>
    <n v="0"/>
    <x v="0"/>
    <x v="0"/>
    <x v="0"/>
    <n v="5"/>
    <n v="21"/>
    <d v="2013-05-21T00:00:00"/>
    <s v="Rs.300"/>
    <n v="1"/>
    <n v="300"/>
  </r>
  <r>
    <n v="18424207"/>
    <x v="648"/>
    <n v="1"/>
    <x v="0"/>
    <s v="New Delhi"/>
    <s v="A-60, Near Doctor's Market, Vasundhara Enclave, New Delhi"/>
    <x v="57"/>
    <s v="Indian Rupees(Rs.)"/>
    <x v="0"/>
    <x v="0"/>
    <x v="0"/>
    <n v="0"/>
    <x v="4"/>
    <x v="0"/>
    <x v="0"/>
    <n v="5"/>
    <n v="18"/>
    <d v="2013-05-18T00:00:00"/>
    <s v="Rs.150"/>
    <n v="1"/>
    <n v="150"/>
  </r>
  <r>
    <n v="18429386"/>
    <x v="649"/>
    <n v="1"/>
    <x v="0"/>
    <s v="New Delhi"/>
    <s v="A-124, New Ashok Nagar, Vasundhara Enclave, New Delhi"/>
    <x v="133"/>
    <s v="Indian Rupees(Rs.)"/>
    <x v="0"/>
    <x v="0"/>
    <x v="0"/>
    <n v="0"/>
    <x v="3"/>
    <x v="0"/>
    <x v="1"/>
    <n v="5"/>
    <n v="16"/>
    <d v="2016-05-16T00:00:00"/>
    <s v="Rs.100"/>
    <n v="1"/>
    <n v="100"/>
  </r>
  <r>
    <n v="18418276"/>
    <x v="650"/>
    <n v="1"/>
    <x v="0"/>
    <s v="New Delhi"/>
    <s v="C-211, Near Gopal Dairy, Jhilmil Colony, Vivek Vihar, New Delhi"/>
    <x v="49"/>
    <s v="Indian Rupees(Rs.)"/>
    <x v="0"/>
    <x v="0"/>
    <x v="1"/>
    <n v="0"/>
    <x v="9"/>
    <x v="0"/>
    <x v="0"/>
    <n v="5"/>
    <n v="21"/>
    <d v="2013-05-21T00:00:00"/>
    <s v="Rs.500"/>
    <n v="1"/>
    <n v="500"/>
  </r>
  <r>
    <n v="18466971"/>
    <x v="326"/>
    <n v="1"/>
    <x v="0"/>
    <s v="New Delhi"/>
    <s v="MBD House, Gulab Bhavan, 6 Bhadurshah Zafar Marg, Daryaganj, New Delhi"/>
    <x v="7"/>
    <s v="Indian Rupees(Rs.)"/>
    <x v="0"/>
    <x v="0"/>
    <x v="0"/>
    <n v="0"/>
    <x v="11"/>
    <x v="0"/>
    <x v="7"/>
    <n v="4"/>
    <n v="9"/>
    <d v="2017-04-09T00:00:00"/>
    <s v="Rs.450"/>
    <n v="1"/>
    <n v="450"/>
  </r>
  <r>
    <n v="18331598"/>
    <x v="651"/>
    <n v="1"/>
    <x v="0"/>
    <s v="New Delhi"/>
    <s v="76, 1st Floor, Amrit Puri, East of Kailash, New Delhi"/>
    <x v="20"/>
    <s v="Indian Rupees(Rs.)"/>
    <x v="0"/>
    <x v="0"/>
    <x v="0"/>
    <n v="0"/>
    <x v="11"/>
    <x v="0"/>
    <x v="7"/>
    <n v="4"/>
    <n v="5"/>
    <d v="2017-04-05T00:00:00"/>
    <s v="Rs.450"/>
    <n v="1"/>
    <n v="450"/>
  </r>
  <r>
    <n v="18472612"/>
    <x v="652"/>
    <n v="1"/>
    <x v="0"/>
    <s v="New Delhi"/>
    <s v="F/206, Samaspur Road, Pandav Nagar, Mayur Vihar Phase 1, New Delhi"/>
    <x v="68"/>
    <s v="Indian Rupees(Rs.)"/>
    <x v="0"/>
    <x v="0"/>
    <x v="0"/>
    <n v="0"/>
    <x v="1"/>
    <x v="0"/>
    <x v="3"/>
    <n v="4"/>
    <n v="15"/>
    <d v="2011-04-15T00:00:00"/>
    <s v="Rs.200"/>
    <n v="1"/>
    <n v="200"/>
  </r>
  <r>
    <n v="18434072"/>
    <x v="653"/>
    <n v="1"/>
    <x v="0"/>
    <s v="New Delhi"/>
    <s v="E 53, Camp 2, Nangloi, New Delhi"/>
    <x v="3"/>
    <s v="Indian Rupees(Rs.)"/>
    <x v="0"/>
    <x v="0"/>
    <x v="0"/>
    <n v="0"/>
    <x v="1"/>
    <x v="0"/>
    <x v="4"/>
    <n v="4"/>
    <n v="4"/>
    <d v="2014-04-04T00:00:00"/>
    <s v="Rs.200"/>
    <n v="1"/>
    <n v="200"/>
  </r>
  <r>
    <n v="18398593"/>
    <x v="654"/>
    <n v="1"/>
    <x v="0"/>
    <s v="New Delhi"/>
    <s v="House 220, Katwaria Sarai, Qutab Institutional Area, New Delhi"/>
    <x v="3"/>
    <s v="Indian Rupees(Rs.)"/>
    <x v="0"/>
    <x v="0"/>
    <x v="1"/>
    <n v="0"/>
    <x v="9"/>
    <x v="0"/>
    <x v="0"/>
    <n v="4"/>
    <n v="22"/>
    <d v="2013-04-22T00:00:00"/>
    <s v="Rs.500"/>
    <n v="1"/>
    <n v="500"/>
  </r>
  <r>
    <n v="18463999"/>
    <x v="655"/>
    <n v="1"/>
    <x v="0"/>
    <s v="New Delhi"/>
    <s v="B-125 Main Market, Shakarpur, New Delhi"/>
    <x v="22"/>
    <s v="Indian Rupees(Rs.)"/>
    <x v="0"/>
    <x v="0"/>
    <x v="1"/>
    <n v="0"/>
    <x v="9"/>
    <x v="0"/>
    <x v="2"/>
    <n v="4"/>
    <n v="3"/>
    <d v="2018-04-03T00:00:00"/>
    <s v="Rs.500"/>
    <n v="1"/>
    <n v="500"/>
  </r>
  <r>
    <n v="305402"/>
    <x v="656"/>
    <n v="1"/>
    <x v="0"/>
    <s v="New Delhi"/>
    <s v="D-148, East of Kailash, New Delhi"/>
    <x v="21"/>
    <s v="Indian Rupees(Rs.)"/>
    <x v="0"/>
    <x v="0"/>
    <x v="1"/>
    <n v="0"/>
    <x v="9"/>
    <x v="0"/>
    <x v="6"/>
    <n v="3"/>
    <n v="17"/>
    <d v="2010-03-17T00:00:00"/>
    <s v="Rs.500"/>
    <n v="1"/>
    <n v="500"/>
  </r>
  <r>
    <n v="18415664"/>
    <x v="657"/>
    <n v="1"/>
    <x v="0"/>
    <s v="New Delhi"/>
    <s v="30, Kailash Hills, East of Kailash, New Delhi"/>
    <x v="22"/>
    <s v="Indian Rupees(Rs.)"/>
    <x v="0"/>
    <x v="0"/>
    <x v="0"/>
    <n v="0"/>
    <x v="6"/>
    <x v="0"/>
    <x v="4"/>
    <n v="3"/>
    <n v="9"/>
    <d v="2014-03-09T00:00:00"/>
    <s v="Rs.250"/>
    <n v="1"/>
    <n v="250"/>
  </r>
  <r>
    <n v="18057803"/>
    <x v="658"/>
    <n v="1"/>
    <x v="0"/>
    <s v="New Delhi"/>
    <s v="17/602, Eastend Apartments, Mayur Vihar Phase 1, New Delhi"/>
    <x v="21"/>
    <s v="Indian Rupees(Rs.)"/>
    <x v="0"/>
    <x v="0"/>
    <x v="0"/>
    <n v="0"/>
    <x v="0"/>
    <x v="0"/>
    <x v="2"/>
    <n v="3"/>
    <n v="19"/>
    <d v="2018-03-19T00:00:00"/>
    <s v="Rs.300"/>
    <n v="1"/>
    <n v="300"/>
  </r>
  <r>
    <n v="18360957"/>
    <x v="659"/>
    <n v="1"/>
    <x v="0"/>
    <s v="New Delhi"/>
    <s v="Mayur Vihar Phase 1, New Delhi"/>
    <x v="21"/>
    <s v="Indian Rupees(Rs.)"/>
    <x v="0"/>
    <x v="0"/>
    <x v="0"/>
    <n v="0"/>
    <x v="0"/>
    <x v="0"/>
    <x v="5"/>
    <n v="3"/>
    <n v="23"/>
    <d v="2012-03-23T00:00:00"/>
    <s v="Rs.300"/>
    <n v="1"/>
    <n v="300"/>
  </r>
  <r>
    <n v="18474850"/>
    <x v="660"/>
    <n v="1"/>
    <x v="0"/>
    <s v="New Delhi"/>
    <s v="E-46, Main Road, Naraina, New Delhi"/>
    <x v="134"/>
    <s v="Indian Rupees(Rs.)"/>
    <x v="0"/>
    <x v="0"/>
    <x v="0"/>
    <n v="0"/>
    <x v="4"/>
    <x v="0"/>
    <x v="2"/>
    <n v="3"/>
    <n v="1"/>
    <d v="2018-03-01T00:00:00"/>
    <s v="Rs.150"/>
    <n v="1"/>
    <n v="150"/>
  </r>
  <r>
    <n v="18469682"/>
    <x v="661"/>
    <n v="1"/>
    <x v="0"/>
    <s v="New Delhi"/>
    <s v="2987/7, DDA Flats, Bari Masjid, Sarai Khalil, Chandni Chowk, New Delhi"/>
    <x v="103"/>
    <s v="Indian Rupees(Rs.)"/>
    <x v="0"/>
    <x v="0"/>
    <x v="0"/>
    <n v="0"/>
    <x v="0"/>
    <x v="0"/>
    <x v="4"/>
    <n v="2"/>
    <n v="20"/>
    <d v="2014-02-20T00:00:00"/>
    <s v="Rs.300"/>
    <n v="1"/>
    <n v="300"/>
  </r>
  <r>
    <n v="18427222"/>
    <x v="662"/>
    <n v="1"/>
    <x v="0"/>
    <s v="New Delhi"/>
    <s v="Ground Floor, Neelkanth Palace, Sant Nagar, Near, East of Kailash, New Delhi"/>
    <x v="12"/>
    <s v="Indian Rupees(Rs.)"/>
    <x v="0"/>
    <x v="0"/>
    <x v="0"/>
    <n v="0"/>
    <x v="0"/>
    <x v="0"/>
    <x v="7"/>
    <n v="2"/>
    <n v="18"/>
    <d v="2017-02-18T00:00:00"/>
    <s v="Rs.300"/>
    <n v="1"/>
    <n v="300"/>
  </r>
  <r>
    <n v="18499482"/>
    <x v="663"/>
    <n v="1"/>
    <x v="0"/>
    <s v="New Delhi"/>
    <s v="Near GTB Nagar metro station, GTB Nagar, New Delhi"/>
    <x v="135"/>
    <s v="Indian Rupees(Rs.)"/>
    <x v="0"/>
    <x v="0"/>
    <x v="1"/>
    <n v="0"/>
    <x v="9"/>
    <x v="0"/>
    <x v="0"/>
    <n v="2"/>
    <n v="26"/>
    <d v="2013-02-26T00:00:00"/>
    <s v="Rs.500"/>
    <n v="1"/>
    <n v="500"/>
  </r>
  <r>
    <n v="18479003"/>
    <x v="664"/>
    <n v="1"/>
    <x v="0"/>
    <s v="New Delhi"/>
    <s v="S-19, 2nd Floor, Star City Mall, Mayur Vihar Phase 1, New Delhi"/>
    <x v="8"/>
    <s v="Indian Rupees(Rs.)"/>
    <x v="0"/>
    <x v="0"/>
    <x v="1"/>
    <n v="0"/>
    <x v="14"/>
    <x v="0"/>
    <x v="0"/>
    <n v="2"/>
    <n v="11"/>
    <d v="2013-02-11T00:00:00"/>
    <s v="Rs.550"/>
    <n v="1"/>
    <n v="550"/>
  </r>
  <r>
    <n v="18391689"/>
    <x v="665"/>
    <n v="1"/>
    <x v="0"/>
    <s v="New Delhi"/>
    <s v="A/158, Near Jhule Lal Temple, Moti Nagar, New Delhi"/>
    <x v="43"/>
    <s v="Indian Rupees(Rs.)"/>
    <x v="0"/>
    <x v="0"/>
    <x v="0"/>
    <n v="0"/>
    <x v="6"/>
    <x v="0"/>
    <x v="1"/>
    <n v="2"/>
    <n v="28"/>
    <d v="2016-02-28T00:00:00"/>
    <s v="Rs.250"/>
    <n v="1"/>
    <n v="250"/>
  </r>
  <r>
    <n v="18214206"/>
    <x v="666"/>
    <n v="1"/>
    <x v="0"/>
    <s v="New Delhi"/>
    <s v="B-70X, DDA Flat, Jahangir Puri, Near Shalimar Bagh, New Delhi"/>
    <x v="42"/>
    <s v="Indian Rupees(Rs.)"/>
    <x v="0"/>
    <x v="0"/>
    <x v="0"/>
    <n v="0"/>
    <x v="0"/>
    <x v="0"/>
    <x v="3"/>
    <n v="2"/>
    <n v="9"/>
    <d v="2011-02-09T00:00:00"/>
    <s v="Rs.300"/>
    <n v="1"/>
    <n v="300"/>
  </r>
  <r>
    <n v="18492527"/>
    <x v="667"/>
    <n v="1"/>
    <x v="0"/>
    <s v="New Delhi"/>
    <s v="1205,   Behind Delite Cinema, Daryaganj, New Delhi Daryaganj"/>
    <x v="2"/>
    <s v="Indian Rupees(Rs.)"/>
    <x v="0"/>
    <x v="0"/>
    <x v="0"/>
    <n v="0"/>
    <x v="2"/>
    <x v="0"/>
    <x v="8"/>
    <n v="1"/>
    <n v="27"/>
    <d v="2015-01-27T00:00:00"/>
    <s v="Rs.400"/>
    <n v="1"/>
    <n v="400"/>
  </r>
  <r>
    <n v="18464687"/>
    <x v="668"/>
    <n v="1"/>
    <x v="0"/>
    <s v="New Delhi"/>
    <s v="224 Vardhman Plaza, 9 Local Shopping Center 2, IP Extension, New Delhi"/>
    <x v="46"/>
    <s v="Indian Rupees(Rs.)"/>
    <x v="0"/>
    <x v="0"/>
    <x v="1"/>
    <n v="0"/>
    <x v="9"/>
    <x v="0"/>
    <x v="8"/>
    <n v="1"/>
    <n v="3"/>
    <d v="2015-01-03T00:00:00"/>
    <s v="Rs.500"/>
    <n v="1"/>
    <n v="500"/>
  </r>
  <r>
    <n v="18493572"/>
    <x v="669"/>
    <n v="1"/>
    <x v="0"/>
    <s v="New Delhi"/>
    <s v="Agrasen Apartments, IP Extension, New Delhi"/>
    <x v="136"/>
    <s v="Indian Rupees(Rs.)"/>
    <x v="0"/>
    <x v="0"/>
    <x v="0"/>
    <n v="0"/>
    <x v="7"/>
    <x v="0"/>
    <x v="6"/>
    <n v="1"/>
    <n v="4"/>
    <d v="2010-01-04T00:00:00"/>
    <s v="Rs.350"/>
    <n v="1"/>
    <n v="350"/>
  </r>
  <r>
    <n v="18025119"/>
    <x v="670"/>
    <n v="1"/>
    <x v="0"/>
    <s v="New Delhi"/>
    <s v="247/A, Rama Market, Munirka, New Delhi"/>
    <x v="14"/>
    <s v="Indian Rupees(Rs.)"/>
    <x v="0"/>
    <x v="0"/>
    <x v="0"/>
    <n v="0"/>
    <x v="0"/>
    <x v="0"/>
    <x v="3"/>
    <n v="1"/>
    <n v="7"/>
    <d v="2011-01-07T00:00:00"/>
    <s v="Rs.300"/>
    <n v="1"/>
    <n v="300"/>
  </r>
  <r>
    <n v="18415363"/>
    <x v="671"/>
    <n v="1"/>
    <x v="0"/>
    <s v="New Delhi"/>
    <s v="352, Vasant Vihar, New Delhi"/>
    <x v="22"/>
    <s v="Indian Rupees(Rs.)"/>
    <x v="0"/>
    <x v="0"/>
    <x v="0"/>
    <n v="0"/>
    <x v="1"/>
    <x v="0"/>
    <x v="6"/>
    <n v="1"/>
    <n v="19"/>
    <d v="2010-01-19T00:00:00"/>
    <s v="Rs.200"/>
    <n v="1"/>
    <n v="200"/>
  </r>
  <r>
    <n v="18429388"/>
    <x v="672"/>
    <n v="1"/>
    <x v="0"/>
    <s v="New Delhi"/>
    <s v="C-306, New Ashok Nagar, Vasundhara Enclave, New Delhi"/>
    <x v="53"/>
    <s v="Indian Rupees(Rs.)"/>
    <x v="0"/>
    <x v="0"/>
    <x v="0"/>
    <n v="0"/>
    <x v="1"/>
    <x v="0"/>
    <x v="3"/>
    <n v="1"/>
    <n v="1"/>
    <d v="2011-01-01T00:00:00"/>
    <s v="Rs.200"/>
    <n v="1"/>
    <n v="200"/>
  </r>
  <r>
    <n v="18492957"/>
    <x v="673"/>
    <n v="1"/>
    <x v="0"/>
    <s v="New Delhi"/>
    <s v="107, Vidhi Apartments, Plot 116, IP Extension, New Delhi"/>
    <x v="21"/>
    <s v="Indian Rupees(Rs.)"/>
    <x v="0"/>
    <x v="0"/>
    <x v="0"/>
    <n v="0"/>
    <x v="7"/>
    <x v="0"/>
    <x v="7"/>
    <n v="12"/>
    <n v="10"/>
    <d v="2017-12-10T00:00:00"/>
    <s v="Rs.350"/>
    <n v="1"/>
    <n v="350"/>
  </r>
  <r>
    <n v="18408033"/>
    <x v="674"/>
    <n v="1"/>
    <x v="0"/>
    <s v="New Delhi"/>
    <s v="KH 406, NH  8, Delhi - Gurgaon Road, Rangpuri, Near Shiv Murti, Mahipalpur, New Delhi"/>
    <x v="43"/>
    <s v="Indian Rupees(Rs.)"/>
    <x v="0"/>
    <x v="0"/>
    <x v="0"/>
    <n v="0"/>
    <x v="4"/>
    <x v="0"/>
    <x v="7"/>
    <n v="12"/>
    <n v="16"/>
    <d v="2017-12-16T00:00:00"/>
    <s v="Rs.150"/>
    <n v="1"/>
    <n v="150"/>
  </r>
  <r>
    <n v="18410370"/>
    <x v="675"/>
    <n v="1"/>
    <x v="0"/>
    <s v="New Delhi"/>
    <s v="B-183, New, Moti Nagar, New Delhi"/>
    <x v="43"/>
    <s v="Indian Rupees(Rs.)"/>
    <x v="0"/>
    <x v="0"/>
    <x v="0"/>
    <n v="0"/>
    <x v="3"/>
    <x v="0"/>
    <x v="0"/>
    <n v="12"/>
    <n v="12"/>
    <d v="2013-12-12T00:00:00"/>
    <s v="Rs.100"/>
    <n v="1"/>
    <n v="100"/>
  </r>
  <r>
    <n v="18459030"/>
    <x v="676"/>
    <n v="1"/>
    <x v="0"/>
    <s v="New Delhi"/>
    <s v="Central Hall, Patiala House Court, Tilak Marg, New Delhi"/>
    <x v="12"/>
    <s v="Indian Rupees(Rs.)"/>
    <x v="0"/>
    <x v="0"/>
    <x v="0"/>
    <n v="0"/>
    <x v="1"/>
    <x v="0"/>
    <x v="7"/>
    <n v="12"/>
    <n v="26"/>
    <d v="2017-12-26T00:00:00"/>
    <s v="Rs.200"/>
    <n v="1"/>
    <n v="200"/>
  </r>
  <r>
    <n v="18492083"/>
    <x v="677"/>
    <n v="1"/>
    <x v="0"/>
    <s v="New Delhi"/>
    <s v="D Block Market. Near HDFC, Vasant Vihar, New Delhi"/>
    <x v="42"/>
    <s v="Indian Rupees(Rs.)"/>
    <x v="0"/>
    <x v="0"/>
    <x v="1"/>
    <n v="0"/>
    <x v="12"/>
    <x v="0"/>
    <x v="6"/>
    <n v="12"/>
    <n v="26"/>
    <d v="2010-12-26T00:00:00"/>
    <s v="Rs.600"/>
    <n v="1"/>
    <n v="600"/>
  </r>
  <r>
    <n v="18499026"/>
    <x v="678"/>
    <n v="1"/>
    <x v="0"/>
    <s v="New Delhi"/>
    <s v="E-77, Main Road, Vasundhara Enclave, New Delhi"/>
    <x v="22"/>
    <s v="Indian Rupees(Rs.)"/>
    <x v="0"/>
    <x v="0"/>
    <x v="0"/>
    <n v="0"/>
    <x v="0"/>
    <x v="0"/>
    <x v="6"/>
    <n v="12"/>
    <n v="23"/>
    <d v="2010-12-23T00:00:00"/>
    <s v="Rs.300"/>
    <n v="1"/>
    <n v="300"/>
  </r>
  <r>
    <n v="18432652"/>
    <x v="679"/>
    <n v="1"/>
    <x v="0"/>
    <s v="New Delhi"/>
    <s v="9A, C Block Market, East of Kailash, New Delhi"/>
    <x v="25"/>
    <s v="Indian Rupees(Rs.)"/>
    <x v="0"/>
    <x v="0"/>
    <x v="0"/>
    <n v="0"/>
    <x v="2"/>
    <x v="0"/>
    <x v="5"/>
    <n v="11"/>
    <n v="6"/>
    <d v="2012-11-06T00:00:00"/>
    <s v="Rs.400"/>
    <n v="1"/>
    <n v="400"/>
  </r>
  <r>
    <n v="18458659"/>
    <x v="680"/>
    <n v="1"/>
    <x v="0"/>
    <s v="New Delhi"/>
    <s v="C-96, Ground Floor, Lajpat Nagar 1, New Delhi"/>
    <x v="22"/>
    <s v="Indian Rupees(Rs.)"/>
    <x v="0"/>
    <x v="0"/>
    <x v="0"/>
    <n v="0"/>
    <x v="2"/>
    <x v="0"/>
    <x v="6"/>
    <n v="11"/>
    <n v="16"/>
    <d v="2010-11-16T00:00:00"/>
    <s v="Rs.400"/>
    <n v="1"/>
    <n v="400"/>
  </r>
  <r>
    <n v="18492652"/>
    <x v="681"/>
    <n v="1"/>
    <x v="0"/>
    <s v="New Delhi"/>
    <s v="85, Ring Road Market, Sulekha Vihar, Sarojini Nagar, New Delhi"/>
    <x v="81"/>
    <s v="Indian Rupees(Rs.)"/>
    <x v="0"/>
    <x v="0"/>
    <x v="0"/>
    <n v="0"/>
    <x v="4"/>
    <x v="0"/>
    <x v="8"/>
    <n v="11"/>
    <n v="20"/>
    <d v="2015-11-20T00:00:00"/>
    <s v="Rs.150"/>
    <n v="1"/>
    <n v="150"/>
  </r>
  <r>
    <n v="18471314"/>
    <x v="682"/>
    <n v="1"/>
    <x v="0"/>
    <s v="New Delhi"/>
    <s v="Chittaranjan Park, New Delhi"/>
    <x v="21"/>
    <s v="Indian Rupees(Rs.)"/>
    <x v="0"/>
    <x v="0"/>
    <x v="1"/>
    <n v="0"/>
    <x v="9"/>
    <x v="0"/>
    <x v="1"/>
    <n v="10"/>
    <n v="21"/>
    <d v="2016-10-21T00:00:00"/>
    <s v="Rs.500"/>
    <n v="1"/>
    <n v="500"/>
  </r>
  <r>
    <n v="18489526"/>
    <x v="683"/>
    <n v="1"/>
    <x v="0"/>
    <s v="New Delhi"/>
    <s v="D 33, Acharya Niketan, Mayur Vihar Phase 1, New Delhi"/>
    <x v="12"/>
    <s v="Indian Rupees(Rs.)"/>
    <x v="0"/>
    <x v="0"/>
    <x v="0"/>
    <n v="0"/>
    <x v="0"/>
    <x v="0"/>
    <x v="2"/>
    <n v="10"/>
    <n v="25"/>
    <d v="2018-10-25T00:00:00"/>
    <s v="Rs.300"/>
    <n v="1"/>
    <n v="300"/>
  </r>
  <r>
    <n v="18382047"/>
    <x v="684"/>
    <n v="1"/>
    <x v="0"/>
    <s v="New Delhi"/>
    <s v="G-6, Ashish Complex 2, New Rajdhani Enclave, Opposite Preet Vihar Metro Station, Vikas Marg, Preet Vihar, New Delhi"/>
    <x v="14"/>
    <s v="Indian Rupees(Rs.)"/>
    <x v="0"/>
    <x v="0"/>
    <x v="0"/>
    <n v="0"/>
    <x v="2"/>
    <x v="0"/>
    <x v="4"/>
    <n v="10"/>
    <n v="2"/>
    <d v="2014-10-02T00:00:00"/>
    <s v="Rs.400"/>
    <n v="1"/>
    <n v="400"/>
  </r>
  <r>
    <n v="18441532"/>
    <x v="685"/>
    <n v="1"/>
    <x v="0"/>
    <s v="New Delhi"/>
    <s v="E-63, Near Sheetla Mata Mandir, Opposite Punjab Sindh Bank, Subhash Nagar, New Delhi"/>
    <x v="3"/>
    <s v="Indian Rupees(Rs.)"/>
    <x v="1"/>
    <x v="0"/>
    <x v="1"/>
    <n v="0"/>
    <x v="13"/>
    <x v="0"/>
    <x v="6"/>
    <n v="10"/>
    <n v="2"/>
    <d v="2010-10-02T00:00:00"/>
    <s v="Rs.800"/>
    <n v="1"/>
    <n v="800"/>
  </r>
  <r>
    <n v="18472660"/>
    <x v="686"/>
    <n v="1"/>
    <x v="0"/>
    <s v="New Delhi"/>
    <s v="5/186, Subhash Nagar, New Delhi"/>
    <x v="25"/>
    <s v="Indian Rupees(Rs.)"/>
    <x v="0"/>
    <x v="0"/>
    <x v="0"/>
    <n v="0"/>
    <x v="4"/>
    <x v="0"/>
    <x v="4"/>
    <n v="10"/>
    <n v="21"/>
    <d v="2014-10-21T00:00:00"/>
    <s v="Rs.150"/>
    <n v="1"/>
    <n v="150"/>
  </r>
  <r>
    <n v="18396190"/>
    <x v="687"/>
    <n v="1"/>
    <x v="0"/>
    <s v="New Delhi"/>
    <s v="A-103, New Ashok Nagar, Vasundhara Enclave, New Delhi"/>
    <x v="25"/>
    <s v="Indian Rupees(Rs.)"/>
    <x v="0"/>
    <x v="0"/>
    <x v="0"/>
    <n v="0"/>
    <x v="2"/>
    <x v="0"/>
    <x v="2"/>
    <n v="10"/>
    <n v="16"/>
    <d v="2018-10-16T00:00:00"/>
    <s v="Rs.400"/>
    <n v="1"/>
    <n v="400"/>
  </r>
  <r>
    <n v="313304"/>
    <x v="688"/>
    <n v="1"/>
    <x v="0"/>
    <s v="New Delhi"/>
    <s v="26, 1st Floor, Hauz Khas Village, New Delhi"/>
    <x v="137"/>
    <s v="Indian Rupees(Rs.)"/>
    <x v="0"/>
    <x v="1"/>
    <x v="0"/>
    <n v="454"/>
    <x v="2"/>
    <x v="3"/>
    <x v="1"/>
    <n v="9"/>
    <n v="21"/>
    <d v="2016-09-21T00:00:00"/>
    <s v="Rs.400"/>
    <n v="1"/>
    <n v="400"/>
  </r>
  <r>
    <n v="18358184"/>
    <x v="689"/>
    <n v="1"/>
    <x v="0"/>
    <s v="New Delhi"/>
    <s v="C 126, 2nd Floor, Phase 1, Naraina, New Delhi"/>
    <x v="2"/>
    <s v="Indian Rupees(Rs.)"/>
    <x v="0"/>
    <x v="1"/>
    <x v="1"/>
    <n v="23"/>
    <x v="9"/>
    <x v="4"/>
    <x v="8"/>
    <n v="8"/>
    <n v="20"/>
    <d v="2015-08-20T00:00:00"/>
    <s v="Rs.500"/>
    <n v="1"/>
    <n v="500"/>
  </r>
  <r>
    <n v="18238968"/>
    <x v="690"/>
    <n v="1"/>
    <x v="0"/>
    <s v="New Delhi"/>
    <s v="Janakpuri, New Delhi"/>
    <x v="3"/>
    <s v="Indian Rupees(Rs.)"/>
    <x v="0"/>
    <x v="1"/>
    <x v="1"/>
    <n v="102"/>
    <x v="13"/>
    <x v="4"/>
    <x v="5"/>
    <n v="5"/>
    <n v="7"/>
    <d v="2012-05-07T00:00:00"/>
    <s v="Rs.800"/>
    <n v="1"/>
    <n v="800"/>
  </r>
  <r>
    <n v="18458347"/>
    <x v="691"/>
    <n v="1"/>
    <x v="0"/>
    <s v="New Delhi"/>
    <s v="Kamla Nagar Market, Kamla Nagar, New Delhi"/>
    <x v="138"/>
    <s v="Indian Rupees(Rs.)"/>
    <x v="0"/>
    <x v="1"/>
    <x v="1"/>
    <n v="41"/>
    <x v="20"/>
    <x v="5"/>
    <x v="2"/>
    <n v="5"/>
    <n v="7"/>
    <d v="2018-05-07T00:00:00"/>
    <s v="Rs.950"/>
    <n v="1"/>
    <n v="950"/>
  </r>
  <r>
    <n v="308156"/>
    <x v="692"/>
    <n v="1"/>
    <x v="0"/>
    <s v="New Delhi"/>
    <s v="D 40, Industrial Area, Kirti Nagar, New Delhi"/>
    <x v="139"/>
    <s v="Indian Rupees(Rs.)"/>
    <x v="0"/>
    <x v="1"/>
    <x v="1"/>
    <n v="46"/>
    <x v="14"/>
    <x v="6"/>
    <x v="1"/>
    <n v="5"/>
    <n v="17"/>
    <d v="2016-05-17T00:00:00"/>
    <s v="Rs.550"/>
    <n v="1"/>
    <n v="550"/>
  </r>
  <r>
    <n v="309365"/>
    <x v="691"/>
    <n v="1"/>
    <x v="0"/>
    <s v="New Delhi"/>
    <s v="R K Puram, New Delhi"/>
    <x v="138"/>
    <s v="Indian Rupees(Rs.)"/>
    <x v="0"/>
    <x v="1"/>
    <x v="1"/>
    <n v="447"/>
    <x v="20"/>
    <x v="7"/>
    <x v="6"/>
    <n v="5"/>
    <n v="17"/>
    <d v="2010-05-17T00:00:00"/>
    <s v="Rs.950"/>
    <n v="1"/>
    <n v="950"/>
  </r>
  <r>
    <n v="310665"/>
    <x v="693"/>
    <n v="1"/>
    <x v="0"/>
    <s v="New Delhi"/>
    <s v="Malviya Nagar, New Delhi"/>
    <x v="8"/>
    <s v="Indian Rupees(Rs.)"/>
    <x v="0"/>
    <x v="1"/>
    <x v="1"/>
    <n v="485"/>
    <x v="12"/>
    <x v="4"/>
    <x v="1"/>
    <n v="4"/>
    <n v="2"/>
    <d v="2016-04-02T00:00:00"/>
    <s v="Rs.600"/>
    <n v="1"/>
    <n v="600"/>
  </r>
  <r>
    <n v="311209"/>
    <x v="691"/>
    <n v="1"/>
    <x v="0"/>
    <s v="New Delhi"/>
    <s v="Pitampura, New Delhi"/>
    <x v="138"/>
    <s v="Indian Rupees(Rs.)"/>
    <x v="0"/>
    <x v="1"/>
    <x v="1"/>
    <n v="379"/>
    <x v="20"/>
    <x v="7"/>
    <x v="7"/>
    <n v="4"/>
    <n v="1"/>
    <d v="2017-04-01T00:00:00"/>
    <s v="Rs.950"/>
    <n v="1"/>
    <n v="950"/>
  </r>
  <r>
    <n v="311836"/>
    <x v="691"/>
    <n v="1"/>
    <x v="0"/>
    <s v="New Delhi"/>
    <s v="Central Market, Punjabi Bagh, New Delhi"/>
    <x v="138"/>
    <s v="Indian Rupees(Rs.)"/>
    <x v="0"/>
    <x v="1"/>
    <x v="1"/>
    <n v="203"/>
    <x v="20"/>
    <x v="7"/>
    <x v="5"/>
    <n v="3"/>
    <n v="15"/>
    <d v="2012-03-15T00:00:00"/>
    <s v="Rs.950"/>
    <n v="1"/>
    <n v="950"/>
  </r>
  <r>
    <n v="18421049"/>
    <x v="694"/>
    <n v="1"/>
    <x v="0"/>
    <s v="New Delhi"/>
    <s v="Janakpuri, New Delhi"/>
    <x v="140"/>
    <s v="Indian Rupees(Rs.)"/>
    <x v="0"/>
    <x v="1"/>
    <x v="1"/>
    <n v="50"/>
    <x v="13"/>
    <x v="8"/>
    <x v="3"/>
    <n v="2"/>
    <n v="19"/>
    <d v="2011-02-19T00:00:00"/>
    <s v="Rs.800"/>
    <n v="1"/>
    <n v="800"/>
  </r>
  <r>
    <n v="18425764"/>
    <x v="695"/>
    <n v="1"/>
    <x v="0"/>
    <s v="New Delhi"/>
    <s v="Shop 62, WEA, Karol Bagh, New Delhi"/>
    <x v="141"/>
    <s v="Indian Rupees(Rs.)"/>
    <x v="0"/>
    <x v="1"/>
    <x v="1"/>
    <n v="44"/>
    <x v="8"/>
    <x v="4"/>
    <x v="0"/>
    <n v="1"/>
    <n v="13"/>
    <d v="2013-01-13T00:00:00"/>
    <s v="Rs.650"/>
    <n v="1"/>
    <n v="650"/>
  </r>
  <r>
    <n v="18427200"/>
    <x v="695"/>
    <n v="1"/>
    <x v="0"/>
    <s v="New Delhi"/>
    <s v="Rajinder Nagar, New Delhi"/>
    <x v="141"/>
    <s v="Indian Rupees(Rs.)"/>
    <x v="0"/>
    <x v="1"/>
    <x v="1"/>
    <n v="38"/>
    <x v="8"/>
    <x v="9"/>
    <x v="7"/>
    <n v="1"/>
    <n v="14"/>
    <d v="2017-01-14T00:00:00"/>
    <s v="Rs.650"/>
    <n v="1"/>
    <n v="650"/>
  </r>
  <r>
    <n v="17953899"/>
    <x v="696"/>
    <n v="1"/>
    <x v="0"/>
    <s v="New Delhi"/>
    <s v="D 616, Hotel Royal Castle Grand, Chittaranjan Park, New Delhi"/>
    <x v="8"/>
    <s v="Indian Rupees(Rs.)"/>
    <x v="1"/>
    <x v="1"/>
    <x v="2"/>
    <n v="70"/>
    <x v="15"/>
    <x v="10"/>
    <x v="7"/>
    <n v="12"/>
    <n v="13"/>
    <d v="2017-12-13T00:00:00"/>
    <s v="Rs.1000"/>
    <n v="1"/>
    <n v="1000"/>
  </r>
  <r>
    <n v="18322671"/>
    <x v="697"/>
    <n v="1"/>
    <x v="0"/>
    <s v="New Delhi"/>
    <s v="JE 2, Malviya Nagar, New Delhi"/>
    <x v="8"/>
    <s v="Indian Rupees(Rs.)"/>
    <x v="0"/>
    <x v="1"/>
    <x v="1"/>
    <n v="134"/>
    <x v="12"/>
    <x v="11"/>
    <x v="5"/>
    <n v="12"/>
    <n v="22"/>
    <d v="2012-12-22T00:00:00"/>
    <s v="Rs.600"/>
    <n v="1"/>
    <n v="600"/>
  </r>
  <r>
    <n v="312576"/>
    <x v="698"/>
    <n v="1"/>
    <x v="0"/>
    <s v="New Delhi"/>
    <s v="Model Town 1, New Delhi"/>
    <x v="38"/>
    <s v="Indian Rupees(Rs.)"/>
    <x v="0"/>
    <x v="1"/>
    <x v="0"/>
    <n v="727"/>
    <x v="7"/>
    <x v="5"/>
    <x v="1"/>
    <n v="11"/>
    <n v="14"/>
    <d v="2016-11-14T00:00:00"/>
    <s v="Rs.350"/>
    <n v="1"/>
    <n v="350"/>
  </r>
  <r>
    <n v="7601102"/>
    <x v="699"/>
    <n v="215"/>
    <x v="2"/>
    <s v="Edinburgh"/>
    <s v="4th Floor, 33 Castle Street, New Town, Edinburgh EH2 3DN"/>
    <x v="142"/>
    <s v="Pounds(Œ£)"/>
    <x v="1"/>
    <x v="0"/>
    <x v="3"/>
    <n v="61"/>
    <x v="5"/>
    <x v="1"/>
    <x v="7"/>
    <n v="10"/>
    <n v="13"/>
    <d v="2017-10-13T00:00:00"/>
    <s v="Œ£50"/>
    <n v="111.1"/>
    <n v="5555"/>
  </r>
  <r>
    <n v="7600921"/>
    <x v="700"/>
    <n v="215"/>
    <x v="2"/>
    <s v="Edinburgh"/>
    <s v="14 Picardy Place, New Town, Edinburgh EH1 3JT"/>
    <x v="143"/>
    <s v="Pounds(Œ£)"/>
    <x v="0"/>
    <x v="0"/>
    <x v="3"/>
    <n v="64"/>
    <x v="21"/>
    <x v="12"/>
    <x v="5"/>
    <n v="10"/>
    <n v="12"/>
    <d v="2012-10-12T00:00:00"/>
    <s v="Œ£55"/>
    <n v="111.1"/>
    <n v="6110.5"/>
  </r>
  <r>
    <n v="17060516"/>
    <x v="701"/>
    <n v="216"/>
    <x v="1"/>
    <s v="Orlando"/>
    <s v="7700 West Sand Lake Road, Orlando, FL 32819"/>
    <x v="89"/>
    <s v="Dollar($)"/>
    <x v="0"/>
    <x v="0"/>
    <x v="3"/>
    <n v="1685"/>
    <x v="22"/>
    <x v="2"/>
    <x v="7"/>
    <n v="4"/>
    <n v="8"/>
    <d v="2017-04-08T00:00:00"/>
    <s v="$60"/>
    <n v="87.391999999999996"/>
    <n v="5243.5199999999995"/>
  </r>
  <r>
    <n v="18482983"/>
    <x v="702"/>
    <n v="184"/>
    <x v="3"/>
    <s v="Singapore"/>
    <s v="136 Neil Road 088865"/>
    <x v="144"/>
    <s v="Dollar($)"/>
    <x v="0"/>
    <x v="0"/>
    <x v="3"/>
    <n v="33"/>
    <x v="22"/>
    <x v="13"/>
    <x v="2"/>
    <n v="11"/>
    <n v="20"/>
    <d v="2018-11-20T00:00:00"/>
    <s v="$60"/>
    <n v="64.989999999999995"/>
    <n v="3899.3999999999996"/>
  </r>
  <r>
    <n v="18479742"/>
    <x v="703"/>
    <n v="184"/>
    <x v="3"/>
    <s v="Singapore"/>
    <s v="674 North Bridge Road, #01-01 Haji Lane 188804"/>
    <x v="145"/>
    <s v="Dollar($)"/>
    <x v="0"/>
    <x v="0"/>
    <x v="3"/>
    <n v="32"/>
    <x v="22"/>
    <x v="11"/>
    <x v="8"/>
    <n v="11"/>
    <n v="9"/>
    <d v="2015-11-09T00:00:00"/>
    <s v="$60"/>
    <n v="64.989999999999995"/>
    <n v="3899.3999999999996"/>
  </r>
  <r>
    <n v="17616222"/>
    <x v="704"/>
    <n v="216"/>
    <x v="1"/>
    <s v="Savannah"/>
    <s v="26 E Bay St, Savannah, GA 31401"/>
    <x v="89"/>
    <s v="Dollar($)"/>
    <x v="0"/>
    <x v="0"/>
    <x v="3"/>
    <n v="558"/>
    <x v="23"/>
    <x v="14"/>
    <x v="2"/>
    <n v="9"/>
    <n v="26"/>
    <d v="2018-09-26T00:00:00"/>
    <s v="$70"/>
    <n v="87.391999999999996"/>
    <n v="6117.44"/>
  </r>
  <r>
    <n v="3339"/>
    <x v="705"/>
    <n v="1"/>
    <x v="0"/>
    <s v="New Delhi"/>
    <s v="8/22-24, Near Birbal Park, Jangpura Extension, Jangpura, New Delhi"/>
    <x v="2"/>
    <s v="Indian Rupees(Rs.)"/>
    <x v="0"/>
    <x v="1"/>
    <x v="1"/>
    <n v="107"/>
    <x v="17"/>
    <x v="9"/>
    <x v="5"/>
    <n v="9"/>
    <n v="21"/>
    <d v="2012-09-21T00:00:00"/>
    <s v="Rs.900"/>
    <n v="1"/>
    <n v="900"/>
  </r>
  <r>
    <n v="619"/>
    <x v="706"/>
    <n v="1"/>
    <x v="0"/>
    <s v="New Delhi"/>
    <s v="Peary Lal and Sons, 42, Janpath, New Delhi"/>
    <x v="7"/>
    <s v="Indian Rupees(Rs.)"/>
    <x v="0"/>
    <x v="0"/>
    <x v="1"/>
    <n v="81"/>
    <x v="18"/>
    <x v="15"/>
    <x v="3"/>
    <n v="9"/>
    <n v="2"/>
    <d v="2011-09-02T00:00:00"/>
    <s v="Rs.750"/>
    <n v="1"/>
    <n v="750"/>
  </r>
  <r>
    <n v="17621552"/>
    <x v="707"/>
    <n v="216"/>
    <x v="1"/>
    <s v="Sioux City"/>
    <s v="385 E 4th St, South Sioux City, IA 68776"/>
    <x v="146"/>
    <s v="Dollar($)"/>
    <x v="0"/>
    <x v="0"/>
    <x v="3"/>
    <n v="58"/>
    <x v="23"/>
    <x v="9"/>
    <x v="3"/>
    <n v="9"/>
    <n v="11"/>
    <d v="2011-09-11T00:00:00"/>
    <s v="$70"/>
    <n v="87.391999999999996"/>
    <n v="6117.44"/>
  </r>
  <r>
    <n v="305871"/>
    <x v="708"/>
    <n v="1"/>
    <x v="0"/>
    <s v="New Delhi"/>
    <s v="9, 1st Floor, Corner Market, Maharishi Dayanand Marg, Malviya Nagar, New Delhi"/>
    <x v="147"/>
    <s v="Indian Rupees(Rs.)"/>
    <x v="0"/>
    <x v="1"/>
    <x v="1"/>
    <n v="268"/>
    <x v="24"/>
    <x v="7"/>
    <x v="0"/>
    <n v="9"/>
    <n v="14"/>
    <d v="2013-09-14T00:00:00"/>
    <s v="Rs.850"/>
    <n v="1"/>
    <n v="850"/>
  </r>
  <r>
    <n v="17092293"/>
    <x v="709"/>
    <n v="216"/>
    <x v="1"/>
    <s v="Tampa Bay"/>
    <s v="1208 S Howard Ave, Tampa, FL 33606"/>
    <x v="148"/>
    <s v="Dollar($)"/>
    <x v="0"/>
    <x v="0"/>
    <x v="3"/>
    <n v="3157"/>
    <x v="23"/>
    <x v="16"/>
    <x v="3"/>
    <n v="9"/>
    <n v="6"/>
    <d v="2011-09-06T00:00:00"/>
    <s v="$70"/>
    <n v="87.391999999999996"/>
    <n v="6117.44"/>
  </r>
  <r>
    <n v="7077"/>
    <x v="706"/>
    <n v="1"/>
    <x v="0"/>
    <s v="New Delhi"/>
    <s v="Ground Floor, Pacific Mall, Tagore Garden, New Delhi"/>
    <x v="7"/>
    <s v="Indian Rupees(Rs.)"/>
    <x v="0"/>
    <x v="0"/>
    <x v="1"/>
    <n v="29"/>
    <x v="18"/>
    <x v="17"/>
    <x v="5"/>
    <n v="9"/>
    <n v="7"/>
    <d v="2012-09-07T00:00:00"/>
    <s v="Rs.750"/>
    <n v="1"/>
    <n v="750"/>
  </r>
  <r>
    <n v="345"/>
    <x v="710"/>
    <n v="1"/>
    <x v="0"/>
    <s v="New Delhi"/>
    <s v="K 11, Som Vihar Apartments, R K Puram, New Delhi"/>
    <x v="2"/>
    <s v="Indian Rupees(Rs.)"/>
    <x v="1"/>
    <x v="1"/>
    <x v="1"/>
    <n v="67"/>
    <x v="17"/>
    <x v="11"/>
    <x v="8"/>
    <n v="9"/>
    <n v="2"/>
    <d v="2015-09-02T00:00:00"/>
    <s v="Rs.900"/>
    <n v="1"/>
    <n v="900"/>
  </r>
  <r>
    <n v="17678216"/>
    <x v="711"/>
    <n v="216"/>
    <x v="1"/>
    <s v="Valdosta"/>
    <s v="1709 Norman Dr, Valdosta, GA 31601"/>
    <x v="149"/>
    <s v="Dollar($)"/>
    <x v="0"/>
    <x v="0"/>
    <x v="3"/>
    <n v="208"/>
    <x v="23"/>
    <x v="9"/>
    <x v="2"/>
    <n v="7"/>
    <n v="23"/>
    <d v="2018-07-23T00:00:00"/>
    <s v="$70"/>
    <n v="87.391999999999996"/>
    <n v="6117.44"/>
  </r>
  <r>
    <n v="2730"/>
    <x v="712"/>
    <n v="1"/>
    <x v="0"/>
    <s v="New Delhi"/>
    <s v="The Imperial, Janpath, New Delhi"/>
    <x v="150"/>
    <s v="Indian Rupees(Rs.)"/>
    <x v="0"/>
    <x v="0"/>
    <x v="1"/>
    <n v="45"/>
    <x v="17"/>
    <x v="5"/>
    <x v="2"/>
    <n v="9"/>
    <n v="21"/>
    <d v="2018-09-21T00:00:00"/>
    <s v="Rs.900"/>
    <n v="1"/>
    <n v="900"/>
  </r>
  <r>
    <n v="8842"/>
    <x v="713"/>
    <n v="1"/>
    <x v="0"/>
    <s v="New Delhi"/>
    <s v="The Lalit, Barakhamba Avenue, Barakhamba Road, New Delhi"/>
    <x v="21"/>
    <s v="Indian Rupees(Rs.)"/>
    <x v="0"/>
    <x v="0"/>
    <x v="1"/>
    <n v="46"/>
    <x v="17"/>
    <x v="15"/>
    <x v="7"/>
    <n v="9"/>
    <n v="8"/>
    <d v="2017-09-08T00:00:00"/>
    <s v="Rs.900"/>
    <n v="1"/>
    <n v="900"/>
  </r>
  <r>
    <n v="17303545"/>
    <x v="714"/>
    <n v="216"/>
    <x v="1"/>
    <s v="Boise"/>
    <s v="981 W Grove St, Boise, ID 83702"/>
    <x v="146"/>
    <s v="Dollar($)"/>
    <x v="0"/>
    <x v="0"/>
    <x v="3"/>
    <n v="379"/>
    <x v="23"/>
    <x v="3"/>
    <x v="6"/>
    <n v="6"/>
    <n v="18"/>
    <d v="2010-06-18T00:00:00"/>
    <s v="$70"/>
    <n v="87.391999999999996"/>
    <n v="6117.44"/>
  </r>
  <r>
    <n v="18369756"/>
    <x v="715"/>
    <n v="1"/>
    <x v="0"/>
    <s v="New Delhi"/>
    <s v="Vasant Kunj, New Delhi"/>
    <x v="151"/>
    <s v="Indian Rupees(Rs.)"/>
    <x v="0"/>
    <x v="1"/>
    <x v="1"/>
    <n v="123"/>
    <x v="24"/>
    <x v="5"/>
    <x v="3"/>
    <n v="9"/>
    <n v="18"/>
    <d v="2011-09-18T00:00:00"/>
    <s v="Rs.850"/>
    <n v="1"/>
    <n v="850"/>
  </r>
  <r>
    <n v="18350121"/>
    <x v="716"/>
    <n v="1"/>
    <x v="0"/>
    <s v="New Delhi"/>
    <s v="Shop 29, Ground Floor, Vasant Square Mall, Vasant Kunj, New Delhi"/>
    <x v="152"/>
    <s v="Indian Rupees(Rs.)"/>
    <x v="0"/>
    <x v="1"/>
    <x v="1"/>
    <n v="105"/>
    <x v="18"/>
    <x v="3"/>
    <x v="8"/>
    <n v="9"/>
    <n v="6"/>
    <d v="2015-09-06T00:00:00"/>
    <s v="Rs.750"/>
    <n v="1"/>
    <n v="750"/>
  </r>
  <r>
    <n v="852"/>
    <x v="717"/>
    <n v="1"/>
    <x v="0"/>
    <s v="New Delhi"/>
    <s v="S14, Yashwant Place, Food Plaza, Chanakyapuri, New Delhi"/>
    <x v="19"/>
    <s v="Indian Rupees(Rs.)"/>
    <x v="1"/>
    <x v="0"/>
    <x v="1"/>
    <n v="17"/>
    <x v="17"/>
    <x v="11"/>
    <x v="1"/>
    <n v="8"/>
    <n v="20"/>
    <d v="2016-08-20T00:00:00"/>
    <s v="Rs.900"/>
    <n v="1"/>
    <n v="900"/>
  </r>
  <r>
    <n v="3039"/>
    <x v="718"/>
    <n v="1"/>
    <x v="0"/>
    <s v="New Delhi"/>
    <s v="C-25, Commercial Complex, Near Moolchand Flyover, Defence Colony, New Delhi"/>
    <x v="47"/>
    <s v="Indian Rupees(Rs.)"/>
    <x v="0"/>
    <x v="1"/>
    <x v="1"/>
    <n v="303"/>
    <x v="17"/>
    <x v="5"/>
    <x v="3"/>
    <n v="8"/>
    <n v="15"/>
    <d v="2011-08-15T00:00:00"/>
    <s v="Rs.900"/>
    <n v="1"/>
    <n v="900"/>
  </r>
  <r>
    <n v="309882"/>
    <x v="719"/>
    <n v="1"/>
    <x v="0"/>
    <s v="New Delhi"/>
    <s v="35, Defence Colony Market, Defence Colony, New Delhi"/>
    <x v="153"/>
    <s v="Indian Rupees(Rs.)"/>
    <x v="1"/>
    <x v="1"/>
    <x v="1"/>
    <n v="769"/>
    <x v="17"/>
    <x v="14"/>
    <x v="1"/>
    <n v="8"/>
    <n v="25"/>
    <d v="2016-08-25T00:00:00"/>
    <s v="Rs.900"/>
    <n v="1"/>
    <n v="900"/>
  </r>
  <r>
    <n v="17142792"/>
    <x v="720"/>
    <n v="216"/>
    <x v="1"/>
    <s v="Rest of Hawaii"/>
    <s v="799 Poho Pl, Paia, HI 96779"/>
    <x v="154"/>
    <s v="Dollar($)"/>
    <x v="0"/>
    <x v="0"/>
    <x v="3"/>
    <n v="1343"/>
    <x v="23"/>
    <x v="18"/>
    <x v="5"/>
    <n v="6"/>
    <n v="15"/>
    <d v="2012-06-15T00:00:00"/>
    <s v="$70"/>
    <n v="87.391999999999996"/>
    <n v="6117.44"/>
  </r>
  <r>
    <n v="17141990"/>
    <x v="721"/>
    <n v="216"/>
    <x v="1"/>
    <s v="Rest of Hawaii"/>
    <s v="2335 Kalakaua Ave, Honolulu, HI 96815"/>
    <x v="155"/>
    <s v="Dollar($)"/>
    <x v="0"/>
    <x v="0"/>
    <x v="3"/>
    <n v="1492"/>
    <x v="23"/>
    <x v="2"/>
    <x v="5"/>
    <n v="6"/>
    <n v="22"/>
    <d v="2012-06-22T00:00:00"/>
    <s v="$70"/>
    <n v="87.391999999999996"/>
    <n v="6117.44"/>
  </r>
  <r>
    <n v="17500847"/>
    <x v="722"/>
    <n v="216"/>
    <x v="1"/>
    <s v="Macon"/>
    <s v="201 North Macon St., Macon, GA 31210"/>
    <x v="156"/>
    <s v="Dollar($)"/>
    <x v="0"/>
    <x v="0"/>
    <x v="3"/>
    <n v="379"/>
    <x v="23"/>
    <x v="12"/>
    <x v="2"/>
    <n v="5"/>
    <n v="14"/>
    <d v="2018-05-14T00:00:00"/>
    <s v="$70"/>
    <n v="87.391999999999996"/>
    <n v="6117.44"/>
  </r>
  <r>
    <n v="17143282"/>
    <x v="723"/>
    <n v="216"/>
    <x v="1"/>
    <s v="Rest of Hawaii"/>
    <s v="226 Lewers St, Honolulu, HI 96815"/>
    <x v="157"/>
    <s v="Dollar($)"/>
    <x v="0"/>
    <x v="0"/>
    <x v="3"/>
    <n v="531"/>
    <x v="23"/>
    <x v="12"/>
    <x v="8"/>
    <n v="3"/>
    <n v="18"/>
    <d v="2015-03-18T00:00:00"/>
    <s v="$70"/>
    <n v="87.391999999999996"/>
    <n v="6117.44"/>
  </r>
  <r>
    <n v="17342775"/>
    <x v="724"/>
    <n v="216"/>
    <x v="1"/>
    <s v="Dubuque"/>
    <s v="301 Bell Street, Dubuque, IA 52001"/>
    <x v="146"/>
    <s v="Dollar($)"/>
    <x v="0"/>
    <x v="0"/>
    <x v="3"/>
    <n v="72"/>
    <x v="23"/>
    <x v="7"/>
    <x v="3"/>
    <n v="2"/>
    <n v="3"/>
    <d v="2011-02-03T00:00:00"/>
    <s v="$70"/>
    <n v="87.391999999999996"/>
    <n v="6117.44"/>
  </r>
  <r>
    <n v="17102579"/>
    <x v="725"/>
    <n v="216"/>
    <x v="1"/>
    <s v="Tampa Bay"/>
    <s v="912 W Kennedy Blvd, Tampa, FL 33606"/>
    <x v="158"/>
    <s v="Dollar($)"/>
    <x v="0"/>
    <x v="0"/>
    <x v="3"/>
    <n v="373"/>
    <x v="23"/>
    <x v="3"/>
    <x v="2"/>
    <n v="2"/>
    <n v="6"/>
    <d v="2018-02-06T00:00:00"/>
    <s v="$70"/>
    <n v="87.391999999999996"/>
    <n v="6117.44"/>
  </r>
  <r>
    <n v="17284403"/>
    <x v="726"/>
    <n v="216"/>
    <x v="1"/>
    <s v="Albany"/>
    <s v="629 N. Westover Blvd, Albany, GA 31707"/>
    <x v="159"/>
    <s v="Dollar($)"/>
    <x v="0"/>
    <x v="0"/>
    <x v="3"/>
    <n v="51"/>
    <x v="23"/>
    <x v="9"/>
    <x v="2"/>
    <n v="1"/>
    <n v="22"/>
    <d v="2018-01-22T00:00:00"/>
    <s v="$70"/>
    <n v="87.391999999999996"/>
    <n v="6117.44"/>
  </r>
  <r>
    <n v="17304691"/>
    <x v="727"/>
    <n v="216"/>
    <x v="1"/>
    <s v="Boise"/>
    <s v="276 Bobwhite Ct, Boise, ID 83706"/>
    <x v="160"/>
    <s v="Dollar($)"/>
    <x v="0"/>
    <x v="0"/>
    <x v="3"/>
    <n v="538"/>
    <x v="23"/>
    <x v="14"/>
    <x v="5"/>
    <n v="1"/>
    <n v="2"/>
    <d v="2012-01-02T00:00:00"/>
    <s v="$70"/>
    <n v="87.391999999999996"/>
    <n v="6117.44"/>
  </r>
  <r>
    <n v="17211719"/>
    <x v="728"/>
    <n v="216"/>
    <x v="1"/>
    <s v="Princeton"/>
    <s v="258 Nassau St, Princeton, NJ 08542"/>
    <x v="161"/>
    <s v="Dollar($)"/>
    <x v="0"/>
    <x v="0"/>
    <x v="3"/>
    <n v="542"/>
    <x v="23"/>
    <x v="19"/>
    <x v="5"/>
    <n v="1"/>
    <n v="28"/>
    <d v="2012-01-28T00:00:00"/>
    <s v="$70"/>
    <n v="87.391999999999996"/>
    <n v="6117.44"/>
  </r>
  <r>
    <n v="17616400"/>
    <x v="729"/>
    <n v="216"/>
    <x v="1"/>
    <s v="Savannah"/>
    <s v="102 West Bay St., Savannah, GA 31401"/>
    <x v="162"/>
    <s v="Dollar($)"/>
    <x v="0"/>
    <x v="0"/>
    <x v="3"/>
    <n v="687"/>
    <x v="23"/>
    <x v="19"/>
    <x v="0"/>
    <n v="1"/>
    <n v="6"/>
    <d v="2013-01-06T00:00:00"/>
    <s v="$70"/>
    <n v="87.391999999999996"/>
    <n v="6117.44"/>
  </r>
  <r>
    <n v="18254534"/>
    <x v="730"/>
    <n v="1"/>
    <x v="0"/>
    <s v="New Delhi"/>
    <s v="2A, Corner Market, Near Arya Samaj Mandir, Malviya Nagar, New Delhi"/>
    <x v="8"/>
    <s v="Indian Rupees(Rs.)"/>
    <x v="1"/>
    <x v="1"/>
    <x v="1"/>
    <n v="99"/>
    <x v="24"/>
    <x v="9"/>
    <x v="4"/>
    <n v="8"/>
    <n v="9"/>
    <d v="2014-08-09T00:00:00"/>
    <s v="Rs.850"/>
    <n v="1"/>
    <n v="850"/>
  </r>
  <r>
    <n v="17616205"/>
    <x v="731"/>
    <n v="216"/>
    <x v="1"/>
    <s v="Savannah"/>
    <s v="23 Abercorn St, Savannah, GA 31401"/>
    <x v="163"/>
    <s v="Dollar($)"/>
    <x v="0"/>
    <x v="0"/>
    <x v="3"/>
    <n v="1803"/>
    <x v="23"/>
    <x v="2"/>
    <x v="4"/>
    <n v="1"/>
    <n v="28"/>
    <d v="2014-01-28T00:00:00"/>
    <s v="$70"/>
    <n v="87.391999999999996"/>
    <n v="6117.44"/>
  </r>
  <r>
    <n v="9740"/>
    <x v="732"/>
    <n v="1"/>
    <x v="0"/>
    <s v="New Delhi"/>
    <s v="Red Fox Hotel, Community Center, Mayur Vihar Phase 3, New Delhi"/>
    <x v="15"/>
    <s v="Indian Rupees(Rs.)"/>
    <x v="1"/>
    <x v="0"/>
    <x v="1"/>
    <n v="25"/>
    <x v="17"/>
    <x v="10"/>
    <x v="8"/>
    <n v="8"/>
    <n v="16"/>
    <d v="2015-08-16T00:00:00"/>
    <s v="Rs.900"/>
    <n v="1"/>
    <n v="900"/>
  </r>
  <r>
    <n v="302162"/>
    <x v="733"/>
    <n v="1"/>
    <x v="0"/>
    <s v="New Delhi"/>
    <s v="4797, 2nd Floor, 6 Tooti Chowk, Paharganj, New Delhi"/>
    <x v="164"/>
    <s v="Indian Rupees(Rs.)"/>
    <x v="1"/>
    <x v="0"/>
    <x v="1"/>
    <n v="32"/>
    <x v="17"/>
    <x v="20"/>
    <x v="6"/>
    <n v="8"/>
    <n v="20"/>
    <d v="2010-08-20T00:00:00"/>
    <s v="Rs.900"/>
    <n v="1"/>
    <n v="900"/>
  </r>
  <r>
    <n v="17334752"/>
    <x v="734"/>
    <n v="216"/>
    <x v="1"/>
    <s v="Davenport"/>
    <s v="115 E 3rd St, Davenport, IA 52801"/>
    <x v="165"/>
    <s v="Dollar($)"/>
    <x v="0"/>
    <x v="0"/>
    <x v="3"/>
    <n v="201"/>
    <x v="23"/>
    <x v="21"/>
    <x v="4"/>
    <n v="11"/>
    <n v="6"/>
    <d v="2014-11-06T00:00:00"/>
    <s v="$70"/>
    <n v="87.391999999999996"/>
    <n v="6117.44"/>
  </r>
  <r>
    <n v="974"/>
    <x v="735"/>
    <n v="1"/>
    <x v="0"/>
    <s v="New Delhi"/>
    <s v="50-51, J Block Community Centre, Opposite Surya Continental, Rajouri Garden, New Delhi"/>
    <x v="2"/>
    <s v="Indian Rupees(Rs.)"/>
    <x v="0"/>
    <x v="1"/>
    <x v="1"/>
    <n v="53"/>
    <x v="18"/>
    <x v="4"/>
    <x v="8"/>
    <n v="8"/>
    <n v="5"/>
    <d v="2015-08-05T00:00:00"/>
    <s v="Rs.750"/>
    <n v="1"/>
    <n v="750"/>
  </r>
  <r>
    <n v="17259169"/>
    <x v="736"/>
    <n v="216"/>
    <x v="1"/>
    <s v="Des Moines"/>
    <s v="2200 Hubbell Ave, Des Moines, IA 50317"/>
    <x v="166"/>
    <s v="Dollar($)"/>
    <x v="0"/>
    <x v="0"/>
    <x v="3"/>
    <n v="476"/>
    <x v="23"/>
    <x v="14"/>
    <x v="1"/>
    <n v="11"/>
    <n v="5"/>
    <d v="2016-11-05T00:00:00"/>
    <s v="$70"/>
    <n v="87.391999999999996"/>
    <n v="6117.44"/>
  </r>
  <r>
    <n v="5846"/>
    <x v="737"/>
    <n v="1"/>
    <x v="0"/>
    <s v="New Delhi"/>
    <s v="A-1/153, Safdarjung Enclave, Safdarjung, New Delhi"/>
    <x v="49"/>
    <s v="Indian Rupees(Rs.)"/>
    <x v="0"/>
    <x v="1"/>
    <x v="1"/>
    <n v="64"/>
    <x v="17"/>
    <x v="10"/>
    <x v="8"/>
    <n v="8"/>
    <n v="12"/>
    <d v="2015-08-12T00:00:00"/>
    <s v="Rs.900"/>
    <n v="1"/>
    <n v="900"/>
  </r>
  <r>
    <n v="18400746"/>
    <x v="738"/>
    <n v="1"/>
    <x v="0"/>
    <s v="New Delhi"/>
    <s v="Shahpur Jat, New Delhi"/>
    <x v="2"/>
    <s v="Indian Rupees(Rs.)"/>
    <x v="0"/>
    <x v="1"/>
    <x v="1"/>
    <n v="52"/>
    <x v="18"/>
    <x v="2"/>
    <x v="2"/>
    <n v="8"/>
    <n v="28"/>
    <d v="2018-08-28T00:00:00"/>
    <s v="Rs.750"/>
    <n v="1"/>
    <n v="750"/>
  </r>
  <r>
    <n v="17500695"/>
    <x v="739"/>
    <n v="216"/>
    <x v="1"/>
    <s v="Macon"/>
    <s v="562 Mulberry St, Macon, GA 31201"/>
    <x v="167"/>
    <s v="Dollar($)"/>
    <x v="0"/>
    <x v="0"/>
    <x v="3"/>
    <n v="195"/>
    <x v="23"/>
    <x v="19"/>
    <x v="0"/>
    <n v="11"/>
    <n v="18"/>
    <d v="2013-11-18T00:00:00"/>
    <s v="$70"/>
    <n v="87.391999999999996"/>
    <n v="6117.44"/>
  </r>
  <r>
    <n v="18352214"/>
    <x v="740"/>
    <n v="1"/>
    <x v="0"/>
    <s v="New Delhi"/>
    <s v="E-17, South Extension 2, New Delhi"/>
    <x v="49"/>
    <s v="Indian Rupees(Rs.)"/>
    <x v="0"/>
    <x v="0"/>
    <x v="1"/>
    <n v="40"/>
    <x v="17"/>
    <x v="9"/>
    <x v="2"/>
    <n v="8"/>
    <n v="6"/>
    <d v="2018-08-06T00:00:00"/>
    <s v="Rs.900"/>
    <n v="1"/>
    <n v="900"/>
  </r>
  <r>
    <n v="16654702"/>
    <x v="741"/>
    <n v="37"/>
    <x v="4"/>
    <s v="Vineland Station"/>
    <s v="3100 N Service Rd, Vineland Station, ON L0R2E0"/>
    <x v="168"/>
    <s v="Dollar($)"/>
    <x v="0"/>
    <x v="0"/>
    <x v="3"/>
    <n v="204"/>
    <x v="23"/>
    <x v="1"/>
    <x v="8"/>
    <n v="2"/>
    <n v="1"/>
    <d v="2015-02-01T00:00:00"/>
    <s v="$70"/>
    <n v="60.46"/>
    <n v="4232.2"/>
  </r>
  <r>
    <n v="6800569"/>
    <x v="699"/>
    <n v="215"/>
    <x v="2"/>
    <s v="Manchester"/>
    <s v="19 Chapel Walks, City Center, Market Street, Manchester M2 1HN"/>
    <x v="142"/>
    <s v="Pounds(Œ£)"/>
    <x v="1"/>
    <x v="0"/>
    <x v="3"/>
    <n v="422"/>
    <x v="23"/>
    <x v="1"/>
    <x v="2"/>
    <n v="9"/>
    <n v="8"/>
    <d v="2018-09-08T00:00:00"/>
    <s v="Œ£70"/>
    <n v="111.1"/>
    <n v="7777"/>
  </r>
  <r>
    <n v="18383350"/>
    <x v="742"/>
    <n v="148"/>
    <x v="5"/>
    <s v="Auckland"/>
    <s v="19 Davis Cresent, Newmarket, Auckland 1023"/>
    <x v="169"/>
    <s v="NewZealand($)"/>
    <x v="0"/>
    <x v="0"/>
    <x v="3"/>
    <n v="86"/>
    <x v="23"/>
    <x v="9"/>
    <x v="5"/>
    <n v="9"/>
    <n v="17"/>
    <d v="2012-09-17T00:00:00"/>
    <s v="$70"/>
    <n v="49.06"/>
    <n v="3434.2000000000003"/>
  </r>
  <r>
    <n v="7100171"/>
    <x v="743"/>
    <n v="148"/>
    <x v="5"/>
    <s v="Wellington City"/>
    <s v="199 Cuba Street, Te Aro, Wellington City"/>
    <x v="27"/>
    <s v="NewZealand($)"/>
    <x v="0"/>
    <x v="0"/>
    <x v="3"/>
    <n v="152"/>
    <x v="23"/>
    <x v="8"/>
    <x v="3"/>
    <n v="5"/>
    <n v="8"/>
    <d v="2011-05-08T00:00:00"/>
    <s v="$70"/>
    <n v="49.06"/>
    <n v="3434.2000000000003"/>
  </r>
  <r>
    <n v="7100938"/>
    <x v="744"/>
    <n v="148"/>
    <x v="5"/>
    <s v="Wellington City"/>
    <s v="33 Customhouse Quay, Wellington Central, Wellington City 6011"/>
    <x v="170"/>
    <s v="NewZealand($)"/>
    <x v="0"/>
    <x v="0"/>
    <x v="3"/>
    <n v="131"/>
    <x v="23"/>
    <x v="21"/>
    <x v="7"/>
    <n v="10"/>
    <n v="28"/>
    <d v="2017-10-28T00:00:00"/>
    <s v="$70"/>
    <n v="49.06"/>
    <n v="3434.2000000000003"/>
  </r>
  <r>
    <n v="18287390"/>
    <x v="745"/>
    <n v="1"/>
    <x v="0"/>
    <s v="New Delhi"/>
    <s v="1249, Opposite Fortis Hospital, Aruna Asaf Ali Marg, Vasant Kunj, New Delhi"/>
    <x v="171"/>
    <s v="Indian Rupees(Rs.)"/>
    <x v="1"/>
    <x v="1"/>
    <x v="1"/>
    <n v="43"/>
    <x v="17"/>
    <x v="5"/>
    <x v="2"/>
    <n v="8"/>
    <n v="9"/>
    <d v="2018-08-09T00:00:00"/>
    <s v="Rs.900"/>
    <n v="1"/>
    <n v="900"/>
  </r>
  <r>
    <n v="1060"/>
    <x v="746"/>
    <n v="1"/>
    <x v="0"/>
    <s v="New Delhi"/>
    <s v="1249, Aruna Asaf Ali Marg, Opposite Fortis Hospital, Vasant Kunj, New Delhi"/>
    <x v="172"/>
    <s v="Indian Rupees(Rs.)"/>
    <x v="1"/>
    <x v="1"/>
    <x v="1"/>
    <n v="286"/>
    <x v="17"/>
    <x v="5"/>
    <x v="4"/>
    <n v="8"/>
    <n v="18"/>
    <d v="2014-08-18T00:00:00"/>
    <s v="Rs.900"/>
    <n v="1"/>
    <n v="900"/>
  </r>
  <r>
    <n v="304262"/>
    <x v="747"/>
    <n v="1"/>
    <x v="0"/>
    <s v="New Delhi"/>
    <s v="2526, 1st Floor, Hudson Lane, Kingsway Camp, Delhi University-GTB Nagar, New Delhi"/>
    <x v="173"/>
    <s v="Indian Rupees(Rs.)"/>
    <x v="0"/>
    <x v="0"/>
    <x v="1"/>
    <n v="4085"/>
    <x v="17"/>
    <x v="1"/>
    <x v="0"/>
    <n v="7"/>
    <n v="9"/>
    <d v="2013-07-09T00:00:00"/>
    <s v="Rs.900"/>
    <n v="1"/>
    <n v="900"/>
  </r>
  <r>
    <n v="18491227"/>
    <x v="748"/>
    <n v="1"/>
    <x v="0"/>
    <s v="New Delhi"/>
    <s v="Bodhraj Kohli Marg, Block 16, East Patel Nagar, New Delhi"/>
    <x v="174"/>
    <s v="Indian Rupees(Rs.)"/>
    <x v="0"/>
    <x v="0"/>
    <x v="1"/>
    <n v="1"/>
    <x v="17"/>
    <x v="0"/>
    <x v="3"/>
    <n v="7"/>
    <n v="4"/>
    <d v="2011-07-04T00:00:00"/>
    <s v="Rs.900"/>
    <n v="1"/>
    <n v="900"/>
  </r>
  <r>
    <n v="18483252"/>
    <x v="749"/>
    <n v="184"/>
    <x v="3"/>
    <s v="Singapore"/>
    <s v="161 Middle Road, Sculpture Square 188978"/>
    <x v="175"/>
    <s v="Dollar($)"/>
    <x v="0"/>
    <x v="0"/>
    <x v="3"/>
    <n v="33"/>
    <x v="25"/>
    <x v="11"/>
    <x v="5"/>
    <n v="2"/>
    <n v="1"/>
    <d v="2012-02-01T00:00:00"/>
    <s v="$75"/>
    <n v="64.989999999999995"/>
    <n v="4874.25"/>
  </r>
  <r>
    <n v="311515"/>
    <x v="750"/>
    <n v="1"/>
    <x v="0"/>
    <s v="New Delhi"/>
    <s v="Greater Kailash (GK) 1, New Delhi"/>
    <x v="176"/>
    <s v="Indian Rupees(Rs.)"/>
    <x v="0"/>
    <x v="1"/>
    <x v="1"/>
    <n v="199"/>
    <x v="24"/>
    <x v="4"/>
    <x v="0"/>
    <n v="7"/>
    <n v="6"/>
    <d v="2013-07-06T00:00:00"/>
    <s v="Rs.850"/>
    <n v="1"/>
    <n v="850"/>
  </r>
  <r>
    <n v="18268706"/>
    <x v="715"/>
    <n v="1"/>
    <x v="0"/>
    <s v="New Delhi"/>
    <s v="Greater Kailash (GK) 1, New Delhi"/>
    <x v="151"/>
    <s v="Indian Rupees(Rs.)"/>
    <x v="0"/>
    <x v="1"/>
    <x v="1"/>
    <n v="349"/>
    <x v="24"/>
    <x v="3"/>
    <x v="8"/>
    <n v="7"/>
    <n v="26"/>
    <d v="2015-07-26T00:00:00"/>
    <s v="Rs.850"/>
    <n v="1"/>
    <n v="850"/>
  </r>
  <r>
    <n v="18479690"/>
    <x v="751"/>
    <n v="184"/>
    <x v="3"/>
    <s v="Singapore"/>
    <s v="115 King George Avenue, #01-02 Ann Chuan Industrial Building 208561"/>
    <x v="177"/>
    <s v="Dollar($)"/>
    <x v="0"/>
    <x v="0"/>
    <x v="3"/>
    <n v="30"/>
    <x v="26"/>
    <x v="11"/>
    <x v="5"/>
    <n v="1"/>
    <n v="2"/>
    <d v="2012-01-02T00:00:00"/>
    <s v="$80"/>
    <n v="64.989999999999995"/>
    <n v="5199.2"/>
  </r>
  <r>
    <n v="304635"/>
    <x v="752"/>
    <n v="1"/>
    <x v="0"/>
    <s v="New Delhi"/>
    <s v="M-45, Main Market, Ground Floor, Greater Kailash (GK) 2, New Delhi"/>
    <x v="178"/>
    <s v="Indian Rupees(Rs.)"/>
    <x v="0"/>
    <x v="1"/>
    <x v="1"/>
    <n v="352"/>
    <x v="17"/>
    <x v="9"/>
    <x v="5"/>
    <n v="7"/>
    <n v="12"/>
    <d v="2012-07-12T00:00:00"/>
    <s v="Rs.900"/>
    <n v="1"/>
    <n v="900"/>
  </r>
  <r>
    <n v="312011"/>
    <x v="753"/>
    <n v="1"/>
    <x v="0"/>
    <s v="New Delhi"/>
    <s v="Near Uphaar Cinema, Green Park Main, New Delhi, Green Park, New Delhi"/>
    <x v="21"/>
    <s v="Indian Rupees(Rs.)"/>
    <x v="0"/>
    <x v="0"/>
    <x v="1"/>
    <n v="38"/>
    <x v="27"/>
    <x v="7"/>
    <x v="7"/>
    <n v="7"/>
    <n v="17"/>
    <d v="2017-07-17T00:00:00"/>
    <s v="Rs.720"/>
    <n v="1"/>
    <n v="720"/>
  </r>
  <r>
    <n v="18483389"/>
    <x v="754"/>
    <n v="184"/>
    <x v="3"/>
    <s v="Singapore"/>
    <s v="36 Keong Saik Road 089143"/>
    <x v="89"/>
    <s v="Dollar($)"/>
    <x v="0"/>
    <x v="0"/>
    <x v="3"/>
    <n v="34"/>
    <x v="26"/>
    <x v="13"/>
    <x v="5"/>
    <n v="10"/>
    <n v="24"/>
    <d v="2012-10-24T00:00:00"/>
    <s v="$80"/>
    <n v="64.989999999999995"/>
    <n v="5199.2"/>
  </r>
  <r>
    <n v="6118140"/>
    <x v="755"/>
    <n v="215"/>
    <x v="2"/>
    <s v="London"/>
    <s v="42 Albemarle Street, Mayfair, London W1S 4JH"/>
    <x v="179"/>
    <s v="Pounds(Œ£)"/>
    <x v="1"/>
    <x v="0"/>
    <x v="3"/>
    <n v="214"/>
    <x v="26"/>
    <x v="16"/>
    <x v="6"/>
    <n v="10"/>
    <n v="8"/>
    <d v="2010-10-08T00:00:00"/>
    <s v="Œ£80"/>
    <n v="111.1"/>
    <n v="8888"/>
  </r>
  <r>
    <n v="310529"/>
    <x v="756"/>
    <n v="1"/>
    <x v="0"/>
    <s v="New Delhi"/>
    <s v="Ground Floor,ŒæJMD Kohinoor Mall, Greater Kailash (GK) 2, New Delhi"/>
    <x v="2"/>
    <s v="Indian Rupees(Rs.)"/>
    <x v="1"/>
    <x v="1"/>
    <x v="1"/>
    <n v="23"/>
    <x v="17"/>
    <x v="11"/>
    <x v="1"/>
    <n v="7"/>
    <n v="15"/>
    <d v="2016-07-15T00:00:00"/>
    <s v="Rs.900"/>
    <n v="1"/>
    <n v="900"/>
  </r>
  <r>
    <n v="307911"/>
    <x v="757"/>
    <n v="1"/>
    <x v="0"/>
    <s v="New Delhi"/>
    <s v="Punjabi Bagh, New Delhi"/>
    <x v="21"/>
    <s v="Indian Rupees(Rs.)"/>
    <x v="0"/>
    <x v="0"/>
    <x v="1"/>
    <n v="147"/>
    <x v="18"/>
    <x v="19"/>
    <x v="0"/>
    <n v="7"/>
    <n v="1"/>
    <d v="2013-07-01T00:00:00"/>
    <s v="Rs.750"/>
    <n v="1"/>
    <n v="750"/>
  </r>
  <r>
    <n v="7101310"/>
    <x v="758"/>
    <n v="148"/>
    <x v="5"/>
    <s v="Wellington City"/>
    <s v="181 Cuba Street, Te Aro, Wellington City"/>
    <x v="180"/>
    <s v="NewZealand($)"/>
    <x v="0"/>
    <x v="0"/>
    <x v="3"/>
    <n v="113"/>
    <x v="26"/>
    <x v="12"/>
    <x v="4"/>
    <n v="9"/>
    <n v="23"/>
    <d v="2014-09-23T00:00:00"/>
    <s v="$80"/>
    <n v="49.06"/>
    <n v="3924.8"/>
  </r>
  <r>
    <n v="6900388"/>
    <x v="759"/>
    <n v="215"/>
    <x v="2"/>
    <s v="Birmingham"/>
    <s v="3-4 Dakota Buildings, James Street, Saint Paul's Square, Jewellery Quarter, Birmingham B3 1SD"/>
    <x v="181"/>
    <s v="Pounds(Œ£)"/>
    <x v="0"/>
    <x v="0"/>
    <x v="3"/>
    <n v="213"/>
    <x v="26"/>
    <x v="14"/>
    <x v="4"/>
    <n v="4"/>
    <n v="22"/>
    <d v="2014-04-22T00:00:00"/>
    <s v="Œ£80"/>
    <n v="111.1"/>
    <n v="8888"/>
  </r>
  <r>
    <n v="18420467"/>
    <x v="760"/>
    <n v="1"/>
    <x v="0"/>
    <s v="New Delhi"/>
    <s v="Shop 123, Shankar Road, Rajinder Nagar, New Delhi"/>
    <x v="42"/>
    <s v="Indian Rupees(Rs.)"/>
    <x v="0"/>
    <x v="1"/>
    <x v="1"/>
    <n v="101"/>
    <x v="18"/>
    <x v="14"/>
    <x v="5"/>
    <n v="7"/>
    <n v="11"/>
    <d v="2012-07-11T00:00:00"/>
    <s v="Rs.750"/>
    <n v="1"/>
    <n v="750"/>
  </r>
  <r>
    <n v="313311"/>
    <x v="42"/>
    <n v="1"/>
    <x v="0"/>
    <s v="New Delhi"/>
    <s v="B-70, Opposite Saket City Hospital, Saket, New Delhi"/>
    <x v="182"/>
    <s v="Indian Rupees(Rs.)"/>
    <x v="0"/>
    <x v="1"/>
    <x v="1"/>
    <n v="305"/>
    <x v="18"/>
    <x v="3"/>
    <x v="0"/>
    <n v="7"/>
    <n v="1"/>
    <d v="2013-07-01T00:00:00"/>
    <s v="Rs.750"/>
    <n v="1"/>
    <n v="750"/>
  </r>
  <r>
    <n v="7101000"/>
    <x v="761"/>
    <n v="148"/>
    <x v="5"/>
    <s v="Wellington City"/>
    <s v="170 Cuba Street, Te Aro, Wellington City"/>
    <x v="183"/>
    <s v="NewZealand($)"/>
    <x v="0"/>
    <x v="0"/>
    <x v="3"/>
    <n v="146"/>
    <x v="26"/>
    <x v="12"/>
    <x v="5"/>
    <n v="1"/>
    <n v="20"/>
    <d v="2012-01-20T00:00:00"/>
    <s v="$80"/>
    <n v="49.06"/>
    <n v="3924.8"/>
  </r>
  <r>
    <n v="6800892"/>
    <x v="762"/>
    <n v="215"/>
    <x v="2"/>
    <s v="Manchester"/>
    <s v="2A St Mary's Street, Spinningfields, Manchester M3 2LB"/>
    <x v="184"/>
    <s v="Pounds(Œ£)"/>
    <x v="0"/>
    <x v="0"/>
    <x v="3"/>
    <n v="602"/>
    <x v="26"/>
    <x v="8"/>
    <x v="5"/>
    <n v="11"/>
    <n v="15"/>
    <d v="2012-11-15T00:00:00"/>
    <s v="Œ£80"/>
    <n v="111.1"/>
    <n v="8888"/>
  </r>
  <r>
    <n v="6801867"/>
    <x v="763"/>
    <n v="215"/>
    <x v="2"/>
    <s v="Manchester"/>
    <s v="Tower 12, 18-22 Bridge Street, Deansgate, Manchester M3 3BZ"/>
    <x v="185"/>
    <s v="Pounds(Œ£)"/>
    <x v="0"/>
    <x v="0"/>
    <x v="3"/>
    <n v="52"/>
    <x v="28"/>
    <x v="19"/>
    <x v="0"/>
    <n v="3"/>
    <n v="11"/>
    <d v="2013-03-11T00:00:00"/>
    <s v="Œ£85"/>
    <n v="111.1"/>
    <n v="9443.5"/>
  </r>
  <r>
    <n v="6103902"/>
    <x v="764"/>
    <n v="215"/>
    <x v="2"/>
    <s v="London"/>
    <s v="15-17 Broadwick Street, Soho, London W1F 0DL"/>
    <x v="186"/>
    <s v="Pounds(Œ£)"/>
    <x v="1"/>
    <x v="0"/>
    <x v="3"/>
    <n v="1326"/>
    <x v="29"/>
    <x v="16"/>
    <x v="2"/>
    <n v="10"/>
    <n v="3"/>
    <d v="2018-10-03T00:00:00"/>
    <s v="Œ£90"/>
    <n v="111.1"/>
    <n v="9999"/>
  </r>
  <r>
    <n v="7601241"/>
    <x v="765"/>
    <n v="215"/>
    <x v="2"/>
    <s v="Edinburgh"/>
    <s v="78 Commercial Street, Leith, Edinburgh EH6 6LX"/>
    <x v="187"/>
    <s v="Pounds(Œ£)"/>
    <x v="0"/>
    <x v="0"/>
    <x v="3"/>
    <n v="275"/>
    <x v="29"/>
    <x v="2"/>
    <x v="1"/>
    <n v="9"/>
    <n v="18"/>
    <d v="2016-09-18T00:00:00"/>
    <s v="Œ£90"/>
    <n v="111.1"/>
    <n v="9999"/>
  </r>
  <r>
    <n v="7000095"/>
    <x v="766"/>
    <n v="148"/>
    <x v="5"/>
    <s v="Auckland"/>
    <s v="86 Federal Street, Auckland CBD, Auckland, 1010"/>
    <x v="188"/>
    <s v="NewZealand($)"/>
    <x v="0"/>
    <x v="0"/>
    <x v="3"/>
    <n v="598"/>
    <x v="29"/>
    <x v="22"/>
    <x v="7"/>
    <n v="6"/>
    <n v="16"/>
    <d v="2017-06-16T00:00:00"/>
    <s v="$90"/>
    <n v="49.06"/>
    <n v="4415.4000000000005"/>
  </r>
  <r>
    <n v="18419011"/>
    <x v="767"/>
    <n v="148"/>
    <x v="5"/>
    <s v="Auckland"/>
    <s v="20 Lorne Street, Auckland CBD, Auckland"/>
    <x v="189"/>
    <s v="NewZealand($)"/>
    <x v="0"/>
    <x v="0"/>
    <x v="3"/>
    <n v="61"/>
    <x v="29"/>
    <x v="12"/>
    <x v="7"/>
    <n v="6"/>
    <n v="6"/>
    <d v="2017-06-06T00:00:00"/>
    <s v="$90"/>
    <n v="49.06"/>
    <n v="4415.4000000000005"/>
  </r>
  <r>
    <n v="7006107"/>
    <x v="768"/>
    <n v="148"/>
    <x v="5"/>
    <s v="Auckland"/>
    <s v="470 Mt Eden Road, Mt Eden, Auckland 1024"/>
    <x v="190"/>
    <s v="NewZealand($)"/>
    <x v="0"/>
    <x v="0"/>
    <x v="3"/>
    <n v="271"/>
    <x v="29"/>
    <x v="12"/>
    <x v="8"/>
    <n v="11"/>
    <n v="20"/>
    <d v="2015-11-20T00:00:00"/>
    <s v="$90"/>
    <n v="49.06"/>
    <n v="4415.4000000000005"/>
  </r>
  <r>
    <n v="7100788"/>
    <x v="769"/>
    <n v="148"/>
    <x v="5"/>
    <s v="Wellington City"/>
    <s v="15 Jervois Quay, Queens Wharf, Wellington Central, Wellington City"/>
    <x v="188"/>
    <s v="NewZealand($)"/>
    <x v="0"/>
    <x v="0"/>
    <x v="3"/>
    <n v="229"/>
    <x v="29"/>
    <x v="14"/>
    <x v="8"/>
    <n v="10"/>
    <n v="2"/>
    <d v="2015-10-02T00:00:00"/>
    <s v="$90"/>
    <n v="49.06"/>
    <n v="4415.4000000000005"/>
  </r>
  <r>
    <n v="18482938"/>
    <x v="770"/>
    <n v="184"/>
    <x v="3"/>
    <s v="Singapore"/>
    <s v="The Quayside_x000a_60 Roberston Quay #01-13 238252"/>
    <x v="191"/>
    <s v="Dollar($)"/>
    <x v="0"/>
    <x v="0"/>
    <x v="3"/>
    <n v="30"/>
    <x v="30"/>
    <x v="11"/>
    <x v="0"/>
    <n v="5"/>
    <n v="3"/>
    <d v="2013-05-03T00:00:00"/>
    <s v="$95"/>
    <n v="64.989999999999995"/>
    <n v="6174.0499999999993"/>
  </r>
  <r>
    <n v="17060869"/>
    <x v="771"/>
    <n v="216"/>
    <x v="1"/>
    <s v="Orlando"/>
    <s v="5259 International Drive, Orlando, FL 32819"/>
    <x v="192"/>
    <s v="Dollar($)"/>
    <x v="0"/>
    <x v="0"/>
    <x v="3"/>
    <n v="2324"/>
    <x v="3"/>
    <x v="23"/>
    <x v="7"/>
    <n v="1"/>
    <n v="13"/>
    <d v="2017-01-13T00:00:00"/>
    <s v="$100"/>
    <n v="87.391999999999996"/>
    <n v="8739.1999999999989"/>
  </r>
  <r>
    <n v="302438"/>
    <x v="772"/>
    <n v="1"/>
    <x v="0"/>
    <s v="New Delhi"/>
    <s v="D 11, LSC, Vasant Vihar, New Delhi"/>
    <x v="193"/>
    <s v="Indian Rupees(Rs.)"/>
    <x v="1"/>
    <x v="0"/>
    <x v="1"/>
    <n v="6"/>
    <x v="17"/>
    <x v="20"/>
    <x v="2"/>
    <n v="7"/>
    <n v="21"/>
    <d v="2018-07-21T00:00:00"/>
    <s v="Rs.900"/>
    <n v="1"/>
    <n v="900"/>
  </r>
  <r>
    <n v="18371408"/>
    <x v="773"/>
    <n v="1"/>
    <x v="0"/>
    <s v="New Delhi"/>
    <s v="Shop 25, 1st Floor, CSC Basant Enclave, S.F.G.H Scheme, Vasant Vihar, New Delhi"/>
    <x v="30"/>
    <s v="Indian Rupees(Rs.)"/>
    <x v="0"/>
    <x v="1"/>
    <x v="1"/>
    <n v="21"/>
    <x v="17"/>
    <x v="9"/>
    <x v="8"/>
    <n v="7"/>
    <n v="2"/>
    <d v="2015-07-02T00:00:00"/>
    <s v="Rs.900"/>
    <n v="1"/>
    <n v="900"/>
  </r>
  <r>
    <n v="18273624"/>
    <x v="774"/>
    <n v="1"/>
    <x v="0"/>
    <s v="New Delhi"/>
    <s v="G 14, Hudson Lane, Vijay Nagar, New Delhi"/>
    <x v="194"/>
    <s v="Indian Rupees(Rs.)"/>
    <x v="0"/>
    <x v="0"/>
    <x v="1"/>
    <n v="1136"/>
    <x v="17"/>
    <x v="23"/>
    <x v="7"/>
    <n v="7"/>
    <n v="28"/>
    <d v="2017-07-28T00:00:00"/>
    <s v="Rs.900"/>
    <n v="1"/>
    <n v="900"/>
  </r>
  <r>
    <n v="311661"/>
    <x v="775"/>
    <n v="1"/>
    <x v="0"/>
    <s v="New Delhi"/>
    <s v="Building 47, Ground Floor, Defence Colony Main Market, Defence Colony, New Delhi"/>
    <x v="195"/>
    <s v="Indian Rupees(Rs.)"/>
    <x v="0"/>
    <x v="1"/>
    <x v="1"/>
    <n v="192"/>
    <x v="17"/>
    <x v="5"/>
    <x v="7"/>
    <n v="6"/>
    <n v="14"/>
    <d v="2017-06-14T00:00:00"/>
    <s v="Rs.900"/>
    <n v="1"/>
    <n v="900"/>
  </r>
  <r>
    <n v="18483714"/>
    <x v="776"/>
    <n v="184"/>
    <x v="3"/>
    <s v="Singapore"/>
    <s v="10 Greenwood Avenue, Hillcrest Park 289201"/>
    <x v="27"/>
    <s v="Dollar($)"/>
    <x v="0"/>
    <x v="0"/>
    <x v="3"/>
    <n v="35"/>
    <x v="3"/>
    <x v="14"/>
    <x v="4"/>
    <n v="3"/>
    <n v="11"/>
    <d v="2014-03-11T00:00:00"/>
    <s v="$100"/>
    <n v="64.989999999999995"/>
    <n v="6498.9999999999991"/>
  </r>
  <r>
    <n v="2899"/>
    <x v="777"/>
    <n v="1"/>
    <x v="0"/>
    <s v="New Delhi"/>
    <s v="A-22, Aurobindo Place Market, Near Green Park Masjid, Green Park, New Delhi"/>
    <x v="24"/>
    <s v="Indian Rupees(Rs.)"/>
    <x v="1"/>
    <x v="1"/>
    <x v="1"/>
    <n v="235"/>
    <x v="18"/>
    <x v="15"/>
    <x v="1"/>
    <n v="6"/>
    <n v="17"/>
    <d v="2016-06-17T00:00:00"/>
    <s v="Rs.750"/>
    <n v="1"/>
    <n v="750"/>
  </r>
  <r>
    <n v="5600959"/>
    <x v="778"/>
    <n v="214"/>
    <x v="6"/>
    <s v="Sharjah"/>
    <s v="Near Etisalat Business Center, Opposite ADNOC Petrol Station, Al Khan Street, Al Majaz 2, Al Majaz, Sharjah"/>
    <x v="196"/>
    <s v="Emirati Diram(AED)"/>
    <x v="0"/>
    <x v="1"/>
    <x v="3"/>
    <n v="449"/>
    <x v="3"/>
    <x v="14"/>
    <x v="5"/>
    <n v="11"/>
    <n v="18"/>
    <d v="2012-11-18T00:00:00"/>
    <s v="AED100"/>
    <n v="23.78"/>
    <n v="2378"/>
  </r>
  <r>
    <n v="7600914"/>
    <x v="779"/>
    <n v="215"/>
    <x v="2"/>
    <s v="Edinburgh"/>
    <s v="Castlehill, The Royal Mile, Old Town, Edinburgh EH12NF"/>
    <x v="197"/>
    <s v="Pounds(Œ£)"/>
    <x v="1"/>
    <x v="0"/>
    <x v="3"/>
    <n v="200"/>
    <x v="3"/>
    <x v="14"/>
    <x v="5"/>
    <n v="9"/>
    <n v="28"/>
    <d v="2012-09-28T00:00:00"/>
    <s v="Œ£100"/>
    <n v="111.1"/>
    <n v="11110"/>
  </r>
  <r>
    <n v="311267"/>
    <x v="780"/>
    <n v="1"/>
    <x v="0"/>
    <s v="New Delhi"/>
    <s v="Shop 1, G-34, Kalkaji, New Delhi"/>
    <x v="30"/>
    <s v="Indian Rupees(Rs.)"/>
    <x v="0"/>
    <x v="1"/>
    <x v="1"/>
    <n v="492"/>
    <x v="17"/>
    <x v="5"/>
    <x v="7"/>
    <n v="6"/>
    <n v="1"/>
    <d v="2017-06-01T00:00:00"/>
    <s v="Rs.900"/>
    <n v="1"/>
    <n v="900"/>
  </r>
  <r>
    <n v="2411"/>
    <x v="781"/>
    <n v="1"/>
    <x v="0"/>
    <s v="New Delhi"/>
    <s v="5/4, WEA, Near Hotel Rahul Place, Karol Bagh, New Delhi"/>
    <x v="130"/>
    <s v="Indian Rupees(Rs.)"/>
    <x v="1"/>
    <x v="1"/>
    <x v="1"/>
    <n v="68"/>
    <x v="18"/>
    <x v="6"/>
    <x v="2"/>
    <n v="6"/>
    <n v="1"/>
    <d v="2018-06-01T00:00:00"/>
    <s v="Rs.750"/>
    <n v="1"/>
    <n v="750"/>
  </r>
  <r>
    <n v="6103868"/>
    <x v="782"/>
    <n v="215"/>
    <x v="2"/>
    <s v="London"/>
    <s v="15 Berkeley Street, Mayfair, London W1J 8DY"/>
    <x v="198"/>
    <s v="Pounds(Œ£)"/>
    <x v="1"/>
    <x v="0"/>
    <x v="3"/>
    <n v="311"/>
    <x v="3"/>
    <x v="2"/>
    <x v="0"/>
    <n v="4"/>
    <n v="25"/>
    <d v="2013-04-25T00:00:00"/>
    <s v="Œ£100"/>
    <n v="111.1"/>
    <n v="11110"/>
  </r>
  <r>
    <n v="6702797"/>
    <x v="783"/>
    <n v="30"/>
    <x v="7"/>
    <s v="Sí£o Paulo"/>
    <s v="Rua AntíÇnio Carlos, 268, Consolaí_í£o, Sí£o Paulo"/>
    <x v="199"/>
    <s v="Brazilian Real(R$)"/>
    <x v="0"/>
    <x v="0"/>
    <x v="3"/>
    <n v="15"/>
    <x v="3"/>
    <x v="14"/>
    <x v="0"/>
    <n v="9"/>
    <n v="19"/>
    <d v="2013-09-19T00:00:00"/>
    <s v="R$100"/>
    <n v="14.8512"/>
    <n v="1485.1200000000001"/>
  </r>
  <r>
    <n v="6113857"/>
    <x v="784"/>
    <n v="215"/>
    <x v="2"/>
    <s v="London"/>
    <s v="sketch, 9 Conduit Street, Mayfair, London W1S 2XG"/>
    <x v="200"/>
    <s v="Pounds(Œ£)"/>
    <x v="0"/>
    <x v="0"/>
    <x v="3"/>
    <n v="148"/>
    <x v="3"/>
    <x v="8"/>
    <x v="8"/>
    <n v="9"/>
    <n v="26"/>
    <d v="2015-09-26T00:00:00"/>
    <s v="Œ£100"/>
    <n v="111.1"/>
    <n v="11110"/>
  </r>
  <r>
    <n v="7300955"/>
    <x v="785"/>
    <n v="30"/>
    <x v="7"/>
    <s v="Rio de Janeiro"/>
    <s v="Praí_a Santos Dumont, 116, Gíçvea, Rio de Janeiro"/>
    <x v="201"/>
    <s v="Brazilian Real(R$)"/>
    <x v="0"/>
    <x v="0"/>
    <x v="3"/>
    <n v="40"/>
    <x v="3"/>
    <x v="18"/>
    <x v="3"/>
    <n v="8"/>
    <n v="4"/>
    <d v="2011-08-04T00:00:00"/>
    <s v="R$100"/>
    <n v="14.8512"/>
    <n v="1485.1200000000001"/>
  </r>
  <r>
    <n v="18222554"/>
    <x v="786"/>
    <n v="1"/>
    <x v="0"/>
    <s v="New Delhi"/>
    <s v="A Block Market, Preet Vihar, New Delhi"/>
    <x v="7"/>
    <s v="Indian Rupees(Rs.)"/>
    <x v="0"/>
    <x v="0"/>
    <x v="1"/>
    <n v="100"/>
    <x v="24"/>
    <x v="7"/>
    <x v="5"/>
    <n v="6"/>
    <n v="12"/>
    <d v="2012-06-12T00:00:00"/>
    <s v="Rs.850"/>
    <n v="1"/>
    <n v="850"/>
  </r>
  <r>
    <n v="18228854"/>
    <x v="787"/>
    <n v="1"/>
    <x v="0"/>
    <s v="New Delhi"/>
    <s v="Shop 15 , Central Market, Punjabi Bagh, New Delhi"/>
    <x v="49"/>
    <s v="Indian Rupees(Rs.)"/>
    <x v="0"/>
    <x v="1"/>
    <x v="1"/>
    <n v="27"/>
    <x v="18"/>
    <x v="4"/>
    <x v="5"/>
    <n v="6"/>
    <n v="23"/>
    <d v="2012-06-23T00:00:00"/>
    <s v="Rs.750"/>
    <n v="1"/>
    <n v="750"/>
  </r>
  <r>
    <n v="18469965"/>
    <x v="788"/>
    <n v="1"/>
    <x v="0"/>
    <s v="New Delhi"/>
    <s v="34 L, Ashoka Avenue, Sainik Farms, New Delhi"/>
    <x v="202"/>
    <s v="Indian Rupees(Rs.)"/>
    <x v="0"/>
    <x v="0"/>
    <x v="1"/>
    <n v="1"/>
    <x v="24"/>
    <x v="0"/>
    <x v="1"/>
    <n v="6"/>
    <n v="24"/>
    <d v="2016-06-24T00:00:00"/>
    <s v="Rs.850"/>
    <n v="1"/>
    <n v="850"/>
  </r>
  <r>
    <n v="7304307"/>
    <x v="789"/>
    <n v="30"/>
    <x v="7"/>
    <s v="Rio de Janeiro"/>
    <s v="Rua Goní_alves Dias, 32, Centro, Rio de Janeiro"/>
    <x v="203"/>
    <s v="Brazilian Real(R$)"/>
    <x v="0"/>
    <x v="0"/>
    <x v="3"/>
    <n v="29"/>
    <x v="3"/>
    <x v="22"/>
    <x v="3"/>
    <n v="7"/>
    <n v="28"/>
    <d v="2011-07-28T00:00:00"/>
    <s v="R$100"/>
    <n v="14.8512"/>
    <n v="1485.1200000000001"/>
  </r>
  <r>
    <n v="7001208"/>
    <x v="790"/>
    <n v="148"/>
    <x v="5"/>
    <s v="Auckland"/>
    <s v="75-79 Tamaki Drive, Mission Bay, Auckland"/>
    <x v="204"/>
    <s v="NewZealand($)"/>
    <x v="0"/>
    <x v="0"/>
    <x v="3"/>
    <n v="402"/>
    <x v="3"/>
    <x v="24"/>
    <x v="1"/>
    <n v="7"/>
    <n v="18"/>
    <d v="2016-07-18T00:00:00"/>
    <s v="$100"/>
    <n v="49.06"/>
    <n v="4906"/>
  </r>
  <r>
    <n v="6601515"/>
    <x v="791"/>
    <n v="30"/>
    <x v="7"/>
    <s v="Brasí_lia"/>
    <s v="Rua 13 Norte, Lote 4, íguas Claras, Brasí_lia"/>
    <x v="5"/>
    <s v="Brazilian Real(R$)"/>
    <x v="0"/>
    <x v="0"/>
    <x v="3"/>
    <n v="9"/>
    <x v="3"/>
    <x v="13"/>
    <x v="8"/>
    <n v="5"/>
    <n v="6"/>
    <d v="2015-05-06T00:00:00"/>
    <s v="R$100"/>
    <n v="14.8512"/>
    <n v="1485.1200000000001"/>
  </r>
  <r>
    <n v="6709580"/>
    <x v="792"/>
    <n v="30"/>
    <x v="7"/>
    <s v="Sí£o Paulo"/>
    <s v="Avenida Nossa Senhora do Loreto, 1104, Vila Medeiros, Vila Maria, Sí£o Paulo"/>
    <x v="205"/>
    <s v="Brazilian Real(R$)"/>
    <x v="0"/>
    <x v="0"/>
    <x v="3"/>
    <n v="22"/>
    <x v="3"/>
    <x v="2"/>
    <x v="7"/>
    <n v="5"/>
    <n v="10"/>
    <d v="2017-05-10T00:00:00"/>
    <s v="R$100"/>
    <n v="14.8512"/>
    <n v="1485.1200000000001"/>
  </r>
  <r>
    <n v="7100660"/>
    <x v="793"/>
    <n v="148"/>
    <x v="5"/>
    <s v="Wellington City"/>
    <s v="70 Courtenay Place, Te Aro, Wellington City"/>
    <x v="202"/>
    <s v="NewZealand($)"/>
    <x v="0"/>
    <x v="0"/>
    <x v="3"/>
    <n v="143"/>
    <x v="3"/>
    <x v="1"/>
    <x v="4"/>
    <n v="5"/>
    <n v="15"/>
    <d v="2014-05-15T00:00:00"/>
    <s v="$100"/>
    <n v="49.06"/>
    <n v="4906"/>
  </r>
  <r>
    <n v="6601862"/>
    <x v="794"/>
    <n v="30"/>
    <x v="7"/>
    <s v="Brasí_lia"/>
    <s v="Fashion Park, Shis Ql 17, Bloco G, Loja 208, Lago Sul, Brasí_lia"/>
    <x v="206"/>
    <s v="Brazilian Real(R$)"/>
    <x v="0"/>
    <x v="0"/>
    <x v="3"/>
    <n v="5"/>
    <x v="3"/>
    <x v="7"/>
    <x v="4"/>
    <n v="2"/>
    <n v="25"/>
    <d v="2014-02-25T00:00:00"/>
    <s v="R$100"/>
    <n v="14.8512"/>
    <n v="1485.1200000000001"/>
  </r>
  <r>
    <n v="6601602"/>
    <x v="795"/>
    <n v="30"/>
    <x v="7"/>
    <s v="Brasí_lia"/>
    <s v="Vila Malls, Avenida das Castanheiras, Lote 1060, í€guas Claras, Brasí_lia"/>
    <x v="207"/>
    <s v="Brazilian Real(R$)"/>
    <x v="0"/>
    <x v="0"/>
    <x v="3"/>
    <n v="29"/>
    <x v="3"/>
    <x v="1"/>
    <x v="5"/>
    <n v="1"/>
    <n v="16"/>
    <d v="2012-01-16T00:00:00"/>
    <s v="R$100"/>
    <n v="14.8512"/>
    <n v="1485.1200000000001"/>
  </r>
  <r>
    <n v="7100811"/>
    <x v="796"/>
    <n v="148"/>
    <x v="5"/>
    <s v="Wellington City"/>
    <s v="161 Cuba Street, Te Aro, Wellington City"/>
    <x v="208"/>
    <s v="NewZealand($)"/>
    <x v="0"/>
    <x v="0"/>
    <x v="3"/>
    <n v="170"/>
    <x v="31"/>
    <x v="12"/>
    <x v="3"/>
    <n v="9"/>
    <n v="6"/>
    <d v="2011-09-06T00:00:00"/>
    <s v="$105"/>
    <n v="49.06"/>
    <n v="5151.3"/>
  </r>
  <r>
    <n v="4101"/>
    <x v="797"/>
    <n v="1"/>
    <x v="0"/>
    <s v="New Delhi"/>
    <s v="The Suryaa New Delhi, New Friends Colony, New Delhi"/>
    <x v="13"/>
    <s v="Indian Rupees(Rs.)"/>
    <x v="0"/>
    <x v="0"/>
    <x v="1"/>
    <n v="19"/>
    <x v="17"/>
    <x v="15"/>
    <x v="7"/>
    <n v="6"/>
    <n v="16"/>
    <d v="2017-06-16T00:00:00"/>
    <s v="Rs.900"/>
    <n v="1"/>
    <n v="900"/>
  </r>
  <r>
    <n v="18268134"/>
    <x v="798"/>
    <n v="214"/>
    <x v="6"/>
    <s v="Sharjah"/>
    <s v="Al Buhaira Corniche Street, Al Majaz Water Front, Al Majaz, Sharjah"/>
    <x v="209"/>
    <s v="Emirati Diram(AED)"/>
    <x v="0"/>
    <x v="1"/>
    <x v="3"/>
    <n v="69"/>
    <x v="32"/>
    <x v="3"/>
    <x v="8"/>
    <n v="7"/>
    <n v="9"/>
    <d v="2015-07-09T00:00:00"/>
    <s v="AED110"/>
    <n v="23.78"/>
    <n v="2615.8000000000002"/>
  </r>
  <r>
    <n v="7101081"/>
    <x v="799"/>
    <n v="148"/>
    <x v="5"/>
    <s v="Wellington City"/>
    <s v="Huddart Parker Building, Ground Floor, 1 Post Office Square, Wellington Central, Wellington City"/>
    <x v="204"/>
    <s v="NewZealand($)"/>
    <x v="0"/>
    <x v="0"/>
    <x v="3"/>
    <n v="141"/>
    <x v="32"/>
    <x v="1"/>
    <x v="1"/>
    <n v="9"/>
    <n v="12"/>
    <d v="2016-09-12T00:00:00"/>
    <s v="$110"/>
    <n v="49.06"/>
    <n v="5396.6"/>
  </r>
  <r>
    <n v="404"/>
    <x v="800"/>
    <n v="1"/>
    <x v="0"/>
    <s v="New Delhi"/>
    <s v="G-9, V3S Mall, Laxmi Nagar, New Delhi"/>
    <x v="19"/>
    <s v="Indian Rupees(Rs.)"/>
    <x v="1"/>
    <x v="1"/>
    <x v="1"/>
    <n v="191"/>
    <x v="17"/>
    <x v="25"/>
    <x v="5"/>
    <n v="6"/>
    <n v="18"/>
    <d v="2012-06-18T00:00:00"/>
    <s v="Rs.900"/>
    <n v="1"/>
    <n v="900"/>
  </r>
  <r>
    <n v="18218321"/>
    <x v="801"/>
    <n v="1"/>
    <x v="0"/>
    <s v="New Delhi"/>
    <s v="1249, Opposite Fortis Hospital, Aruna Asaf Ali Marg, Vasant Kunj, New Delhi"/>
    <x v="14"/>
    <s v="Indian Rupees(Rs.)"/>
    <x v="1"/>
    <x v="1"/>
    <x v="1"/>
    <n v="95"/>
    <x v="17"/>
    <x v="9"/>
    <x v="4"/>
    <n v="6"/>
    <n v="14"/>
    <d v="2014-06-14T00:00:00"/>
    <s v="Rs.900"/>
    <n v="1"/>
    <n v="900"/>
  </r>
  <r>
    <n v="18287378"/>
    <x v="802"/>
    <n v="1"/>
    <x v="0"/>
    <s v="New Delhi"/>
    <s v="Shop 3 &amp; 6, Ground Floor, G Block, PVR Sonia Complex, Vikaspuri, New Delhi"/>
    <x v="25"/>
    <s v="Indian Rupees(Rs.)"/>
    <x v="0"/>
    <x v="0"/>
    <x v="1"/>
    <n v="20"/>
    <x v="18"/>
    <x v="11"/>
    <x v="4"/>
    <n v="6"/>
    <n v="25"/>
    <d v="2014-06-25T00:00:00"/>
    <s v="Rs.750"/>
    <n v="1"/>
    <n v="750"/>
  </r>
  <r>
    <n v="310816"/>
    <x v="803"/>
    <n v="1"/>
    <x v="0"/>
    <s v="New Delhi"/>
    <s v="Main Market, Defence Colony, New Delhi"/>
    <x v="210"/>
    <s v="Indian Rupees(Rs.)"/>
    <x v="1"/>
    <x v="1"/>
    <x v="1"/>
    <n v="306"/>
    <x v="17"/>
    <x v="5"/>
    <x v="4"/>
    <n v="5"/>
    <n v="25"/>
    <d v="2014-05-25T00:00:00"/>
    <s v="Rs.900"/>
    <n v="1"/>
    <n v="900"/>
  </r>
  <r>
    <n v="3167"/>
    <x v="804"/>
    <n v="1"/>
    <x v="0"/>
    <s v="New Delhi"/>
    <s v="Stall 7, Dilli Haat, INA, New Delhi"/>
    <x v="2"/>
    <s v="Indian Rupees(Rs.)"/>
    <x v="0"/>
    <x v="0"/>
    <x v="1"/>
    <n v="26"/>
    <x v="18"/>
    <x v="11"/>
    <x v="0"/>
    <n v="5"/>
    <n v="7"/>
    <d v="2013-05-07T00:00:00"/>
    <s v="Rs.750"/>
    <n v="1"/>
    <n v="750"/>
  </r>
  <r>
    <n v="3814"/>
    <x v="805"/>
    <n v="1"/>
    <x v="0"/>
    <s v="New Delhi"/>
    <s v="Food Court, FC-2/A, 2nd Floor, DLF Place Mall, Saket, New Delhi"/>
    <x v="211"/>
    <s v="Indian Rupees(Rs.)"/>
    <x v="0"/>
    <x v="1"/>
    <x v="1"/>
    <n v="246"/>
    <x v="24"/>
    <x v="9"/>
    <x v="8"/>
    <n v="5"/>
    <n v="6"/>
    <d v="2015-05-06T00:00:00"/>
    <s v="Rs.850"/>
    <n v="1"/>
    <n v="850"/>
  </r>
  <r>
    <n v="5602942"/>
    <x v="806"/>
    <n v="214"/>
    <x v="6"/>
    <s v="Sharjah"/>
    <s v="Next To Super Bonanza Hyper Market, Opposite Defence Camp, University City, Sharjah"/>
    <x v="7"/>
    <s v="Emirati Diram(AED)"/>
    <x v="0"/>
    <x v="0"/>
    <x v="3"/>
    <n v="43"/>
    <x v="32"/>
    <x v="12"/>
    <x v="7"/>
    <n v="4"/>
    <n v="20"/>
    <d v="2017-04-20T00:00:00"/>
    <s v="AED110"/>
    <n v="23.78"/>
    <n v="2615.8000000000002"/>
  </r>
  <r>
    <n v="18255631"/>
    <x v="807"/>
    <n v="14"/>
    <x v="8"/>
    <s v="Paynesville"/>
    <s v="70 The Esplanade, Paynesville"/>
    <x v="212"/>
    <s v="Dollar($)"/>
    <x v="0"/>
    <x v="0"/>
    <x v="3"/>
    <n v="16"/>
    <x v="19"/>
    <x v="17"/>
    <x v="0"/>
    <n v="4"/>
    <n v="4"/>
    <d v="2013-04-04T00:00:00"/>
    <s v="$120"/>
    <n v="54.22"/>
    <n v="6506.4"/>
  </r>
  <r>
    <n v="18456764"/>
    <x v="808"/>
    <n v="1"/>
    <x v="0"/>
    <s v="New Delhi"/>
    <s v="Greater Kailash (GK) 1, New Delhi"/>
    <x v="213"/>
    <s v="Indian Rupees(Rs.)"/>
    <x v="0"/>
    <x v="1"/>
    <x v="1"/>
    <n v="42"/>
    <x v="20"/>
    <x v="2"/>
    <x v="3"/>
    <n v="5"/>
    <n v="16"/>
    <d v="2011-05-16T00:00:00"/>
    <s v="Rs.950"/>
    <n v="1"/>
    <n v="950"/>
  </r>
  <r>
    <n v="5600457"/>
    <x v="809"/>
    <n v="214"/>
    <x v="6"/>
    <s v="Sharjah"/>
    <s v="Opposite Safeer Market, Near E max, King Faisal Street, Abu Shagara, Sharjah"/>
    <x v="214"/>
    <s v="Emirati Diram(AED)"/>
    <x v="0"/>
    <x v="1"/>
    <x v="3"/>
    <n v="372"/>
    <x v="19"/>
    <x v="14"/>
    <x v="5"/>
    <n v="12"/>
    <n v="2"/>
    <d v="2012-12-02T00:00:00"/>
    <s v="AED120"/>
    <n v="23.78"/>
    <n v="2853.6000000000004"/>
  </r>
  <r>
    <n v="18380149"/>
    <x v="810"/>
    <n v="1"/>
    <x v="0"/>
    <s v="New Delhi"/>
    <s v="M-13, 2nd Floor, M Block Market, Greater Kailash 2, New Delhi, Greater Kailash (GK) 2, New Delhi"/>
    <x v="215"/>
    <s v="Indian Rupees(Rs.)"/>
    <x v="1"/>
    <x v="0"/>
    <x v="1"/>
    <n v="47"/>
    <x v="17"/>
    <x v="19"/>
    <x v="3"/>
    <n v="5"/>
    <n v="22"/>
    <d v="2011-05-22T00:00:00"/>
    <s v="Rs.900"/>
    <n v="1"/>
    <n v="900"/>
  </r>
  <r>
    <n v="18481309"/>
    <x v="811"/>
    <n v="1"/>
    <x v="0"/>
    <s v="New Delhi"/>
    <s v="Hudson Lane, GTB Nagar, New Delhi"/>
    <x v="15"/>
    <s v="Indian Rupees(Rs.)"/>
    <x v="0"/>
    <x v="0"/>
    <x v="1"/>
    <n v="2"/>
    <x v="17"/>
    <x v="0"/>
    <x v="3"/>
    <n v="5"/>
    <n v="8"/>
    <d v="2011-05-08T00:00:00"/>
    <s v="Rs.900"/>
    <n v="1"/>
    <n v="900"/>
  </r>
  <r>
    <n v="652"/>
    <x v="706"/>
    <n v="1"/>
    <x v="0"/>
    <s v="New Delhi"/>
    <s v="E-29, Main Market, Hauz Khas, New Delhi"/>
    <x v="7"/>
    <s v="Indian Rupees(Rs.)"/>
    <x v="0"/>
    <x v="0"/>
    <x v="1"/>
    <n v="76"/>
    <x v="18"/>
    <x v="17"/>
    <x v="0"/>
    <n v="5"/>
    <n v="14"/>
    <d v="2013-05-14T00:00:00"/>
    <s v="Rs.750"/>
    <n v="1"/>
    <n v="750"/>
  </r>
  <r>
    <n v="6102866"/>
    <x v="812"/>
    <n v="215"/>
    <x v="2"/>
    <s v="London"/>
    <s v="17 Bruton Street, Mayfair, London W1J 6QB"/>
    <x v="186"/>
    <s v="Pounds(Œ£)"/>
    <x v="1"/>
    <x v="0"/>
    <x v="3"/>
    <n v="395"/>
    <x v="19"/>
    <x v="22"/>
    <x v="0"/>
    <n v="1"/>
    <n v="12"/>
    <d v="2013-01-12T00:00:00"/>
    <s v="Œ£120"/>
    <n v="111.1"/>
    <n v="13332"/>
  </r>
  <r>
    <n v="7300868"/>
    <x v="813"/>
    <n v="30"/>
    <x v="7"/>
    <s v="Rio de Janeiro"/>
    <s v="Avenida Ataulfo de Paiva, 1022, Lojas A e B, Leblon, Rio de Janeiro"/>
    <x v="216"/>
    <s v="Brazilian Real(R$)"/>
    <x v="0"/>
    <x v="0"/>
    <x v="3"/>
    <n v="13"/>
    <x v="19"/>
    <x v="2"/>
    <x v="3"/>
    <n v="8"/>
    <n v="15"/>
    <d v="2011-08-15T00:00:00"/>
    <s v="R$120"/>
    <n v="14.8512"/>
    <n v="1782.144"/>
  </r>
  <r>
    <n v="5916112"/>
    <x v="814"/>
    <n v="208"/>
    <x v="9"/>
    <s v="ÛÁstanbul"/>
    <s v="Kuruí_eôme Mahallesi, Muallim Naci Caddesi, No 64/B, Beôiktaô, ÛÁstanbul"/>
    <x v="217"/>
    <s v="Turkish Lira(TL)"/>
    <x v="0"/>
    <x v="0"/>
    <x v="3"/>
    <n v="901"/>
    <x v="19"/>
    <x v="19"/>
    <x v="7"/>
    <n v="8"/>
    <n v="13"/>
    <d v="2017-08-13T00:00:00"/>
    <s v="TL120"/>
    <n v="2.39"/>
    <n v="286.8"/>
  </r>
  <r>
    <n v="6700846"/>
    <x v="815"/>
    <n v="30"/>
    <x v="7"/>
    <s v="Sí£o Paulo"/>
    <s v="Alameda Lorena, 300, Jardim Paulista, Sí£o Paulo"/>
    <x v="218"/>
    <s v="Brazilian Real(R$)"/>
    <x v="0"/>
    <x v="0"/>
    <x v="3"/>
    <n v="9"/>
    <x v="19"/>
    <x v="9"/>
    <x v="3"/>
    <n v="7"/>
    <n v="11"/>
    <d v="2011-07-11T00:00:00"/>
    <s v="R$120"/>
    <n v="14.8512"/>
    <n v="1782.144"/>
  </r>
  <r>
    <n v="7003682"/>
    <x v="816"/>
    <n v="148"/>
    <x v="5"/>
    <s v="Auckland"/>
    <s v="10-26 Jellicoe Street, Wynyard Quarter, Auckland CBD, Auckland 1010"/>
    <x v="27"/>
    <s v="NewZealand($)"/>
    <x v="0"/>
    <x v="0"/>
    <x v="3"/>
    <n v="413"/>
    <x v="19"/>
    <x v="23"/>
    <x v="2"/>
    <n v="7"/>
    <n v="27"/>
    <d v="2018-07-27T00:00:00"/>
    <s v="$120"/>
    <n v="49.06"/>
    <n v="5887.2000000000007"/>
  </r>
  <r>
    <n v="6701257"/>
    <x v="817"/>
    <n v="30"/>
    <x v="7"/>
    <s v="Sí£o Paulo"/>
    <s v="Rua dos Pinheiros, 320, Pinheiros, Sí£o Paulo"/>
    <x v="219"/>
    <s v="Brazilian Real(R$)"/>
    <x v="0"/>
    <x v="0"/>
    <x v="3"/>
    <n v="68"/>
    <x v="19"/>
    <x v="1"/>
    <x v="8"/>
    <n v="5"/>
    <n v="23"/>
    <d v="2015-05-23T00:00:00"/>
    <s v="R$120"/>
    <n v="14.8512"/>
    <n v="1782.144"/>
  </r>
  <r>
    <n v="6900674"/>
    <x v="818"/>
    <n v="215"/>
    <x v="2"/>
    <s v="Birmingham"/>
    <s v="55 Cornwall Street, Colmore Business District, Birmingham B3 2DH"/>
    <x v="220"/>
    <s v="Pounds(Œ£)"/>
    <x v="0"/>
    <x v="0"/>
    <x v="3"/>
    <n v="265"/>
    <x v="19"/>
    <x v="8"/>
    <x v="7"/>
    <n v="12"/>
    <n v="12"/>
    <d v="2017-12-12T00:00:00"/>
    <s v="Œ£120"/>
    <n v="111.1"/>
    <n v="13332"/>
  </r>
  <r>
    <n v="7300515"/>
    <x v="819"/>
    <n v="30"/>
    <x v="7"/>
    <s v="Rio de Janeiro"/>
    <s v="Rua Vinicius de Moraes, 49, Ipanema, Rio de Janeiro"/>
    <x v="201"/>
    <s v="Brazilian Real(R$)"/>
    <x v="0"/>
    <x v="0"/>
    <x v="3"/>
    <n v="49"/>
    <x v="19"/>
    <x v="18"/>
    <x v="4"/>
    <n v="11"/>
    <n v="28"/>
    <d v="2014-11-28T00:00:00"/>
    <s v="R$120"/>
    <n v="14.8512"/>
    <n v="1782.144"/>
  </r>
  <r>
    <n v="18455531"/>
    <x v="715"/>
    <n v="1"/>
    <x v="0"/>
    <s v="New Delhi"/>
    <s v="Malviya Nagar, New Delhi"/>
    <x v="151"/>
    <s v="Indian Rupees(Rs.)"/>
    <x v="0"/>
    <x v="1"/>
    <x v="1"/>
    <n v="50"/>
    <x v="24"/>
    <x v="3"/>
    <x v="2"/>
    <n v="5"/>
    <n v="16"/>
    <d v="2018-05-16T00:00:00"/>
    <s v="Rs.850"/>
    <n v="1"/>
    <n v="850"/>
  </r>
  <r>
    <n v="306555"/>
    <x v="820"/>
    <n v="1"/>
    <x v="0"/>
    <s v="New Delhi"/>
    <s v="8, DDA Shopping Complex, Mayur Vihar Phase 3, New Delhi"/>
    <x v="25"/>
    <s v="Indian Rupees(Rs.)"/>
    <x v="1"/>
    <x v="0"/>
    <x v="1"/>
    <n v="26"/>
    <x v="17"/>
    <x v="15"/>
    <x v="0"/>
    <n v="5"/>
    <n v="4"/>
    <d v="2013-05-04T00:00:00"/>
    <s v="Rs.900"/>
    <n v="1"/>
    <n v="900"/>
  </r>
  <r>
    <n v="3094"/>
    <x v="820"/>
    <n v="1"/>
    <x v="0"/>
    <s v="New Delhi"/>
    <s v="11, Qutub Road, Ramnagar, Paharganj, New Delhi"/>
    <x v="8"/>
    <s v="Indian Rupees(Rs.)"/>
    <x v="1"/>
    <x v="0"/>
    <x v="1"/>
    <n v="11"/>
    <x v="17"/>
    <x v="10"/>
    <x v="0"/>
    <n v="5"/>
    <n v="15"/>
    <d v="2013-05-15T00:00:00"/>
    <s v="Rs.900"/>
    <n v="1"/>
    <n v="900"/>
  </r>
  <r>
    <n v="301227"/>
    <x v="821"/>
    <n v="1"/>
    <x v="0"/>
    <s v="New Delhi"/>
    <s v="Shop 2, Sector 12, R K Puram, New Delhi"/>
    <x v="8"/>
    <s v="Indian Rupees(Rs.)"/>
    <x v="0"/>
    <x v="1"/>
    <x v="1"/>
    <n v="30"/>
    <x v="18"/>
    <x v="26"/>
    <x v="0"/>
    <n v="5"/>
    <n v="18"/>
    <d v="2013-05-18T00:00:00"/>
    <s v="Rs.750"/>
    <n v="1"/>
    <n v="750"/>
  </r>
  <r>
    <n v="18241878"/>
    <x v="822"/>
    <n v="1"/>
    <x v="0"/>
    <s v="New Delhi"/>
    <s v="64, J Block Commercial Complex, Rajouri Garden, New Delhi"/>
    <x v="24"/>
    <s v="Indian Rupees(Rs.)"/>
    <x v="0"/>
    <x v="1"/>
    <x v="1"/>
    <n v="25"/>
    <x v="18"/>
    <x v="17"/>
    <x v="7"/>
    <n v="5"/>
    <n v="18"/>
    <d v="2017-05-18T00:00:00"/>
    <s v="Rs.750"/>
    <n v="1"/>
    <n v="750"/>
  </r>
  <r>
    <n v="6713413"/>
    <x v="823"/>
    <n v="30"/>
    <x v="7"/>
    <s v="Sí£o Paulo"/>
    <s v="Rua Jesuí_no Arruda, 470, Itaim Bibi, Sí£o Paulo"/>
    <x v="221"/>
    <s v="Brazilian Real(R$)"/>
    <x v="0"/>
    <x v="0"/>
    <x v="3"/>
    <n v="30"/>
    <x v="19"/>
    <x v="23"/>
    <x v="4"/>
    <n v="11"/>
    <n v="23"/>
    <d v="2014-11-23T00:00:00"/>
    <s v="R$120"/>
    <n v="14.8512"/>
    <n v="1782.144"/>
  </r>
  <r>
    <n v="6713772"/>
    <x v="824"/>
    <n v="30"/>
    <x v="7"/>
    <s v="Sí£o Paulo"/>
    <s v="Rua Dom Joí£o Batista da Costa, 70, Vila SíÇnia, Sí£o Paulo"/>
    <x v="222"/>
    <s v="Brazilian Real(R$)"/>
    <x v="0"/>
    <x v="0"/>
    <x v="3"/>
    <n v="11"/>
    <x v="19"/>
    <x v="14"/>
    <x v="3"/>
    <n v="10"/>
    <n v="19"/>
    <d v="2011-10-19T00:00:00"/>
    <s v="R$120"/>
    <n v="14.8512"/>
    <n v="1782.144"/>
  </r>
  <r>
    <n v="5601404"/>
    <x v="825"/>
    <n v="214"/>
    <x v="6"/>
    <s v="Sharjah"/>
    <s v="Opposite Spinneys Roundabout, Estiqlal Square, Halwan Suburb, Sharjah"/>
    <x v="147"/>
    <s v="Emirati Diram(AED)"/>
    <x v="0"/>
    <x v="1"/>
    <x v="3"/>
    <n v="227"/>
    <x v="33"/>
    <x v="5"/>
    <x v="2"/>
    <n v="1"/>
    <n v="16"/>
    <d v="2018-01-16T00:00:00"/>
    <s v="AED130"/>
    <n v="23.78"/>
    <n v="3091.4"/>
  </r>
  <r>
    <n v="5927248"/>
    <x v="826"/>
    <n v="208"/>
    <x v="9"/>
    <s v="ÛÁstanbul"/>
    <s v="Caddebostan Mahallesi, BaÛôdat Caddesi, No 349, Kat 1, KadÛ±kí_y, ÛÁstanbul"/>
    <x v="223"/>
    <s v="Turkish Lira(TL)"/>
    <x v="0"/>
    <x v="0"/>
    <x v="3"/>
    <n v="522"/>
    <x v="33"/>
    <x v="18"/>
    <x v="2"/>
    <n v="12"/>
    <n v="20"/>
    <d v="2018-12-20T00:00:00"/>
    <s v="TL130"/>
    <n v="2.39"/>
    <n v="310.7"/>
  </r>
  <r>
    <n v="7303219"/>
    <x v="827"/>
    <n v="30"/>
    <x v="7"/>
    <s v="Rio de Janeiro"/>
    <s v="Praia da Barra da Tijuca, Avenida Lí_cio Costa, Ilha 25, Barra da Tijuca, Rio de Janeiro"/>
    <x v="224"/>
    <s v="Brazilian Real(R$)"/>
    <x v="0"/>
    <x v="0"/>
    <x v="3"/>
    <n v="7"/>
    <x v="34"/>
    <x v="19"/>
    <x v="4"/>
    <n v="1"/>
    <n v="8"/>
    <d v="2014-01-08T00:00:00"/>
    <s v="R$140"/>
    <n v="14.8512"/>
    <n v="2079.1680000000001"/>
  </r>
  <r>
    <n v="6706211"/>
    <x v="828"/>
    <n v="30"/>
    <x v="7"/>
    <s v="Sí£o Paulo"/>
    <s v="Praí_a Dom Josí© Gaspar, 42, Repí_blica, Sí£o Paulo 10000"/>
    <x v="225"/>
    <s v="Brazilian Real(R$)"/>
    <x v="0"/>
    <x v="0"/>
    <x v="3"/>
    <n v="46"/>
    <x v="4"/>
    <x v="1"/>
    <x v="7"/>
    <n v="9"/>
    <n v="27"/>
    <d v="2017-09-27T00:00:00"/>
    <s v="R$150"/>
    <n v="14.8512"/>
    <n v="2227.6799999999998"/>
  </r>
  <r>
    <n v="823"/>
    <x v="829"/>
    <n v="1"/>
    <x v="0"/>
    <s v="New Delhi"/>
    <s v="7, Yashwant Place Market, Food Plaza, Chanakyapuri, New Delhi"/>
    <x v="25"/>
    <s v="Indian Rupees(Rs.)"/>
    <x v="0"/>
    <x v="1"/>
    <x v="1"/>
    <n v="85"/>
    <x v="24"/>
    <x v="15"/>
    <x v="6"/>
    <n v="4"/>
    <n v="5"/>
    <d v="2010-04-05T00:00:00"/>
    <s v="Rs.850"/>
    <n v="1"/>
    <n v="850"/>
  </r>
  <r>
    <n v="7304312"/>
    <x v="830"/>
    <n v="30"/>
    <x v="7"/>
    <s v="Rio de Janeiro"/>
    <s v="Le Monde, Bloco 3, Lojas A/B, Avenida das Amí©ricas, 3500, Barra da Tijuca, Rio de Janeiro"/>
    <x v="27"/>
    <s v="Brazilian Real(R$)"/>
    <x v="0"/>
    <x v="0"/>
    <x v="3"/>
    <n v="5"/>
    <x v="4"/>
    <x v="19"/>
    <x v="3"/>
    <n v="5"/>
    <n v="8"/>
    <d v="2011-05-08T00:00:00"/>
    <s v="R$150"/>
    <n v="14.8512"/>
    <n v="2227.6799999999998"/>
  </r>
  <r>
    <n v="602"/>
    <x v="706"/>
    <n v="1"/>
    <x v="0"/>
    <s v="New Delhi"/>
    <s v="14, Community Centre, New Friends Colony, New Delhi"/>
    <x v="7"/>
    <s v="Indian Rupees(Rs.)"/>
    <x v="0"/>
    <x v="0"/>
    <x v="1"/>
    <n v="42"/>
    <x v="18"/>
    <x v="11"/>
    <x v="8"/>
    <n v="4"/>
    <n v="5"/>
    <d v="2015-04-05T00:00:00"/>
    <s v="Rs.750"/>
    <n v="1"/>
    <n v="750"/>
  </r>
  <r>
    <n v="6601595"/>
    <x v="831"/>
    <n v="30"/>
    <x v="7"/>
    <s v="Brasí_lia"/>
    <s v="ParkShopping - Piso 2, SAI/SO, írea 6580, Guaríç I, Brasí_lia"/>
    <x v="226"/>
    <s v="Brazilian Real(R$)"/>
    <x v="0"/>
    <x v="0"/>
    <x v="3"/>
    <n v="10"/>
    <x v="4"/>
    <x v="19"/>
    <x v="0"/>
    <n v="4"/>
    <n v="22"/>
    <d v="2013-04-22T00:00:00"/>
    <s v="R$150"/>
    <n v="14.8512"/>
    <n v="2227.6799999999998"/>
  </r>
  <r>
    <n v="18312632"/>
    <x v="788"/>
    <n v="1"/>
    <x v="0"/>
    <s v="New Delhi"/>
    <s v="41 - Zamrudpur, Near Gurudwara, Greater Kailash (GK) 1, New Delhi"/>
    <x v="202"/>
    <s v="Indian Rupees(Rs.)"/>
    <x v="0"/>
    <x v="1"/>
    <x v="1"/>
    <n v="253"/>
    <x v="24"/>
    <x v="14"/>
    <x v="7"/>
    <n v="4"/>
    <n v="15"/>
    <d v="2017-04-15T00:00:00"/>
    <s v="Rs.850"/>
    <n v="1"/>
    <n v="850"/>
  </r>
  <r>
    <n v="5602377"/>
    <x v="832"/>
    <n v="214"/>
    <x v="6"/>
    <s v="Sharjah"/>
    <s v="Near Dubai Islamic Bank, Muweilah, University City, Sharjah"/>
    <x v="227"/>
    <s v="Emirati Diram(AED)"/>
    <x v="0"/>
    <x v="0"/>
    <x v="3"/>
    <n v="143"/>
    <x v="4"/>
    <x v="8"/>
    <x v="2"/>
    <n v="3"/>
    <n v="21"/>
    <d v="2018-03-21T00:00:00"/>
    <s v="AED150"/>
    <n v="23.78"/>
    <n v="3567"/>
  </r>
  <r>
    <n v="18426586"/>
    <x v="833"/>
    <n v="166"/>
    <x v="10"/>
    <s v="Doha"/>
    <s v="Barwa Commercial Avenue, Near Thursday &amp; Friday Market Building, Near F Ring Road, Main Industrial Area Road, Ain Khalid, Doha"/>
    <x v="228"/>
    <s v="Qatari Rial(QR)"/>
    <x v="0"/>
    <x v="0"/>
    <x v="3"/>
    <n v="74"/>
    <x v="4"/>
    <x v="4"/>
    <x v="1"/>
    <n v="3"/>
    <n v="28"/>
    <d v="2016-03-28T00:00:00"/>
    <s v="QR150"/>
    <n v="24.05"/>
    <n v="3607.5"/>
  </r>
  <r>
    <n v="18350118"/>
    <x v="834"/>
    <n v="1"/>
    <x v="0"/>
    <s v="New Delhi"/>
    <s v="A 21, Tagore Market, Kirti Nagar, New Delhi"/>
    <x v="229"/>
    <s v="Indian Rupees(Rs.)"/>
    <x v="0"/>
    <x v="0"/>
    <x v="1"/>
    <n v="4"/>
    <x v="18"/>
    <x v="10"/>
    <x v="0"/>
    <n v="4"/>
    <n v="4"/>
    <d v="2013-04-04T00:00:00"/>
    <s v="Rs.750"/>
    <n v="1"/>
    <n v="750"/>
  </r>
  <r>
    <n v="17957917"/>
    <x v="835"/>
    <n v="166"/>
    <x v="10"/>
    <s v="Doha"/>
    <s v="Mezzanine Floor, Ghanem Business Center, Opposite Ahli Bank, Fereej Bin Mahmoud, Doha"/>
    <x v="230"/>
    <s v="Qatari Rial(QR)"/>
    <x v="0"/>
    <x v="0"/>
    <x v="3"/>
    <n v="180"/>
    <x v="4"/>
    <x v="19"/>
    <x v="0"/>
    <n v="3"/>
    <n v="17"/>
    <d v="2013-03-17T00:00:00"/>
    <s v="QR150"/>
    <n v="24.05"/>
    <n v="3607.5"/>
  </r>
  <r>
    <n v="18233599"/>
    <x v="836"/>
    <n v="1"/>
    <x v="0"/>
    <s v="New Delhi"/>
    <s v="B-6, Ground Floor, Shivalik, Malviya Nagar, New Delhi"/>
    <x v="231"/>
    <s v="Indian Rupees(Rs.)"/>
    <x v="1"/>
    <x v="1"/>
    <x v="1"/>
    <n v="155"/>
    <x v="24"/>
    <x v="4"/>
    <x v="2"/>
    <n v="4"/>
    <n v="10"/>
    <d v="2018-04-10T00:00:00"/>
    <s v="Rs.850"/>
    <n v="1"/>
    <n v="850"/>
  </r>
  <r>
    <n v="313206"/>
    <x v="718"/>
    <n v="1"/>
    <x v="0"/>
    <s v="New Delhi"/>
    <s v="33, Corner Market, Malviya Nagar, New Delhi"/>
    <x v="47"/>
    <s v="Indian Rupees(Rs.)"/>
    <x v="1"/>
    <x v="1"/>
    <x v="1"/>
    <n v="153"/>
    <x v="17"/>
    <x v="19"/>
    <x v="3"/>
    <n v="4"/>
    <n v="16"/>
    <d v="2011-04-16T00:00:00"/>
    <s v="Rs.900"/>
    <n v="1"/>
    <n v="900"/>
  </r>
  <r>
    <n v="6000409"/>
    <x v="837"/>
    <n v="208"/>
    <x v="9"/>
    <s v="Ankara"/>
    <s v="Gaziosmanpaôa Mahallesi, Arjantin Caddesi, No 19, íˆankaya, Ankara"/>
    <x v="232"/>
    <s v="Turkish Lira(TL)"/>
    <x v="0"/>
    <x v="0"/>
    <x v="3"/>
    <n v="115"/>
    <x v="4"/>
    <x v="2"/>
    <x v="4"/>
    <n v="11"/>
    <n v="25"/>
    <d v="2014-11-25T00:00:00"/>
    <s v="TL150"/>
    <n v="2.39"/>
    <n v="358.5"/>
  </r>
  <r>
    <n v="558"/>
    <x v="838"/>
    <n v="1"/>
    <x v="0"/>
    <s v="New Delhi"/>
    <s v="15/5, Community Centre, Phase 1, Industrial Area, Naraina, New Delhi"/>
    <x v="20"/>
    <s v="Indian Rupees(Rs.)"/>
    <x v="0"/>
    <x v="0"/>
    <x v="1"/>
    <n v="12"/>
    <x v="17"/>
    <x v="27"/>
    <x v="2"/>
    <n v="4"/>
    <n v="19"/>
    <d v="2018-04-19T00:00:00"/>
    <s v="Rs.900"/>
    <n v="1"/>
    <n v="900"/>
  </r>
  <r>
    <n v="6600083"/>
    <x v="839"/>
    <n v="30"/>
    <x v="7"/>
    <s v="Brasí_lia"/>
    <s v="CLS 115, Bloco A, Loja 2, Asa Sul, Brasí_lia"/>
    <x v="27"/>
    <s v="Brazilian Real(R$)"/>
    <x v="0"/>
    <x v="0"/>
    <x v="3"/>
    <n v="12"/>
    <x v="4"/>
    <x v="14"/>
    <x v="1"/>
    <n v="10"/>
    <n v="6"/>
    <d v="2016-10-06T00:00:00"/>
    <s v="R$150"/>
    <n v="14.8512"/>
    <n v="2227.6799999999998"/>
  </r>
  <r>
    <n v="18261165"/>
    <x v="840"/>
    <n v="1"/>
    <x v="0"/>
    <s v="New Delhi"/>
    <s v="Shop 1077, Main Bazar, Paharganj, New Delhi"/>
    <x v="233"/>
    <s v="Indian Rupees(Rs.)"/>
    <x v="1"/>
    <x v="0"/>
    <x v="1"/>
    <n v="8"/>
    <x v="24"/>
    <x v="10"/>
    <x v="2"/>
    <n v="4"/>
    <n v="23"/>
    <d v="2018-04-23T00:00:00"/>
    <s v="Rs.850"/>
    <n v="1"/>
    <n v="850"/>
  </r>
  <r>
    <n v="18216942"/>
    <x v="841"/>
    <n v="1"/>
    <x v="0"/>
    <s v="New Delhi"/>
    <s v="28, Shopping Complex, Panchsheel Park, New Delhi"/>
    <x v="147"/>
    <s v="Indian Rupees(Rs.)"/>
    <x v="0"/>
    <x v="1"/>
    <x v="1"/>
    <n v="108"/>
    <x v="17"/>
    <x v="1"/>
    <x v="3"/>
    <n v="4"/>
    <n v="1"/>
    <d v="2011-04-01T00:00:00"/>
    <s v="Rs.900"/>
    <n v="1"/>
    <n v="900"/>
  </r>
  <r>
    <n v="18287382"/>
    <x v="752"/>
    <n v="1"/>
    <x v="0"/>
    <s v="New Delhi"/>
    <s v="Shop 2, Ground Floor, Club Road Market, Punjabi Bagh, New Delhi"/>
    <x v="178"/>
    <s v="Indian Rupees(Rs.)"/>
    <x v="1"/>
    <x v="1"/>
    <x v="1"/>
    <n v="64"/>
    <x v="17"/>
    <x v="7"/>
    <x v="0"/>
    <n v="4"/>
    <n v="5"/>
    <d v="2013-04-05T00:00:00"/>
    <s v="Rs.900"/>
    <n v="1"/>
    <n v="900"/>
  </r>
  <r>
    <n v="5600701"/>
    <x v="842"/>
    <n v="214"/>
    <x v="6"/>
    <s v="Sharjah"/>
    <s v="Ground level, Block D, Qanat Al Qasba, Al Khan, Sharjah"/>
    <x v="234"/>
    <s v="Emirati Diram(AED)"/>
    <x v="0"/>
    <x v="1"/>
    <x v="3"/>
    <n v="265"/>
    <x v="35"/>
    <x v="12"/>
    <x v="5"/>
    <n v="4"/>
    <n v="11"/>
    <d v="2012-04-11T00:00:00"/>
    <s v="AED160"/>
    <n v="23.78"/>
    <n v="3804.8"/>
  </r>
  <r>
    <n v="6800782"/>
    <x v="843"/>
    <n v="215"/>
    <x v="2"/>
    <s v="Manchester"/>
    <s v="The Midland, Peter Street, Deansgate, Manchester M60 2DS"/>
    <x v="235"/>
    <s v="Pounds(Œ£)"/>
    <x v="0"/>
    <x v="0"/>
    <x v="3"/>
    <n v="114"/>
    <x v="35"/>
    <x v="1"/>
    <x v="5"/>
    <n v="5"/>
    <n v="26"/>
    <d v="2012-05-26T00:00:00"/>
    <s v="Œ£160"/>
    <n v="111.1"/>
    <n v="17776"/>
  </r>
  <r>
    <n v="313269"/>
    <x v="844"/>
    <n v="1"/>
    <x v="0"/>
    <s v="New Delhi"/>
    <s v="B-6/2, Safdarjung Enclave, Opposite Deer Park, Safdarjung, New Delhi"/>
    <x v="236"/>
    <s v="Indian Rupees(Rs.)"/>
    <x v="1"/>
    <x v="1"/>
    <x v="1"/>
    <n v="647"/>
    <x v="17"/>
    <x v="14"/>
    <x v="0"/>
    <n v="4"/>
    <n v="16"/>
    <d v="2013-04-16T00:00:00"/>
    <s v="Rs.900"/>
    <n v="1"/>
    <n v="900"/>
  </r>
  <r>
    <n v="18336481"/>
    <x v="845"/>
    <n v="1"/>
    <x v="0"/>
    <s v="New Delhi"/>
    <s v="Ground Floor, C 7/1, SDA Market, SDA, New Delhi"/>
    <x v="237"/>
    <s v="Indian Rupees(Rs.)"/>
    <x v="0"/>
    <x v="1"/>
    <x v="1"/>
    <n v="69"/>
    <x v="24"/>
    <x v="4"/>
    <x v="6"/>
    <n v="4"/>
    <n v="4"/>
    <d v="2010-04-04T00:00:00"/>
    <s v="Rs.850"/>
    <n v="1"/>
    <n v="850"/>
  </r>
  <r>
    <n v="18318801"/>
    <x v="846"/>
    <n v="166"/>
    <x v="10"/>
    <s v="Doha"/>
    <s v="Showroom #10, Al Emadi Suites, Ras Abu Aboud Street, Umm Ghuwailina, Doha"/>
    <x v="181"/>
    <s v="Qatari Rial(QR)"/>
    <x v="0"/>
    <x v="0"/>
    <x v="3"/>
    <n v="109"/>
    <x v="35"/>
    <x v="3"/>
    <x v="6"/>
    <n v="3"/>
    <n v="6"/>
    <d v="2010-03-06T00:00:00"/>
    <s v="QR160"/>
    <n v="24.05"/>
    <n v="3848"/>
  </r>
  <r>
    <n v="6201312"/>
    <x v="847"/>
    <n v="166"/>
    <x v="10"/>
    <s v="Doha"/>
    <s v="Midmac Flyover, Salwa Road, Al Hilal, Doha"/>
    <x v="238"/>
    <s v="Qatari Rial(QR)"/>
    <x v="0"/>
    <x v="0"/>
    <x v="3"/>
    <n v="189"/>
    <x v="36"/>
    <x v="12"/>
    <x v="1"/>
    <n v="6"/>
    <n v="27"/>
    <d v="2016-06-27T00:00:00"/>
    <s v="QR170"/>
    <n v="24.05"/>
    <n v="4088.5"/>
  </r>
  <r>
    <n v="7300483"/>
    <x v="848"/>
    <n v="30"/>
    <x v="7"/>
    <s v="Rio de Janeiro"/>
    <s v="Rua Joana Angí©lica, 40, Ipanema, Rio de Janeiro"/>
    <x v="199"/>
    <s v="Brazilian Real(R$)"/>
    <x v="0"/>
    <x v="0"/>
    <x v="3"/>
    <n v="21"/>
    <x v="36"/>
    <x v="23"/>
    <x v="6"/>
    <n v="5"/>
    <n v="9"/>
    <d v="2010-05-09T00:00:00"/>
    <s v="R$170"/>
    <n v="14.8512"/>
    <n v="2524.7040000000002"/>
  </r>
  <r>
    <n v="18322518"/>
    <x v="849"/>
    <n v="1"/>
    <x v="0"/>
    <s v="New Delhi"/>
    <s v="45-46, 1st Floor, The India Mall, Community Centre, New Friends Colony, New Delhi"/>
    <x v="2"/>
    <s v="Indian Rupees(Rs.)"/>
    <x v="1"/>
    <x v="0"/>
    <x v="1"/>
    <n v="21"/>
    <x v="17"/>
    <x v="15"/>
    <x v="0"/>
    <n v="4"/>
    <n v="22"/>
    <d v="2013-04-22T00:00:00"/>
    <s v="Rs.900"/>
    <n v="1"/>
    <n v="900"/>
  </r>
  <r>
    <n v="7300612"/>
    <x v="850"/>
    <n v="30"/>
    <x v="7"/>
    <s v="Rio de Janeiro"/>
    <s v="Rua Ronald de Carvalho, 55, Copacabana, Rio de Janeiro"/>
    <x v="209"/>
    <s v="Brazilian Real(R$)"/>
    <x v="0"/>
    <x v="0"/>
    <x v="3"/>
    <n v="11"/>
    <x v="36"/>
    <x v="12"/>
    <x v="8"/>
    <n v="4"/>
    <n v="2"/>
    <d v="2015-04-02T00:00:00"/>
    <s v="R$170"/>
    <n v="14.8512"/>
    <n v="2524.7040000000002"/>
  </r>
  <r>
    <n v="5915807"/>
    <x v="851"/>
    <n v="208"/>
    <x v="9"/>
    <s v="ÛÁstanbul"/>
    <s v="Kuruí_eôme Mahallesi, Muallim Naci Caddesi, No 56, Beôiktaô, ÛÁstanbul"/>
    <x v="239"/>
    <s v="Turkish Lira(TL)"/>
    <x v="0"/>
    <x v="0"/>
    <x v="3"/>
    <n v="661"/>
    <x v="36"/>
    <x v="21"/>
    <x v="4"/>
    <n v="11"/>
    <n v="26"/>
    <d v="2014-11-26T00:00:00"/>
    <s v="TL170"/>
    <n v="2.39"/>
    <n v="406.3"/>
  </r>
  <r>
    <n v="18277098"/>
    <x v="852"/>
    <n v="214"/>
    <x v="6"/>
    <s v="Abu Dhabi"/>
    <s v="Level 2, Al Wahda Mall New Extension, Al Wahda, Abu Dhabi"/>
    <x v="202"/>
    <s v="Emirati Diram(AED)"/>
    <x v="0"/>
    <x v="0"/>
    <x v="3"/>
    <n v="81"/>
    <x v="37"/>
    <x v="23"/>
    <x v="5"/>
    <n v="9"/>
    <n v="15"/>
    <d v="2012-09-15T00:00:00"/>
    <s v="AED180"/>
    <n v="23.78"/>
    <n v="4280.4000000000005"/>
  </r>
  <r>
    <n v="18241524"/>
    <x v="853"/>
    <n v="1"/>
    <x v="0"/>
    <s v="New Delhi"/>
    <s v="G-15/B, Vijay Nagar, New Delhi"/>
    <x v="240"/>
    <s v="Indian Rupees(Rs.)"/>
    <x v="0"/>
    <x v="0"/>
    <x v="1"/>
    <n v="506"/>
    <x v="17"/>
    <x v="14"/>
    <x v="3"/>
    <n v="4"/>
    <n v="24"/>
    <d v="2011-04-24T00:00:00"/>
    <s v="Rs.900"/>
    <n v="1"/>
    <n v="900"/>
  </r>
  <r>
    <n v="18249122"/>
    <x v="196"/>
    <n v="1"/>
    <x v="0"/>
    <s v="New Delhi"/>
    <s v="47-48, Bengali Market, Barakhamba Road, New Delhi"/>
    <x v="18"/>
    <s v="Indian Rupees(Rs.)"/>
    <x v="0"/>
    <x v="1"/>
    <x v="1"/>
    <n v="55"/>
    <x v="18"/>
    <x v="24"/>
    <x v="2"/>
    <n v="3"/>
    <n v="6"/>
    <d v="2018-03-06T00:00:00"/>
    <s v="Rs.750"/>
    <n v="1"/>
    <n v="750"/>
  </r>
  <r>
    <n v="60"/>
    <x v="710"/>
    <n v="1"/>
    <x v="0"/>
    <s v="New Delhi"/>
    <s v="29, Defence Colony Market, Defence Colony, New Delhi"/>
    <x v="2"/>
    <s v="Indian Rupees(Rs.)"/>
    <x v="1"/>
    <x v="0"/>
    <x v="1"/>
    <n v="600"/>
    <x v="17"/>
    <x v="11"/>
    <x v="5"/>
    <n v="3"/>
    <n v="11"/>
    <d v="2012-03-11T00:00:00"/>
    <s v="Rs.900"/>
    <n v="1"/>
    <n v="900"/>
  </r>
  <r>
    <n v="7001670"/>
    <x v="854"/>
    <n v="148"/>
    <x v="5"/>
    <s v="Auckland"/>
    <s v="The Langham Hotel, 83 Symonds Street, Grafton, Auckland"/>
    <x v="204"/>
    <s v="NewZealand($)"/>
    <x v="0"/>
    <x v="0"/>
    <x v="3"/>
    <n v="412"/>
    <x v="38"/>
    <x v="16"/>
    <x v="8"/>
    <n v="9"/>
    <n v="9"/>
    <d v="2015-09-09T00:00:00"/>
    <s v="$190"/>
    <n v="49.06"/>
    <n v="9321.4"/>
  </r>
  <r>
    <n v="18212135"/>
    <x v="855"/>
    <n v="214"/>
    <x v="6"/>
    <s v="Abu Dhabi"/>
    <s v="Abu Dhabi Mall, Tourist Club Area (Al Zahiyah), Abu Dhabi"/>
    <x v="89"/>
    <s v="Emirati Diram(AED)"/>
    <x v="0"/>
    <x v="0"/>
    <x v="3"/>
    <n v="207"/>
    <x v="38"/>
    <x v="23"/>
    <x v="7"/>
    <n v="10"/>
    <n v="15"/>
    <d v="2017-10-15T00:00:00"/>
    <s v="AED190"/>
    <n v="23.78"/>
    <n v="4518.2"/>
  </r>
  <r>
    <n v="5702574"/>
    <x v="856"/>
    <n v="214"/>
    <x v="6"/>
    <s v="Abu Dhabi"/>
    <s v="Level 1, Yas Mall, Yas Leisure Dr, Yas Island, Abu Dhabi"/>
    <x v="241"/>
    <s v="Emirati Diram(AED)"/>
    <x v="0"/>
    <x v="0"/>
    <x v="3"/>
    <n v="586"/>
    <x v="1"/>
    <x v="23"/>
    <x v="5"/>
    <n v="7"/>
    <n v="1"/>
    <d v="2012-07-01T00:00:00"/>
    <s v="AED200"/>
    <n v="23.78"/>
    <n v="4756"/>
  </r>
  <r>
    <n v="6201972"/>
    <x v="857"/>
    <n v="166"/>
    <x v="10"/>
    <s v="Doha"/>
    <s v="2nd Floor, The Gate Mall, Dafna, Doha"/>
    <x v="242"/>
    <s v="Qatari Rial(QR)"/>
    <x v="0"/>
    <x v="0"/>
    <x v="3"/>
    <n v="197"/>
    <x v="1"/>
    <x v="3"/>
    <x v="0"/>
    <n v="7"/>
    <n v="24"/>
    <d v="2013-07-24T00:00:00"/>
    <s v="QR200"/>
    <n v="24.05"/>
    <n v="4810"/>
  </r>
  <r>
    <n v="309820"/>
    <x v="775"/>
    <n v="1"/>
    <x v="0"/>
    <s v="New Delhi"/>
    <s v="S-13, M Block Market, Greater Kailash (GK) 1, New Delhi"/>
    <x v="195"/>
    <s v="Indian Rupees(Rs.)"/>
    <x v="0"/>
    <x v="1"/>
    <x v="1"/>
    <n v="323"/>
    <x v="17"/>
    <x v="21"/>
    <x v="7"/>
    <n v="3"/>
    <n v="26"/>
    <d v="2017-03-26T00:00:00"/>
    <s v="Rs.900"/>
    <n v="1"/>
    <n v="900"/>
  </r>
  <r>
    <n v="6601218"/>
    <x v="858"/>
    <n v="30"/>
    <x v="7"/>
    <s v="Brasí_lia"/>
    <s v="SCS 212, Bloco B, Loja 26, Asa Sul, Brasí_lia"/>
    <x v="10"/>
    <s v="Brazilian Real(R$)"/>
    <x v="0"/>
    <x v="0"/>
    <x v="3"/>
    <n v="5"/>
    <x v="1"/>
    <x v="21"/>
    <x v="4"/>
    <n v="2"/>
    <n v="28"/>
    <d v="2014-02-28T00:00:00"/>
    <s v="R$200"/>
    <n v="14.8512"/>
    <n v="2970.2400000000002"/>
  </r>
  <r>
    <n v="6700402"/>
    <x v="859"/>
    <n v="30"/>
    <x v="7"/>
    <s v="Sí£o Paulo"/>
    <s v="Rua Haddock Lobo, 1240, Cerqueira Cí©sar, Jardim Paulista, Sí£o Paulo"/>
    <x v="235"/>
    <s v="Brazilian Real(R$)"/>
    <x v="0"/>
    <x v="0"/>
    <x v="3"/>
    <n v="73"/>
    <x v="1"/>
    <x v="4"/>
    <x v="3"/>
    <n v="11"/>
    <n v="23"/>
    <d v="2011-11-23T00:00:00"/>
    <s v="R$200"/>
    <n v="14.8512"/>
    <n v="2970.2400000000002"/>
  </r>
  <r>
    <n v="7100119"/>
    <x v="860"/>
    <n v="148"/>
    <x v="5"/>
    <s v="Wellington City"/>
    <s v="Museum Hotel, Level 3, 90 Cable Street, Te Aro, Wellington City"/>
    <x v="243"/>
    <s v="NewZealand($)"/>
    <x v="0"/>
    <x v="0"/>
    <x v="3"/>
    <n v="125"/>
    <x v="1"/>
    <x v="2"/>
    <x v="1"/>
    <n v="10"/>
    <n v="22"/>
    <d v="2016-10-22T00:00:00"/>
    <s v="$200"/>
    <n v="49.06"/>
    <n v="9812"/>
  </r>
  <r>
    <n v="18484464"/>
    <x v="861"/>
    <n v="184"/>
    <x v="3"/>
    <s v="Singapore"/>
    <s v="7 Raffles Avenue, Ritz-carlton Millenia Singapore 039799"/>
    <x v="244"/>
    <s v="Dollar($)"/>
    <x v="0"/>
    <x v="0"/>
    <x v="3"/>
    <n v="30"/>
    <x v="39"/>
    <x v="5"/>
    <x v="1"/>
    <n v="1"/>
    <n v="27"/>
    <d v="2016-01-27T00:00:00"/>
    <s v="$220"/>
    <n v="64.989999999999995"/>
    <n v="14297.8"/>
  </r>
  <r>
    <n v="18369763"/>
    <x v="780"/>
    <n v="1"/>
    <x v="0"/>
    <s v="New Delhi"/>
    <s v="428/1, Jangpura, New Delhi"/>
    <x v="30"/>
    <s v="Indian Rupees(Rs.)"/>
    <x v="0"/>
    <x v="1"/>
    <x v="1"/>
    <n v="55"/>
    <x v="17"/>
    <x v="3"/>
    <x v="4"/>
    <n v="3"/>
    <n v="13"/>
    <d v="2014-03-13T00:00:00"/>
    <s v="Rs.900"/>
    <n v="1"/>
    <n v="900"/>
  </r>
  <r>
    <n v="6200383"/>
    <x v="862"/>
    <n v="166"/>
    <x v="10"/>
    <s v="Doha"/>
    <s v="Opposite La Cigale Hotel, C Ring Road, Al Nasr, Doha"/>
    <x v="245"/>
    <s v="Qatari Rial(QR)"/>
    <x v="0"/>
    <x v="0"/>
    <x v="3"/>
    <n v="155"/>
    <x v="39"/>
    <x v="5"/>
    <x v="8"/>
    <n v="3"/>
    <n v="8"/>
    <d v="2015-03-08T00:00:00"/>
    <s v="QR220"/>
    <n v="24.05"/>
    <n v="5291"/>
  </r>
  <r>
    <n v="6600427"/>
    <x v="863"/>
    <n v="30"/>
    <x v="7"/>
    <s v="Brasí_lia"/>
    <s v="SCES, Trecho 2, Conjunto 13/36, Setor de Clubes Esportivos Sul, Brasí_lia"/>
    <x v="158"/>
    <s v="Brazilian Real(R$)"/>
    <x v="0"/>
    <x v="0"/>
    <x v="3"/>
    <n v="30"/>
    <x v="40"/>
    <x v="18"/>
    <x v="7"/>
    <n v="5"/>
    <n v="7"/>
    <d v="2017-05-07T00:00:00"/>
    <s v="R$230"/>
    <n v="14.8512"/>
    <n v="3415.7760000000003"/>
  </r>
  <r>
    <n v="5701446"/>
    <x v="864"/>
    <n v="214"/>
    <x v="6"/>
    <s v="Abu Dhabi"/>
    <s v="Level 3, Al Wahda Mall Extension, Al Wahda, Abu Dhabi"/>
    <x v="210"/>
    <s v="Emirati Diram(AED)"/>
    <x v="0"/>
    <x v="0"/>
    <x v="3"/>
    <n v="422"/>
    <x v="40"/>
    <x v="14"/>
    <x v="5"/>
    <n v="4"/>
    <n v="28"/>
    <d v="2012-04-28T00:00:00"/>
    <s v="AED230"/>
    <n v="23.78"/>
    <n v="5469.4000000000005"/>
  </r>
  <r>
    <n v="6601589"/>
    <x v="863"/>
    <n v="30"/>
    <x v="7"/>
    <s v="Brasí_lia"/>
    <s v="Brasí_lia Shopping - Piso 2, SCN 5, Bloco A, Asa Norte, Brasí_lia"/>
    <x v="158"/>
    <s v="Brazilian Real(R$)"/>
    <x v="0"/>
    <x v="0"/>
    <x v="3"/>
    <n v="17"/>
    <x v="40"/>
    <x v="12"/>
    <x v="8"/>
    <n v="3"/>
    <n v="23"/>
    <d v="2015-03-23T00:00:00"/>
    <s v="R$230"/>
    <n v="14.8512"/>
    <n v="3415.7760000000003"/>
  </r>
  <r>
    <n v="6711666"/>
    <x v="865"/>
    <n v="30"/>
    <x v="7"/>
    <s v="Sí£o Paulo"/>
    <s v="Rua Jacques Fí©lix, 405, Vila Nova Conceií_í£o, Moema, Sí£o Paulo"/>
    <x v="246"/>
    <s v="Brazilian Real(R$)"/>
    <x v="0"/>
    <x v="0"/>
    <x v="3"/>
    <n v="12"/>
    <x v="40"/>
    <x v="3"/>
    <x v="4"/>
    <n v="2"/>
    <n v="24"/>
    <d v="2014-02-24T00:00:00"/>
    <s v="R$230"/>
    <n v="14.8512"/>
    <n v="3415.7760000000003"/>
  </r>
  <r>
    <n v="6113680"/>
    <x v="866"/>
    <n v="215"/>
    <x v="2"/>
    <s v="London"/>
    <s v="68 Royal Hospital Road, Chelsea, London SW3 4HP"/>
    <x v="235"/>
    <s v="Pounds(Œ£)"/>
    <x v="0"/>
    <x v="0"/>
    <x v="3"/>
    <n v="320"/>
    <x v="40"/>
    <x v="16"/>
    <x v="3"/>
    <n v="11"/>
    <n v="20"/>
    <d v="2011-11-20T00:00:00"/>
    <s v="Œ£230"/>
    <n v="111.1"/>
    <n v="25553"/>
  </r>
  <r>
    <n v="6601158"/>
    <x v="867"/>
    <n v="30"/>
    <x v="7"/>
    <s v="Brasí_lia"/>
    <s v="Pontí£o Lago Sul, SHIS 10, Lote 9, Lago Sul, Brasí_lia"/>
    <x v="161"/>
    <s v="Brazilian Real(R$)"/>
    <x v="0"/>
    <x v="0"/>
    <x v="3"/>
    <n v="6"/>
    <x v="41"/>
    <x v="11"/>
    <x v="3"/>
    <n v="10"/>
    <n v="20"/>
    <d v="2011-10-20T00:00:00"/>
    <s v="R$240"/>
    <n v="14.8512"/>
    <n v="3564.288"/>
  </r>
  <r>
    <n v="3494"/>
    <x v="868"/>
    <n v="1"/>
    <x v="0"/>
    <s v="New Delhi"/>
    <s v="68-69, Khanna Market, Lodhi Colony, New Delhi"/>
    <x v="49"/>
    <s v="Indian Rupees(Rs.)"/>
    <x v="1"/>
    <x v="0"/>
    <x v="1"/>
    <n v="55"/>
    <x v="24"/>
    <x v="28"/>
    <x v="3"/>
    <n v="3"/>
    <n v="9"/>
    <d v="2011-03-09T00:00:00"/>
    <s v="Rs.850"/>
    <n v="1"/>
    <n v="850"/>
  </r>
  <r>
    <n v="310848"/>
    <x v="705"/>
    <n v="1"/>
    <x v="0"/>
    <s v="New Delhi"/>
    <s v="Shop 10 &amp; 11, Corner Market, Malviya Nagar, New Delhi"/>
    <x v="8"/>
    <s v="Indian Rupees(Rs.)"/>
    <x v="0"/>
    <x v="1"/>
    <x v="1"/>
    <n v="226"/>
    <x v="17"/>
    <x v="9"/>
    <x v="4"/>
    <n v="3"/>
    <n v="24"/>
    <d v="2014-03-24T00:00:00"/>
    <s v="Rs.900"/>
    <n v="1"/>
    <n v="900"/>
  </r>
  <r>
    <n v="572"/>
    <x v="869"/>
    <n v="1"/>
    <x v="0"/>
    <s v="New Delhi"/>
    <s v="18-19, PVR Anupam Complex, Community Center"/>
    <x v="8"/>
    <s v="Indian Rupees(Rs.)"/>
    <x v="1"/>
    <x v="0"/>
    <x v="1"/>
    <n v="151"/>
    <x v="24"/>
    <x v="13"/>
    <x v="3"/>
    <n v="3"/>
    <n v="17"/>
    <d v="2011-03-17T00:00:00"/>
    <s v="Rs.850"/>
    <n v="1"/>
    <n v="850"/>
  </r>
  <r>
    <n v="3131"/>
    <x v="870"/>
    <n v="1"/>
    <x v="0"/>
    <s v="New Delhi"/>
    <s v="4/60, Main Shankar Road, Old Rajinder Nagar, Rajinder Nagar, New Delhi"/>
    <x v="49"/>
    <s v="Indian Rupees(Rs.)"/>
    <x v="1"/>
    <x v="0"/>
    <x v="1"/>
    <n v="169"/>
    <x v="17"/>
    <x v="17"/>
    <x v="6"/>
    <n v="3"/>
    <n v="8"/>
    <d v="2010-03-08T00:00:00"/>
    <s v="Rs.900"/>
    <n v="1"/>
    <n v="900"/>
  </r>
  <r>
    <n v="300258"/>
    <x v="706"/>
    <n v="1"/>
    <x v="0"/>
    <s v="New Delhi"/>
    <s v="B6/6, Commercial Complex, Safdarjung Enclave, New Delhi, Safdarjung, New Delhi"/>
    <x v="7"/>
    <s v="Indian Rupees(Rs.)"/>
    <x v="0"/>
    <x v="0"/>
    <x v="1"/>
    <n v="32"/>
    <x v="18"/>
    <x v="28"/>
    <x v="1"/>
    <n v="3"/>
    <n v="24"/>
    <d v="2016-03-24T00:00:00"/>
    <s v="Rs.750"/>
    <n v="1"/>
    <n v="750"/>
  </r>
  <r>
    <n v="5600556"/>
    <x v="871"/>
    <n v="214"/>
    <x v="6"/>
    <s v="Sharjah"/>
    <s v="Majaz Waterfront, Buhairah Corniche, Al Majaz 3, Al Majaz, Sharjah"/>
    <x v="191"/>
    <s v="Emirati Diram(AED)"/>
    <x v="0"/>
    <x v="1"/>
    <x v="3"/>
    <n v="357"/>
    <x v="6"/>
    <x v="3"/>
    <x v="7"/>
    <n v="9"/>
    <n v="24"/>
    <d v="2017-09-24T00:00:00"/>
    <s v="AED250"/>
    <n v="23.78"/>
    <n v="5945"/>
  </r>
  <r>
    <n v="5601521"/>
    <x v="862"/>
    <n v="214"/>
    <x v="6"/>
    <s v="Sharjah"/>
    <s v="Opposite Jumbo Electronics, Level 2, Sahara Centre, Al Nahda, Sharjah"/>
    <x v="247"/>
    <s v="Emirati Diram(AED)"/>
    <x v="0"/>
    <x v="1"/>
    <x v="3"/>
    <n v="197"/>
    <x v="6"/>
    <x v="14"/>
    <x v="3"/>
    <n v="9"/>
    <n v="9"/>
    <d v="2011-09-09T00:00:00"/>
    <s v="AED250"/>
    <n v="23.78"/>
    <n v="5945"/>
  </r>
  <r>
    <n v="305763"/>
    <x v="872"/>
    <n v="1"/>
    <x v="0"/>
    <s v="New Delhi"/>
    <s v="South Extension 1, New Delhi"/>
    <x v="248"/>
    <s v="Indian Rupees(Rs.)"/>
    <x v="0"/>
    <x v="1"/>
    <x v="1"/>
    <n v="174"/>
    <x v="17"/>
    <x v="9"/>
    <x v="4"/>
    <n v="3"/>
    <n v="11"/>
    <d v="2014-03-11T00:00:00"/>
    <s v="Rs.900"/>
    <n v="1"/>
    <n v="900"/>
  </r>
  <r>
    <n v="5701052"/>
    <x v="862"/>
    <n v="214"/>
    <x v="6"/>
    <s v="Abu Dhabi"/>
    <s v="Level 3, Mushrif Mall, Al Mushrif, Abu Dhabi"/>
    <x v="249"/>
    <s v="Emirati Diram(AED)"/>
    <x v="0"/>
    <x v="1"/>
    <x v="3"/>
    <n v="205"/>
    <x v="6"/>
    <x v="19"/>
    <x v="0"/>
    <n v="11"/>
    <n v="1"/>
    <d v="2013-11-01T00:00:00"/>
    <s v="AED250"/>
    <n v="23.78"/>
    <n v="5945"/>
  </r>
  <r>
    <n v="18431179"/>
    <x v="873"/>
    <n v="1"/>
    <x v="0"/>
    <s v="New Delhi"/>
    <s v="Vasant Kunj, New Delhi"/>
    <x v="2"/>
    <s v="Indian Rupees(Rs.)"/>
    <x v="0"/>
    <x v="1"/>
    <x v="1"/>
    <n v="62"/>
    <x v="17"/>
    <x v="12"/>
    <x v="2"/>
    <n v="3"/>
    <n v="7"/>
    <d v="2018-03-07T00:00:00"/>
    <s v="Rs.900"/>
    <n v="1"/>
    <n v="900"/>
  </r>
  <r>
    <n v="18295472"/>
    <x v="755"/>
    <n v="166"/>
    <x v="10"/>
    <s v="Doha"/>
    <s v="Ground Floor, Al Jomrok Boutique Hotel, Souq Waqif, Doha"/>
    <x v="181"/>
    <s v="Qatari Rial(QR)"/>
    <x v="1"/>
    <x v="0"/>
    <x v="3"/>
    <n v="114"/>
    <x v="6"/>
    <x v="16"/>
    <x v="5"/>
    <n v="11"/>
    <n v="6"/>
    <d v="2012-11-06T00:00:00"/>
    <s v="QR250"/>
    <n v="24.05"/>
    <n v="6012.5"/>
  </r>
  <r>
    <n v="6202039"/>
    <x v="874"/>
    <n v="166"/>
    <x v="10"/>
    <s v="Doha"/>
    <s v="1st Floor, Barwa Towers, Suhaim Bin Hamad Street, Al Sadd, Doha"/>
    <x v="19"/>
    <s v="Qatari Rial(QR)"/>
    <x v="0"/>
    <x v="0"/>
    <x v="3"/>
    <n v="182"/>
    <x v="6"/>
    <x v="18"/>
    <x v="4"/>
    <n v="9"/>
    <n v="13"/>
    <d v="2014-09-13T00:00:00"/>
    <s v="QR250"/>
    <n v="24.05"/>
    <n v="6012.5"/>
  </r>
  <r>
    <n v="18425995"/>
    <x v="875"/>
    <n v="166"/>
    <x v="10"/>
    <s v="Doha"/>
    <s v="Ground Floor, Mall Of Qatar, Dukhan Highway, Al Gharafa, Doha"/>
    <x v="250"/>
    <s v="Qatari Rial(QR)"/>
    <x v="0"/>
    <x v="0"/>
    <x v="3"/>
    <n v="41"/>
    <x v="6"/>
    <x v="19"/>
    <x v="3"/>
    <n v="9"/>
    <n v="10"/>
    <d v="2011-09-10T00:00:00"/>
    <s v="QR250"/>
    <n v="24.05"/>
    <n v="6012.5"/>
  </r>
  <r>
    <n v="18161577"/>
    <x v="876"/>
    <n v="1"/>
    <x v="0"/>
    <s v="New Delhi"/>
    <s v="2525, 1st Floor, Hudson Lane, Delhi University-GTB Nagar, New Delhi"/>
    <x v="251"/>
    <s v="Indian Rupees(Rs.)"/>
    <x v="1"/>
    <x v="1"/>
    <x v="1"/>
    <n v="1071"/>
    <x v="17"/>
    <x v="23"/>
    <x v="6"/>
    <n v="2"/>
    <n v="27"/>
    <d v="2010-02-27T00:00:00"/>
    <s v="Rs.900"/>
    <n v="1"/>
    <n v="900"/>
  </r>
  <r>
    <n v="7300004"/>
    <x v="877"/>
    <n v="30"/>
    <x v="7"/>
    <s v="Rio de Janeiro"/>
    <s v="Rua Dias Ferreira, 256, Leblon, Rio de Janeiro"/>
    <x v="10"/>
    <s v="Brazilian Real(R$)"/>
    <x v="0"/>
    <x v="0"/>
    <x v="3"/>
    <n v="25"/>
    <x v="6"/>
    <x v="23"/>
    <x v="4"/>
    <n v="6"/>
    <n v="2"/>
    <d v="2014-06-02T00:00:00"/>
    <s v="R$250"/>
    <n v="14.8512"/>
    <n v="3712.8"/>
  </r>
  <r>
    <n v="7302140"/>
    <x v="878"/>
    <n v="30"/>
    <x v="7"/>
    <s v="Rio de Janeiro"/>
    <s v="Rua Gustavo Sampaio, 610, Leme, Rio de Janeiro"/>
    <x v="252"/>
    <s v="Brazilian Real(R$)"/>
    <x v="0"/>
    <x v="0"/>
    <x v="3"/>
    <n v="8"/>
    <x v="6"/>
    <x v="12"/>
    <x v="4"/>
    <n v="6"/>
    <n v="15"/>
    <d v="2014-06-15T00:00:00"/>
    <s v="R$250"/>
    <n v="14.8512"/>
    <n v="3712.8"/>
  </r>
  <r>
    <n v="5701917"/>
    <x v="879"/>
    <n v="214"/>
    <x v="6"/>
    <s v="Abu Dhabi"/>
    <s v="Level 1, World Trade Center Mall, Central Market, Al Markaziya, Abu Dhabi"/>
    <x v="19"/>
    <s v="Emirati Diram(AED)"/>
    <x v="0"/>
    <x v="0"/>
    <x v="3"/>
    <n v="435"/>
    <x v="6"/>
    <x v="12"/>
    <x v="5"/>
    <n v="6"/>
    <n v="21"/>
    <d v="2012-06-21T00:00:00"/>
    <s v="AED250"/>
    <n v="23.78"/>
    <n v="5945"/>
  </r>
  <r>
    <n v="6706313"/>
    <x v="880"/>
    <n v="30"/>
    <x v="7"/>
    <s v="Sí£o Paulo"/>
    <s v="Rua Avanhandava, 81, Bela Vista, Sí£o Paulo 10000"/>
    <x v="210"/>
    <s v="Brazilian Real(R$)"/>
    <x v="0"/>
    <x v="0"/>
    <x v="3"/>
    <n v="49"/>
    <x v="6"/>
    <x v="8"/>
    <x v="4"/>
    <n v="3"/>
    <n v="4"/>
    <d v="2014-03-04T00:00:00"/>
    <s v="R$250"/>
    <n v="14.8512"/>
    <n v="3712.8"/>
  </r>
  <r>
    <n v="6704326"/>
    <x v="881"/>
    <n v="30"/>
    <x v="7"/>
    <s v="Sí£o Paulo"/>
    <s v="Rua Treze de Maio, 668, Bela Vista, Sí£o Paulo 01327000"/>
    <x v="253"/>
    <s v="Brazilian Real(R$)"/>
    <x v="0"/>
    <x v="0"/>
    <x v="3"/>
    <n v="17"/>
    <x v="6"/>
    <x v="2"/>
    <x v="8"/>
    <n v="2"/>
    <n v="6"/>
    <d v="2015-02-06T00:00:00"/>
    <s v="R$250"/>
    <n v="14.8512"/>
    <n v="3712.8"/>
  </r>
  <r>
    <n v="5704255"/>
    <x v="882"/>
    <n v="214"/>
    <x v="6"/>
    <s v="Abu Dhabi"/>
    <s v="Near The One, Level 3, Abu Dhabi Mall, Tourist Club Area (Al Zahiyah), Abu Dhabi"/>
    <x v="89"/>
    <s v="Emirati Diram(AED)"/>
    <x v="0"/>
    <x v="1"/>
    <x v="3"/>
    <n v="376"/>
    <x v="42"/>
    <x v="23"/>
    <x v="4"/>
    <n v="11"/>
    <n v="26"/>
    <d v="2014-11-26T00:00:00"/>
    <s v="AED260"/>
    <n v="23.78"/>
    <n v="6182.8"/>
  </r>
  <r>
    <n v="18484349"/>
    <x v="883"/>
    <n v="184"/>
    <x v="3"/>
    <s v="Singapore"/>
    <s v="2 Bayfront Avenue, B1-71 Marina Bay Sands 018972"/>
    <x v="254"/>
    <s v="Dollar($)"/>
    <x v="0"/>
    <x v="0"/>
    <x v="3"/>
    <n v="33"/>
    <x v="43"/>
    <x v="19"/>
    <x v="3"/>
    <n v="4"/>
    <n v="6"/>
    <d v="2011-04-06T00:00:00"/>
    <s v="$270"/>
    <n v="64.989999999999995"/>
    <n v="17547.3"/>
  </r>
  <r>
    <n v="18458339"/>
    <x v="691"/>
    <n v="1"/>
    <x v="0"/>
    <s v="New Delhi"/>
    <s v="Sri Aurbindo Marg, Malviya Nagar, New Delhi"/>
    <x v="138"/>
    <s v="Indian Rupees(Rs.)"/>
    <x v="0"/>
    <x v="1"/>
    <x v="1"/>
    <n v="41"/>
    <x v="20"/>
    <x v="21"/>
    <x v="3"/>
    <n v="2"/>
    <n v="16"/>
    <d v="2011-02-16T00:00:00"/>
    <s v="Rs.950"/>
    <n v="1"/>
    <n v="950"/>
  </r>
  <r>
    <n v="18483372"/>
    <x v="884"/>
    <n v="184"/>
    <x v="3"/>
    <s v="Singapore"/>
    <s v="10 Bayfront Avenue, 57 Marina Bay Sands 018956"/>
    <x v="255"/>
    <s v="Dollar($)"/>
    <x v="0"/>
    <x v="0"/>
    <x v="3"/>
    <n v="34"/>
    <x v="0"/>
    <x v="4"/>
    <x v="7"/>
    <n v="11"/>
    <n v="9"/>
    <d v="2017-11-09T00:00:00"/>
    <s v="$300"/>
    <n v="64.989999999999995"/>
    <n v="19497"/>
  </r>
  <r>
    <n v="18204494"/>
    <x v="885"/>
    <n v="1"/>
    <x v="0"/>
    <s v="New Delhi"/>
    <s v="7/7, Desh Bandhu Gupta Road, Paharganj, New Delhi"/>
    <x v="31"/>
    <s v="Indian Rupees(Rs.)"/>
    <x v="1"/>
    <x v="0"/>
    <x v="1"/>
    <n v="10"/>
    <x v="17"/>
    <x v="10"/>
    <x v="6"/>
    <n v="2"/>
    <n v="26"/>
    <d v="2010-02-26T00:00:00"/>
    <s v="Rs.900"/>
    <n v="1"/>
    <n v="900"/>
  </r>
  <r>
    <n v="311440"/>
    <x v="196"/>
    <n v="1"/>
    <x v="0"/>
    <s v="New Delhi"/>
    <s v="My Square Food Court, Select Citywalk Mall, Saket, New Delhi"/>
    <x v="18"/>
    <s v="Indian Rupees(Rs.)"/>
    <x v="0"/>
    <x v="1"/>
    <x v="1"/>
    <n v="122"/>
    <x v="17"/>
    <x v="29"/>
    <x v="5"/>
    <n v="2"/>
    <n v="21"/>
    <d v="2012-02-21T00:00:00"/>
    <s v="Rs.900"/>
    <n v="1"/>
    <n v="900"/>
  </r>
  <r>
    <n v="18421026"/>
    <x v="886"/>
    <n v="1"/>
    <x v="0"/>
    <s v="New Delhi"/>
    <s v="5th Floor, 119- Sishan House, Shahpur Jat, New Delhi"/>
    <x v="7"/>
    <s v="Indian Rupees(Rs.)"/>
    <x v="0"/>
    <x v="1"/>
    <x v="1"/>
    <n v="55"/>
    <x v="17"/>
    <x v="19"/>
    <x v="8"/>
    <n v="2"/>
    <n v="23"/>
    <d v="2015-02-23T00:00:00"/>
    <s v="Rs.900"/>
    <n v="1"/>
    <n v="900"/>
  </r>
  <r>
    <n v="18483051"/>
    <x v="887"/>
    <n v="184"/>
    <x v="3"/>
    <s v="Singapore"/>
    <s v="The Ritz-Carlton, 7 Raffles Avenue,  Millenia Singapore,  039799"/>
    <x v="256"/>
    <s v="Dollar($)"/>
    <x v="0"/>
    <x v="0"/>
    <x v="3"/>
    <n v="34"/>
    <x v="0"/>
    <x v="3"/>
    <x v="4"/>
    <n v="10"/>
    <n v="13"/>
    <d v="2014-10-13T00:00:00"/>
    <s v="$300"/>
    <n v="64.989999999999995"/>
    <n v="19497"/>
  </r>
  <r>
    <n v="6700475"/>
    <x v="888"/>
    <n v="30"/>
    <x v="7"/>
    <s v="Sí£o Paulo"/>
    <s v="Hotel Unique, Avenida Brigadeiro Luí_s AntíÇnio, 4700, Jardim Paulista, Sí£o Paulo"/>
    <x v="257"/>
    <s v="Brazilian Real(R$)"/>
    <x v="0"/>
    <x v="0"/>
    <x v="3"/>
    <n v="59"/>
    <x v="0"/>
    <x v="22"/>
    <x v="4"/>
    <n v="7"/>
    <n v="4"/>
    <d v="2014-07-04T00:00:00"/>
    <s v="R$300"/>
    <n v="14.8512"/>
    <n v="4455.3599999999997"/>
  </r>
  <r>
    <n v="6517396"/>
    <x v="889"/>
    <n v="189"/>
    <x v="11"/>
    <s v="Johannesburg"/>
    <s v="139 Greenway, Greenside, Johannesburg"/>
    <x v="258"/>
    <s v="Rand(R)"/>
    <x v="0"/>
    <x v="0"/>
    <x v="3"/>
    <n v="180"/>
    <x v="0"/>
    <x v="1"/>
    <x v="7"/>
    <n v="7"/>
    <n v="13"/>
    <d v="2017-07-13T00:00:00"/>
    <s v="R300"/>
    <n v="4.7"/>
    <n v="1410"/>
  </r>
  <r>
    <n v="18107765"/>
    <x v="890"/>
    <n v="166"/>
    <x v="10"/>
    <s v="Doha"/>
    <s v="Al Emadi Financial Square, C Ring Road, Al Hilal, Doha"/>
    <x v="181"/>
    <s v="Qatari Rial(QR)"/>
    <x v="0"/>
    <x v="0"/>
    <x v="3"/>
    <n v="348"/>
    <x v="0"/>
    <x v="23"/>
    <x v="6"/>
    <n v="6"/>
    <n v="12"/>
    <d v="2010-06-12T00:00:00"/>
    <s v="QR300"/>
    <n v="24.05"/>
    <n v="7215"/>
  </r>
  <r>
    <n v="18337845"/>
    <x v="891"/>
    <n v="189"/>
    <x v="11"/>
    <s v="Cape Town"/>
    <s v="Ground Floor, Cavendish Square, Claremont, Cape Town"/>
    <x v="259"/>
    <s v="Rand(R)"/>
    <x v="0"/>
    <x v="0"/>
    <x v="3"/>
    <n v="88"/>
    <x v="0"/>
    <x v="14"/>
    <x v="8"/>
    <n v="6"/>
    <n v="28"/>
    <d v="2015-06-28T00:00:00"/>
    <s v="R300"/>
    <n v="4.7"/>
    <n v="1410"/>
  </r>
  <r>
    <n v="18199742"/>
    <x v="892"/>
    <n v="189"/>
    <x v="11"/>
    <s v="Pretoria"/>
    <s v="Corner Duvernoy and Chopin Street, Garsfontein, Pretoria"/>
    <x v="237"/>
    <s v="Rand(R)"/>
    <x v="0"/>
    <x v="0"/>
    <x v="3"/>
    <n v="116"/>
    <x v="0"/>
    <x v="1"/>
    <x v="7"/>
    <n v="5"/>
    <n v="3"/>
    <d v="2017-05-03T00:00:00"/>
    <s v="R300"/>
    <n v="4.7"/>
    <n v="1410"/>
  </r>
  <r>
    <n v="201531"/>
    <x v="893"/>
    <n v="214"/>
    <x v="6"/>
    <s v="Dubai"/>
    <s v="Next to Marks &amp; Spencer's, Festival City, Dubai"/>
    <x v="260"/>
    <s v="Emirati Diram(AED)"/>
    <x v="0"/>
    <x v="0"/>
    <x v="3"/>
    <n v="1388"/>
    <x v="0"/>
    <x v="8"/>
    <x v="3"/>
    <n v="1"/>
    <n v="23"/>
    <d v="2011-01-23T00:00:00"/>
    <s v="AED300"/>
    <n v="23.78"/>
    <n v="7134"/>
  </r>
  <r>
    <n v="7302898"/>
    <x v="894"/>
    <n v="30"/>
    <x v="7"/>
    <s v="Rio de Janeiro"/>
    <s v="Rua Aprazí_vel, 62, Santa Teresa, Rio de Janeiro"/>
    <x v="199"/>
    <s v="Brazilian Real(R$)"/>
    <x v="0"/>
    <x v="0"/>
    <x v="3"/>
    <n v="44"/>
    <x v="0"/>
    <x v="16"/>
    <x v="0"/>
    <n v="11"/>
    <n v="21"/>
    <d v="2013-11-21T00:00:00"/>
    <s v="R$300"/>
    <n v="14.8512"/>
    <n v="4455.3599999999997"/>
  </r>
  <r>
    <n v="6702159"/>
    <x v="895"/>
    <n v="30"/>
    <x v="7"/>
    <s v="Sí£o Paulo"/>
    <s v="Rua Haddock Lobo, 1738, Cerqueira Cí©sar, Jardim Paulista, Sí£o Paulo 10000"/>
    <x v="261"/>
    <s v="Brazilian Real(R$)"/>
    <x v="0"/>
    <x v="0"/>
    <x v="3"/>
    <n v="39"/>
    <x v="0"/>
    <x v="1"/>
    <x v="3"/>
    <n v="11"/>
    <n v="13"/>
    <d v="2011-11-13T00:00:00"/>
    <s v="R$300"/>
    <n v="14.8512"/>
    <n v="4455.3599999999997"/>
  </r>
  <r>
    <n v="6517404"/>
    <x v="896"/>
    <n v="189"/>
    <x v="11"/>
    <s v="Sandton"/>
    <s v="Pineslopes Shopping Centre, Corner of Witkoppen Drive &amp; The Straight, Fourways, Sandton"/>
    <x v="167"/>
    <s v="Rand(R)"/>
    <x v="0"/>
    <x v="0"/>
    <x v="3"/>
    <n v="90"/>
    <x v="0"/>
    <x v="2"/>
    <x v="0"/>
    <n v="11"/>
    <n v="24"/>
    <d v="2013-11-24T00:00:00"/>
    <s v="R300"/>
    <n v="4.7"/>
    <n v="1410"/>
  </r>
  <r>
    <n v="310169"/>
    <x v="897"/>
    <n v="1"/>
    <x v="0"/>
    <s v="New Delhi"/>
    <s v="Shop 42, Ground Floor, Vasant Square Mall, Vasant Kunj, New Delhi"/>
    <x v="2"/>
    <s v="Indian Rupees(Rs.)"/>
    <x v="1"/>
    <x v="1"/>
    <x v="1"/>
    <n v="364"/>
    <x v="24"/>
    <x v="21"/>
    <x v="3"/>
    <n v="2"/>
    <n v="8"/>
    <d v="2011-02-08T00:00:00"/>
    <s v="Rs.850"/>
    <n v="1"/>
    <n v="850"/>
  </r>
  <r>
    <n v="18238595"/>
    <x v="898"/>
    <n v="189"/>
    <x v="11"/>
    <s v="Pretoria"/>
    <s v="Glenfair Boulevard, Corner Lynnwood &amp; Daventry Road, Lynnwood Manor, Lynnwood, Pretoria"/>
    <x v="262"/>
    <s v="Rand(R)"/>
    <x v="0"/>
    <x v="0"/>
    <x v="3"/>
    <n v="57"/>
    <x v="0"/>
    <x v="5"/>
    <x v="1"/>
    <n v="10"/>
    <n v="24"/>
    <d v="2016-10-24T00:00:00"/>
    <s v="R300"/>
    <n v="4.7"/>
    <n v="1410"/>
  </r>
  <r>
    <n v="2893"/>
    <x v="899"/>
    <n v="1"/>
    <x v="0"/>
    <s v="New Delhi"/>
    <s v="Food Court, 2nd Floor, DLF Promenade Mall, Vasant Kunj, New Delhi"/>
    <x v="12"/>
    <s v="Indian Rupees(Rs.)"/>
    <x v="0"/>
    <x v="1"/>
    <x v="1"/>
    <n v="161"/>
    <x v="18"/>
    <x v="7"/>
    <x v="3"/>
    <n v="1"/>
    <n v="27"/>
    <d v="2011-01-27T00:00:00"/>
    <s v="Rs.750"/>
    <n v="1"/>
    <n v="750"/>
  </r>
  <r>
    <n v="18483085"/>
    <x v="900"/>
    <n v="184"/>
    <x v="3"/>
    <s v="Singapore"/>
    <s v="3 Duxton Hill, Duxton 089589"/>
    <x v="235"/>
    <s v="Dollar($)"/>
    <x v="0"/>
    <x v="0"/>
    <x v="3"/>
    <n v="33"/>
    <x v="44"/>
    <x v="3"/>
    <x v="5"/>
    <n v="1"/>
    <n v="19"/>
    <d v="2012-01-19T00:00:00"/>
    <s v="$315"/>
    <n v="64.989999999999995"/>
    <n v="20471.849999999999"/>
  </r>
  <r>
    <n v="18318846"/>
    <x v="901"/>
    <n v="189"/>
    <x v="11"/>
    <s v="Pretoria"/>
    <s v="Lynridge Mall, 1 Jacobson Drive, Lynnwood, Pretoria"/>
    <x v="263"/>
    <s v="Rand(R)"/>
    <x v="0"/>
    <x v="0"/>
    <x v="3"/>
    <n v="43"/>
    <x v="45"/>
    <x v="1"/>
    <x v="3"/>
    <n v="9"/>
    <n v="14"/>
    <d v="2011-09-14T00:00:00"/>
    <s v="R320"/>
    <n v="4.7"/>
    <n v="1504"/>
  </r>
  <r>
    <n v="3173"/>
    <x v="213"/>
    <n v="1"/>
    <x v="0"/>
    <s v="New Delhi"/>
    <s v="410, Karkardooma Village, Opposite Karkardooma Metro Station, Karkardooma, New Delhi"/>
    <x v="2"/>
    <s v="Indian Rupees(Rs.)"/>
    <x v="1"/>
    <x v="1"/>
    <x v="1"/>
    <n v="192"/>
    <x v="24"/>
    <x v="17"/>
    <x v="1"/>
    <n v="1"/>
    <n v="25"/>
    <d v="2016-01-25T00:00:00"/>
    <s v="Rs.850"/>
    <n v="1"/>
    <n v="850"/>
  </r>
  <r>
    <n v="303704"/>
    <x v="902"/>
    <n v="1"/>
    <x v="0"/>
    <s v="New Delhi"/>
    <s v="11747/4, Sant Nagar, Karol Bagh, New Delhi"/>
    <x v="264"/>
    <s v="Indian Rupees(Rs.)"/>
    <x v="1"/>
    <x v="1"/>
    <x v="1"/>
    <n v="134"/>
    <x v="18"/>
    <x v="13"/>
    <x v="1"/>
    <n v="1"/>
    <n v="9"/>
    <d v="2016-01-09T00:00:00"/>
    <s v="Rs.750"/>
    <n v="1"/>
    <n v="750"/>
  </r>
  <r>
    <n v="1931"/>
    <x v="903"/>
    <n v="1"/>
    <x v="0"/>
    <s v="New Delhi"/>
    <s v="15/A 55, WEA, Saraswati Marg, Karol Bagh, New Delhi"/>
    <x v="8"/>
    <s v="Indian Rupees(Rs.)"/>
    <x v="1"/>
    <x v="0"/>
    <x v="1"/>
    <n v="84"/>
    <x v="17"/>
    <x v="6"/>
    <x v="4"/>
    <n v="1"/>
    <n v="12"/>
    <d v="2014-01-12T00:00:00"/>
    <s v="Rs.900"/>
    <n v="1"/>
    <n v="900"/>
  </r>
  <r>
    <n v="6401789"/>
    <x v="904"/>
    <n v="189"/>
    <x v="11"/>
    <s v="Cape Town"/>
    <s v="Ground Level, Victoria Wharf, V &amp; A Waterfront, Cape Town"/>
    <x v="265"/>
    <s v="Rand(R)"/>
    <x v="0"/>
    <x v="0"/>
    <x v="3"/>
    <n v="374"/>
    <x v="45"/>
    <x v="14"/>
    <x v="4"/>
    <n v="7"/>
    <n v="11"/>
    <d v="2014-07-11T00:00:00"/>
    <s v="R320"/>
    <n v="4.7"/>
    <n v="1504"/>
  </r>
  <r>
    <n v="310666"/>
    <x v="905"/>
    <n v="1"/>
    <x v="0"/>
    <s v="New Delhi"/>
    <s v="Hotel Excel, E-16, Naraina, New Delhi"/>
    <x v="25"/>
    <s v="Indian Rupees(Rs.)"/>
    <x v="0"/>
    <x v="0"/>
    <x v="1"/>
    <n v="8"/>
    <x v="18"/>
    <x v="27"/>
    <x v="3"/>
    <n v="1"/>
    <n v="22"/>
    <d v="2011-01-22T00:00:00"/>
    <s v="Rs.750"/>
    <n v="1"/>
    <n v="750"/>
  </r>
  <r>
    <n v="75031"/>
    <x v="906"/>
    <n v="189"/>
    <x v="11"/>
    <s v="Pretoria"/>
    <s v="541 Fehrsen Street, Nieuw Muckleneuk, Brooklyn, Pretoria"/>
    <x v="181"/>
    <s v="Rand(R)"/>
    <x v="0"/>
    <x v="0"/>
    <x v="3"/>
    <n v="147"/>
    <x v="45"/>
    <x v="2"/>
    <x v="4"/>
    <n v="3"/>
    <n v="23"/>
    <d v="2014-03-23T00:00:00"/>
    <s v="R320"/>
    <n v="4.7"/>
    <n v="1504"/>
  </r>
  <r>
    <n v="5703500"/>
    <x v="907"/>
    <n v="214"/>
    <x v="6"/>
    <s v="Abu Dhabi"/>
    <s v="Venetian Village, Ritz Carlton Abu Dhabi, Grand Canal, Al Maqtaa, Abu Dhabi"/>
    <x v="266"/>
    <s v="Emirati Diram(AED)"/>
    <x v="1"/>
    <x v="0"/>
    <x v="3"/>
    <n v="216"/>
    <x v="46"/>
    <x v="18"/>
    <x v="8"/>
    <n v="8"/>
    <n v="12"/>
    <d v="2015-08-12T00:00:00"/>
    <s v="AED330"/>
    <n v="23.78"/>
    <n v="7847.4000000000005"/>
  </r>
  <r>
    <n v="6516432"/>
    <x v="908"/>
    <n v="189"/>
    <x v="11"/>
    <s v="Sandton"/>
    <s v="Pineslopes Shopping Centre, Corner of Witkoppen Drive &amp; The Straight, Fourways, Sandton"/>
    <x v="237"/>
    <s v="Rand(R)"/>
    <x v="0"/>
    <x v="0"/>
    <x v="3"/>
    <n v="488"/>
    <x v="46"/>
    <x v="1"/>
    <x v="8"/>
    <n v="2"/>
    <n v="27"/>
    <d v="2015-02-27T00:00:00"/>
    <s v="R330"/>
    <n v="4.7"/>
    <n v="1551"/>
  </r>
  <r>
    <n v="5700052"/>
    <x v="909"/>
    <n v="214"/>
    <x v="6"/>
    <s v="Abu Dhabi"/>
    <s v="Crowne Plaza Abu Dhabi, Sheikh Hamdan Bin Mohammed Street, Al Markaziya, Abu Dhabi"/>
    <x v="267"/>
    <s v="Emirati Diram(AED)"/>
    <x v="1"/>
    <x v="1"/>
    <x v="3"/>
    <n v="246"/>
    <x v="7"/>
    <x v="2"/>
    <x v="5"/>
    <n v="4"/>
    <n v="22"/>
    <d v="2012-04-22T00:00:00"/>
    <s v="AED350"/>
    <n v="23.78"/>
    <n v="8323"/>
  </r>
  <r>
    <n v="6502688"/>
    <x v="910"/>
    <n v="189"/>
    <x v="11"/>
    <s v="Johannesburg"/>
    <s v="33, 4th Avenue corner of 13th street, Parkhurst, Johannesburg"/>
    <x v="268"/>
    <s v="Rand(R)"/>
    <x v="0"/>
    <x v="0"/>
    <x v="3"/>
    <n v="1207"/>
    <x v="7"/>
    <x v="14"/>
    <x v="0"/>
    <n v="7"/>
    <n v="23"/>
    <d v="2013-07-23T00:00:00"/>
    <s v="R350"/>
    <n v="4.7"/>
    <n v="1645"/>
  </r>
  <r>
    <n v="6502341"/>
    <x v="911"/>
    <n v="189"/>
    <x v="11"/>
    <s v="Johannesburg"/>
    <s v="21, 4th Avenue, Parkhurst, Johannesburg"/>
    <x v="260"/>
    <s v="Rand(R)"/>
    <x v="0"/>
    <x v="0"/>
    <x v="3"/>
    <n v="1024"/>
    <x v="7"/>
    <x v="14"/>
    <x v="7"/>
    <n v="7"/>
    <n v="16"/>
    <d v="2017-07-16T00:00:00"/>
    <s v="R350"/>
    <n v="4.7"/>
    <n v="1645"/>
  </r>
  <r>
    <n v="6600116"/>
    <x v="912"/>
    <n v="30"/>
    <x v="7"/>
    <s v="Brasí_lia"/>
    <s v="Shopping Iguatemi - piso 1, SHIN CA 4, Lote A, Lago Norte, Brasí_lia"/>
    <x v="27"/>
    <s v="Brazilian Real(R$)"/>
    <x v="0"/>
    <x v="0"/>
    <x v="3"/>
    <n v="8"/>
    <x v="7"/>
    <x v="15"/>
    <x v="8"/>
    <n v="6"/>
    <n v="20"/>
    <d v="2015-06-20T00:00:00"/>
    <s v="R$350"/>
    <n v="14.8512"/>
    <n v="5197.92"/>
  </r>
  <r>
    <n v="6515130"/>
    <x v="913"/>
    <n v="189"/>
    <x v="11"/>
    <s v="Johannesburg"/>
    <s v="Corner 4th Avenue &amp; 14th Street, Parkhurst, Johannesburg"/>
    <x v="269"/>
    <s v="Rand(R)"/>
    <x v="0"/>
    <x v="0"/>
    <x v="3"/>
    <n v="861"/>
    <x v="7"/>
    <x v="19"/>
    <x v="1"/>
    <n v="4"/>
    <n v="10"/>
    <d v="2016-04-10T00:00:00"/>
    <s v="R350"/>
    <n v="4.7"/>
    <n v="1645"/>
  </r>
  <r>
    <n v="3383"/>
    <x v="914"/>
    <n v="1"/>
    <x v="0"/>
    <s v="New Delhi"/>
    <s v="3-A, Behind Mother Dairy, Uday Park, New Delhi"/>
    <x v="270"/>
    <s v="Indian Rupees(Rs.)"/>
    <x v="0"/>
    <x v="0"/>
    <x v="1"/>
    <n v="104"/>
    <x v="18"/>
    <x v="4"/>
    <x v="4"/>
    <n v="1"/>
    <n v="15"/>
    <d v="2014-01-15T00:00:00"/>
    <s v="Rs.750"/>
    <n v="1"/>
    <n v="750"/>
  </r>
  <r>
    <n v="306841"/>
    <x v="915"/>
    <n v="1"/>
    <x v="0"/>
    <s v="New Delhi"/>
    <s v="Shop 9, Pocket B, DDA Market, Ashok Vihar Phase 3, New Delhi"/>
    <x v="24"/>
    <s v="Indian Rupees(Rs.)"/>
    <x v="0"/>
    <x v="0"/>
    <x v="1"/>
    <n v="34"/>
    <x v="18"/>
    <x v="7"/>
    <x v="0"/>
    <n v="12"/>
    <n v="6"/>
    <d v="2013-12-06T00:00:00"/>
    <s v="Rs.750"/>
    <n v="1"/>
    <n v="750"/>
  </r>
  <r>
    <n v="6401054"/>
    <x v="916"/>
    <n v="189"/>
    <x v="11"/>
    <s v="Cape Town"/>
    <s v="30 Kloof Street, Gardens, Cape Town"/>
    <x v="271"/>
    <s v="Rand(R)"/>
    <x v="0"/>
    <x v="0"/>
    <x v="3"/>
    <n v="356"/>
    <x v="7"/>
    <x v="8"/>
    <x v="5"/>
    <n v="12"/>
    <n v="5"/>
    <d v="2012-12-05T00:00:00"/>
    <s v="R350"/>
    <n v="4.7"/>
    <n v="1645"/>
  </r>
  <r>
    <n v="18199767"/>
    <x v="917"/>
    <n v="189"/>
    <x v="11"/>
    <s v="Pretoria"/>
    <s v="279 Dey Street, Brooklyn, Pretoria"/>
    <x v="272"/>
    <s v="Rand(R)"/>
    <x v="0"/>
    <x v="0"/>
    <x v="3"/>
    <n v="84"/>
    <x v="47"/>
    <x v="14"/>
    <x v="0"/>
    <n v="9"/>
    <n v="6"/>
    <d v="2013-09-06T00:00:00"/>
    <s v="R360"/>
    <n v="4.7"/>
    <n v="1692"/>
  </r>
  <r>
    <n v="309072"/>
    <x v="918"/>
    <n v="1"/>
    <x v="0"/>
    <s v="New Delhi"/>
    <s v="23-24, Masjid Moth, Near HDFC Bank, Greater Kailash (GK) 2, New Delhi"/>
    <x v="147"/>
    <s v="Indian Rupees(Rs.)"/>
    <x v="1"/>
    <x v="1"/>
    <x v="1"/>
    <n v="77"/>
    <x v="20"/>
    <x v="4"/>
    <x v="2"/>
    <n v="12"/>
    <n v="25"/>
    <d v="2018-12-25T00:00:00"/>
    <s v="Rs.950"/>
    <n v="1"/>
    <n v="950"/>
  </r>
  <r>
    <n v="6502857"/>
    <x v="919"/>
    <n v="189"/>
    <x v="11"/>
    <s v="Sandton"/>
    <s v="Waterfall Corner Mall, Corner of Maxwell &amp; Woodmead Drives, Woodmead, Sandton"/>
    <x v="210"/>
    <s v="Rand(R)"/>
    <x v="0"/>
    <x v="0"/>
    <x v="3"/>
    <n v="390"/>
    <x v="47"/>
    <x v="5"/>
    <x v="4"/>
    <n v="5"/>
    <n v="17"/>
    <d v="2014-05-17T00:00:00"/>
    <s v="R360"/>
    <n v="4.7"/>
    <n v="1692"/>
  </r>
  <r>
    <n v="6401732"/>
    <x v="920"/>
    <n v="189"/>
    <x v="11"/>
    <s v="Cape Town"/>
    <s v="107 Bree Street, CBD, Cape Town"/>
    <x v="273"/>
    <s v="Rand(R)"/>
    <x v="0"/>
    <x v="0"/>
    <x v="3"/>
    <n v="255"/>
    <x v="47"/>
    <x v="21"/>
    <x v="2"/>
    <n v="12"/>
    <n v="17"/>
    <d v="2018-12-17T00:00:00"/>
    <s v="R360"/>
    <n v="4.7"/>
    <n v="1692"/>
  </r>
  <r>
    <n v="306107"/>
    <x v="921"/>
    <n v="1"/>
    <x v="0"/>
    <s v="New Delhi"/>
    <s v="G-1-4, DLF Galleria Mall, District Centre, Mayur Vihar Phase 1, New Delhi"/>
    <x v="49"/>
    <s v="Indian Rupees(Rs.)"/>
    <x v="1"/>
    <x v="1"/>
    <x v="1"/>
    <n v="77"/>
    <x v="17"/>
    <x v="13"/>
    <x v="2"/>
    <n v="12"/>
    <n v="23"/>
    <d v="2018-12-23T00:00:00"/>
    <s v="Rs.900"/>
    <n v="1"/>
    <n v="900"/>
  </r>
  <r>
    <n v="18241861"/>
    <x v="922"/>
    <n v="1"/>
    <x v="0"/>
    <s v="New Delhi"/>
    <s v="Shop 29, 1st Floor, Opposite Metro Pillar 301, Moti Nagar, New Delhi"/>
    <x v="20"/>
    <s v="Indian Rupees(Rs.)"/>
    <x v="1"/>
    <x v="0"/>
    <x v="1"/>
    <n v="8"/>
    <x v="17"/>
    <x v="10"/>
    <x v="7"/>
    <n v="12"/>
    <n v="8"/>
    <d v="2017-12-08T00:00:00"/>
    <s v="Rs.900"/>
    <n v="1"/>
    <n v="900"/>
  </r>
  <r>
    <n v="18228903"/>
    <x v="923"/>
    <n v="1"/>
    <x v="0"/>
    <s v="New Delhi"/>
    <s v="A-92, Namberdar Estate, Gurudwara Road, New Friends Colony, New Delhi"/>
    <x v="274"/>
    <s v="Indian Rupees(Rs.)"/>
    <x v="1"/>
    <x v="0"/>
    <x v="1"/>
    <n v="4"/>
    <x v="18"/>
    <x v="27"/>
    <x v="0"/>
    <n v="12"/>
    <n v="14"/>
    <d v="2013-12-14T00:00:00"/>
    <s v="Rs.750"/>
    <n v="1"/>
    <n v="750"/>
  </r>
  <r>
    <n v="75728"/>
    <x v="924"/>
    <n v="189"/>
    <x v="11"/>
    <s v="Pretoria"/>
    <s v="66 Olympus street, Faerie Glen, Pretoria"/>
    <x v="275"/>
    <s v="Rand(R)"/>
    <x v="0"/>
    <x v="0"/>
    <x v="3"/>
    <n v="150"/>
    <x v="48"/>
    <x v="3"/>
    <x v="5"/>
    <n v="6"/>
    <n v="3"/>
    <d v="2012-06-03T00:00:00"/>
    <s v="R390"/>
    <n v="4.7"/>
    <n v="1833"/>
  </r>
  <r>
    <n v="18376948"/>
    <x v="925"/>
    <n v="189"/>
    <x v="11"/>
    <s v="Pretoria"/>
    <s v="Shop 53, Menlyn Maine, Central Square, 180 Amarand Avenue, Waterkloof Glen, Pretoria"/>
    <x v="276"/>
    <s v="Rand(R)"/>
    <x v="0"/>
    <x v="0"/>
    <x v="3"/>
    <n v="153"/>
    <x v="2"/>
    <x v="3"/>
    <x v="2"/>
    <n v="9"/>
    <n v="14"/>
    <d v="2018-09-14T00:00:00"/>
    <s v="R400"/>
    <n v="4.7"/>
    <n v="1880"/>
  </r>
  <r>
    <n v="1054"/>
    <x v="926"/>
    <n v="1"/>
    <x v="0"/>
    <s v="New Delhi"/>
    <s v="Crossing North Avenue Road, Punjabi Bagh West, Punjabi Bagh, New Delhi"/>
    <x v="2"/>
    <s v="Indian Rupees(Rs.)"/>
    <x v="0"/>
    <x v="1"/>
    <x v="1"/>
    <n v="198"/>
    <x v="24"/>
    <x v="7"/>
    <x v="5"/>
    <n v="12"/>
    <n v="22"/>
    <d v="2012-12-22T00:00:00"/>
    <s v="Rs.850"/>
    <n v="1"/>
    <n v="850"/>
  </r>
  <r>
    <n v="18232108"/>
    <x v="775"/>
    <n v="1"/>
    <x v="0"/>
    <s v="New Delhi"/>
    <s v="40, North West Avenue, Club Road, Punjabi Bagh, New Delhi"/>
    <x v="195"/>
    <s v="Indian Rupees(Rs.)"/>
    <x v="0"/>
    <x v="1"/>
    <x v="1"/>
    <n v="75"/>
    <x v="17"/>
    <x v="3"/>
    <x v="2"/>
    <n v="12"/>
    <n v="28"/>
    <d v="2018-12-28T00:00:00"/>
    <s v="Rs.900"/>
    <n v="1"/>
    <n v="900"/>
  </r>
  <r>
    <n v="6515339"/>
    <x v="927"/>
    <n v="189"/>
    <x v="11"/>
    <s v="Sandton"/>
    <s v="Bryanston Shopping Centre, Corner of William Nicol &amp; Ballyclare Dr, Bryanston, Sandton, Bryanston, Johannesburg"/>
    <x v="277"/>
    <s v="Rand(R)"/>
    <x v="0"/>
    <x v="0"/>
    <x v="3"/>
    <n v="499"/>
    <x v="2"/>
    <x v="2"/>
    <x v="2"/>
    <n v="9"/>
    <n v="12"/>
    <d v="2018-09-12T00:00:00"/>
    <s v="R400"/>
    <n v="4.7"/>
    <n v="1880"/>
  </r>
  <r>
    <n v="300300"/>
    <x v="928"/>
    <n v="1"/>
    <x v="0"/>
    <s v="New Delhi"/>
    <s v="4/52, Main Shankar Road, Old Rajinder Nagar, Rajinder Nagar, New Delhi"/>
    <x v="19"/>
    <s v="Indian Rupees(Rs.)"/>
    <x v="0"/>
    <x v="0"/>
    <x v="1"/>
    <n v="58"/>
    <x v="18"/>
    <x v="10"/>
    <x v="0"/>
    <n v="12"/>
    <n v="15"/>
    <d v="2013-12-15T00:00:00"/>
    <s v="Rs.750"/>
    <n v="1"/>
    <n v="750"/>
  </r>
  <r>
    <n v="313296"/>
    <x v="929"/>
    <n v="1"/>
    <x v="0"/>
    <s v="New Delhi"/>
    <s v="295, Upper Ground Floor, Satyaniketan, New Delhi"/>
    <x v="278"/>
    <s v="Indian Rupees(Rs.)"/>
    <x v="1"/>
    <x v="1"/>
    <x v="1"/>
    <n v="117"/>
    <x v="18"/>
    <x v="3"/>
    <x v="0"/>
    <n v="12"/>
    <n v="27"/>
    <d v="2013-12-27T00:00:00"/>
    <s v="Rs.750"/>
    <n v="1"/>
    <n v="750"/>
  </r>
  <r>
    <n v="6201360"/>
    <x v="930"/>
    <n v="166"/>
    <x v="10"/>
    <s v="Doha"/>
    <s v="Beside Jarir Bookstore, Jaidah Square, Al Matar Street, Umm Ghuwailina, Doha"/>
    <x v="27"/>
    <s v="Qatari Rial(QR)"/>
    <x v="0"/>
    <x v="0"/>
    <x v="3"/>
    <n v="145"/>
    <x v="2"/>
    <x v="8"/>
    <x v="8"/>
    <n v="8"/>
    <n v="6"/>
    <d v="2015-08-06T00:00:00"/>
    <s v="QR400"/>
    <n v="24.05"/>
    <n v="9620"/>
  </r>
  <r>
    <n v="6517568"/>
    <x v="931"/>
    <n v="189"/>
    <x v="11"/>
    <s v="Sandton"/>
    <s v="Shop 00513, Building 13, High Street, Melrose Arch, Sandton"/>
    <x v="27"/>
    <s v="Rand(R)"/>
    <x v="0"/>
    <x v="0"/>
    <x v="3"/>
    <n v="251"/>
    <x v="2"/>
    <x v="14"/>
    <x v="3"/>
    <n v="8"/>
    <n v="12"/>
    <d v="2011-08-12T00:00:00"/>
    <s v="R400"/>
    <n v="4.7"/>
    <n v="1880"/>
  </r>
  <r>
    <n v="6516831"/>
    <x v="932"/>
    <n v="189"/>
    <x v="11"/>
    <s v="Sandton"/>
    <s v="Nelson Mandela Square, Corner Maude &amp; 5th Streets, Sandown, Sandton"/>
    <x v="279"/>
    <s v="Rand(R)"/>
    <x v="0"/>
    <x v="0"/>
    <x v="3"/>
    <n v="430"/>
    <x v="2"/>
    <x v="1"/>
    <x v="3"/>
    <n v="7"/>
    <n v="8"/>
    <d v="2011-07-08T00:00:00"/>
    <s v="R400"/>
    <n v="4.7"/>
    <n v="1880"/>
  </r>
  <r>
    <n v="75764"/>
    <x v="933"/>
    <n v="189"/>
    <x v="11"/>
    <s v="Pretoria"/>
    <s v="The Club Centre, Corner of Pinaster Avenue &amp; 18th Street, Hazelwood, Near, Waterkloof, Pretoria"/>
    <x v="280"/>
    <s v="Rand(R)"/>
    <x v="0"/>
    <x v="0"/>
    <x v="3"/>
    <n v="232"/>
    <x v="2"/>
    <x v="14"/>
    <x v="0"/>
    <n v="4"/>
    <n v="12"/>
    <d v="2013-04-12T00:00:00"/>
    <s v="R400"/>
    <n v="4.7"/>
    <n v="1880"/>
  </r>
  <r>
    <n v="6000019"/>
    <x v="934"/>
    <n v="208"/>
    <x v="9"/>
    <s v="Ankara"/>
    <s v="Gaziosmanpaôa Mahallesi, _ehit í_mer Haluk SipahioÛôlu Sokak, No 8, íˆankaya, Ankara"/>
    <x v="167"/>
    <s v="Turkish Lira(TL)"/>
    <x v="0"/>
    <x v="0"/>
    <x v="3"/>
    <n v="97"/>
    <x v="2"/>
    <x v="14"/>
    <x v="6"/>
    <n v="4"/>
    <n v="9"/>
    <d v="2010-04-09T00:00:00"/>
    <s v="TL400"/>
    <n v="2.39"/>
    <n v="956"/>
  </r>
  <r>
    <n v="307195"/>
    <x v="935"/>
    <n v="1"/>
    <x v="0"/>
    <s v="New Delhi"/>
    <s v="F-1, 1st Floor, PVR Complex, Vikaspuri, New Delhi"/>
    <x v="38"/>
    <s v="Indian Rupees(Rs.)"/>
    <x v="1"/>
    <x v="0"/>
    <x v="1"/>
    <n v="16"/>
    <x v="24"/>
    <x v="15"/>
    <x v="0"/>
    <n v="12"/>
    <n v="5"/>
    <d v="2013-12-05T00:00:00"/>
    <s v="Rs.850"/>
    <n v="1"/>
    <n v="850"/>
  </r>
  <r>
    <n v="307383"/>
    <x v="732"/>
    <n v="1"/>
    <x v="0"/>
    <s v="New Delhi"/>
    <s v="Red Fox Hotel, Asset 6, Aerocity Hospitality District, Near Aerocity, New Delhi"/>
    <x v="15"/>
    <s v="Indian Rupees(Rs.)"/>
    <x v="1"/>
    <x v="0"/>
    <x v="1"/>
    <n v="26"/>
    <x v="17"/>
    <x v="11"/>
    <x v="6"/>
    <n v="11"/>
    <n v="23"/>
    <d v="2010-11-23T00:00:00"/>
    <s v="Rs.900"/>
    <n v="1"/>
    <n v="900"/>
  </r>
  <r>
    <n v="6705858"/>
    <x v="936"/>
    <n v="30"/>
    <x v="7"/>
    <s v="Sí£o Paulo"/>
    <s v="Edifí_cio Itíçlia - 41ŒÁ Andar, Avenida Ipiranga, 344, Repí_blica, Sí£o Paulo"/>
    <x v="27"/>
    <s v="Brazilian Real(R$)"/>
    <x v="0"/>
    <x v="0"/>
    <x v="3"/>
    <n v="37"/>
    <x v="2"/>
    <x v="2"/>
    <x v="2"/>
    <n v="12"/>
    <n v="11"/>
    <d v="2018-12-11T00:00:00"/>
    <s v="R$400"/>
    <n v="14.8512"/>
    <n v="5940.4800000000005"/>
  </r>
  <r>
    <n v="75026"/>
    <x v="937"/>
    <n v="189"/>
    <x v="11"/>
    <s v="Pretoria"/>
    <s v="Menlyn Shopping Centre, Level 1, Corner of Atterbury Road &amp; Lois Avenue, Menlyn, Pretoria"/>
    <x v="281"/>
    <s v="Rand(R)"/>
    <x v="0"/>
    <x v="0"/>
    <x v="3"/>
    <n v="235"/>
    <x v="49"/>
    <x v="19"/>
    <x v="5"/>
    <n v="7"/>
    <n v="23"/>
    <d v="2012-07-23T00:00:00"/>
    <s v="R410"/>
    <n v="4.7"/>
    <n v="1927"/>
  </r>
  <r>
    <n v="18483222"/>
    <x v="938"/>
    <n v="184"/>
    <x v="3"/>
    <s v="Singapore"/>
    <s v="2 Stamford Road, Level 70 Equinox Complex 178882"/>
    <x v="235"/>
    <s v="Dollar($)"/>
    <x v="0"/>
    <x v="0"/>
    <x v="3"/>
    <n v="35"/>
    <x v="50"/>
    <x v="5"/>
    <x v="6"/>
    <n v="1"/>
    <n v="25"/>
    <d v="2010-01-25T00:00:00"/>
    <s v="$430"/>
    <n v="64.989999999999995"/>
    <n v="27945.699999999997"/>
  </r>
  <r>
    <n v="18261203"/>
    <x v="939"/>
    <n v="166"/>
    <x v="10"/>
    <s v="Doha"/>
    <s v="Ground Floor, The Westin Doha Hotel &amp; Spa, Fereej Bin Mahmoud, Doha"/>
    <x v="142"/>
    <s v="Qatari Rial(QR)"/>
    <x v="0"/>
    <x v="0"/>
    <x v="3"/>
    <n v="73"/>
    <x v="51"/>
    <x v="1"/>
    <x v="0"/>
    <n v="4"/>
    <n v="9"/>
    <d v="2013-04-09T00:00:00"/>
    <s v="QR445"/>
    <n v="24.05"/>
    <n v="10702.25"/>
  </r>
  <r>
    <n v="7681"/>
    <x v="940"/>
    <n v="1"/>
    <x v="0"/>
    <s v="New Delhi"/>
    <s v="1612-G/F, Outram Line, Kingsway Camp, Delhi University-GTB Nagar, New Delhi"/>
    <x v="282"/>
    <s v="Indian Rupees(Rs.)"/>
    <x v="1"/>
    <x v="0"/>
    <x v="1"/>
    <n v="82"/>
    <x v="17"/>
    <x v="10"/>
    <x v="6"/>
    <n v="11"/>
    <n v="15"/>
    <d v="2010-11-15T00:00:00"/>
    <s v="Rs.900"/>
    <n v="1"/>
    <n v="900"/>
  </r>
  <r>
    <n v="312345"/>
    <x v="941"/>
    <n v="1"/>
    <x v="0"/>
    <s v="New Delhi"/>
    <s v="2524, 1st Floor, Hudson Lane, Delhi University-GTB Nagar, New Delhi"/>
    <x v="283"/>
    <s v="Indian Rupees(Rs.)"/>
    <x v="0"/>
    <x v="1"/>
    <x v="1"/>
    <n v="1537"/>
    <x v="24"/>
    <x v="2"/>
    <x v="3"/>
    <n v="11"/>
    <n v="2"/>
    <d v="2011-11-02T00:00:00"/>
    <s v="Rs.850"/>
    <n v="1"/>
    <n v="850"/>
  </r>
  <r>
    <n v="6402163"/>
    <x v="942"/>
    <n v="189"/>
    <x v="11"/>
    <s v="Cape Town"/>
    <s v="Granger Bay Road, Granger Bay, V &amp; A Waterfront, Cape Town"/>
    <x v="284"/>
    <s v="Rand(R)"/>
    <x v="0"/>
    <x v="0"/>
    <x v="3"/>
    <n v="280"/>
    <x v="11"/>
    <x v="5"/>
    <x v="8"/>
    <n v="9"/>
    <n v="14"/>
    <d v="2015-09-14T00:00:00"/>
    <s v="R450"/>
    <n v="4.7"/>
    <n v="2115"/>
  </r>
  <r>
    <n v="18241514"/>
    <x v="943"/>
    <n v="1"/>
    <x v="0"/>
    <s v="New Delhi"/>
    <s v="33-34, Ground Floor, TDI Centre, Jasola, New Delhi"/>
    <x v="2"/>
    <s v="Indian Rupees(Rs.)"/>
    <x v="1"/>
    <x v="1"/>
    <x v="1"/>
    <n v="26"/>
    <x v="20"/>
    <x v="27"/>
    <x v="5"/>
    <n v="11"/>
    <n v="5"/>
    <d v="2012-11-05T00:00:00"/>
    <s v="Rs.950"/>
    <n v="1"/>
    <n v="950"/>
  </r>
  <r>
    <n v="18349796"/>
    <x v="944"/>
    <n v="1"/>
    <x v="0"/>
    <s v="New Delhi"/>
    <s v="4/66,1st Floor, Padam Singh Road, Karol Bagh, New Delhi"/>
    <x v="285"/>
    <s v="Indian Rupees(Rs.)"/>
    <x v="1"/>
    <x v="1"/>
    <x v="1"/>
    <n v="43"/>
    <x v="17"/>
    <x v="7"/>
    <x v="8"/>
    <n v="11"/>
    <n v="7"/>
    <d v="2015-11-07T00:00:00"/>
    <s v="Rs.900"/>
    <n v="1"/>
    <n v="900"/>
  </r>
  <r>
    <n v="75576"/>
    <x v="945"/>
    <n v="189"/>
    <x v="11"/>
    <s v="Pretoria"/>
    <s v="The Club Centre, Corner of Pinaster Avenue &amp; 18th Street, Hazelwood, Near Waterkloof, Pretoria"/>
    <x v="286"/>
    <s v="Rand(R)"/>
    <x v="0"/>
    <x v="0"/>
    <x v="3"/>
    <n v="287"/>
    <x v="11"/>
    <x v="8"/>
    <x v="2"/>
    <n v="9"/>
    <n v="2"/>
    <d v="2018-09-02T00:00:00"/>
    <s v="R450"/>
    <n v="4.7"/>
    <n v="2115"/>
  </r>
  <r>
    <n v="75027"/>
    <x v="946"/>
    <n v="189"/>
    <x v="11"/>
    <s v="Pretoria"/>
    <s v="570 Fehrsen Street, Brooklyn, Pretoria"/>
    <x v="287"/>
    <s v="Rand(R)"/>
    <x v="0"/>
    <x v="0"/>
    <x v="3"/>
    <n v="373"/>
    <x v="11"/>
    <x v="16"/>
    <x v="8"/>
    <n v="8"/>
    <n v="2"/>
    <d v="2015-08-02T00:00:00"/>
    <s v="R450"/>
    <n v="4.7"/>
    <n v="2115"/>
  </r>
  <r>
    <n v="18433897"/>
    <x v="947"/>
    <n v="1"/>
    <x v="0"/>
    <s v="New Delhi"/>
    <s v="Palate of Delhi, Dhaula Kuan Metro Station, Chanakyapuri, New Delhi"/>
    <x v="147"/>
    <s v="Indian Rupees(Rs.)"/>
    <x v="0"/>
    <x v="0"/>
    <x v="1"/>
    <n v="2"/>
    <x v="17"/>
    <x v="0"/>
    <x v="4"/>
    <n v="11"/>
    <n v="13"/>
    <d v="2014-11-13T00:00:00"/>
    <s v="Rs.900"/>
    <n v="1"/>
    <n v="900"/>
  </r>
  <r>
    <n v="6515135"/>
    <x v="948"/>
    <n v="189"/>
    <x v="11"/>
    <s v="Sandton"/>
    <s v="Post Office Centre, Corner of Rudd Road and Otto Street, Illovo, Sandton"/>
    <x v="271"/>
    <s v="Rand(R)"/>
    <x v="0"/>
    <x v="0"/>
    <x v="3"/>
    <n v="743"/>
    <x v="11"/>
    <x v="2"/>
    <x v="5"/>
    <n v="8"/>
    <n v="5"/>
    <d v="2012-08-05T00:00:00"/>
    <s v="R450"/>
    <n v="4.7"/>
    <n v="2115"/>
  </r>
  <r>
    <n v="18204217"/>
    <x v="949"/>
    <n v="189"/>
    <x v="11"/>
    <s v="Sandton"/>
    <s v="13 Posthouse Link Centre, Corner Main &amp; Posthouse Street, Bryanston, Johannesburg Sandton, Bryanston, Sandton"/>
    <x v="288"/>
    <s v="Rand(R)"/>
    <x v="0"/>
    <x v="0"/>
    <x v="3"/>
    <n v="542"/>
    <x v="11"/>
    <x v="22"/>
    <x v="1"/>
    <n v="4"/>
    <n v="18"/>
    <d v="2016-04-18T00:00:00"/>
    <s v="R450"/>
    <n v="4.7"/>
    <n v="2115"/>
  </r>
  <r>
    <n v="18496057"/>
    <x v="950"/>
    <n v="184"/>
    <x v="3"/>
    <s v="Singapore"/>
    <s v="41 Bukit Pasoh Road 089855"/>
    <x v="289"/>
    <s v="Dollar($)"/>
    <x v="0"/>
    <x v="0"/>
    <x v="3"/>
    <n v="33"/>
    <x v="9"/>
    <x v="5"/>
    <x v="8"/>
    <n v="6"/>
    <n v="6"/>
    <d v="2015-06-06T00:00:00"/>
    <s v="$500"/>
    <n v="64.989999999999995"/>
    <n v="32494.999999999996"/>
  </r>
  <r>
    <n v="18253896"/>
    <x v="951"/>
    <n v="214"/>
    <x v="6"/>
    <s v="Abu Dhabi"/>
    <s v="6th Floor, World Trade Centre Mall, Al Markaziya, Abu Dhabi"/>
    <x v="181"/>
    <s v="Emirati Diram(AED)"/>
    <x v="1"/>
    <x v="0"/>
    <x v="3"/>
    <n v="201"/>
    <x v="9"/>
    <x v="16"/>
    <x v="4"/>
    <n v="9"/>
    <n v="20"/>
    <d v="2014-09-20T00:00:00"/>
    <s v="AED500"/>
    <n v="23.78"/>
    <n v="11890"/>
  </r>
  <r>
    <n v="18254160"/>
    <x v="952"/>
    <n v="214"/>
    <x v="6"/>
    <s v="Dubai"/>
    <s v="Podium Level, Burj Daman, DIFC, Dubai"/>
    <x v="181"/>
    <s v="Emirati Diram(AED)"/>
    <x v="1"/>
    <x v="0"/>
    <x v="3"/>
    <n v="322"/>
    <x v="9"/>
    <x v="18"/>
    <x v="3"/>
    <n v="2"/>
    <n v="7"/>
    <d v="2011-02-07T00:00:00"/>
    <s v="AED500"/>
    <n v="23.78"/>
    <n v="11890"/>
  </r>
  <r>
    <n v="208850"/>
    <x v="953"/>
    <n v="214"/>
    <x v="6"/>
    <s v="Dubai"/>
    <s v="Level 2, Nassima Royal Hotel, Sheikh Zayad Road, Trade Centre Area, Dubai"/>
    <x v="181"/>
    <s v="Emirati Diram(AED)"/>
    <x v="1"/>
    <x v="0"/>
    <x v="3"/>
    <n v="1352"/>
    <x v="9"/>
    <x v="18"/>
    <x v="7"/>
    <n v="10"/>
    <n v="24"/>
    <d v="2017-10-24T00:00:00"/>
    <s v="AED500"/>
    <n v="23.78"/>
    <n v="11890"/>
  </r>
  <r>
    <n v="307571"/>
    <x v="954"/>
    <n v="1"/>
    <x v="0"/>
    <s v="New Delhi"/>
    <s v="Shop 288, Opposite Venkateswara College, Satyaniketan, New Delhi"/>
    <x v="290"/>
    <s v="Indian Rupees(Rs.)"/>
    <x v="1"/>
    <x v="1"/>
    <x v="1"/>
    <n v="1479"/>
    <x v="24"/>
    <x v="14"/>
    <x v="1"/>
    <n v="11"/>
    <n v="22"/>
    <d v="2016-11-22T00:00:00"/>
    <s v="Rs.850"/>
    <n v="1"/>
    <n v="850"/>
  </r>
  <r>
    <n v="6201431"/>
    <x v="955"/>
    <n v="166"/>
    <x v="10"/>
    <s v="Doha"/>
    <s v="Lower Ground Floor, Hotel Intercontinental Doha, Al Isteqlal Road, Westbay, Doha"/>
    <x v="158"/>
    <s v="Qatari Rial(QR)"/>
    <x v="0"/>
    <x v="0"/>
    <x v="3"/>
    <n v="58"/>
    <x v="9"/>
    <x v="21"/>
    <x v="6"/>
    <n v="5"/>
    <n v="20"/>
    <d v="2010-05-20T00:00:00"/>
    <s v="QR500"/>
    <n v="24.05"/>
    <n v="12025"/>
  </r>
  <r>
    <n v="6400191"/>
    <x v="956"/>
    <n v="189"/>
    <x v="11"/>
    <s v="Cape Town"/>
    <s v="The Foundry, Prestwich Street, Green Point, Cape Town"/>
    <x v="291"/>
    <s v="Rand(R)"/>
    <x v="0"/>
    <x v="0"/>
    <x v="3"/>
    <n v="619"/>
    <x v="9"/>
    <x v="5"/>
    <x v="7"/>
    <n v="2"/>
    <n v="7"/>
    <d v="2017-02-07T00:00:00"/>
    <s v="R500"/>
    <n v="4.7"/>
    <n v="2350"/>
  </r>
  <r>
    <n v="18445944"/>
    <x v="957"/>
    <n v="189"/>
    <x v="11"/>
    <s v="Pretoria"/>
    <s v="Olympus Village, Corner Olympus Dr And Achilles Road, Faerie Glen, Pretoria"/>
    <x v="292"/>
    <s v="Rand(R)"/>
    <x v="0"/>
    <x v="0"/>
    <x v="3"/>
    <n v="20"/>
    <x v="9"/>
    <x v="12"/>
    <x v="6"/>
    <n v="12"/>
    <n v="1"/>
    <d v="2010-12-01T00:00:00"/>
    <s v="R500"/>
    <n v="4.7"/>
    <n v="2350"/>
  </r>
  <r>
    <n v="6516766"/>
    <x v="958"/>
    <n v="189"/>
    <x v="11"/>
    <s v="Johannesburg"/>
    <s v="19, 4th Avenue, Parktown North, Johannesburg"/>
    <x v="89"/>
    <s v="Rand(R)"/>
    <x v="1"/>
    <x v="0"/>
    <x v="3"/>
    <n v="212"/>
    <x v="52"/>
    <x v="12"/>
    <x v="1"/>
    <n v="9"/>
    <n v="23"/>
    <d v="2016-09-23T00:00:00"/>
    <s v="R515"/>
    <n v="4.7"/>
    <n v="2420.5"/>
  </r>
  <r>
    <n v="6400621"/>
    <x v="959"/>
    <n v="189"/>
    <x v="11"/>
    <s v="Cape Town"/>
    <s v="One &amp; Only Hotel, Dock Road, V &amp; A Waterfront, Cape Town"/>
    <x v="293"/>
    <s v="Rand(R)"/>
    <x v="1"/>
    <x v="0"/>
    <x v="3"/>
    <n v="110"/>
    <x v="53"/>
    <x v="19"/>
    <x v="8"/>
    <n v="9"/>
    <n v="27"/>
    <d v="2015-09-27T00:00:00"/>
    <s v="R535"/>
    <n v="4.7"/>
    <n v="2514.5"/>
  </r>
  <r>
    <n v="6501141"/>
    <x v="960"/>
    <n v="189"/>
    <x v="11"/>
    <s v="Sandton"/>
    <s v="Nicolway Shopping Centre, William Nicol Drive, Bryanston, Sandton"/>
    <x v="294"/>
    <s v="Rand(R)"/>
    <x v="0"/>
    <x v="0"/>
    <x v="3"/>
    <n v="892"/>
    <x v="54"/>
    <x v="23"/>
    <x v="1"/>
    <n v="5"/>
    <n v="7"/>
    <d v="2016-05-07T00:00:00"/>
    <s v="R545"/>
    <n v="4.7"/>
    <n v="2561.5"/>
  </r>
  <r>
    <n v="6201130"/>
    <x v="961"/>
    <n v="166"/>
    <x v="10"/>
    <s v="Doha"/>
    <s v="1st Floor, The St. Regis Hotel, Westbay, Doha"/>
    <x v="158"/>
    <s v="Qatari Rial(QR)"/>
    <x v="0"/>
    <x v="0"/>
    <x v="3"/>
    <n v="67"/>
    <x v="14"/>
    <x v="2"/>
    <x v="1"/>
    <n v="10"/>
    <n v="5"/>
    <d v="2016-10-05T00:00:00"/>
    <s v="QR550"/>
    <n v="24.05"/>
    <n v="13227.5"/>
  </r>
  <r>
    <n v="6400217"/>
    <x v="962"/>
    <n v="189"/>
    <x v="11"/>
    <s v="Cape Town"/>
    <s v="Ground Level, Victoria Wharf, V &amp; A Waterfront, Cape Town"/>
    <x v="295"/>
    <s v="Rand(R)"/>
    <x v="0"/>
    <x v="0"/>
    <x v="3"/>
    <n v="466"/>
    <x v="55"/>
    <x v="2"/>
    <x v="0"/>
    <n v="7"/>
    <n v="5"/>
    <d v="2013-07-05T00:00:00"/>
    <s v="R570"/>
    <n v="4.7"/>
    <n v="2679"/>
  </r>
  <r>
    <n v="847"/>
    <x v="963"/>
    <n v="1"/>
    <x v="0"/>
    <s v="New Delhi"/>
    <s v="18, Yashwant Place, Food Plaza, Chanakyapuri, New Delhi"/>
    <x v="25"/>
    <s v="Indian Rupees(Rs.)"/>
    <x v="0"/>
    <x v="0"/>
    <x v="1"/>
    <n v="60"/>
    <x v="17"/>
    <x v="4"/>
    <x v="6"/>
    <n v="10"/>
    <n v="12"/>
    <d v="2010-10-12T00:00:00"/>
    <s v="Rs.900"/>
    <n v="1"/>
    <n v="900"/>
  </r>
  <r>
    <n v="75380"/>
    <x v="964"/>
    <n v="189"/>
    <x v="11"/>
    <s v="Pretoria"/>
    <s v="Menlyn Boutique Hotel, 209 Tugela Road, Ashlea Gardens, Near Menlyn, Menlyn, Pretoria"/>
    <x v="215"/>
    <s v="Rand(R)"/>
    <x v="0"/>
    <x v="0"/>
    <x v="3"/>
    <n v="84"/>
    <x v="12"/>
    <x v="2"/>
    <x v="6"/>
    <n v="11"/>
    <n v="10"/>
    <d v="2010-11-10T00:00:00"/>
    <s v="R600"/>
    <n v="4.7"/>
    <n v="2820"/>
  </r>
  <r>
    <n v="18339373"/>
    <x v="965"/>
    <n v="189"/>
    <x v="11"/>
    <s v="Inner City"/>
    <s v="1 Fox Street, Marshalltown, Inner City, Johannesburg"/>
    <x v="296"/>
    <s v="Rand(R)"/>
    <x v="0"/>
    <x v="0"/>
    <x v="3"/>
    <n v="194"/>
    <x v="10"/>
    <x v="18"/>
    <x v="7"/>
    <n v="12"/>
    <n v="19"/>
    <d v="2017-12-19T00:00:00"/>
    <s v="R700"/>
    <n v="4.7"/>
    <n v="3290"/>
  </r>
  <r>
    <n v="311962"/>
    <x v="966"/>
    <n v="1"/>
    <x v="0"/>
    <s v="New Delhi"/>
    <s v="2nd Floor, 17, Hudson Lane, Delhi University-GTB Nagar, New Delhi"/>
    <x v="66"/>
    <s v="Indian Rupees(Rs.)"/>
    <x v="1"/>
    <x v="0"/>
    <x v="1"/>
    <n v="113"/>
    <x v="24"/>
    <x v="15"/>
    <x v="4"/>
    <n v="10"/>
    <n v="19"/>
    <d v="2014-10-19T00:00:00"/>
    <s v="Rs.850"/>
    <n v="1"/>
    <n v="850"/>
  </r>
  <r>
    <n v="18370704"/>
    <x v="967"/>
    <n v="189"/>
    <x v="11"/>
    <s v="Johannesburg"/>
    <s v="Corner Jan Smuts Avenue &amp; Jellicoe Avenue, Rosebank, Johannesburg"/>
    <x v="297"/>
    <s v="Rand(R)"/>
    <x v="0"/>
    <x v="0"/>
    <x v="3"/>
    <n v="222"/>
    <x v="56"/>
    <x v="8"/>
    <x v="0"/>
    <n v="5"/>
    <n v="23"/>
    <d v="2013-05-23T00:00:00"/>
    <s v="R955"/>
    <n v="4.7"/>
    <n v="4488.5"/>
  </r>
  <r>
    <n v="651"/>
    <x v="706"/>
    <n v="1"/>
    <x v="0"/>
    <s v="New Delhi"/>
    <s v="M-37, M Block Market, Greater Kailash (GK) 1, New Delhi"/>
    <x v="7"/>
    <s v="Indian Rupees(Rs.)"/>
    <x v="0"/>
    <x v="0"/>
    <x v="1"/>
    <n v="70"/>
    <x v="18"/>
    <x v="17"/>
    <x v="3"/>
    <n v="10"/>
    <n v="2"/>
    <d v="2011-10-02T00:00:00"/>
    <s v="Rs.750"/>
    <n v="1"/>
    <n v="750"/>
  </r>
  <r>
    <n v="18418209"/>
    <x v="968"/>
    <n v="1"/>
    <x v="0"/>
    <s v="New Delhi"/>
    <s v="1st Floor, R Block, Pamposh Enclave, Greater Kailash (GK) 1, New Delhi"/>
    <x v="120"/>
    <s v="Indian Rupees(Rs.)"/>
    <x v="0"/>
    <x v="1"/>
    <x v="1"/>
    <n v="62"/>
    <x v="18"/>
    <x v="19"/>
    <x v="1"/>
    <n v="10"/>
    <n v="28"/>
    <d v="2016-10-28T00:00:00"/>
    <s v="Rs.750"/>
    <n v="1"/>
    <n v="750"/>
  </r>
  <r>
    <n v="3500018"/>
    <x v="969"/>
    <n v="1"/>
    <x v="0"/>
    <s v="Dehradun"/>
    <s v="101, Rajpur Road, Hathibarkala Salwala, Dehradun"/>
    <x v="31"/>
    <s v="Indian Rupees(Rs.)"/>
    <x v="0"/>
    <x v="0"/>
    <x v="3"/>
    <n v="173"/>
    <x v="15"/>
    <x v="3"/>
    <x v="5"/>
    <n v="8"/>
    <n v="20"/>
    <d v="2012-08-20T00:00:00"/>
    <s v="Rs.1000"/>
    <n v="1"/>
    <n v="1000"/>
  </r>
  <r>
    <n v="16512336"/>
    <x v="970"/>
    <n v="1"/>
    <x v="0"/>
    <s v="Goa"/>
    <s v="Agar Waddo, Calangute Arpora Road, Bardez, Baga, Goa"/>
    <x v="298"/>
    <s v="Indian Rupees(Rs.)"/>
    <x v="0"/>
    <x v="0"/>
    <x v="3"/>
    <n v="856"/>
    <x v="15"/>
    <x v="12"/>
    <x v="2"/>
    <n v="8"/>
    <n v="24"/>
    <d v="2018-08-24T00:00:00"/>
    <s v="Rs.1000"/>
    <n v="1"/>
    <n v="1000"/>
  </r>
  <r>
    <n v="1600280"/>
    <x v="971"/>
    <n v="1"/>
    <x v="0"/>
    <s v="Nashik"/>
    <s v="Gangapur Road, Navasha Ganpati, Sector C, Near Union Bank, Anand Wali Goan, Nashik"/>
    <x v="299"/>
    <s v="Indian Rupees(Rs.)"/>
    <x v="0"/>
    <x v="0"/>
    <x v="3"/>
    <n v="91"/>
    <x v="15"/>
    <x v="7"/>
    <x v="3"/>
    <n v="5"/>
    <n v="27"/>
    <d v="2011-05-27T00:00:00"/>
    <s v="Rs.1000"/>
    <n v="1"/>
    <n v="1000"/>
  </r>
  <r>
    <n v="2400195"/>
    <x v="972"/>
    <n v="1"/>
    <x v="0"/>
    <s v="Allahabad"/>
    <s v="24, Mahatma Gandhi, Civil Lines, Allahabad"/>
    <x v="300"/>
    <s v="Indian Rupees(Rs.)"/>
    <x v="0"/>
    <x v="0"/>
    <x v="3"/>
    <n v="59"/>
    <x v="15"/>
    <x v="7"/>
    <x v="8"/>
    <n v="4"/>
    <n v="25"/>
    <d v="2015-04-25T00:00:00"/>
    <s v="Rs.1000"/>
    <n v="1"/>
    <n v="1000"/>
  </r>
  <r>
    <n v="3700009"/>
    <x v="973"/>
    <n v="1"/>
    <x v="0"/>
    <s v="Puducherry"/>
    <s v="Main Road, Near Iyyanar Koil Kullapalyam, Auroville, Puducherry"/>
    <x v="236"/>
    <s v="Indian Rupees(Rs.)"/>
    <x v="0"/>
    <x v="0"/>
    <x v="3"/>
    <n v="513"/>
    <x v="15"/>
    <x v="5"/>
    <x v="4"/>
    <n v="3"/>
    <n v="27"/>
    <d v="2014-03-27T00:00:00"/>
    <s v="Rs.1000"/>
    <n v="1"/>
    <n v="1000"/>
  </r>
  <r>
    <n v="1600298"/>
    <x v="974"/>
    <n v="1"/>
    <x v="0"/>
    <s v="Nashik"/>
    <s v="Survey 36/2, Govardhan, Off Gangapur-Ganghavare Road, Satpur, Nashik"/>
    <x v="0"/>
    <s v="Indian Rupees(Rs.)"/>
    <x v="0"/>
    <x v="0"/>
    <x v="3"/>
    <n v="33"/>
    <x v="15"/>
    <x v="15"/>
    <x v="4"/>
    <n v="6"/>
    <n v="1"/>
    <d v="2014-06-01T00:00:00"/>
    <s v="Rs.1000"/>
    <n v="1"/>
    <n v="1000"/>
  </r>
  <r>
    <n v="3900055"/>
    <x v="975"/>
    <n v="1"/>
    <x v="0"/>
    <s v="Varanasi"/>
    <s v="B 3/335, Krimkund, Shivala, Varanasi"/>
    <x v="301"/>
    <s v="Indian Rupees(Rs.)"/>
    <x v="0"/>
    <x v="0"/>
    <x v="3"/>
    <n v="83"/>
    <x v="15"/>
    <x v="9"/>
    <x v="6"/>
    <n v="1"/>
    <n v="12"/>
    <d v="2010-01-12T00:00:00"/>
    <s v="Rs.1000"/>
    <n v="1"/>
    <n v="1000"/>
  </r>
  <r>
    <n v="4311"/>
    <x v="976"/>
    <n v="1"/>
    <x v="0"/>
    <s v="New Delhi"/>
    <s v="L73/L322, NH8, Near IGI Airport, Mahipalpur Extension, Mahipalpur, New Delhi"/>
    <x v="302"/>
    <s v="Indian Rupees(Rs.)"/>
    <x v="1"/>
    <x v="0"/>
    <x v="1"/>
    <n v="10"/>
    <x v="17"/>
    <x v="27"/>
    <x v="6"/>
    <n v="10"/>
    <n v="12"/>
    <d v="2010-10-12T00:00:00"/>
    <s v="Rs.900"/>
    <n v="1"/>
    <n v="900"/>
  </r>
  <r>
    <n v="312715"/>
    <x v="977"/>
    <n v="1"/>
    <x v="0"/>
    <s v="New Delhi"/>
    <s v="Acharya Niketan, Mayur Vihar Phase 1, New Delhi"/>
    <x v="2"/>
    <s v="Indian Rupees(Rs.)"/>
    <x v="1"/>
    <x v="0"/>
    <x v="1"/>
    <n v="29"/>
    <x v="18"/>
    <x v="6"/>
    <x v="5"/>
    <n v="10"/>
    <n v="16"/>
    <d v="2012-10-16T00:00:00"/>
    <s v="Rs.750"/>
    <n v="1"/>
    <n v="750"/>
  </r>
  <r>
    <n v="308051"/>
    <x v="978"/>
    <n v="1"/>
    <x v="0"/>
    <s v="New Delhi"/>
    <s v="2/64, Opposite BSES Office, Shankar Road, Old Rajinder Nagar, Rajinder Nagar, New Delhi"/>
    <x v="2"/>
    <s v="Indian Rupees(Rs.)"/>
    <x v="0"/>
    <x v="1"/>
    <x v="1"/>
    <n v="58"/>
    <x v="24"/>
    <x v="4"/>
    <x v="1"/>
    <n v="10"/>
    <n v="19"/>
    <d v="2016-10-19T00:00:00"/>
    <s v="Rs.850"/>
    <n v="1"/>
    <n v="850"/>
  </r>
  <r>
    <n v="130275"/>
    <x v="979"/>
    <n v="1"/>
    <x v="0"/>
    <s v="Goa"/>
    <s v="Anjuna Main Road, Opposite Paradise Guest House, Anjuna, Goa"/>
    <x v="12"/>
    <s v="Indian Rupees(Rs.)"/>
    <x v="0"/>
    <x v="0"/>
    <x v="3"/>
    <n v="415"/>
    <x v="57"/>
    <x v="22"/>
    <x v="1"/>
    <n v="7"/>
    <n v="8"/>
    <d v="2016-07-08T00:00:00"/>
    <s v="Rs.1100"/>
    <n v="1"/>
    <n v="1100"/>
  </r>
  <r>
    <n v="1275"/>
    <x v="980"/>
    <n v="1"/>
    <x v="0"/>
    <s v="New Delhi"/>
    <s v="S-20, 2nd Floor, Star City Mall, Mayur Vihar Phase 1, New Delhi"/>
    <x v="8"/>
    <s v="Indian Rupees(Rs.)"/>
    <x v="1"/>
    <x v="1"/>
    <x v="1"/>
    <n v="117"/>
    <x v="24"/>
    <x v="28"/>
    <x v="0"/>
    <n v="10"/>
    <n v="14"/>
    <d v="2013-10-14T00:00:00"/>
    <s v="Rs.850"/>
    <n v="1"/>
    <n v="850"/>
  </r>
  <r>
    <n v="130535"/>
    <x v="981"/>
    <n v="1"/>
    <x v="0"/>
    <s v="Goa"/>
    <s v="Before The Leela, Mobor, Cavelossim, Goa"/>
    <x v="303"/>
    <s v="Indian Rupees(Rs.)"/>
    <x v="0"/>
    <x v="0"/>
    <x v="3"/>
    <n v="555"/>
    <x v="57"/>
    <x v="23"/>
    <x v="6"/>
    <n v="7"/>
    <n v="20"/>
    <d v="2010-07-20T00:00:00"/>
    <s v="Rs.1100"/>
    <n v="1"/>
    <n v="1100"/>
  </r>
  <r>
    <n v="18337788"/>
    <x v="982"/>
    <n v="1"/>
    <x v="0"/>
    <s v="New Delhi"/>
    <s v="Vasant Kunj, New Delhi"/>
    <x v="304"/>
    <s v="Indian Rupees(Rs.)"/>
    <x v="0"/>
    <x v="1"/>
    <x v="1"/>
    <n v="191"/>
    <x v="20"/>
    <x v="3"/>
    <x v="8"/>
    <n v="10"/>
    <n v="26"/>
    <d v="2015-10-26T00:00:00"/>
    <s v="Rs.950"/>
    <n v="1"/>
    <n v="950"/>
  </r>
  <r>
    <n v="6286"/>
    <x v="983"/>
    <n v="1"/>
    <x v="0"/>
    <s v="New Delhi"/>
    <s v="34-37, Bengali Market, Barakhamba Road, New Delhi"/>
    <x v="68"/>
    <s v="Indian Rupees(Rs.)"/>
    <x v="0"/>
    <x v="0"/>
    <x v="1"/>
    <n v="70"/>
    <x v="14"/>
    <x v="11"/>
    <x v="2"/>
    <n v="9"/>
    <n v="1"/>
    <d v="2018-09-01T00:00:00"/>
    <s v="Rs.550"/>
    <n v="1"/>
    <n v="550"/>
  </r>
  <r>
    <n v="1030"/>
    <x v="984"/>
    <n v="1"/>
    <x v="0"/>
    <s v="New Delhi"/>
    <s v="16, Main Market, Malviya Nagar, New Delhi"/>
    <x v="305"/>
    <s v="Indian Rupees(Rs.)"/>
    <x v="0"/>
    <x v="1"/>
    <x v="1"/>
    <n v="137"/>
    <x v="14"/>
    <x v="26"/>
    <x v="6"/>
    <n v="9"/>
    <n v="2"/>
    <d v="2010-09-02T00:00:00"/>
    <s v="Rs.550"/>
    <n v="1"/>
    <n v="550"/>
  </r>
  <r>
    <n v="307026"/>
    <x v="985"/>
    <n v="1"/>
    <x v="0"/>
    <s v="New Delhi"/>
    <s v="72, D Block, Local Shopping Complex, Prashant Vihar, New Delhi"/>
    <x v="25"/>
    <s v="Indian Rupees(Rs.)"/>
    <x v="0"/>
    <x v="0"/>
    <x v="1"/>
    <n v="19"/>
    <x v="14"/>
    <x v="11"/>
    <x v="6"/>
    <n v="9"/>
    <n v="26"/>
    <d v="2010-09-26T00:00:00"/>
    <s v="Rs.550"/>
    <n v="1"/>
    <n v="550"/>
  </r>
  <r>
    <n v="495"/>
    <x v="986"/>
    <n v="1"/>
    <x v="0"/>
    <s v="New Delhi"/>
    <s v="28, NWA Club Road, Punjabi Bagh, New Delhi"/>
    <x v="306"/>
    <s v="Indian Rupees(Rs.)"/>
    <x v="0"/>
    <x v="1"/>
    <x v="1"/>
    <n v="129"/>
    <x v="14"/>
    <x v="11"/>
    <x v="7"/>
    <n v="9"/>
    <n v="6"/>
    <d v="2017-09-06T00:00:00"/>
    <s v="Rs.550"/>
    <n v="1"/>
    <n v="550"/>
  </r>
  <r>
    <n v="5366"/>
    <x v="987"/>
    <n v="1"/>
    <x v="0"/>
    <s v="New Delhi"/>
    <s v="ITL Twin Tower, Netaji Subhash Place, New Delhi"/>
    <x v="2"/>
    <s v="Indian Rupees(Rs.)"/>
    <x v="0"/>
    <x v="0"/>
    <x v="1"/>
    <n v="45"/>
    <x v="14"/>
    <x v="20"/>
    <x v="0"/>
    <n v="8"/>
    <n v="10"/>
    <d v="2013-08-10T00:00:00"/>
    <s v="Rs.550"/>
    <n v="1"/>
    <n v="550"/>
  </r>
  <r>
    <n v="310896"/>
    <x v="988"/>
    <n v="1"/>
    <x v="0"/>
    <s v="New Delhi"/>
    <s v="Plot 10, LSC, DDA Commercial Complex, New Rajdhani Enclave, Preet Vihar, New Delhi"/>
    <x v="25"/>
    <s v="Indian Rupees(Rs.)"/>
    <x v="0"/>
    <x v="1"/>
    <x v="1"/>
    <n v="62"/>
    <x v="14"/>
    <x v="26"/>
    <x v="7"/>
    <n v="8"/>
    <n v="6"/>
    <d v="2017-08-06T00:00:00"/>
    <s v="Rs.550"/>
    <n v="1"/>
    <n v="550"/>
  </r>
  <r>
    <n v="4053"/>
    <x v="986"/>
    <n v="1"/>
    <x v="0"/>
    <s v="New Delhi"/>
    <s v="382, Kucha Ghasi Ram, Fatehpuri, Chandni Chowk, New Delhi"/>
    <x v="307"/>
    <s v="Indian Rupees(Rs.)"/>
    <x v="0"/>
    <x v="0"/>
    <x v="1"/>
    <n v="42"/>
    <x v="14"/>
    <x v="27"/>
    <x v="4"/>
    <n v="7"/>
    <n v="7"/>
    <d v="2014-07-07T00:00:00"/>
    <s v="Rs.550"/>
    <n v="1"/>
    <n v="550"/>
  </r>
  <r>
    <n v="3401"/>
    <x v="989"/>
    <n v="1"/>
    <x v="0"/>
    <s v="New Delhi"/>
    <s v="20, Edward Lane, Kingsway Camp, Delhi University-GTB Nagar, New Delhi"/>
    <x v="308"/>
    <s v="Indian Rupees(Rs.)"/>
    <x v="0"/>
    <x v="1"/>
    <x v="1"/>
    <n v="484"/>
    <x v="14"/>
    <x v="21"/>
    <x v="7"/>
    <n v="7"/>
    <n v="19"/>
    <d v="2017-07-19T00:00:00"/>
    <s v="Rs.550"/>
    <n v="1"/>
    <n v="550"/>
  </r>
  <r>
    <n v="5996"/>
    <x v="990"/>
    <n v="1"/>
    <x v="0"/>
    <s v="New Delhi"/>
    <s v="5/2/10, Main Road, Geeta Colony, New Delhi"/>
    <x v="309"/>
    <s v="Indian Rupees(Rs.)"/>
    <x v="0"/>
    <x v="0"/>
    <x v="1"/>
    <n v="8"/>
    <x v="14"/>
    <x v="27"/>
    <x v="5"/>
    <n v="7"/>
    <n v="23"/>
    <d v="2012-07-23T00:00:00"/>
    <s v="Rs.550"/>
    <n v="1"/>
    <n v="550"/>
  </r>
  <r>
    <n v="3363"/>
    <x v="991"/>
    <n v="1"/>
    <x v="0"/>
    <s v="New Delhi"/>
    <s v="119, Mall Road, Main Chowk, GTB Nagar, New Delhi"/>
    <x v="8"/>
    <s v="Indian Rupees(Rs.)"/>
    <x v="0"/>
    <x v="0"/>
    <x v="1"/>
    <n v="90"/>
    <x v="14"/>
    <x v="9"/>
    <x v="0"/>
    <n v="7"/>
    <n v="21"/>
    <d v="2013-07-21T00:00:00"/>
    <s v="Rs.550"/>
    <n v="1"/>
    <n v="550"/>
  </r>
  <r>
    <n v="301823"/>
    <x v="992"/>
    <n v="1"/>
    <x v="0"/>
    <s v="New Delhi"/>
    <s v="C-123 A, Clock Tower Chowk, Hari Nagar, Jail Road, New Delhi"/>
    <x v="2"/>
    <s v="Indian Rupees(Rs.)"/>
    <x v="0"/>
    <x v="0"/>
    <x v="1"/>
    <n v="14"/>
    <x v="14"/>
    <x v="13"/>
    <x v="1"/>
    <n v="7"/>
    <n v="16"/>
    <d v="2016-07-16T00:00:00"/>
    <s v="Rs.550"/>
    <n v="1"/>
    <n v="550"/>
  </r>
  <r>
    <n v="310253"/>
    <x v="993"/>
    <n v="1"/>
    <x v="0"/>
    <s v="New Delhi"/>
    <s v="G-1, Metro Station, Kirti Nagar, New Delhi"/>
    <x v="31"/>
    <s v="Indian Rupees(Rs.)"/>
    <x v="0"/>
    <x v="1"/>
    <x v="1"/>
    <n v="41"/>
    <x v="14"/>
    <x v="6"/>
    <x v="5"/>
    <n v="7"/>
    <n v="7"/>
    <d v="2012-07-07T00:00:00"/>
    <s v="Rs.550"/>
    <n v="1"/>
    <n v="550"/>
  </r>
  <r>
    <n v="18025111"/>
    <x v="994"/>
    <n v="1"/>
    <x v="0"/>
    <s v="New Delhi"/>
    <s v="Shop 1 &amp; 2, K Block, Mahipalpur Extension, Near Labor Chowk, Mahipalpur, New Delhi"/>
    <x v="310"/>
    <s v="Indian Rupees(Rs.)"/>
    <x v="0"/>
    <x v="0"/>
    <x v="1"/>
    <n v="5"/>
    <x v="14"/>
    <x v="10"/>
    <x v="7"/>
    <n v="7"/>
    <n v="14"/>
    <d v="2017-07-14T00:00:00"/>
    <s v="Rs.550"/>
    <n v="1"/>
    <n v="550"/>
  </r>
  <r>
    <n v="311379"/>
    <x v="995"/>
    <n v="1"/>
    <x v="0"/>
    <s v="New Delhi"/>
    <s v="BG-8, DDA Central Market, Paschim Vihar, New Delhi"/>
    <x v="2"/>
    <s v="Indian Rupees(Rs.)"/>
    <x v="0"/>
    <x v="1"/>
    <x v="1"/>
    <n v="105"/>
    <x v="14"/>
    <x v="5"/>
    <x v="4"/>
    <n v="7"/>
    <n v="10"/>
    <d v="2014-07-10T00:00:00"/>
    <s v="Rs.550"/>
    <n v="1"/>
    <n v="550"/>
  </r>
  <r>
    <n v="9622"/>
    <x v="996"/>
    <n v="1"/>
    <x v="0"/>
    <s v="New Delhi"/>
    <s v="A-373/435, Kalkaji, New Delhi"/>
    <x v="2"/>
    <s v="Indian Rupees(Rs.)"/>
    <x v="0"/>
    <x v="1"/>
    <x v="1"/>
    <n v="52"/>
    <x v="14"/>
    <x v="6"/>
    <x v="2"/>
    <n v="6"/>
    <n v="4"/>
    <d v="2018-06-04T00:00:00"/>
    <s v="Rs.550"/>
    <n v="1"/>
    <n v="550"/>
  </r>
  <r>
    <n v="8991"/>
    <x v="997"/>
    <n v="1"/>
    <x v="0"/>
    <s v="New Delhi"/>
    <s v="13-A, Kamla Nagar, New Delhi"/>
    <x v="311"/>
    <s v="Indian Rupees(Rs.)"/>
    <x v="0"/>
    <x v="1"/>
    <x v="1"/>
    <n v="145"/>
    <x v="14"/>
    <x v="15"/>
    <x v="7"/>
    <n v="6"/>
    <n v="13"/>
    <d v="2017-06-13T00:00:00"/>
    <s v="Rs.550"/>
    <n v="1"/>
    <n v="550"/>
  </r>
  <r>
    <n v="492"/>
    <x v="986"/>
    <n v="1"/>
    <x v="0"/>
    <s v="New Delhi"/>
    <s v="1, ITL Twin Tower, Netaji Subhash Place, New Delhi"/>
    <x v="312"/>
    <s v="Indian Rupees(Rs.)"/>
    <x v="0"/>
    <x v="1"/>
    <x v="1"/>
    <n v="89"/>
    <x v="14"/>
    <x v="4"/>
    <x v="1"/>
    <n v="6"/>
    <n v="25"/>
    <d v="2016-06-25T00:00:00"/>
    <s v="Rs.550"/>
    <n v="1"/>
    <n v="550"/>
  </r>
  <r>
    <n v="307114"/>
    <x v="998"/>
    <n v="1"/>
    <x v="0"/>
    <s v="New Delhi"/>
    <s v="1171-1175, Main Market, Paharganj, New Delhi"/>
    <x v="313"/>
    <s v="Indian Rupees(Rs.)"/>
    <x v="0"/>
    <x v="0"/>
    <x v="1"/>
    <n v="18"/>
    <x v="14"/>
    <x v="11"/>
    <x v="1"/>
    <n v="6"/>
    <n v="3"/>
    <d v="2016-06-03T00:00:00"/>
    <s v="Rs.550"/>
    <n v="1"/>
    <n v="550"/>
  </r>
  <r>
    <n v="3504"/>
    <x v="999"/>
    <n v="1"/>
    <x v="0"/>
    <s v="New Delhi"/>
    <s v="27, C.S.C. Market 2, Chittaranjan Park, New Delhi"/>
    <x v="2"/>
    <s v="Indian Rupees(Rs.)"/>
    <x v="0"/>
    <x v="0"/>
    <x v="1"/>
    <n v="70"/>
    <x v="14"/>
    <x v="6"/>
    <x v="7"/>
    <n v="5"/>
    <n v="28"/>
    <d v="2017-05-28T00:00:00"/>
    <s v="Rs.550"/>
    <n v="1"/>
    <n v="550"/>
  </r>
  <r>
    <n v="305303"/>
    <x v="986"/>
    <n v="1"/>
    <x v="0"/>
    <s v="New Delhi"/>
    <s v="7, Masjid Moth, Near HDFC Bank, Greater Kailash (GK) 2, New Delhi"/>
    <x v="312"/>
    <s v="Indian Rupees(Rs.)"/>
    <x v="0"/>
    <x v="1"/>
    <x v="1"/>
    <n v="272"/>
    <x v="14"/>
    <x v="9"/>
    <x v="8"/>
    <n v="5"/>
    <n v="25"/>
    <d v="2015-05-25T00:00:00"/>
    <s v="Rs.550"/>
    <n v="1"/>
    <n v="550"/>
  </r>
  <r>
    <n v="2649"/>
    <x v="1000"/>
    <n v="1"/>
    <x v="0"/>
    <s v="New Delhi"/>
    <s v="E-556, Greater Kailash (GK) 2, New Delhi"/>
    <x v="21"/>
    <s v="Indian Rupees(Rs.)"/>
    <x v="0"/>
    <x v="1"/>
    <x v="1"/>
    <n v="1125"/>
    <x v="14"/>
    <x v="12"/>
    <x v="7"/>
    <n v="5"/>
    <n v="13"/>
    <d v="2017-05-13T00:00:00"/>
    <s v="Rs.550"/>
    <n v="1"/>
    <n v="550"/>
  </r>
  <r>
    <n v="18294251"/>
    <x v="1001"/>
    <n v="1"/>
    <x v="0"/>
    <s v="New Delhi"/>
    <s v="Shop 1, Building 28, Central Market, West Punjabi Bagh, Punjabi Bagh, New Delhi"/>
    <x v="62"/>
    <s v="Indian Rupees(Rs.)"/>
    <x v="0"/>
    <x v="1"/>
    <x v="1"/>
    <n v="68"/>
    <x v="14"/>
    <x v="7"/>
    <x v="5"/>
    <n v="5"/>
    <n v="5"/>
    <d v="2012-05-05T00:00:00"/>
    <s v="Rs.550"/>
    <n v="1"/>
    <n v="550"/>
  </r>
  <r>
    <n v="18336204"/>
    <x v="1002"/>
    <n v="1"/>
    <x v="0"/>
    <s v="New Delhi"/>
    <s v="2, 1st Floor, Opposite Sri Venkateshwara College, Satyaniketan, New Delhi"/>
    <x v="314"/>
    <s v="Indian Rupees(Rs.)"/>
    <x v="0"/>
    <x v="0"/>
    <x v="1"/>
    <n v="83"/>
    <x v="14"/>
    <x v="7"/>
    <x v="0"/>
    <n v="5"/>
    <n v="14"/>
    <d v="2013-05-14T00:00:00"/>
    <s v="Rs.550"/>
    <n v="1"/>
    <n v="550"/>
  </r>
  <r>
    <n v="18082089"/>
    <x v="1003"/>
    <n v="1"/>
    <x v="0"/>
    <s v="New Delhi"/>
    <s v="6490, Fatehpuri, Chandni Chowk, New Delhi"/>
    <x v="315"/>
    <s v="Indian Rupees(Rs.)"/>
    <x v="0"/>
    <x v="0"/>
    <x v="1"/>
    <n v="10"/>
    <x v="14"/>
    <x v="15"/>
    <x v="4"/>
    <n v="4"/>
    <n v="8"/>
    <d v="2014-04-08T00:00:00"/>
    <s v="Rs.550"/>
    <n v="1"/>
    <n v="550"/>
  </r>
  <r>
    <n v="18201995"/>
    <x v="1004"/>
    <n v="1"/>
    <x v="0"/>
    <s v="New Delhi"/>
    <s v="C-7, Tilak Market, Major Pankaj Batra Marg, Block 6, Sharda Puri, Ramesh Nagar, Near Kirti Nagar, Kirti Nagar, New Delhi"/>
    <x v="316"/>
    <s v="Indian Rupees(Rs.)"/>
    <x v="0"/>
    <x v="0"/>
    <x v="1"/>
    <n v="20"/>
    <x v="14"/>
    <x v="13"/>
    <x v="7"/>
    <n v="4"/>
    <n v="3"/>
    <d v="2017-04-03T00:00:00"/>
    <s v="Rs.550"/>
    <n v="1"/>
    <n v="550"/>
  </r>
  <r>
    <n v="301530"/>
    <x v="626"/>
    <n v="1"/>
    <x v="0"/>
    <s v="New Delhi"/>
    <s v="B-4/317 A, Keshav Puram, Lawrence Road, New Delhi"/>
    <x v="47"/>
    <s v="Indian Rupees(Rs.)"/>
    <x v="0"/>
    <x v="0"/>
    <x v="1"/>
    <n v="20"/>
    <x v="14"/>
    <x v="13"/>
    <x v="6"/>
    <n v="4"/>
    <n v="18"/>
    <d v="2010-04-18T00:00:00"/>
    <s v="Rs.550"/>
    <n v="1"/>
    <n v="550"/>
  </r>
  <r>
    <n v="18273548"/>
    <x v="1005"/>
    <n v="1"/>
    <x v="0"/>
    <s v="New Delhi"/>
    <s v="10, Samachar Market, Mayur Vihar Phase 1 Extension, Mayur Vihar Phase 1, New Delhi"/>
    <x v="317"/>
    <s v="Indian Rupees(Rs.)"/>
    <x v="0"/>
    <x v="0"/>
    <x v="1"/>
    <n v="57"/>
    <x v="14"/>
    <x v="21"/>
    <x v="3"/>
    <n v="4"/>
    <n v="16"/>
    <d v="2011-04-16T00:00:00"/>
    <s v="Rs.550"/>
    <n v="1"/>
    <n v="550"/>
  </r>
  <r>
    <n v="18383522"/>
    <x v="1006"/>
    <n v="1"/>
    <x v="0"/>
    <s v="New Delhi"/>
    <s v="Ko352/E15,  Village, Munirka, New Delhi"/>
    <x v="21"/>
    <s v="Indian Rupees(Rs.)"/>
    <x v="0"/>
    <x v="1"/>
    <x v="1"/>
    <n v="21"/>
    <x v="14"/>
    <x v="21"/>
    <x v="6"/>
    <n v="4"/>
    <n v="16"/>
    <d v="2010-04-16T00:00:00"/>
    <s v="Rs.550"/>
    <n v="1"/>
    <n v="550"/>
  </r>
  <r>
    <n v="3894"/>
    <x v="1007"/>
    <n v="1"/>
    <x v="0"/>
    <s v="New Delhi"/>
    <s v="D Mall, Netaji Subhash Place, New Delhi"/>
    <x v="318"/>
    <s v="Indian Rupees(Rs.)"/>
    <x v="0"/>
    <x v="0"/>
    <x v="1"/>
    <n v="262"/>
    <x v="14"/>
    <x v="21"/>
    <x v="4"/>
    <n v="3"/>
    <n v="10"/>
    <d v="2014-03-10T00:00:00"/>
    <s v="Rs.550"/>
    <n v="1"/>
    <n v="550"/>
  </r>
  <r>
    <n v="312400"/>
    <x v="986"/>
    <n v="1"/>
    <x v="0"/>
    <s v="New Delhi"/>
    <s v="B-79, GT Karnal Road, Industrial Area, Gujranwala Town, New Delhi"/>
    <x v="319"/>
    <s v="Indian Rupees(Rs.)"/>
    <x v="0"/>
    <x v="0"/>
    <x v="1"/>
    <n v="63"/>
    <x v="14"/>
    <x v="11"/>
    <x v="3"/>
    <n v="3"/>
    <n v="5"/>
    <d v="2011-03-05T00:00:00"/>
    <s v="Rs.550"/>
    <n v="1"/>
    <n v="550"/>
  </r>
  <r>
    <n v="18414495"/>
    <x v="1008"/>
    <n v="1"/>
    <x v="0"/>
    <s v="New Delhi"/>
    <s v="Shop 2, Krishna Market, Near Desh Bandhu College, Kalkaji, New Delhi"/>
    <x v="8"/>
    <s v="Indian Rupees(Rs.)"/>
    <x v="0"/>
    <x v="1"/>
    <x v="1"/>
    <n v="20"/>
    <x v="14"/>
    <x v="4"/>
    <x v="6"/>
    <n v="3"/>
    <n v="26"/>
    <d v="2010-03-26T00:00:00"/>
    <s v="Rs.550"/>
    <n v="1"/>
    <n v="550"/>
  </r>
  <r>
    <n v="9001"/>
    <x v="987"/>
    <n v="1"/>
    <x v="0"/>
    <s v="New Delhi"/>
    <s v="2, Main Road, Malka Ganj, Kamla Nagar, New Delhi"/>
    <x v="2"/>
    <s v="Indian Rupees(Rs.)"/>
    <x v="0"/>
    <x v="0"/>
    <x v="1"/>
    <n v="69"/>
    <x v="14"/>
    <x v="13"/>
    <x v="5"/>
    <n v="3"/>
    <n v="5"/>
    <d v="2012-03-05T00:00:00"/>
    <s v="Rs.550"/>
    <n v="1"/>
    <n v="550"/>
  </r>
  <r>
    <n v="17953929"/>
    <x v="1009"/>
    <n v="1"/>
    <x v="0"/>
    <s v="New Delhi"/>
    <s v="21, Paharpur Business Centre, Nehru Place, New Delhi"/>
    <x v="47"/>
    <s v="Indian Rupees(Rs.)"/>
    <x v="0"/>
    <x v="0"/>
    <x v="1"/>
    <n v="1"/>
    <x v="14"/>
    <x v="0"/>
    <x v="5"/>
    <n v="3"/>
    <n v="9"/>
    <d v="2012-03-09T00:00:00"/>
    <s v="Rs.550"/>
    <n v="1"/>
    <n v="550"/>
  </r>
  <r>
    <n v="497"/>
    <x v="986"/>
    <n v="1"/>
    <x v="0"/>
    <s v="New Delhi"/>
    <s v="A-2/43, 1st Floor, Rajouri Garden, New Delhi"/>
    <x v="312"/>
    <s v="Indian Rupees(Rs.)"/>
    <x v="0"/>
    <x v="0"/>
    <x v="1"/>
    <n v="334"/>
    <x v="14"/>
    <x v="5"/>
    <x v="4"/>
    <n v="3"/>
    <n v="6"/>
    <d v="2014-03-06T00:00:00"/>
    <s v="Rs.550"/>
    <n v="1"/>
    <n v="550"/>
  </r>
  <r>
    <n v="311674"/>
    <x v="1010"/>
    <n v="1"/>
    <x v="0"/>
    <s v="New Delhi"/>
    <s v="2261, Ground Floor, Hudson Lane, Delhi University-GTB Nagar, New Delhi"/>
    <x v="320"/>
    <s v="Indian Rupees(Rs.)"/>
    <x v="0"/>
    <x v="1"/>
    <x v="1"/>
    <n v="541"/>
    <x v="14"/>
    <x v="5"/>
    <x v="1"/>
    <n v="2"/>
    <n v="2"/>
    <d v="2016-02-02T00:00:00"/>
    <s v="Rs.550"/>
    <n v="1"/>
    <n v="550"/>
  </r>
  <r>
    <n v="18271497"/>
    <x v="1006"/>
    <n v="1"/>
    <x v="0"/>
    <s v="New Delhi"/>
    <s v="R-45, Greater Kailash (GK) 1, New Delhi"/>
    <x v="21"/>
    <s v="Indian Rupees(Rs.)"/>
    <x v="0"/>
    <x v="1"/>
    <x v="1"/>
    <n v="160"/>
    <x v="14"/>
    <x v="14"/>
    <x v="2"/>
    <n v="2"/>
    <n v="26"/>
    <d v="2018-02-26T00:00:00"/>
    <s v="Rs.550"/>
    <n v="1"/>
    <n v="550"/>
  </r>
  <r>
    <n v="302488"/>
    <x v="1011"/>
    <n v="1"/>
    <x v="0"/>
    <s v="New Delhi"/>
    <s v="Plot 11, G-2-5, Sagar Deep Complex, Saini Enclave, Karkardooma, New Delhi"/>
    <x v="8"/>
    <s v="Indian Rupees(Rs.)"/>
    <x v="0"/>
    <x v="0"/>
    <x v="1"/>
    <n v="87"/>
    <x v="14"/>
    <x v="15"/>
    <x v="5"/>
    <n v="2"/>
    <n v="23"/>
    <d v="2012-02-23T00:00:00"/>
    <s v="Rs.550"/>
    <n v="1"/>
    <n v="550"/>
  </r>
  <r>
    <n v="18261149"/>
    <x v="1012"/>
    <n v="1"/>
    <x v="0"/>
    <s v="New Delhi"/>
    <s v="Shop 70, Old Rajinder Nagar Market, Rajinder Nagar, New Delhi"/>
    <x v="321"/>
    <s v="Indian Rupees(Rs.)"/>
    <x v="0"/>
    <x v="1"/>
    <x v="1"/>
    <n v="126"/>
    <x v="14"/>
    <x v="9"/>
    <x v="0"/>
    <n v="2"/>
    <n v="19"/>
    <d v="2013-02-19T00:00:00"/>
    <s v="Rs.550"/>
    <n v="1"/>
    <n v="550"/>
  </r>
  <r>
    <n v="18216936"/>
    <x v="1013"/>
    <n v="1"/>
    <x v="0"/>
    <s v="New Delhi"/>
    <s v="C-6, Opposite IIT Main Gate, SDA, New Delhi"/>
    <x v="49"/>
    <s v="Indian Rupees(Rs.)"/>
    <x v="0"/>
    <x v="1"/>
    <x v="1"/>
    <n v="40"/>
    <x v="14"/>
    <x v="28"/>
    <x v="0"/>
    <n v="2"/>
    <n v="2"/>
    <d v="2013-02-02T00:00:00"/>
    <s v="Rs.550"/>
    <n v="1"/>
    <n v="550"/>
  </r>
  <r>
    <n v="302433"/>
    <x v="1014"/>
    <n v="1"/>
    <x v="0"/>
    <s v="New Delhi"/>
    <s v="66, Main Road, Maujpur, Shahdara, New Delhi"/>
    <x v="2"/>
    <s v="Indian Rupees(Rs.)"/>
    <x v="0"/>
    <x v="0"/>
    <x v="1"/>
    <n v="14"/>
    <x v="14"/>
    <x v="10"/>
    <x v="7"/>
    <n v="2"/>
    <n v="13"/>
    <d v="2017-02-13T00:00:00"/>
    <s v="Rs.550"/>
    <n v="1"/>
    <n v="550"/>
  </r>
  <r>
    <n v="18208886"/>
    <x v="1015"/>
    <n v="1"/>
    <x v="0"/>
    <s v="New Delhi"/>
    <s v="M-21, M Block Market, Greater Kailash (GK) 2, New Delhi"/>
    <x v="64"/>
    <s v="Indian Rupees(Rs.)"/>
    <x v="0"/>
    <x v="0"/>
    <x v="1"/>
    <n v="400"/>
    <x v="14"/>
    <x v="2"/>
    <x v="5"/>
    <n v="1"/>
    <n v="16"/>
    <d v="2012-01-16T00:00:00"/>
    <s v="Rs.550"/>
    <n v="1"/>
    <n v="550"/>
  </r>
  <r>
    <n v="18285180"/>
    <x v="1016"/>
    <n v="1"/>
    <x v="0"/>
    <s v="New Delhi"/>
    <s v="District Center, Opposite DLF Towers, Jasola, New Delhi"/>
    <x v="19"/>
    <s v="Indian Rupees(Rs.)"/>
    <x v="0"/>
    <x v="1"/>
    <x v="1"/>
    <n v="80"/>
    <x v="14"/>
    <x v="5"/>
    <x v="2"/>
    <n v="1"/>
    <n v="24"/>
    <d v="2018-01-24T00:00:00"/>
    <s v="Rs.550"/>
    <n v="1"/>
    <n v="550"/>
  </r>
  <r>
    <n v="300020"/>
    <x v="1017"/>
    <n v="1"/>
    <x v="0"/>
    <s v="New Delhi"/>
    <s v="9 C, Taimoor Nagar, Near Honey Money Top, New Friends Colony, New Delhi"/>
    <x v="2"/>
    <s v="Indian Rupees(Rs.)"/>
    <x v="0"/>
    <x v="0"/>
    <x v="1"/>
    <n v="6"/>
    <x v="14"/>
    <x v="20"/>
    <x v="4"/>
    <n v="1"/>
    <n v="7"/>
    <d v="2014-01-07T00:00:00"/>
    <s v="Rs.550"/>
    <n v="1"/>
    <n v="550"/>
  </r>
  <r>
    <n v="6359"/>
    <x v="1018"/>
    <n v="1"/>
    <x v="0"/>
    <s v="New Delhi"/>
    <s v="Hotel Ajanta, 8647, Arakashan Road, Paharganj, New Delhi"/>
    <x v="31"/>
    <s v="Indian Rupees(Rs.)"/>
    <x v="0"/>
    <x v="0"/>
    <x v="1"/>
    <n v="7"/>
    <x v="14"/>
    <x v="20"/>
    <x v="2"/>
    <n v="1"/>
    <n v="8"/>
    <d v="2018-01-08T00:00:00"/>
    <s v="Rs.550"/>
    <n v="1"/>
    <n v="550"/>
  </r>
  <r>
    <n v="18281954"/>
    <x v="1019"/>
    <n v="1"/>
    <x v="0"/>
    <s v="New Delhi"/>
    <s v="J-19, Rajouri Garden, New Delhi"/>
    <x v="322"/>
    <s v="Indian Rupees(Rs.)"/>
    <x v="0"/>
    <x v="1"/>
    <x v="1"/>
    <n v="81"/>
    <x v="14"/>
    <x v="21"/>
    <x v="5"/>
    <n v="1"/>
    <n v="11"/>
    <d v="2012-01-11T00:00:00"/>
    <s v="Rs.550"/>
    <n v="1"/>
    <n v="550"/>
  </r>
  <r>
    <n v="303595"/>
    <x v="1020"/>
    <n v="1"/>
    <x v="0"/>
    <s v="New Delhi"/>
    <s v="F-15/40, Rohini, New Delhi"/>
    <x v="2"/>
    <s v="Indian Rupees(Rs.)"/>
    <x v="0"/>
    <x v="1"/>
    <x v="1"/>
    <n v="128"/>
    <x v="14"/>
    <x v="6"/>
    <x v="3"/>
    <n v="1"/>
    <n v="16"/>
    <d v="2011-01-16T00:00:00"/>
    <s v="Rs.550"/>
    <n v="1"/>
    <n v="550"/>
  </r>
  <r>
    <n v="18247014"/>
    <x v="1021"/>
    <n v="1"/>
    <x v="0"/>
    <s v="New Delhi"/>
    <s v="Shop G-1, Solider Tower, Vikaspuri, New Delhi"/>
    <x v="45"/>
    <s v="Indian Rupees(Rs.)"/>
    <x v="0"/>
    <x v="0"/>
    <x v="1"/>
    <n v="23"/>
    <x v="14"/>
    <x v="4"/>
    <x v="0"/>
    <n v="1"/>
    <n v="26"/>
    <d v="2013-01-26T00:00:00"/>
    <s v="Rs.550"/>
    <n v="1"/>
    <n v="550"/>
  </r>
  <r>
    <n v="491"/>
    <x v="986"/>
    <n v="1"/>
    <x v="0"/>
    <s v="New Delhi"/>
    <s v="A-80, Central Market, Near Axis Bank, Lajpat Nagar 2, New Delhi"/>
    <x v="312"/>
    <s v="Indian Rupees(Rs.)"/>
    <x v="0"/>
    <x v="1"/>
    <x v="1"/>
    <n v="269"/>
    <x v="14"/>
    <x v="21"/>
    <x v="0"/>
    <n v="12"/>
    <n v="7"/>
    <d v="2013-12-07T00:00:00"/>
    <s v="Rs.550"/>
    <n v="1"/>
    <n v="550"/>
  </r>
  <r>
    <n v="18277019"/>
    <x v="1022"/>
    <n v="1"/>
    <x v="0"/>
    <s v="New Delhi"/>
    <s v="Jamia Nagar, Near, New Friends Colony, New Delhi"/>
    <x v="20"/>
    <s v="Indian Rupees(Rs.)"/>
    <x v="0"/>
    <x v="0"/>
    <x v="1"/>
    <n v="10"/>
    <x v="14"/>
    <x v="13"/>
    <x v="4"/>
    <n v="12"/>
    <n v="16"/>
    <d v="2014-12-16T00:00:00"/>
    <s v="Rs.550"/>
    <n v="1"/>
    <n v="550"/>
  </r>
  <r>
    <n v="1775"/>
    <x v="1023"/>
    <n v="1"/>
    <x v="0"/>
    <s v="New Delhi"/>
    <s v="AB 13, Community Center, Safdarjung Enclave, Safdarjung, New Delhi"/>
    <x v="323"/>
    <s v="Indian Rupees(Rs.)"/>
    <x v="0"/>
    <x v="1"/>
    <x v="1"/>
    <n v="90"/>
    <x v="14"/>
    <x v="27"/>
    <x v="3"/>
    <n v="12"/>
    <n v="13"/>
    <d v="2011-12-13T00:00:00"/>
    <s v="Rs.550"/>
    <n v="1"/>
    <n v="550"/>
  </r>
  <r>
    <n v="309874"/>
    <x v="1024"/>
    <n v="1"/>
    <x v="0"/>
    <s v="New Delhi"/>
    <s v="Shop 4, Upper Ground Floor, Plot 4, Khasra 132, IGNOU Road, Neb Sarai, Near Saket, New Delhi"/>
    <x v="30"/>
    <s v="Indian Rupees(Rs.)"/>
    <x v="0"/>
    <x v="0"/>
    <x v="1"/>
    <n v="15"/>
    <x v="14"/>
    <x v="10"/>
    <x v="4"/>
    <n v="12"/>
    <n v="5"/>
    <d v="2014-12-05T00:00:00"/>
    <s v="Rs.550"/>
    <n v="1"/>
    <n v="550"/>
  </r>
  <r>
    <n v="18446491"/>
    <x v="986"/>
    <n v="1"/>
    <x v="0"/>
    <s v="New Delhi"/>
    <s v="Level 2, Food Capital, Worldmark 1, Aerocity, New Delhi"/>
    <x v="312"/>
    <s v="Indian Rupees(Rs.)"/>
    <x v="0"/>
    <x v="0"/>
    <x v="1"/>
    <n v="3"/>
    <x v="14"/>
    <x v="0"/>
    <x v="0"/>
    <n v="12"/>
    <n v="6"/>
    <d v="2013-12-06T00:00:00"/>
    <s v="Rs.550"/>
    <n v="1"/>
    <n v="550"/>
  </r>
  <r>
    <n v="305646"/>
    <x v="1000"/>
    <n v="1"/>
    <x v="0"/>
    <s v="New Delhi"/>
    <s v="3, Defence Colony Market, Near Citibank, Defence Colony, New Delhi"/>
    <x v="21"/>
    <s v="Indian Rupees(Rs.)"/>
    <x v="0"/>
    <x v="1"/>
    <x v="1"/>
    <n v="372"/>
    <x v="14"/>
    <x v="12"/>
    <x v="8"/>
    <n v="11"/>
    <n v="6"/>
    <d v="2015-11-06T00:00:00"/>
    <s v="Rs.550"/>
    <n v="1"/>
    <n v="550"/>
  </r>
  <r>
    <n v="3700"/>
    <x v="1025"/>
    <n v="1"/>
    <x v="0"/>
    <s v="New Delhi"/>
    <s v="C-31, Gurudwara Road, Madhu Vihar, IP Extension, New Delhi"/>
    <x v="309"/>
    <s v="Indian Rupees(Rs.)"/>
    <x v="0"/>
    <x v="1"/>
    <x v="1"/>
    <n v="103"/>
    <x v="14"/>
    <x v="27"/>
    <x v="8"/>
    <n v="11"/>
    <n v="8"/>
    <d v="2015-11-08T00:00:00"/>
    <s v="Rs.550"/>
    <n v="1"/>
    <n v="550"/>
  </r>
  <r>
    <n v="7906"/>
    <x v="1026"/>
    <n v="1"/>
    <x v="0"/>
    <s v="New Delhi"/>
    <s v="A-91B, Central Market, Lajpat Nagar 2, New Delhi"/>
    <x v="68"/>
    <s v="Indian Rupees(Rs.)"/>
    <x v="0"/>
    <x v="0"/>
    <x v="1"/>
    <n v="63"/>
    <x v="14"/>
    <x v="5"/>
    <x v="7"/>
    <n v="11"/>
    <n v="17"/>
    <d v="2017-11-17T00:00:00"/>
    <s v="Rs.550"/>
    <n v="1"/>
    <n v="550"/>
  </r>
  <r>
    <n v="311593"/>
    <x v="1027"/>
    <n v="1"/>
    <x v="0"/>
    <s v="New Delhi"/>
    <s v="C-15, Ground Floor, Lajpat Nagar 2, New Delhi"/>
    <x v="7"/>
    <s v="Indian Rupees(Rs.)"/>
    <x v="0"/>
    <x v="0"/>
    <x v="1"/>
    <n v="54"/>
    <x v="14"/>
    <x v="9"/>
    <x v="1"/>
    <n v="11"/>
    <n v="18"/>
    <d v="2016-11-18T00:00:00"/>
    <s v="Rs.550"/>
    <n v="1"/>
    <n v="550"/>
  </r>
  <r>
    <n v="4056"/>
    <x v="986"/>
    <n v="1"/>
    <x v="0"/>
    <s v="New Delhi"/>
    <s v="G-9, Ring Road Mall, Rohini, New Delhi"/>
    <x v="324"/>
    <s v="Indian Rupees(Rs.)"/>
    <x v="0"/>
    <x v="1"/>
    <x v="1"/>
    <n v="110"/>
    <x v="14"/>
    <x v="4"/>
    <x v="8"/>
    <n v="11"/>
    <n v="21"/>
    <d v="2015-11-21T00:00:00"/>
    <s v="Rs.550"/>
    <n v="1"/>
    <n v="550"/>
  </r>
  <r>
    <n v="18258757"/>
    <x v="1028"/>
    <n v="1"/>
    <x v="0"/>
    <s v="New Delhi"/>
    <s v="Ground Floor, MLCP, IGI Terminal 3, Aerocity, New Delhi"/>
    <x v="325"/>
    <s v="Indian Rupees(Rs.)"/>
    <x v="0"/>
    <x v="0"/>
    <x v="1"/>
    <n v="33"/>
    <x v="14"/>
    <x v="11"/>
    <x v="2"/>
    <n v="10"/>
    <n v="22"/>
    <d v="2018-10-22T00:00:00"/>
    <s v="Rs.550"/>
    <n v="1"/>
    <n v="550"/>
  </r>
  <r>
    <n v="18216896"/>
    <x v="1029"/>
    <n v="1"/>
    <x v="0"/>
    <s v="New Delhi"/>
    <s v="B4/57A, Ashok Vihar Phase 2, New Delhi"/>
    <x v="20"/>
    <s v="Indian Rupees(Rs.)"/>
    <x v="0"/>
    <x v="1"/>
    <x v="1"/>
    <n v="41"/>
    <x v="14"/>
    <x v="28"/>
    <x v="5"/>
    <n v="10"/>
    <n v="7"/>
    <d v="2012-10-07T00:00:00"/>
    <s v="Rs.550"/>
    <n v="1"/>
    <n v="550"/>
  </r>
  <r>
    <n v="306957"/>
    <x v="1030"/>
    <n v="1"/>
    <x v="0"/>
    <s v="New Delhi"/>
    <s v="433-B/5, Street 5, Govindpuri Main, Kalkaji, New Delhi"/>
    <x v="25"/>
    <s v="Indian Rupees(Rs.)"/>
    <x v="0"/>
    <x v="1"/>
    <x v="1"/>
    <n v="58"/>
    <x v="14"/>
    <x v="17"/>
    <x v="5"/>
    <n v="10"/>
    <n v="9"/>
    <d v="2012-10-09T00:00:00"/>
    <s v="Rs.550"/>
    <n v="1"/>
    <n v="550"/>
  </r>
  <r>
    <n v="303635"/>
    <x v="1031"/>
    <n v="1"/>
    <x v="0"/>
    <s v="New Delhi"/>
    <s v="N-8, Opposite Kirti Club, Kirti Nagar, New Delhi"/>
    <x v="38"/>
    <s v="Indian Rupees(Rs.)"/>
    <x v="0"/>
    <x v="0"/>
    <x v="1"/>
    <n v="49"/>
    <x v="14"/>
    <x v="17"/>
    <x v="7"/>
    <n v="10"/>
    <n v="28"/>
    <d v="2017-10-28T00:00:00"/>
    <s v="Rs.550"/>
    <n v="1"/>
    <n v="550"/>
  </r>
  <r>
    <n v="9906"/>
    <x v="1032"/>
    <n v="1"/>
    <x v="0"/>
    <s v="New Delhi"/>
    <s v="37, Krishna Market, Lajpat Nagar 1, New Delhi"/>
    <x v="25"/>
    <s v="Indian Rupees(Rs.)"/>
    <x v="0"/>
    <x v="0"/>
    <x v="1"/>
    <n v="40"/>
    <x v="14"/>
    <x v="15"/>
    <x v="3"/>
    <n v="10"/>
    <n v="14"/>
    <d v="2011-10-14T00:00:00"/>
    <s v="Rs.550"/>
    <n v="1"/>
    <n v="550"/>
  </r>
  <r>
    <n v="302577"/>
    <x v="1033"/>
    <n v="1"/>
    <x v="0"/>
    <s v="New Delhi"/>
    <s v="I-83, Central Market, Lajpat Nagar 2, New Delhi"/>
    <x v="117"/>
    <s v="Indian Rupees(Rs.)"/>
    <x v="0"/>
    <x v="1"/>
    <x v="1"/>
    <n v="39"/>
    <x v="14"/>
    <x v="20"/>
    <x v="0"/>
    <n v="10"/>
    <n v="11"/>
    <d v="2013-10-11T00:00:00"/>
    <s v="Rs.550"/>
    <n v="1"/>
    <n v="550"/>
  </r>
  <r>
    <n v="310312"/>
    <x v="1001"/>
    <n v="1"/>
    <x v="0"/>
    <s v="New Delhi"/>
    <s v="E-5/1, Shop 5, Malviya Nagar, New Delhi"/>
    <x v="62"/>
    <s v="Indian Rupees(Rs.)"/>
    <x v="0"/>
    <x v="1"/>
    <x v="1"/>
    <n v="250"/>
    <x v="14"/>
    <x v="15"/>
    <x v="3"/>
    <n v="10"/>
    <n v="14"/>
    <d v="2011-10-14T00:00:00"/>
    <s v="Rs.550"/>
    <n v="1"/>
    <n v="550"/>
  </r>
  <r>
    <n v="18022625"/>
    <x v="1034"/>
    <n v="1"/>
    <x v="0"/>
    <s v="New Delhi"/>
    <s v="C-24/A, Acharya Niketan, Mayur Vihar Phase 1, New Delhi"/>
    <x v="102"/>
    <s v="Indian Rupees(Rs.)"/>
    <x v="0"/>
    <x v="1"/>
    <x v="1"/>
    <n v="33"/>
    <x v="14"/>
    <x v="4"/>
    <x v="7"/>
    <n v="10"/>
    <n v="15"/>
    <d v="2017-10-15T00:00:00"/>
    <s v="Rs.550"/>
    <n v="1"/>
    <n v="550"/>
  </r>
  <r>
    <n v="308880"/>
    <x v="1035"/>
    <n v="1"/>
    <x v="0"/>
    <s v="New Delhi"/>
    <s v="H 2, Bali Nagar, Ramesh Nagar, Near, Moti Nagar, New Delhi"/>
    <x v="326"/>
    <s v="Indian Rupees(Rs.)"/>
    <x v="0"/>
    <x v="0"/>
    <x v="1"/>
    <n v="8"/>
    <x v="14"/>
    <x v="20"/>
    <x v="5"/>
    <n v="10"/>
    <n v="6"/>
    <d v="2012-10-06T00:00:00"/>
    <s v="Rs.550"/>
    <n v="1"/>
    <n v="550"/>
  </r>
  <r>
    <n v="3637"/>
    <x v="1036"/>
    <n v="1"/>
    <x v="0"/>
    <s v="New Delhi"/>
    <s v="1, Panchseel Enclave Market, Panchsheel Park, New Delhi"/>
    <x v="2"/>
    <s v="Indian Rupees(Rs.)"/>
    <x v="0"/>
    <x v="1"/>
    <x v="1"/>
    <n v="66"/>
    <x v="14"/>
    <x v="4"/>
    <x v="1"/>
    <n v="10"/>
    <n v="13"/>
    <d v="2016-10-13T00:00:00"/>
    <s v="Rs.550"/>
    <n v="1"/>
    <n v="550"/>
  </r>
  <r>
    <n v="18279470"/>
    <x v="1029"/>
    <n v="1"/>
    <x v="0"/>
    <s v="New Delhi"/>
    <s v="BG-8, Shop 16, DDA Market, Paschim Vihar, New Delhi"/>
    <x v="20"/>
    <s v="Indian Rupees(Rs.)"/>
    <x v="0"/>
    <x v="0"/>
    <x v="1"/>
    <n v="32"/>
    <x v="14"/>
    <x v="11"/>
    <x v="5"/>
    <n v="10"/>
    <n v="21"/>
    <d v="2012-10-21T00:00:00"/>
    <s v="Rs.550"/>
    <n v="1"/>
    <n v="550"/>
  </r>
  <r>
    <n v="310807"/>
    <x v="1037"/>
    <n v="1"/>
    <x v="0"/>
    <s v="New Delhi"/>
    <s v="C-11/8, Yamuna Vihar, Shahdara, New Delhi"/>
    <x v="327"/>
    <s v="Indian Rupees(Rs.)"/>
    <x v="0"/>
    <x v="0"/>
    <x v="1"/>
    <n v="10"/>
    <x v="14"/>
    <x v="20"/>
    <x v="4"/>
    <n v="10"/>
    <n v="15"/>
    <d v="2014-10-15T00:00:00"/>
    <s v="Rs.550"/>
    <n v="1"/>
    <n v="550"/>
  </r>
  <r>
    <n v="18381663"/>
    <x v="1038"/>
    <n v="1"/>
    <x v="0"/>
    <s v="New Delhi"/>
    <s v="Lower Ground Floor, FCŒ_8, Epicuria, Nehru Place, New Delhi"/>
    <x v="2"/>
    <s v="Indian Rupees(Rs.)"/>
    <x v="0"/>
    <x v="1"/>
    <x v="1"/>
    <n v="23"/>
    <x v="8"/>
    <x v="7"/>
    <x v="8"/>
    <n v="9"/>
    <n v="6"/>
    <d v="2015-09-06T00:00:00"/>
    <s v="Rs.650"/>
    <n v="1"/>
    <n v="650"/>
  </r>
  <r>
    <n v="310982"/>
    <x v="1039"/>
    <n v="1"/>
    <x v="0"/>
    <s v="New Delhi"/>
    <s v="G-1, Vardhman Royal Plaza, LSC, Deraval Nagar Part 1, Gujranwala Town, New Delhi"/>
    <x v="2"/>
    <s v="Indian Rupees(Rs.)"/>
    <x v="0"/>
    <x v="1"/>
    <x v="1"/>
    <n v="42"/>
    <x v="8"/>
    <x v="13"/>
    <x v="6"/>
    <n v="9"/>
    <n v="26"/>
    <d v="2010-09-26T00:00:00"/>
    <s v="Rs.650"/>
    <n v="1"/>
    <n v="650"/>
  </r>
  <r>
    <n v="6256"/>
    <x v="1040"/>
    <n v="1"/>
    <x v="0"/>
    <s v="New Delhi"/>
    <s v="G-21, Pankaj Central Market, Near Plato Public School, IP Extension, New Delhi"/>
    <x v="8"/>
    <s v="Indian Rupees(Rs.)"/>
    <x v="0"/>
    <x v="0"/>
    <x v="1"/>
    <n v="49"/>
    <x v="8"/>
    <x v="15"/>
    <x v="2"/>
    <n v="9"/>
    <n v="9"/>
    <d v="2018-09-09T00:00:00"/>
    <s v="Rs.650"/>
    <n v="1"/>
    <n v="650"/>
  </r>
  <r>
    <n v="309807"/>
    <x v="1041"/>
    <n v="1"/>
    <x v="0"/>
    <s v="New Delhi"/>
    <s v="Cottage Emporium, Janpath, New Delhi"/>
    <x v="328"/>
    <s v="Indian Rupees(Rs.)"/>
    <x v="0"/>
    <x v="1"/>
    <x v="1"/>
    <n v="223"/>
    <x v="8"/>
    <x v="21"/>
    <x v="1"/>
    <n v="9"/>
    <n v="25"/>
    <d v="2016-09-25T00:00:00"/>
    <s v="Rs.650"/>
    <n v="1"/>
    <n v="650"/>
  </r>
  <r>
    <n v="9596"/>
    <x v="1042"/>
    <n v="1"/>
    <x v="0"/>
    <s v="New Delhi"/>
    <s v="1 &amp; 2, Lal Sai Market, Lajpat Nagar 2, New Delhi"/>
    <x v="2"/>
    <s v="Indian Rupees(Rs.)"/>
    <x v="0"/>
    <x v="1"/>
    <x v="1"/>
    <n v="59"/>
    <x v="8"/>
    <x v="4"/>
    <x v="8"/>
    <n v="9"/>
    <n v="5"/>
    <d v="2015-09-05T00:00:00"/>
    <s v="Rs.650"/>
    <n v="1"/>
    <n v="650"/>
  </r>
  <r>
    <n v="3744"/>
    <x v="1043"/>
    <n v="1"/>
    <x v="0"/>
    <s v="New Delhi"/>
    <s v="34, Living Style Mall, Main Kalindi Kunj Road, Jasola, New Delhi"/>
    <x v="8"/>
    <s v="Indian Rupees(Rs.)"/>
    <x v="0"/>
    <x v="1"/>
    <x v="1"/>
    <n v="67"/>
    <x v="8"/>
    <x v="11"/>
    <x v="2"/>
    <n v="9"/>
    <n v="22"/>
    <d v="2018-09-22T00:00:00"/>
    <s v="Rs.650"/>
    <n v="1"/>
    <n v="650"/>
  </r>
  <r>
    <n v="300957"/>
    <x v="1044"/>
    <n v="1"/>
    <x v="0"/>
    <s v="New Delhi"/>
    <s v="1, DDA Market, Pocket 4, Near Maharaja Agrasen College, Mayur Vihar Phase 1, New Delhi"/>
    <x v="8"/>
    <s v="Indian Rupees(Rs.)"/>
    <x v="0"/>
    <x v="0"/>
    <x v="1"/>
    <n v="86"/>
    <x v="8"/>
    <x v="11"/>
    <x v="8"/>
    <n v="9"/>
    <n v="27"/>
    <d v="2015-09-27T00:00:00"/>
    <s v="Rs.650"/>
    <n v="1"/>
    <n v="650"/>
  </r>
  <r>
    <n v="300959"/>
    <x v="1045"/>
    <n v="1"/>
    <x v="0"/>
    <s v="New Delhi"/>
    <s v="24, DDA Market, Pocket 4, Mayur Vihar Phase 1, New Delhi"/>
    <x v="152"/>
    <s v="Indian Rupees(Rs.)"/>
    <x v="0"/>
    <x v="1"/>
    <x v="1"/>
    <n v="60"/>
    <x v="8"/>
    <x v="6"/>
    <x v="7"/>
    <n v="9"/>
    <n v="9"/>
    <d v="2017-09-09T00:00:00"/>
    <s v="Rs.650"/>
    <n v="1"/>
    <n v="650"/>
  </r>
  <r>
    <n v="18337924"/>
    <x v="1046"/>
    <n v="1"/>
    <x v="0"/>
    <s v="New Delhi"/>
    <s v="1st Floor, 43, The Fashion Street, Shahpur Jat, New Delhi"/>
    <x v="329"/>
    <s v="Indian Rupees(Rs.)"/>
    <x v="0"/>
    <x v="1"/>
    <x v="1"/>
    <n v="18"/>
    <x v="8"/>
    <x v="11"/>
    <x v="3"/>
    <n v="9"/>
    <n v="22"/>
    <d v="2011-09-22T00:00:00"/>
    <s v="Rs.650"/>
    <n v="1"/>
    <n v="650"/>
  </r>
  <r>
    <n v="7873"/>
    <x v="1047"/>
    <n v="1"/>
    <x v="0"/>
    <s v="New Delhi"/>
    <s v="28, C Block Market, East of Kailash, New Delhi"/>
    <x v="2"/>
    <s v="Indian Rupees(Rs.)"/>
    <x v="0"/>
    <x v="1"/>
    <x v="1"/>
    <n v="61"/>
    <x v="8"/>
    <x v="15"/>
    <x v="0"/>
    <n v="8"/>
    <n v="26"/>
    <d v="2013-08-26T00:00:00"/>
    <s v="Rs.650"/>
    <n v="1"/>
    <n v="650"/>
  </r>
  <r>
    <n v="511"/>
    <x v="1048"/>
    <n v="1"/>
    <x v="0"/>
    <s v="New Delhi"/>
    <s v="18/36, Ground Floor, Main Market, East Patel Nagar, New Delhi"/>
    <x v="7"/>
    <s v="Indian Rupees(Rs.)"/>
    <x v="0"/>
    <x v="0"/>
    <x v="1"/>
    <n v="44"/>
    <x v="8"/>
    <x v="11"/>
    <x v="0"/>
    <n v="8"/>
    <n v="20"/>
    <d v="2013-08-20T00:00:00"/>
    <s v="Rs.650"/>
    <n v="1"/>
    <n v="650"/>
  </r>
  <r>
    <n v="309815"/>
    <x v="1049"/>
    <n v="1"/>
    <x v="0"/>
    <s v="New Delhi"/>
    <s v="E-578, Savitri Road, Greater Kailash (GK) 2, New Delhi"/>
    <x v="330"/>
    <s v="Indian Rupees(Rs.)"/>
    <x v="0"/>
    <x v="1"/>
    <x v="1"/>
    <n v="312"/>
    <x v="8"/>
    <x v="5"/>
    <x v="8"/>
    <n v="8"/>
    <n v="7"/>
    <d v="2015-08-07T00:00:00"/>
    <s v="Rs.650"/>
    <n v="1"/>
    <n v="650"/>
  </r>
  <r>
    <n v="306168"/>
    <x v="1050"/>
    <n v="1"/>
    <x v="0"/>
    <s v="New Delhi"/>
    <s v="42, DLF Industrial Area, Kirti Nagar, New Delhi"/>
    <x v="8"/>
    <s v="Indian Rupees(Rs.)"/>
    <x v="0"/>
    <x v="0"/>
    <x v="1"/>
    <n v="98"/>
    <x v="8"/>
    <x v="9"/>
    <x v="5"/>
    <n v="8"/>
    <n v="26"/>
    <d v="2012-08-26T00:00:00"/>
    <s v="Rs.650"/>
    <n v="1"/>
    <n v="650"/>
  </r>
  <r>
    <n v="18334458"/>
    <x v="1038"/>
    <n v="1"/>
    <x v="0"/>
    <s v="New Delhi"/>
    <s v="D35, Ground Floor, Lajpat Nagar 2, New Delhi"/>
    <x v="24"/>
    <s v="Indian Rupees(Rs.)"/>
    <x v="0"/>
    <x v="1"/>
    <x v="1"/>
    <n v="31"/>
    <x v="8"/>
    <x v="20"/>
    <x v="8"/>
    <n v="8"/>
    <n v="3"/>
    <d v="2015-08-03T00:00:00"/>
    <s v="Rs.650"/>
    <n v="1"/>
    <n v="650"/>
  </r>
  <r>
    <n v="1992"/>
    <x v="1051"/>
    <n v="1"/>
    <x v="0"/>
    <s v="New Delhi"/>
    <s v="21, NWA, Club Road, Punjabi Bagh Extension, Punjabi Bagh, New Delhi"/>
    <x v="8"/>
    <s v="Indian Rupees(Rs.)"/>
    <x v="0"/>
    <x v="1"/>
    <x v="1"/>
    <n v="150"/>
    <x v="8"/>
    <x v="9"/>
    <x v="3"/>
    <n v="8"/>
    <n v="6"/>
    <d v="2011-08-06T00:00:00"/>
    <s v="Rs.650"/>
    <n v="1"/>
    <n v="650"/>
  </r>
  <r>
    <n v="7364"/>
    <x v="1038"/>
    <n v="1"/>
    <x v="0"/>
    <s v="New Delhi"/>
    <s v="G-3, Select Citywalk Mall, Saket, New Delhi"/>
    <x v="14"/>
    <s v="Indian Rupees(Rs.)"/>
    <x v="0"/>
    <x v="1"/>
    <x v="1"/>
    <n v="504"/>
    <x v="8"/>
    <x v="4"/>
    <x v="4"/>
    <n v="8"/>
    <n v="26"/>
    <d v="2014-08-26T00:00:00"/>
    <s v="Rs.650"/>
    <n v="1"/>
    <n v="650"/>
  </r>
  <r>
    <n v="308697"/>
    <x v="1052"/>
    <n v="1"/>
    <x v="0"/>
    <s v="New Delhi"/>
    <s v="A-5, Ground Floor, Vasant Square Mall, Vasant Kunj, New Delhi"/>
    <x v="331"/>
    <s v="Indian Rupees(Rs.)"/>
    <x v="0"/>
    <x v="1"/>
    <x v="1"/>
    <n v="199"/>
    <x v="8"/>
    <x v="15"/>
    <x v="5"/>
    <n v="8"/>
    <n v="20"/>
    <d v="2012-08-20T00:00:00"/>
    <s v="Rs.650"/>
    <n v="1"/>
    <n v="650"/>
  </r>
  <r>
    <n v="311390"/>
    <x v="1053"/>
    <n v="1"/>
    <x v="0"/>
    <s v="New Delhi"/>
    <s v="AG-1, Shop 2, DDA Mini Market, Vikaspuri, New Delhi"/>
    <x v="30"/>
    <s v="Indian Rupees(Rs.)"/>
    <x v="0"/>
    <x v="0"/>
    <x v="1"/>
    <n v="24"/>
    <x v="8"/>
    <x v="13"/>
    <x v="0"/>
    <n v="8"/>
    <n v="24"/>
    <d v="2013-08-24T00:00:00"/>
    <s v="Rs.650"/>
    <n v="1"/>
    <n v="650"/>
  </r>
  <r>
    <n v="308664"/>
    <x v="1054"/>
    <n v="1"/>
    <x v="0"/>
    <s v="New Delhi"/>
    <s v="Govindpuri, Kalkaji, New Delhi"/>
    <x v="23"/>
    <s v="Indian Rupees(Rs.)"/>
    <x v="0"/>
    <x v="0"/>
    <x v="1"/>
    <n v="26"/>
    <x v="8"/>
    <x v="11"/>
    <x v="7"/>
    <n v="7"/>
    <n v="22"/>
    <d v="2017-07-22T00:00:00"/>
    <s v="Rs.650"/>
    <n v="1"/>
    <n v="650"/>
  </r>
  <r>
    <n v="309816"/>
    <x v="1049"/>
    <n v="1"/>
    <x v="0"/>
    <s v="New Delhi"/>
    <s v="A-117, Lajpat Nagar 1, New Delhi"/>
    <x v="330"/>
    <s v="Indian Rupees(Rs.)"/>
    <x v="0"/>
    <x v="1"/>
    <x v="1"/>
    <n v="270"/>
    <x v="8"/>
    <x v="21"/>
    <x v="8"/>
    <n v="7"/>
    <n v="21"/>
    <d v="2015-07-21T00:00:00"/>
    <s v="Rs.650"/>
    <n v="1"/>
    <n v="650"/>
  </r>
  <r>
    <n v="18208912"/>
    <x v="1055"/>
    <n v="1"/>
    <x v="0"/>
    <s v="New Delhi"/>
    <s v="Opposite Select Citywalk, J Block, Malviya Nagar, New Delhi"/>
    <x v="19"/>
    <s v="Indian Rupees(Rs.)"/>
    <x v="0"/>
    <x v="1"/>
    <x v="1"/>
    <n v="306"/>
    <x v="8"/>
    <x v="5"/>
    <x v="4"/>
    <n v="7"/>
    <n v="17"/>
    <d v="2014-07-17T00:00:00"/>
    <s v="Rs.650"/>
    <n v="1"/>
    <n v="650"/>
  </r>
  <r>
    <n v="306291"/>
    <x v="849"/>
    <n v="1"/>
    <x v="0"/>
    <s v="New Delhi"/>
    <s v="K-28, Kashmiri Market, Vivekanand Marg, R K Puram, New Delhi"/>
    <x v="2"/>
    <s v="Indian Rupees(Rs.)"/>
    <x v="0"/>
    <x v="1"/>
    <x v="1"/>
    <n v="163"/>
    <x v="8"/>
    <x v="15"/>
    <x v="1"/>
    <n v="7"/>
    <n v="21"/>
    <d v="2016-07-21T00:00:00"/>
    <s v="Rs.650"/>
    <n v="1"/>
    <n v="650"/>
  </r>
  <r>
    <n v="306028"/>
    <x v="1056"/>
    <n v="1"/>
    <x v="0"/>
    <s v="New Delhi"/>
    <s v="51, Market 1, Chittaranjan Park, New Delhi"/>
    <x v="332"/>
    <s v="Indian Rupees(Rs.)"/>
    <x v="0"/>
    <x v="1"/>
    <x v="1"/>
    <n v="443"/>
    <x v="8"/>
    <x v="9"/>
    <x v="8"/>
    <n v="6"/>
    <n v="26"/>
    <d v="2015-06-26T00:00:00"/>
    <s v="Rs.650"/>
    <n v="1"/>
    <n v="650"/>
  </r>
  <r>
    <n v="6475"/>
    <x v="1011"/>
    <n v="1"/>
    <x v="0"/>
    <s v="New Delhi"/>
    <s v="C-5, Ground Floor, Main Market, Malviya Nagar, New Delhi"/>
    <x v="8"/>
    <s v="Indian Rupees(Rs.)"/>
    <x v="0"/>
    <x v="0"/>
    <x v="1"/>
    <n v="427"/>
    <x v="8"/>
    <x v="7"/>
    <x v="7"/>
    <n v="6"/>
    <n v="11"/>
    <d v="2017-06-11T00:00:00"/>
    <s v="Rs.650"/>
    <n v="1"/>
    <n v="650"/>
  </r>
  <r>
    <n v="1675"/>
    <x v="1057"/>
    <n v="1"/>
    <x v="0"/>
    <s v="New Delhi"/>
    <s v="E-27, Main Market, South Extension 2, New Delhi"/>
    <x v="2"/>
    <s v="Indian Rupees(Rs.)"/>
    <x v="0"/>
    <x v="0"/>
    <x v="1"/>
    <n v="215"/>
    <x v="8"/>
    <x v="7"/>
    <x v="2"/>
    <n v="6"/>
    <n v="19"/>
    <d v="2018-06-19T00:00:00"/>
    <s v="Rs.650"/>
    <n v="1"/>
    <n v="650"/>
  </r>
  <r>
    <n v="302682"/>
    <x v="1048"/>
    <n v="1"/>
    <x v="0"/>
    <s v="New Delhi"/>
    <s v="17A, Friends Colony, New Delhi"/>
    <x v="7"/>
    <s v="Indian Rupees(Rs.)"/>
    <x v="0"/>
    <x v="0"/>
    <x v="1"/>
    <n v="15"/>
    <x v="8"/>
    <x v="11"/>
    <x v="1"/>
    <n v="5"/>
    <n v="14"/>
    <d v="2016-05-14T00:00:00"/>
    <s v="Rs.650"/>
    <n v="1"/>
    <n v="650"/>
  </r>
  <r>
    <n v="844"/>
    <x v="1038"/>
    <n v="1"/>
    <x v="0"/>
    <s v="New Delhi"/>
    <s v="Shop 50, 1st Floor, Middle Lane, Khan Market, New Delhi"/>
    <x v="24"/>
    <s v="Indian Rupees(Rs.)"/>
    <x v="0"/>
    <x v="0"/>
    <x v="1"/>
    <n v="2860"/>
    <x v="8"/>
    <x v="21"/>
    <x v="4"/>
    <n v="5"/>
    <n v="17"/>
    <d v="2014-05-17T00:00:00"/>
    <s v="Rs.650"/>
    <n v="1"/>
    <n v="650"/>
  </r>
  <r>
    <n v="535"/>
    <x v="1048"/>
    <n v="1"/>
    <x v="0"/>
    <s v="New Delhi"/>
    <s v="55, Community Center, Vasant Vihar, New Delhi"/>
    <x v="7"/>
    <s v="Indian Rupees(Rs.)"/>
    <x v="0"/>
    <x v="1"/>
    <x v="1"/>
    <n v="47"/>
    <x v="8"/>
    <x v="15"/>
    <x v="3"/>
    <n v="5"/>
    <n v="20"/>
    <d v="2011-05-20T00:00:00"/>
    <s v="Rs.650"/>
    <n v="1"/>
    <n v="650"/>
  </r>
  <r>
    <n v="6092"/>
    <x v="1058"/>
    <n v="1"/>
    <x v="0"/>
    <s v="New Delhi"/>
    <s v="Kamal Complex, Local Shopping Centre, Surajmal Vihar, Anand Vihar, New Delhi"/>
    <x v="333"/>
    <s v="Indian Rupees(Rs.)"/>
    <x v="0"/>
    <x v="1"/>
    <x v="1"/>
    <n v="220"/>
    <x v="8"/>
    <x v="9"/>
    <x v="1"/>
    <n v="4"/>
    <n v="3"/>
    <d v="2016-04-03T00:00:00"/>
    <s v="Rs.650"/>
    <n v="1"/>
    <n v="650"/>
  </r>
  <r>
    <n v="18383512"/>
    <x v="1059"/>
    <n v="1"/>
    <x v="0"/>
    <s v="New Delhi"/>
    <s v="M 7, Main Market, Greater Kailash (GK) 2, New Delhi"/>
    <x v="61"/>
    <s v="Indian Rupees(Rs.)"/>
    <x v="0"/>
    <x v="1"/>
    <x v="1"/>
    <n v="27"/>
    <x v="8"/>
    <x v="3"/>
    <x v="5"/>
    <n v="4"/>
    <n v="26"/>
    <d v="2012-04-26T00:00:00"/>
    <s v="Rs.650"/>
    <n v="1"/>
    <n v="650"/>
  </r>
  <r>
    <n v="9644"/>
    <x v="1060"/>
    <n v="1"/>
    <x v="0"/>
    <s v="New Delhi"/>
    <s v="4/3, 1st Floor, Roop Nagar, Near Kamla Nagar Market, Kamla Nagar, New Delhi"/>
    <x v="334"/>
    <s v="Indian Rupees(Rs.)"/>
    <x v="0"/>
    <x v="1"/>
    <x v="1"/>
    <n v="393"/>
    <x v="8"/>
    <x v="21"/>
    <x v="0"/>
    <n v="4"/>
    <n v="10"/>
    <d v="2013-04-10T00:00:00"/>
    <s v="Rs.650"/>
    <n v="1"/>
    <n v="650"/>
  </r>
  <r>
    <n v="300661"/>
    <x v="1039"/>
    <n v="1"/>
    <x v="0"/>
    <s v="New Delhi"/>
    <s v="3-A, New Rohtak Road, East Park Road, Shidi Pura, Dori Walan, Near HDFC Bank, Karol Bagh, New Delhi"/>
    <x v="2"/>
    <s v="Indian Rupees(Rs.)"/>
    <x v="0"/>
    <x v="1"/>
    <x v="1"/>
    <n v="456"/>
    <x v="8"/>
    <x v="21"/>
    <x v="0"/>
    <n v="4"/>
    <n v="11"/>
    <d v="2013-04-11T00:00:00"/>
    <s v="Rs.650"/>
    <n v="1"/>
    <n v="650"/>
  </r>
  <r>
    <n v="2997"/>
    <x v="1061"/>
    <n v="1"/>
    <x v="0"/>
    <s v="New Delhi"/>
    <s v="42, Living Style Mall, Main Kalindi Kunj Road, Jasola, New Delhi"/>
    <x v="147"/>
    <s v="Indian Rupees(Rs.)"/>
    <x v="0"/>
    <x v="0"/>
    <x v="1"/>
    <n v="81"/>
    <x v="8"/>
    <x v="13"/>
    <x v="6"/>
    <n v="4"/>
    <n v="19"/>
    <d v="2010-04-19T00:00:00"/>
    <s v="Rs.650"/>
    <n v="1"/>
    <n v="650"/>
  </r>
  <r>
    <n v="528"/>
    <x v="1048"/>
    <n v="1"/>
    <x v="0"/>
    <s v="New Delhi"/>
    <s v="C-17, SDA Market, SDA, New Delhi"/>
    <x v="7"/>
    <s v="Indian Rupees(Rs.)"/>
    <x v="0"/>
    <x v="1"/>
    <x v="1"/>
    <n v="104"/>
    <x v="8"/>
    <x v="7"/>
    <x v="3"/>
    <n v="4"/>
    <n v="12"/>
    <d v="2011-04-12T00:00:00"/>
    <s v="Rs.650"/>
    <n v="1"/>
    <n v="650"/>
  </r>
  <r>
    <n v="18273623"/>
    <x v="1062"/>
    <n v="1"/>
    <x v="0"/>
    <s v="New Delhi"/>
    <s v="33, Ground Floor, Living Style Mall, Jasola, New Delhi"/>
    <x v="8"/>
    <s v="Indian Rupees(Rs.)"/>
    <x v="0"/>
    <x v="0"/>
    <x v="1"/>
    <n v="15"/>
    <x v="8"/>
    <x v="13"/>
    <x v="5"/>
    <n v="3"/>
    <n v="12"/>
    <d v="2012-03-12T00:00:00"/>
    <s v="Rs.650"/>
    <n v="1"/>
    <n v="650"/>
  </r>
  <r>
    <n v="18432219"/>
    <x v="1063"/>
    <n v="1"/>
    <x v="0"/>
    <s v="New Delhi"/>
    <s v="Opposite Gurudwara, L Block Road, Sector 6, Malviya Nagar, New Delhi"/>
    <x v="2"/>
    <s v="Indian Rupees(Rs.)"/>
    <x v="0"/>
    <x v="1"/>
    <x v="1"/>
    <n v="75"/>
    <x v="8"/>
    <x v="5"/>
    <x v="4"/>
    <n v="3"/>
    <n v="26"/>
    <d v="2014-03-26T00:00:00"/>
    <s v="Rs.650"/>
    <n v="1"/>
    <n v="650"/>
  </r>
  <r>
    <n v="7720"/>
    <x v="1064"/>
    <n v="1"/>
    <x v="0"/>
    <s v="New Delhi"/>
    <s v="25-27, LSC, New Friends Colony, New Delhi"/>
    <x v="8"/>
    <s v="Indian Rupees(Rs.)"/>
    <x v="0"/>
    <x v="1"/>
    <x v="1"/>
    <n v="62"/>
    <x v="8"/>
    <x v="15"/>
    <x v="2"/>
    <n v="3"/>
    <n v="16"/>
    <d v="2018-03-16T00:00:00"/>
    <s v="Rs.650"/>
    <n v="1"/>
    <n v="650"/>
  </r>
  <r>
    <n v="3967"/>
    <x v="1065"/>
    <n v="1"/>
    <x v="0"/>
    <s v="New Delhi"/>
    <s v="24, KD Block, DDA Market, Pitampura, New Delhi"/>
    <x v="2"/>
    <s v="Indian Rupees(Rs.)"/>
    <x v="0"/>
    <x v="1"/>
    <x v="1"/>
    <n v="113"/>
    <x v="8"/>
    <x v="17"/>
    <x v="0"/>
    <n v="3"/>
    <n v="26"/>
    <d v="2013-03-26T00:00:00"/>
    <s v="Rs.650"/>
    <n v="1"/>
    <n v="650"/>
  </r>
  <r>
    <n v="18089255"/>
    <x v="1066"/>
    <n v="1"/>
    <x v="0"/>
    <s v="New Delhi"/>
    <s v="Outlet 22, Local Shopping Center, Sector D-4, Vasant Kunj, New Delhi"/>
    <x v="335"/>
    <s v="Indian Rupees(Rs.)"/>
    <x v="0"/>
    <x v="1"/>
    <x v="1"/>
    <n v="122"/>
    <x v="8"/>
    <x v="5"/>
    <x v="1"/>
    <n v="3"/>
    <n v="6"/>
    <d v="2016-03-06T00:00:00"/>
    <s v="Rs.650"/>
    <n v="1"/>
    <n v="650"/>
  </r>
  <r>
    <n v="18144479"/>
    <x v="1049"/>
    <n v="1"/>
    <x v="0"/>
    <s v="New Delhi"/>
    <s v="28, Vasant Arcade, B7 Market, Vasant Kunj, New Delhi"/>
    <x v="19"/>
    <s v="Indian Rupees(Rs.)"/>
    <x v="0"/>
    <x v="1"/>
    <x v="1"/>
    <n v="173"/>
    <x v="8"/>
    <x v="14"/>
    <x v="1"/>
    <n v="3"/>
    <n v="20"/>
    <d v="2016-03-20T00:00:00"/>
    <s v="Rs.650"/>
    <n v="1"/>
    <n v="650"/>
  </r>
  <r>
    <n v="18279452"/>
    <x v="1066"/>
    <n v="1"/>
    <x v="0"/>
    <s v="New Delhi"/>
    <s v="Outlet 22, DT Cinema Complex, Greater Kailash (GK) 2, New Delhi"/>
    <x v="335"/>
    <s v="Indian Rupees(Rs.)"/>
    <x v="0"/>
    <x v="1"/>
    <x v="1"/>
    <n v="120"/>
    <x v="8"/>
    <x v="7"/>
    <x v="7"/>
    <n v="2"/>
    <n v="1"/>
    <d v="2017-02-01T00:00:00"/>
    <s v="Rs.650"/>
    <n v="1"/>
    <n v="650"/>
  </r>
  <r>
    <n v="18222571"/>
    <x v="1067"/>
    <n v="1"/>
    <x v="0"/>
    <s v="New Delhi"/>
    <s v="32-UB, Lower Ground Floor, Jawahar Nagar, Kamla Nagar, New Delhi"/>
    <x v="31"/>
    <s v="Indian Rupees(Rs.)"/>
    <x v="0"/>
    <x v="1"/>
    <x v="1"/>
    <n v="41"/>
    <x v="8"/>
    <x v="15"/>
    <x v="5"/>
    <n v="2"/>
    <n v="16"/>
    <d v="2012-02-16T00:00:00"/>
    <s v="Rs.650"/>
    <n v="1"/>
    <n v="650"/>
  </r>
  <r>
    <n v="303574"/>
    <x v="1068"/>
    <n v="1"/>
    <x v="0"/>
    <s v="New Delhi"/>
    <s v="48, Prithviraj Market, Khan Market, New Delhi"/>
    <x v="336"/>
    <s v="Indian Rupees(Rs.)"/>
    <x v="0"/>
    <x v="1"/>
    <x v="1"/>
    <n v="120"/>
    <x v="8"/>
    <x v="28"/>
    <x v="2"/>
    <n v="2"/>
    <n v="17"/>
    <d v="2018-02-17T00:00:00"/>
    <s v="Rs.650"/>
    <n v="1"/>
    <n v="650"/>
  </r>
  <r>
    <n v="18222586"/>
    <x v="1069"/>
    <n v="1"/>
    <x v="0"/>
    <s v="New Delhi"/>
    <s v="Shop 37, 2nd Floor, Satyaniketan, New Delhi"/>
    <x v="337"/>
    <s v="Indian Rupees(Rs.)"/>
    <x v="0"/>
    <x v="1"/>
    <x v="1"/>
    <n v="355"/>
    <x v="8"/>
    <x v="19"/>
    <x v="1"/>
    <n v="2"/>
    <n v="11"/>
    <d v="2016-02-11T00:00:00"/>
    <s v="Rs.650"/>
    <n v="1"/>
    <n v="650"/>
  </r>
  <r>
    <n v="18361241"/>
    <x v="1070"/>
    <n v="1"/>
    <x v="0"/>
    <s v="New Delhi"/>
    <s v="Plot 5, Sikka Mansion, Savita Vihar Market, Anand Vihar, New Delhi"/>
    <x v="24"/>
    <s v="Indian Rupees(Rs.)"/>
    <x v="0"/>
    <x v="0"/>
    <x v="1"/>
    <n v="5"/>
    <x v="8"/>
    <x v="10"/>
    <x v="1"/>
    <n v="1"/>
    <n v="17"/>
    <d v="2016-01-17T00:00:00"/>
    <s v="Rs.650"/>
    <n v="1"/>
    <n v="650"/>
  </r>
  <r>
    <n v="306310"/>
    <x v="1071"/>
    <n v="1"/>
    <x v="0"/>
    <s v="New Delhi"/>
    <s v="B-15, Near Shri Ram Singh Hospital, East Krishna Nagar, Krishna Nagar, New Delhi"/>
    <x v="49"/>
    <s v="Indian Rupees(Rs.)"/>
    <x v="0"/>
    <x v="1"/>
    <x v="1"/>
    <n v="52"/>
    <x v="8"/>
    <x v="11"/>
    <x v="8"/>
    <n v="1"/>
    <n v="4"/>
    <d v="2015-01-04T00:00:00"/>
    <s v="Rs.650"/>
    <n v="1"/>
    <n v="650"/>
  </r>
  <r>
    <n v="18175252"/>
    <x v="1072"/>
    <n v="1"/>
    <x v="0"/>
    <s v="New Delhi"/>
    <s v="C-2, Ground Floor, Panchsheel Vihar, Malviya Nagar, New Delhi"/>
    <x v="147"/>
    <s v="Indian Rupees(Rs.)"/>
    <x v="0"/>
    <x v="1"/>
    <x v="1"/>
    <n v="35"/>
    <x v="8"/>
    <x v="15"/>
    <x v="1"/>
    <n v="1"/>
    <n v="5"/>
    <d v="2016-01-05T00:00:00"/>
    <s v="Rs.650"/>
    <n v="1"/>
    <n v="650"/>
  </r>
  <r>
    <n v="305251"/>
    <x v="1048"/>
    <n v="1"/>
    <x v="0"/>
    <s v="New Delhi"/>
    <s v="Moments Mall, Kirti Nagar, New Delhi"/>
    <x v="7"/>
    <s v="Indian Rupees(Rs.)"/>
    <x v="0"/>
    <x v="0"/>
    <x v="1"/>
    <n v="18"/>
    <x v="8"/>
    <x v="13"/>
    <x v="1"/>
    <n v="1"/>
    <n v="24"/>
    <d v="2016-01-24T00:00:00"/>
    <s v="Rs.650"/>
    <n v="1"/>
    <n v="650"/>
  </r>
  <r>
    <n v="312142"/>
    <x v="1073"/>
    <n v="1"/>
    <x v="0"/>
    <s v="New Delhi"/>
    <s v="1/33, Satyaniketan, New Delhi"/>
    <x v="338"/>
    <s v="Indian Rupees(Rs.)"/>
    <x v="0"/>
    <x v="1"/>
    <x v="1"/>
    <n v="295"/>
    <x v="8"/>
    <x v="12"/>
    <x v="4"/>
    <n v="1"/>
    <n v="4"/>
    <d v="2014-01-04T00:00:00"/>
    <s v="Rs.650"/>
    <n v="1"/>
    <n v="650"/>
  </r>
  <r>
    <n v="18292485"/>
    <x v="1074"/>
    <n v="1"/>
    <x v="0"/>
    <s v="New Delhi"/>
    <s v="B-98, Vasant Kunj Enclave, Vasant Kunj, New Delhi"/>
    <x v="339"/>
    <s v="Indian Rupees(Rs.)"/>
    <x v="0"/>
    <x v="1"/>
    <x v="1"/>
    <n v="141"/>
    <x v="8"/>
    <x v="5"/>
    <x v="8"/>
    <n v="1"/>
    <n v="7"/>
    <d v="2015-01-07T00:00:00"/>
    <s v="Rs.650"/>
    <n v="1"/>
    <n v="650"/>
  </r>
  <r>
    <n v="845"/>
    <x v="1075"/>
    <n v="1"/>
    <x v="0"/>
    <s v="New Delhi"/>
    <s v="5, Yashwant Place, Food Plaza, Near Chanakya Cinema, Chanakyapuri, New Delhi"/>
    <x v="25"/>
    <s v="Indian Rupees(Rs.)"/>
    <x v="0"/>
    <x v="0"/>
    <x v="1"/>
    <n v="2"/>
    <x v="8"/>
    <x v="0"/>
    <x v="0"/>
    <n v="12"/>
    <n v="10"/>
    <d v="2013-12-10T00:00:00"/>
    <s v="Rs.650"/>
    <n v="1"/>
    <n v="650"/>
  </r>
  <r>
    <n v="18277002"/>
    <x v="1076"/>
    <n v="1"/>
    <x v="0"/>
    <s v="New Delhi"/>
    <s v="Shop 19, LSC, Masjid Moth, Greater Kailash (GK) 2, New Delhi"/>
    <x v="8"/>
    <s v="Indian Rupees(Rs.)"/>
    <x v="0"/>
    <x v="1"/>
    <x v="1"/>
    <n v="25"/>
    <x v="8"/>
    <x v="11"/>
    <x v="6"/>
    <n v="12"/>
    <n v="13"/>
    <d v="2010-12-13T00:00:00"/>
    <s v="Rs.650"/>
    <n v="1"/>
    <n v="650"/>
  </r>
  <r>
    <n v="533"/>
    <x v="1048"/>
    <n v="1"/>
    <x v="0"/>
    <s v="New Delhi"/>
    <s v="G-2/A, Janak Place District Centre, Janakpuri, New Delhi"/>
    <x v="7"/>
    <s v="Indian Rupees(Rs.)"/>
    <x v="0"/>
    <x v="1"/>
    <x v="1"/>
    <n v="74"/>
    <x v="8"/>
    <x v="15"/>
    <x v="6"/>
    <n v="12"/>
    <n v="13"/>
    <d v="2010-12-13T00:00:00"/>
    <s v="Rs.650"/>
    <n v="1"/>
    <n v="650"/>
  </r>
  <r>
    <n v="5135"/>
    <x v="1077"/>
    <n v="1"/>
    <x v="0"/>
    <s v="New Delhi"/>
    <s v="489/55-1, Malviya Nagar, New Delhi"/>
    <x v="49"/>
    <s v="Indian Rupees(Rs.)"/>
    <x v="0"/>
    <x v="1"/>
    <x v="1"/>
    <n v="68"/>
    <x v="8"/>
    <x v="6"/>
    <x v="1"/>
    <n v="12"/>
    <n v="28"/>
    <d v="2016-12-28T00:00:00"/>
    <s v="Rs.650"/>
    <n v="1"/>
    <n v="650"/>
  </r>
  <r>
    <n v="506"/>
    <x v="1048"/>
    <n v="1"/>
    <x v="0"/>
    <s v="New Delhi"/>
    <s v="F-62, 1st Floor, Select Citywalk Mall, Saket, New Delhi"/>
    <x v="7"/>
    <s v="Indian Rupees(Rs.)"/>
    <x v="0"/>
    <x v="0"/>
    <x v="1"/>
    <n v="99"/>
    <x v="8"/>
    <x v="7"/>
    <x v="2"/>
    <n v="12"/>
    <n v="5"/>
    <d v="2018-12-05T00:00:00"/>
    <s v="Rs.650"/>
    <n v="1"/>
    <n v="650"/>
  </r>
  <r>
    <n v="525"/>
    <x v="1048"/>
    <n v="1"/>
    <x v="0"/>
    <s v="New Delhi"/>
    <s v="15, Gyandeep, Main Market, Defence Colony, New Delhi"/>
    <x v="7"/>
    <s v="Indian Rupees(Rs.)"/>
    <x v="0"/>
    <x v="1"/>
    <x v="1"/>
    <n v="73"/>
    <x v="8"/>
    <x v="15"/>
    <x v="7"/>
    <n v="11"/>
    <n v="28"/>
    <d v="2017-11-28T00:00:00"/>
    <s v="Rs.650"/>
    <n v="1"/>
    <n v="650"/>
  </r>
  <r>
    <n v="18254553"/>
    <x v="845"/>
    <n v="1"/>
    <x v="0"/>
    <s v="New Delhi"/>
    <s v="M-192, Ground Floor, Greater Kailash (GK) 2, New Delhi"/>
    <x v="237"/>
    <s v="Indian Rupees(Rs.)"/>
    <x v="0"/>
    <x v="1"/>
    <x v="1"/>
    <n v="173"/>
    <x v="8"/>
    <x v="5"/>
    <x v="4"/>
    <n v="11"/>
    <n v="14"/>
    <d v="2014-11-14T00:00:00"/>
    <s v="Rs.650"/>
    <n v="1"/>
    <n v="650"/>
  </r>
  <r>
    <n v="307296"/>
    <x v="1059"/>
    <n v="1"/>
    <x v="0"/>
    <s v="New Delhi"/>
    <s v="2nd Floor, Select Citywalk Mall, Saket, New Delhi"/>
    <x v="61"/>
    <s v="Indian Rupees(Rs.)"/>
    <x v="0"/>
    <x v="1"/>
    <x v="1"/>
    <n v="135"/>
    <x v="8"/>
    <x v="19"/>
    <x v="7"/>
    <n v="11"/>
    <n v="2"/>
    <d v="2017-11-02T00:00:00"/>
    <s v="Rs.650"/>
    <n v="1"/>
    <n v="650"/>
  </r>
  <r>
    <n v="18409199"/>
    <x v="1038"/>
    <n v="1"/>
    <x v="0"/>
    <s v="New Delhi"/>
    <s v="FC 15, Level 2, Worldmark 1, Near Aerocity Metro Station, Aerocity, New Delhi"/>
    <x v="24"/>
    <s v="Indian Rupees(Rs.)"/>
    <x v="0"/>
    <x v="0"/>
    <x v="1"/>
    <n v="2"/>
    <x v="8"/>
    <x v="0"/>
    <x v="0"/>
    <n v="11"/>
    <n v="4"/>
    <d v="2013-11-04T00:00:00"/>
    <s v="Rs.650"/>
    <n v="1"/>
    <n v="650"/>
  </r>
  <r>
    <n v="18304836"/>
    <x v="1078"/>
    <n v="1"/>
    <x v="0"/>
    <s v="New Delhi"/>
    <s v="Shop 14, Nilgiri Apartments, Alaknanda, New Delhi"/>
    <x v="130"/>
    <s v="Indian Rupees(Rs.)"/>
    <x v="0"/>
    <x v="1"/>
    <x v="1"/>
    <n v="82"/>
    <x v="8"/>
    <x v="7"/>
    <x v="7"/>
    <n v="10"/>
    <n v="10"/>
    <d v="2017-10-10T00:00:00"/>
    <s v="Rs.650"/>
    <n v="1"/>
    <n v="650"/>
  </r>
  <r>
    <n v="305817"/>
    <x v="1079"/>
    <n v="1"/>
    <x v="0"/>
    <s v="New Delhi"/>
    <s v="M-5, M Block Market, Greater Kailash (GK) 2, New Delhi"/>
    <x v="2"/>
    <s v="Indian Rupees(Rs.)"/>
    <x v="0"/>
    <x v="1"/>
    <x v="1"/>
    <n v="99"/>
    <x v="8"/>
    <x v="13"/>
    <x v="6"/>
    <n v="10"/>
    <n v="2"/>
    <d v="2010-10-02T00:00:00"/>
    <s v="Rs.650"/>
    <n v="1"/>
    <n v="650"/>
  </r>
  <r>
    <n v="8995"/>
    <x v="1080"/>
    <n v="1"/>
    <x v="0"/>
    <s v="New Delhi"/>
    <s v="5, Roop Nagar, Shakti Nagar Chowk, Kamla Nagar, New Delhi"/>
    <x v="72"/>
    <s v="Indian Rupees(Rs.)"/>
    <x v="0"/>
    <x v="0"/>
    <x v="1"/>
    <n v="69"/>
    <x v="8"/>
    <x v="11"/>
    <x v="8"/>
    <n v="10"/>
    <n v="2"/>
    <d v="2015-10-02T00:00:00"/>
    <s v="Rs.650"/>
    <n v="1"/>
    <n v="650"/>
  </r>
  <r>
    <n v="18277018"/>
    <x v="1081"/>
    <n v="1"/>
    <x v="0"/>
    <s v="New Delhi"/>
    <s v="15/64, West Extension Area, Ajma Khan Road, Karol Bagh, New Delhi"/>
    <x v="20"/>
    <s v="Indian Rupees(Rs.)"/>
    <x v="0"/>
    <x v="1"/>
    <x v="1"/>
    <n v="93"/>
    <x v="8"/>
    <x v="15"/>
    <x v="2"/>
    <n v="10"/>
    <n v="3"/>
    <d v="2018-10-03T00:00:00"/>
    <s v="Rs.650"/>
    <n v="1"/>
    <n v="650"/>
  </r>
  <r>
    <n v="312169"/>
    <x v="1053"/>
    <n v="1"/>
    <x v="0"/>
    <s v="New Delhi"/>
    <s v="D-1/23, Street 5, Mahavir Enclave, Palam Dabri Road, Palam, New Delhi"/>
    <x v="30"/>
    <s v="Indian Rupees(Rs.)"/>
    <x v="0"/>
    <x v="0"/>
    <x v="1"/>
    <n v="8"/>
    <x v="8"/>
    <x v="6"/>
    <x v="4"/>
    <n v="10"/>
    <n v="6"/>
    <d v="2014-10-06T00:00:00"/>
    <s v="Rs.650"/>
    <n v="1"/>
    <n v="650"/>
  </r>
  <r>
    <n v="18433864"/>
    <x v="1038"/>
    <n v="1"/>
    <x v="0"/>
    <s v="New Delhi"/>
    <s v="Palate of Delhi, Dhaula Kuan Metro Station, Chanakyapuri, New Delhi"/>
    <x v="24"/>
    <s v="Indian Rupees(Rs.)"/>
    <x v="0"/>
    <x v="0"/>
    <x v="1"/>
    <n v="1"/>
    <x v="8"/>
    <x v="0"/>
    <x v="1"/>
    <n v="10"/>
    <n v="9"/>
    <d v="2016-10-09T00:00:00"/>
    <s v="Rs.650"/>
    <n v="1"/>
    <n v="650"/>
  </r>
  <r>
    <n v="18325509"/>
    <x v="1082"/>
    <n v="1"/>
    <x v="0"/>
    <s v="New Delhi"/>
    <s v="73, Vasant Place Complex, Sector 6, R K Puram, New Delhi"/>
    <x v="19"/>
    <s v="Indian Rupees(Rs.)"/>
    <x v="0"/>
    <x v="0"/>
    <x v="1"/>
    <n v="1"/>
    <x v="8"/>
    <x v="0"/>
    <x v="2"/>
    <n v="10"/>
    <n v="20"/>
    <d v="2018-10-20T00:00:00"/>
    <s v="Rs.650"/>
    <n v="1"/>
    <n v="650"/>
  </r>
  <r>
    <n v="6308"/>
    <x v="1083"/>
    <n v="1"/>
    <x v="0"/>
    <s v="New Delhi"/>
    <s v="E-20/148-149-150, Rohini, New Delhi"/>
    <x v="2"/>
    <s v="Indian Rupees(Rs.)"/>
    <x v="0"/>
    <x v="1"/>
    <x v="1"/>
    <n v="78"/>
    <x v="8"/>
    <x v="4"/>
    <x v="5"/>
    <n v="10"/>
    <n v="26"/>
    <d v="2012-10-26T00:00:00"/>
    <s v="Rs.650"/>
    <n v="1"/>
    <n v="650"/>
  </r>
  <r>
    <n v="304307"/>
    <x v="954"/>
    <n v="1"/>
    <x v="0"/>
    <s v="New Delhi"/>
    <s v="1, DDA Market, Hudson Lane, Delhi University-GTB Nagar, New Delhi"/>
    <x v="290"/>
    <s v="Indian Rupees(Rs.)"/>
    <x v="1"/>
    <x v="1"/>
    <x v="1"/>
    <n v="1970"/>
    <x v="8"/>
    <x v="5"/>
    <x v="7"/>
    <n v="4"/>
    <n v="18"/>
    <d v="2017-04-18T00:00:00"/>
    <s v="Rs.650"/>
    <n v="1"/>
    <n v="650"/>
  </r>
  <r>
    <n v="311103"/>
    <x v="1084"/>
    <n v="1"/>
    <x v="0"/>
    <s v="New Delhi"/>
    <s v="2nd Floor, Select City Walk Mall, Saket, New Delhi"/>
    <x v="340"/>
    <s v="Indian Rupees(Rs.)"/>
    <x v="1"/>
    <x v="1"/>
    <x v="1"/>
    <n v="179"/>
    <x v="8"/>
    <x v="3"/>
    <x v="0"/>
    <n v="10"/>
    <n v="20"/>
    <d v="2013-10-20T00:00:00"/>
    <s v="Rs.650"/>
    <n v="1"/>
    <n v="650"/>
  </r>
  <r>
    <n v="4885"/>
    <x v="1085"/>
    <n v="1"/>
    <x v="0"/>
    <s v="New Delhi"/>
    <s v="1/4, East Patel Nagar, New Delhi"/>
    <x v="341"/>
    <s v="Indian Rupees(Rs.)"/>
    <x v="1"/>
    <x v="1"/>
    <x v="2"/>
    <n v="241"/>
    <x v="57"/>
    <x v="21"/>
    <x v="2"/>
    <n v="9"/>
    <n v="8"/>
    <d v="2018-09-08T00:00:00"/>
    <s v="Rs.1100"/>
    <n v="1"/>
    <n v="1100"/>
  </r>
  <r>
    <n v="6200"/>
    <x v="1086"/>
    <n v="1"/>
    <x v="0"/>
    <s v="New Delhi"/>
    <s v="Essex Farms, 4 Aurobindo Marg, Hauz Khas, New Delhi"/>
    <x v="342"/>
    <s v="Indian Rupees(Rs.)"/>
    <x v="0"/>
    <x v="0"/>
    <x v="2"/>
    <n v="218"/>
    <x v="58"/>
    <x v="4"/>
    <x v="6"/>
    <n v="9"/>
    <n v="9"/>
    <d v="2010-09-09T00:00:00"/>
    <s v="Rs.1500"/>
    <n v="1"/>
    <n v="1500"/>
  </r>
  <r>
    <n v="18363391"/>
    <x v="1087"/>
    <n v="1"/>
    <x v="0"/>
    <s v="New Delhi"/>
    <s v="N 3, Level 2, N Block Market, Greater Kailash (GK) 1, New Delhi"/>
    <x v="343"/>
    <s v="Indian Rupees(Rs.)"/>
    <x v="1"/>
    <x v="1"/>
    <x v="2"/>
    <n v="107"/>
    <x v="59"/>
    <x v="12"/>
    <x v="5"/>
    <n v="9"/>
    <n v="28"/>
    <d v="2012-09-28T00:00:00"/>
    <s v="Rs.1800"/>
    <n v="1"/>
    <n v="1800"/>
  </r>
  <r>
    <n v="312787"/>
    <x v="1088"/>
    <n v="1"/>
    <x v="0"/>
    <s v="New Delhi"/>
    <s v="M-31, 2nd &amp; 3rd Floor, M Block Market, Greater Kailash (GK) 2, New Delhi"/>
    <x v="344"/>
    <s v="Indian Rupees(Rs.)"/>
    <x v="1"/>
    <x v="0"/>
    <x v="2"/>
    <n v="140"/>
    <x v="60"/>
    <x v="9"/>
    <x v="5"/>
    <n v="9"/>
    <n v="25"/>
    <d v="2012-09-25T00:00:00"/>
    <s v="Rs.1350"/>
    <n v="1"/>
    <n v="1350"/>
  </r>
  <r>
    <n v="310342"/>
    <x v="1089"/>
    <n v="1"/>
    <x v="0"/>
    <s v="New Delhi"/>
    <s v="Building 3, Local Shopping Complex, Masjid Moth, Greater Kailash (GK) 2, New Delhi"/>
    <x v="15"/>
    <s v="Indian Rupees(Rs.)"/>
    <x v="1"/>
    <x v="1"/>
    <x v="2"/>
    <n v="302"/>
    <x v="61"/>
    <x v="5"/>
    <x v="1"/>
    <n v="9"/>
    <n v="19"/>
    <d v="2016-09-19T00:00:00"/>
    <s v="Rs.1550"/>
    <n v="1"/>
    <n v="1550"/>
  </r>
  <r>
    <n v="18222566"/>
    <x v="1090"/>
    <n v="1"/>
    <x v="0"/>
    <s v="New Delhi"/>
    <s v="A-5, 2nd Floor, Above Hyundai Showroom, Green Park, New Delhi"/>
    <x v="345"/>
    <s v="Indian Rupees(Rs.)"/>
    <x v="1"/>
    <x v="0"/>
    <x v="2"/>
    <n v="267"/>
    <x v="62"/>
    <x v="4"/>
    <x v="8"/>
    <n v="9"/>
    <n v="10"/>
    <d v="2015-09-10T00:00:00"/>
    <s v="Rs.1700"/>
    <n v="1"/>
    <n v="1700"/>
  </r>
  <r>
    <n v="301001"/>
    <x v="1091"/>
    <n v="1"/>
    <x v="0"/>
    <s v="New Delhi"/>
    <s v="26 A, 2nd Floor, Hauz Khas Village, New Delhi"/>
    <x v="346"/>
    <s v="Indian Rupees(Rs.)"/>
    <x v="1"/>
    <x v="0"/>
    <x v="2"/>
    <n v="704"/>
    <x v="63"/>
    <x v="15"/>
    <x v="4"/>
    <n v="9"/>
    <n v="17"/>
    <d v="2014-09-17T00:00:00"/>
    <s v="Rs.1600"/>
    <n v="1"/>
    <n v="1600"/>
  </r>
  <r>
    <n v="18376494"/>
    <x v="1092"/>
    <n v="1"/>
    <x v="0"/>
    <s v="New Delhi"/>
    <s v="ITC Maurya, Chanakyapuri, New Delhi"/>
    <x v="347"/>
    <s v="Indian Rupees(Rs.)"/>
    <x v="0"/>
    <x v="0"/>
    <x v="2"/>
    <n v="20"/>
    <x v="16"/>
    <x v="5"/>
    <x v="4"/>
    <n v="9"/>
    <n v="10"/>
    <d v="2014-09-10T00:00:00"/>
    <s v="Rs.1200"/>
    <n v="1"/>
    <n v="1200"/>
  </r>
  <r>
    <n v="17977777"/>
    <x v="1093"/>
    <n v="1"/>
    <x v="0"/>
    <s v="New Delhi"/>
    <s v="HL 1-2, L Block, Jail Road, New Delhi"/>
    <x v="31"/>
    <s v="Indian Rupees(Rs.)"/>
    <x v="0"/>
    <x v="0"/>
    <x v="2"/>
    <n v="621"/>
    <x v="16"/>
    <x v="12"/>
    <x v="2"/>
    <n v="9"/>
    <n v="2"/>
    <d v="2018-09-02T00:00:00"/>
    <s v="Rs.1200"/>
    <n v="1"/>
    <n v="1200"/>
  </r>
  <r>
    <n v="4016"/>
    <x v="1094"/>
    <n v="1"/>
    <x v="0"/>
    <s v="New Delhi"/>
    <s v="B 10, B Block, Community Centre, Janakpuri, New Delhi"/>
    <x v="348"/>
    <s v="Indian Rupees(Rs.)"/>
    <x v="1"/>
    <x v="1"/>
    <x v="2"/>
    <n v="85"/>
    <x v="64"/>
    <x v="15"/>
    <x v="2"/>
    <n v="9"/>
    <n v="2"/>
    <d v="2018-09-02T00:00:00"/>
    <s v="Rs.1400"/>
    <n v="1"/>
    <n v="1400"/>
  </r>
  <r>
    <n v="3782"/>
    <x v="1095"/>
    <n v="1"/>
    <x v="0"/>
    <s v="New Delhi"/>
    <s v="78, Janpath, New Delhi"/>
    <x v="349"/>
    <s v="Indian Rupees(Rs.)"/>
    <x v="1"/>
    <x v="1"/>
    <x v="2"/>
    <n v="1347"/>
    <x v="65"/>
    <x v="5"/>
    <x v="0"/>
    <n v="9"/>
    <n v="9"/>
    <d v="2013-09-09T00:00:00"/>
    <s v="Rs.1900"/>
    <n v="1"/>
    <n v="1900"/>
  </r>
  <r>
    <n v="307818"/>
    <x v="1096"/>
    <n v="1"/>
    <x v="0"/>
    <s v="New Delhi"/>
    <s v="417, Jagriti Enclave, Near Metro Station, Karkardooma, New Delhi"/>
    <x v="350"/>
    <s v="Indian Rupees(Rs.)"/>
    <x v="0"/>
    <x v="1"/>
    <x v="2"/>
    <n v="177"/>
    <x v="66"/>
    <x v="11"/>
    <x v="3"/>
    <n v="9"/>
    <n v="17"/>
    <d v="2011-09-17T00:00:00"/>
    <s v="Rs.1300"/>
    <n v="1"/>
    <n v="1300"/>
  </r>
  <r>
    <n v="310332"/>
    <x v="1097"/>
    <n v="1"/>
    <x v="0"/>
    <s v="New Delhi"/>
    <s v="Plot 7, Karkardooma Community Center, Karkardooma, New Delhi"/>
    <x v="351"/>
    <s v="Indian Rupees(Rs.)"/>
    <x v="1"/>
    <x v="0"/>
    <x v="2"/>
    <n v="286"/>
    <x v="58"/>
    <x v="11"/>
    <x v="7"/>
    <n v="9"/>
    <n v="28"/>
    <d v="2017-09-28T00:00:00"/>
    <s v="Rs.1500"/>
    <n v="1"/>
    <n v="1500"/>
  </r>
  <r>
    <n v="8244"/>
    <x v="1098"/>
    <n v="1"/>
    <x v="0"/>
    <s v="New Delhi"/>
    <s v="35, Khan Market, New Delhi"/>
    <x v="352"/>
    <s v="Indian Rupees(Rs.)"/>
    <x v="0"/>
    <x v="0"/>
    <x v="2"/>
    <n v="1569"/>
    <x v="58"/>
    <x v="23"/>
    <x v="8"/>
    <n v="9"/>
    <n v="9"/>
    <d v="2015-09-09T00:00:00"/>
    <s v="Rs.1500"/>
    <n v="1"/>
    <n v="1500"/>
  </r>
  <r>
    <n v="2632"/>
    <x v="1099"/>
    <n v="1"/>
    <x v="0"/>
    <s v="New Delhi"/>
    <s v="53, 1st Floor, Middle Lane, Khan Market, New Delhi"/>
    <x v="353"/>
    <s v="Indian Rupees(Rs.)"/>
    <x v="1"/>
    <x v="1"/>
    <x v="2"/>
    <n v="1330"/>
    <x v="63"/>
    <x v="14"/>
    <x v="0"/>
    <n v="9"/>
    <n v="10"/>
    <d v="2013-09-10T00:00:00"/>
    <s v="Rs.1600"/>
    <n v="1"/>
    <n v="1600"/>
  </r>
  <r>
    <n v="302456"/>
    <x v="1100"/>
    <n v="1"/>
    <x v="0"/>
    <s v="New Delhi"/>
    <s v="F-37, Central Market, Kirti Nagar, New Delhi"/>
    <x v="31"/>
    <s v="Indian Rupees(Rs.)"/>
    <x v="1"/>
    <x v="0"/>
    <x v="2"/>
    <n v="15"/>
    <x v="16"/>
    <x v="27"/>
    <x v="7"/>
    <n v="9"/>
    <n v="3"/>
    <d v="2017-09-03T00:00:00"/>
    <s v="Rs.1200"/>
    <n v="1"/>
    <n v="1200"/>
  </r>
  <r>
    <n v="311766"/>
    <x v="1101"/>
    <n v="1"/>
    <x v="0"/>
    <s v="New Delhi"/>
    <s v="27, Main Market, Lodhi Colony, New Delhi"/>
    <x v="202"/>
    <s v="Indian Rupees(Rs.)"/>
    <x v="1"/>
    <x v="0"/>
    <x v="2"/>
    <n v="7"/>
    <x v="58"/>
    <x v="10"/>
    <x v="0"/>
    <n v="9"/>
    <n v="22"/>
    <d v="2013-09-22T00:00:00"/>
    <s v="Rs.1500"/>
    <n v="1"/>
    <n v="1500"/>
  </r>
  <r>
    <n v="452"/>
    <x v="1102"/>
    <n v="1"/>
    <x v="0"/>
    <s v="New Delhi"/>
    <s v="C-8, Main Market, Malviya Nagar, New Delhi"/>
    <x v="354"/>
    <s v="Indian Rupees(Rs.)"/>
    <x v="1"/>
    <x v="0"/>
    <x v="2"/>
    <n v="168"/>
    <x v="58"/>
    <x v="9"/>
    <x v="1"/>
    <n v="9"/>
    <n v="22"/>
    <d v="2016-09-22T00:00:00"/>
    <s v="Rs.1500"/>
    <n v="1"/>
    <n v="1500"/>
  </r>
  <r>
    <n v="309542"/>
    <x v="1103"/>
    <n v="1"/>
    <x v="0"/>
    <s v="New Delhi"/>
    <s v="101, Aggarwal Cyber Plaza 1, Netaji Subhash Place, New Delhi"/>
    <x v="355"/>
    <s v="Indian Rupees(Rs.)"/>
    <x v="1"/>
    <x v="1"/>
    <x v="2"/>
    <n v="391"/>
    <x v="64"/>
    <x v="4"/>
    <x v="3"/>
    <n v="9"/>
    <n v="16"/>
    <d v="2011-09-16T00:00:00"/>
    <s v="Rs.1400"/>
    <n v="1"/>
    <n v="1400"/>
  </r>
  <r>
    <n v="309383"/>
    <x v="1104"/>
    <n v="1"/>
    <x v="0"/>
    <s v="New Delhi"/>
    <s v="1, Ground Floor, Shanti Store Market, Club Road, Punjabi Bagh, New Delhi"/>
    <x v="300"/>
    <s v="Indian Rupees(Rs.)"/>
    <x v="1"/>
    <x v="0"/>
    <x v="2"/>
    <n v="140"/>
    <x v="66"/>
    <x v="4"/>
    <x v="7"/>
    <n v="9"/>
    <n v="28"/>
    <d v="2017-09-28T00:00:00"/>
    <s v="Rs.1300"/>
    <n v="1"/>
    <n v="1300"/>
  </r>
  <r>
    <n v="302381"/>
    <x v="213"/>
    <n v="1"/>
    <x v="0"/>
    <s v="New Delhi"/>
    <s v="17, 1st Floor, Community Center, PVR Anupam Complex, Saket, New Delhi"/>
    <x v="2"/>
    <s v="Indian Rupees(Rs.)"/>
    <x v="1"/>
    <x v="0"/>
    <x v="2"/>
    <n v="249"/>
    <x v="66"/>
    <x v="27"/>
    <x v="6"/>
    <n v="9"/>
    <n v="16"/>
    <d v="2010-09-16T00:00:00"/>
    <s v="Rs.1300"/>
    <n v="1"/>
    <n v="1300"/>
  </r>
  <r>
    <n v="18037817"/>
    <x v="1105"/>
    <n v="1"/>
    <x v="0"/>
    <s v="New Delhi"/>
    <s v="C-7, Vishal Enclave, Opposite Metro Pillar 417, Rajouri Garden, New Delhi"/>
    <x v="356"/>
    <s v="Indian Rupees(Rs.)"/>
    <x v="1"/>
    <x v="0"/>
    <x v="2"/>
    <n v="778"/>
    <x v="58"/>
    <x v="8"/>
    <x v="8"/>
    <n v="9"/>
    <n v="11"/>
    <d v="2015-09-11T00:00:00"/>
    <s v="Rs.1500"/>
    <n v="1"/>
    <n v="1500"/>
  </r>
  <r>
    <n v="18254514"/>
    <x v="1106"/>
    <n v="1"/>
    <x v="0"/>
    <s v="New Delhi"/>
    <s v="A-15, 2nd Floor, Vishal Enclave, Najafgarh Road, Rajouri Garden, New Delhi"/>
    <x v="357"/>
    <s v="Indian Rupees(Rs.)"/>
    <x v="0"/>
    <x v="0"/>
    <x v="2"/>
    <n v="289"/>
    <x v="66"/>
    <x v="12"/>
    <x v="4"/>
    <n v="9"/>
    <n v="11"/>
    <d v="2014-09-11T00:00:00"/>
    <s v="Rs.1300"/>
    <n v="1"/>
    <n v="1300"/>
  </r>
  <r>
    <n v="3921"/>
    <x v="1107"/>
    <n v="1"/>
    <x v="0"/>
    <s v="New Delhi"/>
    <s v="S-10, 2nd Floor, Select Citywalk Mall, Saket, New Delhi"/>
    <x v="19"/>
    <s v="Indian Rupees(Rs.)"/>
    <x v="1"/>
    <x v="1"/>
    <x v="2"/>
    <n v="385"/>
    <x v="59"/>
    <x v="9"/>
    <x v="3"/>
    <n v="9"/>
    <n v="2"/>
    <d v="2011-09-02T00:00:00"/>
    <s v="Rs.1800"/>
    <n v="1"/>
    <n v="1800"/>
  </r>
  <r>
    <n v="131"/>
    <x v="1108"/>
    <n v="1"/>
    <x v="0"/>
    <s v="New Delhi"/>
    <s v="The Village Restaurant Complex, Next to Sirifort Auditorium, Khel Gaon Marg, New Delhi"/>
    <x v="147"/>
    <s v="Indian Rupees(Rs.)"/>
    <x v="1"/>
    <x v="1"/>
    <x v="2"/>
    <n v="350"/>
    <x v="62"/>
    <x v="7"/>
    <x v="2"/>
    <n v="9"/>
    <n v="25"/>
    <d v="2018-09-25T00:00:00"/>
    <s v="Rs.1700"/>
    <n v="1"/>
    <n v="1700"/>
  </r>
  <r>
    <n v="1547"/>
    <x v="1109"/>
    <n v="1"/>
    <x v="0"/>
    <s v="New Delhi"/>
    <s v="F-104, 1st Floor, Fun Cinema Building, V3S Mall, Laxmi Nagar, New Delhi"/>
    <x v="49"/>
    <s v="Indian Rupees(Rs.)"/>
    <x v="1"/>
    <x v="0"/>
    <x v="2"/>
    <n v="132"/>
    <x v="16"/>
    <x v="6"/>
    <x v="4"/>
    <n v="9"/>
    <n v="23"/>
    <d v="2014-09-23T00:00:00"/>
    <s v="Rs.1200"/>
    <n v="1"/>
    <n v="1200"/>
  </r>
  <r>
    <n v="234"/>
    <x v="1110"/>
    <n v="1"/>
    <x v="0"/>
    <s v="New Delhi"/>
    <s v="B-10, DDA Market, Vasant Kunj, New Delhi"/>
    <x v="358"/>
    <s v="Indian Rupees(Rs.)"/>
    <x v="0"/>
    <x v="1"/>
    <x v="2"/>
    <n v="145"/>
    <x v="57"/>
    <x v="10"/>
    <x v="2"/>
    <n v="9"/>
    <n v="24"/>
    <d v="2018-09-24T00:00:00"/>
    <s v="Rs.1100"/>
    <n v="1"/>
    <n v="1100"/>
  </r>
  <r>
    <n v="18414499"/>
    <x v="1111"/>
    <n v="1"/>
    <x v="0"/>
    <s v="New Delhi"/>
    <s v="CG 01, Ansal Plaza Mall, Khel Gaon Marg, New Delhi"/>
    <x v="215"/>
    <s v="Indian Rupees(Rs.)"/>
    <x v="1"/>
    <x v="0"/>
    <x v="2"/>
    <n v="188"/>
    <x v="58"/>
    <x v="3"/>
    <x v="1"/>
    <n v="8"/>
    <n v="28"/>
    <d v="2016-08-28T00:00:00"/>
    <s v="Rs.1500"/>
    <n v="1"/>
    <n v="1500"/>
  </r>
  <r>
    <n v="3269"/>
    <x v="1112"/>
    <n v="1"/>
    <x v="0"/>
    <s v="New Delhi"/>
    <s v="40, Basant Lok Market, Vasant Vihar, New Delhi"/>
    <x v="33"/>
    <s v="Indian Rupees(Rs.)"/>
    <x v="1"/>
    <x v="0"/>
    <x v="2"/>
    <n v="92"/>
    <x v="59"/>
    <x v="26"/>
    <x v="6"/>
    <n v="8"/>
    <n v="23"/>
    <d v="2010-08-23T00:00:00"/>
    <s v="Rs.1800"/>
    <n v="1"/>
    <n v="1800"/>
  </r>
  <r>
    <n v="311030"/>
    <x v="1113"/>
    <n v="1"/>
    <x v="0"/>
    <s v="New Delhi"/>
    <s v="13, Alipur Road, Exchange Store Building, Civil Lines, New Delhi"/>
    <x v="359"/>
    <s v="Indian Rupees(Rs.)"/>
    <x v="1"/>
    <x v="0"/>
    <x v="2"/>
    <n v="282"/>
    <x v="16"/>
    <x v="9"/>
    <x v="4"/>
    <n v="8"/>
    <n v="10"/>
    <d v="2014-08-10T00:00:00"/>
    <s v="Rs.1200"/>
    <n v="1"/>
    <n v="1200"/>
  </r>
  <r>
    <n v="570"/>
    <x v="1114"/>
    <n v="1"/>
    <x v="0"/>
    <s v="New Delhi"/>
    <s v="50, Defence Colony Market, Defence Colony, New Delhi"/>
    <x v="360"/>
    <s v="Indian Rupees(Rs.)"/>
    <x v="1"/>
    <x v="1"/>
    <x v="2"/>
    <n v="601"/>
    <x v="59"/>
    <x v="21"/>
    <x v="0"/>
    <n v="8"/>
    <n v="21"/>
    <d v="2013-08-21T00:00:00"/>
    <s v="Rs.1800"/>
    <n v="1"/>
    <n v="1800"/>
  </r>
  <r>
    <n v="310664"/>
    <x v="1115"/>
    <n v="1"/>
    <x v="0"/>
    <s v="New Delhi"/>
    <s v="108, 1st Floor, Metro Station Complex, Dilshad Garden, New Delhi"/>
    <x v="49"/>
    <s v="Indian Rupees(Rs.)"/>
    <x v="1"/>
    <x v="1"/>
    <x v="2"/>
    <n v="56"/>
    <x v="16"/>
    <x v="15"/>
    <x v="6"/>
    <n v="8"/>
    <n v="27"/>
    <d v="2010-08-27T00:00:00"/>
    <s v="Rs.1200"/>
    <n v="1"/>
    <n v="1200"/>
  </r>
  <r>
    <n v="7377"/>
    <x v="1116"/>
    <n v="1"/>
    <x v="0"/>
    <s v="New Delhi"/>
    <s v="Almondz Hotel, 4/3, East Patel Nagar, New Delhi"/>
    <x v="361"/>
    <s v="Indian Rupees(Rs.)"/>
    <x v="1"/>
    <x v="0"/>
    <x v="2"/>
    <n v="38"/>
    <x v="57"/>
    <x v="11"/>
    <x v="5"/>
    <n v="8"/>
    <n v="28"/>
    <d v="2012-08-28T00:00:00"/>
    <s v="Rs.1100"/>
    <n v="1"/>
    <n v="1100"/>
  </r>
  <r>
    <n v="1913"/>
    <x v="1102"/>
    <n v="1"/>
    <x v="0"/>
    <s v="New Delhi"/>
    <s v="M-9, M Block Market, Greater Kailash (GK) 2, New Delhi"/>
    <x v="362"/>
    <s v="Indian Rupees(Rs.)"/>
    <x v="1"/>
    <x v="0"/>
    <x v="2"/>
    <n v="198"/>
    <x v="58"/>
    <x v="9"/>
    <x v="8"/>
    <n v="8"/>
    <n v="27"/>
    <d v="2015-08-27T00:00:00"/>
    <s v="Rs.1500"/>
    <n v="1"/>
    <n v="1500"/>
  </r>
  <r>
    <n v="18462572"/>
    <x v="1117"/>
    <n v="1"/>
    <x v="0"/>
    <s v="New Delhi"/>
    <s v="2 VIPPS Centre, North Wing, LSC Masjid Moth, Greater Kailash (GK) 3, New Delhi"/>
    <x v="363"/>
    <s v="Indian Rupees(Rs.)"/>
    <x v="1"/>
    <x v="0"/>
    <x v="2"/>
    <n v="7"/>
    <x v="65"/>
    <x v="11"/>
    <x v="3"/>
    <n v="8"/>
    <n v="15"/>
    <d v="2011-08-15T00:00:00"/>
    <s v="Rs.1900"/>
    <n v="1"/>
    <n v="1900"/>
  </r>
  <r>
    <n v="308257"/>
    <x v="1118"/>
    <n v="1"/>
    <x v="0"/>
    <s v="New Delhi"/>
    <s v="E-22, 3rd Floor, Main Market, Hauz Khas, New Delhi"/>
    <x v="364"/>
    <s v="Indian Rupees(Rs.)"/>
    <x v="1"/>
    <x v="1"/>
    <x v="2"/>
    <n v="145"/>
    <x v="66"/>
    <x v="5"/>
    <x v="8"/>
    <n v="8"/>
    <n v="26"/>
    <d v="2015-08-26T00:00:00"/>
    <s v="Rs.1300"/>
    <n v="1"/>
    <n v="1300"/>
  </r>
  <r>
    <n v="18306547"/>
    <x v="1119"/>
    <n v="1"/>
    <x v="0"/>
    <s v="New Delhi"/>
    <s v="52, Janpath, New Delhi"/>
    <x v="365"/>
    <s v="Indian Rupees(Rs.)"/>
    <x v="1"/>
    <x v="0"/>
    <x v="2"/>
    <n v="361"/>
    <x v="61"/>
    <x v="12"/>
    <x v="1"/>
    <n v="8"/>
    <n v="19"/>
    <d v="2016-08-19T00:00:00"/>
    <s v="Rs.1550"/>
    <n v="1"/>
    <n v="1550"/>
  </r>
  <r>
    <n v="306505"/>
    <x v="1120"/>
    <n v="1"/>
    <x v="0"/>
    <s v="New Delhi"/>
    <s v="262, Deshbandhu Apartments, Kalkaji, New Delhi"/>
    <x v="21"/>
    <s v="Indian Rupees(Rs.)"/>
    <x v="0"/>
    <x v="0"/>
    <x v="2"/>
    <n v="17"/>
    <x v="67"/>
    <x v="11"/>
    <x v="6"/>
    <n v="8"/>
    <n v="15"/>
    <d v="2010-08-15T00:00:00"/>
    <s v="Rs.1750"/>
    <n v="1"/>
    <n v="1750"/>
  </r>
  <r>
    <n v="306488"/>
    <x v="1121"/>
    <n v="1"/>
    <x v="0"/>
    <s v="New Delhi"/>
    <s v="Shop A-3, Kailash Park, Kirti Nagar, New Delhi"/>
    <x v="366"/>
    <s v="Indian Rupees(Rs.)"/>
    <x v="1"/>
    <x v="0"/>
    <x v="2"/>
    <n v="63"/>
    <x v="57"/>
    <x v="6"/>
    <x v="3"/>
    <n v="8"/>
    <n v="12"/>
    <d v="2011-08-12T00:00:00"/>
    <s v="Rs.1100"/>
    <n v="1"/>
    <n v="1100"/>
  </r>
  <r>
    <n v="308195"/>
    <x v="1122"/>
    <n v="1"/>
    <x v="0"/>
    <s v="New Delhi"/>
    <s v="97, Meherchand Market, Lodhi Colony, New Delhi"/>
    <x v="24"/>
    <s v="Indian Rupees(Rs.)"/>
    <x v="1"/>
    <x v="1"/>
    <x v="2"/>
    <n v="148"/>
    <x v="59"/>
    <x v="9"/>
    <x v="3"/>
    <n v="8"/>
    <n v="2"/>
    <d v="2011-08-02T00:00:00"/>
    <s v="Rs.1800"/>
    <n v="1"/>
    <n v="1800"/>
  </r>
  <r>
    <n v="18337908"/>
    <x v="1123"/>
    <n v="1"/>
    <x v="0"/>
    <s v="New Delhi"/>
    <s v="Khasra 382, Shree Shyam Property, 100 Feet Road, Ghitorni, MG Road, New Delhi"/>
    <x v="367"/>
    <s v="Indian Rupees(Rs.)"/>
    <x v="0"/>
    <x v="0"/>
    <x v="2"/>
    <n v="1"/>
    <x v="16"/>
    <x v="0"/>
    <x v="6"/>
    <n v="8"/>
    <n v="16"/>
    <d v="2010-08-16T00:00:00"/>
    <s v="Rs.1200"/>
    <n v="1"/>
    <n v="1200"/>
  </r>
  <r>
    <n v="799"/>
    <x v="1124"/>
    <n v="1"/>
    <x v="0"/>
    <s v="New Delhi"/>
    <s v="6, Pandara Road Market, New Delhi"/>
    <x v="2"/>
    <s v="Indian Rupees(Rs.)"/>
    <x v="0"/>
    <x v="1"/>
    <x v="2"/>
    <n v="4373"/>
    <x v="58"/>
    <x v="2"/>
    <x v="6"/>
    <n v="8"/>
    <n v="1"/>
    <d v="2010-08-01T00:00:00"/>
    <s v="Rs.1500"/>
    <n v="1"/>
    <n v="1500"/>
  </r>
  <r>
    <n v="18082238"/>
    <x v="1125"/>
    <n v="1"/>
    <x v="0"/>
    <s v="New Delhi"/>
    <s v="27, Club Road, Punjabi Bagh, New Delhi"/>
    <x v="368"/>
    <s v="Indian Rupees(Rs.)"/>
    <x v="1"/>
    <x v="1"/>
    <x v="2"/>
    <n v="148"/>
    <x v="59"/>
    <x v="4"/>
    <x v="0"/>
    <n v="8"/>
    <n v="20"/>
    <d v="2013-08-20T00:00:00"/>
    <s v="Rs.1800"/>
    <n v="1"/>
    <n v="1800"/>
  </r>
  <r>
    <n v="18219522"/>
    <x v="1126"/>
    <n v="1"/>
    <x v="0"/>
    <s v="New Delhi"/>
    <s v="17, Community Centre, Next to PVR Anupam, Saket, New Delhi"/>
    <x v="369"/>
    <s v="Indian Rupees(Rs.)"/>
    <x v="1"/>
    <x v="1"/>
    <x v="2"/>
    <n v="317"/>
    <x v="64"/>
    <x v="2"/>
    <x v="8"/>
    <n v="8"/>
    <n v="24"/>
    <d v="2015-08-24T00:00:00"/>
    <s v="Rs.1400"/>
    <n v="1"/>
    <n v="1400"/>
  </r>
  <r>
    <n v="305082"/>
    <x v="1127"/>
    <n v="1"/>
    <x v="0"/>
    <s v="New Delhi"/>
    <s v="J-2/14, Rajouri Garden, New Delhi"/>
    <x v="370"/>
    <s v="Indian Rupees(Rs.)"/>
    <x v="0"/>
    <x v="0"/>
    <x v="2"/>
    <n v="246"/>
    <x v="66"/>
    <x v="4"/>
    <x v="6"/>
    <n v="8"/>
    <n v="16"/>
    <d v="2010-08-16T00:00:00"/>
    <s v="Rs.1300"/>
    <n v="1"/>
    <n v="1300"/>
  </r>
  <r>
    <n v="18381259"/>
    <x v="1128"/>
    <n v="1"/>
    <x v="0"/>
    <s v="New Delhi"/>
    <s v="2nd Floor, C-8, Vishal Enclave, Rajouri Garden, New Delhi"/>
    <x v="371"/>
    <s v="Indian Rupees(Rs.)"/>
    <x v="1"/>
    <x v="1"/>
    <x v="2"/>
    <n v="153"/>
    <x v="16"/>
    <x v="14"/>
    <x v="5"/>
    <n v="8"/>
    <n v="21"/>
    <d v="2012-08-21T00:00:00"/>
    <s v="Rs.1200"/>
    <n v="1"/>
    <n v="1200"/>
  </r>
  <r>
    <n v="310916"/>
    <x v="1129"/>
    <n v="1"/>
    <x v="0"/>
    <s v="New Delhi"/>
    <s v="Unit 6, The Square, Select Citywalk Mall, Saket, New Delhi"/>
    <x v="236"/>
    <s v="Indian Rupees(Rs.)"/>
    <x v="0"/>
    <x v="1"/>
    <x v="2"/>
    <n v="298"/>
    <x v="68"/>
    <x v="5"/>
    <x v="0"/>
    <n v="8"/>
    <n v="17"/>
    <d v="2013-08-17T00:00:00"/>
    <s v="Rs.1250"/>
    <n v="1"/>
    <n v="1250"/>
  </r>
  <r>
    <n v="93"/>
    <x v="1130"/>
    <n v="1"/>
    <x v="0"/>
    <s v="New Delhi"/>
    <s v="E-32, South Extension 2, New Delhi"/>
    <x v="25"/>
    <s v="Indian Rupees(Rs.)"/>
    <x v="1"/>
    <x v="0"/>
    <x v="2"/>
    <n v="31"/>
    <x v="16"/>
    <x v="6"/>
    <x v="4"/>
    <n v="8"/>
    <n v="24"/>
    <d v="2014-08-24T00:00:00"/>
    <s v="Rs.1200"/>
    <n v="1"/>
    <n v="1200"/>
  </r>
  <r>
    <n v="1115"/>
    <x v="1131"/>
    <n v="1"/>
    <x v="0"/>
    <s v="New Delhi"/>
    <s v="SF-47, West Gate Mall, Rajouri Garden, New Delhi"/>
    <x v="372"/>
    <s v="Indian Rupees(Rs.)"/>
    <x v="1"/>
    <x v="0"/>
    <x v="2"/>
    <n v="178"/>
    <x v="58"/>
    <x v="9"/>
    <x v="5"/>
    <n v="8"/>
    <n v="10"/>
    <d v="2012-08-10T00:00:00"/>
    <s v="Rs.1500"/>
    <n v="1"/>
    <n v="1500"/>
  </r>
  <r>
    <n v="3568"/>
    <x v="1132"/>
    <n v="1"/>
    <x v="0"/>
    <s v="New Delhi"/>
    <s v="27, Defence Colony Market, Defence Colony, New Delhi"/>
    <x v="215"/>
    <s v="Indian Rupees(Rs.)"/>
    <x v="0"/>
    <x v="0"/>
    <x v="2"/>
    <n v="496"/>
    <x v="63"/>
    <x v="10"/>
    <x v="6"/>
    <n v="7"/>
    <n v="5"/>
    <d v="2010-07-05T00:00:00"/>
    <s v="Rs.1600"/>
    <n v="1"/>
    <n v="1600"/>
  </r>
  <r>
    <n v="18336213"/>
    <x v="842"/>
    <n v="1"/>
    <x v="0"/>
    <s v="New Delhi"/>
    <s v="Epicuria Food Mall, Nehru Place, New Delhi"/>
    <x v="373"/>
    <s v="Indian Rupees(Rs.)"/>
    <x v="0"/>
    <x v="1"/>
    <x v="2"/>
    <n v="3"/>
    <x v="16"/>
    <x v="0"/>
    <x v="5"/>
    <n v="7"/>
    <n v="9"/>
    <d v="2012-07-09T00:00:00"/>
    <s v="Rs.1200"/>
    <n v="1"/>
    <n v="1200"/>
  </r>
  <r>
    <n v="1218"/>
    <x v="1133"/>
    <n v="1"/>
    <x v="0"/>
    <s v="New Delhi"/>
    <s v="M-73, M Block Market, Greater Kailash (GK) 2, New Delhi"/>
    <x v="19"/>
    <s v="Indian Rupees(Rs.)"/>
    <x v="1"/>
    <x v="0"/>
    <x v="2"/>
    <n v="663"/>
    <x v="59"/>
    <x v="5"/>
    <x v="6"/>
    <n v="7"/>
    <n v="13"/>
    <d v="2010-07-13T00:00:00"/>
    <s v="Rs.1800"/>
    <n v="1"/>
    <n v="1800"/>
  </r>
  <r>
    <n v="307490"/>
    <x v="1134"/>
    <n v="1"/>
    <x v="0"/>
    <s v="New Delhi"/>
    <s v="1st Floor, DDA Shopping Complex, Aurobindo Place, Hauz Khas, New Delhi"/>
    <x v="374"/>
    <s v="Indian Rupees(Rs.)"/>
    <x v="1"/>
    <x v="0"/>
    <x v="2"/>
    <n v="1823"/>
    <x v="69"/>
    <x v="14"/>
    <x v="3"/>
    <n v="7"/>
    <n v="25"/>
    <d v="2011-07-25T00:00:00"/>
    <s v="Rs.1850"/>
    <n v="1"/>
    <n v="1850"/>
  </r>
  <r>
    <n v="8369"/>
    <x v="1135"/>
    <n v="1"/>
    <x v="0"/>
    <s v="New Delhi"/>
    <s v="30, 2nd Floor, Powerhouse Buliding, Hauz Khas Village, New Delhi"/>
    <x v="304"/>
    <s v="Indian Rupees(Rs.)"/>
    <x v="1"/>
    <x v="1"/>
    <x v="2"/>
    <n v="763"/>
    <x v="65"/>
    <x v="4"/>
    <x v="8"/>
    <n v="7"/>
    <n v="3"/>
    <d v="2015-07-03T00:00:00"/>
    <s v="Rs.1900"/>
    <n v="1"/>
    <n v="1900"/>
  </r>
  <r>
    <n v="307931"/>
    <x v="1136"/>
    <n v="1"/>
    <x v="0"/>
    <s v="New Delhi"/>
    <s v="H-2, 2nd &amp; 3rd Floor, Hauz Khas Village, New Delhi"/>
    <x v="375"/>
    <s v="Indian Rupees(Rs.)"/>
    <x v="1"/>
    <x v="1"/>
    <x v="2"/>
    <n v="1033"/>
    <x v="64"/>
    <x v="8"/>
    <x v="6"/>
    <n v="7"/>
    <n v="14"/>
    <d v="2010-07-14T00:00:00"/>
    <s v="Rs.1400"/>
    <n v="1"/>
    <n v="1400"/>
  </r>
  <r>
    <n v="301131"/>
    <x v="1137"/>
    <n v="1"/>
    <x v="0"/>
    <s v="New Delhi"/>
    <s v="30, 1st Floor, Hauz Khas Village, New Delhi"/>
    <x v="376"/>
    <s v="Indian Rupees(Rs.)"/>
    <x v="1"/>
    <x v="1"/>
    <x v="2"/>
    <n v="1845"/>
    <x v="63"/>
    <x v="5"/>
    <x v="8"/>
    <n v="7"/>
    <n v="28"/>
    <d v="2015-07-28T00:00:00"/>
    <s v="Rs.1600"/>
    <n v="1"/>
    <n v="1600"/>
  </r>
  <r>
    <n v="312437"/>
    <x v="1138"/>
    <n v="1"/>
    <x v="0"/>
    <s v="New Delhi"/>
    <s v="TB-6/1-A, 1st Floor, Hauz Khas Village, New Delhi"/>
    <x v="377"/>
    <s v="Indian Rupees(Rs.)"/>
    <x v="1"/>
    <x v="0"/>
    <x v="2"/>
    <n v="379"/>
    <x v="16"/>
    <x v="21"/>
    <x v="3"/>
    <n v="7"/>
    <n v="7"/>
    <d v="2011-07-07T00:00:00"/>
    <s v="Rs.1200"/>
    <n v="1"/>
    <n v="1200"/>
  </r>
  <r>
    <n v="306106"/>
    <x v="1139"/>
    <n v="1"/>
    <x v="0"/>
    <s v="New Delhi"/>
    <s v="16-A/1, WEA, Near Metro Station, Karol Bagh, New Delhi"/>
    <x v="378"/>
    <s v="Indian Rupees(Rs.)"/>
    <x v="1"/>
    <x v="1"/>
    <x v="2"/>
    <n v="142"/>
    <x v="57"/>
    <x v="11"/>
    <x v="5"/>
    <n v="7"/>
    <n v="10"/>
    <d v="2012-07-10T00:00:00"/>
    <s v="Rs.1100"/>
    <n v="1"/>
    <n v="1100"/>
  </r>
  <r>
    <n v="18446504"/>
    <x v="1140"/>
    <n v="1"/>
    <x v="0"/>
    <s v="New Delhi"/>
    <s v="1-B, Pusa Road, Near Karol Bagh Metro Station, Karol Bagh, New Delhi"/>
    <x v="379"/>
    <s v="Indian Rupees(Rs.)"/>
    <x v="1"/>
    <x v="0"/>
    <x v="2"/>
    <n v="142"/>
    <x v="70"/>
    <x v="1"/>
    <x v="6"/>
    <n v="7"/>
    <n v="24"/>
    <d v="2010-07-24T00:00:00"/>
    <s v="Rs.1050"/>
    <n v="1"/>
    <n v="1050"/>
  </r>
  <r>
    <n v="18273615"/>
    <x v="1141"/>
    <n v="1"/>
    <x v="0"/>
    <s v="New Delhi"/>
    <s v="58, 1st &amp; 2nd Floor, Khan Market, New Delhi"/>
    <x v="380"/>
    <s v="Indian Rupees(Rs.)"/>
    <x v="1"/>
    <x v="0"/>
    <x v="2"/>
    <n v="436"/>
    <x v="59"/>
    <x v="12"/>
    <x v="0"/>
    <n v="7"/>
    <n v="13"/>
    <d v="2013-07-13T00:00:00"/>
    <s v="Rs.1800"/>
    <n v="1"/>
    <n v="1800"/>
  </r>
  <r>
    <n v="306245"/>
    <x v="1142"/>
    <n v="1"/>
    <x v="0"/>
    <s v="New Delhi"/>
    <s v="A 22-23, 1st Floor, Tagore Market, Kirti Nagar, New Delhi"/>
    <x v="381"/>
    <s v="Indian Rupees(Rs.)"/>
    <x v="1"/>
    <x v="1"/>
    <x v="2"/>
    <n v="133"/>
    <x v="16"/>
    <x v="9"/>
    <x v="3"/>
    <n v="7"/>
    <n v="10"/>
    <d v="2011-07-10T00:00:00"/>
    <s v="Rs.1200"/>
    <n v="1"/>
    <n v="1200"/>
  </r>
  <r>
    <n v="18378056"/>
    <x v="1143"/>
    <n v="1"/>
    <x v="0"/>
    <s v="New Delhi"/>
    <s v="62, Rama Road, Kirti Nagar, New Delhi"/>
    <x v="378"/>
    <s v="Indian Rupees(Rs.)"/>
    <x v="1"/>
    <x v="0"/>
    <x v="2"/>
    <n v="21"/>
    <x v="16"/>
    <x v="9"/>
    <x v="4"/>
    <n v="7"/>
    <n v="17"/>
    <d v="2014-07-17T00:00:00"/>
    <s v="Rs.1200"/>
    <n v="1"/>
    <n v="1200"/>
  </r>
  <r>
    <n v="302188"/>
    <x v="1144"/>
    <n v="1"/>
    <x v="0"/>
    <s v="New Delhi"/>
    <s v="1050, Main Bazaar, Paharganj, New Delhi"/>
    <x v="382"/>
    <s v="Indian Rupees(Rs.)"/>
    <x v="1"/>
    <x v="0"/>
    <x v="2"/>
    <n v="18"/>
    <x v="64"/>
    <x v="11"/>
    <x v="2"/>
    <n v="7"/>
    <n v="26"/>
    <d v="2018-07-26T00:00:00"/>
    <s v="Rs.1400"/>
    <n v="1"/>
    <n v="1400"/>
  </r>
  <r>
    <n v="800"/>
    <x v="1145"/>
    <n v="1"/>
    <x v="0"/>
    <s v="New Delhi"/>
    <s v="13-15, Pandara Road Market, New Delhi"/>
    <x v="8"/>
    <s v="Indian Rupees(Rs.)"/>
    <x v="1"/>
    <x v="1"/>
    <x v="2"/>
    <n v="447"/>
    <x v="58"/>
    <x v="7"/>
    <x v="3"/>
    <n v="7"/>
    <n v="1"/>
    <d v="2011-07-01T00:00:00"/>
    <s v="Rs.1500"/>
    <n v="1"/>
    <n v="1500"/>
  </r>
  <r>
    <n v="305525"/>
    <x v="1146"/>
    <n v="1"/>
    <x v="0"/>
    <s v="New Delhi"/>
    <s v="National Crafts Museum, Gate 2, Bhairon Marg, Pragati Maidan, New Delhi"/>
    <x v="383"/>
    <s v="Indian Rupees(Rs.)"/>
    <x v="0"/>
    <x v="0"/>
    <x v="2"/>
    <n v="2213"/>
    <x v="16"/>
    <x v="8"/>
    <x v="1"/>
    <n v="7"/>
    <n v="23"/>
    <d v="2016-07-23T00:00:00"/>
    <s v="Rs.1200"/>
    <n v="1"/>
    <n v="1200"/>
  </r>
  <r>
    <n v="309188"/>
    <x v="1147"/>
    <n v="1"/>
    <x v="0"/>
    <s v="New Delhi"/>
    <s v="49, Ground Floor, NWA, Club Road, West Punjabi Bagh, Punjabi Bagh, New Delhi"/>
    <x v="147"/>
    <s v="Indian Rupees(Rs.)"/>
    <x v="1"/>
    <x v="1"/>
    <x v="2"/>
    <n v="84"/>
    <x v="16"/>
    <x v="4"/>
    <x v="1"/>
    <n v="7"/>
    <n v="19"/>
    <d v="2016-07-19T00:00:00"/>
    <s v="Rs.1200"/>
    <n v="1"/>
    <n v="1200"/>
  </r>
  <r>
    <n v="312482"/>
    <x v="1148"/>
    <n v="1"/>
    <x v="0"/>
    <s v="New Delhi"/>
    <s v="A-4, Vishal Enclave, Rajouri Garden, New Delhi"/>
    <x v="382"/>
    <s v="Indian Rupees(Rs.)"/>
    <x v="1"/>
    <x v="1"/>
    <x v="2"/>
    <n v="316"/>
    <x v="71"/>
    <x v="5"/>
    <x v="7"/>
    <n v="7"/>
    <n v="21"/>
    <d v="2017-07-21T00:00:00"/>
    <s v="Rs.1650"/>
    <n v="1"/>
    <n v="1650"/>
  </r>
  <r>
    <n v="309845"/>
    <x v="1149"/>
    <n v="1"/>
    <x v="0"/>
    <s v="New Delhi"/>
    <s v="J-2/14, BK Dutt Market, Rajouri Garden, New Delhi"/>
    <x v="346"/>
    <s v="Indian Rupees(Rs.)"/>
    <x v="1"/>
    <x v="0"/>
    <x v="2"/>
    <n v="313"/>
    <x v="62"/>
    <x v="9"/>
    <x v="3"/>
    <n v="7"/>
    <n v="28"/>
    <d v="2011-07-28T00:00:00"/>
    <s v="Rs.1700"/>
    <n v="1"/>
    <n v="1700"/>
  </r>
  <r>
    <n v="18273540"/>
    <x v="1150"/>
    <n v="1"/>
    <x v="0"/>
    <s v="New Delhi"/>
    <s v="C-13, 1st Floor, Opposite Metro Pillar 414, Vishal Enclave, Rajouri Garden, New Delhi"/>
    <x v="384"/>
    <s v="Indian Rupees(Rs.)"/>
    <x v="1"/>
    <x v="1"/>
    <x v="2"/>
    <n v="196"/>
    <x v="68"/>
    <x v="21"/>
    <x v="7"/>
    <n v="7"/>
    <n v="4"/>
    <d v="2017-07-04T00:00:00"/>
    <s v="Rs.1250"/>
    <n v="1"/>
    <n v="1250"/>
  </r>
  <r>
    <n v="18241862"/>
    <x v="1151"/>
    <n v="1"/>
    <x v="0"/>
    <s v="New Delhi"/>
    <s v="2nd &amp; 3rd Floor, J-2/12 BK Dutt Market, Rajouri Garden, New Delhi"/>
    <x v="385"/>
    <s v="Indian Rupees(Rs.)"/>
    <x v="1"/>
    <x v="0"/>
    <x v="2"/>
    <n v="305"/>
    <x v="64"/>
    <x v="5"/>
    <x v="4"/>
    <n v="7"/>
    <n v="8"/>
    <d v="2014-07-08T00:00:00"/>
    <s v="Rs.1400"/>
    <n v="1"/>
    <n v="1400"/>
  </r>
  <r>
    <n v="310395"/>
    <x v="1152"/>
    <n v="1"/>
    <x v="0"/>
    <s v="New Delhi"/>
    <s v="J-2/5, Ground Floor, Rajouri Garden, New Delhi"/>
    <x v="386"/>
    <s v="Indian Rupees(Rs.)"/>
    <x v="1"/>
    <x v="1"/>
    <x v="2"/>
    <n v="742"/>
    <x v="63"/>
    <x v="7"/>
    <x v="4"/>
    <n v="7"/>
    <n v="6"/>
    <d v="2014-07-06T00:00:00"/>
    <s v="Rs.1600"/>
    <n v="1"/>
    <n v="1600"/>
  </r>
  <r>
    <n v="18255154"/>
    <x v="1153"/>
    <n v="1"/>
    <x v="0"/>
    <s v="New Delhi"/>
    <s v="Plot D-1, Unit 16,17, 30, 31, Ground Floor, Salcon Ras Vilas Mall, District Centre, Saket, New Delhi"/>
    <x v="385"/>
    <s v="Indian Rupees(Rs.)"/>
    <x v="1"/>
    <x v="0"/>
    <x v="2"/>
    <n v="220"/>
    <x v="58"/>
    <x v="5"/>
    <x v="5"/>
    <n v="7"/>
    <n v="7"/>
    <d v="2012-07-07T00:00:00"/>
    <s v="Rs.1500"/>
    <n v="1"/>
    <n v="1500"/>
  </r>
  <r>
    <n v="18245284"/>
    <x v="1154"/>
    <n v="1"/>
    <x v="0"/>
    <s v="New Delhi"/>
    <s v="11/12/14-A, Ground Floor, Southern Park Mall, District Centre, Saket, New Delhi"/>
    <x v="387"/>
    <s v="Indian Rupees(Rs.)"/>
    <x v="1"/>
    <x v="0"/>
    <x v="2"/>
    <n v="217"/>
    <x v="16"/>
    <x v="7"/>
    <x v="3"/>
    <n v="7"/>
    <n v="14"/>
    <d v="2011-07-14T00:00:00"/>
    <s v="Rs.1200"/>
    <n v="1"/>
    <n v="1200"/>
  </r>
  <r>
    <n v="2778"/>
    <x v="1155"/>
    <n v="1"/>
    <x v="0"/>
    <s v="New Delhi"/>
    <s v="C-6, Local Shopping Complex, Vasant Kunj, New Delhi"/>
    <x v="341"/>
    <s v="Indian Rupees(Rs.)"/>
    <x v="1"/>
    <x v="1"/>
    <x v="2"/>
    <n v="361"/>
    <x v="58"/>
    <x v="7"/>
    <x v="2"/>
    <n v="7"/>
    <n v="21"/>
    <d v="2018-07-21T00:00:00"/>
    <s v="Rs.1500"/>
    <n v="1"/>
    <n v="1500"/>
  </r>
  <r>
    <n v="18429396"/>
    <x v="1156"/>
    <n v="1"/>
    <x v="0"/>
    <s v="New Delhi"/>
    <s v="Andaz Delhi, Asset 1, Aerocity, New Delhi"/>
    <x v="388"/>
    <s v="Indian Rupees(Rs.)"/>
    <x v="1"/>
    <x v="0"/>
    <x v="2"/>
    <n v="4"/>
    <x v="58"/>
    <x v="10"/>
    <x v="6"/>
    <n v="6"/>
    <n v="28"/>
    <d v="2010-06-28T00:00:00"/>
    <s v="Rs.1500"/>
    <n v="1"/>
    <n v="1500"/>
  </r>
  <r>
    <n v="309390"/>
    <x v="1157"/>
    <n v="1"/>
    <x v="0"/>
    <s v="New Delhi"/>
    <s v="B-1/6, Ashok Vihar Phase 2, New Delhi"/>
    <x v="389"/>
    <s v="Indian Rupees(Rs.)"/>
    <x v="1"/>
    <x v="1"/>
    <x v="2"/>
    <n v="274"/>
    <x v="16"/>
    <x v="3"/>
    <x v="2"/>
    <n v="6"/>
    <n v="1"/>
    <d v="2018-06-01T00:00:00"/>
    <s v="Rs.1200"/>
    <n v="1"/>
    <n v="1200"/>
  </r>
  <r>
    <n v="4150"/>
    <x v="1110"/>
    <n v="1"/>
    <x v="0"/>
    <s v="New Delhi"/>
    <s v="Saran Motors, HP Petrol Pump, Near Muhammadpur, Bhikaji Cama Place, New Delhi"/>
    <x v="358"/>
    <s v="Indian Rupees(Rs.)"/>
    <x v="0"/>
    <x v="1"/>
    <x v="2"/>
    <n v="98"/>
    <x v="57"/>
    <x v="28"/>
    <x v="3"/>
    <n v="6"/>
    <n v="27"/>
    <d v="2011-06-27T00:00:00"/>
    <s v="Rs.1100"/>
    <n v="1"/>
    <n v="1100"/>
  </r>
  <r>
    <n v="5890"/>
    <x v="1158"/>
    <n v="1"/>
    <x v="0"/>
    <s v="New Delhi"/>
    <s v="4th Floor, City Centre Mall, Rohini, New Delhi"/>
    <x v="8"/>
    <s v="Indian Rupees(Rs.)"/>
    <x v="1"/>
    <x v="0"/>
    <x v="2"/>
    <n v="134"/>
    <x v="16"/>
    <x v="4"/>
    <x v="3"/>
    <n v="6"/>
    <n v="3"/>
    <d v="2011-06-03T00:00:00"/>
    <s v="Rs.1200"/>
    <n v="1"/>
    <n v="1200"/>
  </r>
  <r>
    <n v="451"/>
    <x v="1102"/>
    <n v="1"/>
    <x v="0"/>
    <s v="New Delhi"/>
    <s v="14, Defence Colony Market, Defence Colony, New Delhi"/>
    <x v="362"/>
    <s v="Indian Rupees(Rs.)"/>
    <x v="1"/>
    <x v="0"/>
    <x v="2"/>
    <n v="749"/>
    <x v="58"/>
    <x v="3"/>
    <x v="0"/>
    <n v="6"/>
    <n v="9"/>
    <d v="2013-06-09T00:00:00"/>
    <s v="Rs.1500"/>
    <n v="1"/>
    <n v="1500"/>
  </r>
  <r>
    <n v="4919"/>
    <x v="1159"/>
    <n v="1"/>
    <x v="0"/>
    <s v="New Delhi"/>
    <s v="151, Ground Floor, DLF Emporio Mall, Nelson Mandela Marg, Vasant Kunj, New Delhi"/>
    <x v="229"/>
    <s v="Indian Rupees(Rs.)"/>
    <x v="0"/>
    <x v="0"/>
    <x v="2"/>
    <n v="83"/>
    <x v="63"/>
    <x v="9"/>
    <x v="4"/>
    <n v="6"/>
    <n v="14"/>
    <d v="2014-06-14T00:00:00"/>
    <s v="Rs.1600"/>
    <n v="1"/>
    <n v="1600"/>
  </r>
  <r>
    <n v="9720"/>
    <x v="1160"/>
    <n v="1"/>
    <x v="0"/>
    <s v="New Delhi"/>
    <s v="300, 2nd Floor, DLF Place Mall, Saket, New Delhi"/>
    <x v="390"/>
    <s v="Indian Rupees(Rs.)"/>
    <x v="0"/>
    <x v="0"/>
    <x v="2"/>
    <n v="295"/>
    <x v="16"/>
    <x v="9"/>
    <x v="6"/>
    <n v="6"/>
    <n v="11"/>
    <d v="2010-06-11T00:00:00"/>
    <s v="Rs.1200"/>
    <n v="1"/>
    <n v="1200"/>
  </r>
  <r>
    <n v="18034050"/>
    <x v="1161"/>
    <n v="1"/>
    <x v="0"/>
    <s v="New Delhi"/>
    <s v="M-32, 2nd Floor, Greater Kailash (GK) 1, New Delhi"/>
    <x v="391"/>
    <s v="Indian Rupees(Rs.)"/>
    <x v="1"/>
    <x v="1"/>
    <x v="2"/>
    <n v="227"/>
    <x v="58"/>
    <x v="5"/>
    <x v="5"/>
    <n v="6"/>
    <n v="20"/>
    <d v="2012-06-20T00:00:00"/>
    <s v="Rs.1500"/>
    <n v="1"/>
    <n v="1500"/>
  </r>
  <r>
    <n v="18317517"/>
    <x v="1162"/>
    <n v="1"/>
    <x v="0"/>
    <s v="New Delhi"/>
    <s v="M-10, 1st Floor, M Block Market, Greater Kailash (GK) 1, New Delhi"/>
    <x v="392"/>
    <s v="Indian Rupees(Rs.)"/>
    <x v="0"/>
    <x v="1"/>
    <x v="2"/>
    <n v="105"/>
    <x v="57"/>
    <x v="3"/>
    <x v="7"/>
    <n v="6"/>
    <n v="15"/>
    <d v="2017-06-15T00:00:00"/>
    <s v="Rs.1100"/>
    <n v="1"/>
    <n v="1100"/>
  </r>
  <r>
    <n v="18241531"/>
    <x v="1163"/>
    <n v="1"/>
    <x v="0"/>
    <s v="New Delhi"/>
    <s v="M-25, 1st &amp; 2nd Floor with Terrace, Greater Kailash (GK) 1, New Delhi"/>
    <x v="393"/>
    <s v="Indian Rupees(Rs.)"/>
    <x v="1"/>
    <x v="1"/>
    <x v="2"/>
    <n v="244"/>
    <x v="62"/>
    <x v="5"/>
    <x v="0"/>
    <n v="6"/>
    <n v="24"/>
    <d v="2013-06-24T00:00:00"/>
    <s v="Rs.1700"/>
    <n v="1"/>
    <n v="1700"/>
  </r>
  <r>
    <n v="310776"/>
    <x v="1164"/>
    <n v="1"/>
    <x v="0"/>
    <s v="New Delhi"/>
    <s v="2nd Floor, M-55, M Block Market, Greater Kailash (GK) 1, New Delhi"/>
    <x v="394"/>
    <s v="Indian Rupees(Rs.)"/>
    <x v="1"/>
    <x v="1"/>
    <x v="2"/>
    <n v="826"/>
    <x v="64"/>
    <x v="14"/>
    <x v="6"/>
    <n v="6"/>
    <n v="11"/>
    <d v="2010-06-11T00:00:00"/>
    <s v="Rs.1400"/>
    <n v="1"/>
    <n v="1400"/>
  </r>
  <r>
    <n v="65"/>
    <x v="1165"/>
    <n v="1"/>
    <x v="0"/>
    <s v="New Delhi"/>
    <s v="S-14, Green Park Extension, Green Park, New Delhi"/>
    <x v="395"/>
    <s v="Indian Rupees(Rs.)"/>
    <x v="1"/>
    <x v="1"/>
    <x v="2"/>
    <n v="234"/>
    <x v="59"/>
    <x v="9"/>
    <x v="3"/>
    <n v="6"/>
    <n v="15"/>
    <d v="2011-06-15T00:00:00"/>
    <s v="Rs.1800"/>
    <n v="1"/>
    <n v="1800"/>
  </r>
  <r>
    <n v="301574"/>
    <x v="1166"/>
    <n v="1"/>
    <x v="0"/>
    <s v="New Delhi"/>
    <s v="T-49, Hauz Khas Village, New Delhi"/>
    <x v="396"/>
    <s v="Indian Rupees(Rs.)"/>
    <x v="0"/>
    <x v="1"/>
    <x v="2"/>
    <n v="552"/>
    <x v="16"/>
    <x v="3"/>
    <x v="6"/>
    <n v="6"/>
    <n v="4"/>
    <d v="2010-06-04T00:00:00"/>
    <s v="Rs.1200"/>
    <n v="1"/>
    <n v="1200"/>
  </r>
  <r>
    <n v="308463"/>
    <x v="1167"/>
    <n v="1"/>
    <x v="0"/>
    <s v="New Delhi"/>
    <s v="30-A, Hauz Khas Village, New Delhi"/>
    <x v="397"/>
    <s v="Indian Rupees(Rs.)"/>
    <x v="1"/>
    <x v="0"/>
    <x v="2"/>
    <n v="567"/>
    <x v="59"/>
    <x v="5"/>
    <x v="8"/>
    <n v="6"/>
    <n v="28"/>
    <d v="2015-06-28T00:00:00"/>
    <s v="Rs.1800"/>
    <n v="1"/>
    <n v="1800"/>
  </r>
  <r>
    <n v="307360"/>
    <x v="1168"/>
    <n v="1"/>
    <x v="0"/>
    <s v="New Delhi"/>
    <s v="30, 1st Floor, Hauz Khas Village, New Delhi"/>
    <x v="398"/>
    <s v="Indian Rupees(Rs.)"/>
    <x v="1"/>
    <x v="1"/>
    <x v="2"/>
    <n v="969"/>
    <x v="62"/>
    <x v="19"/>
    <x v="5"/>
    <n v="6"/>
    <n v="14"/>
    <d v="2012-06-14T00:00:00"/>
    <s v="Rs.1700"/>
    <n v="1"/>
    <n v="1700"/>
  </r>
  <r>
    <n v="18168125"/>
    <x v="1169"/>
    <n v="1"/>
    <x v="0"/>
    <s v="New Delhi"/>
    <s v="52, Tolstoy Lane, Near Connaught Place, Janpath, New Delhi"/>
    <x v="399"/>
    <s v="Indian Rupees(Rs.)"/>
    <x v="1"/>
    <x v="0"/>
    <x v="2"/>
    <n v="555"/>
    <x v="16"/>
    <x v="3"/>
    <x v="6"/>
    <n v="6"/>
    <n v="17"/>
    <d v="2010-06-17T00:00:00"/>
    <s v="Rs.1200"/>
    <n v="1"/>
    <n v="1200"/>
  </r>
  <r>
    <n v="18441798"/>
    <x v="1170"/>
    <n v="1"/>
    <x v="0"/>
    <s v="New Delhi"/>
    <s v="HS-12, Kailash Colony, New Delhi"/>
    <x v="400"/>
    <s v="Indian Rupees(Rs.)"/>
    <x v="1"/>
    <x v="0"/>
    <x v="2"/>
    <n v="90"/>
    <x v="58"/>
    <x v="1"/>
    <x v="2"/>
    <n v="6"/>
    <n v="28"/>
    <d v="2018-06-28T00:00:00"/>
    <s v="Rs.1500"/>
    <n v="1"/>
    <n v="1500"/>
  </r>
  <r>
    <n v="307822"/>
    <x v="1171"/>
    <n v="1"/>
    <x v="0"/>
    <s v="New Delhi"/>
    <s v="51-A, Khan Market, New Delhi"/>
    <x v="401"/>
    <s v="Indian Rupees(Rs.)"/>
    <x v="0"/>
    <x v="1"/>
    <x v="2"/>
    <n v="454"/>
    <x v="64"/>
    <x v="3"/>
    <x v="2"/>
    <n v="6"/>
    <n v="11"/>
    <d v="2018-06-11T00:00:00"/>
    <s v="Rs.1400"/>
    <n v="1"/>
    <n v="1400"/>
  </r>
  <r>
    <n v="4830"/>
    <x v="947"/>
    <n v="1"/>
    <x v="0"/>
    <s v="New Delhi"/>
    <s v="2nd Floor, MGF Metropolitan Mall, Saket, New Delhi"/>
    <x v="147"/>
    <s v="Indian Rupees(Rs.)"/>
    <x v="0"/>
    <x v="1"/>
    <x v="2"/>
    <n v="565"/>
    <x v="57"/>
    <x v="5"/>
    <x v="5"/>
    <n v="6"/>
    <n v="5"/>
    <d v="2012-06-05T00:00:00"/>
    <s v="Rs.1100"/>
    <n v="1"/>
    <n v="1100"/>
  </r>
  <r>
    <n v="6196"/>
    <x v="1172"/>
    <n v="1"/>
    <x v="0"/>
    <s v="New Delhi"/>
    <s v="F-14/55, Model Town 2, New Delhi"/>
    <x v="8"/>
    <s v="Indian Rupees(Rs.)"/>
    <x v="0"/>
    <x v="0"/>
    <x v="2"/>
    <n v="47"/>
    <x v="16"/>
    <x v="6"/>
    <x v="2"/>
    <n v="6"/>
    <n v="22"/>
    <d v="2018-06-22T00:00:00"/>
    <s v="Rs.1200"/>
    <n v="1"/>
    <n v="1200"/>
  </r>
  <r>
    <n v="1185"/>
    <x v="1173"/>
    <n v="1"/>
    <x v="0"/>
    <s v="New Delhi"/>
    <s v="Shop 5, Ground Floor, Satyam Cineplex, Nehru Place, New Delhi"/>
    <x v="402"/>
    <s v="Indian Rupees(Rs.)"/>
    <x v="1"/>
    <x v="0"/>
    <x v="2"/>
    <n v="105"/>
    <x v="65"/>
    <x v="27"/>
    <x v="4"/>
    <n v="6"/>
    <n v="11"/>
    <d v="2014-06-11T00:00:00"/>
    <s v="Rs.1900"/>
    <n v="1"/>
    <n v="1900"/>
  </r>
  <r>
    <n v="18198465"/>
    <x v="1174"/>
    <n v="1"/>
    <x v="0"/>
    <s v="New Delhi"/>
    <s v="8591, Hotel Bloom Rooms, Arakashan Road, Paharganj, New Delhi"/>
    <x v="403"/>
    <s v="Indian Rupees(Rs.)"/>
    <x v="1"/>
    <x v="0"/>
    <x v="2"/>
    <n v="14"/>
    <x v="66"/>
    <x v="13"/>
    <x v="3"/>
    <n v="6"/>
    <n v="16"/>
    <d v="2011-06-16T00:00:00"/>
    <s v="Rs.1300"/>
    <n v="1"/>
    <n v="1300"/>
  </r>
  <r>
    <n v="476"/>
    <x v="943"/>
    <n v="1"/>
    <x v="0"/>
    <s v="New Delhi"/>
    <s v="37, Central Market, Punjabi Bagh West, Punjabi Bagh, New Delhi"/>
    <x v="8"/>
    <s v="Indian Rupees(Rs.)"/>
    <x v="1"/>
    <x v="1"/>
    <x v="2"/>
    <n v="70"/>
    <x v="16"/>
    <x v="28"/>
    <x v="7"/>
    <n v="6"/>
    <n v="2"/>
    <d v="2017-06-02T00:00:00"/>
    <s v="Rs.1200"/>
    <n v="1"/>
    <n v="1200"/>
  </r>
  <r>
    <n v="18198459"/>
    <x v="1175"/>
    <n v="1"/>
    <x v="0"/>
    <s v="New Delhi"/>
    <s v="1, North West Avenue, Club Road, Punjabi Bagh, New Delhi"/>
    <x v="404"/>
    <s v="Indian Rupees(Rs.)"/>
    <x v="1"/>
    <x v="0"/>
    <x v="2"/>
    <n v="121"/>
    <x v="65"/>
    <x v="5"/>
    <x v="8"/>
    <n v="6"/>
    <n v="3"/>
    <d v="2015-06-03T00:00:00"/>
    <s v="Rs.1900"/>
    <n v="1"/>
    <n v="1900"/>
  </r>
  <r>
    <n v="18306545"/>
    <x v="1176"/>
    <n v="1"/>
    <x v="0"/>
    <s v="New Delhi"/>
    <s v="193, Shahpur Jat, New Delhi"/>
    <x v="405"/>
    <s v="Indian Rupees(Rs.)"/>
    <x v="0"/>
    <x v="1"/>
    <x v="2"/>
    <n v="56"/>
    <x v="57"/>
    <x v="5"/>
    <x v="3"/>
    <n v="6"/>
    <n v="12"/>
    <d v="2011-06-12T00:00:00"/>
    <s v="Rs.1100"/>
    <n v="1"/>
    <n v="1100"/>
  </r>
  <r>
    <n v="2702"/>
    <x v="1177"/>
    <n v="1"/>
    <x v="0"/>
    <s v="New Delhi"/>
    <s v="Taj Palace Hotel, Diplomatic Enclave, Chanakyapuri, New Delhi"/>
    <x v="7"/>
    <s v="Indian Rupees(Rs.)"/>
    <x v="0"/>
    <x v="0"/>
    <x v="2"/>
    <n v="76"/>
    <x v="58"/>
    <x v="19"/>
    <x v="2"/>
    <n v="6"/>
    <n v="23"/>
    <d v="2018-06-23T00:00:00"/>
    <s v="Rs.1500"/>
    <n v="1"/>
    <n v="1500"/>
  </r>
  <r>
    <n v="313200"/>
    <x v="1178"/>
    <n v="1"/>
    <x v="0"/>
    <s v="New Delhi"/>
    <s v="The Village Restaurant Complex, Asiad Village, Khel Gaon Marg, New Delhi"/>
    <x v="406"/>
    <s v="Indian Rupees(Rs.)"/>
    <x v="1"/>
    <x v="0"/>
    <x v="2"/>
    <n v="637"/>
    <x v="63"/>
    <x v="5"/>
    <x v="8"/>
    <n v="6"/>
    <n v="13"/>
    <d v="2015-06-13T00:00:00"/>
    <s v="Rs.1600"/>
    <n v="1"/>
    <n v="1600"/>
  </r>
  <r>
    <n v="18395381"/>
    <x v="1179"/>
    <n v="1"/>
    <x v="0"/>
    <s v="New Delhi"/>
    <s v="C-306 A &amp; 307, T-101 &amp; 102, 3rd Floor, Ansal Plaza Mall, Khel Gaon Marg, New Delhi"/>
    <x v="407"/>
    <s v="Indian Rupees(Rs.)"/>
    <x v="0"/>
    <x v="0"/>
    <x v="2"/>
    <n v="387"/>
    <x v="64"/>
    <x v="14"/>
    <x v="1"/>
    <n v="5"/>
    <n v="27"/>
    <d v="2016-05-27T00:00:00"/>
    <s v="Rs.1400"/>
    <n v="1"/>
    <n v="1400"/>
  </r>
  <r>
    <n v="3936"/>
    <x v="1180"/>
    <n v="1"/>
    <x v="0"/>
    <s v="New Delhi"/>
    <s v="13 &amp; 14, 1st Floor, Community Center, Ashok Vihar Phase 2, New Delhi"/>
    <x v="2"/>
    <s v="Indian Rupees(Rs.)"/>
    <x v="1"/>
    <x v="1"/>
    <x v="2"/>
    <n v="158"/>
    <x v="57"/>
    <x v="7"/>
    <x v="7"/>
    <n v="5"/>
    <n v="15"/>
    <d v="2017-05-15T00:00:00"/>
    <s v="Rs.1100"/>
    <n v="1"/>
    <n v="1100"/>
  </r>
  <r>
    <n v="18332009"/>
    <x v="1181"/>
    <n v="1"/>
    <x v="0"/>
    <s v="New Delhi"/>
    <s v="G14, Jaina Tower, District Centre, Janakpuri, New Delhi"/>
    <x v="408"/>
    <s v="Indian Rupees(Rs.)"/>
    <x v="1"/>
    <x v="1"/>
    <x v="2"/>
    <n v="35"/>
    <x v="16"/>
    <x v="4"/>
    <x v="6"/>
    <n v="5"/>
    <n v="20"/>
    <d v="2010-05-20T00:00:00"/>
    <s v="Rs.1200"/>
    <n v="1"/>
    <n v="1200"/>
  </r>
  <r>
    <n v="4921"/>
    <x v="1182"/>
    <n v="1"/>
    <x v="0"/>
    <s v="New Delhi"/>
    <s v="Ground Floor, DLF Emporio Mall, Nelson Mandela Marg, Vasant Kunj, New Delhi"/>
    <x v="409"/>
    <s v="Indian Rupees(Rs.)"/>
    <x v="1"/>
    <x v="0"/>
    <x v="2"/>
    <n v="118"/>
    <x v="58"/>
    <x v="5"/>
    <x v="4"/>
    <n v="5"/>
    <n v="25"/>
    <d v="2014-05-25T00:00:00"/>
    <s v="Rs.1500"/>
    <n v="1"/>
    <n v="1500"/>
  </r>
  <r>
    <n v="308018"/>
    <x v="1183"/>
    <n v="1"/>
    <x v="0"/>
    <s v="New Delhi"/>
    <s v="M-20, M Block Market, Greater Kailash (GK) 2, New Delhi"/>
    <x v="410"/>
    <s v="Indian Rupees(Rs.)"/>
    <x v="0"/>
    <x v="0"/>
    <x v="2"/>
    <n v="807"/>
    <x v="66"/>
    <x v="21"/>
    <x v="5"/>
    <n v="5"/>
    <n v="6"/>
    <d v="2012-05-06T00:00:00"/>
    <s v="Rs.1300"/>
    <n v="1"/>
    <n v="1300"/>
  </r>
  <r>
    <n v="18463997"/>
    <x v="1184"/>
    <n v="1"/>
    <x v="0"/>
    <s v="New Delhi"/>
    <s v="2528, 1st Floor, Hudson Lane, Kingsway Camp, Delhi University, GTB Nagar, New Delhi"/>
    <x v="12"/>
    <s v="Indian Rupees(Rs.)"/>
    <x v="0"/>
    <x v="0"/>
    <x v="2"/>
    <n v="12"/>
    <x v="57"/>
    <x v="11"/>
    <x v="6"/>
    <n v="5"/>
    <n v="14"/>
    <d v="2010-05-14T00:00:00"/>
    <s v="Rs.1100"/>
    <n v="1"/>
    <n v="1100"/>
  </r>
  <r>
    <n v="5030"/>
    <x v="1185"/>
    <n v="1"/>
    <x v="0"/>
    <s v="New Delhi"/>
    <s v="9-A, 2nd &amp; 3rd Floor, Hauz Khas Village, New Delhi"/>
    <x v="411"/>
    <s v="Indian Rupees(Rs.)"/>
    <x v="1"/>
    <x v="0"/>
    <x v="2"/>
    <n v="3697"/>
    <x v="59"/>
    <x v="21"/>
    <x v="8"/>
    <n v="5"/>
    <n v="8"/>
    <d v="2015-05-08T00:00:00"/>
    <s v="Rs.1800"/>
    <n v="1"/>
    <n v="1800"/>
  </r>
  <r>
    <n v="18250020"/>
    <x v="1186"/>
    <n v="1"/>
    <x v="0"/>
    <s v="New Delhi"/>
    <s v="11, Jagriti Enclave, Karkardooma, New Delhi"/>
    <x v="412"/>
    <s v="Indian Rupees(Rs.)"/>
    <x v="1"/>
    <x v="1"/>
    <x v="2"/>
    <n v="213"/>
    <x v="63"/>
    <x v="21"/>
    <x v="7"/>
    <n v="5"/>
    <n v="1"/>
    <d v="2017-05-01T00:00:00"/>
    <s v="Rs.1600"/>
    <n v="1"/>
    <n v="1600"/>
  </r>
  <r>
    <n v="18419910"/>
    <x v="1187"/>
    <n v="1"/>
    <x v="0"/>
    <s v="New Delhi"/>
    <s v="26, Khan Market, New Delhi"/>
    <x v="413"/>
    <s v="Indian Rupees(Rs.)"/>
    <x v="1"/>
    <x v="0"/>
    <x v="2"/>
    <n v="113"/>
    <x v="62"/>
    <x v="12"/>
    <x v="5"/>
    <n v="5"/>
    <n v="6"/>
    <d v="2012-05-06T00:00:00"/>
    <s v="Rs.1700"/>
    <n v="1"/>
    <n v="1700"/>
  </r>
  <r>
    <n v="309788"/>
    <x v="1188"/>
    <n v="1"/>
    <x v="0"/>
    <s v="New Delhi"/>
    <s v="73, Khan Market, New Delhi"/>
    <x v="414"/>
    <s v="Indian Rupees(Rs.)"/>
    <x v="0"/>
    <x v="0"/>
    <x v="2"/>
    <n v="1914"/>
    <x v="66"/>
    <x v="12"/>
    <x v="7"/>
    <n v="5"/>
    <n v="6"/>
    <d v="2017-05-06T00:00:00"/>
    <s v="Rs.1300"/>
    <n v="1"/>
    <n v="1300"/>
  </r>
  <r>
    <n v="8346"/>
    <x v="1189"/>
    <n v="1"/>
    <x v="0"/>
    <s v="New Delhi"/>
    <s v="Shop 3, Navjivan Vihar Market, Navjivan Vihar, Malviya Nagar, New Delhi"/>
    <x v="415"/>
    <s v="Indian Rupees(Rs.)"/>
    <x v="0"/>
    <x v="1"/>
    <x v="2"/>
    <n v="148"/>
    <x v="58"/>
    <x v="7"/>
    <x v="1"/>
    <n v="5"/>
    <n v="11"/>
    <d v="2016-05-11T00:00:00"/>
    <s v="Rs.1500"/>
    <n v="1"/>
    <n v="1500"/>
  </r>
  <r>
    <n v="18288199"/>
    <x v="1190"/>
    <n v="1"/>
    <x v="0"/>
    <s v="New Delhi"/>
    <s v="A-14, Naraina Vihar, New Delhi, Naraina, New Delhi"/>
    <x v="416"/>
    <s v="Indian Rupees(Rs.)"/>
    <x v="1"/>
    <x v="0"/>
    <x v="2"/>
    <n v="15"/>
    <x v="57"/>
    <x v="13"/>
    <x v="0"/>
    <n v="5"/>
    <n v="14"/>
    <d v="2013-05-14T00:00:00"/>
    <s v="Rs.1100"/>
    <n v="1"/>
    <n v="1100"/>
  </r>
  <r>
    <n v="18138443"/>
    <x v="1191"/>
    <n v="1"/>
    <x v="0"/>
    <s v="New Delhi"/>
    <s v="B-6-7/22, Safdarjung Enclave Market, Opposite Deer Park, Safdarjung, New Delhi"/>
    <x v="417"/>
    <s v="Indian Rupees(Rs.)"/>
    <x v="1"/>
    <x v="1"/>
    <x v="2"/>
    <n v="420"/>
    <x v="59"/>
    <x v="12"/>
    <x v="4"/>
    <n v="5"/>
    <n v="25"/>
    <d v="2014-05-25T00:00:00"/>
    <s v="Rs.1800"/>
    <n v="1"/>
    <n v="1800"/>
  </r>
  <r>
    <n v="18034053"/>
    <x v="1192"/>
    <n v="1"/>
    <x v="0"/>
    <s v="New Delhi"/>
    <s v="2nd Floor, Sangam Courtyard, R K Puram, New Delhi"/>
    <x v="418"/>
    <s v="Indian Rupees(Rs.)"/>
    <x v="1"/>
    <x v="0"/>
    <x v="2"/>
    <n v="695"/>
    <x v="59"/>
    <x v="14"/>
    <x v="4"/>
    <n v="5"/>
    <n v="20"/>
    <d v="2014-05-20T00:00:00"/>
    <s v="Rs.1800"/>
    <n v="1"/>
    <n v="1800"/>
  </r>
  <r>
    <n v="312772"/>
    <x v="1193"/>
    <n v="1"/>
    <x v="0"/>
    <s v="New Delhi"/>
    <s v="16, 1st &amp; 2nd Floor, Opposite Sri Venkateshwara College, Satyaniketan, New Delhi"/>
    <x v="419"/>
    <s v="Indian Rupees(Rs.)"/>
    <x v="1"/>
    <x v="0"/>
    <x v="2"/>
    <n v="1316"/>
    <x v="58"/>
    <x v="3"/>
    <x v="0"/>
    <n v="5"/>
    <n v="17"/>
    <d v="2013-05-17T00:00:00"/>
    <s v="Rs.1500"/>
    <n v="1"/>
    <n v="1500"/>
  </r>
  <r>
    <n v="18268720"/>
    <x v="1194"/>
    <n v="1"/>
    <x v="0"/>
    <s v="New Delhi"/>
    <s v="3rd Floor, Select Citywalk Mall, Inside Good Earth Store, Saket, New Delhi"/>
    <x v="420"/>
    <s v="Indian Rupees(Rs.)"/>
    <x v="1"/>
    <x v="0"/>
    <x v="2"/>
    <n v="61"/>
    <x v="58"/>
    <x v="19"/>
    <x v="4"/>
    <n v="5"/>
    <n v="14"/>
    <d v="2014-05-14T00:00:00"/>
    <s v="Rs.1500"/>
    <n v="1"/>
    <n v="1500"/>
  </r>
  <r>
    <n v="743"/>
    <x v="1195"/>
    <n v="1"/>
    <x v="0"/>
    <s v="New Delhi"/>
    <s v="E-19-A, Main Market, South Extension 2, New Delhi"/>
    <x v="421"/>
    <s v="Indian Rupees(Rs.)"/>
    <x v="0"/>
    <x v="0"/>
    <x v="2"/>
    <n v="273"/>
    <x v="57"/>
    <x v="9"/>
    <x v="0"/>
    <n v="5"/>
    <n v="11"/>
    <d v="2013-05-11T00:00:00"/>
    <s v="Rs.1100"/>
    <n v="1"/>
    <n v="1100"/>
  </r>
  <r>
    <n v="5227"/>
    <x v="1196"/>
    <n v="1"/>
    <x v="0"/>
    <s v="New Delhi"/>
    <s v="Best Western Taurus, IGI Airport Road, NH 8, Mahipalpur, New Delhi"/>
    <x v="31"/>
    <s v="Indian Rupees(Rs.)"/>
    <x v="1"/>
    <x v="0"/>
    <x v="2"/>
    <n v="9"/>
    <x v="58"/>
    <x v="6"/>
    <x v="6"/>
    <n v="4"/>
    <n v="14"/>
    <d v="2010-04-14T00:00:00"/>
    <s v="Rs.1500"/>
    <n v="1"/>
    <n v="1500"/>
  </r>
  <r>
    <n v="18245298"/>
    <x v="1197"/>
    <n v="1"/>
    <x v="0"/>
    <s v="New Delhi"/>
    <s v="13, Alipur Road, Civil Lines, New Delhi"/>
    <x v="422"/>
    <s v="Indian Rupees(Rs.)"/>
    <x v="1"/>
    <x v="0"/>
    <x v="2"/>
    <n v="225"/>
    <x v="58"/>
    <x v="19"/>
    <x v="5"/>
    <n v="4"/>
    <n v="13"/>
    <d v="2012-04-13T00:00:00"/>
    <s v="Rs.1500"/>
    <n v="1"/>
    <n v="1500"/>
  </r>
  <r>
    <n v="305125"/>
    <x v="1198"/>
    <n v="1"/>
    <x v="0"/>
    <s v="New Delhi"/>
    <s v="M-82, 1st Floor, Greater Kailash (GK) 2, New Delhi"/>
    <x v="27"/>
    <s v="Indian Rupees(Rs.)"/>
    <x v="1"/>
    <x v="0"/>
    <x v="2"/>
    <n v="484"/>
    <x v="59"/>
    <x v="3"/>
    <x v="2"/>
    <n v="4"/>
    <n v="17"/>
    <d v="2018-04-17T00:00:00"/>
    <s v="Rs.1800"/>
    <n v="1"/>
    <n v="1800"/>
  </r>
  <r>
    <n v="8689"/>
    <x v="1199"/>
    <n v="1"/>
    <x v="0"/>
    <s v="New Delhi"/>
    <s v="M-71, 1st Floor, M-Block Market, Greater Kailash (GK) 2, New Delhi"/>
    <x v="2"/>
    <s v="Indian Rupees(Rs.)"/>
    <x v="1"/>
    <x v="0"/>
    <x v="2"/>
    <n v="256"/>
    <x v="16"/>
    <x v="9"/>
    <x v="4"/>
    <n v="4"/>
    <n v="24"/>
    <d v="2014-04-24T00:00:00"/>
    <s v="Rs.1200"/>
    <n v="1"/>
    <n v="1200"/>
  </r>
  <r>
    <n v="304027"/>
    <x v="1200"/>
    <n v="1"/>
    <x v="0"/>
    <s v="New Delhi"/>
    <s v="9-A, 1st Floor, Hauz Khas Village, New Delhi"/>
    <x v="423"/>
    <s v="Indian Rupees(Rs.)"/>
    <x v="1"/>
    <x v="1"/>
    <x v="2"/>
    <n v="384"/>
    <x v="16"/>
    <x v="9"/>
    <x v="8"/>
    <n v="4"/>
    <n v="22"/>
    <d v="2015-04-22T00:00:00"/>
    <s v="Rs.1200"/>
    <n v="1"/>
    <n v="1200"/>
  </r>
  <r>
    <n v="8911"/>
    <x v="1160"/>
    <n v="1"/>
    <x v="0"/>
    <s v="New Delhi"/>
    <s v="1/2, Scindia House, Janpath, New Delhi"/>
    <x v="424"/>
    <s v="Indian Rupees(Rs.)"/>
    <x v="1"/>
    <x v="0"/>
    <x v="2"/>
    <n v="1058"/>
    <x v="68"/>
    <x v="7"/>
    <x v="6"/>
    <n v="4"/>
    <n v="22"/>
    <d v="2010-04-22T00:00:00"/>
    <s v="Rs.1250"/>
    <n v="1"/>
    <n v="1250"/>
  </r>
  <r>
    <n v="307415"/>
    <x v="1201"/>
    <n v="1"/>
    <x v="0"/>
    <s v="New Delhi"/>
    <s v="1st Floor, 4/2, Opposite Raymond Showroom, Roop Nagar, Near Kamla Nagar, New Delhi"/>
    <x v="425"/>
    <s v="Indian Rupees(Rs.)"/>
    <x v="1"/>
    <x v="0"/>
    <x v="2"/>
    <n v="346"/>
    <x v="65"/>
    <x v="7"/>
    <x v="3"/>
    <n v="4"/>
    <n v="18"/>
    <d v="2011-04-18T00:00:00"/>
    <s v="Rs.1900"/>
    <n v="1"/>
    <n v="1900"/>
  </r>
  <r>
    <n v="18138437"/>
    <x v="1202"/>
    <n v="1"/>
    <x v="0"/>
    <s v="New Delhi"/>
    <s v="938/3, Ilahi Bux Marg, Hotel La Vista, Karol Bagh, New Delhi"/>
    <x v="426"/>
    <s v="Indian Rupees(Rs.)"/>
    <x v="1"/>
    <x v="0"/>
    <x v="2"/>
    <n v="30"/>
    <x v="64"/>
    <x v="11"/>
    <x v="6"/>
    <n v="4"/>
    <n v="19"/>
    <d v="2010-04-19T00:00:00"/>
    <s v="Rs.1400"/>
    <n v="1"/>
    <n v="1400"/>
  </r>
  <r>
    <n v="309227"/>
    <x v="1203"/>
    <n v="1"/>
    <x v="0"/>
    <s v="New Delhi"/>
    <s v="A-10, Acharya Niketan, Mayur Vihar Phase 1, New Delhi"/>
    <x v="49"/>
    <s v="Indian Rupees(Rs.)"/>
    <x v="1"/>
    <x v="1"/>
    <x v="2"/>
    <n v="51"/>
    <x v="57"/>
    <x v="11"/>
    <x v="1"/>
    <n v="4"/>
    <n v="24"/>
    <d v="2016-04-24T00:00:00"/>
    <s v="Rs.1100"/>
    <n v="1"/>
    <n v="1100"/>
  </r>
  <r>
    <n v="7066"/>
    <x v="947"/>
    <n v="1"/>
    <x v="0"/>
    <s v="New Delhi"/>
    <s v="Food Court, Moments Mall, Kirti Nagar, New Delhi"/>
    <x v="147"/>
    <s v="Indian Rupees(Rs.)"/>
    <x v="0"/>
    <x v="1"/>
    <x v="2"/>
    <n v="120"/>
    <x v="57"/>
    <x v="9"/>
    <x v="8"/>
    <n v="4"/>
    <n v="2"/>
    <d v="2015-04-02T00:00:00"/>
    <s v="Rs.1100"/>
    <n v="1"/>
    <n v="1100"/>
  </r>
  <r>
    <n v="311623"/>
    <x v="1204"/>
    <n v="1"/>
    <x v="0"/>
    <s v="New Delhi"/>
    <s v="Level 1, Fun Cinemas, North Square Mall, Netaji Subhash Place, New Delhi"/>
    <x v="33"/>
    <s v="Indian Rupees(Rs.)"/>
    <x v="1"/>
    <x v="0"/>
    <x v="2"/>
    <n v="21"/>
    <x v="59"/>
    <x v="27"/>
    <x v="5"/>
    <n v="4"/>
    <n v="11"/>
    <d v="2012-04-11T00:00:00"/>
    <s v="Rs.1800"/>
    <n v="1"/>
    <n v="1800"/>
  </r>
  <r>
    <n v="112"/>
    <x v="1205"/>
    <n v="1"/>
    <x v="0"/>
    <s v="New Delhi"/>
    <s v="K-185, Surai Jullena, New Friends Colony, New Delhi"/>
    <x v="427"/>
    <s v="Indian Rupees(Rs.)"/>
    <x v="1"/>
    <x v="1"/>
    <x v="2"/>
    <n v="391"/>
    <x v="59"/>
    <x v="12"/>
    <x v="4"/>
    <n v="4"/>
    <n v="4"/>
    <d v="2014-04-04T00:00:00"/>
    <s v="Rs.1800"/>
    <n v="1"/>
    <n v="1800"/>
  </r>
  <r>
    <n v="803"/>
    <x v="1206"/>
    <n v="1"/>
    <x v="0"/>
    <s v="New Delhi"/>
    <s v="16, Pandara Road Market, New Delhi"/>
    <x v="8"/>
    <s v="Indian Rupees(Rs.)"/>
    <x v="1"/>
    <x v="1"/>
    <x v="2"/>
    <n v="337"/>
    <x v="62"/>
    <x v="5"/>
    <x v="1"/>
    <n v="4"/>
    <n v="21"/>
    <d v="2016-04-21T00:00:00"/>
    <s v="Rs.1700"/>
    <n v="1"/>
    <n v="1700"/>
  </r>
  <r>
    <n v="18153553"/>
    <x v="1207"/>
    <n v="1"/>
    <x v="0"/>
    <s v="New Delhi"/>
    <s v="Shop 1, 1st Floor, Shanti Store Market, Club Road, West Punjabi Bagh, Punjabi Bagh, New Delhi"/>
    <x v="428"/>
    <s v="Indian Rupees(Rs.)"/>
    <x v="1"/>
    <x v="1"/>
    <x v="2"/>
    <n v="198"/>
    <x v="66"/>
    <x v="4"/>
    <x v="4"/>
    <n v="4"/>
    <n v="17"/>
    <d v="2014-04-17T00:00:00"/>
    <s v="Rs.1300"/>
    <n v="1"/>
    <n v="1300"/>
  </r>
  <r>
    <n v="307138"/>
    <x v="1208"/>
    <n v="1"/>
    <x v="0"/>
    <s v="New Delhi"/>
    <s v="Rajouri Garden, New Delhi"/>
    <x v="31"/>
    <s v="Indian Rupees(Rs.)"/>
    <x v="0"/>
    <x v="1"/>
    <x v="2"/>
    <n v="224"/>
    <x v="57"/>
    <x v="4"/>
    <x v="1"/>
    <n v="4"/>
    <n v="9"/>
    <d v="2016-04-09T00:00:00"/>
    <s v="Rs.1100"/>
    <n v="1"/>
    <n v="1100"/>
  </r>
  <r>
    <n v="18441764"/>
    <x v="1209"/>
    <n v="1"/>
    <x v="0"/>
    <s v="New Delhi"/>
    <s v="J2/6, 2nd Floor, B.K. Dutt Market, Rajouri Garden, New Delhi"/>
    <x v="8"/>
    <s v="Indian Rupees(Rs.)"/>
    <x v="1"/>
    <x v="0"/>
    <x v="2"/>
    <n v="60"/>
    <x v="16"/>
    <x v="19"/>
    <x v="3"/>
    <n v="4"/>
    <n v="24"/>
    <d v="2011-04-24T00:00:00"/>
    <s v="Rs.1200"/>
    <n v="1"/>
    <n v="1200"/>
  </r>
  <r>
    <n v="309475"/>
    <x v="1210"/>
    <n v="1"/>
    <x v="0"/>
    <s v="New Delhi"/>
    <s v="B-6/5, Ground Floor, Shopping Centre, Opposite Deer Park, Safdarjung Enclave, Safdarjung, New Delhi"/>
    <x v="429"/>
    <s v="Indian Rupees(Rs.)"/>
    <x v="1"/>
    <x v="1"/>
    <x v="2"/>
    <n v="210"/>
    <x v="66"/>
    <x v="21"/>
    <x v="7"/>
    <n v="4"/>
    <n v="3"/>
    <d v="2017-04-03T00:00:00"/>
    <s v="Rs.1300"/>
    <n v="1"/>
    <n v="1300"/>
  </r>
  <r>
    <n v="2786"/>
    <x v="907"/>
    <n v="1"/>
    <x v="0"/>
    <s v="New Delhi"/>
    <s v="2nd Floor, Food Court, Select Citywalk Mall, Saket, New Delhi"/>
    <x v="2"/>
    <s v="Indian Rupees(Rs.)"/>
    <x v="1"/>
    <x v="1"/>
    <x v="2"/>
    <n v="1971"/>
    <x v="72"/>
    <x v="12"/>
    <x v="3"/>
    <n v="4"/>
    <n v="21"/>
    <d v="2011-04-21T00:00:00"/>
    <s v="Rs.1950"/>
    <n v="1"/>
    <n v="1950"/>
  </r>
  <r>
    <n v="18180080"/>
    <x v="1211"/>
    <n v="1"/>
    <x v="0"/>
    <s v="New Delhi"/>
    <s v="416, Gora Street, Behind Dada Jungi House, Shahpur Jat, New Delhi"/>
    <x v="7"/>
    <s v="Indian Rupees(Rs.)"/>
    <x v="0"/>
    <x v="1"/>
    <x v="2"/>
    <n v="112"/>
    <x v="57"/>
    <x v="23"/>
    <x v="2"/>
    <n v="4"/>
    <n v="22"/>
    <d v="2018-04-22T00:00:00"/>
    <s v="Rs.1100"/>
    <n v="1"/>
    <n v="1100"/>
  </r>
  <r>
    <n v="18306530"/>
    <x v="1212"/>
    <n v="1"/>
    <x v="0"/>
    <s v="New Delhi"/>
    <s v="D-14, 3rd Floor, South Extension 2, New Delhi"/>
    <x v="367"/>
    <s v="Indian Rupees(Rs.)"/>
    <x v="1"/>
    <x v="1"/>
    <x v="2"/>
    <n v="489"/>
    <x v="66"/>
    <x v="19"/>
    <x v="7"/>
    <n v="4"/>
    <n v="6"/>
    <d v="2017-04-06T00:00:00"/>
    <s v="Rs.1300"/>
    <n v="1"/>
    <n v="1300"/>
  </r>
  <r>
    <n v="8817"/>
    <x v="1213"/>
    <n v="1"/>
    <x v="0"/>
    <s v="New Delhi"/>
    <s v="The Lalit, Barakhamba Avenue, Barakhamba Road, New Delhi"/>
    <x v="7"/>
    <s v="Indian Rupees(Rs.)"/>
    <x v="1"/>
    <x v="0"/>
    <x v="2"/>
    <n v="31"/>
    <x v="63"/>
    <x v="11"/>
    <x v="8"/>
    <n v="4"/>
    <n v="23"/>
    <d v="2015-04-23T00:00:00"/>
    <s v="Rs.1600"/>
    <n v="1"/>
    <n v="1600"/>
  </r>
  <r>
    <n v="3238"/>
    <x v="1214"/>
    <n v="1"/>
    <x v="0"/>
    <s v="New Delhi"/>
    <s v="6/48, Malcha Marg Shopping Centre, Chanakyapuri, New Delhi"/>
    <x v="2"/>
    <s v="Indian Rupees(Rs.)"/>
    <x v="1"/>
    <x v="0"/>
    <x v="2"/>
    <n v="10"/>
    <x v="71"/>
    <x v="20"/>
    <x v="5"/>
    <n v="3"/>
    <n v="11"/>
    <d v="2012-03-11T00:00:00"/>
    <s v="Rs.1650"/>
    <n v="1"/>
    <n v="1650"/>
  </r>
  <r>
    <n v="1055"/>
    <x v="1215"/>
    <n v="1"/>
    <x v="0"/>
    <s v="New Delhi"/>
    <s v="2-13, Alipur Road, Civil Lines, New Delhi"/>
    <x v="430"/>
    <s v="Indian Rupees(Rs.)"/>
    <x v="1"/>
    <x v="1"/>
    <x v="2"/>
    <n v="126"/>
    <x v="16"/>
    <x v="10"/>
    <x v="7"/>
    <n v="3"/>
    <n v="26"/>
    <d v="2017-03-26T00:00:00"/>
    <s v="Rs.1200"/>
    <n v="1"/>
    <n v="1200"/>
  </r>
  <r>
    <n v="2437"/>
    <x v="1216"/>
    <n v="1"/>
    <x v="0"/>
    <s v="New Delhi"/>
    <s v="28-A, Defence Colony Market, Defence Colony, New Delhi"/>
    <x v="27"/>
    <s v="Indian Rupees(Rs.)"/>
    <x v="1"/>
    <x v="1"/>
    <x v="2"/>
    <n v="245"/>
    <x v="58"/>
    <x v="3"/>
    <x v="4"/>
    <n v="3"/>
    <n v="18"/>
    <d v="2014-03-18T00:00:00"/>
    <s v="Rs.1500"/>
    <n v="1"/>
    <n v="1500"/>
  </r>
  <r>
    <n v="730"/>
    <x v="1217"/>
    <n v="1"/>
    <x v="0"/>
    <s v="New Delhi"/>
    <s v="50, Defence Colony Market, Defence Colony, New Delhi"/>
    <x v="431"/>
    <s v="Indian Rupees(Rs.)"/>
    <x v="1"/>
    <x v="1"/>
    <x v="2"/>
    <n v="208"/>
    <x v="58"/>
    <x v="9"/>
    <x v="1"/>
    <n v="3"/>
    <n v="16"/>
    <d v="2016-03-16T00:00:00"/>
    <s v="Rs.1500"/>
    <n v="1"/>
    <n v="1500"/>
  </r>
  <r>
    <n v="18350143"/>
    <x v="1218"/>
    <n v="1"/>
    <x v="0"/>
    <s v="New Delhi"/>
    <s v="Shop 7, Defence Colony Main Market, Defence Colony, New Delhi"/>
    <x v="2"/>
    <s v="Indian Rupees(Rs.)"/>
    <x v="1"/>
    <x v="1"/>
    <x v="2"/>
    <n v="183"/>
    <x v="58"/>
    <x v="19"/>
    <x v="8"/>
    <n v="3"/>
    <n v="20"/>
    <d v="2015-03-20T00:00:00"/>
    <s v="Rs.1500"/>
    <n v="1"/>
    <n v="1500"/>
  </r>
  <r>
    <n v="312567"/>
    <x v="1219"/>
    <n v="1"/>
    <x v="0"/>
    <s v="New Delhi"/>
    <s v="47, Defence Colony Market, Defence Colony, New Delhi"/>
    <x v="432"/>
    <s v="Indian Rupees(Rs.)"/>
    <x v="1"/>
    <x v="1"/>
    <x v="2"/>
    <n v="460"/>
    <x v="71"/>
    <x v="19"/>
    <x v="8"/>
    <n v="3"/>
    <n v="22"/>
    <d v="2015-03-22T00:00:00"/>
    <s v="Rs.1650"/>
    <n v="1"/>
    <n v="1650"/>
  </r>
  <r>
    <n v="3192"/>
    <x v="1098"/>
    <n v="1"/>
    <x v="0"/>
    <s v="New Delhi"/>
    <s v="DLF Place Mall, Saket, New Delhi"/>
    <x v="352"/>
    <s v="Indian Rupees(Rs.)"/>
    <x v="0"/>
    <x v="0"/>
    <x v="2"/>
    <n v="2777"/>
    <x v="58"/>
    <x v="2"/>
    <x v="1"/>
    <n v="3"/>
    <n v="4"/>
    <d v="2016-03-04T00:00:00"/>
    <s v="Rs.1500"/>
    <n v="1"/>
    <n v="1500"/>
  </r>
  <r>
    <n v="18128883"/>
    <x v="1220"/>
    <n v="1"/>
    <x v="0"/>
    <s v="New Delhi"/>
    <s v="Essex Farms, 4, Hauz Khas, New Delhi"/>
    <x v="433"/>
    <s v="Indian Rupees(Rs.)"/>
    <x v="1"/>
    <x v="0"/>
    <x v="2"/>
    <n v="234"/>
    <x v="59"/>
    <x v="21"/>
    <x v="4"/>
    <n v="3"/>
    <n v="27"/>
    <d v="2014-03-27T00:00:00"/>
    <s v="Rs.1800"/>
    <n v="1"/>
    <n v="1800"/>
  </r>
  <r>
    <n v="18386761"/>
    <x v="1221"/>
    <n v="1"/>
    <x v="0"/>
    <s v="New Delhi"/>
    <s v="M-22, 2nd Floor, Main Market, Greater Kailash (GK) 1, New Delhi"/>
    <x v="300"/>
    <s v="Indian Rupees(Rs.)"/>
    <x v="1"/>
    <x v="1"/>
    <x v="2"/>
    <n v="68"/>
    <x v="64"/>
    <x v="14"/>
    <x v="4"/>
    <n v="3"/>
    <n v="11"/>
    <d v="2014-03-11T00:00:00"/>
    <s v="Rs.1400"/>
    <n v="1"/>
    <n v="1400"/>
  </r>
  <r>
    <n v="306264"/>
    <x v="1222"/>
    <n v="1"/>
    <x v="0"/>
    <s v="New Delhi"/>
    <s v="M-4, Greater Kailash (GK) 2, New Delhi"/>
    <x v="31"/>
    <s v="Indian Rupees(Rs.)"/>
    <x v="1"/>
    <x v="1"/>
    <x v="2"/>
    <n v="148"/>
    <x v="65"/>
    <x v="15"/>
    <x v="8"/>
    <n v="3"/>
    <n v="4"/>
    <d v="2015-03-04T00:00:00"/>
    <s v="Rs.1900"/>
    <n v="1"/>
    <n v="1900"/>
  </r>
  <r>
    <n v="309741"/>
    <x v="1160"/>
    <n v="1"/>
    <x v="0"/>
    <s v="New Delhi"/>
    <s v="M-4, 1st Floor, M Block Market, Greater Kailash (GK) 2, New Delhi"/>
    <x v="390"/>
    <s v="Indian Rupees(Rs.)"/>
    <x v="1"/>
    <x v="0"/>
    <x v="2"/>
    <n v="90"/>
    <x v="68"/>
    <x v="4"/>
    <x v="8"/>
    <n v="3"/>
    <n v="28"/>
    <d v="2015-03-28T00:00:00"/>
    <s v="Rs.1250"/>
    <n v="1"/>
    <n v="1250"/>
  </r>
  <r>
    <n v="18435305"/>
    <x v="1223"/>
    <n v="1"/>
    <x v="0"/>
    <s v="New Delhi"/>
    <s v="M-40, Greater Kailash (GK) 2, New Delhi"/>
    <x v="434"/>
    <s v="Indian Rupees(Rs.)"/>
    <x v="1"/>
    <x v="0"/>
    <x v="2"/>
    <n v="80"/>
    <x v="16"/>
    <x v="2"/>
    <x v="0"/>
    <n v="3"/>
    <n v="14"/>
    <d v="2013-03-14T00:00:00"/>
    <s v="Rs.1200"/>
    <n v="1"/>
    <n v="1200"/>
  </r>
  <r>
    <n v="18463949"/>
    <x v="1224"/>
    <n v="1"/>
    <x v="0"/>
    <s v="New Delhi"/>
    <s v="2nd &amp; 3rd Floor, S-27, Green Park, New Delhi"/>
    <x v="435"/>
    <s v="Indian Rupees(Rs.)"/>
    <x v="1"/>
    <x v="1"/>
    <x v="2"/>
    <n v="31"/>
    <x v="16"/>
    <x v="1"/>
    <x v="7"/>
    <n v="3"/>
    <n v="15"/>
    <d v="2017-03-15T00:00:00"/>
    <s v="Rs.1200"/>
    <n v="1"/>
    <n v="1200"/>
  </r>
  <r>
    <n v="807"/>
    <x v="1225"/>
    <n v="1"/>
    <x v="0"/>
    <s v="New Delhi"/>
    <s v="B-1/30, Hauz Khas, New Delhi"/>
    <x v="8"/>
    <s v="Indian Rupees(Rs.)"/>
    <x v="1"/>
    <x v="1"/>
    <x v="2"/>
    <n v="195"/>
    <x v="57"/>
    <x v="4"/>
    <x v="7"/>
    <n v="3"/>
    <n v="7"/>
    <d v="2017-03-07T00:00:00"/>
    <s v="Rs.1100"/>
    <n v="1"/>
    <n v="1100"/>
  </r>
  <r>
    <n v="308322"/>
    <x v="1226"/>
    <n v="1"/>
    <x v="0"/>
    <s v="New Delhi"/>
    <s v="9-A &amp; 12, Hauz Khas Village, New Delhi"/>
    <x v="436"/>
    <s v="Indian Rupees(Rs.)"/>
    <x v="1"/>
    <x v="1"/>
    <x v="2"/>
    <n v="7931"/>
    <x v="63"/>
    <x v="1"/>
    <x v="0"/>
    <n v="3"/>
    <n v="13"/>
    <d v="2013-03-13T00:00:00"/>
    <s v="Rs.1600"/>
    <n v="1"/>
    <n v="1600"/>
  </r>
  <r>
    <n v="309998"/>
    <x v="1227"/>
    <n v="1"/>
    <x v="0"/>
    <s v="New Delhi"/>
    <s v="Plot 8, Laxmi Garden, Opposite Metro Pillar 337, Kirti Nagar, New Delhi"/>
    <x v="20"/>
    <s v="Indian Rupees(Rs.)"/>
    <x v="1"/>
    <x v="0"/>
    <x v="2"/>
    <n v="74"/>
    <x v="57"/>
    <x v="4"/>
    <x v="6"/>
    <n v="3"/>
    <n v="6"/>
    <d v="2010-03-06T00:00:00"/>
    <s v="Rs.1100"/>
    <n v="1"/>
    <n v="1100"/>
  </r>
  <r>
    <n v="18247031"/>
    <x v="1228"/>
    <n v="1"/>
    <x v="0"/>
    <s v="New Delhi"/>
    <s v="B-8, Model Town 2, New Delhi"/>
    <x v="378"/>
    <s v="Indian Rupees(Rs.)"/>
    <x v="1"/>
    <x v="1"/>
    <x v="2"/>
    <n v="155"/>
    <x v="63"/>
    <x v="14"/>
    <x v="3"/>
    <n v="3"/>
    <n v="22"/>
    <d v="2011-03-22T00:00:00"/>
    <s v="Rs.1600"/>
    <n v="1"/>
    <n v="1600"/>
  </r>
  <r>
    <n v="302242"/>
    <x v="1229"/>
    <n v="1"/>
    <x v="0"/>
    <s v="New Delhi"/>
    <s v="1st Floor, Gopal Heights, Plot D-9, Netaji Subhash Place, New Delhi"/>
    <x v="437"/>
    <s v="Indian Rupees(Rs.)"/>
    <x v="1"/>
    <x v="1"/>
    <x v="2"/>
    <n v="277"/>
    <x v="16"/>
    <x v="19"/>
    <x v="8"/>
    <n v="3"/>
    <n v="16"/>
    <d v="2015-03-16T00:00:00"/>
    <s v="Rs.1200"/>
    <n v="1"/>
    <n v="1200"/>
  </r>
  <r>
    <n v="5062"/>
    <x v="1230"/>
    <n v="1"/>
    <x v="0"/>
    <s v="New Delhi"/>
    <s v="Ground Floor, Pacific Mall, Tagore Garden, New Delhi"/>
    <x v="438"/>
    <s v="Indian Rupees(Rs.)"/>
    <x v="1"/>
    <x v="1"/>
    <x v="2"/>
    <n v="792"/>
    <x v="63"/>
    <x v="21"/>
    <x v="4"/>
    <n v="3"/>
    <n v="2"/>
    <d v="2014-03-02T00:00:00"/>
    <s v="Rs.1600"/>
    <n v="1"/>
    <n v="1600"/>
  </r>
  <r>
    <n v="18378050"/>
    <x v="1231"/>
    <n v="1"/>
    <x v="0"/>
    <s v="New Delhi"/>
    <s v="Shop 5-8, Pankaj Arcade, Near Fawara Chowk, Rani Bagh, Pitampura, New Delhi"/>
    <x v="439"/>
    <s v="Indian Rupees(Rs.)"/>
    <x v="0"/>
    <x v="0"/>
    <x v="2"/>
    <n v="27"/>
    <x v="63"/>
    <x v="27"/>
    <x v="1"/>
    <n v="3"/>
    <n v="24"/>
    <d v="2016-03-24T00:00:00"/>
    <s v="Rs.1600"/>
    <n v="1"/>
    <n v="1600"/>
  </r>
  <r>
    <n v="3086"/>
    <x v="947"/>
    <n v="1"/>
    <x v="0"/>
    <s v="New Delhi"/>
    <s v="S-26, Janta Market, Rajouri Garden, New Delhi"/>
    <x v="147"/>
    <s v="Indian Rupees(Rs.)"/>
    <x v="0"/>
    <x v="1"/>
    <x v="2"/>
    <n v="364"/>
    <x v="57"/>
    <x v="7"/>
    <x v="6"/>
    <n v="3"/>
    <n v="16"/>
    <d v="2010-03-16T00:00:00"/>
    <s v="Rs.1100"/>
    <n v="1"/>
    <n v="1100"/>
  </r>
  <r>
    <n v="18163908"/>
    <x v="1232"/>
    <n v="1"/>
    <x v="0"/>
    <s v="New Delhi"/>
    <s v="C-10, Vishal Enclave, Rajouri Garden, New Delhi"/>
    <x v="440"/>
    <s v="Indian Rupees(Rs.)"/>
    <x v="1"/>
    <x v="0"/>
    <x v="2"/>
    <n v="605"/>
    <x v="57"/>
    <x v="3"/>
    <x v="5"/>
    <n v="3"/>
    <n v="21"/>
    <d v="2012-03-21T00:00:00"/>
    <s v="Rs.1100"/>
    <n v="1"/>
    <n v="1100"/>
  </r>
  <r>
    <n v="310768"/>
    <x v="1233"/>
    <n v="1"/>
    <x v="0"/>
    <s v="New Delhi"/>
    <s v="J-2/6 A, 2nd Floor, BK Dutt Market, Rajouri Garden, New Delhi"/>
    <x v="441"/>
    <s v="Indian Rupees(Rs.)"/>
    <x v="1"/>
    <x v="1"/>
    <x v="2"/>
    <n v="374"/>
    <x v="68"/>
    <x v="5"/>
    <x v="5"/>
    <n v="3"/>
    <n v="24"/>
    <d v="2012-03-24T00:00:00"/>
    <s v="Rs.1250"/>
    <n v="1"/>
    <n v="1250"/>
  </r>
  <r>
    <n v="18369780"/>
    <x v="1234"/>
    <n v="1"/>
    <x v="0"/>
    <s v="New Delhi"/>
    <s v="J 2/11, 3rd Floor, B.K Dutt Market, Amba Tower, Rajouri Garden, New Delhi"/>
    <x v="442"/>
    <s v="Indian Rupees(Rs.)"/>
    <x v="1"/>
    <x v="1"/>
    <x v="2"/>
    <n v="91"/>
    <x v="58"/>
    <x v="12"/>
    <x v="6"/>
    <n v="3"/>
    <n v="19"/>
    <d v="2010-03-19T00:00:00"/>
    <s v="Rs.1500"/>
    <n v="1"/>
    <n v="1500"/>
  </r>
  <r>
    <n v="304233"/>
    <x v="1235"/>
    <n v="1"/>
    <x v="0"/>
    <s v="New Delhi"/>
    <s v="J-2/11, 1st Floor, Opposite Metro Pillar 411, BK Dutt Market, Rajouri Garden, New Delhi"/>
    <x v="443"/>
    <s v="Indian Rupees(Rs.)"/>
    <x v="1"/>
    <x v="1"/>
    <x v="2"/>
    <n v="345"/>
    <x v="60"/>
    <x v="19"/>
    <x v="7"/>
    <n v="3"/>
    <n v="24"/>
    <d v="2017-03-24T00:00:00"/>
    <s v="Rs.1350"/>
    <n v="1"/>
    <n v="1350"/>
  </r>
  <r>
    <n v="312476"/>
    <x v="1236"/>
    <n v="1"/>
    <x v="0"/>
    <s v="New Delhi"/>
    <s v="J-2/6 B, 3rd Floor, BK Dutt Market, Rajouri Garden, New Delhi"/>
    <x v="444"/>
    <s v="Indian Rupees(Rs.)"/>
    <x v="0"/>
    <x v="0"/>
    <x v="2"/>
    <n v="1636"/>
    <x v="66"/>
    <x v="2"/>
    <x v="8"/>
    <n v="3"/>
    <n v="4"/>
    <d v="2015-03-04T00:00:00"/>
    <s v="Rs.1300"/>
    <n v="1"/>
    <n v="1300"/>
  </r>
  <r>
    <n v="18408058"/>
    <x v="1237"/>
    <n v="1"/>
    <x v="0"/>
    <s v="New Delhi"/>
    <s v="R-1, DDA Market, Near Rose Apartment, Sector 14, Rohini, New Delhi"/>
    <x v="445"/>
    <s v="Indian Rupees(Rs.)"/>
    <x v="1"/>
    <x v="1"/>
    <x v="2"/>
    <n v="69"/>
    <x v="64"/>
    <x v="12"/>
    <x v="6"/>
    <n v="3"/>
    <n v="7"/>
    <d v="2010-03-07T00:00:00"/>
    <s v="Rs.1400"/>
    <n v="1"/>
    <n v="1400"/>
  </r>
  <r>
    <n v="4376"/>
    <x v="1238"/>
    <n v="1"/>
    <x v="0"/>
    <s v="New Delhi"/>
    <s v="The Ashok, 50-B, Kautilya Marg, Diplomatic Enclave, Chanakyapuri, New Delhi"/>
    <x v="7"/>
    <s v="Indian Rupees(Rs.)"/>
    <x v="0"/>
    <x v="0"/>
    <x v="2"/>
    <n v="18"/>
    <x v="63"/>
    <x v="11"/>
    <x v="0"/>
    <n v="3"/>
    <n v="28"/>
    <d v="2013-03-28T00:00:00"/>
    <s v="Rs.1600"/>
    <n v="1"/>
    <n v="1600"/>
  </r>
  <r>
    <n v="313412"/>
    <x v="1239"/>
    <n v="1"/>
    <x v="0"/>
    <s v="New Delhi"/>
    <s v="24, Basant Lok Market, Vasant Vihar, New Delhi"/>
    <x v="446"/>
    <s v="Indian Rupees(Rs.)"/>
    <x v="0"/>
    <x v="1"/>
    <x v="2"/>
    <n v="9"/>
    <x v="58"/>
    <x v="27"/>
    <x v="7"/>
    <n v="3"/>
    <n v="15"/>
    <d v="2017-03-15T00:00:00"/>
    <s v="Rs.1500"/>
    <n v="1"/>
    <n v="1500"/>
  </r>
  <r>
    <n v="303472"/>
    <x v="1240"/>
    <n v="1"/>
    <x v="0"/>
    <s v="New Delhi"/>
    <s v="24, Basant Lok Market, Vasant Vihar, New Delhi"/>
    <x v="447"/>
    <s v="Indian Rupees(Rs.)"/>
    <x v="0"/>
    <x v="1"/>
    <x v="2"/>
    <n v="60"/>
    <x v="62"/>
    <x v="15"/>
    <x v="3"/>
    <n v="2"/>
    <n v="27"/>
    <d v="2011-02-27T00:00:00"/>
    <s v="Rs.1700"/>
    <n v="1"/>
    <n v="1700"/>
  </r>
  <r>
    <n v="7217"/>
    <x v="1241"/>
    <n v="1"/>
    <x v="0"/>
    <s v="New Delhi"/>
    <s v="15-A, Basant Lok Market, Vasant Vihar, New Delhi"/>
    <x v="448"/>
    <s v="Indian Rupees(Rs.)"/>
    <x v="1"/>
    <x v="1"/>
    <x v="2"/>
    <n v="137"/>
    <x v="66"/>
    <x v="21"/>
    <x v="2"/>
    <n v="2"/>
    <n v="13"/>
    <d v="2018-02-13T00:00:00"/>
    <s v="Rs.1300"/>
    <n v="1"/>
    <n v="1300"/>
  </r>
  <r>
    <n v="763"/>
    <x v="1242"/>
    <n v="1"/>
    <x v="0"/>
    <s v="New Delhi"/>
    <s v="28, Main Market, Defence Colony, New Delhi"/>
    <x v="421"/>
    <s v="Indian Rupees(Rs.)"/>
    <x v="1"/>
    <x v="0"/>
    <x v="2"/>
    <n v="176"/>
    <x v="16"/>
    <x v="15"/>
    <x v="0"/>
    <n v="2"/>
    <n v="15"/>
    <d v="2013-02-15T00:00:00"/>
    <s v="Rs.1200"/>
    <n v="1"/>
    <n v="1200"/>
  </r>
  <r>
    <n v="678"/>
    <x v="1243"/>
    <n v="1"/>
    <x v="0"/>
    <s v="New Delhi"/>
    <s v="37, Defence Colony Market, Defence Colony, New Delhi"/>
    <x v="449"/>
    <s v="Indian Rupees(Rs.)"/>
    <x v="1"/>
    <x v="0"/>
    <x v="2"/>
    <n v="128"/>
    <x v="63"/>
    <x v="13"/>
    <x v="4"/>
    <n v="2"/>
    <n v="2"/>
    <d v="2014-02-02T00:00:00"/>
    <s v="Rs.1600"/>
    <n v="1"/>
    <n v="1600"/>
  </r>
  <r>
    <n v="9706"/>
    <x v="1244"/>
    <n v="1"/>
    <x v="0"/>
    <s v="New Delhi"/>
    <s v="8, Defence Colony Market, Defence Colony, New Delhi"/>
    <x v="450"/>
    <s v="Indian Rupees(Rs.)"/>
    <x v="1"/>
    <x v="1"/>
    <x v="2"/>
    <n v="386"/>
    <x v="16"/>
    <x v="7"/>
    <x v="0"/>
    <n v="2"/>
    <n v="15"/>
    <d v="2013-02-15T00:00:00"/>
    <s v="Rs.1200"/>
    <n v="1"/>
    <n v="1200"/>
  </r>
  <r>
    <n v="307321"/>
    <x v="1150"/>
    <n v="1"/>
    <x v="0"/>
    <s v="New Delhi"/>
    <s v="DLF Place Mall, Opposite Hilton Garden Hotel, Saket, New Delhi"/>
    <x v="384"/>
    <s v="Indian Rupees(Rs.)"/>
    <x v="1"/>
    <x v="1"/>
    <x v="2"/>
    <n v="134"/>
    <x v="59"/>
    <x v="13"/>
    <x v="2"/>
    <n v="2"/>
    <n v="26"/>
    <d v="2018-02-26T00:00:00"/>
    <s v="Rs.1800"/>
    <n v="1"/>
    <n v="1800"/>
  </r>
  <r>
    <n v="8959"/>
    <x v="1245"/>
    <n v="1"/>
    <x v="0"/>
    <s v="New Delhi"/>
    <s v="76/2, Near Iskcon Temple, Sant Nagar, East of Kailash, New Delhi"/>
    <x v="451"/>
    <s v="Indian Rupees(Rs.)"/>
    <x v="0"/>
    <x v="1"/>
    <x v="2"/>
    <n v="686"/>
    <x v="58"/>
    <x v="14"/>
    <x v="7"/>
    <n v="2"/>
    <n v="11"/>
    <d v="2017-02-11T00:00:00"/>
    <s v="Rs.1500"/>
    <n v="1"/>
    <n v="1500"/>
  </r>
  <r>
    <n v="1056"/>
    <x v="1246"/>
    <n v="1"/>
    <x v="0"/>
    <s v="New Delhi"/>
    <s v="M-65, M Block Market, Greater Kailash (GK) 1, New Delhi"/>
    <x v="2"/>
    <s v="Indian Rupees(Rs.)"/>
    <x v="1"/>
    <x v="0"/>
    <x v="2"/>
    <n v="229"/>
    <x v="68"/>
    <x v="7"/>
    <x v="1"/>
    <n v="2"/>
    <n v="7"/>
    <d v="2016-02-07T00:00:00"/>
    <s v="Rs.1250"/>
    <n v="1"/>
    <n v="1250"/>
  </r>
  <r>
    <n v="18418258"/>
    <x v="1247"/>
    <n v="1"/>
    <x v="0"/>
    <s v="New Delhi"/>
    <s v="CSC Complex, Opposite Aurobindo Market, Hauz Khas, New Delhi"/>
    <x v="452"/>
    <s v="Indian Rupees(Rs.)"/>
    <x v="1"/>
    <x v="0"/>
    <x v="2"/>
    <n v="93"/>
    <x v="16"/>
    <x v="3"/>
    <x v="6"/>
    <n v="2"/>
    <n v="12"/>
    <d v="2010-02-12T00:00:00"/>
    <s v="Rs.1200"/>
    <n v="1"/>
    <n v="1200"/>
  </r>
  <r>
    <n v="304296"/>
    <x v="1248"/>
    <n v="1"/>
    <x v="0"/>
    <s v="New Delhi"/>
    <s v="28, 3rd Floor, Hauz Khas Village, New Delhi"/>
    <x v="453"/>
    <s v="Indian Rupees(Rs.)"/>
    <x v="0"/>
    <x v="0"/>
    <x v="2"/>
    <n v="1363"/>
    <x v="16"/>
    <x v="15"/>
    <x v="5"/>
    <n v="2"/>
    <n v="4"/>
    <d v="2012-02-04T00:00:00"/>
    <s v="Rs.1200"/>
    <n v="1"/>
    <n v="1200"/>
  </r>
  <r>
    <n v="301442"/>
    <x v="1249"/>
    <n v="1"/>
    <x v="0"/>
    <s v="New Delhi"/>
    <s v="1-A/1, Hauz Khas Village, New Delhi"/>
    <x v="454"/>
    <s v="Indian Rupees(Rs.)"/>
    <x v="1"/>
    <x v="0"/>
    <x v="2"/>
    <n v="2247"/>
    <x v="59"/>
    <x v="21"/>
    <x v="1"/>
    <n v="2"/>
    <n v="18"/>
    <d v="2016-02-18T00:00:00"/>
    <s v="Rs.1800"/>
    <n v="1"/>
    <n v="1800"/>
  </r>
  <r>
    <n v="303092"/>
    <x v="1250"/>
    <n v="1"/>
    <x v="0"/>
    <s v="New Delhi"/>
    <s v="12, Hauz Khas Village, New Delhi"/>
    <x v="455"/>
    <s v="Indian Rupees(Rs.)"/>
    <x v="1"/>
    <x v="1"/>
    <x v="2"/>
    <n v="1199"/>
    <x v="63"/>
    <x v="14"/>
    <x v="3"/>
    <n v="2"/>
    <n v="5"/>
    <d v="2011-02-05T00:00:00"/>
    <s v="Rs.1600"/>
    <n v="1"/>
    <n v="1600"/>
  </r>
  <r>
    <n v="18424189"/>
    <x v="1251"/>
    <n v="1"/>
    <x v="0"/>
    <s v="New Delhi"/>
    <s v="54, Tolstoy Lane, Janpath, New Delhi"/>
    <x v="456"/>
    <s v="Indian Rupees(Rs.)"/>
    <x v="1"/>
    <x v="0"/>
    <x v="2"/>
    <n v="162"/>
    <x v="60"/>
    <x v="12"/>
    <x v="4"/>
    <n v="2"/>
    <n v="11"/>
    <d v="2014-02-11T00:00:00"/>
    <s v="Rs.1350"/>
    <n v="1"/>
    <n v="1350"/>
  </r>
  <r>
    <n v="2583"/>
    <x v="1252"/>
    <n v="1"/>
    <x v="0"/>
    <s v="New Delhi"/>
    <s v="26, Level 2, Kailash Colony Market, Kailash Colony, New Delhi"/>
    <x v="367"/>
    <s v="Indian Rupees(Rs.)"/>
    <x v="1"/>
    <x v="0"/>
    <x v="2"/>
    <n v="455"/>
    <x v="61"/>
    <x v="7"/>
    <x v="6"/>
    <n v="2"/>
    <n v="1"/>
    <d v="2010-02-01T00:00:00"/>
    <s v="Rs.1550"/>
    <n v="1"/>
    <n v="1550"/>
  </r>
  <r>
    <n v="18458665"/>
    <x v="1253"/>
    <n v="1"/>
    <x v="0"/>
    <s v="New Delhi"/>
    <s v="4/3, 1st Floor, Roop Nagar, Near Kamla Nagar Market, Kamla Nagar, New Delhi"/>
    <x v="457"/>
    <s v="Indian Rupees(Rs.)"/>
    <x v="1"/>
    <x v="0"/>
    <x v="2"/>
    <n v="4"/>
    <x v="16"/>
    <x v="20"/>
    <x v="8"/>
    <n v="2"/>
    <n v="24"/>
    <d v="2015-02-24T00:00:00"/>
    <s v="Rs.1200"/>
    <n v="1"/>
    <n v="1200"/>
  </r>
  <r>
    <n v="1614"/>
    <x v="1098"/>
    <n v="1"/>
    <x v="0"/>
    <s v="New Delhi"/>
    <s v="68-A, Khan Market, New Delhi"/>
    <x v="352"/>
    <s v="Indian Rupees(Rs.)"/>
    <x v="0"/>
    <x v="0"/>
    <x v="2"/>
    <n v="4986"/>
    <x v="58"/>
    <x v="8"/>
    <x v="0"/>
    <n v="2"/>
    <n v="16"/>
    <d v="2013-02-16T00:00:00"/>
    <s v="Rs.1500"/>
    <n v="1"/>
    <n v="1500"/>
  </r>
  <r>
    <n v="308337"/>
    <x v="1254"/>
    <n v="1"/>
    <x v="0"/>
    <s v="New Delhi"/>
    <s v="1st Floor, 29-B, Middle Lane, Khan Market, New Delhi"/>
    <x v="237"/>
    <s v="Indian Rupees(Rs.)"/>
    <x v="1"/>
    <x v="1"/>
    <x v="2"/>
    <n v="505"/>
    <x v="62"/>
    <x v="7"/>
    <x v="0"/>
    <n v="2"/>
    <n v="13"/>
    <d v="2013-02-13T00:00:00"/>
    <s v="Rs.1700"/>
    <n v="1"/>
    <n v="1700"/>
  </r>
  <r>
    <n v="300656"/>
    <x v="1250"/>
    <n v="1"/>
    <x v="0"/>
    <s v="New Delhi"/>
    <s v="17, 1st Floor, Khan Market, New Delhi"/>
    <x v="458"/>
    <s v="Indian Rupees(Rs.)"/>
    <x v="1"/>
    <x v="0"/>
    <x v="2"/>
    <n v="1093"/>
    <x v="71"/>
    <x v="19"/>
    <x v="7"/>
    <n v="2"/>
    <n v="6"/>
    <d v="2017-02-06T00:00:00"/>
    <s v="Rs.1650"/>
    <n v="1"/>
    <n v="1650"/>
  </r>
  <r>
    <n v="18485936"/>
    <x v="1255"/>
    <n v="1"/>
    <x v="0"/>
    <s v="New Delhi"/>
    <s v="344/3, 4th Floor, Lado Sarai, New Delhi"/>
    <x v="459"/>
    <s v="Indian Rupees(Rs.)"/>
    <x v="1"/>
    <x v="0"/>
    <x v="2"/>
    <n v="1"/>
    <x v="58"/>
    <x v="0"/>
    <x v="1"/>
    <n v="2"/>
    <n v="25"/>
    <d v="2016-02-25T00:00:00"/>
    <s v="Rs.1500"/>
    <n v="1"/>
    <n v="1500"/>
  </r>
  <r>
    <n v="18400738"/>
    <x v="1256"/>
    <n v="1"/>
    <x v="0"/>
    <s v="New Delhi"/>
    <s v="G-1, Near Azadpur Metro Station, Model Town 3, New Delhi"/>
    <x v="378"/>
    <s v="Indian Rupees(Rs.)"/>
    <x v="1"/>
    <x v="0"/>
    <x v="2"/>
    <n v="113"/>
    <x v="16"/>
    <x v="1"/>
    <x v="8"/>
    <n v="2"/>
    <n v="7"/>
    <d v="2015-02-07T00:00:00"/>
    <s v="Rs.1200"/>
    <n v="1"/>
    <n v="1200"/>
  </r>
  <r>
    <n v="2775"/>
    <x v="1257"/>
    <n v="1"/>
    <x v="0"/>
    <s v="New Delhi"/>
    <s v="Ground Floor, E Block, Opposite Satyam Cinema, Nehru Place, New Delhi"/>
    <x v="460"/>
    <s v="Indian Rupees(Rs.)"/>
    <x v="1"/>
    <x v="1"/>
    <x v="2"/>
    <n v="1293"/>
    <x v="64"/>
    <x v="2"/>
    <x v="1"/>
    <n v="2"/>
    <n v="13"/>
    <d v="2016-02-13T00:00:00"/>
    <s v="Rs.1400"/>
    <n v="1"/>
    <n v="1400"/>
  </r>
  <r>
    <n v="18472436"/>
    <x v="947"/>
    <n v="1"/>
    <x v="0"/>
    <s v="New Delhi"/>
    <s v="2nd Floor, Food Court, Pacific Mall, Tagore Garden, New Delhi"/>
    <x v="147"/>
    <s v="Indian Rupees(Rs.)"/>
    <x v="1"/>
    <x v="0"/>
    <x v="2"/>
    <n v="5"/>
    <x v="57"/>
    <x v="13"/>
    <x v="3"/>
    <n v="2"/>
    <n v="5"/>
    <d v="2011-02-05T00:00:00"/>
    <s v="Rs.1100"/>
    <n v="1"/>
    <n v="1100"/>
  </r>
  <r>
    <n v="3362"/>
    <x v="1258"/>
    <n v="1"/>
    <x v="0"/>
    <s v="New Delhi"/>
    <s v="361, Kohat Enclave, Pitampura, New Delhi"/>
    <x v="461"/>
    <s v="Indian Rupees(Rs.)"/>
    <x v="1"/>
    <x v="1"/>
    <x v="2"/>
    <n v="67"/>
    <x v="57"/>
    <x v="4"/>
    <x v="8"/>
    <n v="2"/>
    <n v="7"/>
    <d v="2015-02-07T00:00:00"/>
    <s v="Rs.1100"/>
    <n v="1"/>
    <n v="1100"/>
  </r>
  <r>
    <n v="3124"/>
    <x v="1259"/>
    <n v="1"/>
    <x v="0"/>
    <s v="New Delhi"/>
    <s v="7, Sethi Bhawan, Rajendra Place, New Delhi"/>
    <x v="370"/>
    <s v="Indian Rupees(Rs.)"/>
    <x v="0"/>
    <x v="1"/>
    <x v="2"/>
    <n v="221"/>
    <x v="57"/>
    <x v="11"/>
    <x v="0"/>
    <n v="2"/>
    <n v="24"/>
    <d v="2013-02-24T00:00:00"/>
    <s v="Rs.1100"/>
    <n v="1"/>
    <n v="1100"/>
  </r>
  <r>
    <n v="18037816"/>
    <x v="1260"/>
    <n v="1"/>
    <x v="0"/>
    <s v="New Delhi"/>
    <s v="J-2/6 B, Ground Floor, BK Dutt Market, Rajouri Garden, New Delhi"/>
    <x v="462"/>
    <s v="Indian Rupees(Rs.)"/>
    <x v="0"/>
    <x v="1"/>
    <x v="2"/>
    <n v="280"/>
    <x v="64"/>
    <x v="5"/>
    <x v="8"/>
    <n v="2"/>
    <n v="6"/>
    <d v="2015-02-06T00:00:00"/>
    <s v="Rs.1400"/>
    <n v="1"/>
    <n v="1400"/>
  </r>
  <r>
    <n v="18322621"/>
    <x v="1261"/>
    <n v="1"/>
    <x v="0"/>
    <s v="New Delhi"/>
    <s v="J-2/19, Ground Floor, BK Dutt Market, Rajouri Garden, New Delhi"/>
    <x v="382"/>
    <s v="Indian Rupees(Rs.)"/>
    <x v="1"/>
    <x v="1"/>
    <x v="2"/>
    <n v="129"/>
    <x v="66"/>
    <x v="19"/>
    <x v="3"/>
    <n v="2"/>
    <n v="6"/>
    <d v="2011-02-06T00:00:00"/>
    <s v="Rs.1300"/>
    <n v="1"/>
    <n v="1300"/>
  </r>
  <r>
    <n v="483"/>
    <x v="1262"/>
    <n v="1"/>
    <x v="0"/>
    <s v="New Delhi"/>
    <s v="E-31/32, South Extension 2, New Delhi"/>
    <x v="8"/>
    <s v="Indian Rupees(Rs.)"/>
    <x v="1"/>
    <x v="1"/>
    <x v="2"/>
    <n v="177"/>
    <x v="58"/>
    <x v="7"/>
    <x v="0"/>
    <n v="2"/>
    <n v="26"/>
    <d v="2013-02-26T00:00:00"/>
    <s v="Rs.1500"/>
    <n v="1"/>
    <n v="1500"/>
  </r>
  <r>
    <n v="308801"/>
    <x v="1263"/>
    <n v="1"/>
    <x v="0"/>
    <s v="New Delhi"/>
    <s v="F-37, 1st Floor, Star City Mall, Mayur Vihar Phase 1, New Delhi"/>
    <x v="31"/>
    <s v="Indian Rupees(Rs.)"/>
    <x v="1"/>
    <x v="0"/>
    <x v="2"/>
    <n v="131"/>
    <x v="68"/>
    <x v="15"/>
    <x v="5"/>
    <n v="2"/>
    <n v="22"/>
    <d v="2012-02-22T00:00:00"/>
    <s v="Rs.1250"/>
    <n v="1"/>
    <n v="1250"/>
  </r>
  <r>
    <n v="308785"/>
    <x v="1264"/>
    <n v="1"/>
    <x v="0"/>
    <s v="New Delhi"/>
    <s v="F-102, 1st Floor, V3S Mall, Laxmi Nagar, New Delhi"/>
    <x v="20"/>
    <s v="Indian Rupees(Rs.)"/>
    <x v="1"/>
    <x v="1"/>
    <x v="2"/>
    <n v="86"/>
    <x v="16"/>
    <x v="17"/>
    <x v="7"/>
    <n v="2"/>
    <n v="11"/>
    <d v="2017-02-11T00:00:00"/>
    <s v="Rs.1200"/>
    <n v="1"/>
    <n v="1200"/>
  </r>
  <r>
    <n v="308007"/>
    <x v="1265"/>
    <n v="1"/>
    <x v="0"/>
    <s v="New Delhi"/>
    <s v="2nd Floor, Opp HDFC Bank, Street D7, Junction of Poorvi &amp; Paschmi Marg, Vasant Vihar, New Delhi"/>
    <x v="463"/>
    <s v="Indian Rupees(Rs.)"/>
    <x v="1"/>
    <x v="0"/>
    <x v="2"/>
    <n v="76"/>
    <x v="62"/>
    <x v="21"/>
    <x v="0"/>
    <n v="2"/>
    <n v="5"/>
    <d v="2013-02-05T00:00:00"/>
    <s v="Rs.1700"/>
    <n v="1"/>
    <n v="1700"/>
  </r>
  <r>
    <n v="17953931"/>
    <x v="1266"/>
    <n v="1"/>
    <x v="0"/>
    <s v="New Delhi"/>
    <s v="C-43/44/45, DDA Complex, Opposite Moolchand Flyover, Defence Colony, New Delhi"/>
    <x v="441"/>
    <s v="Indian Rupees(Rs.)"/>
    <x v="1"/>
    <x v="1"/>
    <x v="2"/>
    <n v="139"/>
    <x v="64"/>
    <x v="7"/>
    <x v="3"/>
    <n v="1"/>
    <n v="24"/>
    <d v="2011-01-24T00:00:00"/>
    <s v="Rs.1400"/>
    <n v="1"/>
    <n v="1400"/>
  </r>
  <r>
    <n v="18247032"/>
    <x v="1267"/>
    <n v="1"/>
    <x v="0"/>
    <s v="New Delhi"/>
    <s v="50, Defence Colony Market, Defence Colony, New Delhi"/>
    <x v="274"/>
    <s v="Indian Rupees(Rs.)"/>
    <x v="1"/>
    <x v="1"/>
    <x v="2"/>
    <n v="99"/>
    <x v="16"/>
    <x v="7"/>
    <x v="4"/>
    <n v="1"/>
    <n v="27"/>
    <d v="2014-01-27T00:00:00"/>
    <s v="Rs.1200"/>
    <n v="1"/>
    <n v="1200"/>
  </r>
  <r>
    <n v="18161723"/>
    <x v="1268"/>
    <n v="1"/>
    <x v="0"/>
    <s v="New Delhi"/>
    <s v="D-17, 1st Floor, Defence Colony, New Delhi"/>
    <x v="464"/>
    <s v="Indian Rupees(Rs.)"/>
    <x v="1"/>
    <x v="1"/>
    <x v="2"/>
    <n v="242"/>
    <x v="62"/>
    <x v="14"/>
    <x v="1"/>
    <n v="1"/>
    <n v="25"/>
    <d v="2016-01-25T00:00:00"/>
    <s v="Rs.1700"/>
    <n v="1"/>
    <n v="1700"/>
  </r>
  <r>
    <n v="18336192"/>
    <x v="1269"/>
    <n v="1"/>
    <x v="0"/>
    <s v="New Delhi"/>
    <s v="Upper Ground Floor, Epicuria Food Mall, Nehru Place Metro Station, Nehru Place, New Delhi"/>
    <x v="465"/>
    <s v="Indian Rupees(Rs.)"/>
    <x v="1"/>
    <x v="0"/>
    <x v="2"/>
    <n v="145"/>
    <x v="58"/>
    <x v="3"/>
    <x v="2"/>
    <n v="1"/>
    <n v="26"/>
    <d v="2018-01-26T00:00:00"/>
    <s v="Rs.1500"/>
    <n v="1"/>
    <n v="1500"/>
  </r>
  <r>
    <n v="9840"/>
    <x v="1270"/>
    <n v="1"/>
    <x v="0"/>
    <s v="New Delhi"/>
    <s v="A-3, iLodge Hotel, Pamposh Enclave, Greater Kailash (GK) 1, New Delhi"/>
    <x v="444"/>
    <s v="Indian Rupees(Rs.)"/>
    <x v="1"/>
    <x v="0"/>
    <x v="2"/>
    <n v="150"/>
    <x v="63"/>
    <x v="9"/>
    <x v="1"/>
    <n v="1"/>
    <n v="23"/>
    <d v="2016-01-23T00:00:00"/>
    <s v="Rs.1600"/>
    <n v="1"/>
    <n v="1600"/>
  </r>
  <r>
    <n v="4096"/>
    <x v="1271"/>
    <n v="1"/>
    <x v="0"/>
    <s v="New Delhi"/>
    <s v="S-2, Uphaar Cinema Complex, Green Park Extension Market, Green Park, New Delhi"/>
    <x v="466"/>
    <s v="Indian Rupees(Rs.)"/>
    <x v="1"/>
    <x v="0"/>
    <x v="2"/>
    <n v="556"/>
    <x v="16"/>
    <x v="5"/>
    <x v="0"/>
    <n v="1"/>
    <n v="16"/>
    <d v="2013-01-16T00:00:00"/>
    <s v="Rs.1200"/>
    <n v="1"/>
    <n v="1200"/>
  </r>
  <r>
    <n v="5732"/>
    <x v="1272"/>
    <n v="1"/>
    <x v="0"/>
    <s v="New Delhi"/>
    <s v="31, 2nd Floor, Hauz Khas Village, New Delhi"/>
    <x v="467"/>
    <s v="Indian Rupees(Rs.)"/>
    <x v="1"/>
    <x v="1"/>
    <x v="2"/>
    <n v="1756"/>
    <x v="65"/>
    <x v="3"/>
    <x v="0"/>
    <n v="1"/>
    <n v="8"/>
    <d v="2013-01-08T00:00:00"/>
    <s v="Rs.1900"/>
    <n v="1"/>
    <n v="1900"/>
  </r>
  <r>
    <n v="18235498"/>
    <x v="1273"/>
    <n v="1"/>
    <x v="0"/>
    <s v="New Delhi"/>
    <s v="C-5, Opposite Pushpanjali Medical Centre, Karkardooma, New Delhi"/>
    <x v="8"/>
    <s v="Indian Rupees(Rs.)"/>
    <x v="1"/>
    <x v="1"/>
    <x v="2"/>
    <n v="160"/>
    <x v="73"/>
    <x v="21"/>
    <x v="3"/>
    <n v="1"/>
    <n v="19"/>
    <d v="2011-01-19T00:00:00"/>
    <s v="Rs.1150"/>
    <n v="1"/>
    <n v="1150"/>
  </r>
  <r>
    <n v="3406"/>
    <x v="1244"/>
    <n v="1"/>
    <x v="0"/>
    <s v="New Delhi"/>
    <s v="47, Middle Lane, Khan Market, New Delhi"/>
    <x v="468"/>
    <s v="Indian Rupees(Rs.)"/>
    <x v="1"/>
    <x v="1"/>
    <x v="2"/>
    <n v="863"/>
    <x v="16"/>
    <x v="5"/>
    <x v="6"/>
    <n v="1"/>
    <n v="3"/>
    <d v="2010-01-03T00:00:00"/>
    <s v="Rs.1200"/>
    <n v="1"/>
    <n v="1200"/>
  </r>
  <r>
    <n v="312710"/>
    <x v="1274"/>
    <n v="1"/>
    <x v="0"/>
    <s v="New Delhi"/>
    <s v="15, Middle Lane, Khan Market, New Delhi"/>
    <x v="469"/>
    <s v="Indian Rupees(Rs.)"/>
    <x v="0"/>
    <x v="0"/>
    <x v="2"/>
    <n v="287"/>
    <x v="16"/>
    <x v="3"/>
    <x v="7"/>
    <n v="1"/>
    <n v="27"/>
    <d v="2017-01-27T00:00:00"/>
    <s v="Rs.1200"/>
    <n v="1"/>
    <n v="1200"/>
  </r>
  <r>
    <n v="9618"/>
    <x v="1275"/>
    <n v="1"/>
    <x v="0"/>
    <s v="New Delhi"/>
    <s v="66, Middle Lane, Khan Market, New Delhi"/>
    <x v="470"/>
    <s v="Indian Rupees(Rs.)"/>
    <x v="1"/>
    <x v="0"/>
    <x v="2"/>
    <n v="774"/>
    <x v="62"/>
    <x v="21"/>
    <x v="1"/>
    <n v="1"/>
    <n v="5"/>
    <d v="2016-01-05T00:00:00"/>
    <s v="Rs.1700"/>
    <n v="1"/>
    <n v="1700"/>
  </r>
  <r>
    <n v="18345755"/>
    <x v="1276"/>
    <n v="1"/>
    <x v="0"/>
    <s v="New Delhi"/>
    <s v="10 &amp; 11, Corner Market, Malviya Nagar, New Delhi"/>
    <x v="471"/>
    <s v="Indian Rupees(Rs.)"/>
    <x v="0"/>
    <x v="0"/>
    <x v="2"/>
    <n v="38"/>
    <x v="58"/>
    <x v="3"/>
    <x v="6"/>
    <n v="1"/>
    <n v="27"/>
    <d v="2010-01-27T00:00:00"/>
    <s v="Rs.1500"/>
    <n v="1"/>
    <n v="1500"/>
  </r>
  <r>
    <n v="307620"/>
    <x v="1277"/>
    <n v="1"/>
    <x v="0"/>
    <s v="New Delhi"/>
    <s v="NDM 2, Netaji Subhash Place, New Delhi"/>
    <x v="472"/>
    <s v="Indian Rupees(Rs.)"/>
    <x v="0"/>
    <x v="0"/>
    <x v="2"/>
    <n v="537"/>
    <x v="71"/>
    <x v="19"/>
    <x v="4"/>
    <n v="1"/>
    <n v="12"/>
    <d v="2014-01-12T00:00:00"/>
    <s v="Rs.1650"/>
    <n v="1"/>
    <n v="1650"/>
  </r>
  <r>
    <n v="18303724"/>
    <x v="1278"/>
    <n v="1"/>
    <x v="0"/>
    <s v="New Delhi"/>
    <s v="3, PVR Anupam Complex, Community Centre, Saket, New Delhi"/>
    <x v="473"/>
    <s v="Indian Rupees(Rs.)"/>
    <x v="1"/>
    <x v="0"/>
    <x v="2"/>
    <n v="96"/>
    <x v="58"/>
    <x v="3"/>
    <x v="3"/>
    <n v="1"/>
    <n v="19"/>
    <d v="2011-01-19T00:00:00"/>
    <s v="Rs.1500"/>
    <n v="1"/>
    <n v="1500"/>
  </r>
  <r>
    <n v="18222577"/>
    <x v="1279"/>
    <n v="1"/>
    <x v="0"/>
    <s v="New Delhi"/>
    <s v="A-4, 1st Floor, Vishal Enclave, Rajouri Garden, New Delhi"/>
    <x v="474"/>
    <s v="Indian Rupees(Rs.)"/>
    <x v="1"/>
    <x v="0"/>
    <x v="2"/>
    <n v="88"/>
    <x v="62"/>
    <x v="3"/>
    <x v="2"/>
    <n v="1"/>
    <n v="21"/>
    <d v="2018-01-21T00:00:00"/>
    <s v="Rs.1700"/>
    <n v="1"/>
    <n v="1700"/>
  </r>
  <r>
    <n v="966"/>
    <x v="1280"/>
    <n v="1"/>
    <x v="0"/>
    <s v="New Delhi"/>
    <s v="A-5, Vishal Enclave, Main Najafgarh Road, Rajouri Garden, New Delhi"/>
    <x v="25"/>
    <s v="Indian Rupees(Rs.)"/>
    <x v="0"/>
    <x v="0"/>
    <x v="2"/>
    <n v="662"/>
    <x v="57"/>
    <x v="21"/>
    <x v="2"/>
    <n v="1"/>
    <n v="11"/>
    <d v="2018-01-11T00:00:00"/>
    <s v="Rs.1100"/>
    <n v="1"/>
    <n v="1100"/>
  </r>
  <r>
    <n v="18412880"/>
    <x v="1281"/>
    <n v="1"/>
    <x v="0"/>
    <s v="New Delhi"/>
    <s v="6-A, Block J-2, Rajouri Garden, New Delhi"/>
    <x v="475"/>
    <s v="Indian Rupees(Rs.)"/>
    <x v="1"/>
    <x v="0"/>
    <x v="2"/>
    <n v="35"/>
    <x v="16"/>
    <x v="9"/>
    <x v="6"/>
    <n v="1"/>
    <n v="14"/>
    <d v="2010-01-14T00:00:00"/>
    <s v="Rs.1200"/>
    <n v="1"/>
    <n v="1200"/>
  </r>
  <r>
    <n v="3083"/>
    <x v="1282"/>
    <n v="1"/>
    <x v="0"/>
    <s v="New Delhi"/>
    <s v="J-2/13, Rajouri Garden, New Delhi"/>
    <x v="476"/>
    <s v="Indian Rupees(Rs.)"/>
    <x v="0"/>
    <x v="1"/>
    <x v="2"/>
    <n v="699"/>
    <x v="58"/>
    <x v="21"/>
    <x v="3"/>
    <n v="1"/>
    <n v="11"/>
    <d v="2011-01-11T00:00:00"/>
    <s v="Rs.1500"/>
    <n v="1"/>
    <n v="1500"/>
  </r>
  <r>
    <n v="306545"/>
    <x v="1283"/>
    <n v="1"/>
    <x v="0"/>
    <s v="New Delhi"/>
    <s v="S-4, 2nd Floor, Select Citywalk Mall, Saket, New Delhi"/>
    <x v="477"/>
    <s v="Indian Rupees(Rs.)"/>
    <x v="1"/>
    <x v="0"/>
    <x v="2"/>
    <n v="392"/>
    <x v="63"/>
    <x v="7"/>
    <x v="2"/>
    <n v="1"/>
    <n v="12"/>
    <d v="2018-01-12T00:00:00"/>
    <s v="Rs.1600"/>
    <n v="1"/>
    <n v="1600"/>
  </r>
  <r>
    <n v="2934"/>
    <x v="1284"/>
    <n v="1"/>
    <x v="0"/>
    <s v="New Delhi"/>
    <s v="G-10, Star City Mall, Mayur Vihar Phase 1, New Delhi"/>
    <x v="478"/>
    <s v="Indian Rupees(Rs.)"/>
    <x v="1"/>
    <x v="0"/>
    <x v="2"/>
    <n v="88"/>
    <x v="57"/>
    <x v="11"/>
    <x v="6"/>
    <n v="1"/>
    <n v="10"/>
    <d v="2010-01-10T00:00:00"/>
    <s v="Rs.1100"/>
    <n v="1"/>
    <n v="1100"/>
  </r>
  <r>
    <n v="6127"/>
    <x v="1285"/>
    <n v="1"/>
    <x v="0"/>
    <s v="New Delhi"/>
    <s v="G-11, V3S Mall, Laxmi Nagar, New Delhi"/>
    <x v="2"/>
    <s v="Indian Rupees(Rs.)"/>
    <x v="1"/>
    <x v="1"/>
    <x v="2"/>
    <n v="307"/>
    <x v="58"/>
    <x v="6"/>
    <x v="7"/>
    <n v="1"/>
    <n v="12"/>
    <d v="2017-01-12T00:00:00"/>
    <s v="Rs.1500"/>
    <n v="1"/>
    <n v="1500"/>
  </r>
  <r>
    <n v="18425159"/>
    <x v="1286"/>
    <n v="1"/>
    <x v="0"/>
    <s v="New Delhi"/>
    <s v="A-4, 3rd Foor, Adchini, New Delhi"/>
    <x v="479"/>
    <s v="Indian Rupees(Rs.)"/>
    <x v="1"/>
    <x v="0"/>
    <x v="2"/>
    <n v="46"/>
    <x v="16"/>
    <x v="12"/>
    <x v="5"/>
    <n v="12"/>
    <n v="2"/>
    <d v="2012-12-02T00:00:00"/>
    <s v="Rs.1200"/>
    <n v="1"/>
    <n v="1200"/>
  </r>
  <r>
    <n v="4166"/>
    <x v="1287"/>
    <n v="1"/>
    <x v="0"/>
    <s v="New Delhi"/>
    <s v="13-14, 2nd Floor, Community Center, Ashok Vihar Phase 2, New Delhi"/>
    <x v="19"/>
    <s v="Indian Rupees(Rs.)"/>
    <x v="1"/>
    <x v="1"/>
    <x v="2"/>
    <n v="137"/>
    <x v="58"/>
    <x v="4"/>
    <x v="8"/>
    <n v="12"/>
    <n v="11"/>
    <d v="2015-12-11T00:00:00"/>
    <s v="Rs.1500"/>
    <n v="1"/>
    <n v="1500"/>
  </r>
  <r>
    <n v="18311930"/>
    <x v="1288"/>
    <n v="1"/>
    <x v="0"/>
    <s v="New Delhi"/>
    <s v="Rockland Inn, B-207, Block B, Outer Ring Road, Near Savitri Cinema Flyover, Chittaranjan Park, New Delhi"/>
    <x v="8"/>
    <s v="Indian Rupees(Rs.)"/>
    <x v="1"/>
    <x v="0"/>
    <x v="2"/>
    <n v="1"/>
    <x v="58"/>
    <x v="0"/>
    <x v="8"/>
    <n v="12"/>
    <n v="16"/>
    <d v="2015-12-16T00:00:00"/>
    <s v="Rs.1500"/>
    <n v="1"/>
    <n v="1500"/>
  </r>
  <r>
    <n v="306513"/>
    <x v="1289"/>
    <n v="1"/>
    <x v="0"/>
    <s v="New Delhi"/>
    <s v="UG 16-17, 1st Floor, City Square Mall, Rajouri Garden, New Delhi"/>
    <x v="382"/>
    <s v="Indian Rupees(Rs.)"/>
    <x v="1"/>
    <x v="1"/>
    <x v="2"/>
    <n v="153"/>
    <x v="66"/>
    <x v="27"/>
    <x v="2"/>
    <n v="12"/>
    <n v="25"/>
    <d v="2018-12-25T00:00:00"/>
    <s v="Rs.1300"/>
    <n v="1"/>
    <n v="1300"/>
  </r>
  <r>
    <n v="908"/>
    <x v="1290"/>
    <n v="1"/>
    <x v="0"/>
    <s v="New Delhi"/>
    <s v="17, Community Center, New Friends Colony, New Delhi"/>
    <x v="8"/>
    <s v="Indian Rupees(Rs.)"/>
    <x v="1"/>
    <x v="1"/>
    <x v="2"/>
    <n v="82"/>
    <x v="63"/>
    <x v="28"/>
    <x v="0"/>
    <n v="12"/>
    <n v="6"/>
    <d v="2013-12-06T00:00:00"/>
    <s v="Rs.1600"/>
    <n v="1"/>
    <n v="1600"/>
  </r>
  <r>
    <n v="311211"/>
    <x v="1291"/>
    <n v="1"/>
    <x v="0"/>
    <s v="New Delhi"/>
    <s v="28-A, Defence Colony Market, Defence Colony, New Delhi"/>
    <x v="436"/>
    <s v="Indian Rupees(Rs.)"/>
    <x v="1"/>
    <x v="1"/>
    <x v="2"/>
    <n v="798"/>
    <x v="63"/>
    <x v="3"/>
    <x v="8"/>
    <n v="12"/>
    <n v="7"/>
    <d v="2015-12-07T00:00:00"/>
    <s v="Rs.1600"/>
    <n v="1"/>
    <n v="1600"/>
  </r>
  <r>
    <n v="18254518"/>
    <x v="1292"/>
    <n v="1"/>
    <x v="0"/>
    <s v="New Delhi"/>
    <s v="10, Defence Colony Main Market, Defence Colony, New Delhi"/>
    <x v="31"/>
    <s v="Indian Rupees(Rs.)"/>
    <x v="1"/>
    <x v="0"/>
    <x v="2"/>
    <n v="238"/>
    <x v="59"/>
    <x v="5"/>
    <x v="0"/>
    <n v="12"/>
    <n v="14"/>
    <d v="2013-12-14T00:00:00"/>
    <s v="Rs.1800"/>
    <n v="1"/>
    <n v="1800"/>
  </r>
  <r>
    <n v="311423"/>
    <x v="1160"/>
    <n v="1"/>
    <x v="0"/>
    <s v="New Delhi"/>
    <s v="2nd Floor, DLF Promenade Mall, Vasant Kunj, New Delhi"/>
    <x v="390"/>
    <s v="Indian Rupees(Rs.)"/>
    <x v="0"/>
    <x v="0"/>
    <x v="2"/>
    <n v="170"/>
    <x v="68"/>
    <x v="5"/>
    <x v="1"/>
    <n v="12"/>
    <n v="5"/>
    <d v="2016-12-05T00:00:00"/>
    <s v="Rs.1250"/>
    <n v="1"/>
    <n v="1250"/>
  </r>
  <r>
    <n v="308544"/>
    <x v="1293"/>
    <n v="1"/>
    <x v="0"/>
    <s v="New Delhi"/>
    <s v="Shop 104, 1st Floor, DLF South Square, Sarojini Nagar, New Delhi"/>
    <x v="341"/>
    <s v="Indian Rupees(Rs.)"/>
    <x v="1"/>
    <x v="1"/>
    <x v="2"/>
    <n v="112"/>
    <x v="58"/>
    <x v="6"/>
    <x v="6"/>
    <n v="12"/>
    <n v="28"/>
    <d v="2010-12-28T00:00:00"/>
    <s v="Rs.1500"/>
    <n v="1"/>
    <n v="1500"/>
  </r>
  <r>
    <n v="305240"/>
    <x v="1141"/>
    <n v="1"/>
    <x v="0"/>
    <s v="New Delhi"/>
    <s v="Lower Basement, Epicuria Food Mall, Nehru Place Metro Station, Nehru Place, New Delhi"/>
    <x v="380"/>
    <s v="Indian Rupees(Rs.)"/>
    <x v="1"/>
    <x v="1"/>
    <x v="2"/>
    <n v="1700"/>
    <x v="59"/>
    <x v="19"/>
    <x v="8"/>
    <n v="12"/>
    <n v="17"/>
    <d v="2015-12-17T00:00:00"/>
    <s v="Rs.1800"/>
    <n v="1"/>
    <n v="1800"/>
  </r>
  <r>
    <n v="304299"/>
    <x v="1294"/>
    <n v="1"/>
    <x v="0"/>
    <s v="New Delhi"/>
    <s v="Ground Floor, Epicuria Food Mall, Nehru Place Metro Station, Nehru Place, New Delhi"/>
    <x v="480"/>
    <s v="Indian Rupees(Rs.)"/>
    <x v="1"/>
    <x v="0"/>
    <x v="2"/>
    <n v="3002"/>
    <x v="63"/>
    <x v="1"/>
    <x v="0"/>
    <n v="12"/>
    <n v="3"/>
    <d v="2013-12-03T00:00:00"/>
    <s v="Rs.1600"/>
    <n v="1"/>
    <n v="1600"/>
  </r>
  <r>
    <n v="18371438"/>
    <x v="1295"/>
    <n v="1"/>
    <x v="0"/>
    <s v="New Delhi"/>
    <s v="N-6, 1st Floor, Greater Kailash (GK) 1, New Delhi"/>
    <x v="142"/>
    <s v="Indian Rupees(Rs.)"/>
    <x v="1"/>
    <x v="1"/>
    <x v="2"/>
    <n v="54"/>
    <x v="59"/>
    <x v="5"/>
    <x v="6"/>
    <n v="12"/>
    <n v="20"/>
    <d v="2010-12-20T00:00:00"/>
    <s v="Rs.1800"/>
    <n v="1"/>
    <n v="1800"/>
  </r>
  <r>
    <n v="310321"/>
    <x v="1296"/>
    <n v="1"/>
    <x v="0"/>
    <s v="New Delhi"/>
    <s v="M-31, Ground Floor, M Block Market, Greater Kailash (GK) 2, New Delhi"/>
    <x v="378"/>
    <s v="Indian Rupees(Rs.)"/>
    <x v="1"/>
    <x v="0"/>
    <x v="2"/>
    <n v="35"/>
    <x v="59"/>
    <x v="4"/>
    <x v="2"/>
    <n v="12"/>
    <n v="26"/>
    <d v="2018-12-26T00:00:00"/>
    <s v="Rs.1800"/>
    <n v="1"/>
    <n v="1800"/>
  </r>
  <r>
    <n v="69"/>
    <x v="1297"/>
    <n v="1"/>
    <x v="0"/>
    <s v="New Delhi"/>
    <s v="M-34, M Block Market, Greater Kailash (GK) 2, New Delhi"/>
    <x v="481"/>
    <s v="Indian Rupees(Rs.)"/>
    <x v="1"/>
    <x v="1"/>
    <x v="2"/>
    <n v="489"/>
    <x v="57"/>
    <x v="15"/>
    <x v="7"/>
    <n v="12"/>
    <n v="13"/>
    <d v="2017-12-13T00:00:00"/>
    <s v="Rs.1100"/>
    <n v="1"/>
    <n v="1100"/>
  </r>
  <r>
    <n v="1018"/>
    <x v="1298"/>
    <n v="1"/>
    <x v="0"/>
    <s v="New Delhi"/>
    <s v="Plot 4, Local Shopping Centre, Masjid Moth, Greater Kailash (GK) 2, New Delhi"/>
    <x v="19"/>
    <s v="Indian Rupees(Rs.)"/>
    <x v="1"/>
    <x v="1"/>
    <x v="2"/>
    <n v="780"/>
    <x v="59"/>
    <x v="21"/>
    <x v="2"/>
    <n v="12"/>
    <n v="22"/>
    <d v="2018-12-22T00:00:00"/>
    <s v="Rs.1800"/>
    <n v="1"/>
    <n v="1800"/>
  </r>
  <r>
    <n v="1621"/>
    <x v="1299"/>
    <n v="1"/>
    <x v="0"/>
    <s v="New Delhi"/>
    <s v="D-1, Hotel Park Residency, Green Park, New Delhi"/>
    <x v="8"/>
    <s v="Indian Rupees(Rs.)"/>
    <x v="1"/>
    <x v="1"/>
    <x v="2"/>
    <n v="181"/>
    <x v="16"/>
    <x v="9"/>
    <x v="4"/>
    <n v="12"/>
    <n v="5"/>
    <d v="2014-12-05T00:00:00"/>
    <s v="Rs.1200"/>
    <n v="1"/>
    <n v="1200"/>
  </r>
  <r>
    <n v="3293"/>
    <x v="1300"/>
    <n v="1"/>
    <x v="0"/>
    <s v="New Delhi"/>
    <s v="Hotel Broadway, 4/15/A, Daryaganj, New Delhi"/>
    <x v="33"/>
    <s v="Indian Rupees(Rs.)"/>
    <x v="0"/>
    <x v="0"/>
    <x v="2"/>
    <n v="72"/>
    <x v="57"/>
    <x v="4"/>
    <x v="1"/>
    <n v="12"/>
    <n v="23"/>
    <d v="2016-12-23T00:00:00"/>
    <s v="Rs.1100"/>
    <n v="1"/>
    <n v="1100"/>
  </r>
  <r>
    <n v="18249111"/>
    <x v="1301"/>
    <n v="1"/>
    <x v="0"/>
    <s v="New Delhi"/>
    <s v="2nd Floor, 76, Janpath, New Delhi"/>
    <x v="482"/>
    <s v="Indian Rupees(Rs.)"/>
    <x v="1"/>
    <x v="0"/>
    <x v="2"/>
    <n v="450"/>
    <x v="16"/>
    <x v="3"/>
    <x v="8"/>
    <n v="12"/>
    <n v="10"/>
    <d v="2015-12-10T00:00:00"/>
    <s v="Rs.1200"/>
    <n v="1"/>
    <n v="1200"/>
  </r>
  <r>
    <n v="1037"/>
    <x v="1302"/>
    <n v="1"/>
    <x v="0"/>
    <s v="New Delhi"/>
    <s v="T-540, The Panchshila Rendezvous, Panchshila Park, Malviya Nagar, New Delhi"/>
    <x v="483"/>
    <s v="Indian Rupees(Rs.)"/>
    <x v="1"/>
    <x v="1"/>
    <x v="2"/>
    <n v="191"/>
    <x v="61"/>
    <x v="15"/>
    <x v="0"/>
    <n v="12"/>
    <n v="24"/>
    <d v="2013-12-24T00:00:00"/>
    <s v="Rs.1550"/>
    <n v="1"/>
    <n v="1550"/>
  </r>
  <r>
    <n v="308559"/>
    <x v="1303"/>
    <n v="1"/>
    <x v="0"/>
    <s v="New Delhi"/>
    <s v="JP Hotel, 6B, Near Max Hospital, Patparganj, New Delhi Patparganj"/>
    <x v="15"/>
    <s v="Indian Rupees(Rs.)"/>
    <x v="1"/>
    <x v="0"/>
    <x v="2"/>
    <n v="18"/>
    <x v="16"/>
    <x v="13"/>
    <x v="4"/>
    <n v="12"/>
    <n v="12"/>
    <d v="2014-12-12T00:00:00"/>
    <s v="Rs.1200"/>
    <n v="1"/>
    <n v="1200"/>
  </r>
  <r>
    <n v="18291260"/>
    <x v="1304"/>
    <n v="1"/>
    <x v="0"/>
    <s v="New Delhi"/>
    <s v="42, 3rd Floor, NWA, Club Road, Punjabi Bagh West, Punjabi Bagh, New Delhi"/>
    <x v="387"/>
    <s v="Indian Rupees(Rs.)"/>
    <x v="1"/>
    <x v="1"/>
    <x v="2"/>
    <n v="47"/>
    <x v="59"/>
    <x v="7"/>
    <x v="3"/>
    <n v="12"/>
    <n v="5"/>
    <d v="2011-12-05T00:00:00"/>
    <s v="Rs.1800"/>
    <n v="1"/>
    <n v="1800"/>
  </r>
  <r>
    <n v="18228867"/>
    <x v="1305"/>
    <n v="1"/>
    <x v="0"/>
    <s v="New Delhi"/>
    <s v="A-19, Vishal Enclave, Rajouri Garden, New Delhi"/>
    <x v="484"/>
    <s v="Indian Rupees(Rs.)"/>
    <x v="1"/>
    <x v="0"/>
    <x v="2"/>
    <n v="751"/>
    <x v="16"/>
    <x v="7"/>
    <x v="2"/>
    <n v="12"/>
    <n v="9"/>
    <d v="2018-12-09T00:00:00"/>
    <s v="Rs.1200"/>
    <n v="1"/>
    <n v="1200"/>
  </r>
  <r>
    <n v="18396054"/>
    <x v="1306"/>
    <n v="1"/>
    <x v="0"/>
    <s v="New Delhi"/>
    <s v="AB-11, DDA Market, Safdarjung Enclave, Safdarjung, New Delhi"/>
    <x v="485"/>
    <s v="Indian Rupees(Rs.)"/>
    <x v="1"/>
    <x v="0"/>
    <x v="2"/>
    <n v="49"/>
    <x v="16"/>
    <x v="12"/>
    <x v="7"/>
    <n v="12"/>
    <n v="9"/>
    <d v="2017-12-09T00:00:00"/>
    <s v="Rs.1200"/>
    <n v="1"/>
    <n v="1200"/>
  </r>
  <r>
    <n v="18053052"/>
    <x v="1307"/>
    <n v="1"/>
    <x v="0"/>
    <s v="New Delhi"/>
    <s v="Ground Floor, Sangam Courtyard, Major Somnath Marg, R K Puram, New Delhi"/>
    <x v="486"/>
    <s v="Indian Rupees(Rs.)"/>
    <x v="0"/>
    <x v="0"/>
    <x v="2"/>
    <n v="416"/>
    <x v="62"/>
    <x v="14"/>
    <x v="7"/>
    <n v="12"/>
    <n v="21"/>
    <d v="2017-12-21T00:00:00"/>
    <s v="Rs.1700"/>
    <n v="1"/>
    <n v="1700"/>
  </r>
  <r>
    <n v="18144458"/>
    <x v="1308"/>
    <n v="1"/>
    <x v="0"/>
    <s v="New Delhi"/>
    <s v="Sangam Courtyard, Major Somnath Marg, R K Puram, New Delhi"/>
    <x v="142"/>
    <s v="Indian Rupees(Rs.)"/>
    <x v="0"/>
    <x v="0"/>
    <x v="2"/>
    <n v="259"/>
    <x v="58"/>
    <x v="14"/>
    <x v="0"/>
    <n v="12"/>
    <n v="7"/>
    <d v="2013-12-07T00:00:00"/>
    <s v="Rs.1500"/>
    <n v="1"/>
    <n v="1500"/>
  </r>
  <r>
    <n v="306178"/>
    <x v="1309"/>
    <n v="1"/>
    <x v="0"/>
    <s v="New Delhi"/>
    <s v="Ground Floor, Star City Mall, Mayur Vihar Phase 1, New Delhi"/>
    <x v="31"/>
    <s v="Indian Rupees(Rs.)"/>
    <x v="1"/>
    <x v="0"/>
    <x v="2"/>
    <n v="91"/>
    <x v="64"/>
    <x v="15"/>
    <x v="0"/>
    <n v="12"/>
    <n v="14"/>
    <d v="2013-12-14T00:00:00"/>
    <s v="Rs.1400"/>
    <n v="1"/>
    <n v="1400"/>
  </r>
  <r>
    <n v="313333"/>
    <x v="1310"/>
    <n v="1"/>
    <x v="0"/>
    <s v="New Delhi"/>
    <s v="81/3, 1st Floor, Qutub Residency, Adchini, New Delhi"/>
    <x v="487"/>
    <s v="Indian Rupees(Rs.)"/>
    <x v="1"/>
    <x v="1"/>
    <x v="2"/>
    <n v="45"/>
    <x v="58"/>
    <x v="4"/>
    <x v="1"/>
    <n v="11"/>
    <n v="19"/>
    <d v="2016-11-19T00:00:00"/>
    <s v="Rs.1500"/>
    <n v="1"/>
    <n v="1500"/>
  </r>
  <r>
    <n v="310958"/>
    <x v="1311"/>
    <n v="1"/>
    <x v="0"/>
    <s v="New Delhi"/>
    <s v="94-A/B, Adchini, New Delhi"/>
    <x v="488"/>
    <s v="Indian Rupees(Rs.)"/>
    <x v="1"/>
    <x v="1"/>
    <x v="2"/>
    <n v="665"/>
    <x v="58"/>
    <x v="12"/>
    <x v="8"/>
    <n v="11"/>
    <n v="4"/>
    <d v="2015-11-04T00:00:00"/>
    <s v="Rs.1500"/>
    <n v="1"/>
    <n v="1500"/>
  </r>
  <r>
    <n v="312300"/>
    <x v="1312"/>
    <n v="1"/>
    <x v="0"/>
    <s v="New Delhi"/>
    <s v="Level 3, Ambience Mall, Vasant Kunj, New Delhi"/>
    <x v="489"/>
    <s v="Indian Rupees(Rs.)"/>
    <x v="1"/>
    <x v="1"/>
    <x v="2"/>
    <n v="336"/>
    <x v="58"/>
    <x v="12"/>
    <x v="2"/>
    <n v="11"/>
    <n v="13"/>
    <d v="2018-11-13T00:00:00"/>
    <s v="Rs.1500"/>
    <n v="1"/>
    <n v="1500"/>
  </r>
  <r>
    <n v="18421042"/>
    <x v="1313"/>
    <n v="1"/>
    <x v="0"/>
    <s v="New Delhi"/>
    <s v="C Block, Ansal Plaza, Khel Gaon Marg, New Delhi"/>
    <x v="490"/>
    <s v="Indian Rupees(Rs.)"/>
    <x v="1"/>
    <x v="0"/>
    <x v="2"/>
    <n v="19"/>
    <x v="63"/>
    <x v="4"/>
    <x v="5"/>
    <n v="11"/>
    <n v="9"/>
    <d v="2012-11-09T00:00:00"/>
    <s v="Rs.1600"/>
    <n v="1"/>
    <n v="1600"/>
  </r>
  <r>
    <n v="18441775"/>
    <x v="1314"/>
    <n v="1"/>
    <x v="0"/>
    <s v="New Delhi"/>
    <s v="BG 04, Ansal Plaza, Andrews Ganj, Khel Gaon Marg, New Delhi"/>
    <x v="491"/>
    <s v="Indian Rupees(Rs.)"/>
    <x v="0"/>
    <x v="0"/>
    <x v="2"/>
    <n v="77"/>
    <x v="59"/>
    <x v="2"/>
    <x v="3"/>
    <n v="11"/>
    <n v="21"/>
    <d v="2011-11-21T00:00:00"/>
    <s v="Rs.1800"/>
    <n v="1"/>
    <n v="1800"/>
  </r>
  <r>
    <n v="301581"/>
    <x v="1315"/>
    <n v="1"/>
    <x v="0"/>
    <s v="New Delhi"/>
    <s v="Centaur Hotel, Near Aerocity, New Delhi"/>
    <x v="7"/>
    <s v="Indian Rupees(Rs.)"/>
    <x v="0"/>
    <x v="0"/>
    <x v="2"/>
    <n v="2"/>
    <x v="58"/>
    <x v="0"/>
    <x v="6"/>
    <n v="11"/>
    <n v="14"/>
    <d v="2010-11-14T00:00:00"/>
    <s v="Rs.1500"/>
    <n v="1"/>
    <n v="1500"/>
  </r>
  <r>
    <n v="815"/>
    <x v="943"/>
    <n v="1"/>
    <x v="0"/>
    <s v="New Delhi"/>
    <s v="20/48, Malcha Marg Shopping Complex, Diplomatic Enclave, Chanakyapuri, New Delhi"/>
    <x v="2"/>
    <s v="Indian Rupees(Rs.)"/>
    <x v="1"/>
    <x v="0"/>
    <x v="2"/>
    <n v="164"/>
    <x v="63"/>
    <x v="26"/>
    <x v="7"/>
    <n v="11"/>
    <n v="3"/>
    <d v="2017-11-03T00:00:00"/>
    <s v="Rs.1600"/>
    <n v="1"/>
    <n v="1600"/>
  </r>
  <r>
    <n v="305269"/>
    <x v="1316"/>
    <n v="1"/>
    <x v="0"/>
    <s v="New Delhi"/>
    <s v="Shop 16, 1st Floor, Defence Colony Market, Defence Colony, New Delhi"/>
    <x v="492"/>
    <s v="Indian Rupees(Rs.)"/>
    <x v="1"/>
    <x v="1"/>
    <x v="2"/>
    <n v="711"/>
    <x v="67"/>
    <x v="14"/>
    <x v="4"/>
    <n v="11"/>
    <n v="13"/>
    <d v="2014-11-13T00:00:00"/>
    <s v="Rs.1750"/>
    <n v="1"/>
    <n v="1750"/>
  </r>
  <r>
    <n v="18400744"/>
    <x v="1317"/>
    <n v="1"/>
    <x v="0"/>
    <s v="New Delhi"/>
    <s v="31, Defence Colony Market, Defence Colony, New Delhi"/>
    <x v="493"/>
    <s v="Indian Rupees(Rs.)"/>
    <x v="1"/>
    <x v="1"/>
    <x v="2"/>
    <n v="63"/>
    <x v="63"/>
    <x v="12"/>
    <x v="6"/>
    <n v="11"/>
    <n v="14"/>
    <d v="2010-11-14T00:00:00"/>
    <s v="Rs.1600"/>
    <n v="1"/>
    <n v="1600"/>
  </r>
  <r>
    <n v="307065"/>
    <x v="1318"/>
    <n v="1"/>
    <x v="0"/>
    <s v="New Delhi"/>
    <s v="M-23, M Block Market, Greater Kailash (GK) 1, New Delhi"/>
    <x v="494"/>
    <s v="Indian Rupees(Rs.)"/>
    <x v="0"/>
    <x v="0"/>
    <x v="2"/>
    <n v="1327"/>
    <x v="65"/>
    <x v="1"/>
    <x v="0"/>
    <n v="11"/>
    <n v="13"/>
    <d v="2013-11-13T00:00:00"/>
    <s v="Rs.1900"/>
    <n v="1"/>
    <n v="1900"/>
  </r>
  <r>
    <n v="18089222"/>
    <x v="1319"/>
    <n v="1"/>
    <x v="0"/>
    <s v="New Delhi"/>
    <s v="E-6, DDA Market, Masjid Moth, Greater Kailash (GK) 3, New Delhi"/>
    <x v="351"/>
    <s v="Indian Rupees(Rs.)"/>
    <x v="1"/>
    <x v="1"/>
    <x v="2"/>
    <n v="131"/>
    <x v="16"/>
    <x v="7"/>
    <x v="7"/>
    <n v="11"/>
    <n v="10"/>
    <d v="2017-11-10T00:00:00"/>
    <s v="Rs.1200"/>
    <n v="1"/>
    <n v="1200"/>
  </r>
  <r>
    <n v="304304"/>
    <x v="1320"/>
    <n v="1"/>
    <x v="0"/>
    <s v="New Delhi"/>
    <s v="The Golden Palms Hotel, 6C, Opposite East Delhi Police Headquarter, IP Extension, New Delhi"/>
    <x v="444"/>
    <s v="Indian Rupees(Rs.)"/>
    <x v="1"/>
    <x v="0"/>
    <x v="2"/>
    <n v="68"/>
    <x v="58"/>
    <x v="27"/>
    <x v="2"/>
    <n v="11"/>
    <n v="23"/>
    <d v="2018-11-23T00:00:00"/>
    <s v="Rs.1500"/>
    <n v="1"/>
    <n v="1500"/>
  </r>
  <r>
    <n v="6777"/>
    <x v="1109"/>
    <n v="1"/>
    <x v="0"/>
    <s v="New Delhi"/>
    <s v="308-A, Above ICICI Bank, RG Square Mall, Near Max Hospital, IP Extension, New Delhi"/>
    <x v="49"/>
    <s v="Indian Rupees(Rs.)"/>
    <x v="1"/>
    <x v="1"/>
    <x v="2"/>
    <n v="124"/>
    <x v="16"/>
    <x v="26"/>
    <x v="0"/>
    <n v="11"/>
    <n v="12"/>
    <d v="2013-11-12T00:00:00"/>
    <s v="Rs.1200"/>
    <n v="1"/>
    <n v="1200"/>
  </r>
  <r>
    <n v="307342"/>
    <x v="1321"/>
    <n v="1"/>
    <x v="0"/>
    <s v="New Delhi"/>
    <s v="TDI Centre, 1st Floor, Jasola, New Delhi"/>
    <x v="10"/>
    <s v="Indian Rupees(Rs.)"/>
    <x v="1"/>
    <x v="0"/>
    <x v="2"/>
    <n v="19"/>
    <x v="58"/>
    <x v="15"/>
    <x v="3"/>
    <n v="11"/>
    <n v="23"/>
    <d v="2011-11-23T00:00:00"/>
    <s v="Rs.1500"/>
    <n v="1"/>
    <n v="1500"/>
  </r>
  <r>
    <n v="3190"/>
    <x v="1098"/>
    <n v="1"/>
    <x v="0"/>
    <s v="New Delhi"/>
    <s v="HS 5, Kailash Colony Market, Kailash Colony, New Delhi"/>
    <x v="352"/>
    <s v="Indian Rupees(Rs.)"/>
    <x v="0"/>
    <x v="0"/>
    <x v="2"/>
    <n v="1521"/>
    <x v="58"/>
    <x v="2"/>
    <x v="4"/>
    <n v="11"/>
    <n v="12"/>
    <d v="2014-11-12T00:00:00"/>
    <s v="Rs.1500"/>
    <n v="1"/>
    <n v="1500"/>
  </r>
  <r>
    <n v="307284"/>
    <x v="1283"/>
    <n v="1"/>
    <x v="0"/>
    <s v="New Delhi"/>
    <s v="2nd Floor, Shop 62, Khan Market, New Delhi"/>
    <x v="477"/>
    <s v="Indian Rupees(Rs.)"/>
    <x v="1"/>
    <x v="0"/>
    <x v="2"/>
    <n v="395"/>
    <x v="62"/>
    <x v="21"/>
    <x v="4"/>
    <n v="11"/>
    <n v="21"/>
    <d v="2014-11-21T00:00:00"/>
    <s v="Rs.1700"/>
    <n v="1"/>
    <n v="1700"/>
  </r>
  <r>
    <n v="7227"/>
    <x v="1185"/>
    <n v="1"/>
    <x v="0"/>
    <s v="New Delhi"/>
    <s v="5, Khan Market, New Delhi"/>
    <x v="495"/>
    <s v="Indian Rupees(Rs.)"/>
    <x v="1"/>
    <x v="0"/>
    <x v="2"/>
    <n v="1203"/>
    <x v="61"/>
    <x v="19"/>
    <x v="4"/>
    <n v="11"/>
    <n v="14"/>
    <d v="2014-11-14T00:00:00"/>
    <s v="Rs.1550"/>
    <n v="1"/>
    <n v="1550"/>
  </r>
  <r>
    <n v="998"/>
    <x v="1322"/>
    <n v="1"/>
    <x v="0"/>
    <s v="New Delhi"/>
    <s v="T-540, Panchshila Park, Malviya Nagar, New Delhi"/>
    <x v="496"/>
    <s v="Indian Rupees(Rs.)"/>
    <x v="1"/>
    <x v="1"/>
    <x v="2"/>
    <n v="104"/>
    <x v="58"/>
    <x v="9"/>
    <x v="1"/>
    <n v="11"/>
    <n v="13"/>
    <d v="2016-11-13T00:00:00"/>
    <s v="Rs.1500"/>
    <n v="1"/>
    <n v="1500"/>
  </r>
  <r>
    <n v="306476"/>
    <x v="1323"/>
    <n v="1"/>
    <x v="0"/>
    <s v="New Delhi"/>
    <s v="J 2/5, 3rd &amp; 4th Floor, B.K. Dutt Market, Rajouri Garden, New Delhi"/>
    <x v="497"/>
    <s v="Indian Rupees(Rs.)"/>
    <x v="0"/>
    <x v="0"/>
    <x v="2"/>
    <n v="1980"/>
    <x v="64"/>
    <x v="14"/>
    <x v="4"/>
    <n v="11"/>
    <n v="23"/>
    <d v="2014-11-23T00:00:00"/>
    <s v="Rs.1400"/>
    <n v="1"/>
    <n v="1400"/>
  </r>
  <r>
    <n v="18252401"/>
    <x v="1324"/>
    <n v="1"/>
    <x v="0"/>
    <s v="New Delhi"/>
    <s v="1st Floor, C Block, Vishal Enclave, Rajouri Garden, New Delhi"/>
    <x v="498"/>
    <s v="Indian Rupees(Rs.)"/>
    <x v="1"/>
    <x v="0"/>
    <x v="2"/>
    <n v="676"/>
    <x v="57"/>
    <x v="2"/>
    <x v="0"/>
    <n v="11"/>
    <n v="21"/>
    <d v="2013-11-21T00:00:00"/>
    <s v="Rs.1100"/>
    <n v="1"/>
    <n v="1100"/>
  </r>
  <r>
    <n v="303723"/>
    <x v="1325"/>
    <n v="1"/>
    <x v="0"/>
    <s v="New Delhi"/>
    <s v="5-G, Dada Jungi House, Shahpur Jat, New Delhi"/>
    <x v="7"/>
    <s v="Indian Rupees(Rs.)"/>
    <x v="1"/>
    <x v="1"/>
    <x v="2"/>
    <n v="260"/>
    <x v="57"/>
    <x v="7"/>
    <x v="3"/>
    <n v="11"/>
    <n v="25"/>
    <d v="2011-11-25T00:00:00"/>
    <s v="Rs.1100"/>
    <n v="1"/>
    <n v="1100"/>
  </r>
  <r>
    <n v="311483"/>
    <x v="1326"/>
    <n v="1"/>
    <x v="0"/>
    <s v="New Delhi"/>
    <s v="Shop 113, Shahpur Jat, New Delhi"/>
    <x v="251"/>
    <s v="Indian Rupees(Rs.)"/>
    <x v="1"/>
    <x v="1"/>
    <x v="2"/>
    <n v="177"/>
    <x v="16"/>
    <x v="5"/>
    <x v="8"/>
    <n v="11"/>
    <n v="11"/>
    <d v="2015-11-11T00:00:00"/>
    <s v="Rs.1200"/>
    <n v="1"/>
    <n v="1200"/>
  </r>
  <r>
    <n v="5851"/>
    <x v="1131"/>
    <n v="1"/>
    <x v="0"/>
    <s v="New Delhi"/>
    <s v="G-27/28, Ground Floor, V3S Mall, Laxmi Nagar, New Delhi"/>
    <x v="372"/>
    <s v="Indian Rupees(Rs.)"/>
    <x v="1"/>
    <x v="0"/>
    <x v="2"/>
    <n v="43"/>
    <x v="58"/>
    <x v="26"/>
    <x v="8"/>
    <n v="11"/>
    <n v="10"/>
    <d v="2015-11-10T00:00:00"/>
    <s v="Rs.1500"/>
    <n v="1"/>
    <n v="1500"/>
  </r>
  <r>
    <n v="18433900"/>
    <x v="1327"/>
    <n v="1"/>
    <x v="0"/>
    <s v="New Delhi"/>
    <s v="84, Aurobindo Marg, Adchini, New Delhi"/>
    <x v="499"/>
    <s v="Indian Rupees(Rs.)"/>
    <x v="1"/>
    <x v="0"/>
    <x v="2"/>
    <n v="40"/>
    <x v="63"/>
    <x v="19"/>
    <x v="1"/>
    <n v="10"/>
    <n v="22"/>
    <d v="2016-10-22T00:00:00"/>
    <s v="Rs.1600"/>
    <n v="1"/>
    <n v="1600"/>
  </r>
  <r>
    <n v="307113"/>
    <x v="1328"/>
    <n v="1"/>
    <x v="0"/>
    <s v="New Delhi"/>
    <s v="Anand Lok Shopping Centre, Opposite Gargi College, Anand Lok, New Delhi"/>
    <x v="500"/>
    <s v="Indian Rupees(Rs.)"/>
    <x v="1"/>
    <x v="1"/>
    <x v="2"/>
    <n v="2131"/>
    <x v="64"/>
    <x v="12"/>
    <x v="4"/>
    <n v="10"/>
    <n v="12"/>
    <d v="2014-10-12T00:00:00"/>
    <s v="Rs.1400"/>
    <n v="1"/>
    <n v="1400"/>
  </r>
  <r>
    <n v="18427565"/>
    <x v="1329"/>
    <n v="1"/>
    <x v="0"/>
    <s v="New Delhi"/>
    <s v="BG-09, Ansal Plaza Mall, August Kranti Marg, Khel Gaon Marg, New Delhi"/>
    <x v="170"/>
    <s v="Indian Rupees(Rs.)"/>
    <x v="0"/>
    <x v="1"/>
    <x v="2"/>
    <n v="46"/>
    <x v="58"/>
    <x v="19"/>
    <x v="2"/>
    <n v="10"/>
    <n v="20"/>
    <d v="2018-10-20T00:00:00"/>
    <s v="Rs.1500"/>
    <n v="1"/>
    <n v="1500"/>
  </r>
  <r>
    <n v="307767"/>
    <x v="1330"/>
    <n v="1"/>
    <x v="0"/>
    <s v="New Delhi"/>
    <s v="A-4, Community Centre, Ashok Vihar Phase 2, New Delhi"/>
    <x v="172"/>
    <s v="Indian Rupees(Rs.)"/>
    <x v="1"/>
    <x v="1"/>
    <x v="2"/>
    <n v="492"/>
    <x v="66"/>
    <x v="3"/>
    <x v="4"/>
    <n v="10"/>
    <n v="23"/>
    <d v="2014-10-23T00:00:00"/>
    <s v="Rs.1300"/>
    <n v="1"/>
    <n v="1300"/>
  </r>
  <r>
    <n v="18232098"/>
    <x v="1331"/>
    <n v="1"/>
    <x v="0"/>
    <s v="New Delhi"/>
    <s v="C-3/8, Ashok Vihar Phase 2, New Delhi"/>
    <x v="350"/>
    <s v="Indian Rupees(Rs.)"/>
    <x v="1"/>
    <x v="0"/>
    <x v="2"/>
    <n v="173"/>
    <x v="59"/>
    <x v="3"/>
    <x v="7"/>
    <n v="10"/>
    <n v="27"/>
    <d v="2017-10-27T00:00:00"/>
    <s v="Rs.1800"/>
    <n v="1"/>
    <n v="1800"/>
  </r>
  <r>
    <n v="304675"/>
    <x v="800"/>
    <n v="1"/>
    <x v="0"/>
    <s v="New Delhi"/>
    <s v="46, 1st Floor, Priya Cinema Complex, Basant Lok Market, Vasant Vihar, New Delhi"/>
    <x v="19"/>
    <s v="Indian Rupees(Rs.)"/>
    <x v="1"/>
    <x v="1"/>
    <x v="2"/>
    <n v="332"/>
    <x v="66"/>
    <x v="9"/>
    <x v="1"/>
    <n v="10"/>
    <n v="9"/>
    <d v="2016-10-09T00:00:00"/>
    <s v="Rs.1300"/>
    <n v="1"/>
    <n v="1300"/>
  </r>
  <r>
    <n v="18175328"/>
    <x v="1332"/>
    <n v="1"/>
    <x v="0"/>
    <s v="New Delhi"/>
    <s v="A-5, Chittaranjan Park, New Delhi"/>
    <x v="501"/>
    <s v="Indian Rupees(Rs.)"/>
    <x v="1"/>
    <x v="0"/>
    <x v="2"/>
    <n v="14"/>
    <x v="16"/>
    <x v="11"/>
    <x v="3"/>
    <n v="10"/>
    <n v="1"/>
    <d v="2011-10-01T00:00:00"/>
    <s v="Rs.1200"/>
    <n v="1"/>
    <n v="1200"/>
  </r>
  <r>
    <n v="7061"/>
    <x v="1333"/>
    <n v="1"/>
    <x v="0"/>
    <s v="New Delhi"/>
    <s v="Level 3, City Square Mall, Rajouri Garden, New Delhi"/>
    <x v="378"/>
    <s v="Indian Rupees(Rs.)"/>
    <x v="1"/>
    <x v="0"/>
    <x v="2"/>
    <n v="609"/>
    <x v="74"/>
    <x v="9"/>
    <x v="2"/>
    <n v="10"/>
    <n v="20"/>
    <d v="2018-10-20T00:00:00"/>
    <s v="Rs.1450"/>
    <n v="1"/>
    <n v="1450"/>
  </r>
  <r>
    <n v="305674"/>
    <x v="1334"/>
    <n v="1"/>
    <x v="0"/>
    <s v="New Delhi"/>
    <s v="23/16, Main Market, East Patel Nagar, New Delhi"/>
    <x v="8"/>
    <s v="Indian Rupees(Rs.)"/>
    <x v="1"/>
    <x v="0"/>
    <x v="2"/>
    <n v="46"/>
    <x v="64"/>
    <x v="15"/>
    <x v="5"/>
    <n v="10"/>
    <n v="12"/>
    <d v="2012-10-12T00:00:00"/>
    <s v="Rs.1400"/>
    <n v="1"/>
    <n v="1400"/>
  </r>
  <r>
    <n v="309738"/>
    <x v="800"/>
    <n v="1"/>
    <x v="0"/>
    <s v="New Delhi"/>
    <s v="Shop 7, Ground Floor, Epicuria Food Mall, Nehru Place Metro Station, Nehru Place, New Delhi"/>
    <x v="19"/>
    <s v="Indian Rupees(Rs.)"/>
    <x v="0"/>
    <x v="1"/>
    <x v="2"/>
    <n v="110"/>
    <x v="66"/>
    <x v="17"/>
    <x v="7"/>
    <n v="10"/>
    <n v="23"/>
    <d v="2017-10-23T00:00:00"/>
    <s v="Rs.1300"/>
    <n v="1"/>
    <n v="1300"/>
  </r>
  <r>
    <n v="305547"/>
    <x v="1335"/>
    <n v="1"/>
    <x v="0"/>
    <s v="New Delhi"/>
    <s v="Eros Hotel, American Plaza, Nehru Place, New Delhi"/>
    <x v="7"/>
    <s v="Indian Rupees(Rs.)"/>
    <x v="0"/>
    <x v="0"/>
    <x v="2"/>
    <n v="21"/>
    <x v="59"/>
    <x v="15"/>
    <x v="2"/>
    <n v="10"/>
    <n v="23"/>
    <d v="2018-10-23T00:00:00"/>
    <s v="Rs.1800"/>
    <n v="1"/>
    <n v="1800"/>
  </r>
  <r>
    <n v="18413250"/>
    <x v="1336"/>
    <n v="1"/>
    <x v="0"/>
    <s v="New Delhi"/>
    <s v="M-27, Greater Kailash (GK) 2, New Delhi"/>
    <x v="300"/>
    <s v="Indian Rupees(Rs.)"/>
    <x v="1"/>
    <x v="0"/>
    <x v="2"/>
    <n v="42"/>
    <x v="71"/>
    <x v="5"/>
    <x v="7"/>
    <n v="10"/>
    <n v="14"/>
    <d v="2017-10-14T00:00:00"/>
    <s v="Rs.1650"/>
    <n v="1"/>
    <n v="1650"/>
  </r>
  <r>
    <n v="2217"/>
    <x v="1321"/>
    <n v="1"/>
    <x v="0"/>
    <s v="New Delhi"/>
    <s v="S-16, Uphar Commercial Complex, Green Park Extension Market, Green Park, New Delhi"/>
    <x v="10"/>
    <s v="Indian Rupees(Rs.)"/>
    <x v="1"/>
    <x v="0"/>
    <x v="2"/>
    <n v="163"/>
    <x v="58"/>
    <x v="9"/>
    <x v="2"/>
    <n v="10"/>
    <n v="9"/>
    <d v="2018-10-09T00:00:00"/>
    <s v="Rs.1500"/>
    <n v="1"/>
    <n v="1500"/>
  </r>
  <r>
    <n v="1147"/>
    <x v="1337"/>
    <n v="1"/>
    <x v="0"/>
    <s v="New Delhi"/>
    <s v="Plot 5, Local Shopping Centre, Gujranwala Town, New Delhi"/>
    <x v="370"/>
    <s v="Indian Rupees(Rs.)"/>
    <x v="1"/>
    <x v="0"/>
    <x v="2"/>
    <n v="155"/>
    <x v="66"/>
    <x v="13"/>
    <x v="0"/>
    <n v="10"/>
    <n v="9"/>
    <d v="2013-10-09T00:00:00"/>
    <s v="Rs.1300"/>
    <n v="1"/>
    <n v="1300"/>
  </r>
  <r>
    <n v="18222563"/>
    <x v="1338"/>
    <n v="1"/>
    <x v="0"/>
    <s v="New Delhi"/>
    <s v="214, DDA Shopping Complex, Aurobindo Place, Hauz Khas, New Delhi"/>
    <x v="502"/>
    <s v="Indian Rupees(Rs.)"/>
    <x v="1"/>
    <x v="0"/>
    <x v="2"/>
    <n v="339"/>
    <x v="62"/>
    <x v="15"/>
    <x v="6"/>
    <n v="10"/>
    <n v="16"/>
    <d v="2010-10-16T00:00:00"/>
    <s v="Rs.1700"/>
    <n v="1"/>
    <n v="1700"/>
  </r>
  <r>
    <n v="312801"/>
    <x v="1339"/>
    <n v="1"/>
    <x v="0"/>
    <s v="New Delhi"/>
    <s v="Holiday Inn, 13 A, District Centre, Mayur Vihar Phase 1, New Delhi"/>
    <x v="503"/>
    <s v="Indian Rupees(Rs.)"/>
    <x v="1"/>
    <x v="1"/>
    <x v="2"/>
    <n v="128"/>
    <x v="59"/>
    <x v="21"/>
    <x v="1"/>
    <n v="10"/>
    <n v="9"/>
    <d v="2016-10-09T00:00:00"/>
    <s v="Rs.1800"/>
    <n v="1"/>
    <n v="1800"/>
  </r>
  <r>
    <n v="18219547"/>
    <x v="1340"/>
    <n v="1"/>
    <x v="0"/>
    <s v="New Delhi"/>
    <s v="C-1/122, Janakpuri, New Delhi"/>
    <x v="49"/>
    <s v="Indian Rupees(Rs.)"/>
    <x v="1"/>
    <x v="1"/>
    <x v="2"/>
    <n v="100"/>
    <x v="66"/>
    <x v="9"/>
    <x v="8"/>
    <n v="10"/>
    <n v="17"/>
    <d v="2015-10-17T00:00:00"/>
    <s v="Rs.1300"/>
    <n v="1"/>
    <n v="1300"/>
  </r>
  <r>
    <n v="18357558"/>
    <x v="1341"/>
    <n v="1"/>
    <x v="0"/>
    <s v="New Delhi"/>
    <s v="3rdFloor, Handloom Hand, Near Janpath Metro Station,  Gate 2, Janpath, New Delhi"/>
    <x v="444"/>
    <s v="Indian Rupees(Rs.)"/>
    <x v="1"/>
    <x v="0"/>
    <x v="2"/>
    <n v="11"/>
    <x v="57"/>
    <x v="11"/>
    <x v="7"/>
    <n v="10"/>
    <n v="4"/>
    <d v="2017-10-04T00:00:00"/>
    <s v="Rs.1100"/>
    <n v="1"/>
    <n v="1100"/>
  </r>
  <r>
    <n v="18349923"/>
    <x v="1342"/>
    <n v="1"/>
    <x v="0"/>
    <s v="New Delhi"/>
    <s v="48, Tolstoy Lane, Janpath, New Delhi"/>
    <x v="444"/>
    <s v="Indian Rupees(Rs.)"/>
    <x v="0"/>
    <x v="0"/>
    <x v="2"/>
    <n v="291"/>
    <x v="16"/>
    <x v="3"/>
    <x v="6"/>
    <n v="10"/>
    <n v="19"/>
    <d v="2010-10-19T00:00:00"/>
    <s v="Rs.1200"/>
    <n v="1"/>
    <n v="1200"/>
  </r>
  <r>
    <n v="703"/>
    <x v="1343"/>
    <n v="1"/>
    <x v="0"/>
    <s v="New Delhi"/>
    <s v="11, JMD Kohinoor Mall, Masjid Moth, Greater Kailash (GK) 2, New Delhi"/>
    <x v="147"/>
    <s v="Indian Rupees(Rs.)"/>
    <x v="1"/>
    <x v="1"/>
    <x v="2"/>
    <n v="142"/>
    <x v="68"/>
    <x v="27"/>
    <x v="7"/>
    <n v="10"/>
    <n v="25"/>
    <d v="2017-10-25T00:00:00"/>
    <s v="Rs.1250"/>
    <n v="1"/>
    <n v="1250"/>
  </r>
  <r>
    <n v="1876"/>
    <x v="1344"/>
    <n v="1"/>
    <x v="0"/>
    <s v="New Delhi"/>
    <s v="E-9, Main Road, Near Deshbandhu College, Kalkaji, New Delhi"/>
    <x v="8"/>
    <s v="Indian Rupees(Rs.)"/>
    <x v="1"/>
    <x v="1"/>
    <x v="2"/>
    <n v="372"/>
    <x v="66"/>
    <x v="7"/>
    <x v="2"/>
    <n v="10"/>
    <n v="11"/>
    <d v="2018-10-11T00:00:00"/>
    <s v="Rs.1300"/>
    <n v="1"/>
    <n v="1300"/>
  </r>
  <r>
    <n v="18317477"/>
    <x v="1093"/>
    <n v="1"/>
    <x v="0"/>
    <s v="New Delhi"/>
    <s v="4, Hargovind Enclave, Opposite Shanti Mukund Hospital, Karkardooma, New Delhi"/>
    <x v="31"/>
    <s v="Indian Rupees(Rs.)"/>
    <x v="0"/>
    <x v="0"/>
    <x v="2"/>
    <n v="248"/>
    <x v="66"/>
    <x v="5"/>
    <x v="3"/>
    <n v="10"/>
    <n v="2"/>
    <d v="2011-10-02T00:00:00"/>
    <s v="Rs.1300"/>
    <n v="1"/>
    <n v="1300"/>
  </r>
  <r>
    <n v="306392"/>
    <x v="1345"/>
    <n v="1"/>
    <x v="0"/>
    <s v="New Delhi"/>
    <s v="14-A/1, WEA, Chaana Market, Saraswati Marg, Karol Bagh, New Delhi"/>
    <x v="8"/>
    <s v="Indian Rupees(Rs.)"/>
    <x v="1"/>
    <x v="1"/>
    <x v="2"/>
    <n v="31"/>
    <x v="57"/>
    <x v="17"/>
    <x v="4"/>
    <n v="10"/>
    <n v="9"/>
    <d v="2014-10-09T00:00:00"/>
    <s v="Rs.1100"/>
    <n v="1"/>
    <n v="1100"/>
  </r>
  <r>
    <n v="9050"/>
    <x v="1346"/>
    <n v="1"/>
    <x v="0"/>
    <s v="New Delhi"/>
    <s v="A-8, Kailash Park, Near Metro Pillar 326, Opposite Kalra Hospital, Kirti Nagar, New Delhi"/>
    <x v="49"/>
    <s v="Indian Rupees(Rs.)"/>
    <x v="1"/>
    <x v="1"/>
    <x v="2"/>
    <n v="74"/>
    <x v="16"/>
    <x v="11"/>
    <x v="3"/>
    <n v="10"/>
    <n v="19"/>
    <d v="2011-10-19T00:00:00"/>
    <s v="Rs.1200"/>
    <n v="1"/>
    <n v="1200"/>
  </r>
  <r>
    <n v="7509"/>
    <x v="1160"/>
    <n v="1"/>
    <x v="0"/>
    <s v="New Delhi"/>
    <s v="218 &amp; 219, 2nd Floor, Moments Mall, Kirti Nagar, New Delhi"/>
    <x v="424"/>
    <s v="Indian Rupees(Rs.)"/>
    <x v="1"/>
    <x v="0"/>
    <x v="2"/>
    <n v="371"/>
    <x v="16"/>
    <x v="5"/>
    <x v="8"/>
    <n v="10"/>
    <n v="24"/>
    <d v="2015-10-24T00:00:00"/>
    <s v="Rs.1200"/>
    <n v="1"/>
    <n v="1200"/>
  </r>
  <r>
    <n v="73"/>
    <x v="1347"/>
    <n v="1"/>
    <x v="0"/>
    <s v="New Delhi"/>
    <s v="9, Pandara Road Market, New Delhi"/>
    <x v="504"/>
    <s v="Indian Rupees(Rs.)"/>
    <x v="1"/>
    <x v="1"/>
    <x v="2"/>
    <n v="768"/>
    <x v="16"/>
    <x v="3"/>
    <x v="6"/>
    <n v="10"/>
    <n v="13"/>
    <d v="2010-10-13T00:00:00"/>
    <s v="Rs.1200"/>
    <n v="1"/>
    <n v="1200"/>
  </r>
  <r>
    <n v="18057816"/>
    <x v="1348"/>
    <n v="1"/>
    <x v="0"/>
    <s v="New Delhi"/>
    <s v="F-21, 1st Floor, Preet Vihar, New Delhi"/>
    <x v="505"/>
    <s v="Indian Rupees(Rs.)"/>
    <x v="1"/>
    <x v="1"/>
    <x v="2"/>
    <n v="48"/>
    <x v="59"/>
    <x v="20"/>
    <x v="6"/>
    <n v="10"/>
    <n v="23"/>
    <d v="2010-10-23T00:00:00"/>
    <s v="Rs.1800"/>
    <n v="1"/>
    <n v="1800"/>
  </r>
  <r>
    <n v="18358681"/>
    <x v="1349"/>
    <n v="1"/>
    <x v="0"/>
    <s v="New Delhi"/>
    <s v="NWA-26, Club Road, Punjabi Bagh, New Delhi"/>
    <x v="506"/>
    <s v="Indian Rupees(Rs.)"/>
    <x v="1"/>
    <x v="0"/>
    <x v="2"/>
    <n v="96"/>
    <x v="16"/>
    <x v="5"/>
    <x v="0"/>
    <n v="10"/>
    <n v="15"/>
    <d v="2013-10-15T00:00:00"/>
    <s v="Rs.1200"/>
    <n v="1"/>
    <n v="1200"/>
  </r>
  <r>
    <n v="18224547"/>
    <x v="800"/>
    <n v="1"/>
    <x v="0"/>
    <s v="New Delhi"/>
    <s v="19, Ground Floor, NWA, Club Road, Punjabi Bagh, New Delhi"/>
    <x v="19"/>
    <s v="Indian Rupees(Rs.)"/>
    <x v="1"/>
    <x v="1"/>
    <x v="2"/>
    <n v="127"/>
    <x v="16"/>
    <x v="7"/>
    <x v="0"/>
    <n v="10"/>
    <n v="15"/>
    <d v="2013-10-15T00:00:00"/>
    <s v="Rs.1200"/>
    <n v="1"/>
    <n v="1200"/>
  </r>
  <r>
    <n v="18219554"/>
    <x v="1350"/>
    <n v="1"/>
    <x v="0"/>
    <s v="New Delhi"/>
    <s v="8, PVR Anupam Complex, Community Centre"/>
    <x v="450"/>
    <s v="Indian Rupees(Rs.)"/>
    <x v="0"/>
    <x v="1"/>
    <x v="2"/>
    <n v="326"/>
    <x v="16"/>
    <x v="2"/>
    <x v="2"/>
    <n v="10"/>
    <n v="22"/>
    <d v="2018-10-22T00:00:00"/>
    <s v="Rs.1200"/>
    <n v="1"/>
    <n v="1200"/>
  </r>
  <r>
    <n v="1641"/>
    <x v="1351"/>
    <n v="1"/>
    <x v="0"/>
    <s v="New Delhi"/>
    <s v="163-164, Rajendra Bhawan, Near Rachna Picture Hall, Rajendra Place, New Delhi"/>
    <x v="507"/>
    <s v="Indian Rupees(Rs.)"/>
    <x v="0"/>
    <x v="0"/>
    <x v="2"/>
    <n v="1082"/>
    <x v="16"/>
    <x v="5"/>
    <x v="8"/>
    <n v="10"/>
    <n v="18"/>
    <d v="2015-10-18T00:00:00"/>
    <s v="Rs.1200"/>
    <n v="1"/>
    <n v="1200"/>
  </r>
  <r>
    <n v="307135"/>
    <x v="1352"/>
    <n v="1"/>
    <x v="0"/>
    <s v="New Delhi"/>
    <s v="J-13/12, Patel Market, Opposite IDBI Bank, Near Skating Rink Park, Rajouri Garden, New Delhi"/>
    <x v="508"/>
    <s v="Indian Rupees(Rs.)"/>
    <x v="1"/>
    <x v="0"/>
    <x v="2"/>
    <n v="411"/>
    <x v="64"/>
    <x v="11"/>
    <x v="0"/>
    <n v="10"/>
    <n v="2"/>
    <d v="2013-10-02T00:00:00"/>
    <s v="Rs.1400"/>
    <n v="1"/>
    <n v="1400"/>
  </r>
  <r>
    <n v="18384149"/>
    <x v="1353"/>
    <n v="1"/>
    <x v="0"/>
    <s v="New Delhi"/>
    <s v="A 23, 1st Floor, Vishal Enclave, Rajouri Garden, New Delhi"/>
    <x v="509"/>
    <s v="Indian Rupees(Rs.)"/>
    <x v="1"/>
    <x v="0"/>
    <x v="2"/>
    <n v="168"/>
    <x v="58"/>
    <x v="3"/>
    <x v="1"/>
    <n v="10"/>
    <n v="12"/>
    <d v="2016-10-12T00:00:00"/>
    <s v="Rs.1500"/>
    <n v="1"/>
    <n v="1500"/>
  </r>
  <r>
    <n v="3077"/>
    <x v="1354"/>
    <n v="1"/>
    <x v="0"/>
    <s v="New Delhi"/>
    <s v="C-12, Vishal Enclave, Main Nazafgarh Road, Rajouri Garden, New Delhi"/>
    <x v="510"/>
    <s v="Indian Rupees(Rs.)"/>
    <x v="0"/>
    <x v="0"/>
    <x v="2"/>
    <n v="2514"/>
    <x v="58"/>
    <x v="14"/>
    <x v="3"/>
    <n v="10"/>
    <n v="28"/>
    <d v="2011-10-28T00:00:00"/>
    <s v="Rs.1500"/>
    <n v="1"/>
    <n v="1500"/>
  </r>
  <r>
    <n v="309113"/>
    <x v="1355"/>
    <n v="1"/>
    <x v="0"/>
    <s v="New Delhi"/>
    <s v="G-8, Southern Park Mall, Saket, New Delhi"/>
    <x v="367"/>
    <s v="Indian Rupees(Rs.)"/>
    <x v="1"/>
    <x v="1"/>
    <x v="2"/>
    <n v="118"/>
    <x v="66"/>
    <x v="15"/>
    <x v="2"/>
    <n v="10"/>
    <n v="28"/>
    <d v="2018-10-28T00:00:00"/>
    <s v="Rs.1300"/>
    <n v="1"/>
    <n v="1300"/>
  </r>
  <r>
    <n v="18398598"/>
    <x v="1356"/>
    <n v="1"/>
    <x v="0"/>
    <s v="New Delhi"/>
    <s v="Shop 13-17, Gate 3, Garden of Five Senses, Saidulajab, Saket, New Delhi"/>
    <x v="511"/>
    <s v="Indian Rupees(Rs.)"/>
    <x v="1"/>
    <x v="0"/>
    <x v="2"/>
    <n v="4"/>
    <x v="58"/>
    <x v="10"/>
    <x v="3"/>
    <n v="10"/>
    <n v="9"/>
    <d v="2011-10-09T00:00:00"/>
    <s v="Rs.1500"/>
    <n v="1"/>
    <n v="1500"/>
  </r>
  <r>
    <n v="18381626"/>
    <x v="1357"/>
    <n v="1"/>
    <x v="0"/>
    <s v="New Delhi"/>
    <s v="3rd Floor, DE-82, Tagore Garden, New Delhi"/>
    <x v="512"/>
    <s v="Indian Rupees(Rs.)"/>
    <x v="1"/>
    <x v="1"/>
    <x v="2"/>
    <n v="24"/>
    <x v="16"/>
    <x v="9"/>
    <x v="0"/>
    <n v="10"/>
    <n v="20"/>
    <d v="2013-10-20T00:00:00"/>
    <s v="Rs.1200"/>
    <n v="1"/>
    <n v="1200"/>
  </r>
  <r>
    <n v="18222573"/>
    <x v="1358"/>
    <n v="1"/>
    <x v="0"/>
    <s v="New Delhi"/>
    <s v="214-215, 2nd Floor, Aggarwal City Mall, Pitampura, New Delhi"/>
    <x v="3"/>
    <s v="Indian Rupees(Rs.)"/>
    <x v="1"/>
    <x v="1"/>
    <x v="2"/>
    <n v="64"/>
    <x v="58"/>
    <x v="11"/>
    <x v="1"/>
    <n v="9"/>
    <n v="22"/>
    <d v="2016-09-22T00:00:00"/>
    <s v="Rs.1500"/>
    <n v="1"/>
    <n v="1500"/>
  </r>
  <r>
    <n v="300589"/>
    <x v="1359"/>
    <n v="1"/>
    <x v="0"/>
    <s v="New Delhi"/>
    <s v="1, Behind Royal Plaza Hotel, Ashok Road, Janpath, New Delhi"/>
    <x v="3"/>
    <s v="Indian Rupees(Rs.)"/>
    <x v="0"/>
    <x v="0"/>
    <x v="1"/>
    <n v="7"/>
    <x v="14"/>
    <x v="20"/>
    <x v="6"/>
    <n v="9"/>
    <n v="23"/>
    <d v="2010-09-23T00:00:00"/>
    <s v="Rs.550"/>
    <n v="1"/>
    <n v="550"/>
  </r>
  <r>
    <n v="307511"/>
    <x v="1360"/>
    <n v="1"/>
    <x v="0"/>
    <s v="New Delhi"/>
    <s v="Shop 4, B/64, Main Shankar Road, Old Rajinder Nagar, Rajinder Nagar, New Delhi"/>
    <x v="3"/>
    <s v="Indian Rupees(Rs.)"/>
    <x v="1"/>
    <x v="1"/>
    <x v="1"/>
    <n v="165"/>
    <x v="18"/>
    <x v="28"/>
    <x v="1"/>
    <n v="9"/>
    <n v="28"/>
    <d v="2016-09-28T00:00:00"/>
    <s v="Rs.750"/>
    <n v="1"/>
    <n v="750"/>
  </r>
  <r>
    <n v="18126972"/>
    <x v="1361"/>
    <n v="1"/>
    <x v="0"/>
    <s v="New Delhi"/>
    <s v="Safdarjung, New Delhi"/>
    <x v="3"/>
    <s v="Indian Rupees(Rs.)"/>
    <x v="0"/>
    <x v="1"/>
    <x v="1"/>
    <n v="70"/>
    <x v="8"/>
    <x v="17"/>
    <x v="0"/>
    <n v="9"/>
    <n v="9"/>
    <d v="2013-09-09T00:00:00"/>
    <s v="Rs.650"/>
    <n v="1"/>
    <n v="650"/>
  </r>
  <r>
    <n v="18423125"/>
    <x v="1362"/>
    <n v="1"/>
    <x v="0"/>
    <s v="New Delhi"/>
    <s v="296, 2nd Floor Satyaniketan, Satyaniketan, New Delhi"/>
    <x v="3"/>
    <s v="Indian Rupees(Rs.)"/>
    <x v="0"/>
    <x v="0"/>
    <x v="2"/>
    <n v="6"/>
    <x v="16"/>
    <x v="10"/>
    <x v="1"/>
    <n v="9"/>
    <n v="27"/>
    <d v="2016-09-27T00:00:00"/>
    <s v="Rs.1200"/>
    <n v="1"/>
    <n v="1200"/>
  </r>
  <r>
    <n v="6218"/>
    <x v="1363"/>
    <n v="1"/>
    <x v="0"/>
    <s v="New Delhi"/>
    <s v="1/9280, West Rohtash Nagar, Shahdara, New Delhi"/>
    <x v="3"/>
    <s v="Indian Rupees(Rs.)"/>
    <x v="0"/>
    <x v="0"/>
    <x v="1"/>
    <n v="22"/>
    <x v="14"/>
    <x v="13"/>
    <x v="4"/>
    <n v="9"/>
    <n v="16"/>
    <d v="2014-09-16T00:00:00"/>
    <s v="Rs.550"/>
    <n v="1"/>
    <n v="550"/>
  </r>
  <r>
    <n v="18247024"/>
    <x v="1364"/>
    <n v="1"/>
    <x v="0"/>
    <s v="New Delhi"/>
    <s v="38, Upper Ground Floor &amp; First Floor, Basant Lok, Vasant Vihar, New Delhi"/>
    <x v="3"/>
    <s v="Indian Rupees(Rs.)"/>
    <x v="1"/>
    <x v="1"/>
    <x v="2"/>
    <n v="52"/>
    <x v="57"/>
    <x v="15"/>
    <x v="0"/>
    <n v="9"/>
    <n v="4"/>
    <d v="2013-09-04T00:00:00"/>
    <s v="Rs.1100"/>
    <n v="1"/>
    <n v="1100"/>
  </r>
  <r>
    <n v="303204"/>
    <x v="1365"/>
    <n v="1"/>
    <x v="0"/>
    <s v="New Delhi"/>
    <s v="10, Crescent Square Mall, DC Chowk, Rohini, New Delhi"/>
    <x v="3"/>
    <s v="Indian Rupees(Rs.)"/>
    <x v="0"/>
    <x v="1"/>
    <x v="1"/>
    <n v="77"/>
    <x v="14"/>
    <x v="17"/>
    <x v="5"/>
    <n v="8"/>
    <n v="7"/>
    <d v="2012-08-07T00:00:00"/>
    <s v="Rs.550"/>
    <n v="1"/>
    <n v="550"/>
  </r>
  <r>
    <n v="1908"/>
    <x v="1366"/>
    <n v="1"/>
    <x v="0"/>
    <s v="New Delhi"/>
    <s v="DB Gupta Road, Karol Bagh, New Delhi"/>
    <x v="3"/>
    <s v="Indian Rupees(Rs.)"/>
    <x v="0"/>
    <x v="0"/>
    <x v="1"/>
    <n v="56"/>
    <x v="14"/>
    <x v="6"/>
    <x v="1"/>
    <n v="8"/>
    <n v="28"/>
    <d v="2016-08-28T00:00:00"/>
    <s v="Rs.550"/>
    <n v="1"/>
    <n v="550"/>
  </r>
  <r>
    <n v="18409201"/>
    <x v="1367"/>
    <n v="1"/>
    <x v="0"/>
    <s v="New Delhi"/>
    <s v="11, Shivpuri, Krishna Nagar, New Delhi"/>
    <x v="3"/>
    <s v="Indian Rupees(Rs.)"/>
    <x v="0"/>
    <x v="0"/>
    <x v="1"/>
    <n v="22"/>
    <x v="14"/>
    <x v="7"/>
    <x v="5"/>
    <n v="8"/>
    <n v="22"/>
    <d v="2012-08-22T00:00:00"/>
    <s v="Rs.550"/>
    <n v="1"/>
    <n v="550"/>
  </r>
  <r>
    <n v="18429387"/>
    <x v="1368"/>
    <n v="1"/>
    <x v="0"/>
    <s v="New Delhi"/>
    <s v="Near Rajinder Nagar Metro Station, Rajinder Nagar, New Delhi"/>
    <x v="3"/>
    <s v="Indian Rupees(Rs.)"/>
    <x v="0"/>
    <x v="1"/>
    <x v="1"/>
    <n v="7"/>
    <x v="17"/>
    <x v="27"/>
    <x v="0"/>
    <n v="8"/>
    <n v="13"/>
    <d v="2013-08-13T00:00:00"/>
    <s v="Rs.900"/>
    <n v="1"/>
    <n v="900"/>
  </r>
  <r>
    <n v="18128860"/>
    <x v="1369"/>
    <n v="1"/>
    <x v="0"/>
    <s v="New Delhi"/>
    <s v="Shop 16, Ground Floor, DDA Market, Savita Vihar, Anand Vihar, New Delhi"/>
    <x v="3"/>
    <s v="Indian Rupees(Rs.)"/>
    <x v="0"/>
    <x v="0"/>
    <x v="1"/>
    <n v="80"/>
    <x v="8"/>
    <x v="4"/>
    <x v="6"/>
    <n v="7"/>
    <n v="18"/>
    <d v="2010-07-18T00:00:00"/>
    <s v="Rs.650"/>
    <n v="1"/>
    <n v="650"/>
  </r>
  <r>
    <n v="9909"/>
    <x v="1370"/>
    <n v="1"/>
    <x v="0"/>
    <s v="New Delhi"/>
    <s v="Ginger Hotel, DDA Community Center, Opposite Eastend Club, Vivek Vihar, New Delhi"/>
    <x v="3"/>
    <s v="Indian Rupees(Rs.)"/>
    <x v="0"/>
    <x v="0"/>
    <x v="2"/>
    <n v="756"/>
    <x v="63"/>
    <x v="19"/>
    <x v="8"/>
    <n v="7"/>
    <n v="6"/>
    <d v="2015-07-06T00:00:00"/>
    <s v="Rs.1600"/>
    <n v="1"/>
    <n v="1600"/>
  </r>
  <r>
    <n v="18421019"/>
    <x v="787"/>
    <n v="1"/>
    <x v="0"/>
    <s v="New Delhi"/>
    <s v="Shop G 2, Vardhaman City Centre, Near Shakti Nagar Underpass, Gulabi Bagh, Kamla Nagar, New Delhi"/>
    <x v="3"/>
    <s v="Indian Rupees(Rs.)"/>
    <x v="0"/>
    <x v="0"/>
    <x v="1"/>
    <n v="21"/>
    <x v="18"/>
    <x v="4"/>
    <x v="2"/>
    <n v="7"/>
    <n v="10"/>
    <d v="2018-07-10T00:00:00"/>
    <s v="Rs.750"/>
    <n v="1"/>
    <n v="750"/>
  </r>
  <r>
    <n v="7315"/>
    <x v="1371"/>
    <n v="1"/>
    <x v="0"/>
    <s v="New Delhi"/>
    <s v="A-1A, NH 8, Mahipalpur Extention, Mahipalpur, New Delhi"/>
    <x v="3"/>
    <s v="Indian Rupees(Rs.)"/>
    <x v="1"/>
    <x v="0"/>
    <x v="1"/>
    <n v="17"/>
    <x v="20"/>
    <x v="27"/>
    <x v="5"/>
    <n v="7"/>
    <n v="3"/>
    <d v="2012-07-03T00:00:00"/>
    <s v="Rs.950"/>
    <n v="1"/>
    <n v="950"/>
  </r>
  <r>
    <n v="307140"/>
    <x v="1372"/>
    <n v="1"/>
    <x v="0"/>
    <s v="New Delhi"/>
    <s v="A-72/183, Gulab Bagh, Main Najafgarh Road, Uttam Nagar, New Delhi"/>
    <x v="3"/>
    <s v="Indian Rupees(Rs.)"/>
    <x v="0"/>
    <x v="1"/>
    <x v="1"/>
    <n v="12"/>
    <x v="8"/>
    <x v="27"/>
    <x v="6"/>
    <n v="7"/>
    <n v="2"/>
    <d v="2010-07-02T00:00:00"/>
    <s v="Rs.650"/>
    <n v="1"/>
    <n v="650"/>
  </r>
  <r>
    <n v="481"/>
    <x v="1373"/>
    <n v="1"/>
    <x v="0"/>
    <s v="New Delhi"/>
    <s v="3703, Netaji Subhash Marg, Daryaganj, New Delhi"/>
    <x v="3"/>
    <s v="Indian Rupees(Rs.)"/>
    <x v="1"/>
    <x v="0"/>
    <x v="2"/>
    <n v="711"/>
    <x v="57"/>
    <x v="7"/>
    <x v="0"/>
    <n v="6"/>
    <n v="27"/>
    <d v="2013-06-27T00:00:00"/>
    <s v="Rs.1100"/>
    <n v="1"/>
    <n v="1100"/>
  </r>
  <r>
    <n v="312391"/>
    <x v="1374"/>
    <n v="1"/>
    <x v="0"/>
    <s v="New Delhi"/>
    <s v="2531, Hudson Lane, Kingsway Camp, Delhi University-GTB Nagar, New Delhi"/>
    <x v="3"/>
    <s v="Indian Rupees(Rs.)"/>
    <x v="0"/>
    <x v="0"/>
    <x v="2"/>
    <n v="50"/>
    <x v="57"/>
    <x v="6"/>
    <x v="4"/>
    <n v="6"/>
    <n v="14"/>
    <d v="2014-06-14T00:00:00"/>
    <s v="Rs.1100"/>
    <n v="1"/>
    <n v="1100"/>
  </r>
  <r>
    <n v="1270"/>
    <x v="1375"/>
    <n v="1"/>
    <x v="0"/>
    <s v="New Delhi"/>
    <s v="G-7, Pankaj Plaza 2, Karkardooma Community Center, Opposite Dayanand Vihar, Karkardooma, New Delhi"/>
    <x v="3"/>
    <s v="Indian Rupees(Rs.)"/>
    <x v="1"/>
    <x v="0"/>
    <x v="1"/>
    <n v="132"/>
    <x v="18"/>
    <x v="9"/>
    <x v="2"/>
    <n v="6"/>
    <n v="4"/>
    <d v="2018-06-04T00:00:00"/>
    <s v="Rs.750"/>
    <n v="1"/>
    <n v="750"/>
  </r>
  <r>
    <n v="9561"/>
    <x v="1370"/>
    <n v="1"/>
    <x v="0"/>
    <s v="New Delhi"/>
    <s v="101 &amp; 102, 1st Floor, Agarwal Corporate Heights, Netaji Subhash Place, New Delhi"/>
    <x v="3"/>
    <s v="Indian Rupees(Rs.)"/>
    <x v="0"/>
    <x v="0"/>
    <x v="2"/>
    <n v="937"/>
    <x v="63"/>
    <x v="14"/>
    <x v="4"/>
    <n v="6"/>
    <n v="2"/>
    <d v="2014-06-02T00:00:00"/>
    <s v="Rs.1600"/>
    <n v="1"/>
    <n v="1600"/>
  </r>
  <r>
    <n v="308620"/>
    <x v="1376"/>
    <n v="1"/>
    <x v="0"/>
    <s v="New Delhi"/>
    <s v="Plot 1, Block 88 A, Krishna Market, Main Bazaar, Paharganj, New Delhi"/>
    <x v="3"/>
    <s v="Indian Rupees(Rs.)"/>
    <x v="1"/>
    <x v="0"/>
    <x v="2"/>
    <n v="8"/>
    <x v="57"/>
    <x v="27"/>
    <x v="8"/>
    <n v="6"/>
    <n v="6"/>
    <d v="2015-06-06T00:00:00"/>
    <s v="Rs.1100"/>
    <n v="1"/>
    <n v="1100"/>
  </r>
  <r>
    <n v="312201"/>
    <x v="1377"/>
    <n v="1"/>
    <x v="0"/>
    <s v="New Delhi"/>
    <s v="G-19/20, 1st Floor, Radha Chamber, Community Center, Behind PVR Sonia, Vikaspuri, New Delhi"/>
    <x v="3"/>
    <s v="Indian Rupees(Rs.)"/>
    <x v="1"/>
    <x v="1"/>
    <x v="2"/>
    <n v="40"/>
    <x v="73"/>
    <x v="4"/>
    <x v="0"/>
    <n v="6"/>
    <n v="6"/>
    <d v="2013-06-06T00:00:00"/>
    <s v="Rs.1150"/>
    <n v="1"/>
    <n v="1150"/>
  </r>
  <r>
    <n v="980"/>
    <x v="1378"/>
    <n v="1"/>
    <x v="0"/>
    <s v="New Delhi"/>
    <s v="3, Community Centre, Ashok Vihar Phase 2, New Delhi"/>
    <x v="3"/>
    <s v="Indian Rupees(Rs.)"/>
    <x v="1"/>
    <x v="0"/>
    <x v="2"/>
    <n v="457"/>
    <x v="66"/>
    <x v="7"/>
    <x v="7"/>
    <n v="5"/>
    <n v="14"/>
    <d v="2017-05-14T00:00:00"/>
    <s v="Rs.1300"/>
    <n v="1"/>
    <n v="1300"/>
  </r>
  <r>
    <n v="18372315"/>
    <x v="1379"/>
    <n v="1"/>
    <x v="0"/>
    <s v="New Delhi"/>
    <s v="C-18, Green Park, New Delhi"/>
    <x v="3"/>
    <s v="Indian Rupees(Rs.)"/>
    <x v="0"/>
    <x v="0"/>
    <x v="1"/>
    <n v="1"/>
    <x v="24"/>
    <x v="0"/>
    <x v="1"/>
    <n v="5"/>
    <n v="12"/>
    <d v="2016-05-12T00:00:00"/>
    <s v="Rs.850"/>
    <n v="1"/>
    <n v="850"/>
  </r>
  <r>
    <n v="310100"/>
    <x v="1380"/>
    <n v="1"/>
    <x v="0"/>
    <s v="New Delhi"/>
    <s v="8/36, Birbal Road, Jangpura, New Delhi"/>
    <x v="3"/>
    <s v="Indian Rupees(Rs.)"/>
    <x v="0"/>
    <x v="1"/>
    <x v="1"/>
    <n v="29"/>
    <x v="8"/>
    <x v="15"/>
    <x v="4"/>
    <n v="5"/>
    <n v="15"/>
    <d v="2014-05-15T00:00:00"/>
    <s v="Rs.650"/>
    <n v="1"/>
    <n v="650"/>
  </r>
  <r>
    <n v="8509"/>
    <x v="1370"/>
    <n v="1"/>
    <x v="0"/>
    <s v="New Delhi"/>
    <s v="Ground Floor, Eros Cinema Building, Jangpura Extension, Jangpura, New Delhi"/>
    <x v="3"/>
    <s v="Indian Rupees(Rs.)"/>
    <x v="0"/>
    <x v="0"/>
    <x v="2"/>
    <n v="744"/>
    <x v="63"/>
    <x v="19"/>
    <x v="4"/>
    <n v="5"/>
    <n v="25"/>
    <d v="2014-05-25T00:00:00"/>
    <s v="Rs.1600"/>
    <n v="1"/>
    <n v="1600"/>
  </r>
  <r>
    <n v="1866"/>
    <x v="1381"/>
    <n v="1"/>
    <x v="0"/>
    <s v="New Delhi"/>
    <s v="B-39/B, Main Road, Kalkaji, New Delhi"/>
    <x v="3"/>
    <s v="Indian Rupees(Rs.)"/>
    <x v="0"/>
    <x v="0"/>
    <x v="1"/>
    <n v="92"/>
    <x v="14"/>
    <x v="13"/>
    <x v="3"/>
    <n v="5"/>
    <n v="27"/>
    <d v="2011-05-27T00:00:00"/>
    <s v="Rs.550"/>
    <n v="1"/>
    <n v="550"/>
  </r>
  <r>
    <n v="18361700"/>
    <x v="1382"/>
    <n v="1"/>
    <x v="0"/>
    <s v="New Delhi"/>
    <s v="E-46, Near Gopal Paints, Shastri Nagar, Ashok Vihar Phase 1, New Delhi"/>
    <x v="3"/>
    <s v="Indian Rupees(Rs.)"/>
    <x v="0"/>
    <x v="0"/>
    <x v="1"/>
    <n v="3"/>
    <x v="14"/>
    <x v="0"/>
    <x v="4"/>
    <n v="4"/>
    <n v="8"/>
    <d v="2014-04-08T00:00:00"/>
    <s v="Rs.550"/>
    <n v="1"/>
    <n v="550"/>
  </r>
  <r>
    <n v="7307"/>
    <x v="1383"/>
    <n v="1"/>
    <x v="0"/>
    <s v="New Delhi"/>
    <s v="Hotel Vishal Residency, NH 8, Rangpuri, Mahipalpur, New Delhi"/>
    <x v="3"/>
    <s v="Indian Rupees(Rs.)"/>
    <x v="1"/>
    <x v="0"/>
    <x v="1"/>
    <n v="6"/>
    <x v="17"/>
    <x v="20"/>
    <x v="3"/>
    <n v="4"/>
    <n v="3"/>
    <d v="2011-04-03T00:00:00"/>
    <s v="Rs.900"/>
    <n v="1"/>
    <n v="900"/>
  </r>
  <r>
    <n v="18261158"/>
    <x v="1384"/>
    <n v="1"/>
    <x v="0"/>
    <s v="New Delhi"/>
    <s v="B-26 &amp; 27, Community Centre, Janakpuri, New Delhi"/>
    <x v="3"/>
    <s v="Indian Rupees(Rs.)"/>
    <x v="0"/>
    <x v="1"/>
    <x v="2"/>
    <n v="128"/>
    <x v="68"/>
    <x v="5"/>
    <x v="0"/>
    <n v="3"/>
    <n v="21"/>
    <d v="2013-03-21T00:00:00"/>
    <s v="Rs.1250"/>
    <n v="1"/>
    <n v="1250"/>
  </r>
  <r>
    <n v="309609"/>
    <x v="1385"/>
    <n v="1"/>
    <x v="0"/>
    <s v="New Delhi"/>
    <s v="B 53, Main Road, Kalkaji, New Delhi"/>
    <x v="3"/>
    <s v="Indian Rupees(Rs.)"/>
    <x v="0"/>
    <x v="0"/>
    <x v="1"/>
    <n v="22"/>
    <x v="14"/>
    <x v="11"/>
    <x v="0"/>
    <n v="3"/>
    <n v="7"/>
    <d v="2013-03-07T00:00:00"/>
    <s v="Rs.550"/>
    <n v="1"/>
    <n v="550"/>
  </r>
  <r>
    <n v="18372696"/>
    <x v="1386"/>
    <n v="1"/>
    <x v="0"/>
    <s v="New Delhi"/>
    <s v="A-6, Priya Darshani Vihar, Near Makkar Hospital, Laxmi Nagar, New Delhi"/>
    <x v="3"/>
    <s v="Indian Rupees(Rs.)"/>
    <x v="0"/>
    <x v="1"/>
    <x v="1"/>
    <n v="31"/>
    <x v="17"/>
    <x v="4"/>
    <x v="6"/>
    <n v="3"/>
    <n v="23"/>
    <d v="2010-03-23T00:00:00"/>
    <s v="Rs.900"/>
    <n v="1"/>
    <n v="900"/>
  </r>
  <r>
    <n v="311067"/>
    <x v="1387"/>
    <n v="1"/>
    <x v="0"/>
    <s v="New Delhi"/>
    <s v="Near Nike Showroom, Rangpuri, NH-8, Mahipalpur, New Delhi"/>
    <x v="3"/>
    <s v="Indian Rupees(Rs.)"/>
    <x v="0"/>
    <x v="0"/>
    <x v="1"/>
    <n v="5"/>
    <x v="14"/>
    <x v="10"/>
    <x v="3"/>
    <n v="3"/>
    <n v="26"/>
    <d v="2011-03-26T00:00:00"/>
    <s v="Rs.550"/>
    <n v="1"/>
    <n v="550"/>
  </r>
  <r>
    <n v="1969"/>
    <x v="1388"/>
    <n v="1"/>
    <x v="0"/>
    <s v="New Delhi"/>
    <s v="G-3, Cascade Shopping Center, Netaji Subhash Place, New Delhi"/>
    <x v="3"/>
    <s v="Indian Rupees(Rs.)"/>
    <x v="1"/>
    <x v="1"/>
    <x v="2"/>
    <n v="151"/>
    <x v="16"/>
    <x v="21"/>
    <x v="8"/>
    <n v="3"/>
    <n v="20"/>
    <d v="2015-03-20T00:00:00"/>
    <s v="Rs.1200"/>
    <n v="1"/>
    <n v="1200"/>
  </r>
  <r>
    <n v="18429392"/>
    <x v="1389"/>
    <n v="1"/>
    <x v="0"/>
    <s v="New Delhi"/>
    <s v="14, Opposite Sri Venkateshwara College, Satyaniketan, New Delhi"/>
    <x v="3"/>
    <s v="Indian Rupees(Rs.)"/>
    <x v="1"/>
    <x v="0"/>
    <x v="1"/>
    <n v="20"/>
    <x v="20"/>
    <x v="9"/>
    <x v="7"/>
    <n v="3"/>
    <n v="27"/>
    <d v="2017-03-27T00:00:00"/>
    <s v="Rs.950"/>
    <n v="1"/>
    <n v="950"/>
  </r>
  <r>
    <n v="948"/>
    <x v="1390"/>
    <n v="1"/>
    <x v="0"/>
    <s v="New Delhi"/>
    <s v="A-4, Sarvodaya Enclave, Adchini, New Delhi"/>
    <x v="3"/>
    <s v="Indian Rupees(Rs.)"/>
    <x v="1"/>
    <x v="1"/>
    <x v="2"/>
    <n v="141"/>
    <x v="58"/>
    <x v="9"/>
    <x v="5"/>
    <n v="2"/>
    <n v="17"/>
    <d v="2012-02-17T00:00:00"/>
    <s v="Rs.1500"/>
    <n v="1"/>
    <n v="1500"/>
  </r>
  <r>
    <n v="313242"/>
    <x v="1391"/>
    <n v="1"/>
    <x v="0"/>
    <s v="New Delhi"/>
    <s v="150, Defence Colony, New Delhi"/>
    <x v="3"/>
    <s v="Indian Rupees(Rs.)"/>
    <x v="0"/>
    <x v="1"/>
    <x v="1"/>
    <n v="19"/>
    <x v="14"/>
    <x v="15"/>
    <x v="2"/>
    <n v="2"/>
    <n v="21"/>
    <d v="2018-02-21T00:00:00"/>
    <s v="Rs.550"/>
    <n v="1"/>
    <n v="550"/>
  </r>
  <r>
    <n v="305161"/>
    <x v="1392"/>
    <n v="1"/>
    <x v="0"/>
    <s v="New Delhi"/>
    <s v="4, Vardhman Tower, Shakti Nagar Chowk, Kamla Nagar, New Delhi"/>
    <x v="3"/>
    <s v="Indian Rupees(Rs.)"/>
    <x v="0"/>
    <x v="0"/>
    <x v="1"/>
    <n v="26"/>
    <x v="8"/>
    <x v="15"/>
    <x v="5"/>
    <n v="2"/>
    <n v="1"/>
    <d v="2012-02-01T00:00:00"/>
    <s v="Rs.650"/>
    <n v="1"/>
    <n v="650"/>
  </r>
  <r>
    <n v="307519"/>
    <x v="1393"/>
    <n v="1"/>
    <x v="0"/>
    <s v="New Delhi"/>
    <s v="13, Opposite Rapid Flour Mill, Old Rajinder Nagar Market, Rajinder Nagar, New Delhi"/>
    <x v="3"/>
    <s v="Indian Rupees(Rs.)"/>
    <x v="0"/>
    <x v="1"/>
    <x v="1"/>
    <n v="110"/>
    <x v="8"/>
    <x v="10"/>
    <x v="3"/>
    <n v="2"/>
    <n v="13"/>
    <d v="2011-02-13T00:00:00"/>
    <s v="Rs.650"/>
    <n v="1"/>
    <n v="650"/>
  </r>
  <r>
    <n v="969"/>
    <x v="1394"/>
    <n v="1"/>
    <x v="0"/>
    <s v="New Delhi"/>
    <s v="58, DDA Complex, J Block, Rajouri Garden, New Delhi"/>
    <x v="3"/>
    <s v="Indian Rupees(Rs.)"/>
    <x v="1"/>
    <x v="1"/>
    <x v="1"/>
    <n v="45"/>
    <x v="18"/>
    <x v="17"/>
    <x v="5"/>
    <n v="2"/>
    <n v="13"/>
    <d v="2012-02-13T00:00:00"/>
    <s v="Rs.750"/>
    <n v="1"/>
    <n v="750"/>
  </r>
  <r>
    <n v="307439"/>
    <x v="1395"/>
    <n v="1"/>
    <x v="0"/>
    <s v="New Delhi"/>
    <s v="G-89-90, Near M2K Cinemas, Aggarwal City Plaza, Rohini, New Delhi"/>
    <x v="3"/>
    <s v="Indian Rupees(Rs.)"/>
    <x v="1"/>
    <x v="1"/>
    <x v="1"/>
    <n v="99"/>
    <x v="17"/>
    <x v="15"/>
    <x v="5"/>
    <n v="1"/>
    <n v="21"/>
    <d v="2012-01-21T00:00:00"/>
    <s v="Rs.900"/>
    <n v="1"/>
    <n v="900"/>
  </r>
  <r>
    <n v="18390678"/>
    <x v="1396"/>
    <n v="1"/>
    <x v="0"/>
    <s v="New Delhi"/>
    <s v="C-2/13, Ashok Vihar Phase 2, New Delhi"/>
    <x v="3"/>
    <s v="Indian Rupees(Rs.)"/>
    <x v="1"/>
    <x v="0"/>
    <x v="2"/>
    <n v="53"/>
    <x v="16"/>
    <x v="15"/>
    <x v="7"/>
    <n v="1"/>
    <n v="19"/>
    <d v="2017-01-19T00:00:00"/>
    <s v="Rs.1200"/>
    <n v="1"/>
    <n v="1200"/>
  </r>
  <r>
    <n v="7150"/>
    <x v="1397"/>
    <n v="1"/>
    <x v="0"/>
    <s v="New Delhi"/>
    <s v="1, Gandhi Market, Mirdard Road, Minto Road, Barakhamba Road, New Delhi"/>
    <x v="3"/>
    <s v="Indian Rupees(Rs.)"/>
    <x v="0"/>
    <x v="1"/>
    <x v="1"/>
    <n v="68"/>
    <x v="14"/>
    <x v="13"/>
    <x v="0"/>
    <n v="1"/>
    <n v="8"/>
    <d v="2013-01-08T00:00:00"/>
    <s v="Rs.550"/>
    <n v="1"/>
    <n v="550"/>
  </r>
  <r>
    <n v="2530"/>
    <x v="1398"/>
    <n v="1"/>
    <x v="0"/>
    <s v="New Delhi"/>
    <s v="F 20, UGF District Centre, Janakpuri, New Delhi"/>
    <x v="3"/>
    <s v="Indian Rupees(Rs.)"/>
    <x v="1"/>
    <x v="0"/>
    <x v="2"/>
    <n v="118"/>
    <x v="16"/>
    <x v="24"/>
    <x v="8"/>
    <n v="1"/>
    <n v="22"/>
    <d v="2015-01-22T00:00:00"/>
    <s v="Rs.1200"/>
    <n v="1"/>
    <n v="1200"/>
  </r>
  <r>
    <n v="17953908"/>
    <x v="1399"/>
    <n v="1"/>
    <x v="0"/>
    <s v="New Delhi"/>
    <s v="G-82, Kirti Nagar, New Delhi"/>
    <x v="3"/>
    <s v="Indian Rupees(Rs.)"/>
    <x v="1"/>
    <x v="0"/>
    <x v="2"/>
    <n v="10"/>
    <x v="57"/>
    <x v="13"/>
    <x v="2"/>
    <n v="1"/>
    <n v="24"/>
    <d v="2018-01-24T00:00:00"/>
    <s v="Rs.1100"/>
    <n v="1"/>
    <n v="1100"/>
  </r>
  <r>
    <n v="305151"/>
    <x v="1400"/>
    <n v="1"/>
    <x v="0"/>
    <s v="New Delhi"/>
    <s v="A-63, Street 1, Mahipalpur, New Delhi"/>
    <x v="3"/>
    <s v="Indian Rupees(Rs.)"/>
    <x v="0"/>
    <x v="0"/>
    <x v="1"/>
    <n v="5"/>
    <x v="14"/>
    <x v="20"/>
    <x v="7"/>
    <n v="1"/>
    <n v="4"/>
    <d v="2017-01-04T00:00:00"/>
    <s v="Rs.550"/>
    <n v="1"/>
    <n v="550"/>
  </r>
  <r>
    <n v="18260028"/>
    <x v="1401"/>
    <n v="1"/>
    <x v="0"/>
    <s v="New Delhi"/>
    <s v="19, Ansari Road, Ring Road, MGM Club, Daryaganj, New Delhi"/>
    <x v="3"/>
    <s v="Indian Rupees(Rs.)"/>
    <x v="1"/>
    <x v="0"/>
    <x v="2"/>
    <n v="20"/>
    <x v="16"/>
    <x v="11"/>
    <x v="3"/>
    <n v="1"/>
    <n v="25"/>
    <d v="2011-01-25T00:00:00"/>
    <s v="Rs.1200"/>
    <n v="1"/>
    <n v="1200"/>
  </r>
  <r>
    <n v="302724"/>
    <x v="1402"/>
    <n v="1"/>
    <x v="0"/>
    <s v="New Delhi"/>
    <s v="4350, Main Bazaar, Paharganj, New Delhi"/>
    <x v="3"/>
    <s v="Indian Rupees(Rs.)"/>
    <x v="1"/>
    <x v="0"/>
    <x v="1"/>
    <n v="8"/>
    <x v="24"/>
    <x v="20"/>
    <x v="2"/>
    <n v="1"/>
    <n v="18"/>
    <d v="2018-01-18T00:00:00"/>
    <s v="Rs.850"/>
    <n v="1"/>
    <n v="850"/>
  </r>
  <r>
    <n v="312334"/>
    <x v="1403"/>
    <n v="1"/>
    <x v="0"/>
    <s v="New Delhi"/>
    <s v="G-5 &amp; G-6, Anshul Tower, LSC, Sainik Vihar Market, Pitampura, New Delhi"/>
    <x v="3"/>
    <s v="Indian Rupees(Rs.)"/>
    <x v="0"/>
    <x v="1"/>
    <x v="1"/>
    <n v="31"/>
    <x v="14"/>
    <x v="15"/>
    <x v="8"/>
    <n v="1"/>
    <n v="18"/>
    <d v="2015-01-18T00:00:00"/>
    <s v="Rs.550"/>
    <n v="1"/>
    <n v="550"/>
  </r>
  <r>
    <n v="8883"/>
    <x v="1404"/>
    <n v="1"/>
    <x v="0"/>
    <s v="New Delhi"/>
    <s v="Opposite Pillar 397, Plot 11/C-9, Rohini, New Delhi"/>
    <x v="3"/>
    <s v="Indian Rupees(Rs.)"/>
    <x v="0"/>
    <x v="1"/>
    <x v="1"/>
    <n v="128"/>
    <x v="14"/>
    <x v="24"/>
    <x v="0"/>
    <n v="1"/>
    <n v="3"/>
    <d v="2013-01-03T00:00:00"/>
    <s v="Rs.550"/>
    <n v="1"/>
    <n v="550"/>
  </r>
  <r>
    <n v="309323"/>
    <x v="820"/>
    <n v="1"/>
    <x v="0"/>
    <s v="New Delhi"/>
    <s v="G-8/A, G-1, Sonia PVR, Vikaspuri, New Delhi"/>
    <x v="3"/>
    <s v="Indian Rupees(Rs.)"/>
    <x v="1"/>
    <x v="0"/>
    <x v="2"/>
    <n v="31"/>
    <x v="57"/>
    <x v="11"/>
    <x v="6"/>
    <n v="1"/>
    <n v="25"/>
    <d v="2010-01-25T00:00:00"/>
    <s v="Rs.1100"/>
    <n v="1"/>
    <n v="1100"/>
  </r>
  <r>
    <n v="7316"/>
    <x v="737"/>
    <n v="1"/>
    <x v="0"/>
    <s v="New Delhi"/>
    <s v="S-15, Uphaar Cinema Complex, Opposite Metro Station, Green Park, New Delhi"/>
    <x v="3"/>
    <s v="Indian Rupees(Rs.)"/>
    <x v="1"/>
    <x v="1"/>
    <x v="2"/>
    <n v="104"/>
    <x v="58"/>
    <x v="13"/>
    <x v="0"/>
    <n v="12"/>
    <n v="28"/>
    <d v="2013-12-28T00:00:00"/>
    <s v="Rs.1500"/>
    <n v="1"/>
    <n v="1500"/>
  </r>
  <r>
    <n v="3093"/>
    <x v="1405"/>
    <n v="1"/>
    <x v="0"/>
    <s v="New Delhi"/>
    <s v="4, Atlantic Plaza, Local Shopping Complex, IP Extension, New Delhi"/>
    <x v="3"/>
    <s v="Indian Rupees(Rs.)"/>
    <x v="1"/>
    <x v="1"/>
    <x v="1"/>
    <n v="94"/>
    <x v="20"/>
    <x v="13"/>
    <x v="2"/>
    <n v="12"/>
    <n v="2"/>
    <d v="2018-12-02T00:00:00"/>
    <s v="Rs.950"/>
    <n v="1"/>
    <n v="950"/>
  </r>
  <r>
    <n v="2586"/>
    <x v="1406"/>
    <n v="1"/>
    <x v="0"/>
    <s v="New Delhi"/>
    <s v="32, Corner Market, Maharishi Dayanand Marg, Malviya Nagar, New Delhi"/>
    <x v="3"/>
    <s v="Indian Rupees(Rs.)"/>
    <x v="0"/>
    <x v="1"/>
    <x v="1"/>
    <n v="361"/>
    <x v="18"/>
    <x v="9"/>
    <x v="1"/>
    <n v="12"/>
    <n v="18"/>
    <d v="2016-12-18T00:00:00"/>
    <s v="Rs.750"/>
    <n v="1"/>
    <n v="750"/>
  </r>
  <r>
    <n v="18435836"/>
    <x v="1407"/>
    <n v="1"/>
    <x v="0"/>
    <s v="New Delhi"/>
    <s v="Building 6, Laxmi Garden, Opposite Metro Pillar 337, Near Ramesh Nagar Metro Station, Kirti Nagar, New Delhi"/>
    <x v="3"/>
    <s v="Indian Rupees(Rs.)"/>
    <x v="0"/>
    <x v="0"/>
    <x v="1"/>
    <n v="12"/>
    <x v="8"/>
    <x v="15"/>
    <x v="6"/>
    <n v="11"/>
    <n v="14"/>
    <d v="2010-11-14T00:00:00"/>
    <s v="Rs.650"/>
    <n v="1"/>
    <n v="650"/>
  </r>
  <r>
    <n v="313175"/>
    <x v="1408"/>
    <n v="1"/>
    <x v="0"/>
    <s v="New Delhi"/>
    <s v="A-38, Mohan Cooperative Estate, Near Sarita Vihar Metro Station, Opposite Metro Pillar 302, Mathura Road, New Delhi"/>
    <x v="3"/>
    <s v="Indian Rupees(Rs.)"/>
    <x v="1"/>
    <x v="1"/>
    <x v="2"/>
    <n v="278"/>
    <x v="16"/>
    <x v="12"/>
    <x v="4"/>
    <n v="11"/>
    <n v="3"/>
    <d v="2014-11-03T00:00:00"/>
    <s v="Rs.1200"/>
    <n v="1"/>
    <n v="1200"/>
  </r>
  <r>
    <n v="1303"/>
    <x v="1409"/>
    <n v="1"/>
    <x v="0"/>
    <s v="New Delhi"/>
    <s v="F-14/7, Model Town 2, New Delhi"/>
    <x v="3"/>
    <s v="Indian Rupees(Rs.)"/>
    <x v="1"/>
    <x v="1"/>
    <x v="1"/>
    <n v="101"/>
    <x v="24"/>
    <x v="4"/>
    <x v="2"/>
    <n v="11"/>
    <n v="18"/>
    <d v="2018-11-18T00:00:00"/>
    <s v="Rs.850"/>
    <n v="1"/>
    <n v="850"/>
  </r>
  <r>
    <n v="300268"/>
    <x v="1410"/>
    <n v="1"/>
    <x v="0"/>
    <s v="New Delhi"/>
    <s v="209-B/3, SS Rathi Complex, BGN Market, Munirka, New Delhi"/>
    <x v="3"/>
    <s v="Indian Rupees(Rs.)"/>
    <x v="0"/>
    <x v="0"/>
    <x v="1"/>
    <n v="66"/>
    <x v="8"/>
    <x v="6"/>
    <x v="5"/>
    <n v="11"/>
    <n v="4"/>
    <d v="2012-11-04T00:00:00"/>
    <s v="Rs.650"/>
    <n v="1"/>
    <n v="650"/>
  </r>
  <r>
    <n v="300343"/>
    <x v="1411"/>
    <n v="1"/>
    <x v="0"/>
    <s v="New Delhi"/>
    <s v="G-2, Balaji Plaza, Bhera Enclave, LSC, Paschim Vihar, New Delhi"/>
    <x v="3"/>
    <s v="Indian Rupees(Rs.)"/>
    <x v="0"/>
    <x v="1"/>
    <x v="1"/>
    <n v="39"/>
    <x v="8"/>
    <x v="4"/>
    <x v="7"/>
    <n v="11"/>
    <n v="3"/>
    <d v="2017-11-03T00:00:00"/>
    <s v="Rs.650"/>
    <n v="1"/>
    <n v="650"/>
  </r>
  <r>
    <n v="305688"/>
    <x v="1366"/>
    <n v="1"/>
    <x v="0"/>
    <s v="New Delhi"/>
    <s v="J 58, Vardhaman Plaza, DDA Complex, Opposite Surya Continental, Rajouri Garden, New Delhi"/>
    <x v="3"/>
    <s v="Indian Rupees(Rs.)"/>
    <x v="0"/>
    <x v="0"/>
    <x v="1"/>
    <n v="22"/>
    <x v="14"/>
    <x v="15"/>
    <x v="6"/>
    <n v="11"/>
    <n v="26"/>
    <d v="2010-11-26T00:00:00"/>
    <s v="Rs.550"/>
    <n v="1"/>
    <n v="550"/>
  </r>
  <r>
    <n v="6195"/>
    <x v="1412"/>
    <n v="1"/>
    <x v="0"/>
    <s v="New Delhi"/>
    <s v="J-2/6 A, 1st Floor, BK Dutt Market, Opposite Metro Pillar 409, Rajouri Garden, New Delhi"/>
    <x v="3"/>
    <s v="Indian Rupees(Rs.)"/>
    <x v="1"/>
    <x v="1"/>
    <x v="2"/>
    <n v="608"/>
    <x v="66"/>
    <x v="5"/>
    <x v="2"/>
    <n v="11"/>
    <n v="7"/>
    <d v="2018-11-07T00:00:00"/>
    <s v="Rs.1300"/>
    <n v="1"/>
    <n v="1300"/>
  </r>
  <r>
    <n v="8881"/>
    <x v="1413"/>
    <n v="1"/>
    <x v="0"/>
    <s v="New Delhi"/>
    <s v="2nd Floor, Crescent Mall, DC Chowk, Rohini, New Delhi"/>
    <x v="3"/>
    <s v="Indian Rupees(Rs.)"/>
    <x v="1"/>
    <x v="0"/>
    <x v="2"/>
    <n v="113"/>
    <x v="65"/>
    <x v="11"/>
    <x v="2"/>
    <n v="10"/>
    <n v="15"/>
    <d v="2018-10-15T00:00:00"/>
    <s v="Rs.1900"/>
    <n v="1"/>
    <n v="1900"/>
  </r>
  <r>
    <n v="18363787"/>
    <x v="1368"/>
    <n v="1"/>
    <x v="0"/>
    <s v="New Delhi"/>
    <s v="A-177, Sukhdev Market, Bhisham Pitamah Marg, Defence Colony, New Delhi"/>
    <x v="3"/>
    <s v="Indian Rupees(Rs.)"/>
    <x v="0"/>
    <x v="1"/>
    <x v="1"/>
    <n v="95"/>
    <x v="17"/>
    <x v="12"/>
    <x v="0"/>
    <n v="10"/>
    <n v="7"/>
    <d v="2013-10-07T00:00:00"/>
    <s v="Rs.900"/>
    <n v="1"/>
    <n v="900"/>
  </r>
  <r>
    <n v="3900010"/>
    <x v="1414"/>
    <n v="1"/>
    <x v="0"/>
    <s v="Varanasi"/>
    <s v="Radisson Hotel, The Mall Road, Nadesar, Varanasi"/>
    <x v="2"/>
    <s v="Indian Rupees(Rs.)"/>
    <x v="0"/>
    <x v="0"/>
    <x v="3"/>
    <n v="67"/>
    <x v="57"/>
    <x v="15"/>
    <x v="0"/>
    <n v="7"/>
    <n v="21"/>
    <d v="2013-07-21T00:00:00"/>
    <s v="Rs.1100"/>
    <n v="1"/>
    <n v="1100"/>
  </r>
  <r>
    <n v="18354973"/>
    <x v="1415"/>
    <n v="1"/>
    <x v="0"/>
    <s v="New Delhi"/>
    <s v="E-8, Kalkaji Main Road, Kalkaji, New Delhi"/>
    <x v="3"/>
    <s v="Indian Rupees(Rs.)"/>
    <x v="0"/>
    <x v="1"/>
    <x v="1"/>
    <n v="23"/>
    <x v="24"/>
    <x v="9"/>
    <x v="4"/>
    <n v="10"/>
    <n v="12"/>
    <d v="2014-10-12T00:00:00"/>
    <s v="Rs.850"/>
    <n v="1"/>
    <n v="850"/>
  </r>
  <r>
    <n v="1906"/>
    <x v="1366"/>
    <n v="1"/>
    <x v="0"/>
    <s v="New Delhi"/>
    <s v="2305, Arya Samaj Road, Karol Bagh, New Delhi"/>
    <x v="3"/>
    <s v="Indian Rupees(Rs.)"/>
    <x v="0"/>
    <x v="0"/>
    <x v="1"/>
    <n v="114"/>
    <x v="14"/>
    <x v="4"/>
    <x v="4"/>
    <n v="10"/>
    <n v="14"/>
    <d v="2014-10-14T00:00:00"/>
    <s v="Rs.550"/>
    <n v="1"/>
    <n v="550"/>
  </r>
  <r>
    <n v="308111"/>
    <x v="787"/>
    <n v="1"/>
    <x v="0"/>
    <s v="New Delhi"/>
    <s v="N-40, Opposite Scooter Market, Kirti Nagar, New Delhi"/>
    <x v="3"/>
    <s v="Indian Rupees(Rs.)"/>
    <x v="0"/>
    <x v="1"/>
    <x v="1"/>
    <n v="102"/>
    <x v="18"/>
    <x v="9"/>
    <x v="7"/>
    <n v="10"/>
    <n v="2"/>
    <d v="2017-10-02T00:00:00"/>
    <s v="Rs.750"/>
    <n v="1"/>
    <n v="750"/>
  </r>
  <r>
    <n v="309254"/>
    <x v="1416"/>
    <n v="1"/>
    <x v="0"/>
    <s v="New Delhi"/>
    <s v="C 1/9, Red Quarter, CCN Building, Main Market, Krishna Nagar, New Delhi"/>
    <x v="3"/>
    <s v="Indian Rupees(Rs.)"/>
    <x v="0"/>
    <x v="0"/>
    <x v="1"/>
    <n v="16"/>
    <x v="14"/>
    <x v="15"/>
    <x v="0"/>
    <n v="10"/>
    <n v="26"/>
    <d v="2013-10-26T00:00:00"/>
    <s v="Rs.550"/>
    <n v="1"/>
    <n v="550"/>
  </r>
  <r>
    <n v="16512186"/>
    <x v="1417"/>
    <n v="1"/>
    <x v="0"/>
    <s v="Goa"/>
    <s v="Baga Beach, Calangute-Baga Road, Baga, Goa"/>
    <x v="513"/>
    <s v="Indian Rupees(Rs.)"/>
    <x v="0"/>
    <x v="0"/>
    <x v="3"/>
    <n v="911"/>
    <x v="57"/>
    <x v="5"/>
    <x v="2"/>
    <n v="1"/>
    <n v="9"/>
    <d v="2018-01-09T00:00:00"/>
    <s v="Rs.1100"/>
    <n v="1"/>
    <n v="1100"/>
  </r>
  <r>
    <n v="307920"/>
    <x v="1418"/>
    <n v="1"/>
    <x v="0"/>
    <s v="New Delhi"/>
    <s v="G-3, East End Plaza, Vasundhara Enclave, New Delhi"/>
    <x v="3"/>
    <s v="Indian Rupees(Rs.)"/>
    <x v="0"/>
    <x v="0"/>
    <x v="1"/>
    <n v="14"/>
    <x v="14"/>
    <x v="20"/>
    <x v="2"/>
    <n v="10"/>
    <n v="11"/>
    <d v="2018-10-11T00:00:00"/>
    <s v="Rs.550"/>
    <n v="1"/>
    <n v="550"/>
  </r>
  <r>
    <n v="53"/>
    <x v="1419"/>
    <n v="1"/>
    <x v="0"/>
    <s v="New Delhi"/>
    <s v="N-19, Connaught Place, New Delhi"/>
    <x v="49"/>
    <s v="Indian Rupees(Rs.)"/>
    <x v="1"/>
    <x v="1"/>
    <x v="2"/>
    <n v="152"/>
    <x v="59"/>
    <x v="17"/>
    <x v="0"/>
    <n v="9"/>
    <n v="11"/>
    <d v="2013-09-11T00:00:00"/>
    <s v="Rs.1800"/>
    <n v="1"/>
    <n v="1800"/>
  </r>
  <r>
    <n v="2913"/>
    <x v="1127"/>
    <n v="1"/>
    <x v="0"/>
    <s v="New Delhi"/>
    <s v="K-24, Opposite PVR Plaza Cinema, Connaught Place, New Delhi"/>
    <x v="514"/>
    <s v="Indian Rupees(Rs.)"/>
    <x v="0"/>
    <x v="1"/>
    <x v="2"/>
    <n v="671"/>
    <x v="63"/>
    <x v="10"/>
    <x v="4"/>
    <n v="9"/>
    <n v="28"/>
    <d v="2014-09-28T00:00:00"/>
    <s v="Rs.1600"/>
    <n v="1"/>
    <n v="1600"/>
  </r>
  <r>
    <n v="2298"/>
    <x v="1007"/>
    <n v="1"/>
    <x v="0"/>
    <s v="New Delhi"/>
    <s v="L-6, Outer Circle, Connaught Place, New Delhi"/>
    <x v="515"/>
    <s v="Indian Rupees(Rs.)"/>
    <x v="0"/>
    <x v="0"/>
    <x v="1"/>
    <n v="1151"/>
    <x v="14"/>
    <x v="3"/>
    <x v="7"/>
    <n v="9"/>
    <n v="1"/>
    <d v="2017-09-01T00:00:00"/>
    <s v="Rs.550"/>
    <n v="1"/>
    <n v="550"/>
  </r>
  <r>
    <n v="301605"/>
    <x v="1420"/>
    <n v="1"/>
    <x v="0"/>
    <s v="New Delhi"/>
    <s v="D -19/20, 1st Floor, Inner Circle, Connaught Place, New Delhi"/>
    <x v="516"/>
    <s v="Indian Rupees(Rs.)"/>
    <x v="0"/>
    <x v="0"/>
    <x v="2"/>
    <n v="4914"/>
    <x v="58"/>
    <x v="21"/>
    <x v="3"/>
    <n v="9"/>
    <n v="5"/>
    <d v="2011-09-05T00:00:00"/>
    <s v="Rs.1500"/>
    <n v="1"/>
    <n v="1500"/>
  </r>
  <r>
    <n v="301489"/>
    <x v="1370"/>
    <n v="1"/>
    <x v="0"/>
    <s v="New Delhi"/>
    <s v="2nd Floor, Munshilal Building, Block N, Outer Circle, Connaught Place, New Delhi"/>
    <x v="3"/>
    <s v="Indian Rupees(Rs.)"/>
    <x v="0"/>
    <x v="0"/>
    <x v="2"/>
    <n v="3164"/>
    <x v="63"/>
    <x v="14"/>
    <x v="5"/>
    <n v="9"/>
    <n v="15"/>
    <d v="2012-09-15T00:00:00"/>
    <s v="Rs.1600"/>
    <n v="1"/>
    <n v="1600"/>
  </r>
  <r>
    <n v="18246991"/>
    <x v="1421"/>
    <n v="1"/>
    <x v="0"/>
    <s v="New Delhi"/>
    <s v="1st Floor, 23, Odeon Building, Radial 5, D Block, Connaught Place, New Delhi"/>
    <x v="436"/>
    <s v="Indian Rupees(Rs.)"/>
    <x v="1"/>
    <x v="0"/>
    <x v="2"/>
    <n v="1959"/>
    <x v="63"/>
    <x v="14"/>
    <x v="3"/>
    <n v="9"/>
    <n v="5"/>
    <d v="2011-09-05T00:00:00"/>
    <s v="Rs.1600"/>
    <n v="1"/>
    <n v="1600"/>
  </r>
  <r>
    <n v="309859"/>
    <x v="1422"/>
    <n v="1"/>
    <x v="0"/>
    <s v="New Delhi"/>
    <s v="61-62, N Block, Outer Circle, Connaught Place, New Delhi"/>
    <x v="517"/>
    <s v="Indian Rupees(Rs.)"/>
    <x v="1"/>
    <x v="1"/>
    <x v="2"/>
    <n v="817"/>
    <x v="59"/>
    <x v="19"/>
    <x v="1"/>
    <n v="9"/>
    <n v="3"/>
    <d v="2016-09-03T00:00:00"/>
    <s v="Rs.1800"/>
    <n v="1"/>
    <n v="1800"/>
  </r>
  <r>
    <n v="18454488"/>
    <x v="1423"/>
    <n v="1"/>
    <x v="0"/>
    <s v="New Delhi"/>
    <s v="M 39, Outer Circle, Connaught Place, New Delhi"/>
    <x v="518"/>
    <s v="Indian Rupees(Rs.)"/>
    <x v="1"/>
    <x v="0"/>
    <x v="2"/>
    <n v="104"/>
    <x v="58"/>
    <x v="1"/>
    <x v="8"/>
    <n v="9"/>
    <n v="18"/>
    <d v="2015-09-18T00:00:00"/>
    <s v="Rs.1500"/>
    <n v="1"/>
    <n v="1500"/>
  </r>
  <r>
    <n v="55"/>
    <x v="947"/>
    <n v="1"/>
    <x v="0"/>
    <s v="New Delhi"/>
    <s v="G-2/43, Middle Circle, Connaught Place, New Delhi"/>
    <x v="147"/>
    <s v="Indian Rupees(Rs.)"/>
    <x v="1"/>
    <x v="1"/>
    <x v="2"/>
    <n v="2639"/>
    <x v="57"/>
    <x v="3"/>
    <x v="1"/>
    <n v="8"/>
    <n v="23"/>
    <d v="2016-08-23T00:00:00"/>
    <s v="Rs.1100"/>
    <n v="1"/>
    <n v="1100"/>
  </r>
  <r>
    <n v="1600029"/>
    <x v="1424"/>
    <n v="1"/>
    <x v="0"/>
    <s v="Nashik"/>
    <s v="Karambelkar Tower, Mumbai Agra Road, Cidco, Near Dutta Tyres, Parijat Nagar, Nashik"/>
    <x v="0"/>
    <s v="Indian Rupees(Rs.)"/>
    <x v="0"/>
    <x v="0"/>
    <x v="3"/>
    <n v="164"/>
    <x v="57"/>
    <x v="5"/>
    <x v="5"/>
    <n v="12"/>
    <n v="3"/>
    <d v="2012-12-03T00:00:00"/>
    <s v="Rs.1100"/>
    <n v="1"/>
    <n v="1100"/>
  </r>
  <r>
    <n v="4815"/>
    <x v="1425"/>
    <n v="1"/>
    <x v="0"/>
    <s v="New Delhi"/>
    <s v="K-2, Middle Circle, Connaught Place, New Delhi"/>
    <x v="519"/>
    <s v="Indian Rupees(Rs.)"/>
    <x v="1"/>
    <x v="1"/>
    <x v="2"/>
    <n v="1863"/>
    <x v="60"/>
    <x v="9"/>
    <x v="5"/>
    <n v="8"/>
    <n v="25"/>
    <d v="2012-08-25T00:00:00"/>
    <s v="Rs.1350"/>
    <n v="1"/>
    <n v="1350"/>
  </r>
  <r>
    <n v="307060"/>
    <x v="1426"/>
    <n v="1"/>
    <x v="0"/>
    <s v="New Delhi"/>
    <s v="D-2, Inner Circle, Connaught Place, New Delhi"/>
    <x v="390"/>
    <s v="Indian Rupees(Rs.)"/>
    <x v="1"/>
    <x v="0"/>
    <x v="2"/>
    <n v="645"/>
    <x v="68"/>
    <x v="5"/>
    <x v="3"/>
    <n v="8"/>
    <n v="13"/>
    <d v="2011-08-13T00:00:00"/>
    <s v="Rs.1250"/>
    <n v="1"/>
    <n v="1250"/>
  </r>
  <r>
    <n v="18222559"/>
    <x v="1427"/>
    <n v="1"/>
    <x v="0"/>
    <s v="New Delhi"/>
    <s v="2nd &amp; 3rd Floor, M-16, M Block, Outer Circle, Connaught Place, New Delhi"/>
    <x v="506"/>
    <s v="Indian Rupees(Rs.)"/>
    <x v="1"/>
    <x v="0"/>
    <x v="2"/>
    <n v="492"/>
    <x v="58"/>
    <x v="14"/>
    <x v="7"/>
    <n v="8"/>
    <n v="16"/>
    <d v="2017-08-16T00:00:00"/>
    <s v="Rs.1500"/>
    <n v="1"/>
    <n v="1500"/>
  </r>
  <r>
    <n v="18157403"/>
    <x v="1428"/>
    <n v="1"/>
    <x v="0"/>
    <s v="New Delhi"/>
    <s v="F-39-40, 1st &amp; 2nd Floor, Inner Circle, Connaught Place, New Delhi"/>
    <x v="520"/>
    <s v="Indian Rupees(Rs.)"/>
    <x v="1"/>
    <x v="0"/>
    <x v="2"/>
    <n v="834"/>
    <x v="16"/>
    <x v="21"/>
    <x v="0"/>
    <n v="7"/>
    <n v="14"/>
    <d v="2013-07-14T00:00:00"/>
    <s v="Rs.1200"/>
    <n v="1"/>
    <n v="1200"/>
  </r>
  <r>
    <n v="311373"/>
    <x v="1218"/>
    <n v="1"/>
    <x v="0"/>
    <s v="New Delhi"/>
    <s v="2nd Floor, N-95, Outer Circle, Connaught Place, New Delhi"/>
    <x v="2"/>
    <s v="Indian Rupees(Rs.)"/>
    <x v="1"/>
    <x v="1"/>
    <x v="2"/>
    <n v="841"/>
    <x v="64"/>
    <x v="3"/>
    <x v="5"/>
    <n v="7"/>
    <n v="1"/>
    <d v="2012-07-01T00:00:00"/>
    <s v="Rs.1400"/>
    <n v="1"/>
    <n v="1400"/>
  </r>
  <r>
    <n v="310490"/>
    <x v="1429"/>
    <n v="1"/>
    <x v="0"/>
    <s v="New Delhi"/>
    <s v="M-48, Outer Circle, Connaught Place, New Delhi"/>
    <x v="444"/>
    <s v="Indian Rupees(Rs.)"/>
    <x v="1"/>
    <x v="1"/>
    <x v="2"/>
    <n v="626"/>
    <x v="66"/>
    <x v="21"/>
    <x v="7"/>
    <n v="7"/>
    <n v="6"/>
    <d v="2017-07-06T00:00:00"/>
    <s v="Rs.1300"/>
    <n v="1"/>
    <n v="1300"/>
  </r>
  <r>
    <n v="16541849"/>
    <x v="981"/>
    <n v="1"/>
    <x v="0"/>
    <s v="Goa"/>
    <s v="D. B. Bandodkar Road, Campal, Panaji, Goa"/>
    <x v="303"/>
    <s v="Indian Rupees(Rs.)"/>
    <x v="0"/>
    <x v="0"/>
    <x v="3"/>
    <n v="323"/>
    <x v="57"/>
    <x v="2"/>
    <x v="6"/>
    <n v="2"/>
    <n v="27"/>
    <d v="2010-02-27T00:00:00"/>
    <s v="Rs.1100"/>
    <n v="1"/>
    <n v="1100"/>
  </r>
  <r>
    <n v="18237357"/>
    <x v="1430"/>
    <n v="1"/>
    <x v="0"/>
    <s v="New Delhi"/>
    <s v="M-39, 2nd Floor, Outer Circle, Opposite Shankar Market, Connaught Place, New Delhi"/>
    <x v="521"/>
    <s v="Indian Rupees(Rs.)"/>
    <x v="1"/>
    <x v="0"/>
    <x v="2"/>
    <n v="510"/>
    <x v="64"/>
    <x v="19"/>
    <x v="0"/>
    <n v="7"/>
    <n v="14"/>
    <d v="2013-07-14T00:00:00"/>
    <s v="Rs.1400"/>
    <n v="1"/>
    <n v="1400"/>
  </r>
  <r>
    <n v="310097"/>
    <x v="1431"/>
    <n v="1"/>
    <x v="0"/>
    <s v="New Delhi"/>
    <s v="B-45, 1st Floor, Inner Circle, Connaught Place, New Delhi"/>
    <x v="434"/>
    <s v="Indian Rupees(Rs.)"/>
    <x v="1"/>
    <x v="0"/>
    <x v="2"/>
    <n v="563"/>
    <x v="57"/>
    <x v="11"/>
    <x v="0"/>
    <n v="6"/>
    <n v="7"/>
    <d v="2013-06-07T00:00:00"/>
    <s v="Rs.1100"/>
    <n v="1"/>
    <n v="1100"/>
  </r>
  <r>
    <n v="309664"/>
    <x v="1432"/>
    <n v="1"/>
    <x v="0"/>
    <s v="New Delhi"/>
    <s v="1st Floor, PVR Plaza Building, H Block, Connaught Place, New Delhi"/>
    <x v="522"/>
    <s v="Indian Rupees(Rs.)"/>
    <x v="0"/>
    <x v="1"/>
    <x v="2"/>
    <n v="1503"/>
    <x v="64"/>
    <x v="3"/>
    <x v="4"/>
    <n v="6"/>
    <n v="2"/>
    <d v="2014-06-02T00:00:00"/>
    <s v="Rs.1400"/>
    <n v="1"/>
    <n v="1400"/>
  </r>
  <r>
    <n v="7367"/>
    <x v="1038"/>
    <n v="1"/>
    <x v="0"/>
    <s v="New Delhi"/>
    <s v="D-3, Connaught Place, New Delhi"/>
    <x v="24"/>
    <s v="Indian Rupees(Rs.)"/>
    <x v="0"/>
    <x v="1"/>
    <x v="1"/>
    <n v="1189"/>
    <x v="8"/>
    <x v="21"/>
    <x v="3"/>
    <n v="6"/>
    <n v="9"/>
    <d v="2011-06-09T00:00:00"/>
    <s v="Rs.650"/>
    <n v="1"/>
    <n v="650"/>
  </r>
  <r>
    <n v="309586"/>
    <x v="1433"/>
    <n v="1"/>
    <x v="0"/>
    <s v="New Delhi"/>
    <s v="P-10/90, 1st &amp; 2nd Floor, Outer Circle, Connaught Place, New Delhi"/>
    <x v="523"/>
    <s v="Indian Rupees(Rs.)"/>
    <x v="0"/>
    <x v="0"/>
    <x v="2"/>
    <n v="1286"/>
    <x v="63"/>
    <x v="3"/>
    <x v="8"/>
    <n v="6"/>
    <n v="16"/>
    <d v="2015-06-16T00:00:00"/>
    <s v="Rs.1600"/>
    <n v="1"/>
    <n v="1600"/>
  </r>
  <r>
    <n v="9747"/>
    <x v="1434"/>
    <n v="1"/>
    <x v="0"/>
    <s v="New Delhi"/>
    <s v="B-49, The Corus, Inner Circle, Connaught Place, New Delhi"/>
    <x v="524"/>
    <s v="Indian Rupees(Rs.)"/>
    <x v="1"/>
    <x v="0"/>
    <x v="2"/>
    <n v="391"/>
    <x v="58"/>
    <x v="7"/>
    <x v="3"/>
    <n v="6"/>
    <n v="7"/>
    <d v="2011-06-07T00:00:00"/>
    <s v="Rs.1500"/>
    <n v="1"/>
    <n v="1500"/>
  </r>
  <r>
    <n v="18265711"/>
    <x v="1435"/>
    <n v="1"/>
    <x v="0"/>
    <s v="New Delhi"/>
    <s v="14-15, 2nd Floor, Block F, Inner Circle, Connaught Place, New Delhi"/>
    <x v="525"/>
    <s v="Indian Rupees(Rs.)"/>
    <x v="1"/>
    <x v="0"/>
    <x v="2"/>
    <n v="367"/>
    <x v="64"/>
    <x v="5"/>
    <x v="2"/>
    <n v="6"/>
    <n v="8"/>
    <d v="2018-06-08T00:00:00"/>
    <s v="Rs.1400"/>
    <n v="1"/>
    <n v="1400"/>
  </r>
  <r>
    <n v="308244"/>
    <x v="1436"/>
    <n v="1"/>
    <x v="0"/>
    <s v="New Delhi"/>
    <s v="2nd Floor, 44, Regal Cinema Complex, Outer Circle, Connaught Place, New Delhi"/>
    <x v="526"/>
    <s v="Indian Rupees(Rs.)"/>
    <x v="1"/>
    <x v="0"/>
    <x v="2"/>
    <n v="422"/>
    <x v="62"/>
    <x v="9"/>
    <x v="4"/>
    <n v="6"/>
    <n v="20"/>
    <d v="2014-06-20T00:00:00"/>
    <s v="Rs.1700"/>
    <n v="1"/>
    <n v="1700"/>
  </r>
  <r>
    <n v="18238278"/>
    <x v="1437"/>
    <n v="1"/>
    <x v="0"/>
    <s v="New Delhi"/>
    <s v="28, Kasturba Gandhi Marg, Connaught Place, New Delhi"/>
    <x v="527"/>
    <s v="Indian Rupees(Rs.)"/>
    <x v="1"/>
    <x v="0"/>
    <x v="2"/>
    <n v="1801"/>
    <x v="63"/>
    <x v="21"/>
    <x v="4"/>
    <n v="6"/>
    <n v="8"/>
    <d v="2014-06-08T00:00:00"/>
    <s v="Rs.1600"/>
    <n v="1"/>
    <n v="1600"/>
  </r>
  <r>
    <n v="18294220"/>
    <x v="1438"/>
    <n v="1"/>
    <x v="0"/>
    <s v="New Delhi"/>
    <s v="K 41, Level 1, Opposite PVR Plaza, Connaught Place, New Delhi"/>
    <x v="405"/>
    <s v="Indian Rupees(Rs.)"/>
    <x v="1"/>
    <x v="1"/>
    <x v="2"/>
    <n v="400"/>
    <x v="16"/>
    <x v="14"/>
    <x v="6"/>
    <n v="6"/>
    <n v="14"/>
    <d v="2010-06-14T00:00:00"/>
    <s v="Rs.1200"/>
    <n v="1"/>
    <n v="1200"/>
  </r>
  <r>
    <n v="18294269"/>
    <x v="1439"/>
    <n v="1"/>
    <x v="0"/>
    <s v="New Delhi"/>
    <s v="D-26, Connaught Place, New Delhi"/>
    <x v="528"/>
    <s v="Indian Rupees(Rs.)"/>
    <x v="1"/>
    <x v="0"/>
    <x v="2"/>
    <n v="467"/>
    <x v="66"/>
    <x v="14"/>
    <x v="4"/>
    <n v="6"/>
    <n v="4"/>
    <d v="2014-06-04T00:00:00"/>
    <s v="Rs.1300"/>
    <n v="1"/>
    <n v="1300"/>
  </r>
  <r>
    <n v="18216901"/>
    <x v="1440"/>
    <n v="1"/>
    <x v="0"/>
    <s v="New Delhi"/>
    <s v="Near Odeon Cinema, L Block, Connaught Place, New Delhi"/>
    <x v="444"/>
    <s v="Indian Rupees(Rs.)"/>
    <x v="0"/>
    <x v="0"/>
    <x v="2"/>
    <n v="1758"/>
    <x v="63"/>
    <x v="19"/>
    <x v="0"/>
    <n v="6"/>
    <n v="15"/>
    <d v="2013-06-15T00:00:00"/>
    <s v="Rs.1600"/>
    <n v="1"/>
    <n v="1600"/>
  </r>
  <r>
    <n v="305453"/>
    <x v="1441"/>
    <n v="1"/>
    <x v="0"/>
    <s v="New Delhi"/>
    <s v="M-16, 1st Floor, Outer Circle, Connaught Place, New Delhi"/>
    <x v="529"/>
    <s v="Indian Rupees(Rs.)"/>
    <x v="1"/>
    <x v="1"/>
    <x v="2"/>
    <n v="2003"/>
    <x v="62"/>
    <x v="3"/>
    <x v="2"/>
    <n v="5"/>
    <n v="2"/>
    <d v="2018-05-02T00:00:00"/>
    <s v="Rs.1700"/>
    <n v="1"/>
    <n v="1700"/>
  </r>
  <r>
    <n v="3700019"/>
    <x v="1442"/>
    <n v="1"/>
    <x v="0"/>
    <s v="Puducherry"/>
    <s v="30, Rue Suffren, White Town, Puducherry"/>
    <x v="530"/>
    <s v="Indian Rupees(Rs.)"/>
    <x v="0"/>
    <x v="0"/>
    <x v="3"/>
    <n v="225"/>
    <x v="16"/>
    <x v="9"/>
    <x v="2"/>
    <n v="9"/>
    <n v="3"/>
    <d v="2018-09-03T00:00:00"/>
    <s v="Rs.1200"/>
    <n v="1"/>
    <n v="1200"/>
  </r>
  <r>
    <n v="3500010"/>
    <x v="1443"/>
    <n v="1"/>
    <x v="0"/>
    <s v="Dehradun"/>
    <s v="3, Astley Hall, Rajpur Road, Rajpur, Dehradun"/>
    <x v="3"/>
    <s v="Indian Rupees(Rs.)"/>
    <x v="0"/>
    <x v="0"/>
    <x v="3"/>
    <n v="175"/>
    <x v="16"/>
    <x v="19"/>
    <x v="2"/>
    <n v="8"/>
    <n v="21"/>
    <d v="2018-08-21T00:00:00"/>
    <s v="Rs.1200"/>
    <n v="1"/>
    <n v="1200"/>
  </r>
  <r>
    <n v="309790"/>
    <x v="1444"/>
    <n v="1"/>
    <x v="0"/>
    <s v="New Delhi"/>
    <s v="F-60, 2nd Floor, Connaught Place, New Delhi"/>
    <x v="531"/>
    <s v="Indian Rupees(Rs.)"/>
    <x v="1"/>
    <x v="0"/>
    <x v="2"/>
    <n v="3413"/>
    <x v="63"/>
    <x v="3"/>
    <x v="5"/>
    <n v="5"/>
    <n v="1"/>
    <d v="2012-05-01T00:00:00"/>
    <s v="Rs.1600"/>
    <n v="1"/>
    <n v="1600"/>
  </r>
  <r>
    <n v="3700160"/>
    <x v="971"/>
    <n v="1"/>
    <x v="0"/>
    <s v="Puducherry"/>
    <s v="6, Rue Bussy Street, Romain Rolland Street Cutting, White Town, Puducherry"/>
    <x v="532"/>
    <s v="Indian Rupees(Rs.)"/>
    <x v="0"/>
    <x v="0"/>
    <x v="3"/>
    <n v="228"/>
    <x v="16"/>
    <x v="4"/>
    <x v="5"/>
    <n v="10"/>
    <n v="27"/>
    <d v="2012-10-27T00:00:00"/>
    <s v="Rs.1200"/>
    <n v="1"/>
    <n v="1200"/>
  </r>
  <r>
    <n v="306497"/>
    <x v="1445"/>
    <n v="1"/>
    <x v="0"/>
    <s v="New Delhi"/>
    <s v="30-B, F Block, Connaught Place, New Delhi"/>
    <x v="2"/>
    <s v="Indian Rupees(Rs.)"/>
    <x v="1"/>
    <x v="1"/>
    <x v="2"/>
    <n v="1256"/>
    <x v="57"/>
    <x v="21"/>
    <x v="0"/>
    <n v="4"/>
    <n v="24"/>
    <d v="2013-04-24T00:00:00"/>
    <s v="Rs.1100"/>
    <n v="1"/>
    <n v="1100"/>
  </r>
  <r>
    <n v="905"/>
    <x v="1446"/>
    <n v="1"/>
    <x v="0"/>
    <s v="New Delhi"/>
    <s v="N-18, Outer Circle, Opposite Kasturba Gandhi Marg, Connaught Place, New Delhi"/>
    <x v="147"/>
    <s v="Indian Rupees(Rs.)"/>
    <x v="0"/>
    <x v="1"/>
    <x v="2"/>
    <n v="327"/>
    <x v="16"/>
    <x v="9"/>
    <x v="6"/>
    <n v="4"/>
    <n v="25"/>
    <d v="2010-04-25T00:00:00"/>
    <s v="Rs.1200"/>
    <n v="1"/>
    <n v="1200"/>
  </r>
  <r>
    <n v="18408585"/>
    <x v="907"/>
    <n v="1"/>
    <x v="0"/>
    <s v="Dehradun"/>
    <s v="Rajpur Road, Jakhan, Dehradun"/>
    <x v="24"/>
    <s v="Indian Rupees(Rs.)"/>
    <x v="0"/>
    <x v="0"/>
    <x v="3"/>
    <n v="98"/>
    <x v="68"/>
    <x v="19"/>
    <x v="2"/>
    <n v="9"/>
    <n v="8"/>
    <d v="2018-09-08T00:00:00"/>
    <s v="Rs.1250"/>
    <n v="1"/>
    <n v="1250"/>
  </r>
  <r>
    <n v="1286"/>
    <x v="1447"/>
    <n v="1"/>
    <x v="0"/>
    <s v="New Delhi"/>
    <s v="9-A, Atmaram Mansion, Scindia House, Connaught Place, New Delhi"/>
    <x v="533"/>
    <s v="Indian Rupees(Rs.)"/>
    <x v="0"/>
    <x v="1"/>
    <x v="1"/>
    <n v="1134"/>
    <x v="20"/>
    <x v="7"/>
    <x v="5"/>
    <n v="3"/>
    <n v="15"/>
    <d v="2012-03-15T00:00:00"/>
    <s v="Rs.950"/>
    <n v="1"/>
    <n v="950"/>
  </r>
  <r>
    <n v="930"/>
    <x v="1448"/>
    <n v="1"/>
    <x v="0"/>
    <s v="New Delhi"/>
    <s v="B-25, Connaught Place, New Delhi"/>
    <x v="534"/>
    <s v="Indian Rupees(Rs.)"/>
    <x v="1"/>
    <x v="1"/>
    <x v="2"/>
    <n v="1027"/>
    <x v="58"/>
    <x v="9"/>
    <x v="7"/>
    <n v="3"/>
    <n v="24"/>
    <d v="2017-03-24T00:00:00"/>
    <s v="Rs.1500"/>
    <n v="1"/>
    <n v="1500"/>
  </r>
  <r>
    <n v="130567"/>
    <x v="1449"/>
    <n v="1"/>
    <x v="0"/>
    <s v="Goa"/>
    <s v="Calangute Beach, Calangute, Goa"/>
    <x v="298"/>
    <s v="Indian Rupees(Rs.)"/>
    <x v="0"/>
    <x v="0"/>
    <x v="3"/>
    <n v="918"/>
    <x v="66"/>
    <x v="1"/>
    <x v="2"/>
    <n v="7"/>
    <n v="13"/>
    <d v="2018-07-13T00:00:00"/>
    <s v="Rs.1300"/>
    <n v="1"/>
    <n v="1300"/>
  </r>
  <r>
    <n v="18423151"/>
    <x v="1450"/>
    <n v="1"/>
    <x v="0"/>
    <s v="New Delhi"/>
    <s v="H-55, 1st Floor, Outer Circle, Connaught Place, New Delhi"/>
    <x v="388"/>
    <s v="Indian Rupees(Rs.)"/>
    <x v="1"/>
    <x v="0"/>
    <x v="2"/>
    <n v="90"/>
    <x v="58"/>
    <x v="14"/>
    <x v="3"/>
    <n v="3"/>
    <n v="22"/>
    <d v="2011-03-22T00:00:00"/>
    <s v="Rs.1500"/>
    <n v="1"/>
    <n v="1500"/>
  </r>
  <r>
    <n v="1127"/>
    <x v="1451"/>
    <n v="1"/>
    <x v="0"/>
    <s v="New Delhi"/>
    <s v="B-45/47, 1st Floor, Near PVR Plaza, Connaught Place, New Delhi"/>
    <x v="535"/>
    <s v="Indian Rupees(Rs.)"/>
    <x v="1"/>
    <x v="0"/>
    <x v="2"/>
    <n v="1099"/>
    <x v="60"/>
    <x v="13"/>
    <x v="3"/>
    <n v="2"/>
    <n v="18"/>
    <d v="2011-02-18T00:00:00"/>
    <s v="Rs.1350"/>
    <n v="1"/>
    <n v="1350"/>
  </r>
  <r>
    <n v="18435302"/>
    <x v="1452"/>
    <n v="1"/>
    <x v="0"/>
    <s v="New Delhi"/>
    <s v="P-3/90, Connaught Circus, Connaught Place, New Delhi"/>
    <x v="536"/>
    <s v="Indian Rupees(Rs.)"/>
    <x v="1"/>
    <x v="1"/>
    <x v="2"/>
    <n v="277"/>
    <x v="16"/>
    <x v="21"/>
    <x v="2"/>
    <n v="2"/>
    <n v="2"/>
    <d v="2018-02-02T00:00:00"/>
    <s v="Rs.1200"/>
    <n v="1"/>
    <n v="1200"/>
  </r>
  <r>
    <n v="309478"/>
    <x v="1453"/>
    <n v="1"/>
    <x v="0"/>
    <s v="New Delhi"/>
    <s v="2nd Floor, L-51 to 54, Outer Circle, Connaught Place, New Delhi"/>
    <x v="506"/>
    <s v="Indian Rupees(Rs.)"/>
    <x v="1"/>
    <x v="0"/>
    <x v="2"/>
    <n v="2333"/>
    <x v="59"/>
    <x v="19"/>
    <x v="8"/>
    <n v="2"/>
    <n v="9"/>
    <d v="2015-02-09T00:00:00"/>
    <s v="Rs.1800"/>
    <n v="1"/>
    <n v="1800"/>
  </r>
  <r>
    <n v="3700024"/>
    <x v="1454"/>
    <n v="1"/>
    <x v="0"/>
    <s v="Puducherry"/>
    <s v="Hotel De Pondicherry, 38, Dumas Street, White Town, Puducherry"/>
    <x v="537"/>
    <s v="Indian Rupees(Rs.)"/>
    <x v="0"/>
    <x v="0"/>
    <x v="3"/>
    <n v="328"/>
    <x v="64"/>
    <x v="9"/>
    <x v="4"/>
    <n v="8"/>
    <n v="22"/>
    <d v="2014-08-22T00:00:00"/>
    <s v="Rs.1400"/>
    <n v="1"/>
    <n v="1400"/>
  </r>
  <r>
    <n v="67"/>
    <x v="1455"/>
    <n v="1"/>
    <x v="0"/>
    <s v="New Delhi"/>
    <s v="A-25/5, Middle Circle, Connaught Place, New Delhi"/>
    <x v="19"/>
    <s v="Indian Rupees(Rs.)"/>
    <x v="1"/>
    <x v="0"/>
    <x v="2"/>
    <n v="412"/>
    <x v="16"/>
    <x v="19"/>
    <x v="0"/>
    <n v="2"/>
    <n v="9"/>
    <d v="2013-02-09T00:00:00"/>
    <s v="Rs.1200"/>
    <n v="1"/>
    <n v="1200"/>
  </r>
  <r>
    <n v="16512333"/>
    <x v="1456"/>
    <n v="1"/>
    <x v="0"/>
    <s v="Goa"/>
    <s v="Baga Calangute, Bardez, Baga, Goa"/>
    <x v="538"/>
    <s v="Indian Rupees(Rs.)"/>
    <x v="0"/>
    <x v="0"/>
    <x v="3"/>
    <n v="2191"/>
    <x v="64"/>
    <x v="1"/>
    <x v="7"/>
    <n v="6"/>
    <n v="1"/>
    <d v="2017-06-01T00:00:00"/>
    <s v="Rs.1400"/>
    <n v="1"/>
    <n v="1400"/>
  </r>
  <r>
    <n v="18416632"/>
    <x v="1457"/>
    <n v="1"/>
    <x v="0"/>
    <s v="Dehradun"/>
    <s v="138/345, Rajpur Road, Jakhan, Dehradun"/>
    <x v="0"/>
    <s v="Indian Rupees(Rs.)"/>
    <x v="0"/>
    <x v="0"/>
    <x v="3"/>
    <n v="50"/>
    <x v="58"/>
    <x v="18"/>
    <x v="2"/>
    <n v="9"/>
    <n v="13"/>
    <d v="2018-09-13T00:00:00"/>
    <s v="Rs.1500"/>
    <n v="1"/>
    <n v="1500"/>
  </r>
  <r>
    <n v="18157384"/>
    <x v="1353"/>
    <n v="1"/>
    <x v="0"/>
    <s v="New Delhi"/>
    <s v="P-17/90, Outer Circle, Connaught Place, New Delhi"/>
    <x v="539"/>
    <s v="Indian Rupees(Rs.)"/>
    <x v="1"/>
    <x v="0"/>
    <x v="2"/>
    <n v="1174"/>
    <x v="16"/>
    <x v="5"/>
    <x v="6"/>
    <n v="1"/>
    <n v="23"/>
    <d v="2010-01-23T00:00:00"/>
    <s v="Rs.1200"/>
    <n v="1"/>
    <n v="1200"/>
  </r>
  <r>
    <n v="18441674"/>
    <x v="1458"/>
    <n v="1"/>
    <x v="0"/>
    <s v="New Delhi"/>
    <s v="Ground Floor, H-11, Outer Circle, Connaught Place, New Delhi"/>
    <x v="540"/>
    <s v="Indian Rupees(Rs.)"/>
    <x v="1"/>
    <x v="0"/>
    <x v="2"/>
    <n v="66"/>
    <x v="64"/>
    <x v="3"/>
    <x v="8"/>
    <n v="1"/>
    <n v="17"/>
    <d v="2015-01-17T00:00:00"/>
    <s v="Rs.1400"/>
    <n v="1"/>
    <n v="1400"/>
  </r>
  <r>
    <n v="18281985"/>
    <x v="1459"/>
    <n v="1"/>
    <x v="0"/>
    <s v="New Delhi"/>
    <s v="N-86, 1st Floor, Outer Circle, Connaught Place, New Delhi"/>
    <x v="541"/>
    <s v="Indian Rupees(Rs.)"/>
    <x v="1"/>
    <x v="0"/>
    <x v="2"/>
    <n v="1020"/>
    <x v="16"/>
    <x v="3"/>
    <x v="8"/>
    <n v="1"/>
    <n v="21"/>
    <d v="2015-01-21T00:00:00"/>
    <s v="Rs.1200"/>
    <n v="1"/>
    <n v="1200"/>
  </r>
  <r>
    <n v="18425735"/>
    <x v="1294"/>
    <n v="1"/>
    <x v="0"/>
    <s v="New Delhi"/>
    <s v="E-42 &amp; 43, Inner Circle, Connaught Place, New Delhi"/>
    <x v="480"/>
    <s v="Indian Rupees(Rs.)"/>
    <x v="1"/>
    <x v="0"/>
    <x v="2"/>
    <n v="143"/>
    <x v="58"/>
    <x v="3"/>
    <x v="2"/>
    <n v="1"/>
    <n v="4"/>
    <d v="2018-01-04T00:00:00"/>
    <s v="Rs.1500"/>
    <n v="1"/>
    <n v="1500"/>
  </r>
  <r>
    <n v="18337893"/>
    <x v="1460"/>
    <n v="1"/>
    <x v="0"/>
    <s v="New Delhi"/>
    <s v="M-39, Outer Circle, Connaught Place, New Delhi"/>
    <x v="176"/>
    <s v="Indian Rupees(Rs.)"/>
    <x v="1"/>
    <x v="0"/>
    <x v="2"/>
    <n v="63"/>
    <x v="64"/>
    <x v="9"/>
    <x v="0"/>
    <n v="1"/>
    <n v="26"/>
    <d v="2013-01-26T00:00:00"/>
    <s v="Rs.1400"/>
    <n v="1"/>
    <n v="1400"/>
  </r>
  <r>
    <n v="3394"/>
    <x v="1461"/>
    <n v="1"/>
    <x v="0"/>
    <s v="New Delhi"/>
    <s v="D-26/28, Hotel Palace Heights, Connaught Place, New Delhi"/>
    <x v="2"/>
    <s v="Indian Rupees(Rs.)"/>
    <x v="0"/>
    <x v="0"/>
    <x v="2"/>
    <n v="908"/>
    <x v="59"/>
    <x v="3"/>
    <x v="3"/>
    <n v="1"/>
    <n v="11"/>
    <d v="2011-01-11T00:00:00"/>
    <s v="Rs.1800"/>
    <n v="1"/>
    <n v="1800"/>
  </r>
  <r>
    <n v="3168"/>
    <x v="1462"/>
    <n v="1"/>
    <x v="0"/>
    <s v="New Delhi"/>
    <s v="N-18, Outer Circle, Opposite Katurbha Gandhi Marg, Connaught Place, New Delhi"/>
    <x v="542"/>
    <s v="Indian Rupees(Rs.)"/>
    <x v="0"/>
    <x v="0"/>
    <x v="2"/>
    <n v="706"/>
    <x v="57"/>
    <x v="21"/>
    <x v="6"/>
    <n v="12"/>
    <n v="12"/>
    <d v="2010-12-12T00:00:00"/>
    <s v="Rs.1100"/>
    <n v="1"/>
    <n v="1100"/>
  </r>
  <r>
    <n v="18208892"/>
    <x v="1463"/>
    <n v="1"/>
    <x v="0"/>
    <s v="New Delhi"/>
    <s v="L-22, Radial Road, Near Odean Cinema, Connaught Place, New Delhi"/>
    <x v="66"/>
    <s v="Indian Rupees(Rs.)"/>
    <x v="1"/>
    <x v="0"/>
    <x v="2"/>
    <n v="673"/>
    <x v="16"/>
    <x v="21"/>
    <x v="1"/>
    <n v="12"/>
    <n v="8"/>
    <d v="2016-12-08T00:00:00"/>
    <s v="Rs.1200"/>
    <n v="1"/>
    <n v="1200"/>
  </r>
  <r>
    <n v="309073"/>
    <x v="1464"/>
    <n v="1"/>
    <x v="0"/>
    <s v="New Delhi"/>
    <s v="K-18 &amp; 22, Connaught Place, New Delhi"/>
    <x v="543"/>
    <s v="Indian Rupees(Rs.)"/>
    <x v="1"/>
    <x v="1"/>
    <x v="2"/>
    <n v="1071"/>
    <x v="63"/>
    <x v="3"/>
    <x v="3"/>
    <n v="12"/>
    <n v="10"/>
    <d v="2011-12-10T00:00:00"/>
    <s v="Rs.1600"/>
    <n v="1"/>
    <n v="1600"/>
  </r>
  <r>
    <n v="307036"/>
    <x v="1465"/>
    <n v="1"/>
    <x v="0"/>
    <s v="New Delhi"/>
    <s v="F-14/15, Middle Circle, Connaught Place, New Delhi"/>
    <x v="544"/>
    <s v="Indian Rupees(Rs.)"/>
    <x v="1"/>
    <x v="0"/>
    <x v="2"/>
    <n v="799"/>
    <x v="59"/>
    <x v="14"/>
    <x v="6"/>
    <n v="12"/>
    <n v="1"/>
    <d v="2010-12-01T00:00:00"/>
    <s v="Rs.1800"/>
    <n v="1"/>
    <n v="1800"/>
  </r>
  <r>
    <n v="18279449"/>
    <x v="1466"/>
    <n v="1"/>
    <x v="0"/>
    <s v="New Delhi"/>
    <s v="M-11, Middle Circle, Connaught Place, New Delhi"/>
    <x v="545"/>
    <s v="Indian Rupees(Rs.)"/>
    <x v="1"/>
    <x v="1"/>
    <x v="2"/>
    <n v="1129"/>
    <x v="65"/>
    <x v="1"/>
    <x v="1"/>
    <n v="12"/>
    <n v="14"/>
    <d v="2016-12-14T00:00:00"/>
    <s v="Rs.1900"/>
    <n v="1"/>
    <n v="1900"/>
  </r>
  <r>
    <n v="307271"/>
    <x v="1467"/>
    <n v="1"/>
    <x v="0"/>
    <s v="New Delhi"/>
    <s v="N-12, Outer Circle, Connaught Place, New Delhi"/>
    <x v="520"/>
    <s v="Indian Rupees(Rs.)"/>
    <x v="1"/>
    <x v="0"/>
    <x v="2"/>
    <n v="140"/>
    <x v="66"/>
    <x v="20"/>
    <x v="0"/>
    <n v="11"/>
    <n v="10"/>
    <d v="2013-11-10T00:00:00"/>
    <s v="Rs.1300"/>
    <n v="1"/>
    <n v="1300"/>
  </r>
  <r>
    <n v="18418277"/>
    <x v="1468"/>
    <n v="1"/>
    <x v="0"/>
    <s v="New Delhi"/>
    <s v="M 44, Outer Circle, Connaught Place, New Delhi"/>
    <x v="546"/>
    <s v="Indian Rupees(Rs.)"/>
    <x v="0"/>
    <x v="0"/>
    <x v="2"/>
    <n v="52"/>
    <x v="58"/>
    <x v="16"/>
    <x v="5"/>
    <n v="11"/>
    <n v="7"/>
    <d v="2012-11-07T00:00:00"/>
    <s v="Rs.1500"/>
    <n v="1"/>
    <n v="1500"/>
  </r>
  <r>
    <n v="308804"/>
    <x v="1133"/>
    <n v="1"/>
    <x v="0"/>
    <s v="New Delhi"/>
    <s v="G-4/5/6, Marina Arcade, Connaught Place, New Delhi"/>
    <x v="19"/>
    <s v="Indian Rupees(Rs.)"/>
    <x v="1"/>
    <x v="0"/>
    <x v="2"/>
    <n v="496"/>
    <x v="59"/>
    <x v="3"/>
    <x v="7"/>
    <n v="11"/>
    <n v="2"/>
    <d v="2017-11-02T00:00:00"/>
    <s v="Rs.1800"/>
    <n v="1"/>
    <n v="1800"/>
  </r>
  <r>
    <n v="870"/>
    <x v="718"/>
    <n v="1"/>
    <x v="0"/>
    <s v="New Delhi"/>
    <s v="H-5/6, Plaza Building, Connaught Place, New Delhi"/>
    <x v="47"/>
    <s v="Indian Rupees(Rs.)"/>
    <x v="0"/>
    <x v="0"/>
    <x v="1"/>
    <n v="1761"/>
    <x v="17"/>
    <x v="5"/>
    <x v="8"/>
    <n v="11"/>
    <n v="14"/>
    <d v="2015-11-14T00:00:00"/>
    <s v="Rs.900"/>
    <n v="1"/>
    <n v="900"/>
  </r>
  <r>
    <n v="18070476"/>
    <x v="1469"/>
    <n v="1"/>
    <x v="0"/>
    <s v="New Delhi"/>
    <s v="M-89/90, M Block, Outer Circle, Connaught Place, New Delhi"/>
    <x v="388"/>
    <s v="Indian Rupees(Rs.)"/>
    <x v="0"/>
    <x v="1"/>
    <x v="2"/>
    <n v="873"/>
    <x v="58"/>
    <x v="21"/>
    <x v="7"/>
    <n v="10"/>
    <n v="9"/>
    <d v="2017-10-09T00:00:00"/>
    <s v="Rs.1500"/>
    <n v="1"/>
    <n v="1500"/>
  </r>
  <r>
    <n v="18235515"/>
    <x v="1470"/>
    <n v="1"/>
    <x v="0"/>
    <s v="New Delhi"/>
    <s v="N/57 &amp; N/60, 1st Floor, Outer Circle, Connaught Place, New Delhi"/>
    <x v="547"/>
    <s v="Indian Rupees(Rs.)"/>
    <x v="1"/>
    <x v="0"/>
    <x v="2"/>
    <n v="1379"/>
    <x v="16"/>
    <x v="3"/>
    <x v="8"/>
    <n v="10"/>
    <n v="1"/>
    <d v="2015-10-01T00:00:00"/>
    <s v="Rs.1200"/>
    <n v="1"/>
    <n v="1200"/>
  </r>
  <r>
    <n v="307485"/>
    <x v="1471"/>
    <n v="1"/>
    <x v="0"/>
    <s v="New Delhi"/>
    <s v="N-33/10, Middle Circle, Connaught Place, New Delhi"/>
    <x v="2"/>
    <s v="Indian Rupees(Rs.)"/>
    <x v="0"/>
    <x v="1"/>
    <x v="1"/>
    <n v="310"/>
    <x v="8"/>
    <x v="3"/>
    <x v="6"/>
    <n v="10"/>
    <n v="13"/>
    <d v="2010-10-13T00:00:00"/>
    <s v="Rs.650"/>
    <n v="1"/>
    <n v="650"/>
  </r>
  <r>
    <n v="309955"/>
    <x v="842"/>
    <n v="1"/>
    <x v="0"/>
    <s v="New Delhi"/>
    <s v="F-29/30 A, Malhotra Building, Inner Circle, Connaught Place, New Delhi"/>
    <x v="373"/>
    <s v="Indian Rupees(Rs.)"/>
    <x v="0"/>
    <x v="1"/>
    <x v="2"/>
    <n v="1891"/>
    <x v="16"/>
    <x v="21"/>
    <x v="6"/>
    <n v="10"/>
    <n v="16"/>
    <d v="2010-10-16T00:00:00"/>
    <s v="Rs.1200"/>
    <n v="1"/>
    <n v="1200"/>
  </r>
  <r>
    <n v="312601"/>
    <x v="1472"/>
    <n v="1"/>
    <x v="0"/>
    <s v="New Delhi"/>
    <s v="C-37, Connaught Place, New Delhi"/>
    <x v="548"/>
    <s v="Indian Rupees(Rs.)"/>
    <x v="0"/>
    <x v="0"/>
    <x v="2"/>
    <n v="1158"/>
    <x v="62"/>
    <x v="5"/>
    <x v="7"/>
    <n v="10"/>
    <n v="18"/>
    <d v="2017-10-18T00:00:00"/>
    <s v="Rs.1700"/>
    <n v="1"/>
    <n v="1700"/>
  </r>
  <r>
    <n v="18423119"/>
    <x v="1473"/>
    <n v="1"/>
    <x v="0"/>
    <s v="New Delhi"/>
    <s v="49/1, 1st Floor, N Block, Connaught Place, New Delhi"/>
    <x v="31"/>
    <s v="Indian Rupees(Rs.)"/>
    <x v="1"/>
    <x v="0"/>
    <x v="2"/>
    <n v="140"/>
    <x v="57"/>
    <x v="21"/>
    <x v="8"/>
    <n v="10"/>
    <n v="14"/>
    <d v="2015-10-14T00:00:00"/>
    <s v="Rs.1100"/>
    <n v="1"/>
    <n v="1100"/>
  </r>
  <r>
    <n v="313256"/>
    <x v="1153"/>
    <n v="1"/>
    <x v="0"/>
    <s v="New Delhi"/>
    <s v="91, 2nd Floor, N Block, Connaught Place, New Delhi"/>
    <x v="385"/>
    <s v="Indian Rupees(Rs.)"/>
    <x v="1"/>
    <x v="0"/>
    <x v="2"/>
    <n v="1545"/>
    <x v="58"/>
    <x v="3"/>
    <x v="4"/>
    <n v="10"/>
    <n v="25"/>
    <d v="2014-10-25T00:00:00"/>
    <s v="Rs.1500"/>
    <n v="1"/>
    <n v="1500"/>
  </r>
  <r>
    <n v="1800"/>
    <x v="1474"/>
    <n v="1"/>
    <x v="0"/>
    <s v="New Delhi"/>
    <s v="H-27, Outer Circle, Connaught Place, New Delhi"/>
    <x v="2"/>
    <s v="Indian Rupees(Rs.)"/>
    <x v="1"/>
    <x v="1"/>
    <x v="2"/>
    <n v="1087"/>
    <x v="63"/>
    <x v="3"/>
    <x v="7"/>
    <n v="10"/>
    <n v="20"/>
    <d v="2017-10-20T00:00:00"/>
    <s v="Rs.1600"/>
    <n v="1"/>
    <n v="1600"/>
  </r>
  <r>
    <n v="18241537"/>
    <x v="1475"/>
    <n v="1"/>
    <x v="0"/>
    <s v="New Delhi"/>
    <s v="M-38, Outer Circle, Connaught Place, New Delhi"/>
    <x v="549"/>
    <s v="Indian Rupees(Rs.)"/>
    <x v="1"/>
    <x v="0"/>
    <x v="2"/>
    <n v="840"/>
    <x v="63"/>
    <x v="2"/>
    <x v="8"/>
    <n v="10"/>
    <n v="25"/>
    <d v="2015-10-25T00:00:00"/>
    <s v="Rs.1600"/>
    <n v="1"/>
    <n v="1600"/>
  </r>
  <r>
    <n v="2100702"/>
    <x v="1370"/>
    <n v="1"/>
    <x v="0"/>
    <s v="Guwahati"/>
    <s v="2nd Floor, Adityam Building, Ulubari, Guwahati"/>
    <x v="0"/>
    <s v="Indian Rupees(Rs.)"/>
    <x v="0"/>
    <x v="0"/>
    <x v="3"/>
    <n v="774"/>
    <x v="58"/>
    <x v="18"/>
    <x v="0"/>
    <n v="8"/>
    <n v="17"/>
    <d v="2013-08-17T00:00:00"/>
    <s v="Rs.1500"/>
    <n v="1"/>
    <n v="1500"/>
  </r>
  <r>
    <n v="6957"/>
    <x v="1476"/>
    <n v="1"/>
    <x v="0"/>
    <s v="New Delhi"/>
    <s v="G-68, Near Metro Exit 7 &amp; 8, Outer Circle, Connaught Place, New Delhi"/>
    <x v="506"/>
    <s v="Indian Rupees(Rs.)"/>
    <x v="0"/>
    <x v="0"/>
    <x v="2"/>
    <n v="2460"/>
    <x v="15"/>
    <x v="6"/>
    <x v="5"/>
    <n v="9"/>
    <n v="19"/>
    <d v="2012-09-19T00:00:00"/>
    <s v="Rs.1000"/>
    <n v="1"/>
    <n v="1000"/>
  </r>
  <r>
    <n v="4857"/>
    <x v="1477"/>
    <n v="1"/>
    <x v="0"/>
    <s v="New Delhi"/>
    <s v="2518, Hudson Lane, Kingsway Camp, Delhi University-GTB Nagar, New Delhi"/>
    <x v="34"/>
    <s v="Indian Rupees(Rs.)"/>
    <x v="0"/>
    <x v="1"/>
    <x v="2"/>
    <n v="143"/>
    <x v="15"/>
    <x v="4"/>
    <x v="1"/>
    <n v="9"/>
    <n v="20"/>
    <d v="2016-09-20T00:00:00"/>
    <s v="Rs.1000"/>
    <n v="1"/>
    <n v="1000"/>
  </r>
  <r>
    <n v="311584"/>
    <x v="1478"/>
    <n v="1"/>
    <x v="0"/>
    <s v="New Delhi"/>
    <s v="Greater Kailash (GK) 1, New Delhi"/>
    <x v="236"/>
    <s v="Indian Rupees(Rs.)"/>
    <x v="0"/>
    <x v="1"/>
    <x v="2"/>
    <n v="697"/>
    <x v="15"/>
    <x v="5"/>
    <x v="2"/>
    <n v="9"/>
    <n v="5"/>
    <d v="2018-09-05T00:00:00"/>
    <s v="Rs.1000"/>
    <n v="1"/>
    <n v="1000"/>
  </r>
  <r>
    <n v="18349921"/>
    <x v="1479"/>
    <n v="1"/>
    <x v="0"/>
    <s v="New Delhi"/>
    <s v="Behind Savitri Cinema, Greater Kailash (GK) 2, New Delhi"/>
    <x v="246"/>
    <s v="Indian Rupees(Rs.)"/>
    <x v="0"/>
    <x v="1"/>
    <x v="2"/>
    <n v="70"/>
    <x v="15"/>
    <x v="19"/>
    <x v="1"/>
    <n v="9"/>
    <n v="7"/>
    <d v="2016-09-07T00:00:00"/>
    <s v="Rs.1000"/>
    <n v="1"/>
    <n v="1000"/>
  </r>
  <r>
    <n v="18345810"/>
    <x v="1480"/>
    <n v="1"/>
    <x v="0"/>
    <s v="New Delhi"/>
    <s v="C-12, Ground Floor, Lajpat Nagar 2, New Delhi"/>
    <x v="550"/>
    <s v="Indian Rupees(Rs.)"/>
    <x v="0"/>
    <x v="1"/>
    <x v="2"/>
    <n v="57"/>
    <x v="15"/>
    <x v="21"/>
    <x v="0"/>
    <n v="9"/>
    <n v="9"/>
    <d v="2013-09-09T00:00:00"/>
    <s v="Rs.1000"/>
    <n v="1"/>
    <n v="1000"/>
  </r>
  <r>
    <n v="8621"/>
    <x v="1481"/>
    <n v="1"/>
    <x v="0"/>
    <s v="New Delhi"/>
    <s v="2, Westend Marg, Saidulajab"/>
    <x v="551"/>
    <s v="Indian Rupees(Rs.)"/>
    <x v="0"/>
    <x v="0"/>
    <x v="2"/>
    <n v="1653"/>
    <x v="15"/>
    <x v="14"/>
    <x v="3"/>
    <n v="9"/>
    <n v="11"/>
    <d v="2011-09-11T00:00:00"/>
    <s v="Rs.1000"/>
    <n v="1"/>
    <n v="1000"/>
  </r>
  <r>
    <n v="18244555"/>
    <x v="1482"/>
    <n v="1"/>
    <x v="0"/>
    <s v="New Delhi"/>
    <s v="Shahpur Jat, New Delhi"/>
    <x v="552"/>
    <s v="Indian Rupees(Rs.)"/>
    <x v="0"/>
    <x v="1"/>
    <x v="2"/>
    <n v="264"/>
    <x v="15"/>
    <x v="12"/>
    <x v="7"/>
    <n v="9"/>
    <n v="9"/>
    <d v="2017-09-09T00:00:00"/>
    <s v="Rs.1000"/>
    <n v="1"/>
    <n v="1000"/>
  </r>
  <r>
    <n v="18291469"/>
    <x v="1483"/>
    <n v="1"/>
    <x v="0"/>
    <s v="New Delhi"/>
    <s v="3rd Floor, 119, Shishan Bhawan, Shahpur Jat, New Delhi"/>
    <x v="420"/>
    <s v="Indian Rupees(Rs.)"/>
    <x v="0"/>
    <x v="1"/>
    <x v="2"/>
    <n v="165"/>
    <x v="15"/>
    <x v="2"/>
    <x v="1"/>
    <n v="9"/>
    <n v="18"/>
    <d v="2016-09-18T00:00:00"/>
    <s v="Rs.1000"/>
    <n v="1"/>
    <n v="1000"/>
  </r>
  <r>
    <n v="2504"/>
    <x v="213"/>
    <n v="1"/>
    <x v="0"/>
    <s v="New Delhi"/>
    <s v="13, Regal Building, Connaught Place, New Delhi"/>
    <x v="2"/>
    <s v="Indian Rupees(Rs.)"/>
    <x v="0"/>
    <x v="1"/>
    <x v="2"/>
    <n v="1434"/>
    <x v="15"/>
    <x v="7"/>
    <x v="0"/>
    <n v="8"/>
    <n v="26"/>
    <d v="2013-08-26T00:00:00"/>
    <s v="Rs.1000"/>
    <n v="1"/>
    <n v="1000"/>
  </r>
  <r>
    <n v="309477"/>
    <x v="1484"/>
    <n v="1"/>
    <x v="0"/>
    <s v="New Delhi"/>
    <s v="Greater Kailash (GK) 1, New Delhi"/>
    <x v="553"/>
    <s v="Indian Rupees(Rs.)"/>
    <x v="0"/>
    <x v="0"/>
    <x v="2"/>
    <n v="246"/>
    <x v="15"/>
    <x v="4"/>
    <x v="0"/>
    <n v="8"/>
    <n v="13"/>
    <d v="2013-08-13T00:00:00"/>
    <s v="Rs.1000"/>
    <n v="1"/>
    <n v="1000"/>
  </r>
  <r>
    <n v="1902"/>
    <x v="1485"/>
    <n v="1"/>
    <x v="0"/>
    <s v="New Delhi"/>
    <s v="3rd Floor, N-16, Greater Kailash (GK) 1, New Delhi"/>
    <x v="554"/>
    <s v="Indian Rupees(Rs.)"/>
    <x v="0"/>
    <x v="0"/>
    <x v="2"/>
    <n v="251"/>
    <x v="15"/>
    <x v="9"/>
    <x v="5"/>
    <n v="8"/>
    <n v="21"/>
    <d v="2012-08-21T00:00:00"/>
    <s v="Rs.1000"/>
    <n v="1"/>
    <n v="1000"/>
  </r>
  <r>
    <n v="18472658"/>
    <x v="1486"/>
    <n v="1"/>
    <x v="0"/>
    <s v="New Delhi"/>
    <s v="2527, Hudson Lane, 2nd Floor &amp; Terrace, Delhi University, GTB Nagar, New Delhi"/>
    <x v="31"/>
    <s v="Indian Rupees(Rs.)"/>
    <x v="0"/>
    <x v="0"/>
    <x v="2"/>
    <n v="5"/>
    <x v="15"/>
    <x v="13"/>
    <x v="2"/>
    <n v="8"/>
    <n v="25"/>
    <d v="2018-08-25T00:00:00"/>
    <s v="Rs.1000"/>
    <n v="1"/>
    <n v="1000"/>
  </r>
  <r>
    <n v="256"/>
    <x v="1477"/>
    <n v="1"/>
    <x v="0"/>
    <s v="New Delhi"/>
    <s v="12, PVR Anupam Complex, Community Centre"/>
    <x v="34"/>
    <s v="Indian Rupees(Rs.)"/>
    <x v="0"/>
    <x v="1"/>
    <x v="2"/>
    <n v="237"/>
    <x v="15"/>
    <x v="13"/>
    <x v="2"/>
    <n v="8"/>
    <n v="9"/>
    <d v="2018-08-09T00:00:00"/>
    <s v="Rs.1000"/>
    <n v="1"/>
    <n v="1000"/>
  </r>
  <r>
    <n v="18377924"/>
    <x v="1487"/>
    <n v="1"/>
    <x v="0"/>
    <s v="New Delhi"/>
    <s v="A-276, Surajmal Vihar, Anand Vihar, New Delhi"/>
    <x v="13"/>
    <s v="Indian Rupees(Rs.)"/>
    <x v="0"/>
    <x v="1"/>
    <x v="2"/>
    <n v="106"/>
    <x v="15"/>
    <x v="3"/>
    <x v="2"/>
    <n v="7"/>
    <n v="25"/>
    <d v="2018-07-25T00:00:00"/>
    <s v="Rs.1000"/>
    <n v="1"/>
    <n v="1000"/>
  </r>
  <r>
    <n v="249"/>
    <x v="1477"/>
    <n v="1"/>
    <x v="0"/>
    <s v="New Delhi"/>
    <s v="M-20, Outer Circle, Connaught Place, New Delhi"/>
    <x v="34"/>
    <s v="Indian Rupees(Rs.)"/>
    <x v="0"/>
    <x v="1"/>
    <x v="2"/>
    <n v="541"/>
    <x v="15"/>
    <x v="9"/>
    <x v="5"/>
    <n v="7"/>
    <n v="15"/>
    <d v="2012-07-15T00:00:00"/>
    <s v="Rs.1000"/>
    <n v="1"/>
    <n v="1000"/>
  </r>
  <r>
    <n v="18438416"/>
    <x v="1488"/>
    <n v="1"/>
    <x v="0"/>
    <s v="New Delhi"/>
    <s v="39 Meharchand Market, 1st floor, Lodhi Colony, New Delhi"/>
    <x v="555"/>
    <s v="Indian Rupees(Rs.)"/>
    <x v="0"/>
    <x v="1"/>
    <x v="2"/>
    <n v="25"/>
    <x v="15"/>
    <x v="5"/>
    <x v="7"/>
    <n v="7"/>
    <n v="22"/>
    <d v="2017-07-22T00:00:00"/>
    <s v="Rs.1000"/>
    <n v="1"/>
    <n v="1000"/>
  </r>
  <r>
    <n v="1903"/>
    <x v="1485"/>
    <n v="1"/>
    <x v="0"/>
    <s v="New Delhi"/>
    <s v="8, Nizamuddin East Market, Nizamuddin, New Delhi"/>
    <x v="554"/>
    <s v="Indian Rupees(Rs.)"/>
    <x v="0"/>
    <x v="0"/>
    <x v="2"/>
    <n v="36"/>
    <x v="15"/>
    <x v="11"/>
    <x v="5"/>
    <n v="7"/>
    <n v="21"/>
    <d v="2012-07-21T00:00:00"/>
    <s v="Rs.1000"/>
    <n v="1"/>
    <n v="1000"/>
  </r>
  <r>
    <n v="7137"/>
    <x v="1489"/>
    <n v="1"/>
    <x v="0"/>
    <s v="New Delhi"/>
    <s v="CSC 5, DDA Gole Market, Rohini, New Delhi"/>
    <x v="3"/>
    <s v="Indian Rupees(Rs.)"/>
    <x v="0"/>
    <x v="1"/>
    <x v="2"/>
    <n v="126"/>
    <x v="15"/>
    <x v="10"/>
    <x v="4"/>
    <n v="7"/>
    <n v="24"/>
    <d v="2014-07-24T00:00:00"/>
    <s v="Rs.1000"/>
    <n v="1"/>
    <n v="1000"/>
  </r>
  <r>
    <n v="1922"/>
    <x v="1490"/>
    <n v="1"/>
    <x v="0"/>
    <s v="New Delhi"/>
    <s v="Shop 2, Chandan Market, S Block, Greater Kailash (GK) 2, New Delhi"/>
    <x v="147"/>
    <s v="Indian Rupees(Rs.)"/>
    <x v="0"/>
    <x v="1"/>
    <x v="2"/>
    <n v="843"/>
    <x v="15"/>
    <x v="5"/>
    <x v="1"/>
    <n v="6"/>
    <n v="17"/>
    <d v="2016-06-17T00:00:00"/>
    <s v="Rs.1000"/>
    <n v="1"/>
    <n v="1000"/>
  </r>
  <r>
    <n v="307436"/>
    <x v="1491"/>
    <n v="1"/>
    <x v="0"/>
    <s v="New Delhi"/>
    <s v="Holiday Inn, 12, Asset Area, Hospitality District, Aerocity, New Delhi"/>
    <x v="22"/>
    <s v="Indian Rupees(Rs.)"/>
    <x v="0"/>
    <x v="0"/>
    <x v="2"/>
    <n v="30"/>
    <x v="15"/>
    <x v="15"/>
    <x v="3"/>
    <n v="6"/>
    <n v="21"/>
    <d v="2011-06-21T00:00:00"/>
    <s v="Rs.1000"/>
    <n v="1"/>
    <n v="1000"/>
  </r>
  <r>
    <n v="4368"/>
    <x v="1492"/>
    <n v="1"/>
    <x v="0"/>
    <s v="New Delhi"/>
    <s v="Hyatt Regency, Bhikaji Cama Place, New Delhi"/>
    <x v="556"/>
    <s v="Indian Rupees(Rs.)"/>
    <x v="0"/>
    <x v="0"/>
    <x v="2"/>
    <n v="79"/>
    <x v="15"/>
    <x v="5"/>
    <x v="3"/>
    <n v="6"/>
    <n v="14"/>
    <d v="2011-06-14T00:00:00"/>
    <s v="Rs.1000"/>
    <n v="1"/>
    <n v="1000"/>
  </r>
  <r>
    <n v="813"/>
    <x v="1493"/>
    <n v="1"/>
    <x v="0"/>
    <s v="New Delhi"/>
    <s v="27-A, Khan Market, New Delhi"/>
    <x v="19"/>
    <s v="Indian Rupees(Rs.)"/>
    <x v="0"/>
    <x v="0"/>
    <x v="2"/>
    <n v="243"/>
    <x v="15"/>
    <x v="21"/>
    <x v="3"/>
    <n v="6"/>
    <n v="17"/>
    <d v="2011-06-17T00:00:00"/>
    <s v="Rs.1000"/>
    <n v="1"/>
    <n v="1000"/>
  </r>
  <r>
    <n v="302283"/>
    <x v="1494"/>
    <n v="1"/>
    <x v="0"/>
    <s v="New Delhi"/>
    <s v="Radisson Blu Plaza Delhi, National Highway 8, Near IGI Airport, Mahipalpur, New Delhi"/>
    <x v="22"/>
    <s v="Indian Rupees(Rs.)"/>
    <x v="0"/>
    <x v="0"/>
    <x v="2"/>
    <n v="26"/>
    <x v="15"/>
    <x v="7"/>
    <x v="7"/>
    <n v="6"/>
    <n v="28"/>
    <d v="2017-06-28T00:00:00"/>
    <s v="Rs.1000"/>
    <n v="1"/>
    <n v="1000"/>
  </r>
  <r>
    <n v="18458306"/>
    <x v="1479"/>
    <n v="1"/>
    <x v="0"/>
    <s v="New Delhi"/>
    <s v="Shop 13, B6, DDA Market, Chaudhary Harsukh Marg, Safdarjung, New Delhi"/>
    <x v="246"/>
    <s v="Indian Rupees(Rs.)"/>
    <x v="0"/>
    <x v="1"/>
    <x v="2"/>
    <n v="21"/>
    <x v="15"/>
    <x v="3"/>
    <x v="4"/>
    <n v="6"/>
    <n v="9"/>
    <d v="2014-06-09T00:00:00"/>
    <s v="Rs.1000"/>
    <n v="1"/>
    <n v="1000"/>
  </r>
  <r>
    <n v="306554"/>
    <x v="1495"/>
    <n v="1"/>
    <x v="0"/>
    <s v="New Delhi"/>
    <s v="Vasant Kunj, New Delhi"/>
    <x v="557"/>
    <s v="Indian Rupees(Rs.)"/>
    <x v="0"/>
    <x v="1"/>
    <x v="2"/>
    <n v="619"/>
    <x v="15"/>
    <x v="5"/>
    <x v="1"/>
    <n v="6"/>
    <n v="13"/>
    <d v="2016-06-13T00:00:00"/>
    <s v="Rs.1000"/>
    <n v="1"/>
    <n v="1000"/>
  </r>
  <r>
    <n v="18277185"/>
    <x v="1496"/>
    <n v="1"/>
    <x v="0"/>
    <s v="New Delhi"/>
    <s v="Annexe, 1st Floor, D-7/1, Vasant Vihar, New Delhi"/>
    <x v="14"/>
    <s v="Indian Rupees(Rs.)"/>
    <x v="0"/>
    <x v="0"/>
    <x v="2"/>
    <n v="2"/>
    <x v="15"/>
    <x v="0"/>
    <x v="3"/>
    <n v="6"/>
    <n v="10"/>
    <d v="2011-06-10T00:00:00"/>
    <s v="Rs.1000"/>
    <n v="1"/>
    <n v="1000"/>
  </r>
  <r>
    <n v="262"/>
    <x v="1477"/>
    <n v="1"/>
    <x v="0"/>
    <s v="New Delhi"/>
    <s v="41, Basant Lok Market, Vasant Vihar, New Delhi"/>
    <x v="34"/>
    <s v="Indian Rupees(Rs.)"/>
    <x v="0"/>
    <x v="1"/>
    <x v="2"/>
    <n v="161"/>
    <x v="15"/>
    <x v="13"/>
    <x v="0"/>
    <n v="5"/>
    <n v="6"/>
    <d v="2013-05-06T00:00:00"/>
    <s v="Rs.1000"/>
    <n v="1"/>
    <n v="1000"/>
  </r>
  <r>
    <n v="302636"/>
    <x v="1497"/>
    <n v="1"/>
    <x v="0"/>
    <s v="New Delhi"/>
    <s v="ITC Maurya, Chanakyapuri, New Delhi"/>
    <x v="21"/>
    <s v="Indian Rupees(Rs.)"/>
    <x v="0"/>
    <x v="0"/>
    <x v="2"/>
    <n v="25"/>
    <x v="15"/>
    <x v="4"/>
    <x v="3"/>
    <n v="5"/>
    <n v="17"/>
    <d v="2011-05-17T00:00:00"/>
    <s v="Rs.1000"/>
    <n v="1"/>
    <n v="1000"/>
  </r>
  <r>
    <n v="3546"/>
    <x v="1498"/>
    <n v="1"/>
    <x v="0"/>
    <s v="New Delhi"/>
    <s v="Radisson Blu Plaza Delhi, National Highway 8, Near IGI Airport, Mahipalpur, New Delhi"/>
    <x v="7"/>
    <s v="Indian Rupees(Rs.)"/>
    <x v="0"/>
    <x v="0"/>
    <x v="2"/>
    <n v="33"/>
    <x v="15"/>
    <x v="21"/>
    <x v="8"/>
    <n v="5"/>
    <n v="23"/>
    <d v="2015-05-23T00:00:00"/>
    <s v="Rs.1000"/>
    <n v="1"/>
    <n v="1000"/>
  </r>
  <r>
    <n v="18425760"/>
    <x v="1499"/>
    <n v="1"/>
    <x v="0"/>
    <s v="New Delhi"/>
    <s v="C 8, 2nd Floor, SDA, New Delhi"/>
    <x v="444"/>
    <s v="Indian Rupees(Rs.)"/>
    <x v="0"/>
    <x v="0"/>
    <x v="2"/>
    <n v="15"/>
    <x v="15"/>
    <x v="20"/>
    <x v="8"/>
    <n v="5"/>
    <n v="28"/>
    <d v="2015-05-28T00:00:00"/>
    <s v="Rs.1000"/>
    <n v="1"/>
    <n v="1000"/>
  </r>
  <r>
    <n v="1079"/>
    <x v="1477"/>
    <n v="1"/>
    <x v="0"/>
    <s v="New Delhi"/>
    <s v="Shop 26 &amp; 27, TDI Mall, Rajouri Garden, New Delhi"/>
    <x v="34"/>
    <s v="Indian Rupees(Rs.)"/>
    <x v="0"/>
    <x v="1"/>
    <x v="2"/>
    <n v="141"/>
    <x v="15"/>
    <x v="7"/>
    <x v="3"/>
    <n v="5"/>
    <n v="20"/>
    <d v="2011-05-20T00:00:00"/>
    <s v="Rs.1000"/>
    <n v="1"/>
    <n v="1000"/>
  </r>
  <r>
    <n v="304154"/>
    <x v="1500"/>
    <n v="1"/>
    <x v="0"/>
    <s v="New Delhi"/>
    <s v="E-34 &amp; 35, 1st Floor, Inner Circle, Connaught Place, New Delhi"/>
    <x v="506"/>
    <s v="Indian Rupees(Rs.)"/>
    <x v="0"/>
    <x v="0"/>
    <x v="2"/>
    <n v="1096"/>
    <x v="15"/>
    <x v="28"/>
    <x v="1"/>
    <n v="4"/>
    <n v="6"/>
    <d v="2016-04-06T00:00:00"/>
    <s v="Rs.1000"/>
    <n v="1"/>
    <n v="1000"/>
  </r>
  <r>
    <n v="311671"/>
    <x v="1495"/>
    <n v="1"/>
    <x v="0"/>
    <s v="New Delhi"/>
    <s v="Greater Kailash (GK) 1, New Delhi"/>
    <x v="557"/>
    <s v="Indian Rupees(Rs.)"/>
    <x v="0"/>
    <x v="1"/>
    <x v="2"/>
    <n v="263"/>
    <x v="15"/>
    <x v="21"/>
    <x v="6"/>
    <n v="4"/>
    <n v="10"/>
    <d v="2010-04-10T00:00:00"/>
    <s v="Rs.1000"/>
    <n v="1"/>
    <n v="1000"/>
  </r>
  <r>
    <n v="313482"/>
    <x v="1495"/>
    <n v="1"/>
    <x v="0"/>
    <s v="New Delhi"/>
    <s v="Hauz Khas, New Delhi"/>
    <x v="557"/>
    <s v="Indian Rupees(Rs.)"/>
    <x v="0"/>
    <x v="1"/>
    <x v="2"/>
    <n v="61"/>
    <x v="15"/>
    <x v="15"/>
    <x v="3"/>
    <n v="4"/>
    <n v="7"/>
    <d v="2011-04-07T00:00:00"/>
    <s v="Rs.1000"/>
    <n v="1"/>
    <n v="1000"/>
  </r>
  <r>
    <n v="18376472"/>
    <x v="716"/>
    <n v="1"/>
    <x v="0"/>
    <s v="New Delhi"/>
    <s v="Building 2, Ground Floor, Corner Market, Maharishi Dayanand Marg, Malviya Nagar, New Delhi"/>
    <x v="152"/>
    <s v="Indian Rupees(Rs.)"/>
    <x v="0"/>
    <x v="1"/>
    <x v="2"/>
    <n v="113"/>
    <x v="15"/>
    <x v="3"/>
    <x v="1"/>
    <n v="4"/>
    <n v="21"/>
    <d v="2016-04-21T00:00:00"/>
    <s v="Rs.1000"/>
    <n v="1"/>
    <n v="1000"/>
  </r>
  <r>
    <n v="18451269"/>
    <x v="1501"/>
    <n v="1"/>
    <x v="0"/>
    <s v="New Delhi"/>
    <s v="Plaza II, South Extension 2, New Delhi"/>
    <x v="558"/>
    <s v="Indian Rupees(Rs.)"/>
    <x v="0"/>
    <x v="1"/>
    <x v="2"/>
    <n v="24"/>
    <x v="15"/>
    <x v="5"/>
    <x v="3"/>
    <n v="4"/>
    <n v="4"/>
    <d v="2011-04-04T00:00:00"/>
    <s v="Rs.1000"/>
    <n v="1"/>
    <n v="1000"/>
  </r>
  <r>
    <n v="18416856"/>
    <x v="1502"/>
    <n v="1"/>
    <x v="0"/>
    <s v="New Delhi"/>
    <s v="Vasant Kunj, New Delhi"/>
    <x v="147"/>
    <s v="Indian Rupees(Rs.)"/>
    <x v="0"/>
    <x v="1"/>
    <x v="2"/>
    <n v="40"/>
    <x v="15"/>
    <x v="3"/>
    <x v="5"/>
    <n v="4"/>
    <n v="28"/>
    <d v="2012-04-28T00:00:00"/>
    <s v="Rs.1000"/>
    <n v="1"/>
    <n v="1000"/>
  </r>
  <r>
    <n v="18446483"/>
    <x v="777"/>
    <n v="1"/>
    <x v="0"/>
    <s v="New Delhi"/>
    <s v="Food Capital, Worldmark 1, Aerocity, New Delhi"/>
    <x v="24"/>
    <s v="Indian Rupees(Rs.)"/>
    <x v="0"/>
    <x v="0"/>
    <x v="2"/>
    <n v="1"/>
    <x v="15"/>
    <x v="0"/>
    <x v="8"/>
    <n v="4"/>
    <n v="28"/>
    <d v="2015-04-28T00:00:00"/>
    <s v="Rs.1000"/>
    <n v="1"/>
    <n v="1000"/>
  </r>
  <r>
    <n v="18415352"/>
    <x v="1503"/>
    <n v="1"/>
    <x v="0"/>
    <s v="New Delhi"/>
    <s v="M 33, Greater Kailash (GK) 1, New Delhi"/>
    <x v="7"/>
    <s v="Indian Rupees(Rs.)"/>
    <x v="0"/>
    <x v="0"/>
    <x v="2"/>
    <n v="50"/>
    <x v="15"/>
    <x v="5"/>
    <x v="3"/>
    <n v="3"/>
    <n v="25"/>
    <d v="2011-03-25T00:00:00"/>
    <s v="Rs.1000"/>
    <n v="1"/>
    <n v="1000"/>
  </r>
  <r>
    <n v="2201"/>
    <x v="1504"/>
    <n v="1"/>
    <x v="0"/>
    <s v="New Delhi"/>
    <s v="A-1, Gate 2, Cariappa Marg, Opposite Saket, Near, Sainik Farms, New Delhi"/>
    <x v="2"/>
    <s v="Indian Rupees(Rs.)"/>
    <x v="0"/>
    <x v="0"/>
    <x v="2"/>
    <n v="13"/>
    <x v="15"/>
    <x v="20"/>
    <x v="8"/>
    <n v="3"/>
    <n v="20"/>
    <d v="2015-03-20T00:00:00"/>
    <s v="Rs.1000"/>
    <n v="1"/>
    <n v="1000"/>
  </r>
  <r>
    <n v="2684"/>
    <x v="1505"/>
    <n v="1"/>
    <x v="0"/>
    <s v="New Delhi"/>
    <s v="The Claridges, 12, Dr. A.P.J. Abdul Kalam Road, Aurangzeb Road, New Delhi 110011"/>
    <x v="21"/>
    <s v="Indian Rupees(Rs.)"/>
    <x v="0"/>
    <x v="0"/>
    <x v="2"/>
    <n v="65"/>
    <x v="15"/>
    <x v="21"/>
    <x v="3"/>
    <n v="3"/>
    <n v="15"/>
    <d v="2011-03-15T00:00:00"/>
    <s v="Rs.1000"/>
    <n v="1"/>
    <n v="1000"/>
  </r>
  <r>
    <n v="252"/>
    <x v="1477"/>
    <n v="1"/>
    <x v="0"/>
    <s v="New Delhi"/>
    <s v="V3S Mall, Laxmi Nagar, New Delhi"/>
    <x v="34"/>
    <s v="Indian Rupees(Rs.)"/>
    <x v="0"/>
    <x v="1"/>
    <x v="2"/>
    <n v="224"/>
    <x v="15"/>
    <x v="26"/>
    <x v="0"/>
    <n v="3"/>
    <n v="11"/>
    <d v="2013-03-11T00:00:00"/>
    <s v="Rs.1000"/>
    <n v="1"/>
    <n v="1000"/>
  </r>
  <r>
    <n v="18423898"/>
    <x v="1506"/>
    <n v="1"/>
    <x v="0"/>
    <s v="New Delhi"/>
    <s v="B8/9, Shop 9, DDA Market, Near GD Goenka School, Vasant Kunj, New Delhi"/>
    <x v="7"/>
    <s v="Indian Rupees(Rs.)"/>
    <x v="0"/>
    <x v="1"/>
    <x v="2"/>
    <n v="20"/>
    <x v="15"/>
    <x v="5"/>
    <x v="7"/>
    <n v="3"/>
    <n v="9"/>
    <d v="2017-03-09T00:00:00"/>
    <s v="Rs.1000"/>
    <n v="1"/>
    <n v="1000"/>
  </r>
  <r>
    <n v="310777"/>
    <x v="1477"/>
    <n v="1"/>
    <x v="0"/>
    <s v="New Delhi"/>
    <s v="B-2/3, Ashok Vihar Phase 2, New Delhi"/>
    <x v="34"/>
    <s v="Indian Rupees(Rs.)"/>
    <x v="0"/>
    <x v="1"/>
    <x v="2"/>
    <n v="35"/>
    <x v="15"/>
    <x v="4"/>
    <x v="4"/>
    <n v="2"/>
    <n v="21"/>
    <d v="2014-02-21T00:00:00"/>
    <s v="Rs.1000"/>
    <n v="1"/>
    <n v="1000"/>
  </r>
  <r>
    <n v="18382342"/>
    <x v="1507"/>
    <n v="1"/>
    <x v="0"/>
    <s v="New Delhi"/>
    <s v="Greater Kailash (GK) 1, New Delhi"/>
    <x v="504"/>
    <s v="Indian Rupees(Rs.)"/>
    <x v="0"/>
    <x v="1"/>
    <x v="2"/>
    <n v="111"/>
    <x v="15"/>
    <x v="12"/>
    <x v="8"/>
    <n v="2"/>
    <n v="23"/>
    <d v="2015-02-23T00:00:00"/>
    <s v="Rs.1000"/>
    <n v="1"/>
    <n v="1000"/>
  </r>
  <r>
    <n v="261"/>
    <x v="1477"/>
    <n v="1"/>
    <x v="0"/>
    <s v="New Delhi"/>
    <s v="58, Janpath, New Delhi"/>
    <x v="34"/>
    <s v="Indian Rupees(Rs.)"/>
    <x v="0"/>
    <x v="1"/>
    <x v="2"/>
    <n v="116"/>
    <x v="15"/>
    <x v="4"/>
    <x v="7"/>
    <n v="2"/>
    <n v="6"/>
    <d v="2017-02-06T00:00:00"/>
    <s v="Rs.1000"/>
    <n v="1"/>
    <n v="1000"/>
  </r>
  <r>
    <n v="18361742"/>
    <x v="1508"/>
    <n v="1"/>
    <x v="0"/>
    <s v="New Delhi"/>
    <s v="183, Jagriti Enclave, Karkardooma, New Delhi"/>
    <x v="559"/>
    <s v="Indian Rupees(Rs.)"/>
    <x v="0"/>
    <x v="1"/>
    <x v="2"/>
    <n v="63"/>
    <x v="15"/>
    <x v="9"/>
    <x v="4"/>
    <n v="2"/>
    <n v="7"/>
    <d v="2014-02-07T00:00:00"/>
    <s v="Rs.1000"/>
    <n v="1"/>
    <n v="1000"/>
  </r>
  <r>
    <n v="1901"/>
    <x v="1485"/>
    <n v="1"/>
    <x v="0"/>
    <s v="New Delhi"/>
    <s v="Shop 23, 1st &amp; 2nd Floor, Khan Market, New Delhi"/>
    <x v="554"/>
    <s v="Indian Rupees(Rs.)"/>
    <x v="0"/>
    <x v="0"/>
    <x v="2"/>
    <n v="574"/>
    <x v="15"/>
    <x v="7"/>
    <x v="3"/>
    <n v="2"/>
    <n v="19"/>
    <d v="2011-02-19T00:00:00"/>
    <s v="Rs.1000"/>
    <n v="1"/>
    <n v="1000"/>
  </r>
  <r>
    <n v="18457499"/>
    <x v="1509"/>
    <n v="1"/>
    <x v="0"/>
    <s v="New Delhi"/>
    <s v="Chittaranjan Park, New Delhi"/>
    <x v="8"/>
    <s v="Indian Rupees(Rs.)"/>
    <x v="0"/>
    <x v="0"/>
    <x v="2"/>
    <n v="5"/>
    <x v="15"/>
    <x v="13"/>
    <x v="7"/>
    <n v="1"/>
    <n v="27"/>
    <d v="2017-01-27T00:00:00"/>
    <s v="Rs.1000"/>
    <n v="1"/>
    <n v="1000"/>
  </r>
  <r>
    <n v="1395"/>
    <x v="899"/>
    <n v="1"/>
    <x v="0"/>
    <s v="New Delhi"/>
    <s v="36, 1st Floor, Main Market, Defence Colony, New Delhi"/>
    <x v="560"/>
    <s v="Indian Rupees(Rs.)"/>
    <x v="0"/>
    <x v="1"/>
    <x v="2"/>
    <n v="390"/>
    <x v="15"/>
    <x v="21"/>
    <x v="8"/>
    <n v="1"/>
    <n v="26"/>
    <d v="2015-01-26T00:00:00"/>
    <s v="Rs.1000"/>
    <n v="1"/>
    <n v="1000"/>
  </r>
  <r>
    <n v="18400736"/>
    <x v="1510"/>
    <n v="1"/>
    <x v="0"/>
    <s v="New Delhi"/>
    <s v="Greater Kailash (GK) 1, New Delhi"/>
    <x v="561"/>
    <s v="Indian Rupees(Rs.)"/>
    <x v="0"/>
    <x v="1"/>
    <x v="2"/>
    <n v="162"/>
    <x v="15"/>
    <x v="8"/>
    <x v="7"/>
    <n v="1"/>
    <n v="13"/>
    <d v="2017-01-13T00:00:00"/>
    <s v="Rs.1000"/>
    <n v="1"/>
    <n v="1000"/>
  </r>
  <r>
    <n v="259"/>
    <x v="1477"/>
    <n v="1"/>
    <x v="0"/>
    <s v="New Delhi"/>
    <s v="S-32, Main Road Market, Green Park, New Delhi"/>
    <x v="34"/>
    <s v="Indian Rupees(Rs.)"/>
    <x v="0"/>
    <x v="1"/>
    <x v="2"/>
    <n v="276"/>
    <x v="15"/>
    <x v="15"/>
    <x v="1"/>
    <n v="1"/>
    <n v="4"/>
    <d v="2016-01-04T00:00:00"/>
    <s v="Rs.1000"/>
    <n v="1"/>
    <n v="1000"/>
  </r>
  <r>
    <n v="1819"/>
    <x v="1511"/>
    <n v="1"/>
    <x v="0"/>
    <s v="New Delhi"/>
    <s v="India Habitat Centre, Lodhi Colony, New Delhi"/>
    <x v="557"/>
    <s v="Indian Rupees(Rs.)"/>
    <x v="0"/>
    <x v="0"/>
    <x v="2"/>
    <n v="3495"/>
    <x v="15"/>
    <x v="14"/>
    <x v="0"/>
    <n v="1"/>
    <n v="18"/>
    <d v="2013-01-18T00:00:00"/>
    <s v="Rs.1000"/>
    <n v="1"/>
    <n v="1000"/>
  </r>
  <r>
    <n v="18423108"/>
    <x v="1512"/>
    <n v="1"/>
    <x v="0"/>
    <s v="New Delhi"/>
    <s v="33, L.S.C, Masjid Moth, Greater Kailash (GK) 2, New Delhi"/>
    <x v="562"/>
    <s v="Indian Rupees(Rs.)"/>
    <x v="0"/>
    <x v="1"/>
    <x v="2"/>
    <n v="12"/>
    <x v="15"/>
    <x v="11"/>
    <x v="8"/>
    <n v="12"/>
    <n v="21"/>
    <d v="2015-12-21T00:00:00"/>
    <s v="Rs.1000"/>
    <n v="1"/>
    <n v="1000"/>
  </r>
  <r>
    <n v="18322651"/>
    <x v="1495"/>
    <n v="1"/>
    <x v="0"/>
    <s v="New Delhi"/>
    <s v="Khan Market, New Delhi"/>
    <x v="557"/>
    <s v="Indian Rupees(Rs.)"/>
    <x v="0"/>
    <x v="1"/>
    <x v="2"/>
    <n v="18"/>
    <x v="15"/>
    <x v="13"/>
    <x v="4"/>
    <n v="12"/>
    <n v="18"/>
    <d v="2014-12-18T00:00:00"/>
    <s v="Rs.1000"/>
    <n v="1"/>
    <n v="1000"/>
  </r>
  <r>
    <n v="257"/>
    <x v="1477"/>
    <n v="1"/>
    <x v="0"/>
    <s v="New Delhi"/>
    <s v="G-5, Aggarwal Millenium Tower, Netaji Subhash Place, New Delhi"/>
    <x v="34"/>
    <s v="Indian Rupees(Rs.)"/>
    <x v="0"/>
    <x v="1"/>
    <x v="2"/>
    <n v="211"/>
    <x v="15"/>
    <x v="15"/>
    <x v="5"/>
    <n v="12"/>
    <n v="20"/>
    <d v="2012-12-20T00:00:00"/>
    <s v="Rs.1000"/>
    <n v="1"/>
    <n v="1000"/>
  </r>
  <r>
    <n v="18381669"/>
    <x v="1513"/>
    <n v="1"/>
    <x v="0"/>
    <s v="New Delhi"/>
    <s v="Pillar 13, Panchkuian Road, Paharganj, New Delhi"/>
    <x v="3"/>
    <s v="Indian Rupees(Rs.)"/>
    <x v="0"/>
    <x v="0"/>
    <x v="2"/>
    <n v="2"/>
    <x v="15"/>
    <x v="0"/>
    <x v="2"/>
    <n v="12"/>
    <n v="8"/>
    <d v="2018-12-08T00:00:00"/>
    <s v="Rs.1000"/>
    <n v="1"/>
    <n v="1000"/>
  </r>
  <r>
    <n v="18454951"/>
    <x v="1514"/>
    <n v="1"/>
    <x v="0"/>
    <s v="New Delhi"/>
    <s v="A-12, Vishal Enclave, Rajouri Garden, New Delhi"/>
    <x v="563"/>
    <s v="Indian Rupees(Rs.)"/>
    <x v="0"/>
    <x v="0"/>
    <x v="2"/>
    <n v="91"/>
    <x v="15"/>
    <x v="19"/>
    <x v="4"/>
    <n v="12"/>
    <n v="16"/>
    <d v="2014-12-16T00:00:00"/>
    <s v="Rs.1000"/>
    <n v="1"/>
    <n v="1000"/>
  </r>
  <r>
    <n v="1078"/>
    <x v="1477"/>
    <n v="1"/>
    <x v="0"/>
    <s v="New Delhi"/>
    <s v="17, Mangalam Place, Aggarwal City Plaza, Rohini, New Delhi"/>
    <x v="34"/>
    <s v="Indian Rupees(Rs.)"/>
    <x v="0"/>
    <x v="1"/>
    <x v="2"/>
    <n v="125"/>
    <x v="15"/>
    <x v="17"/>
    <x v="2"/>
    <n v="11"/>
    <n v="10"/>
    <d v="2018-11-10T00:00:00"/>
    <s v="Rs.1000"/>
    <n v="1"/>
    <n v="1000"/>
  </r>
  <r>
    <n v="18365575"/>
    <x v="1515"/>
    <n v="1"/>
    <x v="0"/>
    <s v="New Delhi"/>
    <s v="E-16, Main Market, Hauz Khas, New Delhi"/>
    <x v="564"/>
    <s v="Indian Rupees(Rs.)"/>
    <x v="0"/>
    <x v="0"/>
    <x v="2"/>
    <n v="83"/>
    <x v="15"/>
    <x v="19"/>
    <x v="8"/>
    <n v="11"/>
    <n v="13"/>
    <d v="2015-11-13T00:00:00"/>
    <s v="Rs.1000"/>
    <n v="1"/>
    <n v="1000"/>
  </r>
  <r>
    <n v="250"/>
    <x v="1477"/>
    <n v="1"/>
    <x v="0"/>
    <s v="New Delhi"/>
    <s v="FA 7 &amp; 8, Metro Walk Mall, Sector 11, Rohini, New Delhi"/>
    <x v="34"/>
    <s v="Indian Rupees(Rs.)"/>
    <x v="0"/>
    <x v="0"/>
    <x v="2"/>
    <n v="83"/>
    <x v="15"/>
    <x v="27"/>
    <x v="0"/>
    <n v="11"/>
    <n v="15"/>
    <d v="2013-11-15T00:00:00"/>
    <s v="Rs.1000"/>
    <n v="1"/>
    <n v="1000"/>
  </r>
  <r>
    <n v="18306524"/>
    <x v="716"/>
    <n v="1"/>
    <x v="0"/>
    <s v="New Delhi"/>
    <s v="Kiosk 4, Level 2, Food Capital, Worldmark 1, Aerocity, New Delhi"/>
    <x v="152"/>
    <s v="Indian Rupees(Rs.)"/>
    <x v="0"/>
    <x v="0"/>
    <x v="2"/>
    <n v="22"/>
    <x v="15"/>
    <x v="7"/>
    <x v="1"/>
    <n v="11"/>
    <n v="26"/>
    <d v="2016-11-26T00:00:00"/>
    <s v="Rs.1000"/>
    <n v="1"/>
    <n v="1000"/>
  </r>
  <r>
    <n v="311057"/>
    <x v="1516"/>
    <n v="1"/>
    <x v="0"/>
    <s v="New Delhi"/>
    <s v="N-49, 2nd Floor, Connaught Place, New Delhi"/>
    <x v="8"/>
    <s v="Indian Rupees(Rs.)"/>
    <x v="0"/>
    <x v="0"/>
    <x v="2"/>
    <n v="3010"/>
    <x v="15"/>
    <x v="21"/>
    <x v="8"/>
    <n v="10"/>
    <n v="27"/>
    <d v="2015-10-27T00:00:00"/>
    <s v="Rs.1000"/>
    <n v="1"/>
    <n v="1000"/>
  </r>
  <r>
    <n v="18216915"/>
    <x v="716"/>
    <n v="1"/>
    <x v="0"/>
    <s v="New Delhi"/>
    <s v="Showroom 9, Scindia House, Connaught Circus, Connaught Place, New Delhi"/>
    <x v="152"/>
    <s v="Indian Rupees(Rs.)"/>
    <x v="0"/>
    <x v="1"/>
    <x v="2"/>
    <n v="510"/>
    <x v="15"/>
    <x v="19"/>
    <x v="6"/>
    <n v="10"/>
    <n v="25"/>
    <d v="2010-10-25T00:00:00"/>
    <s v="Rs.1000"/>
    <n v="1"/>
    <n v="1000"/>
  </r>
  <r>
    <n v="310435"/>
    <x v="1517"/>
    <n v="1"/>
    <x v="0"/>
    <s v="New Delhi"/>
    <s v="S-22, Crescent Square Mall, DC Chowk, Rohini, New Delhi"/>
    <x v="300"/>
    <s v="Indian Rupees(Rs.)"/>
    <x v="0"/>
    <x v="1"/>
    <x v="2"/>
    <n v="140"/>
    <x v="15"/>
    <x v="15"/>
    <x v="4"/>
    <n v="10"/>
    <n v="14"/>
    <d v="2014-10-14T00:00:00"/>
    <s v="Rs.1000"/>
    <n v="1"/>
    <n v="1000"/>
  </r>
  <r>
    <n v="18334465"/>
    <x v="1518"/>
    <n v="1"/>
    <x v="0"/>
    <s v="New Delhi"/>
    <s v="Shivalik Road, Malviya Nagar, New Delhi"/>
    <x v="565"/>
    <s v="Indian Rupees(Rs.)"/>
    <x v="0"/>
    <x v="1"/>
    <x v="2"/>
    <n v="53"/>
    <x v="15"/>
    <x v="19"/>
    <x v="4"/>
    <n v="10"/>
    <n v="16"/>
    <d v="2014-10-16T00:00:00"/>
    <s v="Rs.1000"/>
    <n v="1"/>
    <n v="1000"/>
  </r>
  <r>
    <n v="18361780"/>
    <x v="1519"/>
    <n v="1"/>
    <x v="0"/>
    <s v="New Delhi"/>
    <s v="D-6, Netaji Subhash Place, New Delhi"/>
    <x v="31"/>
    <s v="Indian Rupees(Rs.)"/>
    <x v="0"/>
    <x v="1"/>
    <x v="2"/>
    <n v="42"/>
    <x v="15"/>
    <x v="12"/>
    <x v="2"/>
    <n v="10"/>
    <n v="22"/>
    <d v="2018-10-22T00:00:00"/>
    <s v="Rs.1000"/>
    <n v="1"/>
    <n v="1000"/>
  </r>
  <r>
    <n v="310491"/>
    <x v="1520"/>
    <n v="1"/>
    <x v="0"/>
    <s v="New Delhi"/>
    <s v="112, Aggarwal City Mall, Road 44, Near M2K Multiplex, Pitampura, New Delhi"/>
    <x v="3"/>
    <s v="Indian Rupees(Rs.)"/>
    <x v="1"/>
    <x v="1"/>
    <x v="2"/>
    <n v="49"/>
    <x v="15"/>
    <x v="17"/>
    <x v="0"/>
    <n v="9"/>
    <n v="17"/>
    <d v="2013-09-17T00:00:00"/>
    <s v="Rs.1000"/>
    <n v="1"/>
    <n v="1000"/>
  </r>
  <r>
    <n v="18241525"/>
    <x v="1521"/>
    <n v="1"/>
    <x v="0"/>
    <s v="New Delhi"/>
    <s v="H-11/12, 1st Floor, Opposite Nirankari Jewellers, Above Yes Bank, Hudson Lane, GTB Nagar, New Delhi"/>
    <x v="378"/>
    <s v="Indian Rupees(Rs.)"/>
    <x v="1"/>
    <x v="1"/>
    <x v="2"/>
    <n v="79"/>
    <x v="15"/>
    <x v="15"/>
    <x v="4"/>
    <n v="9"/>
    <n v="4"/>
    <d v="2014-09-04T00:00:00"/>
    <s v="Rs.1000"/>
    <n v="1"/>
    <n v="1000"/>
  </r>
  <r>
    <n v="18273067"/>
    <x v="1522"/>
    <n v="1"/>
    <x v="0"/>
    <s v="New Delhi"/>
    <s v="A-4, NH 8, Near IGI Airport, Mahipalpur, New Delhi"/>
    <x v="566"/>
    <s v="Indian Rupees(Rs.)"/>
    <x v="1"/>
    <x v="0"/>
    <x v="2"/>
    <n v="1"/>
    <x v="15"/>
    <x v="0"/>
    <x v="4"/>
    <n v="9"/>
    <n v="21"/>
    <d v="2014-09-21T00:00:00"/>
    <s v="Rs.1000"/>
    <n v="1"/>
    <n v="1000"/>
  </r>
  <r>
    <n v="302715"/>
    <x v="1523"/>
    <n v="1"/>
    <x v="0"/>
    <s v="New Delhi"/>
    <s v="223, Moments Mall, Kirti Nagar, New Delhi"/>
    <x v="357"/>
    <s v="Indian Rupees(Rs.)"/>
    <x v="1"/>
    <x v="1"/>
    <x v="2"/>
    <n v="96"/>
    <x v="15"/>
    <x v="26"/>
    <x v="2"/>
    <n v="9"/>
    <n v="26"/>
    <d v="2018-09-26T00:00:00"/>
    <s v="Rs.1000"/>
    <n v="1"/>
    <n v="1000"/>
  </r>
  <r>
    <n v="18456728"/>
    <x v="1524"/>
    <n v="1"/>
    <x v="0"/>
    <s v="New Delhi"/>
    <s v="71, 2nd Floor, M-Block Market, Greater Kailash (GK) 1, New Delhi"/>
    <x v="567"/>
    <s v="Indian Rupees(Rs.)"/>
    <x v="1"/>
    <x v="0"/>
    <x v="2"/>
    <n v="22"/>
    <x v="15"/>
    <x v="14"/>
    <x v="7"/>
    <n v="8"/>
    <n v="26"/>
    <d v="2017-08-26T00:00:00"/>
    <s v="Rs.1000"/>
    <n v="1"/>
    <n v="1000"/>
  </r>
  <r>
    <n v="18322937"/>
    <x v="1525"/>
    <n v="1"/>
    <x v="0"/>
    <s v="New Delhi"/>
    <s v="The Nanee Suites, Plot 49, Pocket 1, Road 13A, Jasola, New Delhi"/>
    <x v="508"/>
    <s v="Indian Rupees(Rs.)"/>
    <x v="1"/>
    <x v="0"/>
    <x v="2"/>
    <n v="92"/>
    <x v="15"/>
    <x v="5"/>
    <x v="2"/>
    <n v="8"/>
    <n v="22"/>
    <d v="2018-08-22T00:00:00"/>
    <s v="Rs.1000"/>
    <n v="1"/>
    <n v="1000"/>
  </r>
  <r>
    <n v="18441523"/>
    <x v="716"/>
    <n v="1"/>
    <x v="0"/>
    <s v="New Delhi"/>
    <s v="Lajpat Nagar 2, New Delhi"/>
    <x v="152"/>
    <s v="Indian Rupees(Rs.)"/>
    <x v="1"/>
    <x v="1"/>
    <x v="2"/>
    <n v="8"/>
    <x v="15"/>
    <x v="13"/>
    <x v="5"/>
    <n v="8"/>
    <n v="8"/>
    <d v="2012-08-08T00:00:00"/>
    <s v="Rs.1000"/>
    <n v="1"/>
    <n v="1000"/>
  </r>
  <r>
    <n v="2999"/>
    <x v="943"/>
    <n v="1"/>
    <x v="0"/>
    <s v="New Delhi"/>
    <s v="313, Living Style Mall, Main Kalindi Kunj Road, Jasola, New Delhi"/>
    <x v="8"/>
    <s v="Indian Rupees(Rs.)"/>
    <x v="1"/>
    <x v="1"/>
    <x v="2"/>
    <n v="72"/>
    <x v="15"/>
    <x v="17"/>
    <x v="4"/>
    <n v="8"/>
    <n v="27"/>
    <d v="2014-08-27T00:00:00"/>
    <s v="Rs.1000"/>
    <n v="1"/>
    <n v="1000"/>
  </r>
  <r>
    <n v="474"/>
    <x v="1526"/>
    <n v="1"/>
    <x v="0"/>
    <s v="New Delhi"/>
    <s v="1st Floor, V3S Mall, Laxmi Nagar, New Delhi"/>
    <x v="2"/>
    <s v="Indian Rupees(Rs.)"/>
    <x v="1"/>
    <x v="1"/>
    <x v="2"/>
    <n v="79"/>
    <x v="15"/>
    <x v="29"/>
    <x v="2"/>
    <n v="8"/>
    <n v="27"/>
    <d v="2018-08-27T00:00:00"/>
    <s v="Rs.1000"/>
    <n v="1"/>
    <n v="1000"/>
  </r>
  <r>
    <n v="2605"/>
    <x v="1527"/>
    <n v="1"/>
    <x v="0"/>
    <s v="New Delhi"/>
    <s v="50/8, 1st Floor, Main Market, Yusuf Sarai, New Delhi"/>
    <x v="568"/>
    <s v="Indian Rupees(Rs.)"/>
    <x v="1"/>
    <x v="0"/>
    <x v="2"/>
    <n v="42"/>
    <x v="15"/>
    <x v="10"/>
    <x v="6"/>
    <n v="8"/>
    <n v="19"/>
    <d v="2010-08-19T00:00:00"/>
    <s v="Rs.1000"/>
    <n v="1"/>
    <n v="1000"/>
  </r>
  <r>
    <n v="18415346"/>
    <x v="1528"/>
    <n v="1"/>
    <x v="0"/>
    <s v="New Delhi"/>
    <s v="35, Ground Floor, Defence Colony Market, Defence Colony, New Delhi"/>
    <x v="420"/>
    <s v="Indian Rupees(Rs.)"/>
    <x v="1"/>
    <x v="0"/>
    <x v="2"/>
    <n v="50"/>
    <x v="15"/>
    <x v="2"/>
    <x v="7"/>
    <n v="7"/>
    <n v="20"/>
    <d v="2017-07-20T00:00:00"/>
    <s v="Rs.1000"/>
    <n v="1"/>
    <n v="1000"/>
  </r>
  <r>
    <n v="3126"/>
    <x v="1529"/>
    <n v="1"/>
    <x v="0"/>
    <s v="New Delhi"/>
    <s v="18/41, Main Market, East Patel Nagar, New Delhi"/>
    <x v="49"/>
    <s v="Indian Rupees(Rs.)"/>
    <x v="1"/>
    <x v="1"/>
    <x v="2"/>
    <n v="87"/>
    <x v="15"/>
    <x v="11"/>
    <x v="8"/>
    <n v="7"/>
    <n v="14"/>
    <d v="2015-07-14T00:00:00"/>
    <s v="Rs.1000"/>
    <n v="1"/>
    <n v="1000"/>
  </r>
  <r>
    <n v="4250"/>
    <x v="1530"/>
    <n v="1"/>
    <x v="0"/>
    <s v="New Delhi"/>
    <s v="E-11, Hauz Khas Main Market, Hauz Khas, New Delhi"/>
    <x v="19"/>
    <s v="Indian Rupees(Rs.)"/>
    <x v="1"/>
    <x v="1"/>
    <x v="2"/>
    <n v="180"/>
    <x v="15"/>
    <x v="4"/>
    <x v="1"/>
    <n v="7"/>
    <n v="24"/>
    <d v="2016-07-24T00:00:00"/>
    <s v="Rs.1000"/>
    <n v="1"/>
    <n v="1000"/>
  </r>
  <r>
    <n v="8160"/>
    <x v="1531"/>
    <n v="1"/>
    <x v="0"/>
    <s v="New Delhi"/>
    <s v="Shop 31, Ground Floor, DLF Tower B, Jasola, New Delhi"/>
    <x v="434"/>
    <s v="Indian Rupees(Rs.)"/>
    <x v="1"/>
    <x v="0"/>
    <x v="2"/>
    <n v="49"/>
    <x v="15"/>
    <x v="17"/>
    <x v="2"/>
    <n v="7"/>
    <n v="9"/>
    <d v="2018-07-09T00:00:00"/>
    <s v="Rs.1000"/>
    <n v="1"/>
    <n v="1000"/>
  </r>
  <r>
    <n v="1923"/>
    <x v="1532"/>
    <n v="1"/>
    <x v="0"/>
    <s v="New Delhi"/>
    <s v="5/66, Padam Singh Road, Karol Bagh, New Delhi"/>
    <x v="33"/>
    <s v="Indian Rupees(Rs.)"/>
    <x v="1"/>
    <x v="0"/>
    <x v="2"/>
    <n v="52"/>
    <x v="15"/>
    <x v="26"/>
    <x v="7"/>
    <n v="7"/>
    <n v="17"/>
    <d v="2017-07-17T00:00:00"/>
    <s v="Rs.1000"/>
    <n v="1"/>
    <n v="1000"/>
  </r>
  <r>
    <n v="18466740"/>
    <x v="1533"/>
    <n v="1"/>
    <x v="0"/>
    <s v="New Delhi"/>
    <s v="A-44, 1st Floor, Lajpat Nagar 2, New Delhi"/>
    <x v="569"/>
    <s v="Indian Rupees(Rs.)"/>
    <x v="1"/>
    <x v="0"/>
    <x v="2"/>
    <n v="2"/>
    <x v="15"/>
    <x v="0"/>
    <x v="4"/>
    <n v="7"/>
    <n v="15"/>
    <d v="2014-07-15T00:00:00"/>
    <s v="Rs.1000"/>
    <n v="1"/>
    <n v="1000"/>
  </r>
  <r>
    <n v="7366"/>
    <x v="1534"/>
    <n v="1"/>
    <x v="0"/>
    <s v="New Delhi"/>
    <s v="A-67/1, NH 8 Extention, Mahipalpur, New Delhi"/>
    <x v="570"/>
    <s v="Indian Rupees(Rs.)"/>
    <x v="1"/>
    <x v="0"/>
    <x v="2"/>
    <n v="16"/>
    <x v="15"/>
    <x v="13"/>
    <x v="2"/>
    <n v="7"/>
    <n v="12"/>
    <d v="2018-07-12T00:00:00"/>
    <s v="Rs.1000"/>
    <n v="1"/>
    <n v="1000"/>
  </r>
  <r>
    <n v="18397908"/>
    <x v="1535"/>
    <n v="1"/>
    <x v="0"/>
    <s v="New Delhi"/>
    <s v="253, B-1, Ground Floor, Behind Multi Level Parking, Rama Market, Munirka Village, Munirka, New Delhi"/>
    <x v="571"/>
    <s v="Indian Rupees(Rs.)"/>
    <x v="1"/>
    <x v="0"/>
    <x v="2"/>
    <n v="6"/>
    <x v="15"/>
    <x v="10"/>
    <x v="8"/>
    <n v="7"/>
    <n v="10"/>
    <d v="2015-07-10T00:00:00"/>
    <s v="Rs.1000"/>
    <n v="1"/>
    <n v="1000"/>
  </r>
  <r>
    <n v="18463962"/>
    <x v="1536"/>
    <n v="1"/>
    <x v="0"/>
    <s v="New Delhi"/>
    <s v="Roseate House, Asset 10, Hospitality District, Aerocity, New Delhi"/>
    <x v="13"/>
    <s v="Indian Rupees(Rs.)"/>
    <x v="1"/>
    <x v="0"/>
    <x v="2"/>
    <n v="3"/>
    <x v="15"/>
    <x v="0"/>
    <x v="4"/>
    <n v="7"/>
    <n v="5"/>
    <d v="2014-07-05T00:00:00"/>
    <s v="Rs.1000"/>
    <n v="1"/>
    <n v="1000"/>
  </r>
  <r>
    <n v="5315"/>
    <x v="1537"/>
    <n v="1"/>
    <x v="0"/>
    <s v="New Delhi"/>
    <s v="26, 3rd Floor, Central Market, Ashok Vihar Phase 1, New Delhi"/>
    <x v="3"/>
    <s v="Indian Rupees(Rs.)"/>
    <x v="1"/>
    <x v="0"/>
    <x v="2"/>
    <n v="35"/>
    <x v="15"/>
    <x v="6"/>
    <x v="5"/>
    <n v="6"/>
    <n v="9"/>
    <d v="2012-06-09T00:00:00"/>
    <s v="Rs.1000"/>
    <n v="1"/>
    <n v="1000"/>
  </r>
  <r>
    <n v="6030"/>
    <x v="1538"/>
    <n v="1"/>
    <x v="0"/>
    <s v="New Delhi"/>
    <s v="Crowne Plaza, Twin District Centre, Sector 10, Rohini, New Delhi"/>
    <x v="572"/>
    <s v="Indian Rupees(Rs.)"/>
    <x v="1"/>
    <x v="0"/>
    <x v="2"/>
    <n v="60"/>
    <x v="15"/>
    <x v="21"/>
    <x v="6"/>
    <n v="6"/>
    <n v="5"/>
    <d v="2010-06-05T00:00:00"/>
    <s v="Rs.1000"/>
    <n v="1"/>
    <n v="1000"/>
  </r>
  <r>
    <n v="18168168"/>
    <x v="777"/>
    <n v="1"/>
    <x v="0"/>
    <s v="New Delhi"/>
    <s v="M-71, M Block Market, Greater Kailash (GK) 1, New Delhi"/>
    <x v="24"/>
    <s v="Indian Rupees(Rs.)"/>
    <x v="1"/>
    <x v="1"/>
    <x v="2"/>
    <n v="75"/>
    <x v="15"/>
    <x v="15"/>
    <x v="4"/>
    <n v="6"/>
    <n v="7"/>
    <d v="2014-06-07T00:00:00"/>
    <s v="Rs.1000"/>
    <n v="1"/>
    <n v="1000"/>
  </r>
  <r>
    <n v="308315"/>
    <x v="1539"/>
    <n v="1"/>
    <x v="0"/>
    <s v="New Delhi"/>
    <s v="Ashtan Sarovar Portico, C 2, Green Park Extension, New Delhi, Green Park, New Delhi"/>
    <x v="15"/>
    <s v="Indian Rupees(Rs.)"/>
    <x v="1"/>
    <x v="0"/>
    <x v="2"/>
    <n v="23"/>
    <x v="15"/>
    <x v="15"/>
    <x v="0"/>
    <n v="6"/>
    <n v="3"/>
    <d v="2013-06-03T00:00:00"/>
    <s v="Rs.1000"/>
    <n v="1"/>
    <n v="1000"/>
  </r>
  <r>
    <n v="4924"/>
    <x v="777"/>
    <n v="1"/>
    <x v="0"/>
    <s v="New Delhi"/>
    <s v="87 &amp; 88, Indian Islamic Cultural Centre, Lodhi Road, New Delhi"/>
    <x v="2"/>
    <s v="Indian Rupees(Rs.)"/>
    <x v="1"/>
    <x v="0"/>
    <x v="2"/>
    <n v="194"/>
    <x v="15"/>
    <x v="5"/>
    <x v="7"/>
    <n v="6"/>
    <n v="12"/>
    <d v="2017-06-12T00:00:00"/>
    <s v="Rs.1000"/>
    <n v="1"/>
    <n v="1000"/>
  </r>
  <r>
    <n v="303851"/>
    <x v="1540"/>
    <n v="1"/>
    <x v="0"/>
    <s v="New Delhi"/>
    <s v="A 29/3, NH 8, Mahipalpur Extension, Mahipalpur, New Delhi"/>
    <x v="68"/>
    <s v="Indian Rupees(Rs.)"/>
    <x v="1"/>
    <x v="0"/>
    <x v="2"/>
    <n v="7"/>
    <x v="15"/>
    <x v="20"/>
    <x v="8"/>
    <n v="6"/>
    <n v="6"/>
    <d v="2015-06-06T00:00:00"/>
    <s v="Rs.1000"/>
    <n v="1"/>
    <n v="1000"/>
  </r>
  <r>
    <n v="18163892"/>
    <x v="1541"/>
    <n v="1"/>
    <x v="0"/>
    <s v="New Delhi"/>
    <s v="30, Corner Market, Malviya Nagar, New Delhi"/>
    <x v="573"/>
    <s v="Indian Rupees(Rs.)"/>
    <x v="1"/>
    <x v="1"/>
    <x v="2"/>
    <n v="305"/>
    <x v="15"/>
    <x v="7"/>
    <x v="6"/>
    <n v="6"/>
    <n v="27"/>
    <d v="2010-06-27T00:00:00"/>
    <s v="Rs.1000"/>
    <n v="1"/>
    <n v="1000"/>
  </r>
  <r>
    <n v="18421020"/>
    <x v="1542"/>
    <n v="1"/>
    <x v="0"/>
    <s v="New Delhi"/>
    <s v="Plot 4, 80th Feet Road, Local Shopping Complex, Police Line Marg, Near Bal Bharti Public School, Pitampura, New Delhi"/>
    <x v="15"/>
    <s v="Indian Rupees(Rs.)"/>
    <x v="1"/>
    <x v="0"/>
    <x v="2"/>
    <n v="21"/>
    <x v="15"/>
    <x v="4"/>
    <x v="7"/>
    <n v="6"/>
    <n v="21"/>
    <d v="2017-06-21T00:00:00"/>
    <s v="Rs.1000"/>
    <n v="1"/>
    <n v="1000"/>
  </r>
  <r>
    <n v="18375379"/>
    <x v="1543"/>
    <n v="1"/>
    <x v="0"/>
    <s v="New Delhi"/>
    <s v="16, N.W.A, Club Road, Punjabi Bagh, New Delhi"/>
    <x v="520"/>
    <s v="Indian Rupees(Rs.)"/>
    <x v="1"/>
    <x v="0"/>
    <x v="2"/>
    <n v="126"/>
    <x v="15"/>
    <x v="19"/>
    <x v="0"/>
    <n v="6"/>
    <n v="22"/>
    <d v="2013-06-22T00:00:00"/>
    <s v="Rs.1000"/>
    <n v="1"/>
    <n v="1000"/>
  </r>
  <r>
    <n v="2751"/>
    <x v="1544"/>
    <n v="1"/>
    <x v="0"/>
    <s v="New Delhi"/>
    <s v="R-551, New Rajinder Nagar, Rajinder Nagar, New Delhi"/>
    <x v="8"/>
    <s v="Indian Rupees(Rs.)"/>
    <x v="1"/>
    <x v="1"/>
    <x v="2"/>
    <n v="102"/>
    <x v="15"/>
    <x v="11"/>
    <x v="2"/>
    <n v="6"/>
    <n v="20"/>
    <d v="2018-06-20T00:00:00"/>
    <s v="Rs.1000"/>
    <n v="1"/>
    <n v="1000"/>
  </r>
  <r>
    <n v="308235"/>
    <x v="1545"/>
    <n v="1"/>
    <x v="0"/>
    <s v="New Delhi"/>
    <s v="31-BC, Ground Floor, Aditya Mega Mall, Karkardooma, New Delhi"/>
    <x v="31"/>
    <s v="Indian Rupees(Rs.)"/>
    <x v="1"/>
    <x v="1"/>
    <x v="2"/>
    <n v="288"/>
    <x v="15"/>
    <x v="21"/>
    <x v="0"/>
    <n v="5"/>
    <n v="8"/>
    <d v="2013-05-08T00:00:00"/>
    <s v="Rs.1000"/>
    <n v="1"/>
    <n v="1000"/>
  </r>
  <r>
    <n v="134"/>
    <x v="943"/>
    <n v="1"/>
    <x v="0"/>
    <s v="New Delhi"/>
    <s v="11, Defence Colony Market, Defence Colony, New Delhi"/>
    <x v="8"/>
    <s v="Indian Rupees(Rs.)"/>
    <x v="1"/>
    <x v="1"/>
    <x v="2"/>
    <n v="130"/>
    <x v="15"/>
    <x v="5"/>
    <x v="7"/>
    <n v="5"/>
    <n v="20"/>
    <d v="2017-05-20T00:00:00"/>
    <s v="Rs.1000"/>
    <n v="1"/>
    <n v="1000"/>
  </r>
  <r>
    <n v="18456762"/>
    <x v="1546"/>
    <n v="1"/>
    <x v="0"/>
    <s v="New Delhi"/>
    <s v="2527, Hudson Lane, 1st Floor, Delhi University-GTB Nagar, New Delhi"/>
    <x v="574"/>
    <s v="Indian Rupees(Rs.)"/>
    <x v="1"/>
    <x v="0"/>
    <x v="2"/>
    <n v="49"/>
    <x v="15"/>
    <x v="21"/>
    <x v="4"/>
    <n v="5"/>
    <n v="23"/>
    <d v="2014-05-23T00:00:00"/>
    <s v="Rs.1000"/>
    <n v="1"/>
    <n v="1000"/>
  </r>
  <r>
    <n v="18472648"/>
    <x v="1547"/>
    <n v="1"/>
    <x v="0"/>
    <s v="New Delhi"/>
    <s v="48, Mehar Chand Market, Lodhi Colony, New Delhi"/>
    <x v="7"/>
    <s v="Indian Rupees(Rs.)"/>
    <x v="1"/>
    <x v="0"/>
    <x v="2"/>
    <n v="2"/>
    <x v="15"/>
    <x v="0"/>
    <x v="7"/>
    <n v="5"/>
    <n v="4"/>
    <d v="2017-05-04T00:00:00"/>
    <s v="Rs.1000"/>
    <n v="1"/>
    <n v="1000"/>
  </r>
  <r>
    <n v="18456456"/>
    <x v="1548"/>
    <n v="1"/>
    <x v="0"/>
    <s v="New Delhi"/>
    <s v="66, Shakti Vihar, Pitampura, New Delhi"/>
    <x v="233"/>
    <s v="Indian Rupees(Rs.)"/>
    <x v="1"/>
    <x v="0"/>
    <x v="2"/>
    <n v="10"/>
    <x v="15"/>
    <x v="15"/>
    <x v="4"/>
    <n v="5"/>
    <n v="21"/>
    <d v="2014-05-21T00:00:00"/>
    <s v="Rs.1000"/>
    <n v="1"/>
    <n v="1000"/>
  </r>
  <r>
    <n v="18322609"/>
    <x v="1549"/>
    <n v="1"/>
    <x v="0"/>
    <s v="New Delhi"/>
    <s v="JP House, 1st Floor, 118, Near Asain Games Village, Shahpur Jat, New Delhi"/>
    <x v="575"/>
    <s v="Indian Rupees(Rs.)"/>
    <x v="1"/>
    <x v="1"/>
    <x v="2"/>
    <n v="134"/>
    <x v="15"/>
    <x v="19"/>
    <x v="1"/>
    <n v="5"/>
    <n v="14"/>
    <d v="2016-05-14T00:00:00"/>
    <s v="Rs.1000"/>
    <n v="1"/>
    <n v="1000"/>
  </r>
  <r>
    <n v="18466399"/>
    <x v="1550"/>
    <n v="1"/>
    <x v="0"/>
    <s v="New Delhi"/>
    <s v="21, Main Market, Sunder Nagar, New Delhi"/>
    <x v="204"/>
    <s v="Indian Rupees(Rs.)"/>
    <x v="1"/>
    <x v="0"/>
    <x v="2"/>
    <n v="3"/>
    <x v="15"/>
    <x v="0"/>
    <x v="5"/>
    <n v="5"/>
    <n v="14"/>
    <d v="2012-05-14T00:00:00"/>
    <s v="Rs.1000"/>
    <n v="1"/>
    <n v="1000"/>
  </r>
  <r>
    <n v="18237363"/>
    <x v="1551"/>
    <n v="1"/>
    <x v="0"/>
    <s v="New Delhi"/>
    <s v="Shop 21, The India Mall, Community Center, New Friends Colony, New Delhi"/>
    <x v="465"/>
    <s v="Indian Rupees(Rs.)"/>
    <x v="1"/>
    <x v="1"/>
    <x v="2"/>
    <n v="90"/>
    <x v="15"/>
    <x v="10"/>
    <x v="0"/>
    <n v="5"/>
    <n v="19"/>
    <d v="2013-05-19T00:00:00"/>
    <s v="Rs.1000"/>
    <n v="1"/>
    <n v="1000"/>
  </r>
  <r>
    <n v="8822"/>
    <x v="1552"/>
    <n v="1"/>
    <x v="0"/>
    <s v="New Delhi"/>
    <s v="Hotel Rahman, 3/1, Near Patel Nagar Metro Station, East Patel Nagar, New Delhi"/>
    <x v="29"/>
    <s v="Indian Rupees(Rs.)"/>
    <x v="1"/>
    <x v="0"/>
    <x v="2"/>
    <n v="11"/>
    <x v="15"/>
    <x v="20"/>
    <x v="5"/>
    <n v="4"/>
    <n v="9"/>
    <d v="2012-04-09T00:00:00"/>
    <s v="Rs.1000"/>
    <n v="1"/>
    <n v="1000"/>
  </r>
  <r>
    <n v="482"/>
    <x v="943"/>
    <n v="1"/>
    <x v="0"/>
    <s v="New Delhi"/>
    <s v="F-15, District Center, Janak Place, Janakpuri, New Delhi"/>
    <x v="8"/>
    <s v="Indian Rupees(Rs.)"/>
    <x v="1"/>
    <x v="1"/>
    <x v="2"/>
    <n v="105"/>
    <x v="15"/>
    <x v="17"/>
    <x v="8"/>
    <n v="4"/>
    <n v="14"/>
    <d v="2015-04-14T00:00:00"/>
    <s v="Rs.1000"/>
    <n v="1"/>
    <n v="1000"/>
  </r>
  <r>
    <n v="303350"/>
    <x v="1553"/>
    <n v="1"/>
    <x v="0"/>
    <s v="New Delhi"/>
    <s v="A-10, 1st Floor, Najafgarh Road, Kirti Nagar, New Delhi"/>
    <x v="2"/>
    <s v="Indian Rupees(Rs.)"/>
    <x v="1"/>
    <x v="0"/>
    <x v="2"/>
    <n v="283"/>
    <x v="15"/>
    <x v="7"/>
    <x v="2"/>
    <n v="4"/>
    <n v="11"/>
    <d v="2018-04-11T00:00:00"/>
    <s v="Rs.1000"/>
    <n v="1"/>
    <n v="1000"/>
  </r>
  <r>
    <n v="771"/>
    <x v="1554"/>
    <n v="1"/>
    <x v="0"/>
    <s v="New Delhi"/>
    <s v="59, Community Centre, Basant Lok Market, Vasant Vihar, New Delhi"/>
    <x v="3"/>
    <s v="Indian Rupees(Rs.)"/>
    <x v="1"/>
    <x v="1"/>
    <x v="2"/>
    <n v="193"/>
    <x v="15"/>
    <x v="9"/>
    <x v="8"/>
    <n v="3"/>
    <n v="23"/>
    <d v="2015-03-23T00:00:00"/>
    <s v="Rs.1000"/>
    <n v="1"/>
    <n v="1000"/>
  </r>
  <r>
    <n v="8429"/>
    <x v="1555"/>
    <n v="1"/>
    <x v="0"/>
    <s v="New Delhi"/>
    <s v="1, M Block Market, Greater Kailash (GK) 2, New Delhi"/>
    <x v="572"/>
    <s v="Indian Rupees(Rs.)"/>
    <x v="1"/>
    <x v="1"/>
    <x v="2"/>
    <n v="594"/>
    <x v="15"/>
    <x v="5"/>
    <x v="3"/>
    <n v="3"/>
    <n v="20"/>
    <d v="2011-03-20T00:00:00"/>
    <s v="Rs.1000"/>
    <n v="1"/>
    <n v="1000"/>
  </r>
  <r>
    <n v="18222557"/>
    <x v="1556"/>
    <n v="1"/>
    <x v="0"/>
    <s v="New Delhi"/>
    <s v="27, Main Market, Lodhi Colony, New Delhi"/>
    <x v="25"/>
    <s v="Indian Rupees(Rs.)"/>
    <x v="1"/>
    <x v="0"/>
    <x v="2"/>
    <n v="18"/>
    <x v="15"/>
    <x v="11"/>
    <x v="8"/>
    <n v="3"/>
    <n v="24"/>
    <d v="2015-03-24T00:00:00"/>
    <s v="Rs.1000"/>
    <n v="1"/>
    <n v="1000"/>
  </r>
  <r>
    <n v="3114"/>
    <x v="1557"/>
    <n v="1"/>
    <x v="0"/>
    <s v="New Delhi"/>
    <s v="M2K Cinema, Manglam Palace, Rohini, New Delhi"/>
    <x v="430"/>
    <s v="Indian Rupees(Rs.)"/>
    <x v="1"/>
    <x v="1"/>
    <x v="2"/>
    <n v="59"/>
    <x v="15"/>
    <x v="17"/>
    <x v="4"/>
    <n v="3"/>
    <n v="26"/>
    <d v="2014-03-26T00:00:00"/>
    <s v="Rs.1000"/>
    <n v="1"/>
    <n v="1000"/>
  </r>
  <r>
    <n v="3164"/>
    <x v="1558"/>
    <n v="1"/>
    <x v="0"/>
    <s v="New Delhi"/>
    <s v="AB-4, Safdarjung Enclave Market, Safdarjung, New Delhi"/>
    <x v="49"/>
    <s v="Indian Rupees(Rs.)"/>
    <x v="1"/>
    <x v="0"/>
    <x v="2"/>
    <n v="223"/>
    <x v="15"/>
    <x v="3"/>
    <x v="4"/>
    <n v="3"/>
    <n v="21"/>
    <d v="2014-03-21T00:00:00"/>
    <s v="Rs.1000"/>
    <n v="1"/>
    <n v="1000"/>
  </r>
  <r>
    <n v="18254558"/>
    <x v="1559"/>
    <n v="1"/>
    <x v="0"/>
    <s v="New Delhi"/>
    <s v="N-3, Radial Road 1, Outer Circle, Connaught Place, New Delhi"/>
    <x v="576"/>
    <s v="Indian Rupees(Rs.)"/>
    <x v="1"/>
    <x v="0"/>
    <x v="2"/>
    <n v="608"/>
    <x v="15"/>
    <x v="19"/>
    <x v="7"/>
    <n v="2"/>
    <n v="21"/>
    <d v="2017-02-21T00:00:00"/>
    <s v="Rs.1000"/>
    <n v="1"/>
    <n v="1000"/>
  </r>
  <r>
    <n v="18400720"/>
    <x v="1560"/>
    <n v="1"/>
    <x v="0"/>
    <s v="New Delhi"/>
    <s v="3rd Floor, 2624, Hudson Lane, GTB Nagar, New Delhi"/>
    <x v="520"/>
    <s v="Indian Rupees(Rs.)"/>
    <x v="1"/>
    <x v="0"/>
    <x v="2"/>
    <n v="373"/>
    <x v="15"/>
    <x v="3"/>
    <x v="4"/>
    <n v="2"/>
    <n v="8"/>
    <d v="2014-02-08T00:00:00"/>
    <s v="Rs.1000"/>
    <n v="1"/>
    <n v="1000"/>
  </r>
  <r>
    <n v="18440414"/>
    <x v="1561"/>
    <n v="1"/>
    <x v="0"/>
    <s v="New Delhi"/>
    <s v="216, A/1, Gulmohar Park Main Road, Near Father Agnel School, Gulmohar Park, Hauz Khas, New Delhi"/>
    <x v="577"/>
    <s v="Indian Rupees(Rs.)"/>
    <x v="1"/>
    <x v="0"/>
    <x v="2"/>
    <n v="18"/>
    <x v="15"/>
    <x v="21"/>
    <x v="8"/>
    <n v="2"/>
    <n v="12"/>
    <d v="2015-02-12T00:00:00"/>
    <s v="Rs.1000"/>
    <n v="1"/>
    <n v="1000"/>
  </r>
  <r>
    <n v="18336478"/>
    <x v="1562"/>
    <n v="1"/>
    <x v="0"/>
    <s v="New Delhi"/>
    <s v="3rd Floor, Pacific Mall, Opposite Unisex Saloon, Tagore Garden, New Delhi"/>
    <x v="578"/>
    <s v="Indian Rupees(Rs.)"/>
    <x v="1"/>
    <x v="0"/>
    <x v="2"/>
    <n v="3"/>
    <x v="15"/>
    <x v="0"/>
    <x v="2"/>
    <n v="2"/>
    <n v="22"/>
    <d v="2018-02-22T00:00:00"/>
    <s v="Rs.1000"/>
    <n v="1"/>
    <n v="1000"/>
  </r>
  <r>
    <n v="310595"/>
    <x v="1563"/>
    <n v="1"/>
    <x v="0"/>
    <s v="New Delhi"/>
    <s v="23-B, Panchkuian Road, Near RK Ashram Marg Metro Station, Paharganj, New Delhi"/>
    <x v="8"/>
    <s v="Indian Rupees(Rs.)"/>
    <x v="1"/>
    <x v="0"/>
    <x v="2"/>
    <n v="19"/>
    <x v="15"/>
    <x v="6"/>
    <x v="4"/>
    <n v="2"/>
    <n v="12"/>
    <d v="2014-02-12T00:00:00"/>
    <s v="Rs.1000"/>
    <n v="1"/>
    <n v="1000"/>
  </r>
  <r>
    <n v="18014114"/>
    <x v="1564"/>
    <n v="1"/>
    <x v="0"/>
    <s v="New Delhi"/>
    <s v="Shop 101, 1st Floor, D Mall, Netaji Subhash Place, New Delhi"/>
    <x v="579"/>
    <s v="Indian Rupees(Rs.)"/>
    <x v="1"/>
    <x v="1"/>
    <x v="2"/>
    <n v="116"/>
    <x v="15"/>
    <x v="9"/>
    <x v="4"/>
    <n v="1"/>
    <n v="12"/>
    <d v="2014-01-12T00:00:00"/>
    <s v="Rs.1000"/>
    <n v="1"/>
    <n v="1000"/>
  </r>
  <r>
    <n v="18387753"/>
    <x v="1565"/>
    <n v="1"/>
    <x v="0"/>
    <s v="New Delhi"/>
    <s v="Ameya Suites, Plot-6, FC-33, Jasola Institutional Area, Jasola, New Delhi"/>
    <x v="580"/>
    <s v="Indian Rupees(Rs.)"/>
    <x v="1"/>
    <x v="0"/>
    <x v="2"/>
    <n v="8"/>
    <x v="15"/>
    <x v="11"/>
    <x v="5"/>
    <n v="1"/>
    <n v="23"/>
    <d v="2012-01-23T00:00:00"/>
    <s v="Rs.1000"/>
    <n v="1"/>
    <n v="1000"/>
  </r>
  <r>
    <n v="3003"/>
    <x v="1566"/>
    <n v="1"/>
    <x v="0"/>
    <s v="New Delhi"/>
    <s v="3rd Floor, Living Style Mall, Main Kalindi Kunj Road, Jasola, New Delhi"/>
    <x v="2"/>
    <s v="Indian Rupees(Rs.)"/>
    <x v="1"/>
    <x v="0"/>
    <x v="2"/>
    <n v="54"/>
    <x v="15"/>
    <x v="13"/>
    <x v="0"/>
    <n v="1"/>
    <n v="21"/>
    <d v="2013-01-21T00:00:00"/>
    <s v="Rs.1000"/>
    <n v="1"/>
    <n v="1000"/>
  </r>
  <r>
    <n v="1951"/>
    <x v="1526"/>
    <n v="1"/>
    <x v="0"/>
    <s v="New Delhi"/>
    <s v="GA-7 &amp; 8, Metro Walk Mall, Rohini, New Delhi"/>
    <x v="8"/>
    <s v="Indian Rupees(Rs.)"/>
    <x v="1"/>
    <x v="1"/>
    <x v="2"/>
    <n v="151"/>
    <x v="15"/>
    <x v="11"/>
    <x v="1"/>
    <n v="1"/>
    <n v="3"/>
    <d v="2016-01-03T00:00:00"/>
    <s v="Rs.1000"/>
    <n v="1"/>
    <n v="1000"/>
  </r>
  <r>
    <n v="305135"/>
    <x v="1567"/>
    <n v="1"/>
    <x v="0"/>
    <s v="New Delhi"/>
    <s v="Hotel Le Roi 2206, Rajguru Road, Chuna Mandi, Paharganj, New Delhi"/>
    <x v="444"/>
    <s v="Indian Rupees(Rs.)"/>
    <x v="1"/>
    <x v="0"/>
    <x v="2"/>
    <n v="17"/>
    <x v="15"/>
    <x v="13"/>
    <x v="5"/>
    <n v="1"/>
    <n v="3"/>
    <d v="2012-01-03T00:00:00"/>
    <s v="Rs.1000"/>
    <n v="1"/>
    <n v="1000"/>
  </r>
  <r>
    <n v="8915"/>
    <x v="1568"/>
    <n v="1"/>
    <x v="0"/>
    <s v="New Delhi"/>
    <s v="Garg Trade Center, Sector 11, Rohini, New Delhi"/>
    <x v="3"/>
    <s v="Indian Rupees(Rs.)"/>
    <x v="1"/>
    <x v="1"/>
    <x v="2"/>
    <n v="156"/>
    <x v="15"/>
    <x v="15"/>
    <x v="4"/>
    <n v="1"/>
    <n v="22"/>
    <d v="2014-01-22T00:00:00"/>
    <s v="Rs.1000"/>
    <n v="1"/>
    <n v="1000"/>
  </r>
  <r>
    <n v="3935"/>
    <x v="1569"/>
    <n v="1"/>
    <x v="0"/>
    <s v="New Delhi"/>
    <s v="13 &amp; 14, Ground Floor and Mezzanine Floor, Community Center, Ashok Vihar Phase 2, New Delhi"/>
    <x v="374"/>
    <s v="Indian Rupees(Rs.)"/>
    <x v="1"/>
    <x v="1"/>
    <x v="2"/>
    <n v="120"/>
    <x v="15"/>
    <x v="20"/>
    <x v="5"/>
    <n v="12"/>
    <n v="14"/>
    <d v="2012-12-14T00:00:00"/>
    <s v="Rs.1000"/>
    <n v="1"/>
    <n v="1000"/>
  </r>
  <r>
    <n v="3105"/>
    <x v="1570"/>
    <n v="1"/>
    <x v="0"/>
    <s v="New Delhi"/>
    <s v="306, D Mall, Netaji Subhash Place, New Delhi"/>
    <x v="31"/>
    <s v="Indian Rupees(Rs.)"/>
    <x v="1"/>
    <x v="0"/>
    <x v="2"/>
    <n v="165"/>
    <x v="15"/>
    <x v="15"/>
    <x v="8"/>
    <n v="12"/>
    <n v="11"/>
    <d v="2015-12-11T00:00:00"/>
    <s v="Rs.1000"/>
    <n v="1"/>
    <n v="1000"/>
  </r>
  <r>
    <n v="313413"/>
    <x v="1571"/>
    <n v="1"/>
    <x v="0"/>
    <s v="New Delhi"/>
    <s v="21, Hargobind Enclave, Near Karkarduma Metro Station, Karkardooma, New Delhi"/>
    <x v="367"/>
    <s v="Indian Rupees(Rs.)"/>
    <x v="1"/>
    <x v="0"/>
    <x v="2"/>
    <n v="232"/>
    <x v="15"/>
    <x v="4"/>
    <x v="0"/>
    <n v="12"/>
    <n v="6"/>
    <d v="2013-12-06T00:00:00"/>
    <s v="Rs.1000"/>
    <n v="1"/>
    <n v="1000"/>
  </r>
  <r>
    <n v="305370"/>
    <x v="1572"/>
    <n v="1"/>
    <x v="0"/>
    <s v="New Delhi"/>
    <s v="Shop 5-10, LSC Pocket B, Mayur Vihar Phase 2, New Delhi"/>
    <x v="3"/>
    <s v="Indian Rupees(Rs.)"/>
    <x v="1"/>
    <x v="1"/>
    <x v="2"/>
    <n v="94"/>
    <x v="15"/>
    <x v="17"/>
    <x v="1"/>
    <n v="12"/>
    <n v="28"/>
    <d v="2016-12-28T00:00:00"/>
    <s v="Rs.1000"/>
    <n v="1"/>
    <n v="1000"/>
  </r>
  <r>
    <n v="2232"/>
    <x v="213"/>
    <n v="1"/>
    <x v="0"/>
    <s v="New Delhi"/>
    <s v="103/104-A, Goverdhan House, Behind Satyam Cinema, Nehru Place, New Delhi"/>
    <x v="2"/>
    <s v="Indian Rupees(Rs.)"/>
    <x v="1"/>
    <x v="1"/>
    <x v="2"/>
    <n v="184"/>
    <x v="15"/>
    <x v="26"/>
    <x v="8"/>
    <n v="12"/>
    <n v="22"/>
    <d v="2015-12-22T00:00:00"/>
    <s v="Rs.1000"/>
    <n v="1"/>
    <n v="1000"/>
  </r>
  <r>
    <n v="2966"/>
    <x v="213"/>
    <n v="1"/>
    <x v="0"/>
    <s v="New Delhi"/>
    <s v="113 to 120, 1st Floor, PP Tower, Netaji Subhash Place, New Delhi"/>
    <x v="2"/>
    <s v="Indian Rupees(Rs.)"/>
    <x v="1"/>
    <x v="1"/>
    <x v="2"/>
    <n v="261"/>
    <x v="15"/>
    <x v="6"/>
    <x v="3"/>
    <n v="12"/>
    <n v="23"/>
    <d v="2011-12-23T00:00:00"/>
    <s v="Rs.1000"/>
    <n v="1"/>
    <n v="1000"/>
  </r>
  <r>
    <n v="3069"/>
    <x v="1573"/>
    <n v="1"/>
    <x v="0"/>
    <s v="New Delhi"/>
    <s v="Building 58, 1st Floor, Sahyog Bhavan, Nehru Place, New Delhi"/>
    <x v="3"/>
    <s v="Indian Rupees(Rs.)"/>
    <x v="1"/>
    <x v="1"/>
    <x v="2"/>
    <n v="14"/>
    <x v="15"/>
    <x v="13"/>
    <x v="1"/>
    <n v="11"/>
    <n v="10"/>
    <d v="2016-11-10T00:00:00"/>
    <s v="Rs.1000"/>
    <n v="1"/>
    <n v="1000"/>
  </r>
  <r>
    <n v="9417"/>
    <x v="1574"/>
    <n v="1"/>
    <x v="0"/>
    <s v="New Delhi"/>
    <s v="86-A, Shahpur Jat, New Delhi"/>
    <x v="581"/>
    <s v="Indian Rupees(Rs.)"/>
    <x v="1"/>
    <x v="0"/>
    <x v="2"/>
    <n v="251"/>
    <x v="15"/>
    <x v="14"/>
    <x v="7"/>
    <n v="11"/>
    <n v="7"/>
    <d v="2017-11-07T00:00:00"/>
    <s v="Rs.1000"/>
    <n v="1"/>
    <n v="1000"/>
  </r>
  <r>
    <n v="18458647"/>
    <x v="213"/>
    <n v="1"/>
    <x v="0"/>
    <s v="New Delhi"/>
    <s v="1/3, ScIndia House, Janpath, New Delhi"/>
    <x v="2"/>
    <s v="Indian Rupees(Rs.)"/>
    <x v="1"/>
    <x v="0"/>
    <x v="2"/>
    <n v="3"/>
    <x v="15"/>
    <x v="0"/>
    <x v="6"/>
    <n v="10"/>
    <n v="12"/>
    <d v="2010-10-12T00:00:00"/>
    <s v="Rs.1000"/>
    <n v="1"/>
    <n v="1000"/>
  </r>
  <r>
    <n v="18412888"/>
    <x v="1575"/>
    <n v="1"/>
    <x v="0"/>
    <s v="New Delhi"/>
    <s v="C-10, Vishal Enclave, Rajouri Garden, New Delhi"/>
    <x v="582"/>
    <s v="Indian Rupees(Rs.)"/>
    <x v="1"/>
    <x v="0"/>
    <x v="2"/>
    <n v="115"/>
    <x v="15"/>
    <x v="19"/>
    <x v="6"/>
    <n v="10"/>
    <n v="17"/>
    <d v="2010-10-17T00:00:00"/>
    <s v="Rs.1000"/>
    <n v="1"/>
    <n v="1000"/>
  </r>
  <r>
    <n v="18415387"/>
    <x v="1576"/>
    <n v="1"/>
    <x v="0"/>
    <s v="New Delhi"/>
    <s v="J-2/6, B K Dutt Market, Rajouri Garden, New Delhi"/>
    <x v="583"/>
    <s v="Indian Rupees(Rs.)"/>
    <x v="1"/>
    <x v="0"/>
    <x v="2"/>
    <n v="163"/>
    <x v="15"/>
    <x v="14"/>
    <x v="1"/>
    <n v="10"/>
    <n v="2"/>
    <d v="2016-10-02T00:00:00"/>
    <s v="Rs.1000"/>
    <n v="1"/>
    <n v="1000"/>
  </r>
  <r>
    <n v="18245295"/>
    <x v="1577"/>
    <n v="1"/>
    <x v="0"/>
    <s v="New Delhi"/>
    <s v="4-5, Satyaniketan, New Delhi"/>
    <x v="584"/>
    <s v="Indian Rupees(Rs.)"/>
    <x v="1"/>
    <x v="1"/>
    <x v="2"/>
    <n v="244"/>
    <x v="15"/>
    <x v="7"/>
    <x v="1"/>
    <n v="10"/>
    <n v="5"/>
    <d v="2016-10-05T00:00:00"/>
    <s v="Rs.1000"/>
    <n v="1"/>
    <n v="1000"/>
  </r>
  <r>
    <n v="18282007"/>
    <x v="1578"/>
    <n v="1"/>
    <x v="0"/>
    <s v="New Delhi"/>
    <s v="4-A, 2nd Floor, Opposite Tohfe Wala Gumbad, Shahpur Jat, New Delhi"/>
    <x v="434"/>
    <s v="Indian Rupees(Rs.)"/>
    <x v="1"/>
    <x v="1"/>
    <x v="2"/>
    <n v="84"/>
    <x v="15"/>
    <x v="9"/>
    <x v="8"/>
    <n v="10"/>
    <n v="5"/>
    <d v="2015-10-05T00:00:00"/>
    <s v="Rs.1000"/>
    <n v="1"/>
    <n v="1000"/>
  </r>
  <r>
    <n v="18425157"/>
    <x v="1579"/>
    <n v="1"/>
    <x v="0"/>
    <s v="New Delhi"/>
    <s v="DE-84, Tagore Garden, New Delhi"/>
    <x v="3"/>
    <s v="Indian Rupees(Rs.)"/>
    <x v="1"/>
    <x v="0"/>
    <x v="2"/>
    <n v="26"/>
    <x v="15"/>
    <x v="9"/>
    <x v="1"/>
    <n v="10"/>
    <n v="27"/>
    <d v="2016-10-27T00:00:00"/>
    <s v="Rs.1000"/>
    <n v="1"/>
    <n v="1000"/>
  </r>
  <r>
    <n v="18198427"/>
    <x v="1580"/>
    <n v="1"/>
    <x v="0"/>
    <s v="New Delhi"/>
    <s v="C-24, Middle Circle, Connaught Place, New Delhi"/>
    <x v="585"/>
    <s v="Indian Rupees(Rs.)"/>
    <x v="1"/>
    <x v="1"/>
    <x v="1"/>
    <n v="361"/>
    <x v="13"/>
    <x v="19"/>
    <x v="6"/>
    <n v="9"/>
    <n v="1"/>
    <d v="2010-09-01T00:00:00"/>
    <s v="Rs.800"/>
    <n v="1"/>
    <n v="800"/>
  </r>
  <r>
    <n v="18460925"/>
    <x v="1581"/>
    <n v="1"/>
    <x v="0"/>
    <s v="New Delhi"/>
    <s v="Ginger Hotel, DDA Community Center, Vivek-Vihar Police Station, Vivek Vihar, New Delhi"/>
    <x v="68"/>
    <s v="Indian Rupees(Rs.)"/>
    <x v="1"/>
    <x v="0"/>
    <x v="1"/>
    <n v="1"/>
    <x v="13"/>
    <x v="0"/>
    <x v="1"/>
    <n v="9"/>
    <n v="10"/>
    <d v="2016-09-10T00:00:00"/>
    <s v="Rs.800"/>
    <n v="1"/>
    <n v="800"/>
  </r>
  <r>
    <n v="18429394"/>
    <x v="1582"/>
    <n v="1"/>
    <x v="0"/>
    <s v="New Delhi"/>
    <s v="A 282, Surajmal Vihar, Karkardooma, New Delhi"/>
    <x v="72"/>
    <s v="Indian Rupees(Rs.)"/>
    <x v="1"/>
    <x v="0"/>
    <x v="1"/>
    <n v="28"/>
    <x v="13"/>
    <x v="21"/>
    <x v="4"/>
    <n v="9"/>
    <n v="12"/>
    <d v="2014-09-12T00:00:00"/>
    <s v="Rs.800"/>
    <n v="1"/>
    <n v="800"/>
  </r>
  <r>
    <n v="302142"/>
    <x v="1583"/>
    <n v="1"/>
    <x v="0"/>
    <s v="New Delhi"/>
    <s v="N-46, Scooter Market, Kirti Nagar, New Delhi"/>
    <x v="8"/>
    <s v="Indian Rupees(Rs.)"/>
    <x v="1"/>
    <x v="1"/>
    <x v="1"/>
    <n v="45"/>
    <x v="13"/>
    <x v="6"/>
    <x v="1"/>
    <n v="9"/>
    <n v="26"/>
    <d v="2016-09-26T00:00:00"/>
    <s v="Rs.800"/>
    <n v="1"/>
    <n v="800"/>
  </r>
  <r>
    <n v="4036"/>
    <x v="1584"/>
    <n v="1"/>
    <x v="0"/>
    <s v="New Delhi"/>
    <s v="H-31, Kirti Nagar, New Delhi"/>
    <x v="3"/>
    <s v="Indian Rupees(Rs.)"/>
    <x v="1"/>
    <x v="0"/>
    <x v="1"/>
    <n v="50"/>
    <x v="13"/>
    <x v="11"/>
    <x v="6"/>
    <n v="9"/>
    <n v="27"/>
    <d v="2010-09-27T00:00:00"/>
    <s v="Rs.800"/>
    <n v="1"/>
    <n v="800"/>
  </r>
  <r>
    <n v="1274"/>
    <x v="1585"/>
    <n v="1"/>
    <x v="0"/>
    <s v="New Delhi"/>
    <s v="F3/11, Krishna Nagar, New Delhi"/>
    <x v="25"/>
    <s v="Indian Rupees(Rs.)"/>
    <x v="1"/>
    <x v="0"/>
    <x v="1"/>
    <n v="14"/>
    <x v="13"/>
    <x v="20"/>
    <x v="7"/>
    <n v="9"/>
    <n v="4"/>
    <d v="2017-09-04T00:00:00"/>
    <s v="Rs.800"/>
    <n v="1"/>
    <n v="800"/>
  </r>
  <r>
    <n v="308360"/>
    <x v="1586"/>
    <n v="1"/>
    <x v="0"/>
    <s v="New Delhi"/>
    <s v="G-78, Ground Floor, Preet Vihar, New Delhi"/>
    <x v="72"/>
    <s v="Indian Rupees(Rs.)"/>
    <x v="1"/>
    <x v="1"/>
    <x v="1"/>
    <n v="121"/>
    <x v="13"/>
    <x v="15"/>
    <x v="5"/>
    <n v="9"/>
    <n v="26"/>
    <d v="2012-09-26T00:00:00"/>
    <s v="Rs.800"/>
    <n v="1"/>
    <n v="800"/>
  </r>
  <r>
    <n v="309865"/>
    <x v="1587"/>
    <n v="1"/>
    <x v="0"/>
    <s v="New Delhi"/>
    <s v="17, Ground Floor, Satyaniketan, New Delhi"/>
    <x v="586"/>
    <s v="Indian Rupees(Rs.)"/>
    <x v="1"/>
    <x v="1"/>
    <x v="1"/>
    <n v="288"/>
    <x v="13"/>
    <x v="3"/>
    <x v="3"/>
    <n v="9"/>
    <n v="9"/>
    <d v="2011-09-09T00:00:00"/>
    <s v="Rs.800"/>
    <n v="1"/>
    <n v="800"/>
  </r>
  <r>
    <n v="18425186"/>
    <x v="1588"/>
    <n v="1"/>
    <x v="0"/>
    <s v="New Delhi"/>
    <s v="G-24, 1st Floor, South Extension 1, New Delhi"/>
    <x v="438"/>
    <s v="Indian Rupees(Rs.)"/>
    <x v="1"/>
    <x v="0"/>
    <x v="1"/>
    <n v="12"/>
    <x v="13"/>
    <x v="15"/>
    <x v="8"/>
    <n v="9"/>
    <n v="20"/>
    <d v="2015-09-20T00:00:00"/>
    <s v="Rs.800"/>
    <n v="1"/>
    <n v="800"/>
  </r>
  <r>
    <n v="301534"/>
    <x v="1589"/>
    <n v="1"/>
    <x v="0"/>
    <s v="New Delhi"/>
    <s v="3, Hailey Road, Banga Bhawan, Barakhamba Road, New Delhi"/>
    <x v="587"/>
    <s v="Indian Rupees(Rs.)"/>
    <x v="1"/>
    <x v="0"/>
    <x v="1"/>
    <n v="343"/>
    <x v="13"/>
    <x v="21"/>
    <x v="0"/>
    <n v="8"/>
    <n v="3"/>
    <d v="2013-08-03T00:00:00"/>
    <s v="Rs.800"/>
    <n v="1"/>
    <n v="800"/>
  </r>
  <r>
    <n v="300744"/>
    <x v="977"/>
    <n v="1"/>
    <x v="0"/>
    <s v="New Delhi"/>
    <s v="12, Opposite Eros Cinema, Jangpura Extension Market, Jangpura, New Delhi"/>
    <x v="2"/>
    <s v="Indian Rupees(Rs.)"/>
    <x v="1"/>
    <x v="1"/>
    <x v="1"/>
    <n v="126"/>
    <x v="13"/>
    <x v="24"/>
    <x v="0"/>
    <n v="8"/>
    <n v="13"/>
    <d v="2013-08-13T00:00:00"/>
    <s v="Rs.800"/>
    <n v="1"/>
    <n v="800"/>
  </r>
  <r>
    <n v="9145"/>
    <x v="943"/>
    <n v="1"/>
    <x v="0"/>
    <s v="New Delhi"/>
    <s v="La-Sapphire Hotel, A-23, NH 8, Mahipalpur, New Delhi"/>
    <x v="8"/>
    <s v="Indian Rupees(Rs.)"/>
    <x v="1"/>
    <x v="0"/>
    <x v="1"/>
    <n v="22"/>
    <x v="13"/>
    <x v="10"/>
    <x v="4"/>
    <n v="8"/>
    <n v="6"/>
    <d v="2014-08-06T00:00:00"/>
    <s v="Rs.800"/>
    <n v="1"/>
    <n v="800"/>
  </r>
  <r>
    <n v="1040"/>
    <x v="777"/>
    <n v="1"/>
    <x v="0"/>
    <s v="New Delhi"/>
    <s v="40-B, Corner Market, Malviya Nagar, New Delhi"/>
    <x v="24"/>
    <s v="Indian Rupees(Rs.)"/>
    <x v="1"/>
    <x v="1"/>
    <x v="1"/>
    <n v="183"/>
    <x v="13"/>
    <x v="10"/>
    <x v="3"/>
    <n v="8"/>
    <n v="2"/>
    <d v="2011-08-02T00:00:00"/>
    <s v="Rs.800"/>
    <n v="1"/>
    <n v="800"/>
  </r>
  <r>
    <n v="18238913"/>
    <x v="1590"/>
    <n v="1"/>
    <x v="0"/>
    <s v="New Delhi"/>
    <s v="Hotel Woodapple, 3, Hargovind Enclave, Preet Vihar, New Delhi"/>
    <x v="588"/>
    <s v="Indian Rupees(Rs.)"/>
    <x v="1"/>
    <x v="0"/>
    <x v="1"/>
    <n v="8"/>
    <x v="13"/>
    <x v="10"/>
    <x v="7"/>
    <n v="8"/>
    <n v="12"/>
    <d v="2017-08-12T00:00:00"/>
    <s v="Rs.800"/>
    <n v="1"/>
    <n v="800"/>
  </r>
  <r>
    <n v="309435"/>
    <x v="1591"/>
    <n v="1"/>
    <x v="0"/>
    <s v="New Delhi"/>
    <s v="71-73, DDA Market Complex, Rajouri Garden, New Delhi"/>
    <x v="2"/>
    <s v="Indian Rupees(Rs.)"/>
    <x v="1"/>
    <x v="0"/>
    <x v="1"/>
    <n v="27"/>
    <x v="13"/>
    <x v="10"/>
    <x v="3"/>
    <n v="8"/>
    <n v="3"/>
    <d v="2011-08-03T00:00:00"/>
    <s v="Rs.800"/>
    <n v="1"/>
    <n v="800"/>
  </r>
  <r>
    <n v="309737"/>
    <x v="1061"/>
    <n v="1"/>
    <x v="0"/>
    <s v="New Delhi"/>
    <s v="B-41, Ground Floor, Main Market, Kalkaji, New Delhi"/>
    <x v="147"/>
    <s v="Indian Rupees(Rs.)"/>
    <x v="1"/>
    <x v="0"/>
    <x v="1"/>
    <n v="108"/>
    <x v="13"/>
    <x v="7"/>
    <x v="1"/>
    <n v="7"/>
    <n v="18"/>
    <d v="2016-07-18T00:00:00"/>
    <s v="Rs.800"/>
    <n v="1"/>
    <n v="800"/>
  </r>
  <r>
    <n v="2295"/>
    <x v="1592"/>
    <n v="1"/>
    <x v="0"/>
    <s v="New Delhi"/>
    <s v="18, Ashish Corporate Tower, Karkardooma Community Centre, Karkardooma, New Delhi"/>
    <x v="8"/>
    <s v="Indian Rupees(Rs.)"/>
    <x v="1"/>
    <x v="1"/>
    <x v="1"/>
    <n v="306"/>
    <x v="13"/>
    <x v="7"/>
    <x v="0"/>
    <n v="7"/>
    <n v="16"/>
    <d v="2013-07-16T00:00:00"/>
    <s v="Rs.800"/>
    <n v="1"/>
    <n v="800"/>
  </r>
  <r>
    <n v="7450"/>
    <x v="1593"/>
    <n v="1"/>
    <x v="0"/>
    <s v="New Delhi"/>
    <s v="15A/61, WEA, Karol Bagh, New Delhi"/>
    <x v="3"/>
    <s v="Indian Rupees(Rs.)"/>
    <x v="1"/>
    <x v="0"/>
    <x v="1"/>
    <n v="51"/>
    <x v="13"/>
    <x v="4"/>
    <x v="7"/>
    <n v="7"/>
    <n v="23"/>
    <d v="2017-07-23T00:00:00"/>
    <s v="Rs.800"/>
    <n v="1"/>
    <n v="800"/>
  </r>
  <r>
    <n v="1036"/>
    <x v="1594"/>
    <n v="1"/>
    <x v="0"/>
    <s v="New Delhi"/>
    <s v="2 &amp; 3, E-6/12, Main Road, Malviya Nagar, New Delhi"/>
    <x v="8"/>
    <s v="Indian Rupees(Rs.)"/>
    <x v="1"/>
    <x v="1"/>
    <x v="1"/>
    <n v="198"/>
    <x v="13"/>
    <x v="27"/>
    <x v="0"/>
    <n v="7"/>
    <n v="3"/>
    <d v="2013-07-03T00:00:00"/>
    <s v="Rs.800"/>
    <n v="1"/>
    <n v="800"/>
  </r>
  <r>
    <n v="4455"/>
    <x v="1595"/>
    <n v="1"/>
    <x v="0"/>
    <s v="New Delhi"/>
    <s v="2nd Floor, Food Court, Pacific Mall, Tagore Garden, New Delhi"/>
    <x v="19"/>
    <s v="Indian Rupees(Rs.)"/>
    <x v="1"/>
    <x v="0"/>
    <x v="1"/>
    <n v="71"/>
    <x v="13"/>
    <x v="17"/>
    <x v="2"/>
    <n v="7"/>
    <n v="18"/>
    <d v="2018-07-18T00:00:00"/>
    <s v="Rs.800"/>
    <n v="1"/>
    <n v="800"/>
  </r>
  <r>
    <n v="3135"/>
    <x v="1596"/>
    <n v="1"/>
    <x v="0"/>
    <s v="New Delhi"/>
    <s v="R-549, Main Shankar Road, New Rajinder Nagar, Rajinder Nagar, New Delhi"/>
    <x v="49"/>
    <s v="Indian Rupees(Rs.)"/>
    <x v="1"/>
    <x v="1"/>
    <x v="1"/>
    <n v="78"/>
    <x v="13"/>
    <x v="28"/>
    <x v="8"/>
    <n v="7"/>
    <n v="11"/>
    <d v="2015-07-11T00:00:00"/>
    <s v="Rs.800"/>
    <n v="1"/>
    <n v="800"/>
  </r>
  <r>
    <n v="304928"/>
    <x v="943"/>
    <n v="1"/>
    <x v="0"/>
    <s v="New Delhi"/>
    <s v="Plot 240, Pocket H-17, Opposite Metro Pillar 421, Sector 7, Rohini, New Delhi"/>
    <x v="8"/>
    <s v="Indian Rupees(Rs.)"/>
    <x v="1"/>
    <x v="1"/>
    <x v="1"/>
    <n v="159"/>
    <x v="13"/>
    <x v="9"/>
    <x v="2"/>
    <n v="7"/>
    <n v="21"/>
    <d v="2018-07-21T00:00:00"/>
    <s v="Rs.800"/>
    <n v="1"/>
    <n v="800"/>
  </r>
  <r>
    <n v="18398618"/>
    <x v="1597"/>
    <n v="1"/>
    <x v="0"/>
    <s v="New Delhi"/>
    <s v="52, Janpath, New Delhi"/>
    <x v="589"/>
    <s v="Indian Rupees(Rs.)"/>
    <x v="1"/>
    <x v="1"/>
    <x v="1"/>
    <n v="303"/>
    <x v="13"/>
    <x v="3"/>
    <x v="8"/>
    <n v="6"/>
    <n v="10"/>
    <d v="2015-06-10T00:00:00"/>
    <s v="Rs.800"/>
    <n v="1"/>
    <n v="800"/>
  </r>
  <r>
    <n v="9670"/>
    <x v="1586"/>
    <n v="1"/>
    <x v="0"/>
    <s v="New Delhi"/>
    <s v="4, State Bank Nagar, Outer Ring Road, Paschim Vihar, New Delhi"/>
    <x v="72"/>
    <s v="Indian Rupees(Rs.)"/>
    <x v="1"/>
    <x v="1"/>
    <x v="1"/>
    <n v="95"/>
    <x v="13"/>
    <x v="11"/>
    <x v="5"/>
    <n v="6"/>
    <n v="1"/>
    <d v="2012-06-01T00:00:00"/>
    <s v="Rs.800"/>
    <n v="1"/>
    <n v="800"/>
  </r>
  <r>
    <n v="1630"/>
    <x v="1598"/>
    <n v="1"/>
    <x v="0"/>
    <s v="New Delhi"/>
    <s v="27, Yashwant Place Market, Chanakyapuri, New Delhi"/>
    <x v="25"/>
    <s v="Indian Rupees(Rs.)"/>
    <x v="1"/>
    <x v="0"/>
    <x v="1"/>
    <n v="17"/>
    <x v="13"/>
    <x v="11"/>
    <x v="4"/>
    <n v="5"/>
    <n v="14"/>
    <d v="2014-05-14T00:00:00"/>
    <s v="Rs.800"/>
    <n v="1"/>
    <n v="800"/>
  </r>
  <r>
    <n v="311150"/>
    <x v="1599"/>
    <n v="1"/>
    <x v="0"/>
    <s v="New Delhi"/>
    <s v="E-86, Lajpat Nagar 1, New Delhi"/>
    <x v="2"/>
    <s v="Indian Rupees(Rs.)"/>
    <x v="1"/>
    <x v="1"/>
    <x v="1"/>
    <n v="116"/>
    <x v="13"/>
    <x v="9"/>
    <x v="1"/>
    <n v="5"/>
    <n v="28"/>
    <d v="2016-05-28T00:00:00"/>
    <s v="Rs.800"/>
    <n v="1"/>
    <n v="800"/>
  </r>
  <r>
    <n v="3117"/>
    <x v="1600"/>
    <n v="1"/>
    <x v="0"/>
    <s v="New Delhi"/>
    <s v="Roxy Hotel, 2351, Raj Guru Road, Chuna Mandi, Paharganj, New Delhi"/>
    <x v="31"/>
    <s v="Indian Rupees(Rs.)"/>
    <x v="1"/>
    <x v="0"/>
    <x v="1"/>
    <n v="17"/>
    <x v="13"/>
    <x v="27"/>
    <x v="0"/>
    <n v="5"/>
    <n v="23"/>
    <d v="2013-05-23T00:00:00"/>
    <s v="Rs.800"/>
    <n v="1"/>
    <n v="800"/>
  </r>
  <r>
    <n v="3119"/>
    <x v="1601"/>
    <n v="1"/>
    <x v="0"/>
    <s v="New Delhi"/>
    <s v="1833-34, Laxmi Narain Street, Chuna Mandi, Paharganj, New Delhi"/>
    <x v="378"/>
    <s v="Indian Rupees(Rs.)"/>
    <x v="1"/>
    <x v="0"/>
    <x v="1"/>
    <n v="32"/>
    <x v="13"/>
    <x v="20"/>
    <x v="8"/>
    <n v="5"/>
    <n v="14"/>
    <d v="2015-05-14T00:00:00"/>
    <s v="Rs.800"/>
    <n v="1"/>
    <n v="800"/>
  </r>
  <r>
    <n v="18303432"/>
    <x v="1602"/>
    <n v="1"/>
    <x v="0"/>
    <s v="New Delhi"/>
    <s v="10, Park End, Vikas Marg, Preet Vihar, New Delhi"/>
    <x v="2"/>
    <s v="Indian Rupees(Rs.)"/>
    <x v="1"/>
    <x v="1"/>
    <x v="1"/>
    <n v="67"/>
    <x v="13"/>
    <x v="4"/>
    <x v="5"/>
    <n v="5"/>
    <n v="16"/>
    <d v="2012-05-16T00:00:00"/>
    <s v="Rs.800"/>
    <n v="1"/>
    <n v="800"/>
  </r>
  <r>
    <n v="2587"/>
    <x v="1603"/>
    <n v="1"/>
    <x v="0"/>
    <s v="New Delhi"/>
    <s v="26, Yashwant Place Market, Food Plaza, Chanakyapuri, New Delhi"/>
    <x v="19"/>
    <s v="Indian Rupees(Rs.)"/>
    <x v="1"/>
    <x v="0"/>
    <x v="1"/>
    <n v="66"/>
    <x v="13"/>
    <x v="20"/>
    <x v="6"/>
    <n v="4"/>
    <n v="16"/>
    <d v="2010-04-16T00:00:00"/>
    <s v="Rs.800"/>
    <n v="1"/>
    <n v="800"/>
  </r>
  <r>
    <n v="18240023"/>
    <x v="1604"/>
    <n v="1"/>
    <x v="0"/>
    <s v="New Delhi"/>
    <s v="Shop 14, Ground Floor, Omaxe Square, Jasola, New Delhi"/>
    <x v="300"/>
    <s v="Indian Rupees(Rs.)"/>
    <x v="1"/>
    <x v="0"/>
    <x v="1"/>
    <n v="14"/>
    <x v="13"/>
    <x v="15"/>
    <x v="7"/>
    <n v="4"/>
    <n v="3"/>
    <d v="2017-04-03T00:00:00"/>
    <s v="Rs.800"/>
    <n v="1"/>
    <n v="800"/>
  </r>
  <r>
    <n v="18336489"/>
    <x v="1605"/>
    <n v="1"/>
    <x v="0"/>
    <s v="New Delhi"/>
    <s v="284, Opposite Sri Venkateshwara College, Satyaniketan, New Delhi"/>
    <x v="590"/>
    <s v="Indian Rupees(Rs.)"/>
    <x v="1"/>
    <x v="1"/>
    <x v="1"/>
    <n v="216"/>
    <x v="13"/>
    <x v="21"/>
    <x v="3"/>
    <n v="4"/>
    <n v="18"/>
    <d v="2011-04-18T00:00:00"/>
    <s v="Rs.800"/>
    <n v="1"/>
    <n v="800"/>
  </r>
  <r>
    <n v="18322647"/>
    <x v="1606"/>
    <n v="1"/>
    <x v="0"/>
    <s v="New Delhi"/>
    <s v="A-1, 2nd Floor, Near Old Gupta Colony, Vijay Nagar, New Delhi"/>
    <x v="485"/>
    <s v="Indian Rupees(Rs.)"/>
    <x v="1"/>
    <x v="0"/>
    <x v="1"/>
    <n v="43"/>
    <x v="13"/>
    <x v="15"/>
    <x v="6"/>
    <n v="4"/>
    <n v="17"/>
    <d v="2010-04-17T00:00:00"/>
    <s v="Rs.800"/>
    <n v="1"/>
    <n v="800"/>
  </r>
  <r>
    <n v="4338"/>
    <x v="1607"/>
    <n v="1"/>
    <x v="0"/>
    <s v="New Delhi"/>
    <s v="G-2 A &amp; G-2 B, AEZ Square, Community Centre, Vikaspuri, New Delhi"/>
    <x v="3"/>
    <s v="Indian Rupees(Rs.)"/>
    <x v="1"/>
    <x v="0"/>
    <x v="1"/>
    <n v="43"/>
    <x v="13"/>
    <x v="17"/>
    <x v="7"/>
    <n v="4"/>
    <n v="19"/>
    <d v="2017-04-19T00:00:00"/>
    <s v="Rs.800"/>
    <n v="1"/>
    <n v="800"/>
  </r>
  <r>
    <n v="18255141"/>
    <x v="977"/>
    <n v="1"/>
    <x v="0"/>
    <s v="New Delhi"/>
    <s v="Shop SG 40, Aditya Mega Mall, Karkardooma, New Delhi"/>
    <x v="2"/>
    <s v="Indian Rupees(Rs.)"/>
    <x v="1"/>
    <x v="1"/>
    <x v="1"/>
    <n v="32"/>
    <x v="13"/>
    <x v="4"/>
    <x v="3"/>
    <n v="3"/>
    <n v="16"/>
    <d v="2011-03-16T00:00:00"/>
    <s v="Rs.800"/>
    <n v="1"/>
    <n v="800"/>
  </r>
  <r>
    <n v="18462606"/>
    <x v="1608"/>
    <n v="1"/>
    <x v="0"/>
    <s v="New Delhi"/>
    <s v="Svasti Sankul, Gate 1, Indira Gandhi National Centre For The Arts, Janpath, New Delhi"/>
    <x v="591"/>
    <s v="Indian Rupees(Rs.)"/>
    <x v="1"/>
    <x v="0"/>
    <x v="1"/>
    <n v="6"/>
    <x v="13"/>
    <x v="13"/>
    <x v="6"/>
    <n v="3"/>
    <n v="8"/>
    <d v="2010-03-08T00:00:00"/>
    <s v="Rs.800"/>
    <n v="1"/>
    <n v="800"/>
  </r>
  <r>
    <n v="307959"/>
    <x v="1609"/>
    <n v="1"/>
    <x v="0"/>
    <s v="New Delhi"/>
    <s v="B-49, Kamla Nagar Main Road, Kamla Nagar, New Delhi"/>
    <x v="592"/>
    <s v="Indian Rupees(Rs.)"/>
    <x v="1"/>
    <x v="0"/>
    <x v="1"/>
    <n v="145"/>
    <x v="13"/>
    <x v="11"/>
    <x v="8"/>
    <n v="3"/>
    <n v="12"/>
    <d v="2015-03-12T00:00:00"/>
    <s v="Rs.800"/>
    <n v="1"/>
    <n v="800"/>
  </r>
  <r>
    <n v="310801"/>
    <x v="1610"/>
    <n v="1"/>
    <x v="0"/>
    <s v="New Delhi"/>
    <s v="1st Floor, Building 6, Central Market, Punjabi Bagh, New Delhi"/>
    <x v="593"/>
    <s v="Indian Rupees(Rs.)"/>
    <x v="1"/>
    <x v="0"/>
    <x v="1"/>
    <n v="49"/>
    <x v="13"/>
    <x v="15"/>
    <x v="6"/>
    <n v="3"/>
    <n v="8"/>
    <d v="2010-03-08T00:00:00"/>
    <s v="Rs.800"/>
    <n v="1"/>
    <n v="800"/>
  </r>
  <r>
    <n v="300008"/>
    <x v="1611"/>
    <n v="1"/>
    <x v="0"/>
    <s v="New Delhi"/>
    <s v="19-21, 1st Floor, TDI Paragon Mall, Rajouri Garden, New Delhi"/>
    <x v="388"/>
    <s v="Indian Rupees(Rs.)"/>
    <x v="1"/>
    <x v="0"/>
    <x v="1"/>
    <n v="152"/>
    <x v="13"/>
    <x v="15"/>
    <x v="8"/>
    <n v="3"/>
    <n v="5"/>
    <d v="2015-03-05T00:00:00"/>
    <s v="Rs.800"/>
    <n v="1"/>
    <n v="800"/>
  </r>
  <r>
    <n v="307369"/>
    <x v="1612"/>
    <n v="1"/>
    <x v="0"/>
    <s v="New Delhi"/>
    <s v="G-15/B, Ground Floor, Vijay Nagar, New Delhi"/>
    <x v="20"/>
    <s v="Indian Rupees(Rs.)"/>
    <x v="1"/>
    <x v="1"/>
    <x v="1"/>
    <n v="732"/>
    <x v="13"/>
    <x v="15"/>
    <x v="3"/>
    <n v="3"/>
    <n v="7"/>
    <d v="2011-03-07T00:00:00"/>
    <s v="Rs.800"/>
    <n v="1"/>
    <n v="800"/>
  </r>
  <r>
    <n v="301657"/>
    <x v="1586"/>
    <n v="1"/>
    <x v="0"/>
    <s v="New Delhi"/>
    <s v="22, Central Market, Punjabi Bagh, New Delhi"/>
    <x v="72"/>
    <s v="Indian Rupees(Rs.)"/>
    <x v="1"/>
    <x v="1"/>
    <x v="1"/>
    <n v="111"/>
    <x v="13"/>
    <x v="4"/>
    <x v="7"/>
    <n v="2"/>
    <n v="9"/>
    <d v="2017-02-09T00:00:00"/>
    <s v="Rs.800"/>
    <n v="1"/>
    <n v="800"/>
  </r>
  <r>
    <n v="308166"/>
    <x v="1613"/>
    <n v="1"/>
    <x v="0"/>
    <s v="New Delhi"/>
    <s v="Plot 137/1, 1st Floor, Saidulajab, M B Road, Near Saket Metro Station, Saket, New Delhi"/>
    <x v="3"/>
    <s v="Indian Rupees(Rs.)"/>
    <x v="1"/>
    <x v="0"/>
    <x v="1"/>
    <n v="20"/>
    <x v="13"/>
    <x v="28"/>
    <x v="7"/>
    <n v="2"/>
    <n v="19"/>
    <d v="2017-02-19T00:00:00"/>
    <s v="Rs.800"/>
    <n v="1"/>
    <n v="800"/>
  </r>
  <r>
    <n v="2308"/>
    <x v="1614"/>
    <n v="1"/>
    <x v="0"/>
    <s v="New Delhi"/>
    <s v="2nd Floor, Cross River Mall, Karkardooma, New Delhi"/>
    <x v="594"/>
    <s v="Indian Rupees(Rs.)"/>
    <x v="1"/>
    <x v="1"/>
    <x v="1"/>
    <n v="134"/>
    <x v="13"/>
    <x v="15"/>
    <x v="3"/>
    <n v="1"/>
    <n v="16"/>
    <d v="2011-01-16T00:00:00"/>
    <s v="Rs.800"/>
    <n v="1"/>
    <n v="800"/>
  </r>
  <r>
    <n v="357"/>
    <x v="1615"/>
    <n v="1"/>
    <x v="0"/>
    <s v="New Delhi"/>
    <s v="G-6, Janak Place, District Centre, Janakpuri, New Delhi"/>
    <x v="3"/>
    <s v="Indian Rupees(Rs.)"/>
    <x v="1"/>
    <x v="1"/>
    <x v="1"/>
    <n v="122"/>
    <x v="13"/>
    <x v="4"/>
    <x v="0"/>
    <n v="1"/>
    <n v="6"/>
    <d v="2013-01-06T00:00:00"/>
    <s v="Rs.800"/>
    <n v="1"/>
    <n v="800"/>
  </r>
  <r>
    <n v="18180041"/>
    <x v="1616"/>
    <n v="1"/>
    <x v="0"/>
    <s v="New Delhi"/>
    <s v="Over Bridge, Ambience Mall, Vasant Kunj, New Delhi"/>
    <x v="89"/>
    <s v="Indian Rupees(Rs.)"/>
    <x v="1"/>
    <x v="1"/>
    <x v="1"/>
    <n v="232"/>
    <x v="13"/>
    <x v="9"/>
    <x v="1"/>
    <n v="12"/>
    <n v="17"/>
    <d v="2016-12-17T00:00:00"/>
    <s v="Rs.800"/>
    <n v="1"/>
    <n v="800"/>
  </r>
  <r>
    <n v="824"/>
    <x v="1617"/>
    <n v="1"/>
    <x v="0"/>
    <s v="New Delhi"/>
    <s v="V-10 &amp; 16, Yashwant Place Market, Food Plaza, Chanakyapuri, New Delhi"/>
    <x v="19"/>
    <s v="Indian Rupees(Rs.)"/>
    <x v="1"/>
    <x v="1"/>
    <x v="1"/>
    <n v="137"/>
    <x v="13"/>
    <x v="21"/>
    <x v="8"/>
    <n v="12"/>
    <n v="15"/>
    <d v="2015-12-15T00:00:00"/>
    <s v="Rs.800"/>
    <n v="1"/>
    <n v="800"/>
  </r>
  <r>
    <n v="18364354"/>
    <x v="1618"/>
    <n v="1"/>
    <x v="0"/>
    <s v="New Delhi"/>
    <s v="K-1/10, Chittaranjan Park, New Delhi"/>
    <x v="8"/>
    <s v="Indian Rupees(Rs.)"/>
    <x v="1"/>
    <x v="0"/>
    <x v="1"/>
    <n v="4"/>
    <x v="13"/>
    <x v="10"/>
    <x v="2"/>
    <n v="12"/>
    <n v="22"/>
    <d v="2018-12-22T00:00:00"/>
    <s v="Rs.800"/>
    <n v="1"/>
    <n v="800"/>
  </r>
  <r>
    <n v="576"/>
    <x v="1060"/>
    <n v="1"/>
    <x v="0"/>
    <s v="New Delhi"/>
    <s v="91-93, Flyover Market, Defence Colony, New Delhi"/>
    <x v="334"/>
    <s v="Indian Rupees(Rs.)"/>
    <x v="1"/>
    <x v="1"/>
    <x v="1"/>
    <n v="338"/>
    <x v="13"/>
    <x v="21"/>
    <x v="3"/>
    <n v="12"/>
    <n v="15"/>
    <d v="2011-12-15T00:00:00"/>
    <s v="Rs.800"/>
    <n v="1"/>
    <n v="800"/>
  </r>
  <r>
    <n v="302542"/>
    <x v="1619"/>
    <n v="1"/>
    <x v="0"/>
    <s v="New Delhi"/>
    <s v="Stall 19, Dilli Haat, INA, New Delhi"/>
    <x v="595"/>
    <s v="Indian Rupees(Rs.)"/>
    <x v="1"/>
    <x v="0"/>
    <x v="1"/>
    <n v="143"/>
    <x v="13"/>
    <x v="21"/>
    <x v="6"/>
    <n v="12"/>
    <n v="12"/>
    <d v="2010-12-12T00:00:00"/>
    <s v="Rs.800"/>
    <n v="1"/>
    <n v="800"/>
  </r>
  <r>
    <n v="9835"/>
    <x v="1620"/>
    <n v="1"/>
    <x v="0"/>
    <s v="New Delhi"/>
    <s v="B-36, Pamposh Enclave, Greater Kailash (GK) 1, New Delhi"/>
    <x v="596"/>
    <s v="Indian Rupees(Rs.)"/>
    <x v="1"/>
    <x v="1"/>
    <x v="1"/>
    <n v="89"/>
    <x v="13"/>
    <x v="15"/>
    <x v="1"/>
    <n v="12"/>
    <n v="12"/>
    <d v="2016-12-12T00:00:00"/>
    <s v="Rs.800"/>
    <n v="1"/>
    <n v="800"/>
  </r>
  <r>
    <n v="18408045"/>
    <x v="1621"/>
    <n v="1"/>
    <x v="0"/>
    <s v="New Delhi"/>
    <s v="22, 1st Floor, Hudson lane, GTB Nagar, New Delhi"/>
    <x v="597"/>
    <s v="Indian Rupees(Rs.)"/>
    <x v="1"/>
    <x v="0"/>
    <x v="1"/>
    <n v="1"/>
    <x v="13"/>
    <x v="0"/>
    <x v="2"/>
    <n v="12"/>
    <n v="3"/>
    <d v="2018-12-03T00:00:00"/>
    <s v="Rs.800"/>
    <n v="1"/>
    <n v="800"/>
  </r>
  <r>
    <n v="308068"/>
    <x v="1622"/>
    <n v="1"/>
    <x v="0"/>
    <s v="New Delhi"/>
    <s v="Hotel Regent Grand, 2/6 East Patel Nagar, Near Pusa Road, East Patel Nagar, New Delhi"/>
    <x v="3"/>
    <s v="Indian Rupees(Rs.)"/>
    <x v="1"/>
    <x v="0"/>
    <x v="1"/>
    <n v="1"/>
    <x v="13"/>
    <x v="0"/>
    <x v="1"/>
    <n v="12"/>
    <n v="22"/>
    <d v="2016-12-22T00:00:00"/>
    <s v="Rs.800"/>
    <n v="1"/>
    <n v="800"/>
  </r>
  <r>
    <n v="1905"/>
    <x v="1623"/>
    <n v="1"/>
    <x v="0"/>
    <s v="New Delhi"/>
    <s v="6/78, Ajmal Khan Road, Karol Bagh, New Delhi"/>
    <x v="598"/>
    <s v="Indian Rupees(Rs.)"/>
    <x v="1"/>
    <x v="0"/>
    <x v="1"/>
    <n v="123"/>
    <x v="13"/>
    <x v="13"/>
    <x v="4"/>
    <n v="12"/>
    <n v="11"/>
    <d v="2014-12-11T00:00:00"/>
    <s v="Rs.800"/>
    <n v="1"/>
    <n v="800"/>
  </r>
  <r>
    <n v="462"/>
    <x v="777"/>
    <n v="1"/>
    <x v="0"/>
    <s v="New Delhi"/>
    <s v="168/2, Jha House Basti, Nizamuddin West, Nizamuddin, New Delhi"/>
    <x v="24"/>
    <s v="Indian Rupees(Rs.)"/>
    <x v="1"/>
    <x v="1"/>
    <x v="1"/>
    <n v="360"/>
    <x v="13"/>
    <x v="21"/>
    <x v="3"/>
    <n v="12"/>
    <n v="14"/>
    <d v="2011-12-14T00:00:00"/>
    <s v="Rs.800"/>
    <n v="1"/>
    <n v="800"/>
  </r>
  <r>
    <n v="308811"/>
    <x v="1624"/>
    <n v="1"/>
    <x v="0"/>
    <s v="New Delhi"/>
    <s v="H-15, Shop 5, Near NDPL Office, Vijay Nagar, New Delhi"/>
    <x v="599"/>
    <s v="Indian Rupees(Rs.)"/>
    <x v="1"/>
    <x v="1"/>
    <x v="1"/>
    <n v="430"/>
    <x v="13"/>
    <x v="4"/>
    <x v="4"/>
    <n v="12"/>
    <n v="15"/>
    <d v="2014-12-15T00:00:00"/>
    <s v="Rs.800"/>
    <n v="1"/>
    <n v="800"/>
  </r>
  <r>
    <n v="17977767"/>
    <x v="1625"/>
    <n v="1"/>
    <x v="0"/>
    <s v="New Delhi"/>
    <s v="Shop 3, H-15, Opposite NDPL Office, Vijay Nagar, New Delhi"/>
    <x v="420"/>
    <s v="Indian Rupees(Rs.)"/>
    <x v="1"/>
    <x v="1"/>
    <x v="1"/>
    <n v="344"/>
    <x v="13"/>
    <x v="21"/>
    <x v="5"/>
    <n v="12"/>
    <n v="2"/>
    <d v="2012-12-02T00:00:00"/>
    <s v="Rs.800"/>
    <n v="1"/>
    <n v="800"/>
  </r>
  <r>
    <n v="18419884"/>
    <x v="1626"/>
    <n v="1"/>
    <x v="0"/>
    <s v="New Delhi"/>
    <s v="Test address, East of Kailash, New Delhi"/>
    <x v="600"/>
    <s v="Indian Rupees(Rs.)"/>
    <x v="1"/>
    <x v="0"/>
    <x v="1"/>
    <n v="1"/>
    <x v="13"/>
    <x v="0"/>
    <x v="5"/>
    <n v="11"/>
    <n v="24"/>
    <d v="2012-11-24T00:00:00"/>
    <s v="Rs.800"/>
    <n v="1"/>
    <n v="800"/>
  </r>
  <r>
    <n v="18292455"/>
    <x v="943"/>
    <n v="1"/>
    <x v="0"/>
    <s v="New Delhi"/>
    <s v="HL-3 GF, Opposite Santoshi Mata Mandir, Jail Road, New Delhi"/>
    <x v="3"/>
    <s v="Indian Rupees(Rs.)"/>
    <x v="1"/>
    <x v="1"/>
    <x v="1"/>
    <n v="12"/>
    <x v="13"/>
    <x v="6"/>
    <x v="1"/>
    <n v="11"/>
    <n v="14"/>
    <d v="2016-11-14T00:00:00"/>
    <s v="Rs.800"/>
    <n v="1"/>
    <n v="800"/>
  </r>
  <r>
    <n v="311977"/>
    <x v="1627"/>
    <n v="1"/>
    <x v="0"/>
    <s v="New Delhi"/>
    <s v="A-40, Vishal Enclave, Opposite TDI Mall, Rajouri Garden, New Delhi"/>
    <x v="68"/>
    <s v="Indian Rupees(Rs.)"/>
    <x v="1"/>
    <x v="1"/>
    <x v="1"/>
    <n v="90"/>
    <x v="13"/>
    <x v="15"/>
    <x v="0"/>
    <n v="11"/>
    <n v="4"/>
    <d v="2013-11-04T00:00:00"/>
    <s v="Rs.800"/>
    <n v="1"/>
    <n v="800"/>
  </r>
  <r>
    <n v="18322658"/>
    <x v="1628"/>
    <n v="1"/>
    <x v="0"/>
    <s v="New Delhi"/>
    <s v="F-135, Main Market, Rajouri Garden, New Delhi"/>
    <x v="215"/>
    <s v="Indian Rupees(Rs.)"/>
    <x v="1"/>
    <x v="1"/>
    <x v="1"/>
    <n v="96"/>
    <x v="13"/>
    <x v="5"/>
    <x v="2"/>
    <n v="11"/>
    <n v="6"/>
    <d v="2018-11-06T00:00:00"/>
    <s v="Rs.800"/>
    <n v="1"/>
    <n v="800"/>
  </r>
  <r>
    <n v="837"/>
    <x v="213"/>
    <n v="1"/>
    <x v="0"/>
    <s v="New Delhi"/>
    <s v="J-2/1, BK Dutt Market, Rajouri Garden, New Delhi"/>
    <x v="2"/>
    <s v="Indian Rupees(Rs.)"/>
    <x v="1"/>
    <x v="0"/>
    <x v="1"/>
    <n v="622"/>
    <x v="13"/>
    <x v="7"/>
    <x v="6"/>
    <n v="11"/>
    <n v="2"/>
    <d v="2010-11-02T00:00:00"/>
    <s v="Rs.800"/>
    <n v="1"/>
    <n v="800"/>
  </r>
  <r>
    <n v="18430901"/>
    <x v="1629"/>
    <n v="1"/>
    <x v="0"/>
    <s v="New Delhi"/>
    <s v="J-198, 2nd Floor, Rajouri Garden, New Delhi"/>
    <x v="580"/>
    <s v="Indian Rupees(Rs.)"/>
    <x v="1"/>
    <x v="0"/>
    <x v="1"/>
    <n v="153"/>
    <x v="13"/>
    <x v="2"/>
    <x v="4"/>
    <n v="11"/>
    <n v="23"/>
    <d v="2014-11-23T00:00:00"/>
    <s v="Rs.800"/>
    <n v="1"/>
    <n v="800"/>
  </r>
  <r>
    <n v="18358164"/>
    <x v="1630"/>
    <n v="1"/>
    <x v="0"/>
    <s v="New Delhi"/>
    <s v="2nd &amp; 3rd Floor, Building 9, Opposite Venkateshwar College, Satyaniketan, New Delhi"/>
    <x v="601"/>
    <s v="Indian Rupees(Rs.)"/>
    <x v="1"/>
    <x v="0"/>
    <x v="1"/>
    <n v="177"/>
    <x v="13"/>
    <x v="21"/>
    <x v="8"/>
    <n v="11"/>
    <n v="26"/>
    <d v="2015-11-26T00:00:00"/>
    <s v="Rs.800"/>
    <n v="1"/>
    <n v="800"/>
  </r>
  <r>
    <n v="18232097"/>
    <x v="1631"/>
    <n v="1"/>
    <x v="0"/>
    <s v="New Delhi"/>
    <s v="A-272, Ground Floor, Defence Colony, New Delhi"/>
    <x v="602"/>
    <s v="Indian Rupees(Rs.)"/>
    <x v="1"/>
    <x v="1"/>
    <x v="1"/>
    <n v="223"/>
    <x v="13"/>
    <x v="14"/>
    <x v="4"/>
    <n v="10"/>
    <n v="20"/>
    <d v="2014-10-20T00:00:00"/>
    <s v="Rs.800"/>
    <n v="1"/>
    <n v="800"/>
  </r>
  <r>
    <n v="2635"/>
    <x v="1632"/>
    <n v="1"/>
    <x v="0"/>
    <s v="New Delhi"/>
    <s v="23/1, East Patel Nagar Market, East Patel Nagar, New Delhi"/>
    <x v="481"/>
    <s v="Indian Rupees(Rs.)"/>
    <x v="1"/>
    <x v="1"/>
    <x v="1"/>
    <n v="145"/>
    <x v="13"/>
    <x v="5"/>
    <x v="3"/>
    <n v="10"/>
    <n v="4"/>
    <d v="2011-10-04T00:00:00"/>
    <s v="Rs.800"/>
    <n v="1"/>
    <n v="800"/>
  </r>
  <r>
    <n v="18429154"/>
    <x v="1633"/>
    <n v="1"/>
    <x v="0"/>
    <s v="New Delhi"/>
    <s v="G-1 A, Aashirwad Complex, D-1, Green Park, New Delhi"/>
    <x v="481"/>
    <s v="Indian Rupees(Rs.)"/>
    <x v="1"/>
    <x v="1"/>
    <x v="1"/>
    <n v="7"/>
    <x v="13"/>
    <x v="13"/>
    <x v="1"/>
    <n v="10"/>
    <n v="23"/>
    <d v="2016-10-23T00:00:00"/>
    <s v="Rs.800"/>
    <n v="1"/>
    <n v="800"/>
  </r>
  <r>
    <n v="310592"/>
    <x v="1634"/>
    <n v="1"/>
    <x v="0"/>
    <s v="New Delhi"/>
    <s v="2516, Hudson Lane, GTB Nagar, New Delhi"/>
    <x v="378"/>
    <s v="Indian Rupees(Rs.)"/>
    <x v="1"/>
    <x v="1"/>
    <x v="1"/>
    <n v="1439"/>
    <x v="13"/>
    <x v="3"/>
    <x v="3"/>
    <n v="10"/>
    <n v="1"/>
    <d v="2011-10-01T00:00:00"/>
    <s v="Rs.800"/>
    <n v="1"/>
    <n v="800"/>
  </r>
  <r>
    <n v="964"/>
    <x v="1635"/>
    <n v="1"/>
    <x v="0"/>
    <s v="New Delhi"/>
    <s v="D-2/12, Main Market, Model Town 3, New Delhi"/>
    <x v="19"/>
    <s v="Indian Rupees(Rs.)"/>
    <x v="1"/>
    <x v="0"/>
    <x v="1"/>
    <n v="97"/>
    <x v="13"/>
    <x v="15"/>
    <x v="6"/>
    <n v="10"/>
    <n v="28"/>
    <d v="2010-10-28T00:00:00"/>
    <s v="Rs.800"/>
    <n v="1"/>
    <n v="800"/>
  </r>
  <r>
    <n v="9671"/>
    <x v="1586"/>
    <n v="1"/>
    <x v="0"/>
    <s v="New Delhi"/>
    <s v="2 &amp; 3, The India Mall, Community Center, New Friends Colony, New Delhi"/>
    <x v="72"/>
    <s v="Indian Rupees(Rs.)"/>
    <x v="1"/>
    <x v="1"/>
    <x v="1"/>
    <n v="96"/>
    <x v="13"/>
    <x v="9"/>
    <x v="3"/>
    <n v="10"/>
    <n v="23"/>
    <d v="2011-10-23T00:00:00"/>
    <s v="Rs.800"/>
    <n v="1"/>
    <n v="800"/>
  </r>
  <r>
    <n v="18306523"/>
    <x v="1636"/>
    <n v="1"/>
    <x v="0"/>
    <s v="New Delhi"/>
    <s v="1st Floor, C-39, Opposite Odean Cinema, Connaught Place, New Delhi"/>
    <x v="603"/>
    <s v="Indian Rupees(Rs.)"/>
    <x v="0"/>
    <x v="0"/>
    <x v="1"/>
    <n v="877"/>
    <x v="13"/>
    <x v="7"/>
    <x v="2"/>
    <n v="9"/>
    <n v="11"/>
    <d v="2018-09-11T00:00:00"/>
    <s v="Rs.800"/>
    <n v="1"/>
    <n v="800"/>
  </r>
  <r>
    <n v="18469980"/>
    <x v="1637"/>
    <n v="1"/>
    <x v="0"/>
    <s v="New Delhi"/>
    <s v="A-15A Front, Hauz Khas, New Delhi"/>
    <x v="21"/>
    <s v="Indian Rupees(Rs.)"/>
    <x v="0"/>
    <x v="0"/>
    <x v="1"/>
    <n v="8"/>
    <x v="13"/>
    <x v="11"/>
    <x v="1"/>
    <n v="9"/>
    <n v="21"/>
    <d v="2016-09-21T00:00:00"/>
    <s v="Rs.800"/>
    <n v="1"/>
    <n v="800"/>
  </r>
  <r>
    <n v="1197"/>
    <x v="1638"/>
    <n v="1"/>
    <x v="0"/>
    <s v="New Delhi"/>
    <s v="26A/UA, Bungalow Road, Kamla Nagar, New Delhi"/>
    <x v="24"/>
    <s v="Indian Rupees(Rs.)"/>
    <x v="0"/>
    <x v="0"/>
    <x v="1"/>
    <n v="77"/>
    <x v="13"/>
    <x v="13"/>
    <x v="4"/>
    <n v="9"/>
    <n v="24"/>
    <d v="2014-09-24T00:00:00"/>
    <s v="Rs.800"/>
    <n v="1"/>
    <n v="800"/>
  </r>
  <r>
    <n v="18317510"/>
    <x v="1639"/>
    <n v="1"/>
    <x v="0"/>
    <s v="New Delhi"/>
    <s v="23,Sai Dhaam PG,Bungalow Road,Block UA,Jawahar Nagar, Near Hansraj college, Kamla Nagar, New Delhi"/>
    <x v="1"/>
    <s v="Indian Rupees(Rs.)"/>
    <x v="0"/>
    <x v="0"/>
    <x v="1"/>
    <n v="21"/>
    <x v="13"/>
    <x v="4"/>
    <x v="0"/>
    <n v="9"/>
    <n v="10"/>
    <d v="2013-09-10T00:00:00"/>
    <s v="Rs.800"/>
    <n v="1"/>
    <n v="800"/>
  </r>
  <r>
    <n v="18144480"/>
    <x v="1640"/>
    <n v="1"/>
    <x v="0"/>
    <s v="New Delhi"/>
    <s v="New Friends Colony, New Delhi"/>
    <x v="8"/>
    <s v="Indian Rupees(Rs.)"/>
    <x v="0"/>
    <x v="0"/>
    <x v="1"/>
    <n v="21"/>
    <x v="13"/>
    <x v="27"/>
    <x v="1"/>
    <n v="9"/>
    <n v="20"/>
    <d v="2016-09-20T00:00:00"/>
    <s v="Rs.800"/>
    <n v="1"/>
    <n v="800"/>
  </r>
  <r>
    <n v="306586"/>
    <x v="178"/>
    <n v="1"/>
    <x v="0"/>
    <s v="New Delhi"/>
    <s v="2nd Floor, Food Court, Pacific Mall, Tagore Garden, New Delhi"/>
    <x v="5"/>
    <s v="Indian Rupees(Rs.)"/>
    <x v="0"/>
    <x v="0"/>
    <x v="1"/>
    <n v="69"/>
    <x v="13"/>
    <x v="11"/>
    <x v="7"/>
    <n v="9"/>
    <n v="21"/>
    <d v="2017-09-21T00:00:00"/>
    <s v="Rs.800"/>
    <n v="1"/>
    <n v="800"/>
  </r>
  <r>
    <n v="18204499"/>
    <x v="1641"/>
    <n v="1"/>
    <x v="0"/>
    <s v="New Delhi"/>
    <s v="F-1/F-1, Mrignayani Chowk, Dilshad Colony, Dilshad Garden, New Delhi"/>
    <x v="2"/>
    <s v="Indian Rupees(Rs.)"/>
    <x v="0"/>
    <x v="0"/>
    <x v="1"/>
    <n v="6"/>
    <x v="13"/>
    <x v="10"/>
    <x v="1"/>
    <n v="8"/>
    <n v="27"/>
    <d v="2016-08-27T00:00:00"/>
    <s v="Rs.800"/>
    <n v="1"/>
    <n v="800"/>
  </r>
  <r>
    <n v="18380155"/>
    <x v="1642"/>
    <n v="1"/>
    <x v="0"/>
    <s v="New Delhi"/>
    <s v="F1, 1st Floor, Kalkaji, New Delhi"/>
    <x v="604"/>
    <s v="Indian Rupees(Rs.)"/>
    <x v="0"/>
    <x v="0"/>
    <x v="1"/>
    <n v="30"/>
    <x v="13"/>
    <x v="9"/>
    <x v="3"/>
    <n v="8"/>
    <n v="16"/>
    <d v="2011-08-16T00:00:00"/>
    <s v="Rs.800"/>
    <n v="1"/>
    <n v="800"/>
  </r>
  <r>
    <n v="463"/>
    <x v="777"/>
    <n v="1"/>
    <x v="0"/>
    <s v="New Delhi"/>
    <s v="16, Gali Kababian, Jama Masjid, New Delhi"/>
    <x v="24"/>
    <s v="Indian Rupees(Rs.)"/>
    <x v="0"/>
    <x v="0"/>
    <x v="1"/>
    <n v="4689"/>
    <x v="13"/>
    <x v="19"/>
    <x v="7"/>
    <n v="7"/>
    <n v="8"/>
    <d v="2017-07-08T00:00:00"/>
    <s v="Rs.800"/>
    <n v="1"/>
    <n v="800"/>
  </r>
  <r>
    <n v="18489508"/>
    <x v="694"/>
    <n v="1"/>
    <x v="0"/>
    <s v="New Delhi"/>
    <s v="Kamla Nagar, New Delhi"/>
    <x v="140"/>
    <s v="Indian Rupees(Rs.)"/>
    <x v="0"/>
    <x v="0"/>
    <x v="1"/>
    <n v="6"/>
    <x v="13"/>
    <x v="15"/>
    <x v="1"/>
    <n v="7"/>
    <n v="10"/>
    <d v="2016-07-10T00:00:00"/>
    <s v="Rs.800"/>
    <n v="1"/>
    <n v="800"/>
  </r>
  <r>
    <n v="18312565"/>
    <x v="1643"/>
    <n v="1"/>
    <x v="0"/>
    <s v="New Delhi"/>
    <s v="Shop  6, LSC Site, CSC, New Friends Colony, New Delhi"/>
    <x v="435"/>
    <s v="Indian Rupees(Rs.)"/>
    <x v="0"/>
    <x v="0"/>
    <x v="1"/>
    <n v="5"/>
    <x v="13"/>
    <x v="10"/>
    <x v="0"/>
    <n v="7"/>
    <n v="13"/>
    <d v="2013-07-13T00:00:00"/>
    <s v="Rs.800"/>
    <n v="1"/>
    <n v="800"/>
  </r>
  <r>
    <n v="300642"/>
    <x v="1644"/>
    <n v="1"/>
    <x v="0"/>
    <s v="New Delhi"/>
    <s v="100, Golf Links, Near, Khan Market, New Delhi"/>
    <x v="572"/>
    <s v="Indian Rupees(Rs.)"/>
    <x v="0"/>
    <x v="0"/>
    <x v="1"/>
    <n v="29"/>
    <x v="13"/>
    <x v="7"/>
    <x v="1"/>
    <n v="6"/>
    <n v="9"/>
    <d v="2016-06-09T00:00:00"/>
    <s v="Rs.800"/>
    <n v="1"/>
    <n v="800"/>
  </r>
  <r>
    <n v="18341806"/>
    <x v="1645"/>
    <n v="1"/>
    <x v="0"/>
    <s v="New Delhi"/>
    <s v="House 4-5, Opposite Venkateshwara College, Satyaniketan, New Delhi"/>
    <x v="605"/>
    <s v="Indian Rupees(Rs.)"/>
    <x v="0"/>
    <x v="0"/>
    <x v="1"/>
    <n v="27"/>
    <x v="13"/>
    <x v="13"/>
    <x v="3"/>
    <n v="6"/>
    <n v="5"/>
    <d v="2011-06-05T00:00:00"/>
    <s v="Rs.800"/>
    <n v="1"/>
    <n v="800"/>
  </r>
  <r>
    <n v="18418358"/>
    <x v="1646"/>
    <n v="1"/>
    <x v="0"/>
    <s v="New Delhi"/>
    <s v="11, 2nd Floor, Opposite Venketeshwar College, Satyaniketan, New Delhi"/>
    <x v="606"/>
    <s v="Indian Rupees(Rs.)"/>
    <x v="0"/>
    <x v="0"/>
    <x v="1"/>
    <n v="37"/>
    <x v="13"/>
    <x v="14"/>
    <x v="5"/>
    <n v="6"/>
    <n v="1"/>
    <d v="2012-06-01T00:00:00"/>
    <s v="Rs.800"/>
    <n v="1"/>
    <n v="800"/>
  </r>
  <r>
    <n v="18453788"/>
    <x v="1647"/>
    <n v="1"/>
    <x v="0"/>
    <s v="New Delhi"/>
    <s v="3rd Floor, Building 15, Satyaniketan, New Delhi"/>
    <x v="607"/>
    <s v="Indian Rupees(Rs.)"/>
    <x v="0"/>
    <x v="0"/>
    <x v="1"/>
    <n v="4"/>
    <x v="13"/>
    <x v="10"/>
    <x v="5"/>
    <n v="5"/>
    <n v="18"/>
    <d v="2012-05-18T00:00:00"/>
    <s v="Rs.800"/>
    <n v="1"/>
    <n v="800"/>
  </r>
  <r>
    <n v="18424602"/>
    <x v="1648"/>
    <n v="1"/>
    <x v="0"/>
    <s v="New Delhi"/>
    <s v="Plot 69, Near HDFC Bank ATM, Satyaniketan, New Delhi"/>
    <x v="7"/>
    <s v="Indian Rupees(Rs.)"/>
    <x v="0"/>
    <x v="0"/>
    <x v="1"/>
    <n v="35"/>
    <x v="13"/>
    <x v="3"/>
    <x v="7"/>
    <n v="5"/>
    <n v="8"/>
    <d v="2017-05-08T00:00:00"/>
    <s v="Rs.800"/>
    <n v="1"/>
    <n v="800"/>
  </r>
  <r>
    <n v="312937"/>
    <x v="1637"/>
    <n v="1"/>
    <x v="0"/>
    <s v="New Delhi"/>
    <s v="C 2/33, SDA, New Delhi"/>
    <x v="21"/>
    <s v="Indian Rupees(Rs.)"/>
    <x v="0"/>
    <x v="0"/>
    <x v="1"/>
    <n v="47"/>
    <x v="13"/>
    <x v="3"/>
    <x v="1"/>
    <n v="5"/>
    <n v="22"/>
    <d v="2016-05-22T00:00:00"/>
    <s v="Rs.800"/>
    <n v="1"/>
    <n v="800"/>
  </r>
  <r>
    <n v="3428"/>
    <x v="1649"/>
    <n v="1"/>
    <x v="0"/>
    <s v="New Delhi"/>
    <s v="2, 1st Floor, Aravali Shopping Complex, Alaknanda, New Delhi"/>
    <x v="608"/>
    <s v="Indian Rupees(Rs.)"/>
    <x v="0"/>
    <x v="0"/>
    <x v="1"/>
    <n v="452"/>
    <x v="13"/>
    <x v="3"/>
    <x v="6"/>
    <n v="4"/>
    <n v="22"/>
    <d v="2010-04-22T00:00:00"/>
    <s v="Rs.800"/>
    <n v="1"/>
    <n v="800"/>
  </r>
  <r>
    <n v="309322"/>
    <x v="1650"/>
    <n v="1"/>
    <x v="0"/>
    <s v="New Delhi"/>
    <s v="P-11, 2nd Floor, Green Park Extension, Green Park, New Delhi"/>
    <x v="21"/>
    <s v="Indian Rupees(Rs.)"/>
    <x v="0"/>
    <x v="0"/>
    <x v="1"/>
    <n v="15"/>
    <x v="13"/>
    <x v="15"/>
    <x v="7"/>
    <n v="3"/>
    <n v="4"/>
    <d v="2017-03-04T00:00:00"/>
    <s v="Rs.800"/>
    <n v="1"/>
    <n v="800"/>
  </r>
  <r>
    <n v="18356808"/>
    <x v="1651"/>
    <n v="1"/>
    <x v="0"/>
    <s v="New Delhi"/>
    <s v="2530, 3rd Floor, Hudson Lane, GTB Nagar, New Delhi"/>
    <x v="7"/>
    <s v="Indian Rupees(Rs.)"/>
    <x v="0"/>
    <x v="0"/>
    <x v="1"/>
    <n v="34"/>
    <x v="13"/>
    <x v="4"/>
    <x v="3"/>
    <n v="3"/>
    <n v="17"/>
    <d v="2011-03-17T00:00:00"/>
    <s v="Rs.800"/>
    <n v="1"/>
    <n v="800"/>
  </r>
  <r>
    <n v="4624"/>
    <x v="1652"/>
    <n v="1"/>
    <x v="0"/>
    <s v="New Delhi"/>
    <s v="58-A, Khan Market, New Delhi"/>
    <x v="42"/>
    <s v="Indian Rupees(Rs.)"/>
    <x v="0"/>
    <x v="0"/>
    <x v="1"/>
    <n v="89"/>
    <x v="13"/>
    <x v="15"/>
    <x v="3"/>
    <n v="3"/>
    <n v="7"/>
    <d v="2011-03-07T00:00:00"/>
    <s v="Rs.800"/>
    <n v="1"/>
    <n v="800"/>
  </r>
  <r>
    <n v="304735"/>
    <x v="1653"/>
    <n v="1"/>
    <x v="0"/>
    <s v="New Delhi"/>
    <s v="19, Defence Colony Market, Defence Colony, New Delhi"/>
    <x v="13"/>
    <s v="Indian Rupees(Rs.)"/>
    <x v="0"/>
    <x v="0"/>
    <x v="1"/>
    <n v="304"/>
    <x v="13"/>
    <x v="21"/>
    <x v="2"/>
    <n v="2"/>
    <n v="2"/>
    <d v="2018-02-02T00:00:00"/>
    <s v="Rs.800"/>
    <n v="1"/>
    <n v="800"/>
  </r>
  <r>
    <n v="7768"/>
    <x v="1589"/>
    <n v="1"/>
    <x v="0"/>
    <s v="New Delhi"/>
    <s v="Dilli Haat, INA, New Delhi"/>
    <x v="587"/>
    <s v="Indian Rupees(Rs.)"/>
    <x v="0"/>
    <x v="0"/>
    <x v="1"/>
    <n v="182"/>
    <x v="13"/>
    <x v="21"/>
    <x v="5"/>
    <n v="2"/>
    <n v="18"/>
    <d v="2012-02-18T00:00:00"/>
    <s v="Rs.800"/>
    <n v="1"/>
    <n v="800"/>
  </r>
  <r>
    <n v="301214"/>
    <x v="1654"/>
    <n v="1"/>
    <x v="0"/>
    <s v="New Delhi"/>
    <s v="13/41, Geeta Colony, New Delhi"/>
    <x v="8"/>
    <s v="Indian Rupees(Rs.)"/>
    <x v="0"/>
    <x v="0"/>
    <x v="1"/>
    <n v="50"/>
    <x v="13"/>
    <x v="15"/>
    <x v="5"/>
    <n v="2"/>
    <n v="3"/>
    <d v="2012-02-03T00:00:00"/>
    <s v="Rs.800"/>
    <n v="1"/>
    <n v="800"/>
  </r>
  <r>
    <n v="2863"/>
    <x v="1655"/>
    <n v="1"/>
    <x v="0"/>
    <s v="New Delhi"/>
    <s v="E-1/14, Main Road, Malviya Nagar, New Delhi"/>
    <x v="49"/>
    <s v="Indian Rupees(Rs.)"/>
    <x v="0"/>
    <x v="0"/>
    <x v="1"/>
    <n v="245"/>
    <x v="13"/>
    <x v="11"/>
    <x v="2"/>
    <n v="2"/>
    <n v="19"/>
    <d v="2018-02-19T00:00:00"/>
    <s v="Rs.800"/>
    <n v="1"/>
    <n v="800"/>
  </r>
  <r>
    <n v="307356"/>
    <x v="178"/>
    <n v="1"/>
    <x v="0"/>
    <s v="New Delhi"/>
    <s v="Food Court, 2nd Floor, Moments Mall, Kirti Nagar, New Delhi"/>
    <x v="5"/>
    <s v="Indian Rupees(Rs.)"/>
    <x v="0"/>
    <x v="0"/>
    <x v="1"/>
    <n v="48"/>
    <x v="13"/>
    <x v="20"/>
    <x v="6"/>
    <n v="2"/>
    <n v="15"/>
    <d v="2010-02-15T00:00:00"/>
    <s v="Rs.800"/>
    <n v="1"/>
    <n v="800"/>
  </r>
  <r>
    <n v="6345"/>
    <x v="1656"/>
    <n v="1"/>
    <x v="0"/>
    <s v="New Delhi"/>
    <s v="3077, D.B. Gupta Road, Paharganj, New Delhi"/>
    <x v="2"/>
    <s v="Indian Rupees(Rs.)"/>
    <x v="0"/>
    <x v="0"/>
    <x v="1"/>
    <n v="8"/>
    <x v="13"/>
    <x v="27"/>
    <x v="5"/>
    <n v="2"/>
    <n v="27"/>
    <d v="2012-02-27T00:00:00"/>
    <s v="Rs.800"/>
    <n v="1"/>
    <n v="800"/>
  </r>
  <r>
    <n v="18289277"/>
    <x v="1657"/>
    <n v="1"/>
    <x v="0"/>
    <s v="New Delhi"/>
    <s v="Vasant Kunj, New Delhi"/>
    <x v="202"/>
    <s v="Indian Rupees(Rs.)"/>
    <x v="0"/>
    <x v="0"/>
    <x v="1"/>
    <n v="2"/>
    <x v="13"/>
    <x v="0"/>
    <x v="7"/>
    <n v="2"/>
    <n v="10"/>
    <d v="2017-02-10T00:00:00"/>
    <s v="Rs.800"/>
    <n v="1"/>
    <n v="800"/>
  </r>
  <r>
    <n v="18400732"/>
    <x v="1658"/>
    <n v="1"/>
    <x v="0"/>
    <s v="New Delhi"/>
    <s v="2511, Ground Floor, Hudson Lane, Delhi University-GTB Nagar, New Delhi"/>
    <x v="485"/>
    <s v="Indian Rupees(Rs.)"/>
    <x v="0"/>
    <x v="0"/>
    <x v="1"/>
    <n v="15"/>
    <x v="13"/>
    <x v="27"/>
    <x v="0"/>
    <n v="1"/>
    <n v="3"/>
    <d v="2013-01-03T00:00:00"/>
    <s v="Rs.800"/>
    <n v="1"/>
    <n v="800"/>
  </r>
  <r>
    <n v="18381236"/>
    <x v="1659"/>
    <n v="1"/>
    <x v="0"/>
    <s v="New Delhi"/>
    <s v="Gulmohar Park, Hauz Khas, New Delhi"/>
    <x v="21"/>
    <s v="Indian Rupees(Rs.)"/>
    <x v="0"/>
    <x v="0"/>
    <x v="1"/>
    <n v="17"/>
    <x v="13"/>
    <x v="4"/>
    <x v="0"/>
    <n v="1"/>
    <n v="28"/>
    <d v="2013-01-28T00:00:00"/>
    <s v="Rs.800"/>
    <n v="1"/>
    <n v="800"/>
  </r>
  <r>
    <n v="311546"/>
    <x v="1586"/>
    <n v="1"/>
    <x v="0"/>
    <s v="New Delhi"/>
    <s v="24, Akbar Road, Near India Gate, New Delhi"/>
    <x v="72"/>
    <s v="Indian Rupees(Rs.)"/>
    <x v="0"/>
    <x v="0"/>
    <x v="1"/>
    <n v="3"/>
    <x v="13"/>
    <x v="0"/>
    <x v="5"/>
    <n v="1"/>
    <n v="28"/>
    <d v="2012-01-28T00:00:00"/>
    <s v="Rs.800"/>
    <n v="1"/>
    <n v="800"/>
  </r>
  <r>
    <n v="18126080"/>
    <x v="1586"/>
    <n v="1"/>
    <x v="0"/>
    <s v="New Delhi"/>
    <s v="Shop G-8/9, Plot 32-33, Kusal Bazar, Near Satyam Cinema, Nehru Place, New Delhi"/>
    <x v="72"/>
    <s v="Indian Rupees(Rs.)"/>
    <x v="0"/>
    <x v="0"/>
    <x v="1"/>
    <n v="58"/>
    <x v="13"/>
    <x v="7"/>
    <x v="3"/>
    <n v="1"/>
    <n v="10"/>
    <d v="2011-01-10T00:00:00"/>
    <s v="Rs.800"/>
    <n v="1"/>
    <n v="800"/>
  </r>
  <r>
    <n v="1777"/>
    <x v="1660"/>
    <n v="1"/>
    <x v="0"/>
    <s v="New Delhi"/>
    <s v="AB-14, Safdarjung Enclave Market, Safdarjung, New Delhi"/>
    <x v="8"/>
    <s v="Indian Rupees(Rs.)"/>
    <x v="0"/>
    <x v="0"/>
    <x v="1"/>
    <n v="3530"/>
    <x v="13"/>
    <x v="1"/>
    <x v="0"/>
    <n v="1"/>
    <n v="2"/>
    <d v="2013-01-02T00:00:00"/>
    <s v="Rs.800"/>
    <n v="1"/>
    <n v="800"/>
  </r>
  <r>
    <n v="18212160"/>
    <x v="1661"/>
    <n v="1"/>
    <x v="0"/>
    <s v="New Delhi"/>
    <s v="Jamia Nagar, Zakir Nagar, New Delhi"/>
    <x v="609"/>
    <s v="Indian Rupees(Rs.)"/>
    <x v="0"/>
    <x v="0"/>
    <x v="1"/>
    <n v="1"/>
    <x v="13"/>
    <x v="0"/>
    <x v="6"/>
    <n v="1"/>
    <n v="12"/>
    <d v="2010-01-12T00:00:00"/>
    <s v="Rs.800"/>
    <n v="1"/>
    <n v="800"/>
  </r>
  <r>
    <n v="849"/>
    <x v="1662"/>
    <n v="1"/>
    <x v="0"/>
    <s v="New Delhi"/>
    <s v="V-15, Yashwant Place Market, Food Plaza, Chanakyapuri, New Delhi"/>
    <x v="19"/>
    <s v="Indian Rupees(Rs.)"/>
    <x v="0"/>
    <x v="0"/>
    <x v="1"/>
    <n v="34"/>
    <x v="13"/>
    <x v="4"/>
    <x v="5"/>
    <n v="12"/>
    <n v="25"/>
    <d v="2012-12-25T00:00:00"/>
    <s v="Rs.800"/>
    <n v="1"/>
    <n v="800"/>
  </r>
  <r>
    <n v="305147"/>
    <x v="1663"/>
    <n v="1"/>
    <x v="0"/>
    <s v="New Delhi"/>
    <s v="118 B, Shahpur Jat, New Delhi"/>
    <x v="7"/>
    <s v="Indian Rupees(Rs.)"/>
    <x v="0"/>
    <x v="0"/>
    <x v="1"/>
    <n v="112"/>
    <x v="13"/>
    <x v="4"/>
    <x v="4"/>
    <n v="12"/>
    <n v="28"/>
    <d v="2014-12-28T00:00:00"/>
    <s v="Rs.800"/>
    <n v="1"/>
    <n v="800"/>
  </r>
  <r>
    <n v="5438"/>
    <x v="166"/>
    <n v="1"/>
    <x v="0"/>
    <s v="New Delhi"/>
    <s v="TA 61, Main Road, Tughlakabad Institutional Area, New Delhi"/>
    <x v="610"/>
    <s v="Indian Rupees(Rs.)"/>
    <x v="0"/>
    <x v="0"/>
    <x v="1"/>
    <n v="281"/>
    <x v="13"/>
    <x v="21"/>
    <x v="0"/>
    <n v="12"/>
    <n v="15"/>
    <d v="2013-12-15T00:00:00"/>
    <s v="Rs.800"/>
    <n v="1"/>
    <n v="800"/>
  </r>
  <r>
    <n v="18449796"/>
    <x v="1616"/>
    <n v="1"/>
    <x v="0"/>
    <s v="New Delhi"/>
    <s v="A-15A Front, Hauz Khas, New Delhi"/>
    <x v="89"/>
    <s v="Indian Rupees(Rs.)"/>
    <x v="0"/>
    <x v="0"/>
    <x v="1"/>
    <n v="21"/>
    <x v="13"/>
    <x v="20"/>
    <x v="3"/>
    <n v="11"/>
    <n v="5"/>
    <d v="2011-11-05T00:00:00"/>
    <s v="Rs.800"/>
    <n v="1"/>
    <n v="800"/>
  </r>
  <r>
    <n v="18361747"/>
    <x v="1664"/>
    <n v="1"/>
    <x v="0"/>
    <s v="New Delhi"/>
    <s v="Flat 44, 1st Floor, Khan Market, New Delhi"/>
    <x v="611"/>
    <s v="Indian Rupees(Rs.)"/>
    <x v="0"/>
    <x v="0"/>
    <x v="1"/>
    <n v="34"/>
    <x v="13"/>
    <x v="7"/>
    <x v="1"/>
    <n v="11"/>
    <n v="2"/>
    <d v="2016-11-02T00:00:00"/>
    <s v="Rs.800"/>
    <n v="1"/>
    <n v="800"/>
  </r>
  <r>
    <n v="2509"/>
    <x v="1654"/>
    <n v="1"/>
    <x v="0"/>
    <s v="New Delhi"/>
    <s v="G-5, Usha Chamber, New Rajdhani Enclave, Preet Vihar, New Delhi"/>
    <x v="8"/>
    <s v="Indian Rupees(Rs.)"/>
    <x v="0"/>
    <x v="0"/>
    <x v="1"/>
    <n v="135"/>
    <x v="13"/>
    <x v="4"/>
    <x v="0"/>
    <n v="11"/>
    <n v="21"/>
    <d v="2013-11-21T00:00:00"/>
    <s v="Rs.800"/>
    <n v="1"/>
    <n v="800"/>
  </r>
  <r>
    <n v="18398506"/>
    <x v="1665"/>
    <n v="1"/>
    <x v="0"/>
    <s v="New Delhi"/>
    <s v="289, 2nd Floor, South Moti Bagh, Satyaniketan, New Delhi"/>
    <x v="485"/>
    <s v="Indian Rupees(Rs.)"/>
    <x v="0"/>
    <x v="0"/>
    <x v="1"/>
    <n v="67"/>
    <x v="13"/>
    <x v="7"/>
    <x v="3"/>
    <n v="11"/>
    <n v="15"/>
    <d v="2011-11-15T00:00:00"/>
    <s v="Rs.800"/>
    <n v="1"/>
    <n v="800"/>
  </r>
  <r>
    <n v="4621"/>
    <x v="1652"/>
    <n v="1"/>
    <x v="0"/>
    <s v="New Delhi"/>
    <s v="58, Basant Lok Market, Vasant Vihar, New Delhi"/>
    <x v="42"/>
    <s v="Indian Rupees(Rs.)"/>
    <x v="0"/>
    <x v="0"/>
    <x v="1"/>
    <n v="67"/>
    <x v="13"/>
    <x v="10"/>
    <x v="6"/>
    <n v="10"/>
    <n v="6"/>
    <d v="2010-10-06T00:00:00"/>
    <s v="Rs.800"/>
    <n v="1"/>
    <n v="800"/>
  </r>
  <r>
    <n v="18313482"/>
    <x v="1666"/>
    <n v="1"/>
    <x v="0"/>
    <s v="New Delhi"/>
    <s v="D 74, Hauz Khas, New Delhi"/>
    <x v="608"/>
    <s v="Indian Rupees(Rs.)"/>
    <x v="0"/>
    <x v="0"/>
    <x v="1"/>
    <n v="13"/>
    <x v="13"/>
    <x v="15"/>
    <x v="7"/>
    <n v="10"/>
    <n v="22"/>
    <d v="2017-10-22T00:00:00"/>
    <s v="Rs.800"/>
    <n v="1"/>
    <n v="800"/>
  </r>
  <r>
    <n v="7319"/>
    <x v="1667"/>
    <n v="1"/>
    <x v="0"/>
    <s v="New Delhi"/>
    <s v="AB-4, Safdarjung Enclave Market, Safdarjung, New Delhi"/>
    <x v="49"/>
    <s v="Indian Rupees(Rs.)"/>
    <x v="0"/>
    <x v="0"/>
    <x v="1"/>
    <n v="310"/>
    <x v="13"/>
    <x v="5"/>
    <x v="8"/>
    <n v="10"/>
    <n v="5"/>
    <d v="2015-10-05T00:00:00"/>
    <s v="Rs.800"/>
    <n v="1"/>
    <n v="800"/>
  </r>
  <r>
    <n v="307364"/>
    <x v="224"/>
    <n v="1"/>
    <x v="0"/>
    <s v="New Delhi"/>
    <s v="Shop 5-A, Dilashad Garden Metro Station, Dilshad Garden, New Delhi"/>
    <x v="34"/>
    <s v="Indian Rupees(Rs.)"/>
    <x v="0"/>
    <x v="1"/>
    <x v="1"/>
    <n v="107"/>
    <x v="13"/>
    <x v="7"/>
    <x v="6"/>
    <n v="9"/>
    <n v="12"/>
    <d v="2010-09-12T00:00:00"/>
    <s v="Rs.800"/>
    <n v="1"/>
    <n v="800"/>
  </r>
  <r>
    <n v="18365895"/>
    <x v="1668"/>
    <n v="1"/>
    <x v="0"/>
    <s v="New Delhi"/>
    <s v="Greater Kailash (GK) 1, New Delhi"/>
    <x v="444"/>
    <s v="Indian Rupees(Rs.)"/>
    <x v="0"/>
    <x v="1"/>
    <x v="1"/>
    <n v="81"/>
    <x v="13"/>
    <x v="14"/>
    <x v="7"/>
    <n v="9"/>
    <n v="13"/>
    <d v="2017-09-13T00:00:00"/>
    <s v="Rs.800"/>
    <n v="1"/>
    <n v="800"/>
  </r>
  <r>
    <n v="18057812"/>
    <x v="1669"/>
    <n v="1"/>
    <x v="0"/>
    <s v="New Delhi"/>
    <s v="C-4B/295 A, Janakpuri, New Delhi"/>
    <x v="3"/>
    <s v="Indian Rupees(Rs.)"/>
    <x v="0"/>
    <x v="1"/>
    <x v="1"/>
    <n v="84"/>
    <x v="13"/>
    <x v="11"/>
    <x v="3"/>
    <n v="9"/>
    <n v="28"/>
    <d v="2011-09-28T00:00:00"/>
    <s v="Rs.800"/>
    <n v="1"/>
    <n v="800"/>
  </r>
  <r>
    <n v="18219545"/>
    <x v="1670"/>
    <n v="1"/>
    <x v="0"/>
    <s v="New Delhi"/>
    <s v="Shop 1&amp;2, C51, Ground Floor, Malviya Nagar, New Delhi"/>
    <x v="612"/>
    <s v="Indian Rupees(Rs.)"/>
    <x v="0"/>
    <x v="1"/>
    <x v="1"/>
    <n v="255"/>
    <x v="13"/>
    <x v="19"/>
    <x v="7"/>
    <n v="9"/>
    <n v="24"/>
    <d v="2017-09-24T00:00:00"/>
    <s v="Rs.800"/>
    <n v="1"/>
    <n v="800"/>
  </r>
  <r>
    <n v="308331"/>
    <x v="224"/>
    <n v="1"/>
    <x v="0"/>
    <s v="New Delhi"/>
    <s v="8-9, Satyam Cinema Complex, Nehru Place, New Delhi"/>
    <x v="34"/>
    <s v="Indian Rupees(Rs.)"/>
    <x v="0"/>
    <x v="1"/>
    <x v="1"/>
    <n v="103"/>
    <x v="13"/>
    <x v="7"/>
    <x v="0"/>
    <n v="9"/>
    <n v="3"/>
    <d v="2013-09-03T00:00:00"/>
    <s v="Rs.800"/>
    <n v="1"/>
    <n v="800"/>
  </r>
  <r>
    <n v="18456770"/>
    <x v="1671"/>
    <n v="1"/>
    <x v="0"/>
    <s v="New Delhi"/>
    <s v="Safdarjung Enclave, New Delhi"/>
    <x v="5"/>
    <s v="Indian Rupees(Rs.)"/>
    <x v="0"/>
    <x v="1"/>
    <x v="1"/>
    <n v="41"/>
    <x v="13"/>
    <x v="19"/>
    <x v="0"/>
    <n v="9"/>
    <n v="25"/>
    <d v="2013-09-25T00:00:00"/>
    <s v="Rs.800"/>
    <n v="1"/>
    <n v="800"/>
  </r>
  <r>
    <n v="304598"/>
    <x v="1672"/>
    <n v="1"/>
    <x v="0"/>
    <s v="New Delhi"/>
    <s v="G-5, Pankaj Tower, LSC Savita Vihar, Vivek Vihar, New Delhi"/>
    <x v="25"/>
    <s v="Indian Rupees(Rs.)"/>
    <x v="0"/>
    <x v="1"/>
    <x v="1"/>
    <n v="126"/>
    <x v="13"/>
    <x v="7"/>
    <x v="5"/>
    <n v="9"/>
    <n v="12"/>
    <d v="2012-09-12T00:00:00"/>
    <s v="Rs.800"/>
    <n v="1"/>
    <n v="800"/>
  </r>
  <r>
    <n v="18424893"/>
    <x v="1673"/>
    <n v="1"/>
    <x v="0"/>
    <s v="New Delhi"/>
    <s v="A-92 C, 2nd Floor, New Friends Colony, New Delhi"/>
    <x v="613"/>
    <s v="Indian Rupees(Rs.)"/>
    <x v="0"/>
    <x v="1"/>
    <x v="1"/>
    <n v="30"/>
    <x v="13"/>
    <x v="9"/>
    <x v="3"/>
    <n v="8"/>
    <n v="11"/>
    <d v="2011-08-11T00:00:00"/>
    <s v="Rs.800"/>
    <n v="1"/>
    <n v="800"/>
  </r>
  <r>
    <n v="308682"/>
    <x v="224"/>
    <n v="1"/>
    <x v="0"/>
    <s v="New Delhi"/>
    <s v="Shop 8709-10, Desh Bandhu Gupta Marg, Paharganj, New Delhi"/>
    <x v="34"/>
    <s v="Indian Rupees(Rs.)"/>
    <x v="0"/>
    <x v="1"/>
    <x v="1"/>
    <n v="26"/>
    <x v="13"/>
    <x v="27"/>
    <x v="6"/>
    <n v="8"/>
    <n v="11"/>
    <d v="2010-08-11T00:00:00"/>
    <s v="Rs.800"/>
    <n v="1"/>
    <n v="800"/>
  </r>
  <r>
    <n v="3381"/>
    <x v="1674"/>
    <n v="1"/>
    <x v="0"/>
    <s v="New Delhi"/>
    <s v="30, Vasant Place Market, Near Malai Temple, R K Puram, New Delhi"/>
    <x v="24"/>
    <s v="Indian Rupees(Rs.)"/>
    <x v="0"/>
    <x v="1"/>
    <x v="1"/>
    <n v="629"/>
    <x v="13"/>
    <x v="21"/>
    <x v="6"/>
    <n v="8"/>
    <n v="26"/>
    <d v="2010-08-26T00:00:00"/>
    <s v="Rs.800"/>
    <n v="1"/>
    <n v="800"/>
  </r>
  <r>
    <n v="308621"/>
    <x v="1675"/>
    <n v="1"/>
    <x v="0"/>
    <s v="New Delhi"/>
    <s v="Shop 8 &amp; 9, B-7, LSP, Vasant Kunj, New Delhi"/>
    <x v="24"/>
    <s v="Indian Rupees(Rs.)"/>
    <x v="0"/>
    <x v="1"/>
    <x v="1"/>
    <n v="170"/>
    <x v="13"/>
    <x v="9"/>
    <x v="7"/>
    <n v="8"/>
    <n v="9"/>
    <d v="2017-08-09T00:00:00"/>
    <s v="Rs.800"/>
    <n v="1"/>
    <n v="800"/>
  </r>
  <r>
    <n v="4825"/>
    <x v="1676"/>
    <n v="1"/>
    <x v="0"/>
    <s v="New Delhi"/>
    <s v="2520, 1st Floor, Hudson Lane, Kingsway Camp, Delhi University-GTB Nagar, New Delhi"/>
    <x v="614"/>
    <s v="Indian Rupees(Rs.)"/>
    <x v="0"/>
    <x v="1"/>
    <x v="1"/>
    <n v="2724"/>
    <x v="13"/>
    <x v="3"/>
    <x v="6"/>
    <n v="7"/>
    <n v="3"/>
    <d v="2010-07-03T00:00:00"/>
    <s v="Rs.800"/>
    <n v="1"/>
    <n v="800"/>
  </r>
  <r>
    <n v="4385"/>
    <x v="1677"/>
    <n v="1"/>
    <x v="0"/>
    <s v="New Delhi"/>
    <s v="13, Guru Nanak Market, Pamposh Enclave, Greater Kailash (GK) 1, New Delhi"/>
    <x v="147"/>
    <s v="Indian Rupees(Rs.)"/>
    <x v="0"/>
    <x v="1"/>
    <x v="1"/>
    <n v="146"/>
    <x v="13"/>
    <x v="15"/>
    <x v="1"/>
    <n v="7"/>
    <n v="23"/>
    <d v="2016-07-23T00:00:00"/>
    <s v="Rs.800"/>
    <n v="1"/>
    <n v="800"/>
  </r>
  <r>
    <n v="18369772"/>
    <x v="1678"/>
    <n v="1"/>
    <x v="0"/>
    <s v="New Delhi"/>
    <s v="S-2, Bhagwan Das Nagar, East Punjabi Bagh, New Delhi"/>
    <x v="615"/>
    <s v="Indian Rupees(Rs.)"/>
    <x v="0"/>
    <x v="1"/>
    <x v="1"/>
    <n v="24"/>
    <x v="13"/>
    <x v="4"/>
    <x v="8"/>
    <n v="7"/>
    <n v="19"/>
    <d v="2015-07-19T00:00:00"/>
    <s v="Rs.800"/>
    <n v="1"/>
    <n v="800"/>
  </r>
  <r>
    <n v="5313"/>
    <x v="482"/>
    <n v="1"/>
    <x v="0"/>
    <s v="New Delhi"/>
    <s v="D-12/188, Opposite Metro Pillar 408, Rohini, New Delhi"/>
    <x v="83"/>
    <s v="Indian Rupees(Rs.)"/>
    <x v="0"/>
    <x v="1"/>
    <x v="1"/>
    <n v="164"/>
    <x v="13"/>
    <x v="27"/>
    <x v="7"/>
    <n v="7"/>
    <n v="12"/>
    <d v="2017-07-12T00:00:00"/>
    <s v="Rs.800"/>
    <n v="1"/>
    <n v="800"/>
  </r>
  <r>
    <n v="306334"/>
    <x v="1679"/>
    <n v="1"/>
    <x v="0"/>
    <s v="New Delhi"/>
    <s v="50, Hauz Khas Village, New Delhi"/>
    <x v="30"/>
    <s v="Indian Rupees(Rs.)"/>
    <x v="0"/>
    <x v="1"/>
    <x v="1"/>
    <n v="489"/>
    <x v="13"/>
    <x v="21"/>
    <x v="7"/>
    <n v="6"/>
    <n v="14"/>
    <d v="2017-06-14T00:00:00"/>
    <s v="Rs.800"/>
    <n v="1"/>
    <n v="800"/>
  </r>
  <r>
    <n v="301203"/>
    <x v="1586"/>
    <n v="1"/>
    <x v="0"/>
    <s v="New Delhi"/>
    <s v="251/3, Post Office Block, Krishna Nagar, New Delhi"/>
    <x v="72"/>
    <s v="Indian Rupees(Rs.)"/>
    <x v="0"/>
    <x v="1"/>
    <x v="1"/>
    <n v="66"/>
    <x v="13"/>
    <x v="20"/>
    <x v="6"/>
    <n v="6"/>
    <n v="20"/>
    <d v="2010-06-20T00:00:00"/>
    <s v="Rs.800"/>
    <n v="1"/>
    <n v="800"/>
  </r>
  <r>
    <n v="18285729"/>
    <x v="1680"/>
    <n v="1"/>
    <x v="0"/>
    <s v="New Delhi"/>
    <s v="17-18, 1st Floor, Corner Market, Malviya Nagar, New Delhi"/>
    <x v="3"/>
    <s v="Indian Rupees(Rs.)"/>
    <x v="0"/>
    <x v="1"/>
    <x v="1"/>
    <n v="93"/>
    <x v="13"/>
    <x v="21"/>
    <x v="6"/>
    <n v="6"/>
    <n v="6"/>
    <d v="2010-06-06T00:00:00"/>
    <s v="Rs.800"/>
    <n v="1"/>
    <n v="800"/>
  </r>
  <r>
    <n v="18332063"/>
    <x v="1681"/>
    <n v="1"/>
    <x v="0"/>
    <s v="New Delhi"/>
    <s v="D-15, South Extension 2, New Delhi"/>
    <x v="450"/>
    <s v="Indian Rupees(Rs.)"/>
    <x v="0"/>
    <x v="1"/>
    <x v="1"/>
    <n v="149"/>
    <x v="13"/>
    <x v="14"/>
    <x v="5"/>
    <n v="6"/>
    <n v="25"/>
    <d v="2012-06-25T00:00:00"/>
    <s v="Rs.800"/>
    <n v="1"/>
    <n v="800"/>
  </r>
  <r>
    <n v="7246"/>
    <x v="1682"/>
    <n v="1"/>
    <x v="0"/>
    <s v="New Delhi"/>
    <s v="Food Court, 3rd Floor, Ambience Mall, Vasant Kunj, New Delhi"/>
    <x v="236"/>
    <s v="Indian Rupees(Rs.)"/>
    <x v="0"/>
    <x v="1"/>
    <x v="1"/>
    <n v="230"/>
    <x v="13"/>
    <x v="13"/>
    <x v="6"/>
    <n v="5"/>
    <n v="14"/>
    <d v="2010-05-14T00:00:00"/>
    <s v="Rs.800"/>
    <n v="1"/>
    <n v="800"/>
  </r>
  <r>
    <n v="18402768"/>
    <x v="1683"/>
    <n v="1"/>
    <x v="0"/>
    <s v="New Delhi"/>
    <s v="E-25 A, Main Market, Hauz Khas, New Delhi"/>
    <x v="616"/>
    <s v="Indian Rupees(Rs.)"/>
    <x v="0"/>
    <x v="1"/>
    <x v="1"/>
    <n v="49"/>
    <x v="13"/>
    <x v="5"/>
    <x v="5"/>
    <n v="5"/>
    <n v="2"/>
    <d v="2012-05-02T00:00:00"/>
    <s v="Rs.800"/>
    <n v="1"/>
    <n v="800"/>
  </r>
  <r>
    <n v="308784"/>
    <x v="800"/>
    <n v="1"/>
    <x v="0"/>
    <s v="New Delhi"/>
    <s v="Shop 5, 2nd Floor, Food Court, Moments Mall, Kirti Nagar, New Delhi"/>
    <x v="19"/>
    <s v="Indian Rupees(Rs.)"/>
    <x v="0"/>
    <x v="1"/>
    <x v="1"/>
    <n v="39"/>
    <x v="13"/>
    <x v="26"/>
    <x v="3"/>
    <n v="5"/>
    <n v="27"/>
    <d v="2011-05-27T00:00:00"/>
    <s v="Rs.800"/>
    <n v="1"/>
    <n v="800"/>
  </r>
  <r>
    <n v="18345730"/>
    <x v="1673"/>
    <n v="1"/>
    <x v="0"/>
    <s v="New Delhi"/>
    <s v="L 49, Laxmi Nagar, New Delhi"/>
    <x v="613"/>
    <s v="Indian Rupees(Rs.)"/>
    <x v="0"/>
    <x v="1"/>
    <x v="1"/>
    <n v="40"/>
    <x v="13"/>
    <x v="21"/>
    <x v="5"/>
    <n v="5"/>
    <n v="25"/>
    <d v="2012-05-25T00:00:00"/>
    <s v="Rs.800"/>
    <n v="1"/>
    <n v="800"/>
  </r>
  <r>
    <n v="4855"/>
    <x v="224"/>
    <n v="1"/>
    <x v="0"/>
    <s v="New Delhi"/>
    <s v="17 &amp; 18, Corner Market, Malviya Nagar, New Delhi"/>
    <x v="34"/>
    <s v="Indian Rupees(Rs.)"/>
    <x v="0"/>
    <x v="1"/>
    <x v="1"/>
    <n v="120"/>
    <x v="13"/>
    <x v="27"/>
    <x v="3"/>
    <n v="5"/>
    <n v="10"/>
    <d v="2011-05-10T00:00:00"/>
    <s v="Rs.800"/>
    <n v="1"/>
    <n v="800"/>
  </r>
  <r>
    <n v="308929"/>
    <x v="224"/>
    <n v="1"/>
    <x v="0"/>
    <s v="New Delhi"/>
    <s v="A-6/10, Chaudhary Balbir Singh Marg, Paschim Vihar, New Delhi"/>
    <x v="34"/>
    <s v="Indian Rupees(Rs.)"/>
    <x v="0"/>
    <x v="1"/>
    <x v="1"/>
    <n v="58"/>
    <x v="13"/>
    <x v="13"/>
    <x v="8"/>
    <n v="5"/>
    <n v="21"/>
    <d v="2015-05-21T00:00:00"/>
    <s v="Rs.800"/>
    <n v="1"/>
    <n v="800"/>
  </r>
  <r>
    <n v="18277238"/>
    <x v="1684"/>
    <n v="1"/>
    <x v="0"/>
    <s v="New Delhi"/>
    <s v="3/8,Old Rajinder Nagar, Opposite Sanatan Dharm Mandir, Main Shankar Road, Rajinder Nagar, New Delhi"/>
    <x v="3"/>
    <s v="Indian Rupees(Rs.)"/>
    <x v="0"/>
    <x v="1"/>
    <x v="1"/>
    <n v="13"/>
    <x v="13"/>
    <x v="11"/>
    <x v="2"/>
    <n v="5"/>
    <n v="8"/>
    <d v="2018-05-08T00:00:00"/>
    <s v="Rs.800"/>
    <n v="1"/>
    <n v="800"/>
  </r>
  <r>
    <n v="4854"/>
    <x v="224"/>
    <n v="1"/>
    <x v="0"/>
    <s v="New Delhi"/>
    <s v="49 &amp; 50, Ground Floor, Star City Mall, Mayur Vihar Phase 1, New Delhi"/>
    <x v="34"/>
    <s v="Indian Rupees(Rs.)"/>
    <x v="0"/>
    <x v="1"/>
    <x v="1"/>
    <n v="87"/>
    <x v="13"/>
    <x v="6"/>
    <x v="1"/>
    <n v="5"/>
    <n v="16"/>
    <d v="2016-05-16T00:00:00"/>
    <s v="Rs.800"/>
    <n v="1"/>
    <n v="800"/>
  </r>
  <r>
    <n v="18219558"/>
    <x v="1685"/>
    <n v="1"/>
    <x v="0"/>
    <s v="New Delhi"/>
    <s v="P-2/90, Opposite PVR Rivoli, Connaught Place, New Delhi"/>
    <x v="617"/>
    <s v="Indian Rupees(Rs.)"/>
    <x v="0"/>
    <x v="1"/>
    <x v="1"/>
    <n v="740"/>
    <x v="13"/>
    <x v="14"/>
    <x v="7"/>
    <n v="4"/>
    <n v="20"/>
    <d v="2017-04-20T00:00:00"/>
    <s v="Rs.800"/>
    <n v="1"/>
    <n v="800"/>
  </r>
  <r>
    <n v="1258"/>
    <x v="1686"/>
    <n v="1"/>
    <x v="0"/>
    <s v="New Delhi"/>
    <s v="3rd Floor, Cross River Mall, Karkardooma, New Delhi"/>
    <x v="3"/>
    <s v="Indian Rupees(Rs.)"/>
    <x v="0"/>
    <x v="1"/>
    <x v="1"/>
    <n v="106"/>
    <x v="13"/>
    <x v="13"/>
    <x v="3"/>
    <n v="4"/>
    <n v="11"/>
    <d v="2011-04-11T00:00:00"/>
    <s v="Rs.800"/>
    <n v="1"/>
    <n v="800"/>
  </r>
  <r>
    <n v="8949"/>
    <x v="1687"/>
    <n v="1"/>
    <x v="0"/>
    <s v="New Delhi"/>
    <s v="31-A, Krishna Market, Opposite Deshbandhu College, Kalkaji, New Delhi"/>
    <x v="618"/>
    <s v="Indian Rupees(Rs.)"/>
    <x v="0"/>
    <x v="1"/>
    <x v="1"/>
    <n v="70"/>
    <x v="13"/>
    <x v="13"/>
    <x v="4"/>
    <n v="4"/>
    <n v="13"/>
    <d v="2014-04-13T00:00:00"/>
    <s v="Rs.800"/>
    <n v="1"/>
    <n v="800"/>
  </r>
  <r>
    <n v="7400"/>
    <x v="224"/>
    <n v="1"/>
    <x v="0"/>
    <s v="New Delhi"/>
    <s v="A-25, Tagore  Market, Kirti Nagar, New Delhi"/>
    <x v="34"/>
    <s v="Indian Rupees(Rs.)"/>
    <x v="0"/>
    <x v="1"/>
    <x v="1"/>
    <n v="67"/>
    <x v="13"/>
    <x v="17"/>
    <x v="7"/>
    <n v="4"/>
    <n v="6"/>
    <d v="2017-04-06T00:00:00"/>
    <s v="Rs.800"/>
    <n v="1"/>
    <n v="800"/>
  </r>
  <r>
    <n v="18277003"/>
    <x v="1676"/>
    <n v="1"/>
    <x v="0"/>
    <s v="New Delhi"/>
    <s v="Food Court, 2nd Floor, Moments Mall, Kirti Nagar, New Delhi"/>
    <x v="614"/>
    <s v="Indian Rupees(Rs.)"/>
    <x v="0"/>
    <x v="1"/>
    <x v="1"/>
    <n v="137"/>
    <x v="13"/>
    <x v="14"/>
    <x v="2"/>
    <n v="4"/>
    <n v="23"/>
    <d v="2018-04-23T00:00:00"/>
    <s v="Rs.800"/>
    <n v="1"/>
    <n v="800"/>
  </r>
  <r>
    <n v="9853"/>
    <x v="1688"/>
    <n v="1"/>
    <x v="0"/>
    <s v="New Delhi"/>
    <s v="M-139, Guru Harikishan Nagar, Paschim Vihar, New Delhi"/>
    <x v="30"/>
    <s v="Indian Rupees(Rs.)"/>
    <x v="0"/>
    <x v="1"/>
    <x v="1"/>
    <n v="75"/>
    <x v="13"/>
    <x v="4"/>
    <x v="7"/>
    <n v="4"/>
    <n v="28"/>
    <d v="2017-04-28T00:00:00"/>
    <s v="Rs.800"/>
    <n v="1"/>
    <n v="800"/>
  </r>
  <r>
    <n v="18445783"/>
    <x v="1689"/>
    <n v="1"/>
    <x v="0"/>
    <s v="New Delhi"/>
    <s v="1NWA, Club Road, Punjabi Bagh, New Delhi"/>
    <x v="7"/>
    <s v="Indian Rupees(Rs.)"/>
    <x v="0"/>
    <x v="1"/>
    <x v="1"/>
    <n v="10"/>
    <x v="13"/>
    <x v="15"/>
    <x v="7"/>
    <n v="4"/>
    <n v="6"/>
    <d v="2017-04-06T00:00:00"/>
    <s v="Rs.800"/>
    <n v="1"/>
    <n v="800"/>
  </r>
  <r>
    <n v="304194"/>
    <x v="1690"/>
    <n v="1"/>
    <x v="0"/>
    <s v="New Delhi"/>
    <s v="House 85-A, Humayupur, Safdarjung Enclave, Safdarjung, New Delhi"/>
    <x v="3"/>
    <s v="Indian Rupees(Rs.)"/>
    <x v="0"/>
    <x v="1"/>
    <x v="1"/>
    <n v="83"/>
    <x v="13"/>
    <x v="17"/>
    <x v="5"/>
    <n v="4"/>
    <n v="19"/>
    <d v="2012-04-19T00:00:00"/>
    <s v="Rs.800"/>
    <n v="1"/>
    <n v="800"/>
  </r>
  <r>
    <n v="18345751"/>
    <x v="1691"/>
    <n v="1"/>
    <x v="0"/>
    <s v="New Delhi"/>
    <s v="South Extension 2, New Delhi"/>
    <x v="619"/>
    <s v="Indian Rupees(Rs.)"/>
    <x v="0"/>
    <x v="1"/>
    <x v="1"/>
    <n v="89"/>
    <x v="13"/>
    <x v="21"/>
    <x v="5"/>
    <n v="4"/>
    <n v="7"/>
    <d v="2012-04-07T00:00:00"/>
    <s v="Rs.800"/>
    <n v="1"/>
    <n v="800"/>
  </r>
  <r>
    <n v="307843"/>
    <x v="224"/>
    <n v="1"/>
    <x v="0"/>
    <s v="New Delhi"/>
    <s v="B-05, Ground Floor, Ansal Plaza Mall, Khel Gaon Marg, New Delhi"/>
    <x v="34"/>
    <s v="Indian Rupees(Rs.)"/>
    <x v="0"/>
    <x v="1"/>
    <x v="1"/>
    <n v="51"/>
    <x v="13"/>
    <x v="11"/>
    <x v="5"/>
    <n v="2"/>
    <n v="15"/>
    <d v="2012-02-15T00:00:00"/>
    <s v="Rs.800"/>
    <n v="1"/>
    <n v="800"/>
  </r>
  <r>
    <n v="18287406"/>
    <x v="1692"/>
    <n v="1"/>
    <x v="0"/>
    <s v="New Delhi"/>
    <s v="G-11, Hauz Khas, New Delhi"/>
    <x v="14"/>
    <s v="Indian Rupees(Rs.)"/>
    <x v="0"/>
    <x v="1"/>
    <x v="1"/>
    <n v="8"/>
    <x v="13"/>
    <x v="20"/>
    <x v="4"/>
    <n v="2"/>
    <n v="17"/>
    <d v="2014-02-17T00:00:00"/>
    <s v="Rs.800"/>
    <n v="1"/>
    <n v="800"/>
  </r>
  <r>
    <n v="7912"/>
    <x v="224"/>
    <n v="1"/>
    <x v="0"/>
    <s v="New Delhi"/>
    <s v="15-B, Ground Floor, Splendor Forum, District Centre, Jasola, New Delhi"/>
    <x v="34"/>
    <s v="Indian Rupees(Rs.)"/>
    <x v="0"/>
    <x v="1"/>
    <x v="1"/>
    <n v="47"/>
    <x v="13"/>
    <x v="28"/>
    <x v="8"/>
    <n v="2"/>
    <n v="9"/>
    <d v="2015-02-09T00:00:00"/>
    <s v="Rs.800"/>
    <n v="1"/>
    <n v="800"/>
  </r>
  <r>
    <n v="300854"/>
    <x v="1586"/>
    <n v="1"/>
    <x v="0"/>
    <s v="New Delhi"/>
    <s v="3-F, Kamla Nagar Market, Kamla Nagar, New Delhi"/>
    <x v="72"/>
    <s v="Indian Rupees(Rs.)"/>
    <x v="0"/>
    <x v="1"/>
    <x v="1"/>
    <n v="85"/>
    <x v="13"/>
    <x v="9"/>
    <x v="0"/>
    <n v="2"/>
    <n v="13"/>
    <d v="2013-02-13T00:00:00"/>
    <s v="Rs.800"/>
    <n v="1"/>
    <n v="800"/>
  </r>
  <r>
    <n v="305162"/>
    <x v="1693"/>
    <n v="1"/>
    <x v="0"/>
    <s v="New Delhi"/>
    <s v="T-540, Opposite Arya Samaj Mandir, Malviya Nagar Corner Market, Malviya Nagar, New Delhi"/>
    <x v="20"/>
    <s v="Indian Rupees(Rs.)"/>
    <x v="0"/>
    <x v="1"/>
    <x v="1"/>
    <n v="50"/>
    <x v="13"/>
    <x v="4"/>
    <x v="4"/>
    <n v="2"/>
    <n v="26"/>
    <d v="2014-02-26T00:00:00"/>
    <s v="Rs.800"/>
    <n v="1"/>
    <n v="800"/>
  </r>
  <r>
    <n v="304913"/>
    <x v="943"/>
    <n v="1"/>
    <x v="0"/>
    <s v="New Delhi"/>
    <s v="Lower Ground Floor,  Epicuria Food Mall, Nehru Place Metro Station, Nehru Place, New Delhi"/>
    <x v="8"/>
    <s v="Indian Rupees(Rs.)"/>
    <x v="0"/>
    <x v="1"/>
    <x v="1"/>
    <n v="100"/>
    <x v="13"/>
    <x v="13"/>
    <x v="0"/>
    <n v="1"/>
    <n v="12"/>
    <d v="2013-01-12T00:00:00"/>
    <s v="Rs.800"/>
    <n v="1"/>
    <n v="800"/>
  </r>
  <r>
    <n v="9834"/>
    <x v="1694"/>
    <n v="1"/>
    <x v="0"/>
    <s v="New Delhi"/>
    <s v="4, Guru Nanak Market, R Block, Greater Kailash (GK) 1, New Delhi"/>
    <x v="2"/>
    <s v="Indian Rupees(Rs.)"/>
    <x v="0"/>
    <x v="1"/>
    <x v="1"/>
    <n v="237"/>
    <x v="13"/>
    <x v="12"/>
    <x v="8"/>
    <n v="1"/>
    <n v="17"/>
    <d v="2015-01-17T00:00:00"/>
    <s v="Rs.800"/>
    <n v="1"/>
    <n v="800"/>
  </r>
  <r>
    <n v="18070486"/>
    <x v="1676"/>
    <n v="1"/>
    <x v="0"/>
    <s v="New Delhi"/>
    <s v="A-47, GuruNanakpura, Near Nirman Vihar Metro Station, Laxmi Nagar, New Delhi"/>
    <x v="614"/>
    <s v="Indian Rupees(Rs.)"/>
    <x v="0"/>
    <x v="1"/>
    <x v="1"/>
    <n v="675"/>
    <x v="13"/>
    <x v="14"/>
    <x v="6"/>
    <n v="1"/>
    <n v="17"/>
    <d v="2010-01-17T00:00:00"/>
    <s v="Rs.800"/>
    <n v="1"/>
    <n v="800"/>
  </r>
  <r>
    <n v="309448"/>
    <x v="1695"/>
    <n v="1"/>
    <x v="0"/>
    <s v="New Delhi"/>
    <s v="E-2/4, Main Road, Malviya Nagar, New Delhi"/>
    <x v="2"/>
    <s v="Indian Rupees(Rs.)"/>
    <x v="0"/>
    <x v="1"/>
    <x v="1"/>
    <n v="297"/>
    <x v="13"/>
    <x v="4"/>
    <x v="0"/>
    <n v="1"/>
    <n v="8"/>
    <d v="2013-01-08T00:00:00"/>
    <s v="Rs.800"/>
    <n v="1"/>
    <n v="800"/>
  </r>
  <r>
    <n v="18421044"/>
    <x v="694"/>
    <n v="1"/>
    <x v="0"/>
    <s v="New Delhi"/>
    <s v="Rajouri Garden, New Delhi"/>
    <x v="140"/>
    <s v="Indian Rupees(Rs.)"/>
    <x v="0"/>
    <x v="1"/>
    <x v="1"/>
    <n v="58"/>
    <x v="13"/>
    <x v="1"/>
    <x v="8"/>
    <n v="1"/>
    <n v="5"/>
    <d v="2015-01-05T00:00:00"/>
    <s v="Rs.800"/>
    <n v="1"/>
    <n v="800"/>
  </r>
  <r>
    <n v="301793"/>
    <x v="1696"/>
    <n v="1"/>
    <x v="0"/>
    <s v="New Delhi"/>
    <s v="111, Shahpur Jat, New Delhi"/>
    <x v="7"/>
    <s v="Indian Rupees(Rs.)"/>
    <x v="0"/>
    <x v="1"/>
    <x v="1"/>
    <n v="119"/>
    <x v="13"/>
    <x v="7"/>
    <x v="2"/>
    <n v="1"/>
    <n v="23"/>
    <d v="2018-01-23T00:00:00"/>
    <s v="Rs.800"/>
    <n v="1"/>
    <n v="800"/>
  </r>
  <r>
    <n v="306859"/>
    <x v="1697"/>
    <n v="1"/>
    <x v="0"/>
    <s v="New Delhi"/>
    <s v="Shop 18-19, Sector B, Pocket 10, DDA Market, Vasant Kunj, New Delhi"/>
    <x v="147"/>
    <s v="Indian Rupees(Rs.)"/>
    <x v="0"/>
    <x v="1"/>
    <x v="1"/>
    <n v="164"/>
    <x v="13"/>
    <x v="21"/>
    <x v="5"/>
    <n v="1"/>
    <n v="26"/>
    <d v="2012-01-26T00:00:00"/>
    <s v="Rs.800"/>
    <n v="1"/>
    <n v="800"/>
  </r>
  <r>
    <n v="307032"/>
    <x v="1695"/>
    <n v="1"/>
    <x v="0"/>
    <s v="New Delhi"/>
    <s v="Shop 40, Ground Floor, Vasant Square Mall, Vasant Kunj, New Delhi"/>
    <x v="2"/>
    <s v="Indian Rupees(Rs.)"/>
    <x v="0"/>
    <x v="1"/>
    <x v="1"/>
    <n v="252"/>
    <x v="13"/>
    <x v="20"/>
    <x v="4"/>
    <n v="1"/>
    <n v="22"/>
    <d v="2014-01-22T00:00:00"/>
    <s v="Rs.800"/>
    <n v="1"/>
    <n v="800"/>
  </r>
  <r>
    <n v="306795"/>
    <x v="1586"/>
    <n v="1"/>
    <x v="0"/>
    <s v="New Delhi"/>
    <s v="D1, First Floor, Abhishek Tower, Alaknanda, New Delhi"/>
    <x v="72"/>
    <s v="Indian Rupees(Rs.)"/>
    <x v="0"/>
    <x v="1"/>
    <x v="1"/>
    <n v="31"/>
    <x v="13"/>
    <x v="26"/>
    <x v="1"/>
    <n v="12"/>
    <n v="19"/>
    <d v="2016-12-19T00:00:00"/>
    <s v="Rs.800"/>
    <n v="1"/>
    <n v="800"/>
  </r>
  <r>
    <n v="312486"/>
    <x v="1698"/>
    <n v="1"/>
    <x v="0"/>
    <s v="New Delhi"/>
    <s v="21, Savitri Cinema Complex, Greater Kailash (GK) 2, New Delhi"/>
    <x v="620"/>
    <s v="Indian Rupees(Rs.)"/>
    <x v="0"/>
    <x v="1"/>
    <x v="1"/>
    <n v="139"/>
    <x v="13"/>
    <x v="9"/>
    <x v="6"/>
    <n v="12"/>
    <n v="19"/>
    <d v="2010-12-19T00:00:00"/>
    <s v="Rs.800"/>
    <n v="1"/>
    <n v="800"/>
  </r>
  <r>
    <n v="3043"/>
    <x v="1699"/>
    <n v="1"/>
    <x v="0"/>
    <s v="New Delhi"/>
    <s v="2/30, Shivalik Geetanjali Road, Malviya Nagar, New Delhi"/>
    <x v="19"/>
    <s v="Indian Rupees(Rs.)"/>
    <x v="0"/>
    <x v="1"/>
    <x v="1"/>
    <n v="217"/>
    <x v="13"/>
    <x v="4"/>
    <x v="6"/>
    <n v="12"/>
    <n v="25"/>
    <d v="2010-12-25T00:00:00"/>
    <s v="Rs.800"/>
    <n v="1"/>
    <n v="800"/>
  </r>
  <r>
    <n v="7721"/>
    <x v="943"/>
    <n v="1"/>
    <x v="0"/>
    <s v="New Delhi"/>
    <s v="31, LSC, New Friends Colony, New Delhi"/>
    <x v="2"/>
    <s v="Indian Rupees(Rs.)"/>
    <x v="0"/>
    <x v="1"/>
    <x v="1"/>
    <n v="44"/>
    <x v="13"/>
    <x v="20"/>
    <x v="8"/>
    <n v="12"/>
    <n v="16"/>
    <d v="2015-12-16T00:00:00"/>
    <s v="Rs.800"/>
    <n v="1"/>
    <n v="800"/>
  </r>
  <r>
    <n v="267"/>
    <x v="224"/>
    <n v="1"/>
    <x v="0"/>
    <s v="New Delhi"/>
    <s v="19-20, Grandlay Cinema Building, New Friends Colony, New Delhi"/>
    <x v="34"/>
    <s v="Indian Rupees(Rs.)"/>
    <x v="0"/>
    <x v="1"/>
    <x v="1"/>
    <n v="189"/>
    <x v="13"/>
    <x v="3"/>
    <x v="2"/>
    <n v="12"/>
    <n v="19"/>
    <d v="2018-12-19T00:00:00"/>
    <s v="Rs.800"/>
    <n v="1"/>
    <n v="800"/>
  </r>
  <r>
    <n v="1998"/>
    <x v="1700"/>
    <n v="1"/>
    <x v="0"/>
    <s v="New Delhi"/>
    <s v="17, Central Market, Behind HDFC Bank, Punjabi Bagh, New Delhi"/>
    <x v="2"/>
    <s v="Indian Rupees(Rs.)"/>
    <x v="0"/>
    <x v="1"/>
    <x v="1"/>
    <n v="25"/>
    <x v="13"/>
    <x v="11"/>
    <x v="4"/>
    <n v="12"/>
    <n v="4"/>
    <d v="2014-12-04T00:00:00"/>
    <s v="Rs.800"/>
    <n v="1"/>
    <n v="800"/>
  </r>
  <r>
    <n v="311828"/>
    <x v="1701"/>
    <n v="1"/>
    <x v="0"/>
    <s v="New Delhi"/>
    <s v="159, Arjun Nagar, Safdarjung Enclave, Safdarjung, New Delhi"/>
    <x v="2"/>
    <s v="Indian Rupees(Rs.)"/>
    <x v="0"/>
    <x v="1"/>
    <x v="1"/>
    <n v="90"/>
    <x v="13"/>
    <x v="6"/>
    <x v="1"/>
    <n v="12"/>
    <n v="21"/>
    <d v="2016-12-21T00:00:00"/>
    <s v="Rs.800"/>
    <n v="1"/>
    <n v="800"/>
  </r>
  <r>
    <n v="2215"/>
    <x v="1702"/>
    <n v="1"/>
    <x v="0"/>
    <s v="New Delhi"/>
    <s v="10, Satyaniketan Market, Opposite Venkateshwara College, Satyaniketan, New Delhi"/>
    <x v="621"/>
    <s v="Indian Rupees(Rs.)"/>
    <x v="0"/>
    <x v="1"/>
    <x v="1"/>
    <n v="363"/>
    <x v="13"/>
    <x v="3"/>
    <x v="1"/>
    <n v="12"/>
    <n v="2"/>
    <d v="2016-12-02T00:00:00"/>
    <s v="Rs.800"/>
    <n v="1"/>
    <n v="800"/>
  </r>
  <r>
    <n v="300183"/>
    <x v="224"/>
    <n v="1"/>
    <x v="0"/>
    <s v="New Delhi"/>
    <s v="Shop 72, Opposite Venkateswara College, Satyaniketan, New Delhi"/>
    <x v="210"/>
    <s v="Indian Rupees(Rs.)"/>
    <x v="0"/>
    <x v="1"/>
    <x v="1"/>
    <n v="114"/>
    <x v="13"/>
    <x v="24"/>
    <x v="7"/>
    <n v="12"/>
    <n v="24"/>
    <d v="2017-12-24T00:00:00"/>
    <s v="Rs.800"/>
    <n v="1"/>
    <n v="800"/>
  </r>
  <r>
    <n v="1199"/>
    <x v="1703"/>
    <n v="1"/>
    <x v="0"/>
    <s v="New Delhi"/>
    <s v="F-16, Opposite NDPL Office, Vijay Nagar, New Delhi"/>
    <x v="622"/>
    <s v="Indian Rupees(Rs.)"/>
    <x v="0"/>
    <x v="1"/>
    <x v="1"/>
    <n v="419"/>
    <x v="13"/>
    <x v="3"/>
    <x v="3"/>
    <n v="12"/>
    <n v="28"/>
    <d v="2011-12-28T00:00:00"/>
    <s v="Rs.800"/>
    <n v="1"/>
    <n v="800"/>
  </r>
  <r>
    <n v="18258484"/>
    <x v="1704"/>
    <n v="1"/>
    <x v="0"/>
    <s v="New Delhi"/>
    <s v="G-14 B, Hudson Lane, Vijay Nagar, New Delhi"/>
    <x v="441"/>
    <s v="Indian Rupees(Rs.)"/>
    <x v="0"/>
    <x v="1"/>
    <x v="1"/>
    <n v="636"/>
    <x v="13"/>
    <x v="14"/>
    <x v="2"/>
    <n v="12"/>
    <n v="20"/>
    <d v="2018-12-20T00:00:00"/>
    <s v="Rs.800"/>
    <n v="1"/>
    <n v="800"/>
  </r>
  <r>
    <n v="18441545"/>
    <x v="1705"/>
    <n v="1"/>
    <x v="0"/>
    <s v="New Delhi"/>
    <s v="Shop 4, Nilgiri Shopping Complex, Alaknanda, New Delhi"/>
    <x v="147"/>
    <s v="Indian Rupees(Rs.)"/>
    <x v="0"/>
    <x v="1"/>
    <x v="1"/>
    <n v="10"/>
    <x v="13"/>
    <x v="11"/>
    <x v="5"/>
    <n v="11"/>
    <n v="15"/>
    <d v="2012-11-15T00:00:00"/>
    <s v="Rs.800"/>
    <n v="1"/>
    <n v="800"/>
  </r>
  <r>
    <n v="4847"/>
    <x v="224"/>
    <n v="1"/>
    <x v="0"/>
    <s v="New Delhi"/>
    <s v="K-95, Lajpat Nagar 2, New Delhi"/>
    <x v="34"/>
    <s v="Indian Rupees(Rs.)"/>
    <x v="0"/>
    <x v="1"/>
    <x v="1"/>
    <n v="54"/>
    <x v="13"/>
    <x v="27"/>
    <x v="0"/>
    <n v="11"/>
    <n v="10"/>
    <d v="2013-11-10T00:00:00"/>
    <s v="Rs.800"/>
    <n v="1"/>
    <n v="800"/>
  </r>
  <r>
    <n v="6122"/>
    <x v="1706"/>
    <n v="1"/>
    <x v="0"/>
    <s v="New Delhi"/>
    <s v="G-1, CSC, Pankaj Plaza, DDA Market, Near Nirman Vihar Metro Station, Laxmi Nagar, New Delhi"/>
    <x v="623"/>
    <s v="Indian Rupees(Rs.)"/>
    <x v="0"/>
    <x v="1"/>
    <x v="1"/>
    <n v="41"/>
    <x v="13"/>
    <x v="26"/>
    <x v="6"/>
    <n v="11"/>
    <n v="12"/>
    <d v="2010-11-12T00:00:00"/>
    <s v="Rs.800"/>
    <n v="1"/>
    <n v="800"/>
  </r>
  <r>
    <n v="18375421"/>
    <x v="1707"/>
    <n v="1"/>
    <x v="0"/>
    <s v="New Delhi"/>
    <s v="Navjeevan Vihar, Malviya Nagar, New Delhi"/>
    <x v="612"/>
    <s v="Indian Rupees(Rs.)"/>
    <x v="0"/>
    <x v="1"/>
    <x v="1"/>
    <n v="34"/>
    <x v="13"/>
    <x v="9"/>
    <x v="6"/>
    <n v="11"/>
    <n v="17"/>
    <d v="2010-11-17T00:00:00"/>
    <s v="Rs.800"/>
    <n v="1"/>
    <n v="800"/>
  </r>
  <r>
    <n v="308238"/>
    <x v="1708"/>
    <n v="1"/>
    <x v="0"/>
    <s v="New Delhi"/>
    <s v="E-584, Near Savitri Cinema, Greater Kailash (GK) 2, New Delhi"/>
    <x v="30"/>
    <s v="Indian Rupees(Rs.)"/>
    <x v="0"/>
    <x v="1"/>
    <x v="1"/>
    <n v="160"/>
    <x v="13"/>
    <x v="7"/>
    <x v="2"/>
    <n v="10"/>
    <n v="6"/>
    <d v="2018-10-06T00:00:00"/>
    <s v="Rs.800"/>
    <n v="1"/>
    <n v="800"/>
  </r>
  <r>
    <n v="967"/>
    <x v="1709"/>
    <n v="1"/>
    <x v="0"/>
    <s v="New Delhi"/>
    <s v="B-1, Model Town 2, New Delhi"/>
    <x v="20"/>
    <s v="Indian Rupees(Rs.)"/>
    <x v="0"/>
    <x v="1"/>
    <x v="1"/>
    <n v="255"/>
    <x v="13"/>
    <x v="15"/>
    <x v="8"/>
    <n v="10"/>
    <n v="2"/>
    <d v="2015-10-02T00:00:00"/>
    <s v="Rs.800"/>
    <n v="1"/>
    <n v="800"/>
  </r>
  <r>
    <n v="18471283"/>
    <x v="1631"/>
    <n v="1"/>
    <x v="0"/>
    <s v="New Delhi"/>
    <s v="Plot 11, 1st Floor, Above Canara Bank, Community Centre Market, New Friends Colony, New Delhi"/>
    <x v="602"/>
    <s v="Indian Rupees(Rs.)"/>
    <x v="0"/>
    <x v="1"/>
    <x v="1"/>
    <n v="29"/>
    <x v="13"/>
    <x v="9"/>
    <x v="0"/>
    <n v="10"/>
    <n v="24"/>
    <d v="2013-10-24T00:00:00"/>
    <s v="Rs.800"/>
    <n v="1"/>
    <n v="800"/>
  </r>
  <r>
    <n v="18312446"/>
    <x v="1673"/>
    <n v="1"/>
    <x v="0"/>
    <s v="New Delhi"/>
    <s v="Shop 10, Satyaniketan Market, Satyaniketan, New Delhi"/>
    <x v="613"/>
    <s v="Indian Rupees(Rs.)"/>
    <x v="0"/>
    <x v="1"/>
    <x v="1"/>
    <n v="74"/>
    <x v="13"/>
    <x v="21"/>
    <x v="1"/>
    <n v="10"/>
    <n v="26"/>
    <d v="2016-10-26T00:00:00"/>
    <s v="Rs.800"/>
    <n v="1"/>
    <n v="800"/>
  </r>
  <r>
    <n v="3036"/>
    <x v="1710"/>
    <n v="1"/>
    <x v="0"/>
    <s v="New Delhi"/>
    <s v="2515, Hudson Lane, Kingsway Camp, Delhi University-GTB Nagar, New Delhi"/>
    <x v="624"/>
    <s v="Indian Rupees(Rs.)"/>
    <x v="0"/>
    <x v="1"/>
    <x v="1"/>
    <n v="148"/>
    <x v="10"/>
    <x v="26"/>
    <x v="2"/>
    <n v="9"/>
    <n v="13"/>
    <d v="2018-09-13T00:00:00"/>
    <s v="Rs.700"/>
    <n v="1"/>
    <n v="700"/>
  </r>
  <r>
    <n v="201"/>
    <x v="215"/>
    <n v="1"/>
    <x v="0"/>
    <s v="New Delhi"/>
    <s v="18/27, East Patel Nagar Market, East Patel Nagar, New Delhi"/>
    <x v="30"/>
    <s v="Indian Rupees(Rs.)"/>
    <x v="0"/>
    <x v="0"/>
    <x v="1"/>
    <n v="119"/>
    <x v="10"/>
    <x v="9"/>
    <x v="3"/>
    <n v="9"/>
    <n v="6"/>
    <d v="2011-09-06T00:00:00"/>
    <s v="Rs.700"/>
    <n v="1"/>
    <n v="700"/>
  </r>
  <r>
    <n v="301435"/>
    <x v="1711"/>
    <n v="1"/>
    <x v="0"/>
    <s v="New Delhi"/>
    <s v="Shop 25-27, E Block Local Market, Masjid Moth, Greater Kailash (GK) 2, New Delhi"/>
    <x v="311"/>
    <s v="Indian Rupees(Rs.)"/>
    <x v="0"/>
    <x v="1"/>
    <x v="1"/>
    <n v="134"/>
    <x v="10"/>
    <x v="6"/>
    <x v="8"/>
    <n v="9"/>
    <n v="21"/>
    <d v="2015-09-21T00:00:00"/>
    <s v="Rs.700"/>
    <n v="1"/>
    <n v="700"/>
  </r>
  <r>
    <n v="306319"/>
    <x v="1712"/>
    <n v="1"/>
    <x v="0"/>
    <s v="New Delhi"/>
    <s v="Adjacent Main Market, Hauz Khas, New Delhi"/>
    <x v="625"/>
    <s v="Indian Rupees(Rs.)"/>
    <x v="0"/>
    <x v="1"/>
    <x v="1"/>
    <n v="157"/>
    <x v="10"/>
    <x v="15"/>
    <x v="3"/>
    <n v="9"/>
    <n v="20"/>
    <d v="2011-09-20T00:00:00"/>
    <s v="Rs.700"/>
    <n v="1"/>
    <n v="700"/>
  </r>
  <r>
    <n v="5388"/>
    <x v="1713"/>
    <n v="1"/>
    <x v="0"/>
    <s v="New Delhi"/>
    <s v="B 8, Ground Floor, B Block, Community Centre, Janakpuri, New Delhi"/>
    <x v="626"/>
    <s v="Indian Rupees(Rs.)"/>
    <x v="0"/>
    <x v="1"/>
    <x v="1"/>
    <n v="74"/>
    <x v="10"/>
    <x v="9"/>
    <x v="5"/>
    <n v="9"/>
    <n v="17"/>
    <d v="2012-09-17T00:00:00"/>
    <s v="Rs.700"/>
    <n v="1"/>
    <n v="700"/>
  </r>
  <r>
    <n v="308280"/>
    <x v="1714"/>
    <n v="1"/>
    <x v="0"/>
    <s v="New Delhi"/>
    <s v="44, Janpath, New Delhi"/>
    <x v="7"/>
    <s v="Indian Rupees(Rs.)"/>
    <x v="0"/>
    <x v="0"/>
    <x v="1"/>
    <n v="49"/>
    <x v="10"/>
    <x v="21"/>
    <x v="0"/>
    <n v="9"/>
    <n v="12"/>
    <d v="2013-09-12T00:00:00"/>
    <s v="Rs.700"/>
    <n v="1"/>
    <n v="700"/>
  </r>
  <r>
    <n v="305758"/>
    <x v="1715"/>
    <n v="1"/>
    <x v="0"/>
    <s v="New Delhi"/>
    <s v="5/2, WEA, Saraswati Marg, Opposite Swati Hotel, Karol Bagh, New Delhi"/>
    <x v="627"/>
    <s v="Indian Rupees(Rs.)"/>
    <x v="0"/>
    <x v="1"/>
    <x v="1"/>
    <n v="230"/>
    <x v="10"/>
    <x v="5"/>
    <x v="5"/>
    <n v="9"/>
    <n v="10"/>
    <d v="2012-09-10T00:00:00"/>
    <s v="Rs.700"/>
    <n v="1"/>
    <n v="700"/>
  </r>
  <r>
    <n v="311531"/>
    <x v="1716"/>
    <n v="1"/>
    <x v="0"/>
    <s v="New Delhi"/>
    <s v="Main Market, Khan Market, New Delhi"/>
    <x v="21"/>
    <s v="Indian Rupees(Rs.)"/>
    <x v="0"/>
    <x v="0"/>
    <x v="1"/>
    <n v="912"/>
    <x v="10"/>
    <x v="2"/>
    <x v="6"/>
    <n v="9"/>
    <n v="28"/>
    <d v="2010-09-28T00:00:00"/>
    <s v="Rs.700"/>
    <n v="1"/>
    <n v="700"/>
  </r>
  <r>
    <n v="18441800"/>
    <x v="1717"/>
    <n v="1"/>
    <x v="0"/>
    <s v="New Delhi"/>
    <s v="1-5 &amp; 6, Opposite Pillar 332, Kailash Park, Kirti Nagar, New Delhi"/>
    <x v="3"/>
    <s v="Indian Rupees(Rs.)"/>
    <x v="1"/>
    <x v="1"/>
    <x v="1"/>
    <n v="11"/>
    <x v="10"/>
    <x v="10"/>
    <x v="1"/>
    <n v="9"/>
    <n v="16"/>
    <d v="2016-09-16T00:00:00"/>
    <s v="Rs.700"/>
    <n v="1"/>
    <n v="700"/>
  </r>
  <r>
    <n v="301654"/>
    <x v="1718"/>
    <n v="1"/>
    <x v="0"/>
    <s v="New Delhi"/>
    <s v="17, Khanna Market, Lodhi Road, New Delhi"/>
    <x v="3"/>
    <s v="Indian Rupees(Rs.)"/>
    <x v="0"/>
    <x v="0"/>
    <x v="1"/>
    <n v="55"/>
    <x v="10"/>
    <x v="13"/>
    <x v="6"/>
    <n v="9"/>
    <n v="17"/>
    <d v="2010-09-17T00:00:00"/>
    <s v="Rs.700"/>
    <n v="1"/>
    <n v="700"/>
  </r>
  <r>
    <n v="214"/>
    <x v="215"/>
    <n v="1"/>
    <x v="0"/>
    <s v="New Delhi"/>
    <s v="1 &amp; 21 KD, Ground Floor, DDA Market, Pitampura, New Delhi"/>
    <x v="30"/>
    <s v="Indian Rupees(Rs.)"/>
    <x v="0"/>
    <x v="0"/>
    <x v="1"/>
    <n v="73"/>
    <x v="10"/>
    <x v="11"/>
    <x v="1"/>
    <n v="9"/>
    <n v="25"/>
    <d v="2016-09-25T00:00:00"/>
    <s v="Rs.700"/>
    <n v="1"/>
    <n v="700"/>
  </r>
  <r>
    <n v="3080"/>
    <x v="1719"/>
    <n v="1"/>
    <x v="0"/>
    <s v="New Delhi"/>
    <s v="17, ND Market, Near TV Tower, Pitampura, New Delhi"/>
    <x v="370"/>
    <s v="Indian Rupees(Rs.)"/>
    <x v="0"/>
    <x v="0"/>
    <x v="1"/>
    <n v="103"/>
    <x v="10"/>
    <x v="7"/>
    <x v="5"/>
    <n v="9"/>
    <n v="12"/>
    <d v="2012-09-12T00:00:00"/>
    <s v="Rs.700"/>
    <n v="1"/>
    <n v="700"/>
  </r>
  <r>
    <n v="216"/>
    <x v="215"/>
    <n v="1"/>
    <x v="0"/>
    <s v="New Delhi"/>
    <s v="27-28, Central Market West, Punjabi Bagh, New Delhi"/>
    <x v="30"/>
    <s v="Indian Rupees(Rs.)"/>
    <x v="0"/>
    <x v="0"/>
    <x v="1"/>
    <n v="112"/>
    <x v="10"/>
    <x v="11"/>
    <x v="8"/>
    <n v="9"/>
    <n v="22"/>
    <d v="2015-09-22T00:00:00"/>
    <s v="Rs.700"/>
    <n v="1"/>
    <n v="700"/>
  </r>
  <r>
    <n v="965"/>
    <x v="1720"/>
    <n v="1"/>
    <x v="0"/>
    <s v="New Delhi"/>
    <s v="4-8-9, DDA Market, J Block, Community Centre, Rajouri Garden, New Delhi"/>
    <x v="3"/>
    <s v="Indian Rupees(Rs.)"/>
    <x v="0"/>
    <x v="1"/>
    <x v="1"/>
    <n v="422"/>
    <x v="10"/>
    <x v="21"/>
    <x v="5"/>
    <n v="9"/>
    <n v="14"/>
    <d v="2012-09-14T00:00:00"/>
    <s v="Rs.700"/>
    <n v="1"/>
    <n v="700"/>
  </r>
  <r>
    <n v="308175"/>
    <x v="1721"/>
    <n v="1"/>
    <x v="0"/>
    <s v="New Delhi"/>
    <s v="1st Floor, Zing Food Court, Spark Mall, Kamla Nagar, New Delhi"/>
    <x v="7"/>
    <s v="Indian Rupees(Rs.)"/>
    <x v="0"/>
    <x v="0"/>
    <x v="1"/>
    <n v="147"/>
    <x v="10"/>
    <x v="21"/>
    <x v="4"/>
    <n v="9"/>
    <n v="24"/>
    <d v="2014-09-24T00:00:00"/>
    <s v="Rs.700"/>
    <n v="1"/>
    <n v="700"/>
  </r>
  <r>
    <n v="18265689"/>
    <x v="1698"/>
    <n v="1"/>
    <x v="0"/>
    <s v="New Delhi"/>
    <s v="136, Defence Colony Flyover Market, Defence Colony, New Delhi"/>
    <x v="620"/>
    <s v="Indian Rupees(Rs.)"/>
    <x v="0"/>
    <x v="1"/>
    <x v="1"/>
    <n v="8"/>
    <x v="10"/>
    <x v="6"/>
    <x v="1"/>
    <n v="8"/>
    <n v="25"/>
    <d v="2016-08-25T00:00:00"/>
    <s v="Rs.700"/>
    <n v="1"/>
    <n v="700"/>
  </r>
  <r>
    <n v="304876"/>
    <x v="1722"/>
    <n v="1"/>
    <x v="0"/>
    <s v="New Delhi"/>
    <s v="26, Ajit Arcade, Opposite Metro Pillar 74, Kailash Colony, New Delhi"/>
    <x v="357"/>
    <s v="Indian Rupees(Rs.)"/>
    <x v="0"/>
    <x v="1"/>
    <x v="1"/>
    <n v="367"/>
    <x v="10"/>
    <x v="9"/>
    <x v="2"/>
    <n v="8"/>
    <n v="6"/>
    <d v="2018-08-06T00:00:00"/>
    <s v="Rs.700"/>
    <n v="1"/>
    <n v="700"/>
  </r>
  <r>
    <n v="310345"/>
    <x v="215"/>
    <n v="1"/>
    <x v="0"/>
    <s v="New Delhi"/>
    <s v="D/34, Plot 11, Ground Floor, Lajpat Nagar 2, New Delhi"/>
    <x v="30"/>
    <s v="Indian Rupees(Rs.)"/>
    <x v="0"/>
    <x v="0"/>
    <x v="1"/>
    <n v="47"/>
    <x v="10"/>
    <x v="28"/>
    <x v="7"/>
    <n v="8"/>
    <n v="11"/>
    <d v="2017-08-11T00:00:00"/>
    <s v="Rs.700"/>
    <n v="1"/>
    <n v="700"/>
  </r>
  <r>
    <n v="3004"/>
    <x v="215"/>
    <n v="1"/>
    <x v="0"/>
    <s v="New Delhi"/>
    <s v="14-16, Ground Floor, Living Style Mall, Main Kalindi Kunj Road, Jasola, New Delhi"/>
    <x v="30"/>
    <s v="Indian Rupees(Rs.)"/>
    <x v="0"/>
    <x v="0"/>
    <x v="1"/>
    <n v="81"/>
    <x v="10"/>
    <x v="28"/>
    <x v="3"/>
    <n v="8"/>
    <n v="26"/>
    <d v="2011-08-26T00:00:00"/>
    <s v="Rs.700"/>
    <n v="1"/>
    <n v="700"/>
  </r>
  <r>
    <n v="308286"/>
    <x v="1723"/>
    <n v="1"/>
    <x v="0"/>
    <s v="New Delhi"/>
    <s v="J-1/13, Gupta Colony, Khirki Extension, Malviya Nagar, New Delhi"/>
    <x v="2"/>
    <s v="Indian Rupees(Rs.)"/>
    <x v="0"/>
    <x v="1"/>
    <x v="1"/>
    <n v="93"/>
    <x v="10"/>
    <x v="11"/>
    <x v="3"/>
    <n v="8"/>
    <n v="3"/>
    <d v="2011-08-03T00:00:00"/>
    <s v="Rs.700"/>
    <n v="1"/>
    <n v="700"/>
  </r>
  <r>
    <n v="306166"/>
    <x v="1724"/>
    <n v="1"/>
    <x v="0"/>
    <s v="New Delhi"/>
    <s v="Shop 3, 3/31, Upper Ground Floor, Shivalik Road, Malviya Nagar, New Delhi"/>
    <x v="628"/>
    <s v="Indian Rupees(Rs.)"/>
    <x v="0"/>
    <x v="1"/>
    <x v="1"/>
    <n v="412"/>
    <x v="10"/>
    <x v="7"/>
    <x v="6"/>
    <n v="8"/>
    <n v="16"/>
    <d v="2010-08-16T00:00:00"/>
    <s v="Rs.700"/>
    <n v="1"/>
    <n v="700"/>
  </r>
  <r>
    <n v="209"/>
    <x v="215"/>
    <n v="1"/>
    <x v="0"/>
    <s v="New Delhi"/>
    <s v="C-7, Malviya Nagar, New Delhi"/>
    <x v="30"/>
    <s v="Indian Rupees(Rs.)"/>
    <x v="0"/>
    <x v="0"/>
    <x v="1"/>
    <n v="185"/>
    <x v="10"/>
    <x v="24"/>
    <x v="8"/>
    <n v="8"/>
    <n v="28"/>
    <d v="2015-08-28T00:00:00"/>
    <s v="Rs.700"/>
    <n v="1"/>
    <n v="700"/>
  </r>
  <r>
    <n v="18253111"/>
    <x v="1725"/>
    <n v="1"/>
    <x v="0"/>
    <s v="New Delhi"/>
    <s v="Khoj International Artists Association, S-17, Khirkee Extension, Malviya Nagar, New Delhi"/>
    <x v="629"/>
    <s v="Indian Rupees(Rs.)"/>
    <x v="0"/>
    <x v="1"/>
    <x v="1"/>
    <n v="84"/>
    <x v="10"/>
    <x v="14"/>
    <x v="0"/>
    <n v="8"/>
    <n v="26"/>
    <d v="2013-08-26T00:00:00"/>
    <s v="Rs.700"/>
    <n v="1"/>
    <n v="700"/>
  </r>
  <r>
    <n v="307237"/>
    <x v="1726"/>
    <n v="1"/>
    <x v="0"/>
    <s v="New Delhi"/>
    <s v="8, Ground Floor, MGF Metropolitan Mall"/>
    <x v="104"/>
    <s v="Indian Rupees(Rs.)"/>
    <x v="0"/>
    <x v="0"/>
    <x v="1"/>
    <n v="92"/>
    <x v="10"/>
    <x v="14"/>
    <x v="0"/>
    <n v="8"/>
    <n v="17"/>
    <d v="2013-08-17T00:00:00"/>
    <s v="Rs.700"/>
    <n v="1"/>
    <n v="700"/>
  </r>
  <r>
    <n v="306331"/>
    <x v="1727"/>
    <n v="1"/>
    <x v="0"/>
    <s v="New Delhi"/>
    <s v="70-B, West New Friends Colony, New Delhi"/>
    <x v="21"/>
    <s v="Indian Rupees(Rs.)"/>
    <x v="0"/>
    <x v="0"/>
    <x v="1"/>
    <n v="4"/>
    <x v="10"/>
    <x v="20"/>
    <x v="6"/>
    <n v="8"/>
    <n v="25"/>
    <d v="2010-08-25T00:00:00"/>
    <s v="Rs.700"/>
    <n v="1"/>
    <n v="700"/>
  </r>
  <r>
    <n v="212"/>
    <x v="215"/>
    <n v="1"/>
    <x v="0"/>
    <s v="New Delhi"/>
    <s v="32-33, Grandlays Cinema Complex, New Friends Colony, New Delhi"/>
    <x v="30"/>
    <s v="Indian Rupees(Rs.)"/>
    <x v="0"/>
    <x v="0"/>
    <x v="1"/>
    <n v="95"/>
    <x v="10"/>
    <x v="27"/>
    <x v="3"/>
    <n v="8"/>
    <n v="3"/>
    <d v="2011-08-03T00:00:00"/>
    <s v="Rs.700"/>
    <n v="1"/>
    <n v="700"/>
  </r>
  <r>
    <n v="308187"/>
    <x v="215"/>
    <n v="1"/>
    <x v="0"/>
    <s v="New Delhi"/>
    <s v="Plot 8, Desh Bandhu Gupta Road, Paharganj, New Delhi"/>
    <x v="30"/>
    <s v="Indian Rupees(Rs.)"/>
    <x v="0"/>
    <x v="0"/>
    <x v="1"/>
    <n v="29"/>
    <x v="10"/>
    <x v="13"/>
    <x v="3"/>
    <n v="8"/>
    <n v="26"/>
    <d v="2011-08-26T00:00:00"/>
    <s v="Rs.700"/>
    <n v="1"/>
    <n v="700"/>
  </r>
  <r>
    <n v="215"/>
    <x v="215"/>
    <n v="1"/>
    <x v="0"/>
    <s v="New Delhi"/>
    <s v="30, Aditya Arcade, Preet Vihar, New Delhi"/>
    <x v="30"/>
    <s v="Indian Rupees(Rs.)"/>
    <x v="0"/>
    <x v="0"/>
    <x v="1"/>
    <n v="102"/>
    <x v="10"/>
    <x v="27"/>
    <x v="8"/>
    <n v="8"/>
    <n v="5"/>
    <d v="2015-08-05T00:00:00"/>
    <s v="Rs.700"/>
    <n v="1"/>
    <n v="700"/>
  </r>
  <r>
    <n v="9984"/>
    <x v="1721"/>
    <n v="1"/>
    <x v="0"/>
    <s v="New Delhi"/>
    <s v="Ground Floor, Select Citywalk Mall, Saket, New Delhi"/>
    <x v="7"/>
    <s v="Indian Rupees(Rs.)"/>
    <x v="0"/>
    <x v="0"/>
    <x v="1"/>
    <n v="725"/>
    <x v="10"/>
    <x v="3"/>
    <x v="1"/>
    <n v="8"/>
    <n v="4"/>
    <d v="2016-08-04T00:00:00"/>
    <s v="Rs.700"/>
    <n v="1"/>
    <n v="700"/>
  </r>
  <r>
    <n v="773"/>
    <x v="1710"/>
    <n v="1"/>
    <x v="0"/>
    <s v="New Delhi"/>
    <s v="118, Shahpur Jat, New Delhi"/>
    <x v="624"/>
    <s v="Indian Rupees(Rs.)"/>
    <x v="1"/>
    <x v="1"/>
    <x v="1"/>
    <n v="274"/>
    <x v="10"/>
    <x v="17"/>
    <x v="1"/>
    <n v="8"/>
    <n v="6"/>
    <d v="2016-08-06T00:00:00"/>
    <s v="Rs.700"/>
    <n v="1"/>
    <n v="700"/>
  </r>
  <r>
    <n v="18222560"/>
    <x v="1728"/>
    <n v="1"/>
    <x v="0"/>
    <s v="New Delhi"/>
    <s v="253, Shahpur Jat, New Delhi"/>
    <x v="316"/>
    <s v="Indian Rupees(Rs.)"/>
    <x v="0"/>
    <x v="1"/>
    <x v="1"/>
    <n v="67"/>
    <x v="10"/>
    <x v="9"/>
    <x v="5"/>
    <n v="8"/>
    <n v="17"/>
    <d v="2012-08-17T00:00:00"/>
    <s v="Rs.700"/>
    <n v="1"/>
    <n v="700"/>
  </r>
  <r>
    <n v="18466435"/>
    <x v="1729"/>
    <n v="1"/>
    <x v="0"/>
    <s v="New Delhi"/>
    <s v="Shahpur Jat, New Delhi"/>
    <x v="103"/>
    <s v="Indian Rupees(Rs.)"/>
    <x v="0"/>
    <x v="1"/>
    <x v="1"/>
    <n v="24"/>
    <x v="10"/>
    <x v="19"/>
    <x v="8"/>
    <n v="8"/>
    <n v="24"/>
    <d v="2015-08-24T00:00:00"/>
    <s v="Rs.700"/>
    <n v="1"/>
    <n v="700"/>
  </r>
  <r>
    <n v="18219520"/>
    <x v="215"/>
    <n v="1"/>
    <x v="0"/>
    <s v="New Delhi"/>
    <s v="Ground Floor, Unit G-100-101, V3S Mall, Laxmi Nagar, New Delhi"/>
    <x v="30"/>
    <s v="Indian Rupees(Rs.)"/>
    <x v="0"/>
    <x v="0"/>
    <x v="1"/>
    <n v="25"/>
    <x v="10"/>
    <x v="4"/>
    <x v="7"/>
    <n v="8"/>
    <n v="17"/>
    <d v="2017-08-17T00:00:00"/>
    <s v="Rs.700"/>
    <n v="1"/>
    <n v="700"/>
  </r>
  <r>
    <n v="18264997"/>
    <x v="1730"/>
    <n v="1"/>
    <x v="0"/>
    <s v="New Delhi"/>
    <s v="Ground Floor, Adjacent To Ambience Towers Car Market, Chattarpur Road, Abdul Gaffar Khan Marg, Vasant Kunj, New Delhi"/>
    <x v="13"/>
    <s v="Indian Rupees(Rs.)"/>
    <x v="0"/>
    <x v="1"/>
    <x v="1"/>
    <n v="193"/>
    <x v="10"/>
    <x v="12"/>
    <x v="7"/>
    <n v="8"/>
    <n v="7"/>
    <d v="2017-08-07T00:00:00"/>
    <s v="Rs.700"/>
    <n v="1"/>
    <n v="700"/>
  </r>
  <r>
    <n v="198"/>
    <x v="215"/>
    <n v="1"/>
    <x v="0"/>
    <s v="New Delhi"/>
    <s v="2-4 &amp; 25-27, Pocket B, Ground Floor, DDA Market, Ashok Vihar Phase 3, New Delhi"/>
    <x v="30"/>
    <s v="Indian Rupees(Rs.)"/>
    <x v="0"/>
    <x v="0"/>
    <x v="1"/>
    <n v="101"/>
    <x v="10"/>
    <x v="11"/>
    <x v="8"/>
    <n v="7"/>
    <n v="6"/>
    <d v="2015-07-06T00:00:00"/>
    <s v="Rs.700"/>
    <n v="1"/>
    <n v="700"/>
  </r>
  <r>
    <n v="7575"/>
    <x v="1731"/>
    <n v="1"/>
    <x v="0"/>
    <s v="New Delhi"/>
    <s v="2, Yashwant Place Market, Chanakyapuri, New Delhi"/>
    <x v="25"/>
    <s v="Indian Rupees(Rs.)"/>
    <x v="0"/>
    <x v="0"/>
    <x v="1"/>
    <n v="14"/>
    <x v="10"/>
    <x v="11"/>
    <x v="6"/>
    <n v="7"/>
    <n v="22"/>
    <d v="2010-07-22T00:00:00"/>
    <s v="Rs.700"/>
    <n v="1"/>
    <n v="700"/>
  </r>
  <r>
    <n v="3224"/>
    <x v="215"/>
    <n v="1"/>
    <x v="0"/>
    <s v="New Delhi"/>
    <s v="FC 1, 3rd Floor, Food Court, DLF City Centre Mall, Shalimar Bagh, New Delhi"/>
    <x v="30"/>
    <s v="Indian Rupees(Rs.)"/>
    <x v="0"/>
    <x v="0"/>
    <x v="1"/>
    <n v="63"/>
    <x v="10"/>
    <x v="10"/>
    <x v="2"/>
    <n v="7"/>
    <n v="24"/>
    <d v="2018-07-24T00:00:00"/>
    <s v="Rs.700"/>
    <n v="1"/>
    <n v="700"/>
  </r>
  <r>
    <n v="309105"/>
    <x v="1732"/>
    <n v="1"/>
    <x v="0"/>
    <s v="New Delhi"/>
    <s v="Shop 11, DDA Market, Masjid Mod, Greater Kailash (GK) 3, New Delhi"/>
    <x v="2"/>
    <s v="Indian Rupees(Rs.)"/>
    <x v="0"/>
    <x v="1"/>
    <x v="1"/>
    <n v="159"/>
    <x v="10"/>
    <x v="9"/>
    <x v="8"/>
    <n v="7"/>
    <n v="13"/>
    <d v="2015-07-13T00:00:00"/>
    <s v="Rs.700"/>
    <n v="1"/>
    <n v="700"/>
  </r>
  <r>
    <n v="308069"/>
    <x v="1733"/>
    <n v="1"/>
    <x v="0"/>
    <s v="New Delhi"/>
    <s v="Hotel Regent Grand, 2/6 East Patel Nagar, Near Pusa Road, East Patel Nagar, New Delhi"/>
    <x v="7"/>
    <s v="Indian Rupees(Rs.)"/>
    <x v="0"/>
    <x v="0"/>
    <x v="1"/>
    <n v="7"/>
    <x v="10"/>
    <x v="10"/>
    <x v="2"/>
    <n v="7"/>
    <n v="3"/>
    <d v="2018-07-03T00:00:00"/>
    <s v="Rs.700"/>
    <n v="1"/>
    <n v="700"/>
  </r>
  <r>
    <n v="4018"/>
    <x v="1734"/>
    <n v="1"/>
    <x v="0"/>
    <s v="New Delhi"/>
    <s v="C4F, DDA Market, Janakpuri, New Delhi"/>
    <x v="8"/>
    <s v="Indian Rupees(Rs.)"/>
    <x v="0"/>
    <x v="1"/>
    <x v="1"/>
    <n v="60"/>
    <x v="10"/>
    <x v="4"/>
    <x v="8"/>
    <n v="7"/>
    <n v="22"/>
    <d v="2015-07-22T00:00:00"/>
    <s v="Rs.700"/>
    <n v="1"/>
    <n v="700"/>
  </r>
  <r>
    <n v="309560"/>
    <x v="215"/>
    <n v="1"/>
    <x v="0"/>
    <s v="New Delhi"/>
    <s v="61/34, 1st Floor, New Rohtak Road, Karol Bagh, New Delhi"/>
    <x v="30"/>
    <s v="Indian Rupees(Rs.)"/>
    <x v="0"/>
    <x v="0"/>
    <x v="1"/>
    <n v="43"/>
    <x v="10"/>
    <x v="4"/>
    <x v="1"/>
    <n v="7"/>
    <n v="9"/>
    <d v="2016-07-09T00:00:00"/>
    <s v="Rs.700"/>
    <n v="1"/>
    <n v="700"/>
  </r>
  <r>
    <n v="7396"/>
    <x v="215"/>
    <n v="1"/>
    <x v="0"/>
    <s v="New Delhi"/>
    <s v="A-22, Ground Floor, Tagore Market, Kirti Nagar, New Delhi"/>
    <x v="30"/>
    <s v="Indian Rupees(Rs.)"/>
    <x v="0"/>
    <x v="0"/>
    <x v="1"/>
    <n v="57"/>
    <x v="10"/>
    <x v="15"/>
    <x v="2"/>
    <n v="7"/>
    <n v="3"/>
    <d v="2018-07-03T00:00:00"/>
    <s v="Rs.700"/>
    <n v="1"/>
    <n v="700"/>
  </r>
  <r>
    <n v="3002"/>
    <x v="1076"/>
    <n v="1"/>
    <x v="0"/>
    <s v="New Delhi"/>
    <s v="30 &amp; 31, Living Style Mall, Main Kalindi Kunj Road, Jasola, New Delhi"/>
    <x v="8"/>
    <s v="Indian Rupees(Rs.)"/>
    <x v="0"/>
    <x v="1"/>
    <x v="1"/>
    <n v="75"/>
    <x v="10"/>
    <x v="11"/>
    <x v="1"/>
    <n v="7"/>
    <n v="25"/>
    <d v="2016-07-25T00:00:00"/>
    <s v="Rs.700"/>
    <n v="1"/>
    <n v="700"/>
  </r>
  <r>
    <n v="1397"/>
    <x v="1735"/>
    <n v="1"/>
    <x v="0"/>
    <s v="New Delhi"/>
    <s v="74, Mehar Chand Market, Lodhi Colony, New Delhi"/>
    <x v="630"/>
    <s v="Indian Rupees(Rs.)"/>
    <x v="0"/>
    <x v="1"/>
    <x v="1"/>
    <n v="98"/>
    <x v="10"/>
    <x v="4"/>
    <x v="5"/>
    <n v="7"/>
    <n v="24"/>
    <d v="2012-07-24T00:00:00"/>
    <s v="Rs.700"/>
    <n v="1"/>
    <n v="700"/>
  </r>
  <r>
    <n v="776"/>
    <x v="1710"/>
    <n v="1"/>
    <x v="0"/>
    <s v="New Delhi"/>
    <s v="Shop 147, Mehar Chand Market, Lodhi Colony, New Delhi"/>
    <x v="624"/>
    <s v="Indian Rupees(Rs.)"/>
    <x v="1"/>
    <x v="1"/>
    <x v="1"/>
    <n v="171"/>
    <x v="10"/>
    <x v="15"/>
    <x v="5"/>
    <n v="7"/>
    <n v="17"/>
    <d v="2012-07-17T00:00:00"/>
    <s v="Rs.700"/>
    <n v="1"/>
    <n v="700"/>
  </r>
  <r>
    <n v="18357542"/>
    <x v="1736"/>
    <n v="1"/>
    <x v="0"/>
    <s v="New Delhi"/>
    <s v="14, Navjivan Vihar, Malviya Nagar, New Delhi"/>
    <x v="631"/>
    <s v="Indian Rupees(Rs.)"/>
    <x v="0"/>
    <x v="1"/>
    <x v="1"/>
    <n v="55"/>
    <x v="10"/>
    <x v="5"/>
    <x v="4"/>
    <n v="7"/>
    <n v="28"/>
    <d v="2014-07-28T00:00:00"/>
    <s v="Rs.700"/>
    <n v="1"/>
    <n v="700"/>
  </r>
  <r>
    <n v="304302"/>
    <x v="1737"/>
    <n v="1"/>
    <x v="0"/>
    <s v="New Delhi"/>
    <s v="B1/12, Near Apeejay School, Malviya Nagar, New Delhi"/>
    <x v="147"/>
    <s v="Indian Rupees(Rs.)"/>
    <x v="0"/>
    <x v="1"/>
    <x v="1"/>
    <n v="60"/>
    <x v="10"/>
    <x v="9"/>
    <x v="3"/>
    <n v="7"/>
    <n v="25"/>
    <d v="2011-07-25T00:00:00"/>
    <s v="Rs.700"/>
    <n v="1"/>
    <n v="700"/>
  </r>
  <r>
    <n v="3223"/>
    <x v="215"/>
    <n v="1"/>
    <x v="0"/>
    <s v="New Delhi"/>
    <s v="F-14/12 A, Upper Ground Floor, Model Town 2, New Delhi"/>
    <x v="30"/>
    <s v="Indian Rupees(Rs.)"/>
    <x v="0"/>
    <x v="0"/>
    <x v="1"/>
    <n v="94"/>
    <x v="10"/>
    <x v="27"/>
    <x v="5"/>
    <n v="7"/>
    <n v="3"/>
    <d v="2012-07-03T00:00:00"/>
    <s v="Rs.700"/>
    <n v="1"/>
    <n v="700"/>
  </r>
  <r>
    <n v="9026"/>
    <x v="1738"/>
    <n v="1"/>
    <x v="0"/>
    <s v="New Delhi"/>
    <s v="Opposite Fun Cinema, Near Metro Station, Moti Nagar, New Delhi"/>
    <x v="2"/>
    <s v="Indian Rupees(Rs.)"/>
    <x v="0"/>
    <x v="0"/>
    <x v="1"/>
    <n v="57"/>
    <x v="10"/>
    <x v="4"/>
    <x v="4"/>
    <n v="7"/>
    <n v="18"/>
    <d v="2014-07-18T00:00:00"/>
    <s v="Rs.700"/>
    <n v="1"/>
    <n v="700"/>
  </r>
  <r>
    <n v="3893"/>
    <x v="215"/>
    <n v="1"/>
    <x v="0"/>
    <s v="New Delhi"/>
    <s v="G-11, 12, &amp; 17, Plot C-4, 5, &amp; 6, Aggarwal Cyber Plaza, Netaji Subhash Place, New Delhi"/>
    <x v="30"/>
    <s v="Indian Rupees(Rs.)"/>
    <x v="0"/>
    <x v="0"/>
    <x v="1"/>
    <n v="85"/>
    <x v="10"/>
    <x v="4"/>
    <x v="4"/>
    <n v="7"/>
    <n v="20"/>
    <d v="2014-07-20T00:00:00"/>
    <s v="Rs.700"/>
    <n v="1"/>
    <n v="700"/>
  </r>
  <r>
    <n v="468"/>
    <x v="777"/>
    <n v="1"/>
    <x v="0"/>
    <s v="New Delhi"/>
    <s v="1-2/5, Sagar Complex, New Rajdhani Enclave, Vikas Marg, Preet Vihar, New Delhi"/>
    <x v="24"/>
    <s v="Indian Rupees(Rs.)"/>
    <x v="0"/>
    <x v="1"/>
    <x v="1"/>
    <n v="84"/>
    <x v="10"/>
    <x v="28"/>
    <x v="1"/>
    <n v="7"/>
    <n v="2"/>
    <d v="2016-07-02T00:00:00"/>
    <s v="Rs.700"/>
    <n v="1"/>
    <n v="700"/>
  </r>
  <r>
    <n v="310912"/>
    <x v="1739"/>
    <n v="1"/>
    <x v="0"/>
    <s v="New Delhi"/>
    <s v="53/5, Opposite Andhra Bank, Old Rajinder Nagar, Rajinder Nagar, New Delhi"/>
    <x v="560"/>
    <s v="Indian Rupees(Rs.)"/>
    <x v="0"/>
    <x v="1"/>
    <x v="1"/>
    <n v="617"/>
    <x v="10"/>
    <x v="21"/>
    <x v="0"/>
    <n v="7"/>
    <n v="13"/>
    <d v="2013-07-13T00:00:00"/>
    <s v="Rs.700"/>
    <n v="1"/>
    <n v="700"/>
  </r>
  <r>
    <n v="218"/>
    <x v="215"/>
    <n v="1"/>
    <x v="0"/>
    <s v="New Delhi"/>
    <s v="10/11, Garg Mall, Community Center, Rohini, New Delhi"/>
    <x v="30"/>
    <s v="Indian Rupees(Rs.)"/>
    <x v="0"/>
    <x v="0"/>
    <x v="1"/>
    <n v="123"/>
    <x v="10"/>
    <x v="9"/>
    <x v="3"/>
    <n v="7"/>
    <n v="23"/>
    <d v="2011-07-23T00:00:00"/>
    <s v="Rs.700"/>
    <n v="1"/>
    <n v="700"/>
  </r>
  <r>
    <n v="18303716"/>
    <x v="1740"/>
    <n v="1"/>
    <x v="0"/>
    <s v="New Delhi"/>
    <s v="69, Main IGNOU Road, Saket, New Delhi"/>
    <x v="632"/>
    <s v="Indian Rupees(Rs.)"/>
    <x v="0"/>
    <x v="1"/>
    <x v="1"/>
    <n v="42"/>
    <x v="10"/>
    <x v="4"/>
    <x v="8"/>
    <n v="7"/>
    <n v="11"/>
    <d v="2015-07-11T00:00:00"/>
    <s v="Rs.700"/>
    <n v="1"/>
    <n v="700"/>
  </r>
  <r>
    <n v="18372705"/>
    <x v="1741"/>
    <n v="1"/>
    <x v="0"/>
    <s v="New Delhi"/>
    <s v="1st Floor, Building 9, Opposite Venkateshwar College, Satyaniketan, New Delhi"/>
    <x v="633"/>
    <s v="Indian Rupees(Rs.)"/>
    <x v="0"/>
    <x v="1"/>
    <x v="1"/>
    <n v="43"/>
    <x v="10"/>
    <x v="21"/>
    <x v="3"/>
    <n v="7"/>
    <n v="18"/>
    <d v="2011-07-18T00:00:00"/>
    <s v="Rs.700"/>
    <n v="1"/>
    <n v="700"/>
  </r>
  <r>
    <n v="1372"/>
    <x v="1742"/>
    <n v="1"/>
    <x v="0"/>
    <s v="New Delhi"/>
    <s v="1st Floor, Select Citywalk Mall, Saket, New Delhi"/>
    <x v="7"/>
    <s v="Indian Rupees(Rs.)"/>
    <x v="0"/>
    <x v="0"/>
    <x v="1"/>
    <n v="417"/>
    <x v="10"/>
    <x v="21"/>
    <x v="2"/>
    <n v="7"/>
    <n v="5"/>
    <d v="2018-07-05T00:00:00"/>
    <s v="Rs.700"/>
    <n v="1"/>
    <n v="700"/>
  </r>
  <r>
    <n v="4271"/>
    <x v="1743"/>
    <n v="1"/>
    <x v="0"/>
    <s v="New Delhi"/>
    <s v="E-4W, Ground Floor, Select Citywalk Mall, Saket, New Delhi"/>
    <x v="347"/>
    <s v="Indian Rupees(Rs.)"/>
    <x v="0"/>
    <x v="0"/>
    <x v="1"/>
    <n v="649"/>
    <x v="10"/>
    <x v="19"/>
    <x v="3"/>
    <n v="7"/>
    <n v="2"/>
    <d v="2011-07-02T00:00:00"/>
    <s v="Rs.700"/>
    <n v="1"/>
    <n v="700"/>
  </r>
  <r>
    <n v="310502"/>
    <x v="1744"/>
    <n v="1"/>
    <x v="0"/>
    <s v="New Delhi"/>
    <s v="252-1/B, Shahpur Jat, New Delhi"/>
    <x v="47"/>
    <s v="Indian Rupees(Rs.)"/>
    <x v="0"/>
    <x v="1"/>
    <x v="1"/>
    <n v="82"/>
    <x v="10"/>
    <x v="24"/>
    <x v="1"/>
    <n v="7"/>
    <n v="4"/>
    <d v="2016-07-04T00:00:00"/>
    <s v="Rs.700"/>
    <n v="1"/>
    <n v="700"/>
  </r>
  <r>
    <n v="307474"/>
    <x v="215"/>
    <n v="1"/>
    <x v="0"/>
    <s v="New Delhi"/>
    <s v="E-18, 1st Floor, Main Market, South Extension 2, New Delhi"/>
    <x v="30"/>
    <s v="Indian Rupees(Rs.)"/>
    <x v="0"/>
    <x v="0"/>
    <x v="1"/>
    <n v="63"/>
    <x v="10"/>
    <x v="20"/>
    <x v="5"/>
    <n v="7"/>
    <n v="9"/>
    <d v="2012-07-09T00:00:00"/>
    <s v="Rs.700"/>
    <n v="1"/>
    <n v="700"/>
  </r>
  <r>
    <n v="8388"/>
    <x v="215"/>
    <n v="1"/>
    <x v="0"/>
    <s v="New Delhi"/>
    <s v="30, 31, &amp; 32, Upper Ground Floor, Ansal Chambers-1, Bhikaji Cama Place, New Delhi"/>
    <x v="30"/>
    <s v="Indian Rupees(Rs.)"/>
    <x v="0"/>
    <x v="0"/>
    <x v="1"/>
    <n v="71"/>
    <x v="10"/>
    <x v="26"/>
    <x v="6"/>
    <n v="6"/>
    <n v="26"/>
    <d v="2010-06-26T00:00:00"/>
    <s v="Rs.700"/>
    <n v="1"/>
    <n v="700"/>
  </r>
  <r>
    <n v="306572"/>
    <x v="1745"/>
    <n v="1"/>
    <x v="0"/>
    <s v="New Delhi"/>
    <s v="1st Floor, DLF Promenade Mall, Vasant Kunj, New Delhi"/>
    <x v="634"/>
    <s v="Indian Rupees(Rs.)"/>
    <x v="0"/>
    <x v="0"/>
    <x v="1"/>
    <n v="69"/>
    <x v="10"/>
    <x v="21"/>
    <x v="5"/>
    <n v="6"/>
    <n v="22"/>
    <d v="2012-06-22T00:00:00"/>
    <s v="Rs.700"/>
    <n v="1"/>
    <n v="700"/>
  </r>
  <r>
    <n v="309013"/>
    <x v="1746"/>
    <n v="1"/>
    <x v="0"/>
    <s v="New Delhi"/>
    <s v="18/31, 1st Floor, Main Market, East Patel Nagar, New Delhi"/>
    <x v="635"/>
    <s v="Indian Rupees(Rs.)"/>
    <x v="0"/>
    <x v="0"/>
    <x v="1"/>
    <n v="39"/>
    <x v="10"/>
    <x v="11"/>
    <x v="0"/>
    <n v="6"/>
    <n v="6"/>
    <d v="2013-06-06T00:00:00"/>
    <s v="Rs.700"/>
    <n v="1"/>
    <n v="700"/>
  </r>
  <r>
    <n v="202"/>
    <x v="215"/>
    <n v="1"/>
    <x v="0"/>
    <s v="New Delhi"/>
    <s v="M-83, Main Market, Greater Kailash (GK) 2, New Delhi"/>
    <x v="30"/>
    <s v="Indian Rupees(Rs.)"/>
    <x v="0"/>
    <x v="0"/>
    <x v="1"/>
    <n v="138"/>
    <x v="10"/>
    <x v="11"/>
    <x v="2"/>
    <n v="6"/>
    <n v="14"/>
    <d v="2018-06-14T00:00:00"/>
    <s v="Rs.700"/>
    <n v="1"/>
    <n v="700"/>
  </r>
  <r>
    <n v="8365"/>
    <x v="215"/>
    <n v="1"/>
    <x v="0"/>
    <s v="New Delhi"/>
    <s v="G1-G3, B Block, Community Centre, Allied Chambers, Janakpuri, New Delhi"/>
    <x v="30"/>
    <s v="Indian Rupees(Rs.)"/>
    <x v="0"/>
    <x v="0"/>
    <x v="1"/>
    <n v="88"/>
    <x v="10"/>
    <x v="4"/>
    <x v="2"/>
    <n v="6"/>
    <n v="20"/>
    <d v="2018-06-20T00:00:00"/>
    <s v="Rs.700"/>
    <n v="1"/>
    <n v="700"/>
  </r>
  <r>
    <n v="7382"/>
    <x v="1747"/>
    <n v="1"/>
    <x v="0"/>
    <s v="New Delhi"/>
    <s v="30, Krishna Market, Opposite Deshbandu Collage, Kalkaji, New Delhi"/>
    <x v="2"/>
    <s v="Indian Rupees(Rs.)"/>
    <x v="0"/>
    <x v="0"/>
    <x v="1"/>
    <n v="67"/>
    <x v="10"/>
    <x v="15"/>
    <x v="5"/>
    <n v="6"/>
    <n v="13"/>
    <d v="2012-06-13T00:00:00"/>
    <s v="Rs.700"/>
    <n v="1"/>
    <n v="700"/>
  </r>
  <r>
    <n v="304989"/>
    <x v="1748"/>
    <n v="1"/>
    <x v="0"/>
    <s v="New Delhi"/>
    <s v="67-A, Khan Market, New Delhi"/>
    <x v="636"/>
    <s v="Indian Rupees(Rs.)"/>
    <x v="0"/>
    <x v="1"/>
    <x v="1"/>
    <n v="391"/>
    <x v="10"/>
    <x v="5"/>
    <x v="1"/>
    <n v="6"/>
    <n v="24"/>
    <d v="2016-06-24T00:00:00"/>
    <s v="Rs.700"/>
    <n v="1"/>
    <n v="700"/>
  </r>
  <r>
    <n v="313132"/>
    <x v="1749"/>
    <n v="1"/>
    <x v="0"/>
    <s v="New Delhi"/>
    <s v="A-5/18  Krishna Nagar, Krishna Nagar, New Delhi"/>
    <x v="3"/>
    <s v="Indian Rupees(Rs.)"/>
    <x v="0"/>
    <x v="0"/>
    <x v="1"/>
    <n v="10"/>
    <x v="10"/>
    <x v="20"/>
    <x v="8"/>
    <n v="6"/>
    <n v="8"/>
    <d v="2015-06-08T00:00:00"/>
    <s v="Rs.700"/>
    <n v="1"/>
    <n v="700"/>
  </r>
  <r>
    <n v="309680"/>
    <x v="1750"/>
    <n v="1"/>
    <x v="0"/>
    <s v="New Delhi"/>
    <s v="1/9C, Main Road, Taimoor Nagar, New Friends Colony, New Delhi"/>
    <x v="2"/>
    <s v="Indian Rupees(Rs.)"/>
    <x v="0"/>
    <x v="0"/>
    <x v="1"/>
    <n v="8"/>
    <x v="10"/>
    <x v="20"/>
    <x v="5"/>
    <n v="6"/>
    <n v="10"/>
    <d v="2012-06-10T00:00:00"/>
    <s v="Rs.700"/>
    <n v="1"/>
    <n v="700"/>
  </r>
  <r>
    <n v="308334"/>
    <x v="1751"/>
    <n v="1"/>
    <x v="0"/>
    <s v="New Delhi"/>
    <s v="Shop 99, Sarai Jullena, Near Escort Hospital, Near New Friends Colony, New Delhi"/>
    <x v="3"/>
    <s v="Indian Rupees(Rs.)"/>
    <x v="0"/>
    <x v="0"/>
    <x v="1"/>
    <n v="28"/>
    <x v="10"/>
    <x v="20"/>
    <x v="4"/>
    <n v="6"/>
    <n v="4"/>
    <d v="2014-06-04T00:00:00"/>
    <s v="Rs.700"/>
    <n v="1"/>
    <n v="700"/>
  </r>
  <r>
    <n v="18311948"/>
    <x v="1752"/>
    <n v="1"/>
    <x v="0"/>
    <s v="New Delhi"/>
    <s v="C-42, Industrial Area, Okhla Phase 2, New Delhi"/>
    <x v="47"/>
    <s v="Indian Rupees(Rs.)"/>
    <x v="0"/>
    <x v="0"/>
    <x v="1"/>
    <n v="6"/>
    <x v="10"/>
    <x v="10"/>
    <x v="5"/>
    <n v="6"/>
    <n v="9"/>
    <d v="2012-06-09T00:00:00"/>
    <s v="Rs.700"/>
    <n v="1"/>
    <n v="700"/>
  </r>
  <r>
    <n v="8292"/>
    <x v="1753"/>
    <n v="1"/>
    <x v="0"/>
    <s v="New Delhi"/>
    <s v="899, Chandiwaali Galli, Main Bazar, Paharganj, New Delhi"/>
    <x v="637"/>
    <s v="Indian Rupees(Rs.)"/>
    <x v="0"/>
    <x v="0"/>
    <x v="1"/>
    <n v="19"/>
    <x v="10"/>
    <x v="27"/>
    <x v="8"/>
    <n v="6"/>
    <n v="19"/>
    <d v="2015-06-19T00:00:00"/>
    <s v="Rs.700"/>
    <n v="1"/>
    <n v="700"/>
  </r>
  <r>
    <n v="219"/>
    <x v="215"/>
    <n v="1"/>
    <x v="0"/>
    <s v="New Delhi"/>
    <s v="11, PVR Anupam Complex, Community Centre"/>
    <x v="30"/>
    <s v="Indian Rupees(Rs.)"/>
    <x v="0"/>
    <x v="0"/>
    <x v="1"/>
    <n v="253"/>
    <x v="10"/>
    <x v="28"/>
    <x v="6"/>
    <n v="6"/>
    <n v="15"/>
    <d v="2010-06-15T00:00:00"/>
    <s v="Rs.700"/>
    <n v="1"/>
    <n v="700"/>
  </r>
  <r>
    <n v="8912"/>
    <x v="215"/>
    <n v="1"/>
    <x v="0"/>
    <s v="New Delhi"/>
    <s v="1, Ground Floor, Plot 22-B, Pusa Road, Bada Bazar Marg, Rajinder Nagar, New Delhi"/>
    <x v="30"/>
    <s v="Indian Rupees(Rs.)"/>
    <x v="0"/>
    <x v="0"/>
    <x v="1"/>
    <n v="119"/>
    <x v="10"/>
    <x v="20"/>
    <x v="4"/>
    <n v="6"/>
    <n v="14"/>
    <d v="2014-06-14T00:00:00"/>
    <s v="Rs.700"/>
    <n v="1"/>
    <n v="700"/>
  </r>
  <r>
    <n v="312589"/>
    <x v="1754"/>
    <n v="1"/>
    <x v="0"/>
    <s v="New Delhi"/>
    <s v="Shop G3, G4, Opposite Surya Continental, J Block, Rajouri Garden, New Delhi"/>
    <x v="49"/>
    <s v="Indian Rupees(Rs.)"/>
    <x v="0"/>
    <x v="1"/>
    <x v="1"/>
    <n v="8"/>
    <x v="10"/>
    <x v="20"/>
    <x v="1"/>
    <n v="6"/>
    <n v="12"/>
    <d v="2016-06-12T00:00:00"/>
    <s v="Rs.700"/>
    <n v="1"/>
    <n v="700"/>
  </r>
  <r>
    <n v="18339800"/>
    <x v="1755"/>
    <n v="1"/>
    <x v="0"/>
    <s v="New Delhi"/>
    <s v="2-A, Main Market, Sarita Vihar, New Delhi"/>
    <x v="638"/>
    <s v="Indian Rupees(Rs.)"/>
    <x v="0"/>
    <x v="1"/>
    <x v="1"/>
    <n v="15"/>
    <x v="10"/>
    <x v="17"/>
    <x v="1"/>
    <n v="6"/>
    <n v="14"/>
    <d v="2016-06-14T00:00:00"/>
    <s v="Rs.700"/>
    <n v="1"/>
    <n v="700"/>
  </r>
  <r>
    <n v="18163906"/>
    <x v="1756"/>
    <n v="1"/>
    <x v="0"/>
    <s v="New Delhi"/>
    <s v="5-H, 1st Floor, Jungi House, Shahpur Jat, New Delhi"/>
    <x v="420"/>
    <s v="Indian Rupees(Rs.)"/>
    <x v="0"/>
    <x v="1"/>
    <x v="1"/>
    <n v="88"/>
    <x v="10"/>
    <x v="19"/>
    <x v="7"/>
    <n v="6"/>
    <n v="2"/>
    <d v="2017-06-02T00:00:00"/>
    <s v="Rs.700"/>
    <n v="1"/>
    <n v="700"/>
  </r>
  <r>
    <n v="308628"/>
    <x v="1757"/>
    <n v="1"/>
    <x v="0"/>
    <s v="New Delhi"/>
    <s v="126, Sunder Nagar, New Delhi"/>
    <x v="42"/>
    <s v="Indian Rupees(Rs.)"/>
    <x v="0"/>
    <x v="0"/>
    <x v="1"/>
    <n v="44"/>
    <x v="10"/>
    <x v="7"/>
    <x v="4"/>
    <n v="6"/>
    <n v="17"/>
    <d v="2014-06-17T00:00:00"/>
    <s v="Rs.700"/>
    <n v="1"/>
    <n v="700"/>
  </r>
  <r>
    <n v="18354650"/>
    <x v="1758"/>
    <n v="1"/>
    <x v="0"/>
    <s v="New Delhi"/>
    <s v="1st Floor, The India Mall, New Friends Colony, New Delhi"/>
    <x v="639"/>
    <s v="Indian Rupees(Rs.)"/>
    <x v="0"/>
    <x v="0"/>
    <x v="1"/>
    <n v="19"/>
    <x v="10"/>
    <x v="27"/>
    <x v="3"/>
    <n v="6"/>
    <n v="11"/>
    <d v="2011-06-11T00:00:00"/>
    <s v="Rs.700"/>
    <n v="1"/>
    <n v="700"/>
  </r>
  <r>
    <n v="18187733"/>
    <x v="1759"/>
    <n v="1"/>
    <x v="0"/>
    <s v="New Delhi"/>
    <s v="A-67, Shyam Nagar, Punjabi Market, Tilak Nagar, New Delhi"/>
    <x v="49"/>
    <s v="Indian Rupees(Rs.)"/>
    <x v="0"/>
    <x v="0"/>
    <x v="1"/>
    <n v="3"/>
    <x v="10"/>
    <x v="0"/>
    <x v="0"/>
    <n v="6"/>
    <n v="5"/>
    <d v="2013-06-05T00:00:00"/>
    <s v="Rs.700"/>
    <n v="1"/>
    <n v="700"/>
  </r>
  <r>
    <n v="143"/>
    <x v="215"/>
    <n v="1"/>
    <x v="0"/>
    <s v="New Delhi"/>
    <s v="M-42, Connaught Place, New Delhi"/>
    <x v="30"/>
    <s v="Indian Rupees(Rs.)"/>
    <x v="0"/>
    <x v="0"/>
    <x v="1"/>
    <n v="336"/>
    <x v="10"/>
    <x v="21"/>
    <x v="7"/>
    <n v="5"/>
    <n v="25"/>
    <d v="2017-05-25T00:00:00"/>
    <s v="Rs.700"/>
    <n v="1"/>
    <n v="700"/>
  </r>
  <r>
    <n v="303637"/>
    <x v="215"/>
    <n v="1"/>
    <x v="0"/>
    <s v="New Delhi"/>
    <s v="Ground Floor, E-23, Netaji Subhash Marg, Opposite Golcha Cinema, Daryaganj, New Delhi"/>
    <x v="30"/>
    <s v="Indian Rupees(Rs.)"/>
    <x v="0"/>
    <x v="0"/>
    <x v="1"/>
    <n v="32"/>
    <x v="10"/>
    <x v="24"/>
    <x v="4"/>
    <n v="5"/>
    <n v="19"/>
    <d v="2014-05-19T00:00:00"/>
    <s v="Rs.700"/>
    <n v="1"/>
    <n v="700"/>
  </r>
  <r>
    <n v="580"/>
    <x v="1760"/>
    <n v="1"/>
    <x v="0"/>
    <s v="New Delhi"/>
    <s v="108 &amp; 126, Flyover Market, Defence Colony, New Delhi"/>
    <x v="370"/>
    <s v="Indian Rupees(Rs.)"/>
    <x v="0"/>
    <x v="1"/>
    <x v="1"/>
    <n v="104"/>
    <x v="10"/>
    <x v="4"/>
    <x v="5"/>
    <n v="5"/>
    <n v="16"/>
    <d v="2012-05-16T00:00:00"/>
    <s v="Rs.700"/>
    <n v="1"/>
    <n v="700"/>
  </r>
  <r>
    <n v="2287"/>
    <x v="1761"/>
    <n v="1"/>
    <x v="0"/>
    <s v="New Delhi"/>
    <s v="74-A, Near Gate 1, GTB Nagar Metro Station, Kingsway Camp Chowk, Delhi University-GTB Nagar, New Delhi"/>
    <x v="594"/>
    <s v="Indian Rupees(Rs.)"/>
    <x v="0"/>
    <x v="0"/>
    <x v="1"/>
    <n v="173"/>
    <x v="10"/>
    <x v="4"/>
    <x v="0"/>
    <n v="5"/>
    <n v="26"/>
    <d v="2013-05-26T00:00:00"/>
    <s v="Rs.700"/>
    <n v="1"/>
    <n v="700"/>
  </r>
  <r>
    <n v="5060"/>
    <x v="215"/>
    <n v="1"/>
    <x v="0"/>
    <s v="New Delhi"/>
    <s v="Shop G2, Ground Floor, Metro Station, Dilshad Garden, New Delhi"/>
    <x v="30"/>
    <s v="Indian Rupees(Rs.)"/>
    <x v="0"/>
    <x v="0"/>
    <x v="1"/>
    <n v="87"/>
    <x v="10"/>
    <x v="15"/>
    <x v="5"/>
    <n v="5"/>
    <n v="10"/>
    <d v="2012-05-10T00:00:00"/>
    <s v="Rs.700"/>
    <n v="1"/>
    <n v="700"/>
  </r>
  <r>
    <n v="311353"/>
    <x v="1721"/>
    <n v="1"/>
    <x v="0"/>
    <s v="New Delhi"/>
    <s v="254-256, 1st Floor, DLF Promenade Mall, Vasant Kunj, New Delhi"/>
    <x v="7"/>
    <s v="Indian Rupees(Rs.)"/>
    <x v="0"/>
    <x v="0"/>
    <x v="1"/>
    <n v="109"/>
    <x v="10"/>
    <x v="3"/>
    <x v="0"/>
    <n v="5"/>
    <n v="14"/>
    <d v="2013-05-14T00:00:00"/>
    <s v="Rs.700"/>
    <n v="1"/>
    <n v="700"/>
  </r>
  <r>
    <n v="4302"/>
    <x v="1762"/>
    <n v="1"/>
    <x v="0"/>
    <s v="New Delhi"/>
    <s v="227-B, Sant Nagar, East of Kailash, New Delhi"/>
    <x v="8"/>
    <s v="Indian Rupees(Rs.)"/>
    <x v="0"/>
    <x v="1"/>
    <x v="1"/>
    <n v="38"/>
    <x v="10"/>
    <x v="11"/>
    <x v="1"/>
    <n v="5"/>
    <n v="13"/>
    <d v="2016-05-13T00:00:00"/>
    <s v="Rs.700"/>
    <n v="1"/>
    <n v="700"/>
  </r>
  <r>
    <n v="6128"/>
    <x v="215"/>
    <n v="1"/>
    <x v="0"/>
    <s v="New Delhi"/>
    <s v="K-74/A, Chachi Building, Krishna Nagar, New Delhi"/>
    <x v="30"/>
    <s v="Indian Rupees(Rs.)"/>
    <x v="0"/>
    <x v="0"/>
    <x v="1"/>
    <n v="75"/>
    <x v="10"/>
    <x v="13"/>
    <x v="1"/>
    <n v="5"/>
    <n v="14"/>
    <d v="2016-05-14T00:00:00"/>
    <s v="Rs.700"/>
    <n v="1"/>
    <n v="700"/>
  </r>
  <r>
    <n v="2867"/>
    <x v="1763"/>
    <n v="1"/>
    <x v="0"/>
    <s v="New Delhi"/>
    <s v="50-D, Savitri Nagar, Main Road, Malviya Nagar, New Delhi"/>
    <x v="370"/>
    <s v="Indian Rupees(Rs.)"/>
    <x v="0"/>
    <x v="1"/>
    <x v="1"/>
    <n v="259"/>
    <x v="10"/>
    <x v="9"/>
    <x v="0"/>
    <n v="5"/>
    <n v="6"/>
    <d v="2013-05-06T00:00:00"/>
    <s v="Rs.700"/>
    <n v="1"/>
    <n v="700"/>
  </r>
  <r>
    <n v="4454"/>
    <x v="1504"/>
    <n v="1"/>
    <x v="0"/>
    <s v="New Delhi"/>
    <s v="2nd Floor, Food Court, Pacific Mall, Tagore Garden, New Delhi"/>
    <x v="2"/>
    <s v="Indian Rupees(Rs.)"/>
    <x v="0"/>
    <x v="0"/>
    <x v="1"/>
    <n v="46"/>
    <x v="10"/>
    <x v="17"/>
    <x v="4"/>
    <n v="5"/>
    <n v="9"/>
    <d v="2014-05-09T00:00:00"/>
    <s v="Rs.700"/>
    <n v="1"/>
    <n v="700"/>
  </r>
  <r>
    <n v="302277"/>
    <x v="1764"/>
    <n v="1"/>
    <x v="0"/>
    <s v="New Delhi"/>
    <s v="C7, Soami Nagar South, Panchsheel Park, New Delhi"/>
    <x v="22"/>
    <s v="Indian Rupees(Rs.)"/>
    <x v="0"/>
    <x v="0"/>
    <x v="1"/>
    <n v="11"/>
    <x v="10"/>
    <x v="13"/>
    <x v="3"/>
    <n v="5"/>
    <n v="26"/>
    <d v="2011-05-26T00:00:00"/>
    <s v="Rs.700"/>
    <n v="1"/>
    <n v="700"/>
  </r>
  <r>
    <n v="18241871"/>
    <x v="1697"/>
    <n v="1"/>
    <x v="0"/>
    <s v="New Delhi"/>
    <s v="Shop 183, Avtar Enclave, Paschim Vihar, New Delhi"/>
    <x v="147"/>
    <s v="Indian Rupees(Rs.)"/>
    <x v="0"/>
    <x v="1"/>
    <x v="1"/>
    <n v="50"/>
    <x v="10"/>
    <x v="11"/>
    <x v="1"/>
    <n v="5"/>
    <n v="7"/>
    <d v="2016-05-07T00:00:00"/>
    <s v="Rs.700"/>
    <n v="1"/>
    <n v="700"/>
  </r>
  <r>
    <n v="18345778"/>
    <x v="1765"/>
    <n v="1"/>
    <x v="0"/>
    <s v="New Delhi"/>
    <s v="Near TDI Mall, Rajouri Garden, New Delhi"/>
    <x v="31"/>
    <s v="Indian Rupees(Rs.)"/>
    <x v="0"/>
    <x v="1"/>
    <x v="1"/>
    <n v="229"/>
    <x v="10"/>
    <x v="2"/>
    <x v="2"/>
    <n v="5"/>
    <n v="24"/>
    <d v="2018-05-24T00:00:00"/>
    <s v="Rs.700"/>
    <n v="1"/>
    <n v="700"/>
  </r>
  <r>
    <n v="18252412"/>
    <x v="1766"/>
    <n v="1"/>
    <x v="0"/>
    <s v="New Delhi"/>
    <s v="294, 2nd Floor, Satyaniketan, New Delhi"/>
    <x v="475"/>
    <s v="Indian Rupees(Rs.)"/>
    <x v="0"/>
    <x v="0"/>
    <x v="1"/>
    <n v="178"/>
    <x v="10"/>
    <x v="4"/>
    <x v="2"/>
    <n v="5"/>
    <n v="9"/>
    <d v="2018-05-09T00:00:00"/>
    <s v="Rs.700"/>
    <n v="1"/>
    <n v="700"/>
  </r>
  <r>
    <n v="18312609"/>
    <x v="1767"/>
    <n v="1"/>
    <x v="0"/>
    <s v="New Delhi"/>
    <s v="Shop C-15, Mezzanine Floor, SDA, New Delhi"/>
    <x v="300"/>
    <s v="Indian Rupees(Rs.)"/>
    <x v="0"/>
    <x v="1"/>
    <x v="1"/>
    <n v="100"/>
    <x v="10"/>
    <x v="17"/>
    <x v="3"/>
    <n v="5"/>
    <n v="7"/>
    <d v="2011-05-07T00:00:00"/>
    <s v="Rs.700"/>
    <n v="1"/>
    <n v="700"/>
  </r>
  <r>
    <n v="7068"/>
    <x v="1768"/>
    <n v="1"/>
    <x v="0"/>
    <s v="New Delhi"/>
    <s v="Level 2, Ambience Mall, Vasant Kunj, New Delhi"/>
    <x v="396"/>
    <s v="Indian Rupees(Rs.)"/>
    <x v="0"/>
    <x v="1"/>
    <x v="1"/>
    <n v="185"/>
    <x v="10"/>
    <x v="21"/>
    <x v="0"/>
    <n v="4"/>
    <n v="5"/>
    <d v="2013-04-05T00:00:00"/>
    <s v="Rs.700"/>
    <n v="1"/>
    <n v="700"/>
  </r>
  <r>
    <n v="309503"/>
    <x v="1769"/>
    <n v="1"/>
    <x v="0"/>
    <s v="New Delhi"/>
    <s v="27/4, Central Market, Ashok Vihar Phase 1, New Delhi"/>
    <x v="3"/>
    <s v="Indian Rupees(Rs.)"/>
    <x v="0"/>
    <x v="0"/>
    <x v="1"/>
    <n v="7"/>
    <x v="10"/>
    <x v="10"/>
    <x v="5"/>
    <n v="4"/>
    <n v="2"/>
    <d v="2012-04-02T00:00:00"/>
    <s v="Rs.700"/>
    <n v="1"/>
    <n v="700"/>
  </r>
  <r>
    <n v="311856"/>
    <x v="1770"/>
    <n v="1"/>
    <x v="0"/>
    <s v="New Delhi"/>
    <s v="Delhi Organic Farmers Market, Palika Services Officers Institute, Vinay Marg, Chanakyapuri, New Delhi"/>
    <x v="640"/>
    <s v="Indian Rupees(Rs.)"/>
    <x v="0"/>
    <x v="0"/>
    <x v="1"/>
    <n v="7"/>
    <x v="10"/>
    <x v="10"/>
    <x v="2"/>
    <n v="4"/>
    <n v="12"/>
    <d v="2018-04-12T00:00:00"/>
    <s v="Rs.700"/>
    <n v="1"/>
    <n v="700"/>
  </r>
  <r>
    <n v="573"/>
    <x v="1771"/>
    <n v="1"/>
    <x v="0"/>
    <s v="New Delhi"/>
    <s v="A-26, Defence Colony Market, Defence Colony, New Delhi"/>
    <x v="147"/>
    <s v="Indian Rupees(Rs.)"/>
    <x v="0"/>
    <x v="0"/>
    <x v="1"/>
    <n v="215"/>
    <x v="10"/>
    <x v="9"/>
    <x v="5"/>
    <n v="4"/>
    <n v="28"/>
    <d v="2012-04-28T00:00:00"/>
    <s v="Rs.700"/>
    <n v="1"/>
    <n v="700"/>
  </r>
  <r>
    <n v="18322644"/>
    <x v="1079"/>
    <n v="1"/>
    <x v="0"/>
    <s v="New Delhi"/>
    <s v="Shop 3, Main Market, Defence Colony, New Delhi"/>
    <x v="2"/>
    <s v="Indian Rupees(Rs.)"/>
    <x v="0"/>
    <x v="1"/>
    <x v="1"/>
    <n v="42"/>
    <x v="10"/>
    <x v="7"/>
    <x v="7"/>
    <n v="4"/>
    <n v="1"/>
    <d v="2017-04-01T00:00:00"/>
    <s v="Rs.700"/>
    <n v="1"/>
    <n v="700"/>
  </r>
  <r>
    <n v="306571"/>
    <x v="1745"/>
    <n v="1"/>
    <x v="0"/>
    <s v="New Delhi"/>
    <s v="Level 1, DLF Place Mall, Saket, New Delhi"/>
    <x v="634"/>
    <s v="Indian Rupees(Rs.)"/>
    <x v="0"/>
    <x v="0"/>
    <x v="1"/>
    <n v="71"/>
    <x v="10"/>
    <x v="3"/>
    <x v="4"/>
    <n v="4"/>
    <n v="3"/>
    <d v="2014-04-03T00:00:00"/>
    <s v="Rs.700"/>
    <n v="1"/>
    <n v="700"/>
  </r>
  <r>
    <n v="18265722"/>
    <x v="1772"/>
    <n v="1"/>
    <x v="0"/>
    <s v="New Delhi"/>
    <s v="23/23, East Patel Nagar, New Delhi"/>
    <x v="641"/>
    <s v="Indian Rupees(Rs.)"/>
    <x v="0"/>
    <x v="1"/>
    <x v="1"/>
    <n v="27"/>
    <x v="10"/>
    <x v="17"/>
    <x v="0"/>
    <n v="4"/>
    <n v="17"/>
    <d v="2013-04-17T00:00:00"/>
    <s v="Rs.700"/>
    <n v="1"/>
    <n v="700"/>
  </r>
  <r>
    <n v="18279463"/>
    <x v="1773"/>
    <n v="1"/>
    <x v="0"/>
    <s v="New Delhi"/>
    <s v="B-6, Ground Floor, Greater Kailash (GK) 1, New Delhi"/>
    <x v="642"/>
    <s v="Indian Rupees(Rs.)"/>
    <x v="0"/>
    <x v="1"/>
    <x v="1"/>
    <n v="108"/>
    <x v="10"/>
    <x v="21"/>
    <x v="2"/>
    <n v="4"/>
    <n v="26"/>
    <d v="2018-04-26T00:00:00"/>
    <s v="Rs.700"/>
    <n v="1"/>
    <n v="700"/>
  </r>
  <r>
    <n v="303288"/>
    <x v="1721"/>
    <n v="1"/>
    <x v="0"/>
    <s v="New Delhi"/>
    <s v="M-33, M Block Market, Greater Kailash (GK) 1, New Delhi"/>
    <x v="7"/>
    <s v="Indian Rupees(Rs.)"/>
    <x v="0"/>
    <x v="0"/>
    <x v="1"/>
    <n v="187"/>
    <x v="10"/>
    <x v="9"/>
    <x v="3"/>
    <n v="4"/>
    <n v="14"/>
    <d v="2011-04-14T00:00:00"/>
    <s v="Rs.700"/>
    <n v="1"/>
    <n v="700"/>
  </r>
  <r>
    <n v="303247"/>
    <x v="1710"/>
    <n v="1"/>
    <x v="0"/>
    <s v="New Delhi"/>
    <s v="A-86, C-2B, Janakpuri, New Delhi"/>
    <x v="624"/>
    <s v="Indian Rupees(Rs.)"/>
    <x v="0"/>
    <x v="1"/>
    <x v="1"/>
    <n v="198"/>
    <x v="10"/>
    <x v="4"/>
    <x v="6"/>
    <n v="4"/>
    <n v="23"/>
    <d v="2010-04-23T00:00:00"/>
    <s v="Rs.700"/>
    <n v="1"/>
    <n v="700"/>
  </r>
  <r>
    <n v="18268370"/>
    <x v="1774"/>
    <n v="1"/>
    <x v="0"/>
    <s v="New Delhi"/>
    <s v="298-A, C-5/A, Near Kadimi, Janakpuri, New Delhi"/>
    <x v="1"/>
    <s v="Indian Rupees(Rs.)"/>
    <x v="0"/>
    <x v="1"/>
    <x v="1"/>
    <n v="56"/>
    <x v="10"/>
    <x v="7"/>
    <x v="6"/>
    <n v="4"/>
    <n v="1"/>
    <d v="2010-04-01T00:00:00"/>
    <s v="Rs.700"/>
    <n v="1"/>
    <n v="700"/>
  </r>
  <r>
    <n v="18473378"/>
    <x v="1775"/>
    <n v="1"/>
    <x v="0"/>
    <s v="New Delhi"/>
    <s v="1st Floor, HS 25, Kailash Colony Market, Kailash Colony, New Delhi"/>
    <x v="320"/>
    <s v="Indian Rupees(Rs.)"/>
    <x v="0"/>
    <x v="0"/>
    <x v="1"/>
    <n v="1"/>
    <x v="10"/>
    <x v="0"/>
    <x v="5"/>
    <n v="4"/>
    <n v="6"/>
    <d v="2012-04-06T00:00:00"/>
    <s v="Rs.700"/>
    <n v="1"/>
    <n v="700"/>
  </r>
  <r>
    <n v="18322672"/>
    <x v="1776"/>
    <n v="1"/>
    <x v="0"/>
    <s v="New Delhi"/>
    <s v="Karol Bagh, New Delhi"/>
    <x v="643"/>
    <s v="Indian Rupees(Rs.)"/>
    <x v="0"/>
    <x v="1"/>
    <x v="1"/>
    <n v="39"/>
    <x v="10"/>
    <x v="21"/>
    <x v="0"/>
    <n v="4"/>
    <n v="22"/>
    <d v="2013-04-22T00:00:00"/>
    <s v="Rs.700"/>
    <n v="1"/>
    <n v="700"/>
  </r>
  <r>
    <n v="313265"/>
    <x v="215"/>
    <n v="1"/>
    <x v="0"/>
    <s v="New Delhi"/>
    <s v="1st Floor, D-32, Plot 7-9/A, Near Sai Mandir, Laxmi Nagar, New Delhi"/>
    <x v="30"/>
    <s v="Indian Rupees(Rs.)"/>
    <x v="0"/>
    <x v="0"/>
    <x v="1"/>
    <n v="46"/>
    <x v="10"/>
    <x v="17"/>
    <x v="7"/>
    <n v="4"/>
    <n v="15"/>
    <d v="2017-04-15T00:00:00"/>
    <s v="Rs.700"/>
    <n v="1"/>
    <n v="700"/>
  </r>
  <r>
    <n v="7363"/>
    <x v="1777"/>
    <n v="1"/>
    <x v="0"/>
    <s v="New Delhi"/>
    <s v="Hotel Delhi 37, A-78, NH 8, Mahipalpur, New Delhi"/>
    <x v="644"/>
    <s v="Indian Rupees(Rs.)"/>
    <x v="0"/>
    <x v="0"/>
    <x v="1"/>
    <n v="23"/>
    <x v="10"/>
    <x v="3"/>
    <x v="7"/>
    <n v="4"/>
    <n v="25"/>
    <d v="2017-04-25T00:00:00"/>
    <s v="Rs.700"/>
    <n v="1"/>
    <n v="700"/>
  </r>
  <r>
    <n v="301103"/>
    <x v="1778"/>
    <n v="1"/>
    <x v="0"/>
    <s v="New Delhi"/>
    <s v="D-1/30, New Kondli, Mayur Vihar Phase 3, New Delhi"/>
    <x v="3"/>
    <s v="Indian Rupees(Rs.)"/>
    <x v="0"/>
    <x v="0"/>
    <x v="1"/>
    <n v="27"/>
    <x v="10"/>
    <x v="17"/>
    <x v="7"/>
    <n v="4"/>
    <n v="12"/>
    <d v="2017-04-12T00:00:00"/>
    <s v="Rs.700"/>
    <n v="1"/>
    <n v="700"/>
  </r>
  <r>
    <n v="3608"/>
    <x v="215"/>
    <n v="1"/>
    <x v="0"/>
    <s v="New Delhi"/>
    <s v="7, Satyam Complex, Nehru Place, New Delhi"/>
    <x v="30"/>
    <s v="Indian Rupees(Rs.)"/>
    <x v="0"/>
    <x v="0"/>
    <x v="1"/>
    <n v="71"/>
    <x v="10"/>
    <x v="10"/>
    <x v="5"/>
    <n v="4"/>
    <n v="20"/>
    <d v="2012-04-20T00:00:00"/>
    <s v="Rs.700"/>
    <n v="1"/>
    <n v="700"/>
  </r>
  <r>
    <n v="18337892"/>
    <x v="1779"/>
    <n v="1"/>
    <x v="0"/>
    <s v="New Delhi"/>
    <s v="A-36, ICs Hotel, Abul Fazal Enclave, Near Jamia Nagar Thaana, New Friends Colony, New Delhi"/>
    <x v="8"/>
    <s v="Indian Rupees(Rs.)"/>
    <x v="0"/>
    <x v="0"/>
    <x v="1"/>
    <n v="17"/>
    <x v="10"/>
    <x v="5"/>
    <x v="7"/>
    <n v="4"/>
    <n v="11"/>
    <d v="2017-04-11T00:00:00"/>
    <s v="Rs.700"/>
    <n v="1"/>
    <n v="700"/>
  </r>
  <r>
    <n v="18057792"/>
    <x v="1780"/>
    <n v="1"/>
    <x v="0"/>
    <s v="New Delhi"/>
    <s v="Shop F-20, Hog Market, Rajendra Place, New Delhi"/>
    <x v="645"/>
    <s v="Indian Rupees(Rs.)"/>
    <x v="0"/>
    <x v="0"/>
    <x v="1"/>
    <n v="1485"/>
    <x v="10"/>
    <x v="3"/>
    <x v="2"/>
    <n v="4"/>
    <n v="10"/>
    <d v="2018-04-10T00:00:00"/>
    <s v="Rs.700"/>
    <n v="1"/>
    <n v="700"/>
  </r>
  <r>
    <n v="18432011"/>
    <x v="1776"/>
    <n v="1"/>
    <x v="0"/>
    <s v="New Delhi"/>
    <s v="Rajouri Garden, Rajouri Garden, New Delhi"/>
    <x v="643"/>
    <s v="Indian Rupees(Rs.)"/>
    <x v="0"/>
    <x v="0"/>
    <x v="1"/>
    <n v="31"/>
    <x v="10"/>
    <x v="14"/>
    <x v="7"/>
    <n v="4"/>
    <n v="28"/>
    <d v="2017-04-28T00:00:00"/>
    <s v="Rs.700"/>
    <n v="1"/>
    <n v="700"/>
  </r>
  <r>
    <n v="8389"/>
    <x v="215"/>
    <n v="1"/>
    <x v="0"/>
    <s v="New Delhi"/>
    <s v="31, 32, 122, &amp; 123, Ground Floor &amp; 1st Floor, NN Mall, Near M2K Cinema, Rohini, New Delhi"/>
    <x v="30"/>
    <s v="Indian Rupees(Rs.)"/>
    <x v="0"/>
    <x v="0"/>
    <x v="1"/>
    <n v="82"/>
    <x v="10"/>
    <x v="15"/>
    <x v="7"/>
    <n v="4"/>
    <n v="3"/>
    <d v="2017-04-03T00:00:00"/>
    <s v="Rs.700"/>
    <n v="1"/>
    <n v="700"/>
  </r>
  <r>
    <n v="7131"/>
    <x v="1781"/>
    <n v="1"/>
    <x v="0"/>
    <s v="New Delhi"/>
    <s v="Shop 5, IGNOU Road, Saket, New Delhi"/>
    <x v="2"/>
    <s v="Indian Rupees(Rs.)"/>
    <x v="0"/>
    <x v="0"/>
    <x v="1"/>
    <n v="33"/>
    <x v="10"/>
    <x v="20"/>
    <x v="4"/>
    <n v="4"/>
    <n v="2"/>
    <d v="2014-04-02T00:00:00"/>
    <s v="Rs.700"/>
    <n v="1"/>
    <n v="700"/>
  </r>
  <r>
    <n v="312073"/>
    <x v="215"/>
    <n v="1"/>
    <x v="0"/>
    <s v="New Delhi"/>
    <s v="WZ-154, G-1 Block, Upper Ground Floor, Najafgarh Road, Uttam Nagar, New Delhi"/>
    <x v="30"/>
    <s v="Indian Rupees(Rs.)"/>
    <x v="0"/>
    <x v="0"/>
    <x v="1"/>
    <n v="6"/>
    <x v="10"/>
    <x v="28"/>
    <x v="2"/>
    <n v="4"/>
    <n v="14"/>
    <d v="2018-04-14T00:00:00"/>
    <s v="Rs.700"/>
    <n v="1"/>
    <n v="700"/>
  </r>
  <r>
    <n v="308155"/>
    <x v="1782"/>
    <n v="1"/>
    <x v="0"/>
    <s v="New Delhi"/>
    <s v="G-15, 1st Floor, Near Laxmi Diary, Vijay Nagar, New Delhi"/>
    <x v="646"/>
    <s v="Indian Rupees(Rs.)"/>
    <x v="0"/>
    <x v="1"/>
    <x v="1"/>
    <n v="349"/>
    <x v="10"/>
    <x v="9"/>
    <x v="5"/>
    <n v="4"/>
    <n v="17"/>
    <d v="2012-04-17T00:00:00"/>
    <s v="Rs.700"/>
    <n v="1"/>
    <n v="700"/>
  </r>
  <r>
    <n v="197"/>
    <x v="215"/>
    <n v="1"/>
    <x v="0"/>
    <s v="New Delhi"/>
    <s v="15/16/16-A, Plot 9-D, Aditya Mega Mall, Karkardooma, New Delhi"/>
    <x v="30"/>
    <s v="Indian Rupees(Rs.)"/>
    <x v="0"/>
    <x v="0"/>
    <x v="1"/>
    <n v="83"/>
    <x v="10"/>
    <x v="27"/>
    <x v="5"/>
    <n v="3"/>
    <n v="25"/>
    <d v="2012-03-25T00:00:00"/>
    <s v="Rs.700"/>
    <n v="1"/>
    <n v="700"/>
  </r>
  <r>
    <n v="7352"/>
    <x v="215"/>
    <n v="1"/>
    <x v="0"/>
    <s v="New Delhi"/>
    <s v="6, Basant Lok Market, Priya Cinema Complex, Vasant Vihar, New Delhi"/>
    <x v="30"/>
    <s v="Indian Rupees(Rs.)"/>
    <x v="0"/>
    <x v="0"/>
    <x v="1"/>
    <n v="90"/>
    <x v="10"/>
    <x v="15"/>
    <x v="7"/>
    <n v="3"/>
    <n v="1"/>
    <d v="2017-03-01T00:00:00"/>
    <s v="Rs.700"/>
    <n v="1"/>
    <n v="700"/>
  </r>
  <r>
    <n v="305546"/>
    <x v="1783"/>
    <n v="1"/>
    <x v="0"/>
    <s v="New Delhi"/>
    <s v="Eros Hotel, American Plaza, Nehru Place, New Delhi"/>
    <x v="42"/>
    <s v="Indian Rupees(Rs.)"/>
    <x v="0"/>
    <x v="0"/>
    <x v="1"/>
    <n v="44"/>
    <x v="10"/>
    <x v="21"/>
    <x v="1"/>
    <n v="3"/>
    <n v="27"/>
    <d v="2016-03-27T00:00:00"/>
    <s v="Rs.700"/>
    <n v="1"/>
    <n v="700"/>
  </r>
  <r>
    <n v="307532"/>
    <x v="1721"/>
    <n v="1"/>
    <x v="0"/>
    <s v="New Delhi"/>
    <s v="Ground Floor, M-11, Main Market, Greater Kailash (GK) 2, New Delhi"/>
    <x v="7"/>
    <s v="Indian Rupees(Rs.)"/>
    <x v="0"/>
    <x v="0"/>
    <x v="1"/>
    <n v="132"/>
    <x v="10"/>
    <x v="9"/>
    <x v="4"/>
    <n v="3"/>
    <n v="4"/>
    <d v="2014-03-04T00:00:00"/>
    <s v="Rs.700"/>
    <n v="1"/>
    <n v="700"/>
  </r>
  <r>
    <n v="18466975"/>
    <x v="1784"/>
    <n v="1"/>
    <x v="0"/>
    <s v="New Delhi"/>
    <s v="BF-3, Jail Road, Next to Domino's, Hari Nager Depot, New Delhi"/>
    <x v="3"/>
    <s v="Indian Rupees(Rs.)"/>
    <x v="1"/>
    <x v="1"/>
    <x v="1"/>
    <n v="23"/>
    <x v="10"/>
    <x v="15"/>
    <x v="3"/>
    <n v="3"/>
    <n v="2"/>
    <d v="2011-03-02T00:00:00"/>
    <s v="Rs.700"/>
    <n v="1"/>
    <n v="700"/>
  </r>
  <r>
    <n v="18446409"/>
    <x v="1765"/>
    <n v="1"/>
    <x v="0"/>
    <s v="New Delhi"/>
    <s v="Janakpuri, New Delhi"/>
    <x v="31"/>
    <s v="Indian Rupees(Rs.)"/>
    <x v="0"/>
    <x v="1"/>
    <x v="1"/>
    <n v="22"/>
    <x v="10"/>
    <x v="1"/>
    <x v="1"/>
    <n v="3"/>
    <n v="14"/>
    <d v="2016-03-14T00:00:00"/>
    <s v="Rs.700"/>
    <n v="1"/>
    <n v="700"/>
  </r>
  <r>
    <n v="308555"/>
    <x v="1785"/>
    <n v="1"/>
    <x v="0"/>
    <s v="New Delhi"/>
    <s v="69/6-A, Najafgarh Road, Opposite Moments Mall, Kirti Nagar, New Delhi"/>
    <x v="8"/>
    <s v="Indian Rupees(Rs.)"/>
    <x v="0"/>
    <x v="0"/>
    <x v="1"/>
    <n v="143"/>
    <x v="10"/>
    <x v="4"/>
    <x v="7"/>
    <n v="3"/>
    <n v="15"/>
    <d v="2017-03-15T00:00:00"/>
    <s v="Rs.700"/>
    <n v="1"/>
    <n v="700"/>
  </r>
  <r>
    <n v="312747"/>
    <x v="215"/>
    <n v="1"/>
    <x v="0"/>
    <s v="New Delhi"/>
    <s v="Ground Floor, 10, Shiv Puri, Main Patparganj Road, Krishna Nagar, New Delhi"/>
    <x v="30"/>
    <s v="Indian Rupees(Rs.)"/>
    <x v="0"/>
    <x v="0"/>
    <x v="1"/>
    <n v="13"/>
    <x v="10"/>
    <x v="20"/>
    <x v="7"/>
    <n v="3"/>
    <n v="7"/>
    <d v="2017-03-07T00:00:00"/>
    <s v="Rs.700"/>
    <n v="1"/>
    <n v="700"/>
  </r>
  <r>
    <n v="7547"/>
    <x v="1786"/>
    <n v="1"/>
    <x v="0"/>
    <s v="New Delhi"/>
    <s v="141, South Moti Bagh Market, Moti Bagh, New Delhi"/>
    <x v="370"/>
    <s v="Indian Rupees(Rs.)"/>
    <x v="0"/>
    <x v="1"/>
    <x v="1"/>
    <n v="34"/>
    <x v="10"/>
    <x v="17"/>
    <x v="1"/>
    <n v="3"/>
    <n v="8"/>
    <d v="2016-03-08T00:00:00"/>
    <s v="Rs.700"/>
    <n v="1"/>
    <n v="700"/>
  </r>
  <r>
    <n v="18180047"/>
    <x v="1787"/>
    <n v="1"/>
    <x v="0"/>
    <s v="New Delhi"/>
    <s v="D-2/E-321, Near MCD School, Okhla Main Road, New Friends Colony, New Delhi"/>
    <x v="8"/>
    <s v="Indian Rupees(Rs.)"/>
    <x v="0"/>
    <x v="0"/>
    <x v="1"/>
    <n v="2"/>
    <x v="10"/>
    <x v="0"/>
    <x v="2"/>
    <n v="3"/>
    <n v="2"/>
    <d v="2018-03-02T00:00:00"/>
    <s v="Rs.700"/>
    <n v="1"/>
    <n v="700"/>
  </r>
  <r>
    <n v="3254"/>
    <x v="1788"/>
    <n v="1"/>
    <x v="0"/>
    <s v="New Delhi"/>
    <s v="1634, Main Bazaar, Paharganj, New Delhi"/>
    <x v="66"/>
    <s v="Indian Rupees(Rs.)"/>
    <x v="0"/>
    <x v="0"/>
    <x v="1"/>
    <n v="22"/>
    <x v="10"/>
    <x v="10"/>
    <x v="4"/>
    <n v="3"/>
    <n v="15"/>
    <d v="2014-03-15T00:00:00"/>
    <s v="Rs.700"/>
    <n v="1"/>
    <n v="700"/>
  </r>
  <r>
    <n v="18449798"/>
    <x v="215"/>
    <n v="1"/>
    <x v="0"/>
    <s v="New Delhi"/>
    <s v="Puran Nagar Main Road, Palam Colony, Palam, New Delhi"/>
    <x v="30"/>
    <s v="Indian Rupees(Rs.)"/>
    <x v="0"/>
    <x v="0"/>
    <x v="1"/>
    <n v="1"/>
    <x v="10"/>
    <x v="0"/>
    <x v="7"/>
    <n v="3"/>
    <n v="25"/>
    <d v="2017-03-25T00:00:00"/>
    <s v="Rs.700"/>
    <n v="1"/>
    <n v="700"/>
  </r>
  <r>
    <n v="213"/>
    <x v="215"/>
    <n v="1"/>
    <x v="0"/>
    <s v="New Delhi"/>
    <s v="1 &amp; 2, Block A-5 B, DDA Market, Paschim Vihar, New Delhi"/>
    <x v="30"/>
    <s v="Indian Rupees(Rs.)"/>
    <x v="0"/>
    <x v="0"/>
    <x v="1"/>
    <n v="111"/>
    <x v="10"/>
    <x v="11"/>
    <x v="0"/>
    <n v="3"/>
    <n v="13"/>
    <d v="2013-03-13T00:00:00"/>
    <s v="Rs.700"/>
    <n v="1"/>
    <n v="700"/>
  </r>
  <r>
    <n v="311370"/>
    <x v="1789"/>
    <n v="1"/>
    <x v="0"/>
    <s v="New Delhi"/>
    <s v="My Square, Select Citywalk Mall, Saket, New Delhi"/>
    <x v="9"/>
    <s v="Indian Rupees(Rs.)"/>
    <x v="0"/>
    <x v="0"/>
    <x v="1"/>
    <n v="121"/>
    <x v="10"/>
    <x v="11"/>
    <x v="8"/>
    <n v="3"/>
    <n v="1"/>
    <d v="2015-03-01T00:00:00"/>
    <s v="Rs.700"/>
    <n v="1"/>
    <n v="700"/>
  </r>
  <r>
    <n v="17989097"/>
    <x v="1790"/>
    <n v="1"/>
    <x v="0"/>
    <s v="New Delhi"/>
    <s v="F-21/B, Opposite NDPL Office, Vijay Nagar, New Delhi"/>
    <x v="647"/>
    <s v="Indian Rupees(Rs.)"/>
    <x v="0"/>
    <x v="1"/>
    <x v="1"/>
    <n v="359"/>
    <x v="10"/>
    <x v="9"/>
    <x v="4"/>
    <n v="3"/>
    <n v="24"/>
    <d v="2014-03-24T00:00:00"/>
    <s v="Rs.700"/>
    <n v="1"/>
    <n v="700"/>
  </r>
  <r>
    <n v="311600"/>
    <x v="1791"/>
    <n v="1"/>
    <x v="0"/>
    <s v="New Delhi"/>
    <s v="Site 1, Opposite Block A, Vikaspuri, New Delhi"/>
    <x v="47"/>
    <s v="Indian Rupees(Rs.)"/>
    <x v="0"/>
    <x v="0"/>
    <x v="1"/>
    <n v="56"/>
    <x v="10"/>
    <x v="9"/>
    <x v="7"/>
    <n v="3"/>
    <n v="16"/>
    <d v="2017-03-16T00:00:00"/>
    <s v="Rs.700"/>
    <n v="1"/>
    <n v="700"/>
  </r>
  <r>
    <n v="7253"/>
    <x v="1792"/>
    <n v="1"/>
    <x v="0"/>
    <s v="New Delhi"/>
    <s v="5, Food Court, 3rd Floor, Ambience Mall, Vasant Kunj, New Delhi"/>
    <x v="9"/>
    <s v="Indian Rupees(Rs.)"/>
    <x v="0"/>
    <x v="0"/>
    <x v="1"/>
    <n v="176"/>
    <x v="10"/>
    <x v="17"/>
    <x v="0"/>
    <n v="2"/>
    <n v="15"/>
    <d v="2013-02-15T00:00:00"/>
    <s v="Rs.700"/>
    <n v="1"/>
    <n v="700"/>
  </r>
  <r>
    <n v="302152"/>
    <x v="1721"/>
    <n v="1"/>
    <x v="0"/>
    <s v="New Delhi"/>
    <s v="1st Floor, Ambience Mall, Vasant Kunj, New Delhi"/>
    <x v="7"/>
    <s v="Indian Rupees(Rs.)"/>
    <x v="0"/>
    <x v="0"/>
    <x v="1"/>
    <n v="256"/>
    <x v="10"/>
    <x v="21"/>
    <x v="3"/>
    <n v="2"/>
    <n v="4"/>
    <d v="2011-02-04T00:00:00"/>
    <s v="Rs.700"/>
    <n v="1"/>
    <n v="700"/>
  </r>
  <r>
    <n v="307535"/>
    <x v="1721"/>
    <n v="1"/>
    <x v="0"/>
    <s v="New Delhi"/>
    <s v="N-16, N Block, Near Rajiv Chowk Metro Gate 7, Outer Circle, Connaught Place, New Delhi"/>
    <x v="7"/>
    <s v="Indian Rupees(Rs.)"/>
    <x v="0"/>
    <x v="0"/>
    <x v="1"/>
    <n v="552"/>
    <x v="10"/>
    <x v="5"/>
    <x v="7"/>
    <n v="2"/>
    <n v="15"/>
    <d v="2017-02-15T00:00:00"/>
    <s v="Rs.700"/>
    <n v="1"/>
    <n v="700"/>
  </r>
  <r>
    <n v="199"/>
    <x v="215"/>
    <n v="1"/>
    <x v="0"/>
    <s v="New Delhi"/>
    <s v="A-1, DDA Shopping Complex, Near Moolchand Flyover, Defence Colony, New Delhi"/>
    <x v="30"/>
    <s v="Indian Rupees(Rs.)"/>
    <x v="0"/>
    <x v="0"/>
    <x v="1"/>
    <n v="78"/>
    <x v="10"/>
    <x v="28"/>
    <x v="4"/>
    <n v="2"/>
    <n v="15"/>
    <d v="2014-02-15T00:00:00"/>
    <s v="Rs.700"/>
    <n v="1"/>
    <n v="700"/>
  </r>
  <r>
    <n v="566"/>
    <x v="1697"/>
    <n v="1"/>
    <x v="0"/>
    <s v="New Delhi"/>
    <s v="127, Flyover Market, Defence Colony, New Delhi"/>
    <x v="147"/>
    <s v="Indian Rupees(Rs.)"/>
    <x v="0"/>
    <x v="1"/>
    <x v="1"/>
    <n v="196"/>
    <x v="10"/>
    <x v="5"/>
    <x v="5"/>
    <n v="2"/>
    <n v="3"/>
    <d v="2012-02-03T00:00:00"/>
    <s v="Rs.700"/>
    <n v="1"/>
    <n v="700"/>
  </r>
  <r>
    <n v="6144"/>
    <x v="1793"/>
    <n v="1"/>
    <x v="0"/>
    <s v="New Delhi"/>
    <s v="2510, Ground Floor, Hudson Lane, Kingsway Camp, Delhi University-GTB Nagar, New Delhi"/>
    <x v="308"/>
    <s v="Indian Rupees(Rs.)"/>
    <x v="1"/>
    <x v="1"/>
    <x v="1"/>
    <n v="1384"/>
    <x v="10"/>
    <x v="14"/>
    <x v="5"/>
    <n v="2"/>
    <n v="8"/>
    <d v="2012-02-08T00:00:00"/>
    <s v="Rs.700"/>
    <n v="1"/>
    <n v="700"/>
  </r>
  <r>
    <n v="306407"/>
    <x v="1794"/>
    <n v="1"/>
    <x v="0"/>
    <s v="New Delhi"/>
    <s v="2522, Ground Floor, Hudson Lane, Delhi University-GTB Nagar, New Delhi"/>
    <x v="359"/>
    <s v="Indian Rupees(Rs.)"/>
    <x v="1"/>
    <x v="0"/>
    <x v="1"/>
    <n v="1526"/>
    <x v="10"/>
    <x v="12"/>
    <x v="3"/>
    <n v="2"/>
    <n v="6"/>
    <d v="2011-02-06T00:00:00"/>
    <s v="Rs.700"/>
    <n v="1"/>
    <n v="700"/>
  </r>
  <r>
    <n v="18153563"/>
    <x v="1710"/>
    <n v="1"/>
    <x v="0"/>
    <s v="New Delhi"/>
    <s v="39, Block B, Local Shopping Centre, Dilshad Garden, New Delhi"/>
    <x v="624"/>
    <s v="Indian Rupees(Rs.)"/>
    <x v="0"/>
    <x v="1"/>
    <x v="1"/>
    <n v="57"/>
    <x v="10"/>
    <x v="24"/>
    <x v="6"/>
    <n v="2"/>
    <n v="1"/>
    <d v="2010-02-01T00:00:00"/>
    <s v="Rs.700"/>
    <n v="1"/>
    <n v="700"/>
  </r>
  <r>
    <n v="312183"/>
    <x v="1795"/>
    <n v="1"/>
    <x v="0"/>
    <s v="New Delhi"/>
    <s v="23/2, Main Market, East Patel Nagar, New Delhi"/>
    <x v="648"/>
    <s v="Indian Rupees(Rs.)"/>
    <x v="0"/>
    <x v="0"/>
    <x v="1"/>
    <n v="32"/>
    <x v="10"/>
    <x v="11"/>
    <x v="4"/>
    <n v="2"/>
    <n v="15"/>
    <d v="2014-02-15T00:00:00"/>
    <s v="Rs.700"/>
    <n v="1"/>
    <n v="700"/>
  </r>
  <r>
    <n v="18412868"/>
    <x v="1796"/>
    <n v="1"/>
    <x v="0"/>
    <s v="New Delhi"/>
    <s v="12/20 1st Floor, East Patel Nagar Market, East Patel Nagar, New Delhi"/>
    <x v="20"/>
    <s v="Indian Rupees(Rs.)"/>
    <x v="0"/>
    <x v="0"/>
    <x v="1"/>
    <n v="3"/>
    <x v="10"/>
    <x v="0"/>
    <x v="2"/>
    <n v="2"/>
    <n v="10"/>
    <d v="2018-02-10T00:00:00"/>
    <s v="Rs.700"/>
    <n v="1"/>
    <n v="700"/>
  </r>
  <r>
    <n v="18249082"/>
    <x v="1797"/>
    <n v="1"/>
    <x v="0"/>
    <s v="New Delhi"/>
    <s v="M-44, Greater Kailash (GK) 2, New Delhi"/>
    <x v="122"/>
    <s v="Indian Rupees(Rs.)"/>
    <x v="0"/>
    <x v="1"/>
    <x v="1"/>
    <n v="136"/>
    <x v="10"/>
    <x v="5"/>
    <x v="4"/>
    <n v="2"/>
    <n v="12"/>
    <d v="2014-02-12T00:00:00"/>
    <s v="Rs.700"/>
    <n v="1"/>
    <n v="700"/>
  </r>
  <r>
    <n v="203"/>
    <x v="215"/>
    <n v="1"/>
    <x v="0"/>
    <s v="New Delhi"/>
    <s v="S-27, Ground Floor, Main Market, Green Park, New Delhi"/>
    <x v="30"/>
    <s v="Indian Rupees(Rs.)"/>
    <x v="0"/>
    <x v="0"/>
    <x v="1"/>
    <n v="238"/>
    <x v="10"/>
    <x v="28"/>
    <x v="8"/>
    <n v="2"/>
    <n v="3"/>
    <d v="2015-02-03T00:00:00"/>
    <s v="Rs.700"/>
    <n v="1"/>
    <n v="700"/>
  </r>
  <r>
    <n v="18355419"/>
    <x v="1798"/>
    <n v="1"/>
    <x v="0"/>
    <s v="New Delhi"/>
    <s v="L-1, 3rd Floor, Green Park Extension, Green Park, New Delhi"/>
    <x v="237"/>
    <s v="Indian Rupees(Rs.)"/>
    <x v="0"/>
    <x v="0"/>
    <x v="1"/>
    <n v="14"/>
    <x v="10"/>
    <x v="4"/>
    <x v="0"/>
    <n v="2"/>
    <n v="5"/>
    <d v="2013-02-05T00:00:00"/>
    <s v="Rs.700"/>
    <n v="1"/>
    <n v="700"/>
  </r>
  <r>
    <n v="18396855"/>
    <x v="1799"/>
    <n v="1"/>
    <x v="0"/>
    <s v="New Delhi"/>
    <s v="898, Jama Masjid, New Delhi"/>
    <x v="649"/>
    <s v="Indian Rupees(Rs.)"/>
    <x v="0"/>
    <x v="0"/>
    <x v="1"/>
    <n v="40"/>
    <x v="10"/>
    <x v="5"/>
    <x v="3"/>
    <n v="2"/>
    <n v="3"/>
    <d v="2011-02-03T00:00:00"/>
    <s v="Rs.700"/>
    <n v="1"/>
    <n v="700"/>
  </r>
  <r>
    <n v="18252369"/>
    <x v="999"/>
    <n v="1"/>
    <x v="0"/>
    <s v="New Delhi"/>
    <s v="HS-36, Kailash Colony, New Delhi"/>
    <x v="2"/>
    <s v="Indian Rupees(Rs.)"/>
    <x v="0"/>
    <x v="0"/>
    <x v="1"/>
    <n v="13"/>
    <x v="10"/>
    <x v="13"/>
    <x v="2"/>
    <n v="2"/>
    <n v="23"/>
    <d v="2018-02-23T00:00:00"/>
    <s v="Rs.700"/>
    <n v="1"/>
    <n v="700"/>
  </r>
  <r>
    <n v="18133506"/>
    <x v="1800"/>
    <n v="1"/>
    <x v="0"/>
    <s v="New Delhi"/>
    <s v="Govindpuri Extension, Kalkaji, New Delhi"/>
    <x v="12"/>
    <s v="Indian Rupees(Rs.)"/>
    <x v="0"/>
    <x v="0"/>
    <x v="1"/>
    <n v="17"/>
    <x v="10"/>
    <x v="15"/>
    <x v="0"/>
    <n v="2"/>
    <n v="19"/>
    <d v="2013-02-19T00:00:00"/>
    <s v="Rs.700"/>
    <n v="1"/>
    <n v="700"/>
  </r>
  <r>
    <n v="311903"/>
    <x v="215"/>
    <n v="1"/>
    <x v="0"/>
    <s v="New Delhi"/>
    <s v="Ground Floor, 29/4,  Nangia Park, Shakti Nagar, Near Kamla Nagar, Kamla Nagar, New Delhi"/>
    <x v="30"/>
    <s v="Indian Rupees(Rs.)"/>
    <x v="0"/>
    <x v="0"/>
    <x v="1"/>
    <n v="36"/>
    <x v="10"/>
    <x v="4"/>
    <x v="7"/>
    <n v="2"/>
    <n v="21"/>
    <d v="2017-02-21T00:00:00"/>
    <s v="Rs.700"/>
    <n v="1"/>
    <n v="700"/>
  </r>
  <r>
    <n v="1301"/>
    <x v="1801"/>
    <n v="1"/>
    <x v="0"/>
    <s v="New Delhi"/>
    <s v="15-A/56, Ajmal Khan Road, Opposite Roopak Store, Karol Bagh, New Delhi"/>
    <x v="650"/>
    <s v="Indian Rupees(Rs.)"/>
    <x v="0"/>
    <x v="1"/>
    <x v="1"/>
    <n v="603"/>
    <x v="10"/>
    <x v="5"/>
    <x v="3"/>
    <n v="2"/>
    <n v="18"/>
    <d v="2011-02-18T00:00:00"/>
    <s v="Rs.700"/>
    <n v="1"/>
    <n v="700"/>
  </r>
  <r>
    <n v="18446475"/>
    <x v="1802"/>
    <n v="1"/>
    <x v="0"/>
    <s v="New Delhi"/>
    <s v="B-2, Local Shopping Complex, STC/MMTC Market, Near Sri Aurobindo College, Malviya Nagar, New Delhi"/>
    <x v="2"/>
    <s v="Indian Rupees(Rs.)"/>
    <x v="0"/>
    <x v="1"/>
    <x v="1"/>
    <n v="84"/>
    <x v="10"/>
    <x v="2"/>
    <x v="6"/>
    <n v="2"/>
    <n v="28"/>
    <d v="2010-02-28T00:00:00"/>
    <s v="Rs.700"/>
    <n v="1"/>
    <n v="700"/>
  </r>
  <r>
    <n v="305967"/>
    <x v="1721"/>
    <n v="1"/>
    <x v="0"/>
    <s v="New Delhi"/>
    <s v="HB Twin tower, Netaji Subhash Place, New Delhi"/>
    <x v="7"/>
    <s v="Indian Rupees(Rs.)"/>
    <x v="0"/>
    <x v="0"/>
    <x v="1"/>
    <n v="294"/>
    <x v="10"/>
    <x v="21"/>
    <x v="2"/>
    <n v="2"/>
    <n v="17"/>
    <d v="2018-02-17T00:00:00"/>
    <s v="Rs.700"/>
    <n v="1"/>
    <n v="700"/>
  </r>
  <r>
    <n v="7271"/>
    <x v="1803"/>
    <n v="1"/>
    <x v="0"/>
    <s v="New Delhi"/>
    <s v="G 9, Garg Plaza, LSC, Bhera Enclave, Paschim Vihar, New Delhi"/>
    <x v="49"/>
    <s v="Indian Rupees(Rs.)"/>
    <x v="0"/>
    <x v="1"/>
    <x v="1"/>
    <n v="45"/>
    <x v="10"/>
    <x v="30"/>
    <x v="3"/>
    <n v="2"/>
    <n v="18"/>
    <d v="2011-02-18T00:00:00"/>
    <s v="Rs.700"/>
    <n v="1"/>
    <n v="700"/>
  </r>
  <r>
    <n v="3892"/>
    <x v="215"/>
    <n v="1"/>
    <x v="0"/>
    <s v="New Delhi"/>
    <s v="19, Ground Floor, Road 44, Community Centre, Pitampura, New Delhi"/>
    <x v="30"/>
    <s v="Indian Rupees(Rs.)"/>
    <x v="0"/>
    <x v="0"/>
    <x v="1"/>
    <n v="65"/>
    <x v="10"/>
    <x v="17"/>
    <x v="2"/>
    <n v="2"/>
    <n v="11"/>
    <d v="2018-02-11T00:00:00"/>
    <s v="Rs.700"/>
    <n v="1"/>
    <n v="700"/>
  </r>
  <r>
    <n v="977"/>
    <x v="1754"/>
    <n v="1"/>
    <x v="0"/>
    <s v="New Delhi"/>
    <s v="52-53,  Opposite Surya, DDA Market, Rajouri Garden, New Delhi"/>
    <x v="3"/>
    <s v="Indian Rupees(Rs.)"/>
    <x v="0"/>
    <x v="1"/>
    <x v="1"/>
    <n v="93"/>
    <x v="10"/>
    <x v="11"/>
    <x v="6"/>
    <n v="2"/>
    <n v="24"/>
    <d v="2010-02-24T00:00:00"/>
    <s v="Rs.700"/>
    <n v="1"/>
    <n v="700"/>
  </r>
  <r>
    <n v="305086"/>
    <x v="1804"/>
    <n v="1"/>
    <x v="0"/>
    <s v="New Delhi"/>
    <s v="Upper Ground Floor, 9-11, J Block, Community Center, Rajouri Garden, New Delhi"/>
    <x v="3"/>
    <s v="Indian Rupees(Rs.)"/>
    <x v="0"/>
    <x v="0"/>
    <x v="1"/>
    <n v="41"/>
    <x v="10"/>
    <x v="11"/>
    <x v="5"/>
    <n v="2"/>
    <n v="14"/>
    <d v="2012-02-14T00:00:00"/>
    <s v="Rs.700"/>
    <n v="1"/>
    <n v="700"/>
  </r>
  <r>
    <n v="18358685"/>
    <x v="1760"/>
    <n v="1"/>
    <x v="0"/>
    <s v="New Delhi"/>
    <s v="1B/A, Arjun Nagar, Safdarjung, New Delhi"/>
    <x v="370"/>
    <s v="Indian Rupees(Rs.)"/>
    <x v="0"/>
    <x v="1"/>
    <x v="1"/>
    <n v="13"/>
    <x v="10"/>
    <x v="4"/>
    <x v="4"/>
    <n v="2"/>
    <n v="22"/>
    <d v="2014-02-22T00:00:00"/>
    <s v="Rs.700"/>
    <n v="1"/>
    <n v="700"/>
  </r>
  <r>
    <n v="18263236"/>
    <x v="215"/>
    <n v="1"/>
    <x v="0"/>
    <s v="New Delhi"/>
    <s v="1st Floor, Unity One Mall, Janakpuri, New Delhi"/>
    <x v="30"/>
    <s v="Indian Rupees(Rs.)"/>
    <x v="0"/>
    <x v="0"/>
    <x v="1"/>
    <n v="24"/>
    <x v="10"/>
    <x v="7"/>
    <x v="3"/>
    <n v="2"/>
    <n v="14"/>
    <d v="2011-02-14T00:00:00"/>
    <s v="Rs.700"/>
    <n v="1"/>
    <n v="700"/>
  </r>
  <r>
    <n v="6625"/>
    <x v="215"/>
    <n v="1"/>
    <x v="0"/>
    <s v="New Delhi"/>
    <s v="85-87, Ground Floor, Mall Road, Timarpur, Kingsway Camp, Delhi University-GTB Nagar, New Delhi"/>
    <x v="30"/>
    <s v="Indian Rupees(Rs.)"/>
    <x v="0"/>
    <x v="0"/>
    <x v="1"/>
    <n v="109"/>
    <x v="10"/>
    <x v="28"/>
    <x v="3"/>
    <n v="1"/>
    <n v="11"/>
    <d v="2011-01-11T00:00:00"/>
    <s v="Rs.700"/>
    <n v="1"/>
    <n v="700"/>
  </r>
  <r>
    <n v="304915"/>
    <x v="777"/>
    <n v="1"/>
    <x v="0"/>
    <s v="New Delhi"/>
    <s v="Shop 2, Lower Ground Floor, Epicuria Food Mall, Nehru Place Metro Station, Nehru Place, New Delhi"/>
    <x v="24"/>
    <s v="Indian Rupees(Rs.)"/>
    <x v="0"/>
    <x v="1"/>
    <x v="1"/>
    <n v="185"/>
    <x v="10"/>
    <x v="13"/>
    <x v="4"/>
    <n v="1"/>
    <n v="19"/>
    <d v="2014-01-19T00:00:00"/>
    <s v="Rs.700"/>
    <n v="1"/>
    <n v="700"/>
  </r>
  <r>
    <n v="8376"/>
    <x v="215"/>
    <n v="1"/>
    <x v="0"/>
    <s v="New Delhi"/>
    <s v="Plot 7, LSC, Prince Apartments Market, IP Extension, New Delhi"/>
    <x v="30"/>
    <s v="Indian Rupees(Rs.)"/>
    <x v="0"/>
    <x v="0"/>
    <x v="1"/>
    <n v="113"/>
    <x v="10"/>
    <x v="26"/>
    <x v="0"/>
    <n v="1"/>
    <n v="25"/>
    <d v="2013-01-25T00:00:00"/>
    <s v="Rs.700"/>
    <n v="1"/>
    <n v="700"/>
  </r>
  <r>
    <n v="310691"/>
    <x v="1805"/>
    <n v="1"/>
    <x v="0"/>
    <s v="New Delhi"/>
    <s v="A-5C/32A, Janakpuri, New Delhi"/>
    <x v="3"/>
    <s v="Indian Rupees(Rs.)"/>
    <x v="0"/>
    <x v="0"/>
    <x v="1"/>
    <n v="46"/>
    <x v="10"/>
    <x v="28"/>
    <x v="2"/>
    <n v="1"/>
    <n v="16"/>
    <d v="2018-01-16T00:00:00"/>
    <s v="Rs.700"/>
    <n v="1"/>
    <n v="700"/>
  </r>
  <r>
    <n v="18453186"/>
    <x v="999"/>
    <n v="1"/>
    <x v="0"/>
    <s v="New Delhi"/>
    <s v="Near Pillar 291, Jangpura Flyover, Jangpura, New Delhi"/>
    <x v="2"/>
    <s v="Indian Rupees(Rs.)"/>
    <x v="1"/>
    <x v="0"/>
    <x v="1"/>
    <n v="1"/>
    <x v="10"/>
    <x v="0"/>
    <x v="6"/>
    <n v="1"/>
    <n v="19"/>
    <d v="2010-01-19T00:00:00"/>
    <s v="Rs.700"/>
    <n v="1"/>
    <n v="700"/>
  </r>
  <r>
    <n v="306338"/>
    <x v="1806"/>
    <n v="1"/>
    <x v="0"/>
    <s v="New Delhi"/>
    <s v="14-A/1, WEA, Chaana Market, Saraswati Marg, Karol Bagh, New Delhi"/>
    <x v="8"/>
    <s v="Indian Rupees(Rs.)"/>
    <x v="0"/>
    <x v="1"/>
    <x v="1"/>
    <n v="38"/>
    <x v="10"/>
    <x v="28"/>
    <x v="5"/>
    <n v="1"/>
    <n v="28"/>
    <d v="2012-01-28T00:00:00"/>
    <s v="Rs.700"/>
    <n v="1"/>
    <n v="700"/>
  </r>
  <r>
    <n v="2942"/>
    <x v="1710"/>
    <n v="1"/>
    <x v="0"/>
    <s v="New Delhi"/>
    <s v="104 &amp; 105, Durga Complex, LSC Market, Pocket B, Mayur Vihar Phase 2, New Delhi"/>
    <x v="624"/>
    <s v="Indian Rupees(Rs.)"/>
    <x v="0"/>
    <x v="1"/>
    <x v="1"/>
    <n v="119"/>
    <x v="10"/>
    <x v="29"/>
    <x v="0"/>
    <n v="1"/>
    <n v="21"/>
    <d v="2013-01-21T00:00:00"/>
    <s v="Rs.700"/>
    <n v="1"/>
    <n v="700"/>
  </r>
  <r>
    <n v="982"/>
    <x v="1807"/>
    <n v="1"/>
    <x v="0"/>
    <s v="New Delhi"/>
    <s v="F-14/55, Ground Floor, Model Town 2, New Delhi"/>
    <x v="8"/>
    <s v="Indian Rupees(Rs.)"/>
    <x v="0"/>
    <x v="0"/>
    <x v="1"/>
    <n v="12"/>
    <x v="10"/>
    <x v="10"/>
    <x v="6"/>
    <n v="1"/>
    <n v="4"/>
    <d v="2010-01-04T00:00:00"/>
    <s v="Rs.700"/>
    <n v="1"/>
    <n v="700"/>
  </r>
  <r>
    <n v="18471517"/>
    <x v="1808"/>
    <n v="1"/>
    <x v="0"/>
    <s v="New Delhi"/>
    <s v="69/6-A, Najafgarh Road, Opposite Moments Mall, Moti Nagar, New Delhi"/>
    <x v="651"/>
    <s v="Indian Rupees(Rs.)"/>
    <x v="1"/>
    <x v="0"/>
    <x v="1"/>
    <n v="1"/>
    <x v="10"/>
    <x v="0"/>
    <x v="1"/>
    <n v="1"/>
    <n v="2"/>
    <d v="2016-01-02T00:00:00"/>
    <s v="Rs.700"/>
    <n v="1"/>
    <n v="700"/>
  </r>
  <r>
    <n v="18380219"/>
    <x v="1809"/>
    <n v="1"/>
    <x v="0"/>
    <s v="New Delhi"/>
    <s v="1412, Mukherjee Nagar, New Delhi"/>
    <x v="25"/>
    <s v="Indian Rupees(Rs.)"/>
    <x v="0"/>
    <x v="1"/>
    <x v="1"/>
    <n v="5"/>
    <x v="10"/>
    <x v="13"/>
    <x v="5"/>
    <n v="1"/>
    <n v="2"/>
    <d v="2012-01-02T00:00:00"/>
    <s v="Rs.700"/>
    <n v="1"/>
    <n v="700"/>
  </r>
  <r>
    <n v="18424169"/>
    <x v="1810"/>
    <n v="1"/>
    <x v="0"/>
    <s v="New Delhi"/>
    <s v="GF-1, A-12/13, Ansal Building, Commercial Complex, Near Batra Cinema, Mukherjee Nagar, New Delhi"/>
    <x v="8"/>
    <s v="Indian Rupees(Rs.)"/>
    <x v="0"/>
    <x v="0"/>
    <x v="1"/>
    <n v="1"/>
    <x v="10"/>
    <x v="0"/>
    <x v="2"/>
    <n v="1"/>
    <n v="12"/>
    <d v="2018-01-12T00:00:00"/>
    <s v="Rs.700"/>
    <n v="1"/>
    <n v="700"/>
  </r>
  <r>
    <n v="306495"/>
    <x v="215"/>
    <n v="1"/>
    <x v="0"/>
    <s v="New Delhi"/>
    <s v="Pacific Mall, Tagore Garden, New Delhi"/>
    <x v="30"/>
    <s v="Indian Rupees(Rs.)"/>
    <x v="0"/>
    <x v="0"/>
    <x v="1"/>
    <n v="69"/>
    <x v="10"/>
    <x v="15"/>
    <x v="0"/>
    <n v="1"/>
    <n v="14"/>
    <d v="2013-01-14T00:00:00"/>
    <s v="Rs.700"/>
    <n v="1"/>
    <n v="700"/>
  </r>
  <r>
    <n v="309255"/>
    <x v="1811"/>
    <n v="1"/>
    <x v="0"/>
    <s v="New Delhi"/>
    <s v="Shop 77, Next to Axis Bank, Old Rajendra Nagar Market, Rajinder Nagar, New Delhi"/>
    <x v="20"/>
    <s v="Indian Rupees(Rs.)"/>
    <x v="0"/>
    <x v="1"/>
    <x v="1"/>
    <n v="135"/>
    <x v="10"/>
    <x v="20"/>
    <x v="4"/>
    <n v="1"/>
    <n v="27"/>
    <d v="2014-01-27T00:00:00"/>
    <s v="Rs.700"/>
    <n v="1"/>
    <n v="700"/>
  </r>
  <r>
    <n v="2537"/>
    <x v="1812"/>
    <n v="1"/>
    <x v="0"/>
    <s v="New Delhi"/>
    <s v="Shop 15, Community Centre, DDA Complex, J Block, Rajouri Garden, New Delhi"/>
    <x v="8"/>
    <s v="Indian Rupees(Rs.)"/>
    <x v="0"/>
    <x v="0"/>
    <x v="1"/>
    <n v="16"/>
    <x v="10"/>
    <x v="11"/>
    <x v="6"/>
    <n v="1"/>
    <n v="21"/>
    <d v="2010-01-21T00:00:00"/>
    <s v="Rs.700"/>
    <n v="1"/>
    <n v="700"/>
  </r>
  <r>
    <n v="217"/>
    <x v="215"/>
    <n v="1"/>
    <x v="0"/>
    <s v="New Delhi"/>
    <s v="J-2/20, Ground Floor, BK Dutta Market, Rajouri Garden, New Delhi"/>
    <x v="30"/>
    <s v="Indian Rupees(Rs.)"/>
    <x v="0"/>
    <x v="0"/>
    <x v="1"/>
    <n v="194"/>
    <x v="10"/>
    <x v="9"/>
    <x v="1"/>
    <n v="1"/>
    <n v="19"/>
    <d v="2016-01-19T00:00:00"/>
    <s v="Rs.700"/>
    <n v="1"/>
    <n v="700"/>
  </r>
  <r>
    <n v="18247034"/>
    <x v="1813"/>
    <n v="1"/>
    <x v="0"/>
    <s v="New Delhi"/>
    <s v="B-6-7/22, 1st Floor, Safdarjung Enclave Market, Opposite Deer Park, Safdarjung, New Delhi"/>
    <x v="13"/>
    <s v="Indian Rupees(Rs.)"/>
    <x v="0"/>
    <x v="0"/>
    <x v="1"/>
    <n v="5"/>
    <x v="10"/>
    <x v="10"/>
    <x v="6"/>
    <n v="1"/>
    <n v="15"/>
    <d v="2010-01-15T00:00:00"/>
    <s v="Rs.700"/>
    <n v="1"/>
    <n v="700"/>
  </r>
  <r>
    <n v="313061"/>
    <x v="1721"/>
    <n v="1"/>
    <x v="0"/>
    <s v="New Delhi"/>
    <s v="Sangam Courtyard, Major Somnath Marg, R K Puram, New Delhi"/>
    <x v="7"/>
    <s v="Indian Rupees(Rs.)"/>
    <x v="0"/>
    <x v="0"/>
    <x v="1"/>
    <n v="74"/>
    <x v="10"/>
    <x v="21"/>
    <x v="8"/>
    <n v="1"/>
    <n v="16"/>
    <d v="2015-01-16T00:00:00"/>
    <s v="Rs.700"/>
    <n v="1"/>
    <n v="700"/>
  </r>
  <r>
    <n v="18157395"/>
    <x v="1814"/>
    <n v="1"/>
    <x v="0"/>
    <s v="New Delhi"/>
    <s v="37, Near HDFC ATM, Satyaniketan, New Delhi"/>
    <x v="367"/>
    <s v="Indian Rupees(Rs.)"/>
    <x v="0"/>
    <x v="1"/>
    <x v="1"/>
    <n v="176"/>
    <x v="10"/>
    <x v="3"/>
    <x v="5"/>
    <n v="1"/>
    <n v="7"/>
    <d v="2012-01-07T00:00:00"/>
    <s v="Rs.700"/>
    <n v="1"/>
    <n v="700"/>
  </r>
  <r>
    <n v="18358675"/>
    <x v="1815"/>
    <n v="1"/>
    <x v="0"/>
    <s v="New Delhi"/>
    <s v="37, 1st Floor, Satyaniketan, New Delhi"/>
    <x v="652"/>
    <s v="Indian Rupees(Rs.)"/>
    <x v="0"/>
    <x v="1"/>
    <x v="1"/>
    <n v="107"/>
    <x v="10"/>
    <x v="19"/>
    <x v="4"/>
    <n v="1"/>
    <n v="17"/>
    <d v="2014-01-17T00:00:00"/>
    <s v="Rs.700"/>
    <n v="1"/>
    <n v="700"/>
  </r>
  <r>
    <n v="310563"/>
    <x v="215"/>
    <n v="1"/>
    <x v="0"/>
    <s v="New Delhi"/>
    <s v="B-10, Ground Floor, Adjacent ICICI Bank, Jyoti Nagar, Shahdara, New Delhi"/>
    <x v="30"/>
    <s v="Indian Rupees(Rs.)"/>
    <x v="0"/>
    <x v="0"/>
    <x v="1"/>
    <n v="31"/>
    <x v="10"/>
    <x v="27"/>
    <x v="4"/>
    <n v="1"/>
    <n v="9"/>
    <d v="2014-01-09T00:00:00"/>
    <s v="Rs.700"/>
    <n v="1"/>
    <n v="700"/>
  </r>
  <r>
    <n v="220"/>
    <x v="215"/>
    <n v="1"/>
    <x v="0"/>
    <s v="New Delhi"/>
    <s v="6-7, Commercial Shopping Complex, Shanti Niketan Marg, New Delhi"/>
    <x v="30"/>
    <s v="Indian Rupees(Rs.)"/>
    <x v="0"/>
    <x v="0"/>
    <x v="1"/>
    <n v="85"/>
    <x v="10"/>
    <x v="27"/>
    <x v="7"/>
    <n v="1"/>
    <n v="20"/>
    <d v="2017-01-20T00:00:00"/>
    <s v="Rs.700"/>
    <n v="1"/>
    <n v="700"/>
  </r>
  <r>
    <n v="308246"/>
    <x v="1816"/>
    <n v="1"/>
    <x v="0"/>
    <s v="New Delhi"/>
    <s v="Shop 4, Plot 11, Behind Sanchit Medicos, Opposite Fortis Hospital, Aruna Asaf Ali road, Kishan Garh, Vasant Kunj, New Delhi"/>
    <x v="653"/>
    <s v="Indian Rupees(Rs.)"/>
    <x v="0"/>
    <x v="1"/>
    <x v="1"/>
    <n v="185"/>
    <x v="10"/>
    <x v="21"/>
    <x v="8"/>
    <n v="1"/>
    <n v="16"/>
    <d v="2015-01-16T00:00:00"/>
    <s v="Rs.700"/>
    <n v="1"/>
    <n v="700"/>
  </r>
  <r>
    <n v="305243"/>
    <x v="215"/>
    <n v="1"/>
    <x v="0"/>
    <s v="New Delhi"/>
    <s v="GF 01, Ground Floor, Vasant Square Mall, Vasant Kunj, New Delhi"/>
    <x v="30"/>
    <s v="Indian Rupees(Rs.)"/>
    <x v="0"/>
    <x v="0"/>
    <x v="1"/>
    <n v="145"/>
    <x v="10"/>
    <x v="27"/>
    <x v="8"/>
    <n v="1"/>
    <n v="28"/>
    <d v="2015-01-28T00:00:00"/>
    <s v="Rs.700"/>
    <n v="1"/>
    <n v="700"/>
  </r>
  <r>
    <n v="775"/>
    <x v="1710"/>
    <n v="1"/>
    <x v="0"/>
    <s v="New Delhi"/>
    <s v="E-249, Rama Market, Nelson Mandela Marg, Vasant Vihar, New Delhi"/>
    <x v="624"/>
    <s v="Indian Rupees(Rs.)"/>
    <x v="0"/>
    <x v="1"/>
    <x v="1"/>
    <n v="299"/>
    <x v="10"/>
    <x v="27"/>
    <x v="6"/>
    <n v="1"/>
    <n v="1"/>
    <d v="2010-01-01T00:00:00"/>
    <s v="Rs.700"/>
    <n v="1"/>
    <n v="700"/>
  </r>
  <r>
    <n v="848"/>
    <x v="1817"/>
    <n v="1"/>
    <x v="0"/>
    <s v="New Delhi"/>
    <s v="12 &amp; 13, Food Plaza, Yashwant Place, Chanakyapuri, New Delhi"/>
    <x v="654"/>
    <s v="Indian Rupees(Rs.)"/>
    <x v="0"/>
    <x v="0"/>
    <x v="1"/>
    <n v="31"/>
    <x v="10"/>
    <x v="27"/>
    <x v="1"/>
    <n v="12"/>
    <n v="16"/>
    <d v="2016-12-16T00:00:00"/>
    <s v="Rs.700"/>
    <n v="1"/>
    <n v="700"/>
  </r>
  <r>
    <n v="850"/>
    <x v="1818"/>
    <n v="1"/>
    <x v="0"/>
    <s v="New Delhi"/>
    <s v="12 &amp; 13, Food Plaza, Yashwant Place, Chanakyapuri, New Delhi"/>
    <x v="25"/>
    <s v="Indian Rupees(Rs.)"/>
    <x v="0"/>
    <x v="0"/>
    <x v="1"/>
    <n v="10"/>
    <x v="10"/>
    <x v="13"/>
    <x v="6"/>
    <n v="12"/>
    <n v="2"/>
    <d v="2010-12-02T00:00:00"/>
    <s v="Rs.700"/>
    <n v="1"/>
    <n v="700"/>
  </r>
  <r>
    <n v="303034"/>
    <x v="1714"/>
    <n v="1"/>
    <x v="0"/>
    <s v="New Delhi"/>
    <s v="C-14, Connaught Place, New Delhi"/>
    <x v="7"/>
    <s v="Indian Rupees(Rs.)"/>
    <x v="0"/>
    <x v="0"/>
    <x v="1"/>
    <n v="361"/>
    <x v="10"/>
    <x v="7"/>
    <x v="2"/>
    <n v="12"/>
    <n v="7"/>
    <d v="2018-12-07T00:00:00"/>
    <s v="Rs.700"/>
    <n v="1"/>
    <n v="700"/>
  </r>
  <r>
    <n v="3180"/>
    <x v="1819"/>
    <n v="1"/>
    <x v="0"/>
    <s v="New Delhi"/>
    <s v="Delite Cinema Building, Main Asaf Ali Road, Daryaganj, New Delhi"/>
    <x v="45"/>
    <s v="Indian Rupees(Rs.)"/>
    <x v="1"/>
    <x v="0"/>
    <x v="1"/>
    <n v="189"/>
    <x v="10"/>
    <x v="5"/>
    <x v="3"/>
    <n v="12"/>
    <n v="28"/>
    <d v="2011-12-28T00:00:00"/>
    <s v="Rs.700"/>
    <n v="1"/>
    <n v="700"/>
  </r>
  <r>
    <n v="18273627"/>
    <x v="1776"/>
    <n v="1"/>
    <x v="0"/>
    <s v="New Delhi"/>
    <s v="23/21-A, East Patel Nagar, New Delhi"/>
    <x v="643"/>
    <s v="Indian Rupees(Rs.)"/>
    <x v="0"/>
    <x v="1"/>
    <x v="1"/>
    <n v="178"/>
    <x v="10"/>
    <x v="3"/>
    <x v="7"/>
    <n v="12"/>
    <n v="19"/>
    <d v="2017-12-19T00:00:00"/>
    <s v="Rs.700"/>
    <n v="1"/>
    <n v="700"/>
  </r>
  <r>
    <n v="18356811"/>
    <x v="1820"/>
    <n v="1"/>
    <x v="0"/>
    <s v="New Delhi"/>
    <s v="Main Vasant Kunj Road, Opposite OBC Bank, Mahipalpur, New Delhi"/>
    <x v="49"/>
    <s v="Indian Rupees(Rs.)"/>
    <x v="0"/>
    <x v="0"/>
    <x v="1"/>
    <n v="6"/>
    <x v="10"/>
    <x v="13"/>
    <x v="6"/>
    <n v="12"/>
    <n v="25"/>
    <d v="2010-12-25T00:00:00"/>
    <s v="Rs.700"/>
    <n v="1"/>
    <n v="700"/>
  </r>
  <r>
    <n v="312923"/>
    <x v="1821"/>
    <n v="1"/>
    <x v="0"/>
    <s v="New Delhi"/>
    <s v="C-101, Mayapuri, Main Road, Near DD Motors, Mayapuri Phase 2, New Delhi"/>
    <x v="8"/>
    <s v="Indian Rupees(Rs.)"/>
    <x v="0"/>
    <x v="0"/>
    <x v="1"/>
    <n v="21"/>
    <x v="10"/>
    <x v="11"/>
    <x v="5"/>
    <n v="12"/>
    <n v="6"/>
    <d v="2012-12-06T00:00:00"/>
    <s v="Rs.700"/>
    <n v="1"/>
    <n v="700"/>
  </r>
  <r>
    <n v="300473"/>
    <x v="777"/>
    <n v="1"/>
    <x v="0"/>
    <s v="New Delhi"/>
    <s v="67, Food Court, Moments Mall, Kirti Nagar, New Delhi"/>
    <x v="2"/>
    <s v="Indian Rupees(Rs.)"/>
    <x v="0"/>
    <x v="0"/>
    <x v="1"/>
    <n v="79"/>
    <x v="10"/>
    <x v="15"/>
    <x v="2"/>
    <n v="12"/>
    <n v="17"/>
    <d v="2018-12-17T00:00:00"/>
    <s v="Rs.700"/>
    <n v="1"/>
    <n v="700"/>
  </r>
  <r>
    <n v="3516"/>
    <x v="1822"/>
    <n v="1"/>
    <x v="0"/>
    <s v="New Delhi"/>
    <s v="12-13, DDA Market, West Punjabi Bagh, Punjabi Bagh, New Delhi"/>
    <x v="641"/>
    <s v="Indian Rupees(Rs.)"/>
    <x v="0"/>
    <x v="1"/>
    <x v="1"/>
    <n v="180"/>
    <x v="10"/>
    <x v="9"/>
    <x v="2"/>
    <n v="12"/>
    <n v="24"/>
    <d v="2018-12-24T00:00:00"/>
    <s v="Rs.700"/>
    <n v="1"/>
    <n v="700"/>
  </r>
  <r>
    <n v="18322646"/>
    <x v="1776"/>
    <n v="1"/>
    <x v="0"/>
    <s v="New Delhi"/>
    <s v="Rajinder Nagar"/>
    <x v="643"/>
    <s v="Indian Rupees(Rs.)"/>
    <x v="0"/>
    <x v="1"/>
    <x v="1"/>
    <n v="39"/>
    <x v="10"/>
    <x v="9"/>
    <x v="2"/>
    <n v="12"/>
    <n v="12"/>
    <d v="2018-12-12T00:00:00"/>
    <s v="Rs.700"/>
    <n v="1"/>
    <n v="700"/>
  </r>
  <r>
    <n v="18144483"/>
    <x v="1823"/>
    <n v="1"/>
    <x v="0"/>
    <s v="New Delhi"/>
    <s v="107/A, Ground Floor, Humayunpur, Safdarjung, New Delhi"/>
    <x v="71"/>
    <s v="Indian Rupees(Rs.)"/>
    <x v="0"/>
    <x v="1"/>
    <x v="1"/>
    <n v="34"/>
    <x v="10"/>
    <x v="13"/>
    <x v="0"/>
    <n v="12"/>
    <n v="15"/>
    <d v="2013-12-15T00:00:00"/>
    <s v="Rs.700"/>
    <n v="1"/>
    <n v="700"/>
  </r>
  <r>
    <n v="816"/>
    <x v="1824"/>
    <n v="1"/>
    <x v="0"/>
    <s v="New Delhi"/>
    <s v="25, Yashwant Place Market, Food Plaza, Chanakyapuri, New Delhi"/>
    <x v="25"/>
    <s v="Indian Rupees(Rs.)"/>
    <x v="0"/>
    <x v="0"/>
    <x v="1"/>
    <n v="16"/>
    <x v="10"/>
    <x v="20"/>
    <x v="8"/>
    <n v="11"/>
    <n v="27"/>
    <d v="2015-11-27T00:00:00"/>
    <s v="Rs.700"/>
    <n v="1"/>
    <n v="700"/>
  </r>
  <r>
    <n v="18082202"/>
    <x v="215"/>
    <n v="1"/>
    <x v="0"/>
    <s v="New Delhi"/>
    <s v="14, Geeta Colony Road,  Sunder Park, Chander Nagar, New Delhi"/>
    <x v="30"/>
    <s v="Indian Rupees(Rs.)"/>
    <x v="0"/>
    <x v="0"/>
    <x v="1"/>
    <n v="10"/>
    <x v="10"/>
    <x v="10"/>
    <x v="4"/>
    <n v="11"/>
    <n v="18"/>
    <d v="2014-11-18T00:00:00"/>
    <s v="Rs.700"/>
    <n v="1"/>
    <n v="700"/>
  </r>
  <r>
    <n v="2290"/>
    <x v="1825"/>
    <n v="1"/>
    <x v="0"/>
    <s v="New Delhi"/>
    <s v="Shop 121, Delhi University-GTB Nagar, New Delhi"/>
    <x v="20"/>
    <s v="Indian Rupees(Rs.)"/>
    <x v="0"/>
    <x v="1"/>
    <x v="1"/>
    <n v="130"/>
    <x v="10"/>
    <x v="13"/>
    <x v="5"/>
    <n v="11"/>
    <n v="24"/>
    <d v="2012-11-24T00:00:00"/>
    <s v="Rs.700"/>
    <n v="1"/>
    <n v="700"/>
  </r>
  <r>
    <n v="8396"/>
    <x v="215"/>
    <n v="1"/>
    <x v="0"/>
    <s v="New Delhi"/>
    <s v="102-A, 1st Floor, DLF South Square Mall, Sarojini Nagar, New Delhi"/>
    <x v="30"/>
    <s v="Indian Rupees(Rs.)"/>
    <x v="0"/>
    <x v="0"/>
    <x v="1"/>
    <n v="59"/>
    <x v="10"/>
    <x v="6"/>
    <x v="7"/>
    <n v="11"/>
    <n v="1"/>
    <d v="2017-11-01T00:00:00"/>
    <s v="Rs.700"/>
    <n v="1"/>
    <n v="700"/>
  </r>
  <r>
    <n v="311690"/>
    <x v="1722"/>
    <n v="1"/>
    <x v="0"/>
    <s v="New Delhi"/>
    <s v="Greater Kailash (GK) 2, New Delhi"/>
    <x v="357"/>
    <s v="Indian Rupees(Rs.)"/>
    <x v="0"/>
    <x v="1"/>
    <x v="1"/>
    <n v="148"/>
    <x v="10"/>
    <x v="15"/>
    <x v="5"/>
    <n v="11"/>
    <n v="24"/>
    <d v="2012-11-24T00:00:00"/>
    <s v="Rs.700"/>
    <n v="1"/>
    <n v="700"/>
  </r>
  <r>
    <n v="2408"/>
    <x v="1826"/>
    <n v="1"/>
    <x v="0"/>
    <s v="New Delhi"/>
    <s v="17-A/1, WEA Gurudwara Road, Jessa Ram Hospital, Near Metro Pillar 99, Karol Bagh, New Delhi"/>
    <x v="49"/>
    <s v="Indian Rupees(Rs.)"/>
    <x v="0"/>
    <x v="0"/>
    <x v="1"/>
    <n v="39"/>
    <x v="10"/>
    <x v="10"/>
    <x v="3"/>
    <n v="11"/>
    <n v="11"/>
    <d v="2011-11-11T00:00:00"/>
    <s v="Rs.700"/>
    <n v="1"/>
    <n v="700"/>
  </r>
  <r>
    <n v="9459"/>
    <x v="1827"/>
    <n v="1"/>
    <x v="0"/>
    <s v="New Delhi"/>
    <s v="7-A/45, WEA, Karol Bagh, New Delhi"/>
    <x v="3"/>
    <s v="Indian Rupees(Rs.)"/>
    <x v="0"/>
    <x v="1"/>
    <x v="1"/>
    <n v="73"/>
    <x v="10"/>
    <x v="13"/>
    <x v="3"/>
    <n v="11"/>
    <n v="11"/>
    <d v="2011-11-11T00:00:00"/>
    <s v="Rs.700"/>
    <n v="1"/>
    <n v="700"/>
  </r>
  <r>
    <n v="307370"/>
    <x v="1742"/>
    <n v="1"/>
    <x v="0"/>
    <s v="New Delhi"/>
    <s v="62, Middle Lane, Khan Market, New Delhi"/>
    <x v="7"/>
    <s v="Indian Rupees(Rs.)"/>
    <x v="0"/>
    <x v="0"/>
    <x v="1"/>
    <n v="256"/>
    <x v="10"/>
    <x v="5"/>
    <x v="6"/>
    <n v="11"/>
    <n v="28"/>
    <d v="2010-11-28T00:00:00"/>
    <s v="Rs.700"/>
    <n v="1"/>
    <n v="700"/>
  </r>
  <r>
    <n v="305581"/>
    <x v="1828"/>
    <n v="1"/>
    <x v="0"/>
    <s v="New Delhi"/>
    <s v="C-95, Lajpat Nagar 1, New Delhi"/>
    <x v="20"/>
    <s v="Indian Rupees(Rs.)"/>
    <x v="0"/>
    <x v="1"/>
    <x v="1"/>
    <n v="49"/>
    <x v="10"/>
    <x v="4"/>
    <x v="2"/>
    <n v="11"/>
    <n v="22"/>
    <d v="2018-11-22T00:00:00"/>
    <s v="Rs.700"/>
    <n v="1"/>
    <n v="700"/>
  </r>
  <r>
    <n v="5796"/>
    <x v="1829"/>
    <n v="1"/>
    <x v="0"/>
    <s v="New Delhi"/>
    <s v="5136, Main Bazaar, Near Rama Krishna Ashram Metro Station, Paharganj, New Delhi"/>
    <x v="506"/>
    <s v="Indian Rupees(Rs.)"/>
    <x v="0"/>
    <x v="0"/>
    <x v="1"/>
    <n v="679"/>
    <x v="10"/>
    <x v="11"/>
    <x v="2"/>
    <n v="11"/>
    <n v="6"/>
    <d v="2018-11-06T00:00:00"/>
    <s v="Rs.700"/>
    <n v="1"/>
    <n v="700"/>
  </r>
  <r>
    <n v="7679"/>
    <x v="1830"/>
    <n v="1"/>
    <x v="0"/>
    <s v="New Delhi"/>
    <s v="17, 58, &amp; 59, DDA Market, Behind Sachdeva School, Sector 13, Rohini, New Delhi"/>
    <x v="655"/>
    <s v="Indian Rupees(Rs.)"/>
    <x v="0"/>
    <x v="1"/>
    <x v="1"/>
    <n v="68"/>
    <x v="10"/>
    <x v="13"/>
    <x v="8"/>
    <n v="11"/>
    <n v="14"/>
    <d v="2015-11-14T00:00:00"/>
    <s v="Rs.700"/>
    <n v="1"/>
    <n v="700"/>
  </r>
  <r>
    <n v="9467"/>
    <x v="1742"/>
    <n v="1"/>
    <x v="0"/>
    <s v="New Delhi"/>
    <s v="2nd Floor, Food Court, Select Citywalk Mall, Saket, New Delhi"/>
    <x v="7"/>
    <s v="Indian Rupees(Rs.)"/>
    <x v="0"/>
    <x v="0"/>
    <x v="1"/>
    <n v="127"/>
    <x v="10"/>
    <x v="7"/>
    <x v="3"/>
    <n v="11"/>
    <n v="16"/>
    <d v="2011-11-16T00:00:00"/>
    <s v="Rs.700"/>
    <n v="1"/>
    <n v="700"/>
  </r>
  <r>
    <n v="311358"/>
    <x v="215"/>
    <n v="1"/>
    <x v="0"/>
    <s v="New Delhi"/>
    <s v="3, Ground Floor &amp; 1st Floor, Plot 5, BN Block, Local Shopping Centre, Shalimar Bagh, New Delhi"/>
    <x v="30"/>
    <s v="Indian Rupees(Rs.)"/>
    <x v="0"/>
    <x v="0"/>
    <x v="1"/>
    <n v="28"/>
    <x v="10"/>
    <x v="10"/>
    <x v="7"/>
    <n v="11"/>
    <n v="8"/>
    <d v="2017-11-08T00:00:00"/>
    <s v="Rs.700"/>
    <n v="1"/>
    <n v="700"/>
  </r>
  <r>
    <n v="308386"/>
    <x v="215"/>
    <n v="1"/>
    <x v="0"/>
    <s v="New Delhi"/>
    <s v="G 24, 1st Floor, South Extension 1, New Delhi"/>
    <x v="30"/>
    <s v="Indian Rupees(Rs.)"/>
    <x v="0"/>
    <x v="0"/>
    <x v="1"/>
    <n v="58"/>
    <x v="10"/>
    <x v="28"/>
    <x v="1"/>
    <n v="11"/>
    <n v="18"/>
    <d v="2016-11-18T00:00:00"/>
    <s v="Rs.700"/>
    <n v="1"/>
    <n v="700"/>
  </r>
  <r>
    <n v="3079"/>
    <x v="1831"/>
    <n v="1"/>
    <x v="0"/>
    <s v="New Delhi"/>
    <s v="16/27, Community Cetre, Ashok Vihar Phase 1, New Delhi"/>
    <x v="2"/>
    <s v="Indian Rupees(Rs.)"/>
    <x v="0"/>
    <x v="1"/>
    <x v="1"/>
    <n v="191"/>
    <x v="10"/>
    <x v="9"/>
    <x v="8"/>
    <n v="10"/>
    <n v="19"/>
    <d v="2015-10-19T00:00:00"/>
    <s v="Rs.700"/>
    <n v="1"/>
    <n v="700"/>
  </r>
  <r>
    <n v="846"/>
    <x v="1832"/>
    <n v="1"/>
    <x v="0"/>
    <s v="New Delhi"/>
    <s v="21, Yashwant Place, Food Plaza, Chanakyapuri, New Delhi"/>
    <x v="25"/>
    <s v="Indian Rupees(Rs.)"/>
    <x v="0"/>
    <x v="0"/>
    <x v="1"/>
    <n v="8"/>
    <x v="10"/>
    <x v="6"/>
    <x v="0"/>
    <n v="10"/>
    <n v="19"/>
    <d v="2013-10-19T00:00:00"/>
    <s v="Rs.700"/>
    <n v="1"/>
    <n v="700"/>
  </r>
  <r>
    <n v="301011"/>
    <x v="1721"/>
    <n v="1"/>
    <x v="0"/>
    <s v="New Delhi"/>
    <s v="Block A, Hamilton House, Connaught Place, New Delhi"/>
    <x v="7"/>
    <s v="Indian Rupees(Rs.)"/>
    <x v="0"/>
    <x v="0"/>
    <x v="1"/>
    <n v="2417"/>
    <x v="10"/>
    <x v="14"/>
    <x v="2"/>
    <n v="10"/>
    <n v="22"/>
    <d v="2018-10-22T00:00:00"/>
    <s v="Rs.700"/>
    <n v="1"/>
    <n v="700"/>
  </r>
  <r>
    <n v="309841"/>
    <x v="1833"/>
    <n v="1"/>
    <x v="0"/>
    <s v="New Delhi"/>
    <s v="21, Dilli Haat, Opposite INA Market, INA, New Delhi"/>
    <x v="656"/>
    <s v="Indian Rupees(Rs.)"/>
    <x v="0"/>
    <x v="1"/>
    <x v="1"/>
    <n v="29"/>
    <x v="10"/>
    <x v="28"/>
    <x v="1"/>
    <n v="10"/>
    <n v="6"/>
    <d v="2016-10-06T00:00:00"/>
    <s v="Rs.700"/>
    <n v="1"/>
    <n v="700"/>
  </r>
  <r>
    <n v="302537"/>
    <x v="1834"/>
    <n v="1"/>
    <x v="0"/>
    <s v="New Delhi"/>
    <s v="Dilli Haat, INA, New Delhi"/>
    <x v="270"/>
    <s v="Indian Rupees(Rs.)"/>
    <x v="0"/>
    <x v="0"/>
    <x v="1"/>
    <n v="44"/>
    <x v="10"/>
    <x v="13"/>
    <x v="3"/>
    <n v="10"/>
    <n v="28"/>
    <d v="2011-10-28T00:00:00"/>
    <s v="Rs.700"/>
    <n v="1"/>
    <n v="700"/>
  </r>
  <r>
    <n v="18260641"/>
    <x v="1802"/>
    <n v="1"/>
    <x v="0"/>
    <s v="New Delhi"/>
    <s v="M-58, Main Market, Greater Kailash (GK) 2, New Delhi"/>
    <x v="2"/>
    <s v="Indian Rupees(Rs.)"/>
    <x v="0"/>
    <x v="1"/>
    <x v="1"/>
    <n v="267"/>
    <x v="10"/>
    <x v="14"/>
    <x v="7"/>
    <n v="10"/>
    <n v="9"/>
    <d v="2017-10-09T00:00:00"/>
    <s v="Rs.700"/>
    <n v="1"/>
    <n v="700"/>
  </r>
  <r>
    <n v="18272382"/>
    <x v="1391"/>
    <n v="1"/>
    <x v="0"/>
    <s v="New Delhi"/>
    <s v="Shop 9, Corner Market, Malviya Nagar, New Delhi"/>
    <x v="3"/>
    <s v="Indian Rupees(Rs.)"/>
    <x v="0"/>
    <x v="1"/>
    <x v="1"/>
    <n v="34"/>
    <x v="10"/>
    <x v="10"/>
    <x v="1"/>
    <n v="10"/>
    <n v="24"/>
    <d v="2016-10-24T00:00:00"/>
    <s v="Rs.700"/>
    <n v="1"/>
    <n v="700"/>
  </r>
  <r>
    <n v="312753"/>
    <x v="1835"/>
    <n v="1"/>
    <x v="0"/>
    <s v="New Delhi"/>
    <s v="1843, Ghitorni, MG Road, New Delhi"/>
    <x v="2"/>
    <s v="Indian Rupees(Rs.)"/>
    <x v="0"/>
    <x v="0"/>
    <x v="1"/>
    <n v="4"/>
    <x v="10"/>
    <x v="20"/>
    <x v="4"/>
    <n v="10"/>
    <n v="2"/>
    <d v="2014-10-02T00:00:00"/>
    <s v="Rs.700"/>
    <n v="1"/>
    <n v="700"/>
  </r>
  <r>
    <n v="18228874"/>
    <x v="1744"/>
    <n v="1"/>
    <x v="0"/>
    <s v="New Delhi"/>
    <s v="DLF Industrial Area, Near Moti Nagar Metro Station, Moti Nagar, New Delhi"/>
    <x v="47"/>
    <s v="Indian Rupees(Rs.)"/>
    <x v="0"/>
    <x v="0"/>
    <x v="1"/>
    <n v="17"/>
    <x v="10"/>
    <x v="13"/>
    <x v="6"/>
    <n v="10"/>
    <n v="27"/>
    <d v="2010-10-27T00:00:00"/>
    <s v="Rs.700"/>
    <n v="1"/>
    <n v="700"/>
  </r>
  <r>
    <n v="5663"/>
    <x v="735"/>
    <n v="1"/>
    <x v="0"/>
    <s v="New Delhi"/>
    <s v="WZ-1, Opposite Metro Station, Basai Darapur Road, Moti Nagar, New Delhi"/>
    <x v="657"/>
    <s v="Indian Rupees(Rs.)"/>
    <x v="0"/>
    <x v="0"/>
    <x v="1"/>
    <n v="99"/>
    <x v="10"/>
    <x v="7"/>
    <x v="6"/>
    <n v="10"/>
    <n v="17"/>
    <d v="2010-10-17T00:00:00"/>
    <s v="Rs.700"/>
    <n v="1"/>
    <n v="700"/>
  </r>
  <r>
    <n v="310430"/>
    <x v="1836"/>
    <n v="1"/>
    <x v="0"/>
    <s v="New Delhi"/>
    <s v="Shop 2, DDA Shopping Complex, Phase II, Munirka, New Delhi"/>
    <x v="2"/>
    <s v="Indian Rupees(Rs.)"/>
    <x v="0"/>
    <x v="0"/>
    <x v="1"/>
    <n v="17"/>
    <x v="10"/>
    <x v="27"/>
    <x v="0"/>
    <n v="10"/>
    <n v="17"/>
    <d v="2013-10-17T00:00:00"/>
    <s v="Rs.700"/>
    <n v="1"/>
    <n v="700"/>
  </r>
  <r>
    <n v="18420452"/>
    <x v="1765"/>
    <n v="1"/>
    <x v="0"/>
    <s v="New Delhi"/>
    <s v="Punjabi Bagh, New Delhi"/>
    <x v="31"/>
    <s v="Indian Rupees(Rs.)"/>
    <x v="0"/>
    <x v="1"/>
    <x v="1"/>
    <n v="61"/>
    <x v="10"/>
    <x v="23"/>
    <x v="7"/>
    <n v="10"/>
    <n v="17"/>
    <d v="2017-10-17T00:00:00"/>
    <s v="Rs.700"/>
    <n v="1"/>
    <n v="700"/>
  </r>
  <r>
    <n v="7310"/>
    <x v="1837"/>
    <n v="1"/>
    <x v="0"/>
    <s v="New Delhi"/>
    <s v="AB 2, Safdarjung Enclave, Safdarjung, New Delhi"/>
    <x v="29"/>
    <s v="Indian Rupees(Rs.)"/>
    <x v="0"/>
    <x v="0"/>
    <x v="1"/>
    <n v="45"/>
    <x v="10"/>
    <x v="13"/>
    <x v="6"/>
    <n v="10"/>
    <n v="9"/>
    <d v="2010-10-09T00:00:00"/>
    <s v="Rs.700"/>
    <n v="1"/>
    <n v="700"/>
  </r>
  <r>
    <n v="18161610"/>
    <x v="1838"/>
    <n v="1"/>
    <x v="0"/>
    <s v="New Delhi"/>
    <s v="253, Ground Floor, Shahpur Jat, New Delhi"/>
    <x v="7"/>
    <s v="Indian Rupees(Rs.)"/>
    <x v="0"/>
    <x v="1"/>
    <x v="1"/>
    <n v="59"/>
    <x v="10"/>
    <x v="5"/>
    <x v="8"/>
    <n v="10"/>
    <n v="12"/>
    <d v="2015-10-12T00:00:00"/>
    <s v="Rs.700"/>
    <n v="1"/>
    <n v="700"/>
  </r>
  <r>
    <n v="1501"/>
    <x v="1392"/>
    <n v="1"/>
    <x v="0"/>
    <s v="New Delhi"/>
    <s v="BT Market, Near DAV School, Shalimar Bagh, New Delhi"/>
    <x v="3"/>
    <s v="Indian Rupees(Rs.)"/>
    <x v="0"/>
    <x v="1"/>
    <x v="1"/>
    <n v="71"/>
    <x v="10"/>
    <x v="10"/>
    <x v="3"/>
    <n v="10"/>
    <n v="5"/>
    <d v="2011-10-05T00:00:00"/>
    <s v="Rs.700"/>
    <n v="1"/>
    <n v="700"/>
  </r>
  <r>
    <n v="18254521"/>
    <x v="1839"/>
    <n v="1"/>
    <x v="0"/>
    <s v="New Delhi"/>
    <s v="Shop 4, Uday Park Shopping Complex, Uday Park, New Delhi"/>
    <x v="7"/>
    <s v="Indian Rupees(Rs.)"/>
    <x v="0"/>
    <x v="1"/>
    <x v="1"/>
    <n v="73"/>
    <x v="10"/>
    <x v="12"/>
    <x v="8"/>
    <n v="10"/>
    <n v="23"/>
    <d v="2015-10-23T00:00:00"/>
    <s v="Rs.700"/>
    <n v="1"/>
    <n v="700"/>
  </r>
  <r>
    <n v="311231"/>
    <x v="215"/>
    <n v="1"/>
    <x v="0"/>
    <s v="New Delhi"/>
    <s v="Shop 6B, 7&amp;8, Ground Floor, New Ashok Nagar Metro Station, Near, Vasundhara Enclave, New Delhi"/>
    <x v="30"/>
    <s v="Indian Rupees(Rs.)"/>
    <x v="0"/>
    <x v="0"/>
    <x v="1"/>
    <n v="17"/>
    <x v="10"/>
    <x v="17"/>
    <x v="7"/>
    <n v="10"/>
    <n v="26"/>
    <d v="2017-10-26T00:00:00"/>
    <s v="Rs.700"/>
    <n v="1"/>
    <n v="700"/>
  </r>
  <r>
    <n v="18439530"/>
    <x v="1745"/>
    <n v="1"/>
    <x v="0"/>
    <s v="New Delhi"/>
    <s v="Lower Ground Floor, World Mark 3, Aerocity, New Delhi"/>
    <x v="634"/>
    <s v="Indian Rupees(Rs.)"/>
    <x v="0"/>
    <x v="0"/>
    <x v="1"/>
    <n v="3"/>
    <x v="10"/>
    <x v="0"/>
    <x v="8"/>
    <n v="10"/>
    <n v="20"/>
    <d v="2015-10-20T00:00:00"/>
    <s v="Rs.700"/>
    <n v="1"/>
    <n v="700"/>
  </r>
  <r>
    <n v="18445775"/>
    <x v="1840"/>
    <n v="1"/>
    <x v="0"/>
    <s v="New Delhi"/>
    <s v="4/2, Ground Floor, Opposite Raymond Showroom, Roop Nagar, Near Kamla Nagar, New Delhi"/>
    <x v="449"/>
    <s v="Indian Rupees(Rs.)"/>
    <x v="1"/>
    <x v="0"/>
    <x v="1"/>
    <n v="21"/>
    <x v="12"/>
    <x v="9"/>
    <x v="8"/>
    <n v="1"/>
    <n v="22"/>
    <d v="2015-01-22T00:00:00"/>
    <s v="Rs.600"/>
    <n v="1"/>
    <n v="600"/>
  </r>
  <r>
    <n v="4227"/>
    <x v="1841"/>
    <n v="1"/>
    <x v="0"/>
    <s v="New Delhi"/>
    <s v="38, Bunglow Road, Kamla Nagar, New Delhi"/>
    <x v="658"/>
    <s v="Indian Rupees(Rs.)"/>
    <x v="1"/>
    <x v="1"/>
    <x v="1"/>
    <n v="300"/>
    <x v="12"/>
    <x v="12"/>
    <x v="4"/>
    <n v="12"/>
    <n v="11"/>
    <d v="2014-12-11T00:00:00"/>
    <s v="Rs.600"/>
    <n v="1"/>
    <n v="600"/>
  </r>
  <r>
    <n v="18332869"/>
    <x v="1842"/>
    <n v="1"/>
    <x v="0"/>
    <s v="New Delhi"/>
    <s v="4A-59, Old, Rajinder Nagar, New Delhi"/>
    <x v="8"/>
    <s v="Indian Rupees(Rs.)"/>
    <x v="1"/>
    <x v="1"/>
    <x v="1"/>
    <n v="163"/>
    <x v="12"/>
    <x v="12"/>
    <x v="6"/>
    <n v="10"/>
    <n v="13"/>
    <d v="2010-10-13T00:00:00"/>
    <s v="Rs.600"/>
    <n v="1"/>
    <n v="600"/>
  </r>
  <r>
    <n v="18249081"/>
    <x v="1843"/>
    <n v="1"/>
    <x v="0"/>
    <s v="New Delhi"/>
    <s v="K1/135, Opposite Oriental Bank of Commerce, Chittaranjan Park, New Delhi"/>
    <x v="147"/>
    <s v="Indian Rupees(Rs.)"/>
    <x v="0"/>
    <x v="1"/>
    <x v="1"/>
    <n v="16"/>
    <x v="12"/>
    <x v="20"/>
    <x v="8"/>
    <n v="9"/>
    <n v="27"/>
    <d v="2015-09-27T00:00:00"/>
    <s v="Rs.600"/>
    <n v="1"/>
    <n v="600"/>
  </r>
  <r>
    <n v="1358"/>
    <x v="1844"/>
    <n v="1"/>
    <x v="0"/>
    <s v="New Delhi"/>
    <s v="Shop 102, 1st Floor, DDA Market 2, Chittaranjan Park, New Delhi"/>
    <x v="76"/>
    <s v="Indian Rupees(Rs.)"/>
    <x v="0"/>
    <x v="1"/>
    <x v="1"/>
    <n v="38"/>
    <x v="12"/>
    <x v="24"/>
    <x v="4"/>
    <n v="9"/>
    <n v="23"/>
    <d v="2014-09-23T00:00:00"/>
    <s v="Rs.600"/>
    <n v="1"/>
    <n v="600"/>
  </r>
  <r>
    <n v="9672"/>
    <x v="207"/>
    <n v="1"/>
    <x v="0"/>
    <s v="New Delhi"/>
    <s v="S 36, Main Market, Green Park, New Delhi"/>
    <x v="26"/>
    <s v="Indian Rupees(Rs.)"/>
    <x v="0"/>
    <x v="1"/>
    <x v="1"/>
    <n v="431"/>
    <x v="12"/>
    <x v="21"/>
    <x v="1"/>
    <n v="9"/>
    <n v="28"/>
    <d v="2016-09-28T00:00:00"/>
    <s v="Rs.600"/>
    <n v="1"/>
    <n v="600"/>
  </r>
  <r>
    <n v="18372686"/>
    <x v="1845"/>
    <n v="1"/>
    <x v="0"/>
    <s v="New Delhi"/>
    <s v="Shop 1, 3rd Floor, Ramji Lal Complex, Mini Central, DDA Market, Kalkaji, New Delhi"/>
    <x v="659"/>
    <s v="Indian Rupees(Rs.)"/>
    <x v="0"/>
    <x v="1"/>
    <x v="1"/>
    <n v="36"/>
    <x v="12"/>
    <x v="7"/>
    <x v="0"/>
    <n v="9"/>
    <n v="11"/>
    <d v="2013-09-11T00:00:00"/>
    <s v="Rs.600"/>
    <n v="1"/>
    <n v="600"/>
  </r>
  <r>
    <n v="1618"/>
    <x v="1846"/>
    <n v="1"/>
    <x v="0"/>
    <s v="New Delhi"/>
    <s v="17-A/32, WEA Gurudwara Road, Near Metro Pillar 98, Karol Bagh, New Delhi"/>
    <x v="29"/>
    <s v="Indian Rupees(Rs.)"/>
    <x v="0"/>
    <x v="1"/>
    <x v="1"/>
    <n v="247"/>
    <x v="12"/>
    <x v="13"/>
    <x v="7"/>
    <n v="9"/>
    <n v="21"/>
    <d v="2017-09-21T00:00:00"/>
    <s v="Rs.600"/>
    <n v="1"/>
    <n v="600"/>
  </r>
  <r>
    <n v="18312458"/>
    <x v="1847"/>
    <n v="1"/>
    <x v="0"/>
    <s v="New Delhi"/>
    <s v="42, Near Sub Station, Mahipalpur, New Delhi"/>
    <x v="660"/>
    <s v="Indian Rupees(Rs.)"/>
    <x v="0"/>
    <x v="1"/>
    <x v="1"/>
    <n v="6"/>
    <x v="12"/>
    <x v="28"/>
    <x v="5"/>
    <n v="9"/>
    <n v="6"/>
    <d v="2012-09-06T00:00:00"/>
    <s v="Rs.600"/>
    <n v="1"/>
    <n v="600"/>
  </r>
  <r>
    <n v="308444"/>
    <x v="1848"/>
    <n v="1"/>
    <x v="0"/>
    <s v="New Delhi"/>
    <s v="489/55/2, Corner Market, Malviya Nagar, New Delhi"/>
    <x v="3"/>
    <s v="Indian Rupees(Rs.)"/>
    <x v="0"/>
    <x v="1"/>
    <x v="1"/>
    <n v="146"/>
    <x v="12"/>
    <x v="17"/>
    <x v="3"/>
    <n v="9"/>
    <n v="2"/>
    <d v="2011-09-02T00:00:00"/>
    <s v="Rs.600"/>
    <n v="1"/>
    <n v="600"/>
  </r>
  <r>
    <n v="305398"/>
    <x v="1711"/>
    <n v="1"/>
    <x v="0"/>
    <s v="New Delhi"/>
    <s v="FD 2, Ground Floor, Near Pitampura Metro Station, Pitampura, New Delhi"/>
    <x v="72"/>
    <s v="Indian Rupees(Rs.)"/>
    <x v="0"/>
    <x v="1"/>
    <x v="1"/>
    <n v="131"/>
    <x v="12"/>
    <x v="24"/>
    <x v="4"/>
    <n v="9"/>
    <n v="9"/>
    <d v="2014-09-09T00:00:00"/>
    <s v="Rs.600"/>
    <n v="1"/>
    <n v="600"/>
  </r>
  <r>
    <n v="312920"/>
    <x v="1849"/>
    <n v="1"/>
    <x v="0"/>
    <s v="New Delhi"/>
    <s v="37/1, Old Rajinder Nagar, Rajinder Nagar, New Delhi"/>
    <x v="8"/>
    <s v="Indian Rupees(Rs.)"/>
    <x v="0"/>
    <x v="1"/>
    <x v="1"/>
    <n v="31"/>
    <x v="12"/>
    <x v="28"/>
    <x v="6"/>
    <n v="9"/>
    <n v="10"/>
    <d v="2010-09-10T00:00:00"/>
    <s v="Rs.600"/>
    <n v="1"/>
    <n v="600"/>
  </r>
  <r>
    <n v="305392"/>
    <x v="1711"/>
    <n v="1"/>
    <x v="0"/>
    <s v="New Delhi"/>
    <s v="Plot 22, 1st Floor, Bazar Marg, Rajinder Nagar, New Delhi"/>
    <x v="72"/>
    <s v="Indian Rupees(Rs.)"/>
    <x v="0"/>
    <x v="1"/>
    <x v="1"/>
    <n v="120"/>
    <x v="12"/>
    <x v="6"/>
    <x v="0"/>
    <n v="9"/>
    <n v="10"/>
    <d v="2013-09-10T00:00:00"/>
    <s v="Rs.600"/>
    <n v="1"/>
    <n v="600"/>
  </r>
  <r>
    <n v="7287"/>
    <x v="1850"/>
    <n v="1"/>
    <x v="0"/>
    <s v="New Delhi"/>
    <s v="H-37, Main Market, Rajouri Garden, New Delhi"/>
    <x v="19"/>
    <s v="Indian Rupees(Rs.)"/>
    <x v="0"/>
    <x v="1"/>
    <x v="1"/>
    <n v="126"/>
    <x v="12"/>
    <x v="29"/>
    <x v="3"/>
    <n v="9"/>
    <n v="22"/>
    <d v="2011-09-22T00:00:00"/>
    <s v="Rs.600"/>
    <n v="1"/>
    <n v="600"/>
  </r>
  <r>
    <n v="304162"/>
    <x v="412"/>
    <n v="1"/>
    <x v="0"/>
    <s v="New Delhi"/>
    <s v="93, Opposite Venkateswara College, Satyaniketan, New Delhi"/>
    <x v="661"/>
    <s v="Indian Rupees(Rs.)"/>
    <x v="0"/>
    <x v="1"/>
    <x v="1"/>
    <n v="364"/>
    <x v="12"/>
    <x v="7"/>
    <x v="4"/>
    <n v="9"/>
    <n v="23"/>
    <d v="2014-09-23T00:00:00"/>
    <s v="Rs.600"/>
    <n v="1"/>
    <n v="600"/>
  </r>
  <r>
    <n v="443"/>
    <x v="1394"/>
    <n v="1"/>
    <x v="0"/>
    <s v="New Delhi"/>
    <s v="G-15, D-1, Aashirwaad Complex, Green Park, New Delhi"/>
    <x v="2"/>
    <s v="Indian Rupees(Rs.)"/>
    <x v="0"/>
    <x v="1"/>
    <x v="1"/>
    <n v="121"/>
    <x v="12"/>
    <x v="4"/>
    <x v="2"/>
    <n v="8"/>
    <n v="11"/>
    <d v="2018-08-11T00:00:00"/>
    <s v="Rs.600"/>
    <n v="1"/>
    <n v="600"/>
  </r>
  <r>
    <n v="312809"/>
    <x v="1851"/>
    <n v="1"/>
    <x v="0"/>
    <s v="New Delhi"/>
    <s v="27 C/3, Gautam Nagar, Hauz Khas, New Delhi"/>
    <x v="8"/>
    <s v="Indian Rupees(Rs.)"/>
    <x v="0"/>
    <x v="1"/>
    <x v="1"/>
    <n v="10"/>
    <x v="12"/>
    <x v="6"/>
    <x v="6"/>
    <n v="8"/>
    <n v="10"/>
    <d v="2010-08-10T00:00:00"/>
    <s v="Rs.600"/>
    <n v="1"/>
    <n v="600"/>
  </r>
  <r>
    <n v="18335682"/>
    <x v="1852"/>
    <n v="1"/>
    <x v="0"/>
    <s v="New Delhi"/>
    <s v="Hauz Khas, New Delhi"/>
    <x v="22"/>
    <s v="Indian Rupees(Rs.)"/>
    <x v="0"/>
    <x v="1"/>
    <x v="1"/>
    <n v="18"/>
    <x v="12"/>
    <x v="21"/>
    <x v="2"/>
    <n v="8"/>
    <n v="20"/>
    <d v="2018-08-20T00:00:00"/>
    <s v="Rs.600"/>
    <n v="1"/>
    <n v="600"/>
  </r>
  <r>
    <n v="18365894"/>
    <x v="201"/>
    <n v="1"/>
    <x v="0"/>
    <s v="New Delhi"/>
    <s v="Lajpat Nagar 2, New Delhi"/>
    <x v="23"/>
    <s v="Indian Rupees(Rs.)"/>
    <x v="0"/>
    <x v="1"/>
    <x v="1"/>
    <n v="32"/>
    <x v="12"/>
    <x v="10"/>
    <x v="0"/>
    <n v="8"/>
    <n v="28"/>
    <d v="2013-08-28T00:00:00"/>
    <s v="Rs.600"/>
    <n v="1"/>
    <n v="600"/>
  </r>
  <r>
    <n v="18365372"/>
    <x v="201"/>
    <n v="1"/>
    <x v="0"/>
    <s v="New Delhi"/>
    <s v="Laxmi Nagar, New Delhi"/>
    <x v="23"/>
    <s v="Indian Rupees(Rs.)"/>
    <x v="0"/>
    <x v="1"/>
    <x v="1"/>
    <n v="22"/>
    <x v="12"/>
    <x v="9"/>
    <x v="3"/>
    <n v="8"/>
    <n v="14"/>
    <d v="2011-08-14T00:00:00"/>
    <s v="Rs.600"/>
    <n v="1"/>
    <n v="600"/>
  </r>
  <r>
    <n v="312385"/>
    <x v="1853"/>
    <n v="1"/>
    <x v="0"/>
    <s v="New Delhi"/>
    <s v="Shop 2, DDA Market, Opposite V3S Mall, Laxmi Nagar, New Delhi"/>
    <x v="210"/>
    <s v="Indian Rupees(Rs.)"/>
    <x v="0"/>
    <x v="1"/>
    <x v="1"/>
    <n v="270"/>
    <x v="12"/>
    <x v="5"/>
    <x v="2"/>
    <n v="8"/>
    <n v="16"/>
    <d v="2018-08-16T00:00:00"/>
    <s v="Rs.600"/>
    <n v="1"/>
    <n v="600"/>
  </r>
  <r>
    <n v="309629"/>
    <x v="1854"/>
    <n v="1"/>
    <x v="0"/>
    <s v="New Delhi"/>
    <s v="118, 1st Floor, Unity Metro Mall, Rohini West Metro Station, Rohini, New Delhi"/>
    <x v="2"/>
    <s v="Indian Rupees(Rs.)"/>
    <x v="0"/>
    <x v="1"/>
    <x v="1"/>
    <n v="62"/>
    <x v="12"/>
    <x v="9"/>
    <x v="4"/>
    <n v="8"/>
    <n v="25"/>
    <d v="2014-08-25T00:00:00"/>
    <s v="Rs.600"/>
    <n v="1"/>
    <n v="600"/>
  </r>
  <r>
    <n v="18391128"/>
    <x v="1855"/>
    <n v="1"/>
    <x v="0"/>
    <s v="New Delhi"/>
    <s v="121, Satyaniketan, New Delhi"/>
    <x v="662"/>
    <s v="Indian Rupees(Rs.)"/>
    <x v="0"/>
    <x v="1"/>
    <x v="1"/>
    <n v="23"/>
    <x v="12"/>
    <x v="7"/>
    <x v="8"/>
    <n v="8"/>
    <n v="24"/>
    <d v="2015-08-24T00:00:00"/>
    <s v="Rs.600"/>
    <n v="1"/>
    <n v="600"/>
  </r>
  <r>
    <n v="18478982"/>
    <x v="1856"/>
    <n v="1"/>
    <x v="0"/>
    <s v="New Delhi"/>
    <s v="Vikaspuri, New Delhi"/>
    <x v="5"/>
    <s v="Indian Rupees(Rs.)"/>
    <x v="0"/>
    <x v="1"/>
    <x v="1"/>
    <n v="5"/>
    <x v="12"/>
    <x v="13"/>
    <x v="4"/>
    <n v="8"/>
    <n v="14"/>
    <d v="2014-08-14T00:00:00"/>
    <s v="Rs.600"/>
    <n v="1"/>
    <n v="600"/>
  </r>
  <r>
    <n v="18374707"/>
    <x v="1857"/>
    <n v="1"/>
    <x v="0"/>
    <s v="New Delhi"/>
    <s v="Shop 125, Defence Colony Flyover Complex, Defence Colony, New Delhi"/>
    <x v="2"/>
    <s v="Indian Rupees(Rs.)"/>
    <x v="0"/>
    <x v="1"/>
    <x v="1"/>
    <n v="9"/>
    <x v="12"/>
    <x v="13"/>
    <x v="2"/>
    <n v="7"/>
    <n v="2"/>
    <d v="2018-07-02T00:00:00"/>
    <s v="Rs.600"/>
    <n v="1"/>
    <n v="600"/>
  </r>
  <r>
    <n v="306847"/>
    <x v="1858"/>
    <n v="1"/>
    <x v="0"/>
    <s v="New Delhi"/>
    <s v="1965, Outram Lines, Delhi University-GTB Nagar, New Delhi"/>
    <x v="8"/>
    <s v="Indian Rupees(Rs.)"/>
    <x v="0"/>
    <x v="1"/>
    <x v="1"/>
    <n v="85"/>
    <x v="12"/>
    <x v="15"/>
    <x v="6"/>
    <n v="7"/>
    <n v="2"/>
    <d v="2010-07-02T00:00:00"/>
    <s v="Rs.600"/>
    <n v="1"/>
    <n v="600"/>
  </r>
  <r>
    <n v="18409218"/>
    <x v="1847"/>
    <n v="1"/>
    <x v="0"/>
    <s v="New Delhi"/>
    <s v="C 35, DDA Flats, Garhi, East of Kailash, New Delhi"/>
    <x v="660"/>
    <s v="Indian Rupees(Rs.)"/>
    <x v="0"/>
    <x v="1"/>
    <x v="1"/>
    <n v="2"/>
    <x v="12"/>
    <x v="0"/>
    <x v="6"/>
    <n v="7"/>
    <n v="9"/>
    <d v="2010-07-09T00:00:00"/>
    <s v="Rs.600"/>
    <n v="1"/>
    <n v="600"/>
  </r>
  <r>
    <n v="18358700"/>
    <x v="1859"/>
    <n v="1"/>
    <x v="0"/>
    <s v="New Delhi"/>
    <s v="S-4, Oriental House, Gulmohar Enclave Commercial Complex, Green Park, New Delhi"/>
    <x v="7"/>
    <s v="Indian Rupees(Rs.)"/>
    <x v="0"/>
    <x v="1"/>
    <x v="1"/>
    <n v="95"/>
    <x v="12"/>
    <x v="5"/>
    <x v="2"/>
    <n v="7"/>
    <n v="19"/>
    <d v="2018-07-19T00:00:00"/>
    <s v="Rs.600"/>
    <n v="1"/>
    <n v="600"/>
  </r>
  <r>
    <n v="301335"/>
    <x v="1860"/>
    <n v="1"/>
    <x v="0"/>
    <s v="New Delhi"/>
    <s v="C-2B/86, Janakpuri, New Delhi"/>
    <x v="7"/>
    <s v="Indian Rupees(Rs.)"/>
    <x v="0"/>
    <x v="1"/>
    <x v="1"/>
    <n v="182"/>
    <x v="12"/>
    <x v="10"/>
    <x v="3"/>
    <n v="7"/>
    <n v="18"/>
    <d v="2011-07-18T00:00:00"/>
    <s v="Rs.600"/>
    <n v="1"/>
    <n v="600"/>
  </r>
  <r>
    <n v="4021"/>
    <x v="1861"/>
    <n v="1"/>
    <x v="0"/>
    <s v="New Delhi"/>
    <s v="C-2/16, Near C-2 Bus Stop, Janakpuri, New Delhi"/>
    <x v="2"/>
    <s v="Indian Rupees(Rs.)"/>
    <x v="0"/>
    <x v="1"/>
    <x v="1"/>
    <n v="131"/>
    <x v="12"/>
    <x v="9"/>
    <x v="3"/>
    <n v="7"/>
    <n v="26"/>
    <d v="2011-07-26T00:00:00"/>
    <s v="Rs.600"/>
    <n v="1"/>
    <n v="600"/>
  </r>
  <r>
    <n v="5879"/>
    <x v="1862"/>
    <n v="1"/>
    <x v="0"/>
    <s v="New Delhi"/>
    <s v="383/1-B, Mir Singh Complex, Munirka, New Delhi"/>
    <x v="8"/>
    <s v="Indian Rupees(Rs.)"/>
    <x v="0"/>
    <x v="1"/>
    <x v="1"/>
    <n v="135"/>
    <x v="12"/>
    <x v="4"/>
    <x v="1"/>
    <n v="7"/>
    <n v="11"/>
    <d v="2016-07-11T00:00:00"/>
    <s v="Rs.600"/>
    <n v="1"/>
    <n v="600"/>
  </r>
  <r>
    <n v="306267"/>
    <x v="1863"/>
    <n v="1"/>
    <x v="0"/>
    <s v="New Delhi"/>
    <s v="16, NWA Market, Club Road, Punjabi Bagh, New Delhi"/>
    <x v="49"/>
    <s v="Indian Rupees(Rs.)"/>
    <x v="0"/>
    <x v="1"/>
    <x v="1"/>
    <n v="57"/>
    <x v="12"/>
    <x v="15"/>
    <x v="3"/>
    <n v="7"/>
    <n v="17"/>
    <d v="2011-07-17T00:00:00"/>
    <s v="Rs.600"/>
    <n v="1"/>
    <n v="600"/>
  </r>
  <r>
    <n v="8649"/>
    <x v="1864"/>
    <n v="1"/>
    <x v="0"/>
    <s v="New Delhi"/>
    <s v="J Block, DDA Market, Rajouri Garden, New Delhi"/>
    <x v="3"/>
    <s v="Indian Rupees(Rs.)"/>
    <x v="0"/>
    <x v="1"/>
    <x v="1"/>
    <n v="25"/>
    <x v="12"/>
    <x v="13"/>
    <x v="2"/>
    <n v="7"/>
    <n v="21"/>
    <d v="2018-07-21T00:00:00"/>
    <s v="Rs.600"/>
    <n v="1"/>
    <n v="600"/>
  </r>
  <r>
    <n v="18311919"/>
    <x v="1865"/>
    <n v="1"/>
    <x v="0"/>
    <s v="New Delhi"/>
    <s v="J-7/80m, Nehru Market, Rajouri Garden, New Delhi"/>
    <x v="572"/>
    <s v="Indian Rupees(Rs.)"/>
    <x v="0"/>
    <x v="1"/>
    <x v="1"/>
    <n v="46"/>
    <x v="12"/>
    <x v="21"/>
    <x v="5"/>
    <n v="7"/>
    <n v="22"/>
    <d v="2012-07-22T00:00:00"/>
    <s v="Rs.600"/>
    <n v="1"/>
    <n v="600"/>
  </r>
  <r>
    <n v="18337779"/>
    <x v="1866"/>
    <n v="1"/>
    <x v="0"/>
    <s v="New Delhi"/>
    <s v="R-62/1, Humayunpur, Safdarjung Enclave, Safdarjung, New Delhi"/>
    <x v="663"/>
    <s v="Indian Rupees(Rs.)"/>
    <x v="0"/>
    <x v="1"/>
    <x v="1"/>
    <n v="110"/>
    <x v="12"/>
    <x v="7"/>
    <x v="7"/>
    <n v="7"/>
    <n v="8"/>
    <d v="2017-07-08T00:00:00"/>
    <s v="Rs.600"/>
    <n v="1"/>
    <n v="600"/>
  </r>
  <r>
    <n v="311854"/>
    <x v="1867"/>
    <n v="1"/>
    <x v="0"/>
    <s v="New Delhi"/>
    <s v="Shop 10, Satyaniketan, New Delhi"/>
    <x v="664"/>
    <s v="Indian Rupees(Rs.)"/>
    <x v="0"/>
    <x v="1"/>
    <x v="1"/>
    <n v="60"/>
    <x v="12"/>
    <x v="9"/>
    <x v="5"/>
    <n v="7"/>
    <n v="18"/>
    <d v="2012-07-18T00:00:00"/>
    <s v="Rs.600"/>
    <n v="1"/>
    <n v="600"/>
  </r>
  <r>
    <n v="18412878"/>
    <x v="1868"/>
    <n v="1"/>
    <x v="0"/>
    <s v="New Delhi"/>
    <s v="Shop 30, Gandhi Market, Minto Road, Barakhamba Road, New Delhi"/>
    <x v="47"/>
    <s v="Indian Rupees(Rs.)"/>
    <x v="0"/>
    <x v="1"/>
    <x v="1"/>
    <n v="11"/>
    <x v="12"/>
    <x v="27"/>
    <x v="5"/>
    <n v="6"/>
    <n v="19"/>
    <d v="2012-06-19T00:00:00"/>
    <s v="Rs.600"/>
    <n v="1"/>
    <n v="600"/>
  </r>
  <r>
    <n v="307054"/>
    <x v="207"/>
    <n v="1"/>
    <x v="0"/>
    <s v="New Delhi"/>
    <s v="Priya Complex, Basant Lok Market, Vasant Vihar, New Delhi"/>
    <x v="26"/>
    <s v="Indian Rupees(Rs.)"/>
    <x v="0"/>
    <x v="1"/>
    <x v="1"/>
    <n v="212"/>
    <x v="12"/>
    <x v="21"/>
    <x v="2"/>
    <n v="6"/>
    <n v="16"/>
    <d v="2018-06-16T00:00:00"/>
    <s v="Rs.600"/>
    <n v="1"/>
    <n v="600"/>
  </r>
  <r>
    <n v="18373691"/>
    <x v="1869"/>
    <n v="1"/>
    <x v="0"/>
    <s v="New Delhi"/>
    <s v="Shop 105, 1st Floor, Chittaranjan Park, New Delhi"/>
    <x v="665"/>
    <s v="Indian Rupees(Rs.)"/>
    <x v="0"/>
    <x v="1"/>
    <x v="1"/>
    <n v="109"/>
    <x v="12"/>
    <x v="3"/>
    <x v="4"/>
    <n v="6"/>
    <n v="28"/>
    <d v="2014-06-28T00:00:00"/>
    <s v="Rs.600"/>
    <n v="1"/>
    <n v="600"/>
  </r>
  <r>
    <n v="308772"/>
    <x v="207"/>
    <n v="1"/>
    <x v="0"/>
    <s v="New Delhi"/>
    <s v="Ground Floor, HT House, Kasturba Gandhi Marg, Connaught Place, New Delhi"/>
    <x v="26"/>
    <s v="Indian Rupees(Rs.)"/>
    <x v="0"/>
    <x v="1"/>
    <x v="1"/>
    <n v="271"/>
    <x v="12"/>
    <x v="5"/>
    <x v="1"/>
    <n v="6"/>
    <n v="25"/>
    <d v="2016-06-25T00:00:00"/>
    <s v="Rs.600"/>
    <n v="1"/>
    <n v="600"/>
  </r>
  <r>
    <n v="437"/>
    <x v="1870"/>
    <n v="1"/>
    <x v="0"/>
    <s v="New Delhi"/>
    <s v="39, Flyover Market, Defence Colony, New Delhi"/>
    <x v="8"/>
    <s v="Indian Rupees(Rs.)"/>
    <x v="0"/>
    <x v="1"/>
    <x v="1"/>
    <n v="53"/>
    <x v="12"/>
    <x v="11"/>
    <x v="2"/>
    <n v="6"/>
    <n v="1"/>
    <d v="2018-06-01T00:00:00"/>
    <s v="Rs.600"/>
    <n v="1"/>
    <n v="600"/>
  </r>
  <r>
    <n v="355"/>
    <x v="1627"/>
    <n v="1"/>
    <x v="0"/>
    <s v="New Delhi"/>
    <s v="1 &amp; 2, C-5A, Kadimi Market, Janakpuri, New Delhi"/>
    <x v="309"/>
    <s v="Indian Rupees(Rs.)"/>
    <x v="0"/>
    <x v="1"/>
    <x v="1"/>
    <n v="162"/>
    <x v="12"/>
    <x v="28"/>
    <x v="4"/>
    <n v="6"/>
    <n v="24"/>
    <d v="2014-06-24T00:00:00"/>
    <s v="Rs.600"/>
    <n v="1"/>
    <n v="600"/>
  </r>
  <r>
    <n v="18241883"/>
    <x v="1871"/>
    <n v="1"/>
    <x v="0"/>
    <s v="New Delhi"/>
    <s v="Jasola, New Delhi"/>
    <x v="666"/>
    <s v="Indian Rupees(Rs.)"/>
    <x v="0"/>
    <x v="1"/>
    <x v="1"/>
    <n v="170"/>
    <x v="12"/>
    <x v="5"/>
    <x v="3"/>
    <n v="6"/>
    <n v="24"/>
    <d v="2011-06-24T00:00:00"/>
    <s v="Rs.600"/>
    <n v="1"/>
    <n v="600"/>
  </r>
  <r>
    <n v="18238241"/>
    <x v="1011"/>
    <n v="1"/>
    <x v="0"/>
    <s v="New Delhi"/>
    <s v="Shop 71, Desh Bandu Gupta Road, Opposite PP Jewelers, Karol Bagh, New Delhi"/>
    <x v="24"/>
    <s v="Indian Rupees(Rs.)"/>
    <x v="0"/>
    <x v="1"/>
    <x v="1"/>
    <n v="27"/>
    <x v="12"/>
    <x v="9"/>
    <x v="2"/>
    <n v="6"/>
    <n v="22"/>
    <d v="2018-06-22T00:00:00"/>
    <s v="Rs.600"/>
    <n v="1"/>
    <n v="600"/>
  </r>
  <r>
    <n v="18291199"/>
    <x v="1845"/>
    <n v="1"/>
    <x v="0"/>
    <s v="New Delhi"/>
    <s v="181-C, Khirki Extension, Malviya Nagar, New Delhi"/>
    <x v="659"/>
    <s v="Indian Rupees(Rs.)"/>
    <x v="0"/>
    <x v="1"/>
    <x v="1"/>
    <n v="132"/>
    <x v="12"/>
    <x v="21"/>
    <x v="6"/>
    <n v="6"/>
    <n v="19"/>
    <d v="2010-06-19T00:00:00"/>
    <s v="Rs.600"/>
    <n v="1"/>
    <n v="600"/>
  </r>
  <r>
    <n v="2366"/>
    <x v="1872"/>
    <n v="1"/>
    <x v="0"/>
    <s v="New Delhi"/>
    <s v="23, B-1 Market, Paschim Vihar, New Delhi"/>
    <x v="3"/>
    <s v="Indian Rupees(Rs.)"/>
    <x v="0"/>
    <x v="1"/>
    <x v="1"/>
    <n v="78"/>
    <x v="12"/>
    <x v="28"/>
    <x v="4"/>
    <n v="6"/>
    <n v="25"/>
    <d v="2014-06-25T00:00:00"/>
    <s v="Rs.600"/>
    <n v="1"/>
    <n v="600"/>
  </r>
  <r>
    <n v="18265418"/>
    <x v="1873"/>
    <n v="1"/>
    <x v="0"/>
    <s v="New Delhi"/>
    <s v="WZ-884, Near Punjab &amp; Sind Bank, Rani Bagh, Pitampura, New Delhi"/>
    <x v="20"/>
    <s v="Indian Rupees(Rs.)"/>
    <x v="0"/>
    <x v="1"/>
    <x v="1"/>
    <n v="19"/>
    <x v="12"/>
    <x v="13"/>
    <x v="0"/>
    <n v="6"/>
    <n v="9"/>
    <d v="2013-06-09T00:00:00"/>
    <s v="Rs.600"/>
    <n v="1"/>
    <n v="600"/>
  </r>
  <r>
    <n v="18365897"/>
    <x v="201"/>
    <n v="1"/>
    <x v="0"/>
    <s v="New Delhi"/>
    <s v="Rohini, New Delhi"/>
    <x v="23"/>
    <s v="Indian Rupees(Rs.)"/>
    <x v="0"/>
    <x v="1"/>
    <x v="1"/>
    <n v="45"/>
    <x v="12"/>
    <x v="7"/>
    <x v="3"/>
    <n v="6"/>
    <n v="20"/>
    <d v="2011-06-20T00:00:00"/>
    <s v="Rs.600"/>
    <n v="1"/>
    <n v="600"/>
  </r>
  <r>
    <n v="1643"/>
    <x v="178"/>
    <n v="1"/>
    <x v="0"/>
    <s v="New Delhi"/>
    <s v="G/21-A, Select Citywalk Mall, Saket, New Delhi"/>
    <x v="5"/>
    <s v="Indian Rupees(Rs.)"/>
    <x v="0"/>
    <x v="1"/>
    <x v="1"/>
    <n v="271"/>
    <x v="12"/>
    <x v="4"/>
    <x v="8"/>
    <n v="6"/>
    <n v="8"/>
    <d v="2015-06-08T00:00:00"/>
    <s v="Rs.600"/>
    <n v="1"/>
    <n v="600"/>
  </r>
  <r>
    <n v="308"/>
    <x v="1711"/>
    <n v="1"/>
    <x v="0"/>
    <s v="New Delhi"/>
    <s v="Central Market, Masudpur, Vasant Kunj, New Delhi"/>
    <x v="311"/>
    <s v="Indian Rupees(Rs.)"/>
    <x v="0"/>
    <x v="1"/>
    <x v="1"/>
    <n v="133"/>
    <x v="12"/>
    <x v="27"/>
    <x v="8"/>
    <n v="6"/>
    <n v="15"/>
    <d v="2015-06-15T00:00:00"/>
    <s v="Rs.600"/>
    <n v="1"/>
    <n v="600"/>
  </r>
  <r>
    <n v="306"/>
    <x v="1711"/>
    <n v="1"/>
    <x v="0"/>
    <s v="New Delhi"/>
    <s v="24, Defence Colony Market, Defence Colony, New Delhi"/>
    <x v="3"/>
    <s v="Indian Rupees(Rs.)"/>
    <x v="0"/>
    <x v="1"/>
    <x v="1"/>
    <n v="308"/>
    <x v="12"/>
    <x v="21"/>
    <x v="2"/>
    <n v="5"/>
    <n v="12"/>
    <d v="2018-05-12T00:00:00"/>
    <s v="Rs.600"/>
    <n v="1"/>
    <n v="600"/>
  </r>
  <r>
    <n v="304906"/>
    <x v="178"/>
    <n v="1"/>
    <x v="0"/>
    <s v="New Delhi"/>
    <s v="Epicuria Food Mall, Nehru Place Metro Station, Nehru Place, New Delhi"/>
    <x v="5"/>
    <s v="Indian Rupees(Rs.)"/>
    <x v="0"/>
    <x v="1"/>
    <x v="1"/>
    <n v="93"/>
    <x v="12"/>
    <x v="28"/>
    <x v="2"/>
    <n v="5"/>
    <n v="2"/>
    <d v="2018-05-02T00:00:00"/>
    <s v="Rs.600"/>
    <n v="1"/>
    <n v="600"/>
  </r>
  <r>
    <n v="18365388"/>
    <x v="201"/>
    <n v="1"/>
    <x v="0"/>
    <s v="New Delhi"/>
    <s v="Green Park, New Delhi"/>
    <x v="23"/>
    <s v="Indian Rupees(Rs.)"/>
    <x v="0"/>
    <x v="1"/>
    <x v="1"/>
    <n v="51"/>
    <x v="12"/>
    <x v="11"/>
    <x v="4"/>
    <n v="5"/>
    <n v="27"/>
    <d v="2014-05-27T00:00:00"/>
    <s v="Rs.600"/>
    <n v="1"/>
    <n v="600"/>
  </r>
  <r>
    <n v="18245249"/>
    <x v="1874"/>
    <n v="1"/>
    <x v="0"/>
    <s v="New Delhi"/>
    <s v="62, Laxmi Bai Nagar Market, Opposite INA Market, Near Dilli Haat, INA, New Delhi"/>
    <x v="667"/>
    <s v="Indian Rupees(Rs.)"/>
    <x v="0"/>
    <x v="1"/>
    <x v="1"/>
    <n v="30"/>
    <x v="12"/>
    <x v="17"/>
    <x v="1"/>
    <n v="5"/>
    <n v="5"/>
    <d v="2016-05-05T00:00:00"/>
    <s v="Rs.600"/>
    <n v="1"/>
    <n v="600"/>
  </r>
  <r>
    <n v="18414477"/>
    <x v="1868"/>
    <n v="1"/>
    <x v="0"/>
    <s v="New Delhi"/>
    <s v="Shop N-9, Ground Floor, Opposite ICICI Bank, Near Govindpuri, Kalkaji, New Delhi"/>
    <x v="47"/>
    <s v="Indian Rupees(Rs.)"/>
    <x v="0"/>
    <x v="1"/>
    <x v="1"/>
    <n v="4"/>
    <x v="12"/>
    <x v="10"/>
    <x v="3"/>
    <n v="5"/>
    <n v="5"/>
    <d v="2011-05-05T00:00:00"/>
    <s v="Rs.600"/>
    <n v="1"/>
    <n v="600"/>
  </r>
  <r>
    <n v="310758"/>
    <x v="1875"/>
    <n v="1"/>
    <x v="0"/>
    <s v="New Delhi"/>
    <s v="7724, New Market, Near Liberty Cinema, Karol Bagh, New Delhi"/>
    <x v="25"/>
    <s v="Indian Rupees(Rs.)"/>
    <x v="0"/>
    <x v="1"/>
    <x v="1"/>
    <n v="71"/>
    <x v="12"/>
    <x v="11"/>
    <x v="5"/>
    <n v="5"/>
    <n v="22"/>
    <d v="2012-05-22T00:00:00"/>
    <s v="Rs.600"/>
    <n v="1"/>
    <n v="600"/>
  </r>
  <r>
    <n v="309606"/>
    <x v="412"/>
    <n v="1"/>
    <x v="0"/>
    <s v="New Delhi"/>
    <s v="14A/34, China Market, Near Karol Bagh Metro Station, Karol Bagh, New Delhi"/>
    <x v="3"/>
    <s v="Indian Rupees(Rs.)"/>
    <x v="0"/>
    <x v="1"/>
    <x v="1"/>
    <n v="122"/>
    <x v="12"/>
    <x v="4"/>
    <x v="3"/>
    <n v="5"/>
    <n v="3"/>
    <d v="2011-05-03T00:00:00"/>
    <s v="Rs.600"/>
    <n v="1"/>
    <n v="600"/>
  </r>
  <r>
    <n v="1959"/>
    <x v="1876"/>
    <n v="1"/>
    <x v="0"/>
    <s v="New Delhi"/>
    <s v="7, NN Tower, Shopping Complex, Road 44, Fountain Chowk, Pitampura, New Delhi"/>
    <x v="2"/>
    <s v="Indian Rupees(Rs.)"/>
    <x v="0"/>
    <x v="1"/>
    <x v="1"/>
    <n v="49"/>
    <x v="12"/>
    <x v="27"/>
    <x v="7"/>
    <n v="5"/>
    <n v="3"/>
    <d v="2017-05-03T00:00:00"/>
    <s v="Rs.600"/>
    <n v="1"/>
    <n v="600"/>
  </r>
  <r>
    <n v="18364239"/>
    <x v="1877"/>
    <n v="1"/>
    <x v="0"/>
    <s v="New Delhi"/>
    <s v="289, 1st Floor, Satyaniketan, New Delhi"/>
    <x v="668"/>
    <s v="Indian Rupees(Rs.)"/>
    <x v="0"/>
    <x v="1"/>
    <x v="1"/>
    <n v="80"/>
    <x v="12"/>
    <x v="5"/>
    <x v="7"/>
    <n v="5"/>
    <n v="21"/>
    <d v="2017-05-21T00:00:00"/>
    <s v="Rs.600"/>
    <n v="1"/>
    <n v="600"/>
  </r>
  <r>
    <n v="18368002"/>
    <x v="1878"/>
    <n v="1"/>
    <x v="0"/>
    <s v="New Delhi"/>
    <s v="37, Ground Floor, Satyaniketan, New Delhi"/>
    <x v="647"/>
    <s v="Indian Rupees(Rs.)"/>
    <x v="0"/>
    <x v="1"/>
    <x v="1"/>
    <n v="142"/>
    <x v="12"/>
    <x v="3"/>
    <x v="3"/>
    <n v="5"/>
    <n v="14"/>
    <d v="2011-05-14T00:00:00"/>
    <s v="Rs.600"/>
    <n v="1"/>
    <n v="600"/>
  </r>
  <r>
    <n v="18279456"/>
    <x v="1879"/>
    <n v="1"/>
    <x v="0"/>
    <s v="New Delhi"/>
    <s v="24/1-4, Yusuf Sarai, New Delhi"/>
    <x v="444"/>
    <s v="Indian Rupees(Rs.)"/>
    <x v="0"/>
    <x v="1"/>
    <x v="1"/>
    <n v="33"/>
    <x v="12"/>
    <x v="6"/>
    <x v="3"/>
    <n v="5"/>
    <n v="16"/>
    <d v="2011-05-16T00:00:00"/>
    <s v="Rs.600"/>
    <n v="1"/>
    <n v="600"/>
  </r>
  <r>
    <n v="588"/>
    <x v="1880"/>
    <n v="1"/>
    <x v="0"/>
    <s v="New Delhi"/>
    <s v="23-25, Bengali Market, Barakhamba Road, New Delhi"/>
    <x v="669"/>
    <s v="Indian Rupees(Rs.)"/>
    <x v="0"/>
    <x v="1"/>
    <x v="1"/>
    <n v="421"/>
    <x v="12"/>
    <x v="15"/>
    <x v="3"/>
    <n v="4"/>
    <n v="6"/>
    <d v="2011-04-06T00:00:00"/>
    <s v="Rs.600"/>
    <n v="1"/>
    <n v="600"/>
  </r>
  <r>
    <n v="2585"/>
    <x v="1881"/>
    <n v="1"/>
    <x v="0"/>
    <s v="New Delhi"/>
    <s v="14, Community Centre, New Friends Colony, New Delhi"/>
    <x v="2"/>
    <s v="Indian Rupees(Rs.)"/>
    <x v="0"/>
    <x v="1"/>
    <x v="1"/>
    <n v="35"/>
    <x v="12"/>
    <x v="11"/>
    <x v="3"/>
    <n v="4"/>
    <n v="28"/>
    <d v="2011-04-28T00:00:00"/>
    <s v="Rs.600"/>
    <n v="1"/>
    <n v="600"/>
  </r>
  <r>
    <n v="18359294"/>
    <x v="1882"/>
    <n v="1"/>
    <x v="0"/>
    <s v="New Delhi"/>
    <s v="Ground Floor, Fun City Mall, Prashant Vihar, New Delhi"/>
    <x v="3"/>
    <s v="Indian Rupees(Rs.)"/>
    <x v="0"/>
    <x v="1"/>
    <x v="1"/>
    <n v="2"/>
    <x v="12"/>
    <x v="0"/>
    <x v="1"/>
    <n v="4"/>
    <n v="23"/>
    <d v="2016-04-23T00:00:00"/>
    <s v="Rs.600"/>
    <n v="1"/>
    <n v="600"/>
  </r>
  <r>
    <n v="18377926"/>
    <x v="1883"/>
    <n v="1"/>
    <x v="0"/>
    <s v="New Delhi"/>
    <s v="41 - Zamrudpur, Near Gurudwara, Greater Kailash (GK) 1, New Delhi"/>
    <x v="19"/>
    <s v="Indian Rupees(Rs.)"/>
    <x v="0"/>
    <x v="1"/>
    <x v="1"/>
    <n v="93"/>
    <x v="12"/>
    <x v="3"/>
    <x v="2"/>
    <n v="4"/>
    <n v="3"/>
    <d v="2018-04-03T00:00:00"/>
    <s v="Rs.600"/>
    <n v="1"/>
    <n v="600"/>
  </r>
  <r>
    <n v="1215"/>
    <x v="1884"/>
    <n v="1"/>
    <x v="0"/>
    <s v="New Delhi"/>
    <s v="G-14, Bhanot Corner, R Block, Greater Kailash (GK) 1, New Delhi"/>
    <x v="2"/>
    <s v="Indian Rupees(Rs.)"/>
    <x v="0"/>
    <x v="1"/>
    <x v="1"/>
    <n v="227"/>
    <x v="12"/>
    <x v="21"/>
    <x v="3"/>
    <n v="4"/>
    <n v="14"/>
    <d v="2011-04-14T00:00:00"/>
    <s v="Rs.600"/>
    <n v="1"/>
    <n v="600"/>
  </r>
  <r>
    <n v="6052"/>
    <x v="1805"/>
    <n v="1"/>
    <x v="0"/>
    <s v="New Delhi"/>
    <s v="BA-144 A, Opposite DDA Market, Jail Road, New Delhi"/>
    <x v="3"/>
    <s v="Indian Rupees(Rs.)"/>
    <x v="0"/>
    <x v="1"/>
    <x v="1"/>
    <n v="57"/>
    <x v="12"/>
    <x v="20"/>
    <x v="1"/>
    <n v="4"/>
    <n v="19"/>
    <d v="2016-04-19T00:00:00"/>
    <s v="Rs.600"/>
    <n v="1"/>
    <n v="600"/>
  </r>
  <r>
    <n v="6179"/>
    <x v="1885"/>
    <n v="1"/>
    <x v="0"/>
    <s v="New Delhi"/>
    <s v="489, 55/4, Corner Market, Malviya Nagar, New Delhi"/>
    <x v="670"/>
    <s v="Indian Rupees(Rs.)"/>
    <x v="0"/>
    <x v="1"/>
    <x v="1"/>
    <n v="182"/>
    <x v="12"/>
    <x v="29"/>
    <x v="8"/>
    <n v="4"/>
    <n v="20"/>
    <d v="2015-04-20T00:00:00"/>
    <s v="Rs.600"/>
    <n v="1"/>
    <n v="600"/>
  </r>
  <r>
    <n v="301820"/>
    <x v="1886"/>
    <n v="1"/>
    <x v="0"/>
    <s v="New Delhi"/>
    <s v="BE 332, Hari Nagar Street 3, Mayapuri Phase 2, New Delhi"/>
    <x v="3"/>
    <s v="Indian Rupees(Rs.)"/>
    <x v="0"/>
    <x v="1"/>
    <x v="1"/>
    <n v="24"/>
    <x v="12"/>
    <x v="9"/>
    <x v="6"/>
    <n v="4"/>
    <n v="4"/>
    <d v="2010-04-04T00:00:00"/>
    <s v="Rs.600"/>
    <n v="1"/>
    <n v="600"/>
  </r>
  <r>
    <n v="18265676"/>
    <x v="1887"/>
    <n v="1"/>
    <x v="0"/>
    <s v="New Delhi"/>
    <s v="Pitampura, New Delhi"/>
    <x v="474"/>
    <s v="Indian Rupees(Rs.)"/>
    <x v="0"/>
    <x v="1"/>
    <x v="1"/>
    <n v="92"/>
    <x v="12"/>
    <x v="3"/>
    <x v="7"/>
    <n v="4"/>
    <n v="26"/>
    <d v="2017-04-26T00:00:00"/>
    <s v="Rs.600"/>
    <n v="1"/>
    <n v="600"/>
  </r>
  <r>
    <n v="308242"/>
    <x v="1888"/>
    <n v="1"/>
    <x v="0"/>
    <s v="New Delhi"/>
    <s v="Shop 24, Central Market, West Punjabi Bagh, Punjabi Bagh, New Delhi"/>
    <x v="630"/>
    <s v="Indian Rupees(Rs.)"/>
    <x v="0"/>
    <x v="1"/>
    <x v="1"/>
    <n v="128"/>
    <x v="12"/>
    <x v="4"/>
    <x v="7"/>
    <n v="4"/>
    <n v="13"/>
    <d v="2017-04-13T00:00:00"/>
    <s v="Rs.600"/>
    <n v="1"/>
    <n v="600"/>
  </r>
  <r>
    <n v="305694"/>
    <x v="1889"/>
    <n v="1"/>
    <x v="0"/>
    <s v="New Delhi"/>
    <s v="Near Cambridge Foundation School, DDA LIG Market, Rajouri Garden, New Delhi"/>
    <x v="671"/>
    <s v="Indian Rupees(Rs.)"/>
    <x v="0"/>
    <x v="1"/>
    <x v="1"/>
    <n v="41"/>
    <x v="12"/>
    <x v="17"/>
    <x v="8"/>
    <n v="4"/>
    <n v="4"/>
    <d v="2015-04-04T00:00:00"/>
    <s v="Rs.600"/>
    <n v="1"/>
    <n v="600"/>
  </r>
  <r>
    <n v="309808"/>
    <x v="1890"/>
    <n v="1"/>
    <x v="0"/>
    <s v="New Delhi"/>
    <s v="70/B, Humayun Pur, Safdarjung, New Delhi"/>
    <x v="101"/>
    <s v="Indian Rupees(Rs.)"/>
    <x v="0"/>
    <x v="1"/>
    <x v="1"/>
    <n v="9"/>
    <x v="12"/>
    <x v="27"/>
    <x v="1"/>
    <n v="4"/>
    <n v="21"/>
    <d v="2016-04-21T00:00:00"/>
    <s v="Rs.600"/>
    <n v="1"/>
    <n v="600"/>
  </r>
  <r>
    <n v="310942"/>
    <x v="1891"/>
    <n v="1"/>
    <x v="0"/>
    <s v="New Delhi"/>
    <s v="Shop 5 &amp; 6, DDA Market, Arjun Nagar, Safdarjung Enclave, Safdarjung, New Delhi"/>
    <x v="642"/>
    <s v="Indian Rupees(Rs.)"/>
    <x v="0"/>
    <x v="1"/>
    <x v="1"/>
    <n v="103"/>
    <x v="12"/>
    <x v="7"/>
    <x v="6"/>
    <n v="4"/>
    <n v="5"/>
    <d v="2010-04-05T00:00:00"/>
    <s v="Rs.600"/>
    <n v="1"/>
    <n v="600"/>
  </r>
  <r>
    <n v="311756"/>
    <x v="1892"/>
    <n v="1"/>
    <x v="0"/>
    <s v="New Delhi"/>
    <s v="2nd Floor, My Square Food Court, Select Citywalk Mall, Saket, New Delhi"/>
    <x v="612"/>
    <s v="Indian Rupees(Rs.)"/>
    <x v="0"/>
    <x v="1"/>
    <x v="1"/>
    <n v="217"/>
    <x v="12"/>
    <x v="21"/>
    <x v="3"/>
    <n v="4"/>
    <n v="19"/>
    <d v="2011-04-19T00:00:00"/>
    <s v="Rs.600"/>
    <n v="1"/>
    <n v="600"/>
  </r>
  <r>
    <n v="18365991"/>
    <x v="201"/>
    <n v="1"/>
    <x v="0"/>
    <s v="New Delhi"/>
    <s v="Tagore Garden, New Delhi"/>
    <x v="23"/>
    <s v="Indian Rupees(Rs.)"/>
    <x v="0"/>
    <x v="1"/>
    <x v="1"/>
    <n v="54"/>
    <x v="12"/>
    <x v="9"/>
    <x v="7"/>
    <n v="4"/>
    <n v="22"/>
    <d v="2017-04-22T00:00:00"/>
    <s v="Rs.600"/>
    <n v="1"/>
    <n v="600"/>
  </r>
  <r>
    <n v="4677"/>
    <x v="1893"/>
    <n v="1"/>
    <x v="0"/>
    <s v="New Delhi"/>
    <s v="G-41, V3S Mall, Laxmi Nagar, New Delhi"/>
    <x v="2"/>
    <s v="Indian Rupees(Rs.)"/>
    <x v="0"/>
    <x v="1"/>
    <x v="1"/>
    <n v="88"/>
    <x v="12"/>
    <x v="28"/>
    <x v="2"/>
    <n v="4"/>
    <n v="9"/>
    <d v="2018-04-09T00:00:00"/>
    <s v="Rs.600"/>
    <n v="1"/>
    <n v="600"/>
  </r>
  <r>
    <n v="18412603"/>
    <x v="1894"/>
    <n v="1"/>
    <x v="0"/>
    <s v="New Delhi"/>
    <s v="J 15, Alaknanda Shopping Complex, Mini Market, Alaknanda, New Delhi"/>
    <x v="672"/>
    <s v="Indian Rupees(Rs.)"/>
    <x v="0"/>
    <x v="1"/>
    <x v="1"/>
    <n v="11"/>
    <x v="12"/>
    <x v="10"/>
    <x v="5"/>
    <n v="3"/>
    <n v="16"/>
    <d v="2012-03-16T00:00:00"/>
    <s v="Rs.600"/>
    <n v="1"/>
    <n v="600"/>
  </r>
  <r>
    <n v="309"/>
    <x v="1711"/>
    <n v="1"/>
    <x v="0"/>
    <s v="New Delhi"/>
    <s v="B-2/1, Ashok Vihar Phase 2, New Delhi"/>
    <x v="72"/>
    <s v="Indian Rupees(Rs.)"/>
    <x v="0"/>
    <x v="1"/>
    <x v="1"/>
    <n v="278"/>
    <x v="12"/>
    <x v="6"/>
    <x v="1"/>
    <n v="3"/>
    <n v="27"/>
    <d v="2016-03-27T00:00:00"/>
    <s v="Rs.600"/>
    <n v="1"/>
    <n v="600"/>
  </r>
  <r>
    <n v="18344490"/>
    <x v="710"/>
    <n v="1"/>
    <x v="0"/>
    <s v="New Delhi"/>
    <s v="Shop 44-45, Bengali Market, Barakhamba Road, New Delhi"/>
    <x v="47"/>
    <s v="Indian Rupees(Rs.)"/>
    <x v="0"/>
    <x v="1"/>
    <x v="1"/>
    <n v="38"/>
    <x v="12"/>
    <x v="4"/>
    <x v="3"/>
    <n v="3"/>
    <n v="21"/>
    <d v="2011-03-21T00:00:00"/>
    <s v="Rs.600"/>
    <n v="1"/>
    <n v="600"/>
  </r>
  <r>
    <n v="320"/>
    <x v="1711"/>
    <n v="1"/>
    <x v="0"/>
    <s v="New Delhi"/>
    <s v="K-15, Connaught Place, New Delhi"/>
    <x v="72"/>
    <s v="Indian Rupees(Rs.)"/>
    <x v="0"/>
    <x v="1"/>
    <x v="1"/>
    <n v="499"/>
    <x v="12"/>
    <x v="4"/>
    <x v="2"/>
    <n v="3"/>
    <n v="16"/>
    <d v="2018-03-16T00:00:00"/>
    <s v="Rs.600"/>
    <n v="1"/>
    <n v="600"/>
  </r>
  <r>
    <n v="311601"/>
    <x v="1895"/>
    <n v="1"/>
    <x v="0"/>
    <s v="New Delhi"/>
    <s v="Greater Kailash (GK) 2, New Delhi"/>
    <x v="78"/>
    <s v="Indian Rupees(Rs.)"/>
    <x v="0"/>
    <x v="1"/>
    <x v="1"/>
    <n v="124"/>
    <x v="12"/>
    <x v="9"/>
    <x v="5"/>
    <n v="3"/>
    <n v="25"/>
    <d v="2012-03-25T00:00:00"/>
    <s v="Rs.600"/>
    <n v="1"/>
    <n v="600"/>
  </r>
  <r>
    <n v="18386707"/>
    <x v="1896"/>
    <n v="1"/>
    <x v="0"/>
    <s v="New Delhi"/>
    <s v="B-33, 1st Floor, Kalkaji, New Delhi"/>
    <x v="673"/>
    <s v="Indian Rupees(Rs.)"/>
    <x v="0"/>
    <x v="1"/>
    <x v="1"/>
    <n v="22"/>
    <x v="12"/>
    <x v="7"/>
    <x v="5"/>
    <n v="3"/>
    <n v="11"/>
    <d v="2012-03-11T00:00:00"/>
    <s v="Rs.600"/>
    <n v="1"/>
    <n v="600"/>
  </r>
  <r>
    <n v="8872"/>
    <x v="1897"/>
    <n v="1"/>
    <x v="0"/>
    <s v="New Delhi"/>
    <s v="21-B/1, New Rohtak Road, Karol Bagh, New Delhi"/>
    <x v="3"/>
    <s v="Indian Rupees(Rs.)"/>
    <x v="0"/>
    <x v="1"/>
    <x v="1"/>
    <n v="72"/>
    <x v="12"/>
    <x v="9"/>
    <x v="5"/>
    <n v="3"/>
    <n v="8"/>
    <d v="2012-03-08T00:00:00"/>
    <s v="Rs.600"/>
    <n v="1"/>
    <n v="600"/>
  </r>
  <r>
    <n v="301722"/>
    <x v="207"/>
    <n v="1"/>
    <x v="0"/>
    <s v="New Delhi"/>
    <s v="C-6, Main Market, Malviya Nagar, New Delhi"/>
    <x v="26"/>
    <s v="Indian Rupees(Rs.)"/>
    <x v="0"/>
    <x v="1"/>
    <x v="1"/>
    <n v="290"/>
    <x v="12"/>
    <x v="7"/>
    <x v="3"/>
    <n v="3"/>
    <n v="8"/>
    <d v="2011-03-08T00:00:00"/>
    <s v="Rs.600"/>
    <n v="1"/>
    <n v="600"/>
  </r>
  <r>
    <n v="18163915"/>
    <x v="1898"/>
    <n v="1"/>
    <x v="0"/>
    <s v="New Delhi"/>
    <s v="Shop 50, Ground Floor, DDA Market, Near Block B-3, Teachers Colony, Paschim Vihar, New Delhi"/>
    <x v="20"/>
    <s v="Indian Rupees(Rs.)"/>
    <x v="0"/>
    <x v="1"/>
    <x v="1"/>
    <n v="75"/>
    <x v="12"/>
    <x v="7"/>
    <x v="7"/>
    <n v="3"/>
    <n v="16"/>
    <d v="2017-03-16T00:00:00"/>
    <s v="Rs.600"/>
    <n v="1"/>
    <n v="600"/>
  </r>
  <r>
    <n v="18175260"/>
    <x v="1899"/>
    <n v="1"/>
    <x v="0"/>
    <s v="New Delhi"/>
    <s v="Shop 7, 1st Floor, QU Block, DDA Market, Opposite Income Tax Colony, Pitampura, New Delhi"/>
    <x v="367"/>
    <s v="Indian Rupees(Rs.)"/>
    <x v="0"/>
    <x v="1"/>
    <x v="1"/>
    <n v="24"/>
    <x v="12"/>
    <x v="15"/>
    <x v="3"/>
    <n v="3"/>
    <n v="11"/>
    <d v="2011-03-11T00:00:00"/>
    <s v="Rs.600"/>
    <n v="1"/>
    <n v="600"/>
  </r>
  <r>
    <n v="18368005"/>
    <x v="1900"/>
    <n v="1"/>
    <x v="0"/>
    <s v="New Delhi"/>
    <s v="Gate 1, Opposite Freedom Fighter Colony, Saket, New Delhi"/>
    <x v="630"/>
    <s v="Indian Rupees(Rs.)"/>
    <x v="0"/>
    <x v="1"/>
    <x v="1"/>
    <n v="11"/>
    <x v="12"/>
    <x v="6"/>
    <x v="2"/>
    <n v="3"/>
    <n v="14"/>
    <d v="2018-03-14T00:00:00"/>
    <s v="Rs.600"/>
    <n v="1"/>
    <n v="600"/>
  </r>
  <r>
    <n v="311174"/>
    <x v="1901"/>
    <n v="1"/>
    <x v="0"/>
    <s v="New Delhi"/>
    <s v="Shop 3, A-4, Anupam Garden, IGNOU Road, Saidulajab, Saket, New Delhi"/>
    <x v="660"/>
    <s v="Indian Rupees(Rs.)"/>
    <x v="0"/>
    <x v="1"/>
    <x v="1"/>
    <n v="39"/>
    <x v="12"/>
    <x v="30"/>
    <x v="3"/>
    <n v="3"/>
    <n v="14"/>
    <d v="2011-03-14T00:00:00"/>
    <s v="Rs.600"/>
    <n v="1"/>
    <n v="600"/>
  </r>
  <r>
    <n v="18349916"/>
    <x v="1902"/>
    <n v="1"/>
    <x v="0"/>
    <s v="New Delhi"/>
    <s v="288, Opposite Venkateshwara College, Satyaniketan, New Delhi"/>
    <x v="420"/>
    <s v="Indian Rupees(Rs.)"/>
    <x v="0"/>
    <x v="1"/>
    <x v="1"/>
    <n v="530"/>
    <x v="12"/>
    <x v="12"/>
    <x v="1"/>
    <n v="3"/>
    <n v="26"/>
    <d v="2016-03-26T00:00:00"/>
    <s v="Rs.600"/>
    <n v="1"/>
    <n v="600"/>
  </r>
  <r>
    <n v="2228"/>
    <x v="1903"/>
    <n v="1"/>
    <x v="0"/>
    <s v="New Delhi"/>
    <s v="G-64, Ground Floor, Select Citywalk Mall, Saket, New Delhi"/>
    <x v="674"/>
    <s v="Indian Rupees(Rs.)"/>
    <x v="0"/>
    <x v="1"/>
    <x v="1"/>
    <n v="202"/>
    <x v="12"/>
    <x v="4"/>
    <x v="6"/>
    <n v="3"/>
    <n v="7"/>
    <d v="2010-03-07T00:00:00"/>
    <s v="Rs.600"/>
    <n v="1"/>
    <n v="600"/>
  </r>
  <r>
    <n v="2047"/>
    <x v="1904"/>
    <n v="1"/>
    <x v="0"/>
    <s v="New Delhi"/>
    <s v="AJ-64/A, Shalimar Bagh, New Delhi"/>
    <x v="2"/>
    <s v="Indian Rupees(Rs.)"/>
    <x v="0"/>
    <x v="1"/>
    <x v="1"/>
    <n v="195"/>
    <x v="12"/>
    <x v="21"/>
    <x v="5"/>
    <n v="3"/>
    <n v="27"/>
    <d v="2012-03-27T00:00:00"/>
    <s v="Rs.600"/>
    <n v="1"/>
    <n v="600"/>
  </r>
  <r>
    <n v="18057805"/>
    <x v="1905"/>
    <n v="1"/>
    <x v="0"/>
    <s v="New Delhi"/>
    <s v="Mandakini Enclave, Alaknanda, New Delhi"/>
    <x v="122"/>
    <s v="Indian Rupees(Rs.)"/>
    <x v="0"/>
    <x v="1"/>
    <x v="1"/>
    <n v="97"/>
    <x v="12"/>
    <x v="3"/>
    <x v="3"/>
    <n v="2"/>
    <n v="26"/>
    <d v="2011-02-26T00:00:00"/>
    <s v="Rs.600"/>
    <n v="1"/>
    <n v="600"/>
  </r>
  <r>
    <n v="18466981"/>
    <x v="1906"/>
    <n v="1"/>
    <x v="0"/>
    <s v="New Delhi"/>
    <s v="5B/1, Court Lane, Civil Lines, New Delhi"/>
    <x v="24"/>
    <s v="Indian Rupees(Rs.)"/>
    <x v="0"/>
    <x v="1"/>
    <x v="1"/>
    <n v="6"/>
    <x v="12"/>
    <x v="13"/>
    <x v="2"/>
    <n v="2"/>
    <n v="15"/>
    <d v="2018-02-15T00:00:00"/>
    <s v="Rs.600"/>
    <n v="1"/>
    <n v="600"/>
  </r>
  <r>
    <n v="6242"/>
    <x v="1907"/>
    <n v="1"/>
    <x v="0"/>
    <s v="New Delhi"/>
    <s v="488-1/2, R Block, Chowk Market, Dilshad Garden, New Delhi"/>
    <x v="3"/>
    <s v="Indian Rupees(Rs.)"/>
    <x v="0"/>
    <x v="1"/>
    <x v="1"/>
    <n v="97"/>
    <x v="12"/>
    <x v="13"/>
    <x v="7"/>
    <n v="2"/>
    <n v="12"/>
    <d v="2017-02-12T00:00:00"/>
    <s v="Rs.600"/>
    <n v="1"/>
    <n v="600"/>
  </r>
  <r>
    <n v="301470"/>
    <x v="1711"/>
    <n v="1"/>
    <x v="0"/>
    <s v="New Delhi"/>
    <s v="115-A, Ground Floor, Kamla Nagar, New Delhi"/>
    <x v="72"/>
    <s v="Indian Rupees(Rs.)"/>
    <x v="0"/>
    <x v="1"/>
    <x v="1"/>
    <n v="109"/>
    <x v="12"/>
    <x v="6"/>
    <x v="8"/>
    <n v="2"/>
    <n v="25"/>
    <d v="2015-02-25T00:00:00"/>
    <s v="Rs.600"/>
    <n v="1"/>
    <n v="600"/>
  </r>
  <r>
    <n v="18303704"/>
    <x v="1908"/>
    <n v="1"/>
    <x v="0"/>
    <s v="New Delhi"/>
    <s v="Shop  4, A-1, Ground Floor, Kailash Park, Near Metro Pillar 330, Kirti Nagar, New Delhi"/>
    <x v="3"/>
    <s v="Indian Rupees(Rs.)"/>
    <x v="0"/>
    <x v="1"/>
    <x v="1"/>
    <n v="55"/>
    <x v="12"/>
    <x v="7"/>
    <x v="5"/>
    <n v="2"/>
    <n v="24"/>
    <d v="2012-02-24T00:00:00"/>
    <s v="Rs.600"/>
    <n v="1"/>
    <n v="600"/>
  </r>
  <r>
    <n v="18365877"/>
    <x v="201"/>
    <n v="1"/>
    <x v="0"/>
    <s v="New Delhi"/>
    <s v="Malviya Nagar, New Delhi"/>
    <x v="23"/>
    <s v="Indian Rupees(Rs.)"/>
    <x v="0"/>
    <x v="1"/>
    <x v="1"/>
    <n v="61"/>
    <x v="12"/>
    <x v="7"/>
    <x v="8"/>
    <n v="2"/>
    <n v="22"/>
    <d v="2015-02-22T00:00:00"/>
    <s v="Rs.600"/>
    <n v="1"/>
    <n v="600"/>
  </r>
  <r>
    <n v="18380143"/>
    <x v="1909"/>
    <n v="1"/>
    <x v="0"/>
    <s v="New Delhi"/>
    <s v="Preet Vihar, New Delhi"/>
    <x v="8"/>
    <s v="Indian Rupees(Rs.)"/>
    <x v="0"/>
    <x v="1"/>
    <x v="1"/>
    <n v="44"/>
    <x v="12"/>
    <x v="9"/>
    <x v="1"/>
    <n v="2"/>
    <n v="16"/>
    <d v="2016-02-16T00:00:00"/>
    <s v="Rs.600"/>
    <n v="1"/>
    <n v="600"/>
  </r>
  <r>
    <n v="18352263"/>
    <x v="1847"/>
    <n v="1"/>
    <x v="0"/>
    <s v="New Delhi"/>
    <s v="123, Near PNB ATM, Qutab Institutional Area, New Delhi"/>
    <x v="5"/>
    <s v="Indian Rupees(Rs.)"/>
    <x v="0"/>
    <x v="1"/>
    <x v="1"/>
    <n v="4"/>
    <x v="12"/>
    <x v="20"/>
    <x v="0"/>
    <n v="2"/>
    <n v="22"/>
    <d v="2013-02-22T00:00:00"/>
    <s v="Rs.600"/>
    <n v="1"/>
    <n v="600"/>
  </r>
  <r>
    <n v="300815"/>
    <x v="1910"/>
    <n v="1"/>
    <x v="0"/>
    <s v="New Delhi"/>
    <s v="101, Opposite Venkateshwara College, Satyaniketan, New Delhi"/>
    <x v="675"/>
    <s v="Indian Rupees(Rs.)"/>
    <x v="0"/>
    <x v="1"/>
    <x v="1"/>
    <n v="365"/>
    <x v="12"/>
    <x v="7"/>
    <x v="7"/>
    <n v="2"/>
    <n v="11"/>
    <d v="2017-02-11T00:00:00"/>
    <s v="Rs.600"/>
    <n v="1"/>
    <n v="600"/>
  </r>
  <r>
    <n v="18303832"/>
    <x v="1911"/>
    <n v="1"/>
    <x v="0"/>
    <s v="New Delhi"/>
    <s v="9, Ground Floor, Benito Juarez Marg, Opposite Sri Venkateshwara College, Satyaniketan, New Delhi"/>
    <x v="676"/>
    <s v="Indian Rupees(Rs.)"/>
    <x v="0"/>
    <x v="1"/>
    <x v="1"/>
    <n v="349"/>
    <x v="12"/>
    <x v="12"/>
    <x v="3"/>
    <n v="2"/>
    <n v="3"/>
    <d v="2011-02-03T00:00:00"/>
    <s v="Rs.600"/>
    <n v="1"/>
    <n v="600"/>
  </r>
  <r>
    <n v="18414475"/>
    <x v="1868"/>
    <n v="1"/>
    <x v="0"/>
    <s v="New Delhi"/>
    <s v="Shop B-15, Ground Floor (Back Portion), Shopping Center, Tagore Garden, New Delhi"/>
    <x v="47"/>
    <s v="Indian Rupees(Rs.)"/>
    <x v="0"/>
    <x v="1"/>
    <x v="1"/>
    <n v="4"/>
    <x v="12"/>
    <x v="10"/>
    <x v="5"/>
    <n v="2"/>
    <n v="27"/>
    <d v="2012-02-27T00:00:00"/>
    <s v="Rs.600"/>
    <n v="1"/>
    <n v="600"/>
  </r>
  <r>
    <n v="18415376"/>
    <x v="1912"/>
    <n v="1"/>
    <x v="0"/>
    <s v="New Delhi"/>
    <s v="Cart 7, Level 2, Food Capital, Worldmark 1, Aerocity, New Delhi"/>
    <x v="677"/>
    <s v="Indian Rupees(Rs.)"/>
    <x v="0"/>
    <x v="1"/>
    <x v="1"/>
    <n v="3"/>
    <x v="12"/>
    <x v="0"/>
    <x v="5"/>
    <n v="2"/>
    <n v="14"/>
    <d v="2012-02-14T00:00:00"/>
    <s v="Rs.600"/>
    <n v="1"/>
    <n v="600"/>
  </r>
  <r>
    <n v="7249"/>
    <x v="1903"/>
    <n v="1"/>
    <x v="0"/>
    <s v="New Delhi"/>
    <s v="Food Court, 3rd Floor, Ambience Mall, Vasant Kunj, New Delhi"/>
    <x v="674"/>
    <s v="Indian Rupees(Rs.)"/>
    <x v="0"/>
    <x v="1"/>
    <x v="1"/>
    <n v="100"/>
    <x v="12"/>
    <x v="28"/>
    <x v="0"/>
    <n v="1"/>
    <n v="4"/>
    <d v="2013-01-04T00:00:00"/>
    <s v="Rs.600"/>
    <n v="1"/>
    <n v="600"/>
  </r>
  <r>
    <n v="309080"/>
    <x v="1913"/>
    <n v="1"/>
    <x v="0"/>
    <s v="New Delhi"/>
    <s v="36, C.S.C, Market 2, Chittaranjan Park, New Delhi"/>
    <x v="20"/>
    <s v="Indian Rupees(Rs.)"/>
    <x v="0"/>
    <x v="1"/>
    <x v="1"/>
    <n v="41"/>
    <x v="12"/>
    <x v="26"/>
    <x v="2"/>
    <n v="1"/>
    <n v="6"/>
    <d v="2018-01-06T00:00:00"/>
    <s v="Rs.600"/>
    <n v="1"/>
    <n v="600"/>
  </r>
  <r>
    <n v="302370"/>
    <x v="1914"/>
    <n v="1"/>
    <x v="0"/>
    <s v="New Delhi"/>
    <s v="2512, Hudson Lane, Near GTB Nagar Metro Station, Delhi University-GTB Nagar, New Delhi"/>
    <x v="49"/>
    <s v="Indian Rupees(Rs.)"/>
    <x v="0"/>
    <x v="1"/>
    <x v="1"/>
    <n v="427"/>
    <x v="12"/>
    <x v="4"/>
    <x v="6"/>
    <n v="1"/>
    <n v="21"/>
    <d v="2010-01-21T00:00:00"/>
    <s v="Rs.600"/>
    <n v="1"/>
    <n v="600"/>
  </r>
  <r>
    <n v="2932"/>
    <x v="1915"/>
    <n v="1"/>
    <x v="0"/>
    <s v="New Delhi"/>
    <s v="38, DDA Market, Jeevan Anmol Hospital, Mayur Vihar Phase 1, New Delhi"/>
    <x v="3"/>
    <s v="Indian Rupees(Rs.)"/>
    <x v="0"/>
    <x v="1"/>
    <x v="1"/>
    <n v="53"/>
    <x v="12"/>
    <x v="17"/>
    <x v="0"/>
    <n v="1"/>
    <n v="6"/>
    <d v="2013-01-06T00:00:00"/>
    <s v="Rs.600"/>
    <n v="1"/>
    <n v="600"/>
  </r>
  <r>
    <n v="3116"/>
    <x v="1916"/>
    <n v="1"/>
    <x v="0"/>
    <s v="New Delhi"/>
    <s v="1832, Laxmi Narain Street, Chuna Mandi, Paharganj, New Delhi"/>
    <x v="678"/>
    <s v="Indian Rupees(Rs.)"/>
    <x v="0"/>
    <x v="1"/>
    <x v="1"/>
    <n v="38"/>
    <x v="12"/>
    <x v="11"/>
    <x v="7"/>
    <n v="1"/>
    <n v="10"/>
    <d v="2017-01-10T00:00:00"/>
    <s v="Rs.600"/>
    <n v="1"/>
    <n v="600"/>
  </r>
  <r>
    <n v="9792"/>
    <x v="1917"/>
    <n v="1"/>
    <x v="0"/>
    <s v="New Delhi"/>
    <s v="Lu Market, Near Ramlila Ground, Pitampura, New Delhi"/>
    <x v="2"/>
    <s v="Indian Rupees(Rs.)"/>
    <x v="0"/>
    <x v="1"/>
    <x v="1"/>
    <n v="80"/>
    <x v="12"/>
    <x v="10"/>
    <x v="2"/>
    <n v="1"/>
    <n v="4"/>
    <d v="2018-01-04T00:00:00"/>
    <s v="Rs.600"/>
    <n v="1"/>
    <n v="600"/>
  </r>
  <r>
    <n v="304186"/>
    <x v="1918"/>
    <n v="1"/>
    <x v="0"/>
    <s v="New Delhi"/>
    <s v="D-65, Arjun Nagar, Safdarjung Enclave, Safdarjung, New Delhi"/>
    <x v="19"/>
    <s v="Indian Rupees(Rs.)"/>
    <x v="0"/>
    <x v="1"/>
    <x v="1"/>
    <n v="35"/>
    <x v="12"/>
    <x v="13"/>
    <x v="8"/>
    <n v="1"/>
    <n v="16"/>
    <d v="2015-01-16T00:00:00"/>
    <s v="Rs.600"/>
    <n v="1"/>
    <n v="600"/>
  </r>
  <r>
    <n v="300283"/>
    <x v="1919"/>
    <n v="1"/>
    <x v="0"/>
    <s v="New Delhi"/>
    <s v="C-119, Humayun Pur, Safdarjung Enclave, Safdarjung, New Delhi"/>
    <x v="679"/>
    <s v="Indian Rupees(Rs.)"/>
    <x v="0"/>
    <x v="1"/>
    <x v="1"/>
    <n v="123"/>
    <x v="12"/>
    <x v="9"/>
    <x v="4"/>
    <n v="1"/>
    <n v="8"/>
    <d v="2014-01-08T00:00:00"/>
    <s v="Rs.600"/>
    <n v="1"/>
    <n v="600"/>
  </r>
  <r>
    <n v="3665"/>
    <x v="1920"/>
    <n v="1"/>
    <x v="0"/>
    <s v="New Delhi"/>
    <s v="8, Community Centre, Near PVR Ticket Counter, Vikaspuri, New Delhi"/>
    <x v="25"/>
    <s v="Indian Rupees(Rs.)"/>
    <x v="0"/>
    <x v="1"/>
    <x v="1"/>
    <n v="26"/>
    <x v="12"/>
    <x v="24"/>
    <x v="5"/>
    <n v="1"/>
    <n v="21"/>
    <d v="2012-01-21T00:00:00"/>
    <s v="Rs.600"/>
    <n v="1"/>
    <n v="600"/>
  </r>
  <r>
    <n v="310463"/>
    <x v="1921"/>
    <n v="1"/>
    <x v="0"/>
    <s v="New Delhi"/>
    <s v="N-4, Connaught Place, New Delhi"/>
    <x v="236"/>
    <s v="Indian Rupees(Rs.)"/>
    <x v="0"/>
    <x v="1"/>
    <x v="1"/>
    <n v="1311"/>
    <x v="12"/>
    <x v="9"/>
    <x v="2"/>
    <n v="12"/>
    <n v="1"/>
    <d v="2018-12-01T00:00:00"/>
    <s v="Rs.600"/>
    <n v="1"/>
    <n v="600"/>
  </r>
  <r>
    <n v="18303851"/>
    <x v="1922"/>
    <n v="1"/>
    <x v="0"/>
    <s v="New Delhi"/>
    <s v="159, Defence Colony Flyover Market, Defence Colony, New Delhi"/>
    <x v="49"/>
    <s v="Indian Rupees(Rs.)"/>
    <x v="0"/>
    <x v="1"/>
    <x v="1"/>
    <n v="39"/>
    <x v="12"/>
    <x v="10"/>
    <x v="4"/>
    <n v="12"/>
    <n v="2"/>
    <d v="2014-12-02T00:00:00"/>
    <s v="Rs.600"/>
    <n v="1"/>
    <n v="600"/>
  </r>
  <r>
    <n v="305"/>
    <x v="1711"/>
    <n v="1"/>
    <x v="0"/>
    <s v="New Delhi"/>
    <s v="18, Defence Colony Market, Defence Colony, New Delhi"/>
    <x v="72"/>
    <s v="Indian Rupees(Rs.)"/>
    <x v="0"/>
    <x v="1"/>
    <x v="1"/>
    <n v="782"/>
    <x v="12"/>
    <x v="19"/>
    <x v="6"/>
    <n v="12"/>
    <n v="12"/>
    <d v="2010-12-12T00:00:00"/>
    <s v="Rs.600"/>
    <n v="1"/>
    <n v="600"/>
  </r>
  <r>
    <n v="303575"/>
    <x v="207"/>
    <n v="1"/>
    <x v="0"/>
    <s v="New Delhi"/>
    <s v="1/2, Ground Floor, Opposite Patel Nagar Metro Station, East Patel Nagar, New Delhi"/>
    <x v="26"/>
    <s v="Indian Rupees(Rs.)"/>
    <x v="0"/>
    <x v="1"/>
    <x v="1"/>
    <n v="177"/>
    <x v="12"/>
    <x v="7"/>
    <x v="4"/>
    <n v="12"/>
    <n v="4"/>
    <d v="2014-12-04T00:00:00"/>
    <s v="Rs.600"/>
    <n v="1"/>
    <n v="600"/>
  </r>
  <r>
    <n v="18365984"/>
    <x v="201"/>
    <n v="1"/>
    <x v="0"/>
    <s v="New Delhi"/>
    <s v="Janakpuri, New Delhi"/>
    <x v="23"/>
    <s v="Indian Rupees(Rs.)"/>
    <x v="0"/>
    <x v="1"/>
    <x v="1"/>
    <n v="49"/>
    <x v="12"/>
    <x v="4"/>
    <x v="2"/>
    <n v="12"/>
    <n v="28"/>
    <d v="2018-12-28T00:00:00"/>
    <s v="Rs.600"/>
    <n v="1"/>
    <n v="600"/>
  </r>
  <r>
    <n v="7908"/>
    <x v="1711"/>
    <n v="1"/>
    <x v="0"/>
    <s v="New Delhi"/>
    <s v="24 &amp; 25, Ground Floor, Tower B, DLF Building, Near District Center, Jasola, New Delhi"/>
    <x v="72"/>
    <s v="Indian Rupees(Rs.)"/>
    <x v="0"/>
    <x v="1"/>
    <x v="1"/>
    <n v="76"/>
    <x v="12"/>
    <x v="26"/>
    <x v="5"/>
    <n v="12"/>
    <n v="22"/>
    <d v="2012-12-22T00:00:00"/>
    <s v="Rs.600"/>
    <n v="1"/>
    <n v="600"/>
  </r>
  <r>
    <n v="18365855"/>
    <x v="201"/>
    <n v="1"/>
    <x v="0"/>
    <s v="New Delhi"/>
    <s v="Kalkaji, New Delhi"/>
    <x v="23"/>
    <s v="Indian Rupees(Rs.)"/>
    <x v="0"/>
    <x v="1"/>
    <x v="1"/>
    <n v="30"/>
    <x v="12"/>
    <x v="7"/>
    <x v="5"/>
    <n v="12"/>
    <n v="26"/>
    <d v="2012-12-26T00:00:00"/>
    <s v="Rs.600"/>
    <n v="1"/>
    <n v="600"/>
  </r>
  <r>
    <n v="18414470"/>
    <x v="1868"/>
    <n v="1"/>
    <x v="0"/>
    <s v="New Delhi"/>
    <s v="A-160, Near Laxmi Nagar Metro Pillar  41 &amp; 42, Vikas Marg, Laxmi Nagar, New Delhi"/>
    <x v="47"/>
    <s v="Indian Rupees(Rs.)"/>
    <x v="0"/>
    <x v="1"/>
    <x v="1"/>
    <n v="10"/>
    <x v="12"/>
    <x v="17"/>
    <x v="6"/>
    <n v="12"/>
    <n v="2"/>
    <d v="2010-12-02T00:00:00"/>
    <s v="Rs.600"/>
    <n v="1"/>
    <n v="600"/>
  </r>
  <r>
    <n v="311385"/>
    <x v="1366"/>
    <n v="1"/>
    <x v="0"/>
    <s v="New Delhi"/>
    <s v="C-159, Naraina Industrial Area, Naraina, New Delhi"/>
    <x v="25"/>
    <s v="Indian Rupees(Rs.)"/>
    <x v="0"/>
    <x v="1"/>
    <x v="1"/>
    <n v="32"/>
    <x v="12"/>
    <x v="17"/>
    <x v="3"/>
    <n v="12"/>
    <n v="12"/>
    <d v="2011-12-12T00:00:00"/>
    <s v="Rs.600"/>
    <n v="1"/>
    <n v="600"/>
  </r>
  <r>
    <n v="18408059"/>
    <x v="1923"/>
    <n v="1"/>
    <x v="0"/>
    <s v="New Delhi"/>
    <s v="4792, Main Bazar, 6 Tooti Chowk, Paharganj, New Delhi"/>
    <x v="680"/>
    <s v="Indian Rupees(Rs.)"/>
    <x v="0"/>
    <x v="1"/>
    <x v="1"/>
    <n v="5"/>
    <x v="12"/>
    <x v="10"/>
    <x v="7"/>
    <n v="12"/>
    <n v="12"/>
    <d v="2017-12-12T00:00:00"/>
    <s v="Rs.600"/>
    <n v="1"/>
    <n v="600"/>
  </r>
  <r>
    <n v="18352179"/>
    <x v="178"/>
    <n v="1"/>
    <x v="0"/>
    <s v="New Delhi"/>
    <s v="47, North Avenue,  Club Road, Punjabi Bagh, New Delhi"/>
    <x v="5"/>
    <s v="Indian Rupees(Rs.)"/>
    <x v="0"/>
    <x v="1"/>
    <x v="1"/>
    <n v="10"/>
    <x v="12"/>
    <x v="17"/>
    <x v="7"/>
    <n v="12"/>
    <n v="13"/>
    <d v="2017-12-13T00:00:00"/>
    <s v="Rs.600"/>
    <n v="1"/>
    <n v="600"/>
  </r>
  <r>
    <n v="311345"/>
    <x v="1924"/>
    <n v="1"/>
    <x v="0"/>
    <s v="New Delhi"/>
    <s v="G-39, Ground Floor, Vasant Square Mall, Vasant Kunj, New Delhi"/>
    <x v="339"/>
    <s v="Indian Rupees(Rs.)"/>
    <x v="0"/>
    <x v="1"/>
    <x v="1"/>
    <n v="380"/>
    <x v="12"/>
    <x v="3"/>
    <x v="8"/>
    <n v="12"/>
    <n v="11"/>
    <d v="2015-12-11T00:00:00"/>
    <s v="Rs.600"/>
    <n v="1"/>
    <n v="600"/>
  </r>
  <r>
    <n v="4973"/>
    <x v="1925"/>
    <n v="1"/>
    <x v="0"/>
    <s v="New Delhi"/>
    <s v="125, 1st Floor, Market 2, Chittaranjan Park, New Delhi"/>
    <x v="8"/>
    <s v="Indian Rupees(Rs.)"/>
    <x v="0"/>
    <x v="1"/>
    <x v="1"/>
    <n v="59"/>
    <x v="12"/>
    <x v="28"/>
    <x v="4"/>
    <n v="11"/>
    <n v="1"/>
    <d v="2014-11-01T00:00:00"/>
    <s v="Rs.600"/>
    <n v="1"/>
    <n v="600"/>
  </r>
  <r>
    <n v="18247029"/>
    <x v="1912"/>
    <n v="1"/>
    <x v="0"/>
    <s v="New Delhi"/>
    <s v="18-20, Hindustan Times Buliding, KG Marg, Connaught Place, New Delhi"/>
    <x v="677"/>
    <s v="Indian Rupees(Rs.)"/>
    <x v="0"/>
    <x v="1"/>
    <x v="1"/>
    <n v="55"/>
    <x v="12"/>
    <x v="21"/>
    <x v="6"/>
    <n v="11"/>
    <n v="23"/>
    <d v="2010-11-23T00:00:00"/>
    <s v="Rs.600"/>
    <n v="1"/>
    <n v="600"/>
  </r>
  <r>
    <n v="301653"/>
    <x v="1854"/>
    <n v="1"/>
    <x v="0"/>
    <s v="New Delhi"/>
    <s v="N-5, Ground Floor, Opposite Palika Market Gate 5, Connaught Place, New Delhi"/>
    <x v="2"/>
    <s v="Indian Rupees(Rs.)"/>
    <x v="0"/>
    <x v="1"/>
    <x v="1"/>
    <n v="321"/>
    <x v="12"/>
    <x v="9"/>
    <x v="4"/>
    <n v="11"/>
    <n v="22"/>
    <d v="2014-11-22T00:00:00"/>
    <s v="Rs.600"/>
    <n v="1"/>
    <n v="600"/>
  </r>
  <r>
    <n v="18367977"/>
    <x v="1926"/>
    <n v="1"/>
    <x v="0"/>
    <s v="New Delhi"/>
    <s v="BE 403, Lane 7, Hari Nagar, Jail Road, New Delhi"/>
    <x v="130"/>
    <s v="Indian Rupees(Rs.)"/>
    <x v="0"/>
    <x v="1"/>
    <x v="1"/>
    <n v="6"/>
    <x v="12"/>
    <x v="6"/>
    <x v="2"/>
    <n v="11"/>
    <n v="5"/>
    <d v="2018-11-05T00:00:00"/>
    <s v="Rs.600"/>
    <n v="1"/>
    <n v="600"/>
  </r>
  <r>
    <n v="301130"/>
    <x v="1927"/>
    <n v="1"/>
    <x v="0"/>
    <s v="New Delhi"/>
    <s v="9/1, Secular House, Opposite JNU East Gate, JNU, New Delhi"/>
    <x v="8"/>
    <s v="Indian Rupees(Rs.)"/>
    <x v="0"/>
    <x v="1"/>
    <x v="1"/>
    <n v="414"/>
    <x v="12"/>
    <x v="5"/>
    <x v="0"/>
    <n v="11"/>
    <n v="6"/>
    <d v="2013-11-06T00:00:00"/>
    <s v="Rs.600"/>
    <n v="1"/>
    <n v="600"/>
  </r>
  <r>
    <n v="308407"/>
    <x v="1892"/>
    <n v="1"/>
    <x v="0"/>
    <s v="New Delhi"/>
    <s v="Kailash Colony, New Delhi"/>
    <x v="612"/>
    <s v="Indian Rupees(Rs.)"/>
    <x v="0"/>
    <x v="1"/>
    <x v="1"/>
    <n v="540"/>
    <x v="12"/>
    <x v="5"/>
    <x v="3"/>
    <n v="11"/>
    <n v="4"/>
    <d v="2011-11-04T00:00:00"/>
    <s v="Rs.600"/>
    <n v="1"/>
    <n v="600"/>
  </r>
  <r>
    <n v="18358201"/>
    <x v="1928"/>
    <n v="1"/>
    <x v="0"/>
    <s v="New Delhi"/>
    <s v="Shop 8, SG Complex, GU Market, Pitampura, New Delhi"/>
    <x v="681"/>
    <s v="Indian Rupees(Rs.)"/>
    <x v="0"/>
    <x v="1"/>
    <x v="1"/>
    <n v="15"/>
    <x v="12"/>
    <x v="13"/>
    <x v="4"/>
    <n v="11"/>
    <n v="5"/>
    <d v="2014-11-05T00:00:00"/>
    <s v="Rs.600"/>
    <n v="1"/>
    <n v="600"/>
  </r>
  <r>
    <n v="306170"/>
    <x v="1929"/>
    <n v="1"/>
    <x v="0"/>
    <s v="New Delhi"/>
    <s v="23, NWA Market, Club Road, Punjabi Bagh, New Delhi"/>
    <x v="2"/>
    <s v="Indian Rupees(Rs.)"/>
    <x v="0"/>
    <x v="1"/>
    <x v="1"/>
    <n v="23"/>
    <x v="12"/>
    <x v="11"/>
    <x v="1"/>
    <n v="11"/>
    <n v="18"/>
    <d v="2016-11-18T00:00:00"/>
    <s v="Rs.600"/>
    <n v="1"/>
    <n v="600"/>
  </r>
  <r>
    <n v="18294260"/>
    <x v="412"/>
    <n v="1"/>
    <x v="0"/>
    <s v="New Delhi"/>
    <s v="1/B-27, Rajinder Nagar, New Delhi"/>
    <x v="3"/>
    <s v="Indian Rupees(Rs.)"/>
    <x v="0"/>
    <x v="1"/>
    <x v="1"/>
    <n v="5"/>
    <x v="12"/>
    <x v="6"/>
    <x v="2"/>
    <n v="11"/>
    <n v="15"/>
    <d v="2018-11-15T00:00:00"/>
    <s v="Rs.600"/>
    <n v="1"/>
    <n v="600"/>
  </r>
  <r>
    <n v="18363093"/>
    <x v="1930"/>
    <n v="1"/>
    <x v="0"/>
    <s v="New Delhi"/>
    <s v="Rajinder Nagar, New Delhi"/>
    <x v="682"/>
    <s v="Indian Rupees(Rs.)"/>
    <x v="0"/>
    <x v="1"/>
    <x v="1"/>
    <n v="50"/>
    <x v="12"/>
    <x v="4"/>
    <x v="1"/>
    <n v="11"/>
    <n v="21"/>
    <d v="2016-11-21T00:00:00"/>
    <s v="Rs.600"/>
    <n v="1"/>
    <n v="600"/>
  </r>
  <r>
    <n v="18375382"/>
    <x v="1931"/>
    <n v="1"/>
    <x v="0"/>
    <s v="New Delhi"/>
    <s v="Shop 42, J Block Market, Rajouri Garden, New Delhi"/>
    <x v="49"/>
    <s v="Indian Rupees(Rs.)"/>
    <x v="0"/>
    <x v="1"/>
    <x v="1"/>
    <n v="7"/>
    <x v="12"/>
    <x v="11"/>
    <x v="6"/>
    <n v="11"/>
    <n v="22"/>
    <d v="2010-11-22T00:00:00"/>
    <s v="Rs.600"/>
    <n v="1"/>
    <n v="600"/>
  </r>
  <r>
    <n v="18380175"/>
    <x v="1932"/>
    <n v="1"/>
    <x v="0"/>
    <s v="New Delhi"/>
    <s v="AL- 85, AL Market, Shalimar Bagh, New Delhi"/>
    <x v="68"/>
    <s v="Indian Rupees(Rs.)"/>
    <x v="0"/>
    <x v="1"/>
    <x v="1"/>
    <n v="28"/>
    <x v="12"/>
    <x v="11"/>
    <x v="0"/>
    <n v="11"/>
    <n v="7"/>
    <d v="2013-11-07T00:00:00"/>
    <s v="Rs.600"/>
    <n v="1"/>
    <n v="600"/>
  </r>
  <r>
    <n v="305386"/>
    <x v="1854"/>
    <n v="1"/>
    <x v="0"/>
    <s v="New Delhi"/>
    <s v="Shop G-2 &amp; G-8, Ground Floor, Plot 10, V3S Mall, District Centre, Laxmi Nagar, New Delhi"/>
    <x v="2"/>
    <s v="Indian Rupees(Rs.)"/>
    <x v="0"/>
    <x v="1"/>
    <x v="1"/>
    <n v="117"/>
    <x v="12"/>
    <x v="26"/>
    <x v="8"/>
    <n v="11"/>
    <n v="4"/>
    <d v="2015-11-04T00:00:00"/>
    <s v="Rs.600"/>
    <n v="1"/>
    <n v="600"/>
  </r>
  <r>
    <n v="3072"/>
    <x v="1933"/>
    <n v="1"/>
    <x v="0"/>
    <s v="New Delhi"/>
    <s v="B-1, Vasant Kunj, New Delhi"/>
    <x v="19"/>
    <s v="Indian Rupees(Rs.)"/>
    <x v="0"/>
    <x v="1"/>
    <x v="1"/>
    <n v="398"/>
    <x v="12"/>
    <x v="4"/>
    <x v="4"/>
    <n v="11"/>
    <n v="9"/>
    <d v="2014-11-09T00:00:00"/>
    <s v="Rs.600"/>
    <n v="1"/>
    <n v="600"/>
  </r>
  <r>
    <n v="302655"/>
    <x v="1934"/>
    <n v="1"/>
    <x v="0"/>
    <s v="New Delhi"/>
    <s v="23, Flyover Market, Defence Colony, New Delhi"/>
    <x v="222"/>
    <s v="Indian Rupees(Rs.)"/>
    <x v="0"/>
    <x v="1"/>
    <x v="1"/>
    <n v="146"/>
    <x v="12"/>
    <x v="7"/>
    <x v="2"/>
    <n v="10"/>
    <n v="1"/>
    <d v="2018-10-01T00:00:00"/>
    <s v="Rs.600"/>
    <n v="1"/>
    <n v="600"/>
  </r>
  <r>
    <n v="300883"/>
    <x v="1711"/>
    <n v="1"/>
    <x v="0"/>
    <s v="New Delhi"/>
    <s v="Gate 2, GTB Nagar Metro Station, Delhi University-GTB Nagar, New Delhi"/>
    <x v="72"/>
    <s v="Indian Rupees(Rs.)"/>
    <x v="0"/>
    <x v="1"/>
    <x v="1"/>
    <n v="147"/>
    <x v="12"/>
    <x v="26"/>
    <x v="3"/>
    <n v="10"/>
    <n v="16"/>
    <d v="2011-10-16T00:00:00"/>
    <s v="Rs.600"/>
    <n v="1"/>
    <n v="600"/>
  </r>
  <r>
    <n v="18414479"/>
    <x v="1868"/>
    <n v="1"/>
    <x v="0"/>
    <s v="New Delhi"/>
    <s v="Shop G-1B, Ground Floor, Ashirwad complex, Near Uphar Cinema, Green Park, New Delhi"/>
    <x v="47"/>
    <s v="Indian Rupees(Rs.)"/>
    <x v="0"/>
    <x v="1"/>
    <x v="1"/>
    <n v="13"/>
    <x v="12"/>
    <x v="27"/>
    <x v="1"/>
    <n v="10"/>
    <n v="13"/>
    <d v="2016-10-13T00:00:00"/>
    <s v="Rs.600"/>
    <n v="1"/>
    <n v="600"/>
  </r>
  <r>
    <n v="4019"/>
    <x v="1935"/>
    <n v="1"/>
    <x v="0"/>
    <s v="New Delhi"/>
    <s v="C4F, DDA Market, Janakpuri, New Delhi"/>
    <x v="3"/>
    <s v="Indian Rupees(Rs.)"/>
    <x v="0"/>
    <x v="1"/>
    <x v="1"/>
    <n v="82"/>
    <x v="12"/>
    <x v="6"/>
    <x v="4"/>
    <n v="10"/>
    <n v="16"/>
    <d v="2014-10-16T00:00:00"/>
    <s v="Rs.600"/>
    <n v="1"/>
    <n v="600"/>
  </r>
  <r>
    <n v="301118"/>
    <x v="1936"/>
    <n v="1"/>
    <x v="0"/>
    <s v="New Delhi"/>
    <s v="Shop 7 &amp; 8, Block A, Main Road, Ashok Nagar, Near Mayur Vihar Phase 1, New Delhi"/>
    <x v="3"/>
    <s v="Indian Rupees(Rs.)"/>
    <x v="0"/>
    <x v="1"/>
    <x v="1"/>
    <n v="23"/>
    <x v="12"/>
    <x v="11"/>
    <x v="0"/>
    <n v="10"/>
    <n v="10"/>
    <d v="2013-10-10T00:00:00"/>
    <s v="Rs.600"/>
    <n v="1"/>
    <n v="600"/>
  </r>
  <r>
    <n v="18264447"/>
    <x v="1937"/>
    <n v="1"/>
    <x v="0"/>
    <s v="New Delhi"/>
    <s v="G-4, Main Market, Opposite ICICI Bank, Model Town 3, New Delhi"/>
    <x v="2"/>
    <s v="Indian Rupees(Rs.)"/>
    <x v="0"/>
    <x v="1"/>
    <x v="1"/>
    <n v="28"/>
    <x v="12"/>
    <x v="15"/>
    <x v="7"/>
    <n v="10"/>
    <n v="19"/>
    <d v="2017-10-19T00:00:00"/>
    <s v="Rs.600"/>
    <n v="1"/>
    <n v="600"/>
  </r>
  <r>
    <n v="312990"/>
    <x v="1938"/>
    <n v="1"/>
    <x v="0"/>
    <s v="New Delhi"/>
    <s v="G-29, Vardhaman Plaza, Near Bank Of India Bank Bhera Enclave, Paschim Vihar, New Delhi"/>
    <x v="8"/>
    <s v="Indian Rupees(Rs.)"/>
    <x v="0"/>
    <x v="1"/>
    <x v="1"/>
    <n v="49"/>
    <x v="12"/>
    <x v="15"/>
    <x v="5"/>
    <n v="10"/>
    <n v="11"/>
    <d v="2012-10-11T00:00:00"/>
    <s v="Rs.600"/>
    <n v="1"/>
    <n v="600"/>
  </r>
  <r>
    <n v="312634"/>
    <x v="1934"/>
    <n v="1"/>
    <x v="0"/>
    <s v="New Delhi"/>
    <s v="2/80, Club Road, West Punjabi Bagh, Punjabi Bagh, New Delhi"/>
    <x v="222"/>
    <s v="Indian Rupees(Rs.)"/>
    <x v="0"/>
    <x v="1"/>
    <x v="1"/>
    <n v="68"/>
    <x v="12"/>
    <x v="7"/>
    <x v="1"/>
    <n v="10"/>
    <n v="17"/>
    <d v="2016-10-17T00:00:00"/>
    <s v="Rs.600"/>
    <n v="1"/>
    <n v="600"/>
  </r>
  <r>
    <n v="18472663"/>
    <x v="1939"/>
    <n v="1"/>
    <x v="0"/>
    <s v="New Delhi"/>
    <s v="Shop 11, 1st Floor, Sector 8 Market, R K Puram, New Delhi"/>
    <x v="47"/>
    <s v="Indian Rupees(Rs.)"/>
    <x v="0"/>
    <x v="1"/>
    <x v="1"/>
    <n v="1"/>
    <x v="12"/>
    <x v="0"/>
    <x v="4"/>
    <n v="10"/>
    <n v="7"/>
    <d v="2014-10-07T00:00:00"/>
    <s v="Rs.600"/>
    <n v="1"/>
    <n v="600"/>
  </r>
  <r>
    <n v="18337920"/>
    <x v="1940"/>
    <n v="1"/>
    <x v="0"/>
    <s v="New Delhi"/>
    <s v="Safdarjung Enclave, Safdarjung, New Delhi"/>
    <x v="403"/>
    <s v="Indian Rupees(Rs.)"/>
    <x v="0"/>
    <x v="1"/>
    <x v="1"/>
    <n v="49"/>
    <x v="12"/>
    <x v="7"/>
    <x v="1"/>
    <n v="10"/>
    <n v="12"/>
    <d v="2016-10-12T00:00:00"/>
    <s v="Rs.600"/>
    <n v="1"/>
    <n v="600"/>
  </r>
  <r>
    <n v="306934"/>
    <x v="1941"/>
    <n v="1"/>
    <x v="0"/>
    <s v="New Delhi"/>
    <s v="E-5, South Extension 2, New Delhi"/>
    <x v="19"/>
    <s v="Indian Rupees(Rs.)"/>
    <x v="0"/>
    <x v="1"/>
    <x v="1"/>
    <n v="50"/>
    <x v="12"/>
    <x v="11"/>
    <x v="8"/>
    <n v="10"/>
    <n v="1"/>
    <d v="2015-10-01T00:00:00"/>
    <s v="Rs.600"/>
    <n v="1"/>
    <n v="600"/>
  </r>
  <r>
    <n v="586"/>
    <x v="1880"/>
    <n v="1"/>
    <x v="0"/>
    <s v="New Delhi"/>
    <s v="2, Main Market, Sunder Nagar, New Delhi"/>
    <x v="318"/>
    <s v="Indian Rupees(Rs.)"/>
    <x v="0"/>
    <x v="1"/>
    <x v="1"/>
    <n v="173"/>
    <x v="12"/>
    <x v="15"/>
    <x v="0"/>
    <n v="10"/>
    <n v="17"/>
    <d v="2013-10-17T00:00:00"/>
    <s v="Rs.600"/>
    <n v="1"/>
    <n v="600"/>
  </r>
  <r>
    <n v="18331594"/>
    <x v="1942"/>
    <n v="1"/>
    <x v="0"/>
    <s v="New Delhi"/>
    <s v="F-1/3, Mohan Garden, Pipal Wala Road, Uttam Nagar, New Delhi"/>
    <x v="30"/>
    <s v="Indian Rupees(Rs.)"/>
    <x v="0"/>
    <x v="1"/>
    <x v="1"/>
    <n v="2"/>
    <x v="12"/>
    <x v="0"/>
    <x v="2"/>
    <n v="10"/>
    <n v="22"/>
    <d v="2018-10-22T00:00:00"/>
    <s v="Rs.600"/>
    <n v="1"/>
    <n v="600"/>
  </r>
  <r>
    <n v="18124355"/>
    <x v="1943"/>
    <n v="1"/>
    <x v="0"/>
    <s v="New Delhi"/>
    <s v="D2/G1, D Block Market, Opposite Arwachin School, Vivek Vihar, New Delhi"/>
    <x v="450"/>
    <s v="Indian Rupees(Rs.)"/>
    <x v="0"/>
    <x v="1"/>
    <x v="1"/>
    <n v="122"/>
    <x v="12"/>
    <x v="5"/>
    <x v="8"/>
    <n v="10"/>
    <n v="22"/>
    <d v="2015-10-22T00:00:00"/>
    <s v="Rs.600"/>
    <n v="1"/>
    <n v="600"/>
  </r>
  <r>
    <n v="18334443"/>
    <x v="1944"/>
    <n v="1"/>
    <x v="0"/>
    <s v="New Delhi"/>
    <s v="Aditya Mall, Next to Cross River Mall, CBD, Karkardooma, New Delhi"/>
    <x v="33"/>
    <s v="Indian Rupees(Rs.)"/>
    <x v="0"/>
    <x v="0"/>
    <x v="1"/>
    <n v="31"/>
    <x v="12"/>
    <x v="11"/>
    <x v="8"/>
    <n v="9"/>
    <n v="6"/>
    <d v="2015-09-06T00:00:00"/>
    <s v="Rs.600"/>
    <n v="1"/>
    <n v="600"/>
  </r>
  <r>
    <n v="18337975"/>
    <x v="1945"/>
    <n v="1"/>
    <x v="0"/>
    <s v="New Delhi"/>
    <s v="39, Opposite Bharat Petrol Pump, Near Yamuna Sports Complex, Anand Vihar, New Delhi"/>
    <x v="678"/>
    <s v="Indian Rupees(Rs.)"/>
    <x v="0"/>
    <x v="0"/>
    <x v="1"/>
    <n v="4"/>
    <x v="12"/>
    <x v="20"/>
    <x v="4"/>
    <n v="9"/>
    <n v="9"/>
    <d v="2014-09-09T00:00:00"/>
    <s v="Rs.600"/>
    <n v="1"/>
    <n v="600"/>
  </r>
  <r>
    <n v="851"/>
    <x v="1946"/>
    <n v="1"/>
    <x v="0"/>
    <s v="New Delhi"/>
    <s v="Opposite Chanakya Theatre, Chanakyapuri, New Delhi"/>
    <x v="683"/>
    <s v="Indian Rupees(Rs.)"/>
    <x v="0"/>
    <x v="0"/>
    <x v="1"/>
    <n v="161"/>
    <x v="12"/>
    <x v="4"/>
    <x v="7"/>
    <n v="9"/>
    <n v="14"/>
    <d v="2017-09-14T00:00:00"/>
    <s v="Rs.600"/>
    <n v="1"/>
    <n v="600"/>
  </r>
  <r>
    <n v="4715"/>
    <x v="1947"/>
    <n v="1"/>
    <x v="0"/>
    <s v="New Delhi"/>
    <s v="5034, Netaji Subhash Marg, Mahavir Vatika, Daryaganj, New Delhi"/>
    <x v="2"/>
    <s v="Indian Rupees(Rs.)"/>
    <x v="0"/>
    <x v="0"/>
    <x v="1"/>
    <n v="124"/>
    <x v="12"/>
    <x v="5"/>
    <x v="0"/>
    <n v="9"/>
    <n v="23"/>
    <d v="2013-09-23T00:00:00"/>
    <s v="Rs.600"/>
    <n v="1"/>
    <n v="600"/>
  </r>
  <r>
    <n v="18337757"/>
    <x v="1948"/>
    <n v="1"/>
    <x v="0"/>
    <s v="New Delhi"/>
    <s v="2524, Ground Floor, Hudson Lane, Delhi University-GTB Nagar, New Delhi"/>
    <x v="135"/>
    <s v="Indian Rupees(Rs.)"/>
    <x v="0"/>
    <x v="0"/>
    <x v="1"/>
    <n v="76"/>
    <x v="12"/>
    <x v="4"/>
    <x v="8"/>
    <n v="9"/>
    <n v="28"/>
    <d v="2015-09-28T00:00:00"/>
    <s v="Rs.600"/>
    <n v="1"/>
    <n v="600"/>
  </r>
  <r>
    <n v="18255193"/>
    <x v="1949"/>
    <n v="1"/>
    <x v="0"/>
    <s v="New Delhi"/>
    <s v="Greater Kailash (GK) 1, New Delhi"/>
    <x v="150"/>
    <s v="Indian Rupees(Rs.)"/>
    <x v="0"/>
    <x v="0"/>
    <x v="1"/>
    <n v="38"/>
    <x v="12"/>
    <x v="7"/>
    <x v="2"/>
    <n v="9"/>
    <n v="28"/>
    <d v="2018-09-28T00:00:00"/>
    <s v="Rs.600"/>
    <n v="1"/>
    <n v="600"/>
  </r>
  <r>
    <n v="313194"/>
    <x v="1950"/>
    <n v="1"/>
    <x v="0"/>
    <s v="New Delhi"/>
    <s v="C-5-A, Shop 4, Janakpuri, New Delhi"/>
    <x v="3"/>
    <s v="Indian Rupees(Rs.)"/>
    <x v="0"/>
    <x v="0"/>
    <x v="1"/>
    <n v="91"/>
    <x v="12"/>
    <x v="6"/>
    <x v="7"/>
    <n v="9"/>
    <n v="19"/>
    <d v="2017-09-19T00:00:00"/>
    <s v="Rs.600"/>
    <n v="1"/>
    <n v="600"/>
  </r>
  <r>
    <n v="3337"/>
    <x v="1951"/>
    <n v="1"/>
    <x v="0"/>
    <s v="New Delhi"/>
    <s v="17-18, Jungpura Extension Market, Jangpura, New Delhi"/>
    <x v="684"/>
    <s v="Indian Rupees(Rs.)"/>
    <x v="0"/>
    <x v="0"/>
    <x v="1"/>
    <n v="140"/>
    <x v="12"/>
    <x v="15"/>
    <x v="3"/>
    <n v="9"/>
    <n v="8"/>
    <d v="2011-09-08T00:00:00"/>
    <s v="Rs.600"/>
    <n v="1"/>
    <n v="600"/>
  </r>
  <r>
    <n v="310101"/>
    <x v="1952"/>
    <n v="1"/>
    <x v="0"/>
    <s v="New Delhi"/>
    <s v="Near Kashmiri Gate, Jangpura, New Delhi"/>
    <x v="685"/>
    <s v="Indian Rupees(Rs.)"/>
    <x v="0"/>
    <x v="0"/>
    <x v="1"/>
    <n v="15"/>
    <x v="12"/>
    <x v="17"/>
    <x v="8"/>
    <n v="9"/>
    <n v="10"/>
    <d v="2015-09-10T00:00:00"/>
    <s v="Rs.600"/>
    <n v="1"/>
    <n v="600"/>
  </r>
  <r>
    <n v="18133513"/>
    <x v="1953"/>
    <n v="1"/>
    <x v="0"/>
    <s v="New Delhi"/>
    <s v="17, Kasturba Gandhi Marg, British Council, Janpath, New Delhi"/>
    <x v="686"/>
    <s v="Indian Rupees(Rs.)"/>
    <x v="0"/>
    <x v="0"/>
    <x v="1"/>
    <n v="59"/>
    <x v="12"/>
    <x v="15"/>
    <x v="2"/>
    <n v="9"/>
    <n v="1"/>
    <d v="2018-09-01T00:00:00"/>
    <s v="Rs.600"/>
    <n v="1"/>
    <n v="600"/>
  </r>
  <r>
    <n v="18228895"/>
    <x v="1954"/>
    <n v="1"/>
    <x v="0"/>
    <s v="New Delhi"/>
    <s v="16, Ajit Arcade, Kailash Colony, New Delhi"/>
    <x v="2"/>
    <s v="Indian Rupees(Rs.)"/>
    <x v="0"/>
    <x v="0"/>
    <x v="1"/>
    <n v="21"/>
    <x v="12"/>
    <x v="13"/>
    <x v="4"/>
    <n v="9"/>
    <n v="19"/>
    <d v="2014-09-19T00:00:00"/>
    <s v="Rs.600"/>
    <n v="1"/>
    <n v="600"/>
  </r>
  <r>
    <n v="18428200"/>
    <x v="1955"/>
    <n v="1"/>
    <x v="0"/>
    <s v="New Delhi"/>
    <s v="11, Eastern Avenue Maharani Bagh, New Friends Colony, New Delhi"/>
    <x v="21"/>
    <s v="Indian Rupees(Rs.)"/>
    <x v="0"/>
    <x v="0"/>
    <x v="1"/>
    <n v="8"/>
    <x v="12"/>
    <x v="10"/>
    <x v="7"/>
    <n v="9"/>
    <n v="3"/>
    <d v="2017-09-03T00:00:00"/>
    <s v="Rs.600"/>
    <n v="1"/>
    <n v="600"/>
  </r>
  <r>
    <n v="18219530"/>
    <x v="1956"/>
    <n v="1"/>
    <x v="0"/>
    <s v="New Delhi"/>
    <s v="Near Sarita Vihar Police Station, Opposite Apollo Hospital, Main Mathura Road, Sarita Vihar, New Delhi"/>
    <x v="3"/>
    <s v="Indian Rupees(Rs.)"/>
    <x v="0"/>
    <x v="0"/>
    <x v="1"/>
    <n v="9"/>
    <x v="12"/>
    <x v="10"/>
    <x v="6"/>
    <n v="9"/>
    <n v="2"/>
    <d v="2010-09-02T00:00:00"/>
    <s v="Rs.600"/>
    <n v="1"/>
    <n v="600"/>
  </r>
  <r>
    <n v="305826"/>
    <x v="1957"/>
    <n v="1"/>
    <x v="0"/>
    <s v="New Delhi"/>
    <s v="Shop G-15, 1st Floor, South Extension 2, New Delhi"/>
    <x v="7"/>
    <s v="Indian Rupees(Rs.)"/>
    <x v="0"/>
    <x v="0"/>
    <x v="1"/>
    <n v="68"/>
    <x v="12"/>
    <x v="5"/>
    <x v="5"/>
    <n v="9"/>
    <n v="12"/>
    <d v="2012-09-12T00:00:00"/>
    <s v="Rs.600"/>
    <n v="1"/>
    <n v="600"/>
  </r>
  <r>
    <n v="2402"/>
    <x v="1803"/>
    <n v="1"/>
    <x v="0"/>
    <s v="New Delhi"/>
    <s v="Opposite PVR Cinema Ticket Counter, Vikaspuri, New Delhi"/>
    <x v="25"/>
    <s v="Indian Rupees(Rs.)"/>
    <x v="0"/>
    <x v="0"/>
    <x v="1"/>
    <n v="20"/>
    <x v="12"/>
    <x v="27"/>
    <x v="2"/>
    <n v="9"/>
    <n v="21"/>
    <d v="2018-09-21T00:00:00"/>
    <s v="Rs.600"/>
    <n v="1"/>
    <n v="600"/>
  </r>
  <r>
    <n v="18365871"/>
    <x v="1958"/>
    <n v="1"/>
    <x v="0"/>
    <s v="New Delhi"/>
    <s v="B-1, M Block Market, Balaji Market, Opposite Kerela Public School, Vikaspuri, New Delhi"/>
    <x v="7"/>
    <s v="Indian Rupees(Rs.)"/>
    <x v="0"/>
    <x v="0"/>
    <x v="1"/>
    <n v="3"/>
    <x v="12"/>
    <x v="0"/>
    <x v="0"/>
    <n v="9"/>
    <n v="22"/>
    <d v="2013-09-22T00:00:00"/>
    <s v="Rs.600"/>
    <n v="1"/>
    <n v="600"/>
  </r>
  <r>
    <n v="18337772"/>
    <x v="1959"/>
    <n v="1"/>
    <x v="0"/>
    <s v="New Delhi"/>
    <s v="Level 2,ŒæFood Capital, Worldmark 1, Aerocity, New Delhi"/>
    <x v="70"/>
    <s v="Indian Rupees(Rs.)"/>
    <x v="0"/>
    <x v="0"/>
    <x v="1"/>
    <n v="17"/>
    <x v="12"/>
    <x v="11"/>
    <x v="7"/>
    <n v="9"/>
    <n v="28"/>
    <d v="2017-09-28T00:00:00"/>
    <s v="Rs.600"/>
    <n v="1"/>
    <n v="600"/>
  </r>
  <r>
    <n v="18334400"/>
    <x v="1960"/>
    <n v="1"/>
    <x v="0"/>
    <s v="New Delhi"/>
    <s v="6, Food Capital, Worldmark 1, Aerocity, New Delhi"/>
    <x v="12"/>
    <s v="Indian Rupees(Rs.)"/>
    <x v="0"/>
    <x v="0"/>
    <x v="1"/>
    <n v="3"/>
    <x v="12"/>
    <x v="0"/>
    <x v="0"/>
    <n v="9"/>
    <n v="19"/>
    <d v="2013-09-19T00:00:00"/>
    <s v="Rs.600"/>
    <n v="1"/>
    <n v="600"/>
  </r>
  <r>
    <n v="18425780"/>
    <x v="1961"/>
    <n v="1"/>
    <x v="0"/>
    <s v="New Delhi"/>
    <s v="J-16, Mini Market, Alaknanda, New Delhi"/>
    <x v="14"/>
    <s v="Indian Rupees(Rs.)"/>
    <x v="0"/>
    <x v="0"/>
    <x v="1"/>
    <n v="1"/>
    <x v="12"/>
    <x v="0"/>
    <x v="0"/>
    <n v="8"/>
    <n v="4"/>
    <d v="2013-08-04T00:00:00"/>
    <s v="Rs.600"/>
    <n v="1"/>
    <n v="600"/>
  </r>
  <r>
    <n v="305621"/>
    <x v="1962"/>
    <n v="1"/>
    <x v="0"/>
    <s v="New Delhi"/>
    <s v="Community Centre, New Friends Colony, New Delhi"/>
    <x v="2"/>
    <s v="Indian Rupees(Rs.)"/>
    <x v="0"/>
    <x v="0"/>
    <x v="1"/>
    <n v="14"/>
    <x v="12"/>
    <x v="13"/>
    <x v="5"/>
    <n v="8"/>
    <n v="5"/>
    <d v="2012-08-05T00:00:00"/>
    <s v="Rs.600"/>
    <n v="1"/>
    <n v="600"/>
  </r>
  <r>
    <n v="2299"/>
    <x v="1007"/>
    <n v="1"/>
    <x v="0"/>
    <s v="New Delhi"/>
    <s v="G-42-48, Cross River Mall, Karkardooma, New Delhi"/>
    <x v="318"/>
    <s v="Indian Rupees(Rs.)"/>
    <x v="0"/>
    <x v="0"/>
    <x v="1"/>
    <n v="217"/>
    <x v="12"/>
    <x v="9"/>
    <x v="1"/>
    <n v="8"/>
    <n v="8"/>
    <d v="2016-08-08T00:00:00"/>
    <s v="Rs.600"/>
    <n v="1"/>
    <n v="600"/>
  </r>
  <r>
    <n v="18258777"/>
    <x v="1963"/>
    <n v="1"/>
    <x v="0"/>
    <s v="New Delhi"/>
    <s v="23/21-E Ground Floor, Main Market, Near Patel Nagar Park, East Patel Nagar, New Delhi"/>
    <x v="229"/>
    <s v="Indian Rupees(Rs.)"/>
    <x v="0"/>
    <x v="0"/>
    <x v="1"/>
    <n v="3"/>
    <x v="12"/>
    <x v="0"/>
    <x v="2"/>
    <n v="8"/>
    <n v="2"/>
    <d v="2018-08-02T00:00:00"/>
    <s v="Rs.600"/>
    <n v="1"/>
    <n v="600"/>
  </r>
  <r>
    <n v="18345739"/>
    <x v="1944"/>
    <n v="1"/>
    <x v="0"/>
    <s v="New Delhi"/>
    <s v="Shop 29, Janakpuri District Center, Janakpuri, New Delhi"/>
    <x v="33"/>
    <s v="Indian Rupees(Rs.)"/>
    <x v="0"/>
    <x v="0"/>
    <x v="1"/>
    <n v="40"/>
    <x v="12"/>
    <x v="9"/>
    <x v="4"/>
    <n v="8"/>
    <n v="14"/>
    <d v="2014-08-14T00:00:00"/>
    <s v="Rs.600"/>
    <n v="1"/>
    <n v="600"/>
  </r>
  <r>
    <n v="309576"/>
    <x v="1964"/>
    <n v="1"/>
    <x v="0"/>
    <s v="New Delhi"/>
    <s v="1-B, Khan Market, New Delhi"/>
    <x v="14"/>
    <s v="Indian Rupees(Rs.)"/>
    <x v="0"/>
    <x v="0"/>
    <x v="1"/>
    <n v="157"/>
    <x v="12"/>
    <x v="3"/>
    <x v="5"/>
    <n v="8"/>
    <n v="9"/>
    <d v="2012-08-09T00:00:00"/>
    <s v="Rs.600"/>
    <n v="1"/>
    <n v="600"/>
  </r>
  <r>
    <n v="18356840"/>
    <x v="1965"/>
    <n v="1"/>
    <x v="0"/>
    <s v="New Delhi"/>
    <s v="A 155, Near Samara Honda, Lajpat Nagar 1, New Delhi"/>
    <x v="21"/>
    <s v="Indian Rupees(Rs.)"/>
    <x v="0"/>
    <x v="0"/>
    <x v="1"/>
    <n v="4"/>
    <x v="12"/>
    <x v="10"/>
    <x v="1"/>
    <n v="8"/>
    <n v="16"/>
    <d v="2016-08-16T00:00:00"/>
    <s v="Rs.600"/>
    <n v="1"/>
    <n v="600"/>
  </r>
  <r>
    <n v="18372674"/>
    <x v="1966"/>
    <n v="1"/>
    <x v="0"/>
    <s v="New Delhi"/>
    <s v="Plot 802/2, Block K, Main Vasant Kunj Road, Near Mata Chowk &amp; Prem Maruti, Mahipalpur, New Delhi"/>
    <x v="8"/>
    <s v="Indian Rupees(Rs.)"/>
    <x v="0"/>
    <x v="0"/>
    <x v="1"/>
    <n v="2"/>
    <x v="12"/>
    <x v="0"/>
    <x v="5"/>
    <n v="8"/>
    <n v="28"/>
    <d v="2012-08-28T00:00:00"/>
    <s v="Rs.600"/>
    <n v="1"/>
    <n v="600"/>
  </r>
  <r>
    <n v="6237"/>
    <x v="1967"/>
    <n v="1"/>
    <x v="0"/>
    <s v="New Delhi"/>
    <s v="30, Block 15, Vasundhra Road, Mayur Vihar Phase 1, New Delhi Near Mayur Vihar Phase 1"/>
    <x v="2"/>
    <s v="Indian Rupees(Rs.)"/>
    <x v="0"/>
    <x v="0"/>
    <x v="1"/>
    <n v="2"/>
    <x v="12"/>
    <x v="0"/>
    <x v="7"/>
    <n v="8"/>
    <n v="15"/>
    <d v="2017-08-15T00:00:00"/>
    <s v="Rs.600"/>
    <n v="1"/>
    <n v="600"/>
  </r>
  <r>
    <n v="18219550"/>
    <x v="1968"/>
    <n v="1"/>
    <x v="0"/>
    <s v="New Delhi"/>
    <s v="G-55/58, Aggrawal Metro Heights, Netaji Subhash Place, New Delhi"/>
    <x v="687"/>
    <s v="Indian Rupees(Rs.)"/>
    <x v="0"/>
    <x v="0"/>
    <x v="1"/>
    <n v="60"/>
    <x v="12"/>
    <x v="4"/>
    <x v="8"/>
    <n v="8"/>
    <n v="26"/>
    <d v="2015-08-26T00:00:00"/>
    <s v="Rs.600"/>
    <n v="1"/>
    <n v="600"/>
  </r>
  <r>
    <n v="18138427"/>
    <x v="1969"/>
    <n v="1"/>
    <x v="0"/>
    <s v="New Delhi"/>
    <s v="B-3/91, Ground Floor, Safdarjung Enclave, Safdarjung, New Delhi"/>
    <x v="21"/>
    <s v="Indian Rupees(Rs.)"/>
    <x v="0"/>
    <x v="0"/>
    <x v="1"/>
    <n v="6"/>
    <x v="12"/>
    <x v="10"/>
    <x v="8"/>
    <n v="8"/>
    <n v="3"/>
    <d v="2015-08-03T00:00:00"/>
    <s v="Rs.600"/>
    <n v="1"/>
    <n v="600"/>
  </r>
  <r>
    <n v="9094"/>
    <x v="1970"/>
    <n v="1"/>
    <x v="0"/>
    <s v="New Delhi"/>
    <s v="Leela Ram Market, NDMC, South Extension 2, New Delhi"/>
    <x v="3"/>
    <s v="Indian Rupees(Rs.)"/>
    <x v="0"/>
    <x v="0"/>
    <x v="1"/>
    <n v="17"/>
    <x v="12"/>
    <x v="27"/>
    <x v="6"/>
    <n v="8"/>
    <n v="27"/>
    <d v="2010-08-27T00:00:00"/>
    <s v="Rs.600"/>
    <n v="1"/>
    <n v="600"/>
  </r>
  <r>
    <n v="18421499"/>
    <x v="1971"/>
    <n v="1"/>
    <x v="0"/>
    <s v="New Delhi"/>
    <s v="Yashwant Palace Market, Chanakyapuri, New Delhi"/>
    <x v="688"/>
    <s v="Indian Rupees(Rs.)"/>
    <x v="0"/>
    <x v="0"/>
    <x v="1"/>
    <n v="10"/>
    <x v="12"/>
    <x v="20"/>
    <x v="8"/>
    <n v="7"/>
    <n v="5"/>
    <d v="2015-07-05T00:00:00"/>
    <s v="Rs.600"/>
    <n v="1"/>
    <n v="600"/>
  </r>
  <r>
    <n v="312194"/>
    <x v="1957"/>
    <n v="1"/>
    <x v="0"/>
    <s v="New Delhi"/>
    <s v="Shantipath, Chanakyapuri, New Delhi"/>
    <x v="7"/>
    <s v="Indian Rupees(Rs.)"/>
    <x v="0"/>
    <x v="0"/>
    <x v="1"/>
    <n v="4"/>
    <x v="12"/>
    <x v="10"/>
    <x v="3"/>
    <n v="7"/>
    <n v="21"/>
    <d v="2011-07-21T00:00:00"/>
    <s v="Rs.600"/>
    <n v="1"/>
    <n v="600"/>
  </r>
  <r>
    <n v="3181"/>
    <x v="1972"/>
    <n v="1"/>
    <x v="0"/>
    <s v="New Delhi"/>
    <s v="3615, Near Golcha Cinema, Daryaganj, New Delhi"/>
    <x v="49"/>
    <s v="Indian Rupees(Rs.)"/>
    <x v="0"/>
    <x v="0"/>
    <x v="1"/>
    <n v="159"/>
    <x v="12"/>
    <x v="4"/>
    <x v="1"/>
    <n v="7"/>
    <n v="13"/>
    <d v="2016-07-13T00:00:00"/>
    <s v="Rs.600"/>
    <n v="1"/>
    <n v="600"/>
  </r>
  <r>
    <n v="303994"/>
    <x v="1375"/>
    <n v="1"/>
    <x v="0"/>
    <s v="New Delhi"/>
    <s v="B &amp; E Market, Opposite Mother Dairy, Dilshad Garden, New Delhi"/>
    <x v="3"/>
    <s v="Indian Rupees(Rs.)"/>
    <x v="0"/>
    <x v="0"/>
    <x v="1"/>
    <n v="103"/>
    <x v="12"/>
    <x v="11"/>
    <x v="8"/>
    <n v="7"/>
    <n v="26"/>
    <d v="2015-07-26T00:00:00"/>
    <s v="Rs.600"/>
    <n v="1"/>
    <n v="600"/>
  </r>
  <r>
    <n v="9002"/>
    <x v="1007"/>
    <n v="1"/>
    <x v="0"/>
    <s v="New Delhi"/>
    <s v="G-3, Inside Dilshad Garden Metro Station, Dilshad Garden, New Delhi"/>
    <x v="318"/>
    <s v="Indian Rupees(Rs.)"/>
    <x v="0"/>
    <x v="0"/>
    <x v="1"/>
    <n v="88"/>
    <x v="12"/>
    <x v="9"/>
    <x v="7"/>
    <n v="7"/>
    <n v="20"/>
    <d v="2017-07-20T00:00:00"/>
    <s v="Rs.600"/>
    <n v="1"/>
    <n v="600"/>
  </r>
  <r>
    <n v="2407"/>
    <x v="1973"/>
    <n v="1"/>
    <x v="0"/>
    <s v="New Delhi"/>
    <s v="17-A/41, WEA Gurudwara Road, Karol Bagh, New Delhi"/>
    <x v="311"/>
    <s v="Indian Rupees(Rs.)"/>
    <x v="0"/>
    <x v="0"/>
    <x v="1"/>
    <n v="88"/>
    <x v="12"/>
    <x v="9"/>
    <x v="7"/>
    <n v="7"/>
    <n v="24"/>
    <d v="2017-07-24T00:00:00"/>
    <s v="Rs.600"/>
    <n v="1"/>
    <n v="600"/>
  </r>
  <r>
    <n v="18082237"/>
    <x v="677"/>
    <n v="1"/>
    <x v="0"/>
    <s v="New Delhi"/>
    <s v="Shop 13-B, Khan Market, New Delhi"/>
    <x v="42"/>
    <s v="Indian Rupees(Rs.)"/>
    <x v="0"/>
    <x v="0"/>
    <x v="1"/>
    <n v="220"/>
    <x v="12"/>
    <x v="19"/>
    <x v="5"/>
    <n v="7"/>
    <n v="19"/>
    <d v="2012-07-19T00:00:00"/>
    <s v="Rs.600"/>
    <n v="1"/>
    <n v="600"/>
  </r>
  <r>
    <n v="5801"/>
    <x v="1974"/>
    <n v="1"/>
    <x v="0"/>
    <s v="New Delhi"/>
    <s v="4986, Ram Dwara Road, Nehru Bazaar, Paharganj, New Delhi"/>
    <x v="172"/>
    <s v="Indian Rupees(Rs.)"/>
    <x v="0"/>
    <x v="0"/>
    <x v="1"/>
    <n v="37"/>
    <x v="12"/>
    <x v="4"/>
    <x v="5"/>
    <n v="7"/>
    <n v="28"/>
    <d v="2012-07-28T00:00:00"/>
    <s v="Rs.600"/>
    <n v="1"/>
    <n v="600"/>
  </r>
  <r>
    <n v="18203177"/>
    <x v="1975"/>
    <n v="1"/>
    <x v="0"/>
    <s v="New Delhi"/>
    <s v="A-1, Kehar Singh Estate, Behind Saket Metro Station, Saket, New Delhi"/>
    <x v="8"/>
    <s v="Indian Rupees(Rs.)"/>
    <x v="0"/>
    <x v="0"/>
    <x v="1"/>
    <n v="16"/>
    <x v="12"/>
    <x v="27"/>
    <x v="4"/>
    <n v="7"/>
    <n v="25"/>
    <d v="2014-07-25T00:00:00"/>
    <s v="Rs.600"/>
    <n v="1"/>
    <n v="600"/>
  </r>
  <r>
    <n v="306801"/>
    <x v="1976"/>
    <n v="1"/>
    <x v="0"/>
    <s v="New Delhi"/>
    <s v="5th Floor, Plot 61, Drishay Palace, Near K2 Gas Office, Janta Flat, Sarita Vihar, New Delhi"/>
    <x v="689"/>
    <s v="Indian Rupees(Rs.)"/>
    <x v="0"/>
    <x v="0"/>
    <x v="1"/>
    <n v="7"/>
    <x v="12"/>
    <x v="20"/>
    <x v="6"/>
    <n v="7"/>
    <n v="15"/>
    <d v="2010-07-15T00:00:00"/>
    <s v="Rs.600"/>
    <n v="1"/>
    <n v="600"/>
  </r>
  <r>
    <n v="18292083"/>
    <x v="1977"/>
    <n v="1"/>
    <x v="0"/>
    <s v="New Delhi"/>
    <s v="68, Near Venkateshwara College, Satyaniketan, New Delhi"/>
    <x v="450"/>
    <s v="Indian Rupees(Rs.)"/>
    <x v="0"/>
    <x v="0"/>
    <x v="1"/>
    <n v="22"/>
    <x v="12"/>
    <x v="15"/>
    <x v="2"/>
    <n v="7"/>
    <n v="9"/>
    <d v="2018-07-09T00:00:00"/>
    <s v="Rs.600"/>
    <n v="1"/>
    <n v="600"/>
  </r>
  <r>
    <n v="304950"/>
    <x v="1978"/>
    <n v="1"/>
    <x v="0"/>
    <s v="New Delhi"/>
    <s v="C-1/8, Safdarjung Development Area, SDA, New Delhi"/>
    <x v="21"/>
    <s v="Indian Rupees(Rs.)"/>
    <x v="0"/>
    <x v="0"/>
    <x v="1"/>
    <n v="15"/>
    <x v="12"/>
    <x v="13"/>
    <x v="7"/>
    <n v="7"/>
    <n v="28"/>
    <d v="2017-07-28T00:00:00"/>
    <s v="Rs.600"/>
    <n v="1"/>
    <n v="600"/>
  </r>
  <r>
    <n v="9177"/>
    <x v="1711"/>
    <n v="1"/>
    <x v="0"/>
    <s v="New Delhi"/>
    <s v="Ground Floor, Vasant Square Mall, Vasant Kunj, New Delhi"/>
    <x v="311"/>
    <s v="Indian Rupees(Rs.)"/>
    <x v="0"/>
    <x v="0"/>
    <x v="1"/>
    <n v="87"/>
    <x v="12"/>
    <x v="15"/>
    <x v="1"/>
    <n v="7"/>
    <n v="4"/>
    <d v="2016-07-04T00:00:00"/>
    <s v="Rs.600"/>
    <n v="1"/>
    <n v="600"/>
  </r>
  <r>
    <n v="18348614"/>
    <x v="1979"/>
    <n v="1"/>
    <x v="0"/>
    <s v="New Delhi"/>
    <s v="Bawa's Arcade, Gopi Nath Bazar, Delhi Cantt., New Delhi"/>
    <x v="690"/>
    <s v="Indian Rupees(Rs.)"/>
    <x v="0"/>
    <x v="0"/>
    <x v="1"/>
    <n v="1"/>
    <x v="12"/>
    <x v="0"/>
    <x v="7"/>
    <n v="6"/>
    <n v="13"/>
    <d v="2017-06-13T00:00:00"/>
    <s v="Rs.600"/>
    <n v="1"/>
    <n v="600"/>
  </r>
  <r>
    <n v="18425767"/>
    <x v="1980"/>
    <n v="1"/>
    <x v="0"/>
    <s v="New Delhi"/>
    <s v="East of Kailash, New Delhi"/>
    <x v="691"/>
    <s v="Indian Rupees(Rs.)"/>
    <x v="0"/>
    <x v="0"/>
    <x v="1"/>
    <n v="1"/>
    <x v="12"/>
    <x v="0"/>
    <x v="1"/>
    <n v="6"/>
    <n v="17"/>
    <d v="2016-06-17T00:00:00"/>
    <s v="Rs.600"/>
    <n v="1"/>
    <n v="600"/>
  </r>
  <r>
    <n v="18308432"/>
    <x v="1981"/>
    <n v="1"/>
    <x v="0"/>
    <s v="New Delhi"/>
    <s v="Shop 911, Opposite Jama Masjid Gate 1, Jama Masjid, New Delhi"/>
    <x v="14"/>
    <s v="Indian Rupees(Rs.)"/>
    <x v="0"/>
    <x v="0"/>
    <x v="1"/>
    <n v="3"/>
    <x v="12"/>
    <x v="0"/>
    <x v="8"/>
    <n v="6"/>
    <n v="19"/>
    <d v="2015-06-19T00:00:00"/>
    <s v="Rs.600"/>
    <n v="1"/>
    <n v="600"/>
  </r>
  <r>
    <n v="300257"/>
    <x v="1982"/>
    <n v="1"/>
    <x v="0"/>
    <s v="New Delhi"/>
    <s v="50, Shastri Market, Gurudwara Road, Karol Bagh, New Delhi"/>
    <x v="2"/>
    <s v="Indian Rupees(Rs.)"/>
    <x v="0"/>
    <x v="0"/>
    <x v="1"/>
    <n v="90"/>
    <x v="12"/>
    <x v="20"/>
    <x v="8"/>
    <n v="6"/>
    <n v="13"/>
    <d v="2015-06-13T00:00:00"/>
    <s v="Rs.600"/>
    <n v="1"/>
    <n v="600"/>
  </r>
  <r>
    <n v="301532"/>
    <x v="1983"/>
    <n v="1"/>
    <x v="0"/>
    <s v="New Delhi"/>
    <s v="Near Petrol Pump, Hatoda Ram Park, Main, Lawrence Road, New Delhi"/>
    <x v="24"/>
    <s v="Indian Rupees(Rs.)"/>
    <x v="0"/>
    <x v="0"/>
    <x v="1"/>
    <n v="23"/>
    <x v="12"/>
    <x v="15"/>
    <x v="5"/>
    <n v="6"/>
    <n v="12"/>
    <d v="2012-06-12T00:00:00"/>
    <s v="Rs.600"/>
    <n v="1"/>
    <n v="600"/>
  </r>
  <r>
    <n v="18400760"/>
    <x v="1984"/>
    <n v="1"/>
    <x v="0"/>
    <s v="New Delhi"/>
    <s v="D 223, Shop 58, Laxmi Nagar, New Delhi"/>
    <x v="3"/>
    <s v="Indian Rupees(Rs.)"/>
    <x v="0"/>
    <x v="0"/>
    <x v="1"/>
    <n v="7"/>
    <x v="12"/>
    <x v="20"/>
    <x v="6"/>
    <n v="6"/>
    <n v="25"/>
    <d v="2010-06-25T00:00:00"/>
    <s v="Rs.600"/>
    <n v="1"/>
    <n v="600"/>
  </r>
  <r>
    <n v="7317"/>
    <x v="1985"/>
    <n v="1"/>
    <x v="0"/>
    <s v="New Delhi"/>
    <s v="L-10, Near IGI Airport, Mahipalpur, New Delhi"/>
    <x v="692"/>
    <s v="Indian Rupees(Rs.)"/>
    <x v="0"/>
    <x v="0"/>
    <x v="1"/>
    <n v="6"/>
    <x v="12"/>
    <x v="20"/>
    <x v="7"/>
    <n v="6"/>
    <n v="14"/>
    <d v="2017-06-14T00:00:00"/>
    <s v="Rs.600"/>
    <n v="1"/>
    <n v="600"/>
  </r>
  <r>
    <n v="304093"/>
    <x v="1986"/>
    <n v="1"/>
    <x v="0"/>
    <s v="New Delhi"/>
    <s v="3 &amp; 4, Plot 7, Vardhman Shopping Complex, Pitampura, New Delhi"/>
    <x v="2"/>
    <s v="Indian Rupees(Rs.)"/>
    <x v="0"/>
    <x v="0"/>
    <x v="1"/>
    <n v="45"/>
    <x v="12"/>
    <x v="11"/>
    <x v="0"/>
    <n v="6"/>
    <n v="21"/>
    <d v="2013-06-21T00:00:00"/>
    <s v="Rs.600"/>
    <n v="1"/>
    <n v="600"/>
  </r>
  <r>
    <n v="313173"/>
    <x v="1987"/>
    <n v="1"/>
    <x v="0"/>
    <s v="New Delhi"/>
    <s v="Near Netaji Subhash Place, Pitampura, New Delhi"/>
    <x v="693"/>
    <s v="Indian Rupees(Rs.)"/>
    <x v="0"/>
    <x v="0"/>
    <x v="1"/>
    <n v="105"/>
    <x v="12"/>
    <x v="21"/>
    <x v="6"/>
    <n v="6"/>
    <n v="22"/>
    <d v="2010-06-22T00:00:00"/>
    <s v="Rs.600"/>
    <n v="1"/>
    <n v="600"/>
  </r>
  <r>
    <n v="18433610"/>
    <x v="1988"/>
    <n v="1"/>
    <x v="0"/>
    <s v="New Delhi"/>
    <s v="11, Ground Floor, South Moti Bagh, Satyaniketan, New Delhi"/>
    <x v="420"/>
    <s v="Indian Rupees(Rs.)"/>
    <x v="0"/>
    <x v="0"/>
    <x v="1"/>
    <n v="48"/>
    <x v="12"/>
    <x v="19"/>
    <x v="0"/>
    <n v="6"/>
    <n v="24"/>
    <d v="2013-06-24T00:00:00"/>
    <s v="Rs.600"/>
    <n v="1"/>
    <n v="600"/>
  </r>
  <r>
    <n v="18400759"/>
    <x v="1989"/>
    <n v="1"/>
    <x v="0"/>
    <s v="New Delhi"/>
    <s v="C 19-20-21, CC Block Market, Shalimar Bagh, New Delhi"/>
    <x v="3"/>
    <s v="Indian Rupees(Rs.)"/>
    <x v="0"/>
    <x v="0"/>
    <x v="1"/>
    <n v="13"/>
    <x v="12"/>
    <x v="15"/>
    <x v="2"/>
    <n v="6"/>
    <n v="15"/>
    <d v="2018-06-15T00:00:00"/>
    <s v="Rs.600"/>
    <n v="1"/>
    <n v="600"/>
  </r>
  <r>
    <n v="17977785"/>
    <x v="1990"/>
    <n v="1"/>
    <x v="0"/>
    <s v="New Delhi"/>
    <s v="11/47, Shop 6, Subhash Nagar, New Delhi"/>
    <x v="38"/>
    <s v="Indian Rupees(Rs.)"/>
    <x v="0"/>
    <x v="0"/>
    <x v="1"/>
    <n v="10"/>
    <x v="12"/>
    <x v="13"/>
    <x v="7"/>
    <n v="6"/>
    <n v="22"/>
    <d v="2017-06-22T00:00:00"/>
    <s v="Rs.600"/>
    <n v="1"/>
    <n v="600"/>
  </r>
  <r>
    <n v="7391"/>
    <x v="1957"/>
    <n v="1"/>
    <x v="0"/>
    <s v="New Delhi"/>
    <s v="Community Center, Priya Market, Vasant Vihar, New Delhi"/>
    <x v="7"/>
    <s v="Indian Rupees(Rs.)"/>
    <x v="0"/>
    <x v="0"/>
    <x v="1"/>
    <n v="80"/>
    <x v="12"/>
    <x v="7"/>
    <x v="2"/>
    <n v="6"/>
    <n v="14"/>
    <d v="2018-06-14T00:00:00"/>
    <s v="Rs.600"/>
    <n v="1"/>
    <n v="600"/>
  </r>
  <r>
    <n v="18432191"/>
    <x v="1991"/>
    <n v="1"/>
    <x v="0"/>
    <s v="New Delhi"/>
    <s v="Shop 12, DDA Market, B Block, Ashok Vihar Phase 3, New Delhi"/>
    <x v="2"/>
    <s v="Indian Rupees(Rs.)"/>
    <x v="0"/>
    <x v="0"/>
    <x v="1"/>
    <n v="31"/>
    <x v="12"/>
    <x v="9"/>
    <x v="8"/>
    <n v="5"/>
    <n v="14"/>
    <d v="2015-05-14T00:00:00"/>
    <s v="Rs.600"/>
    <n v="1"/>
    <n v="600"/>
  </r>
  <r>
    <n v="993"/>
    <x v="1992"/>
    <n v="1"/>
    <x v="0"/>
    <s v="New Delhi"/>
    <s v="8, Jama Masjid - Matia Mahal Road, Matia Mahal, Opposite Gate 1, Jama Masjid, New Delhi"/>
    <x v="24"/>
    <s v="Indian Rupees(Rs.)"/>
    <x v="0"/>
    <x v="0"/>
    <x v="1"/>
    <n v="1585"/>
    <x v="12"/>
    <x v="5"/>
    <x v="1"/>
    <n v="5"/>
    <n v="7"/>
    <d v="2016-05-07T00:00:00"/>
    <s v="Rs.600"/>
    <n v="1"/>
    <n v="600"/>
  </r>
  <r>
    <n v="312213"/>
    <x v="1993"/>
    <n v="1"/>
    <x v="0"/>
    <s v="New Delhi"/>
    <s v="31, DLF, Metro Pillar No. 314, Moti Nagar, New Delhi"/>
    <x v="3"/>
    <s v="Indian Rupees(Rs.)"/>
    <x v="0"/>
    <x v="0"/>
    <x v="1"/>
    <n v="3"/>
    <x v="12"/>
    <x v="0"/>
    <x v="5"/>
    <n v="5"/>
    <n v="4"/>
    <d v="2012-05-04T00:00:00"/>
    <s v="Rs.600"/>
    <n v="1"/>
    <n v="600"/>
  </r>
  <r>
    <n v="18291238"/>
    <x v="1994"/>
    <n v="1"/>
    <x v="0"/>
    <s v="New Delhi"/>
    <s v="Okhla Phase 2, New Delhi"/>
    <x v="78"/>
    <s v="Indian Rupees(Rs.)"/>
    <x v="0"/>
    <x v="0"/>
    <x v="1"/>
    <n v="2"/>
    <x v="12"/>
    <x v="0"/>
    <x v="1"/>
    <n v="5"/>
    <n v="6"/>
    <d v="2016-05-06T00:00:00"/>
    <s v="Rs.600"/>
    <n v="1"/>
    <n v="600"/>
  </r>
  <r>
    <n v="18017258"/>
    <x v="1995"/>
    <n v="1"/>
    <x v="0"/>
    <s v="New Delhi"/>
    <s v="8501/15, Arakashan Road, Paharganj, New Delhi"/>
    <x v="444"/>
    <s v="Indian Rupees(Rs.)"/>
    <x v="0"/>
    <x v="0"/>
    <x v="1"/>
    <n v="10"/>
    <x v="12"/>
    <x v="27"/>
    <x v="8"/>
    <n v="5"/>
    <n v="4"/>
    <d v="2015-05-04T00:00:00"/>
    <s v="Rs.600"/>
    <n v="1"/>
    <n v="600"/>
  </r>
  <r>
    <n v="310604"/>
    <x v="1996"/>
    <n v="1"/>
    <x v="0"/>
    <s v="New Delhi"/>
    <s v="DDA Market, Satyam Enclave, Near Sukhdev College, Vivek Vihar, New Delhi"/>
    <x v="32"/>
    <s v="Indian Rupees(Rs.)"/>
    <x v="0"/>
    <x v="0"/>
    <x v="1"/>
    <n v="54"/>
    <x v="12"/>
    <x v="17"/>
    <x v="8"/>
    <n v="5"/>
    <n v="9"/>
    <d v="2015-05-09T00:00:00"/>
    <s v="Rs.600"/>
    <n v="1"/>
    <n v="600"/>
  </r>
  <r>
    <n v="3469"/>
    <x v="1997"/>
    <n v="1"/>
    <x v="0"/>
    <s v="New Delhi"/>
    <s v="3, Yusuf Sarai, New Delhi"/>
    <x v="2"/>
    <s v="Indian Rupees(Rs.)"/>
    <x v="0"/>
    <x v="0"/>
    <x v="1"/>
    <n v="46"/>
    <x v="12"/>
    <x v="11"/>
    <x v="8"/>
    <n v="5"/>
    <n v="21"/>
    <d v="2015-05-21T00:00:00"/>
    <s v="Rs.600"/>
    <n v="1"/>
    <n v="600"/>
  </r>
  <r>
    <n v="9971"/>
    <x v="1998"/>
    <n v="1"/>
    <x v="0"/>
    <s v="New Delhi"/>
    <s v="B-13, DDA Shopping Complex, Alaknanda, New Delhi"/>
    <x v="2"/>
    <s v="Indian Rupees(Rs.)"/>
    <x v="0"/>
    <x v="0"/>
    <x v="1"/>
    <n v="23"/>
    <x v="12"/>
    <x v="11"/>
    <x v="3"/>
    <n v="4"/>
    <n v="18"/>
    <d v="2011-04-18T00:00:00"/>
    <s v="Rs.600"/>
    <n v="1"/>
    <n v="600"/>
  </r>
  <r>
    <n v="4237"/>
    <x v="1957"/>
    <n v="1"/>
    <x v="0"/>
    <s v="New Delhi"/>
    <s v="Shop 49, Bengali Market, Connaught Place, New Delhi"/>
    <x v="7"/>
    <s v="Indian Rupees(Rs.)"/>
    <x v="0"/>
    <x v="0"/>
    <x v="1"/>
    <n v="76"/>
    <x v="12"/>
    <x v="4"/>
    <x v="8"/>
    <n v="4"/>
    <n v="23"/>
    <d v="2015-04-23T00:00:00"/>
    <s v="Rs.600"/>
    <n v="1"/>
    <n v="600"/>
  </r>
  <r>
    <n v="3492"/>
    <x v="1999"/>
    <n v="1"/>
    <x v="0"/>
    <s v="New Delhi"/>
    <s v="142, Flyover Market, Defence Colony, New Delhi"/>
    <x v="8"/>
    <s v="Indian Rupees(Rs.)"/>
    <x v="0"/>
    <x v="0"/>
    <x v="1"/>
    <n v="301"/>
    <x v="12"/>
    <x v="3"/>
    <x v="0"/>
    <n v="4"/>
    <n v="25"/>
    <d v="2013-04-25T00:00:00"/>
    <s v="Rs.600"/>
    <n v="1"/>
    <n v="600"/>
  </r>
  <r>
    <n v="9569"/>
    <x v="2000"/>
    <n v="1"/>
    <x v="0"/>
    <s v="New Delhi"/>
    <s v="A-188, Main Road, Timber Market, Sukhdev Market, Defence Colony, New Delhi"/>
    <x v="2"/>
    <s v="Indian Rupees(Rs.)"/>
    <x v="0"/>
    <x v="0"/>
    <x v="1"/>
    <n v="35"/>
    <x v="12"/>
    <x v="26"/>
    <x v="6"/>
    <n v="4"/>
    <n v="14"/>
    <d v="2010-04-14T00:00:00"/>
    <s v="Rs.600"/>
    <n v="1"/>
    <n v="600"/>
  </r>
  <r>
    <n v="9891"/>
    <x v="2001"/>
    <n v="1"/>
    <x v="0"/>
    <s v="New Delhi"/>
    <s v="187-A, G K House, Sant Nagar, East of Kailash, New Delhi"/>
    <x v="8"/>
    <s v="Indian Rupees(Rs.)"/>
    <x v="0"/>
    <x v="0"/>
    <x v="1"/>
    <n v="21"/>
    <x v="12"/>
    <x v="11"/>
    <x v="5"/>
    <n v="4"/>
    <n v="27"/>
    <d v="2012-04-27T00:00:00"/>
    <s v="Rs.600"/>
    <n v="1"/>
    <n v="600"/>
  </r>
  <r>
    <n v="18025089"/>
    <x v="2002"/>
    <n v="1"/>
    <x v="0"/>
    <s v="New Delhi"/>
    <s v="C-118, Lajpat Nagar 1, New Delhi"/>
    <x v="3"/>
    <s v="Indian Rupees(Rs.)"/>
    <x v="0"/>
    <x v="0"/>
    <x v="1"/>
    <n v="2"/>
    <x v="12"/>
    <x v="0"/>
    <x v="7"/>
    <n v="4"/>
    <n v="18"/>
    <d v="2017-04-18T00:00:00"/>
    <s v="Rs.600"/>
    <n v="1"/>
    <n v="600"/>
  </r>
  <r>
    <n v="18356812"/>
    <x v="2003"/>
    <n v="1"/>
    <x v="0"/>
    <s v="New Delhi"/>
    <s v="25, Central Lane, Bengali Market, Mandi House, New Delhi"/>
    <x v="22"/>
    <s v="Indian Rupees(Rs.)"/>
    <x v="0"/>
    <x v="0"/>
    <x v="1"/>
    <n v="2"/>
    <x v="12"/>
    <x v="0"/>
    <x v="3"/>
    <n v="4"/>
    <n v="7"/>
    <d v="2011-04-07T00:00:00"/>
    <s v="Rs.600"/>
    <n v="1"/>
    <n v="600"/>
  </r>
  <r>
    <n v="306250"/>
    <x v="1854"/>
    <n v="1"/>
    <x v="0"/>
    <s v="New Delhi"/>
    <s v="2nd Floor, Del15 Food Court, Moments Mall, Kirti Nagar, New Delhi"/>
    <x v="2"/>
    <s v="Indian Rupees(Rs.)"/>
    <x v="0"/>
    <x v="0"/>
    <x v="1"/>
    <n v="32"/>
    <x v="12"/>
    <x v="11"/>
    <x v="5"/>
    <n v="4"/>
    <n v="28"/>
    <d v="2012-04-28T00:00:00"/>
    <s v="Rs.600"/>
    <n v="1"/>
    <n v="600"/>
  </r>
  <r>
    <n v="307419"/>
    <x v="2004"/>
    <n v="1"/>
    <x v="0"/>
    <s v="New Delhi"/>
    <s v="24, BU Block, DDA Market, Outer Ring Road, Pitampura, New Delhi"/>
    <x v="3"/>
    <s v="Indian Rupees(Rs.)"/>
    <x v="0"/>
    <x v="0"/>
    <x v="1"/>
    <n v="7"/>
    <x v="12"/>
    <x v="28"/>
    <x v="1"/>
    <n v="4"/>
    <n v="9"/>
    <d v="2016-04-09T00:00:00"/>
    <s v="Rs.600"/>
    <n v="1"/>
    <n v="600"/>
  </r>
  <r>
    <n v="8961"/>
    <x v="2005"/>
    <n v="1"/>
    <x v="0"/>
    <s v="New Delhi"/>
    <s v="G-6, Plot 6, KP Block, Community Complex, Near City Park Hotel, Pitampura, New Delhi"/>
    <x v="2"/>
    <s v="Indian Rupees(Rs.)"/>
    <x v="0"/>
    <x v="0"/>
    <x v="1"/>
    <n v="26"/>
    <x v="12"/>
    <x v="13"/>
    <x v="5"/>
    <n v="4"/>
    <n v="12"/>
    <d v="2012-04-12T00:00:00"/>
    <s v="Rs.600"/>
    <n v="1"/>
    <n v="600"/>
  </r>
  <r>
    <n v="309578"/>
    <x v="2006"/>
    <n v="1"/>
    <x v="0"/>
    <s v="New Delhi"/>
    <s v="Plot 3 &amp; 4, Central Market, West Punjabi Bagh, Punjabi Bagh, New Delhi"/>
    <x v="333"/>
    <s v="Indian Rupees(Rs.)"/>
    <x v="0"/>
    <x v="0"/>
    <x v="1"/>
    <n v="54"/>
    <x v="12"/>
    <x v="11"/>
    <x v="6"/>
    <n v="4"/>
    <n v="1"/>
    <d v="2010-04-01T00:00:00"/>
    <s v="Rs.600"/>
    <n v="1"/>
    <n v="600"/>
  </r>
  <r>
    <n v="312130"/>
    <x v="2007"/>
    <n v="1"/>
    <x v="0"/>
    <s v="New Delhi"/>
    <s v="120-A, Ground Floor, Humayunpur, Safdarjung Enclave, Safdarjung, New Delhi"/>
    <x v="77"/>
    <s v="Indian Rupees(Rs.)"/>
    <x v="0"/>
    <x v="0"/>
    <x v="1"/>
    <n v="94"/>
    <x v="12"/>
    <x v="21"/>
    <x v="3"/>
    <n v="4"/>
    <n v="4"/>
    <d v="2011-04-04T00:00:00"/>
    <s v="Rs.600"/>
    <n v="1"/>
    <n v="600"/>
  </r>
  <r>
    <n v="301700"/>
    <x v="2008"/>
    <n v="1"/>
    <x v="0"/>
    <s v="New Delhi"/>
    <s v="H-8 B, Near GTB Nagar Metro Station, Opposite Hudson Lane's NDPL Office, Vijay Nagar, New Delhi"/>
    <x v="694"/>
    <s v="Indian Rupees(Rs.)"/>
    <x v="0"/>
    <x v="0"/>
    <x v="1"/>
    <n v="3986"/>
    <x v="12"/>
    <x v="1"/>
    <x v="8"/>
    <n v="4"/>
    <n v="5"/>
    <d v="2015-04-05T00:00:00"/>
    <s v="Rs.600"/>
    <n v="1"/>
    <n v="600"/>
  </r>
  <r>
    <n v="18057820"/>
    <x v="2009"/>
    <n v="1"/>
    <x v="0"/>
    <s v="New Delhi"/>
    <s v="Shop 8, DDA Market, Ashok Vihar Phase 3, New Delhi"/>
    <x v="2"/>
    <s v="Indian Rupees(Rs.)"/>
    <x v="0"/>
    <x v="0"/>
    <x v="1"/>
    <n v="34"/>
    <x v="12"/>
    <x v="15"/>
    <x v="6"/>
    <n v="3"/>
    <n v="15"/>
    <d v="2010-03-15T00:00:00"/>
    <s v="Rs.600"/>
    <n v="1"/>
    <n v="600"/>
  </r>
  <r>
    <n v="552"/>
    <x v="1007"/>
    <n v="1"/>
    <x v="0"/>
    <s v="New Delhi"/>
    <s v="1454/2, Near Sheeshganj Gurudwara, Chandni Chowk, New Delhi"/>
    <x v="318"/>
    <s v="Indian Rupees(Rs.)"/>
    <x v="0"/>
    <x v="0"/>
    <x v="1"/>
    <n v="444"/>
    <x v="12"/>
    <x v="3"/>
    <x v="2"/>
    <n v="3"/>
    <n v="10"/>
    <d v="2018-03-10T00:00:00"/>
    <s v="Rs.600"/>
    <n v="1"/>
    <n v="600"/>
  </r>
  <r>
    <n v="756"/>
    <x v="2010"/>
    <n v="1"/>
    <x v="0"/>
    <s v="New Delhi"/>
    <s v="125, Flyover Market, Defence Colony, New Delhi"/>
    <x v="2"/>
    <s v="Indian Rupees(Rs.)"/>
    <x v="0"/>
    <x v="0"/>
    <x v="1"/>
    <n v="35"/>
    <x v="12"/>
    <x v="4"/>
    <x v="0"/>
    <n v="3"/>
    <n v="25"/>
    <d v="2013-03-25T00:00:00"/>
    <s v="Rs.600"/>
    <n v="1"/>
    <n v="600"/>
  </r>
  <r>
    <n v="312302"/>
    <x v="2011"/>
    <n v="1"/>
    <x v="0"/>
    <s v="New Delhi"/>
    <s v="M 45, Greater Kailash (GK) 1, New Delhi"/>
    <x v="78"/>
    <s v="Indian Rupees(Rs.)"/>
    <x v="0"/>
    <x v="0"/>
    <x v="1"/>
    <n v="158"/>
    <x v="12"/>
    <x v="19"/>
    <x v="6"/>
    <n v="3"/>
    <n v="15"/>
    <d v="2010-03-15T00:00:00"/>
    <s v="Rs.600"/>
    <n v="1"/>
    <n v="600"/>
  </r>
  <r>
    <n v="785"/>
    <x v="1957"/>
    <n v="1"/>
    <x v="0"/>
    <s v="New Delhi"/>
    <s v="M-38, Greater Kailash (GK) 2, New Delhi"/>
    <x v="7"/>
    <s v="Indian Rupees(Rs.)"/>
    <x v="0"/>
    <x v="0"/>
    <x v="1"/>
    <n v="103"/>
    <x v="12"/>
    <x v="9"/>
    <x v="2"/>
    <n v="3"/>
    <n v="22"/>
    <d v="2018-03-22T00:00:00"/>
    <s v="Rs.600"/>
    <n v="1"/>
    <n v="600"/>
  </r>
  <r>
    <n v="9392"/>
    <x v="2012"/>
    <n v="1"/>
    <x v="0"/>
    <s v="New Delhi"/>
    <s v="1, Local Shopping Complex, Derawala Nagar, Gujranwala Town, New Delhi"/>
    <x v="2"/>
    <s v="Indian Rupees(Rs.)"/>
    <x v="0"/>
    <x v="0"/>
    <x v="1"/>
    <n v="35"/>
    <x v="12"/>
    <x v="15"/>
    <x v="1"/>
    <n v="3"/>
    <n v="23"/>
    <d v="2016-03-23T00:00:00"/>
    <s v="Rs.600"/>
    <n v="1"/>
    <n v="600"/>
  </r>
  <r>
    <n v="18431125"/>
    <x v="2013"/>
    <n v="1"/>
    <x v="0"/>
    <s v="New Delhi"/>
    <s v="A-199, Part 1, Gujranwala Town, New Delhi"/>
    <x v="3"/>
    <s v="Indian Rupees(Rs.)"/>
    <x v="0"/>
    <x v="0"/>
    <x v="1"/>
    <n v="1"/>
    <x v="12"/>
    <x v="0"/>
    <x v="3"/>
    <n v="3"/>
    <n v="1"/>
    <d v="2011-03-01T00:00:00"/>
    <s v="Rs.600"/>
    <n v="1"/>
    <n v="600"/>
  </r>
  <r>
    <n v="18175283"/>
    <x v="2014"/>
    <n v="1"/>
    <x v="0"/>
    <s v="New Delhi"/>
    <s v="Janakpuri East Metro Station, Janakpuri, New Delhi"/>
    <x v="695"/>
    <s v="Indian Rupees(Rs.)"/>
    <x v="0"/>
    <x v="0"/>
    <x v="1"/>
    <n v="85"/>
    <x v="12"/>
    <x v="28"/>
    <x v="6"/>
    <n v="3"/>
    <n v="5"/>
    <d v="2010-03-05T00:00:00"/>
    <s v="Rs.600"/>
    <n v="1"/>
    <n v="600"/>
  </r>
  <r>
    <n v="300577"/>
    <x v="1957"/>
    <n v="1"/>
    <x v="0"/>
    <s v="New Delhi"/>
    <s v="3, Ground Floor, Scindia House, Janpath, New Delhi"/>
    <x v="7"/>
    <s v="Indian Rupees(Rs.)"/>
    <x v="0"/>
    <x v="0"/>
    <x v="1"/>
    <n v="31"/>
    <x v="12"/>
    <x v="4"/>
    <x v="2"/>
    <n v="3"/>
    <n v="5"/>
    <d v="2018-03-05T00:00:00"/>
    <s v="Rs.600"/>
    <n v="1"/>
    <n v="600"/>
  </r>
  <r>
    <n v="306088"/>
    <x v="2015"/>
    <n v="1"/>
    <x v="0"/>
    <s v="New Delhi"/>
    <s v="43, Mehar Chand Market, Lodhi Colony, New Delhi"/>
    <x v="8"/>
    <s v="Indian Rupees(Rs.)"/>
    <x v="0"/>
    <x v="0"/>
    <x v="1"/>
    <n v="202"/>
    <x v="12"/>
    <x v="5"/>
    <x v="5"/>
    <n v="3"/>
    <n v="26"/>
    <d v="2012-03-26T00:00:00"/>
    <s v="Rs.600"/>
    <n v="1"/>
    <n v="600"/>
  </r>
  <r>
    <n v="300302"/>
    <x v="2016"/>
    <n v="1"/>
    <x v="0"/>
    <s v="New Delhi"/>
    <s v="E-1/12, Ground Floor, Main Market, Malviya Nagar, New Delhi"/>
    <x v="147"/>
    <s v="Indian Rupees(Rs.)"/>
    <x v="0"/>
    <x v="0"/>
    <x v="1"/>
    <n v="408"/>
    <x v="12"/>
    <x v="21"/>
    <x v="6"/>
    <n v="3"/>
    <n v="14"/>
    <d v="2010-03-14T00:00:00"/>
    <s v="Rs.600"/>
    <n v="1"/>
    <n v="600"/>
  </r>
  <r>
    <n v="305479"/>
    <x v="207"/>
    <n v="1"/>
    <x v="0"/>
    <s v="New Delhi"/>
    <s v="14, Food Court, 2nd Floor, Moments Mall, Kirti Nagar, New Delhi"/>
    <x v="26"/>
    <s v="Indian Rupees(Rs.)"/>
    <x v="0"/>
    <x v="0"/>
    <x v="1"/>
    <n v="107"/>
    <x v="12"/>
    <x v="9"/>
    <x v="0"/>
    <n v="3"/>
    <n v="8"/>
    <d v="2013-03-08T00:00:00"/>
    <s v="Rs.600"/>
    <n v="1"/>
    <n v="600"/>
  </r>
  <r>
    <n v="18312564"/>
    <x v="1847"/>
    <n v="1"/>
    <x v="0"/>
    <s v="New Delhi"/>
    <s v="Rz-36A, Raj Nagar Part 1,_x000a_Palam Colony, Opposite Piller 47, Palam, New Delhi"/>
    <x v="660"/>
    <s v="Indian Rupees(Rs.)"/>
    <x v="0"/>
    <x v="0"/>
    <x v="1"/>
    <n v="7"/>
    <x v="12"/>
    <x v="10"/>
    <x v="2"/>
    <n v="3"/>
    <n v="26"/>
    <d v="2018-03-26T00:00:00"/>
    <s v="Rs.600"/>
    <n v="1"/>
    <n v="600"/>
  </r>
  <r>
    <n v="2958"/>
    <x v="1986"/>
    <n v="1"/>
    <x v="0"/>
    <s v="New Delhi"/>
    <s v="2 &amp; 3, DDA Commercial Complex, Road 44, Fountain Chowk, Rani Bagh, Pitampura, New Delhi"/>
    <x v="2"/>
    <s v="Indian Rupees(Rs.)"/>
    <x v="0"/>
    <x v="0"/>
    <x v="1"/>
    <n v="75"/>
    <x v="12"/>
    <x v="28"/>
    <x v="2"/>
    <n v="3"/>
    <n v="20"/>
    <d v="2018-03-20T00:00:00"/>
    <s v="Rs.600"/>
    <n v="1"/>
    <n v="600"/>
  </r>
  <r>
    <n v="313481"/>
    <x v="2017"/>
    <n v="1"/>
    <x v="0"/>
    <s v="New Delhi"/>
    <s v="Shop 76, DDA Market, Prashant Vihar, New Delhi"/>
    <x v="38"/>
    <s v="Indian Rupees(Rs.)"/>
    <x v="0"/>
    <x v="0"/>
    <x v="1"/>
    <n v="17"/>
    <x v="12"/>
    <x v="11"/>
    <x v="3"/>
    <n v="3"/>
    <n v="12"/>
    <d v="2011-03-12T00:00:00"/>
    <s v="Rs.600"/>
    <n v="1"/>
    <n v="600"/>
  </r>
  <r>
    <n v="18355275"/>
    <x v="2018"/>
    <n v="1"/>
    <x v="0"/>
    <s v="New Delhi"/>
    <s v="House 20, Katwaria Sarai, Qutab Institutional Area, New Delhi"/>
    <x v="598"/>
    <s v="Indian Rupees(Rs.)"/>
    <x v="0"/>
    <x v="0"/>
    <x v="1"/>
    <n v="3"/>
    <x v="12"/>
    <x v="0"/>
    <x v="4"/>
    <n v="3"/>
    <n v="26"/>
    <d v="2014-03-26T00:00:00"/>
    <s v="Rs.600"/>
    <n v="1"/>
    <n v="600"/>
  </r>
  <r>
    <n v="307464"/>
    <x v="2019"/>
    <n v="1"/>
    <x v="0"/>
    <s v="New Delhi"/>
    <s v="85, Humayunpur, Safdarjung Enclave, Safdarjung, New Delhi"/>
    <x v="696"/>
    <s v="Indian Rupees(Rs.)"/>
    <x v="0"/>
    <x v="0"/>
    <x v="1"/>
    <n v="154"/>
    <x v="12"/>
    <x v="21"/>
    <x v="6"/>
    <n v="3"/>
    <n v="17"/>
    <d v="2010-03-17T00:00:00"/>
    <s v="Rs.600"/>
    <n v="1"/>
    <n v="600"/>
  </r>
  <r>
    <n v="306503"/>
    <x v="2008"/>
    <n v="1"/>
    <x v="0"/>
    <s v="New Delhi"/>
    <s v="H-8, Opposite Venkateswara College, Satyaniketan, New Delhi"/>
    <x v="697"/>
    <s v="Indian Rupees(Rs.)"/>
    <x v="0"/>
    <x v="0"/>
    <x v="1"/>
    <n v="3311"/>
    <x v="12"/>
    <x v="12"/>
    <x v="1"/>
    <n v="3"/>
    <n v="9"/>
    <d v="2016-03-09T00:00:00"/>
    <s v="Rs.600"/>
    <n v="1"/>
    <n v="600"/>
  </r>
  <r>
    <n v="310705"/>
    <x v="1918"/>
    <n v="1"/>
    <x v="0"/>
    <s v="New Delhi"/>
    <s v="435, Leela Ram Market, Masjid Moth, South Extension 2, New Delhi"/>
    <x v="19"/>
    <s v="Indian Rupees(Rs.)"/>
    <x v="0"/>
    <x v="0"/>
    <x v="1"/>
    <n v="20"/>
    <x v="12"/>
    <x v="13"/>
    <x v="8"/>
    <n v="3"/>
    <n v="5"/>
    <d v="2015-03-05T00:00:00"/>
    <s v="Rs.600"/>
    <n v="1"/>
    <n v="600"/>
  </r>
  <r>
    <n v="4982"/>
    <x v="2020"/>
    <n v="1"/>
    <x v="0"/>
    <s v="New Delhi"/>
    <s v="Food Court, V3S Mall, Laxmi Nagar, New Delhi"/>
    <x v="24"/>
    <s v="Indian Rupees(Rs.)"/>
    <x v="0"/>
    <x v="0"/>
    <x v="1"/>
    <n v="9"/>
    <x v="12"/>
    <x v="20"/>
    <x v="1"/>
    <n v="3"/>
    <n v="24"/>
    <d v="2016-03-24T00:00:00"/>
    <s v="Rs.600"/>
    <n v="1"/>
    <n v="600"/>
  </r>
  <r>
    <n v="310640"/>
    <x v="2021"/>
    <n v="1"/>
    <x v="0"/>
    <s v="New Delhi"/>
    <s v="G-12, DDA Market, Vikaspuri, New Delhi"/>
    <x v="8"/>
    <s v="Indian Rupees(Rs.)"/>
    <x v="0"/>
    <x v="0"/>
    <x v="1"/>
    <n v="49"/>
    <x v="12"/>
    <x v="11"/>
    <x v="0"/>
    <n v="3"/>
    <n v="15"/>
    <d v="2013-03-15T00:00:00"/>
    <s v="Rs.600"/>
    <n v="1"/>
    <n v="600"/>
  </r>
  <r>
    <n v="6240"/>
    <x v="1375"/>
    <n v="1"/>
    <x v="0"/>
    <s v="New Delhi"/>
    <s v="C-207, Jhilmil Colony, Near Reliance Fresh, Vivek Vihar, New Delhi"/>
    <x v="3"/>
    <s v="Indian Rupees(Rs.)"/>
    <x v="0"/>
    <x v="0"/>
    <x v="1"/>
    <n v="168"/>
    <x v="12"/>
    <x v="7"/>
    <x v="5"/>
    <n v="3"/>
    <n v="25"/>
    <d v="2012-03-25T00:00:00"/>
    <s v="Rs.600"/>
    <n v="1"/>
    <n v="600"/>
  </r>
  <r>
    <n v="18375397"/>
    <x v="2008"/>
    <n v="1"/>
    <x v="0"/>
    <s v="New Delhi"/>
    <s v="2521, 2nd Floor, Kingsway Camp, Hudson Lane, GTB Nagar, New Delhi"/>
    <x v="697"/>
    <s v="Indian Rupees(Rs.)"/>
    <x v="0"/>
    <x v="0"/>
    <x v="1"/>
    <n v="214"/>
    <x v="12"/>
    <x v="1"/>
    <x v="8"/>
    <n v="2"/>
    <n v="3"/>
    <d v="2015-02-03T00:00:00"/>
    <s v="Rs.600"/>
    <n v="1"/>
    <n v="600"/>
  </r>
  <r>
    <n v="18366011"/>
    <x v="2022"/>
    <n v="1"/>
    <x v="0"/>
    <s v="New Delhi"/>
    <s v="Shop 24, Tilak Market, Near Gol Chakkar, Kirti Nagar, New Delhi"/>
    <x v="348"/>
    <s v="Indian Rupees(Rs.)"/>
    <x v="0"/>
    <x v="0"/>
    <x v="1"/>
    <n v="5"/>
    <x v="12"/>
    <x v="10"/>
    <x v="8"/>
    <n v="2"/>
    <n v="4"/>
    <d v="2015-02-04T00:00:00"/>
    <s v="Rs.600"/>
    <n v="1"/>
    <n v="600"/>
  </r>
  <r>
    <n v="5869"/>
    <x v="2023"/>
    <n v="1"/>
    <x v="0"/>
    <s v="New Delhi"/>
    <s v="32, Food Court, Living Style Mall, Main Kalindi Kunj Road, Jasola, New Delhi"/>
    <x v="3"/>
    <s v="Indian Rupees(Rs.)"/>
    <x v="0"/>
    <x v="0"/>
    <x v="1"/>
    <n v="66"/>
    <x v="12"/>
    <x v="28"/>
    <x v="1"/>
    <n v="2"/>
    <n v="3"/>
    <d v="2016-02-03T00:00:00"/>
    <s v="Rs.600"/>
    <n v="1"/>
    <n v="600"/>
  </r>
  <r>
    <n v="18368943"/>
    <x v="2024"/>
    <n v="1"/>
    <x v="0"/>
    <s v="New Delhi"/>
    <s v="House 24/25, New Aruna Nagar, Majnu ka Tila, New Delhi"/>
    <x v="56"/>
    <s v="Indian Rupees(Rs.)"/>
    <x v="0"/>
    <x v="0"/>
    <x v="1"/>
    <n v="1"/>
    <x v="12"/>
    <x v="0"/>
    <x v="4"/>
    <n v="2"/>
    <n v="16"/>
    <d v="2014-02-16T00:00:00"/>
    <s v="Rs.600"/>
    <n v="1"/>
    <n v="600"/>
  </r>
  <r>
    <n v="308222"/>
    <x v="2025"/>
    <n v="1"/>
    <x v="0"/>
    <s v="New Delhi"/>
    <s v="Shop 2, Local Shopping Complex, DDA Market, Acharya Niketan, Mayur Vihar Phase 1, New Delhi"/>
    <x v="698"/>
    <s v="Indian Rupees(Rs.)"/>
    <x v="0"/>
    <x v="0"/>
    <x v="1"/>
    <n v="49"/>
    <x v="12"/>
    <x v="27"/>
    <x v="2"/>
    <n v="2"/>
    <n v="1"/>
    <d v="2018-02-01T00:00:00"/>
    <s v="Rs.600"/>
    <n v="1"/>
    <n v="600"/>
  </r>
  <r>
    <n v="4560"/>
    <x v="1957"/>
    <n v="1"/>
    <x v="0"/>
    <s v="New Delhi"/>
    <s v="6/7, 2nd Floor, Pacific Mall, Tagore Garden, New Delhi"/>
    <x v="7"/>
    <s v="Indian Rupees(Rs.)"/>
    <x v="0"/>
    <x v="0"/>
    <x v="1"/>
    <n v="53"/>
    <x v="12"/>
    <x v="7"/>
    <x v="2"/>
    <n v="2"/>
    <n v="21"/>
    <d v="2018-02-21T00:00:00"/>
    <s v="Rs.600"/>
    <n v="1"/>
    <n v="600"/>
  </r>
  <r>
    <n v="6356"/>
    <x v="2026"/>
    <n v="1"/>
    <x v="0"/>
    <s v="New Delhi"/>
    <s v="65, D.B. Gupta Road, Paharganj, New Delhi"/>
    <x v="579"/>
    <s v="Indian Rupees(Rs.)"/>
    <x v="0"/>
    <x v="0"/>
    <x v="1"/>
    <n v="6"/>
    <x v="12"/>
    <x v="27"/>
    <x v="4"/>
    <n v="2"/>
    <n v="17"/>
    <d v="2014-02-17T00:00:00"/>
    <s v="Rs.600"/>
    <n v="1"/>
    <n v="600"/>
  </r>
  <r>
    <n v="18356800"/>
    <x v="1944"/>
    <n v="1"/>
    <x v="0"/>
    <s v="New Delhi"/>
    <s v="4, New Delhi Airport Express Mall, Opposite New Delhi Railway Station, Ajmeri Gate, Near Paharganj, New Delhi"/>
    <x v="33"/>
    <s v="Indian Rupees(Rs.)"/>
    <x v="0"/>
    <x v="0"/>
    <x v="1"/>
    <n v="14"/>
    <x v="12"/>
    <x v="13"/>
    <x v="7"/>
    <n v="2"/>
    <n v="15"/>
    <d v="2017-02-15T00:00:00"/>
    <s v="Rs.600"/>
    <n v="1"/>
    <n v="600"/>
  </r>
  <r>
    <n v="18391458"/>
    <x v="2027"/>
    <n v="1"/>
    <x v="0"/>
    <s v="New Delhi"/>
    <s v="67, Satyaniketan, New Delhi"/>
    <x v="359"/>
    <s v="Indian Rupees(Rs.)"/>
    <x v="0"/>
    <x v="0"/>
    <x v="1"/>
    <n v="49"/>
    <x v="12"/>
    <x v="19"/>
    <x v="2"/>
    <n v="2"/>
    <n v="16"/>
    <d v="2018-02-16T00:00:00"/>
    <s v="Rs.600"/>
    <n v="1"/>
    <n v="600"/>
  </r>
  <r>
    <n v="18231390"/>
    <x v="2028"/>
    <n v="1"/>
    <x v="0"/>
    <s v="New Delhi"/>
    <s v="C Block, South Extension 2, New Delhi"/>
    <x v="21"/>
    <s v="Indian Rupees(Rs.)"/>
    <x v="0"/>
    <x v="0"/>
    <x v="1"/>
    <n v="2"/>
    <x v="12"/>
    <x v="0"/>
    <x v="6"/>
    <n v="2"/>
    <n v="28"/>
    <d v="2010-02-28T00:00:00"/>
    <s v="Rs.600"/>
    <n v="1"/>
    <n v="600"/>
  </r>
  <r>
    <n v="18277000"/>
    <x v="2029"/>
    <n v="1"/>
    <x v="0"/>
    <s v="New Delhi"/>
    <s v="Shop 17, DDA Market, M Block, Vikaspuri, New Delhi"/>
    <x v="2"/>
    <s v="Indian Rupees(Rs.)"/>
    <x v="0"/>
    <x v="0"/>
    <x v="1"/>
    <n v="13"/>
    <x v="12"/>
    <x v="11"/>
    <x v="4"/>
    <n v="2"/>
    <n v="24"/>
    <d v="2014-02-24T00:00:00"/>
    <s v="Rs.600"/>
    <n v="1"/>
    <n v="600"/>
  </r>
  <r>
    <n v="7228"/>
    <x v="2030"/>
    <n v="1"/>
    <x v="0"/>
    <s v="New Delhi"/>
    <s v="3rd Floor, Food Court, Ambience Mall, Vasant Kunj, New Delhi"/>
    <x v="699"/>
    <s v="Indian Rupees(Rs.)"/>
    <x v="0"/>
    <x v="0"/>
    <x v="1"/>
    <n v="206"/>
    <x v="12"/>
    <x v="9"/>
    <x v="3"/>
    <n v="1"/>
    <n v="27"/>
    <d v="2011-01-27T00:00:00"/>
    <s v="Rs.600"/>
    <n v="1"/>
    <n v="600"/>
  </r>
  <r>
    <n v="8201"/>
    <x v="207"/>
    <n v="1"/>
    <x v="0"/>
    <s v="New Delhi"/>
    <s v="309, 2nd Floor, DLF Place Mall, Saket, New Delhi"/>
    <x v="26"/>
    <s v="Indian Rupees(Rs.)"/>
    <x v="0"/>
    <x v="0"/>
    <x v="1"/>
    <n v="426"/>
    <x v="12"/>
    <x v="5"/>
    <x v="4"/>
    <n v="1"/>
    <n v="16"/>
    <d v="2014-01-16T00:00:00"/>
    <s v="Rs.600"/>
    <n v="1"/>
    <n v="600"/>
  </r>
  <r>
    <n v="312594"/>
    <x v="2031"/>
    <n v="1"/>
    <x v="0"/>
    <s v="New Delhi"/>
    <s v="Near Bhairon Temple, Kalkaji, New Delhi"/>
    <x v="21"/>
    <s v="Indian Rupees(Rs.)"/>
    <x v="0"/>
    <x v="0"/>
    <x v="1"/>
    <n v="8"/>
    <x v="12"/>
    <x v="27"/>
    <x v="5"/>
    <n v="1"/>
    <n v="3"/>
    <d v="2012-01-03T00:00:00"/>
    <s v="Rs.600"/>
    <n v="1"/>
    <n v="600"/>
  </r>
  <r>
    <n v="18357946"/>
    <x v="207"/>
    <n v="1"/>
    <x v="0"/>
    <s v="New Delhi"/>
    <s v="Pacific Mall, Second Floor, Subhash Nagar, New Delhi"/>
    <x v="26"/>
    <s v="Indian Rupees(Rs.)"/>
    <x v="0"/>
    <x v="0"/>
    <x v="1"/>
    <n v="36"/>
    <x v="12"/>
    <x v="4"/>
    <x v="1"/>
    <n v="1"/>
    <n v="7"/>
    <d v="2016-01-07T00:00:00"/>
    <s v="Rs.600"/>
    <n v="1"/>
    <n v="600"/>
  </r>
  <r>
    <n v="7442"/>
    <x v="2032"/>
    <n v="1"/>
    <x v="0"/>
    <s v="New Delhi"/>
    <s v="95, Old Rajinder Nagar, Rajinder Nagar, New Delhi"/>
    <x v="700"/>
    <s v="Indian Rupees(Rs.)"/>
    <x v="0"/>
    <x v="0"/>
    <x v="1"/>
    <n v="22"/>
    <x v="12"/>
    <x v="17"/>
    <x v="2"/>
    <n v="1"/>
    <n v="27"/>
    <d v="2018-01-27T00:00:00"/>
    <s v="Rs.600"/>
    <n v="1"/>
    <n v="600"/>
  </r>
  <r>
    <n v="300966"/>
    <x v="2033"/>
    <n v="1"/>
    <x v="0"/>
    <s v="New Delhi"/>
    <s v="E-1/10, Opposite M2K Cinema, Rohini, New Delhi"/>
    <x v="68"/>
    <s v="Indian Rupees(Rs.)"/>
    <x v="0"/>
    <x v="0"/>
    <x v="1"/>
    <n v="62"/>
    <x v="12"/>
    <x v="26"/>
    <x v="5"/>
    <n v="1"/>
    <n v="13"/>
    <d v="2012-01-13T00:00:00"/>
    <s v="Rs.600"/>
    <n v="1"/>
    <n v="600"/>
  </r>
  <r>
    <n v="3797"/>
    <x v="1957"/>
    <n v="1"/>
    <x v="0"/>
    <s v="New Delhi"/>
    <s v="Ground Floor, DLF Courtyard, Atrium, Saket, New Delhi"/>
    <x v="7"/>
    <s v="Indian Rupees(Rs.)"/>
    <x v="0"/>
    <x v="0"/>
    <x v="1"/>
    <n v="118"/>
    <x v="12"/>
    <x v="21"/>
    <x v="8"/>
    <n v="1"/>
    <n v="11"/>
    <d v="2015-01-11T00:00:00"/>
    <s v="Rs.600"/>
    <n v="1"/>
    <n v="600"/>
  </r>
  <r>
    <n v="18358171"/>
    <x v="1957"/>
    <n v="1"/>
    <x v="0"/>
    <s v="New Delhi"/>
    <s v="E-23, 1st Floor, South Extension 2, New Delhi"/>
    <x v="7"/>
    <s v="Indian Rupees(Rs.)"/>
    <x v="0"/>
    <x v="0"/>
    <x v="1"/>
    <n v="6"/>
    <x v="12"/>
    <x v="13"/>
    <x v="2"/>
    <n v="1"/>
    <n v="20"/>
    <d v="2018-01-20T00:00:00"/>
    <s v="Rs.600"/>
    <n v="1"/>
    <n v="600"/>
  </r>
  <r>
    <n v="9083"/>
    <x v="2034"/>
    <n v="1"/>
    <x v="0"/>
    <s v="New Delhi"/>
    <s v="446, Leela Ram Market, Masjid Moth, NDSE II, South Extension 2, New Delhi"/>
    <x v="3"/>
    <s v="Indian Rupees(Rs.)"/>
    <x v="0"/>
    <x v="0"/>
    <x v="1"/>
    <n v="29"/>
    <x v="12"/>
    <x v="4"/>
    <x v="2"/>
    <n v="1"/>
    <n v="22"/>
    <d v="2018-01-22T00:00:00"/>
    <s v="Rs.600"/>
    <n v="1"/>
    <n v="600"/>
  </r>
  <r>
    <n v="2124"/>
    <x v="2035"/>
    <n v="1"/>
    <x v="0"/>
    <s v="New Delhi"/>
    <s v="C-22, Main Market, Vasant Vihar, New Delhi"/>
    <x v="2"/>
    <s v="Indian Rupees(Rs.)"/>
    <x v="0"/>
    <x v="0"/>
    <x v="1"/>
    <n v="31"/>
    <x v="12"/>
    <x v="13"/>
    <x v="6"/>
    <n v="1"/>
    <n v="21"/>
    <d v="2010-01-21T00:00:00"/>
    <s v="Rs.600"/>
    <n v="1"/>
    <n v="600"/>
  </r>
  <r>
    <n v="3657"/>
    <x v="2036"/>
    <n v="1"/>
    <x v="0"/>
    <s v="New Delhi"/>
    <s v="Shop 42, C Block Market, Vikaspuri, New Delhi"/>
    <x v="19"/>
    <s v="Indian Rupees(Rs.)"/>
    <x v="0"/>
    <x v="0"/>
    <x v="1"/>
    <n v="26"/>
    <x v="12"/>
    <x v="4"/>
    <x v="8"/>
    <n v="1"/>
    <n v="28"/>
    <d v="2015-01-28T00:00:00"/>
    <s v="Rs.600"/>
    <n v="1"/>
    <n v="600"/>
  </r>
  <r>
    <n v="18386746"/>
    <x v="2037"/>
    <n v="1"/>
    <x v="0"/>
    <s v="New Delhi"/>
    <s v="Multilevel Car Parking, Terminal 3, Aerocity, New Delhi"/>
    <x v="701"/>
    <s v="Indian Rupees(Rs.)"/>
    <x v="0"/>
    <x v="0"/>
    <x v="1"/>
    <n v="2"/>
    <x v="12"/>
    <x v="0"/>
    <x v="3"/>
    <n v="12"/>
    <n v="13"/>
    <d v="2011-12-13T00:00:00"/>
    <s v="Rs.600"/>
    <n v="1"/>
    <n v="600"/>
  </r>
  <r>
    <n v="310447"/>
    <x v="2038"/>
    <n v="1"/>
    <x v="0"/>
    <s v="New Delhi"/>
    <s v="G-7, Pankaj Plaza, Surajmal Vihar, Near, Anand Vihar, New Delhi"/>
    <x v="19"/>
    <s v="Indian Rupees(Rs.)"/>
    <x v="0"/>
    <x v="0"/>
    <x v="1"/>
    <n v="14"/>
    <x v="12"/>
    <x v="27"/>
    <x v="5"/>
    <n v="12"/>
    <n v="12"/>
    <d v="2012-12-12T00:00:00"/>
    <s v="Rs.600"/>
    <n v="1"/>
    <n v="600"/>
  </r>
  <r>
    <n v="7855"/>
    <x v="207"/>
    <n v="1"/>
    <x v="0"/>
    <s v="New Delhi"/>
    <s v="N-6, Connaught Place, New Delhi"/>
    <x v="26"/>
    <s v="Indian Rupees(Rs.)"/>
    <x v="0"/>
    <x v="0"/>
    <x v="1"/>
    <n v="1607"/>
    <x v="12"/>
    <x v="3"/>
    <x v="1"/>
    <n v="12"/>
    <n v="16"/>
    <d v="2016-12-16T00:00:00"/>
    <s v="Rs.600"/>
    <n v="1"/>
    <n v="600"/>
  </r>
  <r>
    <n v="309838"/>
    <x v="1057"/>
    <n v="1"/>
    <x v="0"/>
    <s v="New Delhi"/>
    <s v="82, Flyover Market, Defence Colony, New Delhi"/>
    <x v="2"/>
    <s v="Indian Rupees(Rs.)"/>
    <x v="0"/>
    <x v="0"/>
    <x v="1"/>
    <n v="35"/>
    <x v="12"/>
    <x v="4"/>
    <x v="4"/>
    <n v="12"/>
    <n v="19"/>
    <d v="2014-12-19T00:00:00"/>
    <s v="Rs.600"/>
    <n v="1"/>
    <n v="600"/>
  </r>
  <r>
    <n v="9552"/>
    <x v="2039"/>
    <n v="1"/>
    <x v="0"/>
    <s v="New Delhi"/>
    <s v="1515, Ramesh Nagar, Kirti Nagar, New Delhi"/>
    <x v="2"/>
    <s v="Indian Rupees(Rs.)"/>
    <x v="0"/>
    <x v="0"/>
    <x v="1"/>
    <n v="31"/>
    <x v="12"/>
    <x v="11"/>
    <x v="5"/>
    <n v="12"/>
    <n v="8"/>
    <d v="2012-12-08T00:00:00"/>
    <s v="Rs.600"/>
    <n v="1"/>
    <n v="600"/>
  </r>
  <r>
    <n v="18365872"/>
    <x v="2040"/>
    <n v="1"/>
    <x v="0"/>
    <s v="New Delhi"/>
    <s v="Shop 1, 40 DLF Industrial Area, Alishan Building, Kirti Nagar, New Delhi"/>
    <x v="370"/>
    <s v="Indian Rupees(Rs.)"/>
    <x v="0"/>
    <x v="0"/>
    <x v="1"/>
    <n v="4"/>
    <x v="12"/>
    <x v="27"/>
    <x v="7"/>
    <n v="12"/>
    <n v="2"/>
    <d v="2017-12-02T00:00:00"/>
    <s v="Rs.600"/>
    <n v="1"/>
    <n v="600"/>
  </r>
  <r>
    <n v="4312"/>
    <x v="2041"/>
    <n v="1"/>
    <x v="0"/>
    <s v="New Delhi"/>
    <s v="77, Main Vasant Kunj Road, Near IDBI Bank, Mahipalpur, New Delhi"/>
    <x v="20"/>
    <s v="Indian Rupees(Rs.)"/>
    <x v="0"/>
    <x v="0"/>
    <x v="1"/>
    <n v="11"/>
    <x v="12"/>
    <x v="20"/>
    <x v="3"/>
    <n v="12"/>
    <n v="12"/>
    <d v="2011-12-12T00:00:00"/>
    <s v="Rs.600"/>
    <n v="1"/>
    <n v="600"/>
  </r>
  <r>
    <n v="7548"/>
    <x v="2042"/>
    <n v="1"/>
    <x v="0"/>
    <s v="New Delhi"/>
    <s v="160, South Moti Bagh Market, Moti Bagh, New Delhi"/>
    <x v="2"/>
    <s v="Indian Rupees(Rs.)"/>
    <x v="0"/>
    <x v="0"/>
    <x v="1"/>
    <n v="62"/>
    <x v="12"/>
    <x v="7"/>
    <x v="2"/>
    <n v="12"/>
    <n v="5"/>
    <d v="2018-12-05T00:00:00"/>
    <s v="Rs.600"/>
    <n v="1"/>
    <n v="600"/>
  </r>
  <r>
    <n v="1973"/>
    <x v="2043"/>
    <n v="1"/>
    <x v="0"/>
    <s v="New Delhi"/>
    <s v="C-159, Shop 27, Naraina Industrial Area, Phase 1, Naraina, New Delhi"/>
    <x v="47"/>
    <s v="Indian Rupees(Rs.)"/>
    <x v="0"/>
    <x v="0"/>
    <x v="1"/>
    <n v="2"/>
    <x v="12"/>
    <x v="0"/>
    <x v="5"/>
    <n v="12"/>
    <n v="9"/>
    <d v="2012-12-09T00:00:00"/>
    <s v="Rs.600"/>
    <n v="1"/>
    <n v="600"/>
  </r>
  <r>
    <n v="303788"/>
    <x v="2044"/>
    <n v="1"/>
    <x v="0"/>
    <s v="New Delhi"/>
    <s v="5084-A, Ajay Guest House, Opposite Khanna Cinema, Main Bazar, Paharganj, New Delhi"/>
    <x v="702"/>
    <s v="Indian Rupees(Rs.)"/>
    <x v="0"/>
    <x v="0"/>
    <x v="1"/>
    <n v="22"/>
    <x v="12"/>
    <x v="11"/>
    <x v="8"/>
    <n v="12"/>
    <n v="7"/>
    <d v="2015-12-07T00:00:00"/>
    <s v="Rs.600"/>
    <n v="1"/>
    <n v="600"/>
  </r>
  <r>
    <n v="301191"/>
    <x v="2045"/>
    <n v="1"/>
    <x v="0"/>
    <s v="New Delhi"/>
    <s v="659, Top Floor, Tooti Chowk, Main Bazar, Paharganj, New Delhi"/>
    <x v="20"/>
    <s v="Indian Rupees(Rs.)"/>
    <x v="0"/>
    <x v="0"/>
    <x v="1"/>
    <n v="9"/>
    <x v="12"/>
    <x v="20"/>
    <x v="2"/>
    <n v="12"/>
    <n v="11"/>
    <d v="2018-12-11T00:00:00"/>
    <s v="Rs.600"/>
    <n v="1"/>
    <n v="600"/>
  </r>
  <r>
    <n v="18354666"/>
    <x v="2046"/>
    <n v="1"/>
    <x v="0"/>
    <s v="New Delhi"/>
    <s v="8501/15, Grand Godwin Hotel, Aarakshan Road, Paharganj, New Delhi"/>
    <x v="450"/>
    <s v="Indian Rupees(Rs.)"/>
    <x v="0"/>
    <x v="0"/>
    <x v="1"/>
    <n v="3"/>
    <x v="12"/>
    <x v="0"/>
    <x v="2"/>
    <n v="12"/>
    <n v="28"/>
    <d v="2018-12-28T00:00:00"/>
    <s v="Rs.600"/>
    <n v="1"/>
    <n v="600"/>
  </r>
  <r>
    <n v="18431171"/>
    <x v="2047"/>
    <n v="1"/>
    <x v="0"/>
    <s v="New Delhi"/>
    <s v="C 118, Palam Dabri Road, Palam, New Delhi"/>
    <x v="8"/>
    <s v="Indian Rupees(Rs.)"/>
    <x v="0"/>
    <x v="0"/>
    <x v="1"/>
    <n v="1"/>
    <x v="12"/>
    <x v="0"/>
    <x v="1"/>
    <n v="12"/>
    <n v="8"/>
    <d v="2016-12-08T00:00:00"/>
    <s v="Rs.600"/>
    <n v="1"/>
    <n v="600"/>
  </r>
  <r>
    <n v="18449651"/>
    <x v="2048"/>
    <n v="1"/>
    <x v="0"/>
    <s v="New Delhi"/>
    <s v="Rzg-1 Nanda Block, Mahavir Enclave, Palam, New Delhi"/>
    <x v="19"/>
    <s v="Indian Rupees(Rs.)"/>
    <x v="0"/>
    <x v="0"/>
    <x v="1"/>
    <n v="2"/>
    <x v="12"/>
    <x v="0"/>
    <x v="8"/>
    <n v="12"/>
    <n v="27"/>
    <d v="2015-12-27T00:00:00"/>
    <s v="Rs.600"/>
    <n v="1"/>
    <n v="600"/>
  </r>
  <r>
    <n v="18237321"/>
    <x v="2049"/>
    <n v="1"/>
    <x v="0"/>
    <s v="New Delhi"/>
    <s v="17, 1st Floor, Opposite Sri Venkateshwara College, Satyaniketan, New Delhi"/>
    <x v="703"/>
    <s v="Indian Rupees(Rs.)"/>
    <x v="0"/>
    <x v="0"/>
    <x v="1"/>
    <n v="1563"/>
    <x v="12"/>
    <x v="16"/>
    <x v="7"/>
    <n v="12"/>
    <n v="10"/>
    <d v="2017-12-10T00:00:00"/>
    <s v="Rs.600"/>
    <n v="1"/>
    <n v="600"/>
  </r>
  <r>
    <n v="300969"/>
    <x v="2050"/>
    <n v="1"/>
    <x v="0"/>
    <s v="New Delhi"/>
    <s v="Shahpur Jat, New Delhi"/>
    <x v="150"/>
    <s v="Indian Rupees(Rs.)"/>
    <x v="0"/>
    <x v="0"/>
    <x v="1"/>
    <n v="40"/>
    <x v="12"/>
    <x v="21"/>
    <x v="7"/>
    <n v="12"/>
    <n v="5"/>
    <d v="2017-12-05T00:00:00"/>
    <s v="Rs.600"/>
    <n v="1"/>
    <n v="600"/>
  </r>
  <r>
    <n v="2009"/>
    <x v="1011"/>
    <n v="1"/>
    <x v="0"/>
    <s v="New Delhi"/>
    <s v="G-18/19, V3S Mall, Laxmi Nagar, New Delhi"/>
    <x v="24"/>
    <s v="Indian Rupees(Rs.)"/>
    <x v="0"/>
    <x v="0"/>
    <x v="1"/>
    <n v="193"/>
    <x v="12"/>
    <x v="4"/>
    <x v="1"/>
    <n v="12"/>
    <n v="17"/>
    <d v="2016-12-17T00:00:00"/>
    <s v="Rs.600"/>
    <n v="1"/>
    <n v="600"/>
  </r>
  <r>
    <n v="18249102"/>
    <x v="2051"/>
    <n v="1"/>
    <x v="0"/>
    <s v="New Delhi"/>
    <s v="Shop 12, I Block, DDA Market, Ashok Vihar Phase 1, New Delhi"/>
    <x v="3"/>
    <s v="Indian Rupees(Rs.)"/>
    <x v="0"/>
    <x v="0"/>
    <x v="1"/>
    <n v="19"/>
    <x v="12"/>
    <x v="4"/>
    <x v="2"/>
    <n v="11"/>
    <n v="15"/>
    <d v="2018-11-15T00:00:00"/>
    <s v="Rs.600"/>
    <n v="1"/>
    <n v="600"/>
  </r>
  <r>
    <n v="18451576"/>
    <x v="2052"/>
    <n v="1"/>
    <x v="0"/>
    <s v="New Delhi"/>
    <s v="Shop 25,27 &amp; 29, Defence Colony Flyover Market, Defence Colony, New Delhi"/>
    <x v="49"/>
    <s v="Indian Rupees(Rs.)"/>
    <x v="0"/>
    <x v="0"/>
    <x v="1"/>
    <n v="33"/>
    <x v="12"/>
    <x v="15"/>
    <x v="0"/>
    <n v="11"/>
    <n v="19"/>
    <d v="2013-11-19T00:00:00"/>
    <s v="Rs.600"/>
    <n v="1"/>
    <n v="600"/>
  </r>
  <r>
    <n v="305123"/>
    <x v="2053"/>
    <n v="1"/>
    <x v="0"/>
    <s v="New Delhi"/>
    <s v="A 446, Ground Floor, Defence Colony, New Delhi"/>
    <x v="21"/>
    <s v="Indian Rupees(Rs.)"/>
    <x v="0"/>
    <x v="0"/>
    <x v="1"/>
    <n v="13"/>
    <x v="12"/>
    <x v="11"/>
    <x v="5"/>
    <n v="11"/>
    <n v="19"/>
    <d v="2012-11-19T00:00:00"/>
    <s v="Rs.600"/>
    <n v="1"/>
    <n v="600"/>
  </r>
  <r>
    <n v="2301"/>
    <x v="1007"/>
    <n v="1"/>
    <x v="0"/>
    <s v="New Delhi"/>
    <s v="Food Court, 2nd Floor, DLF Promenade Mall, Vasant Kunj, New Delhi"/>
    <x v="318"/>
    <s v="Indian Rupees(Rs.)"/>
    <x v="0"/>
    <x v="0"/>
    <x v="1"/>
    <n v="134"/>
    <x v="12"/>
    <x v="21"/>
    <x v="7"/>
    <n v="11"/>
    <n v="7"/>
    <d v="2017-11-07T00:00:00"/>
    <s v="Rs.600"/>
    <n v="1"/>
    <n v="600"/>
  </r>
  <r>
    <n v="304923"/>
    <x v="1711"/>
    <n v="1"/>
    <x v="0"/>
    <s v="New Delhi"/>
    <s v="Lower Ground Floor, Epicuria Food Mall, Nehru Place Metro Station, Nehru Place, New Delhi"/>
    <x v="64"/>
    <s v="Indian Rupees(Rs.)"/>
    <x v="0"/>
    <x v="0"/>
    <x v="1"/>
    <n v="70"/>
    <x v="12"/>
    <x v="15"/>
    <x v="2"/>
    <n v="11"/>
    <n v="8"/>
    <d v="2018-11-08T00:00:00"/>
    <s v="Rs.600"/>
    <n v="1"/>
    <n v="600"/>
  </r>
  <r>
    <n v="18349930"/>
    <x v="2054"/>
    <n v="1"/>
    <x v="0"/>
    <s v="New Delhi"/>
    <s v="3rd Floor, I-2, Central market, Lajpat Nagar 2, New Delhi"/>
    <x v="3"/>
    <s v="Indian Rupees(Rs.)"/>
    <x v="0"/>
    <x v="0"/>
    <x v="1"/>
    <n v="18"/>
    <x v="12"/>
    <x v="13"/>
    <x v="4"/>
    <n v="11"/>
    <n v="24"/>
    <d v="2014-11-24T00:00:00"/>
    <s v="Rs.600"/>
    <n v="1"/>
    <n v="600"/>
  </r>
  <r>
    <n v="18391309"/>
    <x v="2055"/>
    <n v="1"/>
    <x v="0"/>
    <s v="New Delhi"/>
    <s v="116, Meher Chand Market, Lodhi Colony, New Delhi"/>
    <x v="7"/>
    <s v="Indian Rupees(Rs.)"/>
    <x v="0"/>
    <x v="0"/>
    <x v="1"/>
    <n v="11"/>
    <x v="12"/>
    <x v="13"/>
    <x v="6"/>
    <n v="11"/>
    <n v="19"/>
    <d v="2010-11-19T00:00:00"/>
    <s v="Rs.600"/>
    <n v="1"/>
    <n v="600"/>
  </r>
  <r>
    <n v="18261162"/>
    <x v="2056"/>
    <n v="1"/>
    <x v="0"/>
    <s v="New Delhi"/>
    <s v="House 24/25, New Tibet Camp, New Aruna Nagar, Majnu ka Tila, New Delhi"/>
    <x v="71"/>
    <s v="Indian Rupees(Rs.)"/>
    <x v="0"/>
    <x v="0"/>
    <x v="1"/>
    <n v="1"/>
    <x v="12"/>
    <x v="0"/>
    <x v="1"/>
    <n v="11"/>
    <n v="12"/>
    <d v="2016-11-12T00:00:00"/>
    <s v="Rs.600"/>
    <n v="1"/>
    <n v="600"/>
  </r>
  <r>
    <n v="18107855"/>
    <x v="2057"/>
    <n v="1"/>
    <x v="0"/>
    <s v="New Delhi"/>
    <s v="Plot 10, LSC, DDA Commercial Complex, New Rajdhani Enclave, Preet Vihar, New Delhi"/>
    <x v="2"/>
    <s v="Indian Rupees(Rs.)"/>
    <x v="0"/>
    <x v="0"/>
    <x v="1"/>
    <n v="2"/>
    <x v="12"/>
    <x v="0"/>
    <x v="4"/>
    <n v="11"/>
    <n v="18"/>
    <d v="2014-11-18T00:00:00"/>
    <s v="Rs.600"/>
    <n v="1"/>
    <n v="600"/>
  </r>
  <r>
    <n v="306067"/>
    <x v="1982"/>
    <n v="1"/>
    <x v="0"/>
    <s v="New Delhi"/>
    <s v="1/123, Opposite BSES Office, Shankar Road, Old, Rajinder Nagar, New Delhi"/>
    <x v="76"/>
    <s v="Indian Rupees(Rs.)"/>
    <x v="0"/>
    <x v="0"/>
    <x v="1"/>
    <n v="135"/>
    <x v="12"/>
    <x v="17"/>
    <x v="5"/>
    <n v="11"/>
    <n v="23"/>
    <d v="2012-11-23T00:00:00"/>
    <s v="Rs.600"/>
    <n v="1"/>
    <n v="600"/>
  </r>
  <r>
    <n v="18456724"/>
    <x v="2058"/>
    <n v="1"/>
    <x v="0"/>
    <s v="New Delhi"/>
    <s v="70-E, 1st Floor, NCC Gate, Humayunpur, Safdarjung Enclave, Safdarjung, New Delhi"/>
    <x v="704"/>
    <s v="Indian Rupees(Rs.)"/>
    <x v="0"/>
    <x v="0"/>
    <x v="1"/>
    <n v="4"/>
    <x v="12"/>
    <x v="10"/>
    <x v="6"/>
    <n v="11"/>
    <n v="1"/>
    <d v="2010-11-01T00:00:00"/>
    <s v="Rs.600"/>
    <n v="1"/>
    <n v="600"/>
  </r>
  <r>
    <n v="5848"/>
    <x v="1957"/>
    <n v="1"/>
    <x v="0"/>
    <s v="New Delhi"/>
    <s v="C-15, DDA, Commercial Complex, SDA, New Delhi"/>
    <x v="7"/>
    <s v="Indian Rupees(Rs.)"/>
    <x v="0"/>
    <x v="0"/>
    <x v="1"/>
    <n v="53"/>
    <x v="12"/>
    <x v="4"/>
    <x v="5"/>
    <n v="11"/>
    <n v="5"/>
    <d v="2012-11-05T00:00:00"/>
    <s v="Rs.600"/>
    <n v="1"/>
    <n v="600"/>
  </r>
  <r>
    <n v="312023"/>
    <x v="2059"/>
    <n v="1"/>
    <x v="0"/>
    <s v="New Delhi"/>
    <s v="Shop 3, Subhash Nagar Bike Market, Ajanta Cinema, Ajay Enclave, Subhash Nagar, New Delhi"/>
    <x v="2"/>
    <s v="Indian Rupees(Rs.)"/>
    <x v="0"/>
    <x v="0"/>
    <x v="1"/>
    <n v="11"/>
    <x v="12"/>
    <x v="13"/>
    <x v="2"/>
    <n v="11"/>
    <n v="15"/>
    <d v="2018-11-15T00:00:00"/>
    <s v="Rs.600"/>
    <n v="1"/>
    <n v="600"/>
  </r>
  <r>
    <n v="310532"/>
    <x v="2060"/>
    <n v="1"/>
    <x v="0"/>
    <s v="New Delhi"/>
    <s v="F-16 B, 1st Floor, Hudson Lane, Opposite NDBL, Vijay Nagar, New Delhi"/>
    <x v="705"/>
    <s v="Indian Rupees(Rs.)"/>
    <x v="0"/>
    <x v="0"/>
    <x v="1"/>
    <n v="429"/>
    <x v="12"/>
    <x v="5"/>
    <x v="2"/>
    <n v="11"/>
    <n v="24"/>
    <d v="2018-11-24T00:00:00"/>
    <s v="Rs.600"/>
    <n v="1"/>
    <n v="600"/>
  </r>
  <r>
    <n v="18265698"/>
    <x v="1918"/>
    <n v="1"/>
    <x v="0"/>
    <s v="New Delhi"/>
    <s v="K-130, Gautam Nagar, Yusuf Sarai, New Delhi"/>
    <x v="19"/>
    <s v="Indian Rupees(Rs.)"/>
    <x v="0"/>
    <x v="0"/>
    <x v="1"/>
    <n v="5"/>
    <x v="12"/>
    <x v="6"/>
    <x v="4"/>
    <n v="11"/>
    <n v="17"/>
    <d v="2014-11-17T00:00:00"/>
    <s v="Rs.600"/>
    <n v="1"/>
    <n v="600"/>
  </r>
  <r>
    <n v="6003"/>
    <x v="2061"/>
    <n v="1"/>
    <x v="0"/>
    <s v="New Delhi"/>
    <s v="1, Assam Bhavan, Chanakyapuri, New Delhi"/>
    <x v="706"/>
    <s v="Indian Rupees(Rs.)"/>
    <x v="0"/>
    <x v="0"/>
    <x v="1"/>
    <n v="218"/>
    <x v="12"/>
    <x v="9"/>
    <x v="6"/>
    <n v="10"/>
    <n v="26"/>
    <d v="2010-10-26T00:00:00"/>
    <s v="Rs.600"/>
    <n v="1"/>
    <n v="600"/>
  </r>
  <r>
    <n v="1530"/>
    <x v="2062"/>
    <n v="1"/>
    <x v="0"/>
    <s v="New Delhi"/>
    <s v="24, Community Center, New Friends Colony, New Delhi"/>
    <x v="2"/>
    <s v="Indian Rupees(Rs.)"/>
    <x v="0"/>
    <x v="0"/>
    <x v="1"/>
    <n v="54"/>
    <x v="12"/>
    <x v="27"/>
    <x v="7"/>
    <n v="10"/>
    <n v="14"/>
    <d v="2017-10-14T00:00:00"/>
    <s v="Rs.600"/>
    <n v="1"/>
    <n v="600"/>
  </r>
  <r>
    <n v="3183"/>
    <x v="2063"/>
    <n v="1"/>
    <x v="0"/>
    <s v="New Delhi"/>
    <s v="3627, 1st Floor, Golcha Cinema Corner, Daryaganj, New Delhi"/>
    <x v="309"/>
    <s v="Indian Rupees(Rs.)"/>
    <x v="0"/>
    <x v="0"/>
    <x v="1"/>
    <n v="28"/>
    <x v="12"/>
    <x v="27"/>
    <x v="3"/>
    <n v="10"/>
    <n v="23"/>
    <d v="2011-10-23T00:00:00"/>
    <s v="Rs.600"/>
    <n v="1"/>
    <n v="600"/>
  </r>
  <r>
    <n v="18336220"/>
    <x v="1847"/>
    <n v="1"/>
    <x v="0"/>
    <s v="New Delhi"/>
    <s v="107-A, Gautam Nagar, Green Park, New Delhi"/>
    <x v="5"/>
    <s v="Indian Rupees(Rs.)"/>
    <x v="0"/>
    <x v="0"/>
    <x v="1"/>
    <n v="4"/>
    <x v="12"/>
    <x v="20"/>
    <x v="1"/>
    <n v="10"/>
    <n v="20"/>
    <d v="2016-10-20T00:00:00"/>
    <s v="Rs.600"/>
    <n v="1"/>
    <n v="600"/>
  </r>
  <r>
    <n v="309498"/>
    <x v="2064"/>
    <n v="1"/>
    <x v="0"/>
    <s v="New Delhi"/>
    <s v="153, Jheel Khuranja Main Road, Krishna Nagar, New Delhi"/>
    <x v="2"/>
    <s v="Indian Rupees(Rs.)"/>
    <x v="0"/>
    <x v="0"/>
    <x v="1"/>
    <n v="15"/>
    <x v="12"/>
    <x v="13"/>
    <x v="8"/>
    <n v="10"/>
    <n v="16"/>
    <d v="2015-10-16T00:00:00"/>
    <s v="Rs.600"/>
    <n v="1"/>
    <n v="600"/>
  </r>
  <r>
    <n v="553"/>
    <x v="1007"/>
    <n v="1"/>
    <x v="0"/>
    <s v="New Delhi"/>
    <s v="45, Ring Road, Lajpat Nagar 2, New Delhi"/>
    <x v="318"/>
    <s v="Indian Rupees(Rs.)"/>
    <x v="0"/>
    <x v="0"/>
    <x v="1"/>
    <n v="472"/>
    <x v="12"/>
    <x v="5"/>
    <x v="5"/>
    <n v="10"/>
    <n v="22"/>
    <d v="2012-10-22T00:00:00"/>
    <s v="Rs.600"/>
    <n v="1"/>
    <n v="600"/>
  </r>
  <r>
    <n v="18270343"/>
    <x v="2065"/>
    <n v="1"/>
    <x v="0"/>
    <s v="New Delhi"/>
    <s v="RZ-132, 1st Floor, Near Reliance Fresh, New Roshanpura, Najafgarh, New Delhi"/>
    <x v="31"/>
    <s v="Indian Rupees(Rs.)"/>
    <x v="0"/>
    <x v="0"/>
    <x v="1"/>
    <n v="1"/>
    <x v="12"/>
    <x v="0"/>
    <x v="4"/>
    <n v="10"/>
    <n v="12"/>
    <d v="2014-10-12T00:00:00"/>
    <s v="Rs.600"/>
    <n v="1"/>
    <n v="600"/>
  </r>
  <r>
    <n v="18303863"/>
    <x v="2066"/>
    <n v="1"/>
    <x v="0"/>
    <s v="New Delhi"/>
    <s v="Next to Mata Ki Mandir, New Friends Colony, New Delhi"/>
    <x v="2"/>
    <s v="Indian Rupees(Rs.)"/>
    <x v="0"/>
    <x v="0"/>
    <x v="1"/>
    <n v="15"/>
    <x v="12"/>
    <x v="6"/>
    <x v="4"/>
    <n v="10"/>
    <n v="10"/>
    <d v="2014-10-10T00:00:00"/>
    <s v="Rs.600"/>
    <n v="1"/>
    <n v="600"/>
  </r>
  <r>
    <n v="18218787"/>
    <x v="2067"/>
    <n v="1"/>
    <x v="0"/>
    <s v="New Delhi"/>
    <s v="Building 2, 2nd Floor, Vaishali Enclave, Pitampura, New Delhi"/>
    <x v="485"/>
    <s v="Indian Rupees(Rs.)"/>
    <x v="0"/>
    <x v="0"/>
    <x v="1"/>
    <n v="25"/>
    <x v="12"/>
    <x v="4"/>
    <x v="7"/>
    <n v="10"/>
    <n v="17"/>
    <d v="2017-10-17T00:00:00"/>
    <s v="Rs.600"/>
    <n v="1"/>
    <n v="600"/>
  </r>
  <r>
    <n v="3132"/>
    <x v="2068"/>
    <n v="1"/>
    <x v="0"/>
    <s v="New Delhi"/>
    <s v="4A/61, Main Shankar Road, Old, Rajinder Nagar, New Delhi"/>
    <x v="3"/>
    <s v="Indian Rupees(Rs.)"/>
    <x v="0"/>
    <x v="0"/>
    <x v="1"/>
    <n v="27"/>
    <x v="12"/>
    <x v="11"/>
    <x v="4"/>
    <n v="10"/>
    <n v="18"/>
    <d v="2014-10-18T00:00:00"/>
    <s v="Rs.600"/>
    <n v="1"/>
    <n v="600"/>
  </r>
  <r>
    <n v="18378019"/>
    <x v="2069"/>
    <n v="1"/>
    <x v="0"/>
    <s v="New Delhi"/>
    <s v="725, Main Babarpur, Rohtash Nagar, Shahdara, New Delhi"/>
    <x v="707"/>
    <s v="Indian Rupees(Rs.)"/>
    <x v="0"/>
    <x v="0"/>
    <x v="1"/>
    <n v="6"/>
    <x v="12"/>
    <x v="20"/>
    <x v="0"/>
    <n v="10"/>
    <n v="11"/>
    <d v="2013-10-11T00:00:00"/>
    <s v="Rs.600"/>
    <n v="1"/>
    <n v="600"/>
  </r>
  <r>
    <n v="307418"/>
    <x v="2070"/>
    <n v="1"/>
    <x v="0"/>
    <s v="New Delhi"/>
    <s v="South Extension 1, New Delhi"/>
    <x v="51"/>
    <s v="Indian Rupees(Rs.)"/>
    <x v="0"/>
    <x v="0"/>
    <x v="1"/>
    <n v="59"/>
    <x v="12"/>
    <x v="24"/>
    <x v="8"/>
    <n v="10"/>
    <n v="17"/>
    <d v="2015-10-17T00:00:00"/>
    <s v="Rs.600"/>
    <n v="1"/>
    <n v="600"/>
  </r>
  <r>
    <n v="310413"/>
    <x v="178"/>
    <n v="1"/>
    <x v="0"/>
    <s v="New Delhi"/>
    <s v="Zing Food Court, Spark Mall, Near Gol Chakkar, Kamla Nagar, New Delhi"/>
    <x v="5"/>
    <s v="Indian Rupees(Rs.)"/>
    <x v="0"/>
    <x v="0"/>
    <x v="1"/>
    <n v="27"/>
    <x v="12"/>
    <x v="17"/>
    <x v="0"/>
    <n v="10"/>
    <n v="16"/>
    <d v="2013-10-16T00:00:00"/>
    <s v="Rs.600"/>
    <n v="1"/>
    <n v="600"/>
  </r>
  <r>
    <n v="18445801"/>
    <x v="2071"/>
    <n v="1"/>
    <x v="0"/>
    <s v="New Delhi"/>
    <s v="145, Market 1, Chittaranjan Park, New Delhi"/>
    <x v="608"/>
    <s v="Indian Rupees(Rs.)"/>
    <x v="0"/>
    <x v="1"/>
    <x v="1"/>
    <n v="7"/>
    <x v="9"/>
    <x v="20"/>
    <x v="4"/>
    <n v="9"/>
    <n v="20"/>
    <d v="2014-09-20T00:00:00"/>
    <s v="Rs.500"/>
    <n v="1"/>
    <n v="500"/>
  </r>
  <r>
    <n v="310448"/>
    <x v="2072"/>
    <n v="1"/>
    <x v="0"/>
    <s v="New Delhi"/>
    <s v="E-8, Inner Circle, Connaught Place, New Delhi"/>
    <x v="708"/>
    <s v="Indian Rupees(Rs.)"/>
    <x v="0"/>
    <x v="1"/>
    <x v="1"/>
    <n v="2093"/>
    <x v="9"/>
    <x v="5"/>
    <x v="0"/>
    <n v="9"/>
    <n v="21"/>
    <d v="2013-09-21T00:00:00"/>
    <s v="Rs.500"/>
    <n v="1"/>
    <n v="500"/>
  </r>
  <r>
    <n v="195"/>
    <x v="2073"/>
    <n v="1"/>
    <x v="0"/>
    <s v="New Delhi"/>
    <s v="9-B &amp; C, Cross River Mall, Karkardooma, New Delhi"/>
    <x v="709"/>
    <s v="Indian Rupees(Rs.)"/>
    <x v="0"/>
    <x v="1"/>
    <x v="1"/>
    <n v="77"/>
    <x v="9"/>
    <x v="4"/>
    <x v="7"/>
    <n v="9"/>
    <n v="20"/>
    <d v="2017-09-20T00:00:00"/>
    <s v="Rs.500"/>
    <n v="1"/>
    <n v="500"/>
  </r>
  <r>
    <n v="312173"/>
    <x v="2074"/>
    <n v="1"/>
    <x v="0"/>
    <s v="New Delhi"/>
    <s v="Shop 43/6, Ground Floor, Community Center, East of Kailash, New Delhi"/>
    <x v="130"/>
    <s v="Indian Rupees(Rs.)"/>
    <x v="0"/>
    <x v="1"/>
    <x v="1"/>
    <n v="25"/>
    <x v="9"/>
    <x v="13"/>
    <x v="2"/>
    <n v="9"/>
    <n v="21"/>
    <d v="2018-09-21T00:00:00"/>
    <s v="Rs.500"/>
    <n v="1"/>
    <n v="500"/>
  </r>
  <r>
    <n v="89"/>
    <x v="2075"/>
    <n v="1"/>
    <x v="0"/>
    <s v="New Delhi"/>
    <s v="Shop 1, Hauz Khas Village, New Delhi"/>
    <x v="64"/>
    <s v="Indian Rupees(Rs.)"/>
    <x v="0"/>
    <x v="1"/>
    <x v="1"/>
    <n v="1627"/>
    <x v="9"/>
    <x v="12"/>
    <x v="1"/>
    <n v="9"/>
    <n v="27"/>
    <d v="2016-09-27T00:00:00"/>
    <s v="Rs.500"/>
    <n v="1"/>
    <n v="500"/>
  </r>
  <r>
    <n v="300430"/>
    <x v="2076"/>
    <n v="1"/>
    <x v="0"/>
    <s v="New Delhi"/>
    <s v="C-1/1, Opposite Mata Channan Devi Hospital, Janakpuri, New Delhi"/>
    <x v="710"/>
    <s v="Indian Rupees(Rs.)"/>
    <x v="0"/>
    <x v="1"/>
    <x v="1"/>
    <n v="86"/>
    <x v="9"/>
    <x v="15"/>
    <x v="2"/>
    <n v="9"/>
    <n v="9"/>
    <d v="2018-09-09T00:00:00"/>
    <s v="Rs.500"/>
    <n v="1"/>
    <n v="500"/>
  </r>
  <r>
    <n v="18128869"/>
    <x v="1888"/>
    <n v="1"/>
    <x v="0"/>
    <s v="New Delhi"/>
    <s v="B-1/8, Apsara Arcade, Near Karol Bagh Metro Station, Karol Bagh, New Delhi"/>
    <x v="630"/>
    <s v="Indian Rupees(Rs.)"/>
    <x v="0"/>
    <x v="1"/>
    <x v="1"/>
    <n v="32"/>
    <x v="9"/>
    <x v="6"/>
    <x v="7"/>
    <n v="9"/>
    <n v="7"/>
    <d v="2017-09-07T00:00:00"/>
    <s v="Rs.500"/>
    <n v="1"/>
    <n v="500"/>
  </r>
  <r>
    <n v="307746"/>
    <x v="2077"/>
    <n v="1"/>
    <x v="0"/>
    <s v="New Delhi"/>
    <s v="Shop 9, Corner Market, Malviya Nagar, New Delhi"/>
    <x v="598"/>
    <s v="Indian Rupees(Rs.)"/>
    <x v="0"/>
    <x v="1"/>
    <x v="1"/>
    <n v="218"/>
    <x v="9"/>
    <x v="4"/>
    <x v="6"/>
    <n v="9"/>
    <n v="18"/>
    <d v="2010-09-18T00:00:00"/>
    <s v="Rs.500"/>
    <n v="1"/>
    <n v="500"/>
  </r>
  <r>
    <n v="18277153"/>
    <x v="2078"/>
    <n v="1"/>
    <x v="0"/>
    <s v="New Delhi"/>
    <s v="Shop G-3, Plot 1, LSC 11, Atlantic Plaza, Mayur Vihar Phase 1, New Delhi"/>
    <x v="12"/>
    <s v="Indian Rupees(Rs.)"/>
    <x v="0"/>
    <x v="1"/>
    <x v="1"/>
    <n v="49"/>
    <x v="9"/>
    <x v="21"/>
    <x v="4"/>
    <n v="9"/>
    <n v="24"/>
    <d v="2014-09-24T00:00:00"/>
    <s v="Rs.500"/>
    <n v="1"/>
    <n v="500"/>
  </r>
  <r>
    <n v="311451"/>
    <x v="2079"/>
    <n v="1"/>
    <x v="0"/>
    <s v="New Delhi"/>
    <s v="250-B/2, Opposite Vasant Vihar Bus Depot, Munirka, New Delhi"/>
    <x v="711"/>
    <s v="Indian Rupees(Rs.)"/>
    <x v="0"/>
    <x v="1"/>
    <x v="1"/>
    <n v="78"/>
    <x v="9"/>
    <x v="4"/>
    <x v="5"/>
    <n v="9"/>
    <n v="8"/>
    <d v="2012-09-08T00:00:00"/>
    <s v="Rs.500"/>
    <n v="1"/>
    <n v="500"/>
  </r>
  <r>
    <n v="309463"/>
    <x v="2080"/>
    <n v="1"/>
    <x v="0"/>
    <s v="New Delhi"/>
    <s v="G-76, Ground Floor, Aggarwal Millenium, Tower 2, Netaji Subhash Place, New Delhi"/>
    <x v="3"/>
    <s v="Indian Rupees(Rs.)"/>
    <x v="0"/>
    <x v="1"/>
    <x v="1"/>
    <n v="80"/>
    <x v="9"/>
    <x v="4"/>
    <x v="0"/>
    <n v="9"/>
    <n v="7"/>
    <d v="2013-09-07T00:00:00"/>
    <s v="Rs.500"/>
    <n v="1"/>
    <n v="500"/>
  </r>
  <r>
    <n v="8801"/>
    <x v="2079"/>
    <n v="1"/>
    <x v="0"/>
    <s v="New Delhi"/>
    <s v="31, Central Market, West Punjabi Bagh, Punjabi Bagh, New Delhi"/>
    <x v="711"/>
    <s v="Indian Rupees(Rs.)"/>
    <x v="0"/>
    <x v="1"/>
    <x v="1"/>
    <n v="167"/>
    <x v="9"/>
    <x v="17"/>
    <x v="3"/>
    <n v="9"/>
    <n v="24"/>
    <d v="2011-09-24T00:00:00"/>
    <s v="Rs.500"/>
    <n v="1"/>
    <n v="500"/>
  </r>
  <r>
    <n v="18446486"/>
    <x v="2081"/>
    <n v="1"/>
    <x v="0"/>
    <s v="New Delhi"/>
    <s v="4a/57, Old Rajinder Nagar, New Delhi"/>
    <x v="434"/>
    <s v="Indian Rupees(Rs.)"/>
    <x v="0"/>
    <x v="1"/>
    <x v="1"/>
    <n v="1"/>
    <x v="9"/>
    <x v="0"/>
    <x v="3"/>
    <n v="9"/>
    <n v="21"/>
    <d v="2011-09-21T00:00:00"/>
    <s v="Rs.500"/>
    <n v="1"/>
    <n v="500"/>
  </r>
  <r>
    <n v="18246132"/>
    <x v="2082"/>
    <n v="1"/>
    <x v="0"/>
    <s v="New Delhi"/>
    <s v="Shop 32, CSC 6, DDA Market, Near N.K. Bagrodia School, Sector 9, Rohini, New Delhi"/>
    <x v="3"/>
    <s v="Indian Rupees(Rs.)"/>
    <x v="0"/>
    <x v="1"/>
    <x v="1"/>
    <n v="56"/>
    <x v="9"/>
    <x v="5"/>
    <x v="4"/>
    <n v="9"/>
    <n v="3"/>
    <d v="2014-09-03T00:00:00"/>
    <s v="Rs.500"/>
    <n v="1"/>
    <n v="500"/>
  </r>
  <r>
    <n v="311272"/>
    <x v="2083"/>
    <n v="1"/>
    <x v="0"/>
    <s v="New Delhi"/>
    <s v="H81/G1, South Extension 1, New Delhi"/>
    <x v="42"/>
    <s v="Indian Rupees(Rs.)"/>
    <x v="0"/>
    <x v="1"/>
    <x v="1"/>
    <n v="24"/>
    <x v="9"/>
    <x v="17"/>
    <x v="5"/>
    <n v="9"/>
    <n v="9"/>
    <d v="2012-09-09T00:00:00"/>
    <s v="Rs.500"/>
    <n v="1"/>
    <n v="500"/>
  </r>
  <r>
    <n v="309198"/>
    <x v="2079"/>
    <n v="1"/>
    <x v="0"/>
    <s v="New Delhi"/>
    <s v="Main Road, Near PVR, Vikaspuri, New Delhi"/>
    <x v="711"/>
    <s v="Indian Rupees(Rs.)"/>
    <x v="0"/>
    <x v="1"/>
    <x v="1"/>
    <n v="28"/>
    <x v="9"/>
    <x v="17"/>
    <x v="2"/>
    <n v="9"/>
    <n v="11"/>
    <d v="2018-09-11T00:00:00"/>
    <s v="Rs.500"/>
    <n v="1"/>
    <n v="500"/>
  </r>
  <r>
    <n v="309156"/>
    <x v="2084"/>
    <n v="1"/>
    <x v="0"/>
    <s v="New Delhi"/>
    <s v="N-17, N Block Market, Greater Kailash (GK) 1, New Delhi"/>
    <x v="572"/>
    <s v="Indian Rupees(Rs.)"/>
    <x v="0"/>
    <x v="1"/>
    <x v="1"/>
    <n v="130"/>
    <x v="9"/>
    <x v="21"/>
    <x v="6"/>
    <n v="8"/>
    <n v="5"/>
    <d v="2010-08-05T00:00:00"/>
    <s v="Rs.500"/>
    <n v="1"/>
    <n v="500"/>
  </r>
  <r>
    <n v="300607"/>
    <x v="2085"/>
    <n v="1"/>
    <x v="0"/>
    <s v="New Delhi"/>
    <s v="101, DDA Shopping Complex, Vijay Mandal, Near Metro Satation, Hauz Khas, New Delhi"/>
    <x v="49"/>
    <s v="Indian Rupees(Rs.)"/>
    <x v="0"/>
    <x v="1"/>
    <x v="1"/>
    <n v="16"/>
    <x v="9"/>
    <x v="17"/>
    <x v="0"/>
    <n v="8"/>
    <n v="7"/>
    <d v="2013-08-07T00:00:00"/>
    <s v="Rs.500"/>
    <n v="1"/>
    <n v="500"/>
  </r>
  <r>
    <n v="18449787"/>
    <x v="2086"/>
    <n v="1"/>
    <x v="0"/>
    <s v="New Delhi"/>
    <s v="428/1, Mathura Road, Jangpura, New Delhi"/>
    <x v="12"/>
    <s v="Indian Rupees(Rs.)"/>
    <x v="0"/>
    <x v="1"/>
    <x v="1"/>
    <n v="24"/>
    <x v="9"/>
    <x v="11"/>
    <x v="2"/>
    <n v="8"/>
    <n v="19"/>
    <d v="2018-08-19T00:00:00"/>
    <s v="Rs.500"/>
    <n v="1"/>
    <n v="500"/>
  </r>
  <r>
    <n v="899"/>
    <x v="2087"/>
    <n v="1"/>
    <x v="0"/>
    <s v="New Delhi"/>
    <s v="50, Janpath, New Delhi"/>
    <x v="64"/>
    <s v="Indian Rupees(Rs.)"/>
    <x v="0"/>
    <x v="1"/>
    <x v="1"/>
    <n v="1869"/>
    <x v="9"/>
    <x v="12"/>
    <x v="5"/>
    <n v="8"/>
    <n v="7"/>
    <d v="2012-08-07T00:00:00"/>
    <s v="Rs.500"/>
    <n v="1"/>
    <n v="500"/>
  </r>
  <r>
    <n v="302892"/>
    <x v="2088"/>
    <n v="1"/>
    <x v="0"/>
    <s v="New Delhi"/>
    <s v="59-60, Mini Central Market, Near Mother Dairy, Kalkaji, New Delhi"/>
    <x v="8"/>
    <s v="Indian Rupees(Rs.)"/>
    <x v="0"/>
    <x v="1"/>
    <x v="1"/>
    <n v="85"/>
    <x v="9"/>
    <x v="15"/>
    <x v="1"/>
    <n v="8"/>
    <n v="21"/>
    <d v="2016-08-21T00:00:00"/>
    <s v="Rs.500"/>
    <n v="1"/>
    <n v="500"/>
  </r>
  <r>
    <n v="310653"/>
    <x v="2089"/>
    <n v="1"/>
    <x v="0"/>
    <s v="New Delhi"/>
    <s v="6/276, Lalita Park, Laxmi Nagar, New Delhi"/>
    <x v="12"/>
    <s v="Indian Rupees(Rs.)"/>
    <x v="0"/>
    <x v="1"/>
    <x v="1"/>
    <n v="18"/>
    <x v="9"/>
    <x v="13"/>
    <x v="7"/>
    <n v="8"/>
    <n v="11"/>
    <d v="2017-08-11T00:00:00"/>
    <s v="Rs.500"/>
    <n v="1"/>
    <n v="500"/>
  </r>
  <r>
    <n v="305604"/>
    <x v="2079"/>
    <n v="1"/>
    <x v="0"/>
    <s v="New Delhi"/>
    <s v="107, Meharchand Market, Lodhi Colony, New Delhi"/>
    <x v="711"/>
    <s v="Indian Rupees(Rs.)"/>
    <x v="0"/>
    <x v="1"/>
    <x v="1"/>
    <n v="66"/>
    <x v="9"/>
    <x v="11"/>
    <x v="8"/>
    <n v="8"/>
    <n v="23"/>
    <d v="2015-08-23T00:00:00"/>
    <s v="Rs.500"/>
    <n v="1"/>
    <n v="500"/>
  </r>
  <r>
    <n v="18208914"/>
    <x v="2090"/>
    <n v="1"/>
    <x v="0"/>
    <s v="New Delhi"/>
    <s v="Shop 19, DDA Central Market, Near Balco Apartments, Patparganj, New Delhi"/>
    <x v="572"/>
    <s v="Indian Rupees(Rs.)"/>
    <x v="0"/>
    <x v="1"/>
    <x v="1"/>
    <n v="27"/>
    <x v="9"/>
    <x v="4"/>
    <x v="2"/>
    <n v="8"/>
    <n v="8"/>
    <d v="2018-08-08T00:00:00"/>
    <s v="Rs.500"/>
    <n v="1"/>
    <n v="500"/>
  </r>
  <r>
    <n v="175"/>
    <x v="2073"/>
    <n v="1"/>
    <x v="0"/>
    <s v="New Delhi"/>
    <s v="Shop 2, PVR Anupam Complex, Community Centre, Saket, New Delhi"/>
    <x v="709"/>
    <s v="Indian Rupees(Rs.)"/>
    <x v="0"/>
    <x v="1"/>
    <x v="1"/>
    <n v="219"/>
    <x v="9"/>
    <x v="7"/>
    <x v="1"/>
    <n v="8"/>
    <n v="8"/>
    <d v="2016-08-08T00:00:00"/>
    <s v="Rs.500"/>
    <n v="1"/>
    <n v="500"/>
  </r>
  <r>
    <n v="3229"/>
    <x v="2079"/>
    <n v="1"/>
    <x v="0"/>
    <s v="New Delhi"/>
    <s v="37, M2K Mall, Rohini, New Delhi"/>
    <x v="711"/>
    <s v="Indian Rupees(Rs.)"/>
    <x v="0"/>
    <x v="1"/>
    <x v="1"/>
    <n v="132"/>
    <x v="9"/>
    <x v="15"/>
    <x v="8"/>
    <n v="8"/>
    <n v="6"/>
    <d v="2015-08-06T00:00:00"/>
    <s v="Rs.500"/>
    <n v="1"/>
    <n v="500"/>
  </r>
  <r>
    <n v="18384121"/>
    <x v="2091"/>
    <n v="1"/>
    <x v="0"/>
    <s v="New Delhi"/>
    <s v="298 Humayunpur, B6 DDA Market, Safdarjung, New Delhi"/>
    <x v="712"/>
    <s v="Indian Rupees(Rs.)"/>
    <x v="0"/>
    <x v="1"/>
    <x v="1"/>
    <n v="15"/>
    <x v="9"/>
    <x v="4"/>
    <x v="2"/>
    <n v="8"/>
    <n v="22"/>
    <d v="2018-08-22T00:00:00"/>
    <s v="Rs.500"/>
    <n v="1"/>
    <n v="500"/>
  </r>
  <r>
    <n v="9954"/>
    <x v="2073"/>
    <n v="1"/>
    <x v="0"/>
    <s v="New Delhi"/>
    <s v="2, B-Block Community Centre, Shalimar Bagh, New Delhi"/>
    <x v="709"/>
    <s v="Indian Rupees(Rs.)"/>
    <x v="0"/>
    <x v="1"/>
    <x v="1"/>
    <n v="39"/>
    <x v="9"/>
    <x v="9"/>
    <x v="1"/>
    <n v="8"/>
    <n v="8"/>
    <d v="2016-08-08T00:00:00"/>
    <s v="Rs.500"/>
    <n v="1"/>
    <n v="500"/>
  </r>
  <r>
    <n v="18216903"/>
    <x v="2072"/>
    <n v="1"/>
    <x v="0"/>
    <s v="New Delhi"/>
    <s v="Ground Floor, Shop GF-05, TDI Mall, Plot 11, Shivaji Place, District Center, Rajouri Garden, New Delhi"/>
    <x v="708"/>
    <s v="Indian Rupees(Rs.)"/>
    <x v="0"/>
    <x v="1"/>
    <x v="1"/>
    <n v="186"/>
    <x v="9"/>
    <x v="7"/>
    <x v="1"/>
    <n v="8"/>
    <n v="7"/>
    <d v="2016-08-07T00:00:00"/>
    <s v="Rs.500"/>
    <n v="1"/>
    <n v="500"/>
  </r>
  <r>
    <n v="312172"/>
    <x v="2092"/>
    <n v="1"/>
    <x v="0"/>
    <s v="New Delhi"/>
    <s v="Shop 5, Indra Park, East Uttam Nagar, Uttam Nagar, New Delhi"/>
    <x v="20"/>
    <s v="Indian Rupees(Rs.)"/>
    <x v="0"/>
    <x v="1"/>
    <x v="1"/>
    <n v="4"/>
    <x v="9"/>
    <x v="20"/>
    <x v="4"/>
    <n v="8"/>
    <n v="23"/>
    <d v="2014-08-23T00:00:00"/>
    <s v="Rs.500"/>
    <n v="1"/>
    <n v="500"/>
  </r>
  <r>
    <n v="306761"/>
    <x v="2093"/>
    <n v="1"/>
    <x v="0"/>
    <s v="New Delhi"/>
    <s v="Shop 95, Aggarwal City Plaza, Near M2K, Rohini, New Delhi"/>
    <x v="47"/>
    <s v="Indian Rupees(Rs.)"/>
    <x v="0"/>
    <x v="1"/>
    <x v="1"/>
    <n v="79"/>
    <x v="9"/>
    <x v="29"/>
    <x v="0"/>
    <n v="7"/>
    <n v="9"/>
    <d v="2013-07-09T00:00:00"/>
    <s v="Rs.500"/>
    <n v="1"/>
    <n v="500"/>
  </r>
  <r>
    <n v="3632"/>
    <x v="2094"/>
    <n v="1"/>
    <x v="0"/>
    <s v="New Delhi"/>
    <s v="23, Market 2, Chittaranjan Park, New Delhi"/>
    <x v="130"/>
    <s v="Indian Rupees(Rs.)"/>
    <x v="0"/>
    <x v="1"/>
    <x v="1"/>
    <n v="39"/>
    <x v="9"/>
    <x v="20"/>
    <x v="8"/>
    <n v="7"/>
    <n v="18"/>
    <d v="2015-07-18T00:00:00"/>
    <s v="Rs.500"/>
    <n v="1"/>
    <n v="500"/>
  </r>
  <r>
    <n v="2195"/>
    <x v="2095"/>
    <n v="1"/>
    <x v="0"/>
    <s v="New Delhi"/>
    <s v="6 &amp; 7, Scindia House, Outer Circle, Connaught Place, New Delhi"/>
    <x v="557"/>
    <s v="Indian Rupees(Rs.)"/>
    <x v="0"/>
    <x v="1"/>
    <x v="1"/>
    <n v="427"/>
    <x v="9"/>
    <x v="21"/>
    <x v="1"/>
    <n v="7"/>
    <n v="1"/>
    <d v="2016-07-01T00:00:00"/>
    <s v="Rs.500"/>
    <n v="1"/>
    <n v="500"/>
  </r>
  <r>
    <n v="7851"/>
    <x v="2074"/>
    <n v="1"/>
    <x v="0"/>
    <s v="New Delhi"/>
    <s v="805, Arjun Nagar, Opposite Defence Colony, Defence Colony, New Delhi"/>
    <x v="8"/>
    <s v="Indian Rupees(Rs.)"/>
    <x v="0"/>
    <x v="1"/>
    <x v="1"/>
    <n v="56"/>
    <x v="9"/>
    <x v="17"/>
    <x v="2"/>
    <n v="7"/>
    <n v="11"/>
    <d v="2018-07-11T00:00:00"/>
    <s v="Rs.500"/>
    <n v="1"/>
    <n v="500"/>
  </r>
  <r>
    <n v="556"/>
    <x v="2096"/>
    <n v="1"/>
    <x v="0"/>
    <s v="New Delhi"/>
    <s v="29, Defence Colony Market, Defence Colony, New Delhi"/>
    <x v="708"/>
    <s v="Indian Rupees(Rs.)"/>
    <x v="0"/>
    <x v="1"/>
    <x v="1"/>
    <n v="766"/>
    <x v="9"/>
    <x v="21"/>
    <x v="2"/>
    <n v="7"/>
    <n v="8"/>
    <d v="2018-07-08T00:00:00"/>
    <s v="Rs.500"/>
    <n v="1"/>
    <n v="500"/>
  </r>
  <r>
    <n v="312586"/>
    <x v="2079"/>
    <n v="1"/>
    <x v="0"/>
    <s v="New Delhi"/>
    <s v="47, Defence Colony Market, Defence Colony, New Delhi"/>
    <x v="711"/>
    <s v="Indian Rupees(Rs.)"/>
    <x v="0"/>
    <x v="1"/>
    <x v="1"/>
    <n v="84"/>
    <x v="9"/>
    <x v="7"/>
    <x v="7"/>
    <n v="7"/>
    <n v="5"/>
    <d v="2017-07-05T00:00:00"/>
    <s v="Rs.500"/>
    <n v="1"/>
    <n v="500"/>
  </r>
  <r>
    <n v="311922"/>
    <x v="2095"/>
    <n v="1"/>
    <x v="0"/>
    <s v="New Delhi"/>
    <s v="C Block, Main Road, Janakpuri, New Delhi"/>
    <x v="557"/>
    <s v="Indian Rupees(Rs.)"/>
    <x v="0"/>
    <x v="1"/>
    <x v="1"/>
    <n v="62"/>
    <x v="9"/>
    <x v="9"/>
    <x v="5"/>
    <n v="7"/>
    <n v="4"/>
    <d v="2012-07-04T00:00:00"/>
    <s v="Rs.500"/>
    <n v="1"/>
    <n v="500"/>
  </r>
  <r>
    <n v="18355110"/>
    <x v="2097"/>
    <n v="1"/>
    <x v="0"/>
    <s v="New Delhi"/>
    <s v="Shop 155, Bhagwan Nagar Chowk, Near Jeewan Hospital, Near Jangpura, New Delhi"/>
    <x v="8"/>
    <s v="Indian Rupees(Rs.)"/>
    <x v="0"/>
    <x v="1"/>
    <x v="1"/>
    <n v="7"/>
    <x v="9"/>
    <x v="6"/>
    <x v="3"/>
    <n v="7"/>
    <n v="17"/>
    <d v="2011-07-17T00:00:00"/>
    <s v="Rs.500"/>
    <n v="1"/>
    <n v="500"/>
  </r>
  <r>
    <n v="3684"/>
    <x v="2098"/>
    <n v="1"/>
    <x v="0"/>
    <s v="New Delhi"/>
    <s v="20, Jangpura Extension, Jangpura, New Delhi"/>
    <x v="3"/>
    <s v="Indian Rupees(Rs.)"/>
    <x v="0"/>
    <x v="1"/>
    <x v="1"/>
    <n v="32"/>
    <x v="9"/>
    <x v="9"/>
    <x v="2"/>
    <n v="7"/>
    <n v="8"/>
    <d v="2018-07-08T00:00:00"/>
    <s v="Rs.500"/>
    <n v="1"/>
    <n v="500"/>
  </r>
  <r>
    <n v="18426285"/>
    <x v="2099"/>
    <n v="1"/>
    <x v="0"/>
    <s v="New Delhi"/>
    <s v="I-29A, Lajpat Nagar 2, New Delhi"/>
    <x v="46"/>
    <s v="Indian Rupees(Rs.)"/>
    <x v="0"/>
    <x v="1"/>
    <x v="1"/>
    <n v="21"/>
    <x v="9"/>
    <x v="5"/>
    <x v="1"/>
    <n v="7"/>
    <n v="15"/>
    <d v="2016-07-15T00:00:00"/>
    <s v="Rs.500"/>
    <n v="1"/>
    <n v="500"/>
  </r>
  <r>
    <n v="18398602"/>
    <x v="2100"/>
    <n v="1"/>
    <x v="0"/>
    <s v="New Delhi"/>
    <s v="T -7A, Opposite 90/14-A, Khirki Extension, Malviya Nagar, New Delhi"/>
    <x v="49"/>
    <s v="Indian Rupees(Rs.)"/>
    <x v="0"/>
    <x v="1"/>
    <x v="1"/>
    <n v="100"/>
    <x v="9"/>
    <x v="3"/>
    <x v="7"/>
    <n v="7"/>
    <n v="28"/>
    <d v="2017-07-28T00:00:00"/>
    <s v="Rs.500"/>
    <n v="1"/>
    <n v="500"/>
  </r>
  <r>
    <n v="309599"/>
    <x v="2101"/>
    <n v="1"/>
    <x v="0"/>
    <s v="New Delhi"/>
    <s v="80/A, Pocket A, LIG Flat, Mayur Vihar Phase 3, New Delhi"/>
    <x v="30"/>
    <s v="Indian Rupees(Rs.)"/>
    <x v="0"/>
    <x v="1"/>
    <x v="1"/>
    <n v="29"/>
    <x v="9"/>
    <x v="6"/>
    <x v="4"/>
    <n v="7"/>
    <n v="9"/>
    <d v="2014-07-09T00:00:00"/>
    <s v="Rs.500"/>
    <n v="1"/>
    <n v="500"/>
  </r>
  <r>
    <n v="8373"/>
    <x v="2095"/>
    <n v="1"/>
    <x v="0"/>
    <s v="New Delhi"/>
    <s v="12 &amp; 13, 2nd Floor, Food Court, Moments Mall, Kirti Nagar, New Delhi"/>
    <x v="557"/>
    <s v="Indian Rupees(Rs.)"/>
    <x v="0"/>
    <x v="1"/>
    <x v="1"/>
    <n v="87"/>
    <x v="9"/>
    <x v="17"/>
    <x v="7"/>
    <n v="7"/>
    <n v="5"/>
    <d v="2017-07-05T00:00:00"/>
    <s v="Rs.500"/>
    <n v="1"/>
    <n v="500"/>
  </r>
  <r>
    <n v="3230"/>
    <x v="2079"/>
    <n v="1"/>
    <x v="0"/>
    <s v="New Delhi"/>
    <s v="2-4, Metro Station, Netaji Subhash Place, New Delhi"/>
    <x v="711"/>
    <s v="Indian Rupees(Rs.)"/>
    <x v="0"/>
    <x v="1"/>
    <x v="1"/>
    <n v="131"/>
    <x v="9"/>
    <x v="4"/>
    <x v="8"/>
    <n v="7"/>
    <n v="7"/>
    <d v="2015-07-07T00:00:00"/>
    <s v="Rs.500"/>
    <n v="1"/>
    <n v="500"/>
  </r>
  <r>
    <n v="18224548"/>
    <x v="2102"/>
    <n v="1"/>
    <x v="0"/>
    <s v="New Delhi"/>
    <s v="RR-11, Miyanwali Nagar, Opposite Metro Pillar 300, Paschim Vihar, New Delhi"/>
    <x v="5"/>
    <s v="Indian Rupees(Rs.)"/>
    <x v="0"/>
    <x v="1"/>
    <x v="1"/>
    <n v="24"/>
    <x v="9"/>
    <x v="13"/>
    <x v="2"/>
    <n v="7"/>
    <n v="6"/>
    <d v="2018-07-06T00:00:00"/>
    <s v="Rs.500"/>
    <n v="1"/>
    <n v="500"/>
  </r>
  <r>
    <n v="306014"/>
    <x v="2103"/>
    <n v="1"/>
    <x v="0"/>
    <s v="New Delhi"/>
    <s v="J-7/80 A, Nehru Market, Rajouri Garden, New Delhi"/>
    <x v="22"/>
    <s v="Indian Rupees(Rs.)"/>
    <x v="0"/>
    <x v="1"/>
    <x v="1"/>
    <n v="160"/>
    <x v="9"/>
    <x v="5"/>
    <x v="1"/>
    <n v="7"/>
    <n v="15"/>
    <d v="2016-07-15T00:00:00"/>
    <s v="Rs.500"/>
    <n v="1"/>
    <n v="500"/>
  </r>
  <r>
    <n v="7322"/>
    <x v="2079"/>
    <n v="1"/>
    <x v="0"/>
    <s v="New Delhi"/>
    <s v="A-1, Arjun Nagar, Safdarjung, New Delhi"/>
    <x v="711"/>
    <s v="Indian Rupees(Rs.)"/>
    <x v="0"/>
    <x v="1"/>
    <x v="1"/>
    <n v="188"/>
    <x v="9"/>
    <x v="20"/>
    <x v="8"/>
    <n v="7"/>
    <n v="27"/>
    <d v="2015-07-27T00:00:00"/>
    <s v="Rs.500"/>
    <n v="1"/>
    <n v="500"/>
  </r>
  <r>
    <n v="4649"/>
    <x v="595"/>
    <n v="1"/>
    <x v="0"/>
    <s v="New Delhi"/>
    <s v="181, Satyaniketan, New Delhi"/>
    <x v="19"/>
    <s v="Indian Rupees(Rs.)"/>
    <x v="0"/>
    <x v="1"/>
    <x v="1"/>
    <n v="33"/>
    <x v="9"/>
    <x v="11"/>
    <x v="6"/>
    <n v="7"/>
    <n v="16"/>
    <d v="2010-07-16T00:00:00"/>
    <s v="Rs.500"/>
    <n v="1"/>
    <n v="500"/>
  </r>
  <r>
    <n v="8265"/>
    <x v="2073"/>
    <n v="1"/>
    <x v="0"/>
    <s v="New Delhi"/>
    <s v="Shop 98 &amp; 107, Ground Floor, V3S East Central Mall, Plot  12, Laxmi Nagar, New Delhi"/>
    <x v="709"/>
    <s v="Indian Rupees(Rs.)"/>
    <x v="0"/>
    <x v="1"/>
    <x v="1"/>
    <n v="160"/>
    <x v="9"/>
    <x v="7"/>
    <x v="7"/>
    <n v="7"/>
    <n v="26"/>
    <d v="2017-07-26T00:00:00"/>
    <s v="Rs.500"/>
    <n v="1"/>
    <n v="500"/>
  </r>
  <r>
    <n v="18233584"/>
    <x v="2104"/>
    <n v="1"/>
    <x v="0"/>
    <s v="New Delhi"/>
    <s v="F-15, Opposite NDPL Office, Hudson Lane, Vijay Nagar, New Delhi"/>
    <x v="713"/>
    <s v="Indian Rupees(Rs.)"/>
    <x v="0"/>
    <x v="1"/>
    <x v="1"/>
    <n v="555"/>
    <x v="9"/>
    <x v="7"/>
    <x v="1"/>
    <n v="7"/>
    <n v="11"/>
    <d v="2016-07-11T00:00:00"/>
    <s v="Rs.500"/>
    <n v="1"/>
    <n v="500"/>
  </r>
  <r>
    <n v="9657"/>
    <x v="2073"/>
    <n v="1"/>
    <x v="0"/>
    <s v="New Delhi"/>
    <s v="34, 102B, 109 &amp; 110, Ground/1st Floor, Multilevel Parking Cum Commercial Complex (MLCP), DLF South Square, Sarojini Nagar, New Delhi"/>
    <x v="709"/>
    <s v="Indian Rupees(Rs.)"/>
    <x v="0"/>
    <x v="1"/>
    <x v="1"/>
    <n v="100"/>
    <x v="9"/>
    <x v="9"/>
    <x v="4"/>
    <n v="6"/>
    <n v="21"/>
    <d v="2014-06-21T00:00:00"/>
    <s v="Rs.500"/>
    <n v="1"/>
    <n v="500"/>
  </r>
  <r>
    <n v="312492"/>
    <x v="2105"/>
    <n v="1"/>
    <x v="0"/>
    <s v="New Delhi"/>
    <s v="25A, Pocket B, Mayur Vihar Phase 2, New Delhi"/>
    <x v="7"/>
    <s v="Indian Rupees(Rs.)"/>
    <x v="0"/>
    <x v="1"/>
    <x v="1"/>
    <n v="254"/>
    <x v="9"/>
    <x v="3"/>
    <x v="8"/>
    <n v="6"/>
    <n v="12"/>
    <d v="2015-06-12T00:00:00"/>
    <s v="Rs.500"/>
    <n v="1"/>
    <n v="500"/>
  </r>
  <r>
    <n v="311734"/>
    <x v="2079"/>
    <n v="1"/>
    <x v="0"/>
    <s v="New Delhi"/>
    <s v="F-14/14, Main Market, Model Town 2, New Delhi"/>
    <x v="711"/>
    <s v="Indian Rupees(Rs.)"/>
    <x v="0"/>
    <x v="1"/>
    <x v="1"/>
    <n v="68"/>
    <x v="9"/>
    <x v="4"/>
    <x v="1"/>
    <n v="6"/>
    <n v="4"/>
    <d v="2016-06-04T00:00:00"/>
    <s v="Rs.500"/>
    <n v="1"/>
    <n v="500"/>
  </r>
  <r>
    <n v="8840"/>
    <x v="2079"/>
    <n v="1"/>
    <x v="0"/>
    <s v="New Delhi"/>
    <s v="Food Court, 2nd Floor, Moments Mall, Kirti Nagar, New Delhi"/>
    <x v="711"/>
    <s v="Indian Rupees(Rs.)"/>
    <x v="0"/>
    <x v="1"/>
    <x v="1"/>
    <n v="69"/>
    <x v="9"/>
    <x v="17"/>
    <x v="6"/>
    <n v="6"/>
    <n v="1"/>
    <d v="2010-06-01T00:00:00"/>
    <s v="Rs.500"/>
    <n v="1"/>
    <n v="500"/>
  </r>
  <r>
    <n v="1888"/>
    <x v="2106"/>
    <n v="1"/>
    <x v="0"/>
    <s v="New Delhi"/>
    <s v="Plot 1, 80, A Block, Krishna Market, Behind RK Ashram Metro Station, Paharganj, New Delhi"/>
    <x v="2"/>
    <s v="Indian Rupees(Rs.)"/>
    <x v="0"/>
    <x v="1"/>
    <x v="1"/>
    <n v="37"/>
    <x v="9"/>
    <x v="6"/>
    <x v="0"/>
    <n v="6"/>
    <n v="13"/>
    <d v="2013-06-13T00:00:00"/>
    <s v="Rs.500"/>
    <n v="1"/>
    <n v="500"/>
  </r>
  <r>
    <n v="311512"/>
    <x v="2079"/>
    <n v="1"/>
    <x v="0"/>
    <s v="New Delhi"/>
    <s v="66, Harsh Vihar, Pitampura, New Delhi"/>
    <x v="711"/>
    <s v="Indian Rupees(Rs.)"/>
    <x v="0"/>
    <x v="1"/>
    <x v="1"/>
    <n v="77"/>
    <x v="9"/>
    <x v="15"/>
    <x v="6"/>
    <n v="6"/>
    <n v="19"/>
    <d v="2010-06-19T00:00:00"/>
    <s v="Rs.500"/>
    <n v="1"/>
    <n v="500"/>
  </r>
  <r>
    <n v="18469974"/>
    <x v="236"/>
    <n v="1"/>
    <x v="0"/>
    <s v="New Delhi"/>
    <s v="Sector 8 Market, R K Puram, New Delhi"/>
    <x v="30"/>
    <s v="Indian Rupees(Rs.)"/>
    <x v="0"/>
    <x v="1"/>
    <x v="1"/>
    <n v="1"/>
    <x v="9"/>
    <x v="0"/>
    <x v="4"/>
    <n v="6"/>
    <n v="27"/>
    <d v="2014-06-27T00:00:00"/>
    <s v="Rs.500"/>
    <n v="1"/>
    <n v="500"/>
  </r>
  <r>
    <n v="9565"/>
    <x v="2107"/>
    <n v="1"/>
    <x v="0"/>
    <s v="New Delhi"/>
    <s v="70-D, 1st Floor, Humayunpur Chowk, Safdarjung Enclave, Safdarjung, New Delhi"/>
    <x v="71"/>
    <s v="Indian Rupees(Rs.)"/>
    <x v="0"/>
    <x v="1"/>
    <x v="1"/>
    <n v="141"/>
    <x v="9"/>
    <x v="15"/>
    <x v="1"/>
    <n v="6"/>
    <n v="1"/>
    <d v="2016-06-01T00:00:00"/>
    <s v="Rs.500"/>
    <n v="1"/>
    <n v="500"/>
  </r>
  <r>
    <n v="18303837"/>
    <x v="2108"/>
    <n v="1"/>
    <x v="0"/>
    <s v="New Delhi"/>
    <s v="114/2, IGNOU Road, Neb Sarai, New Delhi"/>
    <x v="30"/>
    <s v="Indian Rupees(Rs.)"/>
    <x v="0"/>
    <x v="1"/>
    <x v="1"/>
    <n v="4"/>
    <x v="9"/>
    <x v="6"/>
    <x v="5"/>
    <n v="6"/>
    <n v="20"/>
    <d v="2012-06-20T00:00:00"/>
    <s v="Rs.500"/>
    <n v="1"/>
    <n v="500"/>
  </r>
  <r>
    <n v="4450"/>
    <x v="2109"/>
    <n v="1"/>
    <x v="0"/>
    <s v="New Delhi"/>
    <s v="1 &amp; 3, Main Market, Uday Park, New Delhi"/>
    <x v="51"/>
    <s v="Indian Rupees(Rs.)"/>
    <x v="0"/>
    <x v="1"/>
    <x v="1"/>
    <n v="438"/>
    <x v="9"/>
    <x v="7"/>
    <x v="3"/>
    <n v="6"/>
    <n v="3"/>
    <d v="2011-06-03T00:00:00"/>
    <s v="Rs.500"/>
    <n v="1"/>
    <n v="500"/>
  </r>
  <r>
    <n v="305275"/>
    <x v="2110"/>
    <n v="1"/>
    <x v="0"/>
    <s v="New Delhi"/>
    <s v="3/39, Vijay Nagar, New Delhi"/>
    <x v="3"/>
    <s v="Indian Rupees(Rs.)"/>
    <x v="0"/>
    <x v="1"/>
    <x v="1"/>
    <n v="168"/>
    <x v="9"/>
    <x v="4"/>
    <x v="4"/>
    <n v="6"/>
    <n v="11"/>
    <d v="2014-06-11T00:00:00"/>
    <s v="Rs.500"/>
    <n v="1"/>
    <n v="500"/>
  </r>
  <r>
    <n v="3455"/>
    <x v="2079"/>
    <n v="1"/>
    <x v="0"/>
    <s v="New Delhi"/>
    <s v="G 8, West End Mall, District Centre, Janakpuri, New Delhi"/>
    <x v="711"/>
    <s v="Indian Rupees(Rs.)"/>
    <x v="0"/>
    <x v="1"/>
    <x v="1"/>
    <n v="152"/>
    <x v="9"/>
    <x v="30"/>
    <x v="3"/>
    <n v="6"/>
    <n v="4"/>
    <d v="2011-06-04T00:00:00"/>
    <s v="Rs.500"/>
    <n v="1"/>
    <n v="500"/>
  </r>
  <r>
    <n v="7634"/>
    <x v="2111"/>
    <n v="1"/>
    <x v="0"/>
    <s v="New Delhi"/>
    <s v="45, 46, &amp; 47, Market 2, Chittaranjan Park, New Delhi"/>
    <x v="714"/>
    <s v="Indian Rupees(Rs.)"/>
    <x v="0"/>
    <x v="1"/>
    <x v="1"/>
    <n v="458"/>
    <x v="9"/>
    <x v="7"/>
    <x v="2"/>
    <n v="5"/>
    <n v="26"/>
    <d v="2018-05-26T00:00:00"/>
    <s v="Rs.500"/>
    <n v="1"/>
    <n v="500"/>
  </r>
  <r>
    <n v="9960"/>
    <x v="2073"/>
    <n v="1"/>
    <x v="0"/>
    <s v="New Delhi"/>
    <s v="D Mall, Netaji Subhash Place, New Delhi"/>
    <x v="709"/>
    <s v="Indian Rupees(Rs.)"/>
    <x v="0"/>
    <x v="1"/>
    <x v="1"/>
    <n v="41"/>
    <x v="9"/>
    <x v="4"/>
    <x v="8"/>
    <n v="5"/>
    <n v="7"/>
    <d v="2015-05-07T00:00:00"/>
    <s v="Rs.500"/>
    <n v="1"/>
    <n v="500"/>
  </r>
  <r>
    <n v="18432237"/>
    <x v="236"/>
    <n v="1"/>
    <x v="0"/>
    <s v="New Delhi"/>
    <s v="Green Park, New Delhi"/>
    <x v="30"/>
    <s v="Indian Rupees(Rs.)"/>
    <x v="0"/>
    <x v="1"/>
    <x v="1"/>
    <n v="6"/>
    <x v="9"/>
    <x v="15"/>
    <x v="6"/>
    <n v="5"/>
    <n v="11"/>
    <d v="2010-05-11T00:00:00"/>
    <s v="Rs.500"/>
    <n v="1"/>
    <n v="500"/>
  </r>
  <r>
    <n v="301328"/>
    <x v="2112"/>
    <n v="1"/>
    <x v="0"/>
    <s v="New Delhi"/>
    <s v="F-130/2, Gautam Nagar, Near, Hauz Khas, New Delhi"/>
    <x v="176"/>
    <s v="Indian Rupees(Rs.)"/>
    <x v="0"/>
    <x v="1"/>
    <x v="1"/>
    <n v="114"/>
    <x v="9"/>
    <x v="17"/>
    <x v="0"/>
    <n v="5"/>
    <n v="11"/>
    <d v="2013-05-11T00:00:00"/>
    <s v="Rs.500"/>
    <n v="1"/>
    <n v="500"/>
  </r>
  <r>
    <n v="303170"/>
    <x v="2113"/>
    <n v="1"/>
    <x v="0"/>
    <s v="New Delhi"/>
    <s v="Shop 27, C/4, Gautam Nagar, Near Hauz Khas, New Delhi"/>
    <x v="19"/>
    <s v="Indian Rupees(Rs.)"/>
    <x v="0"/>
    <x v="1"/>
    <x v="1"/>
    <n v="35"/>
    <x v="9"/>
    <x v="11"/>
    <x v="0"/>
    <n v="5"/>
    <n v="25"/>
    <d v="2013-05-25T00:00:00"/>
    <s v="Rs.500"/>
    <n v="1"/>
    <n v="500"/>
  </r>
  <r>
    <n v="18245258"/>
    <x v="2114"/>
    <n v="1"/>
    <x v="0"/>
    <s v="New Delhi"/>
    <s v="BS-3, LIC Housing Finance Complex, Near Santoshi Mata Mandir, Jail Road, New Delhi"/>
    <x v="12"/>
    <s v="Indian Rupees(Rs.)"/>
    <x v="0"/>
    <x v="1"/>
    <x v="1"/>
    <n v="19"/>
    <x v="9"/>
    <x v="29"/>
    <x v="6"/>
    <n v="5"/>
    <n v="27"/>
    <d v="2010-05-27T00:00:00"/>
    <s v="Rs.500"/>
    <n v="1"/>
    <n v="500"/>
  </r>
  <r>
    <n v="18244719"/>
    <x v="2115"/>
    <n v="1"/>
    <x v="0"/>
    <s v="New Delhi"/>
    <s v="Ganesh Nagar, Janakpuri, New Delhi"/>
    <x v="638"/>
    <s v="Indian Rupees(Rs.)"/>
    <x v="0"/>
    <x v="1"/>
    <x v="1"/>
    <n v="87"/>
    <x v="9"/>
    <x v="9"/>
    <x v="8"/>
    <n v="5"/>
    <n v="28"/>
    <d v="2015-05-28T00:00:00"/>
    <s v="Rs.500"/>
    <n v="1"/>
    <n v="500"/>
  </r>
  <r>
    <n v="9573"/>
    <x v="2073"/>
    <n v="1"/>
    <x v="0"/>
    <s v="New Delhi"/>
    <s v="Ground Floor, Eros Cinema Building, Jangpura Extension, Jangpura, New Delhi"/>
    <x v="709"/>
    <s v="Indian Rupees(Rs.)"/>
    <x v="0"/>
    <x v="1"/>
    <x v="1"/>
    <n v="62"/>
    <x v="9"/>
    <x v="4"/>
    <x v="8"/>
    <n v="5"/>
    <n v="20"/>
    <d v="2015-05-20T00:00:00"/>
    <s v="Rs.500"/>
    <n v="1"/>
    <n v="500"/>
  </r>
  <r>
    <n v="300593"/>
    <x v="2116"/>
    <n v="1"/>
    <x v="0"/>
    <s v="New Delhi"/>
    <s v="84/A, Tolstoy Lane, Janpath, New Delhi"/>
    <x v="49"/>
    <s v="Indian Rupees(Rs.)"/>
    <x v="0"/>
    <x v="1"/>
    <x v="1"/>
    <n v="40"/>
    <x v="9"/>
    <x v="11"/>
    <x v="7"/>
    <n v="5"/>
    <n v="16"/>
    <d v="2017-05-16T00:00:00"/>
    <s v="Rs.500"/>
    <n v="1"/>
    <n v="500"/>
  </r>
  <r>
    <n v="18303834"/>
    <x v="2117"/>
    <n v="1"/>
    <x v="0"/>
    <s v="New Delhi"/>
    <s v="DLF Tower A, Jasola, New Delhi"/>
    <x v="7"/>
    <s v="Indian Rupees(Rs.)"/>
    <x v="0"/>
    <x v="1"/>
    <x v="1"/>
    <n v="78"/>
    <x v="9"/>
    <x v="21"/>
    <x v="8"/>
    <n v="5"/>
    <n v="10"/>
    <d v="2015-05-10T00:00:00"/>
    <s v="Rs.500"/>
    <n v="1"/>
    <n v="500"/>
  </r>
  <r>
    <n v="4655"/>
    <x v="2118"/>
    <n v="1"/>
    <x v="0"/>
    <s v="New Delhi"/>
    <s v="1-A, Prahlad Market, D.B. Gupta Road, Karol Bagh, New Delhi"/>
    <x v="3"/>
    <s v="Indian Rupees(Rs.)"/>
    <x v="0"/>
    <x v="1"/>
    <x v="1"/>
    <n v="69"/>
    <x v="9"/>
    <x v="28"/>
    <x v="7"/>
    <n v="5"/>
    <n v="18"/>
    <d v="2017-05-18T00:00:00"/>
    <s v="Rs.500"/>
    <n v="1"/>
    <n v="500"/>
  </r>
  <r>
    <n v="309793"/>
    <x v="2119"/>
    <n v="1"/>
    <x v="0"/>
    <s v="New Delhi"/>
    <s v="32, Satnam Park, Krishna Nagar, New Delhi"/>
    <x v="2"/>
    <s v="Indian Rupees(Rs.)"/>
    <x v="0"/>
    <x v="1"/>
    <x v="1"/>
    <n v="54"/>
    <x v="9"/>
    <x v="13"/>
    <x v="3"/>
    <n v="5"/>
    <n v="15"/>
    <d v="2011-05-15T00:00:00"/>
    <s v="Rs.500"/>
    <n v="1"/>
    <n v="500"/>
  </r>
  <r>
    <n v="18451584"/>
    <x v="236"/>
    <n v="1"/>
    <x v="0"/>
    <s v="New Delhi"/>
    <s v="Laxmi Nagar, New Delhi"/>
    <x v="30"/>
    <s v="Indian Rupees(Rs.)"/>
    <x v="0"/>
    <x v="1"/>
    <x v="1"/>
    <n v="17"/>
    <x v="9"/>
    <x v="20"/>
    <x v="0"/>
    <n v="5"/>
    <n v="12"/>
    <d v="2013-05-12T00:00:00"/>
    <s v="Rs.500"/>
    <n v="1"/>
    <n v="500"/>
  </r>
  <r>
    <n v="18415367"/>
    <x v="2072"/>
    <n v="1"/>
    <x v="0"/>
    <s v="New Delhi"/>
    <s v="F-15 ,Vijay block, Laxmi Nagar, New Delhi"/>
    <x v="708"/>
    <s v="Indian Rupees(Rs.)"/>
    <x v="0"/>
    <x v="1"/>
    <x v="1"/>
    <n v="66"/>
    <x v="9"/>
    <x v="9"/>
    <x v="5"/>
    <n v="5"/>
    <n v="27"/>
    <d v="2012-05-27T00:00:00"/>
    <s v="Rs.500"/>
    <n v="1"/>
    <n v="500"/>
  </r>
  <r>
    <n v="18267785"/>
    <x v="2120"/>
    <n v="1"/>
    <x v="0"/>
    <s v="New Delhi"/>
    <s v="Near Sikka Plaza, Mayur Vihar Phase 1, New Delhi"/>
    <x v="3"/>
    <s v="Indian Rupees(Rs.)"/>
    <x v="0"/>
    <x v="1"/>
    <x v="1"/>
    <n v="5"/>
    <x v="9"/>
    <x v="6"/>
    <x v="0"/>
    <n v="5"/>
    <n v="15"/>
    <d v="2013-05-15T00:00:00"/>
    <s v="Rs.500"/>
    <n v="1"/>
    <n v="500"/>
  </r>
  <r>
    <n v="18366028"/>
    <x v="178"/>
    <n v="1"/>
    <x v="0"/>
    <s v="New Delhi"/>
    <s v="G-41, Agarwal Millenium Tower 1, Netaji Subhash Place, New Delhi"/>
    <x v="325"/>
    <s v="Indian Rupees(Rs.)"/>
    <x v="0"/>
    <x v="1"/>
    <x v="1"/>
    <n v="42"/>
    <x v="9"/>
    <x v="4"/>
    <x v="1"/>
    <n v="5"/>
    <n v="2"/>
    <d v="2016-05-02T00:00:00"/>
    <s v="Rs.500"/>
    <n v="1"/>
    <n v="500"/>
  </r>
  <r>
    <n v="18070479"/>
    <x v="2121"/>
    <n v="1"/>
    <x v="0"/>
    <s v="New Delhi"/>
    <s v="A2, Shop 9-12, JDS, DDA Community Center, Paschim Vihar, New Delhi"/>
    <x v="20"/>
    <s v="Indian Rupees(Rs.)"/>
    <x v="0"/>
    <x v="1"/>
    <x v="1"/>
    <n v="31"/>
    <x v="9"/>
    <x v="15"/>
    <x v="7"/>
    <n v="5"/>
    <n v="8"/>
    <d v="2017-05-08T00:00:00"/>
    <s v="Rs.500"/>
    <n v="1"/>
    <n v="500"/>
  </r>
  <r>
    <n v="308607"/>
    <x v="2122"/>
    <n v="1"/>
    <x v="0"/>
    <s v="New Delhi"/>
    <s v="Shop 7, S.G Complex, GU Market, Pitampura, New Delhi"/>
    <x v="38"/>
    <s v="Indian Rupees(Rs.)"/>
    <x v="0"/>
    <x v="1"/>
    <x v="1"/>
    <n v="43"/>
    <x v="9"/>
    <x v="6"/>
    <x v="1"/>
    <n v="5"/>
    <n v="22"/>
    <d v="2016-05-22T00:00:00"/>
    <s v="Rs.500"/>
    <n v="1"/>
    <n v="500"/>
  </r>
  <r>
    <n v="313442"/>
    <x v="2122"/>
    <n v="1"/>
    <x v="0"/>
    <s v="New Delhi"/>
    <s v="Shop 1, QU Block Park, Pitampura, New Delhi"/>
    <x v="38"/>
    <s v="Indian Rupees(Rs.)"/>
    <x v="0"/>
    <x v="1"/>
    <x v="1"/>
    <n v="7"/>
    <x v="9"/>
    <x v="6"/>
    <x v="2"/>
    <n v="5"/>
    <n v="19"/>
    <d v="2018-05-19T00:00:00"/>
    <s v="Rs.500"/>
    <n v="1"/>
    <n v="500"/>
  </r>
  <r>
    <n v="7441"/>
    <x v="2079"/>
    <n v="1"/>
    <x v="0"/>
    <s v="New Delhi"/>
    <s v="60/17, Old Rajinder Nagar, New Delhi"/>
    <x v="711"/>
    <s v="Indian Rupees(Rs.)"/>
    <x v="0"/>
    <x v="1"/>
    <x v="1"/>
    <n v="152"/>
    <x v="9"/>
    <x v="4"/>
    <x v="5"/>
    <n v="5"/>
    <n v="5"/>
    <d v="2012-05-05T00:00:00"/>
    <s v="Rs.500"/>
    <n v="1"/>
    <n v="500"/>
  </r>
  <r>
    <n v="313336"/>
    <x v="2095"/>
    <n v="1"/>
    <x v="0"/>
    <s v="New Delhi"/>
    <s v="G-1-8, Ground Floor, NN Mall,Near M2K Cinemas, Mangalam Road, Rohini, New Delhi"/>
    <x v="557"/>
    <s v="Indian Rupees(Rs.)"/>
    <x v="0"/>
    <x v="1"/>
    <x v="1"/>
    <n v="60"/>
    <x v="9"/>
    <x v="13"/>
    <x v="2"/>
    <n v="5"/>
    <n v="3"/>
    <d v="2018-05-03T00:00:00"/>
    <s v="Rs.500"/>
    <n v="1"/>
    <n v="500"/>
  </r>
  <r>
    <n v="306870"/>
    <x v="2123"/>
    <n v="1"/>
    <x v="0"/>
    <s v="New Delhi"/>
    <s v="Shop 1, Central Market, Safdarjung Enclave, Safdarjung, New Delhi"/>
    <x v="2"/>
    <s v="Indian Rupees(Rs.)"/>
    <x v="0"/>
    <x v="1"/>
    <x v="1"/>
    <n v="40"/>
    <x v="9"/>
    <x v="9"/>
    <x v="1"/>
    <n v="5"/>
    <n v="4"/>
    <d v="2016-05-04T00:00:00"/>
    <s v="Rs.500"/>
    <n v="1"/>
    <n v="500"/>
  </r>
  <r>
    <n v="309140"/>
    <x v="2124"/>
    <n v="1"/>
    <x v="0"/>
    <s v="New Delhi"/>
    <s v="96, Opposite Sri Venkateswara College, Satyaniketan, New Delhi"/>
    <x v="715"/>
    <s v="Indian Rupees(Rs.)"/>
    <x v="0"/>
    <x v="1"/>
    <x v="1"/>
    <n v="193"/>
    <x v="9"/>
    <x v="21"/>
    <x v="6"/>
    <n v="5"/>
    <n v="21"/>
    <d v="2010-05-21T00:00:00"/>
    <s v="Rs.500"/>
    <n v="1"/>
    <n v="500"/>
  </r>
  <r>
    <n v="307391"/>
    <x v="2125"/>
    <n v="1"/>
    <x v="0"/>
    <s v="New Delhi"/>
    <s v="87, Shahpur Jat, New Delhi"/>
    <x v="21"/>
    <s v="Indian Rupees(Rs.)"/>
    <x v="0"/>
    <x v="1"/>
    <x v="1"/>
    <n v="292"/>
    <x v="9"/>
    <x v="12"/>
    <x v="3"/>
    <n v="5"/>
    <n v="14"/>
    <d v="2011-05-14T00:00:00"/>
    <s v="Rs.500"/>
    <n v="1"/>
    <n v="500"/>
  </r>
  <r>
    <n v="18416877"/>
    <x v="2126"/>
    <n v="1"/>
    <x v="0"/>
    <s v="New Delhi"/>
    <s v="A1/11, LSC Market, Near SBI Bank, Main Road, Shalimar Bagh, New Delhi"/>
    <x v="5"/>
    <s v="Indian Rupees(Rs.)"/>
    <x v="0"/>
    <x v="1"/>
    <x v="1"/>
    <n v="1"/>
    <x v="9"/>
    <x v="0"/>
    <x v="8"/>
    <n v="5"/>
    <n v="13"/>
    <d v="2015-05-13T00:00:00"/>
    <s v="Rs.500"/>
    <n v="1"/>
    <n v="500"/>
  </r>
  <r>
    <n v="18204464"/>
    <x v="143"/>
    <n v="1"/>
    <x v="0"/>
    <s v="New Delhi"/>
    <s v="WZ-A1, Main Road, Opposite Pillor 659, Uttam Nagar, New Delhi"/>
    <x v="3"/>
    <s v="Indian Rupees(Rs.)"/>
    <x v="0"/>
    <x v="1"/>
    <x v="1"/>
    <n v="11"/>
    <x v="9"/>
    <x v="6"/>
    <x v="1"/>
    <n v="5"/>
    <n v="17"/>
    <d v="2016-05-17T00:00:00"/>
    <s v="Rs.500"/>
    <n v="1"/>
    <n v="500"/>
  </r>
  <r>
    <n v="171"/>
    <x v="2073"/>
    <n v="1"/>
    <x v="0"/>
    <s v="New Delhi"/>
    <s v="Community Centre, Basant Lok Market, Vasant Vihar, New Delhi"/>
    <x v="709"/>
    <s v="Indian Rupees(Rs.)"/>
    <x v="0"/>
    <x v="1"/>
    <x v="1"/>
    <n v="202"/>
    <x v="9"/>
    <x v="9"/>
    <x v="4"/>
    <n v="4"/>
    <n v="16"/>
    <d v="2014-04-16T00:00:00"/>
    <s v="Rs.500"/>
    <n v="1"/>
    <n v="500"/>
  </r>
  <r>
    <n v="8453"/>
    <x v="2114"/>
    <n v="1"/>
    <x v="0"/>
    <s v="New Delhi"/>
    <s v="G3A, Ground Floor, District Centre, Janakpuri, New Delhi"/>
    <x v="12"/>
    <s v="Indian Rupees(Rs.)"/>
    <x v="0"/>
    <x v="1"/>
    <x v="1"/>
    <n v="85"/>
    <x v="9"/>
    <x v="28"/>
    <x v="3"/>
    <n v="4"/>
    <n v="18"/>
    <d v="2011-04-18T00:00:00"/>
    <s v="Rs.500"/>
    <n v="1"/>
    <n v="500"/>
  </r>
  <r>
    <n v="147"/>
    <x v="2079"/>
    <n v="1"/>
    <x v="0"/>
    <s v="New Delhi"/>
    <s v="M-57, 1st Floor, M Block Market, Greater Kailash (GK) 1, New Delhi"/>
    <x v="711"/>
    <s v="Indian Rupees(Rs.)"/>
    <x v="0"/>
    <x v="1"/>
    <x v="1"/>
    <n v="115"/>
    <x v="9"/>
    <x v="28"/>
    <x v="8"/>
    <n v="4"/>
    <n v="9"/>
    <d v="2015-04-09T00:00:00"/>
    <s v="Rs.500"/>
    <n v="1"/>
    <n v="500"/>
  </r>
  <r>
    <n v="4251"/>
    <x v="2127"/>
    <n v="1"/>
    <x v="0"/>
    <s v="New Delhi"/>
    <s v="D-6, Ground Floor, Hauz Khas, New Delhi"/>
    <x v="716"/>
    <s v="Indian Rupees(Rs.)"/>
    <x v="0"/>
    <x v="1"/>
    <x v="1"/>
    <n v="406"/>
    <x v="9"/>
    <x v="3"/>
    <x v="3"/>
    <n v="4"/>
    <n v="21"/>
    <d v="2011-04-21T00:00:00"/>
    <s v="Rs.500"/>
    <n v="1"/>
    <n v="500"/>
  </r>
  <r>
    <n v="300561"/>
    <x v="2128"/>
    <n v="1"/>
    <x v="0"/>
    <s v="New Delhi"/>
    <s v="B/2-A, Saheed Major Rajeev Lal Marg, Near Red Light, Jail Road, New Delhi"/>
    <x v="2"/>
    <s v="Indian Rupees(Rs.)"/>
    <x v="0"/>
    <x v="1"/>
    <x v="1"/>
    <n v="23"/>
    <x v="9"/>
    <x v="11"/>
    <x v="8"/>
    <n v="4"/>
    <n v="26"/>
    <d v="2015-04-26T00:00:00"/>
    <s v="Rs.500"/>
    <n v="1"/>
    <n v="500"/>
  </r>
  <r>
    <n v="307785"/>
    <x v="2079"/>
    <n v="1"/>
    <x v="0"/>
    <s v="New Delhi"/>
    <s v="Shop 5 &amp; 6, 1, Birbal Road, Jangpura Extension, Jangpura, New Delhi"/>
    <x v="711"/>
    <s v="Indian Rupees(Rs.)"/>
    <x v="0"/>
    <x v="1"/>
    <x v="1"/>
    <n v="78"/>
    <x v="9"/>
    <x v="15"/>
    <x v="3"/>
    <n v="4"/>
    <n v="25"/>
    <d v="2011-04-25T00:00:00"/>
    <s v="Rs.500"/>
    <n v="1"/>
    <n v="500"/>
  </r>
  <r>
    <n v="18157402"/>
    <x v="2129"/>
    <n v="1"/>
    <x v="0"/>
    <s v="New Delhi"/>
    <s v="25-UB, Jawahar Nagar, Kamla Nagar, New Delhi"/>
    <x v="3"/>
    <s v="Indian Rupees(Rs.)"/>
    <x v="0"/>
    <x v="1"/>
    <x v="1"/>
    <n v="115"/>
    <x v="9"/>
    <x v="5"/>
    <x v="0"/>
    <n v="4"/>
    <n v="10"/>
    <d v="2013-04-10T00:00:00"/>
    <s v="Rs.500"/>
    <n v="1"/>
    <n v="500"/>
  </r>
  <r>
    <n v="18286490"/>
    <x v="2130"/>
    <n v="1"/>
    <x v="0"/>
    <s v="New Delhi"/>
    <s v="Malviya Nagar, New Delhi"/>
    <x v="507"/>
    <s v="Indian Rupees(Rs.)"/>
    <x v="0"/>
    <x v="1"/>
    <x v="1"/>
    <n v="99"/>
    <x v="9"/>
    <x v="21"/>
    <x v="8"/>
    <n v="4"/>
    <n v="25"/>
    <d v="2015-04-25T00:00:00"/>
    <s v="Rs.500"/>
    <n v="1"/>
    <n v="500"/>
  </r>
  <r>
    <n v="18203881"/>
    <x v="2131"/>
    <n v="1"/>
    <x v="0"/>
    <s v="New Delhi"/>
    <s v="A 8, Acharya Niketan Market, Opposite Janta Book Depot, Mayur Vihar Phase 1, New Delhi"/>
    <x v="717"/>
    <s v="Indian Rupees(Rs.)"/>
    <x v="0"/>
    <x v="1"/>
    <x v="1"/>
    <n v="21"/>
    <x v="9"/>
    <x v="15"/>
    <x v="4"/>
    <n v="4"/>
    <n v="24"/>
    <d v="2014-04-24T00:00:00"/>
    <s v="Rs.500"/>
    <n v="1"/>
    <n v="500"/>
  </r>
  <r>
    <n v="300672"/>
    <x v="2132"/>
    <n v="1"/>
    <x v="0"/>
    <s v="New Delhi"/>
    <s v="G-6, Maya Complex, GU Block, Pitampura, New Delhi"/>
    <x v="309"/>
    <s v="Indian Rupees(Rs.)"/>
    <x v="0"/>
    <x v="1"/>
    <x v="1"/>
    <n v="161"/>
    <x v="9"/>
    <x v="11"/>
    <x v="6"/>
    <n v="4"/>
    <n v="8"/>
    <d v="2010-04-08T00:00:00"/>
    <s v="Rs.500"/>
    <n v="1"/>
    <n v="500"/>
  </r>
  <r>
    <n v="301242"/>
    <x v="2133"/>
    <n v="1"/>
    <x v="0"/>
    <s v="New Delhi"/>
    <s v="43, Near Rapid Floor Mill, Rajinder Nagar Market, Rajinder Nagar, New Delhi"/>
    <x v="2"/>
    <s v="Indian Rupees(Rs.)"/>
    <x v="0"/>
    <x v="1"/>
    <x v="1"/>
    <n v="40"/>
    <x v="9"/>
    <x v="28"/>
    <x v="7"/>
    <n v="4"/>
    <n v="13"/>
    <d v="2017-04-13T00:00:00"/>
    <s v="Rs.500"/>
    <n v="1"/>
    <n v="500"/>
  </r>
  <r>
    <n v="300397"/>
    <x v="2079"/>
    <n v="1"/>
    <x v="0"/>
    <s v="New Delhi"/>
    <s v="4, F-115, Main Market, Rajouri Garden, New Delhi"/>
    <x v="711"/>
    <s v="Indian Rupees(Rs.)"/>
    <x v="0"/>
    <x v="1"/>
    <x v="1"/>
    <n v="114"/>
    <x v="9"/>
    <x v="6"/>
    <x v="4"/>
    <n v="4"/>
    <n v="1"/>
    <d v="2014-04-01T00:00:00"/>
    <s v="Rs.500"/>
    <n v="1"/>
    <n v="500"/>
  </r>
  <r>
    <n v="188"/>
    <x v="2073"/>
    <n v="1"/>
    <x v="0"/>
    <s v="New Delhi"/>
    <s v="Vishal Cinema Complex, Rajouri Garden, New Delhi"/>
    <x v="709"/>
    <s v="Indian Rupees(Rs.)"/>
    <x v="0"/>
    <x v="1"/>
    <x v="1"/>
    <n v="161"/>
    <x v="9"/>
    <x v="21"/>
    <x v="8"/>
    <n v="4"/>
    <n v="8"/>
    <d v="2015-04-08T00:00:00"/>
    <s v="Rs.500"/>
    <n v="1"/>
    <n v="500"/>
  </r>
  <r>
    <n v="149"/>
    <x v="2079"/>
    <n v="1"/>
    <x v="0"/>
    <s v="New Delhi"/>
    <s v="54, The India Mall, Community Centre, New Friends Colony, New Delhi"/>
    <x v="711"/>
    <s v="Indian Rupees(Rs.)"/>
    <x v="0"/>
    <x v="1"/>
    <x v="1"/>
    <n v="146"/>
    <x v="9"/>
    <x v="31"/>
    <x v="4"/>
    <n v="4"/>
    <n v="12"/>
    <d v="2014-04-12T00:00:00"/>
    <s v="Rs.500"/>
    <n v="1"/>
    <n v="500"/>
  </r>
  <r>
    <n v="1492"/>
    <x v="2095"/>
    <n v="1"/>
    <x v="0"/>
    <s v="New Delhi"/>
    <s v="Ground Floor, Vasant Square Mall, Vasant Kunj, New Delhi"/>
    <x v="557"/>
    <s v="Indian Rupees(Rs.)"/>
    <x v="0"/>
    <x v="1"/>
    <x v="1"/>
    <n v="277"/>
    <x v="9"/>
    <x v="7"/>
    <x v="6"/>
    <n v="4"/>
    <n v="24"/>
    <d v="2010-04-24T00:00:00"/>
    <s v="Rs.500"/>
    <n v="1"/>
    <n v="500"/>
  </r>
  <r>
    <n v="18316173"/>
    <x v="2079"/>
    <n v="1"/>
    <x v="0"/>
    <s v="New Delhi"/>
    <s v="Level 2, Food Capital, Worldmark 1, Aerocity, New Delhi"/>
    <x v="711"/>
    <s v="Indian Rupees(Rs.)"/>
    <x v="0"/>
    <x v="1"/>
    <x v="1"/>
    <n v="25"/>
    <x v="9"/>
    <x v="13"/>
    <x v="4"/>
    <n v="4"/>
    <n v="19"/>
    <d v="2014-04-19T00:00:00"/>
    <s v="Rs.500"/>
    <n v="1"/>
    <n v="500"/>
  </r>
  <r>
    <n v="304018"/>
    <x v="2134"/>
    <n v="1"/>
    <x v="0"/>
    <s v="New Delhi"/>
    <s v="Khasra 361, Near Bank Of India, Sultanpur, Near, Chhatarpur, New Delhi"/>
    <x v="8"/>
    <s v="Indian Rupees(Rs.)"/>
    <x v="0"/>
    <x v="1"/>
    <x v="1"/>
    <n v="23"/>
    <x v="9"/>
    <x v="6"/>
    <x v="6"/>
    <n v="3"/>
    <n v="9"/>
    <d v="2010-03-09T00:00:00"/>
    <s v="Rs.500"/>
    <n v="1"/>
    <n v="500"/>
  </r>
  <r>
    <n v="410"/>
    <x v="2075"/>
    <n v="1"/>
    <x v="0"/>
    <s v="New Delhi"/>
    <s v="25/35, East Patel Nagar, New Delhi"/>
    <x v="64"/>
    <s v="Indian Rupees(Rs.)"/>
    <x v="0"/>
    <x v="1"/>
    <x v="1"/>
    <n v="359"/>
    <x v="9"/>
    <x v="7"/>
    <x v="4"/>
    <n v="3"/>
    <n v="3"/>
    <d v="2014-03-03T00:00:00"/>
    <s v="Rs.500"/>
    <n v="1"/>
    <n v="500"/>
  </r>
  <r>
    <n v="18427234"/>
    <x v="2135"/>
    <n v="1"/>
    <x v="0"/>
    <s v="New Delhi"/>
    <s v="2510, 1st Floor, Hudson Lane, GTB Nagar, New Delhi"/>
    <x v="320"/>
    <s v="Indian Rupees(Rs.)"/>
    <x v="0"/>
    <x v="1"/>
    <x v="1"/>
    <n v="82"/>
    <x v="9"/>
    <x v="5"/>
    <x v="2"/>
    <n v="3"/>
    <n v="9"/>
    <d v="2018-03-09T00:00:00"/>
    <s v="Rs.500"/>
    <n v="1"/>
    <n v="500"/>
  </r>
  <r>
    <n v="185"/>
    <x v="2073"/>
    <n v="1"/>
    <x v="0"/>
    <s v="New Delhi"/>
    <s v="R 1, Janak Place, Janakpuri, New Delhi"/>
    <x v="709"/>
    <s v="Indian Rupees(Rs.)"/>
    <x v="0"/>
    <x v="1"/>
    <x v="1"/>
    <n v="179"/>
    <x v="9"/>
    <x v="7"/>
    <x v="6"/>
    <n v="3"/>
    <n v="21"/>
    <d v="2010-03-21T00:00:00"/>
    <s v="Rs.500"/>
    <n v="1"/>
    <n v="500"/>
  </r>
  <r>
    <n v="412"/>
    <x v="2075"/>
    <n v="1"/>
    <x v="0"/>
    <s v="New Delhi"/>
    <s v="F-12, Main Road, Kalkaji, New Delhi"/>
    <x v="64"/>
    <s v="Indian Rupees(Rs.)"/>
    <x v="0"/>
    <x v="1"/>
    <x v="1"/>
    <n v="495"/>
    <x v="9"/>
    <x v="5"/>
    <x v="4"/>
    <n v="3"/>
    <n v="8"/>
    <d v="2014-03-08T00:00:00"/>
    <s v="Rs.500"/>
    <n v="1"/>
    <n v="500"/>
  </r>
  <r>
    <n v="18400728"/>
    <x v="2072"/>
    <n v="1"/>
    <x v="0"/>
    <s v="New Delhi"/>
    <s v="J-2, 25AB, Lajpat Nagar 2, New Delhi"/>
    <x v="708"/>
    <s v="Indian Rupees(Rs.)"/>
    <x v="0"/>
    <x v="1"/>
    <x v="1"/>
    <n v="45"/>
    <x v="9"/>
    <x v="4"/>
    <x v="3"/>
    <n v="3"/>
    <n v="12"/>
    <d v="2011-03-12T00:00:00"/>
    <s v="Rs.500"/>
    <n v="1"/>
    <n v="500"/>
  </r>
  <r>
    <n v="4725"/>
    <x v="2118"/>
    <n v="1"/>
    <x v="0"/>
    <s v="New Delhi"/>
    <s v="B-35, Gurunanak Pura, Near V3S Mall, Laxmi Nagar, New Delhi"/>
    <x v="3"/>
    <s v="Indian Rupees(Rs.)"/>
    <x v="0"/>
    <x v="1"/>
    <x v="1"/>
    <n v="120"/>
    <x v="9"/>
    <x v="29"/>
    <x v="1"/>
    <n v="3"/>
    <n v="22"/>
    <d v="2016-03-22T00:00:00"/>
    <s v="Rs.500"/>
    <n v="1"/>
    <n v="500"/>
  </r>
  <r>
    <n v="304986"/>
    <x v="2089"/>
    <n v="1"/>
    <x v="0"/>
    <s v="New Delhi"/>
    <s v="C-4/79, Near Indian Oil Petrol Pump, Mayur Vihar Phase 3, New Delhi"/>
    <x v="12"/>
    <s v="Indian Rupees(Rs.)"/>
    <x v="0"/>
    <x v="1"/>
    <x v="1"/>
    <n v="90"/>
    <x v="9"/>
    <x v="9"/>
    <x v="5"/>
    <n v="3"/>
    <n v="18"/>
    <d v="2012-03-18T00:00:00"/>
    <s v="Rs.500"/>
    <n v="1"/>
    <n v="500"/>
  </r>
  <r>
    <n v="312223"/>
    <x v="2072"/>
    <n v="1"/>
    <x v="0"/>
    <s v="New Delhi"/>
    <s v="1st Floor, Plot C-1, 2 &amp; 3, PP Towers, Netaji Subhash Place, New Delhi"/>
    <x v="708"/>
    <s v="Indian Rupees(Rs.)"/>
    <x v="0"/>
    <x v="1"/>
    <x v="1"/>
    <n v="426"/>
    <x v="9"/>
    <x v="7"/>
    <x v="1"/>
    <n v="3"/>
    <n v="27"/>
    <d v="2016-03-27T00:00:00"/>
    <s v="Rs.500"/>
    <n v="1"/>
    <n v="500"/>
  </r>
  <r>
    <n v="18237341"/>
    <x v="2136"/>
    <n v="1"/>
    <x v="0"/>
    <s v="New Delhi"/>
    <s v="3/80, Shankar Road, Old, Rajinder Nagar, New Delhi"/>
    <x v="68"/>
    <s v="Indian Rupees(Rs.)"/>
    <x v="0"/>
    <x v="1"/>
    <x v="1"/>
    <n v="251"/>
    <x v="9"/>
    <x v="12"/>
    <x v="2"/>
    <n v="3"/>
    <n v="11"/>
    <d v="2018-03-11T00:00:00"/>
    <s v="Rs.500"/>
    <n v="1"/>
    <n v="500"/>
  </r>
  <r>
    <n v="304976"/>
    <x v="2137"/>
    <n v="1"/>
    <x v="0"/>
    <s v="New Delhi"/>
    <s v="60, Satyaniketan, New Delhi"/>
    <x v="21"/>
    <s v="Indian Rupees(Rs.)"/>
    <x v="0"/>
    <x v="1"/>
    <x v="1"/>
    <n v="62"/>
    <x v="9"/>
    <x v="15"/>
    <x v="1"/>
    <n v="3"/>
    <n v="11"/>
    <d v="2016-03-11T00:00:00"/>
    <s v="Rs.500"/>
    <n v="1"/>
    <n v="500"/>
  </r>
  <r>
    <n v="18128871"/>
    <x v="2138"/>
    <n v="1"/>
    <x v="0"/>
    <s v="New Delhi"/>
    <s v="C-76, Jhilmil Colony, Gopaljee Dairy Road, Vivek Vihar, New Delhi"/>
    <x v="3"/>
    <s v="Indian Rupees(Rs.)"/>
    <x v="0"/>
    <x v="1"/>
    <x v="1"/>
    <n v="37"/>
    <x v="9"/>
    <x v="9"/>
    <x v="4"/>
    <n v="3"/>
    <n v="28"/>
    <d v="2014-03-28T00:00:00"/>
    <s v="Rs.500"/>
    <n v="1"/>
    <n v="500"/>
  </r>
  <r>
    <n v="18337782"/>
    <x v="2139"/>
    <n v="1"/>
    <x v="0"/>
    <s v="New Delhi"/>
    <s v="J 3/21, DDA Flats, Opposite Alaknanda Market, Alaknanda, New Delhi"/>
    <x v="68"/>
    <s v="Indian Rupees(Rs.)"/>
    <x v="0"/>
    <x v="1"/>
    <x v="1"/>
    <n v="7"/>
    <x v="9"/>
    <x v="27"/>
    <x v="4"/>
    <n v="2"/>
    <n v="22"/>
    <d v="2014-02-22T00:00:00"/>
    <s v="Rs.500"/>
    <n v="1"/>
    <n v="500"/>
  </r>
  <r>
    <n v="302156"/>
    <x v="2079"/>
    <n v="1"/>
    <x v="0"/>
    <s v="New Delhi"/>
    <s v="M-8, Connaught Place, New Delhi"/>
    <x v="711"/>
    <s v="Indian Rupees(Rs.)"/>
    <x v="0"/>
    <x v="1"/>
    <x v="1"/>
    <n v="276"/>
    <x v="9"/>
    <x v="9"/>
    <x v="8"/>
    <n v="2"/>
    <n v="27"/>
    <d v="2015-02-27T00:00:00"/>
    <s v="Rs.500"/>
    <n v="1"/>
    <n v="500"/>
  </r>
  <r>
    <n v="900"/>
    <x v="2087"/>
    <n v="1"/>
    <x v="0"/>
    <s v="New Delhi"/>
    <s v="P-13, Connaught Circus, Connaught Place, New Delhi"/>
    <x v="64"/>
    <s v="Indian Rupees(Rs.)"/>
    <x v="0"/>
    <x v="1"/>
    <x v="1"/>
    <n v="5172"/>
    <x v="9"/>
    <x v="1"/>
    <x v="3"/>
    <n v="2"/>
    <n v="27"/>
    <d v="2011-02-27T00:00:00"/>
    <s v="Rs.500"/>
    <n v="1"/>
    <n v="500"/>
  </r>
  <r>
    <n v="306247"/>
    <x v="2079"/>
    <n v="1"/>
    <x v="0"/>
    <s v="New Delhi"/>
    <s v="E-25A, Hauz Khas Market, Hauz Khas, New Delhi"/>
    <x v="711"/>
    <s v="Indian Rupees(Rs.)"/>
    <x v="0"/>
    <x v="1"/>
    <x v="1"/>
    <n v="87"/>
    <x v="9"/>
    <x v="27"/>
    <x v="4"/>
    <n v="2"/>
    <n v="20"/>
    <d v="2014-02-20T00:00:00"/>
    <s v="Rs.500"/>
    <n v="1"/>
    <n v="500"/>
  </r>
  <r>
    <n v="301361"/>
    <x v="2089"/>
    <n v="1"/>
    <x v="0"/>
    <s v="New Delhi"/>
    <s v="Shop 12, BR Complex, Near Alchon International School, Opposite UNA Enclave, Mayur Vihar Phase 1, New Delhi"/>
    <x v="718"/>
    <s v="Indian Rupees(Rs.)"/>
    <x v="0"/>
    <x v="1"/>
    <x v="1"/>
    <n v="165"/>
    <x v="9"/>
    <x v="7"/>
    <x v="7"/>
    <n v="2"/>
    <n v="26"/>
    <d v="2017-02-26T00:00:00"/>
    <s v="Rs.500"/>
    <n v="1"/>
    <n v="500"/>
  </r>
  <r>
    <n v="8379"/>
    <x v="2095"/>
    <n v="1"/>
    <x v="0"/>
    <s v="New Delhi"/>
    <s v="Ground Floor, Pacific Mall, Tagore Garden, New Delhi"/>
    <x v="557"/>
    <s v="Indian Rupees(Rs.)"/>
    <x v="0"/>
    <x v="1"/>
    <x v="1"/>
    <n v="47"/>
    <x v="9"/>
    <x v="17"/>
    <x v="6"/>
    <n v="2"/>
    <n v="10"/>
    <d v="2010-02-10T00:00:00"/>
    <s v="Rs.500"/>
    <n v="1"/>
    <n v="500"/>
  </r>
  <r>
    <n v="313443"/>
    <x v="2140"/>
    <n v="1"/>
    <x v="0"/>
    <s v="New Delhi"/>
    <s v="S-1, SG Century Plaza, GU Block Market, Pitampura, New Delhi"/>
    <x v="2"/>
    <s v="Indian Rupees(Rs.)"/>
    <x v="0"/>
    <x v="1"/>
    <x v="1"/>
    <n v="20"/>
    <x v="9"/>
    <x v="27"/>
    <x v="2"/>
    <n v="2"/>
    <n v="5"/>
    <d v="2018-02-05T00:00:00"/>
    <s v="Rs.500"/>
    <n v="1"/>
    <n v="500"/>
  </r>
  <r>
    <n v="18254520"/>
    <x v="2141"/>
    <n v="1"/>
    <x v="0"/>
    <s v="New Delhi"/>
    <s v="Plot 10, LSC Rajdhani Enclave Market, Preet Vihar, New Delhi"/>
    <x v="572"/>
    <s v="Indian Rupees(Rs.)"/>
    <x v="0"/>
    <x v="1"/>
    <x v="1"/>
    <n v="50"/>
    <x v="9"/>
    <x v="21"/>
    <x v="2"/>
    <n v="2"/>
    <n v="3"/>
    <d v="2018-02-03T00:00:00"/>
    <s v="Rs.500"/>
    <n v="1"/>
    <n v="500"/>
  </r>
  <r>
    <n v="18369771"/>
    <x v="2142"/>
    <n v="1"/>
    <x v="0"/>
    <s v="New Delhi"/>
    <s v="71 Old Rajinder Nagar Market, Rajinder Nagar, New Delhi"/>
    <x v="14"/>
    <s v="Indian Rupees(Rs.)"/>
    <x v="0"/>
    <x v="1"/>
    <x v="1"/>
    <n v="7"/>
    <x v="9"/>
    <x v="17"/>
    <x v="4"/>
    <n v="2"/>
    <n v="27"/>
    <d v="2014-02-27T00:00:00"/>
    <s v="Rs.500"/>
    <n v="1"/>
    <n v="500"/>
  </r>
  <r>
    <n v="3507"/>
    <x v="2079"/>
    <n v="1"/>
    <x v="0"/>
    <s v="New Delhi"/>
    <s v="G-10/A, Ground Floor, Vasant Square Mall, Vasant Kunj, New Delhi"/>
    <x v="711"/>
    <s v="Indian Rupees(Rs.)"/>
    <x v="0"/>
    <x v="1"/>
    <x v="1"/>
    <n v="131"/>
    <x v="9"/>
    <x v="28"/>
    <x v="1"/>
    <n v="2"/>
    <n v="14"/>
    <d v="2016-02-14T00:00:00"/>
    <s v="Rs.500"/>
    <n v="1"/>
    <n v="500"/>
  </r>
  <r>
    <n v="582"/>
    <x v="2143"/>
    <n v="1"/>
    <x v="0"/>
    <s v="New Delhi"/>
    <s v="84, Adjacent Hero Motor Bike Showroom, Main Mehrauli Road, Adchini, New Delhi"/>
    <x v="72"/>
    <s v="Indian Rupees(Rs.)"/>
    <x v="0"/>
    <x v="1"/>
    <x v="1"/>
    <n v="238"/>
    <x v="9"/>
    <x v="4"/>
    <x v="0"/>
    <n v="1"/>
    <n v="13"/>
    <d v="2013-01-13T00:00:00"/>
    <s v="Rs.500"/>
    <n v="1"/>
    <n v="500"/>
  </r>
  <r>
    <n v="4092"/>
    <x v="1039"/>
    <n v="1"/>
    <x v="0"/>
    <s v="New Delhi"/>
    <s v="3614, N.S.Marg, Daryaganj, New Delhi"/>
    <x v="2"/>
    <s v="Indian Rupees(Rs.)"/>
    <x v="0"/>
    <x v="1"/>
    <x v="1"/>
    <n v="519"/>
    <x v="9"/>
    <x v="21"/>
    <x v="7"/>
    <n v="1"/>
    <n v="8"/>
    <d v="2017-01-08T00:00:00"/>
    <s v="Rs.500"/>
    <n v="1"/>
    <n v="500"/>
  </r>
  <r>
    <n v="18313122"/>
    <x v="2144"/>
    <n v="1"/>
    <x v="0"/>
    <s v="New Delhi"/>
    <s v="M 2, Next to SCI Hospital, Greater Kailash (GK) 1, New Delhi"/>
    <x v="21"/>
    <s v="Indian Rupees(Rs.)"/>
    <x v="0"/>
    <x v="1"/>
    <x v="1"/>
    <n v="51"/>
    <x v="9"/>
    <x v="5"/>
    <x v="4"/>
    <n v="1"/>
    <n v="21"/>
    <d v="2014-01-21T00:00:00"/>
    <s v="Rs.500"/>
    <n v="1"/>
    <n v="500"/>
  </r>
  <r>
    <n v="311616"/>
    <x v="2079"/>
    <n v="1"/>
    <x v="0"/>
    <s v="New Delhi"/>
    <s v="A5B/66A, Lal Sai Mandir Marg, Near C2 Bus Stand, Janakpuri, New Delhi"/>
    <x v="711"/>
    <s v="Indian Rupees(Rs.)"/>
    <x v="0"/>
    <x v="1"/>
    <x v="1"/>
    <n v="69"/>
    <x v="9"/>
    <x v="13"/>
    <x v="5"/>
    <n v="1"/>
    <n v="1"/>
    <d v="2012-01-01T00:00:00"/>
    <s v="Rs.500"/>
    <n v="1"/>
    <n v="500"/>
  </r>
  <r>
    <n v="9700"/>
    <x v="2079"/>
    <n v="1"/>
    <x v="0"/>
    <s v="New Delhi"/>
    <s v="Ground Floor Atrium, Splendor Forum, Jasola, New Delhi"/>
    <x v="711"/>
    <s v="Indian Rupees(Rs.)"/>
    <x v="0"/>
    <x v="1"/>
    <x v="1"/>
    <n v="67"/>
    <x v="9"/>
    <x v="27"/>
    <x v="2"/>
    <n v="1"/>
    <n v="26"/>
    <d v="2018-01-26T00:00:00"/>
    <s v="Rs.500"/>
    <n v="1"/>
    <n v="500"/>
  </r>
  <r>
    <n v="154"/>
    <x v="2079"/>
    <n v="1"/>
    <x v="0"/>
    <s v="New Delhi"/>
    <s v="8-C, Khan Market, New Delhi"/>
    <x v="711"/>
    <s v="Indian Rupees(Rs.)"/>
    <x v="0"/>
    <x v="1"/>
    <x v="1"/>
    <n v="188"/>
    <x v="9"/>
    <x v="21"/>
    <x v="3"/>
    <n v="1"/>
    <n v="3"/>
    <d v="2011-01-03T00:00:00"/>
    <s v="Rs.500"/>
    <n v="1"/>
    <n v="500"/>
  </r>
  <r>
    <n v="4939"/>
    <x v="2145"/>
    <n v="1"/>
    <x v="0"/>
    <s v="New Delhi"/>
    <s v="292, Near Radhu Palace Cinema, West Guru Angad Nagar, Laxmi Nagar, New Delhi"/>
    <x v="3"/>
    <s v="Indian Rupees(Rs.)"/>
    <x v="0"/>
    <x v="1"/>
    <x v="1"/>
    <n v="8"/>
    <x v="9"/>
    <x v="17"/>
    <x v="6"/>
    <n v="1"/>
    <n v="4"/>
    <d v="2010-01-04T00:00:00"/>
    <s v="Rs.500"/>
    <n v="1"/>
    <n v="500"/>
  </r>
  <r>
    <n v="301190"/>
    <x v="2079"/>
    <n v="1"/>
    <x v="0"/>
    <s v="New Delhi"/>
    <s v="1/3, E Block, Main Road, Malviya Nagar, New Delhi"/>
    <x v="711"/>
    <s v="Indian Rupees(Rs.)"/>
    <x v="0"/>
    <x v="1"/>
    <x v="1"/>
    <n v="183"/>
    <x v="9"/>
    <x v="27"/>
    <x v="8"/>
    <n v="1"/>
    <n v="16"/>
    <d v="2015-01-16T00:00:00"/>
    <s v="Rs.500"/>
    <n v="1"/>
    <n v="500"/>
  </r>
  <r>
    <n v="312913"/>
    <x v="2146"/>
    <n v="1"/>
    <x v="0"/>
    <s v="New Delhi"/>
    <s v="Shop 10, A2, Paschim Vihar, New Delhi"/>
    <x v="30"/>
    <s v="Indian Rupees(Rs.)"/>
    <x v="0"/>
    <x v="1"/>
    <x v="1"/>
    <n v="38"/>
    <x v="9"/>
    <x v="20"/>
    <x v="7"/>
    <n v="1"/>
    <n v="4"/>
    <d v="2017-01-04T00:00:00"/>
    <s v="Rs.500"/>
    <n v="1"/>
    <n v="500"/>
  </r>
  <r>
    <n v="9956"/>
    <x v="2073"/>
    <n v="1"/>
    <x v="0"/>
    <s v="New Delhi"/>
    <s v="G-1, Pushkar Enclave, Paschim Vihar, New Delhi"/>
    <x v="709"/>
    <s v="Indian Rupees(Rs.)"/>
    <x v="0"/>
    <x v="1"/>
    <x v="1"/>
    <n v="94"/>
    <x v="9"/>
    <x v="15"/>
    <x v="8"/>
    <n v="1"/>
    <n v="8"/>
    <d v="2015-01-08T00:00:00"/>
    <s v="Rs.500"/>
    <n v="1"/>
    <n v="500"/>
  </r>
  <r>
    <n v="18138442"/>
    <x v="2079"/>
    <n v="1"/>
    <x v="0"/>
    <s v="New Delhi"/>
    <s v="M-1, Guru Harkishan Nagar, Paschim Vihar, New Delhi"/>
    <x v="711"/>
    <s v="Indian Rupees(Rs.)"/>
    <x v="0"/>
    <x v="1"/>
    <x v="1"/>
    <n v="31"/>
    <x v="9"/>
    <x v="24"/>
    <x v="2"/>
    <n v="1"/>
    <n v="4"/>
    <d v="2018-01-04T00:00:00"/>
    <s v="Rs.500"/>
    <n v="1"/>
    <n v="500"/>
  </r>
  <r>
    <n v="18396440"/>
    <x v="2147"/>
    <n v="1"/>
    <x v="0"/>
    <s v="New Delhi"/>
    <s v="Shop G-11, Aditya Complex, KP Block, Pitampura, New Delhi"/>
    <x v="8"/>
    <s v="Indian Rupees(Rs.)"/>
    <x v="0"/>
    <x v="1"/>
    <x v="1"/>
    <n v="4"/>
    <x v="9"/>
    <x v="17"/>
    <x v="2"/>
    <n v="1"/>
    <n v="15"/>
    <d v="2018-01-15T00:00:00"/>
    <s v="Rs.500"/>
    <n v="1"/>
    <n v="500"/>
  </r>
  <r>
    <n v="306809"/>
    <x v="2148"/>
    <n v="1"/>
    <x v="0"/>
    <s v="New Delhi"/>
    <s v="Shop 23, Garg Plaza, Sainik Vihar, Pitampura, New Delhi"/>
    <x v="47"/>
    <s v="Indian Rupees(Rs.)"/>
    <x v="0"/>
    <x v="1"/>
    <x v="1"/>
    <n v="158"/>
    <x v="9"/>
    <x v="11"/>
    <x v="6"/>
    <n v="1"/>
    <n v="20"/>
    <d v="2010-01-20T00:00:00"/>
    <s v="Rs.500"/>
    <n v="1"/>
    <n v="500"/>
  </r>
  <r>
    <n v="18303828"/>
    <x v="2072"/>
    <n v="1"/>
    <x v="0"/>
    <s v="New Delhi"/>
    <s v="PVR Anupam Complex, Saket, New Delhi"/>
    <x v="708"/>
    <s v="Indian Rupees(Rs.)"/>
    <x v="0"/>
    <x v="1"/>
    <x v="1"/>
    <n v="116"/>
    <x v="9"/>
    <x v="7"/>
    <x v="8"/>
    <n v="1"/>
    <n v="20"/>
    <d v="2015-01-20T00:00:00"/>
    <s v="Rs.500"/>
    <n v="1"/>
    <n v="500"/>
  </r>
  <r>
    <n v="17977795"/>
    <x v="2149"/>
    <n v="1"/>
    <x v="0"/>
    <s v="New Delhi"/>
    <s v="23, Double Storey Market, New, Rajinder Nagar, New Delhi"/>
    <x v="49"/>
    <s v="Indian Rupees(Rs.)"/>
    <x v="0"/>
    <x v="1"/>
    <x v="1"/>
    <n v="14"/>
    <x v="9"/>
    <x v="10"/>
    <x v="0"/>
    <n v="1"/>
    <n v="15"/>
    <d v="2013-01-15T00:00:00"/>
    <s v="Rs.500"/>
    <n v="1"/>
    <n v="500"/>
  </r>
  <r>
    <n v="18363209"/>
    <x v="2150"/>
    <n v="1"/>
    <x v="0"/>
    <s v="New Delhi"/>
    <s v="JA-1A, DDA Flats, Near Sarg Ashram Mandir, Rajouri Garden, New Delhi"/>
    <x v="7"/>
    <s v="Indian Rupees(Rs.)"/>
    <x v="0"/>
    <x v="1"/>
    <x v="1"/>
    <n v="17"/>
    <x v="9"/>
    <x v="10"/>
    <x v="5"/>
    <n v="1"/>
    <n v="12"/>
    <d v="2012-01-12T00:00:00"/>
    <s v="Rs.500"/>
    <n v="1"/>
    <n v="500"/>
  </r>
  <r>
    <n v="17953943"/>
    <x v="2151"/>
    <n v="1"/>
    <x v="0"/>
    <s v="New Delhi"/>
    <s v="Z-9, Opposite Metro Pillar 420, Rajouri Garden, New Delhi"/>
    <x v="708"/>
    <s v="Indian Rupees(Rs.)"/>
    <x v="0"/>
    <x v="1"/>
    <x v="1"/>
    <n v="606"/>
    <x v="9"/>
    <x v="3"/>
    <x v="2"/>
    <n v="1"/>
    <n v="11"/>
    <d v="2018-01-11T00:00:00"/>
    <s v="Rs.500"/>
    <n v="1"/>
    <n v="500"/>
  </r>
  <r>
    <n v="9348"/>
    <x v="2073"/>
    <n v="1"/>
    <x v="0"/>
    <s v="New Delhi"/>
    <s v="25-27, Ground Floor, D Mall, Rohini, New Delhi"/>
    <x v="709"/>
    <s v="Indian Rupees(Rs.)"/>
    <x v="0"/>
    <x v="1"/>
    <x v="1"/>
    <n v="67"/>
    <x v="9"/>
    <x v="9"/>
    <x v="3"/>
    <n v="1"/>
    <n v="22"/>
    <d v="2011-01-22T00:00:00"/>
    <s v="Rs.500"/>
    <n v="1"/>
    <n v="500"/>
  </r>
  <r>
    <n v="311115"/>
    <x v="2079"/>
    <n v="1"/>
    <x v="0"/>
    <s v="New Delhi"/>
    <s v="AG-44, Near A.L. Market, Shalimar Bagh, New Delhi"/>
    <x v="711"/>
    <s v="Indian Rupees(Rs.)"/>
    <x v="0"/>
    <x v="1"/>
    <x v="1"/>
    <n v="46"/>
    <x v="9"/>
    <x v="17"/>
    <x v="6"/>
    <n v="1"/>
    <n v="18"/>
    <d v="2010-01-18T00:00:00"/>
    <s v="Rs.500"/>
    <n v="1"/>
    <n v="500"/>
  </r>
  <r>
    <n v="310891"/>
    <x v="2079"/>
    <n v="1"/>
    <x v="0"/>
    <s v="New Delhi"/>
    <s v="G-24, Ground Floor, South Extension 1, New Delhi"/>
    <x v="711"/>
    <s v="Indian Rupees(Rs.)"/>
    <x v="0"/>
    <x v="1"/>
    <x v="1"/>
    <n v="167"/>
    <x v="9"/>
    <x v="4"/>
    <x v="4"/>
    <n v="1"/>
    <n v="22"/>
    <d v="2014-01-22T00:00:00"/>
    <s v="Rs.500"/>
    <n v="1"/>
    <n v="500"/>
  </r>
  <r>
    <n v="192"/>
    <x v="2073"/>
    <n v="1"/>
    <x v="0"/>
    <s v="New Delhi"/>
    <s v="E-31/32, South Extension 2, New Delhi"/>
    <x v="709"/>
    <s v="Indian Rupees(Rs.)"/>
    <x v="0"/>
    <x v="1"/>
    <x v="1"/>
    <n v="167"/>
    <x v="9"/>
    <x v="7"/>
    <x v="4"/>
    <n v="1"/>
    <n v="5"/>
    <d v="2014-01-05T00:00:00"/>
    <s v="Rs.500"/>
    <n v="1"/>
    <n v="500"/>
  </r>
  <r>
    <n v="310723"/>
    <x v="2072"/>
    <n v="1"/>
    <x v="0"/>
    <s v="New Delhi"/>
    <s v="3rd Floor,  Ambience Mall, Vasant Kunj, New Delhi"/>
    <x v="708"/>
    <s v="Indian Rupees(Rs.)"/>
    <x v="0"/>
    <x v="1"/>
    <x v="1"/>
    <n v="458"/>
    <x v="9"/>
    <x v="11"/>
    <x v="3"/>
    <n v="12"/>
    <n v="20"/>
    <d v="2011-12-20T00:00:00"/>
    <s v="Rs.500"/>
    <n v="1"/>
    <n v="500"/>
  </r>
  <r>
    <n v="305630"/>
    <x v="2152"/>
    <n v="1"/>
    <x v="0"/>
    <s v="New Delhi"/>
    <s v="G-5, Pankaj Plaza, Ground Floor, A Block, Surajmal Vihar, Anand Vihar, New Delhi"/>
    <x v="12"/>
    <s v="Indian Rupees(Rs.)"/>
    <x v="0"/>
    <x v="1"/>
    <x v="1"/>
    <n v="251"/>
    <x v="9"/>
    <x v="7"/>
    <x v="7"/>
    <n v="12"/>
    <n v="4"/>
    <d v="2017-12-04T00:00:00"/>
    <s v="Rs.500"/>
    <n v="1"/>
    <n v="500"/>
  </r>
  <r>
    <n v="307167"/>
    <x v="2079"/>
    <n v="1"/>
    <x v="0"/>
    <s v="New Delhi"/>
    <s v="107 &amp; 108, 1st Floor, DLF South Square, Multilevel Parking Complex, Sarojini Nagar, New Delhi"/>
    <x v="711"/>
    <s v="Indian Rupees(Rs.)"/>
    <x v="0"/>
    <x v="1"/>
    <x v="1"/>
    <n v="65"/>
    <x v="9"/>
    <x v="26"/>
    <x v="7"/>
    <n v="12"/>
    <n v="9"/>
    <d v="2017-12-09T00:00:00"/>
    <s v="Rs.500"/>
    <n v="1"/>
    <n v="500"/>
  </r>
  <r>
    <n v="18025105"/>
    <x v="2153"/>
    <n v="1"/>
    <x v="0"/>
    <s v="New Delhi"/>
    <s v="Greater Kailash (GK) 1, Greater Kailash (GK) 1, New Delhi"/>
    <x v="27"/>
    <s v="Indian Rupees(Rs.)"/>
    <x v="0"/>
    <x v="1"/>
    <x v="1"/>
    <n v="51"/>
    <x v="9"/>
    <x v="19"/>
    <x v="7"/>
    <n v="12"/>
    <n v="25"/>
    <d v="2017-12-25T00:00:00"/>
    <s v="Rs.500"/>
    <n v="1"/>
    <n v="500"/>
  </r>
  <r>
    <n v="301327"/>
    <x v="143"/>
    <n v="1"/>
    <x v="0"/>
    <s v="New Delhi"/>
    <s v="Shop 2, 117/1, Sudarshan Road, Gautam Nagar, Hauz Khas, New Delhi"/>
    <x v="3"/>
    <s v="Indian Rupees(Rs.)"/>
    <x v="0"/>
    <x v="1"/>
    <x v="1"/>
    <n v="21"/>
    <x v="9"/>
    <x v="13"/>
    <x v="7"/>
    <n v="12"/>
    <n v="16"/>
    <d v="2017-12-16T00:00:00"/>
    <s v="Rs.500"/>
    <n v="1"/>
    <n v="500"/>
  </r>
  <r>
    <n v="311194"/>
    <x v="1947"/>
    <n v="1"/>
    <x v="0"/>
    <s v="New Delhi"/>
    <s v="B-44, Guru Nanak Pura, Near V3S Mall, Laxmi Nagar, New Delhi"/>
    <x v="2"/>
    <s v="Indian Rupees(Rs.)"/>
    <x v="0"/>
    <x v="1"/>
    <x v="1"/>
    <n v="64"/>
    <x v="9"/>
    <x v="6"/>
    <x v="0"/>
    <n v="12"/>
    <n v="28"/>
    <d v="2013-12-28T00:00:00"/>
    <s v="Rs.500"/>
    <n v="1"/>
    <n v="500"/>
  </r>
  <r>
    <n v="313012"/>
    <x v="2154"/>
    <n v="1"/>
    <x v="0"/>
    <s v="New Delhi"/>
    <s v="Ram Chowk, Main Market, Palam Colony, Palam, New Delhi"/>
    <x v="30"/>
    <s v="Indian Rupees(Rs.)"/>
    <x v="0"/>
    <x v="1"/>
    <x v="1"/>
    <n v="2"/>
    <x v="9"/>
    <x v="0"/>
    <x v="4"/>
    <n v="12"/>
    <n v="9"/>
    <d v="2014-12-09T00:00:00"/>
    <s v="Rs.500"/>
    <n v="1"/>
    <n v="500"/>
  </r>
  <r>
    <n v="186"/>
    <x v="2073"/>
    <n v="1"/>
    <x v="0"/>
    <s v="New Delhi"/>
    <s v="2, Rachna Cinema Complex, Rajendra Place, New Delhi"/>
    <x v="709"/>
    <s v="Indian Rupees(Rs.)"/>
    <x v="0"/>
    <x v="1"/>
    <x v="1"/>
    <n v="91"/>
    <x v="9"/>
    <x v="4"/>
    <x v="8"/>
    <n v="12"/>
    <n v="19"/>
    <d v="2015-12-19T00:00:00"/>
    <s v="Rs.500"/>
    <n v="1"/>
    <n v="500"/>
  </r>
  <r>
    <n v="978"/>
    <x v="2155"/>
    <n v="1"/>
    <x v="0"/>
    <s v="New Delhi"/>
    <s v="46, DDA Market, Opposite Surya Continental, Rajouri Garden, New Delhi"/>
    <x v="2"/>
    <s v="Indian Rupees(Rs.)"/>
    <x v="0"/>
    <x v="1"/>
    <x v="1"/>
    <n v="49"/>
    <x v="9"/>
    <x v="4"/>
    <x v="2"/>
    <n v="12"/>
    <n v="26"/>
    <d v="2018-12-26T00:00:00"/>
    <s v="Rs.500"/>
    <n v="1"/>
    <n v="500"/>
  </r>
  <r>
    <n v="18254549"/>
    <x v="2156"/>
    <n v="1"/>
    <x v="0"/>
    <s v="New Delhi"/>
    <s v="14, Arjun Nagar, Near Sukhmani Hospital, Safdarjung Enclave, Safdarjung, New Delhi"/>
    <x v="38"/>
    <s v="Indian Rupees(Rs.)"/>
    <x v="0"/>
    <x v="1"/>
    <x v="1"/>
    <n v="26"/>
    <x v="9"/>
    <x v="6"/>
    <x v="5"/>
    <n v="12"/>
    <n v="5"/>
    <d v="2012-12-05T00:00:00"/>
    <s v="Rs.500"/>
    <n v="1"/>
    <n v="500"/>
  </r>
  <r>
    <n v="4278"/>
    <x v="2079"/>
    <n v="1"/>
    <x v="0"/>
    <s v="New Delhi"/>
    <s v="284, Main Market, Near Venkateswara College, Satyaniketan, New Delhi"/>
    <x v="711"/>
    <s v="Indian Rupees(Rs.)"/>
    <x v="0"/>
    <x v="1"/>
    <x v="1"/>
    <n v="144"/>
    <x v="9"/>
    <x v="7"/>
    <x v="1"/>
    <n v="12"/>
    <n v="7"/>
    <d v="2016-12-07T00:00:00"/>
    <s v="Rs.500"/>
    <n v="1"/>
    <n v="500"/>
  </r>
  <r>
    <n v="18276343"/>
    <x v="2157"/>
    <n v="1"/>
    <x v="0"/>
    <s v="New Delhi"/>
    <s v="Zing Food Court, 2nd Floor, Spark Mall, Kamla Nagar, New Delhi"/>
    <x v="19"/>
    <s v="Indian Rupees(Rs.)"/>
    <x v="0"/>
    <x v="1"/>
    <x v="1"/>
    <n v="22"/>
    <x v="9"/>
    <x v="7"/>
    <x v="1"/>
    <n v="12"/>
    <n v="18"/>
    <d v="2016-12-18T00:00:00"/>
    <s v="Rs.500"/>
    <n v="1"/>
    <n v="500"/>
  </r>
  <r>
    <n v="18432240"/>
    <x v="236"/>
    <n v="1"/>
    <x v="0"/>
    <s v="New Delhi"/>
    <s v="Tagore Garden, New Delhi"/>
    <x v="30"/>
    <s v="Indian Rupees(Rs.)"/>
    <x v="0"/>
    <x v="1"/>
    <x v="1"/>
    <n v="12"/>
    <x v="9"/>
    <x v="9"/>
    <x v="0"/>
    <n v="12"/>
    <n v="25"/>
    <d v="2013-12-25T00:00:00"/>
    <s v="Rs.500"/>
    <n v="1"/>
    <n v="500"/>
  </r>
  <r>
    <n v="954"/>
    <x v="2158"/>
    <n v="1"/>
    <x v="0"/>
    <s v="New Delhi"/>
    <s v="60/5, Yusuf Sarai Market, Yusuf Sarai, New Delhi"/>
    <x v="72"/>
    <s v="Indian Rupees(Rs.)"/>
    <x v="0"/>
    <x v="1"/>
    <x v="1"/>
    <n v="334"/>
    <x v="9"/>
    <x v="21"/>
    <x v="1"/>
    <n v="12"/>
    <n v="16"/>
    <d v="2016-12-16T00:00:00"/>
    <s v="Rs.500"/>
    <n v="1"/>
    <n v="500"/>
  </r>
  <r>
    <n v="179"/>
    <x v="2073"/>
    <n v="1"/>
    <x v="0"/>
    <s v="New Delhi"/>
    <s v="BG-02, Ansal Plaza Mall, Khel Gaon Marg, New Delhi"/>
    <x v="709"/>
    <s v="Indian Rupees(Rs.)"/>
    <x v="0"/>
    <x v="1"/>
    <x v="1"/>
    <n v="48"/>
    <x v="9"/>
    <x v="4"/>
    <x v="1"/>
    <n v="11"/>
    <n v="17"/>
    <d v="2016-11-17T00:00:00"/>
    <s v="Rs.500"/>
    <n v="1"/>
    <n v="500"/>
  </r>
  <r>
    <n v="2595"/>
    <x v="2159"/>
    <n v="1"/>
    <x v="0"/>
    <s v="New Delhi"/>
    <s v="Shop 49, Ground Floor, Market 1, Chittaranjan Park, New Delhi"/>
    <x v="339"/>
    <s v="Indian Rupees(Rs.)"/>
    <x v="0"/>
    <x v="1"/>
    <x v="1"/>
    <n v="404"/>
    <x v="9"/>
    <x v="4"/>
    <x v="1"/>
    <n v="11"/>
    <n v="22"/>
    <d v="2016-11-22T00:00:00"/>
    <s v="Rs.500"/>
    <n v="1"/>
    <n v="500"/>
  </r>
  <r>
    <n v="18237356"/>
    <x v="2160"/>
    <n v="1"/>
    <x v="0"/>
    <s v="New Delhi"/>
    <s v="H-45, Connaught Place, New Delhi"/>
    <x v="719"/>
    <s v="Indian Rupees(Rs.)"/>
    <x v="0"/>
    <x v="1"/>
    <x v="1"/>
    <n v="548"/>
    <x v="9"/>
    <x v="7"/>
    <x v="7"/>
    <n v="11"/>
    <n v="1"/>
    <d v="2017-11-01T00:00:00"/>
    <s v="Rs.500"/>
    <n v="1"/>
    <n v="500"/>
  </r>
  <r>
    <n v="302528"/>
    <x v="2073"/>
    <n v="1"/>
    <x v="0"/>
    <s v="New Delhi"/>
    <s v="G-2A, Ground Floor, Commercial Unit, Dilshad Garden, New Delhi"/>
    <x v="709"/>
    <s v="Indian Rupees(Rs.)"/>
    <x v="0"/>
    <x v="1"/>
    <x v="1"/>
    <n v="65"/>
    <x v="9"/>
    <x v="15"/>
    <x v="6"/>
    <n v="11"/>
    <n v="3"/>
    <d v="2010-11-03T00:00:00"/>
    <s v="Rs.500"/>
    <n v="1"/>
    <n v="500"/>
  </r>
  <r>
    <n v="309727"/>
    <x v="2161"/>
    <n v="1"/>
    <x v="0"/>
    <s v="New Delhi"/>
    <s v="69-A, Pocket B, Main GTB Road, Dilshad Garden, New Delhi"/>
    <x v="3"/>
    <s v="Indian Rupees(Rs.)"/>
    <x v="0"/>
    <x v="1"/>
    <x v="1"/>
    <n v="177"/>
    <x v="9"/>
    <x v="6"/>
    <x v="4"/>
    <n v="11"/>
    <n v="8"/>
    <d v="2014-11-08T00:00:00"/>
    <s v="Rs.500"/>
    <n v="1"/>
    <n v="500"/>
  </r>
  <r>
    <n v="18423111"/>
    <x v="2072"/>
    <n v="1"/>
    <x v="0"/>
    <s v="New Delhi"/>
    <s v="Shop GF-29, BG-1 BG-2, Gourmet Hub, Paschim Vihar, New Delhi"/>
    <x v="708"/>
    <s v="Indian Rupees(Rs.)"/>
    <x v="0"/>
    <x v="1"/>
    <x v="1"/>
    <n v="33"/>
    <x v="9"/>
    <x v="4"/>
    <x v="5"/>
    <n v="11"/>
    <n v="26"/>
    <d v="2012-11-26T00:00:00"/>
    <s v="Rs.500"/>
    <n v="1"/>
    <n v="500"/>
  </r>
  <r>
    <n v="18446394"/>
    <x v="2162"/>
    <n v="1"/>
    <x v="0"/>
    <s v="New Delhi"/>
    <s v="GTB Nagar, New Delhi"/>
    <x v="720"/>
    <s v="Indian Rupees(Rs.)"/>
    <x v="0"/>
    <x v="1"/>
    <x v="1"/>
    <n v="2"/>
    <x v="9"/>
    <x v="0"/>
    <x v="4"/>
    <n v="11"/>
    <n v="7"/>
    <d v="2014-11-07T00:00:00"/>
    <s v="Rs.500"/>
    <n v="1"/>
    <n v="500"/>
  </r>
  <r>
    <n v="3681"/>
    <x v="2163"/>
    <n v="1"/>
    <x v="0"/>
    <s v="New Delhi"/>
    <s v="16/5, Nikku Chowk, Jangpura, New Delhi"/>
    <x v="20"/>
    <s v="Indian Rupees(Rs.)"/>
    <x v="0"/>
    <x v="1"/>
    <x v="1"/>
    <n v="9"/>
    <x v="9"/>
    <x v="17"/>
    <x v="2"/>
    <n v="11"/>
    <n v="5"/>
    <d v="2018-11-05T00:00:00"/>
    <s v="Rs.500"/>
    <n v="1"/>
    <n v="500"/>
  </r>
  <r>
    <n v="2017"/>
    <x v="2164"/>
    <n v="1"/>
    <x v="0"/>
    <s v="New Delhi"/>
    <s v="P-35-36, Opposite Fine Home Apartments, Mayur Vihar Phase 1, New Delhi"/>
    <x v="20"/>
    <s v="Indian Rupees(Rs.)"/>
    <x v="0"/>
    <x v="1"/>
    <x v="1"/>
    <n v="76"/>
    <x v="9"/>
    <x v="26"/>
    <x v="8"/>
    <n v="11"/>
    <n v="2"/>
    <d v="2015-11-02T00:00:00"/>
    <s v="Rs.500"/>
    <n v="1"/>
    <n v="500"/>
  </r>
  <r>
    <n v="181"/>
    <x v="2073"/>
    <n v="1"/>
    <x v="0"/>
    <s v="New Delhi"/>
    <s v="Near Grindlays Cinema, New Friends Colony, New Delhi"/>
    <x v="709"/>
    <s v="Indian Rupees(Rs.)"/>
    <x v="0"/>
    <x v="1"/>
    <x v="1"/>
    <n v="127"/>
    <x v="9"/>
    <x v="4"/>
    <x v="6"/>
    <n v="11"/>
    <n v="13"/>
    <d v="2010-11-13T00:00:00"/>
    <s v="Rs.500"/>
    <n v="1"/>
    <n v="500"/>
  </r>
  <r>
    <n v="8600"/>
    <x v="2165"/>
    <n v="1"/>
    <x v="0"/>
    <s v="New Delhi"/>
    <s v="14, G Block, DDA Market, Preet Vihar, New Delhi"/>
    <x v="12"/>
    <s v="Indian Rupees(Rs.)"/>
    <x v="0"/>
    <x v="1"/>
    <x v="1"/>
    <n v="145"/>
    <x v="9"/>
    <x v="9"/>
    <x v="7"/>
    <n v="11"/>
    <n v="10"/>
    <d v="2017-11-10T00:00:00"/>
    <s v="Rs.500"/>
    <n v="1"/>
    <n v="500"/>
  </r>
  <r>
    <n v="309232"/>
    <x v="2079"/>
    <n v="1"/>
    <x v="0"/>
    <s v="New Delhi"/>
    <s v="17, PVR Anupam Complex, Community Centre"/>
    <x v="711"/>
    <s v="Indian Rupees(Rs.)"/>
    <x v="0"/>
    <x v="1"/>
    <x v="1"/>
    <n v="115"/>
    <x v="9"/>
    <x v="11"/>
    <x v="1"/>
    <n v="11"/>
    <n v="27"/>
    <d v="2016-11-27T00:00:00"/>
    <s v="Rs.500"/>
    <n v="1"/>
    <n v="500"/>
  </r>
  <r>
    <n v="18034082"/>
    <x v="2166"/>
    <n v="1"/>
    <x v="0"/>
    <s v="New Delhi"/>
    <s v="2/76, Sir Ganga Ram Road, Old Rajinder Nagar, Rajinder Nagar, New Delhi"/>
    <x v="22"/>
    <s v="Indian Rupees(Rs.)"/>
    <x v="0"/>
    <x v="1"/>
    <x v="1"/>
    <n v="6"/>
    <x v="9"/>
    <x v="11"/>
    <x v="8"/>
    <n v="11"/>
    <n v="24"/>
    <d v="2015-11-24T00:00:00"/>
    <s v="Rs.500"/>
    <n v="1"/>
    <n v="500"/>
  </r>
  <r>
    <n v="18334635"/>
    <x v="2167"/>
    <n v="1"/>
    <x v="0"/>
    <s v="New Delhi"/>
    <s v="11, Old Rajinder Nagar Market, Rajinder Nagar, New Delhi"/>
    <x v="24"/>
    <s v="Indian Rupees(Rs.)"/>
    <x v="0"/>
    <x v="1"/>
    <x v="1"/>
    <n v="26"/>
    <x v="9"/>
    <x v="9"/>
    <x v="6"/>
    <n v="11"/>
    <n v="22"/>
    <d v="2010-11-22T00:00:00"/>
    <s v="Rs.500"/>
    <n v="1"/>
    <n v="500"/>
  </r>
  <r>
    <n v="313071"/>
    <x v="2168"/>
    <n v="1"/>
    <x v="0"/>
    <s v="New Delhi"/>
    <s v="J-93, Main Market, Rajouri Garden, New Delhi"/>
    <x v="721"/>
    <s v="Indian Rupees(Rs.)"/>
    <x v="0"/>
    <x v="1"/>
    <x v="1"/>
    <n v="74"/>
    <x v="9"/>
    <x v="7"/>
    <x v="2"/>
    <n v="11"/>
    <n v="25"/>
    <d v="2018-11-25T00:00:00"/>
    <s v="Rs.500"/>
    <n v="1"/>
    <n v="500"/>
  </r>
  <r>
    <n v="311506"/>
    <x v="2095"/>
    <n v="1"/>
    <x v="0"/>
    <s v="New Delhi"/>
    <s v="Upper Ground Floor, W-2/14, West Patel Nagar, New Delhi"/>
    <x v="557"/>
    <s v="Indian Rupees(Rs.)"/>
    <x v="0"/>
    <x v="1"/>
    <x v="1"/>
    <n v="86"/>
    <x v="9"/>
    <x v="4"/>
    <x v="6"/>
    <n v="11"/>
    <n v="14"/>
    <d v="2010-11-14T00:00:00"/>
    <s v="Rs.500"/>
    <n v="1"/>
    <n v="500"/>
  </r>
  <r>
    <n v="300809"/>
    <x v="2080"/>
    <n v="1"/>
    <x v="0"/>
    <s v="New Delhi"/>
    <s v="9, Community Centre 2, Ashok Vihar Phase 2, New Delhi"/>
    <x v="3"/>
    <s v="Indian Rupees(Rs.)"/>
    <x v="0"/>
    <x v="1"/>
    <x v="1"/>
    <n v="87"/>
    <x v="9"/>
    <x v="9"/>
    <x v="4"/>
    <n v="10"/>
    <n v="28"/>
    <d v="2014-10-28T00:00:00"/>
    <s v="Rs.500"/>
    <n v="1"/>
    <n v="500"/>
  </r>
  <r>
    <n v="310792"/>
    <x v="2073"/>
    <n v="1"/>
    <x v="0"/>
    <s v="New Delhi"/>
    <s v="E-25, Netaji Subhash Marg, Daryaganj, New Delhi"/>
    <x v="709"/>
    <s v="Indian Rupees(Rs.)"/>
    <x v="0"/>
    <x v="1"/>
    <x v="1"/>
    <n v="23"/>
    <x v="9"/>
    <x v="27"/>
    <x v="4"/>
    <n v="10"/>
    <n v="2"/>
    <d v="2014-10-02T00:00:00"/>
    <s v="Rs.500"/>
    <n v="1"/>
    <n v="500"/>
  </r>
  <r>
    <n v="309530"/>
    <x v="2169"/>
    <n v="1"/>
    <x v="0"/>
    <s v="New Delhi"/>
    <s v="5, Pratap Bhawan, Near Passport Office, Bahadur Shaz Zafar Marg, ITO, Near Daryaganj, New Delhi"/>
    <x v="3"/>
    <s v="Indian Rupees(Rs.)"/>
    <x v="0"/>
    <x v="1"/>
    <x v="1"/>
    <n v="33"/>
    <x v="9"/>
    <x v="10"/>
    <x v="8"/>
    <n v="10"/>
    <n v="19"/>
    <d v="2015-10-19T00:00:00"/>
    <s v="Rs.500"/>
    <n v="1"/>
    <n v="500"/>
  </r>
  <r>
    <n v="769"/>
    <x v="2170"/>
    <n v="1"/>
    <x v="0"/>
    <s v="New Delhi"/>
    <s v="S-18, Main Market, Green Park, New Delhi"/>
    <x v="722"/>
    <s v="Indian Rupees(Rs.)"/>
    <x v="0"/>
    <x v="1"/>
    <x v="1"/>
    <n v="368"/>
    <x v="9"/>
    <x v="9"/>
    <x v="3"/>
    <n v="10"/>
    <n v="8"/>
    <d v="2011-10-08T00:00:00"/>
    <s v="Rs.500"/>
    <n v="1"/>
    <n v="500"/>
  </r>
  <r>
    <n v="7025"/>
    <x v="2171"/>
    <n v="1"/>
    <x v="0"/>
    <s v="New Delhi"/>
    <s v="71/139, Prem Nagar, Near Choti Sabzi Mandi, Janakpuri, New Delhi"/>
    <x v="714"/>
    <s v="Indian Rupees(Rs.)"/>
    <x v="0"/>
    <x v="1"/>
    <x v="1"/>
    <n v="52"/>
    <x v="9"/>
    <x v="4"/>
    <x v="7"/>
    <n v="10"/>
    <n v="10"/>
    <d v="2017-10-10T00:00:00"/>
    <s v="Rs.500"/>
    <n v="1"/>
    <n v="500"/>
  </r>
  <r>
    <n v="182"/>
    <x v="2073"/>
    <n v="1"/>
    <x v="0"/>
    <s v="New Delhi"/>
    <s v="42, Janpath, New Delhi"/>
    <x v="709"/>
    <s v="Indian Rupees(Rs.)"/>
    <x v="0"/>
    <x v="1"/>
    <x v="1"/>
    <n v="158"/>
    <x v="9"/>
    <x v="5"/>
    <x v="8"/>
    <n v="10"/>
    <n v="5"/>
    <d v="2015-10-05T00:00:00"/>
    <s v="Rs.500"/>
    <n v="1"/>
    <n v="500"/>
  </r>
  <r>
    <n v="2272"/>
    <x v="2079"/>
    <n v="1"/>
    <x v="0"/>
    <s v="New Delhi"/>
    <s v="29, Near ICICI Bank, Jawahar Nagar, Malka Ganj Road, Kamla Nagar, New Delhi"/>
    <x v="711"/>
    <s v="Indian Rupees(Rs.)"/>
    <x v="0"/>
    <x v="1"/>
    <x v="1"/>
    <n v="143"/>
    <x v="9"/>
    <x v="9"/>
    <x v="3"/>
    <n v="10"/>
    <n v="21"/>
    <d v="2011-10-21T00:00:00"/>
    <s v="Rs.500"/>
    <n v="1"/>
    <n v="500"/>
  </r>
  <r>
    <n v="301201"/>
    <x v="2172"/>
    <n v="1"/>
    <x v="0"/>
    <s v="New Delhi"/>
    <s v="410, Jheel Khuranja, Opposite 310 Bus Stop, Krishna Nagar, New Delhi"/>
    <x v="3"/>
    <s v="Indian Rupees(Rs.)"/>
    <x v="0"/>
    <x v="1"/>
    <x v="1"/>
    <n v="50"/>
    <x v="9"/>
    <x v="28"/>
    <x v="3"/>
    <n v="10"/>
    <n v="22"/>
    <d v="2011-10-22T00:00:00"/>
    <s v="Rs.500"/>
    <n v="1"/>
    <n v="500"/>
  </r>
  <r>
    <n v="18332058"/>
    <x v="2173"/>
    <n v="1"/>
    <x v="0"/>
    <s v="New Delhi"/>
    <s v="D-3/11, Krishna Nagar, New Delhi"/>
    <x v="29"/>
    <s v="Indian Rupees(Rs.)"/>
    <x v="0"/>
    <x v="1"/>
    <x v="1"/>
    <n v="26"/>
    <x v="9"/>
    <x v="15"/>
    <x v="8"/>
    <n v="10"/>
    <n v="17"/>
    <d v="2015-10-17T00:00:00"/>
    <s v="Rs.500"/>
    <n v="1"/>
    <n v="500"/>
  </r>
  <r>
    <n v="18334452"/>
    <x v="2174"/>
    <n v="1"/>
    <x v="0"/>
    <s v="New Delhi"/>
    <s v="C 51, Ground Floor, Main Market, Malviya Nagar, New Delhi"/>
    <x v="723"/>
    <s v="Indian Rupees(Rs.)"/>
    <x v="0"/>
    <x v="1"/>
    <x v="1"/>
    <n v="244"/>
    <x v="9"/>
    <x v="19"/>
    <x v="0"/>
    <n v="10"/>
    <n v="3"/>
    <d v="2013-10-03T00:00:00"/>
    <s v="Rs.500"/>
    <n v="1"/>
    <n v="500"/>
  </r>
  <r>
    <n v="2936"/>
    <x v="2175"/>
    <n v="1"/>
    <x v="0"/>
    <s v="New Delhi"/>
    <s v="G-9, Krishna Plaza Complex, Pocket A Bus Stand, Mayur Vihar Phase 2, New Delhi"/>
    <x v="47"/>
    <s v="Indian Rupees(Rs.)"/>
    <x v="0"/>
    <x v="1"/>
    <x v="1"/>
    <n v="49"/>
    <x v="9"/>
    <x v="6"/>
    <x v="7"/>
    <n v="10"/>
    <n v="11"/>
    <d v="2017-10-11T00:00:00"/>
    <s v="Rs.500"/>
    <n v="1"/>
    <n v="500"/>
  </r>
  <r>
    <n v="3854"/>
    <x v="2176"/>
    <n v="1"/>
    <x v="0"/>
    <s v="New Delhi"/>
    <s v="G-8, Manish Chamber, Pocket B Market, Near Neelam Mata Mandir, Mayur Vihar Phase 2, New Delhi"/>
    <x v="122"/>
    <s v="Indian Rupees(Rs.)"/>
    <x v="0"/>
    <x v="1"/>
    <x v="1"/>
    <n v="25"/>
    <x v="9"/>
    <x v="28"/>
    <x v="0"/>
    <n v="10"/>
    <n v="4"/>
    <d v="2013-10-04T00:00:00"/>
    <s v="Rs.500"/>
    <n v="1"/>
    <n v="500"/>
  </r>
  <r>
    <n v="180"/>
    <x v="2073"/>
    <n v="1"/>
    <x v="0"/>
    <s v="New Delhi"/>
    <s v="F-14 &amp; 15, Model Town 2, New Delhi"/>
    <x v="709"/>
    <s v="Indian Rupees(Rs.)"/>
    <x v="0"/>
    <x v="1"/>
    <x v="1"/>
    <n v="122"/>
    <x v="9"/>
    <x v="7"/>
    <x v="6"/>
    <n v="10"/>
    <n v="2"/>
    <d v="2010-10-02T00:00:00"/>
    <s v="Rs.500"/>
    <n v="1"/>
    <n v="500"/>
  </r>
  <r>
    <n v="18454460"/>
    <x v="2160"/>
    <n v="1"/>
    <x v="0"/>
    <s v="New Delhi"/>
    <s v="Kitchen 6B, DEL 15 Food Court, 2nd Floor, Moments Mall, Kirti Nagar, New Delhi"/>
    <x v="708"/>
    <s v="Indian Rupees(Rs.)"/>
    <x v="0"/>
    <x v="1"/>
    <x v="1"/>
    <n v="19"/>
    <x v="9"/>
    <x v="15"/>
    <x v="0"/>
    <n v="10"/>
    <n v="3"/>
    <d v="2013-10-03T00:00:00"/>
    <s v="Rs.500"/>
    <n v="1"/>
    <n v="500"/>
  </r>
  <r>
    <n v="300275"/>
    <x v="2177"/>
    <n v="1"/>
    <x v="0"/>
    <s v="New Delhi"/>
    <s v="205-F, Main Road, Furniture Market, Munirka, New Delhi"/>
    <x v="3"/>
    <s v="Indian Rupees(Rs.)"/>
    <x v="0"/>
    <x v="1"/>
    <x v="1"/>
    <n v="32"/>
    <x v="9"/>
    <x v="24"/>
    <x v="2"/>
    <n v="10"/>
    <n v="28"/>
    <d v="2018-10-28T00:00:00"/>
    <s v="Rs.500"/>
    <n v="1"/>
    <n v="500"/>
  </r>
  <r>
    <n v="196"/>
    <x v="2073"/>
    <n v="1"/>
    <x v="0"/>
    <s v="New Delhi"/>
    <s v="Shop 1, Plot 45, Satyam Cinema Complex, Nehru Place, New Delhi"/>
    <x v="709"/>
    <s v="Indian Rupees(Rs.)"/>
    <x v="0"/>
    <x v="1"/>
    <x v="1"/>
    <n v="177"/>
    <x v="9"/>
    <x v="21"/>
    <x v="6"/>
    <n v="10"/>
    <n v="20"/>
    <d v="2010-10-20T00:00:00"/>
    <s v="Rs.500"/>
    <n v="1"/>
    <n v="500"/>
  </r>
  <r>
    <n v="194"/>
    <x v="2073"/>
    <n v="1"/>
    <x v="0"/>
    <s v="New Delhi"/>
    <s v="M2K Multiplex, Community Centre, Road 44, Pitampura, New Delhi"/>
    <x v="709"/>
    <s v="Indian Rupees(Rs.)"/>
    <x v="0"/>
    <x v="1"/>
    <x v="1"/>
    <n v="58"/>
    <x v="9"/>
    <x v="15"/>
    <x v="3"/>
    <n v="10"/>
    <n v="26"/>
    <d v="2011-10-26T00:00:00"/>
    <s v="Rs.500"/>
    <n v="1"/>
    <n v="500"/>
  </r>
  <r>
    <n v="307444"/>
    <x v="2178"/>
    <n v="1"/>
    <x v="0"/>
    <s v="New Delhi"/>
    <s v="3399, Mahindra Park Chowk, Rani Bagh, Pitampura, New Delhi"/>
    <x v="724"/>
    <s v="Indian Rupees(Rs.)"/>
    <x v="0"/>
    <x v="1"/>
    <x v="1"/>
    <n v="37"/>
    <x v="9"/>
    <x v="26"/>
    <x v="0"/>
    <n v="10"/>
    <n v="22"/>
    <d v="2013-10-22T00:00:00"/>
    <s v="Rs.500"/>
    <n v="1"/>
    <n v="500"/>
  </r>
  <r>
    <n v="176"/>
    <x v="2073"/>
    <n v="1"/>
    <x v="0"/>
    <s v="New Delhi"/>
    <s v="Shop 23, Central Market, West Punjabi Bagh, Punjabi Bagh, New Delhi"/>
    <x v="709"/>
    <s v="Indian Rupees(Rs.)"/>
    <x v="0"/>
    <x v="1"/>
    <x v="1"/>
    <n v="141"/>
    <x v="9"/>
    <x v="21"/>
    <x v="2"/>
    <n v="10"/>
    <n v="15"/>
    <d v="2018-10-15T00:00:00"/>
    <s v="Rs.500"/>
    <n v="1"/>
    <n v="500"/>
  </r>
  <r>
    <n v="191"/>
    <x v="2073"/>
    <n v="1"/>
    <x v="0"/>
    <s v="New Delhi"/>
    <s v="M2K, Manglam Palace, Rohini, New Delhi"/>
    <x v="709"/>
    <s v="Indian Rupees(Rs.)"/>
    <x v="0"/>
    <x v="1"/>
    <x v="1"/>
    <n v="108"/>
    <x v="9"/>
    <x v="4"/>
    <x v="3"/>
    <n v="10"/>
    <n v="14"/>
    <d v="2011-10-14T00:00:00"/>
    <s v="Rs.500"/>
    <n v="1"/>
    <n v="500"/>
  </r>
  <r>
    <n v="3779"/>
    <x v="2079"/>
    <n v="1"/>
    <x v="0"/>
    <s v="New Delhi"/>
    <s v="G-111, Ground Floor, V3S Mall, Laxmi Nagar, New Delhi"/>
    <x v="711"/>
    <s v="Indian Rupees(Rs.)"/>
    <x v="0"/>
    <x v="1"/>
    <x v="1"/>
    <n v="163"/>
    <x v="9"/>
    <x v="28"/>
    <x v="4"/>
    <n v="10"/>
    <n v="28"/>
    <d v="2014-10-28T00:00:00"/>
    <s v="Rs.500"/>
    <n v="1"/>
    <n v="500"/>
  </r>
  <r>
    <n v="18421481"/>
    <x v="2179"/>
    <n v="1"/>
    <x v="0"/>
    <s v="New Delhi"/>
    <s v="G-3, Pankaj Plaza, LSC, Surajmal Vihar, Anand Vihar, New Delhi"/>
    <x v="64"/>
    <s v="Indian Rupees(Rs.)"/>
    <x v="0"/>
    <x v="0"/>
    <x v="1"/>
    <n v="11"/>
    <x v="9"/>
    <x v="15"/>
    <x v="3"/>
    <n v="9"/>
    <n v="24"/>
    <d v="2011-09-24T00:00:00"/>
    <s v="Rs.500"/>
    <n v="1"/>
    <n v="500"/>
  </r>
  <r>
    <n v="18430692"/>
    <x v="2180"/>
    <n v="1"/>
    <x v="0"/>
    <s v="New Delhi"/>
    <s v="C-9, Community Center, Nimri Colony, Ashok Vihar Phase 4, Near Ashok Vihar Phase 1, New Delhi"/>
    <x v="49"/>
    <s v="Indian Rupees(Rs.)"/>
    <x v="0"/>
    <x v="0"/>
    <x v="1"/>
    <n v="4"/>
    <x v="9"/>
    <x v="10"/>
    <x v="1"/>
    <n v="9"/>
    <n v="17"/>
    <d v="2016-09-17T00:00:00"/>
    <s v="Rs.500"/>
    <n v="1"/>
    <n v="500"/>
  </r>
  <r>
    <n v="310803"/>
    <x v="2181"/>
    <n v="1"/>
    <x v="0"/>
    <s v="New Delhi"/>
    <s v="Shop 42, DDA Market, Near Taxi Stand, Ashok Vihar Phase 3, New Delhi"/>
    <x v="2"/>
    <s v="Indian Rupees(Rs.)"/>
    <x v="0"/>
    <x v="0"/>
    <x v="1"/>
    <n v="10"/>
    <x v="9"/>
    <x v="13"/>
    <x v="3"/>
    <n v="9"/>
    <n v="7"/>
    <d v="2011-09-07T00:00:00"/>
    <s v="Rs.500"/>
    <n v="1"/>
    <n v="500"/>
  </r>
  <r>
    <n v="304181"/>
    <x v="2182"/>
    <n v="1"/>
    <x v="0"/>
    <s v="New Delhi"/>
    <s v="Daryaganj, New Delhi"/>
    <x v="14"/>
    <s v="Indian Rupees(Rs.)"/>
    <x v="0"/>
    <x v="0"/>
    <x v="1"/>
    <n v="271"/>
    <x v="9"/>
    <x v="14"/>
    <x v="2"/>
    <n v="9"/>
    <n v="20"/>
    <d v="2018-09-20T00:00:00"/>
    <s v="Rs.500"/>
    <n v="1"/>
    <n v="500"/>
  </r>
  <r>
    <n v="18272344"/>
    <x v="2183"/>
    <n v="1"/>
    <x v="0"/>
    <s v="New Delhi"/>
    <s v="1st Floor, D-123, East of Kailash, New Delhi"/>
    <x v="21"/>
    <s v="Indian Rupees(Rs.)"/>
    <x v="0"/>
    <x v="0"/>
    <x v="1"/>
    <n v="14"/>
    <x v="9"/>
    <x v="11"/>
    <x v="7"/>
    <n v="9"/>
    <n v="6"/>
    <d v="2017-09-06T00:00:00"/>
    <s v="Rs.500"/>
    <n v="1"/>
    <n v="500"/>
  </r>
  <r>
    <n v="17977792"/>
    <x v="2172"/>
    <n v="1"/>
    <x v="0"/>
    <s v="New Delhi"/>
    <s v="130/289, Geeta Colony, New Delhi"/>
    <x v="3"/>
    <s v="Indian Rupees(Rs.)"/>
    <x v="0"/>
    <x v="0"/>
    <x v="1"/>
    <n v="8"/>
    <x v="9"/>
    <x v="27"/>
    <x v="1"/>
    <n v="9"/>
    <n v="19"/>
    <d v="2016-09-19T00:00:00"/>
    <s v="Rs.500"/>
    <n v="1"/>
    <n v="500"/>
  </r>
  <r>
    <n v="307694"/>
    <x v="2184"/>
    <n v="1"/>
    <x v="0"/>
    <s v="New Delhi"/>
    <s v="India Habitat Centre, Lodhi Road, New Delhi"/>
    <x v="30"/>
    <s v="Indian Rupees(Rs.)"/>
    <x v="0"/>
    <x v="0"/>
    <x v="1"/>
    <n v="19"/>
    <x v="9"/>
    <x v="11"/>
    <x v="8"/>
    <n v="9"/>
    <n v="14"/>
    <d v="2015-09-14T00:00:00"/>
    <s v="Rs.500"/>
    <n v="1"/>
    <n v="500"/>
  </r>
  <r>
    <n v="18420694"/>
    <x v="1591"/>
    <n v="1"/>
    <x v="0"/>
    <s v="New Delhi"/>
    <s v="C31, C Block, Acharya Niketan, Mayur Vihar Phase 1, New Delhi"/>
    <x v="2"/>
    <s v="Indian Rupees(Rs.)"/>
    <x v="0"/>
    <x v="0"/>
    <x v="1"/>
    <n v="1"/>
    <x v="9"/>
    <x v="0"/>
    <x v="7"/>
    <n v="9"/>
    <n v="7"/>
    <d v="2017-09-07T00:00:00"/>
    <s v="Rs.500"/>
    <n v="1"/>
    <n v="500"/>
  </r>
  <r>
    <n v="18375376"/>
    <x v="2185"/>
    <n v="1"/>
    <x v="0"/>
    <s v="New Delhi"/>
    <s v="C-1/130, New Kondli, Mayur Vihar Phase 3, New Delhi"/>
    <x v="14"/>
    <s v="Indian Rupees(Rs.)"/>
    <x v="0"/>
    <x v="0"/>
    <x v="1"/>
    <n v="3"/>
    <x v="9"/>
    <x v="0"/>
    <x v="8"/>
    <n v="9"/>
    <n v="5"/>
    <d v="2015-09-05T00:00:00"/>
    <s v="Rs.500"/>
    <n v="1"/>
    <n v="500"/>
  </r>
  <r>
    <n v="18472788"/>
    <x v="2186"/>
    <n v="1"/>
    <x v="0"/>
    <s v="New Delhi"/>
    <s v="Shop 7, Capital Court, Munirka, New Delhi"/>
    <x v="7"/>
    <s v="Indian Rupees(Rs.)"/>
    <x v="0"/>
    <x v="0"/>
    <x v="1"/>
    <n v="4"/>
    <x v="9"/>
    <x v="20"/>
    <x v="6"/>
    <n v="9"/>
    <n v="9"/>
    <d v="2010-09-09T00:00:00"/>
    <s v="Rs.500"/>
    <n v="1"/>
    <n v="500"/>
  </r>
  <r>
    <n v="18466059"/>
    <x v="2187"/>
    <n v="1"/>
    <x v="0"/>
    <s v="New Delhi"/>
    <s v="G-9, P.P. Towers, Netaji Subhash Place, New Delhi"/>
    <x v="62"/>
    <s v="Indian Rupees(Rs.)"/>
    <x v="0"/>
    <x v="0"/>
    <x v="1"/>
    <n v="20"/>
    <x v="9"/>
    <x v="19"/>
    <x v="8"/>
    <n v="9"/>
    <n v="12"/>
    <d v="2015-09-12T00:00:00"/>
    <s v="Rs.500"/>
    <n v="1"/>
    <n v="500"/>
  </r>
  <r>
    <n v="18366586"/>
    <x v="2188"/>
    <n v="1"/>
    <x v="0"/>
    <s v="New Delhi"/>
    <s v="D-88, Saraia Jullena, Okhla Road, New Friends Colony, New Delhi"/>
    <x v="725"/>
    <s v="Indian Rupees(Rs.)"/>
    <x v="0"/>
    <x v="0"/>
    <x v="1"/>
    <n v="1"/>
    <x v="9"/>
    <x v="0"/>
    <x v="0"/>
    <n v="9"/>
    <n v="9"/>
    <d v="2013-09-09T00:00:00"/>
    <s v="Rs.500"/>
    <n v="1"/>
    <n v="500"/>
  </r>
  <r>
    <n v="7712"/>
    <x v="2189"/>
    <n v="1"/>
    <x v="0"/>
    <s v="New Delhi"/>
    <s v="6, DSIDC Market, Scheme 3, Okhla Industrial Area, Okhla Phase 2, New Delhi"/>
    <x v="370"/>
    <s v="Indian Rupees(Rs.)"/>
    <x v="0"/>
    <x v="0"/>
    <x v="1"/>
    <n v="18"/>
    <x v="9"/>
    <x v="11"/>
    <x v="3"/>
    <n v="9"/>
    <n v="15"/>
    <d v="2011-09-15T00:00:00"/>
    <s v="Rs.500"/>
    <n v="1"/>
    <n v="500"/>
  </r>
  <r>
    <n v="301775"/>
    <x v="2154"/>
    <n v="1"/>
    <x v="0"/>
    <s v="New Delhi"/>
    <s v="Ram Chowk, Sadh Nagar, Palam, New Delhi"/>
    <x v="30"/>
    <s v="Indian Rupees(Rs.)"/>
    <x v="0"/>
    <x v="0"/>
    <x v="1"/>
    <n v="2"/>
    <x v="9"/>
    <x v="0"/>
    <x v="0"/>
    <n v="9"/>
    <n v="12"/>
    <d v="2013-09-12T00:00:00"/>
    <s v="Rs.500"/>
    <n v="1"/>
    <n v="500"/>
  </r>
  <r>
    <n v="6905"/>
    <x v="276"/>
    <n v="1"/>
    <x v="0"/>
    <s v="New Delhi"/>
    <s v="9, Club Road Market, West Punjabi Bagh, Punjabi Bagh, New Delhi"/>
    <x v="19"/>
    <s v="Indian Rupees(Rs.)"/>
    <x v="0"/>
    <x v="0"/>
    <x v="1"/>
    <n v="23"/>
    <x v="9"/>
    <x v="11"/>
    <x v="2"/>
    <n v="9"/>
    <n v="6"/>
    <d v="2018-09-06T00:00:00"/>
    <s v="Rs.500"/>
    <n v="1"/>
    <n v="500"/>
  </r>
  <r>
    <n v="304187"/>
    <x v="2190"/>
    <n v="1"/>
    <x v="0"/>
    <s v="New Delhi"/>
    <s v="119-A, Upper Ground Floor, Near NCC Gate, Humanyunpur Village, Safdarjung Enclave, Safdarjung, New Delhi"/>
    <x v="726"/>
    <s v="Indian Rupees(Rs.)"/>
    <x v="0"/>
    <x v="0"/>
    <x v="1"/>
    <n v="150"/>
    <x v="9"/>
    <x v="15"/>
    <x v="3"/>
    <n v="9"/>
    <n v="14"/>
    <d v="2011-09-14T00:00:00"/>
    <s v="Rs.500"/>
    <n v="1"/>
    <n v="500"/>
  </r>
  <r>
    <n v="311326"/>
    <x v="2191"/>
    <n v="1"/>
    <x v="0"/>
    <s v="New Delhi"/>
    <s v="My Square Food Court, Select City Walk, Saket, New Delhi"/>
    <x v="43"/>
    <s v="Indian Rupees(Rs.)"/>
    <x v="0"/>
    <x v="0"/>
    <x v="1"/>
    <n v="66"/>
    <x v="9"/>
    <x v="7"/>
    <x v="7"/>
    <n v="9"/>
    <n v="20"/>
    <d v="2017-09-20T00:00:00"/>
    <s v="Rs.500"/>
    <n v="1"/>
    <n v="500"/>
  </r>
  <r>
    <n v="3322"/>
    <x v="1023"/>
    <n v="1"/>
    <x v="0"/>
    <s v="New Delhi"/>
    <s v="36, Central Market, Ashok Vihar Phase 1, New Delhi"/>
    <x v="727"/>
    <s v="Indian Rupees(Rs.)"/>
    <x v="0"/>
    <x v="0"/>
    <x v="1"/>
    <n v="102"/>
    <x v="9"/>
    <x v="27"/>
    <x v="0"/>
    <n v="8"/>
    <n v="26"/>
    <d v="2013-08-26T00:00:00"/>
    <s v="Rs.500"/>
    <n v="1"/>
    <n v="500"/>
  </r>
  <r>
    <n v="18175256"/>
    <x v="2172"/>
    <n v="1"/>
    <x v="0"/>
    <s v="New Delhi"/>
    <s v="19/1, Near B Block Gurudwara, EPDP Main Road, Chittaranjan Park, New Delhi"/>
    <x v="3"/>
    <s v="Indian Rupees(Rs.)"/>
    <x v="0"/>
    <x v="0"/>
    <x v="1"/>
    <n v="26"/>
    <x v="9"/>
    <x v="11"/>
    <x v="3"/>
    <n v="8"/>
    <n v="17"/>
    <d v="2011-08-17T00:00:00"/>
    <s v="Rs.500"/>
    <n v="1"/>
    <n v="500"/>
  </r>
  <r>
    <n v="18454058"/>
    <x v="2192"/>
    <n v="1"/>
    <x v="0"/>
    <s v="New Delhi"/>
    <s v="Shop 5, 6, &amp; 7, S Block, Som Bazar Road, Shalimar Garden, DLF Dilshad Extension ll, Dilshad Garden, New Delhi"/>
    <x v="8"/>
    <s v="Indian Rupees(Rs.)"/>
    <x v="0"/>
    <x v="0"/>
    <x v="1"/>
    <n v="10"/>
    <x v="9"/>
    <x v="11"/>
    <x v="8"/>
    <n v="8"/>
    <n v="9"/>
    <d v="2015-08-09T00:00:00"/>
    <s v="Rs.500"/>
    <n v="1"/>
    <n v="500"/>
  </r>
  <r>
    <n v="18453878"/>
    <x v="2193"/>
    <n v="1"/>
    <x v="0"/>
    <s v="New Delhi"/>
    <s v="23/21-C, 1st Floor, Main Market, East Patel Nagar, New Delhi"/>
    <x v="3"/>
    <s v="Indian Rupees(Rs.)"/>
    <x v="0"/>
    <x v="0"/>
    <x v="1"/>
    <n v="5"/>
    <x v="9"/>
    <x v="10"/>
    <x v="5"/>
    <n v="8"/>
    <n v="4"/>
    <d v="2012-08-04T00:00:00"/>
    <s v="Rs.500"/>
    <n v="1"/>
    <n v="500"/>
  </r>
  <r>
    <n v="18447890"/>
    <x v="2194"/>
    <n v="1"/>
    <x v="0"/>
    <s v="New Delhi"/>
    <s v="K-1, Lower Ground Floor, Epicuria Food Mall, Nehru Place, New Delhi"/>
    <x v="46"/>
    <s v="Indian Rupees(Rs.)"/>
    <x v="0"/>
    <x v="0"/>
    <x v="1"/>
    <n v="9"/>
    <x v="9"/>
    <x v="13"/>
    <x v="0"/>
    <n v="8"/>
    <n v="24"/>
    <d v="2013-08-24T00:00:00"/>
    <s v="Rs.500"/>
    <n v="1"/>
    <n v="500"/>
  </r>
  <r>
    <n v="18358207"/>
    <x v="1810"/>
    <n v="1"/>
    <x v="0"/>
    <s v="New Delhi"/>
    <s v="G-4, Local Shopping Complex, Gujranwala Town, New Delhi"/>
    <x v="3"/>
    <s v="Indian Rupees(Rs.)"/>
    <x v="0"/>
    <x v="0"/>
    <x v="1"/>
    <n v="2"/>
    <x v="9"/>
    <x v="0"/>
    <x v="0"/>
    <n v="8"/>
    <n v="27"/>
    <d v="2013-08-27T00:00:00"/>
    <s v="Rs.500"/>
    <n v="1"/>
    <n v="500"/>
  </r>
  <r>
    <n v="4500"/>
    <x v="2195"/>
    <n v="1"/>
    <x v="0"/>
    <s v="New Delhi"/>
    <s v="Jaypee Vasant Continental, Vasant Vihar, New Delhi"/>
    <x v="22"/>
    <s v="Indian Rupees(Rs.)"/>
    <x v="0"/>
    <x v="0"/>
    <x v="1"/>
    <n v="17"/>
    <x v="9"/>
    <x v="15"/>
    <x v="2"/>
    <n v="8"/>
    <n v="24"/>
    <d v="2018-08-24T00:00:00"/>
    <s v="Rs.500"/>
    <n v="1"/>
    <n v="500"/>
  </r>
  <r>
    <n v="6651"/>
    <x v="2196"/>
    <n v="1"/>
    <x v="0"/>
    <s v="New Delhi"/>
    <s v="6, 38 Bungalow Road, Kamla Nagar, New Delhi"/>
    <x v="7"/>
    <s v="Indian Rupees(Rs.)"/>
    <x v="0"/>
    <x v="0"/>
    <x v="1"/>
    <n v="25"/>
    <x v="9"/>
    <x v="27"/>
    <x v="4"/>
    <n v="8"/>
    <n v="16"/>
    <d v="2014-08-16T00:00:00"/>
    <s v="Rs.500"/>
    <n v="1"/>
    <n v="500"/>
  </r>
  <r>
    <n v="304028"/>
    <x v="2170"/>
    <n v="1"/>
    <x v="0"/>
    <s v="New Delhi"/>
    <s v="18/1, Arya Samaj Road, Karol Bagh, New Delhi"/>
    <x v="728"/>
    <s v="Indian Rupees(Rs.)"/>
    <x v="0"/>
    <x v="0"/>
    <x v="1"/>
    <n v="39"/>
    <x v="9"/>
    <x v="27"/>
    <x v="3"/>
    <n v="8"/>
    <n v="2"/>
    <d v="2011-08-02T00:00:00"/>
    <s v="Rs.500"/>
    <n v="1"/>
    <n v="500"/>
  </r>
  <r>
    <n v="18336529"/>
    <x v="2197"/>
    <n v="1"/>
    <x v="0"/>
    <s v="New Delhi"/>
    <s v="Shop A-4, Block B-4, Keshav Puram, Lawrence Road, New Delhi"/>
    <x v="7"/>
    <s v="Indian Rupees(Rs.)"/>
    <x v="0"/>
    <x v="0"/>
    <x v="1"/>
    <n v="12"/>
    <x v="9"/>
    <x v="15"/>
    <x v="5"/>
    <n v="8"/>
    <n v="8"/>
    <d v="2012-08-08T00:00:00"/>
    <s v="Rs.500"/>
    <n v="1"/>
    <n v="500"/>
  </r>
  <r>
    <n v="18381652"/>
    <x v="2052"/>
    <n v="1"/>
    <x v="0"/>
    <s v="New Delhi"/>
    <s v="G1,2,3, Metroplex East Mall, Old Radhu Palace,  Laxmi Nagar, New Delhi"/>
    <x v="2"/>
    <s v="Indian Rupees(Rs.)"/>
    <x v="0"/>
    <x v="0"/>
    <x v="1"/>
    <n v="3"/>
    <x v="9"/>
    <x v="0"/>
    <x v="0"/>
    <n v="8"/>
    <n v="3"/>
    <d v="2013-08-03T00:00:00"/>
    <s v="Rs.500"/>
    <n v="1"/>
    <n v="500"/>
  </r>
  <r>
    <n v="6203"/>
    <x v="2198"/>
    <n v="1"/>
    <x v="0"/>
    <s v="New Delhi"/>
    <s v="Shop 3, Market 2 Complex, Near Pragati Vihar Hostel, Lodhi Road, New Delhi"/>
    <x v="68"/>
    <s v="Indian Rupees(Rs.)"/>
    <x v="0"/>
    <x v="0"/>
    <x v="1"/>
    <n v="8"/>
    <x v="9"/>
    <x v="27"/>
    <x v="4"/>
    <n v="8"/>
    <n v="23"/>
    <d v="2014-08-23T00:00:00"/>
    <s v="Rs.500"/>
    <n v="1"/>
    <n v="500"/>
  </r>
  <r>
    <n v="18432206"/>
    <x v="2199"/>
    <n v="1"/>
    <x v="0"/>
    <s v="New Delhi"/>
    <s v="1620-B/2 Opposite HDFC Bank, Thana Road,Najafgarh, New Delhi"/>
    <x v="19"/>
    <s v="Indian Rupees(Rs.)"/>
    <x v="0"/>
    <x v="0"/>
    <x v="1"/>
    <n v="1"/>
    <x v="9"/>
    <x v="0"/>
    <x v="5"/>
    <n v="8"/>
    <n v="7"/>
    <d v="2012-08-07T00:00:00"/>
    <s v="Rs.500"/>
    <n v="1"/>
    <n v="500"/>
  </r>
  <r>
    <n v="148"/>
    <x v="2079"/>
    <n v="1"/>
    <x v="0"/>
    <s v="New Delhi"/>
    <s v="3, Satyam Cineplex, Nehru Place, New Delhi"/>
    <x v="711"/>
    <s v="Indian Rupees(Rs.)"/>
    <x v="0"/>
    <x v="0"/>
    <x v="1"/>
    <n v="142"/>
    <x v="9"/>
    <x v="7"/>
    <x v="7"/>
    <n v="8"/>
    <n v="6"/>
    <d v="2017-08-06T00:00:00"/>
    <s v="Rs.500"/>
    <n v="1"/>
    <n v="500"/>
  </r>
  <r>
    <n v="3790"/>
    <x v="986"/>
    <n v="1"/>
    <x v="0"/>
    <s v="New Delhi"/>
    <s v="30, Aditya Arcade, Community Centre, Preet Vihar, New Delhi"/>
    <x v="729"/>
    <s v="Indian Rupees(Rs.)"/>
    <x v="0"/>
    <x v="0"/>
    <x v="1"/>
    <n v="81"/>
    <x v="9"/>
    <x v="4"/>
    <x v="5"/>
    <n v="8"/>
    <n v="25"/>
    <d v="2012-08-25T00:00:00"/>
    <s v="Rs.500"/>
    <n v="1"/>
    <n v="500"/>
  </r>
  <r>
    <n v="18219516"/>
    <x v="2200"/>
    <n v="1"/>
    <x v="0"/>
    <s v="New Delhi"/>
    <s v="Opposite B-6 Market, Deer Park, Safdarjung, New Delhi"/>
    <x v="19"/>
    <s v="Indian Rupees(Rs.)"/>
    <x v="0"/>
    <x v="0"/>
    <x v="1"/>
    <n v="8"/>
    <x v="9"/>
    <x v="13"/>
    <x v="8"/>
    <n v="8"/>
    <n v="1"/>
    <d v="2015-08-01T00:00:00"/>
    <s v="Rs.500"/>
    <n v="1"/>
    <n v="500"/>
  </r>
  <r>
    <n v="308219"/>
    <x v="2201"/>
    <n v="1"/>
    <x v="0"/>
    <s v="New Delhi"/>
    <s v="Safdarjung Enclave, Safdarjung, New Delhi"/>
    <x v="21"/>
    <s v="Indian Rupees(Rs.)"/>
    <x v="0"/>
    <x v="0"/>
    <x v="1"/>
    <n v="26"/>
    <x v="9"/>
    <x v="4"/>
    <x v="0"/>
    <n v="8"/>
    <n v="9"/>
    <d v="2013-08-09T00:00:00"/>
    <s v="Rs.500"/>
    <n v="1"/>
    <n v="500"/>
  </r>
  <r>
    <n v="18133471"/>
    <x v="2202"/>
    <n v="1"/>
    <x v="0"/>
    <s v="New Delhi"/>
    <s v="C-21, SDA Market, SDA, New Delhi"/>
    <x v="19"/>
    <s v="Indian Rupees(Rs.)"/>
    <x v="0"/>
    <x v="0"/>
    <x v="1"/>
    <n v="49"/>
    <x v="9"/>
    <x v="11"/>
    <x v="8"/>
    <n v="8"/>
    <n v="23"/>
    <d v="2015-08-23T00:00:00"/>
    <s v="Rs.500"/>
    <n v="1"/>
    <n v="500"/>
  </r>
  <r>
    <n v="18454473"/>
    <x v="2203"/>
    <n v="1"/>
    <x v="0"/>
    <s v="New Delhi"/>
    <s v="DE - 79, Tagore Garden, New Delhi"/>
    <x v="3"/>
    <s v="Indian Rupees(Rs.)"/>
    <x v="0"/>
    <x v="0"/>
    <x v="1"/>
    <n v="18"/>
    <x v="9"/>
    <x v="5"/>
    <x v="4"/>
    <n v="8"/>
    <n v="21"/>
    <d v="2014-08-21T00:00:00"/>
    <s v="Rs.500"/>
    <n v="1"/>
    <n v="500"/>
  </r>
  <r>
    <n v="18287358"/>
    <x v="2204"/>
    <n v="1"/>
    <x v="0"/>
    <s v="New Delhi"/>
    <s v="Aaya Nagar, New Delhi"/>
    <x v="730"/>
    <s v="Indian Rupees(Rs.)"/>
    <x v="0"/>
    <x v="0"/>
    <x v="1"/>
    <n v="2"/>
    <x v="9"/>
    <x v="0"/>
    <x v="3"/>
    <n v="7"/>
    <n v="24"/>
    <d v="2011-07-24T00:00:00"/>
    <s v="Rs.500"/>
    <n v="1"/>
    <n v="500"/>
  </r>
  <r>
    <n v="18384127"/>
    <x v="2205"/>
    <n v="1"/>
    <x v="0"/>
    <s v="New Delhi"/>
    <s v="66 A, Ground Floor, Sri Aurobindo Marg, Adchini, New Delhi"/>
    <x v="311"/>
    <s v="Indian Rupees(Rs.)"/>
    <x v="0"/>
    <x v="0"/>
    <x v="1"/>
    <n v="11"/>
    <x v="9"/>
    <x v="17"/>
    <x v="5"/>
    <n v="7"/>
    <n v="26"/>
    <d v="2012-07-26T00:00:00"/>
    <s v="Rs.500"/>
    <n v="1"/>
    <n v="500"/>
  </r>
  <r>
    <n v="302232"/>
    <x v="2206"/>
    <n v="1"/>
    <x v="0"/>
    <s v="New Delhi"/>
    <s v="4701/2, Ansari Road, Daryaganj, New Delhi"/>
    <x v="2"/>
    <s v="Indian Rupees(Rs.)"/>
    <x v="0"/>
    <x v="0"/>
    <x v="1"/>
    <n v="109"/>
    <x v="9"/>
    <x v="7"/>
    <x v="2"/>
    <n v="7"/>
    <n v="18"/>
    <d v="2018-07-18T00:00:00"/>
    <s v="Rs.500"/>
    <n v="1"/>
    <n v="500"/>
  </r>
  <r>
    <n v="7247"/>
    <x v="2207"/>
    <n v="1"/>
    <x v="0"/>
    <s v="New Delhi"/>
    <s v="Food Court, 2nd Floor, DLF Promenade Mall, Vasant Kunj, New Delhi"/>
    <x v="731"/>
    <s v="Indian Rupees(Rs.)"/>
    <x v="0"/>
    <x v="0"/>
    <x v="1"/>
    <n v="154"/>
    <x v="9"/>
    <x v="19"/>
    <x v="5"/>
    <n v="7"/>
    <n v="1"/>
    <d v="2012-07-01T00:00:00"/>
    <s v="Rs.500"/>
    <n v="1"/>
    <n v="500"/>
  </r>
  <r>
    <n v="304917"/>
    <x v="2208"/>
    <n v="1"/>
    <x v="0"/>
    <s v="New Delhi"/>
    <s v="Epicuria Food Mall, Nehru Place Metro Station, Nehru Place, New Delhi"/>
    <x v="53"/>
    <s v="Indian Rupees(Rs.)"/>
    <x v="0"/>
    <x v="0"/>
    <x v="1"/>
    <n v="158"/>
    <x v="9"/>
    <x v="5"/>
    <x v="4"/>
    <n v="7"/>
    <n v="6"/>
    <d v="2014-07-06T00:00:00"/>
    <s v="Rs.500"/>
    <n v="1"/>
    <n v="500"/>
  </r>
  <r>
    <n v="304230"/>
    <x v="2209"/>
    <n v="1"/>
    <x v="0"/>
    <s v="New Delhi"/>
    <s v="S-14/A, Main Market, Green Park, New Delhi"/>
    <x v="22"/>
    <s v="Indian Rupees(Rs.)"/>
    <x v="0"/>
    <x v="0"/>
    <x v="1"/>
    <n v="2"/>
    <x v="9"/>
    <x v="0"/>
    <x v="3"/>
    <n v="7"/>
    <n v="11"/>
    <d v="2011-07-11T00:00:00"/>
    <s v="Rs.500"/>
    <n v="1"/>
    <n v="500"/>
  </r>
  <r>
    <n v="18436483"/>
    <x v="2210"/>
    <n v="1"/>
    <x v="0"/>
    <s v="New Delhi"/>
    <s v="Laxmi Bai Nagar, INA, New Delhi"/>
    <x v="21"/>
    <s v="Indian Rupees(Rs.)"/>
    <x v="0"/>
    <x v="0"/>
    <x v="1"/>
    <n v="5"/>
    <x v="9"/>
    <x v="13"/>
    <x v="3"/>
    <n v="7"/>
    <n v="17"/>
    <d v="2011-07-17T00:00:00"/>
    <s v="Rs.500"/>
    <n v="1"/>
    <n v="500"/>
  </r>
  <r>
    <n v="18175324"/>
    <x v="2211"/>
    <n v="1"/>
    <x v="0"/>
    <s v="New Delhi"/>
    <s v="61-B, Ber Sarai, JNU, New Delhi"/>
    <x v="3"/>
    <s v="Indian Rupees(Rs.)"/>
    <x v="0"/>
    <x v="0"/>
    <x v="1"/>
    <n v="29"/>
    <x v="9"/>
    <x v="11"/>
    <x v="6"/>
    <n v="7"/>
    <n v="11"/>
    <d v="2010-07-11T00:00:00"/>
    <s v="Rs.500"/>
    <n v="1"/>
    <n v="500"/>
  </r>
  <r>
    <n v="18460329"/>
    <x v="2212"/>
    <n v="1"/>
    <x v="0"/>
    <s v="New Delhi"/>
    <s v="B17, Tilak Market, Ramesh Nagar, Near MCD Community Hall, Kirti Nagar, New Delhi"/>
    <x v="3"/>
    <s v="Indian Rupees(Rs.)"/>
    <x v="0"/>
    <x v="0"/>
    <x v="1"/>
    <n v="13"/>
    <x v="9"/>
    <x v="15"/>
    <x v="7"/>
    <n v="7"/>
    <n v="22"/>
    <d v="2017-07-22T00:00:00"/>
    <s v="Rs.500"/>
    <n v="1"/>
    <n v="500"/>
  </r>
  <r>
    <n v="1533"/>
    <x v="2213"/>
    <n v="1"/>
    <x v="0"/>
    <s v="New Delhi"/>
    <s v="G-15, Old Double Storey, Lajpat Nagar 4, New Delhi"/>
    <x v="71"/>
    <s v="Indian Rupees(Rs.)"/>
    <x v="0"/>
    <x v="0"/>
    <x v="1"/>
    <n v="515"/>
    <x v="9"/>
    <x v="9"/>
    <x v="8"/>
    <n v="7"/>
    <n v="18"/>
    <d v="2015-07-18T00:00:00"/>
    <s v="Rs.500"/>
    <n v="1"/>
    <n v="500"/>
  </r>
  <r>
    <n v="6377"/>
    <x v="2214"/>
    <n v="1"/>
    <x v="0"/>
    <s v="New Delhi"/>
    <s v="C-77, Shivalik Road, Malviya Nagar, New Delhi"/>
    <x v="21"/>
    <s v="Indian Rupees(Rs.)"/>
    <x v="0"/>
    <x v="0"/>
    <x v="1"/>
    <n v="75"/>
    <x v="9"/>
    <x v="4"/>
    <x v="6"/>
    <n v="7"/>
    <n v="28"/>
    <d v="2010-07-28T00:00:00"/>
    <s v="Rs.500"/>
    <n v="1"/>
    <n v="500"/>
  </r>
  <r>
    <n v="1041"/>
    <x v="259"/>
    <n v="1"/>
    <x v="0"/>
    <s v="New Delhi"/>
    <s v="F Block, Near Mother Diary, Opposite Ramlila Ground, Model Town 2, New Delhi"/>
    <x v="19"/>
    <s v="Indian Rupees(Rs.)"/>
    <x v="0"/>
    <x v="0"/>
    <x v="1"/>
    <n v="105"/>
    <x v="9"/>
    <x v="13"/>
    <x v="0"/>
    <n v="7"/>
    <n v="6"/>
    <d v="2013-07-06T00:00:00"/>
    <s v="Rs.500"/>
    <n v="1"/>
    <n v="500"/>
  </r>
  <r>
    <n v="18382113"/>
    <x v="2215"/>
    <n v="1"/>
    <x v="0"/>
    <s v="New Delhi"/>
    <s v="Shop 72, DLF Industrial Area, Moti Nagar, New Delhi"/>
    <x v="14"/>
    <s v="Indian Rupees(Rs.)"/>
    <x v="0"/>
    <x v="0"/>
    <x v="1"/>
    <n v="4"/>
    <x v="9"/>
    <x v="10"/>
    <x v="4"/>
    <n v="7"/>
    <n v="14"/>
    <d v="2014-07-14T00:00:00"/>
    <s v="Rs.500"/>
    <n v="1"/>
    <n v="500"/>
  </r>
  <r>
    <n v="311553"/>
    <x v="2132"/>
    <n v="1"/>
    <x v="0"/>
    <s v="New Delhi"/>
    <s v="D-268/2, Tikona Park, Jamia Nagar, New Friends Colony, New Delhi"/>
    <x v="101"/>
    <s v="Indian Rupees(Rs.)"/>
    <x v="0"/>
    <x v="0"/>
    <x v="1"/>
    <n v="47"/>
    <x v="9"/>
    <x v="15"/>
    <x v="0"/>
    <n v="7"/>
    <n v="19"/>
    <d v="2013-07-19T00:00:00"/>
    <s v="Rs.500"/>
    <n v="1"/>
    <n v="500"/>
  </r>
  <r>
    <n v="309309"/>
    <x v="2216"/>
    <n v="1"/>
    <x v="0"/>
    <s v="New Delhi"/>
    <s v="37, North Avenue Road,  West, Punjabi Bagh, New Delhi"/>
    <x v="21"/>
    <s v="Indian Rupees(Rs.)"/>
    <x v="0"/>
    <x v="0"/>
    <x v="1"/>
    <n v="8"/>
    <x v="9"/>
    <x v="13"/>
    <x v="4"/>
    <n v="7"/>
    <n v="28"/>
    <d v="2014-07-28T00:00:00"/>
    <s v="Rs.500"/>
    <n v="1"/>
    <n v="500"/>
  </r>
  <r>
    <n v="4336"/>
    <x v="2217"/>
    <n v="1"/>
    <x v="0"/>
    <s v="New Delhi"/>
    <s v="Shop 1, Opposite Safdarjung Club, Behind Kamal Cinema, Safdarjung Enclave Market, Safdarjung, New Delhi"/>
    <x v="3"/>
    <s v="Indian Rupees(Rs.)"/>
    <x v="0"/>
    <x v="0"/>
    <x v="1"/>
    <n v="18"/>
    <x v="9"/>
    <x v="11"/>
    <x v="3"/>
    <n v="7"/>
    <n v="16"/>
    <d v="2011-07-16T00:00:00"/>
    <s v="Rs.500"/>
    <n v="1"/>
    <n v="500"/>
  </r>
  <r>
    <n v="18432849"/>
    <x v="2218"/>
    <n v="1"/>
    <x v="0"/>
    <s v="New Delhi"/>
    <s v="106, Humayun Pur, Safdarjung Enclave, Safdarjung, New Delhi"/>
    <x v="2"/>
    <s v="Indian Rupees(Rs.)"/>
    <x v="0"/>
    <x v="0"/>
    <x v="1"/>
    <n v="13"/>
    <x v="9"/>
    <x v="15"/>
    <x v="1"/>
    <n v="7"/>
    <n v="20"/>
    <d v="2016-07-20T00:00:00"/>
    <s v="Rs.500"/>
    <n v="1"/>
    <n v="500"/>
  </r>
  <r>
    <n v="18357527"/>
    <x v="2219"/>
    <n v="1"/>
    <x v="0"/>
    <s v="New Delhi"/>
    <s v="House 20F, Basement, Gali 1, Krishna Nagar, Safdarjung, New Delhi"/>
    <x v="732"/>
    <s v="Indian Rupees(Rs.)"/>
    <x v="0"/>
    <x v="0"/>
    <x v="1"/>
    <n v="31"/>
    <x v="9"/>
    <x v="7"/>
    <x v="5"/>
    <n v="7"/>
    <n v="10"/>
    <d v="2012-07-10T00:00:00"/>
    <s v="Rs.500"/>
    <n v="1"/>
    <n v="500"/>
  </r>
  <r>
    <n v="309893"/>
    <x v="2220"/>
    <n v="1"/>
    <x v="0"/>
    <s v="New Delhi"/>
    <s v="Saket, New Delhi"/>
    <x v="21"/>
    <s v="Indian Rupees(Rs.)"/>
    <x v="0"/>
    <x v="0"/>
    <x v="1"/>
    <n v="60"/>
    <x v="9"/>
    <x v="21"/>
    <x v="3"/>
    <n v="7"/>
    <n v="11"/>
    <d v="2011-07-11T00:00:00"/>
    <s v="Rs.500"/>
    <n v="1"/>
    <n v="500"/>
  </r>
  <r>
    <n v="311749"/>
    <x v="2194"/>
    <n v="1"/>
    <x v="0"/>
    <s v="New Delhi"/>
    <s v="2nd Floor, My Square Food Court, Select Citywalk Mall, Saket, New Delhi"/>
    <x v="46"/>
    <s v="Indian Rupees(Rs.)"/>
    <x v="0"/>
    <x v="0"/>
    <x v="1"/>
    <n v="228"/>
    <x v="9"/>
    <x v="12"/>
    <x v="8"/>
    <n v="7"/>
    <n v="17"/>
    <d v="2015-07-17T00:00:00"/>
    <s v="Rs.500"/>
    <n v="1"/>
    <n v="500"/>
  </r>
  <r>
    <n v="18268710"/>
    <x v="2221"/>
    <n v="1"/>
    <x v="0"/>
    <s v="New Delhi"/>
    <s v="24B/8, Mall Road, Tilak Nagar, New Delhi"/>
    <x v="708"/>
    <s v="Indian Rupees(Rs.)"/>
    <x v="0"/>
    <x v="0"/>
    <x v="1"/>
    <n v="5"/>
    <x v="9"/>
    <x v="10"/>
    <x v="6"/>
    <n v="7"/>
    <n v="20"/>
    <d v="2010-07-20T00:00:00"/>
    <s v="Rs.500"/>
    <n v="1"/>
    <n v="500"/>
  </r>
  <r>
    <n v="18440933"/>
    <x v="2222"/>
    <n v="1"/>
    <x v="0"/>
    <s v="New Delhi"/>
    <s v="64, Munirka Marg, Behind PVR Priya, Vasant Vihar, New Delhi"/>
    <x v="21"/>
    <s v="Indian Rupees(Rs.)"/>
    <x v="0"/>
    <x v="0"/>
    <x v="1"/>
    <n v="1"/>
    <x v="9"/>
    <x v="0"/>
    <x v="8"/>
    <n v="7"/>
    <n v="11"/>
    <d v="2015-07-11T00:00:00"/>
    <s v="Rs.500"/>
    <n v="1"/>
    <n v="500"/>
  </r>
  <r>
    <n v="3654"/>
    <x v="2223"/>
    <n v="1"/>
    <x v="0"/>
    <s v="New Delhi"/>
    <s v="598, Site 1, A Block, Opposite NIIT, Vikaspuri, New Delhi"/>
    <x v="60"/>
    <s v="Indian Rupees(Rs.)"/>
    <x v="0"/>
    <x v="0"/>
    <x v="1"/>
    <n v="33"/>
    <x v="9"/>
    <x v="17"/>
    <x v="2"/>
    <n v="7"/>
    <n v="5"/>
    <d v="2018-07-05T00:00:00"/>
    <s v="Rs.500"/>
    <n v="1"/>
    <n v="500"/>
  </r>
  <r>
    <n v="18421232"/>
    <x v="2224"/>
    <n v="1"/>
    <x v="0"/>
    <s v="New Delhi"/>
    <s v="T 314 -15, Food Court, 3rd Floor, Ambience Mall, Vasant Kunj, New Delhi"/>
    <x v="45"/>
    <s v="Indian Rupees(Rs.)"/>
    <x v="0"/>
    <x v="0"/>
    <x v="1"/>
    <n v="44"/>
    <x v="9"/>
    <x v="3"/>
    <x v="1"/>
    <n v="6"/>
    <n v="2"/>
    <d v="2016-06-02T00:00:00"/>
    <s v="Rs.500"/>
    <n v="1"/>
    <n v="500"/>
  </r>
  <r>
    <n v="18345380"/>
    <x v="2225"/>
    <n v="1"/>
    <x v="0"/>
    <s v="New Delhi"/>
    <s v="Turkman Gate, Daryaganj, New Delhi"/>
    <x v="14"/>
    <s v="Indian Rupees(Rs.)"/>
    <x v="0"/>
    <x v="0"/>
    <x v="1"/>
    <n v="3"/>
    <x v="9"/>
    <x v="0"/>
    <x v="2"/>
    <n v="6"/>
    <n v="26"/>
    <d v="2018-06-26T00:00:00"/>
    <s v="Rs.500"/>
    <n v="1"/>
    <n v="500"/>
  </r>
  <r>
    <n v="312980"/>
    <x v="2226"/>
    <n v="1"/>
    <x v="0"/>
    <s v="New Delhi"/>
    <s v="Defence Colony, New Delhi"/>
    <x v="12"/>
    <s v="Indian Rupees(Rs.)"/>
    <x v="0"/>
    <x v="0"/>
    <x v="1"/>
    <n v="9"/>
    <x v="9"/>
    <x v="13"/>
    <x v="0"/>
    <n v="6"/>
    <n v="14"/>
    <d v="2013-06-14T00:00:00"/>
    <s v="Rs.500"/>
    <n v="1"/>
    <n v="500"/>
  </r>
  <r>
    <n v="311891"/>
    <x v="2227"/>
    <n v="1"/>
    <x v="0"/>
    <s v="New Delhi"/>
    <s v="16/493, DDA Flat, Kalkaji, New Delhi"/>
    <x v="21"/>
    <s v="Indian Rupees(Rs.)"/>
    <x v="0"/>
    <x v="0"/>
    <x v="1"/>
    <n v="11"/>
    <x v="9"/>
    <x v="13"/>
    <x v="6"/>
    <n v="6"/>
    <n v="5"/>
    <d v="2010-06-05T00:00:00"/>
    <s v="Rs.500"/>
    <n v="1"/>
    <n v="500"/>
  </r>
  <r>
    <n v="311448"/>
    <x v="2228"/>
    <n v="1"/>
    <x v="0"/>
    <s v="New Delhi"/>
    <s v="2nd Floor, F 40, Kirti Nagar, New Delhi"/>
    <x v="22"/>
    <s v="Indian Rupees(Rs.)"/>
    <x v="0"/>
    <x v="0"/>
    <x v="1"/>
    <n v="68"/>
    <x v="9"/>
    <x v="21"/>
    <x v="1"/>
    <n v="6"/>
    <n v="7"/>
    <d v="2016-06-07T00:00:00"/>
    <s v="Rs.500"/>
    <n v="1"/>
    <n v="500"/>
  </r>
  <r>
    <n v="303958"/>
    <x v="2229"/>
    <n v="1"/>
    <x v="0"/>
    <s v="New Delhi"/>
    <s v="Opposite Vishal Mega Mart, Mahipalpur, New Delhi"/>
    <x v="733"/>
    <s v="Indian Rupees(Rs.)"/>
    <x v="0"/>
    <x v="0"/>
    <x v="1"/>
    <n v="8"/>
    <x v="9"/>
    <x v="13"/>
    <x v="7"/>
    <n v="6"/>
    <n v="28"/>
    <d v="2017-06-28T00:00:00"/>
    <s v="Rs.500"/>
    <n v="1"/>
    <n v="500"/>
  </r>
  <r>
    <n v="18312575"/>
    <x v="2230"/>
    <n v="1"/>
    <x v="0"/>
    <s v="New Delhi"/>
    <s v="Shop 1, Block CB-369, Ring Road Naraina, Naraina, New Delhi"/>
    <x v="311"/>
    <s v="Indian Rupees(Rs.)"/>
    <x v="0"/>
    <x v="0"/>
    <x v="1"/>
    <n v="4"/>
    <x v="9"/>
    <x v="10"/>
    <x v="0"/>
    <n v="6"/>
    <n v="7"/>
    <d v="2013-06-07T00:00:00"/>
    <s v="Rs.500"/>
    <n v="1"/>
    <n v="500"/>
  </r>
  <r>
    <n v="308614"/>
    <x v="2231"/>
    <n v="1"/>
    <x v="0"/>
    <s v="New Delhi"/>
    <s v="7972, Arakshan Road, Paharganj, New Delhi"/>
    <x v="29"/>
    <s v="Indian Rupees(Rs.)"/>
    <x v="0"/>
    <x v="0"/>
    <x v="1"/>
    <n v="11"/>
    <x v="9"/>
    <x v="20"/>
    <x v="8"/>
    <n v="6"/>
    <n v="22"/>
    <d v="2015-06-22T00:00:00"/>
    <s v="Rs.500"/>
    <n v="1"/>
    <n v="500"/>
  </r>
  <r>
    <n v="18489651"/>
    <x v="2232"/>
    <n v="1"/>
    <x v="0"/>
    <s v="New Delhi"/>
    <s v="Palam Colony, Vijay Enclave, Near Shani Mandir, Dashrathpuri, Palam, New Delhi"/>
    <x v="3"/>
    <s v="Indian Rupees(Rs.)"/>
    <x v="0"/>
    <x v="0"/>
    <x v="1"/>
    <n v="1"/>
    <x v="9"/>
    <x v="0"/>
    <x v="4"/>
    <n v="6"/>
    <n v="7"/>
    <d v="2014-06-07T00:00:00"/>
    <s v="Rs.500"/>
    <n v="1"/>
    <n v="500"/>
  </r>
  <r>
    <n v="18397140"/>
    <x v="2233"/>
    <n v="1"/>
    <x v="0"/>
    <s v="New Delhi"/>
    <s v="G-4, Atlantic Market, Near Canara Bank, Patparganj, New Delhi"/>
    <x v="8"/>
    <s v="Indian Rupees(Rs.)"/>
    <x v="0"/>
    <x v="0"/>
    <x v="1"/>
    <n v="5"/>
    <x v="9"/>
    <x v="10"/>
    <x v="0"/>
    <n v="6"/>
    <n v="9"/>
    <d v="2013-06-09T00:00:00"/>
    <s v="Rs.500"/>
    <n v="1"/>
    <n v="500"/>
  </r>
  <r>
    <n v="305472"/>
    <x v="2234"/>
    <n v="1"/>
    <x v="0"/>
    <s v="New Delhi"/>
    <s v="286, Basement, Satyaniketan, New Delhi"/>
    <x v="715"/>
    <s v="Indian Rupees(Rs.)"/>
    <x v="0"/>
    <x v="0"/>
    <x v="1"/>
    <n v="21"/>
    <x v="9"/>
    <x v="17"/>
    <x v="1"/>
    <n v="6"/>
    <n v="12"/>
    <d v="2016-06-12T00:00:00"/>
    <s v="Rs.500"/>
    <n v="1"/>
    <n v="500"/>
  </r>
  <r>
    <n v="18228894"/>
    <x v="2235"/>
    <n v="1"/>
    <x v="0"/>
    <s v="New Delhi"/>
    <s v="2, Opposite Sri Venkateshwara College, Satyaniketan, New Delhi"/>
    <x v="559"/>
    <s v="Indian Rupees(Rs.)"/>
    <x v="0"/>
    <x v="0"/>
    <x v="1"/>
    <n v="401"/>
    <x v="9"/>
    <x v="5"/>
    <x v="0"/>
    <n v="6"/>
    <n v="22"/>
    <d v="2013-06-22T00:00:00"/>
    <s v="Rs.500"/>
    <n v="1"/>
    <n v="500"/>
  </r>
  <r>
    <n v="4375"/>
    <x v="2236"/>
    <n v="1"/>
    <x v="0"/>
    <s v="New Delhi"/>
    <s v="The Ashok, 50-B, Diplomatic Enclave, Chanakyapuri, New Delhi"/>
    <x v="21"/>
    <s v="Indian Rupees(Rs.)"/>
    <x v="0"/>
    <x v="0"/>
    <x v="1"/>
    <n v="26"/>
    <x v="9"/>
    <x v="13"/>
    <x v="2"/>
    <n v="6"/>
    <n v="13"/>
    <d v="2018-06-13T00:00:00"/>
    <s v="Rs.500"/>
    <n v="1"/>
    <n v="500"/>
  </r>
  <r>
    <n v="18487958"/>
    <x v="2237"/>
    <n v="1"/>
    <x v="0"/>
    <s v="New Delhi"/>
    <s v="4A/2, Near Axis Bank, Main Najafgarh Road, Tilak Nagar, New Delh"/>
    <x v="127"/>
    <s v="Indian Rupees(Rs.)"/>
    <x v="0"/>
    <x v="0"/>
    <x v="1"/>
    <n v="1"/>
    <x v="9"/>
    <x v="0"/>
    <x v="1"/>
    <n v="6"/>
    <n v="28"/>
    <d v="2016-06-28T00:00:00"/>
    <s v="Rs.500"/>
    <n v="1"/>
    <n v="500"/>
  </r>
  <r>
    <n v="18431379"/>
    <x v="1894"/>
    <n v="1"/>
    <x v="0"/>
    <s v="New Delhi"/>
    <s v="15, Opposite Union Bank of India, Main Road, Greater Kailash 4, Alaknanda, New Delhi"/>
    <x v="734"/>
    <s v="Indian Rupees(Rs.)"/>
    <x v="0"/>
    <x v="0"/>
    <x v="1"/>
    <n v="1"/>
    <x v="9"/>
    <x v="0"/>
    <x v="1"/>
    <n v="5"/>
    <n v="17"/>
    <d v="2016-05-17T00:00:00"/>
    <s v="Rs.500"/>
    <n v="1"/>
    <n v="500"/>
  </r>
  <r>
    <n v="305296"/>
    <x v="2238"/>
    <n v="1"/>
    <x v="0"/>
    <s v="New Delhi"/>
    <s v="Behind Jesus &amp; Mary College, Rizal Marg, Chanakyapuri, New Delhi"/>
    <x v="8"/>
    <s v="Indian Rupees(Rs.)"/>
    <x v="0"/>
    <x v="0"/>
    <x v="1"/>
    <n v="138"/>
    <x v="9"/>
    <x v="30"/>
    <x v="0"/>
    <n v="5"/>
    <n v="13"/>
    <d v="2013-05-13T00:00:00"/>
    <s v="Rs.500"/>
    <n v="1"/>
    <n v="500"/>
  </r>
  <r>
    <n v="18261683"/>
    <x v="2239"/>
    <n v="1"/>
    <x v="0"/>
    <s v="New Delhi"/>
    <s v="3575/3576, Main Road, Near Sablok Clinic, Daryaganj, New Delhi"/>
    <x v="49"/>
    <s v="Indian Rupees(Rs.)"/>
    <x v="0"/>
    <x v="0"/>
    <x v="1"/>
    <n v="26"/>
    <x v="9"/>
    <x v="9"/>
    <x v="1"/>
    <n v="5"/>
    <n v="26"/>
    <d v="2016-05-26T00:00:00"/>
    <s v="Rs.500"/>
    <n v="1"/>
    <n v="500"/>
  </r>
  <r>
    <n v="18380379"/>
    <x v="2240"/>
    <n v="1"/>
    <x v="0"/>
    <s v="New Delhi"/>
    <s v="D-130, East of Kailash, New Delhi"/>
    <x v="36"/>
    <s v="Indian Rupees(Rs.)"/>
    <x v="0"/>
    <x v="0"/>
    <x v="1"/>
    <n v="1"/>
    <x v="9"/>
    <x v="0"/>
    <x v="6"/>
    <n v="5"/>
    <n v="9"/>
    <d v="2010-05-09T00:00:00"/>
    <s v="Rs.500"/>
    <n v="1"/>
    <n v="500"/>
  </r>
  <r>
    <n v="18237962"/>
    <x v="2241"/>
    <n v="1"/>
    <x v="0"/>
    <s v="New Delhi"/>
    <s v="23/5A, East Patel Nagar, New Delhi"/>
    <x v="735"/>
    <s v="Indian Rupees(Rs.)"/>
    <x v="0"/>
    <x v="0"/>
    <x v="1"/>
    <n v="26"/>
    <x v="9"/>
    <x v="9"/>
    <x v="2"/>
    <n v="5"/>
    <n v="13"/>
    <d v="2018-05-13T00:00:00"/>
    <s v="Rs.500"/>
    <n v="1"/>
    <n v="500"/>
  </r>
  <r>
    <n v="18291475"/>
    <x v="2242"/>
    <n v="1"/>
    <x v="0"/>
    <s v="New Delhi"/>
    <s v="34, 1st Floor, M Block Market, Greater Kailash (GK) 1, New Delhi"/>
    <x v="64"/>
    <s v="Indian Rupees(Rs.)"/>
    <x v="0"/>
    <x v="0"/>
    <x v="1"/>
    <n v="53"/>
    <x v="9"/>
    <x v="21"/>
    <x v="6"/>
    <n v="5"/>
    <n v="25"/>
    <d v="2010-05-25T00:00:00"/>
    <s v="Rs.500"/>
    <n v="1"/>
    <n v="500"/>
  </r>
  <r>
    <n v="4673"/>
    <x v="2243"/>
    <n v="1"/>
    <x v="0"/>
    <s v="New Delhi"/>
    <s v="E/76, West Vinod Nagar, IP Extension, New Delhi"/>
    <x v="8"/>
    <s v="Indian Rupees(Rs.)"/>
    <x v="0"/>
    <x v="0"/>
    <x v="1"/>
    <n v="20"/>
    <x v="9"/>
    <x v="27"/>
    <x v="8"/>
    <n v="5"/>
    <n v="14"/>
    <d v="2015-05-14T00:00:00"/>
    <s v="Rs.500"/>
    <n v="1"/>
    <n v="500"/>
  </r>
  <r>
    <n v="306038"/>
    <x v="2244"/>
    <n v="1"/>
    <x v="0"/>
    <s v="New Delhi"/>
    <s v="Shop 35, Ground Floor, Living Square Mall, Pocket 6, Jasola, New Delhi"/>
    <x v="12"/>
    <s v="Indian Rupees(Rs.)"/>
    <x v="0"/>
    <x v="0"/>
    <x v="1"/>
    <n v="22"/>
    <x v="9"/>
    <x v="27"/>
    <x v="8"/>
    <n v="5"/>
    <n v="22"/>
    <d v="2015-05-22T00:00:00"/>
    <s v="Rs.500"/>
    <n v="1"/>
    <n v="500"/>
  </r>
  <r>
    <n v="18222593"/>
    <x v="2245"/>
    <n v="1"/>
    <x v="0"/>
    <s v="New Delhi"/>
    <s v="D-323, Street 11-12, Laxmi Nagar, New Delhi"/>
    <x v="736"/>
    <s v="Indian Rupees(Rs.)"/>
    <x v="0"/>
    <x v="0"/>
    <x v="1"/>
    <n v="14"/>
    <x v="9"/>
    <x v="27"/>
    <x v="0"/>
    <n v="5"/>
    <n v="28"/>
    <d v="2013-05-28T00:00:00"/>
    <s v="Rs.500"/>
    <n v="1"/>
    <n v="500"/>
  </r>
  <r>
    <n v="312639"/>
    <x v="2246"/>
    <n v="1"/>
    <x v="0"/>
    <s v="New Delhi"/>
    <s v="Near Nirman Vihar Metro Station, Laxmi Nagar, New Delhi"/>
    <x v="737"/>
    <s v="Indian Rupees(Rs.)"/>
    <x v="0"/>
    <x v="0"/>
    <x v="1"/>
    <n v="54"/>
    <x v="9"/>
    <x v="9"/>
    <x v="2"/>
    <n v="5"/>
    <n v="2"/>
    <d v="2018-05-02T00:00:00"/>
    <s v="Rs.500"/>
    <n v="1"/>
    <n v="500"/>
  </r>
  <r>
    <n v="18237719"/>
    <x v="2247"/>
    <n v="1"/>
    <x v="0"/>
    <s v="New Delhi"/>
    <s v="A-1155-1156, GD Colony, Mayur Vihar Phase 3, New Delhi"/>
    <x v="738"/>
    <s v="Indian Rupees(Rs.)"/>
    <x v="0"/>
    <x v="0"/>
    <x v="1"/>
    <n v="1"/>
    <x v="9"/>
    <x v="0"/>
    <x v="2"/>
    <n v="5"/>
    <n v="8"/>
    <d v="2018-05-08T00:00:00"/>
    <s v="Rs.500"/>
    <n v="1"/>
    <n v="500"/>
  </r>
  <r>
    <n v="313006"/>
    <x v="2248"/>
    <n v="1"/>
    <x v="0"/>
    <s v="New Delhi"/>
    <s v="16/9, Near Sudershan Park Pul, Moti Nagar, New Delhi"/>
    <x v="2"/>
    <s v="Indian Rupees(Rs.)"/>
    <x v="0"/>
    <x v="0"/>
    <x v="1"/>
    <n v="5"/>
    <x v="9"/>
    <x v="10"/>
    <x v="0"/>
    <n v="5"/>
    <n v="26"/>
    <d v="2013-05-26T00:00:00"/>
    <s v="Rs.500"/>
    <n v="1"/>
    <n v="500"/>
  </r>
  <r>
    <n v="18376478"/>
    <x v="2249"/>
    <n v="1"/>
    <x v="0"/>
    <s v="New Delhi"/>
    <s v="B-1, Shop 4, Gurudwara Road, Mahavir Enclave, Palam Dabri Road, Palam, New Delhi"/>
    <x v="3"/>
    <s v="Indian Rupees(Rs.)"/>
    <x v="0"/>
    <x v="0"/>
    <x v="1"/>
    <n v="2"/>
    <x v="9"/>
    <x v="0"/>
    <x v="6"/>
    <n v="5"/>
    <n v="24"/>
    <d v="2010-05-24T00:00:00"/>
    <s v="Rs.500"/>
    <n v="1"/>
    <n v="500"/>
  </r>
  <r>
    <n v="7167"/>
    <x v="2023"/>
    <n v="1"/>
    <x v="0"/>
    <s v="New Delhi"/>
    <s v="22/2, PVR Anupam Complex, Community Centre, Saket, New Delhi"/>
    <x v="739"/>
    <s v="Indian Rupees(Rs.)"/>
    <x v="0"/>
    <x v="0"/>
    <x v="1"/>
    <n v="159"/>
    <x v="9"/>
    <x v="11"/>
    <x v="0"/>
    <n v="5"/>
    <n v="22"/>
    <d v="2013-05-22T00:00:00"/>
    <s v="Rs.500"/>
    <n v="1"/>
    <n v="500"/>
  </r>
  <r>
    <n v="311196"/>
    <x v="2250"/>
    <n v="1"/>
    <x v="0"/>
    <s v="New Delhi"/>
    <s v="WA-116/A, Main Mother Dairy Road, Shakarpur, New Delhi"/>
    <x v="30"/>
    <s v="Indian Rupees(Rs.)"/>
    <x v="0"/>
    <x v="0"/>
    <x v="1"/>
    <n v="16"/>
    <x v="9"/>
    <x v="13"/>
    <x v="6"/>
    <n v="5"/>
    <n v="4"/>
    <d v="2010-05-04T00:00:00"/>
    <s v="Rs.500"/>
    <n v="1"/>
    <n v="500"/>
  </r>
  <r>
    <n v="300788"/>
    <x v="2251"/>
    <n v="1"/>
    <x v="0"/>
    <s v="New Delhi"/>
    <s v="Near Baba Banquet Hall, Shakarpur, New Delhi"/>
    <x v="8"/>
    <s v="Indian Rupees(Rs.)"/>
    <x v="0"/>
    <x v="0"/>
    <x v="1"/>
    <n v="3"/>
    <x v="9"/>
    <x v="0"/>
    <x v="1"/>
    <n v="5"/>
    <n v="15"/>
    <d v="2016-05-15T00:00:00"/>
    <s v="Rs.500"/>
    <n v="1"/>
    <n v="500"/>
  </r>
  <r>
    <n v="18455522"/>
    <x v="2080"/>
    <n v="1"/>
    <x v="0"/>
    <s v="New Delhi"/>
    <s v="BK-90, Near Jhulelal Mandir, Shalimar Bagh, New Delhi"/>
    <x v="3"/>
    <s v="Indian Rupees(Rs.)"/>
    <x v="0"/>
    <x v="0"/>
    <x v="1"/>
    <n v="4"/>
    <x v="9"/>
    <x v="13"/>
    <x v="6"/>
    <n v="5"/>
    <n v="18"/>
    <d v="2010-05-18T00:00:00"/>
    <s v="Rs.500"/>
    <n v="1"/>
    <n v="500"/>
  </r>
  <r>
    <n v="311858"/>
    <x v="2252"/>
    <n v="1"/>
    <x v="0"/>
    <s v="New Delhi"/>
    <s v="The Uppal, Ground Floor, NH-8, Mahipalpur Extension, Aerocity, New Delhi"/>
    <x v="22"/>
    <s v="Indian Rupees(Rs.)"/>
    <x v="0"/>
    <x v="0"/>
    <x v="1"/>
    <n v="4"/>
    <x v="9"/>
    <x v="10"/>
    <x v="6"/>
    <n v="5"/>
    <n v="22"/>
    <d v="2010-05-22T00:00:00"/>
    <s v="Rs.500"/>
    <n v="1"/>
    <n v="500"/>
  </r>
  <r>
    <n v="18377887"/>
    <x v="2253"/>
    <n v="1"/>
    <x v="0"/>
    <s v="New Delhi"/>
    <s v="F-201, A Block, Ashish Complex-2, Central Market, Surajmal Vihar, Anand Vihar, New Delhi"/>
    <x v="7"/>
    <s v="Indian Rupees(Rs.)"/>
    <x v="0"/>
    <x v="0"/>
    <x v="1"/>
    <n v="1"/>
    <x v="9"/>
    <x v="0"/>
    <x v="5"/>
    <n v="4"/>
    <n v="18"/>
    <d v="2012-04-18T00:00:00"/>
    <s v="Rs.500"/>
    <n v="1"/>
    <n v="500"/>
  </r>
  <r>
    <n v="310281"/>
    <x v="1007"/>
    <n v="1"/>
    <x v="0"/>
    <s v="New Delhi"/>
    <s v="1st Floor, ARSS Mall, Opposite Jwalaheri, Paschim Vihar, New Delhi"/>
    <x v="740"/>
    <s v="Indian Rupees(Rs.)"/>
    <x v="0"/>
    <x v="0"/>
    <x v="1"/>
    <n v="117"/>
    <x v="9"/>
    <x v="13"/>
    <x v="8"/>
    <n v="4"/>
    <n v="22"/>
    <d v="2015-04-22T00:00:00"/>
    <s v="Rs.500"/>
    <n v="1"/>
    <n v="500"/>
  </r>
  <r>
    <n v="18396184"/>
    <x v="2254"/>
    <n v="1"/>
    <x v="0"/>
    <s v="New Delhi"/>
    <s v="9, Kautilya Marg, Chanakyapuri, New Delhi"/>
    <x v="741"/>
    <s v="Indian Rupees(Rs.)"/>
    <x v="0"/>
    <x v="0"/>
    <x v="1"/>
    <n v="4"/>
    <x v="9"/>
    <x v="20"/>
    <x v="4"/>
    <n v="4"/>
    <n v="9"/>
    <d v="2014-04-09T00:00:00"/>
    <s v="Rs.500"/>
    <n v="1"/>
    <n v="500"/>
  </r>
  <r>
    <n v="18429374"/>
    <x v="2255"/>
    <n v="1"/>
    <x v="0"/>
    <s v="New Delhi"/>
    <s v="K-1/38, EPDP Road, Chittaranjan Park, New Delhi"/>
    <x v="2"/>
    <s v="Indian Rupees(Rs.)"/>
    <x v="0"/>
    <x v="0"/>
    <x v="1"/>
    <n v="13"/>
    <x v="9"/>
    <x v="11"/>
    <x v="3"/>
    <n v="4"/>
    <n v="19"/>
    <d v="2011-04-19T00:00:00"/>
    <s v="Rs.500"/>
    <n v="1"/>
    <n v="500"/>
  </r>
  <r>
    <n v="9912"/>
    <x v="2256"/>
    <n v="1"/>
    <x v="0"/>
    <s v="New Delhi"/>
    <s v="Bahadurshah Zafar Marg, Near, Daryaganj, New Delhi"/>
    <x v="488"/>
    <s v="Indian Rupees(Rs.)"/>
    <x v="0"/>
    <x v="0"/>
    <x v="1"/>
    <n v="85"/>
    <x v="9"/>
    <x v="21"/>
    <x v="2"/>
    <n v="4"/>
    <n v="11"/>
    <d v="2018-04-11T00:00:00"/>
    <s v="Rs.500"/>
    <n v="1"/>
    <n v="500"/>
  </r>
  <r>
    <n v="18266888"/>
    <x v="2257"/>
    <n v="1"/>
    <x v="0"/>
    <s v="New Delhi"/>
    <s v="15, Community Center, Ground Floor, East of Kailash, New Delhi"/>
    <x v="29"/>
    <s v="Indian Rupees(Rs.)"/>
    <x v="0"/>
    <x v="0"/>
    <x v="1"/>
    <n v="19"/>
    <x v="9"/>
    <x v="15"/>
    <x v="5"/>
    <n v="4"/>
    <n v="17"/>
    <d v="2012-04-17T00:00:00"/>
    <s v="Rs.500"/>
    <n v="1"/>
    <n v="500"/>
  </r>
  <r>
    <n v="18355119"/>
    <x v="2258"/>
    <n v="1"/>
    <x v="0"/>
    <s v="New Delhi"/>
    <s v="Community Center, East of Kailash, New Delhi"/>
    <x v="742"/>
    <s v="Indian Rupees(Rs.)"/>
    <x v="0"/>
    <x v="0"/>
    <x v="1"/>
    <n v="2"/>
    <x v="9"/>
    <x v="0"/>
    <x v="1"/>
    <n v="4"/>
    <n v="21"/>
    <d v="2016-04-21T00:00:00"/>
    <s v="Rs.500"/>
    <n v="1"/>
    <n v="500"/>
  </r>
  <r>
    <n v="306031"/>
    <x v="2079"/>
    <n v="1"/>
    <x v="0"/>
    <s v="New Delhi"/>
    <s v="Epicuria Food Mall, Near Metro Station, Nehru Place, New Delhi"/>
    <x v="711"/>
    <s v="Indian Rupees(Rs.)"/>
    <x v="0"/>
    <x v="0"/>
    <x v="1"/>
    <n v="97"/>
    <x v="9"/>
    <x v="5"/>
    <x v="5"/>
    <n v="4"/>
    <n v="18"/>
    <d v="2012-04-18T00:00:00"/>
    <s v="Rs.500"/>
    <n v="1"/>
    <n v="500"/>
  </r>
  <r>
    <n v="6131"/>
    <x v="575"/>
    <n v="1"/>
    <x v="0"/>
    <s v="New Delhi"/>
    <s v="Main Market, Krishna Nagar, New Delhi"/>
    <x v="743"/>
    <s v="Indian Rupees(Rs.)"/>
    <x v="0"/>
    <x v="0"/>
    <x v="1"/>
    <n v="44"/>
    <x v="9"/>
    <x v="13"/>
    <x v="3"/>
    <n v="4"/>
    <n v="22"/>
    <d v="2011-04-22T00:00:00"/>
    <s v="Rs.500"/>
    <n v="1"/>
    <n v="500"/>
  </r>
  <r>
    <n v="18317502"/>
    <x v="2259"/>
    <n v="1"/>
    <x v="0"/>
    <s v="New Delhi"/>
    <s v="B-29, New Sakya House, New Camp, Aruna Nagar, Majnu ka Tila, New Delhi"/>
    <x v="7"/>
    <s v="Indian Rupees(Rs.)"/>
    <x v="0"/>
    <x v="0"/>
    <x v="1"/>
    <n v="13"/>
    <x v="9"/>
    <x v="11"/>
    <x v="0"/>
    <n v="4"/>
    <n v="5"/>
    <d v="2013-04-05T00:00:00"/>
    <s v="Rs.500"/>
    <n v="1"/>
    <n v="500"/>
  </r>
  <r>
    <n v="18238245"/>
    <x v="2260"/>
    <n v="1"/>
    <x v="0"/>
    <s v="New Delhi"/>
    <s v="Shop 23, Sudama Market, Moti Nagar, New Delhi"/>
    <x v="3"/>
    <s v="Indian Rupees(Rs.)"/>
    <x v="0"/>
    <x v="0"/>
    <x v="1"/>
    <n v="1"/>
    <x v="9"/>
    <x v="0"/>
    <x v="5"/>
    <n v="4"/>
    <n v="27"/>
    <d v="2012-04-27T00:00:00"/>
    <s v="Rs.500"/>
    <n v="1"/>
    <n v="500"/>
  </r>
  <r>
    <n v="18126086"/>
    <x v="2080"/>
    <n v="1"/>
    <x v="0"/>
    <s v="New Delhi"/>
    <s v="Bhai Parmanand Colony, Mukherjee Nagar, New Delhi"/>
    <x v="3"/>
    <s v="Indian Rupees(Rs.)"/>
    <x v="0"/>
    <x v="0"/>
    <x v="1"/>
    <n v="8"/>
    <x v="9"/>
    <x v="13"/>
    <x v="7"/>
    <n v="4"/>
    <n v="24"/>
    <d v="2017-04-24T00:00:00"/>
    <s v="Rs.500"/>
    <n v="1"/>
    <n v="500"/>
  </r>
  <r>
    <n v="18199151"/>
    <x v="2261"/>
    <n v="1"/>
    <x v="0"/>
    <s v="New Delhi"/>
    <s v="B-28, Milansar Apartment, Prashant Vihar, New Delhi"/>
    <x v="21"/>
    <s v="Indian Rupees(Rs.)"/>
    <x v="0"/>
    <x v="0"/>
    <x v="1"/>
    <n v="4"/>
    <x v="9"/>
    <x v="10"/>
    <x v="7"/>
    <n v="4"/>
    <n v="25"/>
    <d v="2017-04-25T00:00:00"/>
    <s v="Rs.500"/>
    <n v="1"/>
    <n v="500"/>
  </r>
  <r>
    <n v="18288046"/>
    <x v="2262"/>
    <n v="1"/>
    <x v="0"/>
    <s v="New Delhi"/>
    <s v="Punjabi Bagh, New Delhi"/>
    <x v="644"/>
    <s v="Indian Rupees(Rs.)"/>
    <x v="0"/>
    <x v="0"/>
    <x v="1"/>
    <n v="18"/>
    <x v="9"/>
    <x v="4"/>
    <x v="5"/>
    <n v="4"/>
    <n v="24"/>
    <d v="2012-04-24T00:00:00"/>
    <s v="Rs.500"/>
    <n v="1"/>
    <n v="500"/>
  </r>
  <r>
    <n v="677"/>
    <x v="595"/>
    <n v="1"/>
    <x v="0"/>
    <s v="New Delhi"/>
    <s v="E-6, Main Market, South Extension 2, New Delhi"/>
    <x v="19"/>
    <s v="Indian Rupees(Rs.)"/>
    <x v="0"/>
    <x v="0"/>
    <x v="1"/>
    <n v="87"/>
    <x v="9"/>
    <x v="7"/>
    <x v="4"/>
    <n v="4"/>
    <n v="3"/>
    <d v="2014-04-03T00:00:00"/>
    <s v="Rs.500"/>
    <n v="1"/>
    <n v="500"/>
  </r>
  <r>
    <n v="18431176"/>
    <x v="2263"/>
    <n v="1"/>
    <x v="0"/>
    <s v="New Delhi"/>
    <s v="Shop 1, New Market, Main Market, Tilak Nagar, New Delhi"/>
    <x v="19"/>
    <s v="Indian Rupees(Rs.)"/>
    <x v="0"/>
    <x v="0"/>
    <x v="1"/>
    <n v="3"/>
    <x v="9"/>
    <x v="0"/>
    <x v="1"/>
    <n v="4"/>
    <n v="19"/>
    <d v="2016-04-19T00:00:00"/>
    <s v="Rs.500"/>
    <n v="1"/>
    <n v="500"/>
  </r>
  <r>
    <n v="177"/>
    <x v="2073"/>
    <n v="1"/>
    <x v="0"/>
    <s v="New Delhi"/>
    <s v="P-14, Connaught Place, New Delhi"/>
    <x v="709"/>
    <s v="Indian Rupees(Rs.)"/>
    <x v="0"/>
    <x v="0"/>
    <x v="1"/>
    <n v="388"/>
    <x v="9"/>
    <x v="5"/>
    <x v="3"/>
    <n v="3"/>
    <n v="2"/>
    <d v="2011-03-02T00:00:00"/>
    <s v="Rs.500"/>
    <n v="1"/>
    <n v="500"/>
  </r>
  <r>
    <n v="312579"/>
    <x v="2264"/>
    <n v="1"/>
    <x v="0"/>
    <s v="New Delhi"/>
    <s v="Pocket B, Plot 178, Opposite Arwachin School, Dilshad Garden, New Delhi"/>
    <x v="24"/>
    <s v="Indian Rupees(Rs.)"/>
    <x v="0"/>
    <x v="0"/>
    <x v="1"/>
    <n v="15"/>
    <x v="9"/>
    <x v="11"/>
    <x v="1"/>
    <n v="3"/>
    <n v="23"/>
    <d v="2016-03-23T00:00:00"/>
    <s v="Rs.500"/>
    <n v="1"/>
    <n v="500"/>
  </r>
  <r>
    <n v="313046"/>
    <x v="2265"/>
    <n v="1"/>
    <x v="0"/>
    <s v="New Delhi"/>
    <s v="Pocket D, Dilshad Garden, New Delhi"/>
    <x v="31"/>
    <s v="Indian Rupees(Rs.)"/>
    <x v="0"/>
    <x v="0"/>
    <x v="1"/>
    <n v="14"/>
    <x v="9"/>
    <x v="17"/>
    <x v="5"/>
    <n v="3"/>
    <n v="3"/>
    <d v="2012-03-03T00:00:00"/>
    <s v="Rs.500"/>
    <n v="1"/>
    <n v="500"/>
  </r>
  <r>
    <n v="18336207"/>
    <x v="2266"/>
    <n v="1"/>
    <x v="0"/>
    <s v="New Delhi"/>
    <s v="7/7, Ground Floor, East Patel Nagar, New Delhi"/>
    <x v="7"/>
    <s v="Indian Rupees(Rs.)"/>
    <x v="0"/>
    <x v="0"/>
    <x v="1"/>
    <n v="4"/>
    <x v="9"/>
    <x v="10"/>
    <x v="1"/>
    <n v="3"/>
    <n v="3"/>
    <d v="2016-03-03T00:00:00"/>
    <s v="Rs.500"/>
    <n v="1"/>
    <n v="500"/>
  </r>
  <r>
    <n v="18432940"/>
    <x v="2267"/>
    <n v="1"/>
    <x v="0"/>
    <s v="New Delhi"/>
    <s v="M-22, Ground Floor, Greater Kailash (GK) 2, New Delhi"/>
    <x v="22"/>
    <s v="Indian Rupees(Rs.)"/>
    <x v="0"/>
    <x v="0"/>
    <x v="1"/>
    <n v="17"/>
    <x v="9"/>
    <x v="4"/>
    <x v="4"/>
    <n v="3"/>
    <n v="28"/>
    <d v="2014-03-28T00:00:00"/>
    <s v="Rs.500"/>
    <n v="1"/>
    <n v="500"/>
  </r>
  <r>
    <n v="308014"/>
    <x v="2268"/>
    <n v="1"/>
    <x v="0"/>
    <s v="New Delhi"/>
    <s v="Gate 1, Bazaar Matia Mahal, Jama Masjid, New Delhi"/>
    <x v="2"/>
    <s v="Indian Rupees(Rs.)"/>
    <x v="0"/>
    <x v="0"/>
    <x v="1"/>
    <n v="40"/>
    <x v="9"/>
    <x v="4"/>
    <x v="7"/>
    <n v="3"/>
    <n v="6"/>
    <d v="2017-03-06T00:00:00"/>
    <s v="Rs.500"/>
    <n v="1"/>
    <n v="500"/>
  </r>
  <r>
    <n v="7309"/>
    <x v="2269"/>
    <n v="1"/>
    <x v="0"/>
    <s v="New Delhi"/>
    <s v="L 380, Near Allahabad Bank &amp; Red Light Chowk, NH 8, Mahipalpur, New Delhi"/>
    <x v="744"/>
    <s v="Indian Rupees(Rs.)"/>
    <x v="0"/>
    <x v="0"/>
    <x v="1"/>
    <n v="15"/>
    <x v="9"/>
    <x v="20"/>
    <x v="8"/>
    <n v="3"/>
    <n v="12"/>
    <d v="2015-03-12T00:00:00"/>
    <s v="Rs.500"/>
    <n v="1"/>
    <n v="500"/>
  </r>
  <r>
    <n v="18356795"/>
    <x v="2270"/>
    <n v="1"/>
    <x v="0"/>
    <s v="New Delhi"/>
    <s v="A-2/269, Road 2, Near Good Luck Hotel, Mahipalpur, New Delhi"/>
    <x v="3"/>
    <s v="Indian Rupees(Rs.)"/>
    <x v="0"/>
    <x v="0"/>
    <x v="1"/>
    <n v="1"/>
    <x v="9"/>
    <x v="0"/>
    <x v="4"/>
    <n v="3"/>
    <n v="16"/>
    <d v="2014-03-16T00:00:00"/>
    <s v="Rs.500"/>
    <n v="1"/>
    <n v="500"/>
  </r>
  <r>
    <n v="18232577"/>
    <x v="2271"/>
    <n v="1"/>
    <x v="0"/>
    <s v="New Delhi"/>
    <s v="House 47, Majnu Ka Tila, New Delhi"/>
    <x v="25"/>
    <s v="Indian Rupees(Rs.)"/>
    <x v="0"/>
    <x v="0"/>
    <x v="1"/>
    <n v="8"/>
    <x v="9"/>
    <x v="10"/>
    <x v="3"/>
    <n v="3"/>
    <n v="23"/>
    <d v="2011-03-23T00:00:00"/>
    <s v="Rs.500"/>
    <n v="1"/>
    <n v="500"/>
  </r>
  <r>
    <n v="304585"/>
    <x v="433"/>
    <n v="1"/>
    <x v="0"/>
    <s v="New Delhi"/>
    <s v="5/29, Opposite Community Centre, Moti Nagar, New Delhi"/>
    <x v="25"/>
    <s v="Indian Rupees(Rs.)"/>
    <x v="0"/>
    <x v="0"/>
    <x v="1"/>
    <n v="20"/>
    <x v="9"/>
    <x v="28"/>
    <x v="4"/>
    <n v="3"/>
    <n v="13"/>
    <d v="2014-03-13T00:00:00"/>
    <s v="Rs.500"/>
    <n v="1"/>
    <n v="500"/>
  </r>
  <r>
    <n v="3522"/>
    <x v="2272"/>
    <n v="1"/>
    <x v="0"/>
    <s v="New Delhi"/>
    <s v="G-30, Aggarwal Millenium Tower, Netaji Subhash Place, New Delhi"/>
    <x v="62"/>
    <s v="Indian Rupees(Rs.)"/>
    <x v="0"/>
    <x v="0"/>
    <x v="1"/>
    <n v="99"/>
    <x v="9"/>
    <x v="5"/>
    <x v="1"/>
    <n v="3"/>
    <n v="17"/>
    <d v="2016-03-17T00:00:00"/>
    <s v="Rs.500"/>
    <n v="1"/>
    <n v="500"/>
  </r>
  <r>
    <n v="18350870"/>
    <x v="2273"/>
    <n v="1"/>
    <x v="0"/>
    <s v="New Delhi"/>
    <s v="WZ 61A/20, Gandhi Market, Vashisht Park, West Sagar Pur, Palam, New Delhi"/>
    <x v="30"/>
    <s v="Indian Rupees(Rs.)"/>
    <x v="0"/>
    <x v="0"/>
    <x v="1"/>
    <n v="1"/>
    <x v="9"/>
    <x v="0"/>
    <x v="1"/>
    <n v="3"/>
    <n v="21"/>
    <d v="2016-03-21T00:00:00"/>
    <s v="Rs.500"/>
    <n v="1"/>
    <n v="500"/>
  </r>
  <r>
    <n v="311025"/>
    <x v="2274"/>
    <n v="1"/>
    <x v="0"/>
    <s v="New Delhi"/>
    <s v="Punjabi Bagh, New Delhi"/>
    <x v="8"/>
    <s v="Indian Rupees(Rs.)"/>
    <x v="0"/>
    <x v="0"/>
    <x v="1"/>
    <n v="78"/>
    <x v="9"/>
    <x v="6"/>
    <x v="7"/>
    <n v="3"/>
    <n v="10"/>
    <d v="2017-03-10T00:00:00"/>
    <s v="Rs.500"/>
    <n v="1"/>
    <n v="500"/>
  </r>
  <r>
    <n v="312268"/>
    <x v="2275"/>
    <n v="1"/>
    <x v="0"/>
    <s v="New Delhi"/>
    <s v="10 A, DDA, Near UCO Bank, Shahpur Jat, New Delhi"/>
    <x v="98"/>
    <s v="Indian Rupees(Rs.)"/>
    <x v="0"/>
    <x v="0"/>
    <x v="1"/>
    <n v="18"/>
    <x v="9"/>
    <x v="4"/>
    <x v="7"/>
    <n v="3"/>
    <n v="21"/>
    <d v="2017-03-21T00:00:00"/>
    <s v="Rs.500"/>
    <n v="1"/>
    <n v="500"/>
  </r>
  <r>
    <n v="309044"/>
    <x v="2276"/>
    <n v="1"/>
    <x v="0"/>
    <s v="New Delhi"/>
    <s v="House 54-A, H Block, Main Market, Shakarpur, New Delhi"/>
    <x v="25"/>
    <s v="Indian Rupees(Rs.)"/>
    <x v="0"/>
    <x v="0"/>
    <x v="1"/>
    <n v="94"/>
    <x v="9"/>
    <x v="17"/>
    <x v="3"/>
    <n v="3"/>
    <n v="28"/>
    <d v="2011-03-28T00:00:00"/>
    <s v="Rs.500"/>
    <n v="1"/>
    <n v="500"/>
  </r>
  <r>
    <n v="2049"/>
    <x v="179"/>
    <n v="1"/>
    <x v="0"/>
    <s v="New Delhi"/>
    <s v="11, Near AL Market, Shalimar Bagh, New Delhi"/>
    <x v="6"/>
    <s v="Indian Rupees(Rs.)"/>
    <x v="0"/>
    <x v="0"/>
    <x v="1"/>
    <n v="91"/>
    <x v="9"/>
    <x v="6"/>
    <x v="7"/>
    <n v="3"/>
    <n v="13"/>
    <d v="2017-03-13T00:00:00"/>
    <s v="Rs.500"/>
    <n v="1"/>
    <n v="500"/>
  </r>
  <r>
    <n v="18458629"/>
    <x v="2277"/>
    <n v="1"/>
    <x v="0"/>
    <s v="New Delhi"/>
    <s v="Shop 17, C Block Market, Vivek Vihar, New Delhi"/>
    <x v="3"/>
    <s v="Indian Rupees(Rs.)"/>
    <x v="0"/>
    <x v="0"/>
    <x v="1"/>
    <n v="26"/>
    <x v="9"/>
    <x v="7"/>
    <x v="2"/>
    <n v="3"/>
    <n v="16"/>
    <d v="2018-03-16T00:00:00"/>
    <s v="Rs.500"/>
    <n v="1"/>
    <n v="500"/>
  </r>
  <r>
    <n v="18390311"/>
    <x v="2278"/>
    <n v="1"/>
    <x v="0"/>
    <s v="New Delhi"/>
    <s v="Food Capital, Worldmark 1, Aerocity, New Delhi"/>
    <x v="19"/>
    <s v="Indian Rupees(Rs.)"/>
    <x v="0"/>
    <x v="0"/>
    <x v="1"/>
    <n v="3"/>
    <x v="9"/>
    <x v="0"/>
    <x v="7"/>
    <n v="3"/>
    <n v="20"/>
    <d v="2017-03-20T00:00:00"/>
    <s v="Rs.500"/>
    <n v="1"/>
    <n v="500"/>
  </r>
  <r>
    <n v="18268361"/>
    <x v="2279"/>
    <n v="1"/>
    <x v="0"/>
    <s v="New Delhi"/>
    <s v="Shop 567, Plot 8, LSC Market, Anand Vihar, New Delhi"/>
    <x v="745"/>
    <s v="Indian Rupees(Rs.)"/>
    <x v="0"/>
    <x v="0"/>
    <x v="1"/>
    <n v="1"/>
    <x v="9"/>
    <x v="0"/>
    <x v="2"/>
    <n v="2"/>
    <n v="6"/>
    <d v="2018-02-06T00:00:00"/>
    <s v="Rs.500"/>
    <n v="1"/>
    <n v="500"/>
  </r>
  <r>
    <n v="18449782"/>
    <x v="2280"/>
    <n v="1"/>
    <x v="0"/>
    <s v="New Delhi"/>
    <s v="15, DDA Market 3, Satyawati Nagar, Ashok Vihar Phase 3, New Delhi"/>
    <x v="746"/>
    <s v="Indian Rupees(Rs.)"/>
    <x v="0"/>
    <x v="0"/>
    <x v="1"/>
    <n v="17"/>
    <x v="9"/>
    <x v="4"/>
    <x v="2"/>
    <n v="2"/>
    <n v="9"/>
    <d v="2018-02-09T00:00:00"/>
    <s v="Rs.500"/>
    <n v="1"/>
    <n v="500"/>
  </r>
  <r>
    <n v="6698"/>
    <x v="2073"/>
    <n v="1"/>
    <x v="0"/>
    <s v="New Delhi"/>
    <s v="Near Sis Ganj Sahib Gurudwara, Chandni Chowk, New Delhi"/>
    <x v="709"/>
    <s v="Indian Rupees(Rs.)"/>
    <x v="0"/>
    <x v="0"/>
    <x v="1"/>
    <n v="57"/>
    <x v="9"/>
    <x v="10"/>
    <x v="7"/>
    <n v="2"/>
    <n v="19"/>
    <d v="2017-02-19T00:00:00"/>
    <s v="Rs.500"/>
    <n v="1"/>
    <n v="500"/>
  </r>
  <r>
    <n v="9959"/>
    <x v="2073"/>
    <n v="1"/>
    <x v="0"/>
    <s v="New Delhi"/>
    <s v="N- 10, Connaught Place, New Delhi"/>
    <x v="709"/>
    <s v="Indian Rupees(Rs.)"/>
    <x v="0"/>
    <x v="0"/>
    <x v="1"/>
    <n v="108"/>
    <x v="9"/>
    <x v="21"/>
    <x v="3"/>
    <n v="2"/>
    <n v="20"/>
    <d v="2011-02-20T00:00:00"/>
    <s v="Rs.500"/>
    <n v="1"/>
    <n v="500"/>
  </r>
  <r>
    <n v="18025092"/>
    <x v="2281"/>
    <n v="1"/>
    <x v="0"/>
    <s v="New Delhi"/>
    <s v="Stall 14, Dilli Haat, Near INA Market, INA, New Delhi"/>
    <x v="747"/>
    <s v="Indian Rupees(Rs.)"/>
    <x v="0"/>
    <x v="0"/>
    <x v="1"/>
    <n v="28"/>
    <x v="9"/>
    <x v="9"/>
    <x v="1"/>
    <n v="2"/>
    <n v="1"/>
    <d v="2016-02-01T00:00:00"/>
    <s v="Rs.500"/>
    <n v="1"/>
    <n v="500"/>
  </r>
  <r>
    <n v="300946"/>
    <x v="2282"/>
    <n v="1"/>
    <x v="0"/>
    <s v="New Delhi"/>
    <s v="Shop 6, Block 5, LSC Derawala Nagar, Gujranwala Town, New Delhi"/>
    <x v="12"/>
    <s v="Indian Rupees(Rs.)"/>
    <x v="0"/>
    <x v="0"/>
    <x v="1"/>
    <n v="95"/>
    <x v="9"/>
    <x v="7"/>
    <x v="3"/>
    <n v="2"/>
    <n v="16"/>
    <d v="2011-02-16T00:00:00"/>
    <s v="Rs.500"/>
    <n v="1"/>
    <n v="500"/>
  </r>
  <r>
    <n v="306511"/>
    <x v="2283"/>
    <n v="1"/>
    <x v="0"/>
    <s v="New Delhi"/>
    <s v="117/1, Shop 3, Sudarshan Road, Gautam Nagar, Hauz Khas, New Delhi"/>
    <x v="20"/>
    <s v="Indian Rupees(Rs.)"/>
    <x v="0"/>
    <x v="0"/>
    <x v="1"/>
    <n v="13"/>
    <x v="9"/>
    <x v="20"/>
    <x v="5"/>
    <n v="2"/>
    <n v="27"/>
    <d v="2012-02-27T00:00:00"/>
    <s v="Rs.500"/>
    <n v="1"/>
    <n v="500"/>
  </r>
  <r>
    <n v="18224537"/>
    <x v="2284"/>
    <n v="1"/>
    <x v="0"/>
    <s v="New Delhi"/>
    <s v="Gautam Nagar, Hauz Khas, New Delhi"/>
    <x v="150"/>
    <s v="Indian Rupees(Rs.)"/>
    <x v="0"/>
    <x v="0"/>
    <x v="1"/>
    <n v="2"/>
    <x v="9"/>
    <x v="0"/>
    <x v="3"/>
    <n v="2"/>
    <n v="25"/>
    <d v="2011-02-25T00:00:00"/>
    <s v="Rs.500"/>
    <n v="1"/>
    <n v="500"/>
  </r>
  <r>
    <n v="18228125"/>
    <x v="2285"/>
    <n v="1"/>
    <x v="0"/>
    <s v="New Delhi"/>
    <s v="A-18, Bathla Appartments, IP Extension, New Delhi"/>
    <x v="21"/>
    <s v="Indian Rupees(Rs.)"/>
    <x v="0"/>
    <x v="0"/>
    <x v="1"/>
    <n v="71"/>
    <x v="9"/>
    <x v="14"/>
    <x v="5"/>
    <n v="2"/>
    <n v="26"/>
    <d v="2012-02-26T00:00:00"/>
    <s v="Rs.500"/>
    <n v="1"/>
    <n v="500"/>
  </r>
  <r>
    <n v="311117"/>
    <x v="2073"/>
    <n v="1"/>
    <x v="0"/>
    <s v="New Delhi"/>
    <s v="GF 3A-4D, Milap Building, Bahadur Shah Zafar Marg, ITO, New Delhi"/>
    <x v="709"/>
    <s v="Indian Rupees(Rs.)"/>
    <x v="0"/>
    <x v="0"/>
    <x v="1"/>
    <n v="25"/>
    <x v="9"/>
    <x v="11"/>
    <x v="8"/>
    <n v="2"/>
    <n v="28"/>
    <d v="2015-02-28T00:00:00"/>
    <s v="Rs.500"/>
    <n v="1"/>
    <n v="500"/>
  </r>
  <r>
    <n v="303608"/>
    <x v="2286"/>
    <n v="1"/>
    <x v="0"/>
    <s v="New Delhi"/>
    <s v="39, Birbal Road, Jangpura Extension, Jangpura, New Delhi"/>
    <x v="3"/>
    <s v="Indian Rupees(Rs.)"/>
    <x v="0"/>
    <x v="0"/>
    <x v="1"/>
    <n v="15"/>
    <x v="9"/>
    <x v="10"/>
    <x v="0"/>
    <n v="2"/>
    <n v="5"/>
    <d v="2013-02-05T00:00:00"/>
    <s v="Rs.500"/>
    <n v="1"/>
    <n v="500"/>
  </r>
  <r>
    <n v="309805"/>
    <x v="2287"/>
    <n v="1"/>
    <x v="0"/>
    <s v="New Delhi"/>
    <s v="30, 4B, Jawahar Nagar, Kamla Nagar, New Delhi"/>
    <x v="147"/>
    <s v="Indian Rupees(Rs.)"/>
    <x v="0"/>
    <x v="0"/>
    <x v="1"/>
    <n v="133"/>
    <x v="9"/>
    <x v="9"/>
    <x v="5"/>
    <n v="2"/>
    <n v="10"/>
    <d v="2012-02-10T00:00:00"/>
    <s v="Rs.500"/>
    <n v="1"/>
    <n v="500"/>
  </r>
  <r>
    <n v="312922"/>
    <x v="2288"/>
    <n v="1"/>
    <x v="0"/>
    <s v="New Delhi"/>
    <s v="6, Single Storey, Ground Floor, Near Gurudwara Singh Sabha, Kirti Nagar, New Delhi"/>
    <x v="38"/>
    <s v="Indian Rupees(Rs.)"/>
    <x v="0"/>
    <x v="0"/>
    <x v="1"/>
    <n v="20"/>
    <x v="9"/>
    <x v="26"/>
    <x v="0"/>
    <n v="2"/>
    <n v="4"/>
    <d v="2013-02-04T00:00:00"/>
    <s v="Rs.500"/>
    <n v="1"/>
    <n v="500"/>
  </r>
  <r>
    <n v="18378024"/>
    <x v="2289"/>
    <n v="1"/>
    <x v="0"/>
    <s v="New Delhi"/>
    <s v="F-3/18, Krishna Nagar, New Delhi"/>
    <x v="748"/>
    <s v="Indian Rupees(Rs.)"/>
    <x v="0"/>
    <x v="0"/>
    <x v="1"/>
    <n v="12"/>
    <x v="9"/>
    <x v="15"/>
    <x v="2"/>
    <n v="2"/>
    <n v="25"/>
    <d v="2018-02-25T00:00:00"/>
    <s v="Rs.500"/>
    <n v="1"/>
    <n v="500"/>
  </r>
  <r>
    <n v="3490"/>
    <x v="2290"/>
    <n v="1"/>
    <x v="0"/>
    <s v="New Delhi"/>
    <s v="J-23 A, Central Market, Lajpat Nagar 2, New Delhi"/>
    <x v="68"/>
    <s v="Indian Rupees(Rs.)"/>
    <x v="0"/>
    <x v="0"/>
    <x v="1"/>
    <n v="50"/>
    <x v="9"/>
    <x v="17"/>
    <x v="6"/>
    <n v="2"/>
    <n v="9"/>
    <d v="2010-02-09T00:00:00"/>
    <s v="Rs.500"/>
    <n v="1"/>
    <n v="500"/>
  </r>
  <r>
    <n v="307693"/>
    <x v="2291"/>
    <n v="1"/>
    <x v="0"/>
    <s v="New Delhi"/>
    <s v="India Habitat Centre, Lodhi Road, New Delhi"/>
    <x v="147"/>
    <s v="Indian Rupees(Rs.)"/>
    <x v="0"/>
    <x v="0"/>
    <x v="1"/>
    <n v="19"/>
    <x v="9"/>
    <x v="6"/>
    <x v="7"/>
    <n v="2"/>
    <n v="11"/>
    <d v="2017-02-11T00:00:00"/>
    <s v="Rs.500"/>
    <n v="1"/>
    <n v="500"/>
  </r>
  <r>
    <n v="18285695"/>
    <x v="2292"/>
    <n v="1"/>
    <x v="0"/>
    <s v="New Delhi"/>
    <s v="15, Upper Ground Floor, Pratap Nagar, Near Mayur Vihar Phase 1, New Delhi"/>
    <x v="3"/>
    <s v="Indian Rupees(Rs.)"/>
    <x v="0"/>
    <x v="0"/>
    <x v="1"/>
    <n v="14"/>
    <x v="9"/>
    <x v="6"/>
    <x v="7"/>
    <n v="2"/>
    <n v="28"/>
    <d v="2017-02-28T00:00:00"/>
    <s v="Rs.500"/>
    <n v="1"/>
    <n v="500"/>
  </r>
  <r>
    <n v="6341"/>
    <x v="2073"/>
    <n v="1"/>
    <x v="0"/>
    <s v="New Delhi"/>
    <s v="Ground Floor, Metro Walk Mall, Rohini, New Delhi"/>
    <x v="709"/>
    <s v="Indian Rupees(Rs.)"/>
    <x v="0"/>
    <x v="0"/>
    <x v="1"/>
    <n v="91"/>
    <x v="9"/>
    <x v="4"/>
    <x v="5"/>
    <n v="2"/>
    <n v="9"/>
    <d v="2012-02-09T00:00:00"/>
    <s v="Rs.500"/>
    <n v="1"/>
    <n v="500"/>
  </r>
  <r>
    <n v="4566"/>
    <x v="2079"/>
    <n v="1"/>
    <x v="0"/>
    <s v="New Delhi"/>
    <s v="37, 2nd Floor, Pacific Mall, Tagore Garden, New Delhi"/>
    <x v="711"/>
    <s v="Indian Rupees(Rs.)"/>
    <x v="0"/>
    <x v="0"/>
    <x v="1"/>
    <n v="65"/>
    <x v="9"/>
    <x v="9"/>
    <x v="3"/>
    <n v="2"/>
    <n v="8"/>
    <d v="2011-02-08T00:00:00"/>
    <s v="Rs.500"/>
    <n v="1"/>
    <n v="500"/>
  </r>
  <r>
    <n v="307965"/>
    <x v="2293"/>
    <n v="1"/>
    <x v="0"/>
    <s v="New Delhi"/>
    <s v="Shop 16, G-H10, Sunder Vihar, Paschim Vihar, New Delhi"/>
    <x v="14"/>
    <s v="Indian Rupees(Rs.)"/>
    <x v="0"/>
    <x v="0"/>
    <x v="1"/>
    <n v="40"/>
    <x v="9"/>
    <x v="7"/>
    <x v="5"/>
    <n v="2"/>
    <n v="27"/>
    <d v="2012-02-27T00:00:00"/>
    <s v="Rs.500"/>
    <n v="1"/>
    <n v="500"/>
  </r>
  <r>
    <n v="18463971"/>
    <x v="2294"/>
    <n v="1"/>
    <x v="0"/>
    <s v="New Delhi"/>
    <s v="Preet Vihar, New Delhi"/>
    <x v="3"/>
    <s v="Indian Rupees(Rs.)"/>
    <x v="0"/>
    <x v="0"/>
    <x v="1"/>
    <n v="8"/>
    <x v="9"/>
    <x v="13"/>
    <x v="1"/>
    <n v="2"/>
    <n v="19"/>
    <d v="2016-02-19T00:00:00"/>
    <s v="Rs.500"/>
    <n v="1"/>
    <n v="500"/>
  </r>
  <r>
    <n v="305606"/>
    <x v="2295"/>
    <n v="1"/>
    <x v="0"/>
    <s v="New Delhi"/>
    <s v="70 B, LGF, Safdarjung Enclave, New Delhi, Safdarjung, New Delhi"/>
    <x v="20"/>
    <s v="Indian Rupees(Rs.)"/>
    <x v="0"/>
    <x v="0"/>
    <x v="1"/>
    <n v="54"/>
    <x v="9"/>
    <x v="24"/>
    <x v="1"/>
    <n v="2"/>
    <n v="26"/>
    <d v="2016-02-26T00:00:00"/>
    <s v="Rs.500"/>
    <n v="1"/>
    <n v="500"/>
  </r>
  <r>
    <n v="303057"/>
    <x v="2296"/>
    <n v="1"/>
    <x v="0"/>
    <s v="New Delhi"/>
    <s v="Sarita Vihar, New Delhi"/>
    <x v="21"/>
    <s v="Indian Rupees(Rs.)"/>
    <x v="0"/>
    <x v="0"/>
    <x v="1"/>
    <n v="16"/>
    <x v="9"/>
    <x v="11"/>
    <x v="4"/>
    <n v="2"/>
    <n v="7"/>
    <d v="2014-02-07T00:00:00"/>
    <s v="Rs.500"/>
    <n v="1"/>
    <n v="500"/>
  </r>
  <r>
    <n v="305856"/>
    <x v="2297"/>
    <n v="1"/>
    <x v="0"/>
    <s v="New Delhi"/>
    <s v="F-19, 1st Floor, Opposite NDPL Office, Vijay Nagar, New Delhi"/>
    <x v="749"/>
    <s v="Indian Rupees(Rs.)"/>
    <x v="0"/>
    <x v="0"/>
    <x v="1"/>
    <n v="480"/>
    <x v="9"/>
    <x v="7"/>
    <x v="1"/>
    <n v="2"/>
    <n v="22"/>
    <d v="2016-02-22T00:00:00"/>
    <s v="Rs.500"/>
    <n v="1"/>
    <n v="500"/>
  </r>
  <r>
    <n v="303860"/>
    <x v="2298"/>
    <n v="1"/>
    <x v="0"/>
    <s v="New Delhi"/>
    <s v="13/82, Geeta Colony, New Delhi"/>
    <x v="90"/>
    <s v="Indian Rupees(Rs.)"/>
    <x v="0"/>
    <x v="0"/>
    <x v="1"/>
    <n v="28"/>
    <x v="9"/>
    <x v="27"/>
    <x v="1"/>
    <n v="1"/>
    <n v="15"/>
    <d v="2016-01-15T00:00:00"/>
    <s v="Rs.500"/>
    <n v="1"/>
    <n v="500"/>
  </r>
  <r>
    <n v="18034044"/>
    <x v="2299"/>
    <n v="1"/>
    <x v="0"/>
    <s v="New Delhi"/>
    <s v="663, Near Pentamed Hospital, Derawal Nagar, Gujranwala Town, New Delhi"/>
    <x v="111"/>
    <s v="Indian Rupees(Rs.)"/>
    <x v="0"/>
    <x v="0"/>
    <x v="1"/>
    <n v="24"/>
    <x v="9"/>
    <x v="7"/>
    <x v="4"/>
    <n v="1"/>
    <n v="10"/>
    <d v="2014-01-10T00:00:00"/>
    <s v="Rs.500"/>
    <n v="1"/>
    <n v="500"/>
  </r>
  <r>
    <n v="18282009"/>
    <x v="2080"/>
    <n v="1"/>
    <x v="0"/>
    <s v="New Delhi"/>
    <s v="E-31, Shop 2, Guru Nanak Pura, Jail Road, New Delhi"/>
    <x v="3"/>
    <s v="Indian Rupees(Rs.)"/>
    <x v="0"/>
    <x v="0"/>
    <x v="1"/>
    <n v="8"/>
    <x v="9"/>
    <x v="20"/>
    <x v="0"/>
    <n v="1"/>
    <n v="9"/>
    <d v="2013-01-09T00:00:00"/>
    <s v="Rs.500"/>
    <n v="1"/>
    <n v="500"/>
  </r>
  <r>
    <n v="18124375"/>
    <x v="2300"/>
    <n v="1"/>
    <x v="0"/>
    <s v="New Delhi"/>
    <s v="4, Raza Market, Behind DLF Building, Janpath Lane, Janpath, New Delhi"/>
    <x v="2"/>
    <s v="Indian Rupees(Rs.)"/>
    <x v="0"/>
    <x v="0"/>
    <x v="1"/>
    <n v="2"/>
    <x v="9"/>
    <x v="0"/>
    <x v="6"/>
    <n v="1"/>
    <n v="1"/>
    <d v="2010-01-01T00:00:00"/>
    <s v="Rs.500"/>
    <n v="1"/>
    <n v="500"/>
  </r>
  <r>
    <n v="306403"/>
    <x v="2079"/>
    <n v="1"/>
    <x v="0"/>
    <s v="New Delhi"/>
    <s v="15A/63, WEA, Karol Bagh, New Delhi"/>
    <x v="711"/>
    <s v="Indian Rupees(Rs.)"/>
    <x v="0"/>
    <x v="0"/>
    <x v="1"/>
    <n v="118"/>
    <x v="9"/>
    <x v="7"/>
    <x v="8"/>
    <n v="1"/>
    <n v="4"/>
    <d v="2015-01-04T00:00:00"/>
    <s v="Rs.500"/>
    <n v="1"/>
    <n v="500"/>
  </r>
  <r>
    <n v="7735"/>
    <x v="2301"/>
    <n v="1"/>
    <x v="0"/>
    <s v="New Delhi"/>
    <s v="O-3/20, Lajpat Nagar 2, New Delhi"/>
    <x v="692"/>
    <s v="Indian Rupees(Rs.)"/>
    <x v="0"/>
    <x v="0"/>
    <x v="1"/>
    <n v="33"/>
    <x v="9"/>
    <x v="13"/>
    <x v="3"/>
    <n v="1"/>
    <n v="15"/>
    <d v="2011-01-15T00:00:00"/>
    <s v="Rs.500"/>
    <n v="1"/>
    <n v="500"/>
  </r>
  <r>
    <n v="6185"/>
    <x v="2302"/>
    <n v="1"/>
    <x v="0"/>
    <s v="New Delhi"/>
    <s v="C-24, Acharya Niketan, Near ICICI Bank, Mayur Vihar Phase 1, New Delhi"/>
    <x v="8"/>
    <s v="Indian Rupees(Rs.)"/>
    <x v="0"/>
    <x v="0"/>
    <x v="1"/>
    <n v="46"/>
    <x v="9"/>
    <x v="6"/>
    <x v="2"/>
    <n v="1"/>
    <n v="14"/>
    <d v="2018-01-14T00:00:00"/>
    <s v="Rs.500"/>
    <n v="1"/>
    <n v="500"/>
  </r>
  <r>
    <n v="310162"/>
    <x v="2303"/>
    <n v="1"/>
    <x v="0"/>
    <s v="New Delhi"/>
    <s v="Shop 1, D-1, Moti Nagar, New Delhi"/>
    <x v="25"/>
    <s v="Indian Rupees(Rs.)"/>
    <x v="0"/>
    <x v="0"/>
    <x v="1"/>
    <n v="9"/>
    <x v="9"/>
    <x v="13"/>
    <x v="8"/>
    <n v="1"/>
    <n v="21"/>
    <d v="2015-01-21T00:00:00"/>
    <s v="Rs.500"/>
    <n v="1"/>
    <n v="500"/>
  </r>
  <r>
    <n v="9037"/>
    <x v="2304"/>
    <n v="1"/>
    <x v="0"/>
    <s v="New Delhi"/>
    <s v="Pacific Mall, Tagore Garden, New Delhi"/>
    <x v="750"/>
    <s v="Indian Rupees(Rs.)"/>
    <x v="0"/>
    <x v="0"/>
    <x v="1"/>
    <n v="55"/>
    <x v="9"/>
    <x v="17"/>
    <x v="0"/>
    <n v="1"/>
    <n v="21"/>
    <d v="2013-01-21T00:00:00"/>
    <s v="Rs.500"/>
    <n v="1"/>
    <n v="500"/>
  </r>
  <r>
    <n v="18253103"/>
    <x v="2305"/>
    <n v="1"/>
    <x v="0"/>
    <s v="New Delhi"/>
    <s v="1604, Main Bazar, Paharganj, New Delhi"/>
    <x v="751"/>
    <s v="Indian Rupees(Rs.)"/>
    <x v="0"/>
    <x v="0"/>
    <x v="1"/>
    <n v="4"/>
    <x v="9"/>
    <x v="10"/>
    <x v="6"/>
    <n v="1"/>
    <n v="17"/>
    <d v="2010-01-17T00:00:00"/>
    <s v="Rs.500"/>
    <n v="1"/>
    <n v="500"/>
  </r>
  <r>
    <n v="310536"/>
    <x v="2306"/>
    <n v="1"/>
    <x v="0"/>
    <s v="New Delhi"/>
    <s v="Shop 17, DDA Market, Defence Enclave, Opposite Petrol Pump, Preet Vihar, New Delhi"/>
    <x v="8"/>
    <s v="Indian Rupees(Rs.)"/>
    <x v="0"/>
    <x v="0"/>
    <x v="1"/>
    <n v="24"/>
    <x v="9"/>
    <x v="11"/>
    <x v="1"/>
    <n v="1"/>
    <n v="23"/>
    <d v="2016-01-23T00:00:00"/>
    <s v="Rs.500"/>
    <n v="1"/>
    <n v="500"/>
  </r>
  <r>
    <n v="18357109"/>
    <x v="2307"/>
    <n v="1"/>
    <x v="0"/>
    <s v="New Delhi"/>
    <s v="20, Krishna Nagar, Near Safdarjung Enclave, Safdarjung, New Delhi"/>
    <x v="19"/>
    <s v="Indian Rupees(Rs.)"/>
    <x v="0"/>
    <x v="0"/>
    <x v="1"/>
    <n v="12"/>
    <x v="9"/>
    <x v="10"/>
    <x v="1"/>
    <n v="1"/>
    <n v="18"/>
    <d v="2016-01-18T00:00:00"/>
    <s v="Rs.500"/>
    <n v="1"/>
    <n v="500"/>
  </r>
  <r>
    <n v="311340"/>
    <x v="2308"/>
    <n v="1"/>
    <x v="0"/>
    <s v="New Delhi"/>
    <s v="13, 1st Floor, Opposite Venkateswara College, Satyaniketan, New Delhi"/>
    <x v="752"/>
    <s v="Indian Rupees(Rs.)"/>
    <x v="0"/>
    <x v="0"/>
    <x v="1"/>
    <n v="658"/>
    <x v="9"/>
    <x v="14"/>
    <x v="4"/>
    <n v="1"/>
    <n v="26"/>
    <d v="2014-01-26T00:00:00"/>
    <s v="Rs.500"/>
    <n v="1"/>
    <n v="500"/>
  </r>
  <r>
    <n v="311563"/>
    <x v="2087"/>
    <n v="1"/>
    <x v="0"/>
    <s v="New Delhi"/>
    <s v="Food Court, Select Citywalk Mall, Saket, New Delhi"/>
    <x v="64"/>
    <s v="Indian Rupees(Rs.)"/>
    <x v="0"/>
    <x v="0"/>
    <x v="1"/>
    <n v="197"/>
    <x v="9"/>
    <x v="3"/>
    <x v="1"/>
    <n v="1"/>
    <n v="4"/>
    <d v="2016-01-04T00:00:00"/>
    <s v="Rs.500"/>
    <n v="1"/>
    <n v="500"/>
  </r>
  <r>
    <n v="18423876"/>
    <x v="384"/>
    <n v="1"/>
    <x v="0"/>
    <s v="New Delhi"/>
    <s v="Shop C-1/177, Yamuna Vihar, Shahdara, New Delhi"/>
    <x v="64"/>
    <s v="Indian Rupees(Rs.)"/>
    <x v="0"/>
    <x v="0"/>
    <x v="1"/>
    <n v="3"/>
    <x v="9"/>
    <x v="0"/>
    <x v="8"/>
    <n v="1"/>
    <n v="22"/>
    <d v="2015-01-22T00:00:00"/>
    <s v="Rs.500"/>
    <n v="1"/>
    <n v="500"/>
  </r>
  <r>
    <n v="18426782"/>
    <x v="2309"/>
    <n v="1"/>
    <x v="0"/>
    <s v="New Delhi"/>
    <s v="Gate 1, BC Block, Near Fortis Hospital, Shalimar Bagh, New Delhi"/>
    <x v="38"/>
    <s v="Indian Rupees(Rs.)"/>
    <x v="0"/>
    <x v="0"/>
    <x v="1"/>
    <n v="1"/>
    <x v="9"/>
    <x v="0"/>
    <x v="3"/>
    <n v="1"/>
    <n v="12"/>
    <d v="2011-01-12T00:00:00"/>
    <s v="Rs.500"/>
    <n v="1"/>
    <n v="500"/>
  </r>
  <r>
    <n v="301675"/>
    <x v="2310"/>
    <n v="1"/>
    <x v="0"/>
    <s v="New Delhi"/>
    <s v="9/1700, Main Road, Kailash Nagar, Gandhi Nagar, Shastri Park, New Delhi"/>
    <x v="753"/>
    <s v="Indian Rupees(Rs.)"/>
    <x v="0"/>
    <x v="0"/>
    <x v="1"/>
    <n v="3"/>
    <x v="9"/>
    <x v="0"/>
    <x v="3"/>
    <n v="1"/>
    <n v="27"/>
    <d v="2011-01-27T00:00:00"/>
    <s v="Rs.500"/>
    <n v="1"/>
    <n v="500"/>
  </r>
  <r>
    <n v="18277230"/>
    <x v="1007"/>
    <n v="1"/>
    <x v="0"/>
    <s v="New Delhi"/>
    <s v="G-3, Unity One Mall, Janakpuri, New Delhi"/>
    <x v="754"/>
    <s v="Indian Rupees(Rs.)"/>
    <x v="0"/>
    <x v="0"/>
    <x v="1"/>
    <n v="59"/>
    <x v="9"/>
    <x v="21"/>
    <x v="0"/>
    <n v="1"/>
    <n v="21"/>
    <d v="2013-01-21T00:00:00"/>
    <s v="Rs.500"/>
    <n v="1"/>
    <n v="500"/>
  </r>
  <r>
    <n v="2403"/>
    <x v="2311"/>
    <n v="1"/>
    <x v="0"/>
    <s v="New Delhi"/>
    <s v="19, G Block Community Centre, Vikaspuri, New Delhi"/>
    <x v="3"/>
    <s v="Indian Rupees(Rs.)"/>
    <x v="0"/>
    <x v="0"/>
    <x v="1"/>
    <n v="20"/>
    <x v="9"/>
    <x v="17"/>
    <x v="2"/>
    <n v="1"/>
    <n v="23"/>
    <d v="2018-01-23T00:00:00"/>
    <s v="Rs.500"/>
    <n v="1"/>
    <n v="500"/>
  </r>
  <r>
    <n v="310877"/>
    <x v="2244"/>
    <n v="1"/>
    <x v="0"/>
    <s v="New Delhi"/>
    <s v="Shop 4, Kamal Complex, Central Market, Pocket A, Surajmal Vihar, Near Anand Vihar, New Delhi"/>
    <x v="12"/>
    <s v="Indian Rupees(Rs.)"/>
    <x v="0"/>
    <x v="0"/>
    <x v="1"/>
    <n v="24"/>
    <x v="9"/>
    <x v="4"/>
    <x v="1"/>
    <n v="12"/>
    <n v="20"/>
    <d v="2016-12-20T00:00:00"/>
    <s v="Rs.500"/>
    <n v="1"/>
    <n v="500"/>
  </r>
  <r>
    <n v="5452"/>
    <x v="2312"/>
    <n v="1"/>
    <x v="0"/>
    <s v="New Delhi"/>
    <s v="G-26, Ground Floor, Wardhman Plaza, Asaf Ali Road, New Delhi"/>
    <x v="30"/>
    <s v="Indian Rupees(Rs.)"/>
    <x v="0"/>
    <x v="0"/>
    <x v="1"/>
    <n v="10"/>
    <x v="9"/>
    <x v="10"/>
    <x v="8"/>
    <n v="12"/>
    <n v="14"/>
    <d v="2015-12-14T00:00:00"/>
    <s v="Rs.500"/>
    <n v="1"/>
    <n v="500"/>
  </r>
  <r>
    <n v="18460330"/>
    <x v="2313"/>
    <n v="1"/>
    <x v="0"/>
    <s v="New Delhi"/>
    <s v="E-46, Near Gopal Paints, Shastri Nagar, Ashok Vihar Phase 1, New Delhi"/>
    <x v="60"/>
    <s v="Indian Rupees(Rs.)"/>
    <x v="0"/>
    <x v="0"/>
    <x v="1"/>
    <n v="1"/>
    <x v="9"/>
    <x v="0"/>
    <x v="3"/>
    <n v="12"/>
    <n v="19"/>
    <d v="2011-12-19T00:00:00"/>
    <s v="Rs.500"/>
    <n v="1"/>
    <n v="500"/>
  </r>
  <r>
    <n v="310215"/>
    <x v="2314"/>
    <n v="1"/>
    <x v="0"/>
    <s v="New Delhi"/>
    <s v="12, Jain Colony, Veer Nagar, Near Rana Pratap Bagh, Ashok Vihar Phase 3, New Delhi"/>
    <x v="22"/>
    <s v="Indian Rupees(Rs.)"/>
    <x v="0"/>
    <x v="0"/>
    <x v="1"/>
    <n v="12"/>
    <x v="9"/>
    <x v="15"/>
    <x v="5"/>
    <n v="12"/>
    <n v="9"/>
    <d v="2012-12-09T00:00:00"/>
    <s v="Rs.500"/>
    <n v="1"/>
    <n v="500"/>
  </r>
  <r>
    <n v="312157"/>
    <x v="2315"/>
    <n v="1"/>
    <x v="0"/>
    <s v="New Delhi"/>
    <s v="3, Opposite Navjeevan Nursing Home, Chander Nagar, New Delhi"/>
    <x v="68"/>
    <s v="Indian Rupees(Rs.)"/>
    <x v="0"/>
    <x v="0"/>
    <x v="1"/>
    <n v="15"/>
    <x v="9"/>
    <x v="13"/>
    <x v="2"/>
    <n v="12"/>
    <n v="19"/>
    <d v="2018-12-19T00:00:00"/>
    <s v="Rs.500"/>
    <n v="1"/>
    <n v="500"/>
  </r>
  <r>
    <n v="309801"/>
    <x v="2316"/>
    <n v="1"/>
    <x v="0"/>
    <s v="New Delhi"/>
    <s v="2nd Floor, C-180, Defence Colony, New Delhi"/>
    <x v="21"/>
    <s v="Indian Rupees(Rs.)"/>
    <x v="0"/>
    <x v="0"/>
    <x v="1"/>
    <n v="16"/>
    <x v="9"/>
    <x v="4"/>
    <x v="0"/>
    <n v="12"/>
    <n v="15"/>
    <d v="2013-12-15T00:00:00"/>
    <s v="Rs.500"/>
    <n v="1"/>
    <n v="500"/>
  </r>
  <r>
    <n v="312605"/>
    <x v="2317"/>
    <n v="1"/>
    <x v="0"/>
    <s v="New Delhi"/>
    <s v="East of Kailash, New Delhi"/>
    <x v="103"/>
    <s v="Indian Rupees(Rs.)"/>
    <x v="0"/>
    <x v="0"/>
    <x v="1"/>
    <n v="19"/>
    <x v="9"/>
    <x v="10"/>
    <x v="2"/>
    <n v="12"/>
    <n v="28"/>
    <d v="2018-12-28T00:00:00"/>
    <s v="Rs.500"/>
    <n v="1"/>
    <n v="500"/>
  </r>
  <r>
    <n v="6599"/>
    <x v="2293"/>
    <n v="1"/>
    <x v="0"/>
    <s v="New Delhi"/>
    <s v="B-180/2, Derawal Nagar, Gujranwala Town, New Delhi"/>
    <x v="14"/>
    <s v="Indian Rupees(Rs.)"/>
    <x v="0"/>
    <x v="0"/>
    <x v="1"/>
    <n v="106"/>
    <x v="9"/>
    <x v="9"/>
    <x v="1"/>
    <n v="12"/>
    <n v="9"/>
    <d v="2016-12-09T00:00:00"/>
    <s v="Rs.500"/>
    <n v="1"/>
    <n v="500"/>
  </r>
  <r>
    <n v="302893"/>
    <x v="2318"/>
    <n v="1"/>
    <x v="0"/>
    <s v="New Delhi"/>
    <s v="DDA Market, Near Mother Dairy, Kalkaji, New Delhi"/>
    <x v="8"/>
    <s v="Indian Rupees(Rs.)"/>
    <x v="0"/>
    <x v="0"/>
    <x v="1"/>
    <n v="14"/>
    <x v="9"/>
    <x v="27"/>
    <x v="0"/>
    <n v="12"/>
    <n v="18"/>
    <d v="2013-12-18T00:00:00"/>
    <s v="Rs.500"/>
    <n v="1"/>
    <n v="500"/>
  </r>
  <r>
    <n v="9061"/>
    <x v="2319"/>
    <n v="1"/>
    <x v="0"/>
    <s v="New Delhi"/>
    <s v="2nd Floor, Food Court, Pacific Mall, Tagore Garden, New Delhi"/>
    <x v="64"/>
    <s v="Indian Rupees(Rs.)"/>
    <x v="0"/>
    <x v="0"/>
    <x v="1"/>
    <n v="36"/>
    <x v="9"/>
    <x v="11"/>
    <x v="6"/>
    <n v="12"/>
    <n v="24"/>
    <d v="2010-12-24T00:00:00"/>
    <s v="Rs.500"/>
    <n v="1"/>
    <n v="500"/>
  </r>
  <r>
    <n v="18433910"/>
    <x v="2072"/>
    <n v="1"/>
    <x v="0"/>
    <s v="New Delhi"/>
    <s v="Palate of Delhi, Dhaula Kuan Metro Station, Chanakyapuri, New Delhi"/>
    <x v="708"/>
    <s v="Indian Rupees(Rs.)"/>
    <x v="0"/>
    <x v="0"/>
    <x v="1"/>
    <n v="10"/>
    <x v="9"/>
    <x v="11"/>
    <x v="2"/>
    <n v="12"/>
    <n v="9"/>
    <d v="2018-12-09T00:00:00"/>
    <s v="Rs.500"/>
    <n v="1"/>
    <n v="500"/>
  </r>
  <r>
    <n v="18423865"/>
    <x v="2320"/>
    <n v="1"/>
    <x v="0"/>
    <s v="New Delhi"/>
    <s v="Shop A1/1, West Jyoti Nagar, Durgapuri Chowk, Shahdara, New Delhi"/>
    <x v="63"/>
    <s v="Indian Rupees(Rs.)"/>
    <x v="0"/>
    <x v="0"/>
    <x v="1"/>
    <n v="2"/>
    <x v="9"/>
    <x v="0"/>
    <x v="5"/>
    <n v="12"/>
    <n v="14"/>
    <d v="2012-12-14T00:00:00"/>
    <s v="Rs.500"/>
    <n v="1"/>
    <n v="500"/>
  </r>
  <r>
    <n v="311184"/>
    <x v="2321"/>
    <n v="1"/>
    <x v="0"/>
    <s v="New Delhi"/>
    <s v="B 17, Om Sai Complex, New Ashok Nagar, Opposite Metro Pillar No 162, Near, Vasundhara Enclave, New Delhi"/>
    <x v="3"/>
    <s v="Indian Rupees(Rs.)"/>
    <x v="0"/>
    <x v="0"/>
    <x v="1"/>
    <n v="7"/>
    <x v="9"/>
    <x v="27"/>
    <x v="8"/>
    <n v="12"/>
    <n v="9"/>
    <d v="2015-12-09T00:00:00"/>
    <s v="Rs.500"/>
    <n v="1"/>
    <n v="500"/>
  </r>
  <r>
    <n v="2853"/>
    <x v="2322"/>
    <n v="1"/>
    <x v="0"/>
    <s v="New Delhi"/>
    <s v="84, Main Road, Adchini, New Delhi"/>
    <x v="25"/>
    <s v="Indian Rupees(Rs.)"/>
    <x v="0"/>
    <x v="0"/>
    <x v="1"/>
    <n v="77"/>
    <x v="9"/>
    <x v="29"/>
    <x v="7"/>
    <n v="11"/>
    <n v="17"/>
    <d v="2017-11-17T00:00:00"/>
    <s v="Rs.500"/>
    <n v="1"/>
    <n v="500"/>
  </r>
  <r>
    <n v="9961"/>
    <x v="2073"/>
    <n v="1"/>
    <x v="0"/>
    <s v="New Delhi"/>
    <s v="Platform 3, Old Delhi Railway Station, Chandni Chowk, New Delhi"/>
    <x v="709"/>
    <s v="Indian Rupees(Rs.)"/>
    <x v="0"/>
    <x v="0"/>
    <x v="1"/>
    <n v="42"/>
    <x v="9"/>
    <x v="10"/>
    <x v="1"/>
    <n v="11"/>
    <n v="5"/>
    <d v="2016-11-05T00:00:00"/>
    <s v="Rs.500"/>
    <n v="1"/>
    <n v="500"/>
  </r>
  <r>
    <n v="924"/>
    <x v="2323"/>
    <n v="1"/>
    <x v="0"/>
    <s v="New Delhi"/>
    <s v="16, Community Center, New Friends Colony, New Delhi"/>
    <x v="2"/>
    <s v="Indian Rupees(Rs.)"/>
    <x v="0"/>
    <x v="0"/>
    <x v="1"/>
    <n v="24"/>
    <x v="9"/>
    <x v="11"/>
    <x v="2"/>
    <n v="11"/>
    <n v="20"/>
    <d v="2018-11-20T00:00:00"/>
    <s v="Rs.500"/>
    <n v="1"/>
    <n v="500"/>
  </r>
  <r>
    <n v="302878"/>
    <x v="2324"/>
    <n v="1"/>
    <x v="0"/>
    <s v="New Delhi"/>
    <s v="N-81, Oxford Bookstore, Connaught Place, New Delhi"/>
    <x v="7"/>
    <s v="Indian Rupees(Rs.)"/>
    <x v="0"/>
    <x v="0"/>
    <x v="1"/>
    <n v="3206"/>
    <x v="9"/>
    <x v="3"/>
    <x v="8"/>
    <n v="11"/>
    <n v="3"/>
    <d v="2015-11-03T00:00:00"/>
    <s v="Rs.500"/>
    <n v="1"/>
    <n v="500"/>
  </r>
  <r>
    <n v="9817"/>
    <x v="2325"/>
    <n v="1"/>
    <x v="0"/>
    <s v="New Delhi"/>
    <s v="L-3, Near MTNL Office, Dilshad Garden, New Delhi"/>
    <x v="45"/>
    <s v="Indian Rupees(Rs.)"/>
    <x v="0"/>
    <x v="0"/>
    <x v="1"/>
    <n v="14"/>
    <x v="9"/>
    <x v="6"/>
    <x v="0"/>
    <n v="11"/>
    <n v="19"/>
    <d v="2013-11-19T00:00:00"/>
    <s v="Rs.500"/>
    <n v="1"/>
    <n v="500"/>
  </r>
  <r>
    <n v="308367"/>
    <x v="2079"/>
    <n v="1"/>
    <x v="0"/>
    <s v="New Delhi"/>
    <s v="M-75, M Block Market, Greater Kailash (GK) 2, New Delhi"/>
    <x v="711"/>
    <s v="Indian Rupees(Rs.)"/>
    <x v="0"/>
    <x v="0"/>
    <x v="1"/>
    <n v="96"/>
    <x v="9"/>
    <x v="15"/>
    <x v="4"/>
    <n v="11"/>
    <n v="12"/>
    <d v="2014-11-12T00:00:00"/>
    <s v="Rs.500"/>
    <n v="1"/>
    <n v="500"/>
  </r>
  <r>
    <n v="313491"/>
    <x v="2326"/>
    <n v="1"/>
    <x v="0"/>
    <s v="New Delhi"/>
    <s v="B-206, Krishna Market, Lajpat Nagar 1, New Delhi"/>
    <x v="687"/>
    <s v="Indian Rupees(Rs.)"/>
    <x v="0"/>
    <x v="0"/>
    <x v="1"/>
    <n v="7"/>
    <x v="9"/>
    <x v="10"/>
    <x v="8"/>
    <n v="11"/>
    <n v="6"/>
    <d v="2015-11-06T00:00:00"/>
    <s v="Rs.500"/>
    <n v="1"/>
    <n v="500"/>
  </r>
  <r>
    <n v="1407"/>
    <x v="2327"/>
    <n v="1"/>
    <x v="0"/>
    <s v="New Delhi"/>
    <s v="19, Mehar Chand Market, Lodhi Colony, New Delhi"/>
    <x v="755"/>
    <s v="Indian Rupees(Rs.)"/>
    <x v="0"/>
    <x v="0"/>
    <x v="1"/>
    <n v="26"/>
    <x v="9"/>
    <x v="17"/>
    <x v="2"/>
    <n v="11"/>
    <n v="7"/>
    <d v="2018-11-07T00:00:00"/>
    <s v="Rs.500"/>
    <n v="1"/>
    <n v="500"/>
  </r>
  <r>
    <n v="300828"/>
    <x v="2328"/>
    <n v="1"/>
    <x v="0"/>
    <s v="New Delhi"/>
    <s v="L-82, Shop 2, Ground Floor, Near Gol Chakkar, Malviya Nagar, New Delhi"/>
    <x v="3"/>
    <s v="Indian Rupees(Rs.)"/>
    <x v="0"/>
    <x v="0"/>
    <x v="1"/>
    <n v="105"/>
    <x v="9"/>
    <x v="15"/>
    <x v="8"/>
    <n v="11"/>
    <n v="11"/>
    <d v="2015-11-11T00:00:00"/>
    <s v="Rs.500"/>
    <n v="1"/>
    <n v="500"/>
  </r>
  <r>
    <n v="2491"/>
    <x v="2329"/>
    <n v="1"/>
    <x v="0"/>
    <s v="New Delhi"/>
    <s v="F Block, Near Mother Dairy Booth, Ramlila Ground, Model Town 2, New Delhi"/>
    <x v="19"/>
    <s v="Indian Rupees(Rs.)"/>
    <x v="0"/>
    <x v="0"/>
    <x v="1"/>
    <n v="16"/>
    <x v="9"/>
    <x v="13"/>
    <x v="2"/>
    <n v="11"/>
    <n v="1"/>
    <d v="2018-11-01T00:00:00"/>
    <s v="Rs.500"/>
    <n v="1"/>
    <n v="500"/>
  </r>
  <r>
    <n v="18070503"/>
    <x v="2330"/>
    <n v="1"/>
    <x v="0"/>
    <s v="New Delhi"/>
    <s v="Moments Mall, Kirti Nagar, New Delhi"/>
    <x v="756"/>
    <s v="Indian Rupees(Rs.)"/>
    <x v="0"/>
    <x v="0"/>
    <x v="1"/>
    <n v="31"/>
    <x v="9"/>
    <x v="6"/>
    <x v="5"/>
    <n v="11"/>
    <n v="14"/>
    <d v="2012-11-14T00:00:00"/>
    <s v="Rs.500"/>
    <n v="1"/>
    <n v="500"/>
  </r>
  <r>
    <n v="312893"/>
    <x v="2331"/>
    <n v="1"/>
    <x v="0"/>
    <s v="New Delhi"/>
    <s v="C-111, New Moti Nagar, Moti Nagar, New Delhi"/>
    <x v="3"/>
    <s v="Indian Rupees(Rs.)"/>
    <x v="0"/>
    <x v="0"/>
    <x v="1"/>
    <n v="53"/>
    <x v="9"/>
    <x v="9"/>
    <x v="4"/>
    <n v="11"/>
    <n v="17"/>
    <d v="2014-11-17T00:00:00"/>
    <s v="Rs.500"/>
    <n v="1"/>
    <n v="500"/>
  </r>
  <r>
    <n v="312765"/>
    <x v="2332"/>
    <n v="1"/>
    <x v="0"/>
    <s v="New Delhi"/>
    <s v="230-B, Munirka, New Delhi"/>
    <x v="25"/>
    <s v="Indian Rupees(Rs.)"/>
    <x v="0"/>
    <x v="0"/>
    <x v="1"/>
    <n v="12"/>
    <x v="9"/>
    <x v="11"/>
    <x v="4"/>
    <n v="11"/>
    <n v="20"/>
    <d v="2014-11-20T00:00:00"/>
    <s v="Rs.500"/>
    <n v="1"/>
    <n v="500"/>
  </r>
  <r>
    <n v="309804"/>
    <x v="2333"/>
    <n v="1"/>
    <x v="0"/>
    <s v="New Delhi"/>
    <s v="Humayunpur Chowk, Safdarjung, New Delhi"/>
    <x v="19"/>
    <s v="Indian Rupees(Rs.)"/>
    <x v="0"/>
    <x v="0"/>
    <x v="1"/>
    <n v="33"/>
    <x v="9"/>
    <x v="15"/>
    <x v="4"/>
    <n v="11"/>
    <n v="22"/>
    <d v="2014-11-22T00:00:00"/>
    <s v="Rs.500"/>
    <n v="1"/>
    <n v="500"/>
  </r>
  <r>
    <n v="302396"/>
    <x v="2334"/>
    <n v="1"/>
    <x v="0"/>
    <s v="New Delhi"/>
    <s v="C-1, Naveen, Shahdara, New Delhi"/>
    <x v="2"/>
    <s v="Indian Rupees(Rs.)"/>
    <x v="0"/>
    <x v="0"/>
    <x v="1"/>
    <n v="9"/>
    <x v="9"/>
    <x v="27"/>
    <x v="5"/>
    <n v="11"/>
    <n v="14"/>
    <d v="2012-11-14T00:00:00"/>
    <s v="Rs.500"/>
    <n v="1"/>
    <n v="500"/>
  </r>
  <r>
    <n v="18357957"/>
    <x v="2335"/>
    <n v="1"/>
    <x v="0"/>
    <s v="New Delhi"/>
    <s v="AA-13, Shalimar Bagh, New Delhi"/>
    <x v="3"/>
    <s v="Indian Rupees(Rs.)"/>
    <x v="0"/>
    <x v="0"/>
    <x v="1"/>
    <n v="5"/>
    <x v="9"/>
    <x v="13"/>
    <x v="0"/>
    <n v="11"/>
    <n v="15"/>
    <d v="2013-11-15T00:00:00"/>
    <s v="Rs.500"/>
    <n v="1"/>
    <n v="500"/>
  </r>
  <r>
    <n v="7760"/>
    <x v="2073"/>
    <n v="1"/>
    <x v="0"/>
    <s v="New Delhi"/>
    <s v="G-8, Near Midland Book Shop Main Market, South Extension 1, New Delhi"/>
    <x v="709"/>
    <s v="Indian Rupees(Rs.)"/>
    <x v="0"/>
    <x v="0"/>
    <x v="1"/>
    <n v="73"/>
    <x v="9"/>
    <x v="15"/>
    <x v="1"/>
    <n v="11"/>
    <n v="4"/>
    <d v="2016-11-04T00:00:00"/>
    <s v="Rs.500"/>
    <n v="1"/>
    <n v="500"/>
  </r>
  <r>
    <n v="301522"/>
    <x v="2336"/>
    <n v="1"/>
    <x v="0"/>
    <s v="New Delhi"/>
    <s v="26, Market 1, Chittaranjan Park, New Delhi"/>
    <x v="757"/>
    <s v="Indian Rupees(Rs.)"/>
    <x v="0"/>
    <x v="0"/>
    <x v="1"/>
    <n v="14"/>
    <x v="9"/>
    <x v="6"/>
    <x v="7"/>
    <n v="10"/>
    <n v="27"/>
    <d v="2017-10-27T00:00:00"/>
    <s v="Rs.500"/>
    <n v="1"/>
    <n v="500"/>
  </r>
  <r>
    <n v="307578"/>
    <x v="2073"/>
    <n v="1"/>
    <x v="0"/>
    <s v="New Delhi"/>
    <s v="Ground Floor, DLF City Centre Mall, Shalimar Bagh, New Delhi"/>
    <x v="709"/>
    <s v="Indian Rupees(Rs.)"/>
    <x v="0"/>
    <x v="0"/>
    <x v="1"/>
    <n v="62"/>
    <x v="9"/>
    <x v="7"/>
    <x v="7"/>
    <n v="10"/>
    <n v="1"/>
    <d v="2017-10-01T00:00:00"/>
    <s v="Rs.500"/>
    <n v="1"/>
    <n v="500"/>
  </r>
  <r>
    <n v="308865"/>
    <x v="2337"/>
    <n v="1"/>
    <x v="0"/>
    <s v="New Delhi"/>
    <s v="C-67A, Greater Kailash (GK) 1, New Delhi"/>
    <x v="21"/>
    <s v="Indian Rupees(Rs.)"/>
    <x v="0"/>
    <x v="0"/>
    <x v="1"/>
    <n v="173"/>
    <x v="9"/>
    <x v="14"/>
    <x v="5"/>
    <n v="10"/>
    <n v="23"/>
    <d v="2012-10-23T00:00:00"/>
    <s v="Rs.500"/>
    <n v="1"/>
    <n v="500"/>
  </r>
  <r>
    <n v="312357"/>
    <x v="2338"/>
    <n v="1"/>
    <x v="0"/>
    <s v="New Delhi"/>
    <s v="Shop 14, Pentamed Hospital Complex, LSC Derawal Nagar, Gujranwala Town, New Delhi"/>
    <x v="444"/>
    <s v="Indian Rupees(Rs.)"/>
    <x v="0"/>
    <x v="0"/>
    <x v="1"/>
    <n v="1"/>
    <x v="9"/>
    <x v="0"/>
    <x v="3"/>
    <n v="10"/>
    <n v="3"/>
    <d v="2011-10-03T00:00:00"/>
    <s v="Rs.500"/>
    <n v="1"/>
    <n v="500"/>
  </r>
  <r>
    <n v="8933"/>
    <x v="2339"/>
    <n v="1"/>
    <x v="0"/>
    <s v="New Delhi"/>
    <s v="B-1/3, Behind City Hospital, Pusa Road, Karol Bagh, New Delhi"/>
    <x v="758"/>
    <s v="Indian Rupees(Rs.)"/>
    <x v="0"/>
    <x v="0"/>
    <x v="1"/>
    <n v="841"/>
    <x v="9"/>
    <x v="19"/>
    <x v="3"/>
    <n v="10"/>
    <n v="17"/>
    <d v="2011-10-17T00:00:00"/>
    <s v="Rs.500"/>
    <n v="1"/>
    <n v="500"/>
  </r>
  <r>
    <n v="189"/>
    <x v="2073"/>
    <n v="1"/>
    <x v="0"/>
    <s v="New Delhi"/>
    <s v="ISBT, Railway Station, Kashmiri Gate, New Delhi"/>
    <x v="709"/>
    <s v="Indian Rupees(Rs.)"/>
    <x v="0"/>
    <x v="0"/>
    <x v="1"/>
    <n v="132"/>
    <x v="9"/>
    <x v="15"/>
    <x v="2"/>
    <n v="10"/>
    <n v="5"/>
    <d v="2018-10-05T00:00:00"/>
    <s v="Rs.500"/>
    <n v="1"/>
    <n v="500"/>
  </r>
  <r>
    <n v="312098"/>
    <x v="2340"/>
    <n v="1"/>
    <x v="0"/>
    <s v="New Delhi"/>
    <s v="E-361, Ramesh Nagar, Kirti Nagar, New Delhi"/>
    <x v="25"/>
    <s v="Indian Rupees(Rs.)"/>
    <x v="0"/>
    <x v="0"/>
    <x v="1"/>
    <n v="10"/>
    <x v="9"/>
    <x v="13"/>
    <x v="8"/>
    <n v="10"/>
    <n v="23"/>
    <d v="2015-10-23T00:00:00"/>
    <s v="Rs.500"/>
    <n v="1"/>
    <n v="500"/>
  </r>
  <r>
    <n v="2297"/>
    <x v="2341"/>
    <n v="1"/>
    <x v="0"/>
    <s v="New Delhi"/>
    <s v="C-6/1, Mandir Marg, Krishna Nagar, New Delhi"/>
    <x v="759"/>
    <s v="Indian Rupees(Rs.)"/>
    <x v="0"/>
    <x v="0"/>
    <x v="1"/>
    <n v="79"/>
    <x v="9"/>
    <x v="11"/>
    <x v="0"/>
    <n v="10"/>
    <n v="4"/>
    <d v="2013-10-04T00:00:00"/>
    <s v="Rs.500"/>
    <n v="1"/>
    <n v="500"/>
  </r>
  <r>
    <n v="18279453"/>
    <x v="2342"/>
    <n v="1"/>
    <x v="0"/>
    <s v="New Delhi"/>
    <s v="48, Mehar Chand Market, Lodhi Colony, New Delhi"/>
    <x v="636"/>
    <s v="Indian Rupees(Rs.)"/>
    <x v="0"/>
    <x v="0"/>
    <x v="1"/>
    <n v="14"/>
    <x v="9"/>
    <x v="9"/>
    <x v="1"/>
    <n v="10"/>
    <n v="19"/>
    <d v="2016-10-19T00:00:00"/>
    <s v="Rs.500"/>
    <n v="1"/>
    <n v="500"/>
  </r>
  <r>
    <n v="303149"/>
    <x v="1803"/>
    <n v="1"/>
    <x v="0"/>
    <s v="New Delhi"/>
    <s v="Shalimar Hotel, A-160, Road 4, Mahipalpur Extension, Mahipalpur, New Delhi"/>
    <x v="20"/>
    <s v="Indian Rupees(Rs.)"/>
    <x v="0"/>
    <x v="0"/>
    <x v="1"/>
    <n v="1"/>
    <x v="9"/>
    <x v="0"/>
    <x v="0"/>
    <n v="10"/>
    <n v="17"/>
    <d v="2013-10-17T00:00:00"/>
    <s v="Rs.500"/>
    <n v="1"/>
    <n v="500"/>
  </r>
  <r>
    <n v="6183"/>
    <x v="2343"/>
    <n v="1"/>
    <x v="0"/>
    <s v="New Delhi"/>
    <s v="166, Pratap Nagar, Opposite Pocket 4, Mayur Vihar Phase 1, New Delhi"/>
    <x v="3"/>
    <s v="Indian Rupees(Rs.)"/>
    <x v="0"/>
    <x v="0"/>
    <x v="1"/>
    <n v="33"/>
    <x v="9"/>
    <x v="6"/>
    <x v="1"/>
    <n v="10"/>
    <n v="19"/>
    <d v="2016-10-19T00:00:00"/>
    <s v="Rs.500"/>
    <n v="1"/>
    <n v="500"/>
  </r>
  <r>
    <n v="18469968"/>
    <x v="2344"/>
    <n v="1"/>
    <x v="0"/>
    <s v="New Delhi"/>
    <s v="297, Satyaniketan, New Delhi"/>
    <x v="760"/>
    <s v="Indian Rupees(Rs.)"/>
    <x v="0"/>
    <x v="0"/>
    <x v="1"/>
    <n v="6"/>
    <x v="9"/>
    <x v="13"/>
    <x v="0"/>
    <n v="10"/>
    <n v="9"/>
    <d v="2013-10-09T00:00:00"/>
    <s v="Rs.500"/>
    <n v="1"/>
    <n v="500"/>
  </r>
  <r>
    <n v="312378"/>
    <x v="2345"/>
    <n v="1"/>
    <x v="0"/>
    <s v="New Delhi"/>
    <s v="Shop 436, Lila Ram Market, Near Masjid Moth, South Extension 2, New Delhi"/>
    <x v="19"/>
    <s v="Indian Rupees(Rs.)"/>
    <x v="0"/>
    <x v="0"/>
    <x v="1"/>
    <n v="11"/>
    <x v="9"/>
    <x v="13"/>
    <x v="7"/>
    <n v="10"/>
    <n v="9"/>
    <d v="2017-10-09T00:00:00"/>
    <s v="Rs.500"/>
    <n v="1"/>
    <n v="500"/>
  </r>
  <r>
    <n v="18491264"/>
    <x v="2346"/>
    <n v="1"/>
    <x v="0"/>
    <s v="New Delhi"/>
    <s v="Shop 3, Block 12, Back Side, Opposite Shadley Public School, Subhash Nagar, New Delhi"/>
    <x v="761"/>
    <s v="Indian Rupees(Rs.)"/>
    <x v="0"/>
    <x v="0"/>
    <x v="1"/>
    <n v="1"/>
    <x v="9"/>
    <x v="0"/>
    <x v="4"/>
    <n v="10"/>
    <n v="18"/>
    <d v="2014-10-18T00:00:00"/>
    <s v="Rs.500"/>
    <n v="1"/>
    <n v="500"/>
  </r>
  <r>
    <n v="9340"/>
    <x v="2347"/>
    <n v="1"/>
    <x v="0"/>
    <s v="New Delhi"/>
    <s v="G-97, Aggarwal City Plaza, Manglam Place, Rohini, New Delhi"/>
    <x v="42"/>
    <s v="Indian Rupees(Rs.)"/>
    <x v="0"/>
    <x v="0"/>
    <x v="0"/>
    <n v="124"/>
    <x v="0"/>
    <x v="21"/>
    <x v="5"/>
    <n v="9"/>
    <n v="2"/>
    <d v="2012-09-02T00:00:00"/>
    <s v="Rs.300"/>
    <n v="1"/>
    <n v="300"/>
  </r>
  <r>
    <n v="18384137"/>
    <x v="2348"/>
    <n v="1"/>
    <x v="0"/>
    <s v="New Delhi"/>
    <s v="6283, Main Bara Hindu Rao, Near choti Masjid, MD Ismail Marg, Sadar Bazar, Chandni Chowk, New Delhi"/>
    <x v="14"/>
    <s v="Indian Rupees(Rs.)"/>
    <x v="0"/>
    <x v="0"/>
    <x v="0"/>
    <n v="4"/>
    <x v="0"/>
    <x v="13"/>
    <x v="1"/>
    <n v="9"/>
    <n v="21"/>
    <d v="2016-09-21T00:00:00"/>
    <s v="Rs.300"/>
    <n v="1"/>
    <n v="300"/>
  </r>
  <r>
    <n v="18272386"/>
    <x v="2349"/>
    <n v="1"/>
    <x v="0"/>
    <s v="New Delhi"/>
    <s v="5469, Opposite Town Hall, Chandni Chowk, New Delhi"/>
    <x v="45"/>
    <s v="Indian Rupees(Rs.)"/>
    <x v="0"/>
    <x v="0"/>
    <x v="0"/>
    <n v="4"/>
    <x v="0"/>
    <x v="27"/>
    <x v="6"/>
    <n v="9"/>
    <n v="27"/>
    <d v="2010-09-27T00:00:00"/>
    <s v="Rs.300"/>
    <n v="1"/>
    <n v="300"/>
  </r>
  <r>
    <n v="311093"/>
    <x v="2350"/>
    <n v="1"/>
    <x v="0"/>
    <s v="New Delhi"/>
    <s v="7, Rajpur Road, Civil Lines, New Delhi"/>
    <x v="21"/>
    <s v="Indian Rupees(Rs.)"/>
    <x v="0"/>
    <x v="0"/>
    <x v="0"/>
    <n v="17"/>
    <x v="0"/>
    <x v="11"/>
    <x v="3"/>
    <n v="9"/>
    <n v="12"/>
    <d v="2011-09-12T00:00:00"/>
    <s v="Rs.300"/>
    <n v="1"/>
    <n v="300"/>
  </r>
  <r>
    <n v="9927"/>
    <x v="2351"/>
    <n v="1"/>
    <x v="0"/>
    <s v="New Delhi"/>
    <s v="2, Shri Delhi Gujarati Samaj, Raj Niwas Marg, Civil Lines, New Delhi"/>
    <x v="762"/>
    <s v="Indian Rupees(Rs.)"/>
    <x v="0"/>
    <x v="0"/>
    <x v="0"/>
    <n v="95"/>
    <x v="0"/>
    <x v="7"/>
    <x v="0"/>
    <n v="9"/>
    <n v="27"/>
    <d v="2013-09-27T00:00:00"/>
    <s v="Rs.300"/>
    <n v="1"/>
    <n v="300"/>
  </r>
  <r>
    <n v="18256980"/>
    <x v="2352"/>
    <n v="1"/>
    <x v="0"/>
    <s v="New Delhi"/>
    <s v="Rajpura Village, CC Colony, Delhi University-GTB Nagar, New Delhi"/>
    <x v="638"/>
    <s v="Indian Rupees(Rs.)"/>
    <x v="0"/>
    <x v="0"/>
    <x v="0"/>
    <n v="35"/>
    <x v="0"/>
    <x v="15"/>
    <x v="6"/>
    <n v="9"/>
    <n v="3"/>
    <d v="2010-09-03T00:00:00"/>
    <s v="Rs.300"/>
    <n v="1"/>
    <n v="300"/>
  </r>
  <r>
    <n v="313004"/>
    <x v="2353"/>
    <n v="1"/>
    <x v="0"/>
    <s v="New Delhi"/>
    <s v="447, Jheel Khurenja, Geeta Colony, New Delhi"/>
    <x v="14"/>
    <s v="Indian Rupees(Rs.)"/>
    <x v="0"/>
    <x v="0"/>
    <x v="0"/>
    <n v="6"/>
    <x v="0"/>
    <x v="13"/>
    <x v="5"/>
    <n v="9"/>
    <n v="9"/>
    <d v="2012-09-09T00:00:00"/>
    <s v="Rs.300"/>
    <n v="1"/>
    <n v="300"/>
  </r>
  <r>
    <n v="18425748"/>
    <x v="1973"/>
    <n v="1"/>
    <x v="0"/>
    <s v="New Delhi"/>
    <s v="9 A, Gautam Nagar, Hauz Khas, New Delhi"/>
    <x v="6"/>
    <s v="Indian Rupees(Rs.)"/>
    <x v="0"/>
    <x v="0"/>
    <x v="0"/>
    <n v="2"/>
    <x v="0"/>
    <x v="0"/>
    <x v="7"/>
    <n v="9"/>
    <n v="25"/>
    <d v="2017-09-25T00:00:00"/>
    <s v="Rs.300"/>
    <n v="1"/>
    <n v="300"/>
  </r>
  <r>
    <n v="6959"/>
    <x v="2354"/>
    <n v="1"/>
    <x v="0"/>
    <s v="New Delhi"/>
    <s v="27, Gurudwara Market, Jail Road, New Delhi"/>
    <x v="47"/>
    <s v="Indian Rupees(Rs.)"/>
    <x v="0"/>
    <x v="0"/>
    <x v="0"/>
    <n v="22"/>
    <x v="0"/>
    <x v="4"/>
    <x v="3"/>
    <n v="9"/>
    <n v="12"/>
    <d v="2011-09-12T00:00:00"/>
    <s v="Rs.300"/>
    <n v="1"/>
    <n v="300"/>
  </r>
  <r>
    <n v="18241858"/>
    <x v="2355"/>
    <n v="1"/>
    <x v="0"/>
    <s v="New Delhi"/>
    <s v="E-68, Gurunanak Pura, Jail Road, New Delhi"/>
    <x v="264"/>
    <s v="Indian Rupees(Rs.)"/>
    <x v="0"/>
    <x v="0"/>
    <x v="0"/>
    <n v="18"/>
    <x v="0"/>
    <x v="17"/>
    <x v="6"/>
    <n v="9"/>
    <n v="1"/>
    <d v="2010-09-01T00:00:00"/>
    <s v="Rs.300"/>
    <n v="1"/>
    <n v="300"/>
  </r>
  <r>
    <n v="308716"/>
    <x v="2356"/>
    <n v="1"/>
    <x v="0"/>
    <s v="New Delhi"/>
    <s v="Tihar Jail Complex, Opposite Indraprastha Gas Station, Jail Road, New Delhi"/>
    <x v="12"/>
    <s v="Indian Rupees(Rs.)"/>
    <x v="0"/>
    <x v="0"/>
    <x v="0"/>
    <n v="14"/>
    <x v="0"/>
    <x v="20"/>
    <x v="4"/>
    <n v="9"/>
    <n v="11"/>
    <d v="2014-09-11T00:00:00"/>
    <s v="Rs.300"/>
    <n v="1"/>
    <n v="300"/>
  </r>
  <r>
    <n v="300527"/>
    <x v="2357"/>
    <n v="1"/>
    <x v="0"/>
    <s v="New Delhi"/>
    <s v="296-A, C4B, Near Surajmal College, Janakpuri, New Delhi"/>
    <x v="133"/>
    <s v="Indian Rupees(Rs.)"/>
    <x v="0"/>
    <x v="1"/>
    <x v="0"/>
    <n v="155"/>
    <x v="0"/>
    <x v="7"/>
    <x v="4"/>
    <n v="9"/>
    <n v="3"/>
    <d v="2014-09-03T00:00:00"/>
    <s v="Rs.300"/>
    <n v="1"/>
    <n v="300"/>
  </r>
  <r>
    <n v="18282453"/>
    <x v="2358"/>
    <n v="1"/>
    <x v="0"/>
    <s v="New Delhi"/>
    <s v="59, Indra Park Extension, Som Bazar Road, Near, Krishna Nagar, New Delhi"/>
    <x v="25"/>
    <s v="Indian Rupees(Rs.)"/>
    <x v="0"/>
    <x v="0"/>
    <x v="0"/>
    <n v="2"/>
    <x v="0"/>
    <x v="0"/>
    <x v="6"/>
    <n v="9"/>
    <n v="11"/>
    <d v="2010-09-11T00:00:00"/>
    <s v="Rs.300"/>
    <n v="1"/>
    <n v="300"/>
  </r>
  <r>
    <n v="18363216"/>
    <x v="2359"/>
    <n v="1"/>
    <x v="0"/>
    <s v="New Delhi"/>
    <s v="Press Enclave Marg, Lado Sarai, New Delhi"/>
    <x v="763"/>
    <s v="Indian Rupees(Rs.)"/>
    <x v="0"/>
    <x v="0"/>
    <x v="0"/>
    <n v="1"/>
    <x v="0"/>
    <x v="0"/>
    <x v="3"/>
    <n v="9"/>
    <n v="3"/>
    <d v="2011-09-03T00:00:00"/>
    <s v="Rs.300"/>
    <n v="1"/>
    <n v="300"/>
  </r>
  <r>
    <n v="7856"/>
    <x v="403"/>
    <n v="1"/>
    <x v="0"/>
    <s v="New Delhi"/>
    <s v="J-35 B, Central Market, Lajpat Nagar 2, New Delhi"/>
    <x v="764"/>
    <s v="Indian Rupees(Rs.)"/>
    <x v="0"/>
    <x v="1"/>
    <x v="0"/>
    <n v="22"/>
    <x v="0"/>
    <x v="4"/>
    <x v="2"/>
    <n v="9"/>
    <n v="1"/>
    <d v="2018-09-01T00:00:00"/>
    <s v="Rs.300"/>
    <n v="1"/>
    <n v="300"/>
  </r>
  <r>
    <n v="311466"/>
    <x v="2360"/>
    <n v="1"/>
    <x v="0"/>
    <s v="New Delhi"/>
    <s v="C 7/191, Keshav Puram, Lawrence Road, New Delhi"/>
    <x v="12"/>
    <s v="Indian Rupees(Rs.)"/>
    <x v="0"/>
    <x v="0"/>
    <x v="0"/>
    <n v="32"/>
    <x v="0"/>
    <x v="4"/>
    <x v="2"/>
    <n v="9"/>
    <n v="10"/>
    <d v="2018-09-10T00:00:00"/>
    <s v="Rs.300"/>
    <n v="1"/>
    <n v="300"/>
  </r>
  <r>
    <n v="313280"/>
    <x v="2361"/>
    <n v="1"/>
    <x v="0"/>
    <s v="New Delhi"/>
    <s v="135/136, Mehar Chand Market, Lodhi Colony, New Delhi"/>
    <x v="44"/>
    <s v="Indian Rupees(Rs.)"/>
    <x v="0"/>
    <x v="0"/>
    <x v="0"/>
    <n v="26"/>
    <x v="0"/>
    <x v="7"/>
    <x v="8"/>
    <n v="9"/>
    <n v="21"/>
    <d v="2015-09-21T00:00:00"/>
    <s v="Rs.300"/>
    <n v="1"/>
    <n v="300"/>
  </r>
  <r>
    <n v="305201"/>
    <x v="2362"/>
    <n v="1"/>
    <x v="0"/>
    <s v="New Delhi"/>
    <s v="Shop 2, J.D Complex, 11, Old Rangpuri Road, Mahipalpur Extension, Mahipalpur, New Delhi"/>
    <x v="19"/>
    <s v="Indian Rupees(Rs.)"/>
    <x v="0"/>
    <x v="0"/>
    <x v="0"/>
    <n v="17"/>
    <x v="0"/>
    <x v="11"/>
    <x v="7"/>
    <n v="9"/>
    <n v="11"/>
    <d v="2017-09-11T00:00:00"/>
    <s v="Rs.300"/>
    <n v="1"/>
    <n v="300"/>
  </r>
  <r>
    <n v="18294392"/>
    <x v="2363"/>
    <n v="1"/>
    <x v="0"/>
    <s v="New Delhi"/>
    <s v="National Museum, Mansingh Road, New Delhi"/>
    <x v="444"/>
    <s v="Indian Rupees(Rs.)"/>
    <x v="0"/>
    <x v="0"/>
    <x v="0"/>
    <n v="2"/>
    <x v="0"/>
    <x v="0"/>
    <x v="7"/>
    <n v="9"/>
    <n v="12"/>
    <d v="2017-09-12T00:00:00"/>
    <s v="Rs.300"/>
    <n v="1"/>
    <n v="300"/>
  </r>
  <r>
    <n v="18460315"/>
    <x v="2364"/>
    <n v="1"/>
    <x v="0"/>
    <s v="New Delhi"/>
    <s v="BE-321/A, Hari Nagar, Mayapuri Phase 2, New Delhi"/>
    <x v="25"/>
    <s v="Indian Rupees(Rs.)"/>
    <x v="0"/>
    <x v="0"/>
    <x v="0"/>
    <n v="3"/>
    <x v="0"/>
    <x v="0"/>
    <x v="0"/>
    <n v="9"/>
    <n v="2"/>
    <d v="2013-09-02T00:00:00"/>
    <s v="Rs.300"/>
    <n v="1"/>
    <n v="300"/>
  </r>
  <r>
    <n v="18429423"/>
    <x v="2365"/>
    <n v="1"/>
    <x v="0"/>
    <s v="New Delhi"/>
    <s v="4, BSES market, Pocket 1, Mayur Vihar Phase 1, New Delhi"/>
    <x v="12"/>
    <s v="Indian Rupees(Rs.)"/>
    <x v="0"/>
    <x v="1"/>
    <x v="0"/>
    <n v="4"/>
    <x v="0"/>
    <x v="17"/>
    <x v="1"/>
    <n v="9"/>
    <n v="7"/>
    <d v="2016-09-07T00:00:00"/>
    <s v="Rs.300"/>
    <n v="1"/>
    <n v="300"/>
  </r>
  <r>
    <n v="311245"/>
    <x v="2366"/>
    <n v="1"/>
    <x v="0"/>
    <s v="New Delhi"/>
    <s v="Samachar Market, DAV Complex, Mayur Vihar Phase 1, New Delhi"/>
    <x v="19"/>
    <s v="Indian Rupees(Rs.)"/>
    <x v="0"/>
    <x v="1"/>
    <x v="0"/>
    <n v="11"/>
    <x v="0"/>
    <x v="6"/>
    <x v="2"/>
    <n v="9"/>
    <n v="24"/>
    <d v="2018-09-24T00:00:00"/>
    <s v="Rs.300"/>
    <n v="1"/>
    <n v="300"/>
  </r>
  <r>
    <n v="307306"/>
    <x v="2367"/>
    <n v="1"/>
    <x v="0"/>
    <s v="New Delhi"/>
    <s v="A-7, Acharya Niketan, Mayur Vihar Phase 1, New Delhi"/>
    <x v="22"/>
    <s v="Indian Rupees(Rs.)"/>
    <x v="0"/>
    <x v="1"/>
    <x v="0"/>
    <n v="8"/>
    <x v="0"/>
    <x v="27"/>
    <x v="2"/>
    <n v="9"/>
    <n v="26"/>
    <d v="2018-09-26T00:00:00"/>
    <s v="Rs.300"/>
    <n v="1"/>
    <n v="300"/>
  </r>
  <r>
    <n v="18399818"/>
    <x v="2368"/>
    <n v="1"/>
    <x v="0"/>
    <s v="New Delhi"/>
    <s v="B-1, Acharya Niketan, Mayur Vihar Phase 1, New Delhi"/>
    <x v="765"/>
    <s v="Indian Rupees(Rs.)"/>
    <x v="0"/>
    <x v="1"/>
    <x v="0"/>
    <n v="65"/>
    <x v="0"/>
    <x v="21"/>
    <x v="4"/>
    <n v="9"/>
    <n v="4"/>
    <d v="2014-09-04T00:00:00"/>
    <s v="Rs.300"/>
    <n v="1"/>
    <n v="300"/>
  </r>
  <r>
    <n v="18089212"/>
    <x v="2369"/>
    <n v="1"/>
    <x v="0"/>
    <s v="New Delhi"/>
    <s v="1A, Pocket A-3, Mayur Vihar Phase 3, New Delhi"/>
    <x v="23"/>
    <s v="Indian Rupees(Rs.)"/>
    <x v="0"/>
    <x v="0"/>
    <x v="0"/>
    <n v="1"/>
    <x v="0"/>
    <x v="0"/>
    <x v="0"/>
    <n v="9"/>
    <n v="28"/>
    <d v="2013-09-28T00:00:00"/>
    <s v="Rs.300"/>
    <n v="1"/>
    <n v="300"/>
  </r>
  <r>
    <n v="6607"/>
    <x v="2347"/>
    <n v="1"/>
    <x v="0"/>
    <s v="New Delhi"/>
    <s v="F-14/17, Model Town 2, New Delhi"/>
    <x v="42"/>
    <s v="Indian Rupees(Rs.)"/>
    <x v="0"/>
    <x v="0"/>
    <x v="0"/>
    <n v="128"/>
    <x v="0"/>
    <x v="21"/>
    <x v="7"/>
    <n v="9"/>
    <n v="16"/>
    <d v="2017-09-16T00:00:00"/>
    <s v="Rs.300"/>
    <n v="1"/>
    <n v="300"/>
  </r>
  <r>
    <n v="18432015"/>
    <x v="2370"/>
    <n v="1"/>
    <x v="0"/>
    <s v="New Delhi"/>
    <s v="G-7, HB Twin Tower, Netaji Subhash Place, New Delhi"/>
    <x v="7"/>
    <s v="Indian Rupees(Rs.)"/>
    <x v="0"/>
    <x v="0"/>
    <x v="0"/>
    <n v="22"/>
    <x v="0"/>
    <x v="7"/>
    <x v="0"/>
    <n v="9"/>
    <n v="8"/>
    <d v="2013-09-08T00:00:00"/>
    <s v="Rs.300"/>
    <n v="1"/>
    <n v="300"/>
  </r>
  <r>
    <n v="312446"/>
    <x v="2371"/>
    <n v="1"/>
    <x v="0"/>
    <s v="New Delhi"/>
    <s v="M-33, Srinivas Puri, New Friends Colony, New Delhi"/>
    <x v="21"/>
    <s v="Indian Rupees(Rs.)"/>
    <x v="0"/>
    <x v="0"/>
    <x v="0"/>
    <n v="1"/>
    <x v="0"/>
    <x v="0"/>
    <x v="1"/>
    <n v="9"/>
    <n v="25"/>
    <d v="2016-09-25T00:00:00"/>
    <s v="Rs.300"/>
    <n v="1"/>
    <n v="300"/>
  </r>
  <r>
    <n v="306750"/>
    <x v="2372"/>
    <n v="1"/>
    <x v="0"/>
    <s v="New Delhi"/>
    <s v="Main Road, Sadh Nagar, Palam, New Delhi"/>
    <x v="38"/>
    <s v="Indian Rupees(Rs.)"/>
    <x v="0"/>
    <x v="0"/>
    <x v="0"/>
    <n v="5"/>
    <x v="0"/>
    <x v="20"/>
    <x v="2"/>
    <n v="9"/>
    <n v="12"/>
    <d v="2018-09-12T00:00:00"/>
    <s v="Rs.300"/>
    <n v="1"/>
    <n v="300"/>
  </r>
  <r>
    <n v="18231410"/>
    <x v="2373"/>
    <n v="1"/>
    <x v="0"/>
    <s v="New Delhi"/>
    <s v="C-5, Press Apartments, Patparganj, New Delhi"/>
    <x v="21"/>
    <s v="Indian Rupees(Rs.)"/>
    <x v="0"/>
    <x v="0"/>
    <x v="0"/>
    <n v="59"/>
    <x v="0"/>
    <x v="21"/>
    <x v="1"/>
    <n v="9"/>
    <n v="28"/>
    <d v="2016-09-28T00:00:00"/>
    <s v="Rs.300"/>
    <n v="1"/>
    <n v="300"/>
  </r>
  <r>
    <n v="18403003"/>
    <x v="2374"/>
    <n v="1"/>
    <x v="0"/>
    <s v="New Delhi"/>
    <s v="Shop 3, Plot 40, NWH Club Road, Punjabi Bagh, New Delhi"/>
    <x v="46"/>
    <s v="Indian Rupees(Rs.)"/>
    <x v="0"/>
    <x v="1"/>
    <x v="0"/>
    <n v="19"/>
    <x v="0"/>
    <x v="9"/>
    <x v="3"/>
    <n v="9"/>
    <n v="17"/>
    <d v="2011-09-17T00:00:00"/>
    <s v="Rs.300"/>
    <n v="1"/>
    <n v="300"/>
  </r>
  <r>
    <n v="313258"/>
    <x v="602"/>
    <n v="1"/>
    <x v="0"/>
    <s v="New Delhi"/>
    <s v="Shop 124, Shanker Road Market, Rajinder Nagar, New Delhi"/>
    <x v="59"/>
    <s v="Indian Rupees(Rs.)"/>
    <x v="0"/>
    <x v="0"/>
    <x v="0"/>
    <n v="4"/>
    <x v="0"/>
    <x v="20"/>
    <x v="3"/>
    <n v="9"/>
    <n v="15"/>
    <d v="2011-09-15T00:00:00"/>
    <s v="Rs.300"/>
    <n v="1"/>
    <n v="300"/>
  </r>
  <r>
    <n v="7373"/>
    <x v="310"/>
    <n v="1"/>
    <x v="0"/>
    <s v="New Delhi"/>
    <s v="Shankar Road, Old Rajinder Nagar, Rajinder Nagar, New Delhi"/>
    <x v="61"/>
    <s v="Indian Rupees(Rs.)"/>
    <x v="0"/>
    <x v="0"/>
    <x v="0"/>
    <n v="40"/>
    <x v="0"/>
    <x v="15"/>
    <x v="5"/>
    <n v="9"/>
    <n v="18"/>
    <d v="2012-09-18T00:00:00"/>
    <s v="Rs.300"/>
    <n v="1"/>
    <n v="300"/>
  </r>
  <r>
    <n v="8671"/>
    <x v="259"/>
    <n v="1"/>
    <x v="0"/>
    <s v="New Delhi"/>
    <s v="Shankar Road Market, Rajinder Nagar, New Delhi"/>
    <x v="38"/>
    <s v="Indian Rupees(Rs.)"/>
    <x v="0"/>
    <x v="0"/>
    <x v="0"/>
    <n v="111"/>
    <x v="0"/>
    <x v="28"/>
    <x v="1"/>
    <n v="9"/>
    <n v="22"/>
    <d v="2016-09-22T00:00:00"/>
    <s v="Rs.300"/>
    <n v="1"/>
    <n v="300"/>
  </r>
  <r>
    <n v="307548"/>
    <x v="2375"/>
    <n v="1"/>
    <x v="0"/>
    <s v="New Delhi"/>
    <s v="J 5/51, Near HDFC Bank, Rajouri Garden, New Delhi"/>
    <x v="64"/>
    <s v="Indian Rupees(Rs.)"/>
    <x v="0"/>
    <x v="0"/>
    <x v="0"/>
    <n v="14"/>
    <x v="0"/>
    <x v="10"/>
    <x v="2"/>
    <n v="9"/>
    <n v="19"/>
    <d v="2018-09-19T00:00:00"/>
    <s v="Rs.300"/>
    <n v="1"/>
    <n v="300"/>
  </r>
  <r>
    <n v="18285198"/>
    <x v="310"/>
    <n v="1"/>
    <x v="0"/>
    <s v="New Delhi"/>
    <s v="AB-15, Safdarjung, New Delhi"/>
    <x v="61"/>
    <s v="Indian Rupees(Rs.)"/>
    <x v="0"/>
    <x v="0"/>
    <x v="0"/>
    <n v="9"/>
    <x v="0"/>
    <x v="20"/>
    <x v="0"/>
    <n v="9"/>
    <n v="26"/>
    <d v="2013-09-26T00:00:00"/>
    <s v="Rs.300"/>
    <n v="1"/>
    <n v="300"/>
  </r>
  <r>
    <n v="18285734"/>
    <x v="2376"/>
    <n v="1"/>
    <x v="0"/>
    <s v="New Delhi"/>
    <s v="87/A, Safdarjung, New Delhi"/>
    <x v="766"/>
    <s v="Indian Rupees(Rs.)"/>
    <x v="0"/>
    <x v="0"/>
    <x v="0"/>
    <n v="2"/>
    <x v="0"/>
    <x v="0"/>
    <x v="6"/>
    <n v="9"/>
    <n v="24"/>
    <d v="2010-09-24T00:00:00"/>
    <s v="Rs.300"/>
    <n v="1"/>
    <n v="300"/>
  </r>
  <r>
    <n v="18233797"/>
    <x v="2377"/>
    <n v="1"/>
    <x v="0"/>
    <s v="New Delhi"/>
    <s v="A-1, Paryavaran Complex, IGNOU Road, Saket, New Delhi"/>
    <x v="3"/>
    <s v="Indian Rupees(Rs.)"/>
    <x v="0"/>
    <x v="1"/>
    <x v="0"/>
    <n v="4"/>
    <x v="0"/>
    <x v="6"/>
    <x v="1"/>
    <n v="9"/>
    <n v="20"/>
    <d v="2016-09-20T00:00:00"/>
    <s v="Rs.300"/>
    <n v="1"/>
    <n v="300"/>
  </r>
  <r>
    <n v="300267"/>
    <x v="2378"/>
    <n v="1"/>
    <x v="0"/>
    <s v="New Delhi"/>
    <s v="116, Satyaniketan, New Delhi"/>
    <x v="21"/>
    <s v="Indian Rupees(Rs.)"/>
    <x v="0"/>
    <x v="0"/>
    <x v="0"/>
    <n v="76"/>
    <x v="0"/>
    <x v="4"/>
    <x v="6"/>
    <n v="9"/>
    <n v="5"/>
    <d v="2010-09-05T00:00:00"/>
    <s v="Rs.300"/>
    <n v="1"/>
    <n v="300"/>
  </r>
  <r>
    <n v="307976"/>
    <x v="2379"/>
    <n v="1"/>
    <x v="0"/>
    <s v="New Delhi"/>
    <s v="1/7184, Shivaji Park, Shahdara, New Delhi"/>
    <x v="90"/>
    <s v="Indian Rupees(Rs.)"/>
    <x v="0"/>
    <x v="0"/>
    <x v="0"/>
    <n v="11"/>
    <x v="0"/>
    <x v="27"/>
    <x v="0"/>
    <n v="9"/>
    <n v="14"/>
    <d v="2013-09-14T00:00:00"/>
    <s v="Rs.300"/>
    <n v="1"/>
    <n v="300"/>
  </r>
  <r>
    <n v="18378022"/>
    <x v="2380"/>
    <n v="1"/>
    <x v="0"/>
    <s v="New Delhi"/>
    <s v="C 7/254, Yamuna Vihar, Shahdara, New Delhi"/>
    <x v="42"/>
    <s v="Indian Rupees(Rs.)"/>
    <x v="0"/>
    <x v="0"/>
    <x v="0"/>
    <n v="2"/>
    <x v="0"/>
    <x v="0"/>
    <x v="6"/>
    <n v="9"/>
    <n v="5"/>
    <d v="2010-09-05T00:00:00"/>
    <s v="Rs.300"/>
    <n v="1"/>
    <n v="300"/>
  </r>
  <r>
    <n v="18427231"/>
    <x v="2381"/>
    <n v="1"/>
    <x v="0"/>
    <s v="New Delhi"/>
    <s v="D Block, South Extension 2, New Delhi"/>
    <x v="767"/>
    <s v="Indian Rupees(Rs.)"/>
    <x v="0"/>
    <x v="0"/>
    <x v="0"/>
    <n v="2"/>
    <x v="0"/>
    <x v="0"/>
    <x v="0"/>
    <n v="9"/>
    <n v="19"/>
    <d v="2013-09-19T00:00:00"/>
    <s v="Rs.300"/>
    <n v="1"/>
    <n v="300"/>
  </r>
  <r>
    <n v="18458332"/>
    <x v="2382"/>
    <n v="1"/>
    <x v="0"/>
    <s v="New Delhi"/>
    <s v="Vasant Vihar, New Delhi"/>
    <x v="38"/>
    <s v="Indian Rupees(Rs.)"/>
    <x v="0"/>
    <x v="1"/>
    <x v="0"/>
    <n v="37"/>
    <x v="0"/>
    <x v="9"/>
    <x v="8"/>
    <n v="9"/>
    <n v="19"/>
    <d v="2015-09-19T00:00:00"/>
    <s v="Rs.300"/>
    <n v="1"/>
    <n v="300"/>
  </r>
  <r>
    <n v="18466393"/>
    <x v="2149"/>
    <n v="1"/>
    <x v="0"/>
    <s v="New Delhi"/>
    <s v="PVR Cinema, Near ICICI Bank, Vikaspuri, New Delhi"/>
    <x v="38"/>
    <s v="Indian Rupees(Rs.)"/>
    <x v="0"/>
    <x v="0"/>
    <x v="0"/>
    <n v="1"/>
    <x v="0"/>
    <x v="0"/>
    <x v="8"/>
    <n v="9"/>
    <n v="25"/>
    <d v="2015-09-25T00:00:00"/>
    <s v="Rs.300"/>
    <n v="1"/>
    <n v="300"/>
  </r>
  <r>
    <n v="18369872"/>
    <x v="2383"/>
    <n v="1"/>
    <x v="0"/>
    <s v="New Delhi"/>
    <s v="Sri Aurobindo Marg, Adchini, New Delhi"/>
    <x v="5"/>
    <s v="Indian Rupees(Rs.)"/>
    <x v="0"/>
    <x v="1"/>
    <x v="0"/>
    <n v="66"/>
    <x v="0"/>
    <x v="21"/>
    <x v="4"/>
    <n v="8"/>
    <n v="15"/>
    <d v="2014-08-15T00:00:00"/>
    <s v="Rs.300"/>
    <n v="1"/>
    <n v="300"/>
  </r>
  <r>
    <n v="7639"/>
    <x v="2384"/>
    <n v="1"/>
    <x v="0"/>
    <s v="New Delhi"/>
    <s v="Alaknanda Shopping Complex, Near Gangotri Complex Part B, Alaknanda, New Delhi"/>
    <x v="19"/>
    <s v="Indian Rupees(Rs.)"/>
    <x v="0"/>
    <x v="1"/>
    <x v="0"/>
    <n v="32"/>
    <x v="0"/>
    <x v="28"/>
    <x v="5"/>
    <n v="8"/>
    <n v="25"/>
    <d v="2012-08-25T00:00:00"/>
    <s v="Rs.300"/>
    <n v="1"/>
    <n v="300"/>
  </r>
  <r>
    <n v="18288994"/>
    <x v="2385"/>
    <n v="1"/>
    <x v="0"/>
    <s v="New Delhi"/>
    <s v="9, Bir Tikenderjith Marg, Chanakyapuri, New Delhi"/>
    <x v="72"/>
    <s v="Indian Rupees(Rs.)"/>
    <x v="0"/>
    <x v="0"/>
    <x v="0"/>
    <n v="1"/>
    <x v="0"/>
    <x v="0"/>
    <x v="4"/>
    <n v="8"/>
    <n v="11"/>
    <d v="2014-08-11T00:00:00"/>
    <s v="Rs.300"/>
    <n v="1"/>
    <n v="300"/>
  </r>
  <r>
    <n v="18396942"/>
    <x v="2386"/>
    <n v="1"/>
    <x v="0"/>
    <s v="New Delhi"/>
    <s v="Shop 7, Market 2, Chittaranjan Park, New Delhi"/>
    <x v="19"/>
    <s v="Indian Rupees(Rs.)"/>
    <x v="0"/>
    <x v="0"/>
    <x v="0"/>
    <n v="2"/>
    <x v="0"/>
    <x v="0"/>
    <x v="1"/>
    <n v="8"/>
    <n v="28"/>
    <d v="2016-08-28T00:00:00"/>
    <s v="Rs.300"/>
    <n v="1"/>
    <n v="300"/>
  </r>
  <r>
    <n v="18387105"/>
    <x v="2387"/>
    <n v="1"/>
    <x v="0"/>
    <s v="New Delhi"/>
    <s v="D  Block, Defence Colony, New Delhi"/>
    <x v="21"/>
    <s v="Indian Rupees(Rs.)"/>
    <x v="0"/>
    <x v="0"/>
    <x v="0"/>
    <n v="13"/>
    <x v="0"/>
    <x v="4"/>
    <x v="1"/>
    <n v="8"/>
    <n v="12"/>
    <d v="2016-08-12T00:00:00"/>
    <s v="Rs.300"/>
    <n v="1"/>
    <n v="300"/>
  </r>
  <r>
    <n v="7888"/>
    <x v="2388"/>
    <n v="1"/>
    <x v="0"/>
    <s v="New Delhi"/>
    <s v="C Block Market, East of Kailash, New Delhi"/>
    <x v="19"/>
    <s v="Indian Rupees(Rs.)"/>
    <x v="0"/>
    <x v="0"/>
    <x v="0"/>
    <n v="12"/>
    <x v="0"/>
    <x v="27"/>
    <x v="5"/>
    <n v="8"/>
    <n v="10"/>
    <d v="2012-08-10T00:00:00"/>
    <s v="Rs.300"/>
    <n v="1"/>
    <n v="300"/>
  </r>
  <r>
    <n v="18435307"/>
    <x v="2389"/>
    <n v="1"/>
    <x v="0"/>
    <s v="New Delhi"/>
    <s v="13/279, Bhawan Mandir, Geeta Colony, New Delhi"/>
    <x v="43"/>
    <s v="Indian Rupees(Rs.)"/>
    <x v="0"/>
    <x v="0"/>
    <x v="0"/>
    <n v="1"/>
    <x v="0"/>
    <x v="0"/>
    <x v="6"/>
    <n v="8"/>
    <n v="6"/>
    <d v="2010-08-06T00:00:00"/>
    <s v="Rs.300"/>
    <n v="1"/>
    <n v="300"/>
  </r>
  <r>
    <n v="7819"/>
    <x v="2390"/>
    <n v="1"/>
    <x v="0"/>
    <s v="New Delhi"/>
    <s v="E-586, Greater Kailash (GK) 2, New Delhi"/>
    <x v="46"/>
    <s v="Indian Rupees(Rs.)"/>
    <x v="0"/>
    <x v="1"/>
    <x v="0"/>
    <n v="66"/>
    <x v="0"/>
    <x v="9"/>
    <x v="2"/>
    <n v="8"/>
    <n v="21"/>
    <d v="2018-08-21T00:00:00"/>
    <s v="Rs.300"/>
    <n v="1"/>
    <n v="300"/>
  </r>
  <r>
    <n v="18245285"/>
    <x v="2391"/>
    <n v="1"/>
    <x v="0"/>
    <s v="New Delhi"/>
    <s v="Shop 6 &amp; 7, DDA Market, Near Pentamed Hospital, Gujranwala Town, New Delhi"/>
    <x v="86"/>
    <s v="Indian Rupees(Rs.)"/>
    <x v="0"/>
    <x v="0"/>
    <x v="0"/>
    <n v="3"/>
    <x v="0"/>
    <x v="0"/>
    <x v="3"/>
    <n v="8"/>
    <n v="2"/>
    <d v="2011-08-02T00:00:00"/>
    <s v="Rs.300"/>
    <n v="1"/>
    <n v="300"/>
  </r>
  <r>
    <n v="18440143"/>
    <x v="2392"/>
    <n v="1"/>
    <x v="0"/>
    <s v="New Delhi"/>
    <s v="C-12,G/F, Main Road Madhu Vihar, IP Extension, New Delhi"/>
    <x v="23"/>
    <s v="Indian Rupees(Rs.)"/>
    <x v="0"/>
    <x v="0"/>
    <x v="0"/>
    <n v="1"/>
    <x v="0"/>
    <x v="0"/>
    <x v="0"/>
    <n v="8"/>
    <n v="28"/>
    <d v="2013-08-28T00:00:00"/>
    <s v="Rs.300"/>
    <n v="1"/>
    <n v="300"/>
  </r>
  <r>
    <n v="306149"/>
    <x v="2393"/>
    <n v="1"/>
    <x v="0"/>
    <s v="New Delhi"/>
    <s v="E 143, Shop 4, Kamla Nagar, New Delhi"/>
    <x v="64"/>
    <s v="Indian Rupees(Rs.)"/>
    <x v="0"/>
    <x v="0"/>
    <x v="0"/>
    <n v="75"/>
    <x v="0"/>
    <x v="4"/>
    <x v="8"/>
    <n v="8"/>
    <n v="17"/>
    <d v="2015-08-17T00:00:00"/>
    <s v="Rs.300"/>
    <n v="1"/>
    <n v="300"/>
  </r>
  <r>
    <n v="18391691"/>
    <x v="2394"/>
    <n v="1"/>
    <x v="0"/>
    <s v="New Delhi"/>
    <s v="B-126, BK Dutt Colony, Lodhi Road, New Delhi"/>
    <x v="714"/>
    <s v="Indian Rupees(Rs.)"/>
    <x v="0"/>
    <x v="0"/>
    <x v="0"/>
    <n v="2"/>
    <x v="0"/>
    <x v="0"/>
    <x v="1"/>
    <n v="8"/>
    <n v="10"/>
    <d v="2016-08-10T00:00:00"/>
    <s v="Rs.300"/>
    <n v="1"/>
    <n v="300"/>
  </r>
  <r>
    <n v="312353"/>
    <x v="2395"/>
    <n v="1"/>
    <x v="0"/>
    <s v="New Delhi"/>
    <s v="F-14/20, Shop 1, Model Town 2, New Delhi"/>
    <x v="22"/>
    <s v="Indian Rupees(Rs.)"/>
    <x v="0"/>
    <x v="0"/>
    <x v="0"/>
    <n v="41"/>
    <x v="0"/>
    <x v="9"/>
    <x v="3"/>
    <n v="8"/>
    <n v="27"/>
    <d v="2011-08-27T00:00:00"/>
    <s v="Rs.300"/>
    <n v="1"/>
    <n v="300"/>
  </r>
  <r>
    <n v="307276"/>
    <x v="2396"/>
    <n v="1"/>
    <x v="0"/>
    <s v="New Delhi"/>
    <s v="KP-09, Gopal Mandir Road, Near City Park Hotel, Pitampura, New Delhi"/>
    <x v="768"/>
    <s v="Indian Rupees(Rs.)"/>
    <x v="0"/>
    <x v="1"/>
    <x v="0"/>
    <n v="85"/>
    <x v="0"/>
    <x v="15"/>
    <x v="4"/>
    <n v="8"/>
    <n v="16"/>
    <d v="2014-08-16T00:00:00"/>
    <s v="Rs.300"/>
    <n v="1"/>
    <n v="300"/>
  </r>
  <r>
    <n v="312763"/>
    <x v="2397"/>
    <n v="1"/>
    <x v="0"/>
    <s v="New Delhi"/>
    <s v="Shop 1, Rajasthali Market, Main Road, Pitampura, New Delhi"/>
    <x v="19"/>
    <s v="Indian Rupees(Rs.)"/>
    <x v="0"/>
    <x v="1"/>
    <x v="0"/>
    <n v="69"/>
    <x v="0"/>
    <x v="26"/>
    <x v="0"/>
    <n v="8"/>
    <n v="22"/>
    <d v="2013-08-22T00:00:00"/>
    <s v="Rs.300"/>
    <n v="1"/>
    <n v="300"/>
  </r>
  <r>
    <n v="18427236"/>
    <x v="2398"/>
    <n v="1"/>
    <x v="0"/>
    <s v="New Delhi"/>
    <s v="Z-11, Opposite Metro Pillar 421, Rajouri Garden, New Delhi"/>
    <x v="769"/>
    <s v="Indian Rupees(Rs.)"/>
    <x v="0"/>
    <x v="1"/>
    <x v="0"/>
    <n v="89"/>
    <x v="0"/>
    <x v="12"/>
    <x v="4"/>
    <n v="8"/>
    <n v="28"/>
    <d v="2014-08-28T00:00:00"/>
    <s v="Rs.300"/>
    <n v="1"/>
    <n v="300"/>
  </r>
  <r>
    <n v="311517"/>
    <x v="2399"/>
    <n v="1"/>
    <x v="0"/>
    <s v="New Delhi"/>
    <s v="West Avenue Marg, Saidulajab, Saket, New Delhi"/>
    <x v="12"/>
    <s v="Indian Rupees(Rs.)"/>
    <x v="0"/>
    <x v="0"/>
    <x v="0"/>
    <n v="4"/>
    <x v="0"/>
    <x v="10"/>
    <x v="5"/>
    <n v="8"/>
    <n v="22"/>
    <d v="2012-08-22T00:00:00"/>
    <s v="Rs.300"/>
    <n v="1"/>
    <n v="300"/>
  </r>
  <r>
    <n v="18472609"/>
    <x v="2400"/>
    <n v="1"/>
    <x v="0"/>
    <s v="New Delhi"/>
    <s v="96, Opposite Venkteshwara College, Satyaniketan, New Delhi"/>
    <x v="62"/>
    <s v="Indian Rupees(Rs.)"/>
    <x v="0"/>
    <x v="0"/>
    <x v="0"/>
    <n v="3"/>
    <x v="0"/>
    <x v="0"/>
    <x v="1"/>
    <n v="8"/>
    <n v="19"/>
    <d v="2016-08-19T00:00:00"/>
    <s v="Rs.300"/>
    <n v="1"/>
    <n v="300"/>
  </r>
  <r>
    <n v="18361764"/>
    <x v="2401"/>
    <n v="1"/>
    <x v="0"/>
    <s v="New Delhi"/>
    <s v="Shop 11, AL Market, Shalimar Bagh, New Delhi"/>
    <x v="19"/>
    <s v="Indian Rupees(Rs.)"/>
    <x v="0"/>
    <x v="0"/>
    <x v="0"/>
    <n v="2"/>
    <x v="0"/>
    <x v="0"/>
    <x v="0"/>
    <n v="8"/>
    <n v="27"/>
    <d v="2013-08-27T00:00:00"/>
    <s v="Rs.300"/>
    <n v="1"/>
    <n v="300"/>
  </r>
  <r>
    <n v="18254523"/>
    <x v="2402"/>
    <n v="1"/>
    <x v="0"/>
    <s v="New Delhi"/>
    <s v="C-1, Near Main Market, South Extension 2, New Delhi"/>
    <x v="12"/>
    <s v="Indian Rupees(Rs.)"/>
    <x v="0"/>
    <x v="0"/>
    <x v="0"/>
    <n v="4"/>
    <x v="0"/>
    <x v="20"/>
    <x v="3"/>
    <n v="8"/>
    <n v="11"/>
    <d v="2011-08-11T00:00:00"/>
    <s v="Rs.300"/>
    <n v="1"/>
    <n v="300"/>
  </r>
  <r>
    <n v="18424170"/>
    <x v="257"/>
    <n v="1"/>
    <x v="0"/>
    <s v="New Delhi"/>
    <s v="Leela Ram Market, South Extension 2, New Delhi"/>
    <x v="103"/>
    <s v="Indian Rupees(Rs.)"/>
    <x v="0"/>
    <x v="0"/>
    <x v="0"/>
    <n v="1"/>
    <x v="0"/>
    <x v="0"/>
    <x v="0"/>
    <n v="8"/>
    <n v="28"/>
    <d v="2013-08-28T00:00:00"/>
    <s v="Rs.300"/>
    <n v="1"/>
    <n v="300"/>
  </r>
  <r>
    <n v="18311920"/>
    <x v="2403"/>
    <n v="1"/>
    <x v="0"/>
    <s v="New Delhi"/>
    <s v="Shop 2, DDA Market, Yusuf Sarai, New Delhi"/>
    <x v="75"/>
    <s v="Indian Rupees(Rs.)"/>
    <x v="0"/>
    <x v="0"/>
    <x v="0"/>
    <n v="1"/>
    <x v="0"/>
    <x v="0"/>
    <x v="6"/>
    <n v="8"/>
    <n v="3"/>
    <d v="2010-08-03T00:00:00"/>
    <s v="Rs.300"/>
    <n v="1"/>
    <n v="300"/>
  </r>
  <r>
    <n v="310802"/>
    <x v="2404"/>
    <n v="1"/>
    <x v="0"/>
    <s v="New Delhi"/>
    <s v="B4-33A, Ashok Vihar Phase 2, New Delhi"/>
    <x v="770"/>
    <s v="Indian Rupees(Rs.)"/>
    <x v="0"/>
    <x v="1"/>
    <x v="0"/>
    <n v="29"/>
    <x v="0"/>
    <x v="20"/>
    <x v="0"/>
    <n v="7"/>
    <n v="15"/>
    <d v="2013-07-15T00:00:00"/>
    <s v="Rs.300"/>
    <n v="1"/>
    <n v="300"/>
  </r>
  <r>
    <n v="7602"/>
    <x v="2405"/>
    <n v="1"/>
    <x v="0"/>
    <s v="New Delhi"/>
    <s v="44, Market 1, Chittaranjan Park, New Delhi"/>
    <x v="12"/>
    <s v="Indian Rupees(Rs.)"/>
    <x v="0"/>
    <x v="0"/>
    <x v="0"/>
    <n v="18"/>
    <x v="0"/>
    <x v="4"/>
    <x v="7"/>
    <n v="7"/>
    <n v="12"/>
    <d v="2017-07-12T00:00:00"/>
    <s v="Rs.300"/>
    <n v="1"/>
    <n v="300"/>
  </r>
  <r>
    <n v="7635"/>
    <x v="2406"/>
    <n v="1"/>
    <x v="0"/>
    <s v="New Delhi"/>
    <s v="32, Market  2, Chittaranjan Park, New Delhi"/>
    <x v="60"/>
    <s v="Indian Rupees(Rs.)"/>
    <x v="0"/>
    <x v="0"/>
    <x v="0"/>
    <n v="2"/>
    <x v="0"/>
    <x v="0"/>
    <x v="1"/>
    <n v="7"/>
    <n v="7"/>
    <d v="2016-07-07T00:00:00"/>
    <s v="Rs.300"/>
    <n v="1"/>
    <n v="300"/>
  </r>
  <r>
    <n v="307500"/>
    <x v="2407"/>
    <n v="1"/>
    <x v="0"/>
    <s v="New Delhi"/>
    <s v="D-30, 3rd Floor, Defence Colony, New Delhi"/>
    <x v="22"/>
    <s v="Indian Rupees(Rs.)"/>
    <x v="0"/>
    <x v="0"/>
    <x v="0"/>
    <n v="25"/>
    <x v="0"/>
    <x v="15"/>
    <x v="3"/>
    <n v="7"/>
    <n v="21"/>
    <d v="2011-07-21T00:00:00"/>
    <s v="Rs.300"/>
    <n v="1"/>
    <n v="300"/>
  </r>
  <r>
    <n v="18377889"/>
    <x v="2408"/>
    <n v="1"/>
    <x v="0"/>
    <s v="New Delhi"/>
    <s v="B Block, LSC Market, Near ICICI Bank, Dilshad Garden, New Delhi"/>
    <x v="14"/>
    <s v="Indian Rupees(Rs.)"/>
    <x v="0"/>
    <x v="0"/>
    <x v="0"/>
    <n v="1"/>
    <x v="0"/>
    <x v="0"/>
    <x v="3"/>
    <n v="7"/>
    <n v="5"/>
    <d v="2011-07-05T00:00:00"/>
    <s v="Rs.300"/>
    <n v="1"/>
    <n v="300"/>
  </r>
  <r>
    <n v="7884"/>
    <x v="2409"/>
    <n v="1"/>
    <x v="0"/>
    <s v="New Delhi"/>
    <s v="252-H, Kailash Plazza, Sant Nagar, East of Kailash, New Delhi"/>
    <x v="3"/>
    <s v="Indian Rupees(Rs.)"/>
    <x v="0"/>
    <x v="1"/>
    <x v="0"/>
    <n v="16"/>
    <x v="0"/>
    <x v="11"/>
    <x v="0"/>
    <n v="7"/>
    <n v="18"/>
    <d v="2013-07-18T00:00:00"/>
    <s v="Rs.300"/>
    <n v="1"/>
    <n v="300"/>
  </r>
  <r>
    <n v="7375"/>
    <x v="2410"/>
    <n v="1"/>
    <x v="0"/>
    <s v="New Delhi"/>
    <s v="23/21C, East Patel Nagar, New Delhi"/>
    <x v="19"/>
    <s v="Indian Rupees(Rs.)"/>
    <x v="0"/>
    <x v="0"/>
    <x v="0"/>
    <n v="13"/>
    <x v="0"/>
    <x v="13"/>
    <x v="8"/>
    <n v="7"/>
    <n v="5"/>
    <d v="2015-07-05T00:00:00"/>
    <s v="Rs.300"/>
    <n v="1"/>
    <n v="300"/>
  </r>
  <r>
    <n v="306978"/>
    <x v="2390"/>
    <n v="1"/>
    <x v="0"/>
    <s v="New Delhi"/>
    <s v="11/23, East Patel Nagar Market, East Patel Nagar, New Delhi"/>
    <x v="46"/>
    <s v="Indian Rupees(Rs.)"/>
    <x v="0"/>
    <x v="1"/>
    <x v="0"/>
    <n v="28"/>
    <x v="0"/>
    <x v="15"/>
    <x v="4"/>
    <n v="7"/>
    <n v="13"/>
    <d v="2014-07-13T00:00:00"/>
    <s v="Rs.300"/>
    <n v="1"/>
    <n v="300"/>
  </r>
  <r>
    <n v="18268360"/>
    <x v="2411"/>
    <n v="1"/>
    <x v="0"/>
    <s v="New Delhi"/>
    <s v="G-54, Main Market, Green Park, New Delhi"/>
    <x v="572"/>
    <s v="Indian Rupees(Rs.)"/>
    <x v="0"/>
    <x v="1"/>
    <x v="0"/>
    <n v="25"/>
    <x v="0"/>
    <x v="5"/>
    <x v="2"/>
    <n v="7"/>
    <n v="22"/>
    <d v="2018-07-22T00:00:00"/>
    <s v="Rs.300"/>
    <n v="1"/>
    <n v="300"/>
  </r>
  <r>
    <n v="9366"/>
    <x v="2412"/>
    <n v="1"/>
    <x v="0"/>
    <s v="New Delhi"/>
    <s v="1, Near Gola Northend, Gujranwala Town, New Delhi"/>
    <x v="19"/>
    <s v="Indian Rupees(Rs.)"/>
    <x v="0"/>
    <x v="0"/>
    <x v="0"/>
    <n v="30"/>
    <x v="0"/>
    <x v="4"/>
    <x v="3"/>
    <n v="7"/>
    <n v="16"/>
    <d v="2011-07-16T00:00:00"/>
    <s v="Rs.300"/>
    <n v="1"/>
    <n v="300"/>
  </r>
  <r>
    <n v="18252376"/>
    <x v="402"/>
    <n v="1"/>
    <x v="0"/>
    <s v="New Delhi"/>
    <s v="Surya Mansion 1, Kaushalya Park, Hauz Khas, New Delhi"/>
    <x v="61"/>
    <s v="Indian Rupees(Rs.)"/>
    <x v="0"/>
    <x v="1"/>
    <x v="0"/>
    <n v="9"/>
    <x v="0"/>
    <x v="20"/>
    <x v="5"/>
    <n v="7"/>
    <n v="5"/>
    <d v="2012-07-05T00:00:00"/>
    <s v="Rs.300"/>
    <n v="1"/>
    <n v="300"/>
  </r>
  <r>
    <n v="300501"/>
    <x v="2413"/>
    <n v="1"/>
    <x v="0"/>
    <s v="New Delhi"/>
    <s v="DDA Market, Jail Road, New Delhi"/>
    <x v="2"/>
    <s v="Indian Rupees(Rs.)"/>
    <x v="0"/>
    <x v="0"/>
    <x v="0"/>
    <n v="89"/>
    <x v="0"/>
    <x v="21"/>
    <x v="6"/>
    <n v="7"/>
    <n v="5"/>
    <d v="2010-07-05T00:00:00"/>
    <s v="Rs.300"/>
    <n v="1"/>
    <n v="300"/>
  </r>
  <r>
    <n v="18454466"/>
    <x v="2414"/>
    <n v="1"/>
    <x v="0"/>
    <s v="New Delhi"/>
    <s v="Urdu Bazar, Opposite Gate 1, Jama Masjid, New Delhi"/>
    <x v="14"/>
    <s v="Indian Rupees(Rs.)"/>
    <x v="0"/>
    <x v="0"/>
    <x v="0"/>
    <n v="5"/>
    <x v="0"/>
    <x v="10"/>
    <x v="7"/>
    <n v="7"/>
    <n v="11"/>
    <d v="2017-07-11T00:00:00"/>
    <s v="Rs.300"/>
    <n v="1"/>
    <n v="300"/>
  </r>
  <r>
    <n v="309283"/>
    <x v="2415"/>
    <n v="1"/>
    <x v="0"/>
    <s v="New Delhi"/>
    <s v="C-4B/332-A, Opposite Janak Nursing Home, Janakpuri, New Delhi"/>
    <x v="708"/>
    <s v="Indian Rupees(Rs.)"/>
    <x v="0"/>
    <x v="0"/>
    <x v="0"/>
    <n v="164"/>
    <x v="0"/>
    <x v="7"/>
    <x v="0"/>
    <n v="7"/>
    <n v="28"/>
    <d v="2013-07-28T00:00:00"/>
    <s v="Rs.300"/>
    <n v="1"/>
    <n v="300"/>
  </r>
  <r>
    <n v="18281989"/>
    <x v="2416"/>
    <n v="1"/>
    <x v="0"/>
    <s v="New Delhi"/>
    <s v="Shop 1, 999/38, DDA Flats, Kalkaji, New Delhi"/>
    <x v="12"/>
    <s v="Indian Rupees(Rs.)"/>
    <x v="0"/>
    <x v="0"/>
    <x v="0"/>
    <n v="11"/>
    <x v="0"/>
    <x v="13"/>
    <x v="5"/>
    <n v="7"/>
    <n v="12"/>
    <d v="2012-07-12T00:00:00"/>
    <s v="Rs.300"/>
    <n v="1"/>
    <n v="300"/>
  </r>
  <r>
    <n v="5586"/>
    <x v="2417"/>
    <n v="1"/>
    <x v="0"/>
    <s v="New Delhi"/>
    <s v="53-B, Khan Market, New Delhi"/>
    <x v="21"/>
    <s v="Indian Rupees(Rs.)"/>
    <x v="0"/>
    <x v="0"/>
    <x v="0"/>
    <n v="29"/>
    <x v="0"/>
    <x v="15"/>
    <x v="5"/>
    <n v="7"/>
    <n v="3"/>
    <d v="2012-07-03T00:00:00"/>
    <s v="Rs.300"/>
    <n v="1"/>
    <n v="300"/>
  </r>
  <r>
    <n v="6072"/>
    <x v="2418"/>
    <n v="1"/>
    <x v="0"/>
    <s v="New Delhi"/>
    <s v="H 43, Laxmi Nagar, New Delhi Lado Sarai"/>
    <x v="64"/>
    <s v="Indian Rupees(Rs.)"/>
    <x v="0"/>
    <x v="0"/>
    <x v="0"/>
    <n v="29"/>
    <x v="0"/>
    <x v="15"/>
    <x v="1"/>
    <n v="7"/>
    <n v="2"/>
    <d v="2016-07-02T00:00:00"/>
    <s v="Rs.300"/>
    <n v="1"/>
    <n v="300"/>
  </r>
  <r>
    <n v="311894"/>
    <x v="2419"/>
    <n v="1"/>
    <x v="0"/>
    <s v="New Delhi"/>
    <s v="C-19, Opposite Ahlcon International School, Mayur Vihar Phase 1, New Delhi"/>
    <x v="38"/>
    <s v="Indian Rupees(Rs.)"/>
    <x v="0"/>
    <x v="0"/>
    <x v="0"/>
    <n v="26"/>
    <x v="0"/>
    <x v="13"/>
    <x v="6"/>
    <n v="7"/>
    <n v="25"/>
    <d v="2010-07-25T00:00:00"/>
    <s v="Rs.300"/>
    <n v="1"/>
    <n v="300"/>
  </r>
  <r>
    <n v="18368006"/>
    <x v="2420"/>
    <n v="1"/>
    <x v="0"/>
    <s v="New Delhi"/>
    <s v="G-8, Durga Complex LSC, Mayur Vihar Phase 2, New Delhi"/>
    <x v="19"/>
    <s v="Indian Rupees(Rs.)"/>
    <x v="0"/>
    <x v="0"/>
    <x v="0"/>
    <n v="4"/>
    <x v="0"/>
    <x v="20"/>
    <x v="3"/>
    <n v="7"/>
    <n v="13"/>
    <d v="2011-07-13T00:00:00"/>
    <s v="Rs.300"/>
    <n v="1"/>
    <n v="300"/>
  </r>
  <r>
    <n v="18037821"/>
    <x v="2421"/>
    <n v="1"/>
    <x v="0"/>
    <s v="New Delhi"/>
    <s v="G-3/67, Model Town 3, New Delhi"/>
    <x v="22"/>
    <s v="Indian Rupees(Rs.)"/>
    <x v="0"/>
    <x v="0"/>
    <x v="0"/>
    <n v="3"/>
    <x v="0"/>
    <x v="0"/>
    <x v="2"/>
    <n v="7"/>
    <n v="10"/>
    <d v="2018-07-10T00:00:00"/>
    <s v="Rs.300"/>
    <n v="1"/>
    <n v="300"/>
  </r>
  <r>
    <n v="300710"/>
    <x v="2422"/>
    <n v="1"/>
    <x v="0"/>
    <s v="New Delhi"/>
    <s v="3, Building 5, Basti, Hazrat Nizamuddin, Nizamuddin, New Delhi"/>
    <x v="14"/>
    <s v="Indian Rupees(Rs.)"/>
    <x v="0"/>
    <x v="0"/>
    <x v="0"/>
    <n v="38"/>
    <x v="0"/>
    <x v="4"/>
    <x v="6"/>
    <n v="7"/>
    <n v="3"/>
    <d v="2010-07-03T00:00:00"/>
    <s v="Rs.300"/>
    <n v="1"/>
    <n v="300"/>
  </r>
  <r>
    <n v="304217"/>
    <x v="2423"/>
    <n v="1"/>
    <x v="0"/>
    <s v="New Delhi"/>
    <s v="7974, Arakashan Road, Paharganj, New Delhi"/>
    <x v="620"/>
    <s v="Indian Rupees(Rs.)"/>
    <x v="0"/>
    <x v="0"/>
    <x v="0"/>
    <n v="7"/>
    <x v="0"/>
    <x v="20"/>
    <x v="4"/>
    <n v="7"/>
    <n v="7"/>
    <d v="2014-07-07T00:00:00"/>
    <s v="Rs.300"/>
    <n v="1"/>
    <n v="300"/>
  </r>
  <r>
    <n v="18233583"/>
    <x v="2424"/>
    <n v="1"/>
    <x v="0"/>
    <s v="New Delhi"/>
    <s v="G-5, Vardhman Plaza, LSC Near National Market, Bhera Enclave, Paschim Vihar, New Delhi"/>
    <x v="76"/>
    <s v="Indian Rupees(Rs.)"/>
    <x v="0"/>
    <x v="1"/>
    <x v="0"/>
    <n v="68"/>
    <x v="0"/>
    <x v="30"/>
    <x v="6"/>
    <n v="7"/>
    <n v="4"/>
    <d v="2010-07-04T00:00:00"/>
    <s v="Rs.300"/>
    <n v="1"/>
    <n v="300"/>
  </r>
  <r>
    <n v="18476896"/>
    <x v="2425"/>
    <n v="1"/>
    <x v="0"/>
    <s v="New Delhi"/>
    <s v="Shop G7, Plot 7, DP Block Market, Pitampura, New Delhi"/>
    <x v="22"/>
    <s v="Indian Rupees(Rs.)"/>
    <x v="0"/>
    <x v="0"/>
    <x v="0"/>
    <n v="10"/>
    <x v="0"/>
    <x v="9"/>
    <x v="2"/>
    <n v="7"/>
    <n v="19"/>
    <d v="2018-07-19T00:00:00"/>
    <s v="Rs.300"/>
    <n v="1"/>
    <n v="300"/>
  </r>
  <r>
    <n v="18222572"/>
    <x v="2347"/>
    <n v="1"/>
    <x v="0"/>
    <s v="New Delhi"/>
    <s v="Plot 17, Engineer Enclave, Pitampura, New Delhi"/>
    <x v="42"/>
    <s v="Indian Rupees(Rs.)"/>
    <x v="0"/>
    <x v="1"/>
    <x v="0"/>
    <n v="72"/>
    <x v="0"/>
    <x v="3"/>
    <x v="3"/>
    <n v="7"/>
    <n v="16"/>
    <d v="2011-07-16T00:00:00"/>
    <s v="Rs.300"/>
    <n v="1"/>
    <n v="300"/>
  </r>
  <r>
    <n v="18241532"/>
    <x v="2426"/>
    <n v="1"/>
    <x v="0"/>
    <s v="New Delhi"/>
    <s v="614, Pocket - 3, Paschim Puri, Club Road, Punjabi Bagh, New Delhi"/>
    <x v="22"/>
    <s v="Indian Rupees(Rs.)"/>
    <x v="0"/>
    <x v="1"/>
    <x v="0"/>
    <n v="24"/>
    <x v="0"/>
    <x v="11"/>
    <x v="1"/>
    <n v="7"/>
    <n v="17"/>
    <d v="2016-07-17T00:00:00"/>
    <s v="Rs.300"/>
    <n v="1"/>
    <n v="300"/>
  </r>
  <r>
    <n v="2951"/>
    <x v="2427"/>
    <n v="1"/>
    <x v="0"/>
    <s v="New Delhi"/>
    <s v="49/43, AKS Complex, Near Standard Charted Bank, Central Market, West Punjabi Bagh, Punjabi Bagh, New Delhi"/>
    <x v="114"/>
    <s v="Indian Rupees(Rs.)"/>
    <x v="0"/>
    <x v="0"/>
    <x v="0"/>
    <n v="48"/>
    <x v="0"/>
    <x v="15"/>
    <x v="0"/>
    <n v="7"/>
    <n v="18"/>
    <d v="2013-07-18T00:00:00"/>
    <s v="Rs.300"/>
    <n v="1"/>
    <n v="300"/>
  </r>
  <r>
    <n v="18355141"/>
    <x v="2428"/>
    <n v="1"/>
    <x v="0"/>
    <s v="New Delhi"/>
    <s v="IGNOU Road, Neb Sarai, Sainik Farms, New Delhi"/>
    <x v="23"/>
    <s v="Indian Rupees(Rs.)"/>
    <x v="0"/>
    <x v="0"/>
    <x v="0"/>
    <n v="1"/>
    <x v="0"/>
    <x v="0"/>
    <x v="5"/>
    <n v="7"/>
    <n v="16"/>
    <d v="2012-07-16T00:00:00"/>
    <s v="Rs.300"/>
    <n v="1"/>
    <n v="300"/>
  </r>
  <r>
    <n v="312032"/>
    <x v="2429"/>
    <n v="1"/>
    <x v="0"/>
    <s v="New Delhi"/>
    <s v="A63 / 1, Saket, New Delhi"/>
    <x v="21"/>
    <s v="Indian Rupees(Rs.)"/>
    <x v="0"/>
    <x v="0"/>
    <x v="0"/>
    <n v="31"/>
    <x v="0"/>
    <x v="4"/>
    <x v="6"/>
    <n v="7"/>
    <n v="2"/>
    <d v="2010-07-02T00:00:00"/>
    <s v="Rs.300"/>
    <n v="1"/>
    <n v="300"/>
  </r>
  <r>
    <n v="18460981"/>
    <x v="2430"/>
    <n v="1"/>
    <x v="0"/>
    <s v="New Delhi"/>
    <s v="57, Satya Niketan Road, Satyaniketan, New Delhi"/>
    <x v="38"/>
    <s v="Indian Rupees(Rs.)"/>
    <x v="0"/>
    <x v="0"/>
    <x v="0"/>
    <n v="9"/>
    <x v="0"/>
    <x v="11"/>
    <x v="7"/>
    <n v="7"/>
    <n v="15"/>
    <d v="2017-07-15T00:00:00"/>
    <s v="Rs.300"/>
    <n v="1"/>
    <n v="300"/>
  </r>
  <r>
    <n v="18303719"/>
    <x v="2431"/>
    <n v="1"/>
    <x v="0"/>
    <s v="New Delhi"/>
    <s v="Main Market, Shakarpur, New Delhi"/>
    <x v="763"/>
    <s v="Indian Rupees(Rs.)"/>
    <x v="0"/>
    <x v="0"/>
    <x v="0"/>
    <n v="13"/>
    <x v="0"/>
    <x v="15"/>
    <x v="7"/>
    <n v="7"/>
    <n v="14"/>
    <d v="2017-07-14T00:00:00"/>
    <s v="Rs.300"/>
    <n v="1"/>
    <n v="300"/>
  </r>
  <r>
    <n v="18372669"/>
    <x v="2432"/>
    <n v="1"/>
    <x v="0"/>
    <s v="New Delhi"/>
    <s v="D-103, Tagore Garden, New Delhi"/>
    <x v="19"/>
    <s v="Indian Rupees(Rs.)"/>
    <x v="0"/>
    <x v="0"/>
    <x v="0"/>
    <n v="6"/>
    <x v="0"/>
    <x v="10"/>
    <x v="5"/>
    <n v="7"/>
    <n v="21"/>
    <d v="2012-07-21T00:00:00"/>
    <s v="Rs.300"/>
    <n v="1"/>
    <n v="300"/>
  </r>
  <r>
    <n v="18368021"/>
    <x v="2433"/>
    <n v="1"/>
    <x v="0"/>
    <s v="New Delhi"/>
    <s v="Shop 1, Plot 365, Chand Nagar, Tilak Nagar, New Delhi"/>
    <x v="19"/>
    <s v="Indian Rupees(Rs.)"/>
    <x v="0"/>
    <x v="0"/>
    <x v="0"/>
    <n v="1"/>
    <x v="0"/>
    <x v="0"/>
    <x v="2"/>
    <n v="7"/>
    <n v="14"/>
    <d v="2018-07-14T00:00:00"/>
    <s v="Rs.300"/>
    <n v="1"/>
    <n v="300"/>
  </r>
  <r>
    <n v="302005"/>
    <x v="2354"/>
    <n v="1"/>
    <x v="0"/>
    <s v="New Delhi"/>
    <s v="A-27, Milap Nagar, Near Desu Office, Uttam Nagar, New Delhi"/>
    <x v="47"/>
    <s v="Indian Rupees(Rs.)"/>
    <x v="0"/>
    <x v="0"/>
    <x v="0"/>
    <n v="10"/>
    <x v="0"/>
    <x v="13"/>
    <x v="7"/>
    <n v="7"/>
    <n v="22"/>
    <d v="2017-07-22T00:00:00"/>
    <s v="Rs.300"/>
    <n v="1"/>
    <n v="300"/>
  </r>
  <r>
    <n v="18291240"/>
    <x v="2434"/>
    <n v="1"/>
    <x v="0"/>
    <s v="New Delhi"/>
    <s v="Plot 1, Mohan Bhagwati Complex, Uttam Nagar, New Delhi"/>
    <x v="29"/>
    <s v="Indian Rupees(Rs.)"/>
    <x v="0"/>
    <x v="0"/>
    <x v="0"/>
    <n v="6"/>
    <x v="0"/>
    <x v="27"/>
    <x v="6"/>
    <n v="7"/>
    <n v="12"/>
    <d v="2010-07-12T00:00:00"/>
    <s v="Rs.300"/>
    <n v="1"/>
    <n v="300"/>
  </r>
  <r>
    <n v="18124369"/>
    <x v="2435"/>
    <n v="1"/>
    <x v="0"/>
    <s v="New Delhi"/>
    <s v="142A, GG-1, Vikaspuri, New Delhi"/>
    <x v="771"/>
    <s v="Indian Rupees(Rs.)"/>
    <x v="0"/>
    <x v="0"/>
    <x v="0"/>
    <n v="23"/>
    <x v="0"/>
    <x v="15"/>
    <x v="7"/>
    <n v="7"/>
    <n v="9"/>
    <d v="2017-07-09T00:00:00"/>
    <s v="Rs.300"/>
    <n v="1"/>
    <n v="300"/>
  </r>
  <r>
    <n v="301380"/>
    <x v="2436"/>
    <n v="1"/>
    <x v="0"/>
    <s v="New Delhi"/>
    <s v="33, F Block, Galaxy Market, Vikaspuri, New Delhi"/>
    <x v="19"/>
    <s v="Indian Rupees(Rs.)"/>
    <x v="0"/>
    <x v="0"/>
    <x v="0"/>
    <n v="21"/>
    <x v="0"/>
    <x v="15"/>
    <x v="5"/>
    <n v="7"/>
    <n v="25"/>
    <d v="2012-07-25T00:00:00"/>
    <s v="Rs.300"/>
    <n v="1"/>
    <n v="300"/>
  </r>
  <r>
    <n v="18474934"/>
    <x v="428"/>
    <n v="1"/>
    <x v="0"/>
    <s v="New Delhi"/>
    <s v="Food Court, Level 2, World mark 1, Aerocity, New Delhi"/>
    <x v="100"/>
    <s v="Indian Rupees(Rs.)"/>
    <x v="0"/>
    <x v="0"/>
    <x v="0"/>
    <n v="1"/>
    <x v="0"/>
    <x v="0"/>
    <x v="8"/>
    <n v="7"/>
    <n v="11"/>
    <d v="2015-07-11T00:00:00"/>
    <s v="Rs.300"/>
    <n v="1"/>
    <n v="300"/>
  </r>
  <r>
    <n v="18311951"/>
    <x v="2437"/>
    <n v="1"/>
    <x v="0"/>
    <s v="New Delhi"/>
    <s v="B-17, Alaknanda Shopping Complex, Alaknanda, New Delhi"/>
    <x v="44"/>
    <s v="Indian Rupees(Rs.)"/>
    <x v="0"/>
    <x v="0"/>
    <x v="0"/>
    <n v="2"/>
    <x v="0"/>
    <x v="0"/>
    <x v="2"/>
    <n v="6"/>
    <n v="9"/>
    <d v="2018-06-09T00:00:00"/>
    <s v="Rs.300"/>
    <n v="1"/>
    <n v="300"/>
  </r>
  <r>
    <n v="18057828"/>
    <x v="2438"/>
    <n v="1"/>
    <x v="0"/>
    <s v="New Delhi"/>
    <s v="Shop 8, Murga Market, J Block, Ashok Vihar Phase 1, New Delhi"/>
    <x v="59"/>
    <s v="Indian Rupees(Rs.)"/>
    <x v="0"/>
    <x v="0"/>
    <x v="0"/>
    <n v="1"/>
    <x v="0"/>
    <x v="0"/>
    <x v="7"/>
    <n v="6"/>
    <n v="8"/>
    <d v="2017-06-08T00:00:00"/>
    <s v="Rs.300"/>
    <n v="1"/>
    <n v="300"/>
  </r>
  <r>
    <n v="18228885"/>
    <x v="2439"/>
    <n v="1"/>
    <x v="0"/>
    <s v="New Delhi"/>
    <s v="New Moti Bagh, Near Leela Palace Hotel, Chanakyapuri, New Delhi"/>
    <x v="22"/>
    <s v="Indian Rupees(Rs.)"/>
    <x v="0"/>
    <x v="0"/>
    <x v="0"/>
    <n v="28"/>
    <x v="0"/>
    <x v="4"/>
    <x v="5"/>
    <n v="6"/>
    <n v="10"/>
    <d v="2012-06-10T00:00:00"/>
    <s v="Rs.300"/>
    <n v="1"/>
    <n v="300"/>
  </r>
  <r>
    <n v="709"/>
    <x v="2440"/>
    <n v="1"/>
    <x v="0"/>
    <s v="New Delhi"/>
    <s v="67, Community Centre Market, New Friends Colony, New Delhi"/>
    <x v="44"/>
    <s v="Indian Rupees(Rs.)"/>
    <x v="0"/>
    <x v="1"/>
    <x v="0"/>
    <n v="38"/>
    <x v="0"/>
    <x v="15"/>
    <x v="2"/>
    <n v="6"/>
    <n v="26"/>
    <d v="2018-06-26T00:00:00"/>
    <s v="Rs.300"/>
    <n v="1"/>
    <n v="300"/>
  </r>
  <r>
    <n v="18433907"/>
    <x v="2441"/>
    <n v="1"/>
    <x v="0"/>
    <s v="New Delhi"/>
    <s v="Ground Floor, Building 47, Defence Colony Main Market, Defence Colony, New Delhi"/>
    <x v="46"/>
    <s v="Indian Rupees(Rs.)"/>
    <x v="0"/>
    <x v="1"/>
    <x v="0"/>
    <n v="7"/>
    <x v="0"/>
    <x v="28"/>
    <x v="0"/>
    <n v="6"/>
    <n v="23"/>
    <d v="2013-06-23T00:00:00"/>
    <s v="Rs.300"/>
    <n v="1"/>
    <n v="300"/>
  </r>
  <r>
    <n v="2878"/>
    <x v="2442"/>
    <n v="1"/>
    <x v="0"/>
    <s v="New Delhi"/>
    <s v="Main Market, Near Mother Dairy, Defence Colony Market, Defence Colony, New Delhi"/>
    <x v="60"/>
    <s v="Indian Rupees(Rs.)"/>
    <x v="0"/>
    <x v="0"/>
    <x v="0"/>
    <n v="102"/>
    <x v="0"/>
    <x v="20"/>
    <x v="8"/>
    <n v="6"/>
    <n v="20"/>
    <d v="2015-06-20T00:00:00"/>
    <s v="Rs.300"/>
    <n v="1"/>
    <n v="300"/>
  </r>
  <r>
    <n v="2067"/>
    <x v="2390"/>
    <n v="1"/>
    <x v="0"/>
    <s v="New Delhi"/>
    <s v="32, Defence Colony Market, Defence Colony, New Delhi"/>
    <x v="46"/>
    <s v="Indian Rupees(Rs.)"/>
    <x v="0"/>
    <x v="1"/>
    <x v="0"/>
    <n v="130"/>
    <x v="0"/>
    <x v="7"/>
    <x v="8"/>
    <n v="6"/>
    <n v="12"/>
    <d v="2015-06-12T00:00:00"/>
    <s v="Rs.300"/>
    <n v="1"/>
    <n v="300"/>
  </r>
  <r>
    <n v="18378030"/>
    <x v="2443"/>
    <n v="1"/>
    <x v="0"/>
    <s v="New Delhi"/>
    <s v="L 236 A,  L Block, Dilshad Garden, New Delhi"/>
    <x v="19"/>
    <s v="Indian Rupees(Rs.)"/>
    <x v="0"/>
    <x v="0"/>
    <x v="0"/>
    <n v="1"/>
    <x v="0"/>
    <x v="0"/>
    <x v="4"/>
    <n v="6"/>
    <n v="1"/>
    <d v="2014-06-01T00:00:00"/>
    <s v="Rs.300"/>
    <n v="1"/>
    <n v="300"/>
  </r>
  <r>
    <n v="5735"/>
    <x v="2444"/>
    <n v="1"/>
    <x v="0"/>
    <s v="New Delhi"/>
    <s v="E-556, Greater Kailash (GK) 2, New Delhi"/>
    <x v="772"/>
    <s v="Indian Rupees(Rs.)"/>
    <x v="0"/>
    <x v="1"/>
    <x v="0"/>
    <n v="66"/>
    <x v="0"/>
    <x v="4"/>
    <x v="0"/>
    <n v="6"/>
    <n v="8"/>
    <d v="2013-06-08T00:00:00"/>
    <s v="Rs.300"/>
    <n v="1"/>
    <n v="300"/>
  </r>
  <r>
    <n v="18433883"/>
    <x v="2445"/>
    <n v="1"/>
    <x v="0"/>
    <s v="New Delhi"/>
    <s v="4, Nilgiri Shopping Complex, Alaknanda, New Delhi"/>
    <x v="12"/>
    <s v="Indian Rupees(Rs.)"/>
    <x v="0"/>
    <x v="1"/>
    <x v="0"/>
    <n v="7"/>
    <x v="0"/>
    <x v="20"/>
    <x v="2"/>
    <n v="6"/>
    <n v="20"/>
    <d v="2018-06-20T00:00:00"/>
    <s v="Rs.300"/>
    <n v="1"/>
    <n v="300"/>
  </r>
  <r>
    <n v="310948"/>
    <x v="2446"/>
    <n v="1"/>
    <x v="0"/>
    <s v="New Delhi"/>
    <s v="45, Outram Line, Kingway Camp, GTB Nagar, New Delhi"/>
    <x v="59"/>
    <s v="Indian Rupees(Rs.)"/>
    <x v="0"/>
    <x v="0"/>
    <x v="0"/>
    <n v="4"/>
    <x v="0"/>
    <x v="10"/>
    <x v="6"/>
    <n v="6"/>
    <n v="15"/>
    <d v="2010-06-15T00:00:00"/>
    <s v="Rs.300"/>
    <n v="1"/>
    <n v="300"/>
  </r>
  <r>
    <n v="307228"/>
    <x v="2447"/>
    <n v="1"/>
    <x v="0"/>
    <s v="New Delhi"/>
    <s v="G2, Balaji Complex, Gujranwala Town, New Delhi"/>
    <x v="14"/>
    <s v="Indian Rupees(Rs.)"/>
    <x v="0"/>
    <x v="0"/>
    <x v="0"/>
    <n v="32"/>
    <x v="0"/>
    <x v="9"/>
    <x v="3"/>
    <n v="6"/>
    <n v="21"/>
    <d v="2011-06-21T00:00:00"/>
    <s v="Rs.300"/>
    <n v="1"/>
    <n v="300"/>
  </r>
  <r>
    <n v="310259"/>
    <x v="1973"/>
    <n v="1"/>
    <x v="0"/>
    <s v="New Delhi"/>
    <s v="117/2, Shop 2 &amp; 3, Sudarshan Road, Gautam Nagar, Near Hauz Khas, Hauz Khas, New Delhi"/>
    <x v="6"/>
    <s v="Indian Rupees(Rs.)"/>
    <x v="0"/>
    <x v="1"/>
    <x v="0"/>
    <n v="65"/>
    <x v="0"/>
    <x v="9"/>
    <x v="8"/>
    <n v="6"/>
    <n v="17"/>
    <d v="2015-06-17T00:00:00"/>
    <s v="Rs.300"/>
    <n v="1"/>
    <n v="300"/>
  </r>
  <r>
    <n v="306595"/>
    <x v="2448"/>
    <n v="1"/>
    <x v="0"/>
    <s v="New Delhi"/>
    <s v="Agrasen Apartments, IP Extension, New Delhi"/>
    <x v="22"/>
    <s v="Indian Rupees(Rs.)"/>
    <x v="0"/>
    <x v="1"/>
    <x v="0"/>
    <n v="11"/>
    <x v="0"/>
    <x v="4"/>
    <x v="6"/>
    <n v="6"/>
    <n v="7"/>
    <d v="2010-06-07T00:00:00"/>
    <s v="Rs.300"/>
    <n v="1"/>
    <n v="300"/>
  </r>
  <r>
    <n v="303261"/>
    <x v="2449"/>
    <n v="1"/>
    <x v="0"/>
    <s v="New Delhi"/>
    <s v="Ground Floor, Pratap Bhawan, Building 5, Bahadurshah Zafar Marg, Near ITO, New Delhi"/>
    <x v="6"/>
    <s v="Indian Rupees(Rs.)"/>
    <x v="0"/>
    <x v="0"/>
    <x v="0"/>
    <n v="117"/>
    <x v="0"/>
    <x v="9"/>
    <x v="1"/>
    <n v="6"/>
    <n v="7"/>
    <d v="2016-06-07T00:00:00"/>
    <s v="Rs.300"/>
    <n v="1"/>
    <n v="300"/>
  </r>
  <r>
    <n v="18322591"/>
    <x v="2450"/>
    <n v="1"/>
    <x v="0"/>
    <s v="New Delhi"/>
    <s v="G 2, Rishabh Vihar Main Market, Karkardooma, New Delhi"/>
    <x v="68"/>
    <s v="Indian Rupees(Rs.)"/>
    <x v="0"/>
    <x v="0"/>
    <x v="0"/>
    <n v="32"/>
    <x v="0"/>
    <x v="4"/>
    <x v="8"/>
    <n v="6"/>
    <n v="20"/>
    <d v="2015-06-20T00:00:00"/>
    <s v="Rs.300"/>
    <n v="1"/>
    <n v="300"/>
  </r>
  <r>
    <n v="308189"/>
    <x v="2451"/>
    <n v="1"/>
    <x v="0"/>
    <s v="New Delhi"/>
    <s v="E 361, Double Storey, Ramesh Nagar, Near, Kirti Nagar, New Delhi"/>
    <x v="773"/>
    <s v="Indian Rupees(Rs.)"/>
    <x v="0"/>
    <x v="0"/>
    <x v="0"/>
    <n v="9"/>
    <x v="0"/>
    <x v="13"/>
    <x v="0"/>
    <n v="6"/>
    <n v="2"/>
    <d v="2013-06-02T00:00:00"/>
    <s v="Rs.300"/>
    <n v="1"/>
    <n v="300"/>
  </r>
  <r>
    <n v="18382373"/>
    <x v="2452"/>
    <n v="1"/>
    <x v="0"/>
    <s v="New Delhi"/>
    <s v="F 21, Lado Sarai, New Delhi"/>
    <x v="12"/>
    <s v="Indian Rupees(Rs.)"/>
    <x v="0"/>
    <x v="0"/>
    <x v="0"/>
    <n v="1"/>
    <x v="0"/>
    <x v="0"/>
    <x v="6"/>
    <n v="6"/>
    <n v="25"/>
    <d v="2010-06-25T00:00:00"/>
    <s v="Rs.300"/>
    <n v="1"/>
    <n v="300"/>
  </r>
  <r>
    <n v="18414508"/>
    <x v="2453"/>
    <n v="1"/>
    <x v="0"/>
    <s v="New Delhi"/>
    <s v="F-291/64, MB Road, Lado Sarai, New Delhi"/>
    <x v="12"/>
    <s v="Indian Rupees(Rs.)"/>
    <x v="0"/>
    <x v="0"/>
    <x v="0"/>
    <n v="1"/>
    <x v="0"/>
    <x v="0"/>
    <x v="2"/>
    <n v="6"/>
    <n v="16"/>
    <d v="2018-06-16T00:00:00"/>
    <s v="Rs.300"/>
    <n v="1"/>
    <n v="300"/>
  </r>
  <r>
    <n v="18291201"/>
    <x v="2454"/>
    <n v="1"/>
    <x v="0"/>
    <s v="New Delhi"/>
    <s v="D-1, Opposite Mayur Vihar Bus Depot, Mayur Vihar Phase 2, New Delhi"/>
    <x v="86"/>
    <s v="Indian Rupees(Rs.)"/>
    <x v="0"/>
    <x v="0"/>
    <x v="0"/>
    <n v="5"/>
    <x v="0"/>
    <x v="10"/>
    <x v="5"/>
    <n v="6"/>
    <n v="16"/>
    <d v="2012-06-16T00:00:00"/>
    <s v="Rs.300"/>
    <n v="1"/>
    <n v="300"/>
  </r>
  <r>
    <n v="6225"/>
    <x v="2455"/>
    <n v="1"/>
    <x v="0"/>
    <s v="New Delhi"/>
    <s v="A-1312, Main Road, Opposite  Pocket A-2, GD Colony, Mayur Vihar Phase 3, New Delhi"/>
    <x v="50"/>
    <s v="Indian Rupees(Rs.)"/>
    <x v="0"/>
    <x v="0"/>
    <x v="0"/>
    <n v="24"/>
    <x v="0"/>
    <x v="10"/>
    <x v="0"/>
    <n v="6"/>
    <n v="5"/>
    <d v="2013-06-05T00:00:00"/>
    <s v="Rs.300"/>
    <n v="1"/>
    <n v="300"/>
  </r>
  <r>
    <n v="312087"/>
    <x v="2440"/>
    <n v="1"/>
    <x v="0"/>
    <s v="New Delhi"/>
    <s v="Ground Floor, Moments Mall, Kirti Nagar, New Delhi"/>
    <x v="44"/>
    <s v="Indian Rupees(Rs.)"/>
    <x v="0"/>
    <x v="0"/>
    <x v="0"/>
    <n v="6"/>
    <x v="0"/>
    <x v="13"/>
    <x v="7"/>
    <n v="6"/>
    <n v="12"/>
    <d v="2017-06-12T00:00:00"/>
    <s v="Rs.300"/>
    <n v="1"/>
    <n v="300"/>
  </r>
  <r>
    <n v="6355"/>
    <x v="2456"/>
    <n v="1"/>
    <x v="0"/>
    <s v="New Delhi"/>
    <s v="8894/2, Multani Dhanda, Paharganj, New Delhi"/>
    <x v="311"/>
    <s v="Indian Rupees(Rs.)"/>
    <x v="0"/>
    <x v="0"/>
    <x v="0"/>
    <n v="8"/>
    <x v="0"/>
    <x v="20"/>
    <x v="4"/>
    <n v="6"/>
    <n v="12"/>
    <d v="2014-06-12T00:00:00"/>
    <s v="Rs.300"/>
    <n v="1"/>
    <n v="300"/>
  </r>
  <r>
    <n v="7692"/>
    <x v="2457"/>
    <n v="1"/>
    <x v="0"/>
    <s v="New Delhi"/>
    <s v="Opposite A 5, DDA Market, Paschim Vihar, New Delhi"/>
    <x v="38"/>
    <s v="Indian Rupees(Rs.)"/>
    <x v="0"/>
    <x v="0"/>
    <x v="0"/>
    <n v="44"/>
    <x v="0"/>
    <x v="20"/>
    <x v="0"/>
    <n v="6"/>
    <n v="19"/>
    <d v="2013-06-19T00:00:00"/>
    <s v="Rs.300"/>
    <n v="1"/>
    <n v="300"/>
  </r>
  <r>
    <n v="18248991"/>
    <x v="660"/>
    <n v="1"/>
    <x v="0"/>
    <s v="New Delhi"/>
    <s v="5/46, Shankar Road, Old, Rajinder Nagar, New Delhi"/>
    <x v="59"/>
    <s v="Indian Rupees(Rs.)"/>
    <x v="0"/>
    <x v="0"/>
    <x v="0"/>
    <n v="7"/>
    <x v="0"/>
    <x v="10"/>
    <x v="3"/>
    <n v="6"/>
    <n v="20"/>
    <d v="2011-06-20T00:00:00"/>
    <s v="Rs.300"/>
    <n v="1"/>
    <n v="300"/>
  </r>
  <r>
    <n v="18277022"/>
    <x v="2458"/>
    <n v="1"/>
    <x v="0"/>
    <s v="New Delhi"/>
    <s v="Ground Floor, The India Mall, 1 Community Center, New Friends Colony, New Delhi"/>
    <x v="715"/>
    <s v="Indian Rupees(Rs.)"/>
    <x v="0"/>
    <x v="0"/>
    <x v="0"/>
    <n v="5"/>
    <x v="0"/>
    <x v="20"/>
    <x v="2"/>
    <n v="6"/>
    <n v="8"/>
    <d v="2018-06-08T00:00:00"/>
    <s v="Rs.300"/>
    <n v="1"/>
    <n v="300"/>
  </r>
  <r>
    <n v="4317"/>
    <x v="1933"/>
    <n v="1"/>
    <x v="0"/>
    <s v="New Delhi"/>
    <s v="Opposite Priya Cinema, Vasant Lok, Vasant Vihar, New Delhi"/>
    <x v="19"/>
    <s v="Indian Rupees(Rs.)"/>
    <x v="0"/>
    <x v="1"/>
    <x v="0"/>
    <n v="26"/>
    <x v="0"/>
    <x v="6"/>
    <x v="6"/>
    <n v="6"/>
    <n v="23"/>
    <d v="2010-06-23T00:00:00"/>
    <s v="Rs.300"/>
    <n v="1"/>
    <n v="300"/>
  </r>
  <r>
    <n v="18265408"/>
    <x v="310"/>
    <n v="1"/>
    <x v="0"/>
    <s v="New Delhi"/>
    <s v="G-22, Vardhaman Sunrise Plaza, Vasundhara Enclave, New Delhi"/>
    <x v="61"/>
    <s v="Indian Rupees(Rs.)"/>
    <x v="0"/>
    <x v="0"/>
    <x v="0"/>
    <n v="5"/>
    <x v="0"/>
    <x v="10"/>
    <x v="4"/>
    <n v="6"/>
    <n v="26"/>
    <d v="2014-06-26T00:00:00"/>
    <s v="Rs.300"/>
    <n v="1"/>
    <n v="300"/>
  </r>
  <r>
    <n v="18336496"/>
    <x v="2459"/>
    <n v="1"/>
    <x v="0"/>
    <s v="New Delhi"/>
    <s v="Shop SW4, Plot 1, LSC, Vardhaman Plaza, Opposite Delux Apartments, Vasundhara Enclave, New Delhi"/>
    <x v="12"/>
    <s v="Indian Rupees(Rs.)"/>
    <x v="0"/>
    <x v="0"/>
    <x v="0"/>
    <n v="3"/>
    <x v="0"/>
    <x v="0"/>
    <x v="3"/>
    <n v="6"/>
    <n v="27"/>
    <d v="2011-06-27T00:00:00"/>
    <s v="Rs.300"/>
    <n v="1"/>
    <n v="300"/>
  </r>
  <r>
    <n v="4785"/>
    <x v="2460"/>
    <n v="1"/>
    <x v="0"/>
    <s v="New Delhi"/>
    <s v="KG 1/403, Main Market, Vikaspuri, New Delhi"/>
    <x v="763"/>
    <s v="Indian Rupees(Rs.)"/>
    <x v="0"/>
    <x v="0"/>
    <x v="0"/>
    <n v="34"/>
    <x v="0"/>
    <x v="13"/>
    <x v="8"/>
    <n v="6"/>
    <n v="28"/>
    <d v="2015-06-28T00:00:00"/>
    <s v="Rs.300"/>
    <n v="1"/>
    <n v="300"/>
  </r>
  <r>
    <n v="312448"/>
    <x v="2440"/>
    <n v="1"/>
    <x v="0"/>
    <s v="New Delhi"/>
    <s v="GG 2/10A, Vikaspuri, New Delhi"/>
    <x v="44"/>
    <s v="Indian Rupees(Rs.)"/>
    <x v="0"/>
    <x v="0"/>
    <x v="0"/>
    <n v="36"/>
    <x v="0"/>
    <x v="9"/>
    <x v="1"/>
    <n v="6"/>
    <n v="8"/>
    <d v="2016-06-08T00:00:00"/>
    <s v="Rs.300"/>
    <n v="1"/>
    <n v="300"/>
  </r>
  <r>
    <n v="8340"/>
    <x v="2461"/>
    <n v="1"/>
    <x v="0"/>
    <s v="New Delhi"/>
    <s v="12 &amp; 13, Bengali Market, Barakhamba Road, New Delhi"/>
    <x v="572"/>
    <s v="Indian Rupees(Rs.)"/>
    <x v="0"/>
    <x v="0"/>
    <x v="0"/>
    <n v="120"/>
    <x v="0"/>
    <x v="5"/>
    <x v="6"/>
    <n v="5"/>
    <n v="4"/>
    <d v="2010-05-04T00:00:00"/>
    <s v="Rs.300"/>
    <n v="1"/>
    <n v="300"/>
  </r>
  <r>
    <n v="4088"/>
    <x v="2462"/>
    <n v="1"/>
    <x v="0"/>
    <s v="New Delhi"/>
    <s v="23, DDA Market, Behind NDPL, Kingsway Camp, Delhi University-GTB Nagar, New Delhi"/>
    <x v="19"/>
    <s v="Indian Rupees(Rs.)"/>
    <x v="0"/>
    <x v="0"/>
    <x v="0"/>
    <n v="39"/>
    <x v="0"/>
    <x v="4"/>
    <x v="5"/>
    <n v="5"/>
    <n v="27"/>
    <d v="2012-05-27T00:00:00"/>
    <s v="Rs.300"/>
    <n v="1"/>
    <n v="300"/>
  </r>
  <r>
    <n v="18458308"/>
    <x v="2463"/>
    <n v="1"/>
    <x v="0"/>
    <s v="New Delhi"/>
    <s v="Shop 9, D Block, DDA Market, Near HDFC Bank, East of Kailash, New Delhi"/>
    <x v="747"/>
    <s v="Indian Rupees(Rs.)"/>
    <x v="0"/>
    <x v="1"/>
    <x v="0"/>
    <n v="4"/>
    <x v="0"/>
    <x v="27"/>
    <x v="0"/>
    <n v="5"/>
    <n v="5"/>
    <d v="2013-05-05T00:00:00"/>
    <s v="Rs.300"/>
    <n v="1"/>
    <n v="300"/>
  </r>
  <r>
    <n v="309166"/>
    <x v="2440"/>
    <n v="1"/>
    <x v="0"/>
    <s v="New Delhi"/>
    <s v="Shop 4, 25/6, Ground Floor, East Patel Nagar, New Delhi"/>
    <x v="44"/>
    <s v="Indian Rupees(Rs.)"/>
    <x v="0"/>
    <x v="1"/>
    <x v="0"/>
    <n v="11"/>
    <x v="0"/>
    <x v="17"/>
    <x v="5"/>
    <n v="5"/>
    <n v="7"/>
    <d v="2012-05-07T00:00:00"/>
    <s v="Rs.300"/>
    <n v="1"/>
    <n v="300"/>
  </r>
  <r>
    <n v="303124"/>
    <x v="543"/>
    <n v="1"/>
    <x v="0"/>
    <s v="New Delhi"/>
    <s v="18/43 &amp; 18/44, Ground Floor, East Patel Nagar, New Delhi"/>
    <x v="101"/>
    <s v="Indian Rupees(Rs.)"/>
    <x v="0"/>
    <x v="0"/>
    <x v="0"/>
    <n v="23"/>
    <x v="0"/>
    <x v="10"/>
    <x v="1"/>
    <n v="5"/>
    <n v="19"/>
    <d v="2016-05-19T00:00:00"/>
    <s v="Rs.300"/>
    <n v="1"/>
    <n v="300"/>
  </r>
  <r>
    <n v="2653"/>
    <x v="2390"/>
    <n v="1"/>
    <x v="0"/>
    <s v="New Delhi"/>
    <s v="S-5, Ground Floor, M Block Market, Greater Kailash (GK) 1, New Delhi"/>
    <x v="46"/>
    <s v="Indian Rupees(Rs.)"/>
    <x v="0"/>
    <x v="1"/>
    <x v="0"/>
    <n v="155"/>
    <x v="0"/>
    <x v="3"/>
    <x v="8"/>
    <n v="5"/>
    <n v="22"/>
    <d v="2015-05-22T00:00:00"/>
    <s v="Rs.300"/>
    <n v="1"/>
    <n v="300"/>
  </r>
  <r>
    <n v="18287398"/>
    <x v="2464"/>
    <n v="1"/>
    <x v="0"/>
    <s v="New Delhi"/>
    <s v="137, Gautam Nagar Nala, Near Hauz Khas, Hauz Khas, New Delhi"/>
    <x v="12"/>
    <s v="Indian Rupees(Rs.)"/>
    <x v="0"/>
    <x v="0"/>
    <x v="0"/>
    <n v="3"/>
    <x v="0"/>
    <x v="0"/>
    <x v="2"/>
    <n v="5"/>
    <n v="18"/>
    <d v="2018-05-18T00:00:00"/>
    <s v="Rs.300"/>
    <n v="1"/>
    <n v="300"/>
  </r>
  <r>
    <n v="18460414"/>
    <x v="2465"/>
    <n v="1"/>
    <x v="0"/>
    <s v="New Delhi"/>
    <s v="IP Extension, New Delhi"/>
    <x v="1"/>
    <s v="Indian Rupees(Rs.)"/>
    <x v="0"/>
    <x v="0"/>
    <x v="0"/>
    <n v="1"/>
    <x v="0"/>
    <x v="0"/>
    <x v="2"/>
    <n v="5"/>
    <n v="17"/>
    <d v="2018-05-17T00:00:00"/>
    <s v="Rs.300"/>
    <n v="1"/>
    <n v="300"/>
  </r>
  <r>
    <n v="18340727"/>
    <x v="2466"/>
    <n v="1"/>
    <x v="0"/>
    <s v="New Delhi"/>
    <s v="113, Matia Mahal Road, Bazaar Matia Mahal, Jama Masjid, New Delhi"/>
    <x v="14"/>
    <s v="Indian Rupees(Rs.)"/>
    <x v="0"/>
    <x v="0"/>
    <x v="0"/>
    <n v="22"/>
    <x v="0"/>
    <x v="7"/>
    <x v="0"/>
    <n v="5"/>
    <n v="9"/>
    <d v="2013-05-09T00:00:00"/>
    <s v="Rs.300"/>
    <n v="1"/>
    <n v="300"/>
  </r>
  <r>
    <n v="18354663"/>
    <x v="660"/>
    <n v="1"/>
    <x v="0"/>
    <s v="New Delhi"/>
    <s v="329-330, Shop 5, Samman Bazar, Bhogal, Jangpura, New Delhi"/>
    <x v="59"/>
    <s v="Indian Rupees(Rs.)"/>
    <x v="0"/>
    <x v="0"/>
    <x v="0"/>
    <n v="3"/>
    <x v="0"/>
    <x v="0"/>
    <x v="4"/>
    <n v="5"/>
    <n v="4"/>
    <d v="2014-05-04T00:00:00"/>
    <s v="Rs.300"/>
    <n v="1"/>
    <n v="300"/>
  </r>
  <r>
    <n v="18144453"/>
    <x v="2467"/>
    <n v="1"/>
    <x v="0"/>
    <s v="New Delhi"/>
    <s v="L Block, Kailash Colony, New Delhi"/>
    <x v="21"/>
    <s v="Indian Rupees(Rs.)"/>
    <x v="0"/>
    <x v="0"/>
    <x v="0"/>
    <n v="6"/>
    <x v="0"/>
    <x v="10"/>
    <x v="3"/>
    <n v="5"/>
    <n v="6"/>
    <d v="2011-05-06T00:00:00"/>
    <s v="Rs.300"/>
    <n v="1"/>
    <n v="300"/>
  </r>
  <r>
    <n v="18348970"/>
    <x v="2468"/>
    <n v="1"/>
    <x v="0"/>
    <s v="New Delhi"/>
    <s v="C-10, Malviya Nagar, New Delhi"/>
    <x v="396"/>
    <s v="Indian Rupees(Rs.)"/>
    <x v="0"/>
    <x v="1"/>
    <x v="0"/>
    <n v="126"/>
    <x v="0"/>
    <x v="1"/>
    <x v="0"/>
    <n v="5"/>
    <n v="19"/>
    <d v="2013-05-19T00:00:00"/>
    <s v="Rs.300"/>
    <n v="1"/>
    <n v="300"/>
  </r>
  <r>
    <n v="311432"/>
    <x v="2469"/>
    <n v="1"/>
    <x v="0"/>
    <s v="New Delhi"/>
    <s v="Opposite FICCI Auditorium, Near Metro Station, Mandi House, New Delhi"/>
    <x v="19"/>
    <s v="Indian Rupees(Rs.)"/>
    <x v="0"/>
    <x v="0"/>
    <x v="0"/>
    <n v="47"/>
    <x v="0"/>
    <x v="15"/>
    <x v="6"/>
    <n v="5"/>
    <n v="17"/>
    <d v="2010-05-17T00:00:00"/>
    <s v="Rs.300"/>
    <n v="1"/>
    <n v="300"/>
  </r>
  <r>
    <n v="18490756"/>
    <x v="2470"/>
    <n v="1"/>
    <x v="0"/>
    <s v="New Delhi"/>
    <s v="Mayur Vihar Phase 3, New Delhi"/>
    <x v="774"/>
    <s v="Indian Rupees(Rs.)"/>
    <x v="0"/>
    <x v="0"/>
    <x v="0"/>
    <n v="1"/>
    <x v="0"/>
    <x v="0"/>
    <x v="8"/>
    <n v="5"/>
    <n v="3"/>
    <d v="2015-05-03T00:00:00"/>
    <s v="Rs.300"/>
    <n v="1"/>
    <n v="300"/>
  </r>
  <r>
    <n v="5874"/>
    <x v="2390"/>
    <n v="1"/>
    <x v="0"/>
    <s v="New Delhi"/>
    <s v="H-4/2, Main Market, Model Town 2, New Delhi"/>
    <x v="46"/>
    <s v="Indian Rupees(Rs.)"/>
    <x v="0"/>
    <x v="0"/>
    <x v="0"/>
    <n v="62"/>
    <x v="0"/>
    <x v="9"/>
    <x v="7"/>
    <n v="5"/>
    <n v="16"/>
    <d v="2017-05-16T00:00:00"/>
    <s v="Rs.300"/>
    <n v="1"/>
    <n v="300"/>
  </r>
  <r>
    <n v="3375"/>
    <x v="2471"/>
    <n v="1"/>
    <x v="0"/>
    <s v="New Delhi"/>
    <s v="F-14/19, Central Market, Model Town 2, New Delhi"/>
    <x v="775"/>
    <s v="Indian Rupees(Rs.)"/>
    <x v="0"/>
    <x v="0"/>
    <x v="0"/>
    <n v="142"/>
    <x v="0"/>
    <x v="21"/>
    <x v="5"/>
    <n v="5"/>
    <n v="4"/>
    <d v="2012-05-04T00:00:00"/>
    <s v="Rs.300"/>
    <n v="1"/>
    <n v="300"/>
  </r>
  <r>
    <n v="309178"/>
    <x v="2427"/>
    <n v="1"/>
    <x v="0"/>
    <s v="New Delhi"/>
    <s v="6/33, Moti Nagar, New Delhi"/>
    <x v="42"/>
    <s v="Indian Rupees(Rs.)"/>
    <x v="0"/>
    <x v="0"/>
    <x v="0"/>
    <n v="31"/>
    <x v="0"/>
    <x v="11"/>
    <x v="2"/>
    <n v="5"/>
    <n v="24"/>
    <d v="2018-05-24T00:00:00"/>
    <s v="Rs.300"/>
    <n v="1"/>
    <n v="300"/>
  </r>
  <r>
    <n v="308033"/>
    <x v="2472"/>
    <n v="1"/>
    <x v="0"/>
    <s v="New Delhi"/>
    <s v="ER - 09, Near Reliance Fresh, Inderpuri, Naraina, New Delhi"/>
    <x v="19"/>
    <s v="Indian Rupees(Rs.)"/>
    <x v="0"/>
    <x v="0"/>
    <x v="0"/>
    <n v="4"/>
    <x v="0"/>
    <x v="20"/>
    <x v="6"/>
    <n v="5"/>
    <n v="7"/>
    <d v="2010-05-07T00:00:00"/>
    <s v="Rs.300"/>
    <n v="1"/>
    <n v="300"/>
  </r>
  <r>
    <n v="18435837"/>
    <x v="2473"/>
    <n v="1"/>
    <x v="0"/>
    <s v="New Delhi"/>
    <s v="Main Road Inderpuri, Todapur, Naraina, New Delhi"/>
    <x v="12"/>
    <s v="Indian Rupees(Rs.)"/>
    <x v="0"/>
    <x v="1"/>
    <x v="0"/>
    <n v="10"/>
    <x v="0"/>
    <x v="11"/>
    <x v="4"/>
    <n v="5"/>
    <n v="10"/>
    <d v="2014-05-10T00:00:00"/>
    <s v="Rs.300"/>
    <n v="1"/>
    <n v="300"/>
  </r>
  <r>
    <n v="303250"/>
    <x v="543"/>
    <n v="1"/>
    <x v="0"/>
    <s v="New Delhi"/>
    <s v="C 190, Near Picasso Hotel, Naraina, New Delhi"/>
    <x v="101"/>
    <s v="Indian Rupees(Rs.)"/>
    <x v="0"/>
    <x v="0"/>
    <x v="0"/>
    <n v="14"/>
    <x v="0"/>
    <x v="27"/>
    <x v="0"/>
    <n v="5"/>
    <n v="19"/>
    <d v="2013-05-19T00:00:00"/>
    <s v="Rs.300"/>
    <n v="1"/>
    <n v="300"/>
  </r>
  <r>
    <n v="18168143"/>
    <x v="2390"/>
    <n v="1"/>
    <x v="0"/>
    <s v="New Delhi"/>
    <s v="12-13, PP Tower, Main Camp Road, Netaji Subhash Place, New Delhi"/>
    <x v="46"/>
    <s v="Indian Rupees(Rs.)"/>
    <x v="0"/>
    <x v="1"/>
    <x v="0"/>
    <n v="32"/>
    <x v="0"/>
    <x v="15"/>
    <x v="1"/>
    <n v="5"/>
    <n v="2"/>
    <d v="2016-05-02T00:00:00"/>
    <s v="Rs.300"/>
    <n v="1"/>
    <n v="300"/>
  </r>
  <r>
    <n v="5783"/>
    <x v="2440"/>
    <n v="1"/>
    <x v="0"/>
    <s v="New Delhi"/>
    <s v="20, Muncipal Market, Pandara Road Market, New Delhi"/>
    <x v="44"/>
    <s v="Indian Rupees(Rs.)"/>
    <x v="0"/>
    <x v="0"/>
    <x v="0"/>
    <n v="39"/>
    <x v="0"/>
    <x v="9"/>
    <x v="8"/>
    <n v="5"/>
    <n v="4"/>
    <d v="2015-05-04T00:00:00"/>
    <s v="Rs.300"/>
    <n v="1"/>
    <n v="300"/>
  </r>
  <r>
    <n v="18424879"/>
    <x v="2474"/>
    <n v="1"/>
    <x v="0"/>
    <s v="New Delhi"/>
    <s v="QU Block, DDA Market, Pitampura, New Delhi"/>
    <x v="19"/>
    <s v="Indian Rupees(Rs.)"/>
    <x v="0"/>
    <x v="0"/>
    <x v="0"/>
    <n v="7"/>
    <x v="0"/>
    <x v="27"/>
    <x v="1"/>
    <n v="5"/>
    <n v="28"/>
    <d v="2016-05-28T00:00:00"/>
    <s v="Rs.300"/>
    <n v="1"/>
    <n v="300"/>
  </r>
  <r>
    <n v="8276"/>
    <x v="2475"/>
    <n v="1"/>
    <x v="0"/>
    <s v="New Delhi"/>
    <s v="31, LSC Market, New Rajdhani Enclave, Near Preet Vihar Metro Station, Preet Vihar, New Delhi"/>
    <x v="430"/>
    <s v="Indian Rupees(Rs.)"/>
    <x v="0"/>
    <x v="0"/>
    <x v="0"/>
    <n v="10"/>
    <x v="0"/>
    <x v="10"/>
    <x v="7"/>
    <n v="5"/>
    <n v="12"/>
    <d v="2017-05-12T00:00:00"/>
    <s v="Rs.300"/>
    <n v="1"/>
    <n v="300"/>
  </r>
  <r>
    <n v="308049"/>
    <x v="2476"/>
    <n v="1"/>
    <x v="0"/>
    <s v="New Delhi"/>
    <s v="Shop 7, Opposite Rapid Flour Mill, Old Rajinder Nagar Market, Rajinder Nagar, New Delhi"/>
    <x v="76"/>
    <s v="Indian Rupees(Rs.)"/>
    <x v="0"/>
    <x v="0"/>
    <x v="0"/>
    <n v="66"/>
    <x v="0"/>
    <x v="20"/>
    <x v="2"/>
    <n v="5"/>
    <n v="9"/>
    <d v="2018-05-09T00:00:00"/>
    <s v="Rs.300"/>
    <n v="1"/>
    <n v="300"/>
  </r>
  <r>
    <n v="307700"/>
    <x v="2477"/>
    <n v="1"/>
    <x v="0"/>
    <s v="New Delhi"/>
    <s v="3/72, Main Shankar Road, Old, Rajinder Nagar, New Delhi"/>
    <x v="347"/>
    <s v="Indian Rupees(Rs.)"/>
    <x v="0"/>
    <x v="0"/>
    <x v="0"/>
    <n v="83"/>
    <x v="0"/>
    <x v="7"/>
    <x v="5"/>
    <n v="5"/>
    <n v="25"/>
    <d v="2012-05-25T00:00:00"/>
    <s v="Rs.300"/>
    <n v="1"/>
    <n v="300"/>
  </r>
  <r>
    <n v="303122"/>
    <x v="543"/>
    <n v="1"/>
    <x v="0"/>
    <s v="New Delhi"/>
    <s v="J-13/59, Rajouri Garden, New Delhi"/>
    <x v="101"/>
    <s v="Indian Rupees(Rs.)"/>
    <x v="0"/>
    <x v="0"/>
    <x v="0"/>
    <n v="22"/>
    <x v="0"/>
    <x v="11"/>
    <x v="5"/>
    <n v="5"/>
    <n v="18"/>
    <d v="2012-05-18T00:00:00"/>
    <s v="Rs.300"/>
    <n v="1"/>
    <n v="300"/>
  </r>
  <r>
    <n v="309026"/>
    <x v="2478"/>
    <n v="1"/>
    <x v="0"/>
    <s v="New Delhi"/>
    <s v="16, Central Market, Safdarjung Enclave, New Delhi, Safdarjung, New Delhi"/>
    <x v="68"/>
    <s v="Indian Rupees(Rs.)"/>
    <x v="0"/>
    <x v="0"/>
    <x v="0"/>
    <n v="4"/>
    <x v="0"/>
    <x v="20"/>
    <x v="6"/>
    <n v="5"/>
    <n v="19"/>
    <d v="2010-05-19T00:00:00"/>
    <s v="Rs.300"/>
    <n v="1"/>
    <n v="300"/>
  </r>
  <r>
    <n v="18408066"/>
    <x v="379"/>
    <n v="1"/>
    <x v="0"/>
    <s v="New Delhi"/>
    <s v="Dhankad Market, Main IGNOU Road, Neb Sarai, Sainik Farms, New Delhi"/>
    <x v="700"/>
    <s v="Indian Rupees(Rs.)"/>
    <x v="0"/>
    <x v="0"/>
    <x v="0"/>
    <n v="1"/>
    <x v="0"/>
    <x v="0"/>
    <x v="0"/>
    <n v="5"/>
    <n v="14"/>
    <d v="2013-05-14T00:00:00"/>
    <s v="Rs.300"/>
    <n v="1"/>
    <n v="300"/>
  </r>
  <r>
    <n v="18489497"/>
    <x v="2479"/>
    <n v="1"/>
    <x v="0"/>
    <s v="New Delhi"/>
    <s v="Shop 78, Ring Road Market, Sarojini Nagar, New Delhi"/>
    <x v="14"/>
    <s v="Indian Rupees(Rs.)"/>
    <x v="0"/>
    <x v="0"/>
    <x v="0"/>
    <n v="1"/>
    <x v="0"/>
    <x v="0"/>
    <x v="5"/>
    <n v="5"/>
    <n v="3"/>
    <d v="2012-05-03T00:00:00"/>
    <s v="Rs.300"/>
    <n v="1"/>
    <n v="300"/>
  </r>
  <r>
    <n v="18361770"/>
    <x v="2480"/>
    <n v="1"/>
    <x v="0"/>
    <s v="New Delhi"/>
    <s v="SE-20, Singal Pur, Shalimar Bagh, New Delhi"/>
    <x v="64"/>
    <s v="Indian Rupees(Rs.)"/>
    <x v="0"/>
    <x v="0"/>
    <x v="0"/>
    <n v="3"/>
    <x v="0"/>
    <x v="0"/>
    <x v="0"/>
    <n v="5"/>
    <n v="6"/>
    <d v="2013-05-06T00:00:00"/>
    <s v="Rs.300"/>
    <n v="1"/>
    <n v="300"/>
  </r>
  <r>
    <n v="306179"/>
    <x v="2481"/>
    <n v="1"/>
    <x v="0"/>
    <s v="New Delhi"/>
    <s v="A 1/28, Peepal Wala Road, Mohan Garden, Uttam Nagar, New Delhi"/>
    <x v="776"/>
    <s v="Indian Rupees(Rs.)"/>
    <x v="0"/>
    <x v="0"/>
    <x v="0"/>
    <n v="4"/>
    <x v="0"/>
    <x v="10"/>
    <x v="1"/>
    <n v="5"/>
    <n v="4"/>
    <d v="2016-05-04T00:00:00"/>
    <s v="Rs.300"/>
    <n v="1"/>
    <n v="300"/>
  </r>
  <r>
    <n v="6123"/>
    <x v="2482"/>
    <n v="1"/>
    <x v="0"/>
    <s v="New Delhi"/>
    <s v="108, Main Road, Chander Nagar, New Delhi"/>
    <x v="39"/>
    <s v="Indian Rupees(Rs.)"/>
    <x v="0"/>
    <x v="0"/>
    <x v="0"/>
    <n v="6"/>
    <x v="0"/>
    <x v="20"/>
    <x v="0"/>
    <n v="4"/>
    <n v="8"/>
    <d v="2013-04-08T00:00:00"/>
    <s v="Rs.300"/>
    <n v="1"/>
    <n v="300"/>
  </r>
  <r>
    <n v="18239781"/>
    <x v="2483"/>
    <n v="1"/>
    <x v="0"/>
    <s v="New Delhi"/>
    <s v="Shop 9, Market 1, Chittaranjan Park, New Delhi"/>
    <x v="82"/>
    <s v="Indian Rupees(Rs.)"/>
    <x v="0"/>
    <x v="0"/>
    <x v="0"/>
    <n v="7"/>
    <x v="0"/>
    <x v="13"/>
    <x v="5"/>
    <n v="4"/>
    <n v="23"/>
    <d v="2012-04-23T00:00:00"/>
    <s v="Rs.300"/>
    <n v="1"/>
    <n v="300"/>
  </r>
  <r>
    <n v="7623"/>
    <x v="2484"/>
    <n v="1"/>
    <x v="0"/>
    <s v="New Delhi"/>
    <s v="26, Ground Floor, Market 1, Chittaranjan Park, New Delhi"/>
    <x v="47"/>
    <s v="Indian Rupees(Rs.)"/>
    <x v="0"/>
    <x v="0"/>
    <x v="0"/>
    <n v="22"/>
    <x v="0"/>
    <x v="6"/>
    <x v="0"/>
    <n v="4"/>
    <n v="15"/>
    <d v="2013-04-15T00:00:00"/>
    <s v="Rs.300"/>
    <n v="1"/>
    <n v="300"/>
  </r>
  <r>
    <n v="18282004"/>
    <x v="2485"/>
    <n v="1"/>
    <x v="0"/>
    <s v="New Delhi"/>
    <s v="Shop 53, Market 1, Chittaranjan Park, New Delhi"/>
    <x v="12"/>
    <s v="Indian Rupees(Rs.)"/>
    <x v="0"/>
    <x v="0"/>
    <x v="0"/>
    <n v="2"/>
    <x v="0"/>
    <x v="0"/>
    <x v="8"/>
    <n v="4"/>
    <n v="23"/>
    <d v="2015-04-23T00:00:00"/>
    <s v="Rs.300"/>
    <n v="1"/>
    <n v="300"/>
  </r>
  <r>
    <n v="705"/>
    <x v="2440"/>
    <n v="1"/>
    <x v="0"/>
    <s v="New Delhi"/>
    <s v="A-1, Defence Colony Market, Defence Colony, New Delhi"/>
    <x v="44"/>
    <s v="Indian Rupees(Rs.)"/>
    <x v="0"/>
    <x v="0"/>
    <x v="0"/>
    <n v="55"/>
    <x v="0"/>
    <x v="21"/>
    <x v="8"/>
    <n v="4"/>
    <n v="25"/>
    <d v="2015-04-25T00:00:00"/>
    <s v="Rs.300"/>
    <n v="1"/>
    <n v="300"/>
  </r>
  <r>
    <n v="18396187"/>
    <x v="2486"/>
    <n v="1"/>
    <x v="0"/>
    <s v="New Delhi"/>
    <s v="Defence Colony, New Delhi"/>
    <x v="21"/>
    <s v="Indian Rupees(Rs.)"/>
    <x v="0"/>
    <x v="1"/>
    <x v="0"/>
    <n v="24"/>
    <x v="0"/>
    <x v="5"/>
    <x v="7"/>
    <n v="4"/>
    <n v="11"/>
    <d v="2017-04-11T00:00:00"/>
    <s v="Rs.300"/>
    <n v="1"/>
    <n v="300"/>
  </r>
  <r>
    <n v="18370586"/>
    <x v="2487"/>
    <n v="1"/>
    <x v="0"/>
    <s v="New Delhi"/>
    <s v="17, DDA Market, Hudson Lane, Delhi University-GTB Nagar, New Delhi"/>
    <x v="14"/>
    <s v="Indian Rupees(Rs.)"/>
    <x v="0"/>
    <x v="1"/>
    <x v="0"/>
    <n v="17"/>
    <x v="0"/>
    <x v="11"/>
    <x v="2"/>
    <n v="4"/>
    <n v="6"/>
    <d v="2018-04-06T00:00:00"/>
    <s v="Rs.300"/>
    <n v="1"/>
    <n v="300"/>
  </r>
  <r>
    <n v="18378033"/>
    <x v="2488"/>
    <n v="1"/>
    <x v="0"/>
    <s v="New Delhi"/>
    <s v="400 A, J &amp; K Pocket, Dilshad Garden, New Delhi"/>
    <x v="14"/>
    <s v="Indian Rupees(Rs.)"/>
    <x v="0"/>
    <x v="1"/>
    <x v="0"/>
    <n v="14"/>
    <x v="0"/>
    <x v="13"/>
    <x v="6"/>
    <n v="4"/>
    <n v="8"/>
    <d v="2010-04-08T00:00:00"/>
    <s v="Rs.300"/>
    <n v="1"/>
    <n v="300"/>
  </r>
  <r>
    <n v="18180083"/>
    <x v="2489"/>
    <n v="1"/>
    <x v="0"/>
    <s v="New Delhi"/>
    <s v="Lower Ground Floor, Epicuria Food Mall, Nehru Place Metro Station, Nehru Place, New Delhi"/>
    <x v="12"/>
    <s v="Indian Rupees(Rs.)"/>
    <x v="0"/>
    <x v="1"/>
    <x v="0"/>
    <n v="21"/>
    <x v="0"/>
    <x v="21"/>
    <x v="6"/>
    <n v="4"/>
    <n v="10"/>
    <d v="2010-04-10T00:00:00"/>
    <s v="Rs.300"/>
    <n v="1"/>
    <n v="300"/>
  </r>
  <r>
    <n v="309168"/>
    <x v="988"/>
    <n v="1"/>
    <x v="0"/>
    <s v="New Delhi"/>
    <s v="6/18, Near 7 Block Gurudwara, Geeta Colony, New Delhi"/>
    <x v="19"/>
    <s v="Indian Rupees(Rs.)"/>
    <x v="0"/>
    <x v="0"/>
    <x v="0"/>
    <n v="50"/>
    <x v="0"/>
    <x v="27"/>
    <x v="0"/>
    <n v="4"/>
    <n v="27"/>
    <d v="2013-04-27T00:00:00"/>
    <s v="Rs.300"/>
    <n v="1"/>
    <n v="300"/>
  </r>
  <r>
    <n v="17953916"/>
    <x v="2490"/>
    <n v="1"/>
    <x v="0"/>
    <s v="New Delhi"/>
    <s v="M-69, Opposite Yes Bank, M Block Market, Greater Kailash (GK) 1, New Delhi"/>
    <x v="12"/>
    <s v="Indian Rupees(Rs.)"/>
    <x v="0"/>
    <x v="1"/>
    <x v="0"/>
    <n v="70"/>
    <x v="0"/>
    <x v="15"/>
    <x v="3"/>
    <n v="4"/>
    <n v="2"/>
    <d v="2011-04-02T00:00:00"/>
    <s v="Rs.300"/>
    <n v="1"/>
    <n v="300"/>
  </r>
  <r>
    <n v="702"/>
    <x v="2440"/>
    <n v="1"/>
    <x v="0"/>
    <s v="New Delhi"/>
    <s v="C-8, Hotel Solo Victoria, Main Road, Near M Block Market, Greater Kailash (GK) 1, New Delhi"/>
    <x v="44"/>
    <s v="Indian Rupees(Rs.)"/>
    <x v="0"/>
    <x v="1"/>
    <x v="0"/>
    <n v="56"/>
    <x v="0"/>
    <x v="7"/>
    <x v="1"/>
    <n v="4"/>
    <n v="8"/>
    <d v="2016-04-08T00:00:00"/>
    <s v="Rs.300"/>
    <n v="1"/>
    <n v="300"/>
  </r>
  <r>
    <n v="17953926"/>
    <x v="2491"/>
    <n v="1"/>
    <x v="0"/>
    <s v="New Delhi"/>
    <s v="E-572, Greater Kailash (GK) 2, New Delhi"/>
    <x v="42"/>
    <s v="Indian Rupees(Rs.)"/>
    <x v="0"/>
    <x v="0"/>
    <x v="0"/>
    <n v="9"/>
    <x v="0"/>
    <x v="11"/>
    <x v="3"/>
    <n v="4"/>
    <n v="12"/>
    <d v="2011-04-12T00:00:00"/>
    <s v="Rs.300"/>
    <n v="1"/>
    <n v="300"/>
  </r>
  <r>
    <n v="313492"/>
    <x v="2492"/>
    <n v="1"/>
    <x v="0"/>
    <s v="New Delhi"/>
    <s v="Shop 278, A Block, Gandhi Vihar, GTB Nagar, New Delhi"/>
    <x v="3"/>
    <s v="Indian Rupees(Rs.)"/>
    <x v="0"/>
    <x v="0"/>
    <x v="0"/>
    <n v="27"/>
    <x v="0"/>
    <x v="15"/>
    <x v="6"/>
    <n v="4"/>
    <n v="25"/>
    <d v="2010-04-25T00:00:00"/>
    <s v="Rs.300"/>
    <n v="1"/>
    <n v="300"/>
  </r>
  <r>
    <n v="305276"/>
    <x v="2493"/>
    <n v="1"/>
    <x v="0"/>
    <s v="New Delhi"/>
    <s v="58, State Bank Colony, Near Part 2, Gujranwala Town, New Delhi"/>
    <x v="22"/>
    <s v="Indian Rupees(Rs.)"/>
    <x v="0"/>
    <x v="0"/>
    <x v="0"/>
    <n v="11"/>
    <x v="0"/>
    <x v="13"/>
    <x v="1"/>
    <n v="4"/>
    <n v="21"/>
    <d v="2016-04-21T00:00:00"/>
    <s v="Rs.300"/>
    <n v="1"/>
    <n v="300"/>
  </r>
  <r>
    <n v="18359262"/>
    <x v="428"/>
    <n v="1"/>
    <x v="0"/>
    <s v="New Delhi"/>
    <s v="Food Court, Ground Floor, Splendor Forum, Jasola, New Delhi"/>
    <x v="91"/>
    <s v="Indian Rupees(Rs.)"/>
    <x v="0"/>
    <x v="0"/>
    <x v="0"/>
    <n v="6"/>
    <x v="0"/>
    <x v="20"/>
    <x v="5"/>
    <n v="4"/>
    <n v="11"/>
    <d v="2012-04-11T00:00:00"/>
    <s v="Rs.300"/>
    <n v="1"/>
    <n v="300"/>
  </r>
  <r>
    <n v="18391147"/>
    <x v="2494"/>
    <n v="1"/>
    <x v="0"/>
    <s v="New Delhi"/>
    <s v="Shop 23, DDA Shopping Complex, Ber Serai, JNU, New Delhi"/>
    <x v="12"/>
    <s v="Indian Rupees(Rs.)"/>
    <x v="0"/>
    <x v="0"/>
    <x v="0"/>
    <n v="14"/>
    <x v="0"/>
    <x v="9"/>
    <x v="6"/>
    <n v="4"/>
    <n v="3"/>
    <d v="2010-04-03T00:00:00"/>
    <s v="Rs.300"/>
    <n v="1"/>
    <n v="300"/>
  </r>
  <r>
    <n v="303104"/>
    <x v="543"/>
    <n v="1"/>
    <x v="0"/>
    <s v="New Delhi"/>
    <s v="23, Opposite Hansraj Hostel, Kamla Nagar, New Delhi"/>
    <x v="101"/>
    <s v="Indian Rupees(Rs.)"/>
    <x v="0"/>
    <x v="0"/>
    <x v="0"/>
    <n v="53"/>
    <x v="0"/>
    <x v="15"/>
    <x v="5"/>
    <n v="4"/>
    <n v="7"/>
    <d v="2012-04-07T00:00:00"/>
    <s v="Rs.300"/>
    <n v="1"/>
    <n v="300"/>
  </r>
  <r>
    <n v="18425773"/>
    <x v="2495"/>
    <n v="1"/>
    <x v="0"/>
    <s v="New Delhi"/>
    <s v="Shop 8, Krishna Market, Lajpat Nagar 1, New Delhi"/>
    <x v="64"/>
    <s v="Indian Rupees(Rs.)"/>
    <x v="0"/>
    <x v="0"/>
    <x v="0"/>
    <n v="3"/>
    <x v="0"/>
    <x v="0"/>
    <x v="3"/>
    <n v="4"/>
    <n v="26"/>
    <d v="2011-04-26T00:00:00"/>
    <s v="Rs.300"/>
    <n v="1"/>
    <n v="300"/>
  </r>
  <r>
    <n v="301239"/>
    <x v="2496"/>
    <n v="1"/>
    <x v="0"/>
    <s v="New Delhi"/>
    <s v="C-160, Near Roxy Drycleaner, Central Market, Lajpat Nagar 2, New Delhi"/>
    <x v="777"/>
    <s v="Indian Rupees(Rs.)"/>
    <x v="0"/>
    <x v="1"/>
    <x v="0"/>
    <n v="41"/>
    <x v="0"/>
    <x v="10"/>
    <x v="4"/>
    <n v="4"/>
    <n v="25"/>
    <d v="2014-04-25T00:00:00"/>
    <s v="Rs.300"/>
    <n v="1"/>
    <n v="300"/>
  </r>
  <r>
    <n v="309190"/>
    <x v="988"/>
    <n v="1"/>
    <x v="0"/>
    <s v="New Delhi"/>
    <s v="Shop 9, West Guru Angad Nagar, Laxmi Nagar, New Delhi"/>
    <x v="38"/>
    <s v="Indian Rupees(Rs.)"/>
    <x v="0"/>
    <x v="1"/>
    <x v="0"/>
    <n v="23"/>
    <x v="0"/>
    <x v="11"/>
    <x v="1"/>
    <n v="4"/>
    <n v="19"/>
    <d v="2016-04-19T00:00:00"/>
    <s v="Rs.300"/>
    <n v="1"/>
    <n v="300"/>
  </r>
  <r>
    <n v="18358657"/>
    <x v="2497"/>
    <n v="1"/>
    <x v="0"/>
    <s v="New Delhi"/>
    <s v="L-25, Mahipalpur, New Delhi"/>
    <x v="14"/>
    <s v="Indian Rupees(Rs.)"/>
    <x v="0"/>
    <x v="0"/>
    <x v="0"/>
    <n v="1"/>
    <x v="0"/>
    <x v="0"/>
    <x v="1"/>
    <n v="4"/>
    <n v="23"/>
    <d v="2016-04-23T00:00:00"/>
    <s v="Rs.300"/>
    <n v="1"/>
    <n v="300"/>
  </r>
  <r>
    <n v="311161"/>
    <x v="2463"/>
    <n v="1"/>
    <x v="0"/>
    <s v="New Delhi"/>
    <s v="Shop 1-A, C-10, Ground Floor, Opposite HDFC Bank, Malviya Nagar, New Delhi"/>
    <x v="747"/>
    <s v="Indian Rupees(Rs.)"/>
    <x v="0"/>
    <x v="1"/>
    <x v="0"/>
    <n v="308"/>
    <x v="0"/>
    <x v="19"/>
    <x v="2"/>
    <n v="4"/>
    <n v="3"/>
    <d v="2018-04-03T00:00:00"/>
    <s v="Rs.300"/>
    <n v="1"/>
    <n v="300"/>
  </r>
  <r>
    <n v="313351"/>
    <x v="2440"/>
    <n v="1"/>
    <x v="0"/>
    <s v="New Delhi"/>
    <s v="G-7-9, Sikka Plaza 2, Near Ahlcon Public School, Mayur Vihar Phase 1, New Delhi"/>
    <x v="44"/>
    <s v="Indian Rupees(Rs.)"/>
    <x v="0"/>
    <x v="1"/>
    <x v="0"/>
    <n v="13"/>
    <x v="0"/>
    <x v="13"/>
    <x v="1"/>
    <n v="4"/>
    <n v="19"/>
    <d v="2016-04-19T00:00:00"/>
    <s v="Rs.300"/>
    <n v="1"/>
    <n v="300"/>
  </r>
  <r>
    <n v="305357"/>
    <x v="2498"/>
    <n v="1"/>
    <x v="0"/>
    <s v="New Delhi"/>
    <s v="Near Canara Bank, Block A, Mayur Vihar Phase 2, New Delhi"/>
    <x v="64"/>
    <s v="Indian Rupees(Rs.)"/>
    <x v="0"/>
    <x v="0"/>
    <x v="0"/>
    <n v="23"/>
    <x v="0"/>
    <x v="15"/>
    <x v="5"/>
    <n v="4"/>
    <n v="5"/>
    <d v="2012-04-05T00:00:00"/>
    <s v="Rs.300"/>
    <n v="1"/>
    <n v="300"/>
  </r>
  <r>
    <n v="301106"/>
    <x v="142"/>
    <n v="1"/>
    <x v="0"/>
    <s v="New Delhi"/>
    <s v="B-1/60, New Kondli, Mayur Vihar Phase 3, New Delhi"/>
    <x v="3"/>
    <s v="Indian Rupees(Rs.)"/>
    <x v="0"/>
    <x v="0"/>
    <x v="0"/>
    <n v="4"/>
    <x v="0"/>
    <x v="27"/>
    <x v="1"/>
    <n v="4"/>
    <n v="25"/>
    <d v="2016-04-25T00:00:00"/>
    <s v="Rs.300"/>
    <n v="1"/>
    <n v="300"/>
  </r>
  <r>
    <n v="18057822"/>
    <x v="2499"/>
    <n v="1"/>
    <x v="0"/>
    <s v="New Delhi"/>
    <s v="Opposite Main Gate Shalimar Park, Model Town 2, New Delhi"/>
    <x v="5"/>
    <s v="Indian Rupees(Rs.)"/>
    <x v="0"/>
    <x v="0"/>
    <x v="0"/>
    <n v="20"/>
    <x v="0"/>
    <x v="9"/>
    <x v="6"/>
    <n v="4"/>
    <n v="25"/>
    <d v="2010-04-25T00:00:00"/>
    <s v="Rs.300"/>
    <n v="1"/>
    <n v="300"/>
  </r>
  <r>
    <n v="18107851"/>
    <x v="2500"/>
    <n v="1"/>
    <x v="0"/>
    <s v="New Delhi"/>
    <s v="413, Mukherjee Nagar, New Delhi"/>
    <x v="22"/>
    <s v="Indian Rupees(Rs.)"/>
    <x v="0"/>
    <x v="0"/>
    <x v="0"/>
    <n v="1"/>
    <x v="0"/>
    <x v="0"/>
    <x v="7"/>
    <n v="4"/>
    <n v="9"/>
    <d v="2017-04-09T00:00:00"/>
    <s v="Rs.300"/>
    <n v="1"/>
    <n v="300"/>
  </r>
  <r>
    <n v="2377"/>
    <x v="2501"/>
    <n v="1"/>
    <x v="0"/>
    <s v="New Delhi"/>
    <s v="G-45, Aggarwal Millenium Tower, Netaji Subhash Place, New Delhi"/>
    <x v="83"/>
    <s v="Indian Rupees(Rs.)"/>
    <x v="0"/>
    <x v="0"/>
    <x v="0"/>
    <n v="66"/>
    <x v="0"/>
    <x v="6"/>
    <x v="7"/>
    <n v="4"/>
    <n v="18"/>
    <d v="2017-04-18T00:00:00"/>
    <s v="Rs.300"/>
    <n v="1"/>
    <n v="300"/>
  </r>
  <r>
    <n v="18491638"/>
    <x v="2502"/>
    <n v="1"/>
    <x v="0"/>
    <s v="New Delhi"/>
    <s v="167/3, Samasthpur Road, Pandav Nagar, New Delhi"/>
    <x v="64"/>
    <s v="Indian Rupees(Rs.)"/>
    <x v="0"/>
    <x v="0"/>
    <x v="0"/>
    <n v="1"/>
    <x v="0"/>
    <x v="0"/>
    <x v="6"/>
    <n v="4"/>
    <n v="18"/>
    <d v="2010-04-18T00:00:00"/>
    <s v="Rs.300"/>
    <n v="1"/>
    <n v="300"/>
  </r>
  <r>
    <n v="18462589"/>
    <x v="2440"/>
    <n v="1"/>
    <x v="0"/>
    <s v="New Delhi"/>
    <s v="G-17 and 18, New Rajdhani Enclave, Preet Vihar, New Delhi"/>
    <x v="44"/>
    <s v="Indian Rupees(Rs.)"/>
    <x v="0"/>
    <x v="1"/>
    <x v="0"/>
    <n v="1"/>
    <x v="0"/>
    <x v="0"/>
    <x v="8"/>
    <n v="4"/>
    <n v="15"/>
    <d v="2015-04-15T00:00:00"/>
    <s v="Rs.300"/>
    <n v="1"/>
    <n v="300"/>
  </r>
  <r>
    <n v="18336474"/>
    <x v="428"/>
    <n v="1"/>
    <x v="0"/>
    <s v="New Delhi"/>
    <s v="Shop-16, Plot-10, LSC Rajdhani Enclave, Near Preet  Vihar Metro Station, Preet Vihar, New Delhi"/>
    <x v="778"/>
    <s v="Indian Rupees(Rs.)"/>
    <x v="0"/>
    <x v="0"/>
    <x v="0"/>
    <n v="2"/>
    <x v="0"/>
    <x v="0"/>
    <x v="5"/>
    <n v="4"/>
    <n v="28"/>
    <d v="2012-04-28T00:00:00"/>
    <s v="Rs.300"/>
    <n v="1"/>
    <n v="300"/>
  </r>
  <r>
    <n v="18400733"/>
    <x v="2503"/>
    <n v="1"/>
    <x v="0"/>
    <s v="New Delhi"/>
    <s v="PVR Anupam Complex, District Centre, Sector 1"/>
    <x v="133"/>
    <s v="Indian Rupees(Rs.)"/>
    <x v="0"/>
    <x v="1"/>
    <x v="0"/>
    <n v="79"/>
    <x v="0"/>
    <x v="5"/>
    <x v="2"/>
    <n v="4"/>
    <n v="1"/>
    <d v="2018-04-01T00:00:00"/>
    <s v="Rs.300"/>
    <n v="1"/>
    <n v="300"/>
  </r>
  <r>
    <n v="18285204"/>
    <x v="2504"/>
    <n v="1"/>
    <x v="0"/>
    <s v="New Delhi"/>
    <s v="85-B, Humayunpur, Safdarjung, New Delhi"/>
    <x v="147"/>
    <s v="Indian Rupees(Rs.)"/>
    <x v="0"/>
    <x v="0"/>
    <x v="0"/>
    <n v="1"/>
    <x v="0"/>
    <x v="0"/>
    <x v="7"/>
    <n v="4"/>
    <n v="23"/>
    <d v="2017-04-23T00:00:00"/>
    <s v="Rs.300"/>
    <n v="1"/>
    <n v="300"/>
  </r>
  <r>
    <n v="1634"/>
    <x v="2505"/>
    <n v="1"/>
    <x v="0"/>
    <s v="New Delhi"/>
    <s v="132, Sarojini Nagar Market, Sarojini Nagar, New Delhi"/>
    <x v="90"/>
    <s v="Indian Rupees(Rs.)"/>
    <x v="0"/>
    <x v="0"/>
    <x v="0"/>
    <n v="38"/>
    <x v="0"/>
    <x v="15"/>
    <x v="2"/>
    <n v="4"/>
    <n v="15"/>
    <d v="2018-04-15T00:00:00"/>
    <s v="Rs.300"/>
    <n v="1"/>
    <n v="300"/>
  </r>
  <r>
    <n v="18456150"/>
    <x v="2506"/>
    <n v="1"/>
    <x v="0"/>
    <s v="New Delhi"/>
    <s v="181/2, Satya Niketan Market, Opposite Sri Venkateshwara College, Satyaniketan, New Delhi"/>
    <x v="49"/>
    <s v="Indian Rupees(Rs.)"/>
    <x v="0"/>
    <x v="0"/>
    <x v="0"/>
    <n v="11"/>
    <x v="0"/>
    <x v="11"/>
    <x v="8"/>
    <n v="4"/>
    <n v="27"/>
    <d v="2015-04-27T00:00:00"/>
    <s v="Rs.300"/>
    <n v="1"/>
    <n v="300"/>
  </r>
  <r>
    <n v="18224540"/>
    <x v="2507"/>
    <n v="1"/>
    <x v="0"/>
    <s v="New Delhi"/>
    <s v="6/169, Farsh Bazar, Near Anaj Mandi Chowk, Shahdara, New Delhi"/>
    <x v="3"/>
    <s v="Indian Rupees(Rs.)"/>
    <x v="0"/>
    <x v="0"/>
    <x v="0"/>
    <n v="3"/>
    <x v="0"/>
    <x v="0"/>
    <x v="6"/>
    <n v="4"/>
    <n v="9"/>
    <d v="2010-04-09T00:00:00"/>
    <s v="Rs.300"/>
    <n v="1"/>
    <n v="300"/>
  </r>
  <r>
    <n v="18025106"/>
    <x v="2508"/>
    <n v="1"/>
    <x v="0"/>
    <s v="New Delhi"/>
    <s v="Shop 94, Block J, Beri Wala Bagh, Near Sarvodya Bal Vidyalaya, Subhash Nagar, New Delhi"/>
    <x v="47"/>
    <s v="Indian Rupees(Rs.)"/>
    <x v="0"/>
    <x v="0"/>
    <x v="0"/>
    <n v="15"/>
    <x v="0"/>
    <x v="15"/>
    <x v="8"/>
    <n v="4"/>
    <n v="28"/>
    <d v="2015-04-28T00:00:00"/>
    <s v="Rs.300"/>
    <n v="1"/>
    <n v="300"/>
  </r>
  <r>
    <n v="18204802"/>
    <x v="2509"/>
    <n v="1"/>
    <x v="0"/>
    <s v="New Delhi"/>
    <s v="44/1, Totaram Ahuja Marg, Ashok Nagar, Tilak Nagar, New Delhi"/>
    <x v="12"/>
    <s v="Indian Rupees(Rs.)"/>
    <x v="0"/>
    <x v="0"/>
    <x v="0"/>
    <n v="5"/>
    <x v="0"/>
    <x v="20"/>
    <x v="8"/>
    <n v="4"/>
    <n v="10"/>
    <d v="2015-04-10T00:00:00"/>
    <s v="Rs.300"/>
    <n v="1"/>
    <n v="300"/>
  </r>
  <r>
    <n v="303244"/>
    <x v="543"/>
    <n v="1"/>
    <x v="0"/>
    <s v="New Delhi"/>
    <s v="Near Indian Oil Petrol Pump, Mool Chand Motors, Vasant Vihar, New Delhi"/>
    <x v="101"/>
    <s v="Indian Rupees(Rs.)"/>
    <x v="0"/>
    <x v="0"/>
    <x v="0"/>
    <n v="9"/>
    <x v="0"/>
    <x v="13"/>
    <x v="6"/>
    <n v="4"/>
    <n v="2"/>
    <d v="2010-04-02T00:00:00"/>
    <s v="Rs.300"/>
    <n v="1"/>
    <n v="300"/>
  </r>
  <r>
    <n v="18337907"/>
    <x v="2510"/>
    <n v="1"/>
    <x v="0"/>
    <s v="New Delhi"/>
    <s v="R-39, Opposite Metro Pillar - 47,  Shakurpur, Vikas Marg"/>
    <x v="2"/>
    <s v="Indian Rupees(Rs.)"/>
    <x v="0"/>
    <x v="0"/>
    <x v="0"/>
    <n v="19"/>
    <x v="0"/>
    <x v="4"/>
    <x v="2"/>
    <n v="4"/>
    <n v="6"/>
    <d v="2018-04-06T00:00:00"/>
    <s v="Rs.300"/>
    <n v="1"/>
    <n v="300"/>
  </r>
  <r>
    <n v="18250797"/>
    <x v="2511"/>
    <n v="1"/>
    <x v="0"/>
    <s v="New Delhi"/>
    <s v="A-1/9, Satyawati Colony, Ashok Vihar Phase 3, New Delhi"/>
    <x v="22"/>
    <s v="Indian Rupees(Rs.)"/>
    <x v="0"/>
    <x v="0"/>
    <x v="0"/>
    <n v="26"/>
    <x v="0"/>
    <x v="15"/>
    <x v="3"/>
    <n v="3"/>
    <n v="26"/>
    <d v="2011-03-26T00:00:00"/>
    <s v="Rs.300"/>
    <n v="1"/>
    <n v="300"/>
  </r>
  <r>
    <n v="1862"/>
    <x v="2512"/>
    <n v="1"/>
    <x v="0"/>
    <s v="New Delhi"/>
    <s v="6, UG-58 &amp; 59, Ansal Chamber 2, Bhikaji Cama Place, New Delhi"/>
    <x v="53"/>
    <s v="Indian Rupees(Rs.)"/>
    <x v="0"/>
    <x v="1"/>
    <x v="0"/>
    <n v="38"/>
    <x v="0"/>
    <x v="17"/>
    <x v="8"/>
    <n v="3"/>
    <n v="22"/>
    <d v="2015-03-22T00:00:00"/>
    <s v="Rs.300"/>
    <n v="1"/>
    <n v="300"/>
  </r>
  <r>
    <n v="308006"/>
    <x v="2513"/>
    <n v="1"/>
    <x v="0"/>
    <s v="New Delhi"/>
    <s v="251, Near Fathehpuri Masjid, Fatehpuri, Chandni Chowk, New Delhi"/>
    <x v="63"/>
    <s v="Indian Rupees(Rs.)"/>
    <x v="0"/>
    <x v="0"/>
    <x v="0"/>
    <n v="5"/>
    <x v="0"/>
    <x v="10"/>
    <x v="5"/>
    <n v="3"/>
    <n v="5"/>
    <d v="2012-03-05T00:00:00"/>
    <s v="Rs.300"/>
    <n v="1"/>
    <n v="300"/>
  </r>
  <r>
    <n v="18082228"/>
    <x v="2514"/>
    <n v="1"/>
    <x v="0"/>
    <s v="New Delhi"/>
    <s v="546, Kucha Pati Ram, Sita Ram Bazar, Near Chawri Bazar Metro Station, Chawri Bazar, New Delhi"/>
    <x v="44"/>
    <s v="Indian Rupees(Rs.)"/>
    <x v="0"/>
    <x v="0"/>
    <x v="0"/>
    <n v="36"/>
    <x v="0"/>
    <x v="3"/>
    <x v="6"/>
    <n v="3"/>
    <n v="2"/>
    <d v="2010-03-02T00:00:00"/>
    <s v="Rs.300"/>
    <n v="1"/>
    <n v="300"/>
  </r>
  <r>
    <n v="18292465"/>
    <x v="2515"/>
    <n v="1"/>
    <x v="0"/>
    <s v="New Delhi"/>
    <s v="Shop 7, Dayanand Marg Fruit Market, Daryaganj, New Delhi"/>
    <x v="5"/>
    <s v="Indian Rupees(Rs.)"/>
    <x v="0"/>
    <x v="0"/>
    <x v="0"/>
    <n v="3"/>
    <x v="0"/>
    <x v="0"/>
    <x v="0"/>
    <n v="3"/>
    <n v="13"/>
    <d v="2013-03-13T00:00:00"/>
    <s v="Rs.300"/>
    <n v="1"/>
    <n v="300"/>
  </r>
  <r>
    <n v="313473"/>
    <x v="2499"/>
    <n v="1"/>
    <x v="0"/>
    <s v="New Delhi"/>
    <s v="M3-A2, Near Mrignaini Chowk, Dilshad Garden, New Delhi"/>
    <x v="30"/>
    <s v="Indian Rupees(Rs.)"/>
    <x v="0"/>
    <x v="0"/>
    <x v="0"/>
    <n v="7"/>
    <x v="0"/>
    <x v="10"/>
    <x v="6"/>
    <n v="3"/>
    <n v="12"/>
    <d v="2010-03-12T00:00:00"/>
    <s v="Rs.300"/>
    <n v="1"/>
    <n v="300"/>
  </r>
  <r>
    <n v="18334422"/>
    <x v="2440"/>
    <n v="1"/>
    <x v="0"/>
    <s v="New Delhi"/>
    <s v="G-53, Green Park, New Delhi"/>
    <x v="44"/>
    <s v="Indian Rupees(Rs.)"/>
    <x v="0"/>
    <x v="1"/>
    <x v="0"/>
    <n v="9"/>
    <x v="0"/>
    <x v="20"/>
    <x v="2"/>
    <n v="3"/>
    <n v="18"/>
    <d v="2018-03-18T00:00:00"/>
    <s v="Rs.300"/>
    <n v="1"/>
    <n v="300"/>
  </r>
  <r>
    <n v="18423871"/>
    <x v="2516"/>
    <n v="1"/>
    <x v="0"/>
    <s v="New Delhi"/>
    <s v="472, Hardevpuri , Gautam Nagar, Hauz Khas, New Delhi"/>
    <x v="19"/>
    <s v="Indian Rupees(Rs.)"/>
    <x v="0"/>
    <x v="1"/>
    <x v="0"/>
    <n v="23"/>
    <x v="0"/>
    <x v="13"/>
    <x v="5"/>
    <n v="3"/>
    <n v="6"/>
    <d v="2012-03-06T00:00:00"/>
    <s v="Rs.300"/>
    <n v="1"/>
    <n v="300"/>
  </r>
  <r>
    <n v="303716"/>
    <x v="2517"/>
    <n v="1"/>
    <x v="0"/>
    <s v="New Delhi"/>
    <s v="B-1/30, Near Aurobindo Marg, Hauz Khas, New Delhi"/>
    <x v="21"/>
    <s v="Indian Rupees(Rs.)"/>
    <x v="0"/>
    <x v="1"/>
    <x v="0"/>
    <n v="243"/>
    <x v="0"/>
    <x v="5"/>
    <x v="0"/>
    <n v="3"/>
    <n v="15"/>
    <d v="2013-03-15T00:00:00"/>
    <s v="Rs.300"/>
    <n v="1"/>
    <n v="300"/>
  </r>
  <r>
    <n v="18037794"/>
    <x v="578"/>
    <n v="1"/>
    <x v="0"/>
    <s v="New Delhi"/>
    <s v="CE 1, Shop 5, Near Hari Nagar Clock Tower, Jail Road, New Delhi"/>
    <x v="103"/>
    <s v="Indian Rupees(Rs.)"/>
    <x v="0"/>
    <x v="0"/>
    <x v="0"/>
    <n v="3"/>
    <x v="0"/>
    <x v="0"/>
    <x v="0"/>
    <n v="3"/>
    <n v="1"/>
    <d v="2013-03-01T00:00:00"/>
    <s v="Rs.300"/>
    <n v="1"/>
    <n v="300"/>
  </r>
  <r>
    <n v="18357557"/>
    <x v="2518"/>
    <n v="1"/>
    <x v="0"/>
    <s v="New Delhi"/>
    <s v="57, Bhagwan Nagar, Gurudwara Bala Sahib Road, Ashram, Near Jangpura, New Delhi"/>
    <x v="779"/>
    <s v="Indian Rupees(Rs.)"/>
    <x v="0"/>
    <x v="0"/>
    <x v="0"/>
    <n v="2"/>
    <x v="0"/>
    <x v="0"/>
    <x v="2"/>
    <n v="3"/>
    <n v="9"/>
    <d v="2018-03-09T00:00:00"/>
    <s v="Rs.300"/>
    <n v="1"/>
    <n v="300"/>
  </r>
  <r>
    <n v="306034"/>
    <x v="415"/>
    <n v="1"/>
    <x v="0"/>
    <s v="New Delhi"/>
    <s v="61-D, Ground Floor, Ber Sarai Market, Opposite Old JNU Campus, JNU, New Delhi"/>
    <x v="12"/>
    <s v="Indian Rupees(Rs.)"/>
    <x v="0"/>
    <x v="0"/>
    <x v="0"/>
    <n v="15"/>
    <x v="0"/>
    <x v="11"/>
    <x v="4"/>
    <n v="3"/>
    <n v="5"/>
    <d v="2014-03-05T00:00:00"/>
    <s v="Rs.300"/>
    <n v="1"/>
    <n v="300"/>
  </r>
  <r>
    <n v="303583"/>
    <x v="2519"/>
    <n v="1"/>
    <x v="0"/>
    <s v="New Delhi"/>
    <s v="Opposite Narmada Hostel, JNU, New Delhi"/>
    <x v="3"/>
    <s v="Indian Rupees(Rs.)"/>
    <x v="0"/>
    <x v="0"/>
    <x v="0"/>
    <n v="53"/>
    <x v="0"/>
    <x v="4"/>
    <x v="7"/>
    <n v="3"/>
    <n v="28"/>
    <d v="2017-03-28T00:00:00"/>
    <s v="Rs.300"/>
    <n v="1"/>
    <n v="300"/>
  </r>
  <r>
    <n v="9470"/>
    <x v="415"/>
    <n v="1"/>
    <x v="0"/>
    <s v="New Delhi"/>
    <s v="UB-101, Kamla Nagar, New Delhi"/>
    <x v="12"/>
    <s v="Indian Rupees(Rs.)"/>
    <x v="0"/>
    <x v="0"/>
    <x v="0"/>
    <n v="86"/>
    <x v="0"/>
    <x v="15"/>
    <x v="5"/>
    <n v="3"/>
    <n v="8"/>
    <d v="2012-03-08T00:00:00"/>
    <s v="Rs.300"/>
    <n v="1"/>
    <n v="300"/>
  </r>
  <r>
    <n v="18430598"/>
    <x v="2503"/>
    <n v="1"/>
    <x v="0"/>
    <s v="New Delhi"/>
    <s v="27A, Block-UA, Jawahar Nagar, Kamla Nagar, New Delhi"/>
    <x v="133"/>
    <s v="Indian Rupees(Rs.)"/>
    <x v="0"/>
    <x v="1"/>
    <x v="0"/>
    <n v="58"/>
    <x v="0"/>
    <x v="21"/>
    <x v="7"/>
    <n v="3"/>
    <n v="21"/>
    <d v="2017-03-21T00:00:00"/>
    <s v="Rs.300"/>
    <n v="1"/>
    <n v="300"/>
  </r>
  <r>
    <n v="304461"/>
    <x v="2520"/>
    <n v="1"/>
    <x v="0"/>
    <s v="New Delhi"/>
    <s v="33-34 UB, Bunglow Road, Kamla Nagar, New Delhi"/>
    <x v="12"/>
    <s v="Indian Rupees(Rs.)"/>
    <x v="0"/>
    <x v="0"/>
    <x v="0"/>
    <n v="234"/>
    <x v="0"/>
    <x v="21"/>
    <x v="3"/>
    <n v="3"/>
    <n v="4"/>
    <d v="2011-03-04T00:00:00"/>
    <s v="Rs.300"/>
    <n v="1"/>
    <n v="300"/>
  </r>
  <r>
    <n v="300448"/>
    <x v="2521"/>
    <n v="1"/>
    <x v="0"/>
    <s v="New Delhi"/>
    <s v="J-38, Near Ramesh Nagar, Najafgarh Road, Kirti Nagar, New Delhi"/>
    <x v="780"/>
    <s v="Indian Rupees(Rs.)"/>
    <x v="0"/>
    <x v="0"/>
    <x v="0"/>
    <n v="23"/>
    <x v="0"/>
    <x v="27"/>
    <x v="3"/>
    <n v="3"/>
    <n v="21"/>
    <d v="2011-03-21T00:00:00"/>
    <s v="Rs.300"/>
    <n v="1"/>
    <n v="300"/>
  </r>
  <r>
    <n v="5658"/>
    <x v="2522"/>
    <n v="1"/>
    <x v="0"/>
    <s v="New Delhi"/>
    <s v="34A, Single Storey, Ramesh Nagar, Kirti Nagar, New Delhi"/>
    <x v="90"/>
    <s v="Indian Rupees(Rs.)"/>
    <x v="0"/>
    <x v="0"/>
    <x v="0"/>
    <n v="16"/>
    <x v="0"/>
    <x v="20"/>
    <x v="3"/>
    <n v="3"/>
    <n v="4"/>
    <d v="2011-03-04T00:00:00"/>
    <s v="Rs.300"/>
    <n v="1"/>
    <n v="300"/>
  </r>
  <r>
    <n v="18423095"/>
    <x v="2398"/>
    <n v="1"/>
    <x v="0"/>
    <s v="New Delhi"/>
    <s v="11, Shivpuri, Krishna Nagar, New Delhi"/>
    <x v="61"/>
    <s v="Indian Rupees(Rs.)"/>
    <x v="0"/>
    <x v="0"/>
    <x v="0"/>
    <n v="6"/>
    <x v="0"/>
    <x v="11"/>
    <x v="0"/>
    <n v="3"/>
    <n v="2"/>
    <d v="2013-03-02T00:00:00"/>
    <s v="Rs.300"/>
    <n v="1"/>
    <n v="300"/>
  </r>
  <r>
    <n v="307223"/>
    <x v="2523"/>
    <n v="1"/>
    <x v="0"/>
    <s v="New Delhi"/>
    <s v="132 Meharchand Market, Lodhi Road, Lodhi Colony, New Delhi"/>
    <x v="150"/>
    <s v="Indian Rupees(Rs.)"/>
    <x v="0"/>
    <x v="0"/>
    <x v="0"/>
    <n v="58"/>
    <x v="0"/>
    <x v="7"/>
    <x v="4"/>
    <n v="3"/>
    <n v="19"/>
    <d v="2014-03-19T00:00:00"/>
    <s v="Rs.300"/>
    <n v="1"/>
    <n v="300"/>
  </r>
  <r>
    <n v="305183"/>
    <x v="2524"/>
    <n v="1"/>
    <x v="0"/>
    <s v="New Delhi"/>
    <s v="K 98, Mahipalpur, New Delhi"/>
    <x v="22"/>
    <s v="Indian Rupees(Rs.)"/>
    <x v="0"/>
    <x v="0"/>
    <x v="0"/>
    <n v="2"/>
    <x v="0"/>
    <x v="0"/>
    <x v="6"/>
    <n v="3"/>
    <n v="19"/>
    <d v="2010-03-19T00:00:00"/>
    <s v="Rs.300"/>
    <n v="1"/>
    <n v="300"/>
  </r>
  <r>
    <n v="18332076"/>
    <x v="2525"/>
    <n v="1"/>
    <x v="0"/>
    <s v="New Delhi"/>
    <s v="JD-26, Khidki Extension, Malviya Nagar, New Delhi"/>
    <x v="781"/>
    <s v="Indian Rupees(Rs.)"/>
    <x v="0"/>
    <x v="1"/>
    <x v="0"/>
    <n v="20"/>
    <x v="0"/>
    <x v="15"/>
    <x v="4"/>
    <n v="3"/>
    <n v="14"/>
    <d v="2014-03-14T00:00:00"/>
    <s v="Rs.300"/>
    <n v="1"/>
    <n v="300"/>
  </r>
  <r>
    <n v="18375388"/>
    <x v="1005"/>
    <n v="1"/>
    <x v="0"/>
    <s v="New Delhi"/>
    <s v="Pankaj Tower, Mayur Vihar Phase 1, New Delhi"/>
    <x v="237"/>
    <s v="Indian Rupees(Rs.)"/>
    <x v="0"/>
    <x v="0"/>
    <x v="0"/>
    <n v="3"/>
    <x v="0"/>
    <x v="0"/>
    <x v="0"/>
    <n v="3"/>
    <n v="11"/>
    <d v="2013-03-11T00:00:00"/>
    <s v="Rs.300"/>
    <n v="1"/>
    <n v="300"/>
  </r>
  <r>
    <n v="308812"/>
    <x v="2526"/>
    <n v="1"/>
    <x v="0"/>
    <s v="New Delhi"/>
    <s v="C-2, Acharya Niketan, Mayur Vihar Phase 1, New Delhi"/>
    <x v="19"/>
    <s v="Indian Rupees(Rs.)"/>
    <x v="0"/>
    <x v="1"/>
    <x v="0"/>
    <n v="36"/>
    <x v="0"/>
    <x v="26"/>
    <x v="5"/>
    <n v="3"/>
    <n v="20"/>
    <d v="2012-03-20T00:00:00"/>
    <s v="Rs.300"/>
    <n v="1"/>
    <n v="300"/>
  </r>
  <r>
    <n v="301105"/>
    <x v="2527"/>
    <n v="1"/>
    <x v="0"/>
    <s v="New Delhi"/>
    <s v="118 - A2, LIG Flat Market, Opposite Sharma Medical Store, Mayur Vihar Phase 3, New Delhi"/>
    <x v="19"/>
    <s v="Indian Rupees(Rs.)"/>
    <x v="0"/>
    <x v="0"/>
    <x v="0"/>
    <n v="9"/>
    <x v="0"/>
    <x v="20"/>
    <x v="3"/>
    <n v="3"/>
    <n v="4"/>
    <d v="2011-03-04T00:00:00"/>
    <s v="Rs.300"/>
    <n v="1"/>
    <n v="300"/>
  </r>
  <r>
    <n v="309509"/>
    <x v="2528"/>
    <n v="1"/>
    <x v="0"/>
    <s v="New Delhi"/>
    <s v="Dr Kapoorwali Gali, Munirka, New Delhi"/>
    <x v="19"/>
    <s v="Indian Rupees(Rs.)"/>
    <x v="0"/>
    <x v="0"/>
    <x v="0"/>
    <n v="1"/>
    <x v="0"/>
    <x v="0"/>
    <x v="7"/>
    <n v="3"/>
    <n v="10"/>
    <d v="2017-03-10T00:00:00"/>
    <s v="Rs.300"/>
    <n v="1"/>
    <n v="300"/>
  </r>
  <r>
    <n v="313159"/>
    <x v="255"/>
    <n v="1"/>
    <x v="0"/>
    <s v="New Delhi"/>
    <s v="Ground Floor, Modi Towers, Nehru Place, New Delhi"/>
    <x v="121"/>
    <s v="Indian Rupees(Rs.)"/>
    <x v="0"/>
    <x v="1"/>
    <x v="0"/>
    <n v="9"/>
    <x v="0"/>
    <x v="11"/>
    <x v="2"/>
    <n v="3"/>
    <n v="13"/>
    <d v="2018-03-13T00:00:00"/>
    <s v="Rs.300"/>
    <n v="1"/>
    <n v="300"/>
  </r>
  <r>
    <n v="7330"/>
    <x v="2529"/>
    <n v="1"/>
    <x v="0"/>
    <s v="New Delhi"/>
    <s v="GH-14/753, Gate 6, Paschim Vihar, New Delhi"/>
    <x v="763"/>
    <s v="Indian Rupees(Rs.)"/>
    <x v="0"/>
    <x v="1"/>
    <x v="0"/>
    <n v="43"/>
    <x v="0"/>
    <x v="10"/>
    <x v="7"/>
    <n v="3"/>
    <n v="1"/>
    <d v="2017-03-01T00:00:00"/>
    <s v="Rs.300"/>
    <n v="1"/>
    <n v="300"/>
  </r>
  <r>
    <n v="306636"/>
    <x v="2530"/>
    <n v="1"/>
    <x v="0"/>
    <s v="New Delhi"/>
    <s v="Shop 3, A-4, Opposite Paschim Vihar East Metro Station, Paschim Vihar, New Delhi"/>
    <x v="133"/>
    <s v="Indian Rupees(Rs.)"/>
    <x v="0"/>
    <x v="1"/>
    <x v="0"/>
    <n v="52"/>
    <x v="0"/>
    <x v="7"/>
    <x v="2"/>
    <n v="3"/>
    <n v="6"/>
    <d v="2018-03-06T00:00:00"/>
    <s v="Rs.300"/>
    <n v="1"/>
    <n v="300"/>
  </r>
  <r>
    <n v="302815"/>
    <x v="2531"/>
    <n v="1"/>
    <x v="0"/>
    <s v="New Delhi"/>
    <s v="5, Darga Makta Peer, Pragati Maidan, New Delhi"/>
    <x v="23"/>
    <s v="Indian Rupees(Rs.)"/>
    <x v="0"/>
    <x v="0"/>
    <x v="0"/>
    <n v="100"/>
    <x v="0"/>
    <x v="15"/>
    <x v="3"/>
    <n v="3"/>
    <n v="17"/>
    <d v="2011-03-17T00:00:00"/>
    <s v="Rs.300"/>
    <n v="1"/>
    <n v="300"/>
  </r>
  <r>
    <n v="8272"/>
    <x v="2390"/>
    <n v="1"/>
    <x v="0"/>
    <s v="New Delhi"/>
    <s v="2, Ground Floor, North West Avenue, Punjabi Bagh Extension, Punjabi Bagh, New Delhi"/>
    <x v="46"/>
    <s v="Indian Rupees(Rs.)"/>
    <x v="0"/>
    <x v="1"/>
    <x v="0"/>
    <n v="50"/>
    <x v="0"/>
    <x v="11"/>
    <x v="1"/>
    <n v="3"/>
    <n v="21"/>
    <d v="2016-03-21T00:00:00"/>
    <s v="Rs.300"/>
    <n v="1"/>
    <n v="300"/>
  </r>
  <r>
    <n v="303105"/>
    <x v="543"/>
    <n v="1"/>
    <x v="0"/>
    <s v="New Delhi"/>
    <s v="2, North West Avenue, Club Road, Punjabi Bagh Extension, Punjabi Bagh, New Delhi"/>
    <x v="101"/>
    <s v="Indian Rupees(Rs.)"/>
    <x v="0"/>
    <x v="0"/>
    <x v="0"/>
    <n v="24"/>
    <x v="0"/>
    <x v="11"/>
    <x v="0"/>
    <n v="3"/>
    <n v="15"/>
    <d v="2013-03-15T00:00:00"/>
    <s v="Rs.300"/>
    <n v="1"/>
    <n v="300"/>
  </r>
  <r>
    <n v="18107869"/>
    <x v="2532"/>
    <n v="1"/>
    <x v="0"/>
    <s v="New Delhi"/>
    <s v="Shop 12, B-1/8, Apsara Arcade, Pusa Road, Rajinder Nagar, New Delhi"/>
    <x v="12"/>
    <s v="Indian Rupees(Rs.)"/>
    <x v="0"/>
    <x v="0"/>
    <x v="0"/>
    <n v="12"/>
    <x v="0"/>
    <x v="10"/>
    <x v="7"/>
    <n v="3"/>
    <n v="4"/>
    <d v="2017-03-04T00:00:00"/>
    <s v="Rs.300"/>
    <n v="1"/>
    <n v="300"/>
  </r>
  <r>
    <n v="300844"/>
    <x v="415"/>
    <n v="1"/>
    <x v="0"/>
    <s v="New Delhi"/>
    <s v="C8/354, Sector 8, Rohini, New Delhi"/>
    <x v="12"/>
    <s v="Indian Rupees(Rs.)"/>
    <x v="0"/>
    <x v="0"/>
    <x v="0"/>
    <n v="85"/>
    <x v="0"/>
    <x v="15"/>
    <x v="1"/>
    <n v="3"/>
    <n v="27"/>
    <d v="2016-03-27T00:00:00"/>
    <s v="Rs.300"/>
    <n v="1"/>
    <n v="300"/>
  </r>
  <r>
    <n v="18461946"/>
    <x v="2533"/>
    <n v="1"/>
    <x v="0"/>
    <s v="New Delhi"/>
    <s v="70-E, Humayunpur, Safdarjung Enclave"/>
    <x v="782"/>
    <s v="Indian Rupees(Rs.)"/>
    <x v="0"/>
    <x v="0"/>
    <x v="0"/>
    <n v="15"/>
    <x v="0"/>
    <x v="15"/>
    <x v="3"/>
    <n v="3"/>
    <n v="10"/>
    <d v="2011-03-10T00:00:00"/>
    <s v="Rs.300"/>
    <n v="1"/>
    <n v="300"/>
  </r>
  <r>
    <n v="18496493"/>
    <x v="2534"/>
    <n v="1"/>
    <x v="0"/>
    <s v="New Delhi"/>
    <s v="Safdarjung Enclave"/>
    <x v="130"/>
    <s v="Indian Rupees(Rs.)"/>
    <x v="0"/>
    <x v="0"/>
    <x v="0"/>
    <n v="1"/>
    <x v="0"/>
    <x v="0"/>
    <x v="6"/>
    <n v="3"/>
    <n v="15"/>
    <d v="2010-03-15T00:00:00"/>
    <s v="Rs.300"/>
    <n v="1"/>
    <n v="300"/>
  </r>
  <r>
    <n v="1629"/>
    <x v="2535"/>
    <n v="1"/>
    <x v="0"/>
    <s v="New Delhi"/>
    <s v="9, Satyaniketan Market, Satyaniketan, New Delhi"/>
    <x v="8"/>
    <s v="Indian Rupees(Rs.)"/>
    <x v="0"/>
    <x v="0"/>
    <x v="0"/>
    <n v="23"/>
    <x v="0"/>
    <x v="28"/>
    <x v="8"/>
    <n v="3"/>
    <n v="13"/>
    <d v="2015-03-13T00:00:00"/>
    <s v="Rs.300"/>
    <n v="1"/>
    <n v="300"/>
  </r>
  <r>
    <n v="18355138"/>
    <x v="2536"/>
    <n v="1"/>
    <x v="0"/>
    <s v="New Delhi"/>
    <s v="106, Ground Floor, Satyaniketan, New Delhi"/>
    <x v="12"/>
    <s v="Indian Rupees(Rs.)"/>
    <x v="0"/>
    <x v="1"/>
    <x v="0"/>
    <n v="26"/>
    <x v="0"/>
    <x v="21"/>
    <x v="7"/>
    <n v="3"/>
    <n v="18"/>
    <d v="2017-03-18T00:00:00"/>
    <s v="Rs.300"/>
    <n v="1"/>
    <n v="300"/>
  </r>
  <r>
    <n v="18377919"/>
    <x v="369"/>
    <n v="1"/>
    <x v="0"/>
    <s v="New Delhi"/>
    <s v="1/7228 A, Gorakh Park, Main Babarpur Road, Near Hanuman Mandir, Shahdara, New Delhi"/>
    <x v="29"/>
    <s v="Indian Rupees(Rs.)"/>
    <x v="0"/>
    <x v="0"/>
    <x v="0"/>
    <n v="1"/>
    <x v="0"/>
    <x v="0"/>
    <x v="0"/>
    <n v="3"/>
    <n v="5"/>
    <d v="2013-03-05T00:00:00"/>
    <s v="Rs.300"/>
    <n v="1"/>
    <n v="300"/>
  </r>
  <r>
    <n v="18454520"/>
    <x v="2537"/>
    <n v="1"/>
    <x v="0"/>
    <s v="New Delhi"/>
    <s v="Shalimar Bagh, New Delhi"/>
    <x v="46"/>
    <s v="Indian Rupees(Rs.)"/>
    <x v="0"/>
    <x v="0"/>
    <x v="0"/>
    <n v="2"/>
    <x v="0"/>
    <x v="0"/>
    <x v="4"/>
    <n v="3"/>
    <n v="4"/>
    <d v="2014-03-04T00:00:00"/>
    <s v="Rs.300"/>
    <n v="1"/>
    <n v="300"/>
  </r>
  <r>
    <n v="18446388"/>
    <x v="2538"/>
    <n v="1"/>
    <x v="0"/>
    <s v="New Delhi"/>
    <s v="Shop 13, BP Market, Shalimar Bagh, New Delhi"/>
    <x v="12"/>
    <s v="Indian Rupees(Rs.)"/>
    <x v="0"/>
    <x v="0"/>
    <x v="0"/>
    <n v="2"/>
    <x v="0"/>
    <x v="0"/>
    <x v="2"/>
    <n v="3"/>
    <n v="13"/>
    <d v="2018-03-13T00:00:00"/>
    <s v="Rs.300"/>
    <n v="1"/>
    <n v="300"/>
  </r>
  <r>
    <n v="18368025"/>
    <x v="2539"/>
    <n v="1"/>
    <x v="0"/>
    <s v="New Delhi"/>
    <s v="WZ-188, Punjabi Market, Tilak Nagar, New Delhi"/>
    <x v="12"/>
    <s v="Indian Rupees(Rs.)"/>
    <x v="0"/>
    <x v="0"/>
    <x v="0"/>
    <n v="3"/>
    <x v="0"/>
    <x v="0"/>
    <x v="2"/>
    <n v="3"/>
    <n v="4"/>
    <d v="2018-03-04T00:00:00"/>
    <s v="Rs.300"/>
    <n v="1"/>
    <n v="300"/>
  </r>
  <r>
    <n v="18469949"/>
    <x v="2520"/>
    <n v="1"/>
    <x v="0"/>
    <s v="New Delhi"/>
    <s v="Tilak Nagar, New Delhi"/>
    <x v="12"/>
    <s v="Indian Rupees(Rs.)"/>
    <x v="0"/>
    <x v="0"/>
    <x v="0"/>
    <n v="3"/>
    <x v="0"/>
    <x v="0"/>
    <x v="7"/>
    <n v="3"/>
    <n v="17"/>
    <d v="2017-03-17T00:00:00"/>
    <s v="Rs.300"/>
    <n v="1"/>
    <n v="300"/>
  </r>
  <r>
    <n v="18372661"/>
    <x v="2540"/>
    <n v="1"/>
    <x v="0"/>
    <s v="New Delhi"/>
    <s v="G-116/117, School Road, SDM Market, Mangal Bazaar Chowk, Uttam Nagar, New Delhi"/>
    <x v="309"/>
    <s v="Indian Rupees(Rs.)"/>
    <x v="0"/>
    <x v="0"/>
    <x v="0"/>
    <n v="4"/>
    <x v="0"/>
    <x v="13"/>
    <x v="3"/>
    <n v="3"/>
    <n v="20"/>
    <d v="2011-03-20T00:00:00"/>
    <s v="Rs.300"/>
    <n v="1"/>
    <n v="300"/>
  </r>
  <r>
    <n v="17989106"/>
    <x v="2541"/>
    <n v="1"/>
    <x v="0"/>
    <s v="New Delhi"/>
    <s v="B-44, Sewak Park, Dwarka Mod Metro Station, Uttam Nagar, New Delhi"/>
    <x v="19"/>
    <s v="Indian Rupees(Rs.)"/>
    <x v="0"/>
    <x v="0"/>
    <x v="0"/>
    <n v="2"/>
    <x v="0"/>
    <x v="0"/>
    <x v="2"/>
    <n v="3"/>
    <n v="18"/>
    <d v="2018-03-18T00:00:00"/>
    <s v="Rs.300"/>
    <n v="1"/>
    <n v="300"/>
  </r>
  <r>
    <n v="18291214"/>
    <x v="2542"/>
    <n v="1"/>
    <x v="0"/>
    <s v="New Delhi"/>
    <s v="G-4, V3S Mall, Near Box Office, Laxmi Nagar, New Delhi"/>
    <x v="60"/>
    <s v="Indian Rupees(Rs.)"/>
    <x v="0"/>
    <x v="0"/>
    <x v="0"/>
    <n v="23"/>
    <x v="0"/>
    <x v="17"/>
    <x v="0"/>
    <n v="3"/>
    <n v="21"/>
    <d v="2013-03-21T00:00:00"/>
    <s v="Rs.300"/>
    <n v="1"/>
    <n v="300"/>
  </r>
  <r>
    <n v="300461"/>
    <x v="2543"/>
    <n v="1"/>
    <x v="0"/>
    <s v="New Delhi"/>
    <s v="KG-1/411, Vikaspuri, New Delhi"/>
    <x v="19"/>
    <s v="Indian Rupees(Rs.)"/>
    <x v="0"/>
    <x v="0"/>
    <x v="0"/>
    <n v="33"/>
    <x v="0"/>
    <x v="4"/>
    <x v="1"/>
    <n v="3"/>
    <n v="15"/>
    <d v="2016-03-15T00:00:00"/>
    <s v="Rs.300"/>
    <n v="1"/>
    <n v="300"/>
  </r>
  <r>
    <n v="18057797"/>
    <x v="2544"/>
    <n v="1"/>
    <x v="0"/>
    <s v="New Delhi"/>
    <s v="GG 1/ 143 A, PVR Road, Vikaspuri, New Delhi"/>
    <x v="59"/>
    <s v="Indian Rupees(Rs.)"/>
    <x v="0"/>
    <x v="0"/>
    <x v="0"/>
    <n v="9"/>
    <x v="0"/>
    <x v="11"/>
    <x v="4"/>
    <n v="3"/>
    <n v="21"/>
    <d v="2014-03-21T00:00:00"/>
    <s v="Rs.300"/>
    <n v="1"/>
    <n v="300"/>
  </r>
  <r>
    <n v="18377897"/>
    <x v="2545"/>
    <n v="1"/>
    <x v="0"/>
    <s v="New Delhi"/>
    <s v="B-169, Main Road, Jhilmil Colony, Vivek Vihar, New Delhi"/>
    <x v="46"/>
    <s v="Indian Rupees(Rs.)"/>
    <x v="0"/>
    <x v="0"/>
    <x v="0"/>
    <n v="1"/>
    <x v="0"/>
    <x v="0"/>
    <x v="2"/>
    <n v="3"/>
    <n v="19"/>
    <d v="2018-03-19T00:00:00"/>
    <s v="Rs.300"/>
    <n v="1"/>
    <n v="300"/>
  </r>
  <r>
    <n v="309051"/>
    <x v="2546"/>
    <n v="1"/>
    <x v="0"/>
    <s v="New Delhi"/>
    <s v="14, Crescent Square Mall, DC Chowk, Rohini, New Delhi"/>
    <x v="709"/>
    <s v="Indian Rupees(Rs.)"/>
    <x v="0"/>
    <x v="1"/>
    <x v="0"/>
    <n v="164"/>
    <x v="0"/>
    <x v="9"/>
    <x v="8"/>
    <n v="2"/>
    <n v="7"/>
    <d v="2015-02-07T00:00:00"/>
    <s v="Rs.300"/>
    <n v="1"/>
    <n v="300"/>
  </r>
  <r>
    <n v="308703"/>
    <x v="2547"/>
    <n v="1"/>
    <x v="0"/>
    <s v="New Delhi"/>
    <s v="A-24, Defence Colony, New Delhi"/>
    <x v="21"/>
    <s v="Indian Rupees(Rs.)"/>
    <x v="0"/>
    <x v="1"/>
    <x v="0"/>
    <n v="12"/>
    <x v="0"/>
    <x v="11"/>
    <x v="7"/>
    <n v="2"/>
    <n v="10"/>
    <d v="2017-02-10T00:00:00"/>
    <s v="Rs.300"/>
    <n v="1"/>
    <n v="300"/>
  </r>
  <r>
    <n v="18455950"/>
    <x v="2548"/>
    <n v="1"/>
    <x v="0"/>
    <s v="New Delhi"/>
    <s v="1443/1, Outram Lines, Opposite BBM Depot 2, Kingsway Camp, Delhi University-GTB Nagar, New Delhi"/>
    <x v="111"/>
    <s v="Indian Rupees(Rs.)"/>
    <x v="0"/>
    <x v="0"/>
    <x v="0"/>
    <n v="1"/>
    <x v="0"/>
    <x v="0"/>
    <x v="2"/>
    <n v="2"/>
    <n v="28"/>
    <d v="2018-02-28T00:00:00"/>
    <s v="Rs.300"/>
    <n v="1"/>
    <n v="300"/>
  </r>
  <r>
    <n v="305209"/>
    <x v="2549"/>
    <n v="1"/>
    <x v="0"/>
    <s v="New Delhi"/>
    <s v="L 98, Dilshad Garden, New Delhi"/>
    <x v="64"/>
    <s v="Indian Rupees(Rs.)"/>
    <x v="0"/>
    <x v="0"/>
    <x v="0"/>
    <n v="7"/>
    <x v="0"/>
    <x v="13"/>
    <x v="3"/>
    <n v="2"/>
    <n v="27"/>
    <d v="2011-02-27T00:00:00"/>
    <s v="Rs.300"/>
    <n v="1"/>
    <n v="300"/>
  </r>
  <r>
    <n v="6875"/>
    <x v="2550"/>
    <n v="1"/>
    <x v="0"/>
    <s v="New Delhi"/>
    <s v="G-15, District Center, Janakpuri, New Delhi"/>
    <x v="42"/>
    <s v="Indian Rupees(Rs.)"/>
    <x v="0"/>
    <x v="0"/>
    <x v="0"/>
    <n v="56"/>
    <x v="0"/>
    <x v="9"/>
    <x v="8"/>
    <n v="2"/>
    <n v="2"/>
    <d v="2015-02-02T00:00:00"/>
    <s v="Rs.300"/>
    <n v="1"/>
    <n v="300"/>
  </r>
  <r>
    <n v="18423116"/>
    <x v="2551"/>
    <n v="1"/>
    <x v="0"/>
    <s v="New Delhi"/>
    <s v="18/47, Main Market, East Patel Nagar, New Delhi"/>
    <x v="41"/>
    <s v="Indian Rupees(Rs.)"/>
    <x v="0"/>
    <x v="0"/>
    <x v="0"/>
    <n v="3"/>
    <x v="0"/>
    <x v="0"/>
    <x v="3"/>
    <n v="2"/>
    <n v="27"/>
    <d v="2011-02-27T00:00:00"/>
    <s v="Rs.300"/>
    <n v="1"/>
    <n v="300"/>
  </r>
  <r>
    <n v="9640"/>
    <x v="2552"/>
    <n v="1"/>
    <x v="0"/>
    <s v="New Delhi"/>
    <s v="Essex Farms, 4, Hauz Khas, New Delhi"/>
    <x v="572"/>
    <s v="Indian Rupees(Rs.)"/>
    <x v="0"/>
    <x v="0"/>
    <x v="0"/>
    <n v="50"/>
    <x v="0"/>
    <x v="4"/>
    <x v="1"/>
    <n v="2"/>
    <n v="9"/>
    <d v="2016-02-09T00:00:00"/>
    <s v="Rs.300"/>
    <n v="1"/>
    <n v="300"/>
  </r>
  <r>
    <n v="732"/>
    <x v="2553"/>
    <n v="1"/>
    <x v="0"/>
    <s v="New Delhi"/>
    <s v="M-29, M Block Market, Greater Kailash (GK) 1, New Delhi"/>
    <x v="12"/>
    <s v="Indian Rupees(Rs.)"/>
    <x v="0"/>
    <x v="1"/>
    <x v="0"/>
    <n v="67"/>
    <x v="0"/>
    <x v="10"/>
    <x v="4"/>
    <n v="2"/>
    <n v="7"/>
    <d v="2014-02-07T00:00:00"/>
    <s v="Rs.300"/>
    <n v="1"/>
    <n v="300"/>
  </r>
  <r>
    <n v="307344"/>
    <x v="2023"/>
    <n v="1"/>
    <x v="0"/>
    <s v="New Delhi"/>
    <s v="Shop 22, E Block Market, Greater Kailash (GK) 2, New Delhi"/>
    <x v="783"/>
    <s v="Indian Rupees(Rs.)"/>
    <x v="0"/>
    <x v="0"/>
    <x v="0"/>
    <n v="30"/>
    <x v="0"/>
    <x v="26"/>
    <x v="3"/>
    <n v="2"/>
    <n v="17"/>
    <d v="2011-02-17T00:00:00"/>
    <s v="Rs.300"/>
    <n v="1"/>
    <n v="300"/>
  </r>
  <r>
    <n v="18430873"/>
    <x v="2554"/>
    <n v="1"/>
    <x v="0"/>
    <s v="New Delhi"/>
    <s v="The Junction, CSC Complex, Green Park Main Road, Hauz Khas, New Delhi"/>
    <x v="62"/>
    <s v="Indian Rupees(Rs.)"/>
    <x v="0"/>
    <x v="0"/>
    <x v="0"/>
    <n v="23"/>
    <x v="0"/>
    <x v="21"/>
    <x v="3"/>
    <n v="2"/>
    <n v="13"/>
    <d v="2011-02-13T00:00:00"/>
    <s v="Rs.300"/>
    <n v="1"/>
    <n v="300"/>
  </r>
  <r>
    <n v="309856"/>
    <x v="2555"/>
    <n v="1"/>
    <x v="0"/>
    <s v="New Delhi"/>
    <s v="10/18, Shakti Nagar, Near Roshanara Club, Kamla Nagar, New Delhi"/>
    <x v="94"/>
    <s v="Indian Rupees(Rs.)"/>
    <x v="0"/>
    <x v="0"/>
    <x v="0"/>
    <n v="36"/>
    <x v="0"/>
    <x v="5"/>
    <x v="7"/>
    <n v="2"/>
    <n v="2"/>
    <d v="2017-02-02T00:00:00"/>
    <s v="Rs.300"/>
    <n v="1"/>
    <n v="300"/>
  </r>
  <r>
    <n v="312518"/>
    <x v="2398"/>
    <n v="1"/>
    <x v="0"/>
    <s v="New Delhi"/>
    <s v="House 1, Dayanand Vihar, Opposite HOD, Karkardooma, New Delhi"/>
    <x v="61"/>
    <s v="Indian Rupees(Rs.)"/>
    <x v="0"/>
    <x v="1"/>
    <x v="0"/>
    <n v="292"/>
    <x v="0"/>
    <x v="19"/>
    <x v="3"/>
    <n v="2"/>
    <n v="10"/>
    <d v="2011-02-10T00:00:00"/>
    <s v="Rs.300"/>
    <n v="1"/>
    <n v="300"/>
  </r>
  <r>
    <n v="301208"/>
    <x v="151"/>
    <n v="1"/>
    <x v="0"/>
    <s v="New Delhi"/>
    <s v="A-45/2, Swana Cinema Road Main Chowk, East Azad Nagar, Near Krishna Nagar, New Delhi"/>
    <x v="3"/>
    <s v="Indian Rupees(Rs.)"/>
    <x v="0"/>
    <x v="0"/>
    <x v="0"/>
    <n v="16"/>
    <x v="0"/>
    <x v="20"/>
    <x v="7"/>
    <n v="2"/>
    <n v="24"/>
    <d v="2017-02-24T00:00:00"/>
    <s v="Rs.300"/>
    <n v="1"/>
    <n v="300"/>
  </r>
  <r>
    <n v="9849"/>
    <x v="2556"/>
    <n v="1"/>
    <x v="0"/>
    <s v="New Delhi"/>
    <s v="434/113, Veer Savarkar Block, Shakarpur, Laxmi Nagar, New Delhi"/>
    <x v="45"/>
    <s v="Indian Rupees(Rs.)"/>
    <x v="0"/>
    <x v="1"/>
    <x v="0"/>
    <n v="8"/>
    <x v="0"/>
    <x v="10"/>
    <x v="0"/>
    <n v="2"/>
    <n v="19"/>
    <d v="2013-02-19T00:00:00"/>
    <s v="Rs.300"/>
    <n v="1"/>
    <n v="300"/>
  </r>
  <r>
    <n v="18356797"/>
    <x v="2557"/>
    <n v="1"/>
    <x v="0"/>
    <s v="New Delhi"/>
    <s v="A Block, Near Main Red Light Chowk, Opposite Vishal Mega Mart, Mahipalpur, New Delhi"/>
    <x v="784"/>
    <s v="Indian Rupees(Rs.)"/>
    <x v="0"/>
    <x v="0"/>
    <x v="0"/>
    <n v="1"/>
    <x v="0"/>
    <x v="0"/>
    <x v="3"/>
    <n v="2"/>
    <n v="2"/>
    <d v="2011-02-02T00:00:00"/>
    <s v="Rs.300"/>
    <n v="1"/>
    <n v="300"/>
  </r>
  <r>
    <n v="18350159"/>
    <x v="1750"/>
    <n v="1"/>
    <x v="0"/>
    <s v="New Delhi"/>
    <s v="F-341, Lado Sarai, Mehrauli, New Delhi"/>
    <x v="14"/>
    <s v="Indian Rupees(Rs.)"/>
    <x v="0"/>
    <x v="0"/>
    <x v="0"/>
    <n v="1"/>
    <x v="0"/>
    <x v="0"/>
    <x v="7"/>
    <n v="2"/>
    <n v="26"/>
    <d v="2017-02-26T00:00:00"/>
    <s v="Rs.300"/>
    <n v="1"/>
    <n v="300"/>
  </r>
  <r>
    <n v="312145"/>
    <x v="2558"/>
    <n v="1"/>
    <x v="0"/>
    <s v="New Delhi"/>
    <s v="Shop 1/20, Sabji Market, Near Metro Station, Moti Nagar, New Delhi"/>
    <x v="709"/>
    <s v="Indian Rupees(Rs.)"/>
    <x v="0"/>
    <x v="0"/>
    <x v="0"/>
    <n v="21"/>
    <x v="0"/>
    <x v="13"/>
    <x v="6"/>
    <n v="2"/>
    <n v="24"/>
    <d v="2010-02-24T00:00:00"/>
    <s v="Rs.300"/>
    <n v="1"/>
    <n v="300"/>
  </r>
  <r>
    <n v="18358295"/>
    <x v="2559"/>
    <n v="1"/>
    <x v="0"/>
    <s v="New Delhi"/>
    <s v="House 70, Shop 2, Indra Vihar, Opposite International Girls Hostel, Mukherjee Nagar, New Delhi"/>
    <x v="12"/>
    <s v="Indian Rupees(Rs.)"/>
    <x v="0"/>
    <x v="0"/>
    <x v="0"/>
    <n v="4"/>
    <x v="0"/>
    <x v="10"/>
    <x v="1"/>
    <n v="2"/>
    <n v="10"/>
    <d v="2016-02-10T00:00:00"/>
    <s v="Rs.300"/>
    <n v="1"/>
    <n v="300"/>
  </r>
  <r>
    <n v="18317756"/>
    <x v="2560"/>
    <n v="1"/>
    <x v="0"/>
    <s v="New Delhi"/>
    <s v="Shop 2, Indra Vihar, Mukherjee Nagar, New Delhi"/>
    <x v="3"/>
    <s v="Indian Rupees(Rs.)"/>
    <x v="0"/>
    <x v="0"/>
    <x v="0"/>
    <n v="8"/>
    <x v="0"/>
    <x v="13"/>
    <x v="5"/>
    <n v="2"/>
    <n v="26"/>
    <d v="2012-02-26T00:00:00"/>
    <s v="Rs.300"/>
    <n v="1"/>
    <n v="300"/>
  </r>
  <r>
    <n v="310936"/>
    <x v="310"/>
    <n v="1"/>
    <x v="0"/>
    <s v="New Delhi"/>
    <s v="265, Main Road, Hakikat Nagar, Mukherjee Nagar, New Delhi"/>
    <x v="61"/>
    <s v="Indian Rupees(Rs.)"/>
    <x v="0"/>
    <x v="0"/>
    <x v="0"/>
    <n v="9"/>
    <x v="0"/>
    <x v="13"/>
    <x v="0"/>
    <n v="2"/>
    <n v="10"/>
    <d v="2013-02-10T00:00:00"/>
    <s v="Rs.300"/>
    <n v="1"/>
    <n v="300"/>
  </r>
  <r>
    <n v="18225831"/>
    <x v="2561"/>
    <n v="1"/>
    <x v="0"/>
    <s v="New Delhi"/>
    <s v="336, Munirka, New Delhi"/>
    <x v="22"/>
    <s v="Indian Rupees(Rs.)"/>
    <x v="0"/>
    <x v="0"/>
    <x v="0"/>
    <n v="3"/>
    <x v="0"/>
    <x v="0"/>
    <x v="0"/>
    <n v="2"/>
    <n v="23"/>
    <d v="2013-02-23T00:00:00"/>
    <s v="Rs.300"/>
    <n v="1"/>
    <n v="300"/>
  </r>
  <r>
    <n v="9262"/>
    <x v="2562"/>
    <n v="1"/>
    <x v="0"/>
    <s v="New Delhi"/>
    <s v="Near Delhi Gate, Najafgarh, New Delhi"/>
    <x v="38"/>
    <s v="Indian Rupees(Rs.)"/>
    <x v="0"/>
    <x v="0"/>
    <x v="0"/>
    <n v="2"/>
    <x v="0"/>
    <x v="0"/>
    <x v="0"/>
    <n v="2"/>
    <n v="27"/>
    <d v="2013-02-27T00:00:00"/>
    <s v="Rs.300"/>
    <n v="1"/>
    <n v="300"/>
  </r>
  <r>
    <n v="2370"/>
    <x v="2563"/>
    <n v="1"/>
    <x v="0"/>
    <s v="New Delhi"/>
    <s v="G 37, Aggarwal Millenium, Netaji Subhash Place, New Delhi"/>
    <x v="6"/>
    <s v="Indian Rupees(Rs.)"/>
    <x v="0"/>
    <x v="0"/>
    <x v="0"/>
    <n v="23"/>
    <x v="0"/>
    <x v="27"/>
    <x v="2"/>
    <n v="2"/>
    <n v="6"/>
    <d v="2018-02-06T00:00:00"/>
    <s v="Rs.300"/>
    <n v="1"/>
    <n v="300"/>
  </r>
  <r>
    <n v="302155"/>
    <x v="2564"/>
    <n v="1"/>
    <x v="0"/>
    <s v="New Delhi"/>
    <s v="1601, Main Bazaar, Paharganj, New Delhi"/>
    <x v="20"/>
    <s v="Indian Rupees(Rs.)"/>
    <x v="0"/>
    <x v="0"/>
    <x v="0"/>
    <n v="28"/>
    <x v="0"/>
    <x v="13"/>
    <x v="0"/>
    <n v="2"/>
    <n v="19"/>
    <d v="2013-02-19T00:00:00"/>
    <s v="Rs.300"/>
    <n v="1"/>
    <n v="300"/>
  </r>
  <r>
    <n v="18180073"/>
    <x v="2565"/>
    <n v="1"/>
    <x v="0"/>
    <s v="New Delhi"/>
    <s v="Near Aditya Complex, Preet Vihar, New Delhi"/>
    <x v="3"/>
    <s v="Indian Rupees(Rs.)"/>
    <x v="0"/>
    <x v="1"/>
    <x v="0"/>
    <n v="177"/>
    <x v="0"/>
    <x v="13"/>
    <x v="3"/>
    <n v="2"/>
    <n v="3"/>
    <d v="2011-02-03T00:00:00"/>
    <s v="Rs.300"/>
    <n v="1"/>
    <n v="300"/>
  </r>
  <r>
    <n v="9230"/>
    <x v="2566"/>
    <n v="1"/>
    <x v="0"/>
    <s v="New Delhi"/>
    <s v="1/51, Central Market, Near Guru Nanak School, West Punjabi Bagh, Punjabi Bagh, New Delhi"/>
    <x v="133"/>
    <s v="Indian Rupees(Rs.)"/>
    <x v="0"/>
    <x v="0"/>
    <x v="0"/>
    <n v="96"/>
    <x v="0"/>
    <x v="21"/>
    <x v="0"/>
    <n v="2"/>
    <n v="15"/>
    <d v="2013-02-15T00:00:00"/>
    <s v="Rs.300"/>
    <n v="1"/>
    <n v="300"/>
  </r>
  <r>
    <n v="18455210"/>
    <x v="2567"/>
    <n v="1"/>
    <x v="0"/>
    <s v="New Delhi"/>
    <s v="4A/1, Bada Bazar Road, Rajinder Nagar, New Delhi"/>
    <x v="598"/>
    <s v="Indian Rupees(Rs.)"/>
    <x v="0"/>
    <x v="0"/>
    <x v="0"/>
    <n v="20"/>
    <x v="0"/>
    <x v="4"/>
    <x v="5"/>
    <n v="2"/>
    <n v="25"/>
    <d v="2012-02-25T00:00:00"/>
    <s v="Rs.300"/>
    <n v="1"/>
    <n v="300"/>
  </r>
  <r>
    <n v="310198"/>
    <x v="2568"/>
    <n v="1"/>
    <x v="0"/>
    <s v="New Delhi"/>
    <s v="L-321, Sarita Vihar, New Delhi"/>
    <x v="21"/>
    <s v="Indian Rupees(Rs.)"/>
    <x v="0"/>
    <x v="0"/>
    <x v="0"/>
    <n v="1"/>
    <x v="0"/>
    <x v="0"/>
    <x v="6"/>
    <n v="2"/>
    <n v="26"/>
    <d v="2010-02-26T00:00:00"/>
    <s v="Rs.300"/>
    <n v="1"/>
    <n v="300"/>
  </r>
  <r>
    <n v="304633"/>
    <x v="2569"/>
    <n v="1"/>
    <x v="0"/>
    <s v="New Delhi"/>
    <s v="C-2/33, SDA, New Delhi"/>
    <x v="21"/>
    <s v="Indian Rupees(Rs.)"/>
    <x v="0"/>
    <x v="0"/>
    <x v="0"/>
    <n v="7"/>
    <x v="0"/>
    <x v="13"/>
    <x v="3"/>
    <n v="2"/>
    <n v="13"/>
    <d v="2011-02-13T00:00:00"/>
    <s v="Rs.300"/>
    <n v="1"/>
    <n v="300"/>
  </r>
  <r>
    <n v="302399"/>
    <x v="2570"/>
    <n v="1"/>
    <x v="0"/>
    <s v="New Delhi"/>
    <s v="Z 1, Naveen, Shahdara, New Delhi"/>
    <x v="20"/>
    <s v="Indian Rupees(Rs.)"/>
    <x v="0"/>
    <x v="0"/>
    <x v="0"/>
    <n v="22"/>
    <x v="0"/>
    <x v="10"/>
    <x v="1"/>
    <n v="2"/>
    <n v="7"/>
    <d v="2016-02-07T00:00:00"/>
    <s v="Rs.300"/>
    <n v="1"/>
    <n v="300"/>
  </r>
  <r>
    <n v="4716"/>
    <x v="2440"/>
    <n v="1"/>
    <x v="0"/>
    <s v="New Delhi"/>
    <s v="BN Block, Shopping Complex, Shalimar Bagh, New Delhi"/>
    <x v="44"/>
    <s v="Indian Rupees(Rs.)"/>
    <x v="0"/>
    <x v="0"/>
    <x v="0"/>
    <n v="21"/>
    <x v="0"/>
    <x v="4"/>
    <x v="7"/>
    <n v="2"/>
    <n v="2"/>
    <d v="2017-02-02T00:00:00"/>
    <s v="Rs.300"/>
    <n v="1"/>
    <n v="300"/>
  </r>
  <r>
    <n v="304453"/>
    <x v="2571"/>
    <n v="1"/>
    <x v="0"/>
    <s v="New Delhi"/>
    <s v="WZ 189, Mukherjee Park, Punjabi Market, Subhash Nagar, New Delhi"/>
    <x v="3"/>
    <s v="Indian Rupees(Rs.)"/>
    <x v="0"/>
    <x v="0"/>
    <x v="0"/>
    <n v="4"/>
    <x v="0"/>
    <x v="10"/>
    <x v="1"/>
    <n v="2"/>
    <n v="27"/>
    <d v="2016-02-27T00:00:00"/>
    <s v="Rs.300"/>
    <n v="1"/>
    <n v="300"/>
  </r>
  <r>
    <n v="312054"/>
    <x v="2572"/>
    <n v="1"/>
    <x v="0"/>
    <s v="New Delhi"/>
    <s v="Shop 3, Plot 1, Block A, Gulab Bagh, Near Nawada Metro Station, Opposite Metro Pillar 733, Uttam Nagar, New Delhi"/>
    <x v="785"/>
    <s v="Indian Rupees(Rs.)"/>
    <x v="0"/>
    <x v="0"/>
    <x v="0"/>
    <n v="14"/>
    <x v="0"/>
    <x v="13"/>
    <x v="1"/>
    <n v="2"/>
    <n v="18"/>
    <d v="2016-02-18T00:00:00"/>
    <s v="Rs.300"/>
    <n v="1"/>
    <n v="300"/>
  </r>
  <r>
    <n v="18263693"/>
    <x v="2573"/>
    <n v="1"/>
    <x v="0"/>
    <s v="New Delhi"/>
    <s v="B-85, Old Gupta Colony, Near Kalyan Vihar, Vijay Nagar, New Delhi"/>
    <x v="19"/>
    <s v="Indian Rupees(Rs.)"/>
    <x v="0"/>
    <x v="0"/>
    <x v="0"/>
    <n v="10"/>
    <x v="0"/>
    <x v="13"/>
    <x v="8"/>
    <n v="2"/>
    <n v="5"/>
    <d v="2015-02-05T00:00:00"/>
    <s v="Rs.300"/>
    <n v="1"/>
    <n v="300"/>
  </r>
  <r>
    <n v="311333"/>
    <x v="543"/>
    <n v="1"/>
    <x v="0"/>
    <s v="New Delhi"/>
    <s v="A-31, Vikaspuri, New Delhi"/>
    <x v="101"/>
    <s v="Indian Rupees(Rs.)"/>
    <x v="0"/>
    <x v="0"/>
    <x v="0"/>
    <n v="7"/>
    <x v="0"/>
    <x v="13"/>
    <x v="8"/>
    <n v="2"/>
    <n v="9"/>
    <d v="2015-02-09T00:00:00"/>
    <s v="Rs.300"/>
    <n v="1"/>
    <n v="300"/>
  </r>
  <r>
    <n v="7457"/>
    <x v="2384"/>
    <n v="1"/>
    <x v="0"/>
    <s v="New Delhi"/>
    <s v="Yusuf Sarai Market, Yusuf Sarai, New Delhi"/>
    <x v="19"/>
    <s v="Indian Rupees(Rs.)"/>
    <x v="0"/>
    <x v="0"/>
    <x v="0"/>
    <n v="52"/>
    <x v="0"/>
    <x v="6"/>
    <x v="6"/>
    <n v="2"/>
    <n v="7"/>
    <d v="2010-02-07T00:00:00"/>
    <s v="Rs.300"/>
    <n v="1"/>
    <n v="300"/>
  </r>
  <r>
    <n v="18394366"/>
    <x v="2574"/>
    <n v="1"/>
    <x v="0"/>
    <s v="New Delhi"/>
    <s v="Shop 11, Ground Floor, LSC Complex, Savita Vihar, Anand Vihar, New Delhi"/>
    <x v="594"/>
    <s v="Indian Rupees(Rs.)"/>
    <x v="0"/>
    <x v="0"/>
    <x v="0"/>
    <n v="46"/>
    <x v="0"/>
    <x v="21"/>
    <x v="5"/>
    <n v="1"/>
    <n v="16"/>
    <d v="2012-01-16T00:00:00"/>
    <s v="Rs.300"/>
    <n v="1"/>
    <n v="300"/>
  </r>
  <r>
    <n v="736"/>
    <x v="2575"/>
    <n v="1"/>
    <x v="0"/>
    <s v="New Delhi"/>
    <s v="29, Defence Colony Market, Defence Colony, New Delhi"/>
    <x v="12"/>
    <s v="Indian Rupees(Rs.)"/>
    <x v="0"/>
    <x v="0"/>
    <x v="0"/>
    <n v="28"/>
    <x v="0"/>
    <x v="11"/>
    <x v="8"/>
    <n v="1"/>
    <n v="26"/>
    <d v="2015-01-26T00:00:00"/>
    <s v="Rs.300"/>
    <n v="1"/>
    <n v="300"/>
  </r>
  <r>
    <n v="18398753"/>
    <x v="2576"/>
    <n v="1"/>
    <x v="0"/>
    <s v="New Delhi"/>
    <s v="17/A-4, O Block, Dilshad Garden, New Delhi"/>
    <x v="78"/>
    <s v="Indian Rupees(Rs.)"/>
    <x v="0"/>
    <x v="0"/>
    <x v="0"/>
    <n v="7"/>
    <x v="0"/>
    <x v="10"/>
    <x v="2"/>
    <n v="1"/>
    <n v="28"/>
    <d v="2018-01-28T00:00:00"/>
    <s v="Rs.300"/>
    <n v="1"/>
    <n v="300"/>
  </r>
  <r>
    <n v="303264"/>
    <x v="543"/>
    <n v="1"/>
    <x v="0"/>
    <s v="New Delhi"/>
    <s v="Near Petrol Pump, Sundar Nagar, Dr. Zakir Hussain Marg, New Delhi"/>
    <x v="101"/>
    <s v="Indian Rupees(Rs.)"/>
    <x v="0"/>
    <x v="0"/>
    <x v="0"/>
    <n v="7"/>
    <x v="0"/>
    <x v="20"/>
    <x v="4"/>
    <n v="1"/>
    <n v="9"/>
    <d v="2014-01-09T00:00:00"/>
    <s v="Rs.300"/>
    <n v="1"/>
    <n v="300"/>
  </r>
  <r>
    <n v="18416840"/>
    <x v="2577"/>
    <n v="1"/>
    <x v="0"/>
    <s v="New Delhi"/>
    <s v="Shop 8, Plot 1, Kaushalya Park, Hauz Khas, New Delhi"/>
    <x v="22"/>
    <s v="Indian Rupees(Rs.)"/>
    <x v="0"/>
    <x v="1"/>
    <x v="0"/>
    <n v="11"/>
    <x v="0"/>
    <x v="6"/>
    <x v="5"/>
    <n v="1"/>
    <n v="25"/>
    <d v="2012-01-25T00:00:00"/>
    <s v="Rs.300"/>
    <n v="1"/>
    <n v="300"/>
  </r>
  <r>
    <n v="18475283"/>
    <x v="2578"/>
    <n v="1"/>
    <x v="0"/>
    <s v="New Delhi"/>
    <s v="Kasmir House, India Gate, New Delhi"/>
    <x v="270"/>
    <s v="Indian Rupees(Rs.)"/>
    <x v="0"/>
    <x v="0"/>
    <x v="0"/>
    <n v="1"/>
    <x v="0"/>
    <x v="0"/>
    <x v="5"/>
    <n v="1"/>
    <n v="3"/>
    <d v="2012-01-03T00:00:00"/>
    <s v="Rs.300"/>
    <n v="1"/>
    <n v="300"/>
  </r>
  <r>
    <n v="18308458"/>
    <x v="2579"/>
    <n v="1"/>
    <x v="0"/>
    <s v="New Delhi"/>
    <s v="C-12/1 Main Road, Madhu Vihar Market, IP Extension, New Delhi"/>
    <x v="347"/>
    <s v="Indian Rupees(Rs.)"/>
    <x v="0"/>
    <x v="1"/>
    <x v="0"/>
    <n v="25"/>
    <x v="0"/>
    <x v="21"/>
    <x v="6"/>
    <n v="1"/>
    <n v="17"/>
    <d v="2010-01-17T00:00:00"/>
    <s v="Rs.300"/>
    <n v="1"/>
    <n v="300"/>
  </r>
  <r>
    <n v="9993"/>
    <x v="2580"/>
    <n v="1"/>
    <x v="0"/>
    <s v="New Delhi"/>
    <s v="16, CSC, Pocket A-8, DDA Market, Kalkaji Extension, Kalkaji, New Delhi"/>
    <x v="786"/>
    <s v="Indian Rupees(Rs.)"/>
    <x v="0"/>
    <x v="0"/>
    <x v="0"/>
    <n v="16"/>
    <x v="0"/>
    <x v="6"/>
    <x v="2"/>
    <n v="1"/>
    <n v="21"/>
    <d v="2018-01-21T00:00:00"/>
    <s v="Rs.300"/>
    <n v="1"/>
    <n v="300"/>
  </r>
  <r>
    <n v="18458013"/>
    <x v="2581"/>
    <n v="1"/>
    <x v="0"/>
    <s v="New Delhi"/>
    <s v="28, UA, Jawahar Nagar, Opposite Hansraj College Gate 5, Kamla Nagar, New Delhi"/>
    <x v="19"/>
    <s v="Indian Rupees(Rs.)"/>
    <x v="0"/>
    <x v="1"/>
    <x v="0"/>
    <n v="25"/>
    <x v="0"/>
    <x v="7"/>
    <x v="3"/>
    <n v="1"/>
    <n v="27"/>
    <d v="2011-01-27T00:00:00"/>
    <s v="Rs.300"/>
    <n v="1"/>
    <n v="300"/>
  </r>
  <r>
    <n v="301207"/>
    <x v="2582"/>
    <n v="1"/>
    <x v="0"/>
    <s v="New Delhi"/>
    <s v="472 B, Dayanand Marg, Jheel Khuranja, Krishna Nagar, New Delhi"/>
    <x v="309"/>
    <s v="Indian Rupees(Rs.)"/>
    <x v="0"/>
    <x v="0"/>
    <x v="0"/>
    <n v="31"/>
    <x v="0"/>
    <x v="11"/>
    <x v="2"/>
    <n v="1"/>
    <n v="28"/>
    <d v="2018-01-28T00:00:00"/>
    <s v="Rs.300"/>
    <n v="1"/>
    <n v="300"/>
  </r>
  <r>
    <n v="1406"/>
    <x v="2583"/>
    <n v="1"/>
    <x v="0"/>
    <s v="New Delhi"/>
    <s v="2, Main Market, Malviya Nagar, New Delhi"/>
    <x v="101"/>
    <s v="Indian Rupees(Rs.)"/>
    <x v="0"/>
    <x v="0"/>
    <x v="0"/>
    <n v="214"/>
    <x v="0"/>
    <x v="4"/>
    <x v="0"/>
    <n v="1"/>
    <n v="23"/>
    <d v="2013-01-23T00:00:00"/>
    <s v="Rs.300"/>
    <n v="1"/>
    <n v="300"/>
  </r>
  <r>
    <n v="18421473"/>
    <x v="2584"/>
    <n v="1"/>
    <x v="0"/>
    <s v="New Delhi"/>
    <s v="Shop 69, Indra Vihar, Opposite Girls Hostel, Mukherjee Nagar, New Delhi"/>
    <x v="19"/>
    <s v="Indian Rupees(Rs.)"/>
    <x v="0"/>
    <x v="0"/>
    <x v="0"/>
    <n v="1"/>
    <x v="0"/>
    <x v="0"/>
    <x v="5"/>
    <n v="1"/>
    <n v="22"/>
    <d v="2012-01-22T00:00:00"/>
    <s v="Rs.300"/>
    <n v="1"/>
    <n v="300"/>
  </r>
  <r>
    <n v="18037828"/>
    <x v="2585"/>
    <n v="1"/>
    <x v="0"/>
    <s v="New Delhi"/>
    <s v="G-89, Aggarwal Millennium, Tower 2, Netaji Subhash Place, New Delhi"/>
    <x v="62"/>
    <s v="Indian Rupees(Rs.)"/>
    <x v="0"/>
    <x v="1"/>
    <x v="0"/>
    <n v="80"/>
    <x v="0"/>
    <x v="4"/>
    <x v="7"/>
    <n v="1"/>
    <n v="12"/>
    <d v="2017-01-12T00:00:00"/>
    <s v="Rs.300"/>
    <n v="1"/>
    <n v="300"/>
  </r>
  <r>
    <n v="18458640"/>
    <x v="2586"/>
    <n v="1"/>
    <x v="0"/>
    <s v="New Delhi"/>
    <s v="G-4, Pearl Best Height 1, Netaji Subhash Place, New Delhi"/>
    <x v="12"/>
    <s v="Indian Rupees(Rs.)"/>
    <x v="0"/>
    <x v="0"/>
    <x v="0"/>
    <n v="22"/>
    <x v="0"/>
    <x v="5"/>
    <x v="2"/>
    <n v="1"/>
    <n v="22"/>
    <d v="2018-01-22T00:00:00"/>
    <s v="Rs.300"/>
    <n v="1"/>
    <n v="300"/>
  </r>
  <r>
    <n v="310692"/>
    <x v="2587"/>
    <n v="1"/>
    <x v="0"/>
    <s v="New Delhi"/>
    <s v="Shop 4, CSC Market, A Block, New Friends Colony, New Delhi"/>
    <x v="22"/>
    <s v="Indian Rupees(Rs.)"/>
    <x v="0"/>
    <x v="0"/>
    <x v="0"/>
    <n v="2"/>
    <x v="0"/>
    <x v="0"/>
    <x v="4"/>
    <n v="1"/>
    <n v="2"/>
    <d v="2014-01-02T00:00:00"/>
    <s v="Rs.300"/>
    <n v="1"/>
    <n v="300"/>
  </r>
  <r>
    <n v="18466825"/>
    <x v="2588"/>
    <n v="1"/>
    <x v="0"/>
    <s v="New Delhi"/>
    <s v="E-167/3, Samaspur Road, Pandav Nagar, New Delhi"/>
    <x v="64"/>
    <s v="Indian Rupees(Rs.)"/>
    <x v="0"/>
    <x v="0"/>
    <x v="0"/>
    <n v="1"/>
    <x v="0"/>
    <x v="0"/>
    <x v="8"/>
    <n v="1"/>
    <n v="18"/>
    <d v="2015-01-18T00:00:00"/>
    <s v="Rs.300"/>
    <n v="1"/>
    <n v="300"/>
  </r>
  <r>
    <n v="309836"/>
    <x v="2589"/>
    <n v="1"/>
    <x v="0"/>
    <s v="New Delhi"/>
    <s v="Sunder Vihar, Paschim Vihar, New Delhi"/>
    <x v="22"/>
    <s v="Indian Rupees(Rs.)"/>
    <x v="0"/>
    <x v="0"/>
    <x v="0"/>
    <n v="9"/>
    <x v="0"/>
    <x v="11"/>
    <x v="5"/>
    <n v="1"/>
    <n v="22"/>
    <d v="2012-01-22T00:00:00"/>
    <s v="Rs.300"/>
    <n v="1"/>
    <n v="300"/>
  </r>
  <r>
    <n v="1990"/>
    <x v="2590"/>
    <n v="1"/>
    <x v="0"/>
    <s v="New Delhi"/>
    <s v="2, Near Kishan Chand Complex, Jwala Heri Market, Paschim Vihar, New Delhi"/>
    <x v="38"/>
    <s v="Indian Rupees(Rs.)"/>
    <x v="0"/>
    <x v="0"/>
    <x v="0"/>
    <n v="29"/>
    <x v="0"/>
    <x v="27"/>
    <x v="3"/>
    <n v="1"/>
    <n v="4"/>
    <d v="2011-01-04T00:00:00"/>
    <s v="Rs.300"/>
    <n v="1"/>
    <n v="300"/>
  </r>
  <r>
    <n v="7291"/>
    <x v="2347"/>
    <n v="1"/>
    <x v="0"/>
    <s v="New Delhi"/>
    <s v="A-3/264, Paschim Vihar, New Delhi"/>
    <x v="42"/>
    <s v="Indian Rupees(Rs.)"/>
    <x v="0"/>
    <x v="1"/>
    <x v="0"/>
    <n v="108"/>
    <x v="0"/>
    <x v="7"/>
    <x v="6"/>
    <n v="1"/>
    <n v="24"/>
    <d v="2010-01-24T00:00:00"/>
    <s v="Rs.300"/>
    <n v="1"/>
    <n v="300"/>
  </r>
  <r>
    <n v="6261"/>
    <x v="2566"/>
    <n v="1"/>
    <x v="0"/>
    <s v="New Delhi"/>
    <s v="1, A Block Market, Preet Vihar, New Delhi"/>
    <x v="787"/>
    <s v="Indian Rupees(Rs.)"/>
    <x v="0"/>
    <x v="0"/>
    <x v="0"/>
    <n v="47"/>
    <x v="0"/>
    <x v="15"/>
    <x v="0"/>
    <n v="1"/>
    <n v="5"/>
    <d v="2013-01-05T00:00:00"/>
    <s v="Rs.300"/>
    <n v="1"/>
    <n v="300"/>
  </r>
  <r>
    <n v="18219526"/>
    <x v="2591"/>
    <n v="1"/>
    <x v="0"/>
    <s v="New Delhi"/>
    <s v="Shop 1, C-61/2, Arjun Nagar, Safdarjung Enclave, Safdarjung, New Delhi"/>
    <x v="12"/>
    <s v="Indian Rupees(Rs.)"/>
    <x v="0"/>
    <x v="1"/>
    <x v="0"/>
    <n v="37"/>
    <x v="0"/>
    <x v="11"/>
    <x v="3"/>
    <n v="1"/>
    <n v="22"/>
    <d v="2011-01-22T00:00:00"/>
    <s v="Rs.300"/>
    <n v="1"/>
    <n v="300"/>
  </r>
  <r>
    <n v="18423867"/>
    <x v="2592"/>
    <n v="1"/>
    <x v="0"/>
    <s v="New Delhi"/>
    <s v="A1/1, West Jyoti Nagar, Bhairon Baba Market, Durgapuri Chowk, Shahdara, New Delhi"/>
    <x v="63"/>
    <s v="Indian Rupees(Rs.)"/>
    <x v="0"/>
    <x v="0"/>
    <x v="0"/>
    <n v="1"/>
    <x v="0"/>
    <x v="0"/>
    <x v="4"/>
    <n v="1"/>
    <n v="9"/>
    <d v="2014-01-09T00:00:00"/>
    <s v="Rs.300"/>
    <n v="1"/>
    <n v="300"/>
  </r>
  <r>
    <n v="307521"/>
    <x v="2593"/>
    <n v="1"/>
    <x v="0"/>
    <s v="New Delhi"/>
    <s v="1/7228, East Gorakh Park, Hanuman Mandir, Shahdara, New Delhi"/>
    <x v="53"/>
    <s v="Indian Rupees(Rs.)"/>
    <x v="0"/>
    <x v="0"/>
    <x v="0"/>
    <n v="3"/>
    <x v="0"/>
    <x v="0"/>
    <x v="1"/>
    <n v="1"/>
    <n v="21"/>
    <d v="2016-01-21T00:00:00"/>
    <s v="Rs.300"/>
    <n v="1"/>
    <n v="300"/>
  </r>
  <r>
    <n v="309006"/>
    <x v="2594"/>
    <n v="1"/>
    <x v="0"/>
    <s v="New Delhi"/>
    <s v="D 11, Main Road, Tagore Garden, New Delhi"/>
    <x v="64"/>
    <s v="Indian Rupees(Rs.)"/>
    <x v="0"/>
    <x v="0"/>
    <x v="0"/>
    <n v="3"/>
    <x v="0"/>
    <x v="0"/>
    <x v="8"/>
    <n v="1"/>
    <n v="23"/>
    <d v="2015-01-23T00:00:00"/>
    <s v="Rs.300"/>
    <n v="1"/>
    <n v="300"/>
  </r>
  <r>
    <n v="18363058"/>
    <x v="2595"/>
    <n v="1"/>
    <x v="0"/>
    <s v="New Delhi"/>
    <s v="19 B, Sewak Park, Near Metro Pillor 771, Uttam Nagar, New Delhi"/>
    <x v="12"/>
    <s v="Indian Rupees(Rs.)"/>
    <x v="0"/>
    <x v="1"/>
    <x v="0"/>
    <n v="2"/>
    <x v="0"/>
    <x v="0"/>
    <x v="2"/>
    <n v="1"/>
    <n v="27"/>
    <d v="2018-01-27T00:00:00"/>
    <s v="Rs.300"/>
    <n v="1"/>
    <n v="300"/>
  </r>
  <r>
    <n v="18175303"/>
    <x v="2415"/>
    <n v="1"/>
    <x v="0"/>
    <s v="New Delhi"/>
    <s v="Shop 3, B-35/B, Single Storey, Vijay Nagar, New Delhi"/>
    <x v="708"/>
    <s v="Indian Rupees(Rs.)"/>
    <x v="0"/>
    <x v="0"/>
    <x v="0"/>
    <n v="114"/>
    <x v="0"/>
    <x v="5"/>
    <x v="2"/>
    <n v="1"/>
    <n v="15"/>
    <d v="2018-01-15T00:00:00"/>
    <s v="Rs.300"/>
    <n v="1"/>
    <n v="300"/>
  </r>
  <r>
    <n v="18322639"/>
    <x v="2596"/>
    <n v="1"/>
    <x v="0"/>
    <s v="New Delhi"/>
    <s v="Shop 1, F-233, Vikaspuri, New Delhi"/>
    <x v="788"/>
    <s v="Indian Rupees(Rs.)"/>
    <x v="0"/>
    <x v="0"/>
    <x v="0"/>
    <n v="5"/>
    <x v="0"/>
    <x v="10"/>
    <x v="2"/>
    <n v="1"/>
    <n v="22"/>
    <d v="2018-01-22T00:00:00"/>
    <s v="Rs.300"/>
    <n v="1"/>
    <n v="300"/>
  </r>
  <r>
    <n v="300406"/>
    <x v="2597"/>
    <n v="1"/>
    <x v="0"/>
    <s v="New Delhi"/>
    <s v="17, J Block, DDA Market"/>
    <x v="14"/>
    <s v="Indian Rupees(Rs.)"/>
    <x v="0"/>
    <x v="0"/>
    <x v="0"/>
    <n v="12"/>
    <x v="0"/>
    <x v="13"/>
    <x v="0"/>
    <n v="1"/>
    <n v="7"/>
    <d v="2013-01-07T00:00:00"/>
    <s v="Rs.300"/>
    <n v="1"/>
    <n v="300"/>
  </r>
  <r>
    <n v="18380891"/>
    <x v="2598"/>
    <n v="1"/>
    <x v="0"/>
    <s v="New Delhi"/>
    <s v="C 71, Jhilmil Colony, Vivek Vihar, New Delhi"/>
    <x v="25"/>
    <s v="Indian Rupees(Rs.)"/>
    <x v="0"/>
    <x v="1"/>
    <x v="0"/>
    <n v="35"/>
    <x v="0"/>
    <x v="7"/>
    <x v="2"/>
    <n v="1"/>
    <n v="24"/>
    <d v="2018-01-24T00:00:00"/>
    <s v="Rs.300"/>
    <n v="1"/>
    <n v="300"/>
  </r>
  <r>
    <n v="309384"/>
    <x v="2599"/>
    <n v="1"/>
    <x v="0"/>
    <s v="New Delhi"/>
    <s v="A-795, Shastri Nagar, Ashok Vihar Phase 1, New Delhi"/>
    <x v="572"/>
    <s v="Indian Rupees(Rs.)"/>
    <x v="0"/>
    <x v="0"/>
    <x v="0"/>
    <n v="9"/>
    <x v="0"/>
    <x v="13"/>
    <x v="0"/>
    <n v="12"/>
    <n v="18"/>
    <d v="2013-12-18T00:00:00"/>
    <s v="Rs.300"/>
    <n v="1"/>
    <n v="300"/>
  </r>
  <r>
    <n v="18441672"/>
    <x v="2474"/>
    <n v="1"/>
    <x v="0"/>
    <s v="New Delhi"/>
    <s v="BA-Block, Deep Market, Ashok Vihar Phase 1, New Delhi"/>
    <x v="19"/>
    <s v="Indian Rupees(Rs.)"/>
    <x v="0"/>
    <x v="0"/>
    <x v="0"/>
    <n v="1"/>
    <x v="0"/>
    <x v="0"/>
    <x v="7"/>
    <n v="12"/>
    <n v="20"/>
    <d v="2017-12-20T00:00:00"/>
    <s v="Rs.300"/>
    <n v="1"/>
    <n v="300"/>
  </r>
  <r>
    <n v="18248970"/>
    <x v="2600"/>
    <n v="1"/>
    <x v="0"/>
    <s v="New Delhi"/>
    <s v="Shop 136, Shastri Nagar, Ashok Vihar Phase 1, New Delhi"/>
    <x v="92"/>
    <s v="Indian Rupees(Rs.)"/>
    <x v="0"/>
    <x v="0"/>
    <x v="0"/>
    <n v="1"/>
    <x v="0"/>
    <x v="0"/>
    <x v="6"/>
    <n v="12"/>
    <n v="11"/>
    <d v="2010-12-11T00:00:00"/>
    <s v="Rs.300"/>
    <n v="1"/>
    <n v="300"/>
  </r>
  <r>
    <n v="2134"/>
    <x v="2553"/>
    <n v="1"/>
    <x v="0"/>
    <s v="New Delhi"/>
    <s v="3, PVR Priya, Basant Lok Market, Vasant Vihar, New Delhi"/>
    <x v="101"/>
    <s v="Indian Rupees(Rs.)"/>
    <x v="0"/>
    <x v="1"/>
    <x v="0"/>
    <n v="23"/>
    <x v="0"/>
    <x v="27"/>
    <x v="2"/>
    <n v="12"/>
    <n v="23"/>
    <d v="2018-12-23T00:00:00"/>
    <s v="Rs.300"/>
    <n v="1"/>
    <n v="300"/>
  </r>
  <r>
    <n v="6704"/>
    <x v="2404"/>
    <n v="1"/>
    <x v="0"/>
    <s v="New Delhi"/>
    <s v="1972-1973, Corner Gali Paranthe, Opposite Central Bank, Chandni Chowk, New Delhi"/>
    <x v="770"/>
    <s v="Indian Rupees(Rs.)"/>
    <x v="0"/>
    <x v="0"/>
    <x v="0"/>
    <n v="163"/>
    <x v="0"/>
    <x v="3"/>
    <x v="3"/>
    <n v="12"/>
    <n v="25"/>
    <d v="2011-12-25T00:00:00"/>
    <s v="Rs.300"/>
    <n v="1"/>
    <n v="300"/>
  </r>
  <r>
    <n v="18354627"/>
    <x v="2601"/>
    <n v="1"/>
    <x v="0"/>
    <s v="New Delhi"/>
    <s v="K-1/135, Main Road, C R Park, Chittaranjan Park, New Delhi"/>
    <x v="370"/>
    <s v="Indian Rupees(Rs.)"/>
    <x v="0"/>
    <x v="1"/>
    <x v="0"/>
    <n v="18"/>
    <x v="0"/>
    <x v="15"/>
    <x v="4"/>
    <n v="12"/>
    <n v="13"/>
    <d v="2014-12-13T00:00:00"/>
    <s v="Rs.300"/>
    <n v="1"/>
    <n v="300"/>
  </r>
  <r>
    <n v="300408"/>
    <x v="1007"/>
    <n v="1"/>
    <x v="0"/>
    <s v="New Delhi"/>
    <s v="DLF South Square, Sarojini Nagar, New Delhi"/>
    <x v="318"/>
    <s v="Indian Rupees(Rs.)"/>
    <x v="0"/>
    <x v="0"/>
    <x v="0"/>
    <n v="195"/>
    <x v="0"/>
    <x v="7"/>
    <x v="2"/>
    <n v="12"/>
    <n v="6"/>
    <d v="2018-12-06T00:00:00"/>
    <s v="Rs.300"/>
    <n v="1"/>
    <n v="300"/>
  </r>
  <r>
    <n v="18457090"/>
    <x v="2602"/>
    <n v="1"/>
    <x v="0"/>
    <s v="New Delhi"/>
    <s v="B-36/11, GT Karnal Road Industrial Area, Near Nanak Piao Gurudwara, Gujranwala Town, New Delhi"/>
    <x v="31"/>
    <s v="Indian Rupees(Rs.)"/>
    <x v="0"/>
    <x v="0"/>
    <x v="0"/>
    <n v="35"/>
    <x v="0"/>
    <x v="5"/>
    <x v="3"/>
    <n v="12"/>
    <n v="28"/>
    <d v="2011-12-28T00:00:00"/>
    <s v="Rs.300"/>
    <n v="1"/>
    <n v="300"/>
  </r>
  <r>
    <n v="307622"/>
    <x v="2603"/>
    <n v="1"/>
    <x v="0"/>
    <s v="New Delhi"/>
    <s v="Behind Baroda House, Kasturbha Gandhi Marg, Near India Gate, New Delhi"/>
    <x v="299"/>
    <s v="Indian Rupees(Rs.)"/>
    <x v="0"/>
    <x v="0"/>
    <x v="0"/>
    <n v="266"/>
    <x v="0"/>
    <x v="5"/>
    <x v="2"/>
    <n v="12"/>
    <n v="21"/>
    <d v="2018-12-21T00:00:00"/>
    <s v="Rs.300"/>
    <n v="1"/>
    <n v="300"/>
  </r>
  <r>
    <n v="3041"/>
    <x v="2604"/>
    <n v="1"/>
    <x v="0"/>
    <s v="New Delhi"/>
    <s v="HS-3, Main Market, Kailash Colony, New Delhi"/>
    <x v="789"/>
    <s v="Indian Rupees(Rs.)"/>
    <x v="0"/>
    <x v="0"/>
    <x v="0"/>
    <n v="729"/>
    <x v="0"/>
    <x v="12"/>
    <x v="2"/>
    <n v="12"/>
    <n v="21"/>
    <d v="2018-12-21T00:00:00"/>
    <s v="Rs.300"/>
    <n v="1"/>
    <n v="300"/>
  </r>
  <r>
    <n v="5358"/>
    <x v="2605"/>
    <n v="1"/>
    <x v="0"/>
    <s v="New Delhi"/>
    <s v="B-4/96 A, Keshavpuram, Lawrence Road, New Delhi"/>
    <x v="790"/>
    <s v="Indian Rupees(Rs.)"/>
    <x v="0"/>
    <x v="0"/>
    <x v="0"/>
    <n v="23"/>
    <x v="0"/>
    <x v="11"/>
    <x v="5"/>
    <n v="12"/>
    <n v="23"/>
    <d v="2012-12-23T00:00:00"/>
    <s v="Rs.300"/>
    <n v="1"/>
    <n v="300"/>
  </r>
  <r>
    <n v="305942"/>
    <x v="2606"/>
    <n v="1"/>
    <x v="0"/>
    <s v="New Delhi"/>
    <s v="267, Ek Minar Masjid Road, Lalita Park, Laxmi Nagar, New Delhi"/>
    <x v="19"/>
    <s v="Indian Rupees(Rs.)"/>
    <x v="0"/>
    <x v="0"/>
    <x v="0"/>
    <n v="31"/>
    <x v="0"/>
    <x v="4"/>
    <x v="3"/>
    <n v="12"/>
    <n v="15"/>
    <d v="2011-12-15T00:00:00"/>
    <s v="Rs.300"/>
    <n v="1"/>
    <n v="300"/>
  </r>
  <r>
    <n v="7515"/>
    <x v="2607"/>
    <n v="1"/>
    <x v="0"/>
    <s v="New Delhi"/>
    <s v="70, Mehar Chand Market, Lodhi Colony, New Delhi"/>
    <x v="791"/>
    <s v="Indian Rupees(Rs.)"/>
    <x v="0"/>
    <x v="1"/>
    <x v="0"/>
    <n v="200"/>
    <x v="0"/>
    <x v="3"/>
    <x v="6"/>
    <n v="12"/>
    <n v="7"/>
    <d v="2010-12-07T00:00:00"/>
    <s v="Rs.300"/>
    <n v="1"/>
    <n v="300"/>
  </r>
  <r>
    <n v="4315"/>
    <x v="2608"/>
    <n v="1"/>
    <x v="0"/>
    <s v="New Delhi"/>
    <s v="A-79, Chandgi Ram Building, Vasant Kunj Road, NH 8, Mahipalpur, New Delhi"/>
    <x v="792"/>
    <s v="Indian Rupees(Rs.)"/>
    <x v="0"/>
    <x v="0"/>
    <x v="0"/>
    <n v="5"/>
    <x v="0"/>
    <x v="27"/>
    <x v="5"/>
    <n v="12"/>
    <n v="19"/>
    <d v="2012-12-19T00:00:00"/>
    <s v="Rs.300"/>
    <n v="1"/>
    <n v="300"/>
  </r>
  <r>
    <n v="18486862"/>
    <x v="2440"/>
    <n v="1"/>
    <x v="0"/>
    <s v="New Delhi"/>
    <s v="The Gallery, New Manglapuri, MG Road, New Delhi"/>
    <x v="44"/>
    <s v="Indian Rupees(Rs.)"/>
    <x v="0"/>
    <x v="0"/>
    <x v="0"/>
    <n v="1"/>
    <x v="0"/>
    <x v="0"/>
    <x v="0"/>
    <n v="12"/>
    <n v="12"/>
    <d v="2013-12-12T00:00:00"/>
    <s v="Rs.300"/>
    <n v="1"/>
    <n v="300"/>
  </r>
  <r>
    <n v="18419902"/>
    <x v="2609"/>
    <n v="1"/>
    <x v="0"/>
    <s v="New Delhi"/>
    <s v="Ground Floor, Moments Mall, Kirti Nagar, New Delhi"/>
    <x v="38"/>
    <s v="Indian Rupees(Rs.)"/>
    <x v="0"/>
    <x v="0"/>
    <x v="0"/>
    <n v="13"/>
    <x v="0"/>
    <x v="11"/>
    <x v="1"/>
    <n v="12"/>
    <n v="23"/>
    <d v="2016-12-23T00:00:00"/>
    <s v="Rs.300"/>
    <n v="1"/>
    <n v="300"/>
  </r>
  <r>
    <n v="303599"/>
    <x v="2610"/>
    <n v="1"/>
    <x v="0"/>
    <s v="New Delhi"/>
    <s v="Shop 57, Ghalib Road, Near Lal Mahal, Nizamuddin, New Delhi"/>
    <x v="315"/>
    <s v="Indian Rupees(Rs.)"/>
    <x v="0"/>
    <x v="0"/>
    <x v="0"/>
    <n v="251"/>
    <x v="0"/>
    <x v="3"/>
    <x v="2"/>
    <n v="12"/>
    <n v="20"/>
    <d v="2018-12-20T00:00:00"/>
    <s v="Rs.300"/>
    <n v="1"/>
    <n v="300"/>
  </r>
  <r>
    <n v="300801"/>
    <x v="2611"/>
    <n v="1"/>
    <x v="0"/>
    <s v="New Delhi"/>
    <s v="A-106, Opposite Fair Price, Pandav Nagar, New Delhi"/>
    <x v="28"/>
    <s v="Indian Rupees(Rs.)"/>
    <x v="0"/>
    <x v="0"/>
    <x v="0"/>
    <n v="1"/>
    <x v="0"/>
    <x v="0"/>
    <x v="7"/>
    <n v="12"/>
    <n v="19"/>
    <d v="2017-12-19T00:00:00"/>
    <s v="Rs.300"/>
    <n v="1"/>
    <n v="300"/>
  </r>
  <r>
    <n v="18356817"/>
    <x v="2612"/>
    <n v="1"/>
    <x v="0"/>
    <s v="New Delhi"/>
    <s v="A-4 DDA Market, Near Saakshara Apartments, Paschim Vihar, New Delhi"/>
    <x v="325"/>
    <s v="Indian Rupees(Rs.)"/>
    <x v="0"/>
    <x v="1"/>
    <x v="0"/>
    <n v="23"/>
    <x v="0"/>
    <x v="4"/>
    <x v="1"/>
    <n v="12"/>
    <n v="28"/>
    <d v="2016-12-28T00:00:00"/>
    <s v="Rs.300"/>
    <n v="1"/>
    <n v="300"/>
  </r>
  <r>
    <n v="18386078"/>
    <x v="2613"/>
    <n v="1"/>
    <x v="0"/>
    <s v="New Delhi"/>
    <s v="HU-7, Near Ram Lila Ground, Pitampura, New Delhi"/>
    <x v="22"/>
    <s v="Indian Rupees(Rs.)"/>
    <x v="0"/>
    <x v="1"/>
    <x v="0"/>
    <n v="4"/>
    <x v="0"/>
    <x v="10"/>
    <x v="5"/>
    <n v="12"/>
    <n v="25"/>
    <d v="2012-12-25T00:00:00"/>
    <s v="Rs.300"/>
    <n v="1"/>
    <n v="300"/>
  </r>
  <r>
    <n v="6451"/>
    <x v="2614"/>
    <n v="1"/>
    <x v="0"/>
    <s v="New Delhi"/>
    <s v="33-A, JD Market, Pitampura, New Delhi"/>
    <x v="6"/>
    <s v="Indian Rupees(Rs.)"/>
    <x v="0"/>
    <x v="0"/>
    <x v="0"/>
    <n v="93"/>
    <x v="0"/>
    <x v="7"/>
    <x v="2"/>
    <n v="12"/>
    <n v="1"/>
    <d v="2018-12-01T00:00:00"/>
    <s v="Rs.300"/>
    <n v="1"/>
    <n v="300"/>
  </r>
  <r>
    <n v="18398592"/>
    <x v="2615"/>
    <n v="1"/>
    <x v="0"/>
    <s v="New Delhi"/>
    <s v="Near Pushpanjali Enclave, Pitampura, New Delhi"/>
    <x v="793"/>
    <s v="Indian Rupees(Rs.)"/>
    <x v="0"/>
    <x v="1"/>
    <x v="0"/>
    <n v="63"/>
    <x v="0"/>
    <x v="3"/>
    <x v="5"/>
    <n v="12"/>
    <n v="11"/>
    <d v="2012-12-11T00:00:00"/>
    <s v="Rs.300"/>
    <n v="1"/>
    <n v="300"/>
  </r>
  <r>
    <n v="731"/>
    <x v="2553"/>
    <n v="1"/>
    <x v="0"/>
    <s v="New Delhi"/>
    <s v="GF-5, Community Centre, PVR Anupam Complex, Saket, New Delhi"/>
    <x v="101"/>
    <s v="Indian Rupees(Rs.)"/>
    <x v="0"/>
    <x v="1"/>
    <x v="0"/>
    <n v="109"/>
    <x v="0"/>
    <x v="26"/>
    <x v="7"/>
    <n v="12"/>
    <n v="12"/>
    <d v="2017-12-12T00:00:00"/>
    <s v="Rs.300"/>
    <n v="1"/>
    <n v="300"/>
  </r>
  <r>
    <n v="693"/>
    <x v="2440"/>
    <n v="1"/>
    <x v="0"/>
    <s v="New Delhi"/>
    <s v="E 184, New, Rajinder Nagar, New Delhi"/>
    <x v="44"/>
    <s v="Indian Rupees(Rs.)"/>
    <x v="0"/>
    <x v="0"/>
    <x v="0"/>
    <n v="32"/>
    <x v="0"/>
    <x v="15"/>
    <x v="2"/>
    <n v="12"/>
    <n v="18"/>
    <d v="2018-12-18T00:00:00"/>
    <s v="Rs.300"/>
    <n v="1"/>
    <n v="300"/>
  </r>
  <r>
    <n v="7428"/>
    <x v="2616"/>
    <n v="1"/>
    <x v="0"/>
    <s v="New Delhi"/>
    <s v="26/17, Main Bazar, Old Rajinder Nagar, Rajinder Nagar, New Delhi"/>
    <x v="42"/>
    <s v="Indian Rupees(Rs.)"/>
    <x v="0"/>
    <x v="1"/>
    <x v="0"/>
    <n v="474"/>
    <x v="0"/>
    <x v="12"/>
    <x v="3"/>
    <n v="12"/>
    <n v="28"/>
    <d v="2011-12-28T00:00:00"/>
    <s v="Rs.300"/>
    <n v="1"/>
    <n v="300"/>
  </r>
  <r>
    <n v="310320"/>
    <x v="2617"/>
    <n v="1"/>
    <x v="0"/>
    <s v="New Delhi"/>
    <s v="B5/204, Safdarjung Enclave, Safdarjung, New Delhi"/>
    <x v="21"/>
    <s v="Indian Rupees(Rs.)"/>
    <x v="0"/>
    <x v="0"/>
    <x v="0"/>
    <n v="3"/>
    <x v="0"/>
    <x v="0"/>
    <x v="5"/>
    <n v="12"/>
    <n v="25"/>
    <d v="2012-12-25T00:00:00"/>
    <s v="Rs.300"/>
    <n v="1"/>
    <n v="300"/>
  </r>
  <r>
    <n v="302326"/>
    <x v="2453"/>
    <n v="1"/>
    <x v="0"/>
    <s v="New Delhi"/>
    <s v="Main IGNOU Road, Neb Sarai, Sainik Farms, New Delhi"/>
    <x v="12"/>
    <s v="Indian Rupees(Rs.)"/>
    <x v="0"/>
    <x v="0"/>
    <x v="0"/>
    <n v="16"/>
    <x v="0"/>
    <x v="6"/>
    <x v="3"/>
    <n v="12"/>
    <n v="14"/>
    <d v="2011-12-14T00:00:00"/>
    <s v="Rs.300"/>
    <n v="1"/>
    <n v="300"/>
  </r>
  <r>
    <n v="18425149"/>
    <x v="2618"/>
    <n v="1"/>
    <x v="0"/>
    <s v="New Delhi"/>
    <s v="Shop 1, P-2 Vikas Commercial Complex, Pillangi Village, Sarojini Nagar, New Delhi"/>
    <x v="38"/>
    <s v="Indian Rupees(Rs.)"/>
    <x v="0"/>
    <x v="0"/>
    <x v="0"/>
    <n v="1"/>
    <x v="0"/>
    <x v="0"/>
    <x v="1"/>
    <n v="12"/>
    <n v="23"/>
    <d v="2016-12-23T00:00:00"/>
    <s v="Rs.300"/>
    <n v="1"/>
    <n v="300"/>
  </r>
  <r>
    <n v="18291454"/>
    <x v="2619"/>
    <n v="1"/>
    <x v="0"/>
    <s v="New Delhi"/>
    <s v="C-1, Main Market, Naveen Shahdara, Shahdara, New Delhi"/>
    <x v="12"/>
    <s v="Indian Rupees(Rs.)"/>
    <x v="0"/>
    <x v="0"/>
    <x v="0"/>
    <n v="4"/>
    <x v="0"/>
    <x v="20"/>
    <x v="0"/>
    <n v="12"/>
    <n v="3"/>
    <d v="2013-12-03T00:00:00"/>
    <s v="Rs.300"/>
    <n v="1"/>
    <n v="300"/>
  </r>
  <r>
    <n v="308522"/>
    <x v="2620"/>
    <n v="1"/>
    <x v="0"/>
    <s v="New Delhi"/>
    <s v="Near Aggarwal Clinic, Main Babarpur Road, Rohtash Nagar, Shahdara, New Delhi"/>
    <x v="3"/>
    <s v="Indian Rupees(Rs.)"/>
    <x v="0"/>
    <x v="0"/>
    <x v="0"/>
    <n v="11"/>
    <x v="0"/>
    <x v="27"/>
    <x v="2"/>
    <n v="12"/>
    <n v="10"/>
    <d v="2018-12-10T00:00:00"/>
    <s v="Rs.300"/>
    <n v="1"/>
    <n v="300"/>
  </r>
  <r>
    <n v="6562"/>
    <x v="2621"/>
    <n v="1"/>
    <x v="0"/>
    <s v="New Delhi"/>
    <s v="SE 42, Near BW Block, Shalimar Bagh, New Delhi"/>
    <x v="101"/>
    <s v="Indian Rupees(Rs.)"/>
    <x v="0"/>
    <x v="0"/>
    <x v="0"/>
    <n v="46"/>
    <x v="0"/>
    <x v="4"/>
    <x v="3"/>
    <n v="12"/>
    <n v="26"/>
    <d v="2011-12-26T00:00:00"/>
    <s v="Rs.300"/>
    <n v="1"/>
    <n v="300"/>
  </r>
  <r>
    <n v="309695"/>
    <x v="2622"/>
    <n v="1"/>
    <x v="0"/>
    <s v="New Delhi"/>
    <s v="15/16, Mangal Bazar, Tilak Nagar, New Delhi"/>
    <x v="735"/>
    <s v="Indian Rupees(Rs.)"/>
    <x v="0"/>
    <x v="1"/>
    <x v="0"/>
    <n v="21"/>
    <x v="0"/>
    <x v="9"/>
    <x v="4"/>
    <n v="12"/>
    <n v="26"/>
    <d v="2014-12-26T00:00:00"/>
    <s v="Rs.300"/>
    <n v="1"/>
    <n v="300"/>
  </r>
  <r>
    <n v="313067"/>
    <x v="2623"/>
    <n v="1"/>
    <x v="0"/>
    <s v="New Delhi"/>
    <s v="A 65, Gurudwara Road, Mohan Garden, Uttam Nagar, New Delhi"/>
    <x v="42"/>
    <s v="Indian Rupees(Rs.)"/>
    <x v="0"/>
    <x v="1"/>
    <x v="0"/>
    <n v="4"/>
    <x v="0"/>
    <x v="13"/>
    <x v="8"/>
    <n v="12"/>
    <n v="28"/>
    <d v="2015-12-28T00:00:00"/>
    <s v="Rs.300"/>
    <n v="1"/>
    <n v="300"/>
  </r>
  <r>
    <n v="305403"/>
    <x v="2624"/>
    <n v="1"/>
    <x v="0"/>
    <s v="New Delhi"/>
    <s v="11, Munirka Marg, Vasant Vihar, New Delhi"/>
    <x v="21"/>
    <s v="Indian Rupees(Rs.)"/>
    <x v="0"/>
    <x v="1"/>
    <x v="0"/>
    <n v="18"/>
    <x v="0"/>
    <x v="15"/>
    <x v="8"/>
    <n v="12"/>
    <n v="13"/>
    <d v="2015-12-13T00:00:00"/>
    <s v="Rs.300"/>
    <n v="1"/>
    <n v="300"/>
  </r>
  <r>
    <n v="18265700"/>
    <x v="2625"/>
    <n v="1"/>
    <x v="0"/>
    <s v="New Delhi"/>
    <s v="F-130/4, Gautam Nagar, Sudershan Road, Yusuf Sarai, New Delhi"/>
    <x v="14"/>
    <s v="Indian Rupees(Rs.)"/>
    <x v="0"/>
    <x v="0"/>
    <x v="0"/>
    <n v="3"/>
    <x v="0"/>
    <x v="0"/>
    <x v="8"/>
    <n v="12"/>
    <n v="3"/>
    <d v="2015-12-03T00:00:00"/>
    <s v="Rs.300"/>
    <n v="1"/>
    <n v="300"/>
  </r>
  <r>
    <n v="300784"/>
    <x v="2626"/>
    <n v="1"/>
    <x v="0"/>
    <s v="New Delhi"/>
    <s v="A-5, Central Market, Ashok Vihar Phase 1, New Delhi"/>
    <x v="38"/>
    <s v="Indian Rupees(Rs.)"/>
    <x v="0"/>
    <x v="0"/>
    <x v="0"/>
    <n v="74"/>
    <x v="0"/>
    <x v="11"/>
    <x v="5"/>
    <n v="11"/>
    <n v="1"/>
    <d v="2012-11-01T00:00:00"/>
    <s v="Rs.300"/>
    <n v="1"/>
    <n v="300"/>
  </r>
  <r>
    <n v="2245"/>
    <x v="2627"/>
    <n v="1"/>
    <x v="0"/>
    <s v="New Delhi"/>
    <s v="8, Community Center, New Friends Colony, New Delhi"/>
    <x v="794"/>
    <s v="Indian Rupees(Rs.)"/>
    <x v="0"/>
    <x v="0"/>
    <x v="0"/>
    <n v="27"/>
    <x v="0"/>
    <x v="27"/>
    <x v="4"/>
    <n v="11"/>
    <n v="25"/>
    <d v="2014-11-25T00:00:00"/>
    <s v="Rs.300"/>
    <n v="1"/>
    <n v="300"/>
  </r>
  <r>
    <n v="18355123"/>
    <x v="2628"/>
    <n v="1"/>
    <x v="0"/>
    <s v="New Delhi"/>
    <s v="Ground Floor, Epicuria Food Mall, Nehru Place, New Delhi"/>
    <x v="48"/>
    <s v="Indian Rupees(Rs.)"/>
    <x v="0"/>
    <x v="0"/>
    <x v="0"/>
    <n v="9"/>
    <x v="0"/>
    <x v="11"/>
    <x v="1"/>
    <n v="11"/>
    <n v="3"/>
    <d v="2016-11-03T00:00:00"/>
    <s v="Rs.300"/>
    <n v="1"/>
    <n v="300"/>
  </r>
  <r>
    <n v="18014118"/>
    <x v="2629"/>
    <n v="1"/>
    <x v="0"/>
    <s v="New Delhi"/>
    <s v="13/56, Geeta Colony, New Delhi"/>
    <x v="795"/>
    <s v="Indian Rupees(Rs.)"/>
    <x v="0"/>
    <x v="0"/>
    <x v="0"/>
    <n v="17"/>
    <x v="0"/>
    <x v="15"/>
    <x v="2"/>
    <n v="11"/>
    <n v="9"/>
    <d v="2018-11-09T00:00:00"/>
    <s v="Rs.300"/>
    <n v="1"/>
    <n v="300"/>
  </r>
  <r>
    <n v="18424895"/>
    <x v="2630"/>
    <n v="1"/>
    <x v="0"/>
    <s v="New Delhi"/>
    <s v="BA 142-A, Jail Road, New Delhi"/>
    <x v="25"/>
    <s v="Indian Rupees(Rs.)"/>
    <x v="0"/>
    <x v="1"/>
    <x v="0"/>
    <n v="29"/>
    <x v="0"/>
    <x v="21"/>
    <x v="7"/>
    <n v="11"/>
    <n v="9"/>
    <d v="2017-11-09T00:00:00"/>
    <s v="Rs.300"/>
    <n v="1"/>
    <n v="300"/>
  </r>
  <r>
    <n v="5433"/>
    <x v="2631"/>
    <n v="1"/>
    <x v="0"/>
    <s v="New Delhi"/>
    <s v="1-D, Kamla Nagar, New Delhi"/>
    <x v="64"/>
    <s v="Indian Rupees(Rs.)"/>
    <x v="0"/>
    <x v="0"/>
    <x v="0"/>
    <n v="41"/>
    <x v="0"/>
    <x v="6"/>
    <x v="4"/>
    <n v="11"/>
    <n v="21"/>
    <d v="2014-11-21T00:00:00"/>
    <s v="Rs.300"/>
    <n v="1"/>
    <n v="300"/>
  </r>
  <r>
    <n v="18386203"/>
    <x v="2632"/>
    <n v="1"/>
    <x v="0"/>
    <s v="New Delhi"/>
    <s v="26A South Anarkali Extension Opposite Community center, Baldev Park, Krishna Nagar, New Delhi"/>
    <x v="22"/>
    <s v="Indian Rupees(Rs.)"/>
    <x v="0"/>
    <x v="0"/>
    <x v="0"/>
    <n v="6"/>
    <x v="0"/>
    <x v="10"/>
    <x v="0"/>
    <n v="11"/>
    <n v="27"/>
    <d v="2013-11-27T00:00:00"/>
    <s v="Rs.300"/>
    <n v="1"/>
    <n v="300"/>
  </r>
  <r>
    <n v="18126099"/>
    <x v="2633"/>
    <n v="1"/>
    <x v="0"/>
    <s v="New Delhi"/>
    <s v="Shop 5, F-1/9, Krishna Nagar, New Delhi"/>
    <x v="12"/>
    <s v="Indian Rupees(Rs.)"/>
    <x v="0"/>
    <x v="0"/>
    <x v="0"/>
    <n v="2"/>
    <x v="0"/>
    <x v="0"/>
    <x v="6"/>
    <n v="11"/>
    <n v="23"/>
    <d v="2010-11-23T00:00:00"/>
    <s v="Rs.300"/>
    <n v="1"/>
    <n v="300"/>
  </r>
  <r>
    <n v="18425161"/>
    <x v="2634"/>
    <n v="1"/>
    <x v="0"/>
    <s v="New Delhi"/>
    <s v="Ground Floor, C-196, Near Railway Fatak, Lajpat Nagar 1, New Delhi"/>
    <x v="14"/>
    <s v="Indian Rupees(Rs.)"/>
    <x v="0"/>
    <x v="0"/>
    <x v="0"/>
    <n v="1"/>
    <x v="0"/>
    <x v="0"/>
    <x v="7"/>
    <n v="11"/>
    <n v="26"/>
    <d v="2017-11-26T00:00:00"/>
    <s v="Rs.300"/>
    <n v="1"/>
    <n v="300"/>
  </r>
  <r>
    <n v="9129"/>
    <x v="2635"/>
    <n v="1"/>
    <x v="0"/>
    <s v="New Delhi"/>
    <s v="3, A 104, Road 4, Mahipalpur, New Delhi"/>
    <x v="19"/>
    <s v="Indian Rupees(Rs.)"/>
    <x v="0"/>
    <x v="0"/>
    <x v="0"/>
    <n v="1"/>
    <x v="0"/>
    <x v="0"/>
    <x v="2"/>
    <n v="11"/>
    <n v="28"/>
    <d v="2018-11-28T00:00:00"/>
    <s v="Rs.300"/>
    <n v="1"/>
    <n v="300"/>
  </r>
  <r>
    <n v="311377"/>
    <x v="2636"/>
    <n v="1"/>
    <x v="0"/>
    <s v="New Delhi"/>
    <s v="BE-334, Main Road, Hari Nagar, Mayapuri Phase 2, New Delhi"/>
    <x v="6"/>
    <s v="Indian Rupees(Rs.)"/>
    <x v="0"/>
    <x v="0"/>
    <x v="0"/>
    <n v="14"/>
    <x v="0"/>
    <x v="13"/>
    <x v="8"/>
    <n v="11"/>
    <n v="28"/>
    <d v="2015-11-28T00:00:00"/>
    <s v="Rs.300"/>
    <n v="1"/>
    <n v="300"/>
  </r>
  <r>
    <n v="309346"/>
    <x v="2637"/>
    <n v="1"/>
    <x v="0"/>
    <s v="New Delhi"/>
    <s v="Shop 4 &amp; 5, 1st Floor, Block A/18, Acharya Niketan, Mayur Vihar Phase 1, New Delhi"/>
    <x v="50"/>
    <s v="Indian Rupees(Rs.)"/>
    <x v="0"/>
    <x v="0"/>
    <x v="0"/>
    <n v="45"/>
    <x v="0"/>
    <x v="15"/>
    <x v="6"/>
    <n v="11"/>
    <n v="16"/>
    <d v="2010-11-16T00:00:00"/>
    <s v="Rs.300"/>
    <n v="1"/>
    <n v="300"/>
  </r>
  <r>
    <n v="301692"/>
    <x v="2638"/>
    <n v="1"/>
    <x v="0"/>
    <s v="New Delhi"/>
    <s v="Below Canara Bank, A Block Market, Mayur Vihar Phase 2, New Delhi"/>
    <x v="42"/>
    <s v="Indian Rupees(Rs.)"/>
    <x v="0"/>
    <x v="1"/>
    <x v="0"/>
    <n v="48"/>
    <x v="0"/>
    <x v="15"/>
    <x v="5"/>
    <n v="11"/>
    <n v="18"/>
    <d v="2012-11-18T00:00:00"/>
    <s v="Rs.300"/>
    <n v="1"/>
    <n v="300"/>
  </r>
  <r>
    <n v="18225277"/>
    <x v="2639"/>
    <n v="1"/>
    <x v="0"/>
    <s v="New Delhi"/>
    <s v="112-A, Pocket F, Mayur Vihar Phase 2, New Delhi"/>
    <x v="38"/>
    <s v="Indian Rupees(Rs.)"/>
    <x v="0"/>
    <x v="0"/>
    <x v="0"/>
    <n v="7"/>
    <x v="0"/>
    <x v="10"/>
    <x v="7"/>
    <n v="11"/>
    <n v="15"/>
    <d v="2017-11-15T00:00:00"/>
    <s v="Rs.300"/>
    <n v="1"/>
    <n v="300"/>
  </r>
  <r>
    <n v="18168462"/>
    <x v="2640"/>
    <n v="1"/>
    <x v="0"/>
    <s v="New Delhi"/>
    <s v="14/1-F, Model Town 2, New Delhi"/>
    <x v="133"/>
    <s v="Indian Rupees(Rs.)"/>
    <x v="0"/>
    <x v="0"/>
    <x v="0"/>
    <n v="8"/>
    <x v="0"/>
    <x v="11"/>
    <x v="8"/>
    <n v="11"/>
    <n v="17"/>
    <d v="2015-11-17T00:00:00"/>
    <s v="Rs.300"/>
    <n v="1"/>
    <n v="300"/>
  </r>
  <r>
    <n v="300836"/>
    <x v="2641"/>
    <n v="1"/>
    <x v="0"/>
    <s v="New Delhi"/>
    <s v="2 &amp; 3, Rohit Kunj Market, Pitampura, New Delhi"/>
    <x v="70"/>
    <s v="Indian Rupees(Rs.)"/>
    <x v="0"/>
    <x v="0"/>
    <x v="0"/>
    <n v="34"/>
    <x v="0"/>
    <x v="15"/>
    <x v="3"/>
    <n v="11"/>
    <n v="10"/>
    <d v="2011-11-10T00:00:00"/>
    <s v="Rs.300"/>
    <n v="1"/>
    <n v="300"/>
  </r>
  <r>
    <n v="18357533"/>
    <x v="2642"/>
    <n v="1"/>
    <x v="0"/>
    <s v="New Delhi"/>
    <s v="Shop 6, Plot 5, Pocket H, Sarita Vihar, New Delhi"/>
    <x v="12"/>
    <s v="Indian Rupees(Rs.)"/>
    <x v="0"/>
    <x v="0"/>
    <x v="0"/>
    <n v="8"/>
    <x v="0"/>
    <x v="13"/>
    <x v="1"/>
    <n v="11"/>
    <n v="11"/>
    <d v="2016-11-11T00:00:00"/>
    <s v="Rs.300"/>
    <n v="1"/>
    <n v="300"/>
  </r>
  <r>
    <n v="18322638"/>
    <x v="2643"/>
    <n v="1"/>
    <x v="0"/>
    <s v="New Delhi"/>
    <s v="107, Ground Floor, Opposite Sri Venkateswara College, Satyaniketan, New Delhi"/>
    <x v="715"/>
    <s v="Indian Rupees(Rs.)"/>
    <x v="0"/>
    <x v="0"/>
    <x v="0"/>
    <n v="91"/>
    <x v="0"/>
    <x v="3"/>
    <x v="4"/>
    <n v="11"/>
    <n v="15"/>
    <d v="2014-11-15T00:00:00"/>
    <s v="Rs.300"/>
    <n v="1"/>
    <n v="300"/>
  </r>
  <r>
    <n v="18146396"/>
    <x v="2644"/>
    <n v="1"/>
    <x v="0"/>
    <s v="New Delhi"/>
    <s v="Shop 250, Main Babarpur Chowk, Shahdara, New Delhi"/>
    <x v="25"/>
    <s v="Indian Rupees(Rs.)"/>
    <x v="0"/>
    <x v="0"/>
    <x v="0"/>
    <n v="14"/>
    <x v="0"/>
    <x v="11"/>
    <x v="7"/>
    <n v="11"/>
    <n v="20"/>
    <d v="2017-11-20T00:00:00"/>
    <s v="Rs.300"/>
    <n v="1"/>
    <n v="300"/>
  </r>
  <r>
    <n v="302358"/>
    <x v="2645"/>
    <n v="1"/>
    <x v="0"/>
    <s v="New Delhi"/>
    <s v="E1, Naveen Shahdara, Shahdara, New Delhi"/>
    <x v="19"/>
    <s v="Indian Rupees(Rs.)"/>
    <x v="0"/>
    <x v="0"/>
    <x v="0"/>
    <n v="27"/>
    <x v="0"/>
    <x v="15"/>
    <x v="2"/>
    <n v="11"/>
    <n v="22"/>
    <d v="2018-11-22T00:00:00"/>
    <s v="Rs.300"/>
    <n v="1"/>
    <n v="300"/>
  </r>
  <r>
    <n v="18428201"/>
    <x v="2646"/>
    <n v="1"/>
    <x v="0"/>
    <s v="New Delhi"/>
    <s v="Street 5, Shahdara, New Delhi"/>
    <x v="22"/>
    <s v="Indian Rupees(Rs.)"/>
    <x v="0"/>
    <x v="0"/>
    <x v="0"/>
    <n v="14"/>
    <x v="0"/>
    <x v="9"/>
    <x v="6"/>
    <n v="11"/>
    <n v="20"/>
    <d v="2010-11-20T00:00:00"/>
    <s v="Rs.300"/>
    <n v="1"/>
    <n v="300"/>
  </r>
  <r>
    <n v="18423122"/>
    <x v="2647"/>
    <n v="1"/>
    <x v="0"/>
    <s v="New Delhi"/>
    <s v="C1/167, Yamuna Vihar, Shahdara, New Delhi"/>
    <x v="41"/>
    <s v="Indian Rupees(Rs.)"/>
    <x v="0"/>
    <x v="0"/>
    <x v="0"/>
    <n v="2"/>
    <x v="0"/>
    <x v="0"/>
    <x v="1"/>
    <n v="11"/>
    <n v="1"/>
    <d v="2016-11-01T00:00:00"/>
    <s v="Rs.300"/>
    <n v="1"/>
    <n v="300"/>
  </r>
  <r>
    <n v="6561"/>
    <x v="2621"/>
    <n v="1"/>
    <x v="0"/>
    <s v="New Delhi"/>
    <s v="BN-13, Local Shopping Centre, Shalimar Bagh, New Delhi"/>
    <x v="796"/>
    <s v="Indian Rupees(Rs.)"/>
    <x v="0"/>
    <x v="0"/>
    <x v="0"/>
    <n v="21"/>
    <x v="0"/>
    <x v="11"/>
    <x v="8"/>
    <n v="11"/>
    <n v="2"/>
    <d v="2015-11-02T00:00:00"/>
    <s v="Rs.300"/>
    <n v="1"/>
    <n v="300"/>
  </r>
  <r>
    <n v="303128"/>
    <x v="543"/>
    <n v="1"/>
    <x v="0"/>
    <s v="New Delhi"/>
    <s v="AB-13, Upper Ground Floor, Shalimar Bagh, New Delhi"/>
    <x v="101"/>
    <s v="Indian Rupees(Rs.)"/>
    <x v="0"/>
    <x v="0"/>
    <x v="0"/>
    <n v="21"/>
    <x v="0"/>
    <x v="15"/>
    <x v="0"/>
    <n v="11"/>
    <n v="18"/>
    <d v="2013-11-18T00:00:00"/>
    <s v="Rs.300"/>
    <n v="1"/>
    <n v="300"/>
  </r>
  <r>
    <n v="310279"/>
    <x v="2648"/>
    <n v="1"/>
    <x v="0"/>
    <s v="New Delhi"/>
    <s v="21/24, Main Road, Near Central Hospital, Tilak Nagar, New Delhi"/>
    <x v="6"/>
    <s v="Indian Rupees(Rs.)"/>
    <x v="0"/>
    <x v="0"/>
    <x v="0"/>
    <n v="5"/>
    <x v="0"/>
    <x v="20"/>
    <x v="5"/>
    <n v="11"/>
    <n v="17"/>
    <d v="2012-11-17T00:00:00"/>
    <s v="Rs.300"/>
    <n v="1"/>
    <n v="300"/>
  </r>
  <r>
    <n v="18221405"/>
    <x v="2415"/>
    <n v="1"/>
    <x v="0"/>
    <s v="New Delhi"/>
    <s v="A-34, Near NIIT, Vikaspuri, New Delhi"/>
    <x v="708"/>
    <s v="Indian Rupees(Rs.)"/>
    <x v="0"/>
    <x v="0"/>
    <x v="0"/>
    <n v="28"/>
    <x v="0"/>
    <x v="4"/>
    <x v="4"/>
    <n v="11"/>
    <n v="8"/>
    <d v="2014-11-08T00:00:00"/>
    <s v="Rs.300"/>
    <n v="1"/>
    <n v="300"/>
  </r>
  <r>
    <n v="301377"/>
    <x v="384"/>
    <n v="1"/>
    <x v="0"/>
    <s v="New Delhi"/>
    <s v="1, H Block, DDA Market, Vikaspuri, New Delhi"/>
    <x v="763"/>
    <s v="Indian Rupees(Rs.)"/>
    <x v="0"/>
    <x v="0"/>
    <x v="0"/>
    <n v="33"/>
    <x v="0"/>
    <x v="15"/>
    <x v="4"/>
    <n v="11"/>
    <n v="4"/>
    <d v="2014-11-04T00:00:00"/>
    <s v="Rs.300"/>
    <n v="1"/>
    <n v="300"/>
  </r>
  <r>
    <n v="311657"/>
    <x v="2649"/>
    <n v="1"/>
    <x v="0"/>
    <s v="New Delhi"/>
    <s v="B-268, Yojna Vihar, Anand Vihar, New Delhi"/>
    <x v="21"/>
    <s v="Indian Rupees(Rs.)"/>
    <x v="0"/>
    <x v="0"/>
    <x v="0"/>
    <n v="42"/>
    <x v="0"/>
    <x v="7"/>
    <x v="7"/>
    <n v="10"/>
    <n v="14"/>
    <d v="2017-10-14T00:00:00"/>
    <s v="Rs.300"/>
    <n v="1"/>
    <n v="300"/>
  </r>
  <r>
    <n v="312925"/>
    <x v="2650"/>
    <n v="1"/>
    <x v="0"/>
    <s v="New Delhi"/>
    <s v="Main Road Near Central Bank, Opposite Paranthe Wali Gali, Chandni Chowk, New Delhi"/>
    <x v="759"/>
    <s v="Indian Rupees(Rs.)"/>
    <x v="0"/>
    <x v="0"/>
    <x v="0"/>
    <n v="21"/>
    <x v="0"/>
    <x v="4"/>
    <x v="1"/>
    <n v="10"/>
    <n v="12"/>
    <d v="2016-10-12T00:00:00"/>
    <s v="Rs.300"/>
    <n v="1"/>
    <n v="300"/>
  </r>
  <r>
    <n v="302310"/>
    <x v="2651"/>
    <n v="1"/>
    <x v="0"/>
    <s v="New Delhi"/>
    <s v="Near Jantar Mantar Bus Stand, Jantar Mantar Road, Connaught Place, New Delhi"/>
    <x v="64"/>
    <s v="Indian Rupees(Rs.)"/>
    <x v="0"/>
    <x v="0"/>
    <x v="0"/>
    <n v="50"/>
    <x v="0"/>
    <x v="7"/>
    <x v="3"/>
    <n v="10"/>
    <n v="1"/>
    <d v="2011-10-01T00:00:00"/>
    <s v="Rs.300"/>
    <n v="1"/>
    <n v="300"/>
  </r>
  <r>
    <n v="18273614"/>
    <x v="2652"/>
    <n v="1"/>
    <x v="0"/>
    <s v="New Delhi"/>
    <s v="83, Ground Floor, Mall Road, Delhi University-GTB Nagar, New Delhi"/>
    <x v="797"/>
    <s v="Indian Rupees(Rs.)"/>
    <x v="0"/>
    <x v="0"/>
    <x v="0"/>
    <n v="45"/>
    <x v="0"/>
    <x v="17"/>
    <x v="8"/>
    <n v="10"/>
    <n v="5"/>
    <d v="2015-10-05T00:00:00"/>
    <s v="Rs.300"/>
    <n v="1"/>
    <n v="300"/>
  </r>
  <r>
    <n v="18382372"/>
    <x v="2441"/>
    <n v="1"/>
    <x v="0"/>
    <s v="New Delhi"/>
    <s v="S 13, Greater Kailash (GK) 1, New Delhi"/>
    <x v="46"/>
    <s v="Indian Rupees(Rs.)"/>
    <x v="0"/>
    <x v="1"/>
    <x v="0"/>
    <n v="27"/>
    <x v="0"/>
    <x v="9"/>
    <x v="1"/>
    <n v="10"/>
    <n v="15"/>
    <d v="2016-10-15T00:00:00"/>
    <s v="Rs.300"/>
    <n v="1"/>
    <n v="300"/>
  </r>
  <r>
    <n v="309688"/>
    <x v="2653"/>
    <n v="1"/>
    <x v="0"/>
    <s v="New Delhi"/>
    <s v="55-C, 2nd Floor, DDA Flats, Next to Chirag Dilli Flyover, Masjid Moth, Near Greater Kailash (GK) 3, New Delhi"/>
    <x v="21"/>
    <s v="Indian Rupees(Rs.)"/>
    <x v="0"/>
    <x v="0"/>
    <x v="0"/>
    <n v="46"/>
    <x v="0"/>
    <x v="7"/>
    <x v="7"/>
    <n v="10"/>
    <n v="4"/>
    <d v="2017-10-04T00:00:00"/>
    <s v="Rs.300"/>
    <n v="1"/>
    <n v="300"/>
  </r>
  <r>
    <n v="473"/>
    <x v="384"/>
    <n v="1"/>
    <x v="0"/>
    <s v="New Delhi"/>
    <s v="S-26, Main Market, Green Park, New Delhi"/>
    <x v="64"/>
    <s v="Indian Rupees(Rs.)"/>
    <x v="0"/>
    <x v="0"/>
    <x v="0"/>
    <n v="191"/>
    <x v="0"/>
    <x v="28"/>
    <x v="1"/>
    <n v="10"/>
    <n v="16"/>
    <d v="2016-10-16T00:00:00"/>
    <s v="Rs.300"/>
    <n v="1"/>
    <n v="300"/>
  </r>
  <r>
    <n v="18398571"/>
    <x v="2370"/>
    <n v="1"/>
    <x v="0"/>
    <s v="New Delhi"/>
    <s v="S1, Green Park Extension, Green Park, New Delhi"/>
    <x v="7"/>
    <s v="Indian Rupees(Rs.)"/>
    <x v="0"/>
    <x v="0"/>
    <x v="0"/>
    <n v="42"/>
    <x v="0"/>
    <x v="7"/>
    <x v="1"/>
    <n v="10"/>
    <n v="19"/>
    <d v="2016-10-19T00:00:00"/>
    <s v="Rs.300"/>
    <n v="1"/>
    <n v="300"/>
  </r>
  <r>
    <n v="18441835"/>
    <x v="2654"/>
    <n v="1"/>
    <x v="0"/>
    <s v="New Delhi"/>
    <s v="Shop 27, DDA Market, Hudson Lane, Kingsway Camp, Hudson Lane, GTB Nagar, New Delhi"/>
    <x v="38"/>
    <s v="Indian Rupees(Rs.)"/>
    <x v="0"/>
    <x v="0"/>
    <x v="0"/>
    <n v="2"/>
    <x v="0"/>
    <x v="0"/>
    <x v="1"/>
    <n v="10"/>
    <n v="27"/>
    <d v="2016-10-27T00:00:00"/>
    <s v="Rs.300"/>
    <n v="1"/>
    <n v="300"/>
  </r>
  <r>
    <n v="6605"/>
    <x v="2655"/>
    <n v="1"/>
    <x v="0"/>
    <s v="New Delhi"/>
    <s v="Near Vinayak Hospital, Gujranwala Town, New Delhi"/>
    <x v="133"/>
    <s v="Indian Rupees(Rs.)"/>
    <x v="0"/>
    <x v="0"/>
    <x v="0"/>
    <n v="71"/>
    <x v="0"/>
    <x v="7"/>
    <x v="4"/>
    <n v="10"/>
    <n v="17"/>
    <d v="2014-10-17T00:00:00"/>
    <s v="Rs.300"/>
    <n v="1"/>
    <n v="300"/>
  </r>
  <r>
    <n v="18107859"/>
    <x v="2656"/>
    <n v="1"/>
    <x v="0"/>
    <s v="New Delhi"/>
    <s v="B/1-133, Ekta Garden, IP Extension, New Delhi"/>
    <x v="64"/>
    <s v="Indian Rupees(Rs.)"/>
    <x v="0"/>
    <x v="0"/>
    <x v="0"/>
    <n v="4"/>
    <x v="0"/>
    <x v="20"/>
    <x v="1"/>
    <n v="10"/>
    <n v="12"/>
    <d v="2016-10-12T00:00:00"/>
    <s v="Rs.300"/>
    <n v="1"/>
    <n v="300"/>
  </r>
  <r>
    <n v="18264980"/>
    <x v="2657"/>
    <n v="1"/>
    <x v="0"/>
    <s v="New Delhi"/>
    <s v="C-72A, Shri Ram Chowk, Mandawali, Opposite Subzi Mandi, Vinod Nagar, Near, IP Extension, New Delhi"/>
    <x v="106"/>
    <s v="Indian Rupees(Rs.)"/>
    <x v="0"/>
    <x v="0"/>
    <x v="0"/>
    <n v="1"/>
    <x v="0"/>
    <x v="0"/>
    <x v="4"/>
    <n v="10"/>
    <n v="20"/>
    <d v="2014-10-20T00:00:00"/>
    <s v="Rs.300"/>
    <n v="1"/>
    <n v="300"/>
  </r>
  <r>
    <n v="18366009"/>
    <x v="2658"/>
    <n v="1"/>
    <x v="0"/>
    <s v="New Delhi"/>
    <s v="WZ 44/4 Uggarsain Market, Ashok Nagar, Jail Road, New Delhi"/>
    <x v="44"/>
    <s v="Indian Rupees(Rs.)"/>
    <x v="0"/>
    <x v="0"/>
    <x v="0"/>
    <n v="33"/>
    <x v="0"/>
    <x v="7"/>
    <x v="1"/>
    <n v="10"/>
    <n v="13"/>
    <d v="2016-10-13T00:00:00"/>
    <s v="Rs.300"/>
    <n v="1"/>
    <n v="300"/>
  </r>
  <r>
    <n v="7383"/>
    <x v="2659"/>
    <n v="1"/>
    <x v="0"/>
    <s v="New Delhi"/>
    <s v="1, Krishna Market, Kalkaji, New Delhi"/>
    <x v="798"/>
    <s v="Indian Rupees(Rs.)"/>
    <x v="0"/>
    <x v="0"/>
    <x v="0"/>
    <n v="38"/>
    <x v="0"/>
    <x v="17"/>
    <x v="5"/>
    <n v="10"/>
    <n v="18"/>
    <d v="2012-10-18T00:00:00"/>
    <s v="Rs.300"/>
    <n v="1"/>
    <n v="300"/>
  </r>
  <r>
    <n v="18240475"/>
    <x v="2660"/>
    <n v="1"/>
    <x v="0"/>
    <s v="New Delhi"/>
    <s v="14A/33, Ground Floor, W.E.A., 2nd Gol Chakkar, Channa Market, Karol Bagh, New Delhi"/>
    <x v="22"/>
    <s v="Indian Rupees(Rs.)"/>
    <x v="0"/>
    <x v="1"/>
    <x v="0"/>
    <n v="26"/>
    <x v="0"/>
    <x v="9"/>
    <x v="8"/>
    <n v="10"/>
    <n v="7"/>
    <d v="2015-10-07T00:00:00"/>
    <s v="Rs.300"/>
    <n v="1"/>
    <n v="300"/>
  </r>
  <r>
    <n v="308704"/>
    <x v="2547"/>
    <n v="1"/>
    <x v="0"/>
    <s v="New Delhi"/>
    <s v="C-107, Lajpat Nagar 1, New Delhi"/>
    <x v="21"/>
    <s v="Indian Rupees(Rs.)"/>
    <x v="0"/>
    <x v="1"/>
    <x v="0"/>
    <n v="2"/>
    <x v="0"/>
    <x v="0"/>
    <x v="8"/>
    <n v="10"/>
    <n v="7"/>
    <d v="2015-10-07T00:00:00"/>
    <s v="Rs.300"/>
    <n v="1"/>
    <n v="300"/>
  </r>
  <r>
    <n v="311846"/>
    <x v="2661"/>
    <n v="1"/>
    <x v="0"/>
    <s v="New Delhi"/>
    <s v="Opposite FICCI Auditorium, Near Metro Station, Mandi House, New Delhi"/>
    <x v="19"/>
    <s v="Indian Rupees(Rs.)"/>
    <x v="0"/>
    <x v="0"/>
    <x v="0"/>
    <n v="10"/>
    <x v="0"/>
    <x v="11"/>
    <x v="1"/>
    <n v="10"/>
    <n v="11"/>
    <d v="2016-10-11T00:00:00"/>
    <s v="Rs.300"/>
    <n v="1"/>
    <n v="300"/>
  </r>
  <r>
    <n v="8580"/>
    <x v="2390"/>
    <n v="1"/>
    <x v="0"/>
    <s v="New Delhi"/>
    <s v="67, 2nd Floor, Food Court, Moments Mall, Kirti Nagar, New Delhi"/>
    <x v="46"/>
    <s v="Indian Rupees(Rs.)"/>
    <x v="0"/>
    <x v="0"/>
    <x v="0"/>
    <n v="25"/>
    <x v="0"/>
    <x v="13"/>
    <x v="6"/>
    <n v="10"/>
    <n v="13"/>
    <d v="2010-10-13T00:00:00"/>
    <s v="Rs.300"/>
    <n v="1"/>
    <n v="300"/>
  </r>
  <r>
    <n v="18229077"/>
    <x v="2662"/>
    <n v="1"/>
    <x v="0"/>
    <s v="New Delhi"/>
    <s v="212, Munirka, New Delhi"/>
    <x v="16"/>
    <s v="Indian Rupees(Rs.)"/>
    <x v="0"/>
    <x v="0"/>
    <x v="0"/>
    <n v="2"/>
    <x v="0"/>
    <x v="0"/>
    <x v="2"/>
    <n v="10"/>
    <n v="26"/>
    <d v="2018-10-26T00:00:00"/>
    <s v="Rs.300"/>
    <n v="1"/>
    <n v="300"/>
  </r>
  <r>
    <n v="312926"/>
    <x v="2663"/>
    <n v="1"/>
    <x v="0"/>
    <s v="New Delhi"/>
    <s v="Near Aggarwal Sweets, PVR Cinema Complex, Naraina, New Delhi"/>
    <x v="19"/>
    <s v="Indian Rupees(Rs.)"/>
    <x v="0"/>
    <x v="0"/>
    <x v="0"/>
    <n v="1"/>
    <x v="0"/>
    <x v="0"/>
    <x v="6"/>
    <n v="10"/>
    <n v="11"/>
    <d v="2010-10-11T00:00:00"/>
    <s v="Rs.300"/>
    <n v="1"/>
    <n v="300"/>
  </r>
  <r>
    <n v="18245296"/>
    <x v="2664"/>
    <n v="1"/>
    <x v="0"/>
    <s v="New Delhi"/>
    <s v="A-28, New Friends Colony, New Delhi"/>
    <x v="21"/>
    <s v="Indian Rupees(Rs.)"/>
    <x v="0"/>
    <x v="0"/>
    <x v="0"/>
    <n v="2"/>
    <x v="0"/>
    <x v="0"/>
    <x v="2"/>
    <n v="10"/>
    <n v="4"/>
    <d v="2018-10-04T00:00:00"/>
    <s v="Rs.300"/>
    <n v="1"/>
    <n v="300"/>
  </r>
  <r>
    <n v="18420444"/>
    <x v="578"/>
    <n v="1"/>
    <x v="0"/>
    <s v="New Delhi"/>
    <s v="37/1, Old, Rajinder Nagar, New Delhi"/>
    <x v="14"/>
    <s v="Indian Rupees(Rs.)"/>
    <x v="0"/>
    <x v="0"/>
    <x v="0"/>
    <n v="4"/>
    <x v="0"/>
    <x v="10"/>
    <x v="5"/>
    <n v="10"/>
    <n v="20"/>
    <d v="2012-10-20T00:00:00"/>
    <s v="Rs.300"/>
    <n v="1"/>
    <n v="300"/>
  </r>
  <r>
    <n v="18443750"/>
    <x v="2415"/>
    <n v="1"/>
    <x v="0"/>
    <s v="New Delhi"/>
    <s v="Shop 47, Near Kotak Mahindra Bank, Old Rajinder Nagar, Rajinder Nagar, New Delhi"/>
    <x v="708"/>
    <s v="Indian Rupees(Rs.)"/>
    <x v="0"/>
    <x v="1"/>
    <x v="0"/>
    <n v="25"/>
    <x v="0"/>
    <x v="21"/>
    <x v="2"/>
    <n v="10"/>
    <n v="26"/>
    <d v="2018-10-26T00:00:00"/>
    <s v="Rs.300"/>
    <n v="1"/>
    <n v="300"/>
  </r>
  <r>
    <n v="5931"/>
    <x v="2665"/>
    <n v="1"/>
    <x v="0"/>
    <s v="New Delhi"/>
    <s v="J-76, Ground Floor, Main Market, Rajouri Garden, New Delhi"/>
    <x v="42"/>
    <s v="Indian Rupees(Rs.)"/>
    <x v="0"/>
    <x v="0"/>
    <x v="0"/>
    <n v="120"/>
    <x v="0"/>
    <x v="7"/>
    <x v="1"/>
    <n v="10"/>
    <n v="22"/>
    <d v="2016-10-22T00:00:00"/>
    <s v="Rs.300"/>
    <n v="1"/>
    <n v="300"/>
  </r>
  <r>
    <n v="18157391"/>
    <x v="2666"/>
    <n v="1"/>
    <x v="0"/>
    <s v="New Delhi"/>
    <s v="295, Satyaniketan Market, Satyaniketan, New Delhi"/>
    <x v="94"/>
    <s v="Indian Rupees(Rs.)"/>
    <x v="0"/>
    <x v="0"/>
    <x v="0"/>
    <n v="31"/>
    <x v="0"/>
    <x v="15"/>
    <x v="8"/>
    <n v="10"/>
    <n v="9"/>
    <d v="2015-10-09T00:00:00"/>
    <s v="Rs.300"/>
    <n v="1"/>
    <n v="300"/>
  </r>
  <r>
    <n v="300185"/>
    <x v="2591"/>
    <n v="1"/>
    <x v="0"/>
    <s v="New Delhi"/>
    <s v="57, Opposite Venkateshwara College, Satyaniketan, New Delhi"/>
    <x v="709"/>
    <s v="Indian Rupees(Rs.)"/>
    <x v="0"/>
    <x v="1"/>
    <x v="0"/>
    <n v="115"/>
    <x v="0"/>
    <x v="9"/>
    <x v="8"/>
    <n v="10"/>
    <n v="21"/>
    <d v="2015-10-21T00:00:00"/>
    <s v="Rs.300"/>
    <n v="1"/>
    <n v="300"/>
  </r>
  <r>
    <n v="18261701"/>
    <x v="2370"/>
    <n v="1"/>
    <x v="0"/>
    <s v="New Delhi"/>
    <s v="292, 1st Floor, Opposite Venkateshwar College, Satyaniketan, New Delhi"/>
    <x v="7"/>
    <s v="Indian Rupees(Rs.)"/>
    <x v="0"/>
    <x v="0"/>
    <x v="0"/>
    <n v="142"/>
    <x v="0"/>
    <x v="3"/>
    <x v="6"/>
    <n v="10"/>
    <n v="20"/>
    <d v="2010-10-20T00:00:00"/>
    <s v="Rs.300"/>
    <n v="1"/>
    <n v="300"/>
  </r>
  <r>
    <n v="18433987"/>
    <x v="2667"/>
    <n v="1"/>
    <x v="0"/>
    <s v="New Delhi"/>
    <s v="Street 3, Patel Garden, Sector 15, Dwarka"/>
    <x v="42"/>
    <s v="Indian Rupees(Rs.)"/>
    <x v="0"/>
    <x v="0"/>
    <x v="0"/>
    <n v="9"/>
    <x v="0"/>
    <x v="13"/>
    <x v="3"/>
    <n v="10"/>
    <n v="3"/>
    <d v="2011-10-03T00:00:00"/>
    <s v="Rs.300"/>
    <n v="1"/>
    <n v="300"/>
  </r>
  <r>
    <n v="18438457"/>
    <x v="2668"/>
    <n v="1"/>
    <x v="0"/>
    <s v="New Delhi"/>
    <s v="Main Market, Shakarpur, New Delhi"/>
    <x v="38"/>
    <s v="Indian Rupees(Rs.)"/>
    <x v="0"/>
    <x v="0"/>
    <x v="0"/>
    <n v="1"/>
    <x v="0"/>
    <x v="0"/>
    <x v="2"/>
    <n v="10"/>
    <n v="8"/>
    <d v="2018-10-08T00:00:00"/>
    <s v="Rs.300"/>
    <n v="1"/>
    <n v="300"/>
  </r>
  <r>
    <n v="310728"/>
    <x v="2669"/>
    <n v="1"/>
    <x v="0"/>
    <s v="New Delhi"/>
    <s v="C-131, Ganesh Nagar, Tilak Nagar, New Delhi"/>
    <x v="12"/>
    <s v="Indian Rupees(Rs.)"/>
    <x v="0"/>
    <x v="1"/>
    <x v="0"/>
    <n v="7"/>
    <x v="0"/>
    <x v="10"/>
    <x v="0"/>
    <n v="10"/>
    <n v="9"/>
    <d v="2013-10-09T00:00:00"/>
    <s v="Rs.300"/>
    <n v="1"/>
    <n v="300"/>
  </r>
  <r>
    <n v="18485858"/>
    <x v="2670"/>
    <n v="1"/>
    <x v="0"/>
    <s v="New Delhi"/>
    <s v="11/41B, Gurudwara Road, Tilak Nagar Market, Tilak Nagar, New Delhi"/>
    <x v="799"/>
    <s v="Indian Rupees(Rs.)"/>
    <x v="0"/>
    <x v="0"/>
    <x v="0"/>
    <n v="4"/>
    <x v="0"/>
    <x v="10"/>
    <x v="5"/>
    <n v="10"/>
    <n v="4"/>
    <d v="2012-10-04T00:00:00"/>
    <s v="Rs.300"/>
    <n v="1"/>
    <n v="300"/>
  </r>
  <r>
    <n v="5964"/>
    <x v="2671"/>
    <n v="1"/>
    <x v="0"/>
    <s v="New Delhi"/>
    <s v="30, Double Story Ashok Nagar, Near Metro Station, Tilak Nagar, New Delhi"/>
    <x v="2"/>
    <s v="Indian Rupees(Rs.)"/>
    <x v="0"/>
    <x v="0"/>
    <x v="0"/>
    <n v="7"/>
    <x v="0"/>
    <x v="10"/>
    <x v="6"/>
    <n v="10"/>
    <n v="21"/>
    <d v="2010-10-21T00:00:00"/>
    <s v="Rs.300"/>
    <n v="1"/>
    <n v="300"/>
  </r>
  <r>
    <n v="18089242"/>
    <x v="310"/>
    <n v="1"/>
    <x v="0"/>
    <s v="New Delhi"/>
    <s v="G-4A, Main Kabuli Chowk, Tilak Nagar, New Delhi"/>
    <x v="61"/>
    <s v="Indian Rupees(Rs.)"/>
    <x v="0"/>
    <x v="0"/>
    <x v="0"/>
    <n v="1"/>
    <x v="0"/>
    <x v="0"/>
    <x v="4"/>
    <n v="10"/>
    <n v="15"/>
    <d v="2014-10-15T00:00:00"/>
    <s v="Rs.300"/>
    <n v="1"/>
    <n v="300"/>
  </r>
  <r>
    <n v="18428721"/>
    <x v="2672"/>
    <n v="1"/>
    <x v="0"/>
    <s v="New Delhi"/>
    <s v="J-8, Mukhram Garden, Near Raj Cinema, Tilak Nagar, New Delhi"/>
    <x v="22"/>
    <s v="Indian Rupees(Rs.)"/>
    <x v="0"/>
    <x v="0"/>
    <x v="0"/>
    <n v="2"/>
    <x v="0"/>
    <x v="0"/>
    <x v="7"/>
    <n v="10"/>
    <n v="4"/>
    <d v="2017-10-04T00:00:00"/>
    <s v="Rs.300"/>
    <n v="1"/>
    <n v="300"/>
  </r>
  <r>
    <n v="6654"/>
    <x v="2673"/>
    <n v="1"/>
    <x v="0"/>
    <s v="New Delhi"/>
    <s v="Shop 1, Single Story, Near Hanuman Mandir, Vijay Nagar, New Delhi"/>
    <x v="19"/>
    <s v="Indian Rupees(Rs.)"/>
    <x v="0"/>
    <x v="0"/>
    <x v="0"/>
    <n v="25"/>
    <x v="0"/>
    <x v="13"/>
    <x v="7"/>
    <n v="10"/>
    <n v="3"/>
    <d v="2017-10-03T00:00:00"/>
    <s v="Rs.300"/>
    <n v="1"/>
    <n v="300"/>
  </r>
  <r>
    <n v="18420420"/>
    <x v="2674"/>
    <n v="1"/>
    <x v="0"/>
    <s v="New Delhi"/>
    <s v="G-3, D Block market, Vivek Vihar, New Delhi"/>
    <x v="38"/>
    <s v="Indian Rupees(Rs.)"/>
    <x v="0"/>
    <x v="0"/>
    <x v="0"/>
    <n v="12"/>
    <x v="0"/>
    <x v="15"/>
    <x v="7"/>
    <n v="10"/>
    <n v="11"/>
    <d v="2017-10-11T00:00:00"/>
    <s v="Rs.300"/>
    <n v="1"/>
    <n v="300"/>
  </r>
  <r>
    <n v="310440"/>
    <x v="2675"/>
    <n v="1"/>
    <x v="0"/>
    <s v="New Delhi"/>
    <s v="C-79, Gopal Jee Road, Jhilmil Colony, Vivek Vihar, New Delhi"/>
    <x v="3"/>
    <s v="Indian Rupees(Rs.)"/>
    <x v="0"/>
    <x v="1"/>
    <x v="0"/>
    <n v="10"/>
    <x v="0"/>
    <x v="26"/>
    <x v="7"/>
    <n v="10"/>
    <n v="7"/>
    <d v="2017-10-07T00:00:00"/>
    <s v="Rs.300"/>
    <n v="1"/>
    <n v="300"/>
  </r>
  <r>
    <n v="18451572"/>
    <x v="2676"/>
    <n v="1"/>
    <x v="0"/>
    <s v="New Delhi"/>
    <s v="Shop 6, Narmada Market, Opposite Don Bosco School, Alaknanda, New Delhi"/>
    <x v="800"/>
    <s v="Indian Rupees(Rs.)"/>
    <x v="0"/>
    <x v="0"/>
    <x v="0"/>
    <n v="7"/>
    <x v="2"/>
    <x v="13"/>
    <x v="2"/>
    <n v="9"/>
    <n v="12"/>
    <d v="2018-09-12T00:00:00"/>
    <s v="Rs.400"/>
    <n v="1"/>
    <n v="400"/>
  </r>
  <r>
    <n v="313193"/>
    <x v="626"/>
    <n v="1"/>
    <x v="0"/>
    <s v="New Delhi"/>
    <s v="A-49, Subhtra Colony, Near Shastri Nagar Metro Station, Ashok Vihar Phase 1, New Delhi"/>
    <x v="60"/>
    <s v="Indian Rupees(Rs.)"/>
    <x v="0"/>
    <x v="1"/>
    <x v="0"/>
    <n v="1"/>
    <x v="2"/>
    <x v="0"/>
    <x v="7"/>
    <n v="9"/>
    <n v="6"/>
    <d v="2017-09-06T00:00:00"/>
    <s v="Rs.400"/>
    <n v="1"/>
    <n v="400"/>
  </r>
  <r>
    <n v="18057826"/>
    <x v="2677"/>
    <n v="1"/>
    <x v="0"/>
    <s v="New Delhi"/>
    <s v="5051/3-4, Netaji Subhash Marg, Daryaganj, New Delhi"/>
    <x v="2"/>
    <s v="Indian Rupees(Rs.)"/>
    <x v="0"/>
    <x v="0"/>
    <x v="0"/>
    <n v="45"/>
    <x v="2"/>
    <x v="4"/>
    <x v="0"/>
    <n v="9"/>
    <n v="4"/>
    <d v="2013-09-04T00:00:00"/>
    <s v="Rs.400"/>
    <n v="1"/>
    <n v="400"/>
  </r>
  <r>
    <n v="18037834"/>
    <x v="2678"/>
    <n v="1"/>
    <x v="0"/>
    <s v="New Delhi"/>
    <s v="206 D, Ground Floor, Prakash Mohalla, East of Kailash, New Delhi"/>
    <x v="22"/>
    <s v="Indian Rupees(Rs.)"/>
    <x v="0"/>
    <x v="0"/>
    <x v="0"/>
    <n v="9"/>
    <x v="2"/>
    <x v="13"/>
    <x v="6"/>
    <n v="9"/>
    <n v="19"/>
    <d v="2010-09-19T00:00:00"/>
    <s v="Rs.400"/>
    <n v="1"/>
    <n v="400"/>
  </r>
  <r>
    <n v="18475269"/>
    <x v="2679"/>
    <n v="1"/>
    <x v="0"/>
    <s v="New Delhi"/>
    <s v="Shop 2, 12/20, East Patel Nagar, New Delhi"/>
    <x v="801"/>
    <s v="Indian Rupees(Rs.)"/>
    <x v="0"/>
    <x v="0"/>
    <x v="0"/>
    <n v="12"/>
    <x v="2"/>
    <x v="11"/>
    <x v="8"/>
    <n v="9"/>
    <n v="10"/>
    <d v="2015-09-10T00:00:00"/>
    <s v="Rs.400"/>
    <n v="1"/>
    <n v="400"/>
  </r>
  <r>
    <n v="311327"/>
    <x v="2680"/>
    <n v="1"/>
    <x v="0"/>
    <s v="New Delhi"/>
    <s v="29/1, Main Market, East Patel Nagar, New Delhi"/>
    <x v="709"/>
    <s v="Indian Rupees(Rs.)"/>
    <x v="0"/>
    <x v="1"/>
    <x v="0"/>
    <n v="101"/>
    <x v="2"/>
    <x v="26"/>
    <x v="1"/>
    <n v="9"/>
    <n v="17"/>
    <d v="2016-09-17T00:00:00"/>
    <s v="Rs.400"/>
    <n v="1"/>
    <n v="400"/>
  </r>
  <r>
    <n v="18245254"/>
    <x v="2681"/>
    <n v="1"/>
    <x v="0"/>
    <s v="New Delhi"/>
    <s v="G-6, Local Shopping Complex, Gujranwala Town, New Delhi"/>
    <x v="3"/>
    <s v="Indian Rupees(Rs.)"/>
    <x v="0"/>
    <x v="0"/>
    <x v="0"/>
    <n v="10"/>
    <x v="2"/>
    <x v="11"/>
    <x v="8"/>
    <n v="9"/>
    <n v="18"/>
    <d v="2015-09-18T00:00:00"/>
    <s v="Rs.400"/>
    <n v="1"/>
    <n v="400"/>
  </r>
  <r>
    <n v="18378062"/>
    <x v="2682"/>
    <n v="1"/>
    <x v="0"/>
    <s v="New Delhi"/>
    <s v="G-2, Pankaj Plaza, Patparganj, IP Extension, New Delhi"/>
    <x v="3"/>
    <s v="Indian Rupees(Rs.)"/>
    <x v="0"/>
    <x v="1"/>
    <x v="0"/>
    <n v="3"/>
    <x v="2"/>
    <x v="0"/>
    <x v="4"/>
    <n v="9"/>
    <n v="28"/>
    <d v="2014-09-28T00:00:00"/>
    <s v="Rs.400"/>
    <n v="1"/>
    <n v="400"/>
  </r>
  <r>
    <n v="18337922"/>
    <x v="2683"/>
    <n v="1"/>
    <x v="0"/>
    <s v="New Delhi"/>
    <s v="Q-6 B, 2nd Floor, Jangpura, New Delhi"/>
    <x v="22"/>
    <s v="Indian Rupees(Rs.)"/>
    <x v="0"/>
    <x v="0"/>
    <x v="0"/>
    <n v="7"/>
    <x v="2"/>
    <x v="13"/>
    <x v="5"/>
    <n v="9"/>
    <n v="18"/>
    <d v="2012-09-18T00:00:00"/>
    <s v="Rs.400"/>
    <n v="1"/>
    <n v="400"/>
  </r>
  <r>
    <n v="310469"/>
    <x v="2684"/>
    <n v="1"/>
    <x v="0"/>
    <s v="New Delhi"/>
    <s v="Shashi Hospital Road, Jangpura, New Delhi"/>
    <x v="59"/>
    <s v="Indian Rupees(Rs.)"/>
    <x v="0"/>
    <x v="0"/>
    <x v="0"/>
    <n v="5"/>
    <x v="2"/>
    <x v="27"/>
    <x v="8"/>
    <n v="9"/>
    <n v="3"/>
    <d v="2015-09-03T00:00:00"/>
    <s v="Rs.400"/>
    <n v="1"/>
    <n v="400"/>
  </r>
  <r>
    <n v="2267"/>
    <x v="2685"/>
    <n v="1"/>
    <x v="0"/>
    <s v="New Delhi"/>
    <s v="28 UA, Main Bungalow Road, Jawahar Nagar, Kamla Nagar, New Delhi"/>
    <x v="61"/>
    <s v="Indian Rupees(Rs.)"/>
    <x v="0"/>
    <x v="1"/>
    <x v="0"/>
    <n v="167"/>
    <x v="2"/>
    <x v="5"/>
    <x v="4"/>
    <n v="9"/>
    <n v="28"/>
    <d v="2014-09-28T00:00:00"/>
    <s v="Rs.400"/>
    <n v="1"/>
    <n v="400"/>
  </r>
  <r>
    <n v="300347"/>
    <x v="2686"/>
    <n v="1"/>
    <x v="0"/>
    <s v="New Delhi"/>
    <s v="6/78, Ajmal Khan Road, Karol Bagh, New Delhi"/>
    <x v="572"/>
    <s v="Indian Rupees(Rs.)"/>
    <x v="0"/>
    <x v="0"/>
    <x v="0"/>
    <n v="179"/>
    <x v="2"/>
    <x v="7"/>
    <x v="7"/>
    <n v="9"/>
    <n v="19"/>
    <d v="2017-09-19T00:00:00"/>
    <s v="Rs.400"/>
    <n v="1"/>
    <n v="400"/>
  </r>
  <r>
    <n v="311944"/>
    <x v="2687"/>
    <n v="1"/>
    <x v="0"/>
    <s v="New Delhi"/>
    <s v="Shop 2, New Market, Ramesh Nagar, Kirti Nagar, New Delhi"/>
    <x v="59"/>
    <s v="Indian Rupees(Rs.)"/>
    <x v="0"/>
    <x v="0"/>
    <x v="0"/>
    <n v="7"/>
    <x v="2"/>
    <x v="13"/>
    <x v="3"/>
    <n v="9"/>
    <n v="4"/>
    <d v="2011-09-04T00:00:00"/>
    <s v="Rs.400"/>
    <n v="1"/>
    <n v="400"/>
  </r>
  <r>
    <n v="18354972"/>
    <x v="2688"/>
    <n v="1"/>
    <x v="0"/>
    <s v="New Delhi"/>
    <s v="M-67-A, Malviya Nagar, New Delhi Tikona Park"/>
    <x v="679"/>
    <s v="Indian Rupees(Rs.)"/>
    <x v="0"/>
    <x v="1"/>
    <x v="0"/>
    <n v="17"/>
    <x v="2"/>
    <x v="11"/>
    <x v="1"/>
    <n v="9"/>
    <n v="9"/>
    <d v="2016-09-09T00:00:00"/>
    <s v="Rs.400"/>
    <n v="1"/>
    <n v="400"/>
  </r>
  <r>
    <n v="18238249"/>
    <x v="2689"/>
    <n v="1"/>
    <x v="0"/>
    <s v="New Delhi"/>
    <s v="1st Floor, P-13/A, Aacharya Niketan Market, Mayur Vihar Phase 1, New Delhi"/>
    <x v="3"/>
    <s v="Indian Rupees(Rs.)"/>
    <x v="0"/>
    <x v="1"/>
    <x v="0"/>
    <n v="20"/>
    <x v="2"/>
    <x v="10"/>
    <x v="5"/>
    <n v="9"/>
    <n v="17"/>
    <d v="2012-09-17T00:00:00"/>
    <s v="Rs.400"/>
    <n v="1"/>
    <n v="400"/>
  </r>
  <r>
    <n v="5729"/>
    <x v="2690"/>
    <n v="1"/>
    <x v="0"/>
    <s v="New Delhi"/>
    <s v="Opposite NIIT, D Park, Model Town 3, New Delhi"/>
    <x v="19"/>
    <s v="Indian Rupees(Rs.)"/>
    <x v="0"/>
    <x v="0"/>
    <x v="0"/>
    <n v="9"/>
    <x v="2"/>
    <x v="6"/>
    <x v="7"/>
    <n v="9"/>
    <n v="20"/>
    <d v="2017-09-20T00:00:00"/>
    <s v="Rs.400"/>
    <n v="1"/>
    <n v="400"/>
  </r>
  <r>
    <n v="7240"/>
    <x v="2691"/>
    <n v="1"/>
    <x v="0"/>
    <s v="New Delhi"/>
    <s v="551-A, Munirka, New Delhi"/>
    <x v="19"/>
    <s v="Indian Rupees(Rs.)"/>
    <x v="0"/>
    <x v="0"/>
    <x v="0"/>
    <n v="20"/>
    <x v="2"/>
    <x v="20"/>
    <x v="3"/>
    <n v="9"/>
    <n v="28"/>
    <d v="2011-09-28T00:00:00"/>
    <s v="Rs.400"/>
    <n v="1"/>
    <n v="400"/>
  </r>
  <r>
    <n v="309471"/>
    <x v="2692"/>
    <n v="1"/>
    <x v="0"/>
    <s v="New Delhi"/>
    <s v="12, DDA Commercial Complex, Munirka, New Delhi"/>
    <x v="25"/>
    <s v="Indian Rupees(Rs.)"/>
    <x v="0"/>
    <x v="1"/>
    <x v="0"/>
    <n v="21"/>
    <x v="2"/>
    <x v="9"/>
    <x v="2"/>
    <n v="9"/>
    <n v="26"/>
    <d v="2018-09-26T00:00:00"/>
    <s v="Rs.400"/>
    <n v="1"/>
    <n v="400"/>
  </r>
  <r>
    <n v="18017281"/>
    <x v="2693"/>
    <n v="1"/>
    <x v="0"/>
    <s v="New Delhi"/>
    <s v="53-54, 1st Floor, Goverdhan House, Nehru Place, New Delhi"/>
    <x v="83"/>
    <s v="Indian Rupees(Rs.)"/>
    <x v="0"/>
    <x v="0"/>
    <x v="0"/>
    <n v="29"/>
    <x v="2"/>
    <x v="4"/>
    <x v="3"/>
    <n v="9"/>
    <n v="17"/>
    <d v="2011-09-17T00:00:00"/>
    <s v="Rs.400"/>
    <n v="1"/>
    <n v="400"/>
  </r>
  <r>
    <n v="2532"/>
    <x v="310"/>
    <n v="1"/>
    <x v="0"/>
    <s v="New Delhi"/>
    <s v="G-33 &amp; 34, Aggarwal Cyber Plaza, Netaji Subhash Place, New Delhi"/>
    <x v="61"/>
    <s v="Indian Rupees(Rs.)"/>
    <x v="0"/>
    <x v="1"/>
    <x v="0"/>
    <n v="87"/>
    <x v="2"/>
    <x v="7"/>
    <x v="1"/>
    <n v="9"/>
    <n v="5"/>
    <d v="2016-09-05T00:00:00"/>
    <s v="Rs.400"/>
    <n v="1"/>
    <n v="400"/>
  </r>
  <r>
    <n v="18499450"/>
    <x v="2694"/>
    <n v="1"/>
    <x v="0"/>
    <s v="New Delhi"/>
    <s v="Near Metro Pillar-682, Uttam Nagar West, New Delhi"/>
    <x v="3"/>
    <s v="Indian Rupees(Rs.)"/>
    <x v="0"/>
    <x v="0"/>
    <x v="0"/>
    <n v="3"/>
    <x v="2"/>
    <x v="0"/>
    <x v="2"/>
    <n v="9"/>
    <n v="27"/>
    <d v="2018-09-27T00:00:00"/>
    <s v="Rs.400"/>
    <n v="1"/>
    <n v="400"/>
  </r>
  <r>
    <n v="18500618"/>
    <x v="2695"/>
    <n v="1"/>
    <x v="0"/>
    <s v="New Delhi"/>
    <s v="Near Metro Pillar 682, Uttam Nagar West, Uttam Nagar, New Delhi"/>
    <x v="3"/>
    <s v="Indian Rupees(Rs.)"/>
    <x v="0"/>
    <x v="0"/>
    <x v="0"/>
    <n v="1"/>
    <x v="2"/>
    <x v="0"/>
    <x v="1"/>
    <n v="9"/>
    <n v="24"/>
    <d v="2016-09-24T00:00:00"/>
    <s v="Rs.400"/>
    <n v="1"/>
    <n v="400"/>
  </r>
  <r>
    <n v="18251459"/>
    <x v="2696"/>
    <n v="1"/>
    <x v="0"/>
    <s v="New Delhi"/>
    <s v="Shop 21, E-447, Krishna Complex, New Ashok Nagar, Vasundhara Enclave, New Delhi"/>
    <x v="22"/>
    <s v="Indian Rupees(Rs.)"/>
    <x v="0"/>
    <x v="0"/>
    <x v="0"/>
    <n v="1"/>
    <x v="2"/>
    <x v="0"/>
    <x v="1"/>
    <n v="9"/>
    <n v="7"/>
    <d v="2016-09-07T00:00:00"/>
    <s v="Rs.400"/>
    <n v="1"/>
    <n v="400"/>
  </r>
  <r>
    <n v="8696"/>
    <x v="2697"/>
    <n v="1"/>
    <x v="0"/>
    <s v="New Delhi"/>
    <s v="G-13, Pratibha Tower, PVR Complex, Vikaspuri, New Delhi"/>
    <x v="7"/>
    <s v="Indian Rupees(Rs.)"/>
    <x v="0"/>
    <x v="0"/>
    <x v="0"/>
    <n v="41"/>
    <x v="2"/>
    <x v="10"/>
    <x v="3"/>
    <n v="9"/>
    <n v="25"/>
    <d v="2011-09-25T00:00:00"/>
    <s v="Rs.400"/>
    <n v="1"/>
    <n v="400"/>
  </r>
  <r>
    <n v="18264964"/>
    <x v="1614"/>
    <n v="1"/>
    <x v="0"/>
    <s v="New Delhi"/>
    <s v="C-211, Jhilmil Colony, Vivek Vihar, New Delhi"/>
    <x v="25"/>
    <s v="Indian Rupees(Rs.)"/>
    <x v="0"/>
    <x v="0"/>
    <x v="0"/>
    <n v="6"/>
    <x v="2"/>
    <x v="10"/>
    <x v="1"/>
    <n v="9"/>
    <n v="1"/>
    <d v="2016-09-01T00:00:00"/>
    <s v="Rs.400"/>
    <n v="1"/>
    <n v="400"/>
  </r>
  <r>
    <n v="18351495"/>
    <x v="2698"/>
    <n v="1"/>
    <x v="0"/>
    <s v="New Delhi"/>
    <s v="Alaknanda, New Delhi"/>
    <x v="22"/>
    <s v="Indian Rupees(Rs.)"/>
    <x v="0"/>
    <x v="0"/>
    <x v="0"/>
    <n v="19"/>
    <x v="2"/>
    <x v="4"/>
    <x v="0"/>
    <n v="8"/>
    <n v="18"/>
    <d v="2013-08-18T00:00:00"/>
    <s v="Rs.400"/>
    <n v="1"/>
    <n v="400"/>
  </r>
  <r>
    <n v="18286206"/>
    <x v="2699"/>
    <n v="1"/>
    <x v="0"/>
    <s v="New Delhi"/>
    <s v="1450/1, Chandni Chowk, New Delhi"/>
    <x v="81"/>
    <s v="Indian Rupees(Rs.)"/>
    <x v="0"/>
    <x v="0"/>
    <x v="0"/>
    <n v="63"/>
    <x v="2"/>
    <x v="21"/>
    <x v="3"/>
    <n v="8"/>
    <n v="22"/>
    <d v="2011-08-22T00:00:00"/>
    <s v="Rs.400"/>
    <n v="1"/>
    <n v="400"/>
  </r>
  <r>
    <n v="301114"/>
    <x v="2700"/>
    <n v="1"/>
    <x v="0"/>
    <s v="New Delhi"/>
    <s v="A-18, Radial Road, Connaught Place, New Delhi"/>
    <x v="572"/>
    <s v="Indian Rupees(Rs.)"/>
    <x v="0"/>
    <x v="0"/>
    <x v="0"/>
    <n v="1457"/>
    <x v="2"/>
    <x v="1"/>
    <x v="4"/>
    <n v="8"/>
    <n v="27"/>
    <d v="2014-08-27T00:00:00"/>
    <s v="Rs.400"/>
    <n v="1"/>
    <n v="400"/>
  </r>
  <r>
    <n v="311511"/>
    <x v="2685"/>
    <n v="1"/>
    <x v="0"/>
    <s v="New Delhi"/>
    <s v="Shop 41, Defence Colony, New Delhi"/>
    <x v="61"/>
    <s v="Indian Rupees(Rs.)"/>
    <x v="0"/>
    <x v="1"/>
    <x v="0"/>
    <n v="26"/>
    <x v="2"/>
    <x v="27"/>
    <x v="0"/>
    <n v="8"/>
    <n v="3"/>
    <d v="2013-08-03T00:00:00"/>
    <s v="Rs.400"/>
    <n v="1"/>
    <n v="400"/>
  </r>
  <r>
    <n v="7691"/>
    <x v="2701"/>
    <n v="1"/>
    <x v="0"/>
    <s v="New Delhi"/>
    <s v="1611, Outram Lane, Kingsway Camp, Delhi University-GTB Nagar, New Delhi"/>
    <x v="7"/>
    <s v="Indian Rupees(Rs.)"/>
    <x v="0"/>
    <x v="0"/>
    <x v="0"/>
    <n v="69"/>
    <x v="2"/>
    <x v="4"/>
    <x v="2"/>
    <n v="8"/>
    <n v="19"/>
    <d v="2018-08-19T00:00:00"/>
    <s v="Rs.400"/>
    <n v="1"/>
    <n v="400"/>
  </r>
  <r>
    <n v="3252"/>
    <x v="151"/>
    <n v="1"/>
    <x v="0"/>
    <s v="New Delhi"/>
    <s v="7, Mall Road, Kingsway Camp, Hakikat Nagar, Delhi University-GTB Nagar, New Delhi"/>
    <x v="3"/>
    <s v="Indian Rupees(Rs.)"/>
    <x v="0"/>
    <x v="1"/>
    <x v="0"/>
    <n v="109"/>
    <x v="2"/>
    <x v="27"/>
    <x v="4"/>
    <n v="8"/>
    <n v="17"/>
    <d v="2014-08-17T00:00:00"/>
    <s v="Rs.400"/>
    <n v="1"/>
    <n v="400"/>
  </r>
  <r>
    <n v="305781"/>
    <x v="2702"/>
    <n v="1"/>
    <x v="0"/>
    <s v="New Delhi"/>
    <s v="GFK 4A, Ground Floor, DLF Place Mall, Saket, New Delhi"/>
    <x v="203"/>
    <s v="Indian Rupees(Rs.)"/>
    <x v="0"/>
    <x v="1"/>
    <x v="0"/>
    <n v="397"/>
    <x v="2"/>
    <x v="14"/>
    <x v="7"/>
    <n v="8"/>
    <n v="3"/>
    <d v="2017-08-03T00:00:00"/>
    <s v="Rs.400"/>
    <n v="1"/>
    <n v="400"/>
  </r>
  <r>
    <n v="18355111"/>
    <x v="2703"/>
    <n v="1"/>
    <x v="0"/>
    <s v="New Delhi"/>
    <s v="245- A, Sant Nagar, East of Kailash, New Delhi"/>
    <x v="112"/>
    <s v="Indian Rupees(Rs.)"/>
    <x v="0"/>
    <x v="0"/>
    <x v="0"/>
    <n v="3"/>
    <x v="2"/>
    <x v="0"/>
    <x v="7"/>
    <n v="8"/>
    <n v="19"/>
    <d v="2017-08-19T00:00:00"/>
    <s v="Rs.400"/>
    <n v="1"/>
    <n v="400"/>
  </r>
  <r>
    <n v="18435315"/>
    <x v="2704"/>
    <n v="1"/>
    <x v="0"/>
    <s v="New Delhi"/>
    <s v="13/289, 14 Block Gurudwra, Geeta Colony, New Delhi"/>
    <x v="25"/>
    <s v="Indian Rupees(Rs.)"/>
    <x v="0"/>
    <x v="0"/>
    <x v="0"/>
    <n v="3"/>
    <x v="2"/>
    <x v="0"/>
    <x v="4"/>
    <n v="8"/>
    <n v="7"/>
    <d v="2014-08-07T00:00:00"/>
    <s v="Rs.400"/>
    <n v="1"/>
    <n v="400"/>
  </r>
  <r>
    <n v="312755"/>
    <x v="2705"/>
    <n v="1"/>
    <x v="0"/>
    <s v="New Delhi"/>
    <s v="GTB Nagar, New Delhi"/>
    <x v="47"/>
    <s v="Indian Rupees(Rs.)"/>
    <x v="0"/>
    <x v="1"/>
    <x v="0"/>
    <n v="30"/>
    <x v="2"/>
    <x v="15"/>
    <x v="3"/>
    <n v="8"/>
    <n v="22"/>
    <d v="2011-08-22T00:00:00"/>
    <s v="Rs.400"/>
    <n v="1"/>
    <n v="400"/>
  </r>
  <r>
    <n v="9421"/>
    <x v="2685"/>
    <n v="1"/>
    <x v="0"/>
    <s v="New Delhi"/>
    <s v="A-353, 7, Derawala Nagar, Gujranwala Town, New Delhi"/>
    <x v="61"/>
    <s v="Indian Rupees(Rs.)"/>
    <x v="0"/>
    <x v="0"/>
    <x v="0"/>
    <n v="30"/>
    <x v="2"/>
    <x v="4"/>
    <x v="2"/>
    <n v="8"/>
    <n v="9"/>
    <d v="2018-08-09T00:00:00"/>
    <s v="Rs.400"/>
    <n v="1"/>
    <n v="400"/>
  </r>
  <r>
    <n v="311889"/>
    <x v="2706"/>
    <n v="1"/>
    <x v="0"/>
    <s v="New Delhi"/>
    <s v="Block DB 12-B, Hari Nagar, Janakpuri, New Delhi"/>
    <x v="22"/>
    <s v="Indian Rupees(Rs.)"/>
    <x v="0"/>
    <x v="0"/>
    <x v="0"/>
    <n v="116"/>
    <x v="2"/>
    <x v="7"/>
    <x v="4"/>
    <n v="8"/>
    <n v="16"/>
    <d v="2014-08-16T00:00:00"/>
    <s v="Rs.400"/>
    <n v="1"/>
    <n v="400"/>
  </r>
  <r>
    <n v="18334427"/>
    <x v="2699"/>
    <n v="1"/>
    <x v="0"/>
    <s v="New Delhi"/>
    <s v="Plot 33, Ground Floor, JMD Kohinoor Galleria Mall, LSC, Masjid Moth, Greater Kailash (GK) 2, New Delhi"/>
    <x v="81"/>
    <s v="Indian Rupees(Rs.)"/>
    <x v="0"/>
    <x v="0"/>
    <x v="0"/>
    <n v="10"/>
    <x v="2"/>
    <x v="15"/>
    <x v="5"/>
    <n v="8"/>
    <n v="13"/>
    <d v="2012-08-13T00:00:00"/>
    <s v="Rs.400"/>
    <n v="1"/>
    <n v="400"/>
  </r>
  <r>
    <n v="18285214"/>
    <x v="2707"/>
    <n v="1"/>
    <x v="0"/>
    <s v="New Delhi"/>
    <s v="J-4/48 A, DDA Flats, Kalkaji, New Delhi"/>
    <x v="315"/>
    <s v="Indian Rupees(Rs.)"/>
    <x v="0"/>
    <x v="0"/>
    <x v="0"/>
    <n v="5"/>
    <x v="2"/>
    <x v="10"/>
    <x v="3"/>
    <n v="8"/>
    <n v="17"/>
    <d v="2011-08-17T00:00:00"/>
    <s v="Rs.400"/>
    <n v="1"/>
    <n v="400"/>
  </r>
  <r>
    <n v="311076"/>
    <x v="310"/>
    <n v="1"/>
    <x v="0"/>
    <s v="New Delhi"/>
    <s v="30/26, Near Nangia Park, Shakti Nagar, Kamla Nagar, New Delhi"/>
    <x v="61"/>
    <s v="Indian Rupees(Rs.)"/>
    <x v="0"/>
    <x v="1"/>
    <x v="0"/>
    <n v="41"/>
    <x v="2"/>
    <x v="4"/>
    <x v="5"/>
    <n v="8"/>
    <n v="20"/>
    <d v="2012-08-20T00:00:00"/>
    <s v="Rs.400"/>
    <n v="1"/>
    <n v="400"/>
  </r>
  <r>
    <n v="18418240"/>
    <x v="2708"/>
    <n v="1"/>
    <x v="0"/>
    <s v="New Delhi"/>
    <s v="Delhi University North Campus, Kamla Nagar, New Delhi"/>
    <x v="91"/>
    <s v="Indian Rupees(Rs.)"/>
    <x v="0"/>
    <x v="0"/>
    <x v="0"/>
    <n v="108"/>
    <x v="2"/>
    <x v="19"/>
    <x v="4"/>
    <n v="8"/>
    <n v="26"/>
    <d v="2014-08-26T00:00:00"/>
    <s v="Rs.400"/>
    <n v="1"/>
    <n v="400"/>
  </r>
  <r>
    <n v="6705"/>
    <x v="2404"/>
    <n v="1"/>
    <x v="0"/>
    <s v="New Delhi"/>
    <s v="G-1, Sagar Chamber, Saini Enclave, Karkardooma, New Delhi"/>
    <x v="802"/>
    <s v="Indian Rupees(Rs.)"/>
    <x v="0"/>
    <x v="0"/>
    <x v="0"/>
    <n v="40"/>
    <x v="2"/>
    <x v="9"/>
    <x v="2"/>
    <n v="8"/>
    <n v="20"/>
    <d v="2018-08-20T00:00:00"/>
    <s v="Rs.400"/>
    <n v="1"/>
    <n v="400"/>
  </r>
  <r>
    <n v="3371"/>
    <x v="2709"/>
    <n v="1"/>
    <x v="0"/>
    <s v="New Delhi"/>
    <s v="1 &amp; 2, Living Style Mall, Main Kalindi Kunj Road, Jasola, New Delhi"/>
    <x v="803"/>
    <s v="Indian Rupees(Rs.)"/>
    <x v="0"/>
    <x v="0"/>
    <x v="0"/>
    <n v="205"/>
    <x v="2"/>
    <x v="15"/>
    <x v="8"/>
    <n v="8"/>
    <n v="11"/>
    <d v="2015-08-11T00:00:00"/>
    <s v="Rs.400"/>
    <n v="1"/>
    <n v="400"/>
  </r>
  <r>
    <n v="18422748"/>
    <x v="2710"/>
    <n v="1"/>
    <x v="0"/>
    <s v="New Delhi"/>
    <s v="Ground Floor, Achi House, Majnu ka Tila, New Delhi"/>
    <x v="19"/>
    <s v="Indian Rupees(Rs.)"/>
    <x v="0"/>
    <x v="0"/>
    <x v="0"/>
    <n v="1"/>
    <x v="2"/>
    <x v="0"/>
    <x v="7"/>
    <n v="8"/>
    <n v="1"/>
    <d v="2017-08-01T00:00:00"/>
    <s v="Rs.400"/>
    <n v="1"/>
    <n v="400"/>
  </r>
  <r>
    <n v="4672"/>
    <x v="2711"/>
    <n v="1"/>
    <x v="0"/>
    <s v="New Delhi"/>
    <s v="G-4, Durga Complex, Pocket B, Mayur Vihar Phase 2, New Delhi"/>
    <x v="38"/>
    <s v="Indian Rupees(Rs.)"/>
    <x v="0"/>
    <x v="1"/>
    <x v="0"/>
    <n v="410"/>
    <x v="2"/>
    <x v="21"/>
    <x v="6"/>
    <n v="8"/>
    <n v="1"/>
    <d v="2010-08-01T00:00:00"/>
    <s v="Rs.400"/>
    <n v="1"/>
    <n v="400"/>
  </r>
  <r>
    <n v="301120"/>
    <x v="2712"/>
    <n v="1"/>
    <x v="0"/>
    <s v="New Delhi"/>
    <s v="1-A, Pocket A3, Mayur Vihar Phase 3, New Delhi"/>
    <x v="38"/>
    <s v="Indian Rupees(Rs.)"/>
    <x v="0"/>
    <x v="0"/>
    <x v="0"/>
    <n v="30"/>
    <x v="2"/>
    <x v="10"/>
    <x v="8"/>
    <n v="8"/>
    <n v="15"/>
    <d v="2015-08-15T00:00:00"/>
    <s v="Rs.400"/>
    <n v="1"/>
    <n v="400"/>
  </r>
  <r>
    <n v="300945"/>
    <x v="2713"/>
    <n v="1"/>
    <x v="0"/>
    <s v="New Delhi"/>
    <s v="F-14/16, Model Town 2, New Delhi"/>
    <x v="62"/>
    <s v="Indian Rupees(Rs.)"/>
    <x v="0"/>
    <x v="1"/>
    <x v="0"/>
    <n v="52"/>
    <x v="2"/>
    <x v="17"/>
    <x v="7"/>
    <n v="8"/>
    <n v="11"/>
    <d v="2017-08-11T00:00:00"/>
    <s v="Rs.400"/>
    <n v="1"/>
    <n v="400"/>
  </r>
  <r>
    <n v="18352186"/>
    <x v="2699"/>
    <n v="1"/>
    <x v="0"/>
    <s v="New Delhi"/>
    <s v="14/16, Main Market, Model Town 2, New Delhi"/>
    <x v="81"/>
    <s v="Indian Rupees(Rs.)"/>
    <x v="0"/>
    <x v="0"/>
    <x v="0"/>
    <n v="17"/>
    <x v="2"/>
    <x v="13"/>
    <x v="3"/>
    <n v="8"/>
    <n v="17"/>
    <d v="2011-08-17T00:00:00"/>
    <s v="Rs.400"/>
    <n v="1"/>
    <n v="400"/>
  </r>
  <r>
    <n v="18356784"/>
    <x v="2699"/>
    <n v="1"/>
    <x v="0"/>
    <s v="New Delhi"/>
    <s v="Food Court, Moments Mall, Patel Road, Near Kirti Nagar Metro Station, Kirti Nagar, New Delhi"/>
    <x v="81"/>
    <s v="Indian Rupees(Rs.)"/>
    <x v="0"/>
    <x v="0"/>
    <x v="0"/>
    <n v="11"/>
    <x v="2"/>
    <x v="15"/>
    <x v="5"/>
    <n v="8"/>
    <n v="19"/>
    <d v="2012-08-19T00:00:00"/>
    <s v="Rs.400"/>
    <n v="1"/>
    <n v="400"/>
  </r>
  <r>
    <n v="18204485"/>
    <x v="2714"/>
    <n v="1"/>
    <x v="0"/>
    <s v="New Delhi"/>
    <s v="A-19, Commercial Complex, Behind Batra Cinema, Mukherjee Nagar, New Delhi"/>
    <x v="3"/>
    <s v="Indian Rupees(Rs.)"/>
    <x v="0"/>
    <x v="0"/>
    <x v="0"/>
    <n v="4"/>
    <x v="2"/>
    <x v="10"/>
    <x v="5"/>
    <n v="8"/>
    <n v="12"/>
    <d v="2012-08-12T00:00:00"/>
    <s v="Rs.400"/>
    <n v="1"/>
    <n v="400"/>
  </r>
  <r>
    <n v="18349922"/>
    <x v="2715"/>
    <n v="1"/>
    <x v="0"/>
    <s v="New Delhi"/>
    <s v="Main Goyla, Deenpur Road, Near 25 Feet Road, Shyam Vihar, Najafgarh, New Delhi"/>
    <x v="29"/>
    <s v="Indian Rupees(Rs.)"/>
    <x v="0"/>
    <x v="0"/>
    <x v="0"/>
    <n v="1"/>
    <x v="2"/>
    <x v="0"/>
    <x v="3"/>
    <n v="8"/>
    <n v="23"/>
    <d v="2011-08-23T00:00:00"/>
    <s v="Rs.400"/>
    <n v="1"/>
    <n v="400"/>
  </r>
  <r>
    <n v="308364"/>
    <x v="2716"/>
    <n v="1"/>
    <x v="0"/>
    <s v="New Delhi"/>
    <s v="CP 22, Maurya Enclave, Pitampura, New Delhi"/>
    <x v="21"/>
    <s v="Indian Rupees(Rs.)"/>
    <x v="0"/>
    <x v="0"/>
    <x v="0"/>
    <n v="7"/>
    <x v="2"/>
    <x v="10"/>
    <x v="0"/>
    <n v="8"/>
    <n v="23"/>
    <d v="2013-08-23T00:00:00"/>
    <s v="Rs.400"/>
    <n v="1"/>
    <n v="400"/>
  </r>
  <r>
    <n v="18204823"/>
    <x v="2685"/>
    <n v="1"/>
    <x v="0"/>
    <s v="New Delhi"/>
    <s v="B-12/3, Prashant Vihar, New Delhi"/>
    <x v="61"/>
    <s v="Indian Rupees(Rs.)"/>
    <x v="0"/>
    <x v="0"/>
    <x v="0"/>
    <n v="12"/>
    <x v="2"/>
    <x v="10"/>
    <x v="6"/>
    <n v="8"/>
    <n v="19"/>
    <d v="2010-08-19T00:00:00"/>
    <s v="Rs.400"/>
    <n v="1"/>
    <n v="400"/>
  </r>
  <r>
    <n v="307551"/>
    <x v="310"/>
    <n v="1"/>
    <x v="0"/>
    <s v="New Delhi"/>
    <s v="2/81, Club Road, West Punjabi Bagh, Punjabi Bagh, New Delhi"/>
    <x v="61"/>
    <s v="Indian Rupees(Rs.)"/>
    <x v="0"/>
    <x v="1"/>
    <x v="0"/>
    <n v="37"/>
    <x v="2"/>
    <x v="4"/>
    <x v="7"/>
    <n v="8"/>
    <n v="19"/>
    <d v="2017-08-19T00:00:00"/>
    <s v="Rs.400"/>
    <n v="1"/>
    <n v="400"/>
  </r>
  <r>
    <n v="7060"/>
    <x v="2717"/>
    <n v="1"/>
    <x v="0"/>
    <s v="New Delhi"/>
    <s v="Ground Floor, Delhi Karnataka Sangh Building, R K Puram, New Delhi"/>
    <x v="64"/>
    <s v="Indian Rupees(Rs.)"/>
    <x v="0"/>
    <x v="0"/>
    <x v="0"/>
    <n v="881"/>
    <x v="2"/>
    <x v="14"/>
    <x v="2"/>
    <n v="8"/>
    <n v="23"/>
    <d v="2018-08-23T00:00:00"/>
    <s v="Rs.400"/>
    <n v="1"/>
    <n v="400"/>
  </r>
  <r>
    <n v="1774"/>
    <x v="2083"/>
    <n v="1"/>
    <x v="0"/>
    <s v="New Delhi"/>
    <s v="Shop 2, AB-6, Community Center, Safdarjung Enclave, Safdarjung, New Delhi"/>
    <x v="804"/>
    <s v="Indian Rupees(Rs.)"/>
    <x v="0"/>
    <x v="1"/>
    <x v="0"/>
    <n v="51"/>
    <x v="2"/>
    <x v="9"/>
    <x v="8"/>
    <n v="8"/>
    <n v="27"/>
    <d v="2015-08-27T00:00:00"/>
    <s v="Rs.400"/>
    <n v="1"/>
    <n v="400"/>
  </r>
  <r>
    <n v="312810"/>
    <x v="1398"/>
    <n v="1"/>
    <x v="0"/>
    <s v="New Delhi"/>
    <s v="C-448, Main 100 Feet Road, Chajjupur, Durgapuri, Shahdara, New Delhi"/>
    <x v="29"/>
    <s v="Indian Rupees(Rs.)"/>
    <x v="0"/>
    <x v="0"/>
    <x v="0"/>
    <n v="34"/>
    <x v="2"/>
    <x v="15"/>
    <x v="5"/>
    <n v="8"/>
    <n v="13"/>
    <d v="2012-08-13T00:00:00"/>
    <s v="Rs.400"/>
    <n v="1"/>
    <n v="400"/>
  </r>
  <r>
    <n v="18419917"/>
    <x v="2718"/>
    <n v="1"/>
    <x v="0"/>
    <s v="New Delhi"/>
    <s v="S-547, School Block, Shakarpur, New Delhi Shakarpur"/>
    <x v="3"/>
    <s v="Indian Rupees(Rs.)"/>
    <x v="0"/>
    <x v="0"/>
    <x v="0"/>
    <n v="3"/>
    <x v="2"/>
    <x v="0"/>
    <x v="3"/>
    <n v="8"/>
    <n v="10"/>
    <d v="2011-08-10T00:00:00"/>
    <s v="Rs.400"/>
    <n v="1"/>
    <n v="400"/>
  </r>
  <r>
    <n v="3686"/>
    <x v="2719"/>
    <n v="1"/>
    <x v="0"/>
    <s v="New Delhi"/>
    <s v="273, G-2, Lila Ram Market, Masjid Moth, South Extension 2, New Delhi"/>
    <x v="784"/>
    <s v="Indian Rupees(Rs.)"/>
    <x v="0"/>
    <x v="0"/>
    <x v="0"/>
    <n v="18"/>
    <x v="2"/>
    <x v="20"/>
    <x v="5"/>
    <n v="8"/>
    <n v="4"/>
    <d v="2012-08-04T00:00:00"/>
    <s v="Rs.400"/>
    <n v="1"/>
    <n v="400"/>
  </r>
  <r>
    <n v="310701"/>
    <x v="2720"/>
    <n v="1"/>
    <x v="0"/>
    <s v="New Delhi"/>
    <s v="E-6, Main Market, South Extension 2, New Delhi"/>
    <x v="12"/>
    <s v="Indian Rupees(Rs.)"/>
    <x v="0"/>
    <x v="0"/>
    <x v="0"/>
    <n v="7"/>
    <x v="2"/>
    <x v="10"/>
    <x v="2"/>
    <n v="8"/>
    <n v="26"/>
    <d v="2018-08-26T00:00:00"/>
    <s v="Rs.400"/>
    <n v="1"/>
    <n v="400"/>
  </r>
  <r>
    <n v="18414502"/>
    <x v="2721"/>
    <n v="1"/>
    <x v="0"/>
    <s v="New Delhi"/>
    <s v="102, Abhinav Apartment, Vasundhara Enclave, New Delhi"/>
    <x v="805"/>
    <s v="Indian Rupees(Rs.)"/>
    <x v="0"/>
    <x v="0"/>
    <x v="0"/>
    <n v="1"/>
    <x v="2"/>
    <x v="0"/>
    <x v="5"/>
    <n v="8"/>
    <n v="12"/>
    <d v="2012-08-12T00:00:00"/>
    <s v="Rs.400"/>
    <n v="1"/>
    <n v="400"/>
  </r>
  <r>
    <n v="18359295"/>
    <x v="2722"/>
    <n v="1"/>
    <x v="0"/>
    <s v="New Delhi"/>
    <s v="3/30, Double Storey, Vijay Nagar, New Delhi"/>
    <x v="3"/>
    <s v="Indian Rupees(Rs.)"/>
    <x v="0"/>
    <x v="1"/>
    <x v="0"/>
    <n v="15"/>
    <x v="2"/>
    <x v="13"/>
    <x v="5"/>
    <n v="8"/>
    <n v="21"/>
    <d v="2012-08-21T00:00:00"/>
    <s v="Rs.400"/>
    <n v="1"/>
    <n v="400"/>
  </r>
  <r>
    <n v="18249080"/>
    <x v="2723"/>
    <n v="1"/>
    <x v="0"/>
    <s v="New Delhi"/>
    <s v="1st Floor, D-148, Surajmal Vihar, Near Vivek Vihar, New Delhi"/>
    <x v="22"/>
    <s v="Indian Rupees(Rs.)"/>
    <x v="0"/>
    <x v="0"/>
    <x v="0"/>
    <n v="10"/>
    <x v="2"/>
    <x v="11"/>
    <x v="3"/>
    <n v="8"/>
    <n v="20"/>
    <d v="2011-08-20T00:00:00"/>
    <s v="Rs.400"/>
    <n v="1"/>
    <n v="400"/>
  </r>
  <r>
    <n v="18364535"/>
    <x v="2724"/>
    <n v="1"/>
    <x v="0"/>
    <s v="New Delhi"/>
    <s v="C-82, Bhagat Singh Marg, Jhilmil Colony, Vivek Vihar, New Delhi"/>
    <x v="311"/>
    <s v="Indian Rupees(Rs.)"/>
    <x v="0"/>
    <x v="0"/>
    <x v="0"/>
    <n v="4"/>
    <x v="2"/>
    <x v="20"/>
    <x v="6"/>
    <n v="8"/>
    <n v="15"/>
    <d v="2010-08-15T00:00:00"/>
    <s v="Rs.400"/>
    <n v="1"/>
    <n v="400"/>
  </r>
  <r>
    <n v="18124361"/>
    <x v="2725"/>
    <n v="1"/>
    <x v="0"/>
    <s v="New Delhi"/>
    <s v="G-5, Ajnara Complex, Savita Vihar, Anand Vihar, New Delhi"/>
    <x v="806"/>
    <s v="Indian Rupees(Rs.)"/>
    <x v="0"/>
    <x v="1"/>
    <x v="0"/>
    <n v="34"/>
    <x v="2"/>
    <x v="7"/>
    <x v="5"/>
    <n v="7"/>
    <n v="24"/>
    <d v="2012-07-24T00:00:00"/>
    <s v="Rs.400"/>
    <n v="1"/>
    <n v="400"/>
  </r>
  <r>
    <n v="18412952"/>
    <x v="2726"/>
    <n v="1"/>
    <x v="0"/>
    <s v="New Delhi"/>
    <s v="Shop 15, DDA Market, Ashok Vihar Phase 3, New Delhi"/>
    <x v="589"/>
    <s v="Indian Rupees(Rs.)"/>
    <x v="0"/>
    <x v="1"/>
    <x v="0"/>
    <n v="46"/>
    <x v="2"/>
    <x v="7"/>
    <x v="8"/>
    <n v="7"/>
    <n v="14"/>
    <d v="2015-07-14T00:00:00"/>
    <s v="Rs.400"/>
    <n v="1"/>
    <n v="400"/>
  </r>
  <r>
    <n v="9156"/>
    <x v="2727"/>
    <n v="1"/>
    <x v="0"/>
    <s v="New Delhi"/>
    <s v="208, Katra Bariyan, Fatehpuri, Chandni Chowk, New Delhi"/>
    <x v="45"/>
    <s v="Indian Rupees(Rs.)"/>
    <x v="0"/>
    <x v="0"/>
    <x v="0"/>
    <n v="14"/>
    <x v="2"/>
    <x v="13"/>
    <x v="4"/>
    <n v="7"/>
    <n v="27"/>
    <d v="2014-07-27T00:00:00"/>
    <s v="Rs.400"/>
    <n v="1"/>
    <n v="400"/>
  </r>
  <r>
    <n v="7777"/>
    <x v="2728"/>
    <n v="1"/>
    <x v="0"/>
    <s v="New Delhi"/>
    <s v="Dilli Haat, INA, New Delhi"/>
    <x v="706"/>
    <s v="Indian Rupees(Rs.)"/>
    <x v="0"/>
    <x v="0"/>
    <x v="0"/>
    <n v="45"/>
    <x v="2"/>
    <x v="27"/>
    <x v="0"/>
    <n v="7"/>
    <n v="1"/>
    <d v="2013-07-01T00:00:00"/>
    <s v="Rs.400"/>
    <n v="1"/>
    <n v="400"/>
  </r>
  <r>
    <n v="7772"/>
    <x v="2729"/>
    <n v="1"/>
    <x v="0"/>
    <s v="New Delhi"/>
    <s v="Stall 6, Dilli Haat, INA, New Delhi"/>
    <x v="19"/>
    <s v="Indian Rupees(Rs.)"/>
    <x v="0"/>
    <x v="0"/>
    <x v="0"/>
    <n v="152"/>
    <x v="2"/>
    <x v="5"/>
    <x v="3"/>
    <n v="7"/>
    <n v="18"/>
    <d v="2011-07-18T00:00:00"/>
    <s v="Rs.400"/>
    <n v="1"/>
    <n v="400"/>
  </r>
  <r>
    <n v="308509"/>
    <x v="2730"/>
    <n v="1"/>
    <x v="0"/>
    <s v="New Delhi"/>
    <s v="B-1,G-3 shop be 2, B Block, Dilshad Garden, New Delhi"/>
    <x v="19"/>
    <s v="Indian Rupees(Rs.)"/>
    <x v="0"/>
    <x v="1"/>
    <x v="0"/>
    <n v="50"/>
    <x v="2"/>
    <x v="17"/>
    <x v="6"/>
    <n v="7"/>
    <n v="28"/>
    <d v="2010-07-28T00:00:00"/>
    <s v="Rs.400"/>
    <n v="1"/>
    <n v="400"/>
  </r>
  <r>
    <n v="18424636"/>
    <x v="2731"/>
    <n v="1"/>
    <x v="0"/>
    <s v="New Delhi"/>
    <s v="F 196 A, LIG Flats, Shop 2 &amp; 3, Pocket F, Dilshad Garden, New Delhi"/>
    <x v="12"/>
    <s v="Indian Rupees(Rs.)"/>
    <x v="0"/>
    <x v="0"/>
    <x v="0"/>
    <n v="2"/>
    <x v="2"/>
    <x v="0"/>
    <x v="8"/>
    <n v="7"/>
    <n v="1"/>
    <d v="2015-07-01T00:00:00"/>
    <s v="Rs.400"/>
    <n v="1"/>
    <n v="400"/>
  </r>
  <r>
    <n v="18391937"/>
    <x v="2732"/>
    <n v="1"/>
    <x v="0"/>
    <s v="New Delhi"/>
    <s v="382, White House, Sant Nagar, East of Kailash, New Delhi"/>
    <x v="12"/>
    <s v="Indian Rupees(Rs.)"/>
    <x v="0"/>
    <x v="1"/>
    <x v="0"/>
    <n v="11"/>
    <x v="2"/>
    <x v="13"/>
    <x v="1"/>
    <n v="7"/>
    <n v="13"/>
    <d v="2016-07-13T00:00:00"/>
    <s v="Rs.400"/>
    <n v="1"/>
    <n v="400"/>
  </r>
  <r>
    <n v="18414496"/>
    <x v="2733"/>
    <n v="1"/>
    <x v="0"/>
    <s v="New Delhi"/>
    <s v="16, A, Main Road, Sant Nagar, East of Kailash, New Delhi"/>
    <x v="784"/>
    <s v="Indian Rupees(Rs.)"/>
    <x v="0"/>
    <x v="0"/>
    <x v="0"/>
    <n v="2"/>
    <x v="2"/>
    <x v="0"/>
    <x v="8"/>
    <n v="7"/>
    <n v="24"/>
    <d v="2015-07-24T00:00:00"/>
    <s v="Rs.400"/>
    <n v="1"/>
    <n v="400"/>
  </r>
  <r>
    <n v="309520"/>
    <x v="2734"/>
    <n v="1"/>
    <x v="0"/>
    <s v="New Delhi"/>
    <s v="W Block, Greater Kailash (GK) 1, New Delhi"/>
    <x v="21"/>
    <s v="Indian Rupees(Rs.)"/>
    <x v="0"/>
    <x v="0"/>
    <x v="0"/>
    <n v="19"/>
    <x v="2"/>
    <x v="15"/>
    <x v="4"/>
    <n v="7"/>
    <n v="20"/>
    <d v="2014-07-20T00:00:00"/>
    <s v="Rs.400"/>
    <n v="1"/>
    <n v="400"/>
  </r>
  <r>
    <n v="18180081"/>
    <x v="2735"/>
    <n v="1"/>
    <x v="0"/>
    <s v="New Delhi"/>
    <s v="Shop C-107, Ground Floor, Green Park, New Delhi"/>
    <x v="47"/>
    <s v="Indian Rupees(Rs.)"/>
    <x v="0"/>
    <x v="0"/>
    <x v="0"/>
    <n v="5"/>
    <x v="2"/>
    <x v="10"/>
    <x v="7"/>
    <n v="7"/>
    <n v="27"/>
    <d v="2017-07-27T00:00:00"/>
    <s v="Rs.400"/>
    <n v="1"/>
    <n v="400"/>
  </r>
  <r>
    <n v="1546"/>
    <x v="2736"/>
    <n v="1"/>
    <x v="0"/>
    <s v="New Delhi"/>
    <s v="Shop G-6, Pankaj Corner Market, Near Prince Appartment, IP Extension, New Delhi"/>
    <x v="3"/>
    <s v="Indian Rupees(Rs.)"/>
    <x v="0"/>
    <x v="0"/>
    <x v="0"/>
    <n v="36"/>
    <x v="2"/>
    <x v="20"/>
    <x v="1"/>
    <n v="7"/>
    <n v="21"/>
    <d v="2016-07-21T00:00:00"/>
    <s v="Rs.400"/>
    <n v="1"/>
    <n v="400"/>
  </r>
  <r>
    <n v="311263"/>
    <x v="2737"/>
    <n v="1"/>
    <x v="0"/>
    <s v="New Delhi"/>
    <s v="Shop 15, DDA Market, Opposite Mayor Public School, IP Extension, New Delhi"/>
    <x v="2"/>
    <s v="Indian Rupees(Rs.)"/>
    <x v="0"/>
    <x v="1"/>
    <x v="0"/>
    <n v="24"/>
    <x v="2"/>
    <x v="15"/>
    <x v="3"/>
    <n v="7"/>
    <n v="28"/>
    <d v="2011-07-28T00:00:00"/>
    <s v="Rs.400"/>
    <n v="1"/>
    <n v="400"/>
  </r>
  <r>
    <n v="301818"/>
    <x v="2738"/>
    <n v="1"/>
    <x v="0"/>
    <s v="New Delhi"/>
    <s v="WZ-73, Gali 4, Shiv Nagar, Near Jail Road, New Delhi"/>
    <x v="38"/>
    <s v="Indian Rupees(Rs.)"/>
    <x v="0"/>
    <x v="0"/>
    <x v="0"/>
    <n v="9"/>
    <x v="2"/>
    <x v="27"/>
    <x v="6"/>
    <n v="7"/>
    <n v="19"/>
    <d v="2010-07-19T00:00:00"/>
    <s v="Rs.400"/>
    <n v="1"/>
    <n v="400"/>
  </r>
  <r>
    <n v="4723"/>
    <x v="310"/>
    <n v="1"/>
    <x v="0"/>
    <s v="New Delhi"/>
    <s v="C-4, E-253, Janakpuri, New Delhi"/>
    <x v="61"/>
    <s v="Indian Rupees(Rs.)"/>
    <x v="0"/>
    <x v="1"/>
    <x v="0"/>
    <n v="33"/>
    <x v="2"/>
    <x v="9"/>
    <x v="3"/>
    <n v="7"/>
    <n v="10"/>
    <d v="2011-07-10T00:00:00"/>
    <s v="Rs.400"/>
    <n v="1"/>
    <n v="400"/>
  </r>
  <r>
    <n v="310468"/>
    <x v="2739"/>
    <n v="1"/>
    <x v="0"/>
    <s v="New Delhi"/>
    <s v="4/64, Double Storey, Jangpura Extension, Jangpura, New Delhi"/>
    <x v="23"/>
    <s v="Indian Rupees(Rs.)"/>
    <x v="0"/>
    <x v="0"/>
    <x v="0"/>
    <n v="5"/>
    <x v="2"/>
    <x v="20"/>
    <x v="5"/>
    <n v="7"/>
    <n v="10"/>
    <d v="2012-07-10T00:00:00"/>
    <s v="Rs.400"/>
    <n v="1"/>
    <n v="400"/>
  </r>
  <r>
    <n v="18337965"/>
    <x v="2709"/>
    <n v="1"/>
    <x v="0"/>
    <s v="New Delhi"/>
    <s v="A-17, Tagore Market, Kirti Nagar, New Delhi"/>
    <x v="807"/>
    <s v="Indian Rupees(Rs.)"/>
    <x v="0"/>
    <x v="0"/>
    <x v="0"/>
    <n v="19"/>
    <x v="2"/>
    <x v="11"/>
    <x v="4"/>
    <n v="7"/>
    <n v="26"/>
    <d v="2014-07-26T00:00:00"/>
    <s v="Rs.400"/>
    <n v="1"/>
    <n v="400"/>
  </r>
  <r>
    <n v="7353"/>
    <x v="2740"/>
    <n v="1"/>
    <x v="0"/>
    <s v="New Delhi"/>
    <s v="NH 8, Near Radission Hotel, Mahipalpur, New Delhi"/>
    <x v="808"/>
    <s v="Indian Rupees(Rs.)"/>
    <x v="0"/>
    <x v="0"/>
    <x v="0"/>
    <n v="11"/>
    <x v="2"/>
    <x v="6"/>
    <x v="7"/>
    <n v="7"/>
    <n v="16"/>
    <d v="2017-07-16T00:00:00"/>
    <s v="Rs.400"/>
    <n v="1"/>
    <n v="400"/>
  </r>
  <r>
    <n v="18433904"/>
    <x v="2741"/>
    <n v="1"/>
    <x v="0"/>
    <s v="New Delhi"/>
    <s v="Moti Nagar, New Delhi"/>
    <x v="22"/>
    <s v="Indian Rupees(Rs.)"/>
    <x v="0"/>
    <x v="0"/>
    <x v="0"/>
    <n v="10"/>
    <x v="2"/>
    <x v="11"/>
    <x v="4"/>
    <n v="7"/>
    <n v="6"/>
    <d v="2014-07-06T00:00:00"/>
    <s v="Rs.400"/>
    <n v="1"/>
    <n v="400"/>
  </r>
  <r>
    <n v="18384151"/>
    <x v="2742"/>
    <n v="1"/>
    <x v="0"/>
    <s v="New Delhi"/>
    <s v="Unit G-73, Aggarwal Cyber Plaza 2, Netaji Subhash Place, New Delhi"/>
    <x v="708"/>
    <s v="Indian Rupees(Rs.)"/>
    <x v="0"/>
    <x v="1"/>
    <x v="0"/>
    <n v="31"/>
    <x v="2"/>
    <x v="11"/>
    <x v="6"/>
    <n v="7"/>
    <n v="13"/>
    <d v="2010-07-13T00:00:00"/>
    <s v="Rs.400"/>
    <n v="1"/>
    <n v="400"/>
  </r>
  <r>
    <n v="18345519"/>
    <x v="2743"/>
    <n v="1"/>
    <x v="0"/>
    <s v="New Delhi"/>
    <s v="G-7, Pearls Best Heights-II, Near Max Hospital, Netaji Subhash Place, New Delhi"/>
    <x v="62"/>
    <s v="Indian Rupees(Rs.)"/>
    <x v="0"/>
    <x v="0"/>
    <x v="0"/>
    <n v="155"/>
    <x v="2"/>
    <x v="3"/>
    <x v="6"/>
    <n v="7"/>
    <n v="8"/>
    <d v="2010-07-08T00:00:00"/>
    <s v="Rs.400"/>
    <n v="1"/>
    <n v="400"/>
  </r>
  <r>
    <n v="6283"/>
    <x v="2744"/>
    <n v="1"/>
    <x v="0"/>
    <s v="New Delhi"/>
    <s v="39 &amp; 40, Arakashan Road, Paharganj, New Delhi"/>
    <x v="2"/>
    <s v="Indian Rupees(Rs.)"/>
    <x v="0"/>
    <x v="0"/>
    <x v="0"/>
    <n v="5"/>
    <x v="2"/>
    <x v="20"/>
    <x v="3"/>
    <n v="7"/>
    <n v="16"/>
    <d v="2011-07-16T00:00:00"/>
    <s v="Rs.400"/>
    <n v="1"/>
    <n v="400"/>
  </r>
  <r>
    <n v="9974"/>
    <x v="2745"/>
    <n v="1"/>
    <x v="0"/>
    <s v="New Delhi"/>
    <s v="WZ 613, Raj Nagar, Palam Colony, Palam, New Delhi"/>
    <x v="2"/>
    <s v="Indian Rupees(Rs.)"/>
    <x v="0"/>
    <x v="0"/>
    <x v="0"/>
    <n v="7"/>
    <x v="2"/>
    <x v="20"/>
    <x v="8"/>
    <n v="7"/>
    <n v="1"/>
    <d v="2015-07-01T00:00:00"/>
    <s v="Rs.400"/>
    <n v="1"/>
    <n v="400"/>
  </r>
  <r>
    <n v="313355"/>
    <x v="2746"/>
    <n v="1"/>
    <x v="0"/>
    <s v="New Delhi"/>
    <s v="GU Block, Vardhman Complex, Pitampura, New Delhi"/>
    <x v="8"/>
    <s v="Indian Rupees(Rs.)"/>
    <x v="0"/>
    <x v="1"/>
    <x v="0"/>
    <n v="38"/>
    <x v="2"/>
    <x v="11"/>
    <x v="8"/>
    <n v="7"/>
    <n v="8"/>
    <d v="2015-07-08T00:00:00"/>
    <s v="Rs.400"/>
    <n v="1"/>
    <n v="400"/>
  </r>
  <r>
    <n v="5862"/>
    <x v="2685"/>
    <n v="1"/>
    <x v="0"/>
    <s v="New Delhi"/>
    <s v="JP-8, Gopal Mandir Road, Pitampura, New Delhi"/>
    <x v="61"/>
    <s v="Indian Rupees(Rs.)"/>
    <x v="0"/>
    <x v="1"/>
    <x v="0"/>
    <n v="36"/>
    <x v="2"/>
    <x v="13"/>
    <x v="2"/>
    <n v="7"/>
    <n v="18"/>
    <d v="2018-07-18T00:00:00"/>
    <s v="Rs.400"/>
    <n v="1"/>
    <n v="400"/>
  </r>
  <r>
    <n v="304389"/>
    <x v="2747"/>
    <n v="1"/>
    <x v="0"/>
    <s v="New Delhi"/>
    <s v="UU Block, Near Maharaja Agrasen Model School, Pitampura, New Delhi"/>
    <x v="19"/>
    <s v="Indian Rupees(Rs.)"/>
    <x v="0"/>
    <x v="0"/>
    <x v="0"/>
    <n v="9"/>
    <x v="2"/>
    <x v="20"/>
    <x v="2"/>
    <n v="7"/>
    <n v="11"/>
    <d v="2018-07-11T00:00:00"/>
    <s v="Rs.400"/>
    <n v="1"/>
    <n v="400"/>
  </r>
  <r>
    <n v="3793"/>
    <x v="2685"/>
    <n v="1"/>
    <x v="0"/>
    <s v="New Delhi"/>
    <s v="G-1, Sagar Deep Complex, Preet Vihar, New Delhi"/>
    <x v="61"/>
    <s v="Indian Rupees(Rs.)"/>
    <x v="0"/>
    <x v="1"/>
    <x v="0"/>
    <n v="51"/>
    <x v="2"/>
    <x v="11"/>
    <x v="3"/>
    <n v="7"/>
    <n v="28"/>
    <d v="2011-07-28T00:00:00"/>
    <s v="Rs.400"/>
    <n v="1"/>
    <n v="400"/>
  </r>
  <r>
    <n v="5932"/>
    <x v="2748"/>
    <n v="1"/>
    <x v="0"/>
    <s v="New Delhi"/>
    <s v="J-88/89, Main Market, Rajouri Garden, New Delhi"/>
    <x v="809"/>
    <s v="Indian Rupees(Rs.)"/>
    <x v="0"/>
    <x v="0"/>
    <x v="0"/>
    <n v="179"/>
    <x v="2"/>
    <x v="4"/>
    <x v="6"/>
    <n v="7"/>
    <n v="25"/>
    <d v="2010-07-25T00:00:00"/>
    <s v="Rs.400"/>
    <n v="1"/>
    <n v="400"/>
  </r>
  <r>
    <n v="8652"/>
    <x v="2749"/>
    <n v="1"/>
    <x v="0"/>
    <s v="New Delhi"/>
    <s v="J Block, Near Surya Continental, Rajouri Garden, New Delhi"/>
    <x v="19"/>
    <s v="Indian Rupees(Rs.)"/>
    <x v="0"/>
    <x v="0"/>
    <x v="0"/>
    <n v="10"/>
    <x v="2"/>
    <x v="10"/>
    <x v="2"/>
    <n v="7"/>
    <n v="2"/>
    <d v="2018-07-02T00:00:00"/>
    <s v="Rs.400"/>
    <n v="1"/>
    <n v="400"/>
  </r>
  <r>
    <n v="18312438"/>
    <x v="2699"/>
    <n v="1"/>
    <x v="0"/>
    <s v="New Delhi"/>
    <s v="Shop 10, Ground Floor, Unity One Mall, Sector 10, Rohini, New Delhi"/>
    <x v="81"/>
    <s v="Indian Rupees(Rs.)"/>
    <x v="0"/>
    <x v="0"/>
    <x v="0"/>
    <n v="43"/>
    <x v="2"/>
    <x v="5"/>
    <x v="3"/>
    <n v="7"/>
    <n v="14"/>
    <d v="2011-07-14T00:00:00"/>
    <s v="Rs.400"/>
    <n v="1"/>
    <n v="400"/>
  </r>
  <r>
    <n v="310436"/>
    <x v="2750"/>
    <n v="1"/>
    <x v="0"/>
    <s v="New Delhi"/>
    <s v="House 36-A, Safdarjung Enclave, Safdarjung, New Delhi"/>
    <x v="20"/>
    <s v="Indian Rupees(Rs.)"/>
    <x v="0"/>
    <x v="0"/>
    <x v="0"/>
    <n v="11"/>
    <x v="2"/>
    <x v="6"/>
    <x v="7"/>
    <n v="7"/>
    <n v="5"/>
    <d v="2017-07-05T00:00:00"/>
    <s v="Rs.400"/>
    <n v="1"/>
    <n v="400"/>
  </r>
  <r>
    <n v="300281"/>
    <x v="2751"/>
    <n v="1"/>
    <x v="0"/>
    <s v="New Delhi"/>
    <s v="70, Humayun Pur, Safdarjung Enclave, Safdarjung, New Delhi"/>
    <x v="19"/>
    <s v="Indian Rupees(Rs.)"/>
    <x v="0"/>
    <x v="0"/>
    <x v="0"/>
    <n v="63"/>
    <x v="2"/>
    <x v="4"/>
    <x v="1"/>
    <n v="7"/>
    <n v="6"/>
    <d v="2016-07-06T00:00:00"/>
    <s v="Rs.400"/>
    <n v="1"/>
    <n v="400"/>
  </r>
  <r>
    <n v="17953911"/>
    <x v="2752"/>
    <n v="1"/>
    <x v="0"/>
    <s v="New Delhi"/>
    <s v="104/A, Basement Backside NCC Gate, Safdarjung, New Delhi"/>
    <x v="364"/>
    <s v="Indian Rupees(Rs.)"/>
    <x v="0"/>
    <x v="0"/>
    <x v="0"/>
    <n v="149"/>
    <x v="2"/>
    <x v="19"/>
    <x v="3"/>
    <n v="7"/>
    <n v="1"/>
    <d v="2011-07-01T00:00:00"/>
    <s v="Rs.400"/>
    <n v="1"/>
    <n v="400"/>
  </r>
  <r>
    <n v="18252361"/>
    <x v="2753"/>
    <n v="1"/>
    <x v="0"/>
    <s v="New Delhi"/>
    <s v="Opposite Venkateshwara College, Satyaniketan, New Delhi"/>
    <x v="20"/>
    <s v="Indian Rupees(Rs.)"/>
    <x v="0"/>
    <x v="0"/>
    <x v="0"/>
    <n v="11"/>
    <x v="2"/>
    <x v="11"/>
    <x v="3"/>
    <n v="7"/>
    <n v="17"/>
    <d v="2011-07-17T00:00:00"/>
    <s v="Rs.400"/>
    <n v="1"/>
    <n v="400"/>
  </r>
  <r>
    <n v="310878"/>
    <x v="2754"/>
    <n v="1"/>
    <x v="0"/>
    <s v="New Delhi"/>
    <s v="The Lodhi, Lodhi Road, New Delhi"/>
    <x v="21"/>
    <s v="Indian Rupees(Rs.)"/>
    <x v="0"/>
    <x v="0"/>
    <x v="0"/>
    <n v="4"/>
    <x v="2"/>
    <x v="20"/>
    <x v="5"/>
    <n v="7"/>
    <n v="19"/>
    <d v="2012-07-19T00:00:00"/>
    <s v="Rs.400"/>
    <n v="1"/>
    <n v="400"/>
  </r>
  <r>
    <n v="18342098"/>
    <x v="2755"/>
    <n v="1"/>
    <x v="0"/>
    <s v="New Delhi"/>
    <s v="B 75, New Ashok Nagar, Vasundhara Enclave, New Delhi"/>
    <x v="8"/>
    <s v="Indian Rupees(Rs.)"/>
    <x v="0"/>
    <x v="1"/>
    <x v="0"/>
    <n v="36"/>
    <x v="2"/>
    <x v="13"/>
    <x v="2"/>
    <n v="7"/>
    <n v="2"/>
    <d v="2018-07-02T00:00:00"/>
    <s v="Rs.400"/>
    <n v="1"/>
    <n v="400"/>
  </r>
  <r>
    <n v="18313972"/>
    <x v="2756"/>
    <n v="1"/>
    <x v="0"/>
    <s v="New Delhi"/>
    <s v="D-130, Anand Vihar, New Delhi"/>
    <x v="21"/>
    <s v="Indian Rupees(Rs.)"/>
    <x v="0"/>
    <x v="0"/>
    <x v="0"/>
    <n v="4"/>
    <x v="2"/>
    <x v="10"/>
    <x v="3"/>
    <n v="6"/>
    <n v="11"/>
    <d v="2011-06-11T00:00:00"/>
    <s v="Rs.400"/>
    <n v="1"/>
    <n v="400"/>
  </r>
  <r>
    <n v="309161"/>
    <x v="2757"/>
    <n v="1"/>
    <x v="0"/>
    <s v="New Delhi"/>
    <s v="Shop 9, Market 2, Chittaranjan Park, New Delhi"/>
    <x v="810"/>
    <s v="Indian Rupees(Rs.)"/>
    <x v="0"/>
    <x v="0"/>
    <x v="0"/>
    <n v="135"/>
    <x v="2"/>
    <x v="6"/>
    <x v="8"/>
    <n v="6"/>
    <n v="16"/>
    <d v="2015-06-16T00:00:00"/>
    <s v="Rs.400"/>
    <n v="1"/>
    <n v="400"/>
  </r>
  <r>
    <n v="18256780"/>
    <x v="2758"/>
    <n v="1"/>
    <x v="0"/>
    <s v="New Delhi"/>
    <s v="Shop 86, Community Centre, New Friends Colony, New Delhi"/>
    <x v="811"/>
    <s v="Indian Rupees(Rs.)"/>
    <x v="0"/>
    <x v="0"/>
    <x v="0"/>
    <n v="3"/>
    <x v="2"/>
    <x v="0"/>
    <x v="7"/>
    <n v="6"/>
    <n v="10"/>
    <d v="2017-06-10T00:00:00"/>
    <s v="Rs.400"/>
    <n v="1"/>
    <n v="400"/>
  </r>
  <r>
    <n v="308279"/>
    <x v="310"/>
    <n v="1"/>
    <x v="0"/>
    <s v="New Delhi"/>
    <s v="MCD Booth, Near Mother Dairy, Defence Colony Market, Defence Colony, New Delhi"/>
    <x v="61"/>
    <s v="Indian Rupees(Rs.)"/>
    <x v="0"/>
    <x v="1"/>
    <x v="0"/>
    <n v="29"/>
    <x v="2"/>
    <x v="15"/>
    <x v="0"/>
    <n v="6"/>
    <n v="2"/>
    <d v="2013-06-02T00:00:00"/>
    <s v="Rs.400"/>
    <n v="1"/>
    <n v="400"/>
  </r>
  <r>
    <n v="4268"/>
    <x v="2759"/>
    <n v="1"/>
    <x v="0"/>
    <s v="New Delhi"/>
    <s v="34, Defence Colony Market, Defence Colony, New Delhi"/>
    <x v="42"/>
    <s v="Indian Rupees(Rs.)"/>
    <x v="0"/>
    <x v="1"/>
    <x v="0"/>
    <n v="561"/>
    <x v="2"/>
    <x v="14"/>
    <x v="6"/>
    <n v="6"/>
    <n v="10"/>
    <d v="2010-06-10T00:00:00"/>
    <s v="Rs.400"/>
    <n v="1"/>
    <n v="400"/>
  </r>
  <r>
    <n v="18471239"/>
    <x v="2760"/>
    <n v="1"/>
    <x v="0"/>
    <s v="New Delhi"/>
    <s v="Shop 2/A5, Ground Floor, Dilshad Garden, New Delhi"/>
    <x v="27"/>
    <s v="Indian Rupees(Rs.)"/>
    <x v="0"/>
    <x v="0"/>
    <x v="0"/>
    <n v="1"/>
    <x v="2"/>
    <x v="0"/>
    <x v="5"/>
    <n v="6"/>
    <n v="28"/>
    <d v="2012-06-28T00:00:00"/>
    <s v="Rs.400"/>
    <n v="1"/>
    <n v="400"/>
  </r>
  <r>
    <n v="18381237"/>
    <x v="2761"/>
    <n v="1"/>
    <x v="0"/>
    <s v="New Delhi"/>
    <s v="Shop 4, DDA Market, Mount Kailash, East of Kailash, New Delhi"/>
    <x v="8"/>
    <s v="Indian Rupees(Rs.)"/>
    <x v="0"/>
    <x v="1"/>
    <x v="0"/>
    <n v="12"/>
    <x v="2"/>
    <x v="6"/>
    <x v="7"/>
    <n v="6"/>
    <n v="8"/>
    <d v="2017-06-08T00:00:00"/>
    <s v="Rs.400"/>
    <n v="1"/>
    <n v="400"/>
  </r>
  <r>
    <n v="3611"/>
    <x v="2685"/>
    <n v="1"/>
    <x v="0"/>
    <s v="New Delhi"/>
    <s v="E-574, Main Road, Near ICICI Bank, Greater Kailash (GK) 2, New Delhi"/>
    <x v="61"/>
    <s v="Indian Rupees(Rs.)"/>
    <x v="0"/>
    <x v="1"/>
    <x v="0"/>
    <n v="173"/>
    <x v="2"/>
    <x v="7"/>
    <x v="6"/>
    <n v="6"/>
    <n v="12"/>
    <d v="2010-06-12T00:00:00"/>
    <s v="Rs.400"/>
    <n v="1"/>
    <n v="400"/>
  </r>
  <r>
    <n v="301803"/>
    <x v="2762"/>
    <n v="1"/>
    <x v="0"/>
    <s v="New Delhi"/>
    <s v="25/1, Double Story Prem Nagar, Jail Road, New Delhi"/>
    <x v="38"/>
    <s v="Indian Rupees(Rs.)"/>
    <x v="0"/>
    <x v="1"/>
    <x v="0"/>
    <n v="33"/>
    <x v="2"/>
    <x v="20"/>
    <x v="5"/>
    <n v="6"/>
    <n v="7"/>
    <d v="2012-06-07T00:00:00"/>
    <s v="Rs.400"/>
    <n v="1"/>
    <n v="400"/>
  </r>
  <r>
    <n v="7667"/>
    <x v="2763"/>
    <n v="1"/>
    <x v="0"/>
    <s v="New Delhi"/>
    <s v="12-UB, Bungalow Road Market, Kamla Nagar, New Delhi"/>
    <x v="91"/>
    <s v="Indian Rupees(Rs.)"/>
    <x v="0"/>
    <x v="0"/>
    <x v="0"/>
    <n v="261"/>
    <x v="2"/>
    <x v="7"/>
    <x v="3"/>
    <n v="6"/>
    <n v="28"/>
    <d v="2011-06-28T00:00:00"/>
    <s v="Rs.400"/>
    <n v="1"/>
    <n v="400"/>
  </r>
  <r>
    <n v="1925"/>
    <x v="2764"/>
    <n v="1"/>
    <x v="0"/>
    <s v="New Delhi"/>
    <s v="15-A/17, WEA, Saraswati Marg, Karol Bagh, New Delhi"/>
    <x v="64"/>
    <s v="Indian Rupees(Rs.)"/>
    <x v="0"/>
    <x v="0"/>
    <x v="0"/>
    <n v="47"/>
    <x v="2"/>
    <x v="6"/>
    <x v="0"/>
    <n v="6"/>
    <n v="19"/>
    <d v="2013-06-19T00:00:00"/>
    <s v="Rs.400"/>
    <n v="1"/>
    <n v="400"/>
  </r>
  <r>
    <n v="1933"/>
    <x v="2765"/>
    <n v="1"/>
    <x v="0"/>
    <s v="New Delhi"/>
    <s v="12-A/20, WEA, Saraswati Marg, Karol Bagh, New Delhi"/>
    <x v="64"/>
    <s v="Indian Rupees(Rs.)"/>
    <x v="0"/>
    <x v="0"/>
    <x v="0"/>
    <n v="27"/>
    <x v="2"/>
    <x v="10"/>
    <x v="8"/>
    <n v="6"/>
    <n v="16"/>
    <d v="2015-06-16T00:00:00"/>
    <s v="Rs.400"/>
    <n v="1"/>
    <n v="400"/>
  </r>
  <r>
    <n v="18126085"/>
    <x v="0"/>
    <n v="1"/>
    <x v="0"/>
    <s v="New Delhi"/>
    <s v="Shop 2, F-1/9, Lal Quarter, Krishna Nagar, New Delhi"/>
    <x v="47"/>
    <s v="Indian Rupees(Rs.)"/>
    <x v="0"/>
    <x v="0"/>
    <x v="0"/>
    <n v="10"/>
    <x v="2"/>
    <x v="13"/>
    <x v="3"/>
    <n v="6"/>
    <n v="10"/>
    <d v="2011-06-10T00:00:00"/>
    <s v="Rs.400"/>
    <n v="1"/>
    <n v="400"/>
  </r>
  <r>
    <n v="18382338"/>
    <x v="2083"/>
    <n v="1"/>
    <x v="0"/>
    <s v="New Delhi"/>
    <s v="Ground Floor, F 313/842, Lado Sarai, New Delhi"/>
    <x v="42"/>
    <s v="Indian Rupees(Rs.)"/>
    <x v="0"/>
    <x v="1"/>
    <x v="0"/>
    <n v="10"/>
    <x v="2"/>
    <x v="13"/>
    <x v="4"/>
    <n v="6"/>
    <n v="19"/>
    <d v="2014-06-19T00:00:00"/>
    <s v="Rs.400"/>
    <n v="1"/>
    <n v="400"/>
  </r>
  <r>
    <n v="1205"/>
    <x v="2766"/>
    <n v="1"/>
    <x v="0"/>
    <s v="New Delhi"/>
    <s v="17, Shanker Vihar, Laxmi Nagar, New Delhi"/>
    <x v="784"/>
    <s v="Indian Rupees(Rs.)"/>
    <x v="0"/>
    <x v="0"/>
    <x v="0"/>
    <n v="61"/>
    <x v="2"/>
    <x v="15"/>
    <x v="2"/>
    <n v="6"/>
    <n v="9"/>
    <d v="2018-06-09T00:00:00"/>
    <s v="Rs.400"/>
    <n v="1"/>
    <n v="400"/>
  </r>
  <r>
    <n v="9315"/>
    <x v="2767"/>
    <n v="1"/>
    <x v="0"/>
    <s v="New Delhi"/>
    <s v="7, Khanna Market, Lodhi Colony, New Delhi"/>
    <x v="763"/>
    <s v="Indian Rupees(Rs.)"/>
    <x v="0"/>
    <x v="1"/>
    <x v="0"/>
    <n v="330"/>
    <x v="2"/>
    <x v="5"/>
    <x v="0"/>
    <n v="6"/>
    <n v="7"/>
    <d v="2013-06-07T00:00:00"/>
    <s v="Rs.400"/>
    <n v="1"/>
    <n v="400"/>
  </r>
  <r>
    <n v="307695"/>
    <x v="2768"/>
    <n v="1"/>
    <x v="0"/>
    <s v="New Delhi"/>
    <s v="India Habitat Centre, Lodhi Road, New Delhi"/>
    <x v="43"/>
    <s v="Indian Rupees(Rs.)"/>
    <x v="0"/>
    <x v="0"/>
    <x v="0"/>
    <n v="13"/>
    <x v="2"/>
    <x v="15"/>
    <x v="2"/>
    <n v="6"/>
    <n v="8"/>
    <d v="2018-06-08T00:00:00"/>
    <s v="Rs.400"/>
    <n v="1"/>
    <n v="400"/>
  </r>
  <r>
    <n v="18471330"/>
    <x v="2769"/>
    <n v="1"/>
    <x v="0"/>
    <s v="New Delhi"/>
    <s v="Shop 100, Khanna Market, Lodhi Road, New Delhi"/>
    <x v="22"/>
    <s v="Indian Rupees(Rs.)"/>
    <x v="0"/>
    <x v="0"/>
    <x v="0"/>
    <n v="1"/>
    <x v="2"/>
    <x v="0"/>
    <x v="5"/>
    <n v="6"/>
    <n v="1"/>
    <d v="2012-06-01T00:00:00"/>
    <s v="Rs.400"/>
    <n v="1"/>
    <n v="400"/>
  </r>
  <r>
    <n v="305526"/>
    <x v="2770"/>
    <n v="1"/>
    <x v="0"/>
    <s v="New Delhi"/>
    <s v="6, Corner Market, Near Hanuman Temple, Malviya Nagar, New Delhi"/>
    <x v="64"/>
    <s v="Indian Rupees(Rs.)"/>
    <x v="0"/>
    <x v="1"/>
    <x v="0"/>
    <n v="370"/>
    <x v="2"/>
    <x v="21"/>
    <x v="3"/>
    <n v="6"/>
    <n v="16"/>
    <d v="2011-06-16T00:00:00"/>
    <s v="Rs.400"/>
    <n v="1"/>
    <n v="400"/>
  </r>
  <r>
    <n v="18432170"/>
    <x v="2771"/>
    <n v="1"/>
    <x v="0"/>
    <s v="New Delhi"/>
    <s v="E 62 Pratap Nagar, Mayur Vihar Phase 1, New Delhi"/>
    <x v="60"/>
    <s v="Indian Rupees(Rs.)"/>
    <x v="0"/>
    <x v="0"/>
    <x v="0"/>
    <n v="1"/>
    <x v="2"/>
    <x v="0"/>
    <x v="4"/>
    <n v="6"/>
    <n v="18"/>
    <d v="2014-06-18T00:00:00"/>
    <s v="Rs.400"/>
    <n v="1"/>
    <n v="400"/>
  </r>
  <r>
    <n v="309517"/>
    <x v="2772"/>
    <n v="1"/>
    <x v="0"/>
    <s v="New Delhi"/>
    <s v="F-210/A, Main Market, Mehrauli, New Delhi Near Mehrauli"/>
    <x v="3"/>
    <s v="Indian Rupees(Rs.)"/>
    <x v="0"/>
    <x v="0"/>
    <x v="0"/>
    <n v="6"/>
    <x v="2"/>
    <x v="20"/>
    <x v="3"/>
    <n v="6"/>
    <n v="15"/>
    <d v="2011-06-15T00:00:00"/>
    <s v="Rs.400"/>
    <n v="1"/>
    <n v="400"/>
  </r>
  <r>
    <n v="313073"/>
    <x v="2685"/>
    <n v="1"/>
    <x v="0"/>
    <s v="New Delhi"/>
    <s v="Qutub Tiffin, Ten Style Mile, Kalkadas Marg, Mehrauli, New Delhi"/>
    <x v="61"/>
    <s v="Indian Rupees(Rs.)"/>
    <x v="0"/>
    <x v="0"/>
    <x v="0"/>
    <n v="3"/>
    <x v="2"/>
    <x v="0"/>
    <x v="4"/>
    <n v="6"/>
    <n v="12"/>
    <d v="2014-06-12T00:00:00"/>
    <s v="Rs.400"/>
    <n v="1"/>
    <n v="400"/>
  </r>
  <r>
    <n v="8845"/>
    <x v="2685"/>
    <n v="1"/>
    <x v="0"/>
    <s v="New Delhi"/>
    <s v="2nd Floor, Moments Mall, Kirti Nagar, New Delhi"/>
    <x v="61"/>
    <s v="Indian Rupees(Rs.)"/>
    <x v="0"/>
    <x v="0"/>
    <x v="0"/>
    <n v="33"/>
    <x v="2"/>
    <x v="9"/>
    <x v="5"/>
    <n v="6"/>
    <n v="26"/>
    <d v="2012-06-26T00:00:00"/>
    <s v="Rs.400"/>
    <n v="1"/>
    <n v="400"/>
  </r>
  <r>
    <n v="302945"/>
    <x v="2455"/>
    <n v="1"/>
    <x v="0"/>
    <s v="New Delhi"/>
    <s v="37-A, Sarai Juliena, New Friends Colony, New Delhi"/>
    <x v="812"/>
    <s v="Indian Rupees(Rs.)"/>
    <x v="0"/>
    <x v="0"/>
    <x v="0"/>
    <n v="129"/>
    <x v="2"/>
    <x v="7"/>
    <x v="5"/>
    <n v="6"/>
    <n v="3"/>
    <d v="2012-06-03T00:00:00"/>
    <s v="Rs.400"/>
    <n v="1"/>
    <n v="400"/>
  </r>
  <r>
    <n v="7618"/>
    <x v="2773"/>
    <n v="1"/>
    <x v="0"/>
    <s v="New Delhi"/>
    <s v="Shop 4, Panchsheel Enclave Market, Panchsheel Park, New Delhi"/>
    <x v="101"/>
    <s v="Indian Rupees(Rs.)"/>
    <x v="0"/>
    <x v="0"/>
    <x v="0"/>
    <n v="46"/>
    <x v="2"/>
    <x v="15"/>
    <x v="2"/>
    <n v="6"/>
    <n v="19"/>
    <d v="2018-06-19T00:00:00"/>
    <s v="Rs.400"/>
    <n v="1"/>
    <n v="400"/>
  </r>
  <r>
    <n v="312425"/>
    <x v="2774"/>
    <n v="1"/>
    <x v="0"/>
    <s v="New Delhi"/>
    <s v="B 2/9, Near HDFC Bank, Paschim Vihar, New Delhi"/>
    <x v="12"/>
    <s v="Indian Rupees(Rs.)"/>
    <x v="0"/>
    <x v="1"/>
    <x v="0"/>
    <n v="76"/>
    <x v="2"/>
    <x v="9"/>
    <x v="6"/>
    <n v="6"/>
    <n v="27"/>
    <d v="2010-06-27T00:00:00"/>
    <s v="Rs.400"/>
    <n v="1"/>
    <n v="400"/>
  </r>
  <r>
    <n v="1308"/>
    <x v="2684"/>
    <n v="1"/>
    <x v="0"/>
    <s v="New Delhi"/>
    <s v="1/51, Opposite Central Market, West Punjabi Bagh,  Delhi, Punjabi Bagh, New Delhi"/>
    <x v="59"/>
    <s v="Indian Rupees(Rs.)"/>
    <x v="0"/>
    <x v="0"/>
    <x v="0"/>
    <n v="15"/>
    <x v="2"/>
    <x v="13"/>
    <x v="2"/>
    <n v="6"/>
    <n v="4"/>
    <d v="2018-06-04T00:00:00"/>
    <s v="Rs.400"/>
    <n v="1"/>
    <n v="400"/>
  </r>
  <r>
    <n v="311711"/>
    <x v="2775"/>
    <n v="1"/>
    <x v="0"/>
    <s v="New Delhi"/>
    <s v="G-10, DC Chowk, Rohini, New Delhi"/>
    <x v="12"/>
    <s v="Indian Rupees(Rs.)"/>
    <x v="0"/>
    <x v="0"/>
    <x v="0"/>
    <n v="34"/>
    <x v="2"/>
    <x v="15"/>
    <x v="4"/>
    <n v="6"/>
    <n v="8"/>
    <d v="2014-06-08T00:00:00"/>
    <s v="Rs.400"/>
    <n v="1"/>
    <n v="400"/>
  </r>
  <r>
    <n v="18291230"/>
    <x v="2776"/>
    <n v="1"/>
    <x v="0"/>
    <s v="New Delhi"/>
    <s v="296, Ground Floor, Satyaniketan, New Delhi"/>
    <x v="813"/>
    <s v="Indian Rupees(Rs.)"/>
    <x v="0"/>
    <x v="1"/>
    <x v="0"/>
    <n v="295"/>
    <x v="2"/>
    <x v="14"/>
    <x v="5"/>
    <n v="6"/>
    <n v="8"/>
    <d v="2012-06-08T00:00:00"/>
    <s v="Rs.400"/>
    <n v="1"/>
    <n v="400"/>
  </r>
  <r>
    <n v="18472638"/>
    <x v="2777"/>
    <n v="1"/>
    <x v="0"/>
    <s v="New Delhi"/>
    <s v="7/155, Shop 3, Subhash Nagar, New Delhi"/>
    <x v="111"/>
    <s v="Indian Rupees(Rs.)"/>
    <x v="0"/>
    <x v="0"/>
    <x v="0"/>
    <n v="10"/>
    <x v="2"/>
    <x v="11"/>
    <x v="2"/>
    <n v="6"/>
    <n v="13"/>
    <d v="2018-06-13T00:00:00"/>
    <s v="Rs.400"/>
    <n v="1"/>
    <n v="400"/>
  </r>
  <r>
    <n v="18244564"/>
    <x v="2778"/>
    <n v="1"/>
    <x v="0"/>
    <s v="New Delhi"/>
    <s v="ED 118, Tagore Garden, New Delhi"/>
    <x v="25"/>
    <s v="Indian Rupees(Rs.)"/>
    <x v="0"/>
    <x v="0"/>
    <x v="0"/>
    <n v="1"/>
    <x v="2"/>
    <x v="0"/>
    <x v="0"/>
    <n v="6"/>
    <n v="21"/>
    <d v="2013-06-21T00:00:00"/>
    <s v="Rs.400"/>
    <n v="1"/>
    <n v="400"/>
  </r>
  <r>
    <n v="9209"/>
    <x v="2779"/>
    <n v="1"/>
    <x v="0"/>
    <s v="New Delhi"/>
    <s v="B-5, Patel Garden, Near Metro Pillar 787, Dwarka Mor, Uttam Nagar, New Delhi"/>
    <x v="710"/>
    <s v="Indian Rupees(Rs.)"/>
    <x v="0"/>
    <x v="0"/>
    <x v="0"/>
    <n v="7"/>
    <x v="2"/>
    <x v="27"/>
    <x v="4"/>
    <n v="6"/>
    <n v="26"/>
    <d v="2014-06-26T00:00:00"/>
    <s v="Rs.400"/>
    <n v="1"/>
    <n v="400"/>
  </r>
  <r>
    <n v="2204"/>
    <x v="2083"/>
    <n v="1"/>
    <x v="0"/>
    <s v="New Delhi"/>
    <s v="Shop 3, D Block Market, Community Centre, Vasant Vihar, New Delhi"/>
    <x v="42"/>
    <s v="Indian Rupees(Rs.)"/>
    <x v="0"/>
    <x v="1"/>
    <x v="0"/>
    <n v="28"/>
    <x v="2"/>
    <x v="11"/>
    <x v="7"/>
    <n v="6"/>
    <n v="8"/>
    <d v="2017-06-08T00:00:00"/>
    <s v="Rs.400"/>
    <n v="1"/>
    <n v="400"/>
  </r>
  <r>
    <n v="18279461"/>
    <x v="310"/>
    <n v="1"/>
    <x v="0"/>
    <s v="New Delhi"/>
    <s v="17/20, Community Centre, Basant Lok, Vasant Vihar, New Delhi"/>
    <x v="61"/>
    <s v="Indian Rupees(Rs.)"/>
    <x v="0"/>
    <x v="0"/>
    <x v="0"/>
    <n v="3"/>
    <x v="2"/>
    <x v="0"/>
    <x v="3"/>
    <n v="6"/>
    <n v="19"/>
    <d v="2011-06-19T00:00:00"/>
    <s v="Rs.400"/>
    <n v="1"/>
    <n v="400"/>
  </r>
  <r>
    <n v="6251"/>
    <x v="2780"/>
    <n v="1"/>
    <x v="0"/>
    <s v="New Delhi"/>
    <s v="B-11, B Block Market, Vivek Vihar, New Delhi"/>
    <x v="42"/>
    <s v="Indian Rupees(Rs.)"/>
    <x v="0"/>
    <x v="0"/>
    <x v="0"/>
    <n v="51"/>
    <x v="2"/>
    <x v="28"/>
    <x v="2"/>
    <n v="6"/>
    <n v="18"/>
    <d v="2018-06-18T00:00:00"/>
    <s v="Rs.400"/>
    <n v="1"/>
    <n v="400"/>
  </r>
  <r>
    <n v="312756"/>
    <x v="2781"/>
    <n v="1"/>
    <x v="0"/>
    <s v="New Delhi"/>
    <s v="42, Gautam Nagar, Behind Father Agnel School, Near Yusuf Sarai, New Delhi"/>
    <x v="202"/>
    <s v="Indian Rupees(Rs.)"/>
    <x v="0"/>
    <x v="0"/>
    <x v="0"/>
    <n v="8"/>
    <x v="2"/>
    <x v="6"/>
    <x v="3"/>
    <n v="6"/>
    <n v="27"/>
    <d v="2011-06-27T00:00:00"/>
    <s v="Rs.400"/>
    <n v="1"/>
    <n v="400"/>
  </r>
  <r>
    <n v="3465"/>
    <x v="2782"/>
    <n v="1"/>
    <x v="0"/>
    <s v="New Delhi"/>
    <s v="UG-60, Ansal Chamber 2, Bhikaji Cama Place, New Delhi"/>
    <x v="64"/>
    <s v="Indian Rupees(Rs.)"/>
    <x v="0"/>
    <x v="1"/>
    <x v="0"/>
    <n v="33"/>
    <x v="2"/>
    <x v="26"/>
    <x v="8"/>
    <n v="5"/>
    <n v="14"/>
    <d v="2015-05-14T00:00:00"/>
    <s v="Rs.400"/>
    <n v="1"/>
    <n v="400"/>
  </r>
  <r>
    <n v="1712"/>
    <x v="2684"/>
    <n v="1"/>
    <x v="0"/>
    <s v="New Delhi"/>
    <s v="12 &amp; 13, DDA, Market 2, Chittaranjan Park, New Delhi"/>
    <x v="59"/>
    <s v="Indian Rupees(Rs.)"/>
    <x v="0"/>
    <x v="0"/>
    <x v="0"/>
    <n v="29"/>
    <x v="2"/>
    <x v="6"/>
    <x v="7"/>
    <n v="5"/>
    <n v="6"/>
    <d v="2017-05-06T00:00:00"/>
    <s v="Rs.400"/>
    <n v="1"/>
    <n v="400"/>
  </r>
  <r>
    <n v="18342940"/>
    <x v="2783"/>
    <n v="1"/>
    <x v="0"/>
    <s v="New Delhi"/>
    <s v="G-24, Hudson Lane, Delhi University-GTB Nagar, New Delhi"/>
    <x v="7"/>
    <s v="Indian Rupees(Rs.)"/>
    <x v="0"/>
    <x v="0"/>
    <x v="0"/>
    <n v="111"/>
    <x v="2"/>
    <x v="14"/>
    <x v="6"/>
    <n v="5"/>
    <n v="14"/>
    <d v="2010-05-14T00:00:00"/>
    <s v="Rs.400"/>
    <n v="1"/>
    <n v="400"/>
  </r>
  <r>
    <n v="310319"/>
    <x v="2784"/>
    <n v="1"/>
    <x v="0"/>
    <s v="New Delhi"/>
    <s v="F-1/LG-2, Mrignaini Chowk, Dilshad Colony, Dilshad Garden, New Delhi"/>
    <x v="311"/>
    <s v="Indian Rupees(Rs.)"/>
    <x v="0"/>
    <x v="0"/>
    <x v="0"/>
    <n v="11"/>
    <x v="2"/>
    <x v="11"/>
    <x v="5"/>
    <n v="5"/>
    <n v="18"/>
    <d v="2012-05-18T00:00:00"/>
    <s v="Rs.400"/>
    <n v="1"/>
    <n v="400"/>
  </r>
  <r>
    <n v="302212"/>
    <x v="2785"/>
    <n v="1"/>
    <x v="0"/>
    <s v="New Delhi"/>
    <s v="Ground Floor, DLF Place Mall, Saket, New Delhi"/>
    <x v="12"/>
    <s v="Indian Rupees(Rs.)"/>
    <x v="0"/>
    <x v="1"/>
    <x v="0"/>
    <n v="152"/>
    <x v="2"/>
    <x v="5"/>
    <x v="7"/>
    <n v="5"/>
    <n v="7"/>
    <d v="2017-05-07T00:00:00"/>
    <s v="Rs.400"/>
    <n v="1"/>
    <n v="400"/>
  </r>
  <r>
    <n v="18277187"/>
    <x v="2699"/>
    <n v="1"/>
    <x v="0"/>
    <s v="New Delhi"/>
    <s v="Food Court, Epicuria Food Mall, Nehru Place, New Delhi"/>
    <x v="81"/>
    <s v="Indian Rupees(Rs.)"/>
    <x v="0"/>
    <x v="0"/>
    <x v="0"/>
    <n v="57"/>
    <x v="2"/>
    <x v="3"/>
    <x v="6"/>
    <n v="5"/>
    <n v="23"/>
    <d v="2010-05-23T00:00:00"/>
    <s v="Rs.400"/>
    <n v="1"/>
    <n v="400"/>
  </r>
  <r>
    <n v="311737"/>
    <x v="1027"/>
    <n v="1"/>
    <x v="0"/>
    <s v="New Delhi"/>
    <s v="M-57, 1st Floor, M Block Market, Greater Kailash (GK) 1, New Delhi"/>
    <x v="7"/>
    <s v="Indian Rupees(Rs.)"/>
    <x v="0"/>
    <x v="0"/>
    <x v="0"/>
    <n v="48"/>
    <x v="2"/>
    <x v="21"/>
    <x v="5"/>
    <n v="5"/>
    <n v="7"/>
    <d v="2012-05-07T00:00:00"/>
    <s v="Rs.400"/>
    <n v="1"/>
    <n v="400"/>
  </r>
  <r>
    <n v="3156"/>
    <x v="310"/>
    <n v="1"/>
    <x v="0"/>
    <s v="New Delhi"/>
    <s v="B-1/30, Ground Floor, Opposite Aurobindo Place Market, Hauz Khas, New Delhi"/>
    <x v="61"/>
    <s v="Indian Rupees(Rs.)"/>
    <x v="0"/>
    <x v="1"/>
    <x v="0"/>
    <n v="65"/>
    <x v="2"/>
    <x v="15"/>
    <x v="0"/>
    <n v="5"/>
    <n v="3"/>
    <d v="2013-05-03T00:00:00"/>
    <s v="Rs.400"/>
    <n v="1"/>
    <n v="400"/>
  </r>
  <r>
    <n v="18258483"/>
    <x v="2786"/>
    <n v="1"/>
    <x v="0"/>
    <s v="New Delhi"/>
    <s v="G-7, Aggarwal Tower, Near Ajanta Market, LSC 2, IP Extension, New Delhi"/>
    <x v="3"/>
    <s v="Indian Rupees(Rs.)"/>
    <x v="0"/>
    <x v="1"/>
    <x v="0"/>
    <n v="60"/>
    <x v="2"/>
    <x v="4"/>
    <x v="4"/>
    <n v="5"/>
    <n v="25"/>
    <d v="2014-05-25T00:00:00"/>
    <s v="Rs.400"/>
    <n v="1"/>
    <n v="400"/>
  </r>
  <r>
    <n v="309087"/>
    <x v="2787"/>
    <n v="1"/>
    <x v="0"/>
    <s v="New Delhi"/>
    <s v="El-12 A, Shop 2, L Block, Hari Nagar, Near Jail Road, New Delhi"/>
    <x v="19"/>
    <s v="Indian Rupees(Rs.)"/>
    <x v="0"/>
    <x v="0"/>
    <x v="0"/>
    <n v="13"/>
    <x v="2"/>
    <x v="13"/>
    <x v="4"/>
    <n v="5"/>
    <n v="20"/>
    <d v="2014-05-20T00:00:00"/>
    <s v="Rs.400"/>
    <n v="1"/>
    <n v="400"/>
  </r>
  <r>
    <n v="17977755"/>
    <x v="2788"/>
    <n v="1"/>
    <x v="0"/>
    <s v="New Delhi"/>
    <s v="Block A-2, Janakpuri, New Delhi"/>
    <x v="22"/>
    <s v="Indian Rupees(Rs.)"/>
    <x v="0"/>
    <x v="1"/>
    <x v="0"/>
    <n v="70"/>
    <x v="2"/>
    <x v="7"/>
    <x v="8"/>
    <n v="5"/>
    <n v="18"/>
    <d v="2015-05-18T00:00:00"/>
    <s v="Rs.400"/>
    <n v="1"/>
    <n v="400"/>
  </r>
  <r>
    <n v="18492050"/>
    <x v="2789"/>
    <n v="1"/>
    <x v="0"/>
    <s v="New Delhi"/>
    <s v="86, Zamrudpur, Auto Complex Road, Kailash Colony, New Delhi"/>
    <x v="2"/>
    <s v="Indian Rupees(Rs.)"/>
    <x v="0"/>
    <x v="0"/>
    <x v="0"/>
    <n v="1"/>
    <x v="2"/>
    <x v="0"/>
    <x v="3"/>
    <n v="5"/>
    <n v="10"/>
    <d v="2011-05-10T00:00:00"/>
    <s v="Rs.400"/>
    <n v="1"/>
    <n v="400"/>
  </r>
  <r>
    <n v="18277180"/>
    <x v="2790"/>
    <n v="1"/>
    <x v="0"/>
    <s v="New Delhi"/>
    <s v="Ramesh Nagar, Near Kirti Nagar, Kirti Nagar, New Delhi"/>
    <x v="103"/>
    <s v="Indian Rupees(Rs.)"/>
    <x v="0"/>
    <x v="1"/>
    <x v="0"/>
    <n v="35"/>
    <x v="2"/>
    <x v="15"/>
    <x v="2"/>
    <n v="5"/>
    <n v="19"/>
    <d v="2018-05-19T00:00:00"/>
    <s v="Rs.400"/>
    <n v="1"/>
    <n v="400"/>
  </r>
  <r>
    <n v="301677"/>
    <x v="2791"/>
    <n v="1"/>
    <x v="0"/>
    <s v="New Delhi"/>
    <s v="B-4/300 A, Main Road, Near Keshavpuram Metro Station, Near, Lawrence Road, New Delhi"/>
    <x v="814"/>
    <s v="Indian Rupees(Rs.)"/>
    <x v="0"/>
    <x v="0"/>
    <x v="0"/>
    <n v="762"/>
    <x v="2"/>
    <x v="12"/>
    <x v="8"/>
    <n v="5"/>
    <n v="14"/>
    <d v="2015-05-14T00:00:00"/>
    <s v="Rs.400"/>
    <n v="1"/>
    <n v="400"/>
  </r>
  <r>
    <n v="5726"/>
    <x v="2685"/>
    <n v="1"/>
    <x v="0"/>
    <s v="New Delhi"/>
    <s v="2, C-10, Opposite ITI, Main Market, Malviya Nagar, New Delhi"/>
    <x v="61"/>
    <s v="Indian Rupees(Rs.)"/>
    <x v="0"/>
    <x v="1"/>
    <x v="0"/>
    <n v="145"/>
    <x v="2"/>
    <x v="21"/>
    <x v="1"/>
    <n v="5"/>
    <n v="6"/>
    <d v="2016-05-06T00:00:00"/>
    <s v="Rs.400"/>
    <n v="1"/>
    <n v="400"/>
  </r>
  <r>
    <n v="6182"/>
    <x v="2684"/>
    <n v="1"/>
    <x v="0"/>
    <s v="New Delhi"/>
    <s v="G-10, Samachar Market, Mayur Vihar Phase 1, New Delhi"/>
    <x v="59"/>
    <s v="Indian Rupees(Rs.)"/>
    <x v="0"/>
    <x v="0"/>
    <x v="0"/>
    <n v="11"/>
    <x v="2"/>
    <x v="27"/>
    <x v="5"/>
    <n v="5"/>
    <n v="8"/>
    <d v="2012-05-08T00:00:00"/>
    <s v="Rs.400"/>
    <n v="1"/>
    <n v="400"/>
  </r>
  <r>
    <n v="18203185"/>
    <x v="2792"/>
    <n v="1"/>
    <x v="0"/>
    <s v="New Delhi"/>
    <s v="G-6, Vardhman Shrenik Plaza, Pocket B, Mayur Vihar Phase 2, New Delhi"/>
    <x v="7"/>
    <s v="Indian Rupees(Rs.)"/>
    <x v="0"/>
    <x v="1"/>
    <x v="0"/>
    <n v="79"/>
    <x v="2"/>
    <x v="21"/>
    <x v="4"/>
    <n v="5"/>
    <n v="6"/>
    <d v="2014-05-06T00:00:00"/>
    <s v="Rs.400"/>
    <n v="1"/>
    <n v="400"/>
  </r>
  <r>
    <n v="311683"/>
    <x v="2793"/>
    <n v="1"/>
    <x v="0"/>
    <s v="New Delhi"/>
    <s v="Lado Sarai Near Park, Mehrauli, New Delhi"/>
    <x v="19"/>
    <s v="Indian Rupees(Rs.)"/>
    <x v="0"/>
    <x v="0"/>
    <x v="0"/>
    <n v="1"/>
    <x v="2"/>
    <x v="0"/>
    <x v="7"/>
    <n v="5"/>
    <n v="18"/>
    <d v="2017-05-18T00:00:00"/>
    <s v="Rs.400"/>
    <n v="1"/>
    <n v="400"/>
  </r>
  <r>
    <n v="18324914"/>
    <x v="2794"/>
    <n v="1"/>
    <x v="0"/>
    <s v="New Delhi"/>
    <s v="Food Court, Moments Mall, Kirti Nagar, New Delhi"/>
    <x v="64"/>
    <s v="Indian Rupees(Rs.)"/>
    <x v="0"/>
    <x v="0"/>
    <x v="0"/>
    <n v="13"/>
    <x v="2"/>
    <x v="11"/>
    <x v="5"/>
    <n v="5"/>
    <n v="22"/>
    <d v="2012-05-22T00:00:00"/>
    <s v="Rs.400"/>
    <n v="1"/>
    <n v="400"/>
  </r>
  <r>
    <n v="18146362"/>
    <x v="2795"/>
    <n v="1"/>
    <x v="0"/>
    <s v="New Delhi"/>
    <s v="249, Rama Market, Munirka Village, Munirka, New Delhi"/>
    <x v="449"/>
    <s v="Indian Rupees(Rs.)"/>
    <x v="0"/>
    <x v="0"/>
    <x v="0"/>
    <n v="3"/>
    <x v="2"/>
    <x v="0"/>
    <x v="5"/>
    <n v="5"/>
    <n v="10"/>
    <d v="2012-05-10T00:00:00"/>
    <s v="Rs.400"/>
    <n v="1"/>
    <n v="400"/>
  </r>
  <r>
    <n v="18208880"/>
    <x v="688"/>
    <n v="1"/>
    <x v="0"/>
    <s v="New Delhi"/>
    <s v="Ground Floor, PP Tower, Netaji Subhash Place, New Delhi"/>
    <x v="137"/>
    <s v="Indian Rupees(Rs.)"/>
    <x v="0"/>
    <x v="1"/>
    <x v="0"/>
    <n v="156"/>
    <x v="2"/>
    <x v="14"/>
    <x v="3"/>
    <n v="5"/>
    <n v="5"/>
    <d v="2011-05-05T00:00:00"/>
    <s v="Rs.400"/>
    <n v="1"/>
    <n v="400"/>
  </r>
  <r>
    <n v="4563"/>
    <x v="2685"/>
    <n v="1"/>
    <x v="0"/>
    <s v="New Delhi"/>
    <s v="36, Food Court, 2nd Floor, Pacific Mall, Tagore Garden, New Delhi"/>
    <x v="61"/>
    <s v="Indian Rupees(Rs.)"/>
    <x v="0"/>
    <x v="0"/>
    <x v="0"/>
    <n v="51"/>
    <x v="2"/>
    <x v="3"/>
    <x v="4"/>
    <n v="5"/>
    <n v="10"/>
    <d v="2014-05-10T00:00:00"/>
    <s v="Rs.400"/>
    <n v="1"/>
    <n v="400"/>
  </r>
  <r>
    <n v="18492109"/>
    <x v="2796"/>
    <n v="1"/>
    <x v="0"/>
    <s v="New Delhi"/>
    <s v="2nd Floor, Food Court, Pacific Mall, Tagore Garden, New Delhi"/>
    <x v="815"/>
    <s v="Indian Rupees(Rs.)"/>
    <x v="0"/>
    <x v="0"/>
    <x v="0"/>
    <n v="1"/>
    <x v="2"/>
    <x v="0"/>
    <x v="0"/>
    <n v="5"/>
    <n v="10"/>
    <d v="2013-05-10T00:00:00"/>
    <s v="Rs.400"/>
    <n v="1"/>
    <n v="400"/>
  </r>
  <r>
    <n v="302159"/>
    <x v="2797"/>
    <n v="1"/>
    <x v="0"/>
    <s v="New Delhi"/>
    <s v="5024, Main Bazaar, Paharganj, New Delhi"/>
    <x v="20"/>
    <s v="Indian Rupees(Rs.)"/>
    <x v="0"/>
    <x v="0"/>
    <x v="0"/>
    <n v="18"/>
    <x v="2"/>
    <x v="11"/>
    <x v="3"/>
    <n v="5"/>
    <n v="3"/>
    <d v="2011-05-03T00:00:00"/>
    <s v="Rs.400"/>
    <n v="1"/>
    <n v="400"/>
  </r>
  <r>
    <n v="18435287"/>
    <x v="688"/>
    <n v="1"/>
    <x v="0"/>
    <s v="New Delhi"/>
    <s v="Ground Floor, Palate of Delhi, Dhaula Kuan Metro Station, Chanakyapuri, New Delhi"/>
    <x v="137"/>
    <s v="Indian Rupees(Rs.)"/>
    <x v="0"/>
    <x v="1"/>
    <x v="0"/>
    <n v="4"/>
    <x v="2"/>
    <x v="11"/>
    <x v="0"/>
    <n v="5"/>
    <n v="11"/>
    <d v="2013-05-11T00:00:00"/>
    <s v="Rs.400"/>
    <n v="1"/>
    <n v="400"/>
  </r>
  <r>
    <n v="300873"/>
    <x v="2798"/>
    <n v="1"/>
    <x v="0"/>
    <s v="New Delhi"/>
    <s v="AP Block Market, Near Corporation Bank ATM, Pitampura, New Delhi"/>
    <x v="38"/>
    <s v="Indian Rupees(Rs.)"/>
    <x v="0"/>
    <x v="1"/>
    <x v="0"/>
    <n v="72"/>
    <x v="2"/>
    <x v="15"/>
    <x v="0"/>
    <n v="5"/>
    <n v="22"/>
    <d v="2013-05-22T00:00:00"/>
    <s v="Rs.400"/>
    <n v="1"/>
    <n v="400"/>
  </r>
  <r>
    <n v="18396358"/>
    <x v="310"/>
    <n v="1"/>
    <x v="0"/>
    <s v="New Delhi"/>
    <s v="126, Rajdhani Enclave, Preet Vihar, New Delhi"/>
    <x v="61"/>
    <s v="Indian Rupees(Rs.)"/>
    <x v="0"/>
    <x v="0"/>
    <x v="0"/>
    <n v="1"/>
    <x v="2"/>
    <x v="0"/>
    <x v="3"/>
    <n v="5"/>
    <n v="20"/>
    <d v="2011-05-20T00:00:00"/>
    <s v="Rs.400"/>
    <n v="1"/>
    <n v="400"/>
  </r>
  <r>
    <n v="311421"/>
    <x v="2799"/>
    <n v="1"/>
    <x v="0"/>
    <s v="New Delhi"/>
    <s v="2/80, Club Road, West Punjabi Bagh, Punjabi Bagh, New Delhi"/>
    <x v="21"/>
    <s v="Indian Rupees(Rs.)"/>
    <x v="0"/>
    <x v="1"/>
    <x v="0"/>
    <n v="89"/>
    <x v="2"/>
    <x v="3"/>
    <x v="1"/>
    <n v="5"/>
    <n v="16"/>
    <d v="2016-05-16T00:00:00"/>
    <s v="Rs.400"/>
    <n v="1"/>
    <n v="400"/>
  </r>
  <r>
    <n v="307075"/>
    <x v="2684"/>
    <n v="1"/>
    <x v="0"/>
    <s v="New Delhi"/>
    <s v="100, Old Rajinder Nagar Market, Near UCO Market, Rajinder Nagar, New Delhi"/>
    <x v="59"/>
    <s v="Indian Rupees(Rs.)"/>
    <x v="0"/>
    <x v="0"/>
    <x v="0"/>
    <n v="33"/>
    <x v="2"/>
    <x v="27"/>
    <x v="2"/>
    <n v="5"/>
    <n v="27"/>
    <d v="2018-05-27T00:00:00"/>
    <s v="Rs.400"/>
    <n v="1"/>
    <n v="400"/>
  </r>
  <r>
    <n v="18454700"/>
    <x v="2800"/>
    <n v="1"/>
    <x v="0"/>
    <s v="New Delhi"/>
    <s v="2nd Floor, J-12/52, Rajouri Garden, New Delhi"/>
    <x v="22"/>
    <s v="Indian Rupees(Rs.)"/>
    <x v="0"/>
    <x v="0"/>
    <x v="0"/>
    <n v="11"/>
    <x v="2"/>
    <x v="15"/>
    <x v="8"/>
    <n v="5"/>
    <n v="11"/>
    <d v="2015-05-11T00:00:00"/>
    <s v="Rs.400"/>
    <n v="1"/>
    <n v="400"/>
  </r>
  <r>
    <n v="18441687"/>
    <x v="2801"/>
    <n v="1"/>
    <x v="0"/>
    <s v="New Delhi"/>
    <s v="Shop 7, Ground Floor, Satyaniketan, New Delhi"/>
    <x v="101"/>
    <s v="Indian Rupees(Rs.)"/>
    <x v="0"/>
    <x v="0"/>
    <x v="0"/>
    <n v="6"/>
    <x v="2"/>
    <x v="13"/>
    <x v="2"/>
    <n v="5"/>
    <n v="12"/>
    <d v="2018-05-12T00:00:00"/>
    <s v="Rs.400"/>
    <n v="1"/>
    <n v="400"/>
  </r>
  <r>
    <n v="305640"/>
    <x v="2802"/>
    <n v="1"/>
    <x v="0"/>
    <s v="New Delhi"/>
    <s v="Plot 38-A, DDA Flats, Shahpur Jat, New Delhi"/>
    <x v="816"/>
    <s v="Indian Rupees(Rs.)"/>
    <x v="0"/>
    <x v="0"/>
    <x v="0"/>
    <n v="43"/>
    <x v="2"/>
    <x v="7"/>
    <x v="1"/>
    <n v="5"/>
    <n v="14"/>
    <d v="2016-05-14T00:00:00"/>
    <s v="Rs.400"/>
    <n v="1"/>
    <n v="400"/>
  </r>
  <r>
    <n v="301517"/>
    <x v="2747"/>
    <n v="1"/>
    <x v="0"/>
    <s v="New Delhi"/>
    <s v="BB-80/A, West Shalimar Bagh, Shalimar Bagh, New Delhi"/>
    <x v="38"/>
    <s v="Indian Rupees(Rs.)"/>
    <x v="0"/>
    <x v="0"/>
    <x v="0"/>
    <n v="23"/>
    <x v="2"/>
    <x v="13"/>
    <x v="2"/>
    <n v="5"/>
    <n v="11"/>
    <d v="2018-05-11T00:00:00"/>
    <s v="Rs.400"/>
    <n v="1"/>
    <n v="400"/>
  </r>
  <r>
    <n v="18168154"/>
    <x v="2803"/>
    <n v="1"/>
    <x v="0"/>
    <s v="New Delhi"/>
    <s v="93 A, Minakshi Garden, Subhash Nagar, New Delhi"/>
    <x v="3"/>
    <s v="Indian Rupees(Rs.)"/>
    <x v="0"/>
    <x v="0"/>
    <x v="0"/>
    <n v="11"/>
    <x v="2"/>
    <x v="11"/>
    <x v="1"/>
    <n v="5"/>
    <n v="11"/>
    <d v="2016-05-11T00:00:00"/>
    <s v="Rs.400"/>
    <n v="1"/>
    <n v="400"/>
  </r>
  <r>
    <n v="18394443"/>
    <x v="2804"/>
    <n v="1"/>
    <x v="0"/>
    <s v="New Delhi"/>
    <s v="A-9/1, 1st Floor, Near Holy Child School, Vasant Vihar, New Delhi"/>
    <x v="42"/>
    <s v="Indian Rupees(Rs.)"/>
    <x v="0"/>
    <x v="0"/>
    <x v="0"/>
    <n v="1"/>
    <x v="2"/>
    <x v="0"/>
    <x v="5"/>
    <n v="5"/>
    <n v="12"/>
    <d v="2012-05-12T00:00:00"/>
    <s v="Rs.400"/>
    <n v="1"/>
    <n v="400"/>
  </r>
  <r>
    <n v="18333392"/>
    <x v="2805"/>
    <n v="1"/>
    <x v="0"/>
    <s v="New Delhi"/>
    <s v="Vikaspuri, New Delhi"/>
    <x v="22"/>
    <s v="Indian Rupees(Rs.)"/>
    <x v="0"/>
    <x v="0"/>
    <x v="0"/>
    <n v="6"/>
    <x v="2"/>
    <x v="10"/>
    <x v="8"/>
    <n v="5"/>
    <n v="25"/>
    <d v="2015-05-25T00:00:00"/>
    <s v="Rs.400"/>
    <n v="1"/>
    <n v="400"/>
  </r>
  <r>
    <n v="6253"/>
    <x v="2806"/>
    <n v="1"/>
    <x v="0"/>
    <s v="New Delhi"/>
    <s v="B 15-4, B Block, Local Shopping Center, Vivek Vihar, New Delhi"/>
    <x v="38"/>
    <s v="Indian Rupees(Rs.)"/>
    <x v="0"/>
    <x v="0"/>
    <x v="0"/>
    <n v="21"/>
    <x v="2"/>
    <x v="15"/>
    <x v="4"/>
    <n v="5"/>
    <n v="10"/>
    <d v="2014-05-10T00:00:00"/>
    <s v="Rs.400"/>
    <n v="1"/>
    <n v="400"/>
  </r>
  <r>
    <n v="7594"/>
    <x v="2807"/>
    <n v="1"/>
    <x v="0"/>
    <s v="New Delhi"/>
    <s v="A-8, Alaknanda Shopping Complex, Near Tara Apartment, Alaknanda, New Delhi"/>
    <x v="786"/>
    <s v="Indian Rupees(Rs.)"/>
    <x v="0"/>
    <x v="0"/>
    <x v="0"/>
    <n v="7"/>
    <x v="2"/>
    <x v="10"/>
    <x v="5"/>
    <n v="4"/>
    <n v="13"/>
    <d v="2012-04-13T00:00:00"/>
    <s v="Rs.400"/>
    <n v="1"/>
    <n v="400"/>
  </r>
  <r>
    <n v="310858"/>
    <x v="2808"/>
    <n v="1"/>
    <x v="0"/>
    <s v="New Delhi"/>
    <s v="G-6, Pankaj Plaza, Local Shopping Complex, Surajmal Vihar, Anand Vihar, New Delhi"/>
    <x v="12"/>
    <s v="Indian Rupees(Rs.)"/>
    <x v="0"/>
    <x v="0"/>
    <x v="0"/>
    <n v="9"/>
    <x v="2"/>
    <x v="27"/>
    <x v="1"/>
    <n v="4"/>
    <n v="8"/>
    <d v="2016-04-08T00:00:00"/>
    <s v="Rs.400"/>
    <n v="1"/>
    <n v="400"/>
  </r>
  <r>
    <n v="18377920"/>
    <x v="2809"/>
    <n v="1"/>
    <x v="0"/>
    <s v="New Delhi"/>
    <s v="Shop 6, Central Market, Surajmal Vihar, Anand Vihar, New Delhi"/>
    <x v="6"/>
    <s v="Indian Rupees(Rs.)"/>
    <x v="0"/>
    <x v="0"/>
    <x v="0"/>
    <n v="2"/>
    <x v="2"/>
    <x v="0"/>
    <x v="2"/>
    <n v="4"/>
    <n v="28"/>
    <d v="2018-04-28T00:00:00"/>
    <s v="Rs.400"/>
    <n v="1"/>
    <n v="400"/>
  </r>
  <r>
    <n v="309375"/>
    <x v="2810"/>
    <n v="1"/>
    <x v="0"/>
    <s v="New Delhi"/>
    <s v="8, Deep Cinema Complex, Ashok Vihar Phase 1, New Delhi"/>
    <x v="785"/>
    <s v="Indian Rupees(Rs.)"/>
    <x v="0"/>
    <x v="0"/>
    <x v="0"/>
    <n v="60"/>
    <x v="2"/>
    <x v="9"/>
    <x v="1"/>
    <n v="4"/>
    <n v="20"/>
    <d v="2016-04-20T00:00:00"/>
    <s v="Rs.400"/>
    <n v="1"/>
    <n v="400"/>
  </r>
  <r>
    <n v="18383541"/>
    <x v="2699"/>
    <n v="1"/>
    <x v="0"/>
    <s v="New Delhi"/>
    <s v="Shop  5/6, Building 26, Deep Market, Ashok Vihar Phase 1, New Delhi"/>
    <x v="81"/>
    <s v="Indian Rupees(Rs.)"/>
    <x v="0"/>
    <x v="0"/>
    <x v="0"/>
    <n v="3"/>
    <x v="2"/>
    <x v="0"/>
    <x v="5"/>
    <n v="4"/>
    <n v="27"/>
    <d v="2012-04-27T00:00:00"/>
    <s v="Rs.400"/>
    <n v="1"/>
    <n v="400"/>
  </r>
  <r>
    <n v="4249"/>
    <x v="2811"/>
    <n v="1"/>
    <x v="0"/>
    <s v="New Delhi"/>
    <s v="A-16, Connaught Place, New Delhi"/>
    <x v="817"/>
    <s v="Indian Rupees(Rs.)"/>
    <x v="0"/>
    <x v="0"/>
    <x v="0"/>
    <n v="3591"/>
    <x v="2"/>
    <x v="1"/>
    <x v="4"/>
    <n v="4"/>
    <n v="14"/>
    <d v="2014-04-14T00:00:00"/>
    <s v="Rs.400"/>
    <n v="1"/>
    <n v="400"/>
  </r>
  <r>
    <n v="7769"/>
    <x v="2812"/>
    <n v="1"/>
    <x v="0"/>
    <s v="New Delhi"/>
    <s v="Dilli Haat, INA, New Delhi"/>
    <x v="679"/>
    <s v="Indian Rupees(Rs.)"/>
    <x v="0"/>
    <x v="0"/>
    <x v="0"/>
    <n v="30"/>
    <x v="2"/>
    <x v="9"/>
    <x v="2"/>
    <n v="4"/>
    <n v="22"/>
    <d v="2018-04-22T00:00:00"/>
    <s v="Rs.400"/>
    <n v="1"/>
    <n v="400"/>
  </r>
  <r>
    <n v="312542"/>
    <x v="2699"/>
    <n v="1"/>
    <x v="0"/>
    <s v="New Delhi"/>
    <s v="Food Court, 2nd Floor, DLF Promenade Mall, Vasant Kunj, New Delhi"/>
    <x v="81"/>
    <s v="Indian Rupees(Rs.)"/>
    <x v="0"/>
    <x v="0"/>
    <x v="0"/>
    <n v="154"/>
    <x v="2"/>
    <x v="5"/>
    <x v="8"/>
    <n v="4"/>
    <n v="1"/>
    <d v="2015-04-01T00:00:00"/>
    <s v="Rs.400"/>
    <n v="1"/>
    <n v="400"/>
  </r>
  <r>
    <n v="18391167"/>
    <x v="2699"/>
    <n v="1"/>
    <x v="0"/>
    <s v="New Delhi"/>
    <s v="Shop No 5, Ground Floor, 29/1, East Patel Nagar, New Delhi"/>
    <x v="81"/>
    <s v="Indian Rupees(Rs.)"/>
    <x v="0"/>
    <x v="0"/>
    <x v="0"/>
    <n v="6"/>
    <x v="2"/>
    <x v="10"/>
    <x v="6"/>
    <n v="4"/>
    <n v="27"/>
    <d v="2010-04-27T00:00:00"/>
    <s v="Rs.400"/>
    <n v="1"/>
    <n v="400"/>
  </r>
  <r>
    <n v="18434596"/>
    <x v="2813"/>
    <n v="1"/>
    <x v="0"/>
    <s v="New Delhi"/>
    <s v="Inside Pacific Sports Complex, Near Petrol Pump, Greater Kailash (GK) 1, New Delhi"/>
    <x v="818"/>
    <s v="Indian Rupees(Rs.)"/>
    <x v="0"/>
    <x v="1"/>
    <x v="0"/>
    <n v="24"/>
    <x v="2"/>
    <x v="9"/>
    <x v="1"/>
    <n v="4"/>
    <n v="6"/>
    <d v="2016-04-06T00:00:00"/>
    <s v="Rs.400"/>
    <n v="1"/>
    <n v="400"/>
  </r>
  <r>
    <n v="18354645"/>
    <x v="688"/>
    <n v="1"/>
    <x v="0"/>
    <s v="New Delhi"/>
    <s v="M Block Market, Greater Kailash (GK) 2, New Delhi"/>
    <x v="137"/>
    <s v="Indian Rupees(Rs.)"/>
    <x v="0"/>
    <x v="1"/>
    <x v="0"/>
    <n v="68"/>
    <x v="2"/>
    <x v="5"/>
    <x v="6"/>
    <n v="4"/>
    <n v="25"/>
    <d v="2010-04-25T00:00:00"/>
    <s v="Rs.400"/>
    <n v="1"/>
    <n v="400"/>
  </r>
  <r>
    <n v="4000"/>
    <x v="2814"/>
    <n v="1"/>
    <x v="0"/>
    <s v="New Delhi"/>
    <s v="28/1, Double Storey, Ashok Nagar, Jail Road, New Delhi"/>
    <x v="14"/>
    <s v="Indian Rupees(Rs.)"/>
    <x v="0"/>
    <x v="1"/>
    <x v="0"/>
    <n v="9"/>
    <x v="2"/>
    <x v="10"/>
    <x v="0"/>
    <n v="4"/>
    <n v="13"/>
    <d v="2013-04-13T00:00:00"/>
    <s v="Rs.400"/>
    <n v="1"/>
    <n v="400"/>
  </r>
  <r>
    <n v="307699"/>
    <x v="2815"/>
    <n v="1"/>
    <x v="0"/>
    <s v="New Delhi"/>
    <s v="Shop 2, C6B, DDA Market, Janakpuri, New Delhi"/>
    <x v="3"/>
    <s v="Indian Rupees(Rs.)"/>
    <x v="0"/>
    <x v="1"/>
    <x v="0"/>
    <n v="70"/>
    <x v="2"/>
    <x v="10"/>
    <x v="5"/>
    <n v="4"/>
    <n v="24"/>
    <d v="2012-04-24T00:00:00"/>
    <s v="Rs.400"/>
    <n v="1"/>
    <n v="400"/>
  </r>
  <r>
    <n v="9557"/>
    <x v="2816"/>
    <n v="1"/>
    <x v="0"/>
    <s v="New Delhi"/>
    <s v="14, Krishna Market, Near Desh Bandhu College, Kalkaji, New Delhi"/>
    <x v="42"/>
    <s v="Indian Rupees(Rs.)"/>
    <x v="0"/>
    <x v="1"/>
    <x v="0"/>
    <n v="19"/>
    <x v="2"/>
    <x v="24"/>
    <x v="7"/>
    <n v="4"/>
    <n v="12"/>
    <d v="2017-04-12T00:00:00"/>
    <s v="Rs.400"/>
    <n v="1"/>
    <n v="400"/>
  </r>
  <r>
    <n v="309289"/>
    <x v="2817"/>
    <n v="1"/>
    <x v="0"/>
    <s v="New Delhi"/>
    <s v="Shop 5/27, Near Gurudwara, Ramesh Nagar, Kirti Nagar, New Delhi"/>
    <x v="785"/>
    <s v="Indian Rupees(Rs.)"/>
    <x v="0"/>
    <x v="0"/>
    <x v="0"/>
    <n v="17"/>
    <x v="2"/>
    <x v="15"/>
    <x v="1"/>
    <n v="4"/>
    <n v="10"/>
    <d v="2016-04-10T00:00:00"/>
    <s v="Rs.400"/>
    <n v="1"/>
    <n v="400"/>
  </r>
  <r>
    <n v="7661"/>
    <x v="2818"/>
    <n v="1"/>
    <x v="0"/>
    <s v="New Delhi"/>
    <s v="J1/110, Gupta Colony, Near Saini Estate, Khirki Extension, Malviya Nagar, New Delhi"/>
    <x v="8"/>
    <s v="Indian Rupees(Rs.)"/>
    <x v="0"/>
    <x v="1"/>
    <x v="0"/>
    <n v="84"/>
    <x v="2"/>
    <x v="25"/>
    <x v="5"/>
    <n v="4"/>
    <n v="12"/>
    <d v="2012-04-12T00:00:00"/>
    <s v="Rs.400"/>
    <n v="1"/>
    <n v="400"/>
  </r>
  <r>
    <n v="18258510"/>
    <x v="2819"/>
    <n v="1"/>
    <x v="0"/>
    <s v="New Delhi"/>
    <s v="Shop 12, DDA Local Shoping Center Market, Mayur Vihar Phase 1"/>
    <x v="2"/>
    <s v="Indian Rupees(Rs.)"/>
    <x v="0"/>
    <x v="0"/>
    <x v="0"/>
    <n v="7"/>
    <x v="2"/>
    <x v="13"/>
    <x v="3"/>
    <n v="4"/>
    <n v="21"/>
    <d v="2011-04-21T00:00:00"/>
    <s v="Rs.400"/>
    <n v="1"/>
    <n v="400"/>
  </r>
  <r>
    <n v="307554"/>
    <x v="310"/>
    <n v="1"/>
    <x v="0"/>
    <s v="New Delhi"/>
    <s v="F-14/17, Model Town 2, New Delhi"/>
    <x v="61"/>
    <s v="Indian Rupees(Rs.)"/>
    <x v="0"/>
    <x v="1"/>
    <x v="0"/>
    <n v="39"/>
    <x v="2"/>
    <x v="20"/>
    <x v="4"/>
    <n v="4"/>
    <n v="3"/>
    <d v="2014-04-03T00:00:00"/>
    <s v="Rs.400"/>
    <n v="1"/>
    <n v="400"/>
  </r>
  <r>
    <n v="18381220"/>
    <x v="2820"/>
    <n v="1"/>
    <x v="0"/>
    <s v="New Delhi"/>
    <s v="Model Town 2, New Delhi"/>
    <x v="819"/>
    <s v="Indian Rupees(Rs.)"/>
    <x v="0"/>
    <x v="1"/>
    <x v="0"/>
    <n v="25"/>
    <x v="2"/>
    <x v="13"/>
    <x v="3"/>
    <n v="4"/>
    <n v="9"/>
    <d v="2011-04-09T00:00:00"/>
    <s v="Rs.400"/>
    <n v="1"/>
    <n v="400"/>
  </r>
  <r>
    <n v="313349"/>
    <x v="2821"/>
    <n v="1"/>
    <x v="0"/>
    <s v="New Delhi"/>
    <s v="1247, 1/4 Thana Road, Opposite Oriental Bank of Commerce, Najafgarh, New Delhi"/>
    <x v="3"/>
    <s v="Indian Rupees(Rs.)"/>
    <x v="0"/>
    <x v="0"/>
    <x v="0"/>
    <n v="3"/>
    <x v="2"/>
    <x v="0"/>
    <x v="5"/>
    <n v="4"/>
    <n v="14"/>
    <d v="2012-04-14T00:00:00"/>
    <s v="Rs.400"/>
    <n v="1"/>
    <n v="400"/>
  </r>
  <r>
    <n v="8941"/>
    <x v="2822"/>
    <n v="1"/>
    <x v="0"/>
    <s v="New Delhi"/>
    <s v="WZ/1593, Vasundhara Market, Main Bazar, Rani Bagh, Pitampura, New Delhi"/>
    <x v="3"/>
    <s v="Indian Rupees(Rs.)"/>
    <x v="0"/>
    <x v="0"/>
    <x v="0"/>
    <n v="39"/>
    <x v="2"/>
    <x v="11"/>
    <x v="5"/>
    <n v="4"/>
    <n v="5"/>
    <d v="2012-04-05T00:00:00"/>
    <s v="Rs.400"/>
    <n v="1"/>
    <n v="400"/>
  </r>
  <r>
    <n v="9458"/>
    <x v="2686"/>
    <n v="1"/>
    <x v="0"/>
    <s v="New Delhi"/>
    <s v="F-146, Rajouri Garden, New Delhi"/>
    <x v="572"/>
    <s v="Indian Rupees(Rs.)"/>
    <x v="0"/>
    <x v="0"/>
    <x v="0"/>
    <n v="170"/>
    <x v="2"/>
    <x v="3"/>
    <x v="8"/>
    <n v="4"/>
    <n v="7"/>
    <d v="2015-04-07T00:00:00"/>
    <s v="Rs.400"/>
    <n v="1"/>
    <n v="400"/>
  </r>
  <r>
    <n v="18273634"/>
    <x v="2823"/>
    <n v="1"/>
    <x v="0"/>
    <s v="New Delhi"/>
    <s v="Unity One, Near Rohini West Metro Station, Rohini, New Delhi"/>
    <x v="12"/>
    <s v="Indian Rupees(Rs.)"/>
    <x v="0"/>
    <x v="1"/>
    <x v="0"/>
    <n v="42"/>
    <x v="2"/>
    <x v="9"/>
    <x v="2"/>
    <n v="4"/>
    <n v="14"/>
    <d v="2018-04-14T00:00:00"/>
    <s v="Rs.400"/>
    <n v="1"/>
    <n v="400"/>
  </r>
  <r>
    <n v="311634"/>
    <x v="2699"/>
    <n v="1"/>
    <x v="0"/>
    <s v="New Delhi"/>
    <s v="Ground Floor, High Street, Select Citywalk Mall, Saket, New Delhi"/>
    <x v="81"/>
    <s v="Indian Rupees(Rs.)"/>
    <x v="0"/>
    <x v="0"/>
    <x v="0"/>
    <n v="383"/>
    <x v="2"/>
    <x v="3"/>
    <x v="4"/>
    <n v="4"/>
    <n v="9"/>
    <d v="2014-04-09T00:00:00"/>
    <s v="Rs.400"/>
    <n v="1"/>
    <n v="400"/>
  </r>
  <r>
    <n v="2054"/>
    <x v="2824"/>
    <n v="1"/>
    <x v="0"/>
    <s v="New Delhi"/>
    <s v="Shop G-3, BN Block Market, Shalimar Bagh, New Delhi"/>
    <x v="3"/>
    <s v="Indian Rupees(Rs.)"/>
    <x v="0"/>
    <x v="0"/>
    <x v="0"/>
    <n v="79"/>
    <x v="2"/>
    <x v="9"/>
    <x v="0"/>
    <n v="4"/>
    <n v="16"/>
    <d v="2013-04-16T00:00:00"/>
    <s v="Rs.400"/>
    <n v="1"/>
    <n v="400"/>
  </r>
  <r>
    <n v="306012"/>
    <x v="2825"/>
    <n v="1"/>
    <x v="0"/>
    <s v="New Delhi"/>
    <s v="Ground Floor, Meenakshi Garden, Metro Station, Subhash Nagar, New Delhi"/>
    <x v="91"/>
    <s v="Indian Rupees(Rs.)"/>
    <x v="0"/>
    <x v="0"/>
    <x v="0"/>
    <n v="8"/>
    <x v="2"/>
    <x v="20"/>
    <x v="7"/>
    <n v="4"/>
    <n v="27"/>
    <d v="2017-04-27T00:00:00"/>
    <s v="Rs.400"/>
    <n v="1"/>
    <n v="400"/>
  </r>
  <r>
    <n v="18380171"/>
    <x v="2826"/>
    <n v="1"/>
    <x v="0"/>
    <s v="New Delhi"/>
    <s v="Shop 3, Ground Floor, Unity One Mall, Janakpuri, New Delhi"/>
    <x v="89"/>
    <s v="Indian Rupees(Rs.)"/>
    <x v="0"/>
    <x v="1"/>
    <x v="0"/>
    <n v="42"/>
    <x v="2"/>
    <x v="24"/>
    <x v="4"/>
    <n v="4"/>
    <n v="9"/>
    <d v="2014-04-09T00:00:00"/>
    <s v="Rs.400"/>
    <n v="1"/>
    <n v="400"/>
  </r>
  <r>
    <n v="18303857"/>
    <x v="2725"/>
    <n v="1"/>
    <x v="0"/>
    <s v="New Delhi"/>
    <s v="C- 339, Vivek Vihar, New Delhi"/>
    <x v="820"/>
    <s v="Indian Rupees(Rs.)"/>
    <x v="0"/>
    <x v="1"/>
    <x v="0"/>
    <n v="33"/>
    <x v="2"/>
    <x v="4"/>
    <x v="1"/>
    <n v="4"/>
    <n v="22"/>
    <d v="2016-04-22T00:00:00"/>
    <s v="Rs.400"/>
    <n v="1"/>
    <n v="400"/>
  </r>
  <r>
    <n v="5738"/>
    <x v="2763"/>
    <n v="1"/>
    <x v="0"/>
    <s v="New Delhi"/>
    <s v="A-17, Inner Circle, Connaught Place, New Delhi"/>
    <x v="91"/>
    <s v="Indian Rupees(Rs.)"/>
    <x v="0"/>
    <x v="0"/>
    <x v="0"/>
    <n v="1333"/>
    <x v="2"/>
    <x v="21"/>
    <x v="4"/>
    <n v="3"/>
    <n v="27"/>
    <d v="2014-03-27T00:00:00"/>
    <s v="Rs.400"/>
    <n v="1"/>
    <n v="400"/>
  </r>
  <r>
    <n v="18261700"/>
    <x v="2827"/>
    <n v="1"/>
    <x v="0"/>
    <s v="New Delhi"/>
    <s v="3/5, Asaf Ali Road, Daryaganj, New Delhi"/>
    <x v="821"/>
    <s v="Indian Rupees(Rs.)"/>
    <x v="0"/>
    <x v="0"/>
    <x v="0"/>
    <n v="6"/>
    <x v="2"/>
    <x v="20"/>
    <x v="4"/>
    <n v="3"/>
    <n v="9"/>
    <d v="2014-03-09T00:00:00"/>
    <s v="Rs.400"/>
    <n v="1"/>
    <n v="400"/>
  </r>
  <r>
    <n v="306856"/>
    <x v="2828"/>
    <n v="1"/>
    <x v="0"/>
    <s v="New Delhi"/>
    <s v="Shop 18, DDA Market AG1, Janakpuri, New Delhi"/>
    <x v="20"/>
    <s v="Indian Rupees(Rs.)"/>
    <x v="0"/>
    <x v="0"/>
    <x v="0"/>
    <n v="55"/>
    <x v="2"/>
    <x v="17"/>
    <x v="5"/>
    <n v="3"/>
    <n v="15"/>
    <d v="2012-03-15T00:00:00"/>
    <s v="Rs.400"/>
    <n v="1"/>
    <n v="400"/>
  </r>
  <r>
    <n v="18237314"/>
    <x v="688"/>
    <n v="1"/>
    <x v="0"/>
    <s v="New Delhi"/>
    <s v="Shop 301-B, 2nd Floor, DLF Promenade, Nelson Mandela Road, Vasant Kunj, New Delhi"/>
    <x v="137"/>
    <s v="Indian Rupees(Rs.)"/>
    <x v="0"/>
    <x v="0"/>
    <x v="0"/>
    <n v="91"/>
    <x v="2"/>
    <x v="3"/>
    <x v="1"/>
    <n v="3"/>
    <n v="6"/>
    <d v="2016-03-06T00:00:00"/>
    <s v="Rs.400"/>
    <n v="1"/>
    <n v="400"/>
  </r>
  <r>
    <n v="312270"/>
    <x v="2829"/>
    <n v="1"/>
    <x v="0"/>
    <s v="New Delhi"/>
    <s v="Mandakini Enclave, Greater Kailash (GK) 2, New Delhi"/>
    <x v="21"/>
    <s v="Indian Rupees(Rs.)"/>
    <x v="0"/>
    <x v="0"/>
    <x v="0"/>
    <n v="67"/>
    <x v="2"/>
    <x v="7"/>
    <x v="6"/>
    <n v="3"/>
    <n v="3"/>
    <d v="2010-03-03T00:00:00"/>
    <s v="Rs.400"/>
    <n v="1"/>
    <n v="400"/>
  </r>
  <r>
    <n v="7642"/>
    <x v="2759"/>
    <n v="1"/>
    <x v="0"/>
    <s v="New Delhi"/>
    <s v="M-70, M Block Market, Greater Kailash (GK) 2, New Delhi"/>
    <x v="42"/>
    <s v="Indian Rupees(Rs.)"/>
    <x v="0"/>
    <x v="1"/>
    <x v="0"/>
    <n v="113"/>
    <x v="2"/>
    <x v="7"/>
    <x v="3"/>
    <n v="3"/>
    <n v="18"/>
    <d v="2011-03-18T00:00:00"/>
    <s v="Rs.400"/>
    <n v="1"/>
    <n v="400"/>
  </r>
  <r>
    <n v="18175340"/>
    <x v="2830"/>
    <n v="1"/>
    <x v="0"/>
    <s v="New Delhi"/>
    <s v="16/2, Double Story, Prem Nagar, Janakpuri, New Delhi"/>
    <x v="644"/>
    <s v="Indian Rupees(Rs.)"/>
    <x v="0"/>
    <x v="1"/>
    <x v="0"/>
    <n v="69"/>
    <x v="2"/>
    <x v="4"/>
    <x v="4"/>
    <n v="3"/>
    <n v="15"/>
    <d v="2014-03-15T00:00:00"/>
    <s v="Rs.400"/>
    <n v="1"/>
    <n v="400"/>
  </r>
  <r>
    <n v="9602"/>
    <x v="2831"/>
    <n v="1"/>
    <x v="0"/>
    <s v="New Delhi"/>
    <s v="1/17, Near DAV School, Jangpura Extension, Jangpura, New Delhi"/>
    <x v="3"/>
    <s v="Indian Rupees(Rs.)"/>
    <x v="0"/>
    <x v="1"/>
    <x v="0"/>
    <n v="45"/>
    <x v="2"/>
    <x v="11"/>
    <x v="3"/>
    <n v="3"/>
    <n v="24"/>
    <d v="2011-03-24T00:00:00"/>
    <s v="Rs.400"/>
    <n v="1"/>
    <n v="400"/>
  </r>
  <r>
    <n v="18245255"/>
    <x v="2823"/>
    <n v="1"/>
    <x v="0"/>
    <s v="New Delhi"/>
    <s v="G-16-A, Main Market, Kalkaji, New Delhi"/>
    <x v="12"/>
    <s v="Indian Rupees(Rs.)"/>
    <x v="0"/>
    <x v="1"/>
    <x v="0"/>
    <n v="57"/>
    <x v="2"/>
    <x v="11"/>
    <x v="6"/>
    <n v="3"/>
    <n v="5"/>
    <d v="2010-03-05T00:00:00"/>
    <s v="Rs.400"/>
    <n v="1"/>
    <n v="400"/>
  </r>
  <r>
    <n v="18349733"/>
    <x v="2832"/>
    <n v="1"/>
    <x v="0"/>
    <s v="New Delhi"/>
    <s v="25-UB, Jawahar Nagar, Kamla Nagar, New Delhi"/>
    <x v="822"/>
    <s v="Indian Rupees(Rs.)"/>
    <x v="0"/>
    <x v="0"/>
    <x v="0"/>
    <n v="28"/>
    <x v="2"/>
    <x v="11"/>
    <x v="8"/>
    <n v="3"/>
    <n v="20"/>
    <d v="2015-03-20T00:00:00"/>
    <s v="Rs.400"/>
    <n v="1"/>
    <n v="400"/>
  </r>
  <r>
    <n v="5529"/>
    <x v="310"/>
    <n v="1"/>
    <x v="0"/>
    <s v="New Delhi"/>
    <s v="A/2, Prahlad Market, Desh Bandhu Gupta Road, Karol Bagh, New Delhi"/>
    <x v="61"/>
    <s v="Indian Rupees(Rs.)"/>
    <x v="0"/>
    <x v="1"/>
    <x v="0"/>
    <n v="39"/>
    <x v="2"/>
    <x v="6"/>
    <x v="3"/>
    <n v="3"/>
    <n v="8"/>
    <d v="2011-03-08T00:00:00"/>
    <s v="Rs.400"/>
    <n v="1"/>
    <n v="400"/>
  </r>
  <r>
    <n v="4296"/>
    <x v="2833"/>
    <n v="1"/>
    <x v="0"/>
    <s v="New Delhi"/>
    <s v="5-B, Khan Market, New Delhi"/>
    <x v="572"/>
    <s v="Indian Rupees(Rs.)"/>
    <x v="0"/>
    <x v="1"/>
    <x v="0"/>
    <n v="518"/>
    <x v="2"/>
    <x v="19"/>
    <x v="5"/>
    <n v="3"/>
    <n v="9"/>
    <d v="2012-03-09T00:00:00"/>
    <s v="Rs.400"/>
    <n v="1"/>
    <n v="400"/>
  </r>
  <r>
    <n v="18323446"/>
    <x v="2834"/>
    <n v="1"/>
    <x v="0"/>
    <s v="New Delhi"/>
    <s v="C-1/15, Lal Quarter, Krishna Nagar, New Delhi"/>
    <x v="42"/>
    <s v="Indian Rupees(Rs.)"/>
    <x v="0"/>
    <x v="1"/>
    <x v="0"/>
    <n v="2"/>
    <x v="2"/>
    <x v="0"/>
    <x v="0"/>
    <n v="3"/>
    <n v="3"/>
    <d v="2013-03-03T00:00:00"/>
    <s v="Rs.400"/>
    <n v="1"/>
    <n v="400"/>
  </r>
  <r>
    <n v="18027962"/>
    <x v="2835"/>
    <n v="1"/>
    <x v="0"/>
    <s v="New Delhi"/>
    <s v="96, Meherchand Market, Lodhi Colony, New Delhi"/>
    <x v="22"/>
    <s v="Indian Rupees(Rs.)"/>
    <x v="0"/>
    <x v="0"/>
    <x v="0"/>
    <n v="12"/>
    <x v="2"/>
    <x v="13"/>
    <x v="4"/>
    <n v="3"/>
    <n v="23"/>
    <d v="2014-03-23T00:00:00"/>
    <s v="Rs.400"/>
    <n v="1"/>
    <n v="400"/>
  </r>
  <r>
    <n v="305180"/>
    <x v="2836"/>
    <n v="1"/>
    <x v="0"/>
    <s v="New Delhi"/>
    <s v="Shop 4, L 96, Rangpuri Road, Mahipalpur Extension, Mahipalpur, New Delhi"/>
    <x v="19"/>
    <s v="Indian Rupees(Rs.)"/>
    <x v="0"/>
    <x v="0"/>
    <x v="0"/>
    <n v="12"/>
    <x v="2"/>
    <x v="13"/>
    <x v="0"/>
    <n v="3"/>
    <n v="28"/>
    <d v="2013-03-28T00:00:00"/>
    <s v="Rs.400"/>
    <n v="1"/>
    <n v="400"/>
  </r>
  <r>
    <n v="18261723"/>
    <x v="2415"/>
    <n v="1"/>
    <x v="0"/>
    <s v="New Delhi"/>
    <s v="E-6/11,12, Main Road, Malviya Nagar, New Delhi"/>
    <x v="708"/>
    <s v="Indian Rupees(Rs.)"/>
    <x v="0"/>
    <x v="0"/>
    <x v="0"/>
    <n v="78"/>
    <x v="2"/>
    <x v="15"/>
    <x v="0"/>
    <n v="3"/>
    <n v="7"/>
    <d v="2013-03-07T00:00:00"/>
    <s v="Rs.400"/>
    <n v="1"/>
    <n v="400"/>
  </r>
  <r>
    <n v="301053"/>
    <x v="2118"/>
    <n v="1"/>
    <x v="0"/>
    <s v="New Delhi"/>
    <s v="3, Sachdeva Plaza, Mayur Vihar Phase 2, New Delhi"/>
    <x v="47"/>
    <s v="Indian Rupees(Rs.)"/>
    <x v="0"/>
    <x v="1"/>
    <x v="0"/>
    <n v="81"/>
    <x v="2"/>
    <x v="13"/>
    <x v="2"/>
    <n v="3"/>
    <n v="25"/>
    <d v="2018-03-25T00:00:00"/>
    <s v="Rs.400"/>
    <n v="1"/>
    <n v="400"/>
  </r>
  <r>
    <n v="18025093"/>
    <x v="2837"/>
    <n v="1"/>
    <x v="0"/>
    <s v="New Delhi"/>
    <s v="13/2, Ward 1, LIC Road, Near Bus Terminal, Mehrauli, New Delhi"/>
    <x v="45"/>
    <s v="Indian Rupees(Rs.)"/>
    <x v="0"/>
    <x v="0"/>
    <x v="0"/>
    <n v="4"/>
    <x v="2"/>
    <x v="20"/>
    <x v="5"/>
    <n v="3"/>
    <n v="11"/>
    <d v="2012-03-11T00:00:00"/>
    <s v="Rs.400"/>
    <n v="1"/>
    <n v="400"/>
  </r>
  <r>
    <n v="18247005"/>
    <x v="2838"/>
    <n v="1"/>
    <x v="0"/>
    <s v="New Delhi"/>
    <s v="6/27, Moti Nagar, New Delhi"/>
    <x v="64"/>
    <s v="Indian Rupees(Rs.)"/>
    <x v="0"/>
    <x v="0"/>
    <x v="0"/>
    <n v="20"/>
    <x v="2"/>
    <x v="7"/>
    <x v="0"/>
    <n v="3"/>
    <n v="9"/>
    <d v="2013-03-09T00:00:00"/>
    <s v="Rs.400"/>
    <n v="1"/>
    <n v="400"/>
  </r>
  <r>
    <n v="18363051"/>
    <x v="2839"/>
    <n v="1"/>
    <x v="0"/>
    <s v="New Delhi"/>
    <s v="252/4, Parmanand Colony, Mukherjee Nagar, New Delhi"/>
    <x v="2"/>
    <s v="Indian Rupees(Rs.)"/>
    <x v="0"/>
    <x v="0"/>
    <x v="0"/>
    <n v="1"/>
    <x v="2"/>
    <x v="0"/>
    <x v="5"/>
    <n v="3"/>
    <n v="19"/>
    <d v="2012-03-19T00:00:00"/>
    <s v="Rs.400"/>
    <n v="1"/>
    <n v="400"/>
  </r>
  <r>
    <n v="2870"/>
    <x v="2388"/>
    <n v="1"/>
    <x v="0"/>
    <s v="New Delhi"/>
    <s v="DDA Flats, Super Bazar, Munirka, New Delhi"/>
    <x v="38"/>
    <s v="Indian Rupees(Rs.)"/>
    <x v="0"/>
    <x v="0"/>
    <x v="0"/>
    <n v="86"/>
    <x v="2"/>
    <x v="15"/>
    <x v="1"/>
    <n v="3"/>
    <n v="24"/>
    <d v="2016-03-24T00:00:00"/>
    <s v="Rs.400"/>
    <n v="1"/>
    <n v="400"/>
  </r>
  <r>
    <n v="308332"/>
    <x v="2840"/>
    <n v="1"/>
    <x v="0"/>
    <s v="New Delhi"/>
    <s v="74 Bharat Nagar, New Friends Colony, New Delhi"/>
    <x v="823"/>
    <s v="Indian Rupees(Rs.)"/>
    <x v="0"/>
    <x v="0"/>
    <x v="0"/>
    <n v="16"/>
    <x v="2"/>
    <x v="6"/>
    <x v="6"/>
    <n v="3"/>
    <n v="19"/>
    <d v="2010-03-19T00:00:00"/>
    <s v="Rs.400"/>
    <n v="1"/>
    <n v="400"/>
  </r>
  <r>
    <n v="18282040"/>
    <x v="2699"/>
    <n v="1"/>
    <x v="0"/>
    <s v="New Delhi"/>
    <s v="SK-2, Food Court, 2nd Floor, Pacific Mall, Tagore Garden, New Delhi"/>
    <x v="81"/>
    <s v="Indian Rupees(Rs.)"/>
    <x v="0"/>
    <x v="0"/>
    <x v="0"/>
    <n v="19"/>
    <x v="2"/>
    <x v="11"/>
    <x v="0"/>
    <n v="3"/>
    <n v="28"/>
    <d v="2013-03-28T00:00:00"/>
    <s v="Rs.400"/>
    <n v="1"/>
    <n v="400"/>
  </r>
  <r>
    <n v="5645"/>
    <x v="2841"/>
    <n v="1"/>
    <x v="0"/>
    <s v="New Delhi"/>
    <s v="2, BG-6, DDA Market, Paschim Vihar, New Delhi"/>
    <x v="25"/>
    <s v="Indian Rupees(Rs.)"/>
    <x v="0"/>
    <x v="0"/>
    <x v="0"/>
    <n v="53"/>
    <x v="2"/>
    <x v="27"/>
    <x v="5"/>
    <n v="3"/>
    <n v="8"/>
    <d v="2012-03-08T00:00:00"/>
    <s v="Rs.400"/>
    <n v="1"/>
    <n v="400"/>
  </r>
  <r>
    <n v="309685"/>
    <x v="2709"/>
    <n v="1"/>
    <x v="0"/>
    <s v="New Delhi"/>
    <s v="WZ 664, Rishi Nagar, Rani Bagh, Pitampura, New Delhi"/>
    <x v="813"/>
    <s v="Indian Rupees(Rs.)"/>
    <x v="0"/>
    <x v="0"/>
    <x v="0"/>
    <n v="63"/>
    <x v="2"/>
    <x v="27"/>
    <x v="2"/>
    <n v="3"/>
    <n v="4"/>
    <d v="2018-03-04T00:00:00"/>
    <s v="Rs.400"/>
    <n v="1"/>
    <n v="400"/>
  </r>
  <r>
    <n v="18477957"/>
    <x v="310"/>
    <n v="1"/>
    <x v="0"/>
    <s v="New Delhi"/>
    <s v="GU- 3A, SG Century Plaza, DDA Market, Pitampura, New Delhi"/>
    <x v="61"/>
    <s v="Indian Rupees(Rs.)"/>
    <x v="0"/>
    <x v="0"/>
    <x v="0"/>
    <n v="6"/>
    <x v="2"/>
    <x v="20"/>
    <x v="6"/>
    <n v="3"/>
    <n v="8"/>
    <d v="2010-03-08T00:00:00"/>
    <s v="Rs.400"/>
    <n v="1"/>
    <n v="400"/>
  </r>
  <r>
    <n v="312327"/>
    <x v="2842"/>
    <n v="1"/>
    <x v="0"/>
    <s v="New Delhi"/>
    <s v="Main Road, Near SU Park, Pitampura, New Delhi"/>
    <x v="19"/>
    <s v="Indian Rupees(Rs.)"/>
    <x v="0"/>
    <x v="0"/>
    <x v="0"/>
    <n v="13"/>
    <x v="2"/>
    <x v="13"/>
    <x v="1"/>
    <n v="3"/>
    <n v="24"/>
    <d v="2016-03-24T00:00:00"/>
    <s v="Rs.400"/>
    <n v="1"/>
    <n v="400"/>
  </r>
  <r>
    <n v="8666"/>
    <x v="2843"/>
    <n v="1"/>
    <x v="0"/>
    <s v="New Delhi"/>
    <s v="4-D/13, Old Rajinder Nagar, Rajinder Nagar, New Delhi"/>
    <x v="38"/>
    <s v="Indian Rupees(Rs.)"/>
    <x v="0"/>
    <x v="1"/>
    <x v="0"/>
    <n v="84"/>
    <x v="2"/>
    <x v="6"/>
    <x v="4"/>
    <n v="3"/>
    <n v="9"/>
    <d v="2014-03-09T00:00:00"/>
    <s v="Rs.400"/>
    <n v="1"/>
    <n v="400"/>
  </r>
  <r>
    <n v="18381646"/>
    <x v="2844"/>
    <n v="1"/>
    <x v="0"/>
    <s v="New Delhi"/>
    <s v="17-B, Old Rajinder Nagar, Rajinder Nagar, New Delhi"/>
    <x v="708"/>
    <s v="Indian Rupees(Rs.)"/>
    <x v="0"/>
    <x v="1"/>
    <x v="0"/>
    <n v="27"/>
    <x v="2"/>
    <x v="9"/>
    <x v="3"/>
    <n v="3"/>
    <n v="26"/>
    <d v="2011-03-26T00:00:00"/>
    <s v="Rs.400"/>
    <n v="1"/>
    <n v="400"/>
  </r>
  <r>
    <n v="312671"/>
    <x v="310"/>
    <n v="1"/>
    <x v="0"/>
    <s v="New Delhi"/>
    <s v="C 2/165, Behind Government School, Yamuna Vihar, Near Shahdara, Shahdara, New Delhi"/>
    <x v="61"/>
    <s v="Indian Rupees(Rs.)"/>
    <x v="0"/>
    <x v="0"/>
    <x v="0"/>
    <n v="8"/>
    <x v="2"/>
    <x v="13"/>
    <x v="7"/>
    <n v="3"/>
    <n v="4"/>
    <d v="2017-03-04T00:00:00"/>
    <s v="Rs.400"/>
    <n v="1"/>
    <n v="400"/>
  </r>
  <r>
    <n v="18332478"/>
    <x v="151"/>
    <n v="1"/>
    <x v="0"/>
    <s v="New Delhi"/>
    <s v="Nand Plaza, Jammu Mohalla, Main Road, Maujpur, Near Shahdara, New Delhi"/>
    <x v="25"/>
    <s v="Indian Rupees(Rs.)"/>
    <x v="0"/>
    <x v="0"/>
    <x v="0"/>
    <n v="3"/>
    <x v="2"/>
    <x v="0"/>
    <x v="0"/>
    <n v="3"/>
    <n v="26"/>
    <d v="2013-03-26T00:00:00"/>
    <s v="Rs.400"/>
    <n v="1"/>
    <n v="400"/>
  </r>
  <r>
    <n v="18423861"/>
    <x v="2118"/>
    <n v="1"/>
    <x v="0"/>
    <s v="New Delhi"/>
    <s v="366, Main 100 Fret Road, Durgapuri Extension, Shahdara, New Delhi"/>
    <x v="3"/>
    <s v="Indian Rupees(Rs.)"/>
    <x v="0"/>
    <x v="0"/>
    <x v="0"/>
    <n v="1"/>
    <x v="2"/>
    <x v="0"/>
    <x v="0"/>
    <n v="3"/>
    <n v="25"/>
    <d v="2013-03-25T00:00:00"/>
    <s v="Rs.400"/>
    <n v="1"/>
    <n v="400"/>
  </r>
  <r>
    <n v="18376510"/>
    <x v="2699"/>
    <n v="1"/>
    <x v="0"/>
    <s v="New Delhi"/>
    <s v="G2, Plot 4, Aggarwal Tower, BN Block, Shalimar Bagh, New Delhi"/>
    <x v="81"/>
    <s v="Indian Rupees(Rs.)"/>
    <x v="0"/>
    <x v="0"/>
    <x v="0"/>
    <n v="4"/>
    <x v="2"/>
    <x v="13"/>
    <x v="4"/>
    <n v="3"/>
    <n v="26"/>
    <d v="2014-03-26T00:00:00"/>
    <s v="Rs.400"/>
    <n v="1"/>
    <n v="400"/>
  </r>
  <r>
    <n v="18350231"/>
    <x v="2699"/>
    <n v="1"/>
    <x v="0"/>
    <s v="New Delhi"/>
    <s v="22, Ground Floor, Unity One Mall, Janakpuri, New Delhi"/>
    <x v="81"/>
    <s v="Indian Rupees(Rs.)"/>
    <x v="0"/>
    <x v="0"/>
    <x v="0"/>
    <n v="37"/>
    <x v="2"/>
    <x v="5"/>
    <x v="3"/>
    <n v="3"/>
    <n v="8"/>
    <d v="2011-03-08T00:00:00"/>
    <s v="Rs.400"/>
    <n v="1"/>
    <n v="400"/>
  </r>
  <r>
    <n v="18311958"/>
    <x v="2699"/>
    <n v="1"/>
    <x v="0"/>
    <s v="New Delhi"/>
    <s v="Shop G-3, V3S Mall, Plot 10, Laxmi Nagar, New Delhi"/>
    <x v="81"/>
    <s v="Indian Rupees(Rs.)"/>
    <x v="0"/>
    <x v="0"/>
    <x v="0"/>
    <n v="25"/>
    <x v="2"/>
    <x v="15"/>
    <x v="4"/>
    <n v="3"/>
    <n v="8"/>
    <d v="2014-03-08T00:00:00"/>
    <s v="Rs.400"/>
    <n v="1"/>
    <n v="400"/>
  </r>
  <r>
    <n v="303849"/>
    <x v="2845"/>
    <n v="1"/>
    <x v="0"/>
    <s v="New Delhi"/>
    <s v="B-29/B, Opposite Mother Dairy, Vijay Nagar, New Delhi"/>
    <x v="572"/>
    <s v="Indian Rupees(Rs.)"/>
    <x v="0"/>
    <x v="0"/>
    <x v="0"/>
    <n v="741"/>
    <x v="2"/>
    <x v="12"/>
    <x v="2"/>
    <n v="3"/>
    <n v="16"/>
    <d v="2018-03-16T00:00:00"/>
    <s v="Rs.400"/>
    <n v="1"/>
    <n v="400"/>
  </r>
  <r>
    <n v="2044"/>
    <x v="2846"/>
    <n v="1"/>
    <x v="0"/>
    <s v="New Delhi"/>
    <s v="A-94/5, Industrial Area, Wazirpur, New Delhi"/>
    <x v="824"/>
    <s v="Indian Rupees(Rs.)"/>
    <x v="0"/>
    <x v="0"/>
    <x v="0"/>
    <n v="35"/>
    <x v="2"/>
    <x v="4"/>
    <x v="8"/>
    <n v="3"/>
    <n v="4"/>
    <d v="2015-03-04T00:00:00"/>
    <s v="Rs.400"/>
    <n v="1"/>
    <n v="400"/>
  </r>
  <r>
    <n v="6094"/>
    <x v="2847"/>
    <n v="1"/>
    <x v="0"/>
    <s v="New Delhi"/>
    <s v="8, A Block, Central Market, Surajmal Vihar, Anand Vihar, New Delhi"/>
    <x v="38"/>
    <s v="Indian Rupees(Rs.)"/>
    <x v="0"/>
    <x v="0"/>
    <x v="0"/>
    <n v="38"/>
    <x v="2"/>
    <x v="13"/>
    <x v="2"/>
    <n v="2"/>
    <n v="25"/>
    <d v="2018-02-25T00:00:00"/>
    <s v="Rs.400"/>
    <n v="1"/>
    <n v="400"/>
  </r>
  <r>
    <n v="2288"/>
    <x v="2848"/>
    <n v="1"/>
    <x v="0"/>
    <s v="New Delhi"/>
    <s v="1B, Kingsway Camp Chowk, Delhi University-GTB Nagar, New Delhi"/>
    <x v="825"/>
    <s v="Indian Rupees(Rs.)"/>
    <x v="0"/>
    <x v="0"/>
    <x v="0"/>
    <n v="45"/>
    <x v="2"/>
    <x v="11"/>
    <x v="7"/>
    <n v="2"/>
    <n v="13"/>
    <d v="2017-02-13T00:00:00"/>
    <s v="Rs.400"/>
    <n v="1"/>
    <n v="400"/>
  </r>
  <r>
    <n v="7256"/>
    <x v="2833"/>
    <n v="1"/>
    <x v="0"/>
    <s v="New Delhi"/>
    <s v="2nd Floor, DLF Promenade Mall, Vasant Kunj, New Delhi"/>
    <x v="572"/>
    <s v="Indian Rupees(Rs.)"/>
    <x v="0"/>
    <x v="1"/>
    <x v="0"/>
    <n v="159"/>
    <x v="2"/>
    <x v="5"/>
    <x v="7"/>
    <n v="2"/>
    <n v="11"/>
    <d v="2017-02-11T00:00:00"/>
    <s v="Rs.400"/>
    <n v="1"/>
    <n v="400"/>
  </r>
  <r>
    <n v="18358157"/>
    <x v="2849"/>
    <n v="1"/>
    <x v="0"/>
    <s v="New Delhi"/>
    <s v="Shop 11/12, DDA Market, Mount Kailash, East of Kailash, New Delhi"/>
    <x v="658"/>
    <s v="Indian Rupees(Rs.)"/>
    <x v="0"/>
    <x v="1"/>
    <x v="0"/>
    <n v="17"/>
    <x v="2"/>
    <x v="4"/>
    <x v="7"/>
    <n v="2"/>
    <n v="12"/>
    <d v="2017-02-12T00:00:00"/>
    <s v="Rs.400"/>
    <n v="1"/>
    <n v="400"/>
  </r>
  <r>
    <n v="310794"/>
    <x v="2684"/>
    <n v="1"/>
    <x v="0"/>
    <s v="New Delhi"/>
    <s v="Shop 8, Mount Kailash Market, East of Kailash, New Delhi"/>
    <x v="59"/>
    <s v="Indian Rupees(Rs.)"/>
    <x v="0"/>
    <x v="0"/>
    <x v="0"/>
    <n v="4"/>
    <x v="2"/>
    <x v="20"/>
    <x v="6"/>
    <n v="2"/>
    <n v="5"/>
    <d v="2010-02-05T00:00:00"/>
    <s v="Rs.400"/>
    <n v="1"/>
    <n v="400"/>
  </r>
  <r>
    <n v="3979"/>
    <x v="2850"/>
    <n v="1"/>
    <x v="0"/>
    <s v="New Delhi"/>
    <s v="28/14, East Patel Nagar, New Delhi"/>
    <x v="59"/>
    <s v="Indian Rupees(Rs.)"/>
    <x v="0"/>
    <x v="0"/>
    <x v="0"/>
    <n v="31"/>
    <x v="2"/>
    <x v="15"/>
    <x v="0"/>
    <n v="2"/>
    <n v="5"/>
    <d v="2013-02-05T00:00:00"/>
    <s v="Rs.400"/>
    <n v="1"/>
    <n v="400"/>
  </r>
  <r>
    <n v="18361745"/>
    <x v="2684"/>
    <n v="1"/>
    <x v="0"/>
    <s v="New Delhi"/>
    <s v="251, Gujrawalan Town 3, Gujranwala Town, New Delhi"/>
    <x v="59"/>
    <s v="Indian Rupees(Rs.)"/>
    <x v="0"/>
    <x v="0"/>
    <x v="0"/>
    <n v="1"/>
    <x v="2"/>
    <x v="0"/>
    <x v="3"/>
    <n v="2"/>
    <n v="10"/>
    <d v="2011-02-10T00:00:00"/>
    <s v="Rs.400"/>
    <n v="1"/>
    <n v="400"/>
  </r>
  <r>
    <n v="18439029"/>
    <x v="2851"/>
    <n v="1"/>
    <x v="0"/>
    <s v="New Delhi"/>
    <s v="A 70/3, Gali 5, Madhu Vihar, IP Extension, New Delhi"/>
    <x v="826"/>
    <s v="Indian Rupees(Rs.)"/>
    <x v="0"/>
    <x v="0"/>
    <x v="0"/>
    <n v="1"/>
    <x v="2"/>
    <x v="0"/>
    <x v="6"/>
    <n v="2"/>
    <n v="8"/>
    <d v="2010-02-08T00:00:00"/>
    <s v="Rs.400"/>
    <n v="1"/>
    <n v="400"/>
  </r>
  <r>
    <n v="8619"/>
    <x v="2852"/>
    <n v="1"/>
    <x v="0"/>
    <s v="New Delhi"/>
    <s v="6 LSC, RSN Arcade, New Prince Apartments, IP Extension, New Delhi"/>
    <x v="827"/>
    <s v="Indian Rupees(Rs.)"/>
    <x v="0"/>
    <x v="1"/>
    <x v="0"/>
    <n v="166"/>
    <x v="2"/>
    <x v="26"/>
    <x v="2"/>
    <n v="2"/>
    <n v="7"/>
    <d v="2018-02-07T00:00:00"/>
    <s v="Rs.400"/>
    <n v="1"/>
    <n v="400"/>
  </r>
  <r>
    <n v="18336488"/>
    <x v="2853"/>
    <n v="1"/>
    <x v="0"/>
    <s v="New Delhi"/>
    <s v="2614 , Churiwalan, Jama Masjid, New Delhi"/>
    <x v="2"/>
    <s v="Indian Rupees(Rs.)"/>
    <x v="0"/>
    <x v="0"/>
    <x v="0"/>
    <n v="2"/>
    <x v="2"/>
    <x v="0"/>
    <x v="4"/>
    <n v="2"/>
    <n v="4"/>
    <d v="2014-02-04T00:00:00"/>
    <s v="Rs.400"/>
    <n v="1"/>
    <n v="400"/>
  </r>
  <r>
    <n v="18463963"/>
    <x v="2854"/>
    <n v="1"/>
    <x v="0"/>
    <s v="New Delhi"/>
    <s v="2, DDA Market, Opposite Eros Cinemas, Jangpura, New Delhi"/>
    <x v="818"/>
    <s v="Indian Rupees(Rs.)"/>
    <x v="0"/>
    <x v="0"/>
    <x v="0"/>
    <n v="19"/>
    <x v="2"/>
    <x v="9"/>
    <x v="4"/>
    <n v="2"/>
    <n v="2"/>
    <d v="2014-02-02T00:00:00"/>
    <s v="Rs.400"/>
    <n v="1"/>
    <n v="400"/>
  </r>
  <r>
    <n v="18376487"/>
    <x v="2699"/>
    <n v="1"/>
    <x v="0"/>
    <s v="New Delhi"/>
    <s v="Shop 1, F3, Ground Floor, Kalkaji, New Delhi"/>
    <x v="81"/>
    <s v="Indian Rupees(Rs.)"/>
    <x v="0"/>
    <x v="0"/>
    <x v="0"/>
    <n v="10"/>
    <x v="2"/>
    <x v="11"/>
    <x v="5"/>
    <n v="2"/>
    <n v="21"/>
    <d v="2012-02-21T00:00:00"/>
    <s v="Rs.400"/>
    <n v="1"/>
    <n v="400"/>
  </r>
  <r>
    <n v="6271"/>
    <x v="2855"/>
    <n v="1"/>
    <x v="0"/>
    <s v="New Delhi"/>
    <s v="19, Prithvi Raj Market, Khan Market, New Delhi"/>
    <x v="14"/>
    <s v="Indian Rupees(Rs.)"/>
    <x v="0"/>
    <x v="0"/>
    <x v="0"/>
    <n v="79"/>
    <x v="2"/>
    <x v="21"/>
    <x v="1"/>
    <n v="2"/>
    <n v="13"/>
    <d v="2016-02-13T00:00:00"/>
    <s v="Rs.400"/>
    <n v="1"/>
    <n v="400"/>
  </r>
  <r>
    <n v="18291212"/>
    <x v="2856"/>
    <n v="1"/>
    <x v="0"/>
    <s v="New Delhi"/>
    <s v="G-57, Vikas Marg, Near Walia Nursing Home, Laxmi Nagar, New Delhi"/>
    <x v="763"/>
    <s v="Indian Rupees(Rs.)"/>
    <x v="0"/>
    <x v="0"/>
    <x v="0"/>
    <n v="34"/>
    <x v="2"/>
    <x v="27"/>
    <x v="7"/>
    <n v="2"/>
    <n v="3"/>
    <d v="2017-02-03T00:00:00"/>
    <s v="Rs.400"/>
    <n v="1"/>
    <n v="400"/>
  </r>
  <r>
    <n v="584"/>
    <x v="1880"/>
    <n v="1"/>
    <x v="0"/>
    <s v="New Delhi"/>
    <s v="F-17, Vijay Block, Laxmi Nagar, New Delhi"/>
    <x v="828"/>
    <s v="Indian Rupees(Rs.)"/>
    <x v="0"/>
    <x v="1"/>
    <x v="0"/>
    <n v="121"/>
    <x v="2"/>
    <x v="30"/>
    <x v="1"/>
    <n v="2"/>
    <n v="27"/>
    <d v="2016-02-27T00:00:00"/>
    <s v="Rs.400"/>
    <n v="1"/>
    <n v="400"/>
  </r>
  <r>
    <n v="18323144"/>
    <x v="2857"/>
    <n v="1"/>
    <x v="0"/>
    <s v="New Delhi"/>
    <s v="C-84, Mayapuri Industrial Area, Mayapuri Phase 2, New Delhi"/>
    <x v="829"/>
    <s v="Indian Rupees(Rs.)"/>
    <x v="0"/>
    <x v="0"/>
    <x v="0"/>
    <n v="13"/>
    <x v="2"/>
    <x v="11"/>
    <x v="2"/>
    <n v="2"/>
    <n v="3"/>
    <d v="2018-02-03T00:00:00"/>
    <s v="Rs.400"/>
    <n v="1"/>
    <n v="400"/>
  </r>
  <r>
    <n v="18367984"/>
    <x v="2823"/>
    <n v="1"/>
    <x v="0"/>
    <s v="New Delhi"/>
    <s v="Lower Ground Floor Pacific Mall, Tagore Garden, New Delhi"/>
    <x v="12"/>
    <s v="Indian Rupees(Rs.)"/>
    <x v="0"/>
    <x v="0"/>
    <x v="0"/>
    <n v="6"/>
    <x v="2"/>
    <x v="27"/>
    <x v="4"/>
    <n v="2"/>
    <n v="20"/>
    <d v="2014-02-20T00:00:00"/>
    <s v="Rs.400"/>
    <n v="1"/>
    <n v="400"/>
  </r>
  <r>
    <n v="18358841"/>
    <x v="2858"/>
    <n v="1"/>
    <x v="0"/>
    <s v="New Delhi"/>
    <s v="A-139, Madhu Vihar, Near, Patparganj, New Delhi"/>
    <x v="804"/>
    <s v="Indian Rupees(Rs.)"/>
    <x v="0"/>
    <x v="1"/>
    <x v="0"/>
    <n v="15"/>
    <x v="2"/>
    <x v="27"/>
    <x v="2"/>
    <n v="2"/>
    <n v="1"/>
    <d v="2018-02-01T00:00:00"/>
    <s v="Rs.400"/>
    <n v="1"/>
    <n v="400"/>
  </r>
  <r>
    <n v="18037850"/>
    <x v="310"/>
    <n v="1"/>
    <x v="0"/>
    <s v="New Delhi"/>
    <s v="G-5, Aggarwal Towers, I.P.Extension, Near Ajanta Apartments, Patparganj, New Delhi"/>
    <x v="61"/>
    <s v="Indian Rupees(Rs.)"/>
    <x v="0"/>
    <x v="0"/>
    <x v="0"/>
    <n v="65"/>
    <x v="2"/>
    <x v="9"/>
    <x v="0"/>
    <n v="2"/>
    <n v="14"/>
    <d v="2013-02-14T00:00:00"/>
    <s v="Rs.400"/>
    <n v="1"/>
    <n v="400"/>
  </r>
  <r>
    <n v="18464054"/>
    <x v="2859"/>
    <n v="1"/>
    <x v="0"/>
    <s v="New Delhi"/>
    <s v="Shop 20, Sainik Vihar Market, Pitampura, New Delhi"/>
    <x v="12"/>
    <s v="Indian Rupees(Rs.)"/>
    <x v="0"/>
    <x v="0"/>
    <x v="0"/>
    <n v="27"/>
    <x v="2"/>
    <x v="7"/>
    <x v="0"/>
    <n v="2"/>
    <n v="27"/>
    <d v="2013-02-27T00:00:00"/>
    <s v="Rs.400"/>
    <n v="1"/>
    <n v="400"/>
  </r>
  <r>
    <n v="18252395"/>
    <x v="2860"/>
    <n v="1"/>
    <x v="0"/>
    <s v="New Delhi"/>
    <s v="Main Market, Vikas Marg, Preet Vihar, New Delhi"/>
    <x v="49"/>
    <s v="Indian Rupees(Rs.)"/>
    <x v="0"/>
    <x v="0"/>
    <x v="0"/>
    <n v="9"/>
    <x v="2"/>
    <x v="13"/>
    <x v="1"/>
    <n v="2"/>
    <n v="3"/>
    <d v="2016-02-03T00:00:00"/>
    <s v="Rs.400"/>
    <n v="1"/>
    <n v="400"/>
  </r>
  <r>
    <n v="2383"/>
    <x v="2861"/>
    <n v="1"/>
    <x v="0"/>
    <s v="New Delhi"/>
    <s v="AL Market, Shopping Centre, Shalimar Bagh, New Delhi"/>
    <x v="38"/>
    <s v="Indian Rupees(Rs.)"/>
    <x v="0"/>
    <x v="0"/>
    <x v="0"/>
    <n v="11"/>
    <x v="2"/>
    <x v="6"/>
    <x v="2"/>
    <n v="2"/>
    <n v="10"/>
    <d v="2018-02-10T00:00:00"/>
    <s v="Rs.400"/>
    <n v="1"/>
    <n v="400"/>
  </r>
  <r>
    <n v="311364"/>
    <x v="2862"/>
    <n v="1"/>
    <x v="0"/>
    <s v="New Delhi"/>
    <s v="G-19, BB Block, Vardhaman Complex, Shalimar Bagh, New Delhi"/>
    <x v="20"/>
    <s v="Indian Rupees(Rs.)"/>
    <x v="0"/>
    <x v="0"/>
    <x v="0"/>
    <n v="7"/>
    <x v="2"/>
    <x v="10"/>
    <x v="5"/>
    <n v="2"/>
    <n v="19"/>
    <d v="2012-02-19T00:00:00"/>
    <s v="Rs.400"/>
    <n v="1"/>
    <n v="400"/>
  </r>
  <r>
    <n v="309167"/>
    <x v="2863"/>
    <n v="1"/>
    <x v="0"/>
    <s v="New Delhi"/>
    <s v="Arya Samaj Road, Uttam Nagar, New Delhi"/>
    <x v="99"/>
    <s v="Indian Rupees(Rs.)"/>
    <x v="0"/>
    <x v="0"/>
    <x v="0"/>
    <n v="10"/>
    <x v="2"/>
    <x v="10"/>
    <x v="6"/>
    <n v="2"/>
    <n v="4"/>
    <d v="2010-02-04T00:00:00"/>
    <s v="Rs.400"/>
    <n v="1"/>
    <n v="400"/>
  </r>
  <r>
    <n v="307290"/>
    <x v="2684"/>
    <n v="1"/>
    <x v="0"/>
    <s v="New Delhi"/>
    <s v="G-8, Vardhaman Sunrise Plaza, Vasundhara Enclave, New Delhi"/>
    <x v="59"/>
    <s v="Indian Rupees(Rs.)"/>
    <x v="0"/>
    <x v="0"/>
    <x v="0"/>
    <n v="10"/>
    <x v="2"/>
    <x v="20"/>
    <x v="7"/>
    <n v="2"/>
    <n v="4"/>
    <d v="2017-02-04T00:00:00"/>
    <s v="Rs.400"/>
    <n v="1"/>
    <n v="400"/>
  </r>
  <r>
    <n v="18163893"/>
    <x v="2823"/>
    <n v="1"/>
    <x v="0"/>
    <s v="New Delhi"/>
    <s v="W-2/14, Ground Floor, Near Patel Nagar Metro Station, West Patel Nagar, New Delhi"/>
    <x v="12"/>
    <s v="Indian Rupees(Rs.)"/>
    <x v="0"/>
    <x v="1"/>
    <x v="0"/>
    <n v="83"/>
    <x v="2"/>
    <x v="21"/>
    <x v="4"/>
    <n v="2"/>
    <n v="18"/>
    <d v="2014-02-18T00:00:00"/>
    <s v="Rs.400"/>
    <n v="1"/>
    <n v="400"/>
  </r>
  <r>
    <n v="18384135"/>
    <x v="2699"/>
    <n v="1"/>
    <x v="0"/>
    <s v="New Delhi"/>
    <s v="Level 2, Food Capital, Worldmark 1, Hospitality District, Aerocity, New Delhi"/>
    <x v="81"/>
    <s v="Indian Rupees(Rs.)"/>
    <x v="0"/>
    <x v="0"/>
    <x v="0"/>
    <n v="5"/>
    <x v="2"/>
    <x v="13"/>
    <x v="1"/>
    <n v="2"/>
    <n v="8"/>
    <d v="2016-02-08T00:00:00"/>
    <s v="Rs.400"/>
    <n v="1"/>
    <n v="400"/>
  </r>
  <r>
    <n v="17953940"/>
    <x v="2864"/>
    <n v="1"/>
    <x v="0"/>
    <s v="New Delhi"/>
    <s v="N-20, Outer Circle, Connaught Place, New Delhi"/>
    <x v="830"/>
    <s v="Indian Rupees(Rs.)"/>
    <x v="0"/>
    <x v="0"/>
    <x v="0"/>
    <n v="95"/>
    <x v="2"/>
    <x v="9"/>
    <x v="2"/>
    <n v="1"/>
    <n v="8"/>
    <d v="2018-01-08T00:00:00"/>
    <s v="Rs.400"/>
    <n v="1"/>
    <n v="400"/>
  </r>
  <r>
    <n v="18418273"/>
    <x v="2865"/>
    <n v="1"/>
    <x v="0"/>
    <s v="New Delhi"/>
    <s v="Shop 145, Flyover Market, Defence Colony, New Delhi"/>
    <x v="28"/>
    <s v="Indian Rupees(Rs.)"/>
    <x v="0"/>
    <x v="1"/>
    <x v="0"/>
    <n v="15"/>
    <x v="2"/>
    <x v="9"/>
    <x v="6"/>
    <n v="1"/>
    <n v="8"/>
    <d v="2010-01-08T00:00:00"/>
    <s v="Rs.400"/>
    <n v="1"/>
    <n v="400"/>
  </r>
  <r>
    <n v="7770"/>
    <x v="2866"/>
    <n v="1"/>
    <x v="0"/>
    <s v="New Delhi"/>
    <s v="Stall 9, Dilli Haat, INA, New Delhi"/>
    <x v="831"/>
    <s v="Indian Rupees(Rs.)"/>
    <x v="0"/>
    <x v="0"/>
    <x v="0"/>
    <n v="69"/>
    <x v="2"/>
    <x v="4"/>
    <x v="0"/>
    <n v="1"/>
    <n v="11"/>
    <d v="2013-01-11T00:00:00"/>
    <s v="Rs.400"/>
    <n v="1"/>
    <n v="400"/>
  </r>
  <r>
    <n v="18261188"/>
    <x v="688"/>
    <n v="1"/>
    <x v="0"/>
    <s v="New Delhi"/>
    <s v="Upper Ground Floor, Epicuria Food Mall, Nehru Place Metro Station, Nehru Place, New Delhi"/>
    <x v="137"/>
    <s v="Indian Rupees(Rs.)"/>
    <x v="0"/>
    <x v="1"/>
    <x v="0"/>
    <n v="106"/>
    <x v="2"/>
    <x v="7"/>
    <x v="1"/>
    <n v="1"/>
    <n v="28"/>
    <d v="2016-01-28T00:00:00"/>
    <s v="Rs.400"/>
    <n v="1"/>
    <n v="400"/>
  </r>
  <r>
    <n v="18441790"/>
    <x v="2685"/>
    <n v="1"/>
    <x v="0"/>
    <s v="New Delhi"/>
    <s v="Ground Floor, Fun City Mall, Prashant Vihar, New Delhi"/>
    <x v="61"/>
    <s v="Indian Rupees(Rs.)"/>
    <x v="0"/>
    <x v="0"/>
    <x v="0"/>
    <n v="1"/>
    <x v="2"/>
    <x v="0"/>
    <x v="4"/>
    <n v="1"/>
    <n v="4"/>
    <d v="2014-01-04T00:00:00"/>
    <s v="Rs.400"/>
    <n v="1"/>
    <n v="400"/>
  </r>
  <r>
    <n v="18361754"/>
    <x v="2867"/>
    <n v="1"/>
    <x v="0"/>
    <s v="New Delhi"/>
    <s v="98/11, Badi Madjid, G.T. Karnal Road, Gujranwala Town, New Delhi"/>
    <x v="2"/>
    <s v="Indian Rupees(Rs.)"/>
    <x v="0"/>
    <x v="0"/>
    <x v="0"/>
    <n v="4"/>
    <x v="2"/>
    <x v="10"/>
    <x v="3"/>
    <n v="1"/>
    <n v="17"/>
    <d v="2011-01-17T00:00:00"/>
    <s v="Rs.400"/>
    <n v="1"/>
    <n v="400"/>
  </r>
  <r>
    <n v="301448"/>
    <x v="2868"/>
    <n v="1"/>
    <x v="0"/>
    <s v="New Delhi"/>
    <s v="211-A, Mohan Singh Market, INA Market, INA, New Delhi"/>
    <x v="812"/>
    <s v="Indian Rupees(Rs.)"/>
    <x v="0"/>
    <x v="0"/>
    <x v="0"/>
    <n v="108"/>
    <x v="2"/>
    <x v="3"/>
    <x v="1"/>
    <n v="1"/>
    <n v="1"/>
    <d v="2016-01-01T00:00:00"/>
    <s v="Rs.400"/>
    <n v="1"/>
    <n v="400"/>
  </r>
  <r>
    <n v="18440187"/>
    <x v="2869"/>
    <n v="1"/>
    <x v="0"/>
    <s v="New Delhi"/>
    <s v="G-45, Pankaj Central Market, Near Plato Public School, IP Extension, New Delhi"/>
    <x v="3"/>
    <s v="Indian Rupees(Rs.)"/>
    <x v="0"/>
    <x v="0"/>
    <x v="0"/>
    <n v="4"/>
    <x v="2"/>
    <x v="10"/>
    <x v="7"/>
    <n v="1"/>
    <n v="20"/>
    <d v="2017-01-20T00:00:00"/>
    <s v="Rs.400"/>
    <n v="1"/>
    <n v="400"/>
  </r>
  <r>
    <n v="18412874"/>
    <x v="2870"/>
    <n v="1"/>
    <x v="0"/>
    <s v="New Delhi"/>
    <s v="20/14, Chhoti Subzi Mandi, Janakpuri, New Delhi"/>
    <x v="832"/>
    <s v="Indian Rupees(Rs.)"/>
    <x v="0"/>
    <x v="1"/>
    <x v="0"/>
    <n v="32"/>
    <x v="2"/>
    <x v="21"/>
    <x v="6"/>
    <n v="1"/>
    <n v="12"/>
    <d v="2010-01-12T00:00:00"/>
    <s v="Rs.400"/>
    <n v="1"/>
    <n v="400"/>
  </r>
  <r>
    <n v="18413811"/>
    <x v="2871"/>
    <n v="1"/>
    <x v="0"/>
    <s v="New Delhi"/>
    <s v="Omaxe Building, Near Apollo Metro Station, Jasola District Center, Jasola, New Delhi"/>
    <x v="19"/>
    <s v="Indian Rupees(Rs.)"/>
    <x v="0"/>
    <x v="0"/>
    <x v="0"/>
    <n v="4"/>
    <x v="2"/>
    <x v="13"/>
    <x v="7"/>
    <n v="1"/>
    <n v="17"/>
    <d v="2017-01-17T00:00:00"/>
    <s v="Rs.400"/>
    <n v="1"/>
    <n v="400"/>
  </r>
  <r>
    <n v="308243"/>
    <x v="2872"/>
    <n v="1"/>
    <x v="0"/>
    <s v="New Delhi"/>
    <s v="Ground Floor, JMD Kohinoor Mall, Greater Kailash (GK) 2, New Delhi"/>
    <x v="12"/>
    <s v="Indian Rupees(Rs.)"/>
    <x v="0"/>
    <x v="1"/>
    <x v="0"/>
    <n v="43"/>
    <x v="2"/>
    <x v="13"/>
    <x v="4"/>
    <n v="1"/>
    <n v="12"/>
    <d v="2014-01-12T00:00:00"/>
    <s v="Rs.400"/>
    <n v="1"/>
    <n v="400"/>
  </r>
  <r>
    <n v="18261675"/>
    <x v="2873"/>
    <n v="1"/>
    <x v="0"/>
    <s v="New Delhi"/>
    <s v="69-B, DDA Flat, Gulabi Bagh, Kamla Nagar, New Delhi"/>
    <x v="21"/>
    <s v="Indian Rupees(Rs.)"/>
    <x v="0"/>
    <x v="0"/>
    <x v="0"/>
    <n v="47"/>
    <x v="2"/>
    <x v="9"/>
    <x v="5"/>
    <n v="1"/>
    <n v="3"/>
    <d v="2012-01-03T00:00:00"/>
    <s v="Rs.400"/>
    <n v="1"/>
    <n v="400"/>
  </r>
  <r>
    <n v="309489"/>
    <x v="2279"/>
    <n v="1"/>
    <x v="0"/>
    <s v="New Delhi"/>
    <s v="C-7/1, Mandir Marg, Krishna Nagar, New Delhi"/>
    <x v="45"/>
    <s v="Indian Rupees(Rs.)"/>
    <x v="0"/>
    <x v="0"/>
    <x v="0"/>
    <n v="11"/>
    <x v="2"/>
    <x v="10"/>
    <x v="1"/>
    <n v="1"/>
    <n v="4"/>
    <d v="2016-01-04T00:00:00"/>
    <s v="Rs.400"/>
    <n v="1"/>
    <n v="400"/>
  </r>
  <r>
    <n v="18458342"/>
    <x v="2874"/>
    <n v="1"/>
    <x v="0"/>
    <s v="New Delhi"/>
    <s v="C-3/2, Krishna Nagar, New Delhi"/>
    <x v="22"/>
    <s v="Indian Rupees(Rs.)"/>
    <x v="0"/>
    <x v="0"/>
    <x v="0"/>
    <n v="3"/>
    <x v="2"/>
    <x v="0"/>
    <x v="1"/>
    <n v="1"/>
    <n v="1"/>
    <d v="2016-01-01T00:00:00"/>
    <s v="Rs.400"/>
    <n v="1"/>
    <n v="400"/>
  </r>
  <r>
    <n v="18268367"/>
    <x v="2875"/>
    <n v="1"/>
    <x v="0"/>
    <s v="New Delhi"/>
    <s v="B-125, Mangal Bazar Road, Guru Nanak Pura, Laxmi Nagar, New Delhi"/>
    <x v="3"/>
    <s v="Indian Rupees(Rs.)"/>
    <x v="0"/>
    <x v="1"/>
    <x v="0"/>
    <n v="5"/>
    <x v="2"/>
    <x v="17"/>
    <x v="8"/>
    <n v="1"/>
    <n v="27"/>
    <d v="2015-01-27T00:00:00"/>
    <s v="Rs.400"/>
    <n v="1"/>
    <n v="400"/>
  </r>
  <r>
    <n v="9316"/>
    <x v="2876"/>
    <n v="1"/>
    <x v="0"/>
    <s v="New Delhi"/>
    <s v="32 &amp; 32/A, Khanna Market, Lodhi Colony, New Delhi"/>
    <x v="833"/>
    <s v="Indian Rupees(Rs.)"/>
    <x v="0"/>
    <x v="0"/>
    <x v="0"/>
    <n v="32"/>
    <x v="2"/>
    <x v="17"/>
    <x v="0"/>
    <n v="1"/>
    <n v="4"/>
    <d v="2013-01-04T00:00:00"/>
    <s v="Rs.400"/>
    <n v="1"/>
    <n v="400"/>
  </r>
  <r>
    <n v="303423"/>
    <x v="2877"/>
    <n v="1"/>
    <x v="0"/>
    <s v="New Delhi"/>
    <s v="Shop 1, 179-D, Opposite Select City Walk Mall, Khirki Village, Malviya Nagar, New Delhi"/>
    <x v="638"/>
    <s v="Indian Rupees(Rs.)"/>
    <x v="0"/>
    <x v="1"/>
    <x v="0"/>
    <n v="75"/>
    <x v="2"/>
    <x v="27"/>
    <x v="4"/>
    <n v="1"/>
    <n v="27"/>
    <d v="2014-01-27T00:00:00"/>
    <s v="Rs.400"/>
    <n v="1"/>
    <n v="400"/>
  </r>
  <r>
    <n v="2019"/>
    <x v="2878"/>
    <n v="1"/>
    <x v="0"/>
    <s v="New Delhi"/>
    <s v="G-1, Sagar Galaxy, Pocket B, Commercial Complex, Mayur Vihar Phase 2, New Delhi"/>
    <x v="594"/>
    <s v="Indian Rupees(Rs.)"/>
    <x v="0"/>
    <x v="0"/>
    <x v="0"/>
    <n v="69"/>
    <x v="2"/>
    <x v="27"/>
    <x v="5"/>
    <n v="1"/>
    <n v="18"/>
    <d v="2012-01-18T00:00:00"/>
    <s v="Rs.400"/>
    <n v="1"/>
    <n v="400"/>
  </r>
  <r>
    <n v="18292449"/>
    <x v="2879"/>
    <n v="1"/>
    <x v="0"/>
    <s v="New Delhi"/>
    <s v="38-A, Pocket A-2, Mayur Vihar Phase 3, New Delhi"/>
    <x v="557"/>
    <s v="Indian Rupees(Rs.)"/>
    <x v="0"/>
    <x v="0"/>
    <x v="0"/>
    <n v="35"/>
    <x v="2"/>
    <x v="17"/>
    <x v="4"/>
    <n v="1"/>
    <n v="10"/>
    <d v="2014-01-10T00:00:00"/>
    <s v="Rs.400"/>
    <n v="1"/>
    <n v="400"/>
  </r>
  <r>
    <n v="18463608"/>
    <x v="2823"/>
    <n v="1"/>
    <x v="0"/>
    <s v="New Delhi"/>
    <s v="The Gallery on MG, MG Road, New Delhi"/>
    <x v="12"/>
    <s v="Indian Rupees(Rs.)"/>
    <x v="0"/>
    <x v="0"/>
    <x v="0"/>
    <n v="2"/>
    <x v="2"/>
    <x v="0"/>
    <x v="0"/>
    <n v="1"/>
    <n v="11"/>
    <d v="2013-01-11T00:00:00"/>
    <s v="Rs.400"/>
    <n v="1"/>
    <n v="400"/>
  </r>
  <r>
    <n v="18241509"/>
    <x v="688"/>
    <n v="1"/>
    <x v="0"/>
    <s v="New Delhi"/>
    <s v="Ground Floor, Moments Mall, Patel Road, Next to Kirti Nagar Metro Station, Kirti Nagar, New Delhi"/>
    <x v="137"/>
    <s v="Indian Rupees(Rs.)"/>
    <x v="0"/>
    <x v="0"/>
    <x v="0"/>
    <n v="60"/>
    <x v="2"/>
    <x v="14"/>
    <x v="1"/>
    <n v="1"/>
    <n v="6"/>
    <d v="2016-01-06T00:00:00"/>
    <s v="Rs.400"/>
    <n v="1"/>
    <n v="400"/>
  </r>
  <r>
    <n v="310126"/>
    <x v="2775"/>
    <n v="1"/>
    <x v="0"/>
    <s v="New Delhi"/>
    <s v="Shop 72, Aggarwal Heights, Netaji Subhash Place, New Delhi"/>
    <x v="12"/>
    <s v="Indian Rupees(Rs.)"/>
    <x v="0"/>
    <x v="0"/>
    <x v="0"/>
    <n v="82"/>
    <x v="2"/>
    <x v="9"/>
    <x v="3"/>
    <n v="1"/>
    <n v="8"/>
    <d v="2011-01-08T00:00:00"/>
    <s v="Rs.400"/>
    <n v="1"/>
    <n v="400"/>
  </r>
  <r>
    <n v="18430914"/>
    <x v="2699"/>
    <n v="1"/>
    <x v="0"/>
    <s v="New Delhi"/>
    <s v="Ground Floor, PVR Prashant Vihar, Prashant Vihar, New Delhi"/>
    <x v="81"/>
    <s v="Indian Rupees(Rs.)"/>
    <x v="0"/>
    <x v="0"/>
    <x v="0"/>
    <n v="3"/>
    <x v="2"/>
    <x v="0"/>
    <x v="2"/>
    <n v="1"/>
    <n v="26"/>
    <d v="2018-01-26T00:00:00"/>
    <s v="Rs.400"/>
    <n v="1"/>
    <n v="400"/>
  </r>
  <r>
    <n v="18384134"/>
    <x v="2880"/>
    <n v="1"/>
    <x v="0"/>
    <s v="New Delhi"/>
    <s v="J 12/14, Rajouri Garden, New Delhi"/>
    <x v="42"/>
    <s v="Indian Rupees(Rs.)"/>
    <x v="0"/>
    <x v="1"/>
    <x v="0"/>
    <n v="43"/>
    <x v="2"/>
    <x v="21"/>
    <x v="3"/>
    <n v="1"/>
    <n v="18"/>
    <d v="2011-01-18T00:00:00"/>
    <s v="Rs.400"/>
    <n v="1"/>
    <n v="400"/>
  </r>
  <r>
    <n v="18254676"/>
    <x v="2881"/>
    <n v="1"/>
    <x v="0"/>
    <s v="New Delhi"/>
    <s v="Ground Floor, Manglam Paradise Mall, Behind Kali Mata Mandir, Sector 3, Rohini, New Delhi"/>
    <x v="111"/>
    <s v="Indian Rupees(Rs.)"/>
    <x v="0"/>
    <x v="0"/>
    <x v="0"/>
    <n v="20"/>
    <x v="2"/>
    <x v="13"/>
    <x v="4"/>
    <n v="1"/>
    <n v="16"/>
    <d v="2014-01-16T00:00:00"/>
    <s v="Rs.400"/>
    <n v="1"/>
    <n v="400"/>
  </r>
  <r>
    <n v="18303720"/>
    <x v="2882"/>
    <n v="1"/>
    <x v="0"/>
    <s v="New Delhi"/>
    <s v="Khasra 276, West End Marg, Saidulajab, Saket, New Delhi"/>
    <x v="139"/>
    <s v="Indian Rupees(Rs.)"/>
    <x v="0"/>
    <x v="1"/>
    <x v="0"/>
    <n v="24"/>
    <x v="2"/>
    <x v="27"/>
    <x v="4"/>
    <n v="1"/>
    <n v="2"/>
    <d v="2014-01-02T00:00:00"/>
    <s v="Rs.400"/>
    <n v="1"/>
    <n v="400"/>
  </r>
  <r>
    <n v="1637"/>
    <x v="2883"/>
    <n v="1"/>
    <x v="0"/>
    <s v="New Delhi"/>
    <s v="214, Satyaniketan, New Delhi"/>
    <x v="42"/>
    <s v="Indian Rupees(Rs.)"/>
    <x v="0"/>
    <x v="1"/>
    <x v="0"/>
    <n v="82"/>
    <x v="2"/>
    <x v="11"/>
    <x v="6"/>
    <n v="1"/>
    <n v="16"/>
    <d v="2010-01-16T00:00:00"/>
    <s v="Rs.400"/>
    <n v="1"/>
    <n v="400"/>
  </r>
  <r>
    <n v="18249109"/>
    <x v="310"/>
    <n v="1"/>
    <x v="0"/>
    <s v="New Delhi"/>
    <s v="Shop 93, Main Market, Satyaniketan, New Delhi"/>
    <x v="61"/>
    <s v="Indian Rupees(Rs.)"/>
    <x v="0"/>
    <x v="1"/>
    <x v="0"/>
    <n v="27"/>
    <x v="2"/>
    <x v="9"/>
    <x v="2"/>
    <n v="1"/>
    <n v="6"/>
    <d v="2018-01-06T00:00:00"/>
    <s v="Rs.400"/>
    <n v="1"/>
    <n v="400"/>
  </r>
  <r>
    <n v="8877"/>
    <x v="2833"/>
    <n v="1"/>
    <x v="0"/>
    <s v="New Delhi"/>
    <s v="G-47, Ground Floor, Select Citywalk Mall, Saket, New Delhi"/>
    <x v="572"/>
    <s v="Indian Rupees(Rs.)"/>
    <x v="0"/>
    <x v="1"/>
    <x v="0"/>
    <n v="157"/>
    <x v="2"/>
    <x v="5"/>
    <x v="3"/>
    <n v="1"/>
    <n v="27"/>
    <d v="2011-01-27T00:00:00"/>
    <s v="Rs.400"/>
    <n v="1"/>
    <n v="400"/>
  </r>
  <r>
    <n v="18128876"/>
    <x v="672"/>
    <n v="1"/>
    <x v="0"/>
    <s v="New Delhi"/>
    <s v="C-6/230, Yamuna Vihar, Shahdara, New Delhi"/>
    <x v="51"/>
    <s v="Indian Rupees(Rs.)"/>
    <x v="0"/>
    <x v="0"/>
    <x v="0"/>
    <n v="3"/>
    <x v="2"/>
    <x v="0"/>
    <x v="1"/>
    <n v="1"/>
    <n v="20"/>
    <d v="2016-01-20T00:00:00"/>
    <s v="Rs.400"/>
    <n v="1"/>
    <n v="400"/>
  </r>
  <r>
    <n v="18288186"/>
    <x v="310"/>
    <n v="1"/>
    <x v="0"/>
    <s v="New Delhi"/>
    <s v="Shop 4, BN Market, Shalimar Bagh, New Delhi"/>
    <x v="61"/>
    <s v="Indian Rupees(Rs.)"/>
    <x v="0"/>
    <x v="0"/>
    <x v="0"/>
    <n v="13"/>
    <x v="2"/>
    <x v="15"/>
    <x v="4"/>
    <n v="1"/>
    <n v="15"/>
    <d v="2014-01-15T00:00:00"/>
    <s v="Rs.400"/>
    <n v="1"/>
    <n v="400"/>
  </r>
  <r>
    <n v="300472"/>
    <x v="578"/>
    <n v="1"/>
    <x v="0"/>
    <s v="New Delhi"/>
    <s v="601, Side 1, Vikaspuri, New Delhi"/>
    <x v="2"/>
    <s v="Indian Rupees(Rs.)"/>
    <x v="0"/>
    <x v="0"/>
    <x v="0"/>
    <n v="23"/>
    <x v="2"/>
    <x v="13"/>
    <x v="6"/>
    <n v="1"/>
    <n v="6"/>
    <d v="2010-01-06T00:00:00"/>
    <s v="Rs.400"/>
    <n v="1"/>
    <n v="400"/>
  </r>
  <r>
    <n v="18216911"/>
    <x v="2884"/>
    <n v="1"/>
    <x v="0"/>
    <s v="New Delhi"/>
    <s v="C-210, Jhilmil Colony, Vivek Vihar, New Delhi"/>
    <x v="834"/>
    <s v="Indian Rupees(Rs.)"/>
    <x v="0"/>
    <x v="1"/>
    <x v="0"/>
    <n v="64"/>
    <x v="2"/>
    <x v="29"/>
    <x v="4"/>
    <n v="1"/>
    <n v="1"/>
    <d v="2014-01-01T00:00:00"/>
    <s v="Rs.400"/>
    <n v="1"/>
    <n v="400"/>
  </r>
  <r>
    <n v="4640"/>
    <x v="2885"/>
    <n v="1"/>
    <x v="0"/>
    <s v="New Delhi"/>
    <s v="9, Community Centre, Near Green Park Metro Station, Yusuf Sarai, New Delhi"/>
    <x v="12"/>
    <s v="Indian Rupees(Rs.)"/>
    <x v="0"/>
    <x v="1"/>
    <x v="0"/>
    <n v="128"/>
    <x v="2"/>
    <x v="6"/>
    <x v="4"/>
    <n v="1"/>
    <n v="1"/>
    <d v="2014-01-01T00:00:00"/>
    <s v="Rs.400"/>
    <n v="1"/>
    <n v="400"/>
  </r>
  <r>
    <n v="7580"/>
    <x v="2580"/>
    <n v="1"/>
    <x v="0"/>
    <s v="New Delhi"/>
    <s v="G-3, H/1, Alaknanda Shopping Complex, Alaknanda, New Delhi"/>
    <x v="786"/>
    <s v="Indian Rupees(Rs.)"/>
    <x v="0"/>
    <x v="0"/>
    <x v="0"/>
    <n v="8"/>
    <x v="2"/>
    <x v="20"/>
    <x v="1"/>
    <n v="12"/>
    <n v="6"/>
    <d v="2016-12-06T00:00:00"/>
    <s v="Rs.400"/>
    <n v="1"/>
    <n v="400"/>
  </r>
  <r>
    <n v="18432553"/>
    <x v="2886"/>
    <n v="1"/>
    <x v="0"/>
    <s v="New Delhi"/>
    <s v="Delhi University-GTB Nagar, New Delhi"/>
    <x v="19"/>
    <s v="Indian Rupees(Rs.)"/>
    <x v="0"/>
    <x v="1"/>
    <x v="0"/>
    <n v="3"/>
    <x v="2"/>
    <x v="0"/>
    <x v="4"/>
    <n v="12"/>
    <n v="5"/>
    <d v="2014-12-05T00:00:00"/>
    <s v="Rs.400"/>
    <n v="1"/>
    <n v="400"/>
  </r>
  <r>
    <n v="18337880"/>
    <x v="2887"/>
    <n v="1"/>
    <x v="0"/>
    <s v="New Delhi"/>
    <s v="Shop 6, 26/32 Palmohan Sadan, East Patel Nagar, New Delhi"/>
    <x v="8"/>
    <s v="Indian Rupees(Rs.)"/>
    <x v="0"/>
    <x v="1"/>
    <x v="0"/>
    <n v="6"/>
    <x v="2"/>
    <x v="28"/>
    <x v="5"/>
    <n v="12"/>
    <n v="13"/>
    <d v="2012-12-13T00:00:00"/>
    <s v="Rs.400"/>
    <n v="1"/>
    <n v="400"/>
  </r>
  <r>
    <n v="8727"/>
    <x v="2888"/>
    <n v="1"/>
    <x v="0"/>
    <s v="New Delhi"/>
    <s v="29/1, East Patel Nagar Market, East Patel Nagar, New Delhi"/>
    <x v="59"/>
    <s v="Indian Rupees(Rs.)"/>
    <x v="0"/>
    <x v="0"/>
    <x v="0"/>
    <n v="17"/>
    <x v="2"/>
    <x v="11"/>
    <x v="8"/>
    <n v="12"/>
    <n v="7"/>
    <d v="2015-12-07T00:00:00"/>
    <s v="Rs.400"/>
    <n v="1"/>
    <n v="400"/>
  </r>
  <r>
    <n v="309902"/>
    <x v="2889"/>
    <n v="1"/>
    <x v="0"/>
    <s v="New Delhi"/>
    <s v="Greater Kailash (GK) 2, New Delhi"/>
    <x v="150"/>
    <s v="Indian Rupees(Rs.)"/>
    <x v="0"/>
    <x v="0"/>
    <x v="0"/>
    <n v="17"/>
    <x v="2"/>
    <x v="10"/>
    <x v="7"/>
    <n v="12"/>
    <n v="1"/>
    <d v="2017-12-01T00:00:00"/>
    <s v="Rs.400"/>
    <n v="1"/>
    <n v="400"/>
  </r>
  <r>
    <n v="18444811"/>
    <x v="2890"/>
    <n v="1"/>
    <x v="0"/>
    <s v="New Delhi"/>
    <s v="Shop 1, Local Shopping Complex, Derawal Nagar,  Phase 4, Gujranwala Town, New Delhi"/>
    <x v="38"/>
    <s v="Indian Rupees(Rs.)"/>
    <x v="0"/>
    <x v="0"/>
    <x v="0"/>
    <n v="4"/>
    <x v="2"/>
    <x v="10"/>
    <x v="2"/>
    <n v="12"/>
    <n v="4"/>
    <d v="2018-12-04T00:00:00"/>
    <s v="Rs.400"/>
    <n v="1"/>
    <n v="400"/>
  </r>
  <r>
    <n v="18203169"/>
    <x v="310"/>
    <n v="1"/>
    <x v="0"/>
    <s v="New Delhi"/>
    <s v="Shop 3, CE-2/1, Hari Nagar, Jail Road, New Delhi"/>
    <x v="61"/>
    <s v="Indian Rupees(Rs.)"/>
    <x v="0"/>
    <x v="0"/>
    <x v="0"/>
    <n v="6"/>
    <x v="2"/>
    <x v="10"/>
    <x v="3"/>
    <n v="12"/>
    <n v="6"/>
    <d v="2011-12-06T00:00:00"/>
    <s v="Rs.400"/>
    <n v="1"/>
    <n v="400"/>
  </r>
  <r>
    <n v="18322676"/>
    <x v="2685"/>
    <n v="1"/>
    <x v="0"/>
    <s v="New Delhi"/>
    <s v="Shop 7, Q-25, Jangpura Extension, Jangpura, New Delhi"/>
    <x v="61"/>
    <s v="Indian Rupees(Rs.)"/>
    <x v="0"/>
    <x v="0"/>
    <x v="0"/>
    <n v="9"/>
    <x v="2"/>
    <x v="13"/>
    <x v="5"/>
    <n v="12"/>
    <n v="23"/>
    <d v="2012-12-23T00:00:00"/>
    <s v="Rs.400"/>
    <n v="1"/>
    <n v="400"/>
  </r>
  <r>
    <n v="3610"/>
    <x v="2685"/>
    <n v="1"/>
    <x v="0"/>
    <s v="New Delhi"/>
    <s v="Near 3, Kalkaji Main Road, Block F, Kalkaji, New Delhi"/>
    <x v="61"/>
    <s v="Indian Rupees(Rs.)"/>
    <x v="0"/>
    <x v="1"/>
    <x v="0"/>
    <n v="80"/>
    <x v="2"/>
    <x v="9"/>
    <x v="2"/>
    <n v="12"/>
    <n v="25"/>
    <d v="2018-12-25T00:00:00"/>
    <s v="Rs.400"/>
    <n v="1"/>
    <n v="400"/>
  </r>
  <r>
    <n v="306405"/>
    <x v="2685"/>
    <n v="1"/>
    <x v="0"/>
    <s v="New Delhi"/>
    <s v="15-A/63, WEA, Near Punjab Sweet House, Karol Bagh, New Delhi"/>
    <x v="61"/>
    <s v="Indian Rupees(Rs.)"/>
    <x v="0"/>
    <x v="1"/>
    <x v="0"/>
    <n v="38"/>
    <x v="2"/>
    <x v="4"/>
    <x v="5"/>
    <n v="12"/>
    <n v="12"/>
    <d v="2012-12-12T00:00:00"/>
    <s v="Rs.400"/>
    <n v="1"/>
    <n v="400"/>
  </r>
  <r>
    <n v="18377922"/>
    <x v="2891"/>
    <n v="1"/>
    <x v="0"/>
    <s v="New Delhi"/>
    <s v="Shop 12, Apsara Arcade, Gate 7, Karol Bagh Metro Station, Karol Bagh, New Delhi"/>
    <x v="12"/>
    <s v="Indian Rupees(Rs.)"/>
    <x v="0"/>
    <x v="1"/>
    <x v="0"/>
    <n v="23"/>
    <x v="2"/>
    <x v="15"/>
    <x v="1"/>
    <n v="12"/>
    <n v="27"/>
    <d v="2016-12-27T00:00:00"/>
    <s v="Rs.400"/>
    <n v="1"/>
    <n v="400"/>
  </r>
  <r>
    <n v="312798"/>
    <x v="2892"/>
    <n v="1"/>
    <x v="0"/>
    <s v="New Delhi"/>
    <s v="B-223, Krishna Market, Lajpat Nagar 1, New Delhi"/>
    <x v="311"/>
    <s v="Indian Rupees(Rs.)"/>
    <x v="0"/>
    <x v="0"/>
    <x v="0"/>
    <n v="9"/>
    <x v="2"/>
    <x v="6"/>
    <x v="3"/>
    <n v="12"/>
    <n v="24"/>
    <d v="2011-12-24T00:00:00"/>
    <s v="Rs.400"/>
    <n v="1"/>
    <n v="400"/>
  </r>
  <r>
    <n v="18416369"/>
    <x v="2893"/>
    <n v="1"/>
    <x v="0"/>
    <s v="New Delhi"/>
    <s v="J 3/126, Kishankunj, Laxmi Nagar, New Delhi"/>
    <x v="315"/>
    <s v="Indian Rupees(Rs.)"/>
    <x v="0"/>
    <x v="0"/>
    <x v="0"/>
    <n v="7"/>
    <x v="2"/>
    <x v="13"/>
    <x v="6"/>
    <n v="12"/>
    <n v="6"/>
    <d v="2010-12-06T00:00:00"/>
    <s v="Rs.400"/>
    <n v="1"/>
    <n v="400"/>
  </r>
  <r>
    <n v="304280"/>
    <x v="2894"/>
    <n v="1"/>
    <x v="0"/>
    <s v="New Delhi"/>
    <s v="42, New Tibetan Colony, New Aruna Nagar, Majnu ka Tila, New Delhi"/>
    <x v="71"/>
    <s v="Indian Rupees(Rs.)"/>
    <x v="0"/>
    <x v="0"/>
    <x v="0"/>
    <n v="3"/>
    <x v="2"/>
    <x v="0"/>
    <x v="2"/>
    <n v="12"/>
    <n v="1"/>
    <d v="2018-12-01T00:00:00"/>
    <s v="Rs.400"/>
    <n v="1"/>
    <n v="400"/>
  </r>
  <r>
    <n v="307850"/>
    <x v="2895"/>
    <n v="1"/>
    <x v="0"/>
    <s v="New Delhi"/>
    <s v="81-B,Pocket A-2, Mayur Vihar Phase 3, New Delhi"/>
    <x v="68"/>
    <s v="Indian Rupees(Rs.)"/>
    <x v="0"/>
    <x v="0"/>
    <x v="0"/>
    <n v="19"/>
    <x v="2"/>
    <x v="27"/>
    <x v="5"/>
    <n v="12"/>
    <n v="10"/>
    <d v="2012-12-10T00:00:00"/>
    <s v="Rs.400"/>
    <n v="1"/>
    <n v="400"/>
  </r>
  <r>
    <n v="311459"/>
    <x v="2896"/>
    <n v="1"/>
    <x v="0"/>
    <s v="New Delhi"/>
    <s v="8/20, Moti Nagar, New Delhi"/>
    <x v="47"/>
    <s v="Indian Rupees(Rs.)"/>
    <x v="0"/>
    <x v="1"/>
    <x v="0"/>
    <n v="25"/>
    <x v="2"/>
    <x v="4"/>
    <x v="1"/>
    <n v="12"/>
    <n v="12"/>
    <d v="2016-12-12T00:00:00"/>
    <s v="Rs.400"/>
    <n v="1"/>
    <n v="400"/>
  </r>
  <r>
    <n v="18363053"/>
    <x v="2897"/>
    <n v="1"/>
    <x v="0"/>
    <s v="New Delhi"/>
    <s v="516, Parmanand Colony, Near Dusshera Ground, Mukherjee Nagar, New Delhi"/>
    <x v="68"/>
    <s v="Indian Rupees(Rs.)"/>
    <x v="0"/>
    <x v="0"/>
    <x v="0"/>
    <n v="4"/>
    <x v="2"/>
    <x v="10"/>
    <x v="6"/>
    <n v="12"/>
    <n v="27"/>
    <d v="2010-12-27T00:00:00"/>
    <s v="Rs.400"/>
    <n v="1"/>
    <n v="400"/>
  </r>
  <r>
    <n v="18376488"/>
    <x v="2699"/>
    <n v="1"/>
    <x v="0"/>
    <s v="New Delhi"/>
    <s v="Shop 15, Community Centre, New Friends Colony, New Delhi"/>
    <x v="81"/>
    <s v="Indian Rupees(Rs.)"/>
    <x v="0"/>
    <x v="1"/>
    <x v="0"/>
    <n v="13"/>
    <x v="2"/>
    <x v="15"/>
    <x v="0"/>
    <n v="12"/>
    <n v="12"/>
    <d v="2013-12-12T00:00:00"/>
    <s v="Rs.400"/>
    <n v="1"/>
    <n v="400"/>
  </r>
  <r>
    <n v="7483"/>
    <x v="2898"/>
    <n v="1"/>
    <x v="0"/>
    <s v="New Delhi"/>
    <s v="Okhla Industrial Area, Okhla Phase 2, New Delhi"/>
    <x v="21"/>
    <s v="Indian Rupees(Rs.)"/>
    <x v="0"/>
    <x v="0"/>
    <x v="0"/>
    <n v="26"/>
    <x v="2"/>
    <x v="9"/>
    <x v="8"/>
    <n v="12"/>
    <n v="17"/>
    <d v="2015-12-17T00:00:00"/>
    <s v="Rs.400"/>
    <n v="1"/>
    <n v="400"/>
  </r>
  <r>
    <n v="18198449"/>
    <x v="2899"/>
    <n v="1"/>
    <x v="0"/>
    <s v="New Delhi"/>
    <s v="Shop 32, A-4, DDA Market, Paschim Vihar, New Delhi"/>
    <x v="68"/>
    <s v="Indian Rupees(Rs.)"/>
    <x v="0"/>
    <x v="0"/>
    <x v="0"/>
    <n v="31"/>
    <x v="2"/>
    <x v="15"/>
    <x v="6"/>
    <n v="12"/>
    <n v="6"/>
    <d v="2010-12-06T00:00:00"/>
    <s v="Rs.400"/>
    <n v="1"/>
    <n v="400"/>
  </r>
  <r>
    <n v="312471"/>
    <x v="2900"/>
    <n v="1"/>
    <x v="0"/>
    <s v="New Delhi"/>
    <s v="Shop 1, 322, Rajdhani Enclave, Pitampura, New Delhi"/>
    <x v="780"/>
    <s v="Indian Rupees(Rs.)"/>
    <x v="0"/>
    <x v="1"/>
    <x v="0"/>
    <n v="25"/>
    <x v="2"/>
    <x v="13"/>
    <x v="5"/>
    <n v="12"/>
    <n v="21"/>
    <d v="2012-12-21T00:00:00"/>
    <s v="Rs.400"/>
    <n v="1"/>
    <n v="400"/>
  </r>
  <r>
    <n v="312860"/>
    <x v="2901"/>
    <n v="1"/>
    <x v="0"/>
    <s v="New Delhi"/>
    <s v="Mahavir Swami Park, Opposite Aditya Arcade, Preet Vihar, New Delhi"/>
    <x v="19"/>
    <s v="Indian Rupees(Rs.)"/>
    <x v="0"/>
    <x v="0"/>
    <x v="0"/>
    <n v="1"/>
    <x v="2"/>
    <x v="0"/>
    <x v="3"/>
    <n v="12"/>
    <n v="14"/>
    <d v="2011-12-14T00:00:00"/>
    <s v="Rs.400"/>
    <n v="1"/>
    <n v="400"/>
  </r>
  <r>
    <n v="18428880"/>
    <x v="2902"/>
    <n v="1"/>
    <x v="0"/>
    <s v="New Delhi"/>
    <s v="D 36, Mohan Singh Market, Sector 6, R K Puram, New Delhi"/>
    <x v="25"/>
    <s v="Indian Rupees(Rs.)"/>
    <x v="0"/>
    <x v="0"/>
    <x v="0"/>
    <n v="5"/>
    <x v="2"/>
    <x v="13"/>
    <x v="5"/>
    <n v="12"/>
    <n v="9"/>
    <d v="2012-12-09T00:00:00"/>
    <s v="Rs.400"/>
    <n v="1"/>
    <n v="400"/>
  </r>
  <r>
    <n v="18334429"/>
    <x v="2903"/>
    <n v="1"/>
    <x v="0"/>
    <s v="New Delhi"/>
    <s v="B-2, 107, DDA Flat, Safdarjung Enclave, Safdarjung, New Delhi"/>
    <x v="19"/>
    <s v="Indian Rupees(Rs.)"/>
    <x v="0"/>
    <x v="0"/>
    <x v="0"/>
    <n v="7"/>
    <x v="2"/>
    <x v="10"/>
    <x v="2"/>
    <n v="12"/>
    <n v="12"/>
    <d v="2018-12-12T00:00:00"/>
    <s v="Rs.400"/>
    <n v="1"/>
    <n v="400"/>
  </r>
  <r>
    <n v="300280"/>
    <x v="1524"/>
    <n v="1"/>
    <x v="0"/>
    <s v="New Delhi"/>
    <s v="77, Humayunpur, Safdarjung Enclave, Safdarjung, New Delhi"/>
    <x v="71"/>
    <s v="Indian Rupees(Rs.)"/>
    <x v="0"/>
    <x v="0"/>
    <x v="0"/>
    <n v="53"/>
    <x v="2"/>
    <x v="27"/>
    <x v="7"/>
    <n v="12"/>
    <n v="17"/>
    <d v="2017-12-17T00:00:00"/>
    <s v="Rs.400"/>
    <n v="1"/>
    <n v="400"/>
  </r>
  <r>
    <n v="18393436"/>
    <x v="2904"/>
    <n v="1"/>
    <x v="0"/>
    <s v="New Delhi"/>
    <s v="165, LGF, Humayupur, Safdarjung Enclave, Safdarjung, New Delhi"/>
    <x v="835"/>
    <s v="Indian Rupees(Rs.)"/>
    <x v="0"/>
    <x v="0"/>
    <x v="0"/>
    <n v="2"/>
    <x v="2"/>
    <x v="0"/>
    <x v="6"/>
    <n v="12"/>
    <n v="12"/>
    <d v="2010-12-12T00:00:00"/>
    <s v="Rs.400"/>
    <n v="1"/>
    <n v="400"/>
  </r>
  <r>
    <n v="311168"/>
    <x v="294"/>
    <n v="1"/>
    <x v="0"/>
    <s v="New Delhi"/>
    <s v="Shop 2, Anshul Plaza, AL Block, Shalimar Bagh, New Delhi"/>
    <x v="3"/>
    <s v="Indian Rupees(Rs.)"/>
    <x v="0"/>
    <x v="0"/>
    <x v="0"/>
    <n v="9"/>
    <x v="2"/>
    <x v="10"/>
    <x v="6"/>
    <n v="12"/>
    <n v="21"/>
    <d v="2010-12-21T00:00:00"/>
    <s v="Rs.400"/>
    <n v="1"/>
    <n v="400"/>
  </r>
  <r>
    <n v="18352209"/>
    <x v="2905"/>
    <n v="1"/>
    <x v="0"/>
    <s v="New Delhi"/>
    <s v="AP 85, Shalimar Bagh, New Delhi"/>
    <x v="836"/>
    <s v="Indian Rupees(Rs.)"/>
    <x v="0"/>
    <x v="0"/>
    <x v="0"/>
    <n v="1"/>
    <x v="2"/>
    <x v="0"/>
    <x v="7"/>
    <n v="12"/>
    <n v="19"/>
    <d v="2017-12-19T00:00:00"/>
    <s v="Rs.400"/>
    <n v="1"/>
    <n v="400"/>
  </r>
  <r>
    <n v="305651"/>
    <x v="2906"/>
    <n v="1"/>
    <x v="0"/>
    <s v="New Delhi"/>
    <s v="B-453, South Extension 2, New Delhi"/>
    <x v="3"/>
    <s v="Indian Rupees(Rs.)"/>
    <x v="0"/>
    <x v="0"/>
    <x v="0"/>
    <n v="13"/>
    <x v="2"/>
    <x v="27"/>
    <x v="6"/>
    <n v="12"/>
    <n v="18"/>
    <d v="2010-12-18T00:00:00"/>
    <s v="Rs.400"/>
    <n v="1"/>
    <n v="400"/>
  </r>
  <r>
    <n v="9099"/>
    <x v="2684"/>
    <n v="1"/>
    <x v="0"/>
    <s v="New Delhi"/>
    <s v="Leela Ram Masjid Moth, NDMC, South Extension 2, New Delhi"/>
    <x v="59"/>
    <s v="Indian Rupees(Rs.)"/>
    <x v="0"/>
    <x v="0"/>
    <x v="0"/>
    <n v="13"/>
    <x v="2"/>
    <x v="27"/>
    <x v="4"/>
    <n v="12"/>
    <n v="5"/>
    <d v="2014-12-05T00:00:00"/>
    <s v="Rs.400"/>
    <n v="1"/>
    <n v="400"/>
  </r>
  <r>
    <n v="1129"/>
    <x v="2684"/>
    <n v="1"/>
    <x v="0"/>
    <s v="New Delhi"/>
    <s v="451 &amp; 452, Ground Floor, Lila Ram Market, Masjid Moth, South Extension 2, New Delhi"/>
    <x v="59"/>
    <s v="Indian Rupees(Rs.)"/>
    <x v="0"/>
    <x v="0"/>
    <x v="0"/>
    <n v="1"/>
    <x v="2"/>
    <x v="0"/>
    <x v="0"/>
    <n v="12"/>
    <n v="5"/>
    <d v="2013-12-05T00:00:00"/>
    <s v="Rs.400"/>
    <n v="1"/>
    <n v="400"/>
  </r>
  <r>
    <n v="18384123"/>
    <x v="2699"/>
    <n v="1"/>
    <x v="0"/>
    <s v="New Delhi"/>
    <s v="FC 2, Arrival, Terminal 1C, Aerocity, New Delhi"/>
    <x v="81"/>
    <s v="Indian Rupees(Rs.)"/>
    <x v="0"/>
    <x v="0"/>
    <x v="0"/>
    <n v="6"/>
    <x v="2"/>
    <x v="11"/>
    <x v="6"/>
    <n v="12"/>
    <n v="28"/>
    <d v="2010-12-28T00:00:00"/>
    <s v="Rs.400"/>
    <n v="1"/>
    <n v="400"/>
  </r>
  <r>
    <n v="308595"/>
    <x v="2785"/>
    <n v="1"/>
    <x v="0"/>
    <s v="New Delhi"/>
    <s v="Ground Floor, Pacific Mall, Tagore Garden, New Delhi"/>
    <x v="12"/>
    <s v="Indian Rupees(Rs.)"/>
    <x v="0"/>
    <x v="1"/>
    <x v="0"/>
    <n v="24"/>
    <x v="2"/>
    <x v="11"/>
    <x v="0"/>
    <n v="12"/>
    <n v="24"/>
    <d v="2013-12-24T00:00:00"/>
    <s v="Rs.400"/>
    <n v="1"/>
    <n v="400"/>
  </r>
  <r>
    <n v="2122"/>
    <x v="595"/>
    <n v="1"/>
    <x v="0"/>
    <s v="New Delhi"/>
    <s v="PVR Complex, Vasant Vihar, New Delhi"/>
    <x v="19"/>
    <s v="Indian Rupees(Rs.)"/>
    <x v="0"/>
    <x v="0"/>
    <x v="0"/>
    <n v="20"/>
    <x v="2"/>
    <x v="4"/>
    <x v="3"/>
    <n v="12"/>
    <n v="5"/>
    <d v="2011-12-05T00:00:00"/>
    <s v="Rs.400"/>
    <n v="1"/>
    <n v="400"/>
  </r>
  <r>
    <n v="8695"/>
    <x v="2907"/>
    <n v="1"/>
    <x v="0"/>
    <s v="New Delhi"/>
    <s v="29, J Block, LSC, DDA Market, Vikaspuri, New Delhi"/>
    <x v="14"/>
    <s v="Indian Rupees(Rs.)"/>
    <x v="0"/>
    <x v="0"/>
    <x v="0"/>
    <n v="55"/>
    <x v="2"/>
    <x v="15"/>
    <x v="3"/>
    <n v="12"/>
    <n v="28"/>
    <d v="2011-12-28T00:00:00"/>
    <s v="Rs.400"/>
    <n v="1"/>
    <n v="400"/>
  </r>
  <r>
    <n v="18414465"/>
    <x v="2908"/>
    <n v="1"/>
    <x v="0"/>
    <s v="New Delhi"/>
    <s v="A- 96, Shri Aurbindo Marg, Adchini, New Delhi"/>
    <x v="14"/>
    <s v="Indian Rupees(Rs.)"/>
    <x v="0"/>
    <x v="0"/>
    <x v="0"/>
    <n v="8"/>
    <x v="2"/>
    <x v="13"/>
    <x v="7"/>
    <n v="11"/>
    <n v="16"/>
    <d v="2017-11-16T00:00:00"/>
    <s v="Rs.400"/>
    <n v="1"/>
    <n v="400"/>
  </r>
  <r>
    <n v="5294"/>
    <x v="2909"/>
    <n v="1"/>
    <x v="0"/>
    <s v="New Delhi"/>
    <s v="Near Taxi Stand, Central Market, Ashok Vihar Phase 1, New Delhi"/>
    <x v="38"/>
    <s v="Indian Rupees(Rs.)"/>
    <x v="0"/>
    <x v="0"/>
    <x v="0"/>
    <n v="17"/>
    <x v="2"/>
    <x v="6"/>
    <x v="2"/>
    <n v="11"/>
    <n v="9"/>
    <d v="2018-11-09T00:00:00"/>
    <s v="Rs.400"/>
    <n v="1"/>
    <n v="400"/>
  </r>
  <r>
    <n v="1914"/>
    <x v="2910"/>
    <n v="1"/>
    <x v="0"/>
    <s v="New Delhi"/>
    <s v="27-29, Bengali Market, Barakhamba Road, New Delhi"/>
    <x v="323"/>
    <s v="Indian Rupees(Rs.)"/>
    <x v="0"/>
    <x v="1"/>
    <x v="0"/>
    <n v="560"/>
    <x v="2"/>
    <x v="4"/>
    <x v="0"/>
    <n v="11"/>
    <n v="18"/>
    <d v="2013-11-18T00:00:00"/>
    <s v="Rs.400"/>
    <n v="1"/>
    <n v="400"/>
  </r>
  <r>
    <n v="18264634"/>
    <x v="2911"/>
    <n v="1"/>
    <x v="0"/>
    <s v="New Delhi"/>
    <s v="30-33, Bengali Market, Barakhamba Road, New Delhi"/>
    <x v="837"/>
    <s v="Indian Rupees(Rs.)"/>
    <x v="0"/>
    <x v="0"/>
    <x v="0"/>
    <n v="85"/>
    <x v="2"/>
    <x v="7"/>
    <x v="0"/>
    <n v="11"/>
    <n v="12"/>
    <d v="2013-11-12T00:00:00"/>
    <s v="Rs.400"/>
    <n v="1"/>
    <n v="400"/>
  </r>
  <r>
    <n v="301102"/>
    <x v="2912"/>
    <n v="1"/>
    <x v="0"/>
    <s v="New Delhi"/>
    <s v="11, Kautilya Marg, Chanakyapuri, New Delhi"/>
    <x v="838"/>
    <s v="Indian Rupees(Rs.)"/>
    <x v="0"/>
    <x v="0"/>
    <x v="0"/>
    <n v="203"/>
    <x v="2"/>
    <x v="21"/>
    <x v="6"/>
    <n v="11"/>
    <n v="25"/>
    <d v="2010-11-25T00:00:00"/>
    <s v="Rs.400"/>
    <n v="1"/>
    <n v="400"/>
  </r>
  <r>
    <n v="5453"/>
    <x v="2913"/>
    <n v="1"/>
    <x v="0"/>
    <s v="New Delhi"/>
    <s v="379, Near Kucha Ghasi Ram, Chandni Chowk, New Delhi"/>
    <x v="839"/>
    <s v="Indian Rupees(Rs.)"/>
    <x v="0"/>
    <x v="0"/>
    <x v="0"/>
    <n v="39"/>
    <x v="2"/>
    <x v="11"/>
    <x v="1"/>
    <n v="11"/>
    <n v="10"/>
    <d v="2016-11-10T00:00:00"/>
    <s v="Rs.400"/>
    <n v="1"/>
    <n v="400"/>
  </r>
  <r>
    <n v="2578"/>
    <x v="2914"/>
    <n v="1"/>
    <x v="0"/>
    <s v="New Delhi"/>
    <s v="35, Community Centre, New Friends Colony, New Delhi"/>
    <x v="721"/>
    <s v="Indian Rupees(Rs.)"/>
    <x v="0"/>
    <x v="0"/>
    <x v="0"/>
    <n v="28"/>
    <x v="2"/>
    <x v="13"/>
    <x v="2"/>
    <n v="11"/>
    <n v="12"/>
    <d v="2018-11-12T00:00:00"/>
    <s v="Rs.400"/>
    <n v="1"/>
    <n v="400"/>
  </r>
  <r>
    <n v="1401"/>
    <x v="2913"/>
    <n v="1"/>
    <x v="0"/>
    <s v="New Delhi"/>
    <s v="20, Community Center, New Friends Colony, New Delhi"/>
    <x v="3"/>
    <s v="Indian Rupees(Rs.)"/>
    <x v="0"/>
    <x v="0"/>
    <x v="0"/>
    <n v="32"/>
    <x v="2"/>
    <x v="27"/>
    <x v="7"/>
    <n v="11"/>
    <n v="1"/>
    <d v="2017-11-01T00:00:00"/>
    <s v="Rs.400"/>
    <n v="1"/>
    <n v="400"/>
  </r>
  <r>
    <n v="5451"/>
    <x v="2915"/>
    <n v="1"/>
    <x v="0"/>
    <s v="New Delhi"/>
    <s v="Shop 13, Rajdhani D.D.A. Market, Near Badi Masjid, Turkman Gate, Daryaganj, New Delhi"/>
    <x v="47"/>
    <s v="Indian Rupees(Rs.)"/>
    <x v="0"/>
    <x v="0"/>
    <x v="0"/>
    <n v="12"/>
    <x v="2"/>
    <x v="11"/>
    <x v="0"/>
    <n v="11"/>
    <n v="12"/>
    <d v="2013-11-12T00:00:00"/>
    <s v="Rs.400"/>
    <n v="1"/>
    <n v="400"/>
  </r>
  <r>
    <n v="311216"/>
    <x v="2916"/>
    <n v="1"/>
    <x v="0"/>
    <s v="New Delhi"/>
    <s v="Ground Floor, 34/7, East Patel Nagar, New Delhi"/>
    <x v="22"/>
    <s v="Indian Rupees(Rs.)"/>
    <x v="0"/>
    <x v="0"/>
    <x v="0"/>
    <n v="2"/>
    <x v="2"/>
    <x v="0"/>
    <x v="0"/>
    <n v="11"/>
    <n v="22"/>
    <d v="2013-11-22T00:00:00"/>
    <s v="Rs.400"/>
    <n v="1"/>
    <n v="400"/>
  </r>
  <r>
    <n v="18163900"/>
    <x v="2917"/>
    <n v="1"/>
    <x v="0"/>
    <s v="New Delhi"/>
    <s v="F-137/2 Ground Floor, Left Side Gulmohar Park Road, Gautam Nagar, Hauz Khas, New Delhi"/>
    <x v="38"/>
    <s v="Indian Rupees(Rs.)"/>
    <x v="0"/>
    <x v="0"/>
    <x v="0"/>
    <n v="3"/>
    <x v="2"/>
    <x v="0"/>
    <x v="7"/>
    <n v="11"/>
    <n v="9"/>
    <d v="2017-11-09T00:00:00"/>
    <s v="Rs.400"/>
    <n v="1"/>
    <n v="400"/>
  </r>
  <r>
    <n v="305598"/>
    <x v="2918"/>
    <n v="1"/>
    <x v="0"/>
    <s v="New Delhi"/>
    <s v="Jama Masjid, New Delhi"/>
    <x v="14"/>
    <s v="Indian Rupees(Rs.)"/>
    <x v="0"/>
    <x v="0"/>
    <x v="0"/>
    <n v="635"/>
    <x v="2"/>
    <x v="3"/>
    <x v="2"/>
    <n v="11"/>
    <n v="27"/>
    <d v="2018-11-27T00:00:00"/>
    <s v="Rs.400"/>
    <n v="1"/>
    <n v="400"/>
  </r>
  <r>
    <n v="310305"/>
    <x v="2919"/>
    <n v="1"/>
    <x v="0"/>
    <s v="New Delhi"/>
    <s v="S-8, Masjid Road, Bhogal, Jangpura, New Delhi"/>
    <x v="19"/>
    <s v="Indian Rupees(Rs.)"/>
    <x v="0"/>
    <x v="1"/>
    <x v="0"/>
    <n v="16"/>
    <x v="2"/>
    <x v="10"/>
    <x v="8"/>
    <n v="11"/>
    <n v="23"/>
    <d v="2015-11-23T00:00:00"/>
    <s v="Rs.400"/>
    <n v="1"/>
    <n v="400"/>
  </r>
  <r>
    <n v="18322653"/>
    <x v="2920"/>
    <n v="1"/>
    <x v="0"/>
    <s v="New Delhi"/>
    <s v="A-385, Double Story, Kalkaji, New Delhi"/>
    <x v="3"/>
    <s v="Indian Rupees(Rs.)"/>
    <x v="0"/>
    <x v="1"/>
    <x v="0"/>
    <n v="9"/>
    <x v="2"/>
    <x v="24"/>
    <x v="1"/>
    <n v="11"/>
    <n v="22"/>
    <d v="2016-11-22T00:00:00"/>
    <s v="Rs.400"/>
    <n v="1"/>
    <n v="400"/>
  </r>
  <r>
    <n v="18258507"/>
    <x v="2921"/>
    <n v="1"/>
    <x v="0"/>
    <s v="New Delhi"/>
    <s v="157, Jheel Khuranja, Krishna Nagar, New Delhi"/>
    <x v="14"/>
    <s v="Indian Rupees(Rs.)"/>
    <x v="0"/>
    <x v="0"/>
    <x v="0"/>
    <n v="9"/>
    <x v="2"/>
    <x v="20"/>
    <x v="2"/>
    <n v="11"/>
    <n v="19"/>
    <d v="2018-11-19T00:00:00"/>
    <s v="Rs.400"/>
    <n v="1"/>
    <n v="400"/>
  </r>
  <r>
    <n v="18396161"/>
    <x v="2922"/>
    <n v="1"/>
    <x v="0"/>
    <s v="New Delhi"/>
    <s v="E 178, Ground Floor, Krishna Market, Lajpat Nagar 1, New Delhi"/>
    <x v="3"/>
    <s v="Indian Rupees(Rs.)"/>
    <x v="0"/>
    <x v="1"/>
    <x v="0"/>
    <n v="7"/>
    <x v="2"/>
    <x v="6"/>
    <x v="6"/>
    <n v="11"/>
    <n v="23"/>
    <d v="2010-11-23T00:00:00"/>
    <s v="Rs.400"/>
    <n v="1"/>
    <n v="400"/>
  </r>
  <r>
    <n v="18425151"/>
    <x v="2923"/>
    <n v="1"/>
    <x v="0"/>
    <s v="New Delhi"/>
    <s v="H-18/11, Malviya Nagar, New Delhi"/>
    <x v="215"/>
    <s v="Indian Rupees(Rs.)"/>
    <x v="0"/>
    <x v="1"/>
    <x v="0"/>
    <n v="91"/>
    <x v="2"/>
    <x v="3"/>
    <x v="0"/>
    <n v="11"/>
    <n v="22"/>
    <d v="2013-11-22T00:00:00"/>
    <s v="Rs.400"/>
    <n v="1"/>
    <n v="400"/>
  </r>
  <r>
    <n v="309551"/>
    <x v="2924"/>
    <n v="1"/>
    <x v="0"/>
    <s v="New Delhi"/>
    <s v="32-B, JP Complex, Opposite UNA Enclave, Mayur Vihar Phase 1, New Delhi"/>
    <x v="60"/>
    <s v="Indian Rupees(Rs.)"/>
    <x v="0"/>
    <x v="1"/>
    <x v="0"/>
    <n v="53"/>
    <x v="2"/>
    <x v="13"/>
    <x v="7"/>
    <n v="11"/>
    <n v="4"/>
    <d v="2017-11-04T00:00:00"/>
    <s v="Rs.400"/>
    <n v="1"/>
    <n v="400"/>
  </r>
  <r>
    <n v="303602"/>
    <x v="2925"/>
    <n v="1"/>
    <x v="0"/>
    <s v="New Delhi"/>
    <s v="165, Block C, Ground Floor, Gandhi Vihar, Mukherjee Nagar, New Delhi"/>
    <x v="679"/>
    <s v="Indian Rupees(Rs.)"/>
    <x v="0"/>
    <x v="0"/>
    <x v="0"/>
    <n v="11"/>
    <x v="2"/>
    <x v="20"/>
    <x v="5"/>
    <n v="11"/>
    <n v="3"/>
    <d v="2012-11-03T00:00:00"/>
    <s v="Rs.400"/>
    <n v="1"/>
    <n v="400"/>
  </r>
  <r>
    <n v="310408"/>
    <x v="2023"/>
    <n v="1"/>
    <x v="0"/>
    <s v="New Delhi"/>
    <s v="Shop 7, 57, Manjusha Building, Nehru Place, New Delhi"/>
    <x v="2"/>
    <s v="Indian Rupees(Rs.)"/>
    <x v="0"/>
    <x v="0"/>
    <x v="0"/>
    <n v="38"/>
    <x v="2"/>
    <x v="6"/>
    <x v="2"/>
    <n v="11"/>
    <n v="18"/>
    <d v="2018-11-18T00:00:00"/>
    <s v="Rs.400"/>
    <n v="1"/>
    <n v="400"/>
  </r>
  <r>
    <n v="18332018"/>
    <x v="2926"/>
    <n v="1"/>
    <x v="0"/>
    <s v="New Delhi"/>
    <s v="G-45, Agarwal Cyber Plaza, Netaji Subhash Place, New Delhi"/>
    <x v="19"/>
    <s v="Indian Rupees(Rs.)"/>
    <x v="0"/>
    <x v="1"/>
    <x v="0"/>
    <n v="121"/>
    <x v="2"/>
    <x v="5"/>
    <x v="2"/>
    <n v="11"/>
    <n v="9"/>
    <d v="2018-11-09T00:00:00"/>
    <s v="Rs.400"/>
    <n v="1"/>
    <n v="400"/>
  </r>
  <r>
    <n v="306741"/>
    <x v="2927"/>
    <n v="1"/>
    <x v="0"/>
    <s v="New Delhi"/>
    <s v="Shop 4, K.H 83/8/1, Mahavir Enclave, Main Dabri Road, Palam, New Delhi"/>
    <x v="8"/>
    <s v="Indian Rupees(Rs.)"/>
    <x v="0"/>
    <x v="0"/>
    <x v="0"/>
    <n v="4"/>
    <x v="2"/>
    <x v="20"/>
    <x v="1"/>
    <n v="11"/>
    <n v="1"/>
    <d v="2016-11-01T00:00:00"/>
    <s v="Rs.400"/>
    <n v="1"/>
    <n v="400"/>
  </r>
  <r>
    <n v="18435290"/>
    <x v="2699"/>
    <n v="1"/>
    <x v="0"/>
    <s v="New Delhi"/>
    <s v="Palate of Delhi, Dhaula Kuan Metro Station, Chanakyapuri, New Delhi"/>
    <x v="81"/>
    <s v="Indian Rupees(Rs.)"/>
    <x v="0"/>
    <x v="0"/>
    <x v="0"/>
    <n v="2"/>
    <x v="2"/>
    <x v="0"/>
    <x v="0"/>
    <n v="11"/>
    <n v="28"/>
    <d v="2013-11-28T00:00:00"/>
    <s v="Rs.400"/>
    <n v="1"/>
    <n v="400"/>
  </r>
  <r>
    <n v="18336183"/>
    <x v="2928"/>
    <n v="1"/>
    <x v="0"/>
    <s v="New Delhi"/>
    <s v="Paschim Vihar, New Delhi"/>
    <x v="76"/>
    <s v="Indian Rupees(Rs.)"/>
    <x v="0"/>
    <x v="1"/>
    <x v="0"/>
    <n v="63"/>
    <x v="2"/>
    <x v="5"/>
    <x v="5"/>
    <n v="11"/>
    <n v="3"/>
    <d v="2012-11-03T00:00:00"/>
    <s v="Rs.400"/>
    <n v="1"/>
    <n v="400"/>
  </r>
  <r>
    <n v="310630"/>
    <x v="2929"/>
    <n v="1"/>
    <x v="0"/>
    <s v="New Delhi"/>
    <s v="Shop 33, B-1 Market, Paschim Vihar, New Delhi"/>
    <x v="38"/>
    <s v="Indian Rupees(Rs.)"/>
    <x v="0"/>
    <x v="1"/>
    <x v="0"/>
    <n v="43"/>
    <x v="2"/>
    <x v="29"/>
    <x v="4"/>
    <n v="11"/>
    <n v="20"/>
    <d v="2014-11-20T00:00:00"/>
    <s v="Rs.400"/>
    <n v="1"/>
    <n v="400"/>
  </r>
  <r>
    <n v="18057827"/>
    <x v="2930"/>
    <n v="1"/>
    <x v="0"/>
    <s v="New Delhi"/>
    <s v="Shop G-41, Plot 21, Ground Floor, Commercial Complex KP Block, Pitampura, New Delhi"/>
    <x v="2"/>
    <s v="Indian Rupees(Rs.)"/>
    <x v="0"/>
    <x v="1"/>
    <x v="0"/>
    <n v="8"/>
    <x v="2"/>
    <x v="6"/>
    <x v="0"/>
    <n v="11"/>
    <n v="19"/>
    <d v="2013-11-19T00:00:00"/>
    <s v="Rs.400"/>
    <n v="1"/>
    <n v="400"/>
  </r>
  <r>
    <n v="3555"/>
    <x v="2931"/>
    <n v="1"/>
    <x v="0"/>
    <s v="New Delhi"/>
    <s v="F-94, Katwaria Sarai, Near Panchayat Ghar, Qutab Institutional Area, New Delhi"/>
    <x v="2"/>
    <s v="Indian Rupees(Rs.)"/>
    <x v="0"/>
    <x v="0"/>
    <x v="0"/>
    <n v="3"/>
    <x v="2"/>
    <x v="0"/>
    <x v="7"/>
    <n v="11"/>
    <n v="1"/>
    <d v="2017-11-01T00:00:00"/>
    <s v="Rs.400"/>
    <n v="1"/>
    <n v="400"/>
  </r>
  <r>
    <n v="2364"/>
    <x v="2932"/>
    <n v="1"/>
    <x v="0"/>
    <s v="New Delhi"/>
    <s v="3, Community Centre, Surya Continental, Rajouri Garden, New Delhi"/>
    <x v="19"/>
    <s v="Indian Rupees(Rs.)"/>
    <x v="0"/>
    <x v="0"/>
    <x v="0"/>
    <n v="49"/>
    <x v="2"/>
    <x v="11"/>
    <x v="5"/>
    <n v="11"/>
    <n v="25"/>
    <d v="2012-11-25T00:00:00"/>
    <s v="Rs.400"/>
    <n v="1"/>
    <n v="400"/>
  </r>
  <r>
    <n v="1158"/>
    <x v="2685"/>
    <n v="1"/>
    <x v="0"/>
    <s v="New Delhi"/>
    <s v="A-13, Vishal Enclave, Rajouri Garden, New Delhi"/>
    <x v="61"/>
    <s v="Indian Rupees(Rs.)"/>
    <x v="0"/>
    <x v="1"/>
    <x v="0"/>
    <n v="122"/>
    <x v="2"/>
    <x v="3"/>
    <x v="5"/>
    <n v="11"/>
    <n v="14"/>
    <d v="2012-11-14T00:00:00"/>
    <s v="Rs.400"/>
    <n v="1"/>
    <n v="400"/>
  </r>
  <r>
    <n v="9253"/>
    <x v="2709"/>
    <n v="1"/>
    <x v="0"/>
    <s v="New Delhi"/>
    <s v="1, Garg Trade Center, Sector 11, Rohini, New Delhi"/>
    <x v="118"/>
    <s v="Indian Rupees(Rs.)"/>
    <x v="0"/>
    <x v="0"/>
    <x v="0"/>
    <n v="75"/>
    <x v="2"/>
    <x v="9"/>
    <x v="8"/>
    <n v="11"/>
    <n v="19"/>
    <d v="2015-11-19T00:00:00"/>
    <s v="Rs.400"/>
    <n v="1"/>
    <n v="400"/>
  </r>
  <r>
    <n v="18361271"/>
    <x v="2933"/>
    <n v="1"/>
    <x v="0"/>
    <s v="New Delhi"/>
    <s v="B-106, NCC Gate, Humayunpur, Safdarjung, New Delhi"/>
    <x v="364"/>
    <s v="Indian Rupees(Rs.)"/>
    <x v="0"/>
    <x v="0"/>
    <x v="0"/>
    <n v="7"/>
    <x v="2"/>
    <x v="10"/>
    <x v="0"/>
    <n v="11"/>
    <n v="19"/>
    <d v="2013-11-19T00:00:00"/>
    <s v="Rs.400"/>
    <n v="1"/>
    <n v="400"/>
  </r>
  <r>
    <n v="18424971"/>
    <x v="2934"/>
    <n v="1"/>
    <x v="0"/>
    <s v="New Delhi"/>
    <s v="94-A, Arjun Nagar, Safdarjung Enclave, Safdarjung, New Delhi"/>
    <x v="21"/>
    <s v="Indian Rupees(Rs.)"/>
    <x v="0"/>
    <x v="0"/>
    <x v="0"/>
    <n v="8"/>
    <x v="2"/>
    <x v="13"/>
    <x v="2"/>
    <n v="11"/>
    <n v="3"/>
    <d v="2018-11-03T00:00:00"/>
    <s v="Rs.400"/>
    <n v="1"/>
    <n v="400"/>
  </r>
  <r>
    <n v="18291208"/>
    <x v="2935"/>
    <n v="1"/>
    <x v="0"/>
    <s v="New Delhi"/>
    <s v="B-2 Market, Behind Indian Overseas Bank, Safdarjung Enclave, Safdarjung, New Delhi"/>
    <x v="24"/>
    <s v="Indian Rupees(Rs.)"/>
    <x v="0"/>
    <x v="0"/>
    <x v="0"/>
    <n v="2"/>
    <x v="2"/>
    <x v="0"/>
    <x v="6"/>
    <n v="11"/>
    <n v="13"/>
    <d v="2010-11-13T00:00:00"/>
    <s v="Rs.400"/>
    <n v="1"/>
    <n v="400"/>
  </r>
  <r>
    <n v="307409"/>
    <x v="2936"/>
    <n v="1"/>
    <x v="0"/>
    <s v="New Delhi"/>
    <s v="A-184, Sarita Vihar, New Delhi"/>
    <x v="21"/>
    <s v="Indian Rupees(Rs.)"/>
    <x v="0"/>
    <x v="0"/>
    <x v="0"/>
    <n v="40"/>
    <x v="2"/>
    <x v="9"/>
    <x v="5"/>
    <n v="11"/>
    <n v="10"/>
    <d v="2012-11-10T00:00:00"/>
    <s v="Rs.400"/>
    <n v="1"/>
    <n v="400"/>
  </r>
  <r>
    <n v="18372279"/>
    <x v="2937"/>
    <n v="1"/>
    <x v="0"/>
    <s v="New Delhi"/>
    <s v="Near Sarita Vihar Metro Station, Sarita Vihar, New Delhi"/>
    <x v="3"/>
    <s v="Indian Rupees(Rs.)"/>
    <x v="0"/>
    <x v="1"/>
    <x v="0"/>
    <n v="8"/>
    <x v="2"/>
    <x v="26"/>
    <x v="7"/>
    <n v="11"/>
    <n v="21"/>
    <d v="2017-11-21T00:00:00"/>
    <s v="Rs.400"/>
    <n v="1"/>
    <n v="400"/>
  </r>
  <r>
    <n v="18349937"/>
    <x v="2699"/>
    <n v="1"/>
    <x v="0"/>
    <s v="New Delhi"/>
    <s v="C 14, Ground Floor, Community Center, SDA Market, SDA, New Delhi"/>
    <x v="81"/>
    <s v="Indian Rupees(Rs.)"/>
    <x v="0"/>
    <x v="0"/>
    <x v="0"/>
    <n v="18"/>
    <x v="2"/>
    <x v="7"/>
    <x v="8"/>
    <n v="11"/>
    <n v="21"/>
    <d v="2015-11-21T00:00:00"/>
    <s v="Rs.400"/>
    <n v="1"/>
    <n v="400"/>
  </r>
  <r>
    <n v="310689"/>
    <x v="2938"/>
    <n v="1"/>
    <x v="0"/>
    <s v="New Delhi"/>
    <s v="27/53, Jwala Nagar, Near St. John's Academy, Shahdara, New Delhi"/>
    <x v="30"/>
    <s v="Indian Rupees(Rs.)"/>
    <x v="0"/>
    <x v="0"/>
    <x v="0"/>
    <n v="9"/>
    <x v="2"/>
    <x v="10"/>
    <x v="4"/>
    <n v="11"/>
    <n v="23"/>
    <d v="2014-11-23T00:00:00"/>
    <s v="Rs.400"/>
    <n v="1"/>
    <n v="400"/>
  </r>
  <r>
    <n v="18203182"/>
    <x v="2939"/>
    <n v="1"/>
    <x v="0"/>
    <s v="New Delhi"/>
    <s v="GS-70, Sewak Park, Near Dwarka Mod, Uttam Nagar, New Delhi"/>
    <x v="745"/>
    <s v="Indian Rupees(Rs.)"/>
    <x v="0"/>
    <x v="1"/>
    <x v="0"/>
    <n v="6"/>
    <x v="2"/>
    <x v="6"/>
    <x v="8"/>
    <n v="11"/>
    <n v="21"/>
    <d v="2015-11-21T00:00:00"/>
    <s v="Rs.400"/>
    <n v="1"/>
    <n v="400"/>
  </r>
  <r>
    <n v="304243"/>
    <x v="2885"/>
    <n v="1"/>
    <x v="0"/>
    <s v="New Delhi"/>
    <s v="88/3, Adchini, New Delhi"/>
    <x v="12"/>
    <s v="Indian Rupees(Rs.)"/>
    <x v="0"/>
    <x v="1"/>
    <x v="0"/>
    <n v="64"/>
    <x v="2"/>
    <x v="6"/>
    <x v="2"/>
    <n v="10"/>
    <n v="28"/>
    <d v="2018-10-28T00:00:00"/>
    <s v="Rs.400"/>
    <n v="1"/>
    <n v="400"/>
  </r>
  <r>
    <n v="3370"/>
    <x v="2709"/>
    <n v="1"/>
    <x v="0"/>
    <s v="New Delhi"/>
    <s v="G-71 &amp; G-87, Aggarwal City Plaza, Mangalam Palace, Rohini, New Delhi"/>
    <x v="807"/>
    <s v="Indian Rupees(Rs.)"/>
    <x v="0"/>
    <x v="0"/>
    <x v="0"/>
    <n v="167"/>
    <x v="2"/>
    <x v="4"/>
    <x v="6"/>
    <n v="10"/>
    <n v="21"/>
    <d v="2010-10-21T00:00:00"/>
    <s v="Rs.400"/>
    <n v="1"/>
    <n v="400"/>
  </r>
  <r>
    <n v="312444"/>
    <x v="310"/>
    <n v="1"/>
    <x v="0"/>
    <s v="New Delhi"/>
    <s v="G-4, Pankaj Plaza, A Block, Local Shopping Centre, Surajmal Vihar, Anand Vihar, New Delhi"/>
    <x v="61"/>
    <s v="Indian Rupees(Rs.)"/>
    <x v="0"/>
    <x v="1"/>
    <x v="0"/>
    <n v="12"/>
    <x v="2"/>
    <x v="15"/>
    <x v="8"/>
    <n v="10"/>
    <n v="11"/>
    <d v="2015-10-11T00:00:00"/>
    <s v="Rs.400"/>
    <n v="1"/>
    <n v="400"/>
  </r>
  <r>
    <n v="9267"/>
    <x v="2366"/>
    <n v="1"/>
    <x v="0"/>
    <s v="New Delhi"/>
    <s v="Basant Lok Market, Opposite Modern Bazar, Vasant Vihar, New Delhi"/>
    <x v="38"/>
    <s v="Indian Rupees(Rs.)"/>
    <x v="0"/>
    <x v="0"/>
    <x v="0"/>
    <n v="7"/>
    <x v="2"/>
    <x v="20"/>
    <x v="6"/>
    <n v="10"/>
    <n v="10"/>
    <d v="2010-10-10T00:00:00"/>
    <s v="Rs.400"/>
    <n v="1"/>
    <n v="400"/>
  </r>
  <r>
    <n v="18144470"/>
    <x v="2940"/>
    <n v="1"/>
    <x v="0"/>
    <s v="New Delhi"/>
    <s v="Shop 53, New Market, Timarpur, Civil Lines, New Delhi"/>
    <x v="572"/>
    <s v="Indian Rupees(Rs.)"/>
    <x v="0"/>
    <x v="0"/>
    <x v="0"/>
    <n v="4"/>
    <x v="2"/>
    <x v="10"/>
    <x v="8"/>
    <n v="10"/>
    <n v="28"/>
    <d v="2015-10-28T00:00:00"/>
    <s v="Rs.400"/>
    <n v="1"/>
    <n v="400"/>
  </r>
  <r>
    <n v="6357"/>
    <x v="2941"/>
    <n v="1"/>
    <x v="0"/>
    <s v="New Delhi"/>
    <s v="7, NDMC Market, Babar Road, Near Bengali Market, Connaught Place, New Delhi"/>
    <x v="3"/>
    <s v="Indian Rupees(Rs.)"/>
    <x v="0"/>
    <x v="1"/>
    <x v="0"/>
    <n v="89"/>
    <x v="2"/>
    <x v="11"/>
    <x v="2"/>
    <n v="10"/>
    <n v="17"/>
    <d v="2018-10-17T00:00:00"/>
    <s v="Rs.400"/>
    <n v="1"/>
    <n v="400"/>
  </r>
  <r>
    <n v="18237315"/>
    <x v="688"/>
    <n v="1"/>
    <x v="0"/>
    <s v="New Delhi"/>
    <s v="F-14/15, Mezzanine, 1st Floor, F Block, Inner Circle, Connaught Place, New Delhi"/>
    <x v="137"/>
    <s v="Indian Rupees(Rs.)"/>
    <x v="0"/>
    <x v="1"/>
    <x v="0"/>
    <n v="487"/>
    <x v="2"/>
    <x v="3"/>
    <x v="6"/>
    <n v="10"/>
    <n v="10"/>
    <d v="2010-10-10T00:00:00"/>
    <s v="Rs.400"/>
    <n v="1"/>
    <n v="400"/>
  </r>
  <r>
    <n v="18255138"/>
    <x v="2684"/>
    <n v="1"/>
    <x v="0"/>
    <s v="New Delhi"/>
    <s v="Shop 2, D/51, Main Road, Dilshad Garden, New Delhi"/>
    <x v="59"/>
    <s v="Indian Rupees(Rs.)"/>
    <x v="0"/>
    <x v="0"/>
    <x v="0"/>
    <n v="4"/>
    <x v="2"/>
    <x v="10"/>
    <x v="2"/>
    <n v="10"/>
    <n v="14"/>
    <d v="2018-10-14T00:00:00"/>
    <s v="Rs.400"/>
    <n v="1"/>
    <n v="400"/>
  </r>
  <r>
    <n v="18337927"/>
    <x v="2494"/>
    <n v="1"/>
    <x v="0"/>
    <s v="New Delhi"/>
    <s v="15, 2nd Floor, DLF Place Mall, Saket, New Delhi"/>
    <x v="12"/>
    <s v="Indian Rupees(Rs.)"/>
    <x v="0"/>
    <x v="0"/>
    <x v="0"/>
    <n v="71"/>
    <x v="2"/>
    <x v="14"/>
    <x v="6"/>
    <n v="10"/>
    <n v="19"/>
    <d v="2010-10-19T00:00:00"/>
    <s v="Rs.400"/>
    <n v="1"/>
    <n v="400"/>
  </r>
  <r>
    <n v="2436"/>
    <x v="2702"/>
    <n v="1"/>
    <x v="0"/>
    <s v="New Delhi"/>
    <s v="Ground Floor, DLF Promenade Mall, Vasant Kunj, New Delhi"/>
    <x v="203"/>
    <s v="Indian Rupees(Rs.)"/>
    <x v="0"/>
    <x v="1"/>
    <x v="0"/>
    <n v="360"/>
    <x v="2"/>
    <x v="3"/>
    <x v="1"/>
    <n v="10"/>
    <n v="24"/>
    <d v="2016-10-24T00:00:00"/>
    <s v="Rs.400"/>
    <n v="1"/>
    <n v="400"/>
  </r>
  <r>
    <n v="302478"/>
    <x v="2942"/>
    <n v="1"/>
    <x v="0"/>
    <s v="New Delhi"/>
    <s v="S Block, Greater Kailash (GK) 1, New Delhi"/>
    <x v="21"/>
    <s v="Indian Rupees(Rs.)"/>
    <x v="0"/>
    <x v="0"/>
    <x v="0"/>
    <n v="116"/>
    <x v="2"/>
    <x v="5"/>
    <x v="8"/>
    <n v="10"/>
    <n v="2"/>
    <d v="2015-10-02T00:00:00"/>
    <s v="Rs.400"/>
    <n v="1"/>
    <n v="400"/>
  </r>
  <r>
    <n v="18361758"/>
    <x v="2699"/>
    <n v="1"/>
    <x v="0"/>
    <s v="New Delhi"/>
    <s v="10, Edward Line, Kingsway Camp, Near GTB Nagar Metro Station, GTB Nagar, New Delhi"/>
    <x v="81"/>
    <s v="Indian Rupees(Rs.)"/>
    <x v="0"/>
    <x v="0"/>
    <x v="0"/>
    <n v="5"/>
    <x v="2"/>
    <x v="10"/>
    <x v="2"/>
    <n v="10"/>
    <n v="2"/>
    <d v="2018-10-02T00:00:00"/>
    <s v="Rs.400"/>
    <n v="1"/>
    <n v="400"/>
  </r>
  <r>
    <n v="18377928"/>
    <x v="2943"/>
    <n v="1"/>
    <x v="0"/>
    <s v="New Delhi"/>
    <s v="C-37, LG-1,2, Opposite Narwana Appartment, Madhu Vihar, IP Extension, New Delhi"/>
    <x v="3"/>
    <s v="Indian Rupees(Rs.)"/>
    <x v="0"/>
    <x v="0"/>
    <x v="0"/>
    <n v="1"/>
    <x v="2"/>
    <x v="0"/>
    <x v="6"/>
    <n v="10"/>
    <n v="2"/>
    <d v="2010-10-02T00:00:00"/>
    <s v="Rs.400"/>
    <n v="1"/>
    <n v="400"/>
  </r>
  <r>
    <n v="18455615"/>
    <x v="2944"/>
    <n v="1"/>
    <x v="0"/>
    <s v="New Delhi"/>
    <s v="WZ - 3D, Lajwanti Garden, Jail Road, New Delhi"/>
    <x v="41"/>
    <s v="Indian Rupees(Rs.)"/>
    <x v="0"/>
    <x v="0"/>
    <x v="0"/>
    <n v="5"/>
    <x v="2"/>
    <x v="11"/>
    <x v="4"/>
    <n v="10"/>
    <n v="8"/>
    <d v="2014-10-08T00:00:00"/>
    <s v="Rs.400"/>
    <n v="1"/>
    <n v="400"/>
  </r>
  <r>
    <n v="18452403"/>
    <x v="2945"/>
    <n v="1"/>
    <x v="0"/>
    <s v="New Delhi"/>
    <s v="86, Kailash Colony, New Delhi"/>
    <x v="2"/>
    <s v="Indian Rupees(Rs.)"/>
    <x v="0"/>
    <x v="0"/>
    <x v="0"/>
    <n v="1"/>
    <x v="2"/>
    <x v="0"/>
    <x v="4"/>
    <n v="10"/>
    <n v="7"/>
    <d v="2014-10-07T00:00:00"/>
    <s v="Rs.400"/>
    <n v="1"/>
    <n v="400"/>
  </r>
  <r>
    <n v="312728"/>
    <x v="310"/>
    <n v="1"/>
    <x v="0"/>
    <s v="New Delhi"/>
    <s v="Near 15-16, Main Road, Block G, Kalkaji, New Delhi"/>
    <x v="61"/>
    <s v="Indian Rupees(Rs.)"/>
    <x v="0"/>
    <x v="1"/>
    <x v="0"/>
    <n v="17"/>
    <x v="2"/>
    <x v="11"/>
    <x v="6"/>
    <n v="10"/>
    <n v="18"/>
    <d v="2010-10-18T00:00:00"/>
    <s v="Rs.400"/>
    <n v="1"/>
    <n v="400"/>
  </r>
  <r>
    <n v="305293"/>
    <x v="2946"/>
    <n v="1"/>
    <x v="0"/>
    <s v="New Delhi"/>
    <s v="1, Krishna Market, Near Desh Bandhu College, Kalkaji, New Delhi"/>
    <x v="19"/>
    <s v="Indian Rupees(Rs.)"/>
    <x v="0"/>
    <x v="1"/>
    <x v="0"/>
    <n v="80"/>
    <x v="2"/>
    <x v="4"/>
    <x v="5"/>
    <n v="10"/>
    <n v="9"/>
    <d v="2012-10-09T00:00:00"/>
    <s v="Rs.400"/>
    <n v="1"/>
    <n v="400"/>
  </r>
  <r>
    <n v="18416860"/>
    <x v="2709"/>
    <n v="1"/>
    <x v="0"/>
    <s v="New Delhi"/>
    <s v="6926-33/131A, Jaipuria Mill, Ghantaghar, GT Karnal Road, Kamla Nagar, New Delhi"/>
    <x v="840"/>
    <s v="Indian Rupees(Rs.)"/>
    <x v="0"/>
    <x v="0"/>
    <x v="0"/>
    <n v="10"/>
    <x v="2"/>
    <x v="13"/>
    <x v="8"/>
    <n v="10"/>
    <n v="24"/>
    <d v="2015-10-24T00:00:00"/>
    <s v="Rs.400"/>
    <n v="1"/>
    <n v="400"/>
  </r>
  <r>
    <n v="18198463"/>
    <x v="2947"/>
    <n v="1"/>
    <x v="0"/>
    <s v="New Delhi"/>
    <s v="Ground Floor, B-1/8, Shop 7, Apsara Arcade, Karol Bagh, New Delhi"/>
    <x v="60"/>
    <s v="Indian Rupees(Rs.)"/>
    <x v="0"/>
    <x v="1"/>
    <x v="0"/>
    <n v="36"/>
    <x v="2"/>
    <x v="4"/>
    <x v="4"/>
    <n v="10"/>
    <n v="3"/>
    <d v="2014-10-03T00:00:00"/>
    <s v="Rs.400"/>
    <n v="1"/>
    <n v="400"/>
  </r>
  <r>
    <n v="3772"/>
    <x v="2948"/>
    <n v="1"/>
    <x v="0"/>
    <s v="New Delhi"/>
    <s v="C-1/10, Lal Quarters, Krishna Nagar, New Delhi"/>
    <x v="83"/>
    <s v="Indian Rupees(Rs.)"/>
    <x v="0"/>
    <x v="0"/>
    <x v="0"/>
    <n v="16"/>
    <x v="2"/>
    <x v="10"/>
    <x v="1"/>
    <n v="10"/>
    <n v="20"/>
    <d v="2016-10-20T00:00:00"/>
    <s v="Rs.400"/>
    <n v="1"/>
    <n v="400"/>
  </r>
  <r>
    <n v="5727"/>
    <x v="2684"/>
    <n v="1"/>
    <x v="0"/>
    <s v="New Delhi"/>
    <s v="96, Meharchand Market, Lodhi Colony, New Delhi"/>
    <x v="59"/>
    <s v="Indian Rupees(Rs.)"/>
    <x v="0"/>
    <x v="0"/>
    <x v="0"/>
    <n v="10"/>
    <x v="2"/>
    <x v="6"/>
    <x v="2"/>
    <n v="10"/>
    <n v="27"/>
    <d v="2018-10-27T00:00:00"/>
    <s v="Rs.400"/>
    <n v="1"/>
    <n v="400"/>
  </r>
  <r>
    <n v="18471299"/>
    <x v="2949"/>
    <n v="1"/>
    <x v="0"/>
    <s v="New Delhi"/>
    <s v="C-2, Shop 2, Panchsheel Vihar, Malviya Nagar, New Delhi"/>
    <x v="19"/>
    <s v="Indian Rupees(Rs.)"/>
    <x v="0"/>
    <x v="0"/>
    <x v="0"/>
    <n v="14"/>
    <x v="2"/>
    <x v="11"/>
    <x v="1"/>
    <n v="10"/>
    <n v="24"/>
    <d v="2016-10-24T00:00:00"/>
    <s v="Rs.400"/>
    <n v="1"/>
    <n v="400"/>
  </r>
  <r>
    <n v="18396163"/>
    <x v="2950"/>
    <n v="1"/>
    <x v="0"/>
    <s v="New Delhi"/>
    <s v="1333, Near Batra Cinema, Mukherjee Nagar, New Delhi"/>
    <x v="2"/>
    <s v="Indian Rupees(Rs.)"/>
    <x v="0"/>
    <x v="0"/>
    <x v="0"/>
    <n v="14"/>
    <x v="2"/>
    <x v="9"/>
    <x v="7"/>
    <n v="10"/>
    <n v="18"/>
    <d v="2017-10-18T00:00:00"/>
    <s v="Rs.400"/>
    <n v="1"/>
    <n v="400"/>
  </r>
  <r>
    <n v="310328"/>
    <x v="2951"/>
    <n v="1"/>
    <x v="0"/>
    <s v="New Delhi"/>
    <s v="Shop 2, 352-D, Gym Building, Munirka, New Delhi"/>
    <x v="147"/>
    <s v="Indian Rupees(Rs.)"/>
    <x v="0"/>
    <x v="0"/>
    <x v="0"/>
    <n v="27"/>
    <x v="2"/>
    <x v="9"/>
    <x v="6"/>
    <n v="10"/>
    <n v="18"/>
    <d v="2010-10-18T00:00:00"/>
    <s v="Rs.400"/>
    <n v="1"/>
    <n v="400"/>
  </r>
  <r>
    <n v="5368"/>
    <x v="2952"/>
    <n v="1"/>
    <x v="0"/>
    <s v="New Delhi"/>
    <s v="G-49, Aggarwal Millenium, Tower 1, Netaji Subhash Place, New Delhi"/>
    <x v="841"/>
    <s v="Indian Rupees(Rs.)"/>
    <x v="0"/>
    <x v="0"/>
    <x v="0"/>
    <n v="201"/>
    <x v="2"/>
    <x v="5"/>
    <x v="5"/>
    <n v="10"/>
    <n v="28"/>
    <d v="2012-10-28T00:00:00"/>
    <s v="Rs.400"/>
    <n v="1"/>
    <n v="400"/>
  </r>
  <r>
    <n v="18409188"/>
    <x v="2846"/>
    <n v="1"/>
    <x v="0"/>
    <s v="New Delhi"/>
    <s v="8730-33, D.B. Gupta Road, Paharganj, New Delhi"/>
    <x v="824"/>
    <s v="Indian Rupees(Rs.)"/>
    <x v="0"/>
    <x v="0"/>
    <x v="0"/>
    <n v="27"/>
    <x v="2"/>
    <x v="9"/>
    <x v="8"/>
    <n v="10"/>
    <n v="10"/>
    <d v="2015-10-10T00:00:00"/>
    <s v="Rs.400"/>
    <n v="1"/>
    <n v="400"/>
  </r>
  <r>
    <n v="5784"/>
    <x v="2685"/>
    <n v="1"/>
    <x v="0"/>
    <s v="New Delhi"/>
    <s v="Pandara Road Market, New Delhi"/>
    <x v="61"/>
    <s v="Indian Rupees(Rs.)"/>
    <x v="0"/>
    <x v="0"/>
    <x v="0"/>
    <n v="39"/>
    <x v="2"/>
    <x v="15"/>
    <x v="8"/>
    <n v="10"/>
    <n v="19"/>
    <d v="2015-10-19T00:00:00"/>
    <s v="Rs.400"/>
    <n v="1"/>
    <n v="400"/>
  </r>
  <r>
    <n v="5392"/>
    <x v="2094"/>
    <n v="1"/>
    <x v="0"/>
    <s v="New Delhi"/>
    <s v="3547, Mahindra Park Chowk, Near Ram Leela Ground, Rani Bagh, Pitampura, New Delhi"/>
    <x v="3"/>
    <s v="Indian Rupees(Rs.)"/>
    <x v="0"/>
    <x v="0"/>
    <x v="0"/>
    <n v="110"/>
    <x v="2"/>
    <x v="15"/>
    <x v="5"/>
    <n v="10"/>
    <n v="8"/>
    <d v="2012-10-08T00:00:00"/>
    <s v="Rs.400"/>
    <n v="1"/>
    <n v="400"/>
  </r>
  <r>
    <n v="18414494"/>
    <x v="2953"/>
    <n v="1"/>
    <x v="0"/>
    <s v="New Delhi"/>
    <s v="Near Main Gate, Sanjay Park, Katwaria Sarai, Qutab Institutional Area, New Delhi"/>
    <x v="3"/>
    <s v="Indian Rupees(Rs.)"/>
    <x v="0"/>
    <x v="0"/>
    <x v="0"/>
    <n v="1"/>
    <x v="2"/>
    <x v="0"/>
    <x v="5"/>
    <n v="10"/>
    <n v="13"/>
    <d v="2012-10-13T00:00:00"/>
    <s v="Rs.400"/>
    <n v="1"/>
    <n v="400"/>
  </r>
  <r>
    <n v="308054"/>
    <x v="626"/>
    <n v="1"/>
    <x v="0"/>
    <s v="New Delhi"/>
    <s v="Shop 27, Opposite Syndicate Bank, Near Rapid Flour Mills, Old Rajinder Nagar, New Delhi"/>
    <x v="101"/>
    <s v="Indian Rupees(Rs.)"/>
    <x v="0"/>
    <x v="1"/>
    <x v="0"/>
    <n v="107"/>
    <x v="2"/>
    <x v="7"/>
    <x v="8"/>
    <n v="10"/>
    <n v="6"/>
    <d v="2015-10-06T00:00:00"/>
    <s v="Rs.400"/>
    <n v="1"/>
    <n v="400"/>
  </r>
  <r>
    <n v="18485984"/>
    <x v="2954"/>
    <n v="1"/>
    <x v="0"/>
    <s v="New Delhi"/>
    <s v="111, Chaudhary Hukum Chand Marg, Humayuour, Safdarjung Enclave, Safdarjung, New Delhi"/>
    <x v="842"/>
    <s v="Indian Rupees(Rs.)"/>
    <x v="0"/>
    <x v="0"/>
    <x v="0"/>
    <n v="1"/>
    <x v="2"/>
    <x v="0"/>
    <x v="5"/>
    <n v="10"/>
    <n v="10"/>
    <d v="2012-10-10T00:00:00"/>
    <s v="Rs.400"/>
    <n v="1"/>
    <n v="400"/>
  </r>
  <r>
    <n v="18442666"/>
    <x v="2955"/>
    <n v="1"/>
    <x v="0"/>
    <s v="New Delhi"/>
    <s v="6, BN Block Market, Vardhman Prime Plaza, Shalimar Bagh, New Delhi"/>
    <x v="62"/>
    <s v="Indian Rupees(Rs.)"/>
    <x v="0"/>
    <x v="0"/>
    <x v="0"/>
    <n v="4"/>
    <x v="2"/>
    <x v="13"/>
    <x v="2"/>
    <n v="10"/>
    <n v="1"/>
    <d v="2018-10-01T00:00:00"/>
    <s v="Rs.400"/>
    <n v="1"/>
    <n v="400"/>
  </r>
  <r>
    <n v="18325165"/>
    <x v="2956"/>
    <n v="1"/>
    <x v="0"/>
    <s v="New Delhi"/>
    <s v="D-30, Near Bharti Chowk, New Ashok Nagar, Vasundhara Enclave, New Delhi"/>
    <x v="60"/>
    <s v="Indian Rupees(Rs.)"/>
    <x v="0"/>
    <x v="1"/>
    <x v="0"/>
    <n v="32"/>
    <x v="2"/>
    <x v="21"/>
    <x v="2"/>
    <n v="10"/>
    <n v="18"/>
    <d v="2018-10-18T00:00:00"/>
    <s v="Rs.400"/>
    <n v="1"/>
    <n v="400"/>
  </r>
  <r>
    <n v="8508"/>
    <x v="2684"/>
    <n v="1"/>
    <x v="0"/>
    <s v="New Delhi"/>
    <s v="1/423, KG Block, Main PVR Road, Vikaspuri, New Delhi"/>
    <x v="59"/>
    <s v="Indian Rupees(Rs.)"/>
    <x v="0"/>
    <x v="0"/>
    <x v="0"/>
    <n v="17"/>
    <x v="2"/>
    <x v="13"/>
    <x v="1"/>
    <n v="10"/>
    <n v="15"/>
    <d v="2016-10-15T00:00:00"/>
    <s v="Rs.400"/>
    <n v="1"/>
    <n v="400"/>
  </r>
  <r>
    <n v="1305"/>
    <x v="2957"/>
    <n v="1"/>
    <x v="0"/>
    <s v="New Delhi"/>
    <s v="5, F Block, DDA Market, Vikaspuri, New Delhi"/>
    <x v="25"/>
    <s v="Indian Rupees(Rs.)"/>
    <x v="0"/>
    <x v="0"/>
    <x v="0"/>
    <n v="37"/>
    <x v="2"/>
    <x v="27"/>
    <x v="8"/>
    <n v="10"/>
    <n v="4"/>
    <d v="2015-10-04T00:00:00"/>
    <s v="Rs.400"/>
    <n v="1"/>
    <n v="400"/>
  </r>
  <r>
    <n v="313093"/>
    <x v="2958"/>
    <n v="1"/>
    <x v="0"/>
    <s v="New Delhi"/>
    <s v="B-1, West Patel Nagar, New Delhi"/>
    <x v="38"/>
    <s v="Indian Rupees(Rs.)"/>
    <x v="0"/>
    <x v="1"/>
    <x v="0"/>
    <n v="491"/>
    <x v="2"/>
    <x v="14"/>
    <x v="7"/>
    <n v="10"/>
    <n v="17"/>
    <d v="2017-10-17T00:00:00"/>
    <s v="Rs.400"/>
    <n v="1"/>
    <n v="400"/>
  </r>
  <r>
    <n v="311971"/>
    <x v="2959"/>
    <n v="1"/>
    <x v="0"/>
    <s v="New Delhi"/>
    <s v="Shop 22/2, Near Green Park Metro Station, Yusuf Sarai, New Delhi"/>
    <x v="19"/>
    <s v="Indian Rupees(Rs.)"/>
    <x v="0"/>
    <x v="0"/>
    <x v="0"/>
    <n v="9"/>
    <x v="2"/>
    <x v="13"/>
    <x v="5"/>
    <n v="10"/>
    <n v="24"/>
    <d v="2012-10-24T00:00:00"/>
    <s v="Rs.400"/>
    <n v="1"/>
    <n v="400"/>
  </r>
  <r>
    <n v="18241609"/>
    <x v="2960"/>
    <n v="1"/>
    <x v="0"/>
    <s v="New Delhi"/>
    <s v="Ashok Vihar Phase 1, New Delhi"/>
    <x v="22"/>
    <s v="Indian Rupees(Rs.)"/>
    <x v="0"/>
    <x v="0"/>
    <x v="0"/>
    <n v="15"/>
    <x v="1"/>
    <x v="11"/>
    <x v="7"/>
    <n v="9"/>
    <n v="3"/>
    <d v="2017-09-03T00:00:00"/>
    <s v="Rs.200"/>
    <n v="1"/>
    <n v="200"/>
  </r>
  <r>
    <n v="8743"/>
    <x v="491"/>
    <n v="1"/>
    <x v="0"/>
    <s v="New Delhi"/>
    <s v="14, Building 3, Mohan Bazar, Central Market, Ashok Vihar Phase 1, New Delhi"/>
    <x v="22"/>
    <s v="Indian Rupees(Rs.)"/>
    <x v="0"/>
    <x v="0"/>
    <x v="0"/>
    <n v="10"/>
    <x v="1"/>
    <x v="10"/>
    <x v="6"/>
    <n v="9"/>
    <n v="10"/>
    <d v="2010-09-10T00:00:00"/>
    <s v="Rs.200"/>
    <n v="1"/>
    <n v="200"/>
  </r>
  <r>
    <n v="18294263"/>
    <x v="2961"/>
    <n v="1"/>
    <x v="0"/>
    <s v="New Delhi"/>
    <s v="Shop 21, Bengali Market, Barakhamba Road, New Delhi"/>
    <x v="843"/>
    <s v="Indian Rupees(Rs.)"/>
    <x v="0"/>
    <x v="0"/>
    <x v="0"/>
    <n v="4"/>
    <x v="1"/>
    <x v="10"/>
    <x v="8"/>
    <n v="9"/>
    <n v="16"/>
    <d v="2015-09-16T00:00:00"/>
    <s v="Rs.200"/>
    <n v="1"/>
    <n v="200"/>
  </r>
  <r>
    <n v="7643"/>
    <x v="2962"/>
    <n v="1"/>
    <x v="0"/>
    <s v="New Delhi"/>
    <s v="50, Malcha Market, Chanakyapuri, New Delhi"/>
    <x v="12"/>
    <s v="Indian Rupees(Rs.)"/>
    <x v="0"/>
    <x v="0"/>
    <x v="0"/>
    <n v="5"/>
    <x v="1"/>
    <x v="27"/>
    <x v="0"/>
    <n v="9"/>
    <n v="1"/>
    <d v="2013-09-01T00:00:00"/>
    <s v="Rs.200"/>
    <n v="1"/>
    <n v="200"/>
  </r>
  <r>
    <n v="18312478"/>
    <x v="2963"/>
    <n v="1"/>
    <x v="0"/>
    <s v="New Delhi"/>
    <s v="23/5, East Patel Nagar, New Delhi"/>
    <x v="21"/>
    <s v="Indian Rupees(Rs.)"/>
    <x v="0"/>
    <x v="0"/>
    <x v="0"/>
    <n v="5"/>
    <x v="1"/>
    <x v="13"/>
    <x v="0"/>
    <n v="9"/>
    <n v="19"/>
    <d v="2013-09-19T00:00:00"/>
    <s v="Rs.200"/>
    <n v="1"/>
    <n v="200"/>
  </r>
  <r>
    <n v="305166"/>
    <x v="2575"/>
    <n v="1"/>
    <x v="0"/>
    <s v="New Delhi"/>
    <s v="M-2/A, M Block Market, Greater Kailash (GK) 1, New Delhi"/>
    <x v="12"/>
    <s v="Indian Rupees(Rs.)"/>
    <x v="0"/>
    <x v="0"/>
    <x v="0"/>
    <n v="66"/>
    <x v="1"/>
    <x v="7"/>
    <x v="4"/>
    <n v="9"/>
    <n v="17"/>
    <d v="2014-09-17T00:00:00"/>
    <s v="Rs.200"/>
    <n v="1"/>
    <n v="200"/>
  </r>
  <r>
    <n v="18427209"/>
    <x v="2964"/>
    <n v="1"/>
    <x v="0"/>
    <s v="New Delhi"/>
    <s v="DDA Market, Kalu Sarai, Hauz Khas, New Delhi"/>
    <x v="43"/>
    <s v="Indian Rupees(Rs.)"/>
    <x v="0"/>
    <x v="0"/>
    <x v="0"/>
    <n v="1"/>
    <x v="1"/>
    <x v="0"/>
    <x v="3"/>
    <n v="9"/>
    <n v="6"/>
    <d v="2011-09-06T00:00:00"/>
    <s v="Rs.200"/>
    <n v="1"/>
    <n v="200"/>
  </r>
  <r>
    <n v="3392"/>
    <x v="2965"/>
    <n v="1"/>
    <x v="0"/>
    <s v="New Delhi"/>
    <s v="T-49, First Floor, Hauz Khas Village, New Delhi"/>
    <x v="7"/>
    <s v="Indian Rupees(Rs.)"/>
    <x v="0"/>
    <x v="0"/>
    <x v="0"/>
    <n v="542"/>
    <x v="1"/>
    <x v="12"/>
    <x v="1"/>
    <n v="9"/>
    <n v="17"/>
    <d v="2016-09-17T00:00:00"/>
    <s v="Rs.200"/>
    <n v="1"/>
    <n v="200"/>
  </r>
  <r>
    <n v="5420"/>
    <x v="2966"/>
    <n v="1"/>
    <x v="0"/>
    <s v="New Delhi"/>
    <s v="27/1, Ashok Nagar, Double Store, Jail Road, New Delhi"/>
    <x v="61"/>
    <s v="Indian Rupees(Rs.)"/>
    <x v="0"/>
    <x v="0"/>
    <x v="0"/>
    <n v="25"/>
    <x v="1"/>
    <x v="4"/>
    <x v="5"/>
    <n v="9"/>
    <n v="13"/>
    <d v="2012-09-13T00:00:00"/>
    <s v="Rs.200"/>
    <n v="1"/>
    <n v="200"/>
  </r>
  <r>
    <n v="18349910"/>
    <x v="2967"/>
    <n v="1"/>
    <x v="0"/>
    <s v="New Delhi"/>
    <s v="1465 B,Near Masjid Sayed Rafai, Chitli Qabar, Jama Masjid, New Delhi"/>
    <x v="14"/>
    <s v="Indian Rupees(Rs.)"/>
    <x v="0"/>
    <x v="0"/>
    <x v="0"/>
    <n v="12"/>
    <x v="1"/>
    <x v="4"/>
    <x v="5"/>
    <n v="9"/>
    <n v="5"/>
    <d v="2012-09-05T00:00:00"/>
    <s v="Rs.200"/>
    <n v="1"/>
    <n v="200"/>
  </r>
  <r>
    <n v="302884"/>
    <x v="2968"/>
    <n v="1"/>
    <x v="0"/>
    <s v="New Delhi"/>
    <s v="K-78, Main Road, Kalkaji, New Delhi"/>
    <x v="572"/>
    <s v="Indian Rupees(Rs.)"/>
    <x v="0"/>
    <x v="1"/>
    <x v="0"/>
    <n v="28"/>
    <x v="1"/>
    <x v="13"/>
    <x v="8"/>
    <n v="9"/>
    <n v="13"/>
    <d v="2015-09-13T00:00:00"/>
    <s v="Rs.200"/>
    <n v="1"/>
    <n v="200"/>
  </r>
  <r>
    <n v="312003"/>
    <x v="2969"/>
    <n v="1"/>
    <x v="0"/>
    <s v="New Delhi"/>
    <s v="Prahlad Market, Deshbandhu Gupta Road, Karol Bagh, New Delhi"/>
    <x v="43"/>
    <s v="Indian Rupees(Rs.)"/>
    <x v="0"/>
    <x v="0"/>
    <x v="0"/>
    <n v="74"/>
    <x v="1"/>
    <x v="19"/>
    <x v="1"/>
    <n v="9"/>
    <n v="25"/>
    <d v="2016-09-25T00:00:00"/>
    <s v="Rs.200"/>
    <n v="1"/>
    <n v="200"/>
  </r>
  <r>
    <n v="309481"/>
    <x v="2970"/>
    <n v="1"/>
    <x v="0"/>
    <s v="New Delhi"/>
    <s v="439, Near Bank of Baroda, Jheel Khurenja, Near Pal Motors, Krishna Nagar, New Delhi"/>
    <x v="38"/>
    <s v="Indian Rupees(Rs.)"/>
    <x v="0"/>
    <x v="0"/>
    <x v="0"/>
    <n v="13"/>
    <x v="1"/>
    <x v="13"/>
    <x v="3"/>
    <n v="9"/>
    <n v="7"/>
    <d v="2011-09-07T00:00:00"/>
    <s v="Rs.200"/>
    <n v="1"/>
    <n v="200"/>
  </r>
  <r>
    <n v="311949"/>
    <x v="2971"/>
    <n v="1"/>
    <x v="0"/>
    <s v="New Delhi"/>
    <s v="D-61, Gali 3, Opposite Pillar 31, VIkas Marg, Laxmi Nagar, New Delhi"/>
    <x v="3"/>
    <s v="Indian Rupees(Rs.)"/>
    <x v="0"/>
    <x v="0"/>
    <x v="0"/>
    <n v="7"/>
    <x v="1"/>
    <x v="10"/>
    <x v="1"/>
    <n v="9"/>
    <n v="1"/>
    <d v="2016-09-01T00:00:00"/>
    <s v="Rs.200"/>
    <n v="1"/>
    <n v="200"/>
  </r>
  <r>
    <n v="2995"/>
    <x v="2972"/>
    <n v="1"/>
    <x v="0"/>
    <s v="New Delhi"/>
    <s v="8, Ground Floor, Living Style Mall, Main Kalindi Kunj Road, Jasola, New Delhi"/>
    <x v="61"/>
    <s v="Indian Rupees(Rs.)"/>
    <x v="0"/>
    <x v="0"/>
    <x v="0"/>
    <n v="15"/>
    <x v="1"/>
    <x v="11"/>
    <x v="3"/>
    <n v="9"/>
    <n v="6"/>
    <d v="2011-09-06T00:00:00"/>
    <s v="Rs.200"/>
    <n v="1"/>
    <n v="200"/>
  </r>
  <r>
    <n v="312703"/>
    <x v="2973"/>
    <n v="1"/>
    <x v="0"/>
    <s v="New Delhi"/>
    <s v="Shop 389, B Block, New Ashok Nagar, Mayur Vihar Phase 1, New Delhi"/>
    <x v="60"/>
    <s v="Indian Rupees(Rs.)"/>
    <x v="0"/>
    <x v="0"/>
    <x v="0"/>
    <n v="6"/>
    <x v="1"/>
    <x v="20"/>
    <x v="2"/>
    <n v="9"/>
    <n v="5"/>
    <d v="2018-09-05T00:00:00"/>
    <s v="Rs.200"/>
    <n v="1"/>
    <n v="200"/>
  </r>
  <r>
    <n v="9380"/>
    <x v="2974"/>
    <n v="1"/>
    <x v="0"/>
    <s v="New Delhi"/>
    <s v="H-4/7, Model Town 2, New Delhi"/>
    <x v="844"/>
    <s v="Indian Rupees(Rs.)"/>
    <x v="0"/>
    <x v="0"/>
    <x v="0"/>
    <n v="32"/>
    <x v="1"/>
    <x v="15"/>
    <x v="6"/>
    <n v="9"/>
    <n v="11"/>
    <d v="2010-09-11T00:00:00"/>
    <s v="Rs.200"/>
    <n v="1"/>
    <n v="200"/>
  </r>
  <r>
    <n v="4084"/>
    <x v="2975"/>
    <n v="1"/>
    <x v="0"/>
    <s v="New Delhi"/>
    <s v="Shop 7, Mukherjee Tower, Mukherjee Nagar, New Delhi"/>
    <x v="12"/>
    <s v="Indian Rupees(Rs.)"/>
    <x v="0"/>
    <x v="0"/>
    <x v="0"/>
    <n v="4"/>
    <x v="1"/>
    <x v="20"/>
    <x v="8"/>
    <n v="9"/>
    <n v="8"/>
    <d v="2015-09-08T00:00:00"/>
    <s v="Rs.200"/>
    <n v="1"/>
    <n v="200"/>
  </r>
  <r>
    <n v="310989"/>
    <x v="2976"/>
    <n v="1"/>
    <x v="0"/>
    <s v="New Delhi"/>
    <s v="Ground Floor, Vardhman Central Mall, Nehru Vihar, Mukherjee Nagar, New Delhi"/>
    <x v="22"/>
    <s v="Indian Rupees(Rs.)"/>
    <x v="0"/>
    <x v="0"/>
    <x v="0"/>
    <n v="5"/>
    <x v="1"/>
    <x v="20"/>
    <x v="4"/>
    <n v="9"/>
    <n v="27"/>
    <d v="2014-09-27T00:00:00"/>
    <s v="Rs.200"/>
    <n v="1"/>
    <n v="200"/>
  </r>
  <r>
    <n v="304621"/>
    <x v="2977"/>
    <n v="1"/>
    <x v="0"/>
    <s v="New Delhi"/>
    <s v="Shop 1-A, Shopping Centre 2, DDA Flats, Munirka, New Delhi"/>
    <x v="57"/>
    <s v="Indian Rupees(Rs.)"/>
    <x v="0"/>
    <x v="0"/>
    <x v="0"/>
    <n v="16"/>
    <x v="1"/>
    <x v="15"/>
    <x v="3"/>
    <n v="9"/>
    <n v="4"/>
    <d v="2011-09-04T00:00:00"/>
    <s v="Rs.200"/>
    <n v="1"/>
    <n v="200"/>
  </r>
  <r>
    <n v="300259"/>
    <x v="2978"/>
    <n v="1"/>
    <x v="0"/>
    <s v="New Delhi"/>
    <s v="551, Munirka, New Delhi"/>
    <x v="12"/>
    <s v="Indian Rupees(Rs.)"/>
    <x v="0"/>
    <x v="0"/>
    <x v="0"/>
    <n v="7"/>
    <x v="1"/>
    <x v="27"/>
    <x v="8"/>
    <n v="9"/>
    <n v="13"/>
    <d v="2015-09-13T00:00:00"/>
    <s v="Rs.200"/>
    <n v="1"/>
    <n v="200"/>
  </r>
  <r>
    <n v="9635"/>
    <x v="2979"/>
    <n v="1"/>
    <x v="0"/>
    <s v="New Delhi"/>
    <s v="Near Chhawala Bus Stand, Najafgarh, New Delhi"/>
    <x v="807"/>
    <s v="Indian Rupees(Rs.)"/>
    <x v="0"/>
    <x v="0"/>
    <x v="0"/>
    <n v="2"/>
    <x v="1"/>
    <x v="0"/>
    <x v="7"/>
    <n v="9"/>
    <n v="23"/>
    <d v="2017-09-23T00:00:00"/>
    <s v="Rs.200"/>
    <n v="1"/>
    <n v="200"/>
  </r>
  <r>
    <n v="7434"/>
    <x v="2980"/>
    <n v="1"/>
    <x v="0"/>
    <s v="New Delhi"/>
    <s v="WZ - 167, Naraina Village, Near Sabji Mandi, Naraina, New Delhi"/>
    <x v="845"/>
    <s v="Indian Rupees(Rs.)"/>
    <x v="0"/>
    <x v="0"/>
    <x v="0"/>
    <n v="7"/>
    <x v="1"/>
    <x v="10"/>
    <x v="3"/>
    <n v="9"/>
    <n v="25"/>
    <d v="2011-09-25T00:00:00"/>
    <s v="Rs.200"/>
    <n v="1"/>
    <n v="200"/>
  </r>
  <r>
    <n v="3372"/>
    <x v="2709"/>
    <n v="1"/>
    <x v="0"/>
    <s v="New Delhi"/>
    <s v="G-46, Aggarwal Millenium Tower, Netaji Subhash Place, New Delhi"/>
    <x v="43"/>
    <s v="Indian Rupees(Rs.)"/>
    <x v="0"/>
    <x v="0"/>
    <x v="0"/>
    <n v="459"/>
    <x v="1"/>
    <x v="21"/>
    <x v="8"/>
    <n v="9"/>
    <n v="27"/>
    <d v="2015-09-27T00:00:00"/>
    <s v="Rs.200"/>
    <n v="1"/>
    <n v="200"/>
  </r>
  <r>
    <n v="18384879"/>
    <x v="2981"/>
    <n v="1"/>
    <x v="0"/>
    <s v="New Delhi"/>
    <s v="BB-94, Amar Puri, Nabi Karim, Paharganj, New Delhi"/>
    <x v="23"/>
    <s v="Indian Rupees(Rs.)"/>
    <x v="0"/>
    <x v="0"/>
    <x v="0"/>
    <n v="6"/>
    <x v="1"/>
    <x v="10"/>
    <x v="5"/>
    <n v="9"/>
    <n v="17"/>
    <d v="2012-09-17T00:00:00"/>
    <s v="Rs.200"/>
    <n v="1"/>
    <n v="200"/>
  </r>
  <r>
    <n v="18222029"/>
    <x v="2982"/>
    <n v="1"/>
    <x v="0"/>
    <s v="New Delhi"/>
    <s v="Shop 180, Rajnagar Part 2, Palam Colony, Palam, New Delhi"/>
    <x v="846"/>
    <s v="Indian Rupees(Rs.)"/>
    <x v="0"/>
    <x v="0"/>
    <x v="0"/>
    <n v="1"/>
    <x v="1"/>
    <x v="0"/>
    <x v="7"/>
    <n v="9"/>
    <n v="23"/>
    <d v="2017-09-23T00:00:00"/>
    <s v="Rs.200"/>
    <n v="1"/>
    <n v="200"/>
  </r>
  <r>
    <n v="306535"/>
    <x v="2983"/>
    <n v="1"/>
    <x v="0"/>
    <s v="New Delhi"/>
    <s v="Shop 144, Ring Road Market, Sarojini Nagar, New Delhi"/>
    <x v="43"/>
    <s v="Indian Rupees(Rs.)"/>
    <x v="0"/>
    <x v="1"/>
    <x v="0"/>
    <n v="168"/>
    <x v="1"/>
    <x v="5"/>
    <x v="1"/>
    <n v="9"/>
    <n v="9"/>
    <d v="2016-09-09T00:00:00"/>
    <s v="Rs.200"/>
    <n v="1"/>
    <n v="200"/>
  </r>
  <r>
    <n v="18292480"/>
    <x v="2984"/>
    <n v="1"/>
    <x v="0"/>
    <s v="New Delhi"/>
    <s v="Pacific Mall, Near Kids Zone, Tagore Garden, New Delhi"/>
    <x v="12"/>
    <s v="Indian Rupees(Rs.)"/>
    <x v="0"/>
    <x v="0"/>
    <x v="0"/>
    <n v="2"/>
    <x v="1"/>
    <x v="0"/>
    <x v="0"/>
    <n v="9"/>
    <n v="1"/>
    <d v="2013-09-01T00:00:00"/>
    <s v="Rs.200"/>
    <n v="1"/>
    <n v="200"/>
  </r>
  <r>
    <n v="312853"/>
    <x v="2985"/>
    <n v="1"/>
    <x v="0"/>
    <s v="New Delhi"/>
    <s v="11/13, Tilak Nagar Main Market, Gurudwara Road, Tilak Nagar, New Delhi"/>
    <x v="43"/>
    <s v="Indian Rupees(Rs.)"/>
    <x v="0"/>
    <x v="0"/>
    <x v="0"/>
    <n v="2"/>
    <x v="1"/>
    <x v="0"/>
    <x v="7"/>
    <n v="9"/>
    <n v="11"/>
    <d v="2017-09-11T00:00:00"/>
    <s v="Rs.200"/>
    <n v="1"/>
    <n v="200"/>
  </r>
  <r>
    <n v="18358667"/>
    <x v="2986"/>
    <n v="1"/>
    <x v="0"/>
    <s v="New Delhi"/>
    <s v="Priya Complex, Vasant Vihar, New Delhi"/>
    <x v="53"/>
    <s v="Indian Rupees(Rs.)"/>
    <x v="0"/>
    <x v="0"/>
    <x v="0"/>
    <n v="1"/>
    <x v="1"/>
    <x v="0"/>
    <x v="2"/>
    <n v="9"/>
    <n v="11"/>
    <d v="2018-09-11T00:00:00"/>
    <s v="Rs.200"/>
    <n v="1"/>
    <n v="200"/>
  </r>
  <r>
    <n v="18323036"/>
    <x v="2987"/>
    <n v="1"/>
    <x v="0"/>
    <s v="New Delhi"/>
    <s v="E-473, New Ashok Nagar, Vasundhara Enclave, New Delhi"/>
    <x v="22"/>
    <s v="Indian Rupees(Rs.)"/>
    <x v="0"/>
    <x v="0"/>
    <x v="0"/>
    <n v="4"/>
    <x v="1"/>
    <x v="10"/>
    <x v="0"/>
    <n v="9"/>
    <n v="12"/>
    <d v="2013-09-12T00:00:00"/>
    <s v="Rs.200"/>
    <n v="1"/>
    <n v="200"/>
  </r>
  <r>
    <n v="18264996"/>
    <x v="2988"/>
    <n v="1"/>
    <x v="0"/>
    <s v="New Delhi"/>
    <s v="Shop 6, D-121, Vikaspuri, New Delhi"/>
    <x v="847"/>
    <s v="Indian Rupees(Rs.)"/>
    <x v="0"/>
    <x v="0"/>
    <x v="0"/>
    <n v="8"/>
    <x v="1"/>
    <x v="13"/>
    <x v="8"/>
    <n v="9"/>
    <n v="14"/>
    <d v="2015-09-14T00:00:00"/>
    <s v="Rs.200"/>
    <n v="1"/>
    <n v="200"/>
  </r>
  <r>
    <n v="308574"/>
    <x v="491"/>
    <n v="1"/>
    <x v="0"/>
    <s v="New Delhi"/>
    <s v="K-9 Block, Main Road, Chander Nagar, New Delhi"/>
    <x v="22"/>
    <s v="Indian Rupees(Rs.)"/>
    <x v="0"/>
    <x v="0"/>
    <x v="0"/>
    <n v="10"/>
    <x v="1"/>
    <x v="11"/>
    <x v="3"/>
    <n v="8"/>
    <n v="18"/>
    <d v="2011-08-18T00:00:00"/>
    <s v="Rs.200"/>
    <n v="1"/>
    <n v="200"/>
  </r>
  <r>
    <n v="1889"/>
    <x v="2989"/>
    <n v="1"/>
    <x v="0"/>
    <s v="New Delhi"/>
    <s v="862, Chandni Chowk, New Delhi"/>
    <x v="824"/>
    <s v="Indian Rupees(Rs.)"/>
    <x v="0"/>
    <x v="0"/>
    <x v="0"/>
    <n v="51"/>
    <x v="1"/>
    <x v="9"/>
    <x v="1"/>
    <n v="8"/>
    <n v="24"/>
    <d v="2016-08-24T00:00:00"/>
    <s v="Rs.200"/>
    <n v="1"/>
    <n v="200"/>
  </r>
  <r>
    <n v="18333489"/>
    <x v="2990"/>
    <n v="1"/>
    <x v="0"/>
    <s v="New Delhi"/>
    <s v="292/293, Fateh Puri Chowk, Chandni Chowk, New Delhi"/>
    <x v="802"/>
    <s v="Indian Rupees(Rs.)"/>
    <x v="0"/>
    <x v="0"/>
    <x v="0"/>
    <n v="3"/>
    <x v="1"/>
    <x v="0"/>
    <x v="7"/>
    <n v="8"/>
    <n v="5"/>
    <d v="2017-08-05T00:00:00"/>
    <s v="Rs.200"/>
    <n v="1"/>
    <n v="200"/>
  </r>
  <r>
    <n v="3158"/>
    <x v="2991"/>
    <n v="1"/>
    <x v="0"/>
    <s v="New Delhi"/>
    <s v="Dilli Haat, INA, New Delhi"/>
    <x v="29"/>
    <s v="Indian Rupees(Rs.)"/>
    <x v="0"/>
    <x v="0"/>
    <x v="0"/>
    <n v="11"/>
    <x v="1"/>
    <x v="27"/>
    <x v="6"/>
    <n v="8"/>
    <n v="6"/>
    <d v="2010-08-06T00:00:00"/>
    <s v="Rs.200"/>
    <n v="1"/>
    <n v="200"/>
  </r>
  <r>
    <n v="9887"/>
    <x v="405"/>
    <n v="1"/>
    <x v="0"/>
    <s v="New Delhi"/>
    <s v="1, Sai Plaza, Sant Nagar, East of Kailash, New Delhi"/>
    <x v="807"/>
    <s v="Indian Rupees(Rs.)"/>
    <x v="0"/>
    <x v="0"/>
    <x v="0"/>
    <n v="13"/>
    <x v="1"/>
    <x v="27"/>
    <x v="0"/>
    <n v="8"/>
    <n v="27"/>
    <d v="2013-08-27T00:00:00"/>
    <s v="Rs.200"/>
    <n v="1"/>
    <n v="200"/>
  </r>
  <r>
    <n v="7589"/>
    <x v="2992"/>
    <n v="1"/>
    <x v="0"/>
    <s v="New Delhi"/>
    <s v="M-51, M Block Market, Greater Kailash (GK) 1, New Delhi"/>
    <x v="62"/>
    <s v="Indian Rupees(Rs.)"/>
    <x v="0"/>
    <x v="0"/>
    <x v="0"/>
    <n v="36"/>
    <x v="1"/>
    <x v="4"/>
    <x v="7"/>
    <n v="8"/>
    <n v="22"/>
    <d v="2017-08-22T00:00:00"/>
    <s v="Rs.200"/>
    <n v="1"/>
    <n v="200"/>
  </r>
  <r>
    <n v="18359259"/>
    <x v="2993"/>
    <n v="1"/>
    <x v="0"/>
    <s v="New Delhi"/>
    <s v="G-1, Opposite Aurobindo Market, Hauz Khas, New Delhi"/>
    <x v="44"/>
    <s v="Indian Rupees(Rs.)"/>
    <x v="0"/>
    <x v="1"/>
    <x v="0"/>
    <n v="30"/>
    <x v="1"/>
    <x v="7"/>
    <x v="1"/>
    <n v="8"/>
    <n v="17"/>
    <d v="2016-08-17T00:00:00"/>
    <s v="Rs.200"/>
    <n v="1"/>
    <n v="200"/>
  </r>
  <r>
    <n v="300502"/>
    <x v="491"/>
    <n v="1"/>
    <x v="0"/>
    <s v="New Delhi"/>
    <s v="BA 141A, Jail Road, New Delhi"/>
    <x v="22"/>
    <s v="Indian Rupees(Rs.)"/>
    <x v="0"/>
    <x v="0"/>
    <x v="0"/>
    <n v="14"/>
    <x v="1"/>
    <x v="11"/>
    <x v="4"/>
    <n v="8"/>
    <n v="1"/>
    <d v="2014-08-01T00:00:00"/>
    <s v="Rs.200"/>
    <n v="1"/>
    <n v="200"/>
  </r>
  <r>
    <n v="18313115"/>
    <x v="2994"/>
    <n v="1"/>
    <x v="0"/>
    <s v="New Delhi"/>
    <s v="38, Central Road, Bhogal, Jangpura, New Delhi"/>
    <x v="802"/>
    <s v="Indian Rupees(Rs.)"/>
    <x v="0"/>
    <x v="0"/>
    <x v="0"/>
    <n v="10"/>
    <x v="1"/>
    <x v="11"/>
    <x v="1"/>
    <n v="8"/>
    <n v="16"/>
    <d v="2016-08-16T00:00:00"/>
    <s v="Rs.200"/>
    <n v="1"/>
    <n v="200"/>
  </r>
  <r>
    <n v="7889"/>
    <x v="2995"/>
    <n v="1"/>
    <x v="0"/>
    <s v="New Delhi"/>
    <s v="8/24, Sahi Hospital Road, Jangpura Extension, Jangpura, New Delhi"/>
    <x v="572"/>
    <s v="Indian Rupees(Rs.)"/>
    <x v="0"/>
    <x v="0"/>
    <x v="0"/>
    <n v="16"/>
    <x v="1"/>
    <x v="13"/>
    <x v="4"/>
    <n v="8"/>
    <n v="2"/>
    <d v="2014-08-02T00:00:00"/>
    <s v="Rs.200"/>
    <n v="1"/>
    <n v="200"/>
  </r>
  <r>
    <n v="3338"/>
    <x v="2996"/>
    <n v="1"/>
    <x v="0"/>
    <s v="New Delhi"/>
    <s v="43, Hawkers House, Birbal Road, Jangpura Extension, Jangpura, New Delhi"/>
    <x v="12"/>
    <s v="Indian Rupees(Rs.)"/>
    <x v="0"/>
    <x v="0"/>
    <x v="0"/>
    <n v="352"/>
    <x v="1"/>
    <x v="14"/>
    <x v="2"/>
    <n v="8"/>
    <n v="16"/>
    <d v="2018-08-16T00:00:00"/>
    <s v="Rs.200"/>
    <n v="1"/>
    <n v="200"/>
  </r>
  <r>
    <n v="7526"/>
    <x v="2997"/>
    <n v="1"/>
    <x v="0"/>
    <s v="New Delhi"/>
    <s v="2750/21, Ajmal Khan Road, Karol Bagh, New Delhi"/>
    <x v="57"/>
    <s v="Indian Rupees(Rs.)"/>
    <x v="0"/>
    <x v="0"/>
    <x v="0"/>
    <n v="100"/>
    <x v="1"/>
    <x v="5"/>
    <x v="1"/>
    <n v="8"/>
    <n v="9"/>
    <d v="2016-08-09T00:00:00"/>
    <s v="Rs.200"/>
    <n v="1"/>
    <n v="200"/>
  </r>
  <r>
    <n v="7861"/>
    <x v="2998"/>
    <n v="1"/>
    <x v="0"/>
    <s v="New Delhi"/>
    <s v="C-152, Lajpat Nagar 2, New Delhi"/>
    <x v="22"/>
    <s v="Indian Rupees(Rs.)"/>
    <x v="0"/>
    <x v="0"/>
    <x v="0"/>
    <n v="70"/>
    <x v="1"/>
    <x v="9"/>
    <x v="1"/>
    <n v="8"/>
    <n v="19"/>
    <d v="2016-08-19T00:00:00"/>
    <s v="Rs.200"/>
    <n v="1"/>
    <n v="200"/>
  </r>
  <r>
    <n v="305298"/>
    <x v="2999"/>
    <n v="1"/>
    <x v="0"/>
    <s v="New Delhi"/>
    <s v="A-64, Vikas Marg, Laxmi Nagar, New Delhi"/>
    <x v="57"/>
    <s v="Indian Rupees(Rs.)"/>
    <x v="0"/>
    <x v="0"/>
    <x v="0"/>
    <n v="8"/>
    <x v="1"/>
    <x v="27"/>
    <x v="6"/>
    <n v="8"/>
    <n v="3"/>
    <d v="2010-08-03T00:00:00"/>
    <s v="Rs.200"/>
    <n v="1"/>
    <n v="200"/>
  </r>
  <r>
    <n v="18346857"/>
    <x v="3000"/>
    <n v="1"/>
    <x v="0"/>
    <s v="New Delhi"/>
    <s v="Shop 14, Tejdar Babbar Market, Khanna Market, Lodhi Colony, New Delhi"/>
    <x v="12"/>
    <s v="Indian Rupees(Rs.)"/>
    <x v="0"/>
    <x v="0"/>
    <x v="0"/>
    <n v="8"/>
    <x v="1"/>
    <x v="13"/>
    <x v="6"/>
    <n v="8"/>
    <n v="2"/>
    <d v="2010-08-02T00:00:00"/>
    <s v="Rs.200"/>
    <n v="1"/>
    <n v="200"/>
  </r>
  <r>
    <n v="18376492"/>
    <x v="3001"/>
    <n v="1"/>
    <x v="0"/>
    <s v="New Delhi"/>
    <s v="84-B, Pocket A-1, Mayur Vihar Phase 3, New Delhi"/>
    <x v="22"/>
    <s v="Indian Rupees(Rs.)"/>
    <x v="0"/>
    <x v="0"/>
    <x v="0"/>
    <n v="2"/>
    <x v="1"/>
    <x v="0"/>
    <x v="6"/>
    <n v="8"/>
    <n v="14"/>
    <d v="2010-08-14T00:00:00"/>
    <s v="Rs.200"/>
    <n v="1"/>
    <n v="200"/>
  </r>
  <r>
    <n v="300911"/>
    <x v="491"/>
    <n v="1"/>
    <x v="0"/>
    <s v="New Delhi"/>
    <s v="D-2/15, Shopping Zone, Model Town 3, New Delhi"/>
    <x v="22"/>
    <s v="Indian Rupees(Rs.)"/>
    <x v="0"/>
    <x v="0"/>
    <x v="0"/>
    <n v="15"/>
    <x v="1"/>
    <x v="11"/>
    <x v="0"/>
    <n v="8"/>
    <n v="8"/>
    <d v="2013-08-08T00:00:00"/>
    <s v="Rs.200"/>
    <n v="1"/>
    <n v="200"/>
  </r>
  <r>
    <n v="302685"/>
    <x v="3002"/>
    <n v="1"/>
    <x v="0"/>
    <s v="New Delhi"/>
    <s v="Opposite Batra Hospital, Mukherjee Nagar, New Delhi"/>
    <x v="848"/>
    <s v="Indian Rupees(Rs.)"/>
    <x v="0"/>
    <x v="0"/>
    <x v="0"/>
    <n v="11"/>
    <x v="1"/>
    <x v="27"/>
    <x v="0"/>
    <n v="8"/>
    <n v="4"/>
    <d v="2013-08-04T00:00:00"/>
    <s v="Rs.200"/>
    <n v="1"/>
    <n v="200"/>
  </r>
  <r>
    <n v="18391581"/>
    <x v="622"/>
    <n v="1"/>
    <x v="0"/>
    <s v="New Delhi"/>
    <s v="Food Court, 2nd Floor, Pacific Mall, Tagore Garden, New Delhi"/>
    <x v="127"/>
    <s v="Indian Rupees(Rs.)"/>
    <x v="0"/>
    <x v="0"/>
    <x v="0"/>
    <n v="8"/>
    <x v="1"/>
    <x v="13"/>
    <x v="3"/>
    <n v="8"/>
    <n v="28"/>
    <d v="2011-08-28T00:00:00"/>
    <s v="Rs.200"/>
    <n v="1"/>
    <n v="200"/>
  </r>
  <r>
    <n v="308991"/>
    <x v="3003"/>
    <n v="1"/>
    <x v="0"/>
    <s v="New Delhi"/>
    <s v="Food Court, 2nd Floor, Pacific Mall, Tagore Garden, New Delhi"/>
    <x v="61"/>
    <s v="Indian Rupees(Rs.)"/>
    <x v="0"/>
    <x v="0"/>
    <x v="0"/>
    <n v="18"/>
    <x v="1"/>
    <x v="15"/>
    <x v="8"/>
    <n v="8"/>
    <n v="14"/>
    <d v="2015-08-14T00:00:00"/>
    <s v="Rs.200"/>
    <n v="1"/>
    <n v="200"/>
  </r>
  <r>
    <n v="302046"/>
    <x v="3004"/>
    <n v="1"/>
    <x v="0"/>
    <s v="New Delhi"/>
    <s v="Main Road, Mahavir Enclave 3, Palam, New Delhi"/>
    <x v="23"/>
    <s v="Indian Rupees(Rs.)"/>
    <x v="0"/>
    <x v="0"/>
    <x v="0"/>
    <n v="1"/>
    <x v="1"/>
    <x v="0"/>
    <x v="4"/>
    <n v="8"/>
    <n v="23"/>
    <d v="2014-08-23T00:00:00"/>
    <s v="Rs.200"/>
    <n v="1"/>
    <n v="200"/>
  </r>
  <r>
    <n v="18468651"/>
    <x v="2993"/>
    <n v="1"/>
    <x v="0"/>
    <s v="New Delhi"/>
    <s v="Shankar Road, Rajinder Nagar, New Delhi"/>
    <x v="61"/>
    <s v="Indian Rupees(Rs.)"/>
    <x v="0"/>
    <x v="1"/>
    <x v="0"/>
    <n v="7"/>
    <x v="1"/>
    <x v="27"/>
    <x v="8"/>
    <n v="8"/>
    <n v="25"/>
    <d v="2015-08-25T00:00:00"/>
    <s v="Rs.200"/>
    <n v="1"/>
    <n v="200"/>
  </r>
  <r>
    <n v="18287389"/>
    <x v="3005"/>
    <n v="1"/>
    <x v="0"/>
    <s v="New Delhi"/>
    <s v="A/19, West End, Satyaniketan, New Delhi"/>
    <x v="46"/>
    <s v="Indian Rupees(Rs.)"/>
    <x v="0"/>
    <x v="0"/>
    <x v="0"/>
    <n v="15"/>
    <x v="1"/>
    <x v="4"/>
    <x v="3"/>
    <n v="8"/>
    <n v="2"/>
    <d v="2011-08-02T00:00:00"/>
    <s v="Rs.200"/>
    <n v="1"/>
    <n v="200"/>
  </r>
  <r>
    <n v="18037814"/>
    <x v="3006"/>
    <n v="1"/>
    <x v="0"/>
    <s v="New Delhi"/>
    <s v="Ashok Nagar Market, Subhash Nagar, New Delhi"/>
    <x v="64"/>
    <s v="Indian Rupees(Rs.)"/>
    <x v="0"/>
    <x v="0"/>
    <x v="0"/>
    <n v="4"/>
    <x v="1"/>
    <x v="10"/>
    <x v="4"/>
    <n v="8"/>
    <n v="1"/>
    <d v="2014-08-01T00:00:00"/>
    <s v="Rs.200"/>
    <n v="1"/>
    <n v="200"/>
  </r>
  <r>
    <n v="7180"/>
    <x v="3007"/>
    <n v="1"/>
    <x v="0"/>
    <s v="New Delhi"/>
    <s v="Near Mother Dairy, 641, Tagore Garden Extension, New Delhi, Tagore Garden, New Delhi"/>
    <x v="21"/>
    <s v="Indian Rupees(Rs.)"/>
    <x v="0"/>
    <x v="0"/>
    <x v="0"/>
    <n v="3"/>
    <x v="1"/>
    <x v="0"/>
    <x v="5"/>
    <n v="8"/>
    <n v="15"/>
    <d v="2012-08-15T00:00:00"/>
    <s v="Rs.200"/>
    <n v="1"/>
    <n v="200"/>
  </r>
  <r>
    <n v="313282"/>
    <x v="2980"/>
    <n v="1"/>
    <x v="0"/>
    <s v="New Delhi"/>
    <s v="K-131/2, Mahavir Nagar, Krishna Park, Main Outer Ring Road, Tilak Nagar, New Delhi"/>
    <x v="845"/>
    <s v="Indian Rupees(Rs.)"/>
    <x v="0"/>
    <x v="0"/>
    <x v="0"/>
    <n v="2"/>
    <x v="1"/>
    <x v="0"/>
    <x v="1"/>
    <n v="8"/>
    <n v="22"/>
    <d v="2016-08-22T00:00:00"/>
    <s v="Rs.200"/>
    <n v="1"/>
    <n v="200"/>
  </r>
  <r>
    <n v="9108"/>
    <x v="120"/>
    <n v="1"/>
    <x v="0"/>
    <s v="New Delhi"/>
    <s v="154, Kakrola Housing Complex, Dwarka Mod, Uttam Nagar, New Delhi"/>
    <x v="74"/>
    <s v="Indian Rupees(Rs.)"/>
    <x v="0"/>
    <x v="0"/>
    <x v="0"/>
    <n v="3"/>
    <x v="1"/>
    <x v="0"/>
    <x v="1"/>
    <n v="8"/>
    <n v="9"/>
    <d v="2016-08-09T00:00:00"/>
    <s v="Rs.200"/>
    <n v="1"/>
    <n v="200"/>
  </r>
  <r>
    <n v="18463329"/>
    <x v="3008"/>
    <n v="1"/>
    <x v="0"/>
    <s v="New Delhi"/>
    <s v="16A, Basant Lok, Vasant Vihar, New Delhi"/>
    <x v="22"/>
    <s v="Indian Rupees(Rs.)"/>
    <x v="0"/>
    <x v="0"/>
    <x v="0"/>
    <n v="1"/>
    <x v="1"/>
    <x v="0"/>
    <x v="0"/>
    <n v="8"/>
    <n v="20"/>
    <d v="2013-08-20T00:00:00"/>
    <s v="Rs.200"/>
    <n v="1"/>
    <n v="200"/>
  </r>
  <r>
    <n v="301440"/>
    <x v="3009"/>
    <n v="1"/>
    <x v="0"/>
    <s v="New Delhi"/>
    <s v="A-12, Alaknanda Shopping Complex, Opposite ICICI Bank, Alaknanda, New Delhi"/>
    <x v="42"/>
    <s v="Indian Rupees(Rs.)"/>
    <x v="0"/>
    <x v="0"/>
    <x v="0"/>
    <n v="21"/>
    <x v="1"/>
    <x v="11"/>
    <x v="8"/>
    <n v="7"/>
    <n v="2"/>
    <d v="2015-07-02T00:00:00"/>
    <s v="Rs.200"/>
    <n v="1"/>
    <n v="200"/>
  </r>
  <r>
    <n v="310874"/>
    <x v="3010"/>
    <n v="1"/>
    <x v="0"/>
    <s v="New Delhi"/>
    <s v="G 3, Block A, Central Market, Surajmal Vihar, Anand Vihar, New Delhi"/>
    <x v="12"/>
    <s v="Indian Rupees(Rs.)"/>
    <x v="0"/>
    <x v="0"/>
    <x v="0"/>
    <n v="6"/>
    <x v="1"/>
    <x v="13"/>
    <x v="2"/>
    <n v="7"/>
    <n v="11"/>
    <d v="2018-07-11T00:00:00"/>
    <s v="Rs.200"/>
    <n v="1"/>
    <n v="200"/>
  </r>
  <r>
    <n v="9876"/>
    <x v="3011"/>
    <n v="1"/>
    <x v="0"/>
    <s v="New Delhi"/>
    <s v="3/3, Community Centre, East of Kailash, New Delhi"/>
    <x v="133"/>
    <s v="Indian Rupees(Rs.)"/>
    <x v="0"/>
    <x v="0"/>
    <x v="0"/>
    <n v="1"/>
    <x v="1"/>
    <x v="0"/>
    <x v="8"/>
    <n v="7"/>
    <n v="17"/>
    <d v="2015-07-17T00:00:00"/>
    <s v="Rs.200"/>
    <n v="1"/>
    <n v="200"/>
  </r>
  <r>
    <n v="9806"/>
    <x v="3012"/>
    <n v="1"/>
    <x v="0"/>
    <s v="New Delhi"/>
    <s v="C-15, Madhu Vihar, IP Extension, New Delhi"/>
    <x v="22"/>
    <s v="Indian Rupees(Rs.)"/>
    <x v="0"/>
    <x v="1"/>
    <x v="0"/>
    <n v="86"/>
    <x v="1"/>
    <x v="4"/>
    <x v="7"/>
    <n v="7"/>
    <n v="18"/>
    <d v="2017-07-18T00:00:00"/>
    <s v="Rs.200"/>
    <n v="1"/>
    <n v="200"/>
  </r>
  <r>
    <n v="5965"/>
    <x v="3013"/>
    <n v="1"/>
    <x v="0"/>
    <s v="New Delhi"/>
    <s v="18/1, Double Storey, Prem Nagar, Jail Road, New Delhi"/>
    <x v="22"/>
    <s v="Indian Rupees(Rs.)"/>
    <x v="0"/>
    <x v="0"/>
    <x v="0"/>
    <n v="17"/>
    <x v="1"/>
    <x v="4"/>
    <x v="0"/>
    <n v="7"/>
    <n v="25"/>
    <d v="2013-07-25T00:00:00"/>
    <s v="Rs.200"/>
    <n v="1"/>
    <n v="200"/>
  </r>
  <r>
    <n v="18138461"/>
    <x v="3014"/>
    <n v="1"/>
    <x v="0"/>
    <s v="New Delhi"/>
    <s v="K-107/B, Ground Floor, Kalkaji, New Delhi"/>
    <x v="64"/>
    <s v="Indian Rupees(Rs.)"/>
    <x v="0"/>
    <x v="1"/>
    <x v="0"/>
    <n v="41"/>
    <x v="1"/>
    <x v="4"/>
    <x v="4"/>
    <n v="7"/>
    <n v="5"/>
    <d v="2014-07-05T00:00:00"/>
    <s v="Rs.200"/>
    <n v="1"/>
    <n v="200"/>
  </r>
  <r>
    <n v="313307"/>
    <x v="3015"/>
    <n v="1"/>
    <x v="0"/>
    <s v="New Delhi"/>
    <s v="A-8, Shivpuri, Krishna Nagar, New Delhi"/>
    <x v="849"/>
    <s v="Indian Rupees(Rs.)"/>
    <x v="0"/>
    <x v="0"/>
    <x v="0"/>
    <n v="7"/>
    <x v="1"/>
    <x v="20"/>
    <x v="2"/>
    <n v="7"/>
    <n v="6"/>
    <d v="2018-07-06T00:00:00"/>
    <s v="Rs.200"/>
    <n v="1"/>
    <n v="200"/>
  </r>
  <r>
    <n v="18385727"/>
    <x v="3016"/>
    <n v="1"/>
    <x v="0"/>
    <s v="New Delhi"/>
    <s v="M-395, Lado Sarai, New Delhi"/>
    <x v="21"/>
    <s v="Indian Rupees(Rs.)"/>
    <x v="0"/>
    <x v="0"/>
    <x v="0"/>
    <n v="1"/>
    <x v="1"/>
    <x v="0"/>
    <x v="3"/>
    <n v="7"/>
    <n v="9"/>
    <d v="2011-07-09T00:00:00"/>
    <s v="Rs.200"/>
    <n v="1"/>
    <n v="200"/>
  </r>
  <r>
    <n v="300729"/>
    <x v="3017"/>
    <n v="1"/>
    <x v="0"/>
    <s v="New Delhi"/>
    <s v="A-72, Near Laxmi Nagar Metro Station, Guru Nanak Pura, Laxmi Nagar, New Delhi"/>
    <x v="42"/>
    <s v="Indian Rupees(Rs.)"/>
    <x v="0"/>
    <x v="1"/>
    <x v="0"/>
    <n v="188"/>
    <x v="1"/>
    <x v="4"/>
    <x v="7"/>
    <n v="7"/>
    <n v="4"/>
    <d v="2017-07-04T00:00:00"/>
    <s v="Rs.200"/>
    <n v="1"/>
    <n v="200"/>
  </r>
  <r>
    <n v="18489805"/>
    <x v="3018"/>
    <n v="1"/>
    <x v="0"/>
    <s v="New Delhi"/>
    <s v="K-26-C, Main Road, Mahipalpur, New Delhi"/>
    <x v="708"/>
    <s v="Indian Rupees(Rs.)"/>
    <x v="0"/>
    <x v="0"/>
    <x v="0"/>
    <n v="1"/>
    <x v="1"/>
    <x v="0"/>
    <x v="3"/>
    <n v="7"/>
    <n v="4"/>
    <d v="2011-07-04T00:00:00"/>
    <s v="Rs.200"/>
    <n v="1"/>
    <n v="200"/>
  </r>
  <r>
    <n v="18489808"/>
    <x v="3019"/>
    <n v="1"/>
    <x v="0"/>
    <s v="New Delhi"/>
    <s v="Shop 240, Ghitorni Village, MG Road, New Delhi"/>
    <x v="25"/>
    <s v="Indian Rupees(Rs.)"/>
    <x v="0"/>
    <x v="0"/>
    <x v="0"/>
    <n v="2"/>
    <x v="1"/>
    <x v="0"/>
    <x v="7"/>
    <n v="7"/>
    <n v="17"/>
    <d v="2017-07-17T00:00:00"/>
    <s v="Rs.200"/>
    <n v="1"/>
    <n v="200"/>
  </r>
  <r>
    <n v="303589"/>
    <x v="3020"/>
    <n v="1"/>
    <x v="0"/>
    <s v="New Delhi"/>
    <s v="2/49, Moti Nagar, New Delhi"/>
    <x v="21"/>
    <s v="Indian Rupees(Rs.)"/>
    <x v="0"/>
    <x v="0"/>
    <x v="0"/>
    <n v="5"/>
    <x v="1"/>
    <x v="20"/>
    <x v="5"/>
    <n v="7"/>
    <n v="27"/>
    <d v="2012-07-27T00:00:00"/>
    <s v="Rs.200"/>
    <n v="1"/>
    <n v="200"/>
  </r>
  <r>
    <n v="300608"/>
    <x v="3021"/>
    <n v="1"/>
    <x v="0"/>
    <s v="New Delhi"/>
    <s v="1346, Sangarashan, Paharganj, New Delhi"/>
    <x v="19"/>
    <s v="Indian Rupees(Rs.)"/>
    <x v="0"/>
    <x v="0"/>
    <x v="0"/>
    <n v="4"/>
    <x v="1"/>
    <x v="20"/>
    <x v="4"/>
    <n v="7"/>
    <n v="28"/>
    <d v="2014-07-28T00:00:00"/>
    <s v="Rs.200"/>
    <n v="1"/>
    <n v="200"/>
  </r>
  <r>
    <n v="311162"/>
    <x v="3022"/>
    <n v="1"/>
    <x v="0"/>
    <s v="New Delhi"/>
    <s v="S-71, Aggarwal Plaza, Opposite Balaji Mandir, Prashant Vihar, New Delhi"/>
    <x v="12"/>
    <s v="Indian Rupees(Rs.)"/>
    <x v="0"/>
    <x v="0"/>
    <x v="0"/>
    <n v="13"/>
    <x v="1"/>
    <x v="15"/>
    <x v="8"/>
    <n v="7"/>
    <n v="25"/>
    <d v="2015-07-25T00:00:00"/>
    <s v="Rs.200"/>
    <n v="1"/>
    <n v="200"/>
  </r>
  <r>
    <n v="307168"/>
    <x v="3023"/>
    <n v="1"/>
    <x v="0"/>
    <s v="New Delhi"/>
    <s v="Outside Tamil Sangam Building, Tamil Sangam Marg, R K Puram, New Delhi"/>
    <x v="68"/>
    <s v="Indian Rupees(Rs.)"/>
    <x v="0"/>
    <x v="0"/>
    <x v="0"/>
    <n v="11"/>
    <x v="1"/>
    <x v="20"/>
    <x v="5"/>
    <n v="7"/>
    <n v="17"/>
    <d v="2012-07-17T00:00:00"/>
    <s v="Rs.200"/>
    <n v="1"/>
    <n v="200"/>
  </r>
  <r>
    <n v="8853"/>
    <x v="3024"/>
    <n v="1"/>
    <x v="0"/>
    <s v="New Delhi"/>
    <s v="Outside Tamil Sangam, Tamil Sangam Marg, R K Puram, New Delhi"/>
    <x v="64"/>
    <s v="Indian Rupees(Rs.)"/>
    <x v="0"/>
    <x v="0"/>
    <x v="0"/>
    <n v="148"/>
    <x v="1"/>
    <x v="21"/>
    <x v="0"/>
    <n v="7"/>
    <n v="28"/>
    <d v="2013-07-28T00:00:00"/>
    <s v="Rs.200"/>
    <n v="1"/>
    <n v="200"/>
  </r>
  <r>
    <n v="302318"/>
    <x v="3025"/>
    <n v="1"/>
    <x v="0"/>
    <s v="New Delhi"/>
    <s v="Main IGNOU Road, Neb Sarai, Sainik Farms, New Delhi"/>
    <x v="850"/>
    <s v="Indian Rupees(Rs.)"/>
    <x v="0"/>
    <x v="0"/>
    <x v="0"/>
    <n v="2"/>
    <x v="1"/>
    <x v="0"/>
    <x v="1"/>
    <n v="7"/>
    <n v="27"/>
    <d v="2016-07-27T00:00:00"/>
    <s v="Rs.200"/>
    <n v="1"/>
    <n v="200"/>
  </r>
  <r>
    <n v="7849"/>
    <x v="3026"/>
    <n v="1"/>
    <x v="0"/>
    <s v="New Delhi"/>
    <s v="3, Mini Market, Opposite IIT Main Gate, SDA, New Delhi"/>
    <x v="57"/>
    <s v="Indian Rupees(Rs.)"/>
    <x v="0"/>
    <x v="0"/>
    <x v="0"/>
    <n v="4"/>
    <x v="1"/>
    <x v="20"/>
    <x v="7"/>
    <n v="7"/>
    <n v="12"/>
    <d v="2017-07-12T00:00:00"/>
    <s v="Rs.200"/>
    <n v="1"/>
    <n v="200"/>
  </r>
  <r>
    <n v="18157406"/>
    <x v="3027"/>
    <n v="1"/>
    <x v="0"/>
    <s v="New Delhi"/>
    <s v="S-3A, School Block, Shakarpur, New Delhi"/>
    <x v="3"/>
    <s v="Indian Rupees(Rs.)"/>
    <x v="0"/>
    <x v="0"/>
    <x v="0"/>
    <n v="7"/>
    <x v="1"/>
    <x v="10"/>
    <x v="6"/>
    <n v="7"/>
    <n v="12"/>
    <d v="2010-07-12T00:00:00"/>
    <s v="Rs.200"/>
    <n v="1"/>
    <n v="200"/>
  </r>
  <r>
    <n v="313171"/>
    <x v="3028"/>
    <n v="1"/>
    <x v="0"/>
    <s v="New Delhi"/>
    <s v="G 1, BB Block, Vardhman Market, Shalimar Bagh, New Delhi"/>
    <x v="70"/>
    <s v="Indian Rupees(Rs.)"/>
    <x v="0"/>
    <x v="1"/>
    <x v="0"/>
    <n v="31"/>
    <x v="1"/>
    <x v="9"/>
    <x v="6"/>
    <n v="7"/>
    <n v="14"/>
    <d v="2010-07-14T00:00:00"/>
    <s v="Rs.200"/>
    <n v="1"/>
    <n v="200"/>
  </r>
  <r>
    <n v="18358654"/>
    <x v="3029"/>
    <n v="1"/>
    <x v="0"/>
    <s v="New Delhi"/>
    <s v="E-1, Bal Udyan Road, Uttam Nagar, New Delhi"/>
    <x v="91"/>
    <s v="Indian Rupees(Rs.)"/>
    <x v="0"/>
    <x v="0"/>
    <x v="0"/>
    <n v="9"/>
    <x v="1"/>
    <x v="27"/>
    <x v="4"/>
    <n v="7"/>
    <n v="9"/>
    <d v="2014-07-09T00:00:00"/>
    <s v="Rs.200"/>
    <n v="1"/>
    <n v="200"/>
  </r>
  <r>
    <n v="307946"/>
    <x v="3030"/>
    <n v="1"/>
    <x v="0"/>
    <s v="New Delhi"/>
    <s v="A-1/28, Mohan Garden, Peepal Road, Opposite Sargam Sweets, Metro Pillar 754, Uttam Nagar, New Delhi"/>
    <x v="851"/>
    <s v="Indian Rupees(Rs.)"/>
    <x v="0"/>
    <x v="0"/>
    <x v="0"/>
    <n v="8"/>
    <x v="1"/>
    <x v="10"/>
    <x v="1"/>
    <n v="7"/>
    <n v="20"/>
    <d v="2016-07-20T00:00:00"/>
    <s v="Rs.200"/>
    <n v="1"/>
    <n v="200"/>
  </r>
  <r>
    <n v="18258762"/>
    <x v="3031"/>
    <n v="1"/>
    <x v="0"/>
    <s v="New Delhi"/>
    <s v="F-255, Near Dussehra Ground, Vikaspuri, New Delhi"/>
    <x v="42"/>
    <s v="Indian Rupees(Rs.)"/>
    <x v="0"/>
    <x v="0"/>
    <x v="0"/>
    <n v="3"/>
    <x v="1"/>
    <x v="0"/>
    <x v="1"/>
    <n v="7"/>
    <n v="10"/>
    <d v="2016-07-10T00:00:00"/>
    <s v="Rs.200"/>
    <n v="1"/>
    <n v="200"/>
  </r>
  <r>
    <n v="18124373"/>
    <x v="3032"/>
    <n v="1"/>
    <x v="0"/>
    <s v="New Delhi"/>
    <s v="Shop No 5, Chetan Complex, Anand Vihar, New Delhi"/>
    <x v="90"/>
    <s v="Indian Rupees(Rs.)"/>
    <x v="0"/>
    <x v="0"/>
    <x v="0"/>
    <n v="9"/>
    <x v="1"/>
    <x v="27"/>
    <x v="2"/>
    <n v="6"/>
    <n v="22"/>
    <d v="2018-06-22T00:00:00"/>
    <s v="Rs.200"/>
    <n v="1"/>
    <n v="200"/>
  </r>
  <r>
    <n v="312693"/>
    <x v="3033"/>
    <n v="1"/>
    <x v="0"/>
    <s v="New Delhi"/>
    <s v="5187, Ballimaran, Chandni Chowk, New Delhi"/>
    <x v="14"/>
    <s v="Indian Rupees(Rs.)"/>
    <x v="0"/>
    <x v="0"/>
    <x v="0"/>
    <n v="30"/>
    <x v="1"/>
    <x v="21"/>
    <x v="0"/>
    <n v="6"/>
    <n v="3"/>
    <d v="2013-06-03T00:00:00"/>
    <s v="Rs.200"/>
    <n v="1"/>
    <n v="200"/>
  </r>
  <r>
    <n v="5462"/>
    <x v="3034"/>
    <n v="1"/>
    <x v="0"/>
    <s v="New Delhi"/>
    <s v="3575, Netaji Subhash Marg, Daryaganj, New Delhi"/>
    <x v="64"/>
    <s v="Indian Rupees(Rs.)"/>
    <x v="0"/>
    <x v="0"/>
    <x v="0"/>
    <n v="5"/>
    <x v="1"/>
    <x v="10"/>
    <x v="8"/>
    <n v="6"/>
    <n v="24"/>
    <d v="2015-06-24T00:00:00"/>
    <s v="Rs.200"/>
    <n v="1"/>
    <n v="200"/>
  </r>
  <r>
    <n v="18291241"/>
    <x v="3035"/>
    <n v="1"/>
    <x v="0"/>
    <s v="New Delhi"/>
    <s v="Opposite Gate 1, Jama Masjid, New Delhi"/>
    <x v="14"/>
    <s v="Indian Rupees(Rs.)"/>
    <x v="0"/>
    <x v="0"/>
    <x v="0"/>
    <n v="13"/>
    <x v="1"/>
    <x v="11"/>
    <x v="2"/>
    <n v="6"/>
    <n v="18"/>
    <d v="2018-06-18T00:00:00"/>
    <s v="Rs.200"/>
    <n v="1"/>
    <n v="200"/>
  </r>
  <r>
    <n v="7590"/>
    <x v="3036"/>
    <n v="1"/>
    <x v="0"/>
    <s v="New Delhi"/>
    <s v="J-13/12, DDA Flats, Kalkaji, New Delhi"/>
    <x v="57"/>
    <s v="Indian Rupees(Rs.)"/>
    <x v="0"/>
    <x v="0"/>
    <x v="0"/>
    <n v="4"/>
    <x v="1"/>
    <x v="20"/>
    <x v="1"/>
    <n v="6"/>
    <n v="16"/>
    <d v="2016-06-16T00:00:00"/>
    <s v="Rs.200"/>
    <n v="1"/>
    <n v="200"/>
  </r>
  <r>
    <n v="2920"/>
    <x v="3037"/>
    <n v="1"/>
    <x v="0"/>
    <s v="New Delhi"/>
    <s v="7, Mukherjee Tower, Mukherjee Nagar, New Delhi"/>
    <x v="12"/>
    <s v="Indian Rupees(Rs.)"/>
    <x v="0"/>
    <x v="0"/>
    <x v="0"/>
    <n v="10"/>
    <x v="1"/>
    <x v="13"/>
    <x v="1"/>
    <n v="6"/>
    <n v="2"/>
    <d v="2016-06-02T00:00:00"/>
    <s v="Rs.200"/>
    <n v="1"/>
    <n v="200"/>
  </r>
  <r>
    <n v="18445631"/>
    <x v="3038"/>
    <n v="1"/>
    <x v="0"/>
    <s v="New Delhi"/>
    <s v="RZ-46 C/5, Gali 1, Gandhi Market, Main Sagarpur, New Delhi"/>
    <x v="38"/>
    <s v="Indian Rupees(Rs.)"/>
    <x v="0"/>
    <x v="0"/>
    <x v="0"/>
    <n v="1"/>
    <x v="1"/>
    <x v="0"/>
    <x v="4"/>
    <n v="6"/>
    <n v="19"/>
    <d v="2014-06-19T00:00:00"/>
    <s v="Rs.200"/>
    <n v="1"/>
    <n v="200"/>
  </r>
  <r>
    <n v="18233577"/>
    <x v="3039"/>
    <n v="1"/>
    <x v="0"/>
    <s v="New Delhi"/>
    <s v="A-3, DDA market, Paschim Vihar, New Delhi"/>
    <x v="61"/>
    <s v="Indian Rupees(Rs.)"/>
    <x v="0"/>
    <x v="1"/>
    <x v="0"/>
    <n v="21"/>
    <x v="1"/>
    <x v="15"/>
    <x v="6"/>
    <n v="6"/>
    <n v="2"/>
    <d v="2010-06-02T00:00:00"/>
    <s v="Rs.200"/>
    <n v="1"/>
    <n v="200"/>
  </r>
  <r>
    <n v="18398575"/>
    <x v="3040"/>
    <n v="1"/>
    <x v="0"/>
    <s v="New Delhi"/>
    <s v="C D Block, LSC, Aggarwal Chambers, Pitampura, New Delhi"/>
    <x v="57"/>
    <s v="Indian Rupees(Rs.)"/>
    <x v="0"/>
    <x v="1"/>
    <x v="0"/>
    <n v="5"/>
    <x v="1"/>
    <x v="10"/>
    <x v="5"/>
    <n v="6"/>
    <n v="16"/>
    <d v="2012-06-16T00:00:00"/>
    <s v="Rs.200"/>
    <n v="1"/>
    <n v="200"/>
  </r>
  <r>
    <n v="18358182"/>
    <x v="3041"/>
    <n v="1"/>
    <x v="0"/>
    <s v="New Delhi"/>
    <s v="QU Block Market, Pitampura, New Delhi"/>
    <x v="30"/>
    <s v="Indian Rupees(Rs.)"/>
    <x v="0"/>
    <x v="1"/>
    <x v="0"/>
    <n v="3"/>
    <x v="1"/>
    <x v="0"/>
    <x v="8"/>
    <n v="6"/>
    <n v="7"/>
    <d v="2015-06-07T00:00:00"/>
    <s v="Rs.200"/>
    <n v="1"/>
    <n v="200"/>
  </r>
  <r>
    <n v="18400762"/>
    <x v="3042"/>
    <n v="1"/>
    <x v="0"/>
    <s v="New Delhi"/>
    <s v="A-80, Preet Vihar, New Delhi"/>
    <x v="22"/>
    <s v="Indian Rupees(Rs.)"/>
    <x v="0"/>
    <x v="0"/>
    <x v="0"/>
    <n v="6"/>
    <x v="1"/>
    <x v="13"/>
    <x v="5"/>
    <n v="6"/>
    <n v="22"/>
    <d v="2012-06-22T00:00:00"/>
    <s v="Rs.200"/>
    <n v="1"/>
    <n v="200"/>
  </r>
  <r>
    <n v="8488"/>
    <x v="3043"/>
    <n v="1"/>
    <x v="0"/>
    <s v="New Delhi"/>
    <s v="8, G-7, Chopra Complex, Preet Vihar, New Delhi"/>
    <x v="57"/>
    <s v="Indian Rupees(Rs.)"/>
    <x v="0"/>
    <x v="0"/>
    <x v="0"/>
    <n v="6"/>
    <x v="1"/>
    <x v="20"/>
    <x v="7"/>
    <n v="6"/>
    <n v="19"/>
    <d v="2017-06-19T00:00:00"/>
    <s v="Rs.200"/>
    <n v="1"/>
    <n v="200"/>
  </r>
  <r>
    <n v="308969"/>
    <x v="3044"/>
    <n v="1"/>
    <x v="0"/>
    <s v="New Delhi"/>
    <s v="Shop 4, Flat 148, Pocket 7, Rohini, New Delhi"/>
    <x v="43"/>
    <s v="Indian Rupees(Rs.)"/>
    <x v="0"/>
    <x v="0"/>
    <x v="0"/>
    <n v="129"/>
    <x v="1"/>
    <x v="3"/>
    <x v="4"/>
    <n v="6"/>
    <n v="11"/>
    <d v="2014-06-11T00:00:00"/>
    <s v="Rs.200"/>
    <n v="1"/>
    <n v="200"/>
  </r>
  <r>
    <n v="5271"/>
    <x v="3045"/>
    <n v="1"/>
    <x v="0"/>
    <s v="New Delhi"/>
    <s v="3, AL Market, Shalimar Bagh, New Delhi"/>
    <x v="21"/>
    <s v="Indian Rupees(Rs.)"/>
    <x v="0"/>
    <x v="0"/>
    <x v="0"/>
    <n v="51"/>
    <x v="1"/>
    <x v="9"/>
    <x v="2"/>
    <n v="6"/>
    <n v="27"/>
    <d v="2018-06-27T00:00:00"/>
    <s v="Rs.200"/>
    <n v="1"/>
    <n v="200"/>
  </r>
  <r>
    <n v="18358206"/>
    <x v="384"/>
    <n v="1"/>
    <x v="0"/>
    <s v="New Delhi"/>
    <s v="K-9, Arya Samaj Road, Uttam Nagar, New Delhi"/>
    <x v="64"/>
    <s v="Indian Rupees(Rs.)"/>
    <x v="0"/>
    <x v="0"/>
    <x v="0"/>
    <n v="3"/>
    <x v="1"/>
    <x v="0"/>
    <x v="7"/>
    <n v="6"/>
    <n v="23"/>
    <d v="2017-06-23T00:00:00"/>
    <s v="Rs.200"/>
    <n v="1"/>
    <n v="200"/>
  </r>
  <r>
    <n v="18424584"/>
    <x v="3046"/>
    <n v="1"/>
    <x v="0"/>
    <s v="New Delhi"/>
    <s v="Shop 4, DDA Market, Near Maharaja Agrasen College, Vasundhara Enclave, New Delhi"/>
    <x v="64"/>
    <s v="Indian Rupees(Rs.)"/>
    <x v="0"/>
    <x v="0"/>
    <x v="0"/>
    <n v="2"/>
    <x v="1"/>
    <x v="0"/>
    <x v="3"/>
    <n v="6"/>
    <n v="2"/>
    <d v="2011-06-02T00:00:00"/>
    <s v="Rs.200"/>
    <n v="1"/>
    <n v="200"/>
  </r>
  <r>
    <n v="18245248"/>
    <x v="3047"/>
    <n v="1"/>
    <x v="0"/>
    <s v="New Delhi"/>
    <s v="27-C, Main Road, Vijay Nagar, New Delhi"/>
    <x v="27"/>
    <s v="Indian Rupees(Rs.)"/>
    <x v="0"/>
    <x v="0"/>
    <x v="0"/>
    <n v="16"/>
    <x v="1"/>
    <x v="10"/>
    <x v="4"/>
    <n v="6"/>
    <n v="21"/>
    <d v="2014-06-21T00:00:00"/>
    <s v="Rs.200"/>
    <n v="1"/>
    <n v="200"/>
  </r>
  <r>
    <n v="18455876"/>
    <x v="3016"/>
    <n v="1"/>
    <x v="0"/>
    <s v="New Delhi"/>
    <s v="59/2, Yusuf Sarai, New Delhi"/>
    <x v="21"/>
    <s v="Indian Rupees(Rs.)"/>
    <x v="0"/>
    <x v="0"/>
    <x v="0"/>
    <n v="1"/>
    <x v="1"/>
    <x v="0"/>
    <x v="6"/>
    <n v="6"/>
    <n v="16"/>
    <d v="2010-06-16T00:00:00"/>
    <s v="Rs.200"/>
    <n v="1"/>
    <n v="200"/>
  </r>
  <r>
    <n v="6560"/>
    <x v="3048"/>
    <n v="1"/>
    <x v="0"/>
    <s v="New Delhi"/>
    <s v="14/1 A, Deep Cinema, Central Market, Ashok Vihar Phase 1, New Delhi"/>
    <x v="53"/>
    <s v="Indian Rupees(Rs.)"/>
    <x v="0"/>
    <x v="0"/>
    <x v="0"/>
    <n v="23"/>
    <x v="1"/>
    <x v="27"/>
    <x v="5"/>
    <n v="5"/>
    <n v="20"/>
    <d v="2012-05-20T00:00:00"/>
    <s v="Rs.200"/>
    <n v="1"/>
    <n v="200"/>
  </r>
  <r>
    <n v="18335816"/>
    <x v="478"/>
    <n v="1"/>
    <x v="0"/>
    <s v="New Delhi"/>
    <s v="591-598, Near Sabzi Mandi Jheel, Geeta Colony, New Delhi"/>
    <x v="44"/>
    <s v="Indian Rupees(Rs.)"/>
    <x v="0"/>
    <x v="0"/>
    <x v="0"/>
    <n v="4"/>
    <x v="1"/>
    <x v="10"/>
    <x v="8"/>
    <n v="5"/>
    <n v="3"/>
    <d v="2015-05-03T00:00:00"/>
    <s v="Rs.200"/>
    <n v="1"/>
    <n v="200"/>
  </r>
  <r>
    <n v="18455515"/>
    <x v="3049"/>
    <n v="1"/>
    <x v="0"/>
    <s v="New Delhi"/>
    <s v="1616, Outram Lane, Opposite Nulife Hospital, GTB Nagar, New Delhi"/>
    <x v="12"/>
    <s v="Indian Rupees(Rs.)"/>
    <x v="0"/>
    <x v="0"/>
    <x v="0"/>
    <n v="1"/>
    <x v="1"/>
    <x v="0"/>
    <x v="2"/>
    <n v="5"/>
    <n v="4"/>
    <d v="2018-05-04T00:00:00"/>
    <s v="Rs.200"/>
    <n v="1"/>
    <n v="200"/>
  </r>
  <r>
    <n v="303582"/>
    <x v="3050"/>
    <n v="1"/>
    <x v="0"/>
    <s v="New Delhi"/>
    <s v="9, DDA Market 1, Opposite St. Andrew's Scots School, IP Extension, New Delhi"/>
    <x v="804"/>
    <s v="Indian Rupees(Rs.)"/>
    <x v="0"/>
    <x v="0"/>
    <x v="0"/>
    <n v="26"/>
    <x v="1"/>
    <x v="13"/>
    <x v="4"/>
    <n v="5"/>
    <n v="7"/>
    <d v="2014-05-07T00:00:00"/>
    <s v="Rs.200"/>
    <n v="1"/>
    <n v="200"/>
  </r>
  <r>
    <n v="301822"/>
    <x v="3051"/>
    <n v="1"/>
    <x v="0"/>
    <s v="New Delhi"/>
    <s v="Clock Tower, Hari Nagar, Jail Road, New Delhi"/>
    <x v="852"/>
    <s v="Indian Rupees(Rs.)"/>
    <x v="0"/>
    <x v="0"/>
    <x v="0"/>
    <n v="3"/>
    <x v="1"/>
    <x v="0"/>
    <x v="1"/>
    <n v="5"/>
    <n v="28"/>
    <d v="2016-05-28T00:00:00"/>
    <s v="Rs.200"/>
    <n v="1"/>
    <n v="200"/>
  </r>
  <r>
    <n v="302514"/>
    <x v="3052"/>
    <n v="1"/>
    <x v="0"/>
    <s v="New Delhi"/>
    <s v="38, Central Road, Jangpura, New Delhi"/>
    <x v="57"/>
    <s v="Indian Rupees(Rs.)"/>
    <x v="0"/>
    <x v="0"/>
    <x v="0"/>
    <n v="42"/>
    <x v="1"/>
    <x v="13"/>
    <x v="2"/>
    <n v="5"/>
    <n v="8"/>
    <d v="2018-05-08T00:00:00"/>
    <s v="Rs.200"/>
    <n v="1"/>
    <n v="200"/>
  </r>
  <r>
    <n v="313225"/>
    <x v="3053"/>
    <n v="1"/>
    <x v="0"/>
    <s v="New Delhi"/>
    <s v="C8/1, Mandir Marg, Krishna Nagar, New Delhi"/>
    <x v="41"/>
    <s v="Indian Rupees(Rs.)"/>
    <x v="0"/>
    <x v="0"/>
    <x v="0"/>
    <n v="1"/>
    <x v="1"/>
    <x v="0"/>
    <x v="0"/>
    <n v="5"/>
    <n v="24"/>
    <d v="2013-05-24T00:00:00"/>
    <s v="Rs.200"/>
    <n v="1"/>
    <n v="200"/>
  </r>
  <r>
    <n v="18285199"/>
    <x v="3054"/>
    <n v="1"/>
    <x v="0"/>
    <s v="New Delhi"/>
    <s v="JB-9B, Shop 5, Gupta Colony, Khiki Extension, Malviya Nagar, New Delhi"/>
    <x v="64"/>
    <s v="Indian Rupees(Rs.)"/>
    <x v="0"/>
    <x v="0"/>
    <x v="0"/>
    <n v="15"/>
    <x v="1"/>
    <x v="10"/>
    <x v="0"/>
    <n v="5"/>
    <n v="5"/>
    <d v="2013-05-05T00:00:00"/>
    <s v="Rs.200"/>
    <n v="1"/>
    <n v="200"/>
  </r>
  <r>
    <n v="300960"/>
    <x v="3055"/>
    <n v="1"/>
    <x v="0"/>
    <s v="New Delhi"/>
    <s v="11, DDA Market, Pocket 4, Mayur Vihar Phase 1, New Delhi"/>
    <x v="6"/>
    <s v="Indian Rupees(Rs.)"/>
    <x v="0"/>
    <x v="0"/>
    <x v="0"/>
    <n v="18"/>
    <x v="1"/>
    <x v="10"/>
    <x v="6"/>
    <n v="5"/>
    <n v="3"/>
    <d v="2010-05-03T00:00:00"/>
    <s v="Rs.200"/>
    <n v="1"/>
    <n v="200"/>
  </r>
  <r>
    <n v="311993"/>
    <x v="3056"/>
    <n v="1"/>
    <x v="0"/>
    <s v="New Delhi"/>
    <s v="A, Ground Floor , Near Ganpati Complex, New Ashok Nagar, Mayur Vihar Phase 1, New Delhi"/>
    <x v="47"/>
    <s v="Indian Rupees(Rs.)"/>
    <x v="0"/>
    <x v="0"/>
    <x v="0"/>
    <n v="2"/>
    <x v="1"/>
    <x v="0"/>
    <x v="8"/>
    <n v="5"/>
    <n v="17"/>
    <d v="2015-05-17T00:00:00"/>
    <s v="Rs.200"/>
    <n v="1"/>
    <n v="200"/>
  </r>
  <r>
    <n v="18281993"/>
    <x v="3057"/>
    <n v="1"/>
    <x v="0"/>
    <s v="New Delhi"/>
    <s v="Shop 31, DDA Market, Near Jeevan Anmol Hospital, Mayur Vihar Phase 1, New Delhi"/>
    <x v="64"/>
    <s v="Indian Rupees(Rs.)"/>
    <x v="0"/>
    <x v="0"/>
    <x v="0"/>
    <n v="1"/>
    <x v="1"/>
    <x v="0"/>
    <x v="7"/>
    <n v="5"/>
    <n v="28"/>
    <d v="2017-05-28T00:00:00"/>
    <s v="Rs.200"/>
    <n v="1"/>
    <n v="200"/>
  </r>
  <r>
    <n v="313360"/>
    <x v="3058"/>
    <n v="1"/>
    <x v="0"/>
    <s v="New Delhi"/>
    <s v="DDA, Convenient Shopping Centre 1, Pocket C1, Sector C, Kondli Gharoli, Mayur Vihar Phase 3, New Delhi"/>
    <x v="3"/>
    <s v="Indian Rupees(Rs.)"/>
    <x v="0"/>
    <x v="0"/>
    <x v="0"/>
    <n v="2"/>
    <x v="1"/>
    <x v="0"/>
    <x v="4"/>
    <n v="5"/>
    <n v="11"/>
    <d v="2014-05-11T00:00:00"/>
    <s v="Rs.200"/>
    <n v="1"/>
    <n v="200"/>
  </r>
  <r>
    <n v="18349914"/>
    <x v="3059"/>
    <n v="1"/>
    <x v="0"/>
    <s v="New Delhi"/>
    <s v="Khaira Mod, Near Suraj Cinema, Opposite Janta Xray Lab, Najafgarh, New Delhi"/>
    <x v="853"/>
    <s v="Indian Rupees(Rs.)"/>
    <x v="0"/>
    <x v="0"/>
    <x v="0"/>
    <n v="1"/>
    <x v="1"/>
    <x v="0"/>
    <x v="7"/>
    <n v="5"/>
    <n v="4"/>
    <d v="2017-05-04T00:00:00"/>
    <s v="Rs.200"/>
    <n v="1"/>
    <n v="200"/>
  </r>
  <r>
    <n v="301932"/>
    <x v="3060"/>
    <n v="1"/>
    <x v="0"/>
    <s v="New Delhi"/>
    <s v="Ring Road, Naraina, New Delhi"/>
    <x v="854"/>
    <s v="Indian Rupees(Rs.)"/>
    <x v="0"/>
    <x v="0"/>
    <x v="0"/>
    <n v="1"/>
    <x v="1"/>
    <x v="0"/>
    <x v="0"/>
    <n v="5"/>
    <n v="7"/>
    <d v="2013-05-07T00:00:00"/>
    <s v="Rs.200"/>
    <n v="1"/>
    <n v="200"/>
  </r>
  <r>
    <n v="300616"/>
    <x v="3061"/>
    <n v="1"/>
    <x v="0"/>
    <s v="New Delhi"/>
    <s v="9922 23/5, Multani Dhanda, Paharganj, New Delhi"/>
    <x v="855"/>
    <s v="Indian Rupees(Rs.)"/>
    <x v="0"/>
    <x v="0"/>
    <x v="0"/>
    <n v="4"/>
    <x v="1"/>
    <x v="20"/>
    <x v="3"/>
    <n v="5"/>
    <n v="15"/>
    <d v="2011-05-15T00:00:00"/>
    <s v="Rs.200"/>
    <n v="1"/>
    <n v="200"/>
  </r>
  <r>
    <n v="306739"/>
    <x v="3062"/>
    <n v="1"/>
    <x v="0"/>
    <s v="New Delhi"/>
    <s v="Opposite Sanjhi Rasoi, Dabri Road, Palam, New Delhi"/>
    <x v="19"/>
    <s v="Indian Rupees(Rs.)"/>
    <x v="0"/>
    <x v="0"/>
    <x v="0"/>
    <n v="5"/>
    <x v="1"/>
    <x v="20"/>
    <x v="0"/>
    <n v="5"/>
    <n v="2"/>
    <d v="2013-05-02T00:00:00"/>
    <s v="Rs.200"/>
    <n v="1"/>
    <n v="200"/>
  </r>
  <r>
    <n v="8660"/>
    <x v="3063"/>
    <n v="1"/>
    <x v="0"/>
    <s v="New Delhi"/>
    <s v="131, Shankar Road Market, New, Rajinder Nagar, New Delhi"/>
    <x v="57"/>
    <s v="Indian Rupees(Rs.)"/>
    <x v="0"/>
    <x v="0"/>
    <x v="0"/>
    <n v="22"/>
    <x v="1"/>
    <x v="6"/>
    <x v="7"/>
    <n v="5"/>
    <n v="9"/>
    <d v="2017-05-09T00:00:00"/>
    <s v="Rs.200"/>
    <n v="1"/>
    <n v="200"/>
  </r>
  <r>
    <n v="18428536"/>
    <x v="3064"/>
    <n v="1"/>
    <x v="0"/>
    <s v="New Delhi"/>
    <s v="Freedom Fighter Enclave, Opposite Gate 3, Neb Sarai, Ignou Road, Sainik Farms, New Delhi"/>
    <x v="12"/>
    <s v="Indian Rupees(Rs.)"/>
    <x v="0"/>
    <x v="1"/>
    <x v="0"/>
    <n v="6"/>
    <x v="1"/>
    <x v="6"/>
    <x v="7"/>
    <n v="5"/>
    <n v="21"/>
    <d v="2017-05-21T00:00:00"/>
    <s v="Rs.200"/>
    <n v="1"/>
    <n v="200"/>
  </r>
  <r>
    <n v="18373071"/>
    <x v="3065"/>
    <n v="1"/>
    <x v="0"/>
    <s v="New Delhi"/>
    <s v="Shed 4, Khasra 258, Behind Kuldeep House, Lane 3, Westend Marg, Saidulajab, Saket, New Delhi"/>
    <x v="81"/>
    <s v="Indian Rupees(Rs.)"/>
    <x v="0"/>
    <x v="0"/>
    <x v="0"/>
    <n v="25"/>
    <x v="1"/>
    <x v="5"/>
    <x v="0"/>
    <n v="5"/>
    <n v="3"/>
    <d v="2013-05-03T00:00:00"/>
    <s v="Rs.200"/>
    <n v="1"/>
    <n v="200"/>
  </r>
  <r>
    <n v="308906"/>
    <x v="2014"/>
    <n v="1"/>
    <x v="0"/>
    <s v="New Delhi"/>
    <s v="1157/1, Main Road, Rohtash Nagar, Shahdara, New Delhi"/>
    <x v="41"/>
    <s v="Indian Rupees(Rs.)"/>
    <x v="0"/>
    <x v="0"/>
    <x v="0"/>
    <n v="19"/>
    <x v="1"/>
    <x v="15"/>
    <x v="0"/>
    <n v="5"/>
    <n v="1"/>
    <d v="2013-05-01T00:00:00"/>
    <s v="Rs.200"/>
    <n v="1"/>
    <n v="200"/>
  </r>
  <r>
    <n v="18423878"/>
    <x v="3066"/>
    <n v="1"/>
    <x v="0"/>
    <s v="New Delhi"/>
    <s v="255, Yamuna Vihar, Shahdara, New Delhi"/>
    <x v="63"/>
    <s v="Indian Rupees(Rs.)"/>
    <x v="0"/>
    <x v="0"/>
    <x v="0"/>
    <n v="2"/>
    <x v="1"/>
    <x v="0"/>
    <x v="0"/>
    <n v="5"/>
    <n v="28"/>
    <d v="2013-05-28T00:00:00"/>
    <s v="Rs.200"/>
    <n v="1"/>
    <n v="200"/>
  </r>
  <r>
    <n v="18337762"/>
    <x v="3067"/>
    <n v="1"/>
    <x v="0"/>
    <s v="New Delhi"/>
    <s v="Near Seva Nagar Sabji Mandi, South Extension 1, New Delhi"/>
    <x v="22"/>
    <s v="Indian Rupees(Rs.)"/>
    <x v="0"/>
    <x v="0"/>
    <x v="0"/>
    <n v="1"/>
    <x v="1"/>
    <x v="0"/>
    <x v="1"/>
    <n v="5"/>
    <n v="9"/>
    <d v="2016-05-09T00:00:00"/>
    <s v="Rs.200"/>
    <n v="1"/>
    <n v="200"/>
  </r>
  <r>
    <n v="308814"/>
    <x v="491"/>
    <n v="1"/>
    <x v="0"/>
    <s v="New Delhi"/>
    <s v="B 14, Shopping Zone, Near Post Office, Tagore Garden, New Delhi"/>
    <x v="22"/>
    <s v="Indian Rupees(Rs.)"/>
    <x v="0"/>
    <x v="0"/>
    <x v="0"/>
    <n v="5"/>
    <x v="1"/>
    <x v="20"/>
    <x v="2"/>
    <n v="5"/>
    <n v="26"/>
    <d v="2018-05-26T00:00:00"/>
    <s v="Rs.200"/>
    <n v="1"/>
    <n v="200"/>
  </r>
  <r>
    <n v="304160"/>
    <x v="3068"/>
    <n v="1"/>
    <x v="0"/>
    <s v="New Delhi"/>
    <s v="Khyala Road, Vishnu Garden, Tilak Nagar, New Delhi"/>
    <x v="57"/>
    <s v="Indian Rupees(Rs.)"/>
    <x v="0"/>
    <x v="0"/>
    <x v="0"/>
    <n v="2"/>
    <x v="1"/>
    <x v="0"/>
    <x v="5"/>
    <n v="5"/>
    <n v="7"/>
    <d v="2012-05-07T00:00:00"/>
    <s v="Rs.200"/>
    <n v="1"/>
    <n v="200"/>
  </r>
  <r>
    <n v="18291215"/>
    <x v="3069"/>
    <n v="1"/>
    <x v="0"/>
    <s v="New Delhi"/>
    <s v="Main Road, Jhilmil Colony, Vivek Vihar, New Delhi"/>
    <x v="12"/>
    <s v="Indian Rupees(Rs.)"/>
    <x v="0"/>
    <x v="0"/>
    <x v="0"/>
    <n v="12"/>
    <x v="1"/>
    <x v="11"/>
    <x v="5"/>
    <n v="5"/>
    <n v="8"/>
    <d v="2012-05-08T00:00:00"/>
    <s v="Rs.200"/>
    <n v="1"/>
    <n v="200"/>
  </r>
  <r>
    <n v="18332083"/>
    <x v="3070"/>
    <n v="1"/>
    <x v="0"/>
    <s v="New Delhi"/>
    <s v="G 4, Plot 10, LSC Market, Khetan Complex, Surajmal Vihar, Anand Vihar, New Delhi"/>
    <x v="598"/>
    <s v="Indian Rupees(Rs.)"/>
    <x v="0"/>
    <x v="0"/>
    <x v="0"/>
    <n v="16"/>
    <x v="1"/>
    <x v="11"/>
    <x v="5"/>
    <n v="4"/>
    <n v="26"/>
    <d v="2012-04-26T00:00:00"/>
    <s v="Rs.200"/>
    <n v="1"/>
    <n v="200"/>
  </r>
  <r>
    <n v="2379"/>
    <x v="3071"/>
    <n v="1"/>
    <x v="0"/>
    <s v="New Delhi"/>
    <s v="76, Srinagar Colony, Bharat Nagar Road, Ashok Vihar Phase 2, New Delhi"/>
    <x v="43"/>
    <s v="Indian Rupees(Rs.)"/>
    <x v="0"/>
    <x v="0"/>
    <x v="0"/>
    <n v="123"/>
    <x v="1"/>
    <x v="3"/>
    <x v="5"/>
    <n v="4"/>
    <n v="26"/>
    <d v="2012-04-26T00:00:00"/>
    <s v="Rs.200"/>
    <n v="1"/>
    <n v="200"/>
  </r>
  <r>
    <n v="2236"/>
    <x v="3072"/>
    <n v="1"/>
    <x v="0"/>
    <s v="New Delhi"/>
    <s v="6, UG62, Ansal Chamber 2, Bhikaji Cama Place, New Delhi"/>
    <x v="748"/>
    <s v="Indian Rupees(Rs.)"/>
    <x v="0"/>
    <x v="0"/>
    <x v="0"/>
    <n v="4"/>
    <x v="1"/>
    <x v="27"/>
    <x v="5"/>
    <n v="4"/>
    <n v="14"/>
    <d v="2012-04-14T00:00:00"/>
    <s v="Rs.200"/>
    <n v="1"/>
    <n v="200"/>
  </r>
  <r>
    <n v="303642"/>
    <x v="3073"/>
    <n v="1"/>
    <x v="0"/>
    <s v="New Delhi"/>
    <s v="526, Kucha Pati Ram, Bazar Sita Ram, Near Chawri Bazar Metro Station, Chawri Bazar, New Delhi"/>
    <x v="44"/>
    <s v="Indian Rupees(Rs.)"/>
    <x v="0"/>
    <x v="0"/>
    <x v="0"/>
    <n v="545"/>
    <x v="1"/>
    <x v="8"/>
    <x v="5"/>
    <n v="4"/>
    <n v="11"/>
    <d v="2012-04-11T00:00:00"/>
    <s v="Rs.200"/>
    <n v="1"/>
    <n v="200"/>
  </r>
  <r>
    <n v="18419649"/>
    <x v="3074"/>
    <n v="1"/>
    <x v="0"/>
    <s v="New Delhi"/>
    <s v="4/1/048, Church Road, Gopinath Bazar, Khyber Lines, Delhi Cantt., New Delhi"/>
    <x v="802"/>
    <s v="Indian Rupees(Rs.)"/>
    <x v="0"/>
    <x v="0"/>
    <x v="0"/>
    <n v="2"/>
    <x v="1"/>
    <x v="0"/>
    <x v="3"/>
    <n v="4"/>
    <n v="25"/>
    <d v="2011-04-25T00:00:00"/>
    <s v="Rs.200"/>
    <n v="1"/>
    <n v="200"/>
  </r>
  <r>
    <n v="5909"/>
    <x v="3075"/>
    <n v="1"/>
    <x v="0"/>
    <s v="New Delhi"/>
    <s v="Chowk Harikat Nagar, Kingsway Camps, Delhi University-GTB Nagar, New Delhi"/>
    <x v="42"/>
    <s v="Indian Rupees(Rs.)"/>
    <x v="0"/>
    <x v="0"/>
    <x v="0"/>
    <n v="16"/>
    <x v="1"/>
    <x v="17"/>
    <x v="3"/>
    <n v="4"/>
    <n v="12"/>
    <d v="2011-04-12T00:00:00"/>
    <s v="Rs.200"/>
    <n v="1"/>
    <n v="200"/>
  </r>
  <r>
    <n v="18435335"/>
    <x v="3076"/>
    <n v="1"/>
    <x v="0"/>
    <s v="New Delhi"/>
    <s v="13/283, Geeta Colony, New Delhi"/>
    <x v="19"/>
    <s v="Indian Rupees(Rs.)"/>
    <x v="0"/>
    <x v="0"/>
    <x v="0"/>
    <n v="1"/>
    <x v="1"/>
    <x v="0"/>
    <x v="1"/>
    <n v="4"/>
    <n v="19"/>
    <d v="2016-04-19T00:00:00"/>
    <s v="Rs.200"/>
    <n v="1"/>
    <n v="200"/>
  </r>
  <r>
    <n v="18415357"/>
    <x v="3077"/>
    <n v="1"/>
    <x v="0"/>
    <s v="New Delhi"/>
    <s v="67/5, Ashok Nagar, Jail Road, New Delhi"/>
    <x v="12"/>
    <s v="Indian Rupees(Rs.)"/>
    <x v="0"/>
    <x v="1"/>
    <x v="0"/>
    <n v="14"/>
    <x v="1"/>
    <x v="9"/>
    <x v="7"/>
    <n v="4"/>
    <n v="7"/>
    <d v="2017-04-07T00:00:00"/>
    <s v="Rs.200"/>
    <n v="1"/>
    <n v="200"/>
  </r>
  <r>
    <n v="8451"/>
    <x v="3078"/>
    <n v="1"/>
    <x v="0"/>
    <s v="New Delhi"/>
    <s v="22, Janpath Bhawan, Janpath, New Delhi"/>
    <x v="12"/>
    <s v="Indian Rupees(Rs.)"/>
    <x v="0"/>
    <x v="0"/>
    <x v="0"/>
    <n v="475"/>
    <x v="1"/>
    <x v="21"/>
    <x v="0"/>
    <n v="4"/>
    <n v="17"/>
    <d v="2013-04-17T00:00:00"/>
    <s v="Rs.200"/>
    <n v="1"/>
    <n v="200"/>
  </r>
  <r>
    <n v="3054"/>
    <x v="3079"/>
    <n v="1"/>
    <x v="0"/>
    <s v="New Delhi"/>
    <s v="1691/2, Govind Puri Extension, Kalkaji, New Delhi"/>
    <x v="856"/>
    <s v="Indian Rupees(Rs.)"/>
    <x v="0"/>
    <x v="0"/>
    <x v="0"/>
    <n v="71"/>
    <x v="1"/>
    <x v="5"/>
    <x v="4"/>
    <n v="4"/>
    <n v="12"/>
    <d v="2014-04-12T00:00:00"/>
    <s v="Rs.200"/>
    <n v="1"/>
    <n v="200"/>
  </r>
  <r>
    <n v="6675"/>
    <x v="3080"/>
    <n v="1"/>
    <x v="0"/>
    <s v="New Delhi"/>
    <s v="2, UA, Jawahar Nagar, Near Malkaganj Chowk, Kamla Nagar, New Delhi"/>
    <x v="92"/>
    <s v="Indian Rupees(Rs.)"/>
    <x v="0"/>
    <x v="0"/>
    <x v="0"/>
    <n v="62"/>
    <x v="1"/>
    <x v="7"/>
    <x v="3"/>
    <n v="4"/>
    <n v="6"/>
    <d v="2011-04-06T00:00:00"/>
    <s v="Rs.200"/>
    <n v="1"/>
    <n v="200"/>
  </r>
  <r>
    <n v="9549"/>
    <x v="3081"/>
    <n v="1"/>
    <x v="0"/>
    <s v="New Delhi"/>
    <s v="2 &amp; 3, Corporation Market, Ramesh Nagar, Kirti Nagar, New Delhi"/>
    <x v="57"/>
    <s v="Indian Rupees(Rs.)"/>
    <x v="0"/>
    <x v="0"/>
    <x v="0"/>
    <n v="100"/>
    <x v="1"/>
    <x v="11"/>
    <x v="3"/>
    <n v="4"/>
    <n v="18"/>
    <d v="2011-04-18T00:00:00"/>
    <s v="Rs.200"/>
    <n v="1"/>
    <n v="200"/>
  </r>
  <r>
    <n v="9850"/>
    <x v="3082"/>
    <n v="1"/>
    <x v="0"/>
    <s v="New Delhi"/>
    <s v="A 73, Silver Complex, Shakarpur, Madhuban Chowk, Laxmi Nagar, New Delhi"/>
    <x v="22"/>
    <s v="Indian Rupees(Rs.)"/>
    <x v="0"/>
    <x v="0"/>
    <x v="0"/>
    <n v="9"/>
    <x v="1"/>
    <x v="10"/>
    <x v="3"/>
    <n v="4"/>
    <n v="7"/>
    <d v="2011-04-07T00:00:00"/>
    <s v="Rs.200"/>
    <n v="1"/>
    <n v="200"/>
  </r>
  <r>
    <n v="307692"/>
    <x v="3083"/>
    <n v="1"/>
    <x v="0"/>
    <s v="New Delhi"/>
    <s v="India Habitat Centre, Lodhi Road, New Delhi"/>
    <x v="572"/>
    <s v="Indian Rupees(Rs.)"/>
    <x v="0"/>
    <x v="0"/>
    <x v="0"/>
    <n v="25"/>
    <x v="1"/>
    <x v="7"/>
    <x v="0"/>
    <n v="4"/>
    <n v="28"/>
    <d v="2013-04-28T00:00:00"/>
    <s v="Rs.200"/>
    <n v="1"/>
    <n v="200"/>
  </r>
  <r>
    <n v="18175299"/>
    <x v="3084"/>
    <n v="1"/>
    <x v="0"/>
    <s v="New Delhi"/>
    <s v="Main Market, Ghitorni, MG Road, New Delhi"/>
    <x v="857"/>
    <s v="Indian Rupees(Rs.)"/>
    <x v="0"/>
    <x v="0"/>
    <x v="0"/>
    <n v="1"/>
    <x v="1"/>
    <x v="0"/>
    <x v="7"/>
    <n v="4"/>
    <n v="8"/>
    <d v="2017-04-08T00:00:00"/>
    <s v="Rs.200"/>
    <n v="1"/>
    <n v="200"/>
  </r>
  <r>
    <n v="18273640"/>
    <x v="3077"/>
    <n v="1"/>
    <x v="0"/>
    <s v="New Delhi"/>
    <s v="Shop 3, C-103, Moti Nagar, New Delhi"/>
    <x v="12"/>
    <s v="Indian Rupees(Rs.)"/>
    <x v="0"/>
    <x v="1"/>
    <x v="0"/>
    <n v="39"/>
    <x v="1"/>
    <x v="21"/>
    <x v="4"/>
    <n v="4"/>
    <n v="5"/>
    <d v="2014-04-05T00:00:00"/>
    <s v="Rs.200"/>
    <n v="1"/>
    <n v="200"/>
  </r>
  <r>
    <n v="18460320"/>
    <x v="3085"/>
    <n v="1"/>
    <x v="0"/>
    <s v="New Delhi"/>
    <s v="B12, Near Batra Cinema, Main Road, Mukherjee Nagar, New Delhi"/>
    <x v="209"/>
    <s v="Indian Rupees(Rs.)"/>
    <x v="0"/>
    <x v="0"/>
    <x v="0"/>
    <n v="6"/>
    <x v="1"/>
    <x v="10"/>
    <x v="3"/>
    <n v="4"/>
    <n v="18"/>
    <d v="2011-04-18T00:00:00"/>
    <s v="Rs.200"/>
    <n v="1"/>
    <n v="200"/>
  </r>
  <r>
    <n v="18363048"/>
    <x v="2388"/>
    <n v="1"/>
    <x v="0"/>
    <s v="New Delhi"/>
    <s v="Opposite Batra Cinema, Mukherjee Nagar, New Delhi"/>
    <x v="19"/>
    <s v="Indian Rupees(Rs.)"/>
    <x v="0"/>
    <x v="0"/>
    <x v="0"/>
    <n v="1"/>
    <x v="1"/>
    <x v="0"/>
    <x v="8"/>
    <n v="4"/>
    <n v="24"/>
    <d v="2015-04-24T00:00:00"/>
    <s v="Rs.200"/>
    <n v="1"/>
    <n v="200"/>
  </r>
  <r>
    <n v="18363067"/>
    <x v="3086"/>
    <n v="1"/>
    <x v="0"/>
    <s v="New Delhi"/>
    <s v="Opposite Shri Ram Gate, Near Sabji Mandi, Najafgarh, New Delhi"/>
    <x v="41"/>
    <s v="Indian Rupees(Rs.)"/>
    <x v="0"/>
    <x v="0"/>
    <x v="0"/>
    <n v="1"/>
    <x v="1"/>
    <x v="0"/>
    <x v="3"/>
    <n v="4"/>
    <n v="27"/>
    <d v="2011-04-27T00:00:00"/>
    <s v="Rs.200"/>
    <n v="1"/>
    <n v="200"/>
  </r>
  <r>
    <n v="305859"/>
    <x v="491"/>
    <n v="1"/>
    <x v="0"/>
    <s v="New Delhi"/>
    <s v="E-27, Main Road, Naraina Vihar, Naraina, New Delhi"/>
    <x v="22"/>
    <s v="Indian Rupees(Rs.)"/>
    <x v="0"/>
    <x v="0"/>
    <x v="0"/>
    <n v="4"/>
    <x v="1"/>
    <x v="10"/>
    <x v="7"/>
    <n v="4"/>
    <n v="13"/>
    <d v="2017-04-13T00:00:00"/>
    <s v="Rs.200"/>
    <n v="1"/>
    <n v="200"/>
  </r>
  <r>
    <n v="18231755"/>
    <x v="3087"/>
    <n v="1"/>
    <x v="0"/>
    <s v="New Delhi"/>
    <s v="23/A, Main Road, Indira Park, Palam, New Delhi"/>
    <x v="858"/>
    <s v="Indian Rupees(Rs.)"/>
    <x v="0"/>
    <x v="0"/>
    <x v="0"/>
    <n v="1"/>
    <x v="1"/>
    <x v="0"/>
    <x v="3"/>
    <n v="4"/>
    <n v="19"/>
    <d v="2011-04-19T00:00:00"/>
    <s v="Rs.200"/>
    <n v="1"/>
    <n v="200"/>
  </r>
  <r>
    <n v="306749"/>
    <x v="3088"/>
    <n v="1"/>
    <x v="0"/>
    <s v="New Delhi"/>
    <s v="Main Market, Palam Colony, Palam, New Delhi"/>
    <x v="12"/>
    <s v="Indian Rupees(Rs.)"/>
    <x v="0"/>
    <x v="0"/>
    <x v="0"/>
    <n v="3"/>
    <x v="1"/>
    <x v="0"/>
    <x v="1"/>
    <n v="4"/>
    <n v="3"/>
    <d v="2016-04-03T00:00:00"/>
    <s v="Rs.200"/>
    <n v="1"/>
    <n v="200"/>
  </r>
  <r>
    <n v="300344"/>
    <x v="3089"/>
    <n v="1"/>
    <x v="0"/>
    <s v="New Delhi"/>
    <s v="4, D/3, KC Complex, Jwala Heri Market, Paschim Vihar, New Delhi"/>
    <x v="12"/>
    <s v="Indian Rupees(Rs.)"/>
    <x v="0"/>
    <x v="0"/>
    <x v="0"/>
    <n v="36"/>
    <x v="1"/>
    <x v="6"/>
    <x v="5"/>
    <n v="4"/>
    <n v="16"/>
    <d v="2012-04-16T00:00:00"/>
    <s v="Rs.200"/>
    <n v="1"/>
    <n v="200"/>
  </r>
  <r>
    <n v="311957"/>
    <x v="3090"/>
    <n v="1"/>
    <x v="0"/>
    <s v="New Delhi"/>
    <s v="GH-14, 1197, Paschim Vihar, New Delhi"/>
    <x v="19"/>
    <s v="Indian Rupees(Rs.)"/>
    <x v="0"/>
    <x v="1"/>
    <x v="0"/>
    <n v="65"/>
    <x v="1"/>
    <x v="4"/>
    <x v="1"/>
    <n v="4"/>
    <n v="9"/>
    <d v="2016-04-09T00:00:00"/>
    <s v="Rs.200"/>
    <n v="1"/>
    <n v="200"/>
  </r>
  <r>
    <n v="18451573"/>
    <x v="440"/>
    <n v="1"/>
    <x v="0"/>
    <s v="New Delhi"/>
    <s v="QU Block, DDA Market, Opposite Income Tax Colony, Pitampura, New Delhi"/>
    <x v="94"/>
    <s v="Indian Rupees(Rs.)"/>
    <x v="0"/>
    <x v="0"/>
    <x v="0"/>
    <n v="2"/>
    <x v="1"/>
    <x v="0"/>
    <x v="4"/>
    <n v="4"/>
    <n v="2"/>
    <d v="2014-04-02T00:00:00"/>
    <s v="Rs.200"/>
    <n v="1"/>
    <n v="200"/>
  </r>
  <r>
    <n v="8216"/>
    <x v="3091"/>
    <n v="1"/>
    <x v="0"/>
    <s v="New Delhi"/>
    <s v="42/A2, Ground Floor, Safdarjung Enclave, Safdarjung, New Delhi"/>
    <x v="12"/>
    <s v="Indian Rupees(Rs.)"/>
    <x v="0"/>
    <x v="0"/>
    <x v="0"/>
    <n v="34"/>
    <x v="1"/>
    <x v="15"/>
    <x v="7"/>
    <n v="4"/>
    <n v="15"/>
    <d v="2017-04-15T00:00:00"/>
    <s v="Rs.200"/>
    <n v="1"/>
    <n v="200"/>
  </r>
  <r>
    <n v="18472439"/>
    <x v="3092"/>
    <n v="1"/>
    <x v="0"/>
    <s v="New Delhi"/>
    <s v="H Pocket Market, Sarita Vihar, New Delhi"/>
    <x v="23"/>
    <s v="Indian Rupees(Rs.)"/>
    <x v="0"/>
    <x v="0"/>
    <x v="0"/>
    <n v="3"/>
    <x v="1"/>
    <x v="0"/>
    <x v="6"/>
    <n v="4"/>
    <n v="16"/>
    <d v="2010-04-16T00:00:00"/>
    <s v="Rs.200"/>
    <n v="1"/>
    <n v="200"/>
  </r>
  <r>
    <n v="18438426"/>
    <x v="3093"/>
    <n v="1"/>
    <x v="0"/>
    <s v="New Delhi"/>
    <s v="1/7219, Shivaji Parak Main Babarpur Road, Near Hanuman Mandir, Shahdara, New Delhi"/>
    <x v="19"/>
    <s v="Indian Rupees(Rs.)"/>
    <x v="0"/>
    <x v="0"/>
    <x v="0"/>
    <n v="1"/>
    <x v="1"/>
    <x v="0"/>
    <x v="0"/>
    <n v="4"/>
    <n v="7"/>
    <d v="2013-04-07T00:00:00"/>
    <s v="Rs.200"/>
    <n v="1"/>
    <n v="200"/>
  </r>
  <r>
    <n v="302427"/>
    <x v="3094"/>
    <n v="1"/>
    <x v="0"/>
    <s v="New Delhi"/>
    <s v="136/3 Main Road, Maujpur, Shahdara, New Delhi"/>
    <x v="45"/>
    <s v="Indian Rupees(Rs.)"/>
    <x v="0"/>
    <x v="0"/>
    <x v="0"/>
    <n v="2"/>
    <x v="1"/>
    <x v="0"/>
    <x v="5"/>
    <n v="4"/>
    <n v="1"/>
    <d v="2012-04-01T00:00:00"/>
    <s v="Rs.200"/>
    <n v="1"/>
    <n v="200"/>
  </r>
  <r>
    <n v="18014115"/>
    <x v="3095"/>
    <n v="1"/>
    <x v="0"/>
    <s v="New Delhi"/>
    <s v="2nd Floor, BH-412, Shalimar Bagh, New Delhi"/>
    <x v="22"/>
    <s v="Indian Rupees(Rs.)"/>
    <x v="0"/>
    <x v="0"/>
    <x v="0"/>
    <n v="2"/>
    <x v="1"/>
    <x v="0"/>
    <x v="5"/>
    <n v="4"/>
    <n v="26"/>
    <d v="2012-04-26T00:00:00"/>
    <s v="Rs.200"/>
    <n v="1"/>
    <n v="200"/>
  </r>
  <r>
    <n v="18306543"/>
    <x v="415"/>
    <n v="1"/>
    <x v="0"/>
    <s v="New Delhi"/>
    <s v="Shop 2, Plot 57, Under Dwarka Mor Metro Station Pillar No 776, Sewak Park, Uttam Nagar, New Delhi"/>
    <x v="12"/>
    <s v="Indian Rupees(Rs.)"/>
    <x v="0"/>
    <x v="1"/>
    <x v="0"/>
    <n v="5"/>
    <x v="1"/>
    <x v="13"/>
    <x v="8"/>
    <n v="4"/>
    <n v="27"/>
    <d v="2015-04-27T00:00:00"/>
    <s v="Rs.200"/>
    <n v="1"/>
    <n v="200"/>
  </r>
  <r>
    <n v="300262"/>
    <x v="3096"/>
    <n v="1"/>
    <x v="0"/>
    <s v="New Delhi"/>
    <s v="Opposite RPM Lounge, Priya Market, Vasant Vihar, New Delhi"/>
    <x v="12"/>
    <s v="Indian Rupees(Rs.)"/>
    <x v="0"/>
    <x v="0"/>
    <x v="0"/>
    <n v="40"/>
    <x v="1"/>
    <x v="15"/>
    <x v="3"/>
    <n v="4"/>
    <n v="13"/>
    <d v="2011-04-13T00:00:00"/>
    <s v="Rs.200"/>
    <n v="1"/>
    <n v="200"/>
  </r>
  <r>
    <n v="300178"/>
    <x v="3097"/>
    <n v="1"/>
    <x v="0"/>
    <s v="New Delhi"/>
    <s v="6499, Fathepuri Chowk, Chandni Chowk, New Delhi"/>
    <x v="57"/>
    <s v="Indian Rupees(Rs.)"/>
    <x v="0"/>
    <x v="0"/>
    <x v="0"/>
    <n v="382"/>
    <x v="1"/>
    <x v="12"/>
    <x v="4"/>
    <n v="3"/>
    <n v="23"/>
    <d v="2014-03-23T00:00:00"/>
    <s v="Rs.200"/>
    <n v="1"/>
    <n v="200"/>
  </r>
  <r>
    <n v="9476"/>
    <x v="3098"/>
    <n v="1"/>
    <x v="0"/>
    <s v="New Delhi"/>
    <s v="Community Centre, New Friends Colony, New Delhi"/>
    <x v="12"/>
    <s v="Indian Rupees(Rs.)"/>
    <x v="0"/>
    <x v="0"/>
    <x v="0"/>
    <n v="16"/>
    <x v="1"/>
    <x v="27"/>
    <x v="3"/>
    <n v="3"/>
    <n v="5"/>
    <d v="2011-03-05T00:00:00"/>
    <s v="Rs.200"/>
    <n v="1"/>
    <n v="200"/>
  </r>
  <r>
    <n v="18419886"/>
    <x v="3099"/>
    <n v="1"/>
    <x v="0"/>
    <s v="New Delhi"/>
    <s v="941/3, Gurudwara Road, Kotla Mubarakpur, Defence Colony, New Delhi"/>
    <x v="23"/>
    <s v="Indian Rupees(Rs.)"/>
    <x v="0"/>
    <x v="0"/>
    <x v="0"/>
    <n v="2"/>
    <x v="1"/>
    <x v="0"/>
    <x v="8"/>
    <n v="3"/>
    <n v="28"/>
    <d v="2015-03-28T00:00:00"/>
    <s v="Rs.200"/>
    <n v="1"/>
    <n v="200"/>
  </r>
  <r>
    <n v="301498"/>
    <x v="3100"/>
    <n v="1"/>
    <x v="0"/>
    <s v="New Delhi"/>
    <s v="Shop H-74 A, Mangal Bazaar Road, Near Kiran Dairy, Dilshad Garden, New Delhi"/>
    <x v="64"/>
    <s v="Indian Rupees(Rs.)"/>
    <x v="0"/>
    <x v="0"/>
    <x v="0"/>
    <n v="27"/>
    <x v="1"/>
    <x v="15"/>
    <x v="2"/>
    <n v="3"/>
    <n v="16"/>
    <d v="2018-03-16T00:00:00"/>
    <s v="Rs.200"/>
    <n v="1"/>
    <n v="200"/>
  </r>
  <r>
    <n v="7372"/>
    <x v="3101"/>
    <n v="1"/>
    <x v="0"/>
    <s v="New Delhi"/>
    <s v="23/5, East Patel Nagar, New Delhi"/>
    <x v="42"/>
    <s v="Indian Rupees(Rs.)"/>
    <x v="0"/>
    <x v="0"/>
    <x v="0"/>
    <n v="150"/>
    <x v="1"/>
    <x v="14"/>
    <x v="3"/>
    <n v="3"/>
    <n v="10"/>
    <d v="2011-03-10T00:00:00"/>
    <s v="Rs.200"/>
    <n v="1"/>
    <n v="200"/>
  </r>
  <r>
    <n v="18489838"/>
    <x v="3102"/>
    <n v="1"/>
    <x v="0"/>
    <s v="New Delhi"/>
    <s v="Shop 2, DDA Market, Hudson Lane, GTB Nagar, New Delhi"/>
    <x v="357"/>
    <s v="Indian Rupees(Rs.)"/>
    <x v="0"/>
    <x v="0"/>
    <x v="0"/>
    <n v="1"/>
    <x v="1"/>
    <x v="0"/>
    <x v="4"/>
    <n v="3"/>
    <n v="8"/>
    <d v="2014-03-08T00:00:00"/>
    <s v="Rs.200"/>
    <n v="1"/>
    <n v="200"/>
  </r>
  <r>
    <n v="18282015"/>
    <x v="405"/>
    <n v="1"/>
    <x v="0"/>
    <s v="New Delhi"/>
    <s v="45/1, Ashok Nagar, Jail Road, New Delhi"/>
    <x v="852"/>
    <s v="Indian Rupees(Rs.)"/>
    <x v="0"/>
    <x v="0"/>
    <x v="0"/>
    <n v="1"/>
    <x v="1"/>
    <x v="0"/>
    <x v="8"/>
    <n v="3"/>
    <n v="9"/>
    <d v="2015-03-09T00:00:00"/>
    <s v="Rs.200"/>
    <n v="1"/>
    <n v="200"/>
  </r>
  <r>
    <n v="18025133"/>
    <x v="3103"/>
    <n v="1"/>
    <x v="0"/>
    <s v="New Delhi"/>
    <s v="Opposite Deshbandhu College, Krishna Market, Kalkaji, New Delhi"/>
    <x v="61"/>
    <s v="Indian Rupees(Rs.)"/>
    <x v="0"/>
    <x v="0"/>
    <x v="0"/>
    <n v="8"/>
    <x v="1"/>
    <x v="11"/>
    <x v="6"/>
    <n v="3"/>
    <n v="13"/>
    <d v="2010-03-13T00:00:00"/>
    <s v="Rs.200"/>
    <n v="1"/>
    <n v="200"/>
  </r>
  <r>
    <n v="18382755"/>
    <x v="3104"/>
    <n v="1"/>
    <x v="0"/>
    <s v="New Delhi"/>
    <s v="93-B,Guru Ram Das Nagar, Main Market, Laxmi Nagar, New Delhi"/>
    <x v="43"/>
    <s v="Indian Rupees(Rs.)"/>
    <x v="0"/>
    <x v="0"/>
    <x v="0"/>
    <n v="70"/>
    <x v="1"/>
    <x v="5"/>
    <x v="4"/>
    <n v="3"/>
    <n v="8"/>
    <d v="2014-03-08T00:00:00"/>
    <s v="Rs.200"/>
    <n v="1"/>
    <n v="200"/>
  </r>
  <r>
    <n v="301037"/>
    <x v="3105"/>
    <n v="1"/>
    <x v="0"/>
    <s v="New Delhi"/>
    <s v="230, Main Market, Mayur Vihar Phase 1, New Delhi"/>
    <x v="22"/>
    <s v="Indian Rupees(Rs.)"/>
    <x v="0"/>
    <x v="0"/>
    <x v="0"/>
    <n v="34"/>
    <x v="1"/>
    <x v="13"/>
    <x v="3"/>
    <n v="3"/>
    <n v="19"/>
    <d v="2011-03-19T00:00:00"/>
    <s v="Rs.200"/>
    <n v="1"/>
    <n v="200"/>
  </r>
  <r>
    <n v="18357566"/>
    <x v="3106"/>
    <n v="1"/>
    <x v="0"/>
    <s v="New Delhi"/>
    <s v="F- 92, Hanuman Market, Munirka, New Delhi"/>
    <x v="21"/>
    <s v="Indian Rupees(Rs.)"/>
    <x v="0"/>
    <x v="0"/>
    <x v="0"/>
    <n v="2"/>
    <x v="1"/>
    <x v="0"/>
    <x v="3"/>
    <n v="3"/>
    <n v="20"/>
    <d v="2011-03-20T00:00:00"/>
    <s v="Rs.200"/>
    <n v="1"/>
    <n v="200"/>
  </r>
  <r>
    <n v="9281"/>
    <x v="3107"/>
    <n v="1"/>
    <x v="0"/>
    <s v="New Delhi"/>
    <s v="1675, Chhawla Bus Stand, Mittal Market, Najafgarh, New Delhi"/>
    <x v="41"/>
    <s v="Indian Rupees(Rs.)"/>
    <x v="0"/>
    <x v="0"/>
    <x v="0"/>
    <n v="1"/>
    <x v="1"/>
    <x v="0"/>
    <x v="2"/>
    <n v="3"/>
    <n v="21"/>
    <d v="2018-03-21T00:00:00"/>
    <s v="Rs.200"/>
    <n v="1"/>
    <n v="200"/>
  </r>
  <r>
    <n v="300635"/>
    <x v="3108"/>
    <n v="1"/>
    <x v="0"/>
    <s v="New Delhi"/>
    <s v="9360 61/8, Multani Dhanda"/>
    <x v="802"/>
    <s v="Indian Rupees(Rs.)"/>
    <x v="0"/>
    <x v="0"/>
    <x v="0"/>
    <n v="9"/>
    <x v="1"/>
    <x v="10"/>
    <x v="6"/>
    <n v="3"/>
    <n v="16"/>
    <d v="2010-03-16T00:00:00"/>
    <s v="Rs.200"/>
    <n v="1"/>
    <n v="200"/>
  </r>
  <r>
    <n v="308537"/>
    <x v="3109"/>
    <n v="1"/>
    <x v="0"/>
    <s v="New Delhi"/>
    <s v="Shop 7, Pandara Road Market, New Delhi"/>
    <x v="61"/>
    <s v="Indian Rupees(Rs.)"/>
    <x v="0"/>
    <x v="0"/>
    <x v="0"/>
    <n v="154"/>
    <x v="1"/>
    <x v="5"/>
    <x v="4"/>
    <n v="3"/>
    <n v="13"/>
    <d v="2014-03-13T00:00:00"/>
    <s v="Rs.200"/>
    <n v="1"/>
    <n v="200"/>
  </r>
  <r>
    <n v="309307"/>
    <x v="3110"/>
    <n v="1"/>
    <x v="0"/>
    <s v="New Delhi"/>
    <s v="Shop 26, B-1 Market, Paschim Vihar, New Delhi"/>
    <x v="43"/>
    <s v="Indian Rupees(Rs.)"/>
    <x v="0"/>
    <x v="1"/>
    <x v="0"/>
    <n v="75"/>
    <x v="1"/>
    <x v="9"/>
    <x v="8"/>
    <n v="3"/>
    <n v="4"/>
    <d v="2015-03-04T00:00:00"/>
    <s v="Rs.200"/>
    <n v="1"/>
    <n v="200"/>
  </r>
  <r>
    <n v="8964"/>
    <x v="3111"/>
    <n v="1"/>
    <x v="0"/>
    <s v="New Delhi"/>
    <s v="WZ/1075, Main Bazar, Rani Bagh, Pitampura, New Delhi"/>
    <x v="22"/>
    <s v="Indian Rupees(Rs.)"/>
    <x v="0"/>
    <x v="1"/>
    <x v="0"/>
    <n v="33"/>
    <x v="1"/>
    <x v="9"/>
    <x v="2"/>
    <n v="3"/>
    <n v="8"/>
    <d v="2018-03-08T00:00:00"/>
    <s v="Rs.200"/>
    <n v="1"/>
    <n v="200"/>
  </r>
  <r>
    <n v="312773"/>
    <x v="3112"/>
    <n v="1"/>
    <x v="0"/>
    <s v="New Delhi"/>
    <s v="Durgapuri Chowk, Loni Road, Shahdara, New Delhi"/>
    <x v="86"/>
    <s v="Indian Rupees(Rs.)"/>
    <x v="0"/>
    <x v="0"/>
    <x v="0"/>
    <n v="6"/>
    <x v="1"/>
    <x v="20"/>
    <x v="3"/>
    <n v="3"/>
    <n v="11"/>
    <d v="2011-03-11T00:00:00"/>
    <s v="Rs.200"/>
    <n v="1"/>
    <n v="200"/>
  </r>
  <r>
    <n v="18423869"/>
    <x v="3113"/>
    <n v="1"/>
    <x v="0"/>
    <s v="New Delhi"/>
    <s v="A1/1, GSK Complex, Bhairon Baba Market, Shahdara, New Delhi"/>
    <x v="43"/>
    <s v="Indian Rupees(Rs.)"/>
    <x v="0"/>
    <x v="0"/>
    <x v="0"/>
    <n v="2"/>
    <x v="1"/>
    <x v="0"/>
    <x v="7"/>
    <n v="3"/>
    <n v="28"/>
    <d v="2017-03-28T00:00:00"/>
    <s v="Rs.200"/>
    <n v="1"/>
    <n v="200"/>
  </r>
  <r>
    <n v="18419501"/>
    <x v="3114"/>
    <n v="1"/>
    <x v="0"/>
    <s v="New Delhi"/>
    <s v="K-1/85, Mohan Garden, Uttam Nagar, New Delhi"/>
    <x v="12"/>
    <s v="Indian Rupees(Rs.)"/>
    <x v="0"/>
    <x v="0"/>
    <x v="0"/>
    <n v="2"/>
    <x v="1"/>
    <x v="0"/>
    <x v="0"/>
    <n v="3"/>
    <n v="9"/>
    <d v="2013-03-09T00:00:00"/>
    <s v="Rs.200"/>
    <n v="1"/>
    <n v="200"/>
  </r>
  <r>
    <n v="7584"/>
    <x v="405"/>
    <n v="1"/>
    <x v="0"/>
    <s v="New Delhi"/>
    <s v="A-1/G3, Pushpa Bhawan, Alaknanda Market, Alaknanda, New Delhi"/>
    <x v="57"/>
    <s v="Indian Rupees(Rs.)"/>
    <x v="0"/>
    <x v="0"/>
    <x v="0"/>
    <n v="20"/>
    <x v="1"/>
    <x v="15"/>
    <x v="3"/>
    <n v="2"/>
    <n v="1"/>
    <d v="2011-02-01T00:00:00"/>
    <s v="Rs.200"/>
    <n v="1"/>
    <n v="200"/>
  </r>
  <r>
    <n v="18291442"/>
    <x v="2414"/>
    <n v="1"/>
    <x v="0"/>
    <s v="New Delhi"/>
    <s v="Opposite Gate 1, Jama Masjid, New Delhi"/>
    <x v="14"/>
    <s v="Indian Rupees(Rs.)"/>
    <x v="0"/>
    <x v="0"/>
    <x v="0"/>
    <n v="76"/>
    <x v="1"/>
    <x v="1"/>
    <x v="3"/>
    <n v="2"/>
    <n v="16"/>
    <d v="2011-02-16T00:00:00"/>
    <s v="Rs.200"/>
    <n v="1"/>
    <n v="200"/>
  </r>
  <r>
    <n v="18464001"/>
    <x v="3115"/>
    <n v="1"/>
    <x v="0"/>
    <s v="New Delhi"/>
    <s v="Shop 8, Ground Floor, DLF Tower B, Jasola District Center, Jasola, New Delhi"/>
    <x v="62"/>
    <s v="Indian Rupees(Rs.)"/>
    <x v="0"/>
    <x v="0"/>
    <x v="0"/>
    <n v="3"/>
    <x v="1"/>
    <x v="0"/>
    <x v="2"/>
    <n v="2"/>
    <n v="3"/>
    <d v="2018-02-03T00:00:00"/>
    <s v="Rs.200"/>
    <n v="1"/>
    <n v="200"/>
  </r>
  <r>
    <n v="302710"/>
    <x v="3116"/>
    <n v="1"/>
    <x v="0"/>
    <s v="New Delhi"/>
    <s v="1912/19, Govindpuri Extension, Kalkaji, New Delhi"/>
    <x v="859"/>
    <s v="Indian Rupees(Rs.)"/>
    <x v="0"/>
    <x v="0"/>
    <x v="0"/>
    <n v="4"/>
    <x v="1"/>
    <x v="20"/>
    <x v="6"/>
    <n v="2"/>
    <n v="6"/>
    <d v="2010-02-06T00:00:00"/>
    <s v="Rs.200"/>
    <n v="1"/>
    <n v="200"/>
  </r>
  <r>
    <n v="300849"/>
    <x v="3080"/>
    <n v="1"/>
    <x v="0"/>
    <s v="New Delhi"/>
    <s v="1512, Clock Tower, Near, Kamla Nagar, New Delhi"/>
    <x v="860"/>
    <s v="Indian Rupees(Rs.)"/>
    <x v="0"/>
    <x v="0"/>
    <x v="0"/>
    <n v="83"/>
    <x v="1"/>
    <x v="5"/>
    <x v="8"/>
    <n v="2"/>
    <n v="14"/>
    <d v="2015-02-14T00:00:00"/>
    <s v="Rs.200"/>
    <n v="1"/>
    <n v="200"/>
  </r>
  <r>
    <n v="306643"/>
    <x v="412"/>
    <n v="1"/>
    <x v="0"/>
    <s v="New Delhi"/>
    <s v="1/3, Pusha Road, Near Karol Bagh Metro Station, Karol Bagh, New Delhi"/>
    <x v="12"/>
    <s v="Indian Rupees(Rs.)"/>
    <x v="0"/>
    <x v="1"/>
    <x v="0"/>
    <n v="120"/>
    <x v="1"/>
    <x v="21"/>
    <x v="7"/>
    <n v="2"/>
    <n v="3"/>
    <d v="2017-02-03T00:00:00"/>
    <s v="Rs.200"/>
    <n v="1"/>
    <n v="200"/>
  </r>
  <r>
    <n v="18421027"/>
    <x v="3115"/>
    <n v="1"/>
    <x v="0"/>
    <s v="New Delhi"/>
    <s v="Opposite Laxmi Vaishno Dhaba, Jawahar Park, Laxmi Nagar, New Delhi"/>
    <x v="62"/>
    <s v="Indian Rupees(Rs.)"/>
    <x v="0"/>
    <x v="0"/>
    <x v="0"/>
    <n v="15"/>
    <x v="1"/>
    <x v="11"/>
    <x v="7"/>
    <n v="2"/>
    <n v="7"/>
    <d v="2017-02-07T00:00:00"/>
    <s v="Rs.200"/>
    <n v="1"/>
    <n v="200"/>
  </r>
  <r>
    <n v="9097"/>
    <x v="405"/>
    <n v="1"/>
    <x v="0"/>
    <s v="New Delhi"/>
    <s v="104/2, Near Rangpuri Bus Stand, NH 8, Mahipalpur, New Delhi"/>
    <x v="41"/>
    <s v="Indian Rupees(Rs.)"/>
    <x v="0"/>
    <x v="0"/>
    <x v="0"/>
    <n v="14"/>
    <x v="1"/>
    <x v="6"/>
    <x v="2"/>
    <n v="2"/>
    <n v="18"/>
    <d v="2018-02-18T00:00:00"/>
    <s v="Rs.200"/>
    <n v="1"/>
    <n v="200"/>
  </r>
  <r>
    <n v="306816"/>
    <x v="3117"/>
    <n v="1"/>
    <x v="0"/>
    <s v="New Delhi"/>
    <s v="QU 4, Near Wah Bhai Wah, Pitampura, New Delhi"/>
    <x v="61"/>
    <s v="Indian Rupees(Rs.)"/>
    <x v="0"/>
    <x v="0"/>
    <x v="0"/>
    <n v="12"/>
    <x v="1"/>
    <x v="13"/>
    <x v="2"/>
    <n v="2"/>
    <n v="23"/>
    <d v="2018-02-23T00:00:00"/>
    <s v="Rs.200"/>
    <n v="1"/>
    <n v="200"/>
  </r>
  <r>
    <n v="6230"/>
    <x v="2366"/>
    <n v="1"/>
    <x v="0"/>
    <s v="New Delhi"/>
    <s v="West Gorakh Park, Near Hanuman Mandir, Main Babarpur Road, Shahdara, New Delhi"/>
    <x v="6"/>
    <s v="Indian Rupees(Rs.)"/>
    <x v="0"/>
    <x v="0"/>
    <x v="0"/>
    <n v="3"/>
    <x v="1"/>
    <x v="0"/>
    <x v="8"/>
    <n v="2"/>
    <n v="28"/>
    <d v="2015-02-28T00:00:00"/>
    <s v="Rs.200"/>
    <n v="1"/>
    <n v="200"/>
  </r>
  <r>
    <n v="18337490"/>
    <x v="3118"/>
    <n v="1"/>
    <x v="0"/>
    <s v="New Delhi"/>
    <s v="C-24, Single Storey, Vijay Nagar, New Delhi"/>
    <x v="12"/>
    <s v="Indian Rupees(Rs.)"/>
    <x v="0"/>
    <x v="1"/>
    <x v="0"/>
    <n v="12"/>
    <x v="1"/>
    <x v="15"/>
    <x v="7"/>
    <n v="2"/>
    <n v="3"/>
    <d v="2017-02-03T00:00:00"/>
    <s v="Rs.200"/>
    <n v="1"/>
    <n v="200"/>
  </r>
  <r>
    <n v="4631"/>
    <x v="3119"/>
    <n v="1"/>
    <x v="0"/>
    <s v="New Delhi"/>
    <s v="1, Ashoka Road, Feroze Shah Road, New Delhi"/>
    <x v="861"/>
    <s v="Indian Rupees(Rs.)"/>
    <x v="0"/>
    <x v="0"/>
    <x v="0"/>
    <n v="3010"/>
    <x v="1"/>
    <x v="12"/>
    <x v="2"/>
    <n v="1"/>
    <n v="19"/>
    <d v="2018-01-19T00:00:00"/>
    <s v="Rs.200"/>
    <n v="1"/>
    <n v="200"/>
  </r>
  <r>
    <n v="18427205"/>
    <x v="3120"/>
    <n v="1"/>
    <x v="0"/>
    <s v="New Delhi"/>
    <s v="63, Kalu Sarai, Opposite Bansal Tutorials, Hauz Khas, New Delhi"/>
    <x v="12"/>
    <s v="Indian Rupees(Rs.)"/>
    <x v="0"/>
    <x v="0"/>
    <x v="0"/>
    <n v="1"/>
    <x v="1"/>
    <x v="0"/>
    <x v="3"/>
    <n v="1"/>
    <n v="8"/>
    <d v="2011-01-08T00:00:00"/>
    <s v="Rs.200"/>
    <n v="1"/>
    <n v="200"/>
  </r>
  <r>
    <n v="303586"/>
    <x v="3017"/>
    <n v="1"/>
    <x v="0"/>
    <s v="New Delhi"/>
    <s v="A-142, Madhu Vihar Main Road, Near Patparganj Bus Depot, IP Extension, New Delhi"/>
    <x v="42"/>
    <s v="Indian Rupees(Rs.)"/>
    <x v="0"/>
    <x v="1"/>
    <x v="0"/>
    <n v="137"/>
    <x v="1"/>
    <x v="11"/>
    <x v="1"/>
    <n v="1"/>
    <n v="20"/>
    <d v="2016-01-20T00:00:00"/>
    <s v="Rs.200"/>
    <n v="1"/>
    <n v="200"/>
  </r>
  <r>
    <n v="18358682"/>
    <x v="3121"/>
    <n v="1"/>
    <x v="0"/>
    <s v="New Delhi"/>
    <s v="Shop 27-A, DLF Tower A, Jasola, New Delhi"/>
    <x v="91"/>
    <s v="Indian Rupees(Rs.)"/>
    <x v="0"/>
    <x v="0"/>
    <x v="0"/>
    <n v="15"/>
    <x v="1"/>
    <x v="10"/>
    <x v="2"/>
    <n v="1"/>
    <n v="11"/>
    <d v="2018-01-11T00:00:00"/>
    <s v="Rs.200"/>
    <n v="1"/>
    <n v="200"/>
  </r>
  <r>
    <n v="18354985"/>
    <x v="478"/>
    <n v="1"/>
    <x v="0"/>
    <s v="New Delhi"/>
    <s v="61-B, Ber Sarai, JNU, New Delhi"/>
    <x v="44"/>
    <s v="Indian Rupees(Rs.)"/>
    <x v="0"/>
    <x v="0"/>
    <x v="0"/>
    <n v="1"/>
    <x v="1"/>
    <x v="0"/>
    <x v="4"/>
    <n v="1"/>
    <n v="21"/>
    <d v="2014-01-21T00:00:00"/>
    <s v="Rs.200"/>
    <n v="1"/>
    <n v="200"/>
  </r>
  <r>
    <n v="309238"/>
    <x v="3122"/>
    <n v="1"/>
    <x v="0"/>
    <s v="New Delhi"/>
    <s v="H-15B, Main Road,, Delhi, Kalkaji, New Delhi"/>
    <x v="43"/>
    <s v="Indian Rupees(Rs.)"/>
    <x v="0"/>
    <x v="0"/>
    <x v="0"/>
    <n v="100"/>
    <x v="1"/>
    <x v="13"/>
    <x v="8"/>
    <n v="1"/>
    <n v="21"/>
    <d v="2015-01-21T00:00:00"/>
    <s v="Rs.200"/>
    <n v="1"/>
    <n v="200"/>
  </r>
  <r>
    <n v="18377630"/>
    <x v="2993"/>
    <n v="1"/>
    <x v="0"/>
    <s v="New Delhi"/>
    <s v="5885, 28-UA, Ground Floor, Jawajar Agar, Civil Lines Zone, Kamla Nagar, New Delhi"/>
    <x v="44"/>
    <s v="Indian Rupees(Rs.)"/>
    <x v="0"/>
    <x v="1"/>
    <x v="0"/>
    <n v="20"/>
    <x v="1"/>
    <x v="21"/>
    <x v="4"/>
    <n v="1"/>
    <n v="18"/>
    <d v="2014-01-18T00:00:00"/>
    <s v="Rs.200"/>
    <n v="1"/>
    <n v="200"/>
  </r>
  <r>
    <n v="302972"/>
    <x v="3123"/>
    <n v="1"/>
    <x v="0"/>
    <s v="New Delhi"/>
    <s v="5332, New Chandrawal Road, Near Malka Ganj Chowk, Kamla Nagar, New Delhi"/>
    <x v="42"/>
    <s v="Indian Rupees(Rs.)"/>
    <x v="0"/>
    <x v="0"/>
    <x v="0"/>
    <n v="150"/>
    <x v="1"/>
    <x v="3"/>
    <x v="1"/>
    <n v="1"/>
    <n v="15"/>
    <d v="2016-01-15T00:00:00"/>
    <s v="Rs.200"/>
    <n v="1"/>
    <n v="200"/>
  </r>
  <r>
    <n v="18486915"/>
    <x v="3124"/>
    <n v="1"/>
    <x v="0"/>
    <s v="New Delhi"/>
    <s v="Shop 13, Plot 25, Parmesh Corporate Tower, Karkardooma Community Centre Tower, Karkardooma, New Delhi"/>
    <x v="862"/>
    <s v="Indian Rupees(Rs.)"/>
    <x v="0"/>
    <x v="0"/>
    <x v="0"/>
    <n v="11"/>
    <x v="1"/>
    <x v="15"/>
    <x v="4"/>
    <n v="1"/>
    <n v="28"/>
    <d v="2014-01-28T00:00:00"/>
    <s v="Rs.200"/>
    <n v="1"/>
    <n v="200"/>
  </r>
  <r>
    <n v="300934"/>
    <x v="3125"/>
    <n v="1"/>
    <x v="0"/>
    <s v="New Delhi"/>
    <s v="F-14/17, Model Town 2, New Delhi"/>
    <x v="41"/>
    <s v="Indian Rupees(Rs.)"/>
    <x v="0"/>
    <x v="0"/>
    <x v="0"/>
    <n v="16"/>
    <x v="1"/>
    <x v="11"/>
    <x v="3"/>
    <n v="1"/>
    <n v="23"/>
    <d v="2011-01-23T00:00:00"/>
    <s v="Rs.200"/>
    <n v="1"/>
    <n v="200"/>
  </r>
  <r>
    <n v="300791"/>
    <x v="3126"/>
    <n v="1"/>
    <x v="0"/>
    <s v="New Delhi"/>
    <s v="Shop 6, Near Batra Cinema, Mukherjee Nagar, New Delhi"/>
    <x v="12"/>
    <s v="Indian Rupees(Rs.)"/>
    <x v="0"/>
    <x v="0"/>
    <x v="0"/>
    <n v="1"/>
    <x v="1"/>
    <x v="0"/>
    <x v="0"/>
    <n v="1"/>
    <n v="1"/>
    <d v="2013-01-01T00:00:00"/>
    <s v="Rs.200"/>
    <n v="1"/>
    <n v="200"/>
  </r>
  <r>
    <n v="312153"/>
    <x v="1600"/>
    <n v="1"/>
    <x v="0"/>
    <s v="New Delhi"/>
    <s v="Gurudwara Road, Mahavir Enclave, Palam, New Delhi"/>
    <x v="19"/>
    <s v="Indian Rupees(Rs.)"/>
    <x v="0"/>
    <x v="0"/>
    <x v="0"/>
    <n v="2"/>
    <x v="1"/>
    <x v="0"/>
    <x v="1"/>
    <n v="1"/>
    <n v="20"/>
    <d v="2016-01-20T00:00:00"/>
    <s v="Rs.200"/>
    <n v="1"/>
    <n v="200"/>
  </r>
  <r>
    <n v="18238757"/>
    <x v="3127"/>
    <n v="1"/>
    <x v="0"/>
    <s v="New Delhi"/>
    <s v="Mehrauli Badarpur Road, Saidullajab"/>
    <x v="62"/>
    <s v="Indian Rupees(Rs.)"/>
    <x v="0"/>
    <x v="0"/>
    <x v="0"/>
    <n v="36"/>
    <x v="1"/>
    <x v="21"/>
    <x v="4"/>
    <n v="1"/>
    <n v="5"/>
    <d v="2014-01-05T00:00:00"/>
    <s v="Rs.200"/>
    <n v="1"/>
    <n v="200"/>
  </r>
  <r>
    <n v="18435320"/>
    <x v="3128"/>
    <n v="1"/>
    <x v="0"/>
    <s v="New Delhi"/>
    <s v="1/7274, Gorakh Park, Main Babarpur Road, Near Hanuman Mandir, Shahdara, New Delhi"/>
    <x v="19"/>
    <s v="Indian Rupees(Rs.)"/>
    <x v="0"/>
    <x v="0"/>
    <x v="0"/>
    <n v="1"/>
    <x v="1"/>
    <x v="0"/>
    <x v="3"/>
    <n v="1"/>
    <n v="9"/>
    <d v="2011-01-09T00:00:00"/>
    <s v="Rs.200"/>
    <n v="1"/>
    <n v="200"/>
  </r>
  <r>
    <n v="18383610"/>
    <x v="3129"/>
    <n v="1"/>
    <x v="0"/>
    <s v="New Delhi"/>
    <s v="Shop 2, AD Market, Near MTNL Office, Shalimar Bagh, New Delhi"/>
    <x v="57"/>
    <s v="Indian Rupees(Rs.)"/>
    <x v="0"/>
    <x v="0"/>
    <x v="0"/>
    <n v="9"/>
    <x v="1"/>
    <x v="11"/>
    <x v="3"/>
    <n v="1"/>
    <n v="27"/>
    <d v="2011-01-27T00:00:00"/>
    <s v="Rs.200"/>
    <n v="1"/>
    <n v="200"/>
  </r>
  <r>
    <n v="301487"/>
    <x v="491"/>
    <n v="1"/>
    <x v="0"/>
    <s v="New Delhi"/>
    <s v="AL-142, Shalimar Bagh, New Delhi"/>
    <x v="22"/>
    <s v="Indian Rupees(Rs.)"/>
    <x v="0"/>
    <x v="0"/>
    <x v="0"/>
    <n v="10"/>
    <x v="1"/>
    <x v="13"/>
    <x v="0"/>
    <n v="1"/>
    <n v="20"/>
    <d v="2013-01-20T00:00:00"/>
    <s v="Rs.200"/>
    <n v="1"/>
    <n v="200"/>
  </r>
  <r>
    <n v="18203187"/>
    <x v="2648"/>
    <n v="1"/>
    <x v="0"/>
    <s v="New Delhi"/>
    <s v="M-49, New Mahavir Nagar, Tilak Nagar, New Delhi"/>
    <x v="64"/>
    <s v="Indian Rupees(Rs.)"/>
    <x v="0"/>
    <x v="0"/>
    <x v="0"/>
    <n v="1"/>
    <x v="1"/>
    <x v="0"/>
    <x v="8"/>
    <n v="1"/>
    <n v="8"/>
    <d v="2015-01-08T00:00:00"/>
    <s v="Rs.200"/>
    <n v="1"/>
    <n v="200"/>
  </r>
  <r>
    <n v="18378036"/>
    <x v="3130"/>
    <n v="1"/>
    <x v="0"/>
    <s v="New Delhi"/>
    <s v="G-103, V3S Mall, Laxmi Nagar, New Delhi"/>
    <x v="209"/>
    <s v="Indian Rupees(Rs.)"/>
    <x v="0"/>
    <x v="0"/>
    <x v="0"/>
    <n v="5"/>
    <x v="1"/>
    <x v="20"/>
    <x v="7"/>
    <n v="1"/>
    <n v="8"/>
    <d v="2017-01-08T00:00:00"/>
    <s v="Rs.200"/>
    <n v="1"/>
    <n v="200"/>
  </r>
  <r>
    <n v="18377895"/>
    <x v="3131"/>
    <n v="1"/>
    <x v="0"/>
    <s v="New Delhi"/>
    <s v="Below Metro Station, New Ashok Nagar, Vasundhara Enclave, New Delhi"/>
    <x v="3"/>
    <s v="Indian Rupees(Rs.)"/>
    <x v="0"/>
    <x v="0"/>
    <x v="0"/>
    <n v="1"/>
    <x v="1"/>
    <x v="0"/>
    <x v="4"/>
    <n v="1"/>
    <n v="7"/>
    <d v="2014-01-07T00:00:00"/>
    <s v="Rs.200"/>
    <n v="1"/>
    <n v="200"/>
  </r>
  <r>
    <n v="18337789"/>
    <x v="3132"/>
    <n v="1"/>
    <x v="0"/>
    <s v="New Delhi"/>
    <s v="Shop 31, Aggarwal City Mall, Near Chunmun Store, Rani Bagh, Pitampura, New Delhi"/>
    <x v="802"/>
    <s v="Indian Rupees(Rs.)"/>
    <x v="0"/>
    <x v="0"/>
    <x v="0"/>
    <n v="13"/>
    <x v="1"/>
    <x v="15"/>
    <x v="7"/>
    <n v="12"/>
    <n v="12"/>
    <d v="2017-12-12T00:00:00"/>
    <s v="Rs.200"/>
    <n v="1"/>
    <n v="200"/>
  </r>
  <r>
    <n v="6258"/>
    <x v="2592"/>
    <n v="1"/>
    <x v="0"/>
    <s v="New Delhi"/>
    <s v="17, DDA Market, Savita Vihar, Anand Vihar, New Delhi"/>
    <x v="863"/>
    <s v="Indian Rupees(Rs.)"/>
    <x v="0"/>
    <x v="0"/>
    <x v="0"/>
    <n v="13"/>
    <x v="1"/>
    <x v="27"/>
    <x v="3"/>
    <n v="12"/>
    <n v="25"/>
    <d v="2011-12-25T00:00:00"/>
    <s v="Rs.200"/>
    <n v="1"/>
    <n v="200"/>
  </r>
  <r>
    <n v="4651"/>
    <x v="3028"/>
    <n v="1"/>
    <x v="0"/>
    <s v="New Delhi"/>
    <s v="Shop 14, Near Major Dhyan Chand Stadium, IB Block Market, Ashok Vihar Phase 1, New Delhi"/>
    <x v="43"/>
    <s v="Indian Rupees(Rs.)"/>
    <x v="0"/>
    <x v="1"/>
    <x v="0"/>
    <n v="135"/>
    <x v="1"/>
    <x v="4"/>
    <x v="6"/>
    <n v="12"/>
    <n v="21"/>
    <d v="2010-12-21T00:00:00"/>
    <s v="Rs.200"/>
    <n v="1"/>
    <n v="200"/>
  </r>
  <r>
    <n v="306015"/>
    <x v="3133"/>
    <n v="1"/>
    <x v="0"/>
    <s v="New Delhi"/>
    <s v="3510, Chawri Bazar, New Delhi"/>
    <x v="748"/>
    <s v="Indian Rupees(Rs.)"/>
    <x v="0"/>
    <x v="0"/>
    <x v="0"/>
    <n v="31"/>
    <x v="1"/>
    <x v="7"/>
    <x v="7"/>
    <n v="12"/>
    <n v="7"/>
    <d v="2017-12-07T00:00:00"/>
    <s v="Rs.200"/>
    <n v="1"/>
    <n v="200"/>
  </r>
  <r>
    <n v="303215"/>
    <x v="3134"/>
    <n v="1"/>
    <x v="0"/>
    <s v="New Delhi"/>
    <s v="47, Defence Colony Market, Defence Colony, New Delhi"/>
    <x v="44"/>
    <s v="Indian Rupees(Rs.)"/>
    <x v="0"/>
    <x v="1"/>
    <x v="0"/>
    <n v="169"/>
    <x v="1"/>
    <x v="19"/>
    <x v="5"/>
    <n v="12"/>
    <n v="13"/>
    <d v="2012-12-13T00:00:00"/>
    <s v="Rs.200"/>
    <n v="1"/>
    <n v="200"/>
  </r>
  <r>
    <n v="300869"/>
    <x v="491"/>
    <n v="1"/>
    <x v="0"/>
    <s v="New Delhi"/>
    <s v="3/642, Dr Mukherjee Nagar, Delhi University-GTB Nagar, New Delhi"/>
    <x v="21"/>
    <s v="Indian Rupees(Rs.)"/>
    <x v="0"/>
    <x v="0"/>
    <x v="0"/>
    <n v="8"/>
    <x v="1"/>
    <x v="10"/>
    <x v="4"/>
    <n v="12"/>
    <n v="6"/>
    <d v="2014-12-06T00:00:00"/>
    <s v="Rs.200"/>
    <n v="1"/>
    <n v="200"/>
  </r>
  <r>
    <n v="18357958"/>
    <x v="3118"/>
    <n v="1"/>
    <x v="0"/>
    <s v="New Delhi"/>
    <s v="Near Mool Chand Metro Station, East of Kailash, New Delhi"/>
    <x v="12"/>
    <s v="Indian Rupees(Rs.)"/>
    <x v="0"/>
    <x v="0"/>
    <x v="0"/>
    <n v="2"/>
    <x v="1"/>
    <x v="0"/>
    <x v="8"/>
    <n v="12"/>
    <n v="15"/>
    <d v="2015-12-15T00:00:00"/>
    <s v="Rs.200"/>
    <n v="1"/>
    <n v="200"/>
  </r>
  <r>
    <n v="18358668"/>
    <x v="120"/>
    <n v="1"/>
    <x v="0"/>
    <s v="New Delhi"/>
    <s v="A-199, Gujranwala Town, New Delhi"/>
    <x v="112"/>
    <s v="Indian Rupees(Rs.)"/>
    <x v="0"/>
    <x v="0"/>
    <x v="0"/>
    <n v="1"/>
    <x v="1"/>
    <x v="0"/>
    <x v="5"/>
    <n v="12"/>
    <n v="14"/>
    <d v="2012-12-14T00:00:00"/>
    <s v="Rs.200"/>
    <n v="1"/>
    <n v="200"/>
  </r>
  <r>
    <n v="18057802"/>
    <x v="3135"/>
    <n v="1"/>
    <x v="0"/>
    <s v="New Delhi"/>
    <s v="12, South Avenue Market, Near Sena Bhawan, India Gate, New Delhi"/>
    <x v="64"/>
    <s v="Indian Rupees(Rs.)"/>
    <x v="0"/>
    <x v="0"/>
    <x v="0"/>
    <n v="12"/>
    <x v="1"/>
    <x v="11"/>
    <x v="0"/>
    <n v="12"/>
    <n v="3"/>
    <d v="2013-12-03T00:00:00"/>
    <s v="Rs.200"/>
    <n v="1"/>
    <n v="200"/>
  </r>
  <r>
    <n v="18336494"/>
    <x v="3136"/>
    <n v="1"/>
    <x v="0"/>
    <s v="New Delhi"/>
    <s v="735, Haveli Azam Khan, Chitli Qabar Chowk, Jama Masjid, New Delhi"/>
    <x v="23"/>
    <s v="Indian Rupees(Rs.)"/>
    <x v="0"/>
    <x v="0"/>
    <x v="0"/>
    <n v="12"/>
    <x v="1"/>
    <x v="9"/>
    <x v="3"/>
    <n v="12"/>
    <n v="3"/>
    <d v="2011-12-03T00:00:00"/>
    <s v="Rs.200"/>
    <n v="1"/>
    <n v="200"/>
  </r>
  <r>
    <n v="304617"/>
    <x v="3137"/>
    <n v="1"/>
    <x v="0"/>
    <s v="New Delhi"/>
    <s v="Shop 722, Haveli Azam Khan, Chitli Qabar, Jama Masjid, New Delhi"/>
    <x v="14"/>
    <s v="Indian Rupees(Rs.)"/>
    <x v="0"/>
    <x v="0"/>
    <x v="0"/>
    <n v="115"/>
    <x v="1"/>
    <x v="19"/>
    <x v="2"/>
    <n v="12"/>
    <n v="2"/>
    <d v="2018-12-02T00:00:00"/>
    <s v="Rs.200"/>
    <n v="1"/>
    <n v="200"/>
  </r>
  <r>
    <n v="2874"/>
    <x v="3138"/>
    <n v="1"/>
    <x v="0"/>
    <s v="New Delhi"/>
    <s v="HS-26, Ground Floor, Kailash Colony Market, Kailash Colony, New Delhi"/>
    <x v="59"/>
    <s v="Indian Rupees(Rs.)"/>
    <x v="0"/>
    <x v="0"/>
    <x v="0"/>
    <n v="9"/>
    <x v="1"/>
    <x v="13"/>
    <x v="5"/>
    <n v="12"/>
    <n v="10"/>
    <d v="2012-12-10T00:00:00"/>
    <s v="Rs.200"/>
    <n v="1"/>
    <n v="200"/>
  </r>
  <r>
    <n v="18317975"/>
    <x v="3139"/>
    <n v="1"/>
    <x v="0"/>
    <s v="New Delhi"/>
    <s v="2149, Old Bus Stand, Tri Nagar, Lawrence Road, New Delhi"/>
    <x v="133"/>
    <s v="Indian Rupees(Rs.)"/>
    <x v="0"/>
    <x v="0"/>
    <x v="0"/>
    <n v="7"/>
    <x v="1"/>
    <x v="15"/>
    <x v="5"/>
    <n v="12"/>
    <n v="8"/>
    <d v="2012-12-08T00:00:00"/>
    <s v="Rs.200"/>
    <n v="1"/>
    <n v="200"/>
  </r>
  <r>
    <n v="18238307"/>
    <x v="3140"/>
    <n v="1"/>
    <x v="0"/>
    <s v="New Delhi"/>
    <s v="210-B, Near Syndicate Bank, Savitri Nagar, Malviya Nagar, New Delhi"/>
    <x v="78"/>
    <s v="Indian Rupees(Rs.)"/>
    <x v="0"/>
    <x v="1"/>
    <x v="0"/>
    <n v="45"/>
    <x v="1"/>
    <x v="4"/>
    <x v="0"/>
    <n v="12"/>
    <n v="5"/>
    <d v="2013-12-05T00:00:00"/>
    <s v="Rs.200"/>
    <n v="1"/>
    <n v="200"/>
  </r>
  <r>
    <n v="7717"/>
    <x v="3141"/>
    <n v="1"/>
    <x v="0"/>
    <s v="New Delhi"/>
    <s v="156 D, Sarai Julena, Near Escort Heart Institute, Okhla Road, New Friends Colony, New Delhi"/>
    <x v="6"/>
    <s v="Indian Rupees(Rs.)"/>
    <x v="0"/>
    <x v="0"/>
    <x v="0"/>
    <n v="14"/>
    <x v="1"/>
    <x v="6"/>
    <x v="6"/>
    <n v="12"/>
    <n v="27"/>
    <d v="2010-12-27T00:00:00"/>
    <s v="Rs.200"/>
    <n v="1"/>
    <n v="200"/>
  </r>
  <r>
    <n v="311879"/>
    <x v="3142"/>
    <n v="1"/>
    <x v="0"/>
    <s v="New Delhi"/>
    <s v="2358, Chuna Mandi, Paharganj, New Delhi"/>
    <x v="3"/>
    <s v="Indian Rupees(Rs.)"/>
    <x v="0"/>
    <x v="0"/>
    <x v="0"/>
    <n v="12"/>
    <x v="1"/>
    <x v="11"/>
    <x v="8"/>
    <n v="12"/>
    <n v="25"/>
    <d v="2015-12-25T00:00:00"/>
    <s v="Rs.200"/>
    <n v="1"/>
    <n v="200"/>
  </r>
  <r>
    <n v="18361223"/>
    <x v="3143"/>
    <n v="1"/>
    <x v="0"/>
    <s v="New Delhi"/>
    <s v="Shop 197A, QU, Block, Pitampura, New Delhi"/>
    <x v="6"/>
    <s v="Indian Rupees(Rs.)"/>
    <x v="0"/>
    <x v="0"/>
    <x v="0"/>
    <n v="2"/>
    <x v="1"/>
    <x v="0"/>
    <x v="1"/>
    <n v="12"/>
    <n v="22"/>
    <d v="2016-12-22T00:00:00"/>
    <s v="Rs.200"/>
    <n v="1"/>
    <n v="200"/>
  </r>
  <r>
    <n v="18255603"/>
    <x v="3144"/>
    <n v="1"/>
    <x v="0"/>
    <s v="New Delhi"/>
    <s v="Shop 13-14, DDA Market, J Block, Keshav Marg, Rajouri Garden, New Delhi"/>
    <x v="61"/>
    <s v="Indian Rupees(Rs.)"/>
    <x v="0"/>
    <x v="0"/>
    <x v="0"/>
    <n v="14"/>
    <x v="1"/>
    <x v="15"/>
    <x v="5"/>
    <n v="12"/>
    <n v="20"/>
    <d v="2012-12-20T00:00:00"/>
    <s v="Rs.200"/>
    <n v="1"/>
    <n v="200"/>
  </r>
  <r>
    <n v="300416"/>
    <x v="3145"/>
    <n v="1"/>
    <x v="0"/>
    <s v="New Delhi"/>
    <s v="J-1/162, Opposite City Square Mall, Rajouri Garden, New Delhi"/>
    <x v="53"/>
    <s v="Indian Rupees(Rs.)"/>
    <x v="0"/>
    <x v="0"/>
    <x v="0"/>
    <n v="220"/>
    <x v="1"/>
    <x v="19"/>
    <x v="6"/>
    <n v="12"/>
    <n v="13"/>
    <d v="2010-12-13T00:00:00"/>
    <s v="Rs.200"/>
    <n v="1"/>
    <n v="200"/>
  </r>
  <r>
    <n v="300221"/>
    <x v="3146"/>
    <n v="1"/>
    <x v="0"/>
    <s v="New Delhi"/>
    <s v="Near Made Easy Coaching Center, Westend Marg, Saiyad Ul Ajaib, Saket, New Delhi"/>
    <x v="12"/>
    <s v="Indian Rupees(Rs.)"/>
    <x v="0"/>
    <x v="0"/>
    <x v="0"/>
    <n v="20"/>
    <x v="1"/>
    <x v="15"/>
    <x v="1"/>
    <n v="12"/>
    <n v="7"/>
    <d v="2016-12-07T00:00:00"/>
    <s v="Rs.200"/>
    <n v="1"/>
    <n v="200"/>
  </r>
  <r>
    <n v="305626"/>
    <x v="3147"/>
    <n v="1"/>
    <x v="0"/>
    <s v="New Delhi"/>
    <s v="3737, 60 Feet Road, Vishwas Nagar, Shahdara, New Delhi"/>
    <x v="41"/>
    <s v="Indian Rupees(Rs.)"/>
    <x v="0"/>
    <x v="0"/>
    <x v="0"/>
    <n v="2"/>
    <x v="1"/>
    <x v="0"/>
    <x v="0"/>
    <n v="12"/>
    <n v="27"/>
    <d v="2013-12-27T00:00:00"/>
    <s v="Rs.200"/>
    <n v="1"/>
    <n v="200"/>
  </r>
  <r>
    <n v="18423870"/>
    <x v="3148"/>
    <n v="1"/>
    <x v="0"/>
    <s v="New Delhi"/>
    <s v="Shop 4/460, Near Durgapuri Chowk, Shahdara, New Delhi"/>
    <x v="814"/>
    <s v="Indian Rupees(Rs.)"/>
    <x v="0"/>
    <x v="0"/>
    <x v="0"/>
    <n v="1"/>
    <x v="1"/>
    <x v="0"/>
    <x v="0"/>
    <n v="12"/>
    <n v="27"/>
    <d v="2013-12-27T00:00:00"/>
    <s v="Rs.200"/>
    <n v="1"/>
    <n v="200"/>
  </r>
  <r>
    <n v="18350234"/>
    <x v="3149"/>
    <n v="1"/>
    <x v="0"/>
    <s v="New Delhi"/>
    <s v="118, Shahpur Jat, New Delhi"/>
    <x v="44"/>
    <s v="Indian Rupees(Rs.)"/>
    <x v="0"/>
    <x v="0"/>
    <x v="0"/>
    <n v="23"/>
    <x v="1"/>
    <x v="9"/>
    <x v="8"/>
    <n v="12"/>
    <n v="18"/>
    <d v="2015-12-18T00:00:00"/>
    <s v="Rs.200"/>
    <n v="1"/>
    <n v="200"/>
  </r>
  <r>
    <n v="306751"/>
    <x v="3150"/>
    <n v="1"/>
    <x v="0"/>
    <s v="New Delhi"/>
    <s v="Shop 9, BD Block, Som Bazar Road, Shalimar Bagh, New Delhi"/>
    <x v="864"/>
    <s v="Indian Rupees(Rs.)"/>
    <x v="0"/>
    <x v="0"/>
    <x v="0"/>
    <n v="12"/>
    <x v="1"/>
    <x v="13"/>
    <x v="6"/>
    <n v="12"/>
    <n v="26"/>
    <d v="2010-12-26T00:00:00"/>
    <s v="Rs.200"/>
    <n v="1"/>
    <n v="200"/>
  </r>
  <r>
    <n v="18366006"/>
    <x v="3151"/>
    <n v="1"/>
    <x v="0"/>
    <s v="New Delhi"/>
    <s v="5/35, Subhash Nagar, New Delhi"/>
    <x v="42"/>
    <s v="Indian Rupees(Rs.)"/>
    <x v="0"/>
    <x v="1"/>
    <x v="0"/>
    <n v="2"/>
    <x v="1"/>
    <x v="0"/>
    <x v="3"/>
    <n v="12"/>
    <n v="20"/>
    <d v="2011-12-20T00:00:00"/>
    <s v="Rs.200"/>
    <n v="1"/>
    <n v="200"/>
  </r>
  <r>
    <n v="18449824"/>
    <x v="3152"/>
    <n v="1"/>
    <x v="0"/>
    <s v="New Delhi"/>
    <s v="1/69, Sewak Park, Near Dwarka Mod, Uttam Nagar, New Delhi"/>
    <x v="708"/>
    <s v="Indian Rupees(Rs.)"/>
    <x v="0"/>
    <x v="1"/>
    <x v="0"/>
    <n v="4"/>
    <x v="1"/>
    <x v="27"/>
    <x v="3"/>
    <n v="12"/>
    <n v="2"/>
    <d v="2011-12-02T00:00:00"/>
    <s v="Rs.200"/>
    <n v="1"/>
    <n v="200"/>
  </r>
  <r>
    <n v="306180"/>
    <x v="3153"/>
    <n v="1"/>
    <x v="0"/>
    <s v="New Delhi"/>
    <s v="WZ 167 A, Arya Samaj Road, Uttam Nagar, New Delhi"/>
    <x v="3"/>
    <s v="Indian Rupees(Rs.)"/>
    <x v="0"/>
    <x v="1"/>
    <x v="0"/>
    <n v="3"/>
    <x v="1"/>
    <x v="0"/>
    <x v="6"/>
    <n v="12"/>
    <n v="17"/>
    <d v="2010-12-17T00:00:00"/>
    <s v="Rs.200"/>
    <n v="1"/>
    <n v="200"/>
  </r>
  <r>
    <n v="18157386"/>
    <x v="3154"/>
    <n v="1"/>
    <x v="0"/>
    <s v="New Delhi"/>
    <s v="C-23, Single Storey, Vijay Nagar, New Delhi"/>
    <x v="12"/>
    <s v="Indian Rupees(Rs.)"/>
    <x v="0"/>
    <x v="1"/>
    <x v="0"/>
    <n v="163"/>
    <x v="1"/>
    <x v="2"/>
    <x v="4"/>
    <n v="12"/>
    <n v="28"/>
    <d v="2014-12-28T00:00:00"/>
    <s v="Rs.200"/>
    <n v="1"/>
    <n v="200"/>
  </r>
  <r>
    <n v="300459"/>
    <x v="3155"/>
    <n v="1"/>
    <x v="0"/>
    <s v="New Delhi"/>
    <s v="17 A, DG 2, Vikaspuri, New Delhi"/>
    <x v="22"/>
    <s v="Indian Rupees(Rs.)"/>
    <x v="0"/>
    <x v="0"/>
    <x v="0"/>
    <n v="11"/>
    <x v="1"/>
    <x v="6"/>
    <x v="5"/>
    <n v="12"/>
    <n v="17"/>
    <d v="2012-12-17T00:00:00"/>
    <s v="Rs.200"/>
    <n v="1"/>
    <n v="200"/>
  </r>
  <r>
    <n v="18354968"/>
    <x v="3156"/>
    <n v="1"/>
    <x v="0"/>
    <s v="New Delhi"/>
    <s v="Basement, Shop 6, 88-A, Radheed Hotel Market, Main Road, Zakir Nagar, New Delhi"/>
    <x v="62"/>
    <s v="Indian Rupees(Rs.)"/>
    <x v="0"/>
    <x v="0"/>
    <x v="0"/>
    <n v="1"/>
    <x v="1"/>
    <x v="0"/>
    <x v="6"/>
    <n v="12"/>
    <n v="5"/>
    <d v="2010-12-05T00:00:00"/>
    <s v="Rs.200"/>
    <n v="1"/>
    <n v="200"/>
  </r>
  <r>
    <n v="18400737"/>
    <x v="3157"/>
    <n v="1"/>
    <x v="0"/>
    <s v="New Delhi"/>
    <s v="Shop 39/40, NDMC Market, Babar Road, Barakhamba Road, New Delhi"/>
    <x v="12"/>
    <s v="Indian Rupees(Rs.)"/>
    <x v="0"/>
    <x v="0"/>
    <x v="0"/>
    <n v="2"/>
    <x v="1"/>
    <x v="0"/>
    <x v="5"/>
    <n v="11"/>
    <n v="21"/>
    <d v="2012-11-21T00:00:00"/>
    <s v="Rs.200"/>
    <n v="1"/>
    <n v="200"/>
  </r>
  <r>
    <n v="18228864"/>
    <x v="3158"/>
    <n v="1"/>
    <x v="0"/>
    <s v="New Delhi"/>
    <s v="Shop 7/36, Near Fire Station, Ansari Road, Daryaganj, New Delhi"/>
    <x v="42"/>
    <s v="Indian Rupees(Rs.)"/>
    <x v="0"/>
    <x v="0"/>
    <x v="0"/>
    <n v="8"/>
    <x v="1"/>
    <x v="13"/>
    <x v="0"/>
    <n v="11"/>
    <n v="15"/>
    <d v="2013-11-15T00:00:00"/>
    <s v="Rs.200"/>
    <n v="1"/>
    <n v="200"/>
  </r>
  <r>
    <n v="7561"/>
    <x v="3159"/>
    <n v="1"/>
    <x v="0"/>
    <s v="New Delhi"/>
    <s v="A-1, Defence Colony, New Delhi"/>
    <x v="133"/>
    <s v="Indian Rupees(Rs.)"/>
    <x v="0"/>
    <x v="0"/>
    <x v="0"/>
    <n v="12"/>
    <x v="1"/>
    <x v="10"/>
    <x v="0"/>
    <n v="11"/>
    <n v="9"/>
    <d v="2013-11-09T00:00:00"/>
    <s v="Rs.200"/>
    <n v="1"/>
    <n v="200"/>
  </r>
  <r>
    <n v="308994"/>
    <x v="3160"/>
    <n v="1"/>
    <x v="0"/>
    <s v="New Delhi"/>
    <s v="131, Budhh Bazar, Veer Savarkar Market, Gandhinagar, Near, Geeta Colony, New Delhi"/>
    <x v="53"/>
    <s v="Indian Rupees(Rs.)"/>
    <x v="0"/>
    <x v="0"/>
    <x v="0"/>
    <n v="29"/>
    <x v="1"/>
    <x v="9"/>
    <x v="8"/>
    <n v="11"/>
    <n v="13"/>
    <d v="2015-11-13T00:00:00"/>
    <s v="Rs.200"/>
    <n v="1"/>
    <n v="200"/>
  </r>
  <r>
    <n v="18352256"/>
    <x v="3149"/>
    <n v="1"/>
    <x v="0"/>
    <s v="New Delhi"/>
    <s v="B-25, Greater Kailash Enclave - II, Greater Kailash (GK) 2, New Delhi"/>
    <x v="44"/>
    <s v="Indian Rupees(Rs.)"/>
    <x v="0"/>
    <x v="0"/>
    <x v="0"/>
    <n v="10"/>
    <x v="1"/>
    <x v="13"/>
    <x v="0"/>
    <n v="11"/>
    <n v="25"/>
    <d v="2013-11-25T00:00:00"/>
    <s v="Rs.200"/>
    <n v="1"/>
    <n v="200"/>
  </r>
  <r>
    <n v="311014"/>
    <x v="3161"/>
    <n v="1"/>
    <x v="0"/>
    <s v="New Delhi"/>
    <s v="Near Alaknanda Market, Kalkaji, New Delhi"/>
    <x v="22"/>
    <s v="Indian Rupees(Rs.)"/>
    <x v="0"/>
    <x v="0"/>
    <x v="0"/>
    <n v="3"/>
    <x v="1"/>
    <x v="0"/>
    <x v="0"/>
    <n v="11"/>
    <n v="8"/>
    <d v="2013-11-08T00:00:00"/>
    <s v="Rs.200"/>
    <n v="1"/>
    <n v="200"/>
  </r>
  <r>
    <n v="300359"/>
    <x v="3162"/>
    <n v="1"/>
    <x v="0"/>
    <s v="New Delhi"/>
    <s v="8351, Rani Jhansi Road, Near Filmistan, Karol Bagh, New Delhi"/>
    <x v="865"/>
    <s v="Indian Rupees(Rs.)"/>
    <x v="0"/>
    <x v="0"/>
    <x v="0"/>
    <n v="10"/>
    <x v="1"/>
    <x v="20"/>
    <x v="5"/>
    <n v="11"/>
    <n v="19"/>
    <d v="2012-11-19T00:00:00"/>
    <s v="Rs.200"/>
    <n v="1"/>
    <n v="200"/>
  </r>
  <r>
    <n v="18434966"/>
    <x v="3163"/>
    <n v="1"/>
    <x v="0"/>
    <s v="New Delhi"/>
    <s v="D-3/1, Lal Quarter, Krishna Nagar, New Delhi"/>
    <x v="43"/>
    <s v="Indian Rupees(Rs.)"/>
    <x v="0"/>
    <x v="0"/>
    <x v="0"/>
    <n v="1"/>
    <x v="1"/>
    <x v="0"/>
    <x v="4"/>
    <n v="11"/>
    <n v="12"/>
    <d v="2014-11-12T00:00:00"/>
    <s v="Rs.200"/>
    <n v="1"/>
    <n v="200"/>
  </r>
  <r>
    <n v="18354257"/>
    <x v="3164"/>
    <n v="1"/>
    <x v="0"/>
    <s v="New Delhi"/>
    <s v="1st Floor, 72 A, Opposite Metro Pillar Number 50, Vikas Marg, Laxmi Nagar, New Delhi"/>
    <x v="866"/>
    <s v="Indian Rupees(Rs.)"/>
    <x v="0"/>
    <x v="1"/>
    <x v="0"/>
    <n v="7"/>
    <x v="1"/>
    <x v="27"/>
    <x v="0"/>
    <n v="11"/>
    <n v="11"/>
    <d v="2013-11-11T00:00:00"/>
    <s v="Rs.200"/>
    <n v="1"/>
    <n v="200"/>
  </r>
  <r>
    <n v="301047"/>
    <x v="3165"/>
    <n v="1"/>
    <x v="0"/>
    <s v="New Delhi"/>
    <s v="G-2, Vardhman Sainik Plaza, Pocket B-2, Mayur Vihar Phase 2, New Delhi"/>
    <x v="43"/>
    <s v="Indian Rupees(Rs.)"/>
    <x v="0"/>
    <x v="0"/>
    <x v="0"/>
    <n v="94"/>
    <x v="1"/>
    <x v="5"/>
    <x v="0"/>
    <n v="11"/>
    <n v="26"/>
    <d v="2013-11-26T00:00:00"/>
    <s v="Rs.200"/>
    <n v="1"/>
    <n v="200"/>
  </r>
  <r>
    <n v="18354992"/>
    <x v="3166"/>
    <n v="1"/>
    <x v="0"/>
    <s v="New Delhi"/>
    <s v="F-92, Hanuman Market, Munirka, New Delhi"/>
    <x v="43"/>
    <s v="Indian Rupees(Rs.)"/>
    <x v="0"/>
    <x v="0"/>
    <x v="0"/>
    <n v="1"/>
    <x v="1"/>
    <x v="0"/>
    <x v="8"/>
    <n v="11"/>
    <n v="27"/>
    <d v="2015-11-27T00:00:00"/>
    <s v="Rs.200"/>
    <n v="1"/>
    <n v="200"/>
  </r>
  <r>
    <n v="18423901"/>
    <x v="440"/>
    <n v="1"/>
    <x v="0"/>
    <s v="New Delhi"/>
    <s v="G 75, Agarwal Cyber Plaza II, Netaji Subhash Place, New Delhi"/>
    <x v="94"/>
    <s v="Indian Rupees(Rs.)"/>
    <x v="0"/>
    <x v="0"/>
    <x v="0"/>
    <n v="23"/>
    <x v="1"/>
    <x v="5"/>
    <x v="8"/>
    <n v="11"/>
    <n v="13"/>
    <d v="2015-11-13T00:00:00"/>
    <s v="Rs.200"/>
    <n v="1"/>
    <n v="200"/>
  </r>
  <r>
    <n v="18396396"/>
    <x v="3167"/>
    <n v="1"/>
    <x v="0"/>
    <s v="New Delhi"/>
    <s v="Shop 6, QU Block, DDA Market, Pitampura, New Delhi"/>
    <x v="12"/>
    <s v="Indian Rupees(Rs.)"/>
    <x v="0"/>
    <x v="0"/>
    <x v="0"/>
    <n v="1"/>
    <x v="1"/>
    <x v="0"/>
    <x v="6"/>
    <n v="11"/>
    <n v="2"/>
    <d v="2010-11-02T00:00:00"/>
    <s v="Rs.200"/>
    <n v="1"/>
    <n v="200"/>
  </r>
  <r>
    <n v="302422"/>
    <x v="3168"/>
    <n v="1"/>
    <x v="0"/>
    <s v="New Delhi"/>
    <s v="136/3, Main Road, Maujpur, Shahdara, New Delhi"/>
    <x v="759"/>
    <s v="Indian Rupees(Rs.)"/>
    <x v="0"/>
    <x v="0"/>
    <x v="0"/>
    <n v="5"/>
    <x v="1"/>
    <x v="27"/>
    <x v="1"/>
    <n v="11"/>
    <n v="3"/>
    <d v="2016-11-03T00:00:00"/>
    <s v="Rs.200"/>
    <n v="1"/>
    <n v="200"/>
  </r>
  <r>
    <n v="311189"/>
    <x v="3169"/>
    <n v="1"/>
    <x v="0"/>
    <s v="New Delhi"/>
    <s v="School Block, Shakarpur, New Delhi"/>
    <x v="47"/>
    <s v="Indian Rupees(Rs.)"/>
    <x v="0"/>
    <x v="0"/>
    <x v="0"/>
    <n v="1"/>
    <x v="1"/>
    <x v="0"/>
    <x v="2"/>
    <n v="11"/>
    <n v="12"/>
    <d v="2018-11-12T00:00:00"/>
    <s v="Rs.200"/>
    <n v="1"/>
    <n v="200"/>
  </r>
  <r>
    <n v="18251318"/>
    <x v="3170"/>
    <n v="1"/>
    <x v="0"/>
    <s v="New Delhi"/>
    <s v="Shop 5, B-4, Shopping Centre, Tagore Garden, New Delhi"/>
    <x v="12"/>
    <s v="Indian Rupees(Rs.)"/>
    <x v="0"/>
    <x v="0"/>
    <x v="0"/>
    <n v="6"/>
    <x v="1"/>
    <x v="20"/>
    <x v="5"/>
    <n v="11"/>
    <n v="13"/>
    <d v="2012-11-13T00:00:00"/>
    <s v="Rs.200"/>
    <n v="1"/>
    <n v="200"/>
  </r>
  <r>
    <n v="300457"/>
    <x v="3171"/>
    <n v="1"/>
    <x v="0"/>
    <s v="New Delhi"/>
    <s v="21, Group 2, Pocket C, DDA Hastsal, Vikaspuri, New Delhi"/>
    <x v="22"/>
    <s v="Indian Rupees(Rs.)"/>
    <x v="0"/>
    <x v="0"/>
    <x v="0"/>
    <n v="17"/>
    <x v="1"/>
    <x v="11"/>
    <x v="0"/>
    <n v="11"/>
    <n v="22"/>
    <d v="2013-11-22T00:00:00"/>
    <s v="Rs.200"/>
    <n v="1"/>
    <n v="200"/>
  </r>
  <r>
    <n v="3506"/>
    <x v="3172"/>
    <n v="1"/>
    <x v="0"/>
    <s v="New Delhi"/>
    <s v="2nd Floor, Mohan Singh Place, Connaught Place, New Delhi"/>
    <x v="12"/>
    <s v="Indian Rupees(Rs.)"/>
    <x v="0"/>
    <x v="0"/>
    <x v="0"/>
    <n v="1300"/>
    <x v="1"/>
    <x v="15"/>
    <x v="0"/>
    <n v="10"/>
    <n v="21"/>
    <d v="2013-10-21T00:00:00"/>
    <s v="Rs.200"/>
    <n v="1"/>
    <n v="200"/>
  </r>
  <r>
    <n v="301237"/>
    <x v="491"/>
    <n v="1"/>
    <x v="0"/>
    <s v="New Delhi"/>
    <s v="30, DLF South Square, Sarojini Nagar, New Delhi"/>
    <x v="22"/>
    <s v="Indian Rupees(Rs.)"/>
    <x v="0"/>
    <x v="0"/>
    <x v="0"/>
    <n v="11"/>
    <x v="1"/>
    <x v="10"/>
    <x v="2"/>
    <n v="10"/>
    <n v="20"/>
    <d v="2018-10-20T00:00:00"/>
    <s v="Rs.200"/>
    <n v="1"/>
    <n v="200"/>
  </r>
  <r>
    <n v="18464627"/>
    <x v="3173"/>
    <n v="1"/>
    <x v="0"/>
    <s v="New Delhi"/>
    <s v="Shop G-7, Vardhman Royal Plaza, Local Shopping Complex, Deraval Nagar Part 1, Gujranwala Town, New Delhi"/>
    <x v="12"/>
    <s v="Indian Rupees(Rs.)"/>
    <x v="0"/>
    <x v="0"/>
    <x v="0"/>
    <n v="1"/>
    <x v="1"/>
    <x v="0"/>
    <x v="5"/>
    <n v="10"/>
    <n v="1"/>
    <d v="2012-10-01T00:00:00"/>
    <s v="Rs.200"/>
    <n v="1"/>
    <n v="200"/>
  </r>
  <r>
    <n v="18367979"/>
    <x v="3174"/>
    <n v="1"/>
    <x v="0"/>
    <s v="New Delhi"/>
    <s v="Shop 6 B, DB Block Shopping Complex, Near DESU Office, Hari Nagar, Jail Road, New Delhi"/>
    <x v="3"/>
    <s v="Indian Rupees(Rs.)"/>
    <x v="0"/>
    <x v="0"/>
    <x v="0"/>
    <n v="1"/>
    <x v="1"/>
    <x v="0"/>
    <x v="1"/>
    <n v="10"/>
    <n v="13"/>
    <d v="2016-10-13T00:00:00"/>
    <s v="Rs.200"/>
    <n v="1"/>
    <n v="200"/>
  </r>
  <r>
    <n v="9579"/>
    <x v="3175"/>
    <n v="1"/>
    <x v="0"/>
    <s v="New Delhi"/>
    <s v="3, Krishna Market, Lajpat Nagar 1, New Delhi"/>
    <x v="53"/>
    <s v="Indian Rupees(Rs.)"/>
    <x v="0"/>
    <x v="0"/>
    <x v="0"/>
    <n v="183"/>
    <x v="1"/>
    <x v="5"/>
    <x v="2"/>
    <n v="10"/>
    <n v="24"/>
    <d v="2018-10-24T00:00:00"/>
    <s v="Rs.200"/>
    <n v="1"/>
    <n v="200"/>
  </r>
  <r>
    <n v="18446391"/>
    <x v="3176"/>
    <n v="1"/>
    <x v="0"/>
    <s v="New Delhi"/>
    <s v="Shop 1, D-166, Lajpat Nagar 1, New Delhi"/>
    <x v="42"/>
    <s v="Indian Rupees(Rs.)"/>
    <x v="0"/>
    <x v="1"/>
    <x v="0"/>
    <n v="3"/>
    <x v="1"/>
    <x v="0"/>
    <x v="8"/>
    <n v="10"/>
    <n v="1"/>
    <d v="2015-10-01T00:00:00"/>
    <s v="Rs.200"/>
    <n v="1"/>
    <n v="200"/>
  </r>
  <r>
    <n v="8715"/>
    <x v="3177"/>
    <n v="1"/>
    <x v="0"/>
    <s v="New Delhi"/>
    <s v="3, Near PVR Cinema, Community Center, Naraina, New Delhi"/>
    <x v="867"/>
    <s v="Indian Rupees(Rs.)"/>
    <x v="0"/>
    <x v="0"/>
    <x v="0"/>
    <n v="7"/>
    <x v="1"/>
    <x v="10"/>
    <x v="4"/>
    <n v="10"/>
    <n v="28"/>
    <d v="2014-10-28T00:00:00"/>
    <s v="Rs.200"/>
    <n v="1"/>
    <n v="200"/>
  </r>
  <r>
    <n v="300529"/>
    <x v="3178"/>
    <n v="1"/>
    <x v="0"/>
    <s v="New Delhi"/>
    <s v="D 105, Street 6, Mahavir Enclave, Main Palam Dabri Road, Palam, New Delhi"/>
    <x v="868"/>
    <s v="Indian Rupees(Rs.)"/>
    <x v="0"/>
    <x v="0"/>
    <x v="0"/>
    <n v="10"/>
    <x v="1"/>
    <x v="10"/>
    <x v="7"/>
    <n v="10"/>
    <n v="17"/>
    <d v="2017-10-17T00:00:00"/>
    <s v="Rs.200"/>
    <n v="1"/>
    <n v="200"/>
  </r>
  <r>
    <n v="313287"/>
    <x v="2980"/>
    <n v="1"/>
    <x v="0"/>
    <s v="New Delhi"/>
    <s v="RZ-1101/C, Gali 11, Sadh Nagar, Palam, New Delhi"/>
    <x v="845"/>
    <s v="Indian Rupees(Rs.)"/>
    <x v="0"/>
    <x v="0"/>
    <x v="0"/>
    <n v="1"/>
    <x v="1"/>
    <x v="0"/>
    <x v="4"/>
    <n v="10"/>
    <n v="13"/>
    <d v="2014-10-13T00:00:00"/>
    <s v="Rs.200"/>
    <n v="1"/>
    <n v="200"/>
  </r>
  <r>
    <n v="308837"/>
    <x v="3179"/>
    <n v="1"/>
    <x v="0"/>
    <s v="New Delhi"/>
    <s v="A Block Market, Behind Nirula's, Preet Vihar, New Delhi"/>
    <x v="60"/>
    <s v="Indian Rupees(Rs.)"/>
    <x v="0"/>
    <x v="0"/>
    <x v="0"/>
    <n v="1"/>
    <x v="1"/>
    <x v="0"/>
    <x v="3"/>
    <n v="10"/>
    <n v="17"/>
    <d v="2011-10-17T00:00:00"/>
    <s v="Rs.200"/>
    <n v="1"/>
    <n v="200"/>
  </r>
  <r>
    <n v="7401"/>
    <x v="3180"/>
    <n v="1"/>
    <x v="0"/>
    <s v="New Delhi"/>
    <s v="17/10, Main Market Road, Near Gol Chakkar, Old Rajinder Nagar, New Delhi"/>
    <x v="57"/>
    <s v="Indian Rupees(Rs.)"/>
    <x v="0"/>
    <x v="0"/>
    <x v="0"/>
    <n v="52"/>
    <x v="1"/>
    <x v="26"/>
    <x v="7"/>
    <n v="10"/>
    <n v="27"/>
    <d v="2017-10-27T00:00:00"/>
    <s v="Rs.200"/>
    <n v="1"/>
    <n v="200"/>
  </r>
  <r>
    <n v="18461723"/>
    <x v="3181"/>
    <n v="1"/>
    <x v="0"/>
    <s v="New Delhi"/>
    <s v="Shop 1, 176-A,  LIG Flats, Rajouri Garden, New Delhi"/>
    <x v="347"/>
    <s v="Indian Rupees(Rs.)"/>
    <x v="0"/>
    <x v="0"/>
    <x v="0"/>
    <n v="21"/>
    <x v="1"/>
    <x v="9"/>
    <x v="2"/>
    <n v="10"/>
    <n v="27"/>
    <d v="2018-10-27T00:00:00"/>
    <s v="Rs.200"/>
    <n v="1"/>
    <n v="200"/>
  </r>
  <r>
    <n v="8771"/>
    <x v="3182"/>
    <n v="1"/>
    <x v="0"/>
    <s v="New Delhi"/>
    <s v="B-6/150, Sector 8, Rohini, New Delhi"/>
    <x v="43"/>
    <s v="Indian Rupees(Rs.)"/>
    <x v="0"/>
    <x v="0"/>
    <x v="0"/>
    <n v="79"/>
    <x v="1"/>
    <x v="15"/>
    <x v="4"/>
    <n v="10"/>
    <n v="19"/>
    <d v="2014-10-19T00:00:00"/>
    <s v="Rs.200"/>
    <n v="1"/>
    <n v="200"/>
  </r>
  <r>
    <n v="18424619"/>
    <x v="3183"/>
    <n v="1"/>
    <x v="0"/>
    <s v="New Delhi"/>
    <s v="Pocket H &amp; J Market, Pankaj Plaza, Sarita Vihar, Sarita Vihar, New Delhi"/>
    <x v="12"/>
    <s v="Indian Rupees(Rs.)"/>
    <x v="0"/>
    <x v="0"/>
    <x v="0"/>
    <n v="7"/>
    <x v="1"/>
    <x v="11"/>
    <x v="5"/>
    <n v="10"/>
    <n v="26"/>
    <d v="2012-10-26T00:00:00"/>
    <s v="Rs.200"/>
    <n v="1"/>
    <n v="200"/>
  </r>
  <r>
    <n v="18279458"/>
    <x v="3184"/>
    <n v="1"/>
    <x v="0"/>
    <s v="New Delhi"/>
    <s v="C-2/54, Development Area, SDA, New Delhi"/>
    <x v="843"/>
    <s v="Indian Rupees(Rs.)"/>
    <x v="0"/>
    <x v="0"/>
    <x v="0"/>
    <n v="2"/>
    <x v="1"/>
    <x v="0"/>
    <x v="2"/>
    <n v="10"/>
    <n v="12"/>
    <d v="2018-10-12T00:00:00"/>
    <s v="Rs.200"/>
    <n v="1"/>
    <n v="200"/>
  </r>
  <r>
    <n v="18481404"/>
    <x v="2794"/>
    <n v="1"/>
    <x v="0"/>
    <s v="New Delhi"/>
    <s v="B-165, 1st Floor, Main Market Bhajanpura, Shahdara, New Delhi"/>
    <x v="6"/>
    <s v="Indian Rupees(Rs.)"/>
    <x v="0"/>
    <x v="0"/>
    <x v="0"/>
    <n v="2"/>
    <x v="1"/>
    <x v="0"/>
    <x v="5"/>
    <n v="10"/>
    <n v="11"/>
    <d v="2012-10-11T00:00:00"/>
    <s v="Rs.200"/>
    <n v="1"/>
    <n v="200"/>
  </r>
  <r>
    <n v="313494"/>
    <x v="3185"/>
    <n v="1"/>
    <x v="0"/>
    <s v="New Delhi"/>
    <s v="AB-9, Opposite MTNL Office, Shalimar Bagh, New Delhi"/>
    <x v="41"/>
    <s v="Indian Rupees(Rs.)"/>
    <x v="0"/>
    <x v="0"/>
    <x v="0"/>
    <n v="8"/>
    <x v="1"/>
    <x v="11"/>
    <x v="0"/>
    <n v="10"/>
    <n v="4"/>
    <d v="2013-10-04T00:00:00"/>
    <s v="Rs.200"/>
    <n v="1"/>
    <n v="200"/>
  </r>
  <r>
    <n v="8670"/>
    <x v="3186"/>
    <n v="1"/>
    <x v="0"/>
    <s v="New Delhi"/>
    <s v="66, 1st Floor, AL Market, Shalimar Bagh, New Delhi"/>
    <x v="12"/>
    <s v="Indian Rupees(Rs.)"/>
    <x v="0"/>
    <x v="0"/>
    <x v="0"/>
    <n v="53"/>
    <x v="1"/>
    <x v="4"/>
    <x v="6"/>
    <n v="10"/>
    <n v="28"/>
    <d v="2010-10-28T00:00:00"/>
    <s v="Rs.200"/>
    <n v="1"/>
    <n v="200"/>
  </r>
  <r>
    <n v="18386266"/>
    <x v="3187"/>
    <n v="1"/>
    <x v="0"/>
    <s v="New Delhi"/>
    <s v="60/4 8 Block, Main Market, Sani Bazar Road, Subhash Nagar, New Delhi"/>
    <x v="25"/>
    <s v="Indian Rupees(Rs.)"/>
    <x v="0"/>
    <x v="0"/>
    <x v="0"/>
    <n v="10"/>
    <x v="1"/>
    <x v="13"/>
    <x v="5"/>
    <n v="10"/>
    <n v="4"/>
    <d v="2012-10-04T00:00:00"/>
    <s v="Rs.200"/>
    <n v="1"/>
    <n v="200"/>
  </r>
  <r>
    <n v="18198440"/>
    <x v="3188"/>
    <n v="1"/>
    <x v="0"/>
    <s v="New Delhi"/>
    <s v="11/45 B, Gurudwara Rd, Block 11, Tilak Nagar, New Delhi"/>
    <x v="869"/>
    <s v="Indian Rupees(Rs.)"/>
    <x v="0"/>
    <x v="0"/>
    <x v="0"/>
    <n v="7"/>
    <x v="1"/>
    <x v="13"/>
    <x v="3"/>
    <n v="10"/>
    <n v="3"/>
    <d v="2011-10-03T00:00:00"/>
    <s v="Rs.200"/>
    <n v="1"/>
    <n v="200"/>
  </r>
  <r>
    <n v="3329"/>
    <x v="2118"/>
    <n v="1"/>
    <x v="0"/>
    <s v="New Delhi"/>
    <s v="9, Community Centre, Near Satyawati College, Ashok Vihar Phase 2, New Delhi"/>
    <x v="3"/>
    <s v="Indian Rupees(Rs.)"/>
    <x v="0"/>
    <x v="1"/>
    <x v="0"/>
    <n v="142"/>
    <x v="7"/>
    <x v="17"/>
    <x v="2"/>
    <n v="9"/>
    <n v="6"/>
    <d v="2018-09-06T00:00:00"/>
    <s v="Rs.350"/>
    <n v="1"/>
    <n v="350"/>
  </r>
  <r>
    <n v="18375420"/>
    <x v="698"/>
    <n v="1"/>
    <x v="0"/>
    <s v="New Delhi"/>
    <s v="Shop 29, Ground Floor, Durga Place DDA Market, Ashok Vihar Phase 3, New Delhi"/>
    <x v="870"/>
    <s v="Indian Rupees(Rs.)"/>
    <x v="0"/>
    <x v="1"/>
    <x v="0"/>
    <n v="96"/>
    <x v="7"/>
    <x v="19"/>
    <x v="7"/>
    <n v="9"/>
    <n v="19"/>
    <d v="2017-09-19T00:00:00"/>
    <s v="Rs.350"/>
    <n v="1"/>
    <n v="350"/>
  </r>
  <r>
    <n v="309037"/>
    <x v="274"/>
    <n v="1"/>
    <x v="0"/>
    <s v="New Delhi"/>
    <s v="B-35/G-2, Dilshad Garden, New Delhi"/>
    <x v="57"/>
    <s v="Indian Rupees(Rs.)"/>
    <x v="0"/>
    <x v="0"/>
    <x v="0"/>
    <n v="9"/>
    <x v="7"/>
    <x v="10"/>
    <x v="0"/>
    <n v="9"/>
    <n v="3"/>
    <d v="2013-09-03T00:00:00"/>
    <s v="Rs.350"/>
    <n v="1"/>
    <n v="350"/>
  </r>
  <r>
    <n v="18261486"/>
    <x v="3189"/>
    <n v="1"/>
    <x v="0"/>
    <s v="New Delhi"/>
    <s v="Near Jaypee Siddharth, East Patel Nagar, New Delhi"/>
    <x v="871"/>
    <s v="Indian Rupees(Rs.)"/>
    <x v="0"/>
    <x v="1"/>
    <x v="0"/>
    <n v="54"/>
    <x v="7"/>
    <x v="3"/>
    <x v="3"/>
    <n v="9"/>
    <n v="17"/>
    <d v="2011-09-17T00:00:00"/>
    <s v="Rs.350"/>
    <n v="1"/>
    <n v="350"/>
  </r>
  <r>
    <n v="18471243"/>
    <x v="3190"/>
    <n v="1"/>
    <x v="0"/>
    <s v="New Delhi"/>
    <s v="A-15A Front, Hauz Khas, New Delhi"/>
    <x v="7"/>
    <s v="Indian Rupees(Rs.)"/>
    <x v="0"/>
    <x v="0"/>
    <x v="0"/>
    <n v="10"/>
    <x v="7"/>
    <x v="15"/>
    <x v="6"/>
    <n v="9"/>
    <n v="27"/>
    <d v="2010-09-27T00:00:00"/>
    <s v="Rs.350"/>
    <n v="1"/>
    <n v="350"/>
  </r>
  <r>
    <n v="312231"/>
    <x v="3191"/>
    <n v="1"/>
    <x v="0"/>
    <s v="New Delhi"/>
    <s v="South Avenue, President's Estate, Near, India Gate, New Delhi"/>
    <x v="872"/>
    <s v="Indian Rupees(Rs.)"/>
    <x v="0"/>
    <x v="0"/>
    <x v="0"/>
    <n v="13"/>
    <x v="7"/>
    <x v="13"/>
    <x v="8"/>
    <n v="9"/>
    <n v="15"/>
    <d v="2015-09-15T00:00:00"/>
    <s v="Rs.350"/>
    <n v="1"/>
    <n v="350"/>
  </r>
  <r>
    <n v="18456774"/>
    <x v="3192"/>
    <n v="1"/>
    <x v="0"/>
    <s v="New Delhi"/>
    <s v="Jail Road, New Delhi"/>
    <x v="28"/>
    <s v="Indian Rupees(Rs.)"/>
    <x v="0"/>
    <x v="0"/>
    <x v="0"/>
    <n v="1"/>
    <x v="7"/>
    <x v="0"/>
    <x v="8"/>
    <n v="9"/>
    <n v="5"/>
    <d v="2015-09-05T00:00:00"/>
    <s v="Rs.350"/>
    <n v="1"/>
    <n v="350"/>
  </r>
  <r>
    <n v="18376493"/>
    <x v="3193"/>
    <n v="1"/>
    <x v="0"/>
    <s v="New Delhi"/>
    <s v="B-11, East Arjun Nagar, Near Hedgewar Hospital, Karkardooma, New Delhi"/>
    <x v="28"/>
    <s v="Indian Rupees(Rs.)"/>
    <x v="0"/>
    <x v="0"/>
    <x v="0"/>
    <n v="11"/>
    <x v="7"/>
    <x v="11"/>
    <x v="8"/>
    <n v="9"/>
    <n v="16"/>
    <d v="2015-09-16T00:00:00"/>
    <s v="Rs.350"/>
    <n v="1"/>
    <n v="350"/>
  </r>
  <r>
    <n v="5560"/>
    <x v="3194"/>
    <n v="1"/>
    <x v="0"/>
    <s v="New Delhi"/>
    <s v="3379, DB Gupta Road, Near Police Station, Karol Bagh, New Delhi"/>
    <x v="19"/>
    <s v="Indian Rupees(Rs.)"/>
    <x v="0"/>
    <x v="0"/>
    <x v="0"/>
    <n v="109"/>
    <x v="7"/>
    <x v="9"/>
    <x v="8"/>
    <n v="9"/>
    <n v="22"/>
    <d v="2015-09-22T00:00:00"/>
    <s v="Rs.350"/>
    <n v="1"/>
    <n v="350"/>
  </r>
  <r>
    <n v="311378"/>
    <x v="407"/>
    <n v="1"/>
    <x v="0"/>
    <s v="New Delhi"/>
    <s v="BE 359-A, Swargashram Road, Hari Nagar, Mayapuri Phase 2, New Delhi"/>
    <x v="85"/>
    <s v="Indian Rupees(Rs.)"/>
    <x v="0"/>
    <x v="1"/>
    <x v="0"/>
    <n v="7"/>
    <x v="7"/>
    <x v="6"/>
    <x v="5"/>
    <n v="9"/>
    <n v="24"/>
    <d v="2012-09-24T00:00:00"/>
    <s v="Rs.350"/>
    <n v="1"/>
    <n v="350"/>
  </r>
  <r>
    <n v="308237"/>
    <x v="3195"/>
    <n v="1"/>
    <x v="0"/>
    <s v="New Delhi"/>
    <s v="A-9/1, Acharya Niketan, Central Market, Mayur Vihar Phase 1, New Delhi"/>
    <x v="572"/>
    <s v="Indian Rupees(Rs.)"/>
    <x v="0"/>
    <x v="1"/>
    <x v="0"/>
    <n v="15"/>
    <x v="7"/>
    <x v="27"/>
    <x v="5"/>
    <n v="9"/>
    <n v="28"/>
    <d v="2012-09-28T00:00:00"/>
    <s v="Rs.350"/>
    <n v="1"/>
    <n v="350"/>
  </r>
  <r>
    <n v="311485"/>
    <x v="407"/>
    <n v="1"/>
    <x v="0"/>
    <s v="New Delhi"/>
    <s v="Shop 9, Shopping Complex, DDA Marg, Near Canara Bank, Munirka, New Delhi"/>
    <x v="85"/>
    <s v="Indian Rupees(Rs.)"/>
    <x v="0"/>
    <x v="0"/>
    <x v="0"/>
    <n v="10"/>
    <x v="7"/>
    <x v="20"/>
    <x v="4"/>
    <n v="9"/>
    <n v="8"/>
    <d v="2014-09-08T00:00:00"/>
    <s v="Rs.350"/>
    <n v="1"/>
    <n v="350"/>
  </r>
  <r>
    <n v="309510"/>
    <x v="3196"/>
    <n v="1"/>
    <x v="0"/>
    <s v="New Delhi"/>
    <s v="Baba Gang Nath Market, Munirka, New Delhi"/>
    <x v="660"/>
    <s v="Indian Rupees(Rs.)"/>
    <x v="0"/>
    <x v="0"/>
    <x v="0"/>
    <n v="10"/>
    <x v="7"/>
    <x v="20"/>
    <x v="4"/>
    <n v="9"/>
    <n v="8"/>
    <d v="2014-09-08T00:00:00"/>
    <s v="Rs.350"/>
    <n v="1"/>
    <n v="350"/>
  </r>
  <r>
    <n v="18425182"/>
    <x v="3197"/>
    <n v="1"/>
    <x v="0"/>
    <s v="New Delhi"/>
    <s v="A-34, Naraina Industrial Area, Near Pearl Academy, Naraina, New Delhi"/>
    <x v="38"/>
    <s v="Indian Rupees(Rs.)"/>
    <x v="0"/>
    <x v="0"/>
    <x v="0"/>
    <n v="1"/>
    <x v="7"/>
    <x v="0"/>
    <x v="1"/>
    <n v="9"/>
    <n v="24"/>
    <d v="2016-09-24T00:00:00"/>
    <s v="Rs.350"/>
    <n v="1"/>
    <n v="350"/>
  </r>
  <r>
    <n v="18175309"/>
    <x v="3198"/>
    <n v="1"/>
    <x v="0"/>
    <s v="New Delhi"/>
    <s v="Paschim Vihar, New Delhi"/>
    <x v="22"/>
    <s v="Indian Rupees(Rs.)"/>
    <x v="0"/>
    <x v="0"/>
    <x v="0"/>
    <n v="14"/>
    <x v="7"/>
    <x v="15"/>
    <x v="2"/>
    <n v="9"/>
    <n v="14"/>
    <d v="2018-09-14T00:00:00"/>
    <s v="Rs.350"/>
    <n v="1"/>
    <n v="350"/>
  </r>
  <r>
    <n v="313146"/>
    <x v="3199"/>
    <n v="1"/>
    <x v="0"/>
    <s v="New Delhi"/>
    <s v="QU-272 A, Pitampura, New Delhi"/>
    <x v="3"/>
    <s v="Indian Rupees(Rs.)"/>
    <x v="0"/>
    <x v="1"/>
    <x v="0"/>
    <n v="9"/>
    <x v="7"/>
    <x v="11"/>
    <x v="4"/>
    <n v="9"/>
    <n v="2"/>
    <d v="2014-09-02T00:00:00"/>
    <s v="Rs.350"/>
    <n v="1"/>
    <n v="350"/>
  </r>
  <r>
    <n v="311760"/>
    <x v="3197"/>
    <n v="1"/>
    <x v="0"/>
    <s v="New Delhi"/>
    <s v="57/16, Near HDFC Bank, Old Rajinder Nagar, Rajinder Nagar, New Delhi"/>
    <x v="38"/>
    <s v="Indian Rupees(Rs.)"/>
    <x v="0"/>
    <x v="1"/>
    <x v="0"/>
    <n v="140"/>
    <x v="7"/>
    <x v="13"/>
    <x v="0"/>
    <n v="9"/>
    <n v="9"/>
    <d v="2013-09-09T00:00:00"/>
    <s v="Rs.350"/>
    <n v="1"/>
    <n v="350"/>
  </r>
  <r>
    <n v="18365385"/>
    <x v="3200"/>
    <n v="1"/>
    <x v="0"/>
    <s v="New Delhi"/>
    <s v="Shop 30, Main Market, Subhash Nagar, New Delhi"/>
    <x v="19"/>
    <s v="Indian Rupees(Rs.)"/>
    <x v="0"/>
    <x v="0"/>
    <x v="0"/>
    <n v="26"/>
    <x v="7"/>
    <x v="26"/>
    <x v="3"/>
    <n v="9"/>
    <n v="6"/>
    <d v="2011-09-06T00:00:00"/>
    <s v="Rs.350"/>
    <n v="1"/>
    <n v="350"/>
  </r>
  <r>
    <n v="305785"/>
    <x v="3201"/>
    <n v="1"/>
    <x v="0"/>
    <s v="New Delhi"/>
    <s v="Shop 8, New Market, Tilak Nagar, New Delhi"/>
    <x v="12"/>
    <s v="Indian Rupees(Rs.)"/>
    <x v="0"/>
    <x v="0"/>
    <x v="0"/>
    <n v="10"/>
    <x v="7"/>
    <x v="17"/>
    <x v="7"/>
    <n v="9"/>
    <n v="1"/>
    <d v="2017-09-01T00:00:00"/>
    <s v="Rs.350"/>
    <n v="1"/>
    <n v="350"/>
  </r>
  <r>
    <n v="5413"/>
    <x v="3202"/>
    <n v="1"/>
    <x v="0"/>
    <s v="New Delhi"/>
    <s v="RZ-35/36, Indra Park Extension, Near Hanuman Mandir, Uttam Nagar, New Delhi"/>
    <x v="60"/>
    <s v="Indian Rupees(Rs.)"/>
    <x v="0"/>
    <x v="0"/>
    <x v="0"/>
    <n v="12"/>
    <x v="7"/>
    <x v="6"/>
    <x v="4"/>
    <n v="9"/>
    <n v="22"/>
    <d v="2014-09-22T00:00:00"/>
    <s v="Rs.350"/>
    <n v="1"/>
    <n v="350"/>
  </r>
  <r>
    <n v="312535"/>
    <x v="3203"/>
    <n v="1"/>
    <x v="0"/>
    <s v="New Delhi"/>
    <s v="E Block Market, Poorvi Marg, Vasant Vihar, New Delhi"/>
    <x v="572"/>
    <s v="Indian Rupees(Rs.)"/>
    <x v="0"/>
    <x v="1"/>
    <x v="0"/>
    <n v="22"/>
    <x v="7"/>
    <x v="11"/>
    <x v="6"/>
    <n v="9"/>
    <n v="24"/>
    <d v="2010-09-24T00:00:00"/>
    <s v="Rs.350"/>
    <n v="1"/>
    <n v="350"/>
  </r>
  <r>
    <n v="18430246"/>
    <x v="3204"/>
    <n v="1"/>
    <x v="0"/>
    <s v="New Delhi"/>
    <s v="E - 477, Shop 21, Krishna Complex, New Ashok Nagar, Vasundhara Enclave, New Delhi"/>
    <x v="22"/>
    <s v="Indian Rupees(Rs.)"/>
    <x v="0"/>
    <x v="0"/>
    <x v="0"/>
    <n v="1"/>
    <x v="7"/>
    <x v="0"/>
    <x v="2"/>
    <n v="9"/>
    <n v="3"/>
    <d v="2018-09-03T00:00:00"/>
    <s v="Rs.350"/>
    <n v="1"/>
    <n v="350"/>
  </r>
  <r>
    <n v="4164"/>
    <x v="3205"/>
    <n v="1"/>
    <x v="0"/>
    <s v="New Delhi"/>
    <s v="GG-II/7-A, Vikaspuri, New Delhi"/>
    <x v="42"/>
    <s v="Indian Rupees(Rs.)"/>
    <x v="0"/>
    <x v="1"/>
    <x v="0"/>
    <n v="44"/>
    <x v="7"/>
    <x v="6"/>
    <x v="7"/>
    <n v="9"/>
    <n v="20"/>
    <d v="2017-09-20T00:00:00"/>
    <s v="Rs.350"/>
    <n v="1"/>
    <n v="350"/>
  </r>
  <r>
    <n v="1613"/>
    <x v="3206"/>
    <n v="1"/>
    <x v="0"/>
    <s v="New Delhi"/>
    <s v="A-10, Jhilmil Industrial Area, Vivek Vihar, New Delhi"/>
    <x v="873"/>
    <s v="Indian Rupees(Rs.)"/>
    <x v="0"/>
    <x v="0"/>
    <x v="0"/>
    <n v="29"/>
    <x v="7"/>
    <x v="26"/>
    <x v="2"/>
    <n v="9"/>
    <n v="3"/>
    <d v="2018-09-03T00:00:00"/>
    <s v="Rs.350"/>
    <n v="1"/>
    <n v="350"/>
  </r>
  <r>
    <n v="18350112"/>
    <x v="3207"/>
    <n v="1"/>
    <x v="0"/>
    <s v="New Delhi"/>
    <s v="Ground Floor, 4, Vigyan Vihar, Anand Vihar, New Delhi"/>
    <x v="874"/>
    <s v="Indian Rupees(Rs.)"/>
    <x v="0"/>
    <x v="1"/>
    <x v="0"/>
    <n v="58"/>
    <x v="7"/>
    <x v="7"/>
    <x v="1"/>
    <n v="8"/>
    <n v="28"/>
    <d v="2016-08-28T00:00:00"/>
    <s v="Rs.350"/>
    <n v="1"/>
    <n v="350"/>
  </r>
  <r>
    <n v="301305"/>
    <x v="2871"/>
    <n v="1"/>
    <x v="0"/>
    <s v="New Delhi"/>
    <s v="Near Pocket A, Dilshad Garden, New Delhi"/>
    <x v="38"/>
    <s v="Indian Rupees(Rs.)"/>
    <x v="0"/>
    <x v="0"/>
    <x v="0"/>
    <n v="32"/>
    <x v="7"/>
    <x v="15"/>
    <x v="5"/>
    <n v="8"/>
    <n v="28"/>
    <d v="2012-08-28T00:00:00"/>
    <s v="Rs.350"/>
    <n v="1"/>
    <n v="350"/>
  </r>
  <r>
    <n v="18371426"/>
    <x v="3208"/>
    <n v="1"/>
    <x v="0"/>
    <s v="New Delhi"/>
    <s v="B 19, DSIDC, Garhi, East of Kailash, New Delhi"/>
    <x v="781"/>
    <s v="Indian Rupees(Rs.)"/>
    <x v="0"/>
    <x v="1"/>
    <x v="0"/>
    <n v="14"/>
    <x v="7"/>
    <x v="11"/>
    <x v="6"/>
    <n v="8"/>
    <n v="23"/>
    <d v="2010-08-23T00:00:00"/>
    <s v="Rs.350"/>
    <n v="1"/>
    <n v="350"/>
  </r>
  <r>
    <n v="307506"/>
    <x v="407"/>
    <n v="1"/>
    <x v="0"/>
    <s v="New Delhi"/>
    <s v="29/1, Shop 2, East Patel Nagar, New Delhi"/>
    <x v="85"/>
    <s v="Indian Rupees(Rs.)"/>
    <x v="0"/>
    <x v="0"/>
    <x v="0"/>
    <n v="31"/>
    <x v="7"/>
    <x v="15"/>
    <x v="4"/>
    <n v="8"/>
    <n v="8"/>
    <d v="2014-08-08T00:00:00"/>
    <s v="Rs.350"/>
    <n v="1"/>
    <n v="350"/>
  </r>
  <r>
    <n v="18383432"/>
    <x v="3209"/>
    <n v="1"/>
    <x v="0"/>
    <s v="New Delhi"/>
    <s v="A 130, Neeti Bagh, Green Park, New Delhi"/>
    <x v="21"/>
    <s v="Indian Rupees(Rs.)"/>
    <x v="0"/>
    <x v="0"/>
    <x v="0"/>
    <n v="3"/>
    <x v="7"/>
    <x v="0"/>
    <x v="3"/>
    <n v="8"/>
    <n v="21"/>
    <d v="2011-08-21T00:00:00"/>
    <s v="Rs.350"/>
    <n v="1"/>
    <n v="350"/>
  </r>
  <r>
    <n v="18261052"/>
    <x v="3210"/>
    <n v="1"/>
    <x v="0"/>
    <s v="New Delhi"/>
    <s v="9 A Gautam Nagar, Green Park, New Delhi"/>
    <x v="19"/>
    <s v="Indian Rupees(Rs.)"/>
    <x v="0"/>
    <x v="0"/>
    <x v="0"/>
    <n v="3"/>
    <x v="7"/>
    <x v="0"/>
    <x v="7"/>
    <n v="8"/>
    <n v="19"/>
    <d v="2017-08-19T00:00:00"/>
    <s v="Rs.350"/>
    <n v="1"/>
    <n v="350"/>
  </r>
  <r>
    <n v="18458301"/>
    <x v="3211"/>
    <n v="1"/>
    <x v="0"/>
    <s v="New Delhi"/>
    <s v="Guru Nanak Pura, Jail Road, New Delhi"/>
    <x v="24"/>
    <s v="Indian Rupees(Rs.)"/>
    <x v="0"/>
    <x v="0"/>
    <x v="0"/>
    <n v="1"/>
    <x v="7"/>
    <x v="0"/>
    <x v="5"/>
    <n v="8"/>
    <n v="19"/>
    <d v="2012-08-19T00:00:00"/>
    <s v="Rs.350"/>
    <n v="1"/>
    <n v="350"/>
  </r>
  <r>
    <n v="4010"/>
    <x v="3212"/>
    <n v="1"/>
    <x v="0"/>
    <s v="New Delhi"/>
    <s v="14, Ground Floor, Satyam Cineplex, District Centre, Janakpuri, New Delhi"/>
    <x v="12"/>
    <s v="Indian Rupees(Rs.)"/>
    <x v="0"/>
    <x v="1"/>
    <x v="0"/>
    <n v="212"/>
    <x v="7"/>
    <x v="5"/>
    <x v="5"/>
    <n v="8"/>
    <n v="4"/>
    <d v="2012-08-04T00:00:00"/>
    <s v="Rs.350"/>
    <n v="1"/>
    <n v="350"/>
  </r>
  <r>
    <n v="306662"/>
    <x v="407"/>
    <n v="1"/>
    <x v="0"/>
    <s v="New Delhi"/>
    <s v="Shop 12, Old Market, Ramesh Nagar, Near Kirti Nagar, New Delhi"/>
    <x v="85"/>
    <s v="Indian Rupees(Rs.)"/>
    <x v="0"/>
    <x v="0"/>
    <x v="0"/>
    <n v="23"/>
    <x v="7"/>
    <x v="6"/>
    <x v="5"/>
    <n v="8"/>
    <n v="7"/>
    <d v="2012-08-07T00:00:00"/>
    <s v="Rs.350"/>
    <n v="1"/>
    <n v="350"/>
  </r>
  <r>
    <n v="6222"/>
    <x v="3213"/>
    <n v="1"/>
    <x v="0"/>
    <s v="New Delhi"/>
    <s v="66 A, Khanna Market, Lodhi Colony, New Delhi"/>
    <x v="57"/>
    <s v="Indian Rupees(Rs.)"/>
    <x v="0"/>
    <x v="0"/>
    <x v="0"/>
    <n v="6"/>
    <x v="7"/>
    <x v="20"/>
    <x v="7"/>
    <n v="8"/>
    <n v="2"/>
    <d v="2017-08-02T00:00:00"/>
    <s v="Rs.350"/>
    <n v="1"/>
    <n v="350"/>
  </r>
  <r>
    <n v="2380"/>
    <x v="3214"/>
    <n v="1"/>
    <x v="0"/>
    <s v="New Delhi"/>
    <s v="G-40, Aggarwal Millenium Tower, Netaji Subhash Place, New Delhi"/>
    <x v="638"/>
    <s v="Indian Rupees(Rs.)"/>
    <x v="0"/>
    <x v="1"/>
    <x v="0"/>
    <n v="84"/>
    <x v="7"/>
    <x v="4"/>
    <x v="2"/>
    <n v="8"/>
    <n v="6"/>
    <d v="2018-08-06T00:00:00"/>
    <s v="Rs.350"/>
    <n v="1"/>
    <n v="350"/>
  </r>
  <r>
    <n v="308065"/>
    <x v="3215"/>
    <n v="1"/>
    <x v="0"/>
    <s v="New Delhi"/>
    <s v="Shop T21, Near Musafir Khaana, Nizamuddin, New Delhi"/>
    <x v="47"/>
    <s v="Indian Rupees(Rs.)"/>
    <x v="0"/>
    <x v="0"/>
    <x v="0"/>
    <n v="10"/>
    <x v="7"/>
    <x v="20"/>
    <x v="0"/>
    <n v="8"/>
    <n v="7"/>
    <d v="2013-08-07T00:00:00"/>
    <s v="Rs.350"/>
    <n v="1"/>
    <n v="350"/>
  </r>
  <r>
    <n v="18303817"/>
    <x v="415"/>
    <n v="1"/>
    <x v="0"/>
    <s v="New Delhi"/>
    <s v="Shop 9, Block A2, DDA Market, Paschim Vihar, New Delhi"/>
    <x v="12"/>
    <s v="Indian Rupees(Rs.)"/>
    <x v="0"/>
    <x v="1"/>
    <x v="0"/>
    <n v="30"/>
    <x v="7"/>
    <x v="6"/>
    <x v="2"/>
    <n v="8"/>
    <n v="14"/>
    <d v="2018-08-14T00:00:00"/>
    <s v="Rs.350"/>
    <n v="1"/>
    <n v="350"/>
  </r>
  <r>
    <n v="18017253"/>
    <x v="3216"/>
    <n v="1"/>
    <x v="0"/>
    <s v="New Delhi"/>
    <s v="209, Harsh Vihar, Pitampura, New Delhi"/>
    <x v="572"/>
    <s v="Indian Rupees(Rs.)"/>
    <x v="0"/>
    <x v="0"/>
    <x v="0"/>
    <n v="71"/>
    <x v="7"/>
    <x v="21"/>
    <x v="2"/>
    <n v="8"/>
    <n v="4"/>
    <d v="2018-08-04T00:00:00"/>
    <s v="Rs.350"/>
    <n v="1"/>
    <n v="350"/>
  </r>
  <r>
    <n v="18322667"/>
    <x v="3217"/>
    <n v="1"/>
    <x v="0"/>
    <s v="New Delhi"/>
    <s v="G-2, Anshul Tower, Shopping Centre, Sainik Vihar, Pitampura, New Delhi"/>
    <x v="825"/>
    <s v="Indian Rupees(Rs.)"/>
    <x v="0"/>
    <x v="1"/>
    <x v="0"/>
    <n v="32"/>
    <x v="7"/>
    <x v="9"/>
    <x v="8"/>
    <n v="8"/>
    <n v="24"/>
    <d v="2015-08-24T00:00:00"/>
    <s v="Rs.350"/>
    <n v="1"/>
    <n v="350"/>
  </r>
  <r>
    <n v="307865"/>
    <x v="407"/>
    <n v="1"/>
    <x v="0"/>
    <s v="New Delhi"/>
    <s v="Shop 13, Sector 8 Market, R K Puram, New Delhi"/>
    <x v="85"/>
    <s v="Indian Rupees(Rs.)"/>
    <x v="0"/>
    <x v="0"/>
    <x v="0"/>
    <n v="10"/>
    <x v="7"/>
    <x v="10"/>
    <x v="5"/>
    <n v="8"/>
    <n v="14"/>
    <d v="2012-08-14T00:00:00"/>
    <s v="Rs.350"/>
    <n v="1"/>
    <n v="350"/>
  </r>
  <r>
    <n v="307702"/>
    <x v="384"/>
    <n v="1"/>
    <x v="0"/>
    <s v="New Delhi"/>
    <s v="10/20, Old Rajinder Nagar, Rajinder Nagar, New Delhi"/>
    <x v="6"/>
    <s v="Indian Rupees(Rs.)"/>
    <x v="0"/>
    <x v="0"/>
    <x v="0"/>
    <n v="29"/>
    <x v="7"/>
    <x v="6"/>
    <x v="7"/>
    <n v="8"/>
    <n v="2"/>
    <d v="2017-08-02T00:00:00"/>
    <s v="Rs.350"/>
    <n v="1"/>
    <n v="350"/>
  </r>
  <r>
    <n v="301507"/>
    <x v="3218"/>
    <n v="1"/>
    <x v="0"/>
    <s v="New Delhi"/>
    <s v="BN-2, Central Market, Shalimar Bagh, New Delhi"/>
    <x v="875"/>
    <s v="Indian Rupees(Rs.)"/>
    <x v="0"/>
    <x v="1"/>
    <x v="0"/>
    <n v="371"/>
    <x v="7"/>
    <x v="19"/>
    <x v="3"/>
    <n v="8"/>
    <n v="15"/>
    <d v="2011-08-15T00:00:00"/>
    <s v="Rs.350"/>
    <n v="1"/>
    <n v="350"/>
  </r>
  <r>
    <n v="311396"/>
    <x v="3219"/>
    <n v="1"/>
    <x v="0"/>
    <s v="New Delhi"/>
    <s v="Shop 15, H-3 Block, DDA Lal Market, Vikaspuri, New Delhi"/>
    <x v="12"/>
    <s v="Indian Rupees(Rs.)"/>
    <x v="0"/>
    <x v="0"/>
    <x v="0"/>
    <n v="6"/>
    <x v="7"/>
    <x v="20"/>
    <x v="2"/>
    <n v="8"/>
    <n v="13"/>
    <d v="2018-08-13T00:00:00"/>
    <s v="Rs.350"/>
    <n v="1"/>
    <n v="350"/>
  </r>
  <r>
    <n v="4792"/>
    <x v="3220"/>
    <n v="1"/>
    <x v="0"/>
    <s v="New Delhi"/>
    <s v="591, Site 1, Vikaspuri Mod, New Delhi, Vikaspuri, New Delhi"/>
    <x v="6"/>
    <s v="Indian Rupees(Rs.)"/>
    <x v="0"/>
    <x v="0"/>
    <x v="0"/>
    <n v="42"/>
    <x v="7"/>
    <x v="15"/>
    <x v="3"/>
    <n v="8"/>
    <n v="17"/>
    <d v="2011-08-17T00:00:00"/>
    <s v="Rs.350"/>
    <n v="1"/>
    <n v="350"/>
  </r>
  <r>
    <n v="18216944"/>
    <x v="3221"/>
    <n v="1"/>
    <x v="0"/>
    <s v="New Delhi"/>
    <s v="84, Near Honda Showroom, Adchini, New Delhi"/>
    <x v="12"/>
    <s v="Indian Rupees(Rs.)"/>
    <x v="0"/>
    <x v="1"/>
    <x v="0"/>
    <n v="46"/>
    <x v="7"/>
    <x v="11"/>
    <x v="6"/>
    <n v="7"/>
    <n v="10"/>
    <d v="2010-07-10T00:00:00"/>
    <s v="Rs.350"/>
    <n v="1"/>
    <n v="350"/>
  </r>
  <r>
    <n v="302264"/>
    <x v="3222"/>
    <n v="1"/>
    <x v="0"/>
    <s v="New Delhi"/>
    <s v="Stall 20 &amp; 4, Dilli Haat, INA, New Delhi"/>
    <x v="781"/>
    <s v="Indian Rupees(Rs.)"/>
    <x v="0"/>
    <x v="0"/>
    <x v="0"/>
    <n v="93"/>
    <x v="7"/>
    <x v="7"/>
    <x v="6"/>
    <n v="7"/>
    <n v="2"/>
    <d v="2010-07-02T00:00:00"/>
    <s v="Rs.350"/>
    <n v="1"/>
    <n v="350"/>
  </r>
  <r>
    <n v="2300"/>
    <x v="1007"/>
    <n v="1"/>
    <x v="0"/>
    <s v="New Delhi"/>
    <s v="FD-12, 2nd Floor, DLF Place Mall, Saket, New Delhi"/>
    <x v="515"/>
    <s v="Indian Rupees(Rs.)"/>
    <x v="0"/>
    <x v="0"/>
    <x v="0"/>
    <n v="229"/>
    <x v="7"/>
    <x v="21"/>
    <x v="6"/>
    <n v="7"/>
    <n v="11"/>
    <d v="2010-07-11T00:00:00"/>
    <s v="Rs.350"/>
    <n v="1"/>
    <n v="350"/>
  </r>
  <r>
    <n v="18268708"/>
    <x v="3223"/>
    <n v="1"/>
    <x v="0"/>
    <s v="New Delhi"/>
    <s v="9/10, Shop 2, East Patel Nagar, New Delhi"/>
    <x v="101"/>
    <s v="Indian Rupees(Rs.)"/>
    <x v="0"/>
    <x v="1"/>
    <x v="0"/>
    <n v="24"/>
    <x v="7"/>
    <x v="15"/>
    <x v="8"/>
    <n v="7"/>
    <n v="16"/>
    <d v="2015-07-16T00:00:00"/>
    <s v="Rs.350"/>
    <n v="1"/>
    <n v="350"/>
  </r>
  <r>
    <n v="9980"/>
    <x v="3224"/>
    <n v="1"/>
    <x v="0"/>
    <s v="New Delhi"/>
    <s v="Opposite R Block Park, Greater Kailash (GK) 1, New Delhi"/>
    <x v="876"/>
    <s v="Indian Rupees(Rs.)"/>
    <x v="0"/>
    <x v="1"/>
    <x v="0"/>
    <n v="78"/>
    <x v="7"/>
    <x v="27"/>
    <x v="3"/>
    <n v="7"/>
    <n v="11"/>
    <d v="2011-07-11T00:00:00"/>
    <s v="Rs.350"/>
    <n v="1"/>
    <n v="350"/>
  </r>
  <r>
    <n v="673"/>
    <x v="3225"/>
    <n v="1"/>
    <x v="0"/>
    <s v="New Delhi"/>
    <s v="31, Aurobindo Place Market, Hauz Khas, New Delhi"/>
    <x v="709"/>
    <s v="Indian Rupees(Rs.)"/>
    <x v="0"/>
    <x v="0"/>
    <x v="0"/>
    <n v="220"/>
    <x v="7"/>
    <x v="17"/>
    <x v="2"/>
    <n v="7"/>
    <n v="14"/>
    <d v="2018-07-14T00:00:00"/>
    <s v="Rs.350"/>
    <n v="1"/>
    <n v="350"/>
  </r>
  <r>
    <n v="307332"/>
    <x v="3197"/>
    <n v="1"/>
    <x v="0"/>
    <s v="New Delhi"/>
    <s v="Near City Hospital, Pusa Road, Karol Bagh, New Delhi"/>
    <x v="38"/>
    <s v="Indian Rupees(Rs.)"/>
    <x v="0"/>
    <x v="1"/>
    <x v="0"/>
    <n v="214"/>
    <x v="7"/>
    <x v="9"/>
    <x v="0"/>
    <n v="7"/>
    <n v="10"/>
    <d v="2013-07-10T00:00:00"/>
    <s v="Rs.350"/>
    <n v="1"/>
    <n v="350"/>
  </r>
  <r>
    <n v="18353692"/>
    <x v="3226"/>
    <n v="1"/>
    <x v="0"/>
    <s v="New Delhi"/>
    <s v="Shop 4, Opposite Main Market, Malviya Nagar, New Delhi"/>
    <x v="86"/>
    <s v="Indian Rupees(Rs.)"/>
    <x v="0"/>
    <x v="1"/>
    <x v="0"/>
    <n v="37"/>
    <x v="7"/>
    <x v="15"/>
    <x v="6"/>
    <n v="7"/>
    <n v="12"/>
    <d v="2010-07-12T00:00:00"/>
    <s v="Rs.350"/>
    <n v="1"/>
    <n v="350"/>
  </r>
  <r>
    <n v="306492"/>
    <x v="3227"/>
    <n v="1"/>
    <x v="0"/>
    <s v="New Delhi"/>
    <s v="90, Shankar Vihar, Near Preet Vihar, New Delhi"/>
    <x v="22"/>
    <s v="Indian Rupees(Rs.)"/>
    <x v="0"/>
    <x v="0"/>
    <x v="0"/>
    <n v="7"/>
    <x v="7"/>
    <x v="13"/>
    <x v="0"/>
    <n v="7"/>
    <n v="11"/>
    <d v="2013-07-11T00:00:00"/>
    <s v="Rs.350"/>
    <n v="1"/>
    <n v="350"/>
  </r>
  <r>
    <n v="18289261"/>
    <x v="3228"/>
    <n v="1"/>
    <x v="0"/>
    <s v="New Delhi"/>
    <s v="R K Puram, New Delhi"/>
    <x v="877"/>
    <s v="Indian Rupees(Rs.)"/>
    <x v="0"/>
    <x v="0"/>
    <x v="0"/>
    <n v="1"/>
    <x v="7"/>
    <x v="0"/>
    <x v="6"/>
    <n v="7"/>
    <n v="9"/>
    <d v="2010-07-09T00:00:00"/>
    <s v="Rs.350"/>
    <n v="1"/>
    <n v="350"/>
  </r>
  <r>
    <n v="312027"/>
    <x v="3229"/>
    <n v="1"/>
    <x v="0"/>
    <s v="New Delhi"/>
    <s v="D-85, Tagore Garden Extension, New Delhi, Tagore Garden, New Delhi"/>
    <x v="12"/>
    <s v="Indian Rupees(Rs.)"/>
    <x v="0"/>
    <x v="0"/>
    <x v="0"/>
    <n v="1"/>
    <x v="7"/>
    <x v="0"/>
    <x v="2"/>
    <n v="7"/>
    <n v="9"/>
    <d v="2018-07-09T00:00:00"/>
    <s v="Rs.350"/>
    <n v="1"/>
    <n v="350"/>
  </r>
  <r>
    <n v="310254"/>
    <x v="407"/>
    <n v="1"/>
    <x v="0"/>
    <s v="New Delhi"/>
    <s v="179, Mukherji Park, Vishnu Garden, Tilak Nagar, New Delhi"/>
    <x v="85"/>
    <s v="Indian Rupees(Rs.)"/>
    <x v="0"/>
    <x v="0"/>
    <x v="0"/>
    <n v="6"/>
    <x v="7"/>
    <x v="10"/>
    <x v="0"/>
    <n v="7"/>
    <n v="10"/>
    <d v="2013-07-10T00:00:00"/>
    <s v="Rs.350"/>
    <n v="1"/>
    <n v="350"/>
  </r>
  <r>
    <n v="18285699"/>
    <x v="394"/>
    <n v="1"/>
    <x v="0"/>
    <s v="New Delhi"/>
    <s v="V3S Mall, Laxmi Nagar, New Delhi"/>
    <x v="71"/>
    <s v="Indian Rupees(Rs.)"/>
    <x v="0"/>
    <x v="0"/>
    <x v="0"/>
    <n v="54"/>
    <x v="7"/>
    <x v="9"/>
    <x v="6"/>
    <n v="7"/>
    <n v="1"/>
    <d v="2010-07-01T00:00:00"/>
    <s v="Rs.350"/>
    <n v="1"/>
    <n v="350"/>
  </r>
  <r>
    <n v="1509"/>
    <x v="3203"/>
    <n v="1"/>
    <x v="0"/>
    <s v="New Delhi"/>
    <s v="15, B-10 Market, Vasant Kunj, New Delhi"/>
    <x v="572"/>
    <s v="Indian Rupees(Rs.)"/>
    <x v="0"/>
    <x v="1"/>
    <x v="0"/>
    <n v="248"/>
    <x v="7"/>
    <x v="21"/>
    <x v="3"/>
    <n v="7"/>
    <n v="14"/>
    <d v="2011-07-14T00:00:00"/>
    <s v="Rs.350"/>
    <n v="1"/>
    <n v="350"/>
  </r>
  <r>
    <n v="18419896"/>
    <x v="3230"/>
    <n v="1"/>
    <x v="0"/>
    <s v="New Delhi"/>
    <s v="Shop  7, C Block Market, Near Gurudwara, Vivek Vihar, New Delhi"/>
    <x v="78"/>
    <s v="Indian Rupees(Rs.)"/>
    <x v="0"/>
    <x v="1"/>
    <x v="0"/>
    <n v="7"/>
    <x v="7"/>
    <x v="13"/>
    <x v="2"/>
    <n v="7"/>
    <n v="21"/>
    <d v="2018-07-21T00:00:00"/>
    <s v="Rs.350"/>
    <n v="1"/>
    <n v="350"/>
  </r>
  <r>
    <n v="303093"/>
    <x v="3231"/>
    <n v="1"/>
    <x v="0"/>
    <s v="New Delhi"/>
    <s v="G-32 &amp; 33, Usha Chambers, Community Centre, Ashok Vihar Phase 1, New Delhi"/>
    <x v="864"/>
    <s v="Indian Rupees(Rs.)"/>
    <x v="0"/>
    <x v="1"/>
    <x v="0"/>
    <n v="199"/>
    <x v="7"/>
    <x v="21"/>
    <x v="0"/>
    <n v="6"/>
    <n v="5"/>
    <d v="2013-06-05T00:00:00"/>
    <s v="Rs.350"/>
    <n v="1"/>
    <n v="350"/>
  </r>
  <r>
    <n v="5436"/>
    <x v="2909"/>
    <n v="1"/>
    <x v="0"/>
    <s v="New Delhi"/>
    <s v="Near Metro Parking, Chhatra Marg, Delhi University-GTB Nagar, New Delhi"/>
    <x v="38"/>
    <s v="Indian Rupees(Rs.)"/>
    <x v="0"/>
    <x v="1"/>
    <x v="0"/>
    <n v="26"/>
    <x v="7"/>
    <x v="17"/>
    <x v="7"/>
    <n v="6"/>
    <n v="9"/>
    <d v="2017-06-09T00:00:00"/>
    <s v="Rs.350"/>
    <n v="1"/>
    <n v="350"/>
  </r>
  <r>
    <n v="7789"/>
    <x v="3232"/>
    <n v="1"/>
    <x v="0"/>
    <s v="New Delhi"/>
    <s v="Dilli Haat, INA, New Delhi"/>
    <x v="19"/>
    <s v="Indian Rupees(Rs.)"/>
    <x v="0"/>
    <x v="0"/>
    <x v="0"/>
    <n v="36"/>
    <x v="7"/>
    <x v="10"/>
    <x v="2"/>
    <n v="6"/>
    <n v="23"/>
    <d v="2018-06-23T00:00:00"/>
    <s v="Rs.350"/>
    <n v="1"/>
    <n v="350"/>
  </r>
  <r>
    <n v="310887"/>
    <x v="3233"/>
    <n v="1"/>
    <x v="0"/>
    <s v="New Delhi"/>
    <s v="Ground Floor, DLF Promenade Mall, Vasant Kunj, New Delhi"/>
    <x v="94"/>
    <s v="Indian Rupees(Rs.)"/>
    <x v="0"/>
    <x v="1"/>
    <x v="0"/>
    <n v="98"/>
    <x v="7"/>
    <x v="3"/>
    <x v="4"/>
    <n v="6"/>
    <n v="3"/>
    <d v="2014-06-03T00:00:00"/>
    <s v="Rs.350"/>
    <n v="1"/>
    <n v="350"/>
  </r>
  <r>
    <n v="18034042"/>
    <x v="3197"/>
    <n v="1"/>
    <x v="0"/>
    <s v="New Delhi"/>
    <s v="18/51, Main Market, East Patel Nagar, New Delhi"/>
    <x v="38"/>
    <s v="Indian Rupees(Rs.)"/>
    <x v="0"/>
    <x v="1"/>
    <x v="0"/>
    <n v="50"/>
    <x v="7"/>
    <x v="13"/>
    <x v="4"/>
    <n v="6"/>
    <n v="23"/>
    <d v="2014-06-23T00:00:00"/>
    <s v="Rs.350"/>
    <n v="1"/>
    <n v="350"/>
  </r>
  <r>
    <n v="300022"/>
    <x v="3216"/>
    <n v="1"/>
    <x v="0"/>
    <s v="New Delhi"/>
    <s v="A-353, Near Malwa Taxi Stand Crossing, Derawal Nagar, Gujranwala Town, New Delhi"/>
    <x v="572"/>
    <s v="Indian Rupees(Rs.)"/>
    <x v="0"/>
    <x v="0"/>
    <x v="0"/>
    <n v="170"/>
    <x v="7"/>
    <x v="5"/>
    <x v="2"/>
    <n v="6"/>
    <n v="15"/>
    <d v="2018-06-15T00:00:00"/>
    <s v="Rs.350"/>
    <n v="1"/>
    <n v="350"/>
  </r>
  <r>
    <n v="309593"/>
    <x v="3234"/>
    <n v="1"/>
    <x v="0"/>
    <s v="New Delhi"/>
    <s v="G-130, Sudarshan Cinema Road, Gautam Nagar, Hauz Khas, New Delhi"/>
    <x v="19"/>
    <s v="Indian Rupees(Rs.)"/>
    <x v="0"/>
    <x v="1"/>
    <x v="0"/>
    <n v="32"/>
    <x v="7"/>
    <x v="15"/>
    <x v="2"/>
    <n v="6"/>
    <n v="28"/>
    <d v="2018-06-28T00:00:00"/>
    <s v="Rs.350"/>
    <n v="1"/>
    <n v="350"/>
  </r>
  <r>
    <n v="7658"/>
    <x v="407"/>
    <n v="1"/>
    <x v="0"/>
    <s v="New Delhi"/>
    <s v="E 6/75, Main Road, Malviya Nagar, New Delhi"/>
    <x v="85"/>
    <s v="Indian Rupees(Rs.)"/>
    <x v="0"/>
    <x v="0"/>
    <x v="0"/>
    <n v="52"/>
    <x v="7"/>
    <x v="9"/>
    <x v="3"/>
    <n v="6"/>
    <n v="25"/>
    <d v="2011-06-25T00:00:00"/>
    <s v="Rs.350"/>
    <n v="1"/>
    <n v="350"/>
  </r>
  <r>
    <n v="308359"/>
    <x v="407"/>
    <n v="1"/>
    <x v="0"/>
    <s v="New Delhi"/>
    <s v="Shop 3, 4, &amp; 4-A, Samachar Market, Mayur Vihar Phase 1 Extension, Mayur Vihar Phase 1, New Delhi"/>
    <x v="85"/>
    <s v="Indian Rupees(Rs.)"/>
    <x v="0"/>
    <x v="0"/>
    <x v="0"/>
    <n v="24"/>
    <x v="7"/>
    <x v="11"/>
    <x v="1"/>
    <n v="6"/>
    <n v="28"/>
    <d v="2016-06-28T00:00:00"/>
    <s v="Rs.350"/>
    <n v="1"/>
    <n v="350"/>
  </r>
  <r>
    <n v="1508"/>
    <x v="3203"/>
    <n v="1"/>
    <x v="0"/>
    <s v="New Delhi"/>
    <s v="9-AB, Taimur Nagar, New Friends Colony, New Delhi"/>
    <x v="572"/>
    <s v="Indian Rupees(Rs.)"/>
    <x v="0"/>
    <x v="1"/>
    <x v="0"/>
    <n v="88"/>
    <x v="7"/>
    <x v="11"/>
    <x v="1"/>
    <n v="6"/>
    <n v="20"/>
    <d v="2016-06-20T00:00:00"/>
    <s v="Rs.350"/>
    <n v="1"/>
    <n v="350"/>
  </r>
  <r>
    <n v="309675"/>
    <x v="3235"/>
    <n v="1"/>
    <x v="0"/>
    <s v="New Delhi"/>
    <s v="Opposite Escort Hospital, Sarai Jullena, New Friends Colony, New Delhi"/>
    <x v="76"/>
    <s v="Indian Rupees(Rs.)"/>
    <x v="0"/>
    <x v="0"/>
    <x v="0"/>
    <n v="5"/>
    <x v="7"/>
    <x v="20"/>
    <x v="8"/>
    <n v="6"/>
    <n v="21"/>
    <d v="2015-06-21T00:00:00"/>
    <s v="Rs.350"/>
    <n v="1"/>
    <n v="350"/>
  </r>
  <r>
    <n v="311371"/>
    <x v="3236"/>
    <n v="1"/>
    <x v="0"/>
    <s v="New Delhi"/>
    <s v="Y-18, Naveen Shahdara, Near Madonna Salon, Shahdara, New Delhi"/>
    <x v="60"/>
    <s v="Indian Rupees(Rs.)"/>
    <x v="0"/>
    <x v="0"/>
    <x v="0"/>
    <n v="18"/>
    <x v="7"/>
    <x v="6"/>
    <x v="0"/>
    <n v="6"/>
    <n v="11"/>
    <d v="2013-06-11T00:00:00"/>
    <s v="Rs.350"/>
    <n v="1"/>
    <n v="350"/>
  </r>
  <r>
    <n v="8676"/>
    <x v="3237"/>
    <n v="1"/>
    <x v="0"/>
    <s v="New Delhi"/>
    <s v="BQ Market, Shalimar Bagh, New Delhi"/>
    <x v="19"/>
    <s v="Indian Rupees(Rs.)"/>
    <x v="0"/>
    <x v="0"/>
    <x v="0"/>
    <n v="10"/>
    <x v="7"/>
    <x v="27"/>
    <x v="6"/>
    <n v="6"/>
    <n v="23"/>
    <d v="2010-06-23T00:00:00"/>
    <s v="Rs.350"/>
    <n v="1"/>
    <n v="350"/>
  </r>
  <r>
    <n v="18429417"/>
    <x v="3238"/>
    <n v="1"/>
    <x v="0"/>
    <s v="New Delhi"/>
    <s v="E-35, Tagore Garden Extension, Tagore Garden, New Delhi"/>
    <x v="38"/>
    <s v="Indian Rupees(Rs.)"/>
    <x v="0"/>
    <x v="0"/>
    <x v="0"/>
    <n v="1"/>
    <x v="7"/>
    <x v="0"/>
    <x v="5"/>
    <n v="6"/>
    <n v="28"/>
    <d v="2012-06-28T00:00:00"/>
    <s v="Rs.350"/>
    <n v="1"/>
    <n v="350"/>
  </r>
  <r>
    <n v="8564"/>
    <x v="3239"/>
    <n v="1"/>
    <x v="0"/>
    <s v="New Delhi"/>
    <s v="Near MCD Park, Katyal Market, Ashok Nagar, Tilak Nagar, New Delhi"/>
    <x v="38"/>
    <s v="Indian Rupees(Rs.)"/>
    <x v="0"/>
    <x v="0"/>
    <x v="0"/>
    <n v="16"/>
    <x v="7"/>
    <x v="13"/>
    <x v="3"/>
    <n v="6"/>
    <n v="22"/>
    <d v="2011-06-22T00:00:00"/>
    <s v="Rs.350"/>
    <n v="1"/>
    <n v="350"/>
  </r>
  <r>
    <n v="313137"/>
    <x v="3240"/>
    <n v="1"/>
    <x v="0"/>
    <s v="New Delhi"/>
    <s v="41, New Market, Tilak Nagar, New Delhi"/>
    <x v="327"/>
    <s v="Indian Rupees(Rs.)"/>
    <x v="0"/>
    <x v="0"/>
    <x v="0"/>
    <n v="2"/>
    <x v="7"/>
    <x v="0"/>
    <x v="0"/>
    <n v="6"/>
    <n v="11"/>
    <d v="2013-06-11T00:00:00"/>
    <s v="Rs.350"/>
    <n v="1"/>
    <n v="350"/>
  </r>
  <r>
    <n v="18352678"/>
    <x v="394"/>
    <n v="1"/>
    <x v="0"/>
    <s v="New Delhi"/>
    <s v="Shop 1, Ground Floor, Unity One Mall, Janakpuri, New Delhi"/>
    <x v="71"/>
    <s v="Indian Rupees(Rs.)"/>
    <x v="0"/>
    <x v="1"/>
    <x v="0"/>
    <n v="77"/>
    <x v="7"/>
    <x v="20"/>
    <x v="5"/>
    <n v="6"/>
    <n v="20"/>
    <d v="2012-06-20T00:00:00"/>
    <s v="Rs.350"/>
    <n v="1"/>
    <n v="350"/>
  </r>
  <r>
    <n v="312352"/>
    <x v="3241"/>
    <n v="1"/>
    <x v="0"/>
    <s v="New Delhi"/>
    <s v="G-110, Ground Floor, V3S Mall, Laxmi Nagar, New Delhi"/>
    <x v="7"/>
    <s v="Indian Rupees(Rs.)"/>
    <x v="0"/>
    <x v="1"/>
    <x v="0"/>
    <n v="96"/>
    <x v="7"/>
    <x v="3"/>
    <x v="6"/>
    <n v="6"/>
    <n v="17"/>
    <d v="2010-06-17T00:00:00"/>
    <s v="Rs.350"/>
    <n v="1"/>
    <n v="350"/>
  </r>
  <r>
    <n v="8520"/>
    <x v="3242"/>
    <n v="1"/>
    <x v="0"/>
    <s v="New Delhi"/>
    <s v="1, DDA Market, Vasundhara Enclave, New Delhi"/>
    <x v="6"/>
    <s v="Indian Rupees(Rs.)"/>
    <x v="0"/>
    <x v="0"/>
    <x v="0"/>
    <n v="31"/>
    <x v="7"/>
    <x v="10"/>
    <x v="5"/>
    <n v="6"/>
    <n v="20"/>
    <d v="2012-06-20T00:00:00"/>
    <s v="Rs.350"/>
    <n v="1"/>
    <n v="350"/>
  </r>
  <r>
    <n v="7610"/>
    <x v="407"/>
    <n v="1"/>
    <x v="0"/>
    <s v="New Delhi"/>
    <s v="10 &amp; 11, Narmada Market, Opposite Don Bosco School, Alaknanda, New Delhi"/>
    <x v="85"/>
    <s v="Indian Rupees(Rs.)"/>
    <x v="0"/>
    <x v="0"/>
    <x v="0"/>
    <n v="35"/>
    <x v="7"/>
    <x v="11"/>
    <x v="8"/>
    <n v="5"/>
    <n v="12"/>
    <d v="2015-05-12T00:00:00"/>
    <s v="Rs.350"/>
    <n v="1"/>
    <n v="350"/>
  </r>
  <r>
    <n v="307894"/>
    <x v="407"/>
    <n v="1"/>
    <x v="0"/>
    <s v="New Delhi"/>
    <s v="G-18, Hudson Lane, Delhi University-GTB Nagar, New Delhi"/>
    <x v="85"/>
    <s v="Indian Rupees(Rs.)"/>
    <x v="0"/>
    <x v="1"/>
    <x v="0"/>
    <n v="72"/>
    <x v="7"/>
    <x v="13"/>
    <x v="3"/>
    <n v="5"/>
    <n v="26"/>
    <d v="2011-05-26T00:00:00"/>
    <s v="Rs.350"/>
    <n v="1"/>
    <n v="350"/>
  </r>
  <r>
    <n v="18124356"/>
    <x v="3243"/>
    <n v="1"/>
    <x v="0"/>
    <s v="New Delhi"/>
    <s v="Shop 5, Probyn Road, Mall Road, Delhi University-GTB Nagar, New Delhi"/>
    <x v="19"/>
    <s v="Indian Rupees(Rs.)"/>
    <x v="0"/>
    <x v="0"/>
    <x v="0"/>
    <n v="2"/>
    <x v="7"/>
    <x v="0"/>
    <x v="2"/>
    <n v="5"/>
    <n v="28"/>
    <d v="2018-05-28T00:00:00"/>
    <s v="Rs.350"/>
    <n v="1"/>
    <n v="350"/>
  </r>
  <r>
    <n v="18445798"/>
    <x v="2575"/>
    <n v="1"/>
    <x v="0"/>
    <s v="New Delhi"/>
    <s v="Ground Floor, DLF City Centre Mall, Shalimar Bagh, New Delhi"/>
    <x v="12"/>
    <s v="Indian Rupees(Rs.)"/>
    <x v="0"/>
    <x v="0"/>
    <x v="0"/>
    <n v="2"/>
    <x v="7"/>
    <x v="0"/>
    <x v="5"/>
    <n v="5"/>
    <n v="15"/>
    <d v="2012-05-15T00:00:00"/>
    <s v="Rs.350"/>
    <n v="1"/>
    <n v="350"/>
  </r>
  <r>
    <n v="18244236"/>
    <x v="3244"/>
    <n v="1"/>
    <x v="0"/>
    <s v="New Delhi"/>
    <s v="Near Geeta Colony Police Station, Geeta Colony, New Delhi"/>
    <x v="12"/>
    <s v="Indian Rupees(Rs.)"/>
    <x v="0"/>
    <x v="0"/>
    <x v="0"/>
    <n v="31"/>
    <x v="7"/>
    <x v="4"/>
    <x v="6"/>
    <n v="5"/>
    <n v="11"/>
    <d v="2010-05-11T00:00:00"/>
    <s v="Rs.350"/>
    <n v="1"/>
    <n v="350"/>
  </r>
  <r>
    <n v="308277"/>
    <x v="3245"/>
    <n v="1"/>
    <x v="0"/>
    <s v="New Delhi"/>
    <s v="Opposite Aurobindo Market, Hauz Khas, New Delhi"/>
    <x v="38"/>
    <s v="Indian Rupees(Rs.)"/>
    <x v="0"/>
    <x v="0"/>
    <x v="0"/>
    <n v="10"/>
    <x v="7"/>
    <x v="20"/>
    <x v="7"/>
    <n v="5"/>
    <n v="6"/>
    <d v="2017-05-06T00:00:00"/>
    <s v="Rs.350"/>
    <n v="1"/>
    <n v="350"/>
  </r>
  <r>
    <n v="18436439"/>
    <x v="3246"/>
    <n v="1"/>
    <x v="0"/>
    <s v="New Delhi"/>
    <s v="A-15A/1, Hauz Khas, New Delhi"/>
    <x v="771"/>
    <s v="Indian Rupees(Rs.)"/>
    <x v="0"/>
    <x v="0"/>
    <x v="0"/>
    <n v="55"/>
    <x v="7"/>
    <x v="19"/>
    <x v="6"/>
    <n v="5"/>
    <n v="21"/>
    <d v="2010-05-21T00:00:00"/>
    <s v="Rs.350"/>
    <n v="1"/>
    <n v="350"/>
  </r>
  <r>
    <n v="18082196"/>
    <x v="394"/>
    <n v="1"/>
    <x v="0"/>
    <s v="New Delhi"/>
    <s v="8-A, Hauz Khas Village, New Delhi"/>
    <x v="19"/>
    <s v="Indian Rupees(Rs.)"/>
    <x v="0"/>
    <x v="1"/>
    <x v="0"/>
    <n v="491"/>
    <x v="7"/>
    <x v="4"/>
    <x v="0"/>
    <n v="5"/>
    <n v="1"/>
    <d v="2013-05-01T00:00:00"/>
    <s v="Rs.350"/>
    <n v="1"/>
    <n v="350"/>
  </r>
  <r>
    <n v="306891"/>
    <x v="407"/>
    <n v="1"/>
    <x v="0"/>
    <s v="New Delhi"/>
    <s v="AB/147, DDA Market, Jail Road, New Delhi"/>
    <x v="85"/>
    <s v="Indian Rupees(Rs.)"/>
    <x v="0"/>
    <x v="0"/>
    <x v="0"/>
    <n v="60"/>
    <x v="7"/>
    <x v="15"/>
    <x v="0"/>
    <n v="5"/>
    <n v="1"/>
    <d v="2013-05-01T00:00:00"/>
    <s v="Rs.350"/>
    <n v="1"/>
    <n v="350"/>
  </r>
  <r>
    <n v="18366025"/>
    <x v="3236"/>
    <n v="1"/>
    <x v="0"/>
    <s v="New Delhi"/>
    <s v="Shop 41/1, Near House of Tax, Ashok Nagar, Jail Road, New Delhi"/>
    <x v="60"/>
    <s v="Indian Rupees(Rs.)"/>
    <x v="0"/>
    <x v="0"/>
    <x v="0"/>
    <n v="1"/>
    <x v="7"/>
    <x v="0"/>
    <x v="6"/>
    <n v="5"/>
    <n v="7"/>
    <d v="2010-05-07T00:00:00"/>
    <s v="Rs.350"/>
    <n v="1"/>
    <n v="350"/>
  </r>
  <r>
    <n v="7424"/>
    <x v="3247"/>
    <n v="1"/>
    <x v="0"/>
    <s v="New Delhi"/>
    <s v="6/79, Padam Singh Road, WEA, Opposite Narang Sales, Naiwala, Karol Bagh, New Delhi"/>
    <x v="878"/>
    <s v="Indian Rupees(Rs.)"/>
    <x v="0"/>
    <x v="0"/>
    <x v="0"/>
    <n v="70"/>
    <x v="7"/>
    <x v="15"/>
    <x v="6"/>
    <n v="5"/>
    <n v="23"/>
    <d v="2010-05-23T00:00:00"/>
    <s v="Rs.350"/>
    <n v="1"/>
    <n v="350"/>
  </r>
  <r>
    <n v="18312652"/>
    <x v="3248"/>
    <n v="1"/>
    <x v="0"/>
    <s v="New Delhi"/>
    <s v="C-1C, Part-B, Naraina Ring Road, Near Kali Mata Mandir, Naraina, New Delhi"/>
    <x v="68"/>
    <s v="Indian Rupees(Rs.)"/>
    <x v="0"/>
    <x v="0"/>
    <x v="0"/>
    <n v="13"/>
    <x v="7"/>
    <x v="13"/>
    <x v="3"/>
    <n v="5"/>
    <n v="1"/>
    <d v="2011-05-01T00:00:00"/>
    <s v="Rs.350"/>
    <n v="1"/>
    <n v="350"/>
  </r>
  <r>
    <n v="18241874"/>
    <x v="3249"/>
    <n v="1"/>
    <x v="0"/>
    <s v="New Delhi"/>
    <s v="CB 385, Opposite Maruti Service Station, Naraina, New Delhi"/>
    <x v="879"/>
    <s v="Indian Rupees(Rs.)"/>
    <x v="0"/>
    <x v="0"/>
    <x v="0"/>
    <n v="14"/>
    <x v="7"/>
    <x v="11"/>
    <x v="8"/>
    <n v="5"/>
    <n v="10"/>
    <d v="2015-05-10T00:00:00"/>
    <s v="Rs.350"/>
    <n v="1"/>
    <n v="350"/>
  </r>
  <r>
    <n v="306526"/>
    <x v="3250"/>
    <n v="1"/>
    <x v="0"/>
    <s v="New Delhi"/>
    <s v="84 C, D Block, Bharat Nagar, New Friends Colony, New Delhi"/>
    <x v="21"/>
    <s v="Indian Rupees(Rs.)"/>
    <x v="0"/>
    <x v="0"/>
    <x v="0"/>
    <n v="52"/>
    <x v="7"/>
    <x v="7"/>
    <x v="1"/>
    <n v="5"/>
    <n v="26"/>
    <d v="2016-05-26T00:00:00"/>
    <s v="Rs.350"/>
    <n v="1"/>
    <n v="350"/>
  </r>
  <r>
    <n v="18476960"/>
    <x v="3251"/>
    <n v="1"/>
    <x v="0"/>
    <s v="New Delhi"/>
    <s v="Shop G9, Pearl Best Heights 2, Netaji Subash Place, Pitampura, New Delhi"/>
    <x v="668"/>
    <s v="Indian Rupees(Rs.)"/>
    <x v="0"/>
    <x v="0"/>
    <x v="0"/>
    <n v="40"/>
    <x v="7"/>
    <x v="7"/>
    <x v="6"/>
    <n v="5"/>
    <n v="1"/>
    <d v="2010-05-01T00:00:00"/>
    <s v="Rs.350"/>
    <n v="1"/>
    <n v="350"/>
  </r>
  <r>
    <n v="300925"/>
    <x v="3252"/>
    <n v="1"/>
    <x v="0"/>
    <s v="New Delhi"/>
    <s v="B-12/5, Opposite CRPF School, Prashant Vihar, New Delhi"/>
    <x v="19"/>
    <s v="Indian Rupees(Rs.)"/>
    <x v="0"/>
    <x v="0"/>
    <x v="0"/>
    <n v="12"/>
    <x v="7"/>
    <x v="27"/>
    <x v="7"/>
    <n v="5"/>
    <n v="4"/>
    <d v="2017-05-04T00:00:00"/>
    <s v="Rs.350"/>
    <n v="1"/>
    <n v="350"/>
  </r>
  <r>
    <n v="303051"/>
    <x v="3253"/>
    <n v="1"/>
    <x v="0"/>
    <s v="New Delhi"/>
    <s v="Central Market, Punjabi Bagh, New Delhi"/>
    <x v="19"/>
    <s v="Indian Rupees(Rs.)"/>
    <x v="0"/>
    <x v="0"/>
    <x v="0"/>
    <n v="17"/>
    <x v="7"/>
    <x v="11"/>
    <x v="5"/>
    <n v="5"/>
    <n v="8"/>
    <d v="2012-05-08T00:00:00"/>
    <s v="Rs.350"/>
    <n v="1"/>
    <n v="350"/>
  </r>
  <r>
    <n v="309445"/>
    <x v="407"/>
    <n v="1"/>
    <x v="0"/>
    <s v="New Delhi"/>
    <s v="684, Ground Floor, Double Story, New, Rajinder Nagar, New Delhi"/>
    <x v="85"/>
    <s v="Indian Rupees(Rs.)"/>
    <x v="0"/>
    <x v="0"/>
    <x v="0"/>
    <n v="17"/>
    <x v="7"/>
    <x v="11"/>
    <x v="3"/>
    <n v="5"/>
    <n v="5"/>
    <d v="2011-05-05T00:00:00"/>
    <s v="Rs.350"/>
    <n v="1"/>
    <n v="350"/>
  </r>
  <r>
    <n v="310459"/>
    <x v="3254"/>
    <n v="1"/>
    <x v="0"/>
    <s v="New Delhi"/>
    <s v="A3/72, Sector 7, Near Hanuman Mandir, Rohini, New Delhi"/>
    <x v="12"/>
    <s v="Indian Rupees(Rs.)"/>
    <x v="0"/>
    <x v="1"/>
    <x v="0"/>
    <n v="55"/>
    <x v="7"/>
    <x v="9"/>
    <x v="8"/>
    <n v="5"/>
    <n v="9"/>
    <d v="2015-05-09T00:00:00"/>
    <s v="Rs.350"/>
    <n v="1"/>
    <n v="350"/>
  </r>
  <r>
    <n v="309806"/>
    <x v="3255"/>
    <n v="1"/>
    <x v="0"/>
    <s v="New Delhi"/>
    <s v="B 3/1, Shanti Niwas, Arjun Nagar, Safdarjung, New Delhi"/>
    <x v="30"/>
    <s v="Indian Rupees(Rs.)"/>
    <x v="0"/>
    <x v="0"/>
    <x v="0"/>
    <n v="25"/>
    <x v="7"/>
    <x v="4"/>
    <x v="1"/>
    <n v="5"/>
    <n v="20"/>
    <d v="2016-05-20T00:00:00"/>
    <s v="Rs.350"/>
    <n v="1"/>
    <n v="350"/>
  </r>
  <r>
    <n v="308536"/>
    <x v="3256"/>
    <n v="1"/>
    <x v="0"/>
    <s v="New Delhi"/>
    <s v="Opposite H block Market, Sarita Vihar, New Delhi"/>
    <x v="3"/>
    <s v="Indian Rupees(Rs.)"/>
    <x v="0"/>
    <x v="0"/>
    <x v="0"/>
    <n v="7"/>
    <x v="7"/>
    <x v="27"/>
    <x v="6"/>
    <n v="5"/>
    <n v="12"/>
    <d v="2010-05-12T00:00:00"/>
    <s v="Rs.350"/>
    <n v="1"/>
    <n v="350"/>
  </r>
  <r>
    <n v="18175323"/>
    <x v="394"/>
    <n v="1"/>
    <x v="0"/>
    <s v="New Delhi"/>
    <s v="289, Opposite Venkateshwar College, Satyaniketan, New Delhi"/>
    <x v="38"/>
    <s v="Indian Rupees(Rs.)"/>
    <x v="0"/>
    <x v="0"/>
    <x v="0"/>
    <n v="154"/>
    <x v="7"/>
    <x v="4"/>
    <x v="8"/>
    <n v="5"/>
    <n v="15"/>
    <d v="2015-05-15T00:00:00"/>
    <s v="Rs.350"/>
    <n v="1"/>
    <n v="350"/>
  </r>
  <r>
    <n v="2055"/>
    <x v="3257"/>
    <n v="1"/>
    <x v="0"/>
    <s v="New Delhi"/>
    <s v="13, BF Market, Shalimar Bagh, New Delhi"/>
    <x v="6"/>
    <s v="Indian Rupees(Rs.)"/>
    <x v="0"/>
    <x v="0"/>
    <x v="0"/>
    <n v="14"/>
    <x v="7"/>
    <x v="13"/>
    <x v="6"/>
    <n v="5"/>
    <n v="7"/>
    <d v="2010-05-07T00:00:00"/>
    <s v="Rs.350"/>
    <n v="1"/>
    <n v="350"/>
  </r>
  <r>
    <n v="18447292"/>
    <x v="3258"/>
    <n v="1"/>
    <x v="0"/>
    <s v="New Delhi"/>
    <s v="Ground Floor, MCD Complex, Ashok Nagar, Subhash Nagar, New Delhi"/>
    <x v="700"/>
    <s v="Indian Rupees(Rs.)"/>
    <x v="0"/>
    <x v="0"/>
    <x v="0"/>
    <n v="1"/>
    <x v="7"/>
    <x v="0"/>
    <x v="3"/>
    <n v="5"/>
    <n v="2"/>
    <d v="2011-05-02T00:00:00"/>
    <s v="Rs.350"/>
    <n v="1"/>
    <n v="350"/>
  </r>
  <r>
    <n v="3467"/>
    <x v="407"/>
    <n v="1"/>
    <x v="0"/>
    <s v="New Delhi"/>
    <s v="6, DDA Market, General Raj School, Yusuf Sarai, New Delhi"/>
    <x v="85"/>
    <s v="Indian Rupees(Rs.)"/>
    <x v="0"/>
    <x v="0"/>
    <x v="0"/>
    <n v="30"/>
    <x v="7"/>
    <x v="13"/>
    <x v="8"/>
    <n v="5"/>
    <n v="18"/>
    <d v="2015-05-18T00:00:00"/>
    <s v="Rs.350"/>
    <n v="1"/>
    <n v="350"/>
  </r>
  <r>
    <n v="7621"/>
    <x v="407"/>
    <n v="1"/>
    <x v="0"/>
    <s v="New Delhi"/>
    <s v="13-15, Fly Over Market, Defence Colony, New Delhi"/>
    <x v="85"/>
    <s v="Indian Rupees(Rs.)"/>
    <x v="0"/>
    <x v="0"/>
    <x v="0"/>
    <n v="16"/>
    <x v="7"/>
    <x v="6"/>
    <x v="6"/>
    <n v="4"/>
    <n v="28"/>
    <d v="2010-04-28T00:00:00"/>
    <s v="Rs.350"/>
    <n v="1"/>
    <n v="350"/>
  </r>
  <r>
    <n v="9803"/>
    <x v="3259"/>
    <n v="1"/>
    <x v="0"/>
    <s v="New Delhi"/>
    <s v="B-34, Gurudawara Road, Madhu Vihar, IP Extension, New Delhi"/>
    <x v="3"/>
    <s v="Indian Rupees(Rs.)"/>
    <x v="0"/>
    <x v="1"/>
    <x v="0"/>
    <n v="101"/>
    <x v="7"/>
    <x v="27"/>
    <x v="2"/>
    <n v="4"/>
    <n v="25"/>
    <d v="2018-04-25T00:00:00"/>
    <s v="Rs.350"/>
    <n v="1"/>
    <n v="350"/>
  </r>
  <r>
    <n v="18429401"/>
    <x v="3260"/>
    <n v="1"/>
    <x v="0"/>
    <s v="New Delhi"/>
    <s v="WZ-111, Shop 3, Som Bazar Road, Shiv Nagar, Jail Road, New Delhi"/>
    <x v="19"/>
    <s v="Indian Rupees(Rs.)"/>
    <x v="0"/>
    <x v="0"/>
    <x v="0"/>
    <n v="2"/>
    <x v="7"/>
    <x v="0"/>
    <x v="5"/>
    <n v="4"/>
    <n v="20"/>
    <d v="2012-04-20T00:00:00"/>
    <s v="Rs.350"/>
    <n v="1"/>
    <n v="350"/>
  </r>
  <r>
    <n v="303604"/>
    <x v="3261"/>
    <n v="1"/>
    <x v="0"/>
    <s v="New Delhi"/>
    <s v="7, Kamal Complex, JNU, New Delhi"/>
    <x v="47"/>
    <s v="Indian Rupees(Rs.)"/>
    <x v="0"/>
    <x v="0"/>
    <x v="0"/>
    <n v="27"/>
    <x v="7"/>
    <x v="10"/>
    <x v="1"/>
    <n v="4"/>
    <n v="3"/>
    <d v="2016-04-03T00:00:00"/>
    <s v="Rs.350"/>
    <n v="1"/>
    <n v="350"/>
  </r>
  <r>
    <n v="18128895"/>
    <x v="3262"/>
    <n v="1"/>
    <x v="0"/>
    <s v="New Delhi"/>
    <s v="D-10, Main Kanti Nagar Market, Krishna Nagar, New Delhi"/>
    <x v="880"/>
    <s v="Indian Rupees(Rs.)"/>
    <x v="0"/>
    <x v="0"/>
    <x v="0"/>
    <n v="11"/>
    <x v="7"/>
    <x v="11"/>
    <x v="1"/>
    <n v="4"/>
    <n v="26"/>
    <d v="2016-04-26T00:00:00"/>
    <s v="Rs.350"/>
    <n v="1"/>
    <n v="350"/>
  </r>
  <r>
    <n v="313508"/>
    <x v="3230"/>
    <n v="1"/>
    <x v="0"/>
    <s v="New Delhi"/>
    <s v="F-9/19, Krishna Nagar, New Delhi"/>
    <x v="78"/>
    <s v="Indian Rupees(Rs.)"/>
    <x v="0"/>
    <x v="1"/>
    <x v="0"/>
    <n v="22"/>
    <x v="7"/>
    <x v="13"/>
    <x v="6"/>
    <n v="4"/>
    <n v="27"/>
    <d v="2010-04-27T00:00:00"/>
    <s v="Rs.350"/>
    <n v="1"/>
    <n v="350"/>
  </r>
  <r>
    <n v="18208895"/>
    <x v="988"/>
    <n v="1"/>
    <x v="0"/>
    <s v="New Delhi"/>
    <s v="M-134, Jagat Ram Park, Laxmi Nagar, New Delhi"/>
    <x v="38"/>
    <s v="Indian Rupees(Rs.)"/>
    <x v="0"/>
    <x v="0"/>
    <x v="0"/>
    <n v="10"/>
    <x v="7"/>
    <x v="10"/>
    <x v="0"/>
    <n v="4"/>
    <n v="21"/>
    <d v="2013-04-21T00:00:00"/>
    <s v="Rs.350"/>
    <n v="1"/>
    <n v="350"/>
  </r>
  <r>
    <n v="18472702"/>
    <x v="3263"/>
    <n v="1"/>
    <x v="0"/>
    <s v="New Delhi"/>
    <s v="F-11, Shop 10, Vijay Chowk, Laxmi Nagar, New Delhi"/>
    <x v="19"/>
    <s v="Indian Rupees(Rs.)"/>
    <x v="0"/>
    <x v="0"/>
    <x v="0"/>
    <n v="7"/>
    <x v="7"/>
    <x v="13"/>
    <x v="2"/>
    <n v="4"/>
    <n v="19"/>
    <d v="2018-04-19T00:00:00"/>
    <s v="Rs.350"/>
    <n v="1"/>
    <n v="350"/>
  </r>
  <r>
    <n v="301830"/>
    <x v="3264"/>
    <n v="1"/>
    <x v="0"/>
    <s v="New Delhi"/>
    <s v="BE-324, Street 4, Hari Nagar, Mayapuri Phase 2, New Delhi"/>
    <x v="6"/>
    <s v="Indian Rupees(Rs.)"/>
    <x v="0"/>
    <x v="0"/>
    <x v="0"/>
    <n v="6"/>
    <x v="7"/>
    <x v="10"/>
    <x v="1"/>
    <n v="4"/>
    <n v="10"/>
    <d v="2016-04-10T00:00:00"/>
    <s v="Rs.350"/>
    <n v="1"/>
    <n v="350"/>
  </r>
  <r>
    <n v="6173"/>
    <x v="2366"/>
    <n v="1"/>
    <x v="0"/>
    <s v="New Delhi"/>
    <s v="Opposite Fine Home Apartments, Acharya Niketan, Mayur Vihar Phase 1, New Delhi"/>
    <x v="19"/>
    <s v="Indian Rupees(Rs.)"/>
    <x v="0"/>
    <x v="0"/>
    <x v="0"/>
    <n v="28"/>
    <x v="7"/>
    <x v="6"/>
    <x v="3"/>
    <n v="4"/>
    <n v="6"/>
    <d v="2011-04-06T00:00:00"/>
    <s v="Rs.350"/>
    <n v="1"/>
    <n v="350"/>
  </r>
  <r>
    <n v="307333"/>
    <x v="407"/>
    <n v="1"/>
    <x v="0"/>
    <s v="New Delhi"/>
    <s v="G-4, Main Market, Model Town 3, New Delhi"/>
    <x v="85"/>
    <s v="Indian Rupees(Rs.)"/>
    <x v="0"/>
    <x v="0"/>
    <x v="0"/>
    <n v="38"/>
    <x v="7"/>
    <x v="9"/>
    <x v="1"/>
    <n v="4"/>
    <n v="26"/>
    <d v="2016-04-26T00:00:00"/>
    <s v="Rs.350"/>
    <n v="1"/>
    <n v="350"/>
  </r>
  <r>
    <n v="2524"/>
    <x v="3265"/>
    <n v="1"/>
    <x v="0"/>
    <s v="New Delhi"/>
    <s v="G-33, Aggarwal Millenium Tower, Netaji Subhash Place, New Delhi"/>
    <x v="60"/>
    <s v="Indian Rupees(Rs.)"/>
    <x v="0"/>
    <x v="1"/>
    <x v="0"/>
    <n v="69"/>
    <x v="7"/>
    <x v="7"/>
    <x v="3"/>
    <n v="4"/>
    <n v="22"/>
    <d v="2011-04-22T00:00:00"/>
    <s v="Rs.350"/>
    <n v="1"/>
    <n v="350"/>
  </r>
  <r>
    <n v="3685"/>
    <x v="3266"/>
    <n v="1"/>
    <x v="0"/>
    <s v="New Delhi"/>
    <s v="268A, Jha Basti Market, Hazrat Nizamuddin West, Nizamuddin, New Delhi"/>
    <x v="2"/>
    <s v="Indian Rupees(Rs.)"/>
    <x v="0"/>
    <x v="0"/>
    <x v="0"/>
    <n v="40"/>
    <x v="7"/>
    <x v="11"/>
    <x v="8"/>
    <n v="4"/>
    <n v="2"/>
    <d v="2015-04-02T00:00:00"/>
    <s v="Rs.350"/>
    <n v="1"/>
    <n v="350"/>
  </r>
  <r>
    <n v="18369767"/>
    <x v="3200"/>
    <n v="1"/>
    <x v="0"/>
    <s v="New Delhi"/>
    <s v="2/70, Shankar Road, Old Rajinder Nagar, Rajinder Nagar, New Delhi"/>
    <x v="19"/>
    <s v="Indian Rupees(Rs.)"/>
    <x v="0"/>
    <x v="0"/>
    <x v="0"/>
    <n v="12"/>
    <x v="7"/>
    <x v="13"/>
    <x v="4"/>
    <n v="4"/>
    <n v="14"/>
    <d v="2014-04-14T00:00:00"/>
    <s v="Rs.350"/>
    <n v="1"/>
    <n v="350"/>
  </r>
  <r>
    <n v="308212"/>
    <x v="3254"/>
    <n v="1"/>
    <x v="0"/>
    <s v="New Delhi"/>
    <s v="G-8, SGL Plaza, DC Chowk, Rohini, New Delhi"/>
    <x v="38"/>
    <s v="Indian Rupees(Rs.)"/>
    <x v="0"/>
    <x v="1"/>
    <x v="0"/>
    <n v="212"/>
    <x v="7"/>
    <x v="11"/>
    <x v="7"/>
    <n v="4"/>
    <n v="1"/>
    <d v="2017-04-01T00:00:00"/>
    <s v="Rs.350"/>
    <n v="1"/>
    <n v="350"/>
  </r>
  <r>
    <n v="307466"/>
    <x v="3267"/>
    <n v="1"/>
    <x v="0"/>
    <s v="New Delhi"/>
    <s v="110, 1st Floor, MM Mall, DC Chowk, Sector 9, Rohini, New Delhi"/>
    <x v="572"/>
    <s v="Indian Rupees(Rs.)"/>
    <x v="0"/>
    <x v="1"/>
    <x v="0"/>
    <n v="257"/>
    <x v="7"/>
    <x v="3"/>
    <x v="3"/>
    <n v="4"/>
    <n v="6"/>
    <d v="2011-04-06T00:00:00"/>
    <s v="Rs.350"/>
    <n v="1"/>
    <n v="350"/>
  </r>
  <r>
    <n v="2053"/>
    <x v="3268"/>
    <n v="1"/>
    <x v="0"/>
    <s v="New Delhi"/>
    <s v="AL Market, Shopping Center, Shalimar Bagh, New Delhi"/>
    <x v="19"/>
    <s v="Indian Rupees(Rs.)"/>
    <x v="0"/>
    <x v="0"/>
    <x v="0"/>
    <n v="13"/>
    <x v="7"/>
    <x v="10"/>
    <x v="1"/>
    <n v="4"/>
    <n v="10"/>
    <d v="2016-04-10T00:00:00"/>
    <s v="Rs.350"/>
    <n v="1"/>
    <n v="350"/>
  </r>
  <r>
    <n v="18372314"/>
    <x v="3269"/>
    <n v="1"/>
    <x v="0"/>
    <s v="New Delhi"/>
    <s v="WZ-139/F, Main Market, New Mahavir Nagar, Tilak Nagar, New Delhi"/>
    <x v="5"/>
    <s v="Indian Rupees(Rs.)"/>
    <x v="0"/>
    <x v="0"/>
    <x v="0"/>
    <n v="1"/>
    <x v="7"/>
    <x v="0"/>
    <x v="2"/>
    <n v="4"/>
    <n v="20"/>
    <d v="2018-04-20T00:00:00"/>
    <s v="Rs.350"/>
    <n v="1"/>
    <n v="350"/>
  </r>
  <r>
    <n v="18133491"/>
    <x v="2209"/>
    <n v="1"/>
    <x v="0"/>
    <s v="New Delhi"/>
    <s v="WZ-175, Opposite Metro Pillar 667, Main Najafgarh Road, Uttam Nagar, New Delhi"/>
    <x v="881"/>
    <s v="Indian Rupees(Rs.)"/>
    <x v="0"/>
    <x v="1"/>
    <x v="0"/>
    <n v="11"/>
    <x v="7"/>
    <x v="11"/>
    <x v="3"/>
    <n v="4"/>
    <n v="6"/>
    <d v="2011-04-06T00:00:00"/>
    <s v="Rs.350"/>
    <n v="1"/>
    <n v="350"/>
  </r>
  <r>
    <n v="309473"/>
    <x v="3270"/>
    <n v="1"/>
    <x v="0"/>
    <s v="New Delhi"/>
    <s v="B Block Market, Vivek Vihar, New Delhi"/>
    <x v="19"/>
    <s v="Indian Rupees(Rs.)"/>
    <x v="0"/>
    <x v="0"/>
    <x v="0"/>
    <n v="14"/>
    <x v="7"/>
    <x v="27"/>
    <x v="1"/>
    <n v="4"/>
    <n v="12"/>
    <d v="2016-04-12T00:00:00"/>
    <s v="Rs.350"/>
    <n v="1"/>
    <n v="350"/>
  </r>
  <r>
    <n v="18258778"/>
    <x v="415"/>
    <n v="1"/>
    <x v="0"/>
    <s v="New Delhi"/>
    <s v="115, Central Market, Ashok Vihar Phase 1, New Delhi"/>
    <x v="12"/>
    <s v="Indian Rupees(Rs.)"/>
    <x v="0"/>
    <x v="1"/>
    <x v="0"/>
    <n v="7"/>
    <x v="7"/>
    <x v="27"/>
    <x v="3"/>
    <n v="3"/>
    <n v="4"/>
    <d v="2011-03-04T00:00:00"/>
    <s v="Rs.350"/>
    <n v="1"/>
    <n v="350"/>
  </r>
  <r>
    <n v="18128868"/>
    <x v="3271"/>
    <n v="1"/>
    <x v="0"/>
    <s v="New Delhi"/>
    <s v="378, Janta Flats, G.T.B. Enclave, Dilshad Garden, New Delhi"/>
    <x v="25"/>
    <s v="Indian Rupees(Rs.)"/>
    <x v="0"/>
    <x v="0"/>
    <x v="0"/>
    <n v="1"/>
    <x v="7"/>
    <x v="0"/>
    <x v="0"/>
    <n v="3"/>
    <n v="14"/>
    <d v="2013-03-14T00:00:00"/>
    <s v="Rs.350"/>
    <n v="1"/>
    <n v="350"/>
  </r>
  <r>
    <n v="311033"/>
    <x v="407"/>
    <n v="1"/>
    <x v="0"/>
    <s v="New Delhi"/>
    <s v="56, Kalu Sarai, Opposite IIT Gate, Near Azad Apatments, Hauz Khas, New Delhi"/>
    <x v="85"/>
    <s v="Indian Rupees(Rs.)"/>
    <x v="0"/>
    <x v="0"/>
    <x v="0"/>
    <n v="12"/>
    <x v="7"/>
    <x v="13"/>
    <x v="6"/>
    <n v="3"/>
    <n v="24"/>
    <d v="2010-03-24T00:00:00"/>
    <s v="Rs.350"/>
    <n v="1"/>
    <n v="350"/>
  </r>
  <r>
    <n v="308488"/>
    <x v="407"/>
    <n v="1"/>
    <x v="0"/>
    <s v="New Delhi"/>
    <s v="Shop 1, 370 to 371/1, Laxman Chamber, Hospital Road, Jangpura, New Delhi"/>
    <x v="85"/>
    <s v="Indian Rupees(Rs.)"/>
    <x v="0"/>
    <x v="0"/>
    <x v="0"/>
    <n v="15"/>
    <x v="7"/>
    <x v="13"/>
    <x v="4"/>
    <n v="3"/>
    <n v="23"/>
    <d v="2014-03-23T00:00:00"/>
    <s v="Rs.350"/>
    <n v="1"/>
    <n v="350"/>
  </r>
  <r>
    <n v="307371"/>
    <x v="3272"/>
    <n v="1"/>
    <x v="0"/>
    <s v="New Delhi"/>
    <s v="Kerala House, 3 Jantar Mantar Road, Near Patel Chowk Metro Station, Janpath, New Delhi"/>
    <x v="826"/>
    <s v="Indian Rupees(Rs.)"/>
    <x v="0"/>
    <x v="0"/>
    <x v="0"/>
    <n v="85"/>
    <x v="7"/>
    <x v="11"/>
    <x v="5"/>
    <n v="3"/>
    <n v="17"/>
    <d v="2012-03-17T00:00:00"/>
    <s v="Rs.350"/>
    <n v="1"/>
    <n v="350"/>
  </r>
  <r>
    <n v="18366018"/>
    <x v="3200"/>
    <n v="1"/>
    <x v="0"/>
    <s v="New Delhi"/>
    <s v="R-361, Main Chowk, Near Tilak Market, Kirti Nagar, New Delhi"/>
    <x v="19"/>
    <s v="Indian Rupees(Rs.)"/>
    <x v="0"/>
    <x v="1"/>
    <x v="0"/>
    <n v="6"/>
    <x v="7"/>
    <x v="10"/>
    <x v="3"/>
    <n v="3"/>
    <n v="7"/>
    <d v="2011-03-07T00:00:00"/>
    <s v="Rs.350"/>
    <n v="1"/>
    <n v="350"/>
  </r>
  <r>
    <n v="313185"/>
    <x v="3273"/>
    <n v="1"/>
    <x v="0"/>
    <s v="New Delhi"/>
    <s v="Mini DDA Market, Mayur Kunj, Mayur Vihar Phase 1, New Delhi"/>
    <x v="8"/>
    <s v="Indian Rupees(Rs.)"/>
    <x v="0"/>
    <x v="1"/>
    <x v="0"/>
    <n v="7"/>
    <x v="7"/>
    <x v="27"/>
    <x v="4"/>
    <n v="3"/>
    <n v="3"/>
    <d v="2014-03-03T00:00:00"/>
    <s v="Rs.350"/>
    <n v="1"/>
    <n v="350"/>
  </r>
  <r>
    <n v="304259"/>
    <x v="564"/>
    <n v="1"/>
    <x v="0"/>
    <s v="New Delhi"/>
    <s v="Metro Station Gate 1, Mayur Vihar Phase 1, New Delhi"/>
    <x v="38"/>
    <s v="Indian Rupees(Rs.)"/>
    <x v="0"/>
    <x v="0"/>
    <x v="0"/>
    <n v="61"/>
    <x v="7"/>
    <x v="17"/>
    <x v="6"/>
    <n v="3"/>
    <n v="13"/>
    <d v="2010-03-13T00:00:00"/>
    <s v="Rs.350"/>
    <n v="1"/>
    <n v="350"/>
  </r>
  <r>
    <n v="309979"/>
    <x v="407"/>
    <n v="1"/>
    <x v="0"/>
    <s v="New Delhi"/>
    <s v="13/2, Ward 1, LIC Road, Near Bhool Bhulia, Mehrauli, New Delhi"/>
    <x v="85"/>
    <s v="Indian Rupees(Rs.)"/>
    <x v="0"/>
    <x v="0"/>
    <x v="0"/>
    <n v="7"/>
    <x v="7"/>
    <x v="10"/>
    <x v="4"/>
    <n v="3"/>
    <n v="25"/>
    <d v="2014-03-25T00:00:00"/>
    <s v="Rs.350"/>
    <n v="1"/>
    <n v="350"/>
  </r>
  <r>
    <n v="308037"/>
    <x v="407"/>
    <n v="1"/>
    <x v="0"/>
    <s v="New Delhi"/>
    <s v="Shop 21, Central Market, Phase 1, Naraina, New Delhi"/>
    <x v="85"/>
    <s v="Indian Rupees(Rs.)"/>
    <x v="0"/>
    <x v="0"/>
    <x v="0"/>
    <n v="16"/>
    <x v="7"/>
    <x v="11"/>
    <x v="2"/>
    <n v="3"/>
    <n v="1"/>
    <d v="2018-03-01T00:00:00"/>
    <s v="Rs.350"/>
    <n v="1"/>
    <n v="350"/>
  </r>
  <r>
    <n v="304183"/>
    <x v="3274"/>
    <n v="1"/>
    <x v="0"/>
    <s v="New Delhi"/>
    <s v="156, Opposite Escort Heart Institute, New Friends Colony, New Delhi"/>
    <x v="798"/>
    <s v="Indian Rupees(Rs.)"/>
    <x v="0"/>
    <x v="0"/>
    <x v="0"/>
    <n v="14"/>
    <x v="7"/>
    <x v="27"/>
    <x v="0"/>
    <n v="3"/>
    <n v="2"/>
    <d v="2013-03-02T00:00:00"/>
    <s v="Rs.350"/>
    <n v="1"/>
    <n v="350"/>
  </r>
  <r>
    <n v="18372294"/>
    <x v="407"/>
    <n v="1"/>
    <x v="0"/>
    <s v="New Delhi"/>
    <s v="G-1 DDA Shopping Complex, New Rajdhani Enclave Market, Near Preet Vihar Metro station, Preet Vihar, New Delhi"/>
    <x v="85"/>
    <s v="Indian Rupees(Rs.)"/>
    <x v="0"/>
    <x v="0"/>
    <x v="0"/>
    <n v="4"/>
    <x v="7"/>
    <x v="10"/>
    <x v="4"/>
    <n v="3"/>
    <n v="18"/>
    <d v="2014-03-18T00:00:00"/>
    <s v="Rs.350"/>
    <n v="1"/>
    <n v="350"/>
  </r>
  <r>
    <n v="7407"/>
    <x v="406"/>
    <n v="1"/>
    <x v="0"/>
    <s v="New Delhi"/>
    <s v="Near Safal Pure Veg, Old, Rajinder Nagar, New Delhi"/>
    <x v="38"/>
    <s v="Indian Rupees(Rs.)"/>
    <x v="0"/>
    <x v="0"/>
    <x v="0"/>
    <n v="29"/>
    <x v="7"/>
    <x v="17"/>
    <x v="4"/>
    <n v="3"/>
    <n v="1"/>
    <d v="2014-03-01T00:00:00"/>
    <s v="Rs.350"/>
    <n v="1"/>
    <n v="350"/>
  </r>
  <r>
    <n v="307278"/>
    <x v="3275"/>
    <n v="1"/>
    <x v="0"/>
    <s v="New Delhi"/>
    <s v="4, Ground Floor, Old, Rajinder Nagar, New Delhi"/>
    <x v="64"/>
    <s v="Indian Rupees(Rs.)"/>
    <x v="0"/>
    <x v="0"/>
    <x v="0"/>
    <n v="53"/>
    <x v="7"/>
    <x v="11"/>
    <x v="1"/>
    <n v="3"/>
    <n v="23"/>
    <d v="2016-03-23T00:00:00"/>
    <s v="Rs.350"/>
    <n v="1"/>
    <n v="350"/>
  </r>
  <r>
    <n v="300862"/>
    <x v="3276"/>
    <n v="1"/>
    <x v="0"/>
    <s v="New Delhi"/>
    <s v="B-6/151, Rohini, New Delhi"/>
    <x v="875"/>
    <s v="Indian Rupees(Rs.)"/>
    <x v="0"/>
    <x v="1"/>
    <x v="0"/>
    <n v="59"/>
    <x v="7"/>
    <x v="4"/>
    <x v="7"/>
    <n v="3"/>
    <n v="26"/>
    <d v="2017-03-26T00:00:00"/>
    <s v="Rs.350"/>
    <n v="1"/>
    <n v="350"/>
  </r>
  <r>
    <n v="309728"/>
    <x v="407"/>
    <n v="1"/>
    <x v="0"/>
    <s v="New Delhi"/>
    <s v="4/5, H Block Market, Sarita Vihar, New Delhi"/>
    <x v="85"/>
    <s v="Indian Rupees(Rs.)"/>
    <x v="0"/>
    <x v="0"/>
    <x v="0"/>
    <n v="14"/>
    <x v="7"/>
    <x v="15"/>
    <x v="1"/>
    <n v="3"/>
    <n v="10"/>
    <d v="2016-03-10T00:00:00"/>
    <s v="Rs.350"/>
    <n v="1"/>
    <n v="350"/>
  </r>
  <r>
    <n v="18144466"/>
    <x v="3277"/>
    <n v="1"/>
    <x v="0"/>
    <s v="New Delhi"/>
    <s v="10, Opposite College of Vocational Studies, DDA Market, Phase 2, Sheikh Sarai, New Delhi"/>
    <x v="7"/>
    <s v="Indian Rupees(Rs.)"/>
    <x v="0"/>
    <x v="0"/>
    <x v="0"/>
    <n v="14"/>
    <x v="7"/>
    <x v="13"/>
    <x v="3"/>
    <n v="3"/>
    <n v="7"/>
    <d v="2011-03-07T00:00:00"/>
    <s v="Rs.350"/>
    <n v="1"/>
    <n v="350"/>
  </r>
  <r>
    <n v="4682"/>
    <x v="3278"/>
    <n v="1"/>
    <x v="0"/>
    <s v="New Delhi"/>
    <s v="Star City Mall, Mayur Vihar Phase 1, New Delhi"/>
    <x v="2"/>
    <s v="Indian Rupees(Rs.)"/>
    <x v="0"/>
    <x v="0"/>
    <x v="0"/>
    <n v="17"/>
    <x v="7"/>
    <x v="11"/>
    <x v="5"/>
    <n v="3"/>
    <n v="23"/>
    <d v="2012-03-23T00:00:00"/>
    <s v="Rs.350"/>
    <n v="1"/>
    <n v="350"/>
  </r>
  <r>
    <n v="304987"/>
    <x v="415"/>
    <n v="1"/>
    <x v="0"/>
    <s v="New Delhi"/>
    <s v="V 3 S Mall, Laxmi Nagar, New Delhi"/>
    <x v="12"/>
    <s v="Indian Rupees(Rs.)"/>
    <x v="0"/>
    <x v="0"/>
    <x v="0"/>
    <n v="45"/>
    <x v="7"/>
    <x v="24"/>
    <x v="2"/>
    <n v="3"/>
    <n v="24"/>
    <d v="2018-03-24T00:00:00"/>
    <s v="Rs.350"/>
    <n v="1"/>
    <n v="350"/>
  </r>
  <r>
    <n v="7360"/>
    <x v="407"/>
    <n v="1"/>
    <x v="0"/>
    <s v="New Delhi"/>
    <s v="E-16, Vasant Vihar, New Delhi"/>
    <x v="85"/>
    <s v="Indian Rupees(Rs.)"/>
    <x v="0"/>
    <x v="0"/>
    <x v="0"/>
    <n v="23"/>
    <x v="7"/>
    <x v="15"/>
    <x v="3"/>
    <n v="3"/>
    <n v="9"/>
    <d v="2011-03-09T00:00:00"/>
    <s v="Rs.350"/>
    <n v="1"/>
    <n v="350"/>
  </r>
  <r>
    <n v="18175274"/>
    <x v="3234"/>
    <n v="1"/>
    <x v="0"/>
    <s v="New Delhi"/>
    <s v="G-130, Sudarshan Cinema Road, Yusuf Sarai, New Delhi"/>
    <x v="19"/>
    <s v="Indian Rupees(Rs.)"/>
    <x v="0"/>
    <x v="0"/>
    <x v="0"/>
    <n v="5"/>
    <x v="7"/>
    <x v="20"/>
    <x v="0"/>
    <n v="3"/>
    <n v="2"/>
    <d v="2013-03-02T00:00:00"/>
    <s v="Rs.350"/>
    <n v="1"/>
    <n v="350"/>
  </r>
  <r>
    <n v="18207831"/>
    <x v="3279"/>
    <n v="1"/>
    <x v="0"/>
    <s v="New Delhi"/>
    <s v="A-2/3, Near Delhi Stock Exchange, Asaf Ali Road, New Delhi"/>
    <x v="91"/>
    <s v="Indian Rupees(Rs.)"/>
    <x v="0"/>
    <x v="0"/>
    <x v="0"/>
    <n v="7"/>
    <x v="7"/>
    <x v="13"/>
    <x v="6"/>
    <n v="2"/>
    <n v="21"/>
    <d v="2010-02-21T00:00:00"/>
    <s v="Rs.350"/>
    <n v="1"/>
    <n v="350"/>
  </r>
  <r>
    <n v="1507"/>
    <x v="3203"/>
    <n v="1"/>
    <x v="0"/>
    <s v="New Delhi"/>
    <s v="Shop 31, Defence Colony Market, Defence Colony, New Delhi"/>
    <x v="572"/>
    <s v="Indian Rupees(Rs.)"/>
    <x v="0"/>
    <x v="1"/>
    <x v="0"/>
    <n v="460"/>
    <x v="7"/>
    <x v="5"/>
    <x v="3"/>
    <n v="2"/>
    <n v="28"/>
    <d v="2011-02-28T00:00:00"/>
    <s v="Rs.350"/>
    <n v="1"/>
    <n v="350"/>
  </r>
  <r>
    <n v="302555"/>
    <x v="3280"/>
    <n v="1"/>
    <x v="0"/>
    <s v="New Delhi"/>
    <s v="Dilli Haat, INA, New Delhi"/>
    <x v="64"/>
    <s v="Indian Rupees(Rs.)"/>
    <x v="0"/>
    <x v="0"/>
    <x v="0"/>
    <n v="13"/>
    <x v="7"/>
    <x v="13"/>
    <x v="3"/>
    <n v="2"/>
    <n v="12"/>
    <d v="2011-02-12T00:00:00"/>
    <s v="Rs.350"/>
    <n v="1"/>
    <n v="350"/>
  </r>
  <r>
    <n v="4299"/>
    <x v="3203"/>
    <n v="1"/>
    <x v="0"/>
    <s v="New Delhi"/>
    <s v="353, S Block, Greater Kailash (GK) 2, New Delhi"/>
    <x v="572"/>
    <s v="Indian Rupees(Rs.)"/>
    <x v="0"/>
    <x v="1"/>
    <x v="0"/>
    <n v="77"/>
    <x v="7"/>
    <x v="20"/>
    <x v="4"/>
    <n v="2"/>
    <n v="24"/>
    <d v="2014-02-24T00:00:00"/>
    <s v="Rs.350"/>
    <n v="1"/>
    <n v="350"/>
  </r>
  <r>
    <n v="18279090"/>
    <x v="3200"/>
    <n v="1"/>
    <x v="0"/>
    <s v="New Delhi"/>
    <s v="25/1, Ashok Nagar, Jail Road, New Delhi"/>
    <x v="19"/>
    <s v="Indian Rupees(Rs.)"/>
    <x v="0"/>
    <x v="1"/>
    <x v="0"/>
    <n v="37"/>
    <x v="7"/>
    <x v="13"/>
    <x v="3"/>
    <n v="2"/>
    <n v="10"/>
    <d v="2011-02-10T00:00:00"/>
    <s v="Rs.350"/>
    <n v="1"/>
    <n v="350"/>
  </r>
  <r>
    <n v="304783"/>
    <x v="3281"/>
    <n v="1"/>
    <x v="0"/>
    <s v="New Delhi"/>
    <s v="A-107, Double Storey, Kalkaji, New Delhi"/>
    <x v="53"/>
    <s v="Indian Rupees(Rs.)"/>
    <x v="0"/>
    <x v="1"/>
    <x v="0"/>
    <n v="6"/>
    <x v="7"/>
    <x v="6"/>
    <x v="4"/>
    <n v="2"/>
    <n v="17"/>
    <d v="2014-02-17T00:00:00"/>
    <s v="Rs.350"/>
    <n v="1"/>
    <n v="350"/>
  </r>
  <r>
    <n v="310899"/>
    <x v="407"/>
    <n v="1"/>
    <x v="0"/>
    <s v="New Delhi"/>
    <s v="G 4, Plot 15, Saini Enclave Market, Karkardooma, New Delhi"/>
    <x v="85"/>
    <s v="Indian Rupees(Rs.)"/>
    <x v="0"/>
    <x v="0"/>
    <x v="0"/>
    <n v="33"/>
    <x v="7"/>
    <x v="4"/>
    <x v="1"/>
    <n v="2"/>
    <n v="21"/>
    <d v="2016-02-21T00:00:00"/>
    <s v="Rs.350"/>
    <n v="1"/>
    <n v="350"/>
  </r>
  <r>
    <n v="312479"/>
    <x v="3282"/>
    <n v="1"/>
    <x v="0"/>
    <s v="New Delhi"/>
    <s v="L-25, Vijay Chowk, Laxmi Nagar, New Delhi"/>
    <x v="19"/>
    <s v="Indian Rupees(Rs.)"/>
    <x v="0"/>
    <x v="0"/>
    <x v="0"/>
    <n v="13"/>
    <x v="7"/>
    <x v="20"/>
    <x v="6"/>
    <n v="2"/>
    <n v="7"/>
    <d v="2010-02-07T00:00:00"/>
    <s v="Rs.350"/>
    <n v="1"/>
    <n v="350"/>
  </r>
  <r>
    <n v="2965"/>
    <x v="3283"/>
    <n v="1"/>
    <x v="0"/>
    <s v="New Delhi"/>
    <s v="G-28, Aggarwal Millenium Tower, Netaji Subhash Place, New Delhi"/>
    <x v="60"/>
    <s v="Indian Rupees(Rs.)"/>
    <x v="0"/>
    <x v="0"/>
    <x v="0"/>
    <n v="813"/>
    <x v="7"/>
    <x v="3"/>
    <x v="4"/>
    <n v="2"/>
    <n v="22"/>
    <d v="2014-02-22T00:00:00"/>
    <s v="Rs.350"/>
    <n v="1"/>
    <n v="350"/>
  </r>
  <r>
    <n v="5901"/>
    <x v="407"/>
    <n v="1"/>
    <x v="0"/>
    <s v="New Delhi"/>
    <s v="29 &amp; 43, Block C, New Friends Colony, New Delhi"/>
    <x v="85"/>
    <s v="Indian Rupees(Rs.)"/>
    <x v="0"/>
    <x v="0"/>
    <x v="0"/>
    <n v="12"/>
    <x v="7"/>
    <x v="10"/>
    <x v="7"/>
    <n v="2"/>
    <n v="23"/>
    <d v="2017-02-23T00:00:00"/>
    <s v="Rs.350"/>
    <n v="1"/>
    <n v="350"/>
  </r>
  <r>
    <n v="18441549"/>
    <x v="3284"/>
    <n v="1"/>
    <x v="0"/>
    <s v="New Delhi"/>
    <s v="Nizamuddin East, Nizamuddin, New Delhi"/>
    <x v="22"/>
    <s v="Indian Rupees(Rs.)"/>
    <x v="0"/>
    <x v="0"/>
    <x v="0"/>
    <n v="7"/>
    <x v="7"/>
    <x v="13"/>
    <x v="2"/>
    <n v="2"/>
    <n v="23"/>
    <d v="2018-02-23T00:00:00"/>
    <s v="Rs.350"/>
    <n v="1"/>
    <n v="350"/>
  </r>
  <r>
    <n v="300323"/>
    <x v="3285"/>
    <n v="1"/>
    <x v="0"/>
    <s v="New Delhi"/>
    <s v="1/2, Opposite White House, Sunder Vihar, Paschim Vihar, New Delhi"/>
    <x v="882"/>
    <s v="Indian Rupees(Rs.)"/>
    <x v="0"/>
    <x v="1"/>
    <x v="0"/>
    <n v="92"/>
    <x v="7"/>
    <x v="11"/>
    <x v="0"/>
    <n v="2"/>
    <n v="23"/>
    <d v="2013-02-23T00:00:00"/>
    <s v="Rs.350"/>
    <n v="1"/>
    <n v="350"/>
  </r>
  <r>
    <n v="307541"/>
    <x v="407"/>
    <n v="1"/>
    <x v="0"/>
    <s v="New Delhi"/>
    <s v="Shop 6, DDA LIG Market, Rajouri Garden, New Delhi"/>
    <x v="85"/>
    <s v="Indian Rupees(Rs.)"/>
    <x v="0"/>
    <x v="0"/>
    <x v="0"/>
    <n v="14"/>
    <x v="7"/>
    <x v="13"/>
    <x v="3"/>
    <n v="2"/>
    <n v="10"/>
    <d v="2011-02-10T00:00:00"/>
    <s v="Rs.350"/>
    <n v="1"/>
    <n v="350"/>
  </r>
  <r>
    <n v="18331664"/>
    <x v="3286"/>
    <n v="1"/>
    <x v="0"/>
    <s v="New Delhi"/>
    <s v="Humanyupur, Safdarjung Enclave, Safdarjung, New Delhi"/>
    <x v="45"/>
    <s v="Indian Rupees(Rs.)"/>
    <x v="0"/>
    <x v="0"/>
    <x v="0"/>
    <n v="1"/>
    <x v="7"/>
    <x v="0"/>
    <x v="1"/>
    <n v="2"/>
    <n v="8"/>
    <d v="2016-02-08T00:00:00"/>
    <s v="Rs.350"/>
    <n v="1"/>
    <n v="350"/>
  </r>
  <r>
    <n v="300236"/>
    <x v="3287"/>
    <n v="1"/>
    <x v="0"/>
    <s v="New Delhi"/>
    <s v="A-96, MB Road, Saiyad Ul Ajaib, Sainik Farms, New Delhi"/>
    <x v="883"/>
    <s v="Indian Rupees(Rs.)"/>
    <x v="0"/>
    <x v="0"/>
    <x v="0"/>
    <n v="16"/>
    <x v="7"/>
    <x v="6"/>
    <x v="6"/>
    <n v="2"/>
    <n v="1"/>
    <d v="2010-02-01T00:00:00"/>
    <s v="Rs.350"/>
    <n v="1"/>
    <n v="350"/>
  </r>
  <r>
    <n v="18423129"/>
    <x v="3200"/>
    <n v="1"/>
    <x v="0"/>
    <s v="New Delhi"/>
    <s v="Shop 3, Building 12, Satyaniketan, New Delhi"/>
    <x v="19"/>
    <s v="Indian Rupees(Rs.)"/>
    <x v="0"/>
    <x v="0"/>
    <x v="0"/>
    <n v="8"/>
    <x v="7"/>
    <x v="10"/>
    <x v="4"/>
    <n v="2"/>
    <n v="7"/>
    <d v="2014-02-07T00:00:00"/>
    <s v="Rs.350"/>
    <n v="1"/>
    <n v="350"/>
  </r>
  <r>
    <n v="351"/>
    <x v="415"/>
    <n v="1"/>
    <x v="0"/>
    <s v="New Delhi"/>
    <s v="93, Opposite Venkateswara College, Satyaniketan, New Delhi"/>
    <x v="12"/>
    <s v="Indian Rupees(Rs.)"/>
    <x v="0"/>
    <x v="0"/>
    <x v="0"/>
    <n v="345"/>
    <x v="7"/>
    <x v="9"/>
    <x v="3"/>
    <n v="2"/>
    <n v="25"/>
    <d v="2011-02-25T00:00:00"/>
    <s v="Rs.350"/>
    <n v="1"/>
    <n v="350"/>
  </r>
  <r>
    <n v="18474418"/>
    <x v="3288"/>
    <n v="1"/>
    <x v="0"/>
    <s v="New Delhi"/>
    <s v="Shop A 1, GTB Enclave, Shahdara, New Delhi"/>
    <x v="25"/>
    <s v="Indian Rupees(Rs.)"/>
    <x v="0"/>
    <x v="0"/>
    <x v="0"/>
    <n v="3"/>
    <x v="7"/>
    <x v="0"/>
    <x v="0"/>
    <n v="2"/>
    <n v="2"/>
    <d v="2013-02-02T00:00:00"/>
    <s v="Rs.350"/>
    <n v="1"/>
    <n v="350"/>
  </r>
  <r>
    <n v="18446401"/>
    <x v="3289"/>
    <n v="1"/>
    <x v="0"/>
    <s v="New Delhi"/>
    <s v="Shop 18, BP Market, Club Road, Shalimar Bagh, New Delhi"/>
    <x v="12"/>
    <s v="Indian Rupees(Rs.)"/>
    <x v="0"/>
    <x v="0"/>
    <x v="0"/>
    <n v="1"/>
    <x v="7"/>
    <x v="0"/>
    <x v="5"/>
    <n v="2"/>
    <n v="13"/>
    <d v="2012-02-13T00:00:00"/>
    <s v="Rs.350"/>
    <n v="1"/>
    <n v="350"/>
  </r>
  <r>
    <n v="18472448"/>
    <x v="3290"/>
    <n v="1"/>
    <x v="0"/>
    <s v="New Delhi"/>
    <s v="Shop 17, DDA Market, Tagore Garden, New Delhi"/>
    <x v="14"/>
    <s v="Indian Rupees(Rs.)"/>
    <x v="0"/>
    <x v="0"/>
    <x v="0"/>
    <n v="3"/>
    <x v="7"/>
    <x v="0"/>
    <x v="3"/>
    <n v="2"/>
    <n v="24"/>
    <d v="2011-02-24T00:00:00"/>
    <s v="Rs.350"/>
    <n v="1"/>
    <n v="350"/>
  </r>
  <r>
    <n v="312364"/>
    <x v="3291"/>
    <n v="1"/>
    <x v="0"/>
    <s v="New Delhi"/>
    <s v="3/1, Double Storey, Opposite Hanuman Mandir, Vijay Nagar, New Delhi"/>
    <x v="6"/>
    <s v="Indian Rupees(Rs.)"/>
    <x v="0"/>
    <x v="0"/>
    <x v="0"/>
    <n v="27"/>
    <x v="7"/>
    <x v="15"/>
    <x v="0"/>
    <n v="2"/>
    <n v="16"/>
    <d v="2013-02-16T00:00:00"/>
    <s v="Rs.350"/>
    <n v="1"/>
    <n v="350"/>
  </r>
  <r>
    <n v="311187"/>
    <x v="3292"/>
    <n v="1"/>
    <x v="0"/>
    <s v="New Delhi"/>
    <s v="41/1, Car Market, Near Gurudwara, Dilshad Garden, New Delhi"/>
    <x v="884"/>
    <s v="Indian Rupees(Rs.)"/>
    <x v="0"/>
    <x v="0"/>
    <x v="0"/>
    <n v="39"/>
    <x v="7"/>
    <x v="6"/>
    <x v="7"/>
    <n v="1"/>
    <n v="5"/>
    <d v="2017-01-05T00:00:00"/>
    <s v="Rs.350"/>
    <n v="1"/>
    <n v="350"/>
  </r>
  <r>
    <n v="303625"/>
    <x v="3293"/>
    <n v="1"/>
    <x v="0"/>
    <s v="New Delhi"/>
    <s v="1, DDA Market, Garhi, Opposite ISCON Temple, East of Kailash, New Delhi"/>
    <x v="45"/>
    <s v="Indian Rupees(Rs.)"/>
    <x v="0"/>
    <x v="0"/>
    <x v="0"/>
    <n v="19"/>
    <x v="7"/>
    <x v="11"/>
    <x v="5"/>
    <n v="1"/>
    <n v="12"/>
    <d v="2012-01-12T00:00:00"/>
    <s v="Rs.350"/>
    <n v="1"/>
    <n v="350"/>
  </r>
  <r>
    <n v="311539"/>
    <x v="3294"/>
    <n v="1"/>
    <x v="0"/>
    <s v="New Delhi"/>
    <s v="18/48, Main Market, East Patel Nagar, New Delhi"/>
    <x v="38"/>
    <s v="Indian Rupees(Rs.)"/>
    <x v="0"/>
    <x v="0"/>
    <x v="0"/>
    <n v="146"/>
    <x v="7"/>
    <x v="21"/>
    <x v="6"/>
    <n v="1"/>
    <n v="19"/>
    <d v="2010-01-19T00:00:00"/>
    <s v="Rs.350"/>
    <n v="1"/>
    <n v="350"/>
  </r>
  <r>
    <n v="18278203"/>
    <x v="3295"/>
    <n v="1"/>
    <x v="0"/>
    <s v="New Delhi"/>
    <s v="E-567, Greater Kailash (GK) 2, New Delhi"/>
    <x v="21"/>
    <s v="Indian Rupees(Rs.)"/>
    <x v="0"/>
    <x v="0"/>
    <x v="0"/>
    <n v="7"/>
    <x v="7"/>
    <x v="13"/>
    <x v="1"/>
    <n v="1"/>
    <n v="15"/>
    <d v="2016-01-15T00:00:00"/>
    <s v="Rs.350"/>
    <n v="1"/>
    <n v="350"/>
  </r>
  <r>
    <n v="7329"/>
    <x v="407"/>
    <n v="1"/>
    <x v="0"/>
    <s v="New Delhi"/>
    <s v="10 &amp; 12, F-7, Main Road, Kalkaji, New Delhi"/>
    <x v="85"/>
    <s v="Indian Rupees(Rs.)"/>
    <x v="0"/>
    <x v="0"/>
    <x v="0"/>
    <n v="26"/>
    <x v="7"/>
    <x v="11"/>
    <x v="1"/>
    <n v="1"/>
    <n v="20"/>
    <d v="2016-01-20T00:00:00"/>
    <s v="Rs.350"/>
    <n v="1"/>
    <n v="350"/>
  </r>
  <r>
    <n v="18289258"/>
    <x v="394"/>
    <n v="1"/>
    <x v="0"/>
    <s v="New Delhi"/>
    <s v="2816, Ajmal Khan Road, Beside Roshan Di Kulfi, Karol Bagh, New Delhi"/>
    <x v="885"/>
    <s v="Indian Rupees(Rs.)"/>
    <x v="0"/>
    <x v="0"/>
    <x v="0"/>
    <n v="41"/>
    <x v="7"/>
    <x v="17"/>
    <x v="3"/>
    <n v="1"/>
    <n v="1"/>
    <d v="2011-01-01T00:00:00"/>
    <s v="Rs.350"/>
    <n v="1"/>
    <n v="350"/>
  </r>
  <r>
    <n v="313091"/>
    <x v="3296"/>
    <n v="1"/>
    <x v="0"/>
    <s v="New Delhi"/>
    <s v="F-1/1, Krishna Nagar, New Delhi"/>
    <x v="19"/>
    <s v="Indian Rupees(Rs.)"/>
    <x v="0"/>
    <x v="0"/>
    <x v="0"/>
    <n v="5"/>
    <x v="7"/>
    <x v="20"/>
    <x v="0"/>
    <n v="1"/>
    <n v="3"/>
    <d v="2013-01-03T00:00:00"/>
    <s v="Rs.350"/>
    <n v="1"/>
    <n v="350"/>
  </r>
  <r>
    <n v="18217428"/>
    <x v="3297"/>
    <n v="1"/>
    <x v="0"/>
    <s v="New Delhi"/>
    <s v="Baldev Park, Krishna Nagar, New Delhi"/>
    <x v="594"/>
    <s v="Indian Rupees(Rs.)"/>
    <x v="0"/>
    <x v="0"/>
    <x v="0"/>
    <n v="3"/>
    <x v="7"/>
    <x v="0"/>
    <x v="8"/>
    <n v="1"/>
    <n v="26"/>
    <d v="2015-01-26T00:00:00"/>
    <s v="Rs.350"/>
    <n v="1"/>
    <n v="350"/>
  </r>
  <r>
    <n v="18378017"/>
    <x v="407"/>
    <n v="1"/>
    <x v="0"/>
    <s v="New Delhi"/>
    <s v="A-4/17, Krishna Nagar, New Delhi"/>
    <x v="59"/>
    <s v="Indian Rupees(Rs.)"/>
    <x v="0"/>
    <x v="0"/>
    <x v="0"/>
    <n v="2"/>
    <x v="7"/>
    <x v="0"/>
    <x v="5"/>
    <n v="1"/>
    <n v="27"/>
    <d v="2012-01-27T00:00:00"/>
    <s v="Rs.350"/>
    <n v="1"/>
    <n v="350"/>
  </r>
  <r>
    <n v="18481310"/>
    <x v="3298"/>
    <n v="1"/>
    <x v="0"/>
    <s v="New Delhi"/>
    <s v="B-206, Lajpat Nagar 1, New Delhi"/>
    <x v="3"/>
    <s v="Indian Rupees(Rs.)"/>
    <x v="0"/>
    <x v="1"/>
    <x v="0"/>
    <n v="1"/>
    <x v="7"/>
    <x v="0"/>
    <x v="5"/>
    <n v="1"/>
    <n v="21"/>
    <d v="2012-01-21T00:00:00"/>
    <s v="Rs.350"/>
    <n v="1"/>
    <n v="350"/>
  </r>
  <r>
    <n v="18265707"/>
    <x v="3299"/>
    <n v="1"/>
    <x v="0"/>
    <s v="New Delhi"/>
    <s v="G-6, Plot 14, Vardhaman Plaza, Mayur Vihar Phase 2, New Delhi"/>
    <x v="3"/>
    <s v="Indian Rupees(Rs.)"/>
    <x v="0"/>
    <x v="0"/>
    <x v="0"/>
    <n v="12"/>
    <x v="7"/>
    <x v="11"/>
    <x v="0"/>
    <n v="1"/>
    <n v="20"/>
    <d v="2013-01-20T00:00:00"/>
    <s v="Rs.350"/>
    <n v="1"/>
    <n v="350"/>
  </r>
  <r>
    <n v="308796"/>
    <x v="407"/>
    <n v="1"/>
    <x v="0"/>
    <s v="New Delhi"/>
    <s v="A-18, Plot 2, Young Chamber Commercial Complex, Behind Batra Cinema, Mukherjee Nagar, New Delhi"/>
    <x v="85"/>
    <s v="Indian Rupees(Rs.)"/>
    <x v="0"/>
    <x v="0"/>
    <x v="0"/>
    <n v="14"/>
    <x v="7"/>
    <x v="13"/>
    <x v="6"/>
    <n v="1"/>
    <n v="27"/>
    <d v="2010-01-27T00:00:00"/>
    <s v="Rs.350"/>
    <n v="1"/>
    <n v="350"/>
  </r>
  <r>
    <n v="300335"/>
    <x v="3300"/>
    <n v="1"/>
    <x v="0"/>
    <s v="New Delhi"/>
    <s v="111, Sundram Tower, Paschim Vihar, New Delhi"/>
    <x v="2"/>
    <s v="Indian Rupees(Rs.)"/>
    <x v="0"/>
    <x v="0"/>
    <x v="0"/>
    <n v="107"/>
    <x v="7"/>
    <x v="9"/>
    <x v="2"/>
    <n v="1"/>
    <n v="10"/>
    <d v="2018-01-10T00:00:00"/>
    <s v="Rs.350"/>
    <n v="1"/>
    <n v="350"/>
  </r>
  <r>
    <n v="17977763"/>
    <x v="3301"/>
    <n v="1"/>
    <x v="0"/>
    <s v="New Delhi"/>
    <s v="Shop 21, Plot 4, Garg Plaza, LSC Shopping Complex, Sainik Vihar, Pitampura, New Delhi"/>
    <x v="12"/>
    <s v="Indian Rupees(Rs.)"/>
    <x v="0"/>
    <x v="1"/>
    <x v="0"/>
    <n v="31"/>
    <x v="7"/>
    <x v="11"/>
    <x v="4"/>
    <n v="1"/>
    <n v="21"/>
    <d v="2014-01-21T00:00:00"/>
    <s v="Rs.350"/>
    <n v="1"/>
    <n v="350"/>
  </r>
  <r>
    <n v="6454"/>
    <x v="407"/>
    <n v="1"/>
    <x v="0"/>
    <s v="New Delhi"/>
    <s v="2, JD Market, Pitampura, New Delhi"/>
    <x v="85"/>
    <s v="Indian Rupees(Rs.)"/>
    <x v="0"/>
    <x v="0"/>
    <x v="0"/>
    <n v="68"/>
    <x v="7"/>
    <x v="7"/>
    <x v="7"/>
    <n v="1"/>
    <n v="28"/>
    <d v="2017-01-28T00:00:00"/>
    <s v="Rs.350"/>
    <n v="1"/>
    <n v="350"/>
  </r>
  <r>
    <n v="18216918"/>
    <x v="3197"/>
    <n v="1"/>
    <x v="0"/>
    <s v="New Delhi"/>
    <s v="Shop 123-124, Ground Floor, Opposite Sri Venkateshwara College, Satyaniketan, New Delhi"/>
    <x v="38"/>
    <s v="Indian Rupees(Rs.)"/>
    <x v="0"/>
    <x v="1"/>
    <x v="0"/>
    <n v="41"/>
    <x v="7"/>
    <x v="29"/>
    <x v="6"/>
    <n v="1"/>
    <n v="5"/>
    <d v="2010-01-05T00:00:00"/>
    <s v="Rs.350"/>
    <n v="1"/>
    <n v="350"/>
  </r>
  <r>
    <n v="305684"/>
    <x v="3302"/>
    <n v="1"/>
    <x v="0"/>
    <s v="New Delhi"/>
    <s v="2nd Floor, C Block, South Extension 2, New Delhi  Delhi"/>
    <x v="21"/>
    <s v="Indian Rupees(Rs.)"/>
    <x v="0"/>
    <x v="1"/>
    <x v="0"/>
    <n v="68"/>
    <x v="7"/>
    <x v="5"/>
    <x v="7"/>
    <n v="1"/>
    <n v="24"/>
    <d v="2017-01-24T00:00:00"/>
    <s v="Rs.350"/>
    <n v="1"/>
    <n v="350"/>
  </r>
  <r>
    <n v="18312449"/>
    <x v="407"/>
    <n v="1"/>
    <x v="0"/>
    <s v="New Delhi"/>
    <s v="WZ-181, A block, Main Najafgarh Road, Metro Pillar 666, Uttam Nagar, New Delhi"/>
    <x v="59"/>
    <s v="Indian Rupees(Rs.)"/>
    <x v="0"/>
    <x v="0"/>
    <x v="0"/>
    <n v="3"/>
    <x v="7"/>
    <x v="0"/>
    <x v="1"/>
    <n v="1"/>
    <n v="23"/>
    <d v="2016-01-23T00:00:00"/>
    <s v="Rs.350"/>
    <n v="1"/>
    <n v="350"/>
  </r>
  <r>
    <n v="18455949"/>
    <x v="3303"/>
    <n v="1"/>
    <x v="0"/>
    <s v="New Delhi"/>
    <s v="D-6A, Single Storey, Vijay Nagar, New Delhi"/>
    <x v="99"/>
    <s v="Indian Rupees(Rs.)"/>
    <x v="0"/>
    <x v="0"/>
    <x v="0"/>
    <n v="90"/>
    <x v="7"/>
    <x v="19"/>
    <x v="6"/>
    <n v="1"/>
    <n v="13"/>
    <d v="2010-01-13T00:00:00"/>
    <s v="Rs.350"/>
    <n v="1"/>
    <n v="350"/>
  </r>
  <r>
    <n v="349"/>
    <x v="415"/>
    <n v="1"/>
    <x v="0"/>
    <s v="New Delhi"/>
    <s v="G-37, Ground Floor, Westend Mall, Janakpuri, New Delhi"/>
    <x v="12"/>
    <s v="Indian Rupees(Rs.)"/>
    <x v="0"/>
    <x v="0"/>
    <x v="0"/>
    <n v="86"/>
    <x v="7"/>
    <x v="4"/>
    <x v="7"/>
    <n v="1"/>
    <n v="9"/>
    <d v="2017-01-09T00:00:00"/>
    <s v="Rs.350"/>
    <n v="1"/>
    <n v="350"/>
  </r>
  <r>
    <n v="18034049"/>
    <x v="3304"/>
    <n v="1"/>
    <x v="0"/>
    <s v="New Delhi"/>
    <s v="Shop G-7, Plot 4, LSC, Surajmal Vihar, Near, Anand Vihar, New Delhi"/>
    <x v="78"/>
    <s v="Indian Rupees(Rs.)"/>
    <x v="0"/>
    <x v="1"/>
    <x v="0"/>
    <n v="42"/>
    <x v="7"/>
    <x v="9"/>
    <x v="7"/>
    <n v="12"/>
    <n v="24"/>
    <d v="2017-12-24T00:00:00"/>
    <s v="Rs.350"/>
    <n v="1"/>
    <n v="350"/>
  </r>
  <r>
    <n v="681"/>
    <x v="3305"/>
    <n v="1"/>
    <x v="0"/>
    <s v="New Delhi"/>
    <s v="Old Delhi Railway Station, Mori Gate, Chandni Chowk, New Delhi"/>
    <x v="886"/>
    <s v="Indian Rupees(Rs.)"/>
    <x v="0"/>
    <x v="0"/>
    <x v="0"/>
    <n v="49"/>
    <x v="7"/>
    <x v="28"/>
    <x v="4"/>
    <n v="12"/>
    <n v="6"/>
    <d v="2014-12-06T00:00:00"/>
    <s v="Rs.350"/>
    <n v="1"/>
    <n v="350"/>
  </r>
  <r>
    <n v="18378039"/>
    <x v="3306"/>
    <n v="1"/>
    <x v="0"/>
    <s v="New Delhi"/>
    <s v="Shop 847, Janta Flates, Near GTB Enclave, Dilshad Garden, New Delhi"/>
    <x v="5"/>
    <s v="Indian Rupees(Rs.)"/>
    <x v="0"/>
    <x v="0"/>
    <x v="0"/>
    <n v="2"/>
    <x v="7"/>
    <x v="0"/>
    <x v="6"/>
    <n v="12"/>
    <n v="10"/>
    <d v="2010-12-10T00:00:00"/>
    <s v="Rs.350"/>
    <n v="1"/>
    <n v="350"/>
  </r>
  <r>
    <n v="5267"/>
    <x v="3148"/>
    <n v="1"/>
    <x v="0"/>
    <s v="New Delhi"/>
    <s v="125-A, Gautam Nagar, Hauz Khas, New Delhi"/>
    <x v="64"/>
    <s v="Indian Rupees(Rs.)"/>
    <x v="0"/>
    <x v="0"/>
    <x v="0"/>
    <n v="95"/>
    <x v="7"/>
    <x v="9"/>
    <x v="6"/>
    <n v="12"/>
    <n v="22"/>
    <d v="2010-12-22T00:00:00"/>
    <s v="Rs.350"/>
    <n v="1"/>
    <n v="350"/>
  </r>
  <r>
    <n v="304091"/>
    <x v="3307"/>
    <n v="1"/>
    <x v="0"/>
    <s v="New Delhi"/>
    <s v="Bazaar Matia Mahal, Jama Masjid, New Delhi"/>
    <x v="2"/>
    <s v="Indian Rupees(Rs.)"/>
    <x v="0"/>
    <x v="0"/>
    <x v="0"/>
    <n v="6"/>
    <x v="7"/>
    <x v="10"/>
    <x v="0"/>
    <n v="12"/>
    <n v="23"/>
    <d v="2013-12-23T00:00:00"/>
    <s v="Rs.350"/>
    <n v="1"/>
    <n v="350"/>
  </r>
  <r>
    <n v="18360284"/>
    <x v="3308"/>
    <n v="1"/>
    <x v="0"/>
    <s v="New Delhi"/>
    <s v="I-1, Shop 2, Kirti Nagar, New Delhi"/>
    <x v="99"/>
    <s v="Indian Rupees(Rs.)"/>
    <x v="0"/>
    <x v="0"/>
    <x v="0"/>
    <n v="16"/>
    <x v="7"/>
    <x v="11"/>
    <x v="3"/>
    <n v="12"/>
    <n v="19"/>
    <d v="2011-12-19T00:00:00"/>
    <s v="Rs.350"/>
    <n v="1"/>
    <n v="350"/>
  </r>
  <r>
    <n v="18324529"/>
    <x v="3309"/>
    <n v="1"/>
    <x v="0"/>
    <s v="New Delhi"/>
    <s v="Sandwichai, Shop no 2,3-Sikka Plaza, Mayur Vihar Phase-1"/>
    <x v="12"/>
    <s v="Indian Rupees(Rs.)"/>
    <x v="0"/>
    <x v="1"/>
    <x v="0"/>
    <n v="58"/>
    <x v="7"/>
    <x v="15"/>
    <x v="2"/>
    <n v="12"/>
    <n v="26"/>
    <d v="2018-12-26T00:00:00"/>
    <s v="Rs.350"/>
    <n v="1"/>
    <n v="350"/>
  </r>
  <r>
    <n v="308101"/>
    <x v="3310"/>
    <n v="1"/>
    <x v="0"/>
    <s v="New Delhi"/>
    <s v="Food Court, Second Floor, Moments Mall, Kirti Nagar, New Delhi"/>
    <x v="53"/>
    <s v="Indian Rupees(Rs.)"/>
    <x v="0"/>
    <x v="0"/>
    <x v="0"/>
    <n v="28"/>
    <x v="7"/>
    <x v="15"/>
    <x v="5"/>
    <n v="12"/>
    <n v="1"/>
    <d v="2012-12-01T00:00:00"/>
    <s v="Rs.350"/>
    <n v="1"/>
    <n v="350"/>
  </r>
  <r>
    <n v="18228870"/>
    <x v="394"/>
    <n v="1"/>
    <x v="0"/>
    <s v="New Delhi"/>
    <s v="Shop 167, Food Court, 2nd Floor, Moments Mall, Kirti Nagar, New Delhi"/>
    <x v="71"/>
    <s v="Indian Rupees(Rs.)"/>
    <x v="0"/>
    <x v="0"/>
    <x v="0"/>
    <n v="41"/>
    <x v="7"/>
    <x v="11"/>
    <x v="5"/>
    <n v="12"/>
    <n v="17"/>
    <d v="2012-12-17T00:00:00"/>
    <s v="Rs.350"/>
    <n v="1"/>
    <n v="350"/>
  </r>
  <r>
    <n v="18241893"/>
    <x v="3311"/>
    <n v="1"/>
    <x v="0"/>
    <s v="New Delhi"/>
    <s v="Batra Cinema Complex, Mukherjee Nagar, New Delhi"/>
    <x v="14"/>
    <s v="Indian Rupees(Rs.)"/>
    <x v="0"/>
    <x v="0"/>
    <x v="0"/>
    <n v="4"/>
    <x v="7"/>
    <x v="10"/>
    <x v="2"/>
    <n v="12"/>
    <n v="22"/>
    <d v="2018-12-22T00:00:00"/>
    <s v="Rs.350"/>
    <n v="1"/>
    <n v="350"/>
  </r>
  <r>
    <n v="18218076"/>
    <x v="3312"/>
    <n v="1"/>
    <x v="0"/>
    <s v="New Delhi"/>
    <s v="22, Amrit Kaur Market, Opposite New Delhi Railway Station, Paharganj, New Delhi"/>
    <x v="14"/>
    <s v="Indian Rupees(Rs.)"/>
    <x v="0"/>
    <x v="0"/>
    <x v="0"/>
    <n v="6"/>
    <x v="7"/>
    <x v="13"/>
    <x v="5"/>
    <n v="12"/>
    <n v="26"/>
    <d v="2012-12-26T00:00:00"/>
    <s v="Rs.350"/>
    <n v="1"/>
    <n v="350"/>
  </r>
  <r>
    <n v="306826"/>
    <x v="3313"/>
    <n v="1"/>
    <x v="0"/>
    <s v="New Delhi"/>
    <s v="109, Near D Park, Pandav Nagar, New Delhi"/>
    <x v="6"/>
    <s v="Indian Rupees(Rs.)"/>
    <x v="0"/>
    <x v="0"/>
    <x v="0"/>
    <n v="4"/>
    <x v="7"/>
    <x v="20"/>
    <x v="2"/>
    <n v="12"/>
    <n v="16"/>
    <d v="2018-12-16T00:00:00"/>
    <s v="Rs.350"/>
    <n v="1"/>
    <n v="350"/>
  </r>
  <r>
    <n v="7488"/>
    <x v="407"/>
    <n v="1"/>
    <x v="0"/>
    <s v="New Delhi"/>
    <s v="1, A-4, Gole DDA Market, Paschim Vihar, New Delhi"/>
    <x v="85"/>
    <s v="Indian Rupees(Rs.)"/>
    <x v="0"/>
    <x v="1"/>
    <x v="0"/>
    <n v="51"/>
    <x v="7"/>
    <x v="15"/>
    <x v="8"/>
    <n v="12"/>
    <n v="24"/>
    <d v="2015-12-24T00:00:00"/>
    <s v="Rs.350"/>
    <n v="1"/>
    <n v="350"/>
  </r>
  <r>
    <n v="7318"/>
    <x v="407"/>
    <n v="1"/>
    <x v="0"/>
    <s v="New Delhi"/>
    <s v="1/2, Arjun Nagar, Safdarjung Enclave, Safdarjung, New Delhi"/>
    <x v="85"/>
    <s v="Indian Rupees(Rs.)"/>
    <x v="0"/>
    <x v="0"/>
    <x v="0"/>
    <n v="30"/>
    <x v="7"/>
    <x v="15"/>
    <x v="6"/>
    <n v="12"/>
    <n v="23"/>
    <d v="2010-12-23T00:00:00"/>
    <s v="Rs.350"/>
    <n v="1"/>
    <n v="350"/>
  </r>
  <r>
    <n v="18146398"/>
    <x v="3210"/>
    <n v="1"/>
    <x v="0"/>
    <s v="New Delhi"/>
    <s v="239 Masjid Moth, Near Durga Mandir, South Extension 2, New Delhi"/>
    <x v="19"/>
    <s v="Indian Rupees(Rs.)"/>
    <x v="0"/>
    <x v="0"/>
    <x v="0"/>
    <n v="14"/>
    <x v="7"/>
    <x v="11"/>
    <x v="1"/>
    <n v="12"/>
    <n v="6"/>
    <d v="2016-12-06T00:00:00"/>
    <s v="Rs.350"/>
    <n v="1"/>
    <n v="350"/>
  </r>
  <r>
    <n v="305486"/>
    <x v="3314"/>
    <n v="1"/>
    <x v="0"/>
    <s v="New Delhi"/>
    <s v="A-31, Vishnu Garden, Khyala Road, Tilak Nagar, New Delhi"/>
    <x v="99"/>
    <s v="Indian Rupees(Rs.)"/>
    <x v="0"/>
    <x v="0"/>
    <x v="0"/>
    <n v="21"/>
    <x v="7"/>
    <x v="20"/>
    <x v="3"/>
    <n v="12"/>
    <n v="16"/>
    <d v="2011-12-16T00:00:00"/>
    <s v="Rs.350"/>
    <n v="1"/>
    <n v="350"/>
  </r>
  <r>
    <n v="18377902"/>
    <x v="3315"/>
    <n v="1"/>
    <x v="0"/>
    <s v="New Delhi"/>
    <s v="Main Road, Near BSES Office, Vasundhara Enclave, New Delhi"/>
    <x v="19"/>
    <s v="Indian Rupees(Rs.)"/>
    <x v="0"/>
    <x v="0"/>
    <x v="0"/>
    <n v="1"/>
    <x v="7"/>
    <x v="0"/>
    <x v="2"/>
    <n v="12"/>
    <n v="21"/>
    <d v="2018-12-21T00:00:00"/>
    <s v="Rs.350"/>
    <n v="1"/>
    <n v="350"/>
  </r>
  <r>
    <n v="18421050"/>
    <x v="3316"/>
    <n v="1"/>
    <x v="0"/>
    <s v="New Delhi"/>
    <s v="Shop 4, Atlantic Plaza, Surajmal Vihar, Anand Vihar, New Delhi"/>
    <x v="62"/>
    <s v="Indian Rupees(Rs.)"/>
    <x v="0"/>
    <x v="0"/>
    <x v="0"/>
    <n v="1"/>
    <x v="7"/>
    <x v="0"/>
    <x v="6"/>
    <n v="11"/>
    <n v="18"/>
    <d v="2010-11-18T00:00:00"/>
    <s v="Rs.350"/>
    <n v="1"/>
    <n v="350"/>
  </r>
  <r>
    <n v="18037812"/>
    <x v="415"/>
    <n v="1"/>
    <x v="0"/>
    <s v="New Delhi"/>
    <s v="23/1, Prem Nagar, Jail Road, New Delhi"/>
    <x v="12"/>
    <s v="Indian Rupees(Rs.)"/>
    <x v="0"/>
    <x v="0"/>
    <x v="0"/>
    <n v="11"/>
    <x v="7"/>
    <x v="6"/>
    <x v="3"/>
    <n v="11"/>
    <n v="14"/>
    <d v="2011-11-14T00:00:00"/>
    <s v="Rs.350"/>
    <n v="1"/>
    <n v="350"/>
  </r>
  <r>
    <n v="1104"/>
    <x v="3205"/>
    <n v="1"/>
    <x v="0"/>
    <s v="New Delhi"/>
    <s v="BA-3A, Janakpuri, New Delhi"/>
    <x v="42"/>
    <s v="Indian Rupees(Rs.)"/>
    <x v="0"/>
    <x v="0"/>
    <x v="0"/>
    <n v="62"/>
    <x v="7"/>
    <x v="11"/>
    <x v="3"/>
    <n v="11"/>
    <n v="13"/>
    <d v="2011-11-13T00:00:00"/>
    <s v="Rs.350"/>
    <n v="1"/>
    <n v="350"/>
  </r>
  <r>
    <n v="1926"/>
    <x v="3317"/>
    <n v="1"/>
    <x v="0"/>
    <s v="New Delhi"/>
    <s v="15-A/65, Ajmal Khan Road, Karol Bagh, New Delhi"/>
    <x v="887"/>
    <s v="Indian Rupees(Rs.)"/>
    <x v="0"/>
    <x v="0"/>
    <x v="0"/>
    <n v="236"/>
    <x v="7"/>
    <x v="15"/>
    <x v="7"/>
    <n v="11"/>
    <n v="21"/>
    <d v="2017-11-21T00:00:00"/>
    <s v="Rs.350"/>
    <n v="1"/>
    <n v="350"/>
  </r>
  <r>
    <n v="18432218"/>
    <x v="3318"/>
    <n v="1"/>
    <x v="0"/>
    <s v="New Delhi"/>
    <s v="Shop 5, F-1/9, Lal Quarter, Krishna Nagar, New Delhi"/>
    <x v="5"/>
    <s v="Indian Rupees(Rs.)"/>
    <x v="0"/>
    <x v="0"/>
    <x v="0"/>
    <n v="1"/>
    <x v="7"/>
    <x v="0"/>
    <x v="6"/>
    <n v="11"/>
    <n v="24"/>
    <d v="2010-11-24T00:00:00"/>
    <s v="Rs.350"/>
    <n v="1"/>
    <n v="350"/>
  </r>
  <r>
    <n v="311609"/>
    <x v="3319"/>
    <n v="1"/>
    <x v="0"/>
    <s v="New Delhi"/>
    <s v="E-2/16, Near Shani Mandir, Malviya Nagar, New Delhi"/>
    <x v="70"/>
    <s v="Indian Rupees(Rs.)"/>
    <x v="0"/>
    <x v="0"/>
    <x v="0"/>
    <n v="51"/>
    <x v="7"/>
    <x v="15"/>
    <x v="6"/>
    <n v="11"/>
    <n v="27"/>
    <d v="2010-11-27T00:00:00"/>
    <s v="Rs.350"/>
    <n v="1"/>
    <n v="350"/>
  </r>
  <r>
    <n v="301826"/>
    <x v="3320"/>
    <n v="1"/>
    <x v="0"/>
    <s v="New Delhi"/>
    <s v="B 357, Hari Nagar, Mayapuri Phase 2, New Delhi"/>
    <x v="19"/>
    <s v="Indian Rupees(Rs.)"/>
    <x v="0"/>
    <x v="0"/>
    <x v="0"/>
    <n v="10"/>
    <x v="7"/>
    <x v="13"/>
    <x v="3"/>
    <n v="11"/>
    <n v="22"/>
    <d v="2011-11-22T00:00:00"/>
    <s v="Rs.350"/>
    <n v="1"/>
    <n v="350"/>
  </r>
  <r>
    <n v="310419"/>
    <x v="3203"/>
    <n v="1"/>
    <x v="0"/>
    <s v="New Delhi"/>
    <s v="Shop 139, South Moti Bagh Market, Opposite Anand Niketan, Moti Bagh, New Delhi"/>
    <x v="572"/>
    <s v="Indian Rupees(Rs.)"/>
    <x v="0"/>
    <x v="1"/>
    <x v="0"/>
    <n v="57"/>
    <x v="7"/>
    <x v="9"/>
    <x v="4"/>
    <n v="11"/>
    <n v="23"/>
    <d v="2014-11-23T00:00:00"/>
    <s v="Rs.350"/>
    <n v="1"/>
    <n v="350"/>
  </r>
  <r>
    <n v="680"/>
    <x v="3305"/>
    <n v="1"/>
    <x v="0"/>
    <s v="New Delhi"/>
    <s v="Railway Station, Nizamuddin West, Nizamuddin, New Delhi"/>
    <x v="40"/>
    <s v="Indian Rupees(Rs.)"/>
    <x v="0"/>
    <x v="0"/>
    <x v="0"/>
    <n v="251"/>
    <x v="7"/>
    <x v="29"/>
    <x v="6"/>
    <n v="11"/>
    <n v="17"/>
    <d v="2010-11-17T00:00:00"/>
    <s v="Rs.350"/>
    <n v="1"/>
    <n v="350"/>
  </r>
  <r>
    <n v="18287392"/>
    <x v="3321"/>
    <n v="1"/>
    <x v="0"/>
    <s v="New Delhi"/>
    <s v="5111, Main Market, Gali Thanedarwali, Paharganj, New Delhi"/>
    <x v="7"/>
    <s v="Indian Rupees(Rs.)"/>
    <x v="0"/>
    <x v="0"/>
    <x v="0"/>
    <n v="21"/>
    <x v="7"/>
    <x v="4"/>
    <x v="1"/>
    <n v="11"/>
    <n v="23"/>
    <d v="2016-11-23T00:00:00"/>
    <s v="Rs.350"/>
    <n v="1"/>
    <n v="350"/>
  </r>
  <r>
    <n v="305833"/>
    <x v="3233"/>
    <n v="1"/>
    <x v="0"/>
    <s v="New Delhi"/>
    <s v="1st Floor, Select Citywalk Mall, Saket, New Delhi"/>
    <x v="94"/>
    <s v="Indian Rupees(Rs.)"/>
    <x v="0"/>
    <x v="1"/>
    <x v="0"/>
    <n v="734"/>
    <x v="7"/>
    <x v="19"/>
    <x v="2"/>
    <n v="11"/>
    <n v="12"/>
    <d v="2018-11-12T00:00:00"/>
    <s v="Rs.350"/>
    <n v="1"/>
    <n v="350"/>
  </r>
  <r>
    <n v="310272"/>
    <x v="407"/>
    <n v="1"/>
    <x v="0"/>
    <s v="New Delhi"/>
    <s v="A-132, Ganesh Nagar, Tilak Nagar, New Delhi"/>
    <x v="85"/>
    <s v="Indian Rupees(Rs.)"/>
    <x v="0"/>
    <x v="0"/>
    <x v="0"/>
    <n v="16"/>
    <x v="7"/>
    <x v="11"/>
    <x v="8"/>
    <n v="11"/>
    <n v="10"/>
    <d v="2015-11-10T00:00:00"/>
    <s v="Rs.350"/>
    <n v="1"/>
    <n v="350"/>
  </r>
  <r>
    <n v="312783"/>
    <x v="3322"/>
    <n v="1"/>
    <x v="0"/>
    <s v="New Delhi"/>
    <s v="Shop 1-5, RS Tower, Opposite East End Apartment, Vasundhara Enclave, New Delhi"/>
    <x v="2"/>
    <s v="Indian Rupees(Rs.)"/>
    <x v="0"/>
    <x v="0"/>
    <x v="0"/>
    <n v="30"/>
    <x v="7"/>
    <x v="15"/>
    <x v="0"/>
    <n v="11"/>
    <n v="4"/>
    <d v="2013-11-04T00:00:00"/>
    <s v="Rs.350"/>
    <n v="1"/>
    <n v="350"/>
  </r>
  <r>
    <n v="18336491"/>
    <x v="394"/>
    <n v="1"/>
    <x v="0"/>
    <s v="New Delhi"/>
    <s v="Level 2, Food Capital, Worldmark 1, New Delhi"/>
    <x v="19"/>
    <s v="Indian Rupees(Rs.)"/>
    <x v="0"/>
    <x v="0"/>
    <x v="0"/>
    <n v="8"/>
    <x v="7"/>
    <x v="13"/>
    <x v="5"/>
    <n v="11"/>
    <n v="24"/>
    <d v="2012-11-24T00:00:00"/>
    <s v="Rs.350"/>
    <n v="1"/>
    <n v="350"/>
  </r>
  <r>
    <n v="305040"/>
    <x v="3323"/>
    <n v="1"/>
    <x v="0"/>
    <s v="New Delhi"/>
    <s v="103-A/1, Sudershan Cinema Road, Gautam Nagar, Hauz Khas, New Delhi"/>
    <x v="101"/>
    <s v="Indian Rupees(Rs.)"/>
    <x v="0"/>
    <x v="1"/>
    <x v="0"/>
    <n v="59"/>
    <x v="7"/>
    <x v="4"/>
    <x v="1"/>
    <n v="10"/>
    <n v="16"/>
    <d v="2016-10-16T00:00:00"/>
    <s v="Rs.350"/>
    <n v="1"/>
    <n v="350"/>
  </r>
  <r>
    <n v="304542"/>
    <x v="1972"/>
    <n v="1"/>
    <x v="0"/>
    <s v="New Delhi"/>
    <s v="27-A/1, Opposite Central Park, Gautam Nagar, Hauz Khas, New Delhi"/>
    <x v="8"/>
    <s v="Indian Rupees(Rs.)"/>
    <x v="0"/>
    <x v="0"/>
    <x v="0"/>
    <n v="26"/>
    <x v="7"/>
    <x v="6"/>
    <x v="6"/>
    <n v="10"/>
    <n v="24"/>
    <d v="2010-10-24T00:00:00"/>
    <s v="Rs.350"/>
    <n v="1"/>
    <n v="350"/>
  </r>
  <r>
    <n v="312372"/>
    <x v="3324"/>
    <n v="1"/>
    <x v="0"/>
    <s v="New Delhi"/>
    <s v="15/449, DDA Flats, Near DDA Central Market, Kalkaji, New Delhi"/>
    <x v="2"/>
    <s v="Indian Rupees(Rs.)"/>
    <x v="0"/>
    <x v="0"/>
    <x v="0"/>
    <n v="12"/>
    <x v="7"/>
    <x v="11"/>
    <x v="8"/>
    <n v="10"/>
    <n v="10"/>
    <d v="2015-10-10T00:00:00"/>
    <s v="Rs.350"/>
    <n v="1"/>
    <n v="350"/>
  </r>
  <r>
    <n v="311755"/>
    <x v="3197"/>
    <n v="1"/>
    <x v="0"/>
    <s v="New Delhi"/>
    <s v="B-1/8, Apsra Arcade, Near Karol Bagh Metro Station Gate 7, Karol Bagh, New Delhi"/>
    <x v="38"/>
    <s v="Indian Rupees(Rs.)"/>
    <x v="0"/>
    <x v="1"/>
    <x v="0"/>
    <n v="64"/>
    <x v="7"/>
    <x v="9"/>
    <x v="6"/>
    <n v="10"/>
    <n v="8"/>
    <d v="2010-10-08T00:00:00"/>
    <s v="Rs.350"/>
    <n v="1"/>
    <n v="350"/>
  </r>
  <r>
    <n v="18431416"/>
    <x v="3325"/>
    <n v="1"/>
    <x v="0"/>
    <s v="New Delhi"/>
    <s v="A-2, Krishna Nagar Extension, Krishna Nagar, New Delhi"/>
    <x v="130"/>
    <s v="Indian Rupees(Rs.)"/>
    <x v="0"/>
    <x v="0"/>
    <x v="0"/>
    <n v="4"/>
    <x v="7"/>
    <x v="10"/>
    <x v="4"/>
    <n v="10"/>
    <n v="3"/>
    <d v="2014-10-03T00:00:00"/>
    <s v="Rs.350"/>
    <n v="1"/>
    <n v="350"/>
  </r>
  <r>
    <n v="3497"/>
    <x v="407"/>
    <n v="1"/>
    <x v="0"/>
    <s v="New Delhi"/>
    <s v="56, Khanna Market, Lodhi Colony, New Delhi"/>
    <x v="85"/>
    <s v="Indian Rupees(Rs.)"/>
    <x v="0"/>
    <x v="0"/>
    <x v="0"/>
    <n v="12"/>
    <x v="7"/>
    <x v="20"/>
    <x v="8"/>
    <n v="10"/>
    <n v="9"/>
    <d v="2015-10-09T00:00:00"/>
    <s v="Rs.350"/>
    <n v="1"/>
    <n v="350"/>
  </r>
  <r>
    <n v="18440185"/>
    <x v="3326"/>
    <n v="1"/>
    <x v="0"/>
    <s v="New Delhi"/>
    <s v="55, A Block Market, Mayur Vihar Phase 2, New Delhi"/>
    <x v="888"/>
    <s v="Indian Rupees(Rs.)"/>
    <x v="0"/>
    <x v="0"/>
    <x v="0"/>
    <n v="3"/>
    <x v="7"/>
    <x v="0"/>
    <x v="6"/>
    <n v="10"/>
    <n v="1"/>
    <d v="2010-10-01T00:00:00"/>
    <s v="Rs.350"/>
    <n v="1"/>
    <n v="350"/>
  </r>
  <r>
    <n v="18175282"/>
    <x v="407"/>
    <n v="1"/>
    <x v="0"/>
    <s v="New Delhi"/>
    <s v="Near Air Force Staion Arjangarh, MG Road, New Delhi"/>
    <x v="85"/>
    <s v="Indian Rupees(Rs.)"/>
    <x v="0"/>
    <x v="0"/>
    <x v="0"/>
    <n v="3"/>
    <x v="7"/>
    <x v="0"/>
    <x v="3"/>
    <n v="10"/>
    <n v="22"/>
    <d v="2011-10-22T00:00:00"/>
    <s v="Rs.350"/>
    <n v="1"/>
    <n v="350"/>
  </r>
  <r>
    <n v="18431151"/>
    <x v="3327"/>
    <n v="1"/>
    <x v="0"/>
    <s v="New Delhi"/>
    <s v="Near City Store, Palam Dabri Road, Palam, New Delhi"/>
    <x v="14"/>
    <s v="Indian Rupees(Rs.)"/>
    <x v="0"/>
    <x v="0"/>
    <x v="0"/>
    <n v="1"/>
    <x v="7"/>
    <x v="0"/>
    <x v="6"/>
    <n v="10"/>
    <n v="11"/>
    <d v="2010-10-11T00:00:00"/>
    <s v="Rs.350"/>
    <n v="1"/>
    <n v="350"/>
  </r>
  <r>
    <n v="4163"/>
    <x v="3205"/>
    <n v="1"/>
    <x v="0"/>
    <s v="New Delhi"/>
    <s v="2-A, Yellow Flats, Rajouri Garden, New Delhi"/>
    <x v="42"/>
    <s v="Indian Rupees(Rs.)"/>
    <x v="0"/>
    <x v="1"/>
    <x v="0"/>
    <n v="33"/>
    <x v="7"/>
    <x v="4"/>
    <x v="0"/>
    <n v="10"/>
    <n v="26"/>
    <d v="2013-10-26T00:00:00"/>
    <s v="Rs.350"/>
    <n v="1"/>
    <n v="350"/>
  </r>
  <r>
    <n v="312827"/>
    <x v="3328"/>
    <n v="1"/>
    <x v="0"/>
    <s v="New Delhi"/>
    <s v="A-183, IGNOU Chowk, Neb Sarai, Sainik Farms, New Delhi"/>
    <x v="2"/>
    <s v="Indian Rupees(Rs.)"/>
    <x v="0"/>
    <x v="1"/>
    <x v="0"/>
    <n v="5"/>
    <x v="7"/>
    <x v="27"/>
    <x v="2"/>
    <n v="10"/>
    <n v="26"/>
    <d v="2018-10-26T00:00:00"/>
    <s v="Rs.350"/>
    <n v="1"/>
    <n v="350"/>
  </r>
  <r>
    <n v="18217023"/>
    <x v="3190"/>
    <n v="1"/>
    <x v="0"/>
    <s v="New Delhi"/>
    <s v="Khasra 258, Lane 3, Westend Marg, Saidulajab, Saket, New Delhi"/>
    <x v="7"/>
    <s v="Indian Rupees(Rs.)"/>
    <x v="0"/>
    <x v="1"/>
    <x v="0"/>
    <n v="269"/>
    <x v="7"/>
    <x v="2"/>
    <x v="8"/>
    <n v="10"/>
    <n v="5"/>
    <d v="2015-10-05T00:00:00"/>
    <s v="Rs.350"/>
    <n v="1"/>
    <n v="350"/>
  </r>
  <r>
    <n v="18128853"/>
    <x v="3329"/>
    <n v="1"/>
    <x v="0"/>
    <s v="New Delhi"/>
    <s v="C-1/1A, Yamuna Vihar, Wazirabad Road, Shahdara, New Delhi"/>
    <x v="109"/>
    <s v="Indian Rupees(Rs.)"/>
    <x v="0"/>
    <x v="0"/>
    <x v="0"/>
    <n v="5"/>
    <x v="7"/>
    <x v="27"/>
    <x v="8"/>
    <n v="10"/>
    <n v="5"/>
    <d v="2015-10-05T00:00:00"/>
    <s v="Rs.350"/>
    <n v="1"/>
    <n v="350"/>
  </r>
  <r>
    <n v="18128872"/>
    <x v="3306"/>
    <n v="1"/>
    <x v="0"/>
    <s v="New Delhi"/>
    <s v="Shop 14, Block C-5, Yamuna Vihar, Near Santan Rath Wala Mandir, Shahdara, New Delhi"/>
    <x v="660"/>
    <s v="Indian Rupees(Rs.)"/>
    <x v="0"/>
    <x v="0"/>
    <x v="0"/>
    <n v="3"/>
    <x v="7"/>
    <x v="0"/>
    <x v="3"/>
    <n v="10"/>
    <n v="18"/>
    <d v="2011-10-18T00:00:00"/>
    <s v="Rs.350"/>
    <n v="1"/>
    <n v="350"/>
  </r>
  <r>
    <n v="18222580"/>
    <x v="3330"/>
    <n v="1"/>
    <x v="0"/>
    <s v="New Delhi"/>
    <s v="D-23, Defence Colony, New Delhi"/>
    <x v="46"/>
    <s v="Indian Rupees(Rs.)"/>
    <x v="0"/>
    <x v="0"/>
    <x v="0"/>
    <n v="7"/>
    <x v="6"/>
    <x v="20"/>
    <x v="6"/>
    <n v="9"/>
    <n v="18"/>
    <d v="2010-09-18T00:00:00"/>
    <s v="Rs.250"/>
    <n v="1"/>
    <n v="250"/>
  </r>
  <r>
    <n v="7834"/>
    <x v="3331"/>
    <n v="1"/>
    <x v="0"/>
    <s v="New Delhi"/>
    <s v="24, Dilli Haat, INA, New Delhi"/>
    <x v="889"/>
    <s v="Indian Rupees(Rs.)"/>
    <x v="0"/>
    <x v="0"/>
    <x v="0"/>
    <n v="19"/>
    <x v="6"/>
    <x v="9"/>
    <x v="5"/>
    <n v="9"/>
    <n v="28"/>
    <d v="2012-09-28T00:00:00"/>
    <s v="Rs.250"/>
    <n v="1"/>
    <n v="250"/>
  </r>
  <r>
    <n v="306658"/>
    <x v="2369"/>
    <n v="1"/>
    <x v="0"/>
    <s v="New Delhi"/>
    <s v="Shop 137, Block D, Gautam Nagar, Hauz Khas, New Delhi"/>
    <x v="76"/>
    <s v="Indian Rupees(Rs.)"/>
    <x v="0"/>
    <x v="0"/>
    <x v="0"/>
    <n v="74"/>
    <x v="6"/>
    <x v="4"/>
    <x v="4"/>
    <n v="9"/>
    <n v="1"/>
    <d v="2014-09-01T00:00:00"/>
    <s v="Rs.250"/>
    <n v="1"/>
    <n v="250"/>
  </r>
  <r>
    <n v="9654"/>
    <x v="3332"/>
    <n v="1"/>
    <x v="0"/>
    <s v="New Delhi"/>
    <s v="A-135, Double Storey, Near HDFC Bank, Kalkaji, New Delhi"/>
    <x v="890"/>
    <s v="Indian Rupees(Rs.)"/>
    <x v="0"/>
    <x v="0"/>
    <x v="0"/>
    <n v="60"/>
    <x v="6"/>
    <x v="9"/>
    <x v="2"/>
    <n v="9"/>
    <n v="1"/>
    <d v="2018-09-01T00:00:00"/>
    <s v="Rs.250"/>
    <n v="1"/>
    <n v="250"/>
  </r>
  <r>
    <n v="18268715"/>
    <x v="3333"/>
    <n v="1"/>
    <x v="0"/>
    <s v="New Delhi"/>
    <s v="G-1, United Plaza, Karkardooma Market, Opposite Hargobind Enclave, Near Metro Pillar, Karkardooma, New Delhi"/>
    <x v="891"/>
    <s v="Indian Rupees(Rs.)"/>
    <x v="0"/>
    <x v="0"/>
    <x v="0"/>
    <n v="95"/>
    <x v="6"/>
    <x v="19"/>
    <x v="0"/>
    <n v="9"/>
    <n v="13"/>
    <d v="2013-09-13T00:00:00"/>
    <s v="Rs.250"/>
    <n v="1"/>
    <n v="250"/>
  </r>
  <r>
    <n v="18432000"/>
    <x v="3334"/>
    <n v="1"/>
    <x v="0"/>
    <s v="New Delhi"/>
    <s v="D6/9, Lal Quarter, Krishna Nagar, New Delhi"/>
    <x v="38"/>
    <s v="Indian Rupees(Rs.)"/>
    <x v="0"/>
    <x v="0"/>
    <x v="0"/>
    <n v="1"/>
    <x v="6"/>
    <x v="0"/>
    <x v="6"/>
    <n v="9"/>
    <n v="10"/>
    <d v="2010-09-10T00:00:00"/>
    <s v="Rs.250"/>
    <n v="1"/>
    <n v="250"/>
  </r>
  <r>
    <n v="311331"/>
    <x v="543"/>
    <n v="1"/>
    <x v="0"/>
    <s v="New Delhi"/>
    <s v="E-371, Nirman Vihar, Near, Laxmi Nagar, New Delhi"/>
    <x v="12"/>
    <s v="Indian Rupees(Rs.)"/>
    <x v="0"/>
    <x v="0"/>
    <x v="0"/>
    <n v="13"/>
    <x v="6"/>
    <x v="13"/>
    <x v="2"/>
    <n v="9"/>
    <n v="13"/>
    <d v="2018-09-13T00:00:00"/>
    <s v="Rs.250"/>
    <n v="1"/>
    <n v="250"/>
  </r>
  <r>
    <n v="309452"/>
    <x v="3335"/>
    <n v="1"/>
    <x v="0"/>
    <s v="New Delhi"/>
    <s v="E-2/16, Malviya Nagar, New Delhi"/>
    <x v="572"/>
    <s v="Indian Rupees(Rs.)"/>
    <x v="0"/>
    <x v="1"/>
    <x v="0"/>
    <n v="103"/>
    <x v="6"/>
    <x v="4"/>
    <x v="4"/>
    <n v="9"/>
    <n v="8"/>
    <d v="2014-09-08T00:00:00"/>
    <s v="Rs.250"/>
    <n v="1"/>
    <n v="250"/>
  </r>
  <r>
    <n v="312991"/>
    <x v="3336"/>
    <n v="1"/>
    <x v="0"/>
    <s v="New Delhi"/>
    <s v="606, Shikha Plaza 1, Shashi Park Road, Mayur Vihar Phase 1, New Delhi"/>
    <x v="7"/>
    <s v="Indian Rupees(Rs.)"/>
    <x v="0"/>
    <x v="0"/>
    <x v="0"/>
    <n v="72"/>
    <x v="6"/>
    <x v="21"/>
    <x v="2"/>
    <n v="9"/>
    <n v="6"/>
    <d v="2018-09-06T00:00:00"/>
    <s v="Rs.250"/>
    <n v="1"/>
    <n v="250"/>
  </r>
  <r>
    <n v="18375372"/>
    <x v="3337"/>
    <n v="1"/>
    <x v="0"/>
    <s v="New Delhi"/>
    <s v="C-29, Acharya Niketan, Mayur Vihar Phase 1, New Delhi"/>
    <x v="22"/>
    <s v="Indian Rupees(Rs.)"/>
    <x v="0"/>
    <x v="0"/>
    <x v="0"/>
    <n v="1"/>
    <x v="6"/>
    <x v="0"/>
    <x v="4"/>
    <n v="9"/>
    <n v="3"/>
    <d v="2014-09-03T00:00:00"/>
    <s v="Rs.250"/>
    <n v="1"/>
    <n v="250"/>
  </r>
  <r>
    <n v="18277176"/>
    <x v="3338"/>
    <n v="1"/>
    <x v="0"/>
    <s v="New Delhi"/>
    <s v="Shop 240, 100 Feet Road, Ghitorni Village, Near, MG Road, New Delhi"/>
    <x v="102"/>
    <s v="Indian Rupees(Rs.)"/>
    <x v="0"/>
    <x v="0"/>
    <x v="0"/>
    <n v="1"/>
    <x v="6"/>
    <x v="0"/>
    <x v="0"/>
    <n v="9"/>
    <n v="15"/>
    <d v="2013-09-15T00:00:00"/>
    <s v="Rs.250"/>
    <n v="1"/>
    <n v="250"/>
  </r>
  <r>
    <n v="5347"/>
    <x v="415"/>
    <n v="1"/>
    <x v="0"/>
    <s v="New Delhi"/>
    <s v="B-10, Opposite Metro Pillar 21, Model Town 2, New Delhi"/>
    <x v="12"/>
    <s v="Indian Rupees(Rs.)"/>
    <x v="0"/>
    <x v="0"/>
    <x v="0"/>
    <n v="62"/>
    <x v="6"/>
    <x v="11"/>
    <x v="6"/>
    <n v="9"/>
    <n v="13"/>
    <d v="2010-09-13T00:00:00"/>
    <s v="Rs.250"/>
    <n v="1"/>
    <n v="250"/>
  </r>
  <r>
    <n v="301236"/>
    <x v="3339"/>
    <n v="1"/>
    <x v="0"/>
    <s v="New Delhi"/>
    <s v="155, Near Sadhu Vaswani School, South Moti Bagh, Moti Bagh, New Delhi"/>
    <x v="38"/>
    <s v="Indian Rupees(Rs.)"/>
    <x v="0"/>
    <x v="0"/>
    <x v="0"/>
    <n v="22"/>
    <x v="6"/>
    <x v="20"/>
    <x v="8"/>
    <n v="9"/>
    <n v="27"/>
    <d v="2015-09-27T00:00:00"/>
    <s v="Rs.250"/>
    <n v="1"/>
    <n v="250"/>
  </r>
  <r>
    <n v="310954"/>
    <x v="3340"/>
    <n v="1"/>
    <x v="0"/>
    <s v="New Delhi"/>
    <s v="G-90, Vardhman Central Mall, Nehru Vihar, Mukherjee Nagar, New Delhi"/>
    <x v="14"/>
    <s v="Indian Rupees(Rs.)"/>
    <x v="0"/>
    <x v="0"/>
    <x v="0"/>
    <n v="1"/>
    <x v="6"/>
    <x v="0"/>
    <x v="4"/>
    <n v="9"/>
    <n v="20"/>
    <d v="2014-09-20T00:00:00"/>
    <s v="Rs.250"/>
    <n v="1"/>
    <n v="250"/>
  </r>
  <r>
    <n v="300264"/>
    <x v="3341"/>
    <n v="1"/>
    <x v="0"/>
    <s v="New Delhi"/>
    <s v="208, Dr Kapoor Wali Gali, Munirka, New Delhi"/>
    <x v="23"/>
    <s v="Indian Rupees(Rs.)"/>
    <x v="0"/>
    <x v="0"/>
    <x v="0"/>
    <n v="22"/>
    <x v="6"/>
    <x v="27"/>
    <x v="5"/>
    <n v="9"/>
    <n v="13"/>
    <d v="2012-09-13T00:00:00"/>
    <s v="Rs.250"/>
    <n v="1"/>
    <n v="250"/>
  </r>
  <r>
    <n v="5799"/>
    <x v="3342"/>
    <n v="1"/>
    <x v="0"/>
    <s v="New Delhi"/>
    <s v="8301/4, Multani Dhanda, Paharganj, New Delhi"/>
    <x v="64"/>
    <s v="Indian Rupees(Rs.)"/>
    <x v="0"/>
    <x v="0"/>
    <x v="0"/>
    <n v="4"/>
    <x v="6"/>
    <x v="20"/>
    <x v="7"/>
    <n v="9"/>
    <n v="8"/>
    <d v="2017-09-08T00:00:00"/>
    <s v="Rs.250"/>
    <n v="1"/>
    <n v="250"/>
  </r>
  <r>
    <n v="9842"/>
    <x v="2214"/>
    <n v="1"/>
    <x v="0"/>
    <s v="New Delhi"/>
    <s v="453, Leela Ram Market, Masjit Moth, South Extension 2, New Delhi"/>
    <x v="42"/>
    <s v="Indian Rupees(Rs.)"/>
    <x v="0"/>
    <x v="0"/>
    <x v="0"/>
    <n v="11"/>
    <x v="6"/>
    <x v="11"/>
    <x v="2"/>
    <n v="9"/>
    <n v="10"/>
    <d v="2018-09-10T00:00:00"/>
    <s v="Rs.250"/>
    <n v="1"/>
    <n v="250"/>
  </r>
  <r>
    <n v="7187"/>
    <x v="3343"/>
    <n v="1"/>
    <x v="0"/>
    <s v="New Delhi"/>
    <s v="Main Raghuveer Nagar Road, Tagore Garden Extension, New Delhi, Tagore Garden, New Delhi"/>
    <x v="64"/>
    <s v="Indian Rupees(Rs.)"/>
    <x v="0"/>
    <x v="0"/>
    <x v="0"/>
    <n v="2"/>
    <x v="6"/>
    <x v="0"/>
    <x v="2"/>
    <n v="9"/>
    <n v="28"/>
    <d v="2018-09-28T00:00:00"/>
    <s v="Rs.250"/>
    <n v="1"/>
    <n v="250"/>
  </r>
  <r>
    <n v="18285208"/>
    <x v="3344"/>
    <n v="1"/>
    <x v="0"/>
    <s v="New Delhi"/>
    <s v="Shop AP-4, Commercial Complex, A Block, Bindapur, Uttam Nagar, New Delhi"/>
    <x v="60"/>
    <s v="Indian Rupees(Rs.)"/>
    <x v="0"/>
    <x v="0"/>
    <x v="0"/>
    <n v="7"/>
    <x v="6"/>
    <x v="20"/>
    <x v="4"/>
    <n v="9"/>
    <n v="28"/>
    <d v="2014-09-28T00:00:00"/>
    <s v="Rs.250"/>
    <n v="1"/>
    <n v="250"/>
  </r>
  <r>
    <n v="18372672"/>
    <x v="3345"/>
    <n v="1"/>
    <x v="0"/>
    <s v="New Delhi"/>
    <s v="A/7, Near Metro Pillar 652, Milap Nagar, Uttam Nagar, New Delhi"/>
    <x v="112"/>
    <s v="Indian Rupees(Rs.)"/>
    <x v="0"/>
    <x v="0"/>
    <x v="0"/>
    <n v="2"/>
    <x v="6"/>
    <x v="0"/>
    <x v="6"/>
    <n v="9"/>
    <n v="18"/>
    <d v="2010-09-18T00:00:00"/>
    <s v="Rs.250"/>
    <n v="1"/>
    <n v="250"/>
  </r>
  <r>
    <n v="8979"/>
    <x v="3346"/>
    <n v="1"/>
    <x v="0"/>
    <s v="New Delhi"/>
    <s v="V3S Mall, Laxmi Nagar, New Delhi"/>
    <x v="64"/>
    <s v="Indian Rupees(Rs.)"/>
    <x v="0"/>
    <x v="0"/>
    <x v="0"/>
    <n v="99"/>
    <x v="6"/>
    <x v="4"/>
    <x v="8"/>
    <n v="9"/>
    <n v="1"/>
    <d v="2015-09-01T00:00:00"/>
    <s v="Rs.250"/>
    <n v="1"/>
    <n v="250"/>
  </r>
  <r>
    <n v="307106"/>
    <x v="3347"/>
    <n v="1"/>
    <x v="0"/>
    <s v="New Delhi"/>
    <s v="Shop 2, 2507, Hudson Lane, Kingsway Camp, Delhi University-GTB Nagar, New Delhi"/>
    <x v="12"/>
    <s v="Indian Rupees(Rs.)"/>
    <x v="0"/>
    <x v="0"/>
    <x v="0"/>
    <n v="69"/>
    <x v="6"/>
    <x v="15"/>
    <x v="3"/>
    <n v="8"/>
    <n v="16"/>
    <d v="2011-08-16T00:00:00"/>
    <s v="Rs.250"/>
    <n v="1"/>
    <n v="250"/>
  </r>
  <r>
    <n v="313267"/>
    <x v="3348"/>
    <n v="1"/>
    <x v="0"/>
    <s v="New Delhi"/>
    <s v="2521, Hudson Lane, Delhi University-GTB Nagar, New Delhi"/>
    <x v="22"/>
    <s v="Indian Rupees(Rs.)"/>
    <x v="0"/>
    <x v="1"/>
    <x v="0"/>
    <n v="533"/>
    <x v="6"/>
    <x v="3"/>
    <x v="6"/>
    <n v="8"/>
    <n v="15"/>
    <d v="2010-08-15T00:00:00"/>
    <s v="Rs.250"/>
    <n v="1"/>
    <n v="250"/>
  </r>
  <r>
    <n v="6646"/>
    <x v="3349"/>
    <n v="1"/>
    <x v="0"/>
    <s v="New Delhi"/>
    <s v="5, DDA Market, Hudson Lane, Kingsway Camp, Delhi University-GTB Nagar, New Delhi"/>
    <x v="3"/>
    <s v="Indian Rupees(Rs.)"/>
    <x v="0"/>
    <x v="0"/>
    <x v="0"/>
    <n v="91"/>
    <x v="6"/>
    <x v="21"/>
    <x v="0"/>
    <n v="8"/>
    <n v="10"/>
    <d v="2013-08-10T00:00:00"/>
    <s v="Rs.250"/>
    <n v="1"/>
    <n v="250"/>
  </r>
  <r>
    <n v="17977786"/>
    <x v="3350"/>
    <n v="1"/>
    <x v="0"/>
    <s v="New Delhi"/>
    <s v="Shop-5, 15/5, East Patel Nagar, New Delhi"/>
    <x v="12"/>
    <s v="Indian Rupees(Rs.)"/>
    <x v="0"/>
    <x v="0"/>
    <x v="0"/>
    <n v="3"/>
    <x v="6"/>
    <x v="0"/>
    <x v="1"/>
    <n v="8"/>
    <n v="21"/>
    <d v="2016-08-21T00:00:00"/>
    <s v="Rs.250"/>
    <n v="1"/>
    <n v="250"/>
  </r>
  <r>
    <n v="1934"/>
    <x v="3351"/>
    <n v="1"/>
    <x v="0"/>
    <s v="New Delhi"/>
    <s v="M-5, M Block Market, Greater Kailash (GK) 1, New Delhi"/>
    <x v="106"/>
    <s v="Indian Rupees(Rs.)"/>
    <x v="0"/>
    <x v="0"/>
    <x v="0"/>
    <n v="26"/>
    <x v="6"/>
    <x v="13"/>
    <x v="6"/>
    <n v="8"/>
    <n v="14"/>
    <d v="2010-08-14T00:00:00"/>
    <s v="Rs.250"/>
    <n v="1"/>
    <n v="250"/>
  </r>
  <r>
    <n v="9841"/>
    <x v="2214"/>
    <n v="1"/>
    <x v="0"/>
    <s v="New Delhi"/>
    <s v="Block E-1, Ground Floor, Near Hauz Khas Police Station, Hauz Khas, New Delhi"/>
    <x v="42"/>
    <s v="Indian Rupees(Rs.)"/>
    <x v="0"/>
    <x v="0"/>
    <x v="0"/>
    <n v="6"/>
    <x v="6"/>
    <x v="20"/>
    <x v="8"/>
    <n v="8"/>
    <n v="24"/>
    <d v="2015-08-24T00:00:00"/>
    <s v="Rs.250"/>
    <n v="1"/>
    <n v="250"/>
  </r>
  <r>
    <n v="18289278"/>
    <x v="3352"/>
    <n v="1"/>
    <x v="0"/>
    <s v="New Delhi"/>
    <s v="Hari Nagar, Jail Road, New Delhi"/>
    <x v="892"/>
    <s v="Indian Rupees(Rs.)"/>
    <x v="0"/>
    <x v="0"/>
    <x v="0"/>
    <n v="6"/>
    <x v="6"/>
    <x v="10"/>
    <x v="6"/>
    <n v="8"/>
    <n v="22"/>
    <d v="2010-08-22T00:00:00"/>
    <s v="Rs.250"/>
    <n v="1"/>
    <n v="250"/>
  </r>
  <r>
    <n v="309604"/>
    <x v="412"/>
    <n v="1"/>
    <x v="0"/>
    <s v="New Delhi"/>
    <s v="16 UB, Jawahar Nagar, Bungalow Road, Kamla Nagar, New Delhi"/>
    <x v="62"/>
    <s v="Indian Rupees(Rs.)"/>
    <x v="0"/>
    <x v="1"/>
    <x v="0"/>
    <n v="108"/>
    <x v="6"/>
    <x v="7"/>
    <x v="5"/>
    <n v="8"/>
    <n v="23"/>
    <d v="2012-08-23T00:00:00"/>
    <s v="Rs.250"/>
    <n v="1"/>
    <n v="250"/>
  </r>
  <r>
    <n v="18332062"/>
    <x v="3353"/>
    <n v="1"/>
    <x v="0"/>
    <s v="New Delhi"/>
    <s v="Shop 28, Jawahar Nagar, Opposite Hansraj Boys Hostel, Kamla Nagar, New Delhi"/>
    <x v="12"/>
    <s v="Indian Rupees(Rs.)"/>
    <x v="0"/>
    <x v="1"/>
    <x v="0"/>
    <n v="151"/>
    <x v="6"/>
    <x v="21"/>
    <x v="7"/>
    <n v="8"/>
    <n v="23"/>
    <d v="2017-08-23T00:00:00"/>
    <s v="Rs.250"/>
    <n v="1"/>
    <n v="250"/>
  </r>
  <r>
    <n v="9571"/>
    <x v="3354"/>
    <n v="1"/>
    <x v="0"/>
    <s v="New Delhi"/>
    <s v="C-125, Near Flyover Market, Lajpat Nagar 1, New Delhi"/>
    <x v="12"/>
    <s v="Indian Rupees(Rs.)"/>
    <x v="0"/>
    <x v="0"/>
    <x v="0"/>
    <n v="44"/>
    <x v="6"/>
    <x v="4"/>
    <x v="7"/>
    <n v="8"/>
    <n v="27"/>
    <d v="2017-08-27T00:00:00"/>
    <s v="Rs.250"/>
    <n v="1"/>
    <n v="250"/>
  </r>
  <r>
    <n v="310358"/>
    <x v="3355"/>
    <n v="1"/>
    <x v="0"/>
    <s v="New Delhi"/>
    <s v="A 88, Near Desu Office, Lajpat Nagar 1, New Delhi"/>
    <x v="59"/>
    <s v="Indian Rupees(Rs.)"/>
    <x v="0"/>
    <x v="0"/>
    <x v="0"/>
    <n v="2"/>
    <x v="6"/>
    <x v="0"/>
    <x v="7"/>
    <n v="8"/>
    <n v="2"/>
    <d v="2017-08-02T00:00:00"/>
    <s v="Rs.250"/>
    <n v="1"/>
    <n v="250"/>
  </r>
  <r>
    <n v="18272370"/>
    <x v="3356"/>
    <n v="1"/>
    <x v="0"/>
    <s v="New Delhi"/>
    <s v="C-4, Main Market, Malviya Nagar, New Delhi"/>
    <x v="893"/>
    <s v="Indian Rupees(Rs.)"/>
    <x v="0"/>
    <x v="1"/>
    <x v="0"/>
    <n v="135"/>
    <x v="6"/>
    <x v="14"/>
    <x v="6"/>
    <n v="8"/>
    <n v="8"/>
    <d v="2010-08-08T00:00:00"/>
    <s v="Rs.250"/>
    <n v="1"/>
    <n v="250"/>
  </r>
  <r>
    <n v="5186"/>
    <x v="3357"/>
    <n v="1"/>
    <x v="0"/>
    <s v="New Delhi"/>
    <s v="7, Purvanchal Plaza, ISC Market, Pocket B, Mayur Vihar Phase 2, New Delhi"/>
    <x v="53"/>
    <s v="Indian Rupees(Rs.)"/>
    <x v="0"/>
    <x v="0"/>
    <x v="0"/>
    <n v="8"/>
    <x v="6"/>
    <x v="27"/>
    <x v="7"/>
    <n v="8"/>
    <n v="14"/>
    <d v="2017-08-14T00:00:00"/>
    <s v="Rs.250"/>
    <n v="1"/>
    <n v="250"/>
  </r>
  <r>
    <n v="310995"/>
    <x v="2584"/>
    <n v="1"/>
    <x v="0"/>
    <s v="New Delhi"/>
    <s v="Shop 228, Block B, Central Park, Nehru Vihar, Mukherjee Nagar, New Delhi"/>
    <x v="19"/>
    <s v="Indian Rupees(Rs.)"/>
    <x v="0"/>
    <x v="0"/>
    <x v="0"/>
    <n v="2"/>
    <x v="6"/>
    <x v="0"/>
    <x v="5"/>
    <n v="8"/>
    <n v="20"/>
    <d v="2012-08-20T00:00:00"/>
    <s v="Rs.250"/>
    <n v="1"/>
    <n v="250"/>
  </r>
  <r>
    <n v="18487016"/>
    <x v="3358"/>
    <n v="1"/>
    <x v="0"/>
    <s v="New Delhi"/>
    <s v="1st Floor, Gate 3, Rajinder Place Metro Station, Rajinder Nagar, New Delhi"/>
    <x v="13"/>
    <s v="Indian Rupees(Rs.)"/>
    <x v="0"/>
    <x v="0"/>
    <x v="0"/>
    <n v="1"/>
    <x v="6"/>
    <x v="0"/>
    <x v="3"/>
    <n v="8"/>
    <n v="7"/>
    <d v="2011-08-07T00:00:00"/>
    <s v="Rs.250"/>
    <n v="1"/>
    <n v="250"/>
  </r>
  <r>
    <n v="302344"/>
    <x v="3100"/>
    <n v="1"/>
    <x v="0"/>
    <s v="New Delhi"/>
    <s v="26, DDA Market, Sector 13, Rohini, New Delhi"/>
    <x v="6"/>
    <s v="Indian Rupees(Rs.)"/>
    <x v="0"/>
    <x v="0"/>
    <x v="0"/>
    <n v="62"/>
    <x v="6"/>
    <x v="9"/>
    <x v="4"/>
    <n v="8"/>
    <n v="25"/>
    <d v="2014-08-25T00:00:00"/>
    <s v="Rs.250"/>
    <n v="1"/>
    <n v="250"/>
  </r>
  <r>
    <n v="18424883"/>
    <x v="3359"/>
    <n v="1"/>
    <x v="0"/>
    <s v="New Delhi"/>
    <s v="Main Market, Madanpur Khadar, Sarita Vihar, Sarita Vihar, New Delhi"/>
    <x v="193"/>
    <s v="Indian Rupees(Rs.)"/>
    <x v="0"/>
    <x v="0"/>
    <x v="0"/>
    <n v="1"/>
    <x v="6"/>
    <x v="0"/>
    <x v="7"/>
    <n v="8"/>
    <n v="24"/>
    <d v="2017-08-24T00:00:00"/>
    <s v="Rs.250"/>
    <n v="1"/>
    <n v="250"/>
  </r>
  <r>
    <n v="18425158"/>
    <x v="412"/>
    <n v="1"/>
    <x v="0"/>
    <s v="New Delhi"/>
    <s v="Shop 6, Ring Road Market, Nauroji Nagar, Near, Sarojini Nagar, New Delhi"/>
    <x v="12"/>
    <s v="Indian Rupees(Rs.)"/>
    <x v="0"/>
    <x v="1"/>
    <x v="0"/>
    <n v="1"/>
    <x v="6"/>
    <x v="0"/>
    <x v="3"/>
    <n v="8"/>
    <n v="26"/>
    <d v="2011-08-26T00:00:00"/>
    <s v="Rs.250"/>
    <n v="1"/>
    <n v="250"/>
  </r>
  <r>
    <n v="18435811"/>
    <x v="3360"/>
    <n v="1"/>
    <x v="0"/>
    <s v="New Delhi"/>
    <s v="A -1/5, Main Loni Road, Jyoti Colony, Shahdara, New Delhi"/>
    <x v="14"/>
    <s v="Indian Rupees(Rs.)"/>
    <x v="0"/>
    <x v="0"/>
    <x v="0"/>
    <n v="1"/>
    <x v="6"/>
    <x v="0"/>
    <x v="1"/>
    <n v="8"/>
    <n v="19"/>
    <d v="2016-08-19T00:00:00"/>
    <s v="Rs.250"/>
    <n v="1"/>
    <n v="250"/>
  </r>
  <r>
    <n v="302004"/>
    <x v="3361"/>
    <n v="1"/>
    <x v="0"/>
    <s v="New Delhi"/>
    <s v="11/76, Subhash Nagar, New Delhi"/>
    <x v="112"/>
    <s v="Indian Rupees(Rs.)"/>
    <x v="0"/>
    <x v="0"/>
    <x v="0"/>
    <n v="21"/>
    <x v="6"/>
    <x v="15"/>
    <x v="1"/>
    <n v="8"/>
    <n v="28"/>
    <d v="2016-08-28T00:00:00"/>
    <s v="Rs.250"/>
    <n v="1"/>
    <n v="250"/>
  </r>
  <r>
    <n v="18354634"/>
    <x v="3362"/>
    <n v="1"/>
    <x v="0"/>
    <s v="New Delhi"/>
    <s v="K-41, Bal Udyan Road, Uttam Nagar, New Delhi"/>
    <x v="60"/>
    <s v="Indian Rupees(Rs.)"/>
    <x v="0"/>
    <x v="0"/>
    <x v="0"/>
    <n v="2"/>
    <x v="6"/>
    <x v="0"/>
    <x v="1"/>
    <n v="8"/>
    <n v="15"/>
    <d v="2016-08-15T00:00:00"/>
    <s v="Rs.250"/>
    <n v="1"/>
    <n v="250"/>
  </r>
  <r>
    <n v="18354639"/>
    <x v="3363"/>
    <n v="1"/>
    <x v="0"/>
    <s v="New Delhi"/>
    <s v="LSC, Savita Vihar Market, Anand Vihar, New Delhi"/>
    <x v="3"/>
    <s v="Indian Rupees(Rs.)"/>
    <x v="0"/>
    <x v="0"/>
    <x v="0"/>
    <n v="62"/>
    <x v="6"/>
    <x v="5"/>
    <x v="3"/>
    <n v="7"/>
    <n v="7"/>
    <d v="2011-07-07T00:00:00"/>
    <s v="Rs.250"/>
    <n v="1"/>
    <n v="250"/>
  </r>
  <r>
    <n v="5797"/>
    <x v="3364"/>
    <n v="1"/>
    <x v="0"/>
    <s v="New Delhi"/>
    <s v="M-29, Greater Kailash (GK) 1, New Delhi"/>
    <x v="43"/>
    <s v="Indian Rupees(Rs.)"/>
    <x v="0"/>
    <x v="0"/>
    <x v="0"/>
    <n v="84"/>
    <x v="6"/>
    <x v="21"/>
    <x v="0"/>
    <n v="7"/>
    <n v="25"/>
    <d v="2013-07-25T00:00:00"/>
    <s v="Rs.250"/>
    <n v="1"/>
    <n v="250"/>
  </r>
  <r>
    <n v="5944"/>
    <x v="402"/>
    <n v="1"/>
    <x v="0"/>
    <s v="New Delhi"/>
    <s v="E-564, Greater Kailash (GK) 2, New Delhi"/>
    <x v="347"/>
    <s v="Indian Rupees(Rs.)"/>
    <x v="0"/>
    <x v="1"/>
    <x v="0"/>
    <n v="36"/>
    <x v="6"/>
    <x v="7"/>
    <x v="4"/>
    <n v="7"/>
    <n v="7"/>
    <d v="2014-07-07T00:00:00"/>
    <s v="Rs.250"/>
    <n v="1"/>
    <n v="250"/>
  </r>
  <r>
    <n v="18281946"/>
    <x v="3365"/>
    <n v="1"/>
    <x v="0"/>
    <s v="New Delhi"/>
    <s v="29/2, Opposite Gate 3,  Ashok Nagar, Jail Road, New Delhi"/>
    <x v="64"/>
    <s v="Indian Rupees(Rs.)"/>
    <x v="0"/>
    <x v="0"/>
    <x v="0"/>
    <n v="8"/>
    <x v="6"/>
    <x v="20"/>
    <x v="0"/>
    <n v="7"/>
    <n v="22"/>
    <d v="2013-07-22T00:00:00"/>
    <s v="Rs.250"/>
    <n v="1"/>
    <n v="250"/>
  </r>
  <r>
    <n v="7018"/>
    <x v="2550"/>
    <n v="1"/>
    <x v="0"/>
    <s v="New Delhi"/>
    <s v="B-3/66, Janakpuri, New Delhi"/>
    <x v="42"/>
    <s v="Indian Rupees(Rs.)"/>
    <x v="0"/>
    <x v="0"/>
    <x v="0"/>
    <n v="66"/>
    <x v="6"/>
    <x v="31"/>
    <x v="7"/>
    <n v="7"/>
    <n v="13"/>
    <d v="2017-07-13T00:00:00"/>
    <s v="Rs.250"/>
    <n v="1"/>
    <n v="250"/>
  </r>
  <r>
    <n v="302868"/>
    <x v="266"/>
    <n v="1"/>
    <x v="0"/>
    <s v="New Delhi"/>
    <s v="B-53, Main Road, Near Nirankari Bhawan, Kalkaji, New Delhi"/>
    <x v="57"/>
    <s v="Indian Rupees(Rs.)"/>
    <x v="0"/>
    <x v="0"/>
    <x v="0"/>
    <n v="11"/>
    <x v="6"/>
    <x v="20"/>
    <x v="6"/>
    <n v="7"/>
    <n v="8"/>
    <d v="2010-07-08T00:00:00"/>
    <s v="Rs.250"/>
    <n v="1"/>
    <n v="250"/>
  </r>
  <r>
    <n v="302896"/>
    <x v="3366"/>
    <n v="1"/>
    <x v="0"/>
    <s v="New Delhi"/>
    <s v="A-8, Janta Market, DDA Flats, Near 429 Bus Stand, Kalkaji, New Delhi"/>
    <x v="64"/>
    <s v="Indian Rupees(Rs.)"/>
    <x v="0"/>
    <x v="0"/>
    <x v="0"/>
    <n v="10"/>
    <x v="6"/>
    <x v="20"/>
    <x v="6"/>
    <n v="7"/>
    <n v="18"/>
    <d v="2010-07-18T00:00:00"/>
    <s v="Rs.250"/>
    <n v="1"/>
    <n v="250"/>
  </r>
  <r>
    <n v="300910"/>
    <x v="3367"/>
    <n v="1"/>
    <x v="0"/>
    <s v="New Delhi"/>
    <s v="Ground Floor, Pramesh Tower, Karkardooma Community Centre, Karkardooma, New Delhi"/>
    <x v="70"/>
    <s v="Indian Rupees(Rs.)"/>
    <x v="0"/>
    <x v="0"/>
    <x v="0"/>
    <n v="300"/>
    <x v="6"/>
    <x v="5"/>
    <x v="4"/>
    <n v="7"/>
    <n v="22"/>
    <d v="2014-07-22T00:00:00"/>
    <s v="Rs.250"/>
    <n v="1"/>
    <n v="250"/>
  </r>
  <r>
    <n v="18377903"/>
    <x v="3368"/>
    <n v="1"/>
    <x v="0"/>
    <s v="New Delhi"/>
    <s v="Opposite V3S Mall, Laxmi Nagar, New Delhi"/>
    <x v="12"/>
    <s v="Indian Rupees(Rs.)"/>
    <x v="0"/>
    <x v="1"/>
    <x v="0"/>
    <n v="4"/>
    <x v="6"/>
    <x v="11"/>
    <x v="4"/>
    <n v="7"/>
    <n v="12"/>
    <d v="2014-07-12T00:00:00"/>
    <s v="Rs.250"/>
    <n v="1"/>
    <n v="250"/>
  </r>
  <r>
    <n v="18168164"/>
    <x v="3369"/>
    <n v="1"/>
    <x v="0"/>
    <s v="New Delhi"/>
    <s v="K-98, Rangpuri, Mahipalpur Road, Mahipalpur, New Delhi"/>
    <x v="30"/>
    <s v="Indian Rupees(Rs.)"/>
    <x v="0"/>
    <x v="0"/>
    <x v="0"/>
    <n v="2"/>
    <x v="6"/>
    <x v="0"/>
    <x v="3"/>
    <n v="7"/>
    <n v="8"/>
    <d v="2011-07-08T00:00:00"/>
    <s v="Rs.250"/>
    <n v="1"/>
    <n v="250"/>
  </r>
  <r>
    <n v="8110"/>
    <x v="3370"/>
    <n v="1"/>
    <x v="0"/>
    <s v="New Delhi"/>
    <s v="B-1/26, New Ashok Nagar, Near, Mayur Vihar Phase 1, New Delhi"/>
    <x v="53"/>
    <s v="Indian Rupees(Rs.)"/>
    <x v="0"/>
    <x v="0"/>
    <x v="0"/>
    <n v="5"/>
    <x v="6"/>
    <x v="20"/>
    <x v="2"/>
    <n v="7"/>
    <n v="12"/>
    <d v="2018-07-12T00:00:00"/>
    <s v="Rs.250"/>
    <n v="1"/>
    <n v="250"/>
  </r>
  <r>
    <n v="308526"/>
    <x v="3371"/>
    <n v="1"/>
    <x v="0"/>
    <s v="New Delhi"/>
    <s v="16-A, Pocket 3, Mayur Vihar Phase 1, New Delhi"/>
    <x v="21"/>
    <s v="Indian Rupees(Rs.)"/>
    <x v="0"/>
    <x v="0"/>
    <x v="0"/>
    <n v="7"/>
    <x v="6"/>
    <x v="13"/>
    <x v="0"/>
    <n v="7"/>
    <n v="22"/>
    <d v="2013-07-22T00:00:00"/>
    <s v="Rs.250"/>
    <n v="1"/>
    <n v="250"/>
  </r>
  <r>
    <n v="7393"/>
    <x v="3372"/>
    <n v="1"/>
    <x v="0"/>
    <s v="New Delhi"/>
    <s v="92-G/1, Partap Market, Munirka, New Delhi"/>
    <x v="894"/>
    <s v="Indian Rupees(Rs.)"/>
    <x v="0"/>
    <x v="0"/>
    <x v="0"/>
    <n v="12"/>
    <x v="6"/>
    <x v="27"/>
    <x v="7"/>
    <n v="7"/>
    <n v="11"/>
    <d v="2017-07-11T00:00:00"/>
    <s v="Rs.250"/>
    <n v="1"/>
    <n v="250"/>
  </r>
  <r>
    <n v="311787"/>
    <x v="3373"/>
    <n v="1"/>
    <x v="0"/>
    <s v="New Delhi"/>
    <s v="53/5, Opposite Andhra Bank, Bada Bazar Marg, Old Rajinder Nagar, Rajinder Nagar, New Delhi"/>
    <x v="12"/>
    <s v="Indian Rupees(Rs.)"/>
    <x v="0"/>
    <x v="0"/>
    <x v="0"/>
    <n v="7"/>
    <x v="6"/>
    <x v="13"/>
    <x v="7"/>
    <n v="7"/>
    <n v="1"/>
    <d v="2017-07-01T00:00:00"/>
    <s v="Rs.250"/>
    <n v="1"/>
    <n v="250"/>
  </r>
  <r>
    <n v="18222576"/>
    <x v="3374"/>
    <n v="1"/>
    <x v="0"/>
    <s v="New Delhi"/>
    <s v="BR  Block, KL Bagga Marg, Near Jhule Lal Mandir, Shalimar Bagh, New Delhi"/>
    <x v="12"/>
    <s v="Indian Rupees(Rs.)"/>
    <x v="0"/>
    <x v="0"/>
    <x v="0"/>
    <n v="11"/>
    <x v="6"/>
    <x v="27"/>
    <x v="0"/>
    <n v="7"/>
    <n v="22"/>
    <d v="2013-07-22T00:00:00"/>
    <s v="Rs.250"/>
    <n v="1"/>
    <n v="250"/>
  </r>
  <r>
    <n v="7793"/>
    <x v="3375"/>
    <n v="1"/>
    <x v="0"/>
    <s v="New Delhi"/>
    <s v="E-6, South Extension 2, New Delhi"/>
    <x v="12"/>
    <s v="Indian Rupees(Rs.)"/>
    <x v="0"/>
    <x v="0"/>
    <x v="0"/>
    <n v="3"/>
    <x v="6"/>
    <x v="0"/>
    <x v="2"/>
    <n v="7"/>
    <n v="5"/>
    <d v="2018-07-05T00:00:00"/>
    <s v="Rs.250"/>
    <n v="1"/>
    <n v="250"/>
  </r>
  <r>
    <n v="17989093"/>
    <x v="2648"/>
    <n v="1"/>
    <x v="0"/>
    <s v="New Delhi"/>
    <s v="10 Block, Main Road, Near PNB ATM, Subhash Nagar, New Delhi"/>
    <x v="64"/>
    <s v="Indian Rupees(Rs.)"/>
    <x v="0"/>
    <x v="0"/>
    <x v="0"/>
    <n v="2"/>
    <x v="6"/>
    <x v="0"/>
    <x v="1"/>
    <n v="7"/>
    <n v="3"/>
    <d v="2016-07-03T00:00:00"/>
    <s v="Rs.250"/>
    <n v="1"/>
    <n v="250"/>
  </r>
  <r>
    <n v="18292469"/>
    <x v="2575"/>
    <n v="1"/>
    <x v="0"/>
    <s v="New Delhi"/>
    <s v="Food Court, 2nd Floor, Pacific Mall, Tagore Garden, New Delhi"/>
    <x v="12"/>
    <s v="Indian Rupees(Rs.)"/>
    <x v="0"/>
    <x v="0"/>
    <x v="0"/>
    <n v="8"/>
    <x v="6"/>
    <x v="13"/>
    <x v="7"/>
    <n v="7"/>
    <n v="7"/>
    <d v="2017-07-07T00:00:00"/>
    <s v="Rs.250"/>
    <n v="1"/>
    <n v="250"/>
  </r>
  <r>
    <n v="1023"/>
    <x v="3335"/>
    <n v="1"/>
    <x v="0"/>
    <s v="New Delhi"/>
    <s v="1, GF-58, The India Mall, 1 Community Center, New Friends Colony, New Delhi"/>
    <x v="572"/>
    <s v="Indian Rupees(Rs.)"/>
    <x v="0"/>
    <x v="0"/>
    <x v="0"/>
    <n v="109"/>
    <x v="6"/>
    <x v="4"/>
    <x v="1"/>
    <n v="7"/>
    <n v="2"/>
    <d v="2016-07-02T00:00:00"/>
    <s v="Rs.250"/>
    <n v="1"/>
    <n v="250"/>
  </r>
  <r>
    <n v="1867"/>
    <x v="3376"/>
    <n v="1"/>
    <x v="0"/>
    <s v="New Delhi"/>
    <s v="9, UG-65 &amp; 66, Somdutt Chamber 2, Bhikaji Cama Place, New Delhi"/>
    <x v="2"/>
    <s v="Indian Rupees(Rs.)"/>
    <x v="0"/>
    <x v="0"/>
    <x v="0"/>
    <n v="11"/>
    <x v="6"/>
    <x v="10"/>
    <x v="4"/>
    <n v="6"/>
    <n v="13"/>
    <d v="2014-06-13T00:00:00"/>
    <s v="Rs.250"/>
    <n v="1"/>
    <n v="250"/>
  </r>
  <r>
    <n v="300984"/>
    <x v="3377"/>
    <n v="1"/>
    <x v="0"/>
    <s v="New Delhi"/>
    <s v="7, Market 1, Chittaranjan Park, New Delhi"/>
    <x v="3"/>
    <s v="Indian Rupees(Rs.)"/>
    <x v="0"/>
    <x v="0"/>
    <x v="0"/>
    <n v="27"/>
    <x v="6"/>
    <x v="15"/>
    <x v="2"/>
    <n v="6"/>
    <n v="25"/>
    <d v="2018-06-25T00:00:00"/>
    <s v="Rs.250"/>
    <n v="1"/>
    <n v="250"/>
  </r>
  <r>
    <n v="18368621"/>
    <x v="3378"/>
    <n v="1"/>
    <x v="0"/>
    <s v="New Delhi"/>
    <s v="G-9, Satyam Plaza, Chetak Complex, Dilshad Garden, New Delhi"/>
    <x v="62"/>
    <s v="Indian Rupees(Rs.)"/>
    <x v="0"/>
    <x v="0"/>
    <x v="0"/>
    <n v="23"/>
    <x v="6"/>
    <x v="4"/>
    <x v="0"/>
    <n v="6"/>
    <n v="8"/>
    <d v="2013-06-08T00:00:00"/>
    <s v="Rs.250"/>
    <n v="1"/>
    <n v="250"/>
  </r>
  <r>
    <n v="18354624"/>
    <x v="3379"/>
    <n v="1"/>
    <x v="0"/>
    <s v="New Delhi"/>
    <s v="Hauz Khas Market Road, Opposite NIFT, Hauz Khas, New Delhi"/>
    <x v="12"/>
    <s v="Indian Rupees(Rs.)"/>
    <x v="0"/>
    <x v="1"/>
    <x v="0"/>
    <n v="4"/>
    <x v="6"/>
    <x v="13"/>
    <x v="3"/>
    <n v="6"/>
    <n v="7"/>
    <d v="2011-06-07T00:00:00"/>
    <s v="Rs.250"/>
    <n v="1"/>
    <n v="250"/>
  </r>
  <r>
    <n v="18349974"/>
    <x v="3380"/>
    <n v="1"/>
    <x v="0"/>
    <s v="New Delhi"/>
    <s v="Shop PVT 3, Ground Floor, Block UB, Jawahar Nagar, Kamla Nagar, New Delhi"/>
    <x v="795"/>
    <s v="Indian Rupees(Rs.)"/>
    <x v="0"/>
    <x v="0"/>
    <x v="0"/>
    <n v="72"/>
    <x v="6"/>
    <x v="3"/>
    <x v="3"/>
    <n v="6"/>
    <n v="8"/>
    <d v="2011-06-08T00:00:00"/>
    <s v="Rs.250"/>
    <n v="1"/>
    <n v="250"/>
  </r>
  <r>
    <n v="18289256"/>
    <x v="2699"/>
    <n v="1"/>
    <x v="0"/>
    <s v="New Delhi"/>
    <s v="Shop 6030, 1 UB, Jawahar Nagar, Kamla Nagar, New Delhi"/>
    <x v="81"/>
    <s v="Indian Rupees(Rs.)"/>
    <x v="0"/>
    <x v="0"/>
    <x v="0"/>
    <n v="61"/>
    <x v="6"/>
    <x v="9"/>
    <x v="0"/>
    <n v="6"/>
    <n v="4"/>
    <d v="2013-06-04T00:00:00"/>
    <s v="Rs.250"/>
    <n v="1"/>
    <n v="250"/>
  </r>
  <r>
    <n v="310344"/>
    <x v="3381"/>
    <n v="1"/>
    <x v="0"/>
    <s v="New Delhi"/>
    <s v="E- 196, Krishna Market, Lajpat Nagar 1, New Delhi"/>
    <x v="38"/>
    <s v="Indian Rupees(Rs.)"/>
    <x v="0"/>
    <x v="1"/>
    <x v="0"/>
    <n v="4"/>
    <x v="6"/>
    <x v="6"/>
    <x v="2"/>
    <n v="6"/>
    <n v="24"/>
    <d v="2018-06-24T00:00:00"/>
    <s v="Rs.250"/>
    <n v="1"/>
    <n v="250"/>
  </r>
  <r>
    <n v="18244534"/>
    <x v="195"/>
    <n v="1"/>
    <x v="0"/>
    <s v="New Delhi"/>
    <s v="72-B, Vikas Marg, Opposite Metro Pillar 50, Laxmi Nagar, New Delhi"/>
    <x v="895"/>
    <s v="Indian Rupees(Rs.)"/>
    <x v="0"/>
    <x v="0"/>
    <x v="0"/>
    <n v="13"/>
    <x v="6"/>
    <x v="15"/>
    <x v="2"/>
    <n v="6"/>
    <n v="28"/>
    <d v="2018-06-28T00:00:00"/>
    <s v="Rs.250"/>
    <n v="1"/>
    <n v="250"/>
  </r>
  <r>
    <n v="2012"/>
    <x v="3382"/>
    <n v="1"/>
    <x v="0"/>
    <s v="New Delhi"/>
    <s v="D-100, Vikas Marg, Laxmi Nagar, New Delhi"/>
    <x v="43"/>
    <s v="Indian Rupees(Rs.)"/>
    <x v="0"/>
    <x v="0"/>
    <x v="0"/>
    <n v="74"/>
    <x v="6"/>
    <x v="10"/>
    <x v="7"/>
    <n v="6"/>
    <n v="28"/>
    <d v="2017-06-28T00:00:00"/>
    <s v="Rs.250"/>
    <n v="1"/>
    <n v="250"/>
  </r>
  <r>
    <n v="305987"/>
    <x v="3383"/>
    <n v="1"/>
    <x v="0"/>
    <s v="New Delhi"/>
    <s v="6, Krishan Kunj, Laxmi Nagar, New Delhi"/>
    <x v="896"/>
    <s v="Indian Rupees(Rs.)"/>
    <x v="0"/>
    <x v="1"/>
    <x v="0"/>
    <n v="17"/>
    <x v="6"/>
    <x v="4"/>
    <x v="5"/>
    <n v="6"/>
    <n v="6"/>
    <d v="2012-06-06T00:00:00"/>
    <s v="Rs.250"/>
    <n v="1"/>
    <n v="250"/>
  </r>
  <r>
    <n v="18418242"/>
    <x v="3384"/>
    <n v="1"/>
    <x v="0"/>
    <s v="New Delhi"/>
    <s v="Shop 3, Krishan Kunj, Main Market, Laxmi Nagar, New Delhi"/>
    <x v="25"/>
    <s v="Indian Rupees(Rs.)"/>
    <x v="0"/>
    <x v="0"/>
    <x v="0"/>
    <n v="10"/>
    <x v="6"/>
    <x v="13"/>
    <x v="3"/>
    <n v="6"/>
    <n v="7"/>
    <d v="2011-06-07T00:00:00"/>
    <s v="Rs.250"/>
    <n v="1"/>
    <n v="250"/>
  </r>
  <r>
    <n v="310357"/>
    <x v="3385"/>
    <n v="1"/>
    <x v="0"/>
    <s v="New Delhi"/>
    <s v="Near Tura Mandi, Old Kakrola Road, Najafgarh, New Delhi"/>
    <x v="897"/>
    <s v="Indian Rupees(Rs.)"/>
    <x v="0"/>
    <x v="0"/>
    <x v="0"/>
    <n v="2"/>
    <x v="6"/>
    <x v="0"/>
    <x v="3"/>
    <n v="6"/>
    <n v="10"/>
    <d v="2011-06-10T00:00:00"/>
    <s v="Rs.250"/>
    <n v="1"/>
    <n v="250"/>
  </r>
  <r>
    <n v="5537"/>
    <x v="3386"/>
    <n v="1"/>
    <x v="0"/>
    <s v="New Delhi"/>
    <s v="G-4, Vishal Building 95, Nehru Place, New Delhi"/>
    <x v="108"/>
    <s v="Indian Rupees(Rs.)"/>
    <x v="0"/>
    <x v="0"/>
    <x v="0"/>
    <n v="14"/>
    <x v="6"/>
    <x v="13"/>
    <x v="2"/>
    <n v="6"/>
    <n v="16"/>
    <d v="2018-06-16T00:00:00"/>
    <s v="Rs.250"/>
    <n v="1"/>
    <n v="250"/>
  </r>
  <r>
    <n v="7274"/>
    <x v="3387"/>
    <n v="1"/>
    <x v="0"/>
    <s v="New Delhi"/>
    <s v="Gg-14, Shop 561, Near HDFC Bank, Paschim Vihar, New Delhi"/>
    <x v="6"/>
    <s v="Indian Rupees(Rs.)"/>
    <x v="0"/>
    <x v="0"/>
    <x v="0"/>
    <n v="27"/>
    <x v="6"/>
    <x v="6"/>
    <x v="3"/>
    <n v="6"/>
    <n v="9"/>
    <d v="2011-06-09T00:00:00"/>
    <s v="Rs.250"/>
    <n v="1"/>
    <n v="250"/>
  </r>
  <r>
    <n v="7797"/>
    <x v="3388"/>
    <n v="1"/>
    <x v="0"/>
    <s v="New Delhi"/>
    <s v="F/238, Near SBI ATM, Katwaria Sarai, Qutab Institutional Area, New Delhi"/>
    <x v="47"/>
    <s v="Indian Rupees(Rs.)"/>
    <x v="0"/>
    <x v="0"/>
    <x v="0"/>
    <n v="6"/>
    <x v="6"/>
    <x v="20"/>
    <x v="2"/>
    <n v="6"/>
    <n v="6"/>
    <d v="2018-06-06T00:00:00"/>
    <s v="Rs.250"/>
    <n v="1"/>
    <n v="250"/>
  </r>
  <r>
    <n v="18395392"/>
    <x v="402"/>
    <n v="1"/>
    <x v="0"/>
    <s v="New Delhi"/>
    <s v="6/80, Old Rajinder Nagar, New Delhi"/>
    <x v="61"/>
    <s v="Indian Rupees(Rs.)"/>
    <x v="0"/>
    <x v="0"/>
    <x v="0"/>
    <n v="10"/>
    <x v="6"/>
    <x v="20"/>
    <x v="6"/>
    <n v="6"/>
    <n v="24"/>
    <d v="2010-06-24T00:00:00"/>
    <s v="Rs.250"/>
    <n v="1"/>
    <n v="250"/>
  </r>
  <r>
    <n v="300841"/>
    <x v="3389"/>
    <n v="1"/>
    <x v="0"/>
    <s v="New Delhi"/>
    <s v="G-20/224-225, Rohini, New Delhi"/>
    <x v="92"/>
    <s v="Indian Rupees(Rs.)"/>
    <x v="0"/>
    <x v="0"/>
    <x v="0"/>
    <n v="95"/>
    <x v="6"/>
    <x v="7"/>
    <x v="4"/>
    <n v="6"/>
    <n v="17"/>
    <d v="2014-06-17T00:00:00"/>
    <s v="Rs.250"/>
    <n v="1"/>
    <n v="250"/>
  </r>
  <r>
    <n v="18437128"/>
    <x v="3390"/>
    <n v="1"/>
    <x v="0"/>
    <s v="New Delhi"/>
    <s v="Vijay Vihar, Uttam Nagar, New Delhi"/>
    <x v="46"/>
    <s v="Indian Rupees(Rs.)"/>
    <x v="0"/>
    <x v="0"/>
    <x v="0"/>
    <n v="2"/>
    <x v="6"/>
    <x v="0"/>
    <x v="7"/>
    <n v="6"/>
    <n v="4"/>
    <d v="2017-06-04T00:00:00"/>
    <s v="Rs.250"/>
    <n v="1"/>
    <n v="250"/>
  </r>
  <r>
    <n v="312420"/>
    <x v="412"/>
    <n v="1"/>
    <x v="0"/>
    <s v="New Delhi"/>
    <s v="C 29 B, Near HDFC Bank, Main Road, Vijay Nagar Colony, Vijay Nagar, New Delhi"/>
    <x v="12"/>
    <s v="Indian Rupees(Rs.)"/>
    <x v="0"/>
    <x v="1"/>
    <x v="0"/>
    <n v="65"/>
    <x v="6"/>
    <x v="9"/>
    <x v="8"/>
    <n v="6"/>
    <n v="3"/>
    <d v="2015-06-03T00:00:00"/>
    <s v="Rs.250"/>
    <n v="1"/>
    <n v="250"/>
  </r>
  <r>
    <n v="6088"/>
    <x v="3391"/>
    <n v="1"/>
    <x v="0"/>
    <s v="New Delhi"/>
    <s v="G-2, Ashish Complex, Surajmal Vihar Market, Anand Vihar, New Delhi"/>
    <x v="43"/>
    <s v="Indian Rupees(Rs.)"/>
    <x v="0"/>
    <x v="0"/>
    <x v="0"/>
    <n v="103"/>
    <x v="6"/>
    <x v="21"/>
    <x v="5"/>
    <n v="5"/>
    <n v="24"/>
    <d v="2012-05-24T00:00:00"/>
    <s v="Rs.250"/>
    <n v="1"/>
    <n v="250"/>
  </r>
  <r>
    <n v="18365861"/>
    <x v="3392"/>
    <n v="1"/>
    <x v="0"/>
    <s v="New Delhi"/>
    <s v="2509, Ground Floor, Hudson Lane, Delhi University-GTB Nagar, New Delhi"/>
    <x v="769"/>
    <s v="Indian Rupees(Rs.)"/>
    <x v="0"/>
    <x v="1"/>
    <x v="0"/>
    <n v="156"/>
    <x v="6"/>
    <x v="1"/>
    <x v="2"/>
    <n v="5"/>
    <n v="15"/>
    <d v="2018-05-15T00:00:00"/>
    <s v="Rs.250"/>
    <n v="1"/>
    <n v="250"/>
  </r>
  <r>
    <n v="18375391"/>
    <x v="3393"/>
    <n v="1"/>
    <x v="0"/>
    <s v="New Delhi"/>
    <s v="Ground Floor, Epicuria Food Mall, Nehru Place Metro Station, Nehru Place, New Delhi"/>
    <x v="44"/>
    <s v="Indian Rupees(Rs.)"/>
    <x v="0"/>
    <x v="1"/>
    <x v="0"/>
    <n v="9"/>
    <x v="6"/>
    <x v="15"/>
    <x v="3"/>
    <n v="5"/>
    <n v="28"/>
    <d v="2011-05-28T00:00:00"/>
    <s v="Rs.250"/>
    <n v="1"/>
    <n v="250"/>
  </r>
  <r>
    <n v="18228856"/>
    <x v="3394"/>
    <n v="1"/>
    <x v="0"/>
    <s v="New Delhi"/>
    <s v="B-41, Shop 2, Gurdwara Road, Madhu Vihar, IP Extension, New Delhi"/>
    <x v="60"/>
    <s v="Indian Rupees(Rs.)"/>
    <x v="0"/>
    <x v="1"/>
    <x v="0"/>
    <n v="60"/>
    <x v="6"/>
    <x v="9"/>
    <x v="1"/>
    <n v="5"/>
    <n v="18"/>
    <d v="2016-05-18T00:00:00"/>
    <s v="Rs.250"/>
    <n v="1"/>
    <n v="250"/>
  </r>
  <r>
    <n v="300582"/>
    <x v="3395"/>
    <n v="1"/>
    <x v="0"/>
    <s v="New Delhi"/>
    <s v="5, Behind Royal Plaza Hotel, Janpath, New Delhi"/>
    <x v="45"/>
    <s v="Indian Rupees(Rs.)"/>
    <x v="0"/>
    <x v="0"/>
    <x v="0"/>
    <n v="3"/>
    <x v="6"/>
    <x v="0"/>
    <x v="0"/>
    <n v="5"/>
    <n v="16"/>
    <d v="2013-05-16T00:00:00"/>
    <s v="Rs.250"/>
    <n v="1"/>
    <n v="250"/>
  </r>
  <r>
    <n v="18224572"/>
    <x v="3396"/>
    <n v="1"/>
    <x v="0"/>
    <s v="New Delhi"/>
    <s v="A-1, Double Storey, Main Road, Kalkaji, New Delhi"/>
    <x v="12"/>
    <s v="Indian Rupees(Rs.)"/>
    <x v="0"/>
    <x v="1"/>
    <x v="0"/>
    <n v="13"/>
    <x v="6"/>
    <x v="28"/>
    <x v="6"/>
    <n v="5"/>
    <n v="18"/>
    <d v="2010-05-18T00:00:00"/>
    <s v="Rs.250"/>
    <n v="1"/>
    <n v="250"/>
  </r>
  <r>
    <n v="2601"/>
    <x v="3397"/>
    <n v="1"/>
    <x v="0"/>
    <s v="New Delhi"/>
    <s v="C-57, Lajpat Nagar 2, New Delhi"/>
    <x v="53"/>
    <s v="Indian Rupees(Rs.)"/>
    <x v="0"/>
    <x v="0"/>
    <x v="0"/>
    <n v="40"/>
    <x v="6"/>
    <x v="15"/>
    <x v="3"/>
    <n v="5"/>
    <n v="20"/>
    <d v="2011-05-20T00:00:00"/>
    <s v="Rs.250"/>
    <n v="1"/>
    <n v="250"/>
  </r>
  <r>
    <n v="311394"/>
    <x v="3398"/>
    <n v="1"/>
    <x v="0"/>
    <s v="New Delhi"/>
    <s v="B-26, Gopal Nagar, Main Dhansa Road, Najafgarh, New Delhi"/>
    <x v="22"/>
    <s v="Indian Rupees(Rs.)"/>
    <x v="0"/>
    <x v="0"/>
    <x v="0"/>
    <n v="2"/>
    <x v="6"/>
    <x v="0"/>
    <x v="3"/>
    <n v="5"/>
    <n v="13"/>
    <d v="2011-05-13T00:00:00"/>
    <s v="Rs.250"/>
    <n v="1"/>
    <n v="250"/>
  </r>
  <r>
    <n v="18412898"/>
    <x v="3399"/>
    <n v="1"/>
    <x v="0"/>
    <s v="New Delhi"/>
    <s v="57/5, Manjusha Building, Nehru Place, New Delhi"/>
    <x v="14"/>
    <s v="Indian Rupees(Rs.)"/>
    <x v="0"/>
    <x v="0"/>
    <x v="0"/>
    <n v="2"/>
    <x v="6"/>
    <x v="0"/>
    <x v="3"/>
    <n v="5"/>
    <n v="24"/>
    <d v="2011-05-24T00:00:00"/>
    <s v="Rs.250"/>
    <n v="1"/>
    <n v="250"/>
  </r>
  <r>
    <n v="18488864"/>
    <x v="3400"/>
    <n v="1"/>
    <x v="0"/>
    <s v="New Delhi"/>
    <s v="A-2, Paryavaran Complex, IGNOU Road, Neb Sarai, Sainik Farms, New Delhi"/>
    <x v="898"/>
    <s v="Indian Rupees(Rs.)"/>
    <x v="0"/>
    <x v="0"/>
    <x v="0"/>
    <n v="1"/>
    <x v="6"/>
    <x v="0"/>
    <x v="3"/>
    <n v="5"/>
    <n v="17"/>
    <d v="2011-05-17T00:00:00"/>
    <s v="Rs.250"/>
    <n v="1"/>
    <n v="250"/>
  </r>
  <r>
    <n v="309152"/>
    <x v="3401"/>
    <n v="1"/>
    <x v="0"/>
    <s v="New Delhi"/>
    <s v="Main IGNOU Road, Saket, New Delhi"/>
    <x v="122"/>
    <s v="Indian Rupees(Rs.)"/>
    <x v="0"/>
    <x v="0"/>
    <x v="0"/>
    <n v="5"/>
    <x v="6"/>
    <x v="10"/>
    <x v="6"/>
    <n v="5"/>
    <n v="10"/>
    <d v="2010-05-10T00:00:00"/>
    <s v="Rs.250"/>
    <n v="1"/>
    <n v="250"/>
  </r>
  <r>
    <n v="18279172"/>
    <x v="3402"/>
    <n v="1"/>
    <x v="0"/>
    <s v="New Delhi"/>
    <s v="310, 2nd Floor, Near Food Court, DLF Place Mall, Saket, New Delhi"/>
    <x v="61"/>
    <s v="Indian Rupees(Rs.)"/>
    <x v="0"/>
    <x v="0"/>
    <x v="0"/>
    <n v="92"/>
    <x v="6"/>
    <x v="12"/>
    <x v="1"/>
    <n v="5"/>
    <n v="6"/>
    <d v="2016-05-06T00:00:00"/>
    <s v="Rs.250"/>
    <n v="1"/>
    <n v="250"/>
  </r>
  <r>
    <n v="18445781"/>
    <x v="3403"/>
    <n v="1"/>
    <x v="0"/>
    <s v="New Delhi"/>
    <s v="Shop 286, Satyaniketan, New Delhi"/>
    <x v="7"/>
    <s v="Indian Rupees(Rs.)"/>
    <x v="0"/>
    <x v="0"/>
    <x v="0"/>
    <n v="25"/>
    <x v="6"/>
    <x v="7"/>
    <x v="1"/>
    <n v="5"/>
    <n v="9"/>
    <d v="2016-05-09T00:00:00"/>
    <s v="Rs.250"/>
    <n v="1"/>
    <n v="250"/>
  </r>
  <r>
    <n v="2910"/>
    <x v="3368"/>
    <n v="1"/>
    <x v="0"/>
    <s v="New Delhi"/>
    <s v="Ground Floor, Select Citywalk Mall, Saket, New Delhi"/>
    <x v="12"/>
    <s v="Indian Rupees(Rs.)"/>
    <x v="0"/>
    <x v="0"/>
    <x v="0"/>
    <n v="203"/>
    <x v="6"/>
    <x v="4"/>
    <x v="3"/>
    <n v="5"/>
    <n v="13"/>
    <d v="2011-05-13T00:00:00"/>
    <s v="Rs.250"/>
    <n v="1"/>
    <n v="250"/>
  </r>
  <r>
    <n v="7194"/>
    <x v="3404"/>
    <n v="1"/>
    <x v="0"/>
    <s v="New Delhi"/>
    <s v="1, D383, Opposite Shree Sai Vidya Mandir, Sabji Mandi, Tagore Garden Extension, New Delhi, Tagore Garden, New Delhi"/>
    <x v="19"/>
    <s v="Indian Rupees(Rs.)"/>
    <x v="0"/>
    <x v="0"/>
    <x v="0"/>
    <n v="2"/>
    <x v="6"/>
    <x v="0"/>
    <x v="5"/>
    <n v="5"/>
    <n v="18"/>
    <d v="2012-05-18T00:00:00"/>
    <s v="Rs.250"/>
    <n v="1"/>
    <n v="250"/>
  </r>
  <r>
    <n v="312040"/>
    <x v="2499"/>
    <n v="1"/>
    <x v="0"/>
    <s v="New Delhi"/>
    <s v="WZ-23B, Part 1, Punjabi Market, Tilak Nagar, New Delhi"/>
    <x v="12"/>
    <s v="Indian Rupees(Rs.)"/>
    <x v="0"/>
    <x v="0"/>
    <x v="0"/>
    <n v="1"/>
    <x v="6"/>
    <x v="0"/>
    <x v="6"/>
    <n v="5"/>
    <n v="25"/>
    <d v="2010-05-25T00:00:00"/>
    <s v="Rs.250"/>
    <n v="1"/>
    <n v="250"/>
  </r>
  <r>
    <n v="310625"/>
    <x v="3405"/>
    <n v="1"/>
    <x v="0"/>
    <s v="New Delhi"/>
    <s v="F-2/30, Pipal Chowk, Mohan Garden, Uttam Nagar, New Delhi"/>
    <x v="899"/>
    <s v="Indian Rupees(Rs.)"/>
    <x v="0"/>
    <x v="0"/>
    <x v="0"/>
    <n v="4"/>
    <x v="6"/>
    <x v="20"/>
    <x v="0"/>
    <n v="5"/>
    <n v="15"/>
    <d v="2013-05-15T00:00:00"/>
    <s v="Rs.250"/>
    <n v="1"/>
    <n v="250"/>
  </r>
  <r>
    <n v="309789"/>
    <x v="3406"/>
    <n v="1"/>
    <x v="0"/>
    <s v="New Delhi"/>
    <s v="2, 2nd Floor, Palam Marg, Rear Block, Vasant Vihar, New Delhi"/>
    <x v="22"/>
    <s v="Indian Rupees(Rs.)"/>
    <x v="0"/>
    <x v="0"/>
    <x v="0"/>
    <n v="9"/>
    <x v="6"/>
    <x v="13"/>
    <x v="7"/>
    <n v="5"/>
    <n v="12"/>
    <d v="2017-05-12T00:00:00"/>
    <s v="Rs.250"/>
    <n v="1"/>
    <n v="250"/>
  </r>
  <r>
    <n v="18355107"/>
    <x v="2575"/>
    <n v="1"/>
    <x v="0"/>
    <s v="New Delhi"/>
    <s v="E-778, Market 2, Chittaranjan Park, New Delhi"/>
    <x v="12"/>
    <s v="Indian Rupees(Rs.)"/>
    <x v="0"/>
    <x v="0"/>
    <x v="0"/>
    <n v="16"/>
    <x v="6"/>
    <x v="11"/>
    <x v="1"/>
    <n v="4"/>
    <n v="7"/>
    <d v="2016-04-07T00:00:00"/>
    <s v="Rs.250"/>
    <n v="1"/>
    <n v="250"/>
  </r>
  <r>
    <n v="18245263"/>
    <x v="3407"/>
    <n v="1"/>
    <x v="0"/>
    <s v="New Delhi"/>
    <s v="DDA Shopping Complex, Aurobindo Place, Hauz Khas, New Delhi"/>
    <x v="38"/>
    <s v="Indian Rupees(Rs.)"/>
    <x v="0"/>
    <x v="0"/>
    <x v="0"/>
    <n v="19"/>
    <x v="6"/>
    <x v="4"/>
    <x v="7"/>
    <n v="4"/>
    <n v="5"/>
    <d v="2017-04-05T00:00:00"/>
    <s v="Rs.250"/>
    <n v="1"/>
    <n v="250"/>
  </r>
  <r>
    <n v="18421488"/>
    <x v="3408"/>
    <n v="1"/>
    <x v="0"/>
    <s v="New Delhi"/>
    <s v="G 8, Aggarwal Tower, LSC 2, Patparganj, IP Extension, New Delhi"/>
    <x v="41"/>
    <s v="Indian Rupees(Rs.)"/>
    <x v="0"/>
    <x v="0"/>
    <x v="0"/>
    <n v="2"/>
    <x v="6"/>
    <x v="0"/>
    <x v="1"/>
    <n v="4"/>
    <n v="28"/>
    <d v="2016-04-28T00:00:00"/>
    <s v="Rs.250"/>
    <n v="1"/>
    <n v="250"/>
  </r>
  <r>
    <n v="9929"/>
    <x v="3335"/>
    <n v="1"/>
    <x v="0"/>
    <s v="New Delhi"/>
    <s v="GF 39, Living Style Mall, Main Kalindi Kunj Road, Jasola, New Delhi"/>
    <x v="572"/>
    <s v="Indian Rupees(Rs.)"/>
    <x v="0"/>
    <x v="0"/>
    <x v="0"/>
    <n v="51"/>
    <x v="6"/>
    <x v="4"/>
    <x v="7"/>
    <n v="4"/>
    <n v="22"/>
    <d v="2017-04-22T00:00:00"/>
    <s v="Rs.250"/>
    <n v="1"/>
    <n v="250"/>
  </r>
  <r>
    <n v="18208900"/>
    <x v="3409"/>
    <n v="1"/>
    <x v="0"/>
    <s v="New Delhi"/>
    <s v="G-6, Kanishka Complex, Mayur Vihar Phase 1, New Delhi"/>
    <x v="12"/>
    <s v="Indian Rupees(Rs.)"/>
    <x v="0"/>
    <x v="0"/>
    <x v="0"/>
    <n v="2"/>
    <x v="6"/>
    <x v="0"/>
    <x v="4"/>
    <n v="4"/>
    <n v="13"/>
    <d v="2014-04-13T00:00:00"/>
    <s v="Rs.250"/>
    <n v="1"/>
    <n v="250"/>
  </r>
  <r>
    <n v="18168124"/>
    <x v="2036"/>
    <n v="1"/>
    <x v="0"/>
    <s v="New Delhi"/>
    <s v="F-117, Lado Sarai, Mehrauli, New Delhi"/>
    <x v="19"/>
    <s v="Indian Rupees(Rs.)"/>
    <x v="0"/>
    <x v="0"/>
    <x v="0"/>
    <n v="1"/>
    <x v="6"/>
    <x v="0"/>
    <x v="2"/>
    <n v="4"/>
    <n v="16"/>
    <d v="2018-04-16T00:00:00"/>
    <s v="Rs.250"/>
    <n v="1"/>
    <n v="250"/>
  </r>
  <r>
    <n v="5765"/>
    <x v="3410"/>
    <n v="1"/>
    <x v="0"/>
    <s v="New Delhi"/>
    <s v="D-2, Model Town 3, New Delhi"/>
    <x v="43"/>
    <s v="Indian Rupees(Rs.)"/>
    <x v="0"/>
    <x v="0"/>
    <x v="0"/>
    <n v="234"/>
    <x v="6"/>
    <x v="5"/>
    <x v="4"/>
    <n v="4"/>
    <n v="17"/>
    <d v="2014-04-17T00:00:00"/>
    <s v="Rs.250"/>
    <n v="1"/>
    <n v="250"/>
  </r>
  <r>
    <n v="18258473"/>
    <x v="3411"/>
    <n v="1"/>
    <x v="0"/>
    <s v="New Delhi"/>
    <s v="Next to Signature View Apartments, Mukherjee Nagar, New Delhi"/>
    <x v="19"/>
    <s v="Indian Rupees(Rs.)"/>
    <x v="0"/>
    <x v="1"/>
    <x v="0"/>
    <n v="6"/>
    <x v="6"/>
    <x v="17"/>
    <x v="8"/>
    <n v="4"/>
    <n v="23"/>
    <d v="2015-04-23T00:00:00"/>
    <s v="Rs.250"/>
    <n v="1"/>
    <n v="250"/>
  </r>
  <r>
    <n v="7388"/>
    <x v="2410"/>
    <n v="1"/>
    <x v="0"/>
    <s v="New Delhi"/>
    <s v="92/G1, Ground Floor, Outer Ring Road, Pratap Market, Munirka, New Delhi"/>
    <x v="900"/>
    <s v="Indian Rupees(Rs.)"/>
    <x v="0"/>
    <x v="0"/>
    <x v="0"/>
    <n v="8"/>
    <x v="6"/>
    <x v="20"/>
    <x v="6"/>
    <n v="4"/>
    <n v="21"/>
    <d v="2010-04-21T00:00:00"/>
    <s v="Rs.250"/>
    <n v="1"/>
    <n v="250"/>
  </r>
  <r>
    <n v="308845"/>
    <x v="120"/>
    <n v="1"/>
    <x v="0"/>
    <s v="New Delhi"/>
    <s v="A 15, Ganesh Nagar Complex, Pandav Nagar, New Delhi"/>
    <x v="43"/>
    <s v="Indian Rupees(Rs.)"/>
    <x v="0"/>
    <x v="0"/>
    <x v="0"/>
    <n v="5"/>
    <x v="6"/>
    <x v="20"/>
    <x v="6"/>
    <n v="4"/>
    <n v="13"/>
    <d v="2010-04-13T00:00:00"/>
    <s v="Rs.250"/>
    <n v="1"/>
    <n v="250"/>
  </r>
  <r>
    <n v="303468"/>
    <x v="3412"/>
    <n v="1"/>
    <x v="0"/>
    <s v="New Delhi"/>
    <s v="J-37, Opposite Mother Dairy, Pandav Nagar, New Delhi"/>
    <x v="41"/>
    <s v="Indian Rupees(Rs.)"/>
    <x v="0"/>
    <x v="0"/>
    <x v="0"/>
    <n v="1"/>
    <x v="6"/>
    <x v="0"/>
    <x v="7"/>
    <n v="4"/>
    <n v="14"/>
    <d v="2017-04-14T00:00:00"/>
    <s v="Rs.250"/>
    <n v="1"/>
    <n v="250"/>
  </r>
  <r>
    <n v="3333"/>
    <x v="3413"/>
    <n v="1"/>
    <x v="0"/>
    <s v="New Delhi"/>
    <s v="KD-81, Near Kohat Enclave Metro Station, Pitampura, New Delhi"/>
    <x v="57"/>
    <s v="Indian Rupees(Rs.)"/>
    <x v="0"/>
    <x v="0"/>
    <x v="0"/>
    <n v="26"/>
    <x v="6"/>
    <x v="9"/>
    <x v="6"/>
    <n v="4"/>
    <n v="23"/>
    <d v="2010-04-23T00:00:00"/>
    <s v="Rs.250"/>
    <n v="1"/>
    <n v="250"/>
  </r>
  <r>
    <n v="18312571"/>
    <x v="3414"/>
    <n v="1"/>
    <x v="0"/>
    <s v="New Delhi"/>
    <s v="Katwaria Sarai, Qutab Institutional Area, New Delhi"/>
    <x v="25"/>
    <s v="Indian Rupees(Rs.)"/>
    <x v="0"/>
    <x v="0"/>
    <x v="0"/>
    <n v="4"/>
    <x v="6"/>
    <x v="20"/>
    <x v="8"/>
    <n v="4"/>
    <n v="10"/>
    <d v="2015-04-10T00:00:00"/>
    <s v="Rs.250"/>
    <n v="1"/>
    <n v="250"/>
  </r>
  <r>
    <n v="8667"/>
    <x v="3220"/>
    <n v="1"/>
    <x v="0"/>
    <s v="New Delhi"/>
    <s v="140, Shankar Road Market, New, Rajinder Nagar, New Delhi"/>
    <x v="64"/>
    <s v="Indian Rupees(Rs.)"/>
    <x v="0"/>
    <x v="0"/>
    <x v="0"/>
    <n v="18"/>
    <x v="6"/>
    <x v="6"/>
    <x v="4"/>
    <n v="4"/>
    <n v="17"/>
    <d v="2014-04-17T00:00:00"/>
    <s v="Rs.250"/>
    <n v="1"/>
    <n v="250"/>
  </r>
  <r>
    <n v="302466"/>
    <x v="3415"/>
    <n v="1"/>
    <x v="0"/>
    <s v="New Delhi"/>
    <s v="231/C-7, Sector 7 &amp; 8 Main Dividing Road, Rohini, New Delhi"/>
    <x v="813"/>
    <s v="Indian Rupees(Rs.)"/>
    <x v="0"/>
    <x v="0"/>
    <x v="0"/>
    <n v="175"/>
    <x v="6"/>
    <x v="9"/>
    <x v="8"/>
    <n v="4"/>
    <n v="5"/>
    <d v="2015-04-05T00:00:00"/>
    <s v="Rs.250"/>
    <n v="1"/>
    <n v="250"/>
  </r>
  <r>
    <n v="3464"/>
    <x v="3416"/>
    <n v="1"/>
    <x v="0"/>
    <s v="New Delhi"/>
    <s v="Shop 8, Opposite HDFC ATM, Satyaniketan Market, Satyaniketan, New Delhi"/>
    <x v="12"/>
    <s v="Indian Rupees(Rs.)"/>
    <x v="0"/>
    <x v="0"/>
    <x v="0"/>
    <n v="23"/>
    <x v="6"/>
    <x v="17"/>
    <x v="0"/>
    <n v="4"/>
    <n v="1"/>
    <d v="2013-04-01T00:00:00"/>
    <s v="Rs.250"/>
    <n v="1"/>
    <n v="250"/>
  </r>
  <r>
    <n v="18246984"/>
    <x v="3417"/>
    <n v="1"/>
    <x v="0"/>
    <s v="New Delhi"/>
    <s v="WZ-139, B1/B, New Mahavir Nagar, Tilak Nagar, New Delhi"/>
    <x v="47"/>
    <s v="Indian Rupees(Rs.)"/>
    <x v="0"/>
    <x v="0"/>
    <x v="0"/>
    <n v="3"/>
    <x v="6"/>
    <x v="0"/>
    <x v="0"/>
    <n v="4"/>
    <n v="17"/>
    <d v="2013-04-17T00:00:00"/>
    <s v="Rs.250"/>
    <n v="1"/>
    <n v="250"/>
  </r>
  <r>
    <n v="6042"/>
    <x v="402"/>
    <n v="1"/>
    <x v="0"/>
    <s v="New Delhi"/>
    <s v="G 5, Ground Floor, V3S Mall, Laxmi Nagar, New Delhi"/>
    <x v="347"/>
    <s v="Indian Rupees(Rs.)"/>
    <x v="0"/>
    <x v="1"/>
    <x v="0"/>
    <n v="38"/>
    <x v="6"/>
    <x v="10"/>
    <x v="7"/>
    <n v="4"/>
    <n v="28"/>
    <d v="2017-04-28T00:00:00"/>
    <s v="Rs.250"/>
    <n v="1"/>
    <n v="250"/>
  </r>
  <r>
    <n v="300961"/>
    <x v="3418"/>
    <n v="1"/>
    <x v="0"/>
    <s v="New Delhi"/>
    <s v="4, DDA Market, Vasundhara Enclave, New Delhi"/>
    <x v="102"/>
    <s v="Indian Rupees(Rs.)"/>
    <x v="0"/>
    <x v="0"/>
    <x v="0"/>
    <n v="3"/>
    <x v="6"/>
    <x v="0"/>
    <x v="0"/>
    <n v="4"/>
    <n v="23"/>
    <d v="2013-04-23T00:00:00"/>
    <s v="Rs.250"/>
    <n v="1"/>
    <n v="250"/>
  </r>
  <r>
    <n v="18355037"/>
    <x v="3419"/>
    <n v="1"/>
    <x v="0"/>
    <s v="New Delhi"/>
    <s v="KG-1/423, Ground Floor, Vikaspuri, New Delhi"/>
    <x v="2"/>
    <s v="Indian Rupees(Rs.)"/>
    <x v="0"/>
    <x v="0"/>
    <x v="0"/>
    <n v="15"/>
    <x v="6"/>
    <x v="15"/>
    <x v="1"/>
    <n v="4"/>
    <n v="25"/>
    <d v="2016-04-25T00:00:00"/>
    <s v="Rs.250"/>
    <n v="1"/>
    <n v="250"/>
  </r>
  <r>
    <n v="18245289"/>
    <x v="3420"/>
    <n v="1"/>
    <x v="0"/>
    <s v="New Delhi"/>
    <s v="GG-2-3-A, New Durga Mandir, Vikaspuri, New Delhi"/>
    <x v="64"/>
    <s v="Indian Rupees(Rs.)"/>
    <x v="0"/>
    <x v="0"/>
    <x v="0"/>
    <n v="10"/>
    <x v="6"/>
    <x v="11"/>
    <x v="5"/>
    <n v="4"/>
    <n v="12"/>
    <d v="2012-04-12T00:00:00"/>
    <s v="Rs.250"/>
    <n v="1"/>
    <n v="250"/>
  </r>
  <r>
    <n v="306064"/>
    <x v="3421"/>
    <n v="1"/>
    <x v="0"/>
    <s v="New Delhi"/>
    <s v="Opposite Meghraj Sweets, Main Road, Industrial Area, Wazirpur, New Delhi"/>
    <x v="794"/>
    <s v="Indian Rupees(Rs.)"/>
    <x v="0"/>
    <x v="0"/>
    <x v="0"/>
    <n v="24"/>
    <x v="6"/>
    <x v="10"/>
    <x v="5"/>
    <n v="4"/>
    <n v="25"/>
    <d v="2012-04-25T00:00:00"/>
    <s v="Rs.250"/>
    <n v="1"/>
    <n v="250"/>
  </r>
  <r>
    <n v="3332"/>
    <x v="3413"/>
    <n v="1"/>
    <x v="0"/>
    <s v="New Delhi"/>
    <s v="B-2/3, Ashok Vihar Phase 2, New Delhi"/>
    <x v="57"/>
    <s v="Indian Rupees(Rs.)"/>
    <x v="0"/>
    <x v="0"/>
    <x v="0"/>
    <n v="28"/>
    <x v="6"/>
    <x v="9"/>
    <x v="3"/>
    <n v="3"/>
    <n v="19"/>
    <d v="2011-03-19T00:00:00"/>
    <s v="Rs.250"/>
    <n v="1"/>
    <n v="250"/>
  </r>
  <r>
    <n v="18350160"/>
    <x v="3422"/>
    <n v="1"/>
    <x v="0"/>
    <s v="New Delhi"/>
    <s v="168 A, Pocket E, LIG Flats, Opposite Pooja Park, , GTB Enclave, Dilshad Garden, New Delhi"/>
    <x v="3"/>
    <s v="Indian Rupees(Rs.)"/>
    <x v="0"/>
    <x v="0"/>
    <x v="0"/>
    <n v="2"/>
    <x v="6"/>
    <x v="0"/>
    <x v="5"/>
    <n v="3"/>
    <n v="15"/>
    <d v="2012-03-15T00:00:00"/>
    <s v="Rs.250"/>
    <n v="1"/>
    <n v="250"/>
  </r>
  <r>
    <n v="18337744"/>
    <x v="2699"/>
    <n v="1"/>
    <x v="0"/>
    <s v="New Delhi"/>
    <s v="Shop G53, Main Market, Green Park, New Delhi"/>
    <x v="81"/>
    <s v="Indian Rupees(Rs.)"/>
    <x v="0"/>
    <x v="0"/>
    <x v="0"/>
    <n v="16"/>
    <x v="6"/>
    <x v="9"/>
    <x v="1"/>
    <n v="3"/>
    <n v="2"/>
    <d v="2016-03-02T00:00:00"/>
    <s v="Rs.250"/>
    <n v="1"/>
    <n v="250"/>
  </r>
  <r>
    <n v="310949"/>
    <x v="405"/>
    <n v="1"/>
    <x v="0"/>
    <s v="New Delhi"/>
    <s v="Outram Lane, Kingway Camp, GTB Nagar, New Delhi"/>
    <x v="901"/>
    <s v="Indian Rupees(Rs.)"/>
    <x v="0"/>
    <x v="0"/>
    <x v="0"/>
    <n v="10"/>
    <x v="6"/>
    <x v="27"/>
    <x v="7"/>
    <n v="3"/>
    <n v="5"/>
    <d v="2017-03-05T00:00:00"/>
    <s v="Rs.250"/>
    <n v="1"/>
    <n v="250"/>
  </r>
  <r>
    <n v="5897"/>
    <x v="2975"/>
    <n v="1"/>
    <x v="0"/>
    <s v="New Delhi"/>
    <s v="DDA Market,Kala Sarai, Hauz Khas, New Delhi"/>
    <x v="12"/>
    <s v="Indian Rupees(Rs.)"/>
    <x v="0"/>
    <x v="0"/>
    <x v="0"/>
    <n v="27"/>
    <x v="6"/>
    <x v="11"/>
    <x v="4"/>
    <n v="3"/>
    <n v="7"/>
    <d v="2014-03-07T00:00:00"/>
    <s v="Rs.250"/>
    <n v="1"/>
    <n v="250"/>
  </r>
  <r>
    <n v="18396545"/>
    <x v="402"/>
    <n v="1"/>
    <x v="0"/>
    <s v="New Delhi"/>
    <s v="F-8, Ground Floor, Main Market Road, Kalkaji, New Delhi"/>
    <x v="347"/>
    <s v="Indian Rupees(Rs.)"/>
    <x v="0"/>
    <x v="0"/>
    <x v="0"/>
    <n v="14"/>
    <x v="6"/>
    <x v="11"/>
    <x v="3"/>
    <n v="3"/>
    <n v="17"/>
    <d v="2011-03-17T00:00:00"/>
    <s v="Rs.250"/>
    <n v="1"/>
    <n v="250"/>
  </r>
  <r>
    <n v="308928"/>
    <x v="3423"/>
    <n v="1"/>
    <x v="0"/>
    <s v="New Delhi"/>
    <s v="F-4/35, Krishna Nagar, New Delhi"/>
    <x v="64"/>
    <s v="Indian Rupees(Rs.)"/>
    <x v="0"/>
    <x v="0"/>
    <x v="0"/>
    <n v="3"/>
    <x v="6"/>
    <x v="0"/>
    <x v="5"/>
    <n v="3"/>
    <n v="4"/>
    <d v="2012-03-04T00:00:00"/>
    <s v="Rs.250"/>
    <n v="1"/>
    <n v="250"/>
  </r>
  <r>
    <n v="18455557"/>
    <x v="3424"/>
    <n v="1"/>
    <x v="0"/>
    <s v="New Delhi"/>
    <s v="48, Krishna Market, Lajpat Nagar 1, New Delhi"/>
    <x v="29"/>
    <s v="Indian Rupees(Rs.)"/>
    <x v="0"/>
    <x v="1"/>
    <x v="0"/>
    <n v="3"/>
    <x v="6"/>
    <x v="0"/>
    <x v="0"/>
    <n v="3"/>
    <n v="27"/>
    <d v="2013-03-27T00:00:00"/>
    <s v="Rs.250"/>
    <n v="1"/>
    <n v="250"/>
  </r>
  <r>
    <n v="18233572"/>
    <x v="3425"/>
    <n v="1"/>
    <x v="0"/>
    <s v="New Delhi"/>
    <s v="Near P K Medicals, Nilothi Mod, Najafgarh Road, Nangloi, New Delhi"/>
    <x v="3"/>
    <s v="Indian Rupees(Rs.)"/>
    <x v="0"/>
    <x v="0"/>
    <x v="0"/>
    <n v="1"/>
    <x v="6"/>
    <x v="0"/>
    <x v="1"/>
    <n v="3"/>
    <n v="10"/>
    <d v="2016-03-10T00:00:00"/>
    <s v="Rs.250"/>
    <n v="1"/>
    <n v="250"/>
  </r>
  <r>
    <n v="18359289"/>
    <x v="3426"/>
    <n v="1"/>
    <x v="0"/>
    <s v="New Delhi"/>
    <s v="G-1, RG Complex 2, Prashant Vihar, New Delhi"/>
    <x v="311"/>
    <s v="Indian Rupees(Rs.)"/>
    <x v="0"/>
    <x v="0"/>
    <x v="0"/>
    <n v="1"/>
    <x v="6"/>
    <x v="0"/>
    <x v="7"/>
    <n v="3"/>
    <n v="14"/>
    <d v="2017-03-14T00:00:00"/>
    <s v="Rs.250"/>
    <n v="1"/>
    <n v="250"/>
  </r>
  <r>
    <n v="18441678"/>
    <x v="402"/>
    <n v="1"/>
    <x v="0"/>
    <s v="New Delhi"/>
    <s v="10 ISC, A-Block Market, Preet Vihar, New Delhi"/>
    <x v="347"/>
    <s v="Indian Rupees(Rs.)"/>
    <x v="0"/>
    <x v="0"/>
    <x v="0"/>
    <n v="5"/>
    <x v="6"/>
    <x v="10"/>
    <x v="1"/>
    <n v="3"/>
    <n v="3"/>
    <d v="2016-03-03T00:00:00"/>
    <s v="Rs.250"/>
    <n v="1"/>
    <n v="250"/>
  </r>
  <r>
    <n v="18369301"/>
    <x v="3427"/>
    <n v="1"/>
    <x v="0"/>
    <s v="New Delhi"/>
    <s v="1/51, West Punjabi Bagh, Punjabi Bagh, New Delhi"/>
    <x v="43"/>
    <s v="Indian Rupees(Rs.)"/>
    <x v="0"/>
    <x v="1"/>
    <x v="0"/>
    <n v="18"/>
    <x v="6"/>
    <x v="15"/>
    <x v="0"/>
    <n v="3"/>
    <n v="6"/>
    <d v="2013-03-06T00:00:00"/>
    <s v="Rs.250"/>
    <n v="1"/>
    <n v="250"/>
  </r>
  <r>
    <n v="18287876"/>
    <x v="3428"/>
    <n v="1"/>
    <x v="0"/>
    <s v="New Delhi"/>
    <s v="19 NWA, Club Road, Punjabi Bagh, New Delhi"/>
    <x v="21"/>
    <s v="Indian Rupees(Rs.)"/>
    <x v="0"/>
    <x v="1"/>
    <x v="0"/>
    <n v="99"/>
    <x v="6"/>
    <x v="14"/>
    <x v="8"/>
    <n v="3"/>
    <n v="19"/>
    <d v="2015-03-19T00:00:00"/>
    <s v="Rs.250"/>
    <n v="1"/>
    <n v="250"/>
  </r>
  <r>
    <n v="306410"/>
    <x v="3429"/>
    <n v="1"/>
    <x v="0"/>
    <s v="New Delhi"/>
    <s v="Shop 2, J-12/22, Rajouri Garden, New Delhi"/>
    <x v="572"/>
    <s v="Indian Rupees(Rs.)"/>
    <x v="0"/>
    <x v="1"/>
    <x v="0"/>
    <n v="166"/>
    <x v="6"/>
    <x v="5"/>
    <x v="8"/>
    <n v="3"/>
    <n v="6"/>
    <d v="2015-03-06T00:00:00"/>
    <s v="Rs.250"/>
    <n v="1"/>
    <n v="250"/>
  </r>
  <r>
    <n v="18438452"/>
    <x v="3430"/>
    <n v="1"/>
    <x v="0"/>
    <s v="New Delhi"/>
    <s v="Vardhman Plaza, J Block, Near Pyara Chicken Corner, Rajouri Garden, New Delhi"/>
    <x v="54"/>
    <s v="Indian Rupees(Rs.)"/>
    <x v="0"/>
    <x v="0"/>
    <x v="0"/>
    <n v="23"/>
    <x v="6"/>
    <x v="7"/>
    <x v="4"/>
    <n v="3"/>
    <n v="16"/>
    <d v="2014-03-16T00:00:00"/>
    <s v="Rs.250"/>
    <n v="1"/>
    <n v="250"/>
  </r>
  <r>
    <n v="302311"/>
    <x v="3431"/>
    <n v="1"/>
    <x v="0"/>
    <s v="New Delhi"/>
    <s v="114/3, Neb Sarai, Sainik Farms, New Delhi"/>
    <x v="42"/>
    <s v="Indian Rupees(Rs.)"/>
    <x v="0"/>
    <x v="0"/>
    <x v="0"/>
    <n v="2"/>
    <x v="6"/>
    <x v="0"/>
    <x v="4"/>
    <n v="3"/>
    <n v="16"/>
    <d v="2014-03-16T00:00:00"/>
    <s v="Rs.250"/>
    <n v="1"/>
    <n v="250"/>
  </r>
  <r>
    <n v="301914"/>
    <x v="3432"/>
    <n v="1"/>
    <x v="0"/>
    <s v="New Delhi"/>
    <s v="Opposite Pillar 760, Main Najafgarh Road, Uttam Nagar, New Delhi"/>
    <x v="2"/>
    <s v="Indian Rupees(Rs.)"/>
    <x v="0"/>
    <x v="0"/>
    <x v="0"/>
    <n v="2"/>
    <x v="6"/>
    <x v="0"/>
    <x v="5"/>
    <n v="3"/>
    <n v="2"/>
    <d v="2012-03-02T00:00:00"/>
    <s v="Rs.250"/>
    <n v="1"/>
    <n v="250"/>
  </r>
  <r>
    <n v="309756"/>
    <x v="3433"/>
    <n v="1"/>
    <x v="0"/>
    <s v="New Delhi"/>
    <s v="Shop 22, Market 1, Chittaranjan Park, New Delhi"/>
    <x v="902"/>
    <s v="Indian Rupees(Rs.)"/>
    <x v="0"/>
    <x v="0"/>
    <x v="0"/>
    <n v="26"/>
    <x v="6"/>
    <x v="15"/>
    <x v="2"/>
    <n v="2"/>
    <n v="7"/>
    <d v="2018-02-07T00:00:00"/>
    <s v="Rs.250"/>
    <n v="1"/>
    <n v="250"/>
  </r>
  <r>
    <n v="18459885"/>
    <x v="3434"/>
    <n v="1"/>
    <x v="0"/>
    <s v="New Delhi"/>
    <s v="E 778, Market 2, Chittaranjan Park, New Delhi"/>
    <x v="12"/>
    <s v="Indian Rupees(Rs.)"/>
    <x v="0"/>
    <x v="0"/>
    <x v="0"/>
    <n v="9"/>
    <x v="6"/>
    <x v="13"/>
    <x v="3"/>
    <n v="2"/>
    <n v="5"/>
    <d v="2011-02-05T00:00:00"/>
    <s v="Rs.250"/>
    <n v="1"/>
    <n v="250"/>
  </r>
  <r>
    <n v="18382697"/>
    <x v="3435"/>
    <n v="1"/>
    <x v="0"/>
    <s v="New Delhi"/>
    <s v="Shop 15, DDA Market, Hudson Lane, GTB Nagar, New Delhi"/>
    <x v="903"/>
    <s v="Indian Rupees(Rs.)"/>
    <x v="0"/>
    <x v="1"/>
    <x v="0"/>
    <n v="37"/>
    <x v="6"/>
    <x v="21"/>
    <x v="1"/>
    <n v="2"/>
    <n v="5"/>
    <d v="2016-02-05T00:00:00"/>
    <s v="Rs.250"/>
    <n v="1"/>
    <n v="250"/>
  </r>
  <r>
    <n v="308638"/>
    <x v="3436"/>
    <n v="1"/>
    <x v="0"/>
    <s v="New Delhi"/>
    <s v="Shop 11, Ground Floor, 5, A Block Market, Surajmal Vihar, Karkardooma, New Delhi"/>
    <x v="12"/>
    <s v="Indian Rupees(Rs.)"/>
    <x v="0"/>
    <x v="0"/>
    <x v="0"/>
    <n v="109"/>
    <x v="6"/>
    <x v="7"/>
    <x v="8"/>
    <n v="2"/>
    <n v="20"/>
    <d v="2015-02-20T00:00:00"/>
    <s v="Rs.250"/>
    <n v="1"/>
    <n v="250"/>
  </r>
  <r>
    <n v="18429157"/>
    <x v="3437"/>
    <n v="1"/>
    <x v="0"/>
    <s v="New Delhi"/>
    <s v="42, Main Market, Near Gurudwara, Nehru Nagar, Lajpat Nagar 1, New Delhi"/>
    <x v="64"/>
    <s v="Indian Rupees(Rs.)"/>
    <x v="0"/>
    <x v="0"/>
    <x v="0"/>
    <n v="1"/>
    <x v="6"/>
    <x v="0"/>
    <x v="4"/>
    <n v="2"/>
    <n v="18"/>
    <d v="2014-02-18T00:00:00"/>
    <s v="Rs.250"/>
    <n v="1"/>
    <n v="250"/>
  </r>
  <r>
    <n v="18357529"/>
    <x v="3438"/>
    <n v="1"/>
    <x v="0"/>
    <s v="New Delhi"/>
    <s v="L-96, Shubraj Complex, Labour Chowk, Mahipalpur, New Delhi"/>
    <x v="22"/>
    <s v="Indian Rupees(Rs.)"/>
    <x v="0"/>
    <x v="0"/>
    <x v="0"/>
    <n v="2"/>
    <x v="6"/>
    <x v="0"/>
    <x v="7"/>
    <n v="2"/>
    <n v="19"/>
    <d v="2017-02-19T00:00:00"/>
    <s v="Rs.250"/>
    <n v="1"/>
    <n v="250"/>
  </r>
  <r>
    <n v="18138441"/>
    <x v="3439"/>
    <n v="1"/>
    <x v="0"/>
    <s v="New Delhi"/>
    <s v="Shop 5, Plot 101, Gali 15, Pratap Nagar, Mayur Vihar Phase 1, New Delhi"/>
    <x v="868"/>
    <s v="Indian Rupees(Rs.)"/>
    <x v="0"/>
    <x v="0"/>
    <x v="0"/>
    <n v="5"/>
    <x v="6"/>
    <x v="20"/>
    <x v="2"/>
    <n v="2"/>
    <n v="24"/>
    <d v="2018-02-24T00:00:00"/>
    <s v="Rs.250"/>
    <n v="1"/>
    <n v="250"/>
  </r>
  <r>
    <n v="301062"/>
    <x v="3440"/>
    <n v="1"/>
    <x v="0"/>
    <s v="New Delhi"/>
    <s v="G-6, Sachdeva Plaza, Mayur Vihar Phase 2, New Delhi"/>
    <x v="12"/>
    <s v="Indian Rupees(Rs.)"/>
    <x v="0"/>
    <x v="0"/>
    <x v="0"/>
    <n v="44"/>
    <x v="6"/>
    <x v="11"/>
    <x v="7"/>
    <n v="2"/>
    <n v="13"/>
    <d v="2017-02-13T00:00:00"/>
    <s v="Rs.250"/>
    <n v="1"/>
    <n v="250"/>
  </r>
  <r>
    <n v="2602"/>
    <x v="1416"/>
    <n v="1"/>
    <x v="0"/>
    <s v="New Delhi"/>
    <s v="G-4, 44, Dinaar Bhawan, Satyam Cinema, Nehru Place, New Delhi"/>
    <x v="6"/>
    <s v="Indian Rupees(Rs.)"/>
    <x v="0"/>
    <x v="0"/>
    <x v="0"/>
    <n v="11"/>
    <x v="6"/>
    <x v="13"/>
    <x v="8"/>
    <n v="2"/>
    <n v="25"/>
    <d v="2015-02-25T00:00:00"/>
    <s v="Rs.250"/>
    <n v="1"/>
    <n v="250"/>
  </r>
  <r>
    <n v="7071"/>
    <x v="3393"/>
    <n v="1"/>
    <x v="0"/>
    <s v="New Delhi"/>
    <s v="1st Floor, Pacific Mall, Tagore Garden, New Delhi"/>
    <x v="347"/>
    <s v="Indian Rupees(Rs.)"/>
    <x v="0"/>
    <x v="1"/>
    <x v="0"/>
    <n v="17"/>
    <x v="6"/>
    <x v="6"/>
    <x v="4"/>
    <n v="2"/>
    <n v="12"/>
    <d v="2014-02-12T00:00:00"/>
    <s v="Rs.250"/>
    <n v="1"/>
    <n v="250"/>
  </r>
  <r>
    <n v="300571"/>
    <x v="3441"/>
    <n v="1"/>
    <x v="0"/>
    <s v="New Delhi"/>
    <s v="7876, Arakashan Road, Paharganj, New Delhi"/>
    <x v="311"/>
    <s v="Indian Rupees(Rs.)"/>
    <x v="0"/>
    <x v="0"/>
    <x v="0"/>
    <n v="7"/>
    <x v="6"/>
    <x v="6"/>
    <x v="3"/>
    <n v="2"/>
    <n v="11"/>
    <d v="2011-02-11T00:00:00"/>
    <s v="Rs.250"/>
    <n v="1"/>
    <n v="250"/>
  </r>
  <r>
    <n v="5652"/>
    <x v="3442"/>
    <n v="1"/>
    <x v="0"/>
    <s v="New Delhi"/>
    <s v="3-A &amp; 5-B, DDA Market, Paschim Vihar, New Delhi"/>
    <x v="64"/>
    <s v="Indian Rupees(Rs.)"/>
    <x v="0"/>
    <x v="0"/>
    <x v="0"/>
    <n v="37"/>
    <x v="6"/>
    <x v="11"/>
    <x v="7"/>
    <n v="2"/>
    <n v="24"/>
    <d v="2017-02-24T00:00:00"/>
    <s v="Rs.250"/>
    <n v="1"/>
    <n v="250"/>
  </r>
  <r>
    <n v="18306511"/>
    <x v="3443"/>
    <n v="1"/>
    <x v="0"/>
    <s v="New Delhi"/>
    <s v="RP 8, Near Gopal Mandir, Pitampura, New Delhi"/>
    <x v="768"/>
    <s v="Indian Rupees(Rs.)"/>
    <x v="0"/>
    <x v="1"/>
    <x v="0"/>
    <n v="33"/>
    <x v="6"/>
    <x v="4"/>
    <x v="2"/>
    <n v="2"/>
    <n v="3"/>
    <d v="2018-02-03T00:00:00"/>
    <s v="Rs.250"/>
    <n v="1"/>
    <n v="250"/>
  </r>
  <r>
    <n v="18244250"/>
    <x v="3444"/>
    <n v="1"/>
    <x v="0"/>
    <s v="New Delhi"/>
    <s v="B-132, Preet Vihar Market, Preet Vihar, New Delhi"/>
    <x v="57"/>
    <s v="Indian Rupees(Rs.)"/>
    <x v="0"/>
    <x v="0"/>
    <x v="0"/>
    <n v="6"/>
    <x v="6"/>
    <x v="20"/>
    <x v="0"/>
    <n v="2"/>
    <n v="12"/>
    <d v="2013-02-12T00:00:00"/>
    <s v="Rs.250"/>
    <n v="1"/>
    <n v="250"/>
  </r>
  <r>
    <n v="18391320"/>
    <x v="3445"/>
    <n v="1"/>
    <x v="0"/>
    <s v="New Delhi"/>
    <s v="93, Satya Niketan, Opposite Venkateshwar College, Satyaniketan, New Delhi"/>
    <x v="347"/>
    <s v="Indian Rupees(Rs.)"/>
    <x v="0"/>
    <x v="0"/>
    <x v="0"/>
    <n v="44"/>
    <x v="6"/>
    <x v="19"/>
    <x v="3"/>
    <n v="2"/>
    <n v="2"/>
    <d v="2011-02-02T00:00:00"/>
    <s v="Rs.250"/>
    <n v="1"/>
    <n v="250"/>
  </r>
  <r>
    <n v="18377910"/>
    <x v="3446"/>
    <n v="1"/>
    <x v="0"/>
    <s v="New Delhi"/>
    <s v="C-Block, Main Road, Yamuna Vihar, Opposite Universal Brain Academy, Shahdara, New Delhi"/>
    <x v="19"/>
    <s v="Indian Rupees(Rs.)"/>
    <x v="0"/>
    <x v="0"/>
    <x v="0"/>
    <n v="2"/>
    <x v="6"/>
    <x v="0"/>
    <x v="2"/>
    <n v="2"/>
    <n v="24"/>
    <d v="2018-02-24T00:00:00"/>
    <s v="Rs.250"/>
    <n v="1"/>
    <n v="250"/>
  </r>
  <r>
    <n v="312858"/>
    <x v="3447"/>
    <n v="1"/>
    <x v="0"/>
    <s v="New Delhi"/>
    <s v="U&amp;V Block, Shalimar Bagh, New Delhi"/>
    <x v="2"/>
    <s v="Indian Rupees(Rs.)"/>
    <x v="0"/>
    <x v="0"/>
    <x v="0"/>
    <n v="4"/>
    <x v="6"/>
    <x v="20"/>
    <x v="7"/>
    <n v="2"/>
    <n v="14"/>
    <d v="2017-02-14T00:00:00"/>
    <s v="Rs.250"/>
    <n v="1"/>
    <n v="250"/>
  </r>
  <r>
    <n v="1918"/>
    <x v="3444"/>
    <n v="1"/>
    <x v="0"/>
    <s v="New Delhi"/>
    <s v="1, DDA Market, Yusuf Sarai, New Delhi"/>
    <x v="57"/>
    <s v="Indian Rupees(Rs.)"/>
    <x v="0"/>
    <x v="0"/>
    <x v="0"/>
    <n v="28"/>
    <x v="6"/>
    <x v="15"/>
    <x v="1"/>
    <n v="2"/>
    <n v="12"/>
    <d v="2016-02-12T00:00:00"/>
    <s v="Rs.250"/>
    <n v="1"/>
    <n v="250"/>
  </r>
  <r>
    <n v="18374418"/>
    <x v="3448"/>
    <n v="1"/>
    <x v="0"/>
    <s v="New Delhi"/>
    <s v="2581, Shanker Street, Asaf Ali Road, New Delhi"/>
    <x v="12"/>
    <s v="Indian Rupees(Rs.)"/>
    <x v="0"/>
    <x v="0"/>
    <x v="0"/>
    <n v="1"/>
    <x v="6"/>
    <x v="0"/>
    <x v="8"/>
    <n v="1"/>
    <n v="16"/>
    <d v="2015-01-16T00:00:00"/>
    <s v="Rs.250"/>
    <n v="1"/>
    <n v="250"/>
  </r>
  <r>
    <n v="304176"/>
    <x v="3449"/>
    <n v="1"/>
    <x v="0"/>
    <s v="New Delhi"/>
    <s v="23/5-B, East Patel Nagar, New Delhi"/>
    <x v="22"/>
    <s v="Indian Rupees(Rs.)"/>
    <x v="0"/>
    <x v="0"/>
    <x v="0"/>
    <n v="44"/>
    <x v="6"/>
    <x v="11"/>
    <x v="4"/>
    <n v="1"/>
    <n v="15"/>
    <d v="2014-01-15T00:00:00"/>
    <s v="Rs.250"/>
    <n v="1"/>
    <n v="250"/>
  </r>
  <r>
    <n v="1021"/>
    <x v="3335"/>
    <n v="1"/>
    <x v="0"/>
    <s v="New Delhi"/>
    <s v="E-564, Greater Kailash (GK) 2, New Delhi"/>
    <x v="572"/>
    <s v="Indian Rupees(Rs.)"/>
    <x v="0"/>
    <x v="1"/>
    <x v="0"/>
    <n v="290"/>
    <x v="6"/>
    <x v="21"/>
    <x v="8"/>
    <n v="1"/>
    <n v="10"/>
    <d v="2015-01-10T00:00:00"/>
    <s v="Rs.250"/>
    <n v="1"/>
    <n v="250"/>
  </r>
  <r>
    <n v="7422"/>
    <x v="3450"/>
    <n v="1"/>
    <x v="0"/>
    <s v="New Delhi"/>
    <s v="19 &amp; 20, Shastri Market, Gurudwara Road, Karol Bagh, New Delhi"/>
    <x v="311"/>
    <s v="Indian Rupees(Rs.)"/>
    <x v="0"/>
    <x v="0"/>
    <x v="0"/>
    <n v="68"/>
    <x v="6"/>
    <x v="4"/>
    <x v="2"/>
    <n v="1"/>
    <n v="1"/>
    <d v="2018-01-01T00:00:00"/>
    <s v="Rs.250"/>
    <n v="1"/>
    <n v="250"/>
  </r>
  <r>
    <n v="9875"/>
    <x v="3451"/>
    <n v="1"/>
    <x v="0"/>
    <s v="New Delhi"/>
    <s v="25, Krishna Market, Near Gurudwara Singh Sabha, Lajpat Nagar 1, New Delhi"/>
    <x v="904"/>
    <s v="Indian Rupees(Rs.)"/>
    <x v="0"/>
    <x v="0"/>
    <x v="0"/>
    <n v="8"/>
    <x v="6"/>
    <x v="27"/>
    <x v="6"/>
    <n v="1"/>
    <n v="10"/>
    <d v="2010-01-10T00:00:00"/>
    <s v="Rs.250"/>
    <n v="1"/>
    <n v="250"/>
  </r>
  <r>
    <n v="4935"/>
    <x v="2366"/>
    <n v="1"/>
    <x v="0"/>
    <s v="New Delhi"/>
    <s v="F-169/A, Main Market, Laxmi Nagar, New Delhi"/>
    <x v="19"/>
    <s v="Indian Rupees(Rs.)"/>
    <x v="0"/>
    <x v="0"/>
    <x v="0"/>
    <n v="11"/>
    <x v="6"/>
    <x v="20"/>
    <x v="3"/>
    <n v="1"/>
    <n v="13"/>
    <d v="2011-01-13T00:00:00"/>
    <s v="Rs.250"/>
    <n v="1"/>
    <n v="250"/>
  </r>
  <r>
    <n v="1917"/>
    <x v="3444"/>
    <n v="1"/>
    <x v="0"/>
    <s v="New Delhi"/>
    <s v="8, Meherchand Market, Lodhi Colony, New Delhi"/>
    <x v="57"/>
    <s v="Indian Rupees(Rs.)"/>
    <x v="0"/>
    <x v="0"/>
    <x v="0"/>
    <n v="25"/>
    <x v="6"/>
    <x v="15"/>
    <x v="2"/>
    <n v="1"/>
    <n v="1"/>
    <d v="2018-01-01T00:00:00"/>
    <s v="Rs.250"/>
    <n v="1"/>
    <n v="250"/>
  </r>
  <r>
    <n v="18025127"/>
    <x v="3452"/>
    <n v="1"/>
    <x v="0"/>
    <s v="New Delhi"/>
    <s v="Shop 1, Ambawata Complex, Gurudwara Road, Mehrauli, New Delhi"/>
    <x v="572"/>
    <s v="Indian Rupees(Rs.)"/>
    <x v="0"/>
    <x v="0"/>
    <x v="0"/>
    <n v="2"/>
    <x v="6"/>
    <x v="0"/>
    <x v="8"/>
    <n v="1"/>
    <n v="19"/>
    <d v="2015-01-19T00:00:00"/>
    <s v="Rs.250"/>
    <n v="1"/>
    <n v="250"/>
  </r>
  <r>
    <n v="1915"/>
    <x v="3444"/>
    <n v="1"/>
    <x v="0"/>
    <s v="New Delhi"/>
    <s v="Shop 38, C Block Market, Near Mata Mandir, New Friends Colony, New Delhi"/>
    <x v="57"/>
    <s v="Indian Rupees(Rs.)"/>
    <x v="0"/>
    <x v="0"/>
    <x v="0"/>
    <n v="7"/>
    <x v="6"/>
    <x v="10"/>
    <x v="7"/>
    <n v="1"/>
    <n v="2"/>
    <d v="2017-01-02T00:00:00"/>
    <s v="Rs.250"/>
    <n v="1"/>
    <n v="250"/>
  </r>
  <r>
    <n v="18383434"/>
    <x v="3453"/>
    <n v="1"/>
    <x v="0"/>
    <s v="New Delhi"/>
    <s v="Lower Ground Floor, Pacific Mall, Tagore Garden, New Delhi"/>
    <x v="905"/>
    <s v="Indian Rupees(Rs.)"/>
    <x v="0"/>
    <x v="0"/>
    <x v="0"/>
    <n v="31"/>
    <x v="6"/>
    <x v="3"/>
    <x v="3"/>
    <n v="1"/>
    <n v="2"/>
    <d v="2011-01-02T00:00:00"/>
    <s v="Rs.250"/>
    <n v="1"/>
    <n v="250"/>
  </r>
  <r>
    <n v="308972"/>
    <x v="3454"/>
    <n v="1"/>
    <x v="0"/>
    <s v="New Delhi"/>
    <s v="Food Court, 2nd Floor, Pacific Mall, Tagore Garden, New Delhi"/>
    <x v="81"/>
    <s v="Indian Rupees(Rs.)"/>
    <x v="0"/>
    <x v="0"/>
    <x v="0"/>
    <n v="35"/>
    <x v="6"/>
    <x v="9"/>
    <x v="1"/>
    <n v="1"/>
    <n v="18"/>
    <d v="2016-01-18T00:00:00"/>
    <s v="Rs.250"/>
    <n v="1"/>
    <n v="250"/>
  </r>
  <r>
    <n v="18435803"/>
    <x v="3455"/>
    <n v="1"/>
    <x v="0"/>
    <s v="New Delhi"/>
    <s v="Z-21, Naveen Shahdra, Shahdara, New Delhi"/>
    <x v="906"/>
    <s v="Indian Rupees(Rs.)"/>
    <x v="0"/>
    <x v="0"/>
    <x v="0"/>
    <n v="2"/>
    <x v="6"/>
    <x v="0"/>
    <x v="6"/>
    <n v="1"/>
    <n v="23"/>
    <d v="2010-01-23T00:00:00"/>
    <s v="Rs.250"/>
    <n v="1"/>
    <n v="250"/>
  </r>
  <r>
    <n v="18446398"/>
    <x v="402"/>
    <n v="1"/>
    <x v="0"/>
    <s v="New Delhi"/>
    <s v="Ground Floor, House 10, Shalimar Bagh, New Delhi"/>
    <x v="61"/>
    <s v="Indian Rupees(Rs.)"/>
    <x v="0"/>
    <x v="0"/>
    <x v="0"/>
    <n v="1"/>
    <x v="6"/>
    <x v="0"/>
    <x v="7"/>
    <n v="1"/>
    <n v="28"/>
    <d v="2017-01-28T00:00:00"/>
    <s v="Rs.250"/>
    <n v="1"/>
    <n v="250"/>
  </r>
  <r>
    <n v="18424209"/>
    <x v="3456"/>
    <n v="1"/>
    <x v="0"/>
    <s v="New Delhi"/>
    <s v="Ground Floor, The India Mall, Community Center, New Friends Colony, New Delhi"/>
    <x v="12"/>
    <s v="Indian Rupees(Rs.)"/>
    <x v="0"/>
    <x v="0"/>
    <x v="0"/>
    <n v="1"/>
    <x v="6"/>
    <x v="0"/>
    <x v="7"/>
    <n v="1"/>
    <n v="13"/>
    <d v="2017-01-13T00:00:00"/>
    <s v="Rs.250"/>
    <n v="1"/>
    <n v="250"/>
  </r>
  <r>
    <n v="301917"/>
    <x v="405"/>
    <n v="1"/>
    <x v="0"/>
    <s v="New Delhi"/>
    <s v="Near Khyala Road, Vishnu Garden, Tilak Nagar, New Delhi"/>
    <x v="843"/>
    <s v="Indian Rupees(Rs.)"/>
    <x v="0"/>
    <x v="0"/>
    <x v="0"/>
    <n v="3"/>
    <x v="6"/>
    <x v="0"/>
    <x v="2"/>
    <n v="1"/>
    <n v="1"/>
    <d v="2018-01-01T00:00:00"/>
    <s v="Rs.250"/>
    <n v="1"/>
    <n v="250"/>
  </r>
  <r>
    <n v="309769"/>
    <x v="2520"/>
    <n v="1"/>
    <x v="0"/>
    <s v="New Delhi"/>
    <s v="G 6, Ground Floor, V3S Mall, Near Nirman Vihar Metro Station, Laxmi Nagar, New Delhi"/>
    <x v="12"/>
    <s v="Indian Rupees(Rs.)"/>
    <x v="0"/>
    <x v="0"/>
    <x v="0"/>
    <n v="18"/>
    <x v="6"/>
    <x v="28"/>
    <x v="4"/>
    <n v="1"/>
    <n v="15"/>
    <d v="2014-01-15T00:00:00"/>
    <s v="Rs.250"/>
    <n v="1"/>
    <n v="250"/>
  </r>
  <r>
    <n v="9623"/>
    <x v="3457"/>
    <n v="1"/>
    <x v="0"/>
    <s v="New Delhi"/>
    <s v="1/2, Krishna Market, Kalkaji, New Delhi"/>
    <x v="6"/>
    <s v="Indian Rupees(Rs.)"/>
    <x v="0"/>
    <x v="0"/>
    <x v="0"/>
    <n v="8"/>
    <x v="6"/>
    <x v="10"/>
    <x v="6"/>
    <n v="12"/>
    <n v="15"/>
    <d v="2010-12-15T00:00:00"/>
    <s v="Rs.250"/>
    <n v="1"/>
    <n v="250"/>
  </r>
  <r>
    <n v="300594"/>
    <x v="3373"/>
    <n v="1"/>
    <x v="0"/>
    <s v="New Delhi"/>
    <s v="14, Apsara Arcade, Near Metro Station, Karol Bagh, New Delhi"/>
    <x v="12"/>
    <s v="Indian Rupees(Rs.)"/>
    <x v="0"/>
    <x v="1"/>
    <x v="0"/>
    <n v="136"/>
    <x v="6"/>
    <x v="21"/>
    <x v="0"/>
    <n v="12"/>
    <n v="19"/>
    <d v="2013-12-19T00:00:00"/>
    <s v="Rs.250"/>
    <n v="1"/>
    <n v="250"/>
  </r>
  <r>
    <n v="18365996"/>
    <x v="3458"/>
    <n v="1"/>
    <x v="0"/>
    <s v="New Delhi"/>
    <s v="Shop 2, I-78, Main Market, Kirti Nagar, New Delhi"/>
    <x v="43"/>
    <s v="Indian Rupees(Rs.)"/>
    <x v="0"/>
    <x v="0"/>
    <x v="0"/>
    <n v="26"/>
    <x v="6"/>
    <x v="7"/>
    <x v="3"/>
    <n v="12"/>
    <n v="4"/>
    <d v="2011-12-04T00:00:00"/>
    <s v="Rs.250"/>
    <n v="1"/>
    <n v="250"/>
  </r>
  <r>
    <n v="8537"/>
    <x v="3459"/>
    <n v="1"/>
    <x v="0"/>
    <s v="New Delhi"/>
    <s v="D-32, Laxmi Nagar, New Delhi"/>
    <x v="30"/>
    <s v="Indian Rupees(Rs.)"/>
    <x v="0"/>
    <x v="0"/>
    <x v="0"/>
    <n v="8"/>
    <x v="6"/>
    <x v="27"/>
    <x v="8"/>
    <n v="12"/>
    <n v="8"/>
    <d v="2015-12-08T00:00:00"/>
    <s v="Rs.250"/>
    <n v="1"/>
    <n v="250"/>
  </r>
  <r>
    <n v="5899"/>
    <x v="3440"/>
    <n v="1"/>
    <x v="0"/>
    <s v="New Delhi"/>
    <s v="30,G.F, Living Style Mall, Main Kalindi Kunj Road, Jasola, New Delhi"/>
    <x v="12"/>
    <s v="Indian Rupees(Rs.)"/>
    <x v="0"/>
    <x v="0"/>
    <x v="0"/>
    <n v="27"/>
    <x v="6"/>
    <x v="6"/>
    <x v="0"/>
    <n v="12"/>
    <n v="22"/>
    <d v="2013-12-22T00:00:00"/>
    <s v="Rs.250"/>
    <n v="1"/>
    <n v="250"/>
  </r>
  <r>
    <n v="312972"/>
    <x v="3460"/>
    <n v="1"/>
    <x v="0"/>
    <s v="New Delhi"/>
    <s v="A-116, Road 4, Near IPH, Mahipalpur, New Delhi"/>
    <x v="122"/>
    <s v="Indian Rupees(Rs.)"/>
    <x v="0"/>
    <x v="0"/>
    <x v="0"/>
    <n v="2"/>
    <x v="6"/>
    <x v="0"/>
    <x v="6"/>
    <n v="12"/>
    <n v="24"/>
    <d v="2010-12-24T00:00:00"/>
    <s v="Rs.250"/>
    <n v="1"/>
    <n v="250"/>
  </r>
  <r>
    <n v="302922"/>
    <x v="3444"/>
    <n v="1"/>
    <x v="0"/>
    <s v="New Delhi"/>
    <s v="C31, Main Market, Near HDFC Bank, Malviya Nagar, New Delhi"/>
    <x v="57"/>
    <s v="Indian Rupees(Rs.)"/>
    <x v="0"/>
    <x v="0"/>
    <x v="0"/>
    <n v="45"/>
    <x v="6"/>
    <x v="5"/>
    <x v="6"/>
    <n v="12"/>
    <n v="28"/>
    <d v="2010-12-28T00:00:00"/>
    <s v="Rs.250"/>
    <n v="1"/>
    <n v="250"/>
  </r>
  <r>
    <n v="308831"/>
    <x v="2460"/>
    <n v="1"/>
    <x v="0"/>
    <s v="New Delhi"/>
    <s v="Shop 15, DDA Market, Pocket C, Mayur Vihar Phase 2, New Delhi"/>
    <x v="64"/>
    <s v="Indian Rupees(Rs.)"/>
    <x v="0"/>
    <x v="0"/>
    <x v="0"/>
    <n v="11"/>
    <x v="6"/>
    <x v="27"/>
    <x v="1"/>
    <n v="12"/>
    <n v="28"/>
    <d v="2016-12-28T00:00:00"/>
    <s v="Rs.250"/>
    <n v="1"/>
    <n v="250"/>
  </r>
  <r>
    <n v="18241860"/>
    <x v="3047"/>
    <n v="1"/>
    <x v="0"/>
    <s v="New Delhi"/>
    <s v="1341, Batra Complex, Mukherjee Nagar, New Delhi"/>
    <x v="12"/>
    <s v="Indian Rupees(Rs.)"/>
    <x v="0"/>
    <x v="0"/>
    <x v="0"/>
    <n v="7"/>
    <x v="6"/>
    <x v="13"/>
    <x v="4"/>
    <n v="12"/>
    <n v="15"/>
    <d v="2014-12-15T00:00:00"/>
    <s v="Rs.250"/>
    <n v="1"/>
    <n v="250"/>
  </r>
  <r>
    <n v="3638"/>
    <x v="2661"/>
    <n v="1"/>
    <x v="0"/>
    <s v="New Delhi"/>
    <s v="G-5, 56, Eros Apartments, Nehru Place, New Delhi"/>
    <x v="3"/>
    <s v="Indian Rupees(Rs.)"/>
    <x v="0"/>
    <x v="0"/>
    <x v="0"/>
    <n v="27"/>
    <x v="6"/>
    <x v="10"/>
    <x v="0"/>
    <n v="12"/>
    <n v="24"/>
    <d v="2013-12-24T00:00:00"/>
    <s v="Rs.250"/>
    <n v="1"/>
    <n v="250"/>
  </r>
  <r>
    <n v="303547"/>
    <x v="3461"/>
    <n v="1"/>
    <x v="0"/>
    <s v="New Delhi"/>
    <s v="Near Batla House Bus Stand, Jamia Nagar, Near, New Friends Colony, New Delhi"/>
    <x v="103"/>
    <s v="Indian Rupees(Rs.)"/>
    <x v="0"/>
    <x v="0"/>
    <x v="0"/>
    <n v="27"/>
    <x v="6"/>
    <x v="11"/>
    <x v="3"/>
    <n v="12"/>
    <n v="22"/>
    <d v="2011-12-22T00:00:00"/>
    <s v="Rs.250"/>
    <n v="1"/>
    <n v="250"/>
  </r>
  <r>
    <n v="18361220"/>
    <x v="3462"/>
    <n v="1"/>
    <x v="0"/>
    <s v="New Delhi"/>
    <s v="Shop 22, SU Market, Pitampura, New Delhi"/>
    <x v="38"/>
    <s v="Indian Rupees(Rs.)"/>
    <x v="0"/>
    <x v="0"/>
    <x v="0"/>
    <n v="4"/>
    <x v="6"/>
    <x v="10"/>
    <x v="2"/>
    <n v="12"/>
    <n v="2"/>
    <d v="2018-12-02T00:00:00"/>
    <s v="Rs.250"/>
    <n v="1"/>
    <n v="250"/>
  </r>
  <r>
    <n v="301154"/>
    <x v="3463"/>
    <n v="1"/>
    <x v="0"/>
    <s v="New Delhi"/>
    <s v="17, Sector 8 Market, R K Puram, New Delhi"/>
    <x v="42"/>
    <s v="Indian Rupees(Rs.)"/>
    <x v="0"/>
    <x v="0"/>
    <x v="0"/>
    <n v="193"/>
    <x v="6"/>
    <x v="3"/>
    <x v="5"/>
    <n v="12"/>
    <n v="16"/>
    <d v="2012-12-16T00:00:00"/>
    <s v="Rs.250"/>
    <n v="1"/>
    <n v="250"/>
  </r>
  <r>
    <n v="18453448"/>
    <x v="3464"/>
    <n v="1"/>
    <x v="0"/>
    <s v="New Delhi"/>
    <s v="76, Block 53, Old Rajindra Nagar, Rajinder Nagar, New Delhi"/>
    <x v="907"/>
    <s v="Indian Rupees(Rs.)"/>
    <x v="0"/>
    <x v="1"/>
    <x v="0"/>
    <n v="21"/>
    <x v="6"/>
    <x v="4"/>
    <x v="8"/>
    <n v="12"/>
    <n v="10"/>
    <d v="2015-12-10T00:00:00"/>
    <s v="Rs.250"/>
    <n v="1"/>
    <n v="250"/>
  </r>
  <r>
    <n v="308791"/>
    <x v="3465"/>
    <n v="1"/>
    <x v="0"/>
    <s v="New Delhi"/>
    <s v="Shop 41, Ground Floor, Banda Bairagi Market, Near Malik Medical Store, Ramesh Nagar, Rajouri Garden, New Delhi"/>
    <x v="12"/>
    <s v="Indian Rupees(Rs.)"/>
    <x v="0"/>
    <x v="0"/>
    <x v="0"/>
    <n v="23"/>
    <x v="6"/>
    <x v="11"/>
    <x v="1"/>
    <n v="12"/>
    <n v="13"/>
    <d v="2016-12-13T00:00:00"/>
    <s v="Rs.250"/>
    <n v="1"/>
    <n v="250"/>
  </r>
  <r>
    <n v="7759"/>
    <x v="3155"/>
    <n v="1"/>
    <x v="0"/>
    <s v="New Delhi"/>
    <s v="E-6, Main Market, South Extension 2, New Delhi"/>
    <x v="42"/>
    <s v="Indian Rupees(Rs.)"/>
    <x v="0"/>
    <x v="0"/>
    <x v="0"/>
    <n v="160"/>
    <x v="6"/>
    <x v="5"/>
    <x v="4"/>
    <n v="12"/>
    <n v="3"/>
    <d v="2014-12-03T00:00:00"/>
    <s v="Rs.250"/>
    <n v="1"/>
    <n v="250"/>
  </r>
  <r>
    <n v="301767"/>
    <x v="120"/>
    <n v="1"/>
    <x v="0"/>
    <s v="New Delhi"/>
    <s v="WZ-22A, Mukherjee Park, Chaukhandi Road, Tilak Nagar, New Delhi"/>
    <x v="868"/>
    <s v="Indian Rupees(Rs.)"/>
    <x v="0"/>
    <x v="0"/>
    <x v="0"/>
    <n v="11"/>
    <x v="6"/>
    <x v="6"/>
    <x v="6"/>
    <n v="12"/>
    <n v="8"/>
    <d v="2010-12-08T00:00:00"/>
    <s v="Rs.250"/>
    <n v="1"/>
    <n v="250"/>
  </r>
  <r>
    <n v="18431191"/>
    <x v="3466"/>
    <n v="1"/>
    <x v="0"/>
    <s v="New Delhi"/>
    <s v="E-1, Main Khyala Raod, Tilak Nagar, New Delhi"/>
    <x v="19"/>
    <s v="Indian Rupees(Rs.)"/>
    <x v="0"/>
    <x v="0"/>
    <x v="0"/>
    <n v="2"/>
    <x v="6"/>
    <x v="0"/>
    <x v="6"/>
    <n v="12"/>
    <n v="3"/>
    <d v="2010-12-03T00:00:00"/>
    <s v="Rs.250"/>
    <n v="1"/>
    <n v="250"/>
  </r>
  <r>
    <n v="304687"/>
    <x v="3467"/>
    <n v="1"/>
    <x v="0"/>
    <s v="New Delhi"/>
    <s v="Maharaja Surajmal Samadhi Park, Opposite C Block, Suraj Mal Vihar, Anand Vihar, New Delhi"/>
    <x v="38"/>
    <s v="Indian Rupees(Rs.)"/>
    <x v="0"/>
    <x v="0"/>
    <x v="0"/>
    <n v="13"/>
    <x v="6"/>
    <x v="13"/>
    <x v="3"/>
    <n v="11"/>
    <n v="5"/>
    <d v="2011-11-05T00:00:00"/>
    <s v="Rs.250"/>
    <n v="1"/>
    <n v="250"/>
  </r>
  <r>
    <n v="313059"/>
    <x v="3468"/>
    <n v="1"/>
    <x v="0"/>
    <s v="New Delhi"/>
    <s v="DDA Market, Kalu Sarai, Hauz Khas, New Delhi"/>
    <x v="19"/>
    <s v="Indian Rupees(Rs.)"/>
    <x v="0"/>
    <x v="0"/>
    <x v="0"/>
    <n v="1"/>
    <x v="6"/>
    <x v="0"/>
    <x v="3"/>
    <n v="11"/>
    <n v="9"/>
    <d v="2011-11-09T00:00:00"/>
    <s v="Rs.250"/>
    <n v="1"/>
    <n v="250"/>
  </r>
  <r>
    <n v="18361202"/>
    <x v="3469"/>
    <n v="1"/>
    <x v="0"/>
    <s v="New Delhi"/>
    <s v="Near DTC Bus Pass Section, Timar Pur Chowk, GTB Nagar, New Delhi"/>
    <x v="38"/>
    <s v="Indian Rupees(Rs.)"/>
    <x v="0"/>
    <x v="0"/>
    <x v="0"/>
    <n v="1"/>
    <x v="6"/>
    <x v="0"/>
    <x v="3"/>
    <n v="11"/>
    <n v="20"/>
    <d v="2011-11-20T00:00:00"/>
    <s v="Rs.250"/>
    <n v="1"/>
    <n v="250"/>
  </r>
  <r>
    <n v="18486847"/>
    <x v="3470"/>
    <n v="1"/>
    <x v="0"/>
    <s v="New Delhi"/>
    <s v="Ground Floor, Handloom Haat, Janpath, New Delhi"/>
    <x v="7"/>
    <s v="Indian Rupees(Rs.)"/>
    <x v="0"/>
    <x v="0"/>
    <x v="0"/>
    <n v="1"/>
    <x v="6"/>
    <x v="0"/>
    <x v="7"/>
    <n v="11"/>
    <n v="25"/>
    <d v="2017-11-25T00:00:00"/>
    <s v="Rs.250"/>
    <n v="1"/>
    <n v="250"/>
  </r>
  <r>
    <n v="309533"/>
    <x v="3471"/>
    <n v="1"/>
    <x v="0"/>
    <s v="New Delhi"/>
    <s v="Shop 9, Aravali Shopping Centre, Kalkaji, New Delhi"/>
    <x v="101"/>
    <s v="Indian Rupees(Rs.)"/>
    <x v="0"/>
    <x v="0"/>
    <x v="0"/>
    <n v="25"/>
    <x v="6"/>
    <x v="4"/>
    <x v="1"/>
    <n v="11"/>
    <n v="23"/>
    <d v="2016-11-23T00:00:00"/>
    <s v="Rs.250"/>
    <n v="1"/>
    <n v="250"/>
  </r>
  <r>
    <n v="18392883"/>
    <x v="3472"/>
    <n v="1"/>
    <x v="0"/>
    <s v="New Delhi"/>
    <s v="J-4,135A DDA Flat, Kalkaji, New Delhi"/>
    <x v="42"/>
    <s v="Indian Rupees(Rs.)"/>
    <x v="0"/>
    <x v="0"/>
    <x v="0"/>
    <n v="3"/>
    <x v="6"/>
    <x v="0"/>
    <x v="7"/>
    <n v="11"/>
    <n v="2"/>
    <d v="2017-11-02T00:00:00"/>
    <s v="Rs.250"/>
    <n v="1"/>
    <n v="250"/>
  </r>
  <r>
    <n v="306491"/>
    <x v="3473"/>
    <n v="1"/>
    <x v="0"/>
    <s v="New Delhi"/>
    <s v="1811, Chandrawal Road, Malka Ganj, Kamla Nagar, New Delhi"/>
    <x v="3"/>
    <s v="Indian Rupees(Rs.)"/>
    <x v="0"/>
    <x v="1"/>
    <x v="0"/>
    <n v="56"/>
    <x v="6"/>
    <x v="28"/>
    <x v="4"/>
    <n v="11"/>
    <n v="22"/>
    <d v="2014-11-22T00:00:00"/>
    <s v="Rs.250"/>
    <n v="1"/>
    <n v="250"/>
  </r>
  <r>
    <n v="6269"/>
    <x v="3474"/>
    <n v="1"/>
    <x v="0"/>
    <s v="New Delhi"/>
    <s v="67, Khanna Market, Lodhi Road, New Delhi"/>
    <x v="41"/>
    <s v="Indian Rupees(Rs.)"/>
    <x v="0"/>
    <x v="0"/>
    <x v="0"/>
    <n v="2"/>
    <x v="6"/>
    <x v="0"/>
    <x v="0"/>
    <n v="11"/>
    <n v="26"/>
    <d v="2013-11-26T00:00:00"/>
    <s v="Rs.250"/>
    <n v="1"/>
    <n v="250"/>
  </r>
  <r>
    <n v="307998"/>
    <x v="3475"/>
    <n v="1"/>
    <x v="0"/>
    <s v="New Delhi"/>
    <s v="A1, Main Gandhi Market, Hari Nagar, Mayapuri Phase 2, New Delhi"/>
    <x v="30"/>
    <s v="Indian Rupees(Rs.)"/>
    <x v="0"/>
    <x v="0"/>
    <x v="0"/>
    <n v="6"/>
    <x v="6"/>
    <x v="10"/>
    <x v="8"/>
    <n v="11"/>
    <n v="8"/>
    <d v="2015-11-08T00:00:00"/>
    <s v="Rs.250"/>
    <n v="1"/>
    <n v="250"/>
  </r>
  <r>
    <n v="300273"/>
    <x v="3476"/>
    <n v="1"/>
    <x v="0"/>
    <s v="New Delhi"/>
    <s v="209-B, Baba Ganga Nath Market, Munirka, New Delhi"/>
    <x v="19"/>
    <s v="Indian Rupees(Rs.)"/>
    <x v="0"/>
    <x v="0"/>
    <x v="0"/>
    <n v="16"/>
    <x v="6"/>
    <x v="6"/>
    <x v="2"/>
    <n v="11"/>
    <n v="4"/>
    <d v="2018-11-04T00:00:00"/>
    <s v="Rs.250"/>
    <n v="1"/>
    <n v="250"/>
  </r>
  <r>
    <n v="18361244"/>
    <x v="3477"/>
    <n v="1"/>
    <x v="0"/>
    <s v="New Delhi"/>
    <s v="Shop G-17, Aggarwal Millenium Tower-I, Netaji Subhash Place, New Delhi"/>
    <x v="22"/>
    <s v="Indian Rupees(Rs.)"/>
    <x v="0"/>
    <x v="0"/>
    <x v="0"/>
    <n v="13"/>
    <x v="6"/>
    <x v="9"/>
    <x v="3"/>
    <n v="11"/>
    <n v="17"/>
    <d v="2011-11-17T00:00:00"/>
    <s v="Rs.250"/>
    <n v="1"/>
    <n v="250"/>
  </r>
  <r>
    <n v="18481280"/>
    <x v="3478"/>
    <n v="1"/>
    <x v="0"/>
    <s v="New Delhi"/>
    <s v="Gali 4, Multani Dhanda, Near Hotel R, Paharganj, New Delhi"/>
    <x v="12"/>
    <s v="Indian Rupees(Rs.)"/>
    <x v="0"/>
    <x v="0"/>
    <x v="0"/>
    <n v="4"/>
    <x v="6"/>
    <x v="10"/>
    <x v="3"/>
    <n v="11"/>
    <n v="3"/>
    <d v="2011-11-03T00:00:00"/>
    <s v="Rs.250"/>
    <n v="1"/>
    <n v="250"/>
  </r>
  <r>
    <n v="18446480"/>
    <x v="3479"/>
    <n v="1"/>
    <x v="0"/>
    <s v="New Delhi"/>
    <s v="Shop 9, Old Rajinder Nagar Market, Rajinder Nagar, New Delhi"/>
    <x v="908"/>
    <s v="Indian Rupees(Rs.)"/>
    <x v="0"/>
    <x v="1"/>
    <x v="0"/>
    <n v="11"/>
    <x v="6"/>
    <x v="6"/>
    <x v="2"/>
    <n v="11"/>
    <n v="8"/>
    <d v="2018-11-08T00:00:00"/>
    <s v="Rs.250"/>
    <n v="1"/>
    <n v="250"/>
  </r>
  <r>
    <n v="303289"/>
    <x v="3480"/>
    <n v="1"/>
    <x v="0"/>
    <s v="New Delhi"/>
    <s v="66/C, Humayunpur, Safdarjung, New Delhi"/>
    <x v="41"/>
    <s v="Indian Rupees(Rs.)"/>
    <x v="0"/>
    <x v="0"/>
    <x v="0"/>
    <n v="12"/>
    <x v="6"/>
    <x v="17"/>
    <x v="3"/>
    <n v="11"/>
    <n v="22"/>
    <d v="2011-11-22T00:00:00"/>
    <s v="Rs.250"/>
    <n v="1"/>
    <n v="250"/>
  </r>
  <r>
    <n v="18438433"/>
    <x v="2460"/>
    <n v="1"/>
    <x v="0"/>
    <s v="New Delhi"/>
    <s v="C-3/161-162, Yamuna Vihar, Shahdara, New Delhi"/>
    <x v="112"/>
    <s v="Indian Rupees(Rs.)"/>
    <x v="0"/>
    <x v="0"/>
    <x v="0"/>
    <n v="2"/>
    <x v="6"/>
    <x v="0"/>
    <x v="6"/>
    <n v="11"/>
    <n v="4"/>
    <d v="2010-11-04T00:00:00"/>
    <s v="Rs.250"/>
    <n v="1"/>
    <n v="250"/>
  </r>
  <r>
    <n v="18378042"/>
    <x v="3306"/>
    <n v="1"/>
    <x v="0"/>
    <s v="New Delhi"/>
    <s v="D-3/A, North Ghonda, Shahdara, New Delhi"/>
    <x v="5"/>
    <s v="Indian Rupees(Rs.)"/>
    <x v="0"/>
    <x v="0"/>
    <x v="0"/>
    <n v="2"/>
    <x v="6"/>
    <x v="0"/>
    <x v="1"/>
    <n v="11"/>
    <n v="27"/>
    <d v="2016-11-27T00:00:00"/>
    <s v="Rs.250"/>
    <n v="1"/>
    <n v="250"/>
  </r>
  <r>
    <n v="18418252"/>
    <x v="369"/>
    <n v="1"/>
    <x v="0"/>
    <s v="New Delhi"/>
    <s v="R-3, Rita Block, Main Market, Shakarpur, New Delhi Shakarpur"/>
    <x v="909"/>
    <s v="Indian Rupees(Rs.)"/>
    <x v="0"/>
    <x v="0"/>
    <x v="0"/>
    <n v="1"/>
    <x v="6"/>
    <x v="0"/>
    <x v="3"/>
    <n v="11"/>
    <n v="25"/>
    <d v="2011-11-25T00:00:00"/>
    <s v="Rs.250"/>
    <n v="1"/>
    <n v="250"/>
  </r>
  <r>
    <n v="18303675"/>
    <x v="3481"/>
    <n v="1"/>
    <x v="0"/>
    <s v="New Delhi"/>
    <s v="E-35, Tagore Garden Extension, Tagore Garden, New Delhi"/>
    <x v="19"/>
    <s v="Indian Rupees(Rs.)"/>
    <x v="0"/>
    <x v="0"/>
    <x v="0"/>
    <n v="5"/>
    <x v="6"/>
    <x v="10"/>
    <x v="4"/>
    <n v="11"/>
    <n v="8"/>
    <d v="2014-11-08T00:00:00"/>
    <s v="Rs.250"/>
    <n v="1"/>
    <n v="250"/>
  </r>
  <r>
    <n v="18292457"/>
    <x v="3482"/>
    <n v="1"/>
    <x v="0"/>
    <s v="New Delhi"/>
    <s v="Pacific Mall, Near Kids Zone, Tagore Garden, New Delhi"/>
    <x v="12"/>
    <s v="Indian Rupees(Rs.)"/>
    <x v="0"/>
    <x v="0"/>
    <x v="0"/>
    <n v="21"/>
    <x v="6"/>
    <x v="4"/>
    <x v="5"/>
    <n v="11"/>
    <n v="21"/>
    <d v="2012-11-21T00:00:00"/>
    <s v="Rs.250"/>
    <n v="1"/>
    <n v="250"/>
  </r>
  <r>
    <n v="18430872"/>
    <x v="3483"/>
    <n v="1"/>
    <x v="0"/>
    <s v="New Delhi"/>
    <s v="Main Shivaji Road, Tegore Garden, Tagore Garden, New Delhi"/>
    <x v="14"/>
    <s v="Indian Rupees(Rs.)"/>
    <x v="0"/>
    <x v="0"/>
    <x v="0"/>
    <n v="1"/>
    <x v="6"/>
    <x v="0"/>
    <x v="8"/>
    <n v="11"/>
    <n v="24"/>
    <d v="2015-11-24T00:00:00"/>
    <s v="Rs.250"/>
    <n v="1"/>
    <n v="250"/>
  </r>
  <r>
    <n v="18425771"/>
    <x v="3484"/>
    <n v="1"/>
    <x v="0"/>
    <s v="New Delhi"/>
    <s v="Narmada Shopping Complex, Opposite Don Bosco School, Alaknanda, New Delhi"/>
    <x v="61"/>
    <s v="Indian Rupees(Rs.)"/>
    <x v="0"/>
    <x v="0"/>
    <x v="0"/>
    <n v="14"/>
    <x v="6"/>
    <x v="7"/>
    <x v="4"/>
    <n v="10"/>
    <n v="26"/>
    <d v="2014-10-26T00:00:00"/>
    <s v="Rs.250"/>
    <n v="1"/>
    <n v="250"/>
  </r>
  <r>
    <n v="305913"/>
    <x v="3485"/>
    <n v="1"/>
    <x v="0"/>
    <s v="New Delhi"/>
    <s v="Central Market, Surajmal Vihar, Anand Vihar, New Delhi"/>
    <x v="12"/>
    <s v="Indian Rupees(Rs.)"/>
    <x v="0"/>
    <x v="0"/>
    <x v="0"/>
    <n v="18"/>
    <x v="6"/>
    <x v="15"/>
    <x v="7"/>
    <n v="10"/>
    <n v="13"/>
    <d v="2017-10-13T00:00:00"/>
    <s v="Rs.250"/>
    <n v="1"/>
    <n v="250"/>
  </r>
  <r>
    <n v="6647"/>
    <x v="3486"/>
    <n v="1"/>
    <x v="0"/>
    <s v="New Delhi"/>
    <s v="16-B, Hudson Lane, Kingsway Camp, Delhi University-GTB Nagar, New Delhi"/>
    <x v="42"/>
    <s v="Indian Rupees(Rs.)"/>
    <x v="0"/>
    <x v="1"/>
    <x v="0"/>
    <n v="258"/>
    <x v="6"/>
    <x v="7"/>
    <x v="0"/>
    <n v="10"/>
    <n v="10"/>
    <d v="2013-10-10T00:00:00"/>
    <s v="Rs.250"/>
    <n v="1"/>
    <n v="250"/>
  </r>
  <r>
    <n v="18463995"/>
    <x v="3403"/>
    <n v="1"/>
    <x v="0"/>
    <s v="New Delhi"/>
    <s v="1st Floor, B, Hudson Lane, Delhi University-GTB Nagar, New Delhi"/>
    <x v="7"/>
    <s v="Indian Rupees(Rs.)"/>
    <x v="0"/>
    <x v="0"/>
    <x v="0"/>
    <n v="1"/>
    <x v="6"/>
    <x v="0"/>
    <x v="7"/>
    <n v="10"/>
    <n v="14"/>
    <d v="2017-10-14T00:00:00"/>
    <s v="Rs.250"/>
    <n v="1"/>
    <n v="250"/>
  </r>
  <r>
    <n v="308766"/>
    <x v="3487"/>
    <n v="1"/>
    <x v="0"/>
    <s v="New Delhi"/>
    <s v="M Block, Greater Kailash (GK) 1, New Delhi"/>
    <x v="21"/>
    <s v="Indian Rupees(Rs.)"/>
    <x v="0"/>
    <x v="0"/>
    <x v="0"/>
    <n v="76"/>
    <x v="6"/>
    <x v="7"/>
    <x v="4"/>
    <n v="10"/>
    <n v="6"/>
    <d v="2014-10-06T00:00:00"/>
    <s v="Rs.250"/>
    <n v="1"/>
    <n v="250"/>
  </r>
  <r>
    <n v="1916"/>
    <x v="3444"/>
    <n v="1"/>
    <x v="0"/>
    <s v="New Delhi"/>
    <s v="5, S Block, Chandan Market, Greater Kailash (GK) 2, New Delhi"/>
    <x v="57"/>
    <s v="Indian Rupees(Rs.)"/>
    <x v="0"/>
    <x v="0"/>
    <x v="0"/>
    <n v="12"/>
    <x v="6"/>
    <x v="11"/>
    <x v="6"/>
    <n v="10"/>
    <n v="21"/>
    <d v="2010-10-21T00:00:00"/>
    <s v="Rs.250"/>
    <n v="1"/>
    <n v="250"/>
  </r>
  <r>
    <n v="18408034"/>
    <x v="402"/>
    <n v="1"/>
    <x v="0"/>
    <s v="New Delhi"/>
    <s v="Shop 1BA-148A, Jail Road, New Delhi"/>
    <x v="347"/>
    <s v="Indian Rupees(Rs.)"/>
    <x v="0"/>
    <x v="0"/>
    <x v="0"/>
    <n v="4"/>
    <x v="6"/>
    <x v="10"/>
    <x v="2"/>
    <n v="10"/>
    <n v="12"/>
    <d v="2018-10-12T00:00:00"/>
    <s v="Rs.250"/>
    <n v="1"/>
    <n v="250"/>
  </r>
  <r>
    <n v="18419911"/>
    <x v="3488"/>
    <n v="1"/>
    <x v="0"/>
    <s v="New Delhi"/>
    <s v="5/2, Double Storey, Bhogal, Jangpura, New Delhi"/>
    <x v="270"/>
    <s v="Indian Rupees(Rs.)"/>
    <x v="0"/>
    <x v="0"/>
    <x v="0"/>
    <n v="1"/>
    <x v="6"/>
    <x v="0"/>
    <x v="1"/>
    <n v="10"/>
    <n v="2"/>
    <d v="2016-10-02T00:00:00"/>
    <s v="Rs.250"/>
    <n v="1"/>
    <n v="250"/>
  </r>
  <r>
    <n v="3634"/>
    <x v="3440"/>
    <n v="1"/>
    <x v="0"/>
    <s v="New Delhi"/>
    <s v="6, B-41/A, Main Road, Kalkaji, New Delhi"/>
    <x v="12"/>
    <s v="Indian Rupees(Rs.)"/>
    <x v="0"/>
    <x v="0"/>
    <x v="0"/>
    <n v="91"/>
    <x v="6"/>
    <x v="15"/>
    <x v="3"/>
    <n v="10"/>
    <n v="26"/>
    <d v="2011-10-26T00:00:00"/>
    <s v="Rs.250"/>
    <n v="1"/>
    <n v="250"/>
  </r>
  <r>
    <n v="18312656"/>
    <x v="3489"/>
    <n v="1"/>
    <x v="0"/>
    <s v="New Delhi"/>
    <s v="EG-120, Inderpuri, Naraina, New Delhi"/>
    <x v="19"/>
    <s v="Indian Rupees(Rs.)"/>
    <x v="0"/>
    <x v="0"/>
    <x v="0"/>
    <n v="2"/>
    <x v="6"/>
    <x v="0"/>
    <x v="7"/>
    <n v="10"/>
    <n v="15"/>
    <d v="2017-10-15T00:00:00"/>
    <s v="Rs.250"/>
    <n v="1"/>
    <n v="250"/>
  </r>
  <r>
    <n v="312387"/>
    <x v="3449"/>
    <n v="1"/>
    <x v="0"/>
    <s v="New Delhi"/>
    <s v="B-2/9, Near HDFC Bank, Paschim Vihar, New Delhi"/>
    <x v="42"/>
    <s v="Indian Rupees(Rs.)"/>
    <x v="0"/>
    <x v="1"/>
    <x v="0"/>
    <n v="15"/>
    <x v="6"/>
    <x v="13"/>
    <x v="7"/>
    <n v="10"/>
    <n v="8"/>
    <d v="2017-10-08T00:00:00"/>
    <s v="Rs.250"/>
    <n v="1"/>
    <n v="250"/>
  </r>
  <r>
    <n v="5655"/>
    <x v="3387"/>
    <n v="1"/>
    <x v="0"/>
    <s v="New Delhi"/>
    <s v="Shop 11, B-4, DDA Market, Paschim Vihar, New Delhi"/>
    <x v="6"/>
    <s v="Indian Rupees(Rs.)"/>
    <x v="0"/>
    <x v="0"/>
    <x v="0"/>
    <n v="35"/>
    <x v="6"/>
    <x v="4"/>
    <x v="1"/>
    <n v="10"/>
    <n v="14"/>
    <d v="2016-10-14T00:00:00"/>
    <s v="Rs.250"/>
    <n v="1"/>
    <n v="250"/>
  </r>
  <r>
    <n v="302359"/>
    <x v="384"/>
    <n v="1"/>
    <x v="0"/>
    <s v="New Delhi"/>
    <s v="V 23, Main Hanuman Road, Naveen Shahdara, Shahdara, New Delhi"/>
    <x v="763"/>
    <s v="Indian Rupees(Rs.)"/>
    <x v="0"/>
    <x v="0"/>
    <x v="0"/>
    <n v="28"/>
    <x v="6"/>
    <x v="4"/>
    <x v="7"/>
    <n v="10"/>
    <n v="5"/>
    <d v="2017-10-05T00:00:00"/>
    <s v="Rs.250"/>
    <n v="1"/>
    <n v="250"/>
  </r>
  <r>
    <n v="310538"/>
    <x v="3490"/>
    <n v="1"/>
    <x v="0"/>
    <s v="New Delhi"/>
    <s v="Shop 1, 16/21, Subhash Nagar, New Delhi"/>
    <x v="47"/>
    <s v="Indian Rupees(Rs.)"/>
    <x v="0"/>
    <x v="0"/>
    <x v="0"/>
    <n v="6"/>
    <x v="6"/>
    <x v="10"/>
    <x v="7"/>
    <n v="10"/>
    <n v="6"/>
    <d v="2017-10-06T00:00:00"/>
    <s v="Rs.250"/>
    <n v="1"/>
    <n v="250"/>
  </r>
  <r>
    <n v="18245286"/>
    <x v="3491"/>
    <n v="1"/>
    <x v="0"/>
    <s v="New Delhi"/>
    <s v="198, Opposite Holy Child School Gate 2 , Shivaji Market, Tagore Garden Extension, Tagore Garden, New Delhi"/>
    <x v="236"/>
    <s v="Indian Rupees(Rs.)"/>
    <x v="0"/>
    <x v="0"/>
    <x v="0"/>
    <n v="36"/>
    <x v="6"/>
    <x v="11"/>
    <x v="7"/>
    <n v="10"/>
    <n v="19"/>
    <d v="2017-10-19T00:00:00"/>
    <s v="Rs.250"/>
    <n v="1"/>
    <n v="250"/>
  </r>
  <r>
    <n v="310286"/>
    <x v="3492"/>
    <n v="1"/>
    <x v="0"/>
    <s v="New Delhi"/>
    <s v="E-1, Khyala Road, Vishnu Garden, Tilak Nagar, New Delhi"/>
    <x v="12"/>
    <s v="Indian Rupees(Rs.)"/>
    <x v="0"/>
    <x v="0"/>
    <x v="0"/>
    <n v="3"/>
    <x v="6"/>
    <x v="0"/>
    <x v="3"/>
    <n v="10"/>
    <n v="28"/>
    <d v="2011-10-28T00:00:00"/>
    <s v="Rs.250"/>
    <n v="1"/>
    <n v="250"/>
  </r>
  <r>
    <n v="18401212"/>
    <x v="3493"/>
    <n v="1"/>
    <x v="0"/>
    <s v="New Delhi"/>
    <s v="G-1/66 Dalmill Road, Uttam Nagar, New Delhi"/>
    <x v="776"/>
    <s v="Indian Rupees(Rs.)"/>
    <x v="0"/>
    <x v="1"/>
    <x v="0"/>
    <n v="2"/>
    <x v="6"/>
    <x v="0"/>
    <x v="0"/>
    <n v="10"/>
    <n v="16"/>
    <d v="2013-10-16T00:00:00"/>
    <s v="Rs.250"/>
    <n v="1"/>
    <n v="250"/>
  </r>
  <r>
    <n v="312517"/>
    <x v="3494"/>
    <n v="1"/>
    <x v="0"/>
    <s v="New Delhi"/>
    <s v="G-36, Vardhman Sunrise Plaza, Vasundhara Enclave, New Delhi"/>
    <x v="91"/>
    <s v="Indian Rupees(Rs.)"/>
    <x v="0"/>
    <x v="0"/>
    <x v="0"/>
    <n v="31"/>
    <x v="6"/>
    <x v="4"/>
    <x v="2"/>
    <n v="10"/>
    <n v="18"/>
    <d v="2018-10-18T00:00:00"/>
    <s v="Rs.250"/>
    <n v="1"/>
    <n v="250"/>
  </r>
  <r>
    <n v="2362"/>
    <x v="2648"/>
    <n v="1"/>
    <x v="0"/>
    <s v="New Delhi"/>
    <s v="GG-1/143A, Main Market, Vikaspuri, New Delhi"/>
    <x v="64"/>
    <s v="Indian Rupees(Rs.)"/>
    <x v="0"/>
    <x v="0"/>
    <x v="0"/>
    <n v="35"/>
    <x v="6"/>
    <x v="4"/>
    <x v="5"/>
    <n v="10"/>
    <n v="1"/>
    <d v="2012-10-01T00:00:00"/>
    <s v="Rs.250"/>
    <n v="1"/>
    <n v="250"/>
  </r>
  <r>
    <n v="6577"/>
    <x v="3495"/>
    <n v="1"/>
    <x v="0"/>
    <s v="New Delhi"/>
    <s v="21, DDA Murga Market, J Block, Opposite Water Tank, Ashok Vihar Phase 1, New Delhi"/>
    <x v="8"/>
    <s v="Indian Rupees(Rs.)"/>
    <x v="0"/>
    <x v="0"/>
    <x v="0"/>
    <n v="5"/>
    <x v="11"/>
    <x v="10"/>
    <x v="5"/>
    <n v="9"/>
    <n v="24"/>
    <d v="2012-09-24T00:00:00"/>
    <s v="Rs.450"/>
    <n v="1"/>
    <n v="450"/>
  </r>
  <r>
    <n v="18238246"/>
    <x v="3496"/>
    <n v="1"/>
    <x v="0"/>
    <s v="New Delhi"/>
    <s v="Chanakyapuri, New Delhi"/>
    <x v="21"/>
    <s v="Indian Rupees(Rs.)"/>
    <x v="0"/>
    <x v="0"/>
    <x v="0"/>
    <n v="20"/>
    <x v="11"/>
    <x v="9"/>
    <x v="4"/>
    <n v="9"/>
    <n v="28"/>
    <d v="2014-09-28T00:00:00"/>
    <s v="Rs.450"/>
    <n v="1"/>
    <n v="450"/>
  </r>
  <r>
    <n v="7790"/>
    <x v="3497"/>
    <n v="1"/>
    <x v="0"/>
    <s v="New Delhi"/>
    <s v="Dilli Haat, INA, New Delhi"/>
    <x v="776"/>
    <s v="Indian Rupees(Rs.)"/>
    <x v="0"/>
    <x v="0"/>
    <x v="0"/>
    <n v="8"/>
    <x v="11"/>
    <x v="27"/>
    <x v="2"/>
    <n v="9"/>
    <n v="2"/>
    <d v="2018-09-02T00:00:00"/>
    <s v="Rs.450"/>
    <n v="1"/>
    <n v="450"/>
  </r>
  <r>
    <n v="305736"/>
    <x v="326"/>
    <n v="1"/>
    <x v="0"/>
    <s v="New Delhi"/>
    <s v="Near Main Building, IIT, Hauz Khas, New Delhi"/>
    <x v="7"/>
    <s v="Indian Rupees(Rs.)"/>
    <x v="0"/>
    <x v="0"/>
    <x v="0"/>
    <n v="35"/>
    <x v="11"/>
    <x v="9"/>
    <x v="4"/>
    <n v="9"/>
    <n v="24"/>
    <d v="2014-09-24T00:00:00"/>
    <s v="Rs.450"/>
    <n v="1"/>
    <n v="450"/>
  </r>
  <r>
    <n v="300994"/>
    <x v="3498"/>
    <n v="1"/>
    <x v="0"/>
    <s v="New Delhi"/>
    <s v="C4 A/46 A, Near Fire Station, Janakpuri, New Delhi"/>
    <x v="42"/>
    <s v="Indian Rupees(Rs.)"/>
    <x v="0"/>
    <x v="0"/>
    <x v="0"/>
    <n v="66"/>
    <x v="11"/>
    <x v="4"/>
    <x v="6"/>
    <n v="9"/>
    <n v="16"/>
    <d v="2010-09-16T00:00:00"/>
    <s v="Rs.450"/>
    <n v="1"/>
    <n v="450"/>
  </r>
  <r>
    <n v="300887"/>
    <x v="3499"/>
    <n v="1"/>
    <x v="0"/>
    <s v="New Delhi"/>
    <s v="H-63, BK Dutt Colony, Jor Bagh Lane, Jor Bagh, New Delhi"/>
    <x v="2"/>
    <s v="Indian Rupees(Rs.)"/>
    <x v="0"/>
    <x v="0"/>
    <x v="0"/>
    <n v="35"/>
    <x v="11"/>
    <x v="13"/>
    <x v="3"/>
    <n v="9"/>
    <n v="27"/>
    <d v="2011-09-27T00:00:00"/>
    <s v="Rs.450"/>
    <n v="1"/>
    <n v="450"/>
  </r>
  <r>
    <n v="309648"/>
    <x v="363"/>
    <n v="1"/>
    <x v="0"/>
    <s v="New Delhi"/>
    <s v="A-71, Kalkaji Main Road, Kalkaji, New Delhi"/>
    <x v="122"/>
    <s v="Indian Rupees(Rs.)"/>
    <x v="0"/>
    <x v="1"/>
    <x v="0"/>
    <n v="24"/>
    <x v="11"/>
    <x v="17"/>
    <x v="6"/>
    <n v="9"/>
    <n v="18"/>
    <d v="2010-09-18T00:00:00"/>
    <s v="Rs.450"/>
    <n v="1"/>
    <n v="450"/>
  </r>
  <r>
    <n v="303963"/>
    <x v="326"/>
    <n v="1"/>
    <x v="0"/>
    <s v="New Delhi"/>
    <s v="Jhandewalan Metro Station, Karol Bagh, New Delhi"/>
    <x v="7"/>
    <s v="Indian Rupees(Rs.)"/>
    <x v="0"/>
    <x v="0"/>
    <x v="0"/>
    <n v="21"/>
    <x v="11"/>
    <x v="17"/>
    <x v="5"/>
    <n v="9"/>
    <n v="28"/>
    <d v="2012-09-28T00:00:00"/>
    <s v="Rs.450"/>
    <n v="1"/>
    <n v="450"/>
  </r>
  <r>
    <n v="5507"/>
    <x v="3500"/>
    <n v="1"/>
    <x v="0"/>
    <s v="New Delhi"/>
    <s v="2695, Desh Bandhu Gupta Road, Karol Bagh, New Delhi"/>
    <x v="309"/>
    <s v="Indian Rupees(Rs.)"/>
    <x v="0"/>
    <x v="0"/>
    <x v="0"/>
    <n v="36"/>
    <x v="11"/>
    <x v="15"/>
    <x v="1"/>
    <n v="9"/>
    <n v="14"/>
    <d v="2016-09-14T00:00:00"/>
    <s v="Rs.450"/>
    <n v="1"/>
    <n v="450"/>
  </r>
  <r>
    <n v="18410770"/>
    <x v="2752"/>
    <n v="1"/>
    <x v="0"/>
    <s v="New Delhi"/>
    <s v="158, Block 7, Majnu ka Tila, New Delhi"/>
    <x v="910"/>
    <s v="Indian Rupees(Rs.)"/>
    <x v="0"/>
    <x v="0"/>
    <x v="0"/>
    <n v="7"/>
    <x v="11"/>
    <x v="13"/>
    <x v="5"/>
    <n v="9"/>
    <n v="21"/>
    <d v="2012-09-21T00:00:00"/>
    <s v="Rs.450"/>
    <n v="1"/>
    <n v="450"/>
  </r>
  <r>
    <n v="18292451"/>
    <x v="3501"/>
    <n v="1"/>
    <x v="0"/>
    <s v="New Delhi"/>
    <s v="C-3/88, New Kondli, Mayur Vihar Phase 3, New Delhi"/>
    <x v="2"/>
    <s v="Indian Rupees(Rs.)"/>
    <x v="0"/>
    <x v="0"/>
    <x v="0"/>
    <n v="5"/>
    <x v="11"/>
    <x v="13"/>
    <x v="0"/>
    <n v="9"/>
    <n v="25"/>
    <d v="2013-09-25T00:00:00"/>
    <s v="Rs.450"/>
    <n v="1"/>
    <n v="450"/>
  </r>
  <r>
    <n v="311824"/>
    <x v="3502"/>
    <n v="1"/>
    <x v="0"/>
    <s v="New Delhi"/>
    <s v="E-268, Ground Floor, Tikona Park, Jamia Nagar, New Friends Colony, New Delhi"/>
    <x v="30"/>
    <s v="Indian Rupees(Rs.)"/>
    <x v="0"/>
    <x v="0"/>
    <x v="0"/>
    <n v="7"/>
    <x v="11"/>
    <x v="13"/>
    <x v="4"/>
    <n v="9"/>
    <n v="20"/>
    <d v="2014-09-20T00:00:00"/>
    <s v="Rs.450"/>
    <n v="1"/>
    <n v="450"/>
  </r>
  <r>
    <n v="18313141"/>
    <x v="326"/>
    <n v="1"/>
    <x v="0"/>
    <s v="New Delhi"/>
    <s v="1st Floor, Escorts Heart Institute, New Friends Colony, New Delhi"/>
    <x v="7"/>
    <s v="Indian Rupees(Rs.)"/>
    <x v="0"/>
    <x v="0"/>
    <x v="0"/>
    <n v="2"/>
    <x v="11"/>
    <x v="0"/>
    <x v="6"/>
    <n v="9"/>
    <n v="10"/>
    <d v="2010-09-10T00:00:00"/>
    <s v="Rs.450"/>
    <n v="1"/>
    <n v="450"/>
  </r>
  <r>
    <n v="304152"/>
    <x v="326"/>
    <n v="1"/>
    <x v="0"/>
    <s v="New Delhi"/>
    <s v="Ground Floor, New Delhi Metro Station, Paharganj, New Delhi"/>
    <x v="7"/>
    <s v="Indian Rupees(Rs.)"/>
    <x v="0"/>
    <x v="0"/>
    <x v="0"/>
    <n v="16"/>
    <x v="11"/>
    <x v="6"/>
    <x v="7"/>
    <n v="9"/>
    <n v="22"/>
    <d v="2017-09-22T00:00:00"/>
    <s v="Rs.450"/>
    <n v="1"/>
    <n v="450"/>
  </r>
  <r>
    <n v="5595"/>
    <x v="326"/>
    <n v="1"/>
    <x v="0"/>
    <s v="New Delhi"/>
    <s v="Shop 6, 1st Floor, Near Kotak Mahindra Bank, Club Road, West Punjabi Bagh, Punjabi Bagh, New Delhi"/>
    <x v="7"/>
    <s v="Indian Rupees(Rs.)"/>
    <x v="0"/>
    <x v="0"/>
    <x v="0"/>
    <n v="58"/>
    <x v="11"/>
    <x v="7"/>
    <x v="5"/>
    <n v="9"/>
    <n v="27"/>
    <d v="2012-09-27T00:00:00"/>
    <s v="Rs.450"/>
    <n v="1"/>
    <n v="450"/>
  </r>
  <r>
    <n v="5527"/>
    <x v="326"/>
    <n v="1"/>
    <x v="0"/>
    <s v="New Delhi"/>
    <s v="Main Shankar Road, Rajinder Nagar, New Delhi"/>
    <x v="7"/>
    <s v="Indian Rupees(Rs.)"/>
    <x v="0"/>
    <x v="1"/>
    <x v="0"/>
    <n v="37"/>
    <x v="11"/>
    <x v="20"/>
    <x v="7"/>
    <n v="9"/>
    <n v="3"/>
    <d v="2017-09-03T00:00:00"/>
    <s v="Rs.450"/>
    <n v="1"/>
    <n v="450"/>
  </r>
  <r>
    <n v="6481"/>
    <x v="3503"/>
    <n v="1"/>
    <x v="0"/>
    <s v="New Delhi"/>
    <s v="B-1/115, 113, Sector 17, Rohini, New Delhi"/>
    <x v="911"/>
    <s v="Indian Rupees(Rs.)"/>
    <x v="0"/>
    <x v="1"/>
    <x v="0"/>
    <n v="114"/>
    <x v="11"/>
    <x v="6"/>
    <x v="1"/>
    <n v="9"/>
    <n v="18"/>
    <d v="2016-09-18T00:00:00"/>
    <s v="Rs.450"/>
    <n v="1"/>
    <n v="450"/>
  </r>
  <r>
    <n v="5283"/>
    <x v="3504"/>
    <n v="1"/>
    <x v="0"/>
    <s v="New Delhi"/>
    <s v="B-1/58, Sector 18, Rohini, New Delhi"/>
    <x v="875"/>
    <s v="Indian Rupees(Rs.)"/>
    <x v="0"/>
    <x v="1"/>
    <x v="0"/>
    <n v="73"/>
    <x v="11"/>
    <x v="11"/>
    <x v="8"/>
    <n v="9"/>
    <n v="10"/>
    <d v="2015-09-10T00:00:00"/>
    <s v="Rs.450"/>
    <n v="1"/>
    <n v="450"/>
  </r>
  <r>
    <n v="309783"/>
    <x v="3505"/>
    <n v="1"/>
    <x v="0"/>
    <s v="New Delhi"/>
    <s v="Plot 171, Opposite Maharaja Agrasen Institute of Technology, Pocket 6, Sector 22, Rohini, New Delhi"/>
    <x v="20"/>
    <s v="Indian Rupees(Rs.)"/>
    <x v="0"/>
    <x v="1"/>
    <x v="0"/>
    <n v="83"/>
    <x v="11"/>
    <x v="9"/>
    <x v="0"/>
    <n v="9"/>
    <n v="9"/>
    <d v="2013-09-09T00:00:00"/>
    <s v="Rs.450"/>
    <n v="1"/>
    <n v="450"/>
  </r>
  <r>
    <n v="4726"/>
    <x v="2118"/>
    <n v="1"/>
    <x v="0"/>
    <s v="New Delhi"/>
    <s v="K-3/K-4, Near Gyan Bharti School, Saket, New Delhi"/>
    <x v="3"/>
    <s v="Indian Rupees(Rs.)"/>
    <x v="0"/>
    <x v="1"/>
    <x v="0"/>
    <n v="112"/>
    <x v="11"/>
    <x v="30"/>
    <x v="1"/>
    <n v="9"/>
    <n v="24"/>
    <d v="2016-09-24T00:00:00"/>
    <s v="Rs.450"/>
    <n v="1"/>
    <n v="450"/>
  </r>
  <r>
    <n v="609"/>
    <x v="326"/>
    <n v="1"/>
    <x v="0"/>
    <s v="New Delhi"/>
    <s v="13, South Campus, Satyaniketan, New Delhi"/>
    <x v="7"/>
    <s v="Indian Rupees(Rs.)"/>
    <x v="0"/>
    <x v="0"/>
    <x v="0"/>
    <n v="78"/>
    <x v="11"/>
    <x v="15"/>
    <x v="1"/>
    <n v="9"/>
    <n v="11"/>
    <d v="2016-09-11T00:00:00"/>
    <s v="Rs.450"/>
    <n v="1"/>
    <n v="450"/>
  </r>
  <r>
    <n v="310876"/>
    <x v="3506"/>
    <n v="1"/>
    <x v="0"/>
    <s v="New Delhi"/>
    <s v="A-60, Sarpanch Chowk, New Ashok Nagar, Near, Vasundhara Enclave, New Delhi"/>
    <x v="38"/>
    <s v="Indian Rupees(Rs.)"/>
    <x v="0"/>
    <x v="0"/>
    <x v="0"/>
    <n v="32"/>
    <x v="11"/>
    <x v="15"/>
    <x v="3"/>
    <n v="9"/>
    <n v="12"/>
    <d v="2011-09-12T00:00:00"/>
    <s v="Rs.450"/>
    <n v="1"/>
    <n v="450"/>
  </r>
  <r>
    <n v="18258759"/>
    <x v="3507"/>
    <n v="1"/>
    <x v="0"/>
    <s v="New Delhi"/>
    <s v="63-C, Pocket F, Gangotri Apartments, Alaknanda, New Delhi"/>
    <x v="21"/>
    <s v="Indian Rupees(Rs.)"/>
    <x v="0"/>
    <x v="0"/>
    <x v="0"/>
    <n v="22"/>
    <x v="11"/>
    <x v="4"/>
    <x v="4"/>
    <n v="8"/>
    <n v="12"/>
    <d v="2014-08-12T00:00:00"/>
    <s v="Rs.450"/>
    <n v="1"/>
    <n v="450"/>
  </r>
  <r>
    <n v="18312487"/>
    <x v="326"/>
    <n v="1"/>
    <x v="0"/>
    <s v="New Delhi"/>
    <s v="1st Floor, BPCL Petrol Pump, Opposite Chanakyapuri Cinema, Chanakyapuri, New Delhi"/>
    <x v="7"/>
    <s v="Indian Rupees(Rs.)"/>
    <x v="0"/>
    <x v="0"/>
    <x v="0"/>
    <n v="4"/>
    <x v="11"/>
    <x v="10"/>
    <x v="5"/>
    <n v="8"/>
    <n v="13"/>
    <d v="2012-08-13T00:00:00"/>
    <s v="Rs.450"/>
    <n v="1"/>
    <n v="450"/>
  </r>
  <r>
    <n v="308261"/>
    <x v="3508"/>
    <n v="1"/>
    <x v="0"/>
    <s v="New Delhi"/>
    <s v="7, Chanakyapuri, New Delhi"/>
    <x v="45"/>
    <s v="Indian Rupees(Rs.)"/>
    <x v="0"/>
    <x v="0"/>
    <x v="0"/>
    <n v="33"/>
    <x v="11"/>
    <x v="6"/>
    <x v="7"/>
    <n v="8"/>
    <n v="21"/>
    <d v="2017-08-21T00:00:00"/>
    <s v="Rs.450"/>
    <n v="1"/>
    <n v="450"/>
  </r>
  <r>
    <n v="472"/>
    <x v="3509"/>
    <n v="1"/>
    <x v="0"/>
    <s v="New Delhi"/>
    <s v="S-29 &amp; 30, Main Market, Green Park, New Delhi"/>
    <x v="912"/>
    <s v="Indian Rupees(Rs.)"/>
    <x v="0"/>
    <x v="0"/>
    <x v="0"/>
    <n v="1198"/>
    <x v="11"/>
    <x v="9"/>
    <x v="4"/>
    <n v="8"/>
    <n v="6"/>
    <d v="2014-08-06T00:00:00"/>
    <s v="Rs.450"/>
    <n v="1"/>
    <n v="450"/>
  </r>
  <r>
    <n v="6628"/>
    <x v="3510"/>
    <n v="1"/>
    <x v="0"/>
    <s v="New Delhi"/>
    <s v="Opposite Amar Dev Public School, Near Vinayak Hospital, Gujranwala Town, New Delhi"/>
    <x v="3"/>
    <s v="Indian Rupees(Rs.)"/>
    <x v="0"/>
    <x v="0"/>
    <x v="0"/>
    <n v="13"/>
    <x v="11"/>
    <x v="13"/>
    <x v="2"/>
    <n v="8"/>
    <n v="9"/>
    <d v="2018-08-09T00:00:00"/>
    <s v="Rs.450"/>
    <n v="1"/>
    <n v="450"/>
  </r>
  <r>
    <n v="4079"/>
    <x v="2012"/>
    <n v="1"/>
    <x v="0"/>
    <s v="New Delhi"/>
    <s v="236, Main Road, Opposite North Gate Orbit Plaza Mall, Part 3, Gujranwala Town, New Delhi"/>
    <x v="3"/>
    <s v="Indian Rupees(Rs.)"/>
    <x v="0"/>
    <x v="0"/>
    <x v="0"/>
    <n v="32"/>
    <x v="11"/>
    <x v="15"/>
    <x v="6"/>
    <n v="8"/>
    <n v="20"/>
    <d v="2010-08-20T00:00:00"/>
    <s v="Rs.450"/>
    <n v="1"/>
    <n v="450"/>
  </r>
  <r>
    <n v="18454474"/>
    <x v="3511"/>
    <n v="1"/>
    <x v="0"/>
    <s v="New Delhi"/>
    <s v="D-1, Fateh Nagar, Vaidic Marg, Jail Road, New Delhi"/>
    <x v="3"/>
    <s v="Indian Rupees(Rs.)"/>
    <x v="0"/>
    <x v="1"/>
    <x v="0"/>
    <n v="2"/>
    <x v="11"/>
    <x v="0"/>
    <x v="3"/>
    <n v="8"/>
    <n v="2"/>
    <d v="2011-08-02T00:00:00"/>
    <s v="Rs.450"/>
    <n v="1"/>
    <n v="450"/>
  </r>
  <r>
    <n v="5590"/>
    <x v="326"/>
    <n v="1"/>
    <x v="0"/>
    <s v="New Delhi"/>
    <s v="Main Road, Metro Pillar 338, Kirti Nagar, New Delhi"/>
    <x v="7"/>
    <s v="Indian Rupees(Rs.)"/>
    <x v="0"/>
    <x v="0"/>
    <x v="0"/>
    <n v="23"/>
    <x v="11"/>
    <x v="11"/>
    <x v="2"/>
    <n v="8"/>
    <n v="16"/>
    <d v="2018-08-16T00:00:00"/>
    <s v="Rs.450"/>
    <n v="1"/>
    <n v="450"/>
  </r>
  <r>
    <n v="9572"/>
    <x v="595"/>
    <n v="1"/>
    <x v="0"/>
    <s v="New Delhi"/>
    <s v="C-222, Lajpat Nagar 1, New Delhi"/>
    <x v="38"/>
    <s v="Indian Rupees(Rs.)"/>
    <x v="0"/>
    <x v="1"/>
    <x v="0"/>
    <n v="56"/>
    <x v="11"/>
    <x v="11"/>
    <x v="7"/>
    <n v="8"/>
    <n v="24"/>
    <d v="2017-08-24T00:00:00"/>
    <s v="Rs.450"/>
    <n v="1"/>
    <n v="450"/>
  </r>
  <r>
    <n v="9829"/>
    <x v="326"/>
    <n v="1"/>
    <x v="0"/>
    <s v="New Delhi"/>
    <s v="A 47, Ground Floor, Gurunanak Road, Opposite V3S Mall, Laxmi Nagar, New Delhi"/>
    <x v="7"/>
    <s v="Indian Rupees(Rs.)"/>
    <x v="0"/>
    <x v="0"/>
    <x v="0"/>
    <n v="14"/>
    <x v="11"/>
    <x v="27"/>
    <x v="4"/>
    <n v="8"/>
    <n v="6"/>
    <d v="2014-08-06T00:00:00"/>
    <s v="Rs.450"/>
    <n v="1"/>
    <n v="450"/>
  </r>
  <r>
    <n v="18333396"/>
    <x v="2118"/>
    <n v="1"/>
    <x v="0"/>
    <s v="New Delhi"/>
    <s v="A-79, Main Red Light Chowk, Opposite Vishal Mega Mart, Main Vasant Kunj Road, Mahipalpur, New Delhi"/>
    <x v="3"/>
    <s v="Indian Rupees(Rs.)"/>
    <x v="0"/>
    <x v="0"/>
    <x v="0"/>
    <n v="6"/>
    <x v="11"/>
    <x v="20"/>
    <x v="8"/>
    <n v="8"/>
    <n v="25"/>
    <d v="2015-08-25T00:00:00"/>
    <s v="Rs.450"/>
    <n v="1"/>
    <n v="450"/>
  </r>
  <r>
    <n v="6180"/>
    <x v="3512"/>
    <n v="1"/>
    <x v="0"/>
    <s v="New Delhi"/>
    <s v="A 1, Acharya Niketan, Mayur Vihar Phase 1, New Delhi"/>
    <x v="25"/>
    <s v="Indian Rupees(Rs.)"/>
    <x v="0"/>
    <x v="0"/>
    <x v="0"/>
    <n v="19"/>
    <x v="11"/>
    <x v="11"/>
    <x v="5"/>
    <n v="8"/>
    <n v="2"/>
    <d v="2012-08-02T00:00:00"/>
    <s v="Rs.450"/>
    <n v="1"/>
    <n v="450"/>
  </r>
  <r>
    <n v="6190"/>
    <x v="326"/>
    <n v="1"/>
    <x v="0"/>
    <s v="New Delhi"/>
    <s v="Sikka Plaza, Near Ahlcon Public School, Opposite UNA Enclave, Mayur Vihar Phase 1, New Delhi"/>
    <x v="7"/>
    <s v="Indian Rupees(Rs.)"/>
    <x v="0"/>
    <x v="0"/>
    <x v="0"/>
    <n v="49"/>
    <x v="11"/>
    <x v="26"/>
    <x v="7"/>
    <n v="8"/>
    <n v="20"/>
    <d v="2017-08-20T00:00:00"/>
    <s v="Rs.450"/>
    <n v="1"/>
    <n v="450"/>
  </r>
  <r>
    <n v="310997"/>
    <x v="384"/>
    <n v="1"/>
    <x v="0"/>
    <s v="New Delhi"/>
    <s v="Shop 4, 265 Main Road, Hakikat Nagar, Mukherjee Nagar, New Delhi"/>
    <x v="6"/>
    <s v="Indian Rupees(Rs.)"/>
    <x v="0"/>
    <x v="0"/>
    <x v="0"/>
    <n v="11"/>
    <x v="11"/>
    <x v="6"/>
    <x v="5"/>
    <n v="8"/>
    <n v="2"/>
    <d v="2012-08-02T00:00:00"/>
    <s v="Rs.450"/>
    <n v="1"/>
    <n v="450"/>
  </r>
  <r>
    <n v="641"/>
    <x v="326"/>
    <n v="1"/>
    <x v="0"/>
    <s v="New Delhi"/>
    <s v="Ground Floor, Community Centre, Naraina, New Delhi"/>
    <x v="7"/>
    <s v="Indian Rupees(Rs.)"/>
    <x v="0"/>
    <x v="0"/>
    <x v="0"/>
    <n v="23"/>
    <x v="11"/>
    <x v="17"/>
    <x v="7"/>
    <n v="8"/>
    <n v="7"/>
    <d v="2017-08-07T00:00:00"/>
    <s v="Rs.450"/>
    <n v="1"/>
    <n v="450"/>
  </r>
  <r>
    <n v="304107"/>
    <x v="326"/>
    <n v="1"/>
    <x v="0"/>
    <s v="New Delhi"/>
    <s v="Near Kamal Cinema, Safdarjung Enclave, New Delhi, Safdarjung, New Delhi"/>
    <x v="7"/>
    <s v="Indian Rupees(Rs.)"/>
    <x v="0"/>
    <x v="0"/>
    <x v="0"/>
    <n v="16"/>
    <x v="11"/>
    <x v="27"/>
    <x v="1"/>
    <n v="8"/>
    <n v="24"/>
    <d v="2016-08-24T00:00:00"/>
    <s v="Rs.450"/>
    <n v="1"/>
    <n v="450"/>
  </r>
  <r>
    <n v="18204486"/>
    <x v="3513"/>
    <n v="1"/>
    <x v="0"/>
    <s v="New Delhi"/>
    <s v="99, Satyaniketan, New Delhi"/>
    <x v="3"/>
    <s v="Indian Rupees(Rs.)"/>
    <x v="0"/>
    <x v="0"/>
    <x v="0"/>
    <n v="31"/>
    <x v="11"/>
    <x v="17"/>
    <x v="4"/>
    <n v="8"/>
    <n v="1"/>
    <d v="2014-08-01T00:00:00"/>
    <s v="Rs.450"/>
    <n v="1"/>
    <n v="450"/>
  </r>
  <r>
    <n v="18358165"/>
    <x v="3514"/>
    <n v="1"/>
    <x v="0"/>
    <s v="New Delhi"/>
    <s v="C-8, Opposite Metro Pillar 717, Kiran Garden, Main Najafgarh Road, Uttam Nagar, New Delhi"/>
    <x v="24"/>
    <s v="Indian Rupees(Rs.)"/>
    <x v="0"/>
    <x v="1"/>
    <x v="0"/>
    <n v="2"/>
    <x v="11"/>
    <x v="0"/>
    <x v="1"/>
    <n v="8"/>
    <n v="8"/>
    <d v="2016-08-08T00:00:00"/>
    <s v="Rs.450"/>
    <n v="1"/>
    <n v="450"/>
  </r>
  <r>
    <n v="8257"/>
    <x v="326"/>
    <n v="1"/>
    <x v="0"/>
    <s v="New Delhi"/>
    <s v="12, Ground Floor, V3S Mall, Laxmi Nagar, New Delhi"/>
    <x v="7"/>
    <s v="Indian Rupees(Rs.)"/>
    <x v="0"/>
    <x v="0"/>
    <x v="0"/>
    <n v="33"/>
    <x v="11"/>
    <x v="17"/>
    <x v="5"/>
    <n v="8"/>
    <n v="13"/>
    <d v="2012-08-13T00:00:00"/>
    <s v="Rs.450"/>
    <n v="1"/>
    <n v="450"/>
  </r>
  <r>
    <n v="18312585"/>
    <x v="326"/>
    <n v="1"/>
    <x v="0"/>
    <s v="New Delhi"/>
    <s v="61, Inside PVR Community Centre, Basant Lok, Vasant Vihar, New Delhi"/>
    <x v="7"/>
    <s v="Indian Rupees(Rs.)"/>
    <x v="0"/>
    <x v="0"/>
    <x v="0"/>
    <n v="2"/>
    <x v="11"/>
    <x v="0"/>
    <x v="7"/>
    <n v="8"/>
    <n v="6"/>
    <d v="2017-08-06T00:00:00"/>
    <s v="Rs.450"/>
    <n v="1"/>
    <n v="450"/>
  </r>
  <r>
    <n v="7814"/>
    <x v="3515"/>
    <n v="1"/>
    <x v="0"/>
    <s v="New Delhi"/>
    <s v="Dilli Haat, INA, New Delhi"/>
    <x v="913"/>
    <s v="Indian Rupees(Rs.)"/>
    <x v="0"/>
    <x v="0"/>
    <x v="0"/>
    <n v="52"/>
    <x v="11"/>
    <x v="13"/>
    <x v="6"/>
    <n v="7"/>
    <n v="26"/>
    <d v="2010-07-26T00:00:00"/>
    <s v="Rs.450"/>
    <n v="1"/>
    <n v="450"/>
  </r>
  <r>
    <n v="18312607"/>
    <x v="326"/>
    <n v="1"/>
    <x v="0"/>
    <s v="New Delhi"/>
    <s v="HPCL Petrol Pump, Near IOC Office, Green Park, New Delhi"/>
    <x v="7"/>
    <s v="Indian Rupees(Rs.)"/>
    <x v="0"/>
    <x v="0"/>
    <x v="0"/>
    <n v="4"/>
    <x v="11"/>
    <x v="10"/>
    <x v="3"/>
    <n v="7"/>
    <n v="1"/>
    <d v="2011-07-01T00:00:00"/>
    <s v="Rs.450"/>
    <n v="1"/>
    <n v="450"/>
  </r>
  <r>
    <n v="7012"/>
    <x v="326"/>
    <n v="1"/>
    <x v="0"/>
    <s v="New Delhi"/>
    <s v="Opposite Easy Day Shopping Complex, B Block, Near Community Centre, Janakpuri, New Delhi"/>
    <x v="7"/>
    <s v="Indian Rupees(Rs.)"/>
    <x v="0"/>
    <x v="0"/>
    <x v="0"/>
    <n v="50"/>
    <x v="11"/>
    <x v="4"/>
    <x v="7"/>
    <n v="7"/>
    <n v="27"/>
    <d v="2017-07-27T00:00:00"/>
    <s v="Rs.450"/>
    <n v="1"/>
    <n v="450"/>
  </r>
  <r>
    <n v="308938"/>
    <x v="3516"/>
    <n v="1"/>
    <x v="0"/>
    <s v="New Delhi"/>
    <s v="J-2/1 , Near Pragati Eye Center, Krishna Nagar, New Delhi"/>
    <x v="30"/>
    <s v="Indian Rupees(Rs.)"/>
    <x v="0"/>
    <x v="0"/>
    <x v="0"/>
    <n v="21"/>
    <x v="11"/>
    <x v="9"/>
    <x v="2"/>
    <n v="7"/>
    <n v="23"/>
    <d v="2018-07-23T00:00:00"/>
    <s v="Rs.450"/>
    <n v="1"/>
    <n v="450"/>
  </r>
  <r>
    <n v="5840"/>
    <x v="3517"/>
    <n v="1"/>
    <x v="0"/>
    <s v="New Delhi"/>
    <s v="Opposite Lodhi Road Post Office, Lodhi Road, New Delhi"/>
    <x v="19"/>
    <s v="Indian Rupees(Rs.)"/>
    <x v="0"/>
    <x v="0"/>
    <x v="0"/>
    <n v="63"/>
    <x v="11"/>
    <x v="10"/>
    <x v="0"/>
    <n v="7"/>
    <n v="12"/>
    <d v="2013-07-12T00:00:00"/>
    <s v="Rs.450"/>
    <n v="1"/>
    <n v="450"/>
  </r>
  <r>
    <n v="302742"/>
    <x v="3518"/>
    <n v="1"/>
    <x v="0"/>
    <s v="New Delhi"/>
    <s v="Ispat Bhawan, Near Petrol Pump, MCD Stall, Lodhi Road, New Delhi"/>
    <x v="14"/>
    <s v="Indian Rupees(Rs.)"/>
    <x v="0"/>
    <x v="0"/>
    <x v="0"/>
    <n v="162"/>
    <x v="11"/>
    <x v="21"/>
    <x v="7"/>
    <n v="7"/>
    <n v="7"/>
    <d v="2017-07-07T00:00:00"/>
    <s v="Rs.450"/>
    <n v="1"/>
    <n v="450"/>
  </r>
  <r>
    <n v="6453"/>
    <x v="595"/>
    <n v="1"/>
    <x v="0"/>
    <s v="New Delhi"/>
    <s v="JD Block Market, Pitampura, New Delhi"/>
    <x v="19"/>
    <s v="Indian Rupees(Rs.)"/>
    <x v="0"/>
    <x v="1"/>
    <x v="0"/>
    <n v="60"/>
    <x v="11"/>
    <x v="20"/>
    <x v="7"/>
    <n v="7"/>
    <n v="18"/>
    <d v="2017-07-18T00:00:00"/>
    <s v="Rs.450"/>
    <n v="1"/>
    <n v="450"/>
  </r>
  <r>
    <n v="308067"/>
    <x v="3519"/>
    <n v="1"/>
    <x v="0"/>
    <s v="New Delhi"/>
    <s v="13-A, East Avenue Market, Punjabi Bagh, New Delhi"/>
    <x v="51"/>
    <s v="Indian Rupees(Rs.)"/>
    <x v="0"/>
    <x v="0"/>
    <x v="0"/>
    <n v="63"/>
    <x v="11"/>
    <x v="11"/>
    <x v="6"/>
    <n v="7"/>
    <n v="25"/>
    <d v="2010-07-25T00:00:00"/>
    <s v="Rs.450"/>
    <n v="1"/>
    <n v="450"/>
  </r>
  <r>
    <n v="301229"/>
    <x v="3520"/>
    <n v="1"/>
    <x v="0"/>
    <s v="New Delhi"/>
    <s v="Shop 8, Sector 9 Market, R K Puram, New Delhi"/>
    <x v="3"/>
    <s v="Indian Rupees(Rs.)"/>
    <x v="0"/>
    <x v="1"/>
    <x v="0"/>
    <n v="53"/>
    <x v="11"/>
    <x v="17"/>
    <x v="5"/>
    <n v="7"/>
    <n v="8"/>
    <d v="2012-07-08T00:00:00"/>
    <s v="Rs.450"/>
    <n v="1"/>
    <n v="450"/>
  </r>
  <r>
    <n v="18312595"/>
    <x v="326"/>
    <n v="1"/>
    <x v="0"/>
    <s v="New Delhi"/>
    <s v="Inside MAX Hospital, FC-50, C &amp; D Block, Shalimar Bagh, New Delhi"/>
    <x v="7"/>
    <s v="Indian Rupees(Rs.)"/>
    <x v="0"/>
    <x v="0"/>
    <x v="0"/>
    <n v="5"/>
    <x v="11"/>
    <x v="13"/>
    <x v="3"/>
    <n v="7"/>
    <n v="23"/>
    <d v="2011-07-23T00:00:00"/>
    <s v="Rs.450"/>
    <n v="1"/>
    <n v="450"/>
  </r>
  <r>
    <n v="18225627"/>
    <x v="3498"/>
    <n v="1"/>
    <x v="0"/>
    <s v="New Delhi"/>
    <s v="19, Near Yamuna Sports Complex, Vigyan Vihar, Near Vivek Vihar, New Delhi"/>
    <x v="42"/>
    <s v="Indian Rupees(Rs.)"/>
    <x v="0"/>
    <x v="0"/>
    <x v="0"/>
    <n v="5"/>
    <x v="11"/>
    <x v="13"/>
    <x v="7"/>
    <n v="7"/>
    <n v="26"/>
    <d v="2017-07-26T00:00:00"/>
    <s v="Rs.450"/>
    <n v="1"/>
    <n v="450"/>
  </r>
  <r>
    <n v="7593"/>
    <x v="3521"/>
    <n v="1"/>
    <x v="0"/>
    <s v="New Delhi"/>
    <s v="Alaknanda Shopping Complex, Alaknanda, New Delhi"/>
    <x v="19"/>
    <s v="Indian Rupees(Rs.)"/>
    <x v="0"/>
    <x v="0"/>
    <x v="0"/>
    <n v="42"/>
    <x v="11"/>
    <x v="20"/>
    <x v="2"/>
    <n v="6"/>
    <n v="9"/>
    <d v="2018-06-09T00:00:00"/>
    <s v="Rs.450"/>
    <n v="1"/>
    <n v="450"/>
  </r>
  <r>
    <n v="5630"/>
    <x v="2782"/>
    <n v="1"/>
    <x v="0"/>
    <s v="New Delhi"/>
    <s v="15, Koushalya Park, Hauz Khas, New Delhi"/>
    <x v="64"/>
    <s v="Indian Rupees(Rs.)"/>
    <x v="0"/>
    <x v="1"/>
    <x v="0"/>
    <n v="175"/>
    <x v="11"/>
    <x v="13"/>
    <x v="5"/>
    <n v="6"/>
    <n v="7"/>
    <d v="2012-06-07T00:00:00"/>
    <s v="Rs.450"/>
    <n v="1"/>
    <n v="450"/>
  </r>
  <r>
    <n v="18025100"/>
    <x v="595"/>
    <n v="1"/>
    <x v="0"/>
    <s v="New Delhi"/>
    <s v="3/48, Jangpura Extension, Central Road, Double Story, Jangpura, New Delhi"/>
    <x v="38"/>
    <s v="Indian Rupees(Rs.)"/>
    <x v="0"/>
    <x v="1"/>
    <x v="0"/>
    <n v="5"/>
    <x v="11"/>
    <x v="27"/>
    <x v="2"/>
    <n v="6"/>
    <n v="6"/>
    <d v="2018-06-06T00:00:00"/>
    <s v="Rs.450"/>
    <n v="1"/>
    <n v="450"/>
  </r>
  <r>
    <n v="9620"/>
    <x v="326"/>
    <n v="1"/>
    <x v="0"/>
    <s v="New Delhi"/>
    <s v="E 154, Kalkaji, New Delhi"/>
    <x v="7"/>
    <s v="Indian Rupees(Rs.)"/>
    <x v="0"/>
    <x v="1"/>
    <x v="0"/>
    <n v="33"/>
    <x v="11"/>
    <x v="20"/>
    <x v="3"/>
    <n v="6"/>
    <n v="9"/>
    <d v="2011-06-09T00:00:00"/>
    <s v="Rs.450"/>
    <n v="1"/>
    <n v="450"/>
  </r>
  <r>
    <n v="305360"/>
    <x v="326"/>
    <n v="1"/>
    <x v="0"/>
    <s v="New Delhi"/>
    <s v="422 D, Ground Floor, Metro Station, Karol Bagh, New Delhi"/>
    <x v="7"/>
    <s v="Indian Rupees(Rs.)"/>
    <x v="0"/>
    <x v="0"/>
    <x v="0"/>
    <n v="32"/>
    <x v="11"/>
    <x v="24"/>
    <x v="2"/>
    <n v="6"/>
    <n v="9"/>
    <d v="2018-06-09T00:00:00"/>
    <s v="Rs.450"/>
    <n v="1"/>
    <n v="450"/>
  </r>
  <r>
    <n v="312855"/>
    <x v="2389"/>
    <n v="1"/>
    <x v="0"/>
    <s v="New Delhi"/>
    <s v="21 DDA Market, Defence Enclave, Preet Vihar, New Delhi"/>
    <x v="3"/>
    <s v="Indian Rupees(Rs.)"/>
    <x v="0"/>
    <x v="1"/>
    <x v="0"/>
    <n v="17"/>
    <x v="11"/>
    <x v="15"/>
    <x v="2"/>
    <n v="6"/>
    <n v="15"/>
    <d v="2018-06-15T00:00:00"/>
    <s v="Rs.450"/>
    <n v="1"/>
    <n v="450"/>
  </r>
  <r>
    <n v="7242"/>
    <x v="3522"/>
    <n v="1"/>
    <x v="0"/>
    <s v="New Delhi"/>
    <s v="27/A, Market, Old Rajinder Nagar, Rajinder Nagar, New Delhi"/>
    <x v="38"/>
    <s v="Indian Rupees(Rs.)"/>
    <x v="0"/>
    <x v="0"/>
    <x v="0"/>
    <n v="76"/>
    <x v="11"/>
    <x v="4"/>
    <x v="5"/>
    <n v="6"/>
    <n v="25"/>
    <d v="2012-06-25T00:00:00"/>
    <s v="Rs.450"/>
    <n v="1"/>
    <n v="450"/>
  </r>
  <r>
    <n v="2000"/>
    <x v="3523"/>
    <n v="1"/>
    <x v="0"/>
    <s v="New Delhi"/>
    <s v="351, Aggarwal Center Plaza, DC Chowk, Sector 9, Rohini, New Delhi"/>
    <x v="29"/>
    <s v="Indian Rupees(Rs.)"/>
    <x v="0"/>
    <x v="1"/>
    <x v="0"/>
    <n v="116"/>
    <x v="11"/>
    <x v="15"/>
    <x v="5"/>
    <n v="6"/>
    <n v="11"/>
    <d v="2012-06-11T00:00:00"/>
    <s v="Rs.450"/>
    <n v="1"/>
    <n v="450"/>
  </r>
  <r>
    <n v="928"/>
    <x v="3524"/>
    <n v="1"/>
    <x v="0"/>
    <s v="New Delhi"/>
    <s v="5, Main Market, Yusuf Sarai, New Delhi"/>
    <x v="2"/>
    <s v="Indian Rupees(Rs.)"/>
    <x v="0"/>
    <x v="0"/>
    <x v="0"/>
    <n v="30"/>
    <x v="11"/>
    <x v="11"/>
    <x v="3"/>
    <n v="6"/>
    <n v="23"/>
    <d v="2011-06-23T00:00:00"/>
    <s v="Rs.450"/>
    <n v="1"/>
    <n v="450"/>
  </r>
  <r>
    <n v="5565"/>
    <x v="3525"/>
    <n v="1"/>
    <x v="0"/>
    <s v="New Delhi"/>
    <s v="4 &amp; 5, Anand Lok Market, Opposite Gargi College, Anand Lok, New Delhi"/>
    <x v="914"/>
    <s v="Indian Rupees(Rs.)"/>
    <x v="0"/>
    <x v="0"/>
    <x v="0"/>
    <n v="280"/>
    <x v="11"/>
    <x v="4"/>
    <x v="0"/>
    <n v="5"/>
    <n v="3"/>
    <d v="2013-05-03T00:00:00"/>
    <s v="Rs.450"/>
    <n v="1"/>
    <n v="450"/>
  </r>
  <r>
    <n v="18371396"/>
    <x v="326"/>
    <n v="1"/>
    <x v="0"/>
    <s v="New Delhi"/>
    <s v="K-1/14, Main Road, Chittaranjan Park, New Delhi"/>
    <x v="7"/>
    <s v="Indian Rupees(Rs.)"/>
    <x v="0"/>
    <x v="0"/>
    <x v="0"/>
    <n v="1"/>
    <x v="11"/>
    <x v="0"/>
    <x v="8"/>
    <n v="5"/>
    <n v="23"/>
    <d v="2015-05-23T00:00:00"/>
    <s v="Rs.450"/>
    <n v="1"/>
    <n v="450"/>
  </r>
  <r>
    <n v="18175255"/>
    <x v="326"/>
    <n v="1"/>
    <x v="0"/>
    <s v="New Delhi"/>
    <s v="12, Community Centre, New Friends Colony, New Delhi"/>
    <x v="7"/>
    <s v="Indian Rupees(Rs.)"/>
    <x v="0"/>
    <x v="0"/>
    <x v="0"/>
    <n v="10"/>
    <x v="11"/>
    <x v="20"/>
    <x v="4"/>
    <n v="5"/>
    <n v="25"/>
    <d v="2014-05-25T00:00:00"/>
    <s v="Rs.450"/>
    <n v="1"/>
    <n v="450"/>
  </r>
  <r>
    <n v="5260"/>
    <x v="326"/>
    <n v="1"/>
    <x v="0"/>
    <s v="New Delhi"/>
    <s v="Ground Floor, DLF City Centre Mall, Shalimar Bagh, New Delhi"/>
    <x v="7"/>
    <s v="Indian Rupees(Rs.)"/>
    <x v="0"/>
    <x v="0"/>
    <x v="0"/>
    <n v="29"/>
    <x v="11"/>
    <x v="10"/>
    <x v="2"/>
    <n v="5"/>
    <n v="14"/>
    <d v="2018-05-14T00:00:00"/>
    <s v="Rs.450"/>
    <n v="1"/>
    <n v="450"/>
  </r>
  <r>
    <n v="18396409"/>
    <x v="2468"/>
    <n v="1"/>
    <x v="0"/>
    <s v="New Delhi"/>
    <s v="M 28 E, M Block Market, Greater Kailash (GK) 1, New Delhi"/>
    <x v="771"/>
    <s v="Indian Rupees(Rs.)"/>
    <x v="0"/>
    <x v="1"/>
    <x v="0"/>
    <n v="83"/>
    <x v="11"/>
    <x v="1"/>
    <x v="2"/>
    <n v="5"/>
    <n v="24"/>
    <d v="2018-05-24T00:00:00"/>
    <s v="Rs.450"/>
    <n v="1"/>
    <n v="450"/>
  </r>
  <r>
    <n v="18282017"/>
    <x v="3526"/>
    <n v="1"/>
    <x v="0"/>
    <s v="New Delhi"/>
    <s v="26/1, Ashok Nagar, Jail Road, New Delhi"/>
    <x v="14"/>
    <s v="Indian Rupees(Rs.)"/>
    <x v="0"/>
    <x v="0"/>
    <x v="0"/>
    <n v="11"/>
    <x v="11"/>
    <x v="15"/>
    <x v="3"/>
    <n v="5"/>
    <n v="6"/>
    <d v="2011-05-06T00:00:00"/>
    <s v="Rs.450"/>
    <n v="1"/>
    <n v="450"/>
  </r>
  <r>
    <n v="300581"/>
    <x v="326"/>
    <n v="1"/>
    <x v="0"/>
    <s v="New Delhi"/>
    <s v="1, Ground Floor, Atma Ram Mansion, Scindia House, Connaught Circus, Janpath, New Delhi"/>
    <x v="7"/>
    <s v="Indian Rupees(Rs.)"/>
    <x v="0"/>
    <x v="0"/>
    <x v="0"/>
    <n v="34"/>
    <x v="11"/>
    <x v="13"/>
    <x v="8"/>
    <n v="5"/>
    <n v="3"/>
    <d v="2015-05-03T00:00:00"/>
    <s v="Rs.450"/>
    <n v="1"/>
    <n v="450"/>
  </r>
  <r>
    <n v="640"/>
    <x v="326"/>
    <n v="1"/>
    <x v="0"/>
    <s v="New Delhi"/>
    <s v="9, UB, Jawahar Nagar, Bungalow Road, Kamla Nagar, New Delhi"/>
    <x v="7"/>
    <s v="Indian Rupees(Rs.)"/>
    <x v="0"/>
    <x v="0"/>
    <x v="0"/>
    <n v="82"/>
    <x v="11"/>
    <x v="15"/>
    <x v="7"/>
    <n v="5"/>
    <n v="7"/>
    <d v="2017-05-07T00:00:00"/>
    <s v="Rs.450"/>
    <n v="1"/>
    <n v="450"/>
  </r>
  <r>
    <n v="3493"/>
    <x v="3527"/>
    <n v="1"/>
    <x v="0"/>
    <s v="New Delhi"/>
    <s v="70, Khanna Market, Lodhi Colony, New Delhi"/>
    <x v="49"/>
    <s v="Indian Rupees(Rs.)"/>
    <x v="0"/>
    <x v="0"/>
    <x v="0"/>
    <n v="49"/>
    <x v="11"/>
    <x v="20"/>
    <x v="5"/>
    <n v="5"/>
    <n v="8"/>
    <d v="2012-05-08T00:00:00"/>
    <s v="Rs.450"/>
    <n v="1"/>
    <n v="450"/>
  </r>
  <r>
    <n v="18272385"/>
    <x v="3528"/>
    <n v="1"/>
    <x v="0"/>
    <s v="New Delhi"/>
    <s v="B-4, House 76, Majnu ka Tila, New Delhi"/>
    <x v="19"/>
    <s v="Indian Rupees(Rs.)"/>
    <x v="0"/>
    <x v="0"/>
    <x v="0"/>
    <n v="3"/>
    <x v="11"/>
    <x v="0"/>
    <x v="3"/>
    <n v="5"/>
    <n v="11"/>
    <d v="2011-05-11T00:00:00"/>
    <s v="Rs.450"/>
    <n v="1"/>
    <n v="450"/>
  </r>
  <r>
    <n v="5940"/>
    <x v="3498"/>
    <n v="1"/>
    <x v="0"/>
    <s v="New Delhi"/>
    <s v="B-99, Mayapuri Industrial Area, Mayapuri Phase 2, New Delhi"/>
    <x v="42"/>
    <s v="Indian Rupees(Rs.)"/>
    <x v="0"/>
    <x v="0"/>
    <x v="0"/>
    <n v="7"/>
    <x v="11"/>
    <x v="13"/>
    <x v="7"/>
    <n v="5"/>
    <n v="12"/>
    <d v="2017-05-12T00:00:00"/>
    <s v="Rs.450"/>
    <n v="1"/>
    <n v="450"/>
  </r>
  <r>
    <n v="18368012"/>
    <x v="3529"/>
    <n v="1"/>
    <x v="0"/>
    <s v="New Delhi"/>
    <s v="A 148, Gandhi Market, Hari Nagar, Mayapuri Phase 2, New Delhi"/>
    <x v="3"/>
    <s v="Indian Rupees(Rs.)"/>
    <x v="0"/>
    <x v="0"/>
    <x v="0"/>
    <n v="2"/>
    <x v="11"/>
    <x v="0"/>
    <x v="0"/>
    <n v="5"/>
    <n v="4"/>
    <d v="2013-05-04T00:00:00"/>
    <s v="Rs.450"/>
    <n v="1"/>
    <n v="450"/>
  </r>
  <r>
    <n v="3607"/>
    <x v="2782"/>
    <n v="1"/>
    <x v="0"/>
    <s v="New Delhi"/>
    <s v="15, Satyam Cineplex, Nehru Place, New Delhi"/>
    <x v="64"/>
    <s v="Indian Rupees(Rs.)"/>
    <x v="0"/>
    <x v="1"/>
    <x v="0"/>
    <n v="94"/>
    <x v="11"/>
    <x v="28"/>
    <x v="2"/>
    <n v="5"/>
    <n v="19"/>
    <d v="2018-05-19T00:00:00"/>
    <s v="Rs.450"/>
    <n v="1"/>
    <n v="450"/>
  </r>
  <r>
    <n v="18431159"/>
    <x v="3530"/>
    <n v="1"/>
    <x v="0"/>
    <s v="New Delhi"/>
    <s v="RZ A1, Near Mothers Pride School, Palam Dabri Road, Palam, New Delhi"/>
    <x v="14"/>
    <s v="Indian Rupees(Rs.)"/>
    <x v="0"/>
    <x v="0"/>
    <x v="0"/>
    <n v="1"/>
    <x v="11"/>
    <x v="0"/>
    <x v="6"/>
    <n v="5"/>
    <n v="13"/>
    <d v="2010-05-13T00:00:00"/>
    <s v="Rs.450"/>
    <n v="1"/>
    <n v="450"/>
  </r>
  <r>
    <n v="18372287"/>
    <x v="3498"/>
    <n v="1"/>
    <x v="0"/>
    <s v="New Delhi"/>
    <s v="B-22, Shubham Enclave, Paschim Vihar, New Delhi"/>
    <x v="572"/>
    <s v="Indian Rupees(Rs.)"/>
    <x v="0"/>
    <x v="0"/>
    <x v="0"/>
    <n v="16"/>
    <x v="11"/>
    <x v="6"/>
    <x v="8"/>
    <n v="5"/>
    <n v="6"/>
    <d v="2015-05-06T00:00:00"/>
    <s v="Rs.450"/>
    <n v="1"/>
    <n v="450"/>
  </r>
  <r>
    <n v="302418"/>
    <x v="3531"/>
    <n v="1"/>
    <x v="0"/>
    <s v="New Delhi"/>
    <s v="115, Nehar Bazar, Maujpur, Shahdara, New Delhi"/>
    <x v="2"/>
    <s v="Indian Rupees(Rs.)"/>
    <x v="0"/>
    <x v="0"/>
    <x v="0"/>
    <n v="14"/>
    <x v="11"/>
    <x v="13"/>
    <x v="0"/>
    <n v="5"/>
    <n v="16"/>
    <d v="2013-05-16T00:00:00"/>
    <s v="Rs.450"/>
    <n v="1"/>
    <n v="450"/>
  </r>
  <r>
    <n v="302103"/>
    <x v="3532"/>
    <n v="1"/>
    <x v="0"/>
    <s v="New Delhi"/>
    <s v="Guru Ram Das Marg, Tilak Nagar, New Delhi"/>
    <x v="2"/>
    <s v="Indian Rupees(Rs.)"/>
    <x v="0"/>
    <x v="0"/>
    <x v="0"/>
    <n v="5"/>
    <x v="11"/>
    <x v="20"/>
    <x v="5"/>
    <n v="5"/>
    <n v="17"/>
    <d v="2012-05-17T00:00:00"/>
    <s v="Rs.450"/>
    <n v="1"/>
    <n v="450"/>
  </r>
  <r>
    <n v="18398580"/>
    <x v="3533"/>
    <n v="1"/>
    <x v="0"/>
    <s v="New Delhi"/>
    <s v="Civil Lines, New Delhi"/>
    <x v="19"/>
    <s v="Indian Rupees(Rs.)"/>
    <x v="0"/>
    <x v="0"/>
    <x v="0"/>
    <n v="1"/>
    <x v="11"/>
    <x v="0"/>
    <x v="6"/>
    <n v="4"/>
    <n v="6"/>
    <d v="2010-04-06T00:00:00"/>
    <s v="Rs.450"/>
    <n v="1"/>
    <n v="450"/>
  </r>
  <r>
    <n v="18289231"/>
    <x v="3467"/>
    <n v="1"/>
    <x v="0"/>
    <s v="New Delhi"/>
    <s v="Balco Society, Front Market, IP Extension, New Delhi"/>
    <x v="19"/>
    <s v="Indian Rupees(Rs.)"/>
    <x v="0"/>
    <x v="0"/>
    <x v="0"/>
    <n v="8"/>
    <x v="11"/>
    <x v="6"/>
    <x v="5"/>
    <n v="4"/>
    <n v="6"/>
    <d v="2012-04-06T00:00:00"/>
    <s v="Rs.450"/>
    <n v="1"/>
    <n v="450"/>
  </r>
  <r>
    <n v="18322665"/>
    <x v="2118"/>
    <n v="1"/>
    <x v="0"/>
    <s v="New Delhi"/>
    <s v="C-2B/85A, Janakpuri, New Delhi"/>
    <x v="3"/>
    <s v="Indian Rupees(Rs.)"/>
    <x v="1"/>
    <x v="1"/>
    <x v="0"/>
    <n v="61"/>
    <x v="11"/>
    <x v="21"/>
    <x v="2"/>
    <n v="4"/>
    <n v="26"/>
    <d v="2018-04-26T00:00:00"/>
    <s v="Rs.450"/>
    <n v="1"/>
    <n v="450"/>
  </r>
  <r>
    <n v="7874"/>
    <x v="3534"/>
    <n v="1"/>
    <x v="0"/>
    <s v="New Delhi"/>
    <s v="4/8, Near Kashmiri Park, Central Road, Jangpura Extension, Jangpura, New Delhi"/>
    <x v="915"/>
    <s v="Indian Rupees(Rs.)"/>
    <x v="0"/>
    <x v="0"/>
    <x v="0"/>
    <n v="25"/>
    <x v="11"/>
    <x v="27"/>
    <x v="6"/>
    <n v="4"/>
    <n v="22"/>
    <d v="2010-04-22T00:00:00"/>
    <s v="Rs.450"/>
    <n v="1"/>
    <n v="450"/>
  </r>
  <r>
    <n v="7901"/>
    <x v="326"/>
    <n v="1"/>
    <x v="0"/>
    <s v="New Delhi"/>
    <s v="G-18, Ground Floor, Spendour Farm, Distric Centre, Jasola, New Delhi"/>
    <x v="7"/>
    <s v="Indian Rupees(Rs.)"/>
    <x v="0"/>
    <x v="0"/>
    <x v="0"/>
    <n v="23"/>
    <x v="11"/>
    <x v="13"/>
    <x v="1"/>
    <n v="4"/>
    <n v="7"/>
    <d v="2016-04-07T00:00:00"/>
    <s v="Rs.450"/>
    <n v="1"/>
    <n v="450"/>
  </r>
  <r>
    <n v="18124379"/>
    <x v="2887"/>
    <n v="1"/>
    <x v="0"/>
    <s v="New Delhi"/>
    <s v="Shop 6, 15-A/5, Near Pooja Park, Karol Bagh, New Delhi"/>
    <x v="430"/>
    <s v="Indian Rupees(Rs.)"/>
    <x v="0"/>
    <x v="1"/>
    <x v="0"/>
    <n v="71"/>
    <x v="11"/>
    <x v="28"/>
    <x v="4"/>
    <n v="4"/>
    <n v="17"/>
    <d v="2014-04-17T00:00:00"/>
    <s v="Rs.450"/>
    <n v="1"/>
    <n v="450"/>
  </r>
  <r>
    <n v="300874"/>
    <x v="3535"/>
    <n v="1"/>
    <x v="0"/>
    <s v="New Delhi"/>
    <s v="3, Block C8, DDA Market, Keshav Puram, Lawrence Road, New Delhi"/>
    <x v="20"/>
    <s v="Indian Rupees(Rs.)"/>
    <x v="0"/>
    <x v="1"/>
    <x v="0"/>
    <n v="13"/>
    <x v="11"/>
    <x v="27"/>
    <x v="4"/>
    <n v="4"/>
    <n v="8"/>
    <d v="2014-04-08T00:00:00"/>
    <s v="Rs.450"/>
    <n v="1"/>
    <n v="450"/>
  </r>
  <r>
    <n v="6265"/>
    <x v="326"/>
    <n v="1"/>
    <x v="0"/>
    <s v="New Delhi"/>
    <s v="G 4, Sikka Galaxy, ISC, Shrestha Vihar, Laxmi Nagar, New Delhi"/>
    <x v="7"/>
    <s v="Indian Rupees(Rs.)"/>
    <x v="0"/>
    <x v="0"/>
    <x v="0"/>
    <n v="18"/>
    <x v="11"/>
    <x v="6"/>
    <x v="1"/>
    <n v="4"/>
    <n v="27"/>
    <d v="2016-04-27T00:00:00"/>
    <s v="Rs.450"/>
    <n v="1"/>
    <n v="450"/>
  </r>
  <r>
    <n v="650"/>
    <x v="326"/>
    <n v="1"/>
    <x v="0"/>
    <s v="New Delhi"/>
    <s v="22, New Market, Malviya Nagar, New Delhi"/>
    <x v="7"/>
    <s v="Indian Rupees(Rs.)"/>
    <x v="0"/>
    <x v="0"/>
    <x v="0"/>
    <n v="52"/>
    <x v="11"/>
    <x v="28"/>
    <x v="1"/>
    <n v="4"/>
    <n v="5"/>
    <d v="2016-04-05T00:00:00"/>
    <s v="Rs.450"/>
    <n v="1"/>
    <n v="450"/>
  </r>
  <r>
    <n v="311336"/>
    <x v="3536"/>
    <n v="1"/>
    <x v="0"/>
    <s v="New Delhi"/>
    <s v="G-6, GS Arcade, Pocket B, Behind State Bank of India, Mayur Vihar Phase 2, New Delhi"/>
    <x v="644"/>
    <s v="Indian Rupees(Rs.)"/>
    <x v="0"/>
    <x v="1"/>
    <x v="0"/>
    <n v="100"/>
    <x v="11"/>
    <x v="7"/>
    <x v="5"/>
    <n v="4"/>
    <n v="5"/>
    <d v="2012-04-05T00:00:00"/>
    <s v="Rs.450"/>
    <n v="1"/>
    <n v="450"/>
  </r>
  <r>
    <n v="18393213"/>
    <x v="2910"/>
    <n v="1"/>
    <x v="0"/>
    <s v="New Delhi"/>
    <s v="4, Kundan House, Near Overseas Bank, Nehru Place, New Delhi"/>
    <x v="916"/>
    <s v="Indian Rupees(Rs.)"/>
    <x v="0"/>
    <x v="0"/>
    <x v="0"/>
    <n v="4"/>
    <x v="11"/>
    <x v="20"/>
    <x v="0"/>
    <n v="4"/>
    <n v="7"/>
    <d v="2013-04-07T00:00:00"/>
    <s v="Rs.450"/>
    <n v="1"/>
    <n v="450"/>
  </r>
  <r>
    <n v="18375392"/>
    <x v="2424"/>
    <n v="1"/>
    <x v="0"/>
    <s v="New Delhi"/>
    <s v="92, Old Rajinder Nagar, Rajinder Nagar, New Delhi"/>
    <x v="23"/>
    <s v="Indian Rupees(Rs.)"/>
    <x v="0"/>
    <x v="0"/>
    <x v="0"/>
    <n v="26"/>
    <x v="11"/>
    <x v="17"/>
    <x v="1"/>
    <n v="4"/>
    <n v="1"/>
    <d v="2016-04-01T00:00:00"/>
    <s v="Rs.450"/>
    <n v="1"/>
    <n v="450"/>
  </r>
  <r>
    <n v="311570"/>
    <x v="3537"/>
    <n v="1"/>
    <x v="0"/>
    <s v="New Delhi"/>
    <s v="43, Humayunpur, Safdarjung, New Delhi"/>
    <x v="19"/>
    <s v="Indian Rupees(Rs.)"/>
    <x v="0"/>
    <x v="1"/>
    <x v="0"/>
    <n v="6"/>
    <x v="11"/>
    <x v="6"/>
    <x v="6"/>
    <n v="4"/>
    <n v="5"/>
    <d v="2010-04-05T00:00:00"/>
    <s v="Rs.450"/>
    <n v="1"/>
    <n v="450"/>
  </r>
  <r>
    <n v="309192"/>
    <x v="3538"/>
    <n v="1"/>
    <x v="0"/>
    <s v="New Delhi"/>
    <s v="A/56, Freedom Fighter Enclave, IGNOU Road, Sainik Farms, New Delhi"/>
    <x v="21"/>
    <s v="Indian Rupees(Rs.)"/>
    <x v="0"/>
    <x v="0"/>
    <x v="0"/>
    <n v="12"/>
    <x v="11"/>
    <x v="13"/>
    <x v="0"/>
    <n v="4"/>
    <n v="20"/>
    <d v="2013-04-20T00:00:00"/>
    <s v="Rs.450"/>
    <n v="1"/>
    <n v="450"/>
  </r>
  <r>
    <n v="18128862"/>
    <x v="3539"/>
    <n v="1"/>
    <x v="0"/>
    <s v="New Delhi"/>
    <s v="C-2/166, Main Jain Mandir Road, Yamuna Vihar, Shahdara, New Delhi"/>
    <x v="30"/>
    <s v="Indian Rupees(Rs.)"/>
    <x v="0"/>
    <x v="0"/>
    <x v="0"/>
    <n v="6"/>
    <x v="11"/>
    <x v="27"/>
    <x v="8"/>
    <n v="4"/>
    <n v="28"/>
    <d v="2015-04-28T00:00:00"/>
    <s v="Rs.450"/>
    <n v="1"/>
    <n v="450"/>
  </r>
  <r>
    <n v="307520"/>
    <x v="3539"/>
    <n v="1"/>
    <x v="0"/>
    <s v="New Delhi"/>
    <s v="C-3, North Chhajjupur, 100 Ft. Road, Near V Mart, Durgapuri Chowk, Shahdara, New Delhi"/>
    <x v="30"/>
    <s v="Indian Rupees(Rs.)"/>
    <x v="0"/>
    <x v="0"/>
    <x v="0"/>
    <n v="29"/>
    <x v="11"/>
    <x v="6"/>
    <x v="3"/>
    <n v="4"/>
    <n v="6"/>
    <d v="2011-04-06T00:00:00"/>
    <s v="Rs.450"/>
    <n v="1"/>
    <n v="450"/>
  </r>
  <r>
    <n v="304965"/>
    <x v="3540"/>
    <n v="1"/>
    <x v="0"/>
    <s v="New Delhi"/>
    <s v="S-562, School Block, Shakarpur, New Delhi"/>
    <x v="3"/>
    <s v="Indian Rupees(Rs.)"/>
    <x v="0"/>
    <x v="0"/>
    <x v="0"/>
    <n v="4"/>
    <x v="11"/>
    <x v="20"/>
    <x v="8"/>
    <n v="4"/>
    <n v="17"/>
    <d v="2015-04-17T00:00:00"/>
    <s v="Rs.450"/>
    <n v="1"/>
    <n v="450"/>
  </r>
  <r>
    <n v="6191"/>
    <x v="326"/>
    <n v="1"/>
    <x v="0"/>
    <s v="New Delhi"/>
    <s v="Ground Floor, Star City Mall, Mayur Vihar Phase 1, New Delhi"/>
    <x v="7"/>
    <s v="Indian Rupees(Rs.)"/>
    <x v="0"/>
    <x v="0"/>
    <x v="0"/>
    <n v="29"/>
    <x v="11"/>
    <x v="6"/>
    <x v="7"/>
    <n v="4"/>
    <n v="1"/>
    <d v="2017-04-01T00:00:00"/>
    <s v="Rs.450"/>
    <n v="1"/>
    <n v="450"/>
  </r>
  <r>
    <n v="304583"/>
    <x v="3541"/>
    <n v="1"/>
    <x v="0"/>
    <s v="New Delhi"/>
    <s v="B Block, Shopping Centre, Tagore Garden, New Delhi"/>
    <x v="38"/>
    <s v="Indian Rupees(Rs.)"/>
    <x v="0"/>
    <x v="0"/>
    <x v="0"/>
    <n v="14"/>
    <x v="11"/>
    <x v="15"/>
    <x v="3"/>
    <n v="4"/>
    <n v="10"/>
    <d v="2011-04-10T00:00:00"/>
    <s v="Rs.450"/>
    <n v="1"/>
    <n v="450"/>
  </r>
  <r>
    <n v="18198434"/>
    <x v="3542"/>
    <n v="1"/>
    <x v="0"/>
    <s v="New Delhi"/>
    <s v="Shop 5, D Block Market, Vasant Vihar, New Delhi"/>
    <x v="21"/>
    <s v="Indian Rupees(Rs.)"/>
    <x v="0"/>
    <x v="0"/>
    <x v="0"/>
    <n v="34"/>
    <x v="11"/>
    <x v="7"/>
    <x v="7"/>
    <n v="4"/>
    <n v="25"/>
    <d v="2017-04-25T00:00:00"/>
    <s v="Rs.450"/>
    <n v="1"/>
    <n v="450"/>
  </r>
  <r>
    <n v="596"/>
    <x v="326"/>
    <n v="1"/>
    <x v="0"/>
    <s v="New Delhi"/>
    <s v="4, Rajiv Chowk, Connaught Place, New Delhi"/>
    <x v="7"/>
    <s v="Indian Rupees(Rs.)"/>
    <x v="0"/>
    <x v="1"/>
    <x v="0"/>
    <n v="277"/>
    <x v="11"/>
    <x v="4"/>
    <x v="3"/>
    <n v="3"/>
    <n v="18"/>
    <d v="2011-03-18T00:00:00"/>
    <s v="Rs.450"/>
    <n v="1"/>
    <n v="450"/>
  </r>
  <r>
    <n v="3589"/>
    <x v="3543"/>
    <n v="1"/>
    <x v="0"/>
    <s v="New Delhi"/>
    <s v="S-13, M Block Market, Greater Kailash (GK) 1, New Delhi"/>
    <x v="46"/>
    <s v="Indian Rupees(Rs.)"/>
    <x v="0"/>
    <x v="1"/>
    <x v="0"/>
    <n v="187"/>
    <x v="11"/>
    <x v="5"/>
    <x v="6"/>
    <n v="3"/>
    <n v="14"/>
    <d v="2010-03-14T00:00:00"/>
    <s v="Rs.450"/>
    <n v="1"/>
    <n v="450"/>
  </r>
  <r>
    <n v="310732"/>
    <x v="363"/>
    <n v="1"/>
    <x v="0"/>
    <s v="New Delhi"/>
    <s v="Shop 3, BA-141-A, Near Jail Road, New Delhi"/>
    <x v="122"/>
    <s v="Indian Rupees(Rs.)"/>
    <x v="0"/>
    <x v="0"/>
    <x v="0"/>
    <n v="68"/>
    <x v="11"/>
    <x v="15"/>
    <x v="4"/>
    <n v="3"/>
    <n v="22"/>
    <d v="2014-03-22T00:00:00"/>
    <s v="Rs.450"/>
    <n v="1"/>
    <n v="450"/>
  </r>
  <r>
    <n v="18430600"/>
    <x v="3544"/>
    <n v="1"/>
    <x v="0"/>
    <s v="New Delhi"/>
    <s v="A-2, Near Metro Pillar 329, Kirti Nagar, New Delhi"/>
    <x v="917"/>
    <s v="Indian Rupees(Rs.)"/>
    <x v="0"/>
    <x v="1"/>
    <x v="0"/>
    <n v="13"/>
    <x v="11"/>
    <x v="15"/>
    <x v="0"/>
    <n v="3"/>
    <n v="13"/>
    <d v="2013-03-13T00:00:00"/>
    <s v="Rs.450"/>
    <n v="1"/>
    <n v="450"/>
  </r>
  <r>
    <n v="18469935"/>
    <x v="3545"/>
    <n v="1"/>
    <x v="0"/>
    <s v="New Delhi"/>
    <s v="1, Block C8, DDA Market, Keshav Puram, Lawrence Road, New Delhi"/>
    <x v="389"/>
    <s v="Indian Rupees(Rs.)"/>
    <x v="0"/>
    <x v="0"/>
    <x v="0"/>
    <n v="11"/>
    <x v="11"/>
    <x v="11"/>
    <x v="8"/>
    <n v="3"/>
    <n v="23"/>
    <d v="2015-03-23T00:00:00"/>
    <s v="Rs.450"/>
    <n v="1"/>
    <n v="450"/>
  </r>
  <r>
    <n v="2291"/>
    <x v="3546"/>
    <n v="1"/>
    <x v="0"/>
    <s v="New Delhi"/>
    <s v="F Block, Behind Mother Dairy, Opposite MCD School Gate, Model Town 2, New Delhi"/>
    <x v="19"/>
    <s v="Indian Rupees(Rs.)"/>
    <x v="0"/>
    <x v="0"/>
    <x v="0"/>
    <n v="20"/>
    <x v="11"/>
    <x v="6"/>
    <x v="2"/>
    <n v="3"/>
    <n v="14"/>
    <d v="2018-03-14T00:00:00"/>
    <s v="Rs.450"/>
    <n v="1"/>
    <n v="450"/>
  </r>
  <r>
    <n v="18254540"/>
    <x v="3547"/>
    <n v="1"/>
    <x v="0"/>
    <s v="New Delhi"/>
    <s v="68, Tikona Park Jamia Nagar, New Friends Colony, New Delhi"/>
    <x v="5"/>
    <s v="Indian Rupees(Rs.)"/>
    <x v="0"/>
    <x v="0"/>
    <x v="0"/>
    <n v="2"/>
    <x v="11"/>
    <x v="0"/>
    <x v="4"/>
    <n v="3"/>
    <n v="15"/>
    <d v="2014-03-15T00:00:00"/>
    <s v="Rs.450"/>
    <n v="1"/>
    <n v="450"/>
  </r>
  <r>
    <n v="308513"/>
    <x v="3548"/>
    <n v="1"/>
    <x v="0"/>
    <s v="New Delhi"/>
    <s v="1450, Usha Apartment, East Jyoti Nagar, Loni Road, Shahdara, New Delhi"/>
    <x v="3"/>
    <s v="Indian Rupees(Rs.)"/>
    <x v="0"/>
    <x v="0"/>
    <x v="0"/>
    <n v="24"/>
    <x v="11"/>
    <x v="6"/>
    <x v="8"/>
    <n v="3"/>
    <n v="25"/>
    <d v="2015-03-25T00:00:00"/>
    <s v="Rs.450"/>
    <n v="1"/>
    <n v="450"/>
  </r>
  <r>
    <n v="6925"/>
    <x v="326"/>
    <n v="1"/>
    <x v="0"/>
    <s v="New Delhi"/>
    <s v="C 9, New Krishna Park, Vikaspuri, New Delhi"/>
    <x v="7"/>
    <s v="Indian Rupees(Rs.)"/>
    <x v="0"/>
    <x v="0"/>
    <x v="0"/>
    <n v="16"/>
    <x v="11"/>
    <x v="10"/>
    <x v="2"/>
    <n v="3"/>
    <n v="19"/>
    <d v="2018-03-19T00:00:00"/>
    <s v="Rs.450"/>
    <n v="1"/>
    <n v="450"/>
  </r>
  <r>
    <n v="6264"/>
    <x v="3549"/>
    <n v="1"/>
    <x v="0"/>
    <s v="New Delhi"/>
    <s v="C-84, Main Road, Jhilmil Colony, Vivek Vihar, New Delhi"/>
    <x v="3"/>
    <s v="Indian Rupees(Rs.)"/>
    <x v="0"/>
    <x v="1"/>
    <x v="0"/>
    <n v="114"/>
    <x v="11"/>
    <x v="15"/>
    <x v="6"/>
    <n v="3"/>
    <n v="8"/>
    <d v="2010-03-08T00:00:00"/>
    <s v="Rs.450"/>
    <n v="1"/>
    <n v="450"/>
  </r>
  <r>
    <n v="4055"/>
    <x v="986"/>
    <n v="1"/>
    <x v="0"/>
    <s v="New Delhi"/>
    <s v="Satya Marg, Yashwant Place Market, Chanakyapuri, New Delhi"/>
    <x v="312"/>
    <s v="Indian Rupees(Rs.)"/>
    <x v="0"/>
    <x v="0"/>
    <x v="0"/>
    <n v="113"/>
    <x v="11"/>
    <x v="4"/>
    <x v="7"/>
    <n v="2"/>
    <n v="15"/>
    <d v="2017-02-15T00:00:00"/>
    <s v="Rs.450"/>
    <n v="1"/>
    <n v="450"/>
  </r>
  <r>
    <n v="5464"/>
    <x v="326"/>
    <n v="1"/>
    <x v="0"/>
    <s v="New Delhi"/>
    <s v="3631, Ground Floor, Hameed Manzil, Near Golcha Cinema, Netaji Subhash Marg, Daryaganj, New Delhi"/>
    <x v="7"/>
    <s v="Indian Rupees(Rs.)"/>
    <x v="0"/>
    <x v="0"/>
    <x v="0"/>
    <n v="22"/>
    <x v="11"/>
    <x v="27"/>
    <x v="4"/>
    <n v="2"/>
    <n v="3"/>
    <d v="2014-02-03T00:00:00"/>
    <s v="Rs.450"/>
    <n v="1"/>
    <n v="450"/>
  </r>
  <r>
    <n v="9014"/>
    <x v="326"/>
    <n v="1"/>
    <x v="0"/>
    <s v="New Delhi"/>
    <s v="61, Ground Floor, Kingsway Camp, Mall Road, Delhi University-GTB Nagar, New Delhi"/>
    <x v="7"/>
    <s v="Indian Rupees(Rs.)"/>
    <x v="0"/>
    <x v="0"/>
    <x v="0"/>
    <n v="46"/>
    <x v="11"/>
    <x v="4"/>
    <x v="1"/>
    <n v="2"/>
    <n v="3"/>
    <d v="2016-02-03T00:00:00"/>
    <s v="Rs.450"/>
    <n v="1"/>
    <n v="450"/>
  </r>
  <r>
    <n v="18350499"/>
    <x v="3533"/>
    <n v="1"/>
    <x v="0"/>
    <s v="New Delhi"/>
    <s v="Delhi University-GTB Nagar, New Delhi"/>
    <x v="19"/>
    <s v="Indian Rupees(Rs.)"/>
    <x v="0"/>
    <x v="1"/>
    <x v="0"/>
    <n v="51"/>
    <x v="11"/>
    <x v="27"/>
    <x v="2"/>
    <n v="2"/>
    <n v="4"/>
    <d v="2018-02-04T00:00:00"/>
    <s v="Rs.450"/>
    <n v="1"/>
    <n v="450"/>
  </r>
  <r>
    <n v="300975"/>
    <x v="3550"/>
    <n v="1"/>
    <x v="0"/>
    <s v="New Delhi"/>
    <s v="12, Dilli Haat, INA, New Delhi"/>
    <x v="38"/>
    <s v="Indian Rupees(Rs.)"/>
    <x v="0"/>
    <x v="0"/>
    <x v="0"/>
    <n v="72"/>
    <x v="11"/>
    <x v="7"/>
    <x v="4"/>
    <n v="2"/>
    <n v="4"/>
    <d v="2014-02-04T00:00:00"/>
    <s v="Rs.450"/>
    <n v="1"/>
    <n v="450"/>
  </r>
  <r>
    <n v="18429381"/>
    <x v="2118"/>
    <n v="1"/>
    <x v="0"/>
    <s v="New Delhi"/>
    <s v="25/1, Double Story, Ashok Nagar, Jail Road, New Delhi"/>
    <x v="36"/>
    <s v="Indian Rupees(Rs.)"/>
    <x v="0"/>
    <x v="1"/>
    <x v="0"/>
    <n v="9"/>
    <x v="11"/>
    <x v="28"/>
    <x v="1"/>
    <n v="2"/>
    <n v="4"/>
    <d v="2016-02-04T00:00:00"/>
    <s v="Rs.450"/>
    <n v="1"/>
    <n v="450"/>
  </r>
  <r>
    <n v="301898"/>
    <x v="3551"/>
    <n v="1"/>
    <x v="0"/>
    <s v="New Delhi"/>
    <s v="Shop 121, DLF Tower B, Jasola, New Delhi"/>
    <x v="47"/>
    <s v="Indian Rupees(Rs.)"/>
    <x v="0"/>
    <x v="0"/>
    <x v="0"/>
    <n v="49"/>
    <x v="11"/>
    <x v="9"/>
    <x v="1"/>
    <n v="2"/>
    <n v="27"/>
    <d v="2016-02-27T00:00:00"/>
    <s v="Rs.450"/>
    <n v="1"/>
    <n v="450"/>
  </r>
  <r>
    <n v="307989"/>
    <x v="3552"/>
    <n v="1"/>
    <x v="0"/>
    <s v="New Delhi"/>
    <s v="B-10, Opposite Headgewar Hospital, East Arjun Nagar, Karkardooma, New Delhi"/>
    <x v="3"/>
    <s v="Indian Rupees(Rs.)"/>
    <x v="0"/>
    <x v="1"/>
    <x v="0"/>
    <n v="27"/>
    <x v="11"/>
    <x v="11"/>
    <x v="6"/>
    <n v="2"/>
    <n v="8"/>
    <d v="2010-02-08T00:00:00"/>
    <s v="Rs.450"/>
    <n v="1"/>
    <n v="450"/>
  </r>
  <r>
    <n v="18486842"/>
    <x v="326"/>
    <n v="1"/>
    <x v="0"/>
    <s v="New Delhi"/>
    <s v="Shop 34, Main Market, Khan Market, New Delhi"/>
    <x v="7"/>
    <s v="Indian Rupees(Rs.)"/>
    <x v="0"/>
    <x v="0"/>
    <x v="0"/>
    <n v="2"/>
    <x v="11"/>
    <x v="0"/>
    <x v="0"/>
    <n v="2"/>
    <n v="20"/>
    <d v="2013-02-20T00:00:00"/>
    <s v="Rs.450"/>
    <n v="1"/>
    <n v="450"/>
  </r>
  <r>
    <n v="18428394"/>
    <x v="3553"/>
    <n v="1"/>
    <x v="0"/>
    <s v="New Delhi"/>
    <s v="T-265 C/8A, Chirag Dilli, Malviya Nagar, New Delhi"/>
    <x v="8"/>
    <s v="Indian Rupees(Rs.)"/>
    <x v="0"/>
    <x v="1"/>
    <x v="0"/>
    <n v="18"/>
    <x v="11"/>
    <x v="24"/>
    <x v="4"/>
    <n v="2"/>
    <n v="21"/>
    <d v="2014-02-21T00:00:00"/>
    <s v="Rs.450"/>
    <n v="1"/>
    <n v="450"/>
  </r>
  <r>
    <n v="308336"/>
    <x v="326"/>
    <n v="1"/>
    <x v="0"/>
    <s v="New Delhi"/>
    <s v="Shop 2, Plot 70, The Great Eastern Center, Nehru Place, New Delhi"/>
    <x v="7"/>
    <s v="Indian Rupees(Rs.)"/>
    <x v="0"/>
    <x v="0"/>
    <x v="0"/>
    <n v="13"/>
    <x v="11"/>
    <x v="13"/>
    <x v="5"/>
    <n v="2"/>
    <n v="12"/>
    <d v="2012-02-12T00:00:00"/>
    <s v="Rs.450"/>
    <n v="1"/>
    <n v="450"/>
  </r>
  <r>
    <n v="8828"/>
    <x v="326"/>
    <n v="1"/>
    <x v="0"/>
    <s v="New Delhi"/>
    <s v="Redpro Building, Near Max Hospital, Netaji Subhash Place, New Delhi"/>
    <x v="7"/>
    <s v="Indian Rupees(Rs.)"/>
    <x v="0"/>
    <x v="0"/>
    <x v="0"/>
    <n v="50"/>
    <x v="11"/>
    <x v="9"/>
    <x v="1"/>
    <n v="2"/>
    <n v="26"/>
    <d v="2016-02-26T00:00:00"/>
    <s v="Rs.450"/>
    <n v="1"/>
    <n v="450"/>
  </r>
  <r>
    <n v="18455548"/>
    <x v="2762"/>
    <n v="1"/>
    <x v="0"/>
    <s v="New Delhi"/>
    <s v="Shop G-25, Ground Floor, Aggarwal Millennium Tower 1, Netaji Subhash Place, New Delhi"/>
    <x v="19"/>
    <s v="Indian Rupees(Rs.)"/>
    <x v="0"/>
    <x v="1"/>
    <x v="0"/>
    <n v="29"/>
    <x v="11"/>
    <x v="5"/>
    <x v="2"/>
    <n v="2"/>
    <n v="27"/>
    <d v="2018-02-27T00:00:00"/>
    <s v="Rs.450"/>
    <n v="1"/>
    <n v="450"/>
  </r>
  <r>
    <n v="18168171"/>
    <x v="3554"/>
    <n v="1"/>
    <x v="0"/>
    <s v="New Delhi"/>
    <s v="Shop 11, C-7, Sai Chowk, Madhu Vihar, Patparganj, New Delhi"/>
    <x v="25"/>
    <s v="Indian Rupees(Rs.)"/>
    <x v="0"/>
    <x v="1"/>
    <x v="0"/>
    <n v="55"/>
    <x v="11"/>
    <x v="27"/>
    <x v="4"/>
    <n v="2"/>
    <n v="15"/>
    <d v="2014-02-15T00:00:00"/>
    <s v="Rs.450"/>
    <n v="1"/>
    <n v="450"/>
  </r>
  <r>
    <n v="18416831"/>
    <x v="3555"/>
    <n v="1"/>
    <x v="0"/>
    <s v="New Delhi"/>
    <s v="B-4 Block, Opposite Kamal Cinema, Safdarjung Enclave, Safdarjung, New Delhi"/>
    <x v="918"/>
    <s v="Indian Rupees(Rs.)"/>
    <x v="0"/>
    <x v="0"/>
    <x v="0"/>
    <n v="1"/>
    <x v="11"/>
    <x v="0"/>
    <x v="4"/>
    <n v="2"/>
    <n v="25"/>
    <d v="2014-02-25T00:00:00"/>
    <s v="Rs.450"/>
    <n v="1"/>
    <n v="450"/>
  </r>
  <r>
    <n v="18352278"/>
    <x v="3511"/>
    <n v="1"/>
    <x v="0"/>
    <s v="New Delhi"/>
    <s v="A J 24, Central Market, Shalimar Bagh, New Delhi"/>
    <x v="3"/>
    <s v="Indian Rupees(Rs.)"/>
    <x v="0"/>
    <x v="1"/>
    <x v="0"/>
    <n v="7"/>
    <x v="11"/>
    <x v="17"/>
    <x v="5"/>
    <n v="2"/>
    <n v="5"/>
    <d v="2012-02-05T00:00:00"/>
    <s v="Rs.450"/>
    <n v="1"/>
    <n v="450"/>
  </r>
  <r>
    <n v="311068"/>
    <x v="3543"/>
    <n v="1"/>
    <x v="0"/>
    <s v="New Delhi"/>
    <s v="Zing Food Court, Level 2, Spark Mall, Kamla Nagar, New Delhi"/>
    <x v="46"/>
    <s v="Indian Rupees(Rs.)"/>
    <x v="0"/>
    <x v="1"/>
    <x v="0"/>
    <n v="72"/>
    <x v="11"/>
    <x v="5"/>
    <x v="4"/>
    <n v="2"/>
    <n v="10"/>
    <d v="2014-02-10T00:00:00"/>
    <s v="Rs.450"/>
    <n v="1"/>
    <n v="450"/>
  </r>
  <r>
    <n v="7582"/>
    <x v="326"/>
    <n v="1"/>
    <x v="0"/>
    <s v="New Delhi"/>
    <s v="Nilgiri Market, Opposite Nilgiri Appartments, Alaknanda, New Delhi"/>
    <x v="7"/>
    <s v="Indian Rupees(Rs.)"/>
    <x v="0"/>
    <x v="0"/>
    <x v="0"/>
    <n v="23"/>
    <x v="11"/>
    <x v="11"/>
    <x v="1"/>
    <n v="1"/>
    <n v="22"/>
    <d v="2016-01-22T00:00:00"/>
    <s v="Rs.450"/>
    <n v="1"/>
    <n v="450"/>
  </r>
  <r>
    <n v="7354"/>
    <x v="326"/>
    <n v="1"/>
    <x v="0"/>
    <s v="New Delhi"/>
    <s v="14-A, Basant Lok Market, Vasant Vihar, New Delhi"/>
    <x v="7"/>
    <s v="Indian Rupees(Rs.)"/>
    <x v="0"/>
    <x v="0"/>
    <x v="0"/>
    <n v="49"/>
    <x v="11"/>
    <x v="11"/>
    <x v="7"/>
    <n v="1"/>
    <n v="28"/>
    <d v="2017-01-28T00:00:00"/>
    <s v="Rs.450"/>
    <n v="1"/>
    <n v="450"/>
  </r>
  <r>
    <n v="6706"/>
    <x v="2118"/>
    <n v="1"/>
    <x v="0"/>
    <s v="New Delhi"/>
    <s v="1908, Opposite Gurudwara Sis Ganj Sahib, Chandni Chowk, New Delhi"/>
    <x v="3"/>
    <s v="Indian Rupees(Rs.)"/>
    <x v="0"/>
    <x v="0"/>
    <x v="0"/>
    <n v="59"/>
    <x v="11"/>
    <x v="27"/>
    <x v="1"/>
    <n v="1"/>
    <n v="4"/>
    <d v="2016-01-04T00:00:00"/>
    <s v="Rs.450"/>
    <n v="1"/>
    <n v="450"/>
  </r>
  <r>
    <n v="9453"/>
    <x v="326"/>
    <n v="1"/>
    <x v="0"/>
    <s v="New Delhi"/>
    <s v="2526, Hudson Lane, Kingsway Camp, Near North Campus, Delhi University-GTB Nagar, New Delhi"/>
    <x v="7"/>
    <s v="Indian Rupees(Rs.)"/>
    <x v="0"/>
    <x v="0"/>
    <x v="0"/>
    <n v="87"/>
    <x v="11"/>
    <x v="11"/>
    <x v="0"/>
    <n v="1"/>
    <n v="26"/>
    <d v="2013-01-26T00:00:00"/>
    <s v="Rs.450"/>
    <n v="1"/>
    <n v="450"/>
  </r>
  <r>
    <n v="2279"/>
    <x v="3556"/>
    <n v="1"/>
    <x v="0"/>
    <s v="New Delhi"/>
    <s v="1, DDA Market, Outram Lines, Opposite BBM Depot, Delhi University-GTB Nagar, New Delhi"/>
    <x v="3"/>
    <s v="Indian Rupees(Rs.)"/>
    <x v="0"/>
    <x v="1"/>
    <x v="0"/>
    <n v="81"/>
    <x v="11"/>
    <x v="27"/>
    <x v="8"/>
    <n v="1"/>
    <n v="23"/>
    <d v="2015-01-23T00:00:00"/>
    <s v="Rs.450"/>
    <n v="1"/>
    <n v="450"/>
  </r>
  <r>
    <n v="8593"/>
    <x v="3543"/>
    <n v="1"/>
    <x v="0"/>
    <s v="New Delhi"/>
    <s v="2nd Floor, DLF Promenade Mall, Vasant Kunj, New Delhi"/>
    <x v="46"/>
    <s v="Indian Rupees(Rs.)"/>
    <x v="0"/>
    <x v="1"/>
    <x v="0"/>
    <n v="169"/>
    <x v="11"/>
    <x v="21"/>
    <x v="0"/>
    <n v="1"/>
    <n v="19"/>
    <d v="2013-01-19T00:00:00"/>
    <s v="Rs.450"/>
    <n v="1"/>
    <n v="450"/>
  </r>
  <r>
    <n v="601"/>
    <x v="326"/>
    <n v="1"/>
    <x v="0"/>
    <s v="New Delhi"/>
    <s v="E-12, DDA Market, Masjid Moth, Greater Kailash (GK) 3, New Delhi"/>
    <x v="7"/>
    <s v="Indian Rupees(Rs.)"/>
    <x v="0"/>
    <x v="0"/>
    <x v="0"/>
    <n v="33"/>
    <x v="11"/>
    <x v="11"/>
    <x v="8"/>
    <n v="1"/>
    <n v="4"/>
    <d v="2015-01-04T00:00:00"/>
    <s v="Rs.450"/>
    <n v="1"/>
    <n v="450"/>
  </r>
  <r>
    <n v="305159"/>
    <x v="3557"/>
    <n v="1"/>
    <x v="0"/>
    <s v="New Delhi"/>
    <s v="G-2, Atlantic Plaza, LSC 2, Opposite Ajanta Apartment, IP Extension, New Delhi"/>
    <x v="638"/>
    <s v="Indian Rupees(Rs.)"/>
    <x v="0"/>
    <x v="0"/>
    <x v="0"/>
    <n v="56"/>
    <x v="11"/>
    <x v="6"/>
    <x v="1"/>
    <n v="1"/>
    <n v="16"/>
    <d v="2016-01-16T00:00:00"/>
    <s v="Rs.450"/>
    <n v="1"/>
    <n v="450"/>
  </r>
  <r>
    <n v="313498"/>
    <x v="3511"/>
    <n v="1"/>
    <x v="0"/>
    <s v="New Delhi"/>
    <s v="Shop 61, B1 Block, Community Centre, Janakpuri, New Delhi"/>
    <x v="3"/>
    <s v="Indian Rupees(Rs.)"/>
    <x v="0"/>
    <x v="1"/>
    <x v="0"/>
    <n v="37"/>
    <x v="11"/>
    <x v="6"/>
    <x v="8"/>
    <n v="1"/>
    <n v="18"/>
    <d v="2015-01-18T00:00:00"/>
    <s v="Rs.450"/>
    <n v="1"/>
    <n v="450"/>
  </r>
  <r>
    <n v="18198467"/>
    <x v="3558"/>
    <n v="1"/>
    <x v="0"/>
    <s v="New Delhi"/>
    <s v="21-UB, Jawahar Nagar, Kamla Nagar, New Delhi"/>
    <x v="627"/>
    <s v="Indian Rupees(Rs.)"/>
    <x v="0"/>
    <x v="0"/>
    <x v="0"/>
    <n v="38"/>
    <x v="11"/>
    <x v="4"/>
    <x v="2"/>
    <n v="1"/>
    <n v="8"/>
    <d v="2018-01-08T00:00:00"/>
    <s v="Rs.450"/>
    <n v="1"/>
    <n v="450"/>
  </r>
  <r>
    <n v="18416830"/>
    <x v="3559"/>
    <n v="1"/>
    <x v="0"/>
    <s v="New Delhi"/>
    <s v="Shop 105, Old Rangpuri Road, Labour Chowk, Mahipalpur, New Delhi"/>
    <x v="12"/>
    <s v="Indian Rupees(Rs.)"/>
    <x v="0"/>
    <x v="0"/>
    <x v="0"/>
    <n v="3"/>
    <x v="11"/>
    <x v="0"/>
    <x v="7"/>
    <n v="1"/>
    <n v="15"/>
    <d v="2017-01-15T00:00:00"/>
    <s v="Rs.450"/>
    <n v="1"/>
    <n v="450"/>
  </r>
  <r>
    <n v="310359"/>
    <x v="3498"/>
    <n v="1"/>
    <x v="0"/>
    <s v="New Delhi"/>
    <s v="Row 42, Plot 57,  West Punjabi Bagh, Punjabi Bagh, New Delhi"/>
    <x v="42"/>
    <s v="Indian Rupees(Rs.)"/>
    <x v="0"/>
    <x v="0"/>
    <x v="0"/>
    <n v="27"/>
    <x v="11"/>
    <x v="10"/>
    <x v="3"/>
    <n v="1"/>
    <n v="1"/>
    <d v="2011-01-01T00:00:00"/>
    <s v="Rs.450"/>
    <n v="1"/>
    <n v="450"/>
  </r>
  <r>
    <n v="628"/>
    <x v="326"/>
    <n v="1"/>
    <x v="0"/>
    <s v="New Delhi"/>
    <s v="B6/6, Commercial Complex, Safdarjung Enclave, Safdarjung, New Delhi"/>
    <x v="7"/>
    <s v="Indian Rupees(Rs.)"/>
    <x v="0"/>
    <x v="0"/>
    <x v="0"/>
    <n v="28"/>
    <x v="11"/>
    <x v="26"/>
    <x v="3"/>
    <n v="1"/>
    <n v="9"/>
    <d v="2011-01-09T00:00:00"/>
    <s v="Rs.450"/>
    <n v="1"/>
    <n v="450"/>
  </r>
  <r>
    <n v="301015"/>
    <x v="3560"/>
    <n v="1"/>
    <x v="0"/>
    <s v="New Delhi"/>
    <s v="Shop 3, BS Market, Shalimar Bagh, New Delhi"/>
    <x v="38"/>
    <s v="Indian Rupees(Rs.)"/>
    <x v="0"/>
    <x v="0"/>
    <x v="0"/>
    <n v="178"/>
    <x v="11"/>
    <x v="5"/>
    <x v="0"/>
    <n v="1"/>
    <n v="13"/>
    <d v="2013-01-13T00:00:00"/>
    <s v="Rs.450"/>
    <n v="1"/>
    <n v="450"/>
  </r>
  <r>
    <n v="8215"/>
    <x v="3561"/>
    <n v="1"/>
    <x v="0"/>
    <s v="New Delhi"/>
    <s v="Food Court, V3S Mall, Laxmi Nagar, New Delhi"/>
    <x v="19"/>
    <s v="Indian Rupees(Rs.)"/>
    <x v="0"/>
    <x v="0"/>
    <x v="0"/>
    <n v="7"/>
    <x v="11"/>
    <x v="27"/>
    <x v="2"/>
    <n v="1"/>
    <n v="23"/>
    <d v="2018-01-23T00:00:00"/>
    <s v="Rs.450"/>
    <n v="1"/>
    <n v="450"/>
  </r>
  <r>
    <n v="4790"/>
    <x v="3562"/>
    <n v="1"/>
    <x v="0"/>
    <s v="New Delhi"/>
    <s v="PVR Cinema, Near ICICI Bank, Vikaspuri, New Delhi"/>
    <x v="19"/>
    <s v="Indian Rupees(Rs.)"/>
    <x v="0"/>
    <x v="0"/>
    <x v="0"/>
    <n v="11"/>
    <x v="11"/>
    <x v="27"/>
    <x v="5"/>
    <n v="1"/>
    <n v="8"/>
    <d v="2012-01-08T00:00:00"/>
    <s v="Rs.450"/>
    <n v="1"/>
    <n v="450"/>
  </r>
  <r>
    <n v="758"/>
    <x v="3563"/>
    <n v="1"/>
    <x v="0"/>
    <s v="New Delhi"/>
    <s v="59, Basant Lok Market, Vasant Vihar, New Delhi"/>
    <x v="209"/>
    <s v="Indian Rupees(Rs.)"/>
    <x v="0"/>
    <x v="1"/>
    <x v="0"/>
    <n v="239"/>
    <x v="11"/>
    <x v="9"/>
    <x v="5"/>
    <n v="12"/>
    <n v="26"/>
    <d v="2012-12-26T00:00:00"/>
    <s v="Rs.450"/>
    <n v="1"/>
    <n v="450"/>
  </r>
  <r>
    <n v="18398577"/>
    <x v="3564"/>
    <n v="1"/>
    <x v="0"/>
    <s v="New Delhi"/>
    <s v="42, M Block, Outer circle, Connaught Place, New Delhi"/>
    <x v="709"/>
    <s v="Indian Rupees(Rs.)"/>
    <x v="0"/>
    <x v="1"/>
    <x v="0"/>
    <n v="41"/>
    <x v="11"/>
    <x v="21"/>
    <x v="8"/>
    <n v="12"/>
    <n v="24"/>
    <d v="2015-12-24T00:00:00"/>
    <s v="Rs.450"/>
    <n v="1"/>
    <n v="450"/>
  </r>
  <r>
    <n v="18354969"/>
    <x v="3565"/>
    <n v="1"/>
    <x v="0"/>
    <s v="New Delhi"/>
    <s v="85, Flyover Market, Defence Colony, New Delhi"/>
    <x v="2"/>
    <s v="Indian Rupees(Rs.)"/>
    <x v="0"/>
    <x v="0"/>
    <x v="0"/>
    <n v="8"/>
    <x v="11"/>
    <x v="11"/>
    <x v="7"/>
    <n v="12"/>
    <n v="1"/>
    <d v="2017-12-01T00:00:00"/>
    <s v="Rs.450"/>
    <n v="1"/>
    <n v="450"/>
  </r>
  <r>
    <n v="5262"/>
    <x v="326"/>
    <n v="1"/>
    <x v="0"/>
    <s v="New Delhi"/>
    <s v="11/15, East Patel Nagar, New Delhi"/>
    <x v="7"/>
    <s v="Indian Rupees(Rs.)"/>
    <x v="0"/>
    <x v="0"/>
    <x v="0"/>
    <n v="38"/>
    <x v="11"/>
    <x v="20"/>
    <x v="2"/>
    <n v="12"/>
    <n v="5"/>
    <d v="2018-12-05T00:00:00"/>
    <s v="Rs.450"/>
    <n v="1"/>
    <n v="450"/>
  </r>
  <r>
    <n v="18037806"/>
    <x v="326"/>
    <n v="1"/>
    <x v="0"/>
    <s v="New Delhi"/>
    <s v="30/3A, Ashok Nagar, Near Metro Station, Tilak Nagar, Jail Road, New Delhi"/>
    <x v="7"/>
    <s v="Indian Rupees(Rs.)"/>
    <x v="0"/>
    <x v="0"/>
    <x v="0"/>
    <n v="5"/>
    <x v="11"/>
    <x v="13"/>
    <x v="2"/>
    <n v="12"/>
    <n v="7"/>
    <d v="2018-12-07T00:00:00"/>
    <s v="Rs.450"/>
    <n v="1"/>
    <n v="450"/>
  </r>
  <r>
    <n v="9568"/>
    <x v="3566"/>
    <n v="1"/>
    <x v="0"/>
    <s v="New Delhi"/>
    <s v="7, Sai Hospital Road, Bhogal, Jangpura, New Delhi"/>
    <x v="2"/>
    <s v="Indian Rupees(Rs.)"/>
    <x v="0"/>
    <x v="0"/>
    <x v="0"/>
    <n v="7"/>
    <x v="11"/>
    <x v="20"/>
    <x v="5"/>
    <n v="12"/>
    <n v="11"/>
    <d v="2012-12-11T00:00:00"/>
    <s v="Rs.450"/>
    <n v="1"/>
    <n v="450"/>
  </r>
  <r>
    <n v="9998"/>
    <x v="3567"/>
    <n v="1"/>
    <x v="0"/>
    <s v="New Delhi"/>
    <s v="1, Pocket A 8, CSC Market, Kalkaji Extension, Kalkaji, New Delhi"/>
    <x v="735"/>
    <s v="Indian Rupees(Rs.)"/>
    <x v="0"/>
    <x v="0"/>
    <x v="0"/>
    <n v="10"/>
    <x v="11"/>
    <x v="10"/>
    <x v="4"/>
    <n v="12"/>
    <n v="24"/>
    <d v="2014-12-24T00:00:00"/>
    <s v="Rs.450"/>
    <n v="1"/>
    <n v="450"/>
  </r>
  <r>
    <n v="18303701"/>
    <x v="3568"/>
    <n v="1"/>
    <x v="0"/>
    <s v="New Delhi"/>
    <s v="Block 10, House 7, New Aruna Nagar, Majnu ka Tila, New Delhi"/>
    <x v="71"/>
    <s v="Indian Rupees(Rs.)"/>
    <x v="0"/>
    <x v="0"/>
    <x v="0"/>
    <n v="8"/>
    <x v="11"/>
    <x v="13"/>
    <x v="2"/>
    <n v="12"/>
    <n v="15"/>
    <d v="2018-12-15T00:00:00"/>
    <s v="Rs.450"/>
    <n v="1"/>
    <n v="450"/>
  </r>
  <r>
    <n v="18463424"/>
    <x v="3569"/>
    <n v="1"/>
    <x v="0"/>
    <s v="New Delhi"/>
    <s v="C 114, Panchsheel Vihar, Khirki Extension, Malviya Nagar, Malviya Nagar, New Delhi"/>
    <x v="687"/>
    <s v="Indian Rupees(Rs.)"/>
    <x v="0"/>
    <x v="0"/>
    <x v="0"/>
    <n v="7"/>
    <x v="11"/>
    <x v="13"/>
    <x v="5"/>
    <n v="12"/>
    <n v="9"/>
    <d v="2012-12-09T00:00:00"/>
    <s v="Rs.450"/>
    <n v="1"/>
    <n v="450"/>
  </r>
  <r>
    <n v="9751"/>
    <x v="3498"/>
    <n v="1"/>
    <x v="0"/>
    <s v="New Delhi"/>
    <s v="C-60, Shivalik Road, Malviya Nagar, New Delhi"/>
    <x v="42"/>
    <s v="Indian Rupees(Rs.)"/>
    <x v="0"/>
    <x v="0"/>
    <x v="0"/>
    <n v="137"/>
    <x v="11"/>
    <x v="21"/>
    <x v="6"/>
    <n v="12"/>
    <n v="16"/>
    <d v="2010-12-16T00:00:00"/>
    <s v="Rs.450"/>
    <n v="1"/>
    <n v="450"/>
  </r>
  <r>
    <n v="637"/>
    <x v="326"/>
    <n v="1"/>
    <x v="0"/>
    <s v="New Delhi"/>
    <s v="101-104, Ist Floor, Dinar Bhavan, Nehru Place, New Delhi"/>
    <x v="7"/>
    <s v="Indian Rupees(Rs.)"/>
    <x v="0"/>
    <x v="1"/>
    <x v="0"/>
    <n v="38"/>
    <x v="11"/>
    <x v="10"/>
    <x v="3"/>
    <n v="12"/>
    <n v="17"/>
    <d v="2011-12-17T00:00:00"/>
    <s v="Rs.450"/>
    <n v="1"/>
    <n v="450"/>
  </r>
  <r>
    <n v="2222"/>
    <x v="3570"/>
    <n v="1"/>
    <x v="0"/>
    <s v="New Delhi"/>
    <s v="GF 7, PVR  Anupam Complex, Saket, New Delhi"/>
    <x v="209"/>
    <s v="Indian Rupees(Rs.)"/>
    <x v="0"/>
    <x v="0"/>
    <x v="0"/>
    <n v="223"/>
    <x v="11"/>
    <x v="21"/>
    <x v="5"/>
    <n v="12"/>
    <n v="11"/>
    <d v="2012-12-11T00:00:00"/>
    <s v="Rs.450"/>
    <n v="1"/>
    <n v="450"/>
  </r>
  <r>
    <n v="613"/>
    <x v="326"/>
    <n v="1"/>
    <x v="0"/>
    <s v="New Delhi"/>
    <s v="Delhi Gymkhana Club, Golf Links, Race Course Road, Race Course, New Delhi"/>
    <x v="7"/>
    <s v="Indian Rupees(Rs.)"/>
    <x v="0"/>
    <x v="0"/>
    <x v="0"/>
    <n v="9"/>
    <x v="11"/>
    <x v="20"/>
    <x v="0"/>
    <n v="12"/>
    <n v="15"/>
    <d v="2013-12-15T00:00:00"/>
    <s v="Rs.450"/>
    <n v="1"/>
    <n v="450"/>
  </r>
  <r>
    <n v="18288761"/>
    <x v="3571"/>
    <n v="1"/>
    <x v="0"/>
    <s v="New Delhi"/>
    <s v="282, Roof Top, Benito Juarez Marg, South Moti Bagh, Satyaniketan, New Delhi"/>
    <x v="320"/>
    <s v="Indian Rupees(Rs.)"/>
    <x v="0"/>
    <x v="0"/>
    <x v="0"/>
    <n v="18"/>
    <x v="11"/>
    <x v="10"/>
    <x v="7"/>
    <n v="12"/>
    <n v="9"/>
    <d v="2017-12-09T00:00:00"/>
    <s v="Rs.450"/>
    <n v="1"/>
    <n v="450"/>
  </r>
  <r>
    <n v="18312578"/>
    <x v="326"/>
    <n v="1"/>
    <x v="0"/>
    <s v="New Delhi"/>
    <s v="Ground Floor, Fortis Hospital, Shalimar Bagh, New Delhi"/>
    <x v="7"/>
    <s v="Indian Rupees(Rs.)"/>
    <x v="0"/>
    <x v="0"/>
    <x v="0"/>
    <n v="1"/>
    <x v="11"/>
    <x v="0"/>
    <x v="7"/>
    <n v="12"/>
    <n v="17"/>
    <d v="2017-12-17T00:00:00"/>
    <s v="Rs.450"/>
    <n v="1"/>
    <n v="450"/>
  </r>
  <r>
    <n v="308769"/>
    <x v="326"/>
    <n v="1"/>
    <x v="0"/>
    <s v="New Delhi"/>
    <s v="1, DDA Market, Satyaniketan, New Delhi"/>
    <x v="7"/>
    <s v="Indian Rupees(Rs.)"/>
    <x v="0"/>
    <x v="0"/>
    <x v="0"/>
    <n v="29"/>
    <x v="11"/>
    <x v="4"/>
    <x v="0"/>
    <n v="12"/>
    <n v="23"/>
    <d v="2013-12-23T00:00:00"/>
    <s v="Rs.450"/>
    <n v="1"/>
    <n v="450"/>
  </r>
  <r>
    <n v="3554"/>
    <x v="2782"/>
    <n v="1"/>
    <x v="0"/>
    <s v="New Delhi"/>
    <s v="88/4, Adchini, New Delhi"/>
    <x v="64"/>
    <s v="Indian Rupees(Rs.)"/>
    <x v="0"/>
    <x v="1"/>
    <x v="0"/>
    <n v="113"/>
    <x v="11"/>
    <x v="17"/>
    <x v="6"/>
    <n v="11"/>
    <n v="17"/>
    <d v="2010-11-17T00:00:00"/>
    <s v="Rs.450"/>
    <n v="1"/>
    <n v="450"/>
  </r>
  <r>
    <n v="18163907"/>
    <x v="326"/>
    <n v="1"/>
    <x v="0"/>
    <s v="New Delhi"/>
    <s v="Shop D, Ground Floor, DCM Building, Barakhamba Road, New Delhi"/>
    <x v="7"/>
    <s v="Indian Rupees(Rs.)"/>
    <x v="0"/>
    <x v="0"/>
    <x v="0"/>
    <n v="4"/>
    <x v="11"/>
    <x v="20"/>
    <x v="3"/>
    <n v="11"/>
    <n v="26"/>
    <d v="2011-11-26T00:00:00"/>
    <s v="Rs.450"/>
    <n v="1"/>
    <n v="450"/>
  </r>
  <r>
    <n v="9779"/>
    <x v="2782"/>
    <n v="1"/>
    <x v="0"/>
    <s v="New Delhi"/>
    <s v="65, Mall Road, Kingsway Camp, Delhi University-GTB Nagar, New Delhi"/>
    <x v="64"/>
    <s v="Indian Rupees(Rs.)"/>
    <x v="0"/>
    <x v="1"/>
    <x v="0"/>
    <n v="138"/>
    <x v="11"/>
    <x v="17"/>
    <x v="8"/>
    <n v="11"/>
    <n v="20"/>
    <d v="2015-11-20T00:00:00"/>
    <s v="Rs.450"/>
    <n v="1"/>
    <n v="450"/>
  </r>
  <r>
    <n v="3468"/>
    <x v="3572"/>
    <n v="1"/>
    <x v="0"/>
    <s v="New Delhi"/>
    <s v="Opposite Aurobindo Shopping Complex, Green Park, New Delhi"/>
    <x v="38"/>
    <s v="Indian Rupees(Rs.)"/>
    <x v="0"/>
    <x v="0"/>
    <x v="0"/>
    <n v="23"/>
    <x v="11"/>
    <x v="26"/>
    <x v="0"/>
    <n v="11"/>
    <n v="8"/>
    <d v="2013-11-08T00:00:00"/>
    <s v="Rs.450"/>
    <n v="1"/>
    <n v="450"/>
  </r>
  <r>
    <n v="18285728"/>
    <x v="3573"/>
    <n v="1"/>
    <x v="0"/>
    <s v="New Delhi"/>
    <s v="L-2, Gate 4, Metro Station, Khan Market, New Delhi"/>
    <x v="14"/>
    <s v="Indian Rupees(Rs.)"/>
    <x v="0"/>
    <x v="0"/>
    <x v="0"/>
    <n v="17"/>
    <x v="11"/>
    <x v="9"/>
    <x v="4"/>
    <n v="11"/>
    <n v="27"/>
    <d v="2014-11-27T00:00:00"/>
    <s v="Rs.450"/>
    <n v="1"/>
    <n v="450"/>
  </r>
  <r>
    <n v="300452"/>
    <x v="3574"/>
    <n v="1"/>
    <x v="0"/>
    <s v="New Delhi"/>
    <s v="I-1, Kirti Nagar, New Delhi"/>
    <x v="8"/>
    <s v="Indian Rupees(Rs.)"/>
    <x v="0"/>
    <x v="0"/>
    <x v="0"/>
    <n v="73"/>
    <x v="11"/>
    <x v="15"/>
    <x v="7"/>
    <n v="11"/>
    <n v="26"/>
    <d v="2017-11-26T00:00:00"/>
    <s v="Rs.450"/>
    <n v="1"/>
    <n v="450"/>
  </r>
  <r>
    <n v="18361738"/>
    <x v="3575"/>
    <n v="1"/>
    <x v="0"/>
    <s v="New Delhi"/>
    <s v="G-16, Lajpat Nagar 1, New Delhi"/>
    <x v="20"/>
    <s v="Indian Rupees(Rs.)"/>
    <x v="0"/>
    <x v="1"/>
    <x v="0"/>
    <n v="102"/>
    <x v="11"/>
    <x v="17"/>
    <x v="6"/>
    <n v="11"/>
    <n v="14"/>
    <d v="2010-11-14T00:00:00"/>
    <s v="Rs.450"/>
    <n v="1"/>
    <n v="450"/>
  </r>
  <r>
    <n v="18489540"/>
    <x v="3576"/>
    <n v="1"/>
    <x v="0"/>
    <s v="New Delhi"/>
    <s v="184, Ground Floor, Road 1, Mahipalpur, New Delhi"/>
    <x v="919"/>
    <s v="Indian Rupees(Rs.)"/>
    <x v="0"/>
    <x v="0"/>
    <x v="0"/>
    <n v="1"/>
    <x v="11"/>
    <x v="0"/>
    <x v="5"/>
    <n v="11"/>
    <n v="16"/>
    <d v="2012-11-16T00:00:00"/>
    <s v="Rs.450"/>
    <n v="1"/>
    <n v="450"/>
  </r>
  <r>
    <n v="18285222"/>
    <x v="3577"/>
    <n v="1"/>
    <x v="0"/>
    <s v="New Delhi"/>
    <s v="G-36, PP Tower, Netaji Subhash Place, New Delhi"/>
    <x v="12"/>
    <s v="Indian Rupees(Rs.)"/>
    <x v="0"/>
    <x v="1"/>
    <x v="0"/>
    <n v="49"/>
    <x v="11"/>
    <x v="4"/>
    <x v="6"/>
    <n v="11"/>
    <n v="11"/>
    <d v="2010-11-11T00:00:00"/>
    <s v="Rs.450"/>
    <n v="1"/>
    <n v="450"/>
  </r>
  <r>
    <n v="18272383"/>
    <x v="3564"/>
    <n v="1"/>
    <x v="0"/>
    <s v="New Delhi"/>
    <s v="101-102, HB Twin Tower, Max Hospital, Netaji Subhash Place, New Delhi"/>
    <x v="709"/>
    <s v="Indian Rupees(Rs.)"/>
    <x v="0"/>
    <x v="1"/>
    <x v="0"/>
    <n v="139"/>
    <x v="11"/>
    <x v="7"/>
    <x v="4"/>
    <n v="11"/>
    <n v="17"/>
    <d v="2014-11-17T00:00:00"/>
    <s v="Rs.450"/>
    <n v="1"/>
    <n v="450"/>
  </r>
  <r>
    <n v="309811"/>
    <x v="3578"/>
    <n v="1"/>
    <x v="0"/>
    <s v="New Delhi"/>
    <s v="Shop 2, Mini Market, Satyaniketan, New Delhi"/>
    <x v="14"/>
    <s v="Indian Rupees(Rs.)"/>
    <x v="0"/>
    <x v="0"/>
    <x v="0"/>
    <n v="20"/>
    <x v="11"/>
    <x v="20"/>
    <x v="0"/>
    <n v="11"/>
    <n v="27"/>
    <d v="2013-11-27T00:00:00"/>
    <s v="Rs.450"/>
    <n v="1"/>
    <n v="450"/>
  </r>
  <r>
    <n v="18418239"/>
    <x v="3579"/>
    <n v="1"/>
    <x v="0"/>
    <s v="New Delhi"/>
    <s v="123-124, Satyaniketan, New Delhi"/>
    <x v="708"/>
    <s v="Indian Rupees(Rs.)"/>
    <x v="0"/>
    <x v="1"/>
    <x v="0"/>
    <n v="178"/>
    <x v="11"/>
    <x v="2"/>
    <x v="7"/>
    <n v="11"/>
    <n v="15"/>
    <d v="2017-11-15T00:00:00"/>
    <s v="Rs.450"/>
    <n v="1"/>
    <n v="450"/>
  </r>
  <r>
    <n v="307190"/>
    <x v="3580"/>
    <n v="1"/>
    <x v="0"/>
    <s v="New Delhi"/>
    <s v="M-61/1, Middle Lane, Behind Odeon Cinema, Connaught Place, New Delhi"/>
    <x v="12"/>
    <s v="Indian Rupees(Rs.)"/>
    <x v="0"/>
    <x v="1"/>
    <x v="0"/>
    <n v="783"/>
    <x v="11"/>
    <x v="3"/>
    <x v="0"/>
    <n v="10"/>
    <n v="18"/>
    <d v="2013-10-18T00:00:00"/>
    <s v="Rs.450"/>
    <n v="1"/>
    <n v="450"/>
  </r>
  <r>
    <n v="7893"/>
    <x v="326"/>
    <n v="1"/>
    <x v="0"/>
    <s v="New Delhi"/>
    <s v="6, Ground Floor Northside, Community Center, East of Kailash, New Delhi"/>
    <x v="7"/>
    <s v="Indian Rupees(Rs.)"/>
    <x v="0"/>
    <x v="0"/>
    <x v="0"/>
    <n v="24"/>
    <x v="11"/>
    <x v="6"/>
    <x v="3"/>
    <n v="10"/>
    <n v="23"/>
    <d v="2011-10-23T00:00:00"/>
    <s v="Rs.450"/>
    <n v="1"/>
    <n v="450"/>
  </r>
  <r>
    <n v="313419"/>
    <x v="3520"/>
    <n v="1"/>
    <x v="0"/>
    <s v="New Delhi"/>
    <s v="Near Iskcon Temple, East of Kailash, New Delhi"/>
    <x v="8"/>
    <s v="Indian Rupees(Rs.)"/>
    <x v="0"/>
    <x v="0"/>
    <x v="0"/>
    <n v="2"/>
    <x v="11"/>
    <x v="0"/>
    <x v="8"/>
    <n v="10"/>
    <n v="3"/>
    <d v="2015-10-03T00:00:00"/>
    <s v="Rs.450"/>
    <n v="1"/>
    <n v="450"/>
  </r>
  <r>
    <n v="306016"/>
    <x v="326"/>
    <n v="1"/>
    <x v="0"/>
    <s v="New Delhi"/>
    <s v="Epicuria Food Mall, Near Nehru Place Metro Station, Nehru Place, New Delhi"/>
    <x v="7"/>
    <s v="Indian Rupees(Rs.)"/>
    <x v="0"/>
    <x v="0"/>
    <x v="0"/>
    <n v="44"/>
    <x v="11"/>
    <x v="13"/>
    <x v="8"/>
    <n v="10"/>
    <n v="13"/>
    <d v="2015-10-13T00:00:00"/>
    <s v="Rs.450"/>
    <n v="1"/>
    <n v="450"/>
  </r>
  <r>
    <n v="309064"/>
    <x v="2782"/>
    <n v="1"/>
    <x v="0"/>
    <s v="New Delhi"/>
    <s v="B-1/8, Below Karol Bagh Metro Station, Pusa Road, Karol Bagh, New Delhi"/>
    <x v="64"/>
    <s v="Indian Rupees(Rs.)"/>
    <x v="0"/>
    <x v="1"/>
    <x v="0"/>
    <n v="90"/>
    <x v="11"/>
    <x v="13"/>
    <x v="2"/>
    <n v="10"/>
    <n v="13"/>
    <d v="2018-10-13T00:00:00"/>
    <s v="Rs.450"/>
    <n v="1"/>
    <n v="450"/>
  </r>
  <r>
    <n v="18423807"/>
    <x v="3581"/>
    <n v="1"/>
    <x v="0"/>
    <s v="New Delhi"/>
    <s v="795, Main Joshi Road, Karol Bagh, New Delhi"/>
    <x v="21"/>
    <s v="Indian Rupees(Rs.)"/>
    <x v="0"/>
    <x v="0"/>
    <x v="0"/>
    <n v="22"/>
    <x v="11"/>
    <x v="9"/>
    <x v="8"/>
    <n v="10"/>
    <n v="12"/>
    <d v="2015-10-12T00:00:00"/>
    <s v="Rs.450"/>
    <n v="1"/>
    <n v="450"/>
  </r>
  <r>
    <n v="658"/>
    <x v="326"/>
    <n v="1"/>
    <x v="0"/>
    <s v="New Delhi"/>
    <s v="Meherchand Market, Lodhi Colony, New Delhi"/>
    <x v="7"/>
    <s v="Indian Rupees(Rs.)"/>
    <x v="0"/>
    <x v="0"/>
    <x v="0"/>
    <n v="52"/>
    <x v="11"/>
    <x v="24"/>
    <x v="0"/>
    <n v="10"/>
    <n v="1"/>
    <d v="2013-10-01T00:00:00"/>
    <s v="Rs.450"/>
    <n v="1"/>
    <n v="450"/>
  </r>
  <r>
    <n v="304030"/>
    <x v="326"/>
    <n v="1"/>
    <x v="0"/>
    <s v="New Delhi"/>
    <s v="C-123, PP Towers, Netaji Subhash Place, New Delhi"/>
    <x v="7"/>
    <s v="Indian Rupees(Rs.)"/>
    <x v="0"/>
    <x v="0"/>
    <x v="0"/>
    <n v="32"/>
    <x v="11"/>
    <x v="15"/>
    <x v="6"/>
    <n v="10"/>
    <n v="12"/>
    <d v="2010-10-12T00:00:00"/>
    <s v="Rs.450"/>
    <n v="1"/>
    <n v="450"/>
  </r>
  <r>
    <n v="18294246"/>
    <x v="3582"/>
    <n v="1"/>
    <x v="0"/>
    <s v="New Delhi"/>
    <s v="G-41, Aggarwal Cyber Plaza 1, Netaji Subhash Place, New Delhi"/>
    <x v="47"/>
    <s v="Indian Rupees(Rs.)"/>
    <x v="0"/>
    <x v="0"/>
    <x v="0"/>
    <n v="24"/>
    <x v="11"/>
    <x v="4"/>
    <x v="5"/>
    <n v="10"/>
    <n v="23"/>
    <d v="2012-10-23T00:00:00"/>
    <s v="Rs.450"/>
    <n v="1"/>
    <n v="450"/>
  </r>
  <r>
    <n v="5594"/>
    <x v="326"/>
    <n v="1"/>
    <x v="0"/>
    <s v="New Delhi"/>
    <s v="A3/320, Jwala Heri Market, Paschim Vihar, New Delhi"/>
    <x v="7"/>
    <s v="Indian Rupees(Rs.)"/>
    <x v="0"/>
    <x v="0"/>
    <x v="0"/>
    <n v="40"/>
    <x v="11"/>
    <x v="15"/>
    <x v="8"/>
    <n v="10"/>
    <n v="28"/>
    <d v="2015-10-28T00:00:00"/>
    <s v="Rs.450"/>
    <n v="1"/>
    <n v="450"/>
  </r>
  <r>
    <n v="300321"/>
    <x v="3583"/>
    <n v="1"/>
    <x v="0"/>
    <s v="New Delhi"/>
    <s v="34, Sunder Plaza Market, Outer Ring Road, Paschim Vihar, New Delhi"/>
    <x v="2"/>
    <s v="Indian Rupees(Rs.)"/>
    <x v="0"/>
    <x v="0"/>
    <x v="0"/>
    <n v="49"/>
    <x v="11"/>
    <x v="11"/>
    <x v="2"/>
    <n v="10"/>
    <n v="16"/>
    <d v="2018-10-16T00:00:00"/>
    <s v="Rs.450"/>
    <n v="1"/>
    <n v="450"/>
  </r>
  <r>
    <n v="7761"/>
    <x v="326"/>
    <n v="1"/>
    <x v="0"/>
    <s v="New Delhi"/>
    <s v="16, 1st Floor, Main Market, South Extension 2, New Delhi"/>
    <x v="7"/>
    <s v="Indian Rupees(Rs.)"/>
    <x v="0"/>
    <x v="0"/>
    <x v="0"/>
    <n v="31"/>
    <x v="11"/>
    <x v="4"/>
    <x v="5"/>
    <n v="10"/>
    <n v="26"/>
    <d v="2012-10-26T00:00:00"/>
    <s v="Rs.450"/>
    <n v="1"/>
    <n v="450"/>
  </r>
  <r>
    <n v="308209"/>
    <x v="3584"/>
    <n v="1"/>
    <x v="0"/>
    <s v="New Delhi"/>
    <s v="Shop 295, Fatehpuri Chowk, Chandni Chowk, New Delhi"/>
    <x v="81"/>
    <s v="Indian Rupees(Rs.)"/>
    <x v="0"/>
    <x v="0"/>
    <x v="0"/>
    <n v="112"/>
    <x v="3"/>
    <x v="5"/>
    <x v="2"/>
    <n v="9"/>
    <n v="22"/>
    <d v="2018-09-22T00:00:00"/>
    <s v="Rs.100"/>
    <n v="1"/>
    <n v="100"/>
  </r>
  <r>
    <n v="9165"/>
    <x v="3585"/>
    <n v="1"/>
    <x v="0"/>
    <s v="New Delhi"/>
    <s v="Dariba Kalan, Chandni Chowk, New Delhi"/>
    <x v="57"/>
    <s v="Indian Rupees(Rs.)"/>
    <x v="0"/>
    <x v="0"/>
    <x v="0"/>
    <n v="752"/>
    <x v="3"/>
    <x v="3"/>
    <x v="6"/>
    <n v="9"/>
    <n v="27"/>
    <d v="2010-09-27T00:00:00"/>
    <s v="Rs.100"/>
    <n v="1"/>
    <n v="100"/>
  </r>
  <r>
    <n v="308192"/>
    <x v="3586"/>
    <n v="1"/>
    <x v="0"/>
    <s v="New Delhi"/>
    <s v="3775, Charkhiwalan Gali, Khush Dil, Chawri Bazar, New Delhi"/>
    <x v="802"/>
    <s v="Indian Rupees(Rs.)"/>
    <x v="0"/>
    <x v="0"/>
    <x v="0"/>
    <n v="27"/>
    <x v="3"/>
    <x v="7"/>
    <x v="3"/>
    <n v="9"/>
    <n v="15"/>
    <d v="2011-09-15T00:00:00"/>
    <s v="Rs.100"/>
    <n v="1"/>
    <n v="100"/>
  </r>
  <r>
    <n v="9886"/>
    <x v="120"/>
    <n v="1"/>
    <x v="0"/>
    <s v="New Delhi"/>
    <s v="2, C Block Market, East of Kailash, New Delhi"/>
    <x v="41"/>
    <s v="Indian Rupees(Rs.)"/>
    <x v="0"/>
    <x v="0"/>
    <x v="0"/>
    <n v="10"/>
    <x v="3"/>
    <x v="6"/>
    <x v="5"/>
    <n v="9"/>
    <n v="10"/>
    <d v="2012-09-10T00:00:00"/>
    <s v="Rs.100"/>
    <n v="1"/>
    <n v="100"/>
  </r>
  <r>
    <n v="18423121"/>
    <x v="3587"/>
    <n v="1"/>
    <x v="0"/>
    <s v="New Delhi"/>
    <s v="Shop 8, Near Isckon Temple, East of Kailash, New Delhi"/>
    <x v="30"/>
    <s v="Indian Rupees(Rs.)"/>
    <x v="0"/>
    <x v="0"/>
    <x v="0"/>
    <n v="2"/>
    <x v="3"/>
    <x v="0"/>
    <x v="2"/>
    <n v="9"/>
    <n v="23"/>
    <d v="2018-09-23T00:00:00"/>
    <s v="Rs.100"/>
    <n v="1"/>
    <n v="100"/>
  </r>
  <r>
    <n v="301204"/>
    <x v="3588"/>
    <n v="1"/>
    <x v="0"/>
    <s v="New Delhi"/>
    <s v="H-9, Vijay Chowk, Krishna Nagar, New Delhi"/>
    <x v="41"/>
    <s v="Indian Rupees(Rs.)"/>
    <x v="0"/>
    <x v="0"/>
    <x v="0"/>
    <n v="15"/>
    <x v="3"/>
    <x v="4"/>
    <x v="7"/>
    <n v="9"/>
    <n v="10"/>
    <d v="2017-09-10T00:00:00"/>
    <s v="Rs.100"/>
    <n v="1"/>
    <n v="100"/>
  </r>
  <r>
    <n v="304972"/>
    <x v="3589"/>
    <n v="1"/>
    <x v="0"/>
    <s v="New Delhi"/>
    <s v="Mandi House Metro Station, Mandi House, New Delhi"/>
    <x v="12"/>
    <s v="Indian Rupees(Rs.)"/>
    <x v="0"/>
    <x v="0"/>
    <x v="0"/>
    <n v="1"/>
    <x v="3"/>
    <x v="0"/>
    <x v="5"/>
    <n v="9"/>
    <n v="7"/>
    <d v="2012-09-07T00:00:00"/>
    <s v="Rs.100"/>
    <n v="1"/>
    <n v="100"/>
  </r>
  <r>
    <n v="18295497"/>
    <x v="3590"/>
    <n v="1"/>
    <x v="0"/>
    <s v="New Delhi"/>
    <s v="WZ-135, Naraina Ring Road, Naraina, New Delhi"/>
    <x v="57"/>
    <s v="Indian Rupees(Rs.)"/>
    <x v="0"/>
    <x v="0"/>
    <x v="0"/>
    <n v="2"/>
    <x v="3"/>
    <x v="0"/>
    <x v="2"/>
    <n v="9"/>
    <n v="17"/>
    <d v="2018-09-17T00:00:00"/>
    <s v="Rs.100"/>
    <n v="1"/>
    <n v="100"/>
  </r>
  <r>
    <n v="309004"/>
    <x v="3591"/>
    <n v="1"/>
    <x v="0"/>
    <s v="New Delhi"/>
    <s v="Food Court, 2nd Floor, Pacific Mall, Tagore Garden, New Delhi"/>
    <x v="12"/>
    <s v="Indian Rupees(Rs.)"/>
    <x v="0"/>
    <x v="0"/>
    <x v="0"/>
    <n v="1"/>
    <x v="3"/>
    <x v="0"/>
    <x v="6"/>
    <n v="9"/>
    <n v="5"/>
    <d v="2010-09-05T00:00:00"/>
    <s v="Rs.100"/>
    <n v="1"/>
    <n v="100"/>
  </r>
  <r>
    <n v="6075"/>
    <x v="3592"/>
    <n v="1"/>
    <x v="0"/>
    <s v="New Delhi"/>
    <s v="2246, Chuna Mandi, Paharganj, New Delhi"/>
    <x v="43"/>
    <s v="Indian Rupees(Rs.)"/>
    <x v="0"/>
    <x v="1"/>
    <x v="0"/>
    <n v="1317"/>
    <x v="3"/>
    <x v="1"/>
    <x v="3"/>
    <n v="9"/>
    <n v="19"/>
    <d v="2011-09-19T00:00:00"/>
    <s v="Rs.100"/>
    <n v="1"/>
    <n v="100"/>
  </r>
  <r>
    <n v="302782"/>
    <x v="3593"/>
    <n v="1"/>
    <x v="0"/>
    <s v="New Delhi"/>
    <s v="Near Bros Grillz, Main Road, Palam Colony, Palam, New Delhi"/>
    <x v="57"/>
    <s v="Indian Rupees(Rs.)"/>
    <x v="0"/>
    <x v="0"/>
    <x v="0"/>
    <n v="1"/>
    <x v="3"/>
    <x v="0"/>
    <x v="8"/>
    <n v="9"/>
    <n v="9"/>
    <d v="2015-09-09T00:00:00"/>
    <s v="Rs.100"/>
    <n v="1"/>
    <n v="100"/>
  </r>
  <r>
    <n v="7818"/>
    <x v="3594"/>
    <n v="1"/>
    <x v="0"/>
    <s v="New Delhi"/>
    <s v="2 A, Pocket M &amp; N, Janta Flats, Sarita Vihar, New Delhi"/>
    <x v="41"/>
    <s v="Indian Rupees(Rs.)"/>
    <x v="0"/>
    <x v="0"/>
    <x v="0"/>
    <n v="1"/>
    <x v="3"/>
    <x v="0"/>
    <x v="6"/>
    <n v="9"/>
    <n v="11"/>
    <d v="2010-09-11T00:00:00"/>
    <s v="Rs.100"/>
    <n v="1"/>
    <n v="100"/>
  </r>
  <r>
    <n v="302425"/>
    <x v="3595"/>
    <n v="1"/>
    <x v="0"/>
    <s v="New Delhi"/>
    <s v="Loni Road, Near Red Light, Shahdara, New Delhi"/>
    <x v="43"/>
    <s v="Indian Rupees(Rs.)"/>
    <x v="0"/>
    <x v="0"/>
    <x v="0"/>
    <n v="19"/>
    <x v="3"/>
    <x v="13"/>
    <x v="6"/>
    <n v="9"/>
    <n v="21"/>
    <d v="2010-09-21T00:00:00"/>
    <s v="Rs.100"/>
    <n v="1"/>
    <n v="100"/>
  </r>
  <r>
    <n v="305579"/>
    <x v="3596"/>
    <n v="1"/>
    <x v="0"/>
    <s v="New Delhi"/>
    <s v="Main Road, Beriwala Bagh, Subhash Nagar, New Delhi"/>
    <x v="850"/>
    <s v="Indian Rupees(Rs.)"/>
    <x v="0"/>
    <x v="0"/>
    <x v="0"/>
    <n v="5"/>
    <x v="3"/>
    <x v="27"/>
    <x v="6"/>
    <n v="9"/>
    <n v="22"/>
    <d v="2010-09-22T00:00:00"/>
    <s v="Rs.100"/>
    <n v="1"/>
    <n v="100"/>
  </r>
  <r>
    <n v="18198821"/>
    <x v="3597"/>
    <n v="1"/>
    <x v="0"/>
    <s v="New Delhi"/>
    <s v="8/1, Subhash Nagar, New Delhi"/>
    <x v="43"/>
    <s v="Indian Rupees(Rs.)"/>
    <x v="0"/>
    <x v="0"/>
    <x v="0"/>
    <n v="1"/>
    <x v="3"/>
    <x v="0"/>
    <x v="5"/>
    <n v="9"/>
    <n v="20"/>
    <d v="2012-09-20T00:00:00"/>
    <s v="Rs.100"/>
    <n v="1"/>
    <n v="100"/>
  </r>
  <r>
    <n v="7297"/>
    <x v="120"/>
    <n v="1"/>
    <x v="0"/>
    <s v="New Delhi"/>
    <s v="A 93, Gurudwara Road, Mohan Garden, Near Metro Pillar 746, Uttam Nagar, New Delhi"/>
    <x v="41"/>
    <s v="Indian Rupees(Rs.)"/>
    <x v="0"/>
    <x v="0"/>
    <x v="0"/>
    <n v="5"/>
    <x v="3"/>
    <x v="27"/>
    <x v="5"/>
    <n v="9"/>
    <n v="6"/>
    <d v="2012-09-06T00:00:00"/>
    <s v="Rs.100"/>
    <n v="1"/>
    <n v="100"/>
  </r>
  <r>
    <n v="18285737"/>
    <x v="3598"/>
    <n v="1"/>
    <x v="0"/>
    <s v="New Delhi"/>
    <s v="Shop 3A, Ground Floor, Pocket GG1, Vikaspuri, New Delhi"/>
    <x v="43"/>
    <s v="Indian Rupees(Rs.)"/>
    <x v="0"/>
    <x v="0"/>
    <x v="0"/>
    <n v="26"/>
    <x v="3"/>
    <x v="15"/>
    <x v="3"/>
    <n v="9"/>
    <n v="5"/>
    <d v="2011-09-05T00:00:00"/>
    <s v="Rs.100"/>
    <n v="1"/>
    <n v="100"/>
  </r>
  <r>
    <n v="302869"/>
    <x v="3599"/>
    <n v="1"/>
    <x v="0"/>
    <s v="New Delhi"/>
    <s v="1469/1, Fabbara Chowk, Chandni Chowk, New Delhi"/>
    <x v="41"/>
    <s v="Indian Rupees(Rs.)"/>
    <x v="0"/>
    <x v="0"/>
    <x v="0"/>
    <n v="21"/>
    <x v="3"/>
    <x v="9"/>
    <x v="6"/>
    <n v="8"/>
    <n v="28"/>
    <d v="2010-08-28T00:00:00"/>
    <s v="Rs.100"/>
    <n v="1"/>
    <n v="100"/>
  </r>
  <r>
    <n v="311022"/>
    <x v="3600"/>
    <n v="1"/>
    <x v="0"/>
    <s v="New Delhi"/>
    <s v="Shop 3488, Chowk Hauz Qazi, Near Chawri Bazar, New Delhi"/>
    <x v="43"/>
    <s v="Indian Rupees(Rs.)"/>
    <x v="0"/>
    <x v="0"/>
    <x v="0"/>
    <n v="118"/>
    <x v="3"/>
    <x v="14"/>
    <x v="7"/>
    <n v="8"/>
    <n v="5"/>
    <d v="2017-08-05T00:00:00"/>
    <s v="Rs.100"/>
    <n v="1"/>
    <n v="100"/>
  </r>
  <r>
    <n v="7892"/>
    <x v="3601"/>
    <n v="1"/>
    <x v="0"/>
    <s v="New Delhi"/>
    <s v="3/38, Jangpura Extension, Jangpura, New Delhi"/>
    <x v="42"/>
    <s v="Indian Rupees(Rs.)"/>
    <x v="0"/>
    <x v="0"/>
    <x v="0"/>
    <n v="17"/>
    <x v="3"/>
    <x v="17"/>
    <x v="2"/>
    <n v="8"/>
    <n v="13"/>
    <d v="2018-08-13T00:00:00"/>
    <s v="Rs.100"/>
    <n v="1"/>
    <n v="100"/>
  </r>
  <r>
    <n v="306695"/>
    <x v="274"/>
    <n v="1"/>
    <x v="0"/>
    <s v="New Delhi"/>
    <s v="Gurgaon Road, Near Aggarwal Medicos, Najafgarh, New Delhi"/>
    <x v="41"/>
    <s v="Indian Rupees(Rs.)"/>
    <x v="0"/>
    <x v="0"/>
    <x v="0"/>
    <n v="1"/>
    <x v="3"/>
    <x v="0"/>
    <x v="5"/>
    <n v="8"/>
    <n v="9"/>
    <d v="2012-08-09T00:00:00"/>
    <s v="Rs.100"/>
    <n v="1"/>
    <n v="100"/>
  </r>
  <r>
    <n v="7409"/>
    <x v="3602"/>
    <n v="1"/>
    <x v="0"/>
    <s v="New Delhi"/>
    <s v="54, Main Market, Old Rajinder Nagar, New Delhi"/>
    <x v="920"/>
    <s v="Indian Rupees(Rs.)"/>
    <x v="0"/>
    <x v="0"/>
    <x v="0"/>
    <n v="16"/>
    <x v="3"/>
    <x v="6"/>
    <x v="5"/>
    <n v="8"/>
    <n v="12"/>
    <d v="2012-08-12T00:00:00"/>
    <s v="Rs.100"/>
    <n v="1"/>
    <n v="100"/>
  </r>
  <r>
    <n v="300231"/>
    <x v="3603"/>
    <n v="1"/>
    <x v="0"/>
    <s v="New Delhi"/>
    <s v="Shop 10, Sudan Singh Market, Saiyad Ul Ajaib, Sainik Farms, New Delhi"/>
    <x v="57"/>
    <s v="Indian Rupees(Rs.)"/>
    <x v="0"/>
    <x v="0"/>
    <x v="0"/>
    <n v="14"/>
    <x v="3"/>
    <x v="27"/>
    <x v="0"/>
    <n v="8"/>
    <n v="18"/>
    <d v="2013-08-18T00:00:00"/>
    <s v="Rs.100"/>
    <n v="1"/>
    <n v="100"/>
  </r>
  <r>
    <n v="7815"/>
    <x v="405"/>
    <n v="1"/>
    <x v="0"/>
    <s v="New Delhi"/>
    <s v="Shop 7, Pocket H Market, Sarita Vihar, New Delhi"/>
    <x v="57"/>
    <s v="Indian Rupees(Rs.)"/>
    <x v="0"/>
    <x v="0"/>
    <x v="0"/>
    <n v="9"/>
    <x v="3"/>
    <x v="10"/>
    <x v="5"/>
    <n v="8"/>
    <n v="8"/>
    <d v="2012-08-08T00:00:00"/>
    <s v="Rs.100"/>
    <n v="1"/>
    <n v="100"/>
  </r>
  <r>
    <n v="18211312"/>
    <x v="3604"/>
    <n v="1"/>
    <x v="0"/>
    <s v="New Delhi"/>
    <s v="139, Near Ring Road Market, Sarojini Nagar, New Delhi"/>
    <x v="57"/>
    <s v="Indian Rupees(Rs.)"/>
    <x v="0"/>
    <x v="0"/>
    <x v="0"/>
    <n v="16"/>
    <x v="3"/>
    <x v="11"/>
    <x v="4"/>
    <n v="8"/>
    <n v="12"/>
    <d v="2014-08-12T00:00:00"/>
    <s v="Rs.100"/>
    <n v="1"/>
    <n v="100"/>
  </r>
  <r>
    <n v="18423859"/>
    <x v="3605"/>
    <n v="1"/>
    <x v="0"/>
    <s v="New Delhi"/>
    <s v="1448/50, 100 Feet Road, Durgapur, Shahdara, New Delhi"/>
    <x v="21"/>
    <s v="Indian Rupees(Rs.)"/>
    <x v="0"/>
    <x v="0"/>
    <x v="0"/>
    <n v="1"/>
    <x v="3"/>
    <x v="0"/>
    <x v="7"/>
    <n v="8"/>
    <n v="5"/>
    <d v="2017-08-05T00:00:00"/>
    <s v="Rs.100"/>
    <n v="1"/>
    <n v="100"/>
  </r>
  <r>
    <n v="300780"/>
    <x v="3606"/>
    <n v="1"/>
    <x v="0"/>
    <s v="New Delhi"/>
    <s v="BL Block, Shalimar Bagh, New Delhi"/>
    <x v="347"/>
    <s v="Indian Rupees(Rs.)"/>
    <x v="0"/>
    <x v="0"/>
    <x v="0"/>
    <n v="31"/>
    <x v="3"/>
    <x v="9"/>
    <x v="1"/>
    <n v="8"/>
    <n v="5"/>
    <d v="2016-08-05T00:00:00"/>
    <s v="Rs.100"/>
    <n v="1"/>
    <n v="100"/>
  </r>
  <r>
    <n v="18449626"/>
    <x v="3607"/>
    <n v="1"/>
    <x v="0"/>
    <s v="New Delhi"/>
    <s v="Masjid Moth, Lila Ram Market, South Extension 2, New Delhi"/>
    <x v="12"/>
    <s v="Indian Rupees(Rs.)"/>
    <x v="0"/>
    <x v="1"/>
    <x v="0"/>
    <n v="13"/>
    <x v="3"/>
    <x v="20"/>
    <x v="4"/>
    <n v="8"/>
    <n v="28"/>
    <d v="2014-08-28T00:00:00"/>
    <s v="Rs.100"/>
    <n v="1"/>
    <n v="100"/>
  </r>
  <r>
    <n v="309305"/>
    <x v="3608"/>
    <n v="1"/>
    <x v="0"/>
    <s v="New Delhi"/>
    <s v="D 85, Shop 4, Mini Market, Near Holy Child School, Devki Nandan Marg, Tagore Garden Extension, Tagore Garden, New Delhi"/>
    <x v="99"/>
    <s v="Indian Rupees(Rs.)"/>
    <x v="0"/>
    <x v="0"/>
    <x v="0"/>
    <n v="6"/>
    <x v="3"/>
    <x v="10"/>
    <x v="7"/>
    <n v="8"/>
    <n v="15"/>
    <d v="2017-08-15T00:00:00"/>
    <s v="Rs.100"/>
    <n v="1"/>
    <n v="100"/>
  </r>
  <r>
    <n v="5925"/>
    <x v="3609"/>
    <n v="1"/>
    <x v="0"/>
    <s v="New Delhi"/>
    <s v="28-29, GG1, Main Market, Vikaspuri, New Delhi"/>
    <x v="43"/>
    <s v="Indian Rupees(Rs.)"/>
    <x v="0"/>
    <x v="0"/>
    <x v="0"/>
    <n v="42"/>
    <x v="3"/>
    <x v="17"/>
    <x v="8"/>
    <n v="8"/>
    <n v="16"/>
    <d v="2015-08-16T00:00:00"/>
    <s v="Rs.100"/>
    <n v="1"/>
    <n v="100"/>
  </r>
  <r>
    <n v="9159"/>
    <x v="3610"/>
    <n v="1"/>
    <x v="0"/>
    <s v="New Delhi"/>
    <s v="43/1, Gali Pranthe Wali, Chandni Chowk, New Delhi"/>
    <x v="43"/>
    <s v="Indian Rupees(Rs.)"/>
    <x v="0"/>
    <x v="0"/>
    <x v="0"/>
    <n v="5"/>
    <x v="3"/>
    <x v="13"/>
    <x v="0"/>
    <n v="7"/>
    <n v="6"/>
    <d v="2013-07-06T00:00:00"/>
    <s v="Rs.100"/>
    <n v="1"/>
    <n v="100"/>
  </r>
  <r>
    <n v="18466395"/>
    <x v="3611"/>
    <n v="1"/>
    <x v="0"/>
    <s v="New Delhi"/>
    <s v="Near Sheeshganj Gurudwara, Chandni Chowk, New Delhi"/>
    <x v="43"/>
    <s v="Indian Rupees(Rs.)"/>
    <x v="0"/>
    <x v="0"/>
    <x v="0"/>
    <n v="1"/>
    <x v="3"/>
    <x v="0"/>
    <x v="1"/>
    <n v="7"/>
    <n v="11"/>
    <d v="2016-07-11T00:00:00"/>
    <s v="Rs.100"/>
    <n v="1"/>
    <n v="100"/>
  </r>
  <r>
    <n v="4608"/>
    <x v="3612"/>
    <n v="1"/>
    <x v="0"/>
    <s v="New Delhi"/>
    <s v="9, DDA Market 4, Chittaranjan Park, New Delhi"/>
    <x v="46"/>
    <s v="Indian Rupees(Rs.)"/>
    <x v="0"/>
    <x v="1"/>
    <x v="0"/>
    <n v="112"/>
    <x v="3"/>
    <x v="5"/>
    <x v="5"/>
    <n v="7"/>
    <n v="17"/>
    <d v="2012-07-17T00:00:00"/>
    <s v="Rs.100"/>
    <n v="1"/>
    <n v="100"/>
  </r>
  <r>
    <n v="9386"/>
    <x v="3613"/>
    <n v="1"/>
    <x v="0"/>
    <s v="New Delhi"/>
    <s v="A-353, Derawal Nagar, Gujranwala Town, New Delhi"/>
    <x v="41"/>
    <s v="Indian Rupees(Rs.)"/>
    <x v="0"/>
    <x v="0"/>
    <x v="0"/>
    <n v="6"/>
    <x v="3"/>
    <x v="20"/>
    <x v="2"/>
    <n v="7"/>
    <n v="20"/>
    <d v="2018-07-20T00:00:00"/>
    <s v="Rs.100"/>
    <n v="1"/>
    <n v="100"/>
  </r>
  <r>
    <n v="18037793"/>
    <x v="3614"/>
    <n v="1"/>
    <x v="0"/>
    <s v="New Delhi"/>
    <s v="Prem Nagar, Main Road, Jail Road, New Delhi"/>
    <x v="12"/>
    <s v="Indian Rupees(Rs.)"/>
    <x v="0"/>
    <x v="0"/>
    <x v="0"/>
    <n v="6"/>
    <x v="3"/>
    <x v="13"/>
    <x v="7"/>
    <n v="7"/>
    <n v="4"/>
    <d v="2017-07-04T00:00:00"/>
    <s v="Rs.100"/>
    <n v="1"/>
    <n v="100"/>
  </r>
  <r>
    <n v="18420675"/>
    <x v="3615"/>
    <n v="1"/>
    <x v="0"/>
    <s v="New Delhi"/>
    <s v="933, Jama Masjid Main Market, Jama Masjid, New Delhi"/>
    <x v="94"/>
    <s v="Indian Rupees(Rs.)"/>
    <x v="0"/>
    <x v="0"/>
    <x v="0"/>
    <n v="5"/>
    <x v="3"/>
    <x v="13"/>
    <x v="8"/>
    <n v="7"/>
    <n v="19"/>
    <d v="2015-07-19T00:00:00"/>
    <s v="Rs.100"/>
    <n v="1"/>
    <n v="100"/>
  </r>
  <r>
    <n v="302793"/>
    <x v="3180"/>
    <n v="1"/>
    <x v="0"/>
    <s v="New Delhi"/>
    <s v="1666/1, Govindpuri Extension, Kalkaji, New Delhi"/>
    <x v="57"/>
    <s v="Indian Rupees(Rs.)"/>
    <x v="0"/>
    <x v="0"/>
    <x v="0"/>
    <n v="9"/>
    <x v="3"/>
    <x v="27"/>
    <x v="4"/>
    <n v="7"/>
    <n v="16"/>
    <d v="2014-07-16T00:00:00"/>
    <s v="Rs.100"/>
    <n v="1"/>
    <n v="100"/>
  </r>
  <r>
    <n v="8531"/>
    <x v="3337"/>
    <n v="1"/>
    <x v="0"/>
    <s v="New Delhi"/>
    <s v="G2-G3, DAV Complex, LSC, Mayur Vihar Phase 1, New Delhi"/>
    <x v="42"/>
    <s v="Indian Rupees(Rs.)"/>
    <x v="0"/>
    <x v="0"/>
    <x v="0"/>
    <n v="22"/>
    <x v="3"/>
    <x v="10"/>
    <x v="1"/>
    <n v="7"/>
    <n v="18"/>
    <d v="2016-07-18T00:00:00"/>
    <s v="Rs.100"/>
    <n v="1"/>
    <n v="100"/>
  </r>
  <r>
    <n v="18424615"/>
    <x v="120"/>
    <n v="1"/>
    <x v="0"/>
    <s v="New Delhi"/>
    <s v="Munirka Shopping Complex, Behind Multilevel Parking, Munirka, New Delhi"/>
    <x v="57"/>
    <s v="Indian Rupees(Rs.)"/>
    <x v="0"/>
    <x v="0"/>
    <x v="0"/>
    <n v="1"/>
    <x v="3"/>
    <x v="0"/>
    <x v="2"/>
    <n v="7"/>
    <n v="6"/>
    <d v="2018-07-06T00:00:00"/>
    <s v="Rs.100"/>
    <n v="1"/>
    <n v="100"/>
  </r>
  <r>
    <n v="1987"/>
    <x v="3616"/>
    <n v="1"/>
    <x v="0"/>
    <s v="New Delhi"/>
    <s v="A-4/43, Paschim Vihar, New Delhi"/>
    <x v="57"/>
    <s v="Indian Rupees(Rs.)"/>
    <x v="0"/>
    <x v="0"/>
    <x v="0"/>
    <n v="46"/>
    <x v="3"/>
    <x v="4"/>
    <x v="8"/>
    <n v="7"/>
    <n v="19"/>
    <d v="2015-07-19T00:00:00"/>
    <s v="Rs.100"/>
    <n v="1"/>
    <n v="100"/>
  </r>
  <r>
    <n v="18356773"/>
    <x v="3617"/>
    <n v="1"/>
    <x v="0"/>
    <s v="New Delhi"/>
    <s v="Opposite Venkateshwara College, Satyaniketan, New Delhi"/>
    <x v="19"/>
    <s v="Indian Rupees(Rs.)"/>
    <x v="0"/>
    <x v="0"/>
    <x v="0"/>
    <n v="8"/>
    <x v="3"/>
    <x v="15"/>
    <x v="2"/>
    <n v="7"/>
    <n v="12"/>
    <d v="2018-07-12T00:00:00"/>
    <s v="Rs.100"/>
    <n v="1"/>
    <n v="100"/>
  </r>
  <r>
    <n v="300440"/>
    <x v="3618"/>
    <n v="1"/>
    <x v="0"/>
    <s v="New Delhi"/>
    <s v="DG 3/341, Near Mahindra Apartments, Vikaspuri, New Delhi"/>
    <x v="99"/>
    <s v="Indian Rupees(Rs.)"/>
    <x v="0"/>
    <x v="0"/>
    <x v="0"/>
    <n v="17"/>
    <x v="3"/>
    <x v="11"/>
    <x v="2"/>
    <n v="7"/>
    <n v="9"/>
    <d v="2018-07-09T00:00:00"/>
    <s v="Rs.100"/>
    <n v="1"/>
    <n v="100"/>
  </r>
  <r>
    <n v="18211151"/>
    <x v="3619"/>
    <n v="1"/>
    <x v="0"/>
    <s v="New Delhi"/>
    <s v="105-110, Bazar Matia Mahal, Opposite Jama Masjid Gate 1, Chandni Chowk, New Delhi"/>
    <x v="14"/>
    <s v="Indian Rupees(Rs.)"/>
    <x v="0"/>
    <x v="0"/>
    <x v="0"/>
    <n v="5"/>
    <x v="3"/>
    <x v="10"/>
    <x v="7"/>
    <n v="6"/>
    <n v="9"/>
    <d v="2017-06-09T00:00:00"/>
    <s v="Rs.100"/>
    <n v="1"/>
    <n v="100"/>
  </r>
  <r>
    <n v="303643"/>
    <x v="3620"/>
    <n v="1"/>
    <x v="0"/>
    <s v="New Delhi"/>
    <s v="934, Kucha Pati Ram, Sitaram Bazar, Chandni Chowk, New Delhi"/>
    <x v="46"/>
    <s v="Indian Rupees(Rs.)"/>
    <x v="0"/>
    <x v="0"/>
    <x v="0"/>
    <n v="18"/>
    <x v="3"/>
    <x v="4"/>
    <x v="5"/>
    <n v="6"/>
    <n v="20"/>
    <d v="2012-06-20T00:00:00"/>
    <s v="Rs.100"/>
    <n v="1"/>
    <n v="100"/>
  </r>
  <r>
    <n v="309722"/>
    <x v="3621"/>
    <n v="1"/>
    <x v="0"/>
    <s v="New Delhi"/>
    <s v="Shop 4, Tiraha Kinari Bazar, Gali Paranthe Wale, Chandni Chowk, New Delhi"/>
    <x v="57"/>
    <s v="Indian Rupees(Rs.)"/>
    <x v="0"/>
    <x v="0"/>
    <x v="0"/>
    <n v="19"/>
    <x v="3"/>
    <x v="21"/>
    <x v="1"/>
    <n v="6"/>
    <n v="22"/>
    <d v="2016-06-22T00:00:00"/>
    <s v="Rs.100"/>
    <n v="1"/>
    <n v="100"/>
  </r>
  <r>
    <n v="7545"/>
    <x v="3622"/>
    <n v="1"/>
    <x v="0"/>
    <s v="New Delhi"/>
    <s v="1396, Main Road Near Central Bank, Opposite Paranthe Wali Gali, Chandni Chowk, New Delhi"/>
    <x v="43"/>
    <s v="Indian Rupees(Rs.)"/>
    <x v="0"/>
    <x v="0"/>
    <x v="0"/>
    <n v="1487"/>
    <x v="3"/>
    <x v="3"/>
    <x v="6"/>
    <n v="6"/>
    <n v="26"/>
    <d v="2010-06-26T00:00:00"/>
    <s v="Rs.100"/>
    <n v="1"/>
    <n v="100"/>
  </r>
  <r>
    <n v="18281967"/>
    <x v="3623"/>
    <n v="1"/>
    <x v="0"/>
    <s v="New Delhi"/>
    <s v="3636, Gali Lohe Wali, Chawri Bazar, New Delhi"/>
    <x v="43"/>
    <s v="Indian Rupees(Rs.)"/>
    <x v="0"/>
    <x v="0"/>
    <x v="0"/>
    <n v="18"/>
    <x v="3"/>
    <x v="7"/>
    <x v="4"/>
    <n v="6"/>
    <n v="8"/>
    <d v="2014-06-08T00:00:00"/>
    <s v="Rs.100"/>
    <n v="1"/>
    <n v="100"/>
  </r>
  <r>
    <n v="9433"/>
    <x v="3624"/>
    <n v="1"/>
    <x v="0"/>
    <s v="New Delhi"/>
    <s v="17 &amp;18, Edward Line, Kingsway Camp, Near, Delhi University-GTB Nagar, New Delhi"/>
    <x v="41"/>
    <s v="Indian Rupees(Rs.)"/>
    <x v="0"/>
    <x v="0"/>
    <x v="0"/>
    <n v="5"/>
    <x v="3"/>
    <x v="27"/>
    <x v="1"/>
    <n v="6"/>
    <n v="25"/>
    <d v="2016-06-25T00:00:00"/>
    <s v="Rs.100"/>
    <n v="1"/>
    <n v="100"/>
  </r>
  <r>
    <n v="310409"/>
    <x v="3625"/>
    <n v="1"/>
    <x v="0"/>
    <s v="New Delhi"/>
    <s v="B-177, Derawal Nagar, Gujranwala Town, New Delhi"/>
    <x v="12"/>
    <s v="Indian Rupees(Rs.)"/>
    <x v="0"/>
    <x v="0"/>
    <x v="0"/>
    <n v="18"/>
    <x v="3"/>
    <x v="9"/>
    <x v="3"/>
    <n v="6"/>
    <n v="17"/>
    <d v="2011-06-17T00:00:00"/>
    <s v="Rs.100"/>
    <n v="1"/>
    <n v="100"/>
  </r>
  <r>
    <n v="309496"/>
    <x v="3626"/>
    <n v="1"/>
    <x v="0"/>
    <s v="New Delhi"/>
    <s v="Opposite Jheel Khuranja Bus Stop, Krishna Nagar, New Delhi"/>
    <x v="43"/>
    <s v="Indian Rupees(Rs.)"/>
    <x v="0"/>
    <x v="0"/>
    <x v="0"/>
    <n v="12"/>
    <x v="3"/>
    <x v="13"/>
    <x v="0"/>
    <n v="6"/>
    <n v="12"/>
    <d v="2013-06-12T00:00:00"/>
    <s v="Rs.100"/>
    <n v="1"/>
    <n v="100"/>
  </r>
  <r>
    <n v="8293"/>
    <x v="3627"/>
    <n v="1"/>
    <x v="0"/>
    <s v="New Delhi"/>
    <s v="D 3/1, Lal Quarter, Krishna Nagar, New Delhi"/>
    <x v="46"/>
    <s v="Indian Rupees(Rs.)"/>
    <x v="0"/>
    <x v="0"/>
    <x v="0"/>
    <n v="12"/>
    <x v="3"/>
    <x v="15"/>
    <x v="5"/>
    <n v="6"/>
    <n v="20"/>
    <d v="2012-06-20T00:00:00"/>
    <s v="Rs.100"/>
    <n v="1"/>
    <n v="100"/>
  </r>
  <r>
    <n v="18260714"/>
    <x v="3628"/>
    <n v="1"/>
    <x v="0"/>
    <s v="New Delhi"/>
    <s v="177, E Block, Lajpat Nagar 1, New Delhi"/>
    <x v="43"/>
    <s v="Indian Rupees(Rs.)"/>
    <x v="0"/>
    <x v="0"/>
    <x v="0"/>
    <n v="4"/>
    <x v="3"/>
    <x v="13"/>
    <x v="3"/>
    <n v="6"/>
    <n v="15"/>
    <d v="2011-06-15T00:00:00"/>
    <s v="Rs.100"/>
    <n v="1"/>
    <n v="100"/>
  </r>
  <r>
    <n v="301056"/>
    <x v="405"/>
    <n v="1"/>
    <x v="0"/>
    <s v="New Delhi"/>
    <s v="1, Durga Complex, Mayur Vihar Phase 2, New Delhi"/>
    <x v="41"/>
    <s v="Indian Rupees(Rs.)"/>
    <x v="0"/>
    <x v="0"/>
    <x v="0"/>
    <n v="14"/>
    <x v="3"/>
    <x v="27"/>
    <x v="3"/>
    <n v="6"/>
    <n v="23"/>
    <d v="2011-06-23T00:00:00"/>
    <s v="Rs.100"/>
    <n v="1"/>
    <n v="100"/>
  </r>
  <r>
    <n v="9427"/>
    <x v="3629"/>
    <n v="1"/>
    <x v="0"/>
    <s v="New Delhi"/>
    <s v="F Block, Near Mother Dairy, Ramlila Ground, Model Town 2, New Delhi"/>
    <x v="43"/>
    <s v="Indian Rupees(Rs.)"/>
    <x v="0"/>
    <x v="0"/>
    <x v="0"/>
    <n v="78"/>
    <x v="3"/>
    <x v="21"/>
    <x v="4"/>
    <n v="6"/>
    <n v="17"/>
    <d v="2014-06-17T00:00:00"/>
    <s v="Rs.100"/>
    <n v="1"/>
    <n v="100"/>
  </r>
  <r>
    <n v="18425739"/>
    <x v="3630"/>
    <n v="1"/>
    <x v="0"/>
    <s v="New Delhi"/>
    <s v="Rama Shopno.4 Market Munirka, Munirka, New Delhi"/>
    <x v="22"/>
    <s v="Indian Rupees(Rs.)"/>
    <x v="0"/>
    <x v="0"/>
    <x v="0"/>
    <n v="1"/>
    <x v="3"/>
    <x v="0"/>
    <x v="5"/>
    <n v="6"/>
    <n v="18"/>
    <d v="2012-06-18T00:00:00"/>
    <s v="Rs.100"/>
    <n v="1"/>
    <n v="100"/>
  </r>
  <r>
    <n v="302221"/>
    <x v="3631"/>
    <n v="1"/>
    <x v="0"/>
    <s v="New Delhi"/>
    <s v="Near Manglapuri Terminal, Palam, New Delhi"/>
    <x v="57"/>
    <s v="Indian Rupees(Rs.)"/>
    <x v="0"/>
    <x v="0"/>
    <x v="0"/>
    <n v="1"/>
    <x v="3"/>
    <x v="0"/>
    <x v="3"/>
    <n v="6"/>
    <n v="8"/>
    <d v="2011-06-08T00:00:00"/>
    <s v="Rs.100"/>
    <n v="1"/>
    <n v="100"/>
  </r>
  <r>
    <n v="311576"/>
    <x v="360"/>
    <n v="1"/>
    <x v="0"/>
    <s v="New Delhi"/>
    <s v="CD Block, Aggarwal Shopping Centre, Near SU Park, Pitampura, New Delhi"/>
    <x v="12"/>
    <s v="Indian Rupees(Rs.)"/>
    <x v="0"/>
    <x v="0"/>
    <x v="0"/>
    <n v="5"/>
    <x v="3"/>
    <x v="10"/>
    <x v="4"/>
    <n v="6"/>
    <n v="4"/>
    <d v="2014-06-04T00:00:00"/>
    <s v="Rs.100"/>
    <n v="1"/>
    <n v="100"/>
  </r>
  <r>
    <n v="18291465"/>
    <x v="3632"/>
    <n v="1"/>
    <x v="0"/>
    <s v="New Delhi"/>
    <s v="460, Durga Puri Chowk, Loni Road, Shahdara, New Delhi"/>
    <x v="21"/>
    <s v="Indian Rupees(Rs.)"/>
    <x v="0"/>
    <x v="0"/>
    <x v="0"/>
    <n v="1"/>
    <x v="3"/>
    <x v="0"/>
    <x v="5"/>
    <n v="6"/>
    <n v="12"/>
    <d v="2012-06-12T00:00:00"/>
    <s v="Rs.100"/>
    <n v="1"/>
    <n v="100"/>
  </r>
  <r>
    <n v="301519"/>
    <x v="3633"/>
    <n v="1"/>
    <x v="0"/>
    <s v="New Delhi"/>
    <s v="24, CC Block, DDA Market, Shalimar Bagh, New Delhi"/>
    <x v="43"/>
    <s v="Indian Rupees(Rs.)"/>
    <x v="0"/>
    <x v="0"/>
    <x v="0"/>
    <n v="2"/>
    <x v="3"/>
    <x v="0"/>
    <x v="2"/>
    <n v="6"/>
    <n v="8"/>
    <d v="2018-06-08T00:00:00"/>
    <s v="Rs.100"/>
    <n v="1"/>
    <n v="100"/>
  </r>
  <r>
    <n v="18372666"/>
    <x v="3634"/>
    <n v="1"/>
    <x v="0"/>
    <s v="New Delhi"/>
    <s v="Shop 3, Plot 42-43, G Block, School Road, Uttam Nagar, New Delhi"/>
    <x v="19"/>
    <s v="Indian Rupees(Rs.)"/>
    <x v="0"/>
    <x v="0"/>
    <x v="0"/>
    <n v="3"/>
    <x v="3"/>
    <x v="0"/>
    <x v="1"/>
    <n v="6"/>
    <n v="24"/>
    <d v="2016-06-24T00:00:00"/>
    <s v="Rs.100"/>
    <n v="1"/>
    <n v="100"/>
  </r>
  <r>
    <n v="5296"/>
    <x v="3635"/>
    <n v="1"/>
    <x v="0"/>
    <s v="New Delhi"/>
    <s v="26, Central Market, Ashok Vihar Phase 1, New Delhi"/>
    <x v="41"/>
    <s v="Indian Rupees(Rs.)"/>
    <x v="0"/>
    <x v="0"/>
    <x v="0"/>
    <n v="15"/>
    <x v="3"/>
    <x v="26"/>
    <x v="0"/>
    <n v="5"/>
    <n v="26"/>
    <d v="2013-05-26T00:00:00"/>
    <s v="Rs.100"/>
    <n v="1"/>
    <n v="100"/>
  </r>
  <r>
    <n v="307387"/>
    <x v="3636"/>
    <n v="1"/>
    <x v="0"/>
    <s v="New Delhi"/>
    <s v="25, DDA Market, Hudson Lane, Kingsway Camp, Delhi University-GTB Nagar, New Delhi"/>
    <x v="12"/>
    <s v="Indian Rupees(Rs.)"/>
    <x v="0"/>
    <x v="0"/>
    <x v="0"/>
    <n v="14"/>
    <x v="3"/>
    <x v="10"/>
    <x v="3"/>
    <n v="5"/>
    <n v="22"/>
    <d v="2011-05-22T00:00:00"/>
    <s v="Rs.100"/>
    <n v="1"/>
    <n v="100"/>
  </r>
  <r>
    <n v="5400"/>
    <x v="3625"/>
    <n v="1"/>
    <x v="0"/>
    <s v="New Delhi"/>
    <s v="9, DDA Complex, Jail Road, New Delhi"/>
    <x v="12"/>
    <s v="Indian Rupees(Rs.)"/>
    <x v="0"/>
    <x v="0"/>
    <x v="0"/>
    <n v="38"/>
    <x v="3"/>
    <x v="11"/>
    <x v="6"/>
    <n v="5"/>
    <n v="17"/>
    <d v="2010-05-17T00:00:00"/>
    <s v="Rs.100"/>
    <n v="1"/>
    <n v="100"/>
  </r>
  <r>
    <n v="6629"/>
    <x v="3637"/>
    <n v="1"/>
    <x v="0"/>
    <s v="New Delhi"/>
    <s v="1341, Near Batra Cinema, Mukherjee Nagar, New Delhi"/>
    <x v="43"/>
    <s v="Indian Rupees(Rs.)"/>
    <x v="0"/>
    <x v="0"/>
    <x v="0"/>
    <n v="12"/>
    <x v="3"/>
    <x v="13"/>
    <x v="6"/>
    <n v="5"/>
    <n v="28"/>
    <d v="2010-05-28T00:00:00"/>
    <s v="Rs.100"/>
    <n v="1"/>
    <n v="100"/>
  </r>
  <r>
    <n v="18480435"/>
    <x v="3638"/>
    <n v="1"/>
    <x v="0"/>
    <s v="New Delhi"/>
    <s v="834, Mukherjee Nagar, New Delhi"/>
    <x v="12"/>
    <s v="Indian Rupees(Rs.)"/>
    <x v="0"/>
    <x v="0"/>
    <x v="0"/>
    <n v="3"/>
    <x v="3"/>
    <x v="0"/>
    <x v="0"/>
    <n v="5"/>
    <n v="11"/>
    <d v="2013-05-11T00:00:00"/>
    <s v="Rs.100"/>
    <n v="1"/>
    <n v="100"/>
  </r>
  <r>
    <n v="302002"/>
    <x v="3639"/>
    <n v="1"/>
    <x v="0"/>
    <s v="New Delhi"/>
    <s v="Main Road, Mahavir Enclave 3, Palam, New Delhi"/>
    <x v="43"/>
    <s v="Indian Rupees(Rs.)"/>
    <x v="0"/>
    <x v="0"/>
    <x v="0"/>
    <n v="1"/>
    <x v="3"/>
    <x v="0"/>
    <x v="4"/>
    <n v="5"/>
    <n v="3"/>
    <d v="2014-05-03T00:00:00"/>
    <s v="Rs.100"/>
    <n v="1"/>
    <n v="100"/>
  </r>
  <r>
    <n v="306747"/>
    <x v="3640"/>
    <n v="1"/>
    <x v="0"/>
    <s v="New Delhi"/>
    <s v="Near Pillar 59, Main Road, Palam Colony, Palam, New Delhi"/>
    <x v="43"/>
    <s v="Indian Rupees(Rs.)"/>
    <x v="0"/>
    <x v="0"/>
    <x v="0"/>
    <n v="1"/>
    <x v="3"/>
    <x v="0"/>
    <x v="2"/>
    <n v="5"/>
    <n v="2"/>
    <d v="2018-05-02T00:00:00"/>
    <s v="Rs.100"/>
    <n v="1"/>
    <n v="100"/>
  </r>
  <r>
    <n v="307549"/>
    <x v="3107"/>
    <n v="1"/>
    <x v="0"/>
    <s v="New Delhi"/>
    <s v="Near HDFC Bank, J-12/20, Rajouri Garden, New Delhi"/>
    <x v="57"/>
    <s v="Indian Rupees(Rs.)"/>
    <x v="0"/>
    <x v="0"/>
    <x v="0"/>
    <n v="3"/>
    <x v="3"/>
    <x v="0"/>
    <x v="1"/>
    <n v="5"/>
    <n v="11"/>
    <d v="2016-05-11T00:00:00"/>
    <s v="Rs.100"/>
    <n v="1"/>
    <n v="100"/>
  </r>
  <r>
    <n v="304954"/>
    <x v="3641"/>
    <n v="1"/>
    <x v="0"/>
    <s v="New Delhi"/>
    <s v="Barakhamba Metro Station"/>
    <x v="12"/>
    <s v="Indian Rupees(Rs.)"/>
    <x v="0"/>
    <x v="0"/>
    <x v="0"/>
    <n v="2"/>
    <x v="3"/>
    <x v="0"/>
    <x v="1"/>
    <n v="4"/>
    <n v="18"/>
    <d v="2016-04-18T00:00:00"/>
    <s v="Rs.100"/>
    <n v="1"/>
    <n v="100"/>
  </r>
  <r>
    <n v="304743"/>
    <x v="3642"/>
    <n v="1"/>
    <x v="0"/>
    <s v="New Delhi"/>
    <s v="453, Khari Baoli, Chandni Chowk, New Delhi"/>
    <x v="41"/>
    <s v="Indian Rupees(Rs.)"/>
    <x v="0"/>
    <x v="0"/>
    <x v="0"/>
    <n v="23"/>
    <x v="3"/>
    <x v="4"/>
    <x v="4"/>
    <n v="4"/>
    <n v="22"/>
    <d v="2014-04-22T00:00:00"/>
    <s v="Rs.100"/>
    <n v="1"/>
    <n v="100"/>
  </r>
  <r>
    <n v="18364846"/>
    <x v="3643"/>
    <n v="1"/>
    <x v="0"/>
    <s v="New Delhi"/>
    <s v="12/124 Geeta Colony, Geeta Colony, New Delhi"/>
    <x v="19"/>
    <s v="Indian Rupees(Rs.)"/>
    <x v="0"/>
    <x v="0"/>
    <x v="0"/>
    <n v="1"/>
    <x v="3"/>
    <x v="0"/>
    <x v="0"/>
    <n v="4"/>
    <n v="1"/>
    <d v="2013-04-01T00:00:00"/>
    <s v="Rs.100"/>
    <n v="1"/>
    <n v="100"/>
  </r>
  <r>
    <n v="302836"/>
    <x v="3644"/>
    <n v="1"/>
    <x v="0"/>
    <s v="New Delhi"/>
    <s v="1, Pocket F, G-8 Area, Hari Nagar, Jail Road, New Delhi"/>
    <x v="854"/>
    <s v="Indian Rupees(Rs.)"/>
    <x v="0"/>
    <x v="1"/>
    <x v="0"/>
    <n v="18"/>
    <x v="3"/>
    <x v="15"/>
    <x v="4"/>
    <n v="4"/>
    <n v="11"/>
    <d v="2014-04-11T00:00:00"/>
    <s v="Rs.100"/>
    <n v="1"/>
    <n v="100"/>
  </r>
  <r>
    <n v="18208922"/>
    <x v="3645"/>
    <n v="1"/>
    <x v="0"/>
    <s v="New Delhi"/>
    <s v="958, Haveli Azam Khan, Chitli Qabar, Jama Masjid, New Delhi"/>
    <x v="57"/>
    <s v="Indian Rupees(Rs.)"/>
    <x v="0"/>
    <x v="0"/>
    <x v="0"/>
    <n v="3"/>
    <x v="3"/>
    <x v="0"/>
    <x v="4"/>
    <n v="4"/>
    <n v="28"/>
    <d v="2014-04-28T00:00:00"/>
    <s v="Rs.100"/>
    <n v="1"/>
    <n v="100"/>
  </r>
  <r>
    <n v="18218265"/>
    <x v="3646"/>
    <n v="1"/>
    <x v="0"/>
    <s v="New Delhi"/>
    <s v="1618, Kohlapur Road, Near Ghanta Ghar, Kamla Nagar, New Delhi"/>
    <x v="22"/>
    <s v="Indian Rupees(Rs.)"/>
    <x v="0"/>
    <x v="1"/>
    <x v="0"/>
    <n v="15"/>
    <x v="3"/>
    <x v="9"/>
    <x v="6"/>
    <n v="4"/>
    <n v="7"/>
    <d v="2010-04-07T00:00:00"/>
    <s v="Rs.100"/>
    <n v="1"/>
    <n v="100"/>
  </r>
  <r>
    <n v="9100"/>
    <x v="3647"/>
    <n v="1"/>
    <x v="0"/>
    <s v="New Delhi"/>
    <s v="C-5, Main Market, Malviya Nagar, New Delhi"/>
    <x v="57"/>
    <s v="Indian Rupees(Rs.)"/>
    <x v="0"/>
    <x v="0"/>
    <x v="0"/>
    <n v="114"/>
    <x v="3"/>
    <x v="7"/>
    <x v="0"/>
    <n v="4"/>
    <n v="25"/>
    <d v="2013-04-25T00:00:00"/>
    <s v="Rs.100"/>
    <n v="1"/>
    <n v="100"/>
  </r>
  <r>
    <n v="304803"/>
    <x v="3648"/>
    <n v="1"/>
    <x v="0"/>
    <s v="New Delhi"/>
    <s v="K-1249, Opposite Sanjay Gandhi Hospital, Mangolpuri, Nangloi, New Delhi"/>
    <x v="57"/>
    <s v="Indian Rupees(Rs.)"/>
    <x v="0"/>
    <x v="0"/>
    <x v="0"/>
    <n v="1"/>
    <x v="3"/>
    <x v="0"/>
    <x v="6"/>
    <n v="4"/>
    <n v="20"/>
    <d v="2010-04-20T00:00:00"/>
    <s v="Rs.100"/>
    <n v="1"/>
    <n v="100"/>
  </r>
  <r>
    <n v="302011"/>
    <x v="3649"/>
    <n v="1"/>
    <x v="0"/>
    <s v="New Delhi"/>
    <s v="RZ H2/15, Bengali Colony, Mahavir Enclave, Palam, New Delhi"/>
    <x v="41"/>
    <s v="Indian Rupees(Rs.)"/>
    <x v="0"/>
    <x v="0"/>
    <x v="0"/>
    <n v="1"/>
    <x v="3"/>
    <x v="0"/>
    <x v="1"/>
    <n v="4"/>
    <n v="17"/>
    <d v="2016-04-17T00:00:00"/>
    <s v="Rs.100"/>
    <n v="1"/>
    <n v="100"/>
  </r>
  <r>
    <n v="302503"/>
    <x v="3650"/>
    <n v="1"/>
    <x v="0"/>
    <s v="New Delhi"/>
    <s v="E-20, Main Market, South Extension 2, New Delhi"/>
    <x v="44"/>
    <s v="Indian Rupees(Rs.)"/>
    <x v="0"/>
    <x v="0"/>
    <x v="0"/>
    <n v="29"/>
    <x v="3"/>
    <x v="7"/>
    <x v="8"/>
    <n v="4"/>
    <n v="12"/>
    <d v="2015-04-12T00:00:00"/>
    <s v="Rs.100"/>
    <n v="1"/>
    <n v="100"/>
  </r>
  <r>
    <n v="301912"/>
    <x v="3651"/>
    <n v="1"/>
    <x v="0"/>
    <s v="New Delhi"/>
    <s v="Pipal Chowk Road, Som Bazaar Chowk, Mohan Garden, Uttam Nagar, New Delhi"/>
    <x v="12"/>
    <s v="Indian Rupees(Rs.)"/>
    <x v="0"/>
    <x v="0"/>
    <x v="0"/>
    <n v="4"/>
    <x v="3"/>
    <x v="10"/>
    <x v="7"/>
    <n v="4"/>
    <n v="19"/>
    <d v="2017-04-19T00:00:00"/>
    <s v="Rs.100"/>
    <n v="1"/>
    <n v="100"/>
  </r>
  <r>
    <n v="9116"/>
    <x v="3652"/>
    <n v="1"/>
    <x v="0"/>
    <s v="New Delhi"/>
    <s v="Dwarka Mod Metro Station, Pillar Number 781, Uttam Nagar, New Delhi"/>
    <x v="42"/>
    <s v="Indian Rupees(Rs.)"/>
    <x v="0"/>
    <x v="0"/>
    <x v="0"/>
    <n v="3"/>
    <x v="3"/>
    <x v="0"/>
    <x v="7"/>
    <n v="4"/>
    <n v="12"/>
    <d v="2017-04-12T00:00:00"/>
    <s v="Rs.100"/>
    <n v="1"/>
    <n v="100"/>
  </r>
  <r>
    <n v="310581"/>
    <x v="3653"/>
    <n v="1"/>
    <x v="0"/>
    <s v="New Delhi"/>
    <s v="Arya Samaj Road, Near Gurudwara, Uttam Nagar, New Delhi"/>
    <x v="43"/>
    <s v="Indian Rupees(Rs.)"/>
    <x v="0"/>
    <x v="0"/>
    <x v="0"/>
    <n v="3"/>
    <x v="3"/>
    <x v="0"/>
    <x v="5"/>
    <n v="4"/>
    <n v="19"/>
    <d v="2012-04-19T00:00:00"/>
    <s v="Rs.100"/>
    <n v="1"/>
    <n v="100"/>
  </r>
  <r>
    <n v="8532"/>
    <x v="3654"/>
    <n v="1"/>
    <x v="0"/>
    <s v="New Delhi"/>
    <s v="28, DDA Market, Vasundhara Enclave, New Delhi"/>
    <x v="41"/>
    <s v="Indian Rupees(Rs.)"/>
    <x v="0"/>
    <x v="0"/>
    <x v="0"/>
    <n v="16"/>
    <x v="3"/>
    <x v="13"/>
    <x v="4"/>
    <n v="4"/>
    <n v="4"/>
    <d v="2014-04-04T00:00:00"/>
    <s v="Rs.100"/>
    <n v="1"/>
    <n v="100"/>
  </r>
  <r>
    <n v="311703"/>
    <x v="3655"/>
    <n v="1"/>
    <x v="0"/>
    <s v="New Delhi"/>
    <s v="Shop 2202, Bazar Chitli Qabar, Near Jama Masjid, Chandni Chowk, New Delhi"/>
    <x v="14"/>
    <s v="Indian Rupees(Rs.)"/>
    <x v="0"/>
    <x v="0"/>
    <x v="0"/>
    <n v="8"/>
    <x v="3"/>
    <x v="11"/>
    <x v="1"/>
    <n v="3"/>
    <n v="10"/>
    <d v="2016-03-10T00:00:00"/>
    <s v="Rs.100"/>
    <n v="1"/>
    <n v="100"/>
  </r>
  <r>
    <n v="312936"/>
    <x v="3656"/>
    <n v="1"/>
    <x v="0"/>
    <s v="New Delhi"/>
    <s v="659, Church Mission Road, Fatehpuri, Chandni Chowk, New Delhi"/>
    <x v="57"/>
    <s v="Indian Rupees(Rs.)"/>
    <x v="0"/>
    <x v="0"/>
    <x v="0"/>
    <n v="16"/>
    <x v="3"/>
    <x v="15"/>
    <x v="8"/>
    <n v="3"/>
    <n v="8"/>
    <d v="2015-03-08T00:00:00"/>
    <s v="Rs.100"/>
    <n v="1"/>
    <n v="100"/>
  </r>
  <r>
    <n v="306017"/>
    <x v="3657"/>
    <n v="1"/>
    <x v="0"/>
    <s v="New Delhi"/>
    <s v="1463, Near Sheesh Ganj Gurudwara, Chandni Chowk, New Delhi"/>
    <x v="41"/>
    <s v="Indian Rupees(Rs.)"/>
    <x v="0"/>
    <x v="0"/>
    <x v="0"/>
    <n v="59"/>
    <x v="3"/>
    <x v="5"/>
    <x v="2"/>
    <n v="3"/>
    <n v="27"/>
    <d v="2018-03-27T00:00:00"/>
    <s v="Rs.100"/>
    <n v="1"/>
    <n v="100"/>
  </r>
  <r>
    <n v="18282012"/>
    <x v="3658"/>
    <n v="1"/>
    <x v="0"/>
    <s v="New Delhi"/>
    <s v="2406, Chawri Bazar, New Delhi"/>
    <x v="854"/>
    <s v="Indian Rupees(Rs.)"/>
    <x v="0"/>
    <x v="0"/>
    <x v="0"/>
    <n v="6"/>
    <x v="3"/>
    <x v="13"/>
    <x v="4"/>
    <n v="3"/>
    <n v="4"/>
    <d v="2014-03-04T00:00:00"/>
    <s v="Rs.100"/>
    <n v="1"/>
    <n v="100"/>
  </r>
  <r>
    <n v="309043"/>
    <x v="3659"/>
    <n v="1"/>
    <x v="0"/>
    <s v="New Delhi"/>
    <s v="196, Pocket F, Dilshad Garden, New Delhi"/>
    <x v="42"/>
    <s v="Indian Rupees(Rs.)"/>
    <x v="0"/>
    <x v="0"/>
    <x v="0"/>
    <n v="15"/>
    <x v="3"/>
    <x v="13"/>
    <x v="7"/>
    <n v="3"/>
    <n v="21"/>
    <d v="2017-03-21T00:00:00"/>
    <s v="Rs.100"/>
    <n v="1"/>
    <n v="100"/>
  </r>
  <r>
    <n v="305077"/>
    <x v="3660"/>
    <n v="1"/>
    <x v="0"/>
    <s v="New Delhi"/>
    <s v="Patel Nagar Metro Station, East Patel Nagar, New Delhi"/>
    <x v="12"/>
    <s v="Indian Rupees(Rs.)"/>
    <x v="0"/>
    <x v="0"/>
    <x v="0"/>
    <n v="5"/>
    <x v="3"/>
    <x v="20"/>
    <x v="7"/>
    <n v="3"/>
    <n v="16"/>
    <d v="2017-03-16T00:00:00"/>
    <s v="Rs.100"/>
    <n v="1"/>
    <n v="100"/>
  </r>
  <r>
    <n v="305348"/>
    <x v="3661"/>
    <n v="1"/>
    <x v="0"/>
    <s v="New Delhi"/>
    <s v="Madhu Vihar Market, IP Extension, New Delhi"/>
    <x v="43"/>
    <s v="Indian Rupees(Rs.)"/>
    <x v="0"/>
    <x v="0"/>
    <x v="0"/>
    <n v="18"/>
    <x v="3"/>
    <x v="13"/>
    <x v="3"/>
    <n v="3"/>
    <n v="12"/>
    <d v="2011-03-12T00:00:00"/>
    <s v="Rs.100"/>
    <n v="1"/>
    <n v="100"/>
  </r>
  <r>
    <n v="303082"/>
    <x v="3662"/>
    <n v="1"/>
    <x v="0"/>
    <s v="New Delhi"/>
    <s v="14 A, Shakti Nagar Chowk, Main GT Karnal Road, Kamla Nagar, New Delhi"/>
    <x v="70"/>
    <s v="Indian Rupees(Rs.)"/>
    <x v="0"/>
    <x v="0"/>
    <x v="0"/>
    <n v="116"/>
    <x v="3"/>
    <x v="21"/>
    <x v="7"/>
    <n v="3"/>
    <n v="6"/>
    <d v="2017-03-06T00:00:00"/>
    <s v="Rs.100"/>
    <n v="1"/>
    <n v="100"/>
  </r>
  <r>
    <n v="308942"/>
    <x v="3663"/>
    <n v="1"/>
    <x v="0"/>
    <s v="New Delhi"/>
    <s v="2/18, F Block, Krishna Nagar, New Delhi"/>
    <x v="43"/>
    <s v="Indian Rupees(Rs.)"/>
    <x v="0"/>
    <x v="0"/>
    <x v="0"/>
    <n v="20"/>
    <x v="3"/>
    <x v="15"/>
    <x v="8"/>
    <n v="3"/>
    <n v="6"/>
    <d v="2015-03-06T00:00:00"/>
    <s v="Rs.100"/>
    <n v="1"/>
    <n v="100"/>
  </r>
  <r>
    <n v="305025"/>
    <x v="3664"/>
    <n v="1"/>
    <x v="0"/>
    <s v="New Delhi"/>
    <s v="Nawab Road, Behind Sadar Thana, Paharganj, New Delhi"/>
    <x v="81"/>
    <s v="Indian Rupees(Rs.)"/>
    <x v="0"/>
    <x v="0"/>
    <x v="0"/>
    <n v="1"/>
    <x v="3"/>
    <x v="0"/>
    <x v="1"/>
    <n v="3"/>
    <n v="10"/>
    <d v="2016-03-10T00:00:00"/>
    <s v="Rs.100"/>
    <n v="1"/>
    <n v="100"/>
  </r>
  <r>
    <n v="302042"/>
    <x v="2592"/>
    <n v="1"/>
    <x v="0"/>
    <s v="New Delhi"/>
    <s v="C-156, Mahavir Enclave Part 3, Palam, New Delhi"/>
    <x v="41"/>
    <s v="Indian Rupees(Rs.)"/>
    <x v="0"/>
    <x v="0"/>
    <x v="0"/>
    <n v="2"/>
    <x v="3"/>
    <x v="0"/>
    <x v="6"/>
    <n v="3"/>
    <n v="3"/>
    <d v="2010-03-03T00:00:00"/>
    <s v="Rs.100"/>
    <n v="1"/>
    <n v="100"/>
  </r>
  <r>
    <n v="308128"/>
    <x v="3665"/>
    <n v="1"/>
    <x v="0"/>
    <s v="New Delhi"/>
    <s v="14/5 Sadh Nagar, Near Rajasthani Hotel, Palam, New Delhi"/>
    <x v="43"/>
    <s v="Indian Rupees(Rs.)"/>
    <x v="0"/>
    <x v="0"/>
    <x v="0"/>
    <n v="1"/>
    <x v="3"/>
    <x v="0"/>
    <x v="8"/>
    <n v="3"/>
    <n v="5"/>
    <d v="2015-03-05T00:00:00"/>
    <s v="Rs.100"/>
    <n v="1"/>
    <n v="100"/>
  </r>
  <r>
    <n v="302416"/>
    <x v="2592"/>
    <n v="1"/>
    <x v="0"/>
    <s v="New Delhi"/>
    <s v="Main Nathu Colony Chowk, 100 Feet Road, Shahdara, New Delhi"/>
    <x v="57"/>
    <s v="Indian Rupees(Rs.)"/>
    <x v="0"/>
    <x v="0"/>
    <x v="0"/>
    <n v="4"/>
    <x v="3"/>
    <x v="20"/>
    <x v="6"/>
    <n v="3"/>
    <n v="23"/>
    <d v="2010-03-23T00:00:00"/>
    <s v="Rs.100"/>
    <n v="1"/>
    <n v="100"/>
  </r>
  <r>
    <n v="6224"/>
    <x v="3666"/>
    <n v="1"/>
    <x v="0"/>
    <s v="New Delhi"/>
    <s v="1539, Hanuman Road, Rohtas Nagar, Shahdara, New Delhi"/>
    <x v="44"/>
    <s v="Indian Rupees(Rs.)"/>
    <x v="0"/>
    <x v="0"/>
    <x v="0"/>
    <n v="4"/>
    <x v="3"/>
    <x v="20"/>
    <x v="2"/>
    <n v="3"/>
    <n v="19"/>
    <d v="2018-03-19T00:00:00"/>
    <s v="Rs.100"/>
    <n v="1"/>
    <n v="100"/>
  </r>
  <r>
    <n v="302411"/>
    <x v="405"/>
    <n v="1"/>
    <x v="0"/>
    <s v="New Delhi"/>
    <s v="Brahmpuri Road, Ghonda Chowk, Shahdara, New Delhi"/>
    <x v="57"/>
    <s v="Indian Rupees(Rs.)"/>
    <x v="0"/>
    <x v="0"/>
    <x v="0"/>
    <n v="1"/>
    <x v="3"/>
    <x v="0"/>
    <x v="3"/>
    <n v="3"/>
    <n v="24"/>
    <d v="2011-03-24T00:00:00"/>
    <s v="Rs.100"/>
    <n v="1"/>
    <n v="100"/>
  </r>
  <r>
    <n v="18204810"/>
    <x v="3345"/>
    <n v="1"/>
    <x v="0"/>
    <s v="New Delhi"/>
    <s v="KG-1/19, Vikaspuri, New Delhi"/>
    <x v="57"/>
    <s v="Indian Rupees(Rs.)"/>
    <x v="0"/>
    <x v="0"/>
    <x v="0"/>
    <n v="8"/>
    <x v="3"/>
    <x v="13"/>
    <x v="2"/>
    <n v="3"/>
    <n v="11"/>
    <d v="2018-03-11T00:00:00"/>
    <s v="Rs.100"/>
    <n v="1"/>
    <n v="100"/>
  </r>
  <r>
    <n v="8707"/>
    <x v="3667"/>
    <n v="1"/>
    <x v="0"/>
    <s v="New Delhi"/>
    <s v="C1-401, Janta Flat, Hastal LIG Flat, Vikaspuri, New Delhi"/>
    <x v="41"/>
    <s v="Indian Rupees(Rs.)"/>
    <x v="0"/>
    <x v="0"/>
    <x v="0"/>
    <n v="4"/>
    <x v="3"/>
    <x v="10"/>
    <x v="5"/>
    <n v="3"/>
    <n v="21"/>
    <d v="2012-03-21T00:00:00"/>
    <s v="Rs.100"/>
    <n v="1"/>
    <n v="100"/>
  </r>
  <r>
    <n v="18361739"/>
    <x v="3668"/>
    <n v="1"/>
    <x v="0"/>
    <s v="New Delhi"/>
    <s v="Shop 10, H Block, DDA Market, Ashok Vihar Phase 1, New Delhi"/>
    <x v="41"/>
    <s v="Indian Rupees(Rs.)"/>
    <x v="0"/>
    <x v="0"/>
    <x v="0"/>
    <n v="2"/>
    <x v="3"/>
    <x v="0"/>
    <x v="5"/>
    <n v="2"/>
    <n v="9"/>
    <d v="2012-02-09T00:00:00"/>
    <s v="Rs.100"/>
    <n v="1"/>
    <n v="100"/>
  </r>
  <r>
    <n v="18342132"/>
    <x v="3669"/>
    <n v="1"/>
    <x v="0"/>
    <s v="New Delhi"/>
    <s v="Gali Barf Wali, Near Kinari Bazar, Chandni Chowk, New Delhi"/>
    <x v="43"/>
    <s v="Indian Rupees(Rs.)"/>
    <x v="0"/>
    <x v="0"/>
    <x v="0"/>
    <n v="4"/>
    <x v="3"/>
    <x v="10"/>
    <x v="7"/>
    <n v="2"/>
    <n v="10"/>
    <d v="2017-02-10T00:00:00"/>
    <s v="Rs.100"/>
    <n v="1"/>
    <n v="100"/>
  </r>
  <r>
    <n v="311492"/>
    <x v="3670"/>
    <n v="1"/>
    <x v="0"/>
    <s v="New Delhi"/>
    <s v="Shop 1462, Near Sheesh Ganj Sahib Gurudwara, Chandni Chowk, New Delhi"/>
    <x v="43"/>
    <s v="Indian Rupees(Rs.)"/>
    <x v="0"/>
    <x v="0"/>
    <x v="0"/>
    <n v="16"/>
    <x v="3"/>
    <x v="11"/>
    <x v="7"/>
    <n v="2"/>
    <n v="11"/>
    <d v="2017-02-11T00:00:00"/>
    <s v="Rs.100"/>
    <n v="1"/>
    <n v="100"/>
  </r>
  <r>
    <n v="18349897"/>
    <x v="2769"/>
    <n v="1"/>
    <x v="0"/>
    <s v="New Delhi"/>
    <s v="Bazar Matia Mahal, Jama Masjid, New Delhi"/>
    <x v="22"/>
    <s v="Indian Rupees(Rs.)"/>
    <x v="0"/>
    <x v="0"/>
    <x v="0"/>
    <n v="1"/>
    <x v="3"/>
    <x v="0"/>
    <x v="6"/>
    <n v="2"/>
    <n v="20"/>
    <d v="2010-02-20T00:00:00"/>
    <s v="Rs.100"/>
    <n v="1"/>
    <n v="100"/>
  </r>
  <r>
    <n v="308848"/>
    <x v="3671"/>
    <n v="1"/>
    <x v="0"/>
    <s v="New Delhi"/>
    <s v="Shop 7, Pocket A, Mayur Vihar Phase 2, New Delhi"/>
    <x v="57"/>
    <s v="Indian Rupees(Rs.)"/>
    <x v="0"/>
    <x v="0"/>
    <x v="0"/>
    <n v="12"/>
    <x v="3"/>
    <x v="13"/>
    <x v="8"/>
    <n v="2"/>
    <n v="24"/>
    <d v="2015-02-24T00:00:00"/>
    <s v="Rs.100"/>
    <n v="1"/>
    <n v="100"/>
  </r>
  <r>
    <n v="18025131"/>
    <x v="674"/>
    <n v="1"/>
    <x v="0"/>
    <s v="New Delhi"/>
    <s v="Shop 2, Ground Floor, 124-A/1, Qutab Institutional Area, New Delhi"/>
    <x v="43"/>
    <s v="Indian Rupees(Rs.)"/>
    <x v="0"/>
    <x v="0"/>
    <x v="0"/>
    <n v="3"/>
    <x v="3"/>
    <x v="0"/>
    <x v="0"/>
    <n v="2"/>
    <n v="10"/>
    <d v="2013-02-10T00:00:00"/>
    <s v="Rs.100"/>
    <n v="1"/>
    <n v="100"/>
  </r>
  <r>
    <n v="18281968"/>
    <x v="3672"/>
    <n v="1"/>
    <x v="0"/>
    <s v="New Delhi"/>
    <s v="Shop 10, Community Center, Rajouri Garden, New Delhi"/>
    <x v="44"/>
    <s v="Indian Rupees(Rs.)"/>
    <x v="0"/>
    <x v="0"/>
    <x v="0"/>
    <n v="5"/>
    <x v="3"/>
    <x v="13"/>
    <x v="2"/>
    <n v="2"/>
    <n v="23"/>
    <d v="2018-02-23T00:00:00"/>
    <s v="Rs.100"/>
    <n v="1"/>
    <n v="100"/>
  </r>
  <r>
    <n v="300269"/>
    <x v="3673"/>
    <n v="1"/>
    <x v="0"/>
    <s v="New Delhi"/>
    <s v="298, Satyaniketan, New Delhi"/>
    <x v="12"/>
    <s v="Indian Rupees(Rs.)"/>
    <x v="0"/>
    <x v="0"/>
    <x v="0"/>
    <n v="184"/>
    <x v="3"/>
    <x v="3"/>
    <x v="2"/>
    <n v="2"/>
    <n v="2"/>
    <d v="2018-02-02T00:00:00"/>
    <s v="Rs.100"/>
    <n v="1"/>
    <n v="100"/>
  </r>
  <r>
    <n v="310255"/>
    <x v="3674"/>
    <n v="1"/>
    <x v="0"/>
    <s v="New Delhi"/>
    <s v="3/118, Subhash Nagar, New Delhi"/>
    <x v="22"/>
    <s v="Indian Rupees(Rs.)"/>
    <x v="0"/>
    <x v="0"/>
    <x v="0"/>
    <n v="1"/>
    <x v="3"/>
    <x v="0"/>
    <x v="8"/>
    <n v="2"/>
    <n v="26"/>
    <d v="2015-02-26T00:00:00"/>
    <s v="Rs.100"/>
    <n v="1"/>
    <n v="100"/>
  </r>
  <r>
    <n v="302136"/>
    <x v="3675"/>
    <n v="1"/>
    <x v="0"/>
    <s v="New Delhi"/>
    <s v="1A/13, West Zone, Ganesh Nagar, Tilak Nagar, New Delhi"/>
    <x v="57"/>
    <s v="Indian Rupees(Rs.)"/>
    <x v="0"/>
    <x v="0"/>
    <x v="0"/>
    <n v="6"/>
    <x v="3"/>
    <x v="20"/>
    <x v="8"/>
    <n v="2"/>
    <n v="4"/>
    <d v="2015-02-04T00:00:00"/>
    <s v="Rs.100"/>
    <n v="1"/>
    <n v="100"/>
  </r>
  <r>
    <n v="18277324"/>
    <x v="3676"/>
    <n v="1"/>
    <x v="0"/>
    <s v="New Delhi"/>
    <s v="Shop 16 &amp; 17, MCD Market, Near Hari Mandir, Kingway Camp, Delhi University-GTB Nagar, New Delhi"/>
    <x v="81"/>
    <s v="Indian Rupees(Rs.)"/>
    <x v="0"/>
    <x v="0"/>
    <x v="0"/>
    <n v="1"/>
    <x v="3"/>
    <x v="0"/>
    <x v="3"/>
    <n v="1"/>
    <n v="21"/>
    <d v="2011-01-21T00:00:00"/>
    <s v="Rs.100"/>
    <n v="1"/>
    <n v="100"/>
  </r>
  <r>
    <n v="304769"/>
    <x v="3677"/>
    <n v="1"/>
    <x v="0"/>
    <s v="New Delhi"/>
    <s v="Sultanpuri Mod Market, Nangloi, New Delhi"/>
    <x v="57"/>
    <s v="Indian Rupees(Rs.)"/>
    <x v="0"/>
    <x v="0"/>
    <x v="0"/>
    <n v="1"/>
    <x v="3"/>
    <x v="0"/>
    <x v="2"/>
    <n v="1"/>
    <n v="23"/>
    <d v="2018-01-23T00:00:00"/>
    <s v="Rs.100"/>
    <n v="1"/>
    <n v="100"/>
  </r>
  <r>
    <n v="301783"/>
    <x v="3678"/>
    <n v="1"/>
    <x v="0"/>
    <s v="New Delhi"/>
    <s v="Sadh Nagar Main Road, Palam, New Delhi"/>
    <x v="854"/>
    <s v="Indian Rupees(Rs.)"/>
    <x v="0"/>
    <x v="0"/>
    <x v="0"/>
    <n v="5"/>
    <x v="3"/>
    <x v="20"/>
    <x v="6"/>
    <n v="1"/>
    <n v="23"/>
    <d v="2010-01-23T00:00:00"/>
    <s v="Rs.100"/>
    <n v="1"/>
    <n v="100"/>
  </r>
  <r>
    <n v="300872"/>
    <x v="3679"/>
    <n v="1"/>
    <x v="0"/>
    <s v="New Delhi"/>
    <s v="6, JD Market, Pitampura, New Delhi"/>
    <x v="41"/>
    <s v="Indian Rupees(Rs.)"/>
    <x v="0"/>
    <x v="0"/>
    <x v="0"/>
    <n v="91"/>
    <x v="3"/>
    <x v="3"/>
    <x v="8"/>
    <n v="1"/>
    <n v="10"/>
    <d v="2015-01-10T00:00:00"/>
    <s v="Rs.100"/>
    <n v="1"/>
    <n v="100"/>
  </r>
  <r>
    <n v="306011"/>
    <x v="3680"/>
    <n v="1"/>
    <x v="0"/>
    <s v="New Delhi"/>
    <s v="612, Rishi Nagar, Rani Bagh, Near Pitampura, New Delhi"/>
    <x v="43"/>
    <s v="Indian Rupees(Rs.)"/>
    <x v="0"/>
    <x v="0"/>
    <x v="0"/>
    <n v="57"/>
    <x v="3"/>
    <x v="21"/>
    <x v="6"/>
    <n v="1"/>
    <n v="3"/>
    <d v="2010-01-03T00:00:00"/>
    <s v="Rs.100"/>
    <n v="1"/>
    <n v="100"/>
  </r>
  <r>
    <n v="300235"/>
    <x v="3681"/>
    <n v="1"/>
    <x v="0"/>
    <s v="New Delhi"/>
    <s v="117/1, Main IGNOU Road, Neb Sarai, Sainik Farms, New Delhi"/>
    <x v="70"/>
    <s v="Indian Rupees(Rs.)"/>
    <x v="0"/>
    <x v="0"/>
    <x v="0"/>
    <n v="17"/>
    <x v="3"/>
    <x v="6"/>
    <x v="2"/>
    <n v="1"/>
    <n v="1"/>
    <d v="2018-01-01T00:00:00"/>
    <s v="Rs.100"/>
    <n v="1"/>
    <n v="100"/>
  </r>
  <r>
    <n v="307618"/>
    <x v="3682"/>
    <n v="1"/>
    <x v="0"/>
    <s v="New Delhi"/>
    <s v="Ring Road Market, Nauroji Nagar, Near Sarojini Nagar, New Delhi"/>
    <x v="43"/>
    <s v="Indian Rupees(Rs.)"/>
    <x v="0"/>
    <x v="0"/>
    <x v="0"/>
    <n v="223"/>
    <x v="3"/>
    <x v="21"/>
    <x v="4"/>
    <n v="1"/>
    <n v="14"/>
    <d v="2014-01-14T00:00:00"/>
    <s v="Rs.100"/>
    <n v="1"/>
    <n v="100"/>
  </r>
  <r>
    <n v="308908"/>
    <x v="3683"/>
    <n v="1"/>
    <x v="0"/>
    <s v="New Delhi"/>
    <s v="1/6695, East Rohtash Nagar, Lane 4, Shahdara, New Delhi"/>
    <x v="843"/>
    <s v="Indian Rupees(Rs.)"/>
    <x v="0"/>
    <x v="0"/>
    <x v="0"/>
    <n v="2"/>
    <x v="3"/>
    <x v="0"/>
    <x v="4"/>
    <n v="1"/>
    <n v="21"/>
    <d v="2014-01-21T00:00:00"/>
    <s v="Rs.100"/>
    <n v="1"/>
    <n v="100"/>
  </r>
  <r>
    <n v="305570"/>
    <x v="403"/>
    <n v="1"/>
    <x v="0"/>
    <s v="New Delhi"/>
    <s v="Main Road, Beriwala Bagh, Subhash Nagar, New Delhi"/>
    <x v="41"/>
    <s v="Indian Rupees(Rs.)"/>
    <x v="0"/>
    <x v="0"/>
    <x v="0"/>
    <n v="2"/>
    <x v="3"/>
    <x v="0"/>
    <x v="5"/>
    <n v="1"/>
    <n v="8"/>
    <d v="2012-01-08T00:00:00"/>
    <s v="Rs.100"/>
    <n v="1"/>
    <n v="100"/>
  </r>
  <r>
    <n v="305238"/>
    <x v="3684"/>
    <n v="1"/>
    <x v="0"/>
    <s v="New Delhi"/>
    <s v="Guru Ramdas Marg, Krishna Park, Tilak Nagar, New Delhi"/>
    <x v="57"/>
    <s v="Indian Rupees(Rs.)"/>
    <x v="0"/>
    <x v="0"/>
    <x v="0"/>
    <n v="3"/>
    <x v="3"/>
    <x v="0"/>
    <x v="1"/>
    <n v="1"/>
    <n v="2"/>
    <d v="2016-01-02T00:00:00"/>
    <s v="Rs.100"/>
    <n v="1"/>
    <n v="100"/>
  </r>
  <r>
    <n v="304730"/>
    <x v="3685"/>
    <n v="1"/>
    <x v="0"/>
    <s v="New Delhi"/>
    <s v="3/30, Subhash Market, Trilokpuri, New Delhi"/>
    <x v="802"/>
    <s v="Indian Rupees(Rs.)"/>
    <x v="0"/>
    <x v="0"/>
    <x v="0"/>
    <n v="1"/>
    <x v="3"/>
    <x v="0"/>
    <x v="2"/>
    <n v="1"/>
    <n v="28"/>
    <d v="2018-01-28T00:00:00"/>
    <s v="Rs.100"/>
    <n v="1"/>
    <n v="100"/>
  </r>
  <r>
    <n v="302183"/>
    <x v="3686"/>
    <n v="1"/>
    <x v="0"/>
    <s v="New Delhi"/>
    <s v="PVR Road, Vikaspuri, New Delhi"/>
    <x v="46"/>
    <s v="Indian Rupees(Rs.)"/>
    <x v="0"/>
    <x v="0"/>
    <x v="0"/>
    <n v="4"/>
    <x v="3"/>
    <x v="10"/>
    <x v="2"/>
    <n v="1"/>
    <n v="21"/>
    <d v="2018-01-21T00:00:00"/>
    <s v="Rs.100"/>
    <n v="1"/>
    <n v="100"/>
  </r>
  <r>
    <n v="18408052"/>
    <x v="3687"/>
    <n v="1"/>
    <x v="0"/>
    <s v="New Delhi"/>
    <s v="2867, Bazaar Sirkiwalan, Hauz Qazi, Chandni Chowk, New Delhi"/>
    <x v="46"/>
    <s v="Indian Rupees(Rs.)"/>
    <x v="0"/>
    <x v="0"/>
    <x v="0"/>
    <n v="3"/>
    <x v="3"/>
    <x v="0"/>
    <x v="6"/>
    <n v="12"/>
    <n v="15"/>
    <d v="2010-12-15T00:00:00"/>
    <s v="Rs.100"/>
    <n v="1"/>
    <n v="100"/>
  </r>
  <r>
    <n v="313511"/>
    <x v="3688"/>
    <n v="1"/>
    <x v="0"/>
    <s v="New Delhi"/>
    <s v="Lal Kuan, Gali Qasimjan, Chawri Bazar, New Delhi"/>
    <x v="12"/>
    <s v="Indian Rupees(Rs.)"/>
    <x v="0"/>
    <x v="0"/>
    <x v="0"/>
    <n v="21"/>
    <x v="3"/>
    <x v="21"/>
    <x v="0"/>
    <n v="12"/>
    <n v="10"/>
    <d v="2013-12-10T00:00:00"/>
    <s v="Rs.100"/>
    <n v="1"/>
    <n v="100"/>
  </r>
  <r>
    <n v="17989134"/>
    <x v="3689"/>
    <n v="1"/>
    <x v="0"/>
    <s v="New Delhi"/>
    <s v="32, Market 4, Chittaranjan Park, New Delhi"/>
    <x v="42"/>
    <s v="Indian Rupees(Rs.)"/>
    <x v="0"/>
    <x v="0"/>
    <x v="0"/>
    <n v="2"/>
    <x v="3"/>
    <x v="0"/>
    <x v="4"/>
    <n v="12"/>
    <n v="23"/>
    <d v="2014-12-23T00:00:00"/>
    <s v="Rs.100"/>
    <n v="1"/>
    <n v="100"/>
  </r>
  <r>
    <n v="308001"/>
    <x v="3690"/>
    <n v="1"/>
    <x v="0"/>
    <s v="New Delhi"/>
    <s v="Shop 4-5, Bazaar Matia Mahal, Jama Masjid, New Delhi"/>
    <x v="41"/>
    <s v="Indian Rupees(Rs.)"/>
    <x v="0"/>
    <x v="0"/>
    <x v="0"/>
    <n v="75"/>
    <x v="3"/>
    <x v="5"/>
    <x v="0"/>
    <n v="12"/>
    <n v="13"/>
    <d v="2013-12-13T00:00:00"/>
    <s v="Rs.100"/>
    <n v="1"/>
    <n v="100"/>
  </r>
  <r>
    <n v="305289"/>
    <x v="3691"/>
    <n v="1"/>
    <x v="0"/>
    <s v="New Delhi"/>
    <s v="2/31, Near Milan Cinema, Karampura, New Delhi"/>
    <x v="43"/>
    <s v="Indian Rupees(Rs.)"/>
    <x v="0"/>
    <x v="0"/>
    <x v="0"/>
    <n v="187"/>
    <x v="3"/>
    <x v="14"/>
    <x v="2"/>
    <n v="12"/>
    <n v="19"/>
    <d v="2018-12-19T00:00:00"/>
    <s v="Rs.100"/>
    <n v="1"/>
    <n v="100"/>
  </r>
  <r>
    <n v="8069"/>
    <x v="3692"/>
    <n v="1"/>
    <x v="0"/>
    <s v="New Delhi"/>
    <s v="A-650, New Ashok Nagar, Near Mayur Vihar Phase 1, New Delhi"/>
    <x v="57"/>
    <s v="Indian Rupees(Rs.)"/>
    <x v="0"/>
    <x v="0"/>
    <x v="0"/>
    <n v="8"/>
    <x v="3"/>
    <x v="10"/>
    <x v="5"/>
    <n v="12"/>
    <n v="11"/>
    <d v="2012-12-11T00:00:00"/>
    <s v="Rs.100"/>
    <n v="1"/>
    <n v="100"/>
  </r>
  <r>
    <n v="311468"/>
    <x v="3693"/>
    <n v="1"/>
    <x v="0"/>
    <s v="New Delhi"/>
    <s v="Main Sadar Thana Road, Near Bara Tuti Chowk, Paharganj, New Delhi"/>
    <x v="43"/>
    <s v="Indian Rupees(Rs.)"/>
    <x v="0"/>
    <x v="0"/>
    <x v="0"/>
    <n v="1"/>
    <x v="3"/>
    <x v="0"/>
    <x v="7"/>
    <n v="12"/>
    <n v="18"/>
    <d v="2017-12-18T00:00:00"/>
    <s v="Rs.100"/>
    <n v="1"/>
    <n v="100"/>
  </r>
  <r>
    <n v="9207"/>
    <x v="3694"/>
    <n v="1"/>
    <x v="0"/>
    <s v="New Delhi"/>
    <s v="1, WZ 10, Opposite Gol Chakkar, Palam, New Delhi"/>
    <x v="57"/>
    <s v="Indian Rupees(Rs.)"/>
    <x v="0"/>
    <x v="0"/>
    <x v="0"/>
    <n v="6"/>
    <x v="3"/>
    <x v="27"/>
    <x v="8"/>
    <n v="12"/>
    <n v="2"/>
    <d v="2015-12-02T00:00:00"/>
    <s v="Rs.100"/>
    <n v="1"/>
    <n v="100"/>
  </r>
  <r>
    <n v="7803"/>
    <x v="405"/>
    <n v="1"/>
    <x v="0"/>
    <s v="New Delhi"/>
    <s v="302-A, Pocket N, Sarita Vihar, New Delhi"/>
    <x v="57"/>
    <s v="Indian Rupees(Rs.)"/>
    <x v="0"/>
    <x v="0"/>
    <x v="0"/>
    <n v="1"/>
    <x v="3"/>
    <x v="0"/>
    <x v="7"/>
    <n v="12"/>
    <n v="3"/>
    <d v="2017-12-03T00:00:00"/>
    <s v="Rs.100"/>
    <n v="1"/>
    <n v="100"/>
  </r>
  <r>
    <n v="6555"/>
    <x v="3695"/>
    <n v="1"/>
    <x v="0"/>
    <s v="New Delhi"/>
    <s v="38 &amp; 39, AL Market, Shalimar Bagh, New Delhi"/>
    <x v="41"/>
    <s v="Indian Rupees(Rs.)"/>
    <x v="0"/>
    <x v="0"/>
    <x v="0"/>
    <n v="8"/>
    <x v="3"/>
    <x v="20"/>
    <x v="0"/>
    <n v="12"/>
    <n v="26"/>
    <d v="2013-12-26T00:00:00"/>
    <s v="Rs.100"/>
    <n v="1"/>
    <n v="100"/>
  </r>
  <r>
    <n v="308900"/>
    <x v="3696"/>
    <n v="1"/>
    <x v="0"/>
    <s v="New Delhi"/>
    <s v="24/10, Tilak Nagar, New Delhi"/>
    <x v="43"/>
    <s v="Indian Rupees(Rs.)"/>
    <x v="0"/>
    <x v="0"/>
    <x v="0"/>
    <n v="2"/>
    <x v="3"/>
    <x v="0"/>
    <x v="7"/>
    <n v="12"/>
    <n v="3"/>
    <d v="2017-12-03T00:00:00"/>
    <s v="Rs.100"/>
    <n v="1"/>
    <n v="100"/>
  </r>
  <r>
    <n v="18371398"/>
    <x v="3697"/>
    <n v="1"/>
    <x v="0"/>
    <s v="New Delhi"/>
    <s v="A-435, New Ashok Nagar, Vasundhara Enclave, New Delhi"/>
    <x v="45"/>
    <s v="Indian Rupees(Rs.)"/>
    <x v="0"/>
    <x v="0"/>
    <x v="0"/>
    <n v="1"/>
    <x v="3"/>
    <x v="0"/>
    <x v="4"/>
    <n v="12"/>
    <n v="25"/>
    <d v="2014-12-25T00:00:00"/>
    <s v="Rs.100"/>
    <n v="1"/>
    <n v="100"/>
  </r>
  <r>
    <n v="9161"/>
    <x v="3698"/>
    <n v="1"/>
    <x v="0"/>
    <s v="New Delhi"/>
    <s v="375, Kucha Ghasi Ram, Chandni Chowk, New Delhi"/>
    <x v="57"/>
    <s v="Indian Rupees(Rs.)"/>
    <x v="0"/>
    <x v="0"/>
    <x v="0"/>
    <n v="76"/>
    <x v="3"/>
    <x v="5"/>
    <x v="7"/>
    <n v="11"/>
    <n v="15"/>
    <d v="2017-11-15T00:00:00"/>
    <s v="Rs.100"/>
    <n v="1"/>
    <n v="100"/>
  </r>
  <r>
    <n v="7636"/>
    <x v="3699"/>
    <n v="1"/>
    <x v="0"/>
    <s v="New Delhi"/>
    <s v="39, C.S.C Market 2, Chittaranjan Park, New Delhi"/>
    <x v="12"/>
    <s v="Indian Rupees(Rs.)"/>
    <x v="0"/>
    <x v="0"/>
    <x v="0"/>
    <n v="99"/>
    <x v="3"/>
    <x v="21"/>
    <x v="7"/>
    <n v="11"/>
    <n v="17"/>
    <d v="2017-11-17T00:00:00"/>
    <s v="Rs.100"/>
    <n v="1"/>
    <n v="100"/>
  </r>
  <r>
    <n v="7557"/>
    <x v="3700"/>
    <n v="1"/>
    <x v="0"/>
    <s v="New Delhi"/>
    <s v="23-24, Defence Colony Market, Defence Colony, New Delhi"/>
    <x v="57"/>
    <s v="Indian Rupees(Rs.)"/>
    <x v="0"/>
    <x v="0"/>
    <x v="0"/>
    <n v="10"/>
    <x v="3"/>
    <x v="13"/>
    <x v="6"/>
    <n v="11"/>
    <n v="9"/>
    <d v="2010-11-09T00:00:00"/>
    <s v="Rs.100"/>
    <n v="1"/>
    <n v="100"/>
  </r>
  <r>
    <n v="6949"/>
    <x v="3701"/>
    <n v="1"/>
    <x v="0"/>
    <s v="New Delhi"/>
    <s v="Edward Line, Kingsway Camp, Delhi University-GTB Nagar, New Delhi"/>
    <x v="42"/>
    <s v="Indian Rupees(Rs.)"/>
    <x v="0"/>
    <x v="0"/>
    <x v="0"/>
    <n v="18"/>
    <x v="3"/>
    <x v="10"/>
    <x v="3"/>
    <n v="11"/>
    <n v="6"/>
    <d v="2011-11-06T00:00:00"/>
    <s v="Rs.100"/>
    <n v="1"/>
    <n v="100"/>
  </r>
  <r>
    <n v="18377458"/>
    <x v="3702"/>
    <n v="1"/>
    <x v="0"/>
    <s v="New Delhi"/>
    <s v="B 142/1, B Block, East of Kailash, New Delhi"/>
    <x v="78"/>
    <s v="Indian Rupees(Rs.)"/>
    <x v="0"/>
    <x v="0"/>
    <x v="0"/>
    <n v="7"/>
    <x v="3"/>
    <x v="10"/>
    <x v="1"/>
    <n v="11"/>
    <n v="24"/>
    <d v="2016-11-24T00:00:00"/>
    <s v="Rs.100"/>
    <n v="1"/>
    <n v="100"/>
  </r>
  <r>
    <n v="301149"/>
    <x v="3703"/>
    <n v="1"/>
    <x v="0"/>
    <s v="New Delhi"/>
    <s v="C-2/1, Madhu Vihar, Sai Chowk, IP Extension, New Delhi"/>
    <x v="57"/>
    <s v="Indian Rupees(Rs.)"/>
    <x v="0"/>
    <x v="0"/>
    <x v="0"/>
    <n v="16"/>
    <x v="3"/>
    <x v="17"/>
    <x v="2"/>
    <n v="11"/>
    <n v="7"/>
    <d v="2018-11-07T00:00:00"/>
    <s v="Rs.100"/>
    <n v="1"/>
    <n v="100"/>
  </r>
  <r>
    <n v="18431980"/>
    <x v="3704"/>
    <n v="1"/>
    <x v="0"/>
    <s v="New Delhi"/>
    <s v="25/2, Jail Road, New Delhi"/>
    <x v="46"/>
    <s v="Indian Rupees(Rs.)"/>
    <x v="0"/>
    <x v="0"/>
    <x v="0"/>
    <n v="2"/>
    <x v="3"/>
    <x v="0"/>
    <x v="5"/>
    <n v="11"/>
    <n v="8"/>
    <d v="2012-11-08T00:00:00"/>
    <s v="Rs.100"/>
    <n v="1"/>
    <n v="100"/>
  </r>
  <r>
    <n v="18079620"/>
    <x v="3705"/>
    <n v="1"/>
    <x v="0"/>
    <s v="New Delhi"/>
    <s v="972, Bazaar Matia Mahal, Opposite Jama Masjid Gate 1, Jama Masjid, New Delhi"/>
    <x v="94"/>
    <s v="Indian Rupees(Rs.)"/>
    <x v="0"/>
    <x v="0"/>
    <x v="0"/>
    <n v="69"/>
    <x v="3"/>
    <x v="12"/>
    <x v="2"/>
    <n v="11"/>
    <n v="15"/>
    <d v="2018-11-15T00:00:00"/>
    <s v="Rs.100"/>
    <n v="1"/>
    <n v="100"/>
  </r>
  <r>
    <n v="303500"/>
    <x v="3706"/>
    <n v="1"/>
    <x v="0"/>
    <s v="New Delhi"/>
    <s v="Khaira Mod, Najafgarh, New Delhi"/>
    <x v="57"/>
    <s v="Indian Rupees(Rs.)"/>
    <x v="0"/>
    <x v="0"/>
    <x v="0"/>
    <n v="2"/>
    <x v="3"/>
    <x v="0"/>
    <x v="0"/>
    <n v="11"/>
    <n v="16"/>
    <d v="2013-11-16T00:00:00"/>
    <s v="Rs.100"/>
    <n v="1"/>
    <n v="100"/>
  </r>
  <r>
    <n v="306743"/>
    <x v="3707"/>
    <n v="1"/>
    <x v="0"/>
    <s v="New Delhi"/>
    <s v="Near Gol Chakkar, Palam Colony, Palam, New Delhi"/>
    <x v="57"/>
    <s v="Indian Rupees(Rs.)"/>
    <x v="0"/>
    <x v="0"/>
    <x v="0"/>
    <n v="2"/>
    <x v="3"/>
    <x v="0"/>
    <x v="8"/>
    <n v="11"/>
    <n v="5"/>
    <d v="2015-11-05T00:00:00"/>
    <s v="Rs.100"/>
    <n v="1"/>
    <n v="100"/>
  </r>
  <r>
    <n v="306910"/>
    <x v="3413"/>
    <n v="1"/>
    <x v="0"/>
    <s v="New Delhi"/>
    <s v="Opposite J Block, Main Road, Rajouri Garden, New Delhi"/>
    <x v="41"/>
    <s v="Indian Rupees(Rs.)"/>
    <x v="0"/>
    <x v="0"/>
    <x v="0"/>
    <n v="11"/>
    <x v="3"/>
    <x v="10"/>
    <x v="5"/>
    <n v="11"/>
    <n v="28"/>
    <d v="2012-11-28T00:00:00"/>
    <s v="Rs.100"/>
    <n v="1"/>
    <n v="100"/>
  </r>
  <r>
    <n v="6228"/>
    <x v="3708"/>
    <n v="1"/>
    <x v="0"/>
    <s v="New Delhi"/>
    <s v="1551, Bhagat Singh Market, Babarpur Road, Shahdara, New Delhi"/>
    <x v="43"/>
    <s v="Indian Rupees(Rs.)"/>
    <x v="0"/>
    <x v="0"/>
    <x v="0"/>
    <n v="5"/>
    <x v="3"/>
    <x v="20"/>
    <x v="6"/>
    <n v="11"/>
    <n v="18"/>
    <d v="2010-11-18T00:00:00"/>
    <s v="Rs.100"/>
    <n v="1"/>
    <n v="100"/>
  </r>
  <r>
    <n v="302442"/>
    <x v="3709"/>
    <n v="1"/>
    <x v="0"/>
    <s v="New Delhi"/>
    <s v="Loni Road, Jyoti Nagar East, Opposite Bank of Baroda, Shahdara, New Delhi"/>
    <x v="43"/>
    <s v="Indian Rupees(Rs.)"/>
    <x v="0"/>
    <x v="0"/>
    <x v="0"/>
    <n v="13"/>
    <x v="3"/>
    <x v="13"/>
    <x v="3"/>
    <n v="11"/>
    <n v="2"/>
    <d v="2011-11-02T00:00:00"/>
    <s v="Rs.100"/>
    <n v="1"/>
    <n v="100"/>
  </r>
  <r>
    <n v="302436"/>
    <x v="3710"/>
    <n v="1"/>
    <x v="0"/>
    <s v="New Delhi"/>
    <s v="Loni Road, Near Red Light, Shahdara, New Delhi"/>
    <x v="57"/>
    <s v="Indian Rupees(Rs.)"/>
    <x v="0"/>
    <x v="0"/>
    <x v="0"/>
    <n v="2"/>
    <x v="3"/>
    <x v="0"/>
    <x v="6"/>
    <n v="11"/>
    <n v="10"/>
    <d v="2010-11-10T00:00:00"/>
    <s v="Rs.100"/>
    <n v="1"/>
    <n v="100"/>
  </r>
  <r>
    <n v="18423894"/>
    <x v="3598"/>
    <n v="1"/>
    <x v="0"/>
    <s v="New Delhi"/>
    <s v="G-16, Vardhman Sunrise Plaza, Vasundhara Enclave, New Delhi"/>
    <x v="43"/>
    <s v="Indian Rupees(Rs.)"/>
    <x v="0"/>
    <x v="0"/>
    <x v="0"/>
    <n v="3"/>
    <x v="3"/>
    <x v="0"/>
    <x v="0"/>
    <n v="11"/>
    <n v="27"/>
    <d v="2013-11-27T00:00:00"/>
    <s v="Rs.100"/>
    <n v="1"/>
    <n v="100"/>
  </r>
  <r>
    <n v="8502"/>
    <x v="3711"/>
    <n v="1"/>
    <x v="0"/>
    <s v="New Delhi"/>
    <s v="7, B Block Market, Vivek Vihar, New Delhi"/>
    <x v="41"/>
    <s v="Indian Rupees(Rs.)"/>
    <x v="0"/>
    <x v="0"/>
    <x v="0"/>
    <n v="5"/>
    <x v="3"/>
    <x v="20"/>
    <x v="2"/>
    <n v="11"/>
    <n v="3"/>
    <d v="2018-11-03T00:00:00"/>
    <s v="Rs.100"/>
    <n v="1"/>
    <n v="100"/>
  </r>
  <r>
    <n v="310678"/>
    <x v="3712"/>
    <n v="1"/>
    <x v="0"/>
    <s v="New Delhi"/>
    <s v="117, Moti Bazar, Chandni Chowk, New Delhi"/>
    <x v="802"/>
    <s v="Indian Rupees(Rs.)"/>
    <x v="0"/>
    <x v="0"/>
    <x v="0"/>
    <n v="2"/>
    <x v="3"/>
    <x v="0"/>
    <x v="0"/>
    <n v="10"/>
    <n v="3"/>
    <d v="2013-10-03T00:00:00"/>
    <s v="Rs.100"/>
    <n v="1"/>
    <n v="100"/>
  </r>
  <r>
    <n v="302936"/>
    <x v="3713"/>
    <n v="1"/>
    <x v="0"/>
    <s v="New Delhi"/>
    <s v="Shop 3, Market 3, Chittaranjan Park, New Delhi"/>
    <x v="12"/>
    <s v="Indian Rupees(Rs.)"/>
    <x v="0"/>
    <x v="0"/>
    <x v="0"/>
    <n v="46"/>
    <x v="3"/>
    <x v="7"/>
    <x v="6"/>
    <n v="10"/>
    <n v="28"/>
    <d v="2010-10-28T00:00:00"/>
    <s v="Rs.100"/>
    <n v="1"/>
    <n v="100"/>
  </r>
  <r>
    <n v="311637"/>
    <x v="3714"/>
    <n v="1"/>
    <x v="0"/>
    <s v="New Delhi"/>
    <s v="Market 1, Chittaranjan Park, New Delhi"/>
    <x v="81"/>
    <s v="Indian Rupees(Rs.)"/>
    <x v="0"/>
    <x v="0"/>
    <x v="0"/>
    <n v="33"/>
    <x v="3"/>
    <x v="21"/>
    <x v="7"/>
    <n v="10"/>
    <n v="22"/>
    <d v="2017-10-22T00:00:00"/>
    <s v="Rs.100"/>
    <n v="1"/>
    <n v="100"/>
  </r>
  <r>
    <n v="308599"/>
    <x v="3715"/>
    <n v="1"/>
    <x v="0"/>
    <s v="New Delhi"/>
    <s v="Shop 6, Aurobindo Market, Hauz Khas, New Delhi"/>
    <x v="43"/>
    <s v="Indian Rupees(Rs.)"/>
    <x v="0"/>
    <x v="0"/>
    <x v="0"/>
    <n v="12"/>
    <x v="3"/>
    <x v="11"/>
    <x v="7"/>
    <n v="10"/>
    <n v="10"/>
    <d v="2017-10-10T00:00:00"/>
    <s v="Rs.100"/>
    <n v="1"/>
    <n v="100"/>
  </r>
  <r>
    <n v="308853"/>
    <x v="3716"/>
    <n v="1"/>
    <x v="0"/>
    <s v="New Delhi"/>
    <s v="C-18, Madhuvihar, Opposite OM Bikanerwala, IP Extension, New Delhi"/>
    <x v="21"/>
    <s v="Indian Rupees(Rs.)"/>
    <x v="0"/>
    <x v="0"/>
    <x v="0"/>
    <n v="2"/>
    <x v="3"/>
    <x v="0"/>
    <x v="1"/>
    <n v="10"/>
    <n v="5"/>
    <d v="2016-10-05T00:00:00"/>
    <s v="Rs.100"/>
    <n v="1"/>
    <n v="100"/>
  </r>
  <r>
    <n v="9588"/>
    <x v="3717"/>
    <n v="1"/>
    <x v="0"/>
    <s v="New Delhi"/>
    <s v="Lal Sai Market, Near Tiwari Sweets, Lajpat Nagar 1, New Delhi"/>
    <x v="347"/>
    <s v="Indian Rupees(Rs.)"/>
    <x v="0"/>
    <x v="0"/>
    <x v="0"/>
    <n v="4"/>
    <x v="3"/>
    <x v="10"/>
    <x v="6"/>
    <n v="10"/>
    <n v="7"/>
    <d v="2010-10-07T00:00:00"/>
    <s v="Rs.100"/>
    <n v="1"/>
    <n v="100"/>
  </r>
  <r>
    <n v="18425781"/>
    <x v="3718"/>
    <n v="1"/>
    <x v="0"/>
    <s v="New Delhi"/>
    <s v="E-196B, Krishna Market, Lajpat Nagar 1, New Delhi"/>
    <x v="43"/>
    <s v="Indian Rupees(Rs.)"/>
    <x v="0"/>
    <x v="0"/>
    <x v="0"/>
    <n v="1"/>
    <x v="3"/>
    <x v="0"/>
    <x v="2"/>
    <n v="10"/>
    <n v="1"/>
    <d v="2018-10-01T00:00:00"/>
    <s v="Rs.100"/>
    <n v="1"/>
    <n v="100"/>
  </r>
  <r>
    <n v="8462"/>
    <x v="3719"/>
    <n v="1"/>
    <x v="0"/>
    <s v="New Delhi"/>
    <s v="A-1240/2, DDA Market, Mayur Vihar Phase 3, New Delhi"/>
    <x v="41"/>
    <s v="Indian Rupees(Rs.)"/>
    <x v="0"/>
    <x v="0"/>
    <x v="0"/>
    <n v="11"/>
    <x v="3"/>
    <x v="6"/>
    <x v="5"/>
    <n v="10"/>
    <n v="23"/>
    <d v="2012-10-23T00:00:00"/>
    <s v="Rs.100"/>
    <n v="1"/>
    <n v="100"/>
  </r>
  <r>
    <n v="9053"/>
    <x v="3720"/>
    <n v="1"/>
    <x v="0"/>
    <s v="New Delhi"/>
    <s v="A-12/18, Near Fun Cinema, Moti Nagar, New Delhi"/>
    <x v="43"/>
    <s v="Indian Rupees(Rs.)"/>
    <x v="0"/>
    <x v="1"/>
    <x v="0"/>
    <n v="85"/>
    <x v="3"/>
    <x v="5"/>
    <x v="6"/>
    <n v="10"/>
    <n v="18"/>
    <d v="2010-10-18T00:00:00"/>
    <s v="Rs.100"/>
    <n v="1"/>
    <n v="100"/>
  </r>
  <r>
    <n v="310947"/>
    <x v="3721"/>
    <n v="1"/>
    <x v="0"/>
    <s v="New Delhi"/>
    <s v="1995, Main Road, Near Nulife Hospital, Mukherjee Nagar, New Delhi"/>
    <x v="41"/>
    <s v="Indian Rupees(Rs.)"/>
    <x v="0"/>
    <x v="0"/>
    <x v="0"/>
    <n v="5"/>
    <x v="3"/>
    <x v="10"/>
    <x v="6"/>
    <n v="10"/>
    <n v="8"/>
    <d v="2010-10-08T00:00:00"/>
    <s v="Rs.100"/>
    <n v="1"/>
    <n v="100"/>
  </r>
  <r>
    <n v="18272388"/>
    <x v="3722"/>
    <n v="1"/>
    <x v="0"/>
    <s v="New Delhi"/>
    <s v="3177, Sangatrashan, Paharganj, New Delhi"/>
    <x v="43"/>
    <s v="Indian Rupees(Rs.)"/>
    <x v="0"/>
    <x v="0"/>
    <x v="0"/>
    <n v="5"/>
    <x v="3"/>
    <x v="13"/>
    <x v="3"/>
    <n v="10"/>
    <n v="8"/>
    <d v="2011-10-08T00:00:00"/>
    <s v="Rs.100"/>
    <n v="1"/>
    <n v="100"/>
  </r>
  <r>
    <n v="301867"/>
    <x v="3723"/>
    <n v="1"/>
    <x v="0"/>
    <s v="New Delhi"/>
    <s v="60 Feet Road, Sadh Nagar, Palam, New Delhi"/>
    <x v="22"/>
    <s v="Indian Rupees(Rs.)"/>
    <x v="0"/>
    <x v="0"/>
    <x v="0"/>
    <n v="3"/>
    <x v="3"/>
    <x v="0"/>
    <x v="4"/>
    <n v="10"/>
    <n v="9"/>
    <d v="2014-10-09T00:00:00"/>
    <s v="Rs.100"/>
    <n v="1"/>
    <n v="100"/>
  </r>
  <r>
    <n v="6449"/>
    <x v="3724"/>
    <n v="1"/>
    <x v="0"/>
    <s v="New Delhi"/>
    <s v="JD 21, Ashiana Chowk, Pitampura, New Delhi"/>
    <x v="43"/>
    <s v="Indian Rupees(Rs.)"/>
    <x v="0"/>
    <x v="1"/>
    <x v="0"/>
    <n v="98"/>
    <x v="3"/>
    <x v="9"/>
    <x v="5"/>
    <n v="10"/>
    <n v="27"/>
    <d v="2012-10-27T00:00:00"/>
    <s v="Rs.100"/>
    <n v="1"/>
    <n v="100"/>
  </r>
  <r>
    <n v="300271"/>
    <x v="3480"/>
    <n v="1"/>
    <x v="0"/>
    <s v="New Delhi"/>
    <s v="Shop 1, Main Market, Sector 12, R K Puram, New Delhi"/>
    <x v="57"/>
    <s v="Indian Rupees(Rs.)"/>
    <x v="0"/>
    <x v="0"/>
    <x v="0"/>
    <n v="17"/>
    <x v="3"/>
    <x v="28"/>
    <x v="0"/>
    <n v="10"/>
    <n v="17"/>
    <d v="2013-10-17T00:00:00"/>
    <s v="Rs.100"/>
    <n v="1"/>
    <n v="100"/>
  </r>
  <r>
    <n v="8658"/>
    <x v="3725"/>
    <n v="1"/>
    <x v="0"/>
    <s v="New Delhi"/>
    <s v="Opposite Axis Bank, Main Market, Old, Rajinder Nagar, New Delhi"/>
    <x v="12"/>
    <s v="Indian Rupees(Rs.)"/>
    <x v="0"/>
    <x v="0"/>
    <x v="0"/>
    <n v="24"/>
    <x v="3"/>
    <x v="17"/>
    <x v="0"/>
    <n v="10"/>
    <n v="9"/>
    <d v="2013-10-09T00:00:00"/>
    <s v="Rs.100"/>
    <n v="1"/>
    <n v="100"/>
  </r>
  <r>
    <n v="5878"/>
    <x v="3726"/>
    <n v="1"/>
    <x v="0"/>
    <s v="New Delhi"/>
    <s v="H-44, Main Market, Rajouri Garden, New Delhi"/>
    <x v="43"/>
    <s v="Indian Rupees(Rs.)"/>
    <x v="0"/>
    <x v="0"/>
    <x v="0"/>
    <n v="413"/>
    <x v="3"/>
    <x v="5"/>
    <x v="5"/>
    <n v="10"/>
    <n v="8"/>
    <d v="2012-10-08T00:00:00"/>
    <s v="Rs.100"/>
    <n v="1"/>
    <n v="100"/>
  </r>
  <r>
    <n v="304385"/>
    <x v="3727"/>
    <n v="1"/>
    <x v="0"/>
    <s v="New Delhi"/>
    <s v="Main Raghuvir Nagar Road, Tagore Garden Extension, New Delhi, Tagore Garden, New Delhi"/>
    <x v="19"/>
    <s v="Indian Rupees(Rs.)"/>
    <x v="0"/>
    <x v="0"/>
    <x v="0"/>
    <n v="1"/>
    <x v="3"/>
    <x v="0"/>
    <x v="0"/>
    <n v="10"/>
    <n v="1"/>
    <d v="2013-10-01T00:00:00"/>
    <s v="Rs.100"/>
    <n v="1"/>
    <n v="100"/>
  </r>
  <r>
    <n v="308863"/>
    <x v="3728"/>
    <n v="1"/>
    <x v="0"/>
    <s v="New Delhi"/>
    <s v="2/17, Double Storey, Tilak Nagar, New Delhi"/>
    <x v="43"/>
    <s v="Indian Rupees(Rs.)"/>
    <x v="0"/>
    <x v="0"/>
    <x v="0"/>
    <n v="18"/>
    <x v="3"/>
    <x v="4"/>
    <x v="1"/>
    <n v="10"/>
    <n v="16"/>
    <d v="2016-10-16T00:00:00"/>
    <s v="Rs.100"/>
    <n v="1"/>
    <n v="100"/>
  </r>
  <r>
    <n v="302057"/>
    <x v="3729"/>
    <n v="1"/>
    <x v="0"/>
    <s v="New Delhi"/>
    <s v="Mangal Bazaar Road, Uttam Nagar, New Delhi"/>
    <x v="22"/>
    <s v="Indian Rupees(Rs.)"/>
    <x v="0"/>
    <x v="0"/>
    <x v="0"/>
    <n v="7"/>
    <x v="3"/>
    <x v="13"/>
    <x v="0"/>
    <n v="10"/>
    <n v="20"/>
    <d v="2013-10-20T00:00:00"/>
    <s v="Rs.100"/>
    <n v="1"/>
    <n v="100"/>
  </r>
  <r>
    <n v="2608"/>
    <x v="3730"/>
    <n v="1"/>
    <x v="0"/>
    <s v="New Delhi"/>
    <s v="6, UG-9, Ansal Chamber II, Bhikaji Cama Place, New Delhi"/>
    <x v="64"/>
    <s v="Indian Rupees(Rs.)"/>
    <x v="0"/>
    <x v="0"/>
    <x v="0"/>
    <n v="14"/>
    <x v="4"/>
    <x v="13"/>
    <x v="8"/>
    <n v="9"/>
    <n v="2"/>
    <d v="2015-09-02T00:00:00"/>
    <s v="Rs.150"/>
    <n v="1"/>
    <n v="150"/>
  </r>
  <r>
    <n v="18128897"/>
    <x v="3731"/>
    <n v="1"/>
    <x v="0"/>
    <s v="New Delhi"/>
    <s v="1894, Main Road, Opposite Dariba Kalan, Chandni Chowk, New Delhi"/>
    <x v="45"/>
    <s v="Indian Rupees(Rs.)"/>
    <x v="0"/>
    <x v="0"/>
    <x v="0"/>
    <n v="4"/>
    <x v="4"/>
    <x v="20"/>
    <x v="4"/>
    <n v="9"/>
    <n v="28"/>
    <d v="2014-09-28T00:00:00"/>
    <s v="Rs.150"/>
    <n v="1"/>
    <n v="150"/>
  </r>
  <r>
    <n v="1155"/>
    <x v="3732"/>
    <n v="1"/>
    <x v="0"/>
    <s v="New Delhi"/>
    <s v="651/52, Church Mission Road, Fatehpuri, Chandni Chowk, New Delhi"/>
    <x v="921"/>
    <s v="Indian Rupees(Rs.)"/>
    <x v="0"/>
    <x v="0"/>
    <x v="0"/>
    <n v="521"/>
    <x v="4"/>
    <x v="1"/>
    <x v="6"/>
    <n v="9"/>
    <n v="20"/>
    <d v="2010-09-20T00:00:00"/>
    <s v="Rs.150"/>
    <n v="1"/>
    <n v="150"/>
  </r>
  <r>
    <n v="300564"/>
    <x v="3733"/>
    <n v="1"/>
    <x v="0"/>
    <s v="New Delhi"/>
    <s v="E 23, Hauz Khas, New Delhi"/>
    <x v="572"/>
    <s v="Indian Rupees(Rs.)"/>
    <x v="0"/>
    <x v="0"/>
    <x v="0"/>
    <n v="25"/>
    <x v="4"/>
    <x v="27"/>
    <x v="7"/>
    <n v="9"/>
    <n v="28"/>
    <d v="2017-09-28T00:00:00"/>
    <s v="Rs.150"/>
    <n v="1"/>
    <n v="150"/>
  </r>
  <r>
    <n v="18337775"/>
    <x v="3734"/>
    <n v="1"/>
    <x v="0"/>
    <s v="New Delhi"/>
    <s v="Atrium Floor, Splendor Forum Mall, Jasola, New Delhi"/>
    <x v="12"/>
    <s v="Indian Rupees(Rs.)"/>
    <x v="0"/>
    <x v="0"/>
    <x v="0"/>
    <n v="15"/>
    <x v="4"/>
    <x v="15"/>
    <x v="0"/>
    <n v="9"/>
    <n v="8"/>
    <d v="2013-09-08T00:00:00"/>
    <s v="Rs.150"/>
    <n v="1"/>
    <n v="150"/>
  </r>
  <r>
    <n v="1505"/>
    <x v="3735"/>
    <n v="1"/>
    <x v="0"/>
    <s v="New Delhi"/>
    <s v="DDA Market, Ber Sarai, Near IIT Delhi Hostel Gate, JNU, New Delhi"/>
    <x v="57"/>
    <s v="Indian Rupees(Rs.)"/>
    <x v="0"/>
    <x v="0"/>
    <x v="0"/>
    <n v="13"/>
    <x v="4"/>
    <x v="6"/>
    <x v="4"/>
    <n v="9"/>
    <n v="19"/>
    <d v="2014-09-19T00:00:00"/>
    <s v="Rs.150"/>
    <n v="1"/>
    <n v="150"/>
  </r>
  <r>
    <n v="1986"/>
    <x v="3736"/>
    <n v="1"/>
    <x v="0"/>
    <s v="New Delhi"/>
    <s v="21-22, NWA Market, Club Road, West Punjabi Bagh, Punjabi Bagh, New Delhi"/>
    <x v="42"/>
    <s v="Indian Rupees(Rs.)"/>
    <x v="0"/>
    <x v="0"/>
    <x v="0"/>
    <n v="42"/>
    <x v="4"/>
    <x v="15"/>
    <x v="0"/>
    <n v="9"/>
    <n v="21"/>
    <d v="2013-09-21T00:00:00"/>
    <s v="Rs.150"/>
    <n v="1"/>
    <n v="150"/>
  </r>
  <r>
    <n v="18486861"/>
    <x v="3737"/>
    <n v="1"/>
    <x v="0"/>
    <s v="New Delhi"/>
    <s v="Opposite Sangam Cinema Bus Stand, Sector 9, R K Puram, New Delhi"/>
    <x v="922"/>
    <s v="Indian Rupees(Rs.)"/>
    <x v="0"/>
    <x v="0"/>
    <x v="0"/>
    <n v="1"/>
    <x v="4"/>
    <x v="0"/>
    <x v="5"/>
    <n v="9"/>
    <n v="20"/>
    <d v="2012-09-20T00:00:00"/>
    <s v="Rs.150"/>
    <n v="1"/>
    <n v="150"/>
  </r>
  <r>
    <n v="18232088"/>
    <x v="3738"/>
    <n v="1"/>
    <x v="0"/>
    <s v="New Delhi"/>
    <s v="42-B, Gali Parathewali, Opposite Central Bank, Chandni Chowk, New Delhi"/>
    <x v="41"/>
    <s v="Indian Rupees(Rs.)"/>
    <x v="0"/>
    <x v="0"/>
    <x v="0"/>
    <n v="7"/>
    <x v="4"/>
    <x v="11"/>
    <x v="7"/>
    <n v="8"/>
    <n v="3"/>
    <d v="2017-08-03T00:00:00"/>
    <s v="Rs.150"/>
    <n v="1"/>
    <n v="150"/>
  </r>
  <r>
    <n v="307218"/>
    <x v="3739"/>
    <n v="1"/>
    <x v="0"/>
    <s v="New Delhi"/>
    <s v="112, Barshahbulla Chowk, Near Metro Station, Chawri Bazar, New Delhi"/>
    <x v="57"/>
    <s v="Indian Rupees(Rs.)"/>
    <x v="0"/>
    <x v="0"/>
    <x v="0"/>
    <n v="200"/>
    <x v="4"/>
    <x v="14"/>
    <x v="0"/>
    <n v="8"/>
    <n v="25"/>
    <d v="2013-08-25T00:00:00"/>
    <s v="Rs.150"/>
    <n v="1"/>
    <n v="150"/>
  </r>
  <r>
    <n v="307002"/>
    <x v="3740"/>
    <n v="1"/>
    <x v="0"/>
    <s v="New Delhi"/>
    <s v="Shop 30/1, Double Storey, Ashok Nagar, Near Tilak Nagar Metro Station, Jail Road, New Delhi"/>
    <x v="43"/>
    <s v="Indian Rupees(Rs.)"/>
    <x v="0"/>
    <x v="0"/>
    <x v="0"/>
    <n v="41"/>
    <x v="4"/>
    <x v="27"/>
    <x v="5"/>
    <n v="8"/>
    <n v="17"/>
    <d v="2012-08-17T00:00:00"/>
    <s v="Rs.150"/>
    <n v="1"/>
    <n v="150"/>
  </r>
  <r>
    <n v="7807"/>
    <x v="2637"/>
    <n v="1"/>
    <x v="0"/>
    <s v="New Delhi"/>
    <s v="DDA Market, Ber Sarai, Aruna Ashif Ali Marg, JNU, New Delhi"/>
    <x v="45"/>
    <s v="Indian Rupees(Rs.)"/>
    <x v="0"/>
    <x v="0"/>
    <x v="0"/>
    <n v="44"/>
    <x v="4"/>
    <x v="24"/>
    <x v="4"/>
    <n v="8"/>
    <n v="9"/>
    <d v="2014-08-09T00:00:00"/>
    <s v="Rs.150"/>
    <n v="1"/>
    <n v="150"/>
  </r>
  <r>
    <n v="301848"/>
    <x v="3741"/>
    <n v="1"/>
    <x v="0"/>
    <s v="New Delhi"/>
    <s v="A 140, Gandhi Nagar, Hari Nagar, Mayapuri Phase 2, New Delhi"/>
    <x v="57"/>
    <s v="Indian Rupees(Rs.)"/>
    <x v="0"/>
    <x v="0"/>
    <x v="0"/>
    <n v="18"/>
    <x v="4"/>
    <x v="20"/>
    <x v="8"/>
    <n v="8"/>
    <n v="5"/>
    <d v="2015-08-05T00:00:00"/>
    <s v="Rs.150"/>
    <n v="1"/>
    <n v="150"/>
  </r>
  <r>
    <n v="18312455"/>
    <x v="3742"/>
    <n v="1"/>
    <x v="0"/>
    <s v="New Delhi"/>
    <s v="Sabzi Mandi, Katwaria Sarai Main Road, Qutab Institutional Area, New Delhi"/>
    <x v="23"/>
    <s v="Indian Rupees(Rs.)"/>
    <x v="0"/>
    <x v="0"/>
    <x v="0"/>
    <n v="1"/>
    <x v="4"/>
    <x v="0"/>
    <x v="4"/>
    <n v="8"/>
    <n v="27"/>
    <d v="2014-08-27T00:00:00"/>
    <s v="Rs.150"/>
    <n v="1"/>
    <n v="150"/>
  </r>
  <r>
    <n v="18241496"/>
    <x v="3743"/>
    <n v="1"/>
    <x v="0"/>
    <s v="New Delhi"/>
    <s v="Shop D-3, Fateh Nagar, Tilak Nagar, New Delhi"/>
    <x v="43"/>
    <s v="Indian Rupees(Rs.)"/>
    <x v="0"/>
    <x v="0"/>
    <x v="0"/>
    <n v="17"/>
    <x v="4"/>
    <x v="9"/>
    <x v="6"/>
    <n v="8"/>
    <n v="6"/>
    <d v="2010-08-06T00:00:00"/>
    <s v="Rs.150"/>
    <n v="1"/>
    <n v="150"/>
  </r>
  <r>
    <n v="312365"/>
    <x v="3744"/>
    <n v="1"/>
    <x v="0"/>
    <s v="New Delhi"/>
    <s v="Shop 1, Main Market, Near Gurudwara, Vijay Nagar, New Delhi"/>
    <x v="43"/>
    <s v="Indian Rupees(Rs.)"/>
    <x v="0"/>
    <x v="0"/>
    <x v="0"/>
    <n v="27"/>
    <x v="4"/>
    <x v="9"/>
    <x v="8"/>
    <n v="8"/>
    <n v="19"/>
    <d v="2015-08-19T00:00:00"/>
    <s v="Rs.150"/>
    <n v="1"/>
    <n v="150"/>
  </r>
  <r>
    <n v="7599"/>
    <x v="3745"/>
    <n v="1"/>
    <x v="0"/>
    <s v="New Delhi"/>
    <s v="38, CSC Market 2, Chittaranjan Park, New Delhi"/>
    <x v="57"/>
    <s v="Indian Rupees(Rs.)"/>
    <x v="0"/>
    <x v="0"/>
    <x v="0"/>
    <n v="55"/>
    <x v="4"/>
    <x v="21"/>
    <x v="0"/>
    <n v="7"/>
    <n v="27"/>
    <d v="2013-07-27T00:00:00"/>
    <s v="Rs.150"/>
    <n v="1"/>
    <n v="150"/>
  </r>
  <r>
    <n v="1324"/>
    <x v="3746"/>
    <n v="1"/>
    <x v="0"/>
    <s v="New Delhi"/>
    <s v="73, Community Center, New Friends Colony, New Delhi"/>
    <x v="572"/>
    <s v="Indian Rupees(Rs.)"/>
    <x v="0"/>
    <x v="0"/>
    <x v="0"/>
    <n v="91"/>
    <x v="4"/>
    <x v="9"/>
    <x v="2"/>
    <n v="7"/>
    <n v="24"/>
    <d v="2018-07-24T00:00:00"/>
    <s v="Rs.150"/>
    <n v="1"/>
    <n v="150"/>
  </r>
  <r>
    <n v="18124350"/>
    <x v="432"/>
    <n v="1"/>
    <x v="0"/>
    <s v="New Delhi"/>
    <s v="Parmanand Chowk, Kingsway Camp, GTB Nagar, New Delhi"/>
    <x v="60"/>
    <s v="Indian Rupees(Rs.)"/>
    <x v="0"/>
    <x v="0"/>
    <x v="0"/>
    <n v="1"/>
    <x v="4"/>
    <x v="0"/>
    <x v="6"/>
    <n v="7"/>
    <n v="21"/>
    <d v="2010-07-21T00:00:00"/>
    <s v="Rs.150"/>
    <n v="1"/>
    <n v="150"/>
  </r>
  <r>
    <n v="18070502"/>
    <x v="3465"/>
    <n v="1"/>
    <x v="0"/>
    <s v="New Delhi"/>
    <s v="Appu Town, Near Gol Chakkar Park, Ramesh Nagar, Kirti Nagar, New Delhi"/>
    <x v="12"/>
    <s v="Indian Rupees(Rs.)"/>
    <x v="0"/>
    <x v="0"/>
    <x v="0"/>
    <n v="11"/>
    <x v="4"/>
    <x v="11"/>
    <x v="7"/>
    <n v="7"/>
    <n v="6"/>
    <d v="2017-07-06T00:00:00"/>
    <s v="Rs.150"/>
    <n v="1"/>
    <n v="150"/>
  </r>
  <r>
    <n v="313398"/>
    <x v="3747"/>
    <n v="1"/>
    <x v="0"/>
    <s v="New Delhi"/>
    <s v="E-2/16, 1st Floor, Near Shani Mandir, Malviya Nagar, New Delhi"/>
    <x v="70"/>
    <s v="Indian Rupees(Rs.)"/>
    <x v="0"/>
    <x v="1"/>
    <x v="0"/>
    <n v="62"/>
    <x v="4"/>
    <x v="15"/>
    <x v="7"/>
    <n v="7"/>
    <n v="11"/>
    <d v="2017-07-11T00:00:00"/>
    <s v="Rs.150"/>
    <n v="1"/>
    <n v="150"/>
  </r>
  <r>
    <n v="302465"/>
    <x v="3748"/>
    <n v="1"/>
    <x v="0"/>
    <s v="New Delhi"/>
    <s v="A 14, Near Lancer's Convent School, Prashant Vihar, New Delhi"/>
    <x v="802"/>
    <s v="Indian Rupees(Rs.)"/>
    <x v="0"/>
    <x v="0"/>
    <x v="0"/>
    <n v="24"/>
    <x v="4"/>
    <x v="27"/>
    <x v="6"/>
    <n v="7"/>
    <n v="14"/>
    <d v="2010-07-14T00:00:00"/>
    <s v="Rs.150"/>
    <n v="1"/>
    <n v="150"/>
  </r>
  <r>
    <n v="7399"/>
    <x v="3749"/>
    <n v="1"/>
    <x v="0"/>
    <s v="New Delhi"/>
    <s v="11A/19, Main Shankar Road, Old, Rajinder Nagar, New Delhi"/>
    <x v="57"/>
    <s v="Indian Rupees(Rs.)"/>
    <x v="0"/>
    <x v="0"/>
    <x v="0"/>
    <n v="11"/>
    <x v="4"/>
    <x v="27"/>
    <x v="2"/>
    <n v="7"/>
    <n v="21"/>
    <d v="2018-07-21T00:00:00"/>
    <s v="Rs.150"/>
    <n v="1"/>
    <n v="150"/>
  </r>
  <r>
    <n v="6477"/>
    <x v="3750"/>
    <n v="1"/>
    <x v="0"/>
    <s v="New Delhi"/>
    <s v="S Mart Complex, DC Chowk Market, Rohini, New Delhi"/>
    <x v="42"/>
    <s v="Indian Rupees(Rs.)"/>
    <x v="0"/>
    <x v="0"/>
    <x v="0"/>
    <n v="95"/>
    <x v="4"/>
    <x v="4"/>
    <x v="0"/>
    <n v="7"/>
    <n v="6"/>
    <d v="2013-07-06T00:00:00"/>
    <s v="Rs.150"/>
    <n v="1"/>
    <n v="150"/>
  </r>
  <r>
    <n v="309429"/>
    <x v="660"/>
    <n v="1"/>
    <x v="0"/>
    <s v="New Delhi"/>
    <s v="Shop 34, CSC 6, Park Plaza Market, Rohini, New Delhi"/>
    <x v="134"/>
    <s v="Indian Rupees(Rs.)"/>
    <x v="0"/>
    <x v="1"/>
    <x v="0"/>
    <n v="59"/>
    <x v="4"/>
    <x v="4"/>
    <x v="4"/>
    <n v="7"/>
    <n v="11"/>
    <d v="2014-07-11T00:00:00"/>
    <s v="Rs.150"/>
    <n v="1"/>
    <n v="150"/>
  </r>
  <r>
    <n v="9890"/>
    <x v="3751"/>
    <n v="1"/>
    <x v="0"/>
    <s v="New Delhi"/>
    <s v="10, DDA Community Centre Market, Yusuf Sarai, New Delhi"/>
    <x v="57"/>
    <s v="Indian Rupees(Rs.)"/>
    <x v="0"/>
    <x v="0"/>
    <x v="0"/>
    <n v="109"/>
    <x v="4"/>
    <x v="3"/>
    <x v="0"/>
    <n v="7"/>
    <n v="9"/>
    <d v="2013-07-09T00:00:00"/>
    <s v="Rs.150"/>
    <n v="1"/>
    <n v="150"/>
  </r>
  <r>
    <n v="5293"/>
    <x v="3752"/>
    <n v="1"/>
    <x v="0"/>
    <s v="New Delhi"/>
    <s v="Ground Floor, DLF City Centre Mall, Shalimar Bagh, New Delhi"/>
    <x v="44"/>
    <s v="Indian Rupees(Rs.)"/>
    <x v="0"/>
    <x v="0"/>
    <x v="0"/>
    <n v="14"/>
    <x v="4"/>
    <x v="15"/>
    <x v="4"/>
    <n v="6"/>
    <n v="19"/>
    <d v="2014-06-19T00:00:00"/>
    <s v="Rs.150"/>
    <n v="1"/>
    <n v="150"/>
  </r>
  <r>
    <n v="18494204"/>
    <x v="3753"/>
    <n v="1"/>
    <x v="0"/>
    <s v="New Delhi"/>
    <s v="118/14, Gurukul Road, Gautam Nagar, Hauz Khas, New Delhi"/>
    <x v="133"/>
    <s v="Indian Rupees(Rs.)"/>
    <x v="0"/>
    <x v="0"/>
    <x v="0"/>
    <n v="1"/>
    <x v="4"/>
    <x v="0"/>
    <x v="3"/>
    <n v="6"/>
    <n v="24"/>
    <d v="2011-06-24T00:00:00"/>
    <s v="Rs.150"/>
    <n v="1"/>
    <n v="150"/>
  </r>
  <r>
    <n v="18336178"/>
    <x v="3754"/>
    <n v="1"/>
    <x v="0"/>
    <s v="New Delhi"/>
    <s v="701, Haveli Azam Khan, Chitli Qabar Chowk, Jama Masjid, New Delhi"/>
    <x v="14"/>
    <s v="Indian Rupees(Rs.)"/>
    <x v="0"/>
    <x v="0"/>
    <x v="0"/>
    <n v="5"/>
    <x v="4"/>
    <x v="10"/>
    <x v="2"/>
    <n v="6"/>
    <n v="21"/>
    <d v="2018-06-21T00:00:00"/>
    <s v="Rs.150"/>
    <n v="1"/>
    <n v="150"/>
  </r>
  <r>
    <n v="18245268"/>
    <x v="3755"/>
    <n v="1"/>
    <x v="0"/>
    <s v="New Delhi"/>
    <s v="Jawahar Nagar, Kamla Nagar, New Delhi"/>
    <x v="81"/>
    <s v="Indian Rupees(Rs.)"/>
    <x v="0"/>
    <x v="0"/>
    <x v="0"/>
    <n v="55"/>
    <x v="4"/>
    <x v="3"/>
    <x v="1"/>
    <n v="6"/>
    <n v="20"/>
    <d v="2016-06-20T00:00:00"/>
    <s v="Rs.150"/>
    <n v="1"/>
    <n v="150"/>
  </r>
  <r>
    <n v="305003"/>
    <x v="3756"/>
    <n v="1"/>
    <x v="0"/>
    <s v="New Delhi"/>
    <s v="4, Post Office Block, Near Arya Samaj Mandir, Krishna Nagar, New Delhi"/>
    <x v="854"/>
    <s v="Indian Rupees(Rs.)"/>
    <x v="0"/>
    <x v="0"/>
    <x v="0"/>
    <n v="20"/>
    <x v="4"/>
    <x v="15"/>
    <x v="8"/>
    <n v="6"/>
    <n v="11"/>
    <d v="2015-06-11T00:00:00"/>
    <s v="Rs.150"/>
    <n v="1"/>
    <n v="150"/>
  </r>
  <r>
    <n v="9599"/>
    <x v="3757"/>
    <n v="1"/>
    <x v="0"/>
    <s v="New Delhi"/>
    <s v="C-222, Near Railway Crossing, Lajpat Nagar 1, New Delhi"/>
    <x v="57"/>
    <s v="Indian Rupees(Rs.)"/>
    <x v="0"/>
    <x v="0"/>
    <x v="0"/>
    <n v="2"/>
    <x v="4"/>
    <x v="0"/>
    <x v="1"/>
    <n v="6"/>
    <n v="25"/>
    <d v="2016-06-25T00:00:00"/>
    <s v="Rs.150"/>
    <n v="1"/>
    <n v="150"/>
  </r>
  <r>
    <n v="306113"/>
    <x v="3758"/>
    <n v="1"/>
    <x v="0"/>
    <s v="New Delhi"/>
    <s v="D Block Market, Lalita Park, Laxmi Nagar, New Delhi"/>
    <x v="41"/>
    <s v="Indian Rupees(Rs.)"/>
    <x v="0"/>
    <x v="0"/>
    <x v="0"/>
    <n v="11"/>
    <x v="4"/>
    <x v="10"/>
    <x v="0"/>
    <n v="6"/>
    <n v="2"/>
    <d v="2013-06-02T00:00:00"/>
    <s v="Rs.150"/>
    <n v="1"/>
    <n v="150"/>
  </r>
  <r>
    <n v="305189"/>
    <x v="3086"/>
    <n v="1"/>
    <x v="0"/>
    <s v="New Delhi"/>
    <s v="Old Rangpuri, Near Sabzi Mandi, Mahipalpur, New Delhi"/>
    <x v="57"/>
    <s v="Indian Rupees(Rs.)"/>
    <x v="0"/>
    <x v="0"/>
    <x v="0"/>
    <n v="1"/>
    <x v="4"/>
    <x v="0"/>
    <x v="6"/>
    <n v="6"/>
    <n v="7"/>
    <d v="2010-06-07T00:00:00"/>
    <s v="Rs.150"/>
    <n v="1"/>
    <n v="150"/>
  </r>
  <r>
    <n v="18282003"/>
    <x v="3759"/>
    <n v="1"/>
    <x v="0"/>
    <s v="New Delhi"/>
    <s v="G-7, LSC 11, Main Market, Mayur Vihar Phase 1, New Delhi"/>
    <x v="22"/>
    <s v="Indian Rupees(Rs.)"/>
    <x v="0"/>
    <x v="0"/>
    <x v="0"/>
    <n v="3"/>
    <x v="4"/>
    <x v="0"/>
    <x v="3"/>
    <n v="6"/>
    <n v="3"/>
    <d v="2011-06-03T00:00:00"/>
    <s v="Rs.150"/>
    <n v="1"/>
    <n v="150"/>
  </r>
  <r>
    <n v="312916"/>
    <x v="3760"/>
    <n v="1"/>
    <x v="0"/>
    <s v="New Delhi"/>
    <s v="A-12/15, Moti Nagar, New Delhi"/>
    <x v="43"/>
    <s v="Indian Rupees(Rs.)"/>
    <x v="0"/>
    <x v="0"/>
    <x v="0"/>
    <n v="7"/>
    <x v="4"/>
    <x v="13"/>
    <x v="8"/>
    <n v="6"/>
    <n v="21"/>
    <d v="2015-06-21T00:00:00"/>
    <s v="Rs.150"/>
    <n v="1"/>
    <n v="150"/>
  </r>
  <r>
    <n v="305861"/>
    <x v="3761"/>
    <n v="1"/>
    <x v="0"/>
    <s v="New Delhi"/>
    <s v="4 DLF, Industrial Area, Near Moti Nagar Metro Station, Moti Nagar, New Delhi"/>
    <x v="44"/>
    <s v="Indian Rupees(Rs.)"/>
    <x v="0"/>
    <x v="0"/>
    <x v="0"/>
    <n v="7"/>
    <x v="4"/>
    <x v="11"/>
    <x v="2"/>
    <n v="6"/>
    <n v="25"/>
    <d v="2018-06-25T00:00:00"/>
    <s v="Rs.150"/>
    <n v="1"/>
    <n v="150"/>
  </r>
  <r>
    <n v="18238281"/>
    <x v="3762"/>
    <n v="1"/>
    <x v="0"/>
    <s v="New Delhi"/>
    <s v="Main Road, Indira Vihar, Mukherjee Nagar, New Delhi"/>
    <x v="81"/>
    <s v="Indian Rupees(Rs.)"/>
    <x v="0"/>
    <x v="0"/>
    <x v="0"/>
    <n v="6"/>
    <x v="4"/>
    <x v="13"/>
    <x v="7"/>
    <n v="6"/>
    <n v="13"/>
    <d v="2017-06-13T00:00:00"/>
    <s v="Rs.150"/>
    <n v="1"/>
    <n v="150"/>
  </r>
  <r>
    <n v="18414497"/>
    <x v="3763"/>
    <n v="1"/>
    <x v="0"/>
    <s v="New Delhi"/>
    <s v="H-164, Katwaria Sarai, New Delhi, Qutab Institutional Area, New Delhi"/>
    <x v="12"/>
    <s v="Indian Rupees(Rs.)"/>
    <x v="0"/>
    <x v="0"/>
    <x v="0"/>
    <n v="1"/>
    <x v="4"/>
    <x v="0"/>
    <x v="0"/>
    <n v="6"/>
    <n v="4"/>
    <d v="2013-06-04T00:00:00"/>
    <s v="Rs.150"/>
    <n v="1"/>
    <n v="150"/>
  </r>
  <r>
    <n v="18268693"/>
    <x v="3208"/>
    <n v="1"/>
    <x v="0"/>
    <s v="New Delhi"/>
    <s v="Outlet 1, Ground Floor, Satyaniketan, New Delhi"/>
    <x v="43"/>
    <s v="Indian Rupees(Rs.)"/>
    <x v="0"/>
    <x v="1"/>
    <x v="0"/>
    <n v="48"/>
    <x v="4"/>
    <x v="21"/>
    <x v="2"/>
    <n v="6"/>
    <n v="25"/>
    <d v="2018-06-25T00:00:00"/>
    <s v="Rs.150"/>
    <n v="1"/>
    <n v="150"/>
  </r>
  <r>
    <n v="18458099"/>
    <x v="3764"/>
    <n v="1"/>
    <x v="0"/>
    <s v="New Delhi"/>
    <s v="Vasant Apartments, Vasant Vihar, New Delhi"/>
    <x v="101"/>
    <s v="Indian Rupees(Rs.)"/>
    <x v="0"/>
    <x v="0"/>
    <x v="0"/>
    <n v="8"/>
    <x v="4"/>
    <x v="13"/>
    <x v="3"/>
    <n v="6"/>
    <n v="12"/>
    <d v="2011-06-12T00:00:00"/>
    <s v="Rs.150"/>
    <n v="1"/>
    <n v="150"/>
  </r>
  <r>
    <n v="304592"/>
    <x v="3382"/>
    <n v="1"/>
    <x v="0"/>
    <s v="New Delhi"/>
    <s v="G-1, Ajnara Tower, DDA Market, Plot Number 1, Savita Vihar, Near Anand Vihar, New Delhi"/>
    <x v="43"/>
    <s v="Indian Rupees(Rs.)"/>
    <x v="0"/>
    <x v="0"/>
    <x v="0"/>
    <n v="69"/>
    <x v="4"/>
    <x v="27"/>
    <x v="8"/>
    <n v="5"/>
    <n v="19"/>
    <d v="2015-05-19T00:00:00"/>
    <s v="Rs.150"/>
    <n v="1"/>
    <n v="150"/>
  </r>
  <r>
    <n v="7601"/>
    <x v="3765"/>
    <n v="1"/>
    <x v="0"/>
    <s v="New Delhi"/>
    <s v="22, Market 4, Chittaranjan Park, New Delhi"/>
    <x v="41"/>
    <s v="Indian Rupees(Rs.)"/>
    <x v="0"/>
    <x v="0"/>
    <x v="0"/>
    <n v="2"/>
    <x v="4"/>
    <x v="0"/>
    <x v="0"/>
    <n v="5"/>
    <n v="17"/>
    <d v="2013-05-17T00:00:00"/>
    <s v="Rs.150"/>
    <n v="1"/>
    <n v="150"/>
  </r>
  <r>
    <n v="18275791"/>
    <x v="3766"/>
    <n v="1"/>
    <x v="0"/>
    <s v="New Delhi"/>
    <s v="180, Chhatta Lal Mian, Behind Delite Cinema, Daryaganj, New Delhi"/>
    <x v="14"/>
    <s v="Indian Rupees(Rs.)"/>
    <x v="0"/>
    <x v="0"/>
    <x v="0"/>
    <n v="6"/>
    <x v="4"/>
    <x v="10"/>
    <x v="6"/>
    <n v="5"/>
    <n v="10"/>
    <d v="2010-05-10T00:00:00"/>
    <s v="Rs.150"/>
    <n v="1"/>
    <n v="150"/>
  </r>
  <r>
    <n v="312227"/>
    <x v="2366"/>
    <n v="1"/>
    <x v="0"/>
    <s v="New Delhi"/>
    <s v="Block 14, Geeta Colony, New Delhi"/>
    <x v="19"/>
    <s v="Indian Rupees(Rs.)"/>
    <x v="0"/>
    <x v="0"/>
    <x v="0"/>
    <n v="8"/>
    <x v="4"/>
    <x v="10"/>
    <x v="0"/>
    <n v="5"/>
    <n v="9"/>
    <d v="2013-05-09T00:00:00"/>
    <s v="Rs.150"/>
    <n v="1"/>
    <n v="150"/>
  </r>
  <r>
    <n v="303592"/>
    <x v="3767"/>
    <n v="1"/>
    <x v="0"/>
    <s v="New Delhi"/>
    <s v="2, DDA Market 2, Near Balco Apartment, IP Extension, New Delhi"/>
    <x v="65"/>
    <s v="Indian Rupees(Rs.)"/>
    <x v="0"/>
    <x v="0"/>
    <x v="0"/>
    <n v="97"/>
    <x v="4"/>
    <x v="9"/>
    <x v="7"/>
    <n v="5"/>
    <n v="25"/>
    <d v="2017-05-25T00:00:00"/>
    <s v="Rs.150"/>
    <n v="1"/>
    <n v="150"/>
  </r>
  <r>
    <n v="305190"/>
    <x v="3768"/>
    <n v="1"/>
    <x v="0"/>
    <s v="New Delhi"/>
    <s v="814, Mahipalpur Mata Chowk, Vasant Kunj Road, Mahipalpur, New Delhi"/>
    <x v="122"/>
    <s v="Indian Rupees(Rs.)"/>
    <x v="0"/>
    <x v="0"/>
    <x v="0"/>
    <n v="2"/>
    <x v="4"/>
    <x v="0"/>
    <x v="6"/>
    <n v="5"/>
    <n v="17"/>
    <d v="2010-05-17T00:00:00"/>
    <s v="Rs.150"/>
    <n v="1"/>
    <n v="150"/>
  </r>
  <r>
    <n v="7654"/>
    <x v="3725"/>
    <n v="1"/>
    <x v="0"/>
    <s v="New Delhi"/>
    <s v="3, E-2/16, Malviya Nagar, New Delhi"/>
    <x v="12"/>
    <s v="Indian Rupees(Rs.)"/>
    <x v="0"/>
    <x v="0"/>
    <x v="0"/>
    <n v="82"/>
    <x v="4"/>
    <x v="7"/>
    <x v="8"/>
    <n v="5"/>
    <n v="17"/>
    <d v="2015-05-17T00:00:00"/>
    <s v="Rs.150"/>
    <n v="1"/>
    <n v="150"/>
  </r>
  <r>
    <n v="18420679"/>
    <x v="3769"/>
    <n v="1"/>
    <x v="0"/>
    <s v="New Delhi"/>
    <s v="P 37/38, Pandav Nagar, Mayur Vihar Phase 1, New Delhi"/>
    <x v="21"/>
    <s v="Indian Rupees(Rs.)"/>
    <x v="0"/>
    <x v="0"/>
    <x v="0"/>
    <n v="39"/>
    <x v="4"/>
    <x v="21"/>
    <x v="7"/>
    <n v="5"/>
    <n v="4"/>
    <d v="2017-05-04T00:00:00"/>
    <s v="Rs.150"/>
    <n v="1"/>
    <n v="150"/>
  </r>
  <r>
    <n v="303537"/>
    <x v="3770"/>
    <n v="1"/>
    <x v="0"/>
    <s v="New Delhi"/>
    <s v="Dhansa Mod, Najafgarh, New Delhi"/>
    <x v="850"/>
    <s v="Indian Rupees(Rs.)"/>
    <x v="0"/>
    <x v="0"/>
    <x v="0"/>
    <n v="1"/>
    <x v="4"/>
    <x v="0"/>
    <x v="6"/>
    <n v="5"/>
    <n v="14"/>
    <d v="2010-05-14T00:00:00"/>
    <s v="Rs.150"/>
    <n v="1"/>
    <n v="150"/>
  </r>
  <r>
    <n v="307099"/>
    <x v="3771"/>
    <n v="1"/>
    <x v="0"/>
    <s v="New Delhi"/>
    <s v="E 42, Naraina Vihar, New Delhi, Naraina, New Delhi"/>
    <x v="150"/>
    <s v="Indian Rupees(Rs.)"/>
    <x v="0"/>
    <x v="0"/>
    <x v="0"/>
    <n v="15"/>
    <x v="4"/>
    <x v="11"/>
    <x v="1"/>
    <n v="5"/>
    <n v="28"/>
    <d v="2016-05-28T00:00:00"/>
    <s v="Rs.150"/>
    <n v="1"/>
    <n v="150"/>
  </r>
  <r>
    <n v="18359287"/>
    <x v="3772"/>
    <n v="1"/>
    <x v="0"/>
    <s v="New Delhi"/>
    <s v="Shop 1, RG Complex 1, Prashant Vihar, New Delhi"/>
    <x v="19"/>
    <s v="Indian Rupees(Rs.)"/>
    <x v="0"/>
    <x v="0"/>
    <x v="0"/>
    <n v="9"/>
    <x v="4"/>
    <x v="13"/>
    <x v="0"/>
    <n v="5"/>
    <n v="6"/>
    <d v="2013-05-06T00:00:00"/>
    <s v="Rs.150"/>
    <n v="1"/>
    <n v="150"/>
  </r>
  <r>
    <n v="7306"/>
    <x v="3773"/>
    <n v="1"/>
    <x v="0"/>
    <s v="New Delhi"/>
    <s v="114, Shankar Road Market, Rajinder Nagar, New Delhi"/>
    <x v="802"/>
    <s v="Indian Rupees(Rs.)"/>
    <x v="0"/>
    <x v="0"/>
    <x v="0"/>
    <n v="79"/>
    <x v="4"/>
    <x v="4"/>
    <x v="3"/>
    <n v="5"/>
    <n v="13"/>
    <d v="2011-05-13T00:00:00"/>
    <s v="Rs.150"/>
    <n v="1"/>
    <n v="150"/>
  </r>
  <r>
    <n v="8628"/>
    <x v="3668"/>
    <n v="1"/>
    <x v="0"/>
    <s v="New Delhi"/>
    <s v="3-4, BN Block Market, LSC, Shalimar Bagh, New Delhi"/>
    <x v="57"/>
    <s v="Indian Rupees(Rs.)"/>
    <x v="0"/>
    <x v="0"/>
    <x v="0"/>
    <n v="24"/>
    <x v="4"/>
    <x v="11"/>
    <x v="5"/>
    <n v="5"/>
    <n v="16"/>
    <d v="2012-05-16T00:00:00"/>
    <s v="Rs.150"/>
    <n v="1"/>
    <n v="150"/>
  </r>
  <r>
    <n v="8501"/>
    <x v="403"/>
    <n v="1"/>
    <x v="0"/>
    <s v="New Delhi"/>
    <s v="31, DDA Market, Vasundhara Enclave, New Delhi"/>
    <x v="57"/>
    <s v="Indian Rupees(Rs.)"/>
    <x v="0"/>
    <x v="0"/>
    <x v="0"/>
    <n v="16"/>
    <x v="4"/>
    <x v="20"/>
    <x v="2"/>
    <n v="5"/>
    <n v="5"/>
    <d v="2018-05-05T00:00:00"/>
    <s v="Rs.150"/>
    <n v="1"/>
    <n v="150"/>
  </r>
  <r>
    <n v="307713"/>
    <x v="3774"/>
    <n v="1"/>
    <x v="0"/>
    <s v="New Delhi"/>
    <s v="5080, Ballimaran Road, Katra Nawab, Chandni Chowk, New Delhi"/>
    <x v="22"/>
    <s v="Indian Rupees(Rs.)"/>
    <x v="0"/>
    <x v="0"/>
    <x v="0"/>
    <n v="9"/>
    <x v="4"/>
    <x v="10"/>
    <x v="4"/>
    <n v="4"/>
    <n v="20"/>
    <d v="2014-04-20T00:00:00"/>
    <s v="Rs.150"/>
    <n v="1"/>
    <n v="150"/>
  </r>
  <r>
    <n v="4089"/>
    <x v="3775"/>
    <n v="1"/>
    <x v="0"/>
    <s v="New Delhi"/>
    <s v="B.D. Estate Market, Timarpur, Civil Lines, New Delhi"/>
    <x v="90"/>
    <s v="Indian Rupees(Rs.)"/>
    <x v="0"/>
    <x v="0"/>
    <x v="0"/>
    <n v="14"/>
    <x v="4"/>
    <x v="10"/>
    <x v="7"/>
    <n v="4"/>
    <n v="6"/>
    <d v="2017-04-06T00:00:00"/>
    <s v="Rs.150"/>
    <n v="1"/>
    <n v="150"/>
  </r>
  <r>
    <n v="8902"/>
    <x v="3776"/>
    <n v="1"/>
    <x v="0"/>
    <s v="New Delhi"/>
    <s v="150/8, Sukhdev Market, Kotla Mubarakpur, Defence Colony, New Delhi"/>
    <x v="57"/>
    <s v="Indian Rupees(Rs.)"/>
    <x v="0"/>
    <x v="0"/>
    <x v="0"/>
    <n v="22"/>
    <x v="4"/>
    <x v="11"/>
    <x v="1"/>
    <n v="4"/>
    <n v="2"/>
    <d v="2016-04-02T00:00:00"/>
    <s v="Rs.150"/>
    <n v="1"/>
    <n v="150"/>
  </r>
  <r>
    <n v="301301"/>
    <x v="3777"/>
    <n v="1"/>
    <x v="0"/>
    <s v="New Delhi"/>
    <s v="Scindia House, K G Marg, Janpath, New Delhi"/>
    <x v="43"/>
    <s v="Indian Rupees(Rs.)"/>
    <x v="0"/>
    <x v="0"/>
    <x v="0"/>
    <n v="47"/>
    <x v="4"/>
    <x v="5"/>
    <x v="8"/>
    <n v="4"/>
    <n v="3"/>
    <d v="2015-04-03T00:00:00"/>
    <s v="Rs.150"/>
    <n v="1"/>
    <n v="150"/>
  </r>
  <r>
    <n v="9985"/>
    <x v="3778"/>
    <n v="1"/>
    <x v="0"/>
    <s v="New Delhi"/>
    <s v="5, CSC Market, Pocket 8, Kalkaji Extension, Kalkaji, New Delhi"/>
    <x v="57"/>
    <s v="Indian Rupees(Rs.)"/>
    <x v="0"/>
    <x v="0"/>
    <x v="0"/>
    <n v="7"/>
    <x v="4"/>
    <x v="20"/>
    <x v="7"/>
    <n v="4"/>
    <n v="27"/>
    <d v="2017-04-27T00:00:00"/>
    <s v="Rs.150"/>
    <n v="1"/>
    <n v="150"/>
  </r>
  <r>
    <n v="301108"/>
    <x v="648"/>
    <n v="1"/>
    <x v="0"/>
    <s v="New Delhi"/>
    <s v="B-1/3B, New Ashok Nagar, Mayur Vihar Phase 1, New Delhi"/>
    <x v="57"/>
    <s v="Indian Rupees(Rs.)"/>
    <x v="0"/>
    <x v="0"/>
    <x v="0"/>
    <n v="5"/>
    <x v="4"/>
    <x v="20"/>
    <x v="0"/>
    <n v="4"/>
    <n v="17"/>
    <d v="2013-04-17T00:00:00"/>
    <s v="Rs.150"/>
    <n v="1"/>
    <n v="150"/>
  </r>
  <r>
    <n v="301353"/>
    <x v="3779"/>
    <n v="1"/>
    <x v="0"/>
    <s v="New Delhi"/>
    <s v="P 19, Acharya Niketan, Mayur Vihar Phase 1, New Delhi"/>
    <x v="42"/>
    <s v="Indian Rupees(Rs.)"/>
    <x v="0"/>
    <x v="0"/>
    <x v="0"/>
    <n v="25"/>
    <x v="4"/>
    <x v="17"/>
    <x v="1"/>
    <n v="4"/>
    <n v="8"/>
    <d v="2016-04-08T00:00:00"/>
    <s v="Rs.150"/>
    <n v="1"/>
    <n v="150"/>
  </r>
  <r>
    <n v="18440191"/>
    <x v="3780"/>
    <n v="1"/>
    <x v="0"/>
    <s v="New Delhi"/>
    <s v="11/7 Purvanchal Plaza, Mayur Vihar Phase 2, New Delhi"/>
    <x v="43"/>
    <s v="Indian Rupees(Rs.)"/>
    <x v="0"/>
    <x v="0"/>
    <x v="0"/>
    <n v="16"/>
    <x v="4"/>
    <x v="9"/>
    <x v="7"/>
    <n v="4"/>
    <n v="3"/>
    <d v="2017-04-03T00:00:00"/>
    <s v="Rs.150"/>
    <n v="1"/>
    <n v="150"/>
  </r>
  <r>
    <n v="312620"/>
    <x v="3781"/>
    <n v="1"/>
    <x v="0"/>
    <s v="New Delhi"/>
    <s v="RZ-20-21, Old Roshan Pura, Parawat Road, Near Post Office, Chawla Stand, Najafgarh, New Delhi"/>
    <x v="771"/>
    <s v="Indian Rupees(Rs.)"/>
    <x v="0"/>
    <x v="0"/>
    <x v="0"/>
    <n v="1"/>
    <x v="4"/>
    <x v="0"/>
    <x v="7"/>
    <n v="4"/>
    <n v="27"/>
    <d v="2017-04-27T00:00:00"/>
    <s v="Rs.150"/>
    <n v="1"/>
    <n v="150"/>
  </r>
  <r>
    <n v="3636"/>
    <x v="3444"/>
    <n v="1"/>
    <x v="0"/>
    <s v="New Delhi"/>
    <s v="G-4A/56, Eros Apartments, Nehru Place, New Delhi"/>
    <x v="53"/>
    <s v="Indian Rupees(Rs.)"/>
    <x v="0"/>
    <x v="0"/>
    <x v="0"/>
    <n v="12"/>
    <x v="4"/>
    <x v="10"/>
    <x v="0"/>
    <n v="4"/>
    <n v="8"/>
    <d v="2013-04-08T00:00:00"/>
    <s v="Rs.150"/>
    <n v="1"/>
    <n v="150"/>
  </r>
  <r>
    <n v="312146"/>
    <x v="3782"/>
    <n v="1"/>
    <x v="0"/>
    <s v="New Delhi"/>
    <s v="Main Market, Palam Colony, Palam, New Delhi"/>
    <x v="43"/>
    <s v="Indian Rupees(Rs.)"/>
    <x v="0"/>
    <x v="0"/>
    <x v="0"/>
    <n v="3"/>
    <x v="4"/>
    <x v="0"/>
    <x v="0"/>
    <n v="4"/>
    <n v="27"/>
    <d v="2013-04-27T00:00:00"/>
    <s v="Rs.150"/>
    <n v="1"/>
    <n v="150"/>
  </r>
  <r>
    <n v="307986"/>
    <x v="3783"/>
    <n v="1"/>
    <x v="0"/>
    <s v="New Delhi"/>
    <s v="Shop 231, Chhota Bazaar, Shahdara, New Delhi"/>
    <x v="41"/>
    <s v="Indian Rupees(Rs.)"/>
    <x v="0"/>
    <x v="0"/>
    <x v="0"/>
    <n v="11"/>
    <x v="4"/>
    <x v="11"/>
    <x v="8"/>
    <n v="4"/>
    <n v="14"/>
    <d v="2015-04-14T00:00:00"/>
    <s v="Rs.150"/>
    <n v="1"/>
    <n v="150"/>
  </r>
  <r>
    <n v="18312644"/>
    <x v="3784"/>
    <n v="1"/>
    <x v="0"/>
    <s v="New Delhi"/>
    <s v="11/47, Tilak Nagar, New Delhi"/>
    <x v="905"/>
    <s v="Indian Rupees(Rs.)"/>
    <x v="0"/>
    <x v="0"/>
    <x v="0"/>
    <n v="2"/>
    <x v="4"/>
    <x v="0"/>
    <x v="4"/>
    <n v="4"/>
    <n v="24"/>
    <d v="2014-04-24T00:00:00"/>
    <s v="Rs.150"/>
    <n v="1"/>
    <n v="150"/>
  </r>
  <r>
    <n v="18037796"/>
    <x v="3785"/>
    <n v="1"/>
    <x v="0"/>
    <s v="New Delhi"/>
    <s v="Khyala Road, Vishnu Garden, Tilak Nagar, New Delhi"/>
    <x v="94"/>
    <s v="Indian Rupees(Rs.)"/>
    <x v="0"/>
    <x v="0"/>
    <x v="0"/>
    <n v="3"/>
    <x v="4"/>
    <x v="0"/>
    <x v="7"/>
    <n v="4"/>
    <n v="27"/>
    <d v="2017-04-27T00:00:00"/>
    <s v="Rs.150"/>
    <n v="1"/>
    <n v="150"/>
  </r>
  <r>
    <n v="7613"/>
    <x v="3786"/>
    <n v="1"/>
    <x v="0"/>
    <s v="New Delhi"/>
    <s v="13, Market 1, Chittaranjan Park, New Delhi"/>
    <x v="41"/>
    <s v="Indian Rupees(Rs.)"/>
    <x v="0"/>
    <x v="0"/>
    <x v="0"/>
    <n v="17"/>
    <x v="4"/>
    <x v="11"/>
    <x v="6"/>
    <n v="3"/>
    <n v="20"/>
    <d v="2010-03-20T00:00:00"/>
    <s v="Rs.150"/>
    <n v="1"/>
    <n v="150"/>
  </r>
  <r>
    <n v="310143"/>
    <x v="3787"/>
    <n v="1"/>
    <x v="0"/>
    <s v="New Delhi"/>
    <s v="L-8, Outer Circle, Connaught Place, New Delhi"/>
    <x v="44"/>
    <s v="Indian Rupees(Rs.)"/>
    <x v="0"/>
    <x v="1"/>
    <x v="0"/>
    <n v="2620"/>
    <x v="4"/>
    <x v="18"/>
    <x v="0"/>
    <n v="3"/>
    <n v="17"/>
    <d v="2013-03-17T00:00:00"/>
    <s v="Rs.150"/>
    <n v="1"/>
    <n v="150"/>
  </r>
  <r>
    <n v="18427869"/>
    <x v="660"/>
    <n v="1"/>
    <x v="0"/>
    <s v="New Delhi"/>
    <s v="1612, Outram Line. Kingsway Camp, Dr. UP Mukherjee Nagar, GTB Nagar, New Delhi"/>
    <x v="134"/>
    <s v="Indian Rupees(Rs.)"/>
    <x v="0"/>
    <x v="0"/>
    <x v="0"/>
    <n v="5"/>
    <x v="4"/>
    <x v="20"/>
    <x v="8"/>
    <n v="3"/>
    <n v="5"/>
    <d v="2015-03-05T00:00:00"/>
    <s v="Rs.150"/>
    <n v="1"/>
    <n v="150"/>
  </r>
  <r>
    <n v="18349919"/>
    <x v="3788"/>
    <n v="1"/>
    <x v="0"/>
    <s v="New Delhi"/>
    <s v="G-1, Ground Floor, Opposite Aurobindo Market, Hauz Khas, New Delhi"/>
    <x v="44"/>
    <s v="Indian Rupees(Rs.)"/>
    <x v="0"/>
    <x v="1"/>
    <x v="0"/>
    <n v="67"/>
    <x v="4"/>
    <x v="8"/>
    <x v="5"/>
    <n v="3"/>
    <n v="28"/>
    <d v="2012-03-28T00:00:00"/>
    <s v="Rs.150"/>
    <n v="1"/>
    <n v="150"/>
  </r>
  <r>
    <n v="18400724"/>
    <x v="3364"/>
    <n v="1"/>
    <x v="0"/>
    <s v="New Delhi"/>
    <s v="23, Indian Oil Building, Janpath, New Delhi"/>
    <x v="43"/>
    <s v="Indian Rupees(Rs.)"/>
    <x v="0"/>
    <x v="0"/>
    <x v="0"/>
    <n v="12"/>
    <x v="4"/>
    <x v="11"/>
    <x v="4"/>
    <n v="3"/>
    <n v="25"/>
    <d v="2014-03-25T00:00:00"/>
    <s v="Rs.150"/>
    <n v="1"/>
    <n v="150"/>
  </r>
  <r>
    <n v="309844"/>
    <x v="3788"/>
    <n v="1"/>
    <x v="0"/>
    <s v="New Delhi"/>
    <s v="Ground Floor, JMD Kohinoor Mall, Masjid Moth, Main Road, Greater Kailash (GK) 2, New Delhi"/>
    <x v="44"/>
    <s v="Indian Rupees(Rs.)"/>
    <x v="0"/>
    <x v="1"/>
    <x v="0"/>
    <n v="665"/>
    <x v="4"/>
    <x v="8"/>
    <x v="8"/>
    <n v="3"/>
    <n v="23"/>
    <d v="2015-03-23T00:00:00"/>
    <s v="Rs.150"/>
    <n v="1"/>
    <n v="150"/>
  </r>
  <r>
    <n v="7689"/>
    <x v="3789"/>
    <n v="1"/>
    <x v="0"/>
    <s v="New Delhi"/>
    <s v="1, UB, Opposite KM College, Bunglow Road, Kamla Nagar, New Delhi"/>
    <x v="62"/>
    <s v="Indian Rupees(Rs.)"/>
    <x v="0"/>
    <x v="0"/>
    <x v="0"/>
    <n v="49"/>
    <x v="4"/>
    <x v="15"/>
    <x v="2"/>
    <n v="3"/>
    <n v="26"/>
    <d v="2018-03-26T00:00:00"/>
    <s v="Rs.150"/>
    <n v="1"/>
    <n v="150"/>
  </r>
  <r>
    <n v="306402"/>
    <x v="3790"/>
    <n v="1"/>
    <x v="0"/>
    <s v="New Delhi"/>
    <s v="D-128, Kamla Nagar, New Delhi"/>
    <x v="57"/>
    <s v="Indian Rupees(Rs.)"/>
    <x v="0"/>
    <x v="0"/>
    <x v="0"/>
    <n v="36"/>
    <x v="4"/>
    <x v="9"/>
    <x v="8"/>
    <n v="3"/>
    <n v="15"/>
    <d v="2015-03-15T00:00:00"/>
    <s v="Rs.150"/>
    <n v="1"/>
    <n v="150"/>
  </r>
  <r>
    <n v="8985"/>
    <x v="3791"/>
    <n v="1"/>
    <x v="0"/>
    <s v="New Delhi"/>
    <s v="66-67/E, Near Chota Gali Chakkar, Kamla Nagar, New Delhi"/>
    <x v="43"/>
    <s v="Indian Rupees(Rs.)"/>
    <x v="0"/>
    <x v="0"/>
    <x v="0"/>
    <n v="223"/>
    <x v="4"/>
    <x v="3"/>
    <x v="3"/>
    <n v="3"/>
    <n v="23"/>
    <d v="2011-03-23T00:00:00"/>
    <s v="Rs.150"/>
    <n v="1"/>
    <n v="150"/>
  </r>
  <r>
    <n v="18371289"/>
    <x v="3792"/>
    <n v="1"/>
    <x v="0"/>
    <s v="New Delhi"/>
    <s v="Shop 1D-177, Lajpat Nagar 1, New Delhi"/>
    <x v="12"/>
    <s v="Indian Rupees(Rs.)"/>
    <x v="0"/>
    <x v="1"/>
    <x v="0"/>
    <n v="6"/>
    <x v="4"/>
    <x v="15"/>
    <x v="4"/>
    <n v="3"/>
    <n v="14"/>
    <d v="2014-03-14T00:00:00"/>
    <s v="Rs.150"/>
    <n v="1"/>
    <n v="150"/>
  </r>
  <r>
    <n v="18421475"/>
    <x v="3793"/>
    <n v="1"/>
    <x v="0"/>
    <s v="New Delhi"/>
    <s v="58, Indra Vihar, Mukherjee Nagar, New Delhi"/>
    <x v="923"/>
    <s v="Indian Rupees(Rs.)"/>
    <x v="0"/>
    <x v="0"/>
    <x v="0"/>
    <n v="1"/>
    <x v="4"/>
    <x v="0"/>
    <x v="4"/>
    <n v="3"/>
    <n v="11"/>
    <d v="2014-03-11T00:00:00"/>
    <s v="Rs.150"/>
    <n v="1"/>
    <n v="150"/>
  </r>
  <r>
    <n v="18425758"/>
    <x v="120"/>
    <n v="1"/>
    <x v="0"/>
    <s v="New Delhi"/>
    <s v="Shop 1, Main Rama Market, Munirka, New Delhi"/>
    <x v="57"/>
    <s v="Indian Rupees(Rs.)"/>
    <x v="0"/>
    <x v="0"/>
    <x v="0"/>
    <n v="2"/>
    <x v="4"/>
    <x v="0"/>
    <x v="3"/>
    <n v="3"/>
    <n v="3"/>
    <d v="2011-03-03T00:00:00"/>
    <s v="Rs.150"/>
    <n v="1"/>
    <n v="150"/>
  </r>
  <r>
    <n v="18371421"/>
    <x v="3794"/>
    <n v="1"/>
    <x v="0"/>
    <s v="New Delhi"/>
    <s v="Opposite Vidhata Properties, Shyam Vihar Phase 2, Najafgarh, New Delhi"/>
    <x v="19"/>
    <s v="Indian Rupees(Rs.)"/>
    <x v="0"/>
    <x v="0"/>
    <x v="0"/>
    <n v="1"/>
    <x v="4"/>
    <x v="0"/>
    <x v="6"/>
    <n v="3"/>
    <n v="16"/>
    <d v="2010-03-16T00:00:00"/>
    <s v="Rs.150"/>
    <n v="1"/>
    <n v="150"/>
  </r>
  <r>
    <n v="18352261"/>
    <x v="3795"/>
    <n v="1"/>
    <x v="0"/>
    <s v="New Delhi"/>
    <s v="112, Hari Nagar Ashram, New Friends Colony, New Delhi"/>
    <x v="12"/>
    <s v="Indian Rupees(Rs.)"/>
    <x v="0"/>
    <x v="0"/>
    <x v="0"/>
    <n v="2"/>
    <x v="4"/>
    <x v="0"/>
    <x v="5"/>
    <n v="3"/>
    <n v="6"/>
    <d v="2012-03-06T00:00:00"/>
    <s v="Rs.150"/>
    <n v="1"/>
    <n v="150"/>
  </r>
  <r>
    <n v="302314"/>
    <x v="3796"/>
    <n v="1"/>
    <x v="0"/>
    <s v="New Delhi"/>
    <s v="Main IGNOU Road, Neb Sarai, Sainik Farms, New Delhi"/>
    <x v="41"/>
    <s v="Indian Rupees(Rs.)"/>
    <x v="0"/>
    <x v="0"/>
    <x v="0"/>
    <n v="3"/>
    <x v="4"/>
    <x v="0"/>
    <x v="1"/>
    <n v="3"/>
    <n v="10"/>
    <d v="2016-03-10T00:00:00"/>
    <s v="Rs.150"/>
    <n v="1"/>
    <n v="150"/>
  </r>
  <r>
    <n v="18312618"/>
    <x v="3797"/>
    <n v="1"/>
    <x v="0"/>
    <s v="New Delhi"/>
    <s v="E-5, South Extension 2, New Delhi"/>
    <x v="81"/>
    <s v="Indian Rupees(Rs.)"/>
    <x v="0"/>
    <x v="0"/>
    <x v="0"/>
    <n v="6"/>
    <x v="4"/>
    <x v="13"/>
    <x v="3"/>
    <n v="3"/>
    <n v="20"/>
    <d v="2011-03-20T00:00:00"/>
    <s v="Rs.150"/>
    <n v="1"/>
    <n v="150"/>
  </r>
  <r>
    <n v="17989089"/>
    <x v="3798"/>
    <n v="1"/>
    <x v="0"/>
    <s v="New Delhi"/>
    <s v="6/28, Subhash Nagar, New Delhi"/>
    <x v="12"/>
    <s v="Indian Rupees(Rs.)"/>
    <x v="0"/>
    <x v="0"/>
    <x v="0"/>
    <n v="1"/>
    <x v="4"/>
    <x v="0"/>
    <x v="3"/>
    <n v="3"/>
    <n v="14"/>
    <d v="2011-03-14T00:00:00"/>
    <s v="Rs.150"/>
    <n v="1"/>
    <n v="150"/>
  </r>
  <r>
    <n v="18372667"/>
    <x v="3799"/>
    <n v="1"/>
    <x v="0"/>
    <s v="New Delhi"/>
    <s v="Tilak Nagar, New Delhi"/>
    <x v="43"/>
    <s v="Indian Rupees(Rs.)"/>
    <x v="0"/>
    <x v="0"/>
    <x v="0"/>
    <n v="7"/>
    <x v="4"/>
    <x v="20"/>
    <x v="1"/>
    <n v="3"/>
    <n v="20"/>
    <d v="2016-03-20T00:00:00"/>
    <s v="Rs.150"/>
    <n v="1"/>
    <n v="150"/>
  </r>
  <r>
    <n v="5499"/>
    <x v="3800"/>
    <n v="1"/>
    <x v="0"/>
    <s v="New Delhi"/>
    <s v="Arya Samaj Road, Uttam Nagar, New Delhi"/>
    <x v="924"/>
    <s v="Indian Rupees(Rs.)"/>
    <x v="0"/>
    <x v="0"/>
    <x v="0"/>
    <n v="12"/>
    <x v="4"/>
    <x v="15"/>
    <x v="2"/>
    <n v="3"/>
    <n v="27"/>
    <d v="2018-03-27T00:00:00"/>
    <s v="Rs.150"/>
    <n v="1"/>
    <n v="150"/>
  </r>
  <r>
    <n v="7392"/>
    <x v="3801"/>
    <n v="1"/>
    <x v="0"/>
    <s v="New Delhi"/>
    <s v="E-17, E Block Market, Vasant Vihar, New Delhi"/>
    <x v="572"/>
    <s v="Indian Rupees(Rs.)"/>
    <x v="0"/>
    <x v="0"/>
    <x v="0"/>
    <n v="14"/>
    <x v="4"/>
    <x v="13"/>
    <x v="8"/>
    <n v="3"/>
    <n v="24"/>
    <d v="2015-03-24T00:00:00"/>
    <s v="Rs.150"/>
    <n v="1"/>
    <n v="150"/>
  </r>
  <r>
    <n v="18390095"/>
    <x v="3802"/>
    <n v="1"/>
    <x v="0"/>
    <s v="New Delhi"/>
    <s v="G 24, Sunrise Vardhman Plaza, Vasundhara Enclave, New Delhi"/>
    <x v="43"/>
    <s v="Indian Rupees(Rs.)"/>
    <x v="0"/>
    <x v="0"/>
    <x v="0"/>
    <n v="2"/>
    <x v="4"/>
    <x v="0"/>
    <x v="1"/>
    <n v="3"/>
    <n v="22"/>
    <d v="2016-03-22T00:00:00"/>
    <s v="Rs.150"/>
    <n v="1"/>
    <n v="150"/>
  </r>
  <r>
    <n v="6553"/>
    <x v="3803"/>
    <n v="1"/>
    <x v="0"/>
    <s v="New Delhi"/>
    <s v="C 5, Main Road, Industries Area, Wazirpur, New Delhi"/>
    <x v="74"/>
    <s v="Indian Rupees(Rs.)"/>
    <x v="0"/>
    <x v="0"/>
    <x v="0"/>
    <n v="8"/>
    <x v="4"/>
    <x v="11"/>
    <x v="8"/>
    <n v="3"/>
    <n v="28"/>
    <d v="2015-03-28T00:00:00"/>
    <s v="Rs.150"/>
    <n v="1"/>
    <n v="150"/>
  </r>
  <r>
    <n v="310480"/>
    <x v="3804"/>
    <n v="1"/>
    <x v="0"/>
    <s v="New Delhi"/>
    <s v="Masjid Wali Gali, Zakir Nagar, New Delhi"/>
    <x v="12"/>
    <s v="Indian Rupees(Rs.)"/>
    <x v="0"/>
    <x v="0"/>
    <x v="0"/>
    <n v="1"/>
    <x v="4"/>
    <x v="0"/>
    <x v="7"/>
    <n v="3"/>
    <n v="10"/>
    <d v="2017-03-10T00:00:00"/>
    <s v="Rs.150"/>
    <n v="1"/>
    <n v="150"/>
  </r>
  <r>
    <n v="7583"/>
    <x v="3805"/>
    <n v="1"/>
    <x v="0"/>
    <s v="New Delhi"/>
    <s v="Near Mother Dairy, Alaknanda Market, Alaknanda, New Delhi"/>
    <x v="12"/>
    <s v="Indian Rupees(Rs.)"/>
    <x v="0"/>
    <x v="0"/>
    <x v="0"/>
    <n v="11"/>
    <x v="4"/>
    <x v="6"/>
    <x v="8"/>
    <n v="2"/>
    <n v="22"/>
    <d v="2015-02-22T00:00:00"/>
    <s v="Rs.150"/>
    <n v="1"/>
    <n v="150"/>
  </r>
  <r>
    <n v="7585"/>
    <x v="3806"/>
    <n v="1"/>
    <x v="0"/>
    <s v="New Delhi"/>
    <s v="A-17, Alaknanda Market, Alaknanda, New Delhi"/>
    <x v="347"/>
    <s v="Indian Rupees(Rs.)"/>
    <x v="0"/>
    <x v="0"/>
    <x v="0"/>
    <n v="16"/>
    <x v="4"/>
    <x v="15"/>
    <x v="3"/>
    <n v="2"/>
    <n v="8"/>
    <d v="2011-02-08T00:00:00"/>
    <s v="Rs.150"/>
    <n v="1"/>
    <n v="150"/>
  </r>
  <r>
    <n v="309395"/>
    <x v="660"/>
    <n v="1"/>
    <x v="0"/>
    <s v="New Delhi"/>
    <s v="J-17, DDA Market, Ashok Vihar Phase 1, New Delhi"/>
    <x v="134"/>
    <s v="Indian Rupees(Rs.)"/>
    <x v="0"/>
    <x v="0"/>
    <x v="0"/>
    <n v="22"/>
    <x v="4"/>
    <x v="4"/>
    <x v="7"/>
    <n v="2"/>
    <n v="3"/>
    <d v="2017-02-03T00:00:00"/>
    <s v="Rs.150"/>
    <n v="1"/>
    <n v="150"/>
  </r>
  <r>
    <n v="311002"/>
    <x v="3807"/>
    <n v="1"/>
    <x v="0"/>
    <s v="New Delhi"/>
    <s v="4097, Barshabulla Chowk, Chawri Bazar, New Delhi"/>
    <x v="925"/>
    <s v="Indian Rupees(Rs.)"/>
    <x v="0"/>
    <x v="0"/>
    <x v="0"/>
    <n v="54"/>
    <x v="4"/>
    <x v="21"/>
    <x v="7"/>
    <n v="2"/>
    <n v="7"/>
    <d v="2017-02-07T00:00:00"/>
    <s v="Rs.150"/>
    <n v="1"/>
    <n v="150"/>
  </r>
  <r>
    <n v="303644"/>
    <x v="3808"/>
    <n v="1"/>
    <x v="0"/>
    <s v="New Delhi"/>
    <s v="4013, Raghuganj, Near PNB ATM, Chawri Bazar, New Delhi"/>
    <x v="62"/>
    <s v="Indian Rupees(Rs.)"/>
    <x v="0"/>
    <x v="0"/>
    <x v="0"/>
    <n v="169"/>
    <x v="4"/>
    <x v="14"/>
    <x v="5"/>
    <n v="2"/>
    <n v="17"/>
    <d v="2012-02-17T00:00:00"/>
    <s v="Rs.150"/>
    <n v="1"/>
    <n v="150"/>
  </r>
  <r>
    <n v="18424871"/>
    <x v="3809"/>
    <n v="1"/>
    <x v="0"/>
    <s v="New Delhi"/>
    <s v="B.D. Estate Market, Timarpur, Civil Lines, New Delhi"/>
    <x v="843"/>
    <s v="Indian Rupees(Rs.)"/>
    <x v="0"/>
    <x v="0"/>
    <x v="0"/>
    <n v="1"/>
    <x v="4"/>
    <x v="0"/>
    <x v="1"/>
    <n v="2"/>
    <n v="1"/>
    <d v="2016-02-01T00:00:00"/>
    <s v="Rs.150"/>
    <n v="1"/>
    <n v="150"/>
  </r>
  <r>
    <n v="308183"/>
    <x v="3810"/>
    <n v="1"/>
    <x v="0"/>
    <s v="New Delhi"/>
    <s v="DDA Market, Kalu Sarai, Hauz Khas, New Delhi"/>
    <x v="42"/>
    <s v="Indian Rupees(Rs.)"/>
    <x v="0"/>
    <x v="0"/>
    <x v="0"/>
    <n v="4"/>
    <x v="4"/>
    <x v="10"/>
    <x v="6"/>
    <n v="2"/>
    <n v="8"/>
    <d v="2010-02-08T00:00:00"/>
    <s v="Rs.150"/>
    <n v="1"/>
    <n v="150"/>
  </r>
  <r>
    <n v="308188"/>
    <x v="3811"/>
    <n v="1"/>
    <x v="0"/>
    <s v="New Delhi"/>
    <s v="Sudarshan Road, Gautam Nagar, Hauz Khas, New Delhi"/>
    <x v="64"/>
    <s v="Indian Rupees(Rs.)"/>
    <x v="0"/>
    <x v="0"/>
    <x v="0"/>
    <n v="8"/>
    <x v="4"/>
    <x v="10"/>
    <x v="5"/>
    <n v="2"/>
    <n v="7"/>
    <d v="2012-02-07T00:00:00"/>
    <s v="Rs.150"/>
    <n v="1"/>
    <n v="150"/>
  </r>
  <r>
    <n v="7862"/>
    <x v="3812"/>
    <n v="1"/>
    <x v="0"/>
    <s v="New Delhi"/>
    <s v="HS-9, Kailash Colony Market, Kailash Colony, New Delhi"/>
    <x v="57"/>
    <s v="Indian Rupees(Rs.)"/>
    <x v="0"/>
    <x v="0"/>
    <x v="0"/>
    <n v="9"/>
    <x v="4"/>
    <x v="13"/>
    <x v="0"/>
    <n v="2"/>
    <n v="27"/>
    <d v="2013-02-27T00:00:00"/>
    <s v="Rs.150"/>
    <n v="1"/>
    <n v="150"/>
  </r>
  <r>
    <n v="9529"/>
    <x v="3813"/>
    <n v="1"/>
    <x v="0"/>
    <s v="New Delhi"/>
    <s v="7/25, Old Double Storey, Gupta Market, Lajpat Nagar 4, New Delhi"/>
    <x v="53"/>
    <s v="Indian Rupees(Rs.)"/>
    <x v="0"/>
    <x v="0"/>
    <x v="0"/>
    <n v="577"/>
    <x v="4"/>
    <x v="14"/>
    <x v="3"/>
    <n v="2"/>
    <n v="2"/>
    <d v="2011-02-02T00:00:00"/>
    <s v="Rs.150"/>
    <n v="1"/>
    <n v="150"/>
  </r>
  <r>
    <n v="9996"/>
    <x v="3814"/>
    <n v="1"/>
    <x v="0"/>
    <s v="New Delhi"/>
    <s v="Shop 23/24, Living Style Mall, Jasola, New Delhi"/>
    <x v="926"/>
    <s v="Indian Rupees(Rs.)"/>
    <x v="0"/>
    <x v="0"/>
    <x v="0"/>
    <n v="8"/>
    <x v="4"/>
    <x v="20"/>
    <x v="7"/>
    <n v="2"/>
    <n v="16"/>
    <d v="2017-02-16T00:00:00"/>
    <s v="Rs.150"/>
    <n v="1"/>
    <n v="150"/>
  </r>
  <r>
    <n v="308844"/>
    <x v="3815"/>
    <n v="1"/>
    <x v="0"/>
    <s v="New Delhi"/>
    <s v="4, Pocket B, Mayur Vihar Phase 2, New Delhi"/>
    <x v="43"/>
    <s v="Indian Rupees(Rs.)"/>
    <x v="0"/>
    <x v="0"/>
    <x v="0"/>
    <n v="16"/>
    <x v="4"/>
    <x v="15"/>
    <x v="3"/>
    <n v="2"/>
    <n v="5"/>
    <d v="2011-02-05T00:00:00"/>
    <s v="Rs.150"/>
    <n v="1"/>
    <n v="150"/>
  </r>
  <r>
    <n v="308130"/>
    <x v="3752"/>
    <n v="1"/>
    <x v="0"/>
    <s v="New Delhi"/>
    <s v="Main Road, Below Metro Station, Moti Nagar, New Delhi"/>
    <x v="44"/>
    <s v="Indian Rupees(Rs.)"/>
    <x v="0"/>
    <x v="0"/>
    <x v="0"/>
    <n v="39"/>
    <x v="4"/>
    <x v="21"/>
    <x v="7"/>
    <n v="2"/>
    <n v="1"/>
    <d v="2017-02-01T00:00:00"/>
    <s v="Rs.150"/>
    <n v="1"/>
    <n v="150"/>
  </r>
  <r>
    <n v="9095"/>
    <x v="3816"/>
    <n v="1"/>
    <x v="0"/>
    <s v="New Delhi"/>
    <s v="G-7, Near Midland Book Shop, South Extension 1, New Delhi"/>
    <x v="925"/>
    <s v="Indian Rupees(Rs.)"/>
    <x v="0"/>
    <x v="0"/>
    <x v="0"/>
    <n v="357"/>
    <x v="4"/>
    <x v="3"/>
    <x v="6"/>
    <n v="2"/>
    <n v="8"/>
    <d v="2010-02-08T00:00:00"/>
    <s v="Rs.150"/>
    <n v="1"/>
    <n v="150"/>
  </r>
  <r>
    <n v="18423112"/>
    <x v="3817"/>
    <n v="1"/>
    <x v="0"/>
    <s v="New Delhi"/>
    <s v="12/17, Near Canara Bank, East Patel Nagar, New Delhi"/>
    <x v="43"/>
    <s v="Indian Rupees(Rs.)"/>
    <x v="0"/>
    <x v="0"/>
    <x v="0"/>
    <n v="3"/>
    <x v="4"/>
    <x v="0"/>
    <x v="7"/>
    <n v="1"/>
    <n v="15"/>
    <d v="2017-01-15T00:00:00"/>
    <s v="Rs.150"/>
    <n v="1"/>
    <n v="150"/>
  </r>
  <r>
    <n v="308849"/>
    <x v="384"/>
    <n v="1"/>
    <x v="0"/>
    <s v="New Delhi"/>
    <s v="C 30, Madhuvihar, IP Extension, New Delhi"/>
    <x v="64"/>
    <s v="Indian Rupees(Rs.)"/>
    <x v="0"/>
    <x v="0"/>
    <x v="0"/>
    <n v="22"/>
    <x v="4"/>
    <x v="11"/>
    <x v="2"/>
    <n v="1"/>
    <n v="25"/>
    <d v="2018-01-25T00:00:00"/>
    <s v="Rs.150"/>
    <n v="1"/>
    <n v="150"/>
  </r>
  <r>
    <n v="18282019"/>
    <x v="3752"/>
    <n v="1"/>
    <x v="0"/>
    <s v="New Delhi"/>
    <s v="25/3, Jail Road, New Delhi"/>
    <x v="44"/>
    <s v="Indian Rupees(Rs.)"/>
    <x v="0"/>
    <x v="0"/>
    <x v="0"/>
    <n v="10"/>
    <x v="4"/>
    <x v="15"/>
    <x v="8"/>
    <n v="1"/>
    <n v="23"/>
    <d v="2015-01-23T00:00:00"/>
    <s v="Rs.150"/>
    <n v="1"/>
    <n v="150"/>
  </r>
  <r>
    <n v="312949"/>
    <x v="3818"/>
    <n v="1"/>
    <x v="0"/>
    <s v="New Delhi"/>
    <s v="43, Central Road, Bhogal, Jangpura, New Delhi"/>
    <x v="42"/>
    <s v="Indian Rupees(Rs.)"/>
    <x v="0"/>
    <x v="0"/>
    <x v="0"/>
    <n v="32"/>
    <x v="4"/>
    <x v="7"/>
    <x v="6"/>
    <n v="1"/>
    <n v="10"/>
    <d v="2010-01-10T00:00:00"/>
    <s v="Rs.150"/>
    <n v="1"/>
    <n v="150"/>
  </r>
  <r>
    <n v="304994"/>
    <x v="3819"/>
    <n v="1"/>
    <x v="0"/>
    <s v="New Delhi"/>
    <s v="4 Post Office Block, Near Rupa Ice Cream Parlour, Krishna Nagar, New Delhi"/>
    <x v="42"/>
    <s v="Indian Rupees(Rs.)"/>
    <x v="0"/>
    <x v="0"/>
    <x v="0"/>
    <n v="26"/>
    <x v="4"/>
    <x v="15"/>
    <x v="7"/>
    <n v="1"/>
    <n v="10"/>
    <d v="2017-01-10T00:00:00"/>
    <s v="Rs.150"/>
    <n v="1"/>
    <n v="150"/>
  </r>
  <r>
    <n v="309704"/>
    <x v="660"/>
    <n v="1"/>
    <x v="0"/>
    <s v="New Delhi"/>
    <s v="G-8, Shop 6, Near Punjab National Bank, Model Town 3, New Delhi"/>
    <x v="134"/>
    <s v="Indian Rupees(Rs.)"/>
    <x v="0"/>
    <x v="0"/>
    <x v="0"/>
    <n v="13"/>
    <x v="4"/>
    <x v="27"/>
    <x v="8"/>
    <n v="1"/>
    <n v="19"/>
    <d v="2015-01-19T00:00:00"/>
    <s v="Rs.150"/>
    <n v="1"/>
    <n v="150"/>
  </r>
  <r>
    <n v="302694"/>
    <x v="3820"/>
    <n v="1"/>
    <x v="0"/>
    <s v="New Delhi"/>
    <s v="Near PVR Cinema, Community Center, Naraina, New Delhi"/>
    <x v="41"/>
    <s v="Indian Rupees(Rs.)"/>
    <x v="0"/>
    <x v="0"/>
    <x v="0"/>
    <n v="8"/>
    <x v="4"/>
    <x v="10"/>
    <x v="0"/>
    <n v="1"/>
    <n v="12"/>
    <d v="2013-01-12T00:00:00"/>
    <s v="Rs.150"/>
    <n v="1"/>
    <n v="150"/>
  </r>
  <r>
    <n v="301931"/>
    <x v="3821"/>
    <n v="1"/>
    <x v="0"/>
    <s v="New Delhi"/>
    <s v="EA1/12, Main Market, Inderpuri, Naraina, New Delhi"/>
    <x v="64"/>
    <s v="Indian Rupees(Rs.)"/>
    <x v="0"/>
    <x v="0"/>
    <x v="0"/>
    <n v="12"/>
    <x v="4"/>
    <x v="27"/>
    <x v="0"/>
    <n v="1"/>
    <n v="3"/>
    <d v="2013-01-03T00:00:00"/>
    <s v="Rs.150"/>
    <n v="1"/>
    <n v="150"/>
  </r>
  <r>
    <n v="5291"/>
    <x v="3822"/>
    <n v="1"/>
    <x v="0"/>
    <s v="New Delhi"/>
    <s v="20, GDITL, North X Tower, Netaji Subhash Place, New Delhi"/>
    <x v="109"/>
    <s v="Indian Rupees(Rs.)"/>
    <x v="0"/>
    <x v="0"/>
    <x v="0"/>
    <n v="34"/>
    <x v="4"/>
    <x v="9"/>
    <x v="1"/>
    <n v="1"/>
    <n v="26"/>
    <d v="2016-01-26T00:00:00"/>
    <s v="Rs.150"/>
    <n v="1"/>
    <n v="150"/>
  </r>
  <r>
    <n v="6901"/>
    <x v="3823"/>
    <n v="1"/>
    <x v="0"/>
    <s v="New Delhi"/>
    <s v="Shop 8, Near Bank of Baroda, Sector 4 Market, Club Road, Punjabi Bagh, New Delhi"/>
    <x v="802"/>
    <s v="Indian Rupees(Rs.)"/>
    <x v="0"/>
    <x v="0"/>
    <x v="0"/>
    <n v="36"/>
    <x v="4"/>
    <x v="9"/>
    <x v="7"/>
    <n v="1"/>
    <n v="20"/>
    <d v="2017-01-20T00:00:00"/>
    <s v="Rs.150"/>
    <n v="1"/>
    <n v="150"/>
  </r>
  <r>
    <n v="18312586"/>
    <x v="3824"/>
    <n v="1"/>
    <x v="0"/>
    <s v="New Delhi"/>
    <s v="Shop B6, Gali 1, Saidulajab, Sainik Farms, New Delhi"/>
    <x v="42"/>
    <s v="Indian Rupees(Rs.)"/>
    <x v="0"/>
    <x v="0"/>
    <x v="0"/>
    <n v="1"/>
    <x v="4"/>
    <x v="0"/>
    <x v="6"/>
    <n v="1"/>
    <n v="26"/>
    <d v="2010-01-26T00:00:00"/>
    <s v="Rs.150"/>
    <n v="1"/>
    <n v="150"/>
  </r>
  <r>
    <n v="18282049"/>
    <x v="3825"/>
    <n v="1"/>
    <x v="0"/>
    <s v="New Delhi"/>
    <s v="Shop 4-5, Chawdhary Dayanand Market, IGNOU Road, Saket, New Delhi"/>
    <x v="64"/>
    <s v="Indian Rupees(Rs.)"/>
    <x v="0"/>
    <x v="0"/>
    <x v="0"/>
    <n v="15"/>
    <x v="4"/>
    <x v="11"/>
    <x v="4"/>
    <n v="1"/>
    <n v="1"/>
    <d v="2014-01-01T00:00:00"/>
    <s v="Rs.150"/>
    <n v="1"/>
    <n v="150"/>
  </r>
  <r>
    <n v="7591"/>
    <x v="259"/>
    <n v="1"/>
    <x v="0"/>
    <s v="New Delhi"/>
    <s v="Opposite NDMC, DLF Plaza, Main Market, Sarojini Nagar, New Delhi"/>
    <x v="133"/>
    <s v="Indian Rupees(Rs.)"/>
    <x v="0"/>
    <x v="0"/>
    <x v="0"/>
    <n v="16"/>
    <x v="4"/>
    <x v="6"/>
    <x v="7"/>
    <n v="1"/>
    <n v="14"/>
    <d v="2017-01-14T00:00:00"/>
    <s v="Rs.150"/>
    <n v="1"/>
    <n v="150"/>
  </r>
  <r>
    <n v="18423872"/>
    <x v="120"/>
    <n v="1"/>
    <x v="0"/>
    <s v="New Delhi"/>
    <s v="A16, West Jyotmii Nagar, Shahdara, New Delhi"/>
    <x v="41"/>
    <s v="Indian Rupees(Rs.)"/>
    <x v="0"/>
    <x v="0"/>
    <x v="0"/>
    <n v="1"/>
    <x v="4"/>
    <x v="0"/>
    <x v="1"/>
    <n v="1"/>
    <n v="18"/>
    <d v="2016-01-18T00:00:00"/>
    <s v="Rs.150"/>
    <n v="1"/>
    <n v="150"/>
  </r>
  <r>
    <n v="304281"/>
    <x v="3826"/>
    <n v="1"/>
    <x v="0"/>
    <s v="New Delhi"/>
    <s v="A Block Market, Vasant Vihar, New Delhi"/>
    <x v="57"/>
    <s v="Indian Rupees(Rs.)"/>
    <x v="0"/>
    <x v="0"/>
    <x v="0"/>
    <n v="28"/>
    <x v="4"/>
    <x v="15"/>
    <x v="6"/>
    <n v="1"/>
    <n v="5"/>
    <d v="2010-01-05T00:00:00"/>
    <s v="Rs.150"/>
    <n v="1"/>
    <n v="150"/>
  </r>
  <r>
    <n v="18222587"/>
    <x v="3827"/>
    <n v="1"/>
    <x v="0"/>
    <s v="New Delhi"/>
    <s v="3627/1, Near Golcha Cinema, Daryaganj, New Delhi"/>
    <x v="802"/>
    <s v="Indian Rupees(Rs.)"/>
    <x v="0"/>
    <x v="0"/>
    <x v="0"/>
    <n v="6"/>
    <x v="4"/>
    <x v="11"/>
    <x v="1"/>
    <n v="12"/>
    <n v="27"/>
    <d v="2016-12-27T00:00:00"/>
    <s v="Rs.150"/>
    <n v="1"/>
    <n v="150"/>
  </r>
  <r>
    <n v="9883"/>
    <x v="3828"/>
    <n v="1"/>
    <x v="0"/>
    <s v="New Delhi"/>
    <s v="3-5, Mini DDA Market, Amrit Puri B, Garhi, East of Kailash, New Delhi"/>
    <x v="802"/>
    <s v="Indian Rupees(Rs.)"/>
    <x v="0"/>
    <x v="0"/>
    <x v="0"/>
    <n v="2"/>
    <x v="4"/>
    <x v="0"/>
    <x v="6"/>
    <n v="12"/>
    <n v="3"/>
    <d v="2010-12-03T00:00:00"/>
    <s v="Rs.150"/>
    <n v="1"/>
    <n v="150"/>
  </r>
  <r>
    <n v="7891"/>
    <x v="2592"/>
    <n v="1"/>
    <x v="0"/>
    <s v="New Delhi"/>
    <s v="8/20, Sahi Hospital Road, Jangpura Extension, Jangpura, New Delhi"/>
    <x v="57"/>
    <s v="Indian Rupees(Rs.)"/>
    <x v="0"/>
    <x v="0"/>
    <x v="0"/>
    <n v="15"/>
    <x v="4"/>
    <x v="27"/>
    <x v="6"/>
    <n v="12"/>
    <n v="20"/>
    <d v="2010-12-20T00:00:00"/>
    <s v="Rs.150"/>
    <n v="1"/>
    <n v="150"/>
  </r>
  <r>
    <n v="311871"/>
    <x v="3829"/>
    <n v="1"/>
    <x v="0"/>
    <s v="New Delhi"/>
    <s v="19, Ground Floor, Suryakiran Building, Kasturba Gandhi Marg, Janpath, New Delhi"/>
    <x v="43"/>
    <s v="Indian Rupees(Rs.)"/>
    <x v="0"/>
    <x v="0"/>
    <x v="0"/>
    <n v="19"/>
    <x v="4"/>
    <x v="9"/>
    <x v="1"/>
    <n v="12"/>
    <n v="17"/>
    <d v="2016-12-17T00:00:00"/>
    <s v="Rs.150"/>
    <n v="1"/>
    <n v="150"/>
  </r>
  <r>
    <n v="307951"/>
    <x v="674"/>
    <n v="1"/>
    <x v="0"/>
    <s v="New Delhi"/>
    <s v="E-157, Krishna Market, Kalkaji, New Delhi"/>
    <x v="43"/>
    <s v="Indian Rupees(Rs.)"/>
    <x v="0"/>
    <x v="0"/>
    <x v="0"/>
    <n v="94"/>
    <x v="4"/>
    <x v="7"/>
    <x v="0"/>
    <n v="12"/>
    <n v="26"/>
    <d v="2013-12-26T00:00:00"/>
    <s v="Rs.150"/>
    <n v="1"/>
    <n v="150"/>
  </r>
  <r>
    <n v="9513"/>
    <x v="3830"/>
    <n v="1"/>
    <x v="0"/>
    <s v="New Delhi"/>
    <s v="Opposite Metro Pillar 367, Near Red Light, Kirti Nagar, New Delhi"/>
    <x v="43"/>
    <s v="Indian Rupees(Rs.)"/>
    <x v="0"/>
    <x v="0"/>
    <x v="0"/>
    <n v="23"/>
    <x v="4"/>
    <x v="9"/>
    <x v="1"/>
    <n v="12"/>
    <n v="24"/>
    <d v="2016-12-24T00:00:00"/>
    <s v="Rs.150"/>
    <n v="1"/>
    <n v="150"/>
  </r>
  <r>
    <n v="9280"/>
    <x v="3831"/>
    <n v="1"/>
    <x v="0"/>
    <s v="New Delhi"/>
    <s v="A-72, 1st Floor, Near DDA Complex, Naraina, New Delhi"/>
    <x v="46"/>
    <s v="Indian Rupees(Rs.)"/>
    <x v="0"/>
    <x v="0"/>
    <x v="0"/>
    <n v="21"/>
    <x v="4"/>
    <x v="13"/>
    <x v="6"/>
    <n v="12"/>
    <n v="3"/>
    <d v="2010-12-03T00:00:00"/>
    <s v="Rs.150"/>
    <n v="1"/>
    <n v="150"/>
  </r>
  <r>
    <n v="300337"/>
    <x v="3832"/>
    <n v="1"/>
    <x v="0"/>
    <s v="New Delhi"/>
    <s v="G 68, Satyam Tower, Near Post Office, Paschim Vihar, New Delhi"/>
    <x v="12"/>
    <s v="Indian Rupees(Rs.)"/>
    <x v="0"/>
    <x v="0"/>
    <x v="0"/>
    <n v="34"/>
    <x v="4"/>
    <x v="11"/>
    <x v="5"/>
    <n v="12"/>
    <n v="4"/>
    <d v="2012-12-04T00:00:00"/>
    <s v="Rs.150"/>
    <n v="1"/>
    <n v="150"/>
  </r>
  <r>
    <n v="1123"/>
    <x v="3833"/>
    <n v="1"/>
    <x v="0"/>
    <s v="New Delhi"/>
    <s v="A-5, NN Tower, Road 44, Rani Bagh, Pitampura, New Delhi"/>
    <x v="61"/>
    <s v="Indian Rupees(Rs.)"/>
    <x v="0"/>
    <x v="0"/>
    <x v="0"/>
    <n v="41"/>
    <x v="4"/>
    <x v="13"/>
    <x v="1"/>
    <n v="12"/>
    <n v="18"/>
    <d v="2016-12-18T00:00:00"/>
    <s v="Rs.150"/>
    <n v="1"/>
    <n v="150"/>
  </r>
  <r>
    <n v="7905"/>
    <x v="3834"/>
    <n v="1"/>
    <x v="0"/>
    <s v="New Delhi"/>
    <s v="5-A/1, Main Market, Madanpur Khadar, Near Aggarwal Sweets, Pocket D &amp; E, Sarita Vihar, New Delhi"/>
    <x v="22"/>
    <s v="Indian Rupees(Rs.)"/>
    <x v="0"/>
    <x v="0"/>
    <x v="0"/>
    <n v="2"/>
    <x v="4"/>
    <x v="0"/>
    <x v="5"/>
    <n v="12"/>
    <n v="19"/>
    <d v="2012-12-19T00:00:00"/>
    <s v="Rs.150"/>
    <n v="1"/>
    <n v="150"/>
  </r>
  <r>
    <n v="18128874"/>
    <x v="2132"/>
    <n v="1"/>
    <x v="0"/>
    <s v="New Delhi"/>
    <s v="Durgapuri Chowk, 100 Feet Road, Shahdara, New Delhi"/>
    <x v="927"/>
    <s v="Indian Rupees(Rs.)"/>
    <x v="0"/>
    <x v="0"/>
    <x v="0"/>
    <n v="2"/>
    <x v="4"/>
    <x v="0"/>
    <x v="8"/>
    <n v="12"/>
    <n v="8"/>
    <d v="2015-12-08T00:00:00"/>
    <s v="Rs.150"/>
    <n v="1"/>
    <n v="150"/>
  </r>
  <r>
    <n v="18312616"/>
    <x v="3677"/>
    <n v="1"/>
    <x v="0"/>
    <s v="New Delhi"/>
    <s v="391, Leela Ram Market, South Extension 2, New Delhi"/>
    <x v="57"/>
    <s v="Indian Rupees(Rs.)"/>
    <x v="0"/>
    <x v="0"/>
    <x v="0"/>
    <n v="2"/>
    <x v="4"/>
    <x v="0"/>
    <x v="6"/>
    <n v="12"/>
    <n v="14"/>
    <d v="2010-12-14T00:00:00"/>
    <s v="Rs.150"/>
    <n v="1"/>
    <n v="150"/>
  </r>
  <r>
    <n v="304161"/>
    <x v="3835"/>
    <n v="1"/>
    <x v="0"/>
    <s v="New Delhi"/>
    <s v="Mukherji Park, Punjabi Market, Tilak Nagar, New Delhi"/>
    <x v="43"/>
    <s v="Indian Rupees(Rs.)"/>
    <x v="0"/>
    <x v="0"/>
    <x v="0"/>
    <n v="26"/>
    <x v="4"/>
    <x v="11"/>
    <x v="7"/>
    <n v="12"/>
    <n v="12"/>
    <d v="2017-12-12T00:00:00"/>
    <s v="Rs.150"/>
    <n v="1"/>
    <n v="150"/>
  </r>
  <r>
    <n v="18357525"/>
    <x v="3836"/>
    <n v="1"/>
    <x v="0"/>
    <s v="New Delhi"/>
    <s v="95-1/2 Gautam Nagar, Yusuf Sarai, New Delhi"/>
    <x v="12"/>
    <s v="Indian Rupees(Rs.)"/>
    <x v="0"/>
    <x v="0"/>
    <x v="0"/>
    <n v="2"/>
    <x v="4"/>
    <x v="0"/>
    <x v="1"/>
    <n v="12"/>
    <n v="9"/>
    <d v="2016-12-09T00:00:00"/>
    <s v="Rs.150"/>
    <n v="1"/>
    <n v="150"/>
  </r>
  <r>
    <n v="18206818"/>
    <x v="3837"/>
    <n v="1"/>
    <x v="0"/>
    <s v="New Delhi"/>
    <s v="5, Gandhi Market, Minto Road, Daryaganj, New Delhi"/>
    <x v="57"/>
    <s v="Indian Rupees(Rs.)"/>
    <x v="0"/>
    <x v="0"/>
    <x v="0"/>
    <n v="1"/>
    <x v="4"/>
    <x v="0"/>
    <x v="5"/>
    <n v="11"/>
    <n v="6"/>
    <d v="2012-11-06T00:00:00"/>
    <s v="Rs.150"/>
    <n v="1"/>
    <n v="150"/>
  </r>
  <r>
    <n v="9879"/>
    <x v="3838"/>
    <n v="1"/>
    <x v="0"/>
    <s v="New Delhi"/>
    <s v="954, Arjun Nagar, Kotla Mubarakpur, Defence Colony, New Delhi"/>
    <x v="19"/>
    <s v="Indian Rupees(Rs.)"/>
    <x v="0"/>
    <x v="0"/>
    <x v="0"/>
    <n v="2"/>
    <x v="4"/>
    <x v="0"/>
    <x v="5"/>
    <n v="11"/>
    <n v="18"/>
    <d v="2012-11-18T00:00:00"/>
    <s v="Rs.150"/>
    <n v="1"/>
    <n v="150"/>
  </r>
  <r>
    <n v="5455"/>
    <x v="2966"/>
    <n v="1"/>
    <x v="0"/>
    <s v="New Delhi"/>
    <s v="H2, Hudson Line, Kingsway Camp, Delhi University-GTB Nagar, New Delhi"/>
    <x v="61"/>
    <s v="Indian Rupees(Rs.)"/>
    <x v="0"/>
    <x v="0"/>
    <x v="0"/>
    <n v="93"/>
    <x v="4"/>
    <x v="21"/>
    <x v="0"/>
    <n v="11"/>
    <n v="12"/>
    <d v="2013-11-12T00:00:00"/>
    <s v="Rs.150"/>
    <n v="1"/>
    <n v="150"/>
  </r>
  <r>
    <n v="18313153"/>
    <x v="3839"/>
    <n v="1"/>
    <x v="0"/>
    <s v="New Delhi"/>
    <s v="Kailash Colony Main Road, Near Kailash Colony Metro Station, Kailash Colony, New Delhi"/>
    <x v="3"/>
    <s v="Indian Rupees(Rs.)"/>
    <x v="0"/>
    <x v="0"/>
    <x v="0"/>
    <n v="2"/>
    <x v="4"/>
    <x v="0"/>
    <x v="3"/>
    <n v="11"/>
    <n v="26"/>
    <d v="2011-11-26T00:00:00"/>
    <s v="Rs.150"/>
    <n v="1"/>
    <n v="150"/>
  </r>
  <r>
    <n v="18317229"/>
    <x v="3840"/>
    <n v="1"/>
    <x v="0"/>
    <s v="New Delhi"/>
    <s v="M-6, Kalkaji, New Delhi"/>
    <x v="43"/>
    <s v="Indian Rupees(Rs.)"/>
    <x v="0"/>
    <x v="0"/>
    <x v="0"/>
    <n v="10"/>
    <x v="4"/>
    <x v="27"/>
    <x v="7"/>
    <n v="11"/>
    <n v="18"/>
    <d v="2017-11-18T00:00:00"/>
    <s v="Rs.150"/>
    <n v="1"/>
    <n v="150"/>
  </r>
  <r>
    <n v="304628"/>
    <x v="3841"/>
    <n v="1"/>
    <x v="0"/>
    <s v="New Delhi"/>
    <s v="Dholpur House, Shahjahan Road, Near UPSC Office, Khan Market, New Delhi"/>
    <x v="43"/>
    <s v="Indian Rupees(Rs.)"/>
    <x v="0"/>
    <x v="0"/>
    <x v="0"/>
    <n v="242"/>
    <x v="4"/>
    <x v="11"/>
    <x v="4"/>
    <n v="11"/>
    <n v="17"/>
    <d v="2014-11-17T00:00:00"/>
    <s v="Rs.150"/>
    <n v="1"/>
    <n v="150"/>
  </r>
  <r>
    <n v="304267"/>
    <x v="3842"/>
    <n v="1"/>
    <x v="0"/>
    <s v="New Delhi"/>
    <s v="A 4/1, Acharya Niketan, Mayur Vihar Phase 1, New Delhi"/>
    <x v="854"/>
    <s v="Indian Rupees(Rs.)"/>
    <x v="0"/>
    <x v="0"/>
    <x v="0"/>
    <n v="20"/>
    <x v="4"/>
    <x v="6"/>
    <x v="1"/>
    <n v="11"/>
    <n v="17"/>
    <d v="2016-11-17T00:00:00"/>
    <s v="Rs.150"/>
    <n v="1"/>
    <n v="150"/>
  </r>
  <r>
    <n v="18441658"/>
    <x v="3843"/>
    <n v="1"/>
    <x v="0"/>
    <s v="New Delhi"/>
    <s v="E-195, Naraina Vihar, Naraina, New Delhi"/>
    <x v="43"/>
    <s v="Indian Rupees(Rs.)"/>
    <x v="0"/>
    <x v="0"/>
    <x v="0"/>
    <n v="13"/>
    <x v="4"/>
    <x v="4"/>
    <x v="2"/>
    <n v="11"/>
    <n v="22"/>
    <d v="2018-11-22T00:00:00"/>
    <s v="Rs.150"/>
    <n v="1"/>
    <n v="150"/>
  </r>
  <r>
    <n v="8718"/>
    <x v="3844"/>
    <n v="1"/>
    <x v="0"/>
    <s v="New Delhi"/>
    <s v="DDA Market, Community Center, Naraina, New Delhi"/>
    <x v="804"/>
    <s v="Indian Rupees(Rs.)"/>
    <x v="0"/>
    <x v="0"/>
    <x v="0"/>
    <n v="2"/>
    <x v="4"/>
    <x v="0"/>
    <x v="2"/>
    <n v="11"/>
    <n v="14"/>
    <d v="2018-11-14T00:00:00"/>
    <s v="Rs.150"/>
    <n v="1"/>
    <n v="150"/>
  </r>
  <r>
    <n v="9040"/>
    <x v="3752"/>
    <n v="1"/>
    <x v="0"/>
    <s v="New Delhi"/>
    <s v="Lower Ground Floor, Pacific Mall, Tagore Garden, New Delhi"/>
    <x v="347"/>
    <s v="Indian Rupees(Rs.)"/>
    <x v="0"/>
    <x v="0"/>
    <x v="0"/>
    <n v="18"/>
    <x v="4"/>
    <x v="15"/>
    <x v="6"/>
    <n v="11"/>
    <n v="14"/>
    <d v="2010-11-14T00:00:00"/>
    <s v="Rs.150"/>
    <n v="1"/>
    <n v="150"/>
  </r>
  <r>
    <n v="300334"/>
    <x v="3845"/>
    <n v="1"/>
    <x v="0"/>
    <s v="New Delhi"/>
    <s v="C-9, D Mall, Paschim Vihar, New Delhi"/>
    <x v="43"/>
    <s v="Indian Rupees(Rs.)"/>
    <x v="0"/>
    <x v="0"/>
    <x v="0"/>
    <n v="49"/>
    <x v="4"/>
    <x v="17"/>
    <x v="7"/>
    <n v="11"/>
    <n v="8"/>
    <d v="2017-11-08T00:00:00"/>
    <s v="Rs.150"/>
    <n v="1"/>
    <n v="150"/>
  </r>
  <r>
    <n v="18480928"/>
    <x v="3846"/>
    <n v="1"/>
    <x v="0"/>
    <s v="New Delhi"/>
    <s v="Shop 142, Shankar Road Market, Rajinder Nagar, New Delhi"/>
    <x v="43"/>
    <s v="Indian Rupees(Rs.)"/>
    <x v="0"/>
    <x v="0"/>
    <x v="0"/>
    <n v="1"/>
    <x v="4"/>
    <x v="0"/>
    <x v="3"/>
    <n v="11"/>
    <n v="21"/>
    <d v="2011-11-21T00:00:00"/>
    <s v="Rs.150"/>
    <n v="1"/>
    <n v="150"/>
  </r>
  <r>
    <n v="18423863"/>
    <x v="3847"/>
    <n v="1"/>
    <x v="0"/>
    <s v="New Delhi"/>
    <s v="Durgapuri Chowk, 100 Feet Road, Shahdara, New Delhi"/>
    <x v="57"/>
    <s v="Indian Rupees(Rs.)"/>
    <x v="0"/>
    <x v="0"/>
    <x v="0"/>
    <n v="1"/>
    <x v="4"/>
    <x v="0"/>
    <x v="6"/>
    <n v="11"/>
    <n v="9"/>
    <d v="2010-11-09T00:00:00"/>
    <s v="Rs.150"/>
    <n v="1"/>
    <n v="150"/>
  </r>
  <r>
    <n v="18288644"/>
    <x v="660"/>
    <n v="1"/>
    <x v="0"/>
    <s v="New Delhi"/>
    <s v="C-1, Shahdara, New Delhi"/>
    <x v="134"/>
    <s v="Indian Rupees(Rs.)"/>
    <x v="0"/>
    <x v="0"/>
    <x v="0"/>
    <n v="3"/>
    <x v="4"/>
    <x v="0"/>
    <x v="3"/>
    <n v="11"/>
    <n v="9"/>
    <d v="2011-11-09T00:00:00"/>
    <s v="Rs.150"/>
    <n v="1"/>
    <n v="150"/>
  </r>
  <r>
    <n v="301907"/>
    <x v="3848"/>
    <n v="1"/>
    <x v="0"/>
    <s v="New Delhi"/>
    <s v="A 11, Mohan Garden, Near Metro Pillar 753, Peepal Wala Road, Uttam Nagar, New Delhi"/>
    <x v="854"/>
    <s v="Indian Rupees(Rs.)"/>
    <x v="0"/>
    <x v="0"/>
    <x v="0"/>
    <n v="2"/>
    <x v="4"/>
    <x v="0"/>
    <x v="7"/>
    <n v="11"/>
    <n v="11"/>
    <d v="2017-11-11T00:00:00"/>
    <s v="Rs.150"/>
    <n v="1"/>
    <n v="150"/>
  </r>
  <r>
    <n v="304737"/>
    <x v="3849"/>
    <n v="1"/>
    <x v="0"/>
    <s v="New Delhi"/>
    <s v="1421, Near Ashish Medicos, Chandni Chowk, New Delhi"/>
    <x v="43"/>
    <s v="Indian Rupees(Rs.)"/>
    <x v="0"/>
    <x v="0"/>
    <x v="0"/>
    <n v="40"/>
    <x v="4"/>
    <x v="21"/>
    <x v="8"/>
    <n v="10"/>
    <n v="10"/>
    <d v="2015-10-10T00:00:00"/>
    <s v="Rs.150"/>
    <n v="1"/>
    <n v="150"/>
  </r>
  <r>
    <n v="308894"/>
    <x v="3850"/>
    <n v="1"/>
    <x v="0"/>
    <s v="New Delhi"/>
    <s v="48, Katra Bariyan, Lal Kuan, Near Fatehpuri Masjid, Chandni Chowk, New Delhi"/>
    <x v="12"/>
    <s v="Indian Rupees(Rs.)"/>
    <x v="0"/>
    <x v="0"/>
    <x v="0"/>
    <n v="43"/>
    <x v="4"/>
    <x v="7"/>
    <x v="8"/>
    <n v="10"/>
    <n v="12"/>
    <d v="2015-10-12T00:00:00"/>
    <s v="Rs.150"/>
    <n v="1"/>
    <n v="150"/>
  </r>
  <r>
    <n v="7620"/>
    <x v="3851"/>
    <n v="1"/>
    <x v="0"/>
    <s v="New Delhi"/>
    <s v="8, Market 1, Chittaranjan Park, New Delhi"/>
    <x v="12"/>
    <s v="Indian Rupees(Rs.)"/>
    <x v="0"/>
    <x v="0"/>
    <x v="0"/>
    <n v="35"/>
    <x v="4"/>
    <x v="11"/>
    <x v="4"/>
    <n v="10"/>
    <n v="7"/>
    <d v="2014-10-07T00:00:00"/>
    <s v="Rs.150"/>
    <n v="1"/>
    <n v="150"/>
  </r>
  <r>
    <n v="7897"/>
    <x v="3852"/>
    <n v="1"/>
    <x v="0"/>
    <s v="New Delhi"/>
    <s v="Iskcon Temple Complex, Main Road, East of Kailash, New Delhi"/>
    <x v="22"/>
    <s v="Indian Rupees(Rs.)"/>
    <x v="0"/>
    <x v="0"/>
    <x v="0"/>
    <n v="12"/>
    <x v="4"/>
    <x v="13"/>
    <x v="0"/>
    <n v="10"/>
    <n v="7"/>
    <d v="2013-10-07T00:00:00"/>
    <s v="Rs.150"/>
    <n v="1"/>
    <n v="150"/>
  </r>
  <r>
    <n v="9011"/>
    <x v="3853"/>
    <n v="1"/>
    <x v="0"/>
    <s v="New Delhi"/>
    <s v="111, Guru Nanak Market, A Block, WEA, Karol Bagh, New Delhi"/>
    <x v="64"/>
    <s v="Indian Rupees(Rs.)"/>
    <x v="0"/>
    <x v="0"/>
    <x v="0"/>
    <n v="36"/>
    <x v="4"/>
    <x v="20"/>
    <x v="7"/>
    <n v="10"/>
    <n v="22"/>
    <d v="2017-10-22T00:00:00"/>
    <s v="Rs.150"/>
    <n v="1"/>
    <n v="150"/>
  </r>
  <r>
    <n v="300350"/>
    <x v="3854"/>
    <n v="1"/>
    <x v="0"/>
    <s v="New Delhi"/>
    <s v="8586, East Park Road, Model Basti, Karol Bagh, New Delhi"/>
    <x v="41"/>
    <s v="Indian Rupees(Rs.)"/>
    <x v="0"/>
    <x v="0"/>
    <x v="0"/>
    <n v="9"/>
    <x v="4"/>
    <x v="27"/>
    <x v="1"/>
    <n v="10"/>
    <n v="21"/>
    <d v="2016-10-21T00:00:00"/>
    <s v="Rs.150"/>
    <n v="1"/>
    <n v="150"/>
  </r>
  <r>
    <n v="9016"/>
    <x v="3855"/>
    <n v="1"/>
    <x v="0"/>
    <s v="New Delhi"/>
    <s v="Arya Samaj Road, Opposite Gaffar Market, Karol Bagh, New Delhi"/>
    <x v="46"/>
    <s v="Indian Rupees(Rs.)"/>
    <x v="0"/>
    <x v="0"/>
    <x v="0"/>
    <n v="99"/>
    <x v="4"/>
    <x v="7"/>
    <x v="2"/>
    <n v="10"/>
    <n v="26"/>
    <d v="2018-10-26T00:00:00"/>
    <s v="Rs.150"/>
    <n v="1"/>
    <n v="150"/>
  </r>
  <r>
    <n v="301110"/>
    <x v="3856"/>
    <n v="1"/>
    <x v="0"/>
    <s v="New Delhi"/>
    <s v="GD Colony, Mayur Vihar Phase 3, New Delhi"/>
    <x v="12"/>
    <s v="Indian Rupees(Rs.)"/>
    <x v="0"/>
    <x v="0"/>
    <x v="0"/>
    <n v="13"/>
    <x v="4"/>
    <x v="10"/>
    <x v="5"/>
    <n v="10"/>
    <n v="23"/>
    <d v="2012-10-23T00:00:00"/>
    <s v="Rs.150"/>
    <n v="1"/>
    <n v="150"/>
  </r>
  <r>
    <n v="313368"/>
    <x v="3787"/>
    <n v="1"/>
    <x v="0"/>
    <s v="New Delhi"/>
    <s v="J-2/10, BK Dutt Market, Rajouri Garden, New Delhi"/>
    <x v="44"/>
    <s v="Indian Rupees(Rs.)"/>
    <x v="0"/>
    <x v="1"/>
    <x v="0"/>
    <n v="474"/>
    <x v="4"/>
    <x v="16"/>
    <x v="6"/>
    <n v="10"/>
    <n v="3"/>
    <d v="2010-10-03T00:00:00"/>
    <s v="Rs.150"/>
    <n v="1"/>
    <n v="150"/>
  </r>
  <r>
    <n v="18423140"/>
    <x v="3857"/>
    <n v="1"/>
    <x v="0"/>
    <s v="New Delhi"/>
    <s v="Bhairon Baba Market, Durgapuri Chowk, Shahdara, New Delhi"/>
    <x v="14"/>
    <s v="Indian Rupees(Rs.)"/>
    <x v="0"/>
    <x v="0"/>
    <x v="0"/>
    <n v="1"/>
    <x v="4"/>
    <x v="0"/>
    <x v="6"/>
    <n v="10"/>
    <n v="9"/>
    <d v="2010-10-09T00:00:00"/>
    <s v="Rs.150"/>
    <n v="1"/>
    <n v="150"/>
  </r>
  <r>
    <n v="300560"/>
    <x v="3123"/>
    <n v="1"/>
    <x v="0"/>
    <s v="New Delhi"/>
    <s v="14/2, Ashok Nagar, Subhash Nagar, New Delhi"/>
    <x v="42"/>
    <s v="Indian Rupees(Rs.)"/>
    <x v="0"/>
    <x v="0"/>
    <x v="0"/>
    <n v="16"/>
    <x v="4"/>
    <x v="27"/>
    <x v="4"/>
    <n v="10"/>
    <n v="14"/>
    <d v="2014-10-14T00:00:00"/>
    <s v="Rs.150"/>
    <n v="1"/>
    <n v="150"/>
  </r>
  <r>
    <n v="18037798"/>
    <x v="3858"/>
    <n v="1"/>
    <x v="0"/>
    <s v="New Delhi"/>
    <s v="Main Market, Tilak Nagar, New Delhi"/>
    <x v="6"/>
    <s v="Indian Rupees(Rs.)"/>
    <x v="0"/>
    <x v="0"/>
    <x v="0"/>
    <n v="10"/>
    <x v="4"/>
    <x v="11"/>
    <x v="5"/>
    <n v="10"/>
    <n v="17"/>
    <d v="2012-10-17T00:00:00"/>
    <s v="Rs.150"/>
    <n v="1"/>
    <n v="150"/>
  </r>
  <r>
    <n v="18359288"/>
    <x v="3859"/>
    <n v="1"/>
    <x v="0"/>
    <s v="New Delhi"/>
    <s v="C 28-29, Double Storey, Vijay Nagar, New Delhi"/>
    <x v="63"/>
    <s v="Indian Rupees(Rs.)"/>
    <x v="0"/>
    <x v="0"/>
    <x v="0"/>
    <n v="18"/>
    <x v="4"/>
    <x v="9"/>
    <x v="3"/>
    <n v="10"/>
    <n v="11"/>
    <d v="2011-10-11T00:00:00"/>
    <s v="Rs.150"/>
    <n v="1"/>
    <n v="150"/>
  </r>
  <r>
    <n v="304475"/>
    <x v="3836"/>
    <n v="1"/>
    <x v="0"/>
    <s v="New Delhi"/>
    <s v="69-A/2, Gautam Nagar, Behind Big Gurdwara, Next To Panchayati Shiv Mandi, Yusuf Sarai, New Delhi"/>
    <x v="12"/>
    <s v="Indian Rupees(Rs.)"/>
    <x v="0"/>
    <x v="0"/>
    <x v="0"/>
    <n v="39"/>
    <x v="4"/>
    <x v="15"/>
    <x v="1"/>
    <n v="10"/>
    <n v="28"/>
    <d v="2016-10-28T00:00:00"/>
    <s v="Rs.150"/>
    <n v="1"/>
    <n v="150"/>
  </r>
  <r>
    <n v="18279476"/>
    <x v="3860"/>
    <n v="1"/>
    <x v="0"/>
    <s v="New Delhi"/>
    <s v="2/70 Old Rajinder Nagar, Rajinder Nagar, New Delhi"/>
    <x v="43"/>
    <s v="Indian Rupees(Rs.)"/>
    <x v="0"/>
    <x v="0"/>
    <x v="0"/>
    <n v="6"/>
    <x v="19"/>
    <x v="10"/>
    <x v="4"/>
    <n v="9"/>
    <n v="2"/>
    <d v="2014-09-02T00:00:00"/>
    <s v="Rs.120"/>
    <n v="1"/>
    <n v="120"/>
  </r>
  <r>
    <n v="302757"/>
    <x v="3861"/>
    <n v="1"/>
    <x v="0"/>
    <s v="New Delhi"/>
    <s v="Najafgarh Road, Uttam Nagar, New Delhi"/>
    <x v="43"/>
    <s v="Indian Rupees(Rs.)"/>
    <x v="0"/>
    <x v="0"/>
    <x v="0"/>
    <n v="4"/>
    <x v="5"/>
    <x v="27"/>
    <x v="0"/>
    <n v="8"/>
    <n v="5"/>
    <d v="2013-08-05T00:00:00"/>
    <s v="Rs.50"/>
    <n v="1"/>
    <n v="50"/>
  </r>
  <r>
    <n v="305720"/>
    <x v="3862"/>
    <n v="1"/>
    <x v="0"/>
    <s v="New Delhi"/>
    <s v="Near Metro Pillar 316, Najafgarh Road, Ramesh Nagar, Kirti Nagar, New Delhi"/>
    <x v="43"/>
    <s v="Indian Rupees(Rs.)"/>
    <x v="0"/>
    <x v="0"/>
    <x v="0"/>
    <n v="8"/>
    <x v="5"/>
    <x v="27"/>
    <x v="2"/>
    <n v="7"/>
    <n v="23"/>
    <d v="2018-07-23T00:00:00"/>
    <s v="Rs.50"/>
    <n v="1"/>
    <n v="50"/>
  </r>
  <r>
    <n v="308839"/>
    <x v="3863"/>
    <n v="1"/>
    <x v="0"/>
    <s v="New Delhi"/>
    <s v="G-S, Abhishek Plaza, Pocket B, Mayur Vihar Phase 2, New Delhi"/>
    <x v="43"/>
    <s v="Indian Rupees(Rs.)"/>
    <x v="0"/>
    <x v="0"/>
    <x v="0"/>
    <n v="32"/>
    <x v="5"/>
    <x v="7"/>
    <x v="6"/>
    <n v="4"/>
    <n v="3"/>
    <d v="2010-04-03T00:00:00"/>
    <s v="Rs.50"/>
    <n v="1"/>
    <n v="50"/>
  </r>
  <r>
    <n v="302835"/>
    <x v="3864"/>
    <n v="1"/>
    <x v="0"/>
    <s v="New Delhi"/>
    <s v="Opposite Avtaar Dhaba, Milap Nagar, Uttam Nagar, New Delhi"/>
    <x v="43"/>
    <s v="Indian Rupees(Rs.)"/>
    <x v="0"/>
    <x v="0"/>
    <x v="0"/>
    <n v="3"/>
    <x v="5"/>
    <x v="0"/>
    <x v="5"/>
    <n v="4"/>
    <n v="22"/>
    <d v="2012-04-22T00:00:00"/>
    <s v="Rs.50"/>
    <n v="1"/>
    <n v="50"/>
  </r>
  <r>
    <n v="18175322"/>
    <x v="3865"/>
    <n v="1"/>
    <x v="0"/>
    <s v="New Delhi"/>
    <s v="WZ-429, C/57, Naraina Village, Naraina, New Delhi"/>
    <x v="2"/>
    <s v="Indian Rupees(Rs.)"/>
    <x v="0"/>
    <x v="0"/>
    <x v="0"/>
    <n v="7"/>
    <x v="19"/>
    <x v="10"/>
    <x v="7"/>
    <n v="2"/>
    <n v="15"/>
    <d v="2017-02-15T00:00:00"/>
    <s v="Rs.120"/>
    <n v="1"/>
    <n v="120"/>
  </r>
  <r>
    <n v="9166"/>
    <x v="3866"/>
    <n v="1"/>
    <x v="0"/>
    <s v="New Delhi"/>
    <s v="1104, Maliwara, Jogiwari, Gali Paranthe Wali, Chandni Chowk, New Delhi"/>
    <x v="43"/>
    <s v="Indian Rupees(Rs.)"/>
    <x v="0"/>
    <x v="1"/>
    <x v="0"/>
    <n v="405"/>
    <x v="5"/>
    <x v="14"/>
    <x v="4"/>
    <n v="1"/>
    <n v="20"/>
    <d v="2014-01-20T00:00:00"/>
    <s v="Rs.50"/>
    <n v="1"/>
    <n v="50"/>
  </r>
  <r>
    <n v="306071"/>
    <x v="3867"/>
    <n v="1"/>
    <x v="0"/>
    <s v="New Delhi"/>
    <s v="120-121, Netaji Subhash Market, Ajmal Khan Road, Karol Bagh, New Delhi"/>
    <x v="43"/>
    <s v="Indian Rupees(Rs.)"/>
    <x v="0"/>
    <x v="0"/>
    <x v="0"/>
    <n v="35"/>
    <x v="5"/>
    <x v="7"/>
    <x v="6"/>
    <n v="1"/>
    <n v="23"/>
    <d v="2010-01-23T00:00:00"/>
    <s v="Rs.50"/>
    <n v="1"/>
    <n v="50"/>
  </r>
  <r>
    <n v="301903"/>
    <x v="3868"/>
    <n v="1"/>
    <x v="0"/>
    <s v="New Delhi"/>
    <s v="Main Najafgarh Road, Dwarka Mod, Uttam Nagar, New Delhi"/>
    <x v="43"/>
    <s v="Indian Rupees(Rs.)"/>
    <x v="0"/>
    <x v="0"/>
    <x v="0"/>
    <n v="6"/>
    <x v="5"/>
    <x v="27"/>
    <x v="1"/>
    <n v="1"/>
    <n v="18"/>
    <d v="2016-01-18T00:00:00"/>
    <s v="Rs.50"/>
    <n v="1"/>
    <n v="50"/>
  </r>
  <r>
    <n v="307327"/>
    <x v="3869"/>
    <n v="1"/>
    <x v="0"/>
    <s v="New Delhi"/>
    <s v="38/A, Satyawati Marg, Kamla Nagar, New Delhi"/>
    <x v="43"/>
    <s v="Indian Rupees(Rs.)"/>
    <x v="0"/>
    <x v="0"/>
    <x v="0"/>
    <n v="131"/>
    <x v="5"/>
    <x v="21"/>
    <x v="4"/>
    <n v="12"/>
    <n v="11"/>
    <d v="2014-12-11T00:00:00"/>
    <s v="Rs.50"/>
    <n v="1"/>
    <n v="50"/>
  </r>
  <r>
    <n v="18323461"/>
    <x v="3870"/>
    <n v="1"/>
    <x v="0"/>
    <s v="New Delhi"/>
    <s v="Opposite Town Hall, Chandni Chowk, New Delhi"/>
    <x v="928"/>
    <s v="Indian Rupees(Rs.)"/>
    <x v="0"/>
    <x v="0"/>
    <x v="0"/>
    <n v="11"/>
    <x v="5"/>
    <x v="11"/>
    <x v="6"/>
    <n v="11"/>
    <n v="4"/>
    <d v="2010-11-04T00:00:00"/>
    <s v="Rs.50"/>
    <n v="1"/>
    <n v="50"/>
  </r>
  <r>
    <n v="306653"/>
    <x v="3871"/>
    <n v="1"/>
    <x v="0"/>
    <s v="New Delhi"/>
    <s v="Main Road, Mahavir Enclave, Part 3, Palam, New Delhi"/>
    <x v="43"/>
    <s v="Indian Rupees(Rs.)"/>
    <x v="0"/>
    <x v="0"/>
    <x v="0"/>
    <n v="1"/>
    <x v="5"/>
    <x v="0"/>
    <x v="5"/>
    <n v="11"/>
    <n v="25"/>
    <d v="2012-11-25T00:00:00"/>
    <s v="Rs.50"/>
    <n v="1"/>
    <n v="50"/>
  </r>
  <r>
    <n v="8530"/>
    <x v="3872"/>
    <n v="1"/>
    <x v="0"/>
    <s v="New Delhi"/>
    <s v="38, DDA Market, Vasundhara Enclave, New Delhi"/>
    <x v="929"/>
    <s v="Indian Rupees(Rs.)"/>
    <x v="0"/>
    <x v="0"/>
    <x v="0"/>
    <n v="7"/>
    <x v="5"/>
    <x v="27"/>
    <x v="5"/>
    <n v="11"/>
    <n v="6"/>
    <d v="2012-11-06T00:00:00"/>
    <s v="Rs.50"/>
    <n v="1"/>
    <n v="50"/>
  </r>
  <r>
    <n v="18354658"/>
    <x v="626"/>
    <n v="1"/>
    <x v="0"/>
    <s v="New Delhi"/>
    <s v="Shop 6, GF, Plot 2, NRI Colony, Alaknanda, New Delhi"/>
    <x v="0"/>
    <s v="Indian Rupees(Rs.)"/>
    <x v="0"/>
    <x v="0"/>
    <x v="0"/>
    <n v="4"/>
    <x v="6"/>
    <x v="20"/>
    <x v="3"/>
    <n v="9"/>
    <n v="14"/>
    <d v="2011-09-14T00:00:00"/>
    <s v="Rs.250"/>
    <n v="1"/>
    <n v="250"/>
  </r>
  <r>
    <n v="5466"/>
    <x v="3873"/>
    <n v="1"/>
    <x v="0"/>
    <s v="New Delhi"/>
    <s v="9074, Gali Paranthe Wale, Chandni Chowk, New Delhi"/>
    <x v="0"/>
    <s v="Indian Rupees(Rs.)"/>
    <x v="0"/>
    <x v="0"/>
    <x v="0"/>
    <n v="53"/>
    <x v="4"/>
    <x v="10"/>
    <x v="7"/>
    <n v="9"/>
    <n v="11"/>
    <d v="2017-09-11T00:00:00"/>
    <s v="Rs.150"/>
    <n v="1"/>
    <n v="150"/>
  </r>
  <r>
    <n v="306779"/>
    <x v="3874"/>
    <n v="1"/>
    <x v="0"/>
    <s v="New Delhi"/>
    <s v="1549, Ground Floor, Gurudwara Road, Kotla Mubarakpur, Defence Colony, New Delhi"/>
    <x v="0"/>
    <s v="Indian Rupees(Rs.)"/>
    <x v="0"/>
    <x v="0"/>
    <x v="0"/>
    <n v="14"/>
    <x v="11"/>
    <x v="11"/>
    <x v="8"/>
    <n v="9"/>
    <n v="1"/>
    <d v="2015-09-01T00:00:00"/>
    <s v="Rs.450"/>
    <n v="1"/>
    <n v="450"/>
  </r>
  <r>
    <n v="301325"/>
    <x v="3875"/>
    <n v="1"/>
    <x v="0"/>
    <s v="New Delhi"/>
    <s v="122 A-10,Gautam Nagar, Hauz Khas, New Delhi"/>
    <x v="0"/>
    <s v="Indian Rupees(Rs.)"/>
    <x v="0"/>
    <x v="0"/>
    <x v="0"/>
    <n v="21"/>
    <x v="2"/>
    <x v="17"/>
    <x v="6"/>
    <n v="9"/>
    <n v="18"/>
    <d v="2010-09-18T00:00:00"/>
    <s v="Rs.400"/>
    <n v="1"/>
    <n v="400"/>
  </r>
  <r>
    <n v="303590"/>
    <x v="3876"/>
    <n v="1"/>
    <x v="0"/>
    <s v="New Delhi"/>
    <s v="G-12, Aggarwal Tower, Local Shopping Complex 2, Near AVB Public School, IP Extension, New Delhi"/>
    <x v="0"/>
    <s v="Indian Rupees(Rs.)"/>
    <x v="0"/>
    <x v="1"/>
    <x v="0"/>
    <n v="51"/>
    <x v="7"/>
    <x v="11"/>
    <x v="1"/>
    <n v="9"/>
    <n v="8"/>
    <d v="2016-09-08T00:00:00"/>
    <s v="Rs.350"/>
    <n v="1"/>
    <n v="350"/>
  </r>
  <r>
    <n v="18381639"/>
    <x v="3877"/>
    <n v="1"/>
    <x v="0"/>
    <s v="New Delhi"/>
    <s v="Shop 31, B Block, DDA Market, Jail Road, New Delhi"/>
    <x v="0"/>
    <s v="Indian Rupees(Rs.)"/>
    <x v="0"/>
    <x v="0"/>
    <x v="0"/>
    <n v="14"/>
    <x v="0"/>
    <x v="15"/>
    <x v="4"/>
    <n v="9"/>
    <n v="6"/>
    <d v="2014-09-06T00:00:00"/>
    <s v="Rs.300"/>
    <n v="1"/>
    <n v="300"/>
  </r>
  <r>
    <n v="304445"/>
    <x v="3878"/>
    <n v="1"/>
    <x v="0"/>
    <s v="New Delhi"/>
    <s v="1, Guru Nanak Market, Hospital Road, Bhogal, Jangpura, New Delhi"/>
    <x v="0"/>
    <s v="Indian Rupees(Rs.)"/>
    <x v="0"/>
    <x v="1"/>
    <x v="0"/>
    <n v="30"/>
    <x v="0"/>
    <x v="27"/>
    <x v="3"/>
    <n v="9"/>
    <n v="15"/>
    <d v="2011-09-15T00:00:00"/>
    <s v="Rs.300"/>
    <n v="1"/>
    <n v="300"/>
  </r>
  <r>
    <n v="305722"/>
    <x v="3879"/>
    <n v="1"/>
    <x v="0"/>
    <s v="New Delhi"/>
    <s v="B-1/2, Saraswati Garden, Shani Mandir, Kirti Nagar, New Delhi"/>
    <x v="0"/>
    <s v="Indian Rupees(Rs.)"/>
    <x v="0"/>
    <x v="0"/>
    <x v="0"/>
    <n v="12"/>
    <x v="6"/>
    <x v="13"/>
    <x v="6"/>
    <n v="9"/>
    <n v="8"/>
    <d v="2010-09-08T00:00:00"/>
    <s v="Rs.250"/>
    <n v="1"/>
    <n v="250"/>
  </r>
  <r>
    <n v="306656"/>
    <x v="3880"/>
    <n v="1"/>
    <x v="0"/>
    <s v="New Delhi"/>
    <s v="Shop 3, Block C, Shivpuri, Main Patparganj Road, Krishna Nagar, New Delhi"/>
    <x v="0"/>
    <s v="Indian Rupees(Rs.)"/>
    <x v="0"/>
    <x v="0"/>
    <x v="0"/>
    <n v="18"/>
    <x v="11"/>
    <x v="6"/>
    <x v="7"/>
    <n v="9"/>
    <n v="11"/>
    <d v="2017-09-11T00:00:00"/>
    <s v="Rs.450"/>
    <n v="1"/>
    <n v="450"/>
  </r>
  <r>
    <n v="9251"/>
    <x v="3881"/>
    <n v="1"/>
    <x v="0"/>
    <s v="New Delhi"/>
    <s v="22, Near Health Centre, Najafgarh, New Delhi"/>
    <x v="0"/>
    <s v="Indian Rupees(Rs.)"/>
    <x v="0"/>
    <x v="0"/>
    <x v="0"/>
    <n v="4"/>
    <x v="4"/>
    <x v="20"/>
    <x v="2"/>
    <n v="9"/>
    <n v="1"/>
    <d v="2018-09-01T00:00:00"/>
    <s v="Rs.150"/>
    <n v="1"/>
    <n v="150"/>
  </r>
  <r>
    <n v="301927"/>
    <x v="3882"/>
    <n v="1"/>
    <x v="0"/>
    <s v="New Delhi"/>
    <s v="Ring Road, Naraina, New Delhi"/>
    <x v="0"/>
    <s v="Indian Rupees(Rs.)"/>
    <x v="0"/>
    <x v="0"/>
    <x v="0"/>
    <n v="10"/>
    <x v="3"/>
    <x v="13"/>
    <x v="8"/>
    <n v="9"/>
    <n v="9"/>
    <d v="2015-09-09T00:00:00"/>
    <s v="Rs.100"/>
    <n v="1"/>
    <n v="100"/>
  </r>
  <r>
    <n v="303018"/>
    <x v="2093"/>
    <n v="1"/>
    <x v="0"/>
    <s v="New Delhi"/>
    <s v="Jwala Heri Market, Paschim Vihar, New Delhi"/>
    <x v="0"/>
    <s v="Indian Rupees(Rs.)"/>
    <x v="0"/>
    <x v="0"/>
    <x v="0"/>
    <n v="27"/>
    <x v="0"/>
    <x v="13"/>
    <x v="6"/>
    <n v="9"/>
    <n v="21"/>
    <d v="2010-09-21T00:00:00"/>
    <s v="Rs.300"/>
    <n v="1"/>
    <n v="300"/>
  </r>
  <r>
    <n v="3247"/>
    <x v="151"/>
    <n v="1"/>
    <x v="0"/>
    <s v="New Delhi"/>
    <s v="G-3, Aggarwal Center Plaza, DC Chowk, Rohini, New Delhi"/>
    <x v="0"/>
    <s v="Indian Rupees(Rs.)"/>
    <x v="0"/>
    <x v="0"/>
    <x v="0"/>
    <n v="76"/>
    <x v="0"/>
    <x v="10"/>
    <x v="1"/>
    <n v="9"/>
    <n v="23"/>
    <d v="2016-09-23T00:00:00"/>
    <s v="Rs.300"/>
    <n v="1"/>
    <n v="300"/>
  </r>
  <r>
    <n v="305514"/>
    <x v="3883"/>
    <n v="1"/>
    <x v="0"/>
    <s v="New Delhi"/>
    <s v="B-6, Commercial Market, Opposite Deer Park, DDA Market, Safdarjung Enclave, Safdarjung, New Delhi"/>
    <x v="0"/>
    <s v="Indian Rupees(Rs.)"/>
    <x v="0"/>
    <x v="0"/>
    <x v="0"/>
    <n v="16"/>
    <x v="0"/>
    <x v="13"/>
    <x v="7"/>
    <n v="9"/>
    <n v="13"/>
    <d v="2017-09-13T00:00:00"/>
    <s v="Rs.300"/>
    <n v="1"/>
    <n v="300"/>
  </r>
  <r>
    <n v="782"/>
    <x v="3884"/>
    <n v="1"/>
    <x v="0"/>
    <s v="New Delhi"/>
    <s v="C-6, Commercial Complex, SDA, New Delhi"/>
    <x v="0"/>
    <s v="Indian Rupees(Rs.)"/>
    <x v="0"/>
    <x v="0"/>
    <x v="0"/>
    <n v="85"/>
    <x v="1"/>
    <x v="21"/>
    <x v="5"/>
    <n v="9"/>
    <n v="23"/>
    <d v="2012-09-23T00:00:00"/>
    <s v="Rs.200"/>
    <n v="1"/>
    <n v="200"/>
  </r>
  <r>
    <n v="6219"/>
    <x v="3885"/>
    <n v="1"/>
    <x v="0"/>
    <s v="New Delhi"/>
    <s v="24, Double Storey, Kabul Nagar, Shahdara, New Delhi"/>
    <x v="0"/>
    <s v="Indian Rupees(Rs.)"/>
    <x v="0"/>
    <x v="0"/>
    <x v="0"/>
    <n v="9"/>
    <x v="4"/>
    <x v="10"/>
    <x v="8"/>
    <n v="9"/>
    <n v="24"/>
    <d v="2015-09-24T00:00:00"/>
    <s v="Rs.150"/>
    <n v="1"/>
    <n v="150"/>
  </r>
  <r>
    <n v="2250"/>
    <x v="3886"/>
    <n v="1"/>
    <x v="0"/>
    <s v="New Delhi"/>
    <s v="E-27, Main Market New Delhi, South Extension 2, New Delhi"/>
    <x v="0"/>
    <s v="Indian Rupees(Rs.)"/>
    <x v="0"/>
    <x v="1"/>
    <x v="0"/>
    <n v="104"/>
    <x v="11"/>
    <x v="9"/>
    <x v="2"/>
    <n v="9"/>
    <n v="16"/>
    <d v="2018-09-16T00:00:00"/>
    <s v="Rs.450"/>
    <n v="1"/>
    <n v="450"/>
  </r>
  <r>
    <n v="308868"/>
    <x v="2138"/>
    <n v="1"/>
    <x v="0"/>
    <s v="New Delhi"/>
    <s v="Main Market, Tilak Nagar, New Delhi"/>
    <x v="0"/>
    <s v="Indian Rupees(Rs.)"/>
    <x v="0"/>
    <x v="0"/>
    <x v="0"/>
    <n v="8"/>
    <x v="4"/>
    <x v="13"/>
    <x v="4"/>
    <n v="9"/>
    <n v="27"/>
    <d v="2014-09-27T00:00:00"/>
    <s v="Rs.150"/>
    <n v="1"/>
    <n v="150"/>
  </r>
  <r>
    <n v="302497"/>
    <x v="3887"/>
    <n v="1"/>
    <x v="0"/>
    <s v="New Delhi"/>
    <s v="Shop 1-2, Pocket F, GTB Enclave, DDA Market, Dilshad Garden, New Delhi"/>
    <x v="0"/>
    <s v="Indian Rupees(Rs.)"/>
    <x v="0"/>
    <x v="1"/>
    <x v="0"/>
    <n v="15"/>
    <x v="11"/>
    <x v="17"/>
    <x v="8"/>
    <n v="8"/>
    <n v="28"/>
    <d v="2015-08-28T00:00:00"/>
    <s v="Rs.450"/>
    <n v="1"/>
    <n v="450"/>
  </r>
  <r>
    <n v="3980"/>
    <x v="3888"/>
    <n v="1"/>
    <x v="0"/>
    <s v="New Delhi"/>
    <s v="18/52, Near Neel Kanth Mandir, East Patel Nagar, New Delhi"/>
    <x v="0"/>
    <s v="Indian Rupees(Rs.)"/>
    <x v="0"/>
    <x v="0"/>
    <x v="0"/>
    <n v="43"/>
    <x v="7"/>
    <x v="17"/>
    <x v="3"/>
    <n v="8"/>
    <n v="12"/>
    <d v="2011-08-12T00:00:00"/>
    <s v="Rs.350"/>
    <n v="1"/>
    <n v="350"/>
  </r>
  <r>
    <n v="305577"/>
    <x v="3889"/>
    <n v="1"/>
    <x v="0"/>
    <s v="New Delhi"/>
    <s v="5/1/5, Geeta Colony, New Delhi"/>
    <x v="0"/>
    <s v="Indian Rupees(Rs.)"/>
    <x v="0"/>
    <x v="0"/>
    <x v="0"/>
    <n v="4"/>
    <x v="1"/>
    <x v="10"/>
    <x v="3"/>
    <n v="8"/>
    <n v="20"/>
    <d v="2011-08-20T00:00:00"/>
    <s v="Rs.200"/>
    <n v="1"/>
    <n v="200"/>
  </r>
  <r>
    <n v="2591"/>
    <x v="3890"/>
    <n v="1"/>
    <x v="0"/>
    <s v="New Delhi"/>
    <s v="17, LSC, Block, Masjid Moth, Greater Kailash (GK) 2, New Delhi"/>
    <x v="0"/>
    <s v="Indian Rupees(Rs.)"/>
    <x v="0"/>
    <x v="0"/>
    <x v="0"/>
    <n v="14"/>
    <x v="0"/>
    <x v="27"/>
    <x v="4"/>
    <n v="8"/>
    <n v="8"/>
    <d v="2014-08-08T00:00:00"/>
    <s v="Rs.300"/>
    <n v="1"/>
    <n v="300"/>
  </r>
  <r>
    <n v="18337898"/>
    <x v="3891"/>
    <n v="1"/>
    <x v="0"/>
    <s v="New Delhi"/>
    <s v="168 A, Pocket E, Opposite Pooja Prak, LIG Flats, GTB Nagar, New Delhi"/>
    <x v="0"/>
    <s v="Indian Rupees(Rs.)"/>
    <x v="0"/>
    <x v="0"/>
    <x v="0"/>
    <n v="13"/>
    <x v="4"/>
    <x v="13"/>
    <x v="4"/>
    <n v="8"/>
    <n v="19"/>
    <d v="2014-08-19T00:00:00"/>
    <s v="Rs.150"/>
    <n v="1"/>
    <n v="150"/>
  </r>
  <r>
    <n v="18427235"/>
    <x v="74"/>
    <n v="1"/>
    <x v="0"/>
    <s v="New Delhi"/>
    <s v="18/2, DS Prem Nagar, Near Tilak Nagar Metro Station, Jail Road, New Delhi"/>
    <x v="0"/>
    <s v="Indian Rupees(Rs.)"/>
    <x v="0"/>
    <x v="1"/>
    <x v="0"/>
    <n v="7"/>
    <x v="0"/>
    <x v="13"/>
    <x v="5"/>
    <n v="8"/>
    <n v="8"/>
    <d v="2012-08-08T00:00:00"/>
    <s v="Rs.300"/>
    <n v="1"/>
    <n v="300"/>
  </r>
  <r>
    <n v="6978"/>
    <x v="3892"/>
    <n v="1"/>
    <x v="0"/>
    <s v="New Delhi"/>
    <s v="19/2, Prem Nagar, Jail Road, New Delhi"/>
    <x v="0"/>
    <s v="Indian Rupees(Rs.)"/>
    <x v="0"/>
    <x v="0"/>
    <x v="0"/>
    <n v="9"/>
    <x v="2"/>
    <x v="13"/>
    <x v="8"/>
    <n v="8"/>
    <n v="22"/>
    <d v="2015-08-22T00:00:00"/>
    <s v="Rs.400"/>
    <n v="1"/>
    <n v="400"/>
  </r>
  <r>
    <n v="18357562"/>
    <x v="3893"/>
    <n v="1"/>
    <x v="0"/>
    <s v="New Delhi"/>
    <s v="7/22, Masjid Road, Jangpura, New Delhi"/>
    <x v="0"/>
    <s v="Indian Rupees(Rs.)"/>
    <x v="0"/>
    <x v="0"/>
    <x v="0"/>
    <n v="4"/>
    <x v="6"/>
    <x v="20"/>
    <x v="0"/>
    <n v="8"/>
    <n v="9"/>
    <d v="2013-08-09T00:00:00"/>
    <s v="Rs.250"/>
    <n v="1"/>
    <n v="250"/>
  </r>
  <r>
    <n v="300591"/>
    <x v="3894"/>
    <n v="1"/>
    <x v="0"/>
    <s v="New Delhi"/>
    <s v="5, Behind Hotel Royal Plaza, Janpath, New Delhi"/>
    <x v="0"/>
    <s v="Indian Rupees(Rs.)"/>
    <x v="0"/>
    <x v="0"/>
    <x v="0"/>
    <n v="5"/>
    <x v="1"/>
    <x v="10"/>
    <x v="1"/>
    <n v="8"/>
    <n v="27"/>
    <d v="2016-08-27T00:00:00"/>
    <s v="Rs.200"/>
    <n v="1"/>
    <n v="200"/>
  </r>
  <r>
    <n v="9776"/>
    <x v="3895"/>
    <n v="1"/>
    <x v="0"/>
    <s v="New Delhi"/>
    <s v="A-105, Double Storey, Opposite HDFC Bank, Kalkaji, New Delhi"/>
    <x v="0"/>
    <s v="Indian Rupees(Rs.)"/>
    <x v="0"/>
    <x v="0"/>
    <x v="0"/>
    <n v="87"/>
    <x v="7"/>
    <x v="11"/>
    <x v="6"/>
    <n v="8"/>
    <n v="24"/>
    <d v="2010-08-24T00:00:00"/>
    <s v="Rs.350"/>
    <n v="1"/>
    <n v="350"/>
  </r>
  <r>
    <n v="2316"/>
    <x v="3896"/>
    <n v="1"/>
    <x v="0"/>
    <s v="New Delhi"/>
    <s v="F 20/10 Mandir Marg, Near Goyal Book Depot, Krishna Nagar, New Delhi"/>
    <x v="0"/>
    <s v="Indian Rupees(Rs.)"/>
    <x v="0"/>
    <x v="0"/>
    <x v="0"/>
    <n v="6"/>
    <x v="1"/>
    <x v="20"/>
    <x v="8"/>
    <n v="8"/>
    <n v="28"/>
    <d v="2015-08-28T00:00:00"/>
    <s v="Rs.200"/>
    <n v="1"/>
    <n v="200"/>
  </r>
  <r>
    <n v="305948"/>
    <x v="3897"/>
    <n v="1"/>
    <x v="0"/>
    <s v="New Delhi"/>
    <s v="10, Latika Park, Laxmi Nagar, New Delhi"/>
    <x v="0"/>
    <s v="Indian Rupees(Rs.)"/>
    <x v="0"/>
    <x v="0"/>
    <x v="0"/>
    <n v="8"/>
    <x v="3"/>
    <x v="13"/>
    <x v="7"/>
    <n v="8"/>
    <n v="6"/>
    <d v="2017-08-06T00:00:00"/>
    <s v="Rs.100"/>
    <n v="1"/>
    <n v="100"/>
  </r>
  <r>
    <n v="9141"/>
    <x v="3898"/>
    <n v="1"/>
    <x v="0"/>
    <s v="New Delhi"/>
    <s v="78, Main Mehrauli Road, Mahipalpur, New Delhi"/>
    <x v="0"/>
    <s v="Indian Rupees(Rs.)"/>
    <x v="0"/>
    <x v="0"/>
    <x v="0"/>
    <n v="5"/>
    <x v="1"/>
    <x v="20"/>
    <x v="6"/>
    <n v="8"/>
    <n v="16"/>
    <d v="2010-08-16T00:00:00"/>
    <s v="Rs.200"/>
    <n v="1"/>
    <n v="200"/>
  </r>
  <r>
    <n v="18458961"/>
    <x v="3899"/>
    <n v="1"/>
    <x v="0"/>
    <s v="New Delhi"/>
    <s v="G4, Pankaj Corner Plaza, IP Extension, Patparganj, New Delhi"/>
    <x v="0"/>
    <s v="Indian Rupees(Rs.)"/>
    <x v="0"/>
    <x v="0"/>
    <x v="0"/>
    <n v="12"/>
    <x v="2"/>
    <x v="11"/>
    <x v="8"/>
    <n v="8"/>
    <n v="8"/>
    <d v="2015-08-08T00:00:00"/>
    <s v="Rs.400"/>
    <n v="1"/>
    <n v="400"/>
  </r>
  <r>
    <n v="7427"/>
    <x v="3900"/>
    <n v="1"/>
    <x v="0"/>
    <s v="New Delhi"/>
    <s v="99, Old Rajinder Nagar, Rajinder Nagar, New Delhi"/>
    <x v="0"/>
    <s v="Indian Rupees(Rs.)"/>
    <x v="0"/>
    <x v="0"/>
    <x v="0"/>
    <n v="87"/>
    <x v="3"/>
    <x v="7"/>
    <x v="8"/>
    <n v="8"/>
    <n v="8"/>
    <d v="2015-08-08T00:00:00"/>
    <s v="Rs.100"/>
    <n v="1"/>
    <n v="100"/>
  </r>
  <r>
    <n v="3108"/>
    <x v="3901"/>
    <n v="1"/>
    <x v="0"/>
    <s v="New Delhi"/>
    <s v="E-16/289, Sector 8, Rohini, New Delhi"/>
    <x v="0"/>
    <s v="Indian Rupees(Rs.)"/>
    <x v="0"/>
    <x v="1"/>
    <x v="0"/>
    <n v="70"/>
    <x v="2"/>
    <x v="9"/>
    <x v="7"/>
    <n v="8"/>
    <n v="28"/>
    <d v="2017-08-28T00:00:00"/>
    <s v="Rs.400"/>
    <n v="1"/>
    <n v="400"/>
  </r>
  <r>
    <n v="305517"/>
    <x v="3902"/>
    <n v="1"/>
    <x v="0"/>
    <s v="New Delhi"/>
    <s v="AB-8, Safdarjung Enclave, Kamal Cinema, Safdarjung, New Delhi"/>
    <x v="0"/>
    <s v="Indian Rupees(Rs.)"/>
    <x v="0"/>
    <x v="0"/>
    <x v="0"/>
    <n v="6"/>
    <x v="0"/>
    <x v="10"/>
    <x v="7"/>
    <n v="8"/>
    <n v="5"/>
    <d v="2017-08-05T00:00:00"/>
    <s v="Rs.300"/>
    <n v="1"/>
    <n v="300"/>
  </r>
  <r>
    <n v="309531"/>
    <x v="3903"/>
    <n v="1"/>
    <x v="0"/>
    <s v="New Delhi"/>
    <s v="2-A, Nauroji Nagar, Safdarjung Enclave, Safdarjung, New Delhi"/>
    <x v="0"/>
    <s v="Indian Rupees(Rs.)"/>
    <x v="0"/>
    <x v="0"/>
    <x v="0"/>
    <n v="27"/>
    <x v="0"/>
    <x v="15"/>
    <x v="5"/>
    <n v="8"/>
    <n v="23"/>
    <d v="2012-08-23T00:00:00"/>
    <s v="Rs.300"/>
    <n v="1"/>
    <n v="300"/>
  </r>
  <r>
    <n v="18272352"/>
    <x v="0"/>
    <n v="1"/>
    <x v="0"/>
    <s v="New Delhi"/>
    <s v="9/108, Subhash Nagar, New Delhi"/>
    <x v="0"/>
    <s v="Indian Rupees(Rs.)"/>
    <x v="0"/>
    <x v="0"/>
    <x v="0"/>
    <n v="7"/>
    <x v="7"/>
    <x v="20"/>
    <x v="4"/>
    <n v="8"/>
    <n v="7"/>
    <d v="2014-08-07T00:00:00"/>
    <s v="Rs.350"/>
    <n v="1"/>
    <n v="350"/>
  </r>
  <r>
    <n v="308996"/>
    <x v="3904"/>
    <n v="1"/>
    <x v="0"/>
    <s v="New Delhi"/>
    <s v="Main Shivaji College Road, Raghuvir Nagar, Tagore Garden, New Delhi"/>
    <x v="0"/>
    <s v="Indian Rupees(Rs.)"/>
    <x v="0"/>
    <x v="0"/>
    <x v="0"/>
    <n v="5"/>
    <x v="1"/>
    <x v="20"/>
    <x v="6"/>
    <n v="8"/>
    <n v="4"/>
    <d v="2010-08-04T00:00:00"/>
    <s v="Rs.200"/>
    <n v="1"/>
    <n v="200"/>
  </r>
  <r>
    <n v="312171"/>
    <x v="3905"/>
    <n v="1"/>
    <x v="0"/>
    <s v="New Delhi"/>
    <s v="22-B, K Block, Palam Matiala Road, Raja Puri, Opposite Sector 4-5, Uttam Nagar, New Delhi"/>
    <x v="0"/>
    <s v="Indian Rupees(Rs.)"/>
    <x v="0"/>
    <x v="0"/>
    <x v="0"/>
    <n v="5"/>
    <x v="0"/>
    <x v="10"/>
    <x v="6"/>
    <n v="8"/>
    <n v="17"/>
    <d v="2010-08-17T00:00:00"/>
    <s v="Rs.300"/>
    <n v="1"/>
    <n v="300"/>
  </r>
  <r>
    <n v="302047"/>
    <x v="3906"/>
    <n v="1"/>
    <x v="0"/>
    <s v="New Delhi"/>
    <s v="Main Najafgarh Road, Uttam Nagar, New Delhi"/>
    <x v="0"/>
    <s v="Indian Rupees(Rs.)"/>
    <x v="0"/>
    <x v="0"/>
    <x v="0"/>
    <n v="7"/>
    <x v="1"/>
    <x v="20"/>
    <x v="4"/>
    <n v="8"/>
    <n v="8"/>
    <d v="2014-08-08T00:00:00"/>
    <s v="Rs.200"/>
    <n v="1"/>
    <n v="200"/>
  </r>
  <r>
    <n v="311253"/>
    <x v="3907"/>
    <n v="1"/>
    <x v="0"/>
    <s v="New Delhi"/>
    <s v="Main Road, Near BSES Office, Vasundhara Enclave, New Delhi"/>
    <x v="0"/>
    <s v="Indian Rupees(Rs.)"/>
    <x v="0"/>
    <x v="0"/>
    <x v="0"/>
    <n v="4"/>
    <x v="1"/>
    <x v="20"/>
    <x v="3"/>
    <n v="8"/>
    <n v="24"/>
    <d v="2011-08-24T00:00:00"/>
    <s v="Rs.200"/>
    <n v="1"/>
    <n v="200"/>
  </r>
  <r>
    <n v="3974"/>
    <x v="3058"/>
    <n v="1"/>
    <x v="0"/>
    <s v="New Delhi"/>
    <s v="Shop X-57, West Patel Nagar, New Delhi"/>
    <x v="0"/>
    <s v="Indian Rupees(Rs.)"/>
    <x v="0"/>
    <x v="0"/>
    <x v="0"/>
    <n v="216"/>
    <x v="2"/>
    <x v="9"/>
    <x v="8"/>
    <n v="8"/>
    <n v="9"/>
    <d v="2015-08-09T00:00:00"/>
    <s v="Rs.400"/>
    <n v="1"/>
    <n v="400"/>
  </r>
  <r>
    <n v="5459"/>
    <x v="3908"/>
    <n v="1"/>
    <x v="0"/>
    <s v="New Delhi"/>
    <s v="1984-1985, Gali Paranthe Wali, Chandni Chowk, New Delhi"/>
    <x v="0"/>
    <s v="Indian Rupees(Rs.)"/>
    <x v="0"/>
    <x v="0"/>
    <x v="0"/>
    <n v="225"/>
    <x v="4"/>
    <x v="11"/>
    <x v="2"/>
    <n v="7"/>
    <n v="8"/>
    <d v="2018-07-08T00:00:00"/>
    <s v="Rs.150"/>
    <n v="1"/>
    <n v="150"/>
  </r>
  <r>
    <n v="18235302"/>
    <x v="3909"/>
    <n v="1"/>
    <x v="0"/>
    <s v="New Delhi"/>
    <s v="161, Kucha Ghasi Ram, Fatehpuri, Chandni Chowk, New Delhi"/>
    <x v="0"/>
    <s v="Indian Rupees(Rs.)"/>
    <x v="0"/>
    <x v="0"/>
    <x v="0"/>
    <n v="4"/>
    <x v="0"/>
    <x v="10"/>
    <x v="4"/>
    <n v="7"/>
    <n v="9"/>
    <d v="2014-07-09T00:00:00"/>
    <s v="Rs.300"/>
    <n v="1"/>
    <n v="300"/>
  </r>
  <r>
    <n v="311078"/>
    <x v="3910"/>
    <n v="1"/>
    <x v="0"/>
    <s v="New Delhi"/>
    <s v="B4, Kotla Road, ITO, New Delhi"/>
    <x v="0"/>
    <s v="Indian Rupees(Rs.)"/>
    <x v="0"/>
    <x v="0"/>
    <x v="0"/>
    <n v="26"/>
    <x v="2"/>
    <x v="11"/>
    <x v="1"/>
    <n v="7"/>
    <n v="6"/>
    <d v="2016-07-06T00:00:00"/>
    <s v="Rs.400"/>
    <n v="1"/>
    <n v="400"/>
  </r>
  <r>
    <n v="1924"/>
    <x v="3911"/>
    <n v="1"/>
    <x v="0"/>
    <s v="New Delhi"/>
    <s v="2, Ghaffar Market, Karol Bagh, New Delhi"/>
    <x v="0"/>
    <s v="Indian Rupees(Rs.)"/>
    <x v="0"/>
    <x v="0"/>
    <x v="0"/>
    <n v="55"/>
    <x v="7"/>
    <x v="15"/>
    <x v="8"/>
    <n v="7"/>
    <n v="12"/>
    <d v="2015-07-12T00:00:00"/>
    <s v="Rs.350"/>
    <n v="1"/>
    <n v="350"/>
  </r>
  <r>
    <n v="6202"/>
    <x v="3912"/>
    <n v="1"/>
    <x v="0"/>
    <s v="New Delhi"/>
    <s v="5, Mini Market 2, CGO Complex, Lodhi Road, New Delhi"/>
    <x v="0"/>
    <s v="Indian Rupees(Rs.)"/>
    <x v="0"/>
    <x v="0"/>
    <x v="0"/>
    <n v="13"/>
    <x v="0"/>
    <x v="20"/>
    <x v="1"/>
    <n v="7"/>
    <n v="19"/>
    <d v="2016-07-19T00:00:00"/>
    <s v="Rs.300"/>
    <n v="1"/>
    <n v="300"/>
  </r>
  <r>
    <n v="18281964"/>
    <x v="3913"/>
    <n v="1"/>
    <x v="0"/>
    <s v="New Delhi"/>
    <s v="D-35, Acharya Niketan, Near Kukreja Hospital, Mayur Vihar Phase 1, New Delhi"/>
    <x v="0"/>
    <s v="Indian Rupees(Rs.)"/>
    <x v="0"/>
    <x v="0"/>
    <x v="0"/>
    <n v="4"/>
    <x v="2"/>
    <x v="10"/>
    <x v="7"/>
    <n v="7"/>
    <n v="6"/>
    <d v="2017-07-06T00:00:00"/>
    <s v="Rs.400"/>
    <n v="1"/>
    <n v="400"/>
  </r>
  <r>
    <n v="6226"/>
    <x v="3914"/>
    <n v="1"/>
    <x v="0"/>
    <s v="New Delhi"/>
    <s v="B 1/1 B, Janta Flat, Mayur Vihar Phase 3, New Delhi"/>
    <x v="0"/>
    <s v="Indian Rupees(Rs.)"/>
    <x v="0"/>
    <x v="0"/>
    <x v="0"/>
    <n v="10"/>
    <x v="6"/>
    <x v="27"/>
    <x v="5"/>
    <n v="7"/>
    <n v="20"/>
    <d v="2012-07-20T00:00:00"/>
    <s v="Rs.250"/>
    <n v="1"/>
    <n v="250"/>
  </r>
  <r>
    <n v="300485"/>
    <x v="3915"/>
    <n v="1"/>
    <x v="0"/>
    <s v="New Delhi"/>
    <s v="RA 76/4, Main Market, Inderpuri, Naraina, New Delhi"/>
    <x v="0"/>
    <s v="Indian Rupees(Rs.)"/>
    <x v="0"/>
    <x v="0"/>
    <x v="0"/>
    <n v="12"/>
    <x v="6"/>
    <x v="27"/>
    <x v="3"/>
    <n v="7"/>
    <n v="3"/>
    <d v="2011-07-03T00:00:00"/>
    <s v="Rs.250"/>
    <n v="1"/>
    <n v="250"/>
  </r>
  <r>
    <n v="312790"/>
    <x v="3916"/>
    <n v="1"/>
    <x v="0"/>
    <s v="New Delhi"/>
    <s v="1st Floor, 103 &amp; 104, Pragati House, Nehru Place, New Delhi"/>
    <x v="0"/>
    <s v="Indian Rupees(Rs.)"/>
    <x v="0"/>
    <x v="0"/>
    <x v="0"/>
    <n v="8"/>
    <x v="1"/>
    <x v="13"/>
    <x v="8"/>
    <n v="7"/>
    <n v="15"/>
    <d v="2015-07-15T00:00:00"/>
    <s v="Rs.200"/>
    <n v="1"/>
    <n v="200"/>
  </r>
  <r>
    <n v="18222581"/>
    <x v="3917"/>
    <n v="1"/>
    <x v="0"/>
    <s v="New Delhi"/>
    <s v="Okhla Phase 1, New Delhi"/>
    <x v="0"/>
    <s v="Indian Rupees(Rs.)"/>
    <x v="0"/>
    <x v="0"/>
    <x v="0"/>
    <n v="27"/>
    <x v="6"/>
    <x v="15"/>
    <x v="4"/>
    <n v="7"/>
    <n v="24"/>
    <d v="2014-07-24T00:00:00"/>
    <s v="Rs.250"/>
    <n v="1"/>
    <n v="250"/>
  </r>
  <r>
    <n v="18232113"/>
    <x v="2093"/>
    <n v="1"/>
    <x v="0"/>
    <s v="New Delhi"/>
    <s v="BG-8 Market, Paschim Vihar, New Delhi"/>
    <x v="0"/>
    <s v="Indian Rupees(Rs.)"/>
    <x v="0"/>
    <x v="1"/>
    <x v="0"/>
    <n v="27"/>
    <x v="2"/>
    <x v="4"/>
    <x v="4"/>
    <n v="7"/>
    <n v="15"/>
    <d v="2014-07-15T00:00:00"/>
    <s v="Rs.400"/>
    <n v="1"/>
    <n v="400"/>
  </r>
  <r>
    <n v="18363074"/>
    <x v="3918"/>
    <n v="1"/>
    <x v="0"/>
    <s v="New Delhi"/>
    <s v="Flat 22, RU Block, Opposite Power House, Pitampura, New Delhi"/>
    <x v="0"/>
    <s v="Indian Rupees(Rs.)"/>
    <x v="0"/>
    <x v="0"/>
    <x v="0"/>
    <n v="4"/>
    <x v="3"/>
    <x v="13"/>
    <x v="5"/>
    <n v="7"/>
    <n v="21"/>
    <d v="2012-07-21T00:00:00"/>
    <s v="Rs.100"/>
    <n v="1"/>
    <n v="100"/>
  </r>
  <r>
    <n v="7452"/>
    <x v="3919"/>
    <n v="1"/>
    <x v="0"/>
    <s v="New Delhi"/>
    <s v="27-A, Main Market, Opposite Syndicate Bank, Old Rajinder Nagar, Rajinder Nagar, New Delhi"/>
    <x v="0"/>
    <s v="Indian Rupees(Rs.)"/>
    <x v="0"/>
    <x v="0"/>
    <x v="0"/>
    <n v="117"/>
    <x v="0"/>
    <x v="27"/>
    <x v="1"/>
    <n v="7"/>
    <n v="10"/>
    <d v="2016-07-10T00:00:00"/>
    <s v="Rs.300"/>
    <n v="1"/>
    <n v="300"/>
  </r>
  <r>
    <n v="305516"/>
    <x v="3920"/>
    <n v="1"/>
    <x v="0"/>
    <s v="New Delhi"/>
    <s v="D 70, Humanyunpur, Safdarjung Enclave, Safdarjung, New Delhi"/>
    <x v="0"/>
    <s v="Indian Rupees(Rs.)"/>
    <x v="0"/>
    <x v="0"/>
    <x v="0"/>
    <n v="8"/>
    <x v="1"/>
    <x v="27"/>
    <x v="8"/>
    <n v="7"/>
    <n v="6"/>
    <d v="2015-07-06T00:00:00"/>
    <s v="Rs.200"/>
    <n v="1"/>
    <n v="200"/>
  </r>
  <r>
    <n v="8672"/>
    <x v="3921"/>
    <n v="1"/>
    <x v="0"/>
    <s v="New Delhi"/>
    <s v="Main Market, Near Hanuman Mandir, Shalimar Bagh, New Delhi"/>
    <x v="0"/>
    <s v="Indian Rupees(Rs.)"/>
    <x v="0"/>
    <x v="0"/>
    <x v="0"/>
    <n v="6"/>
    <x v="4"/>
    <x v="20"/>
    <x v="3"/>
    <n v="7"/>
    <n v="11"/>
    <d v="2011-07-11T00:00:00"/>
    <s v="Rs.150"/>
    <n v="1"/>
    <n v="150"/>
  </r>
  <r>
    <n v="18014109"/>
    <x v="2118"/>
    <n v="1"/>
    <x v="0"/>
    <s v="New Delhi"/>
    <s v="WZ, 187-A, Main Road, Opposite  Metro Pillar 665, Uttam Nagar, New Delhi"/>
    <x v="0"/>
    <s v="Indian Rupees(Rs.)"/>
    <x v="0"/>
    <x v="1"/>
    <x v="0"/>
    <n v="4"/>
    <x v="2"/>
    <x v="26"/>
    <x v="1"/>
    <n v="7"/>
    <n v="28"/>
    <d v="2016-07-28T00:00:00"/>
    <s v="Rs.400"/>
    <n v="1"/>
    <n v="400"/>
  </r>
  <r>
    <n v="1192"/>
    <x v="151"/>
    <n v="1"/>
    <x v="0"/>
    <s v="New Delhi"/>
    <s v="1, Pocket B, DDA Market, Ashok Vihar Phase 3, New Delhi"/>
    <x v="0"/>
    <s v="Indian Rupees(Rs.)"/>
    <x v="0"/>
    <x v="0"/>
    <x v="0"/>
    <n v="78"/>
    <x v="0"/>
    <x v="10"/>
    <x v="0"/>
    <n v="6"/>
    <n v="15"/>
    <d v="2013-06-15T00:00:00"/>
    <s v="Rs.300"/>
    <n v="1"/>
    <n v="300"/>
  </r>
  <r>
    <n v="6117"/>
    <x v="3922"/>
    <n v="1"/>
    <x v="0"/>
    <s v="New Delhi"/>
    <s v="K-14, Bhagat Singh Road, Satnam Park, Chander Nagar, New Delhi"/>
    <x v="0"/>
    <s v="Indian Rupees(Rs.)"/>
    <x v="0"/>
    <x v="0"/>
    <x v="0"/>
    <n v="6"/>
    <x v="4"/>
    <x v="13"/>
    <x v="8"/>
    <n v="6"/>
    <n v="27"/>
    <d v="2015-06-27T00:00:00"/>
    <s v="Rs.150"/>
    <n v="1"/>
    <n v="150"/>
  </r>
  <r>
    <n v="5458"/>
    <x v="3923"/>
    <n v="1"/>
    <x v="0"/>
    <s v="New Delhi"/>
    <s v="34, Gali Paranthe Wali, Chandni Chowk, New Delhi"/>
    <x v="0"/>
    <s v="Indian Rupees(Rs.)"/>
    <x v="0"/>
    <x v="0"/>
    <x v="0"/>
    <n v="437"/>
    <x v="4"/>
    <x v="7"/>
    <x v="2"/>
    <n v="6"/>
    <n v="8"/>
    <d v="2018-06-08T00:00:00"/>
    <s v="Rs.150"/>
    <n v="1"/>
    <n v="150"/>
  </r>
  <r>
    <n v="301287"/>
    <x v="3924"/>
    <n v="1"/>
    <x v="0"/>
    <s v="New Delhi"/>
    <s v="3624/9, Chawri Bazar, New Delhi"/>
    <x v="0"/>
    <s v="Indian Rupees(Rs.)"/>
    <x v="0"/>
    <x v="0"/>
    <x v="0"/>
    <n v="185"/>
    <x v="0"/>
    <x v="7"/>
    <x v="7"/>
    <n v="6"/>
    <n v="3"/>
    <d v="2017-06-03T00:00:00"/>
    <s v="Rs.300"/>
    <n v="1"/>
    <n v="300"/>
  </r>
  <r>
    <n v="18418248"/>
    <x v="3925"/>
    <n v="1"/>
    <x v="0"/>
    <s v="New Delhi"/>
    <s v="Shop 333, Bhai Parmanand Colony, GTB Nagar, New Delhi"/>
    <x v="0"/>
    <s v="Indian Rupees(Rs.)"/>
    <x v="0"/>
    <x v="0"/>
    <x v="0"/>
    <n v="6"/>
    <x v="11"/>
    <x v="10"/>
    <x v="3"/>
    <n v="6"/>
    <n v="2"/>
    <d v="2011-06-02T00:00:00"/>
    <s v="Rs.450"/>
    <n v="1"/>
    <n v="450"/>
  </r>
  <r>
    <n v="306985"/>
    <x v="3926"/>
    <n v="1"/>
    <x v="0"/>
    <s v="New Delhi"/>
    <s v="Ashok Nagar Main Raod, Jail Road, New Delhi"/>
    <x v="0"/>
    <s v="Indian Rupees(Rs.)"/>
    <x v="0"/>
    <x v="0"/>
    <x v="0"/>
    <n v="6"/>
    <x v="1"/>
    <x v="10"/>
    <x v="6"/>
    <n v="6"/>
    <n v="3"/>
    <d v="2010-06-03T00:00:00"/>
    <s v="Rs.200"/>
    <n v="1"/>
    <n v="200"/>
  </r>
  <r>
    <n v="307006"/>
    <x v="3927"/>
    <n v="1"/>
    <x v="0"/>
    <s v="New Delhi"/>
    <s v="22/1, Double Storey, Prem Nagar, Jail Road, New Delhi"/>
    <x v="0"/>
    <s v="Indian Rupees(Rs.)"/>
    <x v="0"/>
    <x v="0"/>
    <x v="0"/>
    <n v="75"/>
    <x v="1"/>
    <x v="7"/>
    <x v="4"/>
    <n v="6"/>
    <n v="21"/>
    <d v="2014-06-21T00:00:00"/>
    <s v="Rs.200"/>
    <n v="1"/>
    <n v="200"/>
  </r>
  <r>
    <n v="9550"/>
    <x v="3928"/>
    <n v="1"/>
    <x v="0"/>
    <s v="New Delhi"/>
    <s v="C-5, Tilak Market, Ramesh Nagar, Kirti Nagar, New Delhi"/>
    <x v="0"/>
    <s v="Indian Rupees(Rs.)"/>
    <x v="0"/>
    <x v="0"/>
    <x v="0"/>
    <n v="15"/>
    <x v="11"/>
    <x v="6"/>
    <x v="8"/>
    <n v="6"/>
    <n v="18"/>
    <d v="2015-06-18T00:00:00"/>
    <s v="Rs.450"/>
    <n v="1"/>
    <n v="450"/>
  </r>
  <r>
    <n v="301213"/>
    <x v="3929"/>
    <n v="1"/>
    <x v="0"/>
    <s v="New Delhi"/>
    <s v="412/C, Jheel Kuranja, Opposite 310 Bus Stop, Krishna Nagar, New Delhi"/>
    <x v="0"/>
    <s v="Indian Rupees(Rs.)"/>
    <x v="0"/>
    <x v="0"/>
    <x v="0"/>
    <n v="30"/>
    <x v="2"/>
    <x v="11"/>
    <x v="5"/>
    <n v="6"/>
    <n v="19"/>
    <d v="2012-06-19T00:00:00"/>
    <s v="Rs.400"/>
    <n v="1"/>
    <n v="400"/>
  </r>
  <r>
    <n v="305565"/>
    <x v="3930"/>
    <n v="1"/>
    <x v="0"/>
    <s v="New Delhi"/>
    <s v="14/13, Near Happy English School, Krishna Nagar, New Delhi"/>
    <x v="0"/>
    <s v="Indian Rupees(Rs.)"/>
    <x v="0"/>
    <x v="0"/>
    <x v="0"/>
    <n v="10"/>
    <x v="0"/>
    <x v="11"/>
    <x v="2"/>
    <n v="6"/>
    <n v="3"/>
    <d v="2018-06-03T00:00:00"/>
    <s v="Rs.300"/>
    <n v="1"/>
    <n v="300"/>
  </r>
  <r>
    <n v="18014143"/>
    <x v="3931"/>
    <n v="1"/>
    <x v="0"/>
    <s v="New Delhi"/>
    <s v="13-A, Shivpuri, Opposite 14 Block, Krishna Nagar, New Delhi"/>
    <x v="0"/>
    <s v="Indian Rupees(Rs.)"/>
    <x v="0"/>
    <x v="0"/>
    <x v="0"/>
    <n v="7"/>
    <x v="6"/>
    <x v="13"/>
    <x v="7"/>
    <n v="6"/>
    <n v="27"/>
    <d v="2017-06-27T00:00:00"/>
    <s v="Rs.250"/>
    <n v="1"/>
    <n v="250"/>
  </r>
  <r>
    <n v="304957"/>
    <x v="3932"/>
    <n v="1"/>
    <x v="0"/>
    <s v="New Delhi"/>
    <s v="8, CR Road, Near Laxmi Nagar Metro Station, Laxmi Nagar, New Delhi"/>
    <x v="0"/>
    <s v="Indian Rupees(Rs.)"/>
    <x v="0"/>
    <x v="0"/>
    <x v="0"/>
    <n v="9"/>
    <x v="1"/>
    <x v="27"/>
    <x v="6"/>
    <n v="6"/>
    <n v="8"/>
    <d v="2010-06-08T00:00:00"/>
    <s v="Rs.200"/>
    <n v="1"/>
    <n v="200"/>
  </r>
  <r>
    <n v="7365"/>
    <x v="3933"/>
    <n v="1"/>
    <x v="0"/>
    <s v="New Delhi"/>
    <s v="3, M.R. Complex, NH 8, Near Rangpuri Bus Stand, Mahipalpur, New Delhi"/>
    <x v="0"/>
    <s v="Indian Rupees(Rs.)"/>
    <x v="0"/>
    <x v="0"/>
    <x v="0"/>
    <n v="5"/>
    <x v="1"/>
    <x v="20"/>
    <x v="3"/>
    <n v="6"/>
    <n v="22"/>
    <d v="2011-06-22T00:00:00"/>
    <s v="Rs.200"/>
    <n v="1"/>
    <n v="200"/>
  </r>
  <r>
    <n v="311077"/>
    <x v="3934"/>
    <n v="1"/>
    <x v="0"/>
    <s v="New Delhi"/>
    <s v="G-36, Aggarwal Millenium, Tower 1, Netaji Subhash Place, New Delhi"/>
    <x v="0"/>
    <s v="Indian Rupees(Rs.)"/>
    <x v="0"/>
    <x v="0"/>
    <x v="0"/>
    <n v="110"/>
    <x v="0"/>
    <x v="13"/>
    <x v="6"/>
    <n v="6"/>
    <n v="2"/>
    <d v="2010-06-02T00:00:00"/>
    <s v="Rs.300"/>
    <n v="1"/>
    <n v="300"/>
  </r>
  <r>
    <n v="300639"/>
    <x v="3935"/>
    <n v="1"/>
    <x v="0"/>
    <s v="New Delhi"/>
    <s v="8563, Arakashan Road, Paharganj, New Delhi"/>
    <x v="0"/>
    <s v="Indian Rupees(Rs.)"/>
    <x v="0"/>
    <x v="0"/>
    <x v="0"/>
    <n v="8"/>
    <x v="1"/>
    <x v="10"/>
    <x v="4"/>
    <n v="6"/>
    <n v="24"/>
    <d v="2014-06-24T00:00:00"/>
    <s v="Rs.200"/>
    <n v="1"/>
    <n v="200"/>
  </r>
  <r>
    <n v="18252250"/>
    <x v="3936"/>
    <n v="1"/>
    <x v="0"/>
    <s v="New Delhi"/>
    <s v="5585, Basant Road Lane, Paharganj, New Delhi"/>
    <x v="0"/>
    <s v="Indian Rupees(Rs.)"/>
    <x v="0"/>
    <x v="0"/>
    <x v="0"/>
    <n v="4"/>
    <x v="1"/>
    <x v="27"/>
    <x v="0"/>
    <n v="6"/>
    <n v="7"/>
    <d v="2013-06-07T00:00:00"/>
    <s v="Rs.200"/>
    <n v="1"/>
    <n v="200"/>
  </r>
  <r>
    <n v="5753"/>
    <x v="3937"/>
    <n v="1"/>
    <x v="0"/>
    <s v="New Delhi"/>
    <s v="3504, Dariba Pan, Paharganj, New Delhi"/>
    <x v="0"/>
    <s v="Indian Rupees(Rs.)"/>
    <x v="0"/>
    <x v="0"/>
    <x v="0"/>
    <n v="39"/>
    <x v="2"/>
    <x v="9"/>
    <x v="6"/>
    <n v="6"/>
    <n v="7"/>
    <d v="2010-06-07T00:00:00"/>
    <s v="Rs.400"/>
    <n v="1"/>
    <n v="400"/>
  </r>
  <r>
    <n v="18017248"/>
    <x v="3938"/>
    <n v="1"/>
    <x v="0"/>
    <s v="New Delhi"/>
    <s v="Shop no . 8 ,Ghai Palace, A Block Market, Preet Vihar, New Delhi"/>
    <x v="0"/>
    <s v="Indian Rupees(Rs.)"/>
    <x v="0"/>
    <x v="0"/>
    <x v="0"/>
    <n v="32"/>
    <x v="6"/>
    <x v="4"/>
    <x v="3"/>
    <n v="6"/>
    <n v="26"/>
    <d v="2011-06-26T00:00:00"/>
    <s v="Rs.250"/>
    <n v="1"/>
    <n v="250"/>
  </r>
  <r>
    <n v="303906"/>
    <x v="2132"/>
    <n v="1"/>
    <x v="0"/>
    <s v="New Delhi"/>
    <s v="C-37, Near Shanti Nursing Home, Naveen Shahdara, Panchsheel Garden, Shahdara, New Delhi"/>
    <x v="0"/>
    <s v="Indian Rupees(Rs.)"/>
    <x v="0"/>
    <x v="0"/>
    <x v="0"/>
    <n v="10"/>
    <x v="6"/>
    <x v="10"/>
    <x v="4"/>
    <n v="6"/>
    <n v="26"/>
    <d v="2014-06-26T00:00:00"/>
    <s v="Rs.250"/>
    <n v="1"/>
    <n v="250"/>
  </r>
  <r>
    <n v="6206"/>
    <x v="3939"/>
    <n v="1"/>
    <x v="0"/>
    <s v="New Delhi"/>
    <s v="Babarpur Road, Opposite Hera Namkeen, Shahdara, New Delhi"/>
    <x v="0"/>
    <s v="Indian Rupees(Rs.)"/>
    <x v="0"/>
    <x v="0"/>
    <x v="0"/>
    <n v="14"/>
    <x v="1"/>
    <x v="10"/>
    <x v="2"/>
    <n v="6"/>
    <n v="4"/>
    <d v="2018-06-04T00:00:00"/>
    <s v="Rs.200"/>
    <n v="1"/>
    <n v="200"/>
  </r>
  <r>
    <n v="304092"/>
    <x v="3940"/>
    <n v="1"/>
    <x v="0"/>
    <s v="New Delhi"/>
    <s v="1, A Block Market, Shalimar Bagh, New Delhi"/>
    <x v="0"/>
    <s v="Indian Rupees(Rs.)"/>
    <x v="0"/>
    <x v="0"/>
    <x v="0"/>
    <n v="18"/>
    <x v="0"/>
    <x v="4"/>
    <x v="4"/>
    <n v="6"/>
    <n v="27"/>
    <d v="2014-06-27T00:00:00"/>
    <s v="Rs.300"/>
    <n v="1"/>
    <n v="300"/>
  </r>
  <r>
    <n v="308816"/>
    <x v="143"/>
    <n v="1"/>
    <x v="0"/>
    <s v="New Delhi"/>
    <s v="Food Court, V3S Mall, Laxmi Nagar, New Delhi"/>
    <x v="0"/>
    <s v="Indian Rupees(Rs.)"/>
    <x v="0"/>
    <x v="0"/>
    <x v="0"/>
    <n v="5"/>
    <x v="2"/>
    <x v="27"/>
    <x v="7"/>
    <n v="6"/>
    <n v="4"/>
    <d v="2017-06-04T00:00:00"/>
    <s v="Rs.400"/>
    <n v="1"/>
    <n v="400"/>
  </r>
  <r>
    <n v="4793"/>
    <x v="3941"/>
    <n v="1"/>
    <x v="0"/>
    <s v="New Delhi"/>
    <s v="54-A/3, Central Market, Budhela, Vikaspuri, New Delhi"/>
    <x v="0"/>
    <s v="Indian Rupees(Rs.)"/>
    <x v="0"/>
    <x v="0"/>
    <x v="0"/>
    <n v="44"/>
    <x v="7"/>
    <x v="17"/>
    <x v="7"/>
    <n v="6"/>
    <n v="11"/>
    <d v="2017-06-11T00:00:00"/>
    <s v="Rs.350"/>
    <n v="1"/>
    <n v="350"/>
  </r>
  <r>
    <n v="6394"/>
    <x v="143"/>
    <n v="1"/>
    <x v="0"/>
    <s v="New Delhi"/>
    <s v="6, UG-64, Ansal Chamber 2, Bhikaji Cama Place, New Delhi"/>
    <x v="0"/>
    <s v="Indian Rupees(Rs.)"/>
    <x v="0"/>
    <x v="0"/>
    <x v="0"/>
    <n v="11"/>
    <x v="6"/>
    <x v="27"/>
    <x v="4"/>
    <n v="5"/>
    <n v="4"/>
    <d v="2014-05-04T00:00:00"/>
    <s v="Rs.250"/>
    <n v="1"/>
    <n v="250"/>
  </r>
  <r>
    <n v="306380"/>
    <x v="3942"/>
    <n v="1"/>
    <x v="0"/>
    <s v="New Delhi"/>
    <s v="711, Church Mission Road, Fatehpuri, Chandni Chowk, New Delhi"/>
    <x v="0"/>
    <s v="Indian Rupees(Rs.)"/>
    <x v="0"/>
    <x v="0"/>
    <x v="0"/>
    <n v="5"/>
    <x v="11"/>
    <x v="20"/>
    <x v="1"/>
    <n v="5"/>
    <n v="18"/>
    <d v="2016-05-18T00:00:00"/>
    <s v="Rs.450"/>
    <n v="1"/>
    <n v="450"/>
  </r>
  <r>
    <n v="5460"/>
    <x v="3943"/>
    <n v="1"/>
    <x v="0"/>
    <s v="New Delhi"/>
    <s v="Gali Paranthe Wali, Chandni Chowk, New Delhi"/>
    <x v="0"/>
    <s v="Indian Rupees(Rs.)"/>
    <x v="0"/>
    <x v="0"/>
    <x v="0"/>
    <n v="9"/>
    <x v="3"/>
    <x v="10"/>
    <x v="7"/>
    <n v="5"/>
    <n v="16"/>
    <d v="2017-05-16T00:00:00"/>
    <s v="Rs.100"/>
    <n v="1"/>
    <n v="100"/>
  </r>
  <r>
    <n v="308318"/>
    <x v="3944"/>
    <n v="1"/>
    <x v="0"/>
    <s v="New Delhi"/>
    <s v="2-4, Church Mission Road, Fatehpuri, Chandni Chowk, New Delhi"/>
    <x v="0"/>
    <s v="Indian Rupees(Rs.)"/>
    <x v="0"/>
    <x v="0"/>
    <x v="0"/>
    <n v="116"/>
    <x v="4"/>
    <x v="5"/>
    <x v="4"/>
    <n v="5"/>
    <n v="2"/>
    <d v="2014-05-02T00:00:00"/>
    <s v="Rs.150"/>
    <n v="1"/>
    <n v="150"/>
  </r>
  <r>
    <n v="311712"/>
    <x v="2118"/>
    <n v="1"/>
    <x v="0"/>
    <s v="New Delhi"/>
    <s v="E-6, Jyoti Colony, 100 Feet Road, Durga Puri, New Delhi"/>
    <x v="0"/>
    <s v="Indian Rupees(Rs.)"/>
    <x v="0"/>
    <x v="0"/>
    <x v="0"/>
    <n v="8"/>
    <x v="7"/>
    <x v="20"/>
    <x v="6"/>
    <n v="5"/>
    <n v="8"/>
    <d v="2010-05-08T00:00:00"/>
    <s v="Rs.350"/>
    <n v="1"/>
    <n v="350"/>
  </r>
  <r>
    <n v="311945"/>
    <x v="3945"/>
    <n v="1"/>
    <x v="0"/>
    <s v="New Delhi"/>
    <s v="13/5, East Patel Nagar, New Delhi"/>
    <x v="0"/>
    <s v="Indian Rupees(Rs.)"/>
    <x v="0"/>
    <x v="1"/>
    <x v="0"/>
    <n v="21"/>
    <x v="6"/>
    <x v="4"/>
    <x v="1"/>
    <n v="5"/>
    <n v="9"/>
    <d v="2016-05-09T00:00:00"/>
    <s v="Rs.250"/>
    <n v="1"/>
    <n v="250"/>
  </r>
  <r>
    <n v="304546"/>
    <x v="626"/>
    <n v="1"/>
    <x v="0"/>
    <s v="New Delhi"/>
    <s v="D-137, Gautam Nagar, Hauz Khas, New Delhi"/>
    <x v="0"/>
    <s v="Indian Rupees(Rs.)"/>
    <x v="0"/>
    <x v="0"/>
    <x v="0"/>
    <n v="21"/>
    <x v="7"/>
    <x v="27"/>
    <x v="8"/>
    <n v="5"/>
    <n v="5"/>
    <d v="2015-05-05T00:00:00"/>
    <s v="Rs.350"/>
    <n v="1"/>
    <n v="350"/>
  </r>
  <r>
    <n v="1106"/>
    <x v="3946"/>
    <n v="1"/>
    <x v="0"/>
    <s v="New Delhi"/>
    <s v="Stalls A-F, DDA Market, Jail Road, New Delhi"/>
    <x v="0"/>
    <s v="Indian Rupees(Rs.)"/>
    <x v="0"/>
    <x v="0"/>
    <x v="0"/>
    <n v="59"/>
    <x v="7"/>
    <x v="4"/>
    <x v="5"/>
    <n v="5"/>
    <n v="2"/>
    <d v="2012-05-02T00:00:00"/>
    <s v="Rs.350"/>
    <n v="1"/>
    <n v="350"/>
  </r>
  <r>
    <n v="300522"/>
    <x v="3947"/>
    <n v="1"/>
    <x v="0"/>
    <s v="New Delhi"/>
    <s v="4, 29/1, Ashok Nagar, Jail Road, New Delhi"/>
    <x v="0"/>
    <s v="Indian Rupees(Rs.)"/>
    <x v="0"/>
    <x v="0"/>
    <x v="0"/>
    <n v="7"/>
    <x v="6"/>
    <x v="13"/>
    <x v="1"/>
    <n v="5"/>
    <n v="2"/>
    <d v="2016-05-02T00:00:00"/>
    <s v="Rs.250"/>
    <n v="1"/>
    <n v="250"/>
  </r>
  <r>
    <n v="18349901"/>
    <x v="3948"/>
    <n v="1"/>
    <x v="0"/>
    <s v="New Delhi"/>
    <s v="4120, Urdu Bazar, Jama Masjid, New Delhi"/>
    <x v="0"/>
    <s v="Indian Rupees(Rs.)"/>
    <x v="0"/>
    <x v="0"/>
    <x v="0"/>
    <n v="7"/>
    <x v="2"/>
    <x v="13"/>
    <x v="4"/>
    <n v="5"/>
    <n v="2"/>
    <d v="2014-05-02T00:00:00"/>
    <s v="Rs.400"/>
    <n v="1"/>
    <n v="400"/>
  </r>
  <r>
    <n v="305723"/>
    <x v="3949"/>
    <n v="1"/>
    <x v="0"/>
    <s v="New Delhi"/>
    <s v="WZ 62F/3, Possangi Pur Market, Near A 4, C Block, Janakpuri, New Delhi"/>
    <x v="0"/>
    <s v="Indian Rupees(Rs.)"/>
    <x v="0"/>
    <x v="1"/>
    <x v="0"/>
    <n v="96"/>
    <x v="2"/>
    <x v="11"/>
    <x v="5"/>
    <n v="5"/>
    <n v="15"/>
    <d v="2012-05-15T00:00:00"/>
    <s v="Rs.400"/>
    <n v="1"/>
    <n v="400"/>
  </r>
  <r>
    <n v="18365889"/>
    <x v="3950"/>
    <n v="1"/>
    <x v="0"/>
    <s v="New Delhi"/>
    <s v="66-67/E, Near Chota Gali Chakkar, Kamla Nagar, New Delhi"/>
    <x v="0"/>
    <s v="Indian Rupees(Rs.)"/>
    <x v="0"/>
    <x v="0"/>
    <x v="0"/>
    <n v="12"/>
    <x v="1"/>
    <x v="9"/>
    <x v="3"/>
    <n v="5"/>
    <n v="4"/>
    <d v="2011-05-04T00:00:00"/>
    <s v="Rs.200"/>
    <n v="1"/>
    <n v="200"/>
  </r>
  <r>
    <n v="306096"/>
    <x v="3951"/>
    <n v="1"/>
    <x v="0"/>
    <s v="New Delhi"/>
    <s v="5060/1, Sant Nagar, Main Desh Bandhu Gupta Road, Karol Bagh, New Delhi"/>
    <x v="0"/>
    <s v="Indian Rupees(Rs.)"/>
    <x v="0"/>
    <x v="0"/>
    <x v="0"/>
    <n v="92"/>
    <x v="1"/>
    <x v="20"/>
    <x v="1"/>
    <n v="5"/>
    <n v="21"/>
    <d v="2016-05-21T00:00:00"/>
    <s v="Rs.200"/>
    <n v="1"/>
    <n v="200"/>
  </r>
  <r>
    <n v="18198179"/>
    <x v="3952"/>
    <n v="1"/>
    <x v="0"/>
    <s v="New Delhi"/>
    <s v="Opposite Adarsh School, Near Furniture Market, Kirti Nagar, New Delhi"/>
    <x v="0"/>
    <s v="Indian Rupees(Rs.)"/>
    <x v="0"/>
    <x v="0"/>
    <x v="0"/>
    <n v="9"/>
    <x v="11"/>
    <x v="11"/>
    <x v="8"/>
    <n v="5"/>
    <n v="28"/>
    <d v="2015-05-28T00:00:00"/>
    <s v="Rs.450"/>
    <n v="1"/>
    <n v="450"/>
  </r>
  <r>
    <n v="301817"/>
    <x v="3953"/>
    <n v="1"/>
    <x v="0"/>
    <s v="New Delhi"/>
    <s v="BE-324, Street 4, Opposite M.I.G. Flats, Hari Nagar, Mayapuri Phase 2, New Delhi"/>
    <x v="0"/>
    <s v="Indian Rupees(Rs.)"/>
    <x v="0"/>
    <x v="0"/>
    <x v="0"/>
    <n v="25"/>
    <x v="7"/>
    <x v="9"/>
    <x v="2"/>
    <n v="5"/>
    <n v="13"/>
    <d v="2018-05-13T00:00:00"/>
    <s v="Rs.350"/>
    <n v="1"/>
    <n v="350"/>
  </r>
  <r>
    <n v="18146358"/>
    <x v="3954"/>
    <n v="1"/>
    <x v="0"/>
    <s v="New Delhi"/>
    <s v="288-B, Pocket 2, Mayur Vihar Phase 1, New Delhi"/>
    <x v="0"/>
    <s v="Indian Rupees(Rs.)"/>
    <x v="0"/>
    <x v="0"/>
    <x v="0"/>
    <n v="8"/>
    <x v="6"/>
    <x v="10"/>
    <x v="6"/>
    <n v="5"/>
    <n v="1"/>
    <d v="2010-05-01T00:00:00"/>
    <s v="Rs.250"/>
    <n v="1"/>
    <n v="250"/>
  </r>
  <r>
    <n v="4090"/>
    <x v="3955"/>
    <n v="1"/>
    <x v="0"/>
    <s v="New Delhi"/>
    <s v="C-1, Opposite HDFC Bank, Model Town 3, New Delhi"/>
    <x v="0"/>
    <s v="Indian Rupees(Rs.)"/>
    <x v="0"/>
    <x v="0"/>
    <x v="0"/>
    <n v="21"/>
    <x v="2"/>
    <x v="11"/>
    <x v="0"/>
    <n v="5"/>
    <n v="1"/>
    <d v="2013-05-01T00:00:00"/>
    <s v="Rs.400"/>
    <n v="1"/>
    <n v="400"/>
  </r>
  <r>
    <n v="18425751"/>
    <x v="3956"/>
    <n v="1"/>
    <x v="0"/>
    <s v="New Delhi"/>
    <s v="Shop 7&amp;8, Rama Market, Munirka Village, Munirka, New Delhi"/>
    <x v="0"/>
    <s v="Indian Rupees(Rs.)"/>
    <x v="0"/>
    <x v="0"/>
    <x v="0"/>
    <n v="11"/>
    <x v="7"/>
    <x v="11"/>
    <x v="8"/>
    <n v="5"/>
    <n v="13"/>
    <d v="2015-05-13T00:00:00"/>
    <s v="Rs.350"/>
    <n v="1"/>
    <n v="350"/>
  </r>
  <r>
    <n v="7416"/>
    <x v="3957"/>
    <n v="1"/>
    <x v="0"/>
    <s v="New Delhi"/>
    <s v="WZ 274/A1, Main Market, Inderpuri, Naraina, New Delhi"/>
    <x v="0"/>
    <s v="Indian Rupees(Rs.)"/>
    <x v="0"/>
    <x v="0"/>
    <x v="0"/>
    <n v="30"/>
    <x v="4"/>
    <x v="15"/>
    <x v="2"/>
    <n v="5"/>
    <n v="28"/>
    <d v="2018-05-28T00:00:00"/>
    <s v="Rs.150"/>
    <n v="1"/>
    <n v="150"/>
  </r>
  <r>
    <n v="7419"/>
    <x v="3958"/>
    <n v="1"/>
    <x v="0"/>
    <s v="New Delhi"/>
    <s v="Opposite Mother Dairy Booth 332, Inderpuri, Naraina, New Delhi"/>
    <x v="0"/>
    <s v="Indian Rupees(Rs.)"/>
    <x v="0"/>
    <x v="0"/>
    <x v="0"/>
    <n v="20"/>
    <x v="1"/>
    <x v="27"/>
    <x v="4"/>
    <n v="5"/>
    <n v="4"/>
    <d v="2014-05-04T00:00:00"/>
    <s v="Rs.200"/>
    <n v="1"/>
    <n v="200"/>
  </r>
  <r>
    <n v="307169"/>
    <x v="3959"/>
    <n v="1"/>
    <x v="0"/>
    <s v="New Delhi"/>
    <s v="Outside Tamil Sangam Building, R K Puram, New Delhi"/>
    <x v="0"/>
    <s v="Indian Rupees(Rs.)"/>
    <x v="0"/>
    <x v="0"/>
    <x v="0"/>
    <n v="5"/>
    <x v="4"/>
    <x v="10"/>
    <x v="7"/>
    <n v="5"/>
    <n v="24"/>
    <d v="2017-05-24T00:00:00"/>
    <s v="Rs.150"/>
    <n v="1"/>
    <n v="150"/>
  </r>
  <r>
    <n v="4330"/>
    <x v="3960"/>
    <n v="1"/>
    <x v="0"/>
    <s v="New Delhi"/>
    <s v="B-6, Commercial Market, Safdarjung Enclave, Safdarjung, New Delhi"/>
    <x v="0"/>
    <s v="Indian Rupees(Rs.)"/>
    <x v="0"/>
    <x v="1"/>
    <x v="0"/>
    <n v="60"/>
    <x v="7"/>
    <x v="27"/>
    <x v="4"/>
    <n v="5"/>
    <n v="14"/>
    <d v="2014-05-14T00:00:00"/>
    <s v="Rs.350"/>
    <n v="1"/>
    <n v="350"/>
  </r>
  <r>
    <n v="18343904"/>
    <x v="3961"/>
    <n v="1"/>
    <x v="0"/>
    <s v="New Delhi"/>
    <s v="1/6966, Babarpur Road, Shivaji Park, Shahdara, New Delhi"/>
    <x v="0"/>
    <s v="Indian Rupees(Rs.)"/>
    <x v="0"/>
    <x v="0"/>
    <x v="0"/>
    <n v="6"/>
    <x v="11"/>
    <x v="20"/>
    <x v="2"/>
    <n v="5"/>
    <n v="2"/>
    <d v="2018-05-02T00:00:00"/>
    <s v="Rs.450"/>
    <n v="1"/>
    <n v="450"/>
  </r>
  <r>
    <n v="313139"/>
    <x v="3962"/>
    <n v="1"/>
    <x v="0"/>
    <s v="New Delhi"/>
    <s v="WZ 3535/1,  Raja Park, Mahindra Park, Rani Bagh, Shakarpur, New Delhi"/>
    <x v="0"/>
    <s v="Indian Rupees(Rs.)"/>
    <x v="0"/>
    <x v="0"/>
    <x v="0"/>
    <n v="6"/>
    <x v="11"/>
    <x v="20"/>
    <x v="6"/>
    <n v="5"/>
    <n v="3"/>
    <d v="2010-05-03T00:00:00"/>
    <s v="Rs.450"/>
    <n v="1"/>
    <n v="450"/>
  </r>
  <r>
    <n v="18261739"/>
    <x v="3963"/>
    <n v="1"/>
    <x v="0"/>
    <s v="New Delhi"/>
    <s v="Zing Food Court, 2nd Floor, Spark Mall, Kamla Nagar, New Delhi"/>
    <x v="0"/>
    <s v="Indian Rupees(Rs.)"/>
    <x v="0"/>
    <x v="1"/>
    <x v="0"/>
    <n v="18"/>
    <x v="2"/>
    <x v="20"/>
    <x v="1"/>
    <n v="5"/>
    <n v="1"/>
    <d v="2016-05-01T00:00:00"/>
    <s v="Rs.400"/>
    <n v="1"/>
    <n v="400"/>
  </r>
  <r>
    <n v="18424579"/>
    <x v="3964"/>
    <n v="1"/>
    <x v="0"/>
    <s v="New Delhi"/>
    <s v="Shop 1, 40A/1, Ashok Nagar, Near, Subhash Nagar, New Delhi"/>
    <x v="0"/>
    <s v="Indian Rupees(Rs.)"/>
    <x v="0"/>
    <x v="0"/>
    <x v="0"/>
    <n v="16"/>
    <x v="1"/>
    <x v="15"/>
    <x v="6"/>
    <n v="5"/>
    <n v="5"/>
    <d v="2010-05-05T00:00:00"/>
    <s v="Rs.200"/>
    <n v="1"/>
    <n v="200"/>
  </r>
  <r>
    <n v="302729"/>
    <x v="3965"/>
    <n v="1"/>
    <x v="0"/>
    <s v="New Delhi"/>
    <s v="Near Mehfil, Dwarka Mod, Uttam Nagar, New Delhi"/>
    <x v="0"/>
    <s v="Indian Rupees(Rs.)"/>
    <x v="0"/>
    <x v="0"/>
    <x v="0"/>
    <n v="5"/>
    <x v="4"/>
    <x v="10"/>
    <x v="5"/>
    <n v="5"/>
    <n v="2"/>
    <d v="2012-05-02T00:00:00"/>
    <s v="Rs.150"/>
    <n v="1"/>
    <n v="150"/>
  </r>
  <r>
    <n v="300941"/>
    <x v="3966"/>
    <n v="1"/>
    <x v="0"/>
    <s v="New Delhi"/>
    <s v="H-149, Old Gupta Colony, Opposite Kalyan Vihar, Vijay Nagar, New Delhi"/>
    <x v="0"/>
    <s v="Indian Rupees(Rs.)"/>
    <x v="0"/>
    <x v="0"/>
    <x v="0"/>
    <n v="43"/>
    <x v="0"/>
    <x v="4"/>
    <x v="6"/>
    <n v="5"/>
    <n v="28"/>
    <d v="2010-05-28T00:00:00"/>
    <s v="Rs.300"/>
    <n v="1"/>
    <n v="300"/>
  </r>
  <r>
    <n v="7886"/>
    <x v="3967"/>
    <n v="1"/>
    <x v="0"/>
    <s v="New Delhi"/>
    <s v="D-88, Amrit Puri B, East of Kailash, New Delhi"/>
    <x v="0"/>
    <s v="Indian Rupees(Rs.)"/>
    <x v="0"/>
    <x v="0"/>
    <x v="0"/>
    <n v="17"/>
    <x v="1"/>
    <x v="13"/>
    <x v="4"/>
    <n v="4"/>
    <n v="28"/>
    <d v="2014-04-28T00:00:00"/>
    <s v="Rs.200"/>
    <n v="1"/>
    <n v="200"/>
  </r>
  <r>
    <n v="302811"/>
    <x v="3968"/>
    <n v="1"/>
    <x v="0"/>
    <s v="New Delhi"/>
    <s v="258, Gali 3, Govindpuri, Kalkaji, New Delhi"/>
    <x v="0"/>
    <s v="Indian Rupees(Rs.)"/>
    <x v="0"/>
    <x v="1"/>
    <x v="0"/>
    <n v="24"/>
    <x v="11"/>
    <x v="17"/>
    <x v="3"/>
    <n v="4"/>
    <n v="5"/>
    <d v="2011-04-05T00:00:00"/>
    <s v="Rs.450"/>
    <n v="1"/>
    <n v="450"/>
  </r>
  <r>
    <n v="2211"/>
    <x v="3969"/>
    <n v="1"/>
    <x v="0"/>
    <s v="New Delhi"/>
    <s v="Opposite Desh Bandhu College, Krishna Market, Kalkaji, New Delhi"/>
    <x v="0"/>
    <s v="Indian Rupees(Rs.)"/>
    <x v="0"/>
    <x v="1"/>
    <x v="0"/>
    <n v="23"/>
    <x v="7"/>
    <x v="17"/>
    <x v="5"/>
    <n v="4"/>
    <n v="9"/>
    <d v="2012-04-09T00:00:00"/>
    <s v="Rs.350"/>
    <n v="1"/>
    <n v="350"/>
  </r>
  <r>
    <n v="1904"/>
    <x v="3970"/>
    <n v="1"/>
    <x v="0"/>
    <s v="New Delhi"/>
    <s v="4, Ghaffar Market, Karol Bagh, New Delhi"/>
    <x v="0"/>
    <s v="Indian Rupees(Rs.)"/>
    <x v="0"/>
    <x v="0"/>
    <x v="0"/>
    <n v="149"/>
    <x v="7"/>
    <x v="9"/>
    <x v="8"/>
    <n v="4"/>
    <n v="3"/>
    <d v="2015-04-03T00:00:00"/>
    <s v="Rs.350"/>
    <n v="1"/>
    <n v="350"/>
  </r>
  <r>
    <n v="5664"/>
    <x v="3971"/>
    <n v="1"/>
    <x v="0"/>
    <s v="New Delhi"/>
    <s v="B-14, Tilak Market, Ramesh Nagar, Kirti Nagar, New Delhi"/>
    <x v="0"/>
    <s v="Indian Rupees(Rs.)"/>
    <x v="0"/>
    <x v="1"/>
    <x v="0"/>
    <n v="29"/>
    <x v="0"/>
    <x v="11"/>
    <x v="2"/>
    <n v="4"/>
    <n v="24"/>
    <d v="2018-04-24T00:00:00"/>
    <s v="Rs.300"/>
    <n v="1"/>
    <n v="300"/>
  </r>
  <r>
    <n v="3918"/>
    <x v="2118"/>
    <n v="1"/>
    <x v="0"/>
    <s v="New Delhi"/>
    <s v="B-6/1, Double Story, Near Metro Pillar 371, Ramesh Nagar, Kirti Nagar, New Delhi"/>
    <x v="0"/>
    <s v="Indian Rupees(Rs.)"/>
    <x v="0"/>
    <x v="0"/>
    <x v="0"/>
    <n v="54"/>
    <x v="7"/>
    <x v="30"/>
    <x v="8"/>
    <n v="4"/>
    <n v="21"/>
    <d v="2015-04-21T00:00:00"/>
    <s v="Rs.350"/>
    <n v="1"/>
    <n v="350"/>
  </r>
  <r>
    <n v="8517"/>
    <x v="151"/>
    <n v="1"/>
    <x v="0"/>
    <s v="New Delhi"/>
    <s v="A2, Ganesh Nagar, Laxmi Nagar, New Delhi"/>
    <x v="0"/>
    <s v="Indian Rupees(Rs.)"/>
    <x v="0"/>
    <x v="0"/>
    <x v="0"/>
    <n v="24"/>
    <x v="2"/>
    <x v="13"/>
    <x v="7"/>
    <n v="4"/>
    <n v="9"/>
    <d v="2017-04-09T00:00:00"/>
    <s v="Rs.400"/>
    <n v="1"/>
    <n v="400"/>
  </r>
  <r>
    <n v="301842"/>
    <x v="3972"/>
    <n v="1"/>
    <x v="0"/>
    <s v="New Delhi"/>
    <s v="Street 2, BE-335, Hari Nagar, Mayapuri Phase 2, New Delhi"/>
    <x v="0"/>
    <s v="Indian Rupees(Rs.)"/>
    <x v="0"/>
    <x v="0"/>
    <x v="0"/>
    <n v="20"/>
    <x v="0"/>
    <x v="11"/>
    <x v="0"/>
    <n v="4"/>
    <n v="8"/>
    <d v="2013-04-08T00:00:00"/>
    <s v="Rs.300"/>
    <n v="1"/>
    <n v="300"/>
  </r>
  <r>
    <n v="311228"/>
    <x v="3973"/>
    <n v="1"/>
    <x v="0"/>
    <s v="New Delhi"/>
    <s v="G-14, SSG East Plaza, DDA Local Shopping Centre, Mayur Vihar Phase 3, New Delhi"/>
    <x v="0"/>
    <s v="Indian Rupees(Rs.)"/>
    <x v="0"/>
    <x v="0"/>
    <x v="0"/>
    <n v="5"/>
    <x v="2"/>
    <x v="20"/>
    <x v="3"/>
    <n v="4"/>
    <n v="24"/>
    <d v="2011-04-24T00:00:00"/>
    <s v="Rs.400"/>
    <n v="1"/>
    <n v="400"/>
  </r>
  <r>
    <n v="4634"/>
    <x v="3974"/>
    <n v="1"/>
    <x v="0"/>
    <s v="New Delhi"/>
    <s v="5, DLF, Industrial Area, Near Metro Station, Moti Nagar, New Delhi"/>
    <x v="0"/>
    <s v="Indian Rupees(Rs.)"/>
    <x v="0"/>
    <x v="0"/>
    <x v="0"/>
    <n v="15"/>
    <x v="0"/>
    <x v="13"/>
    <x v="1"/>
    <n v="4"/>
    <n v="3"/>
    <d v="2016-04-03T00:00:00"/>
    <s v="Rs.300"/>
    <n v="1"/>
    <n v="300"/>
  </r>
  <r>
    <n v="5536"/>
    <x v="3975"/>
    <n v="1"/>
    <x v="0"/>
    <s v="New Delhi"/>
    <s v="G 4, Skyline House 85, Nehru Place, New Delhi"/>
    <x v="0"/>
    <s v="Indian Rupees(Rs.)"/>
    <x v="0"/>
    <x v="0"/>
    <x v="0"/>
    <n v="11"/>
    <x v="4"/>
    <x v="27"/>
    <x v="1"/>
    <n v="4"/>
    <n v="17"/>
    <d v="2016-04-17T00:00:00"/>
    <s v="Rs.150"/>
    <n v="1"/>
    <n v="150"/>
  </r>
  <r>
    <n v="6120"/>
    <x v="3976"/>
    <n v="1"/>
    <x v="0"/>
    <s v="New Delhi"/>
    <s v="A 56, Jitar Nagar, Parwana Road, Near, Preet Vihar, New Delhi"/>
    <x v="0"/>
    <s v="Indian Rupees(Rs.)"/>
    <x v="0"/>
    <x v="0"/>
    <x v="0"/>
    <n v="18"/>
    <x v="4"/>
    <x v="11"/>
    <x v="8"/>
    <n v="4"/>
    <n v="19"/>
    <d v="2015-04-19T00:00:00"/>
    <s v="Rs.150"/>
    <n v="1"/>
    <n v="150"/>
  </r>
  <r>
    <n v="18237343"/>
    <x v="3977"/>
    <n v="1"/>
    <x v="0"/>
    <s v="New Delhi"/>
    <s v="2/70, Rajinder Nagar, New Delhi"/>
    <x v="0"/>
    <s v="Indian Rupees(Rs.)"/>
    <x v="0"/>
    <x v="0"/>
    <x v="0"/>
    <n v="6"/>
    <x v="2"/>
    <x v="10"/>
    <x v="6"/>
    <n v="4"/>
    <n v="25"/>
    <d v="2010-04-25T00:00:00"/>
    <s v="Rs.400"/>
    <n v="1"/>
    <n v="400"/>
  </r>
  <r>
    <n v="7342"/>
    <x v="3978"/>
    <n v="1"/>
    <x v="0"/>
    <s v="New Delhi"/>
    <s v="4 D/9, Old Rajinder Nagar Market, Rajinder Nagar, New Delhi"/>
    <x v="0"/>
    <s v="Indian Rupees(Rs.)"/>
    <x v="0"/>
    <x v="0"/>
    <x v="0"/>
    <n v="41"/>
    <x v="0"/>
    <x v="6"/>
    <x v="3"/>
    <n v="4"/>
    <n v="10"/>
    <d v="2011-04-10T00:00:00"/>
    <s v="Rs.300"/>
    <n v="1"/>
    <n v="300"/>
  </r>
  <r>
    <n v="18332676"/>
    <x v="3979"/>
    <n v="1"/>
    <x v="0"/>
    <s v="New Delhi"/>
    <s v="1/9151 West Rohtash Nagar, Shahdara, New Delhi"/>
    <x v="0"/>
    <s v="Indian Rupees(Rs.)"/>
    <x v="0"/>
    <x v="0"/>
    <x v="0"/>
    <n v="6"/>
    <x v="0"/>
    <x v="10"/>
    <x v="4"/>
    <n v="4"/>
    <n v="28"/>
    <d v="2014-04-28T00:00:00"/>
    <s v="Rs.300"/>
    <n v="1"/>
    <n v="300"/>
  </r>
  <r>
    <n v="302452"/>
    <x v="3980"/>
    <n v="1"/>
    <x v="0"/>
    <s v="New Delhi"/>
    <s v="Near Hanuman Mandir, AL Market, New Dekhi, Shalimar Bagh, New Delhi"/>
    <x v="0"/>
    <s v="Indian Rupees(Rs.)"/>
    <x v="0"/>
    <x v="0"/>
    <x v="0"/>
    <n v="4"/>
    <x v="4"/>
    <x v="10"/>
    <x v="4"/>
    <n v="4"/>
    <n v="16"/>
    <d v="2014-04-16T00:00:00"/>
    <s v="Rs.150"/>
    <n v="1"/>
    <n v="150"/>
  </r>
  <r>
    <n v="5412"/>
    <x v="3981"/>
    <n v="1"/>
    <x v="0"/>
    <s v="New Delhi"/>
    <s v="C-23, Near Pali Factory, Uttam Nagar East, Uttam Nagar, New Delhi"/>
    <x v="0"/>
    <s v="Indian Rupees(Rs.)"/>
    <x v="0"/>
    <x v="0"/>
    <x v="0"/>
    <n v="6"/>
    <x v="1"/>
    <x v="10"/>
    <x v="5"/>
    <n v="4"/>
    <n v="13"/>
    <d v="2012-04-13T00:00:00"/>
    <s v="Rs.200"/>
    <n v="1"/>
    <n v="200"/>
  </r>
  <r>
    <n v="3185"/>
    <x v="3982"/>
    <n v="1"/>
    <x v="0"/>
    <s v="New Delhi"/>
    <s v="3058, Near Golcha Cinema, Netaji Subhash Marg, Daryaganj, New Delhi"/>
    <x v="0"/>
    <s v="Indian Rupees(Rs.)"/>
    <x v="0"/>
    <x v="0"/>
    <x v="0"/>
    <n v="88"/>
    <x v="7"/>
    <x v="7"/>
    <x v="3"/>
    <n v="3"/>
    <n v="14"/>
    <d v="2011-03-14T00:00:00"/>
    <s v="Rs.350"/>
    <n v="1"/>
    <n v="350"/>
  </r>
  <r>
    <n v="307861"/>
    <x v="3983"/>
    <n v="1"/>
    <x v="0"/>
    <s v="New Delhi"/>
    <s v="Shop 1, DB Block, Shopping Complex, Hari Nagar, Near Jail Road, New Delhi"/>
    <x v="0"/>
    <s v="Indian Rupees(Rs.)"/>
    <x v="0"/>
    <x v="0"/>
    <x v="0"/>
    <n v="16"/>
    <x v="11"/>
    <x v="20"/>
    <x v="5"/>
    <n v="3"/>
    <n v="21"/>
    <d v="2012-03-21T00:00:00"/>
    <s v="Rs.450"/>
    <n v="1"/>
    <n v="450"/>
  </r>
  <r>
    <n v="9992"/>
    <x v="3984"/>
    <n v="1"/>
    <x v="0"/>
    <s v="New Delhi"/>
    <s v="36/1, Opposite Bus Depot, Kalkaji, New Delhi"/>
    <x v="0"/>
    <s v="Indian Rupees(Rs.)"/>
    <x v="0"/>
    <x v="0"/>
    <x v="0"/>
    <n v="14"/>
    <x v="2"/>
    <x v="20"/>
    <x v="3"/>
    <n v="3"/>
    <n v="8"/>
    <d v="2011-03-08T00:00:00"/>
    <s v="Rs.400"/>
    <n v="1"/>
    <n v="400"/>
  </r>
  <r>
    <n v="2315"/>
    <x v="3974"/>
    <n v="1"/>
    <x v="0"/>
    <s v="New Delhi"/>
    <s v="F 20/10 Mandir Marg, Krishna Nagar, New Delhi"/>
    <x v="0"/>
    <s v="Indian Rupees(Rs.)"/>
    <x v="0"/>
    <x v="0"/>
    <x v="0"/>
    <n v="15"/>
    <x v="6"/>
    <x v="10"/>
    <x v="1"/>
    <n v="3"/>
    <n v="21"/>
    <d v="2016-03-21T00:00:00"/>
    <s v="Rs.250"/>
    <n v="1"/>
    <n v="250"/>
  </r>
  <r>
    <n v="309495"/>
    <x v="3985"/>
    <n v="1"/>
    <x v="0"/>
    <s v="New Delhi"/>
    <s v="420/2, Jheel Khuranja Chowk, Krishna Nagar, New Delhi"/>
    <x v="0"/>
    <s v="Indian Rupees(Rs.)"/>
    <x v="0"/>
    <x v="0"/>
    <x v="0"/>
    <n v="15"/>
    <x v="2"/>
    <x v="17"/>
    <x v="0"/>
    <n v="3"/>
    <n v="6"/>
    <d v="2013-03-06T00:00:00"/>
    <s v="Rs.400"/>
    <n v="1"/>
    <n v="400"/>
  </r>
  <r>
    <n v="308253"/>
    <x v="143"/>
    <n v="1"/>
    <x v="0"/>
    <s v="New Delhi"/>
    <s v="Shop 4, Gali 2, West Guru Angad Nagar, Main Market, Laxmi Nagar, New Delhi"/>
    <x v="0"/>
    <s v="Indian Rupees(Rs.)"/>
    <x v="0"/>
    <x v="0"/>
    <x v="0"/>
    <n v="21"/>
    <x v="7"/>
    <x v="13"/>
    <x v="6"/>
    <n v="3"/>
    <n v="15"/>
    <d v="2010-03-15T00:00:00"/>
    <s v="Rs.350"/>
    <n v="1"/>
    <n v="350"/>
  </r>
  <r>
    <n v="300888"/>
    <x v="3986"/>
    <n v="1"/>
    <x v="0"/>
    <s v="New Delhi"/>
    <s v="H 71, Karbla Jor Bagh Lane, Lodhi Road, New Delhi"/>
    <x v="0"/>
    <s v="Indian Rupees(Rs.)"/>
    <x v="0"/>
    <x v="0"/>
    <x v="0"/>
    <n v="7"/>
    <x v="4"/>
    <x v="20"/>
    <x v="6"/>
    <n v="3"/>
    <n v="25"/>
    <d v="2010-03-25T00:00:00"/>
    <s v="Rs.150"/>
    <n v="1"/>
    <n v="150"/>
  </r>
  <r>
    <n v="8109"/>
    <x v="2321"/>
    <n v="1"/>
    <x v="0"/>
    <s v="New Delhi"/>
    <s v="B 17/E Metro Station, New Ashok Nagar, Near Mayur Vihar Phase 1, New Delhi"/>
    <x v="0"/>
    <s v="Indian Rupees(Rs.)"/>
    <x v="0"/>
    <x v="0"/>
    <x v="0"/>
    <n v="4"/>
    <x v="0"/>
    <x v="20"/>
    <x v="2"/>
    <n v="3"/>
    <n v="11"/>
    <d v="2018-03-11T00:00:00"/>
    <s v="Rs.300"/>
    <n v="1"/>
    <n v="300"/>
  </r>
  <r>
    <n v="9031"/>
    <x v="3987"/>
    <n v="1"/>
    <x v="0"/>
    <s v="New Delhi"/>
    <s v="7, Mukherjee Nagar, New Delhi"/>
    <x v="0"/>
    <s v="Indian Rupees(Rs.)"/>
    <x v="0"/>
    <x v="0"/>
    <x v="0"/>
    <n v="14"/>
    <x v="3"/>
    <x v="10"/>
    <x v="8"/>
    <n v="3"/>
    <n v="5"/>
    <d v="2015-03-05T00:00:00"/>
    <s v="Rs.100"/>
    <n v="1"/>
    <n v="100"/>
  </r>
  <r>
    <n v="5487"/>
    <x v="3916"/>
    <n v="1"/>
    <x v="0"/>
    <s v="New Delhi"/>
    <s v="G-7/35-36, Aggarwal Bhawan, Nehru Place, New Delhi"/>
    <x v="0"/>
    <s v="Indian Rupees(Rs.)"/>
    <x v="0"/>
    <x v="0"/>
    <x v="0"/>
    <n v="104"/>
    <x v="1"/>
    <x v="3"/>
    <x v="7"/>
    <n v="3"/>
    <n v="22"/>
    <d v="2017-03-22T00:00:00"/>
    <s v="Rs.200"/>
    <n v="1"/>
    <n v="200"/>
  </r>
  <r>
    <n v="307171"/>
    <x v="3988"/>
    <n v="1"/>
    <x v="0"/>
    <s v="New Delhi"/>
    <s v="Kashmiri Market, Sector 1, R K Puram, New Delhi"/>
    <x v="0"/>
    <s v="Indian Rupees(Rs.)"/>
    <x v="0"/>
    <x v="0"/>
    <x v="0"/>
    <n v="11"/>
    <x v="7"/>
    <x v="20"/>
    <x v="5"/>
    <n v="3"/>
    <n v="20"/>
    <d v="2012-03-20T00:00:00"/>
    <s v="Rs.350"/>
    <n v="1"/>
    <n v="350"/>
  </r>
  <r>
    <n v="18224550"/>
    <x v="3989"/>
    <n v="1"/>
    <x v="0"/>
    <s v="New Delhi"/>
    <s v="R Block, Rajinder Nagar, New Delhi"/>
    <x v="0"/>
    <s v="Indian Rupees(Rs.)"/>
    <x v="0"/>
    <x v="0"/>
    <x v="0"/>
    <n v="6"/>
    <x v="1"/>
    <x v="20"/>
    <x v="5"/>
    <n v="3"/>
    <n v="23"/>
    <d v="2012-03-23T00:00:00"/>
    <s v="Rs.200"/>
    <n v="1"/>
    <n v="200"/>
  </r>
  <r>
    <n v="311383"/>
    <x v="3058"/>
    <n v="1"/>
    <x v="0"/>
    <s v="New Delhi"/>
    <s v="J-424, New Rajinder Nagar, Rajinder Nagar, New Delhi"/>
    <x v="0"/>
    <s v="Indian Rupees(Rs.)"/>
    <x v="0"/>
    <x v="1"/>
    <x v="0"/>
    <n v="55"/>
    <x v="7"/>
    <x v="27"/>
    <x v="7"/>
    <n v="3"/>
    <n v="16"/>
    <d v="2017-03-16T00:00:00"/>
    <s v="Rs.350"/>
    <n v="1"/>
    <n v="350"/>
  </r>
  <r>
    <n v="302089"/>
    <x v="3990"/>
    <n v="1"/>
    <x v="0"/>
    <s v="New Delhi"/>
    <s v="S-1/68, Old Mahavir Nagar, Tilak Nagar, New Delhi"/>
    <x v="0"/>
    <s v="Indian Rupees(Rs.)"/>
    <x v="0"/>
    <x v="0"/>
    <x v="0"/>
    <n v="26"/>
    <x v="0"/>
    <x v="15"/>
    <x v="2"/>
    <n v="3"/>
    <n v="28"/>
    <d v="2018-03-28T00:00:00"/>
    <s v="Rs.300"/>
    <n v="1"/>
    <n v="300"/>
  </r>
  <r>
    <n v="306185"/>
    <x v="3991"/>
    <n v="1"/>
    <x v="0"/>
    <s v="New Delhi"/>
    <s v="J-7, Arya Samaj Road, Near MLA Office, Uttam Nagar, New Delhi"/>
    <x v="0"/>
    <s v="Indian Rupees(Rs.)"/>
    <x v="0"/>
    <x v="1"/>
    <x v="0"/>
    <n v="5"/>
    <x v="0"/>
    <x v="6"/>
    <x v="6"/>
    <n v="3"/>
    <n v="13"/>
    <d v="2010-03-13T00:00:00"/>
    <s v="Rs.300"/>
    <n v="1"/>
    <n v="300"/>
  </r>
  <r>
    <n v="308950"/>
    <x v="3992"/>
    <n v="1"/>
    <x v="0"/>
    <s v="New Delhi"/>
    <s v="G-20, Near Traffic Signal, Vijay Nagar, New Delhi"/>
    <x v="0"/>
    <s v="Indian Rupees(Rs.)"/>
    <x v="0"/>
    <x v="0"/>
    <x v="0"/>
    <n v="314"/>
    <x v="2"/>
    <x v="7"/>
    <x v="2"/>
    <n v="3"/>
    <n v="1"/>
    <d v="2018-03-01T00:00:00"/>
    <s v="Rs.400"/>
    <n v="1"/>
    <n v="400"/>
  </r>
  <r>
    <n v="6574"/>
    <x v="3993"/>
    <n v="1"/>
    <x v="0"/>
    <s v="New Delhi"/>
    <s v="Ashok Vihar Phase 2, New Delhi"/>
    <x v="0"/>
    <s v="Indian Rupees(Rs.)"/>
    <x v="0"/>
    <x v="0"/>
    <x v="0"/>
    <n v="131"/>
    <x v="1"/>
    <x v="21"/>
    <x v="1"/>
    <n v="2"/>
    <n v="9"/>
    <d v="2016-02-09T00:00:00"/>
    <s v="Rs.200"/>
    <n v="1"/>
    <n v="200"/>
  </r>
  <r>
    <n v="308008"/>
    <x v="3994"/>
    <n v="1"/>
    <x v="0"/>
    <s v="New Delhi"/>
    <s v="187, Church Mission Road, Fatehpuri, Chandni Chowk, New Delhi"/>
    <x v="0"/>
    <s v="Indian Rupees(Rs.)"/>
    <x v="0"/>
    <x v="0"/>
    <x v="0"/>
    <n v="20"/>
    <x v="6"/>
    <x v="10"/>
    <x v="3"/>
    <n v="2"/>
    <n v="15"/>
    <d v="2011-02-15T00:00:00"/>
    <s v="Rs.250"/>
    <n v="1"/>
    <n v="250"/>
  </r>
  <r>
    <n v="9157"/>
    <x v="3995"/>
    <n v="1"/>
    <x v="0"/>
    <s v="New Delhi"/>
    <s v="1937, HC Sen Road, Fountain, Chandni Chowk, New Delhi"/>
    <x v="0"/>
    <s v="Indian Rupees(Rs.)"/>
    <x v="0"/>
    <x v="0"/>
    <x v="0"/>
    <n v="5"/>
    <x v="6"/>
    <x v="20"/>
    <x v="0"/>
    <n v="2"/>
    <n v="14"/>
    <d v="2013-02-14T00:00:00"/>
    <s v="Rs.250"/>
    <n v="1"/>
    <n v="250"/>
  </r>
  <r>
    <n v="7686"/>
    <x v="3996"/>
    <n v="1"/>
    <x v="0"/>
    <s v="New Delhi"/>
    <s v="Community Centre, New Friends Colony, New Delhi"/>
    <x v="0"/>
    <s v="Indian Rupees(Rs.)"/>
    <x v="0"/>
    <x v="0"/>
    <x v="0"/>
    <n v="11"/>
    <x v="11"/>
    <x v="10"/>
    <x v="8"/>
    <n v="2"/>
    <n v="23"/>
    <d v="2015-02-23T00:00:00"/>
    <s v="Rs.450"/>
    <n v="1"/>
    <n v="450"/>
  </r>
  <r>
    <n v="312566"/>
    <x v="3997"/>
    <n v="1"/>
    <x v="0"/>
    <s v="New Delhi"/>
    <s v="H4, H Pocket, Dilshad Garden, New Delhi"/>
    <x v="0"/>
    <s v="Indian Rupees(Rs.)"/>
    <x v="0"/>
    <x v="0"/>
    <x v="0"/>
    <n v="39"/>
    <x v="1"/>
    <x v="4"/>
    <x v="5"/>
    <n v="2"/>
    <n v="10"/>
    <d v="2012-02-10T00:00:00"/>
    <s v="Rs.200"/>
    <n v="1"/>
    <n v="200"/>
  </r>
  <r>
    <n v="313487"/>
    <x v="0"/>
    <n v="1"/>
    <x v="0"/>
    <s v="New Delhi"/>
    <s v="441/8, Jheel Khuranja, Main Road, Geeta Colony, New Delhi"/>
    <x v="0"/>
    <s v="Indian Rupees(Rs.)"/>
    <x v="0"/>
    <x v="0"/>
    <x v="0"/>
    <n v="8"/>
    <x v="7"/>
    <x v="11"/>
    <x v="8"/>
    <n v="2"/>
    <n v="20"/>
    <d v="2015-02-20T00:00:00"/>
    <s v="Rs.350"/>
    <n v="1"/>
    <n v="350"/>
  </r>
  <r>
    <n v="302898"/>
    <x v="3998"/>
    <n v="1"/>
    <x v="0"/>
    <s v="New Delhi"/>
    <s v="Kalkaji, New Delhi"/>
    <x v="0"/>
    <s v="Indian Rupees(Rs.)"/>
    <x v="0"/>
    <x v="1"/>
    <x v="0"/>
    <n v="55"/>
    <x v="6"/>
    <x v="15"/>
    <x v="4"/>
    <n v="2"/>
    <n v="22"/>
    <d v="2014-02-22T00:00:00"/>
    <s v="Rs.250"/>
    <n v="1"/>
    <n v="250"/>
  </r>
  <r>
    <n v="8105"/>
    <x v="3999"/>
    <n v="1"/>
    <x v="0"/>
    <s v="New Delhi"/>
    <s v="A 110, New Ashok Nagar, Near, Mayur Vihar Phase 1, New Delhi"/>
    <x v="0"/>
    <s v="Indian Rupees(Rs.)"/>
    <x v="0"/>
    <x v="0"/>
    <x v="0"/>
    <n v="7"/>
    <x v="4"/>
    <x v="20"/>
    <x v="5"/>
    <n v="2"/>
    <n v="15"/>
    <d v="2012-02-15T00:00:00"/>
    <s v="Rs.150"/>
    <n v="1"/>
    <n v="150"/>
  </r>
  <r>
    <n v="18273527"/>
    <x v="4000"/>
    <n v="1"/>
    <x v="0"/>
    <s v="New Delhi"/>
    <s v="117, Amrit Kaur Market, Opposite New Delhi Railway Station Gate 2, Paharganj, New Delhi"/>
    <x v="0"/>
    <s v="Indian Rupees(Rs.)"/>
    <x v="0"/>
    <x v="0"/>
    <x v="0"/>
    <n v="16"/>
    <x v="2"/>
    <x v="29"/>
    <x v="0"/>
    <n v="2"/>
    <n v="13"/>
    <d v="2013-02-13T00:00:00"/>
    <s v="Rs.400"/>
    <n v="1"/>
    <n v="400"/>
  </r>
  <r>
    <n v="9218"/>
    <x v="4001"/>
    <n v="1"/>
    <x v="0"/>
    <s v="New Delhi"/>
    <s v="Main Road, Palam Gaon, Palam, New Delhi"/>
    <x v="0"/>
    <s v="Indian Rupees(Rs.)"/>
    <x v="0"/>
    <x v="0"/>
    <x v="0"/>
    <n v="6"/>
    <x v="1"/>
    <x v="27"/>
    <x v="1"/>
    <n v="2"/>
    <n v="28"/>
    <d v="2016-02-28T00:00:00"/>
    <s v="Rs.200"/>
    <n v="1"/>
    <n v="200"/>
  </r>
  <r>
    <n v="301763"/>
    <x v="4002"/>
    <n v="1"/>
    <x v="0"/>
    <s v="New Delhi"/>
    <s v="B-6, DDA Market, Prashant Vihar, Sector 14, Rohini, New Delhi"/>
    <x v="0"/>
    <s v="Indian Rupees(Rs.)"/>
    <x v="0"/>
    <x v="1"/>
    <x v="0"/>
    <n v="171"/>
    <x v="6"/>
    <x v="12"/>
    <x v="8"/>
    <n v="2"/>
    <n v="6"/>
    <d v="2015-02-06T00:00:00"/>
    <s v="Rs.250"/>
    <n v="1"/>
    <n v="250"/>
  </r>
  <r>
    <n v="18203159"/>
    <x v="4003"/>
    <n v="1"/>
    <x v="0"/>
    <s v="New Delhi"/>
    <s v="Near Hanuman Dharam Kaanta, IGNOU Road, Sainik Farms, New Delhi"/>
    <x v="0"/>
    <s v="Indian Rupees(Rs.)"/>
    <x v="0"/>
    <x v="1"/>
    <x v="0"/>
    <n v="4"/>
    <x v="0"/>
    <x v="26"/>
    <x v="4"/>
    <n v="2"/>
    <n v="10"/>
    <d v="2014-02-10T00:00:00"/>
    <s v="Rs.300"/>
    <n v="1"/>
    <n v="300"/>
  </r>
  <r>
    <n v="309505"/>
    <x v="2118"/>
    <n v="1"/>
    <x v="0"/>
    <s v="New Delhi"/>
    <s v="47/3, Yusuf Sarai Main Market, Yusuf Sarai, New Delhi"/>
    <x v="0"/>
    <s v="Indian Rupees(Rs.)"/>
    <x v="0"/>
    <x v="0"/>
    <x v="0"/>
    <n v="25"/>
    <x v="11"/>
    <x v="10"/>
    <x v="4"/>
    <n v="2"/>
    <n v="4"/>
    <d v="2014-02-04T00:00:00"/>
    <s v="Rs.450"/>
    <n v="1"/>
    <n v="450"/>
  </r>
  <r>
    <n v="302490"/>
    <x v="3901"/>
    <n v="1"/>
    <x v="0"/>
    <s v="New Delhi"/>
    <s v="H 1A, New Gobind Pura, Near, Chander Nagar, New Delhi"/>
    <x v="0"/>
    <s v="Indian Rupees(Rs.)"/>
    <x v="0"/>
    <x v="0"/>
    <x v="0"/>
    <n v="12"/>
    <x v="2"/>
    <x v="10"/>
    <x v="6"/>
    <n v="1"/>
    <n v="15"/>
    <d v="2010-01-15T00:00:00"/>
    <s v="Rs.400"/>
    <n v="1"/>
    <n v="400"/>
  </r>
  <r>
    <n v="4065"/>
    <x v="4004"/>
    <n v="1"/>
    <x v="0"/>
    <s v="New Delhi"/>
    <s v="12, Hudson Lane, D.D.A. Market, Kingsway Camp, Delhi University-GTB Nagar, New Delhi"/>
    <x v="0"/>
    <s v="Indian Rupees(Rs.)"/>
    <x v="0"/>
    <x v="0"/>
    <x v="0"/>
    <n v="51"/>
    <x v="0"/>
    <x v="15"/>
    <x v="1"/>
    <n v="1"/>
    <n v="8"/>
    <d v="2016-01-08T00:00:00"/>
    <s v="Rs.300"/>
    <n v="1"/>
    <n v="300"/>
  </r>
  <r>
    <n v="5767"/>
    <x v="4005"/>
    <n v="1"/>
    <x v="0"/>
    <s v="New Delhi"/>
    <s v="Shop 5-6, Parmananda Chowk, Kingsway Camp, Delhi University-GTB Nagar, New Delhi"/>
    <x v="0"/>
    <s v="Indian Rupees(Rs.)"/>
    <x v="0"/>
    <x v="0"/>
    <x v="0"/>
    <n v="5"/>
    <x v="4"/>
    <x v="20"/>
    <x v="2"/>
    <n v="1"/>
    <n v="23"/>
    <d v="2018-01-23T00:00:00"/>
    <s v="Rs.150"/>
    <n v="1"/>
    <n v="150"/>
  </r>
  <r>
    <n v="7774"/>
    <x v="4006"/>
    <n v="1"/>
    <x v="0"/>
    <s v="New Delhi"/>
    <s v="Dilli Haat, INA, New Delhi"/>
    <x v="0"/>
    <s v="Indian Rupees(Rs.)"/>
    <x v="0"/>
    <x v="0"/>
    <x v="0"/>
    <n v="24"/>
    <x v="11"/>
    <x v="9"/>
    <x v="7"/>
    <n v="1"/>
    <n v="9"/>
    <d v="2017-01-09T00:00:00"/>
    <s v="Rs.450"/>
    <n v="1"/>
    <n v="450"/>
  </r>
  <r>
    <n v="308107"/>
    <x v="626"/>
    <n v="1"/>
    <x v="0"/>
    <s v="New Delhi"/>
    <s v="Shop 3, 25/6, East Patel Nagar, New Delhi"/>
    <x v="0"/>
    <s v="Indian Rupees(Rs.)"/>
    <x v="0"/>
    <x v="1"/>
    <x v="0"/>
    <n v="53"/>
    <x v="0"/>
    <x v="9"/>
    <x v="5"/>
    <n v="1"/>
    <n v="12"/>
    <d v="2012-01-12T00:00:00"/>
    <s v="Rs.300"/>
    <n v="1"/>
    <n v="300"/>
  </r>
  <r>
    <n v="312355"/>
    <x v="4007"/>
    <n v="1"/>
    <x v="0"/>
    <s v="New Delhi"/>
    <s v="G-6/7, Balaji Plaza, DDA Market, Gujranwala Town, New Delhi"/>
    <x v="0"/>
    <s v="Indian Rupees(Rs.)"/>
    <x v="0"/>
    <x v="0"/>
    <x v="0"/>
    <n v="11"/>
    <x v="2"/>
    <x v="10"/>
    <x v="6"/>
    <n v="1"/>
    <n v="8"/>
    <d v="2010-01-08T00:00:00"/>
    <s v="Rs.400"/>
    <n v="1"/>
    <n v="400"/>
  </r>
  <r>
    <n v="307025"/>
    <x v="4008"/>
    <n v="1"/>
    <x v="0"/>
    <s v="New Delhi"/>
    <s v="D-137, Gautam Nagar, Near Hauz Khas, New Delhi"/>
    <x v="0"/>
    <s v="Indian Rupees(Rs.)"/>
    <x v="0"/>
    <x v="0"/>
    <x v="0"/>
    <n v="8"/>
    <x v="4"/>
    <x v="27"/>
    <x v="7"/>
    <n v="1"/>
    <n v="26"/>
    <d v="2017-01-26T00:00:00"/>
    <s v="Rs.150"/>
    <n v="1"/>
    <n v="150"/>
  </r>
  <r>
    <n v="301857"/>
    <x v="4009"/>
    <n v="1"/>
    <x v="0"/>
    <s v="New Delhi"/>
    <s v="A 2A, DDA Flat, Hari Nagar, Virender Nagar, Jail Road, New Delhi"/>
    <x v="0"/>
    <s v="Indian Rupees(Rs.)"/>
    <x v="0"/>
    <x v="0"/>
    <x v="0"/>
    <n v="15"/>
    <x v="0"/>
    <x v="13"/>
    <x v="5"/>
    <n v="1"/>
    <n v="11"/>
    <d v="2012-01-11T00:00:00"/>
    <s v="Rs.300"/>
    <n v="1"/>
    <n v="300"/>
  </r>
  <r>
    <n v="309778"/>
    <x v="4010"/>
    <n v="1"/>
    <x v="0"/>
    <s v="New Delhi"/>
    <s v="GF-47, Plot 7, TDI Center, Jasola, New Delhi"/>
    <x v="0"/>
    <s v="Indian Rupees(Rs.)"/>
    <x v="0"/>
    <x v="0"/>
    <x v="0"/>
    <n v="33"/>
    <x v="0"/>
    <x v="15"/>
    <x v="5"/>
    <n v="1"/>
    <n v="6"/>
    <d v="2012-01-06T00:00:00"/>
    <s v="Rs.300"/>
    <n v="1"/>
    <n v="300"/>
  </r>
  <r>
    <n v="302938"/>
    <x v="4011"/>
    <n v="1"/>
    <x v="0"/>
    <s v="New Delhi"/>
    <s v="Govind Puri, Kalkaji, New Delhi"/>
    <x v="0"/>
    <s v="Indian Rupees(Rs.)"/>
    <x v="0"/>
    <x v="0"/>
    <x v="0"/>
    <n v="9"/>
    <x v="4"/>
    <x v="13"/>
    <x v="5"/>
    <n v="1"/>
    <n v="13"/>
    <d v="2012-01-13T00:00:00"/>
    <s v="Rs.150"/>
    <n v="1"/>
    <n v="150"/>
  </r>
  <r>
    <n v="6667"/>
    <x v="4012"/>
    <n v="1"/>
    <x v="0"/>
    <s v="New Delhi"/>
    <s v="5307, Shree Ram Bhavan, Chandrawal Road, Kamla Nagar, New Delhi"/>
    <x v="0"/>
    <s v="Indian Rupees(Rs.)"/>
    <x v="0"/>
    <x v="0"/>
    <x v="0"/>
    <n v="97"/>
    <x v="0"/>
    <x v="9"/>
    <x v="1"/>
    <n v="1"/>
    <n v="27"/>
    <d v="2016-01-27T00:00:00"/>
    <s v="Rs.300"/>
    <n v="1"/>
    <n v="300"/>
  </r>
  <r>
    <n v="311719"/>
    <x v="4013"/>
    <n v="1"/>
    <x v="0"/>
    <s v="New Delhi"/>
    <s v="1963, Nai Bank Street, Karol Bagh, New Delhi"/>
    <x v="0"/>
    <s v="Indian Rupees(Rs.)"/>
    <x v="0"/>
    <x v="0"/>
    <x v="0"/>
    <n v="43"/>
    <x v="0"/>
    <x v="4"/>
    <x v="0"/>
    <n v="1"/>
    <n v="28"/>
    <d v="2013-01-28T00:00:00"/>
    <s v="Rs.300"/>
    <n v="1"/>
    <n v="300"/>
  </r>
  <r>
    <n v="18254532"/>
    <x v="4014"/>
    <n v="1"/>
    <x v="0"/>
    <s v="New Delhi"/>
    <s v="Opposite ICICI Bank, Main Road, Mukherjee Nagar, New Delhi"/>
    <x v="0"/>
    <s v="Indian Rupees(Rs.)"/>
    <x v="0"/>
    <x v="0"/>
    <x v="0"/>
    <n v="11"/>
    <x v="1"/>
    <x v="10"/>
    <x v="8"/>
    <n v="1"/>
    <n v="7"/>
    <d v="2015-01-07T00:00:00"/>
    <s v="Rs.200"/>
    <n v="1"/>
    <n v="200"/>
  </r>
  <r>
    <n v="9408"/>
    <x v="4015"/>
    <n v="1"/>
    <x v="0"/>
    <s v="New Delhi"/>
    <s v="D-1/17, Rohini, New Delhi"/>
    <x v="0"/>
    <s v="Indian Rupees(Rs.)"/>
    <x v="0"/>
    <x v="0"/>
    <x v="0"/>
    <n v="64"/>
    <x v="6"/>
    <x v="15"/>
    <x v="3"/>
    <n v="1"/>
    <n v="28"/>
    <d v="2011-01-28T00:00:00"/>
    <s v="Rs.250"/>
    <n v="1"/>
    <n v="250"/>
  </r>
  <r>
    <n v="18348790"/>
    <x v="4016"/>
    <n v="1"/>
    <x v="0"/>
    <s v="New Delhi"/>
    <s v="C-14, Ambika Apartment, Westend Marg Lane 4, Saidullajab, Saket, New Delhi"/>
    <x v="0"/>
    <s v="Indian Rupees(Rs.)"/>
    <x v="0"/>
    <x v="0"/>
    <x v="0"/>
    <n v="10"/>
    <x v="0"/>
    <x v="11"/>
    <x v="2"/>
    <n v="1"/>
    <n v="25"/>
    <d v="2018-01-25T00:00:00"/>
    <s v="Rs.300"/>
    <n v="1"/>
    <n v="300"/>
  </r>
  <r>
    <n v="302424"/>
    <x v="4017"/>
    <n v="1"/>
    <x v="0"/>
    <s v="New Delhi"/>
    <s v="Loni Road, Shahdara, New Delhi"/>
    <x v="0"/>
    <s v="Indian Rupees(Rs.)"/>
    <x v="0"/>
    <x v="0"/>
    <x v="0"/>
    <n v="40"/>
    <x v="4"/>
    <x v="15"/>
    <x v="6"/>
    <n v="1"/>
    <n v="28"/>
    <d v="2010-01-28T00:00:00"/>
    <s v="Rs.150"/>
    <n v="1"/>
    <n v="150"/>
  </r>
  <r>
    <n v="6107"/>
    <x v="4018"/>
    <n v="1"/>
    <x v="0"/>
    <s v="New Delhi"/>
    <s v="R 4, Main Market, Shakarpur, New Delhi"/>
    <x v="0"/>
    <s v="Indian Rupees(Rs.)"/>
    <x v="0"/>
    <x v="0"/>
    <x v="0"/>
    <n v="11"/>
    <x v="1"/>
    <x v="27"/>
    <x v="4"/>
    <n v="1"/>
    <n v="7"/>
    <d v="2014-01-07T00:00:00"/>
    <s v="Rs.200"/>
    <n v="1"/>
    <n v="200"/>
  </r>
  <r>
    <n v="6079"/>
    <x v="4019"/>
    <n v="1"/>
    <x v="0"/>
    <s v="New Delhi"/>
    <s v="27, Satnam Park, Bhagat Singh Road, Chander Nagar, New Delhi"/>
    <x v="0"/>
    <s v="Indian Rupees(Rs.)"/>
    <x v="0"/>
    <x v="0"/>
    <x v="0"/>
    <n v="21"/>
    <x v="1"/>
    <x v="15"/>
    <x v="7"/>
    <n v="12"/>
    <n v="10"/>
    <d v="2017-12-10T00:00:00"/>
    <s v="Rs.200"/>
    <n v="1"/>
    <n v="200"/>
  </r>
  <r>
    <n v="1044"/>
    <x v="4020"/>
    <n v="1"/>
    <x v="0"/>
    <s v="New Delhi"/>
    <s v="4702/21, Ansari Road, Daryaganj, New Delhi"/>
    <x v="0"/>
    <s v="Indian Rupees(Rs.)"/>
    <x v="0"/>
    <x v="0"/>
    <x v="0"/>
    <n v="57"/>
    <x v="2"/>
    <x v="21"/>
    <x v="4"/>
    <n v="12"/>
    <n v="5"/>
    <d v="2014-12-05T00:00:00"/>
    <s v="Rs.400"/>
    <n v="1"/>
    <n v="400"/>
  </r>
  <r>
    <n v="18124346"/>
    <x v="1603"/>
    <n v="1"/>
    <x v="0"/>
    <s v="New Delhi"/>
    <s v="LIG Flats, G.T.B. Enclave, Dilshad Garden, New Delhi"/>
    <x v="0"/>
    <s v="Indian Rupees(Rs.)"/>
    <x v="0"/>
    <x v="0"/>
    <x v="0"/>
    <n v="4"/>
    <x v="2"/>
    <x v="20"/>
    <x v="4"/>
    <n v="12"/>
    <n v="14"/>
    <d v="2014-12-14T00:00:00"/>
    <s v="Rs.400"/>
    <n v="1"/>
    <n v="400"/>
  </r>
  <r>
    <n v="310202"/>
    <x v="626"/>
    <n v="1"/>
    <x v="0"/>
    <s v="New Delhi"/>
    <s v="E-146, Near Incense Showroom, Kamla Nagar, New Delhi"/>
    <x v="0"/>
    <s v="Indian Rupees(Rs.)"/>
    <x v="0"/>
    <x v="1"/>
    <x v="0"/>
    <n v="15"/>
    <x v="2"/>
    <x v="20"/>
    <x v="0"/>
    <n v="12"/>
    <n v="14"/>
    <d v="2013-12-14T00:00:00"/>
    <s v="Rs.400"/>
    <n v="1"/>
    <n v="400"/>
  </r>
  <r>
    <n v="303784"/>
    <x v="4021"/>
    <n v="1"/>
    <x v="0"/>
    <s v="New Delhi"/>
    <s v="47, Krishna Market, Lajpat Nagar 1, New Delhi"/>
    <x v="0"/>
    <s v="Indian Rupees(Rs.)"/>
    <x v="0"/>
    <x v="1"/>
    <x v="0"/>
    <n v="10"/>
    <x v="3"/>
    <x v="17"/>
    <x v="1"/>
    <n v="12"/>
    <n v="6"/>
    <d v="2016-12-06T00:00:00"/>
    <s v="Rs.100"/>
    <n v="1"/>
    <n v="100"/>
  </r>
  <r>
    <n v="309499"/>
    <x v="4022"/>
    <n v="1"/>
    <x v="0"/>
    <s v="New Delhi"/>
    <s v="140-A, Pocket A3, Mayur Vihar Phase 3, New Delhi"/>
    <x v="0"/>
    <s v="Indian Rupees(Rs.)"/>
    <x v="0"/>
    <x v="0"/>
    <x v="0"/>
    <n v="6"/>
    <x v="1"/>
    <x v="10"/>
    <x v="7"/>
    <n v="12"/>
    <n v="10"/>
    <d v="2017-12-10T00:00:00"/>
    <s v="Rs.200"/>
    <n v="1"/>
    <n v="200"/>
  </r>
  <r>
    <n v="300958"/>
    <x v="4023"/>
    <n v="1"/>
    <x v="0"/>
    <s v="New Delhi"/>
    <s v="Near Ryan International School, Mayur Vihar Phase 3, New Delhi"/>
    <x v="0"/>
    <s v="Indian Rupees(Rs.)"/>
    <x v="0"/>
    <x v="0"/>
    <x v="0"/>
    <n v="6"/>
    <x v="1"/>
    <x v="10"/>
    <x v="6"/>
    <n v="12"/>
    <n v="20"/>
    <d v="2010-12-20T00:00:00"/>
    <s v="Rs.200"/>
    <n v="1"/>
    <n v="200"/>
  </r>
  <r>
    <n v="301994"/>
    <x v="651"/>
    <n v="1"/>
    <x v="0"/>
    <s v="New Delhi"/>
    <s v="WZ 613, Main Market, Palam Colony, Palam, New Delhi"/>
    <x v="0"/>
    <s v="Indian Rupees(Rs.)"/>
    <x v="0"/>
    <x v="0"/>
    <x v="0"/>
    <n v="5"/>
    <x v="11"/>
    <x v="10"/>
    <x v="7"/>
    <n v="12"/>
    <n v="5"/>
    <d v="2017-12-05T00:00:00"/>
    <s v="Rs.450"/>
    <n v="1"/>
    <n v="450"/>
  </r>
  <r>
    <n v="306729"/>
    <x v="4024"/>
    <n v="1"/>
    <x v="0"/>
    <s v="New Delhi"/>
    <s v="Near Hero Showroom, Dabri Road, Palam, New Delhi"/>
    <x v="0"/>
    <s v="Indian Rupees(Rs.)"/>
    <x v="0"/>
    <x v="0"/>
    <x v="0"/>
    <n v="6"/>
    <x v="4"/>
    <x v="10"/>
    <x v="5"/>
    <n v="12"/>
    <n v="8"/>
    <d v="2012-12-08T00:00:00"/>
    <s v="Rs.150"/>
    <n v="1"/>
    <n v="150"/>
  </r>
  <r>
    <n v="8688"/>
    <x v="4025"/>
    <n v="1"/>
    <x v="0"/>
    <s v="New Delhi"/>
    <s v="143, Shankar Road, Rajinder Nagar, New Delhi"/>
    <x v="0"/>
    <s v="Indian Rupees(Rs.)"/>
    <x v="0"/>
    <x v="0"/>
    <x v="0"/>
    <n v="25"/>
    <x v="0"/>
    <x v="13"/>
    <x v="3"/>
    <n v="12"/>
    <n v="20"/>
    <d v="2011-12-20T00:00:00"/>
    <s v="Rs.300"/>
    <n v="1"/>
    <n v="300"/>
  </r>
  <r>
    <n v="308992"/>
    <x v="4026"/>
    <n v="1"/>
    <x v="0"/>
    <s v="New Delhi"/>
    <s v="Shop 11, IGNOU Road, Saidulajab, Saket, New Delhi"/>
    <x v="0"/>
    <s v="Indian Rupees(Rs.)"/>
    <x v="0"/>
    <x v="0"/>
    <x v="0"/>
    <n v="8"/>
    <x v="3"/>
    <x v="10"/>
    <x v="8"/>
    <n v="12"/>
    <n v="11"/>
    <d v="2015-12-11T00:00:00"/>
    <s v="Rs.100"/>
    <n v="1"/>
    <n v="100"/>
  </r>
  <r>
    <n v="7603"/>
    <x v="4027"/>
    <n v="1"/>
    <x v="0"/>
    <s v="New Delhi"/>
    <s v="6, Satyaniketan, New Delhi"/>
    <x v="0"/>
    <s v="Indian Rupees(Rs.)"/>
    <x v="0"/>
    <x v="0"/>
    <x v="0"/>
    <n v="26"/>
    <x v="6"/>
    <x v="10"/>
    <x v="5"/>
    <n v="12"/>
    <n v="22"/>
    <d v="2012-12-22T00:00:00"/>
    <s v="Rs.250"/>
    <n v="1"/>
    <n v="250"/>
  </r>
  <r>
    <n v="18481305"/>
    <x v="4028"/>
    <n v="1"/>
    <x v="0"/>
    <s v="New Delhi"/>
    <s v="253/2, Shahpur Jat, New Delhi"/>
    <x v="0"/>
    <s v="Indian Rupees(Rs.)"/>
    <x v="0"/>
    <x v="0"/>
    <x v="0"/>
    <n v="13"/>
    <x v="2"/>
    <x v="4"/>
    <x v="2"/>
    <n v="12"/>
    <n v="5"/>
    <d v="2018-12-05T00:00:00"/>
    <s v="Rs.400"/>
    <n v="1"/>
    <n v="400"/>
  </r>
  <r>
    <n v="302471"/>
    <x v="4029"/>
    <n v="1"/>
    <x v="0"/>
    <s v="New Delhi"/>
    <s v="BK 1/3, Block BK 1, Shalimar Bagh, New Delhi"/>
    <x v="0"/>
    <s v="Indian Rupees(Rs.)"/>
    <x v="0"/>
    <x v="0"/>
    <x v="0"/>
    <n v="11"/>
    <x v="6"/>
    <x v="10"/>
    <x v="0"/>
    <n v="12"/>
    <n v="28"/>
    <d v="2013-12-28T00:00:00"/>
    <s v="Rs.250"/>
    <n v="1"/>
    <n v="250"/>
  </r>
  <r>
    <n v="308080"/>
    <x v="4030"/>
    <n v="1"/>
    <x v="0"/>
    <s v="New Delhi"/>
    <s v="Near Metro Pillar 431, Main Najafgarh Road, Tagore Garden, New Delhi"/>
    <x v="0"/>
    <s v="Indian Rupees(Rs.)"/>
    <x v="0"/>
    <x v="1"/>
    <x v="0"/>
    <n v="55"/>
    <x v="2"/>
    <x v="4"/>
    <x v="0"/>
    <n v="12"/>
    <n v="23"/>
    <d v="2013-12-23T00:00:00"/>
    <s v="Rs.400"/>
    <n v="1"/>
    <n v="400"/>
  </r>
  <r>
    <n v="18246995"/>
    <x v="4031"/>
    <n v="1"/>
    <x v="0"/>
    <s v="New Delhi"/>
    <s v="Unit No- 2, F234, Vikaspuri, New Delhi"/>
    <x v="0"/>
    <s v="Indian Rupees(Rs.)"/>
    <x v="0"/>
    <x v="1"/>
    <x v="0"/>
    <n v="31"/>
    <x v="7"/>
    <x v="27"/>
    <x v="7"/>
    <n v="12"/>
    <n v="27"/>
    <d v="2017-12-27T00:00:00"/>
    <s v="Rs.350"/>
    <n v="1"/>
    <n v="350"/>
  </r>
  <r>
    <n v="304697"/>
    <x v="4032"/>
    <n v="1"/>
    <x v="0"/>
    <s v="New Delhi"/>
    <s v="Ground Floor, Plot 482, Haveli Haider Quli, Near Andhra Bank, Chandni Chowk, New Delhi"/>
    <x v="0"/>
    <s v="Indian Rupees(Rs.)"/>
    <x v="0"/>
    <x v="0"/>
    <x v="0"/>
    <n v="29"/>
    <x v="0"/>
    <x v="4"/>
    <x v="6"/>
    <n v="11"/>
    <n v="28"/>
    <d v="2010-11-28T00:00:00"/>
    <s v="Rs.300"/>
    <n v="1"/>
    <n v="300"/>
  </r>
  <r>
    <n v="5467"/>
    <x v="4033"/>
    <n v="1"/>
    <x v="0"/>
    <s v="New Delhi"/>
    <s v="36, Gali Paranthe Wali, Chandni Chowk, New Delhi"/>
    <x v="0"/>
    <s v="Indian Rupees(Rs.)"/>
    <x v="0"/>
    <x v="0"/>
    <x v="0"/>
    <n v="297"/>
    <x v="4"/>
    <x v="7"/>
    <x v="8"/>
    <n v="11"/>
    <n v="17"/>
    <d v="2015-11-17T00:00:00"/>
    <s v="Rs.150"/>
    <n v="1"/>
    <n v="150"/>
  </r>
  <r>
    <n v="301405"/>
    <x v="4034"/>
    <n v="1"/>
    <x v="0"/>
    <s v="New Delhi"/>
    <s v="Shop 25, Market 2, Chittaranjan Park, New Delhi"/>
    <x v="0"/>
    <s v="Indian Rupees(Rs.)"/>
    <x v="0"/>
    <x v="1"/>
    <x v="0"/>
    <n v="71"/>
    <x v="7"/>
    <x v="17"/>
    <x v="8"/>
    <n v="11"/>
    <n v="8"/>
    <d v="2015-11-08T00:00:00"/>
    <s v="Rs.350"/>
    <n v="1"/>
    <n v="350"/>
  </r>
  <r>
    <n v="300584"/>
    <x v="4035"/>
    <n v="1"/>
    <x v="0"/>
    <s v="New Delhi"/>
    <s v="148, Scindia House, Behind Prem Nath Motor Corporation, Janpath, New Delhi"/>
    <x v="0"/>
    <s v="Indian Rupees(Rs.)"/>
    <x v="0"/>
    <x v="0"/>
    <x v="0"/>
    <n v="7"/>
    <x v="2"/>
    <x v="10"/>
    <x v="5"/>
    <n v="11"/>
    <n v="24"/>
    <d v="2012-11-24T00:00:00"/>
    <s v="Rs.400"/>
    <n v="1"/>
    <n v="400"/>
  </r>
  <r>
    <n v="7857"/>
    <x v="4036"/>
    <n v="1"/>
    <x v="0"/>
    <s v="New Delhi"/>
    <s v="HS 6/1, Kailash Colony Market, Kailash Colony, New Delhi"/>
    <x v="0"/>
    <s v="Indian Rupees(Rs.)"/>
    <x v="0"/>
    <x v="0"/>
    <x v="0"/>
    <n v="21"/>
    <x v="4"/>
    <x v="15"/>
    <x v="4"/>
    <n v="11"/>
    <n v="23"/>
    <d v="2014-11-23T00:00:00"/>
    <s v="Rs.150"/>
    <n v="1"/>
    <n v="150"/>
  </r>
  <r>
    <n v="4325"/>
    <x v="482"/>
    <n v="1"/>
    <x v="0"/>
    <s v="New Delhi"/>
    <s v="R-16, Nehru Enclave, Near Paras Ground, Main Kalkaji Road, Kalkaji, New Delhi"/>
    <x v="0"/>
    <s v="Indian Rupees(Rs.)"/>
    <x v="0"/>
    <x v="1"/>
    <x v="0"/>
    <n v="11"/>
    <x v="7"/>
    <x v="26"/>
    <x v="6"/>
    <n v="11"/>
    <n v="20"/>
    <d v="2010-11-20T00:00:00"/>
    <s v="Rs.350"/>
    <n v="1"/>
    <n v="350"/>
  </r>
  <r>
    <n v="313381"/>
    <x v="4037"/>
    <n v="1"/>
    <x v="0"/>
    <s v="New Delhi"/>
    <s v="B-15, Opposite Khandelwal Hospital, East, Krishna Nagar, New Delhi"/>
    <x v="0"/>
    <s v="Indian Rupees(Rs.)"/>
    <x v="0"/>
    <x v="0"/>
    <x v="0"/>
    <n v="4"/>
    <x v="4"/>
    <x v="20"/>
    <x v="3"/>
    <n v="11"/>
    <n v="21"/>
    <d v="2011-11-21T00:00:00"/>
    <s v="Rs.150"/>
    <n v="1"/>
    <n v="150"/>
  </r>
  <r>
    <n v="305949"/>
    <x v="4038"/>
    <n v="1"/>
    <x v="0"/>
    <s v="New Delhi"/>
    <s v="E - 24, Jawahar Park, Laxmi Nagar, New Delhi"/>
    <x v="0"/>
    <s v="Indian Rupees(Rs.)"/>
    <x v="0"/>
    <x v="0"/>
    <x v="0"/>
    <n v="13"/>
    <x v="0"/>
    <x v="10"/>
    <x v="5"/>
    <n v="11"/>
    <n v="22"/>
    <d v="2012-11-22T00:00:00"/>
    <s v="Rs.300"/>
    <n v="1"/>
    <n v="300"/>
  </r>
  <r>
    <n v="18260604"/>
    <x v="4039"/>
    <n v="1"/>
    <x v="0"/>
    <s v="New Delhi"/>
    <s v="Shop 2, Plot 1, Sikka Plaza, Mayur Vihar Phase 1, New Delhi"/>
    <x v="0"/>
    <s v="Indian Rupees(Rs.)"/>
    <x v="0"/>
    <x v="0"/>
    <x v="0"/>
    <n v="14"/>
    <x v="6"/>
    <x v="6"/>
    <x v="0"/>
    <n v="11"/>
    <n v="21"/>
    <d v="2013-11-21T00:00:00"/>
    <s v="Rs.250"/>
    <n v="1"/>
    <n v="250"/>
  </r>
  <r>
    <n v="301116"/>
    <x v="4040"/>
    <n v="1"/>
    <x v="0"/>
    <s v="New Delhi"/>
    <s v="C-1/30, New Kondli, Near Mangal Bazar Chowk, Mayur Vihar Phase 3, New Delhi"/>
    <x v="0"/>
    <s v="Indian Rupees(Rs.)"/>
    <x v="0"/>
    <x v="0"/>
    <x v="0"/>
    <n v="28"/>
    <x v="11"/>
    <x v="15"/>
    <x v="4"/>
    <n v="11"/>
    <n v="7"/>
    <d v="2014-11-07T00:00:00"/>
    <s v="Rs.450"/>
    <n v="1"/>
    <n v="450"/>
  </r>
  <r>
    <n v="307990"/>
    <x v="4041"/>
    <n v="1"/>
    <x v="0"/>
    <s v="New Delhi"/>
    <s v="13-A/4, Ward 1, Opposite Bhool Bhuliyan, Mehrauli, New Delhi"/>
    <x v="0"/>
    <s v="Indian Rupees(Rs.)"/>
    <x v="0"/>
    <x v="0"/>
    <x v="0"/>
    <n v="9"/>
    <x v="6"/>
    <x v="20"/>
    <x v="8"/>
    <n v="11"/>
    <n v="17"/>
    <d v="2015-11-17T00:00:00"/>
    <s v="Rs.250"/>
    <n v="1"/>
    <n v="250"/>
  </r>
  <r>
    <n v="307730"/>
    <x v="4042"/>
    <n v="1"/>
    <x v="0"/>
    <s v="New Delhi"/>
    <s v="Food Court, 2nd Floor, Moments Mall, Kirti Nagar, New Delhi"/>
    <x v="0"/>
    <s v="Indian Rupees(Rs.)"/>
    <x v="0"/>
    <x v="0"/>
    <x v="0"/>
    <n v="33"/>
    <x v="2"/>
    <x v="4"/>
    <x v="1"/>
    <n v="11"/>
    <n v="1"/>
    <d v="2016-11-01T00:00:00"/>
    <s v="Rs.400"/>
    <n v="1"/>
    <n v="400"/>
  </r>
  <r>
    <n v="308347"/>
    <x v="4043"/>
    <n v="1"/>
    <x v="0"/>
    <s v="New Delhi"/>
    <s v="G-8, Eros Apartment 56, Nehru Place, New Delhi"/>
    <x v="0"/>
    <s v="Indian Rupees(Rs.)"/>
    <x v="0"/>
    <x v="0"/>
    <x v="0"/>
    <n v="14"/>
    <x v="1"/>
    <x v="11"/>
    <x v="8"/>
    <n v="11"/>
    <n v="26"/>
    <d v="2015-11-26T00:00:00"/>
    <s v="Rs.200"/>
    <n v="1"/>
    <n v="200"/>
  </r>
  <r>
    <n v="300620"/>
    <x v="4044"/>
    <n v="1"/>
    <x v="0"/>
    <s v="New Delhi"/>
    <s v="9005, Chowk Multani Dhanda, Paharganj, New Delhi"/>
    <x v="0"/>
    <s v="Indian Rupees(Rs.)"/>
    <x v="0"/>
    <x v="0"/>
    <x v="0"/>
    <n v="25"/>
    <x v="0"/>
    <x v="15"/>
    <x v="7"/>
    <n v="11"/>
    <n v="10"/>
    <d v="2017-11-10T00:00:00"/>
    <s v="Rs.300"/>
    <n v="1"/>
    <n v="300"/>
  </r>
  <r>
    <n v="7824"/>
    <x v="4045"/>
    <n v="1"/>
    <x v="0"/>
    <s v="New Delhi"/>
    <s v="2, Pocket N, DDA Market, Sarita Vihar, New Delhi"/>
    <x v="0"/>
    <s v="Indian Rupees(Rs.)"/>
    <x v="0"/>
    <x v="0"/>
    <x v="0"/>
    <n v="14"/>
    <x v="4"/>
    <x v="10"/>
    <x v="4"/>
    <n v="11"/>
    <n v="19"/>
    <d v="2014-11-19T00:00:00"/>
    <s v="Rs.150"/>
    <n v="1"/>
    <n v="150"/>
  </r>
  <r>
    <n v="3463"/>
    <x v="4046"/>
    <n v="1"/>
    <x v="0"/>
    <s v="New Delhi"/>
    <s v="4, Satyaniketan Market, Satyaniketan, New Delhi"/>
    <x v="0"/>
    <s v="Indian Rupees(Rs.)"/>
    <x v="0"/>
    <x v="0"/>
    <x v="0"/>
    <n v="11"/>
    <x v="0"/>
    <x v="6"/>
    <x v="4"/>
    <n v="11"/>
    <n v="18"/>
    <d v="2014-11-18T00:00:00"/>
    <s v="Rs.300"/>
    <n v="1"/>
    <n v="300"/>
  </r>
  <r>
    <n v="302369"/>
    <x v="4047"/>
    <n v="1"/>
    <x v="0"/>
    <s v="New Delhi"/>
    <s v="Opposite Green Field School, Naveen, Shahdara, New Delhi"/>
    <x v="0"/>
    <s v="Indian Rupees(Rs.)"/>
    <x v="0"/>
    <x v="0"/>
    <x v="0"/>
    <n v="5"/>
    <x v="4"/>
    <x v="6"/>
    <x v="6"/>
    <n v="11"/>
    <n v="27"/>
    <d v="2010-11-27T00:00:00"/>
    <s v="Rs.150"/>
    <n v="1"/>
    <n v="150"/>
  </r>
  <r>
    <n v="18034071"/>
    <x v="4048"/>
    <n v="1"/>
    <x v="0"/>
    <s v="New Delhi"/>
    <s v="WZ 714, Tihar Village, Near Tilak Nagar Market, Government Girls Convent School, Tilak Nagar, New Delhi"/>
    <x v="0"/>
    <s v="Indian Rupees(Rs.)"/>
    <x v="0"/>
    <x v="0"/>
    <x v="0"/>
    <n v="4"/>
    <x v="4"/>
    <x v="10"/>
    <x v="2"/>
    <n v="11"/>
    <n v="11"/>
    <d v="2018-11-11T00:00:00"/>
    <s v="Rs.150"/>
    <n v="1"/>
    <n v="150"/>
  </r>
  <r>
    <n v="5774"/>
    <x v="2217"/>
    <n v="1"/>
    <x v="0"/>
    <s v="New Delhi"/>
    <s v="Metro Pillar 782, Dwarka Mor, Uttam Nagar, New Delhi"/>
    <x v="0"/>
    <s v="Indian Rupees(Rs.)"/>
    <x v="0"/>
    <x v="0"/>
    <x v="0"/>
    <n v="10"/>
    <x v="6"/>
    <x v="20"/>
    <x v="2"/>
    <n v="11"/>
    <n v="8"/>
    <d v="2018-11-08T00:00:00"/>
    <s v="Rs.250"/>
    <n v="1"/>
    <n v="250"/>
  </r>
  <r>
    <n v="18168165"/>
    <x v="4049"/>
    <n v="1"/>
    <x v="0"/>
    <s v="New Delhi"/>
    <s v="C-24A, Jeewan Park, Pankha Road, Uttam Nagar, New Delhi"/>
    <x v="0"/>
    <s v="Indian Rupees(Rs.)"/>
    <x v="0"/>
    <x v="0"/>
    <x v="0"/>
    <n v="4"/>
    <x v="1"/>
    <x v="10"/>
    <x v="2"/>
    <n v="11"/>
    <n v="28"/>
    <d v="2018-11-28T00:00:00"/>
    <s v="Rs.200"/>
    <n v="1"/>
    <n v="200"/>
  </r>
  <r>
    <n v="18217007"/>
    <x v="4050"/>
    <n v="1"/>
    <x v="0"/>
    <s v="New Delhi"/>
    <s v="A-405, Near East End Apartment, New Ashok Nagar, Vasundhara Enclave, New Delhi"/>
    <x v="0"/>
    <s v="Indian Rupees(Rs.)"/>
    <x v="0"/>
    <x v="0"/>
    <x v="0"/>
    <n v="13"/>
    <x v="2"/>
    <x v="11"/>
    <x v="3"/>
    <n v="11"/>
    <n v="9"/>
    <d v="2011-11-09T00:00:00"/>
    <s v="Rs.400"/>
    <n v="1"/>
    <n v="400"/>
  </r>
  <r>
    <n v="312422"/>
    <x v="4051"/>
    <n v="1"/>
    <x v="0"/>
    <s v="New Delhi"/>
    <s v="Main Road, Near Double Storey, Vijay Nagar, New Delhi"/>
    <x v="0"/>
    <s v="Indian Rupees(Rs.)"/>
    <x v="0"/>
    <x v="0"/>
    <x v="0"/>
    <n v="19"/>
    <x v="1"/>
    <x v="20"/>
    <x v="1"/>
    <n v="11"/>
    <n v="12"/>
    <d v="2016-11-12T00:00:00"/>
    <s v="Rs.200"/>
    <n v="1"/>
    <n v="200"/>
  </r>
  <r>
    <n v="302166"/>
    <x v="4052"/>
    <n v="1"/>
    <x v="0"/>
    <s v="New Delhi"/>
    <s v="Shop 617, Site 1, Vikaspuri, New Delhi"/>
    <x v="0"/>
    <s v="Indian Rupees(Rs.)"/>
    <x v="0"/>
    <x v="0"/>
    <x v="0"/>
    <n v="14"/>
    <x v="4"/>
    <x v="27"/>
    <x v="7"/>
    <n v="11"/>
    <n v="27"/>
    <d v="2017-11-27T00:00:00"/>
    <s v="Rs.150"/>
    <n v="1"/>
    <n v="150"/>
  </r>
  <r>
    <n v="18365391"/>
    <x v="4053"/>
    <n v="1"/>
    <x v="0"/>
    <s v="New Delhi"/>
    <s v="KG-1/88, Vikaspuri, New Delhi"/>
    <x v="0"/>
    <s v="Indian Rupees(Rs.)"/>
    <x v="0"/>
    <x v="0"/>
    <x v="0"/>
    <n v="15"/>
    <x v="7"/>
    <x v="15"/>
    <x v="2"/>
    <n v="11"/>
    <n v="11"/>
    <d v="2018-11-11T00:00:00"/>
    <s v="Rs.350"/>
    <n v="1"/>
    <n v="350"/>
  </r>
  <r>
    <n v="4740"/>
    <x v="151"/>
    <n v="1"/>
    <x v="0"/>
    <s v="New Delhi"/>
    <s v="3767, A/2, Main Road, Kanhaiya Nagar, Metro Station, Tri Nagar, Wazirpur, New Delhi"/>
    <x v="0"/>
    <s v="Indian Rupees(Rs.)"/>
    <x v="0"/>
    <x v="0"/>
    <x v="0"/>
    <n v="19"/>
    <x v="0"/>
    <x v="17"/>
    <x v="2"/>
    <n v="11"/>
    <n v="5"/>
    <d v="2018-11-05T00:00:00"/>
    <s v="Rs.300"/>
    <n v="1"/>
    <n v="300"/>
  </r>
  <r>
    <n v="5468"/>
    <x v="4054"/>
    <n v="1"/>
    <x v="0"/>
    <s v="New Delhi"/>
    <s v="376, Near Kucha Ghasi Ram, Chandni Chowk, New Delhi"/>
    <x v="0"/>
    <s v="Indian Rupees(Rs.)"/>
    <x v="0"/>
    <x v="0"/>
    <x v="0"/>
    <n v="16"/>
    <x v="1"/>
    <x v="13"/>
    <x v="6"/>
    <n v="10"/>
    <n v="17"/>
    <d v="2010-10-17T00:00:00"/>
    <s v="Rs.200"/>
    <n v="1"/>
    <n v="200"/>
  </r>
  <r>
    <n v="9160"/>
    <x v="4055"/>
    <n v="1"/>
    <x v="0"/>
    <s v="New Delhi"/>
    <s v="Babu Market, Fauna Chowk, Chandni Chowk, New Delhi"/>
    <x v="0"/>
    <s v="Indian Rupees(Rs.)"/>
    <x v="0"/>
    <x v="0"/>
    <x v="0"/>
    <n v="7"/>
    <x v="2"/>
    <x v="20"/>
    <x v="6"/>
    <n v="10"/>
    <n v="22"/>
    <d v="2010-10-22T00:00:00"/>
    <s v="Rs.400"/>
    <n v="1"/>
    <n v="400"/>
  </r>
  <r>
    <n v="1896"/>
    <x v="4056"/>
    <n v="1"/>
    <x v="0"/>
    <s v="New Delhi"/>
    <s v="P-1/190, Connaught Circus, Connaught Place, New Delhi"/>
    <x v="0"/>
    <s v="Indian Rupees(Rs.)"/>
    <x v="0"/>
    <x v="1"/>
    <x v="0"/>
    <n v="301"/>
    <x v="6"/>
    <x v="5"/>
    <x v="7"/>
    <n v="10"/>
    <n v="13"/>
    <d v="2017-10-13T00:00:00"/>
    <s v="Rs.250"/>
    <n v="1"/>
    <n v="250"/>
  </r>
  <r>
    <n v="306479"/>
    <x v="3992"/>
    <n v="1"/>
    <x v="0"/>
    <s v="New Delhi"/>
    <s v="21, D Mall, Netaji Subhash Place, New Delhi"/>
    <x v="0"/>
    <s v="Indian Rupees(Rs.)"/>
    <x v="0"/>
    <x v="0"/>
    <x v="0"/>
    <n v="364"/>
    <x v="2"/>
    <x v="9"/>
    <x v="3"/>
    <n v="10"/>
    <n v="12"/>
    <d v="2011-10-12T00:00:00"/>
    <s v="Rs.400"/>
    <n v="1"/>
    <n v="400"/>
  </r>
  <r>
    <n v="3182"/>
    <x v="4057"/>
    <n v="1"/>
    <x v="0"/>
    <s v="New Delhi"/>
    <s v="4/9, Near Bank of India and Delite Cinema, Daryaganj, New Delhi"/>
    <x v="0"/>
    <s v="Indian Rupees(Rs.)"/>
    <x v="0"/>
    <x v="0"/>
    <x v="0"/>
    <n v="6"/>
    <x v="2"/>
    <x v="20"/>
    <x v="3"/>
    <n v="10"/>
    <n v="28"/>
    <d v="2011-10-28T00:00:00"/>
    <s v="Rs.400"/>
    <n v="1"/>
    <n v="400"/>
  </r>
  <r>
    <n v="6953"/>
    <x v="4058"/>
    <n v="1"/>
    <x v="0"/>
    <s v="New Delhi"/>
    <s v="1, Edward Line, Kingsway Camp, Delhi University-GTB Nagar, New Delhi"/>
    <x v="0"/>
    <s v="Indian Rupees(Rs.)"/>
    <x v="0"/>
    <x v="0"/>
    <x v="0"/>
    <n v="29"/>
    <x v="3"/>
    <x v="13"/>
    <x v="6"/>
    <n v="10"/>
    <n v="15"/>
    <d v="2010-10-15T00:00:00"/>
    <s v="Rs.100"/>
    <n v="1"/>
    <n v="100"/>
  </r>
  <r>
    <n v="7876"/>
    <x v="3851"/>
    <n v="1"/>
    <x v="0"/>
    <s v="New Delhi"/>
    <s v="285, Sant Nagar, East of Kailash, New Delhi"/>
    <x v="0"/>
    <s v="Indian Rupees(Rs.)"/>
    <x v="0"/>
    <x v="0"/>
    <x v="0"/>
    <n v="21"/>
    <x v="6"/>
    <x v="6"/>
    <x v="8"/>
    <n v="10"/>
    <n v="16"/>
    <d v="2015-10-16T00:00:00"/>
    <s v="Rs.250"/>
    <n v="1"/>
    <n v="250"/>
  </r>
  <r>
    <n v="1625"/>
    <x v="525"/>
    <n v="1"/>
    <x v="0"/>
    <s v="New Delhi"/>
    <s v="Near Uphaar Cinema, Green Park Extension Market, Green Park, New Delhi"/>
    <x v="0"/>
    <s v="Indian Rupees(Rs.)"/>
    <x v="0"/>
    <x v="1"/>
    <x v="0"/>
    <n v="49"/>
    <x v="0"/>
    <x v="17"/>
    <x v="7"/>
    <n v="10"/>
    <n v="2"/>
    <d v="2017-10-02T00:00:00"/>
    <s v="Rs.300"/>
    <n v="1"/>
    <n v="300"/>
  </r>
  <r>
    <n v="18144464"/>
    <x v="4059"/>
    <n v="1"/>
    <x v="0"/>
    <s v="New Delhi"/>
    <s v="Plot B3, Kotla Road, ITO, New Delhi"/>
    <x v="0"/>
    <s v="Indian Rupees(Rs.)"/>
    <x v="0"/>
    <x v="0"/>
    <x v="0"/>
    <n v="10"/>
    <x v="1"/>
    <x v="13"/>
    <x v="4"/>
    <n v="10"/>
    <n v="3"/>
    <d v="2014-10-03T00:00:00"/>
    <s v="Rs.200"/>
    <n v="1"/>
    <n v="200"/>
  </r>
  <r>
    <n v="302895"/>
    <x v="4060"/>
    <n v="1"/>
    <x v="0"/>
    <s v="New Delhi"/>
    <s v="J-4/1A, DDA Flats, Kalkaji, New Delhi"/>
    <x v="0"/>
    <s v="Indian Rupees(Rs.)"/>
    <x v="0"/>
    <x v="0"/>
    <x v="0"/>
    <n v="7"/>
    <x v="6"/>
    <x v="27"/>
    <x v="0"/>
    <n v="10"/>
    <n v="17"/>
    <d v="2013-10-17T00:00:00"/>
    <s v="Rs.250"/>
    <n v="1"/>
    <n v="250"/>
  </r>
  <r>
    <n v="307069"/>
    <x v="4061"/>
    <n v="1"/>
    <x v="0"/>
    <s v="New Delhi"/>
    <s v="T 32-34, Super Market, Near Milan Cinema, New Moti Nagar, Karampura, New Delhi"/>
    <x v="0"/>
    <s v="Indian Rupees(Rs.)"/>
    <x v="0"/>
    <x v="1"/>
    <x v="0"/>
    <n v="44"/>
    <x v="11"/>
    <x v="4"/>
    <x v="2"/>
    <n v="10"/>
    <n v="17"/>
    <d v="2018-10-17T00:00:00"/>
    <s v="Rs.450"/>
    <n v="1"/>
    <n v="450"/>
  </r>
  <r>
    <n v="302173"/>
    <x v="4062"/>
    <n v="1"/>
    <x v="0"/>
    <s v="New Delhi"/>
    <s v="5137, Main Bazaar, Opposite Metropolis Bar, Paharganj, New Delhi"/>
    <x v="0"/>
    <s v="Indian Rupees(Rs.)"/>
    <x v="0"/>
    <x v="0"/>
    <x v="0"/>
    <n v="12"/>
    <x v="1"/>
    <x v="6"/>
    <x v="4"/>
    <n v="10"/>
    <n v="8"/>
    <d v="2014-10-08T00:00:00"/>
    <s v="Rs.200"/>
    <n v="1"/>
    <n v="200"/>
  </r>
  <r>
    <n v="302302"/>
    <x v="4022"/>
    <n v="1"/>
    <x v="0"/>
    <s v="New Delhi"/>
    <s v="CSC-5, Near D-3 DDA Market, Behind Veera Jain Hospital, Sector 11, Rohini, New Delhi"/>
    <x v="0"/>
    <s v="Indian Rupees(Rs.)"/>
    <x v="0"/>
    <x v="0"/>
    <x v="0"/>
    <n v="98"/>
    <x v="1"/>
    <x v="7"/>
    <x v="0"/>
    <n v="10"/>
    <n v="17"/>
    <d v="2013-10-17T00:00:00"/>
    <s v="Rs.200"/>
    <n v="1"/>
    <n v="200"/>
  </r>
  <r>
    <n v="304090"/>
    <x v="4063"/>
    <n v="1"/>
    <x v="0"/>
    <s v="New Delhi"/>
    <s v="16, CC Block DDA Market, Shalimar Bagh, New Delhi"/>
    <x v="0"/>
    <s v="Indian Rupees(Rs.)"/>
    <x v="0"/>
    <x v="0"/>
    <x v="0"/>
    <n v="9"/>
    <x v="7"/>
    <x v="13"/>
    <x v="6"/>
    <n v="10"/>
    <n v="19"/>
    <d v="2010-10-19T00:00:00"/>
    <s v="Rs.350"/>
    <n v="1"/>
    <n v="350"/>
  </r>
  <r>
    <n v="305552"/>
    <x v="4064"/>
    <n v="1"/>
    <x v="0"/>
    <s v="New Delhi"/>
    <s v="J-8, Main Road, Beriwala Bagh, Subhash Nagar, New Delhi"/>
    <x v="0"/>
    <s v="Indian Rupees(Rs.)"/>
    <x v="0"/>
    <x v="0"/>
    <x v="0"/>
    <n v="5"/>
    <x v="4"/>
    <x v="10"/>
    <x v="6"/>
    <n v="10"/>
    <n v="25"/>
    <d v="2010-10-25T00:00:00"/>
    <s v="Rs.150"/>
    <n v="1"/>
    <n v="150"/>
  </r>
  <r>
    <n v="301836"/>
    <x v="4065"/>
    <n v="1"/>
    <x v="0"/>
    <s v="New Delhi"/>
    <s v="Near Swargashram Road, Hari Nagar, Subhash Nagar, New Delhi"/>
    <x v="0"/>
    <s v="Indian Rupees(Rs.)"/>
    <x v="0"/>
    <x v="0"/>
    <x v="0"/>
    <n v="10"/>
    <x v="4"/>
    <x v="13"/>
    <x v="5"/>
    <n v="10"/>
    <n v="20"/>
    <d v="2012-10-20T00:00:00"/>
    <s v="Rs.150"/>
    <n v="1"/>
    <n v="150"/>
  </r>
  <r>
    <n v="310273"/>
    <x v="4066"/>
    <n v="1"/>
    <x v="0"/>
    <s v="New Delhi"/>
    <s v="Near Sanatan Dharam Mandir, Main Market, Tilak Nagar, New Delhi"/>
    <x v="0"/>
    <s v="Indian Rupees(Rs.)"/>
    <x v="0"/>
    <x v="0"/>
    <x v="0"/>
    <n v="7"/>
    <x v="1"/>
    <x v="13"/>
    <x v="5"/>
    <n v="10"/>
    <n v="3"/>
    <d v="2012-10-03T00:00:00"/>
    <s v="Rs.200"/>
    <n v="1"/>
    <n v="200"/>
  </r>
  <r>
    <n v="308862"/>
    <x v="4067"/>
    <n v="1"/>
    <x v="0"/>
    <s v="New Delhi"/>
    <s v="K-3, Mukaram Garden, Tilak Nagar, New Delhi"/>
    <x v="0"/>
    <s v="Indian Rupees(Rs.)"/>
    <x v="0"/>
    <x v="0"/>
    <x v="0"/>
    <n v="8"/>
    <x v="6"/>
    <x v="20"/>
    <x v="6"/>
    <n v="10"/>
    <n v="16"/>
    <d v="2010-10-16T00:00:00"/>
    <s v="Rs.250"/>
    <n v="1"/>
    <n v="250"/>
  </r>
  <r>
    <n v="8680"/>
    <x v="4068"/>
    <n v="1"/>
    <x v="0"/>
    <s v="New Delhi"/>
    <s v="H 1, DDA Market, Vikaspuri, New Delhi"/>
    <x v="0"/>
    <s v="Indian Rupees(Rs.)"/>
    <x v="0"/>
    <x v="0"/>
    <x v="0"/>
    <n v="10"/>
    <x v="1"/>
    <x v="10"/>
    <x v="6"/>
    <n v="10"/>
    <n v="21"/>
    <d v="2010-10-21T00:00:00"/>
    <s v="Rs.200"/>
    <n v="1"/>
    <n v="200"/>
  </r>
  <r>
    <n v="306531"/>
    <x v="4069"/>
    <n v="1"/>
    <x v="0"/>
    <s v="New Delhi"/>
    <s v="1st Floor, Alaknanda Market, Alaknanda, New Delhi"/>
    <x v="0"/>
    <s v="Indian Rupees(Rs.)"/>
    <x v="0"/>
    <x v="1"/>
    <x v="1"/>
    <n v="37"/>
    <x v="9"/>
    <x v="28"/>
    <x v="0"/>
    <n v="4"/>
    <n v="8"/>
    <d v="2013-04-08T00:00:00"/>
    <s v="Rs.500"/>
    <n v="1"/>
    <n v="500"/>
  </r>
  <r>
    <n v="307940"/>
    <x v="4070"/>
    <n v="1"/>
    <x v="0"/>
    <s v="New Delhi"/>
    <s v="G-10, Ground Floor, Cross River Mall, Karkardooma, New Delhi"/>
    <x v="0"/>
    <s v="Indian Rupees(Rs.)"/>
    <x v="1"/>
    <x v="1"/>
    <x v="1"/>
    <n v="102"/>
    <x v="20"/>
    <x v="15"/>
    <x v="6"/>
    <n v="6"/>
    <n v="4"/>
    <d v="2010-06-04T00:00:00"/>
    <s v="Rs.950"/>
    <n v="1"/>
    <n v="950"/>
  </r>
  <r>
    <n v="303578"/>
    <x v="2052"/>
    <n v="1"/>
    <x v="0"/>
    <s v="New Delhi"/>
    <s v="G-3, Pankaj Plaza 2, Community Center, Karkardooma, New Delhi"/>
    <x v="0"/>
    <s v="Indian Rupees(Rs.)"/>
    <x v="1"/>
    <x v="0"/>
    <x v="1"/>
    <n v="159"/>
    <x v="13"/>
    <x v="9"/>
    <x v="0"/>
    <n v="5"/>
    <n v="6"/>
    <d v="2013-05-06T00:00:00"/>
    <s v="Rs.800"/>
    <n v="1"/>
    <n v="800"/>
  </r>
  <r>
    <n v="18082630"/>
    <x v="4071"/>
    <n v="1"/>
    <x v="0"/>
    <s v="New Delhi"/>
    <s v="Shop 4, Moti Bagh, New Delhi"/>
    <x v="0"/>
    <s v="Indian Rupees(Rs.)"/>
    <x v="1"/>
    <x v="1"/>
    <x v="1"/>
    <n v="27"/>
    <x v="18"/>
    <x v="15"/>
    <x v="2"/>
    <n v="1"/>
    <n v="15"/>
    <d v="2018-01-15T00:00:00"/>
    <s v="Rs.750"/>
    <n v="1"/>
    <n v="750"/>
  </r>
  <r>
    <n v="2615"/>
    <x v="4072"/>
    <n v="1"/>
    <x v="0"/>
    <s v="New Delhi"/>
    <s v="Food Court, 2nd Floor, DLF Promenade Mall, Vasant Kunj, New Delhi"/>
    <x v="0"/>
    <s v="Indian Rupees(Rs.)"/>
    <x v="0"/>
    <x v="0"/>
    <x v="1"/>
    <n v="118"/>
    <x v="14"/>
    <x v="11"/>
    <x v="8"/>
    <n v="9"/>
    <n v="24"/>
    <d v="2015-09-24T00:00:00"/>
    <s v="Rs.550"/>
    <n v="1"/>
    <n v="550"/>
  </r>
  <r>
    <n v="312943"/>
    <x v="4073"/>
    <n v="1"/>
    <x v="0"/>
    <s v="New Delhi"/>
    <s v="13/292, Geeta Colony, New Delhi"/>
    <x v="0"/>
    <s v="Indian Rupees(Rs.)"/>
    <x v="0"/>
    <x v="0"/>
    <x v="1"/>
    <n v="31"/>
    <x v="9"/>
    <x v="9"/>
    <x v="0"/>
    <n v="9"/>
    <n v="24"/>
    <d v="2013-09-24T00:00:00"/>
    <s v="Rs.500"/>
    <n v="1"/>
    <n v="500"/>
  </r>
  <r>
    <n v="6658"/>
    <x v="4074"/>
    <n v="1"/>
    <x v="0"/>
    <s v="New Delhi"/>
    <s v="7673, Birla Lane, Clock Tower, Near Amba Cinema, Kamla Nagar, New Delhi"/>
    <x v="0"/>
    <s v="Indian Rupees(Rs.)"/>
    <x v="0"/>
    <x v="0"/>
    <x v="1"/>
    <n v="91"/>
    <x v="14"/>
    <x v="7"/>
    <x v="2"/>
    <n v="9"/>
    <n v="26"/>
    <d v="2018-09-26T00:00:00"/>
    <s v="Rs.550"/>
    <n v="1"/>
    <n v="550"/>
  </r>
  <r>
    <n v="5659"/>
    <x v="31"/>
    <n v="1"/>
    <x v="0"/>
    <s v="New Delhi"/>
    <s v="45-46, Banda Bairagi Market, Ramesh Nagar, Kirti Nagar, New Delhi"/>
    <x v="0"/>
    <s v="Indian Rupees(Rs.)"/>
    <x v="0"/>
    <x v="0"/>
    <x v="1"/>
    <n v="20"/>
    <x v="12"/>
    <x v="10"/>
    <x v="4"/>
    <n v="9"/>
    <n v="9"/>
    <d v="2014-09-09T00:00:00"/>
    <s v="Rs.600"/>
    <n v="1"/>
    <n v="600"/>
  </r>
  <r>
    <n v="301417"/>
    <x v="4075"/>
    <n v="1"/>
    <x v="0"/>
    <s v="New Delhi"/>
    <s v="Main Khureji Khas Road, Jheel Khuranja, Krishna Nagar, New Delhi"/>
    <x v="0"/>
    <s v="Indian Rupees(Rs.)"/>
    <x v="0"/>
    <x v="0"/>
    <x v="1"/>
    <n v="39"/>
    <x v="9"/>
    <x v="4"/>
    <x v="3"/>
    <n v="9"/>
    <n v="26"/>
    <d v="2011-09-26T00:00:00"/>
    <s v="Rs.500"/>
    <n v="1"/>
    <n v="500"/>
  </r>
  <r>
    <n v="3118"/>
    <x v="3759"/>
    <n v="1"/>
    <x v="0"/>
    <s v="New Delhi"/>
    <s v="3083, Raj Guru Road, Chuna Mandi, Paharganj, New Delhi"/>
    <x v="0"/>
    <s v="Indian Rupees(Rs.)"/>
    <x v="0"/>
    <x v="0"/>
    <x v="1"/>
    <n v="16"/>
    <x v="12"/>
    <x v="10"/>
    <x v="7"/>
    <n v="9"/>
    <n v="9"/>
    <d v="2017-09-09T00:00:00"/>
    <s v="Rs.600"/>
    <n v="1"/>
    <n v="600"/>
  </r>
  <r>
    <n v="300318"/>
    <x v="4076"/>
    <n v="1"/>
    <x v="0"/>
    <s v="New Delhi"/>
    <s v="48, DDA Market, Sunder Plaza, Near Mother Dairy, Paschim Vihar, New Delhi"/>
    <x v="0"/>
    <s v="Indian Rupees(Rs.)"/>
    <x v="0"/>
    <x v="1"/>
    <x v="1"/>
    <n v="37"/>
    <x v="12"/>
    <x v="20"/>
    <x v="4"/>
    <n v="9"/>
    <n v="6"/>
    <d v="2014-09-06T00:00:00"/>
    <s v="Rs.600"/>
    <n v="1"/>
    <n v="600"/>
  </r>
  <r>
    <n v="3966"/>
    <x v="4077"/>
    <n v="1"/>
    <x v="0"/>
    <s v="New Delhi"/>
    <s v="25, KD Market, Near Kohat Enclave Metro Station, Pitampura, New Delhi"/>
    <x v="0"/>
    <s v="Indian Rupees(Rs.)"/>
    <x v="0"/>
    <x v="1"/>
    <x v="1"/>
    <n v="48"/>
    <x v="18"/>
    <x v="17"/>
    <x v="4"/>
    <n v="9"/>
    <n v="27"/>
    <d v="2014-09-27T00:00:00"/>
    <s v="Rs.750"/>
    <n v="1"/>
    <n v="750"/>
  </r>
  <r>
    <n v="18376484"/>
    <x v="4078"/>
    <n v="1"/>
    <x v="0"/>
    <s v="New Delhi"/>
    <s v="G1-G2, Sagar Complex, New Rajdhani Enclave, Preet Vihar, New Delhi"/>
    <x v="0"/>
    <s v="Indian Rupees(Rs.)"/>
    <x v="0"/>
    <x v="1"/>
    <x v="1"/>
    <n v="15"/>
    <x v="12"/>
    <x v="6"/>
    <x v="2"/>
    <n v="9"/>
    <n v="2"/>
    <d v="2018-09-02T00:00:00"/>
    <s v="Rs.600"/>
    <n v="1"/>
    <n v="600"/>
  </r>
  <r>
    <n v="18384138"/>
    <x v="4079"/>
    <n v="1"/>
    <x v="0"/>
    <s v="New Delhi"/>
    <s v="Shop 2, Ring Road, Sarojini Nagar, New Delhi"/>
    <x v="0"/>
    <s v="Indian Rupees(Rs.)"/>
    <x v="0"/>
    <x v="1"/>
    <x v="1"/>
    <n v="11"/>
    <x v="8"/>
    <x v="11"/>
    <x v="6"/>
    <n v="9"/>
    <n v="24"/>
    <d v="2010-09-24T00:00:00"/>
    <s v="Rs.650"/>
    <n v="1"/>
    <n v="650"/>
  </r>
  <r>
    <n v="3635"/>
    <x v="4080"/>
    <n v="1"/>
    <x v="0"/>
    <s v="New Delhi"/>
    <s v="G-17/A, Main Road, Kalkaji, New Delhi"/>
    <x v="0"/>
    <s v="Indian Rupees(Rs.)"/>
    <x v="0"/>
    <x v="0"/>
    <x v="1"/>
    <n v="91"/>
    <x v="12"/>
    <x v="7"/>
    <x v="0"/>
    <n v="8"/>
    <n v="18"/>
    <d v="2013-08-18T00:00:00"/>
    <s v="Rs.600"/>
    <n v="1"/>
    <n v="600"/>
  </r>
  <r>
    <n v="307283"/>
    <x v="3565"/>
    <n v="1"/>
    <x v="0"/>
    <s v="New Delhi"/>
    <s v="D-166, Shop 3, Near Railway Crossing, Lajpat Nagar 1, New Delhi"/>
    <x v="0"/>
    <s v="Indian Rupees(Rs.)"/>
    <x v="0"/>
    <x v="1"/>
    <x v="1"/>
    <n v="75"/>
    <x v="12"/>
    <x v="7"/>
    <x v="8"/>
    <n v="8"/>
    <n v="19"/>
    <d v="2015-08-19T00:00:00"/>
    <s v="Rs.600"/>
    <n v="1"/>
    <n v="600"/>
  </r>
  <r>
    <n v="312983"/>
    <x v="4081"/>
    <n v="1"/>
    <x v="0"/>
    <s v="New Delhi"/>
    <s v="Main Road, Aaya Nagar, Near Honda Showroom, MG Road, New Delhi"/>
    <x v="0"/>
    <s v="Indian Rupees(Rs.)"/>
    <x v="0"/>
    <x v="0"/>
    <x v="1"/>
    <n v="4"/>
    <x v="9"/>
    <x v="10"/>
    <x v="3"/>
    <n v="8"/>
    <n v="9"/>
    <d v="2011-08-09T00:00:00"/>
    <s v="Rs.500"/>
    <n v="1"/>
    <n v="500"/>
  </r>
  <r>
    <n v="3326"/>
    <x v="1769"/>
    <n v="1"/>
    <x v="0"/>
    <s v="New Delhi"/>
    <s v="DDA Murga Market, Near Deep Cinema, Ashok Vihar Phase 1, New Delhi"/>
    <x v="0"/>
    <s v="Indian Rupees(Rs.)"/>
    <x v="0"/>
    <x v="0"/>
    <x v="1"/>
    <n v="22"/>
    <x v="8"/>
    <x v="11"/>
    <x v="8"/>
    <n v="7"/>
    <n v="26"/>
    <d v="2015-07-26T00:00:00"/>
    <s v="Rs.650"/>
    <n v="1"/>
    <n v="650"/>
  </r>
  <r>
    <n v="7715"/>
    <x v="4082"/>
    <n v="1"/>
    <x v="0"/>
    <s v="New Delhi"/>
    <s v="Opposite LIC Office, Community Centre, New Friends Colony, New Delhi"/>
    <x v="0"/>
    <s v="Indian Rupees(Rs.)"/>
    <x v="0"/>
    <x v="0"/>
    <x v="1"/>
    <n v="14"/>
    <x v="9"/>
    <x v="20"/>
    <x v="5"/>
    <n v="7"/>
    <n v="3"/>
    <d v="2012-07-03T00:00:00"/>
    <s v="Rs.500"/>
    <n v="1"/>
    <n v="500"/>
  </r>
  <r>
    <n v="6266"/>
    <x v="4083"/>
    <n v="1"/>
    <x v="0"/>
    <s v="New Delhi"/>
    <s v="Near Radha Krishna Mandir, Dilshad Garden, New Delhi"/>
    <x v="0"/>
    <s v="Indian Rupees(Rs.)"/>
    <x v="0"/>
    <x v="0"/>
    <x v="1"/>
    <n v="16"/>
    <x v="12"/>
    <x v="10"/>
    <x v="0"/>
    <n v="7"/>
    <n v="17"/>
    <d v="2013-07-17T00:00:00"/>
    <s v="Rs.600"/>
    <n v="1"/>
    <n v="600"/>
  </r>
  <r>
    <n v="18057825"/>
    <x v="4084"/>
    <n v="1"/>
    <x v="0"/>
    <s v="New Delhi"/>
    <s v="G-3, Vardhman Royal Plaza, Gujranwala Town Part 1, Gujranwala Town , New Delhi"/>
    <x v="0"/>
    <s v="Indian Rupees(Rs.)"/>
    <x v="0"/>
    <x v="0"/>
    <x v="1"/>
    <n v="7"/>
    <x v="8"/>
    <x v="17"/>
    <x v="7"/>
    <n v="7"/>
    <n v="9"/>
    <d v="2017-07-09T00:00:00"/>
    <s v="Rs.650"/>
    <n v="1"/>
    <n v="650"/>
  </r>
  <r>
    <n v="302272"/>
    <x v="4085"/>
    <n v="1"/>
    <x v="0"/>
    <s v="New Delhi"/>
    <s v="2-3, Ram Nagar Market, Paharganj, New Delhi"/>
    <x v="0"/>
    <s v="Indian Rupees(Rs.)"/>
    <x v="0"/>
    <x v="0"/>
    <x v="1"/>
    <n v="18"/>
    <x v="13"/>
    <x v="27"/>
    <x v="4"/>
    <n v="7"/>
    <n v="6"/>
    <d v="2014-07-06T00:00:00"/>
    <s v="Rs.800"/>
    <n v="1"/>
    <n v="800"/>
  </r>
  <r>
    <n v="18472416"/>
    <x v="4086"/>
    <n v="1"/>
    <x v="0"/>
    <s v="New Delhi"/>
    <s v="18, BG - 8, DDA Market, Paschim Vihar, New Delhi"/>
    <x v="0"/>
    <s v="Indian Rupees(Rs.)"/>
    <x v="0"/>
    <x v="0"/>
    <x v="1"/>
    <n v="18"/>
    <x v="10"/>
    <x v="9"/>
    <x v="2"/>
    <n v="7"/>
    <n v="10"/>
    <d v="2018-07-10T00:00:00"/>
    <s v="Rs.700"/>
    <n v="1"/>
    <n v="700"/>
  </r>
  <r>
    <n v="1120"/>
    <x v="4087"/>
    <n v="1"/>
    <x v="0"/>
    <s v="New Delhi"/>
    <s v="2/81, Club Road, Punjabi Bagh, New Delhi"/>
    <x v="0"/>
    <s v="Indian Rupees(Rs.)"/>
    <x v="0"/>
    <x v="0"/>
    <x v="1"/>
    <n v="45"/>
    <x v="8"/>
    <x v="13"/>
    <x v="6"/>
    <n v="7"/>
    <n v="23"/>
    <d v="2010-07-23T00:00:00"/>
    <s v="Rs.650"/>
    <n v="1"/>
    <n v="650"/>
  </r>
  <r>
    <n v="304212"/>
    <x v="4088"/>
    <n v="1"/>
    <x v="0"/>
    <s v="New Delhi"/>
    <s v="Club Road, Punjabi Bagh, New Delhi"/>
    <x v="0"/>
    <s v="Indian Rupees(Rs.)"/>
    <x v="0"/>
    <x v="1"/>
    <x v="1"/>
    <n v="103"/>
    <x v="13"/>
    <x v="13"/>
    <x v="8"/>
    <n v="7"/>
    <n v="20"/>
    <d v="2015-07-20T00:00:00"/>
    <s v="Rs.800"/>
    <n v="1"/>
    <n v="800"/>
  </r>
  <r>
    <n v="18355146"/>
    <x v="4089"/>
    <n v="1"/>
    <x v="0"/>
    <s v="New Delhi"/>
    <s v="DE 82, Ground Floor, Tagore Garden, New Delhi"/>
    <x v="0"/>
    <s v="Indian Rupees(Rs.)"/>
    <x v="0"/>
    <x v="0"/>
    <x v="1"/>
    <n v="38"/>
    <x v="10"/>
    <x v="9"/>
    <x v="2"/>
    <n v="7"/>
    <n v="20"/>
    <d v="2018-07-20T00:00:00"/>
    <s v="Rs.700"/>
    <n v="1"/>
    <n v="700"/>
  </r>
  <r>
    <n v="5083"/>
    <x v="4090"/>
    <n v="1"/>
    <x v="0"/>
    <s v="New Delhi"/>
    <s v="Opposite Auto Stand, Old Delhi Gurgaon Road, Near Kapashera, New Delhi"/>
    <x v="0"/>
    <s v="Indian Rupees(Rs.)"/>
    <x v="0"/>
    <x v="0"/>
    <x v="1"/>
    <n v="59"/>
    <x v="10"/>
    <x v="13"/>
    <x v="3"/>
    <n v="6"/>
    <n v="11"/>
    <d v="2011-06-11T00:00:00"/>
    <s v="Rs.700"/>
    <n v="1"/>
    <n v="700"/>
  </r>
  <r>
    <n v="18249097"/>
    <x v="4091"/>
    <n v="1"/>
    <x v="0"/>
    <s v="New Delhi"/>
    <s v="East Punjabi Bagh, Moti Nagar, New Delhi"/>
    <x v="0"/>
    <s v="Indian Rupees(Rs.)"/>
    <x v="0"/>
    <x v="0"/>
    <x v="1"/>
    <n v="6"/>
    <x v="12"/>
    <x v="10"/>
    <x v="7"/>
    <n v="6"/>
    <n v="2"/>
    <d v="2017-06-02T00:00:00"/>
    <s v="Rs.600"/>
    <n v="1"/>
    <n v="600"/>
  </r>
  <r>
    <n v="310164"/>
    <x v="4092"/>
    <n v="1"/>
    <x v="0"/>
    <s v="New Delhi"/>
    <s v="P-38, Industrial Area, Okhla Phase 2, New Delhi"/>
    <x v="0"/>
    <s v="Indian Rupees(Rs.)"/>
    <x v="0"/>
    <x v="1"/>
    <x v="1"/>
    <n v="10"/>
    <x v="9"/>
    <x v="10"/>
    <x v="6"/>
    <n v="6"/>
    <n v="9"/>
    <d v="2010-06-09T00:00:00"/>
    <s v="Rs.500"/>
    <n v="1"/>
    <n v="500"/>
  </r>
  <r>
    <n v="4683"/>
    <x v="4093"/>
    <n v="1"/>
    <x v="0"/>
    <s v="New Delhi"/>
    <s v="K.D. Block, DDA Market, Pitampura, New Delhi"/>
    <x v="0"/>
    <s v="Indian Rupees(Rs.)"/>
    <x v="0"/>
    <x v="0"/>
    <x v="1"/>
    <n v="79"/>
    <x v="9"/>
    <x v="7"/>
    <x v="2"/>
    <n v="6"/>
    <n v="22"/>
    <d v="2018-06-22T00:00:00"/>
    <s v="Rs.500"/>
    <n v="1"/>
    <n v="500"/>
  </r>
  <r>
    <n v="7448"/>
    <x v="4094"/>
    <n v="1"/>
    <x v="0"/>
    <s v="New Delhi"/>
    <s v="100, Main Market, Old, Rajinder Nagar, New Delhi"/>
    <x v="0"/>
    <s v="Indian Rupees(Rs.)"/>
    <x v="0"/>
    <x v="0"/>
    <x v="1"/>
    <n v="5"/>
    <x v="12"/>
    <x v="20"/>
    <x v="3"/>
    <n v="6"/>
    <n v="20"/>
    <d v="2011-06-20T00:00:00"/>
    <s v="Rs.600"/>
    <n v="1"/>
    <n v="600"/>
  </r>
  <r>
    <n v="973"/>
    <x v="4095"/>
    <n v="1"/>
    <x v="0"/>
    <s v="New Delhi"/>
    <s v="WZ-93, Near Metro Pillar 427, Tatarpur, Tagore Garden, New Delhi"/>
    <x v="0"/>
    <s v="Indian Rupees(Rs.)"/>
    <x v="0"/>
    <x v="0"/>
    <x v="1"/>
    <n v="5"/>
    <x v="12"/>
    <x v="10"/>
    <x v="2"/>
    <n v="6"/>
    <n v="20"/>
    <d v="2018-06-20T00:00:00"/>
    <s v="Rs.600"/>
    <n v="1"/>
    <n v="600"/>
  </r>
  <r>
    <n v="7788"/>
    <x v="482"/>
    <n v="1"/>
    <x v="0"/>
    <s v="New Delhi"/>
    <s v="Dilli Haat, INA, New Delhi"/>
    <x v="0"/>
    <s v="Indian Rupees(Rs.)"/>
    <x v="0"/>
    <x v="0"/>
    <x v="1"/>
    <n v="30"/>
    <x v="10"/>
    <x v="24"/>
    <x v="8"/>
    <n v="5"/>
    <n v="27"/>
    <d v="2015-05-27T00:00:00"/>
    <s v="Rs.700"/>
    <n v="1"/>
    <n v="700"/>
  </r>
  <r>
    <n v="301313"/>
    <x v="4096"/>
    <n v="1"/>
    <x v="0"/>
    <s v="New Delhi"/>
    <s v="N 8/A 3, Dilshad Garden, New Delhi"/>
    <x v="0"/>
    <s v="Indian Rupees(Rs.)"/>
    <x v="0"/>
    <x v="0"/>
    <x v="1"/>
    <n v="9"/>
    <x v="12"/>
    <x v="27"/>
    <x v="2"/>
    <n v="5"/>
    <n v="28"/>
    <d v="2018-05-28T00:00:00"/>
    <s v="Rs.600"/>
    <n v="1"/>
    <n v="600"/>
  </r>
  <r>
    <n v="2399"/>
    <x v="4097"/>
    <n v="1"/>
    <x v="0"/>
    <s v="New Delhi"/>
    <s v="Shop 3, DDA Market, Jail Road, New Delhi"/>
    <x v="0"/>
    <s v="Indian Rupees(Rs.)"/>
    <x v="0"/>
    <x v="1"/>
    <x v="1"/>
    <n v="74"/>
    <x v="12"/>
    <x v="4"/>
    <x v="4"/>
    <n v="5"/>
    <n v="20"/>
    <d v="2014-05-20T00:00:00"/>
    <s v="Rs.600"/>
    <n v="1"/>
    <n v="600"/>
  </r>
  <r>
    <n v="18379474"/>
    <x v="4078"/>
    <n v="1"/>
    <x v="0"/>
    <s v="New Delhi"/>
    <s v="19, BG-8, DDA Market, Paschim Vihar, New Delhi"/>
    <x v="0"/>
    <s v="Indian Rupees(Rs.)"/>
    <x v="0"/>
    <x v="1"/>
    <x v="1"/>
    <n v="29"/>
    <x v="12"/>
    <x v="7"/>
    <x v="5"/>
    <n v="5"/>
    <n v="13"/>
    <d v="2012-05-13T00:00:00"/>
    <s v="Rs.600"/>
    <n v="1"/>
    <n v="600"/>
  </r>
  <r>
    <n v="18371401"/>
    <x v="4098"/>
    <n v="1"/>
    <x v="0"/>
    <s v="New Delhi"/>
    <s v="Shop 65, DDA Market, J Block, Rajouri Garden, New Delhi"/>
    <x v="0"/>
    <s v="Indian Rupees(Rs.)"/>
    <x v="0"/>
    <x v="1"/>
    <x v="1"/>
    <n v="21"/>
    <x v="9"/>
    <x v="13"/>
    <x v="5"/>
    <n v="5"/>
    <n v="26"/>
    <d v="2012-05-26T00:00:00"/>
    <s v="Rs.500"/>
    <n v="1"/>
    <n v="500"/>
  </r>
  <r>
    <n v="1461"/>
    <x v="977"/>
    <n v="1"/>
    <x v="0"/>
    <s v="New Delhi"/>
    <s v="7, A Pocket Market, Sarita Vihar, New Delhi"/>
    <x v="0"/>
    <s v="Indian Rupees(Rs.)"/>
    <x v="0"/>
    <x v="0"/>
    <x v="1"/>
    <n v="19"/>
    <x v="9"/>
    <x v="10"/>
    <x v="6"/>
    <n v="5"/>
    <n v="27"/>
    <d v="2010-05-27T00:00:00"/>
    <s v="Rs.500"/>
    <n v="1"/>
    <n v="500"/>
  </r>
  <r>
    <n v="2902"/>
    <x v="1025"/>
    <n v="1"/>
    <x v="0"/>
    <s v="New Delhi"/>
    <s v="K-1, Sunder Nagar Market, Sunder Nagar, New Delhi"/>
    <x v="0"/>
    <s v="Indian Rupees(Rs.)"/>
    <x v="0"/>
    <x v="0"/>
    <x v="1"/>
    <n v="286"/>
    <x v="14"/>
    <x v="21"/>
    <x v="1"/>
    <n v="5"/>
    <n v="22"/>
    <d v="2016-05-22T00:00:00"/>
    <s v="Rs.550"/>
    <n v="1"/>
    <n v="550"/>
  </r>
  <r>
    <n v="7879"/>
    <x v="4099"/>
    <n v="1"/>
    <x v="0"/>
    <s v="New Delhi"/>
    <s v="1, MCD Market, Jangpura Extension, Jangpura, New Delhi"/>
    <x v="0"/>
    <s v="Indian Rupees(Rs.)"/>
    <x v="0"/>
    <x v="1"/>
    <x v="1"/>
    <n v="21"/>
    <x v="9"/>
    <x v="13"/>
    <x v="4"/>
    <n v="4"/>
    <n v="19"/>
    <d v="2014-04-19T00:00:00"/>
    <s v="Rs.500"/>
    <n v="1"/>
    <n v="500"/>
  </r>
  <r>
    <n v="9643"/>
    <x v="4100"/>
    <n v="1"/>
    <x v="0"/>
    <s v="New Delhi"/>
    <s v="11139, East Park Road, Opposite JD Titler School, Karol Bagh, New Delhi"/>
    <x v="0"/>
    <s v="Indian Rupees(Rs.)"/>
    <x v="0"/>
    <x v="0"/>
    <x v="1"/>
    <n v="177"/>
    <x v="8"/>
    <x v="21"/>
    <x v="5"/>
    <n v="4"/>
    <n v="8"/>
    <d v="2012-04-08T00:00:00"/>
    <s v="Rs.650"/>
    <n v="1"/>
    <n v="650"/>
  </r>
  <r>
    <n v="6095"/>
    <x v="4101"/>
    <n v="1"/>
    <x v="0"/>
    <s v="New Delhi"/>
    <s v="G 576, Khureji Khas, Laxmi Nagar, New Delhi"/>
    <x v="0"/>
    <s v="Indian Rupees(Rs.)"/>
    <x v="0"/>
    <x v="0"/>
    <x v="1"/>
    <n v="25"/>
    <x v="9"/>
    <x v="6"/>
    <x v="6"/>
    <n v="4"/>
    <n v="3"/>
    <d v="2010-04-03T00:00:00"/>
    <s v="Rs.500"/>
    <n v="1"/>
    <n v="500"/>
  </r>
  <r>
    <n v="7332"/>
    <x v="4102"/>
    <n v="1"/>
    <x v="0"/>
    <s v="New Delhi"/>
    <s v="Badam Singh Market, NH 8, Rangpuri Extention, Mahipalpur, New Delhi"/>
    <x v="0"/>
    <s v="Indian Rupees(Rs.)"/>
    <x v="0"/>
    <x v="0"/>
    <x v="1"/>
    <n v="16"/>
    <x v="12"/>
    <x v="13"/>
    <x v="7"/>
    <n v="4"/>
    <n v="19"/>
    <d v="2017-04-19T00:00:00"/>
    <s v="Rs.600"/>
    <n v="1"/>
    <n v="600"/>
  </r>
  <r>
    <n v="311229"/>
    <x v="4103"/>
    <n v="1"/>
    <x v="0"/>
    <s v="New Delhi"/>
    <s v="G-11, Plot 1-2, SSG East Plaza, Mayur Vihar Phase 3, New Delhi"/>
    <x v="0"/>
    <s v="Indian Rupees(Rs.)"/>
    <x v="0"/>
    <x v="0"/>
    <x v="1"/>
    <n v="4"/>
    <x v="9"/>
    <x v="20"/>
    <x v="1"/>
    <n v="4"/>
    <n v="5"/>
    <d v="2016-04-05T00:00:00"/>
    <s v="Rs.500"/>
    <n v="1"/>
    <n v="500"/>
  </r>
  <r>
    <n v="305490"/>
    <x v="4104"/>
    <n v="1"/>
    <x v="0"/>
    <s v="New Delhi"/>
    <s v="51, Aara Kashan Road, Paharganj, New Delhi"/>
    <x v="0"/>
    <s v="Indian Rupees(Rs.)"/>
    <x v="0"/>
    <x v="0"/>
    <x v="1"/>
    <n v="5"/>
    <x v="9"/>
    <x v="10"/>
    <x v="8"/>
    <n v="4"/>
    <n v="28"/>
    <d v="2015-04-28T00:00:00"/>
    <s v="Rs.500"/>
    <n v="1"/>
    <n v="500"/>
  </r>
  <r>
    <n v="8940"/>
    <x v="4105"/>
    <n v="1"/>
    <x v="0"/>
    <s v="New Delhi"/>
    <s v="KP Block, Double Tank, Near Petrol Pump, City Park Hotel, Pitampura, New Delhi"/>
    <x v="0"/>
    <s v="Indian Rupees(Rs.)"/>
    <x v="0"/>
    <x v="0"/>
    <x v="1"/>
    <n v="29"/>
    <x v="8"/>
    <x v="11"/>
    <x v="0"/>
    <n v="4"/>
    <n v="9"/>
    <d v="2013-04-09T00:00:00"/>
    <s v="Rs.650"/>
    <n v="1"/>
    <n v="650"/>
  </r>
  <r>
    <n v="304319"/>
    <x v="4106"/>
    <n v="1"/>
    <x v="0"/>
    <s v="New Delhi"/>
    <s v="Plot 5, Anmol Vatika, Tilak Nagar, New Delhi"/>
    <x v="0"/>
    <s v="Indian Rupees(Rs.)"/>
    <x v="0"/>
    <x v="0"/>
    <x v="1"/>
    <n v="7"/>
    <x v="14"/>
    <x v="10"/>
    <x v="5"/>
    <n v="4"/>
    <n v="23"/>
    <d v="2012-04-23T00:00:00"/>
    <s v="Rs.550"/>
    <n v="1"/>
    <n v="550"/>
  </r>
  <r>
    <n v="2903"/>
    <x v="4078"/>
    <n v="1"/>
    <x v="0"/>
    <s v="New Delhi"/>
    <s v="67, Municipal Market, Connaught Circle, Connaught Place, New Delhi"/>
    <x v="0"/>
    <s v="Indian Rupees(Rs.)"/>
    <x v="0"/>
    <x v="0"/>
    <x v="1"/>
    <n v="2185"/>
    <x v="12"/>
    <x v="9"/>
    <x v="0"/>
    <n v="3"/>
    <n v="7"/>
    <d v="2013-03-07T00:00:00"/>
    <s v="Rs.600"/>
    <n v="1"/>
    <n v="600"/>
  </r>
  <r>
    <n v="18395106"/>
    <x v="4107"/>
    <n v="1"/>
    <x v="0"/>
    <s v="New Delhi"/>
    <s v="2515, Hudson Lane, Delhi University-GTB Nagar, New Delhi"/>
    <x v="0"/>
    <s v="Indian Rupees(Rs.)"/>
    <x v="0"/>
    <x v="1"/>
    <x v="1"/>
    <n v="12"/>
    <x v="12"/>
    <x v="10"/>
    <x v="1"/>
    <n v="3"/>
    <n v="24"/>
    <d v="2016-03-24T00:00:00"/>
    <s v="Rs.600"/>
    <n v="1"/>
    <n v="600"/>
  </r>
  <r>
    <n v="2616"/>
    <x v="4072"/>
    <n v="1"/>
    <x v="0"/>
    <s v="New Delhi"/>
    <s v="Food Court, 3rd Floor, DLF Place Mall, Saket, New Delhi"/>
    <x v="0"/>
    <s v="Indian Rupees(Rs.)"/>
    <x v="0"/>
    <x v="0"/>
    <x v="1"/>
    <n v="138"/>
    <x v="14"/>
    <x v="27"/>
    <x v="1"/>
    <n v="3"/>
    <n v="16"/>
    <d v="2016-03-16T00:00:00"/>
    <s v="Rs.550"/>
    <n v="1"/>
    <n v="550"/>
  </r>
  <r>
    <n v="305652"/>
    <x v="4108"/>
    <n v="1"/>
    <x v="0"/>
    <s v="New Delhi"/>
    <s v="11, Savitri Cinema Complex, Greater Kailash (GK) 2, New Delhi"/>
    <x v="0"/>
    <s v="Indian Rupees(Rs.)"/>
    <x v="0"/>
    <x v="0"/>
    <x v="1"/>
    <n v="44"/>
    <x v="9"/>
    <x v="4"/>
    <x v="4"/>
    <n v="3"/>
    <n v="1"/>
    <d v="2014-03-01T00:00:00"/>
    <s v="Rs.500"/>
    <n v="1"/>
    <n v="500"/>
  </r>
  <r>
    <n v="18458625"/>
    <x v="4109"/>
    <n v="1"/>
    <x v="0"/>
    <s v="New Delhi"/>
    <s v="16&amp;17, Mount Kailash, Kailash Colony, New Delhi"/>
    <x v="0"/>
    <s v="Indian Rupees(Rs.)"/>
    <x v="0"/>
    <x v="1"/>
    <x v="1"/>
    <n v="4"/>
    <x v="9"/>
    <x v="10"/>
    <x v="0"/>
    <n v="3"/>
    <n v="23"/>
    <d v="2013-03-23T00:00:00"/>
    <s v="Rs.500"/>
    <n v="1"/>
    <n v="500"/>
  </r>
  <r>
    <n v="302254"/>
    <x v="4110"/>
    <n v="1"/>
    <x v="0"/>
    <s v="New Delhi"/>
    <s v="Palam Gurgaon Road, Dundahera Border, Near Wine Shop, Kapashera, New Delhi"/>
    <x v="0"/>
    <s v="Indian Rupees(Rs.)"/>
    <x v="0"/>
    <x v="1"/>
    <x v="1"/>
    <n v="36"/>
    <x v="12"/>
    <x v="15"/>
    <x v="0"/>
    <n v="3"/>
    <n v="6"/>
    <d v="2013-03-06T00:00:00"/>
    <s v="Rs.600"/>
    <n v="1"/>
    <n v="600"/>
  </r>
  <r>
    <n v="300013"/>
    <x v="4082"/>
    <n v="1"/>
    <x v="0"/>
    <s v="New Delhi"/>
    <s v="158, Sarai Julena, Jamia Nagar, Near, New Friends Colony, New Delhi"/>
    <x v="0"/>
    <s v="Indian Rupees(Rs.)"/>
    <x v="0"/>
    <x v="0"/>
    <x v="1"/>
    <n v="9"/>
    <x v="9"/>
    <x v="20"/>
    <x v="0"/>
    <n v="3"/>
    <n v="14"/>
    <d v="2013-03-14T00:00:00"/>
    <s v="Rs.500"/>
    <n v="1"/>
    <n v="500"/>
  </r>
  <r>
    <n v="18420427"/>
    <x v="4111"/>
    <n v="1"/>
    <x v="0"/>
    <s v="New Delhi"/>
    <s v="68/69, DDA, Complex J Block Market, Rajouri Garden, New Delhi"/>
    <x v="0"/>
    <s v="Indian Rupees(Rs.)"/>
    <x v="0"/>
    <x v="0"/>
    <x v="1"/>
    <n v="4"/>
    <x v="8"/>
    <x v="10"/>
    <x v="4"/>
    <n v="3"/>
    <n v="11"/>
    <d v="2014-03-11T00:00:00"/>
    <s v="Rs.650"/>
    <n v="1"/>
    <n v="650"/>
  </r>
  <r>
    <n v="3170"/>
    <x v="4112"/>
    <n v="1"/>
    <x v="0"/>
    <s v="New Delhi"/>
    <s v="South Extension 1, New Delhi"/>
    <x v="0"/>
    <s v="Indian Rupees(Rs.)"/>
    <x v="0"/>
    <x v="0"/>
    <x v="1"/>
    <n v="64"/>
    <x v="13"/>
    <x v="4"/>
    <x v="3"/>
    <n v="3"/>
    <n v="12"/>
    <d v="2011-03-12T00:00:00"/>
    <s v="Rs.800"/>
    <n v="1"/>
    <n v="800"/>
  </r>
  <r>
    <n v="18219524"/>
    <x v="4113"/>
    <n v="1"/>
    <x v="0"/>
    <s v="New Delhi"/>
    <s v="Near Arya Bhatt College, G T Karnal Road, Industrial Area, Gujranwala Town, New Delhi"/>
    <x v="0"/>
    <s v="Indian Rupees(Rs.)"/>
    <x v="0"/>
    <x v="0"/>
    <x v="1"/>
    <n v="4"/>
    <x v="12"/>
    <x v="10"/>
    <x v="2"/>
    <n v="2"/>
    <n v="11"/>
    <d v="2018-02-11T00:00:00"/>
    <s v="Rs.600"/>
    <n v="1"/>
    <n v="600"/>
  </r>
  <r>
    <n v="18350101"/>
    <x v="4114"/>
    <n v="1"/>
    <x v="0"/>
    <s v="New Delhi"/>
    <s v="Shop 2, 4, 6, &amp; 7, CD Block, Sagar Complex, Pitampura, New Delhi"/>
    <x v="0"/>
    <s v="Indian Rupees(Rs.)"/>
    <x v="0"/>
    <x v="1"/>
    <x v="1"/>
    <n v="128"/>
    <x v="9"/>
    <x v="15"/>
    <x v="0"/>
    <n v="2"/>
    <n v="24"/>
    <d v="2013-02-24T00:00:00"/>
    <s v="Rs.500"/>
    <n v="1"/>
    <n v="500"/>
  </r>
  <r>
    <n v="18126077"/>
    <x v="4115"/>
    <n v="1"/>
    <x v="0"/>
    <s v="New Delhi"/>
    <s v="Near Taxi Stand, Shahdara, New Delhi"/>
    <x v="0"/>
    <s v="Indian Rupees(Rs.)"/>
    <x v="0"/>
    <x v="0"/>
    <x v="1"/>
    <n v="25"/>
    <x v="12"/>
    <x v="15"/>
    <x v="2"/>
    <n v="2"/>
    <n v="1"/>
    <d v="2018-02-01T00:00:00"/>
    <s v="Rs.600"/>
    <n v="1"/>
    <n v="600"/>
  </r>
  <r>
    <n v="7534"/>
    <x v="4116"/>
    <n v="1"/>
    <x v="0"/>
    <s v="New Delhi"/>
    <s v="Netaji Subhash Market, Ajmal Khan Road, Karol Bagh, New Delhi"/>
    <x v="0"/>
    <s v="Indian Rupees(Rs.)"/>
    <x v="0"/>
    <x v="0"/>
    <x v="1"/>
    <n v="60"/>
    <x v="9"/>
    <x v="11"/>
    <x v="8"/>
    <n v="1"/>
    <n v="1"/>
    <d v="2015-01-01T00:00:00"/>
    <s v="Rs.500"/>
    <n v="1"/>
    <n v="500"/>
  </r>
  <r>
    <n v="18421495"/>
    <x v="4117"/>
    <n v="1"/>
    <x v="0"/>
    <s v="New Delhi"/>
    <s v="C 1/10, Lal Quarter, Krishna Nagar, New Delhi"/>
    <x v="0"/>
    <s v="Indian Rupees(Rs.)"/>
    <x v="0"/>
    <x v="0"/>
    <x v="1"/>
    <n v="8"/>
    <x v="12"/>
    <x v="13"/>
    <x v="0"/>
    <n v="1"/>
    <n v="15"/>
    <d v="2013-01-15T00:00:00"/>
    <s v="Rs.600"/>
    <n v="1"/>
    <n v="600"/>
  </r>
  <r>
    <n v="1859"/>
    <x v="4118"/>
    <n v="1"/>
    <x v="0"/>
    <s v="New Delhi"/>
    <s v="10, Sector 1 Market, R K Puram, New Delhi"/>
    <x v="0"/>
    <s v="Indian Rupees(Rs.)"/>
    <x v="0"/>
    <x v="1"/>
    <x v="1"/>
    <n v="102"/>
    <x v="12"/>
    <x v="20"/>
    <x v="6"/>
    <n v="1"/>
    <n v="19"/>
    <d v="2010-01-19T00:00:00"/>
    <s v="Rs.600"/>
    <n v="1"/>
    <n v="600"/>
  </r>
  <r>
    <n v="18282048"/>
    <x v="4119"/>
    <n v="1"/>
    <x v="0"/>
    <s v="New Delhi"/>
    <s v="3/32, Opposite Post Office, Shankar Road, Rajinder Nagar, New Delhi"/>
    <x v="0"/>
    <s v="Indian Rupees(Rs.)"/>
    <x v="0"/>
    <x v="1"/>
    <x v="1"/>
    <n v="10"/>
    <x v="12"/>
    <x v="17"/>
    <x v="0"/>
    <n v="1"/>
    <n v="24"/>
    <d v="2013-01-24T00:00:00"/>
    <s v="Rs.600"/>
    <n v="1"/>
    <n v="600"/>
  </r>
  <r>
    <n v="18294230"/>
    <x v="4120"/>
    <n v="1"/>
    <x v="0"/>
    <s v="New Delhi"/>
    <s v="Flyover Market, Defence Colony, New Delhi"/>
    <x v="0"/>
    <s v="Indian Rupees(Rs.)"/>
    <x v="0"/>
    <x v="1"/>
    <x v="1"/>
    <n v="44"/>
    <x v="9"/>
    <x v="4"/>
    <x v="2"/>
    <n v="12"/>
    <n v="18"/>
    <d v="2018-12-18T00:00:00"/>
    <s v="Rs.500"/>
    <n v="1"/>
    <n v="500"/>
  </r>
  <r>
    <n v="920"/>
    <x v="4121"/>
    <n v="1"/>
    <x v="0"/>
    <s v="New Delhi"/>
    <s v="39/1, Community Centre, East of Kailash, New Delhi"/>
    <x v="0"/>
    <s v="Indian Rupees(Rs.)"/>
    <x v="0"/>
    <x v="0"/>
    <x v="1"/>
    <n v="22"/>
    <x v="9"/>
    <x v="13"/>
    <x v="3"/>
    <n v="12"/>
    <n v="23"/>
    <d v="2011-12-23T00:00:00"/>
    <s v="Rs.500"/>
    <n v="1"/>
    <n v="500"/>
  </r>
  <r>
    <n v="309338"/>
    <x v="4122"/>
    <n v="1"/>
    <x v="0"/>
    <s v="New Delhi"/>
    <s v="Kalkaji, New Delhi"/>
    <x v="0"/>
    <s v="Indian Rupees(Rs.)"/>
    <x v="0"/>
    <x v="1"/>
    <x v="1"/>
    <n v="89"/>
    <x v="18"/>
    <x v="21"/>
    <x v="8"/>
    <n v="12"/>
    <n v="4"/>
    <d v="2015-12-04T00:00:00"/>
    <s v="Rs.750"/>
    <n v="1"/>
    <n v="750"/>
  </r>
  <r>
    <n v="300973"/>
    <x v="4123"/>
    <n v="1"/>
    <x v="0"/>
    <s v="New Delhi"/>
    <s v="T-41-42, Super Market, Near Milan Cinema, New Moti Nagar, Near Karampura, New Delhi"/>
    <x v="0"/>
    <s v="Indian Rupees(Rs.)"/>
    <x v="0"/>
    <x v="0"/>
    <x v="1"/>
    <n v="62"/>
    <x v="12"/>
    <x v="13"/>
    <x v="8"/>
    <n v="12"/>
    <n v="20"/>
    <d v="2015-12-20T00:00:00"/>
    <s v="Rs.600"/>
    <n v="1"/>
    <n v="600"/>
  </r>
  <r>
    <n v="3125"/>
    <x v="4124"/>
    <n v="1"/>
    <x v="0"/>
    <s v="New Delhi"/>
    <s v="28/10, Central Market, Opposite Neel Kanth Mandir, East Patel Nagar, New Delhi"/>
    <x v="0"/>
    <s v="Indian Rupees(Rs.)"/>
    <x v="0"/>
    <x v="1"/>
    <x v="1"/>
    <n v="93"/>
    <x v="14"/>
    <x v="4"/>
    <x v="7"/>
    <n v="11"/>
    <n v="1"/>
    <d v="2017-11-01T00:00:00"/>
    <s v="Rs.550"/>
    <n v="1"/>
    <n v="550"/>
  </r>
  <r>
    <n v="312942"/>
    <x v="4073"/>
    <n v="1"/>
    <x v="0"/>
    <s v="New Delhi"/>
    <s v="439, Jheel Khuranja, Geeta Colony, New Delhi"/>
    <x v="0"/>
    <s v="Indian Rupees(Rs.)"/>
    <x v="0"/>
    <x v="0"/>
    <x v="1"/>
    <n v="17"/>
    <x v="9"/>
    <x v="6"/>
    <x v="5"/>
    <n v="11"/>
    <n v="3"/>
    <d v="2012-11-03T00:00:00"/>
    <s v="Rs.500"/>
    <n v="1"/>
    <n v="500"/>
  </r>
  <r>
    <n v="8864"/>
    <x v="4125"/>
    <n v="1"/>
    <x v="0"/>
    <s v="New Delhi"/>
    <s v="33-34 B, Prehlad Market, Ramjas Road, Karol Bagh, New Delhi"/>
    <x v="0"/>
    <s v="Indian Rupees(Rs.)"/>
    <x v="0"/>
    <x v="1"/>
    <x v="1"/>
    <n v="76"/>
    <x v="9"/>
    <x v="7"/>
    <x v="6"/>
    <n v="11"/>
    <n v="18"/>
    <d v="2010-11-18T00:00:00"/>
    <s v="Rs.500"/>
    <n v="1"/>
    <n v="500"/>
  </r>
  <r>
    <n v="307696"/>
    <x v="4072"/>
    <n v="1"/>
    <x v="0"/>
    <s v="New Delhi"/>
    <s v="India Habitat Centre, Lodhi Road, New Delhi"/>
    <x v="0"/>
    <s v="Indian Rupees(Rs.)"/>
    <x v="0"/>
    <x v="0"/>
    <x v="1"/>
    <n v="53"/>
    <x v="14"/>
    <x v="13"/>
    <x v="1"/>
    <n v="11"/>
    <n v="4"/>
    <d v="2016-11-04T00:00:00"/>
    <s v="Rs.550"/>
    <n v="1"/>
    <n v="550"/>
  </r>
  <r>
    <n v="3851"/>
    <x v="4126"/>
    <n v="1"/>
    <x v="0"/>
    <s v="New Delhi"/>
    <s v="G-5, Manish Chamber, LSC, Pocket B, Near Virmani Hospital, Mayur Vihar Phase 2, New Delhi"/>
    <x v="0"/>
    <s v="Indian Rupees(Rs.)"/>
    <x v="0"/>
    <x v="0"/>
    <x v="1"/>
    <n v="22"/>
    <x v="9"/>
    <x v="13"/>
    <x v="8"/>
    <n v="11"/>
    <n v="26"/>
    <d v="2015-11-26T00:00:00"/>
    <s v="Rs.500"/>
    <n v="1"/>
    <n v="500"/>
  </r>
  <r>
    <n v="4801"/>
    <x v="4127"/>
    <n v="1"/>
    <x v="0"/>
    <s v="New Delhi"/>
    <s v="BG-8, DDA Market, Near Teacher's Colony, Paschim Vihar, New Delhi"/>
    <x v="0"/>
    <s v="Indian Rupees(Rs.)"/>
    <x v="0"/>
    <x v="0"/>
    <x v="1"/>
    <n v="46"/>
    <x v="10"/>
    <x v="4"/>
    <x v="6"/>
    <n v="11"/>
    <n v="2"/>
    <d v="2010-11-02T00:00:00"/>
    <s v="Rs.700"/>
    <n v="1"/>
    <n v="700"/>
  </r>
  <r>
    <n v="312959"/>
    <x v="4128"/>
    <n v="1"/>
    <x v="0"/>
    <s v="New Delhi"/>
    <s v="Shop 19, DDA Market, Rajouri Garden, New Delhi"/>
    <x v="0"/>
    <s v="Indian Rupees(Rs.)"/>
    <x v="0"/>
    <x v="0"/>
    <x v="1"/>
    <n v="5"/>
    <x v="9"/>
    <x v="27"/>
    <x v="3"/>
    <n v="11"/>
    <n v="16"/>
    <d v="2011-11-16T00:00:00"/>
    <s v="Rs.500"/>
    <n v="1"/>
    <n v="500"/>
  </r>
  <r>
    <n v="18355152"/>
    <x v="4129"/>
    <n v="1"/>
    <x v="0"/>
    <s v="New Delhi"/>
    <s v="D 14/193, 1st Floor, Sector 7, Opposite Pillar 415, Adjacent to Hari Om Band, Rohini, New Delhi"/>
    <x v="0"/>
    <s v="Indian Rupees(Rs.)"/>
    <x v="0"/>
    <x v="1"/>
    <x v="1"/>
    <n v="31"/>
    <x v="10"/>
    <x v="5"/>
    <x v="2"/>
    <n v="11"/>
    <n v="15"/>
    <d v="2018-11-15T00:00:00"/>
    <s v="Rs.700"/>
    <n v="1"/>
    <n v="700"/>
  </r>
  <r>
    <n v="18454499"/>
    <x v="4130"/>
    <n v="1"/>
    <x v="0"/>
    <s v="New Delhi"/>
    <s v="295, First Floor, Satyaniketan, New Delhi"/>
    <x v="0"/>
    <s v="Indian Rupees(Rs.)"/>
    <x v="0"/>
    <x v="1"/>
    <x v="1"/>
    <n v="8"/>
    <x v="9"/>
    <x v="11"/>
    <x v="3"/>
    <n v="11"/>
    <n v="17"/>
    <d v="2011-11-17T00:00:00"/>
    <s v="Rs.500"/>
    <n v="1"/>
    <n v="500"/>
  </r>
  <r>
    <n v="300595"/>
    <x v="4131"/>
    <n v="1"/>
    <x v="0"/>
    <s v="New Delhi"/>
    <s v="15/96, Scindia House, Connaught Place, New Delhi"/>
    <x v="0"/>
    <s v="Indian Rupees(Rs.)"/>
    <x v="0"/>
    <x v="0"/>
    <x v="1"/>
    <n v="485"/>
    <x v="14"/>
    <x v="7"/>
    <x v="3"/>
    <n v="10"/>
    <n v="4"/>
    <d v="2011-10-04T00:00:00"/>
    <s v="Rs.550"/>
    <n v="1"/>
    <n v="550"/>
  </r>
  <r>
    <n v="6662"/>
    <x v="4132"/>
    <n v="1"/>
    <x v="0"/>
    <s v="New Delhi"/>
    <s v="5122, Building Harphool Singh, Clock Tower, Subzi Mandi, Kamla Nagar, New Delhi"/>
    <x v="0"/>
    <s v="Indian Rupees(Rs.)"/>
    <x v="0"/>
    <x v="0"/>
    <x v="1"/>
    <n v="24"/>
    <x v="12"/>
    <x v="13"/>
    <x v="2"/>
    <n v="10"/>
    <n v="27"/>
    <d v="2018-10-27T00:00:00"/>
    <s v="Rs.600"/>
    <n v="1"/>
    <n v="600"/>
  </r>
  <r>
    <n v="18294234"/>
    <x v="4120"/>
    <n v="1"/>
    <x v="0"/>
    <s v="New Delhi"/>
    <s v="Bunglow Road,"/>
    <x v="0"/>
    <s v="Indian Rupees(Rs.)"/>
    <x v="0"/>
    <x v="1"/>
    <x v="1"/>
    <n v="24"/>
    <x v="9"/>
    <x v="7"/>
    <x v="5"/>
    <n v="10"/>
    <n v="12"/>
    <d v="2012-10-12T00:00:00"/>
    <s v="Rs.500"/>
    <n v="1"/>
    <n v="500"/>
  </r>
  <r>
    <n v="3972"/>
    <x v="4133"/>
    <n v="1"/>
    <x v="0"/>
    <s v="New Delhi"/>
    <s v="50 &amp; 51, New Janta Market, Club Road, Paschim Puri Chowk, Punjabi Bagh, New Delhi"/>
    <x v="0"/>
    <s v="Indian Rupees(Rs.)"/>
    <x v="0"/>
    <x v="1"/>
    <x v="1"/>
    <n v="55"/>
    <x v="14"/>
    <x v="6"/>
    <x v="3"/>
    <n v="10"/>
    <n v="27"/>
    <d v="2011-10-27T00:00:00"/>
    <s v="Rs.550"/>
    <n v="1"/>
    <n v="550"/>
  </r>
  <r>
    <n v="6252"/>
    <x v="4134"/>
    <n v="1"/>
    <x v="0"/>
    <s v="New Delhi"/>
    <s v="Near Bhero Mandir, Loni Road, Shahdara, New Delhi"/>
    <x v="0"/>
    <s v="Indian Rupees(Rs.)"/>
    <x v="0"/>
    <x v="0"/>
    <x v="1"/>
    <n v="15"/>
    <x v="14"/>
    <x v="13"/>
    <x v="7"/>
    <n v="10"/>
    <n v="20"/>
    <d v="2017-10-20T00:00:00"/>
    <s v="Rs.550"/>
    <n v="1"/>
    <n v="550"/>
  </r>
  <r>
    <n v="18208924"/>
    <x v="4135"/>
    <n v="1"/>
    <x v="0"/>
    <s v="New Delhi"/>
    <s v="1-A, 1st Floor, Hauz Khas Village, New Delhi"/>
    <x v="0"/>
    <s v="Indian Rupees(Rs.)"/>
    <x v="1"/>
    <x v="1"/>
    <x v="2"/>
    <n v="541"/>
    <x v="66"/>
    <x v="2"/>
    <x v="8"/>
    <n v="9"/>
    <n v="26"/>
    <d v="2015-09-26T00:00:00"/>
    <s v="Rs.1300"/>
    <n v="1"/>
    <n v="1300"/>
  </r>
  <r>
    <n v="103"/>
    <x v="4136"/>
    <n v="1"/>
    <x v="0"/>
    <s v="New Delhi"/>
    <s v="8, Pandara Road Market, New Delhi"/>
    <x v="0"/>
    <s v="Indian Rupees(Rs.)"/>
    <x v="0"/>
    <x v="1"/>
    <x v="2"/>
    <n v="600"/>
    <x v="16"/>
    <x v="5"/>
    <x v="8"/>
    <n v="9"/>
    <n v="19"/>
    <d v="2015-09-19T00:00:00"/>
    <s v="Rs.1200"/>
    <n v="1"/>
    <n v="1200"/>
  </r>
  <r>
    <n v="18157416"/>
    <x v="4137"/>
    <n v="1"/>
    <x v="0"/>
    <s v="New Delhi"/>
    <s v="4, Sunder Nagar, New Delhi Delhi NCR, Sunder Nagar"/>
    <x v="0"/>
    <s v="Indian Rupees(Rs.)"/>
    <x v="1"/>
    <x v="1"/>
    <x v="2"/>
    <n v="169"/>
    <x v="59"/>
    <x v="19"/>
    <x v="3"/>
    <n v="9"/>
    <n v="2"/>
    <d v="2011-09-02T00:00:00"/>
    <s v="Rs.1800"/>
    <n v="1"/>
    <n v="1800"/>
  </r>
  <r>
    <n v="18418237"/>
    <x v="4138"/>
    <n v="1"/>
    <x v="0"/>
    <s v="New Delhi"/>
    <s v="39, NWA Club Road,   Punjabi Bagh, Punjabi Bagh, New Delhi"/>
    <x v="0"/>
    <s v="Indian Rupees(Rs.)"/>
    <x v="1"/>
    <x v="0"/>
    <x v="2"/>
    <n v="140"/>
    <x v="58"/>
    <x v="5"/>
    <x v="4"/>
    <n v="8"/>
    <n v="19"/>
    <d v="2014-08-19T00:00:00"/>
    <s v="Rs.1500"/>
    <n v="1"/>
    <n v="1500"/>
  </r>
  <r>
    <n v="130699"/>
    <x v="4139"/>
    <n v="1"/>
    <x v="0"/>
    <s v="Goa"/>
    <s v="Near Bank Of India, Bhatiwado, Nerul, Goa"/>
    <x v="33"/>
    <s v="Indian Rupees(Rs.)"/>
    <x v="0"/>
    <x v="0"/>
    <x v="3"/>
    <n v="516"/>
    <x v="58"/>
    <x v="21"/>
    <x v="3"/>
    <n v="7"/>
    <n v="14"/>
    <d v="2011-07-14T00:00:00"/>
    <s v="Rs.1500"/>
    <n v="1"/>
    <n v="1500"/>
  </r>
  <r>
    <n v="5949"/>
    <x v="4140"/>
    <n v="1"/>
    <x v="0"/>
    <s v="New Delhi"/>
    <s v="Hotel Star View, 5136/1, Main Bazaar, Paharganj, New Delhi"/>
    <x v="0"/>
    <s v="Indian Rupees(Rs.)"/>
    <x v="1"/>
    <x v="0"/>
    <x v="2"/>
    <n v="13"/>
    <x v="57"/>
    <x v="6"/>
    <x v="6"/>
    <n v="7"/>
    <n v="1"/>
    <d v="2010-07-01T00:00:00"/>
    <s v="Rs.1100"/>
    <n v="1"/>
    <n v="1100"/>
  </r>
  <r>
    <n v="1600258"/>
    <x v="1370"/>
    <n v="1"/>
    <x v="0"/>
    <s v="Nashik"/>
    <s v="2nd Floor, City Centre Mall, Sambaji Chowk, Lawate Nagar, Banyan Square, Untwadi, Off Parijat Nagar, Parijat Nagar, Nashik"/>
    <x v="930"/>
    <s v="Indian Rupees(Rs.)"/>
    <x v="0"/>
    <x v="0"/>
    <x v="3"/>
    <n v="117"/>
    <x v="58"/>
    <x v="5"/>
    <x v="7"/>
    <n v="7"/>
    <n v="26"/>
    <d v="2017-07-26T00:00:00"/>
    <s v="Rs.1500"/>
    <n v="1"/>
    <n v="1500"/>
  </r>
  <r>
    <n v="304211"/>
    <x v="4141"/>
    <n v="1"/>
    <x v="0"/>
    <s v="New Delhi"/>
    <s v="32, Basant Lok Market, Vasant Vihar, New Delhi"/>
    <x v="0"/>
    <s v="Indian Rupees(Rs.)"/>
    <x v="1"/>
    <x v="0"/>
    <x v="2"/>
    <n v="11"/>
    <x v="16"/>
    <x v="20"/>
    <x v="6"/>
    <n v="6"/>
    <n v="3"/>
    <d v="2010-06-03T00:00:00"/>
    <s v="Rs.1200"/>
    <n v="1"/>
    <n v="1200"/>
  </r>
  <r>
    <n v="3200012"/>
    <x v="1370"/>
    <n v="1"/>
    <x v="0"/>
    <s v="Vadodara"/>
    <s v="3rd Floor, Shreem Shalini Mall, R.C. Dutt Road, Alkapuri, Vadodara"/>
    <x v="24"/>
    <s v="Indian Rupees(Rs.)"/>
    <x v="0"/>
    <x v="0"/>
    <x v="3"/>
    <n v="332"/>
    <x v="58"/>
    <x v="1"/>
    <x v="0"/>
    <n v="7"/>
    <n v="15"/>
    <d v="2013-07-15T00:00:00"/>
    <s v="Rs.1500"/>
    <n v="1"/>
    <n v="1500"/>
  </r>
  <r>
    <n v="18204820"/>
    <x v="4142"/>
    <n v="1"/>
    <x v="0"/>
    <s v="New Delhi"/>
    <s v="Shop 251, 2nd Floor, Aggarwal Millennium Tower 1, Netaji Subhash Place, New Delhi"/>
    <x v="0"/>
    <s v="Indian Rupees(Rs.)"/>
    <x v="1"/>
    <x v="0"/>
    <x v="2"/>
    <n v="457"/>
    <x v="64"/>
    <x v="5"/>
    <x v="6"/>
    <n v="6"/>
    <n v="27"/>
    <d v="2010-06-27T00:00:00"/>
    <s v="Rs.1400"/>
    <n v="1"/>
    <n v="1400"/>
  </r>
  <r>
    <n v="2300188"/>
    <x v="4143"/>
    <n v="1"/>
    <x v="0"/>
    <s v="Kanpur"/>
    <s v="Hotel Royal Cliff, 113 / 72, Near Motijheel Garden, Swaroop Nagar, Kanpur"/>
    <x v="3"/>
    <s v="Indian Rupees(Rs.)"/>
    <x v="0"/>
    <x v="0"/>
    <x v="3"/>
    <n v="54"/>
    <x v="58"/>
    <x v="19"/>
    <x v="6"/>
    <n v="6"/>
    <n v="19"/>
    <d v="2010-06-19T00:00:00"/>
    <s v="Rs.1500"/>
    <n v="1"/>
    <n v="1500"/>
  </r>
  <r>
    <n v="18124357"/>
    <x v="4144"/>
    <n v="1"/>
    <x v="0"/>
    <s v="New Delhi"/>
    <s v="M-16, Ground Floor, Outer Circle, Connaught Place, New Delhi"/>
    <x v="0"/>
    <s v="Indian Rupees(Rs.)"/>
    <x v="0"/>
    <x v="1"/>
    <x v="2"/>
    <n v="1523"/>
    <x v="66"/>
    <x v="4"/>
    <x v="5"/>
    <n v="5"/>
    <n v="13"/>
    <d v="2012-05-13T00:00:00"/>
    <s v="Rs.1300"/>
    <n v="1"/>
    <n v="1300"/>
  </r>
  <r>
    <n v="285"/>
    <x v="4145"/>
    <n v="1"/>
    <x v="0"/>
    <s v="New Delhi"/>
    <s v="M-84, M Block Market, Greater Kailash (GK) 2, New Delhi"/>
    <x v="0"/>
    <s v="Indian Rupees(Rs.)"/>
    <x v="1"/>
    <x v="1"/>
    <x v="2"/>
    <n v="487"/>
    <x v="57"/>
    <x v="21"/>
    <x v="5"/>
    <n v="5"/>
    <n v="13"/>
    <d v="2012-05-13T00:00:00"/>
    <s v="Rs.1100"/>
    <n v="1"/>
    <n v="1100"/>
  </r>
  <r>
    <n v="801"/>
    <x v="4146"/>
    <n v="1"/>
    <x v="0"/>
    <s v="New Delhi"/>
    <s v="11-12, Pandara Road Market, New Delhi"/>
    <x v="0"/>
    <s v="Indian Rupees(Rs.)"/>
    <x v="1"/>
    <x v="0"/>
    <x v="2"/>
    <n v="1157"/>
    <x v="58"/>
    <x v="14"/>
    <x v="0"/>
    <n v="5"/>
    <n v="1"/>
    <d v="2013-05-01T00:00:00"/>
    <s v="Rs.1500"/>
    <n v="1"/>
    <n v="1500"/>
  </r>
  <r>
    <n v="18245274"/>
    <x v="4144"/>
    <n v="1"/>
    <x v="0"/>
    <s v="New Delhi"/>
    <s v="J-2/12, BK Dutt Market, Rajouri Garden, New Delhi"/>
    <x v="0"/>
    <s v="Indian Rupees(Rs.)"/>
    <x v="1"/>
    <x v="1"/>
    <x v="2"/>
    <n v="282"/>
    <x v="66"/>
    <x v="21"/>
    <x v="0"/>
    <n v="5"/>
    <n v="10"/>
    <d v="2013-05-10T00:00:00"/>
    <s v="Rs.1300"/>
    <n v="1"/>
    <n v="1300"/>
  </r>
  <r>
    <n v="927"/>
    <x v="2006"/>
    <n v="1"/>
    <x v="0"/>
    <s v="New Delhi"/>
    <s v="8, Community Center, New Friends Colony, New Delhi"/>
    <x v="0"/>
    <s v="Indian Rupees(Rs.)"/>
    <x v="1"/>
    <x v="1"/>
    <x v="2"/>
    <n v="110"/>
    <x v="64"/>
    <x v="21"/>
    <x v="7"/>
    <n v="4"/>
    <n v="19"/>
    <d v="2017-04-19T00:00:00"/>
    <s v="Rs.1400"/>
    <n v="1"/>
    <n v="1400"/>
  </r>
  <r>
    <n v="18357940"/>
    <x v="4147"/>
    <n v="1"/>
    <x v="0"/>
    <s v="New Delhi"/>
    <s v="E-13/29, Ground Floor, Middle Circle, Connaught Place, New Delhi"/>
    <x v="0"/>
    <s v="Indian Rupees(Rs.)"/>
    <x v="1"/>
    <x v="1"/>
    <x v="2"/>
    <n v="242"/>
    <x v="59"/>
    <x v="16"/>
    <x v="3"/>
    <n v="4"/>
    <n v="26"/>
    <d v="2011-04-26T00:00:00"/>
    <s v="Rs.1800"/>
    <n v="1"/>
    <n v="1800"/>
  </r>
  <r>
    <n v="3800016"/>
    <x v="4148"/>
    <n v="1"/>
    <x v="0"/>
    <s v="Surat"/>
    <s v="Opposite Iscon Mall, Surat Dumas Road, Piplod, Surat"/>
    <x v="931"/>
    <s v="Indian Rupees(Rs.)"/>
    <x v="0"/>
    <x v="0"/>
    <x v="3"/>
    <n v="204"/>
    <x v="58"/>
    <x v="14"/>
    <x v="8"/>
    <n v="6"/>
    <n v="24"/>
    <d v="2015-06-24T00:00:00"/>
    <s v="Rs.1500"/>
    <n v="1"/>
    <n v="1500"/>
  </r>
  <r>
    <n v="2800042"/>
    <x v="4149"/>
    <n v="1"/>
    <x v="0"/>
    <s v="Vizag"/>
    <s v="The Park, Beach Road, Pedda Waltair, Lawsons Bay, Visakhapatnam, Lawsons Bay, Vizag"/>
    <x v="932"/>
    <s v="Indian Rupees(Rs.)"/>
    <x v="0"/>
    <x v="0"/>
    <x v="3"/>
    <n v="74"/>
    <x v="58"/>
    <x v="5"/>
    <x v="8"/>
    <n v="6"/>
    <n v="19"/>
    <d v="2015-06-19T00:00:00"/>
    <s v="Rs.1500"/>
    <n v="1"/>
    <n v="1500"/>
  </r>
  <r>
    <n v="306815"/>
    <x v="4150"/>
    <n v="1"/>
    <x v="0"/>
    <s v="New Delhi"/>
    <s v="Lemon Tree Premier, Asset 6, Aerocity Hospitality District, Near, Aerocity, New Delhi"/>
    <x v="0"/>
    <s v="Indian Rupees(Rs.)"/>
    <x v="1"/>
    <x v="0"/>
    <x v="2"/>
    <n v="26"/>
    <x v="15"/>
    <x v="9"/>
    <x v="0"/>
    <n v="3"/>
    <n v="18"/>
    <d v="2013-03-18T00:00:00"/>
    <s v="Rs.1000"/>
    <n v="1"/>
    <n v="1000"/>
  </r>
  <r>
    <n v="2300058"/>
    <x v="4151"/>
    <n v="1"/>
    <x v="0"/>
    <s v="Kanpur"/>
    <s v="Plot 58, Status Club, Cantonment Area, Tagore Road, Kanpur"/>
    <x v="933"/>
    <s v="Indian Rupees(Rs.)"/>
    <x v="0"/>
    <x v="0"/>
    <x v="3"/>
    <n v="155"/>
    <x v="58"/>
    <x v="1"/>
    <x v="2"/>
    <n v="5"/>
    <n v="15"/>
    <d v="2018-05-15T00:00:00"/>
    <s v="Rs.1500"/>
    <n v="1"/>
    <n v="1500"/>
  </r>
  <r>
    <n v="18420456"/>
    <x v="4152"/>
    <n v="1"/>
    <x v="0"/>
    <s v="New Delhi"/>
    <s v="A-6 Ground Floor, Vishal Enclave, Rajouri Garden, New Delhi"/>
    <x v="0"/>
    <s v="Indian Rupees(Rs.)"/>
    <x v="1"/>
    <x v="0"/>
    <x v="2"/>
    <n v="128"/>
    <x v="66"/>
    <x v="23"/>
    <x v="7"/>
    <n v="2"/>
    <n v="3"/>
    <d v="2017-02-03T00:00:00"/>
    <s v="Rs.1300"/>
    <n v="1"/>
    <n v="1300"/>
  </r>
  <r>
    <n v="18445790"/>
    <x v="4153"/>
    <n v="1"/>
    <x v="0"/>
    <s v="New Delhi"/>
    <s v="J2/6B, 1st &amp; 2nd Floor, B.K. Dutta Market, Rajouri Garden, New Delhi"/>
    <x v="0"/>
    <s v="Indian Rupees(Rs.)"/>
    <x v="0"/>
    <x v="0"/>
    <x v="2"/>
    <n v="83"/>
    <x v="64"/>
    <x v="22"/>
    <x v="4"/>
    <n v="1"/>
    <n v="19"/>
    <d v="2014-01-19T00:00:00"/>
    <s v="Rs.1400"/>
    <n v="1"/>
    <n v="1400"/>
  </r>
  <r>
    <n v="301998"/>
    <x v="907"/>
    <n v="1"/>
    <x v="0"/>
    <s v="New Delhi"/>
    <s v="Pacific Mall, Tagore Garden, New Delhi"/>
    <x v="0"/>
    <s v="Indian Rupees(Rs.)"/>
    <x v="1"/>
    <x v="1"/>
    <x v="2"/>
    <n v="1252"/>
    <x v="63"/>
    <x v="1"/>
    <x v="7"/>
    <n v="1"/>
    <n v="21"/>
    <d v="2017-01-21T00:00:00"/>
    <s v="Rs.1600"/>
    <n v="1"/>
    <n v="1600"/>
  </r>
  <r>
    <n v="3000016"/>
    <x v="4154"/>
    <n v="1"/>
    <x v="0"/>
    <s v="Coimbatore"/>
    <s v="167, Race Course Road, Gopalapuram, Race Course, Coimbatore"/>
    <x v="934"/>
    <s v="Indian Rupees(Rs.)"/>
    <x v="0"/>
    <x v="0"/>
    <x v="3"/>
    <n v="215"/>
    <x v="58"/>
    <x v="19"/>
    <x v="4"/>
    <n v="4"/>
    <n v="12"/>
    <d v="2014-04-12T00:00:00"/>
    <s v="Rs.1500"/>
    <n v="1"/>
    <n v="1500"/>
  </r>
  <r>
    <n v="310032"/>
    <x v="4155"/>
    <n v="1"/>
    <x v="0"/>
    <s v="New Delhi"/>
    <s v="ibis New Delhi, Asset 9, Hospitality District, Aerocity, New Delhi"/>
    <x v="0"/>
    <s v="Indian Rupees(Rs.)"/>
    <x v="1"/>
    <x v="0"/>
    <x v="2"/>
    <n v="9"/>
    <x v="58"/>
    <x v="13"/>
    <x v="4"/>
    <n v="11"/>
    <n v="2"/>
    <d v="2014-11-02T00:00:00"/>
    <s v="Rs.1500"/>
    <n v="1"/>
    <n v="1500"/>
  </r>
  <r>
    <n v="18421051"/>
    <x v="4156"/>
    <n v="1"/>
    <x v="0"/>
    <s v="New Delhi"/>
    <s v="Bikaner House, Pandara Road Market, New Delhi"/>
    <x v="0"/>
    <s v="Indian Rupees(Rs.)"/>
    <x v="1"/>
    <x v="0"/>
    <x v="2"/>
    <n v="64"/>
    <x v="63"/>
    <x v="2"/>
    <x v="4"/>
    <n v="11"/>
    <n v="25"/>
    <d v="2014-11-25T00:00:00"/>
    <s v="Rs.1600"/>
    <n v="1"/>
    <n v="1600"/>
  </r>
  <r>
    <n v="130230"/>
    <x v="4157"/>
    <n v="1"/>
    <x v="0"/>
    <s v="Goa"/>
    <s v="Anjuna Beach, Anjuna, Goa"/>
    <x v="935"/>
    <s v="Indian Rupees(Rs.)"/>
    <x v="0"/>
    <x v="0"/>
    <x v="3"/>
    <n v="1681"/>
    <x v="58"/>
    <x v="9"/>
    <x v="1"/>
    <n v="4"/>
    <n v="8"/>
    <d v="2016-04-08T00:00:00"/>
    <s v="Rs.1500"/>
    <n v="1"/>
    <n v="1500"/>
  </r>
  <r>
    <n v="1400186"/>
    <x v="4158"/>
    <n v="1"/>
    <x v="0"/>
    <s v="Indore"/>
    <s v="Sayaji Hotel, H-1, Scheme 54, Vijay Nagar, Indore"/>
    <x v="367"/>
    <s v="Indian Rupees(Rs.)"/>
    <x v="0"/>
    <x v="0"/>
    <x v="3"/>
    <n v="334"/>
    <x v="58"/>
    <x v="1"/>
    <x v="2"/>
    <n v="3"/>
    <n v="25"/>
    <d v="2018-03-25T00:00:00"/>
    <s v="Rs.1500"/>
    <n v="1"/>
    <n v="1500"/>
  </r>
  <r>
    <n v="5450"/>
    <x v="4159"/>
    <n v="1"/>
    <x v="0"/>
    <s v="New Delhi"/>
    <s v="Shop 7, Fruit Market, Daya Nand Road, Daryaganj, New Delhi"/>
    <x v="0"/>
    <s v="Indian Rupees(Rs.)"/>
    <x v="0"/>
    <x v="0"/>
    <x v="0"/>
    <n v="1"/>
    <x v="3"/>
    <x v="0"/>
    <x v="5"/>
    <n v="9"/>
    <n v="20"/>
    <d v="2012-09-20T00:00:00"/>
    <s v="Rs.100"/>
    <n v="1"/>
    <n v="100"/>
  </r>
  <r>
    <n v="18273617"/>
    <x v="4160"/>
    <n v="1"/>
    <x v="0"/>
    <s v="New Delhi"/>
    <s v="Shop 1/191, Neelkanth Palace, Sant Nagar, East of Kailash, New Delhi"/>
    <x v="0"/>
    <s v="Indian Rupees(Rs.)"/>
    <x v="0"/>
    <x v="1"/>
    <x v="0"/>
    <n v="3"/>
    <x v="0"/>
    <x v="0"/>
    <x v="5"/>
    <n v="9"/>
    <n v="13"/>
    <d v="2012-09-13T00:00:00"/>
    <s v="Rs.300"/>
    <n v="1"/>
    <n v="300"/>
  </r>
  <r>
    <n v="18423135"/>
    <x v="4161"/>
    <n v="1"/>
    <x v="0"/>
    <s v="New Delhi"/>
    <s v="107 A, Gautam Nagar, Hauz Khas, New Delhi"/>
    <x v="0"/>
    <s v="Indian Rupees(Rs.)"/>
    <x v="0"/>
    <x v="0"/>
    <x v="1"/>
    <n v="1"/>
    <x v="9"/>
    <x v="0"/>
    <x v="3"/>
    <n v="9"/>
    <n v="15"/>
    <d v="2011-09-15T00:00:00"/>
    <s v="Rs.500"/>
    <n v="1"/>
    <n v="500"/>
  </r>
  <r>
    <n v="18025096"/>
    <x v="4162"/>
    <n v="1"/>
    <x v="0"/>
    <s v="New Delhi"/>
    <s v="46, Shastri Market, Bhogal, Jangpura, New Delhi"/>
    <x v="0"/>
    <s v="Indian Rupees(Rs.)"/>
    <x v="0"/>
    <x v="1"/>
    <x v="0"/>
    <n v="1"/>
    <x v="7"/>
    <x v="0"/>
    <x v="5"/>
    <n v="9"/>
    <n v="18"/>
    <d v="2012-09-18T00:00:00"/>
    <s v="Rs.350"/>
    <n v="1"/>
    <n v="350"/>
  </r>
  <r>
    <n v="18277163"/>
    <x v="4003"/>
    <n v="1"/>
    <x v="0"/>
    <s v="New Delhi"/>
    <s v="Near Post Office, Main Market, Ghitorni, MG Road, New Delhi"/>
    <x v="0"/>
    <s v="Indian Rupees(Rs.)"/>
    <x v="0"/>
    <x v="1"/>
    <x v="0"/>
    <n v="2"/>
    <x v="6"/>
    <x v="0"/>
    <x v="5"/>
    <n v="9"/>
    <n v="20"/>
    <d v="2012-09-20T00:00:00"/>
    <s v="Rs.250"/>
    <n v="1"/>
    <n v="250"/>
  </r>
  <r>
    <n v="310965"/>
    <x v="4163"/>
    <n v="1"/>
    <x v="0"/>
    <s v="New Delhi"/>
    <s v="Behind Batra Cinema, Mukherjee Nagar, New Delhi"/>
    <x v="0"/>
    <s v="Indian Rupees(Rs.)"/>
    <x v="0"/>
    <x v="0"/>
    <x v="0"/>
    <n v="2"/>
    <x v="4"/>
    <x v="0"/>
    <x v="4"/>
    <n v="9"/>
    <n v="8"/>
    <d v="2014-09-08T00:00:00"/>
    <s v="Rs.150"/>
    <n v="1"/>
    <n v="150"/>
  </r>
  <r>
    <n v="2703"/>
    <x v="4164"/>
    <n v="1"/>
    <x v="0"/>
    <s v="New Delhi"/>
    <s v="DDA Mini Market, Behind Paras Cinema, Nehru Place, New Delhi"/>
    <x v="0"/>
    <s v="Indian Rupees(Rs.)"/>
    <x v="0"/>
    <x v="0"/>
    <x v="0"/>
    <n v="1"/>
    <x v="2"/>
    <x v="0"/>
    <x v="2"/>
    <n v="9"/>
    <n v="23"/>
    <d v="2018-09-23T00:00:00"/>
    <s v="Rs.400"/>
    <n v="1"/>
    <n v="400"/>
  </r>
  <r>
    <n v="7684"/>
    <x v="4165"/>
    <n v="1"/>
    <x v="0"/>
    <s v="New Delhi"/>
    <s v="Opposite Fortis Escorts Hospital, Sarai Julena, New Friends Colony, New Delhi"/>
    <x v="0"/>
    <s v="Indian Rupees(Rs.)"/>
    <x v="0"/>
    <x v="0"/>
    <x v="0"/>
    <n v="3"/>
    <x v="3"/>
    <x v="0"/>
    <x v="3"/>
    <n v="9"/>
    <n v="13"/>
    <d v="2011-09-13T00:00:00"/>
    <s v="Rs.100"/>
    <n v="1"/>
    <n v="100"/>
  </r>
  <r>
    <n v="18153550"/>
    <x v="4166"/>
    <n v="1"/>
    <x v="0"/>
    <s v="New Delhi"/>
    <s v="F-95, Katwaria Sarai, Near Shiv Mandir, Qutab Institutional Area, New Delhi"/>
    <x v="0"/>
    <s v="Indian Rupees(Rs.)"/>
    <x v="0"/>
    <x v="0"/>
    <x v="0"/>
    <n v="3"/>
    <x v="1"/>
    <x v="0"/>
    <x v="6"/>
    <n v="9"/>
    <n v="12"/>
    <d v="2010-09-12T00:00:00"/>
    <s v="Rs.200"/>
    <n v="1"/>
    <n v="200"/>
  </r>
  <r>
    <n v="18435311"/>
    <x v="4167"/>
    <n v="1"/>
    <x v="0"/>
    <s v="New Delhi"/>
    <s v="Main Road, Maujpur, Shahdara, New Delhi"/>
    <x v="0"/>
    <s v="Indian Rupees(Rs.)"/>
    <x v="0"/>
    <x v="0"/>
    <x v="0"/>
    <n v="1"/>
    <x v="2"/>
    <x v="0"/>
    <x v="3"/>
    <n v="9"/>
    <n v="28"/>
    <d v="2011-09-28T00:00:00"/>
    <s v="Rs.400"/>
    <n v="1"/>
    <n v="400"/>
  </r>
  <r>
    <n v="18388133"/>
    <x v="4168"/>
    <n v="1"/>
    <x v="0"/>
    <s v="New Delhi"/>
    <s v="East of Kailash, East of Kailash, New Delhi"/>
    <x v="0"/>
    <s v="Indian Rupees(Rs.)"/>
    <x v="0"/>
    <x v="1"/>
    <x v="1"/>
    <n v="2"/>
    <x v="9"/>
    <x v="0"/>
    <x v="0"/>
    <n v="8"/>
    <n v="20"/>
    <d v="2013-08-20T00:00:00"/>
    <s v="Rs.500"/>
    <n v="1"/>
    <n v="500"/>
  </r>
  <r>
    <n v="9442"/>
    <x v="4169"/>
    <n v="1"/>
    <x v="0"/>
    <s v="New Delhi"/>
    <s v="Shop 104, Near Metro Station Gate 3, Kingsway Camp, GTB Nagar, New Delhi"/>
    <x v="0"/>
    <s v="Indian Rupees(Rs.)"/>
    <x v="0"/>
    <x v="0"/>
    <x v="0"/>
    <n v="1"/>
    <x v="1"/>
    <x v="0"/>
    <x v="1"/>
    <n v="8"/>
    <n v="24"/>
    <d v="2016-08-24T00:00:00"/>
    <s v="Rs.200"/>
    <n v="1"/>
    <n v="200"/>
  </r>
  <r>
    <n v="18440175"/>
    <x v="4170"/>
    <n v="1"/>
    <x v="0"/>
    <s v="New Delhi"/>
    <s v="D-500, West Vinod Nagar, Near Apex Hospital, IP Extension, New Delhi"/>
    <x v="0"/>
    <s v="Indian Rupees(Rs.)"/>
    <x v="0"/>
    <x v="0"/>
    <x v="1"/>
    <n v="2"/>
    <x v="9"/>
    <x v="0"/>
    <x v="7"/>
    <n v="8"/>
    <n v="27"/>
    <d v="2017-08-27T00:00:00"/>
    <s v="Rs.500"/>
    <n v="1"/>
    <n v="500"/>
  </r>
  <r>
    <n v="18311961"/>
    <x v="4171"/>
    <n v="1"/>
    <x v="0"/>
    <s v="New Delhi"/>
    <s v="Shop 90A, Road 4, Gali 7, Near Anand Lok Inn, Mahipalpur, New Delhi"/>
    <x v="0"/>
    <s v="Indian Rupees(Rs.)"/>
    <x v="0"/>
    <x v="0"/>
    <x v="0"/>
    <n v="3"/>
    <x v="2"/>
    <x v="0"/>
    <x v="1"/>
    <n v="8"/>
    <n v="10"/>
    <d v="2016-08-10T00:00:00"/>
    <s v="Rs.400"/>
    <n v="1"/>
    <n v="400"/>
  </r>
  <r>
    <n v="18415339"/>
    <x v="4172"/>
    <n v="1"/>
    <x v="0"/>
    <s v="New Delhi"/>
    <s v="893/8 Mehta Tailor Wali Gali Sarai Mehrauli, Mehrauli, New Delhi"/>
    <x v="0"/>
    <s v="Indian Rupees(Rs.)"/>
    <x v="0"/>
    <x v="0"/>
    <x v="1"/>
    <n v="3"/>
    <x v="9"/>
    <x v="0"/>
    <x v="7"/>
    <n v="8"/>
    <n v="7"/>
    <d v="2017-08-07T00:00:00"/>
    <s v="Rs.500"/>
    <n v="1"/>
    <n v="500"/>
  </r>
  <r>
    <n v="18408079"/>
    <x v="4173"/>
    <n v="1"/>
    <x v="0"/>
    <s v="New Delhi"/>
    <s v="Shasta 388-369, Chaudhary Market, Sultanpur, MG Road, New Delhi"/>
    <x v="0"/>
    <s v="Indian Rupees(Rs.)"/>
    <x v="0"/>
    <x v="0"/>
    <x v="1"/>
    <n v="2"/>
    <x v="9"/>
    <x v="0"/>
    <x v="4"/>
    <n v="8"/>
    <n v="15"/>
    <d v="2014-08-15T00:00:00"/>
    <s v="Rs.500"/>
    <n v="1"/>
    <n v="500"/>
  </r>
  <r>
    <n v="18449788"/>
    <x v="4174"/>
    <n v="1"/>
    <x v="0"/>
    <s v="New Delhi"/>
    <s v="Shop 16, Dhaka Mini Market, Parmanand Colony, Mukherjee Nagar, New Delhi"/>
    <x v="0"/>
    <s v="Indian Rupees(Rs.)"/>
    <x v="0"/>
    <x v="0"/>
    <x v="0"/>
    <n v="3"/>
    <x v="1"/>
    <x v="0"/>
    <x v="3"/>
    <n v="8"/>
    <n v="10"/>
    <d v="2011-08-10T00:00:00"/>
    <s v="Rs.200"/>
    <n v="1"/>
    <n v="200"/>
  </r>
  <r>
    <n v="9176"/>
    <x v="4175"/>
    <n v="1"/>
    <x v="0"/>
    <s v="New Delhi"/>
    <s v="10/10, Yadav Park, Najafgarh Road, Nangloi, New Delhi"/>
    <x v="0"/>
    <s v="Indian Rupees(Rs.)"/>
    <x v="0"/>
    <x v="0"/>
    <x v="0"/>
    <n v="1"/>
    <x v="3"/>
    <x v="0"/>
    <x v="7"/>
    <n v="8"/>
    <n v="19"/>
    <d v="2017-08-19T00:00:00"/>
    <s v="Rs.100"/>
    <n v="1"/>
    <n v="100"/>
  </r>
  <r>
    <n v="18440259"/>
    <x v="4176"/>
    <n v="1"/>
    <x v="0"/>
    <s v="New Delhi"/>
    <s v="D 1/252, Street 5, Mahavir Enclave, Palam, New Delhi"/>
    <x v="0"/>
    <s v="Indian Rupees(Rs.)"/>
    <x v="0"/>
    <x v="0"/>
    <x v="1"/>
    <n v="3"/>
    <x v="9"/>
    <x v="0"/>
    <x v="4"/>
    <n v="8"/>
    <n v="6"/>
    <d v="2014-08-06T00:00:00"/>
    <s v="Rs.500"/>
    <n v="1"/>
    <n v="500"/>
  </r>
  <r>
    <n v="18303815"/>
    <x v="4177"/>
    <n v="1"/>
    <x v="0"/>
    <s v="New Delhi"/>
    <s v="Shop 1, Upper Ground Floor, Main IGNOU Road, Saket, New Delhi"/>
    <x v="0"/>
    <s v="Indian Rupees(Rs.)"/>
    <x v="0"/>
    <x v="0"/>
    <x v="0"/>
    <n v="3"/>
    <x v="1"/>
    <x v="0"/>
    <x v="2"/>
    <n v="8"/>
    <n v="28"/>
    <d v="2018-08-28T00:00:00"/>
    <s v="Rs.200"/>
    <n v="1"/>
    <n v="200"/>
  </r>
  <r>
    <n v="18294896"/>
    <x v="4178"/>
    <n v="1"/>
    <x v="0"/>
    <s v="New Delhi"/>
    <s v="Shop 13/2, Tikona Market, Katra Chobey Lal, Daryaganj, New Delhi"/>
    <x v="0"/>
    <s v="Indian Rupees(Rs.)"/>
    <x v="0"/>
    <x v="0"/>
    <x v="0"/>
    <n v="1"/>
    <x v="1"/>
    <x v="0"/>
    <x v="3"/>
    <n v="7"/>
    <n v="23"/>
    <d v="2011-07-23T00:00:00"/>
    <s v="Rs.200"/>
    <n v="1"/>
    <n v="200"/>
  </r>
  <r>
    <n v="18378025"/>
    <x v="4179"/>
    <n v="1"/>
    <x v="0"/>
    <s v="New Delhi"/>
    <s v="A-105, Shop 4, Chander Vihar Market, Sahyadri Appartment, IP Extension, New Delhi"/>
    <x v="0"/>
    <s v="Indian Rupees(Rs.)"/>
    <x v="0"/>
    <x v="0"/>
    <x v="1"/>
    <n v="3"/>
    <x v="9"/>
    <x v="0"/>
    <x v="6"/>
    <n v="7"/>
    <n v="28"/>
    <d v="2010-07-28T00:00:00"/>
    <s v="Rs.500"/>
    <n v="1"/>
    <n v="500"/>
  </r>
  <r>
    <n v="306974"/>
    <x v="4180"/>
    <n v="1"/>
    <x v="0"/>
    <s v="New Delhi"/>
    <s v="Opposite Bombay Vada Pao, Near Tilak Nagar Metro Station, Jail Road, New Delhi"/>
    <x v="0"/>
    <s v="Indian Rupees(Rs.)"/>
    <x v="0"/>
    <x v="0"/>
    <x v="0"/>
    <n v="1"/>
    <x v="0"/>
    <x v="0"/>
    <x v="7"/>
    <n v="7"/>
    <n v="20"/>
    <d v="2017-07-20T00:00:00"/>
    <s v="Rs.300"/>
    <n v="1"/>
    <n v="300"/>
  </r>
  <r>
    <n v="18357554"/>
    <x v="4181"/>
    <n v="1"/>
    <x v="0"/>
    <s v="New Delhi"/>
    <s v="Shastri Market, Bhogal, Jangpura, New Delhi"/>
    <x v="0"/>
    <s v="Indian Rupees(Rs.)"/>
    <x v="0"/>
    <x v="1"/>
    <x v="1"/>
    <n v="3"/>
    <x v="12"/>
    <x v="0"/>
    <x v="4"/>
    <n v="7"/>
    <n v="18"/>
    <d v="2014-07-18T00:00:00"/>
    <s v="Rs.600"/>
    <n v="1"/>
    <n v="600"/>
  </r>
  <r>
    <n v="18265724"/>
    <x v="4182"/>
    <n v="1"/>
    <x v="0"/>
    <s v="New Delhi"/>
    <s v="E-93, Lajpat Nagar 1, New Delhi"/>
    <x v="0"/>
    <s v="Indian Rupees(Rs.)"/>
    <x v="0"/>
    <x v="1"/>
    <x v="0"/>
    <n v="3"/>
    <x v="1"/>
    <x v="0"/>
    <x v="5"/>
    <n v="7"/>
    <n v="11"/>
    <d v="2012-07-11T00:00:00"/>
    <s v="Rs.200"/>
    <n v="1"/>
    <n v="200"/>
  </r>
  <r>
    <n v="18277178"/>
    <x v="4183"/>
    <n v="1"/>
    <x v="0"/>
    <s v="New Delhi"/>
    <s v="Shop 3, Khasra 385, Near Union Bank, 100 Feet Road, MG Road, New Delhi"/>
    <x v="0"/>
    <s v="Indian Rupees(Rs.)"/>
    <x v="0"/>
    <x v="0"/>
    <x v="0"/>
    <n v="1"/>
    <x v="1"/>
    <x v="0"/>
    <x v="2"/>
    <n v="7"/>
    <n v="14"/>
    <d v="2018-07-14T00:00:00"/>
    <s v="Rs.200"/>
    <n v="1"/>
    <n v="200"/>
  </r>
  <r>
    <n v="304586"/>
    <x v="4184"/>
    <n v="1"/>
    <x v="0"/>
    <s v="New Delhi"/>
    <s v="3/32, Near Fun Cinema, Moti Nagar, New Delhi"/>
    <x v="0"/>
    <s v="Indian Rupees(Rs.)"/>
    <x v="0"/>
    <x v="0"/>
    <x v="0"/>
    <n v="2"/>
    <x v="1"/>
    <x v="0"/>
    <x v="3"/>
    <n v="7"/>
    <n v="10"/>
    <d v="2011-07-10T00:00:00"/>
    <s v="Rs.200"/>
    <n v="1"/>
    <n v="200"/>
  </r>
  <r>
    <n v="311009"/>
    <x v="188"/>
    <n v="1"/>
    <x v="0"/>
    <s v="New Delhi"/>
    <s v="Opposite Batra Cinema, Nehru Vihar, Mukherjee Nagar, New Delhi"/>
    <x v="0"/>
    <s v="Indian Rupees(Rs.)"/>
    <x v="0"/>
    <x v="0"/>
    <x v="1"/>
    <n v="3"/>
    <x v="9"/>
    <x v="0"/>
    <x v="2"/>
    <n v="7"/>
    <n v="17"/>
    <d v="2018-07-17T00:00:00"/>
    <s v="Rs.500"/>
    <n v="1"/>
    <n v="500"/>
  </r>
  <r>
    <n v="304393"/>
    <x v="4185"/>
    <n v="1"/>
    <x v="0"/>
    <s v="New Delhi"/>
    <s v="Shop 35-36, Dwarka Vihar, C Block, Near Radha Krishna Vatika, Old Kakrola Road, Najafgarh, New Delhi"/>
    <x v="0"/>
    <s v="Indian Rupees(Rs.)"/>
    <x v="0"/>
    <x v="0"/>
    <x v="0"/>
    <n v="2"/>
    <x v="6"/>
    <x v="0"/>
    <x v="6"/>
    <n v="7"/>
    <n v="19"/>
    <d v="2010-07-19T00:00:00"/>
    <s v="Rs.250"/>
    <n v="1"/>
    <n v="250"/>
  </r>
  <r>
    <n v="18431183"/>
    <x v="4186"/>
    <n v="1"/>
    <x v="0"/>
    <s v="New Delhi"/>
    <s v="EA 156, Shop 3, Main Market, Naraina, New Delhi"/>
    <x v="0"/>
    <s v="Indian Rupees(Rs.)"/>
    <x v="0"/>
    <x v="0"/>
    <x v="0"/>
    <n v="1"/>
    <x v="6"/>
    <x v="0"/>
    <x v="8"/>
    <n v="7"/>
    <n v="9"/>
    <d v="2015-07-09T00:00:00"/>
    <s v="Rs.250"/>
    <n v="1"/>
    <n v="250"/>
  </r>
  <r>
    <n v="18161591"/>
    <x v="4187"/>
    <n v="1"/>
    <x v="0"/>
    <s v="New Delhi"/>
    <s v="Near IIFT, Opposite Sahaj Yog Mandir, Qutab Institutional Area, New Delhi"/>
    <x v="0"/>
    <s v="Indian Rupees(Rs.)"/>
    <x v="0"/>
    <x v="0"/>
    <x v="0"/>
    <n v="1"/>
    <x v="7"/>
    <x v="0"/>
    <x v="7"/>
    <n v="7"/>
    <n v="3"/>
    <d v="2017-07-03T00:00:00"/>
    <s v="Rs.350"/>
    <n v="1"/>
    <n v="350"/>
  </r>
  <r>
    <n v="18377888"/>
    <x v="4188"/>
    <n v="1"/>
    <x v="0"/>
    <s v="New Delhi"/>
    <s v="R-18, Main Market, Shakarpur, New Delhi"/>
    <x v="0"/>
    <s v="Indian Rupees(Rs.)"/>
    <x v="0"/>
    <x v="0"/>
    <x v="0"/>
    <n v="1"/>
    <x v="2"/>
    <x v="0"/>
    <x v="6"/>
    <n v="7"/>
    <n v="14"/>
    <d v="2010-07-14T00:00:00"/>
    <s v="Rs.400"/>
    <n v="1"/>
    <n v="400"/>
  </r>
  <r>
    <n v="18438429"/>
    <x v="4189"/>
    <n v="1"/>
    <x v="0"/>
    <s v="New Delhi"/>
    <s v="AJ-64, Shalimar Bagh, New Delhi"/>
    <x v="0"/>
    <s v="Indian Rupees(Rs.)"/>
    <x v="0"/>
    <x v="1"/>
    <x v="1"/>
    <n v="2"/>
    <x v="12"/>
    <x v="0"/>
    <x v="5"/>
    <n v="7"/>
    <n v="8"/>
    <d v="2012-07-08T00:00:00"/>
    <s v="Rs.600"/>
    <n v="1"/>
    <n v="600"/>
  </r>
  <r>
    <n v="18352176"/>
    <x v="4190"/>
    <n v="1"/>
    <x v="0"/>
    <s v="New Delhi"/>
    <s v="D-90, Fateh Nagar, Near Subhash Nagar, New Delhi"/>
    <x v="0"/>
    <s v="Indian Rupees(Rs.)"/>
    <x v="0"/>
    <x v="0"/>
    <x v="0"/>
    <n v="3"/>
    <x v="1"/>
    <x v="0"/>
    <x v="8"/>
    <n v="7"/>
    <n v="7"/>
    <d v="2015-07-07T00:00:00"/>
    <s v="Rs.200"/>
    <n v="1"/>
    <n v="200"/>
  </r>
  <r>
    <n v="9517"/>
    <x v="4191"/>
    <n v="1"/>
    <x v="0"/>
    <s v="New Delhi"/>
    <s v="57 &amp; 58, Titarpur Market, Opposite Metro Pillar 424, Tagore Garden, New Delhi"/>
    <x v="0"/>
    <s v="Indian Rupees(Rs.)"/>
    <x v="0"/>
    <x v="0"/>
    <x v="0"/>
    <n v="3"/>
    <x v="1"/>
    <x v="0"/>
    <x v="3"/>
    <n v="7"/>
    <n v="4"/>
    <d v="2011-07-04T00:00:00"/>
    <s v="Rs.200"/>
    <n v="1"/>
    <n v="200"/>
  </r>
  <r>
    <n v="18375390"/>
    <x v="4192"/>
    <n v="1"/>
    <x v="0"/>
    <s v="New Delhi"/>
    <s v="B-62, New Ashok Nagar, Vasundhara Enclave, New Delhi"/>
    <x v="0"/>
    <s v="Indian Rupees(Rs.)"/>
    <x v="0"/>
    <x v="0"/>
    <x v="0"/>
    <n v="2"/>
    <x v="3"/>
    <x v="0"/>
    <x v="5"/>
    <n v="7"/>
    <n v="10"/>
    <d v="2012-07-10T00:00:00"/>
    <s v="Rs.100"/>
    <n v="1"/>
    <n v="100"/>
  </r>
  <r>
    <n v="18400739"/>
    <x v="4046"/>
    <n v="1"/>
    <x v="0"/>
    <s v="New Delhi"/>
    <s v="Shop 23, NDMC Market, Babar Road, Near Bengal Market, Barakhamba Road, New Delhi"/>
    <x v="0"/>
    <s v="Indian Rupees(Rs.)"/>
    <x v="0"/>
    <x v="0"/>
    <x v="0"/>
    <n v="3"/>
    <x v="1"/>
    <x v="0"/>
    <x v="7"/>
    <n v="6"/>
    <n v="27"/>
    <d v="2017-06-27T00:00:00"/>
    <s v="Rs.200"/>
    <n v="1"/>
    <n v="200"/>
  </r>
  <r>
    <n v="6608"/>
    <x v="3969"/>
    <n v="1"/>
    <x v="0"/>
    <s v="New Delhi"/>
    <s v="5, Swarg Ashram, Parmanand Chowk Red Light, Kingsway Camp, Delhi University-GTB Nagar, New Delhi"/>
    <x v="0"/>
    <s v="Indian Rupees(Rs.)"/>
    <x v="0"/>
    <x v="0"/>
    <x v="0"/>
    <n v="3"/>
    <x v="7"/>
    <x v="0"/>
    <x v="6"/>
    <n v="6"/>
    <n v="22"/>
    <d v="2010-06-22T00:00:00"/>
    <s v="Rs.350"/>
    <n v="1"/>
    <n v="350"/>
  </r>
  <r>
    <n v="18378035"/>
    <x v="154"/>
    <n v="1"/>
    <x v="0"/>
    <s v="New Delhi"/>
    <s v="O 6/A-3, Labour Chowk, Dilashad Colony, Dilshad Garden, New Delhi"/>
    <x v="0"/>
    <s v="Indian Rupees(Rs.)"/>
    <x v="0"/>
    <x v="0"/>
    <x v="0"/>
    <n v="1"/>
    <x v="2"/>
    <x v="0"/>
    <x v="6"/>
    <n v="6"/>
    <n v="27"/>
    <d v="2010-06-27T00:00:00"/>
    <s v="Rs.400"/>
    <n v="1"/>
    <n v="400"/>
  </r>
  <r>
    <n v="8062"/>
    <x v="4193"/>
    <n v="1"/>
    <x v="0"/>
    <s v="New Delhi"/>
    <s v="417, New Ashok Nagar, Near Mayur Vihar Phase 1, New Delhi"/>
    <x v="0"/>
    <s v="Indian Rupees(Rs.)"/>
    <x v="0"/>
    <x v="0"/>
    <x v="0"/>
    <n v="1"/>
    <x v="4"/>
    <x v="0"/>
    <x v="6"/>
    <n v="6"/>
    <n v="25"/>
    <d v="2010-06-25T00:00:00"/>
    <s v="Rs.150"/>
    <n v="1"/>
    <n v="150"/>
  </r>
  <r>
    <n v="304254"/>
    <x v="4194"/>
    <n v="1"/>
    <x v="0"/>
    <s v="New Delhi"/>
    <s v="A 60, Main Market Road, New Ashok Nagar, Near, Mayur Vihar Phase 1, New Delhi"/>
    <x v="0"/>
    <s v="Indian Rupees(Rs.)"/>
    <x v="0"/>
    <x v="0"/>
    <x v="0"/>
    <n v="2"/>
    <x v="1"/>
    <x v="0"/>
    <x v="4"/>
    <n v="6"/>
    <n v="25"/>
    <d v="2014-06-25T00:00:00"/>
    <s v="Rs.200"/>
    <n v="1"/>
    <n v="200"/>
  </r>
  <r>
    <n v="311256"/>
    <x v="4195"/>
    <n v="1"/>
    <x v="0"/>
    <s v="New Delhi"/>
    <s v="A 118, Pocket A 2, Mayur Vihar Phase 3, New Delhi"/>
    <x v="0"/>
    <s v="Indian Rupees(Rs.)"/>
    <x v="0"/>
    <x v="0"/>
    <x v="0"/>
    <n v="3"/>
    <x v="0"/>
    <x v="0"/>
    <x v="1"/>
    <n v="6"/>
    <n v="12"/>
    <d v="2016-06-12T00:00:00"/>
    <s v="Rs.300"/>
    <n v="1"/>
    <n v="300"/>
  </r>
  <r>
    <n v="301885"/>
    <x v="4196"/>
    <n v="1"/>
    <x v="0"/>
    <s v="New Delhi"/>
    <s v="CB 206/1, Ring Road, Naraina, New Delhi"/>
    <x v="0"/>
    <s v="Indian Rupees(Rs.)"/>
    <x v="0"/>
    <x v="0"/>
    <x v="0"/>
    <n v="3"/>
    <x v="0"/>
    <x v="0"/>
    <x v="7"/>
    <n v="6"/>
    <n v="10"/>
    <d v="2017-06-10T00:00:00"/>
    <s v="Rs.300"/>
    <n v="1"/>
    <n v="300"/>
  </r>
  <r>
    <n v="303559"/>
    <x v="4197"/>
    <n v="1"/>
    <x v="0"/>
    <s v="New Delhi"/>
    <s v="4, Okhla Bus Stand, Jamia Nagar, Near, New Friends Colony, New Delhi"/>
    <x v="0"/>
    <s v="Indian Rupees(Rs.)"/>
    <x v="0"/>
    <x v="0"/>
    <x v="0"/>
    <n v="2"/>
    <x v="6"/>
    <x v="0"/>
    <x v="8"/>
    <n v="6"/>
    <n v="5"/>
    <d v="2015-06-05T00:00:00"/>
    <s v="Rs.250"/>
    <n v="1"/>
    <n v="250"/>
  </r>
  <r>
    <n v="17989110"/>
    <x v="4198"/>
    <n v="1"/>
    <x v="0"/>
    <s v="New Delhi"/>
    <s v="WZ - 427A, Raj Nagar, Palam Colony, Palam, New Delhi"/>
    <x v="0"/>
    <s v="Indian Rupees(Rs.)"/>
    <x v="0"/>
    <x v="0"/>
    <x v="0"/>
    <n v="1"/>
    <x v="2"/>
    <x v="0"/>
    <x v="3"/>
    <n v="6"/>
    <n v="18"/>
    <d v="2011-06-18T00:00:00"/>
    <s v="Rs.400"/>
    <n v="1"/>
    <n v="400"/>
  </r>
  <r>
    <n v="18352172"/>
    <x v="4199"/>
    <n v="1"/>
    <x v="0"/>
    <s v="New Delhi"/>
    <s v="Sector 9, Opposte House Tax Building, R K Puram, New Delhi"/>
    <x v="0"/>
    <s v="Indian Rupees(Rs.)"/>
    <x v="0"/>
    <x v="0"/>
    <x v="0"/>
    <n v="3"/>
    <x v="11"/>
    <x v="0"/>
    <x v="3"/>
    <n v="6"/>
    <n v="12"/>
    <d v="2011-06-12T00:00:00"/>
    <s v="Rs.450"/>
    <n v="1"/>
    <n v="450"/>
  </r>
  <r>
    <n v="18430909"/>
    <x v="4200"/>
    <n v="1"/>
    <x v="0"/>
    <s v="New Delhi"/>
    <s v="WZ 96, Meenakshi Garden, Subhash Nagar, New Delhi"/>
    <x v="0"/>
    <s v="Indian Rupees(Rs.)"/>
    <x v="0"/>
    <x v="0"/>
    <x v="0"/>
    <n v="1"/>
    <x v="3"/>
    <x v="0"/>
    <x v="3"/>
    <n v="6"/>
    <n v="23"/>
    <d v="2011-06-23T00:00:00"/>
    <s v="Rs.100"/>
    <n v="1"/>
    <n v="100"/>
  </r>
  <r>
    <n v="18429644"/>
    <x v="4201"/>
    <n v="1"/>
    <x v="0"/>
    <s v="New Delhi"/>
    <s v="D-209, Second Floor, Tagore Garden Extension, Tagore Garden, New Delhi"/>
    <x v="0"/>
    <s v="Indian Rupees(Rs.)"/>
    <x v="0"/>
    <x v="1"/>
    <x v="0"/>
    <n v="1"/>
    <x v="1"/>
    <x v="0"/>
    <x v="2"/>
    <n v="6"/>
    <n v="7"/>
    <d v="2018-06-07T00:00:00"/>
    <s v="Rs.200"/>
    <n v="1"/>
    <n v="200"/>
  </r>
  <r>
    <n v="5470"/>
    <x v="4202"/>
    <n v="1"/>
    <x v="0"/>
    <s v="New Delhi"/>
    <s v="Main Najafgarh Road, Opposite Metro Pillar 676, Uttam Nagar, New Delhi"/>
    <x v="0"/>
    <s v="Indian Rupees(Rs.)"/>
    <x v="0"/>
    <x v="0"/>
    <x v="0"/>
    <n v="1"/>
    <x v="1"/>
    <x v="0"/>
    <x v="7"/>
    <n v="6"/>
    <n v="8"/>
    <d v="2017-06-08T00:00:00"/>
    <s v="Rs.200"/>
    <n v="1"/>
    <n v="200"/>
  </r>
  <r>
    <n v="8987"/>
    <x v="4203"/>
    <n v="1"/>
    <x v="0"/>
    <s v="New Delhi"/>
    <s v="808/7, Sukhdev Market, Kotla Mubarakpur Road, Defence Colony, New Delhi"/>
    <x v="0"/>
    <s v="Indian Rupees(Rs.)"/>
    <x v="0"/>
    <x v="0"/>
    <x v="0"/>
    <n v="2"/>
    <x v="1"/>
    <x v="0"/>
    <x v="2"/>
    <n v="5"/>
    <n v="16"/>
    <d v="2018-05-16T00:00:00"/>
    <s v="Rs.200"/>
    <n v="1"/>
    <n v="200"/>
  </r>
  <r>
    <n v="301316"/>
    <x v="4204"/>
    <n v="1"/>
    <x v="0"/>
    <s v="New Delhi"/>
    <s v="Main Mangal Bazaar Road, Near Sai Chowk, Dilshad Garden, New Delhi"/>
    <x v="0"/>
    <s v="Indian Rupees(Rs.)"/>
    <x v="0"/>
    <x v="0"/>
    <x v="0"/>
    <n v="2"/>
    <x v="1"/>
    <x v="0"/>
    <x v="1"/>
    <n v="5"/>
    <n v="17"/>
    <d v="2016-05-17T00:00:00"/>
    <s v="Rs.200"/>
    <n v="1"/>
    <n v="200"/>
  </r>
  <r>
    <n v="18453049"/>
    <x v="4205"/>
    <n v="1"/>
    <x v="0"/>
    <s v="New Delhi"/>
    <s v="3270, Bahadurgarh Road Azad Market, Karol Bagh, New Delhi"/>
    <x v="0"/>
    <s v="Indian Rupees(Rs.)"/>
    <x v="0"/>
    <x v="0"/>
    <x v="0"/>
    <n v="1"/>
    <x v="7"/>
    <x v="0"/>
    <x v="4"/>
    <n v="5"/>
    <n v="21"/>
    <d v="2014-05-21T00:00:00"/>
    <s v="Rs.350"/>
    <n v="1"/>
    <n v="350"/>
  </r>
  <r>
    <n v="309483"/>
    <x v="4206"/>
    <n v="1"/>
    <x v="0"/>
    <s v="New Delhi"/>
    <s v="A 11, Krishna Nagar, New Delhi"/>
    <x v="0"/>
    <s v="Indian Rupees(Rs.)"/>
    <x v="0"/>
    <x v="0"/>
    <x v="1"/>
    <n v="2"/>
    <x v="9"/>
    <x v="0"/>
    <x v="0"/>
    <n v="5"/>
    <n v="10"/>
    <d v="2013-05-10T00:00:00"/>
    <s v="Rs.500"/>
    <n v="1"/>
    <n v="500"/>
  </r>
  <r>
    <n v="308940"/>
    <x v="4207"/>
    <n v="1"/>
    <x v="0"/>
    <s v="New Delhi"/>
    <s v="F-2/9, Krishna Nagar, New Delhi"/>
    <x v="0"/>
    <s v="Indian Rupees(Rs.)"/>
    <x v="0"/>
    <x v="0"/>
    <x v="0"/>
    <n v="1"/>
    <x v="6"/>
    <x v="0"/>
    <x v="2"/>
    <n v="5"/>
    <n v="26"/>
    <d v="2018-05-26T00:00:00"/>
    <s v="Rs.250"/>
    <n v="1"/>
    <n v="250"/>
  </r>
  <r>
    <n v="302475"/>
    <x v="4208"/>
    <n v="1"/>
    <x v="0"/>
    <s v="New Delhi"/>
    <s v="Near Kavira Garden, NH-8, Mahipalpur, New Delhi"/>
    <x v="0"/>
    <s v="Indian Rupees(Rs.)"/>
    <x v="0"/>
    <x v="0"/>
    <x v="0"/>
    <n v="1"/>
    <x v="4"/>
    <x v="0"/>
    <x v="2"/>
    <n v="5"/>
    <n v="15"/>
    <d v="2018-05-15T00:00:00"/>
    <s v="Rs.150"/>
    <n v="1"/>
    <n v="150"/>
  </r>
  <r>
    <n v="18268344"/>
    <x v="4209"/>
    <n v="1"/>
    <x v="0"/>
    <s v="New Delhi"/>
    <s v="A-160, Hotel Shalimaar, Mahipalpur, New Delhi"/>
    <x v="0"/>
    <s v="Indian Rupees(Rs.)"/>
    <x v="0"/>
    <x v="0"/>
    <x v="1"/>
    <n v="1"/>
    <x v="9"/>
    <x v="0"/>
    <x v="7"/>
    <n v="5"/>
    <n v="17"/>
    <d v="2017-05-17T00:00:00"/>
    <s v="Rs.500"/>
    <n v="1"/>
    <n v="500"/>
  </r>
  <r>
    <n v="309219"/>
    <x v="4210"/>
    <n v="1"/>
    <x v="0"/>
    <s v="New Delhi"/>
    <s v="L 321/13, N.H. 8, Near Saptagiri Hotel, Mahipalpur, New Delhi"/>
    <x v="0"/>
    <s v="Indian Rupees(Rs.)"/>
    <x v="0"/>
    <x v="0"/>
    <x v="0"/>
    <n v="2"/>
    <x v="11"/>
    <x v="0"/>
    <x v="3"/>
    <n v="5"/>
    <n v="13"/>
    <d v="2011-05-13T00:00:00"/>
    <s v="Rs.450"/>
    <n v="1"/>
    <n v="450"/>
  </r>
  <r>
    <n v="7484"/>
    <x v="4211"/>
    <n v="1"/>
    <x v="0"/>
    <s v="New Delhi"/>
    <s v="A6, Shiv Ram Park, Nilothi More, Nangloi, New Delhi"/>
    <x v="0"/>
    <s v="Indian Rupees(Rs.)"/>
    <x v="0"/>
    <x v="0"/>
    <x v="0"/>
    <n v="1"/>
    <x v="4"/>
    <x v="0"/>
    <x v="1"/>
    <n v="5"/>
    <n v="1"/>
    <d v="2016-05-01T00:00:00"/>
    <s v="Rs.150"/>
    <n v="1"/>
    <n v="150"/>
  </r>
  <r>
    <n v="302175"/>
    <x v="4212"/>
    <n v="1"/>
    <x v="0"/>
    <s v="New Delhi"/>
    <s v="RZ 12A, Main Market, Indira Park, Palam, New Delhi"/>
    <x v="0"/>
    <s v="Indian Rupees(Rs.)"/>
    <x v="0"/>
    <x v="0"/>
    <x v="0"/>
    <n v="2"/>
    <x v="7"/>
    <x v="0"/>
    <x v="1"/>
    <n v="5"/>
    <n v="24"/>
    <d v="2016-05-24T00:00:00"/>
    <s v="Rs.350"/>
    <n v="1"/>
    <n v="350"/>
  </r>
  <r>
    <n v="18425179"/>
    <x v="4213"/>
    <n v="1"/>
    <x v="0"/>
    <s v="New Delhi"/>
    <s v="Shop 1, Sector 9, R K Puram, New Delhi"/>
    <x v="0"/>
    <s v="Indian Rupees(Rs.)"/>
    <x v="0"/>
    <x v="0"/>
    <x v="0"/>
    <n v="2"/>
    <x v="7"/>
    <x v="0"/>
    <x v="8"/>
    <n v="5"/>
    <n v="13"/>
    <d v="2015-05-13T00:00:00"/>
    <s v="Rs.350"/>
    <n v="1"/>
    <n v="350"/>
  </r>
  <r>
    <n v="18294229"/>
    <x v="3974"/>
    <n v="1"/>
    <x v="0"/>
    <s v="New Delhi"/>
    <s v="Main 60 Ft. Road, Vishvas Nagar, Shahdara, New Delhi"/>
    <x v="0"/>
    <s v="Indian Rupees(Rs.)"/>
    <x v="0"/>
    <x v="0"/>
    <x v="0"/>
    <n v="3"/>
    <x v="6"/>
    <x v="0"/>
    <x v="4"/>
    <n v="5"/>
    <n v="6"/>
    <d v="2014-05-06T00:00:00"/>
    <s v="Rs.250"/>
    <n v="1"/>
    <n v="250"/>
  </r>
  <r>
    <n v="308905"/>
    <x v="4214"/>
    <n v="1"/>
    <x v="0"/>
    <s v="New Delhi"/>
    <s v="17/30, Aashirwad Complex, Tilak Nagar, New Delhi"/>
    <x v="0"/>
    <s v="Indian Rupees(Rs.)"/>
    <x v="0"/>
    <x v="0"/>
    <x v="0"/>
    <n v="2"/>
    <x v="1"/>
    <x v="0"/>
    <x v="6"/>
    <n v="5"/>
    <n v="6"/>
    <d v="2010-05-06T00:00:00"/>
    <s v="Rs.200"/>
    <n v="1"/>
    <n v="200"/>
  </r>
  <r>
    <n v="310479"/>
    <x v="4215"/>
    <n v="1"/>
    <x v="0"/>
    <s v="New Delhi"/>
    <s v="92/17, Zakir Nagar, New Delhi"/>
    <x v="0"/>
    <s v="Indian Rupees(Rs.)"/>
    <x v="0"/>
    <x v="0"/>
    <x v="0"/>
    <n v="1"/>
    <x v="6"/>
    <x v="0"/>
    <x v="4"/>
    <n v="5"/>
    <n v="15"/>
    <d v="2014-05-15T00:00:00"/>
    <s v="Rs.250"/>
    <n v="1"/>
    <n v="250"/>
  </r>
  <r>
    <n v="310102"/>
    <x v="4216"/>
    <n v="1"/>
    <x v="0"/>
    <s v="New Delhi"/>
    <s v="Shop 35, Shastri Market, Bhogal, Jangpura, New Delhi"/>
    <x v="0"/>
    <s v="Indian Rupees(Rs.)"/>
    <x v="0"/>
    <x v="0"/>
    <x v="0"/>
    <n v="1"/>
    <x v="7"/>
    <x v="0"/>
    <x v="3"/>
    <n v="4"/>
    <n v="11"/>
    <d v="2011-04-11T00:00:00"/>
    <s v="Rs.350"/>
    <n v="1"/>
    <n v="350"/>
  </r>
  <r>
    <n v="18255168"/>
    <x v="4217"/>
    <n v="1"/>
    <x v="0"/>
    <s v="New Delhi"/>
    <s v="C-7/1, Mandir Marg, Lal Quarter Market, Krishna Nagar, New Delhi"/>
    <x v="0"/>
    <s v="Indian Rupees(Rs.)"/>
    <x v="0"/>
    <x v="0"/>
    <x v="0"/>
    <n v="2"/>
    <x v="11"/>
    <x v="0"/>
    <x v="5"/>
    <n v="4"/>
    <n v="7"/>
    <d v="2012-04-07T00:00:00"/>
    <s v="Rs.450"/>
    <n v="1"/>
    <n v="450"/>
  </r>
  <r>
    <n v="301809"/>
    <x v="4218"/>
    <n v="1"/>
    <x v="0"/>
    <s v="New Delhi"/>
    <s v="70, Hari Nagar, Near Jasrotia Hospital, Mayapuri Phase 2, New Delhi"/>
    <x v="0"/>
    <s v="Indian Rupees(Rs.)"/>
    <x v="0"/>
    <x v="0"/>
    <x v="0"/>
    <n v="3"/>
    <x v="1"/>
    <x v="0"/>
    <x v="4"/>
    <n v="4"/>
    <n v="17"/>
    <d v="2014-04-17T00:00:00"/>
    <s v="Rs.200"/>
    <n v="1"/>
    <n v="200"/>
  </r>
  <r>
    <n v="8957"/>
    <x v="4219"/>
    <n v="1"/>
    <x v="0"/>
    <s v="New Delhi"/>
    <s v="Baba Haridas Market, Chara Mandi Chowk, Najafgarh, New Delhi"/>
    <x v="0"/>
    <s v="Indian Rupees(Rs.)"/>
    <x v="0"/>
    <x v="0"/>
    <x v="0"/>
    <n v="1"/>
    <x v="1"/>
    <x v="0"/>
    <x v="8"/>
    <n v="4"/>
    <n v="18"/>
    <d v="2015-04-18T00:00:00"/>
    <s v="Rs.200"/>
    <n v="1"/>
    <n v="200"/>
  </r>
  <r>
    <n v="18133511"/>
    <x v="4220"/>
    <n v="1"/>
    <x v="0"/>
    <s v="New Delhi"/>
    <s v="Shop 2/8, DDA Market, Opposite Maharani Bagh, Kilokari, New Friends Colony, New Delhi"/>
    <x v="0"/>
    <s v="Indian Rupees(Rs.)"/>
    <x v="0"/>
    <x v="0"/>
    <x v="0"/>
    <n v="1"/>
    <x v="1"/>
    <x v="0"/>
    <x v="2"/>
    <n v="4"/>
    <n v="18"/>
    <d v="2018-04-18T00:00:00"/>
    <s v="Rs.200"/>
    <n v="1"/>
    <n v="200"/>
  </r>
  <r>
    <n v="6248"/>
    <x v="4221"/>
    <n v="1"/>
    <x v="0"/>
    <s v="New Delhi"/>
    <s v="18, G-1, Vardhman Tower, Commercial Complex, Preet Vihar, New Delhi"/>
    <x v="0"/>
    <s v="Indian Rupees(Rs.)"/>
    <x v="0"/>
    <x v="0"/>
    <x v="0"/>
    <n v="2"/>
    <x v="1"/>
    <x v="0"/>
    <x v="7"/>
    <n v="4"/>
    <n v="12"/>
    <d v="2017-04-12T00:00:00"/>
    <s v="Rs.200"/>
    <n v="1"/>
    <n v="200"/>
  </r>
  <r>
    <n v="18378026"/>
    <x v="4222"/>
    <n v="1"/>
    <x v="0"/>
    <s v="New Delhi"/>
    <s v="C-7, Main Road, Shahdara, New Delhi"/>
    <x v="0"/>
    <s v="Indian Rupees(Rs.)"/>
    <x v="0"/>
    <x v="0"/>
    <x v="0"/>
    <n v="2"/>
    <x v="1"/>
    <x v="0"/>
    <x v="2"/>
    <n v="4"/>
    <n v="14"/>
    <d v="2018-04-14T00:00:00"/>
    <s v="Rs.200"/>
    <n v="1"/>
    <n v="200"/>
  </r>
  <r>
    <n v="18037813"/>
    <x v="4223"/>
    <n v="1"/>
    <x v="0"/>
    <s v="New Delhi"/>
    <s v="Near Metro Station, Tilak Nagar, New Delhi"/>
    <x v="0"/>
    <s v="Indian Rupees(Rs.)"/>
    <x v="0"/>
    <x v="0"/>
    <x v="0"/>
    <n v="2"/>
    <x v="6"/>
    <x v="0"/>
    <x v="5"/>
    <n v="4"/>
    <n v="23"/>
    <d v="2012-04-23T00:00:00"/>
    <s v="Rs.250"/>
    <n v="1"/>
    <n v="250"/>
  </r>
  <r>
    <n v="302859"/>
    <x v="4224"/>
    <n v="1"/>
    <x v="0"/>
    <s v="New Delhi"/>
    <s v="1476, Deewan Hall Road, Chandni Chowk, New Delhi"/>
    <x v="0"/>
    <s v="Indian Rupees(Rs.)"/>
    <x v="0"/>
    <x v="0"/>
    <x v="0"/>
    <n v="1"/>
    <x v="1"/>
    <x v="0"/>
    <x v="4"/>
    <n v="3"/>
    <n v="2"/>
    <d v="2014-03-02T00:00:00"/>
    <s v="Rs.200"/>
    <n v="1"/>
    <n v="200"/>
  </r>
  <r>
    <n v="304531"/>
    <x v="482"/>
    <n v="1"/>
    <x v="0"/>
    <s v="New Delhi"/>
    <s v="25/32, Near Fedex, East Patel Nagar, New Delhi"/>
    <x v="0"/>
    <s v="Indian Rupees(Rs.)"/>
    <x v="0"/>
    <x v="0"/>
    <x v="0"/>
    <n v="2"/>
    <x v="1"/>
    <x v="0"/>
    <x v="2"/>
    <n v="3"/>
    <n v="10"/>
    <d v="2018-03-10T00:00:00"/>
    <s v="Rs.200"/>
    <n v="1"/>
    <n v="200"/>
  </r>
  <r>
    <n v="18243438"/>
    <x v="4225"/>
    <n v="1"/>
    <x v="0"/>
    <s v="New Delhi"/>
    <s v="Shop 2, Guru Nanak Market, Hospital Road, Jangpura, New Delhi"/>
    <x v="0"/>
    <s v="Indian Rupees(Rs.)"/>
    <x v="0"/>
    <x v="0"/>
    <x v="0"/>
    <n v="2"/>
    <x v="0"/>
    <x v="0"/>
    <x v="5"/>
    <n v="3"/>
    <n v="12"/>
    <d v="2012-03-12T00:00:00"/>
    <s v="Rs.300"/>
    <n v="1"/>
    <n v="300"/>
  </r>
  <r>
    <n v="307847"/>
    <x v="4226"/>
    <n v="1"/>
    <x v="0"/>
    <s v="New Delhi"/>
    <s v="Shop 1, Basement, Tularam Complex, Old Kondi, Mayur Vihar Phase 3, New Delhi"/>
    <x v="0"/>
    <s v="Indian Rupees(Rs.)"/>
    <x v="0"/>
    <x v="0"/>
    <x v="0"/>
    <n v="1"/>
    <x v="3"/>
    <x v="0"/>
    <x v="7"/>
    <n v="3"/>
    <n v="1"/>
    <d v="2017-03-01T00:00:00"/>
    <s v="Rs.100"/>
    <n v="1"/>
    <n v="100"/>
  </r>
  <r>
    <n v="18418268"/>
    <x v="4227"/>
    <n v="1"/>
    <x v="0"/>
    <s v="New Delhi"/>
    <s v="B-5, Ansal Building, Mukherjee Nagar, New Delhi"/>
    <x v="0"/>
    <s v="Indian Rupees(Rs.)"/>
    <x v="0"/>
    <x v="0"/>
    <x v="0"/>
    <n v="1"/>
    <x v="3"/>
    <x v="0"/>
    <x v="6"/>
    <n v="3"/>
    <n v="26"/>
    <d v="2010-03-26T00:00:00"/>
    <s v="Rs.100"/>
    <n v="1"/>
    <n v="100"/>
  </r>
  <r>
    <n v="18261678"/>
    <x v="4228"/>
    <n v="1"/>
    <x v="0"/>
    <s v="New Delhi"/>
    <s v="Furniture Market, Near Krishan Mandir, Najafgarh, New Delhi"/>
    <x v="0"/>
    <s v="Indian Rupees(Rs.)"/>
    <x v="0"/>
    <x v="0"/>
    <x v="0"/>
    <n v="1"/>
    <x v="7"/>
    <x v="0"/>
    <x v="7"/>
    <n v="3"/>
    <n v="24"/>
    <d v="2017-03-24T00:00:00"/>
    <s v="Rs.350"/>
    <n v="1"/>
    <n v="350"/>
  </r>
  <r>
    <n v="18017240"/>
    <x v="4229"/>
    <n v="1"/>
    <x v="0"/>
    <s v="New Delhi"/>
    <s v="126/110, Main Najafgarh Road, Nangloi, New Delhi"/>
    <x v="0"/>
    <s v="Indian Rupees(Rs.)"/>
    <x v="0"/>
    <x v="0"/>
    <x v="0"/>
    <n v="1"/>
    <x v="1"/>
    <x v="0"/>
    <x v="1"/>
    <n v="3"/>
    <n v="3"/>
    <d v="2016-03-03T00:00:00"/>
    <s v="Rs.200"/>
    <n v="1"/>
    <n v="200"/>
  </r>
  <r>
    <n v="5528"/>
    <x v="4230"/>
    <n v="1"/>
    <x v="0"/>
    <s v="New Delhi"/>
    <s v="GF 10, Bajaj House, Building 97, Nehru Place, New Delhi"/>
    <x v="0"/>
    <s v="Indian Rupees(Rs.)"/>
    <x v="0"/>
    <x v="0"/>
    <x v="0"/>
    <n v="1"/>
    <x v="4"/>
    <x v="0"/>
    <x v="3"/>
    <n v="3"/>
    <n v="21"/>
    <d v="2011-03-21T00:00:00"/>
    <s v="Rs.150"/>
    <n v="1"/>
    <n v="150"/>
  </r>
  <r>
    <n v="18332442"/>
    <x v="4231"/>
    <n v="1"/>
    <x v="0"/>
    <s v="New Delhi"/>
    <s v="67/2, Near Gumbad, Katwaria Sarai, Qutab Institutional Area, New Delhi"/>
    <x v="0"/>
    <s v="Indian Rupees(Rs.)"/>
    <x v="0"/>
    <x v="0"/>
    <x v="1"/>
    <n v="1"/>
    <x v="14"/>
    <x v="0"/>
    <x v="6"/>
    <n v="3"/>
    <n v="4"/>
    <d v="2010-03-04T00:00:00"/>
    <s v="Rs.550"/>
    <n v="1"/>
    <n v="550"/>
  </r>
  <r>
    <n v="18416859"/>
    <x v="4232"/>
    <n v="1"/>
    <x v="0"/>
    <s v="New Delhi"/>
    <s v="65-E, Arjun Nagar, Safdarjung, New Delhi"/>
    <x v="0"/>
    <s v="Indian Rupees(Rs.)"/>
    <x v="0"/>
    <x v="0"/>
    <x v="0"/>
    <n v="2"/>
    <x v="2"/>
    <x v="0"/>
    <x v="3"/>
    <n v="3"/>
    <n v="8"/>
    <d v="2011-03-08T00:00:00"/>
    <s v="Rs.400"/>
    <n v="1"/>
    <n v="400"/>
  </r>
  <r>
    <n v="18377912"/>
    <x v="4233"/>
    <n v="1"/>
    <x v="0"/>
    <s v="New Delhi"/>
    <s v="C-9/17, Yamuna Vihar, Shahdara, New Delhi"/>
    <x v="0"/>
    <s v="Indian Rupees(Rs.)"/>
    <x v="0"/>
    <x v="0"/>
    <x v="0"/>
    <n v="3"/>
    <x v="0"/>
    <x v="0"/>
    <x v="8"/>
    <n v="3"/>
    <n v="25"/>
    <d v="2015-03-25T00:00:00"/>
    <s v="Rs.300"/>
    <n v="1"/>
    <n v="300"/>
  </r>
  <r>
    <n v="5961"/>
    <x v="4234"/>
    <n v="1"/>
    <x v="0"/>
    <s v="New Delhi"/>
    <s v="29/4, Ashok Nagar, Near Metro Station, Tilak Nagar, New Delhi"/>
    <x v="0"/>
    <s v="Indian Rupees(Rs.)"/>
    <x v="0"/>
    <x v="0"/>
    <x v="0"/>
    <n v="3"/>
    <x v="6"/>
    <x v="0"/>
    <x v="7"/>
    <n v="3"/>
    <n v="11"/>
    <d v="2017-03-11T00:00:00"/>
    <s v="Rs.250"/>
    <n v="1"/>
    <n v="250"/>
  </r>
  <r>
    <n v="18430577"/>
    <x v="4235"/>
    <n v="1"/>
    <x v="0"/>
    <s v="New Delhi"/>
    <s v="24/5, Mall Road, Tilak Nagar, New Delhi"/>
    <x v="0"/>
    <s v="Indian Rupees(Rs.)"/>
    <x v="0"/>
    <x v="1"/>
    <x v="1"/>
    <n v="2"/>
    <x v="9"/>
    <x v="0"/>
    <x v="3"/>
    <n v="3"/>
    <n v="17"/>
    <d v="2011-03-17T00:00:00"/>
    <s v="Rs.500"/>
    <n v="1"/>
    <n v="500"/>
  </r>
  <r>
    <n v="18489507"/>
    <x v="4236"/>
    <n v="1"/>
    <x v="0"/>
    <s v="New Delhi"/>
    <s v="Shop 10, J Block, DDA Market, Near Durga Mandir, Vikaspuri, New Delhi"/>
    <x v="0"/>
    <s v="Indian Rupees(Rs.)"/>
    <x v="0"/>
    <x v="0"/>
    <x v="1"/>
    <n v="2"/>
    <x v="9"/>
    <x v="0"/>
    <x v="7"/>
    <n v="3"/>
    <n v="26"/>
    <d v="2017-03-26T00:00:00"/>
    <s v="Rs.500"/>
    <n v="1"/>
    <n v="500"/>
  </r>
  <r>
    <n v="311037"/>
    <x v="4237"/>
    <n v="1"/>
    <x v="0"/>
    <s v="New Delhi"/>
    <s v="Shop 8, DDA Market, Near Mother Dairy, Dilshad Garden, New Delhi"/>
    <x v="0"/>
    <s v="Indian Rupees(Rs.)"/>
    <x v="0"/>
    <x v="0"/>
    <x v="0"/>
    <n v="2"/>
    <x v="7"/>
    <x v="0"/>
    <x v="7"/>
    <n v="2"/>
    <n v="17"/>
    <d v="2017-02-17T00:00:00"/>
    <s v="Rs.350"/>
    <n v="1"/>
    <n v="350"/>
  </r>
  <r>
    <n v="308489"/>
    <x v="4238"/>
    <n v="1"/>
    <x v="0"/>
    <s v="New Delhi"/>
    <s v="A-36, Mohan Cooperative Industrial Estate, Mathura Road, New Delhi"/>
    <x v="0"/>
    <s v="Indian Rupees(Rs.)"/>
    <x v="0"/>
    <x v="0"/>
    <x v="1"/>
    <n v="2"/>
    <x v="9"/>
    <x v="0"/>
    <x v="2"/>
    <n v="2"/>
    <n v="3"/>
    <d v="2018-02-03T00:00:00"/>
    <s v="Rs.500"/>
    <n v="1"/>
    <n v="500"/>
  </r>
  <r>
    <n v="18175278"/>
    <x v="4239"/>
    <n v="1"/>
    <x v="0"/>
    <s v="New Delhi"/>
    <s v="Main Market, Ghitorni, MG Road, New Delhi"/>
    <x v="0"/>
    <s v="Indian Rupees(Rs.)"/>
    <x v="0"/>
    <x v="0"/>
    <x v="0"/>
    <n v="1"/>
    <x v="6"/>
    <x v="0"/>
    <x v="1"/>
    <n v="2"/>
    <n v="19"/>
    <d v="2016-02-19T00:00:00"/>
    <s v="Rs.250"/>
    <n v="1"/>
    <n v="250"/>
  </r>
  <r>
    <n v="5483"/>
    <x v="4240"/>
    <n v="1"/>
    <x v="0"/>
    <s v="New Delhi"/>
    <s v="9, Roshan Garden, Najafgarh, New Delhi"/>
    <x v="0"/>
    <s v="Indian Rupees(Rs.)"/>
    <x v="0"/>
    <x v="0"/>
    <x v="0"/>
    <n v="2"/>
    <x v="4"/>
    <x v="0"/>
    <x v="5"/>
    <n v="2"/>
    <n v="25"/>
    <d v="2012-02-25T00:00:00"/>
    <s v="Rs.150"/>
    <n v="1"/>
    <n v="150"/>
  </r>
  <r>
    <n v="18408037"/>
    <x v="4241"/>
    <n v="1"/>
    <x v="0"/>
    <s v="New Delhi"/>
    <s v="114/1, Main IGNOU Road, Neb Sarai, Sainik Farms, New Delhi"/>
    <x v="0"/>
    <s v="Indian Rupees(Rs.)"/>
    <x v="0"/>
    <x v="0"/>
    <x v="0"/>
    <n v="1"/>
    <x v="1"/>
    <x v="0"/>
    <x v="8"/>
    <n v="2"/>
    <n v="15"/>
    <d v="2015-02-15T00:00:00"/>
    <s v="Rs.200"/>
    <n v="1"/>
    <n v="200"/>
  </r>
  <r>
    <n v="18463563"/>
    <x v="69"/>
    <n v="1"/>
    <x v="0"/>
    <s v="New Delhi"/>
    <s v="Paryavaran Complex, Near Vidya Sagar Hospital, Saket, New Delhi"/>
    <x v="0"/>
    <s v="Indian Rupees(Rs.)"/>
    <x v="0"/>
    <x v="0"/>
    <x v="0"/>
    <n v="2"/>
    <x v="2"/>
    <x v="0"/>
    <x v="6"/>
    <n v="2"/>
    <n v="12"/>
    <d v="2010-02-12T00:00:00"/>
    <s v="Rs.400"/>
    <n v="1"/>
    <n v="400"/>
  </r>
  <r>
    <n v="18284473"/>
    <x v="4242"/>
    <n v="1"/>
    <x v="0"/>
    <s v="New Delhi"/>
    <s v="Street 12, Near Yadav Medical Store, Wazirabad, Ghaziabad"/>
    <x v="0"/>
    <s v="Indian Rupees(Rs.)"/>
    <x v="0"/>
    <x v="0"/>
    <x v="0"/>
    <n v="3"/>
    <x v="4"/>
    <x v="0"/>
    <x v="4"/>
    <n v="2"/>
    <n v="21"/>
    <d v="2014-02-21T00:00:00"/>
    <s v="Rs.150"/>
    <n v="1"/>
    <n v="150"/>
  </r>
  <r>
    <n v="9855"/>
    <x v="4243"/>
    <n v="1"/>
    <x v="0"/>
    <s v="New Delhi"/>
    <s v="Main Market, Near Eating Point, Shakarpur, New Delhi"/>
    <x v="0"/>
    <s v="Indian Rupees(Rs.)"/>
    <x v="0"/>
    <x v="0"/>
    <x v="0"/>
    <n v="1"/>
    <x v="1"/>
    <x v="0"/>
    <x v="2"/>
    <n v="2"/>
    <n v="22"/>
    <d v="2018-02-22T00:00:00"/>
    <s v="Rs.200"/>
    <n v="1"/>
    <n v="200"/>
  </r>
  <r>
    <n v="305866"/>
    <x v="4244"/>
    <n v="1"/>
    <x v="0"/>
    <s v="New Delhi"/>
    <s v="Opposite Vijay Corner, Ashok Nagar, Near Metro Station, Tilak Nagar, New Delhi"/>
    <x v="0"/>
    <s v="Indian Rupees(Rs.)"/>
    <x v="0"/>
    <x v="0"/>
    <x v="1"/>
    <n v="3"/>
    <x v="9"/>
    <x v="0"/>
    <x v="8"/>
    <n v="2"/>
    <n v="4"/>
    <d v="2015-02-04T00:00:00"/>
    <s v="Rs.500"/>
    <n v="1"/>
    <n v="500"/>
  </r>
  <r>
    <n v="312041"/>
    <x v="4245"/>
    <n v="1"/>
    <x v="0"/>
    <s v="New Delhi"/>
    <s v="WZ-179, Mukherji Park, Punjabi Market Road, Tilak Nagar, New Delhi"/>
    <x v="0"/>
    <s v="Indian Rupees(Rs.)"/>
    <x v="0"/>
    <x v="0"/>
    <x v="0"/>
    <n v="2"/>
    <x v="0"/>
    <x v="0"/>
    <x v="3"/>
    <n v="2"/>
    <n v="7"/>
    <d v="2011-02-07T00:00:00"/>
    <s v="Rs.300"/>
    <n v="1"/>
    <n v="300"/>
  </r>
  <r>
    <n v="18175297"/>
    <x v="4246"/>
    <n v="1"/>
    <x v="0"/>
    <s v="New Delhi"/>
    <s v="Main Market, Ghitorni, MG Road, New Delhi"/>
    <x v="0"/>
    <s v="Indian Rupees(Rs.)"/>
    <x v="0"/>
    <x v="0"/>
    <x v="0"/>
    <n v="2"/>
    <x v="7"/>
    <x v="0"/>
    <x v="1"/>
    <n v="1"/>
    <n v="27"/>
    <d v="2016-01-27T00:00:00"/>
    <s v="Rs.350"/>
    <n v="1"/>
    <n v="350"/>
  </r>
  <r>
    <n v="18317507"/>
    <x v="4228"/>
    <n v="1"/>
    <x v="0"/>
    <s v="New Delhi"/>
    <s v="9, Roshan Garden, Main Tura Mandi Chowk, Najafgarh, New Delhi"/>
    <x v="0"/>
    <s v="Indian Rupees(Rs.)"/>
    <x v="0"/>
    <x v="0"/>
    <x v="0"/>
    <n v="1"/>
    <x v="7"/>
    <x v="0"/>
    <x v="3"/>
    <n v="1"/>
    <n v="9"/>
    <d v="2011-01-09T00:00:00"/>
    <s v="Rs.350"/>
    <n v="1"/>
    <n v="350"/>
  </r>
  <r>
    <n v="306733"/>
    <x v="3107"/>
    <n v="1"/>
    <x v="0"/>
    <s v="New Delhi"/>
    <s v="Main Road, Kailashpuri, Palam, New Delhi"/>
    <x v="0"/>
    <s v="Indian Rupees(Rs.)"/>
    <x v="0"/>
    <x v="0"/>
    <x v="0"/>
    <n v="2"/>
    <x v="4"/>
    <x v="0"/>
    <x v="0"/>
    <n v="1"/>
    <n v="15"/>
    <d v="2013-01-15T00:00:00"/>
    <s v="Rs.150"/>
    <n v="1"/>
    <n v="150"/>
  </r>
  <r>
    <n v="18368020"/>
    <x v="4247"/>
    <n v="1"/>
    <x v="0"/>
    <s v="New Delhi"/>
    <s v="Pradhan Chowk, Sadh Nagar, Palam Colony, Palam, New Delhi"/>
    <x v="0"/>
    <s v="Indian Rupees(Rs.)"/>
    <x v="0"/>
    <x v="0"/>
    <x v="0"/>
    <n v="1"/>
    <x v="1"/>
    <x v="0"/>
    <x v="1"/>
    <n v="1"/>
    <n v="1"/>
    <d v="2016-01-01T00:00:00"/>
    <s v="Rs.200"/>
    <n v="1"/>
    <n v="200"/>
  </r>
  <r>
    <n v="18380146"/>
    <x v="4248"/>
    <n v="1"/>
    <x v="0"/>
    <s v="New Delhi"/>
    <s v="Main Market, Shakarpur, New Delhi"/>
    <x v="0"/>
    <s v="Indian Rupees(Rs.)"/>
    <x v="0"/>
    <x v="0"/>
    <x v="0"/>
    <n v="1"/>
    <x v="6"/>
    <x v="0"/>
    <x v="4"/>
    <n v="1"/>
    <n v="11"/>
    <d v="2014-01-11T00:00:00"/>
    <s v="Rs.250"/>
    <n v="1"/>
    <n v="250"/>
  </r>
  <r>
    <n v="18460328"/>
    <x v="4022"/>
    <n v="1"/>
    <x v="0"/>
    <s v="New Delhi"/>
    <s v="Shop BE-106A, Hari Nagar, Near Tilak Nagar, New Delhi"/>
    <x v="0"/>
    <s v="Indian Rupees(Rs.)"/>
    <x v="0"/>
    <x v="0"/>
    <x v="0"/>
    <n v="3"/>
    <x v="0"/>
    <x v="0"/>
    <x v="6"/>
    <n v="1"/>
    <n v="14"/>
    <d v="2010-01-14T00:00:00"/>
    <s v="Rs.300"/>
    <n v="1"/>
    <n v="300"/>
  </r>
  <r>
    <n v="18429180"/>
    <x v="4249"/>
    <n v="1"/>
    <x v="0"/>
    <s v="New Delhi"/>
    <s v="93, DDA Market, Near Balmiki Mandir, Tilak Nagar, New Delhi"/>
    <x v="0"/>
    <s v="Indian Rupees(Rs.)"/>
    <x v="0"/>
    <x v="0"/>
    <x v="0"/>
    <n v="3"/>
    <x v="2"/>
    <x v="0"/>
    <x v="4"/>
    <n v="1"/>
    <n v="27"/>
    <d v="2014-01-27T00:00:00"/>
    <s v="Rs.400"/>
    <n v="1"/>
    <n v="400"/>
  </r>
  <r>
    <n v="311248"/>
    <x v="4250"/>
    <n v="1"/>
    <x v="0"/>
    <s v="New Delhi"/>
    <s v="B 80, Near ABD Chowk, New Ashok Nagar, Vasundhara Enclave, New Delhi"/>
    <x v="0"/>
    <s v="Indian Rupees(Rs.)"/>
    <x v="0"/>
    <x v="0"/>
    <x v="0"/>
    <n v="3"/>
    <x v="0"/>
    <x v="0"/>
    <x v="2"/>
    <n v="1"/>
    <n v="18"/>
    <d v="2018-01-18T00:00:00"/>
    <s v="Rs.300"/>
    <n v="1"/>
    <n v="300"/>
  </r>
  <r>
    <n v="18478987"/>
    <x v="4251"/>
    <n v="1"/>
    <x v="0"/>
    <s v="New Delhi"/>
    <s v="73, Gautam Nagar Road, Yusuf Sarai, New Delhi"/>
    <x v="0"/>
    <s v="Indian Rupees(Rs.)"/>
    <x v="0"/>
    <x v="0"/>
    <x v="0"/>
    <n v="1"/>
    <x v="11"/>
    <x v="0"/>
    <x v="4"/>
    <n v="1"/>
    <n v="24"/>
    <d v="2014-01-24T00:00:00"/>
    <s v="Rs.450"/>
    <n v="1"/>
    <n v="450"/>
  </r>
  <r>
    <n v="18380361"/>
    <x v="4252"/>
    <n v="1"/>
    <x v="0"/>
    <s v="New Delhi"/>
    <s v="Shop 20, NDMC Market, Babar Road, Near Bengali Market, Connaught Place, New Delhi"/>
    <x v="0"/>
    <s v="Indian Rupees(Rs.)"/>
    <x v="0"/>
    <x v="0"/>
    <x v="0"/>
    <n v="2"/>
    <x v="1"/>
    <x v="0"/>
    <x v="0"/>
    <n v="12"/>
    <n v="9"/>
    <d v="2013-12-09T00:00:00"/>
    <s v="Rs.200"/>
    <n v="1"/>
    <n v="200"/>
  </r>
  <r>
    <n v="18361752"/>
    <x v="4253"/>
    <n v="1"/>
    <x v="0"/>
    <s v="New Delhi"/>
    <s v="Shop 41/1, Hari Complex 304, Garhi, East of Kailash, New Delhi"/>
    <x v="0"/>
    <s v="Indian Rupees(Rs.)"/>
    <x v="0"/>
    <x v="0"/>
    <x v="0"/>
    <n v="1"/>
    <x v="42"/>
    <x v="0"/>
    <x v="2"/>
    <n v="12"/>
    <n v="22"/>
    <d v="2018-12-22T00:00:00"/>
    <s v="Rs.260"/>
    <n v="1"/>
    <n v="260"/>
  </r>
  <r>
    <n v="8108"/>
    <x v="4254"/>
    <n v="1"/>
    <x v="0"/>
    <s v="New Delhi"/>
    <s v="B-116, New Ashok Nagar, Near Mayur Vihar Phase 1, New Delhi"/>
    <x v="0"/>
    <s v="Indian Rupees(Rs.)"/>
    <x v="0"/>
    <x v="0"/>
    <x v="0"/>
    <n v="3"/>
    <x v="11"/>
    <x v="0"/>
    <x v="1"/>
    <n v="12"/>
    <n v="1"/>
    <d v="2016-12-01T00:00:00"/>
    <s v="Rs.450"/>
    <n v="1"/>
    <n v="450"/>
  </r>
  <r>
    <n v="301925"/>
    <x v="4255"/>
    <n v="1"/>
    <x v="0"/>
    <s v="New Delhi"/>
    <s v="Ring Road, Naraina, New Delhi"/>
    <x v="0"/>
    <s v="Indian Rupees(Rs.)"/>
    <x v="0"/>
    <x v="0"/>
    <x v="0"/>
    <n v="1"/>
    <x v="3"/>
    <x v="0"/>
    <x v="5"/>
    <n v="12"/>
    <n v="12"/>
    <d v="2012-12-12T00:00:00"/>
    <s v="Rs.100"/>
    <n v="1"/>
    <n v="100"/>
  </r>
  <r>
    <n v="9210"/>
    <x v="4256"/>
    <n v="1"/>
    <x v="0"/>
    <s v="New Delhi"/>
    <s v="60, DDA Mini Market, Opposite Chiranjiv Tower, Nehru Place, New Delhi"/>
    <x v="0"/>
    <s v="Indian Rupees(Rs.)"/>
    <x v="0"/>
    <x v="0"/>
    <x v="0"/>
    <n v="1"/>
    <x v="1"/>
    <x v="0"/>
    <x v="7"/>
    <n v="12"/>
    <n v="23"/>
    <d v="2017-12-23T00:00:00"/>
    <s v="Rs.200"/>
    <n v="1"/>
    <n v="200"/>
  </r>
  <r>
    <n v="18474567"/>
    <x v="4257"/>
    <n v="1"/>
    <x v="0"/>
    <s v="New Delhi"/>
    <s v="A-58, Baoli Gate, Nizamuddin, New Delhi"/>
    <x v="0"/>
    <s v="Indian Rupees(Rs.)"/>
    <x v="0"/>
    <x v="0"/>
    <x v="0"/>
    <n v="2"/>
    <x v="7"/>
    <x v="0"/>
    <x v="4"/>
    <n v="12"/>
    <n v="13"/>
    <d v="2014-12-13T00:00:00"/>
    <s v="Rs.350"/>
    <n v="1"/>
    <n v="350"/>
  </r>
  <r>
    <n v="311199"/>
    <x v="4258"/>
    <n v="1"/>
    <x v="0"/>
    <s v="New Delhi"/>
    <s v="Plot 43, Near D-Park, Pandav Nagar, New Delhi"/>
    <x v="0"/>
    <s v="Indian Rupees(Rs.)"/>
    <x v="0"/>
    <x v="0"/>
    <x v="0"/>
    <n v="3"/>
    <x v="0"/>
    <x v="0"/>
    <x v="8"/>
    <n v="12"/>
    <n v="11"/>
    <d v="2015-12-11T00:00:00"/>
    <s v="Rs.300"/>
    <n v="1"/>
    <n v="300"/>
  </r>
  <r>
    <n v="18336477"/>
    <x v="338"/>
    <n v="1"/>
    <x v="0"/>
    <s v="New Delhi"/>
    <s v="G-1, Ashish Complex, New Rajdhani Enclave, Preet Vihar, New Delhi"/>
    <x v="0"/>
    <s v="Indian Rupees(Rs.)"/>
    <x v="0"/>
    <x v="0"/>
    <x v="0"/>
    <n v="3"/>
    <x v="11"/>
    <x v="0"/>
    <x v="0"/>
    <n v="12"/>
    <n v="17"/>
    <d v="2013-12-17T00:00:00"/>
    <s v="Rs.450"/>
    <n v="1"/>
    <n v="450"/>
  </r>
  <r>
    <n v="18037792"/>
    <x v="4259"/>
    <n v="1"/>
    <x v="0"/>
    <s v="New Delhi"/>
    <s v="20 Block, Opposite Krishna Park, Gurudwara Road, Tilak Nagar, New Delhi"/>
    <x v="0"/>
    <s v="Indian Rupees(Rs.)"/>
    <x v="0"/>
    <x v="0"/>
    <x v="0"/>
    <n v="1"/>
    <x v="7"/>
    <x v="0"/>
    <x v="3"/>
    <n v="12"/>
    <n v="16"/>
    <d v="2011-12-16T00:00:00"/>
    <s v="Rs.350"/>
    <n v="1"/>
    <n v="350"/>
  </r>
  <r>
    <n v="18424632"/>
    <x v="4260"/>
    <n v="1"/>
    <x v="0"/>
    <s v="New Delhi"/>
    <s v="24 A, Pocket E, Near Hansraj School, Dilshad Garden, New Delhi"/>
    <x v="0"/>
    <s v="Indian Rupees(Rs.)"/>
    <x v="0"/>
    <x v="0"/>
    <x v="0"/>
    <n v="1"/>
    <x v="1"/>
    <x v="0"/>
    <x v="6"/>
    <n v="11"/>
    <n v="4"/>
    <d v="2010-11-04T00:00:00"/>
    <s v="Rs.200"/>
    <n v="1"/>
    <n v="200"/>
  </r>
  <r>
    <n v="9884"/>
    <x v="4261"/>
    <n v="1"/>
    <x v="0"/>
    <s v="New Delhi"/>
    <s v="285, Sant Nagar, East of Kailash, New Delhi"/>
    <x v="0"/>
    <s v="Indian Rupees(Rs.)"/>
    <x v="0"/>
    <x v="0"/>
    <x v="0"/>
    <n v="2"/>
    <x v="4"/>
    <x v="0"/>
    <x v="3"/>
    <n v="11"/>
    <n v="17"/>
    <d v="2011-11-17T00:00:00"/>
    <s v="Rs.150"/>
    <n v="1"/>
    <n v="150"/>
  </r>
  <r>
    <n v="3479"/>
    <x v="4262"/>
    <n v="1"/>
    <x v="0"/>
    <s v="New Delhi"/>
    <s v="44/4, Community Centre, East of Kailash, New Delhi"/>
    <x v="0"/>
    <s v="Indian Rupees(Rs.)"/>
    <x v="0"/>
    <x v="1"/>
    <x v="0"/>
    <n v="3"/>
    <x v="1"/>
    <x v="0"/>
    <x v="2"/>
    <n v="11"/>
    <n v="19"/>
    <d v="2018-11-19T00:00:00"/>
    <s v="Rs.200"/>
    <n v="1"/>
    <n v="200"/>
  </r>
  <r>
    <n v="18454568"/>
    <x v="4263"/>
    <n v="1"/>
    <x v="0"/>
    <s v="New Delhi"/>
    <s v="Shop 14/9, Main Road, Geeta Colony, New Delhi"/>
    <x v="0"/>
    <s v="Indian Rupees(Rs.)"/>
    <x v="0"/>
    <x v="0"/>
    <x v="0"/>
    <n v="1"/>
    <x v="0"/>
    <x v="0"/>
    <x v="2"/>
    <n v="11"/>
    <n v="12"/>
    <d v="2018-11-12T00:00:00"/>
    <s v="Rs.300"/>
    <n v="1"/>
    <n v="300"/>
  </r>
  <r>
    <n v="18455511"/>
    <x v="4264"/>
    <n v="1"/>
    <x v="0"/>
    <s v="New Delhi"/>
    <s v="Shop No. 10/1, Vishal Market, Near West Mukherjee Nagar, GTB Nagar, New Delhi"/>
    <x v="0"/>
    <s v="Indian Rupees(Rs.)"/>
    <x v="0"/>
    <x v="0"/>
    <x v="1"/>
    <n v="1"/>
    <x v="9"/>
    <x v="0"/>
    <x v="2"/>
    <n v="11"/>
    <n v="9"/>
    <d v="2018-11-09T00:00:00"/>
    <s v="Rs.500"/>
    <n v="1"/>
    <n v="500"/>
  </r>
  <r>
    <n v="18124352"/>
    <x v="4265"/>
    <n v="1"/>
    <x v="0"/>
    <s v="New Delhi"/>
    <s v="12 D, Dhaka Village, Main Road, Delhi University, GTB Nagar, New Delhi"/>
    <x v="0"/>
    <s v="Indian Rupees(Rs.)"/>
    <x v="0"/>
    <x v="0"/>
    <x v="0"/>
    <n v="1"/>
    <x v="3"/>
    <x v="0"/>
    <x v="3"/>
    <n v="11"/>
    <n v="5"/>
    <d v="2011-11-05T00:00:00"/>
    <s v="Rs.100"/>
    <n v="1"/>
    <n v="100"/>
  </r>
  <r>
    <n v="18124390"/>
    <x v="4266"/>
    <n v="1"/>
    <x v="0"/>
    <s v="New Delhi"/>
    <s v="A-199, Gujranwala Town Part 1, Gujranwala Town, New Delhi"/>
    <x v="0"/>
    <s v="Indian Rupees(Rs.)"/>
    <x v="0"/>
    <x v="0"/>
    <x v="0"/>
    <n v="3"/>
    <x v="6"/>
    <x v="0"/>
    <x v="5"/>
    <n v="11"/>
    <n v="15"/>
    <d v="2012-11-15T00:00:00"/>
    <s v="Rs.250"/>
    <n v="1"/>
    <n v="250"/>
  </r>
  <r>
    <n v="18427218"/>
    <x v="4267"/>
    <n v="1"/>
    <x v="0"/>
    <s v="New Delhi"/>
    <s v="44 A/2, Kalu Sarai, Hauz Khas, New Delhi"/>
    <x v="0"/>
    <s v="Indian Rupees(Rs.)"/>
    <x v="0"/>
    <x v="0"/>
    <x v="0"/>
    <n v="1"/>
    <x v="0"/>
    <x v="0"/>
    <x v="4"/>
    <n v="11"/>
    <n v="19"/>
    <d v="2014-11-19T00:00:00"/>
    <s v="Rs.300"/>
    <n v="1"/>
    <n v="300"/>
  </r>
  <r>
    <n v="6216"/>
    <x v="4268"/>
    <n v="1"/>
    <x v="0"/>
    <s v="New Delhi"/>
    <s v="Old Kondli, Near State Bank Of Patiala, Mayur Vihar Phase 3, New Delhi"/>
    <x v="0"/>
    <s v="Indian Rupees(Rs.)"/>
    <x v="0"/>
    <x v="0"/>
    <x v="0"/>
    <n v="1"/>
    <x v="0"/>
    <x v="0"/>
    <x v="6"/>
    <n v="11"/>
    <n v="13"/>
    <d v="2010-11-13T00:00:00"/>
    <s v="Rs.300"/>
    <n v="1"/>
    <n v="300"/>
  </r>
  <r>
    <n v="18414506"/>
    <x v="4269"/>
    <n v="1"/>
    <x v="0"/>
    <s v="New Delhi"/>
    <s v="F-703, Lado Sarai, Mehrauli, New Delhi"/>
    <x v="0"/>
    <s v="Indian Rupees(Rs.)"/>
    <x v="0"/>
    <x v="0"/>
    <x v="1"/>
    <n v="1"/>
    <x v="12"/>
    <x v="0"/>
    <x v="8"/>
    <n v="11"/>
    <n v="7"/>
    <d v="2015-11-07T00:00:00"/>
    <s v="Rs.600"/>
    <n v="1"/>
    <n v="600"/>
  </r>
  <r>
    <n v="18369751"/>
    <x v="4270"/>
    <n v="1"/>
    <x v="0"/>
    <s v="New Delhi"/>
    <s v="RZ-16-B, Kailash Puri Road, Main Sagar Pur, Palam, New Delhi"/>
    <x v="0"/>
    <s v="Indian Rupees(Rs.)"/>
    <x v="0"/>
    <x v="0"/>
    <x v="0"/>
    <n v="1"/>
    <x v="1"/>
    <x v="0"/>
    <x v="8"/>
    <n v="11"/>
    <n v="14"/>
    <d v="2015-11-14T00:00:00"/>
    <s v="Rs.200"/>
    <n v="1"/>
    <n v="200"/>
  </r>
  <r>
    <n v="18445759"/>
    <x v="4271"/>
    <n v="1"/>
    <x v="0"/>
    <s v="New Delhi"/>
    <s v="A-75, Opposite Lancer Convent School, Prashant Vihar"/>
    <x v="0"/>
    <s v="Indian Rupees(Rs.)"/>
    <x v="0"/>
    <x v="0"/>
    <x v="0"/>
    <n v="2"/>
    <x v="1"/>
    <x v="0"/>
    <x v="7"/>
    <n v="11"/>
    <n v="23"/>
    <d v="2017-11-23T00:00:00"/>
    <s v="Rs.200"/>
    <n v="1"/>
    <n v="200"/>
  </r>
  <r>
    <n v="18364414"/>
    <x v="4272"/>
    <n v="1"/>
    <x v="0"/>
    <s v="New Delhi"/>
    <s v="GF-771, Sukhdev Complex, Sarita Vihar, New Delhi"/>
    <x v="0"/>
    <s v="Indian Rupees(Rs.)"/>
    <x v="0"/>
    <x v="0"/>
    <x v="0"/>
    <n v="1"/>
    <x v="1"/>
    <x v="0"/>
    <x v="6"/>
    <n v="11"/>
    <n v="2"/>
    <d v="2010-11-02T00:00:00"/>
    <s v="Rs.200"/>
    <n v="1"/>
    <n v="200"/>
  </r>
  <r>
    <n v="18350567"/>
    <x v="4273"/>
    <n v="1"/>
    <x v="0"/>
    <s v="New Delhi"/>
    <s v="B-41, 3-1/2, Pusta, Kartar Nagar, Shahdara, New Delhi"/>
    <x v="0"/>
    <s v="Indian Rupees(Rs.)"/>
    <x v="0"/>
    <x v="0"/>
    <x v="1"/>
    <n v="1"/>
    <x v="9"/>
    <x v="0"/>
    <x v="5"/>
    <n v="11"/>
    <n v="25"/>
    <d v="2012-11-25T00:00:00"/>
    <s v="Rs.500"/>
    <n v="1"/>
    <n v="500"/>
  </r>
  <r>
    <n v="18358669"/>
    <x v="3353"/>
    <n v="1"/>
    <x v="0"/>
    <s v="New Delhi"/>
    <s v="Priya Cinema Complex, Vasant Vihar, New Delhi"/>
    <x v="0"/>
    <s v="Indian Rupees(Rs.)"/>
    <x v="0"/>
    <x v="0"/>
    <x v="0"/>
    <n v="2"/>
    <x v="0"/>
    <x v="0"/>
    <x v="1"/>
    <n v="11"/>
    <n v="18"/>
    <d v="2016-11-18T00:00:00"/>
    <s v="Rs.300"/>
    <n v="1"/>
    <n v="300"/>
  </r>
  <r>
    <n v="18311953"/>
    <x v="4274"/>
    <n v="1"/>
    <x v="0"/>
    <s v="New Delhi"/>
    <s v="7 &amp; 11, G-1, Raj Tower 1, Alaknanda Shopping Complex, Near Post Office, Alaknanda, New Delhi"/>
    <x v="0"/>
    <s v="Indian Rupees(Rs.)"/>
    <x v="0"/>
    <x v="1"/>
    <x v="1"/>
    <n v="2"/>
    <x v="9"/>
    <x v="0"/>
    <x v="2"/>
    <n v="10"/>
    <n v="15"/>
    <d v="2018-10-15T00:00:00"/>
    <s v="Rs.500"/>
    <n v="1"/>
    <n v="500"/>
  </r>
  <r>
    <n v="308533"/>
    <x v="4275"/>
    <n v="1"/>
    <x v="0"/>
    <s v="New Delhi"/>
    <s v="121, Kucha Ghasiram, Chatta Bhawani Shankar, Fatehpuri Chowk, Chandni Chowk, New Delhi"/>
    <x v="0"/>
    <s v="Indian Rupees(Rs.)"/>
    <x v="0"/>
    <x v="0"/>
    <x v="0"/>
    <n v="2"/>
    <x v="0"/>
    <x v="0"/>
    <x v="6"/>
    <n v="10"/>
    <n v="9"/>
    <d v="2010-10-09T00:00:00"/>
    <s v="Rs.300"/>
    <n v="1"/>
    <n v="300"/>
  </r>
  <r>
    <n v="305810"/>
    <x v="4276"/>
    <n v="1"/>
    <x v="0"/>
    <s v="New Delhi"/>
    <s v="Shop 1 &amp; 2, Near Indian Medical Association, ITO Lane"/>
    <x v="0"/>
    <s v="Indian Rupees(Rs.)"/>
    <x v="0"/>
    <x v="0"/>
    <x v="0"/>
    <n v="1"/>
    <x v="3"/>
    <x v="0"/>
    <x v="5"/>
    <n v="10"/>
    <n v="7"/>
    <d v="2012-10-07T00:00:00"/>
    <s v="Rs.100"/>
    <n v="1"/>
    <n v="100"/>
  </r>
  <r>
    <n v="18377929"/>
    <x v="4277"/>
    <n v="1"/>
    <x v="0"/>
    <s v="New Delhi"/>
    <s v="450/1, Jheel Kuranja, Near, Geeta Colony, New Delhi"/>
    <x v="0"/>
    <s v="Indian Rupees(Rs.)"/>
    <x v="0"/>
    <x v="0"/>
    <x v="0"/>
    <n v="3"/>
    <x v="1"/>
    <x v="0"/>
    <x v="5"/>
    <n v="10"/>
    <n v="20"/>
    <d v="2012-10-20T00:00:00"/>
    <s v="Rs.200"/>
    <n v="1"/>
    <n v="200"/>
  </r>
  <r>
    <n v="312864"/>
    <x v="4278"/>
    <n v="1"/>
    <x v="0"/>
    <s v="New Delhi"/>
    <s v="Shop C- 31 A, Madhu Vihar, IP Extension, New Delhi"/>
    <x v="0"/>
    <s v="Indian Rupees(Rs.)"/>
    <x v="0"/>
    <x v="0"/>
    <x v="0"/>
    <n v="3"/>
    <x v="1"/>
    <x v="0"/>
    <x v="5"/>
    <n v="10"/>
    <n v="22"/>
    <d v="2012-10-22T00:00:00"/>
    <s v="Rs.200"/>
    <n v="1"/>
    <n v="200"/>
  </r>
  <r>
    <n v="18408050"/>
    <x v="4279"/>
    <n v="1"/>
    <x v="0"/>
    <s v="New Delhi"/>
    <s v="4164, Urdu Bazar, Jama Masjid, New Delhi"/>
    <x v="0"/>
    <s v="Indian Rupees(Rs.)"/>
    <x v="0"/>
    <x v="0"/>
    <x v="0"/>
    <n v="2"/>
    <x v="1"/>
    <x v="0"/>
    <x v="3"/>
    <n v="10"/>
    <n v="8"/>
    <d v="2011-10-08T00:00:00"/>
    <s v="Rs.200"/>
    <n v="1"/>
    <n v="200"/>
  </r>
  <r>
    <n v="18082236"/>
    <x v="4280"/>
    <n v="1"/>
    <x v="0"/>
    <s v="New Delhi"/>
    <s v="D-1/29, New Kondli, Sani Bazar Road, Mayur Vihar Phase 3, New Delhi"/>
    <x v="0"/>
    <s v="Indian Rupees(Rs.)"/>
    <x v="0"/>
    <x v="0"/>
    <x v="0"/>
    <n v="2"/>
    <x v="6"/>
    <x v="0"/>
    <x v="1"/>
    <n v="10"/>
    <n v="19"/>
    <d v="2016-10-19T00:00:00"/>
    <s v="Rs.250"/>
    <n v="1"/>
    <n v="250"/>
  </r>
  <r>
    <n v="18418278"/>
    <x v="4281"/>
    <n v="1"/>
    <x v="0"/>
    <s v="New Delhi"/>
    <s v="Near ICICI Bank, Mukherjee Nagar, New Delhi"/>
    <x v="0"/>
    <s v="Indian Rupees(Rs.)"/>
    <x v="0"/>
    <x v="0"/>
    <x v="0"/>
    <n v="1"/>
    <x v="3"/>
    <x v="0"/>
    <x v="3"/>
    <n v="10"/>
    <n v="28"/>
    <d v="2011-10-28T00:00:00"/>
    <s v="Rs.100"/>
    <n v="1"/>
    <n v="100"/>
  </r>
  <r>
    <n v="9269"/>
    <x v="4282"/>
    <n v="1"/>
    <x v="0"/>
    <s v="New Delhi"/>
    <s v="Deenpur Main Goyla Mod, Najafgarh, New Delhi"/>
    <x v="0"/>
    <s v="Indian Rupees(Rs.)"/>
    <x v="0"/>
    <x v="0"/>
    <x v="0"/>
    <n v="2"/>
    <x v="2"/>
    <x v="0"/>
    <x v="5"/>
    <n v="10"/>
    <n v="12"/>
    <d v="2012-10-12T00:00:00"/>
    <s v="Rs.400"/>
    <n v="1"/>
    <n v="400"/>
  </r>
  <r>
    <n v="302573"/>
    <x v="4283"/>
    <n v="1"/>
    <x v="0"/>
    <s v="New Delhi"/>
    <s v="F-124, Basement, Katwaria Sarai, Qutab Institutional Area, New Delhi"/>
    <x v="0"/>
    <s v="Indian Rupees(Rs.)"/>
    <x v="0"/>
    <x v="0"/>
    <x v="0"/>
    <n v="3"/>
    <x v="7"/>
    <x v="0"/>
    <x v="4"/>
    <n v="10"/>
    <n v="4"/>
    <d v="2014-10-04T00:00:00"/>
    <s v="Rs.350"/>
    <n v="1"/>
    <n v="350"/>
  </r>
  <r>
    <n v="18352264"/>
    <x v="4284"/>
    <n v="1"/>
    <x v="0"/>
    <s v="New Delhi"/>
    <s v="F-114, Katwaria Sarai, Qutab Institutional Area, New Delhi"/>
    <x v="0"/>
    <s v="Indian Rupees(Rs.)"/>
    <x v="0"/>
    <x v="0"/>
    <x v="0"/>
    <n v="2"/>
    <x v="3"/>
    <x v="0"/>
    <x v="7"/>
    <n v="10"/>
    <n v="13"/>
    <d v="2017-10-13T00:00:00"/>
    <s v="Rs.100"/>
    <n v="1"/>
    <n v="100"/>
  </r>
  <r>
    <n v="18334432"/>
    <x v="442"/>
    <n v="1"/>
    <x v="0"/>
    <s v="New Delhi"/>
    <s v="B-61, Arjun Nagar, Safdarjung Enclave, Safdarjung, New Delhi"/>
    <x v="0"/>
    <s v="Indian Rupees(Rs.)"/>
    <x v="0"/>
    <x v="0"/>
    <x v="0"/>
    <n v="2"/>
    <x v="0"/>
    <x v="0"/>
    <x v="3"/>
    <n v="10"/>
    <n v="27"/>
    <d v="2011-10-27T00:00:00"/>
    <s v="Rs.300"/>
    <n v="1"/>
    <n v="300"/>
  </r>
  <r>
    <n v="18375411"/>
    <x v="4285"/>
    <n v="1"/>
    <x v="0"/>
    <s v="New Delhi"/>
    <s v="Building 1E/2, Jia Sarai, Near IIT, SDA, New Delhi"/>
    <x v="0"/>
    <s v="Indian Rupees(Rs.)"/>
    <x v="0"/>
    <x v="0"/>
    <x v="0"/>
    <n v="1"/>
    <x v="0"/>
    <x v="0"/>
    <x v="7"/>
    <n v="10"/>
    <n v="25"/>
    <d v="2017-10-25T00:00:00"/>
    <s v="Rs.300"/>
    <n v="1"/>
    <n v="300"/>
  </r>
  <r>
    <n v="307950"/>
    <x v="110"/>
    <n v="1"/>
    <x v="0"/>
    <s v="New Delhi"/>
    <s v="3, Bindapark, Near Police Station, Uttam Nagar, New Delhi"/>
    <x v="0"/>
    <s v="Indian Rupees(Rs.)"/>
    <x v="0"/>
    <x v="0"/>
    <x v="0"/>
    <n v="3"/>
    <x v="2"/>
    <x v="0"/>
    <x v="2"/>
    <n v="10"/>
    <n v="2"/>
    <d v="2018-10-02T00:00:00"/>
    <s v="Rs.400"/>
    <n v="1"/>
    <n v="400"/>
  </r>
  <r>
    <n v="18204847"/>
    <x v="4286"/>
    <n v="1"/>
    <x v="0"/>
    <s v="Gurgaon"/>
    <s v="S-27/9, Shop  5, DLF Phase 3, Gurgaon"/>
    <x v="22"/>
    <s v="Indian Rupees(Rs.)"/>
    <x v="0"/>
    <x v="1"/>
    <x v="1"/>
    <n v="25"/>
    <x v="12"/>
    <x v="15"/>
    <x v="4"/>
    <n v="9"/>
    <n v="3"/>
    <d v="2014-09-03T00:00:00"/>
    <s v="Rs.600"/>
    <n v="1"/>
    <n v="600"/>
  </r>
  <r>
    <n v="311494"/>
    <x v="4287"/>
    <n v="1"/>
    <x v="0"/>
    <s v="Gurgaon"/>
    <s v="Opposite Hamilton Court, Galleria Road, DLF Phase 4, Gurgaon"/>
    <x v="0"/>
    <s v="Indian Rupees(Rs.)"/>
    <x v="0"/>
    <x v="1"/>
    <x v="1"/>
    <n v="195"/>
    <x v="14"/>
    <x v="13"/>
    <x v="6"/>
    <n v="7"/>
    <n v="27"/>
    <d v="2010-07-27T00:00:00"/>
    <s v="Rs.550"/>
    <n v="1"/>
    <n v="550"/>
  </r>
  <r>
    <n v="305790"/>
    <x v="4288"/>
    <n v="1"/>
    <x v="0"/>
    <s v="Gurgaon"/>
    <s v="Golf Course Road, Gurgaon"/>
    <x v="20"/>
    <s v="Indian Rupees(Rs.)"/>
    <x v="0"/>
    <x v="1"/>
    <x v="2"/>
    <n v="185"/>
    <x v="15"/>
    <x v="6"/>
    <x v="5"/>
    <n v="7"/>
    <n v="16"/>
    <d v="2012-07-16T00:00:00"/>
    <s v="Rs.1000"/>
    <n v="1"/>
    <n v="1000"/>
  </r>
  <r>
    <n v="18439540"/>
    <x v="4289"/>
    <n v="1"/>
    <x v="0"/>
    <s v="Gurgaon"/>
    <s v="C Block, Near HUDA Market, Sector 56, Gurgaon"/>
    <x v="3"/>
    <s v="Indian Rupees(Rs.)"/>
    <x v="0"/>
    <x v="1"/>
    <x v="1"/>
    <n v="5"/>
    <x v="9"/>
    <x v="27"/>
    <x v="7"/>
    <n v="7"/>
    <n v="27"/>
    <d v="2017-07-27T00:00:00"/>
    <s v="Rs.500"/>
    <n v="1"/>
    <n v="500"/>
  </r>
  <r>
    <n v="18439516"/>
    <x v="4290"/>
    <n v="1"/>
    <x v="0"/>
    <s v="Gurgaon"/>
    <s v="Shop 3, Near Artemis Hospital, Sector 57, Gurgaon"/>
    <x v="12"/>
    <s v="Indian Rupees(Rs.)"/>
    <x v="0"/>
    <x v="1"/>
    <x v="0"/>
    <n v="12"/>
    <x v="0"/>
    <x v="11"/>
    <x v="1"/>
    <n v="7"/>
    <n v="5"/>
    <d v="2016-07-05T00:00:00"/>
    <s v="Rs.300"/>
    <n v="1"/>
    <n v="300"/>
  </r>
  <r>
    <n v="18070480"/>
    <x v="4291"/>
    <n v="1"/>
    <x v="0"/>
    <s v="Gurgaon"/>
    <s v="Opposite DLF Galleria Market, DLF Phase 4, Gurgaon"/>
    <x v="382"/>
    <s v="Indian Rupees(Rs.)"/>
    <x v="0"/>
    <x v="1"/>
    <x v="2"/>
    <n v="269"/>
    <x v="16"/>
    <x v="9"/>
    <x v="6"/>
    <n v="4"/>
    <n v="23"/>
    <d v="2010-04-23T00:00:00"/>
    <s v="Rs.1200"/>
    <n v="1"/>
    <n v="1200"/>
  </r>
  <r>
    <n v="313204"/>
    <x v="4292"/>
    <n v="1"/>
    <x v="0"/>
    <s v="Gurgaon"/>
    <s v="Plot H-16/6, MG Road, Gurgaon"/>
    <x v="936"/>
    <s v="Indian Rupees(Rs.)"/>
    <x v="0"/>
    <x v="1"/>
    <x v="1"/>
    <n v="69"/>
    <x v="18"/>
    <x v="4"/>
    <x v="0"/>
    <n v="3"/>
    <n v="3"/>
    <d v="2013-03-03T00:00:00"/>
    <s v="Rs.750"/>
    <n v="1"/>
    <n v="750"/>
  </r>
  <r>
    <n v="307502"/>
    <x v="4288"/>
    <n v="1"/>
    <x v="0"/>
    <s v="Gurgaon"/>
    <s v="Sohna Road, Gurgaon"/>
    <x v="20"/>
    <s v="Indian Rupees(Rs.)"/>
    <x v="0"/>
    <x v="1"/>
    <x v="2"/>
    <n v="65"/>
    <x v="15"/>
    <x v="28"/>
    <x v="2"/>
    <n v="2"/>
    <n v="26"/>
    <d v="2018-02-26T00:00:00"/>
    <s v="Rs.1000"/>
    <n v="1"/>
    <n v="1000"/>
  </r>
  <r>
    <n v="18294819"/>
    <x v="199"/>
    <n v="1"/>
    <x v="0"/>
    <s v="Gurgaon"/>
    <s v="U-1/29, DLF Phase 3, Gurgaon"/>
    <x v="21"/>
    <s v="Indian Rupees(Rs.)"/>
    <x v="0"/>
    <x v="1"/>
    <x v="1"/>
    <n v="7"/>
    <x v="12"/>
    <x v="20"/>
    <x v="4"/>
    <n v="12"/>
    <n v="1"/>
    <d v="2014-12-01T00:00:00"/>
    <s v="Rs.600"/>
    <n v="1"/>
    <n v="600"/>
  </r>
  <r>
    <n v="18025110"/>
    <x v="4288"/>
    <n v="1"/>
    <x v="0"/>
    <s v="Gurgaon"/>
    <s v="Near Main Market, Sector 14, Gurgaon"/>
    <x v="20"/>
    <s v="Indian Rupees(Rs.)"/>
    <x v="0"/>
    <x v="1"/>
    <x v="2"/>
    <n v="23"/>
    <x v="15"/>
    <x v="26"/>
    <x v="8"/>
    <n v="12"/>
    <n v="24"/>
    <d v="2015-12-24T00:00:00"/>
    <s v="Rs.1000"/>
    <n v="1"/>
    <n v="1000"/>
  </r>
  <r>
    <n v="18332976"/>
    <x v="4286"/>
    <n v="1"/>
    <x v="0"/>
    <s v="Gurgaon"/>
    <s v="Plot 424, Satguru Farm, Opposite Maruti Gate 1, Sector 18, Udyog Vihar, Gurgaon"/>
    <x v="21"/>
    <s v="Indian Rupees(Rs.)"/>
    <x v="0"/>
    <x v="1"/>
    <x v="0"/>
    <n v="2"/>
    <x v="11"/>
    <x v="0"/>
    <x v="6"/>
    <n v="11"/>
    <n v="5"/>
    <d v="2010-11-05T00:00:00"/>
    <s v="Rs.450"/>
    <n v="1"/>
    <n v="450"/>
  </r>
  <r>
    <n v="305096"/>
    <x v="4293"/>
    <n v="1"/>
    <x v="0"/>
    <s v="Gurgaon"/>
    <s v="16/26, U Block, DLF Phase 3, Gurgaon"/>
    <x v="45"/>
    <s v="Indian Rupees(Rs.)"/>
    <x v="0"/>
    <x v="1"/>
    <x v="0"/>
    <n v="20"/>
    <x v="2"/>
    <x v="28"/>
    <x v="7"/>
    <n v="10"/>
    <n v="8"/>
    <d v="2017-10-08T00:00:00"/>
    <s v="Rs.400"/>
    <n v="1"/>
    <n v="400"/>
  </r>
  <r>
    <n v="18396451"/>
    <x v="4294"/>
    <n v="1"/>
    <x v="0"/>
    <s v="Gurgaon"/>
    <s v="Shop GF-18, ILD Trade Centre, Sector 47, Near Sohna Road, Gurgaon"/>
    <x v="104"/>
    <s v="Indian Rupees(Rs.)"/>
    <x v="0"/>
    <x v="0"/>
    <x v="0"/>
    <n v="16"/>
    <x v="7"/>
    <x v="4"/>
    <x v="7"/>
    <n v="9"/>
    <n v="3"/>
    <d v="2017-09-03T00:00:00"/>
    <s v="Rs.350"/>
    <n v="1"/>
    <n v="350"/>
  </r>
  <r>
    <n v="5904"/>
    <x v="4295"/>
    <n v="1"/>
    <x v="0"/>
    <s v="Gurgaon"/>
    <s v="Best Western Skycity Hotel, 1 Old Judicial Complex, Sector 15, Gurgaon"/>
    <x v="10"/>
    <s v="Indian Rupees(Rs.)"/>
    <x v="1"/>
    <x v="0"/>
    <x v="2"/>
    <n v="13"/>
    <x v="58"/>
    <x v="27"/>
    <x v="5"/>
    <n v="9"/>
    <n v="24"/>
    <d v="2012-09-24T00:00:00"/>
    <s v="Rs.1500"/>
    <n v="1"/>
    <n v="1500"/>
  </r>
  <r>
    <n v="2300042"/>
    <x v="4296"/>
    <n v="1"/>
    <x v="0"/>
    <s v="Kanpur"/>
    <s v="Rave 3, Plot 11, Block 6 Parwati Bagla Road, Tilak Nagar, Kanpur"/>
    <x v="19"/>
    <s v="Indian Rupees(Rs.)"/>
    <x v="0"/>
    <x v="0"/>
    <x v="3"/>
    <n v="86"/>
    <x v="58"/>
    <x v="3"/>
    <x v="5"/>
    <n v="3"/>
    <n v="3"/>
    <d v="2012-03-03T00:00:00"/>
    <s v="Rs.1500"/>
    <n v="1"/>
    <n v="1500"/>
  </r>
  <r>
    <n v="18349898"/>
    <x v="4297"/>
    <n v="1"/>
    <x v="0"/>
    <s v="Gurgaon"/>
    <s v="Ground Floor 1, Central Plaza Mall, Golf Course Road, Gurgaon"/>
    <x v="0"/>
    <s v="Indian Rupees(Rs.)"/>
    <x v="1"/>
    <x v="1"/>
    <x v="2"/>
    <n v="146"/>
    <x v="64"/>
    <x v="3"/>
    <x v="0"/>
    <n v="9"/>
    <n v="1"/>
    <d v="2013-09-01T00:00:00"/>
    <s v="Rs.1400"/>
    <n v="1"/>
    <n v="1400"/>
  </r>
  <r>
    <n v="300490"/>
    <x v="4298"/>
    <n v="1"/>
    <x v="0"/>
    <s v="Gurgaon"/>
    <s v="Country Inn &amp; Suites by Carlson, Old Delhi Gurgaon Road, Sector 12, Gurgaon"/>
    <x v="33"/>
    <s v="Indian Rupees(Rs.)"/>
    <x v="1"/>
    <x v="0"/>
    <x v="2"/>
    <n v="7"/>
    <x v="15"/>
    <x v="10"/>
    <x v="0"/>
    <n v="9"/>
    <n v="16"/>
    <d v="2013-09-16T00:00:00"/>
    <s v="Rs.1000"/>
    <n v="1"/>
    <n v="1000"/>
  </r>
  <r>
    <n v="2300009"/>
    <x v="4299"/>
    <n v="1"/>
    <x v="0"/>
    <s v="Kanpur"/>
    <s v="Third Floor, 7/17, Parvati Bagla Road, Tilak Nagar, Kanpur"/>
    <x v="139"/>
    <s v="Indian Rupees(Rs.)"/>
    <x v="0"/>
    <x v="0"/>
    <x v="3"/>
    <n v="160"/>
    <x v="58"/>
    <x v="21"/>
    <x v="2"/>
    <n v="3"/>
    <n v="5"/>
    <d v="2018-03-05T00:00:00"/>
    <s v="Rs.1500"/>
    <n v="1"/>
    <n v="1500"/>
  </r>
  <r>
    <n v="1400121"/>
    <x v="4300"/>
    <n v="1"/>
    <x v="0"/>
    <s v="Indore"/>
    <s v="Second Floor, Malhar Mega Mall, AB Road, Scheme 54, Vijay Nagar, Indore"/>
    <x v="3"/>
    <s v="Indian Rupees(Rs.)"/>
    <x v="0"/>
    <x v="0"/>
    <x v="3"/>
    <n v="413"/>
    <x v="58"/>
    <x v="19"/>
    <x v="1"/>
    <n v="2"/>
    <n v="20"/>
    <d v="2016-02-20T00:00:00"/>
    <s v="Rs.1500"/>
    <n v="1"/>
    <n v="1500"/>
  </r>
  <r>
    <n v="270"/>
    <x v="4301"/>
    <n v="1"/>
    <x v="0"/>
    <s v="Gurgaon"/>
    <s v="KG-5 C, Ground Floor, Tower C, Cyber Greens, DLF Cyber City, Gurgaon"/>
    <x v="8"/>
    <s v="Indian Rupees(Rs.)"/>
    <x v="0"/>
    <x v="1"/>
    <x v="1"/>
    <n v="191"/>
    <x v="10"/>
    <x v="27"/>
    <x v="5"/>
    <n v="9"/>
    <n v="10"/>
    <d v="2012-09-10T00:00:00"/>
    <s v="Rs.700"/>
    <n v="1"/>
    <n v="700"/>
  </r>
  <r>
    <n v="308570"/>
    <x v="1244"/>
    <n v="1"/>
    <x v="0"/>
    <s v="Gurgaon"/>
    <s v="Shop 15, Ground Floor, Cyber Hub, DLF Cyber City, Gurgaon"/>
    <x v="937"/>
    <s v="Indian Rupees(Rs.)"/>
    <x v="1"/>
    <x v="1"/>
    <x v="2"/>
    <n v="647"/>
    <x v="16"/>
    <x v="21"/>
    <x v="7"/>
    <n v="9"/>
    <n v="4"/>
    <d v="2017-09-04T00:00:00"/>
    <s v="Rs.1200"/>
    <n v="1"/>
    <n v="1200"/>
  </r>
  <r>
    <n v="306046"/>
    <x v="1188"/>
    <n v="1"/>
    <x v="0"/>
    <s v="Gurgaon"/>
    <s v="3, Ground Floor, Cyber Hub, DLF Cyber City, Gurgaon"/>
    <x v="414"/>
    <s v="Indian Rupees(Rs.)"/>
    <x v="0"/>
    <x v="0"/>
    <x v="2"/>
    <n v="2843"/>
    <x v="66"/>
    <x v="19"/>
    <x v="8"/>
    <n v="9"/>
    <n v="5"/>
    <d v="2015-09-05T00:00:00"/>
    <s v="Rs.1300"/>
    <n v="1"/>
    <n v="1300"/>
  </r>
  <r>
    <n v="1455"/>
    <x v="4302"/>
    <n v="1"/>
    <x v="0"/>
    <s v="Gurgaon"/>
    <s v="SF-124 &amp; SG - 48, DLF Galleria, DLF Phase 4, Gurgaon"/>
    <x v="24"/>
    <s v="Indian Rupees(Rs.)"/>
    <x v="0"/>
    <x v="1"/>
    <x v="1"/>
    <n v="173"/>
    <x v="13"/>
    <x v="9"/>
    <x v="4"/>
    <n v="9"/>
    <n v="15"/>
    <d v="2014-09-15T00:00:00"/>
    <s v="Rs.800"/>
    <n v="1"/>
    <n v="800"/>
  </r>
  <r>
    <n v="18241867"/>
    <x v="4303"/>
    <n v="1"/>
    <x v="0"/>
    <s v="Gurgaon"/>
    <s v="105, Ground Floor, DLF Galleria Market, DLF Phase 4, Gurgaon"/>
    <x v="694"/>
    <s v="Indian Rupees(Rs.)"/>
    <x v="0"/>
    <x v="0"/>
    <x v="1"/>
    <n v="52"/>
    <x v="10"/>
    <x v="9"/>
    <x v="7"/>
    <n v="9"/>
    <n v="27"/>
    <d v="2017-09-27T00:00:00"/>
    <s v="Rs.700"/>
    <n v="1"/>
    <n v="700"/>
  </r>
  <r>
    <n v="3700387"/>
    <x v="4304"/>
    <n v="1"/>
    <x v="0"/>
    <s v="Puducherry"/>
    <s v="The Promenade, 23, Goubert Avenue, White Town, Puducherry"/>
    <x v="938"/>
    <s v="Indian Rupees(Rs.)"/>
    <x v="0"/>
    <x v="0"/>
    <x v="3"/>
    <n v="189"/>
    <x v="58"/>
    <x v="5"/>
    <x v="5"/>
    <n v="2"/>
    <n v="24"/>
    <d v="2012-02-24T00:00:00"/>
    <s v="Rs.1500"/>
    <n v="1"/>
    <n v="1500"/>
  </r>
  <r>
    <n v="18308025"/>
    <x v="4305"/>
    <n v="1"/>
    <x v="0"/>
    <s v="Gurgaon"/>
    <s v="B-5/8, Near Qutab Plaza, DLF Phase 1, Gurgaon"/>
    <x v="939"/>
    <s v="Indian Rupees(Rs.)"/>
    <x v="0"/>
    <x v="0"/>
    <x v="0"/>
    <n v="9"/>
    <x v="4"/>
    <x v="13"/>
    <x v="6"/>
    <n v="9"/>
    <n v="23"/>
    <d v="2010-09-23T00:00:00"/>
    <s v="Rs.150"/>
    <n v="1"/>
    <n v="150"/>
  </r>
  <r>
    <n v="308577"/>
    <x v="1495"/>
    <n v="1"/>
    <x v="0"/>
    <s v="Gurgaon"/>
    <s v="DLF Phase 1, Gurgaon"/>
    <x v="557"/>
    <s v="Indian Rupees(Rs.)"/>
    <x v="0"/>
    <x v="1"/>
    <x v="2"/>
    <n v="447"/>
    <x v="15"/>
    <x v="5"/>
    <x v="0"/>
    <n v="9"/>
    <n v="26"/>
    <d v="2013-09-26T00:00:00"/>
    <s v="Rs.1000"/>
    <n v="1"/>
    <n v="1000"/>
  </r>
  <r>
    <n v="312022"/>
    <x v="4306"/>
    <n v="1"/>
    <x v="0"/>
    <s v="Gurgaon"/>
    <s v="DLF Phase 3, Gurgaon"/>
    <x v="22"/>
    <s v="Indian Rupees(Rs.)"/>
    <x v="0"/>
    <x v="1"/>
    <x v="1"/>
    <n v="18"/>
    <x v="14"/>
    <x v="4"/>
    <x v="3"/>
    <n v="9"/>
    <n v="7"/>
    <d v="2011-09-07T00:00:00"/>
    <s v="Rs.550"/>
    <n v="1"/>
    <n v="550"/>
  </r>
  <r>
    <n v="18238279"/>
    <x v="4307"/>
    <n v="1"/>
    <x v="0"/>
    <s v="Gurgaon"/>
    <s v="U-75/52, Near RBS Building, DLF Phase 3, Gurgaon"/>
    <x v="147"/>
    <s v="Indian Rupees(Rs.)"/>
    <x v="0"/>
    <x v="1"/>
    <x v="1"/>
    <n v="46"/>
    <x v="14"/>
    <x v="9"/>
    <x v="0"/>
    <n v="9"/>
    <n v="20"/>
    <d v="2013-09-20T00:00:00"/>
    <s v="Rs.550"/>
    <n v="1"/>
    <n v="550"/>
  </r>
  <r>
    <n v="7078"/>
    <x v="4308"/>
    <n v="1"/>
    <x v="0"/>
    <s v="Gurgaon"/>
    <s v="Near IFFCO Chowk Metro Station, Opposite Metro Pillar 141, DLF Phase 4, Gurgaon"/>
    <x v="270"/>
    <s v="Indian Rupees(Rs.)"/>
    <x v="1"/>
    <x v="1"/>
    <x v="2"/>
    <n v="210"/>
    <x v="15"/>
    <x v="4"/>
    <x v="3"/>
    <n v="9"/>
    <n v="14"/>
    <d v="2011-09-14T00:00:00"/>
    <s v="Rs.1000"/>
    <n v="1"/>
    <n v="1000"/>
  </r>
  <r>
    <n v="3700049"/>
    <x v="4309"/>
    <n v="1"/>
    <x v="0"/>
    <s v="Puducherry"/>
    <s v="Villa Shanti, 14, Suffren Street, White Town, Puducherry"/>
    <x v="215"/>
    <s v="Indian Rupees(Rs.)"/>
    <x v="0"/>
    <x v="0"/>
    <x v="3"/>
    <n v="535"/>
    <x v="58"/>
    <x v="3"/>
    <x v="3"/>
    <n v="1"/>
    <n v="22"/>
    <d v="2011-01-22T00:00:00"/>
    <s v="Rs.1500"/>
    <n v="1"/>
    <n v="1500"/>
  </r>
  <r>
    <n v="9674"/>
    <x v="1586"/>
    <n v="1"/>
    <x v="0"/>
    <s v="Gurgaon"/>
    <s v="212, DT City Centre Mall, MG Road, Gurgaon"/>
    <x v="72"/>
    <s v="Indian Rupees(Rs.)"/>
    <x v="0"/>
    <x v="1"/>
    <x v="1"/>
    <n v="108"/>
    <x v="13"/>
    <x v="20"/>
    <x v="1"/>
    <n v="9"/>
    <n v="8"/>
    <d v="2016-09-08T00:00:00"/>
    <s v="Rs.800"/>
    <n v="1"/>
    <n v="800"/>
  </r>
  <r>
    <n v="5019"/>
    <x v="4310"/>
    <n v="1"/>
    <x v="0"/>
    <s v="Gurgaon"/>
    <s v="Fortune Select Excalibur, Sohna Road, Gurgaon"/>
    <x v="22"/>
    <s v="Indian Rupees(Rs.)"/>
    <x v="0"/>
    <x v="0"/>
    <x v="2"/>
    <n v="42"/>
    <x v="15"/>
    <x v="7"/>
    <x v="2"/>
    <n v="9"/>
    <n v="8"/>
    <d v="2018-09-08T00:00:00"/>
    <s v="Rs.1000"/>
    <n v="1"/>
    <n v="1000"/>
  </r>
  <r>
    <n v="307786"/>
    <x v="1721"/>
    <n v="1"/>
    <x v="0"/>
    <s v="Gurgaon"/>
    <s v="Ground Floor, South Wing, HUDA City Centre Metro Station, Sector 29, Gurgaon"/>
    <x v="7"/>
    <s v="Indian Rupees(Rs.)"/>
    <x v="0"/>
    <x v="0"/>
    <x v="1"/>
    <n v="183"/>
    <x v="10"/>
    <x v="5"/>
    <x v="6"/>
    <n v="9"/>
    <n v="7"/>
    <d v="2010-09-07T00:00:00"/>
    <s v="Rs.700"/>
    <n v="1"/>
    <n v="700"/>
  </r>
  <r>
    <n v="302336"/>
    <x v="4311"/>
    <n v="1"/>
    <x v="0"/>
    <s v="Gurgaon"/>
    <s v="Jukaso It Suites, Plot 1, IDC Industrial Area, Near Sector 14, Gurgaon"/>
    <x v="940"/>
    <s v="Indian Rupees(Rs.)"/>
    <x v="1"/>
    <x v="0"/>
    <x v="2"/>
    <n v="21"/>
    <x v="58"/>
    <x v="27"/>
    <x v="7"/>
    <n v="9"/>
    <n v="20"/>
    <d v="2017-09-20T00:00:00"/>
    <s v="Rs.1500"/>
    <n v="1"/>
    <n v="1500"/>
  </r>
  <r>
    <n v="308840"/>
    <x v="4312"/>
    <n v="1"/>
    <x v="0"/>
    <s v="Gurgaon"/>
    <s v="LG-33, Lower Ground Floor, MGF Metropolis Mall, MG Road, Gurgaon"/>
    <x v="6"/>
    <s v="Indian Rupees(Rs.)"/>
    <x v="0"/>
    <x v="0"/>
    <x v="0"/>
    <n v="120"/>
    <x v="11"/>
    <x v="17"/>
    <x v="0"/>
    <n v="9"/>
    <n v="18"/>
    <d v="2013-09-18T00:00:00"/>
    <s v="Rs.450"/>
    <n v="1"/>
    <n v="450"/>
  </r>
  <r>
    <n v="420"/>
    <x v="4313"/>
    <n v="1"/>
    <x v="0"/>
    <s v="Gurgaon"/>
    <s v="3rd Floor, MGF Metropolitan Mall, MG Road, Gurgaon"/>
    <x v="533"/>
    <s v="Indian Rupees(Rs.)"/>
    <x v="1"/>
    <x v="0"/>
    <x v="1"/>
    <n v="501"/>
    <x v="18"/>
    <x v="20"/>
    <x v="3"/>
    <n v="9"/>
    <n v="28"/>
    <d v="2011-09-28T00:00:00"/>
    <s v="Rs.750"/>
    <n v="1"/>
    <n v="750"/>
  </r>
  <r>
    <n v="18337917"/>
    <x v="4314"/>
    <n v="1"/>
    <x v="0"/>
    <s v="Gurgaon"/>
    <s v="R3-B, 3rd Floor, MGF Metropolitan Mall, MG Road, Gurgaon"/>
    <x v="941"/>
    <s v="Indian Rupees(Rs.)"/>
    <x v="1"/>
    <x v="0"/>
    <x v="1"/>
    <n v="62"/>
    <x v="17"/>
    <x v="19"/>
    <x v="1"/>
    <n v="9"/>
    <n v="13"/>
    <d v="2016-09-13T00:00:00"/>
    <s v="Rs.900"/>
    <n v="1"/>
    <n v="900"/>
  </r>
  <r>
    <n v="18017239"/>
    <x v="4315"/>
    <n v="1"/>
    <x v="0"/>
    <s v="Gurgaon"/>
    <s v="154-B, New Colony Road, New Colony, Old Railway Road, Gurgaon"/>
    <x v="61"/>
    <s v="Indian Rupees(Rs.)"/>
    <x v="0"/>
    <x v="0"/>
    <x v="0"/>
    <n v="18"/>
    <x v="3"/>
    <x v="7"/>
    <x v="4"/>
    <n v="9"/>
    <n v="23"/>
    <d v="2014-09-23T00:00:00"/>
    <s v="Rs.100"/>
    <n v="1"/>
    <n v="100"/>
  </r>
  <r>
    <n v="18396391"/>
    <x v="4316"/>
    <n v="1"/>
    <x v="0"/>
    <s v="Gurgaon"/>
    <s v="Sohna Chowk, Old Railway Road, Gurgaon"/>
    <x v="0"/>
    <s v="Indian Rupees(Rs.)"/>
    <x v="0"/>
    <x v="0"/>
    <x v="0"/>
    <n v="1"/>
    <x v="4"/>
    <x v="0"/>
    <x v="6"/>
    <n v="9"/>
    <n v="1"/>
    <d v="2010-09-01T00:00:00"/>
    <s v="Rs.150"/>
    <n v="1"/>
    <n v="150"/>
  </r>
  <r>
    <n v="18391132"/>
    <x v="4317"/>
    <n v="1"/>
    <x v="0"/>
    <s v="Gurgaon"/>
    <s v="T 1-107, One Horizon Centre, Golf Course Road, Gurgaon"/>
    <x v="942"/>
    <s v="Indian Rupees(Rs.)"/>
    <x v="1"/>
    <x v="0"/>
    <x v="2"/>
    <n v="37"/>
    <x v="58"/>
    <x v="9"/>
    <x v="4"/>
    <n v="9"/>
    <n v="15"/>
    <d v="2014-09-15T00:00:00"/>
    <s v="Rs.1500"/>
    <n v="1"/>
    <n v="1500"/>
  </r>
  <r>
    <n v="312105"/>
    <x v="4306"/>
    <n v="1"/>
    <x v="0"/>
    <s v="Gurgaon"/>
    <s v="Palam Vihar, Gurgaon"/>
    <x v="22"/>
    <s v="Indian Rupees(Rs.)"/>
    <x v="0"/>
    <x v="1"/>
    <x v="1"/>
    <n v="6"/>
    <x v="14"/>
    <x v="11"/>
    <x v="7"/>
    <n v="9"/>
    <n v="28"/>
    <d v="2017-09-28T00:00:00"/>
    <s v="Rs.550"/>
    <n v="1"/>
    <n v="550"/>
  </r>
  <r>
    <n v="309030"/>
    <x v="1697"/>
    <n v="1"/>
    <x v="0"/>
    <s v="Gurgaon"/>
    <s v="2nd Floor, Raheja Mall, Sohna Road, Gurgaon"/>
    <x v="147"/>
    <s v="Indian Rupees(Rs.)"/>
    <x v="0"/>
    <x v="1"/>
    <x v="1"/>
    <n v="100"/>
    <x v="10"/>
    <x v="11"/>
    <x v="2"/>
    <n v="9"/>
    <n v="13"/>
    <d v="2018-09-13T00:00:00"/>
    <s v="Rs.700"/>
    <n v="1"/>
    <n v="700"/>
  </r>
  <r>
    <n v="5061"/>
    <x v="1526"/>
    <n v="1"/>
    <x v="0"/>
    <s v="Gurgaon"/>
    <s v="Old Delhi Road, Opposite Ajit Cinema, Sector 14, Gurgaon"/>
    <x v="444"/>
    <s v="Indian Rupees(Rs.)"/>
    <x v="1"/>
    <x v="0"/>
    <x v="1"/>
    <n v="16"/>
    <x v="13"/>
    <x v="20"/>
    <x v="0"/>
    <n v="9"/>
    <n v="21"/>
    <d v="2013-09-21T00:00:00"/>
    <s v="Rs.800"/>
    <n v="1"/>
    <n v="800"/>
  </r>
  <r>
    <n v="18387990"/>
    <x v="4318"/>
    <n v="1"/>
    <x v="0"/>
    <s v="Gurgaon"/>
    <s v="Sector 14, Gurgaon"/>
    <x v="25"/>
    <s v="Indian Rupees(Rs.)"/>
    <x v="0"/>
    <x v="1"/>
    <x v="1"/>
    <n v="9"/>
    <x v="8"/>
    <x v="6"/>
    <x v="5"/>
    <n v="9"/>
    <n v="28"/>
    <d v="2012-09-28T00:00:00"/>
    <s v="Rs.650"/>
    <n v="1"/>
    <n v="650"/>
  </r>
  <r>
    <n v="18153548"/>
    <x v="4319"/>
    <n v="1"/>
    <x v="0"/>
    <s v="Gurgaon"/>
    <s v="Shop 56, Opposite Hope Apartments, Main Jharsa Road, Sector 15, Gurgaon"/>
    <x v="572"/>
    <s v="Indian Rupees(Rs.)"/>
    <x v="0"/>
    <x v="0"/>
    <x v="0"/>
    <n v="12"/>
    <x v="7"/>
    <x v="11"/>
    <x v="5"/>
    <n v="9"/>
    <n v="3"/>
    <d v="2012-09-03T00:00:00"/>
    <s v="Rs.350"/>
    <n v="1"/>
    <n v="350"/>
  </r>
  <r>
    <n v="302256"/>
    <x v="4320"/>
    <n v="1"/>
    <x v="0"/>
    <s v="Gurgaon"/>
    <s v="17 &amp; 18, Old Delhi Road, Sector 17, Gurgaon"/>
    <x v="0"/>
    <s v="Indian Rupees(Rs.)"/>
    <x v="0"/>
    <x v="0"/>
    <x v="0"/>
    <n v="1"/>
    <x v="4"/>
    <x v="0"/>
    <x v="7"/>
    <n v="9"/>
    <n v="26"/>
    <d v="2017-09-26T00:00:00"/>
    <s v="Rs.150"/>
    <n v="1"/>
    <n v="150"/>
  </r>
  <r>
    <n v="18254529"/>
    <x v="4321"/>
    <n v="1"/>
    <x v="0"/>
    <s v="Gurgaon"/>
    <s v="SCO 53, Sector 29, Gurgaon"/>
    <x v="943"/>
    <s v="Indian Rupees(Rs.)"/>
    <x v="1"/>
    <x v="0"/>
    <x v="2"/>
    <n v="401"/>
    <x v="58"/>
    <x v="3"/>
    <x v="5"/>
    <n v="9"/>
    <n v="21"/>
    <d v="2012-09-21T00:00:00"/>
    <s v="Rs.1500"/>
    <n v="1"/>
    <n v="1500"/>
  </r>
  <r>
    <n v="18435794"/>
    <x v="4322"/>
    <n v="1"/>
    <x v="0"/>
    <s v="Gurgaon"/>
    <s v="Oysters Beach, Sector 29, Gurgaon"/>
    <x v="944"/>
    <s v="Indian Rupees(Rs.)"/>
    <x v="1"/>
    <x v="0"/>
    <x v="2"/>
    <n v="166"/>
    <x v="68"/>
    <x v="2"/>
    <x v="3"/>
    <n v="9"/>
    <n v="4"/>
    <d v="2011-09-04T00:00:00"/>
    <s v="Rs.1250"/>
    <n v="1"/>
    <n v="1250"/>
  </r>
  <r>
    <n v="18025114"/>
    <x v="4323"/>
    <n v="1"/>
    <x v="0"/>
    <s v="Gurgaon"/>
    <s v="2nd Floor, Star Tower, Exit 8, NH-8, Sector 30, Gurgaon"/>
    <x v="945"/>
    <s v="Indian Rupees(Rs.)"/>
    <x v="1"/>
    <x v="0"/>
    <x v="2"/>
    <n v="242"/>
    <x v="69"/>
    <x v="19"/>
    <x v="6"/>
    <n v="9"/>
    <n v="10"/>
    <d v="2010-09-10T00:00:00"/>
    <s v="Rs.1850"/>
    <n v="1"/>
    <n v="1850"/>
  </r>
  <r>
    <n v="5011"/>
    <x v="4324"/>
    <n v="1"/>
    <x v="0"/>
    <s v="Gurgaon"/>
    <s v="HUDA Market, Sector 56, Gurgaon"/>
    <x v="12"/>
    <s v="Indian Rupees(Rs.)"/>
    <x v="0"/>
    <x v="0"/>
    <x v="0"/>
    <n v="6"/>
    <x v="4"/>
    <x v="10"/>
    <x v="8"/>
    <n v="9"/>
    <n v="15"/>
    <d v="2015-09-15T00:00:00"/>
    <s v="Rs.150"/>
    <n v="1"/>
    <n v="150"/>
  </r>
  <r>
    <n v="18254541"/>
    <x v="4325"/>
    <n v="1"/>
    <x v="0"/>
    <s v="Gurgaon"/>
    <s v="Shop 8, District Shopping Centre, Sector 56, Gurgaon"/>
    <x v="714"/>
    <s v="Indian Rupees(Rs.)"/>
    <x v="0"/>
    <x v="1"/>
    <x v="1"/>
    <n v="46"/>
    <x v="13"/>
    <x v="9"/>
    <x v="8"/>
    <n v="9"/>
    <n v="11"/>
    <d v="2015-09-11T00:00:00"/>
    <s v="Rs.800"/>
    <n v="1"/>
    <n v="800"/>
  </r>
  <r>
    <n v="305140"/>
    <x v="4326"/>
    <n v="1"/>
    <x v="0"/>
    <s v="Gurgaon"/>
    <s v="A1-148, Near Pawan Estate, Sector 56, Gurgaon"/>
    <x v="0"/>
    <s v="Indian Rupees(Rs.)"/>
    <x v="0"/>
    <x v="0"/>
    <x v="0"/>
    <n v="2"/>
    <x v="4"/>
    <x v="0"/>
    <x v="5"/>
    <n v="9"/>
    <n v="24"/>
    <d v="2012-09-24T00:00:00"/>
    <s v="Rs.150"/>
    <n v="1"/>
    <n v="150"/>
  </r>
  <r>
    <n v="18336484"/>
    <x v="4327"/>
    <n v="1"/>
    <x v="0"/>
    <s v="Gurgaon"/>
    <s v="SCO 2, Dyal Market, Shivpuri, Near Sector 7, Gurgaon"/>
    <x v="8"/>
    <s v="Indian Rupees(Rs.)"/>
    <x v="0"/>
    <x v="1"/>
    <x v="0"/>
    <n v="32"/>
    <x v="11"/>
    <x v="11"/>
    <x v="4"/>
    <n v="9"/>
    <n v="9"/>
    <d v="2014-09-09T00:00:00"/>
    <s v="Rs.450"/>
    <n v="1"/>
    <n v="450"/>
  </r>
  <r>
    <n v="1655"/>
    <x v="4328"/>
    <n v="1"/>
    <x v="0"/>
    <s v="Gurgaon"/>
    <s v="S 135, Shopping Mall, Market Road, Arjun Marg, DLF Phase 1, Gurgaon"/>
    <x v="904"/>
    <s v="Indian Rupees(Rs.)"/>
    <x v="0"/>
    <x v="0"/>
    <x v="0"/>
    <n v="28"/>
    <x v="11"/>
    <x v="6"/>
    <x v="5"/>
    <n v="9"/>
    <n v="4"/>
    <d v="2012-09-04T00:00:00"/>
    <s v="Rs.450"/>
    <n v="1"/>
    <n v="450"/>
  </r>
  <r>
    <n v="18025103"/>
    <x v="4329"/>
    <n v="1"/>
    <x v="0"/>
    <s v="Gurgaon"/>
    <s v="A-202 &amp; 203, Supermart 1, DLF Phase 4, Gurgaon"/>
    <x v="946"/>
    <s v="Indian Rupees(Rs.)"/>
    <x v="1"/>
    <x v="1"/>
    <x v="2"/>
    <n v="344"/>
    <x v="57"/>
    <x v="14"/>
    <x v="5"/>
    <n v="9"/>
    <n v="23"/>
    <d v="2012-09-23T00:00:00"/>
    <s v="Rs.1100"/>
    <n v="1"/>
    <n v="1100"/>
  </r>
  <r>
    <n v="3700037"/>
    <x v="4330"/>
    <n v="1"/>
    <x v="0"/>
    <s v="Puducherry"/>
    <s v="5, Rue De La Caserne, White Town, Puducherry"/>
    <x v="947"/>
    <s v="Indian Rupees(Rs.)"/>
    <x v="0"/>
    <x v="0"/>
    <x v="3"/>
    <n v="456"/>
    <x v="58"/>
    <x v="5"/>
    <x v="8"/>
    <n v="1"/>
    <n v="19"/>
    <d v="2015-01-19T00:00:00"/>
    <s v="Rs.1500"/>
    <n v="1"/>
    <n v="1500"/>
  </r>
  <r>
    <n v="130888"/>
    <x v="4331"/>
    <n v="1"/>
    <x v="0"/>
    <s v="Goa"/>
    <s v="Swami Vivekanand Road, Near ICICI Bank, Panaji, Goa"/>
    <x v="948"/>
    <s v="Indian Rupees(Rs.)"/>
    <x v="0"/>
    <x v="0"/>
    <x v="3"/>
    <n v="681"/>
    <x v="58"/>
    <x v="16"/>
    <x v="4"/>
    <n v="12"/>
    <n v="18"/>
    <d v="2014-12-18T00:00:00"/>
    <s v="Rs.1500"/>
    <n v="1"/>
    <n v="1500"/>
  </r>
  <r>
    <n v="3700036"/>
    <x v="4332"/>
    <n v="1"/>
    <x v="0"/>
    <s v="Puducherry"/>
    <s v="The Promenade, 23, Goubert Avenue, White Town, Puducherry"/>
    <x v="949"/>
    <s v="Indian Rupees(Rs.)"/>
    <x v="0"/>
    <x v="0"/>
    <x v="3"/>
    <n v="192"/>
    <x v="58"/>
    <x v="5"/>
    <x v="6"/>
    <n v="11"/>
    <n v="20"/>
    <d v="2010-11-20T00:00:00"/>
    <s v="Rs.1500"/>
    <n v="1"/>
    <n v="1500"/>
  </r>
  <r>
    <n v="18446404"/>
    <x v="1748"/>
    <n v="1"/>
    <x v="0"/>
    <s v="Gurgaon"/>
    <s v="Plot 131, Phase 1, Udyog Vihar, Gurgaon"/>
    <x v="950"/>
    <s v="Indian Rupees(Rs.)"/>
    <x v="0"/>
    <x v="0"/>
    <x v="1"/>
    <n v="6"/>
    <x v="10"/>
    <x v="13"/>
    <x v="0"/>
    <n v="9"/>
    <n v="6"/>
    <d v="2013-09-06T00:00:00"/>
    <s v="Rs.700"/>
    <n v="1"/>
    <n v="700"/>
  </r>
  <r>
    <n v="18435802"/>
    <x v="1776"/>
    <n v="1"/>
    <x v="0"/>
    <s v="Gurgaon"/>
    <s v="Udyog Vihar, Gurgaon"/>
    <x v="643"/>
    <s v="Indian Rupees(Rs.)"/>
    <x v="0"/>
    <x v="1"/>
    <x v="1"/>
    <n v="7"/>
    <x v="10"/>
    <x v="15"/>
    <x v="4"/>
    <n v="9"/>
    <n v="13"/>
    <d v="2014-09-13T00:00:00"/>
    <s v="Rs.700"/>
    <n v="1"/>
    <n v="700"/>
  </r>
  <r>
    <n v="18337882"/>
    <x v="180"/>
    <n v="1"/>
    <x v="0"/>
    <s v="Gurgaon"/>
    <s v="Unitech Cyber Park, Sector 39, Gurgaon, Gurgaon"/>
    <x v="7"/>
    <s v="Indian Rupees(Rs.)"/>
    <x v="0"/>
    <x v="1"/>
    <x v="1"/>
    <n v="3"/>
    <x v="13"/>
    <x v="0"/>
    <x v="3"/>
    <n v="9"/>
    <n v="15"/>
    <d v="2011-09-15T00:00:00"/>
    <s v="Rs.800"/>
    <n v="1"/>
    <n v="800"/>
  </r>
  <r>
    <n v="300082"/>
    <x v="4333"/>
    <n v="1"/>
    <x v="0"/>
    <s v="Gurgaon"/>
    <s v="UGF-9, Vyapar Kendra, Phase 1, Sushant Lok, Gurgaon"/>
    <x v="0"/>
    <s v="Indian Rupees(Rs.)"/>
    <x v="0"/>
    <x v="0"/>
    <x v="0"/>
    <n v="7"/>
    <x v="1"/>
    <x v="20"/>
    <x v="6"/>
    <n v="9"/>
    <n v="22"/>
    <d v="2010-09-22T00:00:00"/>
    <s v="Rs.200"/>
    <n v="1"/>
    <n v="200"/>
  </r>
  <r>
    <n v="9122"/>
    <x v="4334"/>
    <n v="1"/>
    <x v="0"/>
    <s v="Gurgaon"/>
    <s v="GF-40, Opposite Mother Dairy, Vyapar Kendra, Phase 1, Sushant Lok, Gurgaon"/>
    <x v="57"/>
    <s v="Indian Rupees(Rs.)"/>
    <x v="0"/>
    <x v="0"/>
    <x v="0"/>
    <n v="66"/>
    <x v="1"/>
    <x v="9"/>
    <x v="8"/>
    <n v="9"/>
    <n v="11"/>
    <d v="2015-09-11T00:00:00"/>
    <s v="Rs.200"/>
    <n v="1"/>
    <n v="200"/>
  </r>
  <r>
    <n v="3100030"/>
    <x v="4335"/>
    <n v="1"/>
    <x v="0"/>
    <s v="Mangalore"/>
    <s v="Goldfinch Hotel, Bunts Hostel Road, Near Jyoti Circle, Balmatta, Mangalore"/>
    <x v="2"/>
    <s v="Indian Rupees(Rs.)"/>
    <x v="0"/>
    <x v="0"/>
    <x v="3"/>
    <n v="183"/>
    <x v="58"/>
    <x v="9"/>
    <x v="0"/>
    <n v="10"/>
    <n v="5"/>
    <d v="2013-10-05T00:00:00"/>
    <s v="Rs.1500"/>
    <n v="1"/>
    <n v="1500"/>
  </r>
  <r>
    <n v="302288"/>
    <x v="4336"/>
    <n v="1"/>
    <x v="0"/>
    <s v="Gurgaon"/>
    <s v="Shop 217, 2nd Floor, Cross Point Mall, DLF Phase 4, Gurgaon"/>
    <x v="641"/>
    <s v="Indian Rupees(Rs.)"/>
    <x v="0"/>
    <x v="1"/>
    <x v="2"/>
    <n v="351"/>
    <x v="15"/>
    <x v="9"/>
    <x v="2"/>
    <n v="8"/>
    <n v="1"/>
    <d v="2018-08-01T00:00:00"/>
    <s v="Rs.1000"/>
    <n v="1"/>
    <n v="1000"/>
  </r>
  <r>
    <n v="18439181"/>
    <x v="4337"/>
    <n v="1"/>
    <x v="0"/>
    <s v="Surat"/>
    <s v="Western Vesu Point, Near Reliance Market, Vesu, Surat"/>
    <x v="464"/>
    <s v="Indian Rupees(Rs.)"/>
    <x v="0"/>
    <x v="0"/>
    <x v="3"/>
    <n v="47"/>
    <x v="58"/>
    <x v="4"/>
    <x v="6"/>
    <n v="10"/>
    <n v="3"/>
    <d v="2010-10-03T00:00:00"/>
    <s v="Rs.1500"/>
    <n v="1"/>
    <n v="1500"/>
  </r>
  <r>
    <n v="18409224"/>
    <x v="4338"/>
    <n v="1"/>
    <x v="0"/>
    <s v="Gurgaon"/>
    <s v="Shop 106-107, Cyber Hub, DLF Cyber City, Gurgaon"/>
    <x v="951"/>
    <s v="Indian Rupees(Rs.)"/>
    <x v="0"/>
    <x v="0"/>
    <x v="2"/>
    <n v="177"/>
    <x v="16"/>
    <x v="23"/>
    <x v="8"/>
    <n v="8"/>
    <n v="8"/>
    <d v="2015-08-08T00:00:00"/>
    <s v="Rs.1200"/>
    <n v="1"/>
    <n v="1200"/>
  </r>
  <r>
    <n v="308357"/>
    <x v="4339"/>
    <n v="1"/>
    <x v="0"/>
    <s v="Gurgaon"/>
    <s v="103, 1st Floor, Cyber Hub, DLF Cyber City, Gurgaon"/>
    <x v="250"/>
    <s v="Indian Rupees(Rs.)"/>
    <x v="1"/>
    <x v="0"/>
    <x v="2"/>
    <n v="313"/>
    <x v="59"/>
    <x v="7"/>
    <x v="2"/>
    <n v="8"/>
    <n v="17"/>
    <d v="2018-08-17T00:00:00"/>
    <s v="Rs.1800"/>
    <n v="1"/>
    <n v="1800"/>
  </r>
  <r>
    <n v="309883"/>
    <x v="4145"/>
    <n v="1"/>
    <x v="0"/>
    <s v="Gurgaon"/>
    <s v="Shop 108, 1st Floor, Cyber Hub, DLF Cyber City, Gurgaon"/>
    <x v="0"/>
    <s v="Indian Rupees(Rs.)"/>
    <x v="0"/>
    <x v="0"/>
    <x v="2"/>
    <n v="734"/>
    <x v="57"/>
    <x v="7"/>
    <x v="2"/>
    <n v="8"/>
    <n v="27"/>
    <d v="2018-08-27T00:00:00"/>
    <s v="Rs.1100"/>
    <n v="1"/>
    <n v="1100"/>
  </r>
  <r>
    <n v="4992"/>
    <x v="4340"/>
    <n v="1"/>
    <x v="0"/>
    <s v="Gurgaon"/>
    <s v="Near DLF Phase 2 Rapid Metro Station, DLF Cyber City, Gurgaon"/>
    <x v="444"/>
    <s v="Indian Rupees(Rs.)"/>
    <x v="1"/>
    <x v="0"/>
    <x v="2"/>
    <n v="185"/>
    <x v="16"/>
    <x v="13"/>
    <x v="6"/>
    <n v="8"/>
    <n v="18"/>
    <d v="2010-08-18T00:00:00"/>
    <s v="Rs.1200"/>
    <n v="1"/>
    <n v="1200"/>
  </r>
  <r>
    <n v="5960"/>
    <x v="4341"/>
    <n v="1"/>
    <x v="0"/>
    <s v="Gurgaon"/>
    <s v="R-2, Level 2, DLF Galleria, DLF Phase 4, Gurgaon"/>
    <x v="33"/>
    <s v="Indian Rupees(Rs.)"/>
    <x v="1"/>
    <x v="0"/>
    <x v="2"/>
    <n v="294"/>
    <x v="62"/>
    <x v="4"/>
    <x v="8"/>
    <n v="8"/>
    <n v="28"/>
    <d v="2015-08-28T00:00:00"/>
    <s v="Rs.1700"/>
    <n v="1"/>
    <n v="1700"/>
  </r>
  <r>
    <n v="4620"/>
    <x v="1652"/>
    <n v="1"/>
    <x v="0"/>
    <s v="Gurgaon"/>
    <s v="SG-84 &amp; 85, DLF Galleria, DLF Phase 4, Gurgaon"/>
    <x v="42"/>
    <s v="Indian Rupees(Rs.)"/>
    <x v="0"/>
    <x v="0"/>
    <x v="1"/>
    <n v="88"/>
    <x v="13"/>
    <x v="26"/>
    <x v="7"/>
    <n v="8"/>
    <n v="8"/>
    <d v="2017-08-08T00:00:00"/>
    <s v="Rs.800"/>
    <n v="1"/>
    <n v="800"/>
  </r>
  <r>
    <n v="8805"/>
    <x v="4342"/>
    <n v="1"/>
    <x v="0"/>
    <s v="Gurgaon"/>
    <s v="7, Food Court, 3rd Floor, DLF Mega Mall, DLF Phase 1, Gurgaon"/>
    <x v="27"/>
    <s v="Indian Rupees(Rs.)"/>
    <x v="0"/>
    <x v="0"/>
    <x v="2"/>
    <n v="49"/>
    <x v="58"/>
    <x v="10"/>
    <x v="6"/>
    <n v="8"/>
    <n v="14"/>
    <d v="2010-08-14T00:00:00"/>
    <s v="Rs.1500"/>
    <n v="1"/>
    <n v="1500"/>
  </r>
  <r>
    <n v="308605"/>
    <x v="4343"/>
    <n v="1"/>
    <x v="0"/>
    <s v="Gurgaon"/>
    <s v="A Block, DLF Phase 1, Gurgaon"/>
    <x v="270"/>
    <s v="Indian Rupees(Rs.)"/>
    <x v="0"/>
    <x v="0"/>
    <x v="1"/>
    <n v="84"/>
    <x v="18"/>
    <x v="4"/>
    <x v="7"/>
    <n v="8"/>
    <n v="14"/>
    <d v="2017-08-14T00:00:00"/>
    <s v="Rs.750"/>
    <n v="1"/>
    <n v="750"/>
  </r>
  <r>
    <n v="312995"/>
    <x v="1729"/>
    <n v="1"/>
    <x v="0"/>
    <s v="Gurgaon"/>
    <s v="H-16/6, Ground Floor, DLF Phase 1, Gurgaon"/>
    <x v="103"/>
    <s v="Indian Rupees(Rs.)"/>
    <x v="0"/>
    <x v="1"/>
    <x v="1"/>
    <n v="403"/>
    <x v="10"/>
    <x v="3"/>
    <x v="3"/>
    <n v="8"/>
    <n v="3"/>
    <d v="2011-08-03T00:00:00"/>
    <s v="Rs.700"/>
    <n v="1"/>
    <n v="700"/>
  </r>
  <r>
    <n v="18431563"/>
    <x v="4344"/>
    <n v="1"/>
    <x v="0"/>
    <s v="Gurgaon"/>
    <s v="1st Floor, Rapid Metro Station, DLF Phase 3, Gurgaon"/>
    <x v="62"/>
    <s v="Indian Rupees(Rs.)"/>
    <x v="0"/>
    <x v="0"/>
    <x v="1"/>
    <n v="15"/>
    <x v="14"/>
    <x v="15"/>
    <x v="6"/>
    <n v="8"/>
    <n v="25"/>
    <d v="2010-08-25T00:00:00"/>
    <s v="Rs.550"/>
    <n v="1"/>
    <n v="550"/>
  </r>
  <r>
    <n v="18352208"/>
    <x v="4345"/>
    <n v="1"/>
    <x v="0"/>
    <s v="Gurgaon"/>
    <s v="U 55, DLF Phase 3, Gurgaon"/>
    <x v="22"/>
    <s v="Indian Rupees(Rs.)"/>
    <x v="0"/>
    <x v="1"/>
    <x v="0"/>
    <n v="55"/>
    <x v="1"/>
    <x v="21"/>
    <x v="2"/>
    <n v="8"/>
    <n v="11"/>
    <d v="2018-08-11T00:00:00"/>
    <s v="Rs.200"/>
    <n v="1"/>
    <n v="200"/>
  </r>
  <r>
    <n v="18025125"/>
    <x v="4346"/>
    <n v="1"/>
    <x v="0"/>
    <s v="Gurgaon"/>
    <s v="DLF Phase 4, Gurgaon"/>
    <x v="952"/>
    <s v="Indian Rupees(Rs.)"/>
    <x v="0"/>
    <x v="1"/>
    <x v="1"/>
    <n v="461"/>
    <x v="18"/>
    <x v="7"/>
    <x v="6"/>
    <n v="8"/>
    <n v="16"/>
    <d v="2010-08-16T00:00:00"/>
    <s v="Rs.750"/>
    <n v="1"/>
    <n v="750"/>
  </r>
  <r>
    <n v="307366"/>
    <x v="4347"/>
    <n v="1"/>
    <x v="0"/>
    <s v="Gurgaon"/>
    <s v="GK-1, Upper Basement, DLF South Point Mall, Golf Course Road, Gurgaon"/>
    <x v="7"/>
    <s v="Indian Rupees(Rs.)"/>
    <x v="0"/>
    <x v="0"/>
    <x v="1"/>
    <n v="59"/>
    <x v="14"/>
    <x v="7"/>
    <x v="8"/>
    <n v="8"/>
    <n v="7"/>
    <d v="2015-08-07T00:00:00"/>
    <s v="Rs.550"/>
    <n v="1"/>
    <n v="550"/>
  </r>
  <r>
    <n v="18366026"/>
    <x v="4348"/>
    <n v="1"/>
    <x v="0"/>
    <s v="Gurgaon"/>
    <s v="101 &amp; 101B, 1st Floor, DLF South Mall, Golf Course Road, Gurgaon"/>
    <x v="953"/>
    <s v="Indian Rupees(Rs.)"/>
    <x v="1"/>
    <x v="0"/>
    <x v="1"/>
    <n v="40"/>
    <x v="13"/>
    <x v="5"/>
    <x v="3"/>
    <n v="8"/>
    <n v="17"/>
    <d v="2011-08-17T00:00:00"/>
    <s v="Rs.800"/>
    <n v="1"/>
    <n v="800"/>
  </r>
  <r>
    <n v="18369321"/>
    <x v="4349"/>
    <n v="1"/>
    <x v="0"/>
    <s v="Patna"/>
    <s v="5th Floor, Nutan Plaza, Bander Bagicha, Fraser Road Area, Patna"/>
    <x v="3"/>
    <s v="Indian Rupees(Rs.)"/>
    <x v="0"/>
    <x v="0"/>
    <x v="3"/>
    <n v="32"/>
    <x v="58"/>
    <x v="9"/>
    <x v="0"/>
    <n v="7"/>
    <n v="1"/>
    <d v="2013-07-01T00:00:00"/>
    <s v="Rs.1500"/>
    <n v="1"/>
    <n v="1500"/>
  </r>
  <r>
    <n v="3400350"/>
    <x v="4350"/>
    <n v="1"/>
    <x v="0"/>
    <s v="Agra"/>
    <s v="Parador Hotel, 3A-3B, Phase 1, Fatehabad Road, Taj Nagri, Tajganj, Agra"/>
    <x v="31"/>
    <s v="Indian Rupees(Rs.)"/>
    <x v="0"/>
    <x v="0"/>
    <x v="3"/>
    <n v="57"/>
    <x v="58"/>
    <x v="5"/>
    <x v="2"/>
    <n v="6"/>
    <n v="20"/>
    <d v="2018-06-20T00:00:00"/>
    <s v="Rs.1500"/>
    <n v="1"/>
    <n v="1500"/>
  </r>
  <r>
    <n v="306880"/>
    <x v="4351"/>
    <n v="1"/>
    <x v="0"/>
    <s v="Gurgaon"/>
    <s v="1185, Near Ocus Technopolis Building, Golf Course Road, Gurgaon"/>
    <x v="7"/>
    <s v="Indian Rupees(Rs.)"/>
    <x v="0"/>
    <x v="0"/>
    <x v="0"/>
    <n v="116"/>
    <x v="11"/>
    <x v="9"/>
    <x v="1"/>
    <n v="8"/>
    <n v="5"/>
    <d v="2016-08-05T00:00:00"/>
    <s v="Rs.450"/>
    <n v="1"/>
    <n v="450"/>
  </r>
  <r>
    <n v="3200021"/>
    <x v="4352"/>
    <n v="1"/>
    <x v="0"/>
    <s v="Vadodara"/>
    <s v="33, Sampatrao Colony, Alkapuri, Vadodara"/>
    <x v="954"/>
    <s v="Indian Rupees(Rs.)"/>
    <x v="0"/>
    <x v="0"/>
    <x v="3"/>
    <n v="276"/>
    <x v="58"/>
    <x v="2"/>
    <x v="1"/>
    <n v="6"/>
    <n v="28"/>
    <d v="2016-06-28T00:00:00"/>
    <s v="Rs.1500"/>
    <n v="1"/>
    <n v="1500"/>
  </r>
  <r>
    <n v="3600436"/>
    <x v="4353"/>
    <n v="1"/>
    <x v="0"/>
    <s v="Mysore"/>
    <s v="Plot 440A, Hebbal Industrial Area, Near Infosys Campus, Vijay Nagar, Mysore"/>
    <x v="449"/>
    <s v="Indian Rupees(Rs.)"/>
    <x v="0"/>
    <x v="0"/>
    <x v="3"/>
    <n v="11"/>
    <x v="58"/>
    <x v="15"/>
    <x v="2"/>
    <n v="11"/>
    <n v="6"/>
    <d v="2018-11-06T00:00:00"/>
    <s v="Rs.1500"/>
    <n v="1"/>
    <n v="1500"/>
  </r>
  <r>
    <n v="307533"/>
    <x v="4354"/>
    <n v="1"/>
    <x v="0"/>
    <s v="Gurgaon"/>
    <s v="Leisure Inn, 17/6, Old Delhi Gurgaon Road, Sector 14, Gurgaon"/>
    <x v="33"/>
    <s v="Indian Rupees(Rs.)"/>
    <x v="1"/>
    <x v="0"/>
    <x v="2"/>
    <n v="6"/>
    <x v="65"/>
    <x v="10"/>
    <x v="7"/>
    <n v="8"/>
    <n v="26"/>
    <d v="2017-08-26T00:00:00"/>
    <s v="Rs.1900"/>
    <n v="1"/>
    <n v="1900"/>
  </r>
  <r>
    <n v="307426"/>
    <x v="4355"/>
    <n v="1"/>
    <x v="0"/>
    <s v="Gurgaon"/>
    <s v="Leisure Inn, 17/6, Old Delhi Gurgaon Road, Sector 14, Gurgaon"/>
    <x v="597"/>
    <s v="Indian Rupees(Rs.)"/>
    <x v="1"/>
    <x v="0"/>
    <x v="2"/>
    <n v="10"/>
    <x v="16"/>
    <x v="10"/>
    <x v="3"/>
    <n v="8"/>
    <n v="27"/>
    <d v="2011-08-27T00:00:00"/>
    <s v="Rs.1200"/>
    <n v="1"/>
    <n v="1200"/>
  </r>
  <r>
    <n v="2064"/>
    <x v="4356"/>
    <n v="1"/>
    <x v="0"/>
    <s v="Gurgaon"/>
    <s v="9, Food Court, 3rd Floor, MGF Metropolitan Mall, MG Road, Gurgaon"/>
    <x v="2"/>
    <s v="Indian Rupees(Rs.)"/>
    <x v="0"/>
    <x v="1"/>
    <x v="1"/>
    <n v="67"/>
    <x v="13"/>
    <x v="6"/>
    <x v="5"/>
    <n v="8"/>
    <n v="21"/>
    <d v="2012-08-21T00:00:00"/>
    <s v="Rs.800"/>
    <n v="1"/>
    <n v="800"/>
  </r>
  <r>
    <n v="18350120"/>
    <x v="4357"/>
    <n v="1"/>
    <x v="0"/>
    <s v="Gurgaon"/>
    <s v="P-4, Circular Road, New Colony, Old Railway Road, Gurgaon"/>
    <x v="62"/>
    <s v="Indian Rupees(Rs.)"/>
    <x v="0"/>
    <x v="0"/>
    <x v="0"/>
    <n v="6"/>
    <x v="11"/>
    <x v="10"/>
    <x v="7"/>
    <n v="8"/>
    <n v="3"/>
    <d v="2017-08-03T00:00:00"/>
    <s v="Rs.450"/>
    <n v="1"/>
    <n v="450"/>
  </r>
  <r>
    <n v="17977759"/>
    <x v="4358"/>
    <n v="1"/>
    <x v="0"/>
    <s v="Gurgaon"/>
    <s v="Opposite Tirath Ram Hospital, Basai Road, Old Railway Road, Gurgaon"/>
    <x v="0"/>
    <s v="Indian Rupees(Rs.)"/>
    <x v="0"/>
    <x v="0"/>
    <x v="1"/>
    <n v="6"/>
    <x v="10"/>
    <x v="10"/>
    <x v="8"/>
    <n v="8"/>
    <n v="19"/>
    <d v="2015-08-19T00:00:00"/>
    <s v="Rs.700"/>
    <n v="1"/>
    <n v="700"/>
  </r>
  <r>
    <n v="18311942"/>
    <x v="4359"/>
    <n v="1"/>
    <x v="0"/>
    <s v="Gurgaon"/>
    <s v="Shop 2, G Block, Behind Ansal Plaza Mall, Palam Vihar, Gurgaon"/>
    <x v="38"/>
    <s v="Indian Rupees(Rs.)"/>
    <x v="0"/>
    <x v="0"/>
    <x v="0"/>
    <n v="4"/>
    <x v="1"/>
    <x v="20"/>
    <x v="2"/>
    <n v="8"/>
    <n v="15"/>
    <d v="2018-08-15T00:00:00"/>
    <s v="Rs.200"/>
    <n v="1"/>
    <n v="200"/>
  </r>
  <r>
    <n v="5106"/>
    <x v="4360"/>
    <n v="1"/>
    <x v="0"/>
    <s v="Gurgaon"/>
    <s v="Opposite H Block, Near OBC Bank, Palam Vihar, Gurgaon"/>
    <x v="955"/>
    <s v="Indian Rupees(Rs.)"/>
    <x v="0"/>
    <x v="1"/>
    <x v="0"/>
    <n v="9"/>
    <x v="6"/>
    <x v="28"/>
    <x v="1"/>
    <n v="8"/>
    <n v="2"/>
    <d v="2016-08-02T00:00:00"/>
    <s v="Rs.250"/>
    <n v="1"/>
    <n v="250"/>
  </r>
  <r>
    <n v="18476498"/>
    <x v="4361"/>
    <n v="1"/>
    <x v="0"/>
    <s v="Gurgaon"/>
    <s v="Bijwasan, Palam Vihar Road, Near Rashan Card Office, Palam Vihar, Gurgaon"/>
    <x v="3"/>
    <s v="Indian Rupees(Rs.)"/>
    <x v="0"/>
    <x v="0"/>
    <x v="0"/>
    <n v="1"/>
    <x v="6"/>
    <x v="0"/>
    <x v="8"/>
    <n v="8"/>
    <n v="11"/>
    <d v="2015-08-11T00:00:00"/>
    <s v="Rs.250"/>
    <n v="1"/>
    <n v="250"/>
  </r>
  <r>
    <n v="312269"/>
    <x v="4362"/>
    <n v="1"/>
    <x v="0"/>
    <s v="Gurgaon"/>
    <s v="J-12, Qutub Plaza, DLF Phase 1, Gurgaon"/>
    <x v="2"/>
    <s v="Indian Rupees(Rs.)"/>
    <x v="0"/>
    <x v="1"/>
    <x v="1"/>
    <n v="16"/>
    <x v="10"/>
    <x v="27"/>
    <x v="6"/>
    <n v="8"/>
    <n v="2"/>
    <d v="2010-08-02T00:00:00"/>
    <s v="Rs.700"/>
    <n v="1"/>
    <n v="700"/>
  </r>
  <r>
    <n v="606"/>
    <x v="326"/>
    <n v="1"/>
    <x v="0"/>
    <s v="Gurgaon"/>
    <s v="SCO 10, Vishal Mega Mart, Sector 14, Gurgaon"/>
    <x v="7"/>
    <s v="Indian Rupees(Rs.)"/>
    <x v="0"/>
    <x v="0"/>
    <x v="0"/>
    <n v="34"/>
    <x v="11"/>
    <x v="27"/>
    <x v="8"/>
    <n v="8"/>
    <n v="21"/>
    <d v="2015-08-21T00:00:00"/>
    <s v="Rs.450"/>
    <n v="1"/>
    <n v="450"/>
  </r>
  <r>
    <n v="18337904"/>
    <x v="2699"/>
    <n v="1"/>
    <x v="0"/>
    <s v="Gurgaon"/>
    <s v="Shop 40, Main Market, Sector 14, Gurgaon"/>
    <x v="81"/>
    <s v="Indian Rupees(Rs.)"/>
    <x v="0"/>
    <x v="0"/>
    <x v="0"/>
    <n v="18"/>
    <x v="6"/>
    <x v="17"/>
    <x v="5"/>
    <n v="8"/>
    <n v="7"/>
    <d v="2012-08-07T00:00:00"/>
    <s v="Rs.250"/>
    <n v="1"/>
    <n v="250"/>
  </r>
  <r>
    <n v="18372325"/>
    <x v="180"/>
    <n v="1"/>
    <x v="0"/>
    <s v="Gurgaon"/>
    <s v="Shop 14, Aminities Block, Infospace, Sector 21, Gurgaon"/>
    <x v="7"/>
    <s v="Indian Rupees(Rs.)"/>
    <x v="0"/>
    <x v="1"/>
    <x v="1"/>
    <n v="3"/>
    <x v="13"/>
    <x v="0"/>
    <x v="5"/>
    <n v="8"/>
    <n v="8"/>
    <d v="2012-08-08T00:00:00"/>
    <s v="Rs.800"/>
    <n v="1"/>
    <n v="800"/>
  </r>
  <r>
    <n v="313105"/>
    <x v="4363"/>
    <n v="1"/>
    <x v="0"/>
    <s v="Gurgaon"/>
    <s v="Near Leisure Valley Park, Sector 29, Gurgaon"/>
    <x v="3"/>
    <s v="Indian Rupees(Rs.)"/>
    <x v="1"/>
    <x v="0"/>
    <x v="1"/>
    <n v="88"/>
    <x v="17"/>
    <x v="15"/>
    <x v="3"/>
    <n v="8"/>
    <n v="7"/>
    <d v="2011-08-07T00:00:00"/>
    <s v="Rs.900"/>
    <n v="1"/>
    <n v="900"/>
  </r>
  <r>
    <n v="18365987"/>
    <x v="1168"/>
    <n v="1"/>
    <x v="0"/>
    <s v="Gurgaon"/>
    <s v="30, Ground Floor, Sector 29, Gurgaon"/>
    <x v="382"/>
    <s v="Indian Rupees(Rs.)"/>
    <x v="1"/>
    <x v="0"/>
    <x v="2"/>
    <n v="245"/>
    <x v="58"/>
    <x v="22"/>
    <x v="4"/>
    <n v="8"/>
    <n v="14"/>
    <d v="2014-08-14T00:00:00"/>
    <s v="Rs.1500"/>
    <n v="1"/>
    <n v="1500"/>
  </r>
  <r>
    <n v="18337894"/>
    <x v="4364"/>
    <n v="1"/>
    <x v="0"/>
    <s v="Gurgaon"/>
    <s v="Site 8-10, Sector 29, Gurgaon"/>
    <x v="482"/>
    <s v="Indian Rupees(Rs.)"/>
    <x v="1"/>
    <x v="0"/>
    <x v="2"/>
    <n v="1478"/>
    <x v="58"/>
    <x v="22"/>
    <x v="7"/>
    <n v="8"/>
    <n v="7"/>
    <d v="2017-08-07T00:00:00"/>
    <s v="Rs.1500"/>
    <n v="1"/>
    <n v="1500"/>
  </r>
  <r>
    <n v="17953909"/>
    <x v="1445"/>
    <n v="1"/>
    <x v="0"/>
    <s v="Gurgaon"/>
    <s v="SCO 19, 1st Floor, Main Market, Sector 29, Gurgaon"/>
    <x v="0"/>
    <s v="Indian Rupees(Rs.)"/>
    <x v="1"/>
    <x v="1"/>
    <x v="2"/>
    <n v="302"/>
    <x v="58"/>
    <x v="7"/>
    <x v="4"/>
    <n v="8"/>
    <n v="3"/>
    <d v="2014-08-03T00:00:00"/>
    <s v="Rs.1500"/>
    <n v="1"/>
    <n v="1500"/>
  </r>
  <r>
    <n v="305272"/>
    <x v="1721"/>
    <n v="1"/>
    <x v="0"/>
    <s v="Gurgaon"/>
    <s v="SCO 39, Ground Floor, Main Market, Sector 29, Gurgaon"/>
    <x v="7"/>
    <s v="Indian Rupees(Rs.)"/>
    <x v="0"/>
    <x v="0"/>
    <x v="1"/>
    <n v="269"/>
    <x v="10"/>
    <x v="21"/>
    <x v="5"/>
    <n v="8"/>
    <n v="14"/>
    <d v="2012-08-14T00:00:00"/>
    <s v="Rs.700"/>
    <n v="1"/>
    <n v="700"/>
  </r>
  <r>
    <n v="18261703"/>
    <x v="4365"/>
    <n v="1"/>
    <x v="0"/>
    <s v="Gurgaon"/>
    <s v="SCO 22, Main Market, Sector 29, Gurgaon"/>
    <x v="956"/>
    <s v="Indian Rupees(Rs.)"/>
    <x v="1"/>
    <x v="0"/>
    <x v="2"/>
    <n v="322"/>
    <x v="64"/>
    <x v="19"/>
    <x v="0"/>
    <n v="8"/>
    <n v="8"/>
    <d v="2013-08-08T00:00:00"/>
    <s v="Rs.1400"/>
    <n v="1"/>
    <n v="1400"/>
  </r>
  <r>
    <n v="18241877"/>
    <x v="4366"/>
    <n v="1"/>
    <x v="0"/>
    <s v="Gurgaon"/>
    <s v="1010, Sector 31, Gurgaon"/>
    <x v="2"/>
    <s v="Indian Rupees(Rs.)"/>
    <x v="0"/>
    <x v="0"/>
    <x v="1"/>
    <n v="5"/>
    <x v="24"/>
    <x v="20"/>
    <x v="7"/>
    <n v="8"/>
    <n v="19"/>
    <d v="2017-08-19T00:00:00"/>
    <s v="Rs.850"/>
    <n v="1"/>
    <n v="850"/>
  </r>
  <r>
    <n v="309543"/>
    <x v="1685"/>
    <n v="1"/>
    <x v="0"/>
    <s v="Gurgaon"/>
    <s v="SCO 6, HUDA Market, Sector 31, Gurgaon"/>
    <x v="617"/>
    <s v="Indian Rupees(Rs.)"/>
    <x v="1"/>
    <x v="1"/>
    <x v="1"/>
    <n v="530"/>
    <x v="13"/>
    <x v="19"/>
    <x v="3"/>
    <n v="8"/>
    <n v="20"/>
    <d v="2011-08-20T00:00:00"/>
    <s v="Rs.800"/>
    <n v="1"/>
    <n v="800"/>
  </r>
  <r>
    <n v="18291450"/>
    <x v="4367"/>
    <n v="1"/>
    <x v="0"/>
    <s v="Gurgaon"/>
    <s v="Shop 3, Near Vita Booth, Huda Market, Sector 45, Gurgaon"/>
    <x v="57"/>
    <s v="Indian Rupees(Rs.)"/>
    <x v="0"/>
    <x v="0"/>
    <x v="0"/>
    <n v="10"/>
    <x v="1"/>
    <x v="11"/>
    <x v="3"/>
    <n v="8"/>
    <n v="6"/>
    <d v="2011-08-06T00:00:00"/>
    <s v="Rs.200"/>
    <n v="1"/>
    <n v="200"/>
  </r>
  <r>
    <n v="18291213"/>
    <x v="4368"/>
    <n v="1"/>
    <x v="0"/>
    <s v="Gurgaon"/>
    <s v="Shop 43, HUDA Market, Sector 45, Gurgaon"/>
    <x v="57"/>
    <s v="Indian Rupees(Rs.)"/>
    <x v="0"/>
    <x v="0"/>
    <x v="0"/>
    <n v="1"/>
    <x v="3"/>
    <x v="0"/>
    <x v="3"/>
    <n v="8"/>
    <n v="11"/>
    <d v="2011-08-11T00:00:00"/>
    <s v="Rs.100"/>
    <n v="1"/>
    <n v="100"/>
  </r>
  <r>
    <n v="18289241"/>
    <x v="4369"/>
    <n v="1"/>
    <x v="0"/>
    <s v="Gurgaon"/>
    <s v="Shop 8-10, Samaspur Market, Sector 51, Tigra Road, Near Sector 50, Gurgaon"/>
    <x v="215"/>
    <s v="Indian Rupees(Rs.)"/>
    <x v="0"/>
    <x v="0"/>
    <x v="1"/>
    <n v="17"/>
    <x v="13"/>
    <x v="15"/>
    <x v="2"/>
    <n v="8"/>
    <n v="14"/>
    <d v="2018-08-14T00:00:00"/>
    <s v="Rs.800"/>
    <n v="1"/>
    <n v="800"/>
  </r>
  <r>
    <n v="18124345"/>
    <x v="407"/>
    <n v="1"/>
    <x v="0"/>
    <s v="Gurgaon"/>
    <s v="Shop 114-E, HUDA Market, Sector 56, Gurgaon"/>
    <x v="59"/>
    <s v="Indian Rupees(Rs.)"/>
    <x v="0"/>
    <x v="0"/>
    <x v="0"/>
    <n v="4"/>
    <x v="7"/>
    <x v="20"/>
    <x v="1"/>
    <n v="8"/>
    <n v="24"/>
    <d v="2016-08-24T00:00:00"/>
    <s v="Rs.350"/>
    <n v="1"/>
    <n v="350"/>
  </r>
  <r>
    <n v="310235"/>
    <x v="4370"/>
    <n v="1"/>
    <x v="0"/>
    <s v="Gurgaon"/>
    <s v="Sector 56, Gurgaon"/>
    <x v="83"/>
    <s v="Indian Rupees(Rs.)"/>
    <x v="0"/>
    <x v="1"/>
    <x v="1"/>
    <n v="9"/>
    <x v="10"/>
    <x v="13"/>
    <x v="3"/>
    <n v="8"/>
    <n v="11"/>
    <d v="2011-08-11T00:00:00"/>
    <s v="Rs.700"/>
    <n v="1"/>
    <n v="700"/>
  </r>
  <r>
    <n v="18419894"/>
    <x v="4371"/>
    <n v="1"/>
    <x v="0"/>
    <s v="Gurgaon"/>
    <s v="A-704, Grand Arc, Golf Course Extension Road, Sector 56, Gurgaon"/>
    <x v="0"/>
    <s v="Indian Rupees(Rs.)"/>
    <x v="0"/>
    <x v="1"/>
    <x v="0"/>
    <n v="37"/>
    <x v="7"/>
    <x v="3"/>
    <x v="2"/>
    <n v="8"/>
    <n v="22"/>
    <d v="2018-08-22T00:00:00"/>
    <s v="Rs.350"/>
    <n v="1"/>
    <n v="350"/>
  </r>
  <r>
    <n v="18292438"/>
    <x v="943"/>
    <n v="1"/>
    <x v="0"/>
    <s v="Gurgaon"/>
    <s v="Shop 1-A, Subhash Chowk, Sohna Road, Gurgaon"/>
    <x v="2"/>
    <s v="Indian Rupees(Rs.)"/>
    <x v="1"/>
    <x v="1"/>
    <x v="2"/>
    <n v="32"/>
    <x v="15"/>
    <x v="11"/>
    <x v="0"/>
    <n v="8"/>
    <n v="15"/>
    <d v="2013-08-15T00:00:00"/>
    <s v="Rs.1000"/>
    <n v="1"/>
    <n v="1000"/>
  </r>
  <r>
    <n v="18423106"/>
    <x v="4372"/>
    <n v="1"/>
    <x v="0"/>
    <s v="Gurgaon"/>
    <s v="G-37, Ground Floor, The Sapphire, Block S, Uppal Southend, Sohna Road, Gurgaon"/>
    <x v="22"/>
    <s v="Indian Rupees(Rs.)"/>
    <x v="0"/>
    <x v="0"/>
    <x v="1"/>
    <n v="16"/>
    <x v="13"/>
    <x v="15"/>
    <x v="6"/>
    <n v="8"/>
    <n v="6"/>
    <d v="2010-08-06T00:00:00"/>
    <s v="Rs.800"/>
    <n v="1"/>
    <n v="800"/>
  </r>
  <r>
    <n v="18322684"/>
    <x v="4373"/>
    <n v="1"/>
    <x v="0"/>
    <s v="Gurgaon"/>
    <s v="Ground Floor, Block 3, Vatika Business Park, Sector 49, Near Sohna Road, Gurgaon"/>
    <x v="27"/>
    <s v="Indian Rupees(Rs.)"/>
    <x v="1"/>
    <x v="1"/>
    <x v="1"/>
    <n v="30"/>
    <x v="18"/>
    <x v="21"/>
    <x v="6"/>
    <n v="8"/>
    <n v="21"/>
    <d v="2010-08-21T00:00:00"/>
    <s v="Rs.750"/>
    <n v="1"/>
    <n v="750"/>
  </r>
  <r>
    <n v="305662"/>
    <x v="4374"/>
    <n v="1"/>
    <x v="0"/>
    <s v="Gurgaon"/>
    <s v="Super Mart 1, DLF Phase 4, Gurgaon"/>
    <x v="339"/>
    <s v="Indian Rupees(Rs.)"/>
    <x v="0"/>
    <x v="1"/>
    <x v="1"/>
    <n v="483"/>
    <x v="20"/>
    <x v="4"/>
    <x v="5"/>
    <n v="8"/>
    <n v="10"/>
    <d v="2012-08-10T00:00:00"/>
    <s v="Rs.950"/>
    <n v="1"/>
    <n v="950"/>
  </r>
  <r>
    <n v="306401"/>
    <x v="1083"/>
    <n v="1"/>
    <x v="0"/>
    <s v="Gurgaon"/>
    <s v="A 134 135, Supermart 1, DLF Phase 4, Gurgaon"/>
    <x v="2"/>
    <s v="Indian Rupees(Rs.)"/>
    <x v="0"/>
    <x v="1"/>
    <x v="1"/>
    <n v="118"/>
    <x v="13"/>
    <x v="9"/>
    <x v="8"/>
    <n v="8"/>
    <n v="28"/>
    <d v="2015-08-28T00:00:00"/>
    <s v="Rs.800"/>
    <n v="1"/>
    <n v="800"/>
  </r>
  <r>
    <n v="311837"/>
    <x v="1770"/>
    <n v="1"/>
    <x v="0"/>
    <s v="Gurgaon"/>
    <s v="Gurgaon Organic Farmers Market, C Block, Community Centre, Sushant Lok, Gurgaon"/>
    <x v="957"/>
    <s v="Indian Rupees(Rs.)"/>
    <x v="0"/>
    <x v="1"/>
    <x v="1"/>
    <n v="20"/>
    <x v="10"/>
    <x v="4"/>
    <x v="6"/>
    <n v="8"/>
    <n v="2"/>
    <d v="2010-08-02T00:00:00"/>
    <s v="Rs.700"/>
    <n v="1"/>
    <n v="700"/>
  </r>
  <r>
    <n v="4185"/>
    <x v="4375"/>
    <n v="1"/>
    <x v="0"/>
    <s v="Gurgaon"/>
    <s v="238, Next to Plot 702, Peepal Chowk, Phase 5, Udyog Vihar, Gurgaon"/>
    <x v="3"/>
    <s v="Indian Rupees(Rs.)"/>
    <x v="0"/>
    <x v="0"/>
    <x v="1"/>
    <n v="13"/>
    <x v="8"/>
    <x v="20"/>
    <x v="1"/>
    <n v="8"/>
    <n v="11"/>
    <d v="2016-08-11T00:00:00"/>
    <s v="Rs.650"/>
    <n v="1"/>
    <n v="650"/>
  </r>
  <r>
    <n v="300652"/>
    <x v="4376"/>
    <n v="1"/>
    <x v="0"/>
    <s v="Gurgaon"/>
    <s v="Unitech Infospace, Sector 21, Gurgaon"/>
    <x v="465"/>
    <s v="Indian Rupees(Rs.)"/>
    <x v="1"/>
    <x v="1"/>
    <x v="2"/>
    <n v="200"/>
    <x v="66"/>
    <x v="9"/>
    <x v="0"/>
    <n v="8"/>
    <n v="20"/>
    <d v="2013-08-20T00:00:00"/>
    <s v="Rs.1300"/>
    <n v="1"/>
    <n v="1300"/>
  </r>
  <r>
    <n v="18466966"/>
    <x v="4377"/>
    <n v="1"/>
    <x v="0"/>
    <s v="Gurgaon"/>
    <s v="178, Ground Floor, Vyapar Kendra, Sushant Lok, Gurgaon"/>
    <x v="3"/>
    <s v="Indian Rupees(Rs.)"/>
    <x v="0"/>
    <x v="0"/>
    <x v="0"/>
    <n v="12"/>
    <x v="1"/>
    <x v="11"/>
    <x v="5"/>
    <n v="8"/>
    <n v="24"/>
    <d v="2012-08-24T00:00:00"/>
    <s v="Rs.200"/>
    <n v="1"/>
    <n v="200"/>
  </r>
  <r>
    <n v="306043"/>
    <x v="4378"/>
    <n v="1"/>
    <x v="0"/>
    <s v="Gurgaon"/>
    <s v="Woods Resort, H Block, Greenwood City, Near Sector 45, Gurgaon"/>
    <x v="474"/>
    <s v="Indian Rupees(Rs.)"/>
    <x v="1"/>
    <x v="0"/>
    <x v="2"/>
    <n v="36"/>
    <x v="66"/>
    <x v="11"/>
    <x v="5"/>
    <n v="8"/>
    <n v="13"/>
    <d v="2012-08-13T00:00:00"/>
    <s v="Rs.1300"/>
    <n v="1"/>
    <n v="1300"/>
  </r>
  <r>
    <n v="309015"/>
    <x v="4379"/>
    <n v="1"/>
    <x v="0"/>
    <s v="Gurgaon"/>
    <s v="Shop 204-206, Cross Point Mall, DLF Phase 4, Gurgaon"/>
    <x v="958"/>
    <s v="Indian Rupees(Rs.)"/>
    <x v="1"/>
    <x v="0"/>
    <x v="2"/>
    <n v="248"/>
    <x v="66"/>
    <x v="12"/>
    <x v="4"/>
    <n v="7"/>
    <n v="14"/>
    <d v="2014-07-14T00:00:00"/>
    <s v="Rs.1300"/>
    <n v="1"/>
    <n v="1300"/>
  </r>
  <r>
    <n v="18254537"/>
    <x v="4380"/>
    <n v="1"/>
    <x v="0"/>
    <s v="Gurgaon"/>
    <s v="2nd Floor, Cross Point Mall, Galleria Market DLF Phase 4, Gurgaon"/>
    <x v="959"/>
    <s v="Indian Rupees(Rs.)"/>
    <x v="1"/>
    <x v="0"/>
    <x v="2"/>
    <n v="214"/>
    <x v="63"/>
    <x v="14"/>
    <x v="0"/>
    <n v="7"/>
    <n v="3"/>
    <d v="2013-07-03T00:00:00"/>
    <s v="Rs.1600"/>
    <n v="1"/>
    <n v="1600"/>
  </r>
  <r>
    <n v="6314302"/>
    <x v="4381"/>
    <n v="162"/>
    <x v="12"/>
    <s v="Mandaluyong City"/>
    <s v="Third Floor, Mega Atrium, SM Megamall, Ortigas, Mandaluyong City"/>
    <x v="960"/>
    <s v="Botswana Pula(P)"/>
    <x v="1"/>
    <x v="0"/>
    <x v="3"/>
    <n v="229"/>
    <x v="58"/>
    <x v="22"/>
    <x v="3"/>
    <n v="7"/>
    <n v="10"/>
    <d v="2011-07-10T00:00:00"/>
    <s v="P1500"/>
    <n v="1.51"/>
    <n v="2265"/>
  </r>
  <r>
    <n v="306132"/>
    <x v="1257"/>
    <n v="1"/>
    <x v="0"/>
    <s v="Gurgaon"/>
    <s v="9, Ground Floor, Cyber Hub, Opposite Gateway Towers, DLF Cyber City, Gurgaon"/>
    <x v="460"/>
    <s v="Indian Rupees(Rs.)"/>
    <x v="1"/>
    <x v="1"/>
    <x v="2"/>
    <n v="706"/>
    <x v="62"/>
    <x v="5"/>
    <x v="1"/>
    <n v="7"/>
    <n v="2"/>
    <d v="2016-07-02T00:00:00"/>
    <s v="Rs.1700"/>
    <n v="1"/>
    <n v="1700"/>
  </r>
  <r>
    <n v="1664"/>
    <x v="4382"/>
    <n v="1"/>
    <x v="0"/>
    <s v="Gurgaon"/>
    <s v="SF-71, 1st Floor, DLF Galleria, DLF Phase 4, Gurgaon"/>
    <x v="20"/>
    <s v="Indian Rupees(Rs.)"/>
    <x v="0"/>
    <x v="1"/>
    <x v="1"/>
    <n v="129"/>
    <x v="10"/>
    <x v="15"/>
    <x v="4"/>
    <n v="7"/>
    <n v="5"/>
    <d v="2014-07-05T00:00:00"/>
    <s v="Rs.700"/>
    <n v="1"/>
    <n v="700"/>
  </r>
  <r>
    <n v="6308205"/>
    <x v="4383"/>
    <n v="162"/>
    <x v="12"/>
    <s v="Taguig City"/>
    <s v="Ground Floor, Netlima Building, 4th Avenue Corner 26th Street, Bonifacio Global City, Taguig City"/>
    <x v="961"/>
    <s v="Botswana Pula(P)"/>
    <x v="1"/>
    <x v="0"/>
    <x v="3"/>
    <n v="392"/>
    <x v="58"/>
    <x v="2"/>
    <x v="2"/>
    <n v="5"/>
    <n v="17"/>
    <d v="2018-05-17T00:00:00"/>
    <s v="P1500"/>
    <n v="1.51"/>
    <n v="2265"/>
  </r>
  <r>
    <n v="4762"/>
    <x v="4384"/>
    <n v="1"/>
    <x v="0"/>
    <s v="Gurgaon"/>
    <s v="5, Food Court, 3rd Floor, DLF Mega Mall, DLF Phase 1, Gurgaon"/>
    <x v="147"/>
    <s v="Indian Rupees(Rs.)"/>
    <x v="0"/>
    <x v="1"/>
    <x v="1"/>
    <n v="112"/>
    <x v="13"/>
    <x v="9"/>
    <x v="8"/>
    <n v="7"/>
    <n v="12"/>
    <d v="2015-07-12T00:00:00"/>
    <s v="Rs.800"/>
    <n v="1"/>
    <n v="800"/>
  </r>
  <r>
    <n v="18131568"/>
    <x v="4385"/>
    <n v="1"/>
    <x v="0"/>
    <s v="Gurgaon"/>
    <s v="DLF Phase 1, Gurgaon"/>
    <x v="2"/>
    <s v="Indian Rupees(Rs.)"/>
    <x v="0"/>
    <x v="0"/>
    <x v="1"/>
    <n v="15"/>
    <x v="8"/>
    <x v="11"/>
    <x v="3"/>
    <n v="7"/>
    <n v="23"/>
    <d v="2011-07-23T00:00:00"/>
    <s v="Rs.650"/>
    <n v="1"/>
    <n v="650"/>
  </r>
  <r>
    <n v="313272"/>
    <x v="4386"/>
    <n v="1"/>
    <x v="0"/>
    <s v="Gurgaon"/>
    <s v="2020, Main Road, Near Union Bank, Saraswati Vihar, DLF Phase 1, Gurgaon"/>
    <x v="76"/>
    <s v="Indian Rupees(Rs.)"/>
    <x v="0"/>
    <x v="0"/>
    <x v="0"/>
    <n v="4"/>
    <x v="1"/>
    <x v="20"/>
    <x v="1"/>
    <n v="7"/>
    <n v="22"/>
    <d v="2016-07-22T00:00:00"/>
    <s v="Rs.200"/>
    <n v="1"/>
    <n v="200"/>
  </r>
  <r>
    <n v="18444416"/>
    <x v="4387"/>
    <n v="1"/>
    <x v="0"/>
    <s v="Gurgaon"/>
    <s v="67/53/54, DLF Phase 3, Gurgaon"/>
    <x v="720"/>
    <s v="Indian Rupees(Rs.)"/>
    <x v="0"/>
    <x v="0"/>
    <x v="0"/>
    <n v="11"/>
    <x v="7"/>
    <x v="15"/>
    <x v="8"/>
    <n v="7"/>
    <n v="17"/>
    <d v="2015-07-17T00:00:00"/>
    <s v="Rs.350"/>
    <n v="1"/>
    <n v="350"/>
  </r>
  <r>
    <n v="300074"/>
    <x v="3598"/>
    <n v="1"/>
    <x v="0"/>
    <s v="Gurgaon"/>
    <s v="Near U Block, Rapid Metro Station, DLF Phase 3, Gurgaon"/>
    <x v="43"/>
    <s v="Indian Rupees(Rs.)"/>
    <x v="0"/>
    <x v="1"/>
    <x v="0"/>
    <n v="83"/>
    <x v="4"/>
    <x v="13"/>
    <x v="5"/>
    <n v="7"/>
    <n v="18"/>
    <d v="2012-07-18T00:00:00"/>
    <s v="Rs.150"/>
    <n v="1"/>
    <n v="150"/>
  </r>
  <r>
    <n v="309541"/>
    <x v="4388"/>
    <n v="1"/>
    <x v="0"/>
    <s v="Gurgaon"/>
    <s v="Opposite City Court, Near Rapid Metro Station, DLF Phase 3, Gurgaon"/>
    <x v="31"/>
    <s v="Indian Rupees(Rs.)"/>
    <x v="1"/>
    <x v="0"/>
    <x v="2"/>
    <n v="132"/>
    <x v="15"/>
    <x v="4"/>
    <x v="7"/>
    <n v="7"/>
    <n v="21"/>
    <d v="2017-07-21T00:00:00"/>
    <s v="Rs.1000"/>
    <n v="1"/>
    <n v="1000"/>
  </r>
  <r>
    <n v="18425140"/>
    <x v="715"/>
    <n v="1"/>
    <x v="0"/>
    <s v="Gurgaon"/>
    <s v="DLF Phase 4, Gurgaon"/>
    <x v="151"/>
    <s v="Indian Rupees(Rs.)"/>
    <x v="0"/>
    <x v="1"/>
    <x v="1"/>
    <n v="93"/>
    <x v="24"/>
    <x v="12"/>
    <x v="8"/>
    <n v="7"/>
    <n v="26"/>
    <d v="2015-07-26T00:00:00"/>
    <s v="Rs.850"/>
    <n v="1"/>
    <n v="850"/>
  </r>
  <r>
    <n v="18361762"/>
    <x v="4389"/>
    <n v="1"/>
    <x v="0"/>
    <s v="Gurgaon"/>
    <s v="Super Mart 2, DLF Phase 4, Gurgaon"/>
    <x v="2"/>
    <s v="Indian Rupees(Rs.)"/>
    <x v="0"/>
    <x v="1"/>
    <x v="1"/>
    <n v="152"/>
    <x v="8"/>
    <x v="14"/>
    <x v="2"/>
    <n v="7"/>
    <n v="13"/>
    <d v="2018-07-13T00:00:00"/>
    <s v="Rs.650"/>
    <n v="1"/>
    <n v="650"/>
  </r>
  <r>
    <n v="6318506"/>
    <x v="4390"/>
    <n v="162"/>
    <x v="12"/>
    <s v="Mandaluyong City"/>
    <s v="Third Floor, Mega Fashion Hall, SM Megamall, Ortigas, Mandaluyong City"/>
    <x v="198"/>
    <s v="Botswana Pula(P)"/>
    <x v="0"/>
    <x v="0"/>
    <x v="3"/>
    <n v="365"/>
    <x v="58"/>
    <x v="18"/>
    <x v="6"/>
    <n v="11"/>
    <n v="8"/>
    <d v="2010-11-08T00:00:00"/>
    <s v="P1500"/>
    <n v="1.51"/>
    <n v="2265"/>
  </r>
  <r>
    <n v="9773"/>
    <x v="4391"/>
    <n v="1"/>
    <x v="0"/>
    <s v="Gurgaon"/>
    <s v="11, Ground Floor, Global Foyer Mall, Golf Course Road, Gurgaon"/>
    <x v="962"/>
    <s v="Indian Rupees(Rs.)"/>
    <x v="0"/>
    <x v="0"/>
    <x v="2"/>
    <n v="38"/>
    <x v="58"/>
    <x v="7"/>
    <x v="7"/>
    <n v="7"/>
    <n v="16"/>
    <d v="2017-07-16T00:00:00"/>
    <s v="Rs.1500"/>
    <n v="1"/>
    <n v="1500"/>
  </r>
  <r>
    <n v="18361772"/>
    <x v="4392"/>
    <n v="1"/>
    <x v="0"/>
    <s v="Gurgaon"/>
    <s v="Shop 2 &amp; 3, La Mart, La Lagune, Golf Course Road, Gurgaon"/>
    <x v="963"/>
    <s v="Indian Rupees(Rs.)"/>
    <x v="0"/>
    <x v="1"/>
    <x v="1"/>
    <n v="30"/>
    <x v="13"/>
    <x v="11"/>
    <x v="3"/>
    <n v="7"/>
    <n v="16"/>
    <d v="2011-07-16T00:00:00"/>
    <s v="Rs.800"/>
    <n v="1"/>
    <n v="800"/>
  </r>
  <r>
    <n v="6501534"/>
    <x v="4393"/>
    <n v="189"/>
    <x v="11"/>
    <s v="Inner City"/>
    <s v="24 Albrecht Road, Maboneng Precinct, City and Suburban, Inner City"/>
    <x v="964"/>
    <s v="Rand(R)"/>
    <x v="0"/>
    <x v="0"/>
    <x v="3"/>
    <n v="441"/>
    <x v="75"/>
    <x v="18"/>
    <x v="1"/>
    <n v="7"/>
    <n v="21"/>
    <d v="2016-07-21T00:00:00"/>
    <s v="R1540"/>
    <n v="4.7"/>
    <n v="7238"/>
  </r>
  <r>
    <n v="302920"/>
    <x v="326"/>
    <n v="1"/>
    <x v="0"/>
    <s v="Gurgaon"/>
    <s v="MG Road Metro Station, MG Road, Gurgaon"/>
    <x v="7"/>
    <s v="Indian Rupees(Rs.)"/>
    <x v="0"/>
    <x v="0"/>
    <x v="0"/>
    <n v="20"/>
    <x v="11"/>
    <x v="13"/>
    <x v="1"/>
    <n v="7"/>
    <n v="10"/>
    <d v="2016-07-10T00:00:00"/>
    <s v="Rs.450"/>
    <n v="1"/>
    <n v="450"/>
  </r>
  <r>
    <n v="5230"/>
    <x v="4394"/>
    <n v="1"/>
    <x v="0"/>
    <s v="Gurgaon"/>
    <s v="12/14, UGF, JMD Arcade Mall, MG Road, Gurgaon"/>
    <x v="649"/>
    <s v="Indian Rupees(Rs.)"/>
    <x v="1"/>
    <x v="0"/>
    <x v="2"/>
    <n v="115"/>
    <x v="59"/>
    <x v="17"/>
    <x v="7"/>
    <n v="7"/>
    <n v="5"/>
    <d v="2017-07-05T00:00:00"/>
    <s v="Rs.1800"/>
    <n v="1"/>
    <n v="1800"/>
  </r>
  <r>
    <n v="3500505"/>
    <x v="1370"/>
    <n v="1"/>
    <x v="0"/>
    <s v="Dehradun"/>
    <s v="Chaudhary Plaza, Rajpur Road, Rajpur, Dehradun"/>
    <x v="965"/>
    <s v="Indian Rupees(Rs.)"/>
    <x v="0"/>
    <x v="0"/>
    <x v="3"/>
    <n v="66"/>
    <x v="63"/>
    <x v="2"/>
    <x v="6"/>
    <n v="9"/>
    <n v="16"/>
    <d v="2010-09-16T00:00:00"/>
    <s v="Rs.1600"/>
    <n v="1"/>
    <n v="1600"/>
  </r>
  <r>
    <n v="300119"/>
    <x v="2575"/>
    <n v="1"/>
    <x v="0"/>
    <s v="Gurgaon"/>
    <s v="Food Court, 3rd Floor, MGF Metropolitan Mall, MG Road, Gurgaon"/>
    <x v="12"/>
    <s v="Indian Rupees(Rs.)"/>
    <x v="0"/>
    <x v="0"/>
    <x v="0"/>
    <n v="118"/>
    <x v="7"/>
    <x v="4"/>
    <x v="3"/>
    <n v="7"/>
    <n v="3"/>
    <d v="2011-07-03T00:00:00"/>
    <s v="Rs.350"/>
    <n v="1"/>
    <n v="350"/>
  </r>
  <r>
    <n v="3585"/>
    <x v="4395"/>
    <n v="1"/>
    <x v="0"/>
    <s v="Gurgaon"/>
    <s v="2nd Floor, MGF Metropolitan Mall, MG Road, Gurgaon"/>
    <x v="416"/>
    <s v="Indian Rupees(Rs.)"/>
    <x v="1"/>
    <x v="0"/>
    <x v="2"/>
    <n v="90"/>
    <x v="59"/>
    <x v="30"/>
    <x v="6"/>
    <n v="7"/>
    <n v="16"/>
    <d v="2010-07-16T00:00:00"/>
    <s v="Rs.1800"/>
    <n v="1"/>
    <n v="1800"/>
  </r>
  <r>
    <n v="6847"/>
    <x v="326"/>
    <n v="1"/>
    <x v="0"/>
    <s v="Gurgaon"/>
    <s v="23, Ground Floor, Ninex City Mart Mall, Sohna Road, Gurgaon"/>
    <x v="7"/>
    <s v="Indian Rupees(Rs.)"/>
    <x v="0"/>
    <x v="0"/>
    <x v="0"/>
    <n v="34"/>
    <x v="11"/>
    <x v="15"/>
    <x v="2"/>
    <n v="7"/>
    <n v="18"/>
    <d v="2018-07-18T00:00:00"/>
    <s v="Rs.450"/>
    <n v="1"/>
    <n v="450"/>
  </r>
  <r>
    <n v="302041"/>
    <x v="4396"/>
    <n v="1"/>
    <x v="0"/>
    <s v="Gurgaon"/>
    <s v="Near Sector 4 &amp; 5 Chowk, Opposite Sneh Hospital, Old Railway Road, Gurgaon"/>
    <x v="966"/>
    <s v="Indian Rupees(Rs.)"/>
    <x v="1"/>
    <x v="0"/>
    <x v="2"/>
    <n v="25"/>
    <x v="15"/>
    <x v="13"/>
    <x v="1"/>
    <n v="7"/>
    <n v="23"/>
    <d v="2016-07-23T00:00:00"/>
    <s v="Rs.1000"/>
    <n v="1"/>
    <n v="1000"/>
  </r>
  <r>
    <n v="310493"/>
    <x v="4397"/>
    <n v="1"/>
    <x v="0"/>
    <s v="Gurgaon"/>
    <s v="New Colony More, Near Easy Day, Old Railway Road, Gurgaon"/>
    <x v="2"/>
    <s v="Indian Rupees(Rs.)"/>
    <x v="0"/>
    <x v="0"/>
    <x v="1"/>
    <n v="31"/>
    <x v="14"/>
    <x v="9"/>
    <x v="1"/>
    <n v="7"/>
    <n v="2"/>
    <d v="2016-07-02T00:00:00"/>
    <s v="Rs.550"/>
    <n v="1"/>
    <n v="550"/>
  </r>
  <r>
    <n v="7096"/>
    <x v="4398"/>
    <n v="1"/>
    <x v="0"/>
    <s v="Gurgaon"/>
    <s v="Ashok Vihar Part 2, Near Sector 5 Chowk, Palam Vihar, Gurgaon"/>
    <x v="0"/>
    <s v="Indian Rupees(Rs.)"/>
    <x v="0"/>
    <x v="0"/>
    <x v="0"/>
    <n v="3"/>
    <x v="7"/>
    <x v="0"/>
    <x v="7"/>
    <n v="7"/>
    <n v="10"/>
    <d v="2017-07-10T00:00:00"/>
    <s v="Rs.350"/>
    <n v="1"/>
    <n v="350"/>
  </r>
  <r>
    <n v="308732"/>
    <x v="710"/>
    <n v="1"/>
    <x v="0"/>
    <s v="Gurgaon"/>
    <s v="N-14, Ground Floor, Qutab Plaza, DLF Phase 1, Gurgaon"/>
    <x v="2"/>
    <s v="Indian Rupees(Rs.)"/>
    <x v="1"/>
    <x v="1"/>
    <x v="1"/>
    <n v="61"/>
    <x v="17"/>
    <x v="10"/>
    <x v="8"/>
    <n v="7"/>
    <n v="26"/>
    <d v="2015-07-26T00:00:00"/>
    <s v="Rs.900"/>
    <n v="1"/>
    <n v="900"/>
  </r>
  <r>
    <n v="18311957"/>
    <x v="4399"/>
    <n v="1"/>
    <x v="0"/>
    <s v="Gurgaon"/>
    <s v="Sector 14, Gurgaon"/>
    <x v="967"/>
    <s v="Indian Rupees(Rs.)"/>
    <x v="0"/>
    <x v="0"/>
    <x v="1"/>
    <n v="4"/>
    <x v="13"/>
    <x v="20"/>
    <x v="3"/>
    <n v="7"/>
    <n v="16"/>
    <d v="2011-07-16T00:00:00"/>
    <s v="Rs.800"/>
    <n v="1"/>
    <n v="800"/>
  </r>
  <r>
    <n v="18070491"/>
    <x v="4400"/>
    <n v="1"/>
    <x v="0"/>
    <s v="Gurgaon"/>
    <s v="NM-22, Ground Floor, Old DLF, Sector 14, Gurgaon"/>
    <x v="91"/>
    <s v="Indian Rupees(Rs.)"/>
    <x v="0"/>
    <x v="0"/>
    <x v="0"/>
    <n v="25"/>
    <x v="7"/>
    <x v="4"/>
    <x v="4"/>
    <n v="7"/>
    <n v="28"/>
    <d v="2014-07-28T00:00:00"/>
    <s v="Rs.350"/>
    <n v="1"/>
    <n v="350"/>
  </r>
  <r>
    <n v="302907"/>
    <x v="4401"/>
    <n v="1"/>
    <x v="0"/>
    <s v="Gurgaon"/>
    <s v="3, Atul Kataria Chowk, Sector 14, Gurgaon"/>
    <x v="44"/>
    <s v="Indian Rupees(Rs.)"/>
    <x v="0"/>
    <x v="1"/>
    <x v="0"/>
    <n v="19"/>
    <x v="1"/>
    <x v="15"/>
    <x v="6"/>
    <n v="7"/>
    <n v="4"/>
    <d v="2010-07-04T00:00:00"/>
    <s v="Rs.200"/>
    <n v="1"/>
    <n v="200"/>
  </r>
  <r>
    <n v="1145"/>
    <x v="4402"/>
    <n v="1"/>
    <x v="0"/>
    <s v="Gurgaon"/>
    <s v="Opposite Air Force School, Old Delhi Road, Sector 14, Gurgaon"/>
    <x v="0"/>
    <s v="Indian Rupees(Rs.)"/>
    <x v="0"/>
    <x v="0"/>
    <x v="0"/>
    <n v="34"/>
    <x v="11"/>
    <x v="11"/>
    <x v="3"/>
    <n v="7"/>
    <n v="12"/>
    <d v="2011-07-12T00:00:00"/>
    <s v="Rs.450"/>
    <n v="1"/>
    <n v="450"/>
  </r>
  <r>
    <n v="18449792"/>
    <x v="4403"/>
    <n v="1"/>
    <x v="0"/>
    <s v="Gurgaon"/>
    <s v="837/5, Sector 15, Gurgaon"/>
    <x v="31"/>
    <s v="Indian Rupees(Rs.)"/>
    <x v="0"/>
    <x v="1"/>
    <x v="1"/>
    <n v="4"/>
    <x v="8"/>
    <x v="20"/>
    <x v="5"/>
    <n v="7"/>
    <n v="27"/>
    <d v="2012-07-27T00:00:00"/>
    <s v="Rs.650"/>
    <n v="1"/>
    <n v="650"/>
  </r>
  <r>
    <n v="18380639"/>
    <x v="4404"/>
    <n v="1"/>
    <x v="0"/>
    <s v="Gurgaon"/>
    <s v="1, Housing Board Colony, Near Jyoti Hospital, Sector 15, Gurgaon"/>
    <x v="147"/>
    <s v="Indian Rupees(Rs.)"/>
    <x v="0"/>
    <x v="1"/>
    <x v="0"/>
    <n v="14"/>
    <x v="11"/>
    <x v="15"/>
    <x v="8"/>
    <n v="7"/>
    <n v="19"/>
    <d v="2015-07-19T00:00:00"/>
    <s v="Rs.450"/>
    <n v="1"/>
    <n v="450"/>
  </r>
  <r>
    <n v="18421938"/>
    <x v="4405"/>
    <n v="1"/>
    <x v="0"/>
    <s v="Gurgaon"/>
    <s v="CK Farm, Carterpuri Village, Sector 23A, Gurgaon, Sector 23, Gurgaon"/>
    <x v="7"/>
    <s v="Indian Rupees(Rs.)"/>
    <x v="0"/>
    <x v="0"/>
    <x v="1"/>
    <n v="25"/>
    <x v="17"/>
    <x v="3"/>
    <x v="1"/>
    <n v="7"/>
    <n v="6"/>
    <d v="2016-07-06T00:00:00"/>
    <s v="Rs.900"/>
    <n v="1"/>
    <n v="900"/>
  </r>
  <r>
    <n v="496"/>
    <x v="986"/>
    <n v="1"/>
    <x v="0"/>
    <s v="Gurgaon"/>
    <s v="Plot 3-5, Near Leisure Valley Park, Sector 29, Gurgaon"/>
    <x v="968"/>
    <s v="Indian Rupees(Rs.)"/>
    <x v="0"/>
    <x v="1"/>
    <x v="1"/>
    <n v="966"/>
    <x v="14"/>
    <x v="5"/>
    <x v="2"/>
    <n v="7"/>
    <n v="5"/>
    <d v="2018-07-05T00:00:00"/>
    <s v="Rs.550"/>
    <n v="1"/>
    <n v="550"/>
  </r>
  <r>
    <n v="16519168"/>
    <x v="4406"/>
    <n v="1"/>
    <x v="0"/>
    <s v="Goa"/>
    <s v="Ranvaddo, Salcete, Betalbatim, Goa"/>
    <x v="969"/>
    <s v="Indian Rupees(Rs.)"/>
    <x v="0"/>
    <x v="0"/>
    <x v="3"/>
    <n v="1115"/>
    <x v="63"/>
    <x v="2"/>
    <x v="4"/>
    <n v="9"/>
    <n v="25"/>
    <d v="2014-09-25T00:00:00"/>
    <s v="Rs.1600"/>
    <n v="1"/>
    <n v="1600"/>
  </r>
  <r>
    <n v="18429166"/>
    <x v="4407"/>
    <n v="1"/>
    <x v="0"/>
    <s v="Gurgaon"/>
    <s v="Main Market, Sector 29, Gurgaon"/>
    <x v="970"/>
    <s v="Indian Rupees(Rs.)"/>
    <x v="1"/>
    <x v="0"/>
    <x v="2"/>
    <n v="146"/>
    <x v="16"/>
    <x v="2"/>
    <x v="7"/>
    <n v="7"/>
    <n v="27"/>
    <d v="2017-07-27T00:00:00"/>
    <s v="Rs.1200"/>
    <n v="1"/>
    <n v="1200"/>
  </r>
  <r>
    <n v="18264995"/>
    <x v="4408"/>
    <n v="1"/>
    <x v="0"/>
    <s v="Gurgaon"/>
    <s v="108, Vijay Vihar, Silokhera Road, Near BPTP Park Centra Building, Sector 30, Gurgaon"/>
    <x v="971"/>
    <s v="Indian Rupees(Rs.)"/>
    <x v="0"/>
    <x v="1"/>
    <x v="1"/>
    <n v="99"/>
    <x v="8"/>
    <x v="5"/>
    <x v="1"/>
    <n v="7"/>
    <n v="21"/>
    <d v="2016-07-21T00:00:00"/>
    <s v="Rs.650"/>
    <n v="1"/>
    <n v="650"/>
  </r>
  <r>
    <n v="304518"/>
    <x v="4409"/>
    <n v="1"/>
    <x v="0"/>
    <s v="Gurgaon"/>
    <s v="Shop 211, Huda Market, Sector 31, Gurgaon"/>
    <x v="3"/>
    <s v="Indian Rupees(Rs.)"/>
    <x v="0"/>
    <x v="0"/>
    <x v="0"/>
    <n v="52"/>
    <x v="11"/>
    <x v="28"/>
    <x v="5"/>
    <n v="7"/>
    <n v="11"/>
    <d v="2012-07-11T00:00:00"/>
    <s v="Rs.450"/>
    <n v="1"/>
    <n v="450"/>
  </r>
  <r>
    <n v="18354665"/>
    <x v="4410"/>
    <n v="1"/>
    <x v="0"/>
    <s v="Gurgaon"/>
    <s v="Main Huda Market, Sector 40, Near, Sector 31, Gurgaon"/>
    <x v="22"/>
    <s v="Indian Rupees(Rs.)"/>
    <x v="0"/>
    <x v="1"/>
    <x v="0"/>
    <n v="13"/>
    <x v="7"/>
    <x v="26"/>
    <x v="8"/>
    <n v="7"/>
    <n v="11"/>
    <d v="2015-07-11T00:00:00"/>
    <s v="Rs.350"/>
    <n v="1"/>
    <n v="350"/>
  </r>
  <r>
    <n v="308199"/>
    <x v="4411"/>
    <n v="1"/>
    <x v="0"/>
    <s v="Gurgaon"/>
    <s v="Shop 45-46, HUDA Market, Sector 39, Gurgaon"/>
    <x v="57"/>
    <s v="Indian Rupees(Rs.)"/>
    <x v="0"/>
    <x v="0"/>
    <x v="0"/>
    <n v="3"/>
    <x v="4"/>
    <x v="0"/>
    <x v="1"/>
    <n v="7"/>
    <n v="3"/>
    <d v="2016-07-03T00:00:00"/>
    <s v="Rs.150"/>
    <n v="1"/>
    <n v="150"/>
  </r>
  <r>
    <n v="309021"/>
    <x v="4412"/>
    <n v="1"/>
    <x v="0"/>
    <s v="Gurgaon"/>
    <s v="Shop 108 &amp; 109, HUDA Market, Sector 46, Near Sector 45, Gurgaon"/>
    <x v="42"/>
    <s v="Indian Rupees(Rs.)"/>
    <x v="0"/>
    <x v="0"/>
    <x v="0"/>
    <n v="28"/>
    <x v="6"/>
    <x v="20"/>
    <x v="8"/>
    <n v="7"/>
    <n v="21"/>
    <d v="2015-07-21T00:00:00"/>
    <s v="Rs.250"/>
    <n v="1"/>
    <n v="250"/>
  </r>
  <r>
    <n v="310454"/>
    <x v="4413"/>
    <n v="1"/>
    <x v="0"/>
    <s v="Gurgaon"/>
    <s v="24, Ground Floor, Greenwood Plaza, Sector 45, Gurgaon"/>
    <x v="21"/>
    <s v="Indian Rupees(Rs.)"/>
    <x v="0"/>
    <x v="0"/>
    <x v="0"/>
    <n v="1"/>
    <x v="4"/>
    <x v="0"/>
    <x v="6"/>
    <n v="7"/>
    <n v="19"/>
    <d v="2010-07-19T00:00:00"/>
    <s v="Rs.150"/>
    <n v="1"/>
    <n v="150"/>
  </r>
  <r>
    <n v="308191"/>
    <x v="4414"/>
    <n v="1"/>
    <x v="0"/>
    <s v="Gurgaon"/>
    <s v="Near Sector 7, Gurgaon"/>
    <x v="122"/>
    <s v="Indian Rupees(Rs.)"/>
    <x v="0"/>
    <x v="0"/>
    <x v="0"/>
    <n v="16"/>
    <x v="7"/>
    <x v="11"/>
    <x v="0"/>
    <n v="7"/>
    <n v="2"/>
    <d v="2013-07-02T00:00:00"/>
    <s v="Rs.350"/>
    <n v="1"/>
    <n v="350"/>
  </r>
  <r>
    <n v="1654"/>
    <x v="1057"/>
    <n v="1"/>
    <x v="0"/>
    <s v="Gurgaon"/>
    <s v="CB 70-71, Shopping Mall, Arjun Marg, DLF Phase 1, Gurgaon"/>
    <x v="2"/>
    <s v="Indian Rupees(Rs.)"/>
    <x v="0"/>
    <x v="0"/>
    <x v="1"/>
    <n v="398"/>
    <x v="8"/>
    <x v="19"/>
    <x v="2"/>
    <n v="7"/>
    <n v="12"/>
    <d v="2018-07-12T00:00:00"/>
    <s v="Rs.650"/>
    <n v="1"/>
    <n v="650"/>
  </r>
  <r>
    <n v="18336504"/>
    <x v="4415"/>
    <n v="1"/>
    <x v="0"/>
    <s v="Gurgaon"/>
    <s v="Shop No 2, Block 3, Vatika Business Park, Sector 49, Sohna Road, Gurgaon"/>
    <x v="100"/>
    <s v="Indian Rupees(Rs.)"/>
    <x v="0"/>
    <x v="1"/>
    <x v="0"/>
    <n v="20"/>
    <x v="1"/>
    <x v="4"/>
    <x v="8"/>
    <n v="7"/>
    <n v="1"/>
    <d v="2015-07-01T00:00:00"/>
    <s v="Rs.200"/>
    <n v="1"/>
    <n v="200"/>
  </r>
  <r>
    <n v="18261309"/>
    <x v="4416"/>
    <n v="1"/>
    <x v="0"/>
    <s v="Gurgaon"/>
    <s v="241-242, Tower B3, Spaze Itech Park, Sohna Road, Gurgaon"/>
    <x v="972"/>
    <s v="Indian Rupees(Rs.)"/>
    <x v="0"/>
    <x v="1"/>
    <x v="0"/>
    <n v="30"/>
    <x v="1"/>
    <x v="9"/>
    <x v="5"/>
    <n v="7"/>
    <n v="3"/>
    <d v="2012-07-03T00:00:00"/>
    <s v="Rs.200"/>
    <n v="1"/>
    <n v="200"/>
  </r>
  <r>
    <n v="254"/>
    <x v="1477"/>
    <n v="1"/>
    <x v="0"/>
    <s v="Gurgaon"/>
    <s v="Centerpoint, A Block, Phase 1, Sushant Lok, Gurgaon"/>
    <x v="34"/>
    <s v="Indian Rupees(Rs.)"/>
    <x v="0"/>
    <x v="1"/>
    <x v="2"/>
    <n v="80"/>
    <x v="15"/>
    <x v="27"/>
    <x v="7"/>
    <n v="7"/>
    <n v="15"/>
    <d v="2017-07-15T00:00:00"/>
    <s v="Rs.1000"/>
    <n v="1"/>
    <n v="1000"/>
  </r>
  <r>
    <n v="18411599"/>
    <x v="4417"/>
    <n v="1"/>
    <x v="0"/>
    <s v="Gurgaon"/>
    <s v="C-2356, Phase 1, Sushant Lok, Gurgaon"/>
    <x v="101"/>
    <s v="Indian Rupees(Rs.)"/>
    <x v="0"/>
    <x v="0"/>
    <x v="0"/>
    <n v="3"/>
    <x v="6"/>
    <x v="0"/>
    <x v="2"/>
    <n v="7"/>
    <n v="12"/>
    <d v="2018-07-12T00:00:00"/>
    <s v="Rs.250"/>
    <n v="1"/>
    <n v="250"/>
  </r>
  <r>
    <n v="309451"/>
    <x v="4418"/>
    <n v="1"/>
    <x v="0"/>
    <s v="Gurgaon"/>
    <s v="Shop H-8, Sushant Shopping Arcade, Sushant Lok, Gurgaon"/>
    <x v="0"/>
    <s v="Indian Rupees(Rs.)"/>
    <x v="0"/>
    <x v="1"/>
    <x v="1"/>
    <n v="117"/>
    <x v="8"/>
    <x v="4"/>
    <x v="1"/>
    <n v="7"/>
    <n v="4"/>
    <d v="2016-07-04T00:00:00"/>
    <s v="Rs.650"/>
    <n v="1"/>
    <n v="650"/>
  </r>
  <r>
    <n v="304279"/>
    <x v="4419"/>
    <n v="1"/>
    <x v="0"/>
    <s v="Gurgaon"/>
    <s v="The Habitare Hotel, 21/1, MG Road, Sector 14, Gurgaon"/>
    <x v="10"/>
    <s v="Indian Rupees(Rs.)"/>
    <x v="1"/>
    <x v="0"/>
    <x v="2"/>
    <n v="10"/>
    <x v="63"/>
    <x v="10"/>
    <x v="1"/>
    <n v="7"/>
    <n v="8"/>
    <d v="2016-07-08T00:00:00"/>
    <s v="Rs.1600"/>
    <n v="1"/>
    <n v="1600"/>
  </r>
  <r>
    <n v="800089"/>
    <x v="1370"/>
    <n v="1"/>
    <x v="0"/>
    <s v="Lucknow"/>
    <s v="3rd Floor, Riverside Mall, Vipin Khand, Gomti Nagar, Lucknow"/>
    <x v="0"/>
    <s v="Indian Rupees(Rs.)"/>
    <x v="0"/>
    <x v="0"/>
    <x v="3"/>
    <n v="1069"/>
    <x v="63"/>
    <x v="16"/>
    <x v="3"/>
    <n v="7"/>
    <n v="18"/>
    <d v="2011-07-18T00:00:00"/>
    <s v="Rs.1600"/>
    <n v="1"/>
    <n v="1600"/>
  </r>
  <r>
    <n v="310487"/>
    <x v="4420"/>
    <n v="1"/>
    <x v="0"/>
    <s v="Gurgaon"/>
    <s v="Plot 74, Sector 18, Near IFFCO Chowk, Udyog Vihar, Gurgaon"/>
    <x v="46"/>
    <s v="Indian Rupees(Rs.)"/>
    <x v="0"/>
    <x v="1"/>
    <x v="0"/>
    <n v="12"/>
    <x v="1"/>
    <x v="15"/>
    <x v="6"/>
    <n v="7"/>
    <n v="12"/>
    <d v="2010-07-12T00:00:00"/>
    <s v="Rs.200"/>
    <n v="1"/>
    <n v="200"/>
  </r>
  <r>
    <n v="18352277"/>
    <x v="213"/>
    <n v="1"/>
    <x v="0"/>
    <s v="Gurgaon"/>
    <s v="Vanijya Nikunj, Shankar Chowk, Phase 5, Udyog Vihar, Gurgaon"/>
    <x v="2"/>
    <s v="Indian Rupees(Rs.)"/>
    <x v="0"/>
    <x v="1"/>
    <x v="2"/>
    <n v="7"/>
    <x v="15"/>
    <x v="6"/>
    <x v="8"/>
    <n v="7"/>
    <n v="12"/>
    <d v="2015-07-12T00:00:00"/>
    <s v="Rs.1000"/>
    <n v="1"/>
    <n v="1000"/>
  </r>
  <r>
    <n v="302243"/>
    <x v="326"/>
    <n v="1"/>
    <x v="0"/>
    <s v="Gurgaon"/>
    <s v="Unitech Infospace, Sector 21, Gurgaon"/>
    <x v="7"/>
    <s v="Indian Rupees(Rs.)"/>
    <x v="0"/>
    <x v="0"/>
    <x v="0"/>
    <n v="10"/>
    <x v="11"/>
    <x v="13"/>
    <x v="6"/>
    <n v="7"/>
    <n v="17"/>
    <d v="2010-07-17T00:00:00"/>
    <s v="Rs.450"/>
    <n v="1"/>
    <n v="450"/>
  </r>
  <r>
    <n v="309308"/>
    <x v="4415"/>
    <n v="1"/>
    <x v="0"/>
    <s v="Gurgaon"/>
    <s v="Unitech Infospace, Sector 21, Gurgaon"/>
    <x v="100"/>
    <s v="Indian Rupees(Rs.)"/>
    <x v="0"/>
    <x v="1"/>
    <x v="0"/>
    <n v="49"/>
    <x v="1"/>
    <x v="26"/>
    <x v="8"/>
    <n v="7"/>
    <n v="15"/>
    <d v="2015-07-15T00:00:00"/>
    <s v="Rs.200"/>
    <n v="1"/>
    <n v="200"/>
  </r>
  <r>
    <n v="4188"/>
    <x v="4421"/>
    <n v="1"/>
    <x v="0"/>
    <s v="Gurgaon"/>
    <s v="S-161, Vyapar Kendra, Palam Vihar, Gurgaon"/>
    <x v="25"/>
    <s v="Indian Rupees(Rs.)"/>
    <x v="0"/>
    <x v="0"/>
    <x v="0"/>
    <n v="6"/>
    <x v="6"/>
    <x v="20"/>
    <x v="5"/>
    <n v="7"/>
    <n v="19"/>
    <d v="2012-07-19T00:00:00"/>
    <s v="Rs.250"/>
    <n v="1"/>
    <n v="250"/>
  </r>
  <r>
    <n v="2817"/>
    <x v="4422"/>
    <n v="1"/>
    <x v="0"/>
    <s v="Gurgaon"/>
    <s v="S-73, Palam Vyapar Kendra, Palam Vihar, Gurgaon"/>
    <x v="21"/>
    <s v="Indian Rupees(Rs.)"/>
    <x v="0"/>
    <x v="1"/>
    <x v="0"/>
    <n v="13"/>
    <x v="4"/>
    <x v="20"/>
    <x v="6"/>
    <n v="7"/>
    <n v="6"/>
    <d v="2010-07-06T00:00:00"/>
    <s v="Rs.150"/>
    <n v="1"/>
    <n v="150"/>
  </r>
  <r>
    <n v="303699"/>
    <x v="4423"/>
    <n v="1"/>
    <x v="0"/>
    <s v="Gurgaon"/>
    <s v="27, Ground Floor, Ansal Plaza Mall, Palam Vihar, Gurgaon"/>
    <x v="22"/>
    <s v="Indian Rupees(Rs.)"/>
    <x v="0"/>
    <x v="0"/>
    <x v="0"/>
    <n v="4"/>
    <x v="6"/>
    <x v="10"/>
    <x v="1"/>
    <n v="6"/>
    <n v="9"/>
    <d v="2016-06-09T00:00:00"/>
    <s v="Rs.250"/>
    <n v="1"/>
    <n v="250"/>
  </r>
  <r>
    <n v="18429842"/>
    <x v="4424"/>
    <n v="1"/>
    <x v="0"/>
    <s v="Gurgaon"/>
    <s v="C Block, Sector 52, Ardee City, Gurgaon"/>
    <x v="12"/>
    <s v="Indian Rupees(Rs.)"/>
    <x v="0"/>
    <x v="0"/>
    <x v="0"/>
    <n v="3"/>
    <x v="7"/>
    <x v="0"/>
    <x v="2"/>
    <n v="6"/>
    <n v="19"/>
    <d v="2018-06-19T00:00:00"/>
    <s v="Rs.350"/>
    <n v="1"/>
    <n v="350"/>
  </r>
  <r>
    <n v="309090"/>
    <x v="4425"/>
    <n v="1"/>
    <x v="0"/>
    <s v="Gurgaon"/>
    <s v="Country Inn &amp; Suites By Carlson, 10th KM Stone, Bhondsi, Sohna Road, Gurgaon"/>
    <x v="506"/>
    <s v="Indian Rupees(Rs.)"/>
    <x v="1"/>
    <x v="0"/>
    <x v="2"/>
    <n v="19"/>
    <x v="66"/>
    <x v="4"/>
    <x v="8"/>
    <n v="6"/>
    <n v="20"/>
    <d v="2015-06-20T00:00:00"/>
    <s v="Rs.1300"/>
    <n v="1"/>
    <n v="1300"/>
  </r>
  <r>
    <n v="311297"/>
    <x v="4426"/>
    <n v="1"/>
    <x v="0"/>
    <s v="Gurgaon"/>
    <s v="G 11, DLF Cross Point Mall, Opposite Galleria Market, DLF Phase 4, Gurgaon"/>
    <x v="270"/>
    <s v="Indian Rupees(Rs.)"/>
    <x v="1"/>
    <x v="1"/>
    <x v="1"/>
    <n v="364"/>
    <x v="13"/>
    <x v="21"/>
    <x v="5"/>
    <n v="6"/>
    <n v="27"/>
    <d v="2012-06-27T00:00:00"/>
    <s v="Rs.800"/>
    <n v="1"/>
    <n v="800"/>
  </r>
  <r>
    <n v="306142"/>
    <x v="4415"/>
    <n v="1"/>
    <x v="0"/>
    <s v="Gurgaon"/>
    <s v="K-5, Cyber Hub, DLF Cyber City, Gurgaon"/>
    <x v="100"/>
    <s v="Indian Rupees(Rs.)"/>
    <x v="0"/>
    <x v="1"/>
    <x v="0"/>
    <n v="544"/>
    <x v="1"/>
    <x v="21"/>
    <x v="4"/>
    <n v="6"/>
    <n v="23"/>
    <d v="2014-06-23T00:00:00"/>
    <s v="Rs.200"/>
    <n v="1"/>
    <n v="200"/>
  </r>
  <r>
    <n v="308020"/>
    <x v="3233"/>
    <n v="1"/>
    <x v="0"/>
    <s v="Gurgaon"/>
    <s v="K-4/A, Ground Floor, Cyber Hub, DLF Cyber City, Gurgaon"/>
    <x v="94"/>
    <s v="Indian Rupees(Rs.)"/>
    <x v="0"/>
    <x v="1"/>
    <x v="0"/>
    <n v="425"/>
    <x v="7"/>
    <x v="3"/>
    <x v="2"/>
    <n v="6"/>
    <n v="7"/>
    <d v="2018-06-07T00:00:00"/>
    <s v="Rs.350"/>
    <n v="1"/>
    <n v="350"/>
  </r>
  <r>
    <n v="306131"/>
    <x v="1768"/>
    <n v="1"/>
    <x v="0"/>
    <s v="Gurgaon"/>
    <s v="K-4B, Ground Floor, Cyber Hub, DLF Cyber City, Gurgaon"/>
    <x v="396"/>
    <s v="Indian Rupees(Rs.)"/>
    <x v="0"/>
    <x v="1"/>
    <x v="1"/>
    <n v="365"/>
    <x v="10"/>
    <x v="7"/>
    <x v="7"/>
    <n v="6"/>
    <n v="23"/>
    <d v="2017-06-23T00:00:00"/>
    <s v="Rs.700"/>
    <n v="1"/>
    <n v="700"/>
  </r>
  <r>
    <n v="18277030"/>
    <x v="4427"/>
    <n v="1"/>
    <x v="0"/>
    <s v="Gurgaon"/>
    <s v="Building 10, Tower B,  Cyber Hub, DLF Cyber City, Gurgaon"/>
    <x v="227"/>
    <s v="Indian Rupees(Rs.)"/>
    <x v="1"/>
    <x v="1"/>
    <x v="1"/>
    <n v="199"/>
    <x v="13"/>
    <x v="19"/>
    <x v="5"/>
    <n v="6"/>
    <n v="22"/>
    <d v="2012-06-22T00:00:00"/>
    <s v="Rs.800"/>
    <n v="1"/>
    <n v="800"/>
  </r>
  <r>
    <n v="18245277"/>
    <x v="780"/>
    <n v="1"/>
    <x v="0"/>
    <s v="Gurgaon"/>
    <s v="Unit 2A, Building 10, Cyber Hub, DLF Cyber City, Gurgaon"/>
    <x v="30"/>
    <s v="Indian Rupees(Rs.)"/>
    <x v="1"/>
    <x v="1"/>
    <x v="1"/>
    <n v="219"/>
    <x v="17"/>
    <x v="19"/>
    <x v="1"/>
    <n v="6"/>
    <n v="24"/>
    <d v="2016-06-24T00:00:00"/>
    <s v="Rs.900"/>
    <n v="1"/>
    <n v="900"/>
  </r>
  <r>
    <n v="18208920"/>
    <x v="4428"/>
    <n v="1"/>
    <x v="0"/>
    <s v="Gurgaon"/>
    <s v="Tower B, Building 10, Cyber Hub, DLF Cyber City, Gurgaon"/>
    <x v="973"/>
    <s v="Indian Rupees(Rs.)"/>
    <x v="1"/>
    <x v="0"/>
    <x v="2"/>
    <n v="353"/>
    <x v="67"/>
    <x v="14"/>
    <x v="5"/>
    <n v="6"/>
    <n v="17"/>
    <d v="2012-06-17T00:00:00"/>
    <s v="Rs.1750"/>
    <n v="1"/>
    <n v="1750"/>
  </r>
  <r>
    <n v="18247015"/>
    <x v="4429"/>
    <n v="1"/>
    <x v="0"/>
    <s v="Gurgaon"/>
    <s v="1st Floor, SF 90, Galleria Market, DLF Phase 4, Gurgaon"/>
    <x v="19"/>
    <s v="Indian Rupees(Rs.)"/>
    <x v="0"/>
    <x v="1"/>
    <x v="1"/>
    <n v="136"/>
    <x v="8"/>
    <x v="3"/>
    <x v="1"/>
    <n v="6"/>
    <n v="27"/>
    <d v="2016-06-27T00:00:00"/>
    <s v="Rs.650"/>
    <n v="1"/>
    <n v="650"/>
  </r>
  <r>
    <n v="307272"/>
    <x v="4430"/>
    <n v="1"/>
    <x v="0"/>
    <s v="Gurgaon"/>
    <s v="H Block, DLF Phase 1, Gurgaon"/>
    <x v="20"/>
    <s v="Indian Rupees(Rs.)"/>
    <x v="0"/>
    <x v="1"/>
    <x v="1"/>
    <n v="184"/>
    <x v="13"/>
    <x v="11"/>
    <x v="0"/>
    <n v="6"/>
    <n v="26"/>
    <d v="2013-06-26T00:00:00"/>
    <s v="Rs.800"/>
    <n v="1"/>
    <n v="800"/>
  </r>
  <r>
    <n v="18025115"/>
    <x v="491"/>
    <n v="1"/>
    <x v="0"/>
    <s v="Gurgaon"/>
    <s v="D-89, Shopping Mall, Arjun Marg, DLF Phase 1, Gurgaon"/>
    <x v="22"/>
    <s v="Indian Rupees(Rs.)"/>
    <x v="0"/>
    <x v="0"/>
    <x v="0"/>
    <n v="4"/>
    <x v="1"/>
    <x v="20"/>
    <x v="7"/>
    <n v="6"/>
    <n v="20"/>
    <d v="2017-06-20T00:00:00"/>
    <s v="Rs.200"/>
    <n v="1"/>
    <n v="200"/>
  </r>
  <r>
    <n v="307935"/>
    <x v="4431"/>
    <n v="1"/>
    <x v="0"/>
    <s v="Gurgaon"/>
    <s v="U-1/9, DLF Phase 3, Gurgaon"/>
    <x v="60"/>
    <s v="Indian Rupees(Rs.)"/>
    <x v="0"/>
    <x v="1"/>
    <x v="0"/>
    <n v="71"/>
    <x v="7"/>
    <x v="13"/>
    <x v="0"/>
    <n v="6"/>
    <n v="19"/>
    <d v="2013-06-19T00:00:00"/>
    <s v="Rs.350"/>
    <n v="1"/>
    <n v="350"/>
  </r>
  <r>
    <n v="3600352"/>
    <x v="1370"/>
    <n v="1"/>
    <x v="0"/>
    <s v="Mysore"/>
    <s v="Ground Floor, BM Habitat Mall, Gokulam Main Road, Jayalakhsmipuram, Mysore"/>
    <x v="974"/>
    <s v="Indian Rupees(Rs.)"/>
    <x v="0"/>
    <x v="0"/>
    <x v="3"/>
    <n v="286"/>
    <x v="63"/>
    <x v="19"/>
    <x v="5"/>
    <n v="6"/>
    <n v="3"/>
    <d v="2012-06-03T00:00:00"/>
    <s v="Rs.1600"/>
    <n v="1"/>
    <n v="1600"/>
  </r>
  <r>
    <n v="3586"/>
    <x v="1048"/>
    <n v="1"/>
    <x v="0"/>
    <s v="Gurgaon"/>
    <s v="Ground Floor, DT City Centre Mall, MG Road, Gurgaon"/>
    <x v="7"/>
    <s v="Indian Rupees(Rs.)"/>
    <x v="0"/>
    <x v="1"/>
    <x v="1"/>
    <n v="25"/>
    <x v="8"/>
    <x v="15"/>
    <x v="2"/>
    <n v="6"/>
    <n v="11"/>
    <d v="2018-06-11T00:00:00"/>
    <s v="Rs.650"/>
    <n v="1"/>
    <n v="650"/>
  </r>
  <r>
    <n v="18312471"/>
    <x v="4432"/>
    <n v="1"/>
    <x v="0"/>
    <s v="Gurgaon"/>
    <s v="3rd Floor, K4, DT Mega Mall, DLF Phase 1, Gurgaon"/>
    <x v="608"/>
    <s v="Indian Rupees(Rs.)"/>
    <x v="0"/>
    <x v="1"/>
    <x v="1"/>
    <n v="86"/>
    <x v="14"/>
    <x v="7"/>
    <x v="7"/>
    <n v="6"/>
    <n v="7"/>
    <d v="2017-06-07T00:00:00"/>
    <s v="Rs.550"/>
    <n v="1"/>
    <n v="550"/>
  </r>
  <r>
    <n v="18427868"/>
    <x v="4433"/>
    <n v="1"/>
    <x v="0"/>
    <s v="Gurgaon"/>
    <s v="Plot 1605, Sector 53, Golf Course Road, Gurgaon"/>
    <x v="975"/>
    <s v="Indian Rupees(Rs.)"/>
    <x v="0"/>
    <x v="1"/>
    <x v="2"/>
    <n v="150"/>
    <x v="15"/>
    <x v="23"/>
    <x v="8"/>
    <n v="6"/>
    <n v="22"/>
    <d v="2015-06-22T00:00:00"/>
    <s v="Rs.1000"/>
    <n v="1"/>
    <n v="1000"/>
  </r>
  <r>
    <n v="303430"/>
    <x v="4434"/>
    <n v="1"/>
    <x v="0"/>
    <s v="Gurgaon"/>
    <s v="Hotel Grenville, 29/4, Sector 14, Gurgaon"/>
    <x v="15"/>
    <s v="Indian Rupees(Rs.)"/>
    <x v="1"/>
    <x v="0"/>
    <x v="2"/>
    <n v="15"/>
    <x v="58"/>
    <x v="27"/>
    <x v="7"/>
    <n v="6"/>
    <n v="5"/>
    <d v="2017-06-05T00:00:00"/>
    <s v="Rs.1500"/>
    <n v="1"/>
    <n v="1500"/>
  </r>
  <r>
    <n v="309421"/>
    <x v="4435"/>
    <n v="1"/>
    <x v="0"/>
    <s v="Gurgaon"/>
    <s v="Hotel Haut Monde, Jharsa Road, Sector 15, Gurgaon"/>
    <x v="31"/>
    <s v="Indian Rupees(Rs.)"/>
    <x v="1"/>
    <x v="0"/>
    <x v="2"/>
    <n v="13"/>
    <x v="66"/>
    <x v="6"/>
    <x v="4"/>
    <n v="6"/>
    <n v="27"/>
    <d v="2014-06-27T00:00:00"/>
    <s v="Rs.1300"/>
    <n v="1"/>
    <n v="1300"/>
  </r>
  <r>
    <n v="5032"/>
    <x v="4436"/>
    <n v="1"/>
    <x v="0"/>
    <s v="Gurgaon"/>
    <s v="Upper Ground Floor, JMD Regent Arcade, Near MGF Megacity Mall, MG Road, Gurgaon"/>
    <x v="976"/>
    <s v="Indian Rupees(Rs.)"/>
    <x v="1"/>
    <x v="0"/>
    <x v="2"/>
    <n v="91"/>
    <x v="69"/>
    <x v="27"/>
    <x v="3"/>
    <n v="6"/>
    <n v="14"/>
    <d v="2011-06-14T00:00:00"/>
    <s v="Rs.1850"/>
    <n v="1"/>
    <n v="1850"/>
  </r>
  <r>
    <n v="2144"/>
    <x v="4437"/>
    <n v="1"/>
    <x v="0"/>
    <s v="Gurgaon"/>
    <s v="Ground Floor, Vatika Triangle, Sushant Lok 1, Behind DT City Center, MG Road, Gurgaon"/>
    <x v="977"/>
    <s v="Indian Rupees(Rs.)"/>
    <x v="1"/>
    <x v="1"/>
    <x v="2"/>
    <n v="665"/>
    <x v="63"/>
    <x v="5"/>
    <x v="7"/>
    <n v="6"/>
    <n v="2"/>
    <d v="2017-06-02T00:00:00"/>
    <s v="Rs.1600"/>
    <n v="1"/>
    <n v="1600"/>
  </r>
  <r>
    <n v="3300958"/>
    <x v="1370"/>
    <n v="1"/>
    <x v="0"/>
    <s v="Nagpur"/>
    <s v="2nd Floor, Eternity Mall, Amravati Road, Sitabuldi, Nagpur"/>
    <x v="974"/>
    <s v="Indian Rupees(Rs.)"/>
    <x v="0"/>
    <x v="0"/>
    <x v="3"/>
    <n v="226"/>
    <x v="63"/>
    <x v="18"/>
    <x v="4"/>
    <n v="6"/>
    <n v="24"/>
    <d v="2014-06-24T00:00:00"/>
    <s v="Rs.1600"/>
    <n v="1"/>
    <n v="1600"/>
  </r>
  <r>
    <n v="18446889"/>
    <x v="4438"/>
    <n v="1"/>
    <x v="0"/>
    <s v="Gurgaon"/>
    <s v="Food Court, 2nd Floor, MGF Metropolis Mall, MG Road, Gurgaon"/>
    <x v="61"/>
    <s v="Indian Rupees(Rs.)"/>
    <x v="0"/>
    <x v="0"/>
    <x v="0"/>
    <n v="5"/>
    <x v="7"/>
    <x v="10"/>
    <x v="4"/>
    <n v="6"/>
    <n v="6"/>
    <d v="2014-06-06T00:00:00"/>
    <s v="Rs.350"/>
    <n v="1"/>
    <n v="350"/>
  </r>
  <r>
    <n v="18381642"/>
    <x v="4439"/>
    <n v="1"/>
    <x v="0"/>
    <s v="Gurgaon"/>
    <s v="Shop 48 &amp; 49, 2nd Floor , MGF Metropolitan, MG Road, Gurgaon"/>
    <x v="15"/>
    <s v="Indian Rupees(Rs.)"/>
    <x v="1"/>
    <x v="0"/>
    <x v="2"/>
    <n v="55"/>
    <x v="58"/>
    <x v="9"/>
    <x v="1"/>
    <n v="6"/>
    <n v="27"/>
    <d v="2016-06-27T00:00:00"/>
    <s v="Rs.1500"/>
    <n v="1"/>
    <n v="1500"/>
  </r>
  <r>
    <n v="18198825"/>
    <x v="4440"/>
    <n v="1"/>
    <x v="0"/>
    <s v="Gurgaon"/>
    <s v="4/9, Ratan Garden, New Colony Mor, Old Railway Road, Gurgaon"/>
    <x v="23"/>
    <s v="Indian Rupees(Rs.)"/>
    <x v="0"/>
    <x v="0"/>
    <x v="0"/>
    <n v="4"/>
    <x v="1"/>
    <x v="10"/>
    <x v="8"/>
    <n v="6"/>
    <n v="2"/>
    <d v="2015-06-02T00:00:00"/>
    <s v="Rs.200"/>
    <n v="1"/>
    <n v="200"/>
  </r>
  <r>
    <n v="309987"/>
    <x v="407"/>
    <n v="1"/>
    <x v="0"/>
    <s v="Gurgaon"/>
    <s v="Opposite Bhim Nagar Aryan Hospital, Shivpuri, Old Railway Road, Gurgaon"/>
    <x v="85"/>
    <s v="Indian Rupees(Rs.)"/>
    <x v="0"/>
    <x v="0"/>
    <x v="0"/>
    <n v="5"/>
    <x v="7"/>
    <x v="20"/>
    <x v="3"/>
    <n v="6"/>
    <n v="16"/>
    <d v="2011-06-16T00:00:00"/>
    <s v="Rs.350"/>
    <n v="1"/>
    <n v="350"/>
  </r>
  <r>
    <n v="18391155"/>
    <x v="4441"/>
    <n v="1"/>
    <x v="0"/>
    <s v="Gurgaon"/>
    <s v="One Horizon Centre, Golf Course Road, Gurgaon"/>
    <x v="282"/>
    <s v="Indian Rupees(Rs.)"/>
    <x v="0"/>
    <x v="0"/>
    <x v="2"/>
    <n v="12"/>
    <x v="59"/>
    <x v="11"/>
    <x v="0"/>
    <n v="6"/>
    <n v="12"/>
    <d v="2013-06-12T00:00:00"/>
    <s v="Rs.1800"/>
    <n v="1"/>
    <n v="1800"/>
  </r>
  <r>
    <n v="18324432"/>
    <x v="4442"/>
    <n v="1"/>
    <x v="0"/>
    <s v="Gurgaon"/>
    <s v="Shop 1, Bestech Park View Residency Market, Sector 3, Palam Vihar, Gurgaon"/>
    <x v="25"/>
    <s v="Indian Rupees(Rs.)"/>
    <x v="0"/>
    <x v="0"/>
    <x v="1"/>
    <n v="1"/>
    <x v="10"/>
    <x v="0"/>
    <x v="5"/>
    <n v="6"/>
    <n v="28"/>
    <d v="2012-06-28T00:00:00"/>
    <s v="Rs.700"/>
    <n v="1"/>
    <n v="700"/>
  </r>
  <r>
    <n v="306037"/>
    <x v="4443"/>
    <n v="1"/>
    <x v="0"/>
    <s v="Gurgaon"/>
    <s v="Park Inn, Sector 15, Gurgaon"/>
    <x v="382"/>
    <s v="Indian Rupees(Rs.)"/>
    <x v="1"/>
    <x v="0"/>
    <x v="2"/>
    <n v="13"/>
    <x v="58"/>
    <x v="11"/>
    <x v="4"/>
    <n v="6"/>
    <n v="7"/>
    <d v="2014-06-07T00:00:00"/>
    <s v="Rs.1500"/>
    <n v="1"/>
    <n v="1500"/>
  </r>
  <r>
    <n v="3953"/>
    <x v="4444"/>
    <n v="1"/>
    <x v="0"/>
    <s v="Gurgaon"/>
    <s v="305 &amp; 306, 3rd Floor, Sahara Mall, MG Road, Gurgaon"/>
    <x v="33"/>
    <s v="Indian Rupees(Rs.)"/>
    <x v="0"/>
    <x v="0"/>
    <x v="2"/>
    <n v="53"/>
    <x v="59"/>
    <x v="26"/>
    <x v="3"/>
    <n v="6"/>
    <n v="9"/>
    <d v="2011-06-09T00:00:00"/>
    <s v="Rs.1800"/>
    <n v="1"/>
    <n v="1800"/>
  </r>
  <r>
    <n v="2071"/>
    <x v="4445"/>
    <n v="1"/>
    <x v="0"/>
    <s v="Gurgaon"/>
    <s v="SCF 96, Main Market, Sector 14, Gurgaon"/>
    <x v="21"/>
    <s v="Indian Rupees(Rs.)"/>
    <x v="0"/>
    <x v="0"/>
    <x v="0"/>
    <n v="41"/>
    <x v="1"/>
    <x v="13"/>
    <x v="5"/>
    <n v="6"/>
    <n v="19"/>
    <d v="2012-06-19T00:00:00"/>
    <s v="Rs.200"/>
    <n v="1"/>
    <n v="200"/>
  </r>
  <r>
    <n v="5129"/>
    <x v="4446"/>
    <n v="1"/>
    <x v="0"/>
    <s v="Gurgaon"/>
    <s v="Old Delhi Road, Opposite Officers Enclave, Sector 14, Gurgaon"/>
    <x v="3"/>
    <s v="Indian Rupees(Rs.)"/>
    <x v="1"/>
    <x v="0"/>
    <x v="1"/>
    <n v="17"/>
    <x v="17"/>
    <x v="13"/>
    <x v="7"/>
    <n v="6"/>
    <n v="13"/>
    <d v="2017-06-13T00:00:00"/>
    <s v="Rs.900"/>
    <n v="1"/>
    <n v="900"/>
  </r>
  <r>
    <n v="303747"/>
    <x v="4447"/>
    <n v="1"/>
    <x v="0"/>
    <s v="Gurgaon"/>
    <s v="New Mata Kataria Road, Rajiv Colony, Sector 14, Gurgaon"/>
    <x v="0"/>
    <s v="Indian Rupees(Rs.)"/>
    <x v="0"/>
    <x v="0"/>
    <x v="0"/>
    <n v="6"/>
    <x v="1"/>
    <x v="20"/>
    <x v="0"/>
    <n v="6"/>
    <n v="1"/>
    <d v="2013-06-01T00:00:00"/>
    <s v="Rs.200"/>
    <n v="1"/>
    <n v="200"/>
  </r>
  <r>
    <n v="7225"/>
    <x v="4448"/>
    <n v="1"/>
    <x v="0"/>
    <s v="Gurgaon"/>
    <s v="Old Delhi Road, Exit 7 NH8, Near Raj Cinema, Near Sector 14 Market, Sector 14, Gurgaon"/>
    <x v="31"/>
    <s v="Indian Rupees(Rs.)"/>
    <x v="1"/>
    <x v="0"/>
    <x v="2"/>
    <n v="5"/>
    <x v="15"/>
    <x v="10"/>
    <x v="1"/>
    <n v="6"/>
    <n v="14"/>
    <d v="2016-06-14T00:00:00"/>
    <s v="Rs.1000"/>
    <n v="1"/>
    <n v="1000"/>
  </r>
  <r>
    <n v="18268726"/>
    <x v="4449"/>
    <n v="1"/>
    <x v="0"/>
    <s v="Gurgaon"/>
    <s v="Rajiv Nagar, Near Apple Hospital, Sector 14, Gurgaon"/>
    <x v="2"/>
    <s v="Indian Rupees(Rs.)"/>
    <x v="0"/>
    <x v="0"/>
    <x v="0"/>
    <n v="2"/>
    <x v="7"/>
    <x v="0"/>
    <x v="2"/>
    <n v="6"/>
    <n v="20"/>
    <d v="2018-06-20T00:00:00"/>
    <s v="Rs.350"/>
    <n v="1"/>
    <n v="350"/>
  </r>
  <r>
    <n v="305072"/>
    <x v="4450"/>
    <n v="1"/>
    <x v="0"/>
    <s v="Gurgaon"/>
    <s v="Near ITM University, Sector 23-A, Sector 23, Gurgaon"/>
    <x v="20"/>
    <s v="Indian Rupees(Rs.)"/>
    <x v="1"/>
    <x v="0"/>
    <x v="1"/>
    <n v="169"/>
    <x v="24"/>
    <x v="7"/>
    <x v="8"/>
    <n v="6"/>
    <n v="6"/>
    <d v="2015-06-06T00:00:00"/>
    <s v="Rs.850"/>
    <n v="1"/>
    <n v="850"/>
  </r>
  <r>
    <n v="836"/>
    <x v="213"/>
    <n v="1"/>
    <x v="0"/>
    <s v="Gurgaon"/>
    <s v="Vatika Grand, Near Leisure Valley, Sector 29, Gurgaon"/>
    <x v="2"/>
    <s v="Indian Rupees(Rs.)"/>
    <x v="0"/>
    <x v="1"/>
    <x v="1"/>
    <n v="1022"/>
    <x v="13"/>
    <x v="4"/>
    <x v="8"/>
    <n v="6"/>
    <n v="7"/>
    <d v="2015-06-07T00:00:00"/>
    <s v="Rs.800"/>
    <n v="1"/>
    <n v="800"/>
  </r>
  <r>
    <n v="18336483"/>
    <x v="4451"/>
    <n v="1"/>
    <x v="0"/>
    <s v="Gurgaon"/>
    <s v="SCO 35-36, Leisure Valley Market, Sector 29, Gurgaon"/>
    <x v="978"/>
    <s v="Indian Rupees(Rs.)"/>
    <x v="1"/>
    <x v="0"/>
    <x v="2"/>
    <n v="134"/>
    <x v="64"/>
    <x v="9"/>
    <x v="6"/>
    <n v="6"/>
    <n v="23"/>
    <d v="2010-06-23T00:00:00"/>
    <s v="Rs.1400"/>
    <n v="1"/>
    <n v="1400"/>
  </r>
  <r>
    <n v="5052"/>
    <x v="1127"/>
    <n v="1"/>
    <x v="0"/>
    <s v="Gurgaon"/>
    <s v="SCO 39, Main Market, Sector 29, Gurgaon"/>
    <x v="514"/>
    <s v="Indian Rupees(Rs.)"/>
    <x v="1"/>
    <x v="0"/>
    <x v="2"/>
    <n v="853"/>
    <x v="58"/>
    <x v="9"/>
    <x v="5"/>
    <n v="6"/>
    <n v="9"/>
    <d v="2012-06-09T00:00:00"/>
    <s v="Rs.1500"/>
    <n v="1"/>
    <n v="1500"/>
  </r>
  <r>
    <n v="309339"/>
    <x v="1353"/>
    <n v="1"/>
    <x v="0"/>
    <s v="Gurgaon"/>
    <s v="2nd Floor, SCO 61, Sector 29, Gurgaon"/>
    <x v="509"/>
    <s v="Indian Rupees(Rs.)"/>
    <x v="1"/>
    <x v="0"/>
    <x v="2"/>
    <n v="1317"/>
    <x v="58"/>
    <x v="5"/>
    <x v="5"/>
    <n v="6"/>
    <n v="28"/>
    <d v="2012-06-28T00:00:00"/>
    <s v="Rs.1500"/>
    <n v="1"/>
    <n v="1500"/>
  </r>
  <r>
    <n v="1851"/>
    <x v="1102"/>
    <n v="1"/>
    <x v="0"/>
    <s v="Gurgaon"/>
    <s v="SCO 16-17, Main Market, Sector 29, Gurgaon"/>
    <x v="362"/>
    <s v="Indian Rupees(Rs.)"/>
    <x v="1"/>
    <x v="0"/>
    <x v="2"/>
    <n v="289"/>
    <x v="58"/>
    <x v="7"/>
    <x v="4"/>
    <n v="6"/>
    <n v="8"/>
    <d v="2014-06-08T00:00:00"/>
    <s v="Rs.1500"/>
    <n v="1"/>
    <n v="1500"/>
  </r>
  <r>
    <n v="4000081"/>
    <x v="4452"/>
    <n v="1"/>
    <x v="0"/>
    <s v="Patna"/>
    <s v="Hotel Maurya, South Gandhi Maidan, Lodipur, Patna"/>
    <x v="979"/>
    <s v="Indian Rupees(Rs.)"/>
    <x v="0"/>
    <x v="0"/>
    <x v="3"/>
    <n v="43"/>
    <x v="63"/>
    <x v="21"/>
    <x v="0"/>
    <n v="11"/>
    <n v="11"/>
    <d v="2013-11-11T00:00:00"/>
    <s v="Rs.1600"/>
    <n v="1"/>
    <n v="1600"/>
  </r>
  <r>
    <n v="18273972"/>
    <x v="4453"/>
    <n v="1"/>
    <x v="0"/>
    <s v="Gurgaon"/>
    <s v="SCO 396, Near IFFCO Chowk Metro Station, Sector 29, Gurgaon"/>
    <x v="980"/>
    <s v="Indian Rupees(Rs.)"/>
    <x v="1"/>
    <x v="1"/>
    <x v="2"/>
    <n v="226"/>
    <x v="16"/>
    <x v="19"/>
    <x v="6"/>
    <n v="6"/>
    <n v="8"/>
    <d v="2010-06-08T00:00:00"/>
    <s v="Rs.1200"/>
    <n v="1"/>
    <n v="1200"/>
  </r>
  <r>
    <n v="18352295"/>
    <x v="4454"/>
    <n v="1"/>
    <x v="0"/>
    <s v="Gurgaon"/>
    <s v="HUDA Market, Sector 31, Gurgaon"/>
    <x v="101"/>
    <s v="Indian Rupees(Rs.)"/>
    <x v="0"/>
    <x v="0"/>
    <x v="0"/>
    <n v="8"/>
    <x v="6"/>
    <x v="15"/>
    <x v="5"/>
    <n v="6"/>
    <n v="15"/>
    <d v="2012-06-15T00:00:00"/>
    <s v="Rs.250"/>
    <n v="1"/>
    <n v="250"/>
  </r>
  <r>
    <n v="18224532"/>
    <x v="4455"/>
    <n v="1"/>
    <x v="0"/>
    <s v="Gurgaon"/>
    <s v="Shop 84, 85, 86 &amp; 87, HUDA Shopping Complex, Near Medanta Hospital, Sector 32, Near, Sector 31, Gurgaon"/>
    <x v="3"/>
    <s v="Indian Rupees(Rs.)"/>
    <x v="0"/>
    <x v="1"/>
    <x v="0"/>
    <n v="142"/>
    <x v="6"/>
    <x v="5"/>
    <x v="5"/>
    <n v="6"/>
    <n v="10"/>
    <d v="2012-06-10T00:00:00"/>
    <s v="Rs.250"/>
    <n v="1"/>
    <n v="250"/>
  </r>
  <r>
    <n v="18356357"/>
    <x v="4456"/>
    <n v="1"/>
    <x v="0"/>
    <s v="Gurgaon"/>
    <s v="Shop 19, 1st floor, Sector 31, Gurgaon"/>
    <x v="236"/>
    <s v="Indian Rupees(Rs.)"/>
    <x v="1"/>
    <x v="1"/>
    <x v="1"/>
    <n v="22"/>
    <x v="8"/>
    <x v="9"/>
    <x v="4"/>
    <n v="6"/>
    <n v="22"/>
    <d v="2014-06-22T00:00:00"/>
    <s v="Rs.650"/>
    <n v="1"/>
    <n v="650"/>
  </r>
  <r>
    <n v="18241896"/>
    <x v="1464"/>
    <n v="1"/>
    <x v="0"/>
    <s v="Gurgaon"/>
    <s v="Palm Spring Plaza, Sector 54, Gurgaon"/>
    <x v="543"/>
    <s v="Indian Rupees(Rs.)"/>
    <x v="1"/>
    <x v="1"/>
    <x v="2"/>
    <n v="233"/>
    <x v="63"/>
    <x v="3"/>
    <x v="3"/>
    <n v="6"/>
    <n v="23"/>
    <d v="2011-06-23T00:00:00"/>
    <s v="Rs.1600"/>
    <n v="1"/>
    <n v="1600"/>
  </r>
  <r>
    <n v="18398839"/>
    <x v="4457"/>
    <n v="1"/>
    <x v="0"/>
    <s v="Gurgaon"/>
    <s v="1090/11, Street 5, Near Arya Samaj Mandir, Arjun Nagar, Sector 8, Gurgaon"/>
    <x v="22"/>
    <s v="Indian Rupees(Rs.)"/>
    <x v="0"/>
    <x v="0"/>
    <x v="0"/>
    <n v="3"/>
    <x v="6"/>
    <x v="0"/>
    <x v="5"/>
    <n v="6"/>
    <n v="16"/>
    <d v="2012-06-16T00:00:00"/>
    <s v="Rs.250"/>
    <n v="1"/>
    <n v="250"/>
  </r>
  <r>
    <n v="5080"/>
    <x v="4458"/>
    <n v="1"/>
    <x v="0"/>
    <s v="Gurgaon"/>
    <s v="CB-84, Shopping Mall, Arjun Marg, DLF Phase 1, Gurgaon"/>
    <x v="43"/>
    <s v="Indian Rupees(Rs.)"/>
    <x v="0"/>
    <x v="0"/>
    <x v="0"/>
    <n v="16"/>
    <x v="3"/>
    <x v="11"/>
    <x v="3"/>
    <n v="6"/>
    <n v="16"/>
    <d v="2011-06-16T00:00:00"/>
    <s v="Rs.100"/>
    <n v="1"/>
    <n v="100"/>
  </r>
  <r>
    <n v="18397469"/>
    <x v="4459"/>
    <n v="1"/>
    <x v="0"/>
    <s v="Gurgaon"/>
    <s v="Shopping Mall, Arjun Marg, DLF Phase 1, Gurgaon"/>
    <x v="347"/>
    <s v="Indian Rupees(Rs.)"/>
    <x v="0"/>
    <x v="0"/>
    <x v="0"/>
    <n v="28"/>
    <x v="1"/>
    <x v="7"/>
    <x v="8"/>
    <n v="6"/>
    <n v="19"/>
    <d v="2015-06-19T00:00:00"/>
    <s v="Rs.200"/>
    <n v="1"/>
    <n v="200"/>
  </r>
  <r>
    <n v="18383504"/>
    <x v="4460"/>
    <n v="1"/>
    <x v="0"/>
    <s v="Gurgaon"/>
    <s v="Spaze IT Park, Tower C, Sector 49, Sohna Road, Gurgaon"/>
    <x v="444"/>
    <s v="Indian Rupees(Rs.)"/>
    <x v="1"/>
    <x v="0"/>
    <x v="2"/>
    <n v="28"/>
    <x v="63"/>
    <x v="21"/>
    <x v="8"/>
    <n v="6"/>
    <n v="22"/>
    <d v="2015-06-22T00:00:00"/>
    <s v="Rs.1600"/>
    <n v="1"/>
    <n v="1600"/>
  </r>
  <r>
    <n v="7528"/>
    <x v="4461"/>
    <n v="1"/>
    <x v="0"/>
    <s v="Gurgaon"/>
    <s v="315, 3rd Floor, Suncity Business Tower, Golf Course Road, Gurgaon"/>
    <x v="2"/>
    <s v="Indian Rupees(Rs.)"/>
    <x v="1"/>
    <x v="1"/>
    <x v="2"/>
    <n v="1262"/>
    <x v="59"/>
    <x v="8"/>
    <x v="1"/>
    <n v="6"/>
    <n v="11"/>
    <d v="2016-06-11T00:00:00"/>
    <s v="Rs.1800"/>
    <n v="1"/>
    <n v="1800"/>
  </r>
  <r>
    <n v="300097"/>
    <x v="3598"/>
    <n v="1"/>
    <x v="0"/>
    <s v="Gurgaon"/>
    <s v="180, Ground Floor, Vyapar Kendra, Phase 1, Sushant Lok, Gurgaon"/>
    <x v="43"/>
    <s v="Indian Rupees(Rs.)"/>
    <x v="0"/>
    <x v="1"/>
    <x v="0"/>
    <n v="151"/>
    <x v="4"/>
    <x v="4"/>
    <x v="7"/>
    <n v="6"/>
    <n v="8"/>
    <d v="2017-06-08T00:00:00"/>
    <s v="Rs.150"/>
    <n v="1"/>
    <n v="150"/>
  </r>
  <r>
    <n v="18265678"/>
    <x v="4462"/>
    <n v="1"/>
    <x v="0"/>
    <s v="Gurgaon"/>
    <s v="GF-179, Vyapar Kendra, Phase 1, Sushant Lok, Gurgaon"/>
    <x v="708"/>
    <s v="Indian Rupees(Rs.)"/>
    <x v="0"/>
    <x v="1"/>
    <x v="0"/>
    <n v="60"/>
    <x v="6"/>
    <x v="7"/>
    <x v="0"/>
    <n v="6"/>
    <n v="28"/>
    <d v="2013-06-28T00:00:00"/>
    <s v="Rs.250"/>
    <n v="1"/>
    <n v="250"/>
  </r>
  <r>
    <n v="5915"/>
    <x v="4463"/>
    <n v="1"/>
    <x v="0"/>
    <s v="Gurgaon"/>
    <s v="Ground Floor, Ansal Plaza Mall, Palam Vihar, Gurgaon"/>
    <x v="44"/>
    <s v="Indian Rupees(Rs.)"/>
    <x v="0"/>
    <x v="0"/>
    <x v="0"/>
    <n v="5"/>
    <x v="1"/>
    <x v="10"/>
    <x v="6"/>
    <n v="5"/>
    <n v="5"/>
    <d v="2010-05-05T00:00:00"/>
    <s v="Rs.200"/>
    <n v="1"/>
    <n v="200"/>
  </r>
  <r>
    <n v="18353710"/>
    <x v="4464"/>
    <n v="1"/>
    <x v="0"/>
    <s v="Gurgaon"/>
    <s v="C Block Market, Sector 52, Ardee City, Gurgaon"/>
    <x v="59"/>
    <s v="Indian Rupees(Rs.)"/>
    <x v="0"/>
    <x v="0"/>
    <x v="0"/>
    <n v="4"/>
    <x v="7"/>
    <x v="20"/>
    <x v="0"/>
    <n v="5"/>
    <n v="15"/>
    <d v="2013-05-15T00:00:00"/>
    <s v="Rs.350"/>
    <n v="1"/>
    <n v="350"/>
  </r>
  <r>
    <n v="309252"/>
    <x v="4465"/>
    <n v="1"/>
    <x v="0"/>
    <s v="Gurgaon"/>
    <s v="102, 1st Floor, Cyber Hub, DLF Cyber City, Gurgaon"/>
    <x v="191"/>
    <s v="Indian Rupees(Rs.)"/>
    <x v="1"/>
    <x v="1"/>
    <x v="2"/>
    <n v="793"/>
    <x v="15"/>
    <x v="15"/>
    <x v="7"/>
    <n v="5"/>
    <n v="5"/>
    <d v="2017-05-05T00:00:00"/>
    <s v="Rs.1000"/>
    <n v="1"/>
    <n v="1000"/>
  </r>
  <r>
    <n v="18303709"/>
    <x v="4466"/>
    <n v="1"/>
    <x v="0"/>
    <s v="Gurgaon"/>
    <s v="Ground Floor, Shop 6, Building 8, Tower C, Cyber Hub, DLF Cyber City, Gurgaon"/>
    <x v="981"/>
    <s v="Indian Rupees(Rs.)"/>
    <x v="1"/>
    <x v="0"/>
    <x v="2"/>
    <n v="563"/>
    <x v="58"/>
    <x v="23"/>
    <x v="2"/>
    <n v="5"/>
    <n v="8"/>
    <d v="2018-05-08T00:00:00"/>
    <s v="Rs.1500"/>
    <n v="1"/>
    <n v="1500"/>
  </r>
  <r>
    <n v="306127"/>
    <x v="4467"/>
    <n v="1"/>
    <x v="0"/>
    <s v="Gurgaon"/>
    <s v="110, 1st Floor, Cyber Hub, DLF Cyber City, Gurgaon"/>
    <x v="982"/>
    <s v="Indian Rupees(Rs.)"/>
    <x v="1"/>
    <x v="1"/>
    <x v="2"/>
    <n v="384"/>
    <x v="64"/>
    <x v="9"/>
    <x v="7"/>
    <n v="5"/>
    <n v="5"/>
    <d v="2017-05-05T00:00:00"/>
    <s v="Rs.1400"/>
    <n v="1"/>
    <n v="1400"/>
  </r>
  <r>
    <n v="2800856"/>
    <x v="1370"/>
    <n v="1"/>
    <x v="0"/>
    <s v="Vizag"/>
    <s v="1st Floor, ATR Towers, Harbour Park Road,  Panduranga Puram, Near Harbour Park, Kirlampudi Layout, Vizag"/>
    <x v="983"/>
    <s v="Indian Rupees(Rs.)"/>
    <x v="0"/>
    <x v="0"/>
    <x v="3"/>
    <n v="345"/>
    <x v="63"/>
    <x v="18"/>
    <x v="3"/>
    <n v="8"/>
    <n v="8"/>
    <d v="2011-08-08T00:00:00"/>
    <s v="Rs.1600"/>
    <n v="1"/>
    <n v="1600"/>
  </r>
  <r>
    <n v="278"/>
    <x v="4468"/>
    <n v="1"/>
    <x v="0"/>
    <s v="Gurgaon"/>
    <s v="Premises 2G, Building 10, Tower A, DLF Cyber City, Gurgaon"/>
    <x v="19"/>
    <s v="Indian Rupees(Rs.)"/>
    <x v="0"/>
    <x v="0"/>
    <x v="2"/>
    <n v="333"/>
    <x v="58"/>
    <x v="5"/>
    <x v="1"/>
    <n v="5"/>
    <n v="16"/>
    <d v="2016-05-16T00:00:00"/>
    <s v="Rs.1500"/>
    <n v="1"/>
    <n v="1500"/>
  </r>
  <r>
    <n v="3346"/>
    <x v="4469"/>
    <n v="1"/>
    <x v="0"/>
    <s v="Gurgaon"/>
    <s v="SF 89-81, 1st Floor, DLF Galleria, DLF Phase 4, Gurgaon"/>
    <x v="2"/>
    <s v="Indian Rupees(Rs.)"/>
    <x v="1"/>
    <x v="1"/>
    <x v="1"/>
    <n v="239"/>
    <x v="10"/>
    <x v="5"/>
    <x v="2"/>
    <n v="5"/>
    <n v="24"/>
    <d v="2018-05-24T00:00:00"/>
    <s v="Rs.700"/>
    <n v="1"/>
    <n v="700"/>
  </r>
  <r>
    <n v="18422652"/>
    <x v="4470"/>
    <n v="1"/>
    <x v="0"/>
    <s v="Gurgaon"/>
    <s v="Arjun Marg Market, DLF Phase 1, Gurgaon"/>
    <x v="14"/>
    <s v="Indian Rupees(Rs.)"/>
    <x v="0"/>
    <x v="0"/>
    <x v="1"/>
    <n v="10"/>
    <x v="14"/>
    <x v="11"/>
    <x v="6"/>
    <n v="5"/>
    <n v="5"/>
    <d v="2010-05-05T00:00:00"/>
    <s v="Rs.550"/>
    <n v="1"/>
    <n v="550"/>
  </r>
  <r>
    <n v="18138457"/>
    <x v="4471"/>
    <n v="1"/>
    <x v="0"/>
    <s v="Gurgaon"/>
    <s v="Pillar No. 12, Opposite Sikanderpur Rapid Metro Station,DLF Phase 1 Road"/>
    <x v="326"/>
    <s v="Indian Rupees(Rs.)"/>
    <x v="0"/>
    <x v="0"/>
    <x v="1"/>
    <n v="35"/>
    <x v="10"/>
    <x v="20"/>
    <x v="0"/>
    <n v="5"/>
    <n v="7"/>
    <d v="2013-05-07T00:00:00"/>
    <s v="Rs.700"/>
    <n v="1"/>
    <n v="700"/>
  </r>
  <r>
    <n v="18464003"/>
    <x v="4472"/>
    <n v="1"/>
    <x v="0"/>
    <s v="Gurgaon"/>
    <s v="Plot H-16/6, DLF Phase 1, Gurgaon"/>
    <x v="12"/>
    <s v="Indian Rupees(Rs.)"/>
    <x v="0"/>
    <x v="1"/>
    <x v="0"/>
    <n v="1"/>
    <x v="6"/>
    <x v="0"/>
    <x v="1"/>
    <n v="5"/>
    <n v="9"/>
    <d v="2016-05-09T00:00:00"/>
    <s v="Rs.250"/>
    <n v="1"/>
    <n v="250"/>
  </r>
  <r>
    <n v="575"/>
    <x v="1060"/>
    <n v="1"/>
    <x v="0"/>
    <s v="Gurgaon"/>
    <s v="S-27/17, Nathupura, DLF Phase 3, Gurgaon"/>
    <x v="334"/>
    <s v="Indian Rupees(Rs.)"/>
    <x v="0"/>
    <x v="1"/>
    <x v="1"/>
    <n v="371"/>
    <x v="13"/>
    <x v="21"/>
    <x v="7"/>
    <n v="5"/>
    <n v="16"/>
    <d v="2017-05-16T00:00:00"/>
    <s v="Rs.800"/>
    <n v="1"/>
    <n v="800"/>
  </r>
  <r>
    <n v="18371404"/>
    <x v="1478"/>
    <n v="1"/>
    <x v="0"/>
    <s v="Gurgaon"/>
    <s v="DLF Phase 4, Gurgaon"/>
    <x v="210"/>
    <s v="Indian Rupees(Rs.)"/>
    <x v="0"/>
    <x v="1"/>
    <x v="2"/>
    <n v="98"/>
    <x v="15"/>
    <x v="21"/>
    <x v="8"/>
    <n v="5"/>
    <n v="27"/>
    <d v="2015-05-27T00:00:00"/>
    <s v="Rs.1000"/>
    <n v="1"/>
    <n v="1000"/>
  </r>
  <r>
    <n v="18281982"/>
    <x v="4473"/>
    <n v="1"/>
    <x v="0"/>
    <s v="Gurgaon"/>
    <s v="Behind Supermart 2, DLF Phase 4, Gurgaon"/>
    <x v="984"/>
    <s v="Indian Rupees(Rs.)"/>
    <x v="0"/>
    <x v="1"/>
    <x v="1"/>
    <n v="115"/>
    <x v="10"/>
    <x v="5"/>
    <x v="0"/>
    <n v="5"/>
    <n v="11"/>
    <d v="2013-05-11T00:00:00"/>
    <s v="Rs.700"/>
    <n v="1"/>
    <n v="700"/>
  </r>
  <r>
    <n v="303100"/>
    <x v="4474"/>
    <n v="1"/>
    <x v="0"/>
    <s v="Gurgaon"/>
    <s v="E-21, Supermart 2, DLF Phase 4, Gurgaon"/>
    <x v="2"/>
    <s v="Indian Rupees(Rs.)"/>
    <x v="0"/>
    <x v="1"/>
    <x v="1"/>
    <n v="213"/>
    <x v="18"/>
    <x v="7"/>
    <x v="2"/>
    <n v="5"/>
    <n v="3"/>
    <d v="2018-05-03T00:00:00"/>
    <s v="Rs.750"/>
    <n v="1"/>
    <n v="750"/>
  </r>
  <r>
    <n v="18241497"/>
    <x v="4475"/>
    <n v="1"/>
    <x v="0"/>
    <s v="Gurgaon"/>
    <s v="B-133, Supermart 1, DLF Phase 4, Gurgaon"/>
    <x v="229"/>
    <s v="Indian Rupees(Rs.)"/>
    <x v="0"/>
    <x v="1"/>
    <x v="1"/>
    <n v="161"/>
    <x v="18"/>
    <x v="2"/>
    <x v="5"/>
    <n v="5"/>
    <n v="17"/>
    <d v="2012-05-17T00:00:00"/>
    <s v="Rs.750"/>
    <n v="1"/>
    <n v="750"/>
  </r>
  <r>
    <n v="18138430"/>
    <x v="1574"/>
    <n v="1"/>
    <x v="0"/>
    <s v="Gurgaon"/>
    <s v="Lower Ground Floor , DLF South Point Mall, Golf Course Road, Gurgaon"/>
    <x v="985"/>
    <s v="Indian Rupees(Rs.)"/>
    <x v="1"/>
    <x v="0"/>
    <x v="2"/>
    <n v="83"/>
    <x v="15"/>
    <x v="2"/>
    <x v="8"/>
    <n v="5"/>
    <n v="22"/>
    <d v="2015-05-22T00:00:00"/>
    <s v="Rs.1000"/>
    <n v="1"/>
    <n v="1000"/>
  </r>
  <r>
    <n v="18378048"/>
    <x v="943"/>
    <n v="1"/>
    <x v="0"/>
    <s v="Gurgaon"/>
    <s v="LG 24, DLF Mega Mall, Golf Course Road, DLF Phase 1, Gurgaon"/>
    <x v="0"/>
    <s v="Indian Rupees(Rs.)"/>
    <x v="1"/>
    <x v="1"/>
    <x v="2"/>
    <n v="29"/>
    <x v="15"/>
    <x v="7"/>
    <x v="6"/>
    <n v="5"/>
    <n v="16"/>
    <d v="2010-05-16T00:00:00"/>
    <s v="Rs.1000"/>
    <n v="1"/>
    <n v="1000"/>
  </r>
  <r>
    <n v="18430557"/>
    <x v="4476"/>
    <n v="1"/>
    <x v="0"/>
    <s v="Gurgaon"/>
    <s v="1st Floor, The Palm Springs Plaza, Golf Course Road, Gurgaon"/>
    <x v="520"/>
    <s v="Indian Rupees(Rs.)"/>
    <x v="1"/>
    <x v="0"/>
    <x v="2"/>
    <n v="67"/>
    <x v="62"/>
    <x v="3"/>
    <x v="8"/>
    <n v="5"/>
    <n v="7"/>
    <d v="2015-05-07T00:00:00"/>
    <s v="Rs.1700"/>
    <n v="1"/>
    <n v="1700"/>
  </r>
  <r>
    <n v="3100441"/>
    <x v="1370"/>
    <n v="1"/>
    <x v="0"/>
    <s v="Mangalore"/>
    <s v="3rd Floor, MAK Mall, Kankanady, Mangalore"/>
    <x v="3"/>
    <s v="Indian Rupees(Rs.)"/>
    <x v="0"/>
    <x v="0"/>
    <x v="3"/>
    <n v="193"/>
    <x v="63"/>
    <x v="21"/>
    <x v="3"/>
    <n v="3"/>
    <n v="28"/>
    <d v="2011-03-28T00:00:00"/>
    <s v="Rs.1600"/>
    <n v="1"/>
    <n v="1600"/>
  </r>
  <r>
    <n v="311662"/>
    <x v="4456"/>
    <n v="1"/>
    <x v="0"/>
    <s v="Gurgaon"/>
    <s v="94-D, Opposite Vatika Towers, Sector-53, Main Golf Course Road, Gurgaon"/>
    <x v="986"/>
    <s v="Indian Rupees(Rs.)"/>
    <x v="1"/>
    <x v="1"/>
    <x v="2"/>
    <n v="259"/>
    <x v="15"/>
    <x v="19"/>
    <x v="7"/>
    <n v="5"/>
    <n v="14"/>
    <d v="2017-05-14T00:00:00"/>
    <s v="Rs.1000"/>
    <n v="1"/>
    <n v="1000"/>
  </r>
  <r>
    <n v="8019"/>
    <x v="4477"/>
    <n v="1"/>
    <x v="0"/>
    <s v="Gurgaon"/>
    <s v="Le Meridien Gurgaon, Sector 26, Gurgaon Delhi Border, MG Road, Gurgaon"/>
    <x v="33"/>
    <s v="Indian Rupees(Rs.)"/>
    <x v="1"/>
    <x v="0"/>
    <x v="2"/>
    <n v="23"/>
    <x v="63"/>
    <x v="4"/>
    <x v="6"/>
    <n v="5"/>
    <n v="23"/>
    <d v="2010-05-23T00:00:00"/>
    <s v="Rs.1600"/>
    <n v="1"/>
    <n v="1600"/>
  </r>
  <r>
    <n v="307225"/>
    <x v="4478"/>
    <n v="1"/>
    <x v="0"/>
    <s v="Gurgaon"/>
    <s v="Leisure Inn, 17/6, Old Delhi Gurgaon Road, Sector 14, Gurgaon"/>
    <x v="486"/>
    <s v="Indian Rupees(Rs.)"/>
    <x v="1"/>
    <x v="0"/>
    <x v="2"/>
    <n v="19"/>
    <x v="64"/>
    <x v="10"/>
    <x v="8"/>
    <n v="5"/>
    <n v="20"/>
    <d v="2015-05-20T00:00:00"/>
    <s v="Rs.1400"/>
    <n v="1"/>
    <n v="1400"/>
  </r>
  <r>
    <n v="2100861"/>
    <x v="4479"/>
    <n v="1"/>
    <x v="0"/>
    <s v="Guwahati"/>
    <s v="1st Floor, Central Mall, G.S. Road, Sree Nagar, Christian Basti, Guwahati"/>
    <x v="444"/>
    <s v="Indian Rupees(Rs.)"/>
    <x v="0"/>
    <x v="0"/>
    <x v="3"/>
    <n v="222"/>
    <x v="71"/>
    <x v="2"/>
    <x v="5"/>
    <n v="12"/>
    <n v="11"/>
    <d v="2012-12-11T00:00:00"/>
    <s v="Rs.1650"/>
    <n v="1"/>
    <n v="1650"/>
  </r>
  <r>
    <n v="305682"/>
    <x v="4480"/>
    <n v="1"/>
    <x v="0"/>
    <s v="Gurgaon"/>
    <s v="Global Business Park, Ground Floor, Tower B, MG Road, Gurgaon"/>
    <x v="572"/>
    <s v="Indian Rupees(Rs.)"/>
    <x v="0"/>
    <x v="1"/>
    <x v="1"/>
    <n v="69"/>
    <x v="14"/>
    <x v="7"/>
    <x v="4"/>
    <n v="5"/>
    <n v="4"/>
    <d v="2014-05-04T00:00:00"/>
    <s v="Rs.550"/>
    <n v="1"/>
    <n v="550"/>
  </r>
  <r>
    <n v="2760"/>
    <x v="4481"/>
    <n v="1"/>
    <x v="0"/>
    <s v="Gurgaon"/>
    <s v="2nd Floor, MGF Mega City Mall, MG Road, Gurgaon"/>
    <x v="987"/>
    <s v="Indian Rupees(Rs.)"/>
    <x v="0"/>
    <x v="0"/>
    <x v="2"/>
    <n v="1902"/>
    <x v="58"/>
    <x v="21"/>
    <x v="5"/>
    <n v="5"/>
    <n v="1"/>
    <d v="2012-05-01T00:00:00"/>
    <s v="Rs.1500"/>
    <n v="1"/>
    <n v="1500"/>
  </r>
  <r>
    <n v="311758"/>
    <x v="4482"/>
    <n v="1"/>
    <x v="0"/>
    <s v="Gurgaon"/>
    <s v="FC-10B, 3rd Floor, MGF Metropolitan Mall, MG Road, Gurgaon"/>
    <x v="142"/>
    <s v="Indian Rupees(Rs.)"/>
    <x v="0"/>
    <x v="0"/>
    <x v="1"/>
    <n v="40"/>
    <x v="14"/>
    <x v="15"/>
    <x v="1"/>
    <n v="5"/>
    <n v="1"/>
    <d v="2016-05-01T00:00:00"/>
    <s v="Rs.550"/>
    <n v="1"/>
    <n v="550"/>
  </r>
  <r>
    <n v="3600192"/>
    <x v="4483"/>
    <n v="1"/>
    <x v="0"/>
    <s v="Mysore"/>
    <s v="Radisson Blu Plaza, 1, MG Road, Ittige Gudu, Mysore"/>
    <x v="738"/>
    <s v="Indian Rupees(Rs.)"/>
    <x v="0"/>
    <x v="0"/>
    <x v="3"/>
    <n v="162"/>
    <x v="62"/>
    <x v="5"/>
    <x v="0"/>
    <n v="9"/>
    <n v="25"/>
    <d v="2013-09-25T00:00:00"/>
    <s v="Rs.1700"/>
    <n v="1"/>
    <n v="1700"/>
  </r>
  <r>
    <n v="18311926"/>
    <x v="4484"/>
    <n v="1"/>
    <x v="0"/>
    <s v="Gurgaon"/>
    <s v="220/11, Near Aryan Hospital, Old Railway Road, Gurgaon"/>
    <x v="0"/>
    <s v="Indian Rupees(Rs.)"/>
    <x v="0"/>
    <x v="0"/>
    <x v="1"/>
    <n v="25"/>
    <x v="10"/>
    <x v="11"/>
    <x v="2"/>
    <n v="5"/>
    <n v="10"/>
    <d v="2018-05-10T00:00:00"/>
    <s v="Rs.700"/>
    <n v="1"/>
    <n v="700"/>
  </r>
  <r>
    <n v="303779"/>
    <x v="4485"/>
    <n v="1"/>
    <x v="0"/>
    <s v="Gurgaon"/>
    <s v="HPO Chowk, Sadar Bazar, Gurgaon"/>
    <x v="0"/>
    <s v="Indian Rupees(Rs.)"/>
    <x v="0"/>
    <x v="0"/>
    <x v="0"/>
    <n v="16"/>
    <x v="6"/>
    <x v="13"/>
    <x v="5"/>
    <n v="5"/>
    <n v="27"/>
    <d v="2012-05-27T00:00:00"/>
    <s v="Rs.250"/>
    <n v="1"/>
    <n v="250"/>
  </r>
  <r>
    <n v="303730"/>
    <x v="4486"/>
    <n v="1"/>
    <x v="0"/>
    <s v="Gurgaon"/>
    <s v="New Mata Road, Rajiv Colony, Sector 14, Gurgaon"/>
    <x v="927"/>
    <s v="Indian Rupees(Rs.)"/>
    <x v="0"/>
    <x v="0"/>
    <x v="0"/>
    <n v="6"/>
    <x v="4"/>
    <x v="27"/>
    <x v="8"/>
    <n v="5"/>
    <n v="10"/>
    <d v="2015-05-10T00:00:00"/>
    <s v="Rs.150"/>
    <n v="1"/>
    <n v="150"/>
  </r>
  <r>
    <n v="18291476"/>
    <x v="4487"/>
    <n v="1"/>
    <x v="0"/>
    <s v="Gurgaon"/>
    <s v="2322/3, Opposite Air Force School, Ground Floor, Excel House, Old Delhi Road, Near Sector 14, Gurgaon"/>
    <x v="929"/>
    <s v="Indian Rupees(Rs.)"/>
    <x v="0"/>
    <x v="0"/>
    <x v="0"/>
    <n v="5"/>
    <x v="1"/>
    <x v="10"/>
    <x v="1"/>
    <n v="5"/>
    <n v="14"/>
    <d v="2016-05-14T00:00:00"/>
    <s v="Rs.200"/>
    <n v="1"/>
    <n v="200"/>
  </r>
  <r>
    <n v="305996"/>
    <x v="4488"/>
    <n v="1"/>
    <x v="0"/>
    <s v="Gurgaon"/>
    <s v="SCO 26, Ground Floor, Main Market, Sector 29, Gurgaon"/>
    <x v="2"/>
    <s v="Indian Rupees(Rs.)"/>
    <x v="1"/>
    <x v="1"/>
    <x v="2"/>
    <n v="586"/>
    <x v="64"/>
    <x v="15"/>
    <x v="5"/>
    <n v="5"/>
    <n v="6"/>
    <d v="2012-05-06T00:00:00"/>
    <s v="Rs.1400"/>
    <n v="1"/>
    <n v="1400"/>
  </r>
  <r>
    <n v="4959"/>
    <x v="4489"/>
    <n v="1"/>
    <x v="0"/>
    <s v="Gurgaon"/>
    <s v="SCO 34, Main Market, Sector 29, Gurgaon"/>
    <x v="506"/>
    <s v="Indian Rupees(Rs.)"/>
    <x v="0"/>
    <x v="0"/>
    <x v="2"/>
    <n v="3569"/>
    <x v="59"/>
    <x v="2"/>
    <x v="6"/>
    <n v="5"/>
    <n v="20"/>
    <d v="2010-05-20T00:00:00"/>
    <s v="Rs.1800"/>
    <n v="1"/>
    <n v="1800"/>
  </r>
  <r>
    <n v="313456"/>
    <x v="4490"/>
    <n v="1"/>
    <x v="0"/>
    <s v="Gurgaon"/>
    <s v="961, Sector 40, Near Sector 31, Gurgaon"/>
    <x v="47"/>
    <s v="Indian Rupees(Rs.)"/>
    <x v="0"/>
    <x v="0"/>
    <x v="0"/>
    <n v="9"/>
    <x v="7"/>
    <x v="13"/>
    <x v="6"/>
    <n v="5"/>
    <n v="3"/>
    <d v="2010-05-03T00:00:00"/>
    <s v="Rs.350"/>
    <n v="1"/>
    <n v="350"/>
  </r>
  <r>
    <n v="894"/>
    <x v="4491"/>
    <n v="1"/>
    <x v="0"/>
    <s v="Gurgaon"/>
    <s v="10, Green Woods Plaza, Green Wood City, Sector 45, Gurgaon"/>
    <x v="430"/>
    <s v="Indian Rupees(Rs.)"/>
    <x v="0"/>
    <x v="1"/>
    <x v="1"/>
    <n v="92"/>
    <x v="10"/>
    <x v="26"/>
    <x v="5"/>
    <n v="5"/>
    <n v="13"/>
    <d v="2012-05-13T00:00:00"/>
    <s v="Rs.700"/>
    <n v="1"/>
    <n v="700"/>
  </r>
  <r>
    <n v="18314053"/>
    <x v="4492"/>
    <n v="1"/>
    <x v="0"/>
    <s v="Gurgaon"/>
    <s v="HUDA Market, Sector 56, Gurgaon"/>
    <x v="46"/>
    <s v="Indian Rupees(Rs.)"/>
    <x v="0"/>
    <x v="0"/>
    <x v="0"/>
    <n v="4"/>
    <x v="3"/>
    <x v="10"/>
    <x v="6"/>
    <n v="5"/>
    <n v="21"/>
    <d v="2010-05-21T00:00:00"/>
    <s v="Rs.100"/>
    <n v="1"/>
    <n v="100"/>
  </r>
  <r>
    <n v="306975"/>
    <x v="4493"/>
    <n v="1"/>
    <x v="0"/>
    <s v="Gurgaon"/>
    <s v="2, Opposite Omaxe Mall, CD Chowk, Sohna Road, Gurgaon"/>
    <x v="44"/>
    <s v="Indian Rupees(Rs.)"/>
    <x v="0"/>
    <x v="1"/>
    <x v="0"/>
    <n v="26"/>
    <x v="1"/>
    <x v="24"/>
    <x v="5"/>
    <n v="5"/>
    <n v="15"/>
    <d v="2012-05-15T00:00:00"/>
    <s v="Rs.200"/>
    <n v="1"/>
    <n v="200"/>
  </r>
  <r>
    <n v="312265"/>
    <x v="4494"/>
    <n v="1"/>
    <x v="0"/>
    <s v="Gurgaon"/>
    <s v="Main Market, Wazirabad, South City 2, Gurgaon"/>
    <x v="49"/>
    <s v="Indian Rupees(Rs.)"/>
    <x v="0"/>
    <x v="0"/>
    <x v="1"/>
    <n v="33"/>
    <x v="10"/>
    <x v="13"/>
    <x v="1"/>
    <n v="5"/>
    <n v="28"/>
    <d v="2016-05-28T00:00:00"/>
    <s v="Rs.700"/>
    <n v="1"/>
    <n v="700"/>
  </r>
  <r>
    <n v="18157408"/>
    <x v="4495"/>
    <n v="1"/>
    <x v="0"/>
    <s v="Gurgaon"/>
    <s v="Shop 114, Queens Plaza, C Block, Sushant Lok, Gurgaon"/>
    <x v="0"/>
    <s v="Indian Rupees(Rs.)"/>
    <x v="0"/>
    <x v="0"/>
    <x v="0"/>
    <n v="26"/>
    <x v="4"/>
    <x v="9"/>
    <x v="6"/>
    <n v="5"/>
    <n v="22"/>
    <d v="2010-05-22T00:00:00"/>
    <s v="Rs.150"/>
    <n v="1"/>
    <n v="150"/>
  </r>
  <r>
    <n v="18400489"/>
    <x v="4496"/>
    <n v="1"/>
    <x v="0"/>
    <s v="Gurgaon"/>
    <s v="Phase 1, Sushant Lok, Gurgaon"/>
    <x v="153"/>
    <s v="Indian Rupees(Rs.)"/>
    <x v="0"/>
    <x v="0"/>
    <x v="1"/>
    <n v="1"/>
    <x v="13"/>
    <x v="0"/>
    <x v="8"/>
    <n v="5"/>
    <n v="11"/>
    <d v="2015-05-11T00:00:00"/>
    <s v="Rs.800"/>
    <n v="1"/>
    <n v="800"/>
  </r>
  <r>
    <n v="18265082"/>
    <x v="4497"/>
    <n v="1"/>
    <x v="0"/>
    <s v="Gurgaon"/>
    <s v="C-479, Phase 1, Sushant Lok, Gurgaon"/>
    <x v="46"/>
    <s v="Indian Rupees(Rs.)"/>
    <x v="0"/>
    <x v="0"/>
    <x v="0"/>
    <n v="2"/>
    <x v="6"/>
    <x v="0"/>
    <x v="7"/>
    <n v="5"/>
    <n v="4"/>
    <d v="2017-05-04T00:00:00"/>
    <s v="Rs.250"/>
    <n v="1"/>
    <n v="250"/>
  </r>
  <r>
    <n v="312540"/>
    <x v="4498"/>
    <n v="1"/>
    <x v="0"/>
    <s v="Gurgaon"/>
    <s v="G-43, Ground Floor, Sushant Shopping Arcade, Sushant Lok, Gurgaon"/>
    <x v="64"/>
    <s v="Indian Rupees(Rs.)"/>
    <x v="0"/>
    <x v="0"/>
    <x v="0"/>
    <n v="10"/>
    <x v="6"/>
    <x v="13"/>
    <x v="0"/>
    <n v="5"/>
    <n v="10"/>
    <d v="2013-05-10T00:00:00"/>
    <s v="Rs.250"/>
    <n v="1"/>
    <n v="250"/>
  </r>
  <r>
    <n v="18203171"/>
    <x v="4499"/>
    <n v="1"/>
    <x v="0"/>
    <s v="Gurgaon"/>
    <s v="UGF, H-222, Sushant Shopping Arcade, Phase 1, Sushant Lok, Gurgaon"/>
    <x v="1"/>
    <s v="Indian Rupees(Rs.)"/>
    <x v="0"/>
    <x v="1"/>
    <x v="1"/>
    <n v="67"/>
    <x v="10"/>
    <x v="4"/>
    <x v="8"/>
    <n v="5"/>
    <n v="27"/>
    <d v="2015-05-27T00:00:00"/>
    <s v="Rs.700"/>
    <n v="1"/>
    <n v="700"/>
  </r>
  <r>
    <n v="5768"/>
    <x v="4500"/>
    <n v="1"/>
    <x v="0"/>
    <s v="Gurgaon"/>
    <s v="The Galgotias Hotel, 4, Sector 23 A, Sector 23, Gurgaon"/>
    <x v="988"/>
    <s v="Indian Rupees(Rs.)"/>
    <x v="1"/>
    <x v="0"/>
    <x v="2"/>
    <n v="19"/>
    <x v="58"/>
    <x v="6"/>
    <x v="1"/>
    <n v="5"/>
    <n v="16"/>
    <d v="2016-05-16T00:00:00"/>
    <s v="Rs.1500"/>
    <n v="1"/>
    <n v="1500"/>
  </r>
  <r>
    <n v="309134"/>
    <x v="4501"/>
    <n v="1"/>
    <x v="0"/>
    <s v="Gurgaon"/>
    <s v="Unit 3, Tower B, Unitech Cyber Park, Sector 39, Gurgaon"/>
    <x v="0"/>
    <s v="Indian Rupees(Rs.)"/>
    <x v="0"/>
    <x v="0"/>
    <x v="1"/>
    <n v="276"/>
    <x v="18"/>
    <x v="21"/>
    <x v="0"/>
    <n v="5"/>
    <n v="14"/>
    <d v="2013-05-14T00:00:00"/>
    <s v="Rs.750"/>
    <n v="1"/>
    <n v="750"/>
  </r>
  <r>
    <n v="2800052"/>
    <x v="4502"/>
    <n v="1"/>
    <x v="0"/>
    <s v="Vizag"/>
    <s v="Hotel Novotel, Beach Road, Maharani Peta, Vizag"/>
    <x v="474"/>
    <s v="Indian Rupees(Rs.)"/>
    <x v="0"/>
    <x v="0"/>
    <x v="3"/>
    <n v="125"/>
    <x v="62"/>
    <x v="14"/>
    <x v="4"/>
    <n v="1"/>
    <n v="9"/>
    <d v="2014-01-09T00:00:00"/>
    <s v="Rs.1700"/>
    <n v="1"/>
    <n v="1700"/>
  </r>
  <r>
    <n v="3431"/>
    <x v="4503"/>
    <n v="1"/>
    <x v="0"/>
    <s v="Gurgaon"/>
    <s v="3rd Floor, Ambience Mall, Gurgaon"/>
    <x v="989"/>
    <s v="Indian Rupees(Rs.)"/>
    <x v="1"/>
    <x v="1"/>
    <x v="2"/>
    <n v="802"/>
    <x v="64"/>
    <x v="19"/>
    <x v="0"/>
    <n v="4"/>
    <n v="18"/>
    <d v="2013-04-18T00:00:00"/>
    <s v="Rs.1400"/>
    <n v="1"/>
    <n v="1400"/>
  </r>
  <r>
    <n v="7507"/>
    <x v="4504"/>
    <n v="1"/>
    <x v="0"/>
    <s v="Gurgaon"/>
    <s v="Country Inn &amp; Suites by Carlson, Sector 29, Gurgaon"/>
    <x v="990"/>
    <s v="Indian Rupees(Rs.)"/>
    <x v="1"/>
    <x v="0"/>
    <x v="2"/>
    <n v="91"/>
    <x v="58"/>
    <x v="5"/>
    <x v="8"/>
    <n v="4"/>
    <n v="1"/>
    <d v="2015-04-01T00:00:00"/>
    <s v="Rs.1500"/>
    <n v="1"/>
    <n v="1500"/>
  </r>
  <r>
    <n v="304832"/>
    <x v="4505"/>
    <n v="1"/>
    <x v="0"/>
    <s v="Gurgaon"/>
    <s v="Shop 212/214, Level 2, Cross Point Mall, DLF Phase 4, Gurgaon"/>
    <x v="991"/>
    <s v="Indian Rupees(Rs.)"/>
    <x v="0"/>
    <x v="0"/>
    <x v="2"/>
    <n v="231"/>
    <x v="62"/>
    <x v="3"/>
    <x v="6"/>
    <n v="4"/>
    <n v="9"/>
    <d v="2010-04-09T00:00:00"/>
    <s v="Rs.1700"/>
    <n v="1"/>
    <n v="1700"/>
  </r>
  <r>
    <n v="110502"/>
    <x v="4506"/>
    <n v="1"/>
    <x v="0"/>
    <s v="Ahmedabad"/>
    <s v="Chinubhai Tower, Nehru Bridge Corner, Ashram Road, Ahmedabad"/>
    <x v="449"/>
    <s v="Indian Rupees(Rs.)"/>
    <x v="0"/>
    <x v="0"/>
    <x v="3"/>
    <n v="1315"/>
    <x v="59"/>
    <x v="21"/>
    <x v="4"/>
    <n v="4"/>
    <n v="27"/>
    <d v="2014-04-27T00:00:00"/>
    <s v="Rs.1800"/>
    <n v="1"/>
    <n v="1800"/>
  </r>
  <r>
    <n v="2600303"/>
    <x v="4507"/>
    <n v="1"/>
    <x v="0"/>
    <s v="Bhopal"/>
    <s v="A-3,Van Vihar Road, Prempura, TT Nagar, Bhopal"/>
    <x v="0"/>
    <s v="Indian Rupees(Rs.)"/>
    <x v="0"/>
    <x v="0"/>
    <x v="3"/>
    <n v="128"/>
    <x v="59"/>
    <x v="1"/>
    <x v="6"/>
    <n v="4"/>
    <n v="11"/>
    <d v="2010-04-11T00:00:00"/>
    <s v="Rs.1800"/>
    <n v="1"/>
    <n v="1800"/>
  </r>
  <r>
    <n v="2500024"/>
    <x v="4508"/>
    <n v="1"/>
    <x v="0"/>
    <s v="Aurangabad"/>
    <s v="Welcome Hotel Rama International, Opposite High Court, CIDCO, Aurangabad"/>
    <x v="992"/>
    <s v="Indian Rupees(Rs.)"/>
    <x v="0"/>
    <x v="0"/>
    <x v="3"/>
    <n v="94"/>
    <x v="59"/>
    <x v="4"/>
    <x v="0"/>
    <n v="3"/>
    <n v="18"/>
    <d v="2013-03-18T00:00:00"/>
    <s v="Rs.1800"/>
    <n v="1"/>
    <n v="1800"/>
  </r>
  <r>
    <n v="305670"/>
    <x v="4509"/>
    <n v="1"/>
    <x v="0"/>
    <s v="Gurgaon"/>
    <s v="6-7, Ground Floor, Cyber Hub, DLF Cyber City, Gurgaon"/>
    <x v="2"/>
    <s v="Indian Rupees(Rs.)"/>
    <x v="1"/>
    <x v="0"/>
    <x v="2"/>
    <n v="1595"/>
    <x v="58"/>
    <x v="19"/>
    <x v="4"/>
    <n v="4"/>
    <n v="23"/>
    <d v="2014-04-23T00:00:00"/>
    <s v="Rs.1500"/>
    <n v="1"/>
    <n v="1500"/>
  </r>
  <r>
    <n v="305815"/>
    <x v="842"/>
    <n v="1"/>
    <x v="0"/>
    <s v="Gurgaon"/>
    <s v="Cyber Hub, DLF Cyber City, Gurgaon"/>
    <x v="373"/>
    <s v="Indian Rupees(Rs.)"/>
    <x v="1"/>
    <x v="1"/>
    <x v="2"/>
    <n v="1730"/>
    <x v="16"/>
    <x v="19"/>
    <x v="1"/>
    <n v="4"/>
    <n v="18"/>
    <d v="2016-04-18T00:00:00"/>
    <s v="Rs.1200"/>
    <n v="1"/>
    <n v="1200"/>
  </r>
  <r>
    <n v="312536"/>
    <x v="4510"/>
    <n v="1"/>
    <x v="0"/>
    <s v="Gurgaon"/>
    <s v="DLF Phase 1, Gurgaon"/>
    <x v="612"/>
    <s v="Indian Rupees(Rs.)"/>
    <x v="0"/>
    <x v="1"/>
    <x v="1"/>
    <n v="38"/>
    <x v="10"/>
    <x v="7"/>
    <x v="8"/>
    <n v="4"/>
    <n v="16"/>
    <d v="2015-04-16T00:00:00"/>
    <s v="Rs.700"/>
    <n v="1"/>
    <n v="700"/>
  </r>
  <r>
    <n v="308673"/>
    <x v="4511"/>
    <n v="1"/>
    <x v="0"/>
    <s v="Gurgaon"/>
    <s v="U-8/26, DLF Phase 3, Gurgaon"/>
    <x v="74"/>
    <s v="Indian Rupees(Rs.)"/>
    <x v="0"/>
    <x v="0"/>
    <x v="0"/>
    <n v="36"/>
    <x v="1"/>
    <x v="17"/>
    <x v="6"/>
    <n v="4"/>
    <n v="9"/>
    <d v="2010-04-09T00:00:00"/>
    <s v="Rs.200"/>
    <n v="1"/>
    <n v="200"/>
  </r>
  <r>
    <n v="1694"/>
    <x v="4512"/>
    <n v="1"/>
    <x v="0"/>
    <s v="Gurgaon"/>
    <s v="U-69/3, DLF Phase 3, Gurgaon"/>
    <x v="25"/>
    <s v="Indian Rupees(Rs.)"/>
    <x v="0"/>
    <x v="0"/>
    <x v="0"/>
    <n v="19"/>
    <x v="1"/>
    <x v="6"/>
    <x v="1"/>
    <n v="4"/>
    <n v="26"/>
    <d v="2016-04-26T00:00:00"/>
    <s v="Rs.200"/>
    <n v="1"/>
    <n v="200"/>
  </r>
  <r>
    <n v="18398610"/>
    <x v="4513"/>
    <n v="1"/>
    <x v="0"/>
    <s v="Gurgaon"/>
    <s v="T-20/18, DLF Phase 3, Gurgaon"/>
    <x v="382"/>
    <s v="Indian Rupees(Rs.)"/>
    <x v="0"/>
    <x v="1"/>
    <x v="1"/>
    <n v="35"/>
    <x v="14"/>
    <x v="4"/>
    <x v="5"/>
    <n v="4"/>
    <n v="24"/>
    <d v="2012-04-24T00:00:00"/>
    <s v="Rs.550"/>
    <n v="1"/>
    <n v="550"/>
  </r>
  <r>
    <n v="18450609"/>
    <x v="4514"/>
    <n v="1"/>
    <x v="0"/>
    <s v="Gurgaon"/>
    <s v="Inside DLF Phase 3 Rapid Metro Station, DLF Phase 3, Gurgaon"/>
    <x v="64"/>
    <s v="Indian Rupees(Rs.)"/>
    <x v="0"/>
    <x v="1"/>
    <x v="0"/>
    <n v="28"/>
    <x v="6"/>
    <x v="9"/>
    <x v="5"/>
    <n v="4"/>
    <n v="22"/>
    <d v="2012-04-22T00:00:00"/>
    <s v="Rs.250"/>
    <n v="1"/>
    <n v="250"/>
  </r>
  <r>
    <n v="18254524"/>
    <x v="4515"/>
    <n v="1"/>
    <x v="0"/>
    <s v="Gurgaon"/>
    <s v="Shop 4, Plot 1126, DLF Phase 4, Gurgaon"/>
    <x v="993"/>
    <s v="Indian Rupees(Rs.)"/>
    <x v="0"/>
    <x v="1"/>
    <x v="1"/>
    <n v="86"/>
    <x v="13"/>
    <x v="5"/>
    <x v="1"/>
    <n v="4"/>
    <n v="4"/>
    <d v="2016-04-04T00:00:00"/>
    <s v="Rs.800"/>
    <n v="1"/>
    <n v="800"/>
  </r>
  <r>
    <n v="18232093"/>
    <x v="1049"/>
    <n v="1"/>
    <x v="0"/>
    <s v="Gurgaon"/>
    <s v="Super Mart 2, DLF Phase 4, Gurgaon"/>
    <x v="330"/>
    <s v="Indian Rupees(Rs.)"/>
    <x v="0"/>
    <x v="1"/>
    <x v="1"/>
    <n v="134"/>
    <x v="8"/>
    <x v="14"/>
    <x v="1"/>
    <n v="4"/>
    <n v="6"/>
    <d v="2016-04-06T00:00:00"/>
    <s v="Rs.650"/>
    <n v="1"/>
    <n v="650"/>
  </r>
  <r>
    <n v="304552"/>
    <x v="4516"/>
    <n v="1"/>
    <x v="0"/>
    <s v="Gurgaon"/>
    <s v="15, Upper Ground Floor, DLF South Point Mall, Golf Course Road, Gurgaon"/>
    <x v="198"/>
    <s v="Indian Rupees(Rs.)"/>
    <x v="1"/>
    <x v="1"/>
    <x v="2"/>
    <n v="129"/>
    <x v="57"/>
    <x v="4"/>
    <x v="6"/>
    <n v="4"/>
    <n v="25"/>
    <d v="2010-04-25T00:00:00"/>
    <s v="Rs.1100"/>
    <n v="1"/>
    <n v="1100"/>
  </r>
  <r>
    <n v="313047"/>
    <x v="4517"/>
    <n v="1"/>
    <x v="0"/>
    <s v="Gurgaon"/>
    <s v="UG-7, DLF South Point Mall, Golf Course Road, Gurgaon"/>
    <x v="994"/>
    <s v="Indian Rupees(Rs.)"/>
    <x v="1"/>
    <x v="1"/>
    <x v="2"/>
    <n v="120"/>
    <x v="15"/>
    <x v="5"/>
    <x v="4"/>
    <n v="4"/>
    <n v="22"/>
    <d v="2014-04-22T00:00:00"/>
    <s v="Rs.1000"/>
    <n v="1"/>
    <n v="1000"/>
  </r>
  <r>
    <n v="2825"/>
    <x v="4145"/>
    <n v="1"/>
    <x v="0"/>
    <s v="Gurgaon"/>
    <s v="2nd Floor, DT City Centre Mall, MG Road, Gurgaon"/>
    <x v="0"/>
    <s v="Indian Rupees(Rs.)"/>
    <x v="1"/>
    <x v="1"/>
    <x v="2"/>
    <n v="426"/>
    <x v="57"/>
    <x v="6"/>
    <x v="8"/>
    <n v="4"/>
    <n v="3"/>
    <d v="2015-04-03T00:00:00"/>
    <s v="Rs.1100"/>
    <n v="1"/>
    <n v="1100"/>
  </r>
  <r>
    <n v="6310406"/>
    <x v="4518"/>
    <n v="162"/>
    <x v="12"/>
    <s v="Taguig City"/>
    <s v="Fifth Floor, SM Aura Premier, C5 Corner 26th Street, Bonifacio Global City, Taguig City"/>
    <x v="995"/>
    <s v="Botswana Pula(P)"/>
    <x v="1"/>
    <x v="0"/>
    <x v="3"/>
    <n v="618"/>
    <x v="59"/>
    <x v="8"/>
    <x v="0"/>
    <n v="3"/>
    <n v="18"/>
    <d v="2013-03-18T00:00:00"/>
    <s v="P1800"/>
    <n v="1.51"/>
    <n v="2718"/>
  </r>
  <r>
    <n v="312111"/>
    <x v="4519"/>
    <n v="1"/>
    <x v="0"/>
    <s v="Gurgaon"/>
    <s v="Opposite Genpact, Golf Course Road, Gurgaon"/>
    <x v="25"/>
    <s v="Indian Rupees(Rs.)"/>
    <x v="1"/>
    <x v="0"/>
    <x v="1"/>
    <n v="14"/>
    <x v="13"/>
    <x v="27"/>
    <x v="5"/>
    <n v="4"/>
    <n v="28"/>
    <d v="2012-04-28T00:00:00"/>
    <s v="Rs.800"/>
    <n v="1"/>
    <n v="800"/>
  </r>
  <r>
    <n v="18408031"/>
    <x v="4520"/>
    <n v="1"/>
    <x v="0"/>
    <s v="Gurgaon"/>
    <s v="Golf Course Road, Gurgaon"/>
    <x v="339"/>
    <s v="Indian Rupees(Rs.)"/>
    <x v="0"/>
    <x v="1"/>
    <x v="1"/>
    <n v="36"/>
    <x v="14"/>
    <x v="7"/>
    <x v="1"/>
    <n v="4"/>
    <n v="16"/>
    <d v="2016-04-16T00:00:00"/>
    <s v="Rs.550"/>
    <n v="1"/>
    <n v="550"/>
  </r>
  <r>
    <n v="308997"/>
    <x v="4521"/>
    <n v="1"/>
    <x v="0"/>
    <s v="Gurgaon"/>
    <s v="Food Court, HUDA City Center Metro_x000a_ Station, Sector 29, Gurgaon"/>
    <x v="210"/>
    <s v="Indian Rupees(Rs.)"/>
    <x v="0"/>
    <x v="1"/>
    <x v="1"/>
    <n v="144"/>
    <x v="13"/>
    <x v="7"/>
    <x v="1"/>
    <n v="4"/>
    <n v="28"/>
    <d v="2016-04-28T00:00:00"/>
    <s v="Rs.800"/>
    <n v="1"/>
    <n v="800"/>
  </r>
  <r>
    <n v="7472"/>
    <x v="4522"/>
    <n v="1"/>
    <x v="0"/>
    <s v="Gurgaon"/>
    <s v="UGF-02, JMD Regent Arcade Mall, MG Road, Gurgaon"/>
    <x v="10"/>
    <s v="Indian Rupees(Rs.)"/>
    <x v="1"/>
    <x v="0"/>
    <x v="2"/>
    <n v="70"/>
    <x v="15"/>
    <x v="7"/>
    <x v="6"/>
    <n v="4"/>
    <n v="17"/>
    <d v="2010-04-17T00:00:00"/>
    <s v="Rs.1000"/>
    <n v="1"/>
    <n v="1000"/>
  </r>
  <r>
    <n v="8437"/>
    <x v="4523"/>
    <n v="1"/>
    <x v="0"/>
    <s v="Gurgaon"/>
    <s v="Culture Gully, Kingdom of Dreams, Great Indian Nautanki Company Ltd., Auditorium Complex, Sector 29, Gurgaon"/>
    <x v="996"/>
    <s v="Indian Rupees(Rs.)"/>
    <x v="0"/>
    <x v="0"/>
    <x v="2"/>
    <n v="179"/>
    <x v="15"/>
    <x v="21"/>
    <x v="1"/>
    <n v="4"/>
    <n v="1"/>
    <d v="2016-04-01T00:00:00"/>
    <s v="Rs.1000"/>
    <n v="1"/>
    <n v="1000"/>
  </r>
  <r>
    <n v="303477"/>
    <x v="4524"/>
    <n v="1"/>
    <x v="0"/>
    <s v="Gurgaon"/>
    <s v="Shop 4, Housing Board Complex, Saraswati Vihar, Chakarpur, MG Road, Gurgaon"/>
    <x v="49"/>
    <s v="Indian Rupees(Rs.)"/>
    <x v="0"/>
    <x v="1"/>
    <x v="1"/>
    <n v="75"/>
    <x v="14"/>
    <x v="11"/>
    <x v="4"/>
    <n v="4"/>
    <n v="22"/>
    <d v="2014-04-22T00:00:00"/>
    <s v="Rs.550"/>
    <n v="1"/>
    <n v="550"/>
  </r>
  <r>
    <n v="310445"/>
    <x v="4525"/>
    <n v="1"/>
    <x v="0"/>
    <s v="Gurgaon"/>
    <s v="2nd Floor, Opposite Metro Pillar 57, Shanti Complex, Sikandarpur Market, MG Road, Gurgaon"/>
    <x v="572"/>
    <s v="Indian Rupees(Rs.)"/>
    <x v="0"/>
    <x v="1"/>
    <x v="0"/>
    <n v="43"/>
    <x v="1"/>
    <x v="7"/>
    <x v="3"/>
    <n v="4"/>
    <n v="6"/>
    <d v="2011-04-06T00:00:00"/>
    <s v="Rs.200"/>
    <n v="1"/>
    <n v="200"/>
  </r>
  <r>
    <n v="1599"/>
    <x v="1959"/>
    <n v="1"/>
    <x v="0"/>
    <s v="Gurgaon"/>
    <s v="3rd Floor, Food Court, MGF Metropolitan Mall, MG Road, Gurgaon"/>
    <x v="70"/>
    <s v="Indian Rupees(Rs.)"/>
    <x v="0"/>
    <x v="1"/>
    <x v="1"/>
    <n v="61"/>
    <x v="10"/>
    <x v="17"/>
    <x v="0"/>
    <n v="4"/>
    <n v="14"/>
    <d v="2013-04-14T00:00:00"/>
    <s v="Rs.700"/>
    <n v="1"/>
    <n v="700"/>
  </r>
  <r>
    <n v="18358183"/>
    <x v="4526"/>
    <n v="1"/>
    <x v="0"/>
    <s v="Gurgaon"/>
    <s v="16 C, Opposite Lady of Fatima Convent School, New Colony, Old Railway Road, Gurgaon"/>
    <x v="60"/>
    <s v="Indian Rupees(Rs.)"/>
    <x v="0"/>
    <x v="1"/>
    <x v="0"/>
    <n v="27"/>
    <x v="1"/>
    <x v="4"/>
    <x v="1"/>
    <n v="4"/>
    <n v="18"/>
    <d v="2016-04-18T00:00:00"/>
    <s v="Rs.200"/>
    <n v="1"/>
    <n v="200"/>
  </r>
  <r>
    <n v="6835"/>
    <x v="4527"/>
    <n v="1"/>
    <x v="0"/>
    <s v="Gurgaon"/>
    <s v="Opposite Gurgaon Dreamz, Old Railway Road, Gurgaon"/>
    <x v="0"/>
    <s v="Indian Rupees(Rs.)"/>
    <x v="0"/>
    <x v="0"/>
    <x v="0"/>
    <n v="5"/>
    <x v="1"/>
    <x v="20"/>
    <x v="8"/>
    <n v="4"/>
    <n v="18"/>
    <d v="2015-04-18T00:00:00"/>
    <s v="Rs.200"/>
    <n v="1"/>
    <n v="200"/>
  </r>
  <r>
    <n v="301936"/>
    <x v="4528"/>
    <n v="1"/>
    <x v="0"/>
    <s v="Gurgaon"/>
    <s v="Shop 5, Annapurna Market, Opposite C2 Block, Palam Vihar, Gurgaon"/>
    <x v="60"/>
    <s v="Indian Rupees(Rs.)"/>
    <x v="0"/>
    <x v="0"/>
    <x v="0"/>
    <n v="19"/>
    <x v="11"/>
    <x v="20"/>
    <x v="7"/>
    <n v="4"/>
    <n v="14"/>
    <d v="2017-04-14T00:00:00"/>
    <s v="Rs.450"/>
    <n v="1"/>
    <n v="450"/>
  </r>
  <r>
    <n v="1452"/>
    <x v="4529"/>
    <n v="1"/>
    <x v="0"/>
    <s v="Gurgaon"/>
    <s v="Sohna Chowk, Near Jama Masjid, Sadar Bazar, Gurgaon"/>
    <x v="41"/>
    <s v="Indian Rupees(Rs.)"/>
    <x v="0"/>
    <x v="0"/>
    <x v="0"/>
    <n v="15"/>
    <x v="1"/>
    <x v="11"/>
    <x v="4"/>
    <n v="4"/>
    <n v="22"/>
    <d v="2014-04-22T00:00:00"/>
    <s v="Rs.200"/>
    <n v="1"/>
    <n v="200"/>
  </r>
  <r>
    <n v="18418247"/>
    <x v="4530"/>
    <n v="1"/>
    <x v="0"/>
    <s v="Gurgaon"/>
    <s v="SCO 53, 2nd Floor, Main Market, Sector 29, Gurgaon"/>
    <x v="997"/>
    <s v="Indian Rupees(Rs.)"/>
    <x v="1"/>
    <x v="0"/>
    <x v="2"/>
    <n v="69"/>
    <x v="16"/>
    <x v="16"/>
    <x v="7"/>
    <n v="4"/>
    <n v="17"/>
    <d v="2017-04-17T00:00:00"/>
    <s v="Rs.1200"/>
    <n v="1"/>
    <n v="1200"/>
  </r>
  <r>
    <n v="18396412"/>
    <x v="4531"/>
    <n v="1"/>
    <x v="0"/>
    <s v="Gurgaon"/>
    <s v="Shop 99, HUDA Market, Sector 32, Near Sector 31, Gurgaon"/>
    <x v="91"/>
    <s v="Indian Rupees(Rs.)"/>
    <x v="0"/>
    <x v="0"/>
    <x v="0"/>
    <n v="7"/>
    <x v="1"/>
    <x v="11"/>
    <x v="2"/>
    <n v="4"/>
    <n v="6"/>
    <d v="2018-04-06T00:00:00"/>
    <s v="Rs.200"/>
    <n v="1"/>
    <n v="200"/>
  </r>
  <r>
    <n v="300491"/>
    <x v="407"/>
    <n v="1"/>
    <x v="0"/>
    <s v="Gurgaon"/>
    <s v="108, Opposite Corporation Bank, HUDA Market, Sector 31, Gurgaon"/>
    <x v="85"/>
    <s v="Indian Rupees(Rs.)"/>
    <x v="0"/>
    <x v="0"/>
    <x v="0"/>
    <n v="14"/>
    <x v="7"/>
    <x v="13"/>
    <x v="5"/>
    <n v="4"/>
    <n v="5"/>
    <d v="2012-04-05T00:00:00"/>
    <s v="Rs.350"/>
    <n v="1"/>
    <n v="350"/>
  </r>
  <r>
    <n v="18358189"/>
    <x v="4324"/>
    <n v="1"/>
    <x v="0"/>
    <s v="Gurgaon"/>
    <s v="Unitech Cyber Park, Sector 39, Gurgaon"/>
    <x v="12"/>
    <s v="Indian Rupees(Rs.)"/>
    <x v="0"/>
    <x v="0"/>
    <x v="0"/>
    <n v="5"/>
    <x v="4"/>
    <x v="10"/>
    <x v="7"/>
    <n v="4"/>
    <n v="12"/>
    <d v="2017-04-12T00:00:00"/>
    <s v="Rs.150"/>
    <n v="1"/>
    <n v="150"/>
  </r>
  <r>
    <n v="18204811"/>
    <x v="4403"/>
    <n v="1"/>
    <x v="0"/>
    <s v="Gurgaon"/>
    <s v="Sector 45, Gurgaon"/>
    <x v="31"/>
    <s v="Indian Rupees(Rs.)"/>
    <x v="0"/>
    <x v="1"/>
    <x v="1"/>
    <n v="427"/>
    <x v="8"/>
    <x v="21"/>
    <x v="8"/>
    <n v="4"/>
    <n v="25"/>
    <d v="2015-04-25T00:00:00"/>
    <s v="Rs.650"/>
    <n v="1"/>
    <n v="650"/>
  </r>
  <r>
    <n v="306540"/>
    <x v="977"/>
    <n v="1"/>
    <x v="0"/>
    <s v="Gurgaon"/>
    <s v="2nd Floor, Community Centre, Devinder Vihar, Sector 56, Gurgaon"/>
    <x v="8"/>
    <s v="Indian Rupees(Rs.)"/>
    <x v="0"/>
    <x v="0"/>
    <x v="1"/>
    <n v="66"/>
    <x v="13"/>
    <x v="29"/>
    <x v="0"/>
    <n v="4"/>
    <n v="16"/>
    <d v="2013-04-16T00:00:00"/>
    <s v="Rs.800"/>
    <n v="1"/>
    <n v="800"/>
  </r>
  <r>
    <n v="9290"/>
    <x v="4384"/>
    <n v="1"/>
    <x v="0"/>
    <s v="Gurgaon"/>
    <s v="A-215 &amp; 216, Supermart 1, DLF Phase 4, Gurgaon"/>
    <x v="147"/>
    <s v="Indian Rupees(Rs.)"/>
    <x v="1"/>
    <x v="1"/>
    <x v="1"/>
    <n v="321"/>
    <x v="13"/>
    <x v="7"/>
    <x v="7"/>
    <n v="4"/>
    <n v="5"/>
    <d v="2017-04-05T00:00:00"/>
    <s v="Rs.800"/>
    <n v="1"/>
    <n v="800"/>
  </r>
  <r>
    <n v="18472606"/>
    <x v="4532"/>
    <n v="1"/>
    <x v="0"/>
    <s v="Gurgaon"/>
    <s v="Sushant Lok, Gurgaon"/>
    <x v="998"/>
    <s v="Indian Rupees(Rs.)"/>
    <x v="0"/>
    <x v="1"/>
    <x v="1"/>
    <n v="34"/>
    <x v="18"/>
    <x v="19"/>
    <x v="1"/>
    <n v="4"/>
    <n v="20"/>
    <d v="2016-04-20T00:00:00"/>
    <s v="Rs.750"/>
    <n v="1"/>
    <n v="750"/>
  </r>
  <r>
    <n v="18360143"/>
    <x v="4533"/>
    <n v="1"/>
    <x v="0"/>
    <s v="Gurgaon"/>
    <s v="Shop D-3, LGF, Sushant Shopping Arcade, Phase 1, Sushant Lok, Gurgaon"/>
    <x v="557"/>
    <s v="Indian Rupees(Rs.)"/>
    <x v="0"/>
    <x v="1"/>
    <x v="1"/>
    <n v="41"/>
    <x v="24"/>
    <x v="7"/>
    <x v="8"/>
    <n v="4"/>
    <n v="24"/>
    <d v="2015-04-24T00:00:00"/>
    <s v="Rs.850"/>
    <n v="1"/>
    <n v="850"/>
  </r>
  <r>
    <n v="1402314"/>
    <x v="4534"/>
    <n v="1"/>
    <x v="0"/>
    <s v="Indore"/>
    <s v="Infiniti Hotel, 1C/CA, Scheme 94, Vijay Nagar, Indore"/>
    <x v="374"/>
    <s v="Indian Rupees(Rs.)"/>
    <x v="0"/>
    <x v="0"/>
    <x v="3"/>
    <n v="37"/>
    <x v="72"/>
    <x v="14"/>
    <x v="6"/>
    <n v="5"/>
    <n v="28"/>
    <d v="2010-05-28T00:00:00"/>
    <s v="Rs.1950"/>
    <n v="1"/>
    <n v="1950"/>
  </r>
  <r>
    <n v="18317479"/>
    <x v="4535"/>
    <n v="1"/>
    <x v="0"/>
    <s v="New Delhi"/>
    <s v="19, Ansari Road, Ring Road, MGM Club, Daryaganj, New Delhi"/>
    <x v="33"/>
    <s v="Indian Rupees(Rs.)"/>
    <x v="1"/>
    <x v="0"/>
    <x v="3"/>
    <n v="0"/>
    <x v="76"/>
    <x v="0"/>
    <x v="2"/>
    <n v="8"/>
    <n v="18"/>
    <d v="2018-08-18T00:00:00"/>
    <s v="Rs.2000"/>
    <n v="1"/>
    <n v="2000"/>
  </r>
  <r>
    <n v="309642"/>
    <x v="4480"/>
    <n v="1"/>
    <x v="0"/>
    <s v="Gurgaon"/>
    <s v="Unit 11, Ground Floor, Amenity Block, Unitech Infospace, Sector 21, Gurgaon"/>
    <x v="572"/>
    <s v="Indian Rupees(Rs.)"/>
    <x v="0"/>
    <x v="0"/>
    <x v="1"/>
    <n v="60"/>
    <x v="14"/>
    <x v="7"/>
    <x v="8"/>
    <n v="4"/>
    <n v="13"/>
    <d v="2015-04-13T00:00:00"/>
    <s v="Rs.550"/>
    <n v="1"/>
    <n v="550"/>
  </r>
  <r>
    <n v="18237941"/>
    <x v="213"/>
    <n v="1"/>
    <x v="0"/>
    <s v="Gurgaon"/>
    <s v="112/112-A, 1st Floor, ILD Trade Centre, Near Subhash Chowk, Sohna Road, Gurgaon"/>
    <x v="2"/>
    <s v="Indian Rupees(Rs.)"/>
    <x v="1"/>
    <x v="1"/>
    <x v="1"/>
    <n v="80"/>
    <x v="13"/>
    <x v="6"/>
    <x v="7"/>
    <n v="3"/>
    <n v="28"/>
    <d v="2017-03-28T00:00:00"/>
    <s v="Rs.800"/>
    <n v="1"/>
    <n v="800"/>
  </r>
  <r>
    <n v="300439"/>
    <x v="4536"/>
    <n v="1"/>
    <x v="0"/>
    <s v="Gurgaon"/>
    <s v="5, Sector 52 A, Near Ardee City, Gurgaon"/>
    <x v="999"/>
    <s v="Indian Rupees(Rs.)"/>
    <x v="0"/>
    <x v="1"/>
    <x v="2"/>
    <n v="57"/>
    <x v="16"/>
    <x v="10"/>
    <x v="7"/>
    <n v="3"/>
    <n v="27"/>
    <d v="2017-03-27T00:00:00"/>
    <s v="Rs.1200"/>
    <n v="1"/>
    <n v="1200"/>
  </r>
  <r>
    <n v="18462002"/>
    <x v="4537"/>
    <n v="1"/>
    <x v="0"/>
    <s v="New Delhi"/>
    <s v="Building 3, Local Shopping Complex, Mazjid Moth, Greater Kailash (GK) 2, New Delhi"/>
    <x v="1000"/>
    <s v="Indian Rupees(Rs.)"/>
    <x v="1"/>
    <x v="0"/>
    <x v="3"/>
    <n v="43"/>
    <x v="76"/>
    <x v="1"/>
    <x v="8"/>
    <n v="9"/>
    <n v="8"/>
    <d v="2015-09-08T00:00:00"/>
    <s v="Rs.2000"/>
    <n v="1"/>
    <n v="2000"/>
  </r>
  <r>
    <n v="304746"/>
    <x v="4538"/>
    <n v="1"/>
    <x v="0"/>
    <s v="New Delhi"/>
    <s v="J-2/5, 1st &amp; 2nd Floor, BK Dutt Market, Rajouri Garden, New Delhi"/>
    <x v="1001"/>
    <s v="Indian Rupees(Rs.)"/>
    <x v="1"/>
    <x v="0"/>
    <x v="3"/>
    <n v="1691"/>
    <x v="76"/>
    <x v="23"/>
    <x v="3"/>
    <n v="9"/>
    <n v="13"/>
    <d v="2011-09-13T00:00:00"/>
    <s v="Rs.2000"/>
    <n v="1"/>
    <n v="2000"/>
  </r>
  <r>
    <n v="310211"/>
    <x v="4539"/>
    <n v="1"/>
    <x v="0"/>
    <s v="Gurgaon"/>
    <s v="SF-44, 1st Floor, DLF Galleria Market, DLF Phase 4, Gurgaon"/>
    <x v="43"/>
    <s v="Indian Rupees(Rs.)"/>
    <x v="0"/>
    <x v="1"/>
    <x v="0"/>
    <n v="217"/>
    <x v="7"/>
    <x v="21"/>
    <x v="7"/>
    <n v="3"/>
    <n v="15"/>
    <d v="2017-03-15T00:00:00"/>
    <s v="Rs.350"/>
    <n v="1"/>
    <n v="350"/>
  </r>
  <r>
    <n v="310854"/>
    <x v="4540"/>
    <n v="1"/>
    <x v="0"/>
    <s v="Gurgaon"/>
    <s v="SF-14, 1st Floor, DLF Galleria, DLF Phase 4, Gurgaon"/>
    <x v="1002"/>
    <s v="Indian Rupees(Rs.)"/>
    <x v="0"/>
    <x v="1"/>
    <x v="0"/>
    <n v="317"/>
    <x v="7"/>
    <x v="5"/>
    <x v="3"/>
    <n v="3"/>
    <n v="21"/>
    <d v="2011-03-21T00:00:00"/>
    <s v="Rs.350"/>
    <n v="1"/>
    <n v="350"/>
  </r>
  <r>
    <n v="631"/>
    <x v="326"/>
    <n v="1"/>
    <x v="0"/>
    <s v="Gurgaon"/>
    <s v="Upper Ground Floor, DLF Mega Mall, DLF Phase 1, Gurgaon"/>
    <x v="7"/>
    <s v="Indian Rupees(Rs.)"/>
    <x v="0"/>
    <x v="0"/>
    <x v="0"/>
    <n v="27"/>
    <x v="11"/>
    <x v="17"/>
    <x v="2"/>
    <n v="3"/>
    <n v="21"/>
    <d v="2018-03-21T00:00:00"/>
    <s v="Rs.450"/>
    <n v="1"/>
    <n v="450"/>
  </r>
  <r>
    <n v="301319"/>
    <x v="4541"/>
    <n v="1"/>
    <x v="0"/>
    <s v="Gurgaon"/>
    <s v="Lower Ground Floor, DLF Mega Mall, DLF Phase 1, Gurgaon"/>
    <x v="1003"/>
    <s v="Indian Rupees(Rs.)"/>
    <x v="0"/>
    <x v="0"/>
    <x v="0"/>
    <n v="20"/>
    <x v="7"/>
    <x v="15"/>
    <x v="0"/>
    <n v="3"/>
    <n v="25"/>
    <d v="2013-03-25T00:00:00"/>
    <s v="Rs.350"/>
    <n v="1"/>
    <n v="350"/>
  </r>
  <r>
    <n v="18034074"/>
    <x v="4542"/>
    <n v="1"/>
    <x v="0"/>
    <s v="Gurgaon"/>
    <s v="Shopping Mall, Arjun Marg, DLF Phase 1, Gurgaon"/>
    <x v="60"/>
    <s v="Indian Rupees(Rs.)"/>
    <x v="0"/>
    <x v="0"/>
    <x v="0"/>
    <n v="1"/>
    <x v="1"/>
    <x v="0"/>
    <x v="5"/>
    <n v="3"/>
    <n v="13"/>
    <d v="2012-03-13T00:00:00"/>
    <s v="Rs.200"/>
    <n v="1"/>
    <n v="200"/>
  </r>
  <r>
    <n v="18417487"/>
    <x v="4543"/>
    <n v="1"/>
    <x v="0"/>
    <s v="Gurgaon"/>
    <s v="Opposite Plot 14, Sector 18, Near DLF Phase 2, Gurgaon"/>
    <x v="25"/>
    <s v="Indian Rupees(Rs.)"/>
    <x v="0"/>
    <x v="0"/>
    <x v="0"/>
    <n v="1"/>
    <x v="1"/>
    <x v="0"/>
    <x v="5"/>
    <n v="3"/>
    <n v="28"/>
    <d v="2012-03-28T00:00:00"/>
    <s v="Rs.200"/>
    <n v="1"/>
    <n v="200"/>
  </r>
  <r>
    <n v="308044"/>
    <x v="4544"/>
    <n v="1"/>
    <x v="0"/>
    <s v="Gurgaon"/>
    <s v="S-27/9, The Village Super Mart, Opposite Pullman Hotel, DLF Phase 3, Gurgaon"/>
    <x v="572"/>
    <s v="Indian Rupees(Rs.)"/>
    <x v="0"/>
    <x v="1"/>
    <x v="0"/>
    <n v="18"/>
    <x v="1"/>
    <x v="27"/>
    <x v="8"/>
    <n v="3"/>
    <n v="27"/>
    <d v="2015-03-27T00:00:00"/>
    <s v="Rs.200"/>
    <n v="1"/>
    <n v="200"/>
  </r>
  <r>
    <n v="18357544"/>
    <x v="4545"/>
    <n v="1"/>
    <x v="0"/>
    <s v="Gurgaon"/>
    <s v="Pink Town House Market, DLF Phase 3, Gurgaon"/>
    <x v="76"/>
    <s v="Indian Rupees(Rs.)"/>
    <x v="0"/>
    <x v="1"/>
    <x v="1"/>
    <n v="22"/>
    <x v="10"/>
    <x v="20"/>
    <x v="6"/>
    <n v="3"/>
    <n v="17"/>
    <d v="2010-03-17T00:00:00"/>
    <s v="Rs.700"/>
    <n v="1"/>
    <n v="700"/>
  </r>
  <r>
    <n v="18336180"/>
    <x v="213"/>
    <n v="1"/>
    <x v="0"/>
    <s v="Gurgaon"/>
    <s v="DT Mega Mall, 3rd Floor, DLF Phase 1, Gurgaon"/>
    <x v="2"/>
    <s v="Indian Rupees(Rs.)"/>
    <x v="0"/>
    <x v="1"/>
    <x v="1"/>
    <n v="26"/>
    <x v="13"/>
    <x v="17"/>
    <x v="0"/>
    <n v="3"/>
    <n v="11"/>
    <d v="2013-03-11T00:00:00"/>
    <s v="Rs.800"/>
    <n v="1"/>
    <n v="800"/>
  </r>
  <r>
    <n v="309125"/>
    <x v="4546"/>
    <n v="1"/>
    <x v="0"/>
    <s v="Gurgaon"/>
    <s v="Ground Floor, Global Foyer Mall, Golf Course Road, Gurgaon"/>
    <x v="10"/>
    <s v="Indian Rupees(Rs.)"/>
    <x v="1"/>
    <x v="0"/>
    <x v="2"/>
    <n v="106"/>
    <x v="68"/>
    <x v="3"/>
    <x v="3"/>
    <n v="3"/>
    <n v="25"/>
    <d v="2011-03-25T00:00:00"/>
    <s v="Rs.1250"/>
    <n v="1"/>
    <n v="1250"/>
  </r>
  <r>
    <n v="309136"/>
    <x v="4468"/>
    <n v="1"/>
    <x v="0"/>
    <s v="Gurgaon"/>
    <s v="Near IBIS Hotel, Golf Course Road, Gurgaon"/>
    <x v="19"/>
    <s v="Indian Rupees(Rs.)"/>
    <x v="0"/>
    <x v="0"/>
    <x v="2"/>
    <n v="148"/>
    <x v="58"/>
    <x v="7"/>
    <x v="5"/>
    <n v="3"/>
    <n v="22"/>
    <d v="2012-03-22T00:00:00"/>
    <s v="Rs.1500"/>
    <n v="1"/>
    <n v="1500"/>
  </r>
  <r>
    <n v="18161583"/>
    <x v="4547"/>
    <n v="1"/>
    <x v="0"/>
    <s v="Gurgaon"/>
    <s v="2nd Floor, Jalsa Building, Opposite Arjun Marg, Golf Course Road, Gurgaon"/>
    <x v="410"/>
    <s v="Indian Rupees(Rs.)"/>
    <x v="0"/>
    <x v="1"/>
    <x v="1"/>
    <n v="241"/>
    <x v="24"/>
    <x v="7"/>
    <x v="1"/>
    <n v="3"/>
    <n v="21"/>
    <d v="2016-03-21T00:00:00"/>
    <s v="Rs.850"/>
    <n v="1"/>
    <n v="850"/>
  </r>
  <r>
    <n v="18430602"/>
    <x v="1776"/>
    <n v="1"/>
    <x v="0"/>
    <s v="Gurgaon"/>
    <s v="Golf Course Road, Gurgaon"/>
    <x v="643"/>
    <s v="Indian Rupees(Rs.)"/>
    <x v="0"/>
    <x v="1"/>
    <x v="1"/>
    <n v="20"/>
    <x v="10"/>
    <x v="19"/>
    <x v="7"/>
    <n v="3"/>
    <n v="11"/>
    <d v="2017-03-11T00:00:00"/>
    <s v="Rs.700"/>
    <n v="1"/>
    <n v="700"/>
  </r>
  <r>
    <n v="311640"/>
    <x v="4548"/>
    <n v="1"/>
    <x v="0"/>
    <s v="Gurgaon"/>
    <s v="Hotel Clark Inn, Plot 45/46, Old Judicial Complex, Sector 15, Gurgaon"/>
    <x v="3"/>
    <s v="Indian Rupees(Rs.)"/>
    <x v="1"/>
    <x v="0"/>
    <x v="2"/>
    <n v="7"/>
    <x v="64"/>
    <x v="27"/>
    <x v="7"/>
    <n v="3"/>
    <n v="26"/>
    <d v="2017-03-26T00:00:00"/>
    <s v="Rs.1400"/>
    <n v="1"/>
    <n v="1400"/>
  </r>
  <r>
    <n v="311629"/>
    <x v="4549"/>
    <n v="1"/>
    <x v="0"/>
    <s v="Gurgaon"/>
    <s v="Hotel Clark Inn, Plot 45/46, Old Judicial Complex, Sector 15, Gurgaon"/>
    <x v="3"/>
    <s v="Indian Rupees(Rs.)"/>
    <x v="1"/>
    <x v="0"/>
    <x v="2"/>
    <n v="2"/>
    <x v="64"/>
    <x v="0"/>
    <x v="4"/>
    <n v="3"/>
    <n v="18"/>
    <d v="2014-03-18T00:00:00"/>
    <s v="Rs.1400"/>
    <n v="1"/>
    <n v="1400"/>
  </r>
  <r>
    <n v="3582"/>
    <x v="4550"/>
    <n v="1"/>
    <x v="0"/>
    <s v="Gurgaon"/>
    <s v="TF 3A/3B/3C, 3rd Floor, MGF Plaza Mall, MG Road, Gurgaon"/>
    <x v="10"/>
    <s v="Indian Rupees(Rs.)"/>
    <x v="1"/>
    <x v="0"/>
    <x v="2"/>
    <n v="39"/>
    <x v="16"/>
    <x v="11"/>
    <x v="5"/>
    <n v="3"/>
    <n v="4"/>
    <d v="2012-03-04T00:00:00"/>
    <s v="Rs.1200"/>
    <n v="1"/>
    <n v="1200"/>
  </r>
  <r>
    <n v="18034040"/>
    <x v="4551"/>
    <n v="1"/>
    <x v="0"/>
    <s v="Gurgaon"/>
    <s v="217-A, 2nd Floor, City Center Mall, MG Road, Gurgaon"/>
    <x v="3"/>
    <s v="Indian Rupees(Rs.)"/>
    <x v="1"/>
    <x v="0"/>
    <x v="2"/>
    <n v="23"/>
    <x v="16"/>
    <x v="27"/>
    <x v="1"/>
    <n v="3"/>
    <n v="25"/>
    <d v="2016-03-25T00:00:00"/>
    <s v="Rs.1200"/>
    <n v="1"/>
    <n v="1200"/>
  </r>
  <r>
    <n v="311759"/>
    <x v="4552"/>
    <n v="1"/>
    <x v="0"/>
    <s v="Gurgaon"/>
    <s v="Lower Ground Floor, MGF Metropolis Mall, MG Road, Gurgaon"/>
    <x v="7"/>
    <s v="Indian Rupees(Rs.)"/>
    <x v="0"/>
    <x v="0"/>
    <x v="1"/>
    <n v="13"/>
    <x v="8"/>
    <x v="11"/>
    <x v="1"/>
    <n v="3"/>
    <n v="22"/>
    <d v="2016-03-22T00:00:00"/>
    <s v="Rs.650"/>
    <n v="1"/>
    <n v="650"/>
  </r>
  <r>
    <n v="338"/>
    <x v="4553"/>
    <n v="1"/>
    <x v="0"/>
    <s v="Gurgaon"/>
    <s v="Food Court, MGF Metropolitan Mall, MG Road, Gurgaon"/>
    <x v="236"/>
    <s v="Indian Rupees(Rs.)"/>
    <x v="0"/>
    <x v="0"/>
    <x v="1"/>
    <n v="205"/>
    <x v="17"/>
    <x v="9"/>
    <x v="8"/>
    <n v="3"/>
    <n v="20"/>
    <d v="2015-03-20T00:00:00"/>
    <s v="Rs.900"/>
    <n v="1"/>
    <n v="900"/>
  </r>
  <r>
    <n v="301989"/>
    <x v="4554"/>
    <n v="1"/>
    <x v="0"/>
    <s v="Gurgaon"/>
    <s v="Circular Road, New Colony, Old Railway Road, Gurgaon"/>
    <x v="0"/>
    <s v="Indian Rupees(Rs.)"/>
    <x v="0"/>
    <x v="0"/>
    <x v="0"/>
    <n v="17"/>
    <x v="6"/>
    <x v="13"/>
    <x v="2"/>
    <n v="3"/>
    <n v="8"/>
    <d v="2018-03-08T00:00:00"/>
    <s v="Rs.250"/>
    <n v="1"/>
    <n v="250"/>
  </r>
  <r>
    <n v="304718"/>
    <x v="4555"/>
    <n v="1"/>
    <x v="0"/>
    <s v="Gurgaon"/>
    <s v="Opposite Furniture Height, New Colony, Old Railway Road, Gurgaon"/>
    <x v="19"/>
    <s v="Indian Rupees(Rs.)"/>
    <x v="0"/>
    <x v="0"/>
    <x v="0"/>
    <n v="16"/>
    <x v="1"/>
    <x v="27"/>
    <x v="3"/>
    <n v="3"/>
    <n v="18"/>
    <d v="2011-03-18T00:00:00"/>
    <s v="Rs.200"/>
    <n v="1"/>
    <n v="200"/>
  </r>
  <r>
    <n v="18372397"/>
    <x v="4556"/>
    <n v="1"/>
    <x v="0"/>
    <s v="Gurgaon"/>
    <s v="191, New Colony, Near Old Railway Road, Gurgaon"/>
    <x v="22"/>
    <s v="Indian Rupees(Rs.)"/>
    <x v="0"/>
    <x v="0"/>
    <x v="1"/>
    <n v="25"/>
    <x v="13"/>
    <x v="9"/>
    <x v="2"/>
    <n v="3"/>
    <n v="23"/>
    <d v="2018-03-23T00:00:00"/>
    <s v="Rs.800"/>
    <n v="1"/>
    <n v="800"/>
  </r>
  <r>
    <n v="3603"/>
    <x v="224"/>
    <n v="1"/>
    <x v="0"/>
    <s v="Gurgaon"/>
    <s v="11, Ground Floor, Omaxe Gurgaon Mall, Sohna Road, Gurgaon"/>
    <x v="34"/>
    <s v="Indian Rupees(Rs.)"/>
    <x v="0"/>
    <x v="1"/>
    <x v="1"/>
    <n v="93"/>
    <x v="13"/>
    <x v="29"/>
    <x v="5"/>
    <n v="3"/>
    <n v="16"/>
    <d v="2012-03-16T00:00:00"/>
    <s v="Rs.800"/>
    <n v="1"/>
    <n v="800"/>
  </r>
  <r>
    <n v="18383488"/>
    <x v="4557"/>
    <n v="1"/>
    <x v="0"/>
    <s v="Gurgaon"/>
    <s v="1st Floor, One Horizon Centre, Golf Course Road, Gurgaon"/>
    <x v="151"/>
    <s v="Indian Rupees(Rs.)"/>
    <x v="0"/>
    <x v="1"/>
    <x v="1"/>
    <n v="45"/>
    <x v="8"/>
    <x v="9"/>
    <x v="2"/>
    <n v="3"/>
    <n v="26"/>
    <d v="2018-03-26T00:00:00"/>
    <s v="Rs.650"/>
    <n v="1"/>
    <n v="650"/>
  </r>
  <r>
    <n v="18285745"/>
    <x v="1307"/>
    <n v="1"/>
    <x v="0"/>
    <s v="Gurgaon"/>
    <s v="One Horizon Center, Golf Course Road, Gurgaon"/>
    <x v="486"/>
    <s v="Indian Rupees(Rs.)"/>
    <x v="0"/>
    <x v="0"/>
    <x v="2"/>
    <n v="81"/>
    <x v="62"/>
    <x v="3"/>
    <x v="6"/>
    <n v="3"/>
    <n v="3"/>
    <d v="2010-03-03T00:00:00"/>
    <s v="Rs.1700"/>
    <n v="1"/>
    <n v="1700"/>
  </r>
  <r>
    <n v="18396428"/>
    <x v="4558"/>
    <n v="1"/>
    <x v="0"/>
    <s v="Gurgaon"/>
    <s v="Shop 10, Behind Axis Bank, Palam Vihar, Gurgaon"/>
    <x v="8"/>
    <s v="Indian Rupees(Rs.)"/>
    <x v="0"/>
    <x v="0"/>
    <x v="0"/>
    <n v="5"/>
    <x v="6"/>
    <x v="10"/>
    <x v="7"/>
    <n v="3"/>
    <n v="20"/>
    <d v="2017-03-20T00:00:00"/>
    <s v="Rs.250"/>
    <n v="1"/>
    <n v="250"/>
  </r>
  <r>
    <n v="304771"/>
    <x v="4559"/>
    <n v="1"/>
    <x v="0"/>
    <s v="Gurgaon"/>
    <s v="Sector 5 Chowk, Palam Vihar Road, Palam Vihar, Gurgaon"/>
    <x v="802"/>
    <s v="Indian Rupees(Rs.)"/>
    <x v="0"/>
    <x v="0"/>
    <x v="0"/>
    <n v="1"/>
    <x v="3"/>
    <x v="0"/>
    <x v="5"/>
    <n v="3"/>
    <n v="19"/>
    <d v="2012-03-19T00:00:00"/>
    <s v="Rs.100"/>
    <n v="1"/>
    <n v="100"/>
  </r>
  <r>
    <n v="305171"/>
    <x v="3203"/>
    <n v="1"/>
    <x v="0"/>
    <s v="Gurgaon"/>
    <s v="M-4, Qutab Plaza Market, DLF Phase 1, Gurgaon"/>
    <x v="572"/>
    <s v="Indian Rupees(Rs.)"/>
    <x v="0"/>
    <x v="1"/>
    <x v="0"/>
    <n v="84"/>
    <x v="7"/>
    <x v="13"/>
    <x v="3"/>
    <n v="3"/>
    <n v="17"/>
    <d v="2011-03-17T00:00:00"/>
    <s v="Rs.350"/>
    <n v="1"/>
    <n v="350"/>
  </r>
  <r>
    <n v="6743"/>
    <x v="326"/>
    <n v="1"/>
    <x v="0"/>
    <s v="Gurgaon"/>
    <s v="F-13, Qutub Plaza, DLF Phase 1, Gurgaon"/>
    <x v="7"/>
    <s v="Indian Rupees(Rs.)"/>
    <x v="0"/>
    <x v="0"/>
    <x v="0"/>
    <n v="18"/>
    <x v="11"/>
    <x v="27"/>
    <x v="1"/>
    <n v="3"/>
    <n v="4"/>
    <d v="2016-03-04T00:00:00"/>
    <s v="Rs.450"/>
    <n v="1"/>
    <n v="450"/>
  </r>
  <r>
    <n v="6747"/>
    <x v="215"/>
    <n v="1"/>
    <x v="0"/>
    <s v="Gurgaon"/>
    <s v="K-1 &amp; K-13, Ground Floor, DLF Qutub Plaza, DLF Phase 1, Gurgaon"/>
    <x v="30"/>
    <s v="Indian Rupees(Rs.)"/>
    <x v="0"/>
    <x v="0"/>
    <x v="1"/>
    <n v="70"/>
    <x v="10"/>
    <x v="27"/>
    <x v="3"/>
    <n v="3"/>
    <n v="20"/>
    <d v="2011-03-20T00:00:00"/>
    <s v="Rs.700"/>
    <n v="1"/>
    <n v="700"/>
  </r>
  <r>
    <n v="9169"/>
    <x v="4560"/>
    <n v="1"/>
    <x v="0"/>
    <s v="Gurgaon"/>
    <s v="Sheetla Mata Road, Near Shiv Mandir Chowk, Near Sector 14, Gurgaon"/>
    <x v="0"/>
    <s v="Indian Rupees(Rs.)"/>
    <x v="0"/>
    <x v="0"/>
    <x v="1"/>
    <n v="21"/>
    <x v="8"/>
    <x v="10"/>
    <x v="4"/>
    <n v="3"/>
    <n v="24"/>
    <d v="2014-03-24T00:00:00"/>
    <s v="Rs.650"/>
    <n v="1"/>
    <n v="650"/>
  </r>
  <r>
    <n v="5068"/>
    <x v="4561"/>
    <n v="1"/>
    <x v="0"/>
    <s v="Gurgaon"/>
    <s v="157, Sector 14, Gurgaon"/>
    <x v="64"/>
    <s v="Indian Rupees(Rs.)"/>
    <x v="0"/>
    <x v="0"/>
    <x v="0"/>
    <n v="64"/>
    <x v="1"/>
    <x v="9"/>
    <x v="3"/>
    <n v="3"/>
    <n v="13"/>
    <d v="2011-03-13T00:00:00"/>
    <s v="Rs.200"/>
    <n v="1"/>
    <n v="200"/>
  </r>
  <r>
    <n v="18241516"/>
    <x v="4562"/>
    <n v="1"/>
    <x v="0"/>
    <s v="Gurgaon"/>
    <s v="Shop 4, New Gurgaon Plaza Market, Old Delhi Road, Sector 14, Gurgaon"/>
    <x v="14"/>
    <s v="Indian Rupees(Rs.)"/>
    <x v="0"/>
    <x v="0"/>
    <x v="1"/>
    <n v="2"/>
    <x v="10"/>
    <x v="0"/>
    <x v="6"/>
    <n v="3"/>
    <n v="7"/>
    <d v="2010-03-07T00:00:00"/>
    <s v="Rs.700"/>
    <n v="1"/>
    <n v="700"/>
  </r>
  <r>
    <n v="4121"/>
    <x v="224"/>
    <n v="1"/>
    <x v="0"/>
    <s v="Gurgaon"/>
    <s v="SCO 63, Ground Floor, Behind HP Petrol Pump, Sector 23 A, Near Sector 23, Gurgaon"/>
    <x v="34"/>
    <s v="Indian Rupees(Rs.)"/>
    <x v="0"/>
    <x v="1"/>
    <x v="1"/>
    <n v="53"/>
    <x v="13"/>
    <x v="6"/>
    <x v="6"/>
    <n v="3"/>
    <n v="23"/>
    <d v="2010-03-23T00:00:00"/>
    <s v="Rs.800"/>
    <n v="1"/>
    <n v="800"/>
  </r>
  <r>
    <n v="5065"/>
    <x v="215"/>
    <n v="1"/>
    <x v="0"/>
    <s v="Gurgaon"/>
    <s v="SCO 35, Ground Floor, Main Market, Sector 29, Gurgaon"/>
    <x v="30"/>
    <s v="Indian Rupees(Rs.)"/>
    <x v="0"/>
    <x v="0"/>
    <x v="1"/>
    <n v="146"/>
    <x v="10"/>
    <x v="7"/>
    <x v="3"/>
    <n v="3"/>
    <n v="5"/>
    <d v="2011-03-05T00:00:00"/>
    <s v="Rs.700"/>
    <n v="1"/>
    <n v="700"/>
  </r>
  <r>
    <n v="310203"/>
    <x v="4563"/>
    <n v="1"/>
    <x v="0"/>
    <s v="Gurgaon"/>
    <s v="SCO 388, Near IFFCO Metro Station, Sector 29, Gurgaon"/>
    <x v="1004"/>
    <s v="Indian Rupees(Rs.)"/>
    <x v="1"/>
    <x v="1"/>
    <x v="2"/>
    <n v="297"/>
    <x v="59"/>
    <x v="3"/>
    <x v="7"/>
    <n v="3"/>
    <n v="11"/>
    <d v="2017-03-11T00:00:00"/>
    <s v="Rs.1800"/>
    <n v="1"/>
    <n v="1800"/>
  </r>
  <r>
    <n v="8430"/>
    <x v="1099"/>
    <n v="1"/>
    <x v="0"/>
    <s v="Gurgaon"/>
    <s v="SCO 56, City Centre, Sector 29, Gurgaon"/>
    <x v="353"/>
    <s v="Indian Rupees(Rs.)"/>
    <x v="1"/>
    <x v="1"/>
    <x v="2"/>
    <n v="875"/>
    <x v="63"/>
    <x v="14"/>
    <x v="1"/>
    <n v="3"/>
    <n v="10"/>
    <d v="2016-03-10T00:00:00"/>
    <s v="Rs.1600"/>
    <n v="1"/>
    <n v="1600"/>
  </r>
  <r>
    <n v="598"/>
    <x v="326"/>
    <n v="1"/>
    <x v="0"/>
    <s v="Gurgaon"/>
    <s v="SCO-24, Main Market, Sector 31, Gurgaon"/>
    <x v="7"/>
    <s v="Indian Rupees(Rs.)"/>
    <x v="0"/>
    <x v="0"/>
    <x v="0"/>
    <n v="23"/>
    <x v="11"/>
    <x v="13"/>
    <x v="2"/>
    <n v="3"/>
    <n v="11"/>
    <d v="2018-03-11T00:00:00"/>
    <s v="Rs.450"/>
    <n v="1"/>
    <n v="450"/>
  </r>
  <r>
    <n v="18345767"/>
    <x v="4564"/>
    <n v="1"/>
    <x v="0"/>
    <s v="Gurgaon"/>
    <s v="HUDA Market, Near SBI ATM, Sector 56, Gurgaon"/>
    <x v="19"/>
    <s v="Indian Rupees(Rs.)"/>
    <x v="0"/>
    <x v="0"/>
    <x v="0"/>
    <n v="4"/>
    <x v="1"/>
    <x v="10"/>
    <x v="8"/>
    <n v="3"/>
    <n v="27"/>
    <d v="2015-03-27T00:00:00"/>
    <s v="Rs.200"/>
    <n v="1"/>
    <n v="200"/>
  </r>
  <r>
    <n v="309763"/>
    <x v="4565"/>
    <n v="1"/>
    <x v="0"/>
    <s v="Gurgaon"/>
    <s v="Club Florence, Block E, Sushant Lok 2, Sector 56, Gurgaon"/>
    <x v="3"/>
    <s v="Indian Rupees(Rs.)"/>
    <x v="1"/>
    <x v="0"/>
    <x v="1"/>
    <n v="8"/>
    <x v="18"/>
    <x v="20"/>
    <x v="5"/>
    <n v="3"/>
    <n v="15"/>
    <d v="2012-03-15T00:00:00"/>
    <s v="Rs.750"/>
    <n v="1"/>
    <n v="750"/>
  </r>
  <r>
    <n v="312665"/>
    <x v="4566"/>
    <n v="1"/>
    <x v="0"/>
    <s v="Gurgaon"/>
    <s v="Sector 7, Gurgaon"/>
    <x v="0"/>
    <s v="Indian Rupees(Rs.)"/>
    <x v="0"/>
    <x v="0"/>
    <x v="0"/>
    <n v="27"/>
    <x v="1"/>
    <x v="13"/>
    <x v="5"/>
    <n v="3"/>
    <n v="16"/>
    <d v="2012-03-16T00:00:00"/>
    <s v="Rs.200"/>
    <n v="1"/>
    <n v="200"/>
  </r>
  <r>
    <n v="18357912"/>
    <x v="4567"/>
    <n v="1"/>
    <x v="0"/>
    <s v="Gurgaon"/>
    <s v="3/5, Khandsa Road, Sector 8, Gurgaon"/>
    <x v="22"/>
    <s v="Indian Rupees(Rs.)"/>
    <x v="0"/>
    <x v="1"/>
    <x v="0"/>
    <n v="13"/>
    <x v="7"/>
    <x v="11"/>
    <x v="1"/>
    <n v="3"/>
    <n v="3"/>
    <d v="2016-03-03T00:00:00"/>
    <s v="Rs.350"/>
    <n v="1"/>
    <n v="350"/>
  </r>
  <r>
    <n v="18303696"/>
    <x v="4568"/>
    <n v="1"/>
    <x v="0"/>
    <s v="Gurgaon"/>
    <s v="G-4, Tower D Welldone Tech Park , Near JMD Megapolis, Sohna Road, Gurgaon"/>
    <x v="8"/>
    <s v="Indian Rupees(Rs.)"/>
    <x v="0"/>
    <x v="1"/>
    <x v="1"/>
    <n v="39"/>
    <x v="20"/>
    <x v="9"/>
    <x v="3"/>
    <n v="3"/>
    <n v="4"/>
    <d v="2011-03-04T00:00:00"/>
    <s v="Rs.950"/>
    <n v="1"/>
    <n v="950"/>
  </r>
  <r>
    <n v="8893"/>
    <x v="4569"/>
    <n v="1"/>
    <x v="0"/>
    <s v="New Delhi"/>
    <s v="30-A, 1st Floor, Hauz Khas Village, New Delhi"/>
    <x v="300"/>
    <s v="Indian Rupees(Rs.)"/>
    <x v="1"/>
    <x v="1"/>
    <x v="3"/>
    <n v="1878"/>
    <x v="76"/>
    <x v="3"/>
    <x v="2"/>
    <n v="8"/>
    <n v="12"/>
    <d v="2018-08-12T00:00:00"/>
    <s v="Rs.2000"/>
    <n v="1"/>
    <n v="2000"/>
  </r>
  <r>
    <n v="18424627"/>
    <x v="4570"/>
    <n v="1"/>
    <x v="0"/>
    <s v="Gurgaon"/>
    <s v="A 222, Supermart 1, DLF Phase 4, Gurgaon"/>
    <x v="2"/>
    <s v="Indian Rupees(Rs.)"/>
    <x v="0"/>
    <x v="1"/>
    <x v="1"/>
    <n v="103"/>
    <x v="10"/>
    <x v="14"/>
    <x v="6"/>
    <n v="3"/>
    <n v="20"/>
    <d v="2010-03-20T00:00:00"/>
    <s v="Rs.700"/>
    <n v="1"/>
    <n v="700"/>
  </r>
  <r>
    <n v="18265365"/>
    <x v="4571"/>
    <n v="1"/>
    <x v="0"/>
    <s v="Gurgaon"/>
    <s v="9-C, Ground Floor, Vipul Square, Phase 1, Sushant Lok, Gurgaon"/>
    <x v="715"/>
    <s v="Indian Rupees(Rs.)"/>
    <x v="0"/>
    <x v="1"/>
    <x v="0"/>
    <n v="58"/>
    <x v="6"/>
    <x v="21"/>
    <x v="3"/>
    <n v="3"/>
    <n v="15"/>
    <d v="2011-03-15T00:00:00"/>
    <s v="Rs.250"/>
    <n v="1"/>
    <n v="250"/>
  </r>
  <r>
    <n v="313275"/>
    <x v="4572"/>
    <n v="1"/>
    <x v="0"/>
    <s v="Gurgaon"/>
    <s v="UGH-180, 1st Floor, Vyapar Kendra, Sushant Lok, Gurgaon"/>
    <x v="19"/>
    <s v="Indian Rupees(Rs.)"/>
    <x v="0"/>
    <x v="0"/>
    <x v="1"/>
    <n v="38"/>
    <x v="14"/>
    <x v="26"/>
    <x v="3"/>
    <n v="3"/>
    <n v="14"/>
    <d v="2011-03-14T00:00:00"/>
    <s v="Rs.550"/>
    <n v="1"/>
    <n v="550"/>
  </r>
  <r>
    <n v="18216898"/>
    <x v="4573"/>
    <n v="1"/>
    <x v="0"/>
    <s v="Gurgaon"/>
    <s v="Plot 243, 1st Floor, SP Infocity, Phase 1, Udyog Vihar, Gurgaon"/>
    <x v="0"/>
    <s v="Indian Rupees(Rs.)"/>
    <x v="0"/>
    <x v="0"/>
    <x v="0"/>
    <n v="6"/>
    <x v="1"/>
    <x v="13"/>
    <x v="1"/>
    <n v="3"/>
    <n v="9"/>
    <d v="2016-03-09T00:00:00"/>
    <s v="Rs.200"/>
    <n v="1"/>
    <n v="200"/>
  </r>
  <r>
    <n v="18311959"/>
    <x v="2685"/>
    <n v="1"/>
    <x v="0"/>
    <s v="Gurgaon"/>
    <s v="Unitech Infospace, Sector 21, Gurgaon"/>
    <x v="61"/>
    <s v="Indian Rupees(Rs.)"/>
    <x v="0"/>
    <x v="0"/>
    <x v="0"/>
    <n v="2"/>
    <x v="6"/>
    <x v="0"/>
    <x v="5"/>
    <n v="3"/>
    <n v="3"/>
    <d v="2012-03-03T00:00:00"/>
    <s v="Rs.250"/>
    <n v="1"/>
    <n v="250"/>
  </r>
  <r>
    <n v="422"/>
    <x v="4574"/>
    <n v="1"/>
    <x v="0"/>
    <s v="New Delhi"/>
    <s v="Hotel Broadway, 4/15/A, Daryaganj, New Delhi"/>
    <x v="1005"/>
    <s v="Indian Rupees(Rs.)"/>
    <x v="1"/>
    <x v="0"/>
    <x v="3"/>
    <n v="295"/>
    <x v="76"/>
    <x v="3"/>
    <x v="4"/>
    <n v="8"/>
    <n v="12"/>
    <d v="2014-08-12T00:00:00"/>
    <s v="Rs.2000"/>
    <n v="1"/>
    <n v="2000"/>
  </r>
  <r>
    <n v="303866"/>
    <x v="4575"/>
    <n v="1"/>
    <x v="0"/>
    <s v="Gurgaon"/>
    <s v="Shop 59, Vyapar Kendra, Palam Vihar, Gurgaon"/>
    <x v="1006"/>
    <s v="Indian Rupees(Rs.)"/>
    <x v="0"/>
    <x v="0"/>
    <x v="0"/>
    <n v="5"/>
    <x v="1"/>
    <x v="27"/>
    <x v="0"/>
    <n v="3"/>
    <n v="11"/>
    <d v="2013-03-11T00:00:00"/>
    <s v="Rs.200"/>
    <n v="1"/>
    <n v="200"/>
  </r>
  <r>
    <n v="311866"/>
    <x v="3591"/>
    <n v="1"/>
    <x v="0"/>
    <s v="Gurgaon"/>
    <s v="Ground Floor, Ansal Plaza Mall, Palam Vihar, Gurgaon"/>
    <x v="12"/>
    <s v="Indian Rupees(Rs.)"/>
    <x v="0"/>
    <x v="0"/>
    <x v="0"/>
    <n v="2"/>
    <x v="3"/>
    <x v="0"/>
    <x v="0"/>
    <n v="2"/>
    <n v="16"/>
    <d v="2013-02-16T00:00:00"/>
    <s v="Rs.100"/>
    <n v="1"/>
    <n v="100"/>
  </r>
  <r>
    <n v="307799"/>
    <x v="4576"/>
    <n v="1"/>
    <x v="0"/>
    <s v="New Delhi"/>
    <s v="Shop 52, Khan Market, New Delhi"/>
    <x v="476"/>
    <s v="Indian Rupees(Rs.)"/>
    <x v="0"/>
    <x v="1"/>
    <x v="3"/>
    <n v="669"/>
    <x v="76"/>
    <x v="5"/>
    <x v="6"/>
    <n v="8"/>
    <n v="13"/>
    <d v="2010-08-13T00:00:00"/>
    <s v="Rs.2000"/>
    <n v="1"/>
    <n v="2000"/>
  </r>
  <r>
    <n v="225"/>
    <x v="215"/>
    <n v="1"/>
    <x v="0"/>
    <s v="Gurgaon"/>
    <s v="UGF/RTC 9, Building 8, Tower C, DLF- 2, DLF Cyber City, Gurgaon"/>
    <x v="30"/>
    <s v="Indian Rupees(Rs.)"/>
    <x v="0"/>
    <x v="0"/>
    <x v="1"/>
    <n v="125"/>
    <x v="10"/>
    <x v="26"/>
    <x v="7"/>
    <n v="2"/>
    <n v="13"/>
    <d v="2017-02-13T00:00:00"/>
    <s v="Rs.700"/>
    <n v="1"/>
    <n v="700"/>
  </r>
  <r>
    <n v="4876"/>
    <x v="1048"/>
    <n v="1"/>
    <x v="0"/>
    <s v="Gurgaon"/>
    <s v="Lower Ground Floor, DLF Mega Mall, DLF Phase 1, Gurgaon"/>
    <x v="7"/>
    <s v="Indian Rupees(Rs.)"/>
    <x v="0"/>
    <x v="1"/>
    <x v="1"/>
    <n v="18"/>
    <x v="8"/>
    <x v="11"/>
    <x v="5"/>
    <n v="2"/>
    <n v="24"/>
    <d v="2012-02-24T00:00:00"/>
    <s v="Rs.650"/>
    <n v="1"/>
    <n v="650"/>
  </r>
  <r>
    <n v="303709"/>
    <x v="224"/>
    <n v="1"/>
    <x v="0"/>
    <s v="Gurgaon"/>
    <s v="Ground Floor, DLF Mega Mall, DLF Phase 1, Gurgaon"/>
    <x v="34"/>
    <s v="Indian Rupees(Rs.)"/>
    <x v="0"/>
    <x v="1"/>
    <x v="1"/>
    <n v="29"/>
    <x v="13"/>
    <x v="27"/>
    <x v="0"/>
    <n v="2"/>
    <n v="13"/>
    <d v="2013-02-13T00:00:00"/>
    <s v="Rs.800"/>
    <n v="1"/>
    <n v="800"/>
  </r>
  <r>
    <n v="18034048"/>
    <x v="4577"/>
    <n v="1"/>
    <x v="0"/>
    <s v="Gurgaon"/>
    <s v="DLF Phase 1, Gurgaon"/>
    <x v="25"/>
    <s v="Indian Rupees(Rs.)"/>
    <x v="0"/>
    <x v="0"/>
    <x v="1"/>
    <n v="12"/>
    <x v="8"/>
    <x v="13"/>
    <x v="2"/>
    <n v="2"/>
    <n v="15"/>
    <d v="2018-02-15T00:00:00"/>
    <s v="Rs.650"/>
    <n v="1"/>
    <n v="650"/>
  </r>
  <r>
    <n v="18383473"/>
    <x v="4578"/>
    <n v="1"/>
    <x v="0"/>
    <s v="Gurgaon"/>
    <s v="U/15/27, DLF Phase 3, Gurgaon"/>
    <x v="14"/>
    <s v="Indian Rupees(Rs.)"/>
    <x v="0"/>
    <x v="1"/>
    <x v="1"/>
    <n v="17"/>
    <x v="10"/>
    <x v="11"/>
    <x v="4"/>
    <n v="2"/>
    <n v="4"/>
    <d v="2014-02-04T00:00:00"/>
    <s v="Rs.700"/>
    <n v="1"/>
    <n v="700"/>
  </r>
  <r>
    <n v="300054"/>
    <x v="4410"/>
    <n v="1"/>
    <x v="0"/>
    <s v="Gurgaon"/>
    <s v="Shop 3, U-6/50, DLF Phase 3, Gurgaon"/>
    <x v="22"/>
    <s v="Indian Rupees(Rs.)"/>
    <x v="0"/>
    <x v="1"/>
    <x v="0"/>
    <n v="136"/>
    <x v="7"/>
    <x v="29"/>
    <x v="4"/>
    <n v="2"/>
    <n v="23"/>
    <d v="2014-02-23T00:00:00"/>
    <s v="Rs.350"/>
    <n v="1"/>
    <n v="350"/>
  </r>
  <r>
    <n v="311725"/>
    <x v="4579"/>
    <n v="1"/>
    <x v="0"/>
    <s v="Gurgaon"/>
    <s v="DLF Phase 4, Gurgaon"/>
    <x v="1007"/>
    <s v="Indian Rupees(Rs.)"/>
    <x v="0"/>
    <x v="1"/>
    <x v="1"/>
    <n v="129"/>
    <x v="13"/>
    <x v="9"/>
    <x v="3"/>
    <n v="2"/>
    <n v="8"/>
    <d v="2011-02-08T00:00:00"/>
    <s v="Rs.800"/>
    <n v="1"/>
    <n v="800"/>
  </r>
  <r>
    <n v="4618"/>
    <x v="1652"/>
    <n v="1"/>
    <x v="0"/>
    <s v="Gurgaon"/>
    <s v="DLF South Point Mall, Golf Course Road, Gurgaon"/>
    <x v="42"/>
    <s v="Indian Rupees(Rs.)"/>
    <x v="0"/>
    <x v="0"/>
    <x v="1"/>
    <n v="107"/>
    <x v="13"/>
    <x v="20"/>
    <x v="0"/>
    <n v="2"/>
    <n v="16"/>
    <d v="2013-02-16T00:00:00"/>
    <s v="Rs.800"/>
    <n v="1"/>
    <n v="800"/>
  </r>
  <r>
    <n v="4380"/>
    <x v="4580"/>
    <n v="1"/>
    <x v="0"/>
    <s v="New Delhi"/>
    <s v="Le Meridien, Windsor Place, Janpath, New Delhi"/>
    <x v="7"/>
    <s v="Indian Rupees(Rs.)"/>
    <x v="0"/>
    <x v="0"/>
    <x v="3"/>
    <n v="90"/>
    <x v="76"/>
    <x v="3"/>
    <x v="2"/>
    <n v="8"/>
    <n v="16"/>
    <d v="2018-08-16T00:00:00"/>
    <s v="Rs.2000"/>
    <n v="1"/>
    <n v="2000"/>
  </r>
  <r>
    <n v="308553"/>
    <x v="4581"/>
    <n v="1"/>
    <x v="0"/>
    <s v="Gurgaon"/>
    <s v="Plot 414, Sector 53, Golf Course Road, Gurgaon"/>
    <x v="8"/>
    <s v="Indian Rupees(Rs.)"/>
    <x v="0"/>
    <x v="1"/>
    <x v="1"/>
    <n v="336"/>
    <x v="13"/>
    <x v="15"/>
    <x v="2"/>
    <n v="2"/>
    <n v="16"/>
    <d v="2018-02-16T00:00:00"/>
    <s v="Rs.800"/>
    <n v="1"/>
    <n v="800"/>
  </r>
  <r>
    <n v="18460311"/>
    <x v="4582"/>
    <n v="1"/>
    <x v="0"/>
    <s v="Gurgaon"/>
    <s v="Opposite Magnolia Apartment, Golf Course Road, Gurgaon"/>
    <x v="3"/>
    <s v="Indian Rupees(Rs.)"/>
    <x v="0"/>
    <x v="1"/>
    <x v="1"/>
    <n v="27"/>
    <x v="10"/>
    <x v="9"/>
    <x v="2"/>
    <n v="2"/>
    <n v="22"/>
    <d v="2018-02-22T00:00:00"/>
    <s v="Rs.700"/>
    <n v="1"/>
    <n v="700"/>
  </r>
  <r>
    <n v="18237346"/>
    <x v="4583"/>
    <n v="1"/>
    <x v="0"/>
    <s v="Gurgaon"/>
    <s v="Navkriti Building, Golf Course Road, Gurgaon"/>
    <x v="1008"/>
    <s v="Indian Rupees(Rs.)"/>
    <x v="0"/>
    <x v="1"/>
    <x v="2"/>
    <n v="146"/>
    <x v="16"/>
    <x v="12"/>
    <x v="6"/>
    <n v="2"/>
    <n v="22"/>
    <d v="2010-02-22T00:00:00"/>
    <s v="Rs.1200"/>
    <n v="1"/>
    <n v="1200"/>
  </r>
  <r>
    <n v="311470"/>
    <x v="4584"/>
    <n v="1"/>
    <x v="0"/>
    <s v="New Delhi"/>
    <s v="79 &amp; 80, Meharchand Market, Lodhi Road, New Delhi"/>
    <x v="9"/>
    <s v="Indian Rupees(Rs.)"/>
    <x v="1"/>
    <x v="0"/>
    <x v="3"/>
    <n v="131"/>
    <x v="76"/>
    <x v="21"/>
    <x v="5"/>
    <n v="8"/>
    <n v="25"/>
    <d v="2012-08-25T00:00:00"/>
    <s v="Rs.2000"/>
    <n v="1"/>
    <n v="2000"/>
  </r>
  <r>
    <n v="18430882"/>
    <x v="4585"/>
    <n v="1"/>
    <x v="0"/>
    <s v="Gurgaon"/>
    <s v="1st Floor, Essel Towers, MG Road, Gurgaon"/>
    <x v="621"/>
    <s v="Indian Rupees(Rs.)"/>
    <x v="0"/>
    <x v="0"/>
    <x v="1"/>
    <n v="15"/>
    <x v="13"/>
    <x v="27"/>
    <x v="1"/>
    <n v="2"/>
    <n v="2"/>
    <d v="2016-02-02T00:00:00"/>
    <s v="Rs.800"/>
    <n v="1"/>
    <n v="800"/>
  </r>
  <r>
    <n v="892"/>
    <x v="4586"/>
    <n v="1"/>
    <x v="0"/>
    <s v="Gurgaon"/>
    <s v="SCO 23, Housing Board Shopping Complex, Saraswati Vihar, MG Road, Gurgaon"/>
    <x v="1009"/>
    <s v="Indian Rupees(Rs.)"/>
    <x v="0"/>
    <x v="1"/>
    <x v="0"/>
    <n v="31"/>
    <x v="7"/>
    <x v="24"/>
    <x v="7"/>
    <n v="2"/>
    <n v="20"/>
    <d v="2017-02-20T00:00:00"/>
    <s v="Rs.350"/>
    <n v="1"/>
    <n v="350"/>
  </r>
  <r>
    <n v="18432226"/>
    <x v="4408"/>
    <n v="1"/>
    <x v="0"/>
    <s v="Gurgaon"/>
    <s v="2nd Floor, Near Lifestyle, MGF Metropolis Mall, MG Road, Gurgaon"/>
    <x v="1010"/>
    <s v="Indian Rupees(Rs.)"/>
    <x v="0"/>
    <x v="1"/>
    <x v="1"/>
    <n v="18"/>
    <x v="8"/>
    <x v="21"/>
    <x v="6"/>
    <n v="2"/>
    <n v="21"/>
    <d v="2010-02-21T00:00:00"/>
    <s v="Rs.650"/>
    <n v="1"/>
    <n v="650"/>
  </r>
  <r>
    <n v="18466924"/>
    <x v="4587"/>
    <n v="1"/>
    <x v="0"/>
    <s v="Gurgaon"/>
    <s v="3rd Floor, MGF Metropolitan Mall, MG Road, Gurgaon"/>
    <x v="24"/>
    <s v="Indian Rupees(Rs.)"/>
    <x v="0"/>
    <x v="0"/>
    <x v="1"/>
    <n v="13"/>
    <x v="10"/>
    <x v="13"/>
    <x v="4"/>
    <n v="2"/>
    <n v="16"/>
    <d v="2014-02-16T00:00:00"/>
    <s v="Rs.700"/>
    <n v="1"/>
    <n v="700"/>
  </r>
  <r>
    <n v="18153552"/>
    <x v="4588"/>
    <n v="1"/>
    <x v="0"/>
    <s v="Gurgaon"/>
    <s v="Shop 1-5, Ground Floor, MGF Metropolitan Mall, MG Road, Gurgaon"/>
    <x v="31"/>
    <s v="Indian Rupees(Rs.)"/>
    <x v="1"/>
    <x v="0"/>
    <x v="2"/>
    <n v="468"/>
    <x v="64"/>
    <x v="5"/>
    <x v="1"/>
    <n v="2"/>
    <n v="19"/>
    <d v="2016-02-19T00:00:00"/>
    <s v="Rs.1400"/>
    <n v="1"/>
    <n v="1400"/>
  </r>
  <r>
    <n v="18291436"/>
    <x v="369"/>
    <n v="1"/>
    <x v="0"/>
    <s v="Gurgaon"/>
    <s v="Shri Ram Mandir Complex, Opposite Celebrity Homes, Palam Vihar, Gurgaon"/>
    <x v="890"/>
    <s v="Indian Rupees(Rs.)"/>
    <x v="0"/>
    <x v="0"/>
    <x v="0"/>
    <n v="9"/>
    <x v="7"/>
    <x v="13"/>
    <x v="1"/>
    <n v="2"/>
    <n v="17"/>
    <d v="2016-02-17T00:00:00"/>
    <s v="Rs.350"/>
    <n v="1"/>
    <n v="350"/>
  </r>
  <r>
    <n v="18274332"/>
    <x v="4589"/>
    <n v="1"/>
    <x v="0"/>
    <s v="Gurgaon"/>
    <s v="Opposite Golds Gym, Near Celebrity Homes, Palam Vihar, Gurgaon"/>
    <x v="21"/>
    <s v="Indian Rupees(Rs.)"/>
    <x v="0"/>
    <x v="0"/>
    <x v="0"/>
    <n v="2"/>
    <x v="1"/>
    <x v="0"/>
    <x v="8"/>
    <n v="2"/>
    <n v="24"/>
    <d v="2015-02-24T00:00:00"/>
    <s v="Rs.200"/>
    <n v="1"/>
    <n v="200"/>
  </r>
  <r>
    <n v="18423904"/>
    <x v="4590"/>
    <n v="1"/>
    <x v="0"/>
    <s v="Gurgaon"/>
    <s v="Shop 12, 12-A, 14, Block C2, GTM Shopping Arcade, Palam Vihar, Gurgaon"/>
    <x v="68"/>
    <s v="Indian Rupees(Rs.)"/>
    <x v="0"/>
    <x v="0"/>
    <x v="0"/>
    <n v="2"/>
    <x v="11"/>
    <x v="0"/>
    <x v="6"/>
    <n v="2"/>
    <n v="7"/>
    <d v="2010-02-07T00:00:00"/>
    <s v="Rs.450"/>
    <n v="1"/>
    <n v="450"/>
  </r>
  <r>
    <n v="3286"/>
    <x v="4591"/>
    <n v="1"/>
    <x v="0"/>
    <s v="New Delhi"/>
    <s v="Maidens Hotel, 7, Shamnath Marg, Civil Lines, New Delhi"/>
    <x v="33"/>
    <s v="Indian Rupees(Rs.)"/>
    <x v="1"/>
    <x v="0"/>
    <x v="3"/>
    <n v="17"/>
    <x v="76"/>
    <x v="6"/>
    <x v="6"/>
    <n v="8"/>
    <n v="9"/>
    <d v="2010-08-09T00:00:00"/>
    <s v="Rs.2000"/>
    <n v="1"/>
    <n v="2000"/>
  </r>
  <r>
    <n v="1284"/>
    <x v="4592"/>
    <n v="1"/>
    <x v="0"/>
    <s v="Gurgaon"/>
    <s v="H-6, Qutab Plaza, DLF Phase 1, Gurgaon"/>
    <x v="42"/>
    <s v="Indian Rupees(Rs.)"/>
    <x v="0"/>
    <x v="1"/>
    <x v="0"/>
    <n v="33"/>
    <x v="6"/>
    <x v="10"/>
    <x v="8"/>
    <n v="2"/>
    <n v="16"/>
    <d v="2015-02-16T00:00:00"/>
    <s v="Rs.250"/>
    <n v="1"/>
    <n v="250"/>
  </r>
  <r>
    <n v="18449656"/>
    <x v="4593"/>
    <n v="1"/>
    <x v="0"/>
    <s v="Gurgaon"/>
    <s v="Shop 65, Near Petrol Pump, Huda Shopping Market, Sector 23A, Sector 23, Gurgaon"/>
    <x v="25"/>
    <s v="Indian Rupees(Rs.)"/>
    <x v="0"/>
    <x v="0"/>
    <x v="1"/>
    <n v="2"/>
    <x v="14"/>
    <x v="0"/>
    <x v="6"/>
    <n v="2"/>
    <n v="7"/>
    <d v="2010-02-07T00:00:00"/>
    <s v="Rs.550"/>
    <n v="1"/>
    <n v="550"/>
  </r>
  <r>
    <n v="18238250"/>
    <x v="4594"/>
    <n v="1"/>
    <x v="0"/>
    <s v="Gurgaon"/>
    <s v="SCO 11-12, 1st Floor, Main Market, Sector 29, Gurgaon"/>
    <x v="233"/>
    <s v="Indian Rupees(Rs.)"/>
    <x v="1"/>
    <x v="0"/>
    <x v="2"/>
    <n v="280"/>
    <x v="16"/>
    <x v="3"/>
    <x v="5"/>
    <n v="2"/>
    <n v="2"/>
    <d v="2012-02-02T00:00:00"/>
    <s v="Rs.1200"/>
    <n v="1"/>
    <n v="1200"/>
  </r>
  <r>
    <n v="18385781"/>
    <x v="4595"/>
    <n v="1"/>
    <x v="0"/>
    <s v="Gurgaon"/>
    <s v="Near Cut and Style, Sector 31, Gurgaon"/>
    <x v="94"/>
    <s v="Indian Rupees(Rs.)"/>
    <x v="0"/>
    <x v="0"/>
    <x v="0"/>
    <n v="7"/>
    <x v="1"/>
    <x v="13"/>
    <x v="2"/>
    <n v="2"/>
    <n v="15"/>
    <d v="2018-02-15T00:00:00"/>
    <s v="Rs.200"/>
    <n v="1"/>
    <n v="200"/>
  </r>
  <r>
    <n v="18354655"/>
    <x v="4596"/>
    <n v="1"/>
    <x v="0"/>
    <s v="Gurgaon"/>
    <s v="Shop 124, Huda Market, Sector 40, Near, Sector 31, Gurgaon"/>
    <x v="60"/>
    <s v="Indian Rupees(Rs.)"/>
    <x v="0"/>
    <x v="0"/>
    <x v="0"/>
    <n v="3"/>
    <x v="7"/>
    <x v="0"/>
    <x v="5"/>
    <n v="2"/>
    <n v="28"/>
    <d v="2012-02-28T00:00:00"/>
    <s v="Rs.350"/>
    <n v="1"/>
    <n v="350"/>
  </r>
  <r>
    <n v="18279913"/>
    <x v="4597"/>
    <n v="1"/>
    <x v="0"/>
    <s v="Gurgaon"/>
    <s v="E-15, Greenwoods City, Sector 45, Gurgaon Near Sector 45"/>
    <x v="21"/>
    <s v="Indian Rupees(Rs.)"/>
    <x v="0"/>
    <x v="0"/>
    <x v="0"/>
    <n v="10"/>
    <x v="1"/>
    <x v="11"/>
    <x v="1"/>
    <n v="2"/>
    <n v="5"/>
    <d v="2016-02-05T00:00:00"/>
    <s v="Rs.200"/>
    <n v="1"/>
    <n v="200"/>
  </r>
  <r>
    <n v="300938"/>
    <x v="4480"/>
    <n v="1"/>
    <x v="0"/>
    <s v="Gurgaon"/>
    <s v="Ground Floor, Block 2, Vatika Business Park, Sohna Road, Gurgaon"/>
    <x v="572"/>
    <s v="Indian Rupees(Rs.)"/>
    <x v="0"/>
    <x v="1"/>
    <x v="1"/>
    <n v="175"/>
    <x v="14"/>
    <x v="15"/>
    <x v="2"/>
    <n v="2"/>
    <n v="3"/>
    <d v="2018-02-03T00:00:00"/>
    <s v="Rs.550"/>
    <n v="1"/>
    <n v="550"/>
  </r>
  <r>
    <n v="309033"/>
    <x v="4598"/>
    <n v="1"/>
    <x v="0"/>
    <s v="Gurgaon"/>
    <s v="Ground Floor, Tower 3,  Vatika Business Park, Sohna Road, Gurgaon"/>
    <x v="3"/>
    <s v="Indian Rupees(Rs.)"/>
    <x v="1"/>
    <x v="1"/>
    <x v="2"/>
    <n v="155"/>
    <x v="60"/>
    <x v="4"/>
    <x v="8"/>
    <n v="2"/>
    <n v="14"/>
    <d v="2015-02-14T00:00:00"/>
    <s v="Rs.1350"/>
    <n v="1"/>
    <n v="1350"/>
  </r>
  <r>
    <n v="312684"/>
    <x v="1721"/>
    <n v="1"/>
    <x v="0"/>
    <s v="Gurgaon"/>
    <s v="Ground Floor, Vatika Business Park, Sector 49, Sohna Road, Gurgaon"/>
    <x v="7"/>
    <s v="Indian Rupees(Rs.)"/>
    <x v="0"/>
    <x v="0"/>
    <x v="1"/>
    <n v="51"/>
    <x v="10"/>
    <x v="21"/>
    <x v="5"/>
    <n v="2"/>
    <n v="22"/>
    <d v="2012-02-22T00:00:00"/>
    <s v="Rs.700"/>
    <n v="1"/>
    <n v="700"/>
  </r>
  <r>
    <n v="305776"/>
    <x v="708"/>
    <n v="1"/>
    <x v="0"/>
    <s v="Gurgaon"/>
    <s v="B-134/135, Lower Ground Floor, Supermart 1, DLF Phase 4, Gurgaon"/>
    <x v="147"/>
    <s v="Indian Rupees(Rs.)"/>
    <x v="1"/>
    <x v="1"/>
    <x v="1"/>
    <n v="241"/>
    <x v="24"/>
    <x v="11"/>
    <x v="2"/>
    <n v="2"/>
    <n v="2"/>
    <d v="2018-02-02T00:00:00"/>
    <s v="Rs.850"/>
    <n v="1"/>
    <n v="850"/>
  </r>
  <r>
    <n v="4602"/>
    <x v="4599"/>
    <n v="1"/>
    <x v="0"/>
    <s v="Gurgaon"/>
    <s v="The Laburnum, Phase 1, Sushant Lok, Gurgaon"/>
    <x v="3"/>
    <s v="Indian Rupees(Rs.)"/>
    <x v="0"/>
    <x v="1"/>
    <x v="1"/>
    <n v="39"/>
    <x v="10"/>
    <x v="6"/>
    <x v="2"/>
    <n v="2"/>
    <n v="26"/>
    <d v="2018-02-26T00:00:00"/>
    <s v="Rs.700"/>
    <n v="1"/>
    <n v="700"/>
  </r>
  <r>
    <n v="18343001"/>
    <x v="4600"/>
    <n v="1"/>
    <x v="0"/>
    <s v="Gurgaon"/>
    <s v="Peach Tree Complex, Block C, Phase 1, Sushant Lok, Gurgaon"/>
    <x v="7"/>
    <s v="Indian Rupees(Rs.)"/>
    <x v="0"/>
    <x v="0"/>
    <x v="2"/>
    <n v="62"/>
    <x v="57"/>
    <x v="1"/>
    <x v="8"/>
    <n v="2"/>
    <n v="28"/>
    <d v="2015-02-28T00:00:00"/>
    <s v="Rs.1100"/>
    <n v="1"/>
    <n v="1100"/>
  </r>
  <r>
    <n v="9736"/>
    <x v="4601"/>
    <n v="1"/>
    <x v="0"/>
    <s v="New Delhi"/>
    <s v="Fraser Suites, 4-A, District Centre,  Mayur Vihar Phase 1, New Delhi"/>
    <x v="1011"/>
    <s v="Indian Rupees(Rs.)"/>
    <x v="1"/>
    <x v="0"/>
    <x v="3"/>
    <n v="80"/>
    <x v="76"/>
    <x v="13"/>
    <x v="6"/>
    <n v="8"/>
    <n v="15"/>
    <d v="2010-08-15T00:00:00"/>
    <s v="Rs.2000"/>
    <n v="1"/>
    <n v="2000"/>
  </r>
  <r>
    <n v="313078"/>
    <x v="215"/>
    <n v="1"/>
    <x v="0"/>
    <s v="Gurgaon"/>
    <s v="SCO 35, HUDA Commercial Complex, Udyog Vihar, Gurgaon"/>
    <x v="30"/>
    <s v="Indian Rupees(Rs.)"/>
    <x v="0"/>
    <x v="0"/>
    <x v="1"/>
    <n v="3"/>
    <x v="10"/>
    <x v="0"/>
    <x v="8"/>
    <n v="2"/>
    <n v="10"/>
    <d v="2015-02-10T00:00:00"/>
    <s v="Rs.700"/>
    <n v="1"/>
    <n v="700"/>
  </r>
  <r>
    <n v="18124368"/>
    <x v="1013"/>
    <n v="1"/>
    <x v="0"/>
    <s v="Gurgaon"/>
    <s v="Food Court, Basement 1, Unitech Infospace, Sector 21, Gurgaon"/>
    <x v="0"/>
    <s v="Indian Rupees(Rs.)"/>
    <x v="0"/>
    <x v="1"/>
    <x v="1"/>
    <n v="11"/>
    <x v="10"/>
    <x v="11"/>
    <x v="7"/>
    <n v="2"/>
    <n v="8"/>
    <d v="2017-02-08T00:00:00"/>
    <s v="Rs.700"/>
    <n v="1"/>
    <n v="700"/>
  </r>
  <r>
    <n v="311844"/>
    <x v="4602"/>
    <n v="1"/>
    <x v="0"/>
    <s v="Gurgaon"/>
    <s v="C-145, Vyapar Kendra, Palam Vihar, Gurgaon"/>
    <x v="38"/>
    <s v="Indian Rupees(Rs.)"/>
    <x v="0"/>
    <x v="1"/>
    <x v="0"/>
    <n v="10"/>
    <x v="6"/>
    <x v="6"/>
    <x v="6"/>
    <n v="2"/>
    <n v="9"/>
    <d v="2010-02-09T00:00:00"/>
    <s v="Rs.250"/>
    <n v="1"/>
    <n v="250"/>
  </r>
  <r>
    <n v="309851"/>
    <x v="4603"/>
    <n v="1"/>
    <x v="0"/>
    <s v="Gurgaon"/>
    <s v="UGF-126, 1st Floor, Vyapar Kendra, C Block, Phase 1, Sushant Lok, Gurgaon"/>
    <x v="1012"/>
    <s v="Indian Rupees(Rs.)"/>
    <x v="0"/>
    <x v="1"/>
    <x v="1"/>
    <n v="153"/>
    <x v="10"/>
    <x v="15"/>
    <x v="3"/>
    <n v="2"/>
    <n v="8"/>
    <d v="2011-02-08T00:00:00"/>
    <s v="Rs.700"/>
    <n v="1"/>
    <n v="700"/>
  </r>
  <r>
    <n v="313479"/>
    <x v="4604"/>
    <n v="1"/>
    <x v="0"/>
    <s v="Gurgaon"/>
    <s v="181, Vyapar Kendra, Phase 1, Sushant Lok, Gurgaon"/>
    <x v="0"/>
    <s v="Indian Rupees(Rs.)"/>
    <x v="0"/>
    <x v="0"/>
    <x v="1"/>
    <n v="21"/>
    <x v="8"/>
    <x v="13"/>
    <x v="6"/>
    <n v="2"/>
    <n v="19"/>
    <d v="2010-02-19T00:00:00"/>
    <s v="Rs.650"/>
    <n v="1"/>
    <n v="650"/>
  </r>
  <r>
    <n v="227"/>
    <x v="215"/>
    <n v="1"/>
    <x v="0"/>
    <s v="Gurgaon"/>
    <s v="G-4/5, Central Plaza Mall, Golf Course Road, Gurgaon"/>
    <x v="30"/>
    <s v="Indian Rupees(Rs.)"/>
    <x v="0"/>
    <x v="0"/>
    <x v="1"/>
    <n v="104"/>
    <x v="10"/>
    <x v="4"/>
    <x v="8"/>
    <n v="1"/>
    <n v="9"/>
    <d v="2015-01-09T00:00:00"/>
    <s v="Rs.700"/>
    <n v="1"/>
    <n v="700"/>
  </r>
  <r>
    <n v="300100"/>
    <x v="4605"/>
    <n v="1"/>
    <x v="0"/>
    <s v="Gurgaon"/>
    <s v="Ground Floor, Central Plaza Mall, Golf Course Road, Gurgaon"/>
    <x v="1013"/>
    <s v="Indian Rupees(Rs.)"/>
    <x v="1"/>
    <x v="1"/>
    <x v="1"/>
    <n v="218"/>
    <x v="17"/>
    <x v="15"/>
    <x v="6"/>
    <n v="1"/>
    <n v="15"/>
    <d v="2010-01-15T00:00:00"/>
    <s v="Rs.900"/>
    <n v="1"/>
    <n v="900"/>
  </r>
  <r>
    <n v="18233573"/>
    <x v="4606"/>
    <n v="1"/>
    <x v="0"/>
    <s v="Gurgaon"/>
    <s v="116, 117, &amp; 130, 1st Floor, Cross Point Mall, DLF Phase 4, Gurgaon"/>
    <x v="1014"/>
    <s v="Indian Rupees(Rs.)"/>
    <x v="1"/>
    <x v="1"/>
    <x v="2"/>
    <n v="162"/>
    <x v="58"/>
    <x v="19"/>
    <x v="0"/>
    <n v="1"/>
    <n v="15"/>
    <d v="2013-01-15T00:00:00"/>
    <s v="Rs.1500"/>
    <n v="1"/>
    <n v="1500"/>
  </r>
  <r>
    <n v="18336509"/>
    <x v="4607"/>
    <n v="1"/>
    <x v="0"/>
    <s v="Gurgaon"/>
    <s v="Cyber Hub, DLF Cyber City, Gurgaon"/>
    <x v="1015"/>
    <s v="Indian Rupees(Rs.)"/>
    <x v="0"/>
    <x v="1"/>
    <x v="1"/>
    <n v="176"/>
    <x v="14"/>
    <x v="5"/>
    <x v="0"/>
    <n v="1"/>
    <n v="26"/>
    <d v="2013-01-26T00:00:00"/>
    <s v="Rs.550"/>
    <n v="1"/>
    <n v="550"/>
  </r>
  <r>
    <n v="226"/>
    <x v="215"/>
    <n v="1"/>
    <x v="0"/>
    <s v="Gurgaon"/>
    <s v="Food Court, 3rd Floor, DLF Mega Mall, DLF Phase 1, Gurgaon"/>
    <x v="30"/>
    <s v="Indian Rupees(Rs.)"/>
    <x v="0"/>
    <x v="0"/>
    <x v="1"/>
    <n v="30"/>
    <x v="10"/>
    <x v="27"/>
    <x v="2"/>
    <n v="1"/>
    <n v="13"/>
    <d v="2018-01-13T00:00:00"/>
    <s v="Rs.700"/>
    <n v="1"/>
    <n v="700"/>
  </r>
  <r>
    <n v="18454285"/>
    <x v="4608"/>
    <n v="1"/>
    <x v="0"/>
    <s v="Gurgaon"/>
    <s v="A-55/2, Near DLF Mega Mall, DLF Phase 1, Gurgaon"/>
    <x v="1016"/>
    <s v="Indian Rupees(Rs.)"/>
    <x v="0"/>
    <x v="0"/>
    <x v="0"/>
    <n v="4"/>
    <x v="6"/>
    <x v="10"/>
    <x v="4"/>
    <n v="1"/>
    <n v="28"/>
    <d v="2014-01-28T00:00:00"/>
    <s v="Rs.250"/>
    <n v="1"/>
    <n v="250"/>
  </r>
  <r>
    <n v="18265384"/>
    <x v="4609"/>
    <n v="1"/>
    <x v="0"/>
    <s v="Gurgaon"/>
    <s v="T-24, Cyber Green, DLF Phase 3, Gurgaon"/>
    <x v="1017"/>
    <s v="Indian Rupees(Rs.)"/>
    <x v="0"/>
    <x v="1"/>
    <x v="1"/>
    <n v="217"/>
    <x v="10"/>
    <x v="1"/>
    <x v="5"/>
    <n v="1"/>
    <n v="16"/>
    <d v="2012-01-16T00:00:00"/>
    <s v="Rs.700"/>
    <n v="1"/>
    <n v="700"/>
  </r>
  <r>
    <n v="18453035"/>
    <x v="4610"/>
    <n v="1"/>
    <x v="0"/>
    <s v="Gurgaon"/>
    <s v="314, 3rd Floor, South Point Mall, Golf Course Road, Gurgaon"/>
    <x v="1018"/>
    <s v="Indian Rupees(Rs.)"/>
    <x v="1"/>
    <x v="0"/>
    <x v="2"/>
    <n v="27"/>
    <x v="16"/>
    <x v="7"/>
    <x v="2"/>
    <n v="1"/>
    <n v="13"/>
    <d v="2018-01-13T00:00:00"/>
    <s v="Rs.1200"/>
    <n v="1"/>
    <n v="1200"/>
  </r>
  <r>
    <n v="302455"/>
    <x v="4611"/>
    <n v="1"/>
    <x v="0"/>
    <s v="Gurgaon"/>
    <s v="LG-34, DLF South Point Mall, Golf Course Road, Gurgaon"/>
    <x v="1019"/>
    <s v="Indian Rupees(Rs.)"/>
    <x v="1"/>
    <x v="1"/>
    <x v="2"/>
    <n v="259"/>
    <x v="59"/>
    <x v="9"/>
    <x v="4"/>
    <n v="1"/>
    <n v="27"/>
    <d v="2014-01-27T00:00:00"/>
    <s v="Rs.1800"/>
    <n v="1"/>
    <n v="1800"/>
  </r>
  <r>
    <n v="311486"/>
    <x v="4612"/>
    <n v="1"/>
    <x v="0"/>
    <s v="Gurgaon"/>
    <s v="2, Lower Ground Floor, DLF South Point Mall, Golf Course Road, Gurgaon"/>
    <x v="304"/>
    <s v="Indian Rupees(Rs.)"/>
    <x v="1"/>
    <x v="1"/>
    <x v="2"/>
    <n v="192"/>
    <x v="63"/>
    <x v="19"/>
    <x v="2"/>
    <n v="1"/>
    <n v="1"/>
    <d v="2018-01-01T00:00:00"/>
    <s v="Rs.1600"/>
    <n v="1"/>
    <n v="1600"/>
  </r>
  <r>
    <n v="18276997"/>
    <x v="4613"/>
    <n v="1"/>
    <x v="0"/>
    <s v="Gurgaon"/>
    <s v="Shop 219, 2nd Floor, DLF City Center Mall, MG Road, Gurgaon"/>
    <x v="7"/>
    <s v="Indian Rupees(Rs.)"/>
    <x v="0"/>
    <x v="0"/>
    <x v="0"/>
    <n v="35"/>
    <x v="4"/>
    <x v="5"/>
    <x v="5"/>
    <n v="1"/>
    <n v="14"/>
    <d v="2012-01-14T00:00:00"/>
    <s v="Rs.150"/>
    <n v="1"/>
    <n v="150"/>
  </r>
  <r>
    <n v="2475"/>
    <x v="4614"/>
    <n v="1"/>
    <x v="0"/>
    <s v="Gurgaon"/>
    <s v="Jalsa Builiding, Golf Course Road, Gurgaon"/>
    <x v="3"/>
    <s v="Indian Rupees(Rs.)"/>
    <x v="1"/>
    <x v="0"/>
    <x v="1"/>
    <n v="37"/>
    <x v="24"/>
    <x v="11"/>
    <x v="3"/>
    <n v="1"/>
    <n v="22"/>
    <d v="2011-01-22T00:00:00"/>
    <s v="Rs.850"/>
    <n v="1"/>
    <n v="850"/>
  </r>
  <r>
    <n v="18472653"/>
    <x v="4615"/>
    <n v="1"/>
    <x v="0"/>
    <s v="New Delhi"/>
    <s v="A-2, Vishal Enclave, Opposite Metro Pillar 412, Rajouri Garden, New Delhi"/>
    <x v="31"/>
    <s v="Indian Rupees(Rs.)"/>
    <x v="1"/>
    <x v="0"/>
    <x v="3"/>
    <n v="52"/>
    <x v="76"/>
    <x v="5"/>
    <x v="7"/>
    <n v="8"/>
    <n v="27"/>
    <d v="2017-08-27T00:00:00"/>
    <s v="Rs.2000"/>
    <n v="1"/>
    <n v="2000"/>
  </r>
  <r>
    <n v="4879"/>
    <x v="1048"/>
    <n v="1"/>
    <x v="0"/>
    <s v="Gurgaon"/>
    <s v="Global Busines Park, MG Road, Gurgaon"/>
    <x v="7"/>
    <s v="Indian Rupees(Rs.)"/>
    <x v="0"/>
    <x v="0"/>
    <x v="1"/>
    <n v="22"/>
    <x v="8"/>
    <x v="15"/>
    <x v="8"/>
    <n v="1"/>
    <n v="3"/>
    <d v="2015-01-03T00:00:00"/>
    <s v="Rs.650"/>
    <n v="1"/>
    <n v="650"/>
  </r>
  <r>
    <n v="308013"/>
    <x v="4616"/>
    <n v="1"/>
    <x v="0"/>
    <s v="Gurgaon"/>
    <s v="2nd Floor, MGF Mega City Mall, MG Road, Gurgaon"/>
    <x v="1020"/>
    <s v="Indian Rupees(Rs.)"/>
    <x v="1"/>
    <x v="0"/>
    <x v="2"/>
    <n v="240"/>
    <x v="58"/>
    <x v="9"/>
    <x v="4"/>
    <n v="1"/>
    <n v="11"/>
    <d v="2014-01-11T00:00:00"/>
    <s v="Rs.1500"/>
    <n v="1"/>
    <n v="1500"/>
  </r>
  <r>
    <n v="3213"/>
    <x v="4617"/>
    <n v="1"/>
    <x v="0"/>
    <s v="Gurgaon"/>
    <s v="3rd Floor, MGF Metropolitan Mall, MG Road, Gurgaon"/>
    <x v="1021"/>
    <s v="Indian Rupees(Rs.)"/>
    <x v="1"/>
    <x v="1"/>
    <x v="2"/>
    <n v="496"/>
    <x v="15"/>
    <x v="7"/>
    <x v="5"/>
    <n v="1"/>
    <n v="13"/>
    <d v="2012-01-13T00:00:00"/>
    <s v="Rs.1000"/>
    <n v="1"/>
    <n v="1000"/>
  </r>
  <r>
    <n v="18396399"/>
    <x v="4618"/>
    <n v="1"/>
    <x v="0"/>
    <s v="Gurgaon"/>
    <s v="New Colony More, Old Railway Road, Gurgaon"/>
    <x v="12"/>
    <s v="Indian Rupees(Rs.)"/>
    <x v="0"/>
    <x v="0"/>
    <x v="0"/>
    <n v="7"/>
    <x v="3"/>
    <x v="11"/>
    <x v="1"/>
    <n v="1"/>
    <n v="3"/>
    <d v="2016-01-03T00:00:00"/>
    <s v="Rs.100"/>
    <n v="1"/>
    <n v="100"/>
  </r>
  <r>
    <n v="302027"/>
    <x v="4619"/>
    <n v="1"/>
    <x v="0"/>
    <s v="Gurgaon"/>
    <s v="Sohna Chowk, Old Railway Road, Gurgaon"/>
    <x v="572"/>
    <s v="Indian Rupees(Rs.)"/>
    <x v="0"/>
    <x v="0"/>
    <x v="0"/>
    <n v="11"/>
    <x v="4"/>
    <x v="10"/>
    <x v="5"/>
    <n v="1"/>
    <n v="18"/>
    <d v="2012-01-18T00:00:00"/>
    <s v="Rs.150"/>
    <n v="1"/>
    <n v="150"/>
  </r>
  <r>
    <n v="2177"/>
    <x v="4620"/>
    <n v="1"/>
    <x v="0"/>
    <s v="Gurgaon"/>
    <s v="Shivpuri, Old Railway Road Gurgaon"/>
    <x v="12"/>
    <s v="Indian Rupees(Rs.)"/>
    <x v="0"/>
    <x v="0"/>
    <x v="0"/>
    <n v="15"/>
    <x v="1"/>
    <x v="10"/>
    <x v="8"/>
    <n v="1"/>
    <n v="1"/>
    <d v="2015-01-01T00:00:00"/>
    <s v="Rs.200"/>
    <n v="1"/>
    <n v="200"/>
  </r>
  <r>
    <n v="230"/>
    <x v="215"/>
    <n v="1"/>
    <x v="0"/>
    <s v="Gurgaon"/>
    <s v="4-C, Ground Floor, Omaxe Gurgaon Mall, Sohna Road, Gurgaon"/>
    <x v="30"/>
    <s v="Indian Rupees(Rs.)"/>
    <x v="0"/>
    <x v="0"/>
    <x v="1"/>
    <n v="112"/>
    <x v="10"/>
    <x v="26"/>
    <x v="8"/>
    <n v="1"/>
    <n v="19"/>
    <d v="2015-01-19T00:00:00"/>
    <s v="Rs.700"/>
    <n v="1"/>
    <n v="700"/>
  </r>
  <r>
    <n v="7083"/>
    <x v="4621"/>
    <n v="1"/>
    <x v="0"/>
    <s v="Gurgaon"/>
    <s v="6, Dharam Colony, Near Spanish Court, Palam Vihar, Gurgaon"/>
    <x v="881"/>
    <s v="Indian Rupees(Rs.)"/>
    <x v="0"/>
    <x v="0"/>
    <x v="0"/>
    <n v="18"/>
    <x v="1"/>
    <x v="11"/>
    <x v="7"/>
    <n v="1"/>
    <n v="25"/>
    <d v="2017-01-25T00:00:00"/>
    <s v="Rs.200"/>
    <n v="1"/>
    <n v="200"/>
  </r>
  <r>
    <n v="18430874"/>
    <x v="4622"/>
    <n v="1"/>
    <x v="0"/>
    <s v="Gurgaon"/>
    <s v="K 1466 Ansal, Palam Vihar, Gurgaon"/>
    <x v="46"/>
    <s v="Indian Rupees(Rs.)"/>
    <x v="0"/>
    <x v="0"/>
    <x v="0"/>
    <n v="10"/>
    <x v="1"/>
    <x v="11"/>
    <x v="5"/>
    <n v="1"/>
    <n v="7"/>
    <d v="2012-01-07T00:00:00"/>
    <s v="Rs.200"/>
    <n v="1"/>
    <n v="200"/>
  </r>
  <r>
    <n v="303859"/>
    <x v="4623"/>
    <n v="1"/>
    <x v="0"/>
    <s v="Gurgaon"/>
    <s v="Near Sector 5, Gol Chakkar, Palam Vihar, Gurgaon"/>
    <x v="3"/>
    <s v="Indian Rupees(Rs.)"/>
    <x v="1"/>
    <x v="0"/>
    <x v="1"/>
    <n v="11"/>
    <x v="13"/>
    <x v="6"/>
    <x v="7"/>
    <n v="1"/>
    <n v="6"/>
    <d v="2017-01-06T00:00:00"/>
    <s v="Rs.800"/>
    <n v="1"/>
    <n v="800"/>
  </r>
  <r>
    <n v="303209"/>
    <x v="4624"/>
    <n v="1"/>
    <x v="0"/>
    <s v="Gurgaon"/>
    <s v="Opposite Power House, Palam Vihar Road, Palam Vihar, Gurgaon"/>
    <x v="0"/>
    <s v="Indian Rupees(Rs.)"/>
    <x v="0"/>
    <x v="0"/>
    <x v="0"/>
    <n v="12"/>
    <x v="7"/>
    <x v="13"/>
    <x v="5"/>
    <n v="1"/>
    <n v="13"/>
    <d v="2012-01-13T00:00:00"/>
    <s v="Rs.350"/>
    <n v="1"/>
    <n v="350"/>
  </r>
  <r>
    <n v="5721"/>
    <x v="4625"/>
    <n v="1"/>
    <x v="0"/>
    <s v="Gurgaon"/>
    <s v="Park Plaza Hotel, B Block, Sushant Lok 1, Sushant Lok, Gurgaon"/>
    <x v="21"/>
    <s v="Indian Rupees(Rs.)"/>
    <x v="0"/>
    <x v="0"/>
    <x v="2"/>
    <n v="26"/>
    <x v="16"/>
    <x v="11"/>
    <x v="2"/>
    <n v="1"/>
    <n v="25"/>
    <d v="2018-01-25T00:00:00"/>
    <s v="Rs.1200"/>
    <n v="1"/>
    <n v="1200"/>
  </r>
  <r>
    <n v="6804"/>
    <x v="407"/>
    <n v="1"/>
    <x v="0"/>
    <s v="Gurgaon"/>
    <s v="H 5, Qutab Plaza Market, DLF Phase 1, Gurgaon"/>
    <x v="85"/>
    <s v="Indian Rupees(Rs.)"/>
    <x v="0"/>
    <x v="0"/>
    <x v="0"/>
    <n v="16"/>
    <x v="7"/>
    <x v="27"/>
    <x v="6"/>
    <n v="1"/>
    <n v="4"/>
    <d v="2010-01-04T00:00:00"/>
    <s v="Rs.350"/>
    <n v="1"/>
    <n v="350"/>
  </r>
  <r>
    <n v="18445653"/>
    <x v="4626"/>
    <n v="1"/>
    <x v="0"/>
    <s v="Gurgaon"/>
    <s v="Shop 94, Huda Market, Sector 14, Gurgaon"/>
    <x v="21"/>
    <s v="Indian Rupees(Rs.)"/>
    <x v="0"/>
    <x v="0"/>
    <x v="0"/>
    <n v="7"/>
    <x v="1"/>
    <x v="13"/>
    <x v="0"/>
    <n v="1"/>
    <n v="24"/>
    <d v="2013-01-24T00:00:00"/>
    <s v="Rs.200"/>
    <n v="1"/>
    <n v="200"/>
  </r>
  <r>
    <n v="1131"/>
    <x v="4627"/>
    <n v="1"/>
    <x v="0"/>
    <s v="Gurgaon"/>
    <s v="30, HUDA Commercial Centre, Delhi Gurgaon Road, Sector 14, Gurgaon"/>
    <x v="667"/>
    <s v="Indian Rupees(Rs.)"/>
    <x v="1"/>
    <x v="0"/>
    <x v="1"/>
    <n v="32"/>
    <x v="17"/>
    <x v="15"/>
    <x v="8"/>
    <n v="1"/>
    <n v="25"/>
    <d v="2015-01-25T00:00:00"/>
    <s v="Rs.900"/>
    <n v="1"/>
    <n v="900"/>
  </r>
  <r>
    <n v="18382626"/>
    <x v="4628"/>
    <n v="1"/>
    <x v="0"/>
    <s v="Gurgaon"/>
    <s v="Shop 7, Opposite Vishal Mega Mart, Next to Citikart, Old Delhi-Gurgaon Road, Sector 14, Gurgaon"/>
    <x v="5"/>
    <s v="Indian Rupees(Rs.)"/>
    <x v="0"/>
    <x v="0"/>
    <x v="0"/>
    <n v="32"/>
    <x v="4"/>
    <x v="9"/>
    <x v="7"/>
    <n v="1"/>
    <n v="8"/>
    <d v="2017-01-08T00:00:00"/>
    <s v="Rs.150"/>
    <n v="1"/>
    <n v="150"/>
  </r>
  <r>
    <n v="301221"/>
    <x v="4629"/>
    <n v="1"/>
    <x v="0"/>
    <s v="Gurgaon"/>
    <s v="Treehouse Queens Pearl, Opposite New Court, Near Rajiv Chowk, Near, Sector 15, Gurgaon"/>
    <x v="3"/>
    <s v="Indian Rupees(Rs.)"/>
    <x v="1"/>
    <x v="0"/>
    <x v="2"/>
    <n v="5"/>
    <x v="15"/>
    <x v="20"/>
    <x v="7"/>
    <n v="1"/>
    <n v="9"/>
    <d v="2017-01-09T00:00:00"/>
    <s v="Rs.1000"/>
    <n v="1"/>
    <n v="1000"/>
  </r>
  <r>
    <n v="304793"/>
    <x v="4630"/>
    <n v="1"/>
    <x v="0"/>
    <s v="Gurgaon"/>
    <s v="Opposite Sun Tower, Sukhrali Village, Sector 17, Gurgaon"/>
    <x v="57"/>
    <s v="Indian Rupees(Rs.)"/>
    <x v="0"/>
    <x v="0"/>
    <x v="0"/>
    <n v="2"/>
    <x v="3"/>
    <x v="0"/>
    <x v="1"/>
    <n v="1"/>
    <n v="4"/>
    <d v="2016-01-04T00:00:00"/>
    <s v="Rs.100"/>
    <n v="1"/>
    <n v="100"/>
  </r>
  <r>
    <n v="18128900"/>
    <x v="4631"/>
    <n v="1"/>
    <x v="0"/>
    <s v="Gurgaon"/>
    <s v="SCO 61, Main Market, Sector 29, Gurgaon"/>
    <x v="1022"/>
    <s v="Indian Rupees(Rs.)"/>
    <x v="1"/>
    <x v="0"/>
    <x v="2"/>
    <n v="254"/>
    <x v="63"/>
    <x v="7"/>
    <x v="7"/>
    <n v="1"/>
    <n v="13"/>
    <d v="2017-01-13T00:00:00"/>
    <s v="Rs.1600"/>
    <n v="1"/>
    <n v="1600"/>
  </r>
  <r>
    <n v="4490"/>
    <x v="4632"/>
    <n v="1"/>
    <x v="0"/>
    <s v="New Delhi"/>
    <s v="Radisson Blu, District Centre, Outer Ring Road, Paschim Vihar, New Delhi"/>
    <x v="150"/>
    <s v="Indian Rupees(Rs.)"/>
    <x v="0"/>
    <x v="0"/>
    <x v="3"/>
    <n v="40"/>
    <x v="76"/>
    <x v="13"/>
    <x v="0"/>
    <n v="7"/>
    <n v="27"/>
    <d v="2013-07-27T00:00:00"/>
    <s v="Rs.2000"/>
    <n v="1"/>
    <n v="2000"/>
  </r>
  <r>
    <n v="18126111"/>
    <x v="4633"/>
    <n v="1"/>
    <x v="0"/>
    <s v="New Delhi"/>
    <s v="Shop 1-2, Ground Floor, Sangam Courtyard, R K Puram, New Delhi"/>
    <x v="1023"/>
    <s v="Indian Rupees(Rs.)"/>
    <x v="1"/>
    <x v="0"/>
    <x v="3"/>
    <n v="304"/>
    <x v="76"/>
    <x v="19"/>
    <x v="6"/>
    <n v="7"/>
    <n v="26"/>
    <d v="2010-07-26T00:00:00"/>
    <s v="Rs.2000"/>
    <n v="1"/>
    <n v="2000"/>
  </r>
  <r>
    <n v="306719"/>
    <x v="4634"/>
    <n v="1"/>
    <x v="0"/>
    <s v="Gurgaon"/>
    <s v="200, Main Market, Sector 31, Gurgaon"/>
    <x v="49"/>
    <s v="Indian Rupees(Rs.)"/>
    <x v="0"/>
    <x v="0"/>
    <x v="0"/>
    <n v="73"/>
    <x v="11"/>
    <x v="6"/>
    <x v="5"/>
    <n v="1"/>
    <n v="26"/>
    <d v="2012-01-26T00:00:00"/>
    <s v="Rs.450"/>
    <n v="1"/>
    <n v="450"/>
  </r>
  <r>
    <n v="18249121"/>
    <x v="4415"/>
    <n v="1"/>
    <x v="0"/>
    <s v="Gurgaon"/>
    <s v="3rd Floor, Tower A3, DLF Silokhera, Sector 30, Gurgaon"/>
    <x v="100"/>
    <s v="Indian Rupees(Rs.)"/>
    <x v="0"/>
    <x v="1"/>
    <x v="0"/>
    <n v="10"/>
    <x v="1"/>
    <x v="20"/>
    <x v="2"/>
    <n v="1"/>
    <n v="4"/>
    <d v="2018-01-04T00:00:00"/>
    <s v="Rs.200"/>
    <n v="1"/>
    <n v="200"/>
  </r>
  <r>
    <n v="18351822"/>
    <x v="4635"/>
    <n v="1"/>
    <x v="0"/>
    <s v="Gurgaon"/>
    <s v="801, Arihant CGHS, Sector 56, Gurgaon"/>
    <x v="1024"/>
    <s v="Indian Rupees(Rs.)"/>
    <x v="0"/>
    <x v="0"/>
    <x v="0"/>
    <n v="6"/>
    <x v="19"/>
    <x v="13"/>
    <x v="2"/>
    <n v="1"/>
    <n v="19"/>
    <d v="2018-01-19T00:00:00"/>
    <s v="Rs.120"/>
    <n v="1"/>
    <n v="120"/>
  </r>
  <r>
    <n v="18319384"/>
    <x v="4636"/>
    <n v="1"/>
    <x v="0"/>
    <s v="Gurgaon"/>
    <s v="Sector 56, Gurgaon"/>
    <x v="0"/>
    <s v="Indian Rupees(Rs.)"/>
    <x v="0"/>
    <x v="0"/>
    <x v="0"/>
    <n v="1"/>
    <x v="1"/>
    <x v="0"/>
    <x v="2"/>
    <n v="1"/>
    <n v="5"/>
    <d v="2018-01-05T00:00:00"/>
    <s v="Rs.200"/>
    <n v="1"/>
    <n v="200"/>
  </r>
  <r>
    <n v="18357570"/>
    <x v="4637"/>
    <n v="1"/>
    <x v="0"/>
    <s v="Gurgaon"/>
    <s v="6B, New Colony, Circular Road, Sector 7, Gurgaon"/>
    <x v="1025"/>
    <s v="Indian Rupees(Rs.)"/>
    <x v="0"/>
    <x v="1"/>
    <x v="1"/>
    <n v="45"/>
    <x v="14"/>
    <x v="21"/>
    <x v="2"/>
    <n v="1"/>
    <n v="19"/>
    <d v="2018-01-19T00:00:00"/>
    <s v="Rs.550"/>
    <n v="1"/>
    <n v="550"/>
  </r>
  <r>
    <n v="311455"/>
    <x v="4638"/>
    <n v="1"/>
    <x v="0"/>
    <s v="Gurgaon"/>
    <s v="Shivaji Nagar, Near Balaji Mandir, Sector 8, Gurgaon"/>
    <x v="57"/>
    <s v="Indian Rupees(Rs.)"/>
    <x v="0"/>
    <x v="0"/>
    <x v="0"/>
    <n v="7"/>
    <x v="1"/>
    <x v="27"/>
    <x v="0"/>
    <n v="1"/>
    <n v="9"/>
    <d v="2013-01-09T00:00:00"/>
    <s v="Rs.200"/>
    <n v="1"/>
    <n v="200"/>
  </r>
  <r>
    <n v="1920"/>
    <x v="3444"/>
    <n v="1"/>
    <x v="0"/>
    <s v="Gurgaon"/>
    <s v="D-85, Shopping Mall, Arjun Marg, DLF Phase 1, Gurgaon"/>
    <x v="57"/>
    <s v="Indian Rupees(Rs.)"/>
    <x v="0"/>
    <x v="0"/>
    <x v="0"/>
    <n v="37"/>
    <x v="6"/>
    <x v="4"/>
    <x v="6"/>
    <n v="1"/>
    <n v="5"/>
    <d v="2010-01-05T00:00:00"/>
    <s v="Rs.250"/>
    <n v="1"/>
    <n v="250"/>
  </r>
  <r>
    <n v="303606"/>
    <x v="4639"/>
    <n v="1"/>
    <x v="0"/>
    <s v="Gurgaon"/>
    <s v="Sohna Chowk, Sohna Road, Gurgaon"/>
    <x v="0"/>
    <s v="Indian Rupees(Rs.)"/>
    <x v="0"/>
    <x v="0"/>
    <x v="0"/>
    <n v="20"/>
    <x v="4"/>
    <x v="4"/>
    <x v="0"/>
    <n v="1"/>
    <n v="23"/>
    <d v="2013-01-23T00:00:00"/>
    <s v="Rs.150"/>
    <n v="1"/>
    <n v="150"/>
  </r>
  <r>
    <n v="18014135"/>
    <x v="2118"/>
    <n v="1"/>
    <x v="0"/>
    <s v="Gurgaon"/>
    <s v="Shop 1A, Subhash Chowk, Near Omaxe Celebration Mall, Sohna Road, Gurgaon"/>
    <x v="0"/>
    <s v="Indian Rupees(Rs.)"/>
    <x v="0"/>
    <x v="0"/>
    <x v="0"/>
    <n v="42"/>
    <x v="11"/>
    <x v="26"/>
    <x v="2"/>
    <n v="1"/>
    <n v="17"/>
    <d v="2018-01-17T00:00:00"/>
    <s v="Rs.450"/>
    <n v="1"/>
    <n v="450"/>
  </r>
  <r>
    <n v="18306553"/>
    <x v="4078"/>
    <n v="1"/>
    <x v="0"/>
    <s v="Gurgaon"/>
    <s v="G-114, Sushant Shopping Arcade, Phase 1, Sushant Lok, Gurgaon"/>
    <x v="0"/>
    <s v="Indian Rupees(Rs.)"/>
    <x v="0"/>
    <x v="1"/>
    <x v="1"/>
    <n v="35"/>
    <x v="10"/>
    <x v="13"/>
    <x v="8"/>
    <n v="1"/>
    <n v="22"/>
    <d v="2015-01-22T00:00:00"/>
    <s v="Rs.700"/>
    <n v="1"/>
    <n v="700"/>
  </r>
  <r>
    <n v="18292458"/>
    <x v="4640"/>
    <n v="1"/>
    <x v="0"/>
    <s v="Gurgaon"/>
    <s v="C-128, B Block, Sushant Shopping Arcade, Sushant Lok, Gurgaon"/>
    <x v="616"/>
    <s v="Indian Rupees(Rs.)"/>
    <x v="0"/>
    <x v="1"/>
    <x v="2"/>
    <n v="21"/>
    <x v="16"/>
    <x v="4"/>
    <x v="8"/>
    <n v="1"/>
    <n v="26"/>
    <d v="2015-01-26T00:00:00"/>
    <s v="Rs.1200"/>
    <n v="1"/>
    <n v="1200"/>
  </r>
  <r>
    <n v="18241869"/>
    <x v="4641"/>
    <n v="1"/>
    <x v="0"/>
    <s v="New Delhi"/>
    <s v="M-60, Main Market, Greater Kailash (GK) 2, New Delhi"/>
    <x v="464"/>
    <s v="Indian Rupees(Rs.)"/>
    <x v="1"/>
    <x v="0"/>
    <x v="3"/>
    <n v="304"/>
    <x v="76"/>
    <x v="23"/>
    <x v="3"/>
    <n v="6"/>
    <n v="1"/>
    <d v="2011-06-01T00:00:00"/>
    <s v="Rs.2000"/>
    <n v="1"/>
    <n v="2000"/>
  </r>
  <r>
    <n v="304276"/>
    <x v="4642"/>
    <n v="1"/>
    <x v="0"/>
    <s v="Gurgaon"/>
    <s v="The Habitare Hotel, 21/1, MG Road, Sector 14, Gurgaon"/>
    <x v="45"/>
    <s v="Indian Rupees(Rs.)"/>
    <x v="1"/>
    <x v="0"/>
    <x v="1"/>
    <n v="6"/>
    <x v="13"/>
    <x v="10"/>
    <x v="3"/>
    <n v="1"/>
    <n v="10"/>
    <d v="2011-01-10T00:00:00"/>
    <s v="Rs.800"/>
    <n v="1"/>
    <n v="800"/>
  </r>
  <r>
    <n v="306510"/>
    <x v="4643"/>
    <n v="1"/>
    <x v="0"/>
    <s v="New Delhi"/>
    <s v="Holiday Inn, 13-A, District Centre, Mayur Vihar Phase 1, New Delhi"/>
    <x v="1026"/>
    <s v="Indian Rupees(Rs.)"/>
    <x v="1"/>
    <x v="0"/>
    <x v="3"/>
    <n v="174"/>
    <x v="76"/>
    <x v="4"/>
    <x v="0"/>
    <n v="6"/>
    <n v="22"/>
    <d v="2013-06-22T00:00:00"/>
    <s v="Rs.2000"/>
    <n v="1"/>
    <n v="2000"/>
  </r>
  <r>
    <n v="4568"/>
    <x v="4644"/>
    <n v="1"/>
    <x v="0"/>
    <s v="New Delhi"/>
    <s v="8 &amp; 9, 2nd Floor, Pacific Mall, Tagore Garden, New Delhi"/>
    <x v="27"/>
    <s v="Indian Rupees(Rs.)"/>
    <x v="1"/>
    <x v="1"/>
    <x v="3"/>
    <n v="601"/>
    <x v="76"/>
    <x v="5"/>
    <x v="8"/>
    <n v="6"/>
    <n v="11"/>
    <d v="2015-06-11T00:00:00"/>
    <s v="Rs.2000"/>
    <n v="1"/>
    <n v="2000"/>
  </r>
  <r>
    <n v="18175288"/>
    <x v="4645"/>
    <n v="1"/>
    <x v="0"/>
    <s v="Gurgaon"/>
    <s v="Amenity Block, Unitech Infospace, Old Delhi-Gurgaon Road, Sector 21, Gurgaon"/>
    <x v="43"/>
    <s v="Indian Rupees(Rs.)"/>
    <x v="0"/>
    <x v="0"/>
    <x v="0"/>
    <n v="11"/>
    <x v="1"/>
    <x v="28"/>
    <x v="6"/>
    <n v="1"/>
    <n v="12"/>
    <d v="2010-01-12T00:00:00"/>
    <s v="Rs.200"/>
    <n v="1"/>
    <n v="200"/>
  </r>
  <r>
    <n v="18219539"/>
    <x v="4646"/>
    <n v="1"/>
    <x v="0"/>
    <s v="New Delhi"/>
    <s v="Shangri-La's Eros Hotel, 19, Ashoka Road, Connaught Place, New Delhi"/>
    <x v="1027"/>
    <s v="Indian Rupees(Rs.)"/>
    <x v="1"/>
    <x v="0"/>
    <x v="3"/>
    <n v="68"/>
    <x v="76"/>
    <x v="14"/>
    <x v="7"/>
    <n v="6"/>
    <n v="20"/>
    <d v="2017-06-20T00:00:00"/>
    <s v="Rs.2000"/>
    <n v="1"/>
    <n v="2000"/>
  </r>
  <r>
    <n v="303749"/>
    <x v="4647"/>
    <n v="1"/>
    <x v="0"/>
    <s v="Gurgaon"/>
    <s v="F10/F11, Central Plaza Mall, Golf Course Road, Gurgaon"/>
    <x v="1028"/>
    <s v="Indian Rupees(Rs.)"/>
    <x v="1"/>
    <x v="1"/>
    <x v="2"/>
    <n v="184"/>
    <x v="63"/>
    <x v="5"/>
    <x v="7"/>
    <n v="12"/>
    <n v="19"/>
    <d v="2017-12-19T00:00:00"/>
    <s v="Rs.1600"/>
    <n v="1"/>
    <n v="1600"/>
  </r>
  <r>
    <n v="18277179"/>
    <x v="4648"/>
    <n v="1"/>
    <x v="0"/>
    <s v="Gurgaon"/>
    <s v="Cyber Hub, DLF Cyber City, Gurgaon"/>
    <x v="1029"/>
    <s v="Indian Rupees(Rs.)"/>
    <x v="0"/>
    <x v="0"/>
    <x v="2"/>
    <n v="407"/>
    <x v="59"/>
    <x v="8"/>
    <x v="7"/>
    <n v="12"/>
    <n v="25"/>
    <d v="2017-12-25T00:00:00"/>
    <s v="Rs.1800"/>
    <n v="1"/>
    <n v="1800"/>
  </r>
  <r>
    <n v="306128"/>
    <x v="4342"/>
    <n v="1"/>
    <x v="0"/>
    <s v="Gurgaon"/>
    <s v="Cyber Hub, DLF Cyber City, Gurgaon"/>
    <x v="27"/>
    <s v="Indian Rupees(Rs.)"/>
    <x v="1"/>
    <x v="0"/>
    <x v="2"/>
    <n v="625"/>
    <x v="58"/>
    <x v="7"/>
    <x v="2"/>
    <n v="12"/>
    <n v="24"/>
    <d v="2018-12-24T00:00:00"/>
    <s v="Rs.1500"/>
    <n v="1"/>
    <n v="1500"/>
  </r>
  <r>
    <n v="3483"/>
    <x v="4649"/>
    <n v="1"/>
    <x v="0"/>
    <s v="Gurgaon"/>
    <s v="DLF Phase 1, Gurgaon"/>
    <x v="1030"/>
    <s v="Indian Rupees(Rs.)"/>
    <x v="0"/>
    <x v="0"/>
    <x v="1"/>
    <n v="65"/>
    <x v="13"/>
    <x v="4"/>
    <x v="6"/>
    <n v="12"/>
    <n v="13"/>
    <d v="2010-12-13T00:00:00"/>
    <s v="Rs.800"/>
    <n v="1"/>
    <n v="800"/>
  </r>
  <r>
    <n v="3565"/>
    <x v="4650"/>
    <n v="1"/>
    <x v="0"/>
    <s v="Gurgaon"/>
    <s v="Shop 2, U-73, DLF Phase 3, Gurgaon"/>
    <x v="20"/>
    <s v="Indian Rupees(Rs.)"/>
    <x v="0"/>
    <x v="1"/>
    <x v="0"/>
    <n v="16"/>
    <x v="7"/>
    <x v="28"/>
    <x v="1"/>
    <n v="12"/>
    <n v="23"/>
    <d v="2016-12-23T00:00:00"/>
    <s v="Rs.350"/>
    <n v="1"/>
    <n v="350"/>
  </r>
  <r>
    <n v="304185"/>
    <x v="4651"/>
    <n v="1"/>
    <x v="0"/>
    <s v="Gurgaon"/>
    <s v="DLF Phase 3, Gurgaon"/>
    <x v="3"/>
    <s v="Indian Rupees(Rs.)"/>
    <x v="0"/>
    <x v="0"/>
    <x v="1"/>
    <n v="14"/>
    <x v="10"/>
    <x v="10"/>
    <x v="5"/>
    <n v="12"/>
    <n v="8"/>
    <d v="2012-12-08T00:00:00"/>
    <s v="Rs.700"/>
    <n v="1"/>
    <n v="700"/>
  </r>
  <r>
    <n v="18425765"/>
    <x v="4287"/>
    <n v="1"/>
    <x v="0"/>
    <s v="Gurgaon"/>
    <s v="U Block 1/16, DLF Phase 3, Gurgaon"/>
    <x v="0"/>
    <s v="Indian Rupees(Rs.)"/>
    <x v="0"/>
    <x v="1"/>
    <x v="1"/>
    <n v="29"/>
    <x v="14"/>
    <x v="4"/>
    <x v="7"/>
    <n v="12"/>
    <n v="17"/>
    <d v="2017-12-17T00:00:00"/>
    <s v="Rs.550"/>
    <n v="1"/>
    <n v="550"/>
  </r>
  <r>
    <n v="2827"/>
    <x v="4652"/>
    <n v="1"/>
    <x v="0"/>
    <s v="Gurgaon"/>
    <s v="U-54/21, DLF Phase 3, Gurgaon"/>
    <x v="3"/>
    <s v="Indian Rupees(Rs.)"/>
    <x v="0"/>
    <x v="0"/>
    <x v="0"/>
    <n v="22"/>
    <x v="11"/>
    <x v="6"/>
    <x v="8"/>
    <n v="12"/>
    <n v="25"/>
    <d v="2015-12-25T00:00:00"/>
    <s v="Rs.450"/>
    <n v="1"/>
    <n v="450"/>
  </r>
  <r>
    <n v="308248"/>
    <x v="4541"/>
    <n v="1"/>
    <x v="0"/>
    <s v="Gurgaon"/>
    <s v="B-202, 2nd Floor, DLF South Point Mall, Golf Course Road, Gurgaon"/>
    <x v="1003"/>
    <s v="Indian Rupees(Rs.)"/>
    <x v="0"/>
    <x v="0"/>
    <x v="0"/>
    <n v="34"/>
    <x v="7"/>
    <x v="9"/>
    <x v="2"/>
    <n v="12"/>
    <n v="21"/>
    <d v="2018-12-21T00:00:00"/>
    <s v="Rs.350"/>
    <n v="1"/>
    <n v="350"/>
  </r>
  <r>
    <n v="18312443"/>
    <x v="4653"/>
    <n v="1"/>
    <x v="0"/>
    <s v="New Delhi"/>
    <s v="The Claridges, 12, Dr. A.P.J. Abdul Kalam Road, Aurangzeb Road, New Delhi"/>
    <x v="1031"/>
    <s v="Indian Rupees(Rs.)"/>
    <x v="0"/>
    <x v="0"/>
    <x v="3"/>
    <n v="5"/>
    <x v="76"/>
    <x v="13"/>
    <x v="2"/>
    <n v="6"/>
    <n v="3"/>
    <d v="2018-06-03T00:00:00"/>
    <s v="Rs.2000"/>
    <n v="1"/>
    <n v="2000"/>
  </r>
  <r>
    <n v="18462584"/>
    <x v="4654"/>
    <n v="1"/>
    <x v="0"/>
    <s v="Gurgaon"/>
    <s v="DT Mega Mall, Golf Course Road, A Block, Sector 53, DLF Phase 1, Gurgaon"/>
    <x v="339"/>
    <s v="Indian Rupees(Rs.)"/>
    <x v="0"/>
    <x v="1"/>
    <x v="1"/>
    <n v="43"/>
    <x v="10"/>
    <x v="5"/>
    <x v="4"/>
    <n v="12"/>
    <n v="16"/>
    <d v="2014-12-16T00:00:00"/>
    <s v="Rs.700"/>
    <n v="1"/>
    <n v="700"/>
  </r>
  <r>
    <n v="304897"/>
    <x v="4655"/>
    <n v="1"/>
    <x v="0"/>
    <s v="Gurgaon"/>
    <s v="Sector 53, Golf Course Road, Gurgaon"/>
    <x v="818"/>
    <s v="Indian Rupees(Rs.)"/>
    <x v="0"/>
    <x v="0"/>
    <x v="1"/>
    <n v="224"/>
    <x v="10"/>
    <x v="21"/>
    <x v="5"/>
    <n v="12"/>
    <n v="16"/>
    <d v="2012-12-16T00:00:00"/>
    <s v="Rs.700"/>
    <n v="1"/>
    <n v="700"/>
  </r>
  <r>
    <n v="4256"/>
    <x v="4656"/>
    <n v="1"/>
    <x v="0"/>
    <s v="Gurgaon"/>
    <s v="Hotel IBIS, Block 1, Sector 53, Golf Course Road, Gurgaon"/>
    <x v="598"/>
    <s v="Indian Rupees(Rs.)"/>
    <x v="1"/>
    <x v="0"/>
    <x v="2"/>
    <n v="96"/>
    <x v="15"/>
    <x v="6"/>
    <x v="0"/>
    <n v="12"/>
    <n v="18"/>
    <d v="2013-12-18T00:00:00"/>
    <s v="Rs.1000"/>
    <n v="1"/>
    <n v="1000"/>
  </r>
  <r>
    <n v="302024"/>
    <x v="4657"/>
    <n v="1"/>
    <x v="0"/>
    <s v="Gurgaon"/>
    <s v="B-386, Ratan Garden, New Colony Mor, Old Railway Road, Gurgaon"/>
    <x v="8"/>
    <s v="Indian Rupees(Rs.)"/>
    <x v="0"/>
    <x v="0"/>
    <x v="1"/>
    <n v="31"/>
    <x v="10"/>
    <x v="11"/>
    <x v="4"/>
    <n v="12"/>
    <n v="20"/>
    <d v="2014-12-20T00:00:00"/>
    <s v="Rs.700"/>
    <n v="1"/>
    <n v="700"/>
  </r>
  <r>
    <n v="6834"/>
    <x v="4658"/>
    <n v="1"/>
    <x v="0"/>
    <s v="Gurgaon"/>
    <s v="Opposite Gurgaon Dreams, Old Railway Road, Gurgaon"/>
    <x v="0"/>
    <s v="Indian Rupees(Rs.)"/>
    <x v="0"/>
    <x v="0"/>
    <x v="0"/>
    <n v="12"/>
    <x v="4"/>
    <x v="13"/>
    <x v="8"/>
    <n v="12"/>
    <n v="13"/>
    <d v="2015-12-13T00:00:00"/>
    <s v="Rs.150"/>
    <n v="1"/>
    <n v="150"/>
  </r>
  <r>
    <n v="18285742"/>
    <x v="1586"/>
    <n v="1"/>
    <x v="0"/>
    <s v="Gurgaon"/>
    <s v="One Horizon Center, Golf Course Road, Gurgaon"/>
    <x v="311"/>
    <s v="Indian Rupees(Rs.)"/>
    <x v="1"/>
    <x v="1"/>
    <x v="1"/>
    <n v="36"/>
    <x v="13"/>
    <x v="4"/>
    <x v="6"/>
    <n v="12"/>
    <n v="5"/>
    <d v="2010-12-05T00:00:00"/>
    <s v="Rs.800"/>
    <n v="1"/>
    <n v="800"/>
  </r>
  <r>
    <n v="18462613"/>
    <x v="4659"/>
    <n v="1"/>
    <x v="0"/>
    <s v="Gurgaon"/>
    <s v="427, H Block, Palam Vihar, Gurgaon"/>
    <x v="23"/>
    <s v="Indian Rupees(Rs.)"/>
    <x v="0"/>
    <x v="0"/>
    <x v="0"/>
    <n v="1"/>
    <x v="6"/>
    <x v="0"/>
    <x v="6"/>
    <n v="12"/>
    <n v="22"/>
    <d v="2010-12-22T00:00:00"/>
    <s v="Rs.250"/>
    <n v="1"/>
    <n v="250"/>
  </r>
  <r>
    <n v="3536"/>
    <x v="1048"/>
    <n v="1"/>
    <x v="0"/>
    <s v="Gurgaon"/>
    <s v="D1 &amp; 13, Qutub Plaza Market, DLF Phase 1, Gurgaon"/>
    <x v="7"/>
    <s v="Indian Rupees(Rs.)"/>
    <x v="0"/>
    <x v="0"/>
    <x v="1"/>
    <n v="41"/>
    <x v="8"/>
    <x v="15"/>
    <x v="0"/>
    <n v="12"/>
    <n v="28"/>
    <d v="2013-12-28T00:00:00"/>
    <s v="Rs.650"/>
    <n v="1"/>
    <n v="650"/>
  </r>
  <r>
    <n v="4290"/>
    <x v="4660"/>
    <n v="1"/>
    <x v="0"/>
    <s v="Gurgaon"/>
    <s v="Ramada Gurgaon Central, Site No.2, Sector 44, Gurgaon"/>
    <x v="1032"/>
    <s v="Indian Rupees(Rs.)"/>
    <x v="1"/>
    <x v="0"/>
    <x v="2"/>
    <n v="194"/>
    <x v="58"/>
    <x v="9"/>
    <x v="1"/>
    <n v="12"/>
    <n v="5"/>
    <d v="2016-12-05T00:00:00"/>
    <s v="Rs.1500"/>
    <n v="1"/>
    <n v="1500"/>
  </r>
  <r>
    <n v="300174"/>
    <x v="491"/>
    <n v="1"/>
    <x v="0"/>
    <s v="Gurgaon"/>
    <s v="59, 1143-336/2, Excel House, Old Delhi Road, Opposite Air Force School, Near Sector 14, Gurgaon"/>
    <x v="22"/>
    <s v="Indian Rupees(Rs.)"/>
    <x v="0"/>
    <x v="0"/>
    <x v="0"/>
    <n v="10"/>
    <x v="1"/>
    <x v="20"/>
    <x v="6"/>
    <n v="12"/>
    <n v="5"/>
    <d v="2010-12-05T00:00:00"/>
    <s v="Rs.200"/>
    <n v="1"/>
    <n v="200"/>
  </r>
  <r>
    <n v="889"/>
    <x v="4401"/>
    <n v="1"/>
    <x v="0"/>
    <s v="Gurgaon"/>
    <s v="20, Opposite Plaza Hotel, Old Delhi Road, Sector 14, Gurgaon"/>
    <x v="44"/>
    <s v="Indian Rupees(Rs.)"/>
    <x v="0"/>
    <x v="1"/>
    <x v="0"/>
    <n v="43"/>
    <x v="1"/>
    <x v="15"/>
    <x v="4"/>
    <n v="12"/>
    <n v="19"/>
    <d v="2014-12-19T00:00:00"/>
    <s v="Rs.200"/>
    <n v="1"/>
    <n v="200"/>
  </r>
  <r>
    <n v="300772"/>
    <x v="1298"/>
    <n v="1"/>
    <x v="0"/>
    <s v="Gurgaon"/>
    <s v="SCO 26, Opposite Reliance Mart, Main Market, Sector 29, Gurgaon"/>
    <x v="19"/>
    <s v="Indian Rupees(Rs.)"/>
    <x v="1"/>
    <x v="0"/>
    <x v="2"/>
    <n v="563"/>
    <x v="59"/>
    <x v="15"/>
    <x v="3"/>
    <n v="12"/>
    <n v="26"/>
    <d v="2011-12-26T00:00:00"/>
    <s v="Rs.1800"/>
    <n v="1"/>
    <n v="1800"/>
  </r>
  <r>
    <n v="4133"/>
    <x v="4661"/>
    <n v="1"/>
    <x v="0"/>
    <s v="Gurgaon"/>
    <s v="SCO 33, Ground Floor, Main Market, Sector 29, Gurgaon"/>
    <x v="19"/>
    <s v="Indian Rupees(Rs.)"/>
    <x v="1"/>
    <x v="1"/>
    <x v="2"/>
    <n v="429"/>
    <x v="58"/>
    <x v="9"/>
    <x v="6"/>
    <n v="12"/>
    <n v="14"/>
    <d v="2010-12-14T00:00:00"/>
    <s v="Rs.1500"/>
    <n v="1"/>
    <n v="1500"/>
  </r>
  <r>
    <n v="18281955"/>
    <x v="4662"/>
    <n v="1"/>
    <x v="0"/>
    <s v="Gurgaon"/>
    <s v="SCO 53, 3rd Floor, Sector 29, Gurgaon"/>
    <x v="1033"/>
    <s v="Indian Rupees(Rs.)"/>
    <x v="0"/>
    <x v="0"/>
    <x v="2"/>
    <n v="105"/>
    <x v="58"/>
    <x v="14"/>
    <x v="8"/>
    <n v="12"/>
    <n v="21"/>
    <d v="2015-12-21T00:00:00"/>
    <s v="Rs.1500"/>
    <n v="1"/>
    <n v="1500"/>
  </r>
  <r>
    <n v="18037824"/>
    <x v="4663"/>
    <n v="1"/>
    <x v="0"/>
    <s v="Gurgaon"/>
    <s v="Shop 97, HUDA Market, Sector 46, Near Sector 45, Gurgaon"/>
    <x v="147"/>
    <s v="Indian Rupees(Rs.)"/>
    <x v="0"/>
    <x v="1"/>
    <x v="1"/>
    <n v="64"/>
    <x v="14"/>
    <x v="4"/>
    <x v="3"/>
    <n v="12"/>
    <n v="23"/>
    <d v="2011-12-23T00:00:00"/>
    <s v="Rs.550"/>
    <n v="1"/>
    <n v="550"/>
  </r>
  <r>
    <n v="18279459"/>
    <x v="4664"/>
    <n v="1"/>
    <x v="0"/>
    <s v="Gurgaon"/>
    <s v="Sector 45, Gurgaon"/>
    <x v="714"/>
    <s v="Indian Rupees(Rs.)"/>
    <x v="0"/>
    <x v="0"/>
    <x v="0"/>
    <n v="3"/>
    <x v="7"/>
    <x v="0"/>
    <x v="1"/>
    <n v="12"/>
    <n v="6"/>
    <d v="2016-12-06T00:00:00"/>
    <s v="Rs.350"/>
    <n v="1"/>
    <n v="350"/>
  </r>
  <r>
    <n v="313401"/>
    <x v="4665"/>
    <n v="1"/>
    <x v="0"/>
    <s v="Gurgaon"/>
    <s v="Kiosk 11, District Commercial Center, Sector 56, Gurgaon"/>
    <x v="3"/>
    <s v="Indian Rupees(Rs.)"/>
    <x v="0"/>
    <x v="1"/>
    <x v="1"/>
    <n v="37"/>
    <x v="8"/>
    <x v="13"/>
    <x v="4"/>
    <n v="12"/>
    <n v="7"/>
    <d v="2014-12-07T00:00:00"/>
    <s v="Rs.650"/>
    <n v="1"/>
    <n v="650"/>
  </r>
  <r>
    <n v="6877"/>
    <x v="215"/>
    <n v="1"/>
    <x v="0"/>
    <s v="Gurgaon"/>
    <s v="30, Ground Floor, ILD Trade Center, Sohna Road, Gurgaon"/>
    <x v="30"/>
    <s v="Indian Rupees(Rs.)"/>
    <x v="0"/>
    <x v="0"/>
    <x v="1"/>
    <n v="70"/>
    <x v="10"/>
    <x v="24"/>
    <x v="3"/>
    <n v="12"/>
    <n v="5"/>
    <d v="2011-12-05T00:00:00"/>
    <s v="Rs.700"/>
    <n v="1"/>
    <n v="700"/>
  </r>
  <r>
    <n v="18237320"/>
    <x v="4666"/>
    <n v="1"/>
    <x v="0"/>
    <s v="New Delhi"/>
    <s v="M-69, Greater Kailash (GK) 1, New Delhi"/>
    <x v="444"/>
    <s v="Indian Rupees(Rs.)"/>
    <x v="1"/>
    <x v="0"/>
    <x v="3"/>
    <n v="58"/>
    <x v="76"/>
    <x v="4"/>
    <x v="1"/>
    <n v="5"/>
    <n v="3"/>
    <d v="2016-05-03T00:00:00"/>
    <s v="Rs.2000"/>
    <n v="1"/>
    <n v="2000"/>
  </r>
  <r>
    <n v="18336214"/>
    <x v="1398"/>
    <n v="1"/>
    <x v="0"/>
    <s v="Gurgaon"/>
    <s v="UGF 138, Vypaar Kendra Market, Sushant Lok, Gurgaon"/>
    <x v="8"/>
    <s v="Indian Rupees(Rs.)"/>
    <x v="0"/>
    <x v="1"/>
    <x v="1"/>
    <n v="52"/>
    <x v="14"/>
    <x v="21"/>
    <x v="5"/>
    <n v="12"/>
    <n v="6"/>
    <d v="2012-12-06T00:00:00"/>
    <s v="Rs.550"/>
    <n v="1"/>
    <n v="550"/>
  </r>
  <r>
    <n v="18377905"/>
    <x v="4667"/>
    <n v="1"/>
    <x v="0"/>
    <s v="Gurgaon"/>
    <s v="Time Square Building, B Block, Phase 1, Sushant Lok, Gurgaon"/>
    <x v="2"/>
    <s v="Indian Rupees(Rs.)"/>
    <x v="1"/>
    <x v="1"/>
    <x v="2"/>
    <n v="32"/>
    <x v="58"/>
    <x v="19"/>
    <x v="5"/>
    <n v="12"/>
    <n v="24"/>
    <d v="2012-12-24T00:00:00"/>
    <s v="Rs.1500"/>
    <n v="1"/>
    <n v="1500"/>
  </r>
  <r>
    <n v="312570"/>
    <x v="4668"/>
    <n v="1"/>
    <x v="0"/>
    <s v="Gurgaon"/>
    <s v="C Block, Near Fauji Market, Sushant Lok, Gurgaon"/>
    <x v="43"/>
    <s v="Indian Rupees(Rs.)"/>
    <x v="0"/>
    <x v="0"/>
    <x v="0"/>
    <n v="26"/>
    <x v="1"/>
    <x v="15"/>
    <x v="5"/>
    <n v="12"/>
    <n v="3"/>
    <d v="2012-12-03T00:00:00"/>
    <s v="Rs.200"/>
    <n v="1"/>
    <n v="200"/>
  </r>
  <r>
    <n v="18203180"/>
    <x v="4669"/>
    <n v="1"/>
    <x v="0"/>
    <s v="New Delhi"/>
    <s v="11, N Block, Greater Kailash (GK) 1, New Delhi"/>
    <x v="363"/>
    <s v="Indian Rupees(Rs.)"/>
    <x v="0"/>
    <x v="0"/>
    <x v="3"/>
    <n v="85"/>
    <x v="76"/>
    <x v="5"/>
    <x v="0"/>
    <n v="5"/>
    <n v="22"/>
    <d v="2013-05-22T00:00:00"/>
    <s v="Rs.2000"/>
    <n v="1"/>
    <n v="2000"/>
  </r>
  <r>
    <n v="18419892"/>
    <x v="4670"/>
    <n v="1"/>
    <x v="0"/>
    <s v="New Delhi"/>
    <s v="Hotel The Royal Plaza, 19, Ashoka Road, Connaught Place, New Delhi"/>
    <x v="1034"/>
    <s v="Indian Rupees(Rs.)"/>
    <x v="1"/>
    <x v="0"/>
    <x v="3"/>
    <n v="14"/>
    <x v="76"/>
    <x v="9"/>
    <x v="3"/>
    <n v="5"/>
    <n v="24"/>
    <d v="2011-05-24T00:00:00"/>
    <s v="Rs.2000"/>
    <n v="1"/>
    <n v="2000"/>
  </r>
  <r>
    <n v="18357911"/>
    <x v="4671"/>
    <n v="1"/>
    <x v="0"/>
    <s v="New Delhi"/>
    <s v="1, Scindia House, Janpath Road, Janpath, New Delhi"/>
    <x v="1035"/>
    <s v="Indian Rupees(Rs.)"/>
    <x v="1"/>
    <x v="0"/>
    <x v="3"/>
    <n v="501"/>
    <x v="76"/>
    <x v="14"/>
    <x v="3"/>
    <n v="5"/>
    <n v="24"/>
    <d v="2011-05-24T00:00:00"/>
    <s v="Rs.2000"/>
    <n v="1"/>
    <n v="2000"/>
  </r>
  <r>
    <n v="18441791"/>
    <x v="4672"/>
    <n v="1"/>
    <x v="0"/>
    <s v="Gurgaon"/>
    <s v="Shop 38, Vyapar Kendra, Sushant Lok, Gurgaon"/>
    <x v="57"/>
    <s v="Indian Rupees(Rs.)"/>
    <x v="0"/>
    <x v="0"/>
    <x v="0"/>
    <n v="2"/>
    <x v="4"/>
    <x v="0"/>
    <x v="7"/>
    <n v="12"/>
    <n v="17"/>
    <d v="2017-12-17T00:00:00"/>
    <s v="Rs.150"/>
    <n v="1"/>
    <n v="150"/>
  </r>
  <r>
    <n v="7076"/>
    <x v="4542"/>
    <n v="1"/>
    <x v="0"/>
    <s v="Gurgaon"/>
    <s v="Ground Floor, Ansal Plaza Mall, Palam Vihar, Gurgaon"/>
    <x v="19"/>
    <s v="Indian Rupees(Rs.)"/>
    <x v="0"/>
    <x v="0"/>
    <x v="0"/>
    <n v="10"/>
    <x v="1"/>
    <x v="10"/>
    <x v="8"/>
    <n v="11"/>
    <n v="3"/>
    <d v="2015-11-03T00:00:00"/>
    <s v="Rs.200"/>
    <n v="1"/>
    <n v="200"/>
  </r>
  <r>
    <n v="300488"/>
    <x v="4425"/>
    <n v="1"/>
    <x v="0"/>
    <s v="Gurgaon"/>
    <s v="Country Inn &amp; Suites by Carlson, Old Delhi Gurgaon Road, Sector 12, Gurgaon"/>
    <x v="382"/>
    <s v="Indian Rupees(Rs.)"/>
    <x v="1"/>
    <x v="0"/>
    <x v="2"/>
    <n v="37"/>
    <x v="59"/>
    <x v="9"/>
    <x v="4"/>
    <n v="11"/>
    <n v="19"/>
    <d v="2014-11-19T00:00:00"/>
    <s v="Rs.1800"/>
    <n v="1"/>
    <n v="1800"/>
  </r>
  <r>
    <n v="303858"/>
    <x v="1265"/>
    <n v="1"/>
    <x v="0"/>
    <s v="Gurgaon"/>
    <s v="1st Floor, Cross Point Mall, DLF Phase 4, Gurgaon"/>
    <x v="463"/>
    <s v="Indian Rupees(Rs.)"/>
    <x v="1"/>
    <x v="0"/>
    <x v="2"/>
    <n v="127"/>
    <x v="62"/>
    <x v="21"/>
    <x v="6"/>
    <n v="11"/>
    <n v="5"/>
    <d v="2010-11-05T00:00:00"/>
    <s v="Rs.1700"/>
    <n v="1"/>
    <n v="1700"/>
  </r>
  <r>
    <n v="306001"/>
    <x v="1721"/>
    <n v="1"/>
    <x v="0"/>
    <s v="Gurgaon"/>
    <s v="Ground Floor, Cyber Hub, DLF Cyber City, Gurgaon"/>
    <x v="7"/>
    <s v="Indian Rupees(Rs.)"/>
    <x v="0"/>
    <x v="0"/>
    <x v="1"/>
    <n v="560"/>
    <x v="10"/>
    <x v="3"/>
    <x v="2"/>
    <n v="11"/>
    <n v="25"/>
    <d v="2018-11-25T00:00:00"/>
    <s v="Rs.700"/>
    <n v="1"/>
    <n v="700"/>
  </r>
  <r>
    <n v="18336176"/>
    <x v="4673"/>
    <n v="1"/>
    <x v="0"/>
    <s v="Gurgaon"/>
    <s v="Ground Floor, DLF Cyber City, Gurgaon"/>
    <x v="300"/>
    <s v="Indian Rupees(Rs.)"/>
    <x v="1"/>
    <x v="0"/>
    <x v="2"/>
    <n v="173"/>
    <x v="62"/>
    <x v="21"/>
    <x v="5"/>
    <n v="11"/>
    <n v="15"/>
    <d v="2012-11-15T00:00:00"/>
    <s v="Rs.1700"/>
    <n v="1"/>
    <n v="1700"/>
  </r>
  <r>
    <n v="305686"/>
    <x v="4674"/>
    <n v="1"/>
    <x v="0"/>
    <s v="New Delhi"/>
    <s v="19, Khan Market, New Delhi"/>
    <x v="1036"/>
    <s v="Indian Rupees(Rs.)"/>
    <x v="1"/>
    <x v="1"/>
    <x v="3"/>
    <n v="372"/>
    <x v="76"/>
    <x v="3"/>
    <x v="2"/>
    <n v="5"/>
    <n v="25"/>
    <d v="2018-05-25T00:00:00"/>
    <s v="Rs.2000"/>
    <n v="1"/>
    <n v="2000"/>
  </r>
  <r>
    <n v="18381226"/>
    <x v="4675"/>
    <n v="1"/>
    <x v="0"/>
    <s v="Gurgaon"/>
    <s v="Unit 1A, Ground Floor, Building 10, Tower C, DLF Cyber City, Gurgaon"/>
    <x v="486"/>
    <s v="Indian Rupees(Rs.)"/>
    <x v="1"/>
    <x v="0"/>
    <x v="2"/>
    <n v="209"/>
    <x v="58"/>
    <x v="19"/>
    <x v="2"/>
    <n v="11"/>
    <n v="25"/>
    <d v="2018-11-25T00:00:00"/>
    <s v="Rs.1500"/>
    <n v="1"/>
    <n v="1500"/>
  </r>
  <r>
    <n v="309387"/>
    <x v="780"/>
    <n v="1"/>
    <x v="0"/>
    <s v="Gurgaon"/>
    <s v="SF-008, DLF Galleria, DLF Phase 4, Gurgaon"/>
    <x v="30"/>
    <s v="Indian Rupees(Rs.)"/>
    <x v="1"/>
    <x v="1"/>
    <x v="1"/>
    <n v="426"/>
    <x v="17"/>
    <x v="7"/>
    <x v="7"/>
    <n v="11"/>
    <n v="16"/>
    <d v="2017-11-16T00:00:00"/>
    <s v="Rs.900"/>
    <n v="1"/>
    <n v="900"/>
  </r>
  <r>
    <n v="311718"/>
    <x v="4676"/>
    <n v="1"/>
    <x v="0"/>
    <s v="Gurgaon"/>
    <s v="SF-12, 1st Floor, DLF Galleria Market, DLF Phase 4, Gurgaon"/>
    <x v="19"/>
    <s v="Indian Rupees(Rs.)"/>
    <x v="1"/>
    <x v="1"/>
    <x v="1"/>
    <n v="169"/>
    <x v="13"/>
    <x v="19"/>
    <x v="2"/>
    <n v="11"/>
    <n v="4"/>
    <d v="2018-11-04T00:00:00"/>
    <s v="Rs.800"/>
    <n v="1"/>
    <n v="800"/>
  </r>
  <r>
    <n v="307627"/>
    <x v="1245"/>
    <n v="1"/>
    <x v="0"/>
    <s v="Gurgaon"/>
    <s v="16/6, H Block, DLF Phase 1, Gurgaon"/>
    <x v="451"/>
    <s v="Indian Rupees(Rs.)"/>
    <x v="0"/>
    <x v="1"/>
    <x v="2"/>
    <n v="360"/>
    <x v="58"/>
    <x v="3"/>
    <x v="0"/>
    <n v="11"/>
    <n v="14"/>
    <d v="2013-11-14T00:00:00"/>
    <s v="Rs.1500"/>
    <n v="1"/>
    <n v="1500"/>
  </r>
  <r>
    <n v="301302"/>
    <x v="4677"/>
    <n v="1"/>
    <x v="0"/>
    <s v="Gurgaon"/>
    <s v="Behind DT Mega Mall, DLF Phase 1, Gurgaon"/>
    <x v="21"/>
    <s v="Indian Rupees(Rs.)"/>
    <x v="0"/>
    <x v="1"/>
    <x v="0"/>
    <n v="326"/>
    <x v="1"/>
    <x v="5"/>
    <x v="3"/>
    <n v="11"/>
    <n v="14"/>
    <d v="2011-11-14T00:00:00"/>
    <s v="Rs.200"/>
    <n v="1"/>
    <n v="200"/>
  </r>
  <r>
    <n v="18161609"/>
    <x v="326"/>
    <n v="1"/>
    <x v="0"/>
    <s v="Gurgaon"/>
    <s v="Cyber Green, Nathupur, DLF Phase 3, Gurgaon"/>
    <x v="7"/>
    <s v="Indian Rupees(Rs.)"/>
    <x v="0"/>
    <x v="0"/>
    <x v="0"/>
    <n v="9"/>
    <x v="11"/>
    <x v="13"/>
    <x v="6"/>
    <n v="11"/>
    <n v="21"/>
    <d v="2010-11-21T00:00:00"/>
    <s v="Rs.450"/>
    <n v="1"/>
    <n v="450"/>
  </r>
  <r>
    <n v="611"/>
    <x v="326"/>
    <n v="1"/>
    <x v="0"/>
    <s v="Gurgaon"/>
    <s v="IBP Petrol Pump, Nathupur, DLF Phase 3, Gurgaon"/>
    <x v="7"/>
    <s v="Indian Rupees(Rs.)"/>
    <x v="0"/>
    <x v="0"/>
    <x v="0"/>
    <n v="26"/>
    <x v="11"/>
    <x v="11"/>
    <x v="1"/>
    <n v="11"/>
    <n v="5"/>
    <d v="2016-11-05T00:00:00"/>
    <s v="Rs.450"/>
    <n v="1"/>
    <n v="450"/>
  </r>
  <r>
    <n v="313209"/>
    <x v="4678"/>
    <n v="1"/>
    <x v="0"/>
    <s v="Gurgaon"/>
    <s v="U-9/28, DLF Phase 3, Gurgaon"/>
    <x v="101"/>
    <s v="Indian Rupees(Rs.)"/>
    <x v="0"/>
    <x v="1"/>
    <x v="0"/>
    <n v="42"/>
    <x v="1"/>
    <x v="11"/>
    <x v="3"/>
    <n v="11"/>
    <n v="10"/>
    <d v="2011-11-10T00:00:00"/>
    <s v="Rs.200"/>
    <n v="1"/>
    <n v="200"/>
  </r>
  <r>
    <n v="18337747"/>
    <x v="4679"/>
    <n v="1"/>
    <x v="0"/>
    <s v="Gurgaon"/>
    <s v="Shop U-16/64, DLF Phase 3, Gurgaon"/>
    <x v="3"/>
    <s v="Indian Rupees(Rs.)"/>
    <x v="0"/>
    <x v="1"/>
    <x v="0"/>
    <n v="12"/>
    <x v="7"/>
    <x v="10"/>
    <x v="1"/>
    <n v="11"/>
    <n v="27"/>
    <d v="2016-11-27T00:00:00"/>
    <s v="Rs.350"/>
    <n v="1"/>
    <n v="350"/>
  </r>
  <r>
    <n v="6915"/>
    <x v="4680"/>
    <n v="1"/>
    <x v="0"/>
    <s v="Gurgaon"/>
    <s v="75, Behind RBS, DLF Phase 3, Gurgaon"/>
    <x v="1037"/>
    <s v="Indian Rupees(Rs.)"/>
    <x v="0"/>
    <x v="0"/>
    <x v="0"/>
    <n v="23"/>
    <x v="7"/>
    <x v="6"/>
    <x v="0"/>
    <n v="11"/>
    <n v="24"/>
    <d v="2013-11-24T00:00:00"/>
    <s v="Rs.350"/>
    <n v="1"/>
    <n v="350"/>
  </r>
  <r>
    <n v="18153541"/>
    <x v="4681"/>
    <n v="1"/>
    <x v="0"/>
    <s v="Gurgaon"/>
    <s v="Next to Supermart 2, DLF Phase 4, Gurgaon"/>
    <x v="1038"/>
    <s v="Indian Rupees(Rs.)"/>
    <x v="1"/>
    <x v="1"/>
    <x v="2"/>
    <n v="255"/>
    <x v="66"/>
    <x v="14"/>
    <x v="6"/>
    <n v="11"/>
    <n v="13"/>
    <d v="2010-11-13T00:00:00"/>
    <s v="Rs.1300"/>
    <n v="1"/>
    <n v="1300"/>
  </r>
  <r>
    <n v="9895"/>
    <x v="4682"/>
    <n v="1"/>
    <x v="0"/>
    <s v="Gurgaon"/>
    <s v="UG-8, DLF South Point Mall, Golf Course Road, Gurgaon"/>
    <x v="1039"/>
    <s v="Indian Rupees(Rs.)"/>
    <x v="1"/>
    <x v="1"/>
    <x v="2"/>
    <n v="296"/>
    <x v="57"/>
    <x v="7"/>
    <x v="8"/>
    <n v="11"/>
    <n v="23"/>
    <d v="2015-11-23T00:00:00"/>
    <s v="Rs.1100"/>
    <n v="1"/>
    <n v="1100"/>
  </r>
  <r>
    <n v="9742"/>
    <x v="1461"/>
    <n v="1"/>
    <x v="0"/>
    <s v="Gurgaon"/>
    <s v="LG-001, DLF Star Mall, NH-8, Sector 30, Gurgaon"/>
    <x v="2"/>
    <s v="Indian Rupees(Rs.)"/>
    <x v="0"/>
    <x v="1"/>
    <x v="2"/>
    <n v="229"/>
    <x v="63"/>
    <x v="14"/>
    <x v="0"/>
    <n v="11"/>
    <n v="22"/>
    <d v="2013-11-22T00:00:00"/>
    <s v="Rs.1600"/>
    <n v="1"/>
    <n v="1600"/>
  </r>
  <r>
    <n v="302880"/>
    <x v="777"/>
    <n v="1"/>
    <x v="0"/>
    <s v="Gurgaon"/>
    <s v="GF-4, Global Foyer Mall, Sector 43, Gurgaon"/>
    <x v="24"/>
    <s v="Indian Rupees(Rs.)"/>
    <x v="1"/>
    <x v="1"/>
    <x v="2"/>
    <n v="261"/>
    <x v="15"/>
    <x v="27"/>
    <x v="7"/>
    <n v="11"/>
    <n v="8"/>
    <d v="2017-11-08T00:00:00"/>
    <s v="Rs.1000"/>
    <n v="1"/>
    <n v="1000"/>
  </r>
  <r>
    <n v="18463965"/>
    <x v="4683"/>
    <n v="1"/>
    <x v="0"/>
    <s v="Gurgaon"/>
    <s v="Global Foyer Mall, Golf Course Road, Gurgaon"/>
    <x v="1040"/>
    <s v="Indian Rupees(Rs.)"/>
    <x v="1"/>
    <x v="0"/>
    <x v="2"/>
    <n v="31"/>
    <x v="63"/>
    <x v="5"/>
    <x v="2"/>
    <n v="11"/>
    <n v="18"/>
    <d v="2018-11-18T00:00:00"/>
    <s v="Rs.1600"/>
    <n v="1"/>
    <n v="1600"/>
  </r>
  <r>
    <n v="18408054"/>
    <x v="4684"/>
    <n v="1"/>
    <x v="0"/>
    <s v="Gurgaon"/>
    <s v="Global Foyer Mall, Sector 43, Golf Course Road, Gurgaon"/>
    <x v="1041"/>
    <s v="Indian Rupees(Rs.)"/>
    <x v="0"/>
    <x v="1"/>
    <x v="1"/>
    <n v="84"/>
    <x v="10"/>
    <x v="14"/>
    <x v="7"/>
    <n v="11"/>
    <n v="16"/>
    <d v="2017-11-16T00:00:00"/>
    <s v="Rs.700"/>
    <n v="1"/>
    <n v="700"/>
  </r>
  <r>
    <n v="307043"/>
    <x v="4685"/>
    <n v="1"/>
    <x v="0"/>
    <s v="Gurgaon"/>
    <s v="Sector 53/54 Round About, Near Audi Showroom, Golf Course Road, Gurgaon"/>
    <x v="474"/>
    <s v="Indian Rupees(Rs.)"/>
    <x v="1"/>
    <x v="1"/>
    <x v="2"/>
    <n v="106"/>
    <x v="15"/>
    <x v="4"/>
    <x v="6"/>
    <n v="11"/>
    <n v="18"/>
    <d v="2010-11-18T00:00:00"/>
    <s v="Rs.1000"/>
    <n v="1"/>
    <n v="1000"/>
  </r>
  <r>
    <n v="18408063"/>
    <x v="4686"/>
    <n v="1"/>
    <x v="0"/>
    <s v="Gurgaon"/>
    <s v="Opposite Metro Pillar 200, Near Suncity, Golf Course Road, Gurgaon"/>
    <x v="2"/>
    <s v="Indian Rupees(Rs.)"/>
    <x v="0"/>
    <x v="1"/>
    <x v="1"/>
    <n v="110"/>
    <x v="17"/>
    <x v="7"/>
    <x v="7"/>
    <n v="11"/>
    <n v="24"/>
    <d v="2017-11-24T00:00:00"/>
    <s v="Rs.900"/>
    <n v="1"/>
    <n v="900"/>
  </r>
  <r>
    <n v="8931"/>
    <x v="1239"/>
    <n v="1"/>
    <x v="0"/>
    <s v="Gurgaon"/>
    <s v="Golf Course Road, Gurgaon"/>
    <x v="446"/>
    <s v="Indian Rupees(Rs.)"/>
    <x v="0"/>
    <x v="1"/>
    <x v="2"/>
    <n v="81"/>
    <x v="58"/>
    <x v="9"/>
    <x v="3"/>
    <n v="11"/>
    <n v="6"/>
    <d v="2011-11-06T00:00:00"/>
    <s v="Rs.1500"/>
    <n v="1"/>
    <n v="1500"/>
  </r>
  <r>
    <n v="309423"/>
    <x v="4687"/>
    <n v="1"/>
    <x v="0"/>
    <s v="Gurgaon"/>
    <s v="Hotel Haut.Monde, Part 1, Sector 15, Gurgaon"/>
    <x v="33"/>
    <s v="Indian Rupees(Rs.)"/>
    <x v="1"/>
    <x v="0"/>
    <x v="2"/>
    <n v="6"/>
    <x v="15"/>
    <x v="20"/>
    <x v="0"/>
    <n v="11"/>
    <n v="28"/>
    <d v="2013-11-28T00:00:00"/>
    <s v="Rs.1000"/>
    <n v="1"/>
    <n v="1000"/>
  </r>
  <r>
    <n v="311777"/>
    <x v="1721"/>
    <n v="1"/>
    <x v="0"/>
    <s v="Gurgaon"/>
    <s v="Upper Ground Floor, MGF Metropolis Mall, MG Road, Gurgaon"/>
    <x v="7"/>
    <s v="Indian Rupees(Rs.)"/>
    <x v="0"/>
    <x v="0"/>
    <x v="1"/>
    <n v="66"/>
    <x v="10"/>
    <x v="9"/>
    <x v="5"/>
    <n v="11"/>
    <n v="2"/>
    <d v="2012-11-02T00:00:00"/>
    <s v="Rs.700"/>
    <n v="1"/>
    <n v="700"/>
  </r>
  <r>
    <n v="2061"/>
    <x v="4688"/>
    <n v="1"/>
    <x v="0"/>
    <s v="Gurgaon"/>
    <s v="3rd Floor, Food Court, MGF Metropolitan Mall, MG Road, Gurgaon"/>
    <x v="19"/>
    <s v="Indian Rupees(Rs.)"/>
    <x v="0"/>
    <x v="0"/>
    <x v="1"/>
    <n v="42"/>
    <x v="18"/>
    <x v="20"/>
    <x v="1"/>
    <n v="11"/>
    <n v="19"/>
    <d v="2016-11-19T00:00:00"/>
    <s v="Rs.750"/>
    <n v="1"/>
    <n v="750"/>
  </r>
  <r>
    <n v="8147"/>
    <x v="4689"/>
    <n v="1"/>
    <x v="0"/>
    <s v="Gurgaon"/>
    <s v="3rd Floor, Ninex City Mart Mall, Sohna Road, Gurgaon"/>
    <x v="1042"/>
    <s v="Indian Rupees(Rs.)"/>
    <x v="1"/>
    <x v="1"/>
    <x v="2"/>
    <n v="165"/>
    <x v="58"/>
    <x v="4"/>
    <x v="5"/>
    <n v="11"/>
    <n v="23"/>
    <d v="2012-11-23T00:00:00"/>
    <s v="Rs.1500"/>
    <n v="1"/>
    <n v="1500"/>
  </r>
  <r>
    <n v="18370499"/>
    <x v="4690"/>
    <n v="1"/>
    <x v="0"/>
    <s v="Gurgaon"/>
    <s v="Old Railway Road, Gurgaon"/>
    <x v="0"/>
    <s v="Indian Rupees(Rs.)"/>
    <x v="0"/>
    <x v="0"/>
    <x v="0"/>
    <n v="1"/>
    <x v="1"/>
    <x v="0"/>
    <x v="6"/>
    <n v="11"/>
    <n v="2"/>
    <d v="2010-11-02T00:00:00"/>
    <s v="Rs.200"/>
    <n v="1"/>
    <n v="200"/>
  </r>
  <r>
    <n v="18285725"/>
    <x v="1432"/>
    <n v="1"/>
    <x v="0"/>
    <s v="Gurgaon"/>
    <s v="1st Floor, One Horizon Center, Golf Course Road, Gurgaon"/>
    <x v="1043"/>
    <s v="Indian Rupees(Rs.)"/>
    <x v="0"/>
    <x v="1"/>
    <x v="2"/>
    <n v="101"/>
    <x v="64"/>
    <x v="5"/>
    <x v="6"/>
    <n v="11"/>
    <n v="26"/>
    <d v="2010-11-26T00:00:00"/>
    <s v="Rs.1400"/>
    <n v="1"/>
    <n v="1400"/>
  </r>
  <r>
    <n v="18264717"/>
    <x v="4691"/>
    <n v="1"/>
    <x v="0"/>
    <s v="Gurgaon"/>
    <s v="UGF-114, C-2, Palam Corporate Plaza, Opposite Palm Tree Hotel, Palam Vihar, Gurgaon"/>
    <x v="715"/>
    <s v="Indian Rupees(Rs.)"/>
    <x v="0"/>
    <x v="0"/>
    <x v="1"/>
    <n v="15"/>
    <x v="10"/>
    <x v="11"/>
    <x v="0"/>
    <n v="11"/>
    <n v="27"/>
    <d v="2013-11-27T00:00:00"/>
    <s v="Rs.700"/>
    <n v="1"/>
    <n v="700"/>
  </r>
  <r>
    <n v="300007"/>
    <x v="4674"/>
    <n v="1"/>
    <x v="0"/>
    <s v="New Delhi"/>
    <s v="N-11, N Block Market, Greater Kailash (GK) 1, New Delhi"/>
    <x v="1036"/>
    <s v="Indian Rupees(Rs.)"/>
    <x v="1"/>
    <x v="1"/>
    <x v="3"/>
    <n v="223"/>
    <x v="76"/>
    <x v="5"/>
    <x v="3"/>
    <n v="4"/>
    <n v="11"/>
    <d v="2011-04-11T00:00:00"/>
    <s v="Rs.2000"/>
    <n v="1"/>
    <n v="2000"/>
  </r>
  <r>
    <n v="18317481"/>
    <x v="4692"/>
    <n v="1"/>
    <x v="0"/>
    <s v="New Delhi"/>
    <s v="19, Ansari Road, Ring Road, MGM Club, Daryaganj, New Delhi"/>
    <x v="33"/>
    <s v="Indian Rupees(Rs.)"/>
    <x v="1"/>
    <x v="0"/>
    <x v="3"/>
    <n v="2"/>
    <x v="76"/>
    <x v="0"/>
    <x v="1"/>
    <n v="4"/>
    <n v="18"/>
    <d v="2016-04-18T00:00:00"/>
    <s v="Rs.2000"/>
    <n v="1"/>
    <n v="2000"/>
  </r>
  <r>
    <n v="301737"/>
    <x v="4693"/>
    <n v="1"/>
    <x v="0"/>
    <s v="Gurgaon"/>
    <s v="A 6, Qutab Plaza, DLF Phase 1, Gurgaon"/>
    <x v="57"/>
    <s v="Indian Rupees(Rs.)"/>
    <x v="0"/>
    <x v="0"/>
    <x v="0"/>
    <n v="22"/>
    <x v="1"/>
    <x v="15"/>
    <x v="1"/>
    <n v="11"/>
    <n v="5"/>
    <d v="2016-11-05T00:00:00"/>
    <s v="Rs.200"/>
    <n v="1"/>
    <n v="200"/>
  </r>
  <r>
    <n v="300156"/>
    <x v="4320"/>
    <n v="1"/>
    <x v="0"/>
    <s v="Gurgaon"/>
    <s v="New Mata Road, Rajeev Nagar, Sector 14, Gurgaon"/>
    <x v="0"/>
    <s v="Indian Rupees(Rs.)"/>
    <x v="0"/>
    <x v="0"/>
    <x v="0"/>
    <n v="3"/>
    <x v="7"/>
    <x v="0"/>
    <x v="4"/>
    <n v="11"/>
    <n v="14"/>
    <d v="2014-11-14T00:00:00"/>
    <s v="Rs.350"/>
    <n v="1"/>
    <n v="350"/>
  </r>
  <r>
    <n v="2154"/>
    <x v="4694"/>
    <n v="1"/>
    <x v="0"/>
    <s v="Gurgaon"/>
    <s v="84, Main Market, Sector 15, Gurgaon"/>
    <x v="19"/>
    <s v="Indian Rupees(Rs.)"/>
    <x v="0"/>
    <x v="0"/>
    <x v="0"/>
    <n v="36"/>
    <x v="7"/>
    <x v="6"/>
    <x v="8"/>
    <n v="11"/>
    <n v="11"/>
    <d v="2015-11-11T00:00:00"/>
    <s v="Rs.350"/>
    <n v="1"/>
    <n v="350"/>
  </r>
  <r>
    <n v="302251"/>
    <x v="215"/>
    <n v="1"/>
    <x v="0"/>
    <s v="Gurgaon"/>
    <s v="Ground Floor, Amenity Block, IT/ITES SEZ, Village Dundahera, Near Sector 21, Sector 21, Gurgaon"/>
    <x v="30"/>
    <s v="Indian Rupees(Rs.)"/>
    <x v="0"/>
    <x v="0"/>
    <x v="1"/>
    <n v="32"/>
    <x v="10"/>
    <x v="15"/>
    <x v="0"/>
    <n v="11"/>
    <n v="1"/>
    <d v="2013-11-01T00:00:00"/>
    <s v="Rs.700"/>
    <n v="1"/>
    <n v="700"/>
  </r>
  <r>
    <n v="18463970"/>
    <x v="4329"/>
    <n v="1"/>
    <x v="0"/>
    <s v="Gurgaon"/>
    <s v="SCO 48, DSC Market, A Urban Estate, Sector 23, Gurgaon"/>
    <x v="946"/>
    <s v="Indian Rupees(Rs.)"/>
    <x v="1"/>
    <x v="1"/>
    <x v="2"/>
    <n v="8"/>
    <x v="57"/>
    <x v="15"/>
    <x v="4"/>
    <n v="11"/>
    <n v="26"/>
    <d v="2014-11-26T00:00:00"/>
    <s v="Rs.1100"/>
    <n v="1"/>
    <n v="1100"/>
  </r>
  <r>
    <n v="309867"/>
    <x v="4695"/>
    <n v="1"/>
    <x v="0"/>
    <s v="Gurgaon"/>
    <s v="Shop 10, 1st Floor, Sector 23 Market, Sector 23, Gurgaon"/>
    <x v="14"/>
    <s v="Indian Rupees(Rs.)"/>
    <x v="0"/>
    <x v="1"/>
    <x v="1"/>
    <n v="27"/>
    <x v="10"/>
    <x v="20"/>
    <x v="2"/>
    <n v="11"/>
    <n v="15"/>
    <d v="2018-11-15T00:00:00"/>
    <s v="Rs.700"/>
    <n v="1"/>
    <n v="700"/>
  </r>
  <r>
    <n v="18427201"/>
    <x v="4696"/>
    <n v="1"/>
    <x v="0"/>
    <s v="New Delhi"/>
    <s v="M 4, South Extension 2, New Delhi"/>
    <x v="31"/>
    <s v="Indian Rupees(Rs.)"/>
    <x v="1"/>
    <x v="0"/>
    <x v="3"/>
    <n v="3"/>
    <x v="76"/>
    <x v="0"/>
    <x v="0"/>
    <n v="4"/>
    <n v="4"/>
    <d v="2013-04-04T00:00:00"/>
    <s v="Rs.2000"/>
    <n v="1"/>
    <n v="2000"/>
  </r>
  <r>
    <n v="18157413"/>
    <x v="4697"/>
    <n v="1"/>
    <x v="0"/>
    <s v="Gurgaon"/>
    <s v="4th Floor, SCO 53, Main Market, Sector 29, Gurgaon"/>
    <x v="1044"/>
    <s v="Indian Rupees(Rs.)"/>
    <x v="1"/>
    <x v="0"/>
    <x v="2"/>
    <n v="1809"/>
    <x v="58"/>
    <x v="12"/>
    <x v="3"/>
    <n v="11"/>
    <n v="14"/>
    <d v="2011-11-14T00:00:00"/>
    <s v="Rs.1500"/>
    <n v="1"/>
    <n v="1500"/>
  </r>
  <r>
    <n v="2087"/>
    <x v="4698"/>
    <n v="1"/>
    <x v="0"/>
    <s v="Gurgaon"/>
    <s v="85, HUDA Market, Sector 56, Gurgaon"/>
    <x v="130"/>
    <s v="Indian Rupees(Rs.)"/>
    <x v="0"/>
    <x v="0"/>
    <x v="1"/>
    <n v="52"/>
    <x v="8"/>
    <x v="26"/>
    <x v="8"/>
    <n v="11"/>
    <n v="14"/>
    <d v="2015-11-14T00:00:00"/>
    <s v="Rs.650"/>
    <n v="1"/>
    <n v="650"/>
  </r>
  <r>
    <n v="18381235"/>
    <x v="1129"/>
    <n v="1"/>
    <x v="0"/>
    <s v="Gurgaon"/>
    <s v="Sohna Road, Gurgaon"/>
    <x v="236"/>
    <s v="Indian Rupees(Rs.)"/>
    <x v="0"/>
    <x v="1"/>
    <x v="2"/>
    <n v="21"/>
    <x v="68"/>
    <x v="21"/>
    <x v="6"/>
    <n v="11"/>
    <n v="11"/>
    <d v="2010-11-11T00:00:00"/>
    <s v="Rs.1250"/>
    <n v="1"/>
    <n v="1250"/>
  </r>
  <r>
    <n v="18205653"/>
    <x v="4699"/>
    <n v="1"/>
    <x v="0"/>
    <s v="Gurgaon"/>
    <s v="Sector 52, Near South City 2, Gurgaon"/>
    <x v="48"/>
    <s v="Indian Rupees(Rs.)"/>
    <x v="0"/>
    <x v="0"/>
    <x v="0"/>
    <n v="1"/>
    <x v="6"/>
    <x v="0"/>
    <x v="5"/>
    <n v="11"/>
    <n v="13"/>
    <d v="2012-11-13T00:00:00"/>
    <s v="Rs.250"/>
    <n v="1"/>
    <n v="250"/>
  </r>
  <r>
    <n v="18355106"/>
    <x v="3563"/>
    <n v="1"/>
    <x v="0"/>
    <s v="Gurgaon"/>
    <s v="A - 133, Ground Floor, Super Mart 1, DLF Phase 4, Gurgaon"/>
    <x v="209"/>
    <s v="Indian Rupees(Rs.)"/>
    <x v="0"/>
    <x v="1"/>
    <x v="0"/>
    <n v="158"/>
    <x v="11"/>
    <x v="5"/>
    <x v="3"/>
    <n v="11"/>
    <n v="4"/>
    <d v="2011-11-04T00:00:00"/>
    <s v="Rs.450"/>
    <n v="1"/>
    <n v="450"/>
  </r>
  <r>
    <n v="18224536"/>
    <x v="4700"/>
    <n v="1"/>
    <x v="0"/>
    <s v="Gurgaon"/>
    <s v="A-204, A-205, Supermart 1, DLF Phase 4, Gurgaon"/>
    <x v="1045"/>
    <s v="Indian Rupees(Rs.)"/>
    <x v="0"/>
    <x v="1"/>
    <x v="1"/>
    <n v="157"/>
    <x v="10"/>
    <x v="19"/>
    <x v="1"/>
    <n v="11"/>
    <n v="10"/>
    <d v="2016-11-10T00:00:00"/>
    <s v="Rs.700"/>
    <n v="1"/>
    <n v="700"/>
  </r>
  <r>
    <n v="18341082"/>
    <x v="4701"/>
    <n v="1"/>
    <x v="0"/>
    <s v="Gurgaon"/>
    <s v="C-463 A, Basement, Near Gold Souk Mall, Phase 1, Sushant Lok, Gurgaon"/>
    <x v="1046"/>
    <s v="Indian Rupees(Rs.)"/>
    <x v="0"/>
    <x v="0"/>
    <x v="0"/>
    <n v="27"/>
    <x v="11"/>
    <x v="11"/>
    <x v="2"/>
    <n v="11"/>
    <n v="9"/>
    <d v="2018-11-09T00:00:00"/>
    <s v="Rs.450"/>
    <n v="1"/>
    <n v="450"/>
  </r>
  <r>
    <n v="18423890"/>
    <x v="4702"/>
    <n v="1"/>
    <x v="0"/>
    <s v="Gurgaon"/>
    <s v="F-10, Sushant Arcade, Sushant Lok, Gurgaon"/>
    <x v="2"/>
    <s v="Indian Rupees(Rs.)"/>
    <x v="0"/>
    <x v="1"/>
    <x v="1"/>
    <n v="67"/>
    <x v="8"/>
    <x v="3"/>
    <x v="1"/>
    <n v="11"/>
    <n v="27"/>
    <d v="2016-11-27T00:00:00"/>
    <s v="Rs.650"/>
    <n v="1"/>
    <n v="650"/>
  </r>
  <r>
    <n v="9969"/>
    <x v="4703"/>
    <n v="1"/>
    <x v="0"/>
    <s v="New Delhi"/>
    <s v="2512, 1st Floor, Hudson Lane, Kingsway Camp, Opposite Laxmi Dairy, Delhi University-GTB Nagar, New Delhi"/>
    <x v="390"/>
    <s v="Indian Rupees(Rs.)"/>
    <x v="1"/>
    <x v="0"/>
    <x v="3"/>
    <n v="81"/>
    <x v="76"/>
    <x v="6"/>
    <x v="1"/>
    <n v="3"/>
    <n v="25"/>
    <d v="2016-03-25T00:00:00"/>
    <s v="Rs.2000"/>
    <n v="1"/>
    <n v="2000"/>
  </r>
  <r>
    <n v="18382370"/>
    <x v="4704"/>
    <n v="1"/>
    <x v="0"/>
    <s v="Gurgaon"/>
    <s v="Plot 477, Sector 18, Sarhaul, Phase IV, Udyog Vihar, Gurgaon"/>
    <x v="367"/>
    <s v="Indian Rupees(Rs.)"/>
    <x v="0"/>
    <x v="1"/>
    <x v="1"/>
    <n v="2"/>
    <x v="8"/>
    <x v="0"/>
    <x v="1"/>
    <n v="11"/>
    <n v="7"/>
    <d v="2016-11-07T00:00:00"/>
    <s v="Rs.650"/>
    <n v="1"/>
    <n v="650"/>
  </r>
  <r>
    <n v="301734"/>
    <x v="4705"/>
    <n v="1"/>
    <x v="0"/>
    <s v="Gurgaon"/>
    <s v="39, Ground Floor, Vyapar Kendra, Phase 1, Sushant Lok, Gurgaon"/>
    <x v="21"/>
    <s v="Indian Rupees(Rs.)"/>
    <x v="0"/>
    <x v="0"/>
    <x v="0"/>
    <n v="6"/>
    <x v="6"/>
    <x v="20"/>
    <x v="3"/>
    <n v="11"/>
    <n v="4"/>
    <d v="2011-11-04T00:00:00"/>
    <s v="Rs.250"/>
    <n v="1"/>
    <n v="250"/>
  </r>
  <r>
    <n v="1453"/>
    <x v="4402"/>
    <n v="1"/>
    <x v="0"/>
    <s v="Gurgaon"/>
    <s v="GF-177, Sushant Vyapar Kendra, Sushant Lok 1, Sushant Lok, Gurgaon"/>
    <x v="0"/>
    <s v="Indian Rupees(Rs.)"/>
    <x v="0"/>
    <x v="1"/>
    <x v="1"/>
    <n v="122"/>
    <x v="14"/>
    <x v="13"/>
    <x v="2"/>
    <n v="11"/>
    <n v="18"/>
    <d v="2018-11-18T00:00:00"/>
    <s v="Rs.550"/>
    <n v="1"/>
    <n v="550"/>
  </r>
  <r>
    <n v="18382344"/>
    <x v="4706"/>
    <n v="1"/>
    <x v="0"/>
    <s v="Gurgaon"/>
    <s v="2nd Floor, Cross Point Mall, DLF Phase 4, Gurgaon"/>
    <x v="1047"/>
    <s v="Indian Rupees(Rs.)"/>
    <x v="1"/>
    <x v="1"/>
    <x v="2"/>
    <n v="144"/>
    <x v="58"/>
    <x v="12"/>
    <x v="3"/>
    <n v="10"/>
    <n v="18"/>
    <d v="2011-10-18T00:00:00"/>
    <s v="Rs.1500"/>
    <n v="1"/>
    <n v="1500"/>
  </r>
  <r>
    <n v="18383453"/>
    <x v="1212"/>
    <n v="1"/>
    <x v="0"/>
    <s v="Gurgaon"/>
    <s v="Cyber Hub, DLF Cyber City, Gurgaon"/>
    <x v="367"/>
    <s v="Indian Rupees(Rs.)"/>
    <x v="1"/>
    <x v="0"/>
    <x v="2"/>
    <n v="230"/>
    <x v="68"/>
    <x v="3"/>
    <x v="5"/>
    <n v="10"/>
    <n v="4"/>
    <d v="2012-10-04T00:00:00"/>
    <s v="Rs.1250"/>
    <n v="1"/>
    <n v="1250"/>
  </r>
  <r>
    <n v="313149"/>
    <x v="4707"/>
    <n v="1"/>
    <x v="0"/>
    <s v="Gurgaon"/>
    <s v="Cyber Hub, DLF Cyber City, Gurgaon"/>
    <x v="1048"/>
    <s v="Indian Rupees(Rs.)"/>
    <x v="0"/>
    <x v="0"/>
    <x v="2"/>
    <n v="622"/>
    <x v="64"/>
    <x v="3"/>
    <x v="7"/>
    <n v="10"/>
    <n v="16"/>
    <d v="2017-10-16T00:00:00"/>
    <s v="Rs.1400"/>
    <n v="1"/>
    <n v="1400"/>
  </r>
  <r>
    <n v="306026"/>
    <x v="4708"/>
    <n v="1"/>
    <x v="0"/>
    <s v="New Delhi"/>
    <s v="ITC Maurya, Diplomatic Enclave, Chanakyapuri, New Delhi"/>
    <x v="33"/>
    <s v="Indian Rupees(Rs.)"/>
    <x v="0"/>
    <x v="0"/>
    <x v="3"/>
    <n v="17"/>
    <x v="76"/>
    <x v="11"/>
    <x v="4"/>
    <n v="3"/>
    <n v="23"/>
    <d v="2014-03-23T00:00:00"/>
    <s v="Rs.2000"/>
    <n v="1"/>
    <n v="2000"/>
  </r>
  <r>
    <n v="18289242"/>
    <x v="4709"/>
    <n v="1"/>
    <x v="0"/>
    <s v="Gurgaon"/>
    <s v="Cyber Hub, DLF Cyber City, Gurgaon"/>
    <x v="436"/>
    <s v="Indian Rupees(Rs.)"/>
    <x v="1"/>
    <x v="1"/>
    <x v="2"/>
    <n v="716"/>
    <x v="58"/>
    <x v="1"/>
    <x v="4"/>
    <n v="10"/>
    <n v="5"/>
    <d v="2014-10-05T00:00:00"/>
    <s v="Rs.1500"/>
    <n v="1"/>
    <n v="1500"/>
  </r>
  <r>
    <n v="18337929"/>
    <x v="4710"/>
    <n v="1"/>
    <x v="0"/>
    <s v="Gurgaon"/>
    <s v="UGF/B/2C, Building 10B, DLF Cyber Hub, Gurgaon, DLF Cyber City, Gurgaon"/>
    <x v="502"/>
    <s v="Indian Rupees(Rs.)"/>
    <x v="1"/>
    <x v="1"/>
    <x v="2"/>
    <n v="205"/>
    <x v="59"/>
    <x v="12"/>
    <x v="5"/>
    <n v="10"/>
    <n v="20"/>
    <d v="2012-10-20T00:00:00"/>
    <s v="Rs.1800"/>
    <n v="1"/>
    <n v="1800"/>
  </r>
  <r>
    <n v="310385"/>
    <x v="4711"/>
    <n v="1"/>
    <x v="0"/>
    <s v="Gurgaon"/>
    <s v="16/6, H Block, DLF Phase 1, Gurgaon"/>
    <x v="198"/>
    <s v="Indian Rupees(Rs.)"/>
    <x v="0"/>
    <x v="1"/>
    <x v="2"/>
    <n v="124"/>
    <x v="66"/>
    <x v="5"/>
    <x v="2"/>
    <n v="10"/>
    <n v="11"/>
    <d v="2018-10-11T00:00:00"/>
    <s v="Rs.1300"/>
    <n v="1"/>
    <n v="1300"/>
  </r>
  <r>
    <n v="302229"/>
    <x v="4712"/>
    <n v="1"/>
    <x v="0"/>
    <s v="Gurgaon"/>
    <s v="U-5/50, Road 16, DLF Phase 3, Gurgaon"/>
    <x v="802"/>
    <s v="Indian Rupees(Rs.)"/>
    <x v="0"/>
    <x v="1"/>
    <x v="0"/>
    <n v="29"/>
    <x v="3"/>
    <x v="13"/>
    <x v="6"/>
    <n v="10"/>
    <n v="22"/>
    <d v="2010-10-22T00:00:00"/>
    <s v="Rs.100"/>
    <n v="1"/>
    <n v="100"/>
  </r>
  <r>
    <n v="18383513"/>
    <x v="4713"/>
    <n v="1"/>
    <x v="0"/>
    <s v="Gurgaon"/>
    <s v="Moulsari Road, Near Moulsari Arcade, DLF Phase 3, Gurgaon"/>
    <x v="1049"/>
    <s v="Indian Rupees(Rs.)"/>
    <x v="1"/>
    <x v="0"/>
    <x v="2"/>
    <n v="19"/>
    <x v="15"/>
    <x v="9"/>
    <x v="4"/>
    <n v="10"/>
    <n v="18"/>
    <d v="2014-10-18T00:00:00"/>
    <s v="Rs.1000"/>
    <n v="1"/>
    <n v="1000"/>
  </r>
  <r>
    <n v="18341926"/>
    <x v="4714"/>
    <n v="1"/>
    <x v="0"/>
    <s v="Gurgaon"/>
    <s v="Ground Floor, DLF South Point Mall, Golf Course Road, Gurgaon"/>
    <x v="1050"/>
    <s v="Indian Rupees(Rs.)"/>
    <x v="1"/>
    <x v="1"/>
    <x v="2"/>
    <n v="147"/>
    <x v="64"/>
    <x v="14"/>
    <x v="7"/>
    <n v="10"/>
    <n v="20"/>
    <d v="2017-10-20T00:00:00"/>
    <s v="Rs.1400"/>
    <n v="1"/>
    <n v="1400"/>
  </r>
  <r>
    <n v="3445"/>
    <x v="4715"/>
    <n v="1"/>
    <x v="0"/>
    <s v="Gurgaon"/>
    <s v="Near Genpact, Paras Hospital Road, Golf Course Road, Gurgaon"/>
    <x v="3"/>
    <s v="Indian Rupees(Rs.)"/>
    <x v="0"/>
    <x v="1"/>
    <x v="1"/>
    <n v="48"/>
    <x v="14"/>
    <x v="27"/>
    <x v="8"/>
    <n v="10"/>
    <n v="11"/>
    <d v="2015-10-11T00:00:00"/>
    <s v="Rs.550"/>
    <n v="1"/>
    <n v="550"/>
  </r>
  <r>
    <n v="308390"/>
    <x v="4716"/>
    <n v="1"/>
    <x v="0"/>
    <s v="Gurgaon"/>
    <s v="Shop 18, Metropark Food Court, HUDA City Centre Metro Station, Sector 29, Gurgaon"/>
    <x v="2"/>
    <s v="Indian Rupees(Rs.)"/>
    <x v="0"/>
    <x v="1"/>
    <x v="0"/>
    <n v="260"/>
    <x v="11"/>
    <x v="4"/>
    <x v="4"/>
    <n v="10"/>
    <n v="2"/>
    <d v="2014-10-02T00:00:00"/>
    <s v="Rs.450"/>
    <n v="1"/>
    <n v="450"/>
  </r>
  <r>
    <n v="17977796"/>
    <x v="4717"/>
    <n v="1"/>
    <x v="0"/>
    <s v="Gurgaon"/>
    <s v="Hyatt Place,15/1, Old Delhi-Gurgaon Road, Sector 18, Udyog Vihar, Gurgaon"/>
    <x v="7"/>
    <s v="Indian Rupees(Rs.)"/>
    <x v="1"/>
    <x v="0"/>
    <x v="2"/>
    <n v="73"/>
    <x v="58"/>
    <x v="5"/>
    <x v="0"/>
    <n v="10"/>
    <n v="9"/>
    <d v="2013-10-09T00:00:00"/>
    <s v="Rs.1500"/>
    <n v="1"/>
    <n v="1500"/>
  </r>
  <r>
    <n v="3541"/>
    <x v="1461"/>
    <n v="1"/>
    <x v="0"/>
    <s v="New Delhi"/>
    <s v="N-2, Greater Kailash (GK) 1, New Delhi"/>
    <x v="2"/>
    <s v="Indian Rupees(Rs.)"/>
    <x v="0"/>
    <x v="0"/>
    <x v="3"/>
    <n v="524"/>
    <x v="76"/>
    <x v="8"/>
    <x v="0"/>
    <n v="3"/>
    <n v="5"/>
    <d v="2013-03-05T00:00:00"/>
    <s v="Rs.2000"/>
    <n v="1"/>
    <n v="2000"/>
  </r>
  <r>
    <n v="514"/>
    <x v="1048"/>
    <n v="1"/>
    <x v="0"/>
    <s v="Gurgaon"/>
    <s v="Ground Floor, MGF Metropolitan Mall, MG Road, Gurgaon"/>
    <x v="7"/>
    <s v="Indian Rupees(Rs.)"/>
    <x v="0"/>
    <x v="1"/>
    <x v="1"/>
    <n v="39"/>
    <x v="8"/>
    <x v="4"/>
    <x v="6"/>
    <n v="10"/>
    <n v="15"/>
    <d v="2010-10-15T00:00:00"/>
    <s v="Rs.650"/>
    <n v="1"/>
    <n v="650"/>
  </r>
  <r>
    <n v="18383525"/>
    <x v="213"/>
    <n v="1"/>
    <x v="0"/>
    <s v="Gurgaon"/>
    <s v="204/1/13, Dhobi Ghat, Subash Nagar, Old Railway Road, Gurgaon"/>
    <x v="2"/>
    <s v="Indian Rupees(Rs.)"/>
    <x v="0"/>
    <x v="1"/>
    <x v="1"/>
    <n v="11"/>
    <x v="13"/>
    <x v="6"/>
    <x v="8"/>
    <n v="10"/>
    <n v="8"/>
    <d v="2015-10-08T00:00:00"/>
    <s v="Rs.800"/>
    <n v="1"/>
    <n v="800"/>
  </r>
  <r>
    <n v="302037"/>
    <x v="4718"/>
    <n v="1"/>
    <x v="0"/>
    <s v="Gurgaon"/>
    <s v="Shop 49, Gali 6, Main Madanpuri Road, Laxmi Bazar, Old Railway Road, Gurgaon"/>
    <x v="0"/>
    <s v="Indian Rupees(Rs.)"/>
    <x v="0"/>
    <x v="0"/>
    <x v="0"/>
    <n v="7"/>
    <x v="11"/>
    <x v="13"/>
    <x v="1"/>
    <n v="10"/>
    <n v="28"/>
    <d v="2016-10-28T00:00:00"/>
    <s v="Rs.450"/>
    <n v="1"/>
    <n v="450"/>
  </r>
  <r>
    <n v="18396397"/>
    <x v="4719"/>
    <n v="1"/>
    <x v="0"/>
    <s v="Gurgaon"/>
    <s v="Old Railway Road, Gurgaon"/>
    <x v="43"/>
    <s v="Indian Rupees(Rs.)"/>
    <x v="0"/>
    <x v="0"/>
    <x v="0"/>
    <n v="4"/>
    <x v="4"/>
    <x v="27"/>
    <x v="2"/>
    <n v="10"/>
    <n v="5"/>
    <d v="2018-10-05T00:00:00"/>
    <s v="Rs.150"/>
    <n v="1"/>
    <n v="150"/>
  </r>
  <r>
    <n v="301800"/>
    <x v="4720"/>
    <n v="1"/>
    <x v="0"/>
    <s v="Gurgaon"/>
    <s v="Near Bank of India, Jacobpura, Old Railway Road, Gurgaon"/>
    <x v="768"/>
    <s v="Indian Rupees(Rs.)"/>
    <x v="0"/>
    <x v="0"/>
    <x v="0"/>
    <n v="26"/>
    <x v="6"/>
    <x v="15"/>
    <x v="0"/>
    <n v="10"/>
    <n v="14"/>
    <d v="2013-10-14T00:00:00"/>
    <s v="Rs.250"/>
    <n v="1"/>
    <n v="250"/>
  </r>
  <r>
    <n v="18272387"/>
    <x v="1721"/>
    <n v="1"/>
    <x v="0"/>
    <s v="Gurgaon"/>
    <s v="Ground Floor, One Horizon Center, Golf Course Road, Gurgaon"/>
    <x v="7"/>
    <s v="Indian Rupees(Rs.)"/>
    <x v="0"/>
    <x v="0"/>
    <x v="1"/>
    <n v="16"/>
    <x v="10"/>
    <x v="9"/>
    <x v="7"/>
    <n v="10"/>
    <n v="4"/>
    <d v="2017-10-04T00:00:00"/>
    <s v="Rs.700"/>
    <n v="1"/>
    <n v="700"/>
  </r>
  <r>
    <n v="303697"/>
    <x v="4721"/>
    <n v="1"/>
    <x v="0"/>
    <s v="Gurgaon"/>
    <s v="Celebrity Homes, Palam Vihar, Gurgaon"/>
    <x v="21"/>
    <s v="Indian Rupees(Rs.)"/>
    <x v="0"/>
    <x v="0"/>
    <x v="0"/>
    <n v="2"/>
    <x v="11"/>
    <x v="0"/>
    <x v="8"/>
    <n v="10"/>
    <n v="4"/>
    <d v="2015-10-04T00:00:00"/>
    <s v="Rs.450"/>
    <n v="1"/>
    <n v="450"/>
  </r>
  <r>
    <n v="4741"/>
    <x v="4722"/>
    <n v="1"/>
    <x v="0"/>
    <s v="New Delhi"/>
    <s v="2 &amp; 3, Khan Market, New Delhi"/>
    <x v="1051"/>
    <s v="Indian Rupees(Rs.)"/>
    <x v="1"/>
    <x v="0"/>
    <x v="3"/>
    <n v="1428"/>
    <x v="76"/>
    <x v="7"/>
    <x v="0"/>
    <n v="3"/>
    <n v="2"/>
    <d v="2013-03-02T00:00:00"/>
    <s v="Rs.2000"/>
    <n v="1"/>
    <n v="2000"/>
  </r>
  <r>
    <n v="18368009"/>
    <x v="4723"/>
    <n v="1"/>
    <x v="0"/>
    <s v="Gurgaon"/>
    <s v="Subhash Nagar, Sector 12, Gurgaon"/>
    <x v="0"/>
    <s v="Indian Rupees(Rs.)"/>
    <x v="0"/>
    <x v="0"/>
    <x v="0"/>
    <n v="4"/>
    <x v="1"/>
    <x v="10"/>
    <x v="1"/>
    <n v="10"/>
    <n v="4"/>
    <d v="2016-10-04T00:00:00"/>
    <s v="Rs.200"/>
    <n v="1"/>
    <n v="200"/>
  </r>
  <r>
    <n v="305242"/>
    <x v="4724"/>
    <n v="1"/>
    <x v="0"/>
    <s v="Gurgaon"/>
    <s v="City Mark Hotel, Mahavir Chowk, Near Sector 12, Gurgaon"/>
    <x v="444"/>
    <s v="Indian Rupees(Rs.)"/>
    <x v="1"/>
    <x v="0"/>
    <x v="2"/>
    <n v="8"/>
    <x v="58"/>
    <x v="10"/>
    <x v="1"/>
    <n v="10"/>
    <n v="24"/>
    <d v="2016-10-24T00:00:00"/>
    <s v="Rs.1500"/>
    <n v="1"/>
    <n v="1500"/>
  </r>
  <r>
    <n v="18461280"/>
    <x v="4725"/>
    <n v="1"/>
    <x v="0"/>
    <s v="Gurgaon"/>
    <s v="New Railway Road, Opposite Easy Day, Jawahar Nagar, Sector 14, Gurgaon"/>
    <x v="0"/>
    <s v="Indian Rupees(Rs.)"/>
    <x v="0"/>
    <x v="0"/>
    <x v="0"/>
    <n v="11"/>
    <x v="1"/>
    <x v="11"/>
    <x v="5"/>
    <n v="10"/>
    <n v="1"/>
    <d v="2012-10-01T00:00:00"/>
    <s v="Rs.200"/>
    <n v="1"/>
    <n v="200"/>
  </r>
  <r>
    <n v="18449666"/>
    <x v="4726"/>
    <n v="1"/>
    <x v="0"/>
    <s v="Gurgaon"/>
    <s v="Shop 18, HUDA Market, Sector 17, Gurgaon"/>
    <x v="0"/>
    <s v="Indian Rupees(Rs.)"/>
    <x v="0"/>
    <x v="0"/>
    <x v="1"/>
    <n v="2"/>
    <x v="14"/>
    <x v="0"/>
    <x v="4"/>
    <n v="10"/>
    <n v="14"/>
    <d v="2014-10-14T00:00:00"/>
    <s v="Rs.550"/>
    <n v="1"/>
    <n v="550"/>
  </r>
  <r>
    <n v="18414487"/>
    <x v="465"/>
    <n v="1"/>
    <x v="0"/>
    <s v="Gurgaon"/>
    <s v="Sector 23, Gurgaon"/>
    <x v="98"/>
    <s v="Indian Rupees(Rs.)"/>
    <x v="0"/>
    <x v="1"/>
    <x v="0"/>
    <n v="3"/>
    <x v="1"/>
    <x v="0"/>
    <x v="0"/>
    <n v="10"/>
    <n v="15"/>
    <d v="2013-10-15T00:00:00"/>
    <s v="Rs.200"/>
    <n v="1"/>
    <n v="200"/>
  </r>
  <r>
    <n v="18241517"/>
    <x v="4727"/>
    <n v="1"/>
    <x v="0"/>
    <s v="Gurgaon"/>
    <s v="SCO 53, 1st Floor, Main Market, Sector 29, Gurgaon"/>
    <x v="1052"/>
    <s v="Indian Rupees(Rs.)"/>
    <x v="1"/>
    <x v="0"/>
    <x v="2"/>
    <n v="391"/>
    <x v="63"/>
    <x v="2"/>
    <x v="6"/>
    <n v="10"/>
    <n v="26"/>
    <d v="2010-10-26T00:00:00"/>
    <s v="Rs.1600"/>
    <n v="1"/>
    <n v="1600"/>
  </r>
  <r>
    <n v="300066"/>
    <x v="4728"/>
    <n v="1"/>
    <x v="0"/>
    <s v="Gurgaon"/>
    <s v="117/184, Main Market, Sector 31, Gurgaon"/>
    <x v="42"/>
    <s v="Indian Rupees(Rs.)"/>
    <x v="0"/>
    <x v="1"/>
    <x v="0"/>
    <n v="23"/>
    <x v="6"/>
    <x v="11"/>
    <x v="4"/>
    <n v="10"/>
    <n v="6"/>
    <d v="2014-10-06T00:00:00"/>
    <s v="Rs.250"/>
    <n v="1"/>
    <n v="250"/>
  </r>
  <r>
    <n v="18360098"/>
    <x v="3598"/>
    <n v="1"/>
    <x v="0"/>
    <s v="Gurgaon"/>
    <s v="Shop 212, Sector 31-32 A HUDA Market, Sector 31, Gurgaon"/>
    <x v="43"/>
    <s v="Indian Rupees(Rs.)"/>
    <x v="0"/>
    <x v="1"/>
    <x v="0"/>
    <n v="5"/>
    <x v="4"/>
    <x v="13"/>
    <x v="5"/>
    <n v="10"/>
    <n v="22"/>
    <d v="2012-10-22T00:00:00"/>
    <s v="Rs.150"/>
    <n v="1"/>
    <n v="150"/>
  </r>
  <r>
    <n v="18292436"/>
    <x v="4463"/>
    <n v="1"/>
    <x v="0"/>
    <s v="Gurgaon"/>
    <s v="Ground Floor, Tower B, Cyber Park, Sector 39, Gurgaon"/>
    <x v="44"/>
    <s v="Indian Rupees(Rs.)"/>
    <x v="0"/>
    <x v="0"/>
    <x v="0"/>
    <n v="1"/>
    <x v="1"/>
    <x v="0"/>
    <x v="4"/>
    <n v="10"/>
    <n v="10"/>
    <d v="2014-10-10T00:00:00"/>
    <s v="Rs.200"/>
    <n v="1"/>
    <n v="200"/>
  </r>
  <r>
    <n v="18161601"/>
    <x v="4491"/>
    <n v="1"/>
    <x v="0"/>
    <s v="Gurgaon"/>
    <s v="Next to Discovery Wines, Village Kanhai, Sector 45, Gurgaon"/>
    <x v="2"/>
    <s v="Indian Rupees(Rs.)"/>
    <x v="0"/>
    <x v="0"/>
    <x v="1"/>
    <n v="11"/>
    <x v="10"/>
    <x v="13"/>
    <x v="5"/>
    <n v="10"/>
    <n v="15"/>
    <d v="2012-10-15T00:00:00"/>
    <s v="Rs.700"/>
    <n v="1"/>
    <n v="700"/>
  </r>
  <r>
    <n v="306976"/>
    <x v="4401"/>
    <n v="1"/>
    <x v="0"/>
    <s v="Gurgaon"/>
    <s v="1, Opposite Allahabad Bank, Sector 7 Chowk, Sector 7, Gurgaon"/>
    <x v="44"/>
    <s v="Indian Rupees(Rs.)"/>
    <x v="0"/>
    <x v="1"/>
    <x v="0"/>
    <n v="11"/>
    <x v="1"/>
    <x v="27"/>
    <x v="6"/>
    <n v="10"/>
    <n v="19"/>
    <d v="2010-10-19T00:00:00"/>
    <s v="Rs.200"/>
    <n v="1"/>
    <n v="200"/>
  </r>
  <r>
    <n v="310829"/>
    <x v="1695"/>
    <n v="1"/>
    <x v="0"/>
    <s v="Gurgaon"/>
    <s v="83-R, New Colony, Sector 7, Gurgaon"/>
    <x v="2"/>
    <s v="Indian Rupees(Rs.)"/>
    <x v="0"/>
    <x v="1"/>
    <x v="1"/>
    <n v="148"/>
    <x v="13"/>
    <x v="9"/>
    <x v="2"/>
    <n v="10"/>
    <n v="13"/>
    <d v="2018-10-13T00:00:00"/>
    <s v="Rs.800"/>
    <n v="1"/>
    <n v="800"/>
  </r>
  <r>
    <n v="9852"/>
    <x v="4729"/>
    <n v="1"/>
    <x v="0"/>
    <s v="Gurgaon"/>
    <s v="53 L, New Colony Market, Sector 7, Gurgaon"/>
    <x v="41"/>
    <s v="Indian Rupees(Rs.)"/>
    <x v="0"/>
    <x v="0"/>
    <x v="0"/>
    <n v="20"/>
    <x v="4"/>
    <x v="7"/>
    <x v="7"/>
    <n v="10"/>
    <n v="24"/>
    <d v="2017-10-24T00:00:00"/>
    <s v="Rs.150"/>
    <n v="1"/>
    <n v="150"/>
  </r>
  <r>
    <n v="358"/>
    <x v="4599"/>
    <n v="1"/>
    <x v="0"/>
    <s v="Gurgaon"/>
    <s v="D-141, Shopping Mall, Arjun Marg, DLF Phase 1, Gurgaon"/>
    <x v="3"/>
    <s v="Indian Rupees(Rs.)"/>
    <x v="0"/>
    <x v="1"/>
    <x v="1"/>
    <n v="64"/>
    <x v="10"/>
    <x v="15"/>
    <x v="1"/>
    <n v="10"/>
    <n v="27"/>
    <d v="2016-10-27T00:00:00"/>
    <s v="Rs.700"/>
    <n v="1"/>
    <n v="700"/>
  </r>
  <r>
    <n v="301383"/>
    <x v="4730"/>
    <n v="1"/>
    <x v="0"/>
    <s v="Gurgaon"/>
    <s v="Badshahpur Chowk, Vatika City, Sohna Road, Gurgaon"/>
    <x v="367"/>
    <s v="Indian Rupees(Rs.)"/>
    <x v="1"/>
    <x v="0"/>
    <x v="1"/>
    <n v="57"/>
    <x v="18"/>
    <x v="13"/>
    <x v="6"/>
    <n v="10"/>
    <n v="4"/>
    <d v="2010-10-04T00:00:00"/>
    <s v="Rs.750"/>
    <n v="1"/>
    <n v="750"/>
  </r>
  <r>
    <n v="303003"/>
    <x v="1131"/>
    <n v="1"/>
    <x v="0"/>
    <s v="Gurgaon"/>
    <s v="Ground Floor, Spazedge Mall, Sohna Road, Gurgaon"/>
    <x v="372"/>
    <s v="Indian Rupees(Rs.)"/>
    <x v="1"/>
    <x v="1"/>
    <x v="2"/>
    <n v="83"/>
    <x v="58"/>
    <x v="17"/>
    <x v="3"/>
    <n v="10"/>
    <n v="6"/>
    <d v="2011-10-06T00:00:00"/>
    <s v="Rs.1500"/>
    <n v="1"/>
    <n v="1500"/>
  </r>
  <r>
    <n v="18415385"/>
    <x v="4731"/>
    <n v="1"/>
    <x v="0"/>
    <s v="Gurgaon"/>
    <s v="Unit 31 - 32, Ground Floor, Vipul Trade Centre, Sector 48, Sohna Road, Gurgaon"/>
    <x v="202"/>
    <s v="Indian Rupees(Rs.)"/>
    <x v="1"/>
    <x v="0"/>
    <x v="2"/>
    <n v="28"/>
    <x v="57"/>
    <x v="3"/>
    <x v="0"/>
    <n v="10"/>
    <n v="28"/>
    <d v="2013-10-28T00:00:00"/>
    <s v="Rs.1100"/>
    <n v="1"/>
    <n v="1100"/>
  </r>
  <r>
    <n v="304564"/>
    <x v="3739"/>
    <n v="1"/>
    <x v="0"/>
    <s v="Gurgaon"/>
    <s v="Main Market, Wazirabad, Near South City 2, Gurgaon"/>
    <x v="802"/>
    <s v="Indian Rupees(Rs.)"/>
    <x v="0"/>
    <x v="0"/>
    <x v="0"/>
    <n v="9"/>
    <x v="3"/>
    <x v="27"/>
    <x v="2"/>
    <n v="10"/>
    <n v="4"/>
    <d v="2018-10-04T00:00:00"/>
    <s v="Rs.100"/>
    <n v="1"/>
    <n v="100"/>
  </r>
  <r>
    <n v="1216"/>
    <x v="4732"/>
    <n v="1"/>
    <x v="0"/>
    <s v="Gurgaon"/>
    <s v="A-112 &amp; 114, Supermart 1, DLF Phase 4, Gurgaon"/>
    <x v="1053"/>
    <s v="Indian Rupees(Rs.)"/>
    <x v="1"/>
    <x v="1"/>
    <x v="1"/>
    <n v="199"/>
    <x v="8"/>
    <x v="15"/>
    <x v="4"/>
    <n v="10"/>
    <n v="26"/>
    <d v="2014-10-26T00:00:00"/>
    <s v="Rs.650"/>
    <n v="1"/>
    <n v="650"/>
  </r>
  <r>
    <n v="18391189"/>
    <x v="4733"/>
    <n v="1"/>
    <x v="0"/>
    <s v="Gurgaon"/>
    <s v="B 286, Phase-1, Sushant Lok, Gurgaon"/>
    <x v="22"/>
    <s v="Indian Rupees(Rs.)"/>
    <x v="0"/>
    <x v="0"/>
    <x v="2"/>
    <n v="16"/>
    <x v="15"/>
    <x v="4"/>
    <x v="2"/>
    <n v="10"/>
    <n v="6"/>
    <d v="2018-10-06T00:00:00"/>
    <s v="Rs.1000"/>
    <n v="1"/>
    <n v="1000"/>
  </r>
  <r>
    <n v="18363405"/>
    <x v="4734"/>
    <n v="1"/>
    <x v="0"/>
    <s v="Gurgaon"/>
    <s v="G35, Sushant Shopping arcade, Sushant Lok 1, Gurgaon, Delhi NCR, Sushant Lok, Gurgaon"/>
    <x v="1054"/>
    <s v="Indian Rupees(Rs.)"/>
    <x v="0"/>
    <x v="1"/>
    <x v="0"/>
    <n v="25"/>
    <x v="1"/>
    <x v="21"/>
    <x v="5"/>
    <n v="10"/>
    <n v="5"/>
    <d v="2012-10-05T00:00:00"/>
    <s v="Rs.200"/>
    <n v="1"/>
    <n v="200"/>
  </r>
  <r>
    <n v="18420454"/>
    <x v="4735"/>
    <n v="1"/>
    <x v="0"/>
    <s v="Gurgaon"/>
    <s v="G229, Sushant Shopping Arcade, Sushant Lok, Gurgaon"/>
    <x v="202"/>
    <s v="Indian Rupees(Rs.)"/>
    <x v="0"/>
    <x v="1"/>
    <x v="1"/>
    <n v="27"/>
    <x v="10"/>
    <x v="19"/>
    <x v="2"/>
    <n v="10"/>
    <n v="3"/>
    <d v="2018-10-03T00:00:00"/>
    <s v="Rs.700"/>
    <n v="1"/>
    <n v="700"/>
  </r>
  <r>
    <n v="313299"/>
    <x v="4736"/>
    <n v="1"/>
    <x v="0"/>
    <s v="New Delhi"/>
    <s v="71, 1st Floor, Khan Market, New Delhi"/>
    <x v="686"/>
    <s v="Indian Rupees(Rs.)"/>
    <x v="0"/>
    <x v="0"/>
    <x v="3"/>
    <n v="551"/>
    <x v="76"/>
    <x v="12"/>
    <x v="4"/>
    <n v="3"/>
    <n v="19"/>
    <d v="2014-03-19T00:00:00"/>
    <s v="Rs.2000"/>
    <n v="1"/>
    <n v="2000"/>
  </r>
  <r>
    <n v="309377"/>
    <x v="1057"/>
    <n v="1"/>
    <x v="0"/>
    <s v="Gurgaon"/>
    <s v="G-44/A, The Sapphire Mall, Opposite Orchid Petals, Sector 49, Near, Sohna Road, Gurgaon"/>
    <x v="2"/>
    <s v="Indian Rupees(Rs.)"/>
    <x v="0"/>
    <x v="0"/>
    <x v="1"/>
    <n v="96"/>
    <x v="8"/>
    <x v="15"/>
    <x v="7"/>
    <n v="10"/>
    <n v="15"/>
    <d v="2017-10-15T00:00:00"/>
    <s v="Rs.650"/>
    <n v="1"/>
    <n v="650"/>
  </r>
  <r>
    <n v="3943"/>
    <x v="4737"/>
    <n v="1"/>
    <x v="0"/>
    <s v="New Delhi"/>
    <s v="Le Meridien, Windsor Place, Janpath, New Delhi"/>
    <x v="33"/>
    <s v="Indian Rupees(Rs.)"/>
    <x v="0"/>
    <x v="0"/>
    <x v="3"/>
    <n v="20"/>
    <x v="76"/>
    <x v="15"/>
    <x v="5"/>
    <n v="3"/>
    <n v="23"/>
    <d v="2012-03-23T00:00:00"/>
    <s v="Rs.2000"/>
    <n v="1"/>
    <n v="2000"/>
  </r>
  <r>
    <n v="18374686"/>
    <x v="4738"/>
    <n v="1"/>
    <x v="0"/>
    <s v="Gurgaon"/>
    <s v="Vanijya Nikunj, Near Income Tax Office, Phase 5, Udyog Vihar, Gurgaon"/>
    <x v="66"/>
    <s v="Indian Rupees(Rs.)"/>
    <x v="1"/>
    <x v="0"/>
    <x v="1"/>
    <n v="11"/>
    <x v="13"/>
    <x v="13"/>
    <x v="6"/>
    <n v="10"/>
    <n v="18"/>
    <d v="2010-10-18T00:00:00"/>
    <s v="Rs.800"/>
    <n v="1"/>
    <n v="800"/>
  </r>
  <r>
    <n v="18175242"/>
    <x v="4739"/>
    <n v="1"/>
    <x v="0"/>
    <s v="Gurgaon"/>
    <s v="Udyog Vihar, Gurgaon"/>
    <x v="22"/>
    <s v="Indian Rupees(Rs.)"/>
    <x v="0"/>
    <x v="0"/>
    <x v="0"/>
    <n v="4"/>
    <x v="4"/>
    <x v="20"/>
    <x v="2"/>
    <n v="10"/>
    <n v="7"/>
    <d v="2018-10-07T00:00:00"/>
    <s v="Rs.150"/>
    <n v="1"/>
    <n v="150"/>
  </r>
  <r>
    <n v="302239"/>
    <x v="4740"/>
    <n v="1"/>
    <x v="0"/>
    <s v="Gurgaon"/>
    <s v="Block 4, Unitech Infospace, Opposite IDPL, Old Delhi Gurgaon Road, Sector 21, Gurgaon"/>
    <x v="660"/>
    <s v="Indian Rupees(Rs.)"/>
    <x v="1"/>
    <x v="0"/>
    <x v="1"/>
    <n v="76"/>
    <x v="13"/>
    <x v="7"/>
    <x v="7"/>
    <n v="10"/>
    <n v="23"/>
    <d v="2017-10-23T00:00:00"/>
    <s v="Rs.800"/>
    <n v="1"/>
    <n v="800"/>
  </r>
  <r>
    <n v="18391141"/>
    <x v="2546"/>
    <n v="1"/>
    <x v="0"/>
    <s v="Gurgaon"/>
    <s v="Shop 46, Huda Market Sector 40, Near Sector 31, Gurgaon"/>
    <x v="12"/>
    <s v="Indian Rupees(Rs.)"/>
    <x v="0"/>
    <x v="0"/>
    <x v="0"/>
    <n v="1"/>
    <x v="0"/>
    <x v="0"/>
    <x v="5"/>
    <n v="9"/>
    <n v="11"/>
    <d v="2012-09-11T00:00:00"/>
    <s v="Rs.300"/>
    <n v="1"/>
    <n v="300"/>
  </r>
  <r>
    <n v="18423797"/>
    <x v="4741"/>
    <n v="1"/>
    <x v="0"/>
    <s v="Gurgaon"/>
    <s v="Sector 56, Gurgaon"/>
    <x v="0"/>
    <s v="Indian Rupees(Rs.)"/>
    <x v="0"/>
    <x v="0"/>
    <x v="0"/>
    <n v="6"/>
    <x v="0"/>
    <x v="10"/>
    <x v="6"/>
    <n v="9"/>
    <n v="19"/>
    <d v="2010-09-19T00:00:00"/>
    <s v="Rs.300"/>
    <n v="1"/>
    <n v="300"/>
  </r>
  <r>
    <n v="6897"/>
    <x v="4742"/>
    <n v="1"/>
    <x v="0"/>
    <s v="Gurgaon"/>
    <s v="1A/1, Circular Road, New Colony, Sector 7, Gurgaon"/>
    <x v="12"/>
    <s v="Indian Rupees(Rs.)"/>
    <x v="0"/>
    <x v="0"/>
    <x v="0"/>
    <n v="94"/>
    <x v="0"/>
    <x v="4"/>
    <x v="2"/>
    <n v="9"/>
    <n v="11"/>
    <d v="2018-09-11T00:00:00"/>
    <s v="Rs.300"/>
    <n v="1"/>
    <n v="300"/>
  </r>
  <r>
    <n v="18241498"/>
    <x v="4743"/>
    <n v="1"/>
    <x v="0"/>
    <s v="Gurgaon"/>
    <s v="DLF Phase 3, Gurgaon"/>
    <x v="1055"/>
    <s v="Indian Rupees(Rs.)"/>
    <x v="0"/>
    <x v="0"/>
    <x v="0"/>
    <n v="162"/>
    <x v="0"/>
    <x v="19"/>
    <x v="0"/>
    <n v="8"/>
    <n v="13"/>
    <d v="2013-08-13T00:00:00"/>
    <s v="Rs.300"/>
    <n v="1"/>
    <n v="300"/>
  </r>
  <r>
    <n v="309341"/>
    <x v="4320"/>
    <n v="1"/>
    <x v="0"/>
    <s v="Gurgaon"/>
    <s v="Near Yamaha Showroom, Ashok Vihar, Near, Palam Vihar, Gurgaon"/>
    <x v="0"/>
    <s v="Indian Rupees(Rs.)"/>
    <x v="0"/>
    <x v="0"/>
    <x v="0"/>
    <n v="2"/>
    <x v="0"/>
    <x v="0"/>
    <x v="3"/>
    <n v="8"/>
    <n v="24"/>
    <d v="2011-08-24T00:00:00"/>
    <s v="Rs.300"/>
    <n v="1"/>
    <n v="300"/>
  </r>
  <r>
    <n v="18133490"/>
    <x v="4744"/>
    <n v="1"/>
    <x v="0"/>
    <s v="Gurgaon"/>
    <s v="450, Bhim Nagar, Near Ram Lila Ground, Sector 14, Gurgaon"/>
    <x v="21"/>
    <s v="Indian Rupees(Rs.)"/>
    <x v="0"/>
    <x v="1"/>
    <x v="0"/>
    <n v="36"/>
    <x v="0"/>
    <x v="15"/>
    <x v="7"/>
    <n v="8"/>
    <n v="5"/>
    <d v="2017-08-05T00:00:00"/>
    <s v="Rs.300"/>
    <n v="1"/>
    <n v="300"/>
  </r>
  <r>
    <n v="17953920"/>
    <x v="4745"/>
    <n v="1"/>
    <x v="0"/>
    <s v="Gurgaon"/>
    <s v="Shop 96, Main Jharsa Road, Sector 15/1, Sector 15, Gurgaon"/>
    <x v="42"/>
    <s v="Indian Rupees(Rs.)"/>
    <x v="0"/>
    <x v="0"/>
    <x v="0"/>
    <n v="4"/>
    <x v="0"/>
    <x v="20"/>
    <x v="0"/>
    <n v="8"/>
    <n v="1"/>
    <d v="2013-08-01T00:00:00"/>
    <s v="Rs.300"/>
    <n v="1"/>
    <n v="300"/>
  </r>
  <r>
    <n v="18285721"/>
    <x v="2415"/>
    <n v="1"/>
    <x v="0"/>
    <s v="Gurgaon"/>
    <s v="Shop 163, HUDA Market, Sector 31, Gurgaon"/>
    <x v="708"/>
    <s v="Indian Rupees(Rs.)"/>
    <x v="0"/>
    <x v="0"/>
    <x v="0"/>
    <n v="7"/>
    <x v="0"/>
    <x v="6"/>
    <x v="3"/>
    <n v="8"/>
    <n v="15"/>
    <d v="2011-08-15T00:00:00"/>
    <s v="Rs.300"/>
    <n v="1"/>
    <n v="300"/>
  </r>
  <r>
    <n v="18472639"/>
    <x v="4746"/>
    <n v="1"/>
    <x v="0"/>
    <s v="Gurgaon"/>
    <s v="A 269, Ground Floor, Sushant Lok 2 , Sector 55, Near Sector 56, Gurgaon"/>
    <x v="21"/>
    <s v="Indian Rupees(Rs.)"/>
    <x v="0"/>
    <x v="1"/>
    <x v="0"/>
    <n v="6"/>
    <x v="0"/>
    <x v="10"/>
    <x v="2"/>
    <n v="8"/>
    <n v="24"/>
    <d v="2018-08-24T00:00:00"/>
    <s v="Rs.300"/>
    <n v="1"/>
    <n v="300"/>
  </r>
  <r>
    <n v="4215"/>
    <x v="4747"/>
    <n v="1"/>
    <x v="0"/>
    <s v="Gurgaon"/>
    <s v="G-28, Sushant Shopping Arcade, Phase 1, Sushant Lok, Gurgaon"/>
    <x v="22"/>
    <s v="Indian Rupees(Rs.)"/>
    <x v="0"/>
    <x v="1"/>
    <x v="0"/>
    <n v="15"/>
    <x v="0"/>
    <x v="11"/>
    <x v="1"/>
    <n v="8"/>
    <n v="20"/>
    <d v="2016-08-20T00:00:00"/>
    <s v="Rs.300"/>
    <n v="1"/>
    <n v="300"/>
  </r>
  <r>
    <n v="18237348"/>
    <x v="4748"/>
    <n v="1"/>
    <x v="0"/>
    <s v="Gurgaon"/>
    <s v="Unitech Infospace, Sector 21, Gurgaon"/>
    <x v="64"/>
    <s v="Indian Rupees(Rs.)"/>
    <x v="0"/>
    <x v="0"/>
    <x v="0"/>
    <n v="1"/>
    <x v="0"/>
    <x v="0"/>
    <x v="7"/>
    <n v="8"/>
    <n v="20"/>
    <d v="2017-08-20T00:00:00"/>
    <s v="Rs.300"/>
    <n v="1"/>
    <n v="300"/>
  </r>
  <r>
    <n v="18391156"/>
    <x v="4749"/>
    <n v="1"/>
    <x v="0"/>
    <s v="Gurgaon"/>
    <s v="First Floor, DLF Mega Mall, DLF Phase 1, Gurgaon"/>
    <x v="572"/>
    <s v="Indian Rupees(Rs.)"/>
    <x v="0"/>
    <x v="0"/>
    <x v="0"/>
    <n v="13"/>
    <x v="0"/>
    <x v="15"/>
    <x v="5"/>
    <n v="7"/>
    <n v="13"/>
    <d v="2012-07-13T00:00:00"/>
    <s v="Rs.300"/>
    <n v="1"/>
    <n v="300"/>
  </r>
  <r>
    <n v="4171"/>
    <x v="4750"/>
    <n v="1"/>
    <x v="0"/>
    <s v="Gurgaon"/>
    <s v="U-6/50, Near Yashwant Department Store, DLF Phase 3, Gurgaon"/>
    <x v="1056"/>
    <s v="Indian Rupees(Rs.)"/>
    <x v="0"/>
    <x v="1"/>
    <x v="0"/>
    <n v="319"/>
    <x v="0"/>
    <x v="7"/>
    <x v="2"/>
    <n v="7"/>
    <n v="11"/>
    <d v="2018-07-11T00:00:00"/>
    <s v="Rs.300"/>
    <n v="1"/>
    <n v="300"/>
  </r>
  <r>
    <n v="18334445"/>
    <x v="4751"/>
    <n v="1"/>
    <x v="0"/>
    <s v="Gurgaon"/>
    <s v="Shop 7, Opposite to Universal Gym, Numberdar Market, Chakkarpur, Gurgaon, MG Road, Gurgaon"/>
    <x v="20"/>
    <s v="Indian Rupees(Rs.)"/>
    <x v="0"/>
    <x v="1"/>
    <x v="0"/>
    <n v="21"/>
    <x v="0"/>
    <x v="11"/>
    <x v="0"/>
    <n v="7"/>
    <n v="12"/>
    <d v="2013-07-12T00:00:00"/>
    <s v="Rs.300"/>
    <n v="1"/>
    <n v="300"/>
  </r>
  <r>
    <n v="18485789"/>
    <x v="4742"/>
    <n v="1"/>
    <x v="0"/>
    <s v="Gurgaon"/>
    <s v="Shop 32, HUDA Market, Sector 22, Gurgaon"/>
    <x v="12"/>
    <s v="Indian Rupees(Rs.)"/>
    <x v="0"/>
    <x v="0"/>
    <x v="0"/>
    <n v="2"/>
    <x v="0"/>
    <x v="0"/>
    <x v="8"/>
    <n v="7"/>
    <n v="22"/>
    <d v="2015-07-22T00:00:00"/>
    <s v="Rs.300"/>
    <n v="1"/>
    <n v="300"/>
  </r>
  <r>
    <n v="18265424"/>
    <x v="310"/>
    <n v="1"/>
    <x v="0"/>
    <s v="Gurgaon"/>
    <s v="HUDA Market, Sector 56, Gurgaon"/>
    <x v="61"/>
    <s v="Indian Rupees(Rs.)"/>
    <x v="0"/>
    <x v="0"/>
    <x v="0"/>
    <n v="7"/>
    <x v="0"/>
    <x v="11"/>
    <x v="0"/>
    <n v="7"/>
    <n v="23"/>
    <d v="2013-07-23T00:00:00"/>
    <s v="Rs.300"/>
    <n v="1"/>
    <n v="300"/>
  </r>
  <r>
    <n v="5935"/>
    <x v="2503"/>
    <n v="1"/>
    <x v="0"/>
    <s v="Gurgaon"/>
    <s v="Asf, Insignia, Gwal Pahari, Gurgaon-Faridabad Road, Sector 56, Gurgaon"/>
    <x v="133"/>
    <s v="Indian Rupees(Rs.)"/>
    <x v="0"/>
    <x v="0"/>
    <x v="0"/>
    <n v="3"/>
    <x v="0"/>
    <x v="0"/>
    <x v="2"/>
    <n v="7"/>
    <n v="2"/>
    <d v="2018-07-02T00:00:00"/>
    <s v="Rs.300"/>
    <n v="1"/>
    <n v="300"/>
  </r>
  <r>
    <n v="18138446"/>
    <x v="2415"/>
    <n v="1"/>
    <x v="0"/>
    <s v="Gurgaon"/>
    <s v="Shop 4, Near Genpact, DLF Phase 5, Gurgaon"/>
    <x v="708"/>
    <s v="Indian Rupees(Rs.)"/>
    <x v="0"/>
    <x v="1"/>
    <x v="0"/>
    <n v="39"/>
    <x v="0"/>
    <x v="7"/>
    <x v="1"/>
    <n v="6"/>
    <n v="1"/>
    <d v="2016-06-01T00:00:00"/>
    <s v="Rs.300"/>
    <n v="1"/>
    <n v="300"/>
  </r>
  <r>
    <n v="18252419"/>
    <x v="4742"/>
    <n v="1"/>
    <x v="0"/>
    <s v="Gurgaon"/>
    <s v="Shop 140, Main Market, Opposite Hanuman Mandir, Sector 14, Gurgaon"/>
    <x v="12"/>
    <s v="Indian Rupees(Rs.)"/>
    <x v="0"/>
    <x v="0"/>
    <x v="0"/>
    <n v="20"/>
    <x v="0"/>
    <x v="13"/>
    <x v="4"/>
    <n v="6"/>
    <n v="28"/>
    <d v="2014-06-28T00:00:00"/>
    <s v="Rs.300"/>
    <n v="1"/>
    <n v="300"/>
  </r>
  <r>
    <n v="853"/>
    <x v="384"/>
    <n v="1"/>
    <x v="0"/>
    <s v="Gurgaon"/>
    <s v="SCO 17, Near Huda Office, Sector 14, Gurgaon"/>
    <x v="1057"/>
    <s v="Indian Rupees(Rs.)"/>
    <x v="0"/>
    <x v="0"/>
    <x v="0"/>
    <n v="69"/>
    <x v="0"/>
    <x v="15"/>
    <x v="1"/>
    <n v="6"/>
    <n v="11"/>
    <d v="2016-06-11T00:00:00"/>
    <s v="Rs.300"/>
    <n v="1"/>
    <n v="300"/>
  </r>
  <r>
    <n v="18489522"/>
    <x v="4752"/>
    <n v="1"/>
    <x v="0"/>
    <s v="Gurgaon"/>
    <s v="Plot 203, Sector 17A, Sector 17, Gurgaon"/>
    <x v="45"/>
    <s v="Indian Rupees(Rs.)"/>
    <x v="0"/>
    <x v="0"/>
    <x v="0"/>
    <n v="1"/>
    <x v="0"/>
    <x v="0"/>
    <x v="0"/>
    <n v="6"/>
    <n v="1"/>
    <d v="2013-06-01T00:00:00"/>
    <s v="Rs.300"/>
    <n v="1"/>
    <n v="300"/>
  </r>
  <r>
    <n v="304700"/>
    <x v="4753"/>
    <n v="1"/>
    <x v="0"/>
    <s v="Gurgaon"/>
    <s v="Near IndusInd Bank ATM, Main Madanpuri Road, Old Railway Road, Gurgaon"/>
    <x v="0"/>
    <s v="Indian Rupees(Rs.)"/>
    <x v="0"/>
    <x v="0"/>
    <x v="0"/>
    <n v="3"/>
    <x v="0"/>
    <x v="0"/>
    <x v="3"/>
    <n v="5"/>
    <n v="20"/>
    <d v="2011-05-20T00:00:00"/>
    <s v="Rs.300"/>
    <n v="1"/>
    <n v="300"/>
  </r>
  <r>
    <n v="6896"/>
    <x v="4754"/>
    <n v="1"/>
    <x v="0"/>
    <s v="Gurgaon"/>
    <s v="Shop 109, HUDA Market, Sector 40, Near, Sector 31, Gurgaon"/>
    <x v="60"/>
    <s v="Indian Rupees(Rs.)"/>
    <x v="0"/>
    <x v="0"/>
    <x v="0"/>
    <n v="39"/>
    <x v="0"/>
    <x v="11"/>
    <x v="3"/>
    <n v="5"/>
    <n v="11"/>
    <d v="2011-05-11T00:00:00"/>
    <s v="Rs.300"/>
    <n v="1"/>
    <n v="300"/>
  </r>
  <r>
    <n v="18235155"/>
    <x v="2415"/>
    <n v="1"/>
    <x v="0"/>
    <s v="Gurgaon"/>
    <s v="SF-27, DLF Galleria, DLF Phase 4, Gurgaon"/>
    <x v="708"/>
    <s v="Indian Rupees(Rs.)"/>
    <x v="0"/>
    <x v="1"/>
    <x v="0"/>
    <n v="74"/>
    <x v="0"/>
    <x v="5"/>
    <x v="1"/>
    <n v="4"/>
    <n v="4"/>
    <d v="2016-04-04T00:00:00"/>
    <s v="Rs.300"/>
    <n v="1"/>
    <n v="300"/>
  </r>
  <r>
    <n v="18383489"/>
    <x v="610"/>
    <n v="1"/>
    <x v="0"/>
    <s v="Gurgaon"/>
    <s v="1st Floor, Near Phase 3 Rapid Metro Station, DLF Phase 3, Gurgaon"/>
    <x v="311"/>
    <s v="Indian Rupees(Rs.)"/>
    <x v="0"/>
    <x v="0"/>
    <x v="0"/>
    <n v="15"/>
    <x v="0"/>
    <x v="11"/>
    <x v="7"/>
    <n v="4"/>
    <n v="22"/>
    <d v="2017-04-22T00:00:00"/>
    <s v="Rs.300"/>
    <n v="1"/>
    <n v="300"/>
  </r>
  <r>
    <n v="18280305"/>
    <x v="4755"/>
    <n v="1"/>
    <x v="0"/>
    <s v="Gurgaon"/>
    <s v="U-25/27, Ground Floor, DLF Phase 3, Gurgaon"/>
    <x v="3"/>
    <s v="Indian Rupees(Rs.)"/>
    <x v="0"/>
    <x v="0"/>
    <x v="0"/>
    <n v="26"/>
    <x v="0"/>
    <x v="7"/>
    <x v="1"/>
    <n v="4"/>
    <n v="12"/>
    <d v="2016-04-12T00:00:00"/>
    <s v="Rs.300"/>
    <n v="1"/>
    <n v="300"/>
  </r>
  <r>
    <n v="18306548"/>
    <x v="2503"/>
    <n v="1"/>
    <x v="0"/>
    <s v="Gurgaon"/>
    <s v="JMD Megapolis, Sector 48, Sohna Road, Gurgaon"/>
    <x v="133"/>
    <s v="Indian Rupees(Rs.)"/>
    <x v="0"/>
    <x v="1"/>
    <x v="0"/>
    <n v="41"/>
    <x v="0"/>
    <x v="4"/>
    <x v="3"/>
    <n v="4"/>
    <n v="6"/>
    <d v="2011-04-06T00:00:00"/>
    <s v="Rs.300"/>
    <n v="1"/>
    <n v="300"/>
  </r>
  <r>
    <n v="313408"/>
    <x v="4756"/>
    <n v="1"/>
    <x v="0"/>
    <s v="Gurgaon"/>
    <s v="Sector 45, Gurgaon"/>
    <x v="0"/>
    <s v="Indian Rupees(Rs.)"/>
    <x v="0"/>
    <x v="0"/>
    <x v="0"/>
    <n v="3"/>
    <x v="0"/>
    <x v="0"/>
    <x v="5"/>
    <n v="4"/>
    <n v="15"/>
    <d v="2012-04-15T00:00:00"/>
    <s v="Rs.300"/>
    <n v="1"/>
    <n v="300"/>
  </r>
  <r>
    <n v="18420450"/>
    <x v="4757"/>
    <n v="1"/>
    <x v="0"/>
    <s v="Gurgaon"/>
    <s v="A-137, Lower Ground Floor, Supermart 1, DLF Phase 4, Gurgaon"/>
    <x v="572"/>
    <s v="Indian Rupees(Rs.)"/>
    <x v="0"/>
    <x v="1"/>
    <x v="0"/>
    <n v="94"/>
    <x v="0"/>
    <x v="3"/>
    <x v="0"/>
    <n v="4"/>
    <n v="24"/>
    <d v="2013-04-24T00:00:00"/>
    <s v="Rs.300"/>
    <n v="1"/>
    <n v="300"/>
  </r>
  <r>
    <n v="312555"/>
    <x v="4758"/>
    <n v="1"/>
    <x v="0"/>
    <s v="Gurgaon"/>
    <s v="Shop 137-D, Ground Floor, Sushant Shopping Arcade, Sushant Lok, Gurgaon"/>
    <x v="86"/>
    <s v="Indian Rupees(Rs.)"/>
    <x v="0"/>
    <x v="1"/>
    <x v="0"/>
    <n v="41"/>
    <x v="0"/>
    <x v="29"/>
    <x v="6"/>
    <n v="4"/>
    <n v="3"/>
    <d v="2010-04-03T00:00:00"/>
    <s v="Rs.300"/>
    <n v="1"/>
    <n v="300"/>
  </r>
  <r>
    <n v="18492107"/>
    <x v="4759"/>
    <n v="1"/>
    <x v="0"/>
    <s v="Gurgaon"/>
    <s v="U-10/25, DLF phase 3, Gurgaon, Haryana-122001, DLF Phase 3, Gurgaon"/>
    <x v="25"/>
    <s v="Indian Rupees(Rs.)"/>
    <x v="0"/>
    <x v="0"/>
    <x v="0"/>
    <n v="19"/>
    <x v="0"/>
    <x v="4"/>
    <x v="4"/>
    <n v="3"/>
    <n v="16"/>
    <d v="2014-03-16T00:00:00"/>
    <s v="Rs.300"/>
    <n v="1"/>
    <n v="300"/>
  </r>
  <r>
    <n v="18237324"/>
    <x v="4760"/>
    <n v="1"/>
    <x v="0"/>
    <s v="Gurgaon"/>
    <s v="U-9/26, DLF Phase 3, Gurgaon"/>
    <x v="0"/>
    <s v="Indian Rupees(Rs.)"/>
    <x v="0"/>
    <x v="1"/>
    <x v="0"/>
    <n v="27"/>
    <x v="0"/>
    <x v="9"/>
    <x v="3"/>
    <n v="3"/>
    <n v="9"/>
    <d v="2011-03-09T00:00:00"/>
    <s v="Rs.300"/>
    <n v="1"/>
    <n v="300"/>
  </r>
  <r>
    <n v="2620"/>
    <x v="4761"/>
    <n v="1"/>
    <x v="0"/>
    <s v="Gurgaon"/>
    <s v="158, Sector 14 Market, Sector 14, Gurgaon"/>
    <x v="311"/>
    <s v="Indian Rupees(Rs.)"/>
    <x v="0"/>
    <x v="0"/>
    <x v="0"/>
    <n v="25"/>
    <x v="0"/>
    <x v="4"/>
    <x v="8"/>
    <n v="3"/>
    <n v="1"/>
    <d v="2015-03-01T00:00:00"/>
    <s v="Rs.300"/>
    <n v="1"/>
    <n v="300"/>
  </r>
  <r>
    <n v="311534"/>
    <x v="4762"/>
    <n v="1"/>
    <x v="0"/>
    <s v="Gurgaon"/>
    <s v="SCO 86, 2nd Floor, District Shopping Centre, Sector 56, Gurgaon"/>
    <x v="21"/>
    <s v="Indian Rupees(Rs.)"/>
    <x v="0"/>
    <x v="0"/>
    <x v="0"/>
    <n v="14"/>
    <x v="0"/>
    <x v="15"/>
    <x v="2"/>
    <n v="3"/>
    <n v="1"/>
    <d v="2018-03-01T00:00:00"/>
    <s v="Rs.300"/>
    <n v="1"/>
    <n v="300"/>
  </r>
  <r>
    <n v="310500"/>
    <x v="4763"/>
    <n v="1"/>
    <x v="0"/>
    <s v="Gurgaon"/>
    <s v="Near Omaxe City Center Mall, Sohna Road, Gurgaon"/>
    <x v="72"/>
    <s v="Indian Rupees(Rs.)"/>
    <x v="0"/>
    <x v="0"/>
    <x v="0"/>
    <n v="54"/>
    <x v="0"/>
    <x v="4"/>
    <x v="6"/>
    <n v="3"/>
    <n v="19"/>
    <d v="2010-03-19T00:00:00"/>
    <s v="Rs.300"/>
    <n v="1"/>
    <n v="300"/>
  </r>
  <r>
    <n v="18354631"/>
    <x v="4764"/>
    <n v="1"/>
    <x v="0"/>
    <s v="Gurgaon"/>
    <s v="2513, Near Gold Souk Mall, C Block,  Sushant Lok, Gurgaon"/>
    <x v="12"/>
    <s v="Indian Rupees(Rs.)"/>
    <x v="0"/>
    <x v="1"/>
    <x v="0"/>
    <n v="65"/>
    <x v="0"/>
    <x v="21"/>
    <x v="8"/>
    <n v="3"/>
    <n v="14"/>
    <d v="2015-03-14T00:00:00"/>
    <s v="Rs.300"/>
    <n v="1"/>
    <n v="300"/>
  </r>
  <r>
    <n v="18223957"/>
    <x v="4765"/>
    <n v="1"/>
    <x v="0"/>
    <s v="Gurgaon"/>
    <s v="Near Rapid Metro, DLF Phase 3, Gurgaon"/>
    <x v="43"/>
    <s v="Indian Rupees(Rs.)"/>
    <x v="0"/>
    <x v="0"/>
    <x v="0"/>
    <n v="14"/>
    <x v="0"/>
    <x v="15"/>
    <x v="2"/>
    <n v="2"/>
    <n v="23"/>
    <d v="2018-02-23T00:00:00"/>
    <s v="Rs.300"/>
    <n v="1"/>
    <n v="300"/>
  </r>
  <r>
    <n v="300538"/>
    <x v="4498"/>
    <n v="1"/>
    <x v="0"/>
    <s v="Gurgaon"/>
    <s v="3, Ground Floor, Vakil Market, Chakkarpur, MG Road, Gurgaon"/>
    <x v="64"/>
    <s v="Indian Rupees(Rs.)"/>
    <x v="0"/>
    <x v="0"/>
    <x v="0"/>
    <n v="45"/>
    <x v="0"/>
    <x v="27"/>
    <x v="2"/>
    <n v="2"/>
    <n v="28"/>
    <d v="2018-02-28T00:00:00"/>
    <s v="Rs.300"/>
    <n v="1"/>
    <n v="300"/>
  </r>
  <r>
    <n v="308726"/>
    <x v="4712"/>
    <n v="1"/>
    <x v="0"/>
    <s v="Gurgaon"/>
    <s v="Opposite B &amp; C Block Gate, Near Spanish Court, Palam Vihar, Gurgaon"/>
    <x v="1058"/>
    <s v="Indian Rupees(Rs.)"/>
    <x v="0"/>
    <x v="0"/>
    <x v="0"/>
    <n v="4"/>
    <x v="0"/>
    <x v="10"/>
    <x v="3"/>
    <n v="2"/>
    <n v="6"/>
    <d v="2011-02-06T00:00:00"/>
    <s v="Rs.300"/>
    <n v="1"/>
    <n v="300"/>
  </r>
  <r>
    <n v="18492641"/>
    <x v="4766"/>
    <n v="1"/>
    <x v="0"/>
    <s v="Gurgaon"/>
    <s v="Shop 105, Main Market, Sector 22, Gurgaon, Delhi NCR"/>
    <x v="62"/>
    <s v="Indian Rupees(Rs.)"/>
    <x v="0"/>
    <x v="0"/>
    <x v="0"/>
    <n v="2"/>
    <x v="0"/>
    <x v="0"/>
    <x v="3"/>
    <n v="2"/>
    <n v="26"/>
    <d v="2011-02-26T00:00:00"/>
    <s v="Rs.300"/>
    <n v="1"/>
    <n v="300"/>
  </r>
  <r>
    <n v="303174"/>
    <x v="4767"/>
    <n v="1"/>
    <x v="0"/>
    <s v="Gurgaon"/>
    <s v="Flat 122, Jasmanium 2, Vatika City, Sector 49, Near Sohna Road, Gurgaon"/>
    <x v="1059"/>
    <s v="Indian Rupees(Rs.)"/>
    <x v="0"/>
    <x v="0"/>
    <x v="0"/>
    <n v="37"/>
    <x v="0"/>
    <x v="9"/>
    <x v="7"/>
    <n v="2"/>
    <n v="21"/>
    <d v="2017-02-21T00:00:00"/>
    <s v="Rs.300"/>
    <n v="1"/>
    <n v="300"/>
  </r>
  <r>
    <n v="18350125"/>
    <x v="2503"/>
    <n v="1"/>
    <x v="0"/>
    <s v="Gurgaon"/>
    <s v="Unit 7, SEZ Block 4 Aminity, Unitech Infospace, Sector 21, Gurgaon"/>
    <x v="133"/>
    <s v="Indian Rupees(Rs.)"/>
    <x v="0"/>
    <x v="0"/>
    <x v="0"/>
    <n v="25"/>
    <x v="0"/>
    <x v="11"/>
    <x v="4"/>
    <n v="2"/>
    <n v="1"/>
    <d v="2014-02-01T00:00:00"/>
    <s v="Rs.300"/>
    <n v="1"/>
    <n v="300"/>
  </r>
  <r>
    <n v="311736"/>
    <x v="2440"/>
    <n v="1"/>
    <x v="0"/>
    <s v="Gurgaon"/>
    <s v="Ground Floor, DLF Mega Mall, DLF Phase 1, Gurgaon"/>
    <x v="44"/>
    <s v="Indian Rupees(Rs.)"/>
    <x v="0"/>
    <x v="0"/>
    <x v="0"/>
    <n v="3"/>
    <x v="0"/>
    <x v="0"/>
    <x v="0"/>
    <n v="1"/>
    <n v="28"/>
    <d v="2013-01-28T00:00:00"/>
    <s v="Rs.300"/>
    <n v="1"/>
    <n v="300"/>
  </r>
  <r>
    <n v="302184"/>
    <x v="4768"/>
    <n v="1"/>
    <x v="0"/>
    <s v="Gurgaon"/>
    <s v="U-21/1, Road 15, Near Mother Dairy, DLF Phase 3, Gurgaon"/>
    <x v="0"/>
    <s v="Indian Rupees(Rs.)"/>
    <x v="0"/>
    <x v="0"/>
    <x v="0"/>
    <n v="33"/>
    <x v="0"/>
    <x v="13"/>
    <x v="4"/>
    <n v="1"/>
    <n v="20"/>
    <d v="2014-01-20T00:00:00"/>
    <s v="Rs.300"/>
    <n v="1"/>
    <n v="300"/>
  </r>
  <r>
    <n v="18381262"/>
    <x v="4769"/>
    <n v="1"/>
    <x v="0"/>
    <s v="Gurgaon"/>
    <s v="DLF Phase 5, Gurgaon"/>
    <x v="21"/>
    <s v="Indian Rupees(Rs.)"/>
    <x v="0"/>
    <x v="1"/>
    <x v="0"/>
    <n v="93"/>
    <x v="0"/>
    <x v="5"/>
    <x v="1"/>
    <n v="1"/>
    <n v="26"/>
    <d v="2016-01-26T00:00:00"/>
    <s v="Rs.300"/>
    <n v="1"/>
    <n v="300"/>
  </r>
  <r>
    <n v="5079"/>
    <x v="4750"/>
    <n v="1"/>
    <x v="0"/>
    <s v="Gurgaon"/>
    <s v="Shop 4, HUDA Market, Sector 5, Gurgaon"/>
    <x v="1056"/>
    <s v="Indian Rupees(Rs.)"/>
    <x v="0"/>
    <x v="0"/>
    <x v="0"/>
    <n v="16"/>
    <x v="0"/>
    <x v="27"/>
    <x v="0"/>
    <n v="1"/>
    <n v="7"/>
    <d v="2013-01-07T00:00:00"/>
    <s v="Rs.300"/>
    <n v="1"/>
    <n v="300"/>
  </r>
  <r>
    <n v="18444353"/>
    <x v="4770"/>
    <n v="1"/>
    <x v="0"/>
    <s v="Gurgaon"/>
    <s v="U 44/31-1, DLF Phase 3, Gurgaon"/>
    <x v="22"/>
    <s v="Indian Rupees(Rs.)"/>
    <x v="0"/>
    <x v="1"/>
    <x v="0"/>
    <n v="18"/>
    <x v="0"/>
    <x v="4"/>
    <x v="4"/>
    <n v="12"/>
    <n v="25"/>
    <d v="2014-12-25T00:00:00"/>
    <s v="Rs.300"/>
    <n v="1"/>
    <n v="300"/>
  </r>
  <r>
    <n v="18237322"/>
    <x v="4771"/>
    <n v="1"/>
    <x v="0"/>
    <s v="Gurgaon"/>
    <s v="U-8/45, Near Rapid Metro Station, DLF Phase 3, Gurgaon"/>
    <x v="12"/>
    <s v="Indian Rupees(Rs.)"/>
    <x v="0"/>
    <x v="1"/>
    <x v="0"/>
    <n v="45"/>
    <x v="0"/>
    <x v="11"/>
    <x v="4"/>
    <n v="12"/>
    <n v="12"/>
    <d v="2014-12-12T00:00:00"/>
    <s v="Rs.300"/>
    <n v="1"/>
    <n v="300"/>
  </r>
  <r>
    <n v="18350144"/>
    <x v="405"/>
    <n v="1"/>
    <x v="0"/>
    <s v="Gurgaon"/>
    <s v="Shop 7, Sector 18, HUDA Complex, Sarhaul Village, Udyog Vihar, Gurgaon"/>
    <x v="68"/>
    <s v="Indian Rupees(Rs.)"/>
    <x v="0"/>
    <x v="0"/>
    <x v="0"/>
    <n v="2"/>
    <x v="0"/>
    <x v="0"/>
    <x v="2"/>
    <n v="12"/>
    <n v="6"/>
    <d v="2018-12-06T00:00:00"/>
    <s v="Rs.300"/>
    <n v="1"/>
    <n v="300"/>
  </r>
  <r>
    <n v="18396424"/>
    <x v="4772"/>
    <n v="1"/>
    <x v="0"/>
    <s v="Gurgaon"/>
    <s v="Unit 7, SEZ Block 4 Aminity, Unitech Infospace, Sector 21, Gurgaon"/>
    <x v="64"/>
    <s v="Indian Rupees(Rs.)"/>
    <x v="0"/>
    <x v="0"/>
    <x v="0"/>
    <n v="4"/>
    <x v="0"/>
    <x v="10"/>
    <x v="7"/>
    <n v="12"/>
    <n v="6"/>
    <d v="2017-12-06T00:00:00"/>
    <s v="Rs.300"/>
    <n v="1"/>
    <n v="300"/>
  </r>
  <r>
    <n v="18430561"/>
    <x v="4773"/>
    <n v="1"/>
    <x v="0"/>
    <s v="Gurgaon"/>
    <s v="Ardee City, Gurgaon"/>
    <x v="3"/>
    <s v="Indian Rupees(Rs.)"/>
    <x v="0"/>
    <x v="0"/>
    <x v="0"/>
    <n v="2"/>
    <x v="0"/>
    <x v="0"/>
    <x v="1"/>
    <n v="11"/>
    <n v="28"/>
    <d v="2016-11-28T00:00:00"/>
    <s v="Rs.300"/>
    <n v="1"/>
    <n v="300"/>
  </r>
  <r>
    <n v="18441809"/>
    <x v="4774"/>
    <n v="1"/>
    <x v="0"/>
    <s v="Gurgaon"/>
    <s v="Opposite Block D-10, Sector 52, Ardee City, Gurgaon"/>
    <x v="1060"/>
    <s v="Indian Rupees(Rs.)"/>
    <x v="0"/>
    <x v="0"/>
    <x v="0"/>
    <n v="1"/>
    <x v="0"/>
    <x v="0"/>
    <x v="7"/>
    <n v="11"/>
    <n v="2"/>
    <d v="2017-11-02T00:00:00"/>
    <s v="Rs.300"/>
    <n v="1"/>
    <n v="300"/>
  </r>
  <r>
    <n v="18218304"/>
    <x v="2415"/>
    <n v="1"/>
    <x v="0"/>
    <s v="Gurgaon"/>
    <s v="Shop 48, Sector 14, Gurgaon"/>
    <x v="708"/>
    <s v="Indian Rupees(Rs.)"/>
    <x v="0"/>
    <x v="0"/>
    <x v="0"/>
    <n v="20"/>
    <x v="0"/>
    <x v="11"/>
    <x v="6"/>
    <n v="11"/>
    <n v="8"/>
    <d v="2010-11-08T00:00:00"/>
    <s v="Rs.300"/>
    <n v="1"/>
    <n v="300"/>
  </r>
  <r>
    <n v="18322661"/>
    <x v="4775"/>
    <n v="1"/>
    <x v="0"/>
    <s v="Gurgaon"/>
    <s v="106, The Laburnum Villa, Sushant Lok, Gurgaon"/>
    <x v="22"/>
    <s v="Indian Rupees(Rs.)"/>
    <x v="0"/>
    <x v="0"/>
    <x v="0"/>
    <n v="50"/>
    <x v="0"/>
    <x v="21"/>
    <x v="2"/>
    <n v="11"/>
    <n v="15"/>
    <d v="2018-11-15T00:00:00"/>
    <s v="Rs.300"/>
    <n v="1"/>
    <n v="300"/>
  </r>
  <r>
    <n v="18441196"/>
    <x v="4776"/>
    <n v="1"/>
    <x v="0"/>
    <s v="Gurgaon"/>
    <s v="Shop U1/48 ,DLF Phase 3, Gurgaon"/>
    <x v="1061"/>
    <s v="Indian Rupees(Rs.)"/>
    <x v="0"/>
    <x v="0"/>
    <x v="0"/>
    <n v="14"/>
    <x v="0"/>
    <x v="11"/>
    <x v="7"/>
    <n v="10"/>
    <n v="14"/>
    <d v="2017-10-14T00:00:00"/>
    <s v="Rs.300"/>
    <n v="1"/>
    <n v="300"/>
  </r>
  <r>
    <n v="309141"/>
    <x v="4777"/>
    <n v="1"/>
    <x v="0"/>
    <s v="Gurgaon"/>
    <s v="Basement Parking, Level 1, Global Foyer Mall, Golf Course Road, Gurgaon"/>
    <x v="1062"/>
    <s v="Indian Rupees(Rs.)"/>
    <x v="0"/>
    <x v="0"/>
    <x v="0"/>
    <n v="24"/>
    <x v="0"/>
    <x v="6"/>
    <x v="4"/>
    <n v="10"/>
    <n v="5"/>
    <d v="2014-10-05T00:00:00"/>
    <s v="Rs.300"/>
    <n v="1"/>
    <n v="300"/>
  </r>
  <r>
    <n v="18336543"/>
    <x v="4778"/>
    <n v="1"/>
    <x v="0"/>
    <s v="Gurgaon"/>
    <s v="P-6A, New Colony, Near, Old Railway Road, Gurgaon"/>
    <x v="1056"/>
    <s v="Indian Rupees(Rs.)"/>
    <x v="0"/>
    <x v="0"/>
    <x v="0"/>
    <n v="3"/>
    <x v="0"/>
    <x v="0"/>
    <x v="2"/>
    <n v="10"/>
    <n v="24"/>
    <d v="2018-10-24T00:00:00"/>
    <s v="Rs.300"/>
    <n v="1"/>
    <n v="300"/>
  </r>
  <r>
    <n v="8651"/>
    <x v="2440"/>
    <n v="1"/>
    <x v="0"/>
    <s v="Gurgaon"/>
    <s v="2-H, Commercial Complex, Opposite Ansal Celebrity Home, Palam Vihar, Gurgaon"/>
    <x v="44"/>
    <s v="Indian Rupees(Rs.)"/>
    <x v="0"/>
    <x v="0"/>
    <x v="0"/>
    <n v="14"/>
    <x v="0"/>
    <x v="13"/>
    <x v="3"/>
    <n v="10"/>
    <n v="15"/>
    <d v="2011-10-15T00:00:00"/>
    <s v="Rs.300"/>
    <n v="1"/>
    <n v="300"/>
  </r>
  <r>
    <n v="308223"/>
    <x v="2919"/>
    <n v="1"/>
    <x v="0"/>
    <s v="Gurgaon"/>
    <s v="Shop No-3 Near Choudhary Tent House New Mata Road Rajiv Nagar, Sector 14, Gurgaon"/>
    <x v="38"/>
    <s v="Indian Rupees(Rs.)"/>
    <x v="0"/>
    <x v="0"/>
    <x v="0"/>
    <n v="18"/>
    <x v="0"/>
    <x v="26"/>
    <x v="1"/>
    <n v="10"/>
    <n v="9"/>
    <d v="2016-10-09T00:00:00"/>
    <s v="Rs.300"/>
    <n v="1"/>
    <n v="300"/>
  </r>
  <r>
    <n v="18381664"/>
    <x v="4779"/>
    <n v="1"/>
    <x v="0"/>
    <s v="Gurgaon"/>
    <s v="SCO 141 &amp; 142, Huda Market, Sector 46, Near, Sector 45, Gurgaon"/>
    <x v="1063"/>
    <s v="Indian Rupees(Rs.)"/>
    <x v="0"/>
    <x v="1"/>
    <x v="0"/>
    <n v="50"/>
    <x v="0"/>
    <x v="11"/>
    <x v="4"/>
    <n v="10"/>
    <n v="25"/>
    <d v="2014-10-25T00:00:00"/>
    <s v="Rs.300"/>
    <n v="1"/>
    <n v="300"/>
  </r>
  <r>
    <n v="18409216"/>
    <x v="2415"/>
    <n v="1"/>
    <x v="0"/>
    <s v="Gurgaon"/>
    <s v="Shop 37, Huda Market Sector 46, Near Sector 45, Gurgaon"/>
    <x v="708"/>
    <s v="Indian Rupees(Rs.)"/>
    <x v="0"/>
    <x v="0"/>
    <x v="0"/>
    <n v="1"/>
    <x v="0"/>
    <x v="0"/>
    <x v="0"/>
    <n v="10"/>
    <n v="6"/>
    <d v="2013-10-06T00:00:00"/>
    <s v="Rs.300"/>
    <n v="1"/>
    <n v="300"/>
  </r>
  <r>
    <n v="18124387"/>
    <x v="4780"/>
    <n v="1"/>
    <x v="0"/>
    <s v="Gurgaon"/>
    <s v="Near Delhi Public School, Sector 45, Gurgaon"/>
    <x v="45"/>
    <s v="Indian Rupees(Rs.)"/>
    <x v="0"/>
    <x v="0"/>
    <x v="0"/>
    <n v="1"/>
    <x v="0"/>
    <x v="0"/>
    <x v="5"/>
    <n v="10"/>
    <n v="24"/>
    <d v="2012-10-24T00:00:00"/>
    <s v="Rs.300"/>
    <n v="1"/>
    <n v="300"/>
  </r>
  <r>
    <n v="18398590"/>
    <x v="472"/>
    <n v="1"/>
    <x v="0"/>
    <s v="Gurgaon"/>
    <s v="Shop 3, Mehar Chand Complex, Wazirabad Market, Sector 56, Gurgaon"/>
    <x v="23"/>
    <s v="Indian Rupees(Rs.)"/>
    <x v="0"/>
    <x v="0"/>
    <x v="0"/>
    <n v="1"/>
    <x v="0"/>
    <x v="0"/>
    <x v="1"/>
    <n v="10"/>
    <n v="6"/>
    <d v="2016-10-06T00:00:00"/>
    <s v="Rs.300"/>
    <n v="1"/>
    <n v="300"/>
  </r>
  <r>
    <n v="18282037"/>
    <x v="4743"/>
    <n v="1"/>
    <x v="0"/>
    <s v="Gurgaon"/>
    <s v="Sohna Road, Gurgaon"/>
    <x v="1064"/>
    <s v="Indian Rupees(Rs.)"/>
    <x v="0"/>
    <x v="0"/>
    <x v="0"/>
    <n v="57"/>
    <x v="0"/>
    <x v="7"/>
    <x v="0"/>
    <n v="10"/>
    <n v="2"/>
    <d v="2013-10-02T00:00:00"/>
    <s v="Rs.300"/>
    <n v="1"/>
    <n v="300"/>
  </r>
  <r>
    <n v="18257542"/>
    <x v="2553"/>
    <n v="1"/>
    <x v="0"/>
    <s v="Gurgaon"/>
    <s v="B-215, Supermart 1, DLF Phase 4, Gurgaon"/>
    <x v="53"/>
    <s v="Indian Rupees(Rs.)"/>
    <x v="0"/>
    <x v="1"/>
    <x v="0"/>
    <n v="48"/>
    <x v="0"/>
    <x v="5"/>
    <x v="6"/>
    <n v="10"/>
    <n v="16"/>
    <d v="2010-10-16T00:00:00"/>
    <s v="Rs.300"/>
    <n v="1"/>
    <n v="300"/>
  </r>
  <r>
    <n v="18382055"/>
    <x v="4781"/>
    <n v="1"/>
    <x v="0"/>
    <s v="Gurgaon"/>
    <s v="Gold Souk Mall, Phase 1, Sushant Lok, Gurgaon"/>
    <x v="47"/>
    <s v="Indian Rupees(Rs.)"/>
    <x v="0"/>
    <x v="0"/>
    <x v="0"/>
    <n v="10"/>
    <x v="0"/>
    <x v="11"/>
    <x v="2"/>
    <n v="10"/>
    <n v="4"/>
    <d v="2018-10-04T00:00:00"/>
    <s v="Rs.300"/>
    <n v="1"/>
    <n v="300"/>
  </r>
  <r>
    <n v="18367364"/>
    <x v="4782"/>
    <n v="1"/>
    <x v="0"/>
    <s v="Gurgaon"/>
    <s v="S 31/1, Main Road, Near St. Stephen's Hospital, DLF Phase 3, Gurgaon"/>
    <x v="64"/>
    <s v="Indian Rupees(Rs.)"/>
    <x v="0"/>
    <x v="0"/>
    <x v="0"/>
    <n v="13"/>
    <x v="2"/>
    <x v="11"/>
    <x v="3"/>
    <n v="9"/>
    <n v="22"/>
    <d v="2011-09-22T00:00:00"/>
    <s v="Rs.400"/>
    <n v="1"/>
    <n v="400"/>
  </r>
  <r>
    <n v="18383447"/>
    <x v="4783"/>
    <n v="1"/>
    <x v="0"/>
    <s v="Gurgaon"/>
    <s v="Club 5, Club Drive, DLF Phase 5, Gurgaon"/>
    <x v="465"/>
    <s v="Indian Rupees(Rs.)"/>
    <x v="0"/>
    <x v="1"/>
    <x v="0"/>
    <n v="40"/>
    <x v="2"/>
    <x v="3"/>
    <x v="3"/>
    <n v="9"/>
    <n v="6"/>
    <d v="2011-09-06T00:00:00"/>
    <s v="Rs.400"/>
    <n v="1"/>
    <n v="400"/>
  </r>
  <r>
    <n v="18396178"/>
    <x v="4784"/>
    <n v="1"/>
    <x v="0"/>
    <s v="Gurgaon"/>
    <s v="Shop 7, Opposite B Block Power House, Palam Vihar, Gurgaon"/>
    <x v="2"/>
    <s v="Indian Rupees(Rs.)"/>
    <x v="0"/>
    <x v="0"/>
    <x v="0"/>
    <n v="1"/>
    <x v="2"/>
    <x v="0"/>
    <x v="6"/>
    <n v="9"/>
    <n v="5"/>
    <d v="2010-09-05T00:00:00"/>
    <s v="Rs.400"/>
    <n v="1"/>
    <n v="400"/>
  </r>
  <r>
    <n v="18393708"/>
    <x v="2118"/>
    <n v="1"/>
    <x v="0"/>
    <s v="Gurgaon"/>
    <s v="Shop 2, Near Park View Apartment, Opposite Palm Tree Hotel, Palam Vihar, Gurgaon"/>
    <x v="0"/>
    <s v="Indian Rupees(Rs.)"/>
    <x v="0"/>
    <x v="0"/>
    <x v="0"/>
    <n v="1"/>
    <x v="2"/>
    <x v="0"/>
    <x v="1"/>
    <n v="9"/>
    <n v="13"/>
    <d v="2016-09-13T00:00:00"/>
    <s v="Rs.400"/>
    <n v="1"/>
    <n v="400"/>
  </r>
  <r>
    <n v="6832"/>
    <x v="4785"/>
    <n v="1"/>
    <x v="0"/>
    <s v="Gurgaon"/>
    <s v="Opposite Lt. Atul Kataria Memorial School, Mata Sheetla Mandir Road, Sector 14, Gurgaon"/>
    <x v="68"/>
    <s v="Indian Rupees(Rs.)"/>
    <x v="0"/>
    <x v="1"/>
    <x v="0"/>
    <n v="26"/>
    <x v="2"/>
    <x v="26"/>
    <x v="6"/>
    <n v="9"/>
    <n v="25"/>
    <d v="2010-09-25T00:00:00"/>
    <s v="Rs.400"/>
    <n v="1"/>
    <n v="400"/>
  </r>
  <r>
    <n v="18396431"/>
    <x v="4786"/>
    <n v="1"/>
    <x v="0"/>
    <s v="Gurgaon"/>
    <s v="Sector 45, Gurgaon"/>
    <x v="759"/>
    <s v="Indian Rupees(Rs.)"/>
    <x v="0"/>
    <x v="0"/>
    <x v="0"/>
    <n v="1"/>
    <x v="2"/>
    <x v="0"/>
    <x v="8"/>
    <n v="9"/>
    <n v="24"/>
    <d v="2015-09-24T00:00:00"/>
    <s v="Rs.400"/>
    <n v="1"/>
    <n v="400"/>
  </r>
  <r>
    <n v="300749"/>
    <x v="688"/>
    <n v="1"/>
    <x v="0"/>
    <s v="Gurgaon"/>
    <s v="Ground Floor, Tower B Atrium, Building 5, Near Indian Oil Petrol Pump, DLF Cyber City, Gurgaon"/>
    <x v="137"/>
    <s v="Indian Rupees(Rs.)"/>
    <x v="0"/>
    <x v="1"/>
    <x v="0"/>
    <n v="393"/>
    <x v="2"/>
    <x v="5"/>
    <x v="5"/>
    <n v="8"/>
    <n v="4"/>
    <d v="2012-08-04T00:00:00"/>
    <s v="Rs.400"/>
    <n v="1"/>
    <n v="400"/>
  </r>
  <r>
    <n v="18461214"/>
    <x v="4787"/>
    <n v="1"/>
    <x v="0"/>
    <s v="Gurgaon"/>
    <s v="16/8, U Block, DLF Phase 3, Gurgaon"/>
    <x v="1065"/>
    <s v="Indian Rupees(Rs.)"/>
    <x v="0"/>
    <x v="0"/>
    <x v="0"/>
    <n v="29"/>
    <x v="2"/>
    <x v="7"/>
    <x v="6"/>
    <n v="8"/>
    <n v="19"/>
    <d v="2010-08-19T00:00:00"/>
    <s v="Rs.400"/>
    <n v="1"/>
    <n v="400"/>
  </r>
  <r>
    <n v="2091"/>
    <x v="4788"/>
    <n v="1"/>
    <x v="0"/>
    <s v="Gurgaon"/>
    <s v="DLF Golf Links, Near American Express, Golf Course Road, Gurgaon"/>
    <x v="3"/>
    <s v="Indian Rupees(Rs.)"/>
    <x v="0"/>
    <x v="1"/>
    <x v="0"/>
    <n v="165"/>
    <x v="2"/>
    <x v="15"/>
    <x v="8"/>
    <n v="8"/>
    <n v="11"/>
    <d v="2015-08-11T00:00:00"/>
    <s v="Rs.400"/>
    <n v="1"/>
    <n v="400"/>
  </r>
  <r>
    <n v="18244261"/>
    <x v="4789"/>
    <n v="1"/>
    <x v="0"/>
    <s v="Gurgaon"/>
    <s v="G-1, Behind Ansal Plaza Mall, Palam Vihar, Gurgaon"/>
    <x v="8"/>
    <s v="Indian Rupees(Rs.)"/>
    <x v="0"/>
    <x v="0"/>
    <x v="0"/>
    <n v="1"/>
    <x v="2"/>
    <x v="0"/>
    <x v="1"/>
    <n v="8"/>
    <n v="10"/>
    <d v="2016-08-10T00:00:00"/>
    <s v="Rs.400"/>
    <n v="1"/>
    <n v="400"/>
  </r>
  <r>
    <n v="18273621"/>
    <x v="4790"/>
    <n v="1"/>
    <x v="0"/>
    <s v="Gurgaon"/>
    <s v="H-154, Sushant Shopping Arcade, Sushant Lok, Gurgaon"/>
    <x v="12"/>
    <s v="Indian Rupees(Rs.)"/>
    <x v="0"/>
    <x v="0"/>
    <x v="0"/>
    <n v="33"/>
    <x v="2"/>
    <x v="10"/>
    <x v="4"/>
    <n v="8"/>
    <n v="3"/>
    <d v="2014-08-03T00:00:00"/>
    <s v="Rs.400"/>
    <n v="1"/>
    <n v="400"/>
  </r>
  <r>
    <n v="312708"/>
    <x v="4791"/>
    <n v="1"/>
    <x v="0"/>
    <s v="Gurgaon"/>
    <s v="Food Court, Basement, Amenity Block, Unitech Infospace, Sector 21, Gurgaon"/>
    <x v="7"/>
    <s v="Indian Rupees(Rs.)"/>
    <x v="0"/>
    <x v="1"/>
    <x v="0"/>
    <n v="14"/>
    <x v="2"/>
    <x v="6"/>
    <x v="7"/>
    <n v="8"/>
    <n v="18"/>
    <d v="2017-08-18T00:00:00"/>
    <s v="Rs.400"/>
    <n v="1"/>
    <n v="400"/>
  </r>
  <r>
    <n v="6775"/>
    <x v="2118"/>
    <n v="1"/>
    <x v="0"/>
    <s v="Gurgaon"/>
    <s v="100, Ground Floor, Vyapar Kendra, C Block, Phase 1, Sushant Lok, Gurgaon"/>
    <x v="0"/>
    <s v="Indian Rupees(Rs.)"/>
    <x v="0"/>
    <x v="1"/>
    <x v="0"/>
    <n v="142"/>
    <x v="2"/>
    <x v="29"/>
    <x v="3"/>
    <n v="8"/>
    <n v="2"/>
    <d v="2011-08-02T00:00:00"/>
    <s v="Rs.400"/>
    <n v="1"/>
    <n v="400"/>
  </r>
  <r>
    <n v="18322666"/>
    <x v="4792"/>
    <n v="1"/>
    <x v="0"/>
    <s v="Gurgaon"/>
    <s v="SF-85, Galleria Market, DLF Phase 4, Gurgaon"/>
    <x v="1066"/>
    <s v="Indian Rupees(Rs.)"/>
    <x v="0"/>
    <x v="1"/>
    <x v="0"/>
    <n v="154"/>
    <x v="2"/>
    <x v="1"/>
    <x v="0"/>
    <n v="7"/>
    <n v="22"/>
    <d v="2013-07-22T00:00:00"/>
    <s v="Rs.400"/>
    <n v="1"/>
    <n v="400"/>
  </r>
  <r>
    <n v="18299228"/>
    <x v="4793"/>
    <n v="1"/>
    <x v="0"/>
    <s v="Gurgaon"/>
    <s v="F-9/14, DLF Phase 1, Gurgaon"/>
    <x v="19"/>
    <s v="Indian Rupees(Rs.)"/>
    <x v="0"/>
    <x v="0"/>
    <x v="0"/>
    <n v="2"/>
    <x v="2"/>
    <x v="0"/>
    <x v="6"/>
    <n v="7"/>
    <n v="21"/>
    <d v="2010-07-21T00:00:00"/>
    <s v="Rs.400"/>
    <n v="1"/>
    <n v="400"/>
  </r>
  <r>
    <n v="18256890"/>
    <x v="4794"/>
    <n v="1"/>
    <x v="0"/>
    <s v="Gurgaon"/>
    <s v="S 31A/1, Near St. Stephen's Hospital, DLF Phase 3, Gurgaon"/>
    <x v="102"/>
    <s v="Indian Rupees(Rs.)"/>
    <x v="0"/>
    <x v="1"/>
    <x v="0"/>
    <n v="31"/>
    <x v="2"/>
    <x v="27"/>
    <x v="6"/>
    <n v="7"/>
    <n v="27"/>
    <d v="2010-07-27T00:00:00"/>
    <s v="Rs.400"/>
    <n v="1"/>
    <n v="400"/>
  </r>
  <r>
    <n v="18381233"/>
    <x v="2796"/>
    <n v="1"/>
    <x v="0"/>
    <s v="Gurgaon"/>
    <s v="9 A, Food Court, 3rd Floor, MGF Metropolitan Mall, MG Road, Gurgaon"/>
    <x v="815"/>
    <s v="Indian Rupees(Rs.)"/>
    <x v="0"/>
    <x v="1"/>
    <x v="0"/>
    <n v="31"/>
    <x v="2"/>
    <x v="21"/>
    <x v="6"/>
    <n v="7"/>
    <n v="23"/>
    <d v="2010-07-23T00:00:00"/>
    <s v="Rs.400"/>
    <n v="1"/>
    <n v="400"/>
  </r>
  <r>
    <n v="18460326"/>
    <x v="4795"/>
    <n v="1"/>
    <x v="0"/>
    <s v="Gurgaon"/>
    <s v="165/6, Shining Sun Tower, Furniture Market Near Government Girls School, Jacobpura, New Railway Road, Sector 14, Gurgaon"/>
    <x v="6"/>
    <s v="Indian Rupees(Rs.)"/>
    <x v="0"/>
    <x v="0"/>
    <x v="0"/>
    <n v="5"/>
    <x v="2"/>
    <x v="10"/>
    <x v="6"/>
    <n v="7"/>
    <n v="14"/>
    <d v="2010-07-14T00:00:00"/>
    <s v="Rs.400"/>
    <n v="1"/>
    <n v="400"/>
  </r>
  <r>
    <n v="303765"/>
    <x v="4796"/>
    <n v="1"/>
    <x v="0"/>
    <s v="Gurgaon"/>
    <s v="Plot 100, Sheetla Mata Road, Rajeev Nagar, Sector 14, Gurgaon"/>
    <x v="0"/>
    <s v="Indian Rupees(Rs.)"/>
    <x v="0"/>
    <x v="0"/>
    <x v="0"/>
    <n v="6"/>
    <x v="2"/>
    <x v="27"/>
    <x v="7"/>
    <n v="7"/>
    <n v="13"/>
    <d v="2017-07-13T00:00:00"/>
    <s v="Rs.400"/>
    <n v="1"/>
    <n v="400"/>
  </r>
  <r>
    <n v="18398604"/>
    <x v="4797"/>
    <n v="1"/>
    <x v="0"/>
    <s v="Gurgaon"/>
    <s v="Shop 5 &amp; 6, Atul Kataria Chowk, Sector 14, Gurgaon"/>
    <x v="22"/>
    <s v="Indian Rupees(Rs.)"/>
    <x v="0"/>
    <x v="1"/>
    <x v="0"/>
    <n v="3"/>
    <x v="2"/>
    <x v="0"/>
    <x v="0"/>
    <n v="7"/>
    <n v="4"/>
    <d v="2013-07-04T00:00:00"/>
    <s v="Rs.400"/>
    <n v="1"/>
    <n v="400"/>
  </r>
  <r>
    <n v="18357944"/>
    <x v="4798"/>
    <n v="1"/>
    <x v="0"/>
    <s v="Gurgaon"/>
    <s v="Plot 410, Near Medanta, Sector 39, Gurgaon"/>
    <x v="47"/>
    <s v="Indian Rupees(Rs.)"/>
    <x v="0"/>
    <x v="0"/>
    <x v="0"/>
    <n v="2"/>
    <x v="2"/>
    <x v="0"/>
    <x v="1"/>
    <n v="7"/>
    <n v="21"/>
    <d v="2016-07-21T00:00:00"/>
    <s v="Rs.400"/>
    <n v="1"/>
    <n v="400"/>
  </r>
  <r>
    <n v="308274"/>
    <x v="2685"/>
    <n v="1"/>
    <x v="0"/>
    <s v="Gurgaon"/>
    <s v="A-131, Supermart 1, DLF Phase 4, Gurgaon"/>
    <x v="61"/>
    <s v="Indian Rupees(Rs.)"/>
    <x v="0"/>
    <x v="1"/>
    <x v="0"/>
    <n v="92"/>
    <x v="2"/>
    <x v="21"/>
    <x v="8"/>
    <n v="7"/>
    <n v="23"/>
    <d v="2015-07-23T00:00:00"/>
    <s v="Rs.400"/>
    <n v="1"/>
    <n v="400"/>
  </r>
  <r>
    <n v="18138454"/>
    <x v="4799"/>
    <n v="1"/>
    <x v="0"/>
    <s v="Gurgaon"/>
    <s v="B-1/75, 1st Floor, Phase 3, Sushant Lok, Gurgaon"/>
    <x v="22"/>
    <s v="Indian Rupees(Rs.)"/>
    <x v="0"/>
    <x v="0"/>
    <x v="0"/>
    <n v="21"/>
    <x v="2"/>
    <x v="15"/>
    <x v="1"/>
    <n v="7"/>
    <n v="8"/>
    <d v="2016-07-08T00:00:00"/>
    <s v="Rs.400"/>
    <n v="1"/>
    <n v="400"/>
  </r>
  <r>
    <n v="18425752"/>
    <x v="688"/>
    <n v="1"/>
    <x v="0"/>
    <s v="Gurgaon"/>
    <s v="13 &amp; 28, Central Plaza, Golf Course Road, Gurgaon"/>
    <x v="137"/>
    <s v="Indian Rupees(Rs.)"/>
    <x v="0"/>
    <x v="1"/>
    <x v="0"/>
    <n v="48"/>
    <x v="2"/>
    <x v="1"/>
    <x v="2"/>
    <n v="6"/>
    <n v="22"/>
    <d v="2018-06-22T00:00:00"/>
    <s v="Rs.400"/>
    <n v="1"/>
    <n v="400"/>
  </r>
  <r>
    <n v="18198441"/>
    <x v="4800"/>
    <n v="1"/>
    <x v="0"/>
    <s v="Gurgaon"/>
    <s v="Shop 1016, Maruti Vihar, Chakkarpur, MG Road, Gurgaon"/>
    <x v="1067"/>
    <s v="Indian Rupees(Rs.)"/>
    <x v="0"/>
    <x v="1"/>
    <x v="0"/>
    <n v="38"/>
    <x v="2"/>
    <x v="15"/>
    <x v="7"/>
    <n v="6"/>
    <n v="9"/>
    <d v="2017-06-09T00:00:00"/>
    <s v="Rs.400"/>
    <n v="1"/>
    <n v="400"/>
  </r>
  <r>
    <n v="18286626"/>
    <x v="4801"/>
    <n v="1"/>
    <x v="0"/>
    <s v="Gurgaon"/>
    <s v="522/5, Near Jyoti Hospital, Sector 15, Gurgaon"/>
    <x v="21"/>
    <s v="Indian Rupees(Rs.)"/>
    <x v="0"/>
    <x v="0"/>
    <x v="0"/>
    <n v="4"/>
    <x v="2"/>
    <x v="10"/>
    <x v="6"/>
    <n v="6"/>
    <n v="17"/>
    <d v="2010-06-17T00:00:00"/>
    <s v="Rs.400"/>
    <n v="1"/>
    <n v="400"/>
  </r>
  <r>
    <n v="18238248"/>
    <x v="600"/>
    <n v="1"/>
    <x v="0"/>
    <s v="Gurgaon"/>
    <s v="Building 4, Near Food Court, Unitech Infospace, Sector 21, Gurgaon"/>
    <x v="19"/>
    <s v="Indian Rupees(Rs.)"/>
    <x v="0"/>
    <x v="1"/>
    <x v="0"/>
    <n v="15"/>
    <x v="2"/>
    <x v="6"/>
    <x v="7"/>
    <n v="6"/>
    <n v="13"/>
    <d v="2017-06-13T00:00:00"/>
    <s v="Rs.400"/>
    <n v="1"/>
    <n v="400"/>
  </r>
  <r>
    <n v="308617"/>
    <x v="4802"/>
    <n v="1"/>
    <x v="0"/>
    <s v="Gurgaon"/>
    <s v="118, HUDA Market, Sector 31, Gurgaon"/>
    <x v="22"/>
    <s v="Indian Rupees(Rs.)"/>
    <x v="0"/>
    <x v="1"/>
    <x v="0"/>
    <n v="104"/>
    <x v="2"/>
    <x v="3"/>
    <x v="5"/>
    <n v="6"/>
    <n v="26"/>
    <d v="2012-06-26T00:00:00"/>
    <s v="Rs.400"/>
    <n v="1"/>
    <n v="400"/>
  </r>
  <r>
    <n v="18232128"/>
    <x v="4803"/>
    <n v="1"/>
    <x v="0"/>
    <s v="Gurgaon"/>
    <s v="Opposite Omaxe City Center, Sohna Road, Gurgaon"/>
    <x v="794"/>
    <s v="Indian Rupees(Rs.)"/>
    <x v="0"/>
    <x v="0"/>
    <x v="0"/>
    <n v="68"/>
    <x v="2"/>
    <x v="13"/>
    <x v="1"/>
    <n v="6"/>
    <n v="20"/>
    <d v="2016-06-20T00:00:00"/>
    <s v="Rs.400"/>
    <n v="1"/>
    <n v="400"/>
  </r>
  <r>
    <n v="18421029"/>
    <x v="4804"/>
    <n v="1"/>
    <x v="0"/>
    <s v="Gurgaon"/>
    <s v="Shop GF, 105-H, Sushant Shopping Arcade, Sushant Lok, Gurgaon"/>
    <x v="3"/>
    <s v="Indian Rupees(Rs.)"/>
    <x v="0"/>
    <x v="0"/>
    <x v="0"/>
    <n v="4"/>
    <x v="2"/>
    <x v="10"/>
    <x v="2"/>
    <n v="6"/>
    <n v="11"/>
    <d v="2018-06-11T00:00:00"/>
    <s v="Rs.400"/>
    <n v="1"/>
    <n v="400"/>
  </r>
  <r>
    <n v="18285736"/>
    <x v="2833"/>
    <n v="1"/>
    <x v="0"/>
    <s v="Gurgaon"/>
    <s v="Two Horizon Center, Golf Course Road, Gurgaon"/>
    <x v="572"/>
    <s v="Indian Rupees(Rs.)"/>
    <x v="0"/>
    <x v="1"/>
    <x v="0"/>
    <n v="16"/>
    <x v="2"/>
    <x v="21"/>
    <x v="3"/>
    <n v="6"/>
    <n v="21"/>
    <d v="2011-06-21T00:00:00"/>
    <s v="Rs.400"/>
    <n v="1"/>
    <n v="400"/>
  </r>
  <r>
    <n v="3446"/>
    <x v="310"/>
    <n v="1"/>
    <x v="0"/>
    <s v="Gurgaon"/>
    <s v="GF-11, Central Plaza Mall, Golf Course Road, Gurgaon"/>
    <x v="61"/>
    <s v="Indian Rupees(Rs.)"/>
    <x v="0"/>
    <x v="1"/>
    <x v="0"/>
    <n v="70"/>
    <x v="2"/>
    <x v="4"/>
    <x v="7"/>
    <n v="5"/>
    <n v="17"/>
    <d v="2017-05-17T00:00:00"/>
    <s v="Rs.400"/>
    <n v="1"/>
    <n v="400"/>
  </r>
  <r>
    <n v="18292448"/>
    <x v="4805"/>
    <n v="1"/>
    <x v="0"/>
    <s v="Gurgaon"/>
    <s v="2-A, UGF/A, Ground Floor, Building 10, Cyber Hub, DLF Cyber City, Gurgaon"/>
    <x v="708"/>
    <s v="Indian Rupees(Rs.)"/>
    <x v="0"/>
    <x v="1"/>
    <x v="0"/>
    <n v="296"/>
    <x v="2"/>
    <x v="3"/>
    <x v="1"/>
    <n v="5"/>
    <n v="28"/>
    <d v="2016-05-28T00:00:00"/>
    <s v="Rs.400"/>
    <n v="1"/>
    <n v="400"/>
  </r>
  <r>
    <n v="18349915"/>
    <x v="4806"/>
    <n v="1"/>
    <x v="0"/>
    <s v="Gurgaon"/>
    <s v="3rd Floor, DLF Mega Mall, DLF Phase 1, Gurgaon"/>
    <x v="137"/>
    <s v="Indian Rupees(Rs.)"/>
    <x v="0"/>
    <x v="0"/>
    <x v="0"/>
    <n v="3"/>
    <x v="2"/>
    <x v="0"/>
    <x v="5"/>
    <n v="5"/>
    <n v="5"/>
    <d v="2012-05-05T00:00:00"/>
    <s v="Rs.400"/>
    <n v="1"/>
    <n v="400"/>
  </r>
  <r>
    <n v="313043"/>
    <x v="2706"/>
    <n v="1"/>
    <x v="0"/>
    <s v="Gurgaon"/>
    <s v="UG-9, Block C, Omaxe Gurgaon Mall, Sohna Road, Gurgaon"/>
    <x v="22"/>
    <s v="Indian Rupees(Rs.)"/>
    <x v="0"/>
    <x v="0"/>
    <x v="0"/>
    <n v="84"/>
    <x v="2"/>
    <x v="7"/>
    <x v="8"/>
    <n v="5"/>
    <n v="3"/>
    <d v="2015-05-03T00:00:00"/>
    <s v="Rs.400"/>
    <n v="1"/>
    <n v="400"/>
  </r>
  <r>
    <n v="309272"/>
    <x v="4807"/>
    <n v="1"/>
    <x v="0"/>
    <s v="Gurgaon"/>
    <s v="Shop 1, Near Shiv Mandir Chowk, Rajeev Nagar, Sector 14, Gurgaon"/>
    <x v="68"/>
    <s v="Indian Rupees(Rs.)"/>
    <x v="0"/>
    <x v="0"/>
    <x v="0"/>
    <n v="6"/>
    <x v="2"/>
    <x v="20"/>
    <x v="4"/>
    <n v="5"/>
    <n v="12"/>
    <d v="2014-05-12T00:00:00"/>
    <s v="Rs.400"/>
    <n v="1"/>
    <n v="400"/>
  </r>
  <r>
    <n v="311166"/>
    <x v="4808"/>
    <n v="1"/>
    <x v="0"/>
    <s v="Gurgaon"/>
    <s v="Chand Palace Fawara Chowk, Bus Stand Road, Sector 14, Gurgaon"/>
    <x v="1068"/>
    <s v="Indian Rupees(Rs.)"/>
    <x v="0"/>
    <x v="0"/>
    <x v="0"/>
    <n v="3"/>
    <x v="2"/>
    <x v="0"/>
    <x v="1"/>
    <n v="5"/>
    <n v="21"/>
    <d v="2016-05-21T00:00:00"/>
    <s v="Rs.400"/>
    <n v="1"/>
    <n v="400"/>
  </r>
  <r>
    <n v="18291458"/>
    <x v="4809"/>
    <n v="1"/>
    <x v="0"/>
    <s v="Gurgaon"/>
    <s v="Shop 118, Sector 22, Gurgaon"/>
    <x v="22"/>
    <s v="Indian Rupees(Rs.)"/>
    <x v="0"/>
    <x v="0"/>
    <x v="0"/>
    <n v="4"/>
    <x v="2"/>
    <x v="10"/>
    <x v="5"/>
    <n v="5"/>
    <n v="22"/>
    <d v="2012-05-22T00:00:00"/>
    <s v="Rs.400"/>
    <n v="1"/>
    <n v="400"/>
  </r>
  <r>
    <n v="18441701"/>
    <x v="394"/>
    <n v="1"/>
    <x v="0"/>
    <s v="Gurgaon"/>
    <s v="Shop 214, Huda Market, Sector 31, Gurgaon"/>
    <x v="679"/>
    <s v="Indian Rupees(Rs.)"/>
    <x v="0"/>
    <x v="0"/>
    <x v="0"/>
    <n v="9"/>
    <x v="2"/>
    <x v="20"/>
    <x v="8"/>
    <n v="5"/>
    <n v="13"/>
    <d v="2015-05-13T00:00:00"/>
    <s v="Rs.400"/>
    <n v="1"/>
    <n v="400"/>
  </r>
  <r>
    <n v="18444356"/>
    <x v="2860"/>
    <n v="1"/>
    <x v="0"/>
    <s v="Gurgaon"/>
    <s v="Sector 56, Gurgaon"/>
    <x v="474"/>
    <s v="Indian Rupees(Rs.)"/>
    <x v="0"/>
    <x v="0"/>
    <x v="0"/>
    <n v="46"/>
    <x v="2"/>
    <x v="5"/>
    <x v="2"/>
    <n v="5"/>
    <n v="3"/>
    <d v="2018-05-03T00:00:00"/>
    <s v="Rs.400"/>
    <n v="1"/>
    <n v="400"/>
  </r>
  <r>
    <n v="304524"/>
    <x v="4810"/>
    <n v="1"/>
    <x v="0"/>
    <s v="Gurgaon"/>
    <s v="Shop 104, HUDA Market, Sector 56, Gurgaon"/>
    <x v="19"/>
    <s v="Indian Rupees(Rs.)"/>
    <x v="0"/>
    <x v="1"/>
    <x v="0"/>
    <n v="46"/>
    <x v="2"/>
    <x v="29"/>
    <x v="0"/>
    <n v="5"/>
    <n v="17"/>
    <d v="2013-05-17T00:00:00"/>
    <s v="Rs.400"/>
    <n v="1"/>
    <n v="400"/>
  </r>
  <r>
    <n v="18365865"/>
    <x v="4811"/>
    <n v="1"/>
    <x v="0"/>
    <s v="Gurgaon"/>
    <s v="Food Court, Amenity Block, Infospace, Sector 48, Sohna Road, Gurgaon"/>
    <x v="1069"/>
    <s v="Indian Rupees(Rs.)"/>
    <x v="0"/>
    <x v="1"/>
    <x v="0"/>
    <n v="22"/>
    <x v="2"/>
    <x v="3"/>
    <x v="3"/>
    <n v="5"/>
    <n v="12"/>
    <d v="2011-05-12T00:00:00"/>
    <s v="Rs.400"/>
    <n v="1"/>
    <n v="400"/>
  </r>
  <r>
    <n v="3538"/>
    <x v="310"/>
    <n v="1"/>
    <x v="0"/>
    <s v="Gurgaon"/>
    <s v="A-130, Supermart 1, DLF Phase 4, Gurgaon"/>
    <x v="61"/>
    <s v="Indian Rupees(Rs.)"/>
    <x v="0"/>
    <x v="1"/>
    <x v="0"/>
    <n v="115"/>
    <x v="2"/>
    <x v="7"/>
    <x v="0"/>
    <n v="5"/>
    <n v="27"/>
    <d v="2013-05-27T00:00:00"/>
    <s v="Rs.400"/>
    <n v="1"/>
    <n v="400"/>
  </r>
  <r>
    <n v="308681"/>
    <x v="4812"/>
    <n v="1"/>
    <x v="0"/>
    <s v="Gurgaon"/>
    <s v="C-124, Vyapar Kendra, Palam Vihar, Gurgaon"/>
    <x v="19"/>
    <s v="Indian Rupees(Rs.)"/>
    <x v="0"/>
    <x v="0"/>
    <x v="0"/>
    <n v="14"/>
    <x v="2"/>
    <x v="27"/>
    <x v="7"/>
    <n v="5"/>
    <n v="14"/>
    <d v="2017-05-14T00:00:00"/>
    <s v="Rs.400"/>
    <n v="1"/>
    <n v="400"/>
  </r>
  <r>
    <n v="310515"/>
    <x v="4813"/>
    <n v="1"/>
    <x v="0"/>
    <s v="Gurgaon"/>
    <s v="Shop 64, HUDA Market, Sector 17, Gurgaon"/>
    <x v="1070"/>
    <s v="Indian Rupees(Rs.)"/>
    <x v="0"/>
    <x v="0"/>
    <x v="0"/>
    <n v="2"/>
    <x v="2"/>
    <x v="0"/>
    <x v="4"/>
    <n v="4"/>
    <n v="2"/>
    <d v="2014-04-02T00:00:00"/>
    <s v="Rs.400"/>
    <n v="1"/>
    <n v="400"/>
  </r>
  <r>
    <n v="18411846"/>
    <x v="4814"/>
    <n v="1"/>
    <x v="0"/>
    <s v="Gurgaon"/>
    <s v="Near Omaxe Mall, P.D. Arcade, Sector 49, Near Sohna Road, Gurgaon"/>
    <x v="3"/>
    <s v="Indian Rupees(Rs.)"/>
    <x v="0"/>
    <x v="1"/>
    <x v="0"/>
    <n v="21"/>
    <x v="2"/>
    <x v="11"/>
    <x v="2"/>
    <n v="4"/>
    <n v="7"/>
    <d v="2018-04-07T00:00:00"/>
    <s v="Rs.400"/>
    <n v="1"/>
    <n v="400"/>
  </r>
  <r>
    <n v="302248"/>
    <x v="4815"/>
    <n v="1"/>
    <x v="0"/>
    <s v="Gurgaon"/>
    <s v="Unitech Infospace, Sector 21, Gurgaon"/>
    <x v="1071"/>
    <s v="Indian Rupees(Rs.)"/>
    <x v="0"/>
    <x v="1"/>
    <x v="0"/>
    <n v="44"/>
    <x v="2"/>
    <x v="11"/>
    <x v="1"/>
    <n v="4"/>
    <n v="16"/>
    <d v="2016-04-16T00:00:00"/>
    <s v="Rs.400"/>
    <n v="1"/>
    <n v="400"/>
  </r>
  <r>
    <n v="1454"/>
    <x v="4816"/>
    <n v="1"/>
    <x v="0"/>
    <s v="Gurgaon"/>
    <s v="GF-1, Vyapar Kendra, Block C, Sushant Lok, Gurgaon"/>
    <x v="3"/>
    <s v="Indian Rupees(Rs.)"/>
    <x v="0"/>
    <x v="1"/>
    <x v="0"/>
    <n v="83"/>
    <x v="2"/>
    <x v="26"/>
    <x v="7"/>
    <n v="4"/>
    <n v="5"/>
    <d v="2017-04-05T00:00:00"/>
    <s v="Rs.400"/>
    <n v="1"/>
    <n v="400"/>
  </r>
  <r>
    <n v="303094"/>
    <x v="4817"/>
    <n v="1"/>
    <x v="0"/>
    <s v="Gurgaon"/>
    <s v="U-10/1, DLF Phase 3, Gurgaon"/>
    <x v="72"/>
    <s v="Indian Rupees(Rs.)"/>
    <x v="0"/>
    <x v="1"/>
    <x v="0"/>
    <n v="359"/>
    <x v="2"/>
    <x v="4"/>
    <x v="8"/>
    <n v="3"/>
    <n v="26"/>
    <d v="2015-03-26T00:00:00"/>
    <s v="Rs.400"/>
    <n v="1"/>
    <n v="400"/>
  </r>
  <r>
    <n v="18349894"/>
    <x v="4818"/>
    <n v="1"/>
    <x v="0"/>
    <s v="Gurgaon"/>
    <s v="LG-3, DLF South Point Mall, Golf Course Road, Gurgaon"/>
    <x v="572"/>
    <s v="Indian Rupees(Rs.)"/>
    <x v="0"/>
    <x v="0"/>
    <x v="0"/>
    <n v="7"/>
    <x v="2"/>
    <x v="13"/>
    <x v="5"/>
    <n v="3"/>
    <n v="24"/>
    <d v="2012-03-24T00:00:00"/>
    <s v="Rs.400"/>
    <n v="1"/>
    <n v="400"/>
  </r>
  <r>
    <n v="300978"/>
    <x v="4819"/>
    <n v="1"/>
    <x v="0"/>
    <s v="Gurgaon"/>
    <s v="23-24, 1st Floor, Hong Kong Bazar, Sector 57, Gurgaon"/>
    <x v="878"/>
    <s v="Indian Rupees(Rs.)"/>
    <x v="0"/>
    <x v="0"/>
    <x v="0"/>
    <n v="94"/>
    <x v="2"/>
    <x v="13"/>
    <x v="1"/>
    <n v="3"/>
    <n v="19"/>
    <d v="2016-03-19T00:00:00"/>
    <s v="Rs.400"/>
    <n v="1"/>
    <n v="400"/>
  </r>
  <r>
    <n v="306938"/>
    <x v="4820"/>
    <n v="1"/>
    <x v="0"/>
    <s v="Gurgaon"/>
    <s v="Sohna Chowk, Old Railway Road, Gurgaon"/>
    <x v="1072"/>
    <s v="Indian Rupees(Rs.)"/>
    <x v="0"/>
    <x v="0"/>
    <x v="0"/>
    <n v="10"/>
    <x v="2"/>
    <x v="20"/>
    <x v="3"/>
    <n v="3"/>
    <n v="4"/>
    <d v="2011-03-04T00:00:00"/>
    <s v="Rs.400"/>
    <n v="1"/>
    <n v="400"/>
  </r>
  <r>
    <n v="18458663"/>
    <x v="4821"/>
    <n v="1"/>
    <x v="0"/>
    <s v="Gurgaon"/>
    <s v="H-8, Qutab Plaza, DLF Phase 1, Gurgaon"/>
    <x v="7"/>
    <s v="Indian Rupees(Rs.)"/>
    <x v="0"/>
    <x v="0"/>
    <x v="0"/>
    <n v="10"/>
    <x v="2"/>
    <x v="11"/>
    <x v="6"/>
    <n v="3"/>
    <n v="23"/>
    <d v="2010-03-23T00:00:00"/>
    <s v="Rs.400"/>
    <n v="1"/>
    <n v="400"/>
  </r>
  <r>
    <n v="6709"/>
    <x v="4822"/>
    <n v="1"/>
    <x v="0"/>
    <s v="Gurgaon"/>
    <s v="76, Sector 14, Gurgaon"/>
    <x v="3"/>
    <s v="Indian Rupees(Rs.)"/>
    <x v="0"/>
    <x v="0"/>
    <x v="0"/>
    <n v="21"/>
    <x v="2"/>
    <x v="13"/>
    <x v="1"/>
    <n v="3"/>
    <n v="2"/>
    <d v="2016-03-02T00:00:00"/>
    <s v="Rs.400"/>
    <n v="1"/>
    <n v="400"/>
  </r>
  <r>
    <n v="4122"/>
    <x v="2684"/>
    <n v="1"/>
    <x v="0"/>
    <s v="Gurgaon"/>
    <s v="SG 28, Sector 14, Gurgaon"/>
    <x v="59"/>
    <s v="Indian Rupees(Rs.)"/>
    <x v="0"/>
    <x v="0"/>
    <x v="0"/>
    <n v="9"/>
    <x v="2"/>
    <x v="27"/>
    <x v="6"/>
    <n v="3"/>
    <n v="20"/>
    <d v="2010-03-20T00:00:00"/>
    <s v="Rs.400"/>
    <n v="1"/>
    <n v="400"/>
  </r>
  <r>
    <n v="18352682"/>
    <x v="4823"/>
    <n v="1"/>
    <x v="0"/>
    <s v="Gurgaon"/>
    <s v="Plot 46, Sector 51, Near Sector 50, Gurgaon"/>
    <x v="0"/>
    <s v="Indian Rupees(Rs.)"/>
    <x v="0"/>
    <x v="0"/>
    <x v="0"/>
    <n v="3"/>
    <x v="2"/>
    <x v="0"/>
    <x v="5"/>
    <n v="3"/>
    <n v="6"/>
    <d v="2012-03-06T00:00:00"/>
    <s v="Rs.400"/>
    <n v="1"/>
    <n v="400"/>
  </r>
  <r>
    <n v="312560"/>
    <x v="4824"/>
    <n v="1"/>
    <x v="0"/>
    <s v="Gurgaon"/>
    <s v="ASF Insignia, Food Court, Gawal Pahari, Sector 56, Gurgaon"/>
    <x v="21"/>
    <s v="Indian Rupees(Rs.)"/>
    <x v="0"/>
    <x v="0"/>
    <x v="0"/>
    <n v="1"/>
    <x v="2"/>
    <x v="0"/>
    <x v="0"/>
    <n v="3"/>
    <n v="21"/>
    <d v="2013-03-21T00:00:00"/>
    <s v="Rs.400"/>
    <n v="1"/>
    <n v="400"/>
  </r>
  <r>
    <n v="6867"/>
    <x v="4825"/>
    <n v="1"/>
    <x v="0"/>
    <s v="Gurgaon"/>
    <s v="3 Km Milestone, Opposite 9X Mall, Sohna Road, Gurgaon"/>
    <x v="0"/>
    <s v="Indian Rupees(Rs.)"/>
    <x v="0"/>
    <x v="0"/>
    <x v="0"/>
    <n v="41"/>
    <x v="2"/>
    <x v="20"/>
    <x v="7"/>
    <n v="3"/>
    <n v="27"/>
    <d v="2017-03-27T00:00:00"/>
    <s v="Rs.400"/>
    <n v="1"/>
    <n v="400"/>
  </r>
  <r>
    <n v="4820"/>
    <x v="4803"/>
    <n v="1"/>
    <x v="0"/>
    <s v="Gurgaon"/>
    <s v="Sector 48, Opposite Eldeco Mansionz, Fazilpur Chowk, Sohna Road, Gurgaon"/>
    <x v="755"/>
    <s v="Indian Rupees(Rs.)"/>
    <x v="0"/>
    <x v="0"/>
    <x v="0"/>
    <n v="30"/>
    <x v="2"/>
    <x v="17"/>
    <x v="5"/>
    <n v="3"/>
    <n v="19"/>
    <d v="2012-03-19T00:00:00"/>
    <s v="Rs.400"/>
    <n v="1"/>
    <n v="400"/>
  </r>
  <r>
    <n v="311788"/>
    <x v="4826"/>
    <n v="1"/>
    <x v="0"/>
    <s v="Gurgaon"/>
    <s v="Enkay Tower, Phase 5, Udyog Vihar, Gurgaon"/>
    <x v="47"/>
    <s v="Indian Rupees(Rs.)"/>
    <x v="0"/>
    <x v="1"/>
    <x v="0"/>
    <n v="10"/>
    <x v="2"/>
    <x v="10"/>
    <x v="6"/>
    <n v="3"/>
    <n v="2"/>
    <d v="2010-03-02T00:00:00"/>
    <s v="Rs.400"/>
    <n v="1"/>
    <n v="400"/>
  </r>
  <r>
    <n v="312592"/>
    <x v="4791"/>
    <n v="1"/>
    <x v="0"/>
    <s v="Gurgaon"/>
    <s v="Ground Floor, Unitech Cyber Park, Sector 39, Gurgaon"/>
    <x v="7"/>
    <s v="Indian Rupees(Rs.)"/>
    <x v="0"/>
    <x v="1"/>
    <x v="0"/>
    <n v="82"/>
    <x v="2"/>
    <x v="13"/>
    <x v="1"/>
    <n v="3"/>
    <n v="27"/>
    <d v="2016-03-27T00:00:00"/>
    <s v="Rs.400"/>
    <n v="1"/>
    <n v="400"/>
  </r>
  <r>
    <n v="306524"/>
    <x v="304"/>
    <n v="1"/>
    <x v="0"/>
    <s v="Gurgaon"/>
    <s v="GF-23, Ground Floor, Vyapar Kendra, Phase 1, Sushant Lok, Gurgaon"/>
    <x v="12"/>
    <s v="Indian Rupees(Rs.)"/>
    <x v="0"/>
    <x v="1"/>
    <x v="0"/>
    <n v="89"/>
    <x v="2"/>
    <x v="10"/>
    <x v="1"/>
    <n v="3"/>
    <n v="13"/>
    <d v="2016-03-13T00:00:00"/>
    <s v="Rs.400"/>
    <n v="1"/>
    <n v="400"/>
  </r>
  <r>
    <n v="304713"/>
    <x v="4827"/>
    <n v="1"/>
    <x v="0"/>
    <s v="Gurgaon"/>
    <s v="Main Madanpuri Road, Gali 5, Old Railway Road, Gurgaon"/>
    <x v="0"/>
    <s v="Indian Rupees(Rs.)"/>
    <x v="0"/>
    <x v="0"/>
    <x v="0"/>
    <n v="28"/>
    <x v="2"/>
    <x v="11"/>
    <x v="5"/>
    <n v="2"/>
    <n v="16"/>
    <d v="2012-02-16T00:00:00"/>
    <s v="Rs.400"/>
    <n v="1"/>
    <n v="400"/>
  </r>
  <r>
    <n v="18375401"/>
    <x v="4828"/>
    <n v="1"/>
    <x v="0"/>
    <s v="Gurgaon"/>
    <s v="Shop 1, Near Celebrity Homes, DSOI Club Road, Palam Vihar, Gurgaon"/>
    <x v="1073"/>
    <s v="Indian Rupees(Rs.)"/>
    <x v="0"/>
    <x v="0"/>
    <x v="0"/>
    <n v="17"/>
    <x v="2"/>
    <x v="13"/>
    <x v="1"/>
    <n v="2"/>
    <n v="12"/>
    <d v="2016-02-12T00:00:00"/>
    <s v="Rs.400"/>
    <n v="1"/>
    <n v="400"/>
  </r>
  <r>
    <n v="18342375"/>
    <x v="4829"/>
    <n v="1"/>
    <x v="0"/>
    <s v="Gurgaon"/>
    <s v="512, Sector 5 Sevice Lane, Atul Kataria Marg, Sector 17, Gurgaon"/>
    <x v="1074"/>
    <s v="Indian Rupees(Rs.)"/>
    <x v="0"/>
    <x v="0"/>
    <x v="0"/>
    <n v="1"/>
    <x v="2"/>
    <x v="0"/>
    <x v="8"/>
    <n v="2"/>
    <n v="16"/>
    <d v="2015-02-16T00:00:00"/>
    <s v="Rs.400"/>
    <n v="1"/>
    <n v="400"/>
  </r>
  <r>
    <n v="18037822"/>
    <x v="4783"/>
    <n v="1"/>
    <x v="0"/>
    <s v="Gurgaon"/>
    <s v="Location Varies, Sector 29, Gurgaon"/>
    <x v="465"/>
    <s v="Indian Rupees(Rs.)"/>
    <x v="0"/>
    <x v="0"/>
    <x v="0"/>
    <n v="208"/>
    <x v="2"/>
    <x v="14"/>
    <x v="6"/>
    <n v="2"/>
    <n v="4"/>
    <d v="2010-02-04T00:00:00"/>
    <s v="Rs.400"/>
    <n v="1"/>
    <n v="400"/>
  </r>
  <r>
    <n v="312683"/>
    <x v="4830"/>
    <n v="1"/>
    <x v="0"/>
    <s v="Gurgaon"/>
    <s v="The Icon, Sector 43, Gurgaon"/>
    <x v="21"/>
    <s v="Indian Rupees(Rs.)"/>
    <x v="0"/>
    <x v="0"/>
    <x v="0"/>
    <n v="176"/>
    <x v="2"/>
    <x v="14"/>
    <x v="4"/>
    <n v="2"/>
    <n v="26"/>
    <d v="2014-02-26T00:00:00"/>
    <s v="Rs.400"/>
    <n v="1"/>
    <n v="400"/>
  </r>
  <r>
    <n v="18337883"/>
    <x v="180"/>
    <n v="1"/>
    <x v="0"/>
    <s v="Gurgaon"/>
    <s v="Plot 241, Smile Group, Udyog Vihar, Gurgaon"/>
    <x v="7"/>
    <s v="Indian Rupees(Rs.)"/>
    <x v="0"/>
    <x v="1"/>
    <x v="0"/>
    <n v="1"/>
    <x v="2"/>
    <x v="0"/>
    <x v="4"/>
    <n v="2"/>
    <n v="18"/>
    <d v="2014-02-18T00:00:00"/>
    <s v="Rs.400"/>
    <n v="1"/>
    <n v="400"/>
  </r>
  <r>
    <n v="18396189"/>
    <x v="180"/>
    <n v="1"/>
    <x v="0"/>
    <s v="Gurgaon"/>
    <s v="Rapid Metro Phase 3, DLF Phase 3, Gurgaon"/>
    <x v="62"/>
    <s v="Indian Rupees(Rs.)"/>
    <x v="0"/>
    <x v="0"/>
    <x v="0"/>
    <n v="15"/>
    <x v="2"/>
    <x v="11"/>
    <x v="6"/>
    <n v="1"/>
    <n v="1"/>
    <d v="2010-01-01T00:00:00"/>
    <s v="Rs.400"/>
    <n v="1"/>
    <n v="400"/>
  </r>
  <r>
    <n v="302044"/>
    <x v="151"/>
    <n v="1"/>
    <x v="0"/>
    <s v="Gurgaon"/>
    <s v="Shop 301-302, Opposite Apna Enclave, Old Railway Road, Gurgaon"/>
    <x v="0"/>
    <s v="Indian Rupees(Rs.)"/>
    <x v="0"/>
    <x v="0"/>
    <x v="0"/>
    <n v="4"/>
    <x v="2"/>
    <x v="20"/>
    <x v="4"/>
    <n v="1"/>
    <n v="27"/>
    <d v="2014-01-27T00:00:00"/>
    <s v="Rs.400"/>
    <n v="1"/>
    <n v="400"/>
  </r>
  <r>
    <n v="311770"/>
    <x v="4813"/>
    <n v="1"/>
    <x v="0"/>
    <s v="Gurgaon"/>
    <s v="Shop 82, HUDA Market, Part 2, Sector 15, Gurgaon"/>
    <x v="25"/>
    <s v="Indian Rupees(Rs.)"/>
    <x v="0"/>
    <x v="0"/>
    <x v="0"/>
    <n v="6"/>
    <x v="2"/>
    <x v="20"/>
    <x v="8"/>
    <n v="1"/>
    <n v="4"/>
    <d v="2015-01-04T00:00:00"/>
    <s v="Rs.400"/>
    <n v="1"/>
    <n v="400"/>
  </r>
  <r>
    <n v="304351"/>
    <x v="4831"/>
    <n v="1"/>
    <x v="0"/>
    <s v="Gurgaon"/>
    <s v="Shop 150, HUDA Market, Sector 31, Gurgaon"/>
    <x v="12"/>
    <s v="Indian Rupees(Rs.)"/>
    <x v="0"/>
    <x v="1"/>
    <x v="0"/>
    <n v="136"/>
    <x v="2"/>
    <x v="9"/>
    <x v="4"/>
    <n v="1"/>
    <n v="11"/>
    <d v="2014-01-11T00:00:00"/>
    <s v="Rs.400"/>
    <n v="1"/>
    <n v="400"/>
  </r>
  <r>
    <n v="18388168"/>
    <x v="4832"/>
    <n v="1"/>
    <x v="0"/>
    <s v="Gurgaon"/>
    <s v="Shop 114-E, HUDA Market, Sector 56, Gurgaon"/>
    <x v="709"/>
    <s v="Indian Rupees(Rs.)"/>
    <x v="0"/>
    <x v="1"/>
    <x v="0"/>
    <n v="15"/>
    <x v="2"/>
    <x v="15"/>
    <x v="8"/>
    <n v="1"/>
    <n v="1"/>
    <d v="2015-01-01T00:00:00"/>
    <s v="Rs.400"/>
    <n v="1"/>
    <n v="400"/>
  </r>
  <r>
    <n v="18237318"/>
    <x v="688"/>
    <n v="1"/>
    <x v="0"/>
    <s v="Gurgaon"/>
    <s v="Ground Floor, Block 2, Vatika Business Park, Sector 49, Sohna Road, Gurgaon"/>
    <x v="137"/>
    <s v="Indian Rupees(Rs.)"/>
    <x v="0"/>
    <x v="1"/>
    <x v="0"/>
    <n v="39"/>
    <x v="2"/>
    <x v="15"/>
    <x v="6"/>
    <n v="1"/>
    <n v="3"/>
    <d v="2010-01-03T00:00:00"/>
    <s v="Rs.400"/>
    <n v="1"/>
    <n v="400"/>
  </r>
  <r>
    <n v="18306504"/>
    <x v="4833"/>
    <n v="1"/>
    <x v="0"/>
    <s v="Gurgaon"/>
    <s v="243, Phase 1, Udyog Vihar, Gurgaon"/>
    <x v="29"/>
    <s v="Indian Rupees(Rs.)"/>
    <x v="0"/>
    <x v="0"/>
    <x v="0"/>
    <n v="1"/>
    <x v="2"/>
    <x v="0"/>
    <x v="0"/>
    <n v="1"/>
    <n v="17"/>
    <d v="2013-01-17T00:00:00"/>
    <s v="Rs.400"/>
    <n v="1"/>
    <n v="400"/>
  </r>
  <r>
    <n v="7418"/>
    <x v="2833"/>
    <n v="1"/>
    <x v="0"/>
    <s v="Gurgaon"/>
    <s v="22, DLF Galleria, DLF Phase 4, Gurgaon"/>
    <x v="572"/>
    <s v="Indian Rupees(Rs.)"/>
    <x v="0"/>
    <x v="1"/>
    <x v="0"/>
    <n v="196"/>
    <x v="2"/>
    <x v="5"/>
    <x v="4"/>
    <n v="12"/>
    <n v="19"/>
    <d v="2014-12-19T00:00:00"/>
    <s v="Rs.400"/>
    <n v="1"/>
    <n v="400"/>
  </r>
  <r>
    <n v="18322677"/>
    <x v="4834"/>
    <n v="1"/>
    <x v="0"/>
    <s v="Gurgaon"/>
    <s v="Shop 12 &amp; 13, U-25/31A, Pink Town House Road, Opposite Shemrock School, DLF Phase 3, Gurgaon"/>
    <x v="1075"/>
    <s v="Indian Rupees(Rs.)"/>
    <x v="0"/>
    <x v="1"/>
    <x v="0"/>
    <n v="21"/>
    <x v="2"/>
    <x v="11"/>
    <x v="0"/>
    <n v="12"/>
    <n v="4"/>
    <d v="2013-12-04T00:00:00"/>
    <s v="Rs.400"/>
    <n v="1"/>
    <n v="400"/>
  </r>
  <r>
    <n v="18336206"/>
    <x v="4835"/>
    <n v="1"/>
    <x v="0"/>
    <s v="Gurgaon"/>
    <s v="E-04, EWS Complex, Belverde Palace, Main U 16 Road, DLF Phase 3, Gurgaon"/>
    <x v="0"/>
    <s v="Indian Rupees(Rs.)"/>
    <x v="0"/>
    <x v="1"/>
    <x v="0"/>
    <n v="19"/>
    <x v="2"/>
    <x v="28"/>
    <x v="8"/>
    <n v="12"/>
    <n v="17"/>
    <d v="2015-12-17T00:00:00"/>
    <s v="Rs.400"/>
    <n v="1"/>
    <n v="400"/>
  </r>
  <r>
    <n v="18384142"/>
    <x v="4792"/>
    <n v="1"/>
    <x v="0"/>
    <s v="Gurgaon"/>
    <s v="DLF Phase 3, Gurgaon"/>
    <x v="1076"/>
    <s v="Indian Rupees(Rs.)"/>
    <x v="0"/>
    <x v="1"/>
    <x v="0"/>
    <n v="33"/>
    <x v="2"/>
    <x v="1"/>
    <x v="6"/>
    <n v="12"/>
    <n v="24"/>
    <d v="2010-12-24T00:00:00"/>
    <s v="Rs.400"/>
    <n v="1"/>
    <n v="400"/>
  </r>
  <r>
    <n v="303470"/>
    <x v="4836"/>
    <n v="1"/>
    <x v="0"/>
    <s v="Gurgaon"/>
    <s v="634, Saraswati Vihar, Chakarpur, MG Road, Gurgaon"/>
    <x v="49"/>
    <s v="Indian Rupees(Rs.)"/>
    <x v="0"/>
    <x v="0"/>
    <x v="0"/>
    <n v="36"/>
    <x v="2"/>
    <x v="27"/>
    <x v="3"/>
    <n v="12"/>
    <n v="27"/>
    <d v="2011-12-27T00:00:00"/>
    <s v="Rs.400"/>
    <n v="1"/>
    <n v="400"/>
  </r>
  <r>
    <n v="18420426"/>
    <x v="4837"/>
    <n v="1"/>
    <x v="0"/>
    <s v="Gurgaon"/>
    <s v="A11/B32, Unit 2A, Block 4A, IT/ITeS SEZ Candor TechSpace, Dundahera, Sector 21, Gurgaon"/>
    <x v="1077"/>
    <s v="Indian Rupees(Rs.)"/>
    <x v="0"/>
    <x v="1"/>
    <x v="0"/>
    <n v="40"/>
    <x v="2"/>
    <x v="9"/>
    <x v="7"/>
    <n v="12"/>
    <n v="9"/>
    <d v="2017-12-09T00:00:00"/>
    <s v="Rs.400"/>
    <n v="1"/>
    <n v="400"/>
  </r>
  <r>
    <n v="6769"/>
    <x v="4838"/>
    <n v="1"/>
    <x v="0"/>
    <s v="Gurgaon"/>
    <s v="GF-144-146, Vyapar Kendra, Phase 1, Sushant Lok, Gurgaon"/>
    <x v="42"/>
    <s v="Indian Rupees(Rs.)"/>
    <x v="0"/>
    <x v="0"/>
    <x v="0"/>
    <n v="63"/>
    <x v="2"/>
    <x v="21"/>
    <x v="6"/>
    <n v="12"/>
    <n v="15"/>
    <d v="2010-12-15T00:00:00"/>
    <s v="Rs.400"/>
    <n v="1"/>
    <n v="400"/>
  </r>
  <r>
    <n v="312562"/>
    <x v="4839"/>
    <n v="1"/>
    <x v="0"/>
    <s v="Gurgaon"/>
    <s v="Road 9, U-9/50, DLF Phase 3, Gurgaon"/>
    <x v="3"/>
    <s v="Indian Rupees(Rs.)"/>
    <x v="0"/>
    <x v="1"/>
    <x v="0"/>
    <n v="53"/>
    <x v="2"/>
    <x v="13"/>
    <x v="6"/>
    <n v="11"/>
    <n v="4"/>
    <d v="2010-11-04T00:00:00"/>
    <s v="Rs.400"/>
    <n v="1"/>
    <n v="400"/>
  </r>
  <r>
    <n v="18144475"/>
    <x v="1803"/>
    <n v="1"/>
    <x v="0"/>
    <s v="Gurgaon"/>
    <s v="164/11, Shivpuri, Old Railway Road, Gurgaon"/>
    <x v="3"/>
    <s v="Indian Rupees(Rs.)"/>
    <x v="0"/>
    <x v="1"/>
    <x v="0"/>
    <n v="60"/>
    <x v="2"/>
    <x v="4"/>
    <x v="7"/>
    <n v="11"/>
    <n v="9"/>
    <d v="2017-11-09T00:00:00"/>
    <s v="Rs.400"/>
    <n v="1"/>
    <n v="400"/>
  </r>
  <r>
    <n v="1019"/>
    <x v="4840"/>
    <n v="1"/>
    <x v="0"/>
    <s v="Gurgaon"/>
    <s v="Opposite Sector 7, Huda Market, Old Railway Road, Gurgaon"/>
    <x v="30"/>
    <s v="Indian Rupees(Rs.)"/>
    <x v="0"/>
    <x v="0"/>
    <x v="0"/>
    <n v="8"/>
    <x v="2"/>
    <x v="20"/>
    <x v="0"/>
    <n v="11"/>
    <n v="18"/>
    <d v="2013-11-18T00:00:00"/>
    <s v="Rs.400"/>
    <n v="1"/>
    <n v="400"/>
  </r>
  <r>
    <n v="18451577"/>
    <x v="4841"/>
    <n v="1"/>
    <x v="0"/>
    <s v="Gurgaon"/>
    <s v="Sushant Shopping Arcade, Sushant Lok, Gurgaon"/>
    <x v="215"/>
    <s v="Indian Rupees(Rs.)"/>
    <x v="0"/>
    <x v="1"/>
    <x v="0"/>
    <n v="53"/>
    <x v="2"/>
    <x v="19"/>
    <x v="3"/>
    <n v="11"/>
    <n v="25"/>
    <d v="2011-11-25T00:00:00"/>
    <s v="Rs.400"/>
    <n v="1"/>
    <n v="400"/>
  </r>
  <r>
    <n v="18265716"/>
    <x v="4842"/>
    <n v="1"/>
    <x v="0"/>
    <s v="Gurgaon"/>
    <s v="Plot 481, Ground Floor, Phase 5, Udyog Vihar, Gurgaon"/>
    <x v="29"/>
    <s v="Indian Rupees(Rs.)"/>
    <x v="0"/>
    <x v="0"/>
    <x v="0"/>
    <n v="3"/>
    <x v="2"/>
    <x v="0"/>
    <x v="0"/>
    <n v="11"/>
    <n v="12"/>
    <d v="2013-11-12T00:00:00"/>
    <s v="Rs.400"/>
    <n v="1"/>
    <n v="400"/>
  </r>
  <r>
    <n v="305687"/>
    <x v="688"/>
    <n v="1"/>
    <x v="0"/>
    <s v="Gurgaon"/>
    <s v="Amenity Block, Unitech Infospace, Sector 21, Gurgaon"/>
    <x v="137"/>
    <s v="Indian Rupees(Rs.)"/>
    <x v="0"/>
    <x v="1"/>
    <x v="0"/>
    <n v="127"/>
    <x v="2"/>
    <x v="5"/>
    <x v="3"/>
    <n v="11"/>
    <n v="16"/>
    <d v="2011-11-16T00:00:00"/>
    <s v="Rs.400"/>
    <n v="1"/>
    <n v="400"/>
  </r>
  <r>
    <n v="308609"/>
    <x v="4843"/>
    <n v="1"/>
    <x v="0"/>
    <s v="Gurgaon"/>
    <s v="K-5/A, Near Building 8-B Entrance, Cyber hub, DLF Cyber City, Gurgaon"/>
    <x v="61"/>
    <s v="Indian Rupees(Rs.)"/>
    <x v="0"/>
    <x v="1"/>
    <x v="0"/>
    <n v="455"/>
    <x v="2"/>
    <x v="7"/>
    <x v="4"/>
    <n v="10"/>
    <n v="23"/>
    <d v="2014-10-23T00:00:00"/>
    <s v="Rs.400"/>
    <n v="1"/>
    <n v="400"/>
  </r>
  <r>
    <n v="1028"/>
    <x v="151"/>
    <n v="1"/>
    <x v="0"/>
    <s v="Gurgaon"/>
    <s v="U 1/52-53, DLF Phase 3, Gurgaon"/>
    <x v="3"/>
    <s v="Indian Rupees(Rs.)"/>
    <x v="0"/>
    <x v="1"/>
    <x v="0"/>
    <n v="160"/>
    <x v="2"/>
    <x v="10"/>
    <x v="8"/>
    <n v="10"/>
    <n v="25"/>
    <d v="2015-10-25T00:00:00"/>
    <s v="Rs.400"/>
    <n v="1"/>
    <n v="400"/>
  </r>
  <r>
    <n v="18286517"/>
    <x v="4844"/>
    <n v="1"/>
    <x v="0"/>
    <s v="Gurgaon"/>
    <s v="U-80, DLF Phase 3, Gurgaon"/>
    <x v="3"/>
    <s v="Indian Rupees(Rs.)"/>
    <x v="0"/>
    <x v="1"/>
    <x v="0"/>
    <n v="54"/>
    <x v="2"/>
    <x v="3"/>
    <x v="4"/>
    <n v="10"/>
    <n v="13"/>
    <d v="2014-10-13T00:00:00"/>
    <s v="Rs.400"/>
    <n v="1"/>
    <n v="400"/>
  </r>
  <r>
    <n v="4172"/>
    <x v="4845"/>
    <n v="1"/>
    <x v="0"/>
    <s v="Gurgaon"/>
    <s v="U-6/50, DLF Phase 3, Gurgaon"/>
    <x v="68"/>
    <s v="Indian Rupees(Rs.)"/>
    <x v="0"/>
    <x v="1"/>
    <x v="0"/>
    <n v="60"/>
    <x v="2"/>
    <x v="25"/>
    <x v="2"/>
    <n v="10"/>
    <n v="3"/>
    <d v="2018-10-03T00:00:00"/>
    <s v="Rs.400"/>
    <n v="1"/>
    <n v="400"/>
  </r>
  <r>
    <n v="18336208"/>
    <x v="2699"/>
    <n v="1"/>
    <x v="0"/>
    <s v="Gurgaon"/>
    <s v="3rd Floor, Opposite PVR Cinemas, MGF Metropolitan Mall, MG Road, Gurgaon"/>
    <x v="81"/>
    <s v="Indian Rupees(Rs.)"/>
    <x v="0"/>
    <x v="0"/>
    <x v="0"/>
    <n v="27"/>
    <x v="2"/>
    <x v="7"/>
    <x v="1"/>
    <n v="10"/>
    <n v="3"/>
    <d v="2016-10-03T00:00:00"/>
    <s v="Rs.400"/>
    <n v="1"/>
    <n v="400"/>
  </r>
  <r>
    <n v="2107"/>
    <x v="4846"/>
    <n v="1"/>
    <x v="0"/>
    <s v="Gurgaon"/>
    <s v="727, Bhim Nagar, Old Railway Road, Gurgaon"/>
    <x v="68"/>
    <s v="Indian Rupees(Rs.)"/>
    <x v="0"/>
    <x v="0"/>
    <x v="0"/>
    <n v="13"/>
    <x v="2"/>
    <x v="10"/>
    <x v="1"/>
    <n v="10"/>
    <n v="25"/>
    <d v="2016-10-25T00:00:00"/>
    <s v="Rs.400"/>
    <n v="1"/>
    <n v="400"/>
  </r>
  <r>
    <n v="18264977"/>
    <x v="2685"/>
    <n v="1"/>
    <x v="0"/>
    <s v="Gurgaon"/>
    <s v="Shop 3, Shri Ram Mandir Complex, Palam Vihar, Gurgaon"/>
    <x v="61"/>
    <s v="Indian Rupees(Rs.)"/>
    <x v="0"/>
    <x v="0"/>
    <x v="0"/>
    <n v="24"/>
    <x v="2"/>
    <x v="13"/>
    <x v="2"/>
    <n v="10"/>
    <n v="11"/>
    <d v="2018-10-11T00:00:00"/>
    <s v="Rs.400"/>
    <n v="1"/>
    <n v="400"/>
  </r>
  <r>
    <n v="18464002"/>
    <x v="4847"/>
    <n v="1"/>
    <x v="0"/>
    <s v="Gurgaon"/>
    <s v="C-98, Vyapar Kendra, Palam Vihar, Gurgaon"/>
    <x v="38"/>
    <s v="Indian Rupees(Rs.)"/>
    <x v="0"/>
    <x v="0"/>
    <x v="0"/>
    <n v="2"/>
    <x v="2"/>
    <x v="0"/>
    <x v="1"/>
    <n v="10"/>
    <n v="27"/>
    <d v="2016-10-27T00:00:00"/>
    <s v="Rs.400"/>
    <n v="1"/>
    <n v="400"/>
  </r>
  <r>
    <n v="18462214"/>
    <x v="2577"/>
    <n v="1"/>
    <x v="0"/>
    <s v="Gurgaon"/>
    <s v="M-14, Old DLF Colony, Sector 14, Gurgaon, Delhi NCR"/>
    <x v="22"/>
    <s v="Indian Rupees(Rs.)"/>
    <x v="0"/>
    <x v="0"/>
    <x v="0"/>
    <n v="4"/>
    <x v="2"/>
    <x v="10"/>
    <x v="8"/>
    <n v="10"/>
    <n v="18"/>
    <d v="2015-10-18T00:00:00"/>
    <s v="Rs.400"/>
    <n v="1"/>
    <n v="400"/>
  </r>
  <r>
    <n v="18412860"/>
    <x v="688"/>
    <n v="1"/>
    <x v="0"/>
    <s v="Gurgaon"/>
    <s v="Plot 243, Tower A, SP Infocity, Udyog Vihar Phase 1, Sector 20, Udyog Vihar, Gurgaon"/>
    <x v="137"/>
    <s v="Indian Rupees(Rs.)"/>
    <x v="0"/>
    <x v="1"/>
    <x v="0"/>
    <n v="3"/>
    <x v="2"/>
    <x v="0"/>
    <x v="4"/>
    <n v="10"/>
    <n v="10"/>
    <d v="2014-10-10T00:00:00"/>
    <s v="Rs.400"/>
    <n v="1"/>
    <n v="400"/>
  </r>
  <r>
    <n v="1451"/>
    <x v="4848"/>
    <n v="1"/>
    <x v="0"/>
    <s v="Gurgaon"/>
    <s v="54, Vyapar Kendra, Block C, Phase 1, Sushant Lok, Gurgaon"/>
    <x v="1078"/>
    <s v="Indian Rupees(Rs.)"/>
    <x v="0"/>
    <x v="0"/>
    <x v="0"/>
    <n v="83"/>
    <x v="2"/>
    <x v="6"/>
    <x v="7"/>
    <n v="10"/>
    <n v="16"/>
    <d v="2017-10-16T00:00:00"/>
    <s v="Rs.400"/>
    <n v="1"/>
    <n v="400"/>
  </r>
  <r>
    <n v="18424575"/>
    <x v="1940"/>
    <n v="1"/>
    <x v="0"/>
    <s v="Gurgaon"/>
    <s v="DLF Phase 1, Gurgaon"/>
    <x v="403"/>
    <s v="Indian Rupees(Rs.)"/>
    <x v="0"/>
    <x v="1"/>
    <x v="1"/>
    <n v="7"/>
    <x v="12"/>
    <x v="13"/>
    <x v="3"/>
    <n v="9"/>
    <n v="11"/>
    <d v="2011-09-11T00:00:00"/>
    <s v="Rs.600"/>
    <n v="1"/>
    <n v="600"/>
  </r>
  <r>
    <n v="18233576"/>
    <x v="4849"/>
    <n v="1"/>
    <x v="0"/>
    <s v="Gurgaon"/>
    <s v="U-8/36, DLF Phase 3, Gurgaon"/>
    <x v="2"/>
    <s v="Indian Rupees(Rs.)"/>
    <x v="0"/>
    <x v="1"/>
    <x v="1"/>
    <n v="23"/>
    <x v="12"/>
    <x v="15"/>
    <x v="8"/>
    <n v="9"/>
    <n v="16"/>
    <d v="2015-09-16T00:00:00"/>
    <s v="Rs.600"/>
    <n v="1"/>
    <n v="600"/>
  </r>
  <r>
    <n v="312261"/>
    <x v="4850"/>
    <n v="1"/>
    <x v="0"/>
    <s v="Gurgaon"/>
    <s v="E-5, Supermart 2, DLF Phase 4, Gurgaon"/>
    <x v="12"/>
    <s v="Indian Rupees(Rs.)"/>
    <x v="0"/>
    <x v="1"/>
    <x v="1"/>
    <n v="124"/>
    <x v="12"/>
    <x v="3"/>
    <x v="5"/>
    <n v="9"/>
    <n v="21"/>
    <d v="2012-09-21T00:00:00"/>
    <s v="Rs.600"/>
    <n v="1"/>
    <n v="600"/>
  </r>
  <r>
    <n v="18346735"/>
    <x v="4851"/>
    <n v="1"/>
    <x v="0"/>
    <s v="Gurgaon"/>
    <s v="A-242, 1st Floor, Block E, Palam Vyapar Kendra, Palam Vihar, Gurgaon"/>
    <x v="684"/>
    <s v="Indian Rupees(Rs.)"/>
    <x v="0"/>
    <x v="0"/>
    <x v="1"/>
    <n v="1"/>
    <x v="12"/>
    <x v="0"/>
    <x v="2"/>
    <n v="9"/>
    <n v="15"/>
    <d v="2018-09-15T00:00:00"/>
    <s v="Rs.600"/>
    <n v="1"/>
    <n v="600"/>
  </r>
  <r>
    <n v="303743"/>
    <x v="4852"/>
    <n v="1"/>
    <x v="0"/>
    <s v="Gurgaon"/>
    <s v="Late Atul Kataria Chowk, Sector 14, Gurgaon"/>
    <x v="3"/>
    <s v="Indian Rupees(Rs.)"/>
    <x v="0"/>
    <x v="0"/>
    <x v="1"/>
    <n v="8"/>
    <x v="12"/>
    <x v="27"/>
    <x v="7"/>
    <n v="9"/>
    <n v="26"/>
    <d v="2017-09-26T00:00:00"/>
    <s v="Rs.600"/>
    <n v="1"/>
    <n v="600"/>
  </r>
  <r>
    <n v="18251519"/>
    <x v="4853"/>
    <n v="1"/>
    <x v="0"/>
    <s v="Gurgaon"/>
    <s v="Opposite SBI ATM, Main Huda Market, Sector 56, Gurgaon"/>
    <x v="38"/>
    <s v="Indian Rupees(Rs.)"/>
    <x v="0"/>
    <x v="0"/>
    <x v="1"/>
    <n v="5"/>
    <x v="12"/>
    <x v="20"/>
    <x v="0"/>
    <n v="9"/>
    <n v="28"/>
    <d v="2013-09-28T00:00:00"/>
    <s v="Rs.600"/>
    <n v="1"/>
    <n v="600"/>
  </r>
  <r>
    <n v="9273"/>
    <x v="207"/>
    <n v="1"/>
    <x v="0"/>
    <s v="Gurgaon"/>
    <s v="7, Tower C, Unitech Cyber Park, Sector 39, Gurgaon"/>
    <x v="26"/>
    <s v="Indian Rupees(Rs.)"/>
    <x v="0"/>
    <x v="1"/>
    <x v="1"/>
    <n v="302"/>
    <x v="12"/>
    <x v="9"/>
    <x v="5"/>
    <n v="9"/>
    <n v="27"/>
    <d v="2012-09-27T00:00:00"/>
    <s v="Rs.600"/>
    <n v="1"/>
    <n v="600"/>
  </r>
  <r>
    <n v="309696"/>
    <x v="4854"/>
    <n v="1"/>
    <x v="0"/>
    <s v="Gurgaon"/>
    <s v="U-16/10 DLF Phase 3, Gurgaon"/>
    <x v="8"/>
    <s v="Indian Rupees(Rs.)"/>
    <x v="0"/>
    <x v="1"/>
    <x v="1"/>
    <n v="51"/>
    <x v="12"/>
    <x v="6"/>
    <x v="4"/>
    <n v="8"/>
    <n v="4"/>
    <d v="2014-08-04T00:00:00"/>
    <s v="Rs.600"/>
    <n v="1"/>
    <n v="600"/>
  </r>
  <r>
    <n v="18082232"/>
    <x v="178"/>
    <n v="1"/>
    <x v="0"/>
    <s v="Gurgaon"/>
    <s v="FC-08B, Food Court, 3rd Floor, MGF Metropolitan, MG Road, Gurgaon"/>
    <x v="5"/>
    <s v="Indian Rupees(Rs.)"/>
    <x v="0"/>
    <x v="0"/>
    <x v="1"/>
    <n v="29"/>
    <x v="12"/>
    <x v="24"/>
    <x v="3"/>
    <n v="8"/>
    <n v="2"/>
    <d v="2011-08-02T00:00:00"/>
    <s v="Rs.600"/>
    <n v="1"/>
    <n v="600"/>
  </r>
  <r>
    <n v="18331053"/>
    <x v="4855"/>
    <n v="1"/>
    <x v="0"/>
    <s v="Gurgaon"/>
    <s v="16-F, Madanpuri Road, New Colony, Old Railway Road, Gurgaon"/>
    <x v="36"/>
    <s v="Indian Rupees(Rs.)"/>
    <x v="0"/>
    <x v="0"/>
    <x v="1"/>
    <n v="33"/>
    <x v="12"/>
    <x v="4"/>
    <x v="5"/>
    <n v="8"/>
    <n v="21"/>
    <d v="2012-08-21T00:00:00"/>
    <s v="Rs.600"/>
    <n v="1"/>
    <n v="600"/>
  </r>
  <r>
    <n v="3909"/>
    <x v="1844"/>
    <n v="1"/>
    <x v="0"/>
    <s v="Gurgaon"/>
    <s v="Food Court, 3rd Floor, Raheja Mall, Sohna Road, Gurgaon"/>
    <x v="76"/>
    <s v="Indian Rupees(Rs.)"/>
    <x v="0"/>
    <x v="1"/>
    <x v="1"/>
    <n v="32"/>
    <x v="12"/>
    <x v="24"/>
    <x v="6"/>
    <n v="8"/>
    <n v="18"/>
    <d v="2010-08-18T00:00:00"/>
    <s v="Rs.600"/>
    <n v="1"/>
    <n v="600"/>
  </r>
  <r>
    <n v="18365988"/>
    <x v="201"/>
    <n v="1"/>
    <x v="0"/>
    <s v="Gurgaon"/>
    <s v="Sector 23, Gurgaon"/>
    <x v="23"/>
    <s v="Indian Rupees(Rs.)"/>
    <x v="0"/>
    <x v="1"/>
    <x v="1"/>
    <n v="17"/>
    <x v="12"/>
    <x v="4"/>
    <x v="7"/>
    <n v="8"/>
    <n v="10"/>
    <d v="2017-08-10T00:00:00"/>
    <s v="Rs.600"/>
    <n v="1"/>
    <n v="600"/>
  </r>
  <r>
    <n v="300654"/>
    <x v="4856"/>
    <n v="1"/>
    <x v="0"/>
    <s v="Gurgaon"/>
    <s v="7, Sushant Tower, Sushant Lok 2, Sector 56, Gurgaon"/>
    <x v="8"/>
    <s v="Indian Rupees(Rs.)"/>
    <x v="0"/>
    <x v="0"/>
    <x v="1"/>
    <n v="20"/>
    <x v="12"/>
    <x v="6"/>
    <x v="2"/>
    <n v="8"/>
    <n v="26"/>
    <d v="2018-08-26T00:00:00"/>
    <s v="Rs.600"/>
    <n v="1"/>
    <n v="600"/>
  </r>
  <r>
    <n v="18464624"/>
    <x v="4857"/>
    <n v="1"/>
    <x v="0"/>
    <s v="Gurgaon"/>
    <s v="Shop 88, HUDA Market, Sector 55, Near Sector 56, Gurgaon"/>
    <x v="19"/>
    <s v="Indian Rupees(Rs.)"/>
    <x v="0"/>
    <x v="0"/>
    <x v="1"/>
    <n v="1"/>
    <x v="12"/>
    <x v="0"/>
    <x v="5"/>
    <n v="8"/>
    <n v="13"/>
    <d v="2012-08-13T00:00:00"/>
    <s v="Rs.600"/>
    <n v="1"/>
    <n v="600"/>
  </r>
  <r>
    <n v="308113"/>
    <x v="4858"/>
    <n v="1"/>
    <x v="0"/>
    <s v="Gurgaon"/>
    <s v="135, Ground Floor, Vyapar Kendra, Phase 1, Sushant Lok, Gurgaon"/>
    <x v="0"/>
    <s v="Indian Rupees(Rs.)"/>
    <x v="0"/>
    <x v="1"/>
    <x v="1"/>
    <n v="42"/>
    <x v="12"/>
    <x v="27"/>
    <x v="0"/>
    <n v="8"/>
    <n v="4"/>
    <d v="2013-08-04T00:00:00"/>
    <s v="Rs.600"/>
    <n v="1"/>
    <n v="600"/>
  </r>
  <r>
    <n v="18365890"/>
    <x v="201"/>
    <n v="1"/>
    <x v="0"/>
    <s v="Gurgaon"/>
    <s v="Sushant Lok, Gurgaon"/>
    <x v="23"/>
    <s v="Indian Rupees(Rs.)"/>
    <x v="0"/>
    <x v="1"/>
    <x v="1"/>
    <n v="49"/>
    <x v="12"/>
    <x v="21"/>
    <x v="4"/>
    <n v="8"/>
    <n v="27"/>
    <d v="2014-08-27T00:00:00"/>
    <s v="Rs.600"/>
    <n v="1"/>
    <n v="600"/>
  </r>
  <r>
    <n v="18439519"/>
    <x v="4859"/>
    <n v="1"/>
    <x v="0"/>
    <s v="Gurgaon"/>
    <s v="Sushant Lok, Gurgaon"/>
    <x v="1079"/>
    <s v="Indian Rupees(Rs.)"/>
    <x v="0"/>
    <x v="0"/>
    <x v="1"/>
    <n v="23"/>
    <x v="12"/>
    <x v="5"/>
    <x v="1"/>
    <n v="8"/>
    <n v="26"/>
    <d v="2016-08-26T00:00:00"/>
    <s v="Rs.600"/>
    <n v="1"/>
    <n v="600"/>
  </r>
  <r>
    <n v="306032"/>
    <x v="4860"/>
    <n v="1"/>
    <x v="0"/>
    <s v="Gurgaon"/>
    <s v="Opposite Army Canteen, Rao Market, Jwala Mill Road, Sector 18, Udyog Vihar, Gurgaon"/>
    <x v="20"/>
    <s v="Indian Rupees(Rs.)"/>
    <x v="0"/>
    <x v="0"/>
    <x v="1"/>
    <n v="23"/>
    <x v="12"/>
    <x v="27"/>
    <x v="4"/>
    <n v="8"/>
    <n v="14"/>
    <d v="2014-08-14T00:00:00"/>
    <s v="Rs.600"/>
    <n v="1"/>
    <n v="600"/>
  </r>
  <r>
    <n v="306858"/>
    <x v="4861"/>
    <n v="1"/>
    <x v="0"/>
    <s v="Gurgaon"/>
    <s v="U-2/42, Opposite Central Bank ATM, DLF Phase 3, Gurgaon"/>
    <x v="3"/>
    <s v="Indian Rupees(Rs.)"/>
    <x v="0"/>
    <x v="1"/>
    <x v="1"/>
    <n v="51"/>
    <x v="12"/>
    <x v="17"/>
    <x v="7"/>
    <n v="7"/>
    <n v="4"/>
    <d v="2017-07-04T00:00:00"/>
    <s v="Rs.600"/>
    <n v="1"/>
    <n v="600"/>
  </r>
  <r>
    <n v="18365994"/>
    <x v="1924"/>
    <n v="1"/>
    <x v="0"/>
    <s v="Gurgaon"/>
    <s v="A 226 &amp; 227, Ground Floor, Super Mart 1, DLF Phase 4, Gurgaon"/>
    <x v="339"/>
    <s v="Indian Rupees(Rs.)"/>
    <x v="0"/>
    <x v="1"/>
    <x v="1"/>
    <n v="164"/>
    <x v="12"/>
    <x v="3"/>
    <x v="5"/>
    <n v="7"/>
    <n v="19"/>
    <d v="2012-07-19T00:00:00"/>
    <s v="Rs.600"/>
    <n v="1"/>
    <n v="600"/>
  </r>
  <r>
    <n v="554"/>
    <x v="1007"/>
    <n v="1"/>
    <x v="0"/>
    <s v="Gurgaon"/>
    <s v="Ground Floor, Sahara Mall, MG Road, Gurgaon"/>
    <x v="318"/>
    <s v="Indian Rupees(Rs.)"/>
    <x v="0"/>
    <x v="0"/>
    <x v="1"/>
    <n v="315"/>
    <x v="12"/>
    <x v="7"/>
    <x v="5"/>
    <n v="7"/>
    <n v="12"/>
    <d v="2012-07-12T00:00:00"/>
    <s v="Rs.600"/>
    <n v="1"/>
    <n v="600"/>
  </r>
  <r>
    <n v="3606"/>
    <x v="1711"/>
    <n v="1"/>
    <x v="0"/>
    <s v="Gurgaon"/>
    <s v="SCO 33-34, 1st Floor, Main Market, Sector 29, Gurgaon"/>
    <x v="72"/>
    <s v="Indian Rupees(Rs.)"/>
    <x v="0"/>
    <x v="0"/>
    <x v="1"/>
    <n v="235"/>
    <x v="12"/>
    <x v="6"/>
    <x v="3"/>
    <n v="7"/>
    <n v="2"/>
    <d v="2011-07-02T00:00:00"/>
    <s v="Rs.600"/>
    <n v="1"/>
    <n v="600"/>
  </r>
  <r>
    <n v="2180"/>
    <x v="4862"/>
    <n v="1"/>
    <x v="0"/>
    <s v="Gurgaon"/>
    <s v="141, Sector 31-32 A, Sector 31, Gurgaon"/>
    <x v="21"/>
    <s v="Indian Rupees(Rs.)"/>
    <x v="0"/>
    <x v="1"/>
    <x v="1"/>
    <n v="183"/>
    <x v="12"/>
    <x v="7"/>
    <x v="0"/>
    <n v="7"/>
    <n v="18"/>
    <d v="2013-07-18T00:00:00"/>
    <s v="Rs.600"/>
    <n v="1"/>
    <n v="600"/>
  </r>
  <r>
    <n v="18380197"/>
    <x v="4863"/>
    <n v="1"/>
    <x v="0"/>
    <s v="Gurgaon"/>
    <s v="Sector 56, Gurgaon"/>
    <x v="271"/>
    <s v="Indian Rupees(Rs.)"/>
    <x v="0"/>
    <x v="0"/>
    <x v="1"/>
    <n v="6"/>
    <x v="12"/>
    <x v="11"/>
    <x v="2"/>
    <n v="7"/>
    <n v="2"/>
    <d v="2018-07-02T00:00:00"/>
    <s v="Rs.600"/>
    <n v="1"/>
    <n v="600"/>
  </r>
  <r>
    <n v="18233603"/>
    <x v="4864"/>
    <n v="1"/>
    <x v="0"/>
    <s v="Gurgaon"/>
    <s v="Food Court, Unitech Infospace, Sector 21, Gurgaon"/>
    <x v="19"/>
    <s v="Indian Rupees(Rs.)"/>
    <x v="0"/>
    <x v="0"/>
    <x v="1"/>
    <n v="5"/>
    <x v="12"/>
    <x v="20"/>
    <x v="3"/>
    <n v="7"/>
    <n v="11"/>
    <d v="2011-07-11T00:00:00"/>
    <s v="Rs.600"/>
    <n v="1"/>
    <n v="600"/>
  </r>
  <r>
    <n v="313376"/>
    <x v="1892"/>
    <n v="1"/>
    <x v="0"/>
    <s v="Gurgaon"/>
    <s v="DLF Phase 1, Gurgaon"/>
    <x v="612"/>
    <s v="Indian Rupees(Rs.)"/>
    <x v="0"/>
    <x v="1"/>
    <x v="1"/>
    <n v="56"/>
    <x v="12"/>
    <x v="9"/>
    <x v="4"/>
    <n v="6"/>
    <n v="16"/>
    <d v="2014-06-16T00:00:00"/>
    <s v="Rs.600"/>
    <n v="1"/>
    <n v="600"/>
  </r>
  <r>
    <n v="18339049"/>
    <x v="4865"/>
    <n v="1"/>
    <x v="0"/>
    <s v="Gurgaon"/>
    <s v="DLF Phase 4, Gurgaon"/>
    <x v="2"/>
    <s v="Indian Rupees(Rs.)"/>
    <x v="0"/>
    <x v="1"/>
    <x v="1"/>
    <n v="88"/>
    <x v="12"/>
    <x v="19"/>
    <x v="6"/>
    <n v="6"/>
    <n v="23"/>
    <d v="2010-06-23T00:00:00"/>
    <s v="Rs.600"/>
    <n v="1"/>
    <n v="600"/>
  </r>
  <r>
    <n v="18471259"/>
    <x v="4866"/>
    <n v="1"/>
    <x v="0"/>
    <s v="Gurgaon"/>
    <s v="Shop 4 &amp; 5, Huda Market, Sector 14, Gurgaon"/>
    <x v="3"/>
    <s v="Indian Rupees(Rs.)"/>
    <x v="0"/>
    <x v="1"/>
    <x v="1"/>
    <n v="8"/>
    <x v="12"/>
    <x v="13"/>
    <x v="1"/>
    <n v="6"/>
    <n v="20"/>
    <d v="2016-06-20T00:00:00"/>
    <s v="Rs.600"/>
    <n v="1"/>
    <n v="600"/>
  </r>
  <r>
    <n v="18303712"/>
    <x v="4867"/>
    <n v="1"/>
    <x v="0"/>
    <s v="Gurgaon"/>
    <s v="Shop 96, HUDA Market, Sector 45, Gurgaon"/>
    <x v="3"/>
    <s v="Indian Rupees(Rs.)"/>
    <x v="0"/>
    <x v="1"/>
    <x v="1"/>
    <n v="59"/>
    <x v="12"/>
    <x v="15"/>
    <x v="8"/>
    <n v="6"/>
    <n v="6"/>
    <d v="2015-06-06T00:00:00"/>
    <s v="Rs.600"/>
    <n v="1"/>
    <n v="600"/>
  </r>
  <r>
    <n v="18472449"/>
    <x v="4868"/>
    <n v="1"/>
    <x v="0"/>
    <s v="Gurgaon"/>
    <s v="DSS 59, Sector 55, Near Sector 56, Gurgaon"/>
    <x v="0"/>
    <s v="Indian Rupees(Rs.)"/>
    <x v="0"/>
    <x v="1"/>
    <x v="1"/>
    <n v="4"/>
    <x v="12"/>
    <x v="13"/>
    <x v="5"/>
    <n v="6"/>
    <n v="21"/>
    <d v="2012-06-21T00:00:00"/>
    <s v="Rs.600"/>
    <n v="1"/>
    <n v="600"/>
  </r>
  <r>
    <n v="18180062"/>
    <x v="1845"/>
    <n v="1"/>
    <x v="0"/>
    <s v="Gurgaon"/>
    <s v="512, Gehlot Farm House, Sector 47, Near, Sohna Road, Gurgaon"/>
    <x v="659"/>
    <s v="Indian Rupees(Rs.)"/>
    <x v="0"/>
    <x v="1"/>
    <x v="1"/>
    <n v="101"/>
    <x v="12"/>
    <x v="3"/>
    <x v="0"/>
    <n v="6"/>
    <n v="28"/>
    <d v="2013-06-28T00:00:00"/>
    <s v="Rs.600"/>
    <n v="1"/>
    <n v="600"/>
  </r>
  <r>
    <n v="18261725"/>
    <x v="4869"/>
    <n v="1"/>
    <x v="0"/>
    <s v="Gurgaon"/>
    <s v="Sushant Lok, Gurgaon"/>
    <x v="315"/>
    <s v="Indian Rupees(Rs.)"/>
    <x v="0"/>
    <x v="1"/>
    <x v="1"/>
    <n v="125"/>
    <x v="12"/>
    <x v="21"/>
    <x v="4"/>
    <n v="6"/>
    <n v="12"/>
    <d v="2014-06-12T00:00:00"/>
    <s v="Rs.600"/>
    <n v="1"/>
    <n v="600"/>
  </r>
  <r>
    <n v="1360"/>
    <x v="1844"/>
    <n v="1"/>
    <x v="0"/>
    <s v="Gurgaon"/>
    <s v="Food Court, 3rd Floor, DLF Mega Mall, DLF Phase 1, Gurgaon"/>
    <x v="76"/>
    <s v="Indian Rupees(Rs.)"/>
    <x v="0"/>
    <x v="1"/>
    <x v="1"/>
    <n v="69"/>
    <x v="12"/>
    <x v="28"/>
    <x v="0"/>
    <n v="5"/>
    <n v="9"/>
    <d v="2013-05-09T00:00:00"/>
    <s v="Rs.600"/>
    <n v="1"/>
    <n v="600"/>
  </r>
  <r>
    <n v="18337913"/>
    <x v="4870"/>
    <n v="1"/>
    <x v="0"/>
    <s v="Gurgaon"/>
    <s v="DLF Phase 5, Gurgaon"/>
    <x v="557"/>
    <s v="Indian Rupees(Rs.)"/>
    <x v="0"/>
    <x v="1"/>
    <x v="1"/>
    <n v="42"/>
    <x v="12"/>
    <x v="4"/>
    <x v="1"/>
    <n v="5"/>
    <n v="15"/>
    <d v="2016-05-15T00:00:00"/>
    <s v="Rs.600"/>
    <n v="1"/>
    <n v="600"/>
  </r>
  <r>
    <n v="2056"/>
    <x v="1818"/>
    <n v="1"/>
    <x v="0"/>
    <s v="Gurgaon"/>
    <s v="IFFCO Chowk, MG Road, Gurgaon"/>
    <x v="3"/>
    <s v="Indian Rupees(Rs.)"/>
    <x v="0"/>
    <x v="0"/>
    <x v="1"/>
    <n v="35"/>
    <x v="12"/>
    <x v="26"/>
    <x v="7"/>
    <n v="5"/>
    <n v="25"/>
    <d v="2017-05-25T00:00:00"/>
    <s v="Rs.600"/>
    <n v="1"/>
    <n v="600"/>
  </r>
  <r>
    <n v="310155"/>
    <x v="4871"/>
    <n v="1"/>
    <x v="0"/>
    <s v="Gurgaon"/>
    <s v="Opposite Air Force School, Old Delhi Road, Sector 14, Gurgaon"/>
    <x v="3"/>
    <s v="Indian Rupees(Rs.)"/>
    <x v="0"/>
    <x v="1"/>
    <x v="1"/>
    <n v="52"/>
    <x v="12"/>
    <x v="11"/>
    <x v="5"/>
    <n v="5"/>
    <n v="15"/>
    <d v="2012-05-15T00:00:00"/>
    <s v="Rs.600"/>
    <n v="1"/>
    <n v="600"/>
  </r>
  <r>
    <n v="18412887"/>
    <x v="1868"/>
    <n v="1"/>
    <x v="0"/>
    <s v="Gurgaon"/>
    <s v="SCO 48, Sector 23-A, Sector 23, Gurgaon"/>
    <x v="47"/>
    <s v="Indian Rupees(Rs.)"/>
    <x v="0"/>
    <x v="1"/>
    <x v="1"/>
    <n v="13"/>
    <x v="12"/>
    <x v="10"/>
    <x v="7"/>
    <n v="5"/>
    <n v="7"/>
    <d v="2017-05-07T00:00:00"/>
    <s v="Rs.600"/>
    <n v="1"/>
    <n v="600"/>
  </r>
  <r>
    <n v="304142"/>
    <x v="4872"/>
    <n v="1"/>
    <x v="0"/>
    <s v="Gurgaon"/>
    <s v="Near Paras Hospital, Sector 43, Gurgaon"/>
    <x v="47"/>
    <s v="Indian Rupees(Rs.)"/>
    <x v="0"/>
    <x v="1"/>
    <x v="1"/>
    <n v="174"/>
    <x v="12"/>
    <x v="10"/>
    <x v="5"/>
    <n v="5"/>
    <n v="13"/>
    <d v="2012-05-13T00:00:00"/>
    <s v="Rs.600"/>
    <n v="1"/>
    <n v="600"/>
  </r>
  <r>
    <n v="18332527"/>
    <x v="4873"/>
    <n v="1"/>
    <x v="0"/>
    <s v="Gurgaon"/>
    <s v="198-199, Paras Trade Centre, Gwal Pahari, Sector 56, Gurgaon"/>
    <x v="109"/>
    <s v="Indian Rupees(Rs.)"/>
    <x v="0"/>
    <x v="1"/>
    <x v="1"/>
    <n v="18"/>
    <x v="12"/>
    <x v="11"/>
    <x v="4"/>
    <n v="5"/>
    <n v="20"/>
    <d v="2014-05-20T00:00:00"/>
    <s v="Rs.600"/>
    <n v="1"/>
    <n v="600"/>
  </r>
  <r>
    <n v="313316"/>
    <x v="986"/>
    <n v="1"/>
    <x v="0"/>
    <s v="Gurgaon"/>
    <s v="Suncity Business Tower, Golf Course Road, Gurgaon"/>
    <x v="312"/>
    <s v="Indian Rupees(Rs.)"/>
    <x v="0"/>
    <x v="1"/>
    <x v="1"/>
    <n v="178"/>
    <x v="12"/>
    <x v="4"/>
    <x v="4"/>
    <n v="5"/>
    <n v="2"/>
    <d v="2014-05-02T00:00:00"/>
    <s v="Rs.600"/>
    <n v="1"/>
    <n v="600"/>
  </r>
  <r>
    <n v="18349892"/>
    <x v="1939"/>
    <n v="1"/>
    <x v="0"/>
    <s v="Gurgaon"/>
    <s v="Shop 18, Ground Floor, Central Plaza Mall, Golf Course Road, Gurgaon"/>
    <x v="47"/>
    <s v="Indian Rupees(Rs.)"/>
    <x v="0"/>
    <x v="1"/>
    <x v="1"/>
    <n v="33"/>
    <x v="12"/>
    <x v="7"/>
    <x v="5"/>
    <n v="4"/>
    <n v="22"/>
    <d v="2012-04-22T00:00:00"/>
    <s v="Rs.600"/>
    <n v="1"/>
    <n v="600"/>
  </r>
  <r>
    <n v="308263"/>
    <x v="4874"/>
    <n v="1"/>
    <x v="0"/>
    <s v="Gurgaon"/>
    <s v="K-1, Ground Floor, Near Building 8, Cyber Hub, DLF Cyber City, Gurgaon"/>
    <x v="13"/>
    <s v="Indian Rupees(Rs.)"/>
    <x v="0"/>
    <x v="1"/>
    <x v="1"/>
    <n v="503"/>
    <x v="12"/>
    <x v="21"/>
    <x v="0"/>
    <n v="4"/>
    <n v="2"/>
    <d v="2013-04-02T00:00:00"/>
    <s v="Rs.600"/>
    <n v="1"/>
    <n v="600"/>
  </r>
  <r>
    <n v="17953934"/>
    <x v="1845"/>
    <n v="1"/>
    <x v="0"/>
    <s v="Gurgaon"/>
    <s v="MG Road, Gurgaon"/>
    <x v="659"/>
    <s v="Indian Rupees(Rs.)"/>
    <x v="0"/>
    <x v="1"/>
    <x v="1"/>
    <n v="198"/>
    <x v="12"/>
    <x v="21"/>
    <x v="2"/>
    <n v="4"/>
    <n v="11"/>
    <d v="2018-04-11T00:00:00"/>
    <s v="Rs.600"/>
    <n v="1"/>
    <n v="600"/>
  </r>
  <r>
    <n v="18408212"/>
    <x v="4875"/>
    <n v="1"/>
    <x v="0"/>
    <s v="Gurgaon"/>
    <s v="Shop 22, MGF Metropolitan Mall, MG Road, Gurgaon"/>
    <x v="450"/>
    <s v="Indian Rupees(Rs.)"/>
    <x v="0"/>
    <x v="0"/>
    <x v="1"/>
    <n v="19"/>
    <x v="12"/>
    <x v="4"/>
    <x v="4"/>
    <n v="4"/>
    <n v="16"/>
    <d v="2014-04-16T00:00:00"/>
    <s v="Rs.600"/>
    <n v="1"/>
    <n v="600"/>
  </r>
  <r>
    <n v="1096"/>
    <x v="1007"/>
    <n v="1"/>
    <x v="0"/>
    <s v="Gurgaon"/>
    <s v="3rd Floor, MGF Metropolitan Mall, MG Road, Gurgaon"/>
    <x v="318"/>
    <s v="Indian Rupees(Rs.)"/>
    <x v="0"/>
    <x v="0"/>
    <x v="1"/>
    <n v="185"/>
    <x v="12"/>
    <x v="7"/>
    <x v="0"/>
    <n v="4"/>
    <n v="5"/>
    <d v="2013-04-05T00:00:00"/>
    <s v="Rs.600"/>
    <n v="1"/>
    <n v="600"/>
  </r>
  <r>
    <n v="18144481"/>
    <x v="4876"/>
    <n v="1"/>
    <x v="0"/>
    <s v="Gurgaon"/>
    <s v="Palam Vihar, Gurgaon"/>
    <x v="3"/>
    <s v="Indian Rupees(Rs.)"/>
    <x v="0"/>
    <x v="0"/>
    <x v="1"/>
    <n v="4"/>
    <x v="12"/>
    <x v="20"/>
    <x v="6"/>
    <n v="4"/>
    <n v="5"/>
    <d v="2010-04-05T00:00:00"/>
    <s v="Rs.600"/>
    <n v="1"/>
    <n v="600"/>
  </r>
  <r>
    <n v="18175268"/>
    <x v="4877"/>
    <n v="1"/>
    <x v="0"/>
    <s v="Gurgaon"/>
    <s v="Sector 31, Gurgaon"/>
    <x v="1080"/>
    <s v="Indian Rupees(Rs.)"/>
    <x v="0"/>
    <x v="1"/>
    <x v="1"/>
    <n v="144"/>
    <x v="12"/>
    <x v="3"/>
    <x v="5"/>
    <n v="4"/>
    <n v="23"/>
    <d v="2012-04-23T00:00:00"/>
    <s v="Rs.600"/>
    <n v="1"/>
    <n v="600"/>
  </r>
  <r>
    <n v="18433016"/>
    <x v="4878"/>
    <n v="1"/>
    <x v="0"/>
    <s v="Gurgaon"/>
    <s v="Fuel Nation Petrol Pump, Opposite Ardee City Gate 2, Sector 52A, Near, Sector 43, Gurgaon"/>
    <x v="20"/>
    <s v="Indian Rupees(Rs.)"/>
    <x v="0"/>
    <x v="1"/>
    <x v="1"/>
    <n v="11"/>
    <x v="12"/>
    <x v="11"/>
    <x v="8"/>
    <n v="4"/>
    <n v="7"/>
    <d v="2015-04-07T00:00:00"/>
    <s v="Rs.600"/>
    <n v="1"/>
    <n v="600"/>
  </r>
  <r>
    <n v="5588"/>
    <x v="4879"/>
    <n v="1"/>
    <x v="0"/>
    <s v="Gurgaon"/>
    <s v="G-7, Bestech Mall, Sector 57, Gurgaon"/>
    <x v="19"/>
    <s v="Indian Rupees(Rs.)"/>
    <x v="0"/>
    <x v="1"/>
    <x v="1"/>
    <n v="106"/>
    <x v="12"/>
    <x v="27"/>
    <x v="5"/>
    <n v="4"/>
    <n v="20"/>
    <d v="2012-04-20T00:00:00"/>
    <s v="Rs.600"/>
    <n v="1"/>
    <n v="600"/>
  </r>
  <r>
    <n v="18441175"/>
    <x v="4880"/>
    <n v="1"/>
    <x v="0"/>
    <s v="Gurgaon"/>
    <s v="Shop 2, Food Street, P.D Arcade, Near Omaxe Mall, Sector 49, Near Sohna Road, Gurgaon"/>
    <x v="20"/>
    <s v="Indian Rupees(Rs.)"/>
    <x v="0"/>
    <x v="1"/>
    <x v="1"/>
    <n v="51"/>
    <x v="12"/>
    <x v="4"/>
    <x v="2"/>
    <n v="4"/>
    <n v="13"/>
    <d v="2018-04-13T00:00:00"/>
    <s v="Rs.600"/>
    <n v="1"/>
    <n v="600"/>
  </r>
  <r>
    <n v="3559"/>
    <x v="4862"/>
    <n v="1"/>
    <x v="0"/>
    <s v="Gurgaon"/>
    <s v="9, Ground Floor, Vyaapar Kendra, Phase 1, Sushant Lok, Gurgaon"/>
    <x v="21"/>
    <s v="Indian Rupees(Rs.)"/>
    <x v="0"/>
    <x v="1"/>
    <x v="1"/>
    <n v="69"/>
    <x v="12"/>
    <x v="7"/>
    <x v="0"/>
    <n v="4"/>
    <n v="15"/>
    <d v="2013-04-15T00:00:00"/>
    <s v="Rs.600"/>
    <n v="1"/>
    <n v="600"/>
  </r>
  <r>
    <n v="303486"/>
    <x v="4881"/>
    <n v="1"/>
    <x v="0"/>
    <s v="Gurgaon"/>
    <s v="Hotel Grenville, 29/4, Near Kalyani Hospital, Opposite SBI Gurgaon, Sector 14, Gurgaon"/>
    <x v="3"/>
    <s v="Indian Rupees(Rs.)"/>
    <x v="0"/>
    <x v="0"/>
    <x v="1"/>
    <n v="2"/>
    <x v="12"/>
    <x v="0"/>
    <x v="8"/>
    <n v="3"/>
    <n v="25"/>
    <d v="2015-03-25T00:00:00"/>
    <s v="Rs.600"/>
    <n v="1"/>
    <n v="600"/>
  </r>
  <r>
    <n v="429"/>
    <x v="4882"/>
    <n v="1"/>
    <x v="0"/>
    <s v="Gurgaon"/>
    <s v="SCO 20, Housing Board Shopping Complex, Saraswati Vihar, Near Union Bank, MG Road, Gurgaon"/>
    <x v="8"/>
    <s v="Indian Rupees(Rs.)"/>
    <x v="0"/>
    <x v="0"/>
    <x v="1"/>
    <n v="61"/>
    <x v="12"/>
    <x v="6"/>
    <x v="7"/>
    <n v="3"/>
    <n v="25"/>
    <d v="2017-03-25T00:00:00"/>
    <s v="Rs.600"/>
    <n v="1"/>
    <n v="600"/>
  </r>
  <r>
    <n v="797"/>
    <x v="1957"/>
    <n v="1"/>
    <x v="0"/>
    <s v="Gurgaon"/>
    <s v="Ground Floor, MGF Mega City Mall, MG Road, Gurgaon"/>
    <x v="7"/>
    <s v="Indian Rupees(Rs.)"/>
    <x v="0"/>
    <x v="0"/>
    <x v="1"/>
    <n v="31"/>
    <x v="12"/>
    <x v="15"/>
    <x v="4"/>
    <n v="3"/>
    <n v="18"/>
    <d v="2014-03-18T00:00:00"/>
    <s v="Rs.600"/>
    <n v="1"/>
    <n v="600"/>
  </r>
  <r>
    <n v="18396200"/>
    <x v="4883"/>
    <n v="1"/>
    <x v="0"/>
    <s v="Gurgaon"/>
    <s v="Sohna Chowk, Old Railway Road, Gurgaon"/>
    <x v="1081"/>
    <s v="Indian Rupees(Rs.)"/>
    <x v="0"/>
    <x v="0"/>
    <x v="1"/>
    <n v="4"/>
    <x v="12"/>
    <x v="13"/>
    <x v="8"/>
    <n v="3"/>
    <n v="7"/>
    <d v="2015-03-07T00:00:00"/>
    <s v="Rs.600"/>
    <n v="1"/>
    <n v="600"/>
  </r>
  <r>
    <n v="887"/>
    <x v="4529"/>
    <n v="1"/>
    <x v="0"/>
    <s v="Gurgaon"/>
    <s v="289/2, Old Delhi Road, Near Telephone Exchange, Sector 14, Gurgaon"/>
    <x v="1082"/>
    <s v="Indian Rupees(Rs.)"/>
    <x v="0"/>
    <x v="0"/>
    <x v="1"/>
    <n v="26"/>
    <x v="12"/>
    <x v="20"/>
    <x v="1"/>
    <n v="3"/>
    <n v="2"/>
    <d v="2016-03-02T00:00:00"/>
    <s v="Rs.600"/>
    <n v="1"/>
    <n v="600"/>
  </r>
  <r>
    <n v="329"/>
    <x v="1844"/>
    <n v="1"/>
    <x v="0"/>
    <s v="Gurgaon"/>
    <s v="5, New Gurgaon Plaza, Old Delhi Road, Sector 14, Gurgaon"/>
    <x v="76"/>
    <s v="Indian Rupees(Rs.)"/>
    <x v="0"/>
    <x v="1"/>
    <x v="1"/>
    <n v="70"/>
    <x v="12"/>
    <x v="28"/>
    <x v="1"/>
    <n v="3"/>
    <n v="19"/>
    <d v="2016-03-19T00:00:00"/>
    <s v="Rs.600"/>
    <n v="1"/>
    <n v="600"/>
  </r>
  <r>
    <n v="18451594"/>
    <x v="4884"/>
    <n v="1"/>
    <x v="0"/>
    <s v="Gurgaon"/>
    <s v="147, Sector 31, Gurgaon"/>
    <x v="1083"/>
    <s v="Indian Rupees(Rs.)"/>
    <x v="0"/>
    <x v="1"/>
    <x v="1"/>
    <n v="8"/>
    <x v="12"/>
    <x v="10"/>
    <x v="3"/>
    <n v="3"/>
    <n v="28"/>
    <d v="2011-03-28T00:00:00"/>
    <s v="Rs.600"/>
    <n v="1"/>
    <n v="600"/>
  </r>
  <r>
    <n v="306477"/>
    <x v="2231"/>
    <n v="1"/>
    <x v="0"/>
    <s v="Gurgaon"/>
    <s v="Shop number 59, HUDA Market, Sector 46, Gurgaon, Sector 45, Gurgaon"/>
    <x v="49"/>
    <s v="Indian Rupees(Rs.)"/>
    <x v="0"/>
    <x v="0"/>
    <x v="1"/>
    <n v="74"/>
    <x v="12"/>
    <x v="15"/>
    <x v="7"/>
    <n v="3"/>
    <n v="24"/>
    <d v="2017-03-24T00:00:00"/>
    <s v="Rs.600"/>
    <n v="1"/>
    <n v="600"/>
  </r>
  <r>
    <n v="304520"/>
    <x v="4885"/>
    <n v="1"/>
    <x v="0"/>
    <s v="Gurgaon"/>
    <s v="F-11, Sushant Shopping Arcade, Phase 1, Sushant Lok, Gurgaon"/>
    <x v="8"/>
    <s v="Indian Rupees(Rs.)"/>
    <x v="0"/>
    <x v="0"/>
    <x v="1"/>
    <n v="11"/>
    <x v="12"/>
    <x v="17"/>
    <x v="1"/>
    <n v="3"/>
    <n v="4"/>
    <d v="2016-03-04T00:00:00"/>
    <s v="Rs.600"/>
    <n v="1"/>
    <n v="600"/>
  </r>
  <r>
    <n v="305862"/>
    <x v="1892"/>
    <n v="1"/>
    <x v="0"/>
    <s v="Gurgaon"/>
    <s v="K3-B, Ground Floor, Cyber Hub, DLF Cyber City, Gurgaon"/>
    <x v="612"/>
    <s v="Indian Rupees(Rs.)"/>
    <x v="0"/>
    <x v="1"/>
    <x v="1"/>
    <n v="870"/>
    <x v="12"/>
    <x v="3"/>
    <x v="8"/>
    <n v="2"/>
    <n v="13"/>
    <d v="2015-02-13T00:00:00"/>
    <s v="Rs.600"/>
    <n v="1"/>
    <n v="600"/>
  </r>
  <r>
    <n v="18492087"/>
    <x v="4886"/>
    <n v="1"/>
    <x v="0"/>
    <s v="Gurgaon"/>
    <s v="P-3, Circular Road, Opposite Holy Heart Preparatory School, New Colony, Old Railway Road, Gurgaon"/>
    <x v="922"/>
    <s v="Indian Rupees(Rs.)"/>
    <x v="0"/>
    <x v="0"/>
    <x v="1"/>
    <n v="3"/>
    <x v="12"/>
    <x v="0"/>
    <x v="5"/>
    <n v="2"/>
    <n v="2"/>
    <d v="2012-02-02T00:00:00"/>
    <s v="Rs.600"/>
    <n v="1"/>
    <n v="600"/>
  </r>
  <r>
    <n v="18500628"/>
    <x v="4887"/>
    <n v="1"/>
    <x v="0"/>
    <s v="Gurgaon"/>
    <s v="48/5, Mahrauli Road, Near Government College, Sector 14, Gurgaon"/>
    <x v="130"/>
    <s v="Indian Rupees(Rs.)"/>
    <x v="0"/>
    <x v="0"/>
    <x v="1"/>
    <n v="3"/>
    <x v="12"/>
    <x v="0"/>
    <x v="1"/>
    <n v="2"/>
    <n v="8"/>
    <d v="2016-02-08T00:00:00"/>
    <s v="Rs.600"/>
    <n v="1"/>
    <n v="600"/>
  </r>
  <r>
    <n v="9646"/>
    <x v="4888"/>
    <n v="1"/>
    <x v="0"/>
    <s v="Gurgaon"/>
    <s v="57, Opposite Maruti Udyog Ltd, Gate 2, Old Delhi Gurgaon Road, Opposite Sector 18, Sector 17, Gurgaon"/>
    <x v="913"/>
    <s v="Indian Rupees(Rs.)"/>
    <x v="0"/>
    <x v="1"/>
    <x v="1"/>
    <n v="256"/>
    <x v="12"/>
    <x v="4"/>
    <x v="2"/>
    <n v="2"/>
    <n v="27"/>
    <d v="2018-02-27T00:00:00"/>
    <s v="Rs.600"/>
    <n v="1"/>
    <n v="600"/>
  </r>
  <r>
    <n v="18466943"/>
    <x v="1912"/>
    <n v="1"/>
    <x v="0"/>
    <s v="Gurgaon"/>
    <s v="Unit 2B, Amenity Block-II, Candor Techspace, Sector 21, Gurgaon"/>
    <x v="677"/>
    <s v="Indian Rupees(Rs.)"/>
    <x v="0"/>
    <x v="0"/>
    <x v="1"/>
    <n v="8"/>
    <x v="12"/>
    <x v="11"/>
    <x v="3"/>
    <n v="2"/>
    <n v="27"/>
    <d v="2011-02-27T00:00:00"/>
    <s v="Rs.600"/>
    <n v="1"/>
    <n v="600"/>
  </r>
  <r>
    <n v="18463955"/>
    <x v="1959"/>
    <n v="1"/>
    <x v="0"/>
    <s v="Gurgaon"/>
    <s v="Location Varies, Udyog Vihar, Gurgaon"/>
    <x v="70"/>
    <s v="Indian Rupees(Rs.)"/>
    <x v="0"/>
    <x v="0"/>
    <x v="1"/>
    <n v="1"/>
    <x v="12"/>
    <x v="0"/>
    <x v="2"/>
    <n v="2"/>
    <n v="18"/>
    <d v="2018-02-18T00:00:00"/>
    <s v="Rs.600"/>
    <n v="1"/>
    <n v="600"/>
  </r>
  <r>
    <n v="18294576"/>
    <x v="4889"/>
    <n v="1"/>
    <x v="0"/>
    <s v="Gurgaon"/>
    <s v="Shop 14, Unitech Infospace, Sector 21, Gurgaon"/>
    <x v="1084"/>
    <s v="Indian Rupees(Rs.)"/>
    <x v="0"/>
    <x v="0"/>
    <x v="1"/>
    <n v="31"/>
    <x v="12"/>
    <x v="11"/>
    <x v="6"/>
    <n v="2"/>
    <n v="19"/>
    <d v="2010-02-19T00:00:00"/>
    <s v="Rs.600"/>
    <n v="1"/>
    <n v="600"/>
  </r>
  <r>
    <n v="311480"/>
    <x v="4890"/>
    <n v="1"/>
    <x v="0"/>
    <s v="Gurgaon"/>
    <s v="B-70, Vyapar Kendra, Palam Vihar, Gurgaon"/>
    <x v="3"/>
    <s v="Indian Rupees(Rs.)"/>
    <x v="0"/>
    <x v="0"/>
    <x v="1"/>
    <n v="15"/>
    <x v="12"/>
    <x v="20"/>
    <x v="7"/>
    <n v="2"/>
    <n v="14"/>
    <d v="2017-02-14T00:00:00"/>
    <s v="Rs.600"/>
    <n v="1"/>
    <n v="600"/>
  </r>
  <r>
    <n v="18383472"/>
    <x v="4891"/>
    <n v="1"/>
    <x v="0"/>
    <s v="Gurgaon"/>
    <s v="Ground Floor, Cyber Hub, DLF Cyber City, Gurgaon"/>
    <x v="556"/>
    <s v="Indian Rupees(Rs.)"/>
    <x v="0"/>
    <x v="1"/>
    <x v="1"/>
    <n v="227"/>
    <x v="12"/>
    <x v="5"/>
    <x v="2"/>
    <n v="1"/>
    <n v="20"/>
    <d v="2018-01-20T00:00:00"/>
    <s v="Rs.600"/>
    <n v="1"/>
    <n v="600"/>
  </r>
  <r>
    <n v="18433890"/>
    <x v="4892"/>
    <n v="1"/>
    <x v="0"/>
    <s v="Gurgaon"/>
    <s v="Near Supermart 2, DLF Phase 4, Gurgaon"/>
    <x v="1085"/>
    <s v="Indian Rupees(Rs.)"/>
    <x v="0"/>
    <x v="1"/>
    <x v="1"/>
    <n v="61"/>
    <x v="12"/>
    <x v="5"/>
    <x v="8"/>
    <n v="1"/>
    <n v="2"/>
    <d v="2015-01-02T00:00:00"/>
    <s v="Rs.600"/>
    <n v="1"/>
    <n v="600"/>
  </r>
  <r>
    <n v="301358"/>
    <x v="4893"/>
    <n v="1"/>
    <x v="0"/>
    <s v="Gurgaon"/>
    <s v="Hotel Rajvanshi, Near DSD College, Old Railway Road, Gurgaon"/>
    <x v="3"/>
    <s v="Indian Rupees(Rs.)"/>
    <x v="0"/>
    <x v="0"/>
    <x v="1"/>
    <n v="25"/>
    <x v="12"/>
    <x v="15"/>
    <x v="0"/>
    <n v="1"/>
    <n v="19"/>
    <d v="2013-01-19T00:00:00"/>
    <s v="Rs.600"/>
    <n v="1"/>
    <n v="600"/>
  </r>
  <r>
    <n v="18449816"/>
    <x v="226"/>
    <n v="1"/>
    <x v="0"/>
    <s v="Gurgaon"/>
    <s v="2316/31, Chauma Road, Block A, Rajendra Park, Sector 105, Near Palam Vihar, Gurgaon"/>
    <x v="30"/>
    <s v="Indian Rupees(Rs.)"/>
    <x v="0"/>
    <x v="0"/>
    <x v="1"/>
    <n v="1"/>
    <x v="12"/>
    <x v="0"/>
    <x v="5"/>
    <n v="1"/>
    <n v="15"/>
    <d v="2012-01-15T00:00:00"/>
    <s v="Rs.600"/>
    <n v="1"/>
    <n v="600"/>
  </r>
  <r>
    <n v="18144467"/>
    <x v="4894"/>
    <n v="1"/>
    <x v="0"/>
    <s v="Gurgaon"/>
    <s v="3, Ground Floor, Sushant Tower, Sector 56, Gurgaon"/>
    <x v="0"/>
    <s v="Indian Rupees(Rs.)"/>
    <x v="0"/>
    <x v="0"/>
    <x v="1"/>
    <n v="18"/>
    <x v="12"/>
    <x v="10"/>
    <x v="1"/>
    <n v="1"/>
    <n v="10"/>
    <d v="2016-01-10T00:00:00"/>
    <s v="Rs.600"/>
    <n v="1"/>
    <n v="600"/>
  </r>
  <r>
    <n v="309466"/>
    <x v="207"/>
    <n v="1"/>
    <x v="0"/>
    <s v="Gurgaon"/>
    <s v="Ground Floor, ILD Trade Centre, Sohna Road, Gurgaon"/>
    <x v="26"/>
    <s v="Indian Rupees(Rs.)"/>
    <x v="0"/>
    <x v="1"/>
    <x v="1"/>
    <n v="138"/>
    <x v="12"/>
    <x v="4"/>
    <x v="4"/>
    <n v="1"/>
    <n v="20"/>
    <d v="2014-01-20T00:00:00"/>
    <s v="Rs.600"/>
    <n v="1"/>
    <n v="600"/>
  </r>
  <r>
    <n v="18383550"/>
    <x v="4874"/>
    <n v="1"/>
    <x v="0"/>
    <s v="Gurgaon"/>
    <s v="New Food court, 12-A, Ground Floor, Unitech Infospace, Sector 21, Gurgaon"/>
    <x v="13"/>
    <s v="Indian Rupees(Rs.)"/>
    <x v="0"/>
    <x v="0"/>
    <x v="1"/>
    <n v="8"/>
    <x v="12"/>
    <x v="27"/>
    <x v="4"/>
    <n v="1"/>
    <n v="21"/>
    <d v="2014-01-21T00:00:00"/>
    <s v="Rs.600"/>
    <n v="1"/>
    <n v="600"/>
  </r>
  <r>
    <n v="18365849"/>
    <x v="201"/>
    <n v="1"/>
    <x v="0"/>
    <s v="Gurgaon"/>
    <s v="Sector 53, Gurgaon"/>
    <x v="23"/>
    <s v="Indian Rupees(Rs.)"/>
    <x v="0"/>
    <x v="1"/>
    <x v="1"/>
    <n v="36"/>
    <x v="12"/>
    <x v="4"/>
    <x v="8"/>
    <n v="12"/>
    <n v="24"/>
    <d v="2015-12-24T00:00:00"/>
    <s v="Rs.600"/>
    <n v="1"/>
    <n v="600"/>
  </r>
  <r>
    <n v="305478"/>
    <x v="207"/>
    <n v="1"/>
    <x v="0"/>
    <s v="Gurgaon"/>
    <s v="K-3A, Cyber Hub, Phase 2, DLF Cyber City, Gurgaon"/>
    <x v="26"/>
    <s v="Indian Rupees(Rs.)"/>
    <x v="0"/>
    <x v="1"/>
    <x v="1"/>
    <n v="701"/>
    <x v="12"/>
    <x v="5"/>
    <x v="5"/>
    <n v="12"/>
    <n v="27"/>
    <d v="2012-12-27T00:00:00"/>
    <s v="Rs.600"/>
    <n v="1"/>
    <n v="600"/>
  </r>
  <r>
    <n v="1687"/>
    <x v="4895"/>
    <n v="1"/>
    <x v="0"/>
    <s v="Gurgaon"/>
    <s v="A-55/12, Behind DT Mega Mall, DLF Phase 1, Gurgaon"/>
    <x v="2"/>
    <s v="Indian Rupees(Rs.)"/>
    <x v="0"/>
    <x v="0"/>
    <x v="1"/>
    <n v="5"/>
    <x v="12"/>
    <x v="20"/>
    <x v="0"/>
    <n v="12"/>
    <n v="11"/>
    <d v="2013-12-11T00:00:00"/>
    <s v="Rs.600"/>
    <n v="1"/>
    <n v="600"/>
  </r>
  <r>
    <n v="309697"/>
    <x v="199"/>
    <n v="1"/>
    <x v="0"/>
    <s v="Gurgaon"/>
    <s v="S-27/9 H, DLF Phase 3, Gurgaon"/>
    <x v="21"/>
    <s v="Indian Rupees(Rs.)"/>
    <x v="0"/>
    <x v="1"/>
    <x v="1"/>
    <n v="35"/>
    <x v="12"/>
    <x v="10"/>
    <x v="4"/>
    <n v="12"/>
    <n v="19"/>
    <d v="2014-12-19T00:00:00"/>
    <s v="Rs.600"/>
    <n v="1"/>
    <n v="600"/>
  </r>
  <r>
    <n v="18461599"/>
    <x v="4896"/>
    <n v="1"/>
    <x v="0"/>
    <s v="Gurgaon"/>
    <s v="NM 6, Old DLF Colony, Opposite Dr. Lal Path Lab, Sector 14, Gurgaon"/>
    <x v="818"/>
    <s v="Indian Rupees(Rs.)"/>
    <x v="0"/>
    <x v="0"/>
    <x v="1"/>
    <n v="13"/>
    <x v="12"/>
    <x v="11"/>
    <x v="6"/>
    <n v="12"/>
    <n v="8"/>
    <d v="2010-12-08T00:00:00"/>
    <s v="Rs.600"/>
    <n v="1"/>
    <n v="600"/>
  </r>
  <r>
    <n v="307398"/>
    <x v="4897"/>
    <n v="1"/>
    <x v="0"/>
    <s v="Gurgaon"/>
    <s v="SCO 13, District Commercial Sector, Near Metro Mall, Sector 56, Gurgaon"/>
    <x v="19"/>
    <s v="Indian Rupees(Rs.)"/>
    <x v="0"/>
    <x v="1"/>
    <x v="1"/>
    <n v="17"/>
    <x v="12"/>
    <x v="17"/>
    <x v="5"/>
    <n v="12"/>
    <n v="21"/>
    <d v="2012-12-21T00:00:00"/>
    <s v="Rs.600"/>
    <n v="1"/>
    <n v="600"/>
  </r>
  <r>
    <n v="313122"/>
    <x v="4898"/>
    <n v="1"/>
    <x v="0"/>
    <s v="Gurgaon"/>
    <s v="170/11, Shiv Puri, Sector 7, Gurgaon"/>
    <x v="3"/>
    <s v="Indian Rupees(Rs.)"/>
    <x v="0"/>
    <x v="1"/>
    <x v="1"/>
    <n v="16"/>
    <x v="12"/>
    <x v="17"/>
    <x v="6"/>
    <n v="12"/>
    <n v="24"/>
    <d v="2010-12-24T00:00:00"/>
    <s v="Rs.600"/>
    <n v="1"/>
    <n v="600"/>
  </r>
  <r>
    <n v="301310"/>
    <x v="1711"/>
    <n v="1"/>
    <x v="0"/>
    <s v="Gurgaon"/>
    <s v="Plot 12-D, Ground Floor, JMD Galleria, Sohna Road, Gurgaon"/>
    <x v="72"/>
    <s v="Indian Rupees(Rs.)"/>
    <x v="0"/>
    <x v="1"/>
    <x v="1"/>
    <n v="188"/>
    <x v="12"/>
    <x v="28"/>
    <x v="2"/>
    <n v="12"/>
    <n v="1"/>
    <d v="2018-12-01T00:00:00"/>
    <s v="Rs.600"/>
    <n v="1"/>
    <n v="600"/>
  </r>
  <r>
    <n v="18412886"/>
    <x v="1868"/>
    <n v="1"/>
    <x v="0"/>
    <s v="Gurgaon"/>
    <s v="Shop E-220, Shushant Shopping Arcade, Sushant Lok, Gurgaon"/>
    <x v="47"/>
    <s v="Indian Rupees(Rs.)"/>
    <x v="0"/>
    <x v="1"/>
    <x v="1"/>
    <n v="12"/>
    <x v="12"/>
    <x v="11"/>
    <x v="7"/>
    <n v="12"/>
    <n v="19"/>
    <d v="2017-12-19T00:00:00"/>
    <s v="Rs.600"/>
    <n v="1"/>
    <n v="600"/>
  </r>
  <r>
    <n v="18371415"/>
    <x v="1949"/>
    <n v="1"/>
    <x v="0"/>
    <s v="Gurgaon"/>
    <s v="Next to Citibank ATM, Unitech Infospace, Sector 21, Gurgaon"/>
    <x v="150"/>
    <s v="Indian Rupees(Rs.)"/>
    <x v="0"/>
    <x v="1"/>
    <x v="1"/>
    <n v="43"/>
    <x v="12"/>
    <x v="3"/>
    <x v="7"/>
    <n v="12"/>
    <n v="13"/>
    <d v="2017-12-13T00:00:00"/>
    <s v="Rs.600"/>
    <n v="1"/>
    <n v="600"/>
  </r>
  <r>
    <n v="18313132"/>
    <x v="1957"/>
    <n v="1"/>
    <x v="0"/>
    <s v="Gurgaon"/>
    <s v="Ground Floor, Artemis Hospital, Sector 51, Ardee City, Gurgaon"/>
    <x v="7"/>
    <s v="Indian Rupees(Rs.)"/>
    <x v="0"/>
    <x v="0"/>
    <x v="1"/>
    <n v="2"/>
    <x v="12"/>
    <x v="0"/>
    <x v="3"/>
    <n v="11"/>
    <n v="8"/>
    <d v="2011-11-08T00:00:00"/>
    <s v="Rs.600"/>
    <n v="1"/>
    <n v="600"/>
  </r>
  <r>
    <n v="18025098"/>
    <x v="4899"/>
    <n v="1"/>
    <x v="0"/>
    <s v="Gurgaon"/>
    <s v="B-210, DLF Super Mart 1, DLF Phase 4, Gurgaon"/>
    <x v="325"/>
    <s v="Indian Rupees(Rs.)"/>
    <x v="0"/>
    <x v="1"/>
    <x v="1"/>
    <n v="151"/>
    <x v="12"/>
    <x v="14"/>
    <x v="3"/>
    <n v="11"/>
    <n v="22"/>
    <d v="2011-11-22T00:00:00"/>
    <s v="Rs.600"/>
    <n v="1"/>
    <n v="600"/>
  </r>
  <r>
    <n v="307304"/>
    <x v="4900"/>
    <n v="1"/>
    <x v="0"/>
    <s v="Gurgaon"/>
    <s v="Plot 391, Saraswati Kunj, Sector 53, Golf Course Road, Gurgaon"/>
    <x v="3"/>
    <s v="Indian Rupees(Rs.)"/>
    <x v="0"/>
    <x v="0"/>
    <x v="1"/>
    <n v="50"/>
    <x v="12"/>
    <x v="4"/>
    <x v="5"/>
    <n v="11"/>
    <n v="18"/>
    <d v="2012-11-18T00:00:00"/>
    <s v="Rs.600"/>
    <n v="1"/>
    <n v="600"/>
  </r>
  <r>
    <n v="308470"/>
    <x v="207"/>
    <n v="1"/>
    <x v="0"/>
    <s v="Gurgaon"/>
    <s v="Shop 3, HUDA City Centre Metro Station, Sector 29, Gurgaon"/>
    <x v="26"/>
    <s v="Indian Rupees(Rs.)"/>
    <x v="0"/>
    <x v="1"/>
    <x v="1"/>
    <n v="243"/>
    <x v="12"/>
    <x v="7"/>
    <x v="0"/>
    <n v="11"/>
    <n v="3"/>
    <d v="2013-11-03T00:00:00"/>
    <s v="Rs.600"/>
    <n v="1"/>
    <n v="600"/>
  </r>
  <r>
    <n v="17953932"/>
    <x v="4901"/>
    <n v="1"/>
    <x v="0"/>
    <s v="Gurgaon"/>
    <s v="4-B, Food Court, 3rd Floor, MGF Metropolitan Mall, MG Road, Gurgaon"/>
    <x v="1086"/>
    <s v="Indian Rupees(Rs.)"/>
    <x v="0"/>
    <x v="1"/>
    <x v="1"/>
    <n v="82"/>
    <x v="12"/>
    <x v="13"/>
    <x v="1"/>
    <n v="11"/>
    <n v="24"/>
    <d v="2016-11-24T00:00:00"/>
    <s v="Rs.600"/>
    <n v="1"/>
    <n v="600"/>
  </r>
  <r>
    <n v="18354984"/>
    <x v="207"/>
    <n v="1"/>
    <x v="0"/>
    <s v="Gurgaon"/>
    <s v="3rd Floor, MGF Metropolitan Mall, MG Road, Gurgaon"/>
    <x v="26"/>
    <s v="Indian Rupees(Rs.)"/>
    <x v="0"/>
    <x v="1"/>
    <x v="1"/>
    <n v="26"/>
    <x v="12"/>
    <x v="21"/>
    <x v="4"/>
    <n v="11"/>
    <n v="12"/>
    <d v="2014-11-12T00:00:00"/>
    <s v="Rs.600"/>
    <n v="1"/>
    <n v="600"/>
  </r>
  <r>
    <n v="305698"/>
    <x v="1844"/>
    <n v="1"/>
    <x v="0"/>
    <s v="Gurgaon"/>
    <s v="Food Court, 3rd Floor, MGF Metropolitan Mall"/>
    <x v="76"/>
    <s v="Indian Rupees(Rs.)"/>
    <x v="0"/>
    <x v="1"/>
    <x v="1"/>
    <n v="34"/>
    <x v="12"/>
    <x v="24"/>
    <x v="1"/>
    <n v="11"/>
    <n v="20"/>
    <d v="2016-11-20T00:00:00"/>
    <s v="Rs.600"/>
    <n v="1"/>
    <n v="600"/>
  </r>
  <r>
    <n v="303848"/>
    <x v="4902"/>
    <n v="1"/>
    <x v="0"/>
    <s v="Gurgaon"/>
    <s v="Shop 78, HUDA Market, Sector 46, Near Sector 45, Gurgaon"/>
    <x v="20"/>
    <s v="Indian Rupees(Rs.)"/>
    <x v="0"/>
    <x v="1"/>
    <x v="1"/>
    <n v="41"/>
    <x v="12"/>
    <x v="11"/>
    <x v="0"/>
    <n v="11"/>
    <n v="27"/>
    <d v="2013-11-27T00:00:00"/>
    <s v="Rs.600"/>
    <n v="1"/>
    <n v="600"/>
  </r>
  <r>
    <n v="18391166"/>
    <x v="977"/>
    <n v="1"/>
    <x v="0"/>
    <s v="Gurgaon"/>
    <s v="10, District Commercial Center, Sector 56, Gurgaon"/>
    <x v="3"/>
    <s v="Indian Rupees(Rs.)"/>
    <x v="0"/>
    <x v="0"/>
    <x v="1"/>
    <n v="1"/>
    <x v="12"/>
    <x v="0"/>
    <x v="4"/>
    <n v="11"/>
    <n v="20"/>
    <d v="2014-11-20T00:00:00"/>
    <s v="Rs.600"/>
    <n v="1"/>
    <n v="600"/>
  </r>
  <r>
    <n v="18258571"/>
    <x v="4903"/>
    <n v="1"/>
    <x v="0"/>
    <s v="Gurgaon"/>
    <s v="Opposite G D Goenka University, Sohna Road, Gurgaon"/>
    <x v="430"/>
    <s v="Indian Rupees(Rs.)"/>
    <x v="0"/>
    <x v="0"/>
    <x v="1"/>
    <n v="40"/>
    <x v="12"/>
    <x v="4"/>
    <x v="5"/>
    <n v="11"/>
    <n v="17"/>
    <d v="2012-11-17T00:00:00"/>
    <s v="Rs.600"/>
    <n v="1"/>
    <n v="600"/>
  </r>
  <r>
    <n v="18311952"/>
    <x v="1957"/>
    <n v="1"/>
    <x v="0"/>
    <s v="Gurgaon"/>
    <s v="Airtel Centre Bharti Airtel Ltd, 5th Floor, Plot 16, Phase 4, Udyog Vihar, Gurgaon"/>
    <x v="7"/>
    <s v="Indian Rupees(Rs.)"/>
    <x v="0"/>
    <x v="0"/>
    <x v="1"/>
    <n v="2"/>
    <x v="12"/>
    <x v="0"/>
    <x v="1"/>
    <n v="11"/>
    <n v="3"/>
    <d v="2016-11-03T00:00:00"/>
    <s v="Rs.600"/>
    <n v="1"/>
    <n v="600"/>
  </r>
  <r>
    <n v="308477"/>
    <x v="4904"/>
    <n v="1"/>
    <x v="0"/>
    <s v="Gurgaon"/>
    <s v="Metropark Food Court, HUDA City Centre Metro Station, Sector 29, Gurgaon"/>
    <x v="2"/>
    <s v="Indian Rupees(Rs.)"/>
    <x v="0"/>
    <x v="1"/>
    <x v="1"/>
    <n v="121"/>
    <x v="12"/>
    <x v="5"/>
    <x v="5"/>
    <n v="10"/>
    <n v="12"/>
    <d v="2012-10-12T00:00:00"/>
    <s v="Rs.600"/>
    <n v="1"/>
    <n v="600"/>
  </r>
  <r>
    <n v="307509"/>
    <x v="4905"/>
    <n v="1"/>
    <x v="0"/>
    <s v="Gurgaon"/>
    <s v="MG Road, Gurgaon"/>
    <x v="22"/>
    <s v="Indian Rupees(Rs.)"/>
    <x v="0"/>
    <x v="1"/>
    <x v="1"/>
    <n v="246"/>
    <x v="12"/>
    <x v="14"/>
    <x v="4"/>
    <n v="10"/>
    <n v="7"/>
    <d v="2014-10-07T00:00:00"/>
    <s v="Rs.600"/>
    <n v="1"/>
    <n v="600"/>
  </r>
  <r>
    <n v="18391159"/>
    <x v="1912"/>
    <n v="1"/>
    <x v="0"/>
    <s v="Gurgaon"/>
    <s v="1st Floor, One Horizon Center, Golf Course Road, Gurgaon"/>
    <x v="677"/>
    <s v="Indian Rupees(Rs.)"/>
    <x v="0"/>
    <x v="1"/>
    <x v="1"/>
    <n v="33"/>
    <x v="12"/>
    <x v="21"/>
    <x v="7"/>
    <n v="10"/>
    <n v="16"/>
    <d v="2017-10-16T00:00:00"/>
    <s v="Rs.600"/>
    <n v="1"/>
    <n v="600"/>
  </r>
  <r>
    <n v="18246068"/>
    <x v="199"/>
    <n v="1"/>
    <x v="0"/>
    <s v="Gurgaon"/>
    <s v="Village Wazirabad, Near Lakshay Tent House Sector 52, South City 2, Gurgaon"/>
    <x v="21"/>
    <s v="Indian Rupees(Rs.)"/>
    <x v="0"/>
    <x v="1"/>
    <x v="1"/>
    <n v="7"/>
    <x v="12"/>
    <x v="27"/>
    <x v="8"/>
    <n v="10"/>
    <n v="20"/>
    <d v="2015-10-20T00:00:00"/>
    <s v="Rs.600"/>
    <n v="1"/>
    <n v="600"/>
  </r>
  <r>
    <n v="18406140"/>
    <x v="4906"/>
    <n v="1"/>
    <x v="0"/>
    <s v="Gurgaon"/>
    <s v="Sector 28, Sushant Lok Phase I, Sushant Lok, Gurgaon"/>
    <x v="1087"/>
    <s v="Indian Rupees(Rs.)"/>
    <x v="0"/>
    <x v="1"/>
    <x v="1"/>
    <n v="101"/>
    <x v="12"/>
    <x v="19"/>
    <x v="2"/>
    <n v="10"/>
    <n v="5"/>
    <d v="2018-10-05T00:00:00"/>
    <s v="Rs.600"/>
    <n v="1"/>
    <n v="600"/>
  </r>
  <r>
    <n v="304182"/>
    <x v="207"/>
    <n v="1"/>
    <x v="0"/>
    <s v="Gurgaon"/>
    <s v="Unit 2, Ground Floor, Amenity Block, Unitech Infospace, Sector 21, Gurgaon"/>
    <x v="26"/>
    <s v="Indian Rupees(Rs.)"/>
    <x v="0"/>
    <x v="0"/>
    <x v="1"/>
    <n v="87"/>
    <x v="12"/>
    <x v="4"/>
    <x v="4"/>
    <n v="10"/>
    <n v="4"/>
    <d v="2014-10-04T00:00:00"/>
    <s v="Rs.600"/>
    <n v="1"/>
    <n v="600"/>
  </r>
  <r>
    <n v="18349911"/>
    <x v="4907"/>
    <n v="1"/>
    <x v="0"/>
    <s v="Gurgaon"/>
    <s v="Unitech Infospace, Sector 21, Gurgaon"/>
    <x v="330"/>
    <s v="Indian Rupees(Rs.)"/>
    <x v="1"/>
    <x v="0"/>
    <x v="1"/>
    <n v="45"/>
    <x v="9"/>
    <x v="7"/>
    <x v="3"/>
    <n v="5"/>
    <n v="4"/>
    <d v="2011-05-04T00:00:00"/>
    <s v="Rs.500"/>
    <n v="1"/>
    <n v="500"/>
  </r>
  <r>
    <n v="311579"/>
    <x v="4908"/>
    <n v="1"/>
    <x v="0"/>
    <s v="Gurgaon"/>
    <s v="5, Food Court, 3rd Floor, DLF Mega Mall, DLF Phase 1, Gurgaon"/>
    <x v="0"/>
    <s v="Indian Rupees(Rs.)"/>
    <x v="0"/>
    <x v="0"/>
    <x v="1"/>
    <n v="27"/>
    <x v="9"/>
    <x v="15"/>
    <x v="1"/>
    <n v="9"/>
    <n v="21"/>
    <d v="2016-09-21T00:00:00"/>
    <s v="Rs.500"/>
    <n v="1"/>
    <n v="500"/>
  </r>
  <r>
    <n v="308023"/>
    <x v="4749"/>
    <n v="1"/>
    <x v="0"/>
    <s v="Gurgaon"/>
    <s v="108, 1st Floor, DLF South Point Mall, Golf Course Road, Gurgaon"/>
    <x v="1003"/>
    <s v="Indian Rupees(Rs.)"/>
    <x v="0"/>
    <x v="1"/>
    <x v="1"/>
    <n v="227"/>
    <x v="9"/>
    <x v="14"/>
    <x v="7"/>
    <n v="9"/>
    <n v="17"/>
    <d v="2017-09-17T00:00:00"/>
    <s v="Rs.500"/>
    <n v="1"/>
    <n v="500"/>
  </r>
  <r>
    <n v="310412"/>
    <x v="4909"/>
    <n v="1"/>
    <x v="0"/>
    <s v="Gurgaon"/>
    <s v="17, Shyam Palace, Baba Prakash Puri Chowk, Old Railway Road, Gurgaon"/>
    <x v="60"/>
    <s v="Indian Rupees(Rs.)"/>
    <x v="0"/>
    <x v="1"/>
    <x v="1"/>
    <n v="12"/>
    <x v="9"/>
    <x v="17"/>
    <x v="1"/>
    <n v="9"/>
    <n v="15"/>
    <d v="2016-09-15T00:00:00"/>
    <s v="Rs.500"/>
    <n v="1"/>
    <n v="500"/>
  </r>
  <r>
    <n v="18458334"/>
    <x v="4910"/>
    <n v="1"/>
    <x v="0"/>
    <s v="Gurgaon"/>
    <s v="IOCL Petrol Pump, Ardee City, Gurgaon"/>
    <x v="1088"/>
    <s v="Indian Rupees(Rs.)"/>
    <x v="0"/>
    <x v="1"/>
    <x v="1"/>
    <n v="4"/>
    <x v="9"/>
    <x v="13"/>
    <x v="5"/>
    <n v="8"/>
    <n v="11"/>
    <d v="2012-08-11T00:00:00"/>
    <s v="Rs.500"/>
    <n v="1"/>
    <n v="500"/>
  </r>
  <r>
    <n v="18433874"/>
    <x v="4911"/>
    <n v="1"/>
    <x v="0"/>
    <s v="Gurgaon"/>
    <s v="D12/12b, Ardee City, Gurgaon"/>
    <x v="75"/>
    <s v="Indian Rupees(Rs.)"/>
    <x v="0"/>
    <x v="1"/>
    <x v="1"/>
    <n v="1"/>
    <x v="9"/>
    <x v="0"/>
    <x v="7"/>
    <n v="8"/>
    <n v="25"/>
    <d v="2017-08-25T00:00:00"/>
    <s v="Rs.500"/>
    <n v="1"/>
    <n v="500"/>
  </r>
  <r>
    <n v="18217127"/>
    <x v="4912"/>
    <n v="1"/>
    <x v="0"/>
    <s v="Gurgaon"/>
    <s v="C Block, Near Walking Park, Ardee City, Gurgaon"/>
    <x v="3"/>
    <s v="Indian Rupees(Rs.)"/>
    <x v="0"/>
    <x v="0"/>
    <x v="1"/>
    <n v="1"/>
    <x v="9"/>
    <x v="0"/>
    <x v="8"/>
    <n v="8"/>
    <n v="17"/>
    <d v="2015-08-17T00:00:00"/>
    <s v="Rs.500"/>
    <n v="1"/>
    <n v="500"/>
  </r>
  <r>
    <n v="311116"/>
    <x v="2095"/>
    <n v="1"/>
    <x v="0"/>
    <s v="Gurgaon"/>
    <s v="MS-44, Upper Ground Floor, DLF Mega Mall, DLF Phase 1, Gurgaon"/>
    <x v="1089"/>
    <s v="Indian Rupees(Rs.)"/>
    <x v="0"/>
    <x v="1"/>
    <x v="1"/>
    <n v="73"/>
    <x v="9"/>
    <x v="29"/>
    <x v="0"/>
    <n v="8"/>
    <n v="18"/>
    <d v="2013-08-18T00:00:00"/>
    <s v="Rs.500"/>
    <n v="1"/>
    <n v="500"/>
  </r>
  <r>
    <n v="9778"/>
    <x v="2079"/>
    <n v="1"/>
    <x v="0"/>
    <s v="Gurgaon"/>
    <s v="D-144, Shopping Mall, Arjun Marg, DLF Phase 1, Gurgaon"/>
    <x v="711"/>
    <s v="Indian Rupees(Rs.)"/>
    <x v="0"/>
    <x v="1"/>
    <x v="1"/>
    <n v="54"/>
    <x v="9"/>
    <x v="27"/>
    <x v="6"/>
    <n v="8"/>
    <n v="3"/>
    <d v="2010-08-03T00:00:00"/>
    <s v="Rs.500"/>
    <n v="1"/>
    <n v="500"/>
  </r>
  <r>
    <n v="18204463"/>
    <x v="4913"/>
    <n v="1"/>
    <x v="0"/>
    <s v="Gurgaon"/>
    <s v="H Block, DLF Phase 1, Gurgaon"/>
    <x v="1090"/>
    <s v="Indian Rupees(Rs.)"/>
    <x v="0"/>
    <x v="1"/>
    <x v="1"/>
    <n v="395"/>
    <x v="9"/>
    <x v="23"/>
    <x v="6"/>
    <n v="8"/>
    <n v="2"/>
    <d v="2010-08-02T00:00:00"/>
    <s v="Rs.500"/>
    <n v="1"/>
    <n v="500"/>
  </r>
  <r>
    <n v="18384115"/>
    <x v="4914"/>
    <n v="1"/>
    <x v="0"/>
    <s v="Gurgaon"/>
    <s v="S-27/11, DLF Phase 3, Gurgaon"/>
    <x v="1091"/>
    <s v="Indian Rupees(Rs.)"/>
    <x v="0"/>
    <x v="1"/>
    <x v="1"/>
    <n v="223"/>
    <x v="9"/>
    <x v="18"/>
    <x v="2"/>
    <n v="8"/>
    <n v="26"/>
    <d v="2018-08-26T00:00:00"/>
    <s v="Rs.500"/>
    <n v="1"/>
    <n v="500"/>
  </r>
  <r>
    <n v="309986"/>
    <x v="4915"/>
    <n v="1"/>
    <x v="0"/>
    <s v="Gurgaon"/>
    <s v="92/9, Near SBI Bank, New Colony, Old Railway Road, Gurgaon"/>
    <x v="1092"/>
    <s v="Indian Rupees(Rs.)"/>
    <x v="0"/>
    <x v="1"/>
    <x v="1"/>
    <n v="12"/>
    <x v="9"/>
    <x v="28"/>
    <x v="1"/>
    <n v="8"/>
    <n v="20"/>
    <d v="2016-08-20T00:00:00"/>
    <s v="Rs.500"/>
    <n v="1"/>
    <n v="500"/>
  </r>
  <r>
    <n v="18322641"/>
    <x v="4916"/>
    <n v="1"/>
    <x v="0"/>
    <s v="Gurgaon"/>
    <s v="Omaxe Gurgaon Mall Sohna Road, Gurgaon"/>
    <x v="1093"/>
    <s v="Indian Rupees(Rs.)"/>
    <x v="0"/>
    <x v="1"/>
    <x v="1"/>
    <n v="74"/>
    <x v="9"/>
    <x v="14"/>
    <x v="0"/>
    <n v="8"/>
    <n v="5"/>
    <d v="2013-08-05T00:00:00"/>
    <s v="Rs.500"/>
    <n v="1"/>
    <n v="500"/>
  </r>
  <r>
    <n v="18455518"/>
    <x v="4917"/>
    <n v="1"/>
    <x v="0"/>
    <s v="Gurgaon"/>
    <s v="Shop B-5, Qutab Plaza Market, DLF Phase 1, Gurgaon"/>
    <x v="1094"/>
    <s v="Indian Rupees(Rs.)"/>
    <x v="0"/>
    <x v="0"/>
    <x v="1"/>
    <n v="25"/>
    <x v="9"/>
    <x v="21"/>
    <x v="6"/>
    <n v="8"/>
    <n v="17"/>
    <d v="2010-08-17T00:00:00"/>
    <s v="Rs.500"/>
    <n v="1"/>
    <n v="500"/>
  </r>
  <r>
    <n v="4154"/>
    <x v="4918"/>
    <n v="1"/>
    <x v="0"/>
    <s v="Gurgaon"/>
    <s v="Shop 199, Main Market, Sector 31, Gurgaon"/>
    <x v="2"/>
    <s v="Indian Rupees(Rs.)"/>
    <x v="0"/>
    <x v="1"/>
    <x v="1"/>
    <n v="73"/>
    <x v="9"/>
    <x v="27"/>
    <x v="2"/>
    <n v="8"/>
    <n v="7"/>
    <d v="2018-08-07T00:00:00"/>
    <s v="Rs.500"/>
    <n v="1"/>
    <n v="500"/>
  </r>
  <r>
    <n v="305919"/>
    <x v="2079"/>
    <n v="1"/>
    <x v="0"/>
    <s v="Gurgaon"/>
    <s v="D-104, Sushant Shopping Arcade, Phase 1, Sushant Lok, Gurgaon"/>
    <x v="711"/>
    <s v="Indian Rupees(Rs.)"/>
    <x v="0"/>
    <x v="0"/>
    <x v="1"/>
    <n v="59"/>
    <x v="9"/>
    <x v="15"/>
    <x v="4"/>
    <n v="8"/>
    <n v="10"/>
    <d v="2014-08-10T00:00:00"/>
    <s v="Rs.500"/>
    <n v="1"/>
    <n v="500"/>
  </r>
  <r>
    <n v="2165"/>
    <x v="406"/>
    <n v="1"/>
    <x v="0"/>
    <s v="Gurgaon"/>
    <s v="GF-174, Vyapar Kendra, Sushant Lok, Gurgaon"/>
    <x v="147"/>
    <s v="Indian Rupees(Rs.)"/>
    <x v="0"/>
    <x v="1"/>
    <x v="1"/>
    <n v="369"/>
    <x v="9"/>
    <x v="7"/>
    <x v="4"/>
    <n v="8"/>
    <n v="3"/>
    <d v="2014-08-03T00:00:00"/>
    <s v="Rs.500"/>
    <n v="1"/>
    <n v="500"/>
  </r>
  <r>
    <n v="308889"/>
    <x v="4919"/>
    <n v="1"/>
    <x v="0"/>
    <s v="Gurgaon"/>
    <s v="SF-35, 1st Floor, DLF Galleria Market, DLF Phase 4, Gurgaon"/>
    <x v="474"/>
    <s v="Indian Rupees(Rs.)"/>
    <x v="0"/>
    <x v="1"/>
    <x v="1"/>
    <n v="189"/>
    <x v="9"/>
    <x v="9"/>
    <x v="8"/>
    <n v="7"/>
    <n v="10"/>
    <d v="2015-07-10T00:00:00"/>
    <s v="Rs.500"/>
    <n v="1"/>
    <n v="500"/>
  </r>
  <r>
    <n v="311080"/>
    <x v="4920"/>
    <n v="1"/>
    <x v="0"/>
    <s v="Gurgaon"/>
    <s v="N Block, DLF Phase 2, Gurgaon"/>
    <x v="367"/>
    <s v="Indian Rupees(Rs.)"/>
    <x v="0"/>
    <x v="1"/>
    <x v="1"/>
    <n v="299"/>
    <x v="9"/>
    <x v="5"/>
    <x v="5"/>
    <n v="7"/>
    <n v="19"/>
    <d v="2012-07-19T00:00:00"/>
    <s v="Rs.500"/>
    <n v="1"/>
    <n v="500"/>
  </r>
  <r>
    <n v="18258477"/>
    <x v="4921"/>
    <n v="1"/>
    <x v="0"/>
    <s v="Gurgaon"/>
    <s v="U-9/1, DLF Phase 3, Gurgaon"/>
    <x v="660"/>
    <s v="Indian Rupees(Rs.)"/>
    <x v="0"/>
    <x v="1"/>
    <x v="1"/>
    <n v="38"/>
    <x v="9"/>
    <x v="11"/>
    <x v="1"/>
    <n v="7"/>
    <n v="5"/>
    <d v="2016-07-05T00:00:00"/>
    <s v="Rs.500"/>
    <n v="1"/>
    <n v="500"/>
  </r>
  <r>
    <n v="8413"/>
    <x v="4922"/>
    <n v="1"/>
    <x v="0"/>
    <s v="Gurgaon"/>
    <s v="Culture Gully, Kingdom of Dreams, Great Indian Nautanki Company Ltd., Auditorium Complex, Sector 29, Gurgaon"/>
    <x v="43"/>
    <s v="Indian Rupees(Rs.)"/>
    <x v="0"/>
    <x v="0"/>
    <x v="1"/>
    <n v="364"/>
    <x v="9"/>
    <x v="21"/>
    <x v="1"/>
    <n v="7"/>
    <n v="15"/>
    <d v="2016-07-15T00:00:00"/>
    <s v="Rs.500"/>
    <n v="1"/>
    <n v="500"/>
  </r>
  <r>
    <n v="5004"/>
    <x v="4923"/>
    <n v="1"/>
    <x v="0"/>
    <s v="Gurgaon"/>
    <s v="SCO 17, Main Market, Sector 31, Gurgaon"/>
    <x v="669"/>
    <s v="Indian Rupees(Rs.)"/>
    <x v="0"/>
    <x v="1"/>
    <x v="1"/>
    <n v="486"/>
    <x v="9"/>
    <x v="9"/>
    <x v="2"/>
    <n v="7"/>
    <n v="20"/>
    <d v="2018-07-20T00:00:00"/>
    <s v="Rs.500"/>
    <n v="1"/>
    <n v="500"/>
  </r>
  <r>
    <n v="18273536"/>
    <x v="4924"/>
    <n v="1"/>
    <x v="0"/>
    <s v="Gurgaon"/>
    <s v="SCO 4, HUDA Market, Sector 46, Near Sector 45, Gurgaon"/>
    <x v="7"/>
    <s v="Indian Rupees(Rs.)"/>
    <x v="0"/>
    <x v="1"/>
    <x v="1"/>
    <n v="24"/>
    <x v="9"/>
    <x v="11"/>
    <x v="2"/>
    <n v="7"/>
    <n v="20"/>
    <d v="2018-07-20T00:00:00"/>
    <s v="Rs.500"/>
    <n v="1"/>
    <n v="500"/>
  </r>
  <r>
    <n v="6764"/>
    <x v="4925"/>
    <n v="1"/>
    <x v="0"/>
    <s v="Gurgaon"/>
    <s v="SCO 81, HUDA Market, Sector 55, Near Sector 56, Gurgaon"/>
    <x v="3"/>
    <s v="Indian Rupees(Rs.)"/>
    <x v="0"/>
    <x v="0"/>
    <x v="1"/>
    <n v="33"/>
    <x v="9"/>
    <x v="10"/>
    <x v="3"/>
    <n v="7"/>
    <n v="16"/>
    <d v="2011-07-16T00:00:00"/>
    <s v="Rs.500"/>
    <n v="1"/>
    <n v="500"/>
  </r>
  <r>
    <n v="4817"/>
    <x v="2079"/>
    <n v="1"/>
    <x v="0"/>
    <s v="Gurgaon"/>
    <s v="4, Ground Floor, Block B, Vatika Business Park, Sohna Road, Gurgaon"/>
    <x v="711"/>
    <s v="Indian Rupees(Rs.)"/>
    <x v="0"/>
    <x v="1"/>
    <x v="1"/>
    <n v="101"/>
    <x v="9"/>
    <x v="20"/>
    <x v="6"/>
    <n v="7"/>
    <n v="26"/>
    <d v="2010-07-26T00:00:00"/>
    <s v="Rs.500"/>
    <n v="1"/>
    <n v="500"/>
  </r>
  <r>
    <n v="18368007"/>
    <x v="4926"/>
    <n v="1"/>
    <x v="0"/>
    <s v="Gurgaon"/>
    <s v="Shop 5, Sapphire complex, Sector 49, Near Sohna Road, Gurgaon"/>
    <x v="20"/>
    <s v="Indian Rupees(Rs.)"/>
    <x v="0"/>
    <x v="0"/>
    <x v="1"/>
    <n v="26"/>
    <x v="9"/>
    <x v="9"/>
    <x v="0"/>
    <n v="7"/>
    <n v="24"/>
    <d v="2013-07-24T00:00:00"/>
    <s v="Rs.500"/>
    <n v="1"/>
    <n v="500"/>
  </r>
  <r>
    <n v="18332044"/>
    <x v="1728"/>
    <n v="1"/>
    <x v="0"/>
    <s v="Gurgaon"/>
    <s v="H-154, Sushant Shopping Arcade, Sushant Lok, Gurgaon"/>
    <x v="23"/>
    <s v="Indian Rupees(Rs.)"/>
    <x v="0"/>
    <x v="1"/>
    <x v="1"/>
    <n v="7"/>
    <x v="9"/>
    <x v="6"/>
    <x v="7"/>
    <n v="7"/>
    <n v="28"/>
    <d v="2017-07-28T00:00:00"/>
    <s v="Rs.500"/>
    <n v="1"/>
    <n v="500"/>
  </r>
  <r>
    <n v="18445248"/>
    <x v="4927"/>
    <n v="1"/>
    <x v="0"/>
    <s v="Gurgaon"/>
    <s v="C-51, Sector 52, Ardee City, Gurgaon"/>
    <x v="68"/>
    <s v="Indian Rupees(Rs.)"/>
    <x v="0"/>
    <x v="0"/>
    <x v="1"/>
    <n v="1"/>
    <x v="9"/>
    <x v="0"/>
    <x v="7"/>
    <n v="6"/>
    <n v="21"/>
    <d v="2017-06-21T00:00:00"/>
    <s v="Rs.500"/>
    <n v="1"/>
    <n v="500"/>
  </r>
  <r>
    <n v="18477541"/>
    <x v="4928"/>
    <n v="1"/>
    <x v="0"/>
    <s v="Gurgaon"/>
    <s v="Ardee City, Gurgaon"/>
    <x v="20"/>
    <s v="Indian Rupees(Rs.)"/>
    <x v="0"/>
    <x v="0"/>
    <x v="1"/>
    <n v="1"/>
    <x v="9"/>
    <x v="0"/>
    <x v="1"/>
    <n v="6"/>
    <n v="11"/>
    <d v="2016-06-11T00:00:00"/>
    <s v="Rs.500"/>
    <n v="1"/>
    <n v="500"/>
  </r>
  <r>
    <n v="3449"/>
    <x v="2079"/>
    <n v="1"/>
    <x v="0"/>
    <s v="Gurgaon"/>
    <s v="G-6, Central Plaza Mall, Golf Course Road, Gurgaon"/>
    <x v="711"/>
    <s v="Indian Rupees(Rs.)"/>
    <x v="0"/>
    <x v="1"/>
    <x v="1"/>
    <n v="150"/>
    <x v="9"/>
    <x v="28"/>
    <x v="4"/>
    <n v="6"/>
    <n v="10"/>
    <d v="2014-06-10T00:00:00"/>
    <s v="Rs.500"/>
    <n v="1"/>
    <n v="500"/>
  </r>
  <r>
    <n v="18399220"/>
    <x v="4929"/>
    <n v="1"/>
    <x v="0"/>
    <s v="Gurgaon"/>
    <s v="Shop 105, Old Jail Market, Shivaji Nagar, Old Gurgaon, Sector 11, Near Sector 37, Gurgaon"/>
    <x v="0"/>
    <s v="Indian Rupees(Rs.)"/>
    <x v="0"/>
    <x v="0"/>
    <x v="1"/>
    <n v="5"/>
    <x v="9"/>
    <x v="11"/>
    <x v="2"/>
    <n v="6"/>
    <n v="4"/>
    <d v="2018-06-04T00:00:00"/>
    <s v="Rs.500"/>
    <n v="1"/>
    <n v="500"/>
  </r>
  <r>
    <n v="303865"/>
    <x v="4930"/>
    <n v="1"/>
    <x v="0"/>
    <s v="Gurgaon"/>
    <s v="Near Sector 5, Ashok Vihar Phase 2, Palam Vihar, Gurgaon"/>
    <x v="41"/>
    <s v="Indian Rupees(Rs.)"/>
    <x v="0"/>
    <x v="0"/>
    <x v="1"/>
    <n v="2"/>
    <x v="9"/>
    <x v="0"/>
    <x v="8"/>
    <n v="6"/>
    <n v="5"/>
    <d v="2015-06-05T00:00:00"/>
    <s v="Rs.500"/>
    <n v="1"/>
    <n v="500"/>
  </r>
  <r>
    <n v="18466800"/>
    <x v="4931"/>
    <n v="1"/>
    <x v="0"/>
    <s v="Gurgaon"/>
    <s v="Khasra 3898/3173, Basement, Opposite Shubh Vatika, Atul Kataria Chowk, Sector-12A, Near, Sector 14, Gurgaon"/>
    <x v="1095"/>
    <s v="Indian Rupees(Rs.)"/>
    <x v="0"/>
    <x v="0"/>
    <x v="1"/>
    <n v="7"/>
    <x v="9"/>
    <x v="13"/>
    <x v="6"/>
    <n v="6"/>
    <n v="11"/>
    <d v="2010-06-11T00:00:00"/>
    <s v="Rs.500"/>
    <n v="1"/>
    <n v="500"/>
  </r>
  <r>
    <n v="312438"/>
    <x v="4932"/>
    <n v="1"/>
    <x v="0"/>
    <s v="Gurgaon"/>
    <s v="Next to Hotel Haut Monde, Sector 15, Gurgaon"/>
    <x v="24"/>
    <s v="Indian Rupees(Rs.)"/>
    <x v="0"/>
    <x v="0"/>
    <x v="1"/>
    <n v="4"/>
    <x v="9"/>
    <x v="10"/>
    <x v="4"/>
    <n v="6"/>
    <n v="27"/>
    <d v="2014-06-27T00:00:00"/>
    <s v="Rs.500"/>
    <n v="1"/>
    <n v="500"/>
  </r>
  <r>
    <n v="310799"/>
    <x v="4933"/>
    <n v="1"/>
    <x v="0"/>
    <s v="Gurgaon"/>
    <s v="Shop 53, HUDA Market, Sector 40, Near, Sector 31, Gurgaon"/>
    <x v="0"/>
    <s v="Indian Rupees(Rs.)"/>
    <x v="0"/>
    <x v="0"/>
    <x v="1"/>
    <n v="11"/>
    <x v="9"/>
    <x v="13"/>
    <x v="7"/>
    <n v="6"/>
    <n v="25"/>
    <d v="2017-06-25T00:00:00"/>
    <s v="Rs.500"/>
    <n v="1"/>
    <n v="500"/>
  </r>
  <r>
    <n v="18391176"/>
    <x v="4934"/>
    <n v="1"/>
    <x v="0"/>
    <s v="Gurgaon"/>
    <s v="Shop 57, Near Subway Market, Sector 31, Gurgaon"/>
    <x v="0"/>
    <s v="Indian Rupees(Rs.)"/>
    <x v="0"/>
    <x v="0"/>
    <x v="1"/>
    <n v="7"/>
    <x v="9"/>
    <x v="6"/>
    <x v="3"/>
    <n v="6"/>
    <n v="21"/>
    <d v="2011-06-21T00:00:00"/>
    <s v="Rs.500"/>
    <n v="1"/>
    <n v="500"/>
  </r>
  <r>
    <n v="304192"/>
    <x v="4935"/>
    <n v="1"/>
    <x v="0"/>
    <s v="Gurgaon"/>
    <s v="1, Tower B, Vatika Business Park, Sohna Road, Gurgaon"/>
    <x v="227"/>
    <s v="Indian Rupees(Rs.)"/>
    <x v="0"/>
    <x v="1"/>
    <x v="1"/>
    <n v="84"/>
    <x v="9"/>
    <x v="9"/>
    <x v="8"/>
    <n v="6"/>
    <n v="27"/>
    <d v="2015-06-27T00:00:00"/>
    <s v="Rs.500"/>
    <n v="1"/>
    <n v="500"/>
  </r>
  <r>
    <n v="18403465"/>
    <x v="4936"/>
    <n v="1"/>
    <x v="0"/>
    <s v="Gurgaon"/>
    <s v="B-215, Supermart 1, DLF Phase 4, Gurgaon"/>
    <x v="0"/>
    <s v="Indian Rupees(Rs.)"/>
    <x v="0"/>
    <x v="1"/>
    <x v="1"/>
    <n v="67"/>
    <x v="9"/>
    <x v="12"/>
    <x v="8"/>
    <n v="6"/>
    <n v="16"/>
    <d v="2015-06-16T00:00:00"/>
    <s v="Rs.500"/>
    <n v="1"/>
    <n v="500"/>
  </r>
  <r>
    <n v="18128902"/>
    <x v="4937"/>
    <n v="1"/>
    <x v="0"/>
    <s v="Gurgaon"/>
    <s v="C Block, Phase 1, Sushant Lok, Gurgaon"/>
    <x v="22"/>
    <s v="Indian Rupees(Rs.)"/>
    <x v="0"/>
    <x v="0"/>
    <x v="1"/>
    <n v="8"/>
    <x v="9"/>
    <x v="10"/>
    <x v="3"/>
    <n v="6"/>
    <n v="6"/>
    <d v="2011-06-06T00:00:00"/>
    <s v="Rs.500"/>
    <n v="1"/>
    <n v="500"/>
  </r>
  <r>
    <n v="18386419"/>
    <x v="4938"/>
    <n v="1"/>
    <x v="0"/>
    <s v="Gurgaon"/>
    <s v="Sushant Shopping Arcade, Sushant Lok, Gurgaon"/>
    <x v="22"/>
    <s v="Indian Rupees(Rs.)"/>
    <x v="0"/>
    <x v="0"/>
    <x v="1"/>
    <n v="5"/>
    <x v="9"/>
    <x v="13"/>
    <x v="3"/>
    <n v="6"/>
    <n v="5"/>
    <d v="2011-06-05T00:00:00"/>
    <s v="Rs.500"/>
    <n v="1"/>
    <n v="500"/>
  </r>
  <r>
    <n v="312301"/>
    <x v="4939"/>
    <n v="1"/>
    <x v="0"/>
    <s v="Gurgaon"/>
    <s v="183, Nimitya, Phase I, Udyog Vihar, Gurgaon"/>
    <x v="7"/>
    <s v="Indian Rupees(Rs.)"/>
    <x v="0"/>
    <x v="0"/>
    <x v="1"/>
    <n v="10"/>
    <x v="9"/>
    <x v="15"/>
    <x v="1"/>
    <n v="6"/>
    <n v="5"/>
    <d v="2016-06-05T00:00:00"/>
    <s v="Rs.500"/>
    <n v="1"/>
    <n v="500"/>
  </r>
  <r>
    <n v="311061"/>
    <x v="4940"/>
    <n v="1"/>
    <x v="0"/>
    <s v="Gurgaon"/>
    <s v="Food Court, 3rd Floor, DLF Mega Mall, DLF Phase 1, Gurgaon"/>
    <x v="31"/>
    <s v="Indian Rupees(Rs.)"/>
    <x v="0"/>
    <x v="1"/>
    <x v="1"/>
    <n v="38"/>
    <x v="9"/>
    <x v="11"/>
    <x v="5"/>
    <n v="5"/>
    <n v="10"/>
    <d v="2012-05-10T00:00:00"/>
    <s v="Rs.500"/>
    <n v="1"/>
    <n v="500"/>
  </r>
  <r>
    <n v="18419914"/>
    <x v="4941"/>
    <n v="1"/>
    <x v="0"/>
    <s v="Gurgaon"/>
    <s v="Shop 323, Public Tree, Bus Stand Road, Opposite Allahabad Bank, Sector 12, Gurgaon"/>
    <x v="0"/>
    <s v="Indian Rupees(Rs.)"/>
    <x v="0"/>
    <x v="0"/>
    <x v="1"/>
    <n v="1"/>
    <x v="9"/>
    <x v="0"/>
    <x v="3"/>
    <n v="5"/>
    <n v="4"/>
    <d v="2011-05-04T00:00:00"/>
    <s v="Rs.500"/>
    <n v="1"/>
    <n v="500"/>
  </r>
  <r>
    <n v="5104"/>
    <x v="2073"/>
    <n v="1"/>
    <x v="0"/>
    <s v="Gurgaon"/>
    <s v="SCO 36, Main Market, Sector 29, Gurgaon"/>
    <x v="709"/>
    <s v="Indian Rupees(Rs.)"/>
    <x v="0"/>
    <x v="1"/>
    <x v="1"/>
    <n v="187"/>
    <x v="9"/>
    <x v="9"/>
    <x v="2"/>
    <n v="5"/>
    <n v="4"/>
    <d v="2018-05-04T00:00:00"/>
    <s v="Rs.500"/>
    <n v="1"/>
    <n v="500"/>
  </r>
  <r>
    <n v="310461"/>
    <x v="4942"/>
    <n v="1"/>
    <x v="0"/>
    <s v="Gurgaon"/>
    <s v="Shop 94-95, HUDA Market, Sector 40, Near, Sector 31, Gurgaon"/>
    <x v="3"/>
    <s v="Indian Rupees(Rs.)"/>
    <x v="0"/>
    <x v="1"/>
    <x v="1"/>
    <n v="34"/>
    <x v="9"/>
    <x v="13"/>
    <x v="7"/>
    <n v="5"/>
    <n v="3"/>
    <d v="2017-05-03T00:00:00"/>
    <s v="Rs.500"/>
    <n v="1"/>
    <n v="500"/>
  </r>
  <r>
    <n v="18376925"/>
    <x v="4913"/>
    <n v="1"/>
    <x v="0"/>
    <s v="Gurgaon"/>
    <s v="Huda Market, Sector 46, Near Sector 31, Gurgaon"/>
    <x v="1096"/>
    <s v="Indian Rupees(Rs.)"/>
    <x v="0"/>
    <x v="1"/>
    <x v="1"/>
    <n v="76"/>
    <x v="9"/>
    <x v="8"/>
    <x v="4"/>
    <n v="5"/>
    <n v="9"/>
    <d v="2014-05-09T00:00:00"/>
    <s v="Rs.500"/>
    <n v="1"/>
    <n v="500"/>
  </r>
  <r>
    <n v="18419875"/>
    <x v="4943"/>
    <n v="1"/>
    <x v="0"/>
    <s v="Gurgaon"/>
    <s v="Next to ITC Green Centre, Institutional Area, Sector 32, Near, Sector 39, Gurgaon"/>
    <x v="3"/>
    <s v="Indian Rupees(Rs.)"/>
    <x v="0"/>
    <x v="0"/>
    <x v="1"/>
    <n v="6"/>
    <x v="9"/>
    <x v="10"/>
    <x v="3"/>
    <n v="5"/>
    <n v="11"/>
    <d v="2011-05-11T00:00:00"/>
    <s v="Rs.500"/>
    <n v="1"/>
    <n v="500"/>
  </r>
  <r>
    <n v="18372668"/>
    <x v="4944"/>
    <n v="1"/>
    <x v="0"/>
    <s v="Gurgaon"/>
    <s v="A 224, Supermart 1, DLF Phase 4, Gurgaon"/>
    <x v="101"/>
    <s v="Indian Rupees(Rs.)"/>
    <x v="0"/>
    <x v="1"/>
    <x v="1"/>
    <n v="112"/>
    <x v="9"/>
    <x v="12"/>
    <x v="1"/>
    <n v="5"/>
    <n v="11"/>
    <d v="2016-05-11T00:00:00"/>
    <s v="Rs.500"/>
    <n v="1"/>
    <n v="500"/>
  </r>
  <r>
    <n v="18237342"/>
    <x v="4945"/>
    <n v="1"/>
    <x v="0"/>
    <s v="Gurgaon"/>
    <s v="Food Court, Unitech Infospace, Sector 21, Gurgaon"/>
    <x v="47"/>
    <s v="Indian Rupees(Rs.)"/>
    <x v="0"/>
    <x v="0"/>
    <x v="1"/>
    <n v="7"/>
    <x v="9"/>
    <x v="20"/>
    <x v="1"/>
    <n v="5"/>
    <n v="24"/>
    <d v="2016-05-24T00:00:00"/>
    <s v="Rs.500"/>
    <n v="1"/>
    <n v="500"/>
  </r>
  <r>
    <n v="1029"/>
    <x v="4946"/>
    <n v="1"/>
    <x v="0"/>
    <s v="Gurgaon"/>
    <s v="Krishna Colony Corner, Near Taneja Hospital, New Colony, Old Railway Road, Gurgaon"/>
    <x v="3"/>
    <s v="Indian Rupees(Rs.)"/>
    <x v="0"/>
    <x v="0"/>
    <x v="1"/>
    <n v="21"/>
    <x v="9"/>
    <x v="15"/>
    <x v="2"/>
    <n v="4"/>
    <n v="6"/>
    <d v="2018-04-06T00:00:00"/>
    <s v="Rs.500"/>
    <n v="1"/>
    <n v="500"/>
  </r>
  <r>
    <n v="18415355"/>
    <x v="2095"/>
    <n v="1"/>
    <x v="0"/>
    <s v="Gurgaon"/>
    <s v="Plot 98, Main market, Sector 14, Gurgaon"/>
    <x v="1089"/>
    <s v="Indian Rupees(Rs.)"/>
    <x v="0"/>
    <x v="1"/>
    <x v="1"/>
    <n v="17"/>
    <x v="9"/>
    <x v="6"/>
    <x v="8"/>
    <n v="4"/>
    <n v="17"/>
    <d v="2015-04-17T00:00:00"/>
    <s v="Rs.500"/>
    <n v="1"/>
    <n v="500"/>
  </r>
  <r>
    <n v="18384112"/>
    <x v="4947"/>
    <n v="1"/>
    <x v="0"/>
    <s v="Gurgaon"/>
    <s v="Sector 15, Gurgaon"/>
    <x v="363"/>
    <s v="Indian Rupees(Rs.)"/>
    <x v="0"/>
    <x v="0"/>
    <x v="1"/>
    <n v="28"/>
    <x v="9"/>
    <x v="9"/>
    <x v="0"/>
    <n v="4"/>
    <n v="14"/>
    <d v="2013-04-14T00:00:00"/>
    <s v="Rs.500"/>
    <n v="1"/>
    <n v="500"/>
  </r>
  <r>
    <n v="313085"/>
    <x v="2160"/>
    <n v="1"/>
    <x v="0"/>
    <s v="Gurgaon"/>
    <s v="Sohna Road, Gurgaon"/>
    <x v="708"/>
    <s v="Indian Rupees(Rs.)"/>
    <x v="0"/>
    <x v="1"/>
    <x v="1"/>
    <n v="190"/>
    <x v="9"/>
    <x v="4"/>
    <x v="6"/>
    <n v="4"/>
    <n v="21"/>
    <d v="2010-04-21T00:00:00"/>
    <s v="Rs.500"/>
    <n v="1"/>
    <n v="500"/>
  </r>
  <r>
    <n v="17977749"/>
    <x v="578"/>
    <n v="1"/>
    <x v="0"/>
    <s v="Gurgaon"/>
    <s v="Shop 1, Fazilpur Chowk, Near Omaxe City, Sohna Road, Gurgaon"/>
    <x v="23"/>
    <s v="Indian Rupees(Rs.)"/>
    <x v="0"/>
    <x v="0"/>
    <x v="1"/>
    <n v="35"/>
    <x v="9"/>
    <x v="7"/>
    <x v="6"/>
    <n v="4"/>
    <n v="24"/>
    <d v="2010-04-24T00:00:00"/>
    <s v="Rs.500"/>
    <n v="1"/>
    <n v="500"/>
  </r>
  <r>
    <n v="157"/>
    <x v="2079"/>
    <n v="1"/>
    <x v="0"/>
    <s v="Gurgaon"/>
    <s v="SG-102, Ground Floor, DLF Galleria, DLF Phase 4, Gurgaon"/>
    <x v="711"/>
    <s v="Indian Rupees(Rs.)"/>
    <x v="0"/>
    <x v="0"/>
    <x v="1"/>
    <n v="125"/>
    <x v="9"/>
    <x v="28"/>
    <x v="3"/>
    <n v="3"/>
    <n v="27"/>
    <d v="2011-03-27T00:00:00"/>
    <s v="Rs.500"/>
    <n v="1"/>
    <n v="500"/>
  </r>
  <r>
    <n v="158"/>
    <x v="2079"/>
    <n v="1"/>
    <x v="0"/>
    <s v="Gurgaon"/>
    <s v="Food Court, 3rd Floor, DLF Mega Mall, DLF Phase 1, Gurgaon"/>
    <x v="711"/>
    <s v="Indian Rupees(Rs.)"/>
    <x v="0"/>
    <x v="0"/>
    <x v="1"/>
    <n v="46"/>
    <x v="9"/>
    <x v="13"/>
    <x v="2"/>
    <n v="3"/>
    <n v="18"/>
    <d v="2018-03-18T00:00:00"/>
    <s v="Rs.500"/>
    <n v="1"/>
    <n v="500"/>
  </r>
  <r>
    <n v="18372311"/>
    <x v="4947"/>
    <n v="1"/>
    <x v="0"/>
    <s v="Gurgaon"/>
    <s v="DLF Phase 3, Gurgaon"/>
    <x v="363"/>
    <s v="Indian Rupees(Rs.)"/>
    <x v="0"/>
    <x v="1"/>
    <x v="1"/>
    <n v="52"/>
    <x v="9"/>
    <x v="9"/>
    <x v="3"/>
    <n v="3"/>
    <n v="27"/>
    <d v="2011-03-27T00:00:00"/>
    <s v="Rs.500"/>
    <n v="1"/>
    <n v="500"/>
  </r>
  <r>
    <n v="307185"/>
    <x v="4948"/>
    <n v="1"/>
    <x v="0"/>
    <s v="Gurgaon"/>
    <s v="DLF Phase 4, Gurgaon"/>
    <x v="1097"/>
    <s v="Indian Rupees(Rs.)"/>
    <x v="0"/>
    <x v="1"/>
    <x v="1"/>
    <n v="165"/>
    <x v="9"/>
    <x v="4"/>
    <x v="3"/>
    <n v="3"/>
    <n v="5"/>
    <d v="2011-03-05T00:00:00"/>
    <s v="Rs.500"/>
    <n v="1"/>
    <n v="500"/>
  </r>
  <r>
    <n v="18138434"/>
    <x v="4949"/>
    <n v="1"/>
    <x v="0"/>
    <s v="Gurgaon"/>
    <s v="D-10, Supermart 2, DLF Phase 4, Gurgaon"/>
    <x v="1"/>
    <s v="Indian Rupees(Rs.)"/>
    <x v="0"/>
    <x v="1"/>
    <x v="1"/>
    <n v="90"/>
    <x v="9"/>
    <x v="3"/>
    <x v="5"/>
    <n v="3"/>
    <n v="4"/>
    <d v="2012-03-04T00:00:00"/>
    <s v="Rs.500"/>
    <n v="1"/>
    <n v="500"/>
  </r>
  <r>
    <n v="308447"/>
    <x v="4950"/>
    <n v="1"/>
    <x v="0"/>
    <s v="Gurgaon"/>
    <s v="11, Metropark Food Court, HUDA City Centre Metro Station, Sector 29, Gurgaon"/>
    <x v="12"/>
    <s v="Indian Rupees(Rs.)"/>
    <x v="0"/>
    <x v="1"/>
    <x v="1"/>
    <n v="647"/>
    <x v="9"/>
    <x v="19"/>
    <x v="0"/>
    <n v="3"/>
    <n v="25"/>
    <d v="2013-03-25T00:00:00"/>
    <s v="Rs.500"/>
    <n v="1"/>
    <n v="500"/>
  </r>
  <r>
    <n v="159"/>
    <x v="2079"/>
    <n v="1"/>
    <x v="0"/>
    <s v="Gurgaon"/>
    <s v="Shop 4A, 3rd Floor, Food Court, MGF Metropolitan Mall, MG Road, Gurgaon"/>
    <x v="711"/>
    <s v="Indian Rupees(Rs.)"/>
    <x v="0"/>
    <x v="1"/>
    <x v="1"/>
    <n v="81"/>
    <x v="9"/>
    <x v="15"/>
    <x v="0"/>
    <n v="3"/>
    <n v="20"/>
    <d v="2013-03-20T00:00:00"/>
    <s v="Rs.500"/>
    <n v="1"/>
    <n v="500"/>
  </r>
  <r>
    <n v="1140"/>
    <x v="4951"/>
    <n v="1"/>
    <x v="0"/>
    <s v="Gurgaon"/>
    <s v="Bhim Nagar, Near Ram Lila Ground, Sector 14, Gurgaon"/>
    <x v="29"/>
    <s v="Indian Rupees(Rs.)"/>
    <x v="0"/>
    <x v="1"/>
    <x v="1"/>
    <n v="30"/>
    <x v="9"/>
    <x v="10"/>
    <x v="4"/>
    <n v="3"/>
    <n v="19"/>
    <d v="2014-03-19T00:00:00"/>
    <s v="Rs.500"/>
    <n v="1"/>
    <n v="500"/>
  </r>
  <r>
    <n v="18423107"/>
    <x v="236"/>
    <n v="1"/>
    <x v="0"/>
    <s v="Gurgaon"/>
    <s v="Sector 23, Gurgaon"/>
    <x v="30"/>
    <s v="Indian Rupees(Rs.)"/>
    <x v="0"/>
    <x v="1"/>
    <x v="1"/>
    <n v="15"/>
    <x v="9"/>
    <x v="15"/>
    <x v="8"/>
    <n v="3"/>
    <n v="22"/>
    <d v="2015-03-22T00:00:00"/>
    <s v="Rs.500"/>
    <n v="1"/>
    <n v="500"/>
  </r>
  <r>
    <n v="18345780"/>
    <x v="4952"/>
    <n v="1"/>
    <x v="0"/>
    <s v="Gurgaon"/>
    <s v="Shop 41, Huda Market, Sector 46, Near Sector 45, Gurgaon"/>
    <x v="24"/>
    <s v="Indian Rupees(Rs.)"/>
    <x v="0"/>
    <x v="0"/>
    <x v="1"/>
    <n v="18"/>
    <x v="9"/>
    <x v="11"/>
    <x v="0"/>
    <n v="3"/>
    <n v="5"/>
    <d v="2013-03-05T00:00:00"/>
    <s v="Rs.500"/>
    <n v="1"/>
    <n v="500"/>
  </r>
  <r>
    <n v="5190"/>
    <x v="4953"/>
    <n v="1"/>
    <x v="0"/>
    <s v="Gurgaon"/>
    <s v="26, Ground Floor, Sushant Tower, Sector 56, Gurgaon"/>
    <x v="2"/>
    <s v="Indian Rupees(Rs.)"/>
    <x v="0"/>
    <x v="0"/>
    <x v="1"/>
    <n v="48"/>
    <x v="9"/>
    <x v="11"/>
    <x v="4"/>
    <n v="3"/>
    <n v="12"/>
    <d v="2014-03-12T00:00:00"/>
    <s v="Rs.500"/>
    <n v="1"/>
    <n v="500"/>
  </r>
  <r>
    <n v="311975"/>
    <x v="4954"/>
    <n v="1"/>
    <x v="0"/>
    <s v="Gurgaon"/>
    <s v="Shop 1, Plot 1-A, Circular Road, New Colony, Sector 7, Gurgaon"/>
    <x v="209"/>
    <s v="Indian Rupees(Rs.)"/>
    <x v="0"/>
    <x v="0"/>
    <x v="1"/>
    <n v="22"/>
    <x v="9"/>
    <x v="15"/>
    <x v="1"/>
    <n v="3"/>
    <n v="28"/>
    <d v="2016-03-28T00:00:00"/>
    <s v="Rs.500"/>
    <n v="1"/>
    <n v="500"/>
  </r>
  <r>
    <n v="18277212"/>
    <x v="4955"/>
    <n v="1"/>
    <x v="0"/>
    <s v="Gurgaon"/>
    <s v="Unit 1-A, Ground Floor, Weldone Tech Park, Near, Sohna Road, Gurgaon"/>
    <x v="20"/>
    <s v="Indian Rupees(Rs.)"/>
    <x v="0"/>
    <x v="0"/>
    <x v="1"/>
    <n v="17"/>
    <x v="9"/>
    <x v="15"/>
    <x v="8"/>
    <n v="3"/>
    <n v="26"/>
    <d v="2015-03-26T00:00:00"/>
    <s v="Rs.500"/>
    <n v="1"/>
    <n v="500"/>
  </r>
  <r>
    <n v="310870"/>
    <x v="4956"/>
    <n v="1"/>
    <x v="0"/>
    <s v="Gurgaon"/>
    <s v="Shop 68, Rao Market, Electronics City, Udyog Vihar, Gurgaon"/>
    <x v="3"/>
    <s v="Indian Rupees(Rs.)"/>
    <x v="0"/>
    <x v="0"/>
    <x v="1"/>
    <n v="17"/>
    <x v="9"/>
    <x v="13"/>
    <x v="3"/>
    <n v="3"/>
    <n v="12"/>
    <d v="2011-03-12T00:00:00"/>
    <s v="Rs.500"/>
    <n v="1"/>
    <n v="500"/>
  </r>
  <r>
    <n v="9967"/>
    <x v="2073"/>
    <n v="1"/>
    <x v="0"/>
    <s v="Gurgaon"/>
    <s v="3, Ground Floor, Amenity Block, Unitech Infospace, Sector 21, Gurgaon"/>
    <x v="709"/>
    <s v="Indian Rupees(Rs.)"/>
    <x v="0"/>
    <x v="0"/>
    <x v="1"/>
    <n v="35"/>
    <x v="9"/>
    <x v="15"/>
    <x v="8"/>
    <n v="3"/>
    <n v="25"/>
    <d v="2015-03-25T00:00:00"/>
    <s v="Rs.500"/>
    <n v="1"/>
    <n v="500"/>
  </r>
  <r>
    <n v="5084"/>
    <x v="4957"/>
    <n v="1"/>
    <x v="0"/>
    <s v="Gurgaon"/>
    <s v="Shop 7, Palika Bazar, Near New Colony More, Old Railway Road, Gurgaon"/>
    <x v="0"/>
    <s v="Indian Rupees(Rs.)"/>
    <x v="0"/>
    <x v="0"/>
    <x v="1"/>
    <n v="18"/>
    <x v="9"/>
    <x v="11"/>
    <x v="7"/>
    <n v="2"/>
    <n v="25"/>
    <d v="2017-02-25T00:00:00"/>
    <s v="Rs.500"/>
    <n v="1"/>
    <n v="500"/>
  </r>
  <r>
    <n v="18303698"/>
    <x v="4923"/>
    <n v="1"/>
    <x v="0"/>
    <s v="Gurgaon"/>
    <s v="Shop 135, Huda Market Sector 46, Near, Sector 45, Gurgaon"/>
    <x v="669"/>
    <s v="Indian Rupees(Rs.)"/>
    <x v="0"/>
    <x v="1"/>
    <x v="1"/>
    <n v="14"/>
    <x v="9"/>
    <x v="27"/>
    <x v="7"/>
    <n v="2"/>
    <n v="24"/>
    <d v="2017-02-24T00:00:00"/>
    <s v="Rs.500"/>
    <n v="1"/>
    <n v="500"/>
  </r>
  <r>
    <n v="306883"/>
    <x v="2079"/>
    <n v="1"/>
    <x v="0"/>
    <s v="Gurgaon"/>
    <s v="7, Ground Floor, Welldone Tech Park, Sohna Road, Gurgaon"/>
    <x v="711"/>
    <s v="Indian Rupees(Rs.)"/>
    <x v="0"/>
    <x v="1"/>
    <x v="1"/>
    <n v="58"/>
    <x v="9"/>
    <x v="20"/>
    <x v="4"/>
    <n v="2"/>
    <n v="1"/>
    <d v="2014-02-01T00:00:00"/>
    <s v="Rs.500"/>
    <n v="1"/>
    <n v="500"/>
  </r>
  <r>
    <n v="18161567"/>
    <x v="4791"/>
    <n v="1"/>
    <x v="0"/>
    <s v="Gurgaon"/>
    <s v="Food Court, Amenity Block, Infospace, Sector 48, Near Sohna Road, Gurgaon"/>
    <x v="7"/>
    <s v="Indian Rupees(Rs.)"/>
    <x v="0"/>
    <x v="1"/>
    <x v="1"/>
    <n v="22"/>
    <x v="9"/>
    <x v="27"/>
    <x v="7"/>
    <n v="2"/>
    <n v="20"/>
    <d v="2017-02-20T00:00:00"/>
    <s v="Rs.500"/>
    <n v="1"/>
    <n v="500"/>
  </r>
  <r>
    <n v="872"/>
    <x v="4958"/>
    <n v="1"/>
    <x v="0"/>
    <s v="Gurgaon"/>
    <s v="133/134, Central Arcade, DLF Phase 2, Gurgaon"/>
    <x v="42"/>
    <s v="Indian Rupees(Rs.)"/>
    <x v="0"/>
    <x v="1"/>
    <x v="1"/>
    <n v="415"/>
    <x v="9"/>
    <x v="3"/>
    <x v="4"/>
    <n v="1"/>
    <n v="22"/>
    <d v="2014-01-22T00:00:00"/>
    <s v="Rs.500"/>
    <n v="1"/>
    <n v="500"/>
  </r>
  <r>
    <n v="8597"/>
    <x v="4959"/>
    <n v="1"/>
    <x v="0"/>
    <s v="Gurgaon"/>
    <s v="2, Central Plaza Mall, Golf Course Road, Gurgaon"/>
    <x v="209"/>
    <s v="Indian Rupees(Rs.)"/>
    <x v="0"/>
    <x v="1"/>
    <x v="1"/>
    <n v="225"/>
    <x v="9"/>
    <x v="4"/>
    <x v="4"/>
    <n v="1"/>
    <n v="15"/>
    <d v="2014-01-15T00:00:00"/>
    <s v="Rs.500"/>
    <n v="1"/>
    <n v="500"/>
  </r>
  <r>
    <n v="18258475"/>
    <x v="4209"/>
    <n v="1"/>
    <x v="0"/>
    <s v="Gurgaon"/>
    <s v="Shop 11, Nathupur Road, DLF Phase 3, Gurgaon"/>
    <x v="3"/>
    <s v="Indian Rupees(Rs.)"/>
    <x v="0"/>
    <x v="0"/>
    <x v="1"/>
    <n v="6"/>
    <x v="9"/>
    <x v="10"/>
    <x v="3"/>
    <n v="1"/>
    <n v="11"/>
    <d v="2011-01-11T00:00:00"/>
    <s v="Rs.500"/>
    <n v="1"/>
    <n v="500"/>
  </r>
  <r>
    <n v="18359286"/>
    <x v="4960"/>
    <n v="1"/>
    <x v="0"/>
    <s v="Gurgaon"/>
    <s v="50/21, U Block, DLF Phase 3, Gurgaon"/>
    <x v="8"/>
    <s v="Indian Rupees(Rs.)"/>
    <x v="0"/>
    <x v="1"/>
    <x v="1"/>
    <n v="66"/>
    <x v="9"/>
    <x v="9"/>
    <x v="5"/>
    <n v="1"/>
    <n v="21"/>
    <d v="2012-01-21T00:00:00"/>
    <s v="Rs.500"/>
    <n v="1"/>
    <n v="500"/>
  </r>
  <r>
    <n v="308897"/>
    <x v="2095"/>
    <n v="1"/>
    <x v="0"/>
    <s v="Gurgaon"/>
    <s v="Ground Floor, DT City Centre Mall, MG Road, Gurgaon"/>
    <x v="1089"/>
    <s v="Indian Rupees(Rs.)"/>
    <x v="0"/>
    <x v="1"/>
    <x v="1"/>
    <n v="134"/>
    <x v="9"/>
    <x v="17"/>
    <x v="7"/>
    <n v="1"/>
    <n v="7"/>
    <d v="2017-01-07T00:00:00"/>
    <s v="Rs.500"/>
    <n v="1"/>
    <n v="500"/>
  </r>
  <r>
    <n v="18393697"/>
    <x v="4961"/>
    <n v="1"/>
    <x v="0"/>
    <s v="Gurgaon"/>
    <s v="12, Saraswati Kunj, Opposite Park Hospital, Sector 54, Golf Course Road, Gurgaon"/>
    <x v="27"/>
    <s v="Indian Rupees(Rs.)"/>
    <x v="0"/>
    <x v="0"/>
    <x v="1"/>
    <n v="74"/>
    <x v="9"/>
    <x v="5"/>
    <x v="0"/>
    <n v="1"/>
    <n v="4"/>
    <d v="2013-01-04T00:00:00"/>
    <s v="Rs.500"/>
    <n v="1"/>
    <n v="500"/>
  </r>
  <r>
    <n v="5172"/>
    <x v="4923"/>
    <n v="1"/>
    <x v="0"/>
    <s v="Gurgaon"/>
    <s v="2nd Floor, Food Court, Hongkong Bazaar, Sector 57, Gurgaon"/>
    <x v="669"/>
    <s v="Indian Rupees(Rs.)"/>
    <x v="0"/>
    <x v="1"/>
    <x v="1"/>
    <n v="138"/>
    <x v="9"/>
    <x v="13"/>
    <x v="3"/>
    <n v="1"/>
    <n v="22"/>
    <d v="2011-01-22T00:00:00"/>
    <s v="Rs.500"/>
    <n v="1"/>
    <n v="500"/>
  </r>
  <r>
    <n v="1313"/>
    <x v="2079"/>
    <n v="1"/>
    <x v="0"/>
    <s v="Gurgaon"/>
    <s v="J-1, Qutab Plaza, DLF Phase 1, Gurgaon"/>
    <x v="711"/>
    <s v="Indian Rupees(Rs.)"/>
    <x v="0"/>
    <x v="1"/>
    <x v="1"/>
    <n v="92"/>
    <x v="9"/>
    <x v="11"/>
    <x v="8"/>
    <n v="1"/>
    <n v="5"/>
    <d v="2015-01-05T00:00:00"/>
    <s v="Rs.500"/>
    <n v="1"/>
    <n v="500"/>
  </r>
  <r>
    <n v="313393"/>
    <x v="4962"/>
    <n v="1"/>
    <x v="0"/>
    <s v="Gurgaon"/>
    <s v="Location Varies, Sector 29, Gurgaon"/>
    <x v="557"/>
    <s v="Indian Rupees(Rs.)"/>
    <x v="0"/>
    <x v="0"/>
    <x v="1"/>
    <n v="241"/>
    <x v="9"/>
    <x v="21"/>
    <x v="0"/>
    <n v="1"/>
    <n v="5"/>
    <d v="2013-01-05T00:00:00"/>
    <s v="Rs.500"/>
    <n v="1"/>
    <n v="500"/>
  </r>
  <r>
    <n v="18268733"/>
    <x v="4963"/>
    <n v="1"/>
    <x v="0"/>
    <s v="Gurgaon"/>
    <s v="Shop 93, HUDA Market, Sector 46,Near Sector 45, Gurgaon"/>
    <x v="49"/>
    <s v="Indian Rupees(Rs.)"/>
    <x v="0"/>
    <x v="1"/>
    <x v="1"/>
    <n v="88"/>
    <x v="9"/>
    <x v="11"/>
    <x v="5"/>
    <n v="1"/>
    <n v="20"/>
    <d v="2012-01-20T00:00:00"/>
    <s v="Rs.500"/>
    <n v="1"/>
    <n v="500"/>
  </r>
  <r>
    <n v="18265720"/>
    <x v="4964"/>
    <n v="1"/>
    <x v="0"/>
    <s v="Gurgaon"/>
    <s v="Market Parking, Sector 56, Gurgaon"/>
    <x v="19"/>
    <s v="Indian Rupees(Rs.)"/>
    <x v="0"/>
    <x v="0"/>
    <x v="1"/>
    <n v="47"/>
    <x v="9"/>
    <x v="7"/>
    <x v="5"/>
    <n v="1"/>
    <n v="20"/>
    <d v="2012-01-20T00:00:00"/>
    <s v="Rs.500"/>
    <n v="1"/>
    <n v="500"/>
  </r>
  <r>
    <n v="18429378"/>
    <x v="236"/>
    <n v="1"/>
    <x v="0"/>
    <s v="Gurgaon"/>
    <s v="Sushant Lok, Gurgaon"/>
    <x v="30"/>
    <s v="Indian Rupees(Rs.)"/>
    <x v="0"/>
    <x v="1"/>
    <x v="1"/>
    <n v="23"/>
    <x v="9"/>
    <x v="21"/>
    <x v="3"/>
    <n v="1"/>
    <n v="12"/>
    <d v="2011-01-12T00:00:00"/>
    <s v="Rs.500"/>
    <n v="1"/>
    <n v="500"/>
  </r>
  <r>
    <n v="18273546"/>
    <x v="4950"/>
    <n v="1"/>
    <x v="0"/>
    <s v="Gurgaon"/>
    <s v="15, Unitech Infospace, Sector 21, Gurgaon"/>
    <x v="12"/>
    <s v="Indian Rupees(Rs.)"/>
    <x v="0"/>
    <x v="1"/>
    <x v="1"/>
    <n v="51"/>
    <x v="9"/>
    <x v="21"/>
    <x v="7"/>
    <n v="1"/>
    <n v="26"/>
    <d v="2017-01-26T00:00:00"/>
    <s v="Rs.500"/>
    <n v="1"/>
    <n v="500"/>
  </r>
  <r>
    <n v="18161587"/>
    <x v="2094"/>
    <n v="1"/>
    <x v="0"/>
    <s v="Gurgaon"/>
    <s v="Shop 2, Nathupur Road, Opposite Crossroad Complex, DLF Phase 3, Gurgaon"/>
    <x v="8"/>
    <s v="Indian Rupees(Rs.)"/>
    <x v="0"/>
    <x v="1"/>
    <x v="1"/>
    <n v="74"/>
    <x v="9"/>
    <x v="11"/>
    <x v="2"/>
    <n v="12"/>
    <n v="10"/>
    <d v="2018-12-10T00:00:00"/>
    <s v="Rs.500"/>
    <n v="1"/>
    <n v="500"/>
  </r>
  <r>
    <n v="310525"/>
    <x v="4965"/>
    <n v="1"/>
    <x v="0"/>
    <s v="Gurgaon"/>
    <s v="Shop 4, U-6/50, DLF Phase 3, Gurgaon"/>
    <x v="8"/>
    <s v="Indian Rupees(Rs.)"/>
    <x v="0"/>
    <x v="1"/>
    <x v="1"/>
    <n v="34"/>
    <x v="9"/>
    <x v="30"/>
    <x v="4"/>
    <n v="12"/>
    <n v="3"/>
    <d v="2014-12-03T00:00:00"/>
    <s v="Rs.500"/>
    <n v="1"/>
    <n v="500"/>
  </r>
  <r>
    <n v="301506"/>
    <x v="4966"/>
    <n v="1"/>
    <x v="0"/>
    <s v="Gurgaon"/>
    <s v="Qutab Plaza, DLF Phase 1, Gurgaon"/>
    <x v="1098"/>
    <s v="Indian Rupees(Rs.)"/>
    <x v="0"/>
    <x v="0"/>
    <x v="1"/>
    <n v="57"/>
    <x v="9"/>
    <x v="4"/>
    <x v="4"/>
    <n v="12"/>
    <n v="6"/>
    <d v="2014-12-06T00:00:00"/>
    <s v="Rs.500"/>
    <n v="1"/>
    <n v="500"/>
  </r>
  <r>
    <n v="6913"/>
    <x v="4967"/>
    <n v="1"/>
    <x v="0"/>
    <s v="Gurgaon"/>
    <s v="Main Sheetla Mata Road, Sector 14, Gurgaon"/>
    <x v="2"/>
    <s v="Indian Rupees(Rs.)"/>
    <x v="0"/>
    <x v="0"/>
    <x v="1"/>
    <n v="3"/>
    <x v="9"/>
    <x v="0"/>
    <x v="8"/>
    <n v="12"/>
    <n v="14"/>
    <d v="2015-12-14T00:00:00"/>
    <s v="Rs.500"/>
    <n v="1"/>
    <n v="500"/>
  </r>
  <r>
    <n v="18363062"/>
    <x v="4968"/>
    <n v="1"/>
    <x v="0"/>
    <s v="Gurgaon"/>
    <s v="Shop 1, La Mart, La Laguna Society, Golf Course Road, Sector 54, Gurgaon"/>
    <x v="3"/>
    <s v="Indian Rupees(Rs.)"/>
    <x v="0"/>
    <x v="1"/>
    <x v="1"/>
    <n v="20"/>
    <x v="9"/>
    <x v="26"/>
    <x v="6"/>
    <n v="12"/>
    <n v="21"/>
    <d v="2010-12-21T00:00:00"/>
    <s v="Rs.500"/>
    <n v="1"/>
    <n v="500"/>
  </r>
  <r>
    <n v="3540"/>
    <x v="2073"/>
    <n v="1"/>
    <x v="0"/>
    <s v="Gurgaon"/>
    <s v="314-315, Food Court, 3rd Floor, DLF Mega Mall, DLF Phase 1, Gurgaon"/>
    <x v="709"/>
    <s v="Indian Rupees(Rs.)"/>
    <x v="0"/>
    <x v="0"/>
    <x v="1"/>
    <n v="30"/>
    <x v="9"/>
    <x v="17"/>
    <x v="2"/>
    <n v="11"/>
    <n v="27"/>
    <d v="2018-11-27T00:00:00"/>
    <s v="Rs.500"/>
    <n v="1"/>
    <n v="500"/>
  </r>
  <r>
    <n v="18294226"/>
    <x v="4120"/>
    <n v="1"/>
    <x v="0"/>
    <s v="Gurgaon"/>
    <s v="DLF Phase 3, Gurgaon"/>
    <x v="0"/>
    <s v="Indian Rupees(Rs.)"/>
    <x v="0"/>
    <x v="1"/>
    <x v="1"/>
    <n v="45"/>
    <x v="9"/>
    <x v="5"/>
    <x v="5"/>
    <n v="11"/>
    <n v="3"/>
    <d v="2012-11-03T00:00:00"/>
    <s v="Rs.500"/>
    <n v="1"/>
    <n v="500"/>
  </r>
  <r>
    <n v="301278"/>
    <x v="143"/>
    <n v="1"/>
    <x v="0"/>
    <s v="Gurgaon"/>
    <s v="U-16/24, DLF Phase 3, Gurgaon"/>
    <x v="0"/>
    <s v="Indian Rupees(Rs.)"/>
    <x v="0"/>
    <x v="0"/>
    <x v="1"/>
    <n v="43"/>
    <x v="9"/>
    <x v="29"/>
    <x v="0"/>
    <n v="11"/>
    <n v="22"/>
    <d v="2013-11-22T00:00:00"/>
    <s v="Rs.500"/>
    <n v="1"/>
    <n v="500"/>
  </r>
  <r>
    <n v="18451182"/>
    <x v="4916"/>
    <n v="1"/>
    <x v="0"/>
    <s v="Gurgaon"/>
    <s v="U79/12 DLF Phase 3, Gurgaon"/>
    <x v="1093"/>
    <s v="Indian Rupees(Rs.)"/>
    <x v="0"/>
    <x v="1"/>
    <x v="1"/>
    <n v="34"/>
    <x v="9"/>
    <x v="19"/>
    <x v="5"/>
    <n v="11"/>
    <n v="28"/>
    <d v="2012-11-28T00:00:00"/>
    <s v="Rs.500"/>
    <n v="1"/>
    <n v="500"/>
  </r>
  <r>
    <n v="18450874"/>
    <x v="4969"/>
    <n v="1"/>
    <x v="0"/>
    <s v="Gurgaon"/>
    <s v="Plot 26, Saraswati Kunj, Opposite Alchemist Hospital, Golf Course Road, Gurgaon"/>
    <x v="1099"/>
    <s v="Indian Rupees(Rs.)"/>
    <x v="0"/>
    <x v="0"/>
    <x v="1"/>
    <n v="32"/>
    <x v="9"/>
    <x v="7"/>
    <x v="4"/>
    <n v="11"/>
    <n v="14"/>
    <d v="2014-11-14T00:00:00"/>
    <s v="Rs.500"/>
    <n v="1"/>
    <n v="500"/>
  </r>
  <r>
    <n v="2458"/>
    <x v="2073"/>
    <n v="1"/>
    <x v="0"/>
    <s v="Gurgaon"/>
    <s v="Ground Floor, MGF Metropolitan Mall, MG Road, Gurgaon"/>
    <x v="709"/>
    <s v="Indian Rupees(Rs.)"/>
    <x v="0"/>
    <x v="1"/>
    <x v="1"/>
    <n v="234"/>
    <x v="9"/>
    <x v="4"/>
    <x v="2"/>
    <n v="11"/>
    <n v="5"/>
    <d v="2018-11-05T00:00:00"/>
    <s v="Rs.500"/>
    <n v="1"/>
    <n v="500"/>
  </r>
  <r>
    <n v="18398606"/>
    <x v="2072"/>
    <n v="1"/>
    <x v="0"/>
    <s v="Gurgaon"/>
    <s v="Shop 6, Lower Ground Floor, Raheja Mall, Sohna Road, Gurgaon"/>
    <x v="708"/>
    <s v="Indian Rupees(Rs.)"/>
    <x v="0"/>
    <x v="1"/>
    <x v="1"/>
    <n v="71"/>
    <x v="9"/>
    <x v="10"/>
    <x v="7"/>
    <n v="11"/>
    <n v="3"/>
    <d v="2017-11-03T00:00:00"/>
    <s v="Rs.500"/>
    <n v="1"/>
    <n v="500"/>
  </r>
  <r>
    <n v="8833"/>
    <x v="4970"/>
    <n v="1"/>
    <x v="0"/>
    <s v="Gurgaon"/>
    <s v="9, Old Judicial Complex, Sector 15, Gurgaon"/>
    <x v="49"/>
    <s v="Indian Rupees(Rs.)"/>
    <x v="0"/>
    <x v="0"/>
    <x v="1"/>
    <n v="10"/>
    <x v="9"/>
    <x v="27"/>
    <x v="4"/>
    <n v="11"/>
    <n v="7"/>
    <d v="2014-11-07T00:00:00"/>
    <s v="Rs.500"/>
    <n v="1"/>
    <n v="500"/>
  </r>
  <r>
    <n v="18449785"/>
    <x v="4971"/>
    <n v="1"/>
    <x v="0"/>
    <s v="Gurgaon"/>
    <s v="Near PNB ATM, Kaushik Complex, Sukhrali Main Road, Sector 17, Gurgaon"/>
    <x v="309"/>
    <s v="Indian Rupees(Rs.)"/>
    <x v="0"/>
    <x v="0"/>
    <x v="1"/>
    <n v="1"/>
    <x v="9"/>
    <x v="0"/>
    <x v="3"/>
    <n v="11"/>
    <n v="15"/>
    <d v="2011-11-15T00:00:00"/>
    <s v="Rs.500"/>
    <n v="1"/>
    <n v="500"/>
  </r>
  <r>
    <n v="312523"/>
    <x v="4972"/>
    <n v="1"/>
    <x v="0"/>
    <s v="Gurgaon"/>
    <s v="C-9/9-D, DLF Phase 1, Gurgaon"/>
    <x v="22"/>
    <s v="Indian Rupees(Rs.)"/>
    <x v="0"/>
    <x v="0"/>
    <x v="1"/>
    <n v="10"/>
    <x v="9"/>
    <x v="13"/>
    <x v="7"/>
    <n v="10"/>
    <n v="20"/>
    <d v="2017-10-20T00:00:00"/>
    <s v="Rs.500"/>
    <n v="1"/>
    <n v="500"/>
  </r>
  <r>
    <n v="313264"/>
    <x v="2072"/>
    <n v="1"/>
    <x v="0"/>
    <s v="Gurgaon"/>
    <s v="Ground Floor, DT City Centre Mall, MG Road, Gurgaon"/>
    <x v="708"/>
    <s v="Indian Rupees(Rs.)"/>
    <x v="0"/>
    <x v="1"/>
    <x v="1"/>
    <n v="452"/>
    <x v="9"/>
    <x v="4"/>
    <x v="7"/>
    <n v="10"/>
    <n v="10"/>
    <d v="2017-10-10T00:00:00"/>
    <s v="Rs.500"/>
    <n v="1"/>
    <n v="500"/>
  </r>
  <r>
    <n v="6643"/>
    <x v="2079"/>
    <n v="1"/>
    <x v="0"/>
    <s v="Gurgaon"/>
    <s v="17, 1st Floor, Hongkong Bazar Mall, Sector 57, Gurgaon"/>
    <x v="711"/>
    <s v="Indian Rupees(Rs.)"/>
    <x v="0"/>
    <x v="1"/>
    <x v="1"/>
    <n v="101"/>
    <x v="9"/>
    <x v="27"/>
    <x v="4"/>
    <n v="10"/>
    <n v="10"/>
    <d v="2014-10-10T00:00:00"/>
    <s v="Rs.500"/>
    <n v="1"/>
    <n v="500"/>
  </r>
  <r>
    <n v="308473"/>
    <x v="2073"/>
    <n v="1"/>
    <x v="0"/>
    <s v="Gurgaon"/>
    <s v="Metropark Food Court, HUDA City Centre Metro Station, Sector 29, Gurgaon"/>
    <x v="709"/>
    <s v="Indian Rupees(Rs.)"/>
    <x v="0"/>
    <x v="1"/>
    <x v="1"/>
    <n v="90"/>
    <x v="9"/>
    <x v="6"/>
    <x v="6"/>
    <n v="10"/>
    <n v="17"/>
    <d v="2010-10-17T00:00:00"/>
    <s v="Rs.500"/>
    <n v="1"/>
    <n v="500"/>
  </r>
  <r>
    <n v="9957"/>
    <x v="2073"/>
    <n v="1"/>
    <x v="0"/>
    <s v="Gurgaon"/>
    <s v="MGF Metropolis Mall, MG Road, Gurgaon"/>
    <x v="709"/>
    <s v="Indian Rupees(Rs.)"/>
    <x v="0"/>
    <x v="0"/>
    <x v="1"/>
    <n v="68"/>
    <x v="9"/>
    <x v="11"/>
    <x v="0"/>
    <n v="10"/>
    <n v="4"/>
    <d v="2013-10-04T00:00:00"/>
    <s v="Rs.500"/>
    <n v="1"/>
    <n v="500"/>
  </r>
  <r>
    <n v="307678"/>
    <x v="4973"/>
    <n v="1"/>
    <x v="0"/>
    <s v="Gurgaon"/>
    <s v="Shop 15, Huda Market, Sector 31, Gurgaon"/>
    <x v="53"/>
    <s v="Indian Rupees(Rs.)"/>
    <x v="0"/>
    <x v="0"/>
    <x v="1"/>
    <n v="7"/>
    <x v="9"/>
    <x v="20"/>
    <x v="8"/>
    <n v="10"/>
    <n v="11"/>
    <d v="2015-10-11T00:00:00"/>
    <s v="Rs.500"/>
    <n v="1"/>
    <n v="500"/>
  </r>
  <r>
    <n v="305792"/>
    <x v="2077"/>
    <n v="1"/>
    <x v="0"/>
    <s v="Gurgaon"/>
    <s v="B-136, Lower Ground Floor, Supermart 1, DLF Phase 4, Gurgaon"/>
    <x v="598"/>
    <s v="Indian Rupees(Rs.)"/>
    <x v="0"/>
    <x v="1"/>
    <x v="1"/>
    <n v="346"/>
    <x v="9"/>
    <x v="4"/>
    <x v="2"/>
    <n v="10"/>
    <n v="23"/>
    <d v="2018-10-23T00:00:00"/>
    <s v="Rs.500"/>
    <n v="1"/>
    <n v="500"/>
  </r>
  <r>
    <n v="18433295"/>
    <x v="4974"/>
    <n v="1"/>
    <x v="0"/>
    <s v="Gurgaon"/>
    <s v="C-2462, Phase 1, Sushant Lok, Gurgaon"/>
    <x v="8"/>
    <s v="Indian Rupees(Rs.)"/>
    <x v="0"/>
    <x v="0"/>
    <x v="1"/>
    <n v="1"/>
    <x v="9"/>
    <x v="0"/>
    <x v="2"/>
    <n v="10"/>
    <n v="4"/>
    <d v="2018-10-04T00:00:00"/>
    <s v="Rs.500"/>
    <n v="1"/>
    <n v="500"/>
  </r>
  <r>
    <n v="310531"/>
    <x v="2079"/>
    <n v="1"/>
    <x v="0"/>
    <s v="Gurgaon"/>
    <s v="Food Court, Ground Floor, Unitech Infospace, Sector 21, Gurgaon"/>
    <x v="711"/>
    <s v="Indian Rupees(Rs.)"/>
    <x v="0"/>
    <x v="0"/>
    <x v="1"/>
    <n v="27"/>
    <x v="9"/>
    <x v="15"/>
    <x v="5"/>
    <n v="10"/>
    <n v="21"/>
    <d v="2012-10-21T00:00:00"/>
    <s v="Rs.500"/>
    <n v="1"/>
    <n v="500"/>
  </r>
  <r>
    <n v="18350153"/>
    <x v="4975"/>
    <n v="1"/>
    <x v="0"/>
    <s v="Gurgaon"/>
    <s v="Shop 4, Bestech Park View Residency, Palam Vihar, Gurgaon"/>
    <x v="3"/>
    <s v="Indian Rupees(Rs.)"/>
    <x v="0"/>
    <x v="0"/>
    <x v="1"/>
    <n v="0"/>
    <x v="12"/>
    <x v="0"/>
    <x v="1"/>
    <n v="9"/>
    <n v="13"/>
    <d v="2016-09-13T00:00:00"/>
    <s v="Rs.600"/>
    <n v="1"/>
    <n v="600"/>
  </r>
  <r>
    <n v="18472669"/>
    <x v="4976"/>
    <n v="1"/>
    <x v="0"/>
    <s v="Gurgaon"/>
    <s v="Bajgera Chowk, New Palam Vihar, Near Palam Vihar, Gurgaon"/>
    <x v="25"/>
    <s v="Indian Rupees(Rs.)"/>
    <x v="0"/>
    <x v="0"/>
    <x v="1"/>
    <n v="0"/>
    <x v="12"/>
    <x v="0"/>
    <x v="6"/>
    <n v="8"/>
    <n v="22"/>
    <d v="2010-08-22T00:00:00"/>
    <s v="Rs.600"/>
    <n v="1"/>
    <n v="600"/>
  </r>
  <r>
    <n v="18449662"/>
    <x v="4977"/>
    <n v="1"/>
    <x v="0"/>
    <s v="Gurgaon"/>
    <s v="25-26, Huda Market, Sector 17, Gurgaon"/>
    <x v="68"/>
    <s v="Indian Rupees(Rs.)"/>
    <x v="0"/>
    <x v="0"/>
    <x v="1"/>
    <n v="0"/>
    <x v="9"/>
    <x v="0"/>
    <x v="6"/>
    <n v="8"/>
    <n v="23"/>
    <d v="2010-08-23T00:00:00"/>
    <s v="Rs.500"/>
    <n v="1"/>
    <n v="500"/>
  </r>
  <r>
    <n v="18464628"/>
    <x v="1048"/>
    <n v="1"/>
    <x v="0"/>
    <s v="Gurgaon"/>
    <s v="52, Paras Trade Center, Sector 56, Gurgaon"/>
    <x v="7"/>
    <s v="Indian Rupees(Rs.)"/>
    <x v="0"/>
    <x v="0"/>
    <x v="1"/>
    <n v="0"/>
    <x v="8"/>
    <x v="0"/>
    <x v="7"/>
    <n v="7"/>
    <n v="21"/>
    <d v="2017-07-21T00:00:00"/>
    <s v="Rs.650"/>
    <n v="1"/>
    <n v="650"/>
  </r>
  <r>
    <n v="18472765"/>
    <x v="4978"/>
    <n v="1"/>
    <x v="0"/>
    <s v="Gurgaon"/>
    <s v="J 10/7, DLF Phase 2, Gurgaon"/>
    <x v="31"/>
    <s v="Indian Rupees(Rs.)"/>
    <x v="0"/>
    <x v="0"/>
    <x v="1"/>
    <n v="0"/>
    <x v="12"/>
    <x v="0"/>
    <x v="2"/>
    <n v="6"/>
    <n v="5"/>
    <d v="2018-06-05T00:00:00"/>
    <s v="Rs.600"/>
    <n v="1"/>
    <n v="600"/>
  </r>
  <r>
    <n v="18458635"/>
    <x v="4979"/>
    <n v="1"/>
    <x v="0"/>
    <s v="Gurgaon"/>
    <s v="Shop 1&amp;2, Dharam Tower, Opposite Medanta Hospital, Jharsa Village, Sector 39, Gurgaon"/>
    <x v="117"/>
    <s v="Indian Rupees(Rs.)"/>
    <x v="0"/>
    <x v="0"/>
    <x v="1"/>
    <n v="0"/>
    <x v="10"/>
    <x v="0"/>
    <x v="6"/>
    <n v="6"/>
    <n v="20"/>
    <d v="2010-06-20T00:00:00"/>
    <s v="Rs.700"/>
    <n v="1"/>
    <n v="700"/>
  </r>
  <r>
    <n v="18313136"/>
    <x v="1957"/>
    <n v="1"/>
    <x v="0"/>
    <s v="Gurgaon"/>
    <s v="Upper Ground Floor, Medanta - The Medicity Hospital, Sector 38, Near Sector 39, Gurgaon"/>
    <x v="7"/>
    <s v="Indian Rupees(Rs.)"/>
    <x v="0"/>
    <x v="0"/>
    <x v="1"/>
    <n v="0"/>
    <x v="12"/>
    <x v="0"/>
    <x v="6"/>
    <n v="6"/>
    <n v="24"/>
    <d v="2010-06-24T00:00:00"/>
    <s v="Rs.600"/>
    <n v="1"/>
    <n v="600"/>
  </r>
  <r>
    <n v="18391171"/>
    <x v="4980"/>
    <n v="1"/>
    <x v="0"/>
    <s v="Gurgaon"/>
    <s v="Ground Floor, Gold Souk Mall, Sushant Lok, Gurgaon"/>
    <x v="3"/>
    <s v="Indian Rupees(Rs.)"/>
    <x v="0"/>
    <x v="0"/>
    <x v="1"/>
    <n v="0"/>
    <x v="12"/>
    <x v="0"/>
    <x v="4"/>
    <n v="6"/>
    <n v="27"/>
    <d v="2014-06-27T00:00:00"/>
    <s v="Rs.600"/>
    <n v="1"/>
    <n v="600"/>
  </r>
  <r>
    <n v="18463994"/>
    <x v="4981"/>
    <n v="1"/>
    <x v="0"/>
    <s v="Gurgaon"/>
    <s v="Shop 1, Near Wine Shop, Krishna Chowk, Palam Vihar, Gurgaon Palam Vihar"/>
    <x v="3"/>
    <s v="Indian Rupees(Rs.)"/>
    <x v="0"/>
    <x v="0"/>
    <x v="1"/>
    <n v="0"/>
    <x v="12"/>
    <x v="0"/>
    <x v="0"/>
    <n v="5"/>
    <n v="17"/>
    <d v="2013-05-17T00:00:00"/>
    <s v="Rs.600"/>
    <n v="1"/>
    <n v="600"/>
  </r>
  <r>
    <n v="18463969"/>
    <x v="4982"/>
    <n v="1"/>
    <x v="0"/>
    <s v="Gurgaon"/>
    <s v="Hanuman Mandir, Phase-1, Udyog Vihar, Gurgaon"/>
    <x v="0"/>
    <s v="Indian Rupees(Rs.)"/>
    <x v="0"/>
    <x v="0"/>
    <x v="1"/>
    <n v="0"/>
    <x v="9"/>
    <x v="0"/>
    <x v="7"/>
    <n v="5"/>
    <n v="16"/>
    <d v="2017-05-16T00:00:00"/>
    <s v="Rs.500"/>
    <n v="1"/>
    <n v="500"/>
  </r>
  <r>
    <n v="18458317"/>
    <x v="4983"/>
    <n v="1"/>
    <x v="0"/>
    <s v="Gurgaon"/>
    <s v="Counter 7, Food Court, Unitech Infospace, Sector 21, Gurgaon"/>
    <x v="22"/>
    <s v="Indian Rupees(Rs.)"/>
    <x v="0"/>
    <x v="0"/>
    <x v="1"/>
    <n v="0"/>
    <x v="9"/>
    <x v="0"/>
    <x v="2"/>
    <n v="5"/>
    <n v="3"/>
    <d v="2018-05-03T00:00:00"/>
    <s v="Rs.500"/>
    <n v="1"/>
    <n v="500"/>
  </r>
  <r>
    <n v="18324806"/>
    <x v="4984"/>
    <n v="1"/>
    <x v="0"/>
    <s v="Gurgaon"/>
    <s v="Sector 40, Near Sector 45, Gurgaon"/>
    <x v="22"/>
    <s v="Indian Rupees(Rs.)"/>
    <x v="0"/>
    <x v="0"/>
    <x v="1"/>
    <n v="0"/>
    <x v="12"/>
    <x v="0"/>
    <x v="5"/>
    <n v="4"/>
    <n v="16"/>
    <d v="2012-04-16T00:00:00"/>
    <s v="Rs.600"/>
    <n v="1"/>
    <n v="600"/>
  </r>
  <r>
    <n v="18352250"/>
    <x v="4985"/>
    <n v="1"/>
    <x v="0"/>
    <s v="Gurgaon"/>
    <s v="1, V&amp;D Tower Jharsa, Opposite Medicity Hospital, Sector 39, Gurgaon"/>
    <x v="117"/>
    <s v="Indian Rupees(Rs.)"/>
    <x v="0"/>
    <x v="0"/>
    <x v="1"/>
    <n v="0"/>
    <x v="9"/>
    <x v="0"/>
    <x v="4"/>
    <n v="4"/>
    <n v="25"/>
    <d v="2014-04-25T00:00:00"/>
    <s v="Rs.500"/>
    <n v="1"/>
    <n v="500"/>
  </r>
  <r>
    <n v="18435789"/>
    <x v="4986"/>
    <n v="1"/>
    <x v="0"/>
    <s v="Gurgaon"/>
    <s v="VPO Jharsa, Sector 39, Gurgaon"/>
    <x v="1100"/>
    <s v="Indian Rupees(Rs.)"/>
    <x v="0"/>
    <x v="0"/>
    <x v="1"/>
    <n v="0"/>
    <x v="17"/>
    <x v="0"/>
    <x v="5"/>
    <n v="4"/>
    <n v="1"/>
    <d v="2012-04-01T00:00:00"/>
    <s v="Rs.900"/>
    <n v="1"/>
    <n v="900"/>
  </r>
  <r>
    <n v="18458641"/>
    <x v="4987"/>
    <n v="1"/>
    <x v="0"/>
    <s v="Gurgaon"/>
    <s v="Adjacent Unitech Cyber Park, Opposite HSBC Building, Sector 39, Gurgaon"/>
    <x v="25"/>
    <s v="Indian Rupees(Rs.)"/>
    <x v="0"/>
    <x v="0"/>
    <x v="1"/>
    <n v="0"/>
    <x v="12"/>
    <x v="0"/>
    <x v="6"/>
    <n v="4"/>
    <n v="25"/>
    <d v="2010-04-25T00:00:00"/>
    <s v="Rs.600"/>
    <n v="1"/>
    <n v="600"/>
  </r>
  <r>
    <n v="18458637"/>
    <x v="4988"/>
    <n v="1"/>
    <x v="0"/>
    <s v="Gurgaon"/>
    <s v="Near Gurudwara, Opposite Medanta Hospital, Sector 39, Gurgaon"/>
    <x v="1101"/>
    <s v="Indian Rupees(Rs.)"/>
    <x v="0"/>
    <x v="0"/>
    <x v="1"/>
    <n v="0"/>
    <x v="9"/>
    <x v="0"/>
    <x v="0"/>
    <n v="3"/>
    <n v="23"/>
    <d v="2013-03-23T00:00:00"/>
    <s v="Rs.500"/>
    <n v="1"/>
    <n v="500"/>
  </r>
  <r>
    <n v="18464626"/>
    <x v="4989"/>
    <n v="1"/>
    <x v="0"/>
    <s v="Gurgaon"/>
    <s v="Shop 38, Paras Trade Centre, Sector 56, Gurgaon"/>
    <x v="22"/>
    <s v="Indian Rupees(Rs.)"/>
    <x v="0"/>
    <x v="0"/>
    <x v="1"/>
    <n v="0"/>
    <x v="9"/>
    <x v="0"/>
    <x v="6"/>
    <n v="3"/>
    <n v="27"/>
    <d v="2010-03-27T00:00:00"/>
    <s v="Rs.500"/>
    <n v="1"/>
    <n v="500"/>
  </r>
  <r>
    <n v="18441539"/>
    <x v="4990"/>
    <n v="1"/>
    <x v="0"/>
    <s v="Gurgaon"/>
    <s v="Phase-1, South City 1, Gurgaon"/>
    <x v="1102"/>
    <s v="Indian Rupees(Rs.)"/>
    <x v="1"/>
    <x v="0"/>
    <x v="1"/>
    <n v="0"/>
    <x v="13"/>
    <x v="0"/>
    <x v="1"/>
    <n v="3"/>
    <n v="27"/>
    <d v="2016-03-27T00:00:00"/>
    <s v="Rs.800"/>
    <n v="1"/>
    <n v="800"/>
  </r>
  <r>
    <n v="18435818"/>
    <x v="4991"/>
    <n v="1"/>
    <x v="0"/>
    <s v="Gurgaon"/>
    <s v="South City 2, Gurgaon"/>
    <x v="23"/>
    <s v="Indian Rupees(Rs.)"/>
    <x v="0"/>
    <x v="0"/>
    <x v="1"/>
    <n v="0"/>
    <x v="12"/>
    <x v="0"/>
    <x v="1"/>
    <n v="3"/>
    <n v="4"/>
    <d v="2016-03-04T00:00:00"/>
    <s v="Rs.600"/>
    <n v="1"/>
    <n v="600"/>
  </r>
  <r>
    <n v="18462609"/>
    <x v="4992"/>
    <n v="1"/>
    <x v="0"/>
    <s v="Gurgaon"/>
    <s v="M 9, DLF Phase 2, Gurgaon"/>
    <x v="841"/>
    <s v="Indian Rupees(Rs.)"/>
    <x v="0"/>
    <x v="0"/>
    <x v="1"/>
    <n v="0"/>
    <x v="12"/>
    <x v="0"/>
    <x v="4"/>
    <n v="2"/>
    <n v="18"/>
    <d v="2014-02-18T00:00:00"/>
    <s v="Rs.600"/>
    <n v="1"/>
    <n v="600"/>
  </r>
  <r>
    <n v="18463967"/>
    <x v="4993"/>
    <n v="1"/>
    <x v="0"/>
    <s v="Gurgaon"/>
    <s v="Near Hanuman Mandir"/>
    <x v="0"/>
    <s v="Indian Rupees(Rs.)"/>
    <x v="0"/>
    <x v="0"/>
    <x v="1"/>
    <n v="0"/>
    <x v="9"/>
    <x v="0"/>
    <x v="8"/>
    <n v="2"/>
    <n v="14"/>
    <d v="2015-02-14T00:00:00"/>
    <s v="Rs.500"/>
    <n v="1"/>
    <n v="500"/>
  </r>
  <r>
    <n v="18458335"/>
    <x v="4994"/>
    <n v="1"/>
    <x v="0"/>
    <s v="Gurgaon"/>
    <s v="VPO, Wazirabad, Sector 52, Ardee City, Gurgaon"/>
    <x v="1103"/>
    <s v="Indian Rupees(Rs.)"/>
    <x v="0"/>
    <x v="0"/>
    <x v="1"/>
    <n v="0"/>
    <x v="13"/>
    <x v="0"/>
    <x v="4"/>
    <n v="1"/>
    <n v="10"/>
    <d v="2014-01-10T00:00:00"/>
    <s v="Rs.800"/>
    <n v="1"/>
    <n v="800"/>
  </r>
  <r>
    <n v="18340217"/>
    <x v="4995"/>
    <n v="1"/>
    <x v="0"/>
    <s v="Gurgaon"/>
    <s v="F-52, South City 1, Gurgaon"/>
    <x v="2"/>
    <s v="Indian Rupees(Rs.)"/>
    <x v="0"/>
    <x v="0"/>
    <x v="1"/>
    <n v="0"/>
    <x v="12"/>
    <x v="0"/>
    <x v="2"/>
    <n v="1"/>
    <n v="7"/>
    <d v="2018-01-07T00:00:00"/>
    <s v="Rs.600"/>
    <n v="1"/>
    <n v="600"/>
  </r>
  <r>
    <n v="18429148"/>
    <x v="4996"/>
    <n v="1"/>
    <x v="0"/>
    <s v="New Delhi"/>
    <s v="Dome, Level 4, Select Citywalk, A-3, District Centre, Saket, New Delhi"/>
    <x v="1104"/>
    <s v="Indian Rupees(Rs.)"/>
    <x v="0"/>
    <x v="0"/>
    <x v="3"/>
    <n v="268"/>
    <x v="76"/>
    <x v="16"/>
    <x v="4"/>
    <n v="3"/>
    <n v="2"/>
    <d v="2014-03-02T00:00:00"/>
    <s v="Rs.2000"/>
    <n v="1"/>
    <n v="2000"/>
  </r>
  <r>
    <n v="18478377"/>
    <x v="4997"/>
    <n v="1"/>
    <x v="0"/>
    <s v="Gurgaon"/>
    <s v="A-13, Opposite Power House, Main Gurgaon Road, Palam Vihar Extension, Palam Vihar, Gurgaon"/>
    <x v="68"/>
    <s v="Indian Rupees(Rs.)"/>
    <x v="0"/>
    <x v="0"/>
    <x v="1"/>
    <n v="0"/>
    <x v="12"/>
    <x v="0"/>
    <x v="0"/>
    <n v="12"/>
    <n v="8"/>
    <d v="2013-12-08T00:00:00"/>
    <s v="Rs.600"/>
    <n v="1"/>
    <n v="600"/>
  </r>
  <r>
    <n v="18460280"/>
    <x v="4998"/>
    <n v="1"/>
    <x v="0"/>
    <s v="Gurgaon"/>
    <s v="K 1407, Palam Vihar, Gurgaon"/>
    <x v="21"/>
    <s v="Indian Rupees(Rs.)"/>
    <x v="0"/>
    <x v="0"/>
    <x v="1"/>
    <n v="0"/>
    <x v="10"/>
    <x v="0"/>
    <x v="3"/>
    <n v="12"/>
    <n v="7"/>
    <d v="2011-12-07T00:00:00"/>
    <s v="Rs.700"/>
    <n v="1"/>
    <n v="700"/>
  </r>
  <r>
    <n v="18378807"/>
    <x v="4999"/>
    <n v="1"/>
    <x v="0"/>
    <s v="Gurgaon"/>
    <s v="Shop 4, B Block, Gate 2, Sector 52, South City 2, Gurgaon"/>
    <x v="0"/>
    <s v="Indian Rupees(Rs.)"/>
    <x v="0"/>
    <x v="0"/>
    <x v="1"/>
    <n v="0"/>
    <x v="12"/>
    <x v="0"/>
    <x v="0"/>
    <n v="12"/>
    <n v="9"/>
    <d v="2013-12-09T00:00:00"/>
    <s v="Rs.600"/>
    <n v="1"/>
    <n v="600"/>
  </r>
  <r>
    <n v="18463996"/>
    <x v="5000"/>
    <n v="1"/>
    <x v="0"/>
    <s v="Gurgaon"/>
    <s v="C-96/97, 1st Floor, Vyapar Kendra, Palam Vihar, Gurgaon"/>
    <x v="0"/>
    <s v="Indian Rupees(Rs.)"/>
    <x v="0"/>
    <x v="0"/>
    <x v="1"/>
    <n v="0"/>
    <x v="9"/>
    <x v="0"/>
    <x v="8"/>
    <n v="11"/>
    <n v="9"/>
    <d v="2015-11-09T00:00:00"/>
    <s v="Rs.500"/>
    <n v="1"/>
    <n v="500"/>
  </r>
  <r>
    <n v="18444299"/>
    <x v="5001"/>
    <n v="1"/>
    <x v="0"/>
    <s v="Gurgaon"/>
    <s v="90, Lt. Atul Kataria Marg, Sector 17, Gurgaon"/>
    <x v="3"/>
    <s v="Indian Rupees(Rs.)"/>
    <x v="0"/>
    <x v="0"/>
    <x v="1"/>
    <n v="0"/>
    <x v="12"/>
    <x v="0"/>
    <x v="2"/>
    <n v="11"/>
    <n v="23"/>
    <d v="2018-11-23T00:00:00"/>
    <s v="Rs.600"/>
    <n v="1"/>
    <n v="600"/>
  </r>
  <r>
    <n v="18358175"/>
    <x v="1957"/>
    <n v="1"/>
    <x v="0"/>
    <s v="Gurgaon"/>
    <s v="Medanta - The Medicity Hospital, Sector 38, Near Sector 39, Gurgaon"/>
    <x v="7"/>
    <s v="Indian Rupees(Rs.)"/>
    <x v="0"/>
    <x v="0"/>
    <x v="1"/>
    <n v="0"/>
    <x v="12"/>
    <x v="0"/>
    <x v="6"/>
    <n v="11"/>
    <n v="8"/>
    <d v="2010-11-08T00:00:00"/>
    <s v="Rs.600"/>
    <n v="1"/>
    <n v="600"/>
  </r>
  <r>
    <n v="18476508"/>
    <x v="5002"/>
    <n v="1"/>
    <x v="0"/>
    <s v="Gurgaon"/>
    <s v="346-A, Jade Villas, H Block, Opposite Gold's Gym,  Palam Vihar, Gurgaon"/>
    <x v="879"/>
    <s v="Indian Rupees(Rs.)"/>
    <x v="0"/>
    <x v="0"/>
    <x v="1"/>
    <n v="0"/>
    <x v="9"/>
    <x v="0"/>
    <x v="6"/>
    <n v="10"/>
    <n v="3"/>
    <d v="2010-10-03T00:00:00"/>
    <s v="Rs.500"/>
    <n v="1"/>
    <n v="500"/>
  </r>
  <r>
    <n v="18492062"/>
    <x v="4898"/>
    <n v="1"/>
    <x v="0"/>
    <s v="Gurgaon"/>
    <s v="40, 1st Floor, Sector 31, Gurgaon"/>
    <x v="3"/>
    <s v="Indian Rupees(Rs.)"/>
    <x v="0"/>
    <x v="0"/>
    <x v="1"/>
    <n v="0"/>
    <x v="12"/>
    <x v="0"/>
    <x v="7"/>
    <n v="10"/>
    <n v="22"/>
    <d v="2017-10-22T00:00:00"/>
    <s v="Rs.600"/>
    <n v="1"/>
    <n v="600"/>
  </r>
  <r>
    <n v="18335897"/>
    <x v="5003"/>
    <n v="1"/>
    <x v="0"/>
    <s v="Gurgaon"/>
    <s v="Sector 56, Gurgaon"/>
    <x v="1105"/>
    <s v="Indian Rupees(Rs.)"/>
    <x v="0"/>
    <x v="0"/>
    <x v="1"/>
    <n v="0"/>
    <x v="9"/>
    <x v="0"/>
    <x v="3"/>
    <n v="10"/>
    <n v="1"/>
    <d v="2011-10-01T00:00:00"/>
    <s v="Rs.500"/>
    <n v="1"/>
    <n v="500"/>
  </r>
  <r>
    <n v="313477"/>
    <x v="5004"/>
    <n v="1"/>
    <x v="0"/>
    <s v="Gurgaon"/>
    <s v="Sector 22, Gurgaon"/>
    <x v="22"/>
    <s v="Indian Rupees(Rs.)"/>
    <x v="0"/>
    <x v="1"/>
    <x v="0"/>
    <n v="0"/>
    <x v="0"/>
    <x v="0"/>
    <x v="1"/>
    <n v="8"/>
    <n v="17"/>
    <d v="2016-08-17T00:00:00"/>
    <s v="Rs.300"/>
    <n v="1"/>
    <n v="300"/>
  </r>
  <r>
    <n v="18481321"/>
    <x v="5005"/>
    <n v="1"/>
    <x v="0"/>
    <s v="Gurgaon"/>
    <s v="SCO 48, Sec 23 A, Sector 23, Gurgaon"/>
    <x v="22"/>
    <s v="Indian Rupees(Rs.)"/>
    <x v="0"/>
    <x v="1"/>
    <x v="0"/>
    <n v="0"/>
    <x v="0"/>
    <x v="0"/>
    <x v="4"/>
    <n v="5"/>
    <n v="10"/>
    <d v="2014-05-10T00:00:00"/>
    <s v="Rs.300"/>
    <n v="1"/>
    <n v="300"/>
  </r>
  <r>
    <n v="18409187"/>
    <x v="465"/>
    <n v="1"/>
    <x v="0"/>
    <s v="Gurgaon"/>
    <s v="Sikandarpur, Gurgaon"/>
    <x v="98"/>
    <s v="Indian Rupees(Rs.)"/>
    <x v="0"/>
    <x v="1"/>
    <x v="0"/>
    <n v="0"/>
    <x v="1"/>
    <x v="0"/>
    <x v="6"/>
    <n v="10"/>
    <n v="10"/>
    <d v="2010-10-10T00:00:00"/>
    <s v="Rs.200"/>
    <n v="1"/>
    <n v="200"/>
  </r>
  <r>
    <n v="18462603"/>
    <x v="5006"/>
    <n v="1"/>
    <x v="0"/>
    <s v="Gurgaon"/>
    <s v="Opposite 15 Dakshin Marg, DLF Phase 2, Gurgaon"/>
    <x v="661"/>
    <s v="Indian Rupees(Rs.)"/>
    <x v="0"/>
    <x v="0"/>
    <x v="0"/>
    <n v="0"/>
    <x v="2"/>
    <x v="0"/>
    <x v="4"/>
    <n v="9"/>
    <n v="10"/>
    <d v="2014-09-10T00:00:00"/>
    <s v="Rs.400"/>
    <n v="1"/>
    <n v="400"/>
  </r>
  <r>
    <n v="18481290"/>
    <x v="5007"/>
    <n v="1"/>
    <x v="0"/>
    <s v="Gurgaon"/>
    <s v="947, Sector 17 B, Gurgaon"/>
    <x v="0"/>
    <s v="Indian Rupees(Rs.)"/>
    <x v="0"/>
    <x v="0"/>
    <x v="0"/>
    <n v="0"/>
    <x v="2"/>
    <x v="0"/>
    <x v="1"/>
    <n v="9"/>
    <n v="21"/>
    <d v="2016-09-21T00:00:00"/>
    <s v="Rs.400"/>
    <n v="1"/>
    <n v="400"/>
  </r>
  <r>
    <n v="18449658"/>
    <x v="4657"/>
    <n v="1"/>
    <x v="0"/>
    <s v="Gurgaon"/>
    <s v="Divided Road, Near Pasco Maruti Ltd, Sector 17, Gurgaon"/>
    <x v="0"/>
    <s v="Indian Rupees(Rs.)"/>
    <x v="0"/>
    <x v="0"/>
    <x v="0"/>
    <n v="0"/>
    <x v="1"/>
    <x v="0"/>
    <x v="8"/>
    <n v="9"/>
    <n v="21"/>
    <d v="2015-09-21T00:00:00"/>
    <s v="Rs.200"/>
    <n v="1"/>
    <n v="200"/>
  </r>
  <r>
    <n v="18345770"/>
    <x v="511"/>
    <n v="1"/>
    <x v="0"/>
    <s v="Gurgaon"/>
    <s v="Village Kanhai Ramlila Ground, Opposite Shiv Mandir, Sector 45, Gurgaon"/>
    <x v="19"/>
    <s v="Indian Rupees(Rs.)"/>
    <x v="0"/>
    <x v="0"/>
    <x v="0"/>
    <n v="0"/>
    <x v="6"/>
    <x v="0"/>
    <x v="7"/>
    <n v="9"/>
    <n v="7"/>
    <d v="2017-09-07T00:00:00"/>
    <s v="Rs.250"/>
    <n v="1"/>
    <n v="250"/>
  </r>
  <r>
    <n v="18421476"/>
    <x v="5008"/>
    <n v="1"/>
    <x v="0"/>
    <s v="Gurgaon"/>
    <s v="HUDA Market, Sector 56, Gurgaon"/>
    <x v="12"/>
    <s v="Indian Rupees(Rs.)"/>
    <x v="0"/>
    <x v="0"/>
    <x v="0"/>
    <n v="0"/>
    <x v="4"/>
    <x v="0"/>
    <x v="6"/>
    <n v="9"/>
    <n v="27"/>
    <d v="2010-09-27T00:00:00"/>
    <s v="Rs.150"/>
    <n v="1"/>
    <n v="150"/>
  </r>
  <r>
    <n v="18350142"/>
    <x v="5009"/>
    <n v="1"/>
    <x v="0"/>
    <s v="Gurgaon"/>
    <s v="Food Court, Infocity, Udyog Vihar, Gurgaon"/>
    <x v="12"/>
    <s v="Indian Rupees(Rs.)"/>
    <x v="0"/>
    <x v="0"/>
    <x v="0"/>
    <n v="0"/>
    <x v="4"/>
    <x v="0"/>
    <x v="8"/>
    <n v="9"/>
    <n v="24"/>
    <d v="2015-09-24T00:00:00"/>
    <s v="Rs.150"/>
    <n v="1"/>
    <n v="150"/>
  </r>
  <r>
    <n v="18398616"/>
    <x v="5010"/>
    <n v="1"/>
    <x v="0"/>
    <s v="Gurgaon"/>
    <s v="Shop 19, Baba Chitru Complex, Sector 52, Near, Ardee City, Gurgaon"/>
    <x v="101"/>
    <s v="Indian Rupees(Rs.)"/>
    <x v="0"/>
    <x v="0"/>
    <x v="0"/>
    <n v="0"/>
    <x v="0"/>
    <x v="0"/>
    <x v="3"/>
    <n v="8"/>
    <n v="13"/>
    <d v="2011-08-13T00:00:00"/>
    <s v="Rs.300"/>
    <n v="1"/>
    <n v="300"/>
  </r>
  <r>
    <n v="18291233"/>
    <x v="5011"/>
    <n v="1"/>
    <x v="0"/>
    <s v="Gurgaon"/>
    <s v="Vohra Market, Near Government School, Ardee City, Gurgaon"/>
    <x v="3"/>
    <s v="Indian Rupees(Rs.)"/>
    <x v="0"/>
    <x v="0"/>
    <x v="0"/>
    <n v="0"/>
    <x v="7"/>
    <x v="0"/>
    <x v="5"/>
    <n v="8"/>
    <n v="16"/>
    <d v="2012-08-16T00:00:00"/>
    <s v="Rs.350"/>
    <n v="1"/>
    <n v="350"/>
  </r>
  <r>
    <n v="18396426"/>
    <x v="5012"/>
    <n v="1"/>
    <x v="0"/>
    <s v="Gurgaon"/>
    <s v="HUDA Market, Opposite Anshu Dairy, Sector 17, Gurgaon"/>
    <x v="19"/>
    <s v="Indian Rupees(Rs.)"/>
    <x v="0"/>
    <x v="0"/>
    <x v="0"/>
    <n v="0"/>
    <x v="6"/>
    <x v="0"/>
    <x v="7"/>
    <n v="8"/>
    <n v="20"/>
    <d v="2017-08-20T00:00:00"/>
    <s v="Rs.250"/>
    <n v="1"/>
    <n v="250"/>
  </r>
  <r>
    <n v="18500652"/>
    <x v="5013"/>
    <n v="1"/>
    <x v="0"/>
    <s v="Gurgaon"/>
    <s v="A 201, Belvedere Towers, DLF Phase 2, Gurgaon"/>
    <x v="0"/>
    <s v="Indian Rupees(Rs.)"/>
    <x v="0"/>
    <x v="0"/>
    <x v="0"/>
    <n v="0"/>
    <x v="2"/>
    <x v="0"/>
    <x v="6"/>
    <n v="7"/>
    <n v="2"/>
    <d v="2010-07-02T00:00:00"/>
    <s v="Rs.400"/>
    <n v="1"/>
    <n v="400"/>
  </r>
  <r>
    <n v="18463989"/>
    <x v="5014"/>
    <n v="1"/>
    <x v="0"/>
    <s v="Gurgaon"/>
    <s v="Shop 3, Sector 5 Chowk, Palam Vihar Road, Palam Vihar, Gurgaon"/>
    <x v="43"/>
    <s v="Indian Rupees(Rs.)"/>
    <x v="0"/>
    <x v="0"/>
    <x v="0"/>
    <n v="0"/>
    <x v="0"/>
    <x v="0"/>
    <x v="7"/>
    <n v="7"/>
    <n v="7"/>
    <d v="2017-07-07T00:00:00"/>
    <s v="Rs.300"/>
    <n v="1"/>
    <n v="300"/>
  </r>
  <r>
    <n v="311850"/>
    <x v="5015"/>
    <n v="1"/>
    <x v="0"/>
    <s v="Gurgaon"/>
    <s v="Mian Bajghera Road, Opposite Durga Sweets, Palam Vihar, Gurgaon"/>
    <x v="12"/>
    <s v="Indian Rupees(Rs.)"/>
    <x v="0"/>
    <x v="0"/>
    <x v="0"/>
    <n v="0"/>
    <x v="7"/>
    <x v="0"/>
    <x v="8"/>
    <n v="7"/>
    <n v="6"/>
    <d v="2015-07-06T00:00:00"/>
    <s v="Rs.350"/>
    <n v="1"/>
    <n v="350"/>
  </r>
  <r>
    <n v="18471248"/>
    <x v="5016"/>
    <n v="1"/>
    <x v="0"/>
    <s v="Gurgaon"/>
    <s v="Opposite Mahindra Aura Apartment, New Palam Vihar, Near Palam Vihar, Gurgaon"/>
    <x v="594"/>
    <s v="Indian Rupees(Rs.)"/>
    <x v="0"/>
    <x v="0"/>
    <x v="0"/>
    <n v="0"/>
    <x v="11"/>
    <x v="0"/>
    <x v="7"/>
    <n v="7"/>
    <n v="5"/>
    <d v="2017-07-05T00:00:00"/>
    <s v="Rs.450"/>
    <n v="1"/>
    <n v="450"/>
  </r>
  <r>
    <n v="18492042"/>
    <x v="5017"/>
    <n v="1"/>
    <x v="0"/>
    <s v="Gurgaon"/>
    <s v="Huda Market, Near Vipul Motors &amp; Siemens Company Sector 17, Gurgaon"/>
    <x v="1106"/>
    <s v="Indian Rupees(Rs.)"/>
    <x v="0"/>
    <x v="0"/>
    <x v="0"/>
    <n v="0"/>
    <x v="6"/>
    <x v="0"/>
    <x v="6"/>
    <n v="7"/>
    <n v="1"/>
    <d v="2010-07-01T00:00:00"/>
    <s v="Rs.250"/>
    <n v="1"/>
    <n v="250"/>
  </r>
  <r>
    <n v="18432664"/>
    <x v="5018"/>
    <n v="1"/>
    <x v="0"/>
    <s v="Gurgaon"/>
    <s v="Plot 1523, Near Gyan Mandir School, Sector 17 C, Sector 17, Gurgaon"/>
    <x v="0"/>
    <s v="Indian Rupees(Rs.)"/>
    <x v="0"/>
    <x v="0"/>
    <x v="0"/>
    <n v="0"/>
    <x v="4"/>
    <x v="0"/>
    <x v="4"/>
    <n v="7"/>
    <n v="21"/>
    <d v="2014-07-21T00:00:00"/>
    <s v="Rs.150"/>
    <n v="1"/>
    <n v="150"/>
  </r>
  <r>
    <n v="18446482"/>
    <x v="4628"/>
    <n v="1"/>
    <x v="0"/>
    <s v="Gurgaon"/>
    <s v="Amenity Block 2, Info City, Old Delhi Gurugram Road, Sector 21, Gurgaon"/>
    <x v="5"/>
    <s v="Indian Rupees(Rs.)"/>
    <x v="0"/>
    <x v="0"/>
    <x v="0"/>
    <n v="0"/>
    <x v="4"/>
    <x v="0"/>
    <x v="2"/>
    <n v="7"/>
    <n v="13"/>
    <d v="2018-07-13T00:00:00"/>
    <s v="Rs.150"/>
    <n v="1"/>
    <n v="150"/>
  </r>
  <r>
    <n v="18393717"/>
    <x v="2440"/>
    <n v="1"/>
    <x v="0"/>
    <s v="Gurgaon"/>
    <s v="Shop 1, Plot 1-A, Circular Road, New Colony, Sector 39, Gurgaon"/>
    <x v="44"/>
    <s v="Indian Rupees(Rs.)"/>
    <x v="0"/>
    <x v="0"/>
    <x v="0"/>
    <n v="0"/>
    <x v="0"/>
    <x v="0"/>
    <x v="5"/>
    <n v="7"/>
    <n v="2"/>
    <d v="2012-07-02T00:00:00"/>
    <s v="Rs.300"/>
    <n v="1"/>
    <n v="300"/>
  </r>
  <r>
    <n v="18350136"/>
    <x v="5019"/>
    <n v="1"/>
    <x v="0"/>
    <s v="Gurgaon"/>
    <s v="Green Wood Plaza, Sector 45, Gurgaon"/>
    <x v="23"/>
    <s v="Indian Rupees(Rs.)"/>
    <x v="0"/>
    <x v="0"/>
    <x v="0"/>
    <n v="0"/>
    <x v="1"/>
    <x v="0"/>
    <x v="6"/>
    <n v="7"/>
    <n v="10"/>
    <d v="2010-07-10T00:00:00"/>
    <s v="Rs.200"/>
    <n v="1"/>
    <n v="200"/>
  </r>
  <r>
    <n v="18464616"/>
    <x v="5020"/>
    <n v="1"/>
    <x v="0"/>
    <s v="Gurgaon"/>
    <s v="Car Parking, Sector 56, Gurgaon"/>
    <x v="19"/>
    <s v="Indian Rupees(Rs.)"/>
    <x v="0"/>
    <x v="0"/>
    <x v="0"/>
    <n v="0"/>
    <x v="1"/>
    <x v="0"/>
    <x v="7"/>
    <n v="7"/>
    <n v="13"/>
    <d v="2017-07-13T00:00:00"/>
    <s v="Rs.200"/>
    <n v="1"/>
    <n v="200"/>
  </r>
  <r>
    <n v="18458345"/>
    <x v="5021"/>
    <n v="1"/>
    <x v="0"/>
    <s v="Gurgaon"/>
    <s v="Shop 6, Vohra Market, South City 2, Gurgaon"/>
    <x v="0"/>
    <s v="Indian Rupees(Rs.)"/>
    <x v="0"/>
    <x v="0"/>
    <x v="0"/>
    <n v="0"/>
    <x v="4"/>
    <x v="0"/>
    <x v="7"/>
    <n v="7"/>
    <n v="11"/>
    <d v="2017-07-11T00:00:00"/>
    <s v="Rs.150"/>
    <n v="1"/>
    <n v="150"/>
  </r>
  <r>
    <n v="18421451"/>
    <x v="5022"/>
    <n v="1"/>
    <x v="0"/>
    <s v="Gurgaon"/>
    <s v="93-B, Phase 5, Udyog Vihar, Gurgaon"/>
    <x v="0"/>
    <s v="Indian Rupees(Rs.)"/>
    <x v="0"/>
    <x v="0"/>
    <x v="0"/>
    <n v="0"/>
    <x v="1"/>
    <x v="0"/>
    <x v="2"/>
    <n v="7"/>
    <n v="10"/>
    <d v="2018-07-10T00:00:00"/>
    <s v="Rs.200"/>
    <n v="1"/>
    <n v="200"/>
  </r>
  <r>
    <n v="18481295"/>
    <x v="5023"/>
    <n v="1"/>
    <x v="0"/>
    <s v="Gurgaon"/>
    <s v="N4/19,  N-Block, DLF Phase 2, Gurgaon"/>
    <x v="0"/>
    <s v="Indian Rupees(Rs.)"/>
    <x v="0"/>
    <x v="0"/>
    <x v="0"/>
    <n v="0"/>
    <x v="0"/>
    <x v="0"/>
    <x v="3"/>
    <n v="6"/>
    <n v="18"/>
    <d v="2011-06-18T00:00:00"/>
    <s v="Rs.300"/>
    <n v="1"/>
    <n v="300"/>
  </r>
  <r>
    <n v="18361580"/>
    <x v="5024"/>
    <n v="1"/>
    <x v="0"/>
    <s v="Gurgaon"/>
    <s v="K-13/3, DLF Phase 2, Gurgaon"/>
    <x v="43"/>
    <s v="Indian Rupees(Rs.)"/>
    <x v="0"/>
    <x v="0"/>
    <x v="0"/>
    <n v="0"/>
    <x v="1"/>
    <x v="0"/>
    <x v="8"/>
    <n v="6"/>
    <n v="14"/>
    <d v="2015-06-14T00:00:00"/>
    <s v="Rs.200"/>
    <n v="1"/>
    <n v="200"/>
  </r>
  <r>
    <n v="18462605"/>
    <x v="578"/>
    <n v="1"/>
    <x v="0"/>
    <s v="Gurgaon"/>
    <s v="K-7/41A, DLF Phase 2, Gurgaon"/>
    <x v="14"/>
    <s v="Indian Rupees(Rs.)"/>
    <x v="0"/>
    <x v="0"/>
    <x v="0"/>
    <n v="0"/>
    <x v="0"/>
    <x v="0"/>
    <x v="5"/>
    <n v="6"/>
    <n v="19"/>
    <d v="2012-06-19T00:00:00"/>
    <s v="Rs.300"/>
    <n v="1"/>
    <n v="300"/>
  </r>
  <r>
    <n v="18482069"/>
    <x v="5025"/>
    <n v="1"/>
    <x v="0"/>
    <s v="Gurgaon"/>
    <s v="Sector 17, Gurgaon"/>
    <x v="81"/>
    <s v="Indian Rupees(Rs.)"/>
    <x v="0"/>
    <x v="0"/>
    <x v="0"/>
    <n v="0"/>
    <x v="2"/>
    <x v="0"/>
    <x v="2"/>
    <n v="6"/>
    <n v="11"/>
    <d v="2018-06-11T00:00:00"/>
    <s v="Rs.400"/>
    <n v="1"/>
    <n v="400"/>
  </r>
  <r>
    <n v="18489829"/>
    <x v="5026"/>
    <n v="1"/>
    <x v="0"/>
    <s v="Gurgaon"/>
    <s v="Near ITM University, Sector 23-A, Near Sector 23, Gurgaon"/>
    <x v="51"/>
    <s v="Indian Rupees(Rs.)"/>
    <x v="0"/>
    <x v="0"/>
    <x v="0"/>
    <n v="0"/>
    <x v="6"/>
    <x v="0"/>
    <x v="1"/>
    <n v="6"/>
    <n v="6"/>
    <d v="2016-06-06T00:00:00"/>
    <s v="Rs.250"/>
    <n v="1"/>
    <n v="250"/>
  </r>
  <r>
    <n v="18421493"/>
    <x v="5027"/>
    <n v="1"/>
    <x v="0"/>
    <s v="Gurgaon"/>
    <s v="HUDA Market, Sector 56, Gurgaon"/>
    <x v="57"/>
    <s v="Indian Rupees(Rs.)"/>
    <x v="0"/>
    <x v="0"/>
    <x v="0"/>
    <n v="0"/>
    <x v="3"/>
    <x v="0"/>
    <x v="0"/>
    <n v="6"/>
    <n v="24"/>
    <d v="2013-06-24T00:00:00"/>
    <s v="Rs.100"/>
    <n v="1"/>
    <n v="100"/>
  </r>
  <r>
    <n v="18476986"/>
    <x v="5028"/>
    <n v="1"/>
    <x v="0"/>
    <s v="Gurgaon"/>
    <s v="W Pratiksha hospital, Golf Course Extension Road, Sector 56, Gurgaon"/>
    <x v="1107"/>
    <s v="Indian Rupees(Rs.)"/>
    <x v="0"/>
    <x v="0"/>
    <x v="0"/>
    <n v="0"/>
    <x v="7"/>
    <x v="0"/>
    <x v="3"/>
    <n v="6"/>
    <n v="28"/>
    <d v="2011-06-28T00:00:00"/>
    <s v="Rs.350"/>
    <n v="1"/>
    <n v="350"/>
  </r>
  <r>
    <n v="18391133"/>
    <x v="5029"/>
    <n v="1"/>
    <x v="0"/>
    <s v="Gurgaon"/>
    <s v="Shop 5, HUDA Market, Sector 18, Udyog Vihar, Gurgaon"/>
    <x v="0"/>
    <s v="Indian Rupees(Rs.)"/>
    <x v="0"/>
    <x v="0"/>
    <x v="0"/>
    <n v="0"/>
    <x v="1"/>
    <x v="0"/>
    <x v="2"/>
    <n v="6"/>
    <n v="26"/>
    <d v="2018-06-26T00:00:00"/>
    <s v="Rs.200"/>
    <n v="1"/>
    <n v="200"/>
  </r>
  <r>
    <n v="18391145"/>
    <x v="5030"/>
    <n v="1"/>
    <x v="0"/>
    <s v="Gurgaon"/>
    <s v="Main Sarhol Village, Opposite Siemens Office, Udyog Vihar, Gurgaon"/>
    <x v="0"/>
    <s v="Indian Rupees(Rs.)"/>
    <x v="0"/>
    <x v="0"/>
    <x v="0"/>
    <n v="0"/>
    <x v="1"/>
    <x v="0"/>
    <x v="6"/>
    <n v="6"/>
    <n v="28"/>
    <d v="2010-06-28T00:00:00"/>
    <s v="Rs.200"/>
    <n v="1"/>
    <n v="200"/>
  </r>
  <r>
    <n v="18277216"/>
    <x v="5031"/>
    <n v="1"/>
    <x v="0"/>
    <s v="Gurgaon"/>
    <s v="Near Ram Chowk, Udyog Vihar, Gurgaon"/>
    <x v="0"/>
    <s v="Indian Rupees(Rs.)"/>
    <x v="0"/>
    <x v="0"/>
    <x v="0"/>
    <n v="0"/>
    <x v="1"/>
    <x v="0"/>
    <x v="8"/>
    <n v="6"/>
    <n v="8"/>
    <d v="2015-06-08T00:00:00"/>
    <s v="Rs.200"/>
    <n v="1"/>
    <n v="200"/>
  </r>
  <r>
    <n v="5927"/>
    <x v="2740"/>
    <n v="1"/>
    <x v="0"/>
    <s v="Gurgaon"/>
    <s v="B-89, Vyaapar Kendra, Palam Vihar, Gurgaon"/>
    <x v="41"/>
    <s v="Indian Rupees(Rs.)"/>
    <x v="0"/>
    <x v="0"/>
    <x v="0"/>
    <n v="0"/>
    <x v="3"/>
    <x v="0"/>
    <x v="8"/>
    <n v="6"/>
    <n v="22"/>
    <d v="2015-06-22T00:00:00"/>
    <s v="Rs.100"/>
    <n v="1"/>
    <n v="100"/>
  </r>
  <r>
    <n v="18463987"/>
    <x v="5032"/>
    <n v="1"/>
    <x v="0"/>
    <s v="Gurgaon"/>
    <s v="Shop 2, Sector 5 Chowk, Palam Vihar Road, Palam Vihar, Gurgaon"/>
    <x v="42"/>
    <s v="Indian Rupees(Rs.)"/>
    <x v="0"/>
    <x v="0"/>
    <x v="0"/>
    <n v="0"/>
    <x v="1"/>
    <x v="0"/>
    <x v="4"/>
    <n v="5"/>
    <n v="8"/>
    <d v="2014-05-08T00:00:00"/>
    <s v="Rs.200"/>
    <n v="1"/>
    <n v="200"/>
  </r>
  <r>
    <n v="18396180"/>
    <x v="5033"/>
    <n v="1"/>
    <x v="0"/>
    <s v="Gurgaon"/>
    <s v="Dharma Colony, Opposite ACP Office, Palam Vihar, Gurgaon"/>
    <x v="0"/>
    <s v="Indian Rupees(Rs.)"/>
    <x v="0"/>
    <x v="0"/>
    <x v="0"/>
    <n v="0"/>
    <x v="2"/>
    <x v="0"/>
    <x v="0"/>
    <n v="5"/>
    <n v="27"/>
    <d v="2013-05-27T00:00:00"/>
    <s v="Rs.400"/>
    <n v="1"/>
    <n v="400"/>
  </r>
  <r>
    <n v="18463972"/>
    <x v="5034"/>
    <n v="1"/>
    <x v="0"/>
    <s v="Gurgaon"/>
    <s v="G-1, Behind Ansal Plaza Mall, Palam Vihar, Gurgaon"/>
    <x v="43"/>
    <s v="Indian Rupees(Rs.)"/>
    <x v="0"/>
    <x v="0"/>
    <x v="0"/>
    <n v="0"/>
    <x v="4"/>
    <x v="0"/>
    <x v="7"/>
    <n v="5"/>
    <n v="16"/>
    <d v="2017-05-16T00:00:00"/>
    <s v="Rs.150"/>
    <n v="1"/>
    <n v="150"/>
  </r>
  <r>
    <n v="18384132"/>
    <x v="5035"/>
    <n v="1"/>
    <x v="0"/>
    <s v="Gurgaon"/>
    <s v="Q 292, Sector 40, Near Sector 39, Gurgaon"/>
    <x v="0"/>
    <s v="Indian Rupees(Rs.)"/>
    <x v="0"/>
    <x v="0"/>
    <x v="0"/>
    <n v="0"/>
    <x v="1"/>
    <x v="0"/>
    <x v="5"/>
    <n v="5"/>
    <n v="16"/>
    <d v="2012-05-16T00:00:00"/>
    <s v="Rs.200"/>
    <n v="1"/>
    <n v="200"/>
  </r>
  <r>
    <n v="18476542"/>
    <x v="5036"/>
    <n v="1"/>
    <x v="0"/>
    <s v="Gurgaon"/>
    <s v="Basement, 1346, Opposite Delhi Public School, Sector 45, Gurgaon"/>
    <x v="0"/>
    <s v="Indian Rupees(Rs.)"/>
    <x v="0"/>
    <x v="0"/>
    <x v="0"/>
    <n v="0"/>
    <x v="1"/>
    <x v="0"/>
    <x v="5"/>
    <n v="5"/>
    <n v="10"/>
    <d v="2012-05-10T00:00:00"/>
    <s v="Rs.200"/>
    <n v="1"/>
    <n v="200"/>
  </r>
  <r>
    <n v="18499475"/>
    <x v="2410"/>
    <n v="1"/>
    <x v="0"/>
    <s v="Gurgaon"/>
    <s v="Sector 45, Gurgaon"/>
    <x v="19"/>
    <s v="Indian Rupees(Rs.)"/>
    <x v="0"/>
    <x v="0"/>
    <x v="0"/>
    <n v="0"/>
    <x v="1"/>
    <x v="0"/>
    <x v="8"/>
    <n v="5"/>
    <n v="11"/>
    <d v="2015-05-11T00:00:00"/>
    <s v="Rs.200"/>
    <n v="1"/>
    <n v="200"/>
  </r>
  <r>
    <n v="18392211"/>
    <x v="5037"/>
    <n v="1"/>
    <x v="0"/>
    <s v="Gurgaon"/>
    <s v="Plot 1991, Sector 45, Gurgaon"/>
    <x v="0"/>
    <s v="Indian Rupees(Rs.)"/>
    <x v="0"/>
    <x v="0"/>
    <x v="0"/>
    <n v="0"/>
    <x v="0"/>
    <x v="0"/>
    <x v="7"/>
    <n v="5"/>
    <n v="15"/>
    <d v="2017-05-15T00:00:00"/>
    <s v="Rs.300"/>
    <n v="1"/>
    <n v="300"/>
  </r>
  <r>
    <n v="18438453"/>
    <x v="5038"/>
    <n v="1"/>
    <x v="0"/>
    <s v="Gurgaon"/>
    <s v="HUDA Market, Sector 56, Gurgaon"/>
    <x v="0"/>
    <s v="Indian Rupees(Rs.)"/>
    <x v="0"/>
    <x v="0"/>
    <x v="0"/>
    <n v="0"/>
    <x v="0"/>
    <x v="0"/>
    <x v="8"/>
    <n v="5"/>
    <n v="12"/>
    <d v="2015-05-12T00:00:00"/>
    <s v="Rs.300"/>
    <n v="1"/>
    <n v="300"/>
  </r>
  <r>
    <n v="18464630"/>
    <x v="5039"/>
    <n v="1"/>
    <x v="0"/>
    <s v="Gurgaon"/>
    <s v="Main Baliawas, Sector 56, Gurgaon"/>
    <x v="0"/>
    <s v="Indian Rupees(Rs.)"/>
    <x v="0"/>
    <x v="0"/>
    <x v="0"/>
    <n v="0"/>
    <x v="0"/>
    <x v="0"/>
    <x v="7"/>
    <n v="5"/>
    <n v="6"/>
    <d v="2017-05-06T00:00:00"/>
    <s v="Rs.300"/>
    <n v="1"/>
    <n v="300"/>
  </r>
  <r>
    <n v="18463954"/>
    <x v="5040"/>
    <n v="1"/>
    <x v="0"/>
    <s v="Gurgaon"/>
    <s v="353, Udyog Vihar, Gurgaon"/>
    <x v="0"/>
    <s v="Indian Rupees(Rs.)"/>
    <x v="0"/>
    <x v="0"/>
    <x v="0"/>
    <n v="0"/>
    <x v="0"/>
    <x v="0"/>
    <x v="3"/>
    <n v="5"/>
    <n v="4"/>
    <d v="2011-05-04T00:00:00"/>
    <s v="Rs.300"/>
    <n v="1"/>
    <n v="300"/>
  </r>
  <r>
    <n v="18352271"/>
    <x v="5041"/>
    <n v="1"/>
    <x v="0"/>
    <s v="Gurgaon"/>
    <s v="Shop 4, B Block, Vicky Market, Ardee City, Gurgaon"/>
    <x v="0"/>
    <s v="Indian Rupees(Rs.)"/>
    <x v="0"/>
    <x v="0"/>
    <x v="0"/>
    <n v="0"/>
    <x v="1"/>
    <x v="0"/>
    <x v="7"/>
    <n v="4"/>
    <n v="21"/>
    <d v="2017-04-21T00:00:00"/>
    <s v="Rs.200"/>
    <n v="1"/>
    <n v="200"/>
  </r>
  <r>
    <n v="18463992"/>
    <x v="5042"/>
    <n v="1"/>
    <x v="0"/>
    <s v="Gurgaon"/>
    <s v="Opposite Petrol Pump, Palam Vihar, Gurgaon"/>
    <x v="0"/>
    <s v="Indian Rupees(Rs.)"/>
    <x v="0"/>
    <x v="0"/>
    <x v="0"/>
    <n v="0"/>
    <x v="0"/>
    <x v="0"/>
    <x v="1"/>
    <n v="4"/>
    <n v="19"/>
    <d v="2016-04-19T00:00:00"/>
    <s v="Rs.300"/>
    <n v="1"/>
    <n v="300"/>
  </r>
  <r>
    <n v="18469972"/>
    <x v="326"/>
    <n v="1"/>
    <x v="0"/>
    <s v="Gurgaon"/>
    <s v="B Block, IFFCO Colony, Sector 17, Gurgaon"/>
    <x v="7"/>
    <s v="Indian Rupees(Rs.)"/>
    <x v="0"/>
    <x v="0"/>
    <x v="0"/>
    <n v="0"/>
    <x v="11"/>
    <x v="0"/>
    <x v="4"/>
    <n v="4"/>
    <n v="20"/>
    <d v="2014-04-20T00:00:00"/>
    <s v="Rs.450"/>
    <n v="1"/>
    <n v="450"/>
  </r>
  <r>
    <n v="18463956"/>
    <x v="5043"/>
    <n v="1"/>
    <x v="0"/>
    <s v="Gurgaon"/>
    <s v="Jwala Mill Road Shop No.6, Sector 22, Gurgaon"/>
    <x v="14"/>
    <s v="Indian Rupees(Rs.)"/>
    <x v="0"/>
    <x v="0"/>
    <x v="0"/>
    <n v="0"/>
    <x v="6"/>
    <x v="0"/>
    <x v="8"/>
    <n v="4"/>
    <n v="5"/>
    <d v="2015-04-05T00:00:00"/>
    <s v="Rs.250"/>
    <n v="1"/>
    <n v="250"/>
  </r>
  <r>
    <n v="18393725"/>
    <x v="5044"/>
    <n v="1"/>
    <x v="0"/>
    <s v="Gurgaon"/>
    <s v="Behind Legend Society, Sector 56, Gurgaon"/>
    <x v="370"/>
    <s v="Indian Rupees(Rs.)"/>
    <x v="0"/>
    <x v="0"/>
    <x v="0"/>
    <n v="0"/>
    <x v="7"/>
    <x v="0"/>
    <x v="8"/>
    <n v="4"/>
    <n v="25"/>
    <d v="2015-04-25T00:00:00"/>
    <s v="Rs.350"/>
    <n v="1"/>
    <n v="350"/>
  </r>
  <r>
    <n v="18388039"/>
    <x v="5045"/>
    <n v="1"/>
    <x v="0"/>
    <s v="Gurgaon"/>
    <s v="HUDA Market, Sector 56, Gurgaon"/>
    <x v="19"/>
    <s v="Indian Rupees(Rs.)"/>
    <x v="0"/>
    <x v="0"/>
    <x v="0"/>
    <n v="0"/>
    <x v="3"/>
    <x v="0"/>
    <x v="4"/>
    <n v="4"/>
    <n v="4"/>
    <d v="2014-04-04T00:00:00"/>
    <s v="Rs.100"/>
    <n v="1"/>
    <n v="100"/>
  </r>
  <r>
    <n v="18466414"/>
    <x v="326"/>
    <n v="1"/>
    <x v="0"/>
    <s v="Gurgaon"/>
    <s v="Infotech Center, Old Delhi Gurgaon Road, IDPL Township, Sector 22A, Udyog Vihar, Gurgaon"/>
    <x v="7"/>
    <s v="Indian Rupees(Rs.)"/>
    <x v="0"/>
    <x v="0"/>
    <x v="0"/>
    <n v="0"/>
    <x v="11"/>
    <x v="0"/>
    <x v="7"/>
    <n v="4"/>
    <n v="3"/>
    <d v="2017-04-03T00:00:00"/>
    <s v="Rs.450"/>
    <n v="1"/>
    <n v="450"/>
  </r>
  <r>
    <n v="18291231"/>
    <x v="5046"/>
    <n v="1"/>
    <x v="0"/>
    <s v="Gurgaon"/>
    <s v="Vohra Market, Near Government School, Ardee City, Gurgaon"/>
    <x v="748"/>
    <s v="Indian Rupees(Rs.)"/>
    <x v="0"/>
    <x v="0"/>
    <x v="0"/>
    <n v="0"/>
    <x v="3"/>
    <x v="0"/>
    <x v="0"/>
    <n v="3"/>
    <n v="12"/>
    <d v="2013-03-12T00:00:00"/>
    <s v="Rs.100"/>
    <n v="1"/>
    <n v="100"/>
  </r>
  <r>
    <n v="18471335"/>
    <x v="5047"/>
    <n v="1"/>
    <x v="0"/>
    <s v="Gurgaon"/>
    <s v="Mata Road, Wazirabad, Ardee City, Gurgaon"/>
    <x v="0"/>
    <s v="Indian Rupees(Rs.)"/>
    <x v="0"/>
    <x v="0"/>
    <x v="0"/>
    <n v="0"/>
    <x v="1"/>
    <x v="0"/>
    <x v="5"/>
    <n v="3"/>
    <n v="19"/>
    <d v="2012-03-19T00:00:00"/>
    <s v="Rs.200"/>
    <n v="1"/>
    <n v="200"/>
  </r>
  <r>
    <n v="18463993"/>
    <x v="5048"/>
    <n v="1"/>
    <x v="0"/>
    <s v="Gurgaon"/>
    <s v="Opposite Ansal API, Palam Vihar, Gurgaon"/>
    <x v="42"/>
    <s v="Indian Rupees(Rs.)"/>
    <x v="0"/>
    <x v="0"/>
    <x v="0"/>
    <n v="0"/>
    <x v="4"/>
    <x v="0"/>
    <x v="4"/>
    <n v="3"/>
    <n v="5"/>
    <d v="2014-03-05T00:00:00"/>
    <s v="Rs.150"/>
    <n v="1"/>
    <n v="150"/>
  </r>
  <r>
    <n v="18133515"/>
    <x v="5049"/>
    <n v="1"/>
    <x v="0"/>
    <s v="Gurgaon"/>
    <s v="Sector 22, Gurgaon"/>
    <x v="59"/>
    <s v="Indian Rupees(Rs.)"/>
    <x v="0"/>
    <x v="0"/>
    <x v="0"/>
    <n v="0"/>
    <x v="2"/>
    <x v="0"/>
    <x v="0"/>
    <n v="3"/>
    <n v="9"/>
    <d v="2013-03-09T00:00:00"/>
    <s v="Rs.400"/>
    <n v="1"/>
    <n v="400"/>
  </r>
  <r>
    <n v="18312606"/>
    <x v="5050"/>
    <n v="1"/>
    <x v="0"/>
    <s v="Gurgaon"/>
    <s v="Near Jawala Mill Chowk, Sector 22, Gurgaon"/>
    <x v="0"/>
    <s v="Indian Rupees(Rs.)"/>
    <x v="0"/>
    <x v="0"/>
    <x v="0"/>
    <n v="0"/>
    <x v="0"/>
    <x v="0"/>
    <x v="3"/>
    <n v="3"/>
    <n v="12"/>
    <d v="2011-03-12T00:00:00"/>
    <s v="Rs.300"/>
    <n v="1"/>
    <n v="300"/>
  </r>
  <r>
    <n v="18144444"/>
    <x v="5051"/>
    <n v="1"/>
    <x v="0"/>
    <s v="Gurgaon"/>
    <s v="Shop 2, Old Delhi Gurgaon Road, Near Jawala Mill, Sector 22, Gurgaon"/>
    <x v="24"/>
    <s v="Indian Rupees(Rs.)"/>
    <x v="0"/>
    <x v="0"/>
    <x v="0"/>
    <n v="0"/>
    <x v="11"/>
    <x v="0"/>
    <x v="8"/>
    <n v="3"/>
    <n v="20"/>
    <d v="2015-03-20T00:00:00"/>
    <s v="Rs.450"/>
    <n v="1"/>
    <n v="450"/>
  </r>
  <r>
    <n v="18352657"/>
    <x v="5052"/>
    <n v="1"/>
    <x v="0"/>
    <s v="Gurgaon"/>
    <s v="Opposite Medicity Hospital, Sector 39, Gurgaon"/>
    <x v="19"/>
    <s v="Indian Rupees(Rs.)"/>
    <x v="0"/>
    <x v="0"/>
    <x v="0"/>
    <n v="0"/>
    <x v="1"/>
    <x v="0"/>
    <x v="5"/>
    <n v="3"/>
    <n v="20"/>
    <d v="2012-03-20T00:00:00"/>
    <s v="Rs.200"/>
    <n v="1"/>
    <n v="200"/>
  </r>
  <r>
    <n v="18034069"/>
    <x v="5053"/>
    <n v="1"/>
    <x v="0"/>
    <s v="Gurgaon"/>
    <s v="Shop 65, HUDA Market, Sector 45, Gurgaon"/>
    <x v="59"/>
    <s v="Indian Rupees(Rs.)"/>
    <x v="0"/>
    <x v="0"/>
    <x v="0"/>
    <n v="0"/>
    <x v="6"/>
    <x v="0"/>
    <x v="0"/>
    <n v="3"/>
    <n v="4"/>
    <d v="2013-03-04T00:00:00"/>
    <s v="Rs.250"/>
    <n v="1"/>
    <n v="250"/>
  </r>
  <r>
    <n v="18365603"/>
    <x v="5054"/>
    <n v="1"/>
    <x v="0"/>
    <s v="Gurgaon"/>
    <s v="Plot 52, Sector 56, Gurgaon"/>
    <x v="0"/>
    <s v="Indian Rupees(Rs.)"/>
    <x v="0"/>
    <x v="0"/>
    <x v="0"/>
    <n v="0"/>
    <x v="1"/>
    <x v="0"/>
    <x v="2"/>
    <n v="3"/>
    <n v="6"/>
    <d v="2018-03-06T00:00:00"/>
    <s v="Rs.200"/>
    <n v="1"/>
    <n v="200"/>
  </r>
  <r>
    <n v="18462602"/>
    <x v="5055"/>
    <n v="1"/>
    <x v="0"/>
    <s v="Gurgaon"/>
    <s v="Near Sikandarpur Metro Station, Sikandarpur, Gurgaon"/>
    <x v="0"/>
    <s v="Indian Rupees(Rs.)"/>
    <x v="0"/>
    <x v="0"/>
    <x v="0"/>
    <n v="0"/>
    <x v="2"/>
    <x v="0"/>
    <x v="1"/>
    <n v="3"/>
    <n v="1"/>
    <d v="2016-03-01T00:00:00"/>
    <s v="Rs.400"/>
    <n v="1"/>
    <n v="400"/>
  </r>
  <r>
    <n v="311428"/>
    <x v="5056"/>
    <n v="1"/>
    <x v="0"/>
    <s v="Gurgaon"/>
    <s v="702, Jai Heights, Plot 10, Sector 52, South City 2, Gurgaon"/>
    <x v="21"/>
    <s v="Indian Rupees(Rs.)"/>
    <x v="0"/>
    <x v="0"/>
    <x v="0"/>
    <n v="0"/>
    <x v="0"/>
    <x v="0"/>
    <x v="1"/>
    <n v="3"/>
    <n v="1"/>
    <d v="2016-03-01T00:00:00"/>
    <s v="Rs.300"/>
    <n v="1"/>
    <n v="300"/>
  </r>
  <r>
    <n v="18458319"/>
    <x v="5057"/>
    <n v="1"/>
    <x v="0"/>
    <s v="Gurgaon"/>
    <s v="Main Market Sarhaol, Opposite Siemens Company, Udyog Vihar, Gurgaon"/>
    <x v="0"/>
    <s v="Indian Rupees(Rs.)"/>
    <x v="0"/>
    <x v="0"/>
    <x v="0"/>
    <n v="0"/>
    <x v="0"/>
    <x v="0"/>
    <x v="6"/>
    <n v="3"/>
    <n v="4"/>
    <d v="2010-03-04T00:00:00"/>
    <s v="Rs.300"/>
    <n v="1"/>
    <n v="300"/>
  </r>
  <r>
    <n v="18499452"/>
    <x v="5058"/>
    <n v="1"/>
    <x v="0"/>
    <s v="Gurgaon"/>
    <s v="DLF Phase 2, Gurgaon"/>
    <x v="78"/>
    <s v="Indian Rupees(Rs.)"/>
    <x v="0"/>
    <x v="0"/>
    <x v="0"/>
    <n v="0"/>
    <x v="1"/>
    <x v="0"/>
    <x v="5"/>
    <n v="2"/>
    <n v="26"/>
    <d v="2012-02-26T00:00:00"/>
    <s v="Rs.200"/>
    <n v="1"/>
    <n v="200"/>
  </r>
  <r>
    <n v="18312631"/>
    <x v="5059"/>
    <n v="1"/>
    <x v="0"/>
    <s v="Gurgaon"/>
    <s v="17-C, Sukhrali, Sector 17, Gurgaon"/>
    <x v="0"/>
    <s v="Indian Rupees(Rs.)"/>
    <x v="0"/>
    <x v="0"/>
    <x v="0"/>
    <n v="0"/>
    <x v="4"/>
    <x v="0"/>
    <x v="7"/>
    <n v="2"/>
    <n v="1"/>
    <d v="2017-02-01T00:00:00"/>
    <s v="Rs.150"/>
    <n v="1"/>
    <n v="150"/>
  </r>
  <r>
    <n v="18396191"/>
    <x v="5060"/>
    <n v="1"/>
    <x v="0"/>
    <s v="Gurgaon"/>
    <s v="MG Road, Sukhrali, Sector 17, Gurgaon"/>
    <x v="3"/>
    <s v="Indian Rupees(Rs.)"/>
    <x v="0"/>
    <x v="0"/>
    <x v="0"/>
    <n v="0"/>
    <x v="2"/>
    <x v="0"/>
    <x v="7"/>
    <n v="2"/>
    <n v="12"/>
    <d v="2017-02-12T00:00:00"/>
    <s v="Rs.400"/>
    <n v="1"/>
    <n v="400"/>
  </r>
  <r>
    <n v="18345759"/>
    <x v="5061"/>
    <n v="1"/>
    <x v="0"/>
    <s v="Gurgaon"/>
    <s v="Opposite Unitech Cyber Park, Sector 39, Gurgaon"/>
    <x v="19"/>
    <s v="Indian Rupees(Rs.)"/>
    <x v="0"/>
    <x v="0"/>
    <x v="0"/>
    <n v="0"/>
    <x v="7"/>
    <x v="0"/>
    <x v="7"/>
    <n v="2"/>
    <n v="5"/>
    <d v="2017-02-05T00:00:00"/>
    <s v="Rs.350"/>
    <n v="1"/>
    <n v="350"/>
  </r>
  <r>
    <n v="18464618"/>
    <x v="5062"/>
    <n v="1"/>
    <x v="0"/>
    <s v="Gurgaon"/>
    <s v="HUDA Market, Sector 56, Gurgaon"/>
    <x v="0"/>
    <s v="Indian Rupees(Rs.)"/>
    <x v="0"/>
    <x v="0"/>
    <x v="0"/>
    <n v="0"/>
    <x v="2"/>
    <x v="0"/>
    <x v="5"/>
    <n v="2"/>
    <n v="15"/>
    <d v="2012-02-15T00:00:00"/>
    <s v="Rs.400"/>
    <n v="1"/>
    <n v="400"/>
  </r>
  <r>
    <n v="18471289"/>
    <x v="369"/>
    <n v="1"/>
    <x v="0"/>
    <s v="Gurgaon"/>
    <s v="Bajgehara Road, New Palam Vihar, Near Palam Vihar, Gurgaon"/>
    <x v="794"/>
    <s v="Indian Rupees(Rs.)"/>
    <x v="0"/>
    <x v="0"/>
    <x v="0"/>
    <n v="0"/>
    <x v="1"/>
    <x v="0"/>
    <x v="7"/>
    <n v="1"/>
    <n v="10"/>
    <d v="2017-01-10T00:00:00"/>
    <s v="Rs.200"/>
    <n v="1"/>
    <n v="200"/>
  </r>
  <r>
    <n v="18451168"/>
    <x v="5063"/>
    <n v="1"/>
    <x v="0"/>
    <s v="Gurgaon"/>
    <s v="Shop 5, Opposite Oriental Club, Sector 18, Near Sector 17, Gurgaon"/>
    <x v="19"/>
    <s v="Indian Rupees(Rs.)"/>
    <x v="0"/>
    <x v="0"/>
    <x v="0"/>
    <n v="0"/>
    <x v="0"/>
    <x v="0"/>
    <x v="0"/>
    <n v="1"/>
    <n v="23"/>
    <d v="2013-01-23T00:00:00"/>
    <s v="Rs.300"/>
    <n v="1"/>
    <n v="300"/>
  </r>
  <r>
    <n v="18466973"/>
    <x v="5064"/>
    <n v="1"/>
    <x v="0"/>
    <s v="Gurgaon"/>
    <s v="Unit Sez Aminity Block, Sector 21, Gurgaon"/>
    <x v="81"/>
    <s v="Indian Rupees(Rs.)"/>
    <x v="0"/>
    <x v="0"/>
    <x v="0"/>
    <n v="0"/>
    <x v="4"/>
    <x v="0"/>
    <x v="3"/>
    <n v="1"/>
    <n v="24"/>
    <d v="2011-01-24T00:00:00"/>
    <s v="Rs.150"/>
    <n v="1"/>
    <n v="150"/>
  </r>
  <r>
    <n v="18458643"/>
    <x v="5065"/>
    <n v="1"/>
    <x v="0"/>
    <s v="Gurgaon"/>
    <s v="Shop 91,92, Huda Market Sector 32, Near Sector 39, Gurgaon"/>
    <x v="3"/>
    <s v="Indian Rupees(Rs.)"/>
    <x v="0"/>
    <x v="0"/>
    <x v="0"/>
    <n v="0"/>
    <x v="2"/>
    <x v="0"/>
    <x v="3"/>
    <n v="1"/>
    <n v="21"/>
    <d v="2011-01-21T00:00:00"/>
    <s v="Rs.400"/>
    <n v="1"/>
    <n v="400"/>
  </r>
  <r>
    <n v="18446413"/>
    <x v="5066"/>
    <n v="1"/>
    <x v="0"/>
    <s v="Gurgaon"/>
    <s v="Opposite Shiv Mandir, Sector 45, Gurgaon"/>
    <x v="0"/>
    <s v="Indian Rupees(Rs.)"/>
    <x v="0"/>
    <x v="0"/>
    <x v="0"/>
    <n v="0"/>
    <x v="2"/>
    <x v="0"/>
    <x v="3"/>
    <n v="1"/>
    <n v="17"/>
    <d v="2011-01-17T00:00:00"/>
    <s v="Rs.400"/>
    <n v="1"/>
    <n v="400"/>
  </r>
  <r>
    <n v="18499471"/>
    <x v="5067"/>
    <n v="1"/>
    <x v="0"/>
    <s v="Gurgaon"/>
    <s v="Near Ramada Hotel, Sector 45, Gurgaon"/>
    <x v="24"/>
    <s v="Indian Rupees(Rs.)"/>
    <x v="0"/>
    <x v="0"/>
    <x v="0"/>
    <n v="0"/>
    <x v="6"/>
    <x v="0"/>
    <x v="5"/>
    <n v="1"/>
    <n v="23"/>
    <d v="2012-01-23T00:00:00"/>
    <s v="Rs.250"/>
    <n v="1"/>
    <n v="250"/>
  </r>
  <r>
    <n v="18499459"/>
    <x v="5068"/>
    <n v="1"/>
    <x v="0"/>
    <s v="Gurgaon"/>
    <s v="Near Ramada Hotel, Sector 45, Gurgaon"/>
    <x v="0"/>
    <s v="Indian Rupees(Rs.)"/>
    <x v="0"/>
    <x v="0"/>
    <x v="0"/>
    <n v="0"/>
    <x v="7"/>
    <x v="0"/>
    <x v="6"/>
    <n v="1"/>
    <n v="21"/>
    <d v="2010-01-21T00:00:00"/>
    <s v="Rs.350"/>
    <n v="1"/>
    <n v="350"/>
  </r>
  <r>
    <n v="18495252"/>
    <x v="5069"/>
    <n v="1"/>
    <x v="0"/>
    <s v="Gurgaon"/>
    <s v="Shop 2, District Shopping Complex, Sector 56, Gurgaon"/>
    <x v="45"/>
    <s v="Indian Rupees(Rs.)"/>
    <x v="0"/>
    <x v="0"/>
    <x v="0"/>
    <n v="0"/>
    <x v="1"/>
    <x v="0"/>
    <x v="4"/>
    <n v="1"/>
    <n v="11"/>
    <d v="2014-01-11T00:00:00"/>
    <s v="Rs.200"/>
    <n v="1"/>
    <n v="200"/>
  </r>
  <r>
    <n v="18263500"/>
    <x v="5070"/>
    <n v="1"/>
    <x v="0"/>
    <s v="Gurgaon"/>
    <s v="Block A, Rajendra Park, Bajghera Road, Near Railway Station, Sector 105, Near Palam Vihar, Palam Vihar, Gurgaon"/>
    <x v="0"/>
    <s v="Indian Rupees(Rs.)"/>
    <x v="0"/>
    <x v="0"/>
    <x v="0"/>
    <n v="0"/>
    <x v="4"/>
    <x v="0"/>
    <x v="6"/>
    <n v="12"/>
    <n v="2"/>
    <d v="2010-12-02T00:00:00"/>
    <s v="Rs.150"/>
    <n v="1"/>
    <n v="150"/>
  </r>
  <r>
    <n v="310632"/>
    <x v="405"/>
    <n v="1"/>
    <x v="0"/>
    <s v="Gurgaon"/>
    <s v="Shop 1, Old Delhi Gurgaon Road, Sector 17, Gurgaon"/>
    <x v="794"/>
    <s v="Indian Rupees(Rs.)"/>
    <x v="0"/>
    <x v="0"/>
    <x v="0"/>
    <n v="0"/>
    <x v="7"/>
    <x v="0"/>
    <x v="6"/>
    <n v="12"/>
    <n v="7"/>
    <d v="2010-12-07T00:00:00"/>
    <s v="Rs.350"/>
    <n v="1"/>
    <n v="350"/>
  </r>
  <r>
    <n v="18352658"/>
    <x v="5071"/>
    <n v="1"/>
    <x v="0"/>
    <s v="Gurgaon"/>
    <s v="Main Market, Wazirabad, Sector 52, Near, Sector 53, Gurgaon"/>
    <x v="57"/>
    <s v="Indian Rupees(Rs.)"/>
    <x v="0"/>
    <x v="0"/>
    <x v="0"/>
    <n v="0"/>
    <x v="7"/>
    <x v="0"/>
    <x v="3"/>
    <n v="12"/>
    <n v="16"/>
    <d v="2011-12-16T00:00:00"/>
    <s v="Rs.350"/>
    <n v="1"/>
    <n v="350"/>
  </r>
  <r>
    <n v="18458638"/>
    <x v="5072"/>
    <n v="1"/>
    <x v="0"/>
    <s v="Gurgaon"/>
    <s v="Unitech Cyber Park, Behind Tower A, Sector 39, Gurgaon"/>
    <x v="12"/>
    <s v="Indian Rupees(Rs.)"/>
    <x v="0"/>
    <x v="0"/>
    <x v="0"/>
    <n v="0"/>
    <x v="0"/>
    <x v="0"/>
    <x v="4"/>
    <n v="12"/>
    <n v="26"/>
    <d v="2014-12-26T00:00:00"/>
    <s v="Rs.300"/>
    <n v="1"/>
    <n v="300"/>
  </r>
  <r>
    <n v="18312451"/>
    <x v="4463"/>
    <n v="1"/>
    <x v="0"/>
    <s v="Gurgaon"/>
    <s v="Unitech Infospace, Sector 22, Gurgaon"/>
    <x v="44"/>
    <s v="Indian Rupees(Rs.)"/>
    <x v="0"/>
    <x v="0"/>
    <x v="0"/>
    <n v="0"/>
    <x v="1"/>
    <x v="0"/>
    <x v="6"/>
    <n v="11"/>
    <n v="16"/>
    <d v="2010-11-16T00:00:00"/>
    <s v="Rs.200"/>
    <n v="1"/>
    <n v="200"/>
  </r>
  <r>
    <n v="18458642"/>
    <x v="5073"/>
    <n v="1"/>
    <x v="0"/>
    <s v="Gurgaon"/>
    <s v="Huda Market, Sector 32, Near Sector 39, Gurgaon"/>
    <x v="60"/>
    <s v="Indian Rupees(Rs.)"/>
    <x v="0"/>
    <x v="0"/>
    <x v="0"/>
    <n v="0"/>
    <x v="1"/>
    <x v="0"/>
    <x v="7"/>
    <n v="11"/>
    <n v="5"/>
    <d v="2017-11-05T00:00:00"/>
    <s v="Rs.200"/>
    <n v="1"/>
    <n v="200"/>
  </r>
  <r>
    <n v="18447121"/>
    <x v="5074"/>
    <n v="1"/>
    <x v="0"/>
    <s v="Gurgaon"/>
    <s v="Near City Centre Mall, Sector 39, Gurgaon"/>
    <x v="19"/>
    <s v="Indian Rupees(Rs.)"/>
    <x v="0"/>
    <x v="0"/>
    <x v="0"/>
    <n v="0"/>
    <x v="6"/>
    <x v="0"/>
    <x v="2"/>
    <n v="11"/>
    <n v="23"/>
    <d v="2018-11-23T00:00:00"/>
    <s v="Rs.250"/>
    <n v="1"/>
    <n v="250"/>
  </r>
  <r>
    <n v="18393709"/>
    <x v="151"/>
    <n v="1"/>
    <x v="0"/>
    <s v="Gurgaon"/>
    <s v="HUDA Market Parking, Sector 56, Gurgaon"/>
    <x v="0"/>
    <s v="Indian Rupees(Rs.)"/>
    <x v="0"/>
    <x v="0"/>
    <x v="0"/>
    <n v="0"/>
    <x v="4"/>
    <x v="0"/>
    <x v="8"/>
    <n v="11"/>
    <n v="10"/>
    <d v="2015-11-10T00:00:00"/>
    <s v="Rs.150"/>
    <n v="1"/>
    <n v="150"/>
  </r>
  <r>
    <n v="18421502"/>
    <x v="3752"/>
    <n v="1"/>
    <x v="0"/>
    <s v="Gurgaon"/>
    <s v="Shop No 18, Huda Market, Sector 56, Gurgaon"/>
    <x v="44"/>
    <s v="Indian Rupees(Rs.)"/>
    <x v="0"/>
    <x v="0"/>
    <x v="0"/>
    <n v="0"/>
    <x v="4"/>
    <x v="0"/>
    <x v="5"/>
    <n v="11"/>
    <n v="27"/>
    <d v="2012-11-27T00:00:00"/>
    <s v="Rs.150"/>
    <n v="1"/>
    <n v="150"/>
  </r>
  <r>
    <n v="18261727"/>
    <x v="5075"/>
    <n v="1"/>
    <x v="0"/>
    <s v="Gurgaon"/>
    <s v="HUDA Market, Sector 56, Gurgaon"/>
    <x v="19"/>
    <s v="Indian Rupees(Rs.)"/>
    <x v="0"/>
    <x v="0"/>
    <x v="0"/>
    <n v="0"/>
    <x v="2"/>
    <x v="0"/>
    <x v="2"/>
    <n v="11"/>
    <n v="4"/>
    <d v="2018-11-04T00:00:00"/>
    <s v="Rs.400"/>
    <n v="1"/>
    <n v="400"/>
  </r>
  <r>
    <n v="18479007"/>
    <x v="5005"/>
    <n v="1"/>
    <x v="0"/>
    <s v="Gurgaon"/>
    <s v="Shop 139, DLF City Court, Sikandarpur, Gurgaon"/>
    <x v="22"/>
    <s v="Indian Rupees(Rs.)"/>
    <x v="0"/>
    <x v="0"/>
    <x v="0"/>
    <n v="0"/>
    <x v="0"/>
    <x v="0"/>
    <x v="6"/>
    <n v="11"/>
    <n v="4"/>
    <d v="2010-11-04T00:00:00"/>
    <s v="Rs.300"/>
    <n v="1"/>
    <n v="300"/>
  </r>
  <r>
    <n v="18357945"/>
    <x v="5076"/>
    <n v="1"/>
    <x v="0"/>
    <s v="Gurgaon"/>
    <s v="3-5, Shiv Narayan Complex, Near Prachin Hanuman Mandir, Sikandarpur, Gurgaon"/>
    <x v="42"/>
    <s v="Indian Rupees(Rs.)"/>
    <x v="0"/>
    <x v="0"/>
    <x v="0"/>
    <n v="0"/>
    <x v="0"/>
    <x v="0"/>
    <x v="1"/>
    <n v="11"/>
    <n v="4"/>
    <d v="2016-11-04T00:00:00"/>
    <s v="Rs.300"/>
    <n v="1"/>
    <n v="300"/>
  </r>
  <r>
    <n v="18350138"/>
    <x v="5077"/>
    <n v="1"/>
    <x v="0"/>
    <s v="Gurgaon"/>
    <s v="Rao Chattar Singh Market, Opposite Siemens Sarhaul Village, Udyog Vihar, Gurgaon"/>
    <x v="0"/>
    <s v="Indian Rupees(Rs.)"/>
    <x v="0"/>
    <x v="0"/>
    <x v="0"/>
    <n v="0"/>
    <x v="1"/>
    <x v="0"/>
    <x v="5"/>
    <n v="11"/>
    <n v="20"/>
    <d v="2012-11-20T00:00:00"/>
    <s v="Rs.200"/>
    <n v="1"/>
    <n v="200"/>
  </r>
  <r>
    <n v="18427204"/>
    <x v="5078"/>
    <n v="1"/>
    <x v="0"/>
    <s v="Gurgaon"/>
    <s v="Near DCB ATM, Vimal Yadav Wali Galli, Sarhaul Village, Udyog Vihar, Gurgaon"/>
    <x v="0"/>
    <s v="Indian Rupees(Rs.)"/>
    <x v="0"/>
    <x v="0"/>
    <x v="0"/>
    <n v="0"/>
    <x v="6"/>
    <x v="0"/>
    <x v="6"/>
    <n v="11"/>
    <n v="23"/>
    <d v="2010-11-23T00:00:00"/>
    <s v="Rs.250"/>
    <n v="1"/>
    <n v="250"/>
  </r>
  <r>
    <n v="18291229"/>
    <x v="5079"/>
    <n v="1"/>
    <x v="0"/>
    <s v="Gurgaon"/>
    <s v="Vohra Market, Near Government School, Ardee City, Gurgaon"/>
    <x v="1108"/>
    <s v="Indian Rupees(Rs.)"/>
    <x v="0"/>
    <x v="0"/>
    <x v="0"/>
    <n v="0"/>
    <x v="11"/>
    <x v="0"/>
    <x v="6"/>
    <n v="10"/>
    <n v="16"/>
    <d v="2010-10-16T00:00:00"/>
    <s v="Rs.450"/>
    <n v="1"/>
    <n v="450"/>
  </r>
  <r>
    <n v="18349508"/>
    <x v="5080"/>
    <n v="1"/>
    <x v="0"/>
    <s v="Gurgaon"/>
    <s v="1797, Gate 3, Opposite Block D-10, Sector 52, Ardee City, Gurgaon"/>
    <x v="3"/>
    <s v="Indian Rupees(Rs.)"/>
    <x v="0"/>
    <x v="0"/>
    <x v="0"/>
    <n v="0"/>
    <x v="6"/>
    <x v="0"/>
    <x v="6"/>
    <n v="10"/>
    <n v="3"/>
    <d v="2010-10-03T00:00:00"/>
    <s v="Rs.250"/>
    <n v="1"/>
    <n v="250"/>
  </r>
  <r>
    <n v="18352655"/>
    <x v="5081"/>
    <n v="1"/>
    <x v="0"/>
    <s v="Gurgaon"/>
    <s v="Opposite Medicity Hospital, Sector 39, Gurgaon"/>
    <x v="25"/>
    <s v="Indian Rupees(Rs.)"/>
    <x v="0"/>
    <x v="0"/>
    <x v="0"/>
    <n v="0"/>
    <x v="1"/>
    <x v="0"/>
    <x v="6"/>
    <n v="10"/>
    <n v="21"/>
    <d v="2010-10-21T00:00:00"/>
    <s v="Rs.200"/>
    <n v="1"/>
    <n v="200"/>
  </r>
  <r>
    <n v="18352171"/>
    <x v="4490"/>
    <n v="1"/>
    <x v="0"/>
    <s v="Gurgaon"/>
    <s v="Plot 581, Phase 5, Udyog Vihar, Gurgaon"/>
    <x v="0"/>
    <s v="Indian Rupees(Rs.)"/>
    <x v="0"/>
    <x v="0"/>
    <x v="0"/>
    <n v="0"/>
    <x v="1"/>
    <x v="0"/>
    <x v="3"/>
    <n v="10"/>
    <n v="18"/>
    <d v="2011-10-18T00:00:00"/>
    <s v="Rs.200"/>
    <n v="1"/>
    <n v="200"/>
  </r>
  <r>
    <n v="18458633"/>
    <x v="5082"/>
    <n v="1"/>
    <x v="0"/>
    <s v="Gurgaon"/>
    <s v="Shop 3, Huda Market, Sarahel, Udyog Vihar, Gurgaon"/>
    <x v="315"/>
    <s v="Indian Rupees(Rs.)"/>
    <x v="0"/>
    <x v="0"/>
    <x v="0"/>
    <n v="0"/>
    <x v="4"/>
    <x v="0"/>
    <x v="4"/>
    <n v="10"/>
    <n v="21"/>
    <d v="2014-10-21T00:00:00"/>
    <s v="Rs.150"/>
    <n v="1"/>
    <n v="150"/>
  </r>
  <r>
    <n v="18383444"/>
    <x v="1957"/>
    <n v="1"/>
    <x v="0"/>
    <s v="Noida"/>
    <s v="Lower Ground Floor, Logix City Centre, Sector 32, Near Sector 34, Noida"/>
    <x v="7"/>
    <s v="Indian Rupees(Rs.)"/>
    <x v="0"/>
    <x v="0"/>
    <x v="1"/>
    <n v="0"/>
    <x v="12"/>
    <x v="0"/>
    <x v="3"/>
    <n v="9"/>
    <n v="25"/>
    <d v="2011-09-25T00:00:00"/>
    <s v="Rs.600"/>
    <n v="1"/>
    <n v="600"/>
  </r>
  <r>
    <n v="18435292"/>
    <x v="5083"/>
    <n v="1"/>
    <x v="0"/>
    <s v="Noida"/>
    <s v="L Block Market, Behind Metro Hospital, Sector 11, Noida"/>
    <x v="19"/>
    <s v="Indian Rupees(Rs.)"/>
    <x v="0"/>
    <x v="1"/>
    <x v="1"/>
    <n v="0"/>
    <x v="14"/>
    <x v="0"/>
    <x v="4"/>
    <n v="9"/>
    <n v="22"/>
    <d v="2014-09-22T00:00:00"/>
    <s v="Rs.550"/>
    <n v="1"/>
    <n v="550"/>
  </r>
  <r>
    <n v="18233621"/>
    <x v="5084"/>
    <n v="1"/>
    <x v="0"/>
    <s v="Noida"/>
    <s v="7, Ashirwad Complex, Sector 104, Near Sector 110, Noida"/>
    <x v="1109"/>
    <s v="Indian Rupees(Rs.)"/>
    <x v="0"/>
    <x v="0"/>
    <x v="1"/>
    <n v="0"/>
    <x v="12"/>
    <x v="0"/>
    <x v="2"/>
    <n v="9"/>
    <n v="15"/>
    <d v="2018-09-15T00:00:00"/>
    <s v="Rs.600"/>
    <n v="1"/>
    <n v="600"/>
  </r>
  <r>
    <n v="18380150"/>
    <x v="5085"/>
    <n v="1"/>
    <x v="0"/>
    <s v="Noida"/>
    <s v="Shop 20, Ashirwad Complex, Opposite Pathway_x000a_School, Sector 104, Near Sector 110, Noida"/>
    <x v="49"/>
    <s v="Indian Rupees(Rs.)"/>
    <x v="0"/>
    <x v="0"/>
    <x v="1"/>
    <n v="0"/>
    <x v="9"/>
    <x v="0"/>
    <x v="4"/>
    <n v="9"/>
    <n v="5"/>
    <d v="2014-09-05T00:00:00"/>
    <s v="Rs.500"/>
    <n v="1"/>
    <n v="500"/>
  </r>
  <r>
    <n v="18382335"/>
    <x v="5086"/>
    <n v="1"/>
    <x v="0"/>
    <s v="Noida"/>
    <s v="Z 148, Main Road, Sector 12, Noida"/>
    <x v="3"/>
    <s v="Indian Rupees(Rs.)"/>
    <x v="0"/>
    <x v="1"/>
    <x v="0"/>
    <n v="0"/>
    <x v="7"/>
    <x v="0"/>
    <x v="7"/>
    <n v="9"/>
    <n v="8"/>
    <d v="2017-09-08T00:00:00"/>
    <s v="Rs.350"/>
    <n v="1"/>
    <n v="350"/>
  </r>
  <r>
    <n v="18277008"/>
    <x v="5087"/>
    <n v="1"/>
    <x v="0"/>
    <s v="Noida"/>
    <s v="F-3, 1st Floor, G Mart, Near Jaypee Hospital, Sector 128, Near Sector 132, Noida"/>
    <x v="0"/>
    <s v="Indian Rupees(Rs.)"/>
    <x v="0"/>
    <x v="0"/>
    <x v="0"/>
    <n v="0"/>
    <x v="1"/>
    <x v="0"/>
    <x v="8"/>
    <n v="9"/>
    <n v="2"/>
    <d v="2015-09-02T00:00:00"/>
    <s v="Rs.200"/>
    <n v="1"/>
    <n v="200"/>
  </r>
  <r>
    <n v="18481296"/>
    <x v="5088"/>
    <n v="1"/>
    <x v="0"/>
    <s v="Noida"/>
    <s v="M49, Sector 66, Near Sector 60, Noida"/>
    <x v="3"/>
    <s v="Indian Rupees(Rs.)"/>
    <x v="0"/>
    <x v="1"/>
    <x v="1"/>
    <n v="0"/>
    <x v="9"/>
    <x v="0"/>
    <x v="5"/>
    <n v="9"/>
    <n v="16"/>
    <d v="2012-09-16T00:00:00"/>
    <s v="Rs.500"/>
    <n v="1"/>
    <n v="500"/>
  </r>
  <r>
    <n v="18492086"/>
    <x v="5089"/>
    <n v="1"/>
    <x v="0"/>
    <s v="Noida"/>
    <s v="H Block, Near OBC Bank, Sector 63, Noida"/>
    <x v="0"/>
    <s v="Indian Rupees(Rs.)"/>
    <x v="0"/>
    <x v="0"/>
    <x v="0"/>
    <n v="0"/>
    <x v="1"/>
    <x v="0"/>
    <x v="7"/>
    <n v="9"/>
    <n v="10"/>
    <d v="2017-09-10T00:00:00"/>
    <s v="Rs.200"/>
    <n v="1"/>
    <n v="200"/>
  </r>
  <r>
    <n v="18349808"/>
    <x v="5090"/>
    <n v="1"/>
    <x v="0"/>
    <s v="Noida"/>
    <s v="Sector 93 B, Noida"/>
    <x v="708"/>
    <s v="Indian Rupees(Rs.)"/>
    <x v="0"/>
    <x v="0"/>
    <x v="0"/>
    <n v="0"/>
    <x v="6"/>
    <x v="0"/>
    <x v="1"/>
    <n v="9"/>
    <n v="6"/>
    <d v="2016-09-06T00:00:00"/>
    <s v="Rs.250"/>
    <n v="1"/>
    <n v="250"/>
  </r>
  <r>
    <n v="18440416"/>
    <x v="3591"/>
    <n v="1"/>
    <x v="0"/>
    <s v="Noida"/>
    <s v="Lower Ground Floor, Logix City Centre, Sector 32, Near, Sector 34, Noida"/>
    <x v="12"/>
    <s v="Indian Rupees(Rs.)"/>
    <x v="0"/>
    <x v="0"/>
    <x v="0"/>
    <n v="0"/>
    <x v="3"/>
    <x v="0"/>
    <x v="6"/>
    <n v="8"/>
    <n v="18"/>
    <d v="2010-08-18T00:00:00"/>
    <s v="Rs.100"/>
    <n v="1"/>
    <n v="100"/>
  </r>
  <r>
    <n v="18383511"/>
    <x v="5091"/>
    <n v="1"/>
    <x v="0"/>
    <s v="Noida"/>
    <s v="B 33/ K 1C, Sector 1, Noida"/>
    <x v="133"/>
    <s v="Indian Rupees(Rs.)"/>
    <x v="0"/>
    <x v="0"/>
    <x v="0"/>
    <n v="0"/>
    <x v="0"/>
    <x v="0"/>
    <x v="4"/>
    <n v="8"/>
    <n v="18"/>
    <d v="2014-08-18T00:00:00"/>
    <s v="Rs.300"/>
    <n v="1"/>
    <n v="300"/>
  </r>
  <r>
    <n v="18410832"/>
    <x v="5092"/>
    <n v="1"/>
    <x v="0"/>
    <s v="Noida"/>
    <s v="Shop 9, Near Yatharth Wellness Hospital, Gejha Road, Sector 110, Noida"/>
    <x v="0"/>
    <s v="Indian Rupees(Rs.)"/>
    <x v="0"/>
    <x v="0"/>
    <x v="0"/>
    <n v="0"/>
    <x v="2"/>
    <x v="0"/>
    <x v="1"/>
    <n v="8"/>
    <n v="3"/>
    <d v="2016-08-03T00:00:00"/>
    <s v="Rs.400"/>
    <n v="1"/>
    <n v="400"/>
  </r>
  <r>
    <n v="18427230"/>
    <x v="5093"/>
    <n v="1"/>
    <x v="0"/>
    <s v="Noida"/>
    <s v="Plot 3 A, Sector 126, Nea, Sector 125, Noida"/>
    <x v="768"/>
    <s v="Indian Rupees(Rs.)"/>
    <x v="0"/>
    <x v="0"/>
    <x v="0"/>
    <n v="0"/>
    <x v="2"/>
    <x v="0"/>
    <x v="5"/>
    <n v="8"/>
    <n v="7"/>
    <d v="2012-08-07T00:00:00"/>
    <s v="Rs.400"/>
    <n v="1"/>
    <n v="400"/>
  </r>
  <r>
    <n v="18489827"/>
    <x v="5094"/>
    <n v="1"/>
    <x v="0"/>
    <s v="Noida"/>
    <s v="Eco Suites By Hyphen, GH 03, Adjacent Supertech Ecociti, Sector 137, Near Sector 132, Noida"/>
    <x v="434"/>
    <s v="Indian Rupees(Rs.)"/>
    <x v="0"/>
    <x v="0"/>
    <x v="0"/>
    <n v="0"/>
    <x v="11"/>
    <x v="0"/>
    <x v="7"/>
    <n v="8"/>
    <n v="17"/>
    <d v="2017-08-17T00:00:00"/>
    <s v="Rs.450"/>
    <n v="1"/>
    <n v="450"/>
  </r>
  <r>
    <n v="18481281"/>
    <x v="2079"/>
    <n v="1"/>
    <x v="0"/>
    <s v="Noida"/>
    <s v="Plot 20/21, Unit 3, Amenity Block, Sector 135, Near Sector 132, Noida"/>
    <x v="711"/>
    <s v="Indian Rupees(Rs.)"/>
    <x v="0"/>
    <x v="0"/>
    <x v="1"/>
    <n v="0"/>
    <x v="9"/>
    <x v="0"/>
    <x v="8"/>
    <n v="8"/>
    <n v="27"/>
    <d v="2015-08-27T00:00:00"/>
    <s v="Rs.500"/>
    <n v="1"/>
    <n v="500"/>
  </r>
  <r>
    <n v="18407293"/>
    <x v="5095"/>
    <n v="1"/>
    <x v="0"/>
    <s v="Noida"/>
    <s v="CDR Complex, Sector 15, Noida"/>
    <x v="22"/>
    <s v="Indian Rupees(Rs.)"/>
    <x v="0"/>
    <x v="0"/>
    <x v="0"/>
    <n v="0"/>
    <x v="0"/>
    <x v="0"/>
    <x v="6"/>
    <n v="8"/>
    <n v="18"/>
    <d v="2010-08-18T00:00:00"/>
    <s v="Rs.300"/>
    <n v="1"/>
    <n v="300"/>
  </r>
  <r>
    <n v="18409730"/>
    <x v="5096"/>
    <n v="1"/>
    <x v="0"/>
    <s v="Noida"/>
    <s v="C-31, Sector 19, Noida"/>
    <x v="29"/>
    <s v="Indian Rupees(Rs.)"/>
    <x v="0"/>
    <x v="0"/>
    <x v="1"/>
    <n v="0"/>
    <x v="9"/>
    <x v="0"/>
    <x v="6"/>
    <n v="8"/>
    <n v="2"/>
    <d v="2010-08-02T00:00:00"/>
    <s v="Rs.500"/>
    <n v="1"/>
    <n v="500"/>
  </r>
  <r>
    <n v="18457257"/>
    <x v="5097"/>
    <n v="1"/>
    <x v="0"/>
    <s v="Noida"/>
    <s v="B Block, Sector 2, Noida"/>
    <x v="64"/>
    <s v="Indian Rupees(Rs.)"/>
    <x v="0"/>
    <x v="0"/>
    <x v="0"/>
    <n v="0"/>
    <x v="0"/>
    <x v="0"/>
    <x v="6"/>
    <n v="8"/>
    <n v="2"/>
    <d v="2010-08-02T00:00:00"/>
    <s v="Rs.300"/>
    <n v="1"/>
    <n v="300"/>
  </r>
  <r>
    <n v="18381676"/>
    <x v="5098"/>
    <n v="1"/>
    <x v="0"/>
    <s v="Noida"/>
    <s v="Main Road, I Block Market, Near Bank of India, Sector 22, Noida"/>
    <x v="3"/>
    <s v="Indian Rupees(Rs.)"/>
    <x v="0"/>
    <x v="0"/>
    <x v="0"/>
    <n v="0"/>
    <x v="11"/>
    <x v="0"/>
    <x v="8"/>
    <n v="8"/>
    <n v="13"/>
    <d v="2015-08-13T00:00:00"/>
    <s v="Rs.450"/>
    <n v="1"/>
    <n v="450"/>
  </r>
  <r>
    <n v="18421515"/>
    <x v="5099"/>
    <n v="1"/>
    <x v="0"/>
    <s v="Noida"/>
    <s v="273, B-14, Himgiri Apartment, Sector 34, Noida"/>
    <x v="0"/>
    <s v="Indian Rupees(Rs.)"/>
    <x v="0"/>
    <x v="0"/>
    <x v="0"/>
    <n v="0"/>
    <x v="1"/>
    <x v="0"/>
    <x v="8"/>
    <n v="8"/>
    <n v="17"/>
    <d v="2015-08-17T00:00:00"/>
    <s v="Rs.200"/>
    <n v="1"/>
    <n v="200"/>
  </r>
  <r>
    <n v="18478565"/>
    <x v="5100"/>
    <n v="1"/>
    <x v="0"/>
    <s v="Noida"/>
    <s v="Sector 40, Noida"/>
    <x v="25"/>
    <s v="Indian Rupees(Rs.)"/>
    <x v="0"/>
    <x v="0"/>
    <x v="0"/>
    <n v="0"/>
    <x v="6"/>
    <x v="0"/>
    <x v="0"/>
    <n v="8"/>
    <n v="25"/>
    <d v="2013-08-25T00:00:00"/>
    <s v="Rs.250"/>
    <n v="1"/>
    <n v="250"/>
  </r>
  <r>
    <n v="18448608"/>
    <x v="5101"/>
    <n v="1"/>
    <x v="0"/>
    <s v="Noida"/>
    <s v="The Club, Amrapali Sapphire, Sector 45, Near Sector 44, Noida"/>
    <x v="430"/>
    <s v="Indian Rupees(Rs.)"/>
    <x v="1"/>
    <x v="0"/>
    <x v="1"/>
    <n v="0"/>
    <x v="10"/>
    <x v="0"/>
    <x v="7"/>
    <n v="8"/>
    <n v="9"/>
    <d v="2017-08-09T00:00:00"/>
    <s v="Rs.700"/>
    <n v="1"/>
    <n v="700"/>
  </r>
  <r>
    <n v="18376068"/>
    <x v="5102"/>
    <n v="1"/>
    <x v="0"/>
    <s v="Noida"/>
    <s v="C-92, Sector 50, Noida"/>
    <x v="22"/>
    <s v="Indian Rupees(Rs.)"/>
    <x v="0"/>
    <x v="0"/>
    <x v="0"/>
    <n v="0"/>
    <x v="0"/>
    <x v="0"/>
    <x v="4"/>
    <n v="8"/>
    <n v="11"/>
    <d v="2014-08-11T00:00:00"/>
    <s v="Rs.300"/>
    <n v="1"/>
    <n v="300"/>
  </r>
  <r>
    <n v="18415381"/>
    <x v="5103"/>
    <n v="1"/>
    <x v="0"/>
    <s v="Noida"/>
    <s v="A-21, Sector 65, Noida"/>
    <x v="0"/>
    <s v="Indian Rupees(Rs.)"/>
    <x v="0"/>
    <x v="0"/>
    <x v="0"/>
    <n v="0"/>
    <x v="0"/>
    <x v="0"/>
    <x v="4"/>
    <n v="8"/>
    <n v="26"/>
    <d v="2014-08-26T00:00:00"/>
    <s v="Rs.300"/>
    <n v="1"/>
    <n v="300"/>
  </r>
  <r>
    <n v="18478533"/>
    <x v="5104"/>
    <n v="1"/>
    <x v="0"/>
    <s v="Noida"/>
    <s v="D-44, Sector 7, Noida"/>
    <x v="22"/>
    <s v="Indian Rupees(Rs.)"/>
    <x v="0"/>
    <x v="0"/>
    <x v="0"/>
    <n v="0"/>
    <x v="0"/>
    <x v="0"/>
    <x v="1"/>
    <n v="8"/>
    <n v="21"/>
    <d v="2016-08-21T00:00:00"/>
    <s v="Rs.300"/>
    <n v="1"/>
    <n v="300"/>
  </r>
  <r>
    <n v="18491387"/>
    <x v="5105"/>
    <n v="1"/>
    <x v="0"/>
    <s v="Noida"/>
    <s v="BH 46, Block B, Sector 70, Near Sector 71, Noida"/>
    <x v="0"/>
    <s v="Indian Rupees(Rs.)"/>
    <x v="0"/>
    <x v="0"/>
    <x v="0"/>
    <n v="0"/>
    <x v="1"/>
    <x v="0"/>
    <x v="8"/>
    <n v="8"/>
    <n v="7"/>
    <d v="2015-08-07T00:00:00"/>
    <s v="Rs.200"/>
    <n v="1"/>
    <n v="200"/>
  </r>
  <r>
    <n v="18439532"/>
    <x v="5106"/>
    <n v="1"/>
    <x v="0"/>
    <s v="Noida"/>
    <s v="Amrapali Silicon City, Gate 3, Sector 76, Near Sector 72, Noida"/>
    <x v="19"/>
    <s v="Indian Rupees(Rs.)"/>
    <x v="0"/>
    <x v="0"/>
    <x v="0"/>
    <n v="0"/>
    <x v="0"/>
    <x v="0"/>
    <x v="2"/>
    <n v="8"/>
    <n v="15"/>
    <d v="2018-08-15T00:00:00"/>
    <s v="Rs.300"/>
    <n v="1"/>
    <n v="300"/>
  </r>
  <r>
    <n v="18435824"/>
    <x v="5107"/>
    <n v="1"/>
    <x v="0"/>
    <s v="Noida"/>
    <s v="Amrapali Princely Estate , Sector 76, Near Sector 72, Noida"/>
    <x v="0"/>
    <s v="Indian Rupees(Rs.)"/>
    <x v="0"/>
    <x v="0"/>
    <x v="0"/>
    <n v="0"/>
    <x v="7"/>
    <x v="0"/>
    <x v="1"/>
    <n v="8"/>
    <n v="5"/>
    <d v="2016-08-05T00:00:00"/>
    <s v="Rs.350"/>
    <n v="1"/>
    <n v="350"/>
  </r>
  <r>
    <n v="18383458"/>
    <x v="5108"/>
    <n v="1"/>
    <x v="0"/>
    <s v="Noida"/>
    <s v="Aditya Celebrity Homes Market, Sector 76, Near Sector 72, Noida"/>
    <x v="43"/>
    <s v="Indian Rupees(Rs.)"/>
    <x v="0"/>
    <x v="0"/>
    <x v="0"/>
    <n v="0"/>
    <x v="3"/>
    <x v="0"/>
    <x v="2"/>
    <n v="8"/>
    <n v="2"/>
    <d v="2018-08-02T00:00:00"/>
    <s v="Rs.100"/>
    <n v="1"/>
    <n v="100"/>
  </r>
  <r>
    <n v="18441569"/>
    <x v="5109"/>
    <n v="1"/>
    <x v="0"/>
    <s v="Noida"/>
    <s v="Near Metlife, Sector 135, Near Sector 132, Noida"/>
    <x v="81"/>
    <s v="Indian Rupees(Rs.)"/>
    <x v="0"/>
    <x v="0"/>
    <x v="0"/>
    <n v="0"/>
    <x v="1"/>
    <x v="0"/>
    <x v="3"/>
    <n v="7"/>
    <n v="19"/>
    <d v="2011-07-19T00:00:00"/>
    <s v="Rs.200"/>
    <n v="1"/>
    <n v="200"/>
  </r>
  <r>
    <n v="18466397"/>
    <x v="5110"/>
    <n v="1"/>
    <x v="0"/>
    <s v="Noida"/>
    <s v="Sector 132, Noida"/>
    <x v="3"/>
    <s v="Indian Rupees(Rs.)"/>
    <x v="0"/>
    <x v="0"/>
    <x v="0"/>
    <n v="0"/>
    <x v="0"/>
    <x v="0"/>
    <x v="5"/>
    <n v="7"/>
    <n v="14"/>
    <d v="2012-07-14T00:00:00"/>
    <s v="Rs.300"/>
    <n v="1"/>
    <n v="300"/>
  </r>
  <r>
    <n v="18383442"/>
    <x v="5111"/>
    <n v="1"/>
    <x v="0"/>
    <s v="Noida"/>
    <s v="C-135, Sector 2, Noida"/>
    <x v="3"/>
    <s v="Indian Rupees(Rs.)"/>
    <x v="0"/>
    <x v="0"/>
    <x v="0"/>
    <n v="0"/>
    <x v="2"/>
    <x v="0"/>
    <x v="2"/>
    <n v="7"/>
    <n v="11"/>
    <d v="2018-07-11T00:00:00"/>
    <s v="Rs.400"/>
    <n v="1"/>
    <n v="400"/>
  </r>
  <r>
    <n v="18420881"/>
    <x v="5112"/>
    <n v="1"/>
    <x v="0"/>
    <s v="Noida"/>
    <s v="Near Kartik Kunj Apartment, Sector 44, Noida"/>
    <x v="0"/>
    <s v="Indian Rupees(Rs.)"/>
    <x v="0"/>
    <x v="0"/>
    <x v="0"/>
    <n v="0"/>
    <x v="2"/>
    <x v="0"/>
    <x v="5"/>
    <n v="7"/>
    <n v="10"/>
    <d v="2012-07-10T00:00:00"/>
    <s v="Rs.400"/>
    <n v="1"/>
    <n v="400"/>
  </r>
  <r>
    <n v="18499456"/>
    <x v="5113"/>
    <n v="1"/>
    <x v="0"/>
    <s v="Noida"/>
    <s v="Shop 6, A Block Market, Sector 44, Noida"/>
    <x v="2"/>
    <s v="Indian Rupees(Rs.)"/>
    <x v="0"/>
    <x v="0"/>
    <x v="0"/>
    <n v="0"/>
    <x v="2"/>
    <x v="0"/>
    <x v="3"/>
    <n v="7"/>
    <n v="23"/>
    <d v="2011-07-23T00:00:00"/>
    <s v="Rs.400"/>
    <n v="1"/>
    <n v="400"/>
  </r>
  <r>
    <n v="18281160"/>
    <x v="5114"/>
    <n v="1"/>
    <x v="0"/>
    <s v="Noida"/>
    <s v="Sector 48, Noida"/>
    <x v="0"/>
    <s v="Indian Rupees(Rs.)"/>
    <x v="0"/>
    <x v="0"/>
    <x v="0"/>
    <n v="0"/>
    <x v="1"/>
    <x v="0"/>
    <x v="3"/>
    <n v="7"/>
    <n v="25"/>
    <d v="2011-07-25T00:00:00"/>
    <s v="Rs.200"/>
    <n v="1"/>
    <n v="200"/>
  </r>
  <r>
    <n v="18480216"/>
    <x v="5115"/>
    <n v="1"/>
    <x v="0"/>
    <s v="Noida"/>
    <s v="E-36, Sector 51, Noida"/>
    <x v="0"/>
    <s v="Indian Rupees(Rs.)"/>
    <x v="0"/>
    <x v="0"/>
    <x v="1"/>
    <n v="0"/>
    <x v="9"/>
    <x v="0"/>
    <x v="6"/>
    <n v="7"/>
    <n v="5"/>
    <d v="2010-07-05T00:00:00"/>
    <s v="Rs.500"/>
    <n v="1"/>
    <n v="500"/>
  </r>
  <r>
    <n v="18424577"/>
    <x v="5116"/>
    <n v="1"/>
    <x v="0"/>
    <s v="Noida"/>
    <s v="Near Green Boulvard Building, Sector 62, Noida"/>
    <x v="19"/>
    <s v="Indian Rupees(Rs.)"/>
    <x v="0"/>
    <x v="0"/>
    <x v="0"/>
    <n v="0"/>
    <x v="6"/>
    <x v="0"/>
    <x v="6"/>
    <n v="7"/>
    <n v="28"/>
    <d v="2010-07-28T00:00:00"/>
    <s v="Rs.250"/>
    <n v="1"/>
    <n v="250"/>
  </r>
  <r>
    <n v="18424631"/>
    <x v="2663"/>
    <n v="1"/>
    <x v="0"/>
    <s v="Noida"/>
    <s v="Opposite Amprapali Corporate Tower 2, C Block, Sector 62, Noida"/>
    <x v="19"/>
    <s v="Indian Rupees(Rs.)"/>
    <x v="0"/>
    <x v="0"/>
    <x v="0"/>
    <n v="0"/>
    <x v="1"/>
    <x v="0"/>
    <x v="7"/>
    <n v="7"/>
    <n v="10"/>
    <d v="2017-07-10T00:00:00"/>
    <s v="Rs.200"/>
    <n v="1"/>
    <n v="200"/>
  </r>
  <r>
    <n v="18448390"/>
    <x v="5117"/>
    <n v="1"/>
    <x v="0"/>
    <s v="Noida"/>
    <s v="D Block, Sector 63, Noida"/>
    <x v="62"/>
    <s v="Indian Rupees(Rs.)"/>
    <x v="0"/>
    <x v="0"/>
    <x v="0"/>
    <n v="0"/>
    <x v="3"/>
    <x v="0"/>
    <x v="4"/>
    <n v="7"/>
    <n v="7"/>
    <d v="2014-07-07T00:00:00"/>
    <s v="Rs.100"/>
    <n v="1"/>
    <n v="100"/>
  </r>
  <r>
    <n v="18460908"/>
    <x v="1581"/>
    <n v="1"/>
    <x v="0"/>
    <s v="Noida"/>
    <s v="Ginger Hotel, 46/1-A, Block H, Sector 63, Noida"/>
    <x v="68"/>
    <s v="Indian Rupees(Rs.)"/>
    <x v="1"/>
    <x v="0"/>
    <x v="1"/>
    <n v="0"/>
    <x v="13"/>
    <x v="0"/>
    <x v="6"/>
    <n v="7"/>
    <n v="22"/>
    <d v="2010-07-22T00:00:00"/>
    <s v="Rs.800"/>
    <n v="1"/>
    <n v="800"/>
  </r>
  <r>
    <n v="18216323"/>
    <x v="5118"/>
    <n v="1"/>
    <x v="0"/>
    <s v="Noida"/>
    <s v="Shop 2, Chauhan Market, Sector 66, Near Sector 65, Noida"/>
    <x v="3"/>
    <s v="Indian Rupees(Rs.)"/>
    <x v="0"/>
    <x v="0"/>
    <x v="1"/>
    <n v="0"/>
    <x v="12"/>
    <x v="0"/>
    <x v="4"/>
    <n v="7"/>
    <n v="2"/>
    <d v="2014-07-02T00:00:00"/>
    <s v="Rs.600"/>
    <n v="1"/>
    <n v="600"/>
  </r>
  <r>
    <n v="18440423"/>
    <x v="2440"/>
    <n v="1"/>
    <x v="0"/>
    <s v="Noida"/>
    <s v="Eldeco Studio, Plot 3, Sector 93-A, Near Sector 93, Noida"/>
    <x v="44"/>
    <s v="Indian Rupees(Rs.)"/>
    <x v="0"/>
    <x v="0"/>
    <x v="0"/>
    <n v="0"/>
    <x v="0"/>
    <x v="0"/>
    <x v="0"/>
    <n v="7"/>
    <n v="10"/>
    <d v="2013-07-10T00:00:00"/>
    <s v="Rs.300"/>
    <n v="1"/>
    <n v="300"/>
  </r>
  <r>
    <n v="18440409"/>
    <x v="5119"/>
    <n v="1"/>
    <x v="0"/>
    <s v="Noida"/>
    <s v="SKI, V.D.S Market, Sector 93, Noida"/>
    <x v="82"/>
    <s v="Indian Rupees(Rs.)"/>
    <x v="0"/>
    <x v="0"/>
    <x v="0"/>
    <n v="0"/>
    <x v="4"/>
    <x v="0"/>
    <x v="3"/>
    <n v="7"/>
    <n v="16"/>
    <d v="2011-07-16T00:00:00"/>
    <s v="Rs.150"/>
    <n v="1"/>
    <n v="150"/>
  </r>
  <r>
    <n v="18431152"/>
    <x v="5120"/>
    <n v="1"/>
    <x v="0"/>
    <s v="Noida"/>
    <s v="Food Court, 3rd Floor, The Great India Palace Mall, Sector 38, Noida"/>
    <x v="12"/>
    <s v="Indian Rupees(Rs.)"/>
    <x v="0"/>
    <x v="0"/>
    <x v="0"/>
    <n v="0"/>
    <x v="1"/>
    <x v="0"/>
    <x v="1"/>
    <n v="7"/>
    <n v="28"/>
    <d v="2016-07-28T00:00:00"/>
    <s v="Rs.200"/>
    <n v="1"/>
    <n v="200"/>
  </r>
  <r>
    <n v="301468"/>
    <x v="5121"/>
    <n v="1"/>
    <x v="0"/>
    <s v="Noida"/>
    <s v="Hotel Golf View, 14/1, Opposite Botanical Garden Metro Station, Sector 37, Noida"/>
    <x v="215"/>
    <s v="Indian Rupees(Rs.)"/>
    <x v="1"/>
    <x v="0"/>
    <x v="2"/>
    <n v="0"/>
    <x v="16"/>
    <x v="0"/>
    <x v="5"/>
    <n v="6"/>
    <n v="2"/>
    <d v="2012-06-02T00:00:00"/>
    <s v="Rs.1200"/>
    <n v="1"/>
    <n v="1200"/>
  </r>
  <r>
    <n v="18489806"/>
    <x v="5122"/>
    <n v="1"/>
    <x v="0"/>
    <s v="Noida"/>
    <s v="C-block, Shop 31, Sector 12, Noida"/>
    <x v="3"/>
    <s v="Indian Rupees(Rs.)"/>
    <x v="0"/>
    <x v="0"/>
    <x v="0"/>
    <n v="0"/>
    <x v="0"/>
    <x v="0"/>
    <x v="2"/>
    <n v="6"/>
    <n v="2"/>
    <d v="2018-06-02T00:00:00"/>
    <s v="Rs.300"/>
    <n v="1"/>
    <n v="300"/>
  </r>
  <r>
    <n v="18457856"/>
    <x v="5123"/>
    <n v="1"/>
    <x v="0"/>
    <s v="Noida"/>
    <s v="Shop 12, A Block, Sector 31, Noida"/>
    <x v="102"/>
    <s v="Indian Rupees(Rs.)"/>
    <x v="0"/>
    <x v="0"/>
    <x v="0"/>
    <n v="0"/>
    <x v="6"/>
    <x v="0"/>
    <x v="1"/>
    <n v="6"/>
    <n v="17"/>
    <d v="2016-06-17T00:00:00"/>
    <s v="Rs.250"/>
    <n v="1"/>
    <n v="250"/>
  </r>
  <r>
    <n v="18432194"/>
    <x v="5124"/>
    <n v="1"/>
    <x v="0"/>
    <s v="Noida"/>
    <s v="Babu Ram Market, Main Dadri Road, Opposite Great India Place Mall, Sector 38, Noida"/>
    <x v="0"/>
    <s v="Indian Rupees(Rs.)"/>
    <x v="0"/>
    <x v="0"/>
    <x v="0"/>
    <n v="0"/>
    <x v="0"/>
    <x v="0"/>
    <x v="0"/>
    <n v="6"/>
    <n v="3"/>
    <d v="2013-06-03T00:00:00"/>
    <s v="Rs.300"/>
    <n v="1"/>
    <n v="300"/>
  </r>
  <r>
    <n v="18460087"/>
    <x v="5125"/>
    <n v="1"/>
    <x v="0"/>
    <s v="Noida"/>
    <s v="Sector 41, Noida"/>
    <x v="133"/>
    <s v="Indian Rupees(Rs.)"/>
    <x v="0"/>
    <x v="0"/>
    <x v="0"/>
    <n v="0"/>
    <x v="1"/>
    <x v="0"/>
    <x v="8"/>
    <n v="6"/>
    <n v="13"/>
    <d v="2015-06-13T00:00:00"/>
    <s v="Rs.200"/>
    <n v="1"/>
    <n v="200"/>
  </r>
  <r>
    <n v="18433905"/>
    <x v="5126"/>
    <n v="1"/>
    <x v="0"/>
    <s v="Noida"/>
    <s v="Near SRS Value Bazar, Sector 44, Noida"/>
    <x v="19"/>
    <s v="Indian Rupees(Rs.)"/>
    <x v="0"/>
    <x v="0"/>
    <x v="0"/>
    <n v="0"/>
    <x v="6"/>
    <x v="0"/>
    <x v="2"/>
    <n v="6"/>
    <n v="8"/>
    <d v="2018-06-08T00:00:00"/>
    <s v="Rs.250"/>
    <n v="1"/>
    <n v="250"/>
  </r>
  <r>
    <n v="18418205"/>
    <x v="5127"/>
    <n v="1"/>
    <x v="0"/>
    <s v="Noida"/>
    <s v="802, Tower 32, Lotus Boulevard Espacia, Opposite Pathways School, Sector 100, Near Sector 47, Noida"/>
    <x v="22"/>
    <s v="Indian Rupees(Rs.)"/>
    <x v="0"/>
    <x v="0"/>
    <x v="1"/>
    <n v="0"/>
    <x v="9"/>
    <x v="0"/>
    <x v="7"/>
    <n v="6"/>
    <n v="6"/>
    <d v="2017-06-06T00:00:00"/>
    <s v="Rs.500"/>
    <n v="1"/>
    <n v="500"/>
  </r>
  <r>
    <n v="18353796"/>
    <x v="5128"/>
    <n v="1"/>
    <x v="0"/>
    <s v="Noida"/>
    <s v="Shop 2, V.D.S Market, F Block, Sector 51, Noida"/>
    <x v="996"/>
    <s v="Indian Rupees(Rs.)"/>
    <x v="0"/>
    <x v="0"/>
    <x v="0"/>
    <n v="0"/>
    <x v="2"/>
    <x v="0"/>
    <x v="2"/>
    <n v="6"/>
    <n v="1"/>
    <d v="2018-06-01T00:00:00"/>
    <s v="Rs.400"/>
    <n v="1"/>
    <n v="400"/>
  </r>
  <r>
    <n v="18382356"/>
    <x v="5129"/>
    <n v="1"/>
    <x v="0"/>
    <s v="Noida"/>
    <s v="MS Complex, Shop 1, Chauhan Market, Gijhor, Sector 53, Noida"/>
    <x v="8"/>
    <s v="Indian Rupees(Rs.)"/>
    <x v="0"/>
    <x v="0"/>
    <x v="0"/>
    <n v="0"/>
    <x v="2"/>
    <x v="0"/>
    <x v="3"/>
    <n v="6"/>
    <n v="16"/>
    <d v="2011-06-16T00:00:00"/>
    <s v="Rs.400"/>
    <n v="1"/>
    <n v="400"/>
  </r>
  <r>
    <n v="18432196"/>
    <x v="5130"/>
    <n v="1"/>
    <x v="0"/>
    <s v="Noida"/>
    <s v="Khoda Colony, Deepak Vihar, Labour Chowk, Sector 58, Noida"/>
    <x v="0"/>
    <s v="Indian Rupees(Rs.)"/>
    <x v="0"/>
    <x v="0"/>
    <x v="0"/>
    <n v="0"/>
    <x v="3"/>
    <x v="0"/>
    <x v="2"/>
    <n v="6"/>
    <n v="14"/>
    <d v="2018-06-14T00:00:00"/>
    <s v="Rs.100"/>
    <n v="1"/>
    <n v="100"/>
  </r>
  <r>
    <n v="18382348"/>
    <x v="5131"/>
    <n v="1"/>
    <x v="0"/>
    <s v="Noida"/>
    <s v="A-3, Sector 66, Near Sector 65, Noida"/>
    <x v="0"/>
    <s v="Indian Rupees(Rs.)"/>
    <x v="0"/>
    <x v="0"/>
    <x v="1"/>
    <n v="0"/>
    <x v="14"/>
    <x v="0"/>
    <x v="8"/>
    <n v="6"/>
    <n v="12"/>
    <d v="2015-06-12T00:00:00"/>
    <s v="Rs.550"/>
    <n v="1"/>
    <n v="550"/>
  </r>
  <r>
    <n v="18430582"/>
    <x v="5132"/>
    <n v="1"/>
    <x v="0"/>
    <s v="Noida"/>
    <s v="BH-39, Sector 72, Noida"/>
    <x v="21"/>
    <s v="Indian Rupees(Rs.)"/>
    <x v="0"/>
    <x v="0"/>
    <x v="0"/>
    <n v="0"/>
    <x v="0"/>
    <x v="0"/>
    <x v="7"/>
    <n v="6"/>
    <n v="22"/>
    <d v="2017-06-22T00:00:00"/>
    <s v="Rs.300"/>
    <n v="1"/>
    <n v="300"/>
  </r>
  <r>
    <n v="18499472"/>
    <x v="5133"/>
    <n v="1"/>
    <x v="0"/>
    <s v="Noida"/>
    <s v="Shop 30, Amarpali Princely Estate, Sector 76, Near Sector 72, Noida"/>
    <x v="0"/>
    <s v="Indian Rupees(Rs.)"/>
    <x v="0"/>
    <x v="0"/>
    <x v="1"/>
    <n v="0"/>
    <x v="9"/>
    <x v="0"/>
    <x v="1"/>
    <n v="6"/>
    <n v="7"/>
    <d v="2016-06-07T00:00:00"/>
    <s v="Rs.500"/>
    <n v="1"/>
    <n v="500"/>
  </r>
  <r>
    <n v="18486858"/>
    <x v="5134"/>
    <n v="1"/>
    <x v="0"/>
    <s v="Noida"/>
    <s v="Spice World Mall, Sector 25, Noida"/>
    <x v="19"/>
    <s v="Indian Rupees(Rs.)"/>
    <x v="0"/>
    <x v="0"/>
    <x v="0"/>
    <n v="0"/>
    <x v="0"/>
    <x v="0"/>
    <x v="3"/>
    <n v="6"/>
    <n v="4"/>
    <d v="2011-06-04T00:00:00"/>
    <s v="Rs.300"/>
    <n v="1"/>
    <n v="300"/>
  </r>
  <r>
    <n v="18291236"/>
    <x v="5135"/>
    <n v="1"/>
    <x v="0"/>
    <s v="Noida"/>
    <s v="Golf Course, Noida"/>
    <x v="0"/>
    <s v="Indian Rupees(Rs.)"/>
    <x v="0"/>
    <x v="0"/>
    <x v="1"/>
    <n v="0"/>
    <x v="9"/>
    <x v="0"/>
    <x v="6"/>
    <n v="5"/>
    <n v="9"/>
    <d v="2010-05-09T00:00:00"/>
    <s v="Rs.500"/>
    <n v="1"/>
    <n v="500"/>
  </r>
  <r>
    <n v="18383456"/>
    <x v="310"/>
    <n v="1"/>
    <x v="0"/>
    <s v="Noida"/>
    <s v="GF-29, Parsvnath Bibhav Plaza, Alpha 1, Greater Noida, Noida"/>
    <x v="61"/>
    <s v="Indian Rupees(Rs.)"/>
    <x v="0"/>
    <x v="1"/>
    <x v="0"/>
    <n v="0"/>
    <x v="2"/>
    <x v="0"/>
    <x v="0"/>
    <n v="5"/>
    <n v="11"/>
    <d v="2013-05-11T00:00:00"/>
    <s v="Rs.400"/>
    <n v="1"/>
    <n v="400"/>
  </r>
  <r>
    <n v="18356045"/>
    <x v="2094"/>
    <n v="1"/>
    <x v="0"/>
    <s v="Noida"/>
    <s v="B-2, Sector 10, Noida"/>
    <x v="0"/>
    <s v="Indian Rupees(Rs.)"/>
    <x v="0"/>
    <x v="0"/>
    <x v="0"/>
    <n v="0"/>
    <x v="1"/>
    <x v="0"/>
    <x v="0"/>
    <n v="5"/>
    <n v="9"/>
    <d v="2013-05-09T00:00:00"/>
    <s v="Rs.200"/>
    <n v="1"/>
    <n v="200"/>
  </r>
  <r>
    <n v="18485826"/>
    <x v="5136"/>
    <n v="1"/>
    <x v="0"/>
    <s v="Noida"/>
    <s v="Z Block, Sector 12, Noida"/>
    <x v="45"/>
    <s v="Indian Rupees(Rs.)"/>
    <x v="0"/>
    <x v="0"/>
    <x v="0"/>
    <n v="0"/>
    <x v="1"/>
    <x v="0"/>
    <x v="7"/>
    <n v="5"/>
    <n v="10"/>
    <d v="2017-05-10T00:00:00"/>
    <s v="Rs.200"/>
    <n v="1"/>
    <n v="200"/>
  </r>
  <r>
    <n v="18489823"/>
    <x v="5137"/>
    <n v="1"/>
    <x v="0"/>
    <s v="Noida"/>
    <s v="Eco Suites By Hyphen, GH 03, Adjacent Supertech Ecociti, Sector 137, Near Sector 132, Noida"/>
    <x v="1110"/>
    <s v="Indian Rupees(Rs.)"/>
    <x v="0"/>
    <x v="0"/>
    <x v="0"/>
    <n v="0"/>
    <x v="7"/>
    <x v="0"/>
    <x v="7"/>
    <n v="5"/>
    <n v="17"/>
    <d v="2017-05-17T00:00:00"/>
    <s v="Rs.350"/>
    <n v="1"/>
    <n v="350"/>
  </r>
  <r>
    <n v="18358662"/>
    <x v="1957"/>
    <n v="1"/>
    <x v="0"/>
    <s v="Noida"/>
    <s v="Jaypee Hospital, Wish Town, Gautam Buddha Nagar, Sector 128, Near Sector 132, Noida"/>
    <x v="7"/>
    <s v="Indian Rupees(Rs.)"/>
    <x v="0"/>
    <x v="0"/>
    <x v="1"/>
    <n v="0"/>
    <x v="12"/>
    <x v="0"/>
    <x v="4"/>
    <n v="5"/>
    <n v="23"/>
    <d v="2014-05-23T00:00:00"/>
    <s v="Rs.600"/>
    <n v="1"/>
    <n v="600"/>
  </r>
  <r>
    <n v="18432201"/>
    <x v="5138"/>
    <n v="1"/>
    <x v="0"/>
    <s v="Noida"/>
    <s v="B Block Market, Sector 15, Noida"/>
    <x v="5"/>
    <s v="Indian Rupees(Rs.)"/>
    <x v="0"/>
    <x v="0"/>
    <x v="0"/>
    <n v="0"/>
    <x v="6"/>
    <x v="0"/>
    <x v="3"/>
    <n v="5"/>
    <n v="21"/>
    <d v="2011-05-21T00:00:00"/>
    <s v="Rs.250"/>
    <n v="1"/>
    <n v="250"/>
  </r>
  <r>
    <n v="18441760"/>
    <x v="5139"/>
    <n v="1"/>
    <x v="0"/>
    <s v="Noida"/>
    <s v="Near Wine Shop, Main Road, Sector 22, Noida"/>
    <x v="315"/>
    <s v="Indian Rupees(Rs.)"/>
    <x v="0"/>
    <x v="0"/>
    <x v="1"/>
    <n v="0"/>
    <x v="9"/>
    <x v="0"/>
    <x v="2"/>
    <n v="5"/>
    <n v="25"/>
    <d v="2018-05-25T00:00:00"/>
    <s v="Rs.500"/>
    <n v="1"/>
    <n v="500"/>
  </r>
  <r>
    <n v="18430884"/>
    <x v="5140"/>
    <n v="1"/>
    <x v="0"/>
    <s v="Noida"/>
    <s v="Near HP Petrol Pump, Main Dadri Road, Sector 41, Noida"/>
    <x v="0"/>
    <s v="Indian Rupees(Rs.)"/>
    <x v="0"/>
    <x v="0"/>
    <x v="1"/>
    <n v="0"/>
    <x v="13"/>
    <x v="0"/>
    <x v="1"/>
    <n v="5"/>
    <n v="18"/>
    <d v="2016-05-18T00:00:00"/>
    <s v="Rs.800"/>
    <n v="1"/>
    <n v="800"/>
  </r>
  <r>
    <n v="18432236"/>
    <x v="5141"/>
    <n v="1"/>
    <x v="0"/>
    <s v="Noida"/>
    <s v="Choudhary Fateh Singh Market, Opposite Amarpali Sapphire, Sector 45, Noida"/>
    <x v="25"/>
    <s v="Indian Rupees(Rs.)"/>
    <x v="0"/>
    <x v="0"/>
    <x v="0"/>
    <n v="0"/>
    <x v="11"/>
    <x v="0"/>
    <x v="8"/>
    <n v="5"/>
    <n v="11"/>
    <d v="2015-05-11T00:00:00"/>
    <s v="Rs.450"/>
    <n v="1"/>
    <n v="450"/>
  </r>
  <r>
    <n v="18273432"/>
    <x v="5142"/>
    <n v="1"/>
    <x v="0"/>
    <s v="Noida"/>
    <s v="408, Mahagun Maestro, Block F-21-A, Sector 50, Noida"/>
    <x v="21"/>
    <s v="Indian Rupees(Rs.)"/>
    <x v="0"/>
    <x v="0"/>
    <x v="0"/>
    <n v="0"/>
    <x v="0"/>
    <x v="0"/>
    <x v="6"/>
    <n v="5"/>
    <n v="20"/>
    <d v="2010-05-20T00:00:00"/>
    <s v="Rs.300"/>
    <n v="1"/>
    <n v="300"/>
  </r>
  <r>
    <n v="18435795"/>
    <x v="5143"/>
    <n v="1"/>
    <x v="0"/>
    <s v="Noida"/>
    <s v="Ashirwad Complex, Sector 53, Noida"/>
    <x v="19"/>
    <s v="Indian Rupees(Rs.)"/>
    <x v="0"/>
    <x v="0"/>
    <x v="0"/>
    <n v="0"/>
    <x v="5"/>
    <x v="0"/>
    <x v="8"/>
    <n v="5"/>
    <n v="2"/>
    <d v="2015-05-02T00:00:00"/>
    <s v="Rs.50"/>
    <n v="1"/>
    <n v="50"/>
  </r>
  <r>
    <n v="18347548"/>
    <x v="5144"/>
    <n v="1"/>
    <x v="0"/>
    <s v="Noida"/>
    <s v="Plot 16-A, Hotel Green View Palace, Near Indus Valley School, Sector 62, Noida"/>
    <x v="29"/>
    <s v="Indian Rupees(Rs.)"/>
    <x v="0"/>
    <x v="0"/>
    <x v="1"/>
    <n v="0"/>
    <x v="10"/>
    <x v="0"/>
    <x v="2"/>
    <n v="5"/>
    <n v="24"/>
    <d v="2018-05-24T00:00:00"/>
    <s v="Rs.700"/>
    <n v="1"/>
    <n v="700"/>
  </r>
  <r>
    <n v="310775"/>
    <x v="5145"/>
    <n v="1"/>
    <x v="0"/>
    <s v="Noida"/>
    <s v="C-25, Opposite Stellar IT Park, Sector 62, Noida"/>
    <x v="19"/>
    <s v="Indian Rupees(Rs.)"/>
    <x v="0"/>
    <x v="0"/>
    <x v="0"/>
    <n v="0"/>
    <x v="2"/>
    <x v="0"/>
    <x v="2"/>
    <n v="5"/>
    <n v="17"/>
    <d v="2018-05-17T00:00:00"/>
    <s v="Rs.400"/>
    <n v="1"/>
    <n v="400"/>
  </r>
  <r>
    <n v="18372662"/>
    <x v="5146"/>
    <n v="1"/>
    <x v="0"/>
    <s v="Noida"/>
    <s v="Shop 11, JM Orchid, Sector 76, Near Sector 72, Noida"/>
    <x v="25"/>
    <s v="Indian Rupees(Rs.)"/>
    <x v="0"/>
    <x v="0"/>
    <x v="1"/>
    <n v="0"/>
    <x v="9"/>
    <x v="0"/>
    <x v="0"/>
    <n v="5"/>
    <n v="23"/>
    <d v="2013-05-23T00:00:00"/>
    <s v="Rs.500"/>
    <n v="1"/>
    <n v="500"/>
  </r>
  <r>
    <n v="18494319"/>
    <x v="5147"/>
    <n v="1"/>
    <x v="0"/>
    <s v="Noida"/>
    <s v="Civitech Sampriti Central, Sector 77, Near Sector 72, Noida"/>
    <x v="23"/>
    <s v="Indian Rupees(Rs.)"/>
    <x v="0"/>
    <x v="0"/>
    <x v="0"/>
    <n v="0"/>
    <x v="2"/>
    <x v="0"/>
    <x v="3"/>
    <n v="5"/>
    <n v="7"/>
    <d v="2011-05-07T00:00:00"/>
    <s v="Rs.400"/>
    <n v="1"/>
    <n v="400"/>
  </r>
  <r>
    <n v="18254559"/>
    <x v="5148"/>
    <n v="1"/>
    <x v="0"/>
    <s v="Noida"/>
    <s v="Shop 1, Tulip Mall, Near HDFC Bank, Sector 48, Noida"/>
    <x v="3"/>
    <s v="Indian Rupees(Rs.)"/>
    <x v="0"/>
    <x v="0"/>
    <x v="1"/>
    <n v="0"/>
    <x v="9"/>
    <x v="0"/>
    <x v="7"/>
    <n v="5"/>
    <n v="17"/>
    <d v="2017-05-17T00:00:00"/>
    <s v="Rs.500"/>
    <n v="1"/>
    <n v="500"/>
  </r>
  <r>
    <n v="18424872"/>
    <x v="2628"/>
    <n v="1"/>
    <x v="0"/>
    <s v="Noida"/>
    <s v="Shop 160, Gardens Galleria, Sector 38, Noida"/>
    <x v="81"/>
    <s v="Indian Rupees(Rs.)"/>
    <x v="0"/>
    <x v="0"/>
    <x v="0"/>
    <n v="0"/>
    <x v="0"/>
    <x v="0"/>
    <x v="2"/>
    <n v="4"/>
    <n v="19"/>
    <d v="2018-04-19T00:00:00"/>
    <s v="Rs.300"/>
    <n v="1"/>
    <n v="300"/>
  </r>
  <r>
    <n v="18382347"/>
    <x v="5149"/>
    <n v="1"/>
    <x v="0"/>
    <s v="Noida"/>
    <s v="C-28/29, Food Court, Tower B, Logix Cyber Park, Sector 62, Noida"/>
    <x v="12"/>
    <s v="Indian Rupees(Rs.)"/>
    <x v="0"/>
    <x v="0"/>
    <x v="0"/>
    <n v="0"/>
    <x v="3"/>
    <x v="0"/>
    <x v="1"/>
    <n v="4"/>
    <n v="9"/>
    <d v="2016-04-09T00:00:00"/>
    <s v="Rs.100"/>
    <n v="1"/>
    <n v="100"/>
  </r>
  <r>
    <n v="18310503"/>
    <x v="5150"/>
    <n v="1"/>
    <x v="0"/>
    <s v="Noida"/>
    <s v="Shop 6, Sunshine Helios, Sector 78, Near, Sector 110, Noida"/>
    <x v="210"/>
    <s v="Indian Rupees(Rs.)"/>
    <x v="0"/>
    <x v="0"/>
    <x v="0"/>
    <n v="0"/>
    <x v="2"/>
    <x v="0"/>
    <x v="7"/>
    <n v="4"/>
    <n v="28"/>
    <d v="2017-04-28T00:00:00"/>
    <s v="Rs.400"/>
    <n v="1"/>
    <n v="400"/>
  </r>
  <r>
    <n v="18432025"/>
    <x v="5151"/>
    <n v="1"/>
    <x v="0"/>
    <s v="Noida"/>
    <s v="Global Metro Complex, Botanical Garden Metro Station, Sector 38, Noida"/>
    <x v="19"/>
    <s v="Indian Rupees(Rs.)"/>
    <x v="0"/>
    <x v="0"/>
    <x v="0"/>
    <n v="0"/>
    <x v="6"/>
    <x v="0"/>
    <x v="6"/>
    <n v="4"/>
    <n v="22"/>
    <d v="2010-04-22T00:00:00"/>
    <s v="Rs.250"/>
    <n v="1"/>
    <n v="250"/>
  </r>
  <r>
    <n v="18481291"/>
    <x v="5088"/>
    <n v="1"/>
    <x v="0"/>
    <s v="Noida"/>
    <s v="Shop 23, VDS Market, Sector 51, Noida"/>
    <x v="3"/>
    <s v="Indian Rupees(Rs.)"/>
    <x v="0"/>
    <x v="1"/>
    <x v="1"/>
    <n v="0"/>
    <x v="9"/>
    <x v="0"/>
    <x v="5"/>
    <n v="4"/>
    <n v="12"/>
    <d v="2012-04-12T00:00:00"/>
    <s v="Rs.500"/>
    <n v="1"/>
    <n v="500"/>
  </r>
  <r>
    <n v="18435805"/>
    <x v="5152"/>
    <n v="1"/>
    <x v="0"/>
    <s v="Noida"/>
    <s v="E-4/7, Sector 56, Noida"/>
    <x v="64"/>
    <s v="Indian Rupees(Rs.)"/>
    <x v="0"/>
    <x v="0"/>
    <x v="0"/>
    <n v="0"/>
    <x v="1"/>
    <x v="0"/>
    <x v="0"/>
    <n v="4"/>
    <n v="22"/>
    <d v="2013-04-22T00:00:00"/>
    <s v="Rs.200"/>
    <n v="1"/>
    <n v="200"/>
  </r>
  <r>
    <n v="18344518"/>
    <x v="5153"/>
    <n v="1"/>
    <x v="0"/>
    <s v="Noida"/>
    <s v="NH-24, Lok Priya Vihar, Khoda Colony, Sector 62-A, Near, Sector 62, Noida"/>
    <x v="23"/>
    <s v="Indian Rupees(Rs.)"/>
    <x v="0"/>
    <x v="0"/>
    <x v="0"/>
    <n v="0"/>
    <x v="3"/>
    <x v="0"/>
    <x v="6"/>
    <n v="4"/>
    <n v="21"/>
    <d v="2010-04-21T00:00:00"/>
    <s v="Rs.100"/>
    <n v="1"/>
    <n v="100"/>
  </r>
  <r>
    <n v="18381667"/>
    <x v="5154"/>
    <n v="1"/>
    <x v="0"/>
    <s v="Noida"/>
    <s v="Opposite Samsung Tower Building, Near Stellar IT Park, Sector 62, Noida"/>
    <x v="25"/>
    <s v="Indian Rupees(Rs.)"/>
    <x v="0"/>
    <x v="0"/>
    <x v="0"/>
    <n v="0"/>
    <x v="7"/>
    <x v="0"/>
    <x v="7"/>
    <n v="4"/>
    <n v="9"/>
    <d v="2017-04-09T00:00:00"/>
    <s v="Rs.350"/>
    <n v="1"/>
    <n v="350"/>
  </r>
  <r>
    <n v="18424868"/>
    <x v="5155"/>
    <n v="1"/>
    <x v="0"/>
    <s v="Noida"/>
    <s v="E-214, First Floor, Sector 63, Noida"/>
    <x v="0"/>
    <s v="Indian Rupees(Rs.)"/>
    <x v="0"/>
    <x v="0"/>
    <x v="0"/>
    <n v="0"/>
    <x v="6"/>
    <x v="0"/>
    <x v="3"/>
    <n v="4"/>
    <n v="8"/>
    <d v="2011-04-08T00:00:00"/>
    <s v="Rs.250"/>
    <n v="1"/>
    <n v="250"/>
  </r>
  <r>
    <n v="18394367"/>
    <x v="5156"/>
    <n v="1"/>
    <x v="0"/>
    <s v="Noida"/>
    <s v="Amrapali Zodiac Market, Sector 120, Near, Sector 72, Noida"/>
    <x v="0"/>
    <s v="Indian Rupees(Rs.)"/>
    <x v="0"/>
    <x v="0"/>
    <x v="0"/>
    <n v="0"/>
    <x v="11"/>
    <x v="0"/>
    <x v="7"/>
    <n v="4"/>
    <n v="9"/>
    <d v="2017-04-09T00:00:00"/>
    <s v="Rs.450"/>
    <n v="1"/>
    <n v="450"/>
  </r>
  <r>
    <n v="18428504"/>
    <x v="5157"/>
    <n v="1"/>
    <x v="0"/>
    <s v="Noida"/>
    <s v="320-A, 3rd Floor, The Great India Place Mall, Sector 38, Noida"/>
    <x v="1111"/>
    <s v="Indian Rupees(Rs.)"/>
    <x v="1"/>
    <x v="0"/>
    <x v="2"/>
    <n v="0"/>
    <x v="15"/>
    <x v="0"/>
    <x v="4"/>
    <n v="4"/>
    <n v="13"/>
    <d v="2014-04-13T00:00:00"/>
    <s v="Rs.1000"/>
    <n v="1"/>
    <n v="1000"/>
  </r>
  <r>
    <n v="18416753"/>
    <x v="255"/>
    <n v="1"/>
    <x v="0"/>
    <s v="Noida"/>
    <s v="2nd Floor, Logix City Center Mall, Sector 32, Near Sector 34, Noida"/>
    <x v="121"/>
    <s v="Indian Rupees(Rs.)"/>
    <x v="0"/>
    <x v="0"/>
    <x v="0"/>
    <n v="0"/>
    <x v="0"/>
    <x v="0"/>
    <x v="3"/>
    <n v="3"/>
    <n v="8"/>
    <d v="2011-03-08T00:00:00"/>
    <s v="Rs.300"/>
    <n v="1"/>
    <n v="300"/>
  </r>
  <r>
    <n v="18371430"/>
    <x v="5158"/>
    <n v="1"/>
    <x v="0"/>
    <s v="Noida"/>
    <s v="301, The Gaming Vegas, Logix City Center, Sector 32, Near Sector 34, Noida"/>
    <x v="12"/>
    <s v="Indian Rupees(Rs.)"/>
    <x v="0"/>
    <x v="0"/>
    <x v="0"/>
    <n v="0"/>
    <x v="2"/>
    <x v="0"/>
    <x v="7"/>
    <n v="3"/>
    <n v="2"/>
    <d v="2017-03-02T00:00:00"/>
    <s v="Rs.400"/>
    <n v="1"/>
    <n v="400"/>
  </r>
  <r>
    <n v="18348609"/>
    <x v="5159"/>
    <n v="1"/>
    <x v="0"/>
    <s v="Noida"/>
    <s v="D 51, Sector 105, Near Sector 110, Noida"/>
    <x v="12"/>
    <s v="Indian Rupees(Rs.)"/>
    <x v="0"/>
    <x v="0"/>
    <x v="0"/>
    <n v="0"/>
    <x v="1"/>
    <x v="0"/>
    <x v="8"/>
    <n v="3"/>
    <n v="19"/>
    <d v="2015-03-19T00:00:00"/>
    <s v="Rs.200"/>
    <n v="1"/>
    <n v="200"/>
  </r>
  <r>
    <n v="18424175"/>
    <x v="5160"/>
    <n v="1"/>
    <x v="0"/>
    <s v="Noida"/>
    <s v="A 2/22, Main Market, Sector 110, Noida"/>
    <x v="57"/>
    <s v="Indian Rupees(Rs.)"/>
    <x v="0"/>
    <x v="0"/>
    <x v="0"/>
    <n v="0"/>
    <x v="3"/>
    <x v="0"/>
    <x v="5"/>
    <n v="3"/>
    <n v="18"/>
    <d v="2012-03-18T00:00:00"/>
    <s v="Rs.100"/>
    <n v="1"/>
    <n v="100"/>
  </r>
  <r>
    <n v="18383448"/>
    <x v="5161"/>
    <n v="1"/>
    <x v="0"/>
    <s v="Noida"/>
    <s v="E 20-21, Sabji Mandi Market, Behind Sub Mall, Sector 27, Noida"/>
    <x v="0"/>
    <s v="Indian Rupees(Rs.)"/>
    <x v="0"/>
    <x v="0"/>
    <x v="0"/>
    <n v="0"/>
    <x v="0"/>
    <x v="0"/>
    <x v="4"/>
    <n v="3"/>
    <n v="6"/>
    <d v="2014-03-06T00:00:00"/>
    <s v="Rs.300"/>
    <n v="1"/>
    <n v="300"/>
  </r>
  <r>
    <n v="18396192"/>
    <x v="5162"/>
    <n v="1"/>
    <x v="0"/>
    <s v="Noida"/>
    <s v="1264, 3rd Floor, Sector 29, Noida"/>
    <x v="22"/>
    <s v="Indian Rupees(Rs.)"/>
    <x v="0"/>
    <x v="0"/>
    <x v="0"/>
    <n v="0"/>
    <x v="1"/>
    <x v="0"/>
    <x v="4"/>
    <n v="3"/>
    <n v="19"/>
    <d v="2014-03-19T00:00:00"/>
    <s v="Rs.200"/>
    <n v="1"/>
    <n v="200"/>
  </r>
  <r>
    <n v="18440395"/>
    <x v="5163"/>
    <n v="1"/>
    <x v="0"/>
    <s v="Noida"/>
    <s v="Food Court, Logix City Centre, Sector 32, Near, Sector 34, Noida"/>
    <x v="12"/>
    <s v="Indian Rupees(Rs.)"/>
    <x v="0"/>
    <x v="0"/>
    <x v="1"/>
    <n v="0"/>
    <x v="9"/>
    <x v="0"/>
    <x v="4"/>
    <n v="3"/>
    <n v="25"/>
    <d v="2014-03-25T00:00:00"/>
    <s v="Rs.500"/>
    <n v="1"/>
    <n v="500"/>
  </r>
  <r>
    <n v="18265399"/>
    <x v="5164"/>
    <n v="1"/>
    <x v="0"/>
    <s v="Noida"/>
    <s v="Third Floor, Food Court, Sector 38, Noida"/>
    <x v="44"/>
    <s v="Indian Rupees(Rs.)"/>
    <x v="0"/>
    <x v="0"/>
    <x v="0"/>
    <n v="0"/>
    <x v="0"/>
    <x v="0"/>
    <x v="6"/>
    <n v="3"/>
    <n v="28"/>
    <d v="2010-03-28T00:00:00"/>
    <s v="Rs.300"/>
    <n v="1"/>
    <n v="300"/>
  </r>
  <r>
    <n v="18383529"/>
    <x v="2699"/>
    <n v="1"/>
    <x v="0"/>
    <s v="Noida"/>
    <s v="19, C 19/98, C Block Market, Sector 41, Noida"/>
    <x v="81"/>
    <s v="Indian Rupees(Rs.)"/>
    <x v="0"/>
    <x v="0"/>
    <x v="0"/>
    <n v="0"/>
    <x v="2"/>
    <x v="0"/>
    <x v="1"/>
    <n v="3"/>
    <n v="25"/>
    <d v="2016-03-25T00:00:00"/>
    <s v="Rs.400"/>
    <n v="1"/>
    <n v="400"/>
  </r>
  <r>
    <n v="18478971"/>
    <x v="5165"/>
    <n v="1"/>
    <x v="0"/>
    <s v="Noida"/>
    <s v="Opposite Shani Mandir, Aghapur Villlage, Sector 41, Noida"/>
    <x v="3"/>
    <s v="Indian Rupees(Rs.)"/>
    <x v="0"/>
    <x v="0"/>
    <x v="0"/>
    <n v="0"/>
    <x v="0"/>
    <x v="0"/>
    <x v="8"/>
    <n v="3"/>
    <n v="3"/>
    <d v="2015-03-03T00:00:00"/>
    <s v="Rs.300"/>
    <n v="1"/>
    <n v="300"/>
  </r>
  <r>
    <n v="18426112"/>
    <x v="5166"/>
    <n v="1"/>
    <x v="0"/>
    <s v="Noida"/>
    <s v="A 109, Sector 47, Noida"/>
    <x v="0"/>
    <s v="Indian Rupees(Rs.)"/>
    <x v="0"/>
    <x v="0"/>
    <x v="0"/>
    <n v="0"/>
    <x v="1"/>
    <x v="0"/>
    <x v="0"/>
    <n v="3"/>
    <n v="25"/>
    <d v="2013-03-25T00:00:00"/>
    <s v="Rs.200"/>
    <n v="1"/>
    <n v="200"/>
  </r>
  <r>
    <n v="18419113"/>
    <x v="5167"/>
    <n v="1"/>
    <x v="0"/>
    <s v="Noida"/>
    <s v="Hindon Vihar, Sector 49, Noida_x000a_Opp. Dominos and ICICI BANK Sector 48"/>
    <x v="68"/>
    <s v="Indian Rupees(Rs.)"/>
    <x v="0"/>
    <x v="0"/>
    <x v="0"/>
    <n v="0"/>
    <x v="0"/>
    <x v="0"/>
    <x v="6"/>
    <n v="3"/>
    <n v="14"/>
    <d v="2010-03-14T00:00:00"/>
    <s v="Rs.300"/>
    <n v="1"/>
    <n v="300"/>
  </r>
  <r>
    <n v="18346998"/>
    <x v="5132"/>
    <n v="1"/>
    <x v="0"/>
    <s v="Noida"/>
    <s v="Mamura, Sector 53, Noida"/>
    <x v="21"/>
    <s v="Indian Rupees(Rs.)"/>
    <x v="0"/>
    <x v="0"/>
    <x v="0"/>
    <n v="0"/>
    <x v="0"/>
    <x v="0"/>
    <x v="5"/>
    <n v="3"/>
    <n v="26"/>
    <d v="2012-03-26T00:00:00"/>
    <s v="Rs.300"/>
    <n v="1"/>
    <n v="300"/>
  </r>
  <r>
    <n v="304502"/>
    <x v="5168"/>
    <n v="1"/>
    <x v="0"/>
    <s v="Noida"/>
    <s v="Labour Chowk, Sector 58, Noida"/>
    <x v="0"/>
    <s v="Indian Rupees(Rs.)"/>
    <x v="0"/>
    <x v="0"/>
    <x v="0"/>
    <n v="0"/>
    <x v="3"/>
    <x v="0"/>
    <x v="6"/>
    <n v="3"/>
    <n v="16"/>
    <d v="2010-03-16T00:00:00"/>
    <s v="Rs.100"/>
    <n v="1"/>
    <n v="100"/>
  </r>
  <r>
    <n v="18424195"/>
    <x v="5169"/>
    <n v="1"/>
    <x v="0"/>
    <s v="Noida"/>
    <s v="Near Hotel Ascent, Main Road, Sector 62, Noida"/>
    <x v="0"/>
    <s v="Indian Rupees(Rs.)"/>
    <x v="0"/>
    <x v="0"/>
    <x v="0"/>
    <n v="0"/>
    <x v="1"/>
    <x v="0"/>
    <x v="4"/>
    <n v="3"/>
    <n v="3"/>
    <d v="2014-03-03T00:00:00"/>
    <s v="Rs.200"/>
    <n v="1"/>
    <n v="200"/>
  </r>
  <r>
    <n v="18409211"/>
    <x v="543"/>
    <n v="1"/>
    <x v="0"/>
    <s v="Noida"/>
    <s v="M/S Padam Petrolium, Indian Oil Petrol Pump, Plot PP1, Sector 63, Noida"/>
    <x v="101"/>
    <s v="Indian Rupees(Rs.)"/>
    <x v="0"/>
    <x v="0"/>
    <x v="0"/>
    <n v="0"/>
    <x v="0"/>
    <x v="0"/>
    <x v="3"/>
    <n v="3"/>
    <n v="21"/>
    <d v="2011-03-21T00:00:00"/>
    <s v="Rs.300"/>
    <n v="1"/>
    <n v="300"/>
  </r>
  <r>
    <n v="18490967"/>
    <x v="5170"/>
    <n v="1"/>
    <x v="0"/>
    <s v="Noida"/>
    <s v="Bs-10, Sector 70, Near Sector 70, Noida"/>
    <x v="25"/>
    <s v="Indian Rupees(Rs.)"/>
    <x v="0"/>
    <x v="0"/>
    <x v="0"/>
    <n v="0"/>
    <x v="2"/>
    <x v="0"/>
    <x v="6"/>
    <n v="3"/>
    <n v="11"/>
    <d v="2010-03-11T00:00:00"/>
    <s v="Rs.400"/>
    <n v="1"/>
    <n v="400"/>
  </r>
  <r>
    <n v="18439544"/>
    <x v="2247"/>
    <n v="1"/>
    <x v="0"/>
    <s v="Noida"/>
    <s v="Shop 4, Near Orange Pie Hotel, Main Road, Sector 66/67, Near Sector 71, Noida"/>
    <x v="0"/>
    <s v="Indian Rupees(Rs.)"/>
    <x v="0"/>
    <x v="0"/>
    <x v="1"/>
    <n v="0"/>
    <x v="9"/>
    <x v="0"/>
    <x v="3"/>
    <n v="3"/>
    <n v="25"/>
    <d v="2011-03-25T00:00:00"/>
    <s v="Rs.500"/>
    <n v="1"/>
    <n v="500"/>
  </r>
  <r>
    <n v="18442657"/>
    <x v="5171"/>
    <n v="1"/>
    <x v="0"/>
    <s v="Noida"/>
    <s v="Sector 122, Near, Sector 72, Noida"/>
    <x v="1112"/>
    <s v="Indian Rupees(Rs.)"/>
    <x v="0"/>
    <x v="0"/>
    <x v="1"/>
    <n v="0"/>
    <x v="9"/>
    <x v="0"/>
    <x v="8"/>
    <n v="3"/>
    <n v="28"/>
    <d v="2015-03-28T00:00:00"/>
    <s v="Rs.500"/>
    <n v="1"/>
    <n v="500"/>
  </r>
  <r>
    <n v="18439721"/>
    <x v="5172"/>
    <n v="1"/>
    <x v="0"/>
    <s v="Noida"/>
    <s v="Inside Big Bazaar, The Great India Place, Sector 38 A, Sector 38, Noida"/>
    <x v="1113"/>
    <s v="Indian Rupees(Rs.)"/>
    <x v="0"/>
    <x v="0"/>
    <x v="0"/>
    <n v="0"/>
    <x v="1"/>
    <x v="0"/>
    <x v="3"/>
    <n v="3"/>
    <n v="20"/>
    <d v="2011-03-20T00:00:00"/>
    <s v="Rs.200"/>
    <n v="1"/>
    <n v="200"/>
  </r>
  <r>
    <n v="18445740"/>
    <x v="5173"/>
    <n v="1"/>
    <x v="0"/>
    <s v="Noida"/>
    <s v="Shop GF-17, Block B, Omaxe NRI City Center, Omega II, Greater Noida, Noida"/>
    <x v="22"/>
    <s v="Indian Rupees(Rs.)"/>
    <x v="0"/>
    <x v="0"/>
    <x v="0"/>
    <n v="0"/>
    <x v="6"/>
    <x v="0"/>
    <x v="1"/>
    <n v="2"/>
    <n v="4"/>
    <d v="2016-02-04T00:00:00"/>
    <s v="Rs.250"/>
    <n v="1"/>
    <n v="250"/>
  </r>
  <r>
    <n v="760"/>
    <x v="5174"/>
    <n v="1"/>
    <x v="0"/>
    <s v="New Delhi"/>
    <s v="50, Moets Restaurant Complex, Defence Colony, New Delhi"/>
    <x v="27"/>
    <s v="Indian Rupees(Rs.)"/>
    <x v="1"/>
    <x v="1"/>
    <x v="3"/>
    <n v="354"/>
    <x v="76"/>
    <x v="5"/>
    <x v="0"/>
    <n v="2"/>
    <n v="15"/>
    <d v="2013-02-15T00:00:00"/>
    <s v="Rs.2000"/>
    <n v="1"/>
    <n v="2000"/>
  </r>
  <r>
    <n v="18322648"/>
    <x v="5175"/>
    <n v="1"/>
    <x v="0"/>
    <s v="Noida"/>
    <s v="B-109, 2nd Floor, Sector 10, Noida"/>
    <x v="22"/>
    <s v="Indian Rupees(Rs.)"/>
    <x v="0"/>
    <x v="0"/>
    <x v="0"/>
    <n v="0"/>
    <x v="1"/>
    <x v="0"/>
    <x v="3"/>
    <n v="2"/>
    <n v="14"/>
    <d v="2011-02-14T00:00:00"/>
    <s v="Rs.200"/>
    <n v="1"/>
    <n v="200"/>
  </r>
  <r>
    <n v="18424173"/>
    <x v="5176"/>
    <n v="1"/>
    <x v="0"/>
    <s v="Noida"/>
    <s v="Main Market, Near ICICI Bank, Sector 110, Noida"/>
    <x v="14"/>
    <s v="Indian Rupees(Rs.)"/>
    <x v="0"/>
    <x v="0"/>
    <x v="0"/>
    <n v="0"/>
    <x v="1"/>
    <x v="0"/>
    <x v="8"/>
    <n v="2"/>
    <n v="28"/>
    <d v="2015-02-28T00:00:00"/>
    <s v="Rs.200"/>
    <n v="1"/>
    <n v="200"/>
  </r>
  <r>
    <n v="18440413"/>
    <x v="5177"/>
    <n v="1"/>
    <x v="0"/>
    <s v="Noida"/>
    <s v="Opposite HCL, Near Amity University, Sector 125, Noida"/>
    <x v="38"/>
    <s v="Indian Rupees(Rs.)"/>
    <x v="0"/>
    <x v="0"/>
    <x v="0"/>
    <n v="0"/>
    <x v="1"/>
    <x v="0"/>
    <x v="1"/>
    <n v="2"/>
    <n v="10"/>
    <d v="2016-02-10T00:00:00"/>
    <s v="Rs.200"/>
    <n v="1"/>
    <n v="200"/>
  </r>
  <r>
    <n v="18441663"/>
    <x v="326"/>
    <n v="1"/>
    <x v="0"/>
    <s v="Noida"/>
    <s v="B-36, Block A, Express Trade Tower 2, Noida-Greater Noida Expressway, Sector 132, Noida"/>
    <x v="7"/>
    <s v="Indian Rupees(Rs.)"/>
    <x v="0"/>
    <x v="0"/>
    <x v="0"/>
    <n v="0"/>
    <x v="11"/>
    <x v="0"/>
    <x v="7"/>
    <n v="2"/>
    <n v="20"/>
    <d v="2017-02-20T00:00:00"/>
    <s v="Rs.450"/>
    <n v="1"/>
    <n v="450"/>
  </r>
  <r>
    <n v="18492041"/>
    <x v="5178"/>
    <n v="1"/>
    <x v="0"/>
    <s v="Noida"/>
    <s v="Opposite Sector 12 Sabji Mandi, Sector 22, Noida"/>
    <x v="0"/>
    <s v="Indian Rupees(Rs.)"/>
    <x v="0"/>
    <x v="0"/>
    <x v="0"/>
    <n v="0"/>
    <x v="1"/>
    <x v="0"/>
    <x v="5"/>
    <n v="2"/>
    <n v="24"/>
    <d v="2012-02-24T00:00:00"/>
    <s v="Rs.200"/>
    <n v="1"/>
    <n v="200"/>
  </r>
  <r>
    <n v="18244407"/>
    <x v="5179"/>
    <n v="1"/>
    <x v="0"/>
    <s v="Noida"/>
    <s v="Shop 1, Sector 53, Noida"/>
    <x v="0"/>
    <s v="Indian Rupees(Rs.)"/>
    <x v="0"/>
    <x v="0"/>
    <x v="0"/>
    <n v="0"/>
    <x v="0"/>
    <x v="0"/>
    <x v="7"/>
    <n v="2"/>
    <n v="17"/>
    <d v="2017-02-17T00:00:00"/>
    <s v="Rs.300"/>
    <n v="1"/>
    <n v="300"/>
  </r>
  <r>
    <n v="18409196"/>
    <x v="543"/>
    <n v="1"/>
    <x v="0"/>
    <s v="Noida"/>
    <s v="M/S Jain Service Station, Indian Oil Petrol Pump, Sector 54, Near Sector 57, Noida"/>
    <x v="101"/>
    <s v="Indian Rupees(Rs.)"/>
    <x v="0"/>
    <x v="0"/>
    <x v="0"/>
    <n v="0"/>
    <x v="0"/>
    <x v="0"/>
    <x v="8"/>
    <n v="2"/>
    <n v="25"/>
    <d v="2015-02-25T00:00:00"/>
    <s v="Rs.300"/>
    <n v="1"/>
    <n v="300"/>
  </r>
  <r>
    <n v="304487"/>
    <x v="3180"/>
    <n v="1"/>
    <x v="0"/>
    <s v="Noida"/>
    <s v="Upper Ground 17, Singhal Tower, Near, Sector 58, Noida"/>
    <x v="57"/>
    <s v="Indian Rupees(Rs.)"/>
    <x v="0"/>
    <x v="0"/>
    <x v="0"/>
    <n v="0"/>
    <x v="4"/>
    <x v="0"/>
    <x v="3"/>
    <n v="2"/>
    <n v="21"/>
    <d v="2011-02-21T00:00:00"/>
    <s v="Rs.150"/>
    <n v="1"/>
    <n v="150"/>
  </r>
  <r>
    <n v="18432223"/>
    <x v="5180"/>
    <n v="1"/>
    <x v="0"/>
    <s v="Noida"/>
    <s v="Shop 3, C Block, Near HCL Call Center, Sector 59, Noida"/>
    <x v="25"/>
    <s v="Indian Rupees(Rs.)"/>
    <x v="0"/>
    <x v="0"/>
    <x v="0"/>
    <n v="0"/>
    <x v="0"/>
    <x v="0"/>
    <x v="4"/>
    <n v="2"/>
    <n v="7"/>
    <d v="2014-02-07T00:00:00"/>
    <s v="Rs.300"/>
    <n v="1"/>
    <n v="300"/>
  </r>
  <r>
    <n v="18388148"/>
    <x v="5181"/>
    <n v="1"/>
    <x v="0"/>
    <s v="Noida"/>
    <s v="Sector 71, Noida"/>
    <x v="0"/>
    <s v="Indian Rupees(Rs.)"/>
    <x v="0"/>
    <x v="0"/>
    <x v="0"/>
    <n v="0"/>
    <x v="1"/>
    <x v="0"/>
    <x v="5"/>
    <n v="2"/>
    <n v="25"/>
    <d v="2012-02-25T00:00:00"/>
    <s v="Rs.200"/>
    <n v="1"/>
    <n v="200"/>
  </r>
  <r>
    <n v="18435336"/>
    <x v="5182"/>
    <n v="1"/>
    <x v="0"/>
    <s v="Noida"/>
    <s v="Shop 2, LGF Amrapali Zodiac Market, Sector 72, Noida"/>
    <x v="63"/>
    <s v="Indian Rupees(Rs.)"/>
    <x v="0"/>
    <x v="0"/>
    <x v="0"/>
    <n v="0"/>
    <x v="3"/>
    <x v="0"/>
    <x v="6"/>
    <n v="2"/>
    <n v="6"/>
    <d v="2010-02-06T00:00:00"/>
    <s v="Rs.100"/>
    <n v="1"/>
    <n v="100"/>
  </r>
  <r>
    <n v="18418232"/>
    <x v="5183"/>
    <n v="1"/>
    <x v="0"/>
    <s v="Noida"/>
    <s v="Near Amrapali Zodiac Market, Sector 72, Noida"/>
    <x v="12"/>
    <s v="Indian Rupees(Rs.)"/>
    <x v="0"/>
    <x v="0"/>
    <x v="0"/>
    <n v="0"/>
    <x v="3"/>
    <x v="0"/>
    <x v="6"/>
    <n v="2"/>
    <n v="11"/>
    <d v="2010-02-11T00:00:00"/>
    <s v="Rs.100"/>
    <n v="1"/>
    <n v="100"/>
  </r>
  <r>
    <n v="18271099"/>
    <x v="5184"/>
    <n v="1"/>
    <x v="0"/>
    <s v="Noida"/>
    <s v="Plot 2, Sector 93A, Sector 93, Noida"/>
    <x v="43"/>
    <s v="Indian Rupees(Rs.)"/>
    <x v="0"/>
    <x v="0"/>
    <x v="0"/>
    <n v="0"/>
    <x v="4"/>
    <x v="0"/>
    <x v="4"/>
    <n v="2"/>
    <n v="2"/>
    <d v="2014-02-02T00:00:00"/>
    <s v="Rs.150"/>
    <n v="1"/>
    <n v="150"/>
  </r>
  <r>
    <n v="18381647"/>
    <x v="4463"/>
    <n v="1"/>
    <x v="0"/>
    <s v="Noida"/>
    <s v="Food Court, 3rd Floor, Logix City Centre, Sector 32, Near Sector 34, Noida"/>
    <x v="61"/>
    <s v="Indian Rupees(Rs.)"/>
    <x v="0"/>
    <x v="0"/>
    <x v="0"/>
    <n v="0"/>
    <x v="1"/>
    <x v="0"/>
    <x v="4"/>
    <n v="1"/>
    <n v="16"/>
    <d v="2014-01-16T00:00:00"/>
    <s v="Rs.200"/>
    <n v="1"/>
    <n v="200"/>
  </r>
  <r>
    <n v="313415"/>
    <x v="5185"/>
    <n v="1"/>
    <x v="0"/>
    <s v="Noida"/>
    <s v="Opposite Pathway School, Sector 104, Near Sector 110, Noida"/>
    <x v="817"/>
    <s v="Indian Rupees(Rs.)"/>
    <x v="0"/>
    <x v="1"/>
    <x v="0"/>
    <n v="0"/>
    <x v="7"/>
    <x v="0"/>
    <x v="0"/>
    <n v="1"/>
    <n v="7"/>
    <d v="2013-01-07T00:00:00"/>
    <s v="Rs.350"/>
    <n v="1"/>
    <n v="350"/>
  </r>
  <r>
    <n v="18460286"/>
    <x v="5186"/>
    <n v="1"/>
    <x v="0"/>
    <s v="Noida"/>
    <s v="Near Salarpur Police Chowki, Main Dadri Road, Salarpur Bhangel, Sector 107, Near Sector 110, Noida"/>
    <x v="1114"/>
    <s v="Indian Rupees(Rs.)"/>
    <x v="0"/>
    <x v="0"/>
    <x v="1"/>
    <n v="0"/>
    <x v="9"/>
    <x v="0"/>
    <x v="0"/>
    <n v="1"/>
    <n v="1"/>
    <d v="2013-01-01T00:00:00"/>
    <s v="Rs.500"/>
    <n v="1"/>
    <n v="500"/>
  </r>
  <r>
    <n v="18441557"/>
    <x v="5187"/>
    <n v="1"/>
    <x v="0"/>
    <s v="Noida"/>
    <s v="Shop 4, Paras Tierea Commercial Complex, Sector 137, Near Sector 132, Noida"/>
    <x v="3"/>
    <s v="Indian Rupees(Rs.)"/>
    <x v="0"/>
    <x v="0"/>
    <x v="0"/>
    <n v="0"/>
    <x v="2"/>
    <x v="0"/>
    <x v="7"/>
    <n v="1"/>
    <n v="13"/>
    <d v="2017-01-13T00:00:00"/>
    <s v="Rs.400"/>
    <n v="1"/>
    <n v="400"/>
  </r>
  <r>
    <n v="18430895"/>
    <x v="5188"/>
    <n v="1"/>
    <x v="0"/>
    <s v="Noida"/>
    <s v="G 39/A, Near Axis Bank ATM, Sector 22, Noida"/>
    <x v="0"/>
    <s v="Indian Rupees(Rs.)"/>
    <x v="0"/>
    <x v="0"/>
    <x v="1"/>
    <n v="0"/>
    <x v="9"/>
    <x v="0"/>
    <x v="2"/>
    <n v="1"/>
    <n v="17"/>
    <d v="2018-01-17T00:00:00"/>
    <s v="Rs.500"/>
    <n v="1"/>
    <n v="500"/>
  </r>
  <r>
    <n v="18463959"/>
    <x v="5189"/>
    <n v="1"/>
    <x v="0"/>
    <s v="Noida"/>
    <s v="B-128, Near MMI School, Sector 26, Noida"/>
    <x v="68"/>
    <s v="Indian Rupees(Rs.)"/>
    <x v="0"/>
    <x v="0"/>
    <x v="0"/>
    <n v="0"/>
    <x v="0"/>
    <x v="0"/>
    <x v="0"/>
    <n v="1"/>
    <n v="8"/>
    <d v="2013-01-08T00:00:00"/>
    <s v="Rs.300"/>
    <n v="1"/>
    <n v="300"/>
  </r>
  <r>
    <n v="18472682"/>
    <x v="5190"/>
    <n v="1"/>
    <x v="0"/>
    <s v="Noida"/>
    <s v="Brahmputra Market, Near Juice Corner, Sector 29, Noida"/>
    <x v="2"/>
    <s v="Indian Rupees(Rs.)"/>
    <x v="0"/>
    <x v="0"/>
    <x v="0"/>
    <n v="0"/>
    <x v="0"/>
    <x v="0"/>
    <x v="6"/>
    <n v="1"/>
    <n v="16"/>
    <d v="2010-01-16T00:00:00"/>
    <s v="Rs.300"/>
    <n v="1"/>
    <n v="300"/>
  </r>
  <r>
    <n v="18478972"/>
    <x v="5191"/>
    <n v="1"/>
    <x v="0"/>
    <s v="Noida"/>
    <s v="Block A, Sector 46, Near Sector 44, Noida"/>
    <x v="42"/>
    <s v="Indian Rupees(Rs.)"/>
    <x v="0"/>
    <x v="0"/>
    <x v="0"/>
    <n v="0"/>
    <x v="6"/>
    <x v="0"/>
    <x v="0"/>
    <n v="1"/>
    <n v="26"/>
    <d v="2013-01-26T00:00:00"/>
    <s v="Rs.250"/>
    <n v="1"/>
    <n v="250"/>
  </r>
  <r>
    <n v="18381258"/>
    <x v="5192"/>
    <n v="1"/>
    <x v="0"/>
    <s v="Noida"/>
    <s v="Gali 3, Village Chhalera, Sector 44, Noida"/>
    <x v="45"/>
    <s v="Indian Rupees(Rs.)"/>
    <x v="0"/>
    <x v="0"/>
    <x v="1"/>
    <n v="0"/>
    <x v="9"/>
    <x v="0"/>
    <x v="7"/>
    <n v="1"/>
    <n v="12"/>
    <d v="2017-01-12T00:00:00"/>
    <s v="Rs.500"/>
    <n v="1"/>
    <n v="500"/>
  </r>
  <r>
    <n v="18435293"/>
    <x v="5193"/>
    <n v="1"/>
    <x v="0"/>
    <s v="Noida"/>
    <s v="Main Road, Opposite Antriksh Apartment, Sector 51, Noida"/>
    <x v="8"/>
    <s v="Indian Rupees(Rs.)"/>
    <x v="0"/>
    <x v="0"/>
    <x v="0"/>
    <n v="0"/>
    <x v="11"/>
    <x v="0"/>
    <x v="6"/>
    <n v="1"/>
    <n v="27"/>
    <d v="2010-01-27T00:00:00"/>
    <s v="Rs.450"/>
    <n v="1"/>
    <n v="450"/>
  </r>
  <r>
    <n v="18480748"/>
    <x v="5194"/>
    <n v="1"/>
    <x v="0"/>
    <s v="Noida"/>
    <s v="Sector 51, Noida"/>
    <x v="166"/>
    <s v="Indian Rupees(Rs.)"/>
    <x v="0"/>
    <x v="0"/>
    <x v="1"/>
    <n v="0"/>
    <x v="9"/>
    <x v="0"/>
    <x v="7"/>
    <n v="1"/>
    <n v="18"/>
    <d v="2017-01-18T00:00:00"/>
    <s v="Rs.500"/>
    <n v="1"/>
    <n v="500"/>
  </r>
  <r>
    <n v="18126119"/>
    <x v="5195"/>
    <n v="1"/>
    <x v="0"/>
    <s v="Noida"/>
    <s v="E 4/13, Sector 56, Noida"/>
    <x v="0"/>
    <s v="Indian Rupees(Rs.)"/>
    <x v="0"/>
    <x v="0"/>
    <x v="0"/>
    <n v="0"/>
    <x v="4"/>
    <x v="0"/>
    <x v="5"/>
    <n v="1"/>
    <n v="28"/>
    <d v="2012-01-28T00:00:00"/>
    <s v="Rs.150"/>
    <n v="1"/>
    <n v="150"/>
  </r>
  <r>
    <n v="18469955"/>
    <x v="326"/>
    <n v="1"/>
    <x v="0"/>
    <s v="Noida"/>
    <s v="Brookfield Infosapce, Sector 61, Noida"/>
    <x v="7"/>
    <s v="Indian Rupees(Rs.)"/>
    <x v="0"/>
    <x v="0"/>
    <x v="0"/>
    <n v="0"/>
    <x v="11"/>
    <x v="0"/>
    <x v="5"/>
    <n v="1"/>
    <n v="7"/>
    <d v="2012-01-07T00:00:00"/>
    <s v="Rs.450"/>
    <n v="1"/>
    <n v="450"/>
  </r>
  <r>
    <n v="18466392"/>
    <x v="5189"/>
    <n v="1"/>
    <x v="0"/>
    <s v="Noida"/>
    <s v="House 34 C, Shatabdi Vihar, Sector 61, Noida"/>
    <x v="68"/>
    <s v="Indian Rupees(Rs.)"/>
    <x v="0"/>
    <x v="0"/>
    <x v="0"/>
    <n v="0"/>
    <x v="0"/>
    <x v="0"/>
    <x v="2"/>
    <n v="1"/>
    <n v="19"/>
    <d v="2018-01-19T00:00:00"/>
    <s v="Rs.300"/>
    <n v="1"/>
    <n v="300"/>
  </r>
  <r>
    <n v="18441651"/>
    <x v="5196"/>
    <n v="1"/>
    <x v="0"/>
    <s v="Noida"/>
    <s v="Film City, Sector 76, Near Sector 72, Noida"/>
    <x v="19"/>
    <s v="Indian Rupees(Rs.)"/>
    <x v="0"/>
    <x v="0"/>
    <x v="0"/>
    <n v="0"/>
    <x v="11"/>
    <x v="0"/>
    <x v="6"/>
    <n v="1"/>
    <n v="6"/>
    <d v="2010-01-06T00:00:00"/>
    <s v="Rs.450"/>
    <n v="1"/>
    <n v="450"/>
  </r>
  <r>
    <n v="18381675"/>
    <x v="1477"/>
    <n v="1"/>
    <x v="0"/>
    <s v="Noida"/>
    <s v="1st Floor, Garden Galleria, Sector 38, Noida"/>
    <x v="34"/>
    <s v="Indian Rupees(Rs.)"/>
    <x v="0"/>
    <x v="0"/>
    <x v="2"/>
    <n v="0"/>
    <x v="15"/>
    <x v="0"/>
    <x v="6"/>
    <n v="12"/>
    <n v="8"/>
    <d v="2010-12-08T00:00:00"/>
    <s v="Rs.1000"/>
    <n v="1"/>
    <n v="1000"/>
  </r>
  <r>
    <n v="18382345"/>
    <x v="4463"/>
    <n v="1"/>
    <x v="0"/>
    <s v="Noida"/>
    <s v="C-28/29, Food Court, Tower B, Logix Cyber Park, Sector 62, Noida"/>
    <x v="61"/>
    <s v="Indian Rupees(Rs.)"/>
    <x v="0"/>
    <x v="0"/>
    <x v="0"/>
    <n v="0"/>
    <x v="1"/>
    <x v="0"/>
    <x v="1"/>
    <n v="12"/>
    <n v="19"/>
    <d v="2016-12-19T00:00:00"/>
    <s v="Rs.200"/>
    <n v="1"/>
    <n v="200"/>
  </r>
  <r>
    <n v="18433542"/>
    <x v="5197"/>
    <n v="1"/>
    <x v="0"/>
    <s v="Noida"/>
    <s v="Shop 100, Sabzi Mandi, Sector 12, Noida"/>
    <x v="2"/>
    <s v="Indian Rupees(Rs.)"/>
    <x v="0"/>
    <x v="0"/>
    <x v="1"/>
    <n v="0"/>
    <x v="9"/>
    <x v="0"/>
    <x v="5"/>
    <n v="12"/>
    <n v="24"/>
    <d v="2012-12-24T00:00:00"/>
    <s v="Rs.500"/>
    <n v="1"/>
    <n v="500"/>
  </r>
  <r>
    <n v="18469933"/>
    <x v="5198"/>
    <n v="1"/>
    <x v="0"/>
    <s v="Noida"/>
    <s v="Shop 4, Chauhan Market, Behind Advant Navis Business Park, Sector 141, Near Sector 132, Noida"/>
    <x v="0"/>
    <s v="Indian Rupees(Rs.)"/>
    <x v="0"/>
    <x v="0"/>
    <x v="1"/>
    <n v="0"/>
    <x v="9"/>
    <x v="0"/>
    <x v="5"/>
    <n v="12"/>
    <n v="26"/>
    <d v="2012-12-26T00:00:00"/>
    <s v="Rs.500"/>
    <n v="1"/>
    <n v="500"/>
  </r>
  <r>
    <n v="18432013"/>
    <x v="5199"/>
    <n v="1"/>
    <x v="0"/>
    <s v="Noida"/>
    <s v="Opposite Gate 2, Sector 16 Metro Station, Sector 16, Noida"/>
    <x v="19"/>
    <s v="Indian Rupees(Rs.)"/>
    <x v="0"/>
    <x v="0"/>
    <x v="0"/>
    <n v="0"/>
    <x v="6"/>
    <x v="0"/>
    <x v="5"/>
    <n v="12"/>
    <n v="7"/>
    <d v="2012-12-07T00:00:00"/>
    <s v="Rs.250"/>
    <n v="1"/>
    <n v="250"/>
  </r>
  <r>
    <n v="18393406"/>
    <x v="5200"/>
    <n v="1"/>
    <x v="0"/>
    <s v="Noida"/>
    <s v="Sadarpur Colony, Sabzi Mandi, Sector 22, Noida"/>
    <x v="0"/>
    <s v="Indian Rupees(Rs.)"/>
    <x v="0"/>
    <x v="0"/>
    <x v="0"/>
    <n v="0"/>
    <x v="1"/>
    <x v="0"/>
    <x v="8"/>
    <n v="12"/>
    <n v="23"/>
    <d v="2015-12-23T00:00:00"/>
    <s v="Rs.200"/>
    <n v="1"/>
    <n v="200"/>
  </r>
  <r>
    <n v="18432192"/>
    <x v="5201"/>
    <n v="1"/>
    <x v="0"/>
    <s v="Noida"/>
    <s v="D Block Market, Sector 27, Noida"/>
    <x v="0"/>
    <s v="Indian Rupees(Rs.)"/>
    <x v="0"/>
    <x v="0"/>
    <x v="0"/>
    <n v="0"/>
    <x v="6"/>
    <x v="0"/>
    <x v="3"/>
    <n v="12"/>
    <n v="15"/>
    <d v="2011-12-15T00:00:00"/>
    <s v="Rs.250"/>
    <n v="1"/>
    <n v="250"/>
  </r>
  <r>
    <n v="18417576"/>
    <x v="5202"/>
    <n v="1"/>
    <x v="0"/>
    <s v="Noida"/>
    <s v="B8A/24, Amaltash Shopping Complex, Sector 34, Noida,"/>
    <x v="21"/>
    <s v="Indian Rupees(Rs.)"/>
    <x v="0"/>
    <x v="0"/>
    <x v="0"/>
    <n v="0"/>
    <x v="0"/>
    <x v="0"/>
    <x v="0"/>
    <n v="12"/>
    <n v="5"/>
    <d v="2013-12-05T00:00:00"/>
    <s v="Rs.300"/>
    <n v="1"/>
    <n v="300"/>
  </r>
  <r>
    <n v="18319512"/>
    <x v="5203"/>
    <n v="1"/>
    <x v="0"/>
    <s v="Noida"/>
    <s v="Sector 36, Near Sector 37, Noida"/>
    <x v="22"/>
    <s v="Indian Rupees(Rs.)"/>
    <x v="0"/>
    <x v="0"/>
    <x v="1"/>
    <n v="0"/>
    <x v="9"/>
    <x v="0"/>
    <x v="8"/>
    <n v="12"/>
    <n v="28"/>
    <d v="2015-12-28T00:00:00"/>
    <s v="Rs.500"/>
    <n v="1"/>
    <n v="500"/>
  </r>
  <r>
    <n v="18430878"/>
    <x v="5204"/>
    <n v="1"/>
    <x v="0"/>
    <s v="Noida"/>
    <s v="Near HP Petrol Pump, Main Dadri Road, Sector 41, Noida"/>
    <x v="3"/>
    <s v="Indian Rupees(Rs.)"/>
    <x v="0"/>
    <x v="0"/>
    <x v="1"/>
    <n v="0"/>
    <x v="17"/>
    <x v="0"/>
    <x v="4"/>
    <n v="12"/>
    <n v="1"/>
    <d v="2014-12-01T00:00:00"/>
    <s v="Rs.900"/>
    <n v="1"/>
    <n v="900"/>
  </r>
  <r>
    <n v="18451091"/>
    <x v="5205"/>
    <n v="1"/>
    <x v="0"/>
    <s v="Noida"/>
    <s v="G-48, Udhyog Marg, Sector 6, Near Sector 5"/>
    <x v="43"/>
    <s v="Indian Rupees(Rs.)"/>
    <x v="0"/>
    <x v="0"/>
    <x v="0"/>
    <n v="0"/>
    <x v="3"/>
    <x v="0"/>
    <x v="6"/>
    <n v="12"/>
    <n v="1"/>
    <d v="2010-12-01T00:00:00"/>
    <s v="Rs.100"/>
    <n v="1"/>
    <n v="100"/>
  </r>
  <r>
    <n v="18470627"/>
    <x v="5206"/>
    <n v="1"/>
    <x v="0"/>
    <s v="Noida"/>
    <s v="B Block Market, Sector 50, Noida"/>
    <x v="103"/>
    <s v="Indian Rupees(Rs.)"/>
    <x v="0"/>
    <x v="0"/>
    <x v="0"/>
    <n v="0"/>
    <x v="0"/>
    <x v="0"/>
    <x v="0"/>
    <n v="12"/>
    <n v="5"/>
    <d v="2013-12-05T00:00:00"/>
    <s v="Rs.300"/>
    <n v="1"/>
    <n v="300"/>
  </r>
  <r>
    <n v="18373828"/>
    <x v="5207"/>
    <n v="1"/>
    <x v="0"/>
    <s v="Noida"/>
    <s v="F-28,483, Windsor Green, Sector 50, Noida"/>
    <x v="0"/>
    <s v="Indian Rupees(Rs.)"/>
    <x v="0"/>
    <x v="0"/>
    <x v="0"/>
    <n v="0"/>
    <x v="11"/>
    <x v="0"/>
    <x v="2"/>
    <n v="12"/>
    <n v="4"/>
    <d v="2018-12-04T00:00:00"/>
    <s v="Rs.450"/>
    <n v="1"/>
    <n v="450"/>
  </r>
  <r>
    <n v="18500639"/>
    <x v="5208"/>
    <n v="1"/>
    <x v="0"/>
    <s v="Noida"/>
    <s v="H-38, Sector 51, Noida"/>
    <x v="3"/>
    <s v="Indian Rupees(Rs.)"/>
    <x v="0"/>
    <x v="0"/>
    <x v="0"/>
    <n v="0"/>
    <x v="2"/>
    <x v="0"/>
    <x v="2"/>
    <n v="12"/>
    <n v="18"/>
    <d v="2018-12-18T00:00:00"/>
    <s v="Rs.400"/>
    <n v="1"/>
    <n v="400"/>
  </r>
  <r>
    <n v="18357573"/>
    <x v="5209"/>
    <n v="1"/>
    <x v="0"/>
    <s v="Noida"/>
    <s v="Sector 51, Noida"/>
    <x v="21"/>
    <s v="Indian Rupees(Rs.)"/>
    <x v="0"/>
    <x v="0"/>
    <x v="1"/>
    <n v="0"/>
    <x v="9"/>
    <x v="0"/>
    <x v="4"/>
    <n v="12"/>
    <n v="10"/>
    <d v="2014-12-10T00:00:00"/>
    <s v="Rs.500"/>
    <n v="1"/>
    <n v="500"/>
  </r>
  <r>
    <n v="304750"/>
    <x v="5210"/>
    <n v="1"/>
    <x v="0"/>
    <s v="Noida"/>
    <s v="Ashirwad Complex, Sector 53, Noida"/>
    <x v="41"/>
    <s v="Indian Rupees(Rs.)"/>
    <x v="0"/>
    <x v="0"/>
    <x v="0"/>
    <n v="0"/>
    <x v="4"/>
    <x v="0"/>
    <x v="7"/>
    <n v="12"/>
    <n v="25"/>
    <d v="2017-12-25T00:00:00"/>
    <s v="Rs.150"/>
    <n v="1"/>
    <n v="150"/>
  </r>
  <r>
    <n v="18368771"/>
    <x v="5211"/>
    <n v="1"/>
    <x v="0"/>
    <s v="Noida"/>
    <s v="Sector 60, Noida"/>
    <x v="0"/>
    <s v="Indian Rupees(Rs.)"/>
    <x v="0"/>
    <x v="0"/>
    <x v="0"/>
    <n v="0"/>
    <x v="1"/>
    <x v="0"/>
    <x v="3"/>
    <n v="12"/>
    <n v="15"/>
    <d v="2011-12-15T00:00:00"/>
    <s v="Rs.200"/>
    <n v="1"/>
    <n v="200"/>
  </r>
  <r>
    <n v="312192"/>
    <x v="433"/>
    <n v="1"/>
    <x v="0"/>
    <s v="Noida"/>
    <s v="Near DLF IT Park, Sector 62, Noida"/>
    <x v="19"/>
    <s v="Indian Rupees(Rs.)"/>
    <x v="0"/>
    <x v="0"/>
    <x v="0"/>
    <n v="0"/>
    <x v="1"/>
    <x v="0"/>
    <x v="3"/>
    <n v="12"/>
    <n v="5"/>
    <d v="2011-12-05T00:00:00"/>
    <s v="Rs.200"/>
    <n v="1"/>
    <n v="200"/>
  </r>
  <r>
    <n v="18474221"/>
    <x v="2834"/>
    <n v="1"/>
    <x v="0"/>
    <s v="Noida"/>
    <s v="Sector 62, Noida"/>
    <x v="42"/>
    <s v="Indian Rupees(Rs.)"/>
    <x v="0"/>
    <x v="0"/>
    <x v="0"/>
    <n v="0"/>
    <x v="2"/>
    <x v="0"/>
    <x v="1"/>
    <n v="12"/>
    <n v="12"/>
    <d v="2016-12-12T00:00:00"/>
    <s v="Rs.400"/>
    <n v="1"/>
    <n v="400"/>
  </r>
  <r>
    <n v="18356798"/>
    <x v="5212"/>
    <n v="1"/>
    <x v="0"/>
    <s v="Noida"/>
    <s v="Rajat Vihar, Sector 62, Noida"/>
    <x v="0"/>
    <s v="Indian Rupees(Rs.)"/>
    <x v="0"/>
    <x v="0"/>
    <x v="0"/>
    <n v="0"/>
    <x v="6"/>
    <x v="0"/>
    <x v="0"/>
    <n v="12"/>
    <n v="12"/>
    <d v="2013-12-12T00:00:00"/>
    <s v="Rs.250"/>
    <n v="1"/>
    <n v="250"/>
  </r>
  <r>
    <n v="18471723"/>
    <x v="5213"/>
    <n v="1"/>
    <x v="0"/>
    <s v="Noida"/>
    <s v="Shop 7, Singhal Residency, Arya Nagar, Sector 73, Near Sector 72, Noida"/>
    <x v="1115"/>
    <s v="Indian Rupees(Rs.)"/>
    <x v="0"/>
    <x v="0"/>
    <x v="0"/>
    <n v="0"/>
    <x v="6"/>
    <x v="0"/>
    <x v="5"/>
    <n v="12"/>
    <n v="8"/>
    <d v="2012-12-08T00:00:00"/>
    <s v="Rs.250"/>
    <n v="1"/>
    <n v="250"/>
  </r>
  <r>
    <n v="18451827"/>
    <x v="5214"/>
    <n v="1"/>
    <x v="0"/>
    <s v="Noida"/>
    <s v="Sector 72, Noida"/>
    <x v="1116"/>
    <s v="Indian Rupees(Rs.)"/>
    <x v="0"/>
    <x v="0"/>
    <x v="1"/>
    <n v="0"/>
    <x v="9"/>
    <x v="0"/>
    <x v="2"/>
    <n v="12"/>
    <n v="15"/>
    <d v="2018-12-15T00:00:00"/>
    <s v="Rs.500"/>
    <n v="1"/>
    <n v="500"/>
  </r>
  <r>
    <n v="18383464"/>
    <x v="5215"/>
    <n v="1"/>
    <x v="0"/>
    <s v="Noida"/>
    <s v="Shop 22, Amarpali Princely Estate, Sector 76, Near Sector 72, Noida"/>
    <x v="42"/>
    <s v="Indian Rupees(Rs.)"/>
    <x v="0"/>
    <x v="0"/>
    <x v="0"/>
    <n v="0"/>
    <x v="6"/>
    <x v="0"/>
    <x v="0"/>
    <n v="12"/>
    <n v="16"/>
    <d v="2013-12-16T00:00:00"/>
    <s v="Rs.250"/>
    <n v="1"/>
    <n v="250"/>
  </r>
  <r>
    <n v="18415977"/>
    <x v="5216"/>
    <n v="1"/>
    <x v="0"/>
    <s v="Noida"/>
    <s v="Shop 12-B, Sethi Arcade, Sethi Max Royal, Sector 76, Near Sector 72, Noida"/>
    <x v="85"/>
    <s v="Indian Rupees(Rs.)"/>
    <x v="0"/>
    <x v="0"/>
    <x v="0"/>
    <n v="0"/>
    <x v="7"/>
    <x v="0"/>
    <x v="6"/>
    <n v="12"/>
    <n v="17"/>
    <d v="2010-12-17T00:00:00"/>
    <s v="Rs.350"/>
    <n v="1"/>
    <n v="350"/>
  </r>
  <r>
    <n v="3260"/>
    <x v="5217"/>
    <n v="1"/>
    <x v="0"/>
    <s v="New Delhi"/>
    <s v="Hotel City Park, KP Block, Pitampura, New Delhi"/>
    <x v="1102"/>
    <s v="Indian Rupees(Rs.)"/>
    <x v="1"/>
    <x v="0"/>
    <x v="3"/>
    <n v="19"/>
    <x v="76"/>
    <x v="27"/>
    <x v="6"/>
    <n v="2"/>
    <n v="7"/>
    <d v="2010-02-07T00:00:00"/>
    <s v="Rs.2000"/>
    <n v="1"/>
    <n v="2000"/>
  </r>
  <r>
    <n v="18456760"/>
    <x v="5218"/>
    <n v="1"/>
    <x v="0"/>
    <s v="Noida"/>
    <s v="Shop H 17-27,  Near Sahara India LTD, Sector 11, Noida"/>
    <x v="620"/>
    <s v="Indian Rupees(Rs.)"/>
    <x v="0"/>
    <x v="0"/>
    <x v="0"/>
    <n v="0"/>
    <x v="2"/>
    <x v="0"/>
    <x v="1"/>
    <n v="11"/>
    <n v="10"/>
    <d v="2016-11-10T00:00:00"/>
    <s v="Rs.400"/>
    <n v="1"/>
    <n v="400"/>
  </r>
  <r>
    <n v="18441559"/>
    <x v="5219"/>
    <n v="1"/>
    <x v="0"/>
    <s v="Noida"/>
    <s v="Chauhan Market, Sector 137, Near Sector 132, Noida"/>
    <x v="0"/>
    <s v="Indian Rupees(Rs.)"/>
    <x v="0"/>
    <x v="0"/>
    <x v="0"/>
    <n v="0"/>
    <x v="0"/>
    <x v="0"/>
    <x v="6"/>
    <n v="11"/>
    <n v="6"/>
    <d v="2010-11-06T00:00:00"/>
    <s v="Rs.300"/>
    <n v="1"/>
    <n v="300"/>
  </r>
  <r>
    <n v="18441711"/>
    <x v="5220"/>
    <n v="1"/>
    <x v="0"/>
    <s v="Noida"/>
    <s v="B-64, Sector -2, Noida"/>
    <x v="0"/>
    <s v="Indian Rupees(Rs.)"/>
    <x v="0"/>
    <x v="0"/>
    <x v="0"/>
    <n v="0"/>
    <x v="1"/>
    <x v="0"/>
    <x v="7"/>
    <n v="11"/>
    <n v="27"/>
    <d v="2017-11-27T00:00:00"/>
    <s v="Rs.200"/>
    <n v="1"/>
    <n v="200"/>
  </r>
  <r>
    <n v="18244230"/>
    <x v="5221"/>
    <n v="1"/>
    <x v="0"/>
    <s v="Noida"/>
    <s v="B 103, Near B Block Park, Sector 31, Noida"/>
    <x v="44"/>
    <s v="Indian Rupees(Rs.)"/>
    <x v="0"/>
    <x v="0"/>
    <x v="0"/>
    <n v="0"/>
    <x v="6"/>
    <x v="0"/>
    <x v="0"/>
    <n v="11"/>
    <n v="24"/>
    <d v="2013-11-24T00:00:00"/>
    <s v="Rs.250"/>
    <n v="1"/>
    <n v="250"/>
  </r>
  <r>
    <n v="18454484"/>
    <x v="5222"/>
    <n v="1"/>
    <x v="0"/>
    <s v="Noida"/>
    <s v="Street 3, Sector 44, Noida"/>
    <x v="3"/>
    <s v="Indian Rupees(Rs.)"/>
    <x v="0"/>
    <x v="1"/>
    <x v="1"/>
    <n v="0"/>
    <x v="9"/>
    <x v="0"/>
    <x v="5"/>
    <n v="11"/>
    <n v="8"/>
    <d v="2012-11-08T00:00:00"/>
    <s v="Rs.500"/>
    <n v="1"/>
    <n v="500"/>
  </r>
  <r>
    <n v="18435297"/>
    <x v="5223"/>
    <n v="1"/>
    <x v="0"/>
    <s v="Noida"/>
    <s v="Near Shivalik Hospital, Hoshiyar Pur, Sector 51, Noida"/>
    <x v="3"/>
    <s v="Indian Rupees(Rs.)"/>
    <x v="0"/>
    <x v="0"/>
    <x v="1"/>
    <n v="0"/>
    <x v="9"/>
    <x v="0"/>
    <x v="0"/>
    <n v="11"/>
    <n v="14"/>
    <d v="2013-11-14T00:00:00"/>
    <s v="Rs.500"/>
    <n v="1"/>
    <n v="500"/>
  </r>
  <r>
    <n v="18435313"/>
    <x v="5224"/>
    <n v="1"/>
    <x v="0"/>
    <s v="Noida"/>
    <s v="A Block Market, Sector 55, Noida"/>
    <x v="19"/>
    <s v="Indian Rupees(Rs.)"/>
    <x v="0"/>
    <x v="0"/>
    <x v="0"/>
    <n v="0"/>
    <x v="0"/>
    <x v="0"/>
    <x v="4"/>
    <n v="11"/>
    <n v="5"/>
    <d v="2014-11-05T00:00:00"/>
    <s v="Rs.300"/>
    <n v="1"/>
    <n v="300"/>
  </r>
  <r>
    <n v="18432232"/>
    <x v="5225"/>
    <n v="1"/>
    <x v="0"/>
    <s v="Noida"/>
    <s v="Khoda Colony, Deepak Vihar, Sector 58, Noida"/>
    <x v="0"/>
    <s v="Indian Rupees(Rs.)"/>
    <x v="0"/>
    <x v="0"/>
    <x v="1"/>
    <n v="0"/>
    <x v="9"/>
    <x v="0"/>
    <x v="2"/>
    <n v="11"/>
    <n v="5"/>
    <d v="2018-11-05T00:00:00"/>
    <s v="Rs.500"/>
    <n v="1"/>
    <n v="500"/>
  </r>
  <r>
    <n v="18433909"/>
    <x v="5226"/>
    <n v="1"/>
    <x v="0"/>
    <s v="Noida"/>
    <s v="D-17, Near Bishanpura Village, Sector 58, Noida"/>
    <x v="3"/>
    <s v="Indian Rupees(Rs.)"/>
    <x v="0"/>
    <x v="0"/>
    <x v="0"/>
    <n v="0"/>
    <x v="0"/>
    <x v="0"/>
    <x v="6"/>
    <n v="11"/>
    <n v="1"/>
    <d v="2010-11-01T00:00:00"/>
    <s v="Rs.300"/>
    <n v="1"/>
    <n v="300"/>
  </r>
  <r>
    <n v="18312485"/>
    <x v="326"/>
    <n v="1"/>
    <x v="0"/>
    <s v="Noida"/>
    <s v="Ground Floor, OPD Block, Fortis Hospital, B-22, Sector 62, Noida"/>
    <x v="7"/>
    <s v="Indian Rupees(Rs.)"/>
    <x v="0"/>
    <x v="0"/>
    <x v="0"/>
    <n v="0"/>
    <x v="11"/>
    <x v="0"/>
    <x v="6"/>
    <n v="11"/>
    <n v="27"/>
    <d v="2010-11-27T00:00:00"/>
    <s v="Rs.450"/>
    <n v="1"/>
    <n v="450"/>
  </r>
  <r>
    <n v="18424206"/>
    <x v="5227"/>
    <n v="1"/>
    <x v="0"/>
    <s v="Noida"/>
    <s v="Near Hero Show Room, Main Road, Sector 62, Noida"/>
    <x v="0"/>
    <s v="Indian Rupees(Rs.)"/>
    <x v="0"/>
    <x v="0"/>
    <x v="0"/>
    <n v="0"/>
    <x v="1"/>
    <x v="0"/>
    <x v="4"/>
    <n v="11"/>
    <n v="1"/>
    <d v="2014-11-01T00:00:00"/>
    <s v="Rs.200"/>
    <n v="1"/>
    <n v="200"/>
  </r>
  <r>
    <n v="18492089"/>
    <x v="5228"/>
    <n v="1"/>
    <x v="0"/>
    <s v="Noida"/>
    <s v="Shop 42, Tejpal Singh Market, Opposite H Block, Sector 63, Noida"/>
    <x v="12"/>
    <s v="Indian Rupees(Rs.)"/>
    <x v="0"/>
    <x v="0"/>
    <x v="0"/>
    <n v="0"/>
    <x v="1"/>
    <x v="0"/>
    <x v="1"/>
    <n v="11"/>
    <n v="16"/>
    <d v="2016-11-16T00:00:00"/>
    <s v="Rs.200"/>
    <n v="1"/>
    <n v="200"/>
  </r>
  <r>
    <n v="18478895"/>
    <x v="5229"/>
    <n v="1"/>
    <x v="0"/>
    <s v="Noida"/>
    <s v="Sector 63, Noida"/>
    <x v="1117"/>
    <s v="Indian Rupees(Rs.)"/>
    <x v="0"/>
    <x v="0"/>
    <x v="1"/>
    <n v="0"/>
    <x v="9"/>
    <x v="0"/>
    <x v="1"/>
    <n v="11"/>
    <n v="6"/>
    <d v="2016-11-06T00:00:00"/>
    <s v="Rs.500"/>
    <n v="1"/>
    <n v="500"/>
  </r>
  <r>
    <n v="18424873"/>
    <x v="2440"/>
    <n v="1"/>
    <x v="0"/>
    <s v="Noida"/>
    <s v="Ground Floor, Gardens Galleria, Sector 38, Noida"/>
    <x v="44"/>
    <s v="Indian Rupees(Rs.)"/>
    <x v="0"/>
    <x v="0"/>
    <x v="0"/>
    <n v="0"/>
    <x v="0"/>
    <x v="0"/>
    <x v="8"/>
    <n v="10"/>
    <n v="18"/>
    <d v="2015-10-18T00:00:00"/>
    <s v="Rs.300"/>
    <n v="1"/>
    <n v="300"/>
  </r>
  <r>
    <n v="18303715"/>
    <x v="5230"/>
    <n v="1"/>
    <x v="0"/>
    <s v="Noida"/>
    <s v="ATS Lotus Apartment, GB Nagar Sector 110, Sector 110, Noida"/>
    <x v="38"/>
    <s v="Indian Rupees(Rs.)"/>
    <x v="0"/>
    <x v="0"/>
    <x v="0"/>
    <n v="0"/>
    <x v="0"/>
    <x v="0"/>
    <x v="6"/>
    <n v="10"/>
    <n v="19"/>
    <d v="2010-10-19T00:00:00"/>
    <s v="Rs.300"/>
    <n v="1"/>
    <n v="300"/>
  </r>
  <r>
    <n v="18441563"/>
    <x v="2366"/>
    <n v="1"/>
    <x v="0"/>
    <s v="Noida"/>
    <s v="Near Metlife, Sector 135, Near Sector 132, Noida"/>
    <x v="19"/>
    <s v="Indian Rupees(Rs.)"/>
    <x v="0"/>
    <x v="0"/>
    <x v="0"/>
    <n v="0"/>
    <x v="0"/>
    <x v="0"/>
    <x v="2"/>
    <n v="10"/>
    <n v="15"/>
    <d v="2018-10-15T00:00:00"/>
    <s v="Rs.300"/>
    <n v="1"/>
    <n v="300"/>
  </r>
  <r>
    <n v="18438456"/>
    <x v="5231"/>
    <n v="1"/>
    <x v="0"/>
    <s v="Noida"/>
    <s v="Alka Cinema, Near Sai Mandir, Sector 15, Noida"/>
    <x v="19"/>
    <s v="Indian Rupees(Rs.)"/>
    <x v="0"/>
    <x v="0"/>
    <x v="0"/>
    <n v="0"/>
    <x v="1"/>
    <x v="0"/>
    <x v="7"/>
    <n v="10"/>
    <n v="8"/>
    <d v="2017-10-08T00:00:00"/>
    <s v="Rs.200"/>
    <n v="1"/>
    <n v="200"/>
  </r>
  <r>
    <n v="18432020"/>
    <x v="5232"/>
    <n v="1"/>
    <x v="0"/>
    <s v="Noida"/>
    <s v="Near Night Stay Hotel, Sector 16, Noida"/>
    <x v="19"/>
    <s v="Indian Rupees(Rs.)"/>
    <x v="0"/>
    <x v="0"/>
    <x v="0"/>
    <n v="0"/>
    <x v="0"/>
    <x v="0"/>
    <x v="4"/>
    <n v="10"/>
    <n v="28"/>
    <d v="2014-10-28T00:00:00"/>
    <s v="Rs.300"/>
    <n v="1"/>
    <n v="300"/>
  </r>
  <r>
    <n v="18252394"/>
    <x v="5231"/>
    <n v="1"/>
    <x v="0"/>
    <s v="Noida"/>
    <s v="Market 5, Opposite Bal Bharti Public School, Sector 25, Noida"/>
    <x v="19"/>
    <s v="Indian Rupees(Rs.)"/>
    <x v="0"/>
    <x v="0"/>
    <x v="0"/>
    <n v="0"/>
    <x v="7"/>
    <x v="0"/>
    <x v="7"/>
    <n v="10"/>
    <n v="6"/>
    <d v="2017-10-06T00:00:00"/>
    <s v="Rs.350"/>
    <n v="1"/>
    <n v="350"/>
  </r>
  <r>
    <n v="18423885"/>
    <x v="255"/>
    <n v="1"/>
    <x v="0"/>
    <s v="Noida"/>
    <s v="BW-58, Near Noida City Center Metro, Wave City Center, Sector 32, Near Sector 34, Noida"/>
    <x v="121"/>
    <s v="Indian Rupees(Rs.)"/>
    <x v="0"/>
    <x v="0"/>
    <x v="0"/>
    <n v="0"/>
    <x v="0"/>
    <x v="0"/>
    <x v="5"/>
    <n v="10"/>
    <n v="11"/>
    <d v="2012-10-11T00:00:00"/>
    <s v="Rs.300"/>
    <n v="1"/>
    <n v="300"/>
  </r>
  <r>
    <n v="18472419"/>
    <x v="5233"/>
    <n v="1"/>
    <x v="0"/>
    <s v="Noida"/>
    <s v="Shop 2, Godavari Shopping Complex, Sector 37, Noida"/>
    <x v="122"/>
    <s v="Indian Rupees(Rs.)"/>
    <x v="0"/>
    <x v="0"/>
    <x v="1"/>
    <n v="0"/>
    <x v="9"/>
    <x v="0"/>
    <x v="6"/>
    <n v="10"/>
    <n v="7"/>
    <d v="2010-10-07T00:00:00"/>
    <s v="Rs.500"/>
    <n v="1"/>
    <n v="500"/>
  </r>
  <r>
    <n v="18432231"/>
    <x v="2440"/>
    <n v="1"/>
    <x v="0"/>
    <s v="Noida"/>
    <s v="Shop 10, Amrapali Sapphire Arcade, Sector 45, Noida"/>
    <x v="44"/>
    <s v="Indian Rupees(Rs.)"/>
    <x v="0"/>
    <x v="0"/>
    <x v="0"/>
    <n v="0"/>
    <x v="0"/>
    <x v="0"/>
    <x v="4"/>
    <n v="10"/>
    <n v="11"/>
    <d v="2014-10-11T00:00:00"/>
    <s v="Rs.300"/>
    <n v="1"/>
    <n v="300"/>
  </r>
  <r>
    <n v="18486776"/>
    <x v="5234"/>
    <n v="1"/>
    <x v="0"/>
    <s v="Noida"/>
    <s v="Amrapali Arcade, Sector 45, Noida, Delhi NCR"/>
    <x v="43"/>
    <s v="Indian Rupees(Rs.)"/>
    <x v="0"/>
    <x v="0"/>
    <x v="0"/>
    <n v="0"/>
    <x v="4"/>
    <x v="0"/>
    <x v="1"/>
    <n v="10"/>
    <n v="1"/>
    <d v="2016-10-01T00:00:00"/>
    <s v="Rs.150"/>
    <n v="1"/>
    <n v="150"/>
  </r>
  <r>
    <n v="18252364"/>
    <x v="2684"/>
    <n v="1"/>
    <x v="0"/>
    <s v="Noida"/>
    <s v="JM Orchid Market, Sector 76, Near Sector 50, Noida"/>
    <x v="59"/>
    <s v="Indian Rupees(Rs.)"/>
    <x v="0"/>
    <x v="0"/>
    <x v="0"/>
    <n v="0"/>
    <x v="2"/>
    <x v="0"/>
    <x v="3"/>
    <n v="10"/>
    <n v="15"/>
    <d v="2011-10-15T00:00:00"/>
    <s v="Rs.400"/>
    <n v="1"/>
    <n v="400"/>
  </r>
  <r>
    <n v="18480321"/>
    <x v="5235"/>
    <n v="1"/>
    <x v="0"/>
    <s v="Noida"/>
    <s v="Sector 51, Noida"/>
    <x v="1118"/>
    <s v="Indian Rupees(Rs.)"/>
    <x v="0"/>
    <x v="0"/>
    <x v="1"/>
    <n v="0"/>
    <x v="9"/>
    <x v="0"/>
    <x v="4"/>
    <n v="10"/>
    <n v="24"/>
    <d v="2014-10-24T00:00:00"/>
    <s v="Rs.500"/>
    <n v="1"/>
    <n v="500"/>
  </r>
  <r>
    <n v="18435807"/>
    <x v="5236"/>
    <n v="1"/>
    <x v="0"/>
    <s v="Noida"/>
    <s v="Mukhiya Market, Main Road, Opposite Sector 51, Sector 52, Noida"/>
    <x v="0"/>
    <s v="Indian Rupees(Rs.)"/>
    <x v="0"/>
    <x v="0"/>
    <x v="0"/>
    <n v="0"/>
    <x v="1"/>
    <x v="0"/>
    <x v="8"/>
    <n v="10"/>
    <n v="18"/>
    <d v="2015-10-18T00:00:00"/>
    <s v="Rs.200"/>
    <n v="1"/>
    <n v="200"/>
  </r>
  <r>
    <n v="18435790"/>
    <x v="5237"/>
    <n v="1"/>
    <x v="0"/>
    <s v="Noida"/>
    <s v="Ashirwad Complex, Sector 53, Noida"/>
    <x v="7"/>
    <s v="Indian Rupees(Rs.)"/>
    <x v="0"/>
    <x v="0"/>
    <x v="0"/>
    <n v="0"/>
    <x v="0"/>
    <x v="0"/>
    <x v="7"/>
    <n v="10"/>
    <n v="13"/>
    <d v="2017-10-13T00:00:00"/>
    <s v="Rs.300"/>
    <n v="1"/>
    <n v="300"/>
  </r>
  <r>
    <n v="18423900"/>
    <x v="5238"/>
    <n v="1"/>
    <x v="0"/>
    <s v="Noida"/>
    <s v="RN 39, Basement, B Block Market, Sector 62, Noida"/>
    <x v="7"/>
    <s v="Indian Rupees(Rs.)"/>
    <x v="0"/>
    <x v="0"/>
    <x v="1"/>
    <n v="0"/>
    <x v="9"/>
    <x v="0"/>
    <x v="7"/>
    <n v="10"/>
    <n v="14"/>
    <d v="2017-10-14T00:00:00"/>
    <s v="Rs.500"/>
    <n v="1"/>
    <n v="500"/>
  </r>
  <r>
    <n v="18424588"/>
    <x v="5239"/>
    <n v="1"/>
    <x v="0"/>
    <s v="Noida"/>
    <s v="N 97, Behind Fortis Hospital, Sector 62, Noida"/>
    <x v="0"/>
    <s v="Indian Rupees(Rs.)"/>
    <x v="0"/>
    <x v="0"/>
    <x v="0"/>
    <n v="0"/>
    <x v="1"/>
    <x v="0"/>
    <x v="0"/>
    <n v="10"/>
    <n v="6"/>
    <d v="2013-10-06T00:00:00"/>
    <s v="Rs.200"/>
    <n v="1"/>
    <n v="200"/>
  </r>
  <r>
    <n v="18352676"/>
    <x v="5240"/>
    <n v="1"/>
    <x v="0"/>
    <s v="Noida"/>
    <s v="BR 38, Sector 116, Near Sector 72, Noida"/>
    <x v="3"/>
    <s v="Indian Rupees(Rs.)"/>
    <x v="0"/>
    <x v="0"/>
    <x v="0"/>
    <n v="0"/>
    <x v="0"/>
    <x v="0"/>
    <x v="4"/>
    <n v="10"/>
    <n v="28"/>
    <d v="2014-10-28T00:00:00"/>
    <s v="Rs.300"/>
    <n v="1"/>
    <n v="300"/>
  </r>
  <r>
    <n v="18441671"/>
    <x v="180"/>
    <n v="1"/>
    <x v="0"/>
    <s v="Noida"/>
    <s v="Ground Floor, Urbtech Matrix Towers, Opposite Jaypee  Hospital, Sector 132, Noida"/>
    <x v="62"/>
    <s v="Indian Rupees(Rs.)"/>
    <x v="0"/>
    <x v="0"/>
    <x v="1"/>
    <n v="1"/>
    <x v="9"/>
    <x v="0"/>
    <x v="8"/>
    <n v="9"/>
    <n v="4"/>
    <d v="2015-09-04T00:00:00"/>
    <s v="Rs.500"/>
    <n v="1"/>
    <n v="500"/>
  </r>
  <r>
    <n v="18424874"/>
    <x v="207"/>
    <n v="1"/>
    <x v="0"/>
    <s v="Noida"/>
    <s v="Ground Floor, Gardens Galleria, Sector 38, Noida"/>
    <x v="26"/>
    <s v="Indian Rupees(Rs.)"/>
    <x v="0"/>
    <x v="0"/>
    <x v="1"/>
    <n v="1"/>
    <x v="12"/>
    <x v="0"/>
    <x v="7"/>
    <n v="8"/>
    <n v="24"/>
    <d v="2017-08-24T00:00:00"/>
    <s v="Rs.600"/>
    <n v="1"/>
    <n v="600"/>
  </r>
  <r>
    <n v="18409212"/>
    <x v="5241"/>
    <n v="1"/>
    <x v="0"/>
    <s v="Noida"/>
    <s v="C-3/18, Main Market, Sector 104, Near Sector 110, Noida"/>
    <x v="630"/>
    <s v="Indian Rupees(Rs.)"/>
    <x v="0"/>
    <x v="0"/>
    <x v="1"/>
    <n v="1"/>
    <x v="10"/>
    <x v="0"/>
    <x v="7"/>
    <n v="8"/>
    <n v="28"/>
    <d v="2017-08-28T00:00:00"/>
    <s v="Rs.700"/>
    <n v="1"/>
    <n v="700"/>
  </r>
  <r>
    <n v="18449300"/>
    <x v="5242"/>
    <n v="1"/>
    <x v="0"/>
    <s v="Noida"/>
    <s v="Paramount Floraville, Sector 137, Near, Sector 132, Noida"/>
    <x v="22"/>
    <s v="Indian Rupees(Rs.)"/>
    <x v="0"/>
    <x v="0"/>
    <x v="1"/>
    <n v="1"/>
    <x v="9"/>
    <x v="0"/>
    <x v="6"/>
    <n v="8"/>
    <n v="23"/>
    <d v="2010-08-23T00:00:00"/>
    <s v="Rs.500"/>
    <n v="1"/>
    <n v="500"/>
  </r>
  <r>
    <n v="18323684"/>
    <x v="5243"/>
    <n v="1"/>
    <x v="0"/>
    <s v="Noida"/>
    <s v="C-7/2, Near Shiv Mandir, Sector 31, Noida"/>
    <x v="3"/>
    <s v="Indian Rupees(Rs.)"/>
    <x v="0"/>
    <x v="0"/>
    <x v="1"/>
    <n v="1"/>
    <x v="9"/>
    <x v="0"/>
    <x v="5"/>
    <n v="8"/>
    <n v="14"/>
    <d v="2012-08-14T00:00:00"/>
    <s v="Rs.500"/>
    <n v="1"/>
    <n v="500"/>
  </r>
  <r>
    <n v="18339370"/>
    <x v="5244"/>
    <n v="1"/>
    <x v="0"/>
    <s v="Noida"/>
    <s v="Sector 41, Noida"/>
    <x v="23"/>
    <s v="Indian Rupees(Rs.)"/>
    <x v="0"/>
    <x v="0"/>
    <x v="1"/>
    <n v="1"/>
    <x v="9"/>
    <x v="0"/>
    <x v="7"/>
    <n v="8"/>
    <n v="26"/>
    <d v="2017-08-26T00:00:00"/>
    <s v="Rs.500"/>
    <n v="1"/>
    <n v="500"/>
  </r>
  <r>
    <n v="311701"/>
    <x v="5245"/>
    <n v="1"/>
    <x v="0"/>
    <s v="Noida"/>
    <s v="Expressview Society, Sector 93, Noida"/>
    <x v="22"/>
    <s v="Indian Rupees(Rs.)"/>
    <x v="0"/>
    <x v="0"/>
    <x v="1"/>
    <n v="1"/>
    <x v="13"/>
    <x v="0"/>
    <x v="3"/>
    <n v="8"/>
    <n v="8"/>
    <d v="2011-08-08T00:00:00"/>
    <s v="Rs.800"/>
    <n v="1"/>
    <n v="800"/>
  </r>
  <r>
    <n v="18371420"/>
    <x v="5246"/>
    <n v="1"/>
    <x v="0"/>
    <s v="Noida"/>
    <s v="104, Food Court, Shopprix Mall, Sector 61, Noida"/>
    <x v="598"/>
    <s v="Indian Rupees(Rs.)"/>
    <x v="0"/>
    <x v="1"/>
    <x v="1"/>
    <n v="1"/>
    <x v="12"/>
    <x v="0"/>
    <x v="8"/>
    <n v="8"/>
    <n v="9"/>
    <d v="2015-08-09T00:00:00"/>
    <s v="Rs.600"/>
    <n v="1"/>
    <n v="600"/>
  </r>
  <r>
    <n v="309971"/>
    <x v="5247"/>
    <n v="1"/>
    <x v="0"/>
    <s v="Noida"/>
    <s v="Shop 3, C 134 B, Supertech Shopprix Mall, Sector 61, Noida"/>
    <x v="660"/>
    <s v="Indian Rupees(Rs.)"/>
    <x v="0"/>
    <x v="0"/>
    <x v="1"/>
    <n v="1"/>
    <x v="14"/>
    <x v="0"/>
    <x v="1"/>
    <n v="8"/>
    <n v="6"/>
    <d v="2016-08-06T00:00:00"/>
    <s v="Rs.550"/>
    <n v="1"/>
    <n v="550"/>
  </r>
  <r>
    <n v="312935"/>
    <x v="5085"/>
    <n v="1"/>
    <x v="0"/>
    <s v="Noida"/>
    <s v="Shop 2, Vill Mamura, Sector 66, Near Sector 59, Noida"/>
    <x v="8"/>
    <s v="Indian Rupees(Rs.)"/>
    <x v="0"/>
    <x v="0"/>
    <x v="1"/>
    <n v="1"/>
    <x v="10"/>
    <x v="0"/>
    <x v="4"/>
    <n v="7"/>
    <n v="1"/>
    <d v="2014-07-01T00:00:00"/>
    <s v="Rs.700"/>
    <n v="1"/>
    <n v="700"/>
  </r>
  <r>
    <n v="18264985"/>
    <x v="737"/>
    <n v="1"/>
    <x v="0"/>
    <s v="Noida"/>
    <s v="H-Block Market, Near Shiv Mandir, Sector 12, Noida"/>
    <x v="49"/>
    <s v="Indian Rupees(Rs.)"/>
    <x v="0"/>
    <x v="0"/>
    <x v="1"/>
    <n v="1"/>
    <x v="9"/>
    <x v="0"/>
    <x v="8"/>
    <n v="6"/>
    <n v="12"/>
    <d v="2015-06-12T00:00:00"/>
    <s v="Rs.500"/>
    <n v="1"/>
    <n v="500"/>
  </r>
  <r>
    <n v="18373560"/>
    <x v="5248"/>
    <n v="1"/>
    <x v="0"/>
    <s v="Noida"/>
    <s v="Shop 4, Opposite Value Bazaar, Sector 44, Noida"/>
    <x v="8"/>
    <s v="Indian Rupees(Rs.)"/>
    <x v="0"/>
    <x v="0"/>
    <x v="1"/>
    <n v="1"/>
    <x v="9"/>
    <x v="0"/>
    <x v="1"/>
    <n v="6"/>
    <n v="24"/>
    <d v="2016-06-24T00:00:00"/>
    <s v="Rs.500"/>
    <n v="1"/>
    <n v="500"/>
  </r>
  <r>
    <n v="18430870"/>
    <x v="5249"/>
    <n v="1"/>
    <x v="0"/>
    <s v="Noida"/>
    <s v="Kidzania, GIP, Entertainment City, Plot A 2, Sector-38 A, Sector 38, Noida"/>
    <x v="7"/>
    <s v="Indian Rupees(Rs.)"/>
    <x v="0"/>
    <x v="0"/>
    <x v="1"/>
    <n v="1"/>
    <x v="24"/>
    <x v="0"/>
    <x v="0"/>
    <n v="5"/>
    <n v="18"/>
    <d v="2013-05-18T00:00:00"/>
    <s v="Rs.850"/>
    <n v="1"/>
    <n v="850"/>
  </r>
  <r>
    <n v="3425"/>
    <x v="5250"/>
    <n v="1"/>
    <x v="0"/>
    <s v="New Delhi"/>
    <s v="9, 2nd Floor, Khan Market, New Delhi"/>
    <x v="1119"/>
    <s v="Indian Rupees(Rs.)"/>
    <x v="1"/>
    <x v="0"/>
    <x v="3"/>
    <n v="203"/>
    <x v="76"/>
    <x v="5"/>
    <x v="7"/>
    <n v="2"/>
    <n v="20"/>
    <d v="2017-02-20T00:00:00"/>
    <s v="Rs.2000"/>
    <n v="1"/>
    <n v="2000"/>
  </r>
  <r>
    <n v="18355013"/>
    <x v="5251"/>
    <n v="1"/>
    <x v="0"/>
    <s v="Noida"/>
    <s v="Shop 1 &amp; 2, Lower Ground Floor, Hyde Park, Commercial Complex, Sector 78, Near Sector 110, Noida"/>
    <x v="19"/>
    <s v="Indian Rupees(Rs.)"/>
    <x v="0"/>
    <x v="0"/>
    <x v="1"/>
    <n v="1"/>
    <x v="12"/>
    <x v="0"/>
    <x v="3"/>
    <n v="4"/>
    <n v="28"/>
    <d v="2011-04-28T00:00:00"/>
    <s v="Rs.600"/>
    <n v="1"/>
    <n v="600"/>
  </r>
  <r>
    <n v="18439529"/>
    <x v="5252"/>
    <n v="1"/>
    <x v="0"/>
    <s v="Noida"/>
    <s v="Shop No.21, Amrapali Princely Estate, Sector 76, Near Sector 72, Noida"/>
    <x v="24"/>
    <s v="Indian Rupees(Rs.)"/>
    <x v="0"/>
    <x v="0"/>
    <x v="1"/>
    <n v="1"/>
    <x v="12"/>
    <x v="0"/>
    <x v="0"/>
    <n v="4"/>
    <n v="5"/>
    <d v="2013-04-05T00:00:00"/>
    <s v="Rs.600"/>
    <n v="1"/>
    <n v="600"/>
  </r>
  <r>
    <n v="18433873"/>
    <x v="5253"/>
    <n v="1"/>
    <x v="0"/>
    <s v="Noida"/>
    <s v="20, Plot 8, Golf City, Opposite Supertech North Eye, Sector 75, Near, Sector 72, Noida"/>
    <x v="8"/>
    <s v="Indian Rupees(Rs.)"/>
    <x v="0"/>
    <x v="0"/>
    <x v="1"/>
    <n v="1"/>
    <x v="12"/>
    <x v="0"/>
    <x v="2"/>
    <n v="2"/>
    <n v="24"/>
    <d v="2018-02-24T00:00:00"/>
    <s v="Rs.600"/>
    <n v="1"/>
    <n v="600"/>
  </r>
  <r>
    <n v="18468948"/>
    <x v="5254"/>
    <n v="1"/>
    <x v="0"/>
    <s v="Noida"/>
    <s v="Shop 2, 3 &amp; 4, Elite Mart, Sector 77, Near  Sector 72, Noida"/>
    <x v="589"/>
    <s v="Indian Rupees(Rs.)"/>
    <x v="1"/>
    <x v="0"/>
    <x v="1"/>
    <n v="1"/>
    <x v="13"/>
    <x v="0"/>
    <x v="3"/>
    <n v="2"/>
    <n v="19"/>
    <d v="2011-02-19T00:00:00"/>
    <s v="Rs.800"/>
    <n v="1"/>
    <n v="800"/>
  </r>
  <r>
    <n v="18423896"/>
    <x v="5255"/>
    <n v="1"/>
    <x v="0"/>
    <s v="Noida"/>
    <s v="RN 1, B Block Market, Sector 62, Noida"/>
    <x v="22"/>
    <s v="Indian Rupees(Rs.)"/>
    <x v="0"/>
    <x v="1"/>
    <x v="1"/>
    <n v="1"/>
    <x v="12"/>
    <x v="0"/>
    <x v="7"/>
    <n v="12"/>
    <n v="14"/>
    <d v="2017-12-14T00:00:00"/>
    <s v="Rs.600"/>
    <n v="1"/>
    <n v="600"/>
  </r>
  <r>
    <n v="18450369"/>
    <x v="95"/>
    <n v="1"/>
    <x v="0"/>
    <s v="Noida"/>
    <s v="Sector 19, Noida"/>
    <x v="0"/>
    <s v="Indian Rupees(Rs.)"/>
    <x v="0"/>
    <x v="0"/>
    <x v="1"/>
    <n v="1"/>
    <x v="9"/>
    <x v="0"/>
    <x v="8"/>
    <n v="11"/>
    <n v="3"/>
    <d v="2015-11-03T00:00:00"/>
    <s v="Rs.500"/>
    <n v="1"/>
    <n v="500"/>
  </r>
  <r>
    <n v="18432190"/>
    <x v="178"/>
    <n v="1"/>
    <x v="0"/>
    <s v="Noida"/>
    <s v="Glued Reloaded, Dynamic House, Next to HP Petrol Pump, Sector 41, Noida"/>
    <x v="5"/>
    <s v="Indian Rupees(Rs.)"/>
    <x v="0"/>
    <x v="0"/>
    <x v="1"/>
    <n v="1"/>
    <x v="12"/>
    <x v="0"/>
    <x v="1"/>
    <n v="11"/>
    <n v="20"/>
    <d v="2016-11-20T00:00:00"/>
    <s v="Rs.600"/>
    <n v="1"/>
    <n v="600"/>
  </r>
  <r>
    <n v="18458636"/>
    <x v="1366"/>
    <n v="1"/>
    <x v="0"/>
    <s v="Noida"/>
    <s v="Shop 3, Upper Ground Floor, Supertech Mart, Sector 137, Near, Sector 132, Noida"/>
    <x v="3"/>
    <s v="Indian Rupees(Rs.)"/>
    <x v="0"/>
    <x v="0"/>
    <x v="1"/>
    <n v="1"/>
    <x v="9"/>
    <x v="0"/>
    <x v="2"/>
    <n v="10"/>
    <n v="27"/>
    <d v="2018-10-27T00:00:00"/>
    <s v="Rs.500"/>
    <n v="1"/>
    <n v="500"/>
  </r>
  <r>
    <n v="18382377"/>
    <x v="5256"/>
    <n v="1"/>
    <x v="0"/>
    <s v="Noida"/>
    <s v="Lower Ground Floor, Logix City Centre, Sector 32, Near Sector 34, Noida"/>
    <x v="100"/>
    <s v="Indian Rupees(Rs.)"/>
    <x v="0"/>
    <x v="0"/>
    <x v="0"/>
    <n v="1"/>
    <x v="6"/>
    <x v="0"/>
    <x v="0"/>
    <n v="9"/>
    <n v="5"/>
    <d v="2013-09-05T00:00:00"/>
    <s v="Rs.250"/>
    <n v="1"/>
    <n v="250"/>
  </r>
  <r>
    <n v="18383481"/>
    <x v="4400"/>
    <n v="1"/>
    <x v="0"/>
    <s v="Noida"/>
    <s v="Food Court, 3rd Floor, Logix City Centre, Sector 32, Near Sector 34, Noida"/>
    <x v="1120"/>
    <s v="Indian Rupees(Rs.)"/>
    <x v="0"/>
    <x v="0"/>
    <x v="0"/>
    <n v="1"/>
    <x v="0"/>
    <x v="0"/>
    <x v="6"/>
    <n v="9"/>
    <n v="12"/>
    <d v="2010-09-12T00:00:00"/>
    <s v="Rs.300"/>
    <n v="1"/>
    <n v="300"/>
  </r>
  <r>
    <n v="18273973"/>
    <x v="5257"/>
    <n v="1"/>
    <x v="0"/>
    <s v="Noida"/>
    <s v="Near Metlife, Sector 135, Near Sector 132, Noida"/>
    <x v="19"/>
    <s v="Indian Rupees(Rs.)"/>
    <x v="0"/>
    <x v="0"/>
    <x v="0"/>
    <n v="1"/>
    <x v="6"/>
    <x v="0"/>
    <x v="7"/>
    <n v="9"/>
    <n v="21"/>
    <d v="2017-09-21T00:00:00"/>
    <s v="Rs.250"/>
    <n v="1"/>
    <n v="250"/>
  </r>
  <r>
    <n v="18345109"/>
    <x v="5258"/>
    <n v="1"/>
    <x v="0"/>
    <s v="Noida"/>
    <s v="Gail 1, Naya Bans, Sector 15, Noida"/>
    <x v="22"/>
    <s v="Indian Rupees(Rs.)"/>
    <x v="0"/>
    <x v="0"/>
    <x v="0"/>
    <n v="1"/>
    <x v="6"/>
    <x v="0"/>
    <x v="5"/>
    <n v="9"/>
    <n v="12"/>
    <d v="2012-09-12T00:00:00"/>
    <s v="Rs.250"/>
    <n v="1"/>
    <n v="250"/>
  </r>
  <r>
    <n v="18377587"/>
    <x v="5259"/>
    <n v="1"/>
    <x v="0"/>
    <s v="Noida"/>
    <s v="Indra Market, Sector 27, Noida"/>
    <x v="45"/>
    <s v="Indian Rupees(Rs.)"/>
    <x v="0"/>
    <x v="0"/>
    <x v="0"/>
    <n v="1"/>
    <x v="4"/>
    <x v="0"/>
    <x v="1"/>
    <n v="9"/>
    <n v="20"/>
    <d v="2016-09-20T00:00:00"/>
    <s v="Rs.150"/>
    <n v="1"/>
    <n v="150"/>
  </r>
  <r>
    <n v="18387305"/>
    <x v="5260"/>
    <n v="1"/>
    <x v="0"/>
    <s v="Noida"/>
    <s v="Gardenia Glory, Sector 46, Near Sector 44, Noida"/>
    <x v="45"/>
    <s v="Indian Rupees(Rs.)"/>
    <x v="0"/>
    <x v="0"/>
    <x v="0"/>
    <n v="1"/>
    <x v="3"/>
    <x v="0"/>
    <x v="8"/>
    <n v="9"/>
    <n v="15"/>
    <d v="2015-09-15T00:00:00"/>
    <s v="Rs.100"/>
    <n v="1"/>
    <n v="100"/>
  </r>
  <r>
    <n v="18478981"/>
    <x v="5261"/>
    <n v="1"/>
    <x v="0"/>
    <s v="Noida"/>
    <s v="Shop F5, ATS One Hamlet, Sector 104, Sector 110, Noida"/>
    <x v="12"/>
    <s v="Indian Rupees(Rs.)"/>
    <x v="0"/>
    <x v="0"/>
    <x v="0"/>
    <n v="1"/>
    <x v="2"/>
    <x v="0"/>
    <x v="5"/>
    <n v="8"/>
    <n v="7"/>
    <d v="2012-08-07T00:00:00"/>
    <s v="Rs.400"/>
    <n v="1"/>
    <n v="400"/>
  </r>
  <r>
    <n v="18489849"/>
    <x v="3133"/>
    <n v="1"/>
    <x v="0"/>
    <s v="Noida"/>
    <s v="Shop 6,7, Y-349, Sector 12, Noida"/>
    <x v="57"/>
    <s v="Indian Rupees(Rs.)"/>
    <x v="0"/>
    <x v="0"/>
    <x v="0"/>
    <n v="1"/>
    <x v="4"/>
    <x v="0"/>
    <x v="7"/>
    <n v="8"/>
    <n v="23"/>
    <d v="2017-08-23T00:00:00"/>
    <s v="Rs.150"/>
    <n v="1"/>
    <n v="150"/>
  </r>
  <r>
    <n v="18384109"/>
    <x v="4772"/>
    <n v="1"/>
    <x v="0"/>
    <s v="Noida"/>
    <s v="Ground Floor, Amenity Block, Unitech Infospace, Sector 135, Near Sector 132, Noida"/>
    <x v="81"/>
    <s v="Indian Rupees(Rs.)"/>
    <x v="0"/>
    <x v="0"/>
    <x v="0"/>
    <n v="1"/>
    <x v="3"/>
    <x v="0"/>
    <x v="0"/>
    <n v="8"/>
    <n v="9"/>
    <d v="2013-08-09T00:00:00"/>
    <s v="Rs.100"/>
    <n v="1"/>
    <n v="100"/>
  </r>
  <r>
    <n v="18441665"/>
    <x v="5262"/>
    <n v="1"/>
    <x v="0"/>
    <s v="Noida"/>
    <s v="Express Trade Towers 2, B-36, Sector 132, Noida"/>
    <x v="62"/>
    <s v="Indian Rupees(Rs.)"/>
    <x v="0"/>
    <x v="0"/>
    <x v="0"/>
    <n v="1"/>
    <x v="1"/>
    <x v="0"/>
    <x v="8"/>
    <n v="8"/>
    <n v="20"/>
    <d v="2015-08-20T00:00:00"/>
    <s v="Rs.200"/>
    <n v="1"/>
    <n v="200"/>
  </r>
  <r>
    <n v="307719"/>
    <x v="5263"/>
    <n v="1"/>
    <x v="0"/>
    <s v="Noida"/>
    <s v="Behind Sub Mall, Shakumbhari Market, Sabji Mandi, Sector 27, Noida"/>
    <x v="0"/>
    <s v="Indian Rupees(Rs.)"/>
    <x v="0"/>
    <x v="0"/>
    <x v="0"/>
    <n v="1"/>
    <x v="3"/>
    <x v="0"/>
    <x v="8"/>
    <n v="8"/>
    <n v="8"/>
    <d v="2015-08-08T00:00:00"/>
    <s v="Rs.100"/>
    <n v="1"/>
    <n v="100"/>
  </r>
  <r>
    <n v="18234101"/>
    <x v="5264"/>
    <n v="1"/>
    <x v="0"/>
    <s v="Noida"/>
    <s v="Sector 47, Noida"/>
    <x v="22"/>
    <s v="Indian Rupees(Rs.)"/>
    <x v="0"/>
    <x v="0"/>
    <x v="0"/>
    <n v="1"/>
    <x v="4"/>
    <x v="0"/>
    <x v="2"/>
    <n v="8"/>
    <n v="7"/>
    <d v="2018-08-07T00:00:00"/>
    <s v="Rs.150"/>
    <n v="1"/>
    <n v="150"/>
  </r>
  <r>
    <n v="18462716"/>
    <x v="5265"/>
    <n v="1"/>
    <x v="0"/>
    <s v="Noida"/>
    <s v="B-35, Sector 63, Noida"/>
    <x v="23"/>
    <s v="Indian Rupees(Rs.)"/>
    <x v="0"/>
    <x v="0"/>
    <x v="0"/>
    <n v="1"/>
    <x v="0"/>
    <x v="0"/>
    <x v="4"/>
    <n v="8"/>
    <n v="11"/>
    <d v="2014-08-11T00:00:00"/>
    <s v="Rs.300"/>
    <n v="1"/>
    <n v="300"/>
  </r>
  <r>
    <n v="18255132"/>
    <x v="5266"/>
    <n v="1"/>
    <x v="0"/>
    <s v="Noida"/>
    <s v="G-5, Tulip Mall, Sector 48, Noida"/>
    <x v="59"/>
    <s v="Indian Rupees(Rs.)"/>
    <x v="0"/>
    <x v="0"/>
    <x v="0"/>
    <n v="1"/>
    <x v="6"/>
    <x v="0"/>
    <x v="2"/>
    <n v="8"/>
    <n v="18"/>
    <d v="2018-08-18T00:00:00"/>
    <s v="Rs.250"/>
    <n v="1"/>
    <n v="250"/>
  </r>
  <r>
    <n v="18382336"/>
    <x v="255"/>
    <n v="1"/>
    <x v="0"/>
    <s v="Noida"/>
    <s v="Ground Floor, Gardens Galleria, Sector 38, Noida"/>
    <x v="121"/>
    <s v="Indian Rupees(Rs.)"/>
    <x v="0"/>
    <x v="0"/>
    <x v="0"/>
    <n v="1"/>
    <x v="0"/>
    <x v="0"/>
    <x v="0"/>
    <n v="7"/>
    <n v="17"/>
    <d v="2013-07-17T00:00:00"/>
    <s v="Rs.300"/>
    <n v="1"/>
    <n v="300"/>
  </r>
  <r>
    <n v="18441766"/>
    <x v="5267"/>
    <n v="1"/>
    <x v="0"/>
    <s v="Noida"/>
    <s v="G-10, Parshavnath Bibhav Plaza, Alpha 1, Commercial Belt, Greater Noida, Noida"/>
    <x v="12"/>
    <s v="Indian Rupees(Rs.)"/>
    <x v="0"/>
    <x v="1"/>
    <x v="0"/>
    <n v="1"/>
    <x v="0"/>
    <x v="0"/>
    <x v="3"/>
    <n v="7"/>
    <n v="4"/>
    <d v="2011-07-04T00:00:00"/>
    <s v="Rs.300"/>
    <n v="1"/>
    <n v="300"/>
  </r>
  <r>
    <n v="18446387"/>
    <x v="5206"/>
    <n v="1"/>
    <x v="0"/>
    <s v="Noida"/>
    <s v="Opposite HCL, Sector 127, Noida"/>
    <x v="103"/>
    <s v="Indian Rupees(Rs.)"/>
    <x v="0"/>
    <x v="0"/>
    <x v="0"/>
    <n v="1"/>
    <x v="0"/>
    <x v="0"/>
    <x v="3"/>
    <n v="7"/>
    <n v="7"/>
    <d v="2011-07-07T00:00:00"/>
    <s v="Rs.300"/>
    <n v="1"/>
    <n v="300"/>
  </r>
  <r>
    <n v="18375406"/>
    <x v="5268"/>
    <n v="1"/>
    <x v="0"/>
    <s v="Noida"/>
    <s v="Paras Tiera, Sector 137, Near Sector 132, Noida"/>
    <x v="715"/>
    <s v="Indian Rupees(Rs.)"/>
    <x v="0"/>
    <x v="0"/>
    <x v="0"/>
    <n v="1"/>
    <x v="7"/>
    <x v="0"/>
    <x v="0"/>
    <n v="7"/>
    <n v="10"/>
    <d v="2013-07-10T00:00:00"/>
    <s v="Rs.350"/>
    <n v="1"/>
    <n v="350"/>
  </r>
  <r>
    <n v="18466616"/>
    <x v="5269"/>
    <n v="1"/>
    <x v="0"/>
    <s v="Noida"/>
    <s v="Below MK Residency, Nayabans, Opposite  Sai Mandir, Sector 15, Noida"/>
    <x v="3"/>
    <s v="Indian Rupees(Rs.)"/>
    <x v="0"/>
    <x v="0"/>
    <x v="0"/>
    <n v="1"/>
    <x v="2"/>
    <x v="0"/>
    <x v="0"/>
    <n v="7"/>
    <n v="12"/>
    <d v="2013-07-12T00:00:00"/>
    <s v="Rs.400"/>
    <n v="1"/>
    <n v="400"/>
  </r>
  <r>
    <n v="312188"/>
    <x v="5270"/>
    <n v="1"/>
    <x v="0"/>
    <s v="Noida"/>
    <s v="Galaxy Business Park, Sector 62, Noida"/>
    <x v="12"/>
    <s v="Indian Rupees(Rs.)"/>
    <x v="0"/>
    <x v="0"/>
    <x v="0"/>
    <n v="1"/>
    <x v="6"/>
    <x v="0"/>
    <x v="1"/>
    <n v="7"/>
    <n v="14"/>
    <d v="2016-07-14T00:00:00"/>
    <s v="Rs.250"/>
    <n v="1"/>
    <n v="250"/>
  </r>
  <r>
    <n v="18268694"/>
    <x v="5271"/>
    <n v="1"/>
    <x v="0"/>
    <s v="Noida"/>
    <s v="B Block Market, Near Fortis Hospital, Sector 62, Noida"/>
    <x v="3"/>
    <s v="Indian Rupees(Rs.)"/>
    <x v="0"/>
    <x v="0"/>
    <x v="0"/>
    <n v="1"/>
    <x v="1"/>
    <x v="0"/>
    <x v="6"/>
    <n v="7"/>
    <n v="19"/>
    <d v="2010-07-19T00:00:00"/>
    <s v="Rs.200"/>
    <n v="1"/>
    <n v="200"/>
  </r>
  <r>
    <n v="18440406"/>
    <x v="3752"/>
    <n v="1"/>
    <x v="0"/>
    <s v="Noida"/>
    <s v="Food Court, Logix City Centre, Sector 32, Near, Sector 34, Noida"/>
    <x v="347"/>
    <s v="Indian Rupees(Rs.)"/>
    <x v="0"/>
    <x v="0"/>
    <x v="0"/>
    <n v="1"/>
    <x v="0"/>
    <x v="0"/>
    <x v="8"/>
    <n v="6"/>
    <n v="19"/>
    <d v="2015-06-19T00:00:00"/>
    <s v="Rs.300"/>
    <n v="1"/>
    <n v="300"/>
  </r>
  <r>
    <n v="18382366"/>
    <x v="5272"/>
    <n v="1"/>
    <x v="0"/>
    <s v="Noida"/>
    <s v="Bhagmal Complex, Naya Bans, Sector 15, Noida"/>
    <x v="2"/>
    <s v="Indian Rupees(Rs.)"/>
    <x v="0"/>
    <x v="0"/>
    <x v="0"/>
    <n v="1"/>
    <x v="11"/>
    <x v="0"/>
    <x v="7"/>
    <n v="6"/>
    <n v="19"/>
    <d v="2017-06-19T00:00:00"/>
    <s v="Rs.450"/>
    <n v="1"/>
    <n v="450"/>
  </r>
  <r>
    <n v="18155147"/>
    <x v="5273"/>
    <n v="1"/>
    <x v="0"/>
    <s v="Noida"/>
    <s v="A-15, Sector 4, Noida"/>
    <x v="0"/>
    <s v="Indian Rupees(Rs.)"/>
    <x v="0"/>
    <x v="0"/>
    <x v="0"/>
    <n v="1"/>
    <x v="4"/>
    <x v="0"/>
    <x v="1"/>
    <n v="6"/>
    <n v="10"/>
    <d v="2016-06-10T00:00:00"/>
    <s v="Rs.150"/>
    <n v="1"/>
    <n v="150"/>
  </r>
  <r>
    <n v="18431976"/>
    <x v="5274"/>
    <n v="1"/>
    <x v="0"/>
    <s v="Noida"/>
    <s v="Opposite Amrapali Zodiac Market, Sector 120, Sector 72, Noida"/>
    <x v="12"/>
    <s v="Indian Rupees(Rs.)"/>
    <x v="0"/>
    <x v="0"/>
    <x v="0"/>
    <n v="1"/>
    <x v="6"/>
    <x v="0"/>
    <x v="0"/>
    <n v="6"/>
    <n v="9"/>
    <d v="2013-06-09T00:00:00"/>
    <s v="Rs.250"/>
    <n v="1"/>
    <n v="250"/>
  </r>
  <r>
    <n v="18499455"/>
    <x v="5275"/>
    <n v="1"/>
    <x v="0"/>
    <s v="Noida"/>
    <s v="Shop 303, 2nd Floor, Food Court, Spice Mall, Sector 25 A, Noida"/>
    <x v="0"/>
    <s v="Indian Rupees(Rs.)"/>
    <x v="0"/>
    <x v="0"/>
    <x v="0"/>
    <n v="1"/>
    <x v="2"/>
    <x v="0"/>
    <x v="1"/>
    <n v="6"/>
    <n v="9"/>
    <d v="2016-06-09T00:00:00"/>
    <s v="Rs.400"/>
    <n v="1"/>
    <n v="400"/>
  </r>
  <r>
    <n v="18336259"/>
    <x v="5276"/>
    <n v="1"/>
    <x v="0"/>
    <s v="Noida"/>
    <s v="Omaxe NRI City Mall, Pari Chowk, Greater Noida, Noida"/>
    <x v="44"/>
    <s v="Indian Rupees(Rs.)"/>
    <x v="0"/>
    <x v="0"/>
    <x v="0"/>
    <n v="1"/>
    <x v="3"/>
    <x v="0"/>
    <x v="7"/>
    <n v="5"/>
    <n v="18"/>
    <d v="2017-05-18T00:00:00"/>
    <s v="Rs.100"/>
    <n v="1"/>
    <n v="100"/>
  </r>
  <r>
    <n v="18432230"/>
    <x v="5277"/>
    <n v="1"/>
    <x v="0"/>
    <s v="Noida"/>
    <s v="Sector 108, Near Sector 110, Noida"/>
    <x v="8"/>
    <s v="Indian Rupees(Rs.)"/>
    <x v="0"/>
    <x v="0"/>
    <x v="0"/>
    <n v="1"/>
    <x v="2"/>
    <x v="0"/>
    <x v="0"/>
    <n v="5"/>
    <n v="11"/>
    <d v="2013-05-11T00:00:00"/>
    <s v="Rs.400"/>
    <n v="1"/>
    <n v="400"/>
  </r>
  <r>
    <n v="18456271"/>
    <x v="5278"/>
    <n v="1"/>
    <x v="0"/>
    <s v="Noida"/>
    <s v="Shop 11, JM Orchid Market, Sector 76, Near Sector 72, Noida"/>
    <x v="46"/>
    <s v="Indian Rupees(Rs.)"/>
    <x v="0"/>
    <x v="0"/>
    <x v="0"/>
    <n v="1"/>
    <x v="1"/>
    <x v="0"/>
    <x v="4"/>
    <n v="5"/>
    <n v="19"/>
    <d v="2014-05-19T00:00:00"/>
    <s v="Rs.200"/>
    <n v="1"/>
    <n v="200"/>
  </r>
  <r>
    <n v="18396341"/>
    <x v="5279"/>
    <n v="1"/>
    <x v="0"/>
    <s v="Noida"/>
    <s v="Shop UG 15-16, Amrapali Zodiac Society, Sector 120, Near Sector 72, Noida"/>
    <x v="40"/>
    <s v="Indian Rupees(Rs.)"/>
    <x v="0"/>
    <x v="0"/>
    <x v="0"/>
    <n v="1"/>
    <x v="2"/>
    <x v="0"/>
    <x v="7"/>
    <n v="5"/>
    <n v="26"/>
    <d v="2017-05-26T00:00:00"/>
    <s v="Rs.400"/>
    <n v="1"/>
    <n v="400"/>
  </r>
  <r>
    <n v="18431158"/>
    <x v="5280"/>
    <n v="1"/>
    <x v="0"/>
    <s v="Noida"/>
    <s v="Food Court, 3rd Floor, Great India Palace Mall, Sector 38, Noida"/>
    <x v="46"/>
    <s v="Indian Rupees(Rs.)"/>
    <x v="0"/>
    <x v="0"/>
    <x v="0"/>
    <n v="1"/>
    <x v="4"/>
    <x v="0"/>
    <x v="4"/>
    <n v="5"/>
    <n v="12"/>
    <d v="2014-05-12T00:00:00"/>
    <s v="Rs.150"/>
    <n v="1"/>
    <n v="150"/>
  </r>
  <r>
    <n v="18390891"/>
    <x v="5281"/>
    <n v="1"/>
    <x v="0"/>
    <s v="Noida"/>
    <s v="Shop 3N4, Block Y, Sector 12, Noida"/>
    <x v="12"/>
    <s v="Indian Rupees(Rs.)"/>
    <x v="0"/>
    <x v="0"/>
    <x v="0"/>
    <n v="1"/>
    <x v="1"/>
    <x v="0"/>
    <x v="0"/>
    <n v="4"/>
    <n v="19"/>
    <d v="2013-04-19T00:00:00"/>
    <s v="Rs.200"/>
    <n v="1"/>
    <n v="200"/>
  </r>
  <r>
    <n v="18382368"/>
    <x v="5282"/>
    <n v="1"/>
    <x v="0"/>
    <s v="Noida"/>
    <s v="S.R. Complex, Naya Bans, Sector 15, Noida"/>
    <x v="24"/>
    <s v="Indian Rupees(Rs.)"/>
    <x v="0"/>
    <x v="0"/>
    <x v="0"/>
    <n v="1"/>
    <x v="11"/>
    <x v="0"/>
    <x v="3"/>
    <n v="4"/>
    <n v="16"/>
    <d v="2011-04-16T00:00:00"/>
    <s v="Rs.450"/>
    <n v="1"/>
    <n v="450"/>
  </r>
  <r>
    <n v="18435295"/>
    <x v="5283"/>
    <n v="1"/>
    <x v="0"/>
    <s v="Noida"/>
    <s v="Shop 29 &amp; 30, Ground Floor, Shopping Planet, Plot 232A/1, Block C, Sector 48, Noida"/>
    <x v="708"/>
    <s v="Indian Rupees(Rs.)"/>
    <x v="0"/>
    <x v="0"/>
    <x v="0"/>
    <n v="1"/>
    <x v="0"/>
    <x v="0"/>
    <x v="0"/>
    <n v="4"/>
    <n v="5"/>
    <d v="2013-04-05T00:00:00"/>
    <s v="Rs.300"/>
    <n v="1"/>
    <n v="300"/>
  </r>
  <r>
    <n v="310240"/>
    <x v="5284"/>
    <n v="1"/>
    <x v="0"/>
    <s v="Noida"/>
    <s v="F-74, Sector 8, Noida"/>
    <x v="44"/>
    <s v="Indian Rupees(Rs.)"/>
    <x v="0"/>
    <x v="0"/>
    <x v="0"/>
    <n v="1"/>
    <x v="1"/>
    <x v="0"/>
    <x v="1"/>
    <n v="4"/>
    <n v="12"/>
    <d v="2016-04-12T00:00:00"/>
    <s v="Rs.200"/>
    <n v="1"/>
    <n v="200"/>
  </r>
  <r>
    <n v="18466970"/>
    <x v="2440"/>
    <n v="1"/>
    <x v="0"/>
    <s v="Noida"/>
    <s v="Spice World Mall, Ground Floor, Sector 25, Noida"/>
    <x v="44"/>
    <s v="Indian Rupees(Rs.)"/>
    <x v="0"/>
    <x v="0"/>
    <x v="0"/>
    <n v="1"/>
    <x v="0"/>
    <x v="0"/>
    <x v="2"/>
    <n v="4"/>
    <n v="23"/>
    <d v="2018-04-23T00:00:00"/>
    <s v="Rs.300"/>
    <n v="1"/>
    <n v="300"/>
  </r>
  <r>
    <n v="18441551"/>
    <x v="2628"/>
    <n v="1"/>
    <x v="0"/>
    <s v="Noida"/>
    <s v="Lowe Ground Floor, Logix City Centre, Sector 32, Near, Sector 34, Noida"/>
    <x v="81"/>
    <s v="Indian Rupees(Rs.)"/>
    <x v="0"/>
    <x v="0"/>
    <x v="0"/>
    <n v="1"/>
    <x v="0"/>
    <x v="0"/>
    <x v="5"/>
    <n v="3"/>
    <n v="27"/>
    <d v="2012-03-27T00:00:00"/>
    <s v="Rs.300"/>
    <n v="1"/>
    <n v="300"/>
  </r>
  <r>
    <n v="18265692"/>
    <x v="442"/>
    <n v="1"/>
    <x v="0"/>
    <s v="Noida"/>
    <s v="29, Block X, 1A, Sector 12 Market, Sector 12, Noida"/>
    <x v="23"/>
    <s v="Indian Rupees(Rs.)"/>
    <x v="0"/>
    <x v="0"/>
    <x v="0"/>
    <n v="1"/>
    <x v="1"/>
    <x v="0"/>
    <x v="5"/>
    <n v="3"/>
    <n v="21"/>
    <d v="2012-03-21T00:00:00"/>
    <s v="Rs.200"/>
    <n v="1"/>
    <n v="200"/>
  </r>
  <r>
    <n v="18440415"/>
    <x v="5285"/>
    <n v="1"/>
    <x v="0"/>
    <s v="Noida"/>
    <s v="Near Amity University, Sector 125, Noida"/>
    <x v="47"/>
    <s v="Indian Rupees(Rs.)"/>
    <x v="0"/>
    <x v="0"/>
    <x v="0"/>
    <n v="1"/>
    <x v="2"/>
    <x v="0"/>
    <x v="5"/>
    <n v="3"/>
    <n v="7"/>
    <d v="2012-03-07T00:00:00"/>
    <s v="Rs.400"/>
    <n v="1"/>
    <n v="400"/>
  </r>
  <r>
    <n v="18432027"/>
    <x v="5286"/>
    <n v="1"/>
    <x v="0"/>
    <s v="Noida"/>
    <s v="B-97, Shop 4, Sector 15, Noida"/>
    <x v="0"/>
    <s v="Indian Rupees(Rs.)"/>
    <x v="0"/>
    <x v="0"/>
    <x v="0"/>
    <n v="1"/>
    <x v="0"/>
    <x v="0"/>
    <x v="4"/>
    <n v="3"/>
    <n v="19"/>
    <d v="2014-03-19T00:00:00"/>
    <s v="Rs.300"/>
    <n v="1"/>
    <n v="300"/>
  </r>
  <r>
    <n v="18430892"/>
    <x v="2073"/>
    <n v="1"/>
    <x v="0"/>
    <s v="Noida"/>
    <s v="Ground Floor, Great India Palce Mall, Sector 38, Noida"/>
    <x v="347"/>
    <s v="Indian Rupees(Rs.)"/>
    <x v="0"/>
    <x v="0"/>
    <x v="0"/>
    <n v="1"/>
    <x v="4"/>
    <x v="0"/>
    <x v="8"/>
    <n v="3"/>
    <n v="2"/>
    <d v="2015-03-02T00:00:00"/>
    <s v="Rs.150"/>
    <n v="1"/>
    <n v="150"/>
  </r>
  <r>
    <n v="18254314"/>
    <x v="5287"/>
    <n v="1"/>
    <x v="0"/>
    <s v="Noida"/>
    <s v="B Block Market, Sector 15, Noida"/>
    <x v="12"/>
    <s v="Indian Rupees(Rs.)"/>
    <x v="0"/>
    <x v="0"/>
    <x v="0"/>
    <n v="1"/>
    <x v="1"/>
    <x v="0"/>
    <x v="8"/>
    <n v="2"/>
    <n v="2"/>
    <d v="2015-02-02T00:00:00"/>
    <s v="Rs.200"/>
    <n v="1"/>
    <n v="200"/>
  </r>
  <r>
    <n v="18409182"/>
    <x v="543"/>
    <n v="1"/>
    <x v="0"/>
    <s v="Noida"/>
    <s v="Dolly Motors, Indian Oil Petrol Pump, Near 12-22 Market, Near Noida Stadium, Plot 4, Sector 21 A, Sector 21, Noida"/>
    <x v="12"/>
    <s v="Indian Rupees(Rs.)"/>
    <x v="0"/>
    <x v="0"/>
    <x v="0"/>
    <n v="1"/>
    <x v="6"/>
    <x v="0"/>
    <x v="5"/>
    <n v="2"/>
    <n v="25"/>
    <d v="2012-02-25T00:00:00"/>
    <s v="Rs.250"/>
    <n v="1"/>
    <n v="250"/>
  </r>
  <r>
    <n v="18439523"/>
    <x v="5288"/>
    <n v="1"/>
    <x v="0"/>
    <s v="Noida"/>
    <s v="Amrapali Princely Estate, Sector 76, Near Sector 72, Noida"/>
    <x v="68"/>
    <s v="Indian Rupees(Rs.)"/>
    <x v="0"/>
    <x v="0"/>
    <x v="0"/>
    <n v="1"/>
    <x v="6"/>
    <x v="0"/>
    <x v="3"/>
    <n v="2"/>
    <n v="17"/>
    <d v="2011-02-17T00:00:00"/>
    <s v="Rs.250"/>
    <n v="1"/>
    <n v="250"/>
  </r>
  <r>
    <n v="18440390"/>
    <x v="276"/>
    <n v="1"/>
    <x v="0"/>
    <s v="Noida"/>
    <s v="Opposite Ansal Mall, Knowledge Park 1, Pari Chowk, Greater Noida, Noida"/>
    <x v="3"/>
    <s v="Indian Rupees(Rs.)"/>
    <x v="0"/>
    <x v="0"/>
    <x v="0"/>
    <n v="1"/>
    <x v="2"/>
    <x v="0"/>
    <x v="3"/>
    <n v="1"/>
    <n v="12"/>
    <d v="2011-01-12T00:00:00"/>
    <s v="Rs.400"/>
    <n v="1"/>
    <n v="400"/>
  </r>
  <r>
    <n v="18432198"/>
    <x v="3660"/>
    <n v="1"/>
    <x v="0"/>
    <s v="Noida"/>
    <s v="Botinical Garden Metro Station, Sector 38, Noida"/>
    <x v="12"/>
    <s v="Indian Rupees(Rs.)"/>
    <x v="0"/>
    <x v="0"/>
    <x v="0"/>
    <n v="1"/>
    <x v="3"/>
    <x v="0"/>
    <x v="7"/>
    <n v="1"/>
    <n v="18"/>
    <d v="2017-01-18T00:00:00"/>
    <s v="Rs.100"/>
    <n v="1"/>
    <n v="100"/>
  </r>
  <r>
    <n v="18322688"/>
    <x v="122"/>
    <n v="1"/>
    <x v="0"/>
    <s v="Noida"/>
    <s v="House 1, Near VDS Market, Hoshiyarpur, Sector 51, Noida"/>
    <x v="0"/>
    <s v="Indian Rupees(Rs.)"/>
    <x v="0"/>
    <x v="0"/>
    <x v="0"/>
    <n v="1"/>
    <x v="4"/>
    <x v="0"/>
    <x v="4"/>
    <n v="1"/>
    <n v="2"/>
    <d v="2014-01-02T00:00:00"/>
    <s v="Rs.150"/>
    <n v="1"/>
    <n v="150"/>
  </r>
  <r>
    <n v="18459896"/>
    <x v="5289"/>
    <n v="1"/>
    <x v="0"/>
    <s v="Noida"/>
    <s v="A 108, B Block, Sector 58, Noida"/>
    <x v="12"/>
    <s v="Indian Rupees(Rs.)"/>
    <x v="0"/>
    <x v="0"/>
    <x v="0"/>
    <n v="1"/>
    <x v="1"/>
    <x v="0"/>
    <x v="7"/>
    <n v="1"/>
    <n v="4"/>
    <d v="2017-01-04T00:00:00"/>
    <s v="Rs.200"/>
    <n v="1"/>
    <n v="200"/>
  </r>
  <r>
    <n v="18383484"/>
    <x v="2440"/>
    <n v="1"/>
    <x v="0"/>
    <s v="Noida"/>
    <s v="Food Court, 3rd Floor, Logix City Centre, Sector 32, Near Sector 34, Noida"/>
    <x v="44"/>
    <s v="Indian Rupees(Rs.)"/>
    <x v="0"/>
    <x v="0"/>
    <x v="0"/>
    <n v="1"/>
    <x v="0"/>
    <x v="0"/>
    <x v="8"/>
    <n v="12"/>
    <n v="20"/>
    <d v="2015-12-20T00:00:00"/>
    <s v="Rs.300"/>
    <n v="1"/>
    <n v="300"/>
  </r>
  <r>
    <n v="7982"/>
    <x v="5290"/>
    <n v="1"/>
    <x v="0"/>
    <s v="Noida"/>
    <s v="Ground Floor, Sab Mall, Sector 27, Noida"/>
    <x v="46"/>
    <s v="Indian Rupees(Rs.)"/>
    <x v="0"/>
    <x v="0"/>
    <x v="0"/>
    <n v="1"/>
    <x v="4"/>
    <x v="0"/>
    <x v="2"/>
    <n v="12"/>
    <n v="11"/>
    <d v="2018-12-11T00:00:00"/>
    <s v="Rs.150"/>
    <n v="1"/>
    <n v="150"/>
  </r>
  <r>
    <n v="18433854"/>
    <x v="5291"/>
    <n v="1"/>
    <x v="0"/>
    <s v="Noida"/>
    <s v="Inside Unitech Infospace, Sector 33, Noida"/>
    <x v="89"/>
    <s v="Indian Rupees(Rs.)"/>
    <x v="0"/>
    <x v="0"/>
    <x v="0"/>
    <n v="1"/>
    <x v="0"/>
    <x v="0"/>
    <x v="2"/>
    <n v="12"/>
    <n v="9"/>
    <d v="2018-12-09T00:00:00"/>
    <s v="Rs.300"/>
    <n v="1"/>
    <n v="300"/>
  </r>
  <r>
    <n v="18456765"/>
    <x v="5292"/>
    <n v="1"/>
    <x v="0"/>
    <s v="Noida"/>
    <s v="Shop B-6/7, Som Bazaar, Sadarpur, Near Shiv Mandir, Sector 45, Noida"/>
    <x v="64"/>
    <s v="Indian Rupees(Rs.)"/>
    <x v="0"/>
    <x v="0"/>
    <x v="0"/>
    <n v="1"/>
    <x v="1"/>
    <x v="0"/>
    <x v="7"/>
    <n v="12"/>
    <n v="23"/>
    <d v="2017-12-23T00:00:00"/>
    <s v="Rs.200"/>
    <n v="1"/>
    <n v="200"/>
  </r>
  <r>
    <n v="18435308"/>
    <x v="5293"/>
    <n v="1"/>
    <x v="0"/>
    <s v="Noida"/>
    <s v="Shop 32, Kanchanjunga Market, Sector 53, Noida"/>
    <x v="3"/>
    <s v="Indian Rupees(Rs.)"/>
    <x v="0"/>
    <x v="0"/>
    <x v="0"/>
    <n v="1"/>
    <x v="2"/>
    <x v="0"/>
    <x v="7"/>
    <n v="12"/>
    <n v="1"/>
    <d v="2017-12-01T00:00:00"/>
    <s v="Rs.400"/>
    <n v="1"/>
    <n v="400"/>
  </r>
  <r>
    <n v="18439527"/>
    <x v="5294"/>
    <n v="1"/>
    <x v="0"/>
    <s v="Noida"/>
    <s v="Shop 35, Amrapali Princely, Shopping Arcade, Sector 76, Near Sector 72, Noida"/>
    <x v="42"/>
    <s v="Indian Rupees(Rs.)"/>
    <x v="0"/>
    <x v="0"/>
    <x v="0"/>
    <n v="1"/>
    <x v="1"/>
    <x v="0"/>
    <x v="8"/>
    <n v="12"/>
    <n v="8"/>
    <d v="2015-12-08T00:00:00"/>
    <s v="Rs.200"/>
    <n v="1"/>
    <n v="200"/>
  </r>
  <r>
    <n v="18126101"/>
    <x v="5295"/>
    <n v="1"/>
    <x v="0"/>
    <s v="Noida"/>
    <s v="C-136, Gautam Budh Nagar, Sector 10, Noida"/>
    <x v="0"/>
    <s v="Indian Rupees(Rs.)"/>
    <x v="0"/>
    <x v="0"/>
    <x v="0"/>
    <n v="1"/>
    <x v="7"/>
    <x v="0"/>
    <x v="8"/>
    <n v="11"/>
    <n v="13"/>
    <d v="2015-11-13T00:00:00"/>
    <s v="Rs.350"/>
    <n v="1"/>
    <n v="350"/>
  </r>
  <r>
    <n v="18441772"/>
    <x v="5296"/>
    <n v="1"/>
    <x v="0"/>
    <s v="Noida"/>
    <s v="N-198, Sector 12, Noida"/>
    <x v="0"/>
    <s v="Indian Rupees(Rs.)"/>
    <x v="0"/>
    <x v="1"/>
    <x v="0"/>
    <n v="1"/>
    <x v="1"/>
    <x v="0"/>
    <x v="6"/>
    <n v="11"/>
    <n v="25"/>
    <d v="2010-11-25T00:00:00"/>
    <s v="Rs.200"/>
    <n v="1"/>
    <n v="200"/>
  </r>
  <r>
    <n v="311419"/>
    <x v="5297"/>
    <n v="1"/>
    <x v="0"/>
    <s v="Noida"/>
    <s v="Atta Market, Sector 27, Noida"/>
    <x v="22"/>
    <s v="Indian Rupees(Rs.)"/>
    <x v="0"/>
    <x v="1"/>
    <x v="0"/>
    <n v="1"/>
    <x v="4"/>
    <x v="0"/>
    <x v="4"/>
    <n v="11"/>
    <n v="3"/>
    <d v="2014-11-03T00:00:00"/>
    <s v="Rs.150"/>
    <n v="1"/>
    <n v="150"/>
  </r>
  <r>
    <n v="18495875"/>
    <x v="5298"/>
    <n v="1"/>
    <x v="0"/>
    <s v="Noida"/>
    <s v="Sector 51, Noida"/>
    <x v="1121"/>
    <s v="Indian Rupees(Rs.)"/>
    <x v="0"/>
    <x v="0"/>
    <x v="0"/>
    <n v="1"/>
    <x v="3"/>
    <x v="0"/>
    <x v="8"/>
    <n v="11"/>
    <n v="8"/>
    <d v="2015-11-08T00:00:00"/>
    <s v="Rs.100"/>
    <n v="1"/>
    <n v="100"/>
  </r>
  <r>
    <n v="18424598"/>
    <x v="407"/>
    <n v="1"/>
    <x v="0"/>
    <s v="Noida"/>
    <s v="Ground Floor, TOT Mall, Sector 62, Noida"/>
    <x v="85"/>
    <s v="Indian Rupees(Rs.)"/>
    <x v="0"/>
    <x v="0"/>
    <x v="0"/>
    <n v="1"/>
    <x v="7"/>
    <x v="0"/>
    <x v="6"/>
    <n v="11"/>
    <n v="25"/>
    <d v="2010-11-25T00:00:00"/>
    <s v="Rs.350"/>
    <n v="1"/>
    <n v="350"/>
  </r>
  <r>
    <n v="18277023"/>
    <x v="5299"/>
    <n v="1"/>
    <x v="0"/>
    <s v="Noida"/>
    <s v="Shop 15, Near HDFC Bank, Tulip Mall, Sector 48, Noida"/>
    <x v="12"/>
    <s v="Indian Rupees(Rs.)"/>
    <x v="0"/>
    <x v="0"/>
    <x v="0"/>
    <n v="1"/>
    <x v="2"/>
    <x v="0"/>
    <x v="0"/>
    <n v="11"/>
    <n v="10"/>
    <d v="2013-11-10T00:00:00"/>
    <s v="Rs.400"/>
    <n v="1"/>
    <n v="400"/>
  </r>
  <r>
    <n v="18454471"/>
    <x v="5300"/>
    <n v="1"/>
    <x v="0"/>
    <s v="Noida"/>
    <s v="Shop 17, Chauhan Market, Sector 141, Near Sector 132, Noida"/>
    <x v="1122"/>
    <s v="Indian Rupees(Rs.)"/>
    <x v="0"/>
    <x v="0"/>
    <x v="0"/>
    <n v="1"/>
    <x v="1"/>
    <x v="0"/>
    <x v="8"/>
    <n v="10"/>
    <n v="21"/>
    <d v="2015-10-21T00:00:00"/>
    <s v="Rs.200"/>
    <n v="1"/>
    <n v="200"/>
  </r>
  <r>
    <n v="18465093"/>
    <x v="4567"/>
    <n v="1"/>
    <x v="0"/>
    <s v="Noida"/>
    <s v="Shop 7, Gali 1, Sector 15, Noida"/>
    <x v="22"/>
    <s v="Indian Rupees(Rs.)"/>
    <x v="0"/>
    <x v="0"/>
    <x v="0"/>
    <n v="1"/>
    <x v="7"/>
    <x v="0"/>
    <x v="2"/>
    <n v="10"/>
    <n v="7"/>
    <d v="2018-10-07T00:00:00"/>
    <s v="Rs.350"/>
    <n v="1"/>
    <n v="350"/>
  </r>
  <r>
    <n v="18433898"/>
    <x v="5301"/>
    <n v="1"/>
    <x v="0"/>
    <s v="Noida"/>
    <s v="Shop 617, Chaudhary Complex, Sector 22, Noida"/>
    <x v="0"/>
    <s v="Indian Rupees(Rs.)"/>
    <x v="0"/>
    <x v="0"/>
    <x v="0"/>
    <n v="1"/>
    <x v="4"/>
    <x v="0"/>
    <x v="3"/>
    <n v="10"/>
    <n v="10"/>
    <d v="2011-10-10T00:00:00"/>
    <s v="Rs.150"/>
    <n v="1"/>
    <n v="150"/>
  </r>
  <r>
    <n v="18481312"/>
    <x v="5302"/>
    <n v="1"/>
    <x v="0"/>
    <s v="Noida"/>
    <s v="Sector 41, Noida"/>
    <x v="2"/>
    <s v="Indian Rupees(Rs.)"/>
    <x v="0"/>
    <x v="0"/>
    <x v="0"/>
    <n v="1"/>
    <x v="7"/>
    <x v="0"/>
    <x v="7"/>
    <n v="10"/>
    <n v="24"/>
    <d v="2017-10-24T00:00:00"/>
    <s v="Rs.350"/>
    <n v="1"/>
    <n v="350"/>
  </r>
  <r>
    <n v="18351422"/>
    <x v="5303"/>
    <n v="1"/>
    <x v="0"/>
    <s v="Noida"/>
    <s v="Sector 51 Noida"/>
    <x v="638"/>
    <s v="Indian Rupees(Rs.)"/>
    <x v="0"/>
    <x v="0"/>
    <x v="0"/>
    <n v="1"/>
    <x v="11"/>
    <x v="0"/>
    <x v="8"/>
    <n v="10"/>
    <n v="11"/>
    <d v="2015-10-11T00:00:00"/>
    <s v="Rs.450"/>
    <n v="1"/>
    <n v="450"/>
  </r>
  <r>
    <n v="18423139"/>
    <x v="5304"/>
    <n v="1"/>
    <x v="0"/>
    <s v="Noida"/>
    <s v="Near B-19, Sector 62, Noida"/>
    <x v="19"/>
    <s v="Indian Rupees(Rs.)"/>
    <x v="0"/>
    <x v="0"/>
    <x v="0"/>
    <n v="1"/>
    <x v="7"/>
    <x v="0"/>
    <x v="1"/>
    <n v="10"/>
    <n v="13"/>
    <d v="2016-10-13T00:00:00"/>
    <s v="Rs.350"/>
    <n v="1"/>
    <n v="350"/>
  </r>
  <r>
    <n v="308717"/>
    <x v="5305"/>
    <n v="1"/>
    <x v="0"/>
    <s v="Noida"/>
    <s v="C 28-29, Logic Cyber Park, Opposite Samsung Tower, Sector 62, Noida"/>
    <x v="19"/>
    <s v="Indian Rupees(Rs.)"/>
    <x v="0"/>
    <x v="0"/>
    <x v="0"/>
    <n v="1"/>
    <x v="7"/>
    <x v="0"/>
    <x v="0"/>
    <n v="10"/>
    <n v="24"/>
    <d v="2013-10-24T00:00:00"/>
    <s v="Rs.350"/>
    <n v="1"/>
    <n v="350"/>
  </r>
  <r>
    <n v="3250"/>
    <x v="5306"/>
    <n v="1"/>
    <x v="0"/>
    <s v="Noida"/>
    <s v="5th Floor, Centre Stage Mall, Sector 18, Noida"/>
    <x v="1123"/>
    <s v="Indian Rupees(Rs.)"/>
    <x v="1"/>
    <x v="1"/>
    <x v="2"/>
    <n v="278"/>
    <x v="57"/>
    <x v="9"/>
    <x v="5"/>
    <n v="9"/>
    <n v="11"/>
    <d v="2012-09-11T00:00:00"/>
    <s v="Rs.1100"/>
    <n v="1"/>
    <n v="1100"/>
  </r>
  <r>
    <n v="3207"/>
    <x v="5307"/>
    <n v="1"/>
    <x v="0"/>
    <s v="New Delhi"/>
    <s v="Ground Floor, MGF Metropolitan Mall, Saket, New Delhi"/>
    <x v="1124"/>
    <s v="Indian Rupees(Rs.)"/>
    <x v="0"/>
    <x v="1"/>
    <x v="3"/>
    <n v="220"/>
    <x v="76"/>
    <x v="4"/>
    <x v="3"/>
    <n v="2"/>
    <n v="7"/>
    <d v="2011-02-07T00:00:00"/>
    <s v="Rs.2000"/>
    <n v="1"/>
    <n v="2000"/>
  </r>
  <r>
    <n v="18336212"/>
    <x v="1464"/>
    <n v="1"/>
    <x v="0"/>
    <s v="Noida"/>
    <s v="405-406, 3rd Floor, DLF Mall Of India, Sector 18, Noida"/>
    <x v="543"/>
    <s v="Indian Rupees(Rs.)"/>
    <x v="1"/>
    <x v="1"/>
    <x v="2"/>
    <n v="67"/>
    <x v="63"/>
    <x v="5"/>
    <x v="4"/>
    <n v="9"/>
    <n v="19"/>
    <d v="2014-09-19T00:00:00"/>
    <s v="Rs.1600"/>
    <n v="1"/>
    <n v="1600"/>
  </r>
  <r>
    <n v="18272357"/>
    <x v="1059"/>
    <n v="1"/>
    <x v="0"/>
    <s v="Noida"/>
    <s v="3rd Floor, DLF Mall of India, Sector 18, Noida"/>
    <x v="61"/>
    <s v="Indian Rupees(Rs.)"/>
    <x v="0"/>
    <x v="1"/>
    <x v="1"/>
    <n v="91"/>
    <x v="8"/>
    <x v="19"/>
    <x v="6"/>
    <n v="9"/>
    <n v="11"/>
    <d v="2010-09-11T00:00:00"/>
    <s v="Rs.650"/>
    <n v="1"/>
    <n v="650"/>
  </r>
  <r>
    <n v="18382359"/>
    <x v="5308"/>
    <n v="1"/>
    <x v="0"/>
    <s v="Noida"/>
    <s v="Shop 1, Swarn Nagri Market, Greater Noida, Noida"/>
    <x v="2"/>
    <s v="Indian Rupees(Rs.)"/>
    <x v="0"/>
    <x v="1"/>
    <x v="0"/>
    <n v="3"/>
    <x v="7"/>
    <x v="0"/>
    <x v="4"/>
    <n v="9"/>
    <n v="5"/>
    <d v="2014-09-05T00:00:00"/>
    <s v="Rs.350"/>
    <n v="1"/>
    <n v="350"/>
  </r>
  <r>
    <n v="18428614"/>
    <x v="5309"/>
    <n v="1"/>
    <x v="0"/>
    <s v="Noida"/>
    <s v="Jaipuria Plaza, Sector 26, Noida"/>
    <x v="996"/>
    <s v="Indian Rupees(Rs.)"/>
    <x v="0"/>
    <x v="1"/>
    <x v="0"/>
    <n v="24"/>
    <x v="6"/>
    <x v="9"/>
    <x v="2"/>
    <n v="9"/>
    <n v="4"/>
    <d v="2018-09-04T00:00:00"/>
    <s v="Rs.250"/>
    <n v="1"/>
    <n v="250"/>
  </r>
  <r>
    <n v="4505"/>
    <x v="5310"/>
    <n v="1"/>
    <x v="0"/>
    <s v="Noida"/>
    <s v="Jaypee Greens, Surajpur Kasna Road, Greater Noida, Noida"/>
    <x v="474"/>
    <s v="Indian Rupees(Rs.)"/>
    <x v="1"/>
    <x v="0"/>
    <x v="2"/>
    <n v="29"/>
    <x v="58"/>
    <x v="15"/>
    <x v="2"/>
    <n v="9"/>
    <n v="19"/>
    <d v="2018-09-19T00:00:00"/>
    <s v="Rs.1500"/>
    <n v="1"/>
    <n v="1500"/>
  </r>
  <r>
    <n v="18446433"/>
    <x v="5311"/>
    <n v="1"/>
    <x v="0"/>
    <s v="Noida"/>
    <s v="Level 2, Logix city Center Mall, Sector 34, Noida"/>
    <x v="147"/>
    <s v="Indian Rupees(Rs.)"/>
    <x v="0"/>
    <x v="0"/>
    <x v="1"/>
    <n v="6"/>
    <x v="20"/>
    <x v="11"/>
    <x v="2"/>
    <n v="9"/>
    <n v="8"/>
    <d v="2018-09-08T00:00:00"/>
    <s v="Rs.950"/>
    <n v="1"/>
    <n v="950"/>
  </r>
  <r>
    <n v="18383460"/>
    <x v="1477"/>
    <n v="1"/>
    <x v="0"/>
    <s v="Noida"/>
    <s v="Food Court, 3rd Floor, Logix City Centre, Sector 32, Near Sector 34, Noida"/>
    <x v="34"/>
    <s v="Indian Rupees(Rs.)"/>
    <x v="0"/>
    <x v="0"/>
    <x v="2"/>
    <n v="7"/>
    <x v="15"/>
    <x v="17"/>
    <x v="7"/>
    <n v="9"/>
    <n v="8"/>
    <d v="2017-09-08T00:00:00"/>
    <s v="Rs.1000"/>
    <n v="1"/>
    <n v="1000"/>
  </r>
  <r>
    <n v="2726"/>
    <x v="5312"/>
    <n v="1"/>
    <x v="0"/>
    <s v="New Delhi"/>
    <s v="The Imperial, Janpath, New Delhi"/>
    <x v="1125"/>
    <s v="Indian Rupees(Rs.)"/>
    <x v="1"/>
    <x v="0"/>
    <x v="3"/>
    <n v="10"/>
    <x v="76"/>
    <x v="11"/>
    <x v="0"/>
    <n v="2"/>
    <n v="8"/>
    <d v="2013-02-08T00:00:00"/>
    <s v="Rs.2000"/>
    <n v="1"/>
    <n v="2000"/>
  </r>
  <r>
    <n v="2331"/>
    <x v="5313"/>
    <n v="1"/>
    <x v="0"/>
    <s v="Noida"/>
    <s v="21, L Block Market, Behind Metro Hospital, Sector 11, Noida"/>
    <x v="72"/>
    <s v="Indian Rupees(Rs.)"/>
    <x v="0"/>
    <x v="1"/>
    <x v="0"/>
    <n v="70"/>
    <x v="0"/>
    <x v="17"/>
    <x v="1"/>
    <n v="9"/>
    <n v="17"/>
    <d v="2016-09-17T00:00:00"/>
    <s v="Rs.300"/>
    <n v="1"/>
    <n v="300"/>
  </r>
  <r>
    <n v="18146402"/>
    <x v="5241"/>
    <n v="1"/>
    <x v="0"/>
    <s v="Noida"/>
    <s v="A-2/17, Main Market, Opposite Kendriya Vihar, Sector 110, Noida"/>
    <x v="8"/>
    <s v="Indian Rupees(Rs.)"/>
    <x v="0"/>
    <x v="1"/>
    <x v="2"/>
    <n v="12"/>
    <x v="64"/>
    <x v="28"/>
    <x v="2"/>
    <n v="9"/>
    <n v="8"/>
    <d v="2018-09-08T00:00:00"/>
    <s v="Rs.1400"/>
    <n v="1"/>
    <n v="1400"/>
  </r>
  <r>
    <n v="18415343"/>
    <x v="213"/>
    <n v="1"/>
    <x v="0"/>
    <s v="Noida"/>
    <s v="K Shri Plaza, Main Road Hazipur Village, Opposite Pathways School, Sector 104, Near Sector 110, Noida"/>
    <x v="334"/>
    <s v="Indian Rupees(Rs.)"/>
    <x v="0"/>
    <x v="1"/>
    <x v="2"/>
    <n v="26"/>
    <x v="15"/>
    <x v="17"/>
    <x v="3"/>
    <n v="9"/>
    <n v="5"/>
    <d v="2011-09-05T00:00:00"/>
    <s v="Rs.1000"/>
    <n v="1"/>
    <n v="1000"/>
  </r>
  <r>
    <n v="18372251"/>
    <x v="5314"/>
    <n v="1"/>
    <x v="0"/>
    <s v="Noida"/>
    <s v="Shop 10, Vivek Vihar, Sector-82, Near, Sector 110, Noida"/>
    <x v="1126"/>
    <s v="Indian Rupees(Rs.)"/>
    <x v="1"/>
    <x v="0"/>
    <x v="1"/>
    <n v="8"/>
    <x v="13"/>
    <x v="13"/>
    <x v="3"/>
    <n v="9"/>
    <n v="23"/>
    <d v="2011-09-23T00:00:00"/>
    <s v="Rs.800"/>
    <n v="1"/>
    <n v="800"/>
  </r>
  <r>
    <n v="387"/>
    <x v="1110"/>
    <n v="1"/>
    <x v="0"/>
    <s v="Noida"/>
    <s v="C-135, Near Sector 15 Metro Station, Sector 2, Noida"/>
    <x v="1127"/>
    <s v="Indian Rupees(Rs.)"/>
    <x v="1"/>
    <x v="1"/>
    <x v="2"/>
    <n v="221"/>
    <x v="57"/>
    <x v="28"/>
    <x v="1"/>
    <n v="9"/>
    <n v="18"/>
    <d v="2016-09-18T00:00:00"/>
    <s v="Rs.1100"/>
    <n v="1"/>
    <n v="1100"/>
  </r>
  <r>
    <n v="18156065"/>
    <x v="5315"/>
    <n v="1"/>
    <x v="0"/>
    <s v="Noida"/>
    <s v="D-24, Sector 20, Noida"/>
    <x v="0"/>
    <s v="Indian Rupees(Rs.)"/>
    <x v="0"/>
    <x v="0"/>
    <x v="0"/>
    <n v="3"/>
    <x v="0"/>
    <x v="0"/>
    <x v="2"/>
    <n v="9"/>
    <n v="18"/>
    <d v="2018-09-18T00:00:00"/>
    <s v="Rs.300"/>
    <n v="1"/>
    <n v="300"/>
  </r>
  <r>
    <n v="8065"/>
    <x v="5316"/>
    <n v="1"/>
    <x v="0"/>
    <s v="Noida"/>
    <s v="Main Road, I Block Market, Sector 22, Noida"/>
    <x v="0"/>
    <s v="Indian Rupees(Rs.)"/>
    <x v="0"/>
    <x v="0"/>
    <x v="0"/>
    <n v="10"/>
    <x v="6"/>
    <x v="10"/>
    <x v="0"/>
    <n v="9"/>
    <n v="18"/>
    <d v="2013-09-18T00:00:00"/>
    <s v="Rs.250"/>
    <n v="1"/>
    <n v="250"/>
  </r>
  <r>
    <n v="18312466"/>
    <x v="5177"/>
    <n v="1"/>
    <x v="0"/>
    <s v="Noida"/>
    <s v="Shop 1, Jalvayu Vihar, Shopping Complex, Sector 25, Noida"/>
    <x v="49"/>
    <s v="Indian Rupees(Rs.)"/>
    <x v="0"/>
    <x v="1"/>
    <x v="1"/>
    <n v="16"/>
    <x v="14"/>
    <x v="13"/>
    <x v="3"/>
    <n v="9"/>
    <n v="19"/>
    <d v="2011-09-19T00:00:00"/>
    <s v="Rs.550"/>
    <n v="1"/>
    <n v="550"/>
  </r>
  <r>
    <n v="5757"/>
    <x v="5317"/>
    <n v="1"/>
    <x v="0"/>
    <s v="Noida"/>
    <s v="Likhi Ram Market, Atta, Near Subzi Mandi, Sector 27, Noida"/>
    <x v="0"/>
    <s v="Indian Rupees(Rs.)"/>
    <x v="0"/>
    <x v="0"/>
    <x v="0"/>
    <n v="12"/>
    <x v="1"/>
    <x v="11"/>
    <x v="7"/>
    <n v="9"/>
    <n v="26"/>
    <d v="2017-09-26T00:00:00"/>
    <s v="Rs.200"/>
    <n v="1"/>
    <n v="200"/>
  </r>
  <r>
    <n v="18408051"/>
    <x v="5318"/>
    <n v="1"/>
    <x v="0"/>
    <s v="Noida"/>
    <s v="Shop 26, D Block Market, Sector 27, Noida"/>
    <x v="1113"/>
    <s v="Indian Rupees(Rs.)"/>
    <x v="0"/>
    <x v="0"/>
    <x v="0"/>
    <n v="2"/>
    <x v="0"/>
    <x v="0"/>
    <x v="5"/>
    <n v="9"/>
    <n v="1"/>
    <d v="2012-09-01T00:00:00"/>
    <s v="Rs.300"/>
    <n v="1"/>
    <n v="300"/>
  </r>
  <r>
    <n v="18361198"/>
    <x v="5319"/>
    <n v="1"/>
    <x v="0"/>
    <s v="Noida"/>
    <s v="Shop 54, Block 1, Ganga Shopping Complex, Sector 29, Noida"/>
    <x v="2"/>
    <s v="Indian Rupees(Rs.)"/>
    <x v="0"/>
    <x v="1"/>
    <x v="1"/>
    <n v="12"/>
    <x v="12"/>
    <x v="10"/>
    <x v="3"/>
    <n v="9"/>
    <n v="1"/>
    <d v="2011-09-01T00:00:00"/>
    <s v="Rs.600"/>
    <n v="1"/>
    <n v="600"/>
  </r>
  <r>
    <n v="18306542"/>
    <x v="5320"/>
    <n v="1"/>
    <x v="0"/>
    <s v="Noida"/>
    <s v="Food Court, Logix City Centre, Sector 32, Near Sector 33, Noida"/>
    <x v="43"/>
    <s v="Indian Rupees(Rs.)"/>
    <x v="0"/>
    <x v="0"/>
    <x v="0"/>
    <n v="15"/>
    <x v="11"/>
    <x v="11"/>
    <x v="7"/>
    <n v="9"/>
    <n v="11"/>
    <d v="2017-09-11T00:00:00"/>
    <s v="Rs.450"/>
    <n v="1"/>
    <n v="450"/>
  </r>
  <r>
    <n v="18393700"/>
    <x v="5321"/>
    <n v="1"/>
    <x v="0"/>
    <s v="Noida"/>
    <s v="B-1/300, Aravalli Apartment, Sector 34, Noida"/>
    <x v="270"/>
    <s v="Indian Rupees(Rs.)"/>
    <x v="0"/>
    <x v="0"/>
    <x v="0"/>
    <n v="5"/>
    <x v="0"/>
    <x v="10"/>
    <x v="3"/>
    <n v="9"/>
    <n v="2"/>
    <d v="2011-09-02T00:00:00"/>
    <s v="Rs.300"/>
    <n v="1"/>
    <n v="300"/>
  </r>
  <r>
    <n v="18439524"/>
    <x v="143"/>
    <n v="1"/>
    <x v="0"/>
    <s v="Noida"/>
    <s v="B Block Market, Behind Mother Dairy, Sector 34, Noida"/>
    <x v="2"/>
    <s v="Indian Rupees(Rs.)"/>
    <x v="0"/>
    <x v="1"/>
    <x v="0"/>
    <n v="70"/>
    <x v="11"/>
    <x v="21"/>
    <x v="7"/>
    <n v="9"/>
    <n v="12"/>
    <d v="2017-09-12T00:00:00"/>
    <s v="Rs.450"/>
    <n v="1"/>
    <n v="450"/>
  </r>
  <r>
    <n v="18396157"/>
    <x v="5322"/>
    <n v="1"/>
    <x v="0"/>
    <s v="Noida"/>
    <s v="C block market, sector 41, Noida"/>
    <x v="76"/>
    <s v="Indian Rupees(Rs.)"/>
    <x v="0"/>
    <x v="1"/>
    <x v="0"/>
    <n v="9"/>
    <x v="0"/>
    <x v="13"/>
    <x v="1"/>
    <n v="9"/>
    <n v="28"/>
    <d v="2016-09-28T00:00:00"/>
    <s v="Rs.300"/>
    <n v="1"/>
    <n v="300"/>
  </r>
  <r>
    <n v="18287405"/>
    <x v="5323"/>
    <n v="1"/>
    <x v="0"/>
    <s v="Noida"/>
    <s v="Near HP Petrol Pump, Main Dadri Road, Sector 41, Noida"/>
    <x v="62"/>
    <s v="Indian Rupees(Rs.)"/>
    <x v="0"/>
    <x v="1"/>
    <x v="0"/>
    <n v="13"/>
    <x v="11"/>
    <x v="28"/>
    <x v="3"/>
    <n v="9"/>
    <n v="8"/>
    <d v="2011-09-08T00:00:00"/>
    <s v="Rs.450"/>
    <n v="1"/>
    <n v="450"/>
  </r>
  <r>
    <n v="18466390"/>
    <x v="5324"/>
    <n v="1"/>
    <x v="0"/>
    <s v="Noida"/>
    <s v="Sector 41, Noida"/>
    <x v="673"/>
    <s v="Indian Rupees(Rs.)"/>
    <x v="0"/>
    <x v="1"/>
    <x v="2"/>
    <n v="6"/>
    <x v="66"/>
    <x v="10"/>
    <x v="7"/>
    <n v="9"/>
    <n v="23"/>
    <d v="2017-09-23T00:00:00"/>
    <s v="Rs.1300"/>
    <n v="1"/>
    <n v="1300"/>
  </r>
  <r>
    <n v="18441667"/>
    <x v="5325"/>
    <n v="1"/>
    <x v="0"/>
    <s v="Noida"/>
    <s v="Aghapur, Sector 41, Noida"/>
    <x v="2"/>
    <s v="Indian Rupees(Rs.)"/>
    <x v="0"/>
    <x v="1"/>
    <x v="1"/>
    <n v="43"/>
    <x v="10"/>
    <x v="7"/>
    <x v="1"/>
    <n v="9"/>
    <n v="20"/>
    <d v="2016-09-20T00:00:00"/>
    <s v="Rs.700"/>
    <n v="1"/>
    <n v="700"/>
  </r>
  <r>
    <n v="311342"/>
    <x v="5326"/>
    <n v="1"/>
    <x v="0"/>
    <s v="Noida"/>
    <s v="Sector 41, Noida"/>
    <x v="3"/>
    <s v="Indian Rupees(Rs.)"/>
    <x v="0"/>
    <x v="1"/>
    <x v="1"/>
    <n v="5"/>
    <x v="13"/>
    <x v="26"/>
    <x v="5"/>
    <n v="9"/>
    <n v="20"/>
    <d v="2012-09-20T00:00:00"/>
    <s v="Rs.800"/>
    <n v="1"/>
    <n v="800"/>
  </r>
  <r>
    <n v="311706"/>
    <x v="5327"/>
    <n v="1"/>
    <x v="0"/>
    <s v="Noida"/>
    <s v="Sector 47, Noida"/>
    <x v="22"/>
    <s v="Indian Rupees(Rs.)"/>
    <x v="0"/>
    <x v="0"/>
    <x v="0"/>
    <n v="9"/>
    <x v="0"/>
    <x v="10"/>
    <x v="4"/>
    <n v="9"/>
    <n v="4"/>
    <d v="2014-09-04T00:00:00"/>
    <s v="Rs.300"/>
    <n v="1"/>
    <n v="300"/>
  </r>
  <r>
    <n v="306023"/>
    <x v="1695"/>
    <n v="1"/>
    <x v="0"/>
    <s v="Noida"/>
    <s v="B-1/52, Central Market, Sector 50, Noida"/>
    <x v="2"/>
    <s v="Indian Rupees(Rs.)"/>
    <x v="0"/>
    <x v="1"/>
    <x v="1"/>
    <n v="340"/>
    <x v="13"/>
    <x v="6"/>
    <x v="6"/>
    <n v="9"/>
    <n v="3"/>
    <d v="2010-09-03T00:00:00"/>
    <s v="Rs.800"/>
    <n v="1"/>
    <n v="800"/>
  </r>
  <r>
    <n v="2971"/>
    <x v="5328"/>
    <n v="1"/>
    <x v="0"/>
    <s v="Noida"/>
    <s v="B-1/28, Central Market, Above Archies, Sector 50, Noida"/>
    <x v="3"/>
    <s v="Indian Rupees(Rs.)"/>
    <x v="1"/>
    <x v="0"/>
    <x v="1"/>
    <n v="206"/>
    <x v="13"/>
    <x v="28"/>
    <x v="1"/>
    <n v="9"/>
    <n v="25"/>
    <d v="2016-09-25T00:00:00"/>
    <s v="Rs.800"/>
    <n v="1"/>
    <n v="800"/>
  </r>
  <r>
    <n v="309818"/>
    <x v="5329"/>
    <n v="1"/>
    <x v="0"/>
    <s v="Noida"/>
    <s v="B-1/26, Central Market, Sector 50, Noida"/>
    <x v="465"/>
    <s v="Indian Rupees(Rs.)"/>
    <x v="1"/>
    <x v="0"/>
    <x v="1"/>
    <n v="137"/>
    <x v="18"/>
    <x v="26"/>
    <x v="5"/>
    <n v="9"/>
    <n v="24"/>
    <d v="2012-09-24T00:00:00"/>
    <s v="Rs.750"/>
    <n v="1"/>
    <n v="750"/>
  </r>
  <r>
    <n v="308059"/>
    <x v="5330"/>
    <n v="1"/>
    <x v="0"/>
    <s v="Noida"/>
    <s v="Sector 51, Noida"/>
    <x v="714"/>
    <s v="Indian Rupees(Rs.)"/>
    <x v="0"/>
    <x v="0"/>
    <x v="1"/>
    <n v="27"/>
    <x v="8"/>
    <x v="6"/>
    <x v="4"/>
    <n v="9"/>
    <n v="16"/>
    <d v="2014-09-16T00:00:00"/>
    <s v="Rs.650"/>
    <n v="1"/>
    <n v="650"/>
  </r>
  <r>
    <n v="18477658"/>
    <x v="5331"/>
    <n v="1"/>
    <x v="0"/>
    <s v="Noida"/>
    <s v="B Block Market, Sector 52, Noida"/>
    <x v="3"/>
    <s v="Indian Rupees(Rs.)"/>
    <x v="0"/>
    <x v="0"/>
    <x v="0"/>
    <n v="2"/>
    <x v="0"/>
    <x v="0"/>
    <x v="2"/>
    <n v="9"/>
    <n v="10"/>
    <d v="2018-09-10T00:00:00"/>
    <s v="Rs.300"/>
    <n v="1"/>
    <n v="300"/>
  </r>
  <r>
    <n v="18414468"/>
    <x v="4403"/>
    <n v="1"/>
    <x v="0"/>
    <s v="Noida"/>
    <s v="D 5, Logic Infotech Park, Sector 59, Noida"/>
    <x v="20"/>
    <s v="Indian Rupees(Rs.)"/>
    <x v="0"/>
    <x v="1"/>
    <x v="1"/>
    <n v="8"/>
    <x v="8"/>
    <x v="6"/>
    <x v="4"/>
    <n v="9"/>
    <n v="16"/>
    <d v="2014-09-16T00:00:00"/>
    <s v="Rs.650"/>
    <n v="1"/>
    <n v="650"/>
  </r>
  <r>
    <n v="18451823"/>
    <x v="5332"/>
    <n v="1"/>
    <x v="0"/>
    <s v="Noida"/>
    <s v="Sector 61, Noida"/>
    <x v="0"/>
    <s v="Indian Rupees(Rs.)"/>
    <x v="0"/>
    <x v="1"/>
    <x v="1"/>
    <n v="6"/>
    <x v="8"/>
    <x v="13"/>
    <x v="3"/>
    <n v="9"/>
    <n v="27"/>
    <d v="2011-09-27T00:00:00"/>
    <s v="Rs.650"/>
    <n v="1"/>
    <n v="650"/>
  </r>
  <r>
    <n v="8130"/>
    <x v="326"/>
    <n v="1"/>
    <x v="0"/>
    <s v="Noida"/>
    <s v="Ground Floor, Logix Cyber Park, Tower B, Sector 62, Noida"/>
    <x v="7"/>
    <s v="Indian Rupees(Rs.)"/>
    <x v="0"/>
    <x v="0"/>
    <x v="0"/>
    <n v="14"/>
    <x v="11"/>
    <x v="10"/>
    <x v="2"/>
    <n v="9"/>
    <n v="3"/>
    <d v="2018-09-03T00:00:00"/>
    <s v="Rs.450"/>
    <n v="1"/>
    <n v="450"/>
  </r>
  <r>
    <n v="18252359"/>
    <x v="5333"/>
    <n v="1"/>
    <x v="0"/>
    <s v="Noida"/>
    <s v="Gautam Buddh Nagar, Block C, Behind Fortis Hospital, Sector 62, Noida"/>
    <x v="3"/>
    <s v="Indian Rupees(Rs.)"/>
    <x v="0"/>
    <x v="1"/>
    <x v="1"/>
    <n v="10"/>
    <x v="13"/>
    <x v="11"/>
    <x v="3"/>
    <n v="9"/>
    <n v="8"/>
    <d v="2011-09-08T00:00:00"/>
    <s v="Rs.800"/>
    <n v="1"/>
    <n v="800"/>
  </r>
  <r>
    <n v="304480"/>
    <x v="5334"/>
    <n v="1"/>
    <x v="0"/>
    <s v="Noida"/>
    <s v="B Block Market, Sector 62, Noida"/>
    <x v="1128"/>
    <s v="Indian Rupees(Rs.)"/>
    <x v="0"/>
    <x v="1"/>
    <x v="1"/>
    <n v="49"/>
    <x v="12"/>
    <x v="26"/>
    <x v="7"/>
    <n v="9"/>
    <n v="25"/>
    <d v="2017-09-25T00:00:00"/>
    <s v="Rs.600"/>
    <n v="1"/>
    <n v="600"/>
  </r>
  <r>
    <n v="313103"/>
    <x v="5335"/>
    <n v="1"/>
    <x v="0"/>
    <s v="Noida"/>
    <s v="A-64, Opposite Sai Temple, Sector 71, Noida"/>
    <x v="22"/>
    <s v="Indian Rupees(Rs.)"/>
    <x v="0"/>
    <x v="0"/>
    <x v="0"/>
    <n v="2"/>
    <x v="4"/>
    <x v="0"/>
    <x v="3"/>
    <n v="9"/>
    <n v="4"/>
    <d v="2011-09-04T00:00:00"/>
    <s v="Rs.150"/>
    <n v="1"/>
    <n v="150"/>
  </r>
  <r>
    <n v="18383468"/>
    <x v="5336"/>
    <n v="1"/>
    <x v="0"/>
    <s v="Noida"/>
    <s v="Shop 28, Amarpali Princely Estate, Sector 76, Near Sector 72, Noida"/>
    <x v="1129"/>
    <s v="Indian Rupees(Rs.)"/>
    <x v="0"/>
    <x v="0"/>
    <x v="0"/>
    <n v="12"/>
    <x v="7"/>
    <x v="15"/>
    <x v="4"/>
    <n v="9"/>
    <n v="4"/>
    <d v="2014-09-04T00:00:00"/>
    <s v="Rs.350"/>
    <n v="1"/>
    <n v="350"/>
  </r>
  <r>
    <n v="18351053"/>
    <x v="5337"/>
    <n v="1"/>
    <x v="0"/>
    <s v="Noida"/>
    <s v="Shop 24, Amrapali Princely Estate, Sector 76, Near Sector 72, Noida"/>
    <x v="46"/>
    <s v="Indian Rupees(Rs.)"/>
    <x v="0"/>
    <x v="1"/>
    <x v="0"/>
    <n v="10"/>
    <x v="4"/>
    <x v="13"/>
    <x v="4"/>
    <n v="9"/>
    <n v="17"/>
    <d v="2014-09-17T00:00:00"/>
    <s v="Rs.150"/>
    <n v="1"/>
    <n v="150"/>
  </r>
  <r>
    <n v="18462972"/>
    <x v="5338"/>
    <n v="1"/>
    <x v="0"/>
    <s v="Noida"/>
    <s v="Shop 16, Sethi Arcade, Sector 76, Near Sector 72, Noida"/>
    <x v="8"/>
    <s v="Indian Rupees(Rs.)"/>
    <x v="0"/>
    <x v="0"/>
    <x v="0"/>
    <n v="12"/>
    <x v="11"/>
    <x v="11"/>
    <x v="6"/>
    <n v="9"/>
    <n v="15"/>
    <d v="2010-09-15T00:00:00"/>
    <s v="Rs.450"/>
    <n v="1"/>
    <n v="450"/>
  </r>
  <r>
    <n v="18418250"/>
    <x v="1640"/>
    <n v="1"/>
    <x v="0"/>
    <s v="Noida"/>
    <s v="Shop 31, Amrapali Princely Estate, Sector 76, Near Sector 72, Noida"/>
    <x v="8"/>
    <s v="Indian Rupees(Rs.)"/>
    <x v="1"/>
    <x v="0"/>
    <x v="1"/>
    <n v="31"/>
    <x v="13"/>
    <x v="9"/>
    <x v="2"/>
    <n v="9"/>
    <n v="22"/>
    <d v="2018-09-22T00:00:00"/>
    <s v="Rs.800"/>
    <n v="1"/>
    <n v="800"/>
  </r>
  <r>
    <n v="18354978"/>
    <x v="215"/>
    <n v="1"/>
    <x v="0"/>
    <s v="Noida"/>
    <s v="Shop G-2, Ground Floor, Commercial Complex, RG Residency, Plot GH-2, Opposite Prateek Laurel, Sector 120, Near, Sector 72, Noida"/>
    <x v="30"/>
    <s v="Indian Rupees(Rs.)"/>
    <x v="0"/>
    <x v="0"/>
    <x v="1"/>
    <n v="2"/>
    <x v="10"/>
    <x v="0"/>
    <x v="0"/>
    <n v="9"/>
    <n v="5"/>
    <d v="2013-09-05T00:00:00"/>
    <s v="Rs.700"/>
    <n v="1"/>
    <n v="700"/>
  </r>
  <r>
    <n v="1727"/>
    <x v="5339"/>
    <n v="1"/>
    <x v="0"/>
    <s v="Noida"/>
    <s v="102 &amp; 103, Food Court, Supertech Shopprix Mall, Sector 61, Noida"/>
    <x v="1069"/>
    <s v="Indian Rupees(Rs.)"/>
    <x v="1"/>
    <x v="1"/>
    <x v="1"/>
    <n v="79"/>
    <x v="18"/>
    <x v="28"/>
    <x v="6"/>
    <n v="9"/>
    <n v="9"/>
    <d v="2010-09-09T00:00:00"/>
    <s v="Rs.750"/>
    <n v="1"/>
    <n v="750"/>
  </r>
  <r>
    <n v="2483"/>
    <x v="5340"/>
    <n v="1"/>
    <x v="0"/>
    <s v="Noida"/>
    <s v="153, Ground Floor, Supertech Shopprix Mall, Sector 61, Noida"/>
    <x v="2"/>
    <s v="Indian Rupees(Rs.)"/>
    <x v="1"/>
    <x v="1"/>
    <x v="2"/>
    <n v="120"/>
    <x v="16"/>
    <x v="10"/>
    <x v="6"/>
    <n v="9"/>
    <n v="21"/>
    <d v="2010-09-21T00:00:00"/>
    <s v="Rs.1200"/>
    <n v="1"/>
    <n v="1200"/>
  </r>
  <r>
    <n v="308750"/>
    <x v="5341"/>
    <n v="1"/>
    <x v="0"/>
    <s v="Noida"/>
    <s v="Food Court, Ground Floor, Supertech Shoprix Mall, Sector 61, Noida"/>
    <x v="44"/>
    <s v="Indian Rupees(Rs.)"/>
    <x v="0"/>
    <x v="0"/>
    <x v="0"/>
    <n v="3"/>
    <x v="3"/>
    <x v="0"/>
    <x v="2"/>
    <n v="9"/>
    <n v="28"/>
    <d v="2018-09-28T00:00:00"/>
    <s v="Rs.100"/>
    <n v="1"/>
    <n v="100"/>
  </r>
  <r>
    <n v="300955"/>
    <x v="5342"/>
    <n v="1"/>
    <x v="0"/>
    <s v="Noida"/>
    <s v="3rd Floor, The Great India Place, Sector 38-A,  Noida"/>
    <x v="1105"/>
    <s v="Indian Rupees(Rs.)"/>
    <x v="0"/>
    <x v="0"/>
    <x v="1"/>
    <n v="102"/>
    <x v="12"/>
    <x v="27"/>
    <x v="0"/>
    <n v="9"/>
    <n v="16"/>
    <d v="2013-09-16T00:00:00"/>
    <s v="Rs.600"/>
    <n v="1"/>
    <n v="600"/>
  </r>
  <r>
    <n v="308774"/>
    <x v="1011"/>
    <n v="1"/>
    <x v="0"/>
    <s v="Noida"/>
    <s v="304, 3rd Floor, The Great India Place Mall, Sector 38-A, Sector 38, Noida"/>
    <x v="24"/>
    <s v="Indian Rupees(Rs.)"/>
    <x v="0"/>
    <x v="1"/>
    <x v="1"/>
    <n v="179"/>
    <x v="12"/>
    <x v="7"/>
    <x v="5"/>
    <n v="9"/>
    <n v="17"/>
    <d v="2012-09-17T00:00:00"/>
    <s v="Rs.600"/>
    <n v="1"/>
    <n v="600"/>
  </r>
  <r>
    <n v="2979"/>
    <x v="5343"/>
    <n v="1"/>
    <x v="0"/>
    <s v="Noida"/>
    <s v="A-2, 3rd Floor, The Great India Place Mall, Sector 38-A, Noida"/>
    <x v="1130"/>
    <s v="Indian Rupees(Rs.)"/>
    <x v="0"/>
    <x v="0"/>
    <x v="0"/>
    <n v="161"/>
    <x v="11"/>
    <x v="25"/>
    <x v="7"/>
    <n v="9"/>
    <n v="12"/>
    <d v="2017-09-12T00:00:00"/>
    <s v="Rs.450"/>
    <n v="1"/>
    <n v="450"/>
  </r>
  <r>
    <n v="18268698"/>
    <x v="1716"/>
    <n v="1"/>
    <x v="0"/>
    <s v="Noida"/>
    <s v="Ground Floor, DLF Mall Of India, Sector 18, Noida"/>
    <x v="21"/>
    <s v="Indian Rupees(Rs.)"/>
    <x v="0"/>
    <x v="0"/>
    <x v="1"/>
    <n v="147"/>
    <x v="10"/>
    <x v="8"/>
    <x v="4"/>
    <n v="8"/>
    <n v="27"/>
    <d v="2014-08-27T00:00:00"/>
    <s v="Rs.700"/>
    <n v="1"/>
    <n v="700"/>
  </r>
  <r>
    <n v="18272346"/>
    <x v="207"/>
    <n v="1"/>
    <x v="0"/>
    <s v="Noida"/>
    <s v="3rd Floor, DLF Mall of India, Sector 18, Noida"/>
    <x v="26"/>
    <s v="Indian Rupees(Rs.)"/>
    <x v="0"/>
    <x v="0"/>
    <x v="1"/>
    <n v="86"/>
    <x v="12"/>
    <x v="21"/>
    <x v="8"/>
    <n v="8"/>
    <n v="17"/>
    <d v="2015-08-17T00:00:00"/>
    <s v="Rs.600"/>
    <n v="1"/>
    <n v="600"/>
  </r>
  <r>
    <n v="18449092"/>
    <x v="5344"/>
    <n v="1"/>
    <x v="0"/>
    <s v="Noida"/>
    <s v="2nd Floor, Near H&amp;M, DLF Mall of India, Sector 18, Noida"/>
    <x v="61"/>
    <s v="Indian Rupees(Rs.)"/>
    <x v="0"/>
    <x v="0"/>
    <x v="0"/>
    <n v="22"/>
    <x v="7"/>
    <x v="21"/>
    <x v="1"/>
    <n v="8"/>
    <n v="11"/>
    <d v="2016-08-11T00:00:00"/>
    <s v="Rs.350"/>
    <n v="1"/>
    <n v="350"/>
  </r>
  <r>
    <n v="18268716"/>
    <x v="1188"/>
    <n v="1"/>
    <x v="0"/>
    <s v="Noida"/>
    <s v="3rd Floor, DLF Mall of India, Sector 18, Noida"/>
    <x v="414"/>
    <s v="Indian Rupees(Rs.)"/>
    <x v="0"/>
    <x v="0"/>
    <x v="2"/>
    <n v="617"/>
    <x v="66"/>
    <x v="19"/>
    <x v="5"/>
    <n v="8"/>
    <n v="16"/>
    <d v="2012-08-16T00:00:00"/>
    <s v="Rs.1300"/>
    <n v="1"/>
    <n v="1300"/>
  </r>
  <r>
    <n v="18383490"/>
    <x v="178"/>
    <n v="1"/>
    <x v="0"/>
    <s v="Noida"/>
    <s v="Food Court, 3rd Floor, Logix City Centre, Sector 32, Near, Sector 34, Noida"/>
    <x v="5"/>
    <s v="Indian Rupees(Rs.)"/>
    <x v="0"/>
    <x v="1"/>
    <x v="1"/>
    <n v="8"/>
    <x v="12"/>
    <x v="24"/>
    <x v="6"/>
    <n v="8"/>
    <n v="2"/>
    <d v="2010-08-02T00:00:00"/>
    <s v="Rs.600"/>
    <n v="1"/>
    <n v="600"/>
  </r>
  <r>
    <n v="307362"/>
    <x v="5345"/>
    <n v="1"/>
    <x v="0"/>
    <s v="New Delhi"/>
    <s v="Crowne Plaza, 13 B, District Centre, Mayur Vihar Phase 1, New Delhi"/>
    <x v="33"/>
    <s v="Indian Rupees(Rs.)"/>
    <x v="1"/>
    <x v="0"/>
    <x v="3"/>
    <n v="12"/>
    <x v="76"/>
    <x v="11"/>
    <x v="4"/>
    <n v="1"/>
    <n v="11"/>
    <d v="2014-01-11T00:00:00"/>
    <s v="Rs.2000"/>
    <n v="1"/>
    <n v="2000"/>
  </r>
  <r>
    <n v="311013"/>
    <x v="5346"/>
    <n v="1"/>
    <x v="0"/>
    <s v="Noida"/>
    <s v="Plot E-94, Near HCL Office, Sector 125, Noida"/>
    <x v="1131"/>
    <s v="Indian Rupees(Rs.)"/>
    <x v="0"/>
    <x v="0"/>
    <x v="1"/>
    <n v="55"/>
    <x v="14"/>
    <x v="4"/>
    <x v="3"/>
    <n v="8"/>
    <n v="22"/>
    <d v="2011-08-22T00:00:00"/>
    <s v="Rs.550"/>
    <n v="1"/>
    <n v="550"/>
  </r>
  <r>
    <n v="301415"/>
    <x v="5347"/>
    <n v="1"/>
    <x v="0"/>
    <s v="Noida"/>
    <s v="12, Rajnigandha Market, Sector 15-A, Near Sector 15, Noida"/>
    <x v="1132"/>
    <s v="Indian Rupees(Rs.)"/>
    <x v="1"/>
    <x v="1"/>
    <x v="2"/>
    <n v="328"/>
    <x v="58"/>
    <x v="7"/>
    <x v="8"/>
    <n v="8"/>
    <n v="13"/>
    <d v="2015-08-13T00:00:00"/>
    <s v="Rs.1500"/>
    <n v="1"/>
    <n v="1500"/>
  </r>
  <r>
    <n v="18244520"/>
    <x v="5348"/>
    <n v="1"/>
    <x v="0"/>
    <s v="Noida"/>
    <s v="Shop 28, D Block Market, Sector 27, Noida"/>
    <x v="30"/>
    <s v="Indian Rupees(Rs.)"/>
    <x v="0"/>
    <x v="1"/>
    <x v="1"/>
    <n v="79"/>
    <x v="12"/>
    <x v="4"/>
    <x v="5"/>
    <n v="8"/>
    <n v="1"/>
    <d v="2012-08-01T00:00:00"/>
    <s v="Rs.600"/>
    <n v="1"/>
    <n v="600"/>
  </r>
  <r>
    <n v="18458632"/>
    <x v="5349"/>
    <n v="1"/>
    <x v="0"/>
    <s v="Noida"/>
    <s v="Shop 1, Sharma Market, Arun Vihar, Sector 37, Noida"/>
    <x v="78"/>
    <s v="Indian Rupees(Rs.)"/>
    <x v="1"/>
    <x v="1"/>
    <x v="1"/>
    <n v="26"/>
    <x v="13"/>
    <x v="21"/>
    <x v="5"/>
    <n v="8"/>
    <n v="23"/>
    <d v="2012-08-23T00:00:00"/>
    <s v="Rs.800"/>
    <n v="1"/>
    <n v="800"/>
  </r>
  <r>
    <n v="18219556"/>
    <x v="5350"/>
    <n v="1"/>
    <x v="0"/>
    <s v="Noida"/>
    <s v="C-98/27, Jain Road, Sector 41, Noida"/>
    <x v="62"/>
    <s v="Indian Rupees(Rs.)"/>
    <x v="0"/>
    <x v="0"/>
    <x v="0"/>
    <n v="66"/>
    <x v="7"/>
    <x v="4"/>
    <x v="7"/>
    <n v="8"/>
    <n v="28"/>
    <d v="2017-08-28T00:00:00"/>
    <s v="Rs.350"/>
    <n v="1"/>
    <n v="350"/>
  </r>
  <r>
    <n v="1337"/>
    <x v="5351"/>
    <n v="1"/>
    <x v="0"/>
    <s v="Noida"/>
    <s v="C block market, sector 41, Noida"/>
    <x v="3"/>
    <s v="Indian Rupees(Rs.)"/>
    <x v="0"/>
    <x v="0"/>
    <x v="1"/>
    <n v="52"/>
    <x v="10"/>
    <x v="26"/>
    <x v="6"/>
    <n v="8"/>
    <n v="17"/>
    <d v="2010-08-17T00:00:00"/>
    <s v="Rs.700"/>
    <n v="1"/>
    <n v="700"/>
  </r>
  <r>
    <n v="18425976"/>
    <x v="5352"/>
    <n v="1"/>
    <x v="0"/>
    <s v="Noida"/>
    <s v="2, Main Market, Opposite Easy Day Supermarket, Sector 44, Noida"/>
    <x v="12"/>
    <s v="Indian Rupees(Rs.)"/>
    <x v="0"/>
    <x v="1"/>
    <x v="0"/>
    <n v="6"/>
    <x v="1"/>
    <x v="6"/>
    <x v="6"/>
    <n v="8"/>
    <n v="14"/>
    <d v="2010-08-14T00:00:00"/>
    <s v="Rs.200"/>
    <n v="1"/>
    <n v="200"/>
  </r>
  <r>
    <n v="18400723"/>
    <x v="5353"/>
    <n v="1"/>
    <x v="0"/>
    <s v="Noida"/>
    <s v="Plot 109, Sector 44, Noida"/>
    <x v="20"/>
    <s v="Indian Rupees(Rs.)"/>
    <x v="0"/>
    <x v="1"/>
    <x v="1"/>
    <n v="47"/>
    <x v="12"/>
    <x v="21"/>
    <x v="8"/>
    <n v="8"/>
    <n v="15"/>
    <d v="2015-08-15T00:00:00"/>
    <s v="Rs.600"/>
    <n v="1"/>
    <n v="600"/>
  </r>
  <r>
    <n v="301081"/>
    <x v="1344"/>
    <n v="1"/>
    <x v="0"/>
    <s v="Noida"/>
    <s v="Shop B-1/56, Central Market, Sector 50, Noida"/>
    <x v="8"/>
    <s v="Indian Rupees(Rs.)"/>
    <x v="0"/>
    <x v="1"/>
    <x v="1"/>
    <n v="369"/>
    <x v="18"/>
    <x v="4"/>
    <x v="7"/>
    <n v="8"/>
    <n v="14"/>
    <d v="2017-08-14T00:00:00"/>
    <s v="Rs.750"/>
    <n v="1"/>
    <n v="750"/>
  </r>
  <r>
    <n v="18138435"/>
    <x v="5354"/>
    <n v="1"/>
    <x v="0"/>
    <s v="Noida"/>
    <s v="Shop 4, Skytech Matrott, Sector 76, Near Sector 50, Noida"/>
    <x v="843"/>
    <s v="Indian Rupees(Rs.)"/>
    <x v="0"/>
    <x v="0"/>
    <x v="0"/>
    <n v="11"/>
    <x v="0"/>
    <x v="10"/>
    <x v="5"/>
    <n v="8"/>
    <n v="22"/>
    <d v="2012-08-22T00:00:00"/>
    <s v="Rs.300"/>
    <n v="1"/>
    <n v="300"/>
  </r>
  <r>
    <n v="2327"/>
    <x v="224"/>
    <n v="1"/>
    <x v="0"/>
    <s v="Noida"/>
    <s v="B-1/32, Central Market, Sector 50, Noida"/>
    <x v="34"/>
    <s v="Indian Rupees(Rs.)"/>
    <x v="0"/>
    <x v="1"/>
    <x v="1"/>
    <n v="173"/>
    <x v="13"/>
    <x v="24"/>
    <x v="0"/>
    <n v="8"/>
    <n v="2"/>
    <d v="2013-08-02T00:00:00"/>
    <s v="Rs.800"/>
    <n v="1"/>
    <n v="800"/>
  </r>
  <r>
    <n v="18439522"/>
    <x v="5355"/>
    <n v="1"/>
    <x v="0"/>
    <s v="Noida"/>
    <s v="4th Floor, Hoshiarpur Market, Sector 51, Noida"/>
    <x v="1133"/>
    <s v="Indian Rupees(Rs.)"/>
    <x v="0"/>
    <x v="1"/>
    <x v="1"/>
    <n v="2"/>
    <x v="14"/>
    <x v="0"/>
    <x v="6"/>
    <n v="8"/>
    <n v="12"/>
    <d v="2010-08-12T00:00:00"/>
    <s v="Rs.550"/>
    <n v="1"/>
    <n v="550"/>
  </r>
  <r>
    <n v="8497"/>
    <x v="5356"/>
    <n v="1"/>
    <x v="0"/>
    <s v="Noida"/>
    <s v="G-20, Ground Floor, Ashirwad Complex, Sector 53, Noida"/>
    <x v="331"/>
    <s v="Indian Rupees(Rs.)"/>
    <x v="0"/>
    <x v="1"/>
    <x v="1"/>
    <n v="193"/>
    <x v="8"/>
    <x v="11"/>
    <x v="5"/>
    <n v="8"/>
    <n v="14"/>
    <d v="2012-08-14T00:00:00"/>
    <s v="Rs.650"/>
    <n v="1"/>
    <n v="650"/>
  </r>
  <r>
    <n v="510"/>
    <x v="1048"/>
    <n v="1"/>
    <x v="0"/>
    <s v="Noida"/>
    <s v="A 48, EXL Tower 3, Sector 58, Noida"/>
    <x v="7"/>
    <s v="Indian Rupees(Rs.)"/>
    <x v="0"/>
    <x v="0"/>
    <x v="1"/>
    <n v="5"/>
    <x v="8"/>
    <x v="20"/>
    <x v="7"/>
    <n v="8"/>
    <n v="4"/>
    <d v="2017-08-04T00:00:00"/>
    <s v="Rs.650"/>
    <n v="1"/>
    <n v="650"/>
  </r>
  <r>
    <n v="5746"/>
    <x v="5357"/>
    <n v="1"/>
    <x v="0"/>
    <s v="Noida"/>
    <s v="D-15, Bhai Ji Market, Near Bishanpura Village, Sector 58, Noida"/>
    <x v="25"/>
    <s v="Indian Rupees(Rs.)"/>
    <x v="0"/>
    <x v="0"/>
    <x v="0"/>
    <n v="29"/>
    <x v="0"/>
    <x v="13"/>
    <x v="2"/>
    <n v="8"/>
    <n v="7"/>
    <d v="2018-08-07T00:00:00"/>
    <s v="Rs.300"/>
    <n v="1"/>
    <n v="300"/>
  </r>
  <r>
    <n v="8138"/>
    <x v="5358"/>
    <n v="1"/>
    <x v="0"/>
    <s v="Noida"/>
    <s v="Near Corenthum Building, Sector 62, Noida"/>
    <x v="19"/>
    <s v="Indian Rupees(Rs.)"/>
    <x v="0"/>
    <x v="0"/>
    <x v="0"/>
    <n v="14"/>
    <x v="1"/>
    <x v="27"/>
    <x v="3"/>
    <n v="8"/>
    <n v="13"/>
    <d v="2011-08-13T00:00:00"/>
    <s v="Rs.200"/>
    <n v="1"/>
    <n v="200"/>
  </r>
  <r>
    <n v="18391059"/>
    <x v="5359"/>
    <n v="1"/>
    <x v="0"/>
    <s v="Noida"/>
    <s v="Sector 62, Noida"/>
    <x v="0"/>
    <s v="Indian Rupees(Rs.)"/>
    <x v="0"/>
    <x v="0"/>
    <x v="0"/>
    <n v="5"/>
    <x v="1"/>
    <x v="10"/>
    <x v="7"/>
    <n v="8"/>
    <n v="12"/>
    <d v="2017-08-12T00:00:00"/>
    <s v="Rs.200"/>
    <n v="1"/>
    <n v="200"/>
  </r>
  <r>
    <n v="8767"/>
    <x v="5360"/>
    <n v="1"/>
    <x v="0"/>
    <s v="Noida"/>
    <s v="Opposite Galaxy Bussines Park, Sector 62, Noida"/>
    <x v="64"/>
    <s v="Indian Rupees(Rs.)"/>
    <x v="0"/>
    <x v="1"/>
    <x v="0"/>
    <n v="5"/>
    <x v="6"/>
    <x v="27"/>
    <x v="6"/>
    <n v="8"/>
    <n v="17"/>
    <d v="2010-08-17T00:00:00"/>
    <s v="Rs.250"/>
    <n v="1"/>
    <n v="250"/>
  </r>
  <r>
    <n v="304441"/>
    <x v="5361"/>
    <n v="1"/>
    <x v="0"/>
    <s v="Noida"/>
    <s v="Rajiv Vihar, Khora Village, Sector 62, Noida"/>
    <x v="802"/>
    <s v="Indian Rupees(Rs.)"/>
    <x v="0"/>
    <x v="0"/>
    <x v="0"/>
    <n v="3"/>
    <x v="3"/>
    <x v="0"/>
    <x v="4"/>
    <n v="8"/>
    <n v="27"/>
    <d v="2014-08-27T00:00:00"/>
    <s v="Rs.100"/>
    <n v="1"/>
    <n v="100"/>
  </r>
  <r>
    <n v="312428"/>
    <x v="5362"/>
    <n v="1"/>
    <x v="0"/>
    <s v="Noida"/>
    <s v="B-50, Sector 63, Noida"/>
    <x v="29"/>
    <s v="Indian Rupees(Rs.)"/>
    <x v="0"/>
    <x v="1"/>
    <x v="0"/>
    <n v="11"/>
    <x v="11"/>
    <x v="17"/>
    <x v="6"/>
    <n v="8"/>
    <n v="1"/>
    <d v="2010-08-01T00:00:00"/>
    <s v="Rs.450"/>
    <n v="1"/>
    <n v="450"/>
  </r>
  <r>
    <n v="18224558"/>
    <x v="1744"/>
    <n v="1"/>
    <x v="0"/>
    <s v="Noida"/>
    <s v="Sector 7, Noida"/>
    <x v="47"/>
    <s v="Indian Rupees(Rs.)"/>
    <x v="0"/>
    <x v="1"/>
    <x v="1"/>
    <n v="9"/>
    <x v="10"/>
    <x v="6"/>
    <x v="2"/>
    <n v="8"/>
    <n v="10"/>
    <d v="2018-08-10T00:00:00"/>
    <s v="Rs.700"/>
    <n v="1"/>
    <n v="700"/>
  </r>
  <r>
    <n v="312316"/>
    <x v="5363"/>
    <n v="1"/>
    <x v="0"/>
    <s v="Noida"/>
    <s v="Shop 21, Amarpali Zodiac, Sector 72, Noida"/>
    <x v="3"/>
    <s v="Indian Rupees(Rs.)"/>
    <x v="0"/>
    <x v="0"/>
    <x v="1"/>
    <n v="8"/>
    <x v="24"/>
    <x v="20"/>
    <x v="5"/>
    <n v="8"/>
    <n v="9"/>
    <d v="2012-08-09T00:00:00"/>
    <s v="Rs.850"/>
    <n v="1"/>
    <n v="850"/>
  </r>
  <r>
    <n v="18126089"/>
    <x v="5364"/>
    <n v="1"/>
    <x v="0"/>
    <s v="Noida"/>
    <s v="Shop 5, Gaur Grandeur, Sector 119, Near, Sector 72, Noida"/>
    <x v="3"/>
    <s v="Indian Rupees(Rs.)"/>
    <x v="0"/>
    <x v="0"/>
    <x v="1"/>
    <n v="4"/>
    <x v="14"/>
    <x v="20"/>
    <x v="7"/>
    <n v="8"/>
    <n v="11"/>
    <d v="2017-08-11T00:00:00"/>
    <s v="Rs.550"/>
    <n v="1"/>
    <n v="550"/>
  </r>
  <r>
    <n v="302925"/>
    <x v="5365"/>
    <n v="1"/>
    <x v="0"/>
    <s v="Noida"/>
    <s v="Eldeco Studio, Plot 3, Sector 93-A, Near Sector 93, Noida"/>
    <x v="64"/>
    <s v="Indian Rupees(Rs.)"/>
    <x v="0"/>
    <x v="0"/>
    <x v="0"/>
    <n v="54"/>
    <x v="7"/>
    <x v="26"/>
    <x v="3"/>
    <n v="8"/>
    <n v="19"/>
    <d v="2011-08-19T00:00:00"/>
    <s v="Rs.350"/>
    <n v="1"/>
    <n v="350"/>
  </r>
  <r>
    <n v="1226"/>
    <x v="213"/>
    <n v="1"/>
    <x v="0"/>
    <s v="Noida"/>
    <s v="The Great India Place Mall, Sector 38-A, Near Sector 38, Sector 38, Noida"/>
    <x v="2"/>
    <s v="Indian Rupees(Rs.)"/>
    <x v="1"/>
    <x v="1"/>
    <x v="1"/>
    <n v="793"/>
    <x v="13"/>
    <x v="15"/>
    <x v="7"/>
    <n v="8"/>
    <n v="15"/>
    <d v="2017-08-15T00:00:00"/>
    <s v="Rs.800"/>
    <n v="1"/>
    <n v="800"/>
  </r>
  <r>
    <n v="486"/>
    <x v="5366"/>
    <n v="1"/>
    <x v="0"/>
    <s v="Noida"/>
    <s v="3rd Floor, The Great India Place, Sector 38-A, Near Sector 38, Noida"/>
    <x v="147"/>
    <s v="Indian Rupees(Rs.)"/>
    <x v="1"/>
    <x v="1"/>
    <x v="2"/>
    <n v="507"/>
    <x v="57"/>
    <x v="7"/>
    <x v="0"/>
    <n v="8"/>
    <n v="23"/>
    <d v="2013-08-23T00:00:00"/>
    <s v="Rs.1100"/>
    <n v="1"/>
    <n v="1100"/>
  </r>
  <r>
    <n v="18208913"/>
    <x v="3734"/>
    <n v="1"/>
    <x v="0"/>
    <s v="Noida"/>
    <s v="Food Court, 3rd FloorThe Great India Place, Sector 38, Near Sector 18, Noida"/>
    <x v="12"/>
    <s v="Indian Rupees(Rs.)"/>
    <x v="0"/>
    <x v="0"/>
    <x v="0"/>
    <n v="37"/>
    <x v="4"/>
    <x v="9"/>
    <x v="3"/>
    <n v="8"/>
    <n v="16"/>
    <d v="2011-08-16T00:00:00"/>
    <s v="Rs.150"/>
    <n v="1"/>
    <n v="150"/>
  </r>
  <r>
    <n v="3149"/>
    <x v="5367"/>
    <n v="1"/>
    <x v="0"/>
    <s v="Noida"/>
    <s v="325-A, 3rd Floor, The Great India Place Mall, Sector 38-A, Near Sector 38, Noida"/>
    <x v="3"/>
    <s v="Indian Rupees(Rs.)"/>
    <x v="1"/>
    <x v="0"/>
    <x v="2"/>
    <n v="395"/>
    <x v="16"/>
    <x v="19"/>
    <x v="4"/>
    <n v="8"/>
    <n v="25"/>
    <d v="2014-08-25T00:00:00"/>
    <s v="Rs.1200"/>
    <n v="1"/>
    <n v="1200"/>
  </r>
  <r>
    <n v="302727"/>
    <x v="1071"/>
    <n v="1"/>
    <x v="0"/>
    <s v="Noida"/>
    <s v="124, Block 2, Ganga Shopping Complex, Sector 29, Noida"/>
    <x v="49"/>
    <s v="Indian Rupees(Rs.)"/>
    <x v="0"/>
    <x v="1"/>
    <x v="1"/>
    <n v="112"/>
    <x v="8"/>
    <x v="13"/>
    <x v="7"/>
    <n v="7"/>
    <n v="14"/>
    <d v="2017-07-14T00:00:00"/>
    <s v="Rs.650"/>
    <n v="1"/>
    <n v="650"/>
  </r>
  <r>
    <n v="18279455"/>
    <x v="5368"/>
    <n v="1"/>
    <x v="0"/>
    <s v="Noida"/>
    <s v="205-206, 1st Floor, Gardens Galleria Mall, Plot A-2, Sector 38, Noida"/>
    <x v="1134"/>
    <s v="Indian Rupees(Rs.)"/>
    <x v="1"/>
    <x v="0"/>
    <x v="2"/>
    <n v="240"/>
    <x v="65"/>
    <x v="5"/>
    <x v="6"/>
    <n v="7"/>
    <n v="21"/>
    <d v="2010-07-21T00:00:00"/>
    <s v="Rs.1900"/>
    <n v="1"/>
    <n v="1900"/>
  </r>
  <r>
    <n v="311614"/>
    <x v="5369"/>
    <n v="1"/>
    <x v="0"/>
    <s v="Noida"/>
    <s v="Shop FF 5, 2nd Floor, NRI City Centre, Near Pari Chowk, Greater Noida, Noida"/>
    <x v="198"/>
    <s v="Indian Rupees(Rs.)"/>
    <x v="1"/>
    <x v="0"/>
    <x v="2"/>
    <n v="19"/>
    <x v="16"/>
    <x v="15"/>
    <x v="6"/>
    <n v="7"/>
    <n v="10"/>
    <d v="2010-07-10T00:00:00"/>
    <s v="Rs.1200"/>
    <n v="1"/>
    <n v="1200"/>
  </r>
  <r>
    <n v="18232121"/>
    <x v="5370"/>
    <n v="1"/>
    <x v="0"/>
    <s v="Noida"/>
    <s v="G-127, Neelkanth Plaza, Alpha 1, Greater Noida, Noida"/>
    <x v="3"/>
    <s v="Indian Rupees(Rs.)"/>
    <x v="0"/>
    <x v="1"/>
    <x v="1"/>
    <n v="25"/>
    <x v="12"/>
    <x v="6"/>
    <x v="4"/>
    <n v="7"/>
    <n v="14"/>
    <d v="2014-07-14T00:00:00"/>
    <s v="Rs.600"/>
    <n v="1"/>
    <n v="600"/>
  </r>
  <r>
    <n v="301402"/>
    <x v="5371"/>
    <n v="1"/>
    <x v="0"/>
    <s v="Noida"/>
    <s v="Hotel Golf View, 14/1, Opposite Botanical Garden Metro Station, Sector 37, Noida"/>
    <x v="31"/>
    <s v="Indian Rupees(Rs.)"/>
    <x v="1"/>
    <x v="0"/>
    <x v="2"/>
    <n v="7"/>
    <x v="66"/>
    <x v="10"/>
    <x v="2"/>
    <n v="7"/>
    <n v="9"/>
    <d v="2018-07-09T00:00:00"/>
    <s v="Rs.1300"/>
    <n v="1"/>
    <n v="1300"/>
  </r>
  <r>
    <n v="300907"/>
    <x v="1049"/>
    <n v="1"/>
    <x v="0"/>
    <s v="Noida"/>
    <s v="149, Jaipuria Plaza, Sector 26, Noida"/>
    <x v="330"/>
    <s v="Indian Rupees(Rs.)"/>
    <x v="0"/>
    <x v="1"/>
    <x v="1"/>
    <n v="582"/>
    <x v="8"/>
    <x v="7"/>
    <x v="2"/>
    <n v="7"/>
    <n v="25"/>
    <d v="2018-07-25T00:00:00"/>
    <s v="Rs.650"/>
    <n v="1"/>
    <n v="650"/>
  </r>
  <r>
    <n v="18383477"/>
    <x v="5350"/>
    <n v="1"/>
    <x v="0"/>
    <s v="Noida"/>
    <s v="Food Court, 3rd Floor, Logix City Centre, Sector 32, Near, Sector 34, Noida"/>
    <x v="100"/>
    <s v="Indian Rupees(Rs.)"/>
    <x v="0"/>
    <x v="0"/>
    <x v="0"/>
    <n v="5"/>
    <x v="7"/>
    <x v="27"/>
    <x v="6"/>
    <n v="7"/>
    <n v="14"/>
    <d v="2010-07-14T00:00:00"/>
    <s v="Rs.350"/>
    <n v="1"/>
    <n v="350"/>
  </r>
  <r>
    <n v="18373737"/>
    <x v="5372"/>
    <n v="1"/>
    <x v="0"/>
    <s v="Noida"/>
    <s v="2nd Floor, MSX Mall, Swarn Nagari, Greater Noida, Noida"/>
    <x v="31"/>
    <s v="Indian Rupees(Rs.)"/>
    <x v="0"/>
    <x v="0"/>
    <x v="1"/>
    <n v="5"/>
    <x v="13"/>
    <x v="13"/>
    <x v="3"/>
    <n v="7"/>
    <n v="28"/>
    <d v="2011-07-28T00:00:00"/>
    <s v="Rs.800"/>
    <n v="1"/>
    <n v="800"/>
  </r>
  <r>
    <n v="311186"/>
    <x v="5340"/>
    <n v="1"/>
    <x v="0"/>
    <s v="Noida"/>
    <s v="Shop 39 &amp; 40, L-93-A, Sector 11, Noida"/>
    <x v="3"/>
    <s v="Indian Rupees(Rs.)"/>
    <x v="1"/>
    <x v="1"/>
    <x v="1"/>
    <n v="34"/>
    <x v="13"/>
    <x v="15"/>
    <x v="8"/>
    <n v="7"/>
    <n v="10"/>
    <d v="2015-07-10T00:00:00"/>
    <s v="Rs.800"/>
    <n v="1"/>
    <n v="800"/>
  </r>
  <r>
    <n v="8226"/>
    <x v="3274"/>
    <n v="1"/>
    <x v="0"/>
    <s v="Noida"/>
    <s v="A-2/27, Opposite Kendriya Vihar, Sector 110, Noida"/>
    <x v="57"/>
    <s v="Indian Rupees(Rs.)"/>
    <x v="0"/>
    <x v="0"/>
    <x v="0"/>
    <n v="16"/>
    <x v="1"/>
    <x v="17"/>
    <x v="1"/>
    <n v="7"/>
    <n v="18"/>
    <d v="2016-07-18T00:00:00"/>
    <s v="Rs.200"/>
    <n v="1"/>
    <n v="200"/>
  </r>
  <r>
    <n v="18381224"/>
    <x v="5373"/>
    <n v="1"/>
    <x v="0"/>
    <s v="Noida"/>
    <s v="Opposite Pathway School, Sector 110, Noida"/>
    <x v="2"/>
    <s v="Indian Rupees(Rs.)"/>
    <x v="0"/>
    <x v="1"/>
    <x v="1"/>
    <n v="7"/>
    <x v="10"/>
    <x v="11"/>
    <x v="3"/>
    <n v="7"/>
    <n v="21"/>
    <d v="2011-07-21T00:00:00"/>
    <s v="Rs.700"/>
    <n v="1"/>
    <n v="700"/>
  </r>
  <r>
    <n v="306560"/>
    <x v="5374"/>
    <n v="1"/>
    <x v="0"/>
    <s v="Noida"/>
    <s v="162-A, Sector 110, Noida"/>
    <x v="3"/>
    <s v="Indian Rupees(Rs.)"/>
    <x v="0"/>
    <x v="1"/>
    <x v="1"/>
    <n v="36"/>
    <x v="12"/>
    <x v="6"/>
    <x v="2"/>
    <n v="7"/>
    <n v="13"/>
    <d v="2018-07-13T00:00:00"/>
    <s v="Rs.600"/>
    <n v="1"/>
    <n v="600"/>
  </r>
  <r>
    <n v="18381674"/>
    <x v="5375"/>
    <n v="1"/>
    <x v="0"/>
    <s v="Noida"/>
    <s v="Shop X-1 A, 17, Behind Metro Hospital, Sector 12, Noida"/>
    <x v="2"/>
    <s v="Indian Rupees(Rs.)"/>
    <x v="0"/>
    <x v="0"/>
    <x v="1"/>
    <n v="3"/>
    <x v="12"/>
    <x v="0"/>
    <x v="1"/>
    <n v="7"/>
    <n v="8"/>
    <d v="2016-07-08T00:00:00"/>
    <s v="Rs.600"/>
    <n v="1"/>
    <n v="600"/>
  </r>
  <r>
    <n v="18112492"/>
    <x v="215"/>
    <n v="1"/>
    <x v="0"/>
    <s v="Noida"/>
    <s v="Express Trade Towers 2, B-36, Sector 132, Noida"/>
    <x v="30"/>
    <s v="Indian Rupees(Rs.)"/>
    <x v="0"/>
    <x v="0"/>
    <x v="1"/>
    <n v="27"/>
    <x v="10"/>
    <x v="28"/>
    <x v="8"/>
    <n v="7"/>
    <n v="9"/>
    <d v="2015-07-09T00:00:00"/>
    <s v="Rs.700"/>
    <n v="1"/>
    <n v="700"/>
  </r>
  <r>
    <n v="18138418"/>
    <x v="5376"/>
    <n v="1"/>
    <x v="0"/>
    <s v="Noida"/>
    <s v="Near Jaypee Hospital, Sector 132, Noida"/>
    <x v="21"/>
    <s v="Indian Rupees(Rs.)"/>
    <x v="0"/>
    <x v="0"/>
    <x v="0"/>
    <n v="6"/>
    <x v="0"/>
    <x v="20"/>
    <x v="4"/>
    <n v="7"/>
    <n v="22"/>
    <d v="2014-07-22T00:00:00"/>
    <s v="Rs.300"/>
    <n v="1"/>
    <n v="300"/>
  </r>
  <r>
    <n v="18254543"/>
    <x v="5377"/>
    <n v="1"/>
    <x v="0"/>
    <s v="Noida"/>
    <s v="Near Jaypee Hospital, Sector 132, Noida"/>
    <x v="64"/>
    <s v="Indian Rupees(Rs.)"/>
    <x v="0"/>
    <x v="0"/>
    <x v="0"/>
    <n v="3"/>
    <x v="1"/>
    <x v="0"/>
    <x v="2"/>
    <n v="7"/>
    <n v="22"/>
    <d v="2018-07-22T00:00:00"/>
    <s v="Rs.200"/>
    <n v="1"/>
    <n v="200"/>
  </r>
  <r>
    <n v="311085"/>
    <x v="5378"/>
    <n v="1"/>
    <x v="0"/>
    <s v="Noida"/>
    <s v="Shop 320, Nayabar, Sector 15, Noida"/>
    <x v="22"/>
    <s v="Indian Rupees(Rs.)"/>
    <x v="0"/>
    <x v="0"/>
    <x v="0"/>
    <n v="10"/>
    <x v="0"/>
    <x v="10"/>
    <x v="1"/>
    <n v="7"/>
    <n v="7"/>
    <d v="2016-07-07T00:00:00"/>
    <s v="Rs.300"/>
    <n v="1"/>
    <n v="300"/>
  </r>
  <r>
    <n v="311688"/>
    <x v="5379"/>
    <n v="1"/>
    <x v="0"/>
    <s v="Noida"/>
    <s v="Shop 27, D Block Market, Sector 27, Noida"/>
    <x v="49"/>
    <s v="Indian Rupees(Rs.)"/>
    <x v="0"/>
    <x v="1"/>
    <x v="1"/>
    <n v="159"/>
    <x v="12"/>
    <x v="15"/>
    <x v="5"/>
    <n v="7"/>
    <n v="27"/>
    <d v="2012-07-27T00:00:00"/>
    <s v="Rs.600"/>
    <n v="1"/>
    <n v="600"/>
  </r>
  <r>
    <n v="18265709"/>
    <x v="5323"/>
    <n v="1"/>
    <x v="0"/>
    <s v="Noida"/>
    <s v="Shop 29, D Block Market, Sector 27, Noida"/>
    <x v="62"/>
    <s v="Indian Rupees(Rs.)"/>
    <x v="0"/>
    <x v="1"/>
    <x v="0"/>
    <n v="13"/>
    <x v="11"/>
    <x v="17"/>
    <x v="1"/>
    <n v="7"/>
    <n v="3"/>
    <d v="2016-07-03T00:00:00"/>
    <s v="Rs.450"/>
    <n v="1"/>
    <n v="450"/>
  </r>
  <r>
    <n v="7979"/>
    <x v="5380"/>
    <n v="1"/>
    <x v="0"/>
    <s v="Noida"/>
    <s v="14, Alaknanda Shopping Complex, Sector 28, Noida"/>
    <x v="41"/>
    <s v="Indian Rupees(Rs.)"/>
    <x v="0"/>
    <x v="0"/>
    <x v="0"/>
    <n v="14"/>
    <x v="3"/>
    <x v="13"/>
    <x v="1"/>
    <n v="7"/>
    <n v="17"/>
    <d v="2016-07-17T00:00:00"/>
    <s v="Rs.100"/>
    <n v="1"/>
    <n v="100"/>
  </r>
  <r>
    <n v="18478962"/>
    <x v="5381"/>
    <n v="1"/>
    <x v="0"/>
    <s v="Noida"/>
    <s v="Shop 31, Block IV, Ganga Shopping Complex, Sector 29, Noida"/>
    <x v="0"/>
    <s v="Indian Rupees(Rs.)"/>
    <x v="0"/>
    <x v="0"/>
    <x v="0"/>
    <n v="31"/>
    <x v="7"/>
    <x v="21"/>
    <x v="6"/>
    <n v="7"/>
    <n v="14"/>
    <d v="2010-07-14T00:00:00"/>
    <s v="Rs.350"/>
    <n v="1"/>
    <n v="350"/>
  </r>
  <r>
    <n v="18157374"/>
    <x v="5382"/>
    <n v="1"/>
    <x v="0"/>
    <s v="Noida"/>
    <s v="G-25, Savitri Market, Sector 31, Noida"/>
    <x v="0"/>
    <s v="Indian Rupees(Rs.)"/>
    <x v="0"/>
    <x v="0"/>
    <x v="1"/>
    <n v="20"/>
    <x v="12"/>
    <x v="6"/>
    <x v="6"/>
    <n v="7"/>
    <n v="1"/>
    <d v="2010-07-01T00:00:00"/>
    <s v="Rs.600"/>
    <n v="1"/>
    <n v="600"/>
  </r>
  <r>
    <n v="18427229"/>
    <x v="5383"/>
    <n v="1"/>
    <x v="0"/>
    <s v="Noida"/>
    <s v="Shop 38, Godavari Shopping Complex, Arun Vihar, Sector 37, Noida"/>
    <x v="60"/>
    <s v="Indian Rupees(Rs.)"/>
    <x v="0"/>
    <x v="1"/>
    <x v="0"/>
    <n v="34"/>
    <x v="7"/>
    <x v="5"/>
    <x v="3"/>
    <n v="7"/>
    <n v="9"/>
    <d v="2011-07-09T00:00:00"/>
    <s v="Rs.350"/>
    <n v="1"/>
    <n v="350"/>
  </r>
  <r>
    <n v="8385"/>
    <x v="215"/>
    <n v="1"/>
    <x v="0"/>
    <s v="Noida"/>
    <s v="Ground Floor, Botanical Garden, Metro Station, Sector 38, Noida"/>
    <x v="30"/>
    <s v="Indian Rupees(Rs.)"/>
    <x v="0"/>
    <x v="0"/>
    <x v="1"/>
    <n v="70"/>
    <x v="10"/>
    <x v="26"/>
    <x v="0"/>
    <n v="7"/>
    <n v="15"/>
    <d v="2013-07-15T00:00:00"/>
    <s v="Rs.700"/>
    <n v="1"/>
    <n v="700"/>
  </r>
  <r>
    <n v="308648"/>
    <x v="5384"/>
    <n v="1"/>
    <x v="0"/>
    <s v="Noida"/>
    <s v="C block market, sector 41, Noida"/>
    <x v="1135"/>
    <s v="Indian Rupees(Rs.)"/>
    <x v="0"/>
    <x v="0"/>
    <x v="0"/>
    <n v="41"/>
    <x v="0"/>
    <x v="11"/>
    <x v="7"/>
    <n v="7"/>
    <n v="25"/>
    <d v="2017-07-25T00:00:00"/>
    <s v="Rs.300"/>
    <n v="1"/>
    <n v="300"/>
  </r>
  <r>
    <n v="18439535"/>
    <x v="1858"/>
    <n v="1"/>
    <x v="0"/>
    <s v="Noida"/>
    <s v="Glued Reloaded, Dynamic House, Opposite Petrol Pump, Dadri Main Road, Sector 41, Noida"/>
    <x v="1136"/>
    <s v="Indian Rupees(Rs.)"/>
    <x v="0"/>
    <x v="0"/>
    <x v="1"/>
    <n v="2"/>
    <x v="12"/>
    <x v="0"/>
    <x v="7"/>
    <n v="7"/>
    <n v="13"/>
    <d v="2017-07-13T00:00:00"/>
    <s v="Rs.600"/>
    <n v="1"/>
    <n v="600"/>
  </r>
  <r>
    <n v="18391172"/>
    <x v="5385"/>
    <n v="1"/>
    <x v="0"/>
    <s v="Noida"/>
    <s v="Sector 44, Noida"/>
    <x v="3"/>
    <s v="Indian Rupees(Rs.)"/>
    <x v="0"/>
    <x v="1"/>
    <x v="1"/>
    <n v="9"/>
    <x v="12"/>
    <x v="13"/>
    <x v="5"/>
    <n v="7"/>
    <n v="26"/>
    <d v="2012-07-26T00:00:00"/>
    <s v="Rs.600"/>
    <n v="1"/>
    <n v="600"/>
  </r>
  <r>
    <n v="18317512"/>
    <x v="2440"/>
    <n v="1"/>
    <x v="0"/>
    <s v="Noida"/>
    <s v="Near Amity University, Sector 45, Noida"/>
    <x v="44"/>
    <s v="Indian Rupees(Rs.)"/>
    <x v="0"/>
    <x v="1"/>
    <x v="0"/>
    <n v="2"/>
    <x v="0"/>
    <x v="0"/>
    <x v="6"/>
    <n v="7"/>
    <n v="6"/>
    <d v="2010-07-06T00:00:00"/>
    <s v="Rs.300"/>
    <n v="1"/>
    <n v="300"/>
  </r>
  <r>
    <n v="18261811"/>
    <x v="5386"/>
    <n v="1"/>
    <x v="0"/>
    <s v="Noida"/>
    <s v="H 38, Sector 51, Noida"/>
    <x v="1137"/>
    <s v="Indian Rupees(Rs.)"/>
    <x v="0"/>
    <x v="1"/>
    <x v="1"/>
    <n v="142"/>
    <x v="12"/>
    <x v="21"/>
    <x v="8"/>
    <n v="7"/>
    <n v="11"/>
    <d v="2015-07-11T00:00:00"/>
    <s v="Rs.600"/>
    <n v="1"/>
    <n v="600"/>
  </r>
  <r>
    <n v="18377891"/>
    <x v="5387"/>
    <n v="1"/>
    <x v="0"/>
    <s v="Noida"/>
    <s v="Gali 4, Main Road Hoshiarpur, Near Red Light, Sector 51, Noida"/>
    <x v="630"/>
    <s v="Indian Rupees(Rs.)"/>
    <x v="0"/>
    <x v="0"/>
    <x v="1"/>
    <n v="33"/>
    <x v="12"/>
    <x v="7"/>
    <x v="2"/>
    <n v="7"/>
    <n v="5"/>
    <d v="2018-07-05T00:00:00"/>
    <s v="Rs.600"/>
    <n v="1"/>
    <n v="600"/>
  </r>
  <r>
    <n v="304484"/>
    <x v="5029"/>
    <n v="1"/>
    <x v="0"/>
    <s v="Noida"/>
    <s v="Main Road, Opposite Sector 51, Sector 52, Noida"/>
    <x v="0"/>
    <s v="Indian Rupees(Rs.)"/>
    <x v="0"/>
    <x v="0"/>
    <x v="0"/>
    <n v="11"/>
    <x v="4"/>
    <x v="20"/>
    <x v="5"/>
    <n v="7"/>
    <n v="21"/>
    <d v="2012-07-21T00:00:00"/>
    <s v="Rs.150"/>
    <n v="1"/>
    <n v="150"/>
  </r>
  <r>
    <n v="18368602"/>
    <x v="5388"/>
    <n v="1"/>
    <x v="0"/>
    <s v="Noida"/>
    <s v="E-143 E Block Sector 52, Noida"/>
    <x v="0"/>
    <s v="Indian Rupees(Rs.)"/>
    <x v="0"/>
    <x v="0"/>
    <x v="0"/>
    <n v="2"/>
    <x v="0"/>
    <x v="0"/>
    <x v="5"/>
    <n v="7"/>
    <n v="25"/>
    <d v="2012-07-25T00:00:00"/>
    <s v="Rs.300"/>
    <n v="1"/>
    <n v="300"/>
  </r>
  <r>
    <n v="3753"/>
    <x v="5389"/>
    <n v="1"/>
    <x v="0"/>
    <s v="Noida"/>
    <s v="Plot 16, Block C-58/15A, Sector 62, Noida"/>
    <x v="8"/>
    <s v="Indian Rupees(Rs.)"/>
    <x v="0"/>
    <x v="1"/>
    <x v="2"/>
    <n v="56"/>
    <x v="58"/>
    <x v="13"/>
    <x v="0"/>
    <n v="7"/>
    <n v="12"/>
    <d v="2013-07-12T00:00:00"/>
    <s v="Rs.1500"/>
    <n v="1"/>
    <n v="1500"/>
  </r>
  <r>
    <n v="313250"/>
    <x v="5346"/>
    <n v="1"/>
    <x v="0"/>
    <s v="Noida"/>
    <s v="Near DLF Building, Sector 62, Noida"/>
    <x v="19"/>
    <s v="Indian Rupees(Rs.)"/>
    <x v="0"/>
    <x v="0"/>
    <x v="1"/>
    <n v="50"/>
    <x v="8"/>
    <x v="15"/>
    <x v="2"/>
    <n v="7"/>
    <n v="2"/>
    <d v="2018-07-02T00:00:00"/>
    <s v="Rs.650"/>
    <n v="1"/>
    <n v="650"/>
  </r>
  <r>
    <n v="303996"/>
    <x v="5390"/>
    <n v="1"/>
    <x v="0"/>
    <s v="Noida"/>
    <s v="Corporate Suites, C 30/4, Sector 62, Noida"/>
    <x v="31"/>
    <s v="Indian Rupees(Rs.)"/>
    <x v="1"/>
    <x v="0"/>
    <x v="1"/>
    <n v="13"/>
    <x v="17"/>
    <x v="27"/>
    <x v="5"/>
    <n v="7"/>
    <n v="15"/>
    <d v="2012-07-15T00:00:00"/>
    <s v="Rs.900"/>
    <n v="1"/>
    <n v="900"/>
  </r>
  <r>
    <n v="18281813"/>
    <x v="5391"/>
    <n v="1"/>
    <x v="0"/>
    <s v="Noida"/>
    <s v="B-71, Sector 67, Near, Sector 62, Noida"/>
    <x v="8"/>
    <s v="Indian Rupees(Rs.)"/>
    <x v="0"/>
    <x v="0"/>
    <x v="1"/>
    <n v="2"/>
    <x v="14"/>
    <x v="0"/>
    <x v="3"/>
    <n v="7"/>
    <n v="24"/>
    <d v="2011-07-24T00:00:00"/>
    <s v="Rs.550"/>
    <n v="1"/>
    <n v="550"/>
  </r>
  <r>
    <n v="18382349"/>
    <x v="5392"/>
    <n v="1"/>
    <x v="0"/>
    <s v="Noida"/>
    <s v="Opposite Samsung Building, Sector 62, Noida"/>
    <x v="3"/>
    <s v="Indian Rupees(Rs.)"/>
    <x v="0"/>
    <x v="0"/>
    <x v="0"/>
    <n v="2"/>
    <x v="0"/>
    <x v="0"/>
    <x v="7"/>
    <n v="7"/>
    <n v="17"/>
    <d v="2017-07-17T00:00:00"/>
    <s v="Rs.300"/>
    <n v="1"/>
    <n v="300"/>
  </r>
  <r>
    <n v="9724"/>
    <x v="5340"/>
    <n v="1"/>
    <x v="0"/>
    <s v="Noida"/>
    <s v="Supertech Emerald Club, Plot 4, Sector 93-A, Near Sector 93, Noida"/>
    <x v="8"/>
    <s v="Indian Rupees(Rs.)"/>
    <x v="1"/>
    <x v="1"/>
    <x v="1"/>
    <n v="45"/>
    <x v="13"/>
    <x v="13"/>
    <x v="0"/>
    <n v="7"/>
    <n v="27"/>
    <d v="2013-07-27T00:00:00"/>
    <s v="Rs.800"/>
    <n v="1"/>
    <n v="800"/>
  </r>
  <r>
    <n v="390"/>
    <x v="1477"/>
    <n v="1"/>
    <x v="0"/>
    <s v="Noida"/>
    <s v="Ground Floor, Spice World Mall, Sector 25-A, Sector 25, Noida"/>
    <x v="34"/>
    <s v="Indian Rupees(Rs.)"/>
    <x v="0"/>
    <x v="0"/>
    <x v="2"/>
    <n v="144"/>
    <x v="15"/>
    <x v="4"/>
    <x v="2"/>
    <n v="7"/>
    <n v="26"/>
    <d v="2018-07-26T00:00:00"/>
    <s v="Rs.1000"/>
    <n v="1"/>
    <n v="1000"/>
  </r>
  <r>
    <n v="2480"/>
    <x v="5393"/>
    <n v="1"/>
    <x v="0"/>
    <s v="Noida"/>
    <s v="101, Food Court, Supertech Shopprix Mall, Sector 61, Noida"/>
    <x v="1138"/>
    <s v="Indian Rupees(Rs.)"/>
    <x v="0"/>
    <x v="0"/>
    <x v="0"/>
    <n v="10"/>
    <x v="1"/>
    <x v="10"/>
    <x v="3"/>
    <n v="7"/>
    <n v="8"/>
    <d v="2011-07-08T00:00:00"/>
    <s v="Rs.200"/>
    <n v="1"/>
    <n v="200"/>
  </r>
  <r>
    <n v="393"/>
    <x v="1477"/>
    <n v="1"/>
    <x v="0"/>
    <s v="Noida"/>
    <s v="Ground Floor, Supertech Shopprix Mall, Sector 61, Noida"/>
    <x v="34"/>
    <s v="Indian Rupees(Rs.)"/>
    <x v="0"/>
    <x v="1"/>
    <x v="2"/>
    <n v="113"/>
    <x v="15"/>
    <x v="15"/>
    <x v="3"/>
    <n v="7"/>
    <n v="25"/>
    <d v="2011-07-25T00:00:00"/>
    <s v="Rs.1000"/>
    <n v="1"/>
    <n v="1000"/>
  </r>
  <r>
    <n v="2025"/>
    <x v="1526"/>
    <n v="1"/>
    <x v="0"/>
    <s v="Noida"/>
    <s v="Food Court, The Great India Place Mall, Sector 38 A, Near Sector 38, Noida"/>
    <x v="2"/>
    <s v="Indian Rupees(Rs.)"/>
    <x v="1"/>
    <x v="1"/>
    <x v="2"/>
    <n v="108"/>
    <x v="16"/>
    <x v="25"/>
    <x v="6"/>
    <n v="7"/>
    <n v="20"/>
    <d v="2010-07-20T00:00:00"/>
    <s v="Rs.1200"/>
    <n v="1"/>
    <n v="1200"/>
  </r>
  <r>
    <n v="18317476"/>
    <x v="5394"/>
    <n v="1"/>
    <x v="0"/>
    <s v="New Delhi"/>
    <s v="19, Ansari Road, Ring Road, MGM Club, Daryaganj, New Delhi"/>
    <x v="33"/>
    <s v="Indian Rupees(Rs.)"/>
    <x v="1"/>
    <x v="0"/>
    <x v="3"/>
    <n v="1"/>
    <x v="76"/>
    <x v="0"/>
    <x v="6"/>
    <n v="1"/>
    <n v="27"/>
    <d v="2010-01-27T00:00:00"/>
    <s v="Rs.2000"/>
    <n v="1"/>
    <n v="2000"/>
  </r>
  <r>
    <n v="18265411"/>
    <x v="394"/>
    <n v="1"/>
    <x v="0"/>
    <s v="Noida"/>
    <s v="Food Court, DLF Mall of India, FC16, Plot M-03, Sector 18, Noida"/>
    <x v="71"/>
    <s v="Indian Rupees(Rs.)"/>
    <x v="0"/>
    <x v="0"/>
    <x v="0"/>
    <n v="212"/>
    <x v="7"/>
    <x v="6"/>
    <x v="6"/>
    <n v="6"/>
    <n v="9"/>
    <d v="2010-06-09T00:00:00"/>
    <s v="Rs.350"/>
    <n v="1"/>
    <n v="350"/>
  </r>
  <r>
    <n v="18268925"/>
    <x v="780"/>
    <n v="1"/>
    <x v="0"/>
    <s v="Noida"/>
    <s v="Food Court, DLF Mall Of India, Sector 18, Noida"/>
    <x v="30"/>
    <s v="Indian Rupees(Rs.)"/>
    <x v="0"/>
    <x v="1"/>
    <x v="1"/>
    <n v="214"/>
    <x v="17"/>
    <x v="21"/>
    <x v="7"/>
    <n v="6"/>
    <n v="12"/>
    <d v="2017-06-12T00:00:00"/>
    <s v="Rs.900"/>
    <n v="1"/>
    <n v="900"/>
  </r>
  <r>
    <n v="3155"/>
    <x v="5395"/>
    <n v="1"/>
    <x v="0"/>
    <s v="Noida"/>
    <s v="R-253, Block I, Ganga Shopping Complex, Sector 29, Noida"/>
    <x v="1099"/>
    <s v="Indian Rupees(Rs.)"/>
    <x v="0"/>
    <x v="0"/>
    <x v="2"/>
    <n v="330"/>
    <x v="16"/>
    <x v="21"/>
    <x v="5"/>
    <n v="6"/>
    <n v="23"/>
    <d v="2012-06-23T00:00:00"/>
    <s v="Rs.1200"/>
    <n v="1"/>
    <n v="1200"/>
  </r>
  <r>
    <n v="18289074"/>
    <x v="1721"/>
    <n v="1"/>
    <x v="0"/>
    <s v="Noida"/>
    <s v="Gardens Galleria, Sector 38A, Sector 38, Noida"/>
    <x v="7"/>
    <s v="Indian Rupees(Rs.)"/>
    <x v="0"/>
    <x v="0"/>
    <x v="1"/>
    <n v="59"/>
    <x v="10"/>
    <x v="19"/>
    <x v="7"/>
    <n v="6"/>
    <n v="26"/>
    <d v="2017-06-26T00:00:00"/>
    <s v="Rs.700"/>
    <n v="1"/>
    <n v="700"/>
  </r>
  <r>
    <n v="301509"/>
    <x v="5396"/>
    <n v="1"/>
    <x v="0"/>
    <s v="Noida"/>
    <s v="1st Floor, Sri Luxmi Plaza, Behind Ansal Plaza, KP 1, Greater Noida, Noida"/>
    <x v="2"/>
    <s v="Indian Rupees(Rs.)"/>
    <x v="0"/>
    <x v="0"/>
    <x v="1"/>
    <n v="21"/>
    <x v="12"/>
    <x v="27"/>
    <x v="7"/>
    <n v="6"/>
    <n v="20"/>
    <d v="2017-06-20T00:00:00"/>
    <s v="Rs.600"/>
    <n v="1"/>
    <n v="600"/>
  </r>
  <r>
    <n v="18433889"/>
    <x v="5397"/>
    <n v="1"/>
    <x v="0"/>
    <s v="Noida"/>
    <s v="39-40, Omaxe NRI City Centre, Omega 1, Greater Noida, Noida"/>
    <x v="435"/>
    <s v="Indian Rupees(Rs.)"/>
    <x v="1"/>
    <x v="0"/>
    <x v="1"/>
    <n v="8"/>
    <x v="17"/>
    <x v="13"/>
    <x v="3"/>
    <n v="6"/>
    <n v="24"/>
    <d v="2011-06-24T00:00:00"/>
    <s v="Rs.900"/>
    <n v="1"/>
    <n v="900"/>
  </r>
  <r>
    <n v="18281977"/>
    <x v="5398"/>
    <n v="1"/>
    <x v="0"/>
    <s v="Noida"/>
    <s v="Plot 8, J S Plaza, Behind Ansal Plaza, Near Pari Chowk, Greater Noida, Noida"/>
    <x v="3"/>
    <s v="Indian Rupees(Rs.)"/>
    <x v="1"/>
    <x v="0"/>
    <x v="2"/>
    <n v="3"/>
    <x v="15"/>
    <x v="0"/>
    <x v="1"/>
    <n v="6"/>
    <n v="3"/>
    <d v="2016-06-03T00:00:00"/>
    <s v="Rs.1000"/>
    <n v="1"/>
    <n v="1000"/>
  </r>
  <r>
    <n v="18334423"/>
    <x v="5399"/>
    <n v="1"/>
    <x v="0"/>
    <s v="Noida"/>
    <s v="Shop 118, Jaipuria Plaza, Sector 26, Noida"/>
    <x v="3"/>
    <s v="Indian Rupees(Rs.)"/>
    <x v="0"/>
    <x v="1"/>
    <x v="0"/>
    <n v="49"/>
    <x v="7"/>
    <x v="11"/>
    <x v="3"/>
    <n v="6"/>
    <n v="19"/>
    <d v="2011-06-19T00:00:00"/>
    <s v="Rs.350"/>
    <n v="1"/>
    <n v="350"/>
  </r>
  <r>
    <n v="312243"/>
    <x v="5400"/>
    <n v="1"/>
    <x v="0"/>
    <s v="Noida"/>
    <s v="140 Jaipuria Plaza, Sector 26, Noida"/>
    <x v="19"/>
    <s v="Indian Rupees(Rs.)"/>
    <x v="0"/>
    <x v="0"/>
    <x v="0"/>
    <n v="97"/>
    <x v="7"/>
    <x v="7"/>
    <x v="3"/>
    <n v="6"/>
    <n v="7"/>
    <d v="2011-06-07T00:00:00"/>
    <s v="Rs.350"/>
    <n v="1"/>
    <n v="350"/>
  </r>
  <r>
    <n v="4915"/>
    <x v="5401"/>
    <n v="1"/>
    <x v="0"/>
    <s v="New Delhi"/>
    <s v="The Leela Palace, Diplomatic Enclave, Chanakyapuri, New Delhi"/>
    <x v="229"/>
    <s v="Indian Rupees(Rs.)"/>
    <x v="0"/>
    <x v="0"/>
    <x v="3"/>
    <n v="32"/>
    <x v="76"/>
    <x v="7"/>
    <x v="0"/>
    <n v="1"/>
    <n v="4"/>
    <d v="2013-01-04T00:00:00"/>
    <s v="Rs.2000"/>
    <n v="1"/>
    <n v="2000"/>
  </r>
  <r>
    <n v="18383479"/>
    <x v="3543"/>
    <n v="1"/>
    <x v="0"/>
    <s v="Noida"/>
    <s v="Food Court, 3rd Floor, Logix City Centre, Sector 32, Near Sector 34, Noida"/>
    <x v="46"/>
    <s v="Indian Rupees(Rs.)"/>
    <x v="0"/>
    <x v="1"/>
    <x v="0"/>
    <n v="13"/>
    <x v="11"/>
    <x v="11"/>
    <x v="7"/>
    <n v="6"/>
    <n v="17"/>
    <d v="2017-06-17T00:00:00"/>
    <s v="Rs.450"/>
    <n v="1"/>
    <n v="450"/>
  </r>
  <r>
    <n v="18383466"/>
    <x v="5402"/>
    <n v="1"/>
    <x v="0"/>
    <s v="Noida"/>
    <s v="Food Court, 3rd Floor, Logix City Centre, Sector 32, Near Sector 34, Noida"/>
    <x v="64"/>
    <s v="Indian Rupees(Rs.)"/>
    <x v="0"/>
    <x v="0"/>
    <x v="0"/>
    <n v="6"/>
    <x v="11"/>
    <x v="27"/>
    <x v="2"/>
    <n v="6"/>
    <n v="1"/>
    <d v="2018-06-01T00:00:00"/>
    <s v="Rs.450"/>
    <n v="1"/>
    <n v="450"/>
  </r>
  <r>
    <n v="18466951"/>
    <x v="1353"/>
    <n v="1"/>
    <x v="0"/>
    <s v="Noida"/>
    <s v="Logix City Centre, FD-03, 2nd Floor, Sector 32 Near, Sector 34, Noida"/>
    <x v="539"/>
    <s v="Indian Rupees(Rs.)"/>
    <x v="0"/>
    <x v="0"/>
    <x v="2"/>
    <n v="46"/>
    <x v="16"/>
    <x v="5"/>
    <x v="8"/>
    <n v="6"/>
    <n v="1"/>
    <d v="2015-06-01T00:00:00"/>
    <s v="Rs.1200"/>
    <n v="1"/>
    <n v="1200"/>
  </r>
  <r>
    <n v="18254527"/>
    <x v="407"/>
    <n v="1"/>
    <x v="0"/>
    <s v="Noida"/>
    <s v="Shop 32, Block A-2"/>
    <x v="134"/>
    <s v="Indian Rupees(Rs.)"/>
    <x v="0"/>
    <x v="0"/>
    <x v="0"/>
    <n v="7"/>
    <x v="7"/>
    <x v="20"/>
    <x v="1"/>
    <n v="6"/>
    <n v="8"/>
    <d v="2016-06-08T00:00:00"/>
    <s v="Rs.350"/>
    <n v="1"/>
    <n v="350"/>
  </r>
  <r>
    <n v="310762"/>
    <x v="3736"/>
    <n v="1"/>
    <x v="0"/>
    <s v="Noida"/>
    <s v="Shop A-79, Opposite Kotak Mahindra Bank, Sector 110, Noida"/>
    <x v="22"/>
    <s v="Indian Rupees(Rs.)"/>
    <x v="0"/>
    <x v="0"/>
    <x v="0"/>
    <n v="2"/>
    <x v="6"/>
    <x v="0"/>
    <x v="8"/>
    <n v="6"/>
    <n v="23"/>
    <d v="2015-06-23T00:00:00"/>
    <s v="Rs.250"/>
    <n v="1"/>
    <n v="250"/>
  </r>
  <r>
    <n v="312463"/>
    <x v="5403"/>
    <n v="1"/>
    <x v="0"/>
    <s v="Noida"/>
    <s v="Shop 26, X Block, Near Metro Hospital, Sector 12, Noida"/>
    <x v="0"/>
    <s v="Indian Rupees(Rs.)"/>
    <x v="0"/>
    <x v="0"/>
    <x v="0"/>
    <n v="9"/>
    <x v="3"/>
    <x v="10"/>
    <x v="6"/>
    <n v="6"/>
    <n v="26"/>
    <d v="2010-06-26T00:00:00"/>
    <s v="Rs.100"/>
    <n v="1"/>
    <n v="100"/>
  </r>
  <r>
    <n v="309318"/>
    <x v="5404"/>
    <n v="1"/>
    <x v="0"/>
    <s v="Noida"/>
    <s v="Royal Paradise Hotel, Shop 3 &amp; 4, Y 349C, Near Sabzi Mandi, Sector 12, Noida"/>
    <x v="22"/>
    <s v="Indian Rupees(Rs.)"/>
    <x v="0"/>
    <x v="1"/>
    <x v="0"/>
    <n v="5"/>
    <x v="6"/>
    <x v="10"/>
    <x v="1"/>
    <n v="6"/>
    <n v="5"/>
    <d v="2016-06-05T00:00:00"/>
    <s v="Rs.250"/>
    <n v="1"/>
    <n v="250"/>
  </r>
  <r>
    <n v="834"/>
    <x v="947"/>
    <n v="1"/>
    <x v="0"/>
    <s v="Noida"/>
    <s v="O-1, Sector 12, Noida"/>
    <x v="147"/>
    <s v="Indian Rupees(Rs.)"/>
    <x v="0"/>
    <x v="1"/>
    <x v="2"/>
    <n v="1182"/>
    <x v="57"/>
    <x v="21"/>
    <x v="6"/>
    <n v="6"/>
    <n v="12"/>
    <d v="2010-06-12T00:00:00"/>
    <s v="Rs.1100"/>
    <n v="1"/>
    <n v="1100"/>
  </r>
  <r>
    <n v="18441561"/>
    <x v="5405"/>
    <n v="1"/>
    <x v="0"/>
    <s v="Noida"/>
    <s v="Ground Floor, Amenity Block, Unitech Infospace, Sector 135, Near Sector 132, Noida"/>
    <x v="42"/>
    <s v="Indian Rupees(Rs.)"/>
    <x v="0"/>
    <x v="0"/>
    <x v="0"/>
    <n v="3"/>
    <x v="0"/>
    <x v="0"/>
    <x v="6"/>
    <n v="6"/>
    <n v="16"/>
    <d v="2010-06-16T00:00:00"/>
    <s v="Rs.300"/>
    <n v="1"/>
    <n v="300"/>
  </r>
  <r>
    <n v="3143"/>
    <x v="5406"/>
    <n v="1"/>
    <x v="0"/>
    <s v="Noida"/>
    <s v="Opposite Priya Gold Biscuits Factory, Naya Bans, Sector 15, Noida"/>
    <x v="0"/>
    <s v="Indian Rupees(Rs.)"/>
    <x v="0"/>
    <x v="0"/>
    <x v="0"/>
    <n v="4"/>
    <x v="1"/>
    <x v="20"/>
    <x v="7"/>
    <n v="6"/>
    <n v="23"/>
    <d v="2017-06-23T00:00:00"/>
    <s v="Rs.200"/>
    <n v="1"/>
    <n v="200"/>
  </r>
  <r>
    <n v="4882"/>
    <x v="1048"/>
    <n v="1"/>
    <x v="0"/>
    <s v="Noida"/>
    <s v="A 5, Ground Floor, Atrium, Sector 16, Noida"/>
    <x v="7"/>
    <s v="Indian Rupees(Rs.)"/>
    <x v="0"/>
    <x v="0"/>
    <x v="1"/>
    <n v="22"/>
    <x v="8"/>
    <x v="20"/>
    <x v="2"/>
    <n v="6"/>
    <n v="5"/>
    <d v="2018-06-05T00:00:00"/>
    <s v="Rs.650"/>
    <n v="1"/>
    <n v="650"/>
  </r>
  <r>
    <n v="18249084"/>
    <x v="207"/>
    <n v="1"/>
    <x v="0"/>
    <s v="Noida"/>
    <s v="Corporate Office, Jubilant Life Sciences Limited, Plot 1A, Sector 16, Noida"/>
    <x v="26"/>
    <s v="Indian Rupees(Rs.)"/>
    <x v="0"/>
    <x v="0"/>
    <x v="1"/>
    <n v="2"/>
    <x v="12"/>
    <x v="0"/>
    <x v="8"/>
    <n v="6"/>
    <n v="18"/>
    <d v="2015-06-18T00:00:00"/>
    <s v="Rs.600"/>
    <n v="1"/>
    <n v="600"/>
  </r>
  <r>
    <n v="308951"/>
    <x v="5407"/>
    <n v="1"/>
    <x v="0"/>
    <s v="Noida"/>
    <s v="Shop 1, F Block Market, Jal Vayu Vihar, Sector 21, Noida"/>
    <x v="60"/>
    <s v="Indian Rupees(Rs.)"/>
    <x v="0"/>
    <x v="0"/>
    <x v="0"/>
    <n v="27"/>
    <x v="0"/>
    <x v="15"/>
    <x v="5"/>
    <n v="6"/>
    <n v="13"/>
    <d v="2012-06-13T00:00:00"/>
    <s v="Rs.300"/>
    <n v="1"/>
    <n v="300"/>
  </r>
  <r>
    <n v="5239"/>
    <x v="5408"/>
    <n v="1"/>
    <x v="0"/>
    <s v="Noida"/>
    <s v="21, Jalvayu Vihar Market, Sector 25, Noida"/>
    <x v="22"/>
    <s v="Indian Rupees(Rs.)"/>
    <x v="0"/>
    <x v="1"/>
    <x v="0"/>
    <n v="102"/>
    <x v="7"/>
    <x v="4"/>
    <x v="1"/>
    <n v="6"/>
    <n v="22"/>
    <d v="2016-06-22T00:00:00"/>
    <s v="Rs.350"/>
    <n v="1"/>
    <n v="350"/>
  </r>
  <r>
    <n v="18466412"/>
    <x v="5409"/>
    <n v="1"/>
    <x v="0"/>
    <s v="Noida"/>
    <s v="D-15, Sector 3, Noida"/>
    <x v="68"/>
    <s v="Indian Rupees(Rs.)"/>
    <x v="0"/>
    <x v="0"/>
    <x v="0"/>
    <n v="3"/>
    <x v="0"/>
    <x v="0"/>
    <x v="5"/>
    <n v="6"/>
    <n v="10"/>
    <d v="2012-06-10T00:00:00"/>
    <s v="Rs.300"/>
    <n v="1"/>
    <n v="300"/>
  </r>
  <r>
    <n v="302535"/>
    <x v="5084"/>
    <n v="1"/>
    <x v="0"/>
    <s v="Noida"/>
    <s v="10, Kirtimaan Plaza Behind Mother Diary, Sector 30, Noida"/>
    <x v="1109"/>
    <s v="Indian Rupees(Rs.)"/>
    <x v="0"/>
    <x v="1"/>
    <x v="1"/>
    <n v="164"/>
    <x v="12"/>
    <x v="21"/>
    <x v="4"/>
    <n v="6"/>
    <n v="18"/>
    <d v="2014-06-18T00:00:00"/>
    <s v="Rs.600"/>
    <n v="1"/>
    <n v="600"/>
  </r>
  <r>
    <n v="18458315"/>
    <x v="5410"/>
    <n v="1"/>
    <x v="0"/>
    <s v="Noida"/>
    <s v="Shop 1A, Hansraj Complex, Sector 31, Noida"/>
    <x v="3"/>
    <s v="Indian Rupees(Rs.)"/>
    <x v="0"/>
    <x v="0"/>
    <x v="0"/>
    <n v="49"/>
    <x v="1"/>
    <x v="21"/>
    <x v="1"/>
    <n v="6"/>
    <n v="3"/>
    <d v="2016-06-03T00:00:00"/>
    <s v="Rs.200"/>
    <n v="1"/>
    <n v="200"/>
  </r>
  <r>
    <n v="313151"/>
    <x v="5411"/>
    <n v="1"/>
    <x v="0"/>
    <s v="Noida"/>
    <s v="A-5, Iskcon Temple, Opposite NTPC, Sector 33, Noida"/>
    <x v="21"/>
    <s v="Indian Rupees(Rs.)"/>
    <x v="0"/>
    <x v="0"/>
    <x v="0"/>
    <n v="2"/>
    <x v="0"/>
    <x v="0"/>
    <x v="7"/>
    <n v="6"/>
    <n v="23"/>
    <d v="2017-06-23T00:00:00"/>
    <s v="Rs.300"/>
    <n v="1"/>
    <n v="300"/>
  </r>
  <r>
    <n v="18424204"/>
    <x v="213"/>
    <n v="1"/>
    <x v="0"/>
    <s v="Noida"/>
    <s v="Shop 215, 2nd Floor, Logix City Centre Mall, Sector 34, Noida"/>
    <x v="49"/>
    <s v="Indian Rupees(Rs.)"/>
    <x v="1"/>
    <x v="0"/>
    <x v="1"/>
    <n v="7"/>
    <x v="17"/>
    <x v="20"/>
    <x v="2"/>
    <n v="6"/>
    <n v="11"/>
    <d v="2018-06-11T00:00:00"/>
    <s v="Rs.900"/>
    <n v="1"/>
    <n v="900"/>
  </r>
  <r>
    <n v="305317"/>
    <x v="1048"/>
    <n v="1"/>
    <x v="0"/>
    <s v="Noida"/>
    <s v="Botanical Garden Metro Station, Ground Floor, Sector 38, Noida"/>
    <x v="7"/>
    <s v="Indian Rupees(Rs.)"/>
    <x v="0"/>
    <x v="0"/>
    <x v="1"/>
    <n v="26"/>
    <x v="8"/>
    <x v="10"/>
    <x v="7"/>
    <n v="6"/>
    <n v="27"/>
    <d v="2017-06-27T00:00:00"/>
    <s v="Rs.650"/>
    <n v="1"/>
    <n v="650"/>
  </r>
  <r>
    <n v="18433903"/>
    <x v="5412"/>
    <n v="1"/>
    <x v="0"/>
    <s v="Noida"/>
    <s v="A Block Market, Above Andhra Bank, Sector 44, Noida"/>
    <x v="0"/>
    <s v="Indian Rupees(Rs.)"/>
    <x v="0"/>
    <x v="0"/>
    <x v="1"/>
    <n v="11"/>
    <x v="13"/>
    <x v="11"/>
    <x v="7"/>
    <n v="6"/>
    <n v="25"/>
    <d v="2017-06-25T00:00:00"/>
    <s v="Rs.800"/>
    <n v="1"/>
    <n v="800"/>
  </r>
  <r>
    <n v="18317511"/>
    <x v="5413"/>
    <n v="1"/>
    <x v="0"/>
    <s v="Noida"/>
    <s v="LG-06, Amrapali Arcade 1, Amrapali Sapphire, Sector 45, Noida"/>
    <x v="367"/>
    <s v="Indian Rupees(Rs.)"/>
    <x v="0"/>
    <x v="1"/>
    <x v="1"/>
    <n v="49"/>
    <x v="8"/>
    <x v="15"/>
    <x v="2"/>
    <n v="6"/>
    <n v="8"/>
    <d v="2018-06-08T00:00:00"/>
    <s v="Rs.650"/>
    <n v="1"/>
    <n v="650"/>
  </r>
  <r>
    <n v="310753"/>
    <x v="2575"/>
    <n v="1"/>
    <x v="0"/>
    <s v="Noida"/>
    <s v="Food Court, Shopping Planet, Near Value Bazaar, Sector 48, Noida"/>
    <x v="12"/>
    <s v="Indian Rupees(Rs.)"/>
    <x v="0"/>
    <x v="1"/>
    <x v="0"/>
    <n v="22"/>
    <x v="6"/>
    <x v="4"/>
    <x v="0"/>
    <n v="6"/>
    <n v="2"/>
    <d v="2013-06-02T00:00:00"/>
    <s v="Rs.250"/>
    <n v="1"/>
    <n v="250"/>
  </r>
  <r>
    <n v="304727"/>
    <x v="326"/>
    <n v="1"/>
    <x v="0"/>
    <s v="Noida"/>
    <s v="Shop B-1-23, Sector 50, Noida"/>
    <x v="7"/>
    <s v="Indian Rupees(Rs.)"/>
    <x v="0"/>
    <x v="0"/>
    <x v="0"/>
    <n v="42"/>
    <x v="11"/>
    <x v="6"/>
    <x v="0"/>
    <n v="6"/>
    <n v="15"/>
    <d v="2013-06-15T00:00:00"/>
    <s v="Rs.450"/>
    <n v="1"/>
    <n v="450"/>
  </r>
  <r>
    <n v="313045"/>
    <x v="5414"/>
    <n v="1"/>
    <x v="0"/>
    <s v="Noida"/>
    <s v="B-1/14, Central Market, Sector 50, Noida"/>
    <x v="3"/>
    <s v="Indian Rupees(Rs.)"/>
    <x v="1"/>
    <x v="1"/>
    <x v="2"/>
    <n v="56"/>
    <x v="66"/>
    <x v="26"/>
    <x v="1"/>
    <n v="6"/>
    <n v="2"/>
    <d v="2016-06-02T00:00:00"/>
    <s v="Rs.1300"/>
    <n v="1"/>
    <n v="1300"/>
  </r>
  <r>
    <n v="311341"/>
    <x v="5326"/>
    <n v="1"/>
    <x v="0"/>
    <s v="Noida"/>
    <s v="Sector 50, Noida"/>
    <x v="3"/>
    <s v="Indian Rupees(Rs.)"/>
    <x v="0"/>
    <x v="1"/>
    <x v="1"/>
    <n v="21"/>
    <x v="13"/>
    <x v="26"/>
    <x v="6"/>
    <n v="6"/>
    <n v="7"/>
    <d v="2010-06-07T00:00:00"/>
    <s v="Rs.800"/>
    <n v="1"/>
    <n v="800"/>
  </r>
  <r>
    <n v="18144457"/>
    <x v="5415"/>
    <n v="1"/>
    <x v="0"/>
    <s v="Noida"/>
    <s v="Gurukripa Bhawan, Sector 53, Noida"/>
    <x v="19"/>
    <s v="Indian Rupees(Rs.)"/>
    <x v="0"/>
    <x v="1"/>
    <x v="1"/>
    <n v="123"/>
    <x v="12"/>
    <x v="9"/>
    <x v="0"/>
    <n v="6"/>
    <n v="14"/>
    <d v="2013-06-14T00:00:00"/>
    <s v="Rs.600"/>
    <n v="1"/>
    <n v="600"/>
  </r>
  <r>
    <n v="307841"/>
    <x v="4410"/>
    <n v="1"/>
    <x v="0"/>
    <s v="Noida"/>
    <s v="Shop 37, Kanchanjunga Market, Near Shoprix Mall, Sector 53, Noida"/>
    <x v="22"/>
    <s v="Indian Rupees(Rs.)"/>
    <x v="0"/>
    <x v="1"/>
    <x v="0"/>
    <n v="56"/>
    <x v="7"/>
    <x v="30"/>
    <x v="0"/>
    <n v="6"/>
    <n v="22"/>
    <d v="2013-06-22T00:00:00"/>
    <s v="Rs.350"/>
    <n v="1"/>
    <n v="350"/>
  </r>
  <r>
    <n v="308751"/>
    <x v="5416"/>
    <n v="1"/>
    <x v="0"/>
    <s v="Noida"/>
    <s v="Block C, Tout Mall Market, Near Mother Dairy, Sector 62, Noida"/>
    <x v="19"/>
    <s v="Indian Rupees(Rs.)"/>
    <x v="0"/>
    <x v="0"/>
    <x v="0"/>
    <n v="5"/>
    <x v="1"/>
    <x v="20"/>
    <x v="1"/>
    <n v="6"/>
    <n v="22"/>
    <d v="2016-06-22T00:00:00"/>
    <s v="Rs.200"/>
    <n v="1"/>
    <n v="200"/>
  </r>
  <r>
    <n v="18367978"/>
    <x v="3230"/>
    <n v="1"/>
    <x v="0"/>
    <s v="Noida"/>
    <s v="22 GF, B Block Market, Sector 62, Noida"/>
    <x v="78"/>
    <s v="Indian Rupees(Rs.)"/>
    <x v="0"/>
    <x v="1"/>
    <x v="0"/>
    <n v="11"/>
    <x v="7"/>
    <x v="11"/>
    <x v="1"/>
    <n v="6"/>
    <n v="1"/>
    <d v="2016-06-01T00:00:00"/>
    <s v="Rs.350"/>
    <n v="1"/>
    <n v="350"/>
  </r>
  <r>
    <n v="5776"/>
    <x v="5417"/>
    <n v="1"/>
    <x v="0"/>
    <s v="Noida"/>
    <s v="KT-08, Food Court, Steller IT Park, Sector 62, Noida"/>
    <x v="53"/>
    <s v="Indian Rupees(Rs.)"/>
    <x v="0"/>
    <x v="0"/>
    <x v="1"/>
    <n v="56"/>
    <x v="18"/>
    <x v="20"/>
    <x v="1"/>
    <n v="6"/>
    <n v="4"/>
    <d v="2016-06-04T00:00:00"/>
    <s v="Rs.750"/>
    <n v="1"/>
    <n v="750"/>
  </r>
  <r>
    <n v="304439"/>
    <x v="5418"/>
    <n v="1"/>
    <x v="0"/>
    <s v="Noida"/>
    <s v="B-Block, Opposite Fatherangle School, Sector 62, Noida"/>
    <x v="19"/>
    <s v="Indian Rupees(Rs.)"/>
    <x v="0"/>
    <x v="0"/>
    <x v="0"/>
    <n v="2"/>
    <x v="6"/>
    <x v="0"/>
    <x v="4"/>
    <n v="6"/>
    <n v="6"/>
    <d v="2014-06-06T00:00:00"/>
    <s v="Rs.250"/>
    <n v="1"/>
    <n v="250"/>
  </r>
  <r>
    <n v="18466993"/>
    <x v="3856"/>
    <n v="1"/>
    <x v="0"/>
    <s v="Noida"/>
    <s v="Near ICICI Bank, Civitech Sampriti Market, Sector 77, Near, Sector 72, Noida"/>
    <x v="12"/>
    <s v="Indian Rupees(Rs.)"/>
    <x v="0"/>
    <x v="0"/>
    <x v="0"/>
    <n v="3"/>
    <x v="3"/>
    <x v="0"/>
    <x v="1"/>
    <n v="6"/>
    <n v="3"/>
    <d v="2016-06-03T00:00:00"/>
    <s v="Rs.100"/>
    <n v="1"/>
    <n v="100"/>
  </r>
  <r>
    <n v="18472450"/>
    <x v="5419"/>
    <n v="1"/>
    <x v="0"/>
    <s v="Noida"/>
    <s v="Shop 4, Golf City, Street Mart, Sector 75, Sector 72, Noida"/>
    <x v="1139"/>
    <s v="Indian Rupees(Rs.)"/>
    <x v="0"/>
    <x v="0"/>
    <x v="1"/>
    <n v="3"/>
    <x v="12"/>
    <x v="0"/>
    <x v="8"/>
    <n v="6"/>
    <n v="8"/>
    <d v="2015-06-08T00:00:00"/>
    <s v="Rs.600"/>
    <n v="1"/>
    <n v="600"/>
  </r>
  <r>
    <n v="1495"/>
    <x v="5420"/>
    <n v="1"/>
    <x v="0"/>
    <s v="Noida"/>
    <s v="Sector 93, Noida"/>
    <x v="8"/>
    <s v="Indian Rupees(Rs.)"/>
    <x v="0"/>
    <x v="1"/>
    <x v="1"/>
    <n v="210"/>
    <x v="14"/>
    <x v="7"/>
    <x v="1"/>
    <n v="6"/>
    <n v="7"/>
    <d v="2016-06-07T00:00:00"/>
    <s v="Rs.550"/>
    <n v="1"/>
    <n v="550"/>
  </r>
  <r>
    <n v="18431981"/>
    <x v="5421"/>
    <n v="1"/>
    <x v="0"/>
    <s v="Noida"/>
    <s v="Food Court, Spice World Mall, Sector 25, Noida"/>
    <x v="19"/>
    <s v="Indian Rupees(Rs.)"/>
    <x v="0"/>
    <x v="0"/>
    <x v="1"/>
    <n v="3"/>
    <x v="14"/>
    <x v="0"/>
    <x v="3"/>
    <n v="6"/>
    <n v="7"/>
    <d v="2011-06-07T00:00:00"/>
    <s v="Rs.550"/>
    <n v="1"/>
    <n v="550"/>
  </r>
  <r>
    <n v="18400770"/>
    <x v="5422"/>
    <n v="1"/>
    <x v="0"/>
    <s v="New Delhi"/>
    <s v="Taj Palace Hotel, Diplomatic Enclave, Chanakyapuri, New Delhi"/>
    <x v="1140"/>
    <s v="Indian Rupees(Rs.)"/>
    <x v="1"/>
    <x v="0"/>
    <x v="3"/>
    <n v="42"/>
    <x v="76"/>
    <x v="21"/>
    <x v="2"/>
    <n v="1"/>
    <n v="17"/>
    <d v="2018-01-17T00:00:00"/>
    <s v="Rs.2000"/>
    <n v="1"/>
    <n v="2000"/>
  </r>
  <r>
    <n v="5598"/>
    <x v="326"/>
    <n v="1"/>
    <x v="0"/>
    <s v="Noida"/>
    <s v="Shop 111, 1st Floor, The Great India Place Mall, Sector 38, Noida"/>
    <x v="7"/>
    <s v="Indian Rupees(Rs.)"/>
    <x v="0"/>
    <x v="0"/>
    <x v="0"/>
    <n v="34"/>
    <x v="11"/>
    <x v="6"/>
    <x v="4"/>
    <n v="6"/>
    <n v="9"/>
    <d v="2014-06-09T00:00:00"/>
    <s v="Rs.450"/>
    <n v="1"/>
    <n v="450"/>
  </r>
  <r>
    <n v="18017237"/>
    <x v="255"/>
    <n v="1"/>
    <x v="0"/>
    <s v="Noida"/>
    <s v="Shop 98, Ground Floor, The Great India Place Mall, Sector 38 A, Sector 38, Noida"/>
    <x v="121"/>
    <s v="Indian Rupees(Rs.)"/>
    <x v="0"/>
    <x v="0"/>
    <x v="0"/>
    <n v="8"/>
    <x v="0"/>
    <x v="10"/>
    <x v="5"/>
    <n v="6"/>
    <n v="18"/>
    <d v="2012-06-18T00:00:00"/>
    <s v="Rs.300"/>
    <n v="1"/>
    <n v="300"/>
  </r>
  <r>
    <n v="7939"/>
    <x v="2440"/>
    <n v="1"/>
    <x v="0"/>
    <s v="Noida"/>
    <s v="Ground Floor, The Great India Place Mall, Sector 38 A, Noida, Sector 38, Noida"/>
    <x v="44"/>
    <s v="Indian Rupees(Rs.)"/>
    <x v="0"/>
    <x v="0"/>
    <x v="0"/>
    <n v="41"/>
    <x v="0"/>
    <x v="9"/>
    <x v="7"/>
    <n v="6"/>
    <n v="6"/>
    <d v="2017-06-06T00:00:00"/>
    <s v="Rs.300"/>
    <n v="1"/>
    <n v="300"/>
  </r>
  <r>
    <n v="3251"/>
    <x v="5423"/>
    <n v="1"/>
    <x v="0"/>
    <s v="Noida"/>
    <s v="3rd Floor, The Great India Place Mall, Sector 38-A, Near Sector 38, Noida"/>
    <x v="19"/>
    <s v="Indian Rupees(Rs.)"/>
    <x v="1"/>
    <x v="0"/>
    <x v="2"/>
    <n v="517"/>
    <x v="58"/>
    <x v="21"/>
    <x v="7"/>
    <n v="6"/>
    <n v="15"/>
    <d v="2017-06-15T00:00:00"/>
    <s v="Rs.1500"/>
    <n v="1"/>
    <n v="1500"/>
  </r>
  <r>
    <n v="306688"/>
    <x v="5424"/>
    <n v="1"/>
    <x v="0"/>
    <s v="Noida"/>
    <s v="SF-256, 2nd Floor, Ansal Plaza Mall, Near Pari Chowk, Greater Noida, Noida"/>
    <x v="7"/>
    <s v="Indian Rupees(Rs.)"/>
    <x v="0"/>
    <x v="0"/>
    <x v="0"/>
    <n v="45"/>
    <x v="11"/>
    <x v="11"/>
    <x v="2"/>
    <n v="5"/>
    <n v="28"/>
    <d v="2018-05-28T00:00:00"/>
    <s v="Rs.450"/>
    <n v="1"/>
    <n v="450"/>
  </r>
  <r>
    <n v="7992"/>
    <x v="5425"/>
    <n v="1"/>
    <x v="0"/>
    <s v="Noida"/>
    <s v="Brahmaputra Shopping Complex, Sector 29, Noida"/>
    <x v="64"/>
    <s v="Indian Rupees(Rs.)"/>
    <x v="0"/>
    <x v="0"/>
    <x v="0"/>
    <n v="603"/>
    <x v="0"/>
    <x v="5"/>
    <x v="1"/>
    <n v="5"/>
    <n v="9"/>
    <d v="2016-05-09T00:00:00"/>
    <s v="Rs.300"/>
    <n v="1"/>
    <n v="300"/>
  </r>
  <r>
    <n v="18268712"/>
    <x v="5426"/>
    <n v="1"/>
    <x v="0"/>
    <s v="Noida"/>
    <s v="3rd Floor, DLF Mall of India, Sector 18, Noida"/>
    <x v="1141"/>
    <s v="Indian Rupees(Rs.)"/>
    <x v="1"/>
    <x v="1"/>
    <x v="2"/>
    <n v="750"/>
    <x v="58"/>
    <x v="14"/>
    <x v="5"/>
    <n v="5"/>
    <n v="6"/>
    <d v="2012-05-06T00:00:00"/>
    <s v="Rs.1500"/>
    <n v="1"/>
    <n v="1500"/>
  </r>
  <r>
    <n v="9731"/>
    <x v="5427"/>
    <n v="1"/>
    <x v="0"/>
    <s v="Noida"/>
    <s v="G 11, Harsha Mall, Alpha 1, Greater Noida, Noida"/>
    <x v="0"/>
    <s v="Indian Rupees(Rs.)"/>
    <x v="0"/>
    <x v="1"/>
    <x v="0"/>
    <n v="4"/>
    <x v="1"/>
    <x v="28"/>
    <x v="8"/>
    <n v="5"/>
    <n v="18"/>
    <d v="2015-05-18T00:00:00"/>
    <s v="Rs.200"/>
    <n v="1"/>
    <n v="200"/>
  </r>
  <r>
    <n v="18258162"/>
    <x v="5428"/>
    <n v="1"/>
    <x v="0"/>
    <s v="Noida"/>
    <s v="Greater Noida, Noida"/>
    <x v="0"/>
    <s v="Indian Rupees(Rs.)"/>
    <x v="0"/>
    <x v="1"/>
    <x v="1"/>
    <n v="24"/>
    <x v="12"/>
    <x v="11"/>
    <x v="2"/>
    <n v="5"/>
    <n v="3"/>
    <d v="2018-05-03T00:00:00"/>
    <s v="Rs.600"/>
    <n v="1"/>
    <n v="600"/>
  </r>
  <r>
    <n v="302144"/>
    <x v="5429"/>
    <n v="1"/>
    <x v="0"/>
    <s v="Noida"/>
    <s v="R-4, Near City Park, Greater Noida, Noida Greater Noida"/>
    <x v="3"/>
    <s v="Indian Rupees(Rs.)"/>
    <x v="1"/>
    <x v="0"/>
    <x v="1"/>
    <n v="17"/>
    <x v="13"/>
    <x v="13"/>
    <x v="7"/>
    <n v="5"/>
    <n v="22"/>
    <d v="2017-05-22T00:00:00"/>
    <s v="Rs.800"/>
    <n v="1"/>
    <n v="800"/>
  </r>
  <r>
    <n v="8151"/>
    <x v="1972"/>
    <n v="1"/>
    <x v="0"/>
    <s v="Noida"/>
    <s v="Tradex Tower 2, Alpha Commercial Belt, Alpha 1, Greater Noida, Noida"/>
    <x v="2"/>
    <s v="Indian Rupees(Rs.)"/>
    <x v="0"/>
    <x v="0"/>
    <x v="1"/>
    <n v="50"/>
    <x v="12"/>
    <x v="27"/>
    <x v="6"/>
    <n v="5"/>
    <n v="9"/>
    <d v="2010-05-09T00:00:00"/>
    <s v="Rs.600"/>
    <n v="1"/>
    <n v="600"/>
  </r>
  <r>
    <n v="439"/>
    <x v="5430"/>
    <n v="1"/>
    <x v="0"/>
    <s v="Noida"/>
    <s v="D 68/K1, Jaipuria Plaza, Sector 26, Noida"/>
    <x v="8"/>
    <s v="Indian Rupees(Rs.)"/>
    <x v="0"/>
    <x v="0"/>
    <x v="1"/>
    <n v="44"/>
    <x v="12"/>
    <x v="17"/>
    <x v="2"/>
    <n v="5"/>
    <n v="4"/>
    <d v="2018-05-04T00:00:00"/>
    <s v="Rs.600"/>
    <n v="1"/>
    <n v="600"/>
  </r>
  <r>
    <n v="18364351"/>
    <x v="5431"/>
    <n v="1"/>
    <x v="0"/>
    <s v="Noida"/>
    <s v="Shop 1 &amp; 2, Food Court, 3rd Floor, MSX Mall, Greater Noida, Noida"/>
    <x v="3"/>
    <s v="Indian Rupees(Rs.)"/>
    <x v="0"/>
    <x v="1"/>
    <x v="0"/>
    <n v="5"/>
    <x v="11"/>
    <x v="6"/>
    <x v="2"/>
    <n v="5"/>
    <n v="17"/>
    <d v="2018-05-17T00:00:00"/>
    <s v="Rs.450"/>
    <n v="1"/>
    <n v="450"/>
  </r>
  <r>
    <n v="18382363"/>
    <x v="5432"/>
    <n v="1"/>
    <x v="0"/>
    <s v="Noida"/>
    <s v="T 36, Shop 6, Near Power House, Sector 11, Noida"/>
    <x v="1142"/>
    <s v="Indian Rupees(Rs.)"/>
    <x v="0"/>
    <x v="1"/>
    <x v="1"/>
    <n v="38"/>
    <x v="17"/>
    <x v="21"/>
    <x v="1"/>
    <n v="5"/>
    <n v="24"/>
    <d v="2016-05-24T00:00:00"/>
    <s v="Rs.900"/>
    <n v="1"/>
    <n v="900"/>
  </r>
  <r>
    <n v="8061"/>
    <x v="5433"/>
    <n v="1"/>
    <x v="0"/>
    <s v="Noida"/>
    <s v="8, Royal Paradise Shopping Complex, Y 349C, Near Sabzi Mandi, Sector 12, Noida"/>
    <x v="57"/>
    <s v="Indian Rupees(Rs.)"/>
    <x v="0"/>
    <x v="1"/>
    <x v="0"/>
    <n v="15"/>
    <x v="4"/>
    <x v="24"/>
    <x v="5"/>
    <n v="5"/>
    <n v="17"/>
    <d v="2012-05-17T00:00:00"/>
    <s v="Rs.150"/>
    <n v="1"/>
    <n v="150"/>
  </r>
  <r>
    <n v="18393840"/>
    <x v="5434"/>
    <n v="1"/>
    <x v="0"/>
    <s v="Noida"/>
    <s v="Advant Towers, Sector 142, Near Sector 132, Noida"/>
    <x v="2"/>
    <s v="Indian Rupees(Rs.)"/>
    <x v="0"/>
    <x v="0"/>
    <x v="2"/>
    <n v="7"/>
    <x v="64"/>
    <x v="27"/>
    <x v="4"/>
    <n v="5"/>
    <n v="20"/>
    <d v="2014-05-20T00:00:00"/>
    <s v="Rs.1400"/>
    <n v="1"/>
    <n v="1400"/>
  </r>
  <r>
    <n v="18393815"/>
    <x v="5435"/>
    <n v="1"/>
    <x v="0"/>
    <s v="Noida"/>
    <s v="Near Sri Ram School, Sector 135, Near Sector 132, Noida"/>
    <x v="30"/>
    <s v="Indian Rupees(Rs.)"/>
    <x v="0"/>
    <x v="0"/>
    <x v="1"/>
    <n v="3"/>
    <x v="10"/>
    <x v="0"/>
    <x v="5"/>
    <n v="5"/>
    <n v="6"/>
    <d v="2012-05-06T00:00:00"/>
    <s v="Rs.700"/>
    <n v="1"/>
    <n v="700"/>
  </r>
  <r>
    <n v="18372688"/>
    <x v="5436"/>
    <n v="1"/>
    <x v="0"/>
    <s v="Noida"/>
    <s v="B-36, Block A, Express Trade Tower 2, Noida-Greater Noida Expressway, Sector 132, Noida"/>
    <x v="1143"/>
    <s v="Indian Rupees(Rs.)"/>
    <x v="1"/>
    <x v="0"/>
    <x v="2"/>
    <n v="108"/>
    <x v="66"/>
    <x v="12"/>
    <x v="8"/>
    <n v="5"/>
    <n v="14"/>
    <d v="2015-05-14T00:00:00"/>
    <s v="Rs.1300"/>
    <n v="1"/>
    <n v="1300"/>
  </r>
  <r>
    <n v="18161600"/>
    <x v="326"/>
    <n v="1"/>
    <x v="0"/>
    <s v="Noida"/>
    <s v="IT Towers, Plot 24, Sector 16-A, Near Sector 16, Sector 16, Noida"/>
    <x v="7"/>
    <s v="Indian Rupees(Rs.)"/>
    <x v="0"/>
    <x v="0"/>
    <x v="0"/>
    <n v="2"/>
    <x v="11"/>
    <x v="0"/>
    <x v="5"/>
    <n v="5"/>
    <n v="28"/>
    <d v="2012-05-28T00:00:00"/>
    <s v="Rs.450"/>
    <n v="1"/>
    <n v="450"/>
  </r>
  <r>
    <n v="18427226"/>
    <x v="5437"/>
    <n v="1"/>
    <x v="0"/>
    <s v="Noida"/>
    <s v="C-68, Sector-2, Noida"/>
    <x v="3"/>
    <s v="Indian Rupees(Rs.)"/>
    <x v="0"/>
    <x v="0"/>
    <x v="0"/>
    <n v="4"/>
    <x v="0"/>
    <x v="20"/>
    <x v="4"/>
    <n v="5"/>
    <n v="17"/>
    <d v="2014-05-17T00:00:00"/>
    <s v="Rs.300"/>
    <n v="1"/>
    <n v="300"/>
  </r>
  <r>
    <n v="395"/>
    <x v="224"/>
    <n v="1"/>
    <x v="0"/>
    <s v="Noida"/>
    <s v="5-10 &amp; 12, Parsvanath Plaza, G Block, Sector 27, Noida"/>
    <x v="34"/>
    <s v="Indian Rupees(Rs.)"/>
    <x v="0"/>
    <x v="1"/>
    <x v="1"/>
    <n v="62"/>
    <x v="13"/>
    <x v="24"/>
    <x v="3"/>
    <n v="5"/>
    <n v="15"/>
    <d v="2011-05-15T00:00:00"/>
    <s v="Rs.800"/>
    <n v="1"/>
    <n v="800"/>
  </r>
  <r>
    <n v="18204467"/>
    <x v="5438"/>
    <n v="1"/>
    <x v="0"/>
    <s v="Noida"/>
    <s v="A-5, Opposite NTPC Office, Sector 33, Noida"/>
    <x v="45"/>
    <s v="Indian Rupees(Rs.)"/>
    <x v="0"/>
    <x v="0"/>
    <x v="0"/>
    <n v="8"/>
    <x v="0"/>
    <x v="10"/>
    <x v="5"/>
    <n v="5"/>
    <n v="2"/>
    <d v="2012-05-02T00:00:00"/>
    <s v="Rs.300"/>
    <n v="1"/>
    <n v="300"/>
  </r>
  <r>
    <n v="18204489"/>
    <x v="5439"/>
    <n v="1"/>
    <x v="0"/>
    <s v="Noida"/>
    <s v="Shop 14, Godavari Shopping Complex, Sector 37, Noida"/>
    <x v="19"/>
    <s v="Indian Rupees(Rs.)"/>
    <x v="0"/>
    <x v="1"/>
    <x v="1"/>
    <n v="113"/>
    <x v="10"/>
    <x v="5"/>
    <x v="3"/>
    <n v="5"/>
    <n v="26"/>
    <d v="2011-05-26T00:00:00"/>
    <s v="Rs.700"/>
    <n v="1"/>
    <n v="700"/>
  </r>
  <r>
    <n v="18284048"/>
    <x v="5440"/>
    <n v="1"/>
    <x v="0"/>
    <s v="Noida"/>
    <s v="Near Golf Course Metro Station Gate 1, Sector 36, Near, Sector 37, Noida"/>
    <x v="19"/>
    <s v="Indian Rupees(Rs.)"/>
    <x v="0"/>
    <x v="0"/>
    <x v="0"/>
    <n v="2"/>
    <x v="7"/>
    <x v="0"/>
    <x v="6"/>
    <n v="5"/>
    <n v="14"/>
    <d v="2010-05-14T00:00:00"/>
    <s v="Rs.350"/>
    <n v="1"/>
    <n v="350"/>
  </r>
  <r>
    <n v="18370702"/>
    <x v="5441"/>
    <n v="1"/>
    <x v="0"/>
    <s v="Noida"/>
    <s v="Sector 41, Noida"/>
    <x v="1144"/>
    <s v="Indian Rupees(Rs.)"/>
    <x v="0"/>
    <x v="1"/>
    <x v="1"/>
    <n v="15"/>
    <x v="12"/>
    <x v="15"/>
    <x v="0"/>
    <n v="5"/>
    <n v="26"/>
    <d v="2013-05-26T00:00:00"/>
    <s v="Rs.600"/>
    <n v="1"/>
    <n v="600"/>
  </r>
  <r>
    <n v="307974"/>
    <x v="5442"/>
    <n v="1"/>
    <x v="0"/>
    <s v="Noida"/>
    <s v="Dadri Road, Near HP Petrol Pump, Sector 41, Noida"/>
    <x v="3"/>
    <s v="Indian Rupees(Rs.)"/>
    <x v="0"/>
    <x v="1"/>
    <x v="1"/>
    <n v="3"/>
    <x v="12"/>
    <x v="0"/>
    <x v="0"/>
    <n v="5"/>
    <n v="25"/>
    <d v="2013-05-25T00:00:00"/>
    <s v="Rs.600"/>
    <n v="1"/>
    <n v="600"/>
  </r>
  <r>
    <n v="18383527"/>
    <x v="5443"/>
    <n v="1"/>
    <x v="0"/>
    <s v="Noida"/>
    <s v="A-18, A Block Commercial Market, Sector 44, Noida"/>
    <x v="3"/>
    <s v="Indian Rupees(Rs.)"/>
    <x v="0"/>
    <x v="1"/>
    <x v="1"/>
    <n v="18"/>
    <x v="12"/>
    <x v="4"/>
    <x v="3"/>
    <n v="5"/>
    <n v="21"/>
    <d v="2011-05-21T00:00:00"/>
    <s v="Rs.600"/>
    <n v="1"/>
    <n v="600"/>
  </r>
  <r>
    <n v="312978"/>
    <x v="5444"/>
    <n v="1"/>
    <x v="0"/>
    <s v="Noida"/>
    <s v="I-10, Harola, Near Sector 5, Noida"/>
    <x v="0"/>
    <s v="Indian Rupees(Rs.)"/>
    <x v="0"/>
    <x v="1"/>
    <x v="0"/>
    <n v="87"/>
    <x v="0"/>
    <x v="9"/>
    <x v="7"/>
    <n v="5"/>
    <n v="28"/>
    <d v="2017-05-28T00:00:00"/>
    <s v="Rs.300"/>
    <n v="1"/>
    <n v="300"/>
  </r>
  <r>
    <n v="18371395"/>
    <x v="5445"/>
    <n v="1"/>
    <x v="0"/>
    <s v="Noida"/>
    <s v="B-1/39 Central, Sector 50, Noida"/>
    <x v="1145"/>
    <s v="Indian Rupees(Rs.)"/>
    <x v="0"/>
    <x v="1"/>
    <x v="1"/>
    <n v="48"/>
    <x v="14"/>
    <x v="11"/>
    <x v="8"/>
    <n v="5"/>
    <n v="24"/>
    <d v="2015-05-24T00:00:00"/>
    <s v="Rs.550"/>
    <n v="1"/>
    <n v="550"/>
  </r>
  <r>
    <n v="18432227"/>
    <x v="1011"/>
    <n v="1"/>
    <x v="0"/>
    <s v="Noida"/>
    <s v="Central Market, Sector 50, Noida"/>
    <x v="24"/>
    <s v="Indian Rupees(Rs.)"/>
    <x v="0"/>
    <x v="1"/>
    <x v="1"/>
    <n v="12"/>
    <x v="12"/>
    <x v="24"/>
    <x v="4"/>
    <n v="5"/>
    <n v="18"/>
    <d v="2014-05-18T00:00:00"/>
    <s v="Rs.600"/>
    <n v="1"/>
    <n v="600"/>
  </r>
  <r>
    <n v="313164"/>
    <x v="5446"/>
    <n v="1"/>
    <x v="0"/>
    <s v="Noida"/>
    <s v="Near Vrinda Garden, Hoshiarpur Village, Sector 51, Noida"/>
    <x v="3"/>
    <s v="Indian Rupees(Rs.)"/>
    <x v="0"/>
    <x v="1"/>
    <x v="1"/>
    <n v="29"/>
    <x v="8"/>
    <x v="13"/>
    <x v="8"/>
    <n v="5"/>
    <n v="26"/>
    <d v="2015-05-26T00:00:00"/>
    <s v="Rs.650"/>
    <n v="1"/>
    <n v="650"/>
  </r>
  <r>
    <n v="8068"/>
    <x v="3589"/>
    <n v="1"/>
    <x v="0"/>
    <s v="Noida"/>
    <s v="17, A Block Market, Sector 55, Noida"/>
    <x v="19"/>
    <s v="Indian Rupees(Rs.)"/>
    <x v="0"/>
    <x v="0"/>
    <x v="0"/>
    <n v="4"/>
    <x v="4"/>
    <x v="20"/>
    <x v="2"/>
    <n v="5"/>
    <n v="18"/>
    <d v="2018-05-18T00:00:00"/>
    <s v="Rs.150"/>
    <n v="1"/>
    <n v="150"/>
  </r>
  <r>
    <n v="18391140"/>
    <x v="5447"/>
    <n v="1"/>
    <x v="0"/>
    <s v="Noida"/>
    <s v="D-5, Logix Infotech, Sector 59, Noida"/>
    <x v="12"/>
    <s v="Indian Rupees(Rs.)"/>
    <x v="0"/>
    <x v="0"/>
    <x v="0"/>
    <n v="10"/>
    <x v="7"/>
    <x v="13"/>
    <x v="5"/>
    <n v="5"/>
    <n v="20"/>
    <d v="2012-05-20T00:00:00"/>
    <s v="Rs.350"/>
    <n v="1"/>
    <n v="350"/>
  </r>
  <r>
    <n v="4469"/>
    <x v="5448"/>
    <n v="1"/>
    <x v="0"/>
    <s v="Noida"/>
    <s v="C-25, Ground Floor, Stellar IT Park, Sector 62, Noida"/>
    <x v="31"/>
    <s v="Indian Rupees(Rs.)"/>
    <x v="1"/>
    <x v="0"/>
    <x v="2"/>
    <n v="325"/>
    <x v="57"/>
    <x v="11"/>
    <x v="6"/>
    <n v="5"/>
    <n v="27"/>
    <d v="2010-05-27T00:00:00"/>
    <s v="Rs.1100"/>
    <n v="1"/>
    <n v="1100"/>
  </r>
  <r>
    <n v="5777"/>
    <x v="5016"/>
    <n v="1"/>
    <x v="0"/>
    <s v="Noida"/>
    <s v="C Block, Lozix Park, Sector 62, Noida"/>
    <x v="19"/>
    <s v="Indian Rupees(Rs.)"/>
    <x v="0"/>
    <x v="0"/>
    <x v="0"/>
    <n v="4"/>
    <x v="6"/>
    <x v="20"/>
    <x v="3"/>
    <n v="5"/>
    <n v="28"/>
    <d v="2011-05-28T00:00:00"/>
    <s v="Rs.250"/>
    <n v="1"/>
    <n v="250"/>
  </r>
  <r>
    <n v="18391137"/>
    <x v="5449"/>
    <n v="1"/>
    <x v="0"/>
    <s v="Noida"/>
    <s v="Shop 1, Block D, Near Anjana, Sector 63, Noida"/>
    <x v="8"/>
    <s v="Indian Rupees(Rs.)"/>
    <x v="0"/>
    <x v="1"/>
    <x v="1"/>
    <n v="4"/>
    <x v="18"/>
    <x v="17"/>
    <x v="3"/>
    <n v="5"/>
    <n v="27"/>
    <d v="2011-05-27T00:00:00"/>
    <s v="Rs.750"/>
    <n v="1"/>
    <n v="750"/>
  </r>
  <r>
    <n v="18206836"/>
    <x v="5450"/>
    <n v="1"/>
    <x v="0"/>
    <s v="Noida"/>
    <s v="A-136, Sector 83, Noida"/>
    <x v="0"/>
    <s v="Indian Rupees(Rs.)"/>
    <x v="0"/>
    <x v="0"/>
    <x v="0"/>
    <n v="15"/>
    <x v="1"/>
    <x v="11"/>
    <x v="5"/>
    <n v="5"/>
    <n v="1"/>
    <d v="2012-05-01T00:00:00"/>
    <s v="Rs.200"/>
    <n v="1"/>
    <n v="200"/>
  </r>
  <r>
    <n v="8012"/>
    <x v="5451"/>
    <n v="1"/>
    <x v="0"/>
    <s v="Noida"/>
    <s v="Food Court, 2nd Floor, Spice World Mall, Sector 25-A, Near, Sector 25, Noida"/>
    <x v="30"/>
    <s v="Indian Rupees(Rs.)"/>
    <x v="0"/>
    <x v="1"/>
    <x v="1"/>
    <n v="134"/>
    <x v="8"/>
    <x v="29"/>
    <x v="0"/>
    <n v="5"/>
    <n v="19"/>
    <d v="2013-05-19T00:00:00"/>
    <s v="Rs.650"/>
    <n v="1"/>
    <n v="650"/>
  </r>
  <r>
    <n v="1722"/>
    <x v="5452"/>
    <n v="1"/>
    <x v="0"/>
    <s v="Noida"/>
    <s v="8, Food Court, Supertech Shopprix Mall, Sector 61, Noida"/>
    <x v="8"/>
    <s v="Indian Rupees(Rs.)"/>
    <x v="1"/>
    <x v="1"/>
    <x v="1"/>
    <n v="75"/>
    <x v="13"/>
    <x v="17"/>
    <x v="1"/>
    <n v="5"/>
    <n v="12"/>
    <d v="2016-05-12T00:00:00"/>
    <s v="Rs.800"/>
    <n v="1"/>
    <n v="800"/>
  </r>
  <r>
    <n v="2191"/>
    <x v="3393"/>
    <n v="1"/>
    <x v="0"/>
    <s v="Noida"/>
    <s v="The Great India Place Mall, Sector 38 A, Sector 38, Noida"/>
    <x v="347"/>
    <s v="Indian Rupees(Rs.)"/>
    <x v="0"/>
    <x v="0"/>
    <x v="0"/>
    <n v="32"/>
    <x v="6"/>
    <x v="13"/>
    <x v="8"/>
    <n v="5"/>
    <n v="17"/>
    <d v="2015-05-17T00:00:00"/>
    <s v="Rs.250"/>
    <n v="1"/>
    <n v="250"/>
  </r>
  <r>
    <n v="307447"/>
    <x v="1854"/>
    <n v="1"/>
    <x v="0"/>
    <s v="Noida"/>
    <s v="3rd Floor, The Great India Place, Sector 38, Noida"/>
    <x v="2"/>
    <s v="Indian Rupees(Rs.)"/>
    <x v="0"/>
    <x v="1"/>
    <x v="1"/>
    <n v="106"/>
    <x v="12"/>
    <x v="11"/>
    <x v="1"/>
    <n v="5"/>
    <n v="9"/>
    <d v="2016-05-09T00:00:00"/>
    <s v="Rs.600"/>
    <n v="1"/>
    <n v="600"/>
  </r>
  <r>
    <n v="18255134"/>
    <x v="5453"/>
    <n v="1"/>
    <x v="0"/>
    <s v="Noida"/>
    <s v="2nd Floor, Tulip Mall, Sector 48, Noida"/>
    <x v="3"/>
    <s v="Indian Rupees(Rs.)"/>
    <x v="0"/>
    <x v="1"/>
    <x v="1"/>
    <n v="34"/>
    <x v="10"/>
    <x v="17"/>
    <x v="3"/>
    <n v="5"/>
    <n v="7"/>
    <d v="2011-05-07T00:00:00"/>
    <s v="Rs.700"/>
    <n v="1"/>
    <n v="700"/>
  </r>
  <r>
    <n v="7983"/>
    <x v="5408"/>
    <n v="1"/>
    <x v="0"/>
    <s v="Noida"/>
    <s v="10, Brahmaputra Shoping Complex, Sector 29, Noida"/>
    <x v="22"/>
    <s v="Indian Rupees(Rs.)"/>
    <x v="0"/>
    <x v="1"/>
    <x v="0"/>
    <n v="94"/>
    <x v="1"/>
    <x v="9"/>
    <x v="0"/>
    <n v="4"/>
    <n v="24"/>
    <d v="2013-04-24T00:00:00"/>
    <s v="Rs.200"/>
    <n v="1"/>
    <n v="200"/>
  </r>
  <r>
    <n v="18281983"/>
    <x v="2118"/>
    <n v="1"/>
    <x v="0"/>
    <s v="Noida"/>
    <s v="GF-17, Harsha Mall, Alpha 1, Comercial Belt, Greater Noida, Noida"/>
    <x v="0"/>
    <s v="Indian Rupees(Rs.)"/>
    <x v="0"/>
    <x v="0"/>
    <x v="0"/>
    <n v="16"/>
    <x v="0"/>
    <x v="13"/>
    <x v="6"/>
    <n v="4"/>
    <n v="16"/>
    <d v="2010-04-16T00:00:00"/>
    <s v="Rs.300"/>
    <n v="1"/>
    <n v="300"/>
  </r>
  <r>
    <n v="8422"/>
    <x v="5454"/>
    <n v="1"/>
    <x v="0"/>
    <s v="Noida"/>
    <s v="Jaypee Greens Golf &amp; Spa Resort, G Block, Surajpur, Noida"/>
    <x v="22"/>
    <s v="Indian Rupees(Rs.)"/>
    <x v="0"/>
    <x v="0"/>
    <x v="2"/>
    <n v="29"/>
    <x v="15"/>
    <x v="4"/>
    <x v="1"/>
    <n v="4"/>
    <n v="8"/>
    <d v="2016-04-08T00:00:00"/>
    <s v="Rs.1000"/>
    <n v="1"/>
    <n v="1000"/>
  </r>
  <r>
    <n v="312278"/>
    <x v="5455"/>
    <n v="1"/>
    <x v="0"/>
    <s v="Noida"/>
    <s v="MSX Mall, Site 4, Greater Noida, Noida"/>
    <x v="22"/>
    <s v="Indian Rupees(Rs.)"/>
    <x v="0"/>
    <x v="1"/>
    <x v="0"/>
    <n v="9"/>
    <x v="1"/>
    <x v="20"/>
    <x v="1"/>
    <n v="4"/>
    <n v="24"/>
    <d v="2016-04-24T00:00:00"/>
    <s v="Rs.200"/>
    <n v="1"/>
    <n v="200"/>
  </r>
  <r>
    <n v="18463699"/>
    <x v="947"/>
    <n v="1"/>
    <x v="0"/>
    <s v="Noida"/>
    <s v="104, Hazipur, Sector 104, Near Sector 110, Noida"/>
    <x v="147"/>
    <s v="Indian Rupees(Rs.)"/>
    <x v="1"/>
    <x v="0"/>
    <x v="2"/>
    <n v="9"/>
    <x v="57"/>
    <x v="13"/>
    <x v="0"/>
    <n v="4"/>
    <n v="10"/>
    <d v="2013-04-10T00:00:00"/>
    <s v="Rs.1100"/>
    <n v="1"/>
    <n v="1100"/>
  </r>
  <r>
    <n v="8228"/>
    <x v="5456"/>
    <n v="1"/>
    <x v="0"/>
    <s v="Noida"/>
    <s v="A-2/33, Sector 110, Noida"/>
    <x v="57"/>
    <s v="Indian Rupees(Rs.)"/>
    <x v="0"/>
    <x v="0"/>
    <x v="0"/>
    <n v="26"/>
    <x v="4"/>
    <x v="17"/>
    <x v="5"/>
    <n v="4"/>
    <n v="1"/>
    <d v="2012-04-01T00:00:00"/>
    <s v="Rs.150"/>
    <n v="1"/>
    <n v="150"/>
  </r>
  <r>
    <n v="18371428"/>
    <x v="5457"/>
    <n v="1"/>
    <x v="0"/>
    <s v="Noida"/>
    <s v="A2/11, First Floor, Sector 110 Main Market, Sector 110, Noida"/>
    <x v="8"/>
    <s v="Indian Rupees(Rs.)"/>
    <x v="0"/>
    <x v="1"/>
    <x v="1"/>
    <n v="13"/>
    <x v="13"/>
    <x v="4"/>
    <x v="3"/>
    <n v="4"/>
    <n v="16"/>
    <d v="2011-04-16T00:00:00"/>
    <s v="Rs.800"/>
    <n v="1"/>
    <n v="800"/>
  </r>
  <r>
    <n v="312369"/>
    <x v="5458"/>
    <n v="1"/>
    <x v="0"/>
    <s v="Noida"/>
    <s v="Shop 18, Ashirwad Complex, Sector 104, Near Sector 110"/>
    <x v="103"/>
    <s v="Indian Rupees(Rs.)"/>
    <x v="0"/>
    <x v="1"/>
    <x v="1"/>
    <n v="27"/>
    <x v="14"/>
    <x v="11"/>
    <x v="1"/>
    <n v="4"/>
    <n v="5"/>
    <d v="2016-04-05T00:00:00"/>
    <s v="Rs.550"/>
    <n v="1"/>
    <n v="550"/>
  </r>
  <r>
    <n v="18273942"/>
    <x v="5459"/>
    <n v="1"/>
    <x v="0"/>
    <s v="Noida"/>
    <s v="F-7, Gopalji Mart, Near Jaypee Hospital, Sector 128, Near Sector 125, Noida"/>
    <x v="1146"/>
    <s v="Indian Rupees(Rs.)"/>
    <x v="0"/>
    <x v="1"/>
    <x v="1"/>
    <n v="132"/>
    <x v="14"/>
    <x v="3"/>
    <x v="5"/>
    <n v="4"/>
    <n v="24"/>
    <d v="2012-04-24T00:00:00"/>
    <s v="Rs.550"/>
    <n v="1"/>
    <n v="550"/>
  </r>
  <r>
    <n v="18146472"/>
    <x v="5460"/>
    <n v="1"/>
    <x v="0"/>
    <s v="Noida"/>
    <s v="Shop 4, CDR Complex, Sector 15, Noida"/>
    <x v="22"/>
    <s v="Indian Rupees(Rs.)"/>
    <x v="0"/>
    <x v="0"/>
    <x v="0"/>
    <n v="7"/>
    <x v="4"/>
    <x v="20"/>
    <x v="4"/>
    <n v="4"/>
    <n v="17"/>
    <d v="2014-04-17T00:00:00"/>
    <s v="Rs.150"/>
    <n v="1"/>
    <n v="150"/>
  </r>
  <r>
    <n v="309535"/>
    <x v="5461"/>
    <n v="1"/>
    <x v="0"/>
    <s v="Noida"/>
    <s v="FC 23, Film City Noida, Sector 16 A, Near, Sector 16, Noida"/>
    <x v="29"/>
    <s v="Indian Rupees(Rs.)"/>
    <x v="0"/>
    <x v="1"/>
    <x v="1"/>
    <n v="31"/>
    <x v="10"/>
    <x v="10"/>
    <x v="7"/>
    <n v="4"/>
    <n v="23"/>
    <d v="2017-04-23T00:00:00"/>
    <s v="Rs.700"/>
    <n v="1"/>
    <n v="700"/>
  </r>
  <r>
    <n v="304691"/>
    <x v="5462"/>
    <n v="1"/>
    <x v="0"/>
    <s v="Noida"/>
    <s v="Near Sharma Clinic, C Block, Sector 19, Noida"/>
    <x v="19"/>
    <s v="Indian Rupees(Rs.)"/>
    <x v="0"/>
    <x v="0"/>
    <x v="0"/>
    <n v="18"/>
    <x v="7"/>
    <x v="27"/>
    <x v="3"/>
    <n v="4"/>
    <n v="11"/>
    <d v="2011-04-11T00:00:00"/>
    <s v="Rs.350"/>
    <n v="1"/>
    <n v="350"/>
  </r>
  <r>
    <n v="1460"/>
    <x v="1392"/>
    <n v="1"/>
    <x v="0"/>
    <s v="Noida"/>
    <s v="2, Alaknanda Market, Sector 28, Noida"/>
    <x v="2"/>
    <s v="Indian Rupees(Rs.)"/>
    <x v="0"/>
    <x v="1"/>
    <x v="1"/>
    <n v="58"/>
    <x v="12"/>
    <x v="27"/>
    <x v="3"/>
    <n v="4"/>
    <n v="23"/>
    <d v="2011-04-23T00:00:00"/>
    <s v="Rs.600"/>
    <n v="1"/>
    <n v="600"/>
  </r>
  <r>
    <n v="18408048"/>
    <x v="5463"/>
    <n v="1"/>
    <x v="0"/>
    <s v="Noida"/>
    <s v="Ground Floor, FB 104, Garden Galleria Mall, Sector 38, Noida"/>
    <x v="89"/>
    <s v="Indian Rupees(Rs.)"/>
    <x v="1"/>
    <x v="0"/>
    <x v="2"/>
    <n v="53"/>
    <x v="66"/>
    <x v="21"/>
    <x v="4"/>
    <n v="4"/>
    <n v="27"/>
    <d v="2014-04-27T00:00:00"/>
    <s v="Rs.1300"/>
    <n v="1"/>
    <n v="1300"/>
  </r>
  <r>
    <n v="313410"/>
    <x v="5464"/>
    <n v="1"/>
    <x v="0"/>
    <s v="Noida"/>
    <s v="Plot 14, C-98, Sector 41, Noida"/>
    <x v="20"/>
    <s v="Indian Rupees(Rs.)"/>
    <x v="0"/>
    <x v="1"/>
    <x v="1"/>
    <n v="364"/>
    <x v="12"/>
    <x v="11"/>
    <x v="5"/>
    <n v="4"/>
    <n v="10"/>
    <d v="2012-04-10T00:00:00"/>
    <s v="Rs.600"/>
    <n v="1"/>
    <n v="600"/>
  </r>
  <r>
    <n v="5686"/>
    <x v="5465"/>
    <n v="1"/>
    <x v="0"/>
    <s v="Noida"/>
    <s v="Shop 13, C Block Market, Sector 41, Noida"/>
    <x v="59"/>
    <s v="Indian Rupees(Rs.)"/>
    <x v="0"/>
    <x v="0"/>
    <x v="0"/>
    <n v="16"/>
    <x v="7"/>
    <x v="13"/>
    <x v="3"/>
    <n v="4"/>
    <n v="22"/>
    <d v="2011-04-22T00:00:00"/>
    <s v="Rs.350"/>
    <n v="1"/>
    <n v="350"/>
  </r>
  <r>
    <n v="18383486"/>
    <x v="5466"/>
    <n v="1"/>
    <x v="0"/>
    <s v="Noida"/>
    <s v="Shop 6, A-15, Sector 44, Noida"/>
    <x v="335"/>
    <s v="Indian Rupees(Rs.)"/>
    <x v="0"/>
    <x v="1"/>
    <x v="1"/>
    <n v="40"/>
    <x v="8"/>
    <x v="5"/>
    <x v="4"/>
    <n v="4"/>
    <n v="14"/>
    <d v="2014-04-14T00:00:00"/>
    <s v="Rs.650"/>
    <n v="1"/>
    <n v="650"/>
  </r>
  <r>
    <n v="310766"/>
    <x v="5467"/>
    <n v="1"/>
    <x v="0"/>
    <s v="Noida"/>
    <s v="Sector 50, Noida"/>
    <x v="1147"/>
    <s v="Indian Rupees(Rs.)"/>
    <x v="0"/>
    <x v="1"/>
    <x v="1"/>
    <n v="147"/>
    <x v="8"/>
    <x v="17"/>
    <x v="0"/>
    <n v="4"/>
    <n v="18"/>
    <d v="2013-04-18T00:00:00"/>
    <s v="Rs.650"/>
    <n v="1"/>
    <n v="650"/>
  </r>
  <r>
    <n v="385"/>
    <x v="215"/>
    <n v="1"/>
    <x v="0"/>
    <s v="Noida"/>
    <s v="B-1/55, Central Market, Sector 50, Noida"/>
    <x v="30"/>
    <s v="Indian Rupees(Rs.)"/>
    <x v="0"/>
    <x v="0"/>
    <x v="1"/>
    <n v="161"/>
    <x v="10"/>
    <x v="26"/>
    <x v="8"/>
    <n v="4"/>
    <n v="6"/>
    <d v="2015-04-06T00:00:00"/>
    <s v="Rs.700"/>
    <n v="1"/>
    <n v="700"/>
  </r>
  <r>
    <n v="18418274"/>
    <x v="5468"/>
    <n v="1"/>
    <x v="0"/>
    <s v="Noida"/>
    <s v="L-1, Bishenpura, Sector 58, Noida"/>
    <x v="1148"/>
    <s v="Indian Rupees(Rs.)"/>
    <x v="0"/>
    <x v="1"/>
    <x v="1"/>
    <n v="15"/>
    <x v="12"/>
    <x v="15"/>
    <x v="0"/>
    <n v="4"/>
    <n v="4"/>
    <d v="2013-04-04T00:00:00"/>
    <s v="Rs.600"/>
    <n v="1"/>
    <n v="600"/>
  </r>
  <r>
    <n v="8092"/>
    <x v="5469"/>
    <n v="1"/>
    <x v="0"/>
    <s v="Noida"/>
    <s v="Shop 1, C Block, Near HCL Call Center, Sector 59, Noida"/>
    <x v="68"/>
    <s v="Indian Rupees(Rs.)"/>
    <x v="0"/>
    <x v="0"/>
    <x v="0"/>
    <n v="12"/>
    <x v="7"/>
    <x v="20"/>
    <x v="1"/>
    <n v="4"/>
    <n v="21"/>
    <d v="2016-04-21T00:00:00"/>
    <s v="Rs.350"/>
    <n v="1"/>
    <n v="350"/>
  </r>
  <r>
    <n v="5696"/>
    <x v="1477"/>
    <n v="1"/>
    <x v="0"/>
    <s v="Noida"/>
    <s v="C-25, Stellar IT Park, Sector 62, Noida"/>
    <x v="210"/>
    <s v="Indian Rupees(Rs.)"/>
    <x v="0"/>
    <x v="1"/>
    <x v="2"/>
    <n v="147"/>
    <x v="15"/>
    <x v="13"/>
    <x v="4"/>
    <n v="4"/>
    <n v="23"/>
    <d v="2014-04-23T00:00:00"/>
    <s v="Rs.1000"/>
    <n v="1"/>
    <n v="1000"/>
  </r>
  <r>
    <n v="312240"/>
    <x v="5376"/>
    <n v="1"/>
    <x v="0"/>
    <s v="Noida"/>
    <s v="Near Shani Mandir, Sector 66, Near Sector 65, Noida"/>
    <x v="22"/>
    <s v="Indian Rupees(Rs.)"/>
    <x v="0"/>
    <x v="1"/>
    <x v="0"/>
    <n v="2"/>
    <x v="0"/>
    <x v="0"/>
    <x v="8"/>
    <n v="4"/>
    <n v="20"/>
    <d v="2015-04-20T00:00:00"/>
    <s v="Rs.300"/>
    <n v="1"/>
    <n v="300"/>
  </r>
  <r>
    <n v="18418649"/>
    <x v="5470"/>
    <n v="1"/>
    <x v="0"/>
    <s v="Noida"/>
    <s v="Amrapali Zodiac Market, Sector 120, Near Sector 72, Noida"/>
    <x v="101"/>
    <s v="Indian Rupees(Rs.)"/>
    <x v="0"/>
    <x v="0"/>
    <x v="0"/>
    <n v="8"/>
    <x v="0"/>
    <x v="13"/>
    <x v="5"/>
    <n v="4"/>
    <n v="12"/>
    <d v="2012-04-12T00:00:00"/>
    <s v="Rs.300"/>
    <n v="1"/>
    <n v="300"/>
  </r>
  <r>
    <n v="18385532"/>
    <x v="5471"/>
    <n v="1"/>
    <x v="0"/>
    <s v="Noida"/>
    <s v="Vivek Vihar, Sector 82, Sector 93, Noida"/>
    <x v="22"/>
    <s v="Indian Rupees(Rs.)"/>
    <x v="0"/>
    <x v="0"/>
    <x v="0"/>
    <n v="2"/>
    <x v="0"/>
    <x v="0"/>
    <x v="8"/>
    <n v="4"/>
    <n v="23"/>
    <d v="2015-04-23T00:00:00"/>
    <s v="Rs.300"/>
    <n v="1"/>
    <n v="300"/>
  </r>
  <r>
    <n v="304934"/>
    <x v="5472"/>
    <n v="1"/>
    <x v="0"/>
    <s v="Noida"/>
    <s v="3, Food Court, Supertech Shopprix Mall, Sector 61, Noida"/>
    <x v="3"/>
    <s v="Indian Rupees(Rs.)"/>
    <x v="0"/>
    <x v="1"/>
    <x v="1"/>
    <n v="15"/>
    <x v="12"/>
    <x v="6"/>
    <x v="2"/>
    <n v="4"/>
    <n v="3"/>
    <d v="2018-04-03T00:00:00"/>
    <s v="Rs.600"/>
    <n v="1"/>
    <n v="600"/>
  </r>
  <r>
    <n v="304103"/>
    <x v="326"/>
    <n v="1"/>
    <x v="0"/>
    <s v="Noida"/>
    <s v="2nd Floor, Shoppers Stop, The Great India Place Mall, Sector 38, Noida"/>
    <x v="7"/>
    <s v="Indian Rupees(Rs.)"/>
    <x v="0"/>
    <x v="0"/>
    <x v="0"/>
    <n v="18"/>
    <x v="11"/>
    <x v="6"/>
    <x v="4"/>
    <n v="4"/>
    <n v="17"/>
    <d v="2014-04-17T00:00:00"/>
    <s v="Rs.450"/>
    <n v="1"/>
    <n v="450"/>
  </r>
  <r>
    <n v="409"/>
    <x v="800"/>
    <n v="1"/>
    <x v="0"/>
    <s v="Noida"/>
    <s v="3rd Floor, The Great India Place Mall, Sector 38-A, Near, Sector 38, Noida"/>
    <x v="19"/>
    <s v="Indian Rupees(Rs.)"/>
    <x v="0"/>
    <x v="1"/>
    <x v="2"/>
    <n v="334"/>
    <x v="66"/>
    <x v="17"/>
    <x v="2"/>
    <n v="4"/>
    <n v="4"/>
    <d v="2018-04-04T00:00:00"/>
    <s v="Rs.1300"/>
    <n v="1"/>
    <n v="1300"/>
  </r>
  <r>
    <n v="307501"/>
    <x v="5473"/>
    <n v="1"/>
    <x v="0"/>
    <s v="New Delhi"/>
    <s v="Piccadily Hotel, District Center Complex, Janakpuri, New Delhi"/>
    <x v="1149"/>
    <s v="Indian Rupees(Rs.)"/>
    <x v="1"/>
    <x v="0"/>
    <x v="3"/>
    <n v="67"/>
    <x v="76"/>
    <x v="17"/>
    <x v="8"/>
    <n v="12"/>
    <n v="22"/>
    <d v="2015-12-22T00:00:00"/>
    <s v="Rs.2000"/>
    <n v="1"/>
    <n v="2000"/>
  </r>
  <r>
    <n v="18272353"/>
    <x v="4509"/>
    <n v="1"/>
    <x v="0"/>
    <s v="Noida"/>
    <s v="C 418 - 419, 3rd Floor, DLF Mall Of India, Sector 18, Noida"/>
    <x v="2"/>
    <s v="Indian Rupees(Rs.)"/>
    <x v="1"/>
    <x v="0"/>
    <x v="2"/>
    <n v="322"/>
    <x v="58"/>
    <x v="14"/>
    <x v="7"/>
    <n v="3"/>
    <n v="28"/>
    <d v="2017-03-28T00:00:00"/>
    <s v="Rs.1500"/>
    <n v="1"/>
    <n v="1500"/>
  </r>
  <r>
    <n v="2799"/>
    <x v="5474"/>
    <n v="1"/>
    <x v="0"/>
    <s v="Noida"/>
    <s v="Fortune Inn Grazia, Block-I, Plot 1A, Sector 27, Noida"/>
    <x v="2"/>
    <s v="Indian Rupees(Rs.)"/>
    <x v="1"/>
    <x v="0"/>
    <x v="2"/>
    <n v="67"/>
    <x v="58"/>
    <x v="4"/>
    <x v="0"/>
    <n v="3"/>
    <n v="14"/>
    <d v="2013-03-14T00:00:00"/>
    <s v="Rs.1500"/>
    <n v="1"/>
    <n v="1500"/>
  </r>
  <r>
    <n v="307297"/>
    <x v="5475"/>
    <n v="1"/>
    <x v="0"/>
    <s v="Noida"/>
    <s v="Shop 142, Block 3, Ganga Shopping Complex, Sector 29, Noida"/>
    <x v="3"/>
    <s v="Indian Rupees(Rs.)"/>
    <x v="0"/>
    <x v="0"/>
    <x v="1"/>
    <n v="24"/>
    <x v="12"/>
    <x v="28"/>
    <x v="7"/>
    <n v="3"/>
    <n v="25"/>
    <d v="2017-03-25T00:00:00"/>
    <s v="Rs.600"/>
    <n v="1"/>
    <n v="600"/>
  </r>
  <r>
    <n v="302132"/>
    <x v="326"/>
    <n v="1"/>
    <x v="0"/>
    <s v="Noida"/>
    <s v="Tradex Tower 2, Alpha Commercial Belt, Alpha 1, Greater Noida, Noida"/>
    <x v="7"/>
    <s v="Indian Rupees(Rs.)"/>
    <x v="0"/>
    <x v="0"/>
    <x v="0"/>
    <n v="24"/>
    <x v="11"/>
    <x v="27"/>
    <x v="5"/>
    <n v="3"/>
    <n v="10"/>
    <d v="2012-03-10T00:00:00"/>
    <s v="Rs.450"/>
    <n v="1"/>
    <n v="450"/>
  </r>
  <r>
    <n v="312275"/>
    <x v="5185"/>
    <n v="1"/>
    <x v="0"/>
    <s v="Noida"/>
    <s v="Commercial Complex, Alpha 1, Greater Noida, Noida"/>
    <x v="817"/>
    <s v="Indian Rupees(Rs.)"/>
    <x v="0"/>
    <x v="1"/>
    <x v="0"/>
    <n v="18"/>
    <x v="6"/>
    <x v="27"/>
    <x v="1"/>
    <n v="3"/>
    <n v="4"/>
    <d v="2016-03-04T00:00:00"/>
    <s v="Rs.250"/>
    <n v="1"/>
    <n v="250"/>
  </r>
  <r>
    <n v="304338"/>
    <x v="5476"/>
    <n v="1"/>
    <x v="0"/>
    <s v="Noida"/>
    <s v="Krishna Apra Plaza, Alpha 1, Commercial Belt, Greater Noida, Noida"/>
    <x v="57"/>
    <s v="Indian Rupees(Rs.)"/>
    <x v="0"/>
    <x v="0"/>
    <x v="0"/>
    <n v="2"/>
    <x v="3"/>
    <x v="0"/>
    <x v="1"/>
    <n v="3"/>
    <n v="11"/>
    <d v="2016-03-11T00:00:00"/>
    <s v="Rs.100"/>
    <n v="1"/>
    <n v="100"/>
  </r>
  <r>
    <n v="18440164"/>
    <x v="5477"/>
    <n v="1"/>
    <x v="0"/>
    <s v="Noida"/>
    <s v="2nd Floor, Logix City Centre, Sector 32, Near, Sector 34, Noida"/>
    <x v="91"/>
    <s v="Indian Rupees(Rs.)"/>
    <x v="0"/>
    <x v="0"/>
    <x v="0"/>
    <n v="3"/>
    <x v="0"/>
    <x v="0"/>
    <x v="4"/>
    <n v="3"/>
    <n v="24"/>
    <d v="2014-03-24T00:00:00"/>
    <s v="Rs.300"/>
    <n v="1"/>
    <n v="300"/>
  </r>
  <r>
    <n v="307014"/>
    <x v="5405"/>
    <n v="1"/>
    <x v="0"/>
    <s v="Noida"/>
    <s v="Shop 9, Block A-3, Sector 110, Noida"/>
    <x v="31"/>
    <s v="Indian Rupees(Rs.)"/>
    <x v="1"/>
    <x v="1"/>
    <x v="2"/>
    <n v="367"/>
    <x v="15"/>
    <x v="9"/>
    <x v="0"/>
    <n v="3"/>
    <n v="13"/>
    <d v="2013-03-13T00:00:00"/>
    <s v="Rs.1000"/>
    <n v="1"/>
    <n v="1000"/>
  </r>
  <r>
    <n v="18332064"/>
    <x v="5478"/>
    <n v="1"/>
    <x v="0"/>
    <s v="Noida"/>
    <s v="Opposite Lotus Panache, Sector 110, Noida"/>
    <x v="12"/>
    <s v="Indian Rupees(Rs.)"/>
    <x v="0"/>
    <x v="1"/>
    <x v="1"/>
    <n v="99"/>
    <x v="14"/>
    <x v="5"/>
    <x v="0"/>
    <n v="3"/>
    <n v="21"/>
    <d v="2013-03-21T00:00:00"/>
    <s v="Rs.550"/>
    <n v="1"/>
    <n v="550"/>
  </r>
  <r>
    <n v="18486840"/>
    <x v="5479"/>
    <n v="1"/>
    <x v="0"/>
    <s v="Noida"/>
    <s v="N-199, First Floor, Sector 12, Noida"/>
    <x v="12"/>
    <s v="Indian Rupees(Rs.)"/>
    <x v="0"/>
    <x v="0"/>
    <x v="0"/>
    <n v="4"/>
    <x v="0"/>
    <x v="10"/>
    <x v="6"/>
    <n v="3"/>
    <n v="8"/>
    <d v="2010-03-08T00:00:00"/>
    <s v="Rs.300"/>
    <n v="1"/>
    <n v="300"/>
  </r>
  <r>
    <n v="18382337"/>
    <x v="5480"/>
    <n v="1"/>
    <x v="0"/>
    <s v="Noida"/>
    <s v="Shop 3, I 25, Near Metro Hospital, Sector 12, Noida"/>
    <x v="44"/>
    <s v="Indian Rupees(Rs.)"/>
    <x v="0"/>
    <x v="0"/>
    <x v="0"/>
    <n v="2"/>
    <x v="1"/>
    <x v="0"/>
    <x v="2"/>
    <n v="3"/>
    <n v="5"/>
    <d v="2018-03-05T00:00:00"/>
    <s v="Rs.200"/>
    <n v="1"/>
    <n v="200"/>
  </r>
  <r>
    <n v="304937"/>
    <x v="5481"/>
    <n v="1"/>
    <x v="0"/>
    <s v="Noida"/>
    <s v="Shop P 38/7, Sector 12, Noida"/>
    <x v="57"/>
    <s v="Indian Rupees(Rs.)"/>
    <x v="0"/>
    <x v="0"/>
    <x v="0"/>
    <n v="3"/>
    <x v="4"/>
    <x v="0"/>
    <x v="8"/>
    <n v="3"/>
    <n v="15"/>
    <d v="2015-03-15T00:00:00"/>
    <s v="Rs.150"/>
    <n v="1"/>
    <n v="150"/>
  </r>
  <r>
    <n v="18368015"/>
    <x v="5482"/>
    <n v="1"/>
    <x v="0"/>
    <s v="Noida"/>
    <s v="Near Amity University, Sector 125, Noida"/>
    <x v="81"/>
    <s v="Indian Rupees(Rs.)"/>
    <x v="0"/>
    <x v="0"/>
    <x v="0"/>
    <n v="64"/>
    <x v="1"/>
    <x v="3"/>
    <x v="0"/>
    <n v="3"/>
    <n v="17"/>
    <d v="2013-03-17T00:00:00"/>
    <s v="Rs.200"/>
    <n v="1"/>
    <n v="200"/>
  </r>
  <r>
    <n v="304510"/>
    <x v="5483"/>
    <n v="1"/>
    <x v="0"/>
    <s v="Noida"/>
    <s v="Naya Bans, Sector 15, Noida"/>
    <x v="0"/>
    <s v="Indian Rupees(Rs.)"/>
    <x v="0"/>
    <x v="0"/>
    <x v="0"/>
    <n v="5"/>
    <x v="4"/>
    <x v="20"/>
    <x v="1"/>
    <n v="3"/>
    <n v="27"/>
    <d v="2016-03-27T00:00:00"/>
    <s v="Rs.150"/>
    <n v="1"/>
    <n v="150"/>
  </r>
  <r>
    <n v="18146390"/>
    <x v="5484"/>
    <n v="1"/>
    <x v="0"/>
    <s v="Noida"/>
    <s v="Near Astha Medicos, B Block Market, Sector 15, Noida"/>
    <x v="12"/>
    <s v="Indian Rupees(Rs.)"/>
    <x v="0"/>
    <x v="0"/>
    <x v="0"/>
    <n v="48"/>
    <x v="1"/>
    <x v="11"/>
    <x v="7"/>
    <n v="3"/>
    <n v="15"/>
    <d v="2017-03-15T00:00:00"/>
    <s v="Rs.200"/>
    <n v="1"/>
    <n v="200"/>
  </r>
  <r>
    <n v="18382382"/>
    <x v="304"/>
    <n v="1"/>
    <x v="0"/>
    <s v="Noida"/>
    <s v="B Block Road, Sector 2, Noida"/>
    <x v="12"/>
    <s v="Indian Rupees(Rs.)"/>
    <x v="0"/>
    <x v="0"/>
    <x v="0"/>
    <n v="2"/>
    <x v="1"/>
    <x v="0"/>
    <x v="6"/>
    <n v="3"/>
    <n v="14"/>
    <d v="2010-03-14T00:00:00"/>
    <s v="Rs.200"/>
    <n v="1"/>
    <n v="200"/>
  </r>
  <r>
    <n v="311375"/>
    <x v="5376"/>
    <n v="1"/>
    <x v="0"/>
    <s v="Noida"/>
    <s v="Jaipuria Plaza, Sector 26, Noida"/>
    <x v="21"/>
    <s v="Indian Rupees(Rs.)"/>
    <x v="0"/>
    <x v="1"/>
    <x v="0"/>
    <n v="4"/>
    <x v="0"/>
    <x v="28"/>
    <x v="5"/>
    <n v="3"/>
    <n v="18"/>
    <d v="2012-03-18T00:00:00"/>
    <s v="Rs.300"/>
    <n v="1"/>
    <n v="300"/>
  </r>
  <r>
    <n v="302575"/>
    <x v="5485"/>
    <n v="1"/>
    <x v="0"/>
    <s v="Noida"/>
    <s v="45, 2nd Floor, Sab Mall, Sector 27, Noida"/>
    <x v="925"/>
    <s v="Indian Rupees(Rs.)"/>
    <x v="0"/>
    <x v="0"/>
    <x v="0"/>
    <n v="4"/>
    <x v="7"/>
    <x v="20"/>
    <x v="7"/>
    <n v="3"/>
    <n v="20"/>
    <d v="2017-03-20T00:00:00"/>
    <s v="Rs.350"/>
    <n v="1"/>
    <n v="350"/>
  </r>
  <r>
    <n v="307491"/>
    <x v="5486"/>
    <n v="1"/>
    <x v="0"/>
    <s v="Noida"/>
    <s v="4, Alaknanda Shopping Complex, Sector 28, Noida"/>
    <x v="43"/>
    <s v="Indian Rupees(Rs.)"/>
    <x v="0"/>
    <x v="0"/>
    <x v="0"/>
    <n v="15"/>
    <x v="3"/>
    <x v="11"/>
    <x v="8"/>
    <n v="3"/>
    <n v="19"/>
    <d v="2015-03-19T00:00:00"/>
    <s v="Rs.100"/>
    <n v="1"/>
    <n v="100"/>
  </r>
  <r>
    <n v="18332077"/>
    <x v="5487"/>
    <n v="1"/>
    <x v="0"/>
    <s v="Noida"/>
    <s v="Shop 10, Sharma Market, Sector 37, Noida"/>
    <x v="715"/>
    <s v="Indian Rupees(Rs.)"/>
    <x v="0"/>
    <x v="1"/>
    <x v="0"/>
    <n v="68"/>
    <x v="7"/>
    <x v="21"/>
    <x v="1"/>
    <n v="3"/>
    <n v="14"/>
    <d v="2016-03-14T00:00:00"/>
    <s v="Rs.350"/>
    <n v="1"/>
    <n v="350"/>
  </r>
  <r>
    <n v="18356801"/>
    <x v="2440"/>
    <n v="1"/>
    <x v="0"/>
    <s v="Noida"/>
    <s v="Attrium Ground Floor, Garden Galleria Mall, Sector 38, Noida"/>
    <x v="44"/>
    <s v="Indian Rupees(Rs.)"/>
    <x v="0"/>
    <x v="1"/>
    <x v="0"/>
    <n v="2"/>
    <x v="0"/>
    <x v="0"/>
    <x v="2"/>
    <n v="3"/>
    <n v="8"/>
    <d v="2018-03-08T00:00:00"/>
    <s v="Rs.300"/>
    <n v="1"/>
    <n v="300"/>
  </r>
  <r>
    <n v="18396425"/>
    <x v="5488"/>
    <n v="1"/>
    <x v="0"/>
    <s v="Noida"/>
    <s v="Opposite Shani Mandir, Sector 41, Noida"/>
    <x v="78"/>
    <s v="Indian Rupees(Rs.)"/>
    <x v="0"/>
    <x v="1"/>
    <x v="1"/>
    <n v="21"/>
    <x v="12"/>
    <x v="4"/>
    <x v="8"/>
    <n v="3"/>
    <n v="10"/>
    <d v="2015-03-10T00:00:00"/>
    <s v="Rs.600"/>
    <n v="1"/>
    <n v="600"/>
  </r>
  <r>
    <n v="18332051"/>
    <x v="4078"/>
    <n v="1"/>
    <x v="0"/>
    <s v="Noida"/>
    <s v="Shop 1-2, Gautam Budh Nagar, Sector 41, Noida"/>
    <x v="2"/>
    <s v="Indian Rupees(Rs.)"/>
    <x v="0"/>
    <x v="1"/>
    <x v="1"/>
    <n v="63"/>
    <x v="10"/>
    <x v="9"/>
    <x v="3"/>
    <n v="3"/>
    <n v="1"/>
    <d v="2011-03-01T00:00:00"/>
    <s v="Rs.700"/>
    <n v="1"/>
    <n v="700"/>
  </r>
  <r>
    <n v="18352161"/>
    <x v="5489"/>
    <n v="1"/>
    <x v="0"/>
    <s v="Noida"/>
    <s v="A-811, Jalvayu Towers, Sector 47, Noida"/>
    <x v="22"/>
    <s v="Indian Rupees(Rs.)"/>
    <x v="0"/>
    <x v="0"/>
    <x v="0"/>
    <n v="3"/>
    <x v="1"/>
    <x v="0"/>
    <x v="7"/>
    <n v="3"/>
    <n v="12"/>
    <d v="2017-03-12T00:00:00"/>
    <s v="Rs.200"/>
    <n v="1"/>
    <n v="200"/>
  </r>
  <r>
    <n v="18254253"/>
    <x v="5490"/>
    <n v="1"/>
    <x v="0"/>
    <s v="Noida"/>
    <s v="Shop 1, Near Neo Hospital, Sector 50, Noida"/>
    <x v="3"/>
    <s v="Indian Rupees(Rs.)"/>
    <x v="0"/>
    <x v="1"/>
    <x v="0"/>
    <n v="51"/>
    <x v="11"/>
    <x v="4"/>
    <x v="3"/>
    <n v="3"/>
    <n v="27"/>
    <d v="2011-03-27T00:00:00"/>
    <s v="Rs.450"/>
    <n v="1"/>
    <n v="450"/>
  </r>
  <r>
    <n v="2939"/>
    <x v="800"/>
    <n v="1"/>
    <x v="0"/>
    <s v="Noida"/>
    <s v="B-1/29, Sector 50, Noida"/>
    <x v="19"/>
    <s v="Indian Rupees(Rs.)"/>
    <x v="0"/>
    <x v="1"/>
    <x v="2"/>
    <n v="252"/>
    <x v="66"/>
    <x v="28"/>
    <x v="3"/>
    <n v="3"/>
    <n v="3"/>
    <d v="2011-03-03T00:00:00"/>
    <s v="Rs.1300"/>
    <n v="1"/>
    <n v="1300"/>
  </r>
  <r>
    <n v="9313"/>
    <x v="5491"/>
    <n v="1"/>
    <x v="0"/>
    <s v="Noida"/>
    <s v="B-1/61, Central Market, Sector 50, Noida"/>
    <x v="7"/>
    <s v="Indian Rupees(Rs.)"/>
    <x v="0"/>
    <x v="1"/>
    <x v="1"/>
    <n v="203"/>
    <x v="10"/>
    <x v="9"/>
    <x v="7"/>
    <n v="3"/>
    <n v="10"/>
    <d v="2017-03-10T00:00:00"/>
    <s v="Rs.700"/>
    <n v="1"/>
    <n v="700"/>
  </r>
  <r>
    <n v="18255153"/>
    <x v="5492"/>
    <n v="1"/>
    <x v="0"/>
    <s v="Noida"/>
    <s v="B-1/23, Sector 51, Noida"/>
    <x v="29"/>
    <s v="Indian Rupees(Rs.)"/>
    <x v="0"/>
    <x v="0"/>
    <x v="0"/>
    <n v="9"/>
    <x v="7"/>
    <x v="6"/>
    <x v="6"/>
    <n v="3"/>
    <n v="1"/>
    <d v="2010-03-01T00:00:00"/>
    <s v="Rs.350"/>
    <n v="1"/>
    <n v="350"/>
  </r>
  <r>
    <n v="1498"/>
    <x v="1710"/>
    <n v="1"/>
    <x v="0"/>
    <s v="Noida"/>
    <s v="7/8/9, VDS Market, Sector 51, Noida"/>
    <x v="624"/>
    <s v="Indian Rupees(Rs.)"/>
    <x v="0"/>
    <x v="1"/>
    <x v="1"/>
    <n v="230"/>
    <x v="10"/>
    <x v="24"/>
    <x v="5"/>
    <n v="3"/>
    <n v="17"/>
    <d v="2012-03-17T00:00:00"/>
    <s v="Rs.700"/>
    <n v="1"/>
    <n v="700"/>
  </r>
  <r>
    <n v="18291227"/>
    <x v="5493"/>
    <n v="1"/>
    <x v="0"/>
    <s v="Noida"/>
    <s v="Village Gijhor, Near Mithas, Sharma Complex, Sector 53, Noida"/>
    <x v="0"/>
    <s v="Indian Rupees(Rs.)"/>
    <x v="0"/>
    <x v="0"/>
    <x v="0"/>
    <n v="2"/>
    <x v="7"/>
    <x v="0"/>
    <x v="1"/>
    <n v="3"/>
    <n v="17"/>
    <d v="2016-03-17T00:00:00"/>
    <s v="Rs.350"/>
    <n v="1"/>
    <n v="350"/>
  </r>
  <r>
    <n v="501"/>
    <x v="1048"/>
    <n v="1"/>
    <x v="0"/>
    <s v="Noida"/>
    <s v="EXL Tower, 5, A-94/4, 5, Sector 58, Noida"/>
    <x v="7"/>
    <s v="Indian Rupees(Rs.)"/>
    <x v="0"/>
    <x v="0"/>
    <x v="1"/>
    <n v="7"/>
    <x v="8"/>
    <x v="10"/>
    <x v="2"/>
    <n v="3"/>
    <n v="15"/>
    <d v="2018-03-15T00:00:00"/>
    <s v="Rs.650"/>
    <n v="1"/>
    <n v="650"/>
  </r>
  <r>
    <n v="8096"/>
    <x v="5494"/>
    <n v="1"/>
    <x v="0"/>
    <s v="Noida"/>
    <s v="Opposite HCL, N 1, Sector 58, Noida"/>
    <x v="3"/>
    <s v="Indian Rupees(Rs.)"/>
    <x v="0"/>
    <x v="0"/>
    <x v="0"/>
    <n v="2"/>
    <x v="0"/>
    <x v="0"/>
    <x v="0"/>
    <n v="3"/>
    <n v="8"/>
    <d v="2013-03-08T00:00:00"/>
    <s v="Rs.300"/>
    <n v="1"/>
    <n v="300"/>
  </r>
  <r>
    <n v="18128894"/>
    <x v="5495"/>
    <n v="1"/>
    <x v="0"/>
    <s v="Noida"/>
    <s v="A-60, Sector 61, Noida"/>
    <x v="21"/>
    <s v="Indian Rupees(Rs.)"/>
    <x v="0"/>
    <x v="0"/>
    <x v="0"/>
    <n v="30"/>
    <x v="0"/>
    <x v="4"/>
    <x v="5"/>
    <n v="3"/>
    <n v="18"/>
    <d v="2012-03-18T00:00:00"/>
    <s v="Rs.300"/>
    <n v="1"/>
    <n v="300"/>
  </r>
  <r>
    <n v="312186"/>
    <x v="5408"/>
    <n v="1"/>
    <x v="0"/>
    <s v="Noida"/>
    <s v="PG 30, TOT Mall, Sector 62, Noida"/>
    <x v="22"/>
    <s v="Indian Rupees(Rs.)"/>
    <x v="0"/>
    <x v="1"/>
    <x v="0"/>
    <n v="19"/>
    <x v="1"/>
    <x v="11"/>
    <x v="6"/>
    <n v="3"/>
    <n v="2"/>
    <d v="2010-03-02T00:00:00"/>
    <s v="Rs.200"/>
    <n v="1"/>
    <n v="200"/>
  </r>
  <r>
    <n v="307335"/>
    <x v="5335"/>
    <n v="1"/>
    <x v="0"/>
    <s v="Noida"/>
    <s v="RN 33, Near Fortis Hospital, Sector 62, Noida"/>
    <x v="22"/>
    <s v="Indian Rupees(Rs.)"/>
    <x v="0"/>
    <x v="0"/>
    <x v="0"/>
    <n v="11"/>
    <x v="4"/>
    <x v="6"/>
    <x v="8"/>
    <n v="3"/>
    <n v="5"/>
    <d v="2015-03-05T00:00:00"/>
    <s v="Rs.150"/>
    <n v="1"/>
    <n v="150"/>
  </r>
  <r>
    <n v="18258503"/>
    <x v="5496"/>
    <n v="1"/>
    <x v="0"/>
    <s v="Noida"/>
    <s v="Location Varies, Sector 62, Noida"/>
    <x v="300"/>
    <s v="Indian Rupees(Rs.)"/>
    <x v="0"/>
    <x v="1"/>
    <x v="1"/>
    <n v="33"/>
    <x v="10"/>
    <x v="11"/>
    <x v="0"/>
    <n v="3"/>
    <n v="11"/>
    <d v="2013-03-11T00:00:00"/>
    <s v="Rs.700"/>
    <n v="1"/>
    <n v="700"/>
  </r>
  <r>
    <n v="18358191"/>
    <x v="5497"/>
    <n v="1"/>
    <x v="0"/>
    <s v="Noida"/>
    <s v="Shop 3, RN 37, B Block Market, Sector 62, Noida"/>
    <x v="20"/>
    <s v="Indian Rupees(Rs.)"/>
    <x v="0"/>
    <x v="0"/>
    <x v="0"/>
    <n v="5"/>
    <x v="0"/>
    <x v="10"/>
    <x v="3"/>
    <n v="3"/>
    <n v="16"/>
    <d v="2011-03-16T00:00:00"/>
    <s v="Rs.300"/>
    <n v="1"/>
    <n v="300"/>
  </r>
  <r>
    <n v="311656"/>
    <x v="708"/>
    <n v="1"/>
    <x v="0"/>
    <s v="Noida"/>
    <s v="C-25/9, Stellar IT Park, Sector 62, Noida"/>
    <x v="147"/>
    <s v="Indian Rupees(Rs.)"/>
    <x v="0"/>
    <x v="1"/>
    <x v="1"/>
    <n v="114"/>
    <x v="24"/>
    <x v="7"/>
    <x v="2"/>
    <n v="3"/>
    <n v="13"/>
    <d v="2018-03-13T00:00:00"/>
    <s v="Rs.850"/>
    <n v="1"/>
    <n v="850"/>
  </r>
  <r>
    <n v="18383483"/>
    <x v="5498"/>
    <n v="1"/>
    <x v="0"/>
    <s v="Noida"/>
    <s v="Shop 59, Amarpali Princely Estate, Sector 76, Near Sector 72, Noida"/>
    <x v="370"/>
    <s v="Indian Rupees(Rs.)"/>
    <x v="0"/>
    <x v="1"/>
    <x v="1"/>
    <n v="2"/>
    <x v="10"/>
    <x v="0"/>
    <x v="0"/>
    <n v="3"/>
    <n v="12"/>
    <d v="2013-03-12T00:00:00"/>
    <s v="Rs.700"/>
    <n v="1"/>
    <n v="700"/>
  </r>
  <r>
    <n v="18435797"/>
    <x v="5499"/>
    <n v="1"/>
    <x v="0"/>
    <s v="Noida"/>
    <s v="Shop 7A, Sethi Arcade, Sector 76, Near Sector 72, Noida"/>
    <x v="20"/>
    <s v="Indian Rupees(Rs.)"/>
    <x v="0"/>
    <x v="0"/>
    <x v="0"/>
    <n v="2"/>
    <x v="0"/>
    <x v="0"/>
    <x v="7"/>
    <n v="3"/>
    <n v="8"/>
    <d v="2017-03-08T00:00:00"/>
    <s v="Rs.300"/>
    <n v="1"/>
    <n v="300"/>
  </r>
  <r>
    <n v="311334"/>
    <x v="5241"/>
    <n v="1"/>
    <x v="0"/>
    <s v="Noida"/>
    <s v="Mahagun Modern, Sector 78, Near, Sector 72, Noida"/>
    <x v="8"/>
    <s v="Indian Rupees(Rs.)"/>
    <x v="0"/>
    <x v="1"/>
    <x v="2"/>
    <n v="22"/>
    <x v="64"/>
    <x v="30"/>
    <x v="0"/>
    <n v="3"/>
    <n v="9"/>
    <d v="2013-03-09T00:00:00"/>
    <s v="Rs.1400"/>
    <n v="1"/>
    <n v="1400"/>
  </r>
  <r>
    <n v="18258469"/>
    <x v="5500"/>
    <n v="1"/>
    <x v="0"/>
    <s v="Noida"/>
    <s v="Shop 7 &amp; 8, Near ELT, Choudhary Dharam Singh Market, Sector 93, Noida"/>
    <x v="42"/>
    <s v="Indian Rupees(Rs.)"/>
    <x v="0"/>
    <x v="1"/>
    <x v="0"/>
    <n v="34"/>
    <x v="0"/>
    <x v="7"/>
    <x v="7"/>
    <n v="3"/>
    <n v="8"/>
    <d v="2017-03-08T00:00:00"/>
    <s v="Rs.300"/>
    <n v="1"/>
    <n v="300"/>
  </r>
  <r>
    <n v="550"/>
    <x v="1007"/>
    <n v="1"/>
    <x v="0"/>
    <s v="Noida"/>
    <s v="108-109, Ground Floor, Spice World Mall, Sector 25, Noida"/>
    <x v="318"/>
    <s v="Indian Rupees(Rs.)"/>
    <x v="0"/>
    <x v="0"/>
    <x v="1"/>
    <n v="301"/>
    <x v="12"/>
    <x v="7"/>
    <x v="7"/>
    <n v="3"/>
    <n v="24"/>
    <d v="2017-03-24T00:00:00"/>
    <s v="Rs.600"/>
    <n v="1"/>
    <n v="600"/>
  </r>
  <r>
    <n v="307145"/>
    <x v="1526"/>
    <n v="1"/>
    <x v="0"/>
    <s v="Noida"/>
    <s v="Food Court, Supertech Shopprix Mall, Sector 61, Noida"/>
    <x v="8"/>
    <s v="Indian Rupees(Rs.)"/>
    <x v="1"/>
    <x v="1"/>
    <x v="2"/>
    <n v="28"/>
    <x v="15"/>
    <x v="28"/>
    <x v="3"/>
    <n v="3"/>
    <n v="24"/>
    <d v="2011-03-24T00:00:00"/>
    <s v="Rs.1000"/>
    <n v="1"/>
    <n v="1000"/>
  </r>
  <r>
    <n v="7869"/>
    <x v="1048"/>
    <n v="1"/>
    <x v="0"/>
    <s v="Noida"/>
    <s v="305, 3rd Floor, The Great India Place Mall, Sector 38, Noida"/>
    <x v="7"/>
    <s v="Indian Rupees(Rs.)"/>
    <x v="0"/>
    <x v="0"/>
    <x v="1"/>
    <n v="57"/>
    <x v="8"/>
    <x v="15"/>
    <x v="2"/>
    <n v="3"/>
    <n v="1"/>
    <d v="2018-03-01T00:00:00"/>
    <s v="Rs.650"/>
    <n v="1"/>
    <n v="650"/>
  </r>
  <r>
    <n v="18400768"/>
    <x v="5501"/>
    <n v="1"/>
    <x v="0"/>
    <s v="Noida"/>
    <s v="Ground Floor, The Great India Palace Mall, Sector 38-A, Near, Sector 38, Noida"/>
    <x v="44"/>
    <s v="Indian Rupees(Rs.)"/>
    <x v="0"/>
    <x v="0"/>
    <x v="0"/>
    <n v="11"/>
    <x v="6"/>
    <x v="4"/>
    <x v="2"/>
    <n v="3"/>
    <n v="8"/>
    <d v="2018-03-08T00:00:00"/>
    <s v="Rs.250"/>
    <n v="1"/>
    <n v="250"/>
  </r>
  <r>
    <n v="18440427"/>
    <x v="5502"/>
    <n v="1"/>
    <x v="0"/>
    <s v="Noida"/>
    <s v="GF-37, 1st Floor, Ansal Plaza Mall, Greater Noida, Noida"/>
    <x v="520"/>
    <s v="Indian Rupees(Rs.)"/>
    <x v="0"/>
    <x v="0"/>
    <x v="1"/>
    <n v="3"/>
    <x v="12"/>
    <x v="0"/>
    <x v="0"/>
    <n v="2"/>
    <n v="9"/>
    <d v="2013-02-09T00:00:00"/>
    <s v="Rs.600"/>
    <n v="1"/>
    <n v="600"/>
  </r>
  <r>
    <n v="312573"/>
    <x v="5384"/>
    <n v="1"/>
    <x v="0"/>
    <s v="Noida"/>
    <s v="Brahmaputra Shopping Complex, Sector 29, Noida"/>
    <x v="1135"/>
    <s v="Indian Rupees(Rs.)"/>
    <x v="0"/>
    <x v="0"/>
    <x v="0"/>
    <n v="47"/>
    <x v="0"/>
    <x v="13"/>
    <x v="5"/>
    <n v="2"/>
    <n v="19"/>
    <d v="2012-02-19T00:00:00"/>
    <s v="Rs.300"/>
    <n v="1"/>
    <n v="300"/>
  </r>
  <r>
    <n v="18273551"/>
    <x v="1957"/>
    <n v="1"/>
    <x v="0"/>
    <s v="Noida"/>
    <s v="1st Floor, DLF Mall of India, Sector 18, Noida"/>
    <x v="7"/>
    <s v="Indian Rupees(Rs.)"/>
    <x v="0"/>
    <x v="0"/>
    <x v="1"/>
    <n v="64"/>
    <x v="12"/>
    <x v="21"/>
    <x v="6"/>
    <n v="2"/>
    <n v="17"/>
    <d v="2010-02-17T00:00:00"/>
    <s v="Rs.600"/>
    <n v="1"/>
    <n v="600"/>
  </r>
  <r>
    <n v="18268727"/>
    <x v="4633"/>
    <n v="1"/>
    <x v="0"/>
    <s v="Noida"/>
    <s v="3rd Floor, DLF Mall of India, Sector 18, Noida"/>
    <x v="1150"/>
    <s v="Indian Rupees(Rs.)"/>
    <x v="1"/>
    <x v="0"/>
    <x v="2"/>
    <n v="567"/>
    <x v="58"/>
    <x v="14"/>
    <x v="1"/>
    <n v="2"/>
    <n v="18"/>
    <d v="2016-02-18T00:00:00"/>
    <s v="Rs.1500"/>
    <n v="1"/>
    <n v="1500"/>
  </r>
  <r>
    <n v="18261140"/>
    <x v="1099"/>
    <n v="1"/>
    <x v="0"/>
    <s v="Noida"/>
    <s v="D-423, 3rd Floor, DLF Mall of India, Sector 18, Noida"/>
    <x v="353"/>
    <s v="Indian Rupees(Rs.)"/>
    <x v="1"/>
    <x v="1"/>
    <x v="2"/>
    <n v="428"/>
    <x v="63"/>
    <x v="1"/>
    <x v="3"/>
    <n v="2"/>
    <n v="17"/>
    <d v="2011-02-17T00:00:00"/>
    <s v="Rs.1600"/>
    <n v="1"/>
    <n v="1600"/>
  </r>
  <r>
    <n v="301392"/>
    <x v="5503"/>
    <n v="1"/>
    <x v="0"/>
    <s v="Noida"/>
    <s v="160, Ground Floor, Block 3, Ganga Shopping Complex, Sector 29, Noida"/>
    <x v="7"/>
    <s v="Indian Rupees(Rs.)"/>
    <x v="0"/>
    <x v="0"/>
    <x v="0"/>
    <n v="96"/>
    <x v="7"/>
    <x v="4"/>
    <x v="6"/>
    <n v="2"/>
    <n v="19"/>
    <d v="2010-02-19T00:00:00"/>
    <s v="Rs.350"/>
    <n v="1"/>
    <n v="350"/>
  </r>
  <r>
    <n v="18357543"/>
    <x v="5332"/>
    <n v="1"/>
    <x v="0"/>
    <s v="Noida"/>
    <s v="Ganga Shopping Complex, Sector 29, Noida"/>
    <x v="0"/>
    <s v="Indian Rupees(Rs.)"/>
    <x v="0"/>
    <x v="1"/>
    <x v="1"/>
    <n v="44"/>
    <x v="8"/>
    <x v="3"/>
    <x v="5"/>
    <n v="2"/>
    <n v="16"/>
    <d v="2012-02-16T00:00:00"/>
    <s v="Rs.650"/>
    <n v="1"/>
    <n v="650"/>
  </r>
  <r>
    <n v="18381672"/>
    <x v="326"/>
    <n v="1"/>
    <x v="0"/>
    <s v="Noida"/>
    <s v="1st Floor, Gardens Galleria, Sector 38, Noida"/>
    <x v="7"/>
    <s v="Indian Rupees(Rs.)"/>
    <x v="0"/>
    <x v="0"/>
    <x v="0"/>
    <n v="3"/>
    <x v="11"/>
    <x v="0"/>
    <x v="7"/>
    <n v="2"/>
    <n v="18"/>
    <d v="2017-02-18T00:00:00"/>
    <s v="Rs.450"/>
    <n v="1"/>
    <n v="450"/>
  </r>
  <r>
    <n v="18281980"/>
    <x v="1972"/>
    <n v="1"/>
    <x v="0"/>
    <s v="Noida"/>
    <s v="GF-1, Omaxe NRI City Centre, Tower C, Omega 2, Near Pari Chowk, Greater Noida, Noida"/>
    <x v="8"/>
    <s v="Indian Rupees(Rs.)"/>
    <x v="0"/>
    <x v="0"/>
    <x v="1"/>
    <n v="10"/>
    <x v="12"/>
    <x v="28"/>
    <x v="2"/>
    <n v="2"/>
    <n v="11"/>
    <d v="2018-02-11T00:00:00"/>
    <s v="Rs.600"/>
    <n v="1"/>
    <n v="600"/>
  </r>
  <r>
    <n v="18424903"/>
    <x v="5504"/>
    <n v="1"/>
    <x v="0"/>
    <s v="New Delhi"/>
    <s v="Shop 48A-51, First Floor, District Centre, Saket, New Delhi"/>
    <x v="1151"/>
    <s v="Indian Rupees(Rs.)"/>
    <x v="1"/>
    <x v="0"/>
    <x v="3"/>
    <n v="130"/>
    <x v="76"/>
    <x v="1"/>
    <x v="7"/>
    <n v="12"/>
    <n v="26"/>
    <d v="2017-12-26T00:00:00"/>
    <s v="Rs.2000"/>
    <n v="1"/>
    <n v="2000"/>
  </r>
  <r>
    <n v="18349905"/>
    <x v="1854"/>
    <n v="1"/>
    <x v="0"/>
    <s v="Noida"/>
    <s v="3rd Floor, Logix City Centre, Sector 32, Near Sector 34, Noida"/>
    <x v="2"/>
    <s v="Indian Rupees(Rs.)"/>
    <x v="0"/>
    <x v="0"/>
    <x v="1"/>
    <n v="7"/>
    <x v="12"/>
    <x v="20"/>
    <x v="8"/>
    <n v="2"/>
    <n v="14"/>
    <d v="2015-02-14T00:00:00"/>
    <s v="Rs.600"/>
    <n v="1"/>
    <n v="600"/>
  </r>
  <r>
    <n v="18383470"/>
    <x v="5505"/>
    <n v="1"/>
    <x v="0"/>
    <s v="Noida"/>
    <s v="Food Court, 3rd Floor, Logix City Centre, Sector 32, Near Sector 34, Noida"/>
    <x v="19"/>
    <s v="Indian Rupees(Rs.)"/>
    <x v="0"/>
    <x v="0"/>
    <x v="1"/>
    <n v="10"/>
    <x v="10"/>
    <x v="10"/>
    <x v="6"/>
    <n v="2"/>
    <n v="1"/>
    <d v="2010-02-01T00:00:00"/>
    <s v="Rs.700"/>
    <n v="1"/>
    <n v="700"/>
  </r>
  <r>
    <n v="18361221"/>
    <x v="1892"/>
    <n v="1"/>
    <x v="0"/>
    <s v="Noida"/>
    <s v="FC 12A, 3rd Floor, Logix City Center, Sector 32, Near Sector 34, Noida"/>
    <x v="612"/>
    <s v="Indian Rupees(Rs.)"/>
    <x v="0"/>
    <x v="1"/>
    <x v="1"/>
    <n v="20"/>
    <x v="12"/>
    <x v="7"/>
    <x v="3"/>
    <n v="2"/>
    <n v="17"/>
    <d v="2011-02-17T00:00:00"/>
    <s v="Rs.600"/>
    <n v="1"/>
    <n v="600"/>
  </r>
  <r>
    <n v="2329"/>
    <x v="5506"/>
    <n v="1"/>
    <x v="0"/>
    <s v="Noida"/>
    <s v="S-17 &amp;18, L Block Market, Sector 11, Noida"/>
    <x v="8"/>
    <s v="Indian Rupees(Rs.)"/>
    <x v="0"/>
    <x v="1"/>
    <x v="1"/>
    <n v="190"/>
    <x v="12"/>
    <x v="4"/>
    <x v="4"/>
    <n v="2"/>
    <n v="13"/>
    <d v="2014-02-13T00:00:00"/>
    <s v="Rs.600"/>
    <n v="1"/>
    <n v="600"/>
  </r>
  <r>
    <n v="18268724"/>
    <x v="5507"/>
    <n v="1"/>
    <x v="0"/>
    <s v="Noida"/>
    <s v="26 &amp; 27 Ashirwaad Complex, Sector 104, Near, Sector 110, Noida"/>
    <x v="3"/>
    <s v="Indian Rupees(Rs.)"/>
    <x v="1"/>
    <x v="0"/>
    <x v="1"/>
    <n v="175"/>
    <x v="13"/>
    <x v="19"/>
    <x v="4"/>
    <n v="2"/>
    <n v="26"/>
    <d v="2014-02-26T00:00:00"/>
    <s v="Rs.800"/>
    <n v="1"/>
    <n v="800"/>
  </r>
  <r>
    <n v="310875"/>
    <x v="1586"/>
    <n v="1"/>
    <x v="0"/>
    <s v="Noida"/>
    <s v="R1, 2 &amp; 4, Gulmohar Shopping Complex, Sector 15 C, Sector 15, Noida"/>
    <x v="72"/>
    <s v="Indian Rupees(Rs.)"/>
    <x v="1"/>
    <x v="1"/>
    <x v="1"/>
    <n v="57"/>
    <x v="13"/>
    <x v="15"/>
    <x v="8"/>
    <n v="2"/>
    <n v="21"/>
    <d v="2015-02-21T00:00:00"/>
    <s v="Rs.800"/>
    <n v="1"/>
    <n v="800"/>
  </r>
  <r>
    <n v="18258742"/>
    <x v="5508"/>
    <n v="1"/>
    <x v="0"/>
    <s v="Noida"/>
    <s v="Yadav Complex, Nayabans, Sector 15, Noida"/>
    <x v="0"/>
    <s v="Indian Rupees(Rs.)"/>
    <x v="0"/>
    <x v="0"/>
    <x v="0"/>
    <n v="2"/>
    <x v="7"/>
    <x v="0"/>
    <x v="0"/>
    <n v="2"/>
    <n v="11"/>
    <d v="2013-02-11T00:00:00"/>
    <s v="Rs.350"/>
    <n v="1"/>
    <n v="350"/>
  </r>
  <r>
    <n v="18425782"/>
    <x v="5366"/>
    <n v="1"/>
    <x v="0"/>
    <s v="Noida"/>
    <s v="Sector 2, Noida"/>
    <x v="147"/>
    <s v="Indian Rupees(Rs.)"/>
    <x v="0"/>
    <x v="1"/>
    <x v="2"/>
    <n v="2"/>
    <x v="57"/>
    <x v="0"/>
    <x v="7"/>
    <n v="2"/>
    <n v="21"/>
    <d v="2017-02-21T00:00:00"/>
    <s v="Rs.1100"/>
    <n v="1"/>
    <n v="1100"/>
  </r>
  <r>
    <n v="18265705"/>
    <x v="5509"/>
    <n v="1"/>
    <x v="0"/>
    <s v="Noida"/>
    <s v="Block D, Sector 27, Noida"/>
    <x v="43"/>
    <s v="Indian Rupees(Rs.)"/>
    <x v="0"/>
    <x v="0"/>
    <x v="0"/>
    <n v="10"/>
    <x v="4"/>
    <x v="10"/>
    <x v="1"/>
    <n v="2"/>
    <n v="13"/>
    <d v="2016-02-13T00:00:00"/>
    <s v="Rs.150"/>
    <n v="1"/>
    <n v="150"/>
  </r>
  <r>
    <n v="18311928"/>
    <x v="5510"/>
    <n v="1"/>
    <x v="0"/>
    <s v="Noida"/>
    <s v="10, 1st Floor, Kirtimaan Plaza, Sector 30, Noida"/>
    <x v="1152"/>
    <s v="Indian Rupees(Rs.)"/>
    <x v="1"/>
    <x v="1"/>
    <x v="1"/>
    <n v="131"/>
    <x v="13"/>
    <x v="21"/>
    <x v="1"/>
    <n v="2"/>
    <n v="19"/>
    <d v="2016-02-19T00:00:00"/>
    <s v="Rs.800"/>
    <n v="1"/>
    <n v="800"/>
  </r>
  <r>
    <n v="18291234"/>
    <x v="394"/>
    <n v="1"/>
    <x v="0"/>
    <s v="Noida"/>
    <s v="3rd Floor, Food Court, Logix City Center, Sector 32, Near, Sector 31, Noida"/>
    <x v="19"/>
    <s v="Indian Rupees(Rs.)"/>
    <x v="0"/>
    <x v="0"/>
    <x v="0"/>
    <n v="32"/>
    <x v="7"/>
    <x v="17"/>
    <x v="0"/>
    <n v="2"/>
    <n v="16"/>
    <d v="2013-02-16T00:00:00"/>
    <s v="Rs.350"/>
    <n v="1"/>
    <n v="350"/>
  </r>
  <r>
    <n v="18440171"/>
    <x v="1160"/>
    <n v="1"/>
    <x v="0"/>
    <s v="Noida"/>
    <s v="2nd Floor, Logix City Centre, Sector 32, Near, Sector 34, Noida"/>
    <x v="0"/>
    <s v="Indian Rupees(Rs.)"/>
    <x v="0"/>
    <x v="0"/>
    <x v="2"/>
    <n v="3"/>
    <x v="68"/>
    <x v="0"/>
    <x v="4"/>
    <n v="2"/>
    <n v="19"/>
    <d v="2014-02-19T00:00:00"/>
    <s v="Rs.1250"/>
    <n v="1"/>
    <n v="1250"/>
  </r>
  <r>
    <n v="18359322"/>
    <x v="5511"/>
    <n v="1"/>
    <x v="0"/>
    <s v="Noida"/>
    <s v="341, Near Mother Diary, Arun Vihar, Sector 37, Noida"/>
    <x v="12"/>
    <s v="Indian Rupees(Rs.)"/>
    <x v="0"/>
    <x v="0"/>
    <x v="0"/>
    <n v="6"/>
    <x v="3"/>
    <x v="10"/>
    <x v="1"/>
    <n v="2"/>
    <n v="20"/>
    <d v="2016-02-20T00:00:00"/>
    <s v="Rs.100"/>
    <n v="1"/>
    <n v="100"/>
  </r>
  <r>
    <n v="9836"/>
    <x v="5512"/>
    <n v="1"/>
    <x v="0"/>
    <s v="Noida"/>
    <s v="16, Godawari Complex, Sector 37, Noida"/>
    <x v="62"/>
    <s v="Indian Rupees(Rs.)"/>
    <x v="0"/>
    <x v="0"/>
    <x v="0"/>
    <n v="632"/>
    <x v="1"/>
    <x v="14"/>
    <x v="0"/>
    <n v="2"/>
    <n v="11"/>
    <d v="2013-02-11T00:00:00"/>
    <s v="Rs.200"/>
    <n v="1"/>
    <n v="200"/>
  </r>
  <r>
    <n v="6800"/>
    <x v="5513"/>
    <n v="1"/>
    <x v="0"/>
    <s v="Noida"/>
    <s v="C 102 A, 13/14, Near Sector 39, Noida"/>
    <x v="8"/>
    <s v="Indian Rupees(Rs.)"/>
    <x v="0"/>
    <x v="1"/>
    <x v="1"/>
    <n v="69"/>
    <x v="8"/>
    <x v="4"/>
    <x v="1"/>
    <n v="2"/>
    <n v="25"/>
    <d v="2016-02-25T00:00:00"/>
    <s v="Rs.650"/>
    <n v="1"/>
    <n v="650"/>
  </r>
  <r>
    <n v="18449659"/>
    <x v="5514"/>
    <n v="1"/>
    <x v="0"/>
    <s v="Noida"/>
    <s v="Shop 2, C Block Market, Sector 39, Noida"/>
    <x v="2"/>
    <s v="Indian Rupees(Rs.)"/>
    <x v="0"/>
    <x v="1"/>
    <x v="1"/>
    <n v="7"/>
    <x v="12"/>
    <x v="10"/>
    <x v="0"/>
    <n v="2"/>
    <n v="18"/>
    <d v="2013-02-18T00:00:00"/>
    <s v="Rs.600"/>
    <n v="1"/>
    <n v="600"/>
  </r>
  <r>
    <n v="8084"/>
    <x v="2759"/>
    <n v="1"/>
    <x v="0"/>
    <s v="Noida"/>
    <s v="30, C Block Market, Sector 41, Noida"/>
    <x v="42"/>
    <s v="Indian Rupees(Rs.)"/>
    <x v="0"/>
    <x v="0"/>
    <x v="0"/>
    <n v="117"/>
    <x v="4"/>
    <x v="4"/>
    <x v="1"/>
    <n v="2"/>
    <n v="17"/>
    <d v="2016-02-17T00:00:00"/>
    <s v="Rs.150"/>
    <n v="1"/>
    <n v="150"/>
  </r>
  <r>
    <n v="306551"/>
    <x v="407"/>
    <n v="1"/>
    <x v="0"/>
    <s v="Noida"/>
    <s v="C-98/18, Sector 41, Noida"/>
    <x v="85"/>
    <s v="Indian Rupees(Rs.)"/>
    <x v="0"/>
    <x v="0"/>
    <x v="0"/>
    <n v="25"/>
    <x v="7"/>
    <x v="6"/>
    <x v="0"/>
    <n v="2"/>
    <n v="18"/>
    <d v="2013-02-18T00:00:00"/>
    <s v="Rs.350"/>
    <n v="1"/>
    <n v="350"/>
  </r>
  <r>
    <n v="18472676"/>
    <x v="5515"/>
    <n v="1"/>
    <x v="0"/>
    <s v="Noida"/>
    <s v="Amrapali Sapphire, Sector 45, Noida"/>
    <x v="21"/>
    <s v="Indian Rupees(Rs.)"/>
    <x v="0"/>
    <x v="0"/>
    <x v="0"/>
    <n v="11"/>
    <x v="7"/>
    <x v="15"/>
    <x v="8"/>
    <n v="2"/>
    <n v="1"/>
    <d v="2015-02-01T00:00:00"/>
    <s v="Rs.350"/>
    <n v="1"/>
    <n v="350"/>
  </r>
  <r>
    <n v="18163927"/>
    <x v="5516"/>
    <n v="1"/>
    <x v="0"/>
    <s v="Noida"/>
    <s v="Main Market, Sector 50, Noida"/>
    <x v="8"/>
    <s v="Indian Rupees(Rs.)"/>
    <x v="0"/>
    <x v="0"/>
    <x v="1"/>
    <n v="2"/>
    <x v="12"/>
    <x v="0"/>
    <x v="6"/>
    <n v="2"/>
    <n v="25"/>
    <d v="2010-02-25T00:00:00"/>
    <s v="Rs.600"/>
    <n v="1"/>
    <n v="600"/>
  </r>
  <r>
    <n v="18388008"/>
    <x v="5517"/>
    <n v="1"/>
    <x v="0"/>
    <s v="Noida"/>
    <s v="Sector 51, Noida"/>
    <x v="20"/>
    <s v="Indian Rupees(Rs.)"/>
    <x v="0"/>
    <x v="0"/>
    <x v="0"/>
    <n v="11"/>
    <x v="4"/>
    <x v="27"/>
    <x v="7"/>
    <n v="2"/>
    <n v="27"/>
    <d v="2017-02-27T00:00:00"/>
    <s v="Rs.150"/>
    <n v="1"/>
    <n v="150"/>
  </r>
  <r>
    <n v="309873"/>
    <x v="5518"/>
    <n v="1"/>
    <x v="0"/>
    <s v="Noida"/>
    <s v="K-1-4, Kanchanjunga Market, Sector 53, Noida"/>
    <x v="1153"/>
    <s v="Indian Rupees(Rs.)"/>
    <x v="0"/>
    <x v="0"/>
    <x v="1"/>
    <n v="25"/>
    <x v="12"/>
    <x v="20"/>
    <x v="8"/>
    <n v="2"/>
    <n v="24"/>
    <d v="2015-02-24T00:00:00"/>
    <s v="Rs.600"/>
    <n v="1"/>
    <n v="600"/>
  </r>
  <r>
    <n v="18428215"/>
    <x v="5519"/>
    <n v="1"/>
    <x v="0"/>
    <s v="Noida"/>
    <s v="Shop 31, Kunchanjunga Market, Sector 53, Noida"/>
    <x v="0"/>
    <s v="Indian Rupees(Rs.)"/>
    <x v="0"/>
    <x v="0"/>
    <x v="0"/>
    <n v="3"/>
    <x v="6"/>
    <x v="0"/>
    <x v="4"/>
    <n v="2"/>
    <n v="4"/>
    <d v="2014-02-04T00:00:00"/>
    <s v="Rs.250"/>
    <n v="1"/>
    <n v="250"/>
  </r>
  <r>
    <n v="8077"/>
    <x v="5520"/>
    <n v="1"/>
    <x v="0"/>
    <s v="Noida"/>
    <s v="Noida Authority, Opposite Vijaya Bank, Sector 6, Noida"/>
    <x v="64"/>
    <s v="Indian Rupees(Rs.)"/>
    <x v="0"/>
    <x v="0"/>
    <x v="0"/>
    <n v="7"/>
    <x v="4"/>
    <x v="13"/>
    <x v="7"/>
    <n v="2"/>
    <n v="4"/>
    <d v="2017-02-04T00:00:00"/>
    <s v="Rs.150"/>
    <n v="1"/>
    <n v="150"/>
  </r>
  <r>
    <n v="310755"/>
    <x v="5521"/>
    <n v="1"/>
    <x v="0"/>
    <s v="Noida"/>
    <s v="Near Kanchenjunga Market, Sector 61, Noida"/>
    <x v="19"/>
    <s v="Indian Rupees(Rs.)"/>
    <x v="0"/>
    <x v="0"/>
    <x v="0"/>
    <n v="3"/>
    <x v="0"/>
    <x v="0"/>
    <x v="6"/>
    <n v="2"/>
    <n v="1"/>
    <d v="2010-02-01T00:00:00"/>
    <s v="Rs.300"/>
    <n v="1"/>
    <n v="300"/>
  </r>
  <r>
    <n v="1844"/>
    <x v="215"/>
    <n v="1"/>
    <x v="0"/>
    <s v="Noida"/>
    <s v="A-44/45, DLF 3C Galaxy, Sector 62, Noida"/>
    <x v="30"/>
    <s v="Indian Rupees(Rs.)"/>
    <x v="0"/>
    <x v="0"/>
    <x v="1"/>
    <n v="118"/>
    <x v="10"/>
    <x v="17"/>
    <x v="2"/>
    <n v="2"/>
    <n v="7"/>
    <d v="2018-02-07T00:00:00"/>
    <s v="Rs.700"/>
    <n v="1"/>
    <n v="700"/>
  </r>
  <r>
    <n v="18423131"/>
    <x v="5522"/>
    <n v="1"/>
    <x v="0"/>
    <s v="Noida"/>
    <s v="Shop 51, Amrapali Princely Estate, Sector 76, Near Sector 72, Noida"/>
    <x v="8"/>
    <s v="Indian Rupees(Rs.)"/>
    <x v="0"/>
    <x v="1"/>
    <x v="1"/>
    <n v="42"/>
    <x v="8"/>
    <x v="9"/>
    <x v="4"/>
    <n v="2"/>
    <n v="6"/>
    <d v="2014-02-06T00:00:00"/>
    <s v="Rs.650"/>
    <n v="1"/>
    <n v="650"/>
  </r>
  <r>
    <n v="18313605"/>
    <x v="5523"/>
    <n v="1"/>
    <x v="0"/>
    <s v="Noida"/>
    <s v="Shop 18, Sector 76, Near Sector 72, Noida"/>
    <x v="22"/>
    <s v="Indian Rupees(Rs.)"/>
    <x v="0"/>
    <x v="0"/>
    <x v="0"/>
    <n v="2"/>
    <x v="0"/>
    <x v="0"/>
    <x v="0"/>
    <n v="2"/>
    <n v="13"/>
    <d v="2013-02-13T00:00:00"/>
    <s v="Rs.300"/>
    <n v="1"/>
    <n v="300"/>
  </r>
  <r>
    <n v="18435288"/>
    <x v="407"/>
    <n v="1"/>
    <x v="0"/>
    <s v="Noida"/>
    <s v="Shop 20, Skytech Matrott, Sector 76, Near Sector 72, Noida"/>
    <x v="85"/>
    <s v="Indian Rupees(Rs.)"/>
    <x v="0"/>
    <x v="0"/>
    <x v="0"/>
    <n v="2"/>
    <x v="7"/>
    <x v="0"/>
    <x v="4"/>
    <n v="2"/>
    <n v="1"/>
    <d v="2014-02-01T00:00:00"/>
    <s v="Rs.350"/>
    <n v="1"/>
    <n v="350"/>
  </r>
  <r>
    <n v="18435321"/>
    <x v="379"/>
    <n v="1"/>
    <x v="0"/>
    <s v="Noida"/>
    <s v="17, Skytech Matrott, Sector 76, Near Sector 72, Noida"/>
    <x v="59"/>
    <s v="Indian Rupees(Rs.)"/>
    <x v="0"/>
    <x v="0"/>
    <x v="0"/>
    <n v="3"/>
    <x v="0"/>
    <x v="0"/>
    <x v="1"/>
    <n v="2"/>
    <n v="4"/>
    <d v="2016-02-04T00:00:00"/>
    <s v="Rs.300"/>
    <n v="1"/>
    <n v="300"/>
  </r>
  <r>
    <n v="18431190"/>
    <x v="5524"/>
    <n v="1"/>
    <x v="0"/>
    <s v="Noida"/>
    <s v="Aditya Celebrity Homes Market, Sector 76, Near Sector 72, Noida"/>
    <x v="0"/>
    <s v="Indian Rupees(Rs.)"/>
    <x v="0"/>
    <x v="0"/>
    <x v="0"/>
    <n v="3"/>
    <x v="0"/>
    <x v="0"/>
    <x v="8"/>
    <n v="2"/>
    <n v="22"/>
    <d v="2015-02-22T00:00:00"/>
    <s v="Rs.300"/>
    <n v="1"/>
    <n v="300"/>
  </r>
  <r>
    <n v="1726"/>
    <x v="5525"/>
    <n v="1"/>
    <x v="0"/>
    <s v="Noida"/>
    <s v="108, Food Court, Supertech Shopprix Mall, Sector 61, Noida"/>
    <x v="24"/>
    <s v="Indian Rupees(Rs.)"/>
    <x v="0"/>
    <x v="1"/>
    <x v="1"/>
    <n v="76"/>
    <x v="10"/>
    <x v="17"/>
    <x v="4"/>
    <n v="2"/>
    <n v="15"/>
    <d v="2014-02-15T00:00:00"/>
    <s v="Rs.700"/>
    <n v="1"/>
    <n v="700"/>
  </r>
  <r>
    <n v="428"/>
    <x v="1711"/>
    <n v="1"/>
    <x v="0"/>
    <s v="Noida"/>
    <s v="C-134/B, Supertech Shopprix Mall, Sector 61, Noida"/>
    <x v="72"/>
    <s v="Indian Rupees(Rs.)"/>
    <x v="0"/>
    <x v="1"/>
    <x v="1"/>
    <n v="155"/>
    <x v="12"/>
    <x v="24"/>
    <x v="0"/>
    <n v="2"/>
    <n v="15"/>
    <d v="2013-02-15T00:00:00"/>
    <s v="Rs.600"/>
    <n v="1"/>
    <n v="600"/>
  </r>
  <r>
    <n v="8888"/>
    <x v="5526"/>
    <n v="1"/>
    <x v="0"/>
    <s v="Noida"/>
    <s v="323, 3rd Floor, The Great India Place Mall, Sector 38-A, Near Sector 38, Noida"/>
    <x v="27"/>
    <s v="Indian Rupees(Rs.)"/>
    <x v="1"/>
    <x v="0"/>
    <x v="2"/>
    <n v="372"/>
    <x v="16"/>
    <x v="13"/>
    <x v="4"/>
    <n v="2"/>
    <n v="12"/>
    <d v="2014-02-12T00:00:00"/>
    <s v="Rs.1200"/>
    <n v="1"/>
    <n v="1200"/>
  </r>
  <r>
    <n v="4530"/>
    <x v="1742"/>
    <n v="1"/>
    <x v="0"/>
    <s v="Noida"/>
    <s v="3rd Floor, The Great India Place Mall, Sector 38 A, Near Sector 38, Sector 38, Noida"/>
    <x v="7"/>
    <s v="Indian Rupees(Rs.)"/>
    <x v="0"/>
    <x v="0"/>
    <x v="1"/>
    <n v="55"/>
    <x v="10"/>
    <x v="17"/>
    <x v="8"/>
    <n v="2"/>
    <n v="8"/>
    <d v="2015-02-08T00:00:00"/>
    <s v="Rs.700"/>
    <n v="1"/>
    <n v="700"/>
  </r>
  <r>
    <n v="819"/>
    <x v="5527"/>
    <n v="1"/>
    <x v="0"/>
    <s v="New Delhi"/>
    <s v="SF-9, Bhikaji Cama Place, New Delhi"/>
    <x v="274"/>
    <s v="Indian Rupees(Rs.)"/>
    <x v="1"/>
    <x v="0"/>
    <x v="3"/>
    <n v="59"/>
    <x v="76"/>
    <x v="11"/>
    <x v="5"/>
    <n v="11"/>
    <n v="12"/>
    <d v="2012-11-12T00:00:00"/>
    <s v="Rs.2000"/>
    <n v="1"/>
    <n v="2000"/>
  </r>
  <r>
    <n v="309641"/>
    <x v="5528"/>
    <n v="1"/>
    <x v="0"/>
    <s v="Noida"/>
    <s v="201 to 207, 2nd Floor, Ansal Plaza Mall, Greater Noida, Noida"/>
    <x v="3"/>
    <s v="Indian Rupees(Rs.)"/>
    <x v="1"/>
    <x v="0"/>
    <x v="1"/>
    <n v="6"/>
    <x v="13"/>
    <x v="20"/>
    <x v="4"/>
    <n v="1"/>
    <n v="6"/>
    <d v="2014-01-06T00:00:00"/>
    <s v="Rs.800"/>
    <n v="1"/>
    <n v="800"/>
  </r>
  <r>
    <n v="18268722"/>
    <x v="1477"/>
    <n v="1"/>
    <x v="0"/>
    <s v="Noida"/>
    <s v="3rd Floor, DLF Mall of India, Sector 18, Noida"/>
    <x v="34"/>
    <s v="Indian Rupees(Rs.)"/>
    <x v="0"/>
    <x v="0"/>
    <x v="2"/>
    <n v="173"/>
    <x v="15"/>
    <x v="3"/>
    <x v="3"/>
    <n v="1"/>
    <n v="24"/>
    <d v="2011-01-24T00:00:00"/>
    <s v="Rs.1000"/>
    <n v="1"/>
    <n v="1000"/>
  </r>
  <r>
    <n v="300605"/>
    <x v="207"/>
    <n v="1"/>
    <x v="0"/>
    <s v="Noida"/>
    <s v="SH-52, Plot A-2, Lower Ground Floor, Gardens Galleria, Sector 38, Noida"/>
    <x v="26"/>
    <s v="Indian Rupees(Rs.)"/>
    <x v="0"/>
    <x v="1"/>
    <x v="1"/>
    <n v="481"/>
    <x v="12"/>
    <x v="21"/>
    <x v="7"/>
    <n v="1"/>
    <n v="8"/>
    <d v="2017-01-08T00:00:00"/>
    <s v="Rs.600"/>
    <n v="1"/>
    <n v="600"/>
  </r>
  <r>
    <n v="310790"/>
    <x v="5529"/>
    <n v="1"/>
    <x v="0"/>
    <s v="Noida"/>
    <s v="2nd Floor Terrace, C Block, NRI City, Omaxe Mall, Pari Chowk, Greater Noida, Noida"/>
    <x v="1154"/>
    <s v="Indian Rupees(Rs.)"/>
    <x v="0"/>
    <x v="0"/>
    <x v="1"/>
    <n v="16"/>
    <x v="12"/>
    <x v="27"/>
    <x v="6"/>
    <n v="1"/>
    <n v="28"/>
    <d v="2010-01-28T00:00:00"/>
    <s v="Rs.600"/>
    <n v="1"/>
    <n v="600"/>
  </r>
  <r>
    <n v="8152"/>
    <x v="5530"/>
    <n v="1"/>
    <x v="0"/>
    <s v="Noida"/>
    <s v="MSX Tower 1, Alpha 1, Greater Noida, Noida"/>
    <x v="12"/>
    <s v="Indian Rupees(Rs.)"/>
    <x v="0"/>
    <x v="0"/>
    <x v="0"/>
    <n v="9"/>
    <x v="3"/>
    <x v="27"/>
    <x v="3"/>
    <n v="1"/>
    <n v="8"/>
    <d v="2011-01-08T00:00:00"/>
    <s v="Rs.100"/>
    <n v="1"/>
    <n v="100"/>
  </r>
  <r>
    <n v="18361734"/>
    <x v="2440"/>
    <n v="1"/>
    <x v="0"/>
    <s v="Noida"/>
    <s v="Shop GF-26, Omaxe NRI City Center, Greater Noida, Noida"/>
    <x v="44"/>
    <s v="Indian Rupees(Rs.)"/>
    <x v="0"/>
    <x v="1"/>
    <x v="0"/>
    <n v="3"/>
    <x v="0"/>
    <x v="0"/>
    <x v="1"/>
    <n v="1"/>
    <n v="17"/>
    <d v="2016-01-17T00:00:00"/>
    <s v="Rs.300"/>
    <n v="1"/>
    <n v="300"/>
  </r>
  <r>
    <n v="18427237"/>
    <x v="5531"/>
    <n v="1"/>
    <x v="0"/>
    <s v="Noida"/>
    <s v="G-4, Tradex Tower- 2, Alpha Commercial Market, Greater Noida, Noida"/>
    <x v="12"/>
    <s v="Indian Rupees(Rs.)"/>
    <x v="0"/>
    <x v="1"/>
    <x v="0"/>
    <n v="3"/>
    <x v="0"/>
    <x v="0"/>
    <x v="6"/>
    <n v="1"/>
    <n v="26"/>
    <d v="2010-01-26T00:00:00"/>
    <s v="Rs.300"/>
    <n v="1"/>
    <n v="300"/>
  </r>
  <r>
    <n v="312287"/>
    <x v="2675"/>
    <n v="1"/>
    <x v="0"/>
    <s v="Noida"/>
    <s v="G-17, Max Tower 1, Commercial Belt, Alpha 1, Greater Noida, Noida"/>
    <x v="0"/>
    <s v="Indian Rupees(Rs.)"/>
    <x v="0"/>
    <x v="0"/>
    <x v="0"/>
    <n v="3"/>
    <x v="0"/>
    <x v="0"/>
    <x v="4"/>
    <n v="1"/>
    <n v="16"/>
    <d v="2014-01-16T00:00:00"/>
    <s v="Rs.300"/>
    <n v="1"/>
    <n v="300"/>
  </r>
  <r>
    <n v="18382371"/>
    <x v="5532"/>
    <n v="1"/>
    <x v="0"/>
    <s v="Noida"/>
    <s v="LGF 11, Jaipuria Plaza, Sector 26, Noida"/>
    <x v="7"/>
    <s v="Indian Rupees(Rs.)"/>
    <x v="0"/>
    <x v="0"/>
    <x v="0"/>
    <n v="2"/>
    <x v="0"/>
    <x v="0"/>
    <x v="7"/>
    <n v="1"/>
    <n v="13"/>
    <d v="2017-01-13T00:00:00"/>
    <s v="Rs.300"/>
    <n v="1"/>
    <n v="300"/>
  </r>
  <r>
    <n v="18425747"/>
    <x v="5533"/>
    <n v="1"/>
    <x v="0"/>
    <s v="Noida"/>
    <s v="Logix City Centre, Sector 32, Near Sector 34, Noida"/>
    <x v="1155"/>
    <s v="Indian Rupees(Rs.)"/>
    <x v="0"/>
    <x v="1"/>
    <x v="1"/>
    <n v="18"/>
    <x v="12"/>
    <x v="10"/>
    <x v="7"/>
    <n v="1"/>
    <n v="2"/>
    <d v="2017-01-02T00:00:00"/>
    <s v="Rs.600"/>
    <n v="1"/>
    <n v="600"/>
  </r>
  <r>
    <n v="5742"/>
    <x v="5534"/>
    <n v="1"/>
    <x v="0"/>
    <s v="Noida"/>
    <s v="1 &amp; 4, L Block Market, Behind Metro Hospital, Sector 11, Noida"/>
    <x v="49"/>
    <s v="Indian Rupees(Rs.)"/>
    <x v="0"/>
    <x v="1"/>
    <x v="1"/>
    <n v="90"/>
    <x v="12"/>
    <x v="6"/>
    <x v="6"/>
    <n v="1"/>
    <n v="26"/>
    <d v="2010-01-26T00:00:00"/>
    <s v="Rs.600"/>
    <n v="1"/>
    <n v="600"/>
  </r>
  <r>
    <n v="18219528"/>
    <x v="5535"/>
    <n v="1"/>
    <x v="0"/>
    <s v="Noida"/>
    <s v="Sector 110, Noida"/>
    <x v="19"/>
    <s v="Indian Rupees(Rs.)"/>
    <x v="0"/>
    <x v="0"/>
    <x v="1"/>
    <n v="3"/>
    <x v="10"/>
    <x v="0"/>
    <x v="3"/>
    <n v="1"/>
    <n v="12"/>
    <d v="2011-01-12T00:00:00"/>
    <s v="Rs.700"/>
    <n v="1"/>
    <n v="700"/>
  </r>
  <r>
    <n v="4480"/>
    <x v="215"/>
    <n v="1"/>
    <x v="0"/>
    <s v="Noida"/>
    <s v="10, Block A-3, Sector 110, Noida"/>
    <x v="30"/>
    <s v="Indian Rupees(Rs.)"/>
    <x v="0"/>
    <x v="0"/>
    <x v="1"/>
    <n v="84"/>
    <x v="10"/>
    <x v="30"/>
    <x v="0"/>
    <n v="1"/>
    <n v="28"/>
    <d v="2013-01-28T00:00:00"/>
    <s v="Rs.700"/>
    <n v="1"/>
    <n v="700"/>
  </r>
  <r>
    <n v="3764"/>
    <x v="5536"/>
    <n v="1"/>
    <x v="0"/>
    <s v="Noida"/>
    <s v="Shop 1, Near Rama Banquet Hall"/>
    <x v="8"/>
    <s v="Indian Rupees(Rs.)"/>
    <x v="1"/>
    <x v="1"/>
    <x v="1"/>
    <n v="76"/>
    <x v="13"/>
    <x v="26"/>
    <x v="5"/>
    <n v="1"/>
    <n v="24"/>
    <d v="2012-01-24T00:00:00"/>
    <s v="Rs.800"/>
    <n v="1"/>
    <n v="800"/>
  </r>
  <r>
    <n v="302518"/>
    <x v="5537"/>
    <n v="1"/>
    <x v="0"/>
    <s v="Noida"/>
    <s v="Behind Metro Hospital, X Block Market, Sector 12, Noida"/>
    <x v="12"/>
    <s v="Indian Rupees(Rs.)"/>
    <x v="0"/>
    <x v="0"/>
    <x v="0"/>
    <n v="31"/>
    <x v="7"/>
    <x v="27"/>
    <x v="3"/>
    <n v="1"/>
    <n v="25"/>
    <d v="2011-01-25T00:00:00"/>
    <s v="Rs.350"/>
    <n v="1"/>
    <n v="350"/>
  </r>
  <r>
    <n v="307888"/>
    <x v="5538"/>
    <n v="1"/>
    <x v="0"/>
    <s v="Noida"/>
    <s v="Shop 6, N Block, Sector 12, Noida"/>
    <x v="3"/>
    <s v="Indian Rupees(Rs.)"/>
    <x v="0"/>
    <x v="1"/>
    <x v="0"/>
    <n v="30"/>
    <x v="7"/>
    <x v="13"/>
    <x v="8"/>
    <n v="1"/>
    <n v="19"/>
    <d v="2015-01-19T00:00:00"/>
    <s v="Rs.350"/>
    <n v="1"/>
    <n v="350"/>
  </r>
  <r>
    <n v="18340903"/>
    <x v="5539"/>
    <n v="1"/>
    <x v="0"/>
    <s v="Noida"/>
    <s v="Shop 2, Paras Tierea, Sector 137, Near Sector 132, Noida"/>
    <x v="1156"/>
    <s v="Indian Rupees(Rs.)"/>
    <x v="0"/>
    <x v="0"/>
    <x v="0"/>
    <n v="4"/>
    <x v="0"/>
    <x v="10"/>
    <x v="0"/>
    <n v="1"/>
    <n v="13"/>
    <d v="2013-01-13T00:00:00"/>
    <s v="Rs.300"/>
    <n v="1"/>
    <n v="300"/>
  </r>
  <r>
    <n v="18371413"/>
    <x v="5540"/>
    <n v="1"/>
    <x v="0"/>
    <s v="Noida"/>
    <s v="Shop 11, UG, Supertech Ecociti, Sector 137, Near, Sector 132, Noida"/>
    <x v="22"/>
    <s v="Indian Rupees(Rs.)"/>
    <x v="0"/>
    <x v="0"/>
    <x v="1"/>
    <n v="2"/>
    <x v="10"/>
    <x v="0"/>
    <x v="0"/>
    <n v="1"/>
    <n v="21"/>
    <d v="2013-01-21T00:00:00"/>
    <s v="Rs.700"/>
    <n v="1"/>
    <n v="700"/>
  </r>
  <r>
    <n v="4518"/>
    <x v="5508"/>
    <n v="1"/>
    <x v="0"/>
    <s v="Noida"/>
    <s v="Sher Singh Market, Naya Bans, Sector 15, Noida"/>
    <x v="0"/>
    <s v="Indian Rupees(Rs.)"/>
    <x v="0"/>
    <x v="0"/>
    <x v="0"/>
    <n v="27"/>
    <x v="7"/>
    <x v="13"/>
    <x v="7"/>
    <n v="1"/>
    <n v="24"/>
    <d v="2017-01-24T00:00:00"/>
    <s v="Rs.350"/>
    <n v="1"/>
    <n v="350"/>
  </r>
  <r>
    <n v="18156287"/>
    <x v="5541"/>
    <n v="1"/>
    <x v="0"/>
    <s v="Noida"/>
    <s v="Road 1-B, Lt. Vijayant Thapar Marg, Near Sector 16 Metro Station, Sector 16, Noida"/>
    <x v="0"/>
    <s v="Indian Rupees(Rs.)"/>
    <x v="0"/>
    <x v="1"/>
    <x v="0"/>
    <n v="45"/>
    <x v="1"/>
    <x v="9"/>
    <x v="0"/>
    <n v="1"/>
    <n v="24"/>
    <d v="2013-01-24T00:00:00"/>
    <s v="Rs.200"/>
    <n v="1"/>
    <n v="200"/>
  </r>
  <r>
    <n v="7986"/>
    <x v="5542"/>
    <n v="1"/>
    <x v="0"/>
    <s v="Noida"/>
    <s v="Lakhi Ram Market, Near Sabji Mandi, Sector 27, Noida"/>
    <x v="38"/>
    <s v="Indian Rupees(Rs.)"/>
    <x v="0"/>
    <x v="0"/>
    <x v="0"/>
    <n v="15"/>
    <x v="1"/>
    <x v="6"/>
    <x v="1"/>
    <n v="1"/>
    <n v="27"/>
    <d v="2016-01-27T00:00:00"/>
    <s v="Rs.200"/>
    <n v="1"/>
    <n v="200"/>
  </r>
  <r>
    <n v="457"/>
    <x v="5536"/>
    <n v="1"/>
    <x v="0"/>
    <s v="Noida"/>
    <s v="AVCC Club, Sector 37, Noida"/>
    <x v="8"/>
    <s v="Indian Rupees(Rs.)"/>
    <x v="1"/>
    <x v="1"/>
    <x v="1"/>
    <n v="239"/>
    <x v="13"/>
    <x v="27"/>
    <x v="0"/>
    <n v="1"/>
    <n v="21"/>
    <d v="2013-01-21T00:00:00"/>
    <s v="Rs.800"/>
    <n v="1"/>
    <n v="800"/>
  </r>
  <r>
    <n v="18279437"/>
    <x v="2023"/>
    <n v="1"/>
    <x v="0"/>
    <s v="Noida"/>
    <s v="Shop 5, Godavari Complex, Sector 37, Noida"/>
    <x v="60"/>
    <s v="Indian Rupees(Rs.)"/>
    <x v="0"/>
    <x v="1"/>
    <x v="0"/>
    <n v="72"/>
    <x v="11"/>
    <x v="21"/>
    <x v="8"/>
    <n v="1"/>
    <n v="26"/>
    <d v="2015-01-26T00:00:00"/>
    <s v="Rs.450"/>
    <n v="1"/>
    <n v="450"/>
  </r>
  <r>
    <n v="18368024"/>
    <x v="5543"/>
    <n v="1"/>
    <x v="0"/>
    <s v="Noida"/>
    <s v="Shop 27, Godavri Market, Sector 37, Noida"/>
    <x v="94"/>
    <s v="Indian Rupees(Rs.)"/>
    <x v="0"/>
    <x v="0"/>
    <x v="0"/>
    <n v="66"/>
    <x v="6"/>
    <x v="3"/>
    <x v="7"/>
    <n v="1"/>
    <n v="24"/>
    <d v="2017-01-24T00:00:00"/>
    <s v="Rs.250"/>
    <n v="1"/>
    <n v="250"/>
  </r>
  <r>
    <n v="18322612"/>
    <x v="5544"/>
    <n v="1"/>
    <x v="0"/>
    <s v="Noida"/>
    <s v="Sector 41, Noida"/>
    <x v="2"/>
    <s v="Indian Rupees(Rs.)"/>
    <x v="0"/>
    <x v="1"/>
    <x v="1"/>
    <n v="34"/>
    <x v="14"/>
    <x v="11"/>
    <x v="1"/>
    <n v="1"/>
    <n v="3"/>
    <d v="2016-01-03T00:00:00"/>
    <s v="Rs.550"/>
    <n v="1"/>
    <n v="550"/>
  </r>
  <r>
    <n v="310539"/>
    <x v="5545"/>
    <n v="1"/>
    <x v="0"/>
    <s v="Noida"/>
    <s v="Shop 2, Bhanu Market, Opposite Valley Bazar, Sector 44, Noida"/>
    <x v="12"/>
    <s v="Indian Rupees(Rs.)"/>
    <x v="0"/>
    <x v="1"/>
    <x v="0"/>
    <n v="19"/>
    <x v="1"/>
    <x v="28"/>
    <x v="3"/>
    <n v="1"/>
    <n v="26"/>
    <d v="2011-01-26T00:00:00"/>
    <s v="Rs.200"/>
    <n v="1"/>
    <n v="200"/>
  </r>
  <r>
    <n v="18244257"/>
    <x v="5546"/>
    <n v="1"/>
    <x v="0"/>
    <s v="Noida"/>
    <s v="Shop 13, UG, Amrapali Sapphire Shopping Complex, Sector 45, Noida"/>
    <x v="3"/>
    <s v="Indian Rupees(Rs.)"/>
    <x v="0"/>
    <x v="1"/>
    <x v="1"/>
    <n v="80"/>
    <x v="14"/>
    <x v="13"/>
    <x v="2"/>
    <n v="1"/>
    <n v="23"/>
    <d v="2018-01-23T00:00:00"/>
    <s v="Rs.550"/>
    <n v="1"/>
    <n v="550"/>
  </r>
  <r>
    <n v="309155"/>
    <x v="215"/>
    <n v="1"/>
    <x v="0"/>
    <s v="Noida"/>
    <s v="Shop 29 &amp; 30, Ground Floor, Shopping Planet, Plot 232A/1, Block C, Sector 48, Noida"/>
    <x v="30"/>
    <s v="Indian Rupees(Rs.)"/>
    <x v="0"/>
    <x v="0"/>
    <x v="1"/>
    <n v="38"/>
    <x v="10"/>
    <x v="24"/>
    <x v="1"/>
    <n v="1"/>
    <n v="3"/>
    <d v="2016-01-03T00:00:00"/>
    <s v="Rs.700"/>
    <n v="1"/>
    <n v="700"/>
  </r>
  <r>
    <n v="18289230"/>
    <x v="5323"/>
    <n v="1"/>
    <x v="0"/>
    <s v="Noida"/>
    <s v="2, Shopping Planet, Sector 48, Noida"/>
    <x v="62"/>
    <s v="Indian Rupees(Rs.)"/>
    <x v="0"/>
    <x v="1"/>
    <x v="0"/>
    <n v="7"/>
    <x v="11"/>
    <x v="26"/>
    <x v="8"/>
    <n v="1"/>
    <n v="28"/>
    <d v="2015-01-28T00:00:00"/>
    <s v="Rs.450"/>
    <n v="1"/>
    <n v="450"/>
  </r>
  <r>
    <n v="18332086"/>
    <x v="5547"/>
    <n v="1"/>
    <x v="0"/>
    <s v="Noida"/>
    <s v="Main DSC Road, Near OBC Bank, Sector 49, Noida"/>
    <x v="2"/>
    <s v="Indian Rupees(Rs.)"/>
    <x v="0"/>
    <x v="1"/>
    <x v="0"/>
    <n v="76"/>
    <x v="11"/>
    <x v="9"/>
    <x v="0"/>
    <n v="1"/>
    <n v="2"/>
    <d v="2013-01-02T00:00:00"/>
    <s v="Rs.450"/>
    <n v="1"/>
    <n v="450"/>
  </r>
  <r>
    <n v="18398605"/>
    <x v="1729"/>
    <n v="1"/>
    <x v="0"/>
    <s v="Noida"/>
    <s v="Sector 50, Noida"/>
    <x v="103"/>
    <s v="Indian Rupees(Rs.)"/>
    <x v="0"/>
    <x v="1"/>
    <x v="1"/>
    <n v="126"/>
    <x v="10"/>
    <x v="14"/>
    <x v="6"/>
    <n v="1"/>
    <n v="8"/>
    <d v="2010-01-08T00:00:00"/>
    <s v="Rs.700"/>
    <n v="1"/>
    <n v="700"/>
  </r>
  <r>
    <n v="18332475"/>
    <x v="5548"/>
    <n v="1"/>
    <x v="0"/>
    <s v="Noida"/>
    <s v="1st Floor, C-3, Sector 51, Noida"/>
    <x v="25"/>
    <s v="Indian Rupees(Rs.)"/>
    <x v="1"/>
    <x v="0"/>
    <x v="1"/>
    <n v="3"/>
    <x v="13"/>
    <x v="0"/>
    <x v="4"/>
    <n v="1"/>
    <n v="21"/>
    <d v="2014-01-21T00:00:00"/>
    <s v="Rs.800"/>
    <n v="1"/>
    <n v="800"/>
  </r>
  <r>
    <n v="5698"/>
    <x v="326"/>
    <n v="1"/>
    <x v="0"/>
    <s v="Noida"/>
    <s v="SG-14-15, C-25, Stellar IT Park, Sector 62, Noida"/>
    <x v="7"/>
    <s v="Indian Rupees(Rs.)"/>
    <x v="0"/>
    <x v="0"/>
    <x v="0"/>
    <n v="26"/>
    <x v="11"/>
    <x v="10"/>
    <x v="6"/>
    <n v="1"/>
    <n v="10"/>
    <d v="2010-01-10T00:00:00"/>
    <s v="Rs.450"/>
    <n v="1"/>
    <n v="450"/>
  </r>
  <r>
    <n v="18285723"/>
    <x v="5256"/>
    <n v="1"/>
    <x v="0"/>
    <s v="Noida"/>
    <s v="Tower A, Logix Cyber Park, Sector 62, Noida"/>
    <x v="7"/>
    <s v="Indian Rupees(Rs.)"/>
    <x v="0"/>
    <x v="0"/>
    <x v="0"/>
    <n v="10"/>
    <x v="6"/>
    <x v="13"/>
    <x v="8"/>
    <n v="1"/>
    <n v="26"/>
    <d v="2015-01-26T00:00:00"/>
    <s v="Rs.250"/>
    <n v="1"/>
    <n v="250"/>
  </r>
  <r>
    <n v="18273567"/>
    <x v="611"/>
    <n v="1"/>
    <x v="0"/>
    <s v="Noida"/>
    <s v="RN-3-B, Opposite Corporation Bank, Near Fortis Hospital, Sector 62, Noida"/>
    <x v="103"/>
    <s v="Indian Rupees(Rs.)"/>
    <x v="0"/>
    <x v="0"/>
    <x v="0"/>
    <n v="9"/>
    <x v="0"/>
    <x v="6"/>
    <x v="1"/>
    <n v="1"/>
    <n v="7"/>
    <d v="2016-01-07T00:00:00"/>
    <s v="Rs.300"/>
    <n v="1"/>
    <n v="300"/>
  </r>
  <r>
    <n v="308718"/>
    <x v="5549"/>
    <n v="1"/>
    <x v="0"/>
    <s v="Noida"/>
    <s v="RN 10, Rasulpur Nawada, Near SRS Value Bazaar, Sector 62, Noida"/>
    <x v="572"/>
    <s v="Indian Rupees(Rs.)"/>
    <x v="0"/>
    <x v="1"/>
    <x v="0"/>
    <n v="38"/>
    <x v="7"/>
    <x v="28"/>
    <x v="5"/>
    <n v="1"/>
    <n v="13"/>
    <d v="2012-01-13T00:00:00"/>
    <s v="Rs.350"/>
    <n v="1"/>
    <n v="350"/>
  </r>
  <r>
    <n v="18423098"/>
    <x v="5550"/>
    <n v="1"/>
    <x v="0"/>
    <s v="Noida"/>
    <s v="A Block, The Corenthum Office Complex, Sector 62, Noida"/>
    <x v="62"/>
    <s v="Indian Rupees(Rs.)"/>
    <x v="0"/>
    <x v="1"/>
    <x v="0"/>
    <n v="16"/>
    <x v="1"/>
    <x v="4"/>
    <x v="8"/>
    <n v="1"/>
    <n v="20"/>
    <d v="2015-01-20T00:00:00"/>
    <s v="Rs.200"/>
    <n v="1"/>
    <n v="200"/>
  </r>
  <r>
    <n v="18281973"/>
    <x v="5551"/>
    <n v="1"/>
    <x v="0"/>
    <s v="Noida"/>
    <s v="RN-1, B Block, Sector 62, Noida"/>
    <x v="331"/>
    <s v="Indian Rupees(Rs.)"/>
    <x v="0"/>
    <x v="1"/>
    <x v="1"/>
    <n v="17"/>
    <x v="8"/>
    <x v="6"/>
    <x v="8"/>
    <n v="1"/>
    <n v="17"/>
    <d v="2015-01-17T00:00:00"/>
    <s v="Rs.650"/>
    <n v="1"/>
    <n v="650"/>
  </r>
  <r>
    <n v="18128867"/>
    <x v="5552"/>
    <n v="1"/>
    <x v="0"/>
    <s v="Noida"/>
    <s v="Shop 1, Ground Floor, Tower B, Okaya Business Centre, Sector 62, Noida"/>
    <x v="7"/>
    <s v="Indian Rupees(Rs.)"/>
    <x v="0"/>
    <x v="0"/>
    <x v="0"/>
    <n v="9"/>
    <x v="0"/>
    <x v="20"/>
    <x v="1"/>
    <n v="1"/>
    <n v="2"/>
    <d v="2016-01-02T00:00:00"/>
    <s v="Rs.300"/>
    <n v="1"/>
    <n v="300"/>
  </r>
  <r>
    <n v="18160567"/>
    <x v="5553"/>
    <n v="1"/>
    <x v="0"/>
    <s v="Noida"/>
    <s v="RN-23, B Block Market, Sector 62, Noida"/>
    <x v="101"/>
    <s v="Indian Rupees(Rs.)"/>
    <x v="0"/>
    <x v="0"/>
    <x v="1"/>
    <n v="9"/>
    <x v="12"/>
    <x v="10"/>
    <x v="0"/>
    <n v="1"/>
    <n v="11"/>
    <d v="2013-01-11T00:00:00"/>
    <s v="Rs.600"/>
    <n v="1"/>
    <n v="600"/>
  </r>
  <r>
    <n v="302308"/>
    <x v="2494"/>
    <n v="1"/>
    <x v="0"/>
    <s v="Noida"/>
    <s v="Plot 11, Near SRS Value Bazar, Sector 62, Noida"/>
    <x v="12"/>
    <s v="Indian Rupees(Rs.)"/>
    <x v="0"/>
    <x v="0"/>
    <x v="0"/>
    <n v="401"/>
    <x v="0"/>
    <x v="5"/>
    <x v="0"/>
    <n v="1"/>
    <n v="9"/>
    <d v="2013-01-09T00:00:00"/>
    <s v="Rs.300"/>
    <n v="1"/>
    <n v="300"/>
  </r>
  <r>
    <n v="18378580"/>
    <x v="5554"/>
    <n v="1"/>
    <x v="0"/>
    <s v="Noida"/>
    <s v="E-198, Ground Floor, Sector 63, Noida"/>
    <x v="122"/>
    <s v="Indian Rupees(Rs.)"/>
    <x v="0"/>
    <x v="0"/>
    <x v="0"/>
    <n v="2"/>
    <x v="7"/>
    <x v="0"/>
    <x v="6"/>
    <n v="1"/>
    <n v="9"/>
    <d v="2010-01-09T00:00:00"/>
    <s v="Rs.350"/>
    <n v="1"/>
    <n v="350"/>
  </r>
  <r>
    <n v="312241"/>
    <x v="5555"/>
    <n v="1"/>
    <x v="0"/>
    <s v="Noida"/>
    <s v="Food Court, Spice World Mall, Sector 25, Noida"/>
    <x v="12"/>
    <s v="Indian Rupees(Rs.)"/>
    <x v="0"/>
    <x v="0"/>
    <x v="0"/>
    <n v="8"/>
    <x v="7"/>
    <x v="10"/>
    <x v="5"/>
    <n v="1"/>
    <n v="5"/>
    <d v="2012-01-05T00:00:00"/>
    <s v="Rs.350"/>
    <n v="1"/>
    <n v="350"/>
  </r>
  <r>
    <n v="303152"/>
    <x v="5556"/>
    <n v="1"/>
    <x v="0"/>
    <s v="Noida"/>
    <s v="311A, 2nd Floor, Spice World Mall, Sector 25, Noida"/>
    <x v="1157"/>
    <s v="Indian Rupees(Rs.)"/>
    <x v="0"/>
    <x v="0"/>
    <x v="2"/>
    <n v="1088"/>
    <x v="66"/>
    <x v="3"/>
    <x v="2"/>
    <n v="1"/>
    <n v="20"/>
    <d v="2018-01-20T00:00:00"/>
    <s v="Rs.1300"/>
    <n v="1"/>
    <n v="1300"/>
  </r>
  <r>
    <n v="523"/>
    <x v="1048"/>
    <n v="1"/>
    <x v="0"/>
    <s v="Noida"/>
    <s v="Supertech Shopprix Mall, Sector 61, Noida"/>
    <x v="7"/>
    <s v="Indian Rupees(Rs.)"/>
    <x v="0"/>
    <x v="0"/>
    <x v="1"/>
    <n v="23"/>
    <x v="8"/>
    <x v="28"/>
    <x v="5"/>
    <n v="1"/>
    <n v="6"/>
    <d v="2012-01-06T00:00:00"/>
    <s v="Rs.650"/>
    <n v="1"/>
    <n v="650"/>
  </r>
  <r>
    <n v="386"/>
    <x v="215"/>
    <n v="1"/>
    <x v="0"/>
    <s v="Noida"/>
    <s v="Lower Ground, Supertech Shopprix Mall, Sector 61, Noida"/>
    <x v="30"/>
    <s v="Indian Rupees(Rs.)"/>
    <x v="0"/>
    <x v="0"/>
    <x v="1"/>
    <n v="98"/>
    <x v="10"/>
    <x v="26"/>
    <x v="3"/>
    <n v="1"/>
    <n v="8"/>
    <d v="2011-01-08T00:00:00"/>
    <s v="Rs.700"/>
    <n v="1"/>
    <n v="700"/>
  </r>
  <r>
    <n v="18272355"/>
    <x v="1354"/>
    <n v="1"/>
    <x v="0"/>
    <s v="Noida"/>
    <s v="C-417, 3rd Floor, DLF Mall of India, Sector 18, Noida"/>
    <x v="510"/>
    <s v="Indian Rupees(Rs.)"/>
    <x v="0"/>
    <x v="0"/>
    <x v="2"/>
    <n v="749"/>
    <x v="59"/>
    <x v="3"/>
    <x v="2"/>
    <n v="12"/>
    <n v="25"/>
    <d v="2018-12-25T00:00:00"/>
    <s v="Rs.1800"/>
    <n v="1"/>
    <n v="1800"/>
  </r>
  <r>
    <n v="18303688"/>
    <x v="4707"/>
    <n v="1"/>
    <x v="0"/>
    <s v="Noida"/>
    <s v="4th Floor, DLF Mall of India, Sector 18, Noida"/>
    <x v="1048"/>
    <s v="Indian Rupees(Rs.)"/>
    <x v="0"/>
    <x v="0"/>
    <x v="2"/>
    <n v="121"/>
    <x v="60"/>
    <x v="19"/>
    <x v="5"/>
    <n v="12"/>
    <n v="27"/>
    <d v="2012-12-27T00:00:00"/>
    <s v="Rs.1350"/>
    <n v="1"/>
    <n v="1350"/>
  </r>
  <r>
    <n v="310167"/>
    <x v="5557"/>
    <n v="1"/>
    <x v="0"/>
    <s v="New Delhi"/>
    <s v="A-37, Vishal Enclave, Rajouri Garden, New Delhi"/>
    <x v="1158"/>
    <s v="Indian Rupees(Rs.)"/>
    <x v="1"/>
    <x v="1"/>
    <x v="3"/>
    <n v="300"/>
    <x v="76"/>
    <x v="5"/>
    <x v="4"/>
    <n v="11"/>
    <n v="17"/>
    <d v="2014-11-17T00:00:00"/>
    <s v="Rs.2000"/>
    <n v="1"/>
    <n v="2000"/>
  </r>
  <r>
    <n v="311698"/>
    <x v="407"/>
    <n v="1"/>
    <x v="0"/>
    <s v="Noida"/>
    <s v="56, Block I, Ganga Shopping Complex, Sector 29, Noida"/>
    <x v="85"/>
    <s v="Indian Rupees(Rs.)"/>
    <x v="0"/>
    <x v="1"/>
    <x v="0"/>
    <n v="12"/>
    <x v="7"/>
    <x v="17"/>
    <x v="2"/>
    <n v="12"/>
    <n v="5"/>
    <d v="2018-12-05T00:00:00"/>
    <s v="Rs.350"/>
    <n v="1"/>
    <n v="350"/>
  </r>
  <r>
    <n v="3154"/>
    <x v="5558"/>
    <n v="1"/>
    <x v="0"/>
    <s v="Noida"/>
    <s v="R-292, Ganga Shopping Complex, Sector 29, Noida"/>
    <x v="8"/>
    <s v="Indian Rupees(Rs.)"/>
    <x v="1"/>
    <x v="1"/>
    <x v="2"/>
    <n v="129"/>
    <x v="58"/>
    <x v="15"/>
    <x v="4"/>
    <n v="12"/>
    <n v="20"/>
    <d v="2014-12-20T00:00:00"/>
    <s v="Rs.1500"/>
    <n v="1"/>
    <n v="1500"/>
  </r>
  <r>
    <n v="18424581"/>
    <x v="5559"/>
    <n v="1"/>
    <x v="0"/>
    <s v="Noida"/>
    <s v="Ganga Shopping Complex, Sector 29, Noida"/>
    <x v="335"/>
    <s v="Indian Rupees(Rs.)"/>
    <x v="0"/>
    <x v="1"/>
    <x v="1"/>
    <n v="3"/>
    <x v="12"/>
    <x v="0"/>
    <x v="7"/>
    <n v="12"/>
    <n v="1"/>
    <d v="2017-12-01T00:00:00"/>
    <s v="Rs.600"/>
    <n v="1"/>
    <n v="600"/>
  </r>
  <r>
    <n v="18421057"/>
    <x v="1249"/>
    <n v="1"/>
    <x v="0"/>
    <s v="Noida"/>
    <s v="Gardens Gallaria, Sector 38, Noida"/>
    <x v="454"/>
    <s v="Indian Rupees(Rs.)"/>
    <x v="1"/>
    <x v="0"/>
    <x v="2"/>
    <n v="299"/>
    <x v="59"/>
    <x v="4"/>
    <x v="4"/>
    <n v="12"/>
    <n v="2"/>
    <d v="2014-12-02T00:00:00"/>
    <s v="Rs.1800"/>
    <n v="1"/>
    <n v="1800"/>
  </r>
  <r>
    <n v="18237319"/>
    <x v="5560"/>
    <n v="1"/>
    <x v="0"/>
    <s v="New Delhi"/>
    <s v="B6-7/22, 2nd Floor, Opposite Deer Park, Safdarjung Enclave Market, Safdarjung, New Delhi"/>
    <x v="1159"/>
    <s v="Indian Rupees(Rs.)"/>
    <x v="1"/>
    <x v="1"/>
    <x v="3"/>
    <n v="96"/>
    <x v="76"/>
    <x v="1"/>
    <x v="0"/>
    <n v="11"/>
    <n v="24"/>
    <d v="2013-11-24T00:00:00"/>
    <s v="Rs.2000"/>
    <n v="1"/>
    <n v="2000"/>
  </r>
  <r>
    <n v="18377927"/>
    <x v="5561"/>
    <n v="1"/>
    <x v="0"/>
    <s v="Noida"/>
    <s v="Green Market, Phase II, Greater Noida, Noida"/>
    <x v="598"/>
    <s v="Indian Rupees(Rs.)"/>
    <x v="0"/>
    <x v="0"/>
    <x v="0"/>
    <n v="80"/>
    <x v="7"/>
    <x v="5"/>
    <x v="5"/>
    <n v="12"/>
    <n v="1"/>
    <d v="2012-12-01T00:00:00"/>
    <s v="Rs.350"/>
    <n v="1"/>
    <n v="350"/>
  </r>
  <r>
    <n v="18331809"/>
    <x v="5562"/>
    <n v="1"/>
    <x v="0"/>
    <s v="Noida"/>
    <s v="Ground Floor, Ansal Plaza Mall, Knowledge Park I, Pari Chowk, Greater Noida, Noida"/>
    <x v="7"/>
    <s v="Indian Rupees(Rs.)"/>
    <x v="0"/>
    <x v="0"/>
    <x v="0"/>
    <n v="3"/>
    <x v="0"/>
    <x v="0"/>
    <x v="5"/>
    <n v="12"/>
    <n v="4"/>
    <d v="2012-12-04T00:00:00"/>
    <s v="Rs.300"/>
    <n v="1"/>
    <n v="300"/>
  </r>
  <r>
    <n v="5685"/>
    <x v="5563"/>
    <n v="1"/>
    <x v="0"/>
    <s v="Noida"/>
    <s v="107 &amp; 109, Jaipuria Plaza, Sector 26, Noida"/>
    <x v="370"/>
    <s v="Indian Rupees(Rs.)"/>
    <x v="0"/>
    <x v="0"/>
    <x v="1"/>
    <n v="33"/>
    <x v="12"/>
    <x v="6"/>
    <x v="8"/>
    <n v="12"/>
    <n v="6"/>
    <d v="2015-12-06T00:00:00"/>
    <s v="Rs.600"/>
    <n v="1"/>
    <n v="600"/>
  </r>
  <r>
    <n v="8441"/>
    <x v="5564"/>
    <n v="1"/>
    <x v="0"/>
    <s v="Noida"/>
    <s v="Jaypee Greens Golf &amp; Spa Resort, G Block, Surajpur, Noida"/>
    <x v="7"/>
    <s v="Indian Rupees(Rs.)"/>
    <x v="0"/>
    <x v="0"/>
    <x v="1"/>
    <n v="14"/>
    <x v="17"/>
    <x v="20"/>
    <x v="5"/>
    <n v="12"/>
    <n v="11"/>
    <d v="2012-12-11T00:00:00"/>
    <s v="Rs.900"/>
    <n v="1"/>
    <n v="900"/>
  </r>
  <r>
    <n v="310067"/>
    <x v="5565"/>
    <n v="1"/>
    <x v="0"/>
    <s v="Noida"/>
    <s v="Ground Floor, MSX Mall, Greater Noida, Noida"/>
    <x v="12"/>
    <s v="Indian Rupees(Rs.)"/>
    <x v="0"/>
    <x v="0"/>
    <x v="0"/>
    <n v="2"/>
    <x v="3"/>
    <x v="0"/>
    <x v="0"/>
    <n v="12"/>
    <n v="2"/>
    <d v="2013-12-02T00:00:00"/>
    <s v="Rs.100"/>
    <n v="1"/>
    <n v="100"/>
  </r>
  <r>
    <n v="304496"/>
    <x v="5566"/>
    <n v="1"/>
    <x v="0"/>
    <s v="Noida"/>
    <s v="C-117, Near Kohli Dharam Kanta, Sector 10, Noida"/>
    <x v="0"/>
    <s v="Indian Rupees(Rs.)"/>
    <x v="0"/>
    <x v="0"/>
    <x v="0"/>
    <n v="12"/>
    <x v="1"/>
    <x v="20"/>
    <x v="0"/>
    <n v="12"/>
    <n v="10"/>
    <d v="2013-12-10T00:00:00"/>
    <s v="Rs.200"/>
    <n v="1"/>
    <n v="200"/>
  </r>
  <r>
    <n v="308670"/>
    <x v="5567"/>
    <n v="1"/>
    <x v="0"/>
    <s v="Noida"/>
    <s v="D 205, Sector 10, Noida"/>
    <x v="0"/>
    <s v="Indian Rupees(Rs.)"/>
    <x v="0"/>
    <x v="0"/>
    <x v="0"/>
    <n v="6"/>
    <x v="3"/>
    <x v="20"/>
    <x v="1"/>
    <n v="12"/>
    <n v="4"/>
    <d v="2016-12-04T00:00:00"/>
    <s v="Rs.100"/>
    <n v="1"/>
    <n v="100"/>
  </r>
  <r>
    <n v="4541"/>
    <x v="5568"/>
    <n v="1"/>
    <x v="0"/>
    <s v="Noida"/>
    <s v="Near ICICI Bank, GB Nagar, Sector 110, Noida"/>
    <x v="19"/>
    <s v="Indian Rupees(Rs.)"/>
    <x v="0"/>
    <x v="0"/>
    <x v="0"/>
    <n v="10"/>
    <x v="0"/>
    <x v="27"/>
    <x v="7"/>
    <n v="12"/>
    <n v="4"/>
    <d v="2017-12-04T00:00:00"/>
    <s v="Rs.300"/>
    <n v="1"/>
    <n v="300"/>
  </r>
  <r>
    <n v="310208"/>
    <x v="5569"/>
    <n v="1"/>
    <x v="0"/>
    <s v="Noida"/>
    <s v="Opposite Pathways School, Main Road, Sector 104, Near Sector 110, Noida"/>
    <x v="0"/>
    <s v="Indian Rupees(Rs.)"/>
    <x v="0"/>
    <x v="1"/>
    <x v="1"/>
    <n v="36"/>
    <x v="12"/>
    <x v="28"/>
    <x v="4"/>
    <n v="12"/>
    <n v="3"/>
    <d v="2014-12-03T00:00:00"/>
    <s v="Rs.600"/>
    <n v="1"/>
    <n v="600"/>
  </r>
  <r>
    <n v="18157400"/>
    <x v="1262"/>
    <n v="1"/>
    <x v="0"/>
    <s v="Noida"/>
    <s v="12-A, Ashirwad Shopping Complex, Sector 104, Near Sector 110, Noida"/>
    <x v="2"/>
    <s v="Indian Rupees(Rs.)"/>
    <x v="0"/>
    <x v="1"/>
    <x v="1"/>
    <n v="72"/>
    <x v="17"/>
    <x v="7"/>
    <x v="1"/>
    <n v="12"/>
    <n v="21"/>
    <d v="2016-12-21T00:00:00"/>
    <s v="Rs.900"/>
    <n v="1"/>
    <n v="900"/>
  </r>
  <r>
    <n v="18252385"/>
    <x v="5570"/>
    <n v="1"/>
    <x v="0"/>
    <s v="Noida"/>
    <s v="Ground Floor, Main Road, Yadhuvanshi Tower, Opposite Pathways School, Sector 104, Near Sector 110, Noida"/>
    <x v="2"/>
    <s v="Indian Rupees(Rs.)"/>
    <x v="0"/>
    <x v="1"/>
    <x v="1"/>
    <n v="108"/>
    <x v="18"/>
    <x v="7"/>
    <x v="1"/>
    <n v="12"/>
    <n v="5"/>
    <d v="2016-12-05T00:00:00"/>
    <s v="Rs.750"/>
    <n v="1"/>
    <n v="750"/>
  </r>
  <r>
    <n v="8074"/>
    <x v="5571"/>
    <n v="1"/>
    <x v="0"/>
    <s v="Noida"/>
    <s v="3, I-25, Sector 12, Noida"/>
    <x v="1128"/>
    <s v="Indian Rupees(Rs.)"/>
    <x v="0"/>
    <x v="0"/>
    <x v="1"/>
    <n v="26"/>
    <x v="14"/>
    <x v="6"/>
    <x v="5"/>
    <n v="12"/>
    <n v="24"/>
    <d v="2012-12-24T00:00:00"/>
    <s v="Rs.550"/>
    <n v="1"/>
    <n v="550"/>
  </r>
  <r>
    <n v="18307266"/>
    <x v="5572"/>
    <n v="1"/>
    <x v="0"/>
    <s v="Noida"/>
    <s v="Village Shadra Bansal Market, Near Pass Taira, Sector 132, Noida"/>
    <x v="3"/>
    <s v="Indian Rupees(Rs.)"/>
    <x v="0"/>
    <x v="0"/>
    <x v="1"/>
    <n v="4"/>
    <x v="12"/>
    <x v="20"/>
    <x v="8"/>
    <n v="12"/>
    <n v="28"/>
    <d v="2015-12-28T00:00:00"/>
    <s v="Rs.600"/>
    <n v="1"/>
    <n v="600"/>
  </r>
  <r>
    <n v="18276998"/>
    <x v="5360"/>
    <n v="1"/>
    <x v="0"/>
    <s v="Noida"/>
    <s v="Near Genpact &amp; Unitech Infospace, Sector 135, Near Sector 132, Noida"/>
    <x v="0"/>
    <s v="Indian Rupees(Rs.)"/>
    <x v="0"/>
    <x v="1"/>
    <x v="0"/>
    <n v="9"/>
    <x v="1"/>
    <x v="27"/>
    <x v="6"/>
    <n v="12"/>
    <n v="3"/>
    <d v="2010-12-03T00:00:00"/>
    <s v="Rs.200"/>
    <n v="1"/>
    <n v="200"/>
  </r>
  <r>
    <n v="18358190"/>
    <x v="326"/>
    <n v="1"/>
    <x v="0"/>
    <s v="Noida"/>
    <s v="Unitech Infospace, Sector 135, Near Sector 132, Noida"/>
    <x v="7"/>
    <s v="Indian Rupees(Rs.)"/>
    <x v="0"/>
    <x v="0"/>
    <x v="0"/>
    <n v="3"/>
    <x v="11"/>
    <x v="0"/>
    <x v="7"/>
    <n v="12"/>
    <n v="25"/>
    <d v="2017-12-25T00:00:00"/>
    <s v="Rs.450"/>
    <n v="1"/>
    <n v="450"/>
  </r>
  <r>
    <n v="303371"/>
    <x v="1370"/>
    <n v="1"/>
    <x v="0"/>
    <s v="Noida"/>
    <s v="A-79-A, Ground Floor, Hotel Savoy Suites, Sector 16, Noida"/>
    <x v="983"/>
    <s v="Indian Rupees(Rs.)"/>
    <x v="0"/>
    <x v="0"/>
    <x v="2"/>
    <n v="1670"/>
    <x v="63"/>
    <x v="1"/>
    <x v="7"/>
    <n v="12"/>
    <n v="17"/>
    <d v="2017-12-17T00:00:00"/>
    <s v="Rs.1600"/>
    <n v="1"/>
    <n v="1600"/>
  </r>
  <r>
    <n v="18336506"/>
    <x v="5573"/>
    <n v="1"/>
    <x v="0"/>
    <s v="Noida"/>
    <s v="Shop 24, Block D-9A Market, Sector 27, Noida"/>
    <x v="905"/>
    <s v="Indian Rupees(Rs.)"/>
    <x v="0"/>
    <x v="0"/>
    <x v="0"/>
    <n v="23"/>
    <x v="1"/>
    <x v="9"/>
    <x v="2"/>
    <n v="12"/>
    <n v="14"/>
    <d v="2018-12-14T00:00:00"/>
    <s v="Rs.200"/>
    <n v="1"/>
    <n v="200"/>
  </r>
  <r>
    <n v="3443"/>
    <x v="5574"/>
    <n v="1"/>
    <x v="0"/>
    <s v="Noida"/>
    <s v="E-1, Sector 3, Noida"/>
    <x v="3"/>
    <s v="Indian Rupees(Rs.)"/>
    <x v="0"/>
    <x v="0"/>
    <x v="0"/>
    <n v="140"/>
    <x v="0"/>
    <x v="3"/>
    <x v="8"/>
    <n v="12"/>
    <n v="7"/>
    <d v="2015-12-07T00:00:00"/>
    <s v="Rs.300"/>
    <n v="1"/>
    <n v="300"/>
  </r>
  <r>
    <n v="302501"/>
    <x v="5575"/>
    <n v="1"/>
    <x v="0"/>
    <s v="Noida"/>
    <s v="C Block Market, Nilgiri Shopping Complex, Sector 34, Noida"/>
    <x v="8"/>
    <s v="Indian Rupees(Rs.)"/>
    <x v="0"/>
    <x v="1"/>
    <x v="1"/>
    <n v="37"/>
    <x v="14"/>
    <x v="17"/>
    <x v="4"/>
    <n v="12"/>
    <n v="14"/>
    <d v="2014-12-14T00:00:00"/>
    <s v="Rs.550"/>
    <n v="1"/>
    <n v="550"/>
  </r>
  <r>
    <n v="18275704"/>
    <x v="5576"/>
    <n v="1"/>
    <x v="0"/>
    <s v="Noida"/>
    <s v="Location Varies, Sector 37, Noida"/>
    <x v="1160"/>
    <s v="Indian Rupees(Rs.)"/>
    <x v="0"/>
    <x v="1"/>
    <x v="0"/>
    <n v="111"/>
    <x v="11"/>
    <x v="7"/>
    <x v="7"/>
    <n v="12"/>
    <n v="10"/>
    <d v="2017-12-10T00:00:00"/>
    <s v="Rs.450"/>
    <n v="1"/>
    <n v="450"/>
  </r>
  <r>
    <n v="307424"/>
    <x v="5577"/>
    <n v="1"/>
    <x v="0"/>
    <s v="Noida"/>
    <s v="Near HP Petrol Pump, Main Dadri Road, Sector 41, Noida"/>
    <x v="3"/>
    <s v="Indian Rupees(Rs.)"/>
    <x v="0"/>
    <x v="0"/>
    <x v="1"/>
    <n v="27"/>
    <x v="10"/>
    <x v="28"/>
    <x v="6"/>
    <n v="12"/>
    <n v="23"/>
    <d v="2010-12-23T00:00:00"/>
    <s v="Rs.700"/>
    <n v="1"/>
    <n v="700"/>
  </r>
  <r>
    <n v="18412876"/>
    <x v="1868"/>
    <n v="1"/>
    <x v="0"/>
    <s v="Noida"/>
    <s v="C-11/98, Sector 41, Noida"/>
    <x v="47"/>
    <s v="Indian Rupees(Rs.)"/>
    <x v="0"/>
    <x v="1"/>
    <x v="1"/>
    <n v="10"/>
    <x v="12"/>
    <x v="13"/>
    <x v="0"/>
    <n v="12"/>
    <n v="25"/>
    <d v="2013-12-25T00:00:00"/>
    <s v="Rs.600"/>
    <n v="1"/>
    <n v="600"/>
  </r>
  <r>
    <n v="311332"/>
    <x v="543"/>
    <n v="1"/>
    <x v="0"/>
    <s v="Noida"/>
    <s v="RK Service Station, Sector 41, Noida"/>
    <x v="101"/>
    <s v="Indian Rupees(Rs.)"/>
    <x v="0"/>
    <x v="0"/>
    <x v="0"/>
    <n v="6"/>
    <x v="0"/>
    <x v="10"/>
    <x v="1"/>
    <n v="12"/>
    <n v="4"/>
    <d v="2016-12-04T00:00:00"/>
    <s v="Rs.300"/>
    <n v="1"/>
    <n v="300"/>
  </r>
  <r>
    <n v="18439546"/>
    <x v="5578"/>
    <n v="1"/>
    <x v="0"/>
    <s v="Noida"/>
    <s v="H Block, Sector 41, Noida"/>
    <x v="64"/>
    <s v="Indian Rupees(Rs.)"/>
    <x v="0"/>
    <x v="1"/>
    <x v="0"/>
    <n v="10"/>
    <x v="0"/>
    <x v="27"/>
    <x v="3"/>
    <n v="12"/>
    <n v="14"/>
    <d v="2011-12-14T00:00:00"/>
    <s v="Rs.300"/>
    <n v="1"/>
    <n v="300"/>
  </r>
  <r>
    <n v="18412897"/>
    <x v="465"/>
    <n v="1"/>
    <x v="0"/>
    <s v="Noida"/>
    <s v="Sector 41, Noida"/>
    <x v="98"/>
    <s v="Indian Rupees(Rs.)"/>
    <x v="0"/>
    <x v="1"/>
    <x v="0"/>
    <n v="2"/>
    <x v="1"/>
    <x v="0"/>
    <x v="1"/>
    <n v="12"/>
    <n v="13"/>
    <d v="2016-12-13T00:00:00"/>
    <s v="Rs.200"/>
    <n v="1"/>
    <n v="200"/>
  </r>
  <r>
    <n v="310695"/>
    <x v="5579"/>
    <n v="1"/>
    <x v="0"/>
    <s v="Noida"/>
    <s v="Pearl Gateway Tower, Near Gulmohar Garden, Sector 44, Noida"/>
    <x v="19"/>
    <s v="Indian Rupees(Rs.)"/>
    <x v="0"/>
    <x v="0"/>
    <x v="0"/>
    <n v="15"/>
    <x v="11"/>
    <x v="20"/>
    <x v="4"/>
    <n v="12"/>
    <n v="2"/>
    <d v="2014-12-02T00:00:00"/>
    <s v="Rs.450"/>
    <n v="1"/>
    <n v="450"/>
  </r>
  <r>
    <n v="3740"/>
    <x v="5580"/>
    <n v="1"/>
    <x v="0"/>
    <s v="Noida"/>
    <s v="20, A Block Market, Near Amity School, Sector 44, Noida"/>
    <x v="752"/>
    <s v="Indian Rupees(Rs.)"/>
    <x v="0"/>
    <x v="1"/>
    <x v="1"/>
    <n v="431"/>
    <x v="14"/>
    <x v="21"/>
    <x v="8"/>
    <n v="12"/>
    <n v="10"/>
    <d v="2015-12-10T00:00:00"/>
    <s v="Rs.550"/>
    <n v="1"/>
    <n v="550"/>
  </r>
  <r>
    <n v="18410380"/>
    <x v="5581"/>
    <n v="1"/>
    <x v="0"/>
    <s v="Noida"/>
    <s v="B-101, Near HDFC Bank, Sector 46, Near Sector 47, Noida"/>
    <x v="8"/>
    <s v="Indian Rupees(Rs.)"/>
    <x v="0"/>
    <x v="0"/>
    <x v="1"/>
    <n v="20"/>
    <x v="8"/>
    <x v="4"/>
    <x v="4"/>
    <n v="12"/>
    <n v="17"/>
    <d v="2014-12-17T00:00:00"/>
    <s v="Rs.650"/>
    <n v="1"/>
    <n v="650"/>
  </r>
  <r>
    <n v="18339329"/>
    <x v="5582"/>
    <n v="1"/>
    <x v="0"/>
    <s v="Noida"/>
    <s v="M-7, 1st Floor, Opposite Samvedana Hospital, Sector 48, Noida"/>
    <x v="3"/>
    <s v="Indian Rupees(Rs.)"/>
    <x v="0"/>
    <x v="0"/>
    <x v="1"/>
    <n v="4"/>
    <x v="14"/>
    <x v="20"/>
    <x v="5"/>
    <n v="12"/>
    <n v="8"/>
    <d v="2012-12-08T00:00:00"/>
    <s v="Rs.550"/>
    <n v="1"/>
    <n v="550"/>
  </r>
  <r>
    <n v="304818"/>
    <x v="5583"/>
    <n v="1"/>
    <x v="0"/>
    <s v="Noida"/>
    <s v="1, Opposite Samvedna Hospital, Sector 48, Noida"/>
    <x v="8"/>
    <s v="Indian Rupees(Rs.)"/>
    <x v="0"/>
    <x v="0"/>
    <x v="1"/>
    <n v="27"/>
    <x v="14"/>
    <x v="10"/>
    <x v="5"/>
    <n v="12"/>
    <n v="12"/>
    <d v="2012-12-12T00:00:00"/>
    <s v="Rs.550"/>
    <n v="1"/>
    <n v="550"/>
  </r>
  <r>
    <n v="18273047"/>
    <x v="5584"/>
    <n v="1"/>
    <x v="0"/>
    <s v="Noida"/>
    <s v="H-38, Sector 51, Noida"/>
    <x v="348"/>
    <s v="Indian Rupees(Rs.)"/>
    <x v="0"/>
    <x v="1"/>
    <x v="1"/>
    <n v="49"/>
    <x v="14"/>
    <x v="7"/>
    <x v="5"/>
    <n v="12"/>
    <n v="12"/>
    <d v="2012-12-12T00:00:00"/>
    <s v="Rs.550"/>
    <n v="1"/>
    <n v="550"/>
  </r>
  <r>
    <n v="310170"/>
    <x v="5551"/>
    <n v="1"/>
    <x v="0"/>
    <s v="Noida"/>
    <s v="Ground Floor, Ashirwad Complex, Sector 53, Noida"/>
    <x v="331"/>
    <s v="Indian Rupees(Rs.)"/>
    <x v="0"/>
    <x v="1"/>
    <x v="1"/>
    <n v="39"/>
    <x v="8"/>
    <x v="13"/>
    <x v="8"/>
    <n v="12"/>
    <n v="25"/>
    <d v="2015-12-25T00:00:00"/>
    <s v="Rs.650"/>
    <n v="1"/>
    <n v="650"/>
  </r>
  <r>
    <n v="8090"/>
    <x v="2626"/>
    <n v="1"/>
    <x v="0"/>
    <s v="Noida"/>
    <s v="D-16, B Block, Near HCL Call Center, Sector 59, Noida"/>
    <x v="3"/>
    <s v="Indian Rupees(Rs.)"/>
    <x v="0"/>
    <x v="0"/>
    <x v="0"/>
    <n v="15"/>
    <x v="0"/>
    <x v="6"/>
    <x v="8"/>
    <n v="12"/>
    <n v="5"/>
    <d v="2015-12-05T00:00:00"/>
    <s v="Rs.300"/>
    <n v="1"/>
    <n v="300"/>
  </r>
  <r>
    <n v="8089"/>
    <x v="5585"/>
    <n v="1"/>
    <x v="0"/>
    <s v="Noida"/>
    <s v="Near A-37, Opposite Star News Building, Sector 60, Noida"/>
    <x v="776"/>
    <s v="Indian Rupees(Rs.)"/>
    <x v="0"/>
    <x v="0"/>
    <x v="0"/>
    <n v="2"/>
    <x v="6"/>
    <x v="0"/>
    <x v="7"/>
    <n v="12"/>
    <n v="22"/>
    <d v="2017-12-22T00:00:00"/>
    <s v="Rs.250"/>
    <n v="1"/>
    <n v="250"/>
  </r>
  <r>
    <n v="18281981"/>
    <x v="5586"/>
    <n v="1"/>
    <x v="0"/>
    <s v="Noida"/>
    <s v="1, Ground Floor, Unit A-13/2,3,4  Highway Tower 1, Near Jaypee College, Sector 62, Noida"/>
    <x v="309"/>
    <s v="Indian Rupees(Rs.)"/>
    <x v="0"/>
    <x v="0"/>
    <x v="0"/>
    <n v="15"/>
    <x v="0"/>
    <x v="11"/>
    <x v="3"/>
    <n v="12"/>
    <n v="7"/>
    <d v="2011-12-07T00:00:00"/>
    <s v="Rs.300"/>
    <n v="1"/>
    <n v="300"/>
  </r>
  <r>
    <n v="18258764"/>
    <x v="5587"/>
    <n v="1"/>
    <x v="0"/>
    <s v="Noida"/>
    <s v="Sector 66, Near Sector 65, Noida"/>
    <x v="6"/>
    <s v="Indian Rupees(Rs.)"/>
    <x v="0"/>
    <x v="0"/>
    <x v="0"/>
    <n v="8"/>
    <x v="0"/>
    <x v="27"/>
    <x v="7"/>
    <n v="12"/>
    <n v="28"/>
    <d v="2017-12-28T00:00:00"/>
    <s v="Rs.300"/>
    <n v="1"/>
    <n v="300"/>
  </r>
  <r>
    <n v="18421059"/>
    <x v="5588"/>
    <n v="1"/>
    <x v="0"/>
    <s v="Noida"/>
    <s v="WP-04, C Block, Sector 71, Noida"/>
    <x v="0"/>
    <s v="Indian Rupees(Rs.)"/>
    <x v="0"/>
    <x v="0"/>
    <x v="0"/>
    <n v="6"/>
    <x v="1"/>
    <x v="20"/>
    <x v="6"/>
    <n v="12"/>
    <n v="11"/>
    <d v="2010-12-11T00:00:00"/>
    <s v="Rs.200"/>
    <n v="1"/>
    <n v="200"/>
  </r>
  <r>
    <n v="18014154"/>
    <x v="5356"/>
    <n v="1"/>
    <x v="0"/>
    <s v="Noida"/>
    <s v="7th Floor, Amrapali Platinum Club, Sector 119, Near, Sector 72, Noida"/>
    <x v="331"/>
    <s v="Indian Rupees(Rs.)"/>
    <x v="0"/>
    <x v="0"/>
    <x v="1"/>
    <n v="12"/>
    <x v="8"/>
    <x v="20"/>
    <x v="5"/>
    <n v="12"/>
    <n v="15"/>
    <d v="2012-12-15T00:00:00"/>
    <s v="Rs.650"/>
    <n v="1"/>
    <n v="650"/>
  </r>
  <r>
    <n v="308877"/>
    <x v="5589"/>
    <n v="1"/>
    <x v="0"/>
    <s v="Noida"/>
    <s v="Near Eldeco Studio, A Block, Sector 93, Noida"/>
    <x v="19"/>
    <s v="Indian Rupees(Rs.)"/>
    <x v="0"/>
    <x v="0"/>
    <x v="0"/>
    <n v="4"/>
    <x v="0"/>
    <x v="20"/>
    <x v="1"/>
    <n v="12"/>
    <n v="14"/>
    <d v="2016-12-14T00:00:00"/>
    <s v="Rs.300"/>
    <n v="1"/>
    <n v="300"/>
  </r>
  <r>
    <n v="18124378"/>
    <x v="5590"/>
    <n v="1"/>
    <x v="0"/>
    <s v="New Delhi"/>
    <s v="1st Floor, Sangam Courtyard, Major Somnath Marg, R K Puram, New Delhi"/>
    <x v="1161"/>
    <s v="Indian Rupees(Rs.)"/>
    <x v="1"/>
    <x v="0"/>
    <x v="3"/>
    <n v="109"/>
    <x v="76"/>
    <x v="5"/>
    <x v="0"/>
    <n v="11"/>
    <n v="14"/>
    <d v="2013-11-14T00:00:00"/>
    <s v="Rs.2000"/>
    <n v="1"/>
    <n v="2000"/>
  </r>
  <r>
    <n v="791"/>
    <x v="1957"/>
    <n v="1"/>
    <x v="0"/>
    <s v="Noida"/>
    <s v="36, The Great India Place Mall, Sector 38 A, Sector 38, Noida"/>
    <x v="7"/>
    <s v="Indian Rupees(Rs.)"/>
    <x v="0"/>
    <x v="0"/>
    <x v="1"/>
    <n v="110"/>
    <x v="12"/>
    <x v="9"/>
    <x v="4"/>
    <n v="12"/>
    <n v="18"/>
    <d v="2014-12-18T00:00:00"/>
    <s v="Rs.600"/>
    <n v="1"/>
    <n v="600"/>
  </r>
  <r>
    <n v="394"/>
    <x v="1477"/>
    <n v="1"/>
    <x v="0"/>
    <s v="Noida"/>
    <s v="The Great India Place Mall, Sector 38 A, Noida, Sector 38, Noida"/>
    <x v="34"/>
    <s v="Indian Rupees(Rs.)"/>
    <x v="0"/>
    <x v="0"/>
    <x v="2"/>
    <n v="189"/>
    <x v="15"/>
    <x v="21"/>
    <x v="8"/>
    <n v="12"/>
    <n v="7"/>
    <d v="2015-12-07T00:00:00"/>
    <s v="Rs.1000"/>
    <n v="1"/>
    <n v="1000"/>
  </r>
  <r>
    <n v="5689"/>
    <x v="5591"/>
    <n v="1"/>
    <x v="0"/>
    <s v="Noida"/>
    <s v="310/311, 3rd Floor, The Great India Place Mall, Sector 38-A, Near, Sector 38, Noida"/>
    <x v="1105"/>
    <s v="Indian Rupees(Rs.)"/>
    <x v="0"/>
    <x v="0"/>
    <x v="2"/>
    <n v="249"/>
    <x v="15"/>
    <x v="9"/>
    <x v="6"/>
    <n v="12"/>
    <n v="22"/>
    <d v="2010-12-22T00:00:00"/>
    <s v="Rs.1000"/>
    <n v="1"/>
    <n v="1000"/>
  </r>
  <r>
    <n v="4473"/>
    <x v="1007"/>
    <n v="1"/>
    <x v="0"/>
    <s v="Noida"/>
    <s v="L-1, Centre Stage Mall, Sector 18, Noida"/>
    <x v="318"/>
    <s v="Indian Rupees(Rs.)"/>
    <x v="0"/>
    <x v="0"/>
    <x v="1"/>
    <n v="169"/>
    <x v="12"/>
    <x v="9"/>
    <x v="1"/>
    <n v="11"/>
    <n v="27"/>
    <d v="2016-11-27T00:00:00"/>
    <s v="Rs.600"/>
    <n v="1"/>
    <n v="600"/>
  </r>
  <r>
    <n v="18272361"/>
    <x v="5592"/>
    <n v="1"/>
    <x v="0"/>
    <s v="Noida"/>
    <s v="D-424/425, 3rd Floor, DLF Mall of India, Sector 18, Noida"/>
    <x v="2"/>
    <s v="Indian Rupees(Rs.)"/>
    <x v="1"/>
    <x v="0"/>
    <x v="2"/>
    <n v="120"/>
    <x v="57"/>
    <x v="4"/>
    <x v="7"/>
    <n v="11"/>
    <n v="6"/>
    <d v="2017-11-06T00:00:00"/>
    <s v="Rs.1100"/>
    <n v="1"/>
    <n v="1100"/>
  </r>
  <r>
    <n v="18372695"/>
    <x v="5593"/>
    <n v="1"/>
    <x v="0"/>
    <s v="Noida"/>
    <s v="D-428, 3rd Floor, DLF Mall of India, Sector 18, Noida"/>
    <x v="1162"/>
    <s v="Indian Rupees(Rs.)"/>
    <x v="1"/>
    <x v="0"/>
    <x v="2"/>
    <n v="215"/>
    <x v="58"/>
    <x v="4"/>
    <x v="0"/>
    <n v="11"/>
    <n v="23"/>
    <d v="2013-11-23T00:00:00"/>
    <s v="Rs.1500"/>
    <n v="1"/>
    <n v="1500"/>
  </r>
  <r>
    <n v="18303706"/>
    <x v="5594"/>
    <n v="1"/>
    <x v="0"/>
    <s v="Noida"/>
    <s v="4th Floor, DLF Mall of India, Sector 18, Noida"/>
    <x v="46"/>
    <s v="Indian Rupees(Rs.)"/>
    <x v="0"/>
    <x v="0"/>
    <x v="0"/>
    <n v="324"/>
    <x v="6"/>
    <x v="8"/>
    <x v="4"/>
    <n v="11"/>
    <n v="28"/>
    <d v="2014-11-28T00:00:00"/>
    <s v="Rs.250"/>
    <n v="1"/>
    <n v="250"/>
  </r>
  <r>
    <n v="18366022"/>
    <x v="5595"/>
    <n v="1"/>
    <x v="0"/>
    <s v="Noida"/>
    <s v="F-456, 3rd Floor, DLF Mall of India, Sector 18, Noida"/>
    <x v="1163"/>
    <s v="Indian Rupees(Rs.)"/>
    <x v="1"/>
    <x v="1"/>
    <x v="2"/>
    <n v="173"/>
    <x v="64"/>
    <x v="3"/>
    <x v="1"/>
    <n v="11"/>
    <n v="24"/>
    <d v="2016-11-24T00:00:00"/>
    <s v="Rs.1400"/>
    <n v="1"/>
    <n v="1400"/>
  </r>
  <r>
    <n v="18419893"/>
    <x v="5596"/>
    <n v="1"/>
    <x v="0"/>
    <s v="Noida"/>
    <s v="Gardens Galleria Mall, Next to The Great India Place, Sector 38, Noida"/>
    <x v="2"/>
    <s v="Indian Rupees(Rs.)"/>
    <x v="1"/>
    <x v="1"/>
    <x v="2"/>
    <n v="111"/>
    <x v="66"/>
    <x v="14"/>
    <x v="3"/>
    <n v="11"/>
    <n v="20"/>
    <d v="2011-11-20T00:00:00"/>
    <s v="Rs.1300"/>
    <n v="1"/>
    <n v="1300"/>
  </r>
  <r>
    <n v="18253392"/>
    <x v="5597"/>
    <n v="1"/>
    <x v="0"/>
    <s v="Noida"/>
    <s v="Shop 4, Ground Floor, NQI Plaza, Alpha 1 Commercial Belt, Greater Noida, Noida"/>
    <x v="12"/>
    <s v="Indian Rupees(Rs.)"/>
    <x v="0"/>
    <x v="1"/>
    <x v="0"/>
    <n v="37"/>
    <x v="0"/>
    <x v="13"/>
    <x v="8"/>
    <n v="11"/>
    <n v="18"/>
    <d v="2015-11-18T00:00:00"/>
    <s v="Rs.300"/>
    <n v="1"/>
    <n v="300"/>
  </r>
  <r>
    <n v="307628"/>
    <x v="5598"/>
    <n v="1"/>
    <x v="0"/>
    <s v="Noida"/>
    <s v="R-2, Recreation Area, YMCA Complex, Opposite JP Golf Course, Greater Noida, Noida"/>
    <x v="1099"/>
    <s v="Indian Rupees(Rs.)"/>
    <x v="1"/>
    <x v="1"/>
    <x v="2"/>
    <n v="43"/>
    <x v="15"/>
    <x v="20"/>
    <x v="3"/>
    <n v="11"/>
    <n v="15"/>
    <d v="2011-11-15T00:00:00"/>
    <s v="Rs.1000"/>
    <n v="1"/>
    <n v="1000"/>
  </r>
  <r>
    <n v="302139"/>
    <x v="215"/>
    <n v="1"/>
    <x v="0"/>
    <s v="Noida"/>
    <s v="Shop 114, Ground Floor, MSX Mall, Surajpur Industrial Area, Greater Noida, Noida"/>
    <x v="30"/>
    <s v="Indian Rupees(Rs.)"/>
    <x v="0"/>
    <x v="0"/>
    <x v="1"/>
    <n v="56"/>
    <x v="10"/>
    <x v="9"/>
    <x v="0"/>
    <n v="11"/>
    <n v="15"/>
    <d v="2013-11-15T00:00:00"/>
    <s v="Rs.700"/>
    <n v="1"/>
    <n v="700"/>
  </r>
  <r>
    <n v="2342"/>
    <x v="5599"/>
    <n v="1"/>
    <x v="0"/>
    <s v="Noida"/>
    <s v="402, 3rd Floor, Jaipuria Plaza, Sector 26, Noida"/>
    <x v="130"/>
    <s v="Indian Rupees(Rs.)"/>
    <x v="1"/>
    <x v="1"/>
    <x v="2"/>
    <n v="192"/>
    <x v="15"/>
    <x v="17"/>
    <x v="4"/>
    <n v="11"/>
    <n v="10"/>
    <d v="2014-11-10T00:00:00"/>
    <s v="Rs.1000"/>
    <n v="1"/>
    <n v="1000"/>
  </r>
  <r>
    <n v="18383509"/>
    <x v="2390"/>
    <n v="1"/>
    <x v="0"/>
    <s v="Noida"/>
    <s v="Food Court, 3rd Floor, Logix City Centre, Sector 32, Near Sector 34, Noida"/>
    <x v="46"/>
    <s v="Indian Rupees(Rs.)"/>
    <x v="0"/>
    <x v="0"/>
    <x v="0"/>
    <n v="16"/>
    <x v="0"/>
    <x v="4"/>
    <x v="3"/>
    <n v="11"/>
    <n v="10"/>
    <d v="2011-11-10T00:00:00"/>
    <s v="Rs.300"/>
    <n v="1"/>
    <n v="300"/>
  </r>
  <r>
    <n v="4627"/>
    <x v="5600"/>
    <n v="1"/>
    <x v="0"/>
    <s v="Noida"/>
    <s v="Mosaic Hotels, C-1, Sector 18, Noida"/>
    <x v="3"/>
    <s v="Indian Rupees(Rs.)"/>
    <x v="1"/>
    <x v="0"/>
    <x v="2"/>
    <n v="61"/>
    <x v="62"/>
    <x v="15"/>
    <x v="2"/>
    <n v="11"/>
    <n v="9"/>
    <d v="2018-11-09T00:00:00"/>
    <s v="Rs.1700"/>
    <n v="1"/>
    <n v="1700"/>
  </r>
  <r>
    <n v="18124366"/>
    <x v="5601"/>
    <n v="1"/>
    <x v="0"/>
    <s v="Noida"/>
    <s v="MSX Mall, Greater Noida, Noida"/>
    <x v="25"/>
    <s v="Indian Rupees(Rs.)"/>
    <x v="0"/>
    <x v="1"/>
    <x v="1"/>
    <n v="6"/>
    <x v="14"/>
    <x v="11"/>
    <x v="5"/>
    <n v="11"/>
    <n v="23"/>
    <d v="2012-11-23T00:00:00"/>
    <s v="Rs.550"/>
    <n v="1"/>
    <n v="550"/>
  </r>
  <r>
    <n v="18289247"/>
    <x v="4736"/>
    <n v="1"/>
    <x v="0"/>
    <s v="New Delhi"/>
    <s v="Priya Complex, Vasant Vihar, New Delhi"/>
    <x v="686"/>
    <s v="Indian Rupees(Rs.)"/>
    <x v="0"/>
    <x v="0"/>
    <x v="3"/>
    <n v="114"/>
    <x v="76"/>
    <x v="1"/>
    <x v="1"/>
    <n v="11"/>
    <n v="8"/>
    <d v="2016-11-08T00:00:00"/>
    <s v="Rs.2000"/>
    <n v="1"/>
    <n v="2000"/>
  </r>
  <r>
    <n v="304636"/>
    <x v="224"/>
    <n v="1"/>
    <x v="0"/>
    <s v="Noida"/>
    <s v="Shop A-4, Block A-3, Main Market, Sector 110, Noida"/>
    <x v="210"/>
    <s v="Indian Rupees(Rs.)"/>
    <x v="0"/>
    <x v="1"/>
    <x v="1"/>
    <n v="94"/>
    <x v="13"/>
    <x v="24"/>
    <x v="7"/>
    <n v="11"/>
    <n v="12"/>
    <d v="2017-11-12T00:00:00"/>
    <s v="Rs.800"/>
    <n v="1"/>
    <n v="800"/>
  </r>
  <r>
    <n v="18275760"/>
    <x v="2012"/>
    <n v="1"/>
    <x v="0"/>
    <s v="Noida"/>
    <s v="Sector 134, Near Sector 132, Noida"/>
    <x v="326"/>
    <s v="Indian Rupees(Rs.)"/>
    <x v="0"/>
    <x v="0"/>
    <x v="0"/>
    <n v="5"/>
    <x v="11"/>
    <x v="20"/>
    <x v="5"/>
    <n v="11"/>
    <n v="8"/>
    <d v="2012-11-08T00:00:00"/>
    <s v="Rs.450"/>
    <n v="1"/>
    <n v="450"/>
  </r>
  <r>
    <n v="18245275"/>
    <x v="5602"/>
    <n v="1"/>
    <x v="0"/>
    <s v="Noida"/>
    <s v="Shop 2-3, Opposite Jaypee Cosmos, Near Adobe, Sector 134, Near Sector 132, Noida"/>
    <x v="8"/>
    <s v="Indian Rupees(Rs.)"/>
    <x v="0"/>
    <x v="0"/>
    <x v="1"/>
    <n v="2"/>
    <x v="12"/>
    <x v="0"/>
    <x v="5"/>
    <n v="11"/>
    <n v="11"/>
    <d v="2012-11-11T00:00:00"/>
    <s v="Rs.600"/>
    <n v="1"/>
    <n v="600"/>
  </r>
  <r>
    <n v="300914"/>
    <x v="5603"/>
    <n v="1"/>
    <x v="0"/>
    <s v="Noida"/>
    <s v="CDR Complex, Sector 15, Noida"/>
    <x v="21"/>
    <s v="Indian Rupees(Rs.)"/>
    <x v="0"/>
    <x v="1"/>
    <x v="0"/>
    <n v="43"/>
    <x v="6"/>
    <x v="10"/>
    <x v="4"/>
    <n v="11"/>
    <n v="13"/>
    <d v="2014-11-13T00:00:00"/>
    <s v="Rs.250"/>
    <n v="1"/>
    <n v="250"/>
  </r>
  <r>
    <n v="18435298"/>
    <x v="5604"/>
    <n v="1"/>
    <x v="0"/>
    <s v="Noida"/>
    <s v="Sports &amp; Cultural Club, Sector 15, Noida"/>
    <x v="127"/>
    <s v="Indian Rupees(Rs.)"/>
    <x v="0"/>
    <x v="1"/>
    <x v="1"/>
    <n v="14"/>
    <x v="10"/>
    <x v="9"/>
    <x v="0"/>
    <n v="11"/>
    <n v="15"/>
    <d v="2013-11-15T00:00:00"/>
    <s v="Rs.700"/>
    <n v="1"/>
    <n v="700"/>
  </r>
  <r>
    <n v="18367439"/>
    <x v="5605"/>
    <n v="1"/>
    <x v="0"/>
    <s v="Noida"/>
    <s v="97, B Block Market, Sector 15, Noida"/>
    <x v="62"/>
    <s v="Indian Rupees(Rs.)"/>
    <x v="0"/>
    <x v="0"/>
    <x v="0"/>
    <n v="2"/>
    <x v="0"/>
    <x v="0"/>
    <x v="8"/>
    <n v="11"/>
    <n v="20"/>
    <d v="2015-11-20T00:00:00"/>
    <s v="Rs.300"/>
    <n v="1"/>
    <n v="300"/>
  </r>
  <r>
    <n v="18258756"/>
    <x v="578"/>
    <n v="1"/>
    <x v="0"/>
    <s v="Noida"/>
    <s v="Sangam Guest House, Nayabans, Sector 15, Noida"/>
    <x v="14"/>
    <s v="Indian Rupees(Rs.)"/>
    <x v="0"/>
    <x v="0"/>
    <x v="0"/>
    <n v="2"/>
    <x v="0"/>
    <x v="0"/>
    <x v="5"/>
    <n v="11"/>
    <n v="6"/>
    <d v="2012-11-06T00:00:00"/>
    <s v="Rs.300"/>
    <n v="1"/>
    <n v="300"/>
  </r>
  <r>
    <n v="18415359"/>
    <x v="2565"/>
    <n v="1"/>
    <x v="0"/>
    <s v="Noida"/>
    <s v="Near Sector 16, Noida"/>
    <x v="3"/>
    <s v="Indian Rupees(Rs.)"/>
    <x v="0"/>
    <x v="1"/>
    <x v="0"/>
    <n v="13"/>
    <x v="0"/>
    <x v="15"/>
    <x v="6"/>
    <n v="11"/>
    <n v="11"/>
    <d v="2010-11-11T00:00:00"/>
    <s v="Rs.300"/>
    <n v="1"/>
    <n v="300"/>
  </r>
  <r>
    <n v="308563"/>
    <x v="5606"/>
    <n v="1"/>
    <x v="0"/>
    <s v="Noida"/>
    <s v="Jalvayu Vihar Community Centre, Sector 21, Noida"/>
    <x v="3"/>
    <s v="Indian Rupees(Rs.)"/>
    <x v="0"/>
    <x v="1"/>
    <x v="1"/>
    <n v="26"/>
    <x v="12"/>
    <x v="10"/>
    <x v="6"/>
    <n v="11"/>
    <n v="11"/>
    <d v="2010-11-11T00:00:00"/>
    <s v="Rs.600"/>
    <n v="1"/>
    <n v="600"/>
  </r>
  <r>
    <n v="18224208"/>
    <x v="5607"/>
    <n v="1"/>
    <x v="0"/>
    <s v="Noida"/>
    <s v="Shop 10, Pandit Market, Opposite A- Block, Sector 22, Noida"/>
    <x v="3"/>
    <s v="Indian Rupees(Rs.)"/>
    <x v="0"/>
    <x v="1"/>
    <x v="0"/>
    <n v="17"/>
    <x v="11"/>
    <x v="28"/>
    <x v="4"/>
    <n v="11"/>
    <n v="1"/>
    <d v="2014-11-01T00:00:00"/>
    <s v="Rs.450"/>
    <n v="1"/>
    <n v="450"/>
  </r>
  <r>
    <n v="18236270"/>
    <x v="5608"/>
    <n v="1"/>
    <x v="0"/>
    <s v="Noida"/>
    <s v="Sector 27, Noida"/>
    <x v="638"/>
    <s v="Indian Rupees(Rs.)"/>
    <x v="0"/>
    <x v="0"/>
    <x v="0"/>
    <n v="12"/>
    <x v="11"/>
    <x v="13"/>
    <x v="0"/>
    <n v="11"/>
    <n v="26"/>
    <d v="2013-11-26T00:00:00"/>
    <s v="Rs.450"/>
    <n v="1"/>
    <n v="450"/>
  </r>
  <r>
    <n v="312237"/>
    <x v="5376"/>
    <n v="1"/>
    <x v="0"/>
    <s v="Noida"/>
    <s v="E-285, Near Atta Market, Sector 27, Noida"/>
    <x v="22"/>
    <s v="Indian Rupees(Rs.)"/>
    <x v="0"/>
    <x v="1"/>
    <x v="0"/>
    <n v="8"/>
    <x v="0"/>
    <x v="27"/>
    <x v="8"/>
    <n v="11"/>
    <n v="23"/>
    <d v="2015-11-23T00:00:00"/>
    <s v="Rs.300"/>
    <n v="1"/>
    <n v="300"/>
  </r>
  <r>
    <n v="7991"/>
    <x v="5609"/>
    <n v="1"/>
    <x v="0"/>
    <s v="Noida"/>
    <s v="Alaknanda Shopping Complex, Sector 28, Noida"/>
    <x v="12"/>
    <s v="Indian Rupees(Rs.)"/>
    <x v="0"/>
    <x v="0"/>
    <x v="0"/>
    <n v="20"/>
    <x v="1"/>
    <x v="11"/>
    <x v="7"/>
    <n v="11"/>
    <n v="7"/>
    <d v="2017-11-07T00:00:00"/>
    <s v="Rs.200"/>
    <n v="1"/>
    <n v="200"/>
  </r>
  <r>
    <n v="3153"/>
    <x v="5610"/>
    <n v="1"/>
    <x v="0"/>
    <s v="Noida"/>
    <s v="Near Ganga Shopping Complex, Sector 29, Noida"/>
    <x v="19"/>
    <s v="Indian Rupees(Rs.)"/>
    <x v="0"/>
    <x v="0"/>
    <x v="0"/>
    <n v="46"/>
    <x v="0"/>
    <x v="11"/>
    <x v="3"/>
    <n v="11"/>
    <n v="25"/>
    <d v="2011-11-25T00:00:00"/>
    <s v="Rs.300"/>
    <n v="1"/>
    <n v="300"/>
  </r>
  <r>
    <n v="309215"/>
    <x v="5611"/>
    <n v="1"/>
    <x v="0"/>
    <s v="Noida"/>
    <s v="Sector 29, Noida"/>
    <x v="21"/>
    <s v="Indian Rupees(Rs.)"/>
    <x v="0"/>
    <x v="0"/>
    <x v="0"/>
    <n v="37"/>
    <x v="0"/>
    <x v="4"/>
    <x v="4"/>
    <n v="11"/>
    <n v="18"/>
    <d v="2014-11-18T00:00:00"/>
    <s v="Rs.300"/>
    <n v="1"/>
    <n v="300"/>
  </r>
  <r>
    <n v="18429379"/>
    <x v="5612"/>
    <n v="1"/>
    <x v="0"/>
    <s v="Noida"/>
    <s v="Shop 18, E- Block Market, Sector 3, Noida"/>
    <x v="0"/>
    <s v="Indian Rupees(Rs.)"/>
    <x v="0"/>
    <x v="0"/>
    <x v="0"/>
    <n v="5"/>
    <x v="1"/>
    <x v="10"/>
    <x v="8"/>
    <n v="11"/>
    <n v="4"/>
    <d v="2015-11-04T00:00:00"/>
    <s v="Rs.200"/>
    <n v="1"/>
    <n v="200"/>
  </r>
  <r>
    <n v="18440192"/>
    <x v="5613"/>
    <n v="1"/>
    <x v="0"/>
    <s v="Noida"/>
    <s v="Food Court, Logix City Centre, Sector 32, Near Sector 34, Noida"/>
    <x v="62"/>
    <s v="Indian Rupees(Rs.)"/>
    <x v="0"/>
    <x v="0"/>
    <x v="0"/>
    <n v="4"/>
    <x v="0"/>
    <x v="13"/>
    <x v="1"/>
    <n v="11"/>
    <n v="14"/>
    <d v="2016-11-14T00:00:00"/>
    <s v="Rs.300"/>
    <n v="1"/>
    <n v="300"/>
  </r>
  <r>
    <n v="303025"/>
    <x v="5614"/>
    <n v="1"/>
    <x v="0"/>
    <s v="Noida"/>
    <s v="16-A, Block B-8-A, Amaltash Market, Sector 34, Noida"/>
    <x v="8"/>
    <s v="Indian Rupees(Rs.)"/>
    <x v="0"/>
    <x v="0"/>
    <x v="1"/>
    <n v="20"/>
    <x v="14"/>
    <x v="28"/>
    <x v="8"/>
    <n v="11"/>
    <n v="19"/>
    <d v="2015-11-19T00:00:00"/>
    <s v="Rs.550"/>
    <n v="1"/>
    <n v="550"/>
  </r>
  <r>
    <n v="308763"/>
    <x v="5615"/>
    <n v="1"/>
    <x v="0"/>
    <s v="Noida"/>
    <s v="Main Dadri Road, Village Chhalera, Sector 44, Noida"/>
    <x v="0"/>
    <s v="Indian Rupees(Rs.)"/>
    <x v="0"/>
    <x v="0"/>
    <x v="0"/>
    <n v="7"/>
    <x v="1"/>
    <x v="10"/>
    <x v="8"/>
    <n v="11"/>
    <n v="21"/>
    <d v="2015-11-21T00:00:00"/>
    <s v="Rs.200"/>
    <n v="1"/>
    <n v="200"/>
  </r>
  <r>
    <n v="18303838"/>
    <x v="5616"/>
    <n v="1"/>
    <x v="0"/>
    <s v="Noida"/>
    <s v="Sector 48, Noida"/>
    <x v="22"/>
    <s v="Indian Rupees(Rs.)"/>
    <x v="0"/>
    <x v="0"/>
    <x v="1"/>
    <n v="5"/>
    <x v="10"/>
    <x v="10"/>
    <x v="0"/>
    <n v="11"/>
    <n v="28"/>
    <d v="2013-11-28T00:00:00"/>
    <s v="Rs.700"/>
    <n v="1"/>
    <n v="700"/>
  </r>
  <r>
    <n v="3679"/>
    <x v="5617"/>
    <n v="1"/>
    <x v="0"/>
    <s v="Noida"/>
    <s v="F-28, Sector 50, Noida"/>
    <x v="46"/>
    <s v="Indian Rupees(Rs.)"/>
    <x v="0"/>
    <x v="0"/>
    <x v="0"/>
    <n v="18"/>
    <x v="11"/>
    <x v="4"/>
    <x v="1"/>
    <n v="11"/>
    <n v="9"/>
    <d v="2016-11-09T00:00:00"/>
    <s v="Rs.450"/>
    <n v="1"/>
    <n v="450"/>
  </r>
  <r>
    <n v="1919"/>
    <x v="3444"/>
    <n v="1"/>
    <x v="0"/>
    <s v="Noida"/>
    <s v="B-1/7, Central Market, Sector 50, Noida"/>
    <x v="57"/>
    <s v="Indian Rupees(Rs.)"/>
    <x v="0"/>
    <x v="0"/>
    <x v="0"/>
    <n v="69"/>
    <x v="6"/>
    <x v="7"/>
    <x v="7"/>
    <n v="11"/>
    <n v="3"/>
    <d v="2017-11-03T00:00:00"/>
    <s v="Rs.250"/>
    <n v="1"/>
    <n v="250"/>
  </r>
  <r>
    <n v="308725"/>
    <x v="977"/>
    <n v="1"/>
    <x v="0"/>
    <s v="Noida"/>
    <s v="B-1/54, Central Market, Sector 50, Noida"/>
    <x v="8"/>
    <s v="Indian Rupees(Rs.)"/>
    <x v="1"/>
    <x v="1"/>
    <x v="1"/>
    <n v="91"/>
    <x v="13"/>
    <x v="24"/>
    <x v="8"/>
    <n v="11"/>
    <n v="1"/>
    <d v="2015-11-01T00:00:00"/>
    <s v="Rs.800"/>
    <n v="1"/>
    <n v="800"/>
  </r>
  <r>
    <n v="18383531"/>
    <x v="5618"/>
    <n v="1"/>
    <x v="0"/>
    <s v="Noida"/>
    <s v="Shop 34-35, Central Market, Sector 50, Noida"/>
    <x v="3"/>
    <s v="Indian Rupees(Rs.)"/>
    <x v="1"/>
    <x v="1"/>
    <x v="2"/>
    <n v="150"/>
    <x v="66"/>
    <x v="1"/>
    <x v="3"/>
    <n v="11"/>
    <n v="16"/>
    <d v="2011-11-16T00:00:00"/>
    <s v="Rs.1300"/>
    <n v="1"/>
    <n v="1300"/>
  </r>
  <r>
    <n v="18489511"/>
    <x v="5619"/>
    <n v="1"/>
    <x v="0"/>
    <s v="Noida"/>
    <s v="H 38, Sector 51, Noida"/>
    <x v="19"/>
    <s v="Indian Rupees(Rs.)"/>
    <x v="0"/>
    <x v="0"/>
    <x v="0"/>
    <n v="5"/>
    <x v="7"/>
    <x v="10"/>
    <x v="0"/>
    <n v="11"/>
    <n v="2"/>
    <d v="2013-11-02T00:00:00"/>
    <s v="Rs.350"/>
    <n v="1"/>
    <n v="350"/>
  </r>
  <r>
    <n v="18337906"/>
    <x v="5156"/>
    <n v="1"/>
    <x v="0"/>
    <s v="Noida"/>
    <s v="1, Near VDS Market, Hoshiyarpur, Sector 51, Noida"/>
    <x v="1164"/>
    <s v="Indian Rupees(Rs.)"/>
    <x v="0"/>
    <x v="0"/>
    <x v="0"/>
    <n v="2"/>
    <x v="0"/>
    <x v="0"/>
    <x v="6"/>
    <n v="11"/>
    <n v="19"/>
    <d v="2010-11-19T00:00:00"/>
    <s v="Rs.300"/>
    <n v="1"/>
    <n v="300"/>
  </r>
  <r>
    <n v="18258491"/>
    <x v="5620"/>
    <n v="1"/>
    <x v="0"/>
    <s v="Noida"/>
    <s v="Shop 2, Sharma Market, Near Indian Overseas Bank, Sector 52, Noida"/>
    <x v="0"/>
    <s v="Indian Rupees(Rs.)"/>
    <x v="0"/>
    <x v="0"/>
    <x v="1"/>
    <n v="65"/>
    <x v="13"/>
    <x v="11"/>
    <x v="1"/>
    <n v="11"/>
    <n v="5"/>
    <d v="2016-11-05T00:00:00"/>
    <s v="Rs.800"/>
    <n v="1"/>
    <n v="800"/>
  </r>
  <r>
    <n v="18287399"/>
    <x v="5621"/>
    <n v="1"/>
    <x v="0"/>
    <s v="Noida"/>
    <s v="Sector 53, Noida,"/>
    <x v="2"/>
    <s v="Indian Rupees(Rs.)"/>
    <x v="0"/>
    <x v="1"/>
    <x v="1"/>
    <n v="6"/>
    <x v="13"/>
    <x v="20"/>
    <x v="4"/>
    <n v="11"/>
    <n v="2"/>
    <d v="2014-11-02T00:00:00"/>
    <s v="Rs.800"/>
    <n v="1"/>
    <n v="800"/>
  </r>
  <r>
    <n v="18249124"/>
    <x v="5622"/>
    <n v="1"/>
    <x v="0"/>
    <s v="Noida"/>
    <s v="Shop 4/7, E Block Market, Sector 56, Noida"/>
    <x v="19"/>
    <s v="Indian Rupees(Rs.)"/>
    <x v="0"/>
    <x v="0"/>
    <x v="0"/>
    <n v="4"/>
    <x v="0"/>
    <x v="20"/>
    <x v="5"/>
    <n v="11"/>
    <n v="12"/>
    <d v="2012-11-12T00:00:00"/>
    <s v="Rs.300"/>
    <n v="1"/>
    <n v="300"/>
  </r>
  <r>
    <n v="18313786"/>
    <x v="5623"/>
    <n v="1"/>
    <x v="0"/>
    <s v="Noida"/>
    <s v="Ground Floor, D-5, Logix Infotech Park, Sector 59, Noida"/>
    <x v="572"/>
    <s v="Indian Rupees(Rs.)"/>
    <x v="0"/>
    <x v="0"/>
    <x v="0"/>
    <n v="2"/>
    <x v="1"/>
    <x v="0"/>
    <x v="6"/>
    <n v="11"/>
    <n v="14"/>
    <d v="2010-11-14T00:00:00"/>
    <s v="Rs.200"/>
    <n v="1"/>
    <n v="200"/>
  </r>
  <r>
    <n v="313358"/>
    <x v="5624"/>
    <n v="1"/>
    <x v="0"/>
    <s v="Noida"/>
    <s v="C-20, Ground Floor, Assotech 1, Sector 62, Noida"/>
    <x v="308"/>
    <s v="Indian Rupees(Rs.)"/>
    <x v="1"/>
    <x v="0"/>
    <x v="2"/>
    <n v="13"/>
    <x v="58"/>
    <x v="13"/>
    <x v="4"/>
    <n v="11"/>
    <n v="17"/>
    <d v="2014-11-17T00:00:00"/>
    <s v="Rs.1500"/>
    <n v="1"/>
    <n v="1500"/>
  </r>
  <r>
    <n v="18383535"/>
    <x v="5625"/>
    <n v="1"/>
    <x v="0"/>
    <s v="Noida"/>
    <s v="Shop 45, Amarapali Pricely Estate, Sector 76, Near Sector 72, Noida"/>
    <x v="22"/>
    <s v="Indian Rupees(Rs.)"/>
    <x v="0"/>
    <x v="1"/>
    <x v="0"/>
    <n v="4"/>
    <x v="7"/>
    <x v="6"/>
    <x v="2"/>
    <n v="11"/>
    <n v="17"/>
    <d v="2018-11-17T00:00:00"/>
    <s v="Rs.350"/>
    <n v="1"/>
    <n v="350"/>
  </r>
  <r>
    <n v="311768"/>
    <x v="3444"/>
    <n v="1"/>
    <x v="0"/>
    <s v="Noida"/>
    <s v="Eldeco Convenience Shopping Area, GF, Eldeco Studio Apartments, Sector 93A, Sector 93, Noida"/>
    <x v="1165"/>
    <s v="Indian Rupees(Rs.)"/>
    <x v="0"/>
    <x v="0"/>
    <x v="0"/>
    <n v="23"/>
    <x v="1"/>
    <x v="4"/>
    <x v="1"/>
    <n v="11"/>
    <n v="8"/>
    <d v="2016-11-08T00:00:00"/>
    <s v="Rs.200"/>
    <n v="1"/>
    <n v="200"/>
  </r>
  <r>
    <n v="300550"/>
    <x v="5626"/>
    <n v="1"/>
    <x v="0"/>
    <s v="Noida"/>
    <s v="Sector 93, Noida"/>
    <x v="2"/>
    <s v="Indian Rupees(Rs.)"/>
    <x v="0"/>
    <x v="1"/>
    <x v="1"/>
    <n v="140"/>
    <x v="12"/>
    <x v="13"/>
    <x v="3"/>
    <n v="11"/>
    <n v="23"/>
    <d v="2011-11-23T00:00:00"/>
    <s v="Rs.600"/>
    <n v="1"/>
    <n v="600"/>
  </r>
  <r>
    <n v="312187"/>
    <x v="5627"/>
    <n v="1"/>
    <x v="0"/>
    <s v="Noida"/>
    <s v="Shop 105, Food Court, Supertech Shopprix Mall, Sector 61, Noida"/>
    <x v="3"/>
    <s v="Indian Rupees(Rs.)"/>
    <x v="0"/>
    <x v="1"/>
    <x v="1"/>
    <n v="35"/>
    <x v="12"/>
    <x v="11"/>
    <x v="2"/>
    <n v="11"/>
    <n v="25"/>
    <d v="2018-11-25T00:00:00"/>
    <s v="Rs.600"/>
    <n v="1"/>
    <n v="600"/>
  </r>
  <r>
    <n v="308578"/>
    <x v="3429"/>
    <n v="1"/>
    <x v="0"/>
    <s v="Noida"/>
    <s v="63-C, 134-B, Supertech Shopprix Mall, Sector 61, Noida"/>
    <x v="1166"/>
    <s v="Indian Rupees(Rs.)"/>
    <x v="0"/>
    <x v="1"/>
    <x v="0"/>
    <n v="105"/>
    <x v="11"/>
    <x v="9"/>
    <x v="0"/>
    <n v="11"/>
    <n v="3"/>
    <d v="2013-11-03T00:00:00"/>
    <s v="Rs.450"/>
    <n v="1"/>
    <n v="450"/>
  </r>
  <r>
    <n v="5619"/>
    <x v="215"/>
    <n v="1"/>
    <x v="0"/>
    <s v="Noida"/>
    <s v="302-A, 3rd Floor, The Great India Place Mall, Sector 38, Noida"/>
    <x v="30"/>
    <s v="Indian Rupees(Rs.)"/>
    <x v="0"/>
    <x v="0"/>
    <x v="1"/>
    <n v="60"/>
    <x v="10"/>
    <x v="11"/>
    <x v="5"/>
    <n v="11"/>
    <n v="1"/>
    <d v="2012-11-01T00:00:00"/>
    <s v="Rs.700"/>
    <n v="1"/>
    <n v="700"/>
  </r>
  <r>
    <n v="312214"/>
    <x v="5628"/>
    <n v="1"/>
    <x v="0"/>
    <s v="Noida"/>
    <s v="AG-13, Atrium Floor, Ansal Plaza Mall, Greater Noida, Noida"/>
    <x v="7"/>
    <s v="Indian Rupees(Rs.)"/>
    <x v="0"/>
    <x v="1"/>
    <x v="1"/>
    <n v="50"/>
    <x v="12"/>
    <x v="4"/>
    <x v="8"/>
    <n v="10"/>
    <n v="2"/>
    <d v="2015-10-02T00:00:00"/>
    <s v="Rs.600"/>
    <n v="1"/>
    <n v="600"/>
  </r>
  <r>
    <n v="18264244"/>
    <x v="1048"/>
    <n v="1"/>
    <x v="0"/>
    <s v="Noida"/>
    <s v="B-204, Level 1, DLF Mall of India, Sector 18, Noida"/>
    <x v="7"/>
    <s v="Indian Rupees(Rs.)"/>
    <x v="0"/>
    <x v="0"/>
    <x v="1"/>
    <n v="23"/>
    <x v="8"/>
    <x v="9"/>
    <x v="3"/>
    <n v="10"/>
    <n v="2"/>
    <d v="2011-10-02T00:00:00"/>
    <s v="Rs.650"/>
    <n v="1"/>
    <n v="650"/>
  </r>
  <r>
    <n v="18277171"/>
    <x v="4606"/>
    <n v="1"/>
    <x v="0"/>
    <s v="Noida"/>
    <s v="B-404, DLF Mall of India, Sector 18, Noida"/>
    <x v="1014"/>
    <s v="Indian Rupees(Rs.)"/>
    <x v="1"/>
    <x v="1"/>
    <x v="2"/>
    <n v="199"/>
    <x v="58"/>
    <x v="3"/>
    <x v="8"/>
    <n v="10"/>
    <n v="20"/>
    <d v="2015-10-20T00:00:00"/>
    <s v="Rs.1500"/>
    <n v="1"/>
    <n v="1500"/>
  </r>
  <r>
    <n v="18265419"/>
    <x v="4557"/>
    <n v="1"/>
    <x v="0"/>
    <s v="Noida"/>
    <s v="F-457/C, 3rd Floor, DLF Mall of India, Sector 18, Noida"/>
    <x v="151"/>
    <s v="Indian Rupees(Rs.)"/>
    <x v="0"/>
    <x v="1"/>
    <x v="1"/>
    <n v="458"/>
    <x v="8"/>
    <x v="5"/>
    <x v="0"/>
    <n v="10"/>
    <n v="19"/>
    <d v="2013-10-19T00:00:00"/>
    <s v="Rs.650"/>
    <n v="1"/>
    <n v="650"/>
  </r>
  <r>
    <n v="18273556"/>
    <x v="5629"/>
    <n v="1"/>
    <x v="0"/>
    <s v="Noida"/>
    <s v="3rd Floor, DLF Mall of India, Sector 18, Noida"/>
    <x v="210"/>
    <s v="Indian Rupees(Rs.)"/>
    <x v="1"/>
    <x v="1"/>
    <x v="2"/>
    <n v="366"/>
    <x v="63"/>
    <x v="3"/>
    <x v="5"/>
    <n v="10"/>
    <n v="2"/>
    <d v="2012-10-02T00:00:00"/>
    <s v="Rs.1600"/>
    <n v="1"/>
    <n v="1600"/>
  </r>
  <r>
    <n v="18258775"/>
    <x v="4607"/>
    <n v="1"/>
    <x v="0"/>
    <s v="Noida"/>
    <s v="M-18, Food Court, 4th Floor, DLF Mall of India, Sector 18, Noida"/>
    <x v="1015"/>
    <s v="Indian Rupees(Rs.)"/>
    <x v="0"/>
    <x v="1"/>
    <x v="1"/>
    <n v="397"/>
    <x v="14"/>
    <x v="7"/>
    <x v="7"/>
    <n v="10"/>
    <n v="2"/>
    <d v="2017-10-02T00:00:00"/>
    <s v="Rs.550"/>
    <n v="1"/>
    <n v="550"/>
  </r>
  <r>
    <n v="18264533"/>
    <x v="5630"/>
    <n v="1"/>
    <x v="0"/>
    <s v="Noida"/>
    <s v="Food Court, 4th Floor, DLF Mall of India, Sector 18, Noida"/>
    <x v="1167"/>
    <s v="Indian Rupees(Rs.)"/>
    <x v="0"/>
    <x v="1"/>
    <x v="1"/>
    <n v="316"/>
    <x v="18"/>
    <x v="12"/>
    <x v="6"/>
    <n v="10"/>
    <n v="10"/>
    <d v="2010-10-10T00:00:00"/>
    <s v="Rs.750"/>
    <n v="1"/>
    <n v="750"/>
  </r>
  <r>
    <n v="4471"/>
    <x v="407"/>
    <n v="1"/>
    <x v="0"/>
    <s v="Noida"/>
    <s v="1 &amp; 2, Krishna Royal Plaza, Alfa Commercial Belt 1, Greater Noida, Noida"/>
    <x v="85"/>
    <s v="Indian Rupees(Rs.)"/>
    <x v="0"/>
    <x v="0"/>
    <x v="0"/>
    <n v="20"/>
    <x v="7"/>
    <x v="11"/>
    <x v="6"/>
    <n v="10"/>
    <n v="22"/>
    <d v="2010-10-22T00:00:00"/>
    <s v="Rs.350"/>
    <n v="1"/>
    <n v="350"/>
  </r>
  <r>
    <n v="18441537"/>
    <x v="5631"/>
    <n v="1"/>
    <x v="0"/>
    <s v="Noida"/>
    <s v="GF-30, Parsavnath Bibhab Plaza, Commercial Belt, Alpha-1, Greater Noida, Noida"/>
    <x v="91"/>
    <s v="Indian Rupees(Rs.)"/>
    <x v="0"/>
    <x v="0"/>
    <x v="0"/>
    <n v="2"/>
    <x v="1"/>
    <x v="0"/>
    <x v="7"/>
    <n v="10"/>
    <n v="3"/>
    <d v="2017-10-03T00:00:00"/>
    <s v="Rs.200"/>
    <n v="1"/>
    <n v="200"/>
  </r>
  <r>
    <n v="307718"/>
    <x v="5632"/>
    <n v="1"/>
    <x v="0"/>
    <s v="Noida"/>
    <s v="Shop 157, Jaipuria Plaza, Sector 26, Noida"/>
    <x v="38"/>
    <s v="Indian Rupees(Rs.)"/>
    <x v="0"/>
    <x v="0"/>
    <x v="0"/>
    <n v="21"/>
    <x v="0"/>
    <x v="13"/>
    <x v="6"/>
    <n v="10"/>
    <n v="7"/>
    <d v="2010-10-07T00:00:00"/>
    <s v="Rs.300"/>
    <n v="1"/>
    <n v="300"/>
  </r>
  <r>
    <n v="307232"/>
    <x v="3598"/>
    <n v="1"/>
    <x v="0"/>
    <s v="Noida"/>
    <s v="120, Ground Floor, Jaipuria Plaza, Sector 26, Noida"/>
    <x v="43"/>
    <s v="Indian Rupees(Rs.)"/>
    <x v="0"/>
    <x v="1"/>
    <x v="0"/>
    <n v="280"/>
    <x v="4"/>
    <x v="7"/>
    <x v="8"/>
    <n v="10"/>
    <n v="5"/>
    <d v="2015-10-05T00:00:00"/>
    <s v="Rs.150"/>
    <n v="1"/>
    <n v="150"/>
  </r>
  <r>
    <n v="18396179"/>
    <x v="716"/>
    <n v="1"/>
    <x v="0"/>
    <s v="Noida"/>
    <s v="Food Court, Logix City Centre, Sector 32, Near Sector 34, Noida"/>
    <x v="152"/>
    <s v="Indian Rupees(Rs.)"/>
    <x v="0"/>
    <x v="0"/>
    <x v="2"/>
    <n v="18"/>
    <x v="15"/>
    <x v="9"/>
    <x v="4"/>
    <n v="10"/>
    <n v="10"/>
    <d v="2014-10-10T00:00:00"/>
    <s v="Rs.1000"/>
    <n v="1"/>
    <n v="1000"/>
  </r>
  <r>
    <n v="3089"/>
    <x v="5633"/>
    <n v="1"/>
    <x v="0"/>
    <s v="New Delhi"/>
    <s v="18-20, 2nd Floor, City Square Mall, Rajouri Garden, New Delhi"/>
    <x v="248"/>
    <s v="Indian Rupees(Rs.)"/>
    <x v="1"/>
    <x v="0"/>
    <x v="3"/>
    <n v="455"/>
    <x v="76"/>
    <x v="11"/>
    <x v="6"/>
    <n v="10"/>
    <n v="16"/>
    <d v="2010-10-16T00:00:00"/>
    <s v="Rs.2000"/>
    <n v="1"/>
    <n v="2000"/>
  </r>
  <r>
    <n v="18216939"/>
    <x v="5634"/>
    <n v="1"/>
    <x v="0"/>
    <s v="Noida"/>
    <s v="Shop 17, Ashirwad Complex, Sector 104, Near, Sector 110, Noida"/>
    <x v="147"/>
    <s v="Indian Rupees(Rs.)"/>
    <x v="0"/>
    <x v="1"/>
    <x v="1"/>
    <n v="115"/>
    <x v="8"/>
    <x v="21"/>
    <x v="7"/>
    <n v="10"/>
    <n v="28"/>
    <d v="2017-10-28T00:00:00"/>
    <s v="Rs.650"/>
    <n v="1"/>
    <n v="650"/>
  </r>
  <r>
    <n v="18057810"/>
    <x v="5635"/>
    <n v="1"/>
    <x v="0"/>
    <s v="Noida"/>
    <s v="Shop 31, Ashirwaad Complex, Opposite Pathways School, Sector 104 , Noida"/>
    <x v="0"/>
    <s v="Indian Rupees(Rs.)"/>
    <x v="0"/>
    <x v="1"/>
    <x v="1"/>
    <n v="56"/>
    <x v="24"/>
    <x v="7"/>
    <x v="0"/>
    <n v="10"/>
    <n v="4"/>
    <d v="2013-10-04T00:00:00"/>
    <s v="Rs.850"/>
    <n v="1"/>
    <n v="850"/>
  </r>
  <r>
    <n v="18208893"/>
    <x v="5636"/>
    <n v="1"/>
    <x v="0"/>
    <s v="Noida"/>
    <s v="Plot K, Near Watertank, NSEZ, Phase 2,  Near Sector 110, Noida"/>
    <x v="3"/>
    <s v="Indian Rupees(Rs.)"/>
    <x v="0"/>
    <x v="0"/>
    <x v="0"/>
    <n v="3"/>
    <x v="0"/>
    <x v="0"/>
    <x v="2"/>
    <n v="10"/>
    <n v="15"/>
    <d v="2018-10-15T00:00:00"/>
    <s v="Rs.300"/>
    <n v="1"/>
    <n v="300"/>
  </r>
  <r>
    <n v="8237"/>
    <x v="5637"/>
    <n v="1"/>
    <x v="0"/>
    <s v="Noida"/>
    <s v="11, Block A-2, Sector 110, Noida"/>
    <x v="572"/>
    <s v="Indian Rupees(Rs.)"/>
    <x v="0"/>
    <x v="1"/>
    <x v="0"/>
    <n v="63"/>
    <x v="6"/>
    <x v="26"/>
    <x v="2"/>
    <n v="10"/>
    <n v="8"/>
    <d v="2018-10-08T00:00:00"/>
    <s v="Rs.250"/>
    <n v="1"/>
    <n v="250"/>
  </r>
  <r>
    <n v="308623"/>
    <x v="5580"/>
    <n v="1"/>
    <x v="0"/>
    <s v="Noida"/>
    <s v="KO-12, Ground Floor, Near Amity University, Sector 126, Near Sector 125, Noida"/>
    <x v="283"/>
    <s v="Indian Rupees(Rs.)"/>
    <x v="0"/>
    <x v="1"/>
    <x v="0"/>
    <n v="26"/>
    <x v="11"/>
    <x v="17"/>
    <x v="1"/>
    <n v="10"/>
    <n v="5"/>
    <d v="2016-10-05T00:00:00"/>
    <s v="Rs.450"/>
    <n v="1"/>
    <n v="450"/>
  </r>
  <r>
    <n v="309317"/>
    <x v="5638"/>
    <n v="1"/>
    <x v="0"/>
    <s v="Noida"/>
    <s v="D Block, Sector 15, Noida"/>
    <x v="22"/>
    <s v="Indian Rupees(Rs.)"/>
    <x v="0"/>
    <x v="0"/>
    <x v="0"/>
    <n v="23"/>
    <x v="6"/>
    <x v="4"/>
    <x v="6"/>
    <n v="10"/>
    <n v="18"/>
    <d v="2010-10-18T00:00:00"/>
    <s v="Rs.250"/>
    <n v="1"/>
    <n v="250"/>
  </r>
  <r>
    <n v="304493"/>
    <x v="5639"/>
    <n v="1"/>
    <x v="0"/>
    <s v="Noida"/>
    <s v="Naya Bans, Sector 15, Noida"/>
    <x v="0"/>
    <s v="Indian Rupees(Rs.)"/>
    <x v="0"/>
    <x v="0"/>
    <x v="0"/>
    <n v="2"/>
    <x v="4"/>
    <x v="0"/>
    <x v="4"/>
    <n v="10"/>
    <n v="14"/>
    <d v="2014-10-14T00:00:00"/>
    <s v="Rs.150"/>
    <n v="1"/>
    <n v="150"/>
  </r>
  <r>
    <n v="5760"/>
    <x v="5640"/>
    <n v="1"/>
    <x v="0"/>
    <s v="Noida"/>
    <s v="20 &amp; 21, Atta Subzi Mandi, Maa Shakumbhari Market, Sector 27, Noida"/>
    <x v="0"/>
    <s v="Indian Rupees(Rs.)"/>
    <x v="0"/>
    <x v="0"/>
    <x v="0"/>
    <n v="5"/>
    <x v="11"/>
    <x v="20"/>
    <x v="1"/>
    <n v="10"/>
    <n v="9"/>
    <d v="2016-10-09T00:00:00"/>
    <s v="Rs.450"/>
    <n v="1"/>
    <n v="450"/>
  </r>
  <r>
    <n v="5761"/>
    <x v="5641"/>
    <n v="1"/>
    <x v="0"/>
    <s v="Noida"/>
    <s v="27, Subzi Mandi Market, Sector 27, Noida"/>
    <x v="0"/>
    <s v="Indian Rupees(Rs.)"/>
    <x v="0"/>
    <x v="0"/>
    <x v="0"/>
    <n v="8"/>
    <x v="6"/>
    <x v="13"/>
    <x v="5"/>
    <n v="10"/>
    <n v="16"/>
    <d v="2012-10-16T00:00:00"/>
    <s v="Rs.250"/>
    <n v="1"/>
    <n v="250"/>
  </r>
  <r>
    <n v="18180048"/>
    <x v="5642"/>
    <n v="1"/>
    <x v="0"/>
    <s v="Noida"/>
    <s v="A-26, Sector 3, Noida"/>
    <x v="3"/>
    <s v="Indian Rupees(Rs.)"/>
    <x v="0"/>
    <x v="0"/>
    <x v="0"/>
    <n v="3"/>
    <x v="0"/>
    <x v="0"/>
    <x v="2"/>
    <n v="10"/>
    <n v="10"/>
    <d v="2018-10-10T00:00:00"/>
    <s v="Rs.300"/>
    <n v="1"/>
    <n v="300"/>
  </r>
  <r>
    <n v="18446503"/>
    <x v="5643"/>
    <n v="1"/>
    <x v="0"/>
    <s v="Noida"/>
    <s v="Shop 11, Main Sharma Market, Near New Shiv Mandir, G.B.Nagar, Sector 31, Noida"/>
    <x v="0"/>
    <s v="Indian Rupees(Rs.)"/>
    <x v="0"/>
    <x v="0"/>
    <x v="0"/>
    <n v="4"/>
    <x v="1"/>
    <x v="10"/>
    <x v="1"/>
    <n v="10"/>
    <n v="5"/>
    <d v="2016-10-05T00:00:00"/>
    <s v="Rs.200"/>
    <n v="1"/>
    <n v="200"/>
  </r>
  <r>
    <n v="311974"/>
    <x v="2440"/>
    <n v="1"/>
    <x v="0"/>
    <s v="Noida"/>
    <s v="Near Theos/ HP Petrol Pump, Main Dadri Road, Sector 41, Noida"/>
    <x v="44"/>
    <s v="Indian Rupees(Rs.)"/>
    <x v="0"/>
    <x v="1"/>
    <x v="0"/>
    <n v="12"/>
    <x v="0"/>
    <x v="15"/>
    <x v="6"/>
    <n v="10"/>
    <n v="3"/>
    <d v="2010-10-03T00:00:00"/>
    <s v="Rs.300"/>
    <n v="1"/>
    <n v="300"/>
  </r>
  <r>
    <n v="8095"/>
    <x v="5644"/>
    <n v="1"/>
    <x v="0"/>
    <s v="Noida"/>
    <s v="25, C Block Market, Sector 41, Noida"/>
    <x v="1168"/>
    <s v="Indian Rupees(Rs.)"/>
    <x v="0"/>
    <x v="0"/>
    <x v="0"/>
    <n v="56"/>
    <x v="11"/>
    <x v="20"/>
    <x v="6"/>
    <n v="10"/>
    <n v="16"/>
    <d v="2010-10-16T00:00:00"/>
    <s v="Rs.450"/>
    <n v="1"/>
    <n v="450"/>
  </r>
  <r>
    <n v="18363088"/>
    <x v="201"/>
    <n v="1"/>
    <x v="0"/>
    <s v="Noida"/>
    <s v="Sector 41, Noida"/>
    <x v="23"/>
    <s v="Indian Rupees(Rs.)"/>
    <x v="0"/>
    <x v="1"/>
    <x v="1"/>
    <n v="63"/>
    <x v="12"/>
    <x v="9"/>
    <x v="8"/>
    <n v="10"/>
    <n v="24"/>
    <d v="2015-10-24T00:00:00"/>
    <s v="Rs.600"/>
    <n v="1"/>
    <n v="600"/>
  </r>
  <r>
    <n v="18203626"/>
    <x v="5645"/>
    <n v="1"/>
    <x v="0"/>
    <s v="Noida"/>
    <s v="A-100, 2nd Floor, Sector 5, Noida"/>
    <x v="21"/>
    <s v="Indian Rupees(Rs.)"/>
    <x v="0"/>
    <x v="0"/>
    <x v="0"/>
    <n v="89"/>
    <x v="6"/>
    <x v="5"/>
    <x v="6"/>
    <n v="10"/>
    <n v="20"/>
    <d v="2010-10-20T00:00:00"/>
    <s v="Rs.250"/>
    <n v="1"/>
    <n v="250"/>
  </r>
  <r>
    <n v="5702"/>
    <x v="5646"/>
    <n v="1"/>
    <x v="0"/>
    <s v="Noida"/>
    <s v="Khoda Colony, Deepak Vihar, Sector 58, Noida"/>
    <x v="0"/>
    <s v="Indian Rupees(Rs.)"/>
    <x v="0"/>
    <x v="0"/>
    <x v="0"/>
    <n v="2"/>
    <x v="4"/>
    <x v="0"/>
    <x v="0"/>
    <n v="10"/>
    <n v="23"/>
    <d v="2013-10-23T00:00:00"/>
    <s v="Rs.150"/>
    <n v="1"/>
    <n v="150"/>
  </r>
  <r>
    <n v="18411585"/>
    <x v="5647"/>
    <n v="1"/>
    <x v="0"/>
    <s v="Noida"/>
    <s v="Shop 3, Sethi Arcade, Sector 76, Near Sector 72, Noida"/>
    <x v="3"/>
    <s v="Indian Rupees(Rs.)"/>
    <x v="0"/>
    <x v="1"/>
    <x v="1"/>
    <n v="10"/>
    <x v="12"/>
    <x v="10"/>
    <x v="8"/>
    <n v="10"/>
    <n v="5"/>
    <d v="2015-10-05T00:00:00"/>
    <s v="Rs.600"/>
    <n v="1"/>
    <n v="600"/>
  </r>
  <r>
    <n v="18337921"/>
    <x v="5648"/>
    <n v="1"/>
    <x v="0"/>
    <s v="Noida"/>
    <s v="Shop 20, Amrapali Princely Estate, Sector 76, Near, Sector 72, Noida"/>
    <x v="0"/>
    <s v="Indian Rupees(Rs.)"/>
    <x v="0"/>
    <x v="1"/>
    <x v="1"/>
    <n v="21"/>
    <x v="13"/>
    <x v="4"/>
    <x v="1"/>
    <n v="10"/>
    <n v="12"/>
    <d v="2016-10-12T00:00:00"/>
    <s v="Rs.800"/>
    <n v="1"/>
    <n v="800"/>
  </r>
  <r>
    <n v="18383462"/>
    <x v="5649"/>
    <n v="1"/>
    <x v="0"/>
    <s v="Noida"/>
    <s v="Shop 5, JM Orchid, Sector 76, NOIDA, Sector 72, Noida"/>
    <x v="70"/>
    <s v="Indian Rupees(Rs.)"/>
    <x v="0"/>
    <x v="0"/>
    <x v="0"/>
    <n v="8"/>
    <x v="4"/>
    <x v="13"/>
    <x v="8"/>
    <n v="10"/>
    <n v="5"/>
    <d v="2015-10-05T00:00:00"/>
    <s v="Rs.150"/>
    <n v="1"/>
    <n v="150"/>
  </r>
  <r>
    <n v="18365588"/>
    <x v="5650"/>
    <n v="1"/>
    <x v="0"/>
    <s v="Noida"/>
    <s v="Shop 19, Amrapali Princely Estate, Opposite Silicon City, Sector 76, Near Sector 72, Noida"/>
    <x v="420"/>
    <s v="Indian Rupees(Rs.)"/>
    <x v="0"/>
    <x v="1"/>
    <x v="1"/>
    <n v="51"/>
    <x v="12"/>
    <x v="21"/>
    <x v="2"/>
    <n v="10"/>
    <n v="17"/>
    <d v="2018-10-17T00:00:00"/>
    <s v="Rs.600"/>
    <n v="1"/>
    <n v="600"/>
  </r>
  <r>
    <n v="308737"/>
    <x v="5341"/>
    <n v="1"/>
    <x v="0"/>
    <s v="Noida"/>
    <s v="Food Court, Spice World Mall, Sector 25, Noida"/>
    <x v="44"/>
    <s v="Indian Rupees(Rs.)"/>
    <x v="0"/>
    <x v="0"/>
    <x v="0"/>
    <n v="7"/>
    <x v="3"/>
    <x v="10"/>
    <x v="1"/>
    <n v="10"/>
    <n v="23"/>
    <d v="2016-10-23T00:00:00"/>
    <s v="Rs.100"/>
    <n v="1"/>
    <n v="100"/>
  </r>
  <r>
    <n v="309693"/>
    <x v="5651"/>
    <n v="1"/>
    <x v="0"/>
    <s v="Noida"/>
    <s v="306, 2nd Floor, Food Court, Spice World Mall, Sector 25, Noida"/>
    <x v="2"/>
    <s v="Indian Rupees(Rs.)"/>
    <x v="0"/>
    <x v="0"/>
    <x v="1"/>
    <n v="36"/>
    <x v="14"/>
    <x v="11"/>
    <x v="0"/>
    <n v="10"/>
    <n v="15"/>
    <d v="2013-10-15T00:00:00"/>
    <s v="Rs.550"/>
    <n v="1"/>
    <n v="550"/>
  </r>
  <r>
    <n v="828"/>
    <x v="5652"/>
    <n v="1"/>
    <x v="0"/>
    <s v="Noida"/>
    <s v="63, C-134/B, Supertech Shopprix Mall, Sector 61, Noida"/>
    <x v="2"/>
    <s v="Indian Rupees(Rs.)"/>
    <x v="0"/>
    <x v="1"/>
    <x v="1"/>
    <n v="147"/>
    <x v="12"/>
    <x v="13"/>
    <x v="7"/>
    <n v="10"/>
    <n v="28"/>
    <d v="2017-10-28T00:00:00"/>
    <s v="Rs.600"/>
    <n v="1"/>
    <n v="600"/>
  </r>
  <r>
    <n v="305961"/>
    <x v="5458"/>
    <n v="1"/>
    <x v="0"/>
    <s v="Noida"/>
    <s v="1-B, Lower Ground Floor, Food Court, Supertech Shopprix Mall, Sector 61, Noida"/>
    <x v="103"/>
    <s v="Indian Rupees(Rs.)"/>
    <x v="0"/>
    <x v="1"/>
    <x v="1"/>
    <n v="160"/>
    <x v="14"/>
    <x v="11"/>
    <x v="2"/>
    <n v="10"/>
    <n v="20"/>
    <d v="2018-10-20T00:00:00"/>
    <s v="Rs.550"/>
    <n v="1"/>
    <n v="550"/>
  </r>
  <r>
    <n v="302421"/>
    <x v="1586"/>
    <n v="1"/>
    <x v="0"/>
    <s v="Noida"/>
    <s v="309, 3rd Floor, The Great India Place, Sector 38-A, Sector 38, Noida"/>
    <x v="72"/>
    <s v="Indian Rupees(Rs.)"/>
    <x v="0"/>
    <x v="0"/>
    <x v="1"/>
    <n v="139"/>
    <x v="13"/>
    <x v="9"/>
    <x v="6"/>
    <n v="10"/>
    <n v="27"/>
    <d v="2010-10-27T00:00:00"/>
    <s v="Rs.800"/>
    <n v="1"/>
    <n v="800"/>
  </r>
  <r>
    <n v="18313203"/>
    <x v="5653"/>
    <n v="1"/>
    <x v="0"/>
    <s v="Noida"/>
    <s v="G-11, Tulip Mall, Sector 48, Noida"/>
    <x v="12"/>
    <s v="Indian Rupees(Rs.)"/>
    <x v="0"/>
    <x v="0"/>
    <x v="1"/>
    <n v="3"/>
    <x v="12"/>
    <x v="0"/>
    <x v="3"/>
    <n v="10"/>
    <n v="3"/>
    <d v="2011-10-03T00:00:00"/>
    <s v="Rs.600"/>
    <n v="1"/>
    <n v="600"/>
  </r>
  <r>
    <n v="18346730"/>
    <x v="2014"/>
    <n v="1"/>
    <x v="0"/>
    <s v="Noida"/>
    <s v="B-13, Sector 18, Noida"/>
    <x v="1169"/>
    <s v="Indian Rupees(Rs.)"/>
    <x v="0"/>
    <x v="0"/>
    <x v="1"/>
    <n v="36"/>
    <x v="12"/>
    <x v="15"/>
    <x v="3"/>
    <n v="9"/>
    <n v="13"/>
    <d v="2011-09-13T00:00:00"/>
    <s v="Rs.600"/>
    <n v="1"/>
    <n v="600"/>
  </r>
  <r>
    <n v="427"/>
    <x v="1711"/>
    <n v="1"/>
    <x v="0"/>
    <s v="Noida"/>
    <s v="49-50, Ansal Fortune Arcade, Sector 18, Noida"/>
    <x v="72"/>
    <s v="Indian Rupees(Rs.)"/>
    <x v="0"/>
    <x v="1"/>
    <x v="1"/>
    <n v="277"/>
    <x v="12"/>
    <x v="11"/>
    <x v="7"/>
    <n v="9"/>
    <n v="25"/>
    <d v="2017-09-25T00:00:00"/>
    <s v="Rs.600"/>
    <n v="1"/>
    <n v="600"/>
  </r>
  <r>
    <n v="3306"/>
    <x v="5654"/>
    <n v="1"/>
    <x v="0"/>
    <s v="Noida"/>
    <s v="F-2/3, Sector 18, Noida"/>
    <x v="427"/>
    <s v="Indian Rupees(Rs.)"/>
    <x v="1"/>
    <x v="1"/>
    <x v="2"/>
    <n v="515"/>
    <x v="63"/>
    <x v="3"/>
    <x v="3"/>
    <n v="9"/>
    <n v="19"/>
    <d v="2011-09-19T00:00:00"/>
    <s v="Rs.1600"/>
    <n v="1"/>
    <n v="1600"/>
  </r>
  <r>
    <n v="2985"/>
    <x v="5655"/>
    <n v="1"/>
    <x v="0"/>
    <s v="Noida"/>
    <s v="D-2C, Sector 18, Noida"/>
    <x v="49"/>
    <s v="Indian Rupees(Rs.)"/>
    <x v="1"/>
    <x v="1"/>
    <x v="1"/>
    <n v="285"/>
    <x v="20"/>
    <x v="5"/>
    <x v="8"/>
    <n v="9"/>
    <n v="28"/>
    <d v="2015-09-28T00:00:00"/>
    <s v="Rs.950"/>
    <n v="1"/>
    <n v="950"/>
  </r>
  <r>
    <n v="18198836"/>
    <x v="5656"/>
    <n v="1"/>
    <x v="0"/>
    <s v="Noida"/>
    <s v="G-38, 1st Floor, Sector 18, Noida"/>
    <x v="1170"/>
    <s v="Indian Rupees(Rs.)"/>
    <x v="1"/>
    <x v="0"/>
    <x v="2"/>
    <n v="320"/>
    <x v="15"/>
    <x v="3"/>
    <x v="1"/>
    <n v="9"/>
    <n v="20"/>
    <d v="2016-09-20T00:00:00"/>
    <s v="Rs.1000"/>
    <n v="1"/>
    <n v="1000"/>
  </r>
  <r>
    <n v="1323"/>
    <x v="3746"/>
    <n v="1"/>
    <x v="0"/>
    <s v="Noida"/>
    <s v="F-1, Sector 18, Noida"/>
    <x v="572"/>
    <s v="Indian Rupees(Rs.)"/>
    <x v="0"/>
    <x v="0"/>
    <x v="0"/>
    <n v="213"/>
    <x v="4"/>
    <x v="13"/>
    <x v="0"/>
    <n v="8"/>
    <n v="18"/>
    <d v="2013-08-18T00:00:00"/>
    <s v="Rs.150"/>
    <n v="1"/>
    <n v="150"/>
  </r>
  <r>
    <n v="4721"/>
    <x v="5657"/>
    <n v="1"/>
    <x v="0"/>
    <s v="Noida"/>
    <s v="P-11, 2nd &amp; 3rd Floor, Above Sony Centre, Sector 18, Noida"/>
    <x v="166"/>
    <s v="Indian Rupees(Rs.)"/>
    <x v="1"/>
    <x v="0"/>
    <x v="2"/>
    <n v="521"/>
    <x v="58"/>
    <x v="17"/>
    <x v="6"/>
    <n v="8"/>
    <n v="22"/>
    <d v="2010-08-22T00:00:00"/>
    <s v="Rs.1500"/>
    <n v="1"/>
    <n v="1500"/>
  </r>
  <r>
    <n v="18261722"/>
    <x v="1127"/>
    <n v="1"/>
    <x v="0"/>
    <s v="Noida"/>
    <s v="K-4, 1st Floor, Ocean Heights, Sector 18, Noida"/>
    <x v="514"/>
    <s v="Indian Rupees(Rs.)"/>
    <x v="1"/>
    <x v="0"/>
    <x v="2"/>
    <n v="198"/>
    <x v="63"/>
    <x v="15"/>
    <x v="2"/>
    <n v="8"/>
    <n v="6"/>
    <d v="2018-08-06T00:00:00"/>
    <s v="Rs.1600"/>
    <n v="1"/>
    <n v="1600"/>
  </r>
  <r>
    <n v="310694"/>
    <x v="5658"/>
    <n v="1"/>
    <x v="0"/>
    <s v="Noida"/>
    <s v="N-7, Opposite Axis Bank, Sector 18, Noida"/>
    <x v="8"/>
    <s v="Indian Rupees(Rs.)"/>
    <x v="1"/>
    <x v="1"/>
    <x v="2"/>
    <n v="80"/>
    <x v="64"/>
    <x v="11"/>
    <x v="2"/>
    <n v="8"/>
    <n v="20"/>
    <d v="2018-08-20T00:00:00"/>
    <s v="Rs.1400"/>
    <n v="1"/>
    <n v="1400"/>
  </r>
  <r>
    <n v="300180"/>
    <x v="5659"/>
    <n v="1"/>
    <x v="0"/>
    <s v="Noida"/>
    <s v="B-1, 9/10, Near Sector 18 Metro Station, Sector 18, Noida"/>
    <x v="1171"/>
    <s v="Indian Rupees(Rs.)"/>
    <x v="1"/>
    <x v="0"/>
    <x v="2"/>
    <n v="425"/>
    <x v="61"/>
    <x v="7"/>
    <x v="7"/>
    <n v="8"/>
    <n v="4"/>
    <d v="2017-08-04T00:00:00"/>
    <s v="Rs.1550"/>
    <n v="1"/>
    <n v="1550"/>
  </r>
  <r>
    <n v="591"/>
    <x v="1880"/>
    <n v="1"/>
    <x v="0"/>
    <s v="Noida"/>
    <s v="G-63, Mansarover Shopping Complex, Sector 18, Noida"/>
    <x v="318"/>
    <s v="Indian Rupees(Rs.)"/>
    <x v="0"/>
    <x v="1"/>
    <x v="1"/>
    <n v="211"/>
    <x v="12"/>
    <x v="28"/>
    <x v="2"/>
    <n v="7"/>
    <n v="3"/>
    <d v="2018-07-03T00:00:00"/>
    <s v="Rs.600"/>
    <n v="1"/>
    <n v="600"/>
  </r>
  <r>
    <n v="5678"/>
    <x v="5660"/>
    <n v="1"/>
    <x v="0"/>
    <s v="Noida"/>
    <s v="B-1/6, Ground Floor, Near Metro Station, Sector 18, Noida"/>
    <x v="3"/>
    <s v="Indian Rupees(Rs.)"/>
    <x v="0"/>
    <x v="1"/>
    <x v="1"/>
    <n v="89"/>
    <x v="10"/>
    <x v="17"/>
    <x v="1"/>
    <n v="7"/>
    <n v="16"/>
    <d v="2016-07-16T00:00:00"/>
    <s v="Rs.700"/>
    <n v="1"/>
    <n v="700"/>
  </r>
  <r>
    <n v="4160"/>
    <x v="5661"/>
    <n v="1"/>
    <x v="0"/>
    <s v="Noida"/>
    <s v="G-45, Sector 18 Market, Sector 18, Noida"/>
    <x v="1147"/>
    <s v="Indian Rupees(Rs.)"/>
    <x v="1"/>
    <x v="1"/>
    <x v="2"/>
    <n v="286"/>
    <x v="64"/>
    <x v="4"/>
    <x v="8"/>
    <n v="7"/>
    <n v="2"/>
    <d v="2015-07-02T00:00:00"/>
    <s v="Rs.1400"/>
    <n v="1"/>
    <n v="1400"/>
  </r>
  <r>
    <n v="1701"/>
    <x v="5662"/>
    <n v="1"/>
    <x v="0"/>
    <s v="Noida"/>
    <s v="G-34, Sector 18, Noida"/>
    <x v="1172"/>
    <s v="Indian Rupees(Rs.)"/>
    <x v="1"/>
    <x v="1"/>
    <x v="2"/>
    <n v="326"/>
    <x v="60"/>
    <x v="9"/>
    <x v="6"/>
    <n v="7"/>
    <n v="18"/>
    <d v="2010-07-18T00:00:00"/>
    <s v="Rs.1350"/>
    <n v="1"/>
    <n v="1350"/>
  </r>
  <r>
    <n v="18272377"/>
    <x v="1780"/>
    <n v="1"/>
    <x v="0"/>
    <s v="Noida"/>
    <s v="Food Court, DLF Mall Of India, Sector 18, Noida"/>
    <x v="1173"/>
    <s v="Indian Rupees(Rs.)"/>
    <x v="0"/>
    <x v="0"/>
    <x v="1"/>
    <n v="204"/>
    <x v="12"/>
    <x v="3"/>
    <x v="4"/>
    <n v="7"/>
    <n v="14"/>
    <d v="2014-07-14T00:00:00"/>
    <s v="Rs.600"/>
    <n v="1"/>
    <n v="600"/>
  </r>
  <r>
    <n v="1702"/>
    <x v="1011"/>
    <n v="1"/>
    <x v="0"/>
    <s v="Noida"/>
    <s v="C-9, Behind Shipra Hotel, Sector 18, Noida"/>
    <x v="24"/>
    <s v="Indian Rupees(Rs.)"/>
    <x v="0"/>
    <x v="1"/>
    <x v="1"/>
    <n v="703"/>
    <x v="12"/>
    <x v="7"/>
    <x v="8"/>
    <n v="7"/>
    <n v="15"/>
    <d v="2015-07-15T00:00:00"/>
    <s v="Rs.600"/>
    <n v="1"/>
    <n v="600"/>
  </r>
  <r>
    <n v="311338"/>
    <x v="5241"/>
    <n v="1"/>
    <x v="0"/>
    <s v="Noida"/>
    <s v="G-28, Savitri Market, Sector 18, Noida"/>
    <x v="630"/>
    <s v="Indian Rupees(Rs.)"/>
    <x v="0"/>
    <x v="1"/>
    <x v="1"/>
    <n v="81"/>
    <x v="10"/>
    <x v="29"/>
    <x v="1"/>
    <n v="7"/>
    <n v="7"/>
    <d v="2016-07-07T00:00:00"/>
    <s v="Rs.700"/>
    <n v="1"/>
    <n v="700"/>
  </r>
  <r>
    <n v="7956"/>
    <x v="3543"/>
    <n v="1"/>
    <x v="0"/>
    <s v="Noida"/>
    <s v="J-52,Ground Floor,  Main Market, Sector 18, Noida"/>
    <x v="46"/>
    <s v="Indian Rupees(Rs.)"/>
    <x v="0"/>
    <x v="1"/>
    <x v="0"/>
    <n v="235"/>
    <x v="11"/>
    <x v="12"/>
    <x v="4"/>
    <n v="7"/>
    <n v="17"/>
    <d v="2014-07-17T00:00:00"/>
    <s v="Rs.450"/>
    <n v="1"/>
    <n v="450"/>
  </r>
  <r>
    <n v="18336495"/>
    <x v="5663"/>
    <n v="1"/>
    <x v="0"/>
    <s v="Noida"/>
    <s v="G-56, 1st Floor, Sector 18, Noida"/>
    <x v="2"/>
    <s v="Indian Rupees(Rs.)"/>
    <x v="0"/>
    <x v="1"/>
    <x v="2"/>
    <n v="477"/>
    <x v="15"/>
    <x v="5"/>
    <x v="2"/>
    <n v="6"/>
    <n v="7"/>
    <d v="2018-06-07T00:00:00"/>
    <s v="Rs.1000"/>
    <n v="1"/>
    <n v="1000"/>
  </r>
  <r>
    <n v="18228862"/>
    <x v="5664"/>
    <n v="1"/>
    <x v="0"/>
    <s v="Noida"/>
    <s v="28B, Ground Floor, Pearls Plaza, Sector 18, Noida"/>
    <x v="47"/>
    <s v="Indian Rupees(Rs.)"/>
    <x v="0"/>
    <x v="1"/>
    <x v="0"/>
    <n v="196"/>
    <x v="7"/>
    <x v="9"/>
    <x v="2"/>
    <n v="6"/>
    <n v="23"/>
    <d v="2018-06-23T00:00:00"/>
    <s v="Rs.350"/>
    <n v="1"/>
    <n v="350"/>
  </r>
  <r>
    <n v="7945"/>
    <x v="5665"/>
    <n v="1"/>
    <x v="0"/>
    <s v="Noida"/>
    <s v="J-55, Sector 18, Noida"/>
    <x v="22"/>
    <s v="Indian Rupees(Rs.)"/>
    <x v="0"/>
    <x v="1"/>
    <x v="0"/>
    <n v="402"/>
    <x v="0"/>
    <x v="5"/>
    <x v="7"/>
    <n v="6"/>
    <n v="18"/>
    <d v="2017-06-18T00:00:00"/>
    <s v="Rs.300"/>
    <n v="1"/>
    <n v="300"/>
  </r>
  <r>
    <n v="450"/>
    <x v="1102"/>
    <n v="1"/>
    <x v="0"/>
    <s v="Noida"/>
    <s v="J-57, Near Centrestage Mall, Sector 18, Noida"/>
    <x v="362"/>
    <s v="Indian Rupees(Rs.)"/>
    <x v="1"/>
    <x v="0"/>
    <x v="2"/>
    <n v="415"/>
    <x v="58"/>
    <x v="7"/>
    <x v="7"/>
    <n v="6"/>
    <n v="1"/>
    <d v="2017-06-01T00:00:00"/>
    <s v="Rs.1500"/>
    <n v="1"/>
    <n v="1500"/>
  </r>
  <r>
    <n v="311649"/>
    <x v="1285"/>
    <n v="1"/>
    <x v="0"/>
    <s v="Noida"/>
    <s v="2nd Floor, Dharam Palace, K Block, Near Movie Time Cinema, Sector 18, Noida"/>
    <x v="2"/>
    <s v="Indian Rupees(Rs.)"/>
    <x v="1"/>
    <x v="1"/>
    <x v="2"/>
    <n v="222"/>
    <x v="63"/>
    <x v="21"/>
    <x v="7"/>
    <n v="6"/>
    <n v="2"/>
    <d v="2017-06-02T00:00:00"/>
    <s v="Rs.1600"/>
    <n v="1"/>
    <n v="1600"/>
  </r>
  <r>
    <n v="18221038"/>
    <x v="5666"/>
    <n v="1"/>
    <x v="0"/>
    <s v="New Delhi"/>
    <s v="12, Khan Market, New Delhi"/>
    <x v="1148"/>
    <s v="Indian Rupees(Rs.)"/>
    <x v="1"/>
    <x v="0"/>
    <x v="3"/>
    <n v="79"/>
    <x v="76"/>
    <x v="19"/>
    <x v="1"/>
    <n v="10"/>
    <n v="26"/>
    <d v="2016-10-26T00:00:00"/>
    <s v="Rs.2000"/>
    <n v="1"/>
    <n v="2000"/>
  </r>
  <r>
    <n v="18252573"/>
    <x v="5382"/>
    <n v="1"/>
    <x v="0"/>
    <s v="Noida"/>
    <s v="Shop G-25, Savitri Market, Captain Vijyant Thapar Marg, Pocket A, Sector 18, Noida"/>
    <x v="2"/>
    <s v="Indian Rupees(Rs.)"/>
    <x v="0"/>
    <x v="1"/>
    <x v="0"/>
    <n v="47"/>
    <x v="7"/>
    <x v="11"/>
    <x v="3"/>
    <n v="5"/>
    <n v="25"/>
    <d v="2011-05-25T00:00:00"/>
    <s v="Rs.350"/>
    <n v="1"/>
    <n v="350"/>
  </r>
  <r>
    <n v="3796"/>
    <x v="1060"/>
    <n v="1"/>
    <x v="0"/>
    <s v="Noida"/>
    <s v="P-10, 1st Floor, Sector 18, Noida"/>
    <x v="334"/>
    <s v="Indian Rupees(Rs.)"/>
    <x v="0"/>
    <x v="1"/>
    <x v="1"/>
    <n v="430"/>
    <x v="8"/>
    <x v="9"/>
    <x v="7"/>
    <n v="5"/>
    <n v="26"/>
    <d v="2017-05-26T00:00:00"/>
    <s v="Rs.650"/>
    <n v="1"/>
    <n v="650"/>
  </r>
  <r>
    <n v="18380141"/>
    <x v="5541"/>
    <n v="1"/>
    <x v="0"/>
    <s v="Noida"/>
    <s v="J-44, Sector 18, Noida"/>
    <x v="1174"/>
    <s v="Indian Rupees(Rs.)"/>
    <x v="0"/>
    <x v="1"/>
    <x v="0"/>
    <n v="47"/>
    <x v="1"/>
    <x v="9"/>
    <x v="7"/>
    <n v="5"/>
    <n v="6"/>
    <d v="2017-05-06T00:00:00"/>
    <s v="Rs.200"/>
    <n v="1"/>
    <n v="200"/>
  </r>
  <r>
    <n v="309111"/>
    <x v="5667"/>
    <n v="1"/>
    <x v="0"/>
    <s v="Noida"/>
    <s v="J-3, 1st Floor, Sector 18, Noida"/>
    <x v="7"/>
    <s v="Indian Rupees(Rs.)"/>
    <x v="1"/>
    <x v="1"/>
    <x v="1"/>
    <n v="302"/>
    <x v="13"/>
    <x v="21"/>
    <x v="3"/>
    <n v="5"/>
    <n v="23"/>
    <d v="2011-05-23T00:00:00"/>
    <s v="Rs.800"/>
    <n v="1"/>
    <n v="800"/>
  </r>
  <r>
    <n v="303753"/>
    <x v="5668"/>
    <n v="1"/>
    <x v="0"/>
    <s v="New Delhi"/>
    <s v="73, Meherchand Market, Lodhi Colony, New Delhi"/>
    <x v="1175"/>
    <s v="Indian Rupees(Rs.)"/>
    <x v="1"/>
    <x v="1"/>
    <x v="3"/>
    <n v="393"/>
    <x v="76"/>
    <x v="21"/>
    <x v="1"/>
    <n v="10"/>
    <n v="18"/>
    <d v="2016-10-18T00:00:00"/>
    <s v="Rs.2000"/>
    <n v="1"/>
    <n v="2000"/>
  </r>
  <r>
    <n v="2336"/>
    <x v="5669"/>
    <n v="1"/>
    <x v="0"/>
    <s v="Noida"/>
    <s v="K-4, Ground Floor, Sector 18, Noida"/>
    <x v="42"/>
    <s v="Indian Rupees(Rs.)"/>
    <x v="0"/>
    <x v="1"/>
    <x v="0"/>
    <n v="420"/>
    <x v="1"/>
    <x v="9"/>
    <x v="7"/>
    <n v="5"/>
    <n v="19"/>
    <d v="2017-05-19T00:00:00"/>
    <s v="Rs.200"/>
    <n v="1"/>
    <n v="200"/>
  </r>
  <r>
    <n v="18292482"/>
    <x v="1921"/>
    <n v="1"/>
    <x v="0"/>
    <s v="Noida"/>
    <s v="G-23, Sector 18, Noida"/>
    <x v="236"/>
    <s v="Indian Rupees(Rs.)"/>
    <x v="0"/>
    <x v="1"/>
    <x v="1"/>
    <n v="97"/>
    <x v="12"/>
    <x v="15"/>
    <x v="2"/>
    <n v="4"/>
    <n v="2"/>
    <d v="2018-04-02T00:00:00"/>
    <s v="Rs.600"/>
    <n v="1"/>
    <n v="600"/>
  </r>
  <r>
    <n v="18208904"/>
    <x v="5670"/>
    <n v="1"/>
    <x v="0"/>
    <s v="Noida"/>
    <s v="5, Ground Floor, Ansal Fortune Arcade, Sector 18, Noida"/>
    <x v="1176"/>
    <s v="Indian Rupees(Rs.)"/>
    <x v="0"/>
    <x v="1"/>
    <x v="0"/>
    <n v="40"/>
    <x v="0"/>
    <x v="7"/>
    <x v="3"/>
    <n v="4"/>
    <n v="17"/>
    <d v="2011-04-17T00:00:00"/>
    <s v="Rs.300"/>
    <n v="1"/>
    <n v="300"/>
  </r>
  <r>
    <n v="18216913"/>
    <x v="1685"/>
    <n v="1"/>
    <x v="0"/>
    <s v="Noida"/>
    <s v="G-24, Gautam Buddha Nagar, Sector 18, Noida"/>
    <x v="617"/>
    <s v="Indian Rupees(Rs.)"/>
    <x v="1"/>
    <x v="1"/>
    <x v="1"/>
    <n v="612"/>
    <x v="13"/>
    <x v="5"/>
    <x v="3"/>
    <n v="4"/>
    <n v="19"/>
    <d v="2011-04-19T00:00:00"/>
    <s v="Rs.800"/>
    <n v="1"/>
    <n v="800"/>
  </r>
  <r>
    <n v="461"/>
    <x v="777"/>
    <n v="1"/>
    <x v="0"/>
    <s v="Noida"/>
    <s v="G-40, Mughal Palace, Sector 18, Noida"/>
    <x v="24"/>
    <s v="Indian Rupees(Rs.)"/>
    <x v="1"/>
    <x v="0"/>
    <x v="2"/>
    <n v="446"/>
    <x v="16"/>
    <x v="15"/>
    <x v="0"/>
    <n v="3"/>
    <n v="2"/>
    <d v="2013-03-02T00:00:00"/>
    <s v="Rs.1200"/>
    <n v="1"/>
    <n v="1200"/>
  </r>
  <r>
    <n v="18446481"/>
    <x v="5671"/>
    <n v="1"/>
    <x v="0"/>
    <s v="Noida"/>
    <s v="Near Sector 18, Noida"/>
    <x v="49"/>
    <s v="Indian Rupees(Rs.)"/>
    <x v="0"/>
    <x v="1"/>
    <x v="1"/>
    <n v="19"/>
    <x v="12"/>
    <x v="4"/>
    <x v="4"/>
    <n v="3"/>
    <n v="12"/>
    <d v="2014-03-12T00:00:00"/>
    <s v="Rs.600"/>
    <n v="1"/>
    <n v="600"/>
  </r>
  <r>
    <n v="307566"/>
    <x v="986"/>
    <n v="1"/>
    <x v="0"/>
    <s v="Noida"/>
    <s v="1st Floor, Silver Tower, Near Metro Station, Sector 18, Noida"/>
    <x v="312"/>
    <s v="Indian Rupees(Rs.)"/>
    <x v="0"/>
    <x v="1"/>
    <x v="1"/>
    <n v="331"/>
    <x v="14"/>
    <x v="21"/>
    <x v="1"/>
    <n v="3"/>
    <n v="5"/>
    <d v="2016-03-05T00:00:00"/>
    <s v="Rs.550"/>
    <n v="1"/>
    <n v="550"/>
  </r>
  <r>
    <n v="490"/>
    <x v="1218"/>
    <n v="1"/>
    <x v="0"/>
    <s v="Noida"/>
    <s v="G-50, 1st Floor, Sector 18, Noida"/>
    <x v="2"/>
    <s v="Indian Rupees(Rs.)"/>
    <x v="0"/>
    <x v="1"/>
    <x v="2"/>
    <n v="2019"/>
    <x v="64"/>
    <x v="5"/>
    <x v="3"/>
    <n v="3"/>
    <n v="15"/>
    <d v="2011-03-15T00:00:00"/>
    <s v="Rs.1400"/>
    <n v="1"/>
    <n v="1400"/>
  </r>
  <r>
    <n v="384"/>
    <x v="215"/>
    <n v="1"/>
    <x v="0"/>
    <s v="Noida"/>
    <s v="C-2/22, Sector 18, Noida"/>
    <x v="30"/>
    <s v="Indian Rupees(Rs.)"/>
    <x v="0"/>
    <x v="0"/>
    <x v="1"/>
    <n v="547"/>
    <x v="10"/>
    <x v="7"/>
    <x v="4"/>
    <n v="3"/>
    <n v="13"/>
    <d v="2014-03-13T00:00:00"/>
    <s v="Rs.700"/>
    <n v="1"/>
    <n v="700"/>
  </r>
  <r>
    <n v="300952"/>
    <x v="5672"/>
    <n v="1"/>
    <x v="0"/>
    <s v="Noida"/>
    <s v="J-57, 1st Floor, Sector 18, Noida"/>
    <x v="1177"/>
    <s v="Indian Rupees(Rs.)"/>
    <x v="1"/>
    <x v="0"/>
    <x v="2"/>
    <n v="247"/>
    <x v="58"/>
    <x v="9"/>
    <x v="6"/>
    <n v="3"/>
    <n v="9"/>
    <d v="2010-03-09T00:00:00"/>
    <s v="Rs.1500"/>
    <n v="1"/>
    <n v="1500"/>
  </r>
  <r>
    <n v="307555"/>
    <x v="5323"/>
    <n v="1"/>
    <x v="0"/>
    <s v="Noida"/>
    <s v="G-28A, Savitri Market, Near Metro Station, Sector 18, Noida"/>
    <x v="62"/>
    <s v="Indian Rupees(Rs.)"/>
    <x v="0"/>
    <x v="1"/>
    <x v="0"/>
    <n v="74"/>
    <x v="11"/>
    <x v="30"/>
    <x v="6"/>
    <n v="3"/>
    <n v="11"/>
    <d v="2010-03-11T00:00:00"/>
    <s v="Rs.450"/>
    <n v="1"/>
    <n v="450"/>
  </r>
  <r>
    <n v="300953"/>
    <x v="5673"/>
    <n v="1"/>
    <x v="0"/>
    <s v="Noida"/>
    <s v="G-24B, Savitri Market, Sector 18, Noida"/>
    <x v="0"/>
    <s v="Indian Rupees(Rs.)"/>
    <x v="0"/>
    <x v="0"/>
    <x v="0"/>
    <n v="30"/>
    <x v="3"/>
    <x v="27"/>
    <x v="0"/>
    <n v="2"/>
    <n v="28"/>
    <d v="2013-02-28T00:00:00"/>
    <s v="Rs.100"/>
    <n v="1"/>
    <n v="100"/>
  </r>
  <r>
    <n v="1735"/>
    <x v="5674"/>
    <n v="1"/>
    <x v="0"/>
    <s v="Noida"/>
    <s v="G-8/3, Savitri Market, Sector 18, Noida"/>
    <x v="2"/>
    <s v="Indian Rupees(Rs.)"/>
    <x v="0"/>
    <x v="1"/>
    <x v="1"/>
    <n v="357"/>
    <x v="10"/>
    <x v="28"/>
    <x v="0"/>
    <n v="1"/>
    <n v="23"/>
    <d v="2013-01-23T00:00:00"/>
    <s v="Rs.700"/>
    <n v="1"/>
    <n v="700"/>
  </r>
  <r>
    <n v="7913"/>
    <x v="718"/>
    <n v="1"/>
    <x v="0"/>
    <s v="Noida"/>
    <s v="C-18, Sector 18, Noida"/>
    <x v="47"/>
    <s v="Indian Rupees(Rs.)"/>
    <x v="0"/>
    <x v="1"/>
    <x v="1"/>
    <n v="139"/>
    <x v="17"/>
    <x v="10"/>
    <x v="3"/>
    <n v="1"/>
    <n v="14"/>
    <d v="2011-01-14T00:00:00"/>
    <s v="Rs.900"/>
    <n v="1"/>
    <n v="900"/>
  </r>
  <r>
    <n v="5854"/>
    <x v="5675"/>
    <n v="1"/>
    <x v="0"/>
    <s v="Noida"/>
    <s v="B-10, Sector 18, Noida"/>
    <x v="3"/>
    <s v="Indian Rupees(Rs.)"/>
    <x v="1"/>
    <x v="0"/>
    <x v="2"/>
    <n v="37"/>
    <x v="66"/>
    <x v="11"/>
    <x v="0"/>
    <n v="1"/>
    <n v="24"/>
    <d v="2013-01-24T00:00:00"/>
    <s v="Rs.1300"/>
    <n v="1"/>
    <n v="1300"/>
  </r>
  <r>
    <n v="594"/>
    <x v="326"/>
    <n v="1"/>
    <x v="0"/>
    <s v="Noida"/>
    <s v="G-54, Sector 18, Noida"/>
    <x v="7"/>
    <s v="Indian Rupees(Rs.)"/>
    <x v="0"/>
    <x v="1"/>
    <x v="0"/>
    <n v="125"/>
    <x v="11"/>
    <x v="7"/>
    <x v="2"/>
    <n v="1"/>
    <n v="13"/>
    <d v="2018-01-13T00:00:00"/>
    <s v="Rs.450"/>
    <n v="1"/>
    <n v="450"/>
  </r>
  <r>
    <n v="18228855"/>
    <x v="5349"/>
    <n v="1"/>
    <x v="0"/>
    <s v="Noida"/>
    <s v="B-5, Ground Floor, Wave Silver Tower, Sector 18, Noida"/>
    <x v="78"/>
    <s v="Indian Rupees(Rs.)"/>
    <x v="0"/>
    <x v="1"/>
    <x v="1"/>
    <n v="154"/>
    <x v="13"/>
    <x v="5"/>
    <x v="8"/>
    <n v="1"/>
    <n v="2"/>
    <d v="2015-01-02T00:00:00"/>
    <s v="Rs.800"/>
    <n v="1"/>
    <n v="800"/>
  </r>
  <r>
    <n v="7784"/>
    <x v="1298"/>
    <n v="1"/>
    <x v="0"/>
    <s v="Noida"/>
    <s v="Ground Floor, Plot K-1, Dharam Palace, Sector 18, Noida"/>
    <x v="19"/>
    <s v="Indian Rupees(Rs.)"/>
    <x v="1"/>
    <x v="1"/>
    <x v="2"/>
    <n v="743"/>
    <x v="59"/>
    <x v="21"/>
    <x v="6"/>
    <n v="1"/>
    <n v="15"/>
    <d v="2010-01-15T00:00:00"/>
    <s v="Rs.1800"/>
    <n v="1"/>
    <n v="1800"/>
  </r>
  <r>
    <n v="6174"/>
    <x v="5676"/>
    <n v="1"/>
    <x v="0"/>
    <s v="New Delhi"/>
    <s v="Hotel Janpath, Janpath Road, Janpath, New Delhi"/>
    <x v="3"/>
    <s v="Indian Rupees(Rs.)"/>
    <x v="1"/>
    <x v="0"/>
    <x v="3"/>
    <n v="40"/>
    <x v="76"/>
    <x v="11"/>
    <x v="2"/>
    <n v="10"/>
    <n v="14"/>
    <d v="2018-10-14T00:00:00"/>
    <s v="Rs.2000"/>
    <n v="1"/>
    <n v="2000"/>
  </r>
  <r>
    <n v="5446"/>
    <x v="5677"/>
    <n v="1"/>
    <x v="0"/>
    <s v="New Delhi"/>
    <s v="Premier Inn, District Centre, Shalimar Bagh, New Delhi"/>
    <x v="3"/>
    <s v="Indian Rupees(Rs.)"/>
    <x v="1"/>
    <x v="0"/>
    <x v="3"/>
    <n v="32"/>
    <x v="76"/>
    <x v="10"/>
    <x v="2"/>
    <n v="10"/>
    <n v="20"/>
    <d v="2018-10-20T00:00:00"/>
    <s v="Rs.2000"/>
    <n v="1"/>
    <n v="2000"/>
  </r>
  <r>
    <n v="18371433"/>
    <x v="5544"/>
    <n v="1"/>
    <x v="0"/>
    <s v="Noida"/>
    <s v="Sector 18, Noida"/>
    <x v="2"/>
    <s v="Indian Rupees(Rs.)"/>
    <x v="0"/>
    <x v="1"/>
    <x v="1"/>
    <n v="19"/>
    <x v="12"/>
    <x v="15"/>
    <x v="6"/>
    <n v="12"/>
    <n v="15"/>
    <d v="2010-12-15T00:00:00"/>
    <s v="Rs.600"/>
    <n v="1"/>
    <n v="600"/>
  </r>
  <r>
    <n v="18349895"/>
    <x v="5678"/>
    <n v="1"/>
    <x v="0"/>
    <s v="Noida"/>
    <s v="P-18, Sector 18, Noida"/>
    <x v="8"/>
    <s v="Indian Rupees(Rs.)"/>
    <x v="1"/>
    <x v="1"/>
    <x v="2"/>
    <n v="203"/>
    <x v="64"/>
    <x v="10"/>
    <x v="2"/>
    <n v="12"/>
    <n v="14"/>
    <d v="2018-12-14T00:00:00"/>
    <s v="Rs.1400"/>
    <n v="1"/>
    <n v="1400"/>
  </r>
  <r>
    <n v="310417"/>
    <x v="3203"/>
    <n v="1"/>
    <x v="0"/>
    <s v="Noida"/>
    <s v="C-19, Sector 18, Noida"/>
    <x v="572"/>
    <s v="Indian Rupees(Rs.)"/>
    <x v="0"/>
    <x v="1"/>
    <x v="0"/>
    <n v="205"/>
    <x v="7"/>
    <x v="3"/>
    <x v="2"/>
    <n v="12"/>
    <n v="1"/>
    <d v="2018-12-01T00:00:00"/>
    <s v="Rs.350"/>
    <n v="1"/>
    <n v="350"/>
  </r>
  <r>
    <n v="18434638"/>
    <x v="5532"/>
    <n v="1"/>
    <x v="0"/>
    <s v="Noida"/>
    <s v="D-3, Opposite Karnataka Bank, GB Nagar, Sector 18, Noida"/>
    <x v="593"/>
    <s v="Indian Rupees(Rs.)"/>
    <x v="0"/>
    <x v="0"/>
    <x v="0"/>
    <n v="22"/>
    <x v="0"/>
    <x v="9"/>
    <x v="3"/>
    <n v="12"/>
    <n v="11"/>
    <d v="2011-12-11T00:00:00"/>
    <s v="Rs.300"/>
    <n v="1"/>
    <n v="300"/>
  </r>
  <r>
    <n v="18237334"/>
    <x v="5679"/>
    <n v="1"/>
    <x v="0"/>
    <s v="Noida"/>
    <s v="K-1 Block, Dharam Palace, Sector 18, Noida"/>
    <x v="0"/>
    <s v="Indian Rupees(Rs.)"/>
    <x v="1"/>
    <x v="1"/>
    <x v="2"/>
    <n v="332"/>
    <x v="63"/>
    <x v="7"/>
    <x v="7"/>
    <n v="12"/>
    <n v="1"/>
    <d v="2017-12-01T00:00:00"/>
    <s v="Rs.1600"/>
    <n v="1"/>
    <n v="1600"/>
  </r>
  <r>
    <n v="310609"/>
    <x v="5680"/>
    <n v="1"/>
    <x v="0"/>
    <s v="Noida"/>
    <s v="Near JS Arcade, Atta Market, Sector 18, Noida"/>
    <x v="0"/>
    <s v="Indian Rupees(Rs.)"/>
    <x v="0"/>
    <x v="1"/>
    <x v="0"/>
    <n v="31"/>
    <x v="11"/>
    <x v="24"/>
    <x v="6"/>
    <n v="12"/>
    <n v="12"/>
    <d v="2010-12-12T00:00:00"/>
    <s v="Rs.450"/>
    <n v="1"/>
    <n v="450"/>
  </r>
  <r>
    <n v="304612"/>
    <x v="2494"/>
    <n v="1"/>
    <x v="0"/>
    <s v="Noida"/>
    <s v="J-3, Near GIP Footover Bridge, Sector 18, Noida"/>
    <x v="12"/>
    <s v="Indian Rupees(Rs.)"/>
    <x v="0"/>
    <x v="0"/>
    <x v="0"/>
    <n v="1055"/>
    <x v="0"/>
    <x v="19"/>
    <x v="8"/>
    <n v="12"/>
    <n v="16"/>
    <d v="2015-12-16T00:00:00"/>
    <s v="Rs.300"/>
    <n v="1"/>
    <n v="300"/>
  </r>
  <r>
    <n v="5677"/>
    <x v="5681"/>
    <n v="1"/>
    <x v="0"/>
    <s v="Noida"/>
    <s v="G-27, Savitri Market, Sector 18, Noida"/>
    <x v="12"/>
    <s v="Indian Rupees(Rs.)"/>
    <x v="0"/>
    <x v="0"/>
    <x v="0"/>
    <n v="103"/>
    <x v="6"/>
    <x v="28"/>
    <x v="3"/>
    <n v="11"/>
    <n v="18"/>
    <d v="2011-11-18T00:00:00"/>
    <s v="Rs.250"/>
    <n v="1"/>
    <n v="250"/>
  </r>
  <r>
    <n v="18287364"/>
    <x v="4403"/>
    <n v="1"/>
    <x v="0"/>
    <s v="Noida"/>
    <s v="Sector 18, Noida"/>
    <x v="31"/>
    <s v="Indian Rupees(Rs.)"/>
    <x v="0"/>
    <x v="1"/>
    <x v="1"/>
    <n v="68"/>
    <x v="8"/>
    <x v="4"/>
    <x v="8"/>
    <n v="11"/>
    <n v="25"/>
    <d v="2015-11-25T00:00:00"/>
    <s v="Rs.650"/>
    <n v="1"/>
    <n v="650"/>
  </r>
  <r>
    <n v="303269"/>
    <x v="543"/>
    <n v="1"/>
    <x v="0"/>
    <s v="Noida"/>
    <s v="1-2, D Block, Sector 18, Noida"/>
    <x v="101"/>
    <s v="Indian Rupees(Rs.)"/>
    <x v="0"/>
    <x v="0"/>
    <x v="0"/>
    <n v="45"/>
    <x v="0"/>
    <x v="4"/>
    <x v="7"/>
    <n v="11"/>
    <n v="25"/>
    <d v="2017-11-25T00:00:00"/>
    <s v="Rs.300"/>
    <n v="1"/>
    <n v="300"/>
  </r>
  <r>
    <n v="301005"/>
    <x v="5682"/>
    <n v="1"/>
    <x v="0"/>
    <s v="Noida"/>
    <s v="Silver Tower, Near Metro Station, Sector 18, Noida"/>
    <x v="638"/>
    <s v="Indian Rupees(Rs.)"/>
    <x v="0"/>
    <x v="0"/>
    <x v="2"/>
    <n v="235"/>
    <x v="16"/>
    <x v="7"/>
    <x v="5"/>
    <n v="11"/>
    <n v="15"/>
    <d v="2012-11-15T00:00:00"/>
    <s v="Rs.1200"/>
    <n v="1"/>
    <n v="1200"/>
  </r>
  <r>
    <n v="1698"/>
    <x v="5683"/>
    <n v="1"/>
    <x v="0"/>
    <s v="Noida"/>
    <s v="C-26/27, Sector 18, Noida"/>
    <x v="3"/>
    <s v="Indian Rupees(Rs.)"/>
    <x v="1"/>
    <x v="0"/>
    <x v="2"/>
    <n v="106"/>
    <x v="66"/>
    <x v="28"/>
    <x v="6"/>
    <n v="10"/>
    <n v="4"/>
    <d v="2010-10-04T00:00:00"/>
    <s v="Rs.1300"/>
    <n v="1"/>
    <n v="1300"/>
  </r>
  <r>
    <n v="9252"/>
    <x v="1523"/>
    <n v="1"/>
    <x v="0"/>
    <s v="Noida"/>
    <s v="G-43 &amp; 44, Main Market, Near Radisson Hotel, Sector 18, Noida"/>
    <x v="1178"/>
    <s v="Indian Rupees(Rs.)"/>
    <x v="1"/>
    <x v="1"/>
    <x v="2"/>
    <n v="431"/>
    <x v="16"/>
    <x v="4"/>
    <x v="3"/>
    <n v="10"/>
    <n v="7"/>
    <d v="2011-10-07T00:00:00"/>
    <s v="Rs.1200"/>
    <n v="1"/>
    <n v="1200"/>
  </r>
  <r>
    <n v="18180086"/>
    <x v="5684"/>
    <n v="1"/>
    <x v="0"/>
    <s v="Noida"/>
    <s v="D-2C, Basement Level, Sector 18 Market, Sector 18, Noida"/>
    <x v="31"/>
    <s v="Indian Rupees(Rs.)"/>
    <x v="1"/>
    <x v="0"/>
    <x v="2"/>
    <n v="19"/>
    <x v="15"/>
    <x v="17"/>
    <x v="8"/>
    <n v="10"/>
    <n v="6"/>
    <d v="2015-10-06T00:00:00"/>
    <s v="Rs.1000"/>
    <n v="1"/>
    <n v="1000"/>
  </r>
  <r>
    <n v="301514"/>
    <x v="5685"/>
    <n v="1"/>
    <x v="0"/>
    <s v="Noida"/>
    <s v="K-24, Near HSBC Bank, Sector 18, Noida"/>
    <x v="1102"/>
    <s v="Indian Rupees(Rs.)"/>
    <x v="1"/>
    <x v="0"/>
    <x v="2"/>
    <n v="223"/>
    <x v="15"/>
    <x v="4"/>
    <x v="4"/>
    <n v="10"/>
    <n v="26"/>
    <d v="2014-10-26T00:00:00"/>
    <s v="Rs.1000"/>
    <n v="1"/>
    <n v="1000"/>
  </r>
  <r>
    <n v="310399"/>
    <x v="5686"/>
    <n v="1"/>
    <x v="0"/>
    <s v="Noida"/>
    <s v="G-56, 2nd Floor, Sector 18, Noida"/>
    <x v="1179"/>
    <s v="Indian Rupees(Rs.)"/>
    <x v="1"/>
    <x v="1"/>
    <x v="1"/>
    <n v="833"/>
    <x v="17"/>
    <x v="21"/>
    <x v="3"/>
    <n v="10"/>
    <n v="21"/>
    <d v="2011-10-21T00:00:00"/>
    <s v="Rs.900"/>
    <n v="1"/>
    <n v="900"/>
  </r>
  <r>
    <n v="18273566"/>
    <x v="5687"/>
    <n v="1"/>
    <x v="0"/>
    <s v="Noida"/>
    <s v="Shop 4, JOP Plaza, Near Lenskart, Sector 18, Noida"/>
    <x v="12"/>
    <s v="Indian Rupees(Rs.)"/>
    <x v="0"/>
    <x v="1"/>
    <x v="0"/>
    <n v="324"/>
    <x v="7"/>
    <x v="7"/>
    <x v="6"/>
    <n v="10"/>
    <n v="28"/>
    <d v="2010-10-28T00:00:00"/>
    <s v="Rs.350"/>
    <n v="1"/>
    <n v="350"/>
  </r>
  <r>
    <n v="18289257"/>
    <x v="5688"/>
    <n v="1"/>
    <x v="0"/>
    <s v="Noida"/>
    <s v="Sector 18 ,Noida"/>
    <x v="1180"/>
    <s v="Indian Rupees(Rs.)"/>
    <x v="0"/>
    <x v="1"/>
    <x v="0"/>
    <n v="147"/>
    <x v="2"/>
    <x v="9"/>
    <x v="6"/>
    <n v="8"/>
    <n v="27"/>
    <d v="2010-08-27T00:00:00"/>
    <s v="Rs.400"/>
    <n v="1"/>
    <n v="400"/>
  </r>
  <r>
    <n v="18381230"/>
    <x v="5688"/>
    <n v="1"/>
    <x v="0"/>
    <s v="Noida"/>
    <s v="Shop 6, Gautam Budh Nagar, Sector 41, Noida"/>
    <x v="1180"/>
    <s v="Indian Rupees(Rs.)"/>
    <x v="0"/>
    <x v="1"/>
    <x v="0"/>
    <n v="29"/>
    <x v="2"/>
    <x v="9"/>
    <x v="6"/>
    <n v="12"/>
    <n v="26"/>
    <d v="2010-12-26T00:00:00"/>
    <s v="Rs.400"/>
    <n v="1"/>
    <n v="400"/>
  </r>
  <r>
    <n v="18254530"/>
    <x v="4805"/>
    <n v="1"/>
    <x v="0"/>
    <s v="Noida"/>
    <s v="D-4208, 3rd Floor, DLF Mall of India, Sector 18, Noida"/>
    <x v="708"/>
    <s v="Indian Rupees(Rs.)"/>
    <x v="0"/>
    <x v="1"/>
    <x v="0"/>
    <n v="518"/>
    <x v="2"/>
    <x v="21"/>
    <x v="2"/>
    <n v="9"/>
    <n v="4"/>
    <d v="2018-09-04T00:00:00"/>
    <s v="Rs.400"/>
    <n v="1"/>
    <n v="400"/>
  </r>
  <r>
    <n v="18431970"/>
    <x v="5689"/>
    <n v="1"/>
    <x v="0"/>
    <s v="Noida"/>
    <s v="122, Ground Floor, Jaipuria Plaza, Sector 26, Noida, Delhi NCR"/>
    <x v="76"/>
    <s v="Indian Rupees(Rs.)"/>
    <x v="0"/>
    <x v="1"/>
    <x v="0"/>
    <n v="29"/>
    <x v="2"/>
    <x v="4"/>
    <x v="5"/>
    <n v="9"/>
    <n v="27"/>
    <d v="2012-09-27T00:00:00"/>
    <s v="Rs.400"/>
    <n v="1"/>
    <n v="400"/>
  </r>
  <r>
    <n v="2334"/>
    <x v="5690"/>
    <n v="1"/>
    <x v="0"/>
    <s v="Noida"/>
    <s v="D-1, Alaknanda Shopping Complex, Sector 28, Noida"/>
    <x v="85"/>
    <s v="Indian Rupees(Rs.)"/>
    <x v="0"/>
    <x v="0"/>
    <x v="0"/>
    <n v="85"/>
    <x v="2"/>
    <x v="9"/>
    <x v="1"/>
    <n v="9"/>
    <n v="28"/>
    <d v="2016-09-28T00:00:00"/>
    <s v="Rs.400"/>
    <n v="1"/>
    <n v="400"/>
  </r>
  <r>
    <n v="18472655"/>
    <x v="5691"/>
    <n v="1"/>
    <x v="0"/>
    <s v="Noida"/>
    <s v="Shop 1, Godavari Complex Market, Sector 37, Noida"/>
    <x v="444"/>
    <s v="Indian Rupees(Rs.)"/>
    <x v="0"/>
    <x v="1"/>
    <x v="0"/>
    <n v="6"/>
    <x v="2"/>
    <x v="13"/>
    <x v="7"/>
    <n v="9"/>
    <n v="3"/>
    <d v="2017-09-03T00:00:00"/>
    <s v="Rs.400"/>
    <n v="1"/>
    <n v="400"/>
  </r>
  <r>
    <n v="18303845"/>
    <x v="5100"/>
    <n v="1"/>
    <x v="0"/>
    <s v="Noida"/>
    <s v="Shop 2, Sharma Market, Sector 37, Noida"/>
    <x v="49"/>
    <s v="Indian Rupees(Rs.)"/>
    <x v="0"/>
    <x v="1"/>
    <x v="0"/>
    <n v="47"/>
    <x v="2"/>
    <x v="7"/>
    <x v="8"/>
    <n v="9"/>
    <n v="4"/>
    <d v="2015-09-04T00:00:00"/>
    <s v="Rs.400"/>
    <n v="1"/>
    <n v="400"/>
  </r>
  <r>
    <n v="18438249"/>
    <x v="5692"/>
    <n v="1"/>
    <x v="0"/>
    <s v="Noida"/>
    <s v="C Block Market, Sector 39, Noida"/>
    <x v="19"/>
    <s v="Indian Rupees(Rs.)"/>
    <x v="0"/>
    <x v="0"/>
    <x v="0"/>
    <n v="4"/>
    <x v="2"/>
    <x v="10"/>
    <x v="5"/>
    <n v="9"/>
    <n v="28"/>
    <d v="2012-09-28T00:00:00"/>
    <s v="Rs.400"/>
    <n v="1"/>
    <n v="400"/>
  </r>
  <r>
    <n v="18398614"/>
    <x v="5693"/>
    <n v="1"/>
    <x v="0"/>
    <s v="Noida"/>
    <s v="Sector 44, Noida"/>
    <x v="14"/>
    <s v="Indian Rupees(Rs.)"/>
    <x v="0"/>
    <x v="0"/>
    <x v="0"/>
    <n v="3"/>
    <x v="2"/>
    <x v="0"/>
    <x v="3"/>
    <n v="9"/>
    <n v="9"/>
    <d v="2011-09-09T00:00:00"/>
    <s v="Rs.400"/>
    <n v="1"/>
    <n v="400"/>
  </r>
  <r>
    <n v="18215963"/>
    <x v="5694"/>
    <n v="1"/>
    <x v="0"/>
    <s v="Noida"/>
    <s v="C-3, 2nd Floor, Sector 58, Noida"/>
    <x v="3"/>
    <s v="Indian Rupees(Rs.)"/>
    <x v="0"/>
    <x v="1"/>
    <x v="0"/>
    <n v="15"/>
    <x v="2"/>
    <x v="6"/>
    <x v="7"/>
    <n v="9"/>
    <n v="14"/>
    <d v="2017-09-14T00:00:00"/>
    <s v="Rs.400"/>
    <n v="1"/>
    <n v="400"/>
  </r>
  <r>
    <n v="18308083"/>
    <x v="5695"/>
    <n v="1"/>
    <x v="0"/>
    <s v="Noida"/>
    <s v="E-18-A, Sector 8, Noida"/>
    <x v="22"/>
    <s v="Indian Rupees(Rs.)"/>
    <x v="0"/>
    <x v="0"/>
    <x v="0"/>
    <n v="9"/>
    <x v="2"/>
    <x v="11"/>
    <x v="0"/>
    <n v="9"/>
    <n v="4"/>
    <d v="2013-09-04T00:00:00"/>
    <s v="Rs.400"/>
    <n v="1"/>
    <n v="400"/>
  </r>
  <r>
    <n v="18272367"/>
    <x v="2494"/>
    <n v="1"/>
    <x v="0"/>
    <s v="Noida"/>
    <s v="Food Court, DLF Mall Of India, Sector 18, Noida"/>
    <x v="12"/>
    <s v="Indian Rupees(Rs.)"/>
    <x v="0"/>
    <x v="0"/>
    <x v="0"/>
    <n v="232"/>
    <x v="2"/>
    <x v="3"/>
    <x v="7"/>
    <n v="8"/>
    <n v="20"/>
    <d v="2017-08-20T00:00:00"/>
    <s v="Rs.400"/>
    <n v="1"/>
    <n v="400"/>
  </r>
  <r>
    <n v="18435286"/>
    <x v="5696"/>
    <n v="1"/>
    <x v="0"/>
    <s v="Noida"/>
    <s v="L Block Market, Behind Metro Hospital, Sector 11, Noida"/>
    <x v="101"/>
    <s v="Indian Rupees(Rs.)"/>
    <x v="0"/>
    <x v="1"/>
    <x v="0"/>
    <n v="2"/>
    <x v="2"/>
    <x v="0"/>
    <x v="1"/>
    <n v="8"/>
    <n v="2"/>
    <d v="2016-08-02T00:00:00"/>
    <s v="Rs.400"/>
    <n v="1"/>
    <n v="400"/>
  </r>
  <r>
    <n v="18243997"/>
    <x v="5697"/>
    <n v="1"/>
    <x v="0"/>
    <s v="Noida"/>
    <s v="Main Road, Opposite Pathways Noida, Near PNB, Sector 104, Near Sector 110, Noida"/>
    <x v="560"/>
    <s v="Indian Rupees(Rs.)"/>
    <x v="0"/>
    <x v="0"/>
    <x v="0"/>
    <n v="33"/>
    <x v="2"/>
    <x v="11"/>
    <x v="8"/>
    <n v="8"/>
    <n v="11"/>
    <d v="2015-08-11T00:00:00"/>
    <s v="Rs.400"/>
    <n v="1"/>
    <n v="400"/>
  </r>
  <r>
    <n v="18292443"/>
    <x v="5698"/>
    <n v="1"/>
    <x v="0"/>
    <s v="Noida"/>
    <s v="Shop 16, Ground Floor, Paras Tiera, Sector 137, Near Sector 132, Noida"/>
    <x v="47"/>
    <s v="Indian Rupees(Rs.)"/>
    <x v="0"/>
    <x v="0"/>
    <x v="0"/>
    <n v="8"/>
    <x v="2"/>
    <x v="27"/>
    <x v="8"/>
    <n v="8"/>
    <n v="13"/>
    <d v="2015-08-13T00:00:00"/>
    <s v="Rs.400"/>
    <n v="1"/>
    <n v="400"/>
  </r>
  <r>
    <n v="18388032"/>
    <x v="5699"/>
    <n v="1"/>
    <x v="0"/>
    <s v="Noida"/>
    <s v="Sector 40, Noida"/>
    <x v="20"/>
    <s v="Indian Rupees(Rs.)"/>
    <x v="0"/>
    <x v="0"/>
    <x v="0"/>
    <n v="24"/>
    <x v="2"/>
    <x v="4"/>
    <x v="2"/>
    <n v="8"/>
    <n v="22"/>
    <d v="2018-08-22T00:00:00"/>
    <s v="Rs.400"/>
    <n v="1"/>
    <n v="400"/>
  </r>
  <r>
    <n v="18381249"/>
    <x v="5700"/>
    <n v="1"/>
    <x v="0"/>
    <s v="Noida"/>
    <s v="Opposite Gulshan Vivante Entry Gate, Sector 137, Near Sector 132, Noida"/>
    <x v="2"/>
    <s v="Indian Rupees(Rs.)"/>
    <x v="0"/>
    <x v="1"/>
    <x v="0"/>
    <n v="6"/>
    <x v="2"/>
    <x v="28"/>
    <x v="1"/>
    <n v="7"/>
    <n v="27"/>
    <d v="2016-07-27T00:00:00"/>
    <s v="Rs.400"/>
    <n v="1"/>
    <n v="400"/>
  </r>
  <r>
    <n v="312175"/>
    <x v="5701"/>
    <n v="1"/>
    <x v="0"/>
    <s v="Noida"/>
    <s v="Shersingh Market, Naga Bans, Sector 15, Noida"/>
    <x v="45"/>
    <s v="Indian Rupees(Rs.)"/>
    <x v="0"/>
    <x v="0"/>
    <x v="0"/>
    <n v="6"/>
    <x v="2"/>
    <x v="27"/>
    <x v="7"/>
    <n v="7"/>
    <n v="2"/>
    <d v="2017-07-02T00:00:00"/>
    <s v="Rs.400"/>
    <n v="1"/>
    <n v="400"/>
  </r>
  <r>
    <n v="309519"/>
    <x v="5702"/>
    <n v="1"/>
    <x v="0"/>
    <s v="Noida"/>
    <s v="Sector 19, Noida"/>
    <x v="12"/>
    <s v="Indian Rupees(Rs.)"/>
    <x v="0"/>
    <x v="1"/>
    <x v="0"/>
    <n v="165"/>
    <x v="2"/>
    <x v="7"/>
    <x v="6"/>
    <n v="7"/>
    <n v="11"/>
    <d v="2010-07-11T00:00:00"/>
    <s v="Rs.400"/>
    <n v="1"/>
    <n v="400"/>
  </r>
  <r>
    <n v="18472688"/>
    <x v="5703"/>
    <n v="1"/>
    <x v="0"/>
    <s v="Noida"/>
    <s v="Near Indian National Public School, Sector 20, Noida"/>
    <x v="64"/>
    <s v="Indian Rupees(Rs.)"/>
    <x v="0"/>
    <x v="0"/>
    <x v="0"/>
    <n v="5"/>
    <x v="2"/>
    <x v="10"/>
    <x v="4"/>
    <n v="7"/>
    <n v="18"/>
    <d v="2014-07-18T00:00:00"/>
    <s v="Rs.400"/>
    <n v="1"/>
    <n v="400"/>
  </r>
  <r>
    <n v="18438321"/>
    <x v="5704"/>
    <n v="1"/>
    <x v="0"/>
    <s v="Noida"/>
    <s v="Near Godavri Complex, Sector 37, Noida"/>
    <x v="1143"/>
    <s v="Indian Rupees(Rs.)"/>
    <x v="0"/>
    <x v="0"/>
    <x v="0"/>
    <n v="3"/>
    <x v="2"/>
    <x v="0"/>
    <x v="8"/>
    <n v="7"/>
    <n v="4"/>
    <d v="2015-07-04T00:00:00"/>
    <s v="Rs.400"/>
    <n v="1"/>
    <n v="400"/>
  </r>
  <r>
    <n v="5681"/>
    <x v="5705"/>
    <n v="1"/>
    <x v="0"/>
    <s v="Noida"/>
    <s v="C block market, sector 41, Noida"/>
    <x v="19"/>
    <s v="Indian Rupees(Rs.)"/>
    <x v="0"/>
    <x v="0"/>
    <x v="0"/>
    <n v="22"/>
    <x v="2"/>
    <x v="20"/>
    <x v="1"/>
    <n v="7"/>
    <n v="12"/>
    <d v="2016-07-12T00:00:00"/>
    <s v="Rs.400"/>
    <n v="1"/>
    <n v="400"/>
  </r>
  <r>
    <n v="312313"/>
    <x v="5706"/>
    <n v="1"/>
    <x v="0"/>
    <s v="Noida"/>
    <s v="Shop 3, Near Samvedana Hospital, Sector 48, Noida"/>
    <x v="38"/>
    <s v="Indian Rupees(Rs.)"/>
    <x v="0"/>
    <x v="0"/>
    <x v="0"/>
    <n v="5"/>
    <x v="2"/>
    <x v="27"/>
    <x v="6"/>
    <n v="7"/>
    <n v="9"/>
    <d v="2010-07-09T00:00:00"/>
    <s v="Rs.400"/>
    <n v="1"/>
    <n v="400"/>
  </r>
  <r>
    <n v="18378765"/>
    <x v="5707"/>
    <n v="1"/>
    <x v="0"/>
    <s v="Noida"/>
    <s v="F Block, Sector 50, Noida"/>
    <x v="1181"/>
    <s v="Indian Rupees(Rs.)"/>
    <x v="0"/>
    <x v="0"/>
    <x v="0"/>
    <n v="10"/>
    <x v="2"/>
    <x v="13"/>
    <x v="6"/>
    <n v="7"/>
    <n v="2"/>
    <d v="2010-07-02T00:00:00"/>
    <s v="Rs.400"/>
    <n v="1"/>
    <n v="400"/>
  </r>
  <r>
    <n v="18423860"/>
    <x v="5708"/>
    <n v="1"/>
    <x v="0"/>
    <s v="Noida"/>
    <s v="RN 10, Rasoolpur Navada, Next to Bank of Maharashtra, B Block Market, Sector 62, Noida"/>
    <x v="3"/>
    <s v="Indian Rupees(Rs.)"/>
    <x v="0"/>
    <x v="0"/>
    <x v="0"/>
    <n v="4"/>
    <x v="2"/>
    <x v="10"/>
    <x v="2"/>
    <n v="7"/>
    <n v="5"/>
    <d v="2018-07-05T00:00:00"/>
    <s v="Rs.400"/>
    <n v="1"/>
    <n v="400"/>
  </r>
  <r>
    <n v="18439541"/>
    <x v="5709"/>
    <n v="1"/>
    <x v="0"/>
    <s v="Noida"/>
    <s v="Shop 3 &amp; 4, Amrapali Princely Estate , Sector 76, Near Sector 72, Noida"/>
    <x v="1182"/>
    <s v="Indian Rupees(Rs.)"/>
    <x v="0"/>
    <x v="0"/>
    <x v="0"/>
    <n v="4"/>
    <x v="2"/>
    <x v="20"/>
    <x v="2"/>
    <n v="7"/>
    <n v="19"/>
    <d v="2018-07-19T00:00:00"/>
    <s v="Rs.400"/>
    <n v="1"/>
    <n v="400"/>
  </r>
  <r>
    <n v="18233616"/>
    <x v="688"/>
    <n v="1"/>
    <x v="0"/>
    <s v="Noida"/>
    <s v="E-18, Plot M-03, Lower Ground Floor, DLF Mall of India, Sector 18, Noida"/>
    <x v="137"/>
    <s v="Indian Rupees(Rs.)"/>
    <x v="0"/>
    <x v="0"/>
    <x v="0"/>
    <n v="124"/>
    <x v="2"/>
    <x v="3"/>
    <x v="6"/>
    <n v="6"/>
    <n v="14"/>
    <d v="2010-06-14T00:00:00"/>
    <s v="Rs.400"/>
    <n v="1"/>
    <n v="400"/>
  </r>
  <r>
    <n v="18378014"/>
    <x v="5710"/>
    <n v="1"/>
    <x v="0"/>
    <s v="Noida"/>
    <s v="Shop 31, Ashirwaad Complex, Opposite Pathways School, Sector 104, Near Sector 110, Noida"/>
    <x v="0"/>
    <s v="Indian Rupees(Rs.)"/>
    <x v="0"/>
    <x v="1"/>
    <x v="0"/>
    <n v="18"/>
    <x v="2"/>
    <x v="7"/>
    <x v="5"/>
    <n v="6"/>
    <n v="14"/>
    <d v="2012-06-14T00:00:00"/>
    <s v="Rs.400"/>
    <n v="1"/>
    <n v="400"/>
  </r>
  <r>
    <n v="8017"/>
    <x v="2684"/>
    <n v="1"/>
    <x v="0"/>
    <s v="Noida"/>
    <s v="17, Jalvayu Vihar Shopping Complex, Sector 25, Noida"/>
    <x v="59"/>
    <s v="Indian Rupees(Rs.)"/>
    <x v="0"/>
    <x v="0"/>
    <x v="0"/>
    <n v="37"/>
    <x v="2"/>
    <x v="10"/>
    <x v="1"/>
    <n v="6"/>
    <n v="4"/>
    <d v="2016-06-04T00:00:00"/>
    <s v="Rs.400"/>
    <n v="1"/>
    <n v="400"/>
  </r>
  <r>
    <n v="18383549"/>
    <x v="2699"/>
    <n v="1"/>
    <x v="0"/>
    <s v="Noida"/>
    <s v="C 19/98, Block Market, Gautam Buddh Nagar, Sector 41, Noida"/>
    <x v="81"/>
    <s v="Indian Rupees(Rs.)"/>
    <x v="0"/>
    <x v="0"/>
    <x v="0"/>
    <n v="2"/>
    <x v="2"/>
    <x v="0"/>
    <x v="0"/>
    <n v="6"/>
    <n v="21"/>
    <d v="2013-06-21T00:00:00"/>
    <s v="Rs.400"/>
    <n v="1"/>
    <n v="400"/>
  </r>
  <r>
    <n v="313305"/>
    <x v="5711"/>
    <n v="1"/>
    <x v="0"/>
    <s v="Noida"/>
    <s v="Shop 2, Main Market, Deepak Vihar, Sector 62A, Sector 62, Noida"/>
    <x v="22"/>
    <s v="Indian Rupees(Rs.)"/>
    <x v="0"/>
    <x v="0"/>
    <x v="0"/>
    <n v="12"/>
    <x v="2"/>
    <x v="27"/>
    <x v="1"/>
    <n v="6"/>
    <n v="14"/>
    <d v="2016-06-14T00:00:00"/>
    <s v="Rs.400"/>
    <n v="1"/>
    <n v="400"/>
  </r>
  <r>
    <n v="18380262"/>
    <x v="5712"/>
    <n v="1"/>
    <x v="0"/>
    <s v="Noida"/>
    <s v="C-56/12, Near Stellar IT Park, Sector 62, Noida"/>
    <x v="62"/>
    <s v="Indian Rupees(Rs.)"/>
    <x v="0"/>
    <x v="0"/>
    <x v="0"/>
    <n v="33"/>
    <x v="2"/>
    <x v="9"/>
    <x v="2"/>
    <n v="6"/>
    <n v="12"/>
    <d v="2018-06-12T00:00:00"/>
    <s v="Rs.400"/>
    <n v="1"/>
    <n v="400"/>
  </r>
  <r>
    <n v="18273632"/>
    <x v="2823"/>
    <n v="1"/>
    <x v="0"/>
    <s v="Noida"/>
    <s v="Logix City Centre, Sector 32, Near Sector 34, Noida"/>
    <x v="12"/>
    <s v="Indian Rupees(Rs.)"/>
    <x v="0"/>
    <x v="1"/>
    <x v="0"/>
    <n v="27"/>
    <x v="2"/>
    <x v="24"/>
    <x v="4"/>
    <n v="5"/>
    <n v="20"/>
    <d v="2014-05-20T00:00:00"/>
    <s v="Rs.400"/>
    <n v="1"/>
    <n v="400"/>
  </r>
  <r>
    <n v="18254400"/>
    <x v="5713"/>
    <n v="1"/>
    <x v="0"/>
    <s v="Noida"/>
    <s v="Shop 135, MSX Mall, Surajpur Site IV, Delhi NCR, Greater Noida, Noida"/>
    <x v="106"/>
    <s v="Indian Rupees(Rs.)"/>
    <x v="0"/>
    <x v="1"/>
    <x v="0"/>
    <n v="19"/>
    <x v="2"/>
    <x v="27"/>
    <x v="2"/>
    <n v="5"/>
    <n v="14"/>
    <d v="2018-05-14T00:00:00"/>
    <s v="Rs.400"/>
    <n v="1"/>
    <n v="400"/>
  </r>
  <r>
    <n v="18034079"/>
    <x v="180"/>
    <n v="1"/>
    <x v="0"/>
    <s v="Noida"/>
    <s v="A-14, Eco Towers, Sector 125, Noida"/>
    <x v="7"/>
    <s v="Indian Rupees(Rs.)"/>
    <x v="0"/>
    <x v="1"/>
    <x v="0"/>
    <n v="20"/>
    <x v="2"/>
    <x v="7"/>
    <x v="1"/>
    <n v="5"/>
    <n v="28"/>
    <d v="2016-05-28T00:00:00"/>
    <s v="Rs.400"/>
    <n v="1"/>
    <n v="400"/>
  </r>
  <r>
    <n v="18265723"/>
    <x v="5714"/>
    <n v="1"/>
    <x v="0"/>
    <s v="Noida"/>
    <s v="D Block Market, Sector 27, Noida"/>
    <x v="19"/>
    <s v="Indian Rupees(Rs.)"/>
    <x v="0"/>
    <x v="0"/>
    <x v="0"/>
    <n v="6"/>
    <x v="2"/>
    <x v="10"/>
    <x v="5"/>
    <n v="5"/>
    <n v="25"/>
    <d v="2012-05-25T00:00:00"/>
    <s v="Rs.400"/>
    <n v="1"/>
    <n v="400"/>
  </r>
  <r>
    <n v="18345747"/>
    <x v="5715"/>
    <n v="1"/>
    <x v="0"/>
    <s v="Noida"/>
    <s v="Shop 17, Godavari Market, Sector 37, Noida"/>
    <x v="715"/>
    <s v="Indian Rupees(Rs.)"/>
    <x v="0"/>
    <x v="1"/>
    <x v="0"/>
    <n v="80"/>
    <x v="2"/>
    <x v="21"/>
    <x v="1"/>
    <n v="5"/>
    <n v="10"/>
    <d v="2016-05-10T00:00:00"/>
    <s v="Rs.400"/>
    <n v="1"/>
    <n v="400"/>
  </r>
  <r>
    <n v="310770"/>
    <x v="5716"/>
    <n v="1"/>
    <x v="0"/>
    <s v="Noida"/>
    <s v="Ground Floor, A-44/45, M Block, Galaxy IT Park, Sector 62, Noida"/>
    <x v="64"/>
    <s v="Indian Rupees(Rs.)"/>
    <x v="0"/>
    <x v="0"/>
    <x v="0"/>
    <n v="2"/>
    <x v="2"/>
    <x v="0"/>
    <x v="7"/>
    <n v="5"/>
    <n v="1"/>
    <d v="2017-05-01T00:00:00"/>
    <s v="Rs.400"/>
    <n v="1"/>
    <n v="400"/>
  </r>
  <r>
    <n v="18383503"/>
    <x v="5709"/>
    <n v="1"/>
    <x v="0"/>
    <s v="Noida"/>
    <s v="Shop 25, 26 &amp; 27, Arcade A, Princely Estate, Secotor 76, Near Sector 72, Noida"/>
    <x v="748"/>
    <s v="Indian Rupees(Rs.)"/>
    <x v="0"/>
    <x v="1"/>
    <x v="0"/>
    <n v="11"/>
    <x v="2"/>
    <x v="26"/>
    <x v="7"/>
    <n v="5"/>
    <n v="22"/>
    <d v="2017-05-22T00:00:00"/>
    <s v="Rs.400"/>
    <n v="1"/>
    <n v="400"/>
  </r>
  <r>
    <n v="18233617"/>
    <x v="688"/>
    <n v="1"/>
    <x v="0"/>
    <s v="Noida"/>
    <s v="Ground Floor, The Great India Place Mall, Sector 38, Noida"/>
    <x v="137"/>
    <s v="Indian Rupees(Rs.)"/>
    <x v="0"/>
    <x v="1"/>
    <x v="0"/>
    <n v="67"/>
    <x v="2"/>
    <x v="4"/>
    <x v="4"/>
    <n v="5"/>
    <n v="18"/>
    <d v="2014-05-18T00:00:00"/>
    <s v="Rs.400"/>
    <n v="1"/>
    <n v="400"/>
  </r>
  <r>
    <n v="18233620"/>
    <x v="688"/>
    <n v="1"/>
    <x v="0"/>
    <s v="Noida"/>
    <s v="Unit FB-101, Ground Floor, Gardens Galleria, Plot A-2, Sector 38-A, Near, Sector 38, Noida"/>
    <x v="137"/>
    <s v="Indian Rupees(Rs.)"/>
    <x v="0"/>
    <x v="1"/>
    <x v="0"/>
    <n v="46"/>
    <x v="2"/>
    <x v="7"/>
    <x v="6"/>
    <n v="4"/>
    <n v="17"/>
    <d v="2010-04-17T00:00:00"/>
    <s v="Rs.400"/>
    <n v="1"/>
    <n v="400"/>
  </r>
  <r>
    <n v="5634"/>
    <x v="5717"/>
    <n v="1"/>
    <x v="0"/>
    <s v="Noida"/>
    <s v="GDA Market, Near HDFC Bank"/>
    <x v="19"/>
    <s v="Indian Rupees(Rs.)"/>
    <x v="0"/>
    <x v="0"/>
    <x v="0"/>
    <n v="19"/>
    <x v="2"/>
    <x v="20"/>
    <x v="5"/>
    <n v="4"/>
    <n v="15"/>
    <d v="2012-04-15T00:00:00"/>
    <s v="Rs.400"/>
    <n v="1"/>
    <n v="400"/>
  </r>
  <r>
    <n v="18421504"/>
    <x v="5718"/>
    <n v="1"/>
    <x v="0"/>
    <s v="Noida"/>
    <s v="Shop 17, Phool Singh Complex, Opposite Pathway School, Sector 104, Near Sector 110, Noida"/>
    <x v="101"/>
    <s v="Indian Rupees(Rs.)"/>
    <x v="0"/>
    <x v="1"/>
    <x v="0"/>
    <n v="21"/>
    <x v="2"/>
    <x v="9"/>
    <x v="4"/>
    <n v="4"/>
    <n v="12"/>
    <d v="2014-04-12T00:00:00"/>
    <s v="Rs.400"/>
    <n v="1"/>
    <n v="400"/>
  </r>
  <r>
    <n v="18474432"/>
    <x v="5719"/>
    <n v="1"/>
    <x v="0"/>
    <s v="Noida"/>
    <s v="B-4, Urbtech Matrix Tower, Sector 132, Noida"/>
    <x v="0"/>
    <s v="Indian Rupees(Rs.)"/>
    <x v="0"/>
    <x v="0"/>
    <x v="0"/>
    <n v="3"/>
    <x v="2"/>
    <x v="0"/>
    <x v="2"/>
    <n v="4"/>
    <n v="25"/>
    <d v="2018-04-25T00:00:00"/>
    <s v="Rs.400"/>
    <n v="1"/>
    <n v="400"/>
  </r>
  <r>
    <n v="302558"/>
    <x v="5720"/>
    <n v="1"/>
    <x v="0"/>
    <s v="Noida"/>
    <s v="B-1/3, Near Sector 18 Metro Station, Sector 18, Noida"/>
    <x v="1183"/>
    <s v="Indian Rupees(Rs.)"/>
    <x v="0"/>
    <x v="1"/>
    <x v="0"/>
    <n v="61"/>
    <x v="2"/>
    <x v="15"/>
    <x v="5"/>
    <n v="4"/>
    <n v="5"/>
    <d v="2012-04-05T00:00:00"/>
    <s v="Rs.400"/>
    <n v="1"/>
    <n v="400"/>
  </r>
  <r>
    <n v="18463961"/>
    <x v="5721"/>
    <n v="1"/>
    <x v="0"/>
    <s v="Noida"/>
    <s v="D 9A/13,D Block Market, Sector 27, Noida"/>
    <x v="3"/>
    <s v="Indian Rupees(Rs.)"/>
    <x v="0"/>
    <x v="1"/>
    <x v="0"/>
    <n v="19"/>
    <x v="2"/>
    <x v="7"/>
    <x v="0"/>
    <n v="4"/>
    <n v="1"/>
    <d v="2013-04-01T00:00:00"/>
    <s v="Rs.400"/>
    <n v="1"/>
    <n v="400"/>
  </r>
  <r>
    <n v="18430590"/>
    <x v="688"/>
    <n v="1"/>
    <x v="0"/>
    <s v="Noida"/>
    <s v="Ground Floor, Logix City Centre Mall, Near Noida City Center Metro, Sector 34, Noida"/>
    <x v="137"/>
    <s v="Indian Rupees(Rs.)"/>
    <x v="0"/>
    <x v="1"/>
    <x v="0"/>
    <n v="18"/>
    <x v="2"/>
    <x v="7"/>
    <x v="3"/>
    <n v="4"/>
    <n v="20"/>
    <d v="2011-04-20T00:00:00"/>
    <s v="Rs.400"/>
    <n v="1"/>
    <n v="400"/>
  </r>
  <r>
    <n v="18349929"/>
    <x v="2699"/>
    <n v="1"/>
    <x v="0"/>
    <s v="Noida"/>
    <s v="SH-161,ŒæGardenŒæGalleria, Sector 38, Noida"/>
    <x v="81"/>
    <s v="Indian Rupees(Rs.)"/>
    <x v="0"/>
    <x v="0"/>
    <x v="0"/>
    <n v="7"/>
    <x v="2"/>
    <x v="13"/>
    <x v="4"/>
    <n v="4"/>
    <n v="23"/>
    <d v="2014-04-23T00:00:00"/>
    <s v="Rs.400"/>
    <n v="1"/>
    <n v="400"/>
  </r>
  <r>
    <n v="309135"/>
    <x v="5722"/>
    <n v="1"/>
    <x v="0"/>
    <s v="Noida"/>
    <s v="Near Saba Apartment, Main Dadri Road, Sector 44, Noida"/>
    <x v="0"/>
    <s v="Indian Rupees(Rs.)"/>
    <x v="0"/>
    <x v="0"/>
    <x v="0"/>
    <n v="8"/>
    <x v="2"/>
    <x v="27"/>
    <x v="1"/>
    <n v="4"/>
    <n v="22"/>
    <d v="2016-04-22T00:00:00"/>
    <s v="Rs.400"/>
    <n v="1"/>
    <n v="400"/>
  </r>
  <r>
    <n v="311533"/>
    <x v="5723"/>
    <n v="1"/>
    <x v="0"/>
    <s v="Noida"/>
    <s v="A-41, The Corenthum Tower, Sector 62, Noida"/>
    <x v="83"/>
    <s v="Indian Rupees(Rs.)"/>
    <x v="0"/>
    <x v="0"/>
    <x v="0"/>
    <n v="16"/>
    <x v="2"/>
    <x v="11"/>
    <x v="1"/>
    <n v="4"/>
    <n v="17"/>
    <d v="2016-04-17T00:00:00"/>
    <s v="Rs.400"/>
    <n v="1"/>
    <n v="400"/>
  </r>
  <r>
    <n v="307703"/>
    <x v="688"/>
    <n v="1"/>
    <x v="0"/>
    <s v="Noida"/>
    <s v="DLF Galaxy IT Park, Sector 62, Noida"/>
    <x v="137"/>
    <s v="Indian Rupees(Rs.)"/>
    <x v="0"/>
    <x v="1"/>
    <x v="0"/>
    <n v="182"/>
    <x v="2"/>
    <x v="9"/>
    <x v="7"/>
    <n v="4"/>
    <n v="4"/>
    <d v="2017-04-04T00:00:00"/>
    <s v="Rs.400"/>
    <n v="1"/>
    <n v="400"/>
  </r>
  <r>
    <n v="18337905"/>
    <x v="2699"/>
    <n v="1"/>
    <x v="0"/>
    <s v="Noida"/>
    <s v="Shop 1, 3rd Floor, Logix City Center, Sector 32, Near, Sector 34, Noida"/>
    <x v="81"/>
    <s v="Indian Rupees(Rs.)"/>
    <x v="0"/>
    <x v="0"/>
    <x v="0"/>
    <n v="34"/>
    <x v="2"/>
    <x v="9"/>
    <x v="3"/>
    <n v="3"/>
    <n v="9"/>
    <d v="2011-03-09T00:00:00"/>
    <s v="Rs.400"/>
    <n v="1"/>
    <n v="400"/>
  </r>
  <r>
    <n v="18409725"/>
    <x v="5724"/>
    <n v="1"/>
    <x v="0"/>
    <s v="Noida"/>
    <s v="Shop 12, Opposite Yatharth Hospital, Gejha Road, Sector 110, Noida"/>
    <x v="1184"/>
    <s v="Indian Rupees(Rs.)"/>
    <x v="0"/>
    <x v="0"/>
    <x v="0"/>
    <n v="13"/>
    <x v="2"/>
    <x v="15"/>
    <x v="7"/>
    <n v="3"/>
    <n v="25"/>
    <d v="2017-03-25T00:00:00"/>
    <s v="Rs.400"/>
    <n v="1"/>
    <n v="400"/>
  </r>
  <r>
    <n v="18357548"/>
    <x v="5725"/>
    <n v="1"/>
    <x v="0"/>
    <s v="Noida"/>
    <s v="Shop 4, Exotica Fresco, Sector 137, Near Sector 132, Noida"/>
    <x v="3"/>
    <s v="Indian Rupees(Rs.)"/>
    <x v="0"/>
    <x v="1"/>
    <x v="0"/>
    <n v="19"/>
    <x v="2"/>
    <x v="13"/>
    <x v="8"/>
    <n v="3"/>
    <n v="5"/>
    <d v="2015-03-05T00:00:00"/>
    <s v="Rs.400"/>
    <n v="1"/>
    <n v="400"/>
  </r>
  <r>
    <n v="18455665"/>
    <x v="5726"/>
    <n v="1"/>
    <x v="0"/>
    <s v="Noida"/>
    <s v="201, Sector 15, Noida"/>
    <x v="47"/>
    <s v="Indian Rupees(Rs.)"/>
    <x v="0"/>
    <x v="0"/>
    <x v="0"/>
    <n v="12"/>
    <x v="2"/>
    <x v="11"/>
    <x v="1"/>
    <n v="3"/>
    <n v="3"/>
    <d v="2016-03-03T00:00:00"/>
    <s v="Rs.400"/>
    <n v="1"/>
    <n v="400"/>
  </r>
  <r>
    <n v="5700"/>
    <x v="5727"/>
    <n v="1"/>
    <x v="0"/>
    <s v="Noida"/>
    <s v="11 &amp; 12, Shakumbari Sabzi Market, Behind SABMALL, Atta Peer, Sector 27, Noida"/>
    <x v="0"/>
    <s v="Indian Rupees(Rs.)"/>
    <x v="0"/>
    <x v="0"/>
    <x v="0"/>
    <n v="7"/>
    <x v="2"/>
    <x v="20"/>
    <x v="1"/>
    <n v="3"/>
    <n v="8"/>
    <d v="2016-03-08T00:00:00"/>
    <s v="Rs.400"/>
    <n v="1"/>
    <n v="400"/>
  </r>
  <r>
    <n v="18337925"/>
    <x v="2494"/>
    <n v="1"/>
    <x v="0"/>
    <s v="Noida"/>
    <s v="12B , 3rd Floor, Logix City Centre, Sector 32, Near Sector 33, Noida"/>
    <x v="12"/>
    <s v="Indian Rupees(Rs.)"/>
    <x v="0"/>
    <x v="0"/>
    <x v="0"/>
    <n v="22"/>
    <x v="2"/>
    <x v="4"/>
    <x v="2"/>
    <n v="3"/>
    <n v="22"/>
    <d v="2018-03-22T00:00:00"/>
    <s v="Rs.400"/>
    <n v="1"/>
    <n v="400"/>
  </r>
  <r>
    <n v="18391158"/>
    <x v="5728"/>
    <n v="1"/>
    <x v="0"/>
    <s v="Noida"/>
    <s v="Shop 7, Godavari Complex, Sector 37, Noida"/>
    <x v="1"/>
    <s v="Indian Rupees(Rs.)"/>
    <x v="0"/>
    <x v="0"/>
    <x v="0"/>
    <n v="27"/>
    <x v="2"/>
    <x v="9"/>
    <x v="3"/>
    <n v="3"/>
    <n v="6"/>
    <d v="2011-03-06T00:00:00"/>
    <s v="Rs.400"/>
    <n v="1"/>
    <n v="400"/>
  </r>
  <r>
    <n v="309278"/>
    <x v="5729"/>
    <n v="1"/>
    <x v="0"/>
    <s v="Noida"/>
    <s v="Shop 11, Godawari Complex, Sector 37, Noida"/>
    <x v="60"/>
    <s v="Indian Rupees(Rs.)"/>
    <x v="0"/>
    <x v="0"/>
    <x v="0"/>
    <n v="1005"/>
    <x v="2"/>
    <x v="1"/>
    <x v="5"/>
    <n v="3"/>
    <n v="2"/>
    <d v="2012-03-02T00:00:00"/>
    <s v="Rs.400"/>
    <n v="1"/>
    <n v="400"/>
  </r>
  <r>
    <n v="307407"/>
    <x v="5730"/>
    <n v="1"/>
    <x v="0"/>
    <s v="Noida"/>
    <s v="Building 105, Plot A-2, GIP Campus, Sector 38-A, Sector 38, Noida"/>
    <x v="60"/>
    <s v="Indian Rupees(Rs.)"/>
    <x v="0"/>
    <x v="0"/>
    <x v="0"/>
    <n v="63"/>
    <x v="2"/>
    <x v="27"/>
    <x v="0"/>
    <n v="3"/>
    <n v="4"/>
    <d v="2013-03-04T00:00:00"/>
    <s v="Rs.400"/>
    <n v="1"/>
    <n v="400"/>
  </r>
  <r>
    <n v="18224549"/>
    <x v="5731"/>
    <n v="1"/>
    <x v="0"/>
    <s v="Noida"/>
    <s v="C-28/29, Food Court, Tower B, Logix Cyber Park, Sector 62, Noida"/>
    <x v="3"/>
    <s v="Indian Rupees(Rs.)"/>
    <x v="0"/>
    <x v="0"/>
    <x v="0"/>
    <n v="6"/>
    <x v="2"/>
    <x v="20"/>
    <x v="1"/>
    <n v="3"/>
    <n v="3"/>
    <d v="2016-03-03T00:00:00"/>
    <s v="Rs.400"/>
    <n v="1"/>
    <n v="400"/>
  </r>
  <r>
    <n v="4483"/>
    <x v="2684"/>
    <n v="1"/>
    <x v="0"/>
    <s v="Noida"/>
    <s v="15, B Block 9/2, Sector 62, Noida"/>
    <x v="59"/>
    <s v="Indian Rupees(Rs.)"/>
    <x v="0"/>
    <x v="0"/>
    <x v="0"/>
    <n v="17"/>
    <x v="2"/>
    <x v="13"/>
    <x v="3"/>
    <n v="3"/>
    <n v="18"/>
    <d v="2011-03-18T00:00:00"/>
    <s v="Rs.400"/>
    <n v="1"/>
    <n v="400"/>
  </r>
  <r>
    <n v="18382362"/>
    <x v="5732"/>
    <n v="1"/>
    <x v="0"/>
    <s v="Noida"/>
    <s v="Shop 10, Skytech Matrott, Sector 76,  Near Sector 72, Noida"/>
    <x v="0"/>
    <s v="Indian Rupees(Rs.)"/>
    <x v="0"/>
    <x v="0"/>
    <x v="0"/>
    <n v="5"/>
    <x v="2"/>
    <x v="10"/>
    <x v="3"/>
    <n v="3"/>
    <n v="19"/>
    <d v="2011-03-19T00:00:00"/>
    <s v="Rs.400"/>
    <n v="1"/>
    <n v="400"/>
  </r>
  <r>
    <n v="307720"/>
    <x v="5733"/>
    <n v="1"/>
    <x v="0"/>
    <s v="Noida"/>
    <s v="G-24-26, Savitri Market, Sector 18, Noida"/>
    <x v="53"/>
    <s v="Indian Rupees(Rs.)"/>
    <x v="0"/>
    <x v="0"/>
    <x v="0"/>
    <n v="76"/>
    <x v="2"/>
    <x v="11"/>
    <x v="0"/>
    <n v="2"/>
    <n v="26"/>
    <d v="2013-02-26T00:00:00"/>
    <s v="Rs.400"/>
    <n v="1"/>
    <n v="400"/>
  </r>
  <r>
    <n v="18352262"/>
    <x v="2490"/>
    <n v="1"/>
    <x v="0"/>
    <s v="Noida"/>
    <s v="Shop 3, Godavari Shopping Complex, Sector 37, Noida"/>
    <x v="101"/>
    <s v="Indian Rupees(Rs.)"/>
    <x v="0"/>
    <x v="1"/>
    <x v="0"/>
    <n v="92"/>
    <x v="2"/>
    <x v="21"/>
    <x v="3"/>
    <n v="2"/>
    <n v="15"/>
    <d v="2011-02-15T00:00:00"/>
    <s v="Rs.400"/>
    <n v="1"/>
    <n v="400"/>
  </r>
  <r>
    <n v="18133492"/>
    <x v="5734"/>
    <n v="1"/>
    <x v="0"/>
    <s v="Noida"/>
    <s v="Barola, Near OBC Bank, Dadri Main Road, Sector 49, Noida"/>
    <x v="0"/>
    <s v="Indian Rupees(Rs.)"/>
    <x v="0"/>
    <x v="1"/>
    <x v="0"/>
    <n v="61"/>
    <x v="2"/>
    <x v="11"/>
    <x v="8"/>
    <n v="2"/>
    <n v="12"/>
    <d v="2015-02-12T00:00:00"/>
    <s v="Rs.400"/>
    <n v="1"/>
    <n v="400"/>
  </r>
  <r>
    <n v="5684"/>
    <x v="5735"/>
    <n v="1"/>
    <x v="0"/>
    <s v="Noida"/>
    <s v="B-1/48, Central Market, Sector 50, Noida"/>
    <x v="59"/>
    <s v="Indian Rupees(Rs.)"/>
    <x v="0"/>
    <x v="0"/>
    <x v="0"/>
    <n v="29"/>
    <x v="2"/>
    <x v="4"/>
    <x v="6"/>
    <n v="2"/>
    <n v="17"/>
    <d v="2010-02-17T00:00:00"/>
    <s v="Rs.400"/>
    <n v="1"/>
    <n v="400"/>
  </r>
  <r>
    <n v="18383521"/>
    <x v="5736"/>
    <n v="1"/>
    <x v="0"/>
    <s v="Noida"/>
    <s v="Shop 23, Basement VDS Market, Sector 51, Noida"/>
    <x v="3"/>
    <s v="Indian Rupees(Rs.)"/>
    <x v="0"/>
    <x v="0"/>
    <x v="0"/>
    <n v="2"/>
    <x v="2"/>
    <x v="0"/>
    <x v="3"/>
    <n v="2"/>
    <n v="14"/>
    <d v="2011-02-14T00:00:00"/>
    <s v="Rs.400"/>
    <n v="1"/>
    <n v="400"/>
  </r>
  <r>
    <n v="313049"/>
    <x v="5737"/>
    <n v="1"/>
    <x v="0"/>
    <s v="Noida"/>
    <s v="E-78, Deepak Vihar, Sector 62, Noida"/>
    <x v="0"/>
    <s v="Indian Rupees(Rs.)"/>
    <x v="0"/>
    <x v="0"/>
    <x v="0"/>
    <n v="9"/>
    <x v="2"/>
    <x v="13"/>
    <x v="6"/>
    <n v="2"/>
    <n v="9"/>
    <d v="2010-02-09T00:00:00"/>
    <s v="Rs.400"/>
    <n v="1"/>
    <n v="400"/>
  </r>
  <r>
    <n v="18429395"/>
    <x v="5738"/>
    <n v="1"/>
    <x v="0"/>
    <s v="Noida"/>
    <s v="GH-18, Tradex Tower-2, Alpha 1 Commercial Belt, Greater Noida, Noida"/>
    <x v="3"/>
    <s v="Indian Rupees(Rs.)"/>
    <x v="0"/>
    <x v="1"/>
    <x v="0"/>
    <n v="6"/>
    <x v="2"/>
    <x v="28"/>
    <x v="2"/>
    <n v="1"/>
    <n v="23"/>
    <d v="2018-01-23T00:00:00"/>
    <s v="Rs.400"/>
    <n v="1"/>
    <n v="400"/>
  </r>
  <r>
    <n v="18245267"/>
    <x v="5739"/>
    <n v="1"/>
    <x v="0"/>
    <s v="Noida"/>
    <s v="B-40/B-3, Near Canara Bank, Sector 1, Noida"/>
    <x v="31"/>
    <s v="Indian Rupees(Rs.)"/>
    <x v="0"/>
    <x v="0"/>
    <x v="0"/>
    <n v="2"/>
    <x v="2"/>
    <x v="0"/>
    <x v="5"/>
    <n v="1"/>
    <n v="1"/>
    <d v="2012-01-01T00:00:00"/>
    <s v="Rs.400"/>
    <n v="1"/>
    <n v="400"/>
  </r>
  <r>
    <n v="18376508"/>
    <x v="5700"/>
    <n v="1"/>
    <x v="0"/>
    <s v="Noida"/>
    <s v="Near Lotus Boulevrd, Gate 4, Sector 100, Near Sector 110, Noida"/>
    <x v="2"/>
    <s v="Indian Rupees(Rs.)"/>
    <x v="0"/>
    <x v="1"/>
    <x v="0"/>
    <n v="11"/>
    <x v="2"/>
    <x v="17"/>
    <x v="1"/>
    <n v="1"/>
    <n v="19"/>
    <d v="2016-01-19T00:00:00"/>
    <s v="Rs.400"/>
    <n v="1"/>
    <n v="400"/>
  </r>
  <r>
    <n v="8072"/>
    <x v="5740"/>
    <n v="1"/>
    <x v="0"/>
    <s v="Noida"/>
    <s v="Y-372, Near City Hospital, Sector 12, Noida"/>
    <x v="0"/>
    <s v="Indian Rupees(Rs.)"/>
    <x v="0"/>
    <x v="0"/>
    <x v="0"/>
    <n v="7"/>
    <x v="2"/>
    <x v="10"/>
    <x v="0"/>
    <n v="1"/>
    <n v="21"/>
    <d v="2013-01-21T00:00:00"/>
    <s v="Rs.400"/>
    <n v="1"/>
    <n v="400"/>
  </r>
  <r>
    <n v="309059"/>
    <x v="5741"/>
    <n v="1"/>
    <x v="0"/>
    <s v="Noida"/>
    <s v="B-5/9, Sector 31, Noida"/>
    <x v="19"/>
    <s v="Indian Rupees(Rs.)"/>
    <x v="0"/>
    <x v="0"/>
    <x v="0"/>
    <n v="5"/>
    <x v="2"/>
    <x v="13"/>
    <x v="0"/>
    <n v="1"/>
    <n v="16"/>
    <d v="2013-01-16T00:00:00"/>
    <s v="Rs.400"/>
    <n v="1"/>
    <n v="400"/>
  </r>
  <r>
    <n v="18391164"/>
    <x v="5742"/>
    <n v="1"/>
    <x v="0"/>
    <s v="Noida"/>
    <s v="Shop 21, Godavari Complex, Sector 37, Noida"/>
    <x v="709"/>
    <s v="Indian Rupees(Rs.)"/>
    <x v="0"/>
    <x v="0"/>
    <x v="0"/>
    <n v="8"/>
    <x v="2"/>
    <x v="20"/>
    <x v="6"/>
    <n v="1"/>
    <n v="9"/>
    <d v="2010-01-09T00:00:00"/>
    <s v="Rs.400"/>
    <n v="1"/>
    <n v="400"/>
  </r>
  <r>
    <n v="18352184"/>
    <x v="2699"/>
    <n v="1"/>
    <x v="0"/>
    <s v="Noida"/>
    <s v="Glued Reloaded, Dynamic House, Opposite Petrol Bunk, Dadri Main Road, Sector 41, Noida"/>
    <x v="81"/>
    <s v="Indian Rupees(Rs.)"/>
    <x v="0"/>
    <x v="0"/>
    <x v="0"/>
    <n v="4"/>
    <x v="2"/>
    <x v="20"/>
    <x v="4"/>
    <n v="1"/>
    <n v="9"/>
    <d v="2014-01-09T00:00:00"/>
    <s v="Rs.400"/>
    <n v="1"/>
    <n v="400"/>
  </r>
  <r>
    <n v="18272379"/>
    <x v="2699"/>
    <n v="1"/>
    <x v="0"/>
    <s v="Noida"/>
    <s v="Food Court, DLF Mall Of India, Sector 18, Noida"/>
    <x v="81"/>
    <s v="Indian Rupees(Rs.)"/>
    <x v="0"/>
    <x v="0"/>
    <x v="0"/>
    <n v="169"/>
    <x v="2"/>
    <x v="5"/>
    <x v="6"/>
    <n v="12"/>
    <n v="23"/>
    <d v="2010-12-23T00:00:00"/>
    <s v="Rs.400"/>
    <n v="1"/>
    <n v="400"/>
  </r>
  <r>
    <n v="5744"/>
    <x v="5492"/>
    <n v="1"/>
    <x v="0"/>
    <s v="Noida"/>
    <s v="Dharam Market, Behind Sab Mall, Atta Market, Sector 27, Noida"/>
    <x v="745"/>
    <s v="Indian Rupees(Rs.)"/>
    <x v="0"/>
    <x v="0"/>
    <x v="0"/>
    <n v="57"/>
    <x v="2"/>
    <x v="9"/>
    <x v="8"/>
    <n v="12"/>
    <n v="3"/>
    <d v="2015-12-03T00:00:00"/>
    <s v="Rs.400"/>
    <n v="1"/>
    <n v="400"/>
  </r>
  <r>
    <n v="17977758"/>
    <x v="5743"/>
    <n v="1"/>
    <x v="0"/>
    <s v="Noida"/>
    <s v="Shop 12, C Block Market, Sector 41, Noida"/>
    <x v="1185"/>
    <s v="Indian Rupees(Rs.)"/>
    <x v="0"/>
    <x v="0"/>
    <x v="0"/>
    <n v="39"/>
    <x v="2"/>
    <x v="15"/>
    <x v="4"/>
    <n v="12"/>
    <n v="20"/>
    <d v="2014-12-20T00:00:00"/>
    <s v="Rs.400"/>
    <n v="1"/>
    <n v="400"/>
  </r>
  <r>
    <n v="18385889"/>
    <x v="5744"/>
    <n v="1"/>
    <x v="0"/>
    <s v="Noida"/>
    <s v="Shopprix Mall, Shop 118, Plot 106 B, Block A, Sector 61, Noida"/>
    <x v="21"/>
    <s v="Indian Rupees(Rs.)"/>
    <x v="0"/>
    <x v="0"/>
    <x v="0"/>
    <n v="8"/>
    <x v="2"/>
    <x v="13"/>
    <x v="6"/>
    <n v="12"/>
    <n v="22"/>
    <d v="2010-12-22T00:00:00"/>
    <s v="Rs.400"/>
    <n v="1"/>
    <n v="400"/>
  </r>
  <r>
    <n v="309545"/>
    <x v="304"/>
    <n v="1"/>
    <x v="0"/>
    <s v="Noida"/>
    <s v="Shop 132, Ground Floor, MSX Mall, Greater Noida, Noida"/>
    <x v="12"/>
    <s v="Indian Rupees(Rs.)"/>
    <x v="0"/>
    <x v="1"/>
    <x v="0"/>
    <n v="83"/>
    <x v="2"/>
    <x v="9"/>
    <x v="6"/>
    <n v="11"/>
    <n v="11"/>
    <d v="2010-11-11T00:00:00"/>
    <s v="Rs.400"/>
    <n v="1"/>
    <n v="400"/>
  </r>
  <r>
    <n v="18399250"/>
    <x v="5745"/>
    <n v="1"/>
    <x v="0"/>
    <s v="Noida"/>
    <s v="Shop 11, Lower Ground Floor, Paramount Florence Plaza, Sector 137, Near Sector 132, Noida"/>
    <x v="3"/>
    <s v="Indian Rupees(Rs.)"/>
    <x v="0"/>
    <x v="0"/>
    <x v="0"/>
    <n v="2"/>
    <x v="2"/>
    <x v="0"/>
    <x v="1"/>
    <n v="11"/>
    <n v="16"/>
    <d v="2016-11-16T00:00:00"/>
    <s v="Rs.400"/>
    <n v="1"/>
    <n v="400"/>
  </r>
  <r>
    <n v="18450749"/>
    <x v="5746"/>
    <n v="1"/>
    <x v="0"/>
    <s v="Noida"/>
    <s v="Shop 2, Street 1, Aghapur, Sector 41, Noida"/>
    <x v="0"/>
    <s v="Indian Rupees(Rs.)"/>
    <x v="0"/>
    <x v="1"/>
    <x v="0"/>
    <n v="38"/>
    <x v="2"/>
    <x v="7"/>
    <x v="2"/>
    <n v="11"/>
    <n v="25"/>
    <d v="2018-11-25T00:00:00"/>
    <s v="Rs.400"/>
    <n v="1"/>
    <n v="400"/>
  </r>
  <r>
    <n v="302406"/>
    <x v="5747"/>
    <n v="1"/>
    <x v="0"/>
    <s v="Noida"/>
    <s v="Near Vodafone Store, Central Market, Sector 50, Noida"/>
    <x v="19"/>
    <s v="Indian Rupees(Rs.)"/>
    <x v="0"/>
    <x v="0"/>
    <x v="0"/>
    <n v="53"/>
    <x v="2"/>
    <x v="6"/>
    <x v="8"/>
    <n v="11"/>
    <n v="10"/>
    <d v="2015-11-10T00:00:00"/>
    <s v="Rs.400"/>
    <n v="1"/>
    <n v="400"/>
  </r>
  <r>
    <n v="18435329"/>
    <x v="5748"/>
    <n v="1"/>
    <x v="0"/>
    <s v="Noida"/>
    <s v="Sector 62, Noida"/>
    <x v="22"/>
    <s v="Indian Rupees(Rs.)"/>
    <x v="0"/>
    <x v="0"/>
    <x v="0"/>
    <n v="7"/>
    <x v="2"/>
    <x v="13"/>
    <x v="3"/>
    <n v="11"/>
    <n v="6"/>
    <d v="2011-11-06T00:00:00"/>
    <s v="Rs.400"/>
    <n v="1"/>
    <n v="400"/>
  </r>
  <r>
    <n v="18313143"/>
    <x v="988"/>
    <n v="1"/>
    <x v="0"/>
    <s v="Noida"/>
    <s v="Shop 9-C, Amrapali Princely Market, Sector 76, Near Sector 72, Noida"/>
    <x v="38"/>
    <s v="Indian Rupees(Rs.)"/>
    <x v="0"/>
    <x v="0"/>
    <x v="0"/>
    <n v="10"/>
    <x v="2"/>
    <x v="20"/>
    <x v="1"/>
    <n v="11"/>
    <n v="14"/>
    <d v="2016-11-14T00:00:00"/>
    <s v="Rs.400"/>
    <n v="1"/>
    <n v="400"/>
  </r>
  <r>
    <n v="302541"/>
    <x v="5749"/>
    <n v="1"/>
    <x v="0"/>
    <s v="Noida"/>
    <s v="K-2, Brahmaputra Shopping Complex, Sector 29, Noida"/>
    <x v="3"/>
    <s v="Indian Rupees(Rs.)"/>
    <x v="0"/>
    <x v="1"/>
    <x v="0"/>
    <n v="331"/>
    <x v="2"/>
    <x v="21"/>
    <x v="2"/>
    <n v="10"/>
    <n v="14"/>
    <d v="2018-10-14T00:00:00"/>
    <s v="Rs.400"/>
    <n v="1"/>
    <n v="400"/>
  </r>
  <r>
    <n v="302127"/>
    <x v="5750"/>
    <n v="1"/>
    <x v="0"/>
    <s v="Noida"/>
    <s v="MSN Tower, 1 Alpha Commercial Belt, Greater Noida, Noida"/>
    <x v="3"/>
    <s v="Indian Rupees(Rs.)"/>
    <x v="0"/>
    <x v="1"/>
    <x v="0"/>
    <n v="12"/>
    <x v="2"/>
    <x v="17"/>
    <x v="0"/>
    <n v="10"/>
    <n v="28"/>
    <d v="2013-10-28T00:00:00"/>
    <s v="Rs.400"/>
    <n v="1"/>
    <n v="400"/>
  </r>
  <r>
    <n v="18216904"/>
    <x v="5751"/>
    <n v="1"/>
    <x v="0"/>
    <s v="Noida"/>
    <s v="Shop 39-A, Behind HDFC Bank, Sector 110, Noida"/>
    <x v="3"/>
    <s v="Indian Rupees(Rs.)"/>
    <x v="0"/>
    <x v="0"/>
    <x v="0"/>
    <n v="4"/>
    <x v="2"/>
    <x v="20"/>
    <x v="6"/>
    <n v="10"/>
    <n v="17"/>
    <d v="2010-10-17T00:00:00"/>
    <s v="Rs.400"/>
    <n v="1"/>
    <n v="400"/>
  </r>
  <r>
    <n v="18445768"/>
    <x v="5752"/>
    <n v="1"/>
    <x v="0"/>
    <s v="Noida"/>
    <s v="Shop 2, Pavilion Arcade, Jaypee Wish Town. Sector 128, Near, Sector 132, Noida"/>
    <x v="3"/>
    <s v="Indian Rupees(Rs.)"/>
    <x v="0"/>
    <x v="0"/>
    <x v="0"/>
    <n v="4"/>
    <x v="2"/>
    <x v="10"/>
    <x v="1"/>
    <n v="10"/>
    <n v="24"/>
    <d v="2016-10-24T00:00:00"/>
    <s v="Rs.400"/>
    <n v="1"/>
    <n v="400"/>
  </r>
  <r>
    <n v="300988"/>
    <x v="2494"/>
    <n v="1"/>
    <x v="0"/>
    <s v="Noida"/>
    <s v="Opposite MetLife Building, Sector 135, Near Sector 132, Noida"/>
    <x v="12"/>
    <s v="Indian Rupees(Rs.)"/>
    <x v="0"/>
    <x v="0"/>
    <x v="0"/>
    <n v="19"/>
    <x v="2"/>
    <x v="11"/>
    <x v="2"/>
    <n v="10"/>
    <n v="9"/>
    <d v="2018-10-09T00:00:00"/>
    <s v="Rs.400"/>
    <n v="1"/>
    <n v="400"/>
  </r>
  <r>
    <n v="18255160"/>
    <x v="5753"/>
    <n v="1"/>
    <x v="0"/>
    <s v="Noida"/>
    <s v="Shop 26, Sector 27, Noida"/>
    <x v="12"/>
    <s v="Indian Rupees(Rs.)"/>
    <x v="0"/>
    <x v="0"/>
    <x v="0"/>
    <n v="5"/>
    <x v="2"/>
    <x v="10"/>
    <x v="1"/>
    <n v="10"/>
    <n v="8"/>
    <d v="2016-10-08T00:00:00"/>
    <s v="Rs.400"/>
    <n v="1"/>
    <n v="400"/>
  </r>
  <r>
    <n v="18382564"/>
    <x v="5754"/>
    <n v="1"/>
    <x v="0"/>
    <s v="Noida"/>
    <s v="B-65, 1st Floor, Sector 67, Near Sector 65, Noida"/>
    <x v="0"/>
    <s v="Indian Rupees(Rs.)"/>
    <x v="0"/>
    <x v="1"/>
    <x v="0"/>
    <n v="11"/>
    <x v="2"/>
    <x v="11"/>
    <x v="3"/>
    <n v="10"/>
    <n v="4"/>
    <d v="2011-10-04T00:00:00"/>
    <s v="Rs.400"/>
    <n v="1"/>
    <n v="400"/>
  </r>
  <r>
    <n v="18378040"/>
    <x v="5755"/>
    <n v="1"/>
    <x v="0"/>
    <s v="Noida"/>
    <s v="Plot 557, Sector 66, Near Sector 65, Noida"/>
    <x v="8"/>
    <s v="Indian Rupees(Rs.)"/>
    <x v="0"/>
    <x v="0"/>
    <x v="0"/>
    <n v="2"/>
    <x v="2"/>
    <x v="0"/>
    <x v="4"/>
    <n v="10"/>
    <n v="19"/>
    <d v="2014-10-19T00:00:00"/>
    <s v="Rs.400"/>
    <n v="1"/>
    <n v="400"/>
  </r>
  <r>
    <n v="18429391"/>
    <x v="2699"/>
    <n v="1"/>
    <x v="0"/>
    <s v="Noida"/>
    <s v="S 15, Plot GH-08, Golf City, Sector 75, Near Sector 72, Noida"/>
    <x v="81"/>
    <s v="Indian Rupees(Rs.)"/>
    <x v="0"/>
    <x v="0"/>
    <x v="0"/>
    <n v="4"/>
    <x v="2"/>
    <x v="20"/>
    <x v="1"/>
    <n v="10"/>
    <n v="4"/>
    <d v="2016-10-04T00:00:00"/>
    <s v="Rs.400"/>
    <n v="1"/>
    <n v="400"/>
  </r>
  <r>
    <n v="18376500"/>
    <x v="5700"/>
    <n v="1"/>
    <x v="0"/>
    <s v="Noida"/>
    <s v="SuperTech Emerald Court, Entry Gate, Sector 93, Noida"/>
    <x v="2"/>
    <s v="Indian Rupees(Rs.)"/>
    <x v="0"/>
    <x v="1"/>
    <x v="0"/>
    <n v="20"/>
    <x v="2"/>
    <x v="11"/>
    <x v="1"/>
    <n v="10"/>
    <n v="9"/>
    <d v="2016-10-09T00:00:00"/>
    <s v="Rs.400"/>
    <n v="1"/>
    <n v="400"/>
  </r>
  <r>
    <n v="310063"/>
    <x v="5756"/>
    <n v="1"/>
    <x v="0"/>
    <s v="Noida"/>
    <s v="1st Floor, Ansal Plaza Mall, Pari Chowk, Greater Noida, Noida"/>
    <x v="687"/>
    <s v="Indian Rupees(Rs.)"/>
    <x v="0"/>
    <x v="0"/>
    <x v="1"/>
    <n v="15"/>
    <x v="9"/>
    <x v="13"/>
    <x v="3"/>
    <n v="9"/>
    <n v="8"/>
    <d v="2011-09-08T00:00:00"/>
    <s v="Rs.500"/>
    <n v="1"/>
    <n v="500"/>
  </r>
  <r>
    <n v="18273622"/>
    <x v="5757"/>
    <n v="1"/>
    <x v="0"/>
    <s v="Noida"/>
    <s v="C-225, Sector 10, Noida"/>
    <x v="1186"/>
    <s v="Indian Rupees(Rs.)"/>
    <x v="0"/>
    <x v="1"/>
    <x v="1"/>
    <n v="76"/>
    <x v="9"/>
    <x v="19"/>
    <x v="4"/>
    <n v="9"/>
    <n v="23"/>
    <d v="2014-09-23T00:00:00"/>
    <s v="Rs.500"/>
    <n v="1"/>
    <n v="500"/>
  </r>
  <r>
    <n v="8236"/>
    <x v="5758"/>
    <n v="1"/>
    <x v="0"/>
    <s v="Noida"/>
    <s v="25, Opposite Kendriya Vihar, Sector 110, Noida"/>
    <x v="1187"/>
    <s v="Indian Rupees(Rs.)"/>
    <x v="0"/>
    <x v="0"/>
    <x v="1"/>
    <n v="18"/>
    <x v="9"/>
    <x v="6"/>
    <x v="0"/>
    <n v="9"/>
    <n v="22"/>
    <d v="2013-09-22T00:00:00"/>
    <s v="Rs.500"/>
    <n v="1"/>
    <n v="500"/>
  </r>
  <r>
    <n v="305222"/>
    <x v="2073"/>
    <n v="1"/>
    <x v="0"/>
    <s v="Noida"/>
    <s v="Intersection of Worlds of Wonder and Great India Place Mall, Sector 38, Noida"/>
    <x v="709"/>
    <s v="Indian Rupees(Rs.)"/>
    <x v="0"/>
    <x v="0"/>
    <x v="1"/>
    <n v="53"/>
    <x v="9"/>
    <x v="9"/>
    <x v="3"/>
    <n v="9"/>
    <n v="10"/>
    <d v="2011-09-10T00:00:00"/>
    <s v="Rs.500"/>
    <n v="1"/>
    <n v="500"/>
  </r>
  <r>
    <n v="18438435"/>
    <x v="5759"/>
    <n v="1"/>
    <x v="0"/>
    <s v="Noida"/>
    <s v="Block C Road, Sector 41, Noida"/>
    <x v="1188"/>
    <s v="Indian Rupees(Rs.)"/>
    <x v="0"/>
    <x v="1"/>
    <x v="1"/>
    <n v="43"/>
    <x v="9"/>
    <x v="14"/>
    <x v="5"/>
    <n v="9"/>
    <n v="4"/>
    <d v="2012-09-04T00:00:00"/>
    <s v="Rs.500"/>
    <n v="1"/>
    <n v="500"/>
  </r>
  <r>
    <n v="18463984"/>
    <x v="5760"/>
    <n v="1"/>
    <x v="0"/>
    <s v="Noida"/>
    <s v="A15/11, 1st Floor, Sector 44, Noida"/>
    <x v="1189"/>
    <s v="Indian Rupees(Rs.)"/>
    <x v="0"/>
    <x v="0"/>
    <x v="1"/>
    <n v="4"/>
    <x v="9"/>
    <x v="10"/>
    <x v="1"/>
    <n v="9"/>
    <n v="16"/>
    <d v="2016-09-16T00:00:00"/>
    <s v="Rs.500"/>
    <n v="1"/>
    <n v="500"/>
  </r>
  <r>
    <n v="3707"/>
    <x v="2079"/>
    <n v="1"/>
    <x v="0"/>
    <s v="Noida"/>
    <s v="B-1/24, Central Market, Near City Centre Metro Station, Sector 50, Noida"/>
    <x v="711"/>
    <s v="Indian Rupees(Rs.)"/>
    <x v="0"/>
    <x v="0"/>
    <x v="1"/>
    <n v="165"/>
    <x v="9"/>
    <x v="28"/>
    <x v="2"/>
    <n v="9"/>
    <n v="5"/>
    <d v="2018-09-05T00:00:00"/>
    <s v="Rs.500"/>
    <n v="1"/>
    <n v="500"/>
  </r>
  <r>
    <n v="18258397"/>
    <x v="5761"/>
    <n v="1"/>
    <x v="0"/>
    <s v="Noida"/>
    <s v="Shop K2 -K5, 2nd Floor, Spice World Mall, Sector 25A, Sector 25, Noida"/>
    <x v="1190"/>
    <s v="Indian Rupees(Rs.)"/>
    <x v="0"/>
    <x v="0"/>
    <x v="1"/>
    <n v="2"/>
    <x v="9"/>
    <x v="0"/>
    <x v="2"/>
    <n v="9"/>
    <n v="22"/>
    <d v="2018-09-22T00:00:00"/>
    <s v="Rs.500"/>
    <n v="1"/>
    <n v="500"/>
  </r>
  <r>
    <n v="309088"/>
    <x v="2159"/>
    <n v="1"/>
    <x v="0"/>
    <s v="Noida"/>
    <s v="138, Jaipuria Plaza, Sector 26, Noida"/>
    <x v="339"/>
    <s v="Indian Rupees(Rs.)"/>
    <x v="0"/>
    <x v="1"/>
    <x v="1"/>
    <n v="109"/>
    <x v="9"/>
    <x v="27"/>
    <x v="8"/>
    <n v="8"/>
    <n v="19"/>
    <d v="2015-08-19T00:00:00"/>
    <s v="Rs.500"/>
    <n v="1"/>
    <n v="500"/>
  </r>
  <r>
    <n v="18424869"/>
    <x v="5762"/>
    <n v="1"/>
    <x v="0"/>
    <s v="Noida"/>
    <s v="Shop 116, Jaipuria Plaza, Sector 26, Noida"/>
    <x v="1099"/>
    <s v="Indian Rupees(Rs.)"/>
    <x v="0"/>
    <x v="1"/>
    <x v="1"/>
    <n v="40"/>
    <x v="9"/>
    <x v="3"/>
    <x v="5"/>
    <n v="8"/>
    <n v="18"/>
    <d v="2012-08-18T00:00:00"/>
    <s v="Rs.500"/>
    <n v="1"/>
    <n v="500"/>
  </r>
  <r>
    <n v="18371402"/>
    <x v="5763"/>
    <n v="1"/>
    <x v="0"/>
    <s v="Noida"/>
    <s v="Atrium Cafí©, Ground Floor, Logix City Centre, Sector 32, Near Sector 31, Noida"/>
    <x v="94"/>
    <s v="Indian Rupees(Rs.)"/>
    <x v="0"/>
    <x v="0"/>
    <x v="1"/>
    <n v="6"/>
    <x v="9"/>
    <x v="13"/>
    <x v="3"/>
    <n v="8"/>
    <n v="9"/>
    <d v="2011-08-09T00:00:00"/>
    <s v="Rs.500"/>
    <n v="1"/>
    <n v="500"/>
  </r>
  <r>
    <n v="18416310"/>
    <x v="5764"/>
    <n v="1"/>
    <x v="0"/>
    <s v="Noida"/>
    <s v="Urbtech Matrix, Opposite JP Hospital, Sector 132, Noida"/>
    <x v="1191"/>
    <s v="Indian Rupees(Rs.)"/>
    <x v="0"/>
    <x v="1"/>
    <x v="1"/>
    <n v="3"/>
    <x v="9"/>
    <x v="0"/>
    <x v="7"/>
    <n v="8"/>
    <n v="12"/>
    <d v="2017-08-12T00:00:00"/>
    <s v="Rs.500"/>
    <n v="1"/>
    <n v="500"/>
  </r>
  <r>
    <n v="8115"/>
    <x v="1936"/>
    <n v="1"/>
    <x v="0"/>
    <s v="Noida"/>
    <s v="5, Block 331 A, Gulmohar Market, Sector 15-A Market, Sector 15, Noida"/>
    <x v="630"/>
    <s v="Indian Rupees(Rs.)"/>
    <x v="0"/>
    <x v="0"/>
    <x v="1"/>
    <n v="8"/>
    <x v="9"/>
    <x v="6"/>
    <x v="0"/>
    <n v="8"/>
    <n v="23"/>
    <d v="2013-08-23T00:00:00"/>
    <s v="Rs.500"/>
    <n v="1"/>
    <n v="500"/>
  </r>
  <r>
    <n v="18014141"/>
    <x v="4316"/>
    <n v="1"/>
    <x v="0"/>
    <s v="Noida"/>
    <s v="B-1/35, Sector 18, Noida"/>
    <x v="1192"/>
    <s v="Indian Rupees(Rs.)"/>
    <x v="0"/>
    <x v="1"/>
    <x v="1"/>
    <n v="418"/>
    <x v="9"/>
    <x v="5"/>
    <x v="0"/>
    <n v="8"/>
    <n v="10"/>
    <d v="2013-08-10T00:00:00"/>
    <s v="Rs.500"/>
    <n v="1"/>
    <n v="500"/>
  </r>
  <r>
    <n v="308770"/>
    <x v="5765"/>
    <n v="1"/>
    <x v="0"/>
    <s v="Noida"/>
    <s v="82/2, F Block Market, Near INP School, Sector 20, Noida"/>
    <x v="3"/>
    <s v="Indian Rupees(Rs.)"/>
    <x v="0"/>
    <x v="1"/>
    <x v="1"/>
    <n v="17"/>
    <x v="9"/>
    <x v="17"/>
    <x v="3"/>
    <n v="8"/>
    <n v="21"/>
    <d v="2011-08-21T00:00:00"/>
    <s v="Rs.500"/>
    <n v="1"/>
    <n v="500"/>
  </r>
  <r>
    <n v="18216929"/>
    <x v="76"/>
    <n v="1"/>
    <x v="0"/>
    <s v="Noida"/>
    <s v="Jiyaram Complex, Near Central Bank, Sector 22, Noida"/>
    <x v="29"/>
    <s v="Indian Rupees(Rs.)"/>
    <x v="0"/>
    <x v="1"/>
    <x v="1"/>
    <n v="7"/>
    <x v="9"/>
    <x v="10"/>
    <x v="5"/>
    <n v="8"/>
    <n v="26"/>
    <d v="2012-08-26T00:00:00"/>
    <s v="Rs.500"/>
    <n v="1"/>
    <n v="500"/>
  </r>
  <r>
    <n v="8022"/>
    <x v="5766"/>
    <n v="1"/>
    <x v="0"/>
    <s v="Noida"/>
    <s v="22, Opposite Bal Bharti School, Jalvayu Vihar Shopping Complex, Sector 25, Noida"/>
    <x v="3"/>
    <s v="Indian Rupees(Rs.)"/>
    <x v="0"/>
    <x v="0"/>
    <x v="1"/>
    <n v="59"/>
    <x v="9"/>
    <x v="17"/>
    <x v="5"/>
    <n v="8"/>
    <n v="18"/>
    <d v="2012-08-18T00:00:00"/>
    <s v="Rs.500"/>
    <n v="1"/>
    <n v="500"/>
  </r>
  <r>
    <n v="18020006"/>
    <x v="5767"/>
    <n v="1"/>
    <x v="0"/>
    <s v="Noida"/>
    <s v="15, Jal Vayu Vihar Shopping Complex, Sector 25, Noida"/>
    <x v="41"/>
    <s v="Indian Rupees(Rs.)"/>
    <x v="0"/>
    <x v="0"/>
    <x v="1"/>
    <n v="2"/>
    <x v="9"/>
    <x v="0"/>
    <x v="5"/>
    <n v="8"/>
    <n v="10"/>
    <d v="2012-08-10T00:00:00"/>
    <s v="Rs.500"/>
    <n v="1"/>
    <n v="500"/>
  </r>
  <r>
    <n v="18412866"/>
    <x v="236"/>
    <n v="1"/>
    <x v="0"/>
    <s v="Noida"/>
    <s v="Sector 41, Noida"/>
    <x v="30"/>
    <s v="Indian Rupees(Rs.)"/>
    <x v="0"/>
    <x v="1"/>
    <x v="1"/>
    <n v="26"/>
    <x v="9"/>
    <x v="15"/>
    <x v="8"/>
    <n v="8"/>
    <n v="26"/>
    <d v="2015-08-26T00:00:00"/>
    <s v="Rs.500"/>
    <n v="1"/>
    <n v="500"/>
  </r>
  <r>
    <n v="306167"/>
    <x v="5768"/>
    <n v="1"/>
    <x v="0"/>
    <s v="Noida"/>
    <s v="B-1/20, Central Market, Sector 50, Noida"/>
    <x v="780"/>
    <s v="Indian Rupees(Rs.)"/>
    <x v="0"/>
    <x v="0"/>
    <x v="1"/>
    <n v="516"/>
    <x v="9"/>
    <x v="14"/>
    <x v="6"/>
    <n v="8"/>
    <n v="24"/>
    <d v="2010-08-24T00:00:00"/>
    <s v="Rs.500"/>
    <n v="1"/>
    <n v="500"/>
  </r>
  <r>
    <n v="6170"/>
    <x v="5769"/>
    <n v="1"/>
    <x v="0"/>
    <s v="Noida"/>
    <s v="D-158, Sector 7, Noida"/>
    <x v="2"/>
    <s v="Indian Rupees(Rs.)"/>
    <x v="0"/>
    <x v="1"/>
    <x v="1"/>
    <n v="114"/>
    <x v="9"/>
    <x v="15"/>
    <x v="3"/>
    <n v="8"/>
    <n v="25"/>
    <d v="2011-08-25T00:00:00"/>
    <s v="Rs.500"/>
    <n v="1"/>
    <n v="500"/>
  </r>
  <r>
    <n v="18431193"/>
    <x v="5770"/>
    <n v="1"/>
    <x v="0"/>
    <s v="Noida"/>
    <s v="Food Court, Spice World Mall, Sector 25, Noida"/>
    <x v="2"/>
    <s v="Indian Rupees(Rs.)"/>
    <x v="0"/>
    <x v="0"/>
    <x v="1"/>
    <n v="3"/>
    <x v="9"/>
    <x v="0"/>
    <x v="7"/>
    <n v="8"/>
    <n v="5"/>
    <d v="2017-08-05T00:00:00"/>
    <s v="Rs.500"/>
    <n v="1"/>
    <n v="500"/>
  </r>
  <r>
    <n v="18204456"/>
    <x v="2079"/>
    <n v="1"/>
    <x v="0"/>
    <s v="Noida"/>
    <s v="Ground Floor, Tower 2, Plot 7, Advant IT Park, Expressway, Sector 142, Near, Sector 132, Noida"/>
    <x v="711"/>
    <s v="Indian Rupees(Rs.)"/>
    <x v="0"/>
    <x v="1"/>
    <x v="1"/>
    <n v="13"/>
    <x v="9"/>
    <x v="17"/>
    <x v="2"/>
    <n v="7"/>
    <n v="22"/>
    <d v="2018-07-22T00:00:00"/>
    <s v="Rs.500"/>
    <n v="1"/>
    <n v="500"/>
  </r>
  <r>
    <n v="18219552"/>
    <x v="5771"/>
    <n v="1"/>
    <x v="0"/>
    <s v="Noida"/>
    <s v="Sector 29, Noida"/>
    <x v="23"/>
    <s v="Indian Rupees(Rs.)"/>
    <x v="0"/>
    <x v="1"/>
    <x v="1"/>
    <n v="144"/>
    <x v="9"/>
    <x v="9"/>
    <x v="4"/>
    <n v="7"/>
    <n v="12"/>
    <d v="2014-07-12T00:00:00"/>
    <s v="Rs.500"/>
    <n v="1"/>
    <n v="500"/>
  </r>
  <r>
    <n v="18255715"/>
    <x v="5772"/>
    <n v="1"/>
    <x v="0"/>
    <s v="Noida"/>
    <s v="Shop 2, Mukhiya Market, Near MITR Hospital, Sector 37, Noida"/>
    <x v="8"/>
    <s v="Indian Rupees(Rs.)"/>
    <x v="0"/>
    <x v="1"/>
    <x v="1"/>
    <n v="7"/>
    <x v="9"/>
    <x v="20"/>
    <x v="6"/>
    <n v="7"/>
    <n v="9"/>
    <d v="2010-07-09T00:00:00"/>
    <s v="Rs.500"/>
    <n v="1"/>
    <n v="500"/>
  </r>
  <r>
    <n v="1745"/>
    <x v="5773"/>
    <n v="1"/>
    <x v="0"/>
    <s v="Noida"/>
    <s v="B-1/32, Central Market, Sector 50, Noida"/>
    <x v="64"/>
    <s v="Indian Rupees(Rs.)"/>
    <x v="0"/>
    <x v="1"/>
    <x v="1"/>
    <n v="113"/>
    <x v="9"/>
    <x v="27"/>
    <x v="3"/>
    <n v="7"/>
    <n v="15"/>
    <d v="2011-07-15T00:00:00"/>
    <s v="Rs.500"/>
    <n v="1"/>
    <n v="500"/>
  </r>
  <r>
    <n v="18082207"/>
    <x v="5774"/>
    <n v="1"/>
    <x v="0"/>
    <s v="Noida"/>
    <s v="Shop 6-A, B Block Market, Sector 53, Noida"/>
    <x v="1193"/>
    <s v="Indian Rupees(Rs.)"/>
    <x v="0"/>
    <x v="1"/>
    <x v="1"/>
    <n v="200"/>
    <x v="9"/>
    <x v="5"/>
    <x v="7"/>
    <n v="7"/>
    <n v="22"/>
    <d v="2017-07-22T00:00:00"/>
    <s v="Rs.500"/>
    <n v="1"/>
    <n v="500"/>
  </r>
  <r>
    <n v="313329"/>
    <x v="5775"/>
    <n v="1"/>
    <x v="0"/>
    <s v="Noida"/>
    <s v="B-103, Near B Block Park, Sector 56, Noida"/>
    <x v="21"/>
    <s v="Indian Rupees(Rs.)"/>
    <x v="0"/>
    <x v="1"/>
    <x v="1"/>
    <n v="7"/>
    <x v="9"/>
    <x v="28"/>
    <x v="2"/>
    <n v="7"/>
    <n v="23"/>
    <d v="2018-07-23T00:00:00"/>
    <s v="Rs.500"/>
    <n v="1"/>
    <n v="500"/>
  </r>
  <r>
    <n v="18396437"/>
    <x v="5776"/>
    <n v="1"/>
    <x v="0"/>
    <s v="Noida"/>
    <s v="Near Fortis Hospital, Sector 62, Noida"/>
    <x v="72"/>
    <s v="Indian Rupees(Rs.)"/>
    <x v="0"/>
    <x v="0"/>
    <x v="1"/>
    <n v="15"/>
    <x v="9"/>
    <x v="15"/>
    <x v="1"/>
    <n v="7"/>
    <n v="7"/>
    <d v="2016-07-07T00:00:00"/>
    <s v="Rs.500"/>
    <n v="1"/>
    <n v="500"/>
  </r>
  <r>
    <n v="18070483"/>
    <x v="2079"/>
    <n v="1"/>
    <x v="0"/>
    <s v="Noida"/>
    <s v="Shop 3, Supertech Shopprix Mall, Sector 61, Noida"/>
    <x v="711"/>
    <s v="Indian Rupees(Rs.)"/>
    <x v="0"/>
    <x v="1"/>
    <x v="1"/>
    <n v="24"/>
    <x v="9"/>
    <x v="24"/>
    <x v="3"/>
    <n v="7"/>
    <n v="21"/>
    <d v="2011-07-21T00:00:00"/>
    <s v="Rs.500"/>
    <n v="1"/>
    <n v="500"/>
  </r>
  <r>
    <n v="18352249"/>
    <x v="2095"/>
    <n v="1"/>
    <x v="0"/>
    <s v="Noida"/>
    <s v="Shop 9, Plot  BW 58, Logix City Centre, Sector 32, Near, Sector 34, Noida"/>
    <x v="1089"/>
    <s v="Indian Rupees(Rs.)"/>
    <x v="0"/>
    <x v="1"/>
    <x v="1"/>
    <n v="15"/>
    <x v="9"/>
    <x v="28"/>
    <x v="4"/>
    <n v="6"/>
    <n v="26"/>
    <d v="2014-06-26T00:00:00"/>
    <s v="Rs.500"/>
    <n v="1"/>
    <n v="500"/>
  </r>
  <r>
    <n v="18439534"/>
    <x v="5777"/>
    <n v="1"/>
    <x v="0"/>
    <s v="Noida"/>
    <s v="1st Floor, C Block Market, Sector 41, Noida"/>
    <x v="1194"/>
    <s v="Indian Rupees(Rs.)"/>
    <x v="0"/>
    <x v="0"/>
    <x v="1"/>
    <n v="3"/>
    <x v="9"/>
    <x v="0"/>
    <x v="7"/>
    <n v="6"/>
    <n v="2"/>
    <d v="2017-06-02T00:00:00"/>
    <s v="Rs.500"/>
    <n v="1"/>
    <n v="500"/>
  </r>
  <r>
    <n v="18383031"/>
    <x v="5255"/>
    <n v="1"/>
    <x v="0"/>
    <s v="Noida"/>
    <s v="B 3, Kanchanjunga Market, Sector 53, Noida, Delhi NCR"/>
    <x v="22"/>
    <s v="Indian Rupees(Rs.)"/>
    <x v="0"/>
    <x v="1"/>
    <x v="1"/>
    <n v="2"/>
    <x v="9"/>
    <x v="0"/>
    <x v="5"/>
    <n v="6"/>
    <n v="4"/>
    <d v="2012-06-04T00:00:00"/>
    <s v="Rs.500"/>
    <n v="1"/>
    <n v="500"/>
  </r>
  <r>
    <n v="302502"/>
    <x v="5778"/>
    <n v="1"/>
    <x v="0"/>
    <s v="Noida"/>
    <s v="E-4/20, Om Sai Market, Sector 56, Noida"/>
    <x v="49"/>
    <s v="Indian Rupees(Rs.)"/>
    <x v="0"/>
    <x v="1"/>
    <x v="1"/>
    <n v="144"/>
    <x v="9"/>
    <x v="13"/>
    <x v="5"/>
    <n v="6"/>
    <n v="16"/>
    <d v="2012-06-16T00:00:00"/>
    <s v="Rs.500"/>
    <n v="1"/>
    <n v="500"/>
  </r>
  <r>
    <n v="3939"/>
    <x v="2272"/>
    <n v="1"/>
    <x v="0"/>
    <s v="Noida"/>
    <s v="C-20/6B, Near Stellar IT park, Sector 62, Noida"/>
    <x v="12"/>
    <s v="Indian Rupees(Rs.)"/>
    <x v="0"/>
    <x v="1"/>
    <x v="1"/>
    <n v="215"/>
    <x v="9"/>
    <x v="9"/>
    <x v="7"/>
    <n v="6"/>
    <n v="2"/>
    <d v="2017-06-02T00:00:00"/>
    <s v="Rs.500"/>
    <n v="1"/>
    <n v="500"/>
  </r>
  <r>
    <n v="4758"/>
    <x v="1880"/>
    <n v="1"/>
    <x v="0"/>
    <s v="Noida"/>
    <s v="C-25, Near IT Park, Sector 62, Noida"/>
    <x v="1195"/>
    <s v="Indian Rupees(Rs.)"/>
    <x v="0"/>
    <x v="0"/>
    <x v="1"/>
    <n v="77"/>
    <x v="9"/>
    <x v="26"/>
    <x v="3"/>
    <n v="6"/>
    <n v="8"/>
    <d v="2011-06-08T00:00:00"/>
    <s v="Rs.500"/>
    <n v="1"/>
    <n v="500"/>
  </r>
  <r>
    <n v="18279435"/>
    <x v="5779"/>
    <n v="1"/>
    <x v="0"/>
    <s v="Noida"/>
    <s v="GF-7A, Harsha Mall, Near Kotak Mahindra Bank, Commercial Belt, Alpha-1, Greater Noida, Noida"/>
    <x v="3"/>
    <s v="Indian Rupees(Rs.)"/>
    <x v="0"/>
    <x v="1"/>
    <x v="1"/>
    <n v="10"/>
    <x v="9"/>
    <x v="6"/>
    <x v="1"/>
    <n v="5"/>
    <n v="3"/>
    <d v="2016-05-03T00:00:00"/>
    <s v="Rs.500"/>
    <n v="1"/>
    <n v="500"/>
  </r>
  <r>
    <n v="399"/>
    <x v="2073"/>
    <n v="1"/>
    <x v="0"/>
    <s v="Noida"/>
    <s v="A-79A, Savoy Suite, Sector 16, Noida"/>
    <x v="709"/>
    <s v="Indian Rupees(Rs.)"/>
    <x v="0"/>
    <x v="1"/>
    <x v="1"/>
    <n v="135"/>
    <x v="9"/>
    <x v="21"/>
    <x v="0"/>
    <n v="5"/>
    <n v="11"/>
    <d v="2013-05-11T00:00:00"/>
    <s v="Rs.500"/>
    <n v="1"/>
    <n v="500"/>
  </r>
  <r>
    <n v="307724"/>
    <x v="2118"/>
    <n v="1"/>
    <x v="0"/>
    <s v="Noida"/>
    <s v="Shop 1, D Block Market, Sector 27, Noida"/>
    <x v="0"/>
    <s v="Indian Rupees(Rs.)"/>
    <x v="0"/>
    <x v="1"/>
    <x v="1"/>
    <n v="74"/>
    <x v="9"/>
    <x v="25"/>
    <x v="6"/>
    <n v="5"/>
    <n v="10"/>
    <d v="2010-05-10T00:00:00"/>
    <s v="Rs.500"/>
    <n v="1"/>
    <n v="500"/>
  </r>
  <r>
    <n v="310724"/>
    <x v="3462"/>
    <n v="1"/>
    <x v="0"/>
    <s v="Noida"/>
    <s v="Opposite Samvedna Hospital, Sector 48, Noida"/>
    <x v="42"/>
    <s v="Indian Rupees(Rs.)"/>
    <x v="0"/>
    <x v="0"/>
    <x v="1"/>
    <n v="7"/>
    <x v="9"/>
    <x v="13"/>
    <x v="1"/>
    <n v="5"/>
    <n v="5"/>
    <d v="2016-05-05T00:00:00"/>
    <s v="Rs.500"/>
    <n v="1"/>
    <n v="500"/>
  </r>
  <r>
    <n v="312184"/>
    <x v="5780"/>
    <n v="1"/>
    <x v="0"/>
    <s v="Noida"/>
    <s v="Main Road, Gijhor, Near CNG Pump, Sector 53, Noida"/>
    <x v="8"/>
    <s v="Indian Rupees(Rs.)"/>
    <x v="0"/>
    <x v="1"/>
    <x v="1"/>
    <n v="9"/>
    <x v="9"/>
    <x v="17"/>
    <x v="4"/>
    <n v="5"/>
    <n v="23"/>
    <d v="2014-05-23T00:00:00"/>
    <s v="Rs.500"/>
    <n v="1"/>
    <n v="500"/>
  </r>
  <r>
    <n v="18268502"/>
    <x v="5781"/>
    <n v="1"/>
    <x v="0"/>
    <s v="Noida"/>
    <s v="A-117, Deepak Vihar, Near Labour Chowk, Sector 62, Noida"/>
    <x v="21"/>
    <s v="Indian Rupees(Rs.)"/>
    <x v="0"/>
    <x v="0"/>
    <x v="1"/>
    <n v="17"/>
    <x v="9"/>
    <x v="11"/>
    <x v="5"/>
    <n v="5"/>
    <n v="16"/>
    <d v="2012-05-16T00:00:00"/>
    <s v="Rs.500"/>
    <n v="1"/>
    <n v="500"/>
  </r>
  <r>
    <n v="18424880"/>
    <x v="2095"/>
    <n v="1"/>
    <x v="0"/>
    <s v="Noida"/>
    <s v="Gardens Galleria Mall, Sector 38, Noida"/>
    <x v="1089"/>
    <s v="Indian Rupees(Rs.)"/>
    <x v="0"/>
    <x v="1"/>
    <x v="1"/>
    <n v="2"/>
    <x v="9"/>
    <x v="0"/>
    <x v="2"/>
    <n v="4"/>
    <n v="21"/>
    <d v="2018-04-21T00:00:00"/>
    <s v="Rs.500"/>
    <n v="1"/>
    <n v="500"/>
  </r>
  <r>
    <n v="3735"/>
    <x v="5782"/>
    <n v="1"/>
    <x v="0"/>
    <s v="Noida"/>
    <s v="G-15, Krishna Apra Plaza, Commercial Belt, Near State Bank of India, Alpha 1, Greater Noida, Noida"/>
    <x v="25"/>
    <s v="Indian Rupees(Rs.)"/>
    <x v="0"/>
    <x v="1"/>
    <x v="1"/>
    <n v="36"/>
    <x v="9"/>
    <x v="17"/>
    <x v="5"/>
    <n v="4"/>
    <n v="18"/>
    <d v="2012-04-18T00:00:00"/>
    <s v="Rs.500"/>
    <n v="1"/>
    <n v="500"/>
  </r>
  <r>
    <n v="18128857"/>
    <x v="5783"/>
    <n v="1"/>
    <x v="0"/>
    <s v="Noida"/>
    <s v="Behind Harsha Mall, Alpha 1, Commercial Belt, Greater Noida, Noida"/>
    <x v="3"/>
    <s v="Indian Rupees(Rs.)"/>
    <x v="0"/>
    <x v="1"/>
    <x v="1"/>
    <n v="55"/>
    <x v="9"/>
    <x v="20"/>
    <x v="0"/>
    <n v="4"/>
    <n v="28"/>
    <d v="2013-04-28T00:00:00"/>
    <s v="Rs.500"/>
    <n v="1"/>
    <n v="500"/>
  </r>
  <r>
    <n v="18462632"/>
    <x v="1672"/>
    <n v="1"/>
    <x v="0"/>
    <s v="Noida"/>
    <s v="C-94, Sector 10, Noida"/>
    <x v="8"/>
    <s v="Indian Rupees(Rs.)"/>
    <x v="0"/>
    <x v="0"/>
    <x v="1"/>
    <n v="2"/>
    <x v="9"/>
    <x v="0"/>
    <x v="0"/>
    <n v="4"/>
    <n v="3"/>
    <d v="2013-04-03T00:00:00"/>
    <s v="Rs.500"/>
    <n v="1"/>
    <n v="500"/>
  </r>
  <r>
    <n v="5755"/>
    <x v="404"/>
    <n v="1"/>
    <x v="0"/>
    <s v="Noida"/>
    <s v="5, Block X-1A, Above Axis Bank, Sector 12, Noida"/>
    <x v="0"/>
    <s v="Indian Rupees(Rs.)"/>
    <x v="0"/>
    <x v="1"/>
    <x v="1"/>
    <n v="34"/>
    <x v="9"/>
    <x v="17"/>
    <x v="3"/>
    <n v="4"/>
    <n v="9"/>
    <d v="2011-04-09T00:00:00"/>
    <s v="Rs.500"/>
    <n v="1"/>
    <n v="500"/>
  </r>
  <r>
    <n v="396"/>
    <x v="2073"/>
    <n v="1"/>
    <x v="0"/>
    <s v="Noida"/>
    <s v="P-16, Atta Market, Sector 18, Noida"/>
    <x v="12"/>
    <s v="Indian Rupees(Rs.)"/>
    <x v="0"/>
    <x v="1"/>
    <x v="1"/>
    <n v="403"/>
    <x v="9"/>
    <x v="3"/>
    <x v="5"/>
    <n v="4"/>
    <n v="22"/>
    <d v="2012-04-22T00:00:00"/>
    <s v="Rs.500"/>
    <n v="1"/>
    <n v="500"/>
  </r>
  <r>
    <n v="18345461"/>
    <x v="5784"/>
    <n v="1"/>
    <x v="0"/>
    <s v="Noida"/>
    <s v="Shop 129, Jaipuria Plaza, Sector 26, Noida"/>
    <x v="47"/>
    <s v="Indian Rupees(Rs.)"/>
    <x v="0"/>
    <x v="1"/>
    <x v="1"/>
    <n v="112"/>
    <x v="9"/>
    <x v="14"/>
    <x v="7"/>
    <n v="4"/>
    <n v="1"/>
    <d v="2017-04-01T00:00:00"/>
    <s v="Rs.500"/>
    <n v="1"/>
    <n v="500"/>
  </r>
  <r>
    <n v="18014129"/>
    <x v="5785"/>
    <n v="1"/>
    <x v="0"/>
    <s v="Noida"/>
    <s v="Main Market, Sector 50, Noida"/>
    <x v="12"/>
    <s v="Indian Rupees(Rs.)"/>
    <x v="0"/>
    <x v="1"/>
    <x v="1"/>
    <n v="141"/>
    <x v="9"/>
    <x v="15"/>
    <x v="1"/>
    <n v="4"/>
    <n v="4"/>
    <d v="2016-04-04T00:00:00"/>
    <s v="Rs.500"/>
    <n v="1"/>
    <n v="500"/>
  </r>
  <r>
    <n v="7909"/>
    <x v="2079"/>
    <n v="1"/>
    <x v="0"/>
    <s v="Noida"/>
    <s v="C Block, Logic Cyber Park, Sector 62, Noida"/>
    <x v="711"/>
    <s v="Indian Rupees(Rs.)"/>
    <x v="0"/>
    <x v="1"/>
    <x v="1"/>
    <n v="88"/>
    <x v="9"/>
    <x v="26"/>
    <x v="6"/>
    <n v="4"/>
    <n v="9"/>
    <d v="2010-04-09T00:00:00"/>
    <s v="Rs.500"/>
    <n v="1"/>
    <n v="500"/>
  </r>
  <r>
    <n v="18163938"/>
    <x v="5786"/>
    <n v="1"/>
    <x v="0"/>
    <s v="Noida"/>
    <s v="20-23, A Square Buiding, Opposite Global Indian International School, Sector 73, Near Sector 72, Noida"/>
    <x v="798"/>
    <s v="Indian Rupees(Rs.)"/>
    <x v="0"/>
    <x v="1"/>
    <x v="1"/>
    <n v="34"/>
    <x v="9"/>
    <x v="6"/>
    <x v="5"/>
    <n v="4"/>
    <n v="24"/>
    <d v="2012-04-24T00:00:00"/>
    <s v="Rs.500"/>
    <n v="1"/>
    <n v="500"/>
  </r>
  <r>
    <n v="18332053"/>
    <x v="5764"/>
    <n v="1"/>
    <x v="0"/>
    <s v="Noida"/>
    <s v="Shop 10, JM Orchid, Sector 76, Noida"/>
    <x v="2"/>
    <s v="Indian Rupees(Rs.)"/>
    <x v="0"/>
    <x v="1"/>
    <x v="1"/>
    <n v="11"/>
    <x v="9"/>
    <x v="13"/>
    <x v="1"/>
    <n v="4"/>
    <n v="8"/>
    <d v="2016-04-08T00:00:00"/>
    <s v="Rs.500"/>
    <n v="1"/>
    <n v="500"/>
  </r>
  <r>
    <n v="301420"/>
    <x v="5787"/>
    <n v="1"/>
    <x v="0"/>
    <s v="Noida"/>
    <s v="A-78, Sector 2, Noida"/>
    <x v="29"/>
    <s v="Indian Rupees(Rs.)"/>
    <x v="0"/>
    <x v="1"/>
    <x v="1"/>
    <n v="103"/>
    <x v="9"/>
    <x v="7"/>
    <x v="1"/>
    <n v="3"/>
    <n v="11"/>
    <d v="2016-03-11T00:00:00"/>
    <s v="Rs.500"/>
    <n v="1"/>
    <n v="500"/>
  </r>
  <r>
    <n v="18323760"/>
    <x v="5788"/>
    <n v="1"/>
    <x v="0"/>
    <s v="Noida"/>
    <s v="Shop 5, Alaknanda Shopping Complex, Sector 28, Noida"/>
    <x v="2"/>
    <s v="Indian Rupees(Rs.)"/>
    <x v="0"/>
    <x v="1"/>
    <x v="1"/>
    <n v="43"/>
    <x v="9"/>
    <x v="20"/>
    <x v="3"/>
    <n v="3"/>
    <n v="3"/>
    <d v="2011-03-03T00:00:00"/>
    <s v="Rs.500"/>
    <n v="1"/>
    <n v="500"/>
  </r>
  <r>
    <n v="9735"/>
    <x v="5789"/>
    <n v="1"/>
    <x v="0"/>
    <s v="Noida"/>
    <s v="24, B-12, Sector 34, Noida"/>
    <x v="8"/>
    <s v="Indian Rupees(Rs.)"/>
    <x v="0"/>
    <x v="0"/>
    <x v="1"/>
    <n v="28"/>
    <x v="9"/>
    <x v="27"/>
    <x v="8"/>
    <n v="3"/>
    <n v="7"/>
    <d v="2015-03-07T00:00:00"/>
    <s v="Rs.500"/>
    <n v="1"/>
    <n v="500"/>
  </r>
  <r>
    <n v="18412870"/>
    <x v="5790"/>
    <n v="1"/>
    <x v="0"/>
    <s v="Noida"/>
    <s v="Sector 41, Noida"/>
    <x v="36"/>
    <s v="Indian Rupees(Rs.)"/>
    <x v="0"/>
    <x v="1"/>
    <x v="1"/>
    <n v="5"/>
    <x v="9"/>
    <x v="11"/>
    <x v="1"/>
    <n v="3"/>
    <n v="12"/>
    <d v="2016-03-12T00:00:00"/>
    <s v="Rs.500"/>
    <n v="1"/>
    <n v="500"/>
  </r>
  <r>
    <n v="18370372"/>
    <x v="5791"/>
    <n v="1"/>
    <x v="0"/>
    <s v="Noida"/>
    <s v="Near HP Petrol Pump, Dadri Road, Sector 44, Noida"/>
    <x v="20"/>
    <s v="Indian Rupees(Rs.)"/>
    <x v="0"/>
    <x v="0"/>
    <x v="1"/>
    <n v="52"/>
    <x v="9"/>
    <x v="20"/>
    <x v="3"/>
    <n v="3"/>
    <n v="6"/>
    <d v="2011-03-06T00:00:00"/>
    <s v="Rs.500"/>
    <n v="1"/>
    <n v="500"/>
  </r>
  <r>
    <n v="18261720"/>
    <x v="5772"/>
    <n v="1"/>
    <x v="0"/>
    <s v="Noida"/>
    <s v="Near City Center Metro Station, Noida, Sector 51, Noida"/>
    <x v="8"/>
    <s v="Indian Rupees(Rs.)"/>
    <x v="0"/>
    <x v="1"/>
    <x v="1"/>
    <n v="61"/>
    <x v="9"/>
    <x v="9"/>
    <x v="3"/>
    <n v="3"/>
    <n v="17"/>
    <d v="2011-03-17T00:00:00"/>
    <s v="Rs.500"/>
    <n v="1"/>
    <n v="500"/>
  </r>
  <r>
    <n v="18157407"/>
    <x v="5792"/>
    <n v="1"/>
    <x v="0"/>
    <s v="Noida"/>
    <s v="Shop 28, Kanchanjunga Market, Sector 53, Noida"/>
    <x v="3"/>
    <s v="Indian Rupees(Rs.)"/>
    <x v="0"/>
    <x v="1"/>
    <x v="1"/>
    <n v="23"/>
    <x v="9"/>
    <x v="24"/>
    <x v="7"/>
    <n v="3"/>
    <n v="11"/>
    <d v="2017-03-11T00:00:00"/>
    <s v="Rs.500"/>
    <n v="1"/>
    <n v="500"/>
  </r>
  <r>
    <n v="18335834"/>
    <x v="5793"/>
    <n v="1"/>
    <x v="0"/>
    <s v="Noida"/>
    <s v="Shop  29, Amrapali Princely Estate Market, Sector 76, Noida"/>
    <x v="3"/>
    <s v="Indian Rupees(Rs.)"/>
    <x v="0"/>
    <x v="0"/>
    <x v="1"/>
    <n v="20"/>
    <x v="9"/>
    <x v="4"/>
    <x v="7"/>
    <n v="3"/>
    <n v="13"/>
    <d v="2017-03-13T00:00:00"/>
    <s v="Rs.500"/>
    <n v="1"/>
    <n v="500"/>
  </r>
  <r>
    <n v="18469970"/>
    <x v="5794"/>
    <n v="1"/>
    <x v="0"/>
    <s v="Noida"/>
    <s v="Shop 19, Mahagun Mart, Sector 78, Sector 72, Noida"/>
    <x v="396"/>
    <s v="Indian Rupees(Rs.)"/>
    <x v="0"/>
    <x v="0"/>
    <x v="1"/>
    <n v="3"/>
    <x v="9"/>
    <x v="0"/>
    <x v="4"/>
    <n v="3"/>
    <n v="8"/>
    <d v="2014-03-08T00:00:00"/>
    <s v="Rs.500"/>
    <n v="1"/>
    <n v="500"/>
  </r>
  <r>
    <n v="5610"/>
    <x v="2304"/>
    <n v="1"/>
    <x v="0"/>
    <s v="Noida"/>
    <s v="2nd Floor, The Great India Place Mall, Sector 38, Noida"/>
    <x v="750"/>
    <s v="Indian Rupees(Rs.)"/>
    <x v="0"/>
    <x v="0"/>
    <x v="1"/>
    <n v="38"/>
    <x v="9"/>
    <x v="10"/>
    <x v="8"/>
    <n v="3"/>
    <n v="22"/>
    <d v="2015-03-22T00:00:00"/>
    <s v="Rs.500"/>
    <n v="1"/>
    <n v="500"/>
  </r>
  <r>
    <n v="18133480"/>
    <x v="2072"/>
    <n v="1"/>
    <x v="0"/>
    <s v="Noida"/>
    <s v="3rd Floor, The Great India Place Mall, Sector 38-A, Near Sector 38, Noida"/>
    <x v="708"/>
    <s v="Indian Rupees(Rs.)"/>
    <x v="0"/>
    <x v="0"/>
    <x v="1"/>
    <n v="211"/>
    <x v="9"/>
    <x v="9"/>
    <x v="5"/>
    <n v="3"/>
    <n v="4"/>
    <d v="2012-03-04T00:00:00"/>
    <s v="Rs.500"/>
    <n v="1"/>
    <n v="500"/>
  </r>
  <r>
    <n v="18268352"/>
    <x v="5795"/>
    <n v="1"/>
    <x v="0"/>
    <s v="Noida"/>
    <s v="12-A, Near Community Centre, Sector 104, Near, Sector 110, Noida"/>
    <x v="8"/>
    <s v="Indian Rupees(Rs.)"/>
    <x v="0"/>
    <x v="1"/>
    <x v="1"/>
    <n v="33"/>
    <x v="9"/>
    <x v="4"/>
    <x v="7"/>
    <n v="2"/>
    <n v="12"/>
    <d v="2017-02-12T00:00:00"/>
    <s v="Rs.500"/>
    <n v="1"/>
    <n v="500"/>
  </r>
  <r>
    <n v="3145"/>
    <x v="5796"/>
    <n v="1"/>
    <x v="0"/>
    <s v="Noida"/>
    <s v="The Residency Hotel, Priya Gold Building, Naya Bans, Sector 15, Noida"/>
    <x v="3"/>
    <s v="Indian Rupees(Rs.)"/>
    <x v="0"/>
    <x v="1"/>
    <x v="1"/>
    <n v="84"/>
    <x v="9"/>
    <x v="27"/>
    <x v="1"/>
    <n v="2"/>
    <n v="13"/>
    <d v="2016-02-13T00:00:00"/>
    <s v="Rs.500"/>
    <n v="1"/>
    <n v="500"/>
  </r>
  <r>
    <n v="308451"/>
    <x v="2079"/>
    <n v="1"/>
    <x v="0"/>
    <s v="Noida"/>
    <s v="Ground Floor, Savoy Suites, Near Metro Station, Sector 16, Noida"/>
    <x v="711"/>
    <s v="Indian Rupees(Rs.)"/>
    <x v="0"/>
    <x v="0"/>
    <x v="1"/>
    <n v="55"/>
    <x v="9"/>
    <x v="4"/>
    <x v="6"/>
    <n v="2"/>
    <n v="1"/>
    <d v="2010-02-01T00:00:00"/>
    <s v="Rs.500"/>
    <n v="1"/>
    <n v="500"/>
  </r>
  <r>
    <n v="937"/>
    <x v="2095"/>
    <n v="1"/>
    <x v="0"/>
    <s v="Noida"/>
    <s v="P-21, Near Vodafone Store, Sector 18 Market, Sector 18, Noida"/>
    <x v="1089"/>
    <s v="Indian Rupees(Rs.)"/>
    <x v="0"/>
    <x v="1"/>
    <x v="1"/>
    <n v="608"/>
    <x v="9"/>
    <x v="6"/>
    <x v="8"/>
    <n v="2"/>
    <n v="6"/>
    <d v="2015-02-06T00:00:00"/>
    <s v="Rs.500"/>
    <n v="1"/>
    <n v="500"/>
  </r>
  <r>
    <n v="18473005"/>
    <x v="5797"/>
    <n v="1"/>
    <x v="0"/>
    <s v="Noida"/>
    <s v="Shop 5-A, Ground Floor, Wave Silver Tower, Sector 18, Noida"/>
    <x v="62"/>
    <s v="Indian Rupees(Rs.)"/>
    <x v="0"/>
    <x v="1"/>
    <x v="1"/>
    <n v="30"/>
    <x v="9"/>
    <x v="7"/>
    <x v="7"/>
    <n v="2"/>
    <n v="23"/>
    <d v="2017-02-23T00:00:00"/>
    <s v="Rs.500"/>
    <n v="1"/>
    <n v="500"/>
  </r>
  <r>
    <n v="18419879"/>
    <x v="5798"/>
    <n v="1"/>
    <x v="0"/>
    <s v="Noida"/>
    <s v="Shop 22, Godavari Shopping Complex, Sector 37, Noida"/>
    <x v="2"/>
    <s v="Indian Rupees(Rs.)"/>
    <x v="0"/>
    <x v="1"/>
    <x v="1"/>
    <n v="96"/>
    <x v="9"/>
    <x v="1"/>
    <x v="2"/>
    <n v="2"/>
    <n v="14"/>
    <d v="2018-02-14T00:00:00"/>
    <s v="Rs.500"/>
    <n v="1"/>
    <n v="500"/>
  </r>
  <r>
    <n v="18439012"/>
    <x v="5799"/>
    <n v="1"/>
    <x v="0"/>
    <s v="Noida"/>
    <s v="B-71, Sector 67, Near, Sector 71, Noida"/>
    <x v="3"/>
    <s v="Indian Rupees(Rs.)"/>
    <x v="0"/>
    <x v="0"/>
    <x v="1"/>
    <n v="10"/>
    <x v="9"/>
    <x v="13"/>
    <x v="5"/>
    <n v="2"/>
    <n v="6"/>
    <d v="2012-02-06T00:00:00"/>
    <s v="Rs.500"/>
    <n v="1"/>
    <n v="500"/>
  </r>
  <r>
    <n v="18461590"/>
    <x v="5768"/>
    <n v="1"/>
    <x v="0"/>
    <s v="Noida"/>
    <s v="3rd Floor, DLF Mall of India, Sector 18, Noida"/>
    <x v="21"/>
    <s v="Indian Rupees(Rs.)"/>
    <x v="0"/>
    <x v="0"/>
    <x v="1"/>
    <n v="13"/>
    <x v="9"/>
    <x v="9"/>
    <x v="2"/>
    <n v="1"/>
    <n v="21"/>
    <d v="2018-01-21T00:00:00"/>
    <s v="Rs.500"/>
    <n v="1"/>
    <n v="500"/>
  </r>
  <r>
    <n v="18440424"/>
    <x v="2079"/>
    <n v="1"/>
    <x v="0"/>
    <s v="Noida"/>
    <s v="Lower Ground Floor, Logix City Centre, Sector 32, Near Sector 34, Noida"/>
    <x v="711"/>
    <s v="Indian Rupees(Rs.)"/>
    <x v="0"/>
    <x v="1"/>
    <x v="1"/>
    <n v="5"/>
    <x v="9"/>
    <x v="17"/>
    <x v="7"/>
    <n v="1"/>
    <n v="2"/>
    <d v="2017-01-02T00:00:00"/>
    <s v="Rs.500"/>
    <n v="1"/>
    <n v="500"/>
  </r>
  <r>
    <n v="308758"/>
    <x v="2079"/>
    <n v="1"/>
    <x v="0"/>
    <s v="Noida"/>
    <s v="A-44-45, Galaxy IT Park, Sector 62, Noida"/>
    <x v="711"/>
    <s v="Indian Rupees(Rs.)"/>
    <x v="0"/>
    <x v="1"/>
    <x v="1"/>
    <n v="28"/>
    <x v="9"/>
    <x v="28"/>
    <x v="4"/>
    <n v="1"/>
    <n v="6"/>
    <d v="2014-01-06T00:00:00"/>
    <s v="Rs.500"/>
    <n v="1"/>
    <n v="500"/>
  </r>
  <r>
    <n v="18424201"/>
    <x v="5800"/>
    <n v="1"/>
    <x v="0"/>
    <s v="Noida"/>
    <s v="Shop 18-19, Plot 8, Golf City, Sector 75, Near, Sector 72, Noida"/>
    <x v="29"/>
    <s v="Indian Rupees(Rs.)"/>
    <x v="0"/>
    <x v="0"/>
    <x v="1"/>
    <n v="5"/>
    <x v="9"/>
    <x v="10"/>
    <x v="6"/>
    <n v="1"/>
    <n v="19"/>
    <d v="2010-01-19T00:00:00"/>
    <s v="Rs.500"/>
    <n v="1"/>
    <n v="500"/>
  </r>
  <r>
    <n v="18337891"/>
    <x v="5801"/>
    <n v="1"/>
    <x v="0"/>
    <s v="Noida"/>
    <s v="Near Supertech Building, Sector 93, Noida"/>
    <x v="38"/>
    <s v="Indian Rupees(Rs.)"/>
    <x v="0"/>
    <x v="0"/>
    <x v="1"/>
    <n v="7"/>
    <x v="9"/>
    <x v="10"/>
    <x v="2"/>
    <n v="1"/>
    <n v="25"/>
    <d v="2018-01-25T00:00:00"/>
    <s v="Rs.500"/>
    <n v="1"/>
    <n v="500"/>
  </r>
  <r>
    <n v="312558"/>
    <x v="5802"/>
    <n v="1"/>
    <x v="0"/>
    <s v="Noida"/>
    <s v="Flat 203, Tower 6, Parsvnath Prestige 2, Shrishti Welfare Society, Sector 93, Noida"/>
    <x v="21"/>
    <s v="Indian Rupees(Rs.)"/>
    <x v="0"/>
    <x v="0"/>
    <x v="1"/>
    <n v="9"/>
    <x v="9"/>
    <x v="13"/>
    <x v="7"/>
    <n v="1"/>
    <n v="5"/>
    <d v="2017-01-05T00:00:00"/>
    <s v="Rs.500"/>
    <n v="1"/>
    <n v="500"/>
  </r>
  <r>
    <n v="313035"/>
    <x v="5803"/>
    <n v="1"/>
    <x v="0"/>
    <s v="Noida"/>
    <s v="GF-32, Bishab Parsavnath Plaza, Alpha 1, Commercial Complex, Greater Noida, Noida"/>
    <x v="2"/>
    <s v="Indian Rupees(Rs.)"/>
    <x v="0"/>
    <x v="1"/>
    <x v="1"/>
    <n v="9"/>
    <x v="9"/>
    <x v="10"/>
    <x v="5"/>
    <n v="12"/>
    <n v="6"/>
    <d v="2012-12-06T00:00:00"/>
    <s v="Rs.500"/>
    <n v="1"/>
    <n v="500"/>
  </r>
  <r>
    <n v="18371434"/>
    <x v="2072"/>
    <n v="1"/>
    <x v="0"/>
    <s v="Noida"/>
    <s v="3rd Floor, Logix City Centre, Sector 32, Near Sector 34, Noida"/>
    <x v="708"/>
    <s v="Indian Rupees(Rs.)"/>
    <x v="0"/>
    <x v="1"/>
    <x v="1"/>
    <n v="14"/>
    <x v="9"/>
    <x v="15"/>
    <x v="1"/>
    <n v="12"/>
    <n v="7"/>
    <d v="2016-12-07T00:00:00"/>
    <s v="Rs.500"/>
    <n v="1"/>
    <n v="500"/>
  </r>
  <r>
    <n v="6033"/>
    <x v="5804"/>
    <n v="1"/>
    <x v="0"/>
    <s v="Noida"/>
    <s v="Park Plaza Hotel, C Block, Sector 55, Noida"/>
    <x v="22"/>
    <s v="Indian Rupees(Rs.)"/>
    <x v="0"/>
    <x v="0"/>
    <x v="1"/>
    <n v="25"/>
    <x v="9"/>
    <x v="4"/>
    <x v="8"/>
    <n v="12"/>
    <n v="21"/>
    <d v="2015-12-21T00:00:00"/>
    <s v="Rs.500"/>
    <n v="1"/>
    <n v="500"/>
  </r>
  <r>
    <n v="18133476"/>
    <x v="5805"/>
    <n v="1"/>
    <x v="0"/>
    <s v="Noida"/>
    <s v="B-7, Sector 110, Noida"/>
    <x v="0"/>
    <s v="Indian Rupees(Rs.)"/>
    <x v="0"/>
    <x v="1"/>
    <x v="1"/>
    <n v="25"/>
    <x v="9"/>
    <x v="17"/>
    <x v="0"/>
    <n v="12"/>
    <n v="17"/>
    <d v="2013-12-17T00:00:00"/>
    <s v="Rs.500"/>
    <n v="1"/>
    <n v="500"/>
  </r>
  <r>
    <n v="309098"/>
    <x v="5806"/>
    <n v="1"/>
    <x v="0"/>
    <s v="Noida"/>
    <s v="BK-1, Near Sector 18, Metro Station, Sector 18, Noida"/>
    <x v="572"/>
    <s v="Indian Rupees(Rs.)"/>
    <x v="0"/>
    <x v="1"/>
    <x v="1"/>
    <n v="250"/>
    <x v="9"/>
    <x v="3"/>
    <x v="1"/>
    <n v="12"/>
    <n v="17"/>
    <d v="2016-12-17T00:00:00"/>
    <s v="Rs.500"/>
    <n v="1"/>
    <n v="500"/>
  </r>
  <r>
    <n v="18424675"/>
    <x v="5807"/>
    <n v="1"/>
    <x v="0"/>
    <s v="Noida"/>
    <s v="B 3, Sector 2, Noida"/>
    <x v="21"/>
    <s v="Indian Rupees(Rs.)"/>
    <x v="0"/>
    <x v="0"/>
    <x v="1"/>
    <n v="3"/>
    <x v="9"/>
    <x v="0"/>
    <x v="0"/>
    <n v="12"/>
    <n v="27"/>
    <d v="2013-12-27T00:00:00"/>
    <s v="Rs.500"/>
    <n v="1"/>
    <n v="500"/>
  </r>
  <r>
    <n v="18398459"/>
    <x v="5808"/>
    <n v="1"/>
    <x v="0"/>
    <s v="Noida"/>
    <s v="Shop 2, Godavari Shopping Complex, Sector 37, Noida"/>
    <x v="30"/>
    <s v="Indian Rupees(Rs.)"/>
    <x v="0"/>
    <x v="0"/>
    <x v="1"/>
    <n v="15"/>
    <x v="9"/>
    <x v="4"/>
    <x v="8"/>
    <n v="12"/>
    <n v="18"/>
    <d v="2015-12-18T00:00:00"/>
    <s v="Rs.500"/>
    <n v="1"/>
    <n v="500"/>
  </r>
  <r>
    <n v="18430593"/>
    <x v="2072"/>
    <n v="1"/>
    <x v="0"/>
    <s v="Noida"/>
    <s v="Shop  B, Ground Floor, Botanical Garden Metro Station, Sector 38, Noida"/>
    <x v="708"/>
    <s v="Indian Rupees(Rs.)"/>
    <x v="0"/>
    <x v="1"/>
    <x v="1"/>
    <n v="13"/>
    <x v="9"/>
    <x v="11"/>
    <x v="4"/>
    <n v="12"/>
    <n v="13"/>
    <d v="2014-12-13T00:00:00"/>
    <s v="Rs.500"/>
    <n v="1"/>
    <n v="500"/>
  </r>
  <r>
    <n v="18489509"/>
    <x v="5809"/>
    <n v="1"/>
    <x v="0"/>
    <s v="Noida"/>
    <s v="B-46, Sector 4, Noida"/>
    <x v="1196"/>
    <s v="Indian Rupees(Rs.)"/>
    <x v="0"/>
    <x v="1"/>
    <x v="1"/>
    <n v="10"/>
    <x v="9"/>
    <x v="15"/>
    <x v="6"/>
    <n v="12"/>
    <n v="28"/>
    <d v="2010-12-28T00:00:00"/>
    <s v="Rs.500"/>
    <n v="1"/>
    <n v="500"/>
  </r>
  <r>
    <n v="18454463"/>
    <x v="5810"/>
    <n v="1"/>
    <x v="0"/>
    <s v="Noida"/>
    <s v="N.P Plaza, Main Dadri Road, Agghapur, Sector 41, Noida"/>
    <x v="485"/>
    <s v="Indian Rupees(Rs.)"/>
    <x v="0"/>
    <x v="1"/>
    <x v="1"/>
    <n v="27"/>
    <x v="9"/>
    <x v="21"/>
    <x v="3"/>
    <n v="12"/>
    <n v="3"/>
    <d v="2011-12-03T00:00:00"/>
    <s v="Rs.500"/>
    <n v="1"/>
    <n v="500"/>
  </r>
  <r>
    <n v="18277218"/>
    <x v="5811"/>
    <n v="1"/>
    <x v="0"/>
    <s v="Noida"/>
    <s v="Near HDFC ATM, Sector 49, Noida"/>
    <x v="21"/>
    <s v="Indian Rupees(Rs.)"/>
    <x v="0"/>
    <x v="0"/>
    <x v="1"/>
    <n v="11"/>
    <x v="9"/>
    <x v="10"/>
    <x v="3"/>
    <n v="12"/>
    <n v="1"/>
    <d v="2011-12-01T00:00:00"/>
    <s v="Rs.500"/>
    <n v="1"/>
    <n v="500"/>
  </r>
  <r>
    <n v="18478977"/>
    <x v="5812"/>
    <n v="1"/>
    <x v="0"/>
    <s v="Noida"/>
    <s v="Shop 12, F Block, VDS Market, Sector 51, Noida"/>
    <x v="49"/>
    <s v="Indian Rupees(Rs.)"/>
    <x v="0"/>
    <x v="0"/>
    <x v="1"/>
    <n v="2"/>
    <x v="9"/>
    <x v="0"/>
    <x v="6"/>
    <n v="12"/>
    <n v="12"/>
    <d v="2010-12-12T00:00:00"/>
    <s v="Rs.500"/>
    <n v="1"/>
    <n v="500"/>
  </r>
  <r>
    <n v="18128892"/>
    <x v="5813"/>
    <n v="1"/>
    <x v="0"/>
    <s v="Noida"/>
    <s v="RN-15, B Block, Behind Bank of Maharashtra, Sector 62, Noida"/>
    <x v="25"/>
    <s v="Indian Rupees(Rs.)"/>
    <x v="0"/>
    <x v="1"/>
    <x v="1"/>
    <n v="30"/>
    <x v="9"/>
    <x v="4"/>
    <x v="0"/>
    <n v="12"/>
    <n v="17"/>
    <d v="2013-12-17T00:00:00"/>
    <s v="Rs.500"/>
    <n v="1"/>
    <n v="500"/>
  </r>
  <r>
    <n v="18423877"/>
    <x v="578"/>
    <n v="1"/>
    <x v="0"/>
    <s v="Noida"/>
    <s v="RN 1, B Block Market, Sector 62, Noida"/>
    <x v="14"/>
    <s v="Indian Rupees(Rs.)"/>
    <x v="0"/>
    <x v="0"/>
    <x v="1"/>
    <n v="2"/>
    <x v="9"/>
    <x v="0"/>
    <x v="3"/>
    <n v="12"/>
    <n v="2"/>
    <d v="2011-12-02T00:00:00"/>
    <s v="Rs.500"/>
    <n v="1"/>
    <n v="500"/>
  </r>
  <r>
    <n v="18435296"/>
    <x v="5814"/>
    <n v="1"/>
    <x v="0"/>
    <s v="Noida"/>
    <s v="Near Ajnara Clock Tower, Sector 77, Near Sector 72, Noida"/>
    <x v="1197"/>
    <s v="Indian Rupees(Rs.)"/>
    <x v="0"/>
    <x v="0"/>
    <x v="1"/>
    <n v="6"/>
    <x v="9"/>
    <x v="13"/>
    <x v="2"/>
    <n v="12"/>
    <n v="27"/>
    <d v="2018-12-27T00:00:00"/>
    <s v="Rs.500"/>
    <n v="1"/>
    <n v="500"/>
  </r>
  <r>
    <n v="18416867"/>
    <x v="5772"/>
    <n v="1"/>
    <x v="0"/>
    <s v="Noida"/>
    <s v="Near Hanuman Murti, Sector 78, Near, Sector 72, Noida"/>
    <x v="8"/>
    <s v="Indian Rupees(Rs.)"/>
    <x v="0"/>
    <x v="0"/>
    <x v="1"/>
    <n v="4"/>
    <x v="9"/>
    <x v="10"/>
    <x v="5"/>
    <n v="12"/>
    <n v="15"/>
    <d v="2012-12-15T00:00:00"/>
    <s v="Rs.500"/>
    <n v="1"/>
    <n v="500"/>
  </r>
  <r>
    <n v="312777"/>
    <x v="5815"/>
    <n v="1"/>
    <x v="0"/>
    <s v="Noida"/>
    <s v="Plot 1, Sector 93, Noida"/>
    <x v="2"/>
    <s v="Indian Rupees(Rs.)"/>
    <x v="0"/>
    <x v="0"/>
    <x v="1"/>
    <n v="5"/>
    <x v="9"/>
    <x v="10"/>
    <x v="0"/>
    <n v="12"/>
    <n v="10"/>
    <d v="2013-12-10T00:00:00"/>
    <s v="Rs.500"/>
    <n v="1"/>
    <n v="500"/>
  </r>
  <r>
    <n v="4482"/>
    <x v="2079"/>
    <n v="1"/>
    <x v="0"/>
    <s v="Noida"/>
    <s v="Food Court, 2nd Floor, Spice World Mall, Sector 25-A, Near Sector 25, Noida"/>
    <x v="711"/>
    <s v="Indian Rupees(Rs.)"/>
    <x v="0"/>
    <x v="1"/>
    <x v="1"/>
    <n v="93"/>
    <x v="9"/>
    <x v="4"/>
    <x v="0"/>
    <n v="12"/>
    <n v="25"/>
    <d v="2013-12-25T00:00:00"/>
    <s v="Rs.500"/>
    <n v="1"/>
    <n v="500"/>
  </r>
  <r>
    <n v="18322604"/>
    <x v="5816"/>
    <n v="1"/>
    <x v="0"/>
    <s v="Noida"/>
    <s v="Shop A-1 &amp; A-2, J.S. Plaza, Tugalpur Road, Near Pari Chowk, Behind Ansal Plaza, Greater Noida, Noida"/>
    <x v="12"/>
    <s v="Indian Rupees(Rs.)"/>
    <x v="0"/>
    <x v="0"/>
    <x v="1"/>
    <n v="4"/>
    <x v="9"/>
    <x v="20"/>
    <x v="6"/>
    <n v="11"/>
    <n v="20"/>
    <d v="2010-11-20T00:00:00"/>
    <s v="Rs.500"/>
    <n v="1"/>
    <n v="500"/>
  </r>
  <r>
    <n v="313120"/>
    <x v="5817"/>
    <n v="1"/>
    <x v="0"/>
    <s v="Noida"/>
    <s v="21/A, Krishna Apra Plaza, Commercial Belt, Alpha 1, Greater Noida, Noida"/>
    <x v="12"/>
    <s v="Indian Rupees(Rs.)"/>
    <x v="0"/>
    <x v="0"/>
    <x v="1"/>
    <n v="28"/>
    <x v="9"/>
    <x v="9"/>
    <x v="2"/>
    <n v="11"/>
    <n v="21"/>
    <d v="2018-11-21T00:00:00"/>
    <s v="Rs.500"/>
    <n v="1"/>
    <n v="500"/>
  </r>
  <r>
    <n v="18377925"/>
    <x v="5818"/>
    <n v="1"/>
    <x v="0"/>
    <s v="Noida"/>
    <s v="Plot 12A, Knowledge Park 3, Greater Noida, Noida"/>
    <x v="3"/>
    <s v="Indian Rupees(Rs.)"/>
    <x v="0"/>
    <x v="0"/>
    <x v="1"/>
    <n v="2"/>
    <x v="9"/>
    <x v="0"/>
    <x v="8"/>
    <n v="11"/>
    <n v="9"/>
    <d v="2015-11-09T00:00:00"/>
    <s v="Rs.500"/>
    <n v="1"/>
    <n v="500"/>
  </r>
  <r>
    <n v="18440751"/>
    <x v="5819"/>
    <n v="1"/>
    <x v="0"/>
    <s v="Noida"/>
    <s v="First Floor, KM-01, Sector 104, Sector 110, Noida"/>
    <x v="13"/>
    <s v="Indian Rupees(Rs.)"/>
    <x v="0"/>
    <x v="0"/>
    <x v="1"/>
    <n v="13"/>
    <x v="9"/>
    <x v="15"/>
    <x v="0"/>
    <n v="11"/>
    <n v="8"/>
    <d v="2013-11-08T00:00:00"/>
    <s v="Rs.500"/>
    <n v="1"/>
    <n v="500"/>
  </r>
  <r>
    <n v="307340"/>
    <x v="2079"/>
    <n v="1"/>
    <x v="0"/>
    <s v="Noida"/>
    <s v="Plot 7, Block A3, Shramik Kunj, Sector 110, Noida"/>
    <x v="711"/>
    <s v="Indian Rupees(Rs.)"/>
    <x v="0"/>
    <x v="0"/>
    <x v="1"/>
    <n v="51"/>
    <x v="9"/>
    <x v="26"/>
    <x v="4"/>
    <n v="11"/>
    <n v="26"/>
    <d v="2014-11-26T00:00:00"/>
    <s v="Rs.500"/>
    <n v="1"/>
    <n v="500"/>
  </r>
  <r>
    <n v="1070"/>
    <x v="2079"/>
    <n v="1"/>
    <x v="0"/>
    <s v="Noida"/>
    <s v="B-14, K.J Enterprises, Sector 18, Noida"/>
    <x v="711"/>
    <s v="Indian Rupees(Rs.)"/>
    <x v="0"/>
    <x v="1"/>
    <x v="1"/>
    <n v="268"/>
    <x v="9"/>
    <x v="5"/>
    <x v="4"/>
    <n v="11"/>
    <n v="21"/>
    <d v="2014-11-21T00:00:00"/>
    <s v="Rs.500"/>
    <n v="1"/>
    <n v="500"/>
  </r>
  <r>
    <n v="18138415"/>
    <x v="5820"/>
    <n v="1"/>
    <x v="0"/>
    <s v="Noida"/>
    <s v="E-19, E Block Market, Sector 3, Noida"/>
    <x v="20"/>
    <s v="Indian Rupees(Rs.)"/>
    <x v="0"/>
    <x v="1"/>
    <x v="1"/>
    <n v="8"/>
    <x v="9"/>
    <x v="27"/>
    <x v="1"/>
    <n v="11"/>
    <n v="20"/>
    <d v="2016-11-20T00:00:00"/>
    <s v="Rs.500"/>
    <n v="1"/>
    <n v="500"/>
  </r>
  <r>
    <n v="18432195"/>
    <x v="5233"/>
    <n v="1"/>
    <x v="0"/>
    <s v="Noida"/>
    <s v="H-38, Sector 51, Noida"/>
    <x v="122"/>
    <s v="Indian Rupees(Rs.)"/>
    <x v="0"/>
    <x v="1"/>
    <x v="1"/>
    <n v="19"/>
    <x v="9"/>
    <x v="7"/>
    <x v="7"/>
    <n v="11"/>
    <n v="8"/>
    <d v="2017-11-08T00:00:00"/>
    <s v="Rs.500"/>
    <n v="1"/>
    <n v="500"/>
  </r>
  <r>
    <n v="18274402"/>
    <x v="2120"/>
    <n v="1"/>
    <x v="0"/>
    <s v="Noida"/>
    <s v="Behind Fortis Hospital, Sector 62, Noida"/>
    <x v="3"/>
    <s v="Indian Rupees(Rs.)"/>
    <x v="0"/>
    <x v="1"/>
    <x v="1"/>
    <n v="2"/>
    <x v="9"/>
    <x v="0"/>
    <x v="4"/>
    <n v="11"/>
    <n v="22"/>
    <d v="2014-11-22T00:00:00"/>
    <s v="Rs.500"/>
    <n v="1"/>
    <n v="500"/>
  </r>
  <r>
    <n v="447"/>
    <x v="5821"/>
    <n v="1"/>
    <x v="0"/>
    <s v="Noida"/>
    <s v="304, Food Court, Spice World Mall, Sector 25 A, Near Sector 25, Noida"/>
    <x v="0"/>
    <s v="Indian Rupees(Rs.)"/>
    <x v="0"/>
    <x v="0"/>
    <x v="1"/>
    <n v="32"/>
    <x v="9"/>
    <x v="17"/>
    <x v="2"/>
    <n v="11"/>
    <n v="27"/>
    <d v="2018-11-27T00:00:00"/>
    <s v="Rs.500"/>
    <n v="1"/>
    <n v="500"/>
  </r>
  <r>
    <n v="7932"/>
    <x v="2073"/>
    <n v="1"/>
    <x v="0"/>
    <s v="Noida"/>
    <s v="Food Court, 3rd Floor, The Great India Palace Mall, Sector 38, Noida"/>
    <x v="709"/>
    <s v="Indian Rupees(Rs.)"/>
    <x v="0"/>
    <x v="0"/>
    <x v="1"/>
    <n v="70"/>
    <x v="9"/>
    <x v="4"/>
    <x v="2"/>
    <n v="11"/>
    <n v="19"/>
    <d v="2018-11-19T00:00:00"/>
    <s v="Rs.500"/>
    <n v="1"/>
    <n v="500"/>
  </r>
  <r>
    <n v="18427249"/>
    <x v="5822"/>
    <n v="1"/>
    <x v="0"/>
    <s v="Noida"/>
    <s v="5, Sharma Market, Sector 37, Noida"/>
    <x v="111"/>
    <s v="Indian Rupees(Rs.)"/>
    <x v="0"/>
    <x v="0"/>
    <x v="1"/>
    <n v="23"/>
    <x v="9"/>
    <x v="4"/>
    <x v="1"/>
    <n v="10"/>
    <n v="4"/>
    <d v="2016-10-04T00:00:00"/>
    <s v="Rs.500"/>
    <n v="1"/>
    <n v="500"/>
  </r>
  <r>
    <n v="309799"/>
    <x v="2141"/>
    <n v="1"/>
    <x v="0"/>
    <s v="Noida"/>
    <s v="Botanical Garden Metro Station, Sector 38, Noida"/>
    <x v="572"/>
    <s v="Indian Rupees(Rs.)"/>
    <x v="0"/>
    <x v="1"/>
    <x v="1"/>
    <n v="183"/>
    <x v="9"/>
    <x v="19"/>
    <x v="3"/>
    <n v="10"/>
    <n v="25"/>
    <d v="2011-10-25T00:00:00"/>
    <s v="Rs.500"/>
    <n v="1"/>
    <n v="500"/>
  </r>
  <r>
    <n v="18228857"/>
    <x v="5815"/>
    <n v="1"/>
    <x v="0"/>
    <s v="Noida"/>
    <s v="Plot 1, Sector 45, Noida"/>
    <x v="2"/>
    <s v="Indian Rupees(Rs.)"/>
    <x v="0"/>
    <x v="0"/>
    <x v="1"/>
    <n v="4"/>
    <x v="9"/>
    <x v="20"/>
    <x v="0"/>
    <n v="10"/>
    <n v="26"/>
    <d v="2013-10-26T00:00:00"/>
    <s v="Rs.500"/>
    <n v="1"/>
    <n v="500"/>
  </r>
  <r>
    <n v="308441"/>
    <x v="4577"/>
    <n v="1"/>
    <x v="0"/>
    <s v="Noida"/>
    <s v="Main Dadri Road, Aggapur, sector 41, Sector 50, Noida"/>
    <x v="3"/>
    <s v="Indian Rupees(Rs.)"/>
    <x v="0"/>
    <x v="1"/>
    <x v="1"/>
    <n v="115"/>
    <x v="9"/>
    <x v="24"/>
    <x v="8"/>
    <n v="10"/>
    <n v="27"/>
    <d v="2015-10-27T00:00:00"/>
    <s v="Rs.500"/>
    <n v="1"/>
    <n v="500"/>
  </r>
  <r>
    <n v="311622"/>
    <x v="2077"/>
    <n v="1"/>
    <x v="0"/>
    <s v="Noida"/>
    <s v="C-56/9, Stellar IT Park, Sector 62, Noida"/>
    <x v="598"/>
    <s v="Indian Rupees(Rs.)"/>
    <x v="0"/>
    <x v="1"/>
    <x v="1"/>
    <n v="155"/>
    <x v="9"/>
    <x v="4"/>
    <x v="8"/>
    <n v="10"/>
    <n v="24"/>
    <d v="2015-10-24T00:00:00"/>
    <s v="Rs.500"/>
    <n v="1"/>
    <n v="500"/>
  </r>
  <r>
    <n v="18423127"/>
    <x v="5823"/>
    <n v="1"/>
    <x v="0"/>
    <s v="Noida"/>
    <s v="Plot 10, Sector 93, Noida"/>
    <x v="38"/>
    <s v="Indian Rupees(Rs.)"/>
    <x v="0"/>
    <x v="0"/>
    <x v="1"/>
    <n v="10"/>
    <x v="9"/>
    <x v="13"/>
    <x v="2"/>
    <n v="10"/>
    <n v="12"/>
    <d v="2018-10-12T00:00:00"/>
    <s v="Rs.500"/>
    <n v="1"/>
    <n v="500"/>
  </r>
  <r>
    <n v="18037826"/>
    <x v="1854"/>
    <n v="1"/>
    <x v="0"/>
    <s v="Faridabad"/>
    <s v="Shop 23-24, 2nd Floor, Crown Interiorz Mall, Sector 35, Faridabad"/>
    <x v="2"/>
    <s v="Indian Rupees(Rs.)"/>
    <x v="0"/>
    <x v="1"/>
    <x v="1"/>
    <n v="49"/>
    <x v="12"/>
    <x v="27"/>
    <x v="4"/>
    <n v="9"/>
    <n v="11"/>
    <d v="2014-09-11T00:00:00"/>
    <s v="Rs.600"/>
    <n v="1"/>
    <n v="600"/>
  </r>
  <r>
    <n v="4931"/>
    <x v="1801"/>
    <n v="1"/>
    <x v="0"/>
    <s v="Faridabad"/>
    <s v="29, 2nd Floor, Crown Interiorz Mall, Sector 35, Faridabad"/>
    <x v="1198"/>
    <s v="Indian Rupees(Rs.)"/>
    <x v="0"/>
    <x v="0"/>
    <x v="1"/>
    <n v="233"/>
    <x v="10"/>
    <x v="4"/>
    <x v="3"/>
    <n v="9"/>
    <n v="22"/>
    <d v="2011-09-22T00:00:00"/>
    <s v="Rs.700"/>
    <n v="1"/>
    <n v="700"/>
  </r>
  <r>
    <n v="18471268"/>
    <x v="5824"/>
    <n v="1"/>
    <x v="0"/>
    <s v="Faridabad"/>
    <s v="Ground Floor, Crown Interiorz Mall, Sector 35, Faridabad"/>
    <x v="46"/>
    <s v="Indian Rupees(Rs.)"/>
    <x v="0"/>
    <x v="0"/>
    <x v="0"/>
    <n v="0"/>
    <x v="0"/>
    <x v="0"/>
    <x v="5"/>
    <n v="9"/>
    <n v="23"/>
    <d v="2012-09-23T00:00:00"/>
    <s v="Rs.300"/>
    <n v="1"/>
    <n v="300"/>
  </r>
  <r>
    <n v="309558"/>
    <x v="1586"/>
    <n v="1"/>
    <x v="0"/>
    <s v="Faridabad"/>
    <s v="LG-28, Crown Plaza Mall, Sector 15-A, Sector 15, Faridabad"/>
    <x v="72"/>
    <s v="Indian Rupees(Rs.)"/>
    <x v="0"/>
    <x v="1"/>
    <x v="1"/>
    <n v="48"/>
    <x v="13"/>
    <x v="4"/>
    <x v="5"/>
    <n v="9"/>
    <n v="2"/>
    <d v="2012-09-02T00:00:00"/>
    <s v="Rs.800"/>
    <n v="1"/>
    <n v="800"/>
  </r>
  <r>
    <n v="8153"/>
    <x v="5825"/>
    <n v="1"/>
    <x v="0"/>
    <s v="Faridabad"/>
    <s v="Shop 38, Upper Ground Floor, Parsvnath City Mall, Sector 12, Faridabad"/>
    <x v="607"/>
    <s v="Indian Rupees(Rs.)"/>
    <x v="0"/>
    <x v="0"/>
    <x v="1"/>
    <n v="8"/>
    <x v="9"/>
    <x v="27"/>
    <x v="3"/>
    <n v="9"/>
    <n v="8"/>
    <d v="2011-09-08T00:00:00"/>
    <s v="Rs.500"/>
    <n v="1"/>
    <n v="500"/>
  </r>
  <r>
    <n v="18082235"/>
    <x v="5826"/>
    <n v="1"/>
    <x v="0"/>
    <s v="Faridabad"/>
    <s v="87, Near City Chemist, Sector 15, Faridabad"/>
    <x v="38"/>
    <s v="Indian Rupees(Rs.)"/>
    <x v="0"/>
    <x v="0"/>
    <x v="0"/>
    <n v="32"/>
    <x v="2"/>
    <x v="6"/>
    <x v="0"/>
    <n v="9"/>
    <n v="26"/>
    <d v="2013-09-26T00:00:00"/>
    <s v="Rs.400"/>
    <n v="1"/>
    <n v="400"/>
  </r>
  <r>
    <n v="303267"/>
    <x v="543"/>
    <n v="1"/>
    <x v="0"/>
    <s v="Faridabad"/>
    <s v="A-45/49, Sector 15, Faridabad"/>
    <x v="101"/>
    <s v="Indian Rupees(Rs.)"/>
    <x v="0"/>
    <x v="0"/>
    <x v="0"/>
    <n v="35"/>
    <x v="0"/>
    <x v="4"/>
    <x v="7"/>
    <n v="9"/>
    <n v="14"/>
    <d v="2017-09-14T00:00:00"/>
    <s v="Rs.300"/>
    <n v="1"/>
    <n v="300"/>
  </r>
  <r>
    <n v="7471"/>
    <x v="5827"/>
    <n v="1"/>
    <x v="0"/>
    <s v="Faridabad"/>
    <s v="42, 1st Floor, HUDA Market, Sector 15, Faridabad"/>
    <x v="27"/>
    <s v="Indian Rupees(Rs.)"/>
    <x v="0"/>
    <x v="0"/>
    <x v="2"/>
    <n v="799"/>
    <x v="15"/>
    <x v="8"/>
    <x v="8"/>
    <n v="9"/>
    <n v="15"/>
    <d v="2015-09-15T00:00:00"/>
    <s v="Rs.1000"/>
    <n v="1"/>
    <n v="1000"/>
  </r>
  <r>
    <n v="6161"/>
    <x v="5828"/>
    <n v="1"/>
    <x v="0"/>
    <s v="Faridabad"/>
    <s v="SCF 40, Main Market, Sector 15, Faridabad"/>
    <x v="42"/>
    <s v="Indian Rupees(Rs.)"/>
    <x v="0"/>
    <x v="0"/>
    <x v="0"/>
    <n v="126"/>
    <x v="2"/>
    <x v="7"/>
    <x v="0"/>
    <n v="9"/>
    <n v="14"/>
    <d v="2013-09-14T00:00:00"/>
    <s v="Rs.400"/>
    <n v="1"/>
    <n v="400"/>
  </r>
  <r>
    <n v="18466407"/>
    <x v="5829"/>
    <n v="1"/>
    <x v="0"/>
    <s v="Faridabad"/>
    <s v="2nd Floor, SCO 95, HUDA Market, Sector 16, Faridabad"/>
    <x v="12"/>
    <s v="Indian Rupees(Rs.)"/>
    <x v="0"/>
    <x v="0"/>
    <x v="1"/>
    <n v="0"/>
    <x v="9"/>
    <x v="0"/>
    <x v="5"/>
    <n v="9"/>
    <n v="12"/>
    <d v="2012-09-12T00:00:00"/>
    <s v="Rs.500"/>
    <n v="1"/>
    <n v="500"/>
  </r>
  <r>
    <n v="18303717"/>
    <x v="5830"/>
    <n v="1"/>
    <x v="0"/>
    <s v="Faridabad"/>
    <s v="1st  Floor, 110, HUDA Market, Sector 17, Faridabad"/>
    <x v="7"/>
    <s v="Indian Rupees(Rs.)"/>
    <x v="0"/>
    <x v="0"/>
    <x v="1"/>
    <n v="18"/>
    <x v="9"/>
    <x v="4"/>
    <x v="0"/>
    <n v="9"/>
    <n v="17"/>
    <d v="2013-09-17T00:00:00"/>
    <s v="Rs.500"/>
    <n v="1"/>
    <n v="500"/>
  </r>
  <r>
    <n v="304004"/>
    <x v="5831"/>
    <n v="1"/>
    <x v="0"/>
    <s v="Faridabad"/>
    <s v="156, Main Market, Sector 17, Faridabad"/>
    <x v="25"/>
    <s v="Indian Rupees(Rs.)"/>
    <x v="0"/>
    <x v="1"/>
    <x v="1"/>
    <n v="76"/>
    <x v="10"/>
    <x v="15"/>
    <x v="3"/>
    <n v="9"/>
    <n v="27"/>
    <d v="2011-09-27T00:00:00"/>
    <s v="Rs.700"/>
    <n v="1"/>
    <n v="700"/>
  </r>
  <r>
    <n v="18439547"/>
    <x v="5832"/>
    <n v="1"/>
    <x v="0"/>
    <s v="Faridabad"/>
    <s v="DSS-38, Sector 21C Market, Sector 21, Faridabad"/>
    <x v="0"/>
    <s v="Indian Rupees(Rs.)"/>
    <x v="0"/>
    <x v="0"/>
    <x v="0"/>
    <n v="1"/>
    <x v="1"/>
    <x v="0"/>
    <x v="3"/>
    <n v="9"/>
    <n v="4"/>
    <d v="2011-09-04T00:00:00"/>
    <s v="Rs.200"/>
    <n v="1"/>
    <n v="200"/>
  </r>
  <r>
    <n v="18469937"/>
    <x v="5833"/>
    <n v="1"/>
    <x v="0"/>
    <s v="Faridabad"/>
    <s v="Shop 52, Sector 21C Market, Sector 21, Faridabad"/>
    <x v="86"/>
    <s v="Indian Rupees(Rs.)"/>
    <x v="0"/>
    <x v="0"/>
    <x v="0"/>
    <n v="2"/>
    <x v="3"/>
    <x v="0"/>
    <x v="0"/>
    <n v="9"/>
    <n v="26"/>
    <d v="2013-09-26T00:00:00"/>
    <s v="Rs.100"/>
    <n v="1"/>
    <n v="100"/>
  </r>
  <r>
    <n v="18380284"/>
    <x v="5834"/>
    <n v="1"/>
    <x v="0"/>
    <s v="Faridabad"/>
    <s v="Block 7, Spring Fields Colony, Sector 31, Faridabad"/>
    <x v="27"/>
    <s v="Indian Rupees(Rs.)"/>
    <x v="0"/>
    <x v="0"/>
    <x v="0"/>
    <n v="1"/>
    <x v="7"/>
    <x v="0"/>
    <x v="8"/>
    <n v="9"/>
    <n v="2"/>
    <d v="2015-09-02T00:00:00"/>
    <s v="Rs.350"/>
    <n v="1"/>
    <n v="350"/>
  </r>
  <r>
    <n v="18433895"/>
    <x v="5835"/>
    <n v="1"/>
    <x v="0"/>
    <s v="Faridabad"/>
    <s v="Shop 6, SCO C-3166, Lower Ground Floor, Pujara Complex, Green Fields Colony, Sector 41, Faridabad"/>
    <x v="8"/>
    <s v="Indian Rupees(Rs.)"/>
    <x v="0"/>
    <x v="0"/>
    <x v="1"/>
    <n v="4"/>
    <x v="9"/>
    <x v="10"/>
    <x v="6"/>
    <n v="9"/>
    <n v="22"/>
    <d v="2010-09-22T00:00:00"/>
    <s v="Rs.500"/>
    <n v="1"/>
    <n v="500"/>
  </r>
  <r>
    <n v="18277177"/>
    <x v="5836"/>
    <n v="1"/>
    <x v="0"/>
    <s v="Faridabad"/>
    <s v="Anangpur Chowk, Opposite Omaxe Tower, Sector 43, Faridabad"/>
    <x v="1199"/>
    <s v="Indian Rupees(Rs.)"/>
    <x v="0"/>
    <x v="0"/>
    <x v="0"/>
    <n v="0"/>
    <x v="3"/>
    <x v="0"/>
    <x v="6"/>
    <n v="9"/>
    <n v="23"/>
    <d v="2010-09-23T00:00:00"/>
    <s v="Rs.100"/>
    <n v="1"/>
    <n v="100"/>
  </r>
  <r>
    <n v="305618"/>
    <x v="999"/>
    <n v="1"/>
    <x v="0"/>
    <s v="Faridabad"/>
    <s v="55, HUDA Market, Sector 46, Faridabad"/>
    <x v="2"/>
    <s v="Indian Rupees(Rs.)"/>
    <x v="0"/>
    <x v="1"/>
    <x v="1"/>
    <n v="79"/>
    <x v="10"/>
    <x v="28"/>
    <x v="0"/>
    <n v="9"/>
    <n v="3"/>
    <d v="2013-09-03T00:00:00"/>
    <s v="Rs.700"/>
    <n v="1"/>
    <n v="700"/>
  </r>
  <r>
    <n v="8318"/>
    <x v="5837"/>
    <n v="1"/>
    <x v="0"/>
    <s v="Faridabad"/>
    <s v="31, Main Market, Sector 7, Faridabad"/>
    <x v="0"/>
    <s v="Indian Rupees(Rs.)"/>
    <x v="0"/>
    <x v="0"/>
    <x v="0"/>
    <n v="16"/>
    <x v="11"/>
    <x v="20"/>
    <x v="4"/>
    <n v="9"/>
    <n v="13"/>
    <d v="2014-09-13T00:00:00"/>
    <s v="Rs.450"/>
    <n v="1"/>
    <n v="450"/>
  </r>
  <r>
    <n v="18365998"/>
    <x v="5838"/>
    <n v="1"/>
    <x v="0"/>
    <s v="Faridabad"/>
    <s v="Shop 87, Near Omaxe Heights, Gate 2, Sector 86, Faridabad"/>
    <x v="8"/>
    <s v="Indian Rupees(Rs.)"/>
    <x v="0"/>
    <x v="0"/>
    <x v="1"/>
    <n v="17"/>
    <x v="9"/>
    <x v="15"/>
    <x v="7"/>
    <n v="9"/>
    <n v="4"/>
    <d v="2017-09-04T00:00:00"/>
    <s v="Rs.500"/>
    <n v="1"/>
    <n v="500"/>
  </r>
  <r>
    <n v="303571"/>
    <x v="5839"/>
    <n v="1"/>
    <x v="0"/>
    <s v="Faridabad"/>
    <s v="B-147, Naveen Plaza, Sharma Market, Prahladpur, Suraj Kund, Faridabad"/>
    <x v="3"/>
    <s v="Indian Rupees(Rs.)"/>
    <x v="0"/>
    <x v="0"/>
    <x v="1"/>
    <n v="18"/>
    <x v="12"/>
    <x v="13"/>
    <x v="4"/>
    <n v="9"/>
    <n v="11"/>
    <d v="2014-09-11T00:00:00"/>
    <s v="Rs.600"/>
    <n v="1"/>
    <n v="600"/>
  </r>
  <r>
    <n v="5992"/>
    <x v="5840"/>
    <n v="1"/>
    <x v="0"/>
    <s v="Faridabad"/>
    <s v="11/6, Delhi Mathura Road, Near Bharat Petrol Pump, Badarpur Border, Faridabad"/>
    <x v="3"/>
    <s v="Indian Rupees(Rs.)"/>
    <x v="0"/>
    <x v="0"/>
    <x v="1"/>
    <n v="16"/>
    <x v="9"/>
    <x v="27"/>
    <x v="1"/>
    <n v="8"/>
    <n v="12"/>
    <d v="2016-08-12T00:00:00"/>
    <s v="Rs.500"/>
    <n v="1"/>
    <n v="500"/>
  </r>
  <r>
    <n v="8128"/>
    <x v="5841"/>
    <n v="1"/>
    <x v="0"/>
    <s v="Faridabad"/>
    <s v="2nd Floor, Crown Plaza Mall, Sector 15-A, Sector 15, Faridabad"/>
    <x v="2"/>
    <s v="Indian Rupees(Rs.)"/>
    <x v="1"/>
    <x v="0"/>
    <x v="2"/>
    <n v="25"/>
    <x v="15"/>
    <x v="26"/>
    <x v="1"/>
    <n v="8"/>
    <n v="9"/>
    <d v="2016-08-09T00:00:00"/>
    <s v="Rs.1000"/>
    <n v="1"/>
    <n v="1000"/>
  </r>
  <r>
    <n v="312514"/>
    <x v="393"/>
    <n v="1"/>
    <x v="0"/>
    <s v="Faridabad"/>
    <s v="F-46 A, 1st Floor, Eldeco Mall, Sector 12, Faridabad"/>
    <x v="12"/>
    <s v="Indian Rupees(Rs.)"/>
    <x v="0"/>
    <x v="0"/>
    <x v="0"/>
    <n v="2"/>
    <x v="1"/>
    <x v="0"/>
    <x v="6"/>
    <n v="8"/>
    <n v="26"/>
    <d v="2010-08-26T00:00:00"/>
    <s v="Rs.200"/>
    <n v="1"/>
    <n v="200"/>
  </r>
  <r>
    <n v="9698"/>
    <x v="5842"/>
    <n v="1"/>
    <x v="0"/>
    <s v="Faridabad"/>
    <s v="Booth 15, Sector 11, Faridabad"/>
    <x v="19"/>
    <s v="Indian Rupees(Rs.)"/>
    <x v="0"/>
    <x v="0"/>
    <x v="0"/>
    <n v="22"/>
    <x v="0"/>
    <x v="10"/>
    <x v="3"/>
    <n v="8"/>
    <n v="22"/>
    <d v="2011-08-22T00:00:00"/>
    <s v="Rs.300"/>
    <n v="1"/>
    <n v="300"/>
  </r>
  <r>
    <n v="18270895"/>
    <x v="5843"/>
    <n v="1"/>
    <x v="0"/>
    <s v="Faridabad"/>
    <s v="SCF 43, 2nd Floor, Main Market, Sector 15, Faridabad"/>
    <x v="1200"/>
    <s v="Indian Rupees(Rs.)"/>
    <x v="1"/>
    <x v="0"/>
    <x v="1"/>
    <n v="134"/>
    <x v="17"/>
    <x v="5"/>
    <x v="2"/>
    <n v="8"/>
    <n v="3"/>
    <d v="2018-08-03T00:00:00"/>
    <s v="Rs.900"/>
    <n v="1"/>
    <n v="900"/>
  </r>
  <r>
    <n v="18313839"/>
    <x v="5844"/>
    <n v="1"/>
    <x v="0"/>
    <s v="Faridabad"/>
    <s v="418, 1st Floor, Sector 15, Faridabad"/>
    <x v="22"/>
    <s v="Indian Rupees(Rs.)"/>
    <x v="0"/>
    <x v="0"/>
    <x v="0"/>
    <n v="26"/>
    <x v="2"/>
    <x v="9"/>
    <x v="3"/>
    <n v="8"/>
    <n v="1"/>
    <d v="2011-08-01T00:00:00"/>
    <s v="Rs.400"/>
    <n v="1"/>
    <n v="400"/>
  </r>
  <r>
    <n v="6150"/>
    <x v="5845"/>
    <n v="1"/>
    <x v="0"/>
    <s v="Faridabad"/>
    <s v="135, Huda Market, Sector 16, Faridabad"/>
    <x v="0"/>
    <s v="Indian Rupees(Rs.)"/>
    <x v="0"/>
    <x v="0"/>
    <x v="0"/>
    <n v="22"/>
    <x v="6"/>
    <x v="4"/>
    <x v="6"/>
    <n v="8"/>
    <n v="26"/>
    <d v="2010-08-26T00:00:00"/>
    <s v="Rs.250"/>
    <n v="1"/>
    <n v="250"/>
  </r>
  <r>
    <n v="18472625"/>
    <x v="5846"/>
    <n v="1"/>
    <x v="0"/>
    <s v="Faridabad"/>
    <s v="Shop 164, Huda Market, Sector 17, Faridabad"/>
    <x v="7"/>
    <s v="Indian Rupees(Rs.)"/>
    <x v="1"/>
    <x v="1"/>
    <x v="1"/>
    <n v="1"/>
    <x v="10"/>
    <x v="0"/>
    <x v="2"/>
    <n v="8"/>
    <n v="18"/>
    <d v="2018-08-18T00:00:00"/>
    <s v="Rs.700"/>
    <n v="1"/>
    <n v="700"/>
  </r>
  <r>
    <n v="18317486"/>
    <x v="5847"/>
    <n v="1"/>
    <x v="0"/>
    <s v="Faridabad"/>
    <s v="Shop 57, Sector 21D Market, Sector 21, Faridabad"/>
    <x v="47"/>
    <s v="Indian Rupees(Rs.)"/>
    <x v="0"/>
    <x v="0"/>
    <x v="0"/>
    <n v="3"/>
    <x v="0"/>
    <x v="0"/>
    <x v="3"/>
    <n v="8"/>
    <n v="4"/>
    <d v="2011-08-04T00:00:00"/>
    <s v="Rs.300"/>
    <n v="1"/>
    <n v="300"/>
  </r>
  <r>
    <n v="18458540"/>
    <x v="5848"/>
    <n v="1"/>
    <x v="0"/>
    <s v="Faridabad"/>
    <s v="Near Reliance Fresh, Huda Market, Sector 28, Faridabad"/>
    <x v="86"/>
    <s v="Indian Rupees(Rs.)"/>
    <x v="0"/>
    <x v="0"/>
    <x v="0"/>
    <n v="0"/>
    <x v="1"/>
    <x v="0"/>
    <x v="2"/>
    <n v="8"/>
    <n v="26"/>
    <d v="2018-08-26T00:00:00"/>
    <s v="Rs.200"/>
    <n v="1"/>
    <n v="200"/>
  </r>
  <r>
    <n v="309654"/>
    <x v="5849"/>
    <n v="1"/>
    <x v="0"/>
    <s v="Faridabad"/>
    <s v="Huda Market, Sector 31, Faridabad"/>
    <x v="0"/>
    <s v="Indian Rupees(Rs.)"/>
    <x v="0"/>
    <x v="0"/>
    <x v="1"/>
    <n v="1"/>
    <x v="9"/>
    <x v="0"/>
    <x v="2"/>
    <n v="8"/>
    <n v="24"/>
    <d v="2018-08-24T00:00:00"/>
    <s v="Rs.500"/>
    <n v="1"/>
    <n v="500"/>
  </r>
  <r>
    <n v="18480389"/>
    <x v="5850"/>
    <n v="1"/>
    <x v="0"/>
    <s v="Faridabad"/>
    <s v="Choudhary Hetram Complex, 30-31 Dividing Road, Sector 31, Faridabad"/>
    <x v="46"/>
    <s v="Indian Rupees(Rs.)"/>
    <x v="0"/>
    <x v="0"/>
    <x v="0"/>
    <n v="0"/>
    <x v="0"/>
    <x v="0"/>
    <x v="5"/>
    <n v="8"/>
    <n v="19"/>
    <d v="2012-08-19T00:00:00"/>
    <s v="Rs.300"/>
    <n v="1"/>
    <n v="300"/>
  </r>
  <r>
    <n v="18469962"/>
    <x v="5851"/>
    <n v="1"/>
    <x v="0"/>
    <s v="Faridabad"/>
    <s v="Ground Floor, 45 SLF Mall, IP Colony, Sector-30-33, Faridabad"/>
    <x v="3"/>
    <s v="Indian Rupees(Rs.)"/>
    <x v="0"/>
    <x v="0"/>
    <x v="0"/>
    <n v="1"/>
    <x v="0"/>
    <x v="0"/>
    <x v="3"/>
    <n v="8"/>
    <n v="2"/>
    <d v="2011-08-02T00:00:00"/>
    <s v="Rs.300"/>
    <n v="1"/>
    <n v="300"/>
  </r>
  <r>
    <n v="18471328"/>
    <x v="5852"/>
    <n v="1"/>
    <x v="0"/>
    <s v="Faridabad"/>
    <s v="Ground Floor, Ridhi Sidhi Plaza, Ashoka Main, Sector 35, Faridabad"/>
    <x v="62"/>
    <s v="Indian Rupees(Rs.)"/>
    <x v="0"/>
    <x v="0"/>
    <x v="0"/>
    <n v="0"/>
    <x v="3"/>
    <x v="0"/>
    <x v="0"/>
    <n v="8"/>
    <n v="5"/>
    <d v="2013-08-05T00:00:00"/>
    <s v="Rs.100"/>
    <n v="1"/>
    <n v="100"/>
  </r>
  <r>
    <n v="4464"/>
    <x v="5853"/>
    <n v="1"/>
    <x v="0"/>
    <s v="Faridabad"/>
    <s v="Shop 44, Huda Market, Sector 37, Faridabad"/>
    <x v="3"/>
    <s v="Indian Rupees(Rs.)"/>
    <x v="0"/>
    <x v="0"/>
    <x v="0"/>
    <n v="14"/>
    <x v="0"/>
    <x v="20"/>
    <x v="1"/>
    <n v="8"/>
    <n v="24"/>
    <d v="2016-08-24T00:00:00"/>
    <s v="Rs.300"/>
    <n v="1"/>
    <n v="300"/>
  </r>
  <r>
    <n v="18471327"/>
    <x v="5854"/>
    <n v="1"/>
    <x v="0"/>
    <s v="Faridabad"/>
    <s v="12/4, Sarai Khawaja, Banarasi Market, Near Toll Gate, Main Mathura Road, Sector 37, Faridabad"/>
    <x v="2"/>
    <s v="Indian Rupees(Rs.)"/>
    <x v="0"/>
    <x v="0"/>
    <x v="0"/>
    <n v="0"/>
    <x v="2"/>
    <x v="0"/>
    <x v="7"/>
    <n v="8"/>
    <n v="14"/>
    <d v="2017-08-14T00:00:00"/>
    <s v="Rs.400"/>
    <n v="1"/>
    <n v="400"/>
  </r>
  <r>
    <n v="313076"/>
    <x v="5855"/>
    <n v="1"/>
    <x v="0"/>
    <s v="Faridabad"/>
    <s v="3256, C Block, Greenfields Colony, Sector 43, Faridabad"/>
    <x v="68"/>
    <s v="Indian Rupees(Rs.)"/>
    <x v="0"/>
    <x v="0"/>
    <x v="0"/>
    <n v="3"/>
    <x v="7"/>
    <x v="0"/>
    <x v="7"/>
    <n v="8"/>
    <n v="9"/>
    <d v="2017-08-09T00:00:00"/>
    <s v="Rs.350"/>
    <n v="1"/>
    <n v="350"/>
  </r>
  <r>
    <n v="18287397"/>
    <x v="4760"/>
    <n v="1"/>
    <x v="0"/>
    <s v="Faridabad"/>
    <s v="SCF 218, Huda Market, Sector 9, Faridabad"/>
    <x v="0"/>
    <s v="Indian Rupees(Rs.)"/>
    <x v="0"/>
    <x v="0"/>
    <x v="0"/>
    <n v="1"/>
    <x v="11"/>
    <x v="0"/>
    <x v="6"/>
    <n v="8"/>
    <n v="14"/>
    <d v="2010-08-14T00:00:00"/>
    <s v="Rs.450"/>
    <n v="1"/>
    <n v="450"/>
  </r>
  <r>
    <n v="18294253"/>
    <x v="5856"/>
    <n v="1"/>
    <x v="0"/>
    <s v="Faridabad"/>
    <s v="383, Sector 9, Faridabad"/>
    <x v="22"/>
    <s v="Indian Rupees(Rs.)"/>
    <x v="0"/>
    <x v="0"/>
    <x v="0"/>
    <n v="0"/>
    <x v="0"/>
    <x v="0"/>
    <x v="4"/>
    <n v="8"/>
    <n v="8"/>
    <d v="2014-08-08T00:00:00"/>
    <s v="Rs.300"/>
    <n v="1"/>
    <n v="300"/>
  </r>
  <r>
    <n v="8026"/>
    <x v="3087"/>
    <n v="1"/>
    <x v="0"/>
    <s v="Faridabad"/>
    <s v="HR 1B, Pul Pehladpur, Main Suraj Kund Road, Suraj Kund, Faridabad"/>
    <x v="1058"/>
    <s v="Indian Rupees(Rs.)"/>
    <x v="0"/>
    <x v="0"/>
    <x v="0"/>
    <n v="4"/>
    <x v="3"/>
    <x v="20"/>
    <x v="5"/>
    <n v="8"/>
    <n v="7"/>
    <d v="2012-08-07T00:00:00"/>
    <s v="Rs.100"/>
    <n v="1"/>
    <n v="100"/>
  </r>
  <r>
    <n v="8099"/>
    <x v="5857"/>
    <n v="1"/>
    <x v="0"/>
    <s v="Faridabad"/>
    <s v="A-3, Pul Prahladpur, Main Suraj Kund Road, Suraj Kund, Faridabad"/>
    <x v="594"/>
    <s v="Indian Rupees(Rs.)"/>
    <x v="0"/>
    <x v="0"/>
    <x v="0"/>
    <n v="22"/>
    <x v="7"/>
    <x v="10"/>
    <x v="0"/>
    <n v="8"/>
    <n v="24"/>
    <d v="2013-08-24T00:00:00"/>
    <s v="Rs.350"/>
    <n v="1"/>
    <n v="350"/>
  </r>
  <r>
    <n v="18471308"/>
    <x v="4742"/>
    <n v="1"/>
    <x v="0"/>
    <s v="Faridabad"/>
    <s v="HR 62E, 60 Feet Road Pul Pehladpur, New Delhi"/>
    <x v="1201"/>
    <s v="Indian Rupees(Rs.)"/>
    <x v="0"/>
    <x v="0"/>
    <x v="0"/>
    <n v="0"/>
    <x v="0"/>
    <x v="0"/>
    <x v="4"/>
    <n v="8"/>
    <n v="19"/>
    <d v="2014-08-19T00:00:00"/>
    <s v="Rs.300"/>
    <n v="1"/>
    <n v="300"/>
  </r>
  <r>
    <n v="8417"/>
    <x v="5858"/>
    <n v="1"/>
    <x v="0"/>
    <s v="Faridabad"/>
    <s v="Vibe by The Lalit Traveller, 12/7, Sector 35, Faridabad"/>
    <x v="15"/>
    <s v="Indian Rupees(Rs.)"/>
    <x v="1"/>
    <x v="0"/>
    <x v="2"/>
    <n v="56"/>
    <x v="65"/>
    <x v="15"/>
    <x v="5"/>
    <n v="8"/>
    <n v="26"/>
    <d v="2012-08-26T00:00:00"/>
    <s v="Rs.1900"/>
    <n v="1"/>
    <n v="1900"/>
  </r>
  <r>
    <n v="301728"/>
    <x v="5859"/>
    <n v="1"/>
    <x v="0"/>
    <s v="Faridabad"/>
    <s v="G 25/22, Main Road, 40 Feet, Molarband Extension, Badarpur Border, Faridabad"/>
    <x v="35"/>
    <s v="Indian Rupees(Rs.)"/>
    <x v="0"/>
    <x v="0"/>
    <x v="0"/>
    <n v="4"/>
    <x v="6"/>
    <x v="20"/>
    <x v="2"/>
    <n v="7"/>
    <n v="22"/>
    <d v="2018-07-22T00:00:00"/>
    <s v="Rs.250"/>
    <n v="1"/>
    <n v="250"/>
  </r>
  <r>
    <n v="311053"/>
    <x v="5860"/>
    <n v="1"/>
    <x v="0"/>
    <s v="Faridabad"/>
    <s v="A-68/5, Near Mehra Petrol Pump, Main Tajpur Road, Badarpur Border, Faridabad"/>
    <x v="776"/>
    <s v="Indian Rupees(Rs.)"/>
    <x v="0"/>
    <x v="0"/>
    <x v="0"/>
    <n v="4"/>
    <x v="0"/>
    <x v="10"/>
    <x v="2"/>
    <n v="7"/>
    <n v="22"/>
    <d v="2018-07-22T00:00:00"/>
    <s v="Rs.300"/>
    <n v="1"/>
    <n v="300"/>
  </r>
  <r>
    <n v="309927"/>
    <x v="5861"/>
    <n v="1"/>
    <x v="0"/>
    <s v="Faridabad"/>
    <s v="Deepak Complex, Near Eros Garden, Charmwood Village, Faridabad"/>
    <x v="60"/>
    <s v="Indian Rupees(Rs.)"/>
    <x v="0"/>
    <x v="0"/>
    <x v="0"/>
    <n v="11"/>
    <x v="0"/>
    <x v="20"/>
    <x v="1"/>
    <n v="7"/>
    <n v="13"/>
    <d v="2016-07-13T00:00:00"/>
    <s v="Rs.300"/>
    <n v="1"/>
    <n v="300"/>
  </r>
  <r>
    <n v="18472426"/>
    <x v="5862"/>
    <n v="1"/>
    <x v="0"/>
    <s v="Faridabad"/>
    <s v="3F/90, Sainik Colony Road, NIT Faridabad"/>
    <x v="14"/>
    <s v="Indian Rupees(Rs.)"/>
    <x v="0"/>
    <x v="0"/>
    <x v="1"/>
    <n v="0"/>
    <x v="9"/>
    <x v="0"/>
    <x v="2"/>
    <n v="7"/>
    <n v="14"/>
    <d v="2018-07-14T00:00:00"/>
    <s v="Rs.500"/>
    <n v="1"/>
    <n v="500"/>
  </r>
  <r>
    <n v="6025"/>
    <x v="5863"/>
    <n v="1"/>
    <x v="0"/>
    <s v="Faridabad"/>
    <s v="Park Plaza, Sector 21 C, Sector 21, Faridabad"/>
    <x v="22"/>
    <s v="Indian Rupees(Rs.)"/>
    <x v="0"/>
    <x v="0"/>
    <x v="2"/>
    <n v="15"/>
    <x v="15"/>
    <x v="10"/>
    <x v="3"/>
    <n v="7"/>
    <n v="21"/>
    <d v="2011-07-21T00:00:00"/>
    <s v="Rs.1000"/>
    <n v="1"/>
    <n v="1000"/>
  </r>
  <r>
    <n v="8326"/>
    <x v="5864"/>
    <n v="1"/>
    <x v="0"/>
    <s v="Faridabad"/>
    <s v="18, DLF Market, Sector 11, Faridabad"/>
    <x v="3"/>
    <s v="Indian Rupees(Rs.)"/>
    <x v="0"/>
    <x v="0"/>
    <x v="0"/>
    <n v="26"/>
    <x v="11"/>
    <x v="17"/>
    <x v="7"/>
    <n v="7"/>
    <n v="14"/>
    <d v="2017-07-14T00:00:00"/>
    <s v="Rs.450"/>
    <n v="1"/>
    <n v="450"/>
  </r>
  <r>
    <n v="18380180"/>
    <x v="5865"/>
    <n v="1"/>
    <x v="0"/>
    <s v="Faridabad"/>
    <s v="Shop 139, Main HUDA Market, Sector 16, Faridabad"/>
    <x v="3"/>
    <s v="Indian Rupees(Rs.)"/>
    <x v="0"/>
    <x v="0"/>
    <x v="0"/>
    <n v="0"/>
    <x v="2"/>
    <x v="0"/>
    <x v="3"/>
    <n v="7"/>
    <n v="20"/>
    <d v="2011-07-20T00:00:00"/>
    <s v="Rs.400"/>
    <n v="1"/>
    <n v="400"/>
  </r>
  <r>
    <n v="18241538"/>
    <x v="5866"/>
    <n v="1"/>
    <x v="0"/>
    <s v="Faridabad"/>
    <s v="Ankhir Road, Near Union Bank, Opposite Sector 21-D, Sector 21, Faridabad"/>
    <x v="748"/>
    <s v="Indian Rupees(Rs.)"/>
    <x v="0"/>
    <x v="0"/>
    <x v="0"/>
    <n v="0"/>
    <x v="6"/>
    <x v="0"/>
    <x v="5"/>
    <n v="7"/>
    <n v="18"/>
    <d v="2012-07-18T00:00:00"/>
    <s v="Rs.250"/>
    <n v="1"/>
    <n v="250"/>
  </r>
  <r>
    <n v="18433879"/>
    <x v="5552"/>
    <n v="1"/>
    <x v="0"/>
    <s v="Faridabad"/>
    <s v="Asian Institute of Medical Sciences, Near Badhkal Road, Sector 21, Faridabad"/>
    <x v="7"/>
    <s v="Indian Rupees(Rs.)"/>
    <x v="0"/>
    <x v="0"/>
    <x v="0"/>
    <n v="0"/>
    <x v="0"/>
    <x v="0"/>
    <x v="4"/>
    <n v="7"/>
    <n v="1"/>
    <d v="2014-07-01T00:00:00"/>
    <s v="Rs.300"/>
    <n v="1"/>
    <n v="300"/>
  </r>
  <r>
    <n v="18471284"/>
    <x v="5867"/>
    <n v="1"/>
    <x v="0"/>
    <s v="Faridabad"/>
    <s v="12/4, Sarai Khawaja, Banarasi Market, Near Toll Gate, Main Mathura Road, Sector 37, Faridabad"/>
    <x v="14"/>
    <s v="Indian Rupees(Rs.)"/>
    <x v="0"/>
    <x v="0"/>
    <x v="1"/>
    <n v="0"/>
    <x v="9"/>
    <x v="0"/>
    <x v="5"/>
    <n v="7"/>
    <n v="23"/>
    <d v="2012-07-23T00:00:00"/>
    <s v="Rs.500"/>
    <n v="1"/>
    <n v="500"/>
  </r>
  <r>
    <n v="5010"/>
    <x v="5868"/>
    <n v="1"/>
    <x v="0"/>
    <s v="Faridabad"/>
    <s v="22, HUDA Market, Main Road, Sector 37, Faridabad"/>
    <x v="0"/>
    <s v="Indian Rupees(Rs.)"/>
    <x v="0"/>
    <x v="0"/>
    <x v="1"/>
    <n v="48"/>
    <x v="9"/>
    <x v="6"/>
    <x v="1"/>
    <n v="7"/>
    <n v="22"/>
    <d v="2016-07-22T00:00:00"/>
    <s v="Rs.500"/>
    <n v="1"/>
    <n v="500"/>
  </r>
  <r>
    <n v="18471285"/>
    <x v="660"/>
    <n v="1"/>
    <x v="0"/>
    <s v="Faridabad"/>
    <s v="Shop 5, Ground Floor, Achievers Mall, Near Sainik Colony, Sector 49, Faridabad"/>
    <x v="134"/>
    <s v="Indian Rupees(Rs.)"/>
    <x v="0"/>
    <x v="0"/>
    <x v="0"/>
    <n v="0"/>
    <x v="4"/>
    <x v="0"/>
    <x v="1"/>
    <n v="7"/>
    <n v="21"/>
    <d v="2016-07-21T00:00:00"/>
    <s v="Rs.150"/>
    <n v="1"/>
    <n v="150"/>
  </r>
  <r>
    <n v="18429393"/>
    <x v="5869"/>
    <n v="1"/>
    <x v="0"/>
    <s v="Faridabad"/>
    <s v="SRS Royal Hills, Near Club Sec 87, Sector 86, Faridabad"/>
    <x v="3"/>
    <s v="Indian Rupees(Rs.)"/>
    <x v="0"/>
    <x v="0"/>
    <x v="1"/>
    <n v="8"/>
    <x v="9"/>
    <x v="20"/>
    <x v="1"/>
    <n v="7"/>
    <n v="18"/>
    <d v="2016-07-18T00:00:00"/>
    <s v="Rs.500"/>
    <n v="1"/>
    <n v="500"/>
  </r>
  <r>
    <n v="18241905"/>
    <x v="5870"/>
    <n v="1"/>
    <x v="0"/>
    <s v="Faridabad"/>
    <s v="Plot 6, Tigaon Road, Sector 86, Faridabad"/>
    <x v="655"/>
    <s v="Indian Rupees(Rs.)"/>
    <x v="0"/>
    <x v="0"/>
    <x v="0"/>
    <n v="8"/>
    <x v="11"/>
    <x v="10"/>
    <x v="3"/>
    <n v="7"/>
    <n v="9"/>
    <d v="2011-07-09T00:00:00"/>
    <s v="Rs.450"/>
    <n v="1"/>
    <n v="450"/>
  </r>
  <r>
    <n v="18363078"/>
    <x v="5871"/>
    <n v="1"/>
    <x v="0"/>
    <s v="Faridabad"/>
    <s v="Shop 16, BPTP Princess Park Shopping Arcade, Sector 86, Faridabad"/>
    <x v="14"/>
    <s v="Indian Rupees(Rs.)"/>
    <x v="0"/>
    <x v="1"/>
    <x v="1"/>
    <n v="33"/>
    <x v="12"/>
    <x v="9"/>
    <x v="7"/>
    <n v="7"/>
    <n v="12"/>
    <d v="2017-07-12T00:00:00"/>
    <s v="Rs.600"/>
    <n v="1"/>
    <n v="600"/>
  </r>
  <r>
    <n v="18477428"/>
    <x v="5872"/>
    <n v="1"/>
    <x v="0"/>
    <s v="Faridabad"/>
    <s v="285, DDA Flat, Suraj Kund Road, Pul Prahladpur, Suraj Kund, Faridabad"/>
    <x v="22"/>
    <s v="Indian Rupees(Rs.)"/>
    <x v="0"/>
    <x v="0"/>
    <x v="0"/>
    <n v="4"/>
    <x v="2"/>
    <x v="10"/>
    <x v="3"/>
    <n v="7"/>
    <n v="13"/>
    <d v="2011-07-13T00:00:00"/>
    <s v="Rs.400"/>
    <n v="1"/>
    <n v="400"/>
  </r>
  <r>
    <n v="18460293"/>
    <x v="5873"/>
    <n v="1"/>
    <x v="0"/>
    <s v="Faridabad"/>
    <s v="1, Anangpur Chowk, Opposite Omaxe Forest &amp; Spa, Suraj Kund, Faridabad"/>
    <x v="271"/>
    <s v="Indian Rupees(Rs.)"/>
    <x v="0"/>
    <x v="0"/>
    <x v="1"/>
    <n v="3"/>
    <x v="9"/>
    <x v="0"/>
    <x v="8"/>
    <n v="7"/>
    <n v="6"/>
    <d v="2015-07-06T00:00:00"/>
    <s v="Rs.500"/>
    <n v="1"/>
    <n v="500"/>
  </r>
  <r>
    <n v="9496"/>
    <x v="5874"/>
    <n v="1"/>
    <x v="0"/>
    <s v="Faridabad"/>
    <s v="E 588, Mittal Colony, Pul Parahladpur, Suraj Kund Road, Faridabad, Suraj Kund, Faridabad"/>
    <x v="57"/>
    <s v="Indian Rupees(Rs.)"/>
    <x v="0"/>
    <x v="0"/>
    <x v="0"/>
    <n v="0"/>
    <x v="3"/>
    <x v="0"/>
    <x v="1"/>
    <n v="7"/>
    <n v="25"/>
    <d v="2016-07-25T00:00:00"/>
    <s v="Rs.100"/>
    <n v="1"/>
    <n v="100"/>
  </r>
  <r>
    <n v="301731"/>
    <x v="5875"/>
    <n v="1"/>
    <x v="0"/>
    <s v="Faridabad"/>
    <s v="Main 40 Feet Road, Molarband Extension, Badarpur Border, Faridabad"/>
    <x v="22"/>
    <s v="Indian Rupees(Rs.)"/>
    <x v="0"/>
    <x v="0"/>
    <x v="0"/>
    <n v="7"/>
    <x v="3"/>
    <x v="27"/>
    <x v="1"/>
    <n v="6"/>
    <n v="2"/>
    <d v="2016-06-02T00:00:00"/>
    <s v="Rs.100"/>
    <n v="1"/>
    <n v="100"/>
  </r>
  <r>
    <n v="309936"/>
    <x v="407"/>
    <n v="1"/>
    <x v="0"/>
    <s v="Faridabad"/>
    <s v="UG 58, Charmwood Plaza, Eros Garden Colony, Suraj Kund Road, Charmwood Village, Faridabad"/>
    <x v="85"/>
    <s v="Indian Rupees(Rs.)"/>
    <x v="0"/>
    <x v="0"/>
    <x v="0"/>
    <n v="7"/>
    <x v="7"/>
    <x v="10"/>
    <x v="5"/>
    <n v="6"/>
    <n v="25"/>
    <d v="2012-06-25T00:00:00"/>
    <s v="Rs.350"/>
    <n v="1"/>
    <n v="350"/>
  </r>
  <r>
    <n v="308082"/>
    <x v="5826"/>
    <n v="1"/>
    <x v="0"/>
    <s v="Faridabad"/>
    <s v="Crown Plaza Mall, Sector 15, Faridabad"/>
    <x v="12"/>
    <s v="Indian Rupees(Rs.)"/>
    <x v="0"/>
    <x v="1"/>
    <x v="0"/>
    <n v="16"/>
    <x v="1"/>
    <x v="6"/>
    <x v="7"/>
    <n v="6"/>
    <n v="1"/>
    <d v="2017-06-01T00:00:00"/>
    <s v="Rs.200"/>
    <n v="1"/>
    <n v="200"/>
  </r>
  <r>
    <n v="18279477"/>
    <x v="5826"/>
    <n v="1"/>
    <x v="0"/>
    <s v="Faridabad"/>
    <s v="J-121, Near Lean Wolf Gym, Sector 10, Faridabad"/>
    <x v="3"/>
    <s v="Indian Rupees(Rs.)"/>
    <x v="0"/>
    <x v="0"/>
    <x v="0"/>
    <n v="20"/>
    <x v="11"/>
    <x v="27"/>
    <x v="2"/>
    <n v="6"/>
    <n v="19"/>
    <d v="2018-06-19T00:00:00"/>
    <s v="Rs.450"/>
    <n v="1"/>
    <n v="450"/>
  </r>
  <r>
    <n v="18359331"/>
    <x v="5876"/>
    <n v="1"/>
    <x v="0"/>
    <s v="Faridabad"/>
    <s v="Shop 2661, Sector 7-10 Market, YMCA Road, Sector 10, Faridabad"/>
    <x v="1202"/>
    <s v="Indian Rupees(Rs.)"/>
    <x v="0"/>
    <x v="0"/>
    <x v="1"/>
    <n v="11"/>
    <x v="9"/>
    <x v="13"/>
    <x v="5"/>
    <n v="6"/>
    <n v="26"/>
    <d v="2012-06-26T00:00:00"/>
    <s v="Rs.500"/>
    <n v="1"/>
    <n v="500"/>
  </r>
  <r>
    <n v="301151"/>
    <x v="5877"/>
    <n v="1"/>
    <x v="0"/>
    <s v="Faridabad"/>
    <s v="938, 7-10 Chowk, YMCA Road, Sector 10, Faridabad"/>
    <x v="22"/>
    <s v="Indian Rupees(Rs.)"/>
    <x v="0"/>
    <x v="0"/>
    <x v="0"/>
    <n v="11"/>
    <x v="4"/>
    <x v="10"/>
    <x v="7"/>
    <n v="6"/>
    <n v="24"/>
    <d v="2017-06-24T00:00:00"/>
    <s v="Rs.150"/>
    <n v="1"/>
    <n v="150"/>
  </r>
  <r>
    <n v="18270379"/>
    <x v="999"/>
    <n v="1"/>
    <x v="0"/>
    <s v="Faridabad"/>
    <s v="Plot 1-A, Sector 11-D, Sector 11, Faridabad"/>
    <x v="2"/>
    <s v="Indian Rupees(Rs.)"/>
    <x v="0"/>
    <x v="1"/>
    <x v="1"/>
    <n v="16"/>
    <x v="10"/>
    <x v="20"/>
    <x v="7"/>
    <n v="6"/>
    <n v="18"/>
    <d v="2017-06-18T00:00:00"/>
    <s v="Rs.700"/>
    <n v="1"/>
    <n v="700"/>
  </r>
  <r>
    <n v="8266"/>
    <x v="5878"/>
    <n v="1"/>
    <x v="0"/>
    <s v="Faridabad"/>
    <s v="10, Town Park, Sector 12, Faridabad"/>
    <x v="12"/>
    <s v="Indian Rupees(Rs.)"/>
    <x v="0"/>
    <x v="0"/>
    <x v="0"/>
    <n v="0"/>
    <x v="3"/>
    <x v="0"/>
    <x v="0"/>
    <n v="6"/>
    <n v="8"/>
    <d v="2013-06-08T00:00:00"/>
    <s v="Rs.100"/>
    <n v="1"/>
    <n v="100"/>
  </r>
  <r>
    <n v="18474912"/>
    <x v="5879"/>
    <n v="1"/>
    <x v="0"/>
    <s v="Faridabad"/>
    <s v="Shop 160, Sector 15, Faridabad"/>
    <x v="12"/>
    <s v="Indian Rupees(Rs.)"/>
    <x v="0"/>
    <x v="0"/>
    <x v="0"/>
    <n v="25"/>
    <x v="6"/>
    <x v="7"/>
    <x v="3"/>
    <n v="6"/>
    <n v="17"/>
    <d v="2011-06-17T00:00:00"/>
    <s v="Rs.250"/>
    <n v="1"/>
    <n v="250"/>
  </r>
  <r>
    <n v="18416829"/>
    <x v="2699"/>
    <n v="1"/>
    <x v="0"/>
    <s v="Faridabad"/>
    <s v="Booth 125-P, Ground Floor, Huda Market, Sector 15, Faridabad"/>
    <x v="81"/>
    <s v="Indian Rupees(Rs.)"/>
    <x v="0"/>
    <x v="0"/>
    <x v="0"/>
    <n v="27"/>
    <x v="2"/>
    <x v="7"/>
    <x v="6"/>
    <n v="6"/>
    <n v="25"/>
    <d v="2010-06-25T00:00:00"/>
    <s v="Rs.400"/>
    <n v="1"/>
    <n v="400"/>
  </r>
  <r>
    <n v="18250288"/>
    <x v="5880"/>
    <n v="1"/>
    <x v="0"/>
    <s v="Faridabad"/>
    <s v="SCF 39, First Floor, Above Axis Bank, Sector 15, Faridabad"/>
    <x v="1203"/>
    <s v="Indian Rupees(Rs.)"/>
    <x v="0"/>
    <x v="1"/>
    <x v="1"/>
    <n v="153"/>
    <x v="8"/>
    <x v="14"/>
    <x v="7"/>
    <n v="6"/>
    <n v="22"/>
    <d v="2017-06-22T00:00:00"/>
    <s v="Rs.650"/>
    <n v="1"/>
    <n v="650"/>
  </r>
  <r>
    <n v="18393702"/>
    <x v="2440"/>
    <n v="1"/>
    <x v="0"/>
    <s v="Faridabad"/>
    <s v="Shop 60, Near Sagar Cinema, Sector 16, Faridabad"/>
    <x v="44"/>
    <s v="Indian Rupees(Rs.)"/>
    <x v="0"/>
    <x v="1"/>
    <x v="0"/>
    <n v="4"/>
    <x v="0"/>
    <x v="20"/>
    <x v="1"/>
    <n v="6"/>
    <n v="9"/>
    <d v="2016-06-09T00:00:00"/>
    <s v="Rs.300"/>
    <n v="1"/>
    <n v="300"/>
  </r>
  <r>
    <n v="18471260"/>
    <x v="5881"/>
    <n v="1"/>
    <x v="0"/>
    <s v="Faridabad"/>
    <s v="Shop 98, Sabzi Mandi, Sector 16, Faridabad"/>
    <x v="0"/>
    <s v="Indian Rupees(Rs.)"/>
    <x v="0"/>
    <x v="0"/>
    <x v="0"/>
    <n v="8"/>
    <x v="0"/>
    <x v="13"/>
    <x v="7"/>
    <n v="6"/>
    <n v="10"/>
    <d v="2017-06-10T00:00:00"/>
    <s v="Rs.300"/>
    <n v="1"/>
    <n v="300"/>
  </r>
  <r>
    <n v="18466931"/>
    <x v="5882"/>
    <n v="1"/>
    <x v="0"/>
    <s v="Faridabad"/>
    <s v="Booth 146, HUDA Market, Sector 16, Faridabad"/>
    <x v="0"/>
    <s v="Indian Rupees(Rs.)"/>
    <x v="0"/>
    <x v="0"/>
    <x v="0"/>
    <n v="0"/>
    <x v="2"/>
    <x v="0"/>
    <x v="4"/>
    <n v="6"/>
    <n v="22"/>
    <d v="2014-06-22T00:00:00"/>
    <s v="Rs.400"/>
    <n v="1"/>
    <n v="400"/>
  </r>
  <r>
    <n v="18464607"/>
    <x v="5883"/>
    <n v="1"/>
    <x v="0"/>
    <s v="Faridabad"/>
    <s v="Near Gold Gym, Behind Petro Pump Sector 16, Faridabad"/>
    <x v="19"/>
    <s v="Indian Rupees(Rs.)"/>
    <x v="0"/>
    <x v="0"/>
    <x v="0"/>
    <n v="0"/>
    <x v="0"/>
    <x v="0"/>
    <x v="3"/>
    <n v="6"/>
    <n v="27"/>
    <d v="2011-06-27T00:00:00"/>
    <s v="Rs.300"/>
    <n v="1"/>
    <n v="300"/>
  </r>
  <r>
    <n v="311047"/>
    <x v="737"/>
    <n v="1"/>
    <x v="0"/>
    <s v="Faridabad"/>
    <s v="Shop 140, Back Side, Main Market, Sector 17, Faridabad"/>
    <x v="19"/>
    <s v="Indian Rupees(Rs.)"/>
    <x v="0"/>
    <x v="0"/>
    <x v="0"/>
    <n v="9"/>
    <x v="0"/>
    <x v="27"/>
    <x v="7"/>
    <n v="6"/>
    <n v="6"/>
    <d v="2017-06-06T00:00:00"/>
    <s v="Rs.300"/>
    <n v="1"/>
    <n v="300"/>
  </r>
  <r>
    <n v="18420432"/>
    <x v="5884"/>
    <n v="1"/>
    <x v="0"/>
    <s v="Faridabad"/>
    <s v="Shop 32, HUDA Market, Sector 19, Faridabad"/>
    <x v="3"/>
    <s v="Indian Rupees(Rs.)"/>
    <x v="0"/>
    <x v="0"/>
    <x v="0"/>
    <n v="6"/>
    <x v="1"/>
    <x v="10"/>
    <x v="8"/>
    <n v="6"/>
    <n v="10"/>
    <d v="2015-06-10T00:00:00"/>
    <s v="Rs.200"/>
    <n v="1"/>
    <n v="200"/>
  </r>
  <r>
    <n v="312788"/>
    <x v="5885"/>
    <n v="1"/>
    <x v="0"/>
    <s v="Faridabad"/>
    <s v="Opposite 21-C Market, Sector 21, Faridabad"/>
    <x v="43"/>
    <s v="Indian Rupees(Rs.)"/>
    <x v="0"/>
    <x v="0"/>
    <x v="0"/>
    <n v="12"/>
    <x v="3"/>
    <x v="13"/>
    <x v="8"/>
    <n v="6"/>
    <n v="19"/>
    <d v="2015-06-19T00:00:00"/>
    <s v="Rs.100"/>
    <n v="1"/>
    <n v="100"/>
  </r>
  <r>
    <n v="304114"/>
    <x v="5886"/>
    <n v="1"/>
    <x v="0"/>
    <s v="Faridabad"/>
    <s v="Shop 14, Devi Sahai Market, Sector 37, Faridabad"/>
    <x v="2"/>
    <s v="Indian Rupees(Rs.)"/>
    <x v="0"/>
    <x v="0"/>
    <x v="1"/>
    <n v="11"/>
    <x v="12"/>
    <x v="27"/>
    <x v="5"/>
    <n v="6"/>
    <n v="14"/>
    <d v="2012-06-14T00:00:00"/>
    <s v="Rs.600"/>
    <n v="1"/>
    <n v="600"/>
  </r>
  <r>
    <n v="18446082"/>
    <x v="5887"/>
    <n v="1"/>
    <x v="0"/>
    <s v="Faridabad"/>
    <s v="Shop 65, HUDA Market, Sector 37, Faridabad"/>
    <x v="3"/>
    <s v="Indian Rupees(Rs.)"/>
    <x v="0"/>
    <x v="0"/>
    <x v="0"/>
    <n v="0"/>
    <x v="0"/>
    <x v="0"/>
    <x v="6"/>
    <n v="6"/>
    <n v="10"/>
    <d v="2010-06-10T00:00:00"/>
    <s v="Rs.300"/>
    <n v="1"/>
    <n v="300"/>
  </r>
  <r>
    <n v="18471244"/>
    <x v="5888"/>
    <n v="1"/>
    <x v="0"/>
    <s v="Faridabad"/>
    <s v="Shop 53, HUDA Market, Sector 37, Faridabad"/>
    <x v="38"/>
    <s v="Indian Rupees(Rs.)"/>
    <x v="0"/>
    <x v="0"/>
    <x v="0"/>
    <n v="0"/>
    <x v="0"/>
    <x v="0"/>
    <x v="2"/>
    <n v="6"/>
    <n v="10"/>
    <d v="2018-06-10T00:00:00"/>
    <s v="Rs.300"/>
    <n v="1"/>
    <n v="300"/>
  </r>
  <r>
    <n v="18469976"/>
    <x v="5889"/>
    <n v="1"/>
    <x v="0"/>
    <s v="Faridabad"/>
    <s v="Shop 121, HUDA Market, Sector 37, Faridabad"/>
    <x v="42"/>
    <s v="Indian Rupees(Rs.)"/>
    <x v="0"/>
    <x v="0"/>
    <x v="0"/>
    <n v="1"/>
    <x v="1"/>
    <x v="0"/>
    <x v="6"/>
    <n v="6"/>
    <n v="4"/>
    <d v="2010-06-04T00:00:00"/>
    <s v="Rs.200"/>
    <n v="1"/>
    <n v="200"/>
  </r>
  <r>
    <n v="18107870"/>
    <x v="5890"/>
    <n v="1"/>
    <x v="0"/>
    <s v="Faridabad"/>
    <s v="B-474, Greenfield Plaza, Sector 43, Faridabad"/>
    <x v="2"/>
    <s v="Indian Rupees(Rs.)"/>
    <x v="0"/>
    <x v="0"/>
    <x v="1"/>
    <n v="4"/>
    <x v="9"/>
    <x v="20"/>
    <x v="7"/>
    <n v="6"/>
    <n v="9"/>
    <d v="2017-06-09T00:00:00"/>
    <s v="Rs.500"/>
    <n v="1"/>
    <n v="500"/>
  </r>
  <r>
    <n v="18345740"/>
    <x v="5891"/>
    <n v="1"/>
    <x v="0"/>
    <s v="Faridabad"/>
    <s v="B - 263, Green Field Colony, Sector 43, Faridabad"/>
    <x v="49"/>
    <s v="Indian Rupees(Rs.)"/>
    <x v="0"/>
    <x v="0"/>
    <x v="0"/>
    <n v="0"/>
    <x v="2"/>
    <x v="0"/>
    <x v="8"/>
    <n v="6"/>
    <n v="8"/>
    <d v="2015-06-08T00:00:00"/>
    <s v="Rs.400"/>
    <n v="1"/>
    <n v="400"/>
  </r>
  <r>
    <n v="18377907"/>
    <x v="5892"/>
    <n v="1"/>
    <x v="0"/>
    <s v="Faridabad"/>
    <s v="B 229, Shop 3, Greenfield Colony, Sector 43, Faridabad"/>
    <x v="22"/>
    <s v="Indian Rupees(Rs.)"/>
    <x v="0"/>
    <x v="0"/>
    <x v="0"/>
    <n v="0"/>
    <x v="1"/>
    <x v="0"/>
    <x v="5"/>
    <n v="6"/>
    <n v="14"/>
    <d v="2012-06-14T00:00:00"/>
    <s v="Rs.200"/>
    <n v="1"/>
    <n v="200"/>
  </r>
  <r>
    <n v="17982346"/>
    <x v="5893"/>
    <n v="1"/>
    <x v="0"/>
    <s v="Faridabad"/>
    <s v="SCF Complex 58, Huda Market, Sector 7, Faridabad"/>
    <x v="22"/>
    <s v="Indian Rupees(Rs.)"/>
    <x v="0"/>
    <x v="0"/>
    <x v="0"/>
    <n v="9"/>
    <x v="1"/>
    <x v="10"/>
    <x v="1"/>
    <n v="6"/>
    <n v="22"/>
    <d v="2016-06-22T00:00:00"/>
    <s v="Rs.200"/>
    <n v="1"/>
    <n v="200"/>
  </r>
  <r>
    <n v="312842"/>
    <x v="5894"/>
    <n v="1"/>
    <x v="0"/>
    <s v="Faridabad"/>
    <s v="Sai Plaza, Opposite Sai Dham, Tigaon Road, Sector 86, Faridabad"/>
    <x v="20"/>
    <s v="Indian Rupees(Rs.)"/>
    <x v="0"/>
    <x v="1"/>
    <x v="0"/>
    <n v="10"/>
    <x v="11"/>
    <x v="10"/>
    <x v="4"/>
    <n v="6"/>
    <n v="13"/>
    <d v="2014-06-13T00:00:00"/>
    <s v="Rs.450"/>
    <n v="1"/>
    <n v="450"/>
  </r>
  <r>
    <n v="18273572"/>
    <x v="5895"/>
    <n v="1"/>
    <x v="0"/>
    <s v="Faridabad"/>
    <s v="Shop 2-4, Tigaon Road, Near Sai Dham Mandir, Sector 86, Faridabad"/>
    <x v="49"/>
    <s v="Indian Rupees(Rs.)"/>
    <x v="0"/>
    <x v="1"/>
    <x v="1"/>
    <n v="37"/>
    <x v="9"/>
    <x v="4"/>
    <x v="1"/>
    <n v="6"/>
    <n v="14"/>
    <d v="2016-06-14T00:00:00"/>
    <s v="Rs.500"/>
    <n v="1"/>
    <n v="500"/>
  </r>
  <r>
    <n v="307151"/>
    <x v="5896"/>
    <n v="1"/>
    <x v="0"/>
    <s v="Faridabad"/>
    <s v="H-250, B/10, 60 Feet Road, Pul Prahladpur, Suraj Kund, Faridabad"/>
    <x v="3"/>
    <s v="Indian Rupees(Rs.)"/>
    <x v="0"/>
    <x v="0"/>
    <x v="1"/>
    <n v="13"/>
    <x v="9"/>
    <x v="27"/>
    <x v="0"/>
    <n v="6"/>
    <n v="27"/>
    <d v="2013-06-27T00:00:00"/>
    <s v="Rs.500"/>
    <n v="1"/>
    <n v="500"/>
  </r>
  <r>
    <n v="18471318"/>
    <x v="1942"/>
    <n v="1"/>
    <x v="0"/>
    <s v="Faridabad"/>
    <s v="HR 62, CD 60 Foot Road, Pul Pehladpur, Near Sharma Market, New Delhi"/>
    <x v="27"/>
    <s v="Indian Rupees(Rs.)"/>
    <x v="0"/>
    <x v="0"/>
    <x v="1"/>
    <n v="0"/>
    <x v="9"/>
    <x v="0"/>
    <x v="1"/>
    <n v="6"/>
    <n v="24"/>
    <d v="2016-06-24T00:00:00"/>
    <s v="Rs.500"/>
    <n v="1"/>
    <n v="500"/>
  </r>
  <r>
    <n v="18133510"/>
    <x v="1370"/>
    <n v="1"/>
    <x v="0"/>
    <s v="Faridabad"/>
    <s v="2nd Floor, Crown Interiorz Mall, Sector 35, Faridabad"/>
    <x v="0"/>
    <s v="Indian Rupees(Rs.)"/>
    <x v="0"/>
    <x v="0"/>
    <x v="2"/>
    <n v="299"/>
    <x v="63"/>
    <x v="19"/>
    <x v="6"/>
    <n v="5"/>
    <n v="24"/>
    <d v="2010-05-24T00:00:00"/>
    <s v="Rs.1600"/>
    <n v="1"/>
    <n v="1600"/>
  </r>
  <r>
    <n v="18427216"/>
    <x v="5897"/>
    <n v="1"/>
    <x v="0"/>
    <s v="Faridabad"/>
    <s v="11-12 Dividing Road, Sector 12, Faridabad"/>
    <x v="3"/>
    <s v="Indian Rupees(Rs.)"/>
    <x v="0"/>
    <x v="0"/>
    <x v="1"/>
    <n v="0"/>
    <x v="14"/>
    <x v="0"/>
    <x v="5"/>
    <n v="5"/>
    <n v="11"/>
    <d v="2012-05-11T00:00:00"/>
    <s v="Rs.550"/>
    <n v="1"/>
    <n v="550"/>
  </r>
  <r>
    <n v="18107832"/>
    <x v="2289"/>
    <n v="1"/>
    <x v="0"/>
    <s v="Faridabad"/>
    <s v="Shop 33, Main Market, Sector 15, Faridabad"/>
    <x v="1081"/>
    <s v="Indian Rupees(Rs.)"/>
    <x v="0"/>
    <x v="1"/>
    <x v="1"/>
    <n v="39"/>
    <x v="12"/>
    <x v="17"/>
    <x v="0"/>
    <n v="5"/>
    <n v="20"/>
    <d v="2013-05-20T00:00:00"/>
    <s v="Rs.600"/>
    <n v="1"/>
    <n v="600"/>
  </r>
  <r>
    <n v="18421965"/>
    <x v="5898"/>
    <n v="1"/>
    <x v="0"/>
    <s v="Faridabad"/>
    <s v="SCF 55, Main Market, Sector 15, Faridabad"/>
    <x v="337"/>
    <s v="Indian Rupees(Rs.)"/>
    <x v="0"/>
    <x v="0"/>
    <x v="1"/>
    <n v="17"/>
    <x v="12"/>
    <x v="6"/>
    <x v="3"/>
    <n v="5"/>
    <n v="4"/>
    <d v="2011-05-04T00:00:00"/>
    <s v="Rs.600"/>
    <n v="1"/>
    <n v="600"/>
  </r>
  <r>
    <n v="1820"/>
    <x v="5899"/>
    <n v="1"/>
    <x v="0"/>
    <s v="Faridabad"/>
    <s v="11 &amp; 12, Main Market, Sector 15, Faridabad"/>
    <x v="1204"/>
    <s v="Indian Rupees(Rs.)"/>
    <x v="0"/>
    <x v="0"/>
    <x v="1"/>
    <n v="280"/>
    <x v="8"/>
    <x v="21"/>
    <x v="4"/>
    <n v="5"/>
    <n v="10"/>
    <d v="2014-05-10T00:00:00"/>
    <s v="Rs.650"/>
    <n v="1"/>
    <n v="650"/>
  </r>
  <r>
    <n v="3863"/>
    <x v="310"/>
    <n v="1"/>
    <x v="0"/>
    <s v="Faridabad"/>
    <s v="125, Near Gurudwara, Sector 15, Faridabad"/>
    <x v="61"/>
    <s v="Indian Rupees(Rs.)"/>
    <x v="0"/>
    <x v="0"/>
    <x v="0"/>
    <n v="70"/>
    <x v="2"/>
    <x v="7"/>
    <x v="7"/>
    <n v="5"/>
    <n v="22"/>
    <d v="2017-05-22T00:00:00"/>
    <s v="Rs.400"/>
    <n v="1"/>
    <n v="400"/>
  </r>
  <r>
    <n v="2565"/>
    <x v="5900"/>
    <n v="1"/>
    <x v="0"/>
    <s v="Faridabad"/>
    <s v="9 &amp; 10, Main Market, Sector 15, Faridabad"/>
    <x v="99"/>
    <s v="Indian Rupees(Rs.)"/>
    <x v="0"/>
    <x v="0"/>
    <x v="0"/>
    <n v="75"/>
    <x v="4"/>
    <x v="5"/>
    <x v="4"/>
    <n v="5"/>
    <n v="8"/>
    <d v="2014-05-08T00:00:00"/>
    <s v="Rs.150"/>
    <n v="1"/>
    <n v="150"/>
  </r>
  <r>
    <n v="18466420"/>
    <x v="5901"/>
    <n v="1"/>
    <x v="0"/>
    <s v="Faridabad"/>
    <s v="Shop 137, Huda Market, Sector 16, Faridabad"/>
    <x v="25"/>
    <s v="Indian Rupees(Rs.)"/>
    <x v="0"/>
    <x v="0"/>
    <x v="0"/>
    <n v="0"/>
    <x v="0"/>
    <x v="0"/>
    <x v="1"/>
    <n v="5"/>
    <n v="17"/>
    <d v="2016-05-17T00:00:00"/>
    <s v="Rs.300"/>
    <n v="1"/>
    <n v="300"/>
  </r>
  <r>
    <n v="8321"/>
    <x v="5902"/>
    <n v="1"/>
    <x v="0"/>
    <s v="Faridabad"/>
    <s v="124, Near OBC Bank, Sector 17 Market, Faridabad, Sector 17, Faridabad"/>
    <x v="8"/>
    <s v="Indian Rupees(Rs.)"/>
    <x v="0"/>
    <x v="0"/>
    <x v="1"/>
    <n v="43"/>
    <x v="9"/>
    <x v="6"/>
    <x v="3"/>
    <n v="5"/>
    <n v="18"/>
    <d v="2011-05-18T00:00:00"/>
    <s v="Rs.500"/>
    <n v="1"/>
    <n v="500"/>
  </r>
  <r>
    <n v="18472443"/>
    <x v="5071"/>
    <n v="1"/>
    <x v="0"/>
    <s v="Faridabad"/>
    <s v="Ground Floor, Ridhi Sidhi Plaza, Ashoka Main, Sector 35, Faridabad"/>
    <x v="901"/>
    <s v="Indian Rupees(Rs.)"/>
    <x v="0"/>
    <x v="0"/>
    <x v="0"/>
    <n v="0"/>
    <x v="4"/>
    <x v="0"/>
    <x v="7"/>
    <n v="5"/>
    <n v="13"/>
    <d v="2017-05-13T00:00:00"/>
    <s v="Rs.150"/>
    <n v="1"/>
    <n v="150"/>
  </r>
  <r>
    <n v="18204478"/>
    <x v="134"/>
    <n v="1"/>
    <x v="0"/>
    <s v="Faridabad"/>
    <s v="Shop 1, Devi Sahai Market, Sector 37, Faridabad"/>
    <x v="8"/>
    <s v="Indian Rupees(Rs.)"/>
    <x v="0"/>
    <x v="0"/>
    <x v="1"/>
    <n v="6"/>
    <x v="9"/>
    <x v="10"/>
    <x v="8"/>
    <n v="5"/>
    <n v="28"/>
    <d v="2015-05-28T00:00:00"/>
    <s v="Rs.500"/>
    <n v="1"/>
    <n v="500"/>
  </r>
  <r>
    <n v="18349251"/>
    <x v="5903"/>
    <n v="1"/>
    <x v="0"/>
    <s v="Faridabad"/>
    <s v="3176, C Block Market, Green Field Colony, Sector 41, Faridabad"/>
    <x v="345"/>
    <s v="Indian Rupees(Rs.)"/>
    <x v="0"/>
    <x v="0"/>
    <x v="0"/>
    <n v="0"/>
    <x v="2"/>
    <x v="0"/>
    <x v="8"/>
    <n v="5"/>
    <n v="13"/>
    <d v="2015-05-13T00:00:00"/>
    <s v="Rs.400"/>
    <n v="1"/>
    <n v="400"/>
  </r>
  <r>
    <n v="18424179"/>
    <x v="5567"/>
    <n v="1"/>
    <x v="0"/>
    <s v="Faridabad"/>
    <s v="B-1212, Ground Floor, Front Side, Green Fields Colony, Main Road, Sector 42, Faridabad"/>
    <x v="3"/>
    <s v="Indian Rupees(Rs.)"/>
    <x v="0"/>
    <x v="0"/>
    <x v="0"/>
    <n v="0"/>
    <x v="0"/>
    <x v="0"/>
    <x v="1"/>
    <n v="5"/>
    <n v="4"/>
    <d v="2016-05-04T00:00:00"/>
    <s v="Rs.300"/>
    <n v="1"/>
    <n v="300"/>
  </r>
  <r>
    <n v="309632"/>
    <x v="215"/>
    <n v="1"/>
    <x v="0"/>
    <s v="Faridabad"/>
    <s v="Ground Floor, Plot 201, Block B, Greenfield Colony, Sector 43, Faridabad"/>
    <x v="30"/>
    <s v="Indian Rupees(Rs.)"/>
    <x v="0"/>
    <x v="0"/>
    <x v="1"/>
    <n v="10"/>
    <x v="10"/>
    <x v="20"/>
    <x v="0"/>
    <n v="5"/>
    <n v="25"/>
    <d v="2013-05-25T00:00:00"/>
    <s v="Rs.700"/>
    <n v="1"/>
    <n v="700"/>
  </r>
  <r>
    <n v="312874"/>
    <x v="407"/>
    <n v="1"/>
    <x v="0"/>
    <s v="Faridabad"/>
    <s v="Shop 15, Omaxe Hills And Forest Spa, Surajkund Road, Sector 43, Faridabad"/>
    <x v="85"/>
    <s v="Indian Rupees(Rs.)"/>
    <x v="0"/>
    <x v="0"/>
    <x v="0"/>
    <n v="5"/>
    <x v="7"/>
    <x v="13"/>
    <x v="5"/>
    <n v="5"/>
    <n v="13"/>
    <d v="2012-05-13T00:00:00"/>
    <s v="Rs.350"/>
    <n v="1"/>
    <n v="350"/>
  </r>
  <r>
    <n v="18419654"/>
    <x v="5904"/>
    <n v="1"/>
    <x v="0"/>
    <s v="Faridabad"/>
    <s v="HUDA Market, Sector 46, Faridabad"/>
    <x v="64"/>
    <s v="Indian Rupees(Rs.)"/>
    <x v="0"/>
    <x v="0"/>
    <x v="0"/>
    <n v="1"/>
    <x v="6"/>
    <x v="0"/>
    <x v="4"/>
    <n v="5"/>
    <n v="27"/>
    <d v="2014-05-27T00:00:00"/>
    <s v="Rs.250"/>
    <n v="1"/>
    <n v="250"/>
  </r>
  <r>
    <n v="18247033"/>
    <x v="5905"/>
    <n v="1"/>
    <x v="0"/>
    <s v="Faridabad"/>
    <s v="Shop 72, Near Omaxe Heights, Gate 2, Sector 86, Faridabad"/>
    <x v="3"/>
    <s v="Indian Rupees(Rs.)"/>
    <x v="0"/>
    <x v="0"/>
    <x v="1"/>
    <n v="24"/>
    <x v="8"/>
    <x v="11"/>
    <x v="3"/>
    <n v="5"/>
    <n v="20"/>
    <d v="2011-05-20T00:00:00"/>
    <s v="Rs.650"/>
    <n v="1"/>
    <n v="650"/>
  </r>
  <r>
    <n v="18261694"/>
    <x v="5906"/>
    <n v="1"/>
    <x v="0"/>
    <s v="Faridabad"/>
    <s v="Shop 121, Sai Dham Road, Near Omaxe Chowk, Sector 86, Faridabad"/>
    <x v="42"/>
    <s v="Indian Rupees(Rs.)"/>
    <x v="0"/>
    <x v="0"/>
    <x v="0"/>
    <n v="10"/>
    <x v="0"/>
    <x v="13"/>
    <x v="5"/>
    <n v="5"/>
    <n v="7"/>
    <d v="2012-05-07T00:00:00"/>
    <s v="Rs.300"/>
    <n v="1"/>
    <n v="300"/>
  </r>
  <r>
    <n v="18381668"/>
    <x v="5907"/>
    <n v="1"/>
    <x v="0"/>
    <s v="Faridabad"/>
    <s v="Shop 100, Main HUDA Market, Sector 9, Faridabad"/>
    <x v="19"/>
    <s v="Indian Rupees(Rs.)"/>
    <x v="0"/>
    <x v="0"/>
    <x v="0"/>
    <n v="2"/>
    <x v="0"/>
    <x v="0"/>
    <x v="1"/>
    <n v="5"/>
    <n v="10"/>
    <d v="2016-05-10T00:00:00"/>
    <s v="Rs.300"/>
    <n v="1"/>
    <n v="300"/>
  </r>
  <r>
    <n v="18107844"/>
    <x v="5908"/>
    <n v="1"/>
    <x v="0"/>
    <s v="Faridabad"/>
    <s v="A-4, Pul Prahladpur, Suraj Kund Road, Suraj Kund, Faridabad"/>
    <x v="62"/>
    <s v="Indian Rupees(Rs.)"/>
    <x v="0"/>
    <x v="0"/>
    <x v="0"/>
    <n v="5"/>
    <x v="2"/>
    <x v="27"/>
    <x v="6"/>
    <n v="5"/>
    <n v="23"/>
    <d v="2010-05-23T00:00:00"/>
    <s v="Rs.400"/>
    <n v="1"/>
    <n v="400"/>
  </r>
  <r>
    <n v="18377449"/>
    <x v="3974"/>
    <n v="1"/>
    <x v="0"/>
    <s v="Faridabad"/>
    <s v="HR-227, 60 Feet Road, Pul Pehlad Pur, Charmwood Village, Faridabad"/>
    <x v="0"/>
    <s v="Indian Rupees(Rs.)"/>
    <x v="0"/>
    <x v="0"/>
    <x v="0"/>
    <n v="1"/>
    <x v="1"/>
    <x v="0"/>
    <x v="0"/>
    <n v="4"/>
    <n v="22"/>
    <d v="2013-04-22T00:00:00"/>
    <s v="Rs.200"/>
    <n v="1"/>
    <n v="200"/>
  </r>
  <r>
    <n v="18465871"/>
    <x v="5909"/>
    <n v="1"/>
    <x v="0"/>
    <s v="Faridabad"/>
    <s v="158/7, Opposite DDA Flat, Pul Pehlad Pur, Charmwood Village, Faridabad"/>
    <x v="3"/>
    <s v="Indian Rupees(Rs.)"/>
    <x v="0"/>
    <x v="0"/>
    <x v="0"/>
    <n v="0"/>
    <x v="0"/>
    <x v="0"/>
    <x v="5"/>
    <n v="4"/>
    <n v="28"/>
    <d v="2012-04-28T00:00:00"/>
    <s v="Rs.300"/>
    <n v="1"/>
    <n v="300"/>
  </r>
  <r>
    <n v="312102"/>
    <x v="207"/>
    <n v="1"/>
    <x v="0"/>
    <s v="Faridabad"/>
    <s v="3, 2nd Floor, Crown Interiorz Mall, Near Toll Bridge, Sector 35, Faridabad"/>
    <x v="26"/>
    <s v="Indian Rupees(Rs.)"/>
    <x v="0"/>
    <x v="1"/>
    <x v="1"/>
    <n v="98"/>
    <x v="12"/>
    <x v="7"/>
    <x v="6"/>
    <n v="4"/>
    <n v="14"/>
    <d v="2010-04-14T00:00:00"/>
    <s v="Rs.600"/>
    <n v="1"/>
    <n v="600"/>
  </r>
  <r>
    <n v="18217857"/>
    <x v="836"/>
    <n v="1"/>
    <x v="0"/>
    <s v="Faridabad"/>
    <s v="10, 2nd Floor, Crown Interiorz Mall, Sector 35, Faridabad"/>
    <x v="396"/>
    <s v="Indian Rupees(Rs.)"/>
    <x v="0"/>
    <x v="1"/>
    <x v="1"/>
    <n v="59"/>
    <x v="17"/>
    <x v="7"/>
    <x v="4"/>
    <n v="4"/>
    <n v="20"/>
    <d v="2014-04-20T00:00:00"/>
    <s v="Rs.900"/>
    <n v="1"/>
    <n v="900"/>
  </r>
  <r>
    <n v="18381244"/>
    <x v="5910"/>
    <n v="1"/>
    <x v="0"/>
    <s v="Faridabad"/>
    <s v="Crown Interiorz Mall, Sector 35, Faridabad"/>
    <x v="12"/>
    <s v="Indian Rupees(Rs.)"/>
    <x v="0"/>
    <x v="0"/>
    <x v="0"/>
    <n v="1"/>
    <x v="1"/>
    <x v="0"/>
    <x v="4"/>
    <n v="4"/>
    <n v="6"/>
    <d v="2014-04-06T00:00:00"/>
    <s v="Rs.200"/>
    <n v="1"/>
    <n v="200"/>
  </r>
  <r>
    <n v="18408041"/>
    <x v="2079"/>
    <n v="1"/>
    <x v="0"/>
    <s v="Faridabad"/>
    <s v="SF 25, 2nd Floor, Sector 35, Faridabad"/>
    <x v="711"/>
    <s v="Indian Rupees(Rs.)"/>
    <x v="0"/>
    <x v="0"/>
    <x v="1"/>
    <n v="2"/>
    <x v="9"/>
    <x v="0"/>
    <x v="7"/>
    <n v="4"/>
    <n v="4"/>
    <d v="2017-04-04T00:00:00"/>
    <s v="Rs.500"/>
    <n v="1"/>
    <n v="500"/>
  </r>
  <r>
    <n v="18472418"/>
    <x v="5911"/>
    <n v="1"/>
    <x v="0"/>
    <s v="Faridabad"/>
    <s v="3F/49, Sainik Colony Road, NIT, Faridabad"/>
    <x v="2"/>
    <s v="Indian Rupees(Rs.)"/>
    <x v="0"/>
    <x v="0"/>
    <x v="1"/>
    <n v="0"/>
    <x v="9"/>
    <x v="0"/>
    <x v="5"/>
    <n v="4"/>
    <n v="9"/>
    <d v="2012-04-09T00:00:00"/>
    <s v="Rs.500"/>
    <n v="1"/>
    <n v="500"/>
  </r>
  <r>
    <n v="18471262"/>
    <x v="5912"/>
    <n v="1"/>
    <x v="0"/>
    <s v="Faridabad"/>
    <s v="H - 147, Sector 10, Faridabad"/>
    <x v="8"/>
    <s v="Indian Rupees(Rs.)"/>
    <x v="0"/>
    <x v="0"/>
    <x v="1"/>
    <n v="0"/>
    <x v="9"/>
    <x v="0"/>
    <x v="8"/>
    <n v="4"/>
    <n v="17"/>
    <d v="2015-04-17T00:00:00"/>
    <s v="Rs.500"/>
    <n v="1"/>
    <n v="500"/>
  </r>
  <r>
    <n v="9650"/>
    <x v="326"/>
    <n v="1"/>
    <x v="0"/>
    <s v="Faridabad"/>
    <s v="SCF 42, Shopping Centre, Main Huda Market, Sector 15, Faridabad"/>
    <x v="7"/>
    <s v="Indian Rupees(Rs.)"/>
    <x v="0"/>
    <x v="0"/>
    <x v="0"/>
    <n v="67"/>
    <x v="11"/>
    <x v="15"/>
    <x v="7"/>
    <n v="4"/>
    <n v="5"/>
    <d v="2017-04-05T00:00:00"/>
    <s v="Rs.450"/>
    <n v="1"/>
    <n v="450"/>
  </r>
  <r>
    <n v="18391065"/>
    <x v="5913"/>
    <n v="1"/>
    <x v="0"/>
    <s v="Faridabad"/>
    <s v="Shop 19, HUDA Market, Opposite Mother Dairy, Sector 15, Faridabad"/>
    <x v="20"/>
    <s v="Indian Rupees(Rs.)"/>
    <x v="0"/>
    <x v="1"/>
    <x v="1"/>
    <n v="22"/>
    <x v="9"/>
    <x v="4"/>
    <x v="2"/>
    <n v="4"/>
    <n v="12"/>
    <d v="2018-04-12T00:00:00"/>
    <s v="Rs.500"/>
    <n v="1"/>
    <n v="500"/>
  </r>
  <r>
    <n v="18089254"/>
    <x v="5914"/>
    <n v="1"/>
    <x v="0"/>
    <s v="Faridabad"/>
    <s v="HUDA Market, Sector 15, Faridabad"/>
    <x v="62"/>
    <s v="Indian Rupees(Rs.)"/>
    <x v="0"/>
    <x v="0"/>
    <x v="1"/>
    <n v="35"/>
    <x v="9"/>
    <x v="15"/>
    <x v="5"/>
    <n v="4"/>
    <n v="3"/>
    <d v="2012-04-03T00:00:00"/>
    <s v="Rs.500"/>
    <n v="1"/>
    <n v="500"/>
  </r>
  <r>
    <n v="18219542"/>
    <x v="5915"/>
    <n v="1"/>
    <x v="0"/>
    <s v="Faridabad"/>
    <s v="Shop 45, Main Market, Sector 15, Faridabad"/>
    <x v="42"/>
    <s v="Indian Rupees(Rs.)"/>
    <x v="0"/>
    <x v="1"/>
    <x v="0"/>
    <n v="62"/>
    <x v="2"/>
    <x v="7"/>
    <x v="5"/>
    <n v="4"/>
    <n v="19"/>
    <d v="2012-04-19T00:00:00"/>
    <s v="Rs.400"/>
    <n v="1"/>
    <n v="400"/>
  </r>
  <r>
    <n v="18161568"/>
    <x v="5916"/>
    <n v="1"/>
    <x v="0"/>
    <s v="Faridabad"/>
    <s v="SCF 46-50, 1st Floor, Fitstop Gym, Main Market, Sector 15, Faridabad"/>
    <x v="1205"/>
    <s v="Indian Rupees(Rs.)"/>
    <x v="0"/>
    <x v="0"/>
    <x v="0"/>
    <n v="18"/>
    <x v="4"/>
    <x v="9"/>
    <x v="6"/>
    <n v="4"/>
    <n v="6"/>
    <d v="2010-04-06T00:00:00"/>
    <s v="Rs.150"/>
    <n v="1"/>
    <n v="150"/>
  </r>
  <r>
    <n v="301170"/>
    <x v="5917"/>
    <n v="1"/>
    <x v="0"/>
    <s v="Faridabad"/>
    <s v="Booth 2, Main Huda Market, Sector 16, Faridabad"/>
    <x v="0"/>
    <s v="Indian Rupees(Rs.)"/>
    <x v="0"/>
    <x v="0"/>
    <x v="0"/>
    <n v="2"/>
    <x v="6"/>
    <x v="0"/>
    <x v="8"/>
    <n v="4"/>
    <n v="28"/>
    <d v="2015-04-28T00:00:00"/>
    <s v="Rs.250"/>
    <n v="1"/>
    <n v="250"/>
  </r>
  <r>
    <n v="8319"/>
    <x v="5918"/>
    <n v="1"/>
    <x v="0"/>
    <s v="Faridabad"/>
    <s v="12 - 14, Sector 17, Faridabad"/>
    <x v="8"/>
    <s v="Indian Rupees(Rs.)"/>
    <x v="0"/>
    <x v="0"/>
    <x v="1"/>
    <n v="39"/>
    <x v="10"/>
    <x v="6"/>
    <x v="6"/>
    <n v="4"/>
    <n v="4"/>
    <d v="2010-04-04T00:00:00"/>
    <s v="Rs.700"/>
    <n v="1"/>
    <n v="700"/>
  </r>
  <r>
    <n v="18466937"/>
    <x v="5919"/>
    <n v="1"/>
    <x v="0"/>
    <s v="Faridabad"/>
    <s v="Plot 1, Sector 21, Faridabad"/>
    <x v="1206"/>
    <s v="Indian Rupees(Rs.)"/>
    <x v="1"/>
    <x v="0"/>
    <x v="1"/>
    <n v="0"/>
    <x v="10"/>
    <x v="0"/>
    <x v="4"/>
    <n v="4"/>
    <n v="23"/>
    <d v="2014-04-23T00:00:00"/>
    <s v="Rs.700"/>
    <n v="1"/>
    <n v="700"/>
  </r>
  <r>
    <n v="8167"/>
    <x v="5920"/>
    <n v="1"/>
    <x v="0"/>
    <s v="Faridabad"/>
    <s v="Main HUDA Market, Sector 29, Faridabad"/>
    <x v="12"/>
    <s v="Indian Rupees(Rs.)"/>
    <x v="0"/>
    <x v="0"/>
    <x v="0"/>
    <n v="9"/>
    <x v="3"/>
    <x v="13"/>
    <x v="1"/>
    <n v="4"/>
    <n v="4"/>
    <d v="2016-04-04T00:00:00"/>
    <s v="Rs.100"/>
    <n v="1"/>
    <n v="100"/>
  </r>
  <r>
    <n v="301127"/>
    <x v="5921"/>
    <n v="1"/>
    <x v="0"/>
    <s v="Faridabad"/>
    <s v="92, HUDA Market, Sector 37, Faridabad"/>
    <x v="38"/>
    <s v="Indian Rupees(Rs.)"/>
    <x v="0"/>
    <x v="0"/>
    <x v="0"/>
    <n v="52"/>
    <x v="7"/>
    <x v="7"/>
    <x v="2"/>
    <n v="4"/>
    <n v="13"/>
    <d v="2018-04-13T00:00:00"/>
    <s v="Rs.350"/>
    <n v="1"/>
    <n v="350"/>
  </r>
  <r>
    <n v="312084"/>
    <x v="5922"/>
    <n v="1"/>
    <x v="0"/>
    <s v="Faridabad"/>
    <s v="Omaxe Heights Club, Sector 86, Faridabad"/>
    <x v="31"/>
    <s v="Indian Rupees(Rs.)"/>
    <x v="0"/>
    <x v="0"/>
    <x v="1"/>
    <n v="9"/>
    <x v="12"/>
    <x v="20"/>
    <x v="5"/>
    <n v="4"/>
    <n v="13"/>
    <d v="2012-04-13T00:00:00"/>
    <s v="Rs.600"/>
    <n v="1"/>
    <n v="600"/>
  </r>
  <r>
    <n v="18425750"/>
    <x v="5923"/>
    <n v="1"/>
    <x v="0"/>
    <s v="Faridabad"/>
    <s v="Tigaon Road, Near Omaxe, Sector 86, Faridabad"/>
    <x v="3"/>
    <s v="Indian Rupees(Rs.)"/>
    <x v="0"/>
    <x v="1"/>
    <x v="1"/>
    <n v="39"/>
    <x v="9"/>
    <x v="11"/>
    <x v="1"/>
    <n v="4"/>
    <n v="16"/>
    <d v="2016-04-16T00:00:00"/>
    <s v="Rs.500"/>
    <n v="1"/>
    <n v="500"/>
  </r>
  <r>
    <n v="18261699"/>
    <x v="5924"/>
    <n v="1"/>
    <x v="0"/>
    <s v="Faridabad"/>
    <s v="Near Anandvan, Opposite NHPC Society, Suraj Kund Road, Suraj Kund, Faridabad"/>
    <x v="29"/>
    <s v="Indian Rupees(Rs.)"/>
    <x v="0"/>
    <x v="0"/>
    <x v="1"/>
    <n v="8"/>
    <x v="14"/>
    <x v="10"/>
    <x v="0"/>
    <n v="4"/>
    <n v="4"/>
    <d v="2013-04-04T00:00:00"/>
    <s v="Rs.550"/>
    <n v="1"/>
    <n v="550"/>
  </r>
  <r>
    <n v="8037"/>
    <x v="2320"/>
    <n v="1"/>
    <x v="0"/>
    <s v="Faridabad"/>
    <s v="A-1, Shiv Durga Vihar, Near Eros Garden, Suraj Kund, Faridabad"/>
    <x v="57"/>
    <s v="Indian Rupees(Rs.)"/>
    <x v="0"/>
    <x v="0"/>
    <x v="0"/>
    <n v="0"/>
    <x v="3"/>
    <x v="0"/>
    <x v="6"/>
    <n v="4"/>
    <n v="12"/>
    <d v="2010-04-12T00:00:00"/>
    <s v="Rs.100"/>
    <n v="1"/>
    <n v="100"/>
  </r>
  <r>
    <n v="9785"/>
    <x v="3393"/>
    <n v="1"/>
    <x v="0"/>
    <s v="Faridabad"/>
    <s v="40 GF, Eldeco Station 1 Mall, Sector 12, Faridabad"/>
    <x v="347"/>
    <s v="Indian Rupees(Rs.)"/>
    <x v="0"/>
    <x v="0"/>
    <x v="0"/>
    <n v="12"/>
    <x v="6"/>
    <x v="27"/>
    <x v="7"/>
    <n v="3"/>
    <n v="8"/>
    <d v="2017-03-08T00:00:00"/>
    <s v="Rs.250"/>
    <n v="1"/>
    <n v="250"/>
  </r>
  <r>
    <n v="308961"/>
    <x v="5925"/>
    <n v="1"/>
    <x v="0"/>
    <s v="Faridabad"/>
    <s v="Hotel Saffron Kiran, 12/6, Adjacent to Badarpur Toll, NH-2, Sector 35, Faridabad"/>
    <x v="3"/>
    <s v="Indian Rupees(Rs.)"/>
    <x v="1"/>
    <x v="0"/>
    <x v="2"/>
    <n v="0"/>
    <x v="16"/>
    <x v="0"/>
    <x v="8"/>
    <n v="3"/>
    <n v="4"/>
    <d v="2015-03-04T00:00:00"/>
    <s v="Rs.1200"/>
    <n v="1"/>
    <n v="1200"/>
  </r>
  <r>
    <n v="18471296"/>
    <x v="5926"/>
    <n v="1"/>
    <x v="0"/>
    <s v="Faridabad"/>
    <s v="Shop 32, Upper Ground Floor, Parsvnath City Mall, Sector 12, Faridabad"/>
    <x v="62"/>
    <s v="Indian Rupees(Rs.)"/>
    <x v="0"/>
    <x v="0"/>
    <x v="0"/>
    <n v="0"/>
    <x v="0"/>
    <x v="0"/>
    <x v="4"/>
    <n v="3"/>
    <n v="8"/>
    <d v="2014-03-08T00:00:00"/>
    <s v="Rs.300"/>
    <n v="1"/>
    <n v="300"/>
  </r>
  <r>
    <n v="18434243"/>
    <x v="2685"/>
    <n v="1"/>
    <x v="0"/>
    <s v="Faridabad"/>
    <s v="Sector 10, Faridabad"/>
    <x v="61"/>
    <s v="Indian Rupees(Rs.)"/>
    <x v="0"/>
    <x v="0"/>
    <x v="0"/>
    <n v="0"/>
    <x v="2"/>
    <x v="0"/>
    <x v="7"/>
    <n v="3"/>
    <n v="18"/>
    <d v="2017-03-18T00:00:00"/>
    <s v="Rs.400"/>
    <n v="1"/>
    <n v="400"/>
  </r>
  <r>
    <n v="301177"/>
    <x v="5828"/>
    <n v="1"/>
    <x v="0"/>
    <s v="Faridabad"/>
    <s v="DSS-48, Huda Market, Sector 15, Faridabad"/>
    <x v="42"/>
    <s v="Indian Rupees(Rs.)"/>
    <x v="0"/>
    <x v="0"/>
    <x v="0"/>
    <n v="39"/>
    <x v="2"/>
    <x v="9"/>
    <x v="8"/>
    <n v="3"/>
    <n v="2"/>
    <d v="2015-03-02T00:00:00"/>
    <s v="Rs.400"/>
    <n v="1"/>
    <n v="400"/>
  </r>
  <r>
    <n v="18445360"/>
    <x v="5927"/>
    <n v="1"/>
    <x v="0"/>
    <s v="Faridabad"/>
    <s v="Booth 110, HUDA Market, Near ICICI Bank, Sector 16, Faridabad"/>
    <x v="31"/>
    <s v="Indian Rupees(Rs.)"/>
    <x v="0"/>
    <x v="0"/>
    <x v="1"/>
    <n v="4"/>
    <x v="9"/>
    <x v="10"/>
    <x v="1"/>
    <n v="3"/>
    <n v="24"/>
    <d v="2016-03-24T00:00:00"/>
    <s v="Rs.500"/>
    <n v="1"/>
    <n v="500"/>
  </r>
  <r>
    <n v="18421024"/>
    <x v="5928"/>
    <n v="1"/>
    <x v="0"/>
    <s v="Faridabad"/>
    <s v="SCO 22-23, Main Market, Sector 16, Faridabad"/>
    <x v="31"/>
    <s v="Indian Rupees(Rs.)"/>
    <x v="1"/>
    <x v="0"/>
    <x v="1"/>
    <n v="14"/>
    <x v="13"/>
    <x v="15"/>
    <x v="6"/>
    <n v="3"/>
    <n v="26"/>
    <d v="2010-03-26T00:00:00"/>
    <s v="Rs.800"/>
    <n v="1"/>
    <n v="800"/>
  </r>
  <r>
    <n v="18466939"/>
    <x v="5929"/>
    <n v="1"/>
    <x v="0"/>
    <s v="Faridabad"/>
    <s v="SCO 35, HUDA Market, Sector 16, Faridabad"/>
    <x v="19"/>
    <s v="Indian Rupees(Rs.)"/>
    <x v="0"/>
    <x v="0"/>
    <x v="0"/>
    <n v="0"/>
    <x v="6"/>
    <x v="0"/>
    <x v="1"/>
    <n v="3"/>
    <n v="16"/>
    <d v="2016-03-16T00:00:00"/>
    <s v="Rs.250"/>
    <n v="1"/>
    <n v="250"/>
  </r>
  <r>
    <n v="9824"/>
    <x v="999"/>
    <n v="1"/>
    <x v="0"/>
    <s v="Faridabad"/>
    <s v="Booth 16, Part 2 Market, Sector 19, Faridabad"/>
    <x v="2"/>
    <s v="Indian Rupees(Rs.)"/>
    <x v="0"/>
    <x v="1"/>
    <x v="1"/>
    <n v="219"/>
    <x v="10"/>
    <x v="15"/>
    <x v="1"/>
    <n v="3"/>
    <n v="13"/>
    <d v="2016-03-13T00:00:00"/>
    <s v="Rs.700"/>
    <n v="1"/>
    <n v="700"/>
  </r>
  <r>
    <n v="18359861"/>
    <x v="5930"/>
    <n v="1"/>
    <x v="0"/>
    <s v="Faridabad"/>
    <s v="Asian Institute of Medical Sciences, Badkal Flyover, Sector 21 A, Sector 21, Faridabad"/>
    <x v="42"/>
    <s v="Indian Rupees(Rs.)"/>
    <x v="0"/>
    <x v="0"/>
    <x v="0"/>
    <n v="7"/>
    <x v="1"/>
    <x v="10"/>
    <x v="0"/>
    <n v="3"/>
    <n v="15"/>
    <d v="2013-03-15T00:00:00"/>
    <s v="Rs.200"/>
    <n v="1"/>
    <n v="200"/>
  </r>
  <r>
    <n v="18452267"/>
    <x v="5931"/>
    <n v="1"/>
    <x v="0"/>
    <s v="Faridabad"/>
    <s v="Shop 11, HUDA Main Market, Behind Park Plaza Hotel, Sector 21-C, Sector 21, Faridabad"/>
    <x v="202"/>
    <s v="Indian Rupees(Rs.)"/>
    <x v="0"/>
    <x v="0"/>
    <x v="1"/>
    <n v="1"/>
    <x v="9"/>
    <x v="0"/>
    <x v="0"/>
    <n v="3"/>
    <n v="7"/>
    <d v="2013-03-07T00:00:00"/>
    <s v="Rs.500"/>
    <n v="1"/>
    <n v="500"/>
  </r>
  <r>
    <n v="18369105"/>
    <x v="5932"/>
    <n v="1"/>
    <x v="0"/>
    <s v="Faridabad"/>
    <s v="Plot 2347, Near Sector 28 Metro Station, Sector 28, Faridabad"/>
    <x v="1207"/>
    <s v="Indian Rupees(Rs.)"/>
    <x v="0"/>
    <x v="1"/>
    <x v="1"/>
    <n v="15"/>
    <x v="8"/>
    <x v="17"/>
    <x v="7"/>
    <n v="3"/>
    <n v="19"/>
    <d v="2017-03-19T00:00:00"/>
    <s v="Rs.650"/>
    <n v="1"/>
    <n v="650"/>
  </r>
  <r>
    <n v="18420465"/>
    <x v="5933"/>
    <n v="1"/>
    <x v="0"/>
    <s v="Faridabad"/>
    <s v="14/5, SRS Tower, Ground Floor, Sector 31, Faridabad"/>
    <x v="366"/>
    <s v="Indian Rupees(Rs.)"/>
    <x v="0"/>
    <x v="1"/>
    <x v="1"/>
    <n v="7"/>
    <x v="10"/>
    <x v="13"/>
    <x v="6"/>
    <n v="3"/>
    <n v="28"/>
    <d v="2010-03-28T00:00:00"/>
    <s v="Rs.700"/>
    <n v="1"/>
    <n v="700"/>
  </r>
  <r>
    <n v="309656"/>
    <x v="407"/>
    <n v="1"/>
    <x v="0"/>
    <s v="Faridabad"/>
    <s v="DSS 24, Shopping Centre, Sector 31, Faridabad"/>
    <x v="85"/>
    <s v="Indian Rupees(Rs.)"/>
    <x v="0"/>
    <x v="0"/>
    <x v="0"/>
    <n v="9"/>
    <x v="7"/>
    <x v="13"/>
    <x v="1"/>
    <n v="3"/>
    <n v="20"/>
    <d v="2016-03-20T00:00:00"/>
    <s v="Rs.350"/>
    <n v="1"/>
    <n v="350"/>
  </r>
  <r>
    <n v="18446428"/>
    <x v="5934"/>
    <n v="1"/>
    <x v="0"/>
    <s v="Faridabad"/>
    <s v="13/6, Mathura Road, SSR Cooperate Park, Opp NHPC Chowk Metro Station, Sector 31, Faridabad"/>
    <x v="0"/>
    <s v="Indian Rupees(Rs.)"/>
    <x v="0"/>
    <x v="0"/>
    <x v="0"/>
    <n v="0"/>
    <x v="0"/>
    <x v="0"/>
    <x v="1"/>
    <n v="3"/>
    <n v="8"/>
    <d v="2016-03-08T00:00:00"/>
    <s v="Rs.300"/>
    <n v="1"/>
    <n v="300"/>
  </r>
  <r>
    <n v="18456807"/>
    <x v="5935"/>
    <n v="1"/>
    <x v="0"/>
    <s v="Faridabad"/>
    <s v="SCF-1, Shop 5, Ashoka Enclave Main, Sector 35, Faridabad"/>
    <x v="8"/>
    <s v="Indian Rupees(Rs.)"/>
    <x v="0"/>
    <x v="0"/>
    <x v="0"/>
    <n v="1"/>
    <x v="2"/>
    <x v="0"/>
    <x v="6"/>
    <n v="3"/>
    <n v="24"/>
    <d v="2010-03-24T00:00:00"/>
    <s v="Rs.400"/>
    <n v="1"/>
    <n v="400"/>
  </r>
  <r>
    <n v="9224"/>
    <x v="5936"/>
    <n v="1"/>
    <x v="0"/>
    <s v="Faridabad"/>
    <s v="14, Huda Market, Sector 37, Faridabad"/>
    <x v="21"/>
    <s v="Indian Rupees(Rs.)"/>
    <x v="0"/>
    <x v="0"/>
    <x v="0"/>
    <n v="19"/>
    <x v="4"/>
    <x v="13"/>
    <x v="3"/>
    <n v="3"/>
    <n v="25"/>
    <d v="2011-03-25T00:00:00"/>
    <s v="Rs.150"/>
    <n v="1"/>
    <n v="150"/>
  </r>
  <r>
    <n v="18381643"/>
    <x v="5937"/>
    <n v="1"/>
    <x v="0"/>
    <s v="Faridabad"/>
    <s v="Sher Shah Suri Road Rajaram Market, Sector 37, Faridabad"/>
    <x v="57"/>
    <s v="Indian Rupees(Rs.)"/>
    <x v="0"/>
    <x v="0"/>
    <x v="0"/>
    <n v="0"/>
    <x v="3"/>
    <x v="0"/>
    <x v="8"/>
    <n v="3"/>
    <n v="18"/>
    <d v="2015-03-18T00:00:00"/>
    <s v="Rs.100"/>
    <n v="1"/>
    <n v="100"/>
  </r>
  <r>
    <n v="313040"/>
    <x v="5938"/>
    <n v="1"/>
    <x v="0"/>
    <s v="Faridabad"/>
    <s v="SCF 68, HUDA Market, Sector 7, Faridabad"/>
    <x v="309"/>
    <s v="Indian Rupees(Rs.)"/>
    <x v="0"/>
    <x v="1"/>
    <x v="1"/>
    <n v="17"/>
    <x v="9"/>
    <x v="6"/>
    <x v="0"/>
    <n v="3"/>
    <n v="2"/>
    <d v="2013-03-02T00:00:00"/>
    <s v="Rs.500"/>
    <n v="1"/>
    <n v="500"/>
  </r>
  <r>
    <n v="18449815"/>
    <x v="5939"/>
    <n v="1"/>
    <x v="0"/>
    <s v="Faridabad"/>
    <s v="57, EWA, Charmwood Village, Suraj Kund, Faridabad"/>
    <x v="361"/>
    <s v="Indian Rupees(Rs.)"/>
    <x v="0"/>
    <x v="0"/>
    <x v="1"/>
    <n v="1"/>
    <x v="12"/>
    <x v="0"/>
    <x v="2"/>
    <n v="3"/>
    <n v="12"/>
    <d v="2018-03-12T00:00:00"/>
    <s v="Rs.600"/>
    <n v="1"/>
    <n v="600"/>
  </r>
  <r>
    <n v="2679"/>
    <x v="5940"/>
    <n v="1"/>
    <x v="0"/>
    <s v="Faridabad"/>
    <s v="The Atrium Hotel, Shooting Range Road, Suraj Kund, Faridabad"/>
    <x v="33"/>
    <s v="Indian Rupees(Rs.)"/>
    <x v="1"/>
    <x v="0"/>
    <x v="2"/>
    <n v="18"/>
    <x v="64"/>
    <x v="13"/>
    <x v="3"/>
    <n v="3"/>
    <n v="14"/>
    <d v="2011-03-14T00:00:00"/>
    <s v="Rs.1400"/>
    <n v="1"/>
    <n v="1400"/>
  </r>
  <r>
    <n v="18477319"/>
    <x v="5941"/>
    <n v="1"/>
    <x v="0"/>
    <s v="Faridabad"/>
    <s v="B-222, Shishram Complex, Main Market, Badarpur Border, Faridabad"/>
    <x v="8"/>
    <s v="Indian Rupees(Rs.)"/>
    <x v="0"/>
    <x v="0"/>
    <x v="0"/>
    <n v="3"/>
    <x v="2"/>
    <x v="0"/>
    <x v="0"/>
    <n v="2"/>
    <n v="4"/>
    <d v="2013-02-04T00:00:00"/>
    <s v="Rs.400"/>
    <n v="1"/>
    <n v="400"/>
  </r>
  <r>
    <n v="308962"/>
    <x v="5942"/>
    <n v="1"/>
    <x v="0"/>
    <s v="Faridabad"/>
    <s v="Hotel Saffron Kiran, 12/6, Adjacent to Badarpur Toll, NH-2, Sector 35, Faridabad"/>
    <x v="8"/>
    <s v="Indian Rupees(Rs.)"/>
    <x v="1"/>
    <x v="0"/>
    <x v="2"/>
    <n v="0"/>
    <x v="58"/>
    <x v="0"/>
    <x v="8"/>
    <n v="2"/>
    <n v="5"/>
    <d v="2015-02-05T00:00:00"/>
    <s v="Rs.1500"/>
    <n v="1"/>
    <n v="1500"/>
  </r>
  <r>
    <n v="309368"/>
    <x v="5943"/>
    <n v="1"/>
    <x v="0"/>
    <s v="Faridabad"/>
    <s v="K Hotel, Plot 2, Behind Pristine Mall, Sector 31, Faridabad"/>
    <x v="31"/>
    <s v="Indian Rupees(Rs.)"/>
    <x v="1"/>
    <x v="0"/>
    <x v="2"/>
    <n v="3"/>
    <x v="58"/>
    <x v="0"/>
    <x v="5"/>
    <n v="2"/>
    <n v="17"/>
    <d v="2012-02-17T00:00:00"/>
    <s v="Rs.1500"/>
    <n v="1"/>
    <n v="1500"/>
  </r>
  <r>
    <n v="18204479"/>
    <x v="5944"/>
    <n v="1"/>
    <x v="0"/>
    <s v="Faridabad"/>
    <s v="Near Big Bus, Sector 9-10 Road, Sector 10, Faridabad"/>
    <x v="0"/>
    <s v="Indian Rupees(Rs.)"/>
    <x v="0"/>
    <x v="1"/>
    <x v="0"/>
    <n v="7"/>
    <x v="11"/>
    <x v="13"/>
    <x v="8"/>
    <n v="2"/>
    <n v="3"/>
    <d v="2015-02-03T00:00:00"/>
    <s v="Rs.450"/>
    <n v="1"/>
    <n v="450"/>
  </r>
  <r>
    <n v="2198"/>
    <x v="5945"/>
    <n v="1"/>
    <x v="0"/>
    <s v="Faridabad"/>
    <s v="J140, Sector 10, Faridabad"/>
    <x v="3"/>
    <s v="Indian Rupees(Rs.)"/>
    <x v="1"/>
    <x v="0"/>
    <x v="1"/>
    <n v="13"/>
    <x v="10"/>
    <x v="20"/>
    <x v="6"/>
    <n v="2"/>
    <n v="23"/>
    <d v="2010-02-23T00:00:00"/>
    <s v="Rs.700"/>
    <n v="1"/>
    <n v="700"/>
  </r>
  <r>
    <n v="18273628"/>
    <x v="1378"/>
    <n v="1"/>
    <x v="0"/>
    <s v="Faridabad"/>
    <s v="Invitation Inn Banquet &amp; Rooms, DLF Sector 10, Faridabad"/>
    <x v="0"/>
    <s v="Indian Rupees(Rs.)"/>
    <x v="0"/>
    <x v="0"/>
    <x v="1"/>
    <n v="3"/>
    <x v="10"/>
    <x v="0"/>
    <x v="3"/>
    <n v="2"/>
    <n v="15"/>
    <d v="2011-02-15T00:00:00"/>
    <s v="Rs.700"/>
    <n v="1"/>
    <n v="700"/>
  </r>
  <r>
    <n v="18383469"/>
    <x v="2023"/>
    <n v="1"/>
    <x v="0"/>
    <s v="Faridabad"/>
    <s v="SCF 58, Ground Floor, Sector 15, Faridabad"/>
    <x v="3"/>
    <s v="Indian Rupees(Rs.)"/>
    <x v="0"/>
    <x v="1"/>
    <x v="1"/>
    <n v="31"/>
    <x v="12"/>
    <x v="11"/>
    <x v="4"/>
    <n v="2"/>
    <n v="19"/>
    <d v="2014-02-19T00:00:00"/>
    <s v="Rs.600"/>
    <n v="1"/>
    <n v="600"/>
  </r>
  <r>
    <n v="308335"/>
    <x v="178"/>
    <n v="1"/>
    <x v="0"/>
    <s v="Faridabad"/>
    <s v="Booth Number 135, Main Market, Sector 15, Faridabad"/>
    <x v="5"/>
    <s v="Indian Rupees(Rs.)"/>
    <x v="0"/>
    <x v="0"/>
    <x v="1"/>
    <n v="35"/>
    <x v="12"/>
    <x v="6"/>
    <x v="3"/>
    <n v="2"/>
    <n v="18"/>
    <d v="2011-02-18T00:00:00"/>
    <s v="Rs.600"/>
    <n v="1"/>
    <n v="600"/>
  </r>
  <r>
    <n v="312981"/>
    <x v="5946"/>
    <n v="1"/>
    <x v="0"/>
    <s v="Faridabad"/>
    <s v="697, Sector 15, Faridabad"/>
    <x v="22"/>
    <s v="Indian Rupees(Rs.)"/>
    <x v="0"/>
    <x v="0"/>
    <x v="1"/>
    <n v="35"/>
    <x v="9"/>
    <x v="4"/>
    <x v="7"/>
    <n v="2"/>
    <n v="15"/>
    <d v="2017-02-15T00:00:00"/>
    <s v="Rs.500"/>
    <n v="1"/>
    <n v="500"/>
  </r>
  <r>
    <n v="5005"/>
    <x v="5947"/>
    <n v="1"/>
    <x v="0"/>
    <s v="Faridabad"/>
    <s v="HUDA Market, Sector 15, Faridabad"/>
    <x v="0"/>
    <s v="Indian Rupees(Rs.)"/>
    <x v="0"/>
    <x v="0"/>
    <x v="0"/>
    <n v="93"/>
    <x v="2"/>
    <x v="7"/>
    <x v="3"/>
    <n v="2"/>
    <n v="17"/>
    <d v="2011-02-17T00:00:00"/>
    <s v="Rs.400"/>
    <n v="1"/>
    <n v="400"/>
  </r>
  <r>
    <n v="3866"/>
    <x v="2079"/>
    <n v="1"/>
    <x v="0"/>
    <s v="Faridabad"/>
    <s v="SCF 78, HUDA Market, Sector 15, Faridabad"/>
    <x v="711"/>
    <s v="Indian Rupees(Rs.)"/>
    <x v="0"/>
    <x v="0"/>
    <x v="1"/>
    <n v="143"/>
    <x v="9"/>
    <x v="9"/>
    <x v="5"/>
    <n v="2"/>
    <n v="16"/>
    <d v="2012-02-16T00:00:00"/>
    <s v="Rs.500"/>
    <n v="1"/>
    <n v="500"/>
  </r>
  <r>
    <n v="1430"/>
    <x v="5948"/>
    <n v="1"/>
    <x v="0"/>
    <s v="Faridabad"/>
    <s v="Main Market, Sector 16, Faridabad"/>
    <x v="0"/>
    <s v="Indian Rupees(Rs.)"/>
    <x v="0"/>
    <x v="0"/>
    <x v="0"/>
    <n v="43"/>
    <x v="2"/>
    <x v="20"/>
    <x v="3"/>
    <n v="2"/>
    <n v="18"/>
    <d v="2011-02-18T00:00:00"/>
    <s v="Rs.400"/>
    <n v="1"/>
    <n v="400"/>
  </r>
  <r>
    <n v="306962"/>
    <x v="5949"/>
    <n v="1"/>
    <x v="0"/>
    <s v="Faridabad"/>
    <s v="Shop 138, HUDA Market, Near HDFC Bank, Sector 16, Faridabad"/>
    <x v="0"/>
    <s v="Indian Rupees(Rs.)"/>
    <x v="0"/>
    <x v="0"/>
    <x v="0"/>
    <n v="26"/>
    <x v="2"/>
    <x v="13"/>
    <x v="4"/>
    <n v="2"/>
    <n v="9"/>
    <d v="2014-02-09T00:00:00"/>
    <s v="Rs.400"/>
    <n v="1"/>
    <n v="400"/>
  </r>
  <r>
    <n v="18464631"/>
    <x v="5950"/>
    <n v="1"/>
    <x v="0"/>
    <s v="Faridabad"/>
    <s v="Near Gold Gym, Behind Petrol Pump, Sector 16, Faridabad"/>
    <x v="19"/>
    <s v="Indian Rupees(Rs.)"/>
    <x v="0"/>
    <x v="0"/>
    <x v="0"/>
    <n v="0"/>
    <x v="0"/>
    <x v="0"/>
    <x v="3"/>
    <n v="2"/>
    <n v="12"/>
    <d v="2011-02-12T00:00:00"/>
    <s v="Rs.300"/>
    <n v="1"/>
    <n v="300"/>
  </r>
  <r>
    <n v="304001"/>
    <x v="5951"/>
    <n v="1"/>
    <x v="0"/>
    <s v="Faridabad"/>
    <s v="145, Main Market, Sector 17, Faridabad"/>
    <x v="25"/>
    <s v="Indian Rupees(Rs.)"/>
    <x v="0"/>
    <x v="0"/>
    <x v="0"/>
    <n v="20"/>
    <x v="2"/>
    <x v="27"/>
    <x v="3"/>
    <n v="2"/>
    <n v="13"/>
    <d v="2011-02-13T00:00:00"/>
    <s v="Rs.400"/>
    <n v="1"/>
    <n v="400"/>
  </r>
  <r>
    <n v="18432933"/>
    <x v="5952"/>
    <n v="1"/>
    <x v="0"/>
    <s v="Faridabad"/>
    <s v="G-5, Post Office Gali, Indra Enclave, Sector 21-D, Sector 21, Faridabad"/>
    <x v="8"/>
    <s v="Indian Rupees(Rs.)"/>
    <x v="0"/>
    <x v="0"/>
    <x v="0"/>
    <n v="0"/>
    <x v="2"/>
    <x v="0"/>
    <x v="8"/>
    <n v="2"/>
    <n v="18"/>
    <d v="2015-02-18T00:00:00"/>
    <s v="Rs.400"/>
    <n v="1"/>
    <n v="400"/>
  </r>
  <r>
    <n v="18482753"/>
    <x v="5953"/>
    <n v="1"/>
    <x v="0"/>
    <s v="Faridabad"/>
    <s v="Shop 77-78, Near Balaji Sweets, Main Huda Market Sector 28, Faridabad"/>
    <x v="0"/>
    <s v="Indian Rupees(Rs.)"/>
    <x v="0"/>
    <x v="0"/>
    <x v="0"/>
    <n v="0"/>
    <x v="2"/>
    <x v="0"/>
    <x v="1"/>
    <n v="2"/>
    <n v="18"/>
    <d v="2016-02-18T00:00:00"/>
    <s v="Rs.400"/>
    <n v="1"/>
    <n v="400"/>
  </r>
  <r>
    <n v="18353030"/>
    <x v="5954"/>
    <n v="1"/>
    <x v="0"/>
    <s v="Faridabad"/>
    <s v="Shop 45, Ground floor, SLF MALL, IP Colony, Sector 30, Faridabad"/>
    <x v="38"/>
    <s v="Indian Rupees(Rs.)"/>
    <x v="0"/>
    <x v="0"/>
    <x v="0"/>
    <n v="2"/>
    <x v="0"/>
    <x v="0"/>
    <x v="7"/>
    <n v="2"/>
    <n v="7"/>
    <d v="2017-02-07T00:00:00"/>
    <s v="Rs.300"/>
    <n v="1"/>
    <n v="300"/>
  </r>
  <r>
    <n v="18089775"/>
    <x v="5955"/>
    <n v="1"/>
    <x v="0"/>
    <s v="Faridabad"/>
    <s v="B-204, Green Field Colony, Sector 42, Faridabad"/>
    <x v="59"/>
    <s v="Indian Rupees(Rs.)"/>
    <x v="0"/>
    <x v="0"/>
    <x v="0"/>
    <n v="1"/>
    <x v="0"/>
    <x v="0"/>
    <x v="4"/>
    <n v="2"/>
    <n v="27"/>
    <d v="2014-02-27T00:00:00"/>
    <s v="Rs.300"/>
    <n v="1"/>
    <n v="300"/>
  </r>
  <r>
    <n v="18380159"/>
    <x v="2983"/>
    <n v="1"/>
    <x v="0"/>
    <s v="Faridabad"/>
    <s v="Opposite Omaxe Forest, Main Surajkund Road, Anangpur Chowk, Sector 41-42, Near Sector 43, Faridabad"/>
    <x v="0"/>
    <s v="Indian Rupees(Rs.)"/>
    <x v="0"/>
    <x v="0"/>
    <x v="0"/>
    <n v="2"/>
    <x v="3"/>
    <x v="0"/>
    <x v="4"/>
    <n v="2"/>
    <n v="14"/>
    <d v="2014-02-14T00:00:00"/>
    <s v="Rs.100"/>
    <n v="1"/>
    <n v="100"/>
  </r>
  <r>
    <n v="307084"/>
    <x v="5956"/>
    <n v="1"/>
    <x v="0"/>
    <s v="Faridabad"/>
    <s v="SCF 76, HUDA Market, Sector 46, Faridabad"/>
    <x v="60"/>
    <s v="Indian Rupees(Rs.)"/>
    <x v="0"/>
    <x v="0"/>
    <x v="1"/>
    <n v="47"/>
    <x v="10"/>
    <x v="11"/>
    <x v="2"/>
    <n v="2"/>
    <n v="13"/>
    <d v="2018-02-13T00:00:00"/>
    <s v="Rs.700"/>
    <n v="1"/>
    <n v="700"/>
  </r>
  <r>
    <n v="8297"/>
    <x v="4712"/>
    <n v="1"/>
    <x v="0"/>
    <s v="Faridabad"/>
    <s v="21, HUDA Market, Sector 7, Faridabad"/>
    <x v="57"/>
    <s v="Indian Rupees(Rs.)"/>
    <x v="0"/>
    <x v="0"/>
    <x v="0"/>
    <n v="15"/>
    <x v="4"/>
    <x v="13"/>
    <x v="4"/>
    <n v="2"/>
    <n v="10"/>
    <d v="2014-02-10T00:00:00"/>
    <s v="Rs.150"/>
    <n v="1"/>
    <n v="150"/>
  </r>
  <r>
    <n v="18471320"/>
    <x v="3017"/>
    <n v="1"/>
    <x v="0"/>
    <s v="Faridabad"/>
    <s v="Shop 5, Anangpur Chowk, Green Field, Opposite Apartments, Suraj Kund Road, Faridabad"/>
    <x v="12"/>
    <s v="Indian Rupees(Rs.)"/>
    <x v="0"/>
    <x v="0"/>
    <x v="0"/>
    <n v="0"/>
    <x v="0"/>
    <x v="0"/>
    <x v="4"/>
    <n v="2"/>
    <n v="1"/>
    <d v="2014-02-01T00:00:00"/>
    <s v="Rs.300"/>
    <n v="1"/>
    <n v="300"/>
  </r>
  <r>
    <n v="2680"/>
    <x v="5957"/>
    <n v="1"/>
    <x v="0"/>
    <s v="Faridabad"/>
    <s v="The Atrium Hotel, Shooting Range Road, Suraj Kund, Faridabad"/>
    <x v="21"/>
    <s v="Indian Rupees(Rs.)"/>
    <x v="0"/>
    <x v="0"/>
    <x v="1"/>
    <n v="10"/>
    <x v="10"/>
    <x v="10"/>
    <x v="6"/>
    <n v="2"/>
    <n v="6"/>
    <d v="2010-02-06T00:00:00"/>
    <s v="Rs.700"/>
    <n v="1"/>
    <n v="700"/>
  </r>
  <r>
    <n v="301729"/>
    <x v="5958"/>
    <n v="1"/>
    <x v="0"/>
    <s v="Faridabad"/>
    <s v="Main 40 Feet Road, Molarband Extension, Badarpur Border, Faridabad"/>
    <x v="0"/>
    <s v="Indian Rupees(Rs.)"/>
    <x v="0"/>
    <x v="0"/>
    <x v="0"/>
    <n v="8"/>
    <x v="4"/>
    <x v="20"/>
    <x v="4"/>
    <n v="1"/>
    <n v="1"/>
    <d v="2014-01-01T00:00:00"/>
    <s v="Rs.150"/>
    <n v="1"/>
    <n v="150"/>
  </r>
  <r>
    <n v="311051"/>
    <x v="2095"/>
    <n v="1"/>
    <x v="0"/>
    <s v="Faridabad"/>
    <s v="Shops 21-22, 2nd Floor, Crown Interiorz Mall, Sector 35, Faridabad"/>
    <x v="1089"/>
    <s v="Indian Rupees(Rs.)"/>
    <x v="0"/>
    <x v="1"/>
    <x v="1"/>
    <n v="57"/>
    <x v="9"/>
    <x v="30"/>
    <x v="1"/>
    <n v="1"/>
    <n v="6"/>
    <d v="2016-01-06T00:00:00"/>
    <s v="Rs.500"/>
    <n v="1"/>
    <n v="500"/>
  </r>
  <r>
    <n v="6077"/>
    <x v="2685"/>
    <n v="1"/>
    <x v="0"/>
    <s v="Faridabad"/>
    <s v="Food Court, Crown Plaza Mall, Sector 15-A,  Near, Sector 15, Faridabad"/>
    <x v="61"/>
    <s v="Indian Rupees(Rs.)"/>
    <x v="0"/>
    <x v="0"/>
    <x v="0"/>
    <n v="16"/>
    <x v="2"/>
    <x v="11"/>
    <x v="1"/>
    <n v="1"/>
    <n v="3"/>
    <d v="2016-01-03T00:00:00"/>
    <s v="Rs.400"/>
    <n v="1"/>
    <n v="400"/>
  </r>
  <r>
    <n v="18472429"/>
    <x v="5959"/>
    <n v="1"/>
    <x v="0"/>
    <s v="Faridabad"/>
    <s v="3C-188, Opposite Bharat Optical, NIT, Faridabad"/>
    <x v="0"/>
    <s v="Indian Rupees(Rs.)"/>
    <x v="0"/>
    <x v="0"/>
    <x v="0"/>
    <n v="0"/>
    <x v="0"/>
    <x v="0"/>
    <x v="3"/>
    <n v="1"/>
    <n v="11"/>
    <d v="2011-01-11T00:00:00"/>
    <s v="Rs.300"/>
    <n v="1"/>
    <n v="300"/>
  </r>
  <r>
    <n v="301193"/>
    <x v="491"/>
    <n v="1"/>
    <x v="0"/>
    <s v="Faridabad"/>
    <s v="SCO 46, Main Market, Sector 15, Faridabad"/>
    <x v="22"/>
    <s v="Indian Rupees(Rs.)"/>
    <x v="0"/>
    <x v="0"/>
    <x v="0"/>
    <n v="17"/>
    <x v="1"/>
    <x v="15"/>
    <x v="0"/>
    <n v="1"/>
    <n v="27"/>
    <d v="2013-01-27T00:00:00"/>
    <s v="Rs.200"/>
    <n v="1"/>
    <n v="200"/>
  </r>
  <r>
    <n v="6152"/>
    <x v="5714"/>
    <n v="1"/>
    <x v="0"/>
    <s v="Faridabad"/>
    <s v="Shop 147, HUDA Market, Sector 16, Faridabad"/>
    <x v="38"/>
    <s v="Indian Rupees(Rs.)"/>
    <x v="0"/>
    <x v="0"/>
    <x v="0"/>
    <n v="25"/>
    <x v="2"/>
    <x v="28"/>
    <x v="4"/>
    <n v="1"/>
    <n v="7"/>
    <d v="2014-01-07T00:00:00"/>
    <s v="Rs.400"/>
    <n v="1"/>
    <n v="400"/>
  </r>
  <r>
    <n v="303871"/>
    <x v="5826"/>
    <n v="1"/>
    <x v="0"/>
    <s v="Faridabad"/>
    <s v="31, Near HDFC Bank ATM, Sector 17 Market, Sector 17, Faridabad"/>
    <x v="3"/>
    <s v="Indian Rupees(Rs.)"/>
    <x v="0"/>
    <x v="1"/>
    <x v="1"/>
    <n v="56"/>
    <x v="12"/>
    <x v="6"/>
    <x v="0"/>
    <n v="1"/>
    <n v="25"/>
    <d v="2013-01-25T00:00:00"/>
    <s v="Rs.600"/>
    <n v="1"/>
    <n v="600"/>
  </r>
  <r>
    <n v="18452730"/>
    <x v="5960"/>
    <n v="1"/>
    <x v="0"/>
    <s v="Faridabad"/>
    <s v="Shop 73, Main Market, Sector 21 C, Sector 21, Faridabad"/>
    <x v="769"/>
    <s v="Indian Rupees(Rs.)"/>
    <x v="0"/>
    <x v="0"/>
    <x v="0"/>
    <n v="1"/>
    <x v="2"/>
    <x v="0"/>
    <x v="5"/>
    <n v="1"/>
    <n v="22"/>
    <d v="2012-01-22T00:00:00"/>
    <s v="Rs.400"/>
    <n v="1"/>
    <n v="400"/>
  </r>
  <r>
    <n v="305235"/>
    <x v="5961"/>
    <n v="1"/>
    <x v="0"/>
    <s v="Faridabad"/>
    <s v="Near Pristine Mall, Sector 31, Faridabad"/>
    <x v="19"/>
    <s v="Indian Rupees(Rs.)"/>
    <x v="0"/>
    <x v="0"/>
    <x v="0"/>
    <n v="4"/>
    <x v="7"/>
    <x v="20"/>
    <x v="0"/>
    <n v="1"/>
    <n v="25"/>
    <d v="2013-01-25T00:00:00"/>
    <s v="Rs.350"/>
    <n v="1"/>
    <n v="350"/>
  </r>
  <r>
    <n v="304112"/>
    <x v="1586"/>
    <n v="1"/>
    <x v="0"/>
    <s v="Faridabad"/>
    <s v="Ground Floor, Ridhi Sidhi Plaza, Ashoka Main, Sector 34, Faridabad"/>
    <x v="72"/>
    <s v="Indian Rupees(Rs.)"/>
    <x v="0"/>
    <x v="0"/>
    <x v="1"/>
    <n v="29"/>
    <x v="13"/>
    <x v="6"/>
    <x v="7"/>
    <n v="1"/>
    <n v="24"/>
    <d v="2017-01-24T00:00:00"/>
    <s v="Rs.800"/>
    <n v="1"/>
    <n v="800"/>
  </r>
  <r>
    <n v="18444264"/>
    <x v="5962"/>
    <n v="1"/>
    <x v="0"/>
    <s v="Faridabad"/>
    <s v="Shop 5, 12/2, Sector 37, Faridabad"/>
    <x v="8"/>
    <s v="Indian Rupees(Rs.)"/>
    <x v="1"/>
    <x v="0"/>
    <x v="1"/>
    <n v="12"/>
    <x v="9"/>
    <x v="15"/>
    <x v="3"/>
    <n v="1"/>
    <n v="19"/>
    <d v="2011-01-19T00:00:00"/>
    <s v="Rs.500"/>
    <n v="1"/>
    <n v="500"/>
  </r>
  <r>
    <n v="9233"/>
    <x v="5963"/>
    <n v="1"/>
    <x v="0"/>
    <s v="Faridabad"/>
    <s v="Anangpur Dairy, Devi Sahay Market, Near, Sector 37, Faridabad"/>
    <x v="57"/>
    <s v="Indian Rupees(Rs.)"/>
    <x v="0"/>
    <x v="0"/>
    <x v="0"/>
    <n v="1"/>
    <x v="3"/>
    <x v="0"/>
    <x v="3"/>
    <n v="1"/>
    <n v="2"/>
    <d v="2011-01-02T00:00:00"/>
    <s v="Rs.100"/>
    <n v="1"/>
    <n v="100"/>
  </r>
  <r>
    <n v="313089"/>
    <x v="5964"/>
    <n v="1"/>
    <x v="0"/>
    <s v="Faridabad"/>
    <s v="C-3548, Basement, Greenfield, Sector 41, Faridabad"/>
    <x v="0"/>
    <s v="Indian Rupees(Rs.)"/>
    <x v="0"/>
    <x v="0"/>
    <x v="1"/>
    <n v="3"/>
    <x v="14"/>
    <x v="0"/>
    <x v="0"/>
    <n v="1"/>
    <n v="19"/>
    <d v="2013-01-19T00:00:00"/>
    <s v="Rs.550"/>
    <n v="1"/>
    <n v="550"/>
  </r>
  <r>
    <n v="18344478"/>
    <x v="5965"/>
    <n v="1"/>
    <x v="0"/>
    <s v="Faridabad"/>
    <s v="B-263, Green Field Colony, Sector 42, Faridabad"/>
    <x v="3"/>
    <s v="Indian Rupees(Rs.)"/>
    <x v="0"/>
    <x v="0"/>
    <x v="1"/>
    <n v="0"/>
    <x v="12"/>
    <x v="0"/>
    <x v="7"/>
    <n v="1"/>
    <n v="17"/>
    <d v="2017-01-17T00:00:00"/>
    <s v="Rs.600"/>
    <n v="1"/>
    <n v="600"/>
  </r>
  <r>
    <n v="18292444"/>
    <x v="5966"/>
    <n v="1"/>
    <x v="0"/>
    <s v="Faridabad"/>
    <s v="B-195, City Square Complex, Green Field Colony, Sector 43, Faridabad"/>
    <x v="25"/>
    <s v="Indian Rupees(Rs.)"/>
    <x v="0"/>
    <x v="0"/>
    <x v="1"/>
    <n v="0"/>
    <x v="12"/>
    <x v="0"/>
    <x v="7"/>
    <n v="1"/>
    <n v="26"/>
    <d v="2017-01-26T00:00:00"/>
    <s v="Rs.600"/>
    <n v="1"/>
    <n v="600"/>
  </r>
  <r>
    <n v="18204501"/>
    <x v="5967"/>
    <n v="1"/>
    <x v="0"/>
    <s v="Faridabad"/>
    <s v="Shop 140, Main Market, Sector 7, Faridabad"/>
    <x v="3"/>
    <s v="Indian Rupees(Rs.)"/>
    <x v="0"/>
    <x v="0"/>
    <x v="0"/>
    <n v="7"/>
    <x v="6"/>
    <x v="10"/>
    <x v="5"/>
    <n v="1"/>
    <n v="14"/>
    <d v="2012-01-14T00:00:00"/>
    <s v="Rs.250"/>
    <n v="1"/>
    <n v="250"/>
  </r>
  <r>
    <n v="18126118"/>
    <x v="5968"/>
    <n v="1"/>
    <x v="0"/>
    <s v="Faridabad"/>
    <s v="Shop 7, Sai Complex, Opposite Sai Dham, Tigaon Road, Sector 86, Faridabad"/>
    <x v="5"/>
    <s v="Indian Rupees(Rs.)"/>
    <x v="0"/>
    <x v="1"/>
    <x v="1"/>
    <n v="19"/>
    <x v="14"/>
    <x v="4"/>
    <x v="1"/>
    <n v="1"/>
    <n v="18"/>
    <d v="2016-01-18T00:00:00"/>
    <s v="Rs.550"/>
    <n v="1"/>
    <n v="550"/>
  </r>
  <r>
    <n v="18265697"/>
    <x v="2012"/>
    <n v="1"/>
    <x v="0"/>
    <s v="Faridabad"/>
    <s v="HR-250, B/10, 60 Feet Road, Pul Prahladpur, Suraj Kund, Faridabad"/>
    <x v="49"/>
    <s v="Indian Rupees(Rs.)"/>
    <x v="0"/>
    <x v="0"/>
    <x v="1"/>
    <n v="14"/>
    <x v="14"/>
    <x v="10"/>
    <x v="2"/>
    <n v="1"/>
    <n v="7"/>
    <d v="2018-01-07T00:00:00"/>
    <s v="Rs.550"/>
    <n v="1"/>
    <n v="550"/>
  </r>
  <r>
    <n v="18337896"/>
    <x v="5969"/>
    <n v="1"/>
    <x v="0"/>
    <s v="Faridabad"/>
    <s v="A 34, Pul Pehladpur, Main Surajkund Road, Suraj Kund, Faridabad"/>
    <x v="660"/>
    <s v="Indian Rupees(Rs.)"/>
    <x v="0"/>
    <x v="1"/>
    <x v="1"/>
    <n v="12"/>
    <x v="14"/>
    <x v="17"/>
    <x v="0"/>
    <n v="1"/>
    <n v="25"/>
    <d v="2013-01-25T00:00:00"/>
    <s v="Rs.550"/>
    <n v="1"/>
    <n v="550"/>
  </r>
  <r>
    <n v="304046"/>
    <x v="5970"/>
    <n v="1"/>
    <x v="0"/>
    <s v="Faridabad"/>
    <s v="UGF 22, Charmwood Plaza, Eros Garden, Charmwood Village, Faridabad"/>
    <x v="101"/>
    <s v="Indian Rupees(Rs.)"/>
    <x v="0"/>
    <x v="0"/>
    <x v="0"/>
    <n v="4"/>
    <x v="0"/>
    <x v="20"/>
    <x v="8"/>
    <n v="12"/>
    <n v="9"/>
    <d v="2015-12-09T00:00:00"/>
    <s v="Rs.300"/>
    <n v="1"/>
    <n v="300"/>
  </r>
  <r>
    <n v="18472646"/>
    <x v="482"/>
    <n v="1"/>
    <x v="0"/>
    <s v="Faridabad"/>
    <s v="1, Deepak Complex, Eros Charmwood Village, Faridabad"/>
    <x v="0"/>
    <s v="Indian Rupees(Rs.)"/>
    <x v="0"/>
    <x v="0"/>
    <x v="0"/>
    <n v="0"/>
    <x v="2"/>
    <x v="0"/>
    <x v="4"/>
    <n v="12"/>
    <n v="17"/>
    <d v="2014-12-17T00:00:00"/>
    <s v="Rs.400"/>
    <n v="1"/>
    <n v="400"/>
  </r>
  <r>
    <n v="301163"/>
    <x v="2073"/>
    <n v="1"/>
    <x v="0"/>
    <s v="Faridabad"/>
    <s v="12/7, 2nd Floor, Crown Interiorz Mall, Sector 35, Faridabad"/>
    <x v="709"/>
    <s v="Indian Rupees(Rs.)"/>
    <x v="0"/>
    <x v="0"/>
    <x v="1"/>
    <n v="58"/>
    <x v="9"/>
    <x v="4"/>
    <x v="4"/>
    <n v="12"/>
    <n v="12"/>
    <d v="2014-12-12T00:00:00"/>
    <s v="Rs.500"/>
    <n v="1"/>
    <n v="500"/>
  </r>
  <r>
    <n v="308380"/>
    <x v="800"/>
    <n v="1"/>
    <x v="0"/>
    <s v="Faridabad"/>
    <s v="S-2, 2nd Floor, Crown Interiorz Mall, Sector 35, Faridabad"/>
    <x v="19"/>
    <s v="Indian Rupees(Rs.)"/>
    <x v="0"/>
    <x v="1"/>
    <x v="2"/>
    <n v="239"/>
    <x v="66"/>
    <x v="14"/>
    <x v="8"/>
    <n v="12"/>
    <n v="14"/>
    <d v="2015-12-14T00:00:00"/>
    <s v="Rs.1300"/>
    <n v="1"/>
    <n v="1300"/>
  </r>
  <r>
    <n v="308963"/>
    <x v="5971"/>
    <n v="1"/>
    <x v="0"/>
    <s v="Faridabad"/>
    <s v="Hotel Saffron Kiran, 12/6, Adjacent to Badarpur Toll, NH-2, Sector 35, Faridabad"/>
    <x v="7"/>
    <s v="Indian Rupees(Rs.)"/>
    <x v="0"/>
    <x v="0"/>
    <x v="2"/>
    <n v="0"/>
    <x v="58"/>
    <x v="0"/>
    <x v="4"/>
    <n v="12"/>
    <n v="5"/>
    <d v="2014-12-05T00:00:00"/>
    <s v="Rs.1500"/>
    <n v="1"/>
    <n v="1500"/>
  </r>
  <r>
    <n v="18450934"/>
    <x v="5972"/>
    <n v="1"/>
    <x v="0"/>
    <s v="Faridabad"/>
    <s v="3G/1, NIT, Faridabad"/>
    <x v="3"/>
    <s v="Indian Rupees(Rs.)"/>
    <x v="0"/>
    <x v="0"/>
    <x v="0"/>
    <n v="0"/>
    <x v="2"/>
    <x v="0"/>
    <x v="6"/>
    <n v="12"/>
    <n v="12"/>
    <d v="2010-12-12T00:00:00"/>
    <s v="Rs.400"/>
    <n v="1"/>
    <n v="400"/>
  </r>
  <r>
    <n v="308957"/>
    <x v="5973"/>
    <n v="1"/>
    <x v="0"/>
    <s v="Faridabad"/>
    <s v="Town Park, Opposite District Court, Sector 12, Faridabad"/>
    <x v="367"/>
    <s v="Indian Rupees(Rs.)"/>
    <x v="1"/>
    <x v="1"/>
    <x v="2"/>
    <n v="28"/>
    <x v="58"/>
    <x v="13"/>
    <x v="2"/>
    <n v="12"/>
    <n v="18"/>
    <d v="2018-12-18T00:00:00"/>
    <s v="Rs.1500"/>
    <n v="1"/>
    <n v="1500"/>
  </r>
  <r>
    <n v="18433315"/>
    <x v="12"/>
    <n v="1"/>
    <x v="0"/>
    <s v="Faridabad"/>
    <s v="Plot 6, Bata Chowk, BIryaniwali Gali, Sector 12, Faridabad"/>
    <x v="3"/>
    <s v="Indian Rupees(Rs.)"/>
    <x v="0"/>
    <x v="0"/>
    <x v="0"/>
    <n v="0"/>
    <x v="2"/>
    <x v="0"/>
    <x v="0"/>
    <n v="12"/>
    <n v="25"/>
    <d v="2013-12-25T00:00:00"/>
    <s v="Rs.400"/>
    <n v="1"/>
    <n v="400"/>
  </r>
  <r>
    <n v="8029"/>
    <x v="5974"/>
    <n v="1"/>
    <x v="0"/>
    <s v="Faridabad"/>
    <s v="77 &amp; 78, HUDA Market, Opposite Community Centre, Sector 21 C, Near Sector 21, Faridabad"/>
    <x v="57"/>
    <s v="Indian Rupees(Rs.)"/>
    <x v="0"/>
    <x v="0"/>
    <x v="0"/>
    <n v="11"/>
    <x v="1"/>
    <x v="27"/>
    <x v="1"/>
    <n v="12"/>
    <n v="11"/>
    <d v="2016-12-11T00:00:00"/>
    <s v="Rs.200"/>
    <n v="1"/>
    <n v="200"/>
  </r>
  <r>
    <n v="18463990"/>
    <x v="5975"/>
    <n v="1"/>
    <x v="0"/>
    <s v="Faridabad"/>
    <s v="2nd Floor, Main HUDA Market, Sector 29, Faridabad"/>
    <x v="7"/>
    <s v="Indian Rupees(Rs.)"/>
    <x v="0"/>
    <x v="0"/>
    <x v="1"/>
    <n v="3"/>
    <x v="12"/>
    <x v="0"/>
    <x v="4"/>
    <n v="12"/>
    <n v="25"/>
    <d v="2014-12-25T00:00:00"/>
    <s v="Rs.600"/>
    <n v="1"/>
    <n v="600"/>
  </r>
  <r>
    <n v="18471246"/>
    <x v="3092"/>
    <n v="1"/>
    <x v="0"/>
    <s v="Faridabad"/>
    <s v="HUDA Market, Sector 37, Faridabad"/>
    <x v="23"/>
    <s v="Indian Rupees(Rs.)"/>
    <x v="0"/>
    <x v="0"/>
    <x v="0"/>
    <n v="0"/>
    <x v="1"/>
    <x v="0"/>
    <x v="7"/>
    <n v="12"/>
    <n v="18"/>
    <d v="2017-12-18T00:00:00"/>
    <s v="Rs.200"/>
    <n v="1"/>
    <n v="200"/>
  </r>
  <r>
    <n v="18396398"/>
    <x v="5976"/>
    <n v="1"/>
    <x v="0"/>
    <s v="Faridabad"/>
    <s v="SCF 147, hUDA Market, Sector 37, Faridabad"/>
    <x v="309"/>
    <s v="Indian Rupees(Rs.)"/>
    <x v="0"/>
    <x v="0"/>
    <x v="0"/>
    <n v="2"/>
    <x v="2"/>
    <x v="0"/>
    <x v="6"/>
    <n v="12"/>
    <n v="13"/>
    <d v="2010-12-13T00:00:00"/>
    <s v="Rs.400"/>
    <n v="1"/>
    <n v="400"/>
  </r>
  <r>
    <n v="18367078"/>
    <x v="5977"/>
    <n v="1"/>
    <x v="0"/>
    <s v="Faridabad"/>
    <s v="HUDA Market, Sector 37, Faridabad"/>
    <x v="19"/>
    <s v="Indian Rupees(Rs.)"/>
    <x v="0"/>
    <x v="0"/>
    <x v="0"/>
    <n v="0"/>
    <x v="7"/>
    <x v="0"/>
    <x v="7"/>
    <n v="12"/>
    <n v="23"/>
    <d v="2017-12-23T00:00:00"/>
    <s v="Rs.350"/>
    <n v="1"/>
    <n v="350"/>
  </r>
  <r>
    <n v="18469936"/>
    <x v="5978"/>
    <n v="1"/>
    <x v="0"/>
    <s v="Faridabad"/>
    <s v="Shop 15, Main Road, Sector 37, Faridabad"/>
    <x v="3"/>
    <s v="Indian Rupees(Rs.)"/>
    <x v="0"/>
    <x v="0"/>
    <x v="1"/>
    <n v="0"/>
    <x v="9"/>
    <x v="0"/>
    <x v="7"/>
    <n v="12"/>
    <n v="5"/>
    <d v="2017-12-05T00:00:00"/>
    <s v="Rs.500"/>
    <n v="1"/>
    <n v="500"/>
  </r>
  <r>
    <n v="307803"/>
    <x v="5979"/>
    <n v="1"/>
    <x v="0"/>
    <s v="Faridabad"/>
    <s v="SCO 63, Above Indian Overseas Bank, 1st Floor, Main Market, Sector 46, Faridabad"/>
    <x v="22"/>
    <s v="Indian Rupees(Rs.)"/>
    <x v="0"/>
    <x v="0"/>
    <x v="0"/>
    <n v="29"/>
    <x v="1"/>
    <x v="9"/>
    <x v="7"/>
    <n v="12"/>
    <n v="28"/>
    <d v="2017-12-28T00:00:00"/>
    <s v="Rs.200"/>
    <n v="1"/>
    <n v="200"/>
  </r>
  <r>
    <n v="18356019"/>
    <x v="5980"/>
    <n v="1"/>
    <x v="0"/>
    <s v="Faridabad"/>
    <s v="Huda Market, Sector 9, Faridabad"/>
    <x v="42"/>
    <s v="Indian Rupees(Rs.)"/>
    <x v="0"/>
    <x v="0"/>
    <x v="0"/>
    <n v="9"/>
    <x v="1"/>
    <x v="13"/>
    <x v="6"/>
    <n v="12"/>
    <n v="2"/>
    <d v="2010-12-02T00:00:00"/>
    <s v="Rs.200"/>
    <n v="1"/>
    <n v="200"/>
  </r>
  <r>
    <n v="18471304"/>
    <x v="5981"/>
    <n v="1"/>
    <x v="0"/>
    <s v="Faridabad"/>
    <s v="Ground Floor, SRS Mall, City Centre, Sector 12, Faridabad"/>
    <x v="12"/>
    <s v="Indian Rupees(Rs.)"/>
    <x v="0"/>
    <x v="0"/>
    <x v="0"/>
    <n v="0"/>
    <x v="4"/>
    <x v="0"/>
    <x v="6"/>
    <n v="12"/>
    <n v="5"/>
    <d v="2010-12-05T00:00:00"/>
    <s v="Rs.150"/>
    <n v="1"/>
    <n v="150"/>
  </r>
  <r>
    <n v="312967"/>
    <x v="5982"/>
    <n v="1"/>
    <x v="0"/>
    <s v="Faridabad"/>
    <s v="A-8, A-60 Feet Road, Pul Prahladpur, Suraj Kund, Faridabad"/>
    <x v="878"/>
    <s v="Indian Rupees(Rs.)"/>
    <x v="0"/>
    <x v="0"/>
    <x v="0"/>
    <n v="2"/>
    <x v="1"/>
    <x v="0"/>
    <x v="4"/>
    <n v="12"/>
    <n v="7"/>
    <d v="2014-12-07T00:00:00"/>
    <s v="Rs.200"/>
    <n v="1"/>
    <n v="200"/>
  </r>
  <r>
    <n v="18355112"/>
    <x v="2415"/>
    <n v="1"/>
    <x v="0"/>
    <s v="Faridabad"/>
    <s v="Shop 105, Sector 15, Faridabad"/>
    <x v="708"/>
    <s v="Indian Rupees(Rs.)"/>
    <x v="0"/>
    <x v="1"/>
    <x v="0"/>
    <n v="24"/>
    <x v="0"/>
    <x v="9"/>
    <x v="5"/>
    <n v="11"/>
    <n v="26"/>
    <d v="2012-11-26T00:00:00"/>
    <s v="Rs.300"/>
    <n v="1"/>
    <n v="300"/>
  </r>
  <r>
    <n v="309672"/>
    <x v="4712"/>
    <n v="1"/>
    <x v="0"/>
    <s v="Faridabad"/>
    <s v="DSS 44, Sector 21, Faridabad"/>
    <x v="807"/>
    <s v="Indian Rupees(Rs.)"/>
    <x v="0"/>
    <x v="0"/>
    <x v="0"/>
    <n v="13"/>
    <x v="7"/>
    <x v="27"/>
    <x v="7"/>
    <n v="11"/>
    <n v="21"/>
    <d v="2017-11-21T00:00:00"/>
    <s v="Rs.350"/>
    <n v="1"/>
    <n v="350"/>
  </r>
  <r>
    <n v="8054"/>
    <x v="5983"/>
    <n v="1"/>
    <x v="0"/>
    <s v="Faridabad"/>
    <s v="129, HUDA Shopping Centre, Sector 37, Faridabad"/>
    <x v="21"/>
    <s v="Indian Rupees(Rs.)"/>
    <x v="0"/>
    <x v="0"/>
    <x v="0"/>
    <n v="14"/>
    <x v="3"/>
    <x v="13"/>
    <x v="5"/>
    <n v="11"/>
    <n v="9"/>
    <d v="2012-11-09T00:00:00"/>
    <s v="Rs.100"/>
    <n v="1"/>
    <n v="100"/>
  </r>
  <r>
    <n v="1413"/>
    <x v="5984"/>
    <n v="1"/>
    <x v="0"/>
    <s v="Faridabad"/>
    <s v="SCF 146/37, HUDA Complex, Delhi Badarpur Border, Near Main Mathura Road, Sector 37, Faridabad"/>
    <x v="3"/>
    <s v="Indian Rupees(Rs.)"/>
    <x v="1"/>
    <x v="0"/>
    <x v="2"/>
    <n v="70"/>
    <x v="15"/>
    <x v="6"/>
    <x v="6"/>
    <n v="11"/>
    <n v="25"/>
    <d v="2010-11-25T00:00:00"/>
    <s v="Rs.1000"/>
    <n v="1"/>
    <n v="1000"/>
  </r>
  <r>
    <n v="1823"/>
    <x v="5985"/>
    <n v="1"/>
    <x v="0"/>
    <s v="Faridabad"/>
    <s v="Shop 2398, Sector 7-A, Near, Sector 7, Faridabad"/>
    <x v="41"/>
    <s v="Indian Rupees(Rs.)"/>
    <x v="0"/>
    <x v="0"/>
    <x v="0"/>
    <n v="5"/>
    <x v="3"/>
    <x v="20"/>
    <x v="1"/>
    <n v="11"/>
    <n v="11"/>
    <d v="2016-11-11T00:00:00"/>
    <s v="Rs.100"/>
    <n v="1"/>
    <n v="100"/>
  </r>
  <r>
    <n v="18458631"/>
    <x v="5986"/>
    <n v="1"/>
    <x v="0"/>
    <s v="Faridabad"/>
    <s v="Shop 2385, Sector 7A, Near Sector 7, Faridabad"/>
    <x v="3"/>
    <s v="Indian Rupees(Rs.)"/>
    <x v="0"/>
    <x v="0"/>
    <x v="1"/>
    <n v="4"/>
    <x v="9"/>
    <x v="10"/>
    <x v="4"/>
    <n v="11"/>
    <n v="27"/>
    <d v="2014-11-27T00:00:00"/>
    <s v="Rs.500"/>
    <n v="1"/>
    <n v="500"/>
  </r>
  <r>
    <n v="18382355"/>
    <x v="5987"/>
    <n v="1"/>
    <x v="0"/>
    <s v="Faridabad"/>
    <s v="Shop 232, HUDA Market, Sector 7, Faridabad"/>
    <x v="30"/>
    <s v="Indian Rupees(Rs.)"/>
    <x v="0"/>
    <x v="0"/>
    <x v="0"/>
    <n v="1"/>
    <x v="2"/>
    <x v="0"/>
    <x v="0"/>
    <n v="11"/>
    <n v="27"/>
    <d v="2013-11-27T00:00:00"/>
    <s v="Rs.400"/>
    <n v="1"/>
    <n v="400"/>
  </r>
  <r>
    <n v="312688"/>
    <x v="5988"/>
    <n v="1"/>
    <x v="0"/>
    <s v="Faridabad"/>
    <s v="Sector 9, Faridabad"/>
    <x v="21"/>
    <s v="Indian Rupees(Rs.)"/>
    <x v="0"/>
    <x v="0"/>
    <x v="1"/>
    <n v="3"/>
    <x v="13"/>
    <x v="0"/>
    <x v="7"/>
    <n v="11"/>
    <n v="11"/>
    <d v="2017-11-11T00:00:00"/>
    <s v="Rs.800"/>
    <n v="1"/>
    <n v="800"/>
  </r>
  <r>
    <n v="18446418"/>
    <x v="5989"/>
    <n v="1"/>
    <x v="0"/>
    <s v="Faridabad"/>
    <s v="A-1559, Green Field Colony, Suraj Kund, Faridabad"/>
    <x v="2"/>
    <s v="Indian Rupees(Rs.)"/>
    <x v="0"/>
    <x v="0"/>
    <x v="1"/>
    <n v="3"/>
    <x v="9"/>
    <x v="0"/>
    <x v="6"/>
    <n v="11"/>
    <n v="6"/>
    <d v="2010-11-06T00:00:00"/>
    <s v="Rs.500"/>
    <n v="1"/>
    <n v="500"/>
  </r>
  <r>
    <n v="301730"/>
    <x v="1997"/>
    <n v="1"/>
    <x v="0"/>
    <s v="Faridabad"/>
    <s v="Main 40 Feet Road, Molarband Extension, Badarpur Border, Faridabad"/>
    <x v="0"/>
    <s v="Indian Rupees(Rs.)"/>
    <x v="0"/>
    <x v="0"/>
    <x v="0"/>
    <n v="8"/>
    <x v="4"/>
    <x v="27"/>
    <x v="0"/>
    <n v="10"/>
    <n v="8"/>
    <d v="2013-10-08T00:00:00"/>
    <s v="Rs.150"/>
    <n v="1"/>
    <n v="150"/>
  </r>
  <r>
    <n v="9299"/>
    <x v="403"/>
    <n v="1"/>
    <x v="0"/>
    <s v="Faridabad"/>
    <s v="Badarpur Border Chowk Post, Badarpur Border, Faridabad"/>
    <x v="41"/>
    <s v="Indian Rupees(Rs.)"/>
    <x v="0"/>
    <x v="0"/>
    <x v="0"/>
    <n v="1"/>
    <x v="3"/>
    <x v="0"/>
    <x v="5"/>
    <n v="10"/>
    <n v="20"/>
    <d v="2012-10-20T00:00:00"/>
    <s v="Rs.100"/>
    <n v="1"/>
    <n v="100"/>
  </r>
  <r>
    <n v="9178"/>
    <x v="5990"/>
    <n v="1"/>
    <x v="0"/>
    <s v="Faridabad"/>
    <s v="Near Seble Cinema, Dharamveer Market, Badarpur Border, Faridabad"/>
    <x v="0"/>
    <s v="Indian Rupees(Rs.)"/>
    <x v="0"/>
    <x v="0"/>
    <x v="0"/>
    <n v="3"/>
    <x v="3"/>
    <x v="0"/>
    <x v="3"/>
    <n v="10"/>
    <n v="1"/>
    <d v="2011-10-01T00:00:00"/>
    <s v="Rs.100"/>
    <n v="1"/>
    <n v="100"/>
  </r>
  <r>
    <n v="18433852"/>
    <x v="5552"/>
    <n v="1"/>
    <x v="0"/>
    <s v="Faridabad"/>
    <s v="Sector 21 A, Asian Hospital, Badhkal Chowk, Badkal Lake, Faridabad"/>
    <x v="7"/>
    <s v="Indian Rupees(Rs.)"/>
    <x v="0"/>
    <x v="0"/>
    <x v="0"/>
    <n v="0"/>
    <x v="0"/>
    <x v="0"/>
    <x v="4"/>
    <n v="10"/>
    <n v="23"/>
    <d v="2014-10-23T00:00:00"/>
    <s v="Rs.300"/>
    <n v="1"/>
    <n v="300"/>
  </r>
  <r>
    <n v="1804"/>
    <x v="947"/>
    <n v="1"/>
    <x v="0"/>
    <s v="Faridabad"/>
    <s v="Shop R-2, 3rd Floor, Crown Interiorz Mall, Sector 35, Faridabad"/>
    <x v="147"/>
    <s v="Indian Rupees(Rs.)"/>
    <x v="0"/>
    <x v="1"/>
    <x v="2"/>
    <n v="508"/>
    <x v="57"/>
    <x v="5"/>
    <x v="5"/>
    <n v="10"/>
    <n v="6"/>
    <d v="2012-10-06T00:00:00"/>
    <s v="Rs.1100"/>
    <n v="1"/>
    <n v="1100"/>
  </r>
  <r>
    <n v="304062"/>
    <x v="5991"/>
    <n v="1"/>
    <x v="0"/>
    <s v="Faridabad"/>
    <s v="E 51, Shiv Durga Vihar, Dayal Bagh, Faridabad"/>
    <x v="64"/>
    <s v="Indian Rupees(Rs.)"/>
    <x v="0"/>
    <x v="0"/>
    <x v="0"/>
    <n v="3"/>
    <x v="1"/>
    <x v="0"/>
    <x v="6"/>
    <n v="10"/>
    <n v="22"/>
    <d v="2010-10-22T00:00:00"/>
    <s v="Rs.200"/>
    <n v="1"/>
    <n v="200"/>
  </r>
  <r>
    <n v="8169"/>
    <x v="5992"/>
    <n v="1"/>
    <x v="0"/>
    <s v="Faridabad"/>
    <s v="6, Plot 17, New DLF, Indraprastha Colony, Faridabad"/>
    <x v="41"/>
    <s v="Indian Rupees(Rs.)"/>
    <x v="0"/>
    <x v="0"/>
    <x v="0"/>
    <n v="2"/>
    <x v="3"/>
    <x v="0"/>
    <x v="4"/>
    <n v="10"/>
    <n v="12"/>
    <d v="2014-10-12T00:00:00"/>
    <s v="Rs.100"/>
    <n v="1"/>
    <n v="100"/>
  </r>
  <r>
    <n v="6013"/>
    <x v="5993"/>
    <n v="1"/>
    <x v="0"/>
    <s v="Faridabad"/>
    <s v="UGF 35, Parsvanath City Mall, Sector 12, Faridabad"/>
    <x v="7"/>
    <s v="Indian Rupees(Rs.)"/>
    <x v="0"/>
    <x v="0"/>
    <x v="1"/>
    <n v="19"/>
    <x v="9"/>
    <x v="11"/>
    <x v="0"/>
    <n v="10"/>
    <n v="17"/>
    <d v="2013-10-17T00:00:00"/>
    <s v="Rs.500"/>
    <n v="1"/>
    <n v="500"/>
  </r>
  <r>
    <n v="18258480"/>
    <x v="1603"/>
    <n v="1"/>
    <x v="0"/>
    <s v="Faridabad"/>
    <s v="SCF 9, Near Bank of India, Sector 11, Faridabad"/>
    <x v="8"/>
    <s v="Indian Rupees(Rs.)"/>
    <x v="1"/>
    <x v="1"/>
    <x v="1"/>
    <n v="25"/>
    <x v="13"/>
    <x v="15"/>
    <x v="8"/>
    <n v="10"/>
    <n v="19"/>
    <d v="2015-10-19T00:00:00"/>
    <s v="Rs.800"/>
    <n v="1"/>
    <n v="800"/>
  </r>
  <r>
    <n v="304006"/>
    <x v="491"/>
    <n v="1"/>
    <x v="0"/>
    <s v="Faridabad"/>
    <s v="Ground Floor, Parsvnath CIty Mall, Sector 12, Faridabad"/>
    <x v="22"/>
    <s v="Indian Rupees(Rs.)"/>
    <x v="0"/>
    <x v="0"/>
    <x v="0"/>
    <n v="7"/>
    <x v="1"/>
    <x v="20"/>
    <x v="7"/>
    <n v="10"/>
    <n v="25"/>
    <d v="2017-10-25T00:00:00"/>
    <s v="Rs.200"/>
    <n v="1"/>
    <n v="200"/>
  </r>
  <r>
    <n v="1367"/>
    <x v="5994"/>
    <n v="1"/>
    <x v="0"/>
    <s v="Faridabad"/>
    <s v="SCF 74, Sector 15 Market, Sector 15, Faridabad"/>
    <x v="727"/>
    <s v="Indian Rupees(Rs.)"/>
    <x v="0"/>
    <x v="0"/>
    <x v="0"/>
    <n v="70"/>
    <x v="2"/>
    <x v="4"/>
    <x v="1"/>
    <n v="10"/>
    <n v="18"/>
    <d v="2016-10-18T00:00:00"/>
    <s v="Rs.400"/>
    <n v="1"/>
    <n v="400"/>
  </r>
  <r>
    <n v="18138421"/>
    <x v="1110"/>
    <n v="1"/>
    <x v="0"/>
    <s v="Faridabad"/>
    <s v="135, Lower Ground Floor, HUDA Market, Sector 15, Faridabad"/>
    <x v="1208"/>
    <s v="Indian Rupees(Rs.)"/>
    <x v="0"/>
    <x v="0"/>
    <x v="1"/>
    <n v="14"/>
    <x v="20"/>
    <x v="17"/>
    <x v="7"/>
    <n v="10"/>
    <n v="2"/>
    <d v="2017-10-02T00:00:00"/>
    <s v="Rs.950"/>
    <n v="1"/>
    <n v="950"/>
  </r>
  <r>
    <n v="9814"/>
    <x v="407"/>
    <n v="1"/>
    <x v="0"/>
    <s v="Faridabad"/>
    <s v="135, Main Market, Sector 15, Faridabad"/>
    <x v="85"/>
    <s v="Indian Rupees(Rs.)"/>
    <x v="0"/>
    <x v="0"/>
    <x v="0"/>
    <n v="31"/>
    <x v="7"/>
    <x v="9"/>
    <x v="3"/>
    <n v="10"/>
    <n v="26"/>
    <d v="2011-10-26T00:00:00"/>
    <s v="Rs.350"/>
    <n v="1"/>
    <n v="350"/>
  </r>
  <r>
    <n v="18400756"/>
    <x v="5995"/>
    <n v="1"/>
    <x v="0"/>
    <s v="Faridabad"/>
    <s v="Shop 18, Opposite Mother Dairy, Sector 15 Market, Sector 15, Faridabad"/>
    <x v="8"/>
    <s v="Indian Rupees(Rs.)"/>
    <x v="0"/>
    <x v="1"/>
    <x v="1"/>
    <n v="27"/>
    <x v="18"/>
    <x v="5"/>
    <x v="7"/>
    <n v="10"/>
    <n v="16"/>
    <d v="2017-10-16T00:00:00"/>
    <s v="Rs.750"/>
    <n v="1"/>
    <n v="750"/>
  </r>
  <r>
    <n v="18367316"/>
    <x v="5996"/>
    <n v="1"/>
    <x v="0"/>
    <s v="Faridabad"/>
    <s v="Shop 123, HUDA Market, Sector 16, Faridabad"/>
    <x v="687"/>
    <s v="Indian Rupees(Rs.)"/>
    <x v="0"/>
    <x v="0"/>
    <x v="0"/>
    <n v="8"/>
    <x v="2"/>
    <x v="13"/>
    <x v="1"/>
    <n v="10"/>
    <n v="20"/>
    <d v="2016-10-20T00:00:00"/>
    <s v="Rs.400"/>
    <n v="1"/>
    <n v="400"/>
  </r>
  <r>
    <n v="8320"/>
    <x v="5997"/>
    <n v="1"/>
    <x v="0"/>
    <s v="Faridabad"/>
    <s v="122 &amp; 123, HUDA Market, Sector 17, Faridabad"/>
    <x v="0"/>
    <s v="Indian Rupees(Rs.)"/>
    <x v="0"/>
    <x v="0"/>
    <x v="0"/>
    <n v="20"/>
    <x v="2"/>
    <x v="6"/>
    <x v="0"/>
    <n v="10"/>
    <n v="9"/>
    <d v="2013-10-09T00:00:00"/>
    <s v="Rs.400"/>
    <n v="1"/>
    <n v="400"/>
  </r>
  <r>
    <n v="8308"/>
    <x v="5998"/>
    <n v="1"/>
    <x v="0"/>
    <s v="Faridabad"/>
    <s v="115 &amp; 116, Sector 17, Faridabad"/>
    <x v="41"/>
    <s v="Indian Rupees(Rs.)"/>
    <x v="0"/>
    <x v="0"/>
    <x v="0"/>
    <n v="41"/>
    <x v="3"/>
    <x v="11"/>
    <x v="2"/>
    <n v="10"/>
    <n v="5"/>
    <d v="2018-10-05T00:00:00"/>
    <s v="Rs.100"/>
    <n v="1"/>
    <n v="100"/>
  </r>
  <r>
    <n v="18466980"/>
    <x v="5999"/>
    <n v="1"/>
    <x v="0"/>
    <s v="Faridabad"/>
    <s v="Shop 16, Sector 21C, Sector 21, Faridabad"/>
    <x v="0"/>
    <s v="Indian Rupees(Rs.)"/>
    <x v="0"/>
    <x v="0"/>
    <x v="0"/>
    <n v="3"/>
    <x v="0"/>
    <x v="0"/>
    <x v="0"/>
    <n v="10"/>
    <n v="13"/>
    <d v="2013-10-13T00:00:00"/>
    <s v="Rs.300"/>
    <n v="1"/>
    <n v="300"/>
  </r>
  <r>
    <n v="18133473"/>
    <x v="6000"/>
    <n v="1"/>
    <x v="0"/>
    <s v="Faridabad"/>
    <s v="13, Near Water Tank, HUDA Market, Sector 28, Faridabad"/>
    <x v="60"/>
    <s v="Indian Rupees(Rs.)"/>
    <x v="0"/>
    <x v="0"/>
    <x v="0"/>
    <n v="5"/>
    <x v="1"/>
    <x v="20"/>
    <x v="8"/>
    <n v="10"/>
    <n v="3"/>
    <d v="2015-10-03T00:00:00"/>
    <s v="Rs.200"/>
    <n v="1"/>
    <n v="200"/>
  </r>
  <r>
    <n v="4462"/>
    <x v="6001"/>
    <n v="1"/>
    <x v="0"/>
    <s v="Faridabad"/>
    <s v="DSS-28, Sector 31, Faridabad"/>
    <x v="21"/>
    <s v="Indian Rupees(Rs.)"/>
    <x v="0"/>
    <x v="0"/>
    <x v="0"/>
    <n v="2"/>
    <x v="1"/>
    <x v="0"/>
    <x v="0"/>
    <n v="10"/>
    <n v="15"/>
    <d v="2013-10-15T00:00:00"/>
    <s v="Rs.200"/>
    <n v="1"/>
    <n v="200"/>
  </r>
  <r>
    <n v="1414"/>
    <x v="6002"/>
    <n v="1"/>
    <x v="0"/>
    <s v="Faridabad"/>
    <s v="SCF 3, Ashoka Enclave Part 1, Near Kanishka Tower, Sector 34, Faridabad"/>
    <x v="1209"/>
    <s v="Indian Rupees(Rs.)"/>
    <x v="0"/>
    <x v="1"/>
    <x v="0"/>
    <n v="28"/>
    <x v="2"/>
    <x v="6"/>
    <x v="0"/>
    <n v="10"/>
    <n v="14"/>
    <d v="2013-10-14T00:00:00"/>
    <s v="Rs.400"/>
    <n v="1"/>
    <n v="400"/>
  </r>
  <r>
    <n v="1715"/>
    <x v="2684"/>
    <n v="1"/>
    <x v="0"/>
    <s v="Faridabad"/>
    <s v="106, Huda Market, Sector 37, Faridabad"/>
    <x v="59"/>
    <s v="Indian Rupees(Rs.)"/>
    <x v="0"/>
    <x v="0"/>
    <x v="0"/>
    <n v="18"/>
    <x v="2"/>
    <x v="13"/>
    <x v="8"/>
    <n v="10"/>
    <n v="2"/>
    <d v="2015-10-02T00:00:00"/>
    <s v="Rs.400"/>
    <n v="1"/>
    <n v="400"/>
  </r>
  <r>
    <n v="18237362"/>
    <x v="6003"/>
    <n v="1"/>
    <x v="0"/>
    <s v="Faridabad"/>
    <s v="B-102, Green Field Colony, Sector 43, Faridabad"/>
    <x v="1"/>
    <s v="Indian Rupees(Rs.)"/>
    <x v="0"/>
    <x v="0"/>
    <x v="1"/>
    <n v="4"/>
    <x v="14"/>
    <x v="20"/>
    <x v="5"/>
    <n v="10"/>
    <n v="11"/>
    <d v="2012-10-11T00:00:00"/>
    <s v="Rs.550"/>
    <n v="1"/>
    <n v="550"/>
  </r>
  <r>
    <n v="18472651"/>
    <x v="6004"/>
    <n v="1"/>
    <x v="0"/>
    <s v="Faridabad"/>
    <s v="B-205, Green Field Colony, Sector 43, Faridabad"/>
    <x v="12"/>
    <s v="Indian Rupees(Rs.)"/>
    <x v="0"/>
    <x v="0"/>
    <x v="0"/>
    <n v="1"/>
    <x v="3"/>
    <x v="0"/>
    <x v="6"/>
    <n v="10"/>
    <n v="16"/>
    <d v="2010-10-16T00:00:00"/>
    <s v="Rs.100"/>
    <n v="1"/>
    <n v="100"/>
  </r>
  <r>
    <n v="6143"/>
    <x v="4712"/>
    <n v="1"/>
    <x v="0"/>
    <s v="Faridabad"/>
    <s v="2613, YMCA Road, Sector 7, Faridabad"/>
    <x v="1210"/>
    <s v="Indian Rupees(Rs.)"/>
    <x v="0"/>
    <x v="0"/>
    <x v="0"/>
    <n v="8"/>
    <x v="0"/>
    <x v="10"/>
    <x v="8"/>
    <n v="10"/>
    <n v="10"/>
    <d v="2015-10-10T00:00:00"/>
    <s v="Rs.300"/>
    <n v="1"/>
    <n v="300"/>
  </r>
  <r>
    <n v="18306531"/>
    <x v="6005"/>
    <n v="1"/>
    <x v="0"/>
    <s v="Faridabad"/>
    <s v="Opposite CNG Pump, Pul Prahladpur, Suraj Kund Road, Suraj Kund, Faridabad"/>
    <x v="0"/>
    <s v="Indian Rupees(Rs.)"/>
    <x v="0"/>
    <x v="0"/>
    <x v="0"/>
    <n v="7"/>
    <x v="0"/>
    <x v="13"/>
    <x v="8"/>
    <n v="10"/>
    <n v="4"/>
    <d v="2015-10-04T00:00:00"/>
    <s v="Rs.300"/>
    <n v="1"/>
    <n v="300"/>
  </r>
  <r>
    <n v="122003"/>
    <x v="6006"/>
    <n v="1"/>
    <x v="0"/>
    <s v="Chandigarh"/>
    <s v="Phase 1, Chandigarh Industrial Area, Chandigarh"/>
    <x v="1211"/>
    <s v="Indian Rupees(Rs.)"/>
    <x v="0"/>
    <x v="1"/>
    <x v="1"/>
    <n v="665"/>
    <x v="24"/>
    <x v="21"/>
    <x v="1"/>
    <n v="5"/>
    <n v="24"/>
    <d v="2016-05-24T00:00:00"/>
    <s v="Rs.850"/>
    <n v="1"/>
    <n v="850"/>
  </r>
  <r>
    <n v="70092"/>
    <x v="6007"/>
    <n v="1"/>
    <x v="0"/>
    <s v="Chennai"/>
    <s v="20/3, Bishop Wallers Avenue, Mylapore, Chennai"/>
    <x v="1212"/>
    <s v="Indian Rupees(Rs.)"/>
    <x v="1"/>
    <x v="1"/>
    <x v="2"/>
    <n v="1820"/>
    <x v="58"/>
    <x v="19"/>
    <x v="2"/>
    <n v="9"/>
    <n v="25"/>
    <d v="2018-09-25T00:00:00"/>
    <s v="Rs.1500"/>
    <n v="1"/>
    <n v="1500"/>
  </r>
  <r>
    <n v="70894"/>
    <x v="6008"/>
    <n v="1"/>
    <x v="0"/>
    <s v="Chennai"/>
    <s v="14, Sterling Avenue, Nungambakkam, Chennai"/>
    <x v="698"/>
    <s v="Indian Rupees(Rs.)"/>
    <x v="1"/>
    <x v="0"/>
    <x v="2"/>
    <n v="1714"/>
    <x v="15"/>
    <x v="12"/>
    <x v="0"/>
    <n v="9"/>
    <n v="12"/>
    <d v="2013-09-12T00:00:00"/>
    <s v="Rs.1000"/>
    <n v="1"/>
    <n v="1000"/>
  </r>
  <r>
    <n v="65413"/>
    <x v="6009"/>
    <n v="1"/>
    <x v="0"/>
    <s v="Chennai"/>
    <s v="111/108, Santhome High Road, Foreshore Estate, Santhome, Chennai"/>
    <x v="667"/>
    <s v="Indian Rupees(Rs.)"/>
    <x v="1"/>
    <x v="1"/>
    <x v="1"/>
    <n v="742"/>
    <x v="24"/>
    <x v="1"/>
    <x v="4"/>
    <n v="9"/>
    <n v="15"/>
    <d v="2014-09-15T00:00:00"/>
    <s v="Rs.850"/>
    <n v="1"/>
    <n v="850"/>
  </r>
  <r>
    <n v="20002"/>
    <x v="6010"/>
    <n v="1"/>
    <x v="0"/>
    <s v="Kolkata"/>
    <s v="6, Ballygunge Place, Ballygunge, Kolkata"/>
    <x v="608"/>
    <s v="Indian Rupees(Rs.)"/>
    <x v="1"/>
    <x v="1"/>
    <x v="2"/>
    <n v="1778"/>
    <x v="15"/>
    <x v="2"/>
    <x v="2"/>
    <n v="9"/>
    <n v="16"/>
    <d v="2018-09-16T00:00:00"/>
    <s v="Rs.1000"/>
    <n v="1"/>
    <n v="1000"/>
  </r>
  <r>
    <n v="21220"/>
    <x v="6011"/>
    <n v="1"/>
    <x v="0"/>
    <s v="Kolkata"/>
    <s v="4th Floor, Mani Square Mall, 164/1, E.M. Bypass, Kankurgachi, Kolkata"/>
    <x v="444"/>
    <s v="Indian Rupees(Rs.)"/>
    <x v="1"/>
    <x v="0"/>
    <x v="2"/>
    <n v="1064"/>
    <x v="58"/>
    <x v="3"/>
    <x v="5"/>
    <n v="9"/>
    <n v="4"/>
    <d v="2012-09-04T00:00:00"/>
    <s v="Rs.1500"/>
    <n v="1"/>
    <n v="1500"/>
  </r>
  <r>
    <n v="6508323"/>
    <x v="6012"/>
    <n v="1"/>
    <x v="0"/>
    <s v="Pune"/>
    <s v="1, Balewadi High Street, Cummins India Office Campus, Baner-Balewadi Link Road, Pune"/>
    <x v="1213"/>
    <s v="Indian Rupees(Rs.)"/>
    <x v="1"/>
    <x v="0"/>
    <x v="2"/>
    <n v="1099"/>
    <x v="58"/>
    <x v="8"/>
    <x v="7"/>
    <n v="9"/>
    <n v="21"/>
    <d v="2017-09-21T00:00:00"/>
    <s v="Rs.1500"/>
    <n v="1"/>
    <n v="1500"/>
  </r>
  <r>
    <n v="6505309"/>
    <x v="6013"/>
    <n v="1"/>
    <x v="0"/>
    <s v="Pune"/>
    <s v="D-10, Central Avenue, Kalyani Nagar, Pune"/>
    <x v="1214"/>
    <s v="Indian Rupees(Rs.)"/>
    <x v="1"/>
    <x v="0"/>
    <x v="2"/>
    <n v="1143"/>
    <x v="15"/>
    <x v="14"/>
    <x v="0"/>
    <n v="9"/>
    <n v="8"/>
    <d v="2013-09-08T00:00:00"/>
    <s v="Rs.1000"/>
    <n v="1"/>
    <n v="1000"/>
  </r>
  <r>
    <n v="18292672"/>
    <x v="6014"/>
    <n v="1"/>
    <x v="0"/>
    <s v="Pune"/>
    <s v="Punawale, Near Basket Bridge,Off Aundh-Ravet BRT, Ravet, Pune"/>
    <x v="31"/>
    <s v="Indian Rupees(Rs.)"/>
    <x v="1"/>
    <x v="1"/>
    <x v="2"/>
    <n v="487"/>
    <x v="58"/>
    <x v="12"/>
    <x v="3"/>
    <n v="9"/>
    <n v="19"/>
    <d v="2011-09-19T00:00:00"/>
    <s v="Rs.1500"/>
    <n v="1"/>
    <n v="1500"/>
  </r>
  <r>
    <n v="90499"/>
    <x v="6015"/>
    <n v="1"/>
    <x v="0"/>
    <s v="Secunderabad"/>
    <s v="E 89, Above Canara Bank, Sainikpuri, Secunderabad"/>
    <x v="229"/>
    <s v="Indian Rupees(Rs.)"/>
    <x v="1"/>
    <x v="0"/>
    <x v="1"/>
    <n v="1408"/>
    <x v="13"/>
    <x v="23"/>
    <x v="0"/>
    <n v="9"/>
    <n v="3"/>
    <d v="2013-09-03T00:00:00"/>
    <s v="Rs.800"/>
    <n v="1"/>
    <n v="800"/>
  </r>
  <r>
    <n v="18353121"/>
    <x v="6016"/>
    <n v="1"/>
    <x v="0"/>
    <s v="Bangalore"/>
    <s v="9/1, 1st Floor, Above Surya Nissan, VRR Orchid, Doddanakkundi, Marathahalli, Bangalore"/>
    <x v="1215"/>
    <s v="Indian Rupees(Rs.)"/>
    <x v="1"/>
    <x v="0"/>
    <x v="2"/>
    <n v="983"/>
    <x v="16"/>
    <x v="2"/>
    <x v="1"/>
    <n v="8"/>
    <n v="15"/>
    <d v="2016-08-15T00:00:00"/>
    <s v="Rs.1200"/>
    <n v="1"/>
    <n v="1200"/>
  </r>
  <r>
    <n v="18443506"/>
    <x v="981"/>
    <n v="1"/>
    <x v="0"/>
    <s v="Hyderabad"/>
    <s v="304, Puppalaguda, Financial District,ISB - Outer Ring Road, Gachibowli, Hyderabad"/>
    <x v="1216"/>
    <s v="Indian Rupees(Rs.)"/>
    <x v="1"/>
    <x v="0"/>
    <x v="2"/>
    <n v="144"/>
    <x v="58"/>
    <x v="5"/>
    <x v="6"/>
    <n v="8"/>
    <n v="12"/>
    <d v="2010-08-12T00:00:00"/>
    <s v="Rs.1500"/>
    <n v="1"/>
    <n v="1500"/>
  </r>
  <r>
    <n v="25587"/>
    <x v="871"/>
    <n v="1"/>
    <x v="0"/>
    <s v="Kolkata"/>
    <s v="Forum Mall, 10/3, Elgin Road, Elgin, Kolkata"/>
    <x v="1217"/>
    <s v="Indian Rupees(Rs.)"/>
    <x v="1"/>
    <x v="1"/>
    <x v="2"/>
    <n v="911"/>
    <x v="59"/>
    <x v="19"/>
    <x v="1"/>
    <n v="8"/>
    <n v="16"/>
    <d v="2016-08-16T00:00:00"/>
    <s v="Rs.1800"/>
    <n v="1"/>
    <n v="1800"/>
  </r>
  <r>
    <n v="18441580"/>
    <x v="6017"/>
    <n v="1"/>
    <x v="0"/>
    <s v="Mumbai"/>
    <s v="Shop 1&amp; 2, Y-Building, Flower Valley, Opposite Viviana Mall,Eastern Express Highway, Majiwada, Thane West"/>
    <x v="1218"/>
    <s v="Indian Rupees(Rs.)"/>
    <x v="1"/>
    <x v="0"/>
    <x v="2"/>
    <n v="317"/>
    <x v="15"/>
    <x v="3"/>
    <x v="1"/>
    <n v="8"/>
    <n v="24"/>
    <d v="2016-08-24T00:00:00"/>
    <s v="Rs.1000"/>
    <n v="1"/>
    <n v="1000"/>
  </r>
  <r>
    <n v="96626"/>
    <x v="6018"/>
    <n v="1"/>
    <x v="0"/>
    <s v="Hyderabad"/>
    <s v="Holiday Inn Express &amp; Suites, Gachibowli, Hyderabad"/>
    <x v="1219"/>
    <s v="Indian Rupees(Rs.)"/>
    <x v="1"/>
    <x v="0"/>
    <x v="2"/>
    <n v="860"/>
    <x v="65"/>
    <x v="1"/>
    <x v="2"/>
    <n v="7"/>
    <n v="28"/>
    <d v="2018-07-28T00:00:00"/>
    <s v="Rs.1900"/>
    <n v="1"/>
    <n v="1900"/>
  </r>
  <r>
    <n v="6507461"/>
    <x v="6019"/>
    <n v="1"/>
    <x v="0"/>
    <s v="Pune"/>
    <s v="Terrace, B Wing, ICC Trade Tower, Senapati Bapat Road, Pune"/>
    <x v="438"/>
    <s v="Indian Rupees(Rs.)"/>
    <x v="1"/>
    <x v="0"/>
    <x v="2"/>
    <n v="1531"/>
    <x v="16"/>
    <x v="12"/>
    <x v="3"/>
    <n v="7"/>
    <n v="4"/>
    <d v="2011-07-04T00:00:00"/>
    <s v="Rs.1200"/>
    <n v="1"/>
    <n v="1200"/>
  </r>
  <r>
    <n v="6507495"/>
    <x v="6020"/>
    <n v="1"/>
    <x v="0"/>
    <s v="Pune"/>
    <s v="Shop 3, Turning Point, Behind Phoenix Mall, Viman Nagar, Pune"/>
    <x v="33"/>
    <s v="Indian Rupees(Rs.)"/>
    <x v="1"/>
    <x v="0"/>
    <x v="2"/>
    <n v="377"/>
    <x v="15"/>
    <x v="14"/>
    <x v="1"/>
    <n v="7"/>
    <n v="11"/>
    <d v="2016-07-11T00:00:00"/>
    <s v="Rs.1000"/>
    <n v="1"/>
    <n v="1000"/>
  </r>
  <r>
    <n v="69024"/>
    <x v="6021"/>
    <n v="1"/>
    <x v="0"/>
    <s v="Chennai"/>
    <s v="34/29, 2nd Main Road, Kasturibai Nagar, Adyar, Chennai"/>
    <x v="1220"/>
    <s v="Indian Rupees(Rs.)"/>
    <x v="1"/>
    <x v="1"/>
    <x v="1"/>
    <n v="1810"/>
    <x v="13"/>
    <x v="12"/>
    <x v="2"/>
    <n v="6"/>
    <n v="11"/>
    <d v="2018-06-11T00:00:00"/>
    <s v="Rs.800"/>
    <n v="1"/>
    <n v="800"/>
  </r>
  <r>
    <n v="72475"/>
    <x v="6022"/>
    <n v="1"/>
    <x v="0"/>
    <s v="Chennai"/>
    <s v="273, F13, New Number 71, 2nd Main Road, Anna Nagar East, Chennai"/>
    <x v="1221"/>
    <s v="Indian Rupees(Rs.)"/>
    <x v="1"/>
    <x v="1"/>
    <x v="1"/>
    <n v="519"/>
    <x v="13"/>
    <x v="5"/>
    <x v="6"/>
    <n v="6"/>
    <n v="26"/>
    <d v="2010-06-26T00:00:00"/>
    <s v="Rs.800"/>
    <n v="1"/>
    <n v="800"/>
  </r>
  <r>
    <n v="70431"/>
    <x v="6023"/>
    <n v="1"/>
    <x v="0"/>
    <s v="Chennai"/>
    <s v="21/11, J Block, 6th Avenue Main Road, Anna Nagar East, Chennai"/>
    <x v="1222"/>
    <s v="Indian Rupees(Rs.)"/>
    <x v="1"/>
    <x v="1"/>
    <x v="1"/>
    <n v="1504"/>
    <x v="18"/>
    <x v="2"/>
    <x v="4"/>
    <n v="6"/>
    <n v="13"/>
    <d v="2014-06-13T00:00:00"/>
    <s v="Rs.750"/>
    <n v="1"/>
    <n v="750"/>
  </r>
  <r>
    <n v="73088"/>
    <x v="6024"/>
    <n v="1"/>
    <x v="0"/>
    <s v="Chennai"/>
    <s v="49 &amp; 50 L, Express Avenue Mall, White's Road, Royapettah, Chennai"/>
    <x v="1223"/>
    <s v="Indian Rupees(Rs.)"/>
    <x v="1"/>
    <x v="1"/>
    <x v="2"/>
    <n v="1262"/>
    <x v="62"/>
    <x v="22"/>
    <x v="6"/>
    <n v="6"/>
    <n v="3"/>
    <d v="2010-06-03T00:00:00"/>
    <s v="Rs.1700"/>
    <n v="1"/>
    <n v="1700"/>
  </r>
  <r>
    <n v="70497"/>
    <x v="6025"/>
    <n v="1"/>
    <x v="0"/>
    <s v="Chennai"/>
    <s v="58-A, Habibullah Road, T. Nagar, Chennai"/>
    <x v="1224"/>
    <s v="Indian Rupees(Rs.)"/>
    <x v="1"/>
    <x v="1"/>
    <x v="2"/>
    <n v="1210"/>
    <x v="58"/>
    <x v="8"/>
    <x v="3"/>
    <n v="6"/>
    <n v="9"/>
    <d v="2011-06-09T00:00:00"/>
    <s v="Rs.1500"/>
    <n v="1"/>
    <n v="1500"/>
  </r>
  <r>
    <n v="18237753"/>
    <x v="6017"/>
    <n v="1"/>
    <x v="0"/>
    <s v="Mumbai"/>
    <s v="31, Opposite Globus, Hill Road, Bandra West"/>
    <x v="1218"/>
    <s v="Indian Rupees(Rs.)"/>
    <x v="1"/>
    <x v="1"/>
    <x v="2"/>
    <n v="2040"/>
    <x v="15"/>
    <x v="14"/>
    <x v="7"/>
    <n v="6"/>
    <n v="10"/>
    <d v="2017-06-10T00:00:00"/>
    <s v="Rs.1000"/>
    <n v="1"/>
    <n v="1000"/>
  </r>
  <r>
    <n v="18216876"/>
    <x v="6026"/>
    <n v="1"/>
    <x v="0"/>
    <s v="Mumbai"/>
    <s v="Malad link Road, Near Inorbit Mall Junction, Malad West, Mumbai"/>
    <x v="1225"/>
    <s v="Indian Rupees(Rs.)"/>
    <x v="1"/>
    <x v="0"/>
    <x v="2"/>
    <n v="885"/>
    <x v="58"/>
    <x v="3"/>
    <x v="4"/>
    <n v="6"/>
    <n v="15"/>
    <d v="2014-06-15T00:00:00"/>
    <s v="Rs.1500"/>
    <n v="1"/>
    <n v="1500"/>
  </r>
  <r>
    <n v="54162"/>
    <x v="6027"/>
    <n v="1"/>
    <x v="0"/>
    <s v="Bangalore"/>
    <s v="105, 1st A Cross Road, Jyothi Nivas College Road, Koramangala 5th Block, Bangalore"/>
    <x v="974"/>
    <s v="Indian Rupees(Rs.)"/>
    <x v="1"/>
    <x v="0"/>
    <x v="2"/>
    <n v="5385"/>
    <x v="64"/>
    <x v="14"/>
    <x v="0"/>
    <n v="5"/>
    <n v="12"/>
    <d v="2013-05-12T00:00:00"/>
    <s v="Rs.1400"/>
    <n v="1"/>
    <n v="1400"/>
  </r>
  <r>
    <n v="72497"/>
    <x v="6009"/>
    <n v="1"/>
    <x v="0"/>
    <s v="Chennai"/>
    <s v="Plot 8, Park Dugar, Mount Poonamallee High Road, Ramapuram, Chennai"/>
    <x v="667"/>
    <s v="Indian Rupees(Rs.)"/>
    <x v="1"/>
    <x v="1"/>
    <x v="1"/>
    <n v="645"/>
    <x v="24"/>
    <x v="2"/>
    <x v="7"/>
    <n v="5"/>
    <n v="4"/>
    <d v="2017-05-04T00:00:00"/>
    <s v="Rs.850"/>
    <n v="1"/>
    <n v="850"/>
  </r>
  <r>
    <n v="97824"/>
    <x v="6024"/>
    <n v="1"/>
    <x v="0"/>
    <s v="Hyderabad"/>
    <s v="Flat 48, Ground Floor, Opposite Vengal Rao Park, Road 1, Banjara Hills, Hyderabad"/>
    <x v="1223"/>
    <s v="Indian Rupees(Rs.)"/>
    <x v="1"/>
    <x v="1"/>
    <x v="2"/>
    <n v="1932"/>
    <x v="59"/>
    <x v="16"/>
    <x v="8"/>
    <n v="5"/>
    <n v="6"/>
    <d v="2015-05-06T00:00:00"/>
    <s v="Rs.1800"/>
    <n v="1"/>
    <n v="1800"/>
  </r>
  <r>
    <n v="18280329"/>
    <x v="6028"/>
    <n v="1"/>
    <x v="0"/>
    <s v="Hyderabad"/>
    <s v="Plot 73, Jubilee Enclave, Hitech City, Hyderabad"/>
    <x v="68"/>
    <s v="Indian Rupees(Rs.)"/>
    <x v="1"/>
    <x v="1"/>
    <x v="1"/>
    <n v="682"/>
    <x v="10"/>
    <x v="19"/>
    <x v="5"/>
    <n v="5"/>
    <n v="26"/>
    <d v="2012-05-26T00:00:00"/>
    <s v="Rs.700"/>
    <n v="1"/>
    <n v="700"/>
  </r>
  <r>
    <n v="66"/>
    <x v="1215"/>
    <n v="1"/>
    <x v="0"/>
    <s v="New Delhi"/>
    <s v="11-D, Connaught Place, New Delhi"/>
    <x v="1226"/>
    <s v="Indian Rupees(Rs.)"/>
    <x v="1"/>
    <x v="1"/>
    <x v="3"/>
    <n v="706"/>
    <x v="76"/>
    <x v="9"/>
    <x v="2"/>
    <n v="8"/>
    <n v="20"/>
    <d v="2018-08-20T00:00:00"/>
    <s v="Rs.2000"/>
    <n v="1"/>
    <n v="2000"/>
  </r>
  <r>
    <n v="18350020"/>
    <x v="6029"/>
    <n v="1"/>
    <x v="0"/>
    <s v="Pune"/>
    <s v="Shop 1&amp;2, Marvel Alaina, Lane  8, Near Godrej Nature's Basket, Koregaon Park, Pune"/>
    <x v="1227"/>
    <s v="Indian Rupees(Rs.)"/>
    <x v="1"/>
    <x v="0"/>
    <x v="1"/>
    <n v="635"/>
    <x v="17"/>
    <x v="2"/>
    <x v="7"/>
    <n v="5"/>
    <n v="24"/>
    <d v="2017-05-24T00:00:00"/>
    <s v="Rs.900"/>
    <n v="1"/>
    <n v="900"/>
  </r>
  <r>
    <n v="18162866"/>
    <x v="6030"/>
    <n v="1"/>
    <x v="0"/>
    <s v="Bangalore"/>
    <s v="840/1,100 Feet Road, Metro Pillar 56-57, Indiranagar, Bangalore"/>
    <x v="502"/>
    <s v="Indian Rupees(Rs.)"/>
    <x v="1"/>
    <x v="0"/>
    <x v="2"/>
    <n v="1354"/>
    <x v="66"/>
    <x v="3"/>
    <x v="4"/>
    <n v="4"/>
    <n v="22"/>
    <d v="2014-04-22T00:00:00"/>
    <s v="Rs.1300"/>
    <n v="1"/>
    <n v="1300"/>
  </r>
  <r>
    <n v="71443"/>
    <x v="6009"/>
    <n v="1"/>
    <x v="0"/>
    <s v="Chennai"/>
    <s v="95, Jawaharlal Nehru Salai, Jafferkhanpet, Ashok Nagar, Chennai"/>
    <x v="667"/>
    <s v="Indian Rupees(Rs.)"/>
    <x v="1"/>
    <x v="1"/>
    <x v="1"/>
    <n v="841"/>
    <x v="24"/>
    <x v="12"/>
    <x v="8"/>
    <n v="4"/>
    <n v="16"/>
    <d v="2015-04-16T00:00:00"/>
    <s v="Rs.850"/>
    <n v="1"/>
    <n v="850"/>
  </r>
  <r>
    <n v="97503"/>
    <x v="6031"/>
    <n v="1"/>
    <x v="0"/>
    <s v="Hyderabad"/>
    <s v="Road 45, Jubilee Hills, Hyderabad"/>
    <x v="1228"/>
    <s v="Indian Rupees(Rs.)"/>
    <x v="1"/>
    <x v="0"/>
    <x v="2"/>
    <n v="1431"/>
    <x v="57"/>
    <x v="14"/>
    <x v="0"/>
    <n v="4"/>
    <n v="6"/>
    <d v="2013-04-06T00:00:00"/>
    <s v="Rs.1100"/>
    <n v="1"/>
    <n v="1100"/>
  </r>
  <r>
    <n v="20747"/>
    <x v="6032"/>
    <n v="1"/>
    <x v="0"/>
    <s v="Kolkata"/>
    <s v="Ground Floor, 1st Floor, 2nd Floor, 34, Karl Marx Sarani, Kidderpore, Kolkata"/>
    <x v="1229"/>
    <s v="Indian Rupees(Rs.)"/>
    <x v="1"/>
    <x v="1"/>
    <x v="1"/>
    <n v="1219"/>
    <x v="13"/>
    <x v="23"/>
    <x v="3"/>
    <n v="4"/>
    <n v="19"/>
    <d v="2011-04-19T00:00:00"/>
    <s v="Rs.800"/>
    <n v="1"/>
    <n v="800"/>
  </r>
  <r>
    <n v="18441490"/>
    <x v="1424"/>
    <n v="1"/>
    <x v="0"/>
    <s v="Pune"/>
    <s v="257, Green Valley, Near Mankar Chowk, Kaspate Vasti, Wakad, Pune"/>
    <x v="0"/>
    <s v="Indian Rupees(Rs.)"/>
    <x v="1"/>
    <x v="0"/>
    <x v="2"/>
    <n v="208"/>
    <x v="15"/>
    <x v="2"/>
    <x v="2"/>
    <n v="4"/>
    <n v="1"/>
    <d v="2018-04-01T00:00:00"/>
    <s v="Rs.1000"/>
    <n v="1"/>
    <n v="1000"/>
  </r>
  <r>
    <n v="18017615"/>
    <x v="6033"/>
    <n v="1"/>
    <x v="0"/>
    <s v="Kolkata"/>
    <s v="122A, Southern Avenue, Kolkata"/>
    <x v="1230"/>
    <s v="Indian Rupees(Rs.)"/>
    <x v="1"/>
    <x v="0"/>
    <x v="2"/>
    <n v="1126"/>
    <x v="15"/>
    <x v="19"/>
    <x v="2"/>
    <n v="3"/>
    <n v="23"/>
    <d v="2018-03-23T00:00:00"/>
    <s v="Rs.1000"/>
    <n v="1"/>
    <n v="1000"/>
  </r>
  <r>
    <n v="18458563"/>
    <x v="6034"/>
    <n v="1"/>
    <x v="0"/>
    <s v="Mumbai"/>
    <s v="The Ahcl Homes Tower, Chikuwadi New Link Road, Borivali West, Mumbai"/>
    <x v="1231"/>
    <s v="Indian Rupees(Rs.)"/>
    <x v="1"/>
    <x v="0"/>
    <x v="1"/>
    <n v="170"/>
    <x v="24"/>
    <x v="4"/>
    <x v="4"/>
    <n v="3"/>
    <n v="6"/>
    <d v="2014-03-06T00:00:00"/>
    <s v="Rs.850"/>
    <n v="1"/>
    <n v="850"/>
  </r>
  <r>
    <n v="306913"/>
    <x v="1237"/>
    <n v="1"/>
    <x v="0"/>
    <s v="New Delhi"/>
    <s v="P-15, Connaught Place, New Delhi"/>
    <x v="1232"/>
    <s v="Indian Rupees(Rs.)"/>
    <x v="1"/>
    <x v="1"/>
    <x v="3"/>
    <n v="961"/>
    <x v="76"/>
    <x v="12"/>
    <x v="7"/>
    <n v="4"/>
    <n v="1"/>
    <d v="2017-04-01T00:00:00"/>
    <s v="Rs.2000"/>
    <n v="1"/>
    <n v="2000"/>
  </r>
  <r>
    <n v="96814"/>
    <x v="6035"/>
    <n v="1"/>
    <x v="0"/>
    <s v="Secunderabad"/>
    <s v="The Purple Leaf Hotel, Karkhana, Secunderabad"/>
    <x v="3"/>
    <s v="Indian Rupees(Rs.)"/>
    <x v="1"/>
    <x v="1"/>
    <x v="1"/>
    <n v="494"/>
    <x v="24"/>
    <x v="2"/>
    <x v="1"/>
    <n v="3"/>
    <n v="5"/>
    <d v="2016-03-05T00:00:00"/>
    <s v="Rs.850"/>
    <n v="1"/>
    <n v="850"/>
  </r>
  <r>
    <n v="90744"/>
    <x v="6036"/>
    <n v="1"/>
    <x v="0"/>
    <s v="Hyderabad"/>
    <s v="Opposite Audi Showroom, 5th Floor, 12th Square Building, Road 12, Banjara Hills, Hyderabad"/>
    <x v="370"/>
    <s v="Indian Rupees(Rs.)"/>
    <x v="1"/>
    <x v="1"/>
    <x v="2"/>
    <n v="3374"/>
    <x v="58"/>
    <x v="1"/>
    <x v="0"/>
    <n v="2"/>
    <n v="23"/>
    <d v="2013-02-23T00:00:00"/>
    <s v="Rs.1500"/>
    <n v="1"/>
    <n v="1500"/>
  </r>
  <r>
    <n v="18418730"/>
    <x v="6037"/>
    <n v="1"/>
    <x v="0"/>
    <s v="Hyderabad"/>
    <s v="161, Road 13, Jubilee Hills, Hyderabad"/>
    <x v="520"/>
    <s v="Indian Rupees(Rs.)"/>
    <x v="1"/>
    <x v="0"/>
    <x v="2"/>
    <n v="221"/>
    <x v="16"/>
    <x v="12"/>
    <x v="3"/>
    <n v="2"/>
    <n v="8"/>
    <d v="2011-02-08T00:00:00"/>
    <s v="Rs.1200"/>
    <n v="1"/>
    <n v="1200"/>
  </r>
  <r>
    <n v="18075122"/>
    <x v="6038"/>
    <n v="1"/>
    <x v="0"/>
    <s v="Mumbai"/>
    <s v="Shop 1, Opposite Veda Building, Near Bhavdevi Garage, Holy Cross Road, IC colony, Borivali West, Mumbai"/>
    <x v="525"/>
    <s v="Indian Rupees(Rs.)"/>
    <x v="1"/>
    <x v="1"/>
    <x v="2"/>
    <n v="2083"/>
    <x v="15"/>
    <x v="16"/>
    <x v="6"/>
    <n v="2"/>
    <n v="9"/>
    <d v="2010-02-09T00:00:00"/>
    <s v="Rs.1000"/>
    <n v="1"/>
    <n v="1000"/>
  </r>
  <r>
    <n v="18435740"/>
    <x v="6039"/>
    <n v="1"/>
    <x v="0"/>
    <s v="Mumbai"/>
    <s v="Panchkutir, Pawarwardi, Adhishankracharya Marg, Opposite Powai Lake, JVLR,Powai, Mumbai"/>
    <x v="1099"/>
    <s v="Indian Rupees(Rs.)"/>
    <x v="1"/>
    <x v="0"/>
    <x v="2"/>
    <n v="181"/>
    <x v="15"/>
    <x v="5"/>
    <x v="6"/>
    <n v="2"/>
    <n v="24"/>
    <d v="2010-02-24T00:00:00"/>
    <s v="Rs.1000"/>
    <n v="1"/>
    <n v="1000"/>
  </r>
  <r>
    <n v="18270976"/>
    <x v="6017"/>
    <n v="1"/>
    <x v="0"/>
    <s v="Mumbai"/>
    <s v="28, Aaram Nagar 1, Opposite Dariya Mahal, Versova, Andheri West"/>
    <x v="1218"/>
    <s v="Indian Rupees(Rs.)"/>
    <x v="1"/>
    <x v="1"/>
    <x v="2"/>
    <n v="1295"/>
    <x v="15"/>
    <x v="14"/>
    <x v="1"/>
    <n v="2"/>
    <n v="2"/>
    <d v="2016-02-02T00:00:00"/>
    <s v="Rs.1000"/>
    <n v="1"/>
    <n v="1000"/>
  </r>
  <r>
    <n v="18383095"/>
    <x v="1459"/>
    <n v="1"/>
    <x v="0"/>
    <s v="Pune"/>
    <s v="9th Floor, Deron Heights, Above Ranka Jewellers, Baner, Pune"/>
    <x v="541"/>
    <s v="Indian Rupees(Rs.)"/>
    <x v="1"/>
    <x v="0"/>
    <x v="2"/>
    <n v="507"/>
    <x v="16"/>
    <x v="7"/>
    <x v="5"/>
    <n v="2"/>
    <n v="21"/>
    <d v="2012-02-21T00:00:00"/>
    <s v="Rs.1200"/>
    <n v="1"/>
    <n v="1200"/>
  </r>
  <r>
    <n v="18356469"/>
    <x v="6040"/>
    <n v="1"/>
    <x v="0"/>
    <s v="Hyderabad"/>
    <s v="882/A Road No 45, Jubilee Hills, Hyderabad"/>
    <x v="1233"/>
    <s v="Indian Rupees(Rs.)"/>
    <x v="1"/>
    <x v="0"/>
    <x v="2"/>
    <n v="594"/>
    <x v="16"/>
    <x v="14"/>
    <x v="2"/>
    <n v="1"/>
    <n v="2"/>
    <d v="2018-01-02T00:00:00"/>
    <s v="Rs.1200"/>
    <n v="1"/>
    <n v="1200"/>
  </r>
  <r>
    <n v="18343731"/>
    <x v="6041"/>
    <n v="1"/>
    <x v="0"/>
    <s v="Kolkata"/>
    <s v="19, Ballygunge Park Road, Near Quest Mall, Ballygunge, Kolkata"/>
    <x v="109"/>
    <s v="Indian Rupees(Rs.)"/>
    <x v="1"/>
    <x v="0"/>
    <x v="2"/>
    <n v="704"/>
    <x v="16"/>
    <x v="12"/>
    <x v="5"/>
    <n v="1"/>
    <n v="12"/>
    <d v="2012-01-12T00:00:00"/>
    <s v="Rs.1200"/>
    <n v="1"/>
    <n v="1200"/>
  </r>
  <r>
    <n v="18259462"/>
    <x v="6042"/>
    <n v="1"/>
    <x v="0"/>
    <s v="Kolkata"/>
    <s v="1st Floor, Infinity Benchmark, Near RDB Cinemas, Block GP, Sector 5, Salt Lake"/>
    <x v="1234"/>
    <s v="Indian Rupees(Rs.)"/>
    <x v="1"/>
    <x v="0"/>
    <x v="2"/>
    <n v="1040"/>
    <x v="58"/>
    <x v="7"/>
    <x v="8"/>
    <n v="1"/>
    <n v="10"/>
    <d v="2015-01-10T00:00:00"/>
    <s v="Rs.1500"/>
    <n v="1"/>
    <n v="1500"/>
  </r>
  <r>
    <n v="49486"/>
    <x v="6017"/>
    <n v="1"/>
    <x v="0"/>
    <s v="Mumbai"/>
    <s v="Pardhy House, Opposite Jain Temple, Junction of MG Road and Hanuman Road, Vile Parle East, Mumbai"/>
    <x v="1218"/>
    <s v="Indian Rupees(Rs.)"/>
    <x v="1"/>
    <x v="1"/>
    <x v="2"/>
    <n v="1515"/>
    <x v="15"/>
    <x v="7"/>
    <x v="3"/>
    <n v="1"/>
    <n v="15"/>
    <d v="2011-01-15T00:00:00"/>
    <s v="Rs.1000"/>
    <n v="1"/>
    <n v="1000"/>
  </r>
  <r>
    <n v="18383076"/>
    <x v="6043"/>
    <n v="1"/>
    <x v="0"/>
    <s v="Pune"/>
    <s v="Level 1/2, Fortaleza Complex, Kalyani Nagar, Pune"/>
    <x v="1235"/>
    <s v="Indian Rupees(Rs.)"/>
    <x v="1"/>
    <x v="0"/>
    <x v="2"/>
    <n v="306"/>
    <x v="64"/>
    <x v="12"/>
    <x v="2"/>
    <n v="1"/>
    <n v="6"/>
    <d v="2018-01-06T00:00:00"/>
    <s v="Rs.1400"/>
    <n v="1"/>
    <n v="1400"/>
  </r>
  <r>
    <n v="18417624"/>
    <x v="6044"/>
    <n v="1"/>
    <x v="0"/>
    <s v="Pune"/>
    <s v="Lane 7, Sanskriti Lifestyle Complex, Koregaon Park, Pune"/>
    <x v="1236"/>
    <s v="Indian Rupees(Rs.)"/>
    <x v="1"/>
    <x v="0"/>
    <x v="2"/>
    <n v="140"/>
    <x v="58"/>
    <x v="14"/>
    <x v="7"/>
    <n v="1"/>
    <n v="18"/>
    <d v="2017-01-18T00:00:00"/>
    <s v="Rs.1500"/>
    <n v="1"/>
    <n v="1500"/>
  </r>
  <r>
    <n v="58882"/>
    <x v="6045"/>
    <n v="1"/>
    <x v="0"/>
    <s v="Bangalore"/>
    <s v="Behind MK Retail, Before WIPRO Corporate Office, Sarjapur Road, Bangalore"/>
    <x v="1237"/>
    <s v="Indian Rupees(Rs.)"/>
    <x v="1"/>
    <x v="1"/>
    <x v="2"/>
    <n v="5705"/>
    <x v="59"/>
    <x v="8"/>
    <x v="8"/>
    <n v="12"/>
    <n v="23"/>
    <d v="2015-12-23T00:00:00"/>
    <s v="Rs.1800"/>
    <n v="1"/>
    <n v="1800"/>
  </r>
  <r>
    <n v="69951"/>
    <x v="6046"/>
    <n v="1"/>
    <x v="0"/>
    <s v="Chennai"/>
    <s v="57, 2nd Main Road, RA Puram, Chennai"/>
    <x v="1238"/>
    <s v="Indian Rupees(Rs.)"/>
    <x v="1"/>
    <x v="1"/>
    <x v="2"/>
    <n v="1607"/>
    <x v="16"/>
    <x v="1"/>
    <x v="6"/>
    <n v="12"/>
    <n v="5"/>
    <d v="2010-12-05T00:00:00"/>
    <s v="Rs.1200"/>
    <n v="1"/>
    <n v="1200"/>
  </r>
  <r>
    <n v="25664"/>
    <x v="6047"/>
    <n v="1"/>
    <x v="0"/>
    <s v="Kolkata"/>
    <s v="11/1, Ho Chi Minh Sarani, Camac Street Area, Kolkata"/>
    <x v="1239"/>
    <s v="Indian Rupees(Rs.)"/>
    <x v="1"/>
    <x v="0"/>
    <x v="2"/>
    <n v="1484"/>
    <x v="64"/>
    <x v="2"/>
    <x v="7"/>
    <n v="12"/>
    <n v="11"/>
    <d v="2017-12-11T00:00:00"/>
    <s v="Rs.1400"/>
    <n v="1"/>
    <n v="1400"/>
  </r>
  <r>
    <n v="24452"/>
    <x v="6048"/>
    <n v="1"/>
    <x v="0"/>
    <s v="Kolkata"/>
    <s v="1st Floor, Silver Spring Arcade, EM Bypass, Science City Area, Kolkata"/>
    <x v="0"/>
    <s v="Indian Rupees(Rs.)"/>
    <x v="1"/>
    <x v="0"/>
    <x v="2"/>
    <n v="1616"/>
    <x v="63"/>
    <x v="14"/>
    <x v="7"/>
    <n v="12"/>
    <n v="15"/>
    <d v="2017-12-15T00:00:00"/>
    <s v="Rs.1600"/>
    <n v="1"/>
    <n v="1600"/>
  </r>
  <r>
    <n v="11371"/>
    <x v="6024"/>
    <n v="1"/>
    <x v="0"/>
    <s v="Pune"/>
    <s v="UG 49, Phoenix Market City, Nagar Road, Viman Nagar, Pune"/>
    <x v="1240"/>
    <s v="Indian Rupees(Rs.)"/>
    <x v="1"/>
    <x v="1"/>
    <x v="2"/>
    <n v="1439"/>
    <x v="59"/>
    <x v="8"/>
    <x v="6"/>
    <n v="12"/>
    <n v="27"/>
    <d v="2010-12-27T00:00:00"/>
    <s v="Rs.1800"/>
    <n v="1"/>
    <n v="1800"/>
  </r>
  <r>
    <n v="6507967"/>
    <x v="6049"/>
    <n v="1"/>
    <x v="0"/>
    <s v="Pune"/>
    <s v="Plot 64, Shivaji Housing Society, Senapati Bapat Road, Pune"/>
    <x v="500"/>
    <s v="Indian Rupees(Rs.)"/>
    <x v="1"/>
    <x v="1"/>
    <x v="1"/>
    <n v="997"/>
    <x v="13"/>
    <x v="14"/>
    <x v="8"/>
    <n v="12"/>
    <n v="22"/>
    <d v="2015-12-22T00:00:00"/>
    <s v="Rs.800"/>
    <n v="1"/>
    <n v="800"/>
  </r>
  <r>
    <n v="50943"/>
    <x v="6050"/>
    <n v="1"/>
    <x v="0"/>
    <s v="Bangalore"/>
    <s v="BluPetal Hotel, 60 Jyoti Nivas College Road, Koramangala 5th Block, Bangalore"/>
    <x v="2"/>
    <s v="Indian Rupees(Rs.)"/>
    <x v="1"/>
    <x v="1"/>
    <x v="2"/>
    <n v="2416"/>
    <x v="66"/>
    <x v="14"/>
    <x v="0"/>
    <n v="11"/>
    <n v="9"/>
    <d v="2013-11-09T00:00:00"/>
    <s v="Rs.1300"/>
    <n v="1"/>
    <n v="1300"/>
  </r>
  <r>
    <n v="310123"/>
    <x v="6051"/>
    <n v="1"/>
    <x v="0"/>
    <s v="New Delhi"/>
    <s v="M-41/2, Speedbird House, Middle Circle, Connaught Place, New Delhi"/>
    <x v="10"/>
    <s v="Indian Rupees(Rs.)"/>
    <x v="1"/>
    <x v="1"/>
    <x v="3"/>
    <n v="312"/>
    <x v="76"/>
    <x v="19"/>
    <x v="0"/>
    <n v="3"/>
    <n v="12"/>
    <d v="2013-03-12T00:00:00"/>
    <s v="Rs.2000"/>
    <n v="1"/>
    <n v="2000"/>
  </r>
  <r>
    <n v="66457"/>
    <x v="6052"/>
    <n v="1"/>
    <x v="0"/>
    <s v="Chennai"/>
    <s v="2, Sarathy Nagar, 1st Main Road, Velachery, Chennai"/>
    <x v="3"/>
    <s v="Indian Rupees(Rs.)"/>
    <x v="1"/>
    <x v="0"/>
    <x v="1"/>
    <n v="2272"/>
    <x v="17"/>
    <x v="19"/>
    <x v="0"/>
    <n v="11"/>
    <n v="2"/>
    <d v="2013-11-02T00:00:00"/>
    <s v="Rs.900"/>
    <n v="1"/>
    <n v="900"/>
  </r>
  <r>
    <n v="7713"/>
    <x v="6053"/>
    <n v="1"/>
    <x v="0"/>
    <s v="New Delhi"/>
    <s v="N-55/56 &amp; 88/89, Outer Circle, Connaught Place, New Delhi"/>
    <x v="378"/>
    <s v="Indian Rupees(Rs.)"/>
    <x v="1"/>
    <x v="1"/>
    <x v="3"/>
    <n v="1821"/>
    <x v="76"/>
    <x v="14"/>
    <x v="7"/>
    <n v="2"/>
    <n v="25"/>
    <d v="2017-02-25T00:00:00"/>
    <s v="Rs.2000"/>
    <n v="1"/>
    <n v="2000"/>
  </r>
  <r>
    <n v="300756"/>
    <x v="6054"/>
    <n v="1"/>
    <x v="0"/>
    <s v="Ghaziabad"/>
    <s v="3rd Floor, Shipra Mall, Indirapuram, Ghaziabad"/>
    <x v="31"/>
    <s v="Indian Rupees(Rs.)"/>
    <x v="1"/>
    <x v="0"/>
    <x v="2"/>
    <n v="92"/>
    <x v="58"/>
    <x v="17"/>
    <x v="1"/>
    <n v="11"/>
    <n v="11"/>
    <d v="2016-11-11T00:00:00"/>
    <s v="Rs.1500"/>
    <n v="1"/>
    <n v="1500"/>
  </r>
  <r>
    <n v="1683"/>
    <x v="213"/>
    <n v="1"/>
    <x v="0"/>
    <s v="Ghaziabad"/>
    <s v="Shop 34-40, Level 3, Shipra Mall, Gulmohar Road, Indirapuram, Ghaziabad"/>
    <x v="2"/>
    <s v="Indian Rupees(Rs.)"/>
    <x v="1"/>
    <x v="1"/>
    <x v="2"/>
    <n v="322"/>
    <x v="15"/>
    <x v="32"/>
    <x v="3"/>
    <n v="11"/>
    <n v="27"/>
    <d v="2011-11-27T00:00:00"/>
    <s v="Rs.1000"/>
    <n v="1"/>
    <n v="1000"/>
  </r>
  <r>
    <n v="70393"/>
    <x v="6055"/>
    <n v="1"/>
    <x v="0"/>
    <s v="Chennai"/>
    <s v="3, College Lane, Nungambakkam, Chennai"/>
    <x v="0"/>
    <s v="Indian Rupees(Rs.)"/>
    <x v="1"/>
    <x v="1"/>
    <x v="2"/>
    <n v="1753"/>
    <x v="16"/>
    <x v="23"/>
    <x v="3"/>
    <n v="10"/>
    <n v="27"/>
    <d v="2011-10-27T00:00:00"/>
    <s v="Rs.1200"/>
    <n v="1"/>
    <n v="1200"/>
  </r>
  <r>
    <n v="18312984"/>
    <x v="6056"/>
    <n v="1"/>
    <x v="0"/>
    <s v="Hyderabad"/>
    <s v="First Floor, Shilparamam Complex, Opposite Cyber Tower, Hitech City, Hyderabad"/>
    <x v="1241"/>
    <s v="Indian Rupees(Rs.)"/>
    <x v="1"/>
    <x v="0"/>
    <x v="2"/>
    <n v="571"/>
    <x v="64"/>
    <x v="14"/>
    <x v="8"/>
    <n v="10"/>
    <n v="9"/>
    <d v="2015-10-09T00:00:00"/>
    <s v="Rs.1400"/>
    <n v="1"/>
    <n v="1400"/>
  </r>
  <r>
    <n v="18463285"/>
    <x v="6057"/>
    <n v="1"/>
    <x v="0"/>
    <s v="Mumbai"/>
    <s v="Ganga Jamuna Block, 14th Road, Linking Road, Bandra West"/>
    <x v="1242"/>
    <s v="Indian Rupees(Rs.)"/>
    <x v="1"/>
    <x v="0"/>
    <x v="2"/>
    <n v="146"/>
    <x v="15"/>
    <x v="5"/>
    <x v="7"/>
    <n v="10"/>
    <n v="17"/>
    <d v="2017-10-17T00:00:00"/>
    <s v="Rs.1000"/>
    <n v="1"/>
    <n v="1000"/>
  </r>
  <r>
    <n v="18438944"/>
    <x v="6058"/>
    <n v="1"/>
    <x v="0"/>
    <s v="Ahmedabad"/>
    <s v="10th Floor, Balaji Heights Buliding, Behind Tanishq Showroom, C G Road, Ahmedabad"/>
    <x v="1243"/>
    <s v="Indian Rupees(Rs.)"/>
    <x v="0"/>
    <x v="1"/>
    <x v="2"/>
    <n v="63"/>
    <x v="15"/>
    <x v="5"/>
    <x v="2"/>
    <n v="9"/>
    <n v="19"/>
    <d v="2018-09-19T00:00:00"/>
    <s v="Rs.1000"/>
    <n v="1"/>
    <n v="1000"/>
  </r>
  <r>
    <n v="113325"/>
    <x v="6059"/>
    <n v="1"/>
    <x v="0"/>
    <s v="Ahmedabad"/>
    <s v="12, First Floor, Camps Corner 2, Opposite Prahlad Nagar Garden, Prahlad Nagar, Ahmedabad"/>
    <x v="1244"/>
    <s v="Indian Rupees(Rs.)"/>
    <x v="0"/>
    <x v="1"/>
    <x v="2"/>
    <n v="1138"/>
    <x v="20"/>
    <x v="8"/>
    <x v="2"/>
    <n v="9"/>
    <n v="13"/>
    <d v="2018-09-13T00:00:00"/>
    <s v="Rs.950"/>
    <n v="1"/>
    <n v="950"/>
  </r>
  <r>
    <n v="1318"/>
    <x v="2440"/>
    <n v="1"/>
    <x v="0"/>
    <s v="Ghaziabad"/>
    <s v="1st Floor, Shipra Mall, Gulmohar Road, Indirapuram, Ghaziabad"/>
    <x v="44"/>
    <s v="Indian Rupees(Rs.)"/>
    <x v="0"/>
    <x v="1"/>
    <x v="0"/>
    <n v="27"/>
    <x v="0"/>
    <x v="15"/>
    <x v="7"/>
    <n v="9"/>
    <n v="10"/>
    <d v="2017-09-10T00:00:00"/>
    <s v="Rs.300"/>
    <n v="1"/>
    <n v="300"/>
  </r>
  <r>
    <n v="92577"/>
    <x v="6060"/>
    <n v="1"/>
    <x v="0"/>
    <s v="Hyderabad"/>
    <s v="B 7 &amp; 8, Jubilee Garden, Behind TCS Building, E Park, Kondapur, Hyderabad"/>
    <x v="1245"/>
    <s v="Indian Rupees(Rs.)"/>
    <x v="0"/>
    <x v="1"/>
    <x v="2"/>
    <n v="1859"/>
    <x v="59"/>
    <x v="12"/>
    <x v="1"/>
    <n v="9"/>
    <n v="12"/>
    <d v="2016-09-12T00:00:00"/>
    <s v="Rs.1800"/>
    <n v="1"/>
    <n v="1800"/>
  </r>
  <r>
    <n v="310737"/>
    <x v="6061"/>
    <n v="1"/>
    <x v="0"/>
    <s v="Gurgaon"/>
    <s v="242A &amp; 242B, 1st &amp; 2nd Floor, DLF Mega Mall, DLF Phase 1, Gurgaon"/>
    <x v="1246"/>
    <s v="Indian Rupees(Rs.)"/>
    <x v="1"/>
    <x v="1"/>
    <x v="3"/>
    <n v="490"/>
    <x v="76"/>
    <x v="3"/>
    <x v="4"/>
    <n v="9"/>
    <n v="25"/>
    <d v="2014-09-25T00:00:00"/>
    <s v="Rs.2000"/>
    <n v="1"/>
    <n v="2000"/>
  </r>
  <r>
    <n v="311805"/>
    <x v="6062"/>
    <n v="1"/>
    <x v="0"/>
    <s v="Gurgaon"/>
    <s v="CS-211, Level 2, DT City Centre Mall, MG Road, Gurgaon"/>
    <x v="3"/>
    <s v="Indian Rupees(Rs.)"/>
    <x v="1"/>
    <x v="0"/>
    <x v="3"/>
    <n v="35"/>
    <x v="76"/>
    <x v="17"/>
    <x v="3"/>
    <n v="9"/>
    <n v="11"/>
    <d v="2011-09-11T00:00:00"/>
    <s v="Rs.2000"/>
    <n v="1"/>
    <n v="2000"/>
  </r>
  <r>
    <n v="110237"/>
    <x v="6063"/>
    <n v="1"/>
    <x v="0"/>
    <s v="Ahmedabad"/>
    <s v="JB Tower, Opposite Doordarshan Kendra, Drive In Road, Gurukul, Ahmedabad"/>
    <x v="1247"/>
    <s v="Indian Rupees(Rs.)"/>
    <x v="0"/>
    <x v="1"/>
    <x v="1"/>
    <n v="432"/>
    <x v="12"/>
    <x v="5"/>
    <x v="1"/>
    <n v="8"/>
    <n v="21"/>
    <d v="2016-08-21T00:00:00"/>
    <s v="Rs.600"/>
    <n v="1"/>
    <n v="600"/>
  </r>
  <r>
    <n v="18407918"/>
    <x v="6055"/>
    <n v="1"/>
    <x v="0"/>
    <s v="Bangalore"/>
    <s v="2989/B, 12th Main Road, HAL 2nd Stage, Indiranagar, Bangalore"/>
    <x v="464"/>
    <s v="Indian Rupees(Rs.)"/>
    <x v="0"/>
    <x v="1"/>
    <x v="2"/>
    <n v="231"/>
    <x v="58"/>
    <x v="12"/>
    <x v="6"/>
    <n v="8"/>
    <n v="4"/>
    <d v="2010-08-04T00:00:00"/>
    <s v="Rs.1500"/>
    <n v="1"/>
    <n v="1500"/>
  </r>
  <r>
    <n v="51040"/>
    <x v="4747"/>
    <n v="1"/>
    <x v="0"/>
    <s v="Bangalore"/>
    <s v="28, 4th 'B' Cross, Koramangala 5th Block, Bangalore"/>
    <x v="1248"/>
    <s v="Indian Rupees(Rs.)"/>
    <x v="0"/>
    <x v="1"/>
    <x v="1"/>
    <n v="9667"/>
    <x v="13"/>
    <x v="16"/>
    <x v="3"/>
    <n v="8"/>
    <n v="16"/>
    <d v="2011-08-16T00:00:00"/>
    <s v="Rs.800"/>
    <n v="1"/>
    <n v="800"/>
  </r>
  <r>
    <n v="3000770"/>
    <x v="6064"/>
    <n v="1"/>
    <x v="0"/>
    <s v="Coimbatore"/>
    <s v="245/1, Near Veejay Hall, Raheja Apartment, Race Course, Coimbatore"/>
    <x v="715"/>
    <s v="Indian Rupees(Rs.)"/>
    <x v="0"/>
    <x v="1"/>
    <x v="1"/>
    <n v="132"/>
    <x v="12"/>
    <x v="19"/>
    <x v="7"/>
    <n v="8"/>
    <n v="4"/>
    <d v="2017-08-04T00:00:00"/>
    <s v="Rs.600"/>
    <n v="1"/>
    <n v="600"/>
  </r>
  <r>
    <n v="18409175"/>
    <x v="2141"/>
    <n v="1"/>
    <x v="0"/>
    <s v="Ghaziabad"/>
    <s v="C-1, Saya Zenith, Next to CISF Camp, Opposite Shipra Sun City, Indirapuram, Ghaziabad"/>
    <x v="1249"/>
    <s v="Indian Rupees(Rs.)"/>
    <x v="0"/>
    <x v="1"/>
    <x v="1"/>
    <n v="52"/>
    <x v="9"/>
    <x v="3"/>
    <x v="0"/>
    <n v="8"/>
    <n v="11"/>
    <d v="2013-08-11T00:00:00"/>
    <s v="Rs.500"/>
    <n v="1"/>
    <n v="500"/>
  </r>
  <r>
    <n v="102531"/>
    <x v="6065"/>
    <n v="1"/>
    <x v="0"/>
    <s v="Jaipur"/>
    <s v="H 1, Lal Bahadur Nagar, S.L Marg, Malviya Nagar, Jaipur"/>
    <x v="1250"/>
    <s v="Indian Rupees(Rs.)"/>
    <x v="0"/>
    <x v="1"/>
    <x v="1"/>
    <n v="798"/>
    <x v="13"/>
    <x v="1"/>
    <x v="4"/>
    <n v="8"/>
    <n v="10"/>
    <d v="2014-08-10T00:00:00"/>
    <s v="Rs.800"/>
    <n v="1"/>
    <n v="800"/>
  </r>
  <r>
    <n v="20350"/>
    <x v="6066"/>
    <n v="1"/>
    <x v="0"/>
    <s v="Kolkata"/>
    <s v="25B Park Street, Park Street Area, Kolkata"/>
    <x v="387"/>
    <s v="Indian Rupees(Rs.)"/>
    <x v="0"/>
    <x v="1"/>
    <x v="2"/>
    <n v="4464"/>
    <x v="70"/>
    <x v="9"/>
    <x v="8"/>
    <n v="8"/>
    <n v="28"/>
    <d v="2015-08-28T00:00:00"/>
    <s v="Rs.1050"/>
    <n v="1"/>
    <n v="1050"/>
  </r>
  <r>
    <n v="20870"/>
    <x v="6067"/>
    <n v="1"/>
    <x v="0"/>
    <s v="Kolkata"/>
    <s v="43-47-55, Park Street Area, Kolkata"/>
    <x v="25"/>
    <s v="Indian Rupees(Rs.)"/>
    <x v="0"/>
    <x v="1"/>
    <x v="1"/>
    <n v="5288"/>
    <x v="17"/>
    <x v="12"/>
    <x v="6"/>
    <n v="8"/>
    <n v="15"/>
    <d v="2010-08-15T00:00:00"/>
    <s v="Rs.900"/>
    <n v="1"/>
    <n v="900"/>
  </r>
  <r>
    <n v="3300949"/>
    <x v="6068"/>
    <n v="1"/>
    <x v="0"/>
    <s v="Nagpur"/>
    <s v="Opposite VCA Stadium, Civil Lines, Nagpur"/>
    <x v="7"/>
    <s v="Indian Rupees(Rs.)"/>
    <x v="0"/>
    <x v="1"/>
    <x v="1"/>
    <n v="164"/>
    <x v="12"/>
    <x v="12"/>
    <x v="0"/>
    <n v="8"/>
    <n v="18"/>
    <d v="2013-08-18T00:00:00"/>
    <s v="Rs.600"/>
    <n v="1"/>
    <n v="600"/>
  </r>
  <r>
    <n v="3300061"/>
    <x v="6069"/>
    <n v="1"/>
    <x v="0"/>
    <s v="Nagpur"/>
    <s v="202, Cement Road, Shankar Nagar, Dharampeth, Nagpur"/>
    <x v="229"/>
    <s v="Indian Rupees(Rs.)"/>
    <x v="0"/>
    <x v="1"/>
    <x v="2"/>
    <n v="284"/>
    <x v="18"/>
    <x v="19"/>
    <x v="7"/>
    <n v="8"/>
    <n v="2"/>
    <d v="2017-08-02T00:00:00"/>
    <s v="Rs.750"/>
    <n v="1"/>
    <n v="750"/>
  </r>
  <r>
    <n v="18438909"/>
    <x v="4456"/>
    <n v="1"/>
    <x v="0"/>
    <s v="Ahmedabad"/>
    <s v="Shop 10,  Circle B, Nyay Marg, Bodakdev, Ahmedabad"/>
    <x v="236"/>
    <s v="Indian Rupees(Rs.)"/>
    <x v="0"/>
    <x v="1"/>
    <x v="1"/>
    <n v="113"/>
    <x v="9"/>
    <x v="2"/>
    <x v="7"/>
    <n v="7"/>
    <n v="10"/>
    <d v="2017-07-10T00:00:00"/>
    <s v="Rs.500"/>
    <n v="1"/>
    <n v="500"/>
  </r>
  <r>
    <n v="113703"/>
    <x v="6070"/>
    <n v="1"/>
    <x v="0"/>
    <s v="Ahmedabad"/>
    <s v="101, Dynamic House, Vijay Cross Road, Above HDFC Bank, Opposite Child Care Hospital, Navrangpura, Ahmedabad"/>
    <x v="1251"/>
    <s v="Indian Rupees(Rs.)"/>
    <x v="0"/>
    <x v="1"/>
    <x v="1"/>
    <n v="404"/>
    <x v="10"/>
    <x v="19"/>
    <x v="8"/>
    <n v="7"/>
    <n v="1"/>
    <d v="2015-07-01T00:00:00"/>
    <s v="Rs.700"/>
    <n v="1"/>
    <n v="700"/>
  </r>
  <r>
    <n v="90847"/>
    <x v="6024"/>
    <n v="1"/>
    <x v="0"/>
    <s v="Hyderabad"/>
    <s v="F 48, 1st Floor, Inorbit Mall, Hitech City, Hyderabad"/>
    <x v="1223"/>
    <s v="Indian Rupees(Rs.)"/>
    <x v="0"/>
    <x v="1"/>
    <x v="2"/>
    <n v="2553"/>
    <x v="59"/>
    <x v="23"/>
    <x v="6"/>
    <n v="7"/>
    <n v="28"/>
    <d v="2010-07-28T00:00:00"/>
    <s v="Rs.1800"/>
    <n v="1"/>
    <n v="1800"/>
  </r>
  <r>
    <n v="101259"/>
    <x v="6071"/>
    <n v="1"/>
    <x v="0"/>
    <s v="Jaipur"/>
    <s v="E 145, Ramesh Marg, Behind Talwalkars, C Scheme, Jaipur"/>
    <x v="1252"/>
    <s v="Indian Rupees(Rs.)"/>
    <x v="0"/>
    <x v="1"/>
    <x v="2"/>
    <n v="843"/>
    <x v="66"/>
    <x v="2"/>
    <x v="2"/>
    <n v="7"/>
    <n v="22"/>
    <d v="2018-07-22T00:00:00"/>
    <s v="Rs.1300"/>
    <n v="1"/>
    <n v="1300"/>
  </r>
  <r>
    <n v="102867"/>
    <x v="6072"/>
    <n v="1"/>
    <x v="0"/>
    <s v="Jaipur"/>
    <s v="Natani Tower, R-6-B, 3rd Floor, Sector 1, Vidhyadhar Nagar, Jaipur"/>
    <x v="1253"/>
    <s v="Indian Rupees(Rs.)"/>
    <x v="0"/>
    <x v="1"/>
    <x v="1"/>
    <n v="112"/>
    <x v="13"/>
    <x v="21"/>
    <x v="8"/>
    <n v="7"/>
    <n v="2"/>
    <d v="2015-07-02T00:00:00"/>
    <s v="Rs.800"/>
    <n v="1"/>
    <n v="800"/>
  </r>
  <r>
    <n v="3000132"/>
    <x v="6073"/>
    <n v="1"/>
    <x v="0"/>
    <s v="Coimbatore"/>
    <s v="267, B.R. Puram, Near Royal Enfield Showroom, Avinashi Road, Peelamedu, Coimbatore"/>
    <x v="7"/>
    <s v="Indian Rupees(Rs.)"/>
    <x v="0"/>
    <x v="1"/>
    <x v="1"/>
    <n v="124"/>
    <x v="2"/>
    <x v="5"/>
    <x v="6"/>
    <n v="6"/>
    <n v="15"/>
    <d v="2010-06-15T00:00:00"/>
    <s v="Rs.400"/>
    <n v="1"/>
    <n v="400"/>
  </r>
  <r>
    <n v="18280306"/>
    <x v="6074"/>
    <n v="1"/>
    <x v="0"/>
    <s v="Coimbatore"/>
    <s v="156, Race Course Road, Race Course, Coimbatore"/>
    <x v="444"/>
    <s v="Indian Rupees(Rs.)"/>
    <x v="0"/>
    <x v="1"/>
    <x v="1"/>
    <n v="85"/>
    <x v="10"/>
    <x v="3"/>
    <x v="6"/>
    <n v="6"/>
    <n v="7"/>
    <d v="2010-06-07T00:00:00"/>
    <s v="Rs.700"/>
    <n v="1"/>
    <n v="700"/>
  </r>
  <r>
    <n v="313502"/>
    <x v="6075"/>
    <n v="1"/>
    <x v="0"/>
    <s v="Ghaziabad"/>
    <s v="Near Shipra Mall, Indirapuram, Ghaziabad"/>
    <x v="0"/>
    <s v="Indian Rupees(Rs.)"/>
    <x v="0"/>
    <x v="1"/>
    <x v="0"/>
    <n v="161"/>
    <x v="0"/>
    <x v="7"/>
    <x v="1"/>
    <n v="6"/>
    <n v="2"/>
    <d v="2016-06-02T00:00:00"/>
    <s v="Rs.300"/>
    <n v="1"/>
    <n v="300"/>
  </r>
  <r>
    <n v="8623"/>
    <x v="1048"/>
    <n v="1"/>
    <x v="0"/>
    <s v="Ghaziabad"/>
    <s v="Ground Floor, Shipra Mall, Gulmohar Road, Indirapuram, Ghaziabad"/>
    <x v="7"/>
    <s v="Indian Rupees(Rs.)"/>
    <x v="0"/>
    <x v="1"/>
    <x v="1"/>
    <n v="33"/>
    <x v="8"/>
    <x v="4"/>
    <x v="7"/>
    <n v="6"/>
    <n v="7"/>
    <d v="2017-06-07T00:00:00"/>
    <s v="Rs.650"/>
    <n v="1"/>
    <n v="650"/>
  </r>
  <r>
    <n v="18217475"/>
    <x v="6076"/>
    <n v="1"/>
    <x v="0"/>
    <s v="Kolkata"/>
    <s v="4th Floor, Acropolis Mall, 1858/1, Rajdanga Main Road, Kasba, Kolkata"/>
    <x v="9"/>
    <s v="Indian Rupees(Rs.)"/>
    <x v="0"/>
    <x v="1"/>
    <x v="2"/>
    <n v="945"/>
    <x v="64"/>
    <x v="23"/>
    <x v="5"/>
    <n v="6"/>
    <n v="12"/>
    <d v="2012-06-12T00:00:00"/>
    <s v="Rs.1400"/>
    <n v="1"/>
    <n v="1400"/>
  </r>
  <r>
    <n v="6504409"/>
    <x v="6077"/>
    <n v="1"/>
    <x v="0"/>
    <s v="Pune"/>
    <s v="End of Lane Number 6, Koregaon Park, Pune"/>
    <x v="1254"/>
    <s v="Indian Rupees(Rs.)"/>
    <x v="0"/>
    <x v="1"/>
    <x v="2"/>
    <n v="1531"/>
    <x v="59"/>
    <x v="1"/>
    <x v="0"/>
    <n v="6"/>
    <n v="26"/>
    <d v="2013-06-26T00:00:00"/>
    <s v="Rs.1800"/>
    <n v="1"/>
    <n v="1800"/>
  </r>
  <r>
    <n v="18221572"/>
    <x v="6078"/>
    <n v="1"/>
    <x v="0"/>
    <s v="Bangalore"/>
    <s v="501, Binnamangala Extension, 1st stage, C.M.H Road, Indiranagar, Bangalore"/>
    <x v="1255"/>
    <s v="Indian Rupees(Rs.)"/>
    <x v="0"/>
    <x v="1"/>
    <x v="1"/>
    <n v="1413"/>
    <x v="12"/>
    <x v="1"/>
    <x v="6"/>
    <n v="5"/>
    <n v="23"/>
    <d v="2010-05-23T00:00:00"/>
    <s v="Rs.600"/>
    <n v="1"/>
    <n v="600"/>
  </r>
  <r>
    <n v="95421"/>
    <x v="6079"/>
    <n v="1"/>
    <x v="0"/>
    <s v="Kochi"/>
    <s v="NH 47, Edapally Bypass, Edappally, Kochi"/>
    <x v="50"/>
    <s v="Indian Rupees(Rs.)"/>
    <x v="0"/>
    <x v="1"/>
    <x v="1"/>
    <n v="662"/>
    <x v="12"/>
    <x v="2"/>
    <x v="1"/>
    <n v="5"/>
    <n v="21"/>
    <d v="2016-05-21T00:00:00"/>
    <s v="Rs.600"/>
    <n v="1"/>
    <n v="600"/>
  </r>
  <r>
    <n v="95304"/>
    <x v="6080"/>
    <n v="1"/>
    <x v="0"/>
    <s v="Kochi"/>
    <s v="S 74, Level 2, LuLu Mall, NH-17, Entrance Road, Edapally Junction, Edappally, Kochi"/>
    <x v="227"/>
    <s v="Indian Rupees(Rs.)"/>
    <x v="0"/>
    <x v="1"/>
    <x v="1"/>
    <n v="482"/>
    <x v="8"/>
    <x v="12"/>
    <x v="0"/>
    <n v="5"/>
    <n v="5"/>
    <d v="2013-05-05T00:00:00"/>
    <s v="Rs.650"/>
    <n v="1"/>
    <n v="650"/>
  </r>
  <r>
    <n v="3300707"/>
    <x v="2095"/>
    <n v="1"/>
    <x v="0"/>
    <s v="Nagpur"/>
    <s v="G1-G2, Ground Floor, Eternity Mall, Variety Square, Amravati Road, Sitabuldi, Nagpur"/>
    <x v="557"/>
    <s v="Indian Rupees(Rs.)"/>
    <x v="0"/>
    <x v="1"/>
    <x v="1"/>
    <n v="147"/>
    <x v="14"/>
    <x v="29"/>
    <x v="2"/>
    <n v="5"/>
    <n v="19"/>
    <d v="2018-05-19T00:00:00"/>
    <s v="Rs.550"/>
    <n v="1"/>
    <n v="550"/>
  </r>
  <r>
    <n v="6508117"/>
    <x v="6081"/>
    <n v="1"/>
    <x v="0"/>
    <s v="Pune"/>
    <s v="Plot 5, Between Lane 5/6, North Main Road, Opposite Wellness Forever, Koregaon Park, Pune"/>
    <x v="359"/>
    <s v="Indian Rupees(Rs.)"/>
    <x v="0"/>
    <x v="1"/>
    <x v="1"/>
    <n v="583"/>
    <x v="24"/>
    <x v="12"/>
    <x v="4"/>
    <n v="5"/>
    <n v="3"/>
    <d v="2014-05-03T00:00:00"/>
    <s v="Rs.850"/>
    <n v="1"/>
    <n v="850"/>
  </r>
  <r>
    <n v="18396250"/>
    <x v="6082"/>
    <n v="1"/>
    <x v="0"/>
    <s v="Ahmedabad"/>
    <s v="7 B, Circle  B, Opposite Rajpath Club, Sarkhej, Gandhinagar Highway, Bodakdev, Ahmedabad"/>
    <x v="1256"/>
    <s v="Indian Rupees(Rs.)"/>
    <x v="0"/>
    <x v="1"/>
    <x v="0"/>
    <n v="217"/>
    <x v="0"/>
    <x v="8"/>
    <x v="3"/>
    <n v="4"/>
    <n v="25"/>
    <d v="2011-04-25T00:00:00"/>
    <s v="Rs.300"/>
    <n v="1"/>
    <n v="300"/>
  </r>
  <r>
    <n v="18371341"/>
    <x v="6083"/>
    <n v="1"/>
    <x v="0"/>
    <s v="Ahmedabad"/>
    <s v="27, Sunshine Villa, Sunrise Park Society, Vastrapur, Ahmedabad"/>
    <x v="1257"/>
    <s v="Indian Rupees(Rs.)"/>
    <x v="0"/>
    <x v="1"/>
    <x v="1"/>
    <n v="166"/>
    <x v="14"/>
    <x v="3"/>
    <x v="0"/>
    <n v="4"/>
    <n v="26"/>
    <d v="2013-04-26T00:00:00"/>
    <s v="Rs.550"/>
    <n v="1"/>
    <n v="550"/>
  </r>
  <r>
    <n v="122064"/>
    <x v="6084"/>
    <n v="1"/>
    <x v="0"/>
    <s v="Chandigarh"/>
    <s v="SCO 329-332, Sector 35B, Sector 35, Chandigarh"/>
    <x v="1258"/>
    <s v="Indian Rupees(Rs.)"/>
    <x v="0"/>
    <x v="1"/>
    <x v="2"/>
    <n v="502"/>
    <x v="15"/>
    <x v="4"/>
    <x v="6"/>
    <n v="4"/>
    <n v="19"/>
    <d v="2010-04-19T00:00:00"/>
    <s v="Rs.1000"/>
    <n v="1"/>
    <n v="1000"/>
  </r>
  <r>
    <n v="123010"/>
    <x v="4607"/>
    <n v="1"/>
    <x v="0"/>
    <s v="Chandigarh"/>
    <s v="SCO 453-454, Sector 35C, Sector 35, Chandigarh"/>
    <x v="1015"/>
    <s v="Indian Rupees(Rs.)"/>
    <x v="0"/>
    <x v="1"/>
    <x v="1"/>
    <n v="252"/>
    <x v="12"/>
    <x v="12"/>
    <x v="1"/>
    <n v="4"/>
    <n v="19"/>
    <d v="2016-04-19T00:00:00"/>
    <s v="Rs.600"/>
    <n v="1"/>
    <n v="600"/>
  </r>
  <r>
    <n v="3000021"/>
    <x v="6085"/>
    <n v="1"/>
    <x v="0"/>
    <s v="Coimbatore"/>
    <s v="479-B1, Avinashi Road, Near Suguna Kalyana Mandapam, Peelamedu, Coimbatore"/>
    <x v="19"/>
    <s v="Indian Rupees(Rs.)"/>
    <x v="0"/>
    <x v="1"/>
    <x v="2"/>
    <n v="243"/>
    <x v="16"/>
    <x v="14"/>
    <x v="0"/>
    <n v="4"/>
    <n v="19"/>
    <d v="2013-04-19T00:00:00"/>
    <s v="Rs.1200"/>
    <n v="1"/>
    <n v="1200"/>
  </r>
  <r>
    <n v="309702"/>
    <x v="207"/>
    <n v="1"/>
    <x v="0"/>
    <s v="Ghaziabad"/>
    <s v="19 &amp; 50, Level 2, Shipra Mall, Indirapuram, Ghaziabad"/>
    <x v="26"/>
    <s v="Indian Rupees(Rs.)"/>
    <x v="0"/>
    <x v="1"/>
    <x v="1"/>
    <n v="252"/>
    <x v="12"/>
    <x v="7"/>
    <x v="2"/>
    <n v="4"/>
    <n v="17"/>
    <d v="2018-04-17T00:00:00"/>
    <s v="Rs.600"/>
    <n v="1"/>
    <n v="600"/>
  </r>
  <r>
    <n v="18313013"/>
    <x v="6086"/>
    <n v="1"/>
    <x v="0"/>
    <s v="Hyderabad"/>
    <s v="16, Image Garden Road, Madhapur, Hyderabad"/>
    <x v="3"/>
    <s v="Indian Rupees(Rs.)"/>
    <x v="0"/>
    <x v="1"/>
    <x v="2"/>
    <n v="616"/>
    <x v="57"/>
    <x v="3"/>
    <x v="0"/>
    <n v="4"/>
    <n v="13"/>
    <d v="2013-04-13T00:00:00"/>
    <s v="Rs.1100"/>
    <n v="1"/>
    <n v="1100"/>
  </r>
  <r>
    <n v="20404"/>
    <x v="6087"/>
    <n v="1"/>
    <x v="0"/>
    <s v="Kolkata"/>
    <s v="18A, Park Street, Park Street Area, Kolkata"/>
    <x v="474"/>
    <s v="Indian Rupees(Rs.)"/>
    <x v="0"/>
    <x v="1"/>
    <x v="2"/>
    <n v="7574"/>
    <x v="15"/>
    <x v="1"/>
    <x v="3"/>
    <n v="4"/>
    <n v="17"/>
    <d v="2011-04-17T00:00:00"/>
    <s v="Rs.1000"/>
    <n v="1"/>
    <n v="1000"/>
  </r>
  <r>
    <n v="34757"/>
    <x v="6088"/>
    <n v="1"/>
    <x v="0"/>
    <s v="Mumbai"/>
    <s v="Shop 1, Plot D, Samruddhi Complex, Chincholi Bunder Road, Mindspace, Malad West, Mumbai"/>
    <x v="5"/>
    <s v="Indian Rupees(Rs.)"/>
    <x v="0"/>
    <x v="1"/>
    <x v="1"/>
    <n v="2662"/>
    <x v="13"/>
    <x v="8"/>
    <x v="6"/>
    <n v="4"/>
    <n v="1"/>
    <d v="2010-04-01T00:00:00"/>
    <s v="Rs.800"/>
    <n v="1"/>
    <n v="800"/>
  </r>
  <r>
    <n v="3300369"/>
    <x v="6089"/>
    <n v="1"/>
    <x v="0"/>
    <s v="Nagpur"/>
    <s v="Shraddhanandpeth Square, Opposite A-Square Building, Abhyankar Road, Near, Bajaj Nagar, Nagpur"/>
    <x v="3"/>
    <s v="Indian Rupees(Rs.)"/>
    <x v="0"/>
    <x v="1"/>
    <x v="1"/>
    <n v="103"/>
    <x v="9"/>
    <x v="19"/>
    <x v="4"/>
    <n v="4"/>
    <n v="15"/>
    <d v="2014-04-15T00:00:00"/>
    <s v="Rs.500"/>
    <n v="1"/>
    <n v="500"/>
  </r>
  <r>
    <n v="3300041"/>
    <x v="5948"/>
    <n v="1"/>
    <x v="0"/>
    <s v="Nagpur"/>
    <s v="60, Sadar Bazar Main Road, Sadar, Nagpur"/>
    <x v="31"/>
    <s v="Indian Rupees(Rs.)"/>
    <x v="0"/>
    <x v="1"/>
    <x v="2"/>
    <n v="275"/>
    <x v="66"/>
    <x v="12"/>
    <x v="2"/>
    <n v="4"/>
    <n v="13"/>
    <d v="2018-04-13T00:00:00"/>
    <s v="Rs.1300"/>
    <n v="1"/>
    <n v="1300"/>
  </r>
  <r>
    <n v="18143128"/>
    <x v="6069"/>
    <n v="1"/>
    <x v="0"/>
    <s v="Ahmedabad"/>
    <s v="6-9, Ground Floor, Devashish Business Park, Opposite Krishna Complex, Bodakdev, Ahmedabad"/>
    <x v="1259"/>
    <s v="Indian Rupees(Rs.)"/>
    <x v="0"/>
    <x v="1"/>
    <x v="2"/>
    <n v="944"/>
    <x v="15"/>
    <x v="2"/>
    <x v="3"/>
    <n v="3"/>
    <n v="3"/>
    <d v="2011-03-03T00:00:00"/>
    <s v="Rs.1000"/>
    <n v="1"/>
    <n v="1000"/>
  </r>
  <r>
    <n v="18423075"/>
    <x v="6090"/>
    <n v="1"/>
    <x v="0"/>
    <s v="Chennai"/>
    <s v="98, Peter's Road, Behind Philip's Service Centre, Gopalapuram, Chennai"/>
    <x v="686"/>
    <s v="Indian Rupees(Rs.)"/>
    <x v="0"/>
    <x v="1"/>
    <x v="0"/>
    <n v="191"/>
    <x v="11"/>
    <x v="12"/>
    <x v="4"/>
    <n v="3"/>
    <n v="24"/>
    <d v="2014-03-24T00:00:00"/>
    <s v="Rs.450"/>
    <n v="1"/>
    <n v="450"/>
  </r>
  <r>
    <n v="3001321"/>
    <x v="6091"/>
    <n v="1"/>
    <x v="0"/>
    <s v="Coimbatore"/>
    <s v="6/1, SRP Nagar, Saibaba Colony, Coimbatore"/>
    <x v="21"/>
    <s v="Indian Rupees(Rs.)"/>
    <x v="0"/>
    <x v="1"/>
    <x v="1"/>
    <n v="200"/>
    <x v="7"/>
    <x v="18"/>
    <x v="7"/>
    <n v="3"/>
    <n v="5"/>
    <d v="2017-03-05T00:00:00"/>
    <s v="Rs.350"/>
    <n v="1"/>
    <n v="350"/>
  </r>
  <r>
    <n v="2572"/>
    <x v="2073"/>
    <n v="1"/>
    <x v="0"/>
    <s v="Ghaziabad"/>
    <s v="9, Shipra Mall, Indirapuram, Ghaziabad"/>
    <x v="709"/>
    <s v="Indian Rupees(Rs.)"/>
    <x v="0"/>
    <x v="1"/>
    <x v="1"/>
    <n v="150"/>
    <x v="9"/>
    <x v="15"/>
    <x v="0"/>
    <n v="3"/>
    <n v="13"/>
    <d v="2013-03-13T00:00:00"/>
    <s v="Rs.500"/>
    <n v="1"/>
    <n v="500"/>
  </r>
  <r>
    <n v="3300107"/>
    <x v="6092"/>
    <n v="1"/>
    <x v="0"/>
    <s v="Nagpur"/>
    <s v="8A, AD Complex, Mount Road, Mohan Nagar, Nagpur"/>
    <x v="434"/>
    <s v="Indian Rupees(Rs.)"/>
    <x v="0"/>
    <x v="1"/>
    <x v="2"/>
    <n v="257"/>
    <x v="16"/>
    <x v="2"/>
    <x v="6"/>
    <n v="3"/>
    <n v="9"/>
    <d v="2010-03-09T00:00:00"/>
    <s v="Rs.1200"/>
    <n v="1"/>
    <n v="1200"/>
  </r>
  <r>
    <n v="113537"/>
    <x v="6093"/>
    <n v="1"/>
    <x v="0"/>
    <s v="Ahmedabad"/>
    <s v="103, Kairos, Opposite Mahatma Gandhi Labour Institute, Drive In Road, Gurukul, Ahmedabad"/>
    <x v="1"/>
    <s v="Indian Rupees(Rs.)"/>
    <x v="0"/>
    <x v="1"/>
    <x v="1"/>
    <n v="744"/>
    <x v="10"/>
    <x v="1"/>
    <x v="0"/>
    <n v="2"/>
    <n v="24"/>
    <d v="2013-02-24T00:00:00"/>
    <s v="Rs.700"/>
    <n v="1"/>
    <n v="700"/>
  </r>
  <r>
    <n v="121214"/>
    <x v="6024"/>
    <n v="1"/>
    <x v="0"/>
    <s v="Chandigarh"/>
    <s v="312 B, 3rd Floor, Elante Mall, Phase 1, Chandigarh Industrial Area, Chandigarh"/>
    <x v="1141"/>
    <s v="Indian Rupees(Rs.)"/>
    <x v="0"/>
    <x v="1"/>
    <x v="2"/>
    <n v="970"/>
    <x v="64"/>
    <x v="1"/>
    <x v="8"/>
    <n v="2"/>
    <n v="12"/>
    <d v="2015-02-12T00:00:00"/>
    <s v="Rs.1400"/>
    <n v="1"/>
    <n v="1400"/>
  </r>
  <r>
    <n v="311523"/>
    <x v="2072"/>
    <n v="1"/>
    <x v="0"/>
    <s v="Ghaziabad"/>
    <s v="Shop 18, Ground Floor, Shipra Mall, Vaibhav Khand, Indirapuram, Ghaziabad"/>
    <x v="708"/>
    <s v="Indian Rupees(Rs.)"/>
    <x v="0"/>
    <x v="1"/>
    <x v="1"/>
    <n v="327"/>
    <x v="9"/>
    <x v="4"/>
    <x v="3"/>
    <n v="2"/>
    <n v="21"/>
    <d v="2011-02-21T00:00:00"/>
    <s v="Rs.500"/>
    <n v="1"/>
    <n v="500"/>
  </r>
  <r>
    <n v="101212"/>
    <x v="6094"/>
    <n v="1"/>
    <x v="0"/>
    <s v="Jaipur"/>
    <s v="B4 E, 3rd Floor, Surana Jewellers, Opposite Central Park, C Scheme, Jaipur"/>
    <x v="1084"/>
    <s v="Indian Rupees(Rs.)"/>
    <x v="0"/>
    <x v="1"/>
    <x v="1"/>
    <n v="1469"/>
    <x v="18"/>
    <x v="16"/>
    <x v="7"/>
    <n v="2"/>
    <n v="9"/>
    <d v="2017-02-09T00:00:00"/>
    <s v="Rs.750"/>
    <n v="1"/>
    <n v="750"/>
  </r>
  <r>
    <n v="16527711"/>
    <x v="6095"/>
    <n v="1"/>
    <x v="0"/>
    <s v="Mumbai"/>
    <s v="12, Janta Industrial Estate, Senapat Bapat Road, Lower Parel, Mumbai"/>
    <x v="1260"/>
    <s v="Indian Rupees(Rs.)"/>
    <x v="0"/>
    <x v="1"/>
    <x v="1"/>
    <n v="2076"/>
    <x v="10"/>
    <x v="3"/>
    <x v="5"/>
    <n v="2"/>
    <n v="23"/>
    <d v="2012-02-23T00:00:00"/>
    <s v="Rs.700"/>
    <n v="1"/>
    <n v="700"/>
  </r>
  <r>
    <n v="18305628"/>
    <x v="6096"/>
    <n v="1"/>
    <x v="0"/>
    <s v="Bangalore"/>
    <s v="11, 80 Feet Road, Opposite Indian Oil Petrol Pump, Koramangala 6th Block, Bangalore"/>
    <x v="1261"/>
    <s v="Indian Rupees(Rs.)"/>
    <x v="0"/>
    <x v="1"/>
    <x v="0"/>
    <n v="753"/>
    <x v="2"/>
    <x v="1"/>
    <x v="4"/>
    <n v="1"/>
    <n v="19"/>
    <d v="2014-01-19T00:00:00"/>
    <s v="Rs.400"/>
    <n v="1"/>
    <n v="400"/>
  </r>
  <r>
    <n v="102813"/>
    <x v="6097"/>
    <n v="1"/>
    <x v="0"/>
    <s v="Jaipur"/>
    <s v="B-16 Durgadas Colony, Next to MGF Mall, Bhawani Singh Road, C Scheme, Jaipur"/>
    <x v="359"/>
    <s v="Indian Rupees(Rs.)"/>
    <x v="0"/>
    <x v="1"/>
    <x v="1"/>
    <n v="389"/>
    <x v="18"/>
    <x v="2"/>
    <x v="3"/>
    <n v="1"/>
    <n v="28"/>
    <d v="2011-01-28T00:00:00"/>
    <s v="Rs.750"/>
    <n v="1"/>
    <n v="750"/>
  </r>
  <r>
    <n v="18249144"/>
    <x v="6098"/>
    <n v="1"/>
    <x v="0"/>
    <s v="Kolkata"/>
    <s v="4th Floor, Acropolis Mall, 1858/1, Rajdanga Main Road, Kasba, Kolkata"/>
    <x v="1262"/>
    <s v="Indian Rupees(Rs.)"/>
    <x v="0"/>
    <x v="1"/>
    <x v="2"/>
    <n v="1103"/>
    <x v="16"/>
    <x v="12"/>
    <x v="1"/>
    <n v="1"/>
    <n v="21"/>
    <d v="2016-01-21T00:00:00"/>
    <s v="Rs.1200"/>
    <n v="1"/>
    <n v="1200"/>
  </r>
  <r>
    <n v="113433"/>
    <x v="6099"/>
    <n v="1"/>
    <x v="0"/>
    <s v="Ahmedabad"/>
    <s v="Ground Floor, Maruti Crystal, Opposite Rajpath Club, Service Road, Bodakdev, Ahmedabad"/>
    <x v="1263"/>
    <s v="Indian Rupees(Rs.)"/>
    <x v="0"/>
    <x v="1"/>
    <x v="2"/>
    <n v="731"/>
    <x v="17"/>
    <x v="1"/>
    <x v="5"/>
    <n v="12"/>
    <n v="22"/>
    <d v="2012-12-22T00:00:00"/>
    <s v="Rs.900"/>
    <n v="1"/>
    <n v="900"/>
  </r>
  <r>
    <n v="18385186"/>
    <x v="6100"/>
    <n v="1"/>
    <x v="0"/>
    <s v="Ahmedabad"/>
    <s v="34, Shribhuvan Complex, Near Memnagar Fire Station, Navrangpura, Ahmedabad"/>
    <x v="450"/>
    <s v="Indian Rupees(Rs.)"/>
    <x v="0"/>
    <x v="1"/>
    <x v="1"/>
    <n v="317"/>
    <x v="12"/>
    <x v="2"/>
    <x v="5"/>
    <n v="12"/>
    <n v="16"/>
    <d v="2012-12-16T00:00:00"/>
    <s v="Rs.600"/>
    <n v="1"/>
    <n v="600"/>
  </r>
  <r>
    <n v="73279"/>
    <x v="6101"/>
    <n v="1"/>
    <x v="0"/>
    <s v="Chennai"/>
    <s v="392, Anjali Devi Towers Kandanchavadi, OMR, Perungudi, Chennai"/>
    <x v="76"/>
    <s v="Indian Rupees(Rs.)"/>
    <x v="0"/>
    <x v="1"/>
    <x v="1"/>
    <n v="1317"/>
    <x v="17"/>
    <x v="5"/>
    <x v="0"/>
    <n v="12"/>
    <n v="23"/>
    <d v="2013-12-23T00:00:00"/>
    <s v="Rs.900"/>
    <n v="1"/>
    <n v="900"/>
  </r>
  <r>
    <n v="3000122"/>
    <x v="6102"/>
    <n v="1"/>
    <x v="0"/>
    <s v="Coimbatore"/>
    <s v="GRG College Road, Opposite Rajasree Ford Showroom, Peelamedu, Coimbatore"/>
    <x v="5"/>
    <s v="Indian Rupees(Rs.)"/>
    <x v="0"/>
    <x v="1"/>
    <x v="1"/>
    <n v="274"/>
    <x v="12"/>
    <x v="9"/>
    <x v="5"/>
    <n v="12"/>
    <n v="17"/>
    <d v="2012-12-17T00:00:00"/>
    <s v="Rs.600"/>
    <n v="1"/>
    <n v="600"/>
  </r>
  <r>
    <n v="17953902"/>
    <x v="2724"/>
    <n v="1"/>
    <x v="0"/>
    <s v="Ghaziabad"/>
    <s v="Shop 4, B Block, Main Market, Opposite Vivek Vihar, Surya Nagar, Ghaziabad"/>
    <x v="72"/>
    <s v="Indian Rupees(Rs.)"/>
    <x v="0"/>
    <x v="1"/>
    <x v="1"/>
    <n v="80"/>
    <x v="14"/>
    <x v="11"/>
    <x v="0"/>
    <n v="12"/>
    <n v="28"/>
    <d v="2013-12-28T00:00:00"/>
    <s v="Rs.550"/>
    <n v="1"/>
    <n v="550"/>
  </r>
  <r>
    <n v="101884"/>
    <x v="6103"/>
    <n v="1"/>
    <x v="0"/>
    <s v="Jaipur"/>
    <s v="101, D-46-B,First Floor, Mangalam Ambition Tower, Subhash Marg, Agresen Circle, C Scheme, Jaipur"/>
    <x v="1264"/>
    <s v="Indian Rupees(Rs.)"/>
    <x v="0"/>
    <x v="1"/>
    <x v="2"/>
    <n v="582"/>
    <x v="64"/>
    <x v="19"/>
    <x v="7"/>
    <n v="12"/>
    <n v="4"/>
    <d v="2017-12-04T00:00:00"/>
    <s v="Rs.1400"/>
    <n v="1"/>
    <n v="1400"/>
  </r>
  <r>
    <n v="101311"/>
    <x v="6104"/>
    <n v="1"/>
    <x v="0"/>
    <s v="Jaipur"/>
    <s v="1st Floor, Sunraj Villa, 2 Mysore House, Jacob Road, Civil Lines, Jaipur"/>
    <x v="1265"/>
    <s v="Indian Rupees(Rs.)"/>
    <x v="0"/>
    <x v="1"/>
    <x v="2"/>
    <n v="633"/>
    <x v="15"/>
    <x v="12"/>
    <x v="1"/>
    <n v="12"/>
    <n v="5"/>
    <d v="2016-12-05T00:00:00"/>
    <s v="Rs.1000"/>
    <n v="1"/>
    <n v="1000"/>
  </r>
  <r>
    <n v="18424018"/>
    <x v="6105"/>
    <n v="1"/>
    <x v="0"/>
    <s v="Mohali"/>
    <s v="SCO 654,Himalaya Marg Road, Sector 70, Mohali, Chandigarh"/>
    <x v="474"/>
    <s v="Indian Rupees(Rs.)"/>
    <x v="0"/>
    <x v="1"/>
    <x v="1"/>
    <n v="99"/>
    <x v="14"/>
    <x v="1"/>
    <x v="1"/>
    <n v="12"/>
    <n v="26"/>
    <d v="2016-12-26T00:00:00"/>
    <s v="Rs.550"/>
    <n v="1"/>
    <n v="550"/>
  </r>
  <r>
    <n v="3301013"/>
    <x v="6106"/>
    <n v="1"/>
    <x v="0"/>
    <s v="Nagpur"/>
    <s v="Plot-17, Sneha Gayatri Nagar, IT Park, Gayatri Nagar, Near Bajaj Nagar, Nagpur"/>
    <x v="2"/>
    <s v="Indian Rupees(Rs.)"/>
    <x v="0"/>
    <x v="1"/>
    <x v="1"/>
    <n v="88"/>
    <x v="14"/>
    <x v="1"/>
    <x v="0"/>
    <n v="12"/>
    <n v="8"/>
    <d v="2013-12-08T00:00:00"/>
    <s v="Rs.550"/>
    <n v="1"/>
    <n v="550"/>
  </r>
  <r>
    <n v="3300741"/>
    <x v="6107"/>
    <n v="1"/>
    <x v="0"/>
    <s v="Nagpur"/>
    <s v="56, Temple Road, Civil Lines, Nagpur"/>
    <x v="1266"/>
    <s v="Indian Rupees(Rs.)"/>
    <x v="0"/>
    <x v="1"/>
    <x v="1"/>
    <n v="201"/>
    <x v="2"/>
    <x v="21"/>
    <x v="0"/>
    <n v="12"/>
    <n v="5"/>
    <d v="2013-12-05T00:00:00"/>
    <s v="Rs.400"/>
    <n v="1"/>
    <n v="400"/>
  </r>
  <r>
    <n v="3301169"/>
    <x v="6108"/>
    <n v="1"/>
    <x v="0"/>
    <s v="Nagpur"/>
    <s v="Opposite Traffice Park, Dharampeth, Nagpur"/>
    <x v="715"/>
    <s v="Indian Rupees(Rs.)"/>
    <x v="0"/>
    <x v="1"/>
    <x v="0"/>
    <n v="19"/>
    <x v="6"/>
    <x v="3"/>
    <x v="1"/>
    <n v="12"/>
    <n v="7"/>
    <d v="2016-12-07T00:00:00"/>
    <s v="Rs.250"/>
    <n v="1"/>
    <n v="250"/>
  </r>
  <r>
    <n v="18260777"/>
    <x v="6109"/>
    <n v="1"/>
    <x v="0"/>
    <s v="Coimbatore"/>
    <s v="353/1, Hotel Landmark Complex, Bharathiaar Road, Gandhipuram, Coimbatore"/>
    <x v="1185"/>
    <s v="Indian Rupees(Rs.)"/>
    <x v="0"/>
    <x v="1"/>
    <x v="2"/>
    <n v="202"/>
    <x v="13"/>
    <x v="23"/>
    <x v="3"/>
    <n v="11"/>
    <n v="15"/>
    <d v="2011-11-15T00:00:00"/>
    <s v="Rs.800"/>
    <n v="1"/>
    <n v="800"/>
  </r>
  <r>
    <n v="3824"/>
    <x v="5304"/>
    <n v="1"/>
    <x v="0"/>
    <s v="Ghaziabad"/>
    <s v="18, 2nd Floor, Shipra Mall, Gulmohar Road, Indirapuram, Ghaziabad"/>
    <x v="19"/>
    <s v="Indian Rupees(Rs.)"/>
    <x v="0"/>
    <x v="1"/>
    <x v="1"/>
    <n v="181"/>
    <x v="10"/>
    <x v="17"/>
    <x v="0"/>
    <n v="11"/>
    <n v="19"/>
    <d v="2013-11-19T00:00:00"/>
    <s v="Rs.700"/>
    <n v="1"/>
    <n v="700"/>
  </r>
  <r>
    <n v="103019"/>
    <x v="6110"/>
    <n v="1"/>
    <x v="0"/>
    <s v="Jaipur"/>
    <s v="1, Awadhpuri, Near Kailash Mall, Lal Kothi, Jaipur Lal Kothi"/>
    <x v="1267"/>
    <s v="Indian Rupees(Rs.)"/>
    <x v="0"/>
    <x v="1"/>
    <x v="1"/>
    <n v="198"/>
    <x v="8"/>
    <x v="12"/>
    <x v="6"/>
    <n v="11"/>
    <n v="5"/>
    <d v="2010-11-05T00:00:00"/>
    <s v="Rs.650"/>
    <n v="1"/>
    <n v="650"/>
  </r>
  <r>
    <n v="3300138"/>
    <x v="6111"/>
    <n v="1"/>
    <x v="0"/>
    <s v="Nagpur"/>
    <s v="23 to 25, VCA Complex, Civil Lines, Nagpur"/>
    <x v="60"/>
    <s v="Indian Rupees(Rs.)"/>
    <x v="0"/>
    <x v="1"/>
    <x v="1"/>
    <n v="185"/>
    <x v="14"/>
    <x v="19"/>
    <x v="1"/>
    <n v="11"/>
    <n v="13"/>
    <d v="2016-11-13T00:00:00"/>
    <s v="Rs.550"/>
    <n v="1"/>
    <n v="550"/>
  </r>
  <r>
    <n v="121425"/>
    <x v="6112"/>
    <n v="1"/>
    <x v="0"/>
    <s v="Chandigarh"/>
    <s v="SCO 446 Sector 35 C, Sector 35, Chandigarh"/>
    <x v="1268"/>
    <s v="Indian Rupees(Rs.)"/>
    <x v="0"/>
    <x v="1"/>
    <x v="0"/>
    <n v="265"/>
    <x v="11"/>
    <x v="19"/>
    <x v="5"/>
    <n v="10"/>
    <n v="28"/>
    <d v="2012-10-28T00:00:00"/>
    <s v="Rs.450"/>
    <n v="1"/>
    <n v="450"/>
  </r>
  <r>
    <n v="122940"/>
    <x v="3579"/>
    <n v="1"/>
    <x v="0"/>
    <s v="Chandigarh"/>
    <s v="Booth 70, Sector 8, Chandigarh"/>
    <x v="708"/>
    <s v="Indian Rupees(Rs.)"/>
    <x v="0"/>
    <x v="1"/>
    <x v="1"/>
    <n v="249"/>
    <x v="9"/>
    <x v="8"/>
    <x v="8"/>
    <n v="10"/>
    <n v="20"/>
    <d v="2015-10-20T00:00:00"/>
    <s v="Rs.500"/>
    <n v="1"/>
    <n v="500"/>
  </r>
  <r>
    <n v="102504"/>
    <x v="6113"/>
    <n v="1"/>
    <x v="0"/>
    <s v="Jaipur"/>
    <s v="320, Queens Road, Opposite Jharkhand Mahadev Temple, Vaishali Nagar, Jaipur"/>
    <x v="716"/>
    <s v="Indian Rupees(Rs.)"/>
    <x v="0"/>
    <x v="1"/>
    <x v="2"/>
    <n v="310"/>
    <x v="16"/>
    <x v="3"/>
    <x v="3"/>
    <n v="10"/>
    <n v="13"/>
    <d v="2011-10-13T00:00:00"/>
    <s v="Rs.1200"/>
    <n v="1"/>
    <n v="1200"/>
  </r>
  <r>
    <n v="900547"/>
    <x v="6114"/>
    <n v="1"/>
    <x v="0"/>
    <s v="Kochi"/>
    <s v="Market Road, Opposite Saritha Savitha Theatre, Kacheripady, Kochi"/>
    <x v="1269"/>
    <s v="Indian Rupees(Rs.)"/>
    <x v="0"/>
    <x v="1"/>
    <x v="0"/>
    <n v="246"/>
    <x v="2"/>
    <x v="19"/>
    <x v="7"/>
    <n v="10"/>
    <n v="9"/>
    <d v="2017-10-09T00:00:00"/>
    <s v="Rs.400"/>
    <n v="1"/>
    <n v="400"/>
  </r>
  <r>
    <n v="901089"/>
    <x v="6115"/>
    <n v="1"/>
    <x v="0"/>
    <s v="Kochi"/>
    <s v="Near SEZ, Noel Focuz, Seaport-Airport Road, Kakkanad, Kochi"/>
    <x v="1270"/>
    <s v="Indian Rupees(Rs.)"/>
    <x v="0"/>
    <x v="1"/>
    <x v="2"/>
    <n v="145"/>
    <x v="15"/>
    <x v="21"/>
    <x v="0"/>
    <n v="10"/>
    <n v="4"/>
    <d v="2013-10-04T00:00:00"/>
    <s v="Rs.1000"/>
    <n v="1"/>
    <n v="1000"/>
  </r>
  <r>
    <n v="900524"/>
    <x v="6116"/>
    <n v="1"/>
    <x v="0"/>
    <s v="Kochi"/>
    <s v="Ground Floor, Unisquare Building, Opposite Sreedhareeyam Eye Hospital, Kathrikadavu, Kaloor, Kochi"/>
    <x v="420"/>
    <s v="Indian Rupees(Rs.)"/>
    <x v="0"/>
    <x v="1"/>
    <x v="1"/>
    <n v="333"/>
    <x v="10"/>
    <x v="2"/>
    <x v="0"/>
    <n v="10"/>
    <n v="1"/>
    <d v="2013-10-01T00:00:00"/>
    <s v="Rs.700"/>
    <n v="1"/>
    <n v="700"/>
  </r>
  <r>
    <n v="49003"/>
    <x v="6117"/>
    <n v="1"/>
    <x v="0"/>
    <s v="Mumbai"/>
    <s v="8A, Janta Industrial Estate, Opposite Phoenix Mills, Senapati Bapat Road, Lower Parel, Mumbai"/>
    <x v="0"/>
    <s v="Indian Rupees(Rs.)"/>
    <x v="0"/>
    <x v="1"/>
    <x v="2"/>
    <n v="3370"/>
    <x v="58"/>
    <x v="12"/>
    <x v="3"/>
    <n v="10"/>
    <n v="18"/>
    <d v="2011-10-18T00:00:00"/>
    <s v="Rs.1500"/>
    <n v="1"/>
    <n v="1500"/>
  </r>
  <r>
    <n v="3400073"/>
    <x v="6118"/>
    <n v="1"/>
    <x v="0"/>
    <s v="Agra"/>
    <s v="Radisson Blu, Taj East Gate Road, Tajganj, Agra"/>
    <x v="31"/>
    <s v="Indian Rupees(Rs.)"/>
    <x v="0"/>
    <x v="0"/>
    <x v="0"/>
    <n v="103"/>
    <x v="77"/>
    <x v="3"/>
    <x v="0"/>
    <n v="9"/>
    <n v="23"/>
    <d v="2013-09-23T00:00:00"/>
    <s v="Rs.0"/>
    <n v="1"/>
    <n v="0"/>
  </r>
  <r>
    <n v="56618"/>
    <x v="6119"/>
    <n v="1"/>
    <x v="0"/>
    <s v="Bangalore"/>
    <s v="90/4, 3rd Floor, Outer Ring Road, Munnekollaly Village, Marathahalli, Bangalore"/>
    <x v="1271"/>
    <s v="Indian Rupees(Rs.)"/>
    <x v="0"/>
    <x v="0"/>
    <x v="2"/>
    <n v="6907"/>
    <x v="64"/>
    <x v="23"/>
    <x v="3"/>
    <n v="9"/>
    <n v="21"/>
    <d v="2011-09-21T00:00:00"/>
    <s v="Rs.1400"/>
    <n v="1"/>
    <n v="1400"/>
  </r>
  <r>
    <n v="2600180"/>
    <x v="3172"/>
    <n v="1"/>
    <x v="0"/>
    <s v="Bhopal"/>
    <s v="Near Apex Bank, TT Nagar, Bhopal"/>
    <x v="64"/>
    <s v="Indian Rupees(Rs.)"/>
    <x v="0"/>
    <x v="0"/>
    <x v="1"/>
    <n v="161"/>
    <x v="9"/>
    <x v="3"/>
    <x v="1"/>
    <n v="9"/>
    <n v="8"/>
    <d v="2016-09-08T00:00:00"/>
    <s v="Rs.500"/>
    <n v="1"/>
    <n v="500"/>
  </r>
  <r>
    <n v="2600007"/>
    <x v="6120"/>
    <n v="1"/>
    <x v="0"/>
    <s v="Bhopal"/>
    <s v="Bhadbhada Road, Near Rang Mahal Talkies, TT Nagar, Bhopal"/>
    <x v="12"/>
    <s v="Indian Rupees(Rs.)"/>
    <x v="0"/>
    <x v="0"/>
    <x v="1"/>
    <n v="120"/>
    <x v="9"/>
    <x v="1"/>
    <x v="3"/>
    <n v="9"/>
    <n v="8"/>
    <d v="2011-09-08T00:00:00"/>
    <s v="Rs.500"/>
    <n v="1"/>
    <n v="500"/>
  </r>
  <r>
    <n v="2900020"/>
    <x v="6121"/>
    <n v="1"/>
    <x v="0"/>
    <s v="Bhubaneshwar"/>
    <s v="Sampark Vihar, Opposite Big Bazaar, KIIT Square, Patia, Bhubaneshwar"/>
    <x v="568"/>
    <s v="Indian Rupees(Rs.)"/>
    <x v="0"/>
    <x v="0"/>
    <x v="1"/>
    <n v="228"/>
    <x v="9"/>
    <x v="21"/>
    <x v="6"/>
    <n v="9"/>
    <n v="17"/>
    <d v="2010-09-17T00:00:00"/>
    <s v="Rs.500"/>
    <n v="1"/>
    <n v="500"/>
  </r>
  <r>
    <n v="121312"/>
    <x v="6069"/>
    <n v="1"/>
    <x v="0"/>
    <s v="Chandigarh"/>
    <s v="Ground Floor, Elante Mall, Phase 1, Chandigarh Industrial Area, Chandigarh"/>
    <x v="1272"/>
    <s v="Indian Rupees(Rs.)"/>
    <x v="0"/>
    <x v="0"/>
    <x v="2"/>
    <n v="428"/>
    <x v="64"/>
    <x v="19"/>
    <x v="6"/>
    <n v="9"/>
    <n v="1"/>
    <d v="2010-09-01T00:00:00"/>
    <s v="Rs.1400"/>
    <n v="1"/>
    <n v="1400"/>
  </r>
  <r>
    <n v="123125"/>
    <x v="871"/>
    <n v="1"/>
    <x v="0"/>
    <s v="Chandigarh"/>
    <s v="SCO 51, Madhya Marg, Sector 26, Chandigarh"/>
    <x v="245"/>
    <s v="Indian Rupees(Rs.)"/>
    <x v="0"/>
    <x v="0"/>
    <x v="2"/>
    <n v="228"/>
    <x v="59"/>
    <x v="1"/>
    <x v="0"/>
    <n v="9"/>
    <n v="3"/>
    <d v="2013-09-03T00:00:00"/>
    <s v="Rs.1800"/>
    <n v="1"/>
    <n v="1800"/>
  </r>
  <r>
    <n v="307580"/>
    <x v="4674"/>
    <n v="1"/>
    <x v="0"/>
    <s v="Gurgaon"/>
    <s v="Ground Floor, MPD Tower, Opposite Magnolias, DLF 5, Golf Course Road, Gurgaon"/>
    <x v="1036"/>
    <s v="Indian Rupees(Rs.)"/>
    <x v="1"/>
    <x v="1"/>
    <x v="3"/>
    <n v="280"/>
    <x v="76"/>
    <x v="3"/>
    <x v="7"/>
    <n v="8"/>
    <n v="7"/>
    <d v="2017-08-07T00:00:00"/>
    <s v="Rs.2000"/>
    <n v="1"/>
    <n v="2000"/>
  </r>
  <r>
    <n v="7518"/>
    <x v="6122"/>
    <n v="1"/>
    <x v="0"/>
    <s v="Gurgaon"/>
    <s v="DoubleTree by Hilton, Golf Course Road, Sector 56, Gurgaon"/>
    <x v="236"/>
    <s v="Indian Rupees(Rs.)"/>
    <x v="1"/>
    <x v="0"/>
    <x v="3"/>
    <n v="52"/>
    <x v="76"/>
    <x v="4"/>
    <x v="6"/>
    <n v="6"/>
    <n v="16"/>
    <d v="2010-06-16T00:00:00"/>
    <s v="Rs.2000"/>
    <n v="1"/>
    <n v="2000"/>
  </r>
  <r>
    <n v="18446415"/>
    <x v="6123"/>
    <n v="1"/>
    <x v="0"/>
    <s v="Gurgaon"/>
    <s v="SCO 56, 4th Floor, Sector 29, Gurgaon"/>
    <x v="1273"/>
    <s v="Indian Rupees(Rs.)"/>
    <x v="1"/>
    <x v="0"/>
    <x v="3"/>
    <n v="96"/>
    <x v="76"/>
    <x v="3"/>
    <x v="3"/>
    <n v="6"/>
    <n v="1"/>
    <d v="2011-06-01T00:00:00"/>
    <s v="Rs.2000"/>
    <n v="1"/>
    <n v="2000"/>
  </r>
  <r>
    <n v="306134"/>
    <x v="6124"/>
    <n v="1"/>
    <x v="0"/>
    <s v="Gurgaon"/>
    <s v="Cyber Hub, DLF Cyber City, Gurgaon"/>
    <x v="401"/>
    <s v="Indian Rupees(Rs.)"/>
    <x v="1"/>
    <x v="0"/>
    <x v="3"/>
    <n v="2412"/>
    <x v="76"/>
    <x v="26"/>
    <x v="1"/>
    <n v="5"/>
    <n v="23"/>
    <d v="2016-05-23T00:00:00"/>
    <s v="Rs.2000"/>
    <n v="1"/>
    <n v="2000"/>
  </r>
  <r>
    <n v="1401934"/>
    <x v="6125"/>
    <n v="1"/>
    <x v="0"/>
    <s v="Indore"/>
    <s v="G-1, Princess Centre, 6/3, New Palasia, Indore"/>
    <x v="1274"/>
    <s v="Indian Rupees(Rs.)"/>
    <x v="0"/>
    <x v="0"/>
    <x v="2"/>
    <n v="304"/>
    <x v="15"/>
    <x v="12"/>
    <x v="1"/>
    <n v="9"/>
    <n v="25"/>
    <d v="2016-09-25T00:00:00"/>
    <s v="Rs.1000"/>
    <n v="1"/>
    <n v="1000"/>
  </r>
  <r>
    <n v="18395137"/>
    <x v="6126"/>
    <n v="1"/>
    <x v="0"/>
    <s v="Indore"/>
    <s v="5-B/F, Scheme 74C, Vijay Nagar, Indore"/>
    <x v="13"/>
    <s v="Indian Rupees(Rs.)"/>
    <x v="0"/>
    <x v="0"/>
    <x v="1"/>
    <n v="69"/>
    <x v="9"/>
    <x v="3"/>
    <x v="6"/>
    <n v="9"/>
    <n v="14"/>
    <d v="2010-09-14T00:00:00"/>
    <s v="Rs.500"/>
    <n v="1"/>
    <n v="500"/>
  </r>
  <r>
    <n v="1402028"/>
    <x v="6127"/>
    <n v="1"/>
    <x v="0"/>
    <s v="Indore"/>
    <s v="Shop 8, Scheme 78, Near Prestige College UG Campus, Vijay Nagar, Indore"/>
    <x v="1275"/>
    <s v="Indian Rupees(Rs.)"/>
    <x v="0"/>
    <x v="0"/>
    <x v="1"/>
    <n v="87"/>
    <x v="2"/>
    <x v="1"/>
    <x v="8"/>
    <n v="9"/>
    <n v="8"/>
    <d v="2015-09-08T00:00:00"/>
    <s v="Rs.400"/>
    <n v="1"/>
    <n v="400"/>
  </r>
  <r>
    <n v="1402050"/>
    <x v="6069"/>
    <n v="1"/>
    <x v="0"/>
    <s v="Indore"/>
    <s v="G-1 &amp; 2, Prakrati Corporate Building, Race Course Area, YN Road, Indore"/>
    <x v="1276"/>
    <s v="Indian Rupees(Rs.)"/>
    <x v="0"/>
    <x v="0"/>
    <x v="2"/>
    <n v="341"/>
    <x v="13"/>
    <x v="19"/>
    <x v="2"/>
    <n v="9"/>
    <n v="28"/>
    <d v="2018-09-28T00:00:00"/>
    <s v="Rs.800"/>
    <n v="1"/>
    <n v="800"/>
  </r>
  <r>
    <n v="2300061"/>
    <x v="6128"/>
    <n v="1"/>
    <x v="0"/>
    <s v="Kanpur"/>
    <s v="3rd Floor, SGM Plaza, Arya Nagar, Kanpur"/>
    <x v="38"/>
    <s v="Indian Rupees(Rs.)"/>
    <x v="0"/>
    <x v="0"/>
    <x v="1"/>
    <n v="148"/>
    <x v="14"/>
    <x v="15"/>
    <x v="1"/>
    <n v="9"/>
    <n v="27"/>
    <d v="2016-09-27T00:00:00"/>
    <s v="Rs.550"/>
    <n v="1"/>
    <n v="550"/>
  </r>
  <r>
    <n v="2300483"/>
    <x v="6129"/>
    <n v="1"/>
    <x v="0"/>
    <s v="Kanpur"/>
    <s v="Ratan Zone, Coca-Cola Crossing, Ashok Nagar, Kanpur"/>
    <x v="486"/>
    <s v="Indian Rupees(Rs.)"/>
    <x v="0"/>
    <x v="0"/>
    <x v="2"/>
    <n v="51"/>
    <x v="13"/>
    <x v="15"/>
    <x v="4"/>
    <n v="9"/>
    <n v="23"/>
    <d v="2014-09-23T00:00:00"/>
    <s v="Rs.800"/>
    <n v="1"/>
    <n v="800"/>
  </r>
  <r>
    <n v="18312106"/>
    <x v="6130"/>
    <n v="1"/>
    <x v="0"/>
    <s v="Kanpur"/>
    <s v="14/125, The Mall, Mall Road, Colonelganj, Parade, Kanpur"/>
    <x v="1277"/>
    <s v="Indian Rupees(Rs.)"/>
    <x v="0"/>
    <x v="0"/>
    <x v="0"/>
    <n v="127"/>
    <x v="77"/>
    <x v="3"/>
    <x v="4"/>
    <n v="9"/>
    <n v="19"/>
    <d v="2014-09-19T00:00:00"/>
    <s v="Rs.0"/>
    <n v="1"/>
    <n v="0"/>
  </r>
  <r>
    <n v="900800"/>
    <x v="6131"/>
    <n v="1"/>
    <x v="0"/>
    <s v="Kochi"/>
    <s v="Arammal Tower, Near Express Garden, KK Road, Kaloor, Kochi"/>
    <x v="420"/>
    <s v="Indian Rupees(Rs.)"/>
    <x v="0"/>
    <x v="0"/>
    <x v="1"/>
    <n v="160"/>
    <x v="13"/>
    <x v="19"/>
    <x v="6"/>
    <n v="9"/>
    <n v="7"/>
    <d v="2010-09-07T00:00:00"/>
    <s v="Rs.800"/>
    <n v="1"/>
    <n v="800"/>
  </r>
  <r>
    <n v="800468"/>
    <x v="6132"/>
    <n v="1"/>
    <x v="0"/>
    <s v="Lucknow"/>
    <s v="Naaz Cinema Road, Aminabad, Lucknow"/>
    <x v="1278"/>
    <s v="Indian Rupees(Rs.)"/>
    <x v="0"/>
    <x v="0"/>
    <x v="0"/>
    <n v="1057"/>
    <x v="0"/>
    <x v="18"/>
    <x v="0"/>
    <n v="9"/>
    <n v="20"/>
    <d v="2013-09-20T00:00:00"/>
    <s v="Rs.300"/>
    <n v="1"/>
    <n v="300"/>
  </r>
  <r>
    <n v="18375866"/>
    <x v="6133"/>
    <n v="1"/>
    <x v="0"/>
    <s v="Lucknow"/>
    <s v="Indira Gandhi Pratishthan-Kathauta Chauraha road, Near Shaheed Path Flyover, Vishesh Khand 2, Gomti Nagar, Lucknow"/>
    <x v="450"/>
    <s v="Indian Rupees(Rs.)"/>
    <x v="0"/>
    <x v="0"/>
    <x v="1"/>
    <n v="106"/>
    <x v="11"/>
    <x v="1"/>
    <x v="4"/>
    <n v="9"/>
    <n v="28"/>
    <d v="2014-09-28T00:00:00"/>
    <s v="Rs.450"/>
    <n v="1"/>
    <n v="450"/>
  </r>
  <r>
    <n v="3100010"/>
    <x v="6134"/>
    <n v="1"/>
    <x v="0"/>
    <s v="Mangalore"/>
    <s v="Ground Floor, Hotel Prestige, Near Collector's Gate, Balmatta, Mangalore"/>
    <x v="166"/>
    <s v="Indian Rupees(Rs.)"/>
    <x v="0"/>
    <x v="0"/>
    <x v="2"/>
    <n v="196"/>
    <x v="17"/>
    <x v="5"/>
    <x v="0"/>
    <n v="9"/>
    <n v="19"/>
    <d v="2013-09-19T00:00:00"/>
    <s v="Rs.900"/>
    <n v="1"/>
    <n v="900"/>
  </r>
  <r>
    <n v="3100145"/>
    <x v="6135"/>
    <n v="1"/>
    <x v="0"/>
    <s v="Mangalore"/>
    <s v="Silk House, Balmatta Arya Samaj Road, Balmatta, Mangalore"/>
    <x v="1279"/>
    <s v="Indian Rupees(Rs.)"/>
    <x v="0"/>
    <x v="0"/>
    <x v="1"/>
    <n v="355"/>
    <x v="10"/>
    <x v="21"/>
    <x v="1"/>
    <n v="9"/>
    <n v="19"/>
    <d v="2016-09-19T00:00:00"/>
    <s v="Rs.700"/>
    <n v="1"/>
    <n v="700"/>
  </r>
  <r>
    <n v="18233317"/>
    <x v="6136"/>
    <n v="1"/>
    <x v="0"/>
    <s v="Mumbai"/>
    <s v="145, Kala Ghoda, Fort, Mumbai"/>
    <x v="842"/>
    <s v="Indian Rupees(Rs.)"/>
    <x v="0"/>
    <x v="0"/>
    <x v="2"/>
    <n v="1606"/>
    <x v="58"/>
    <x v="12"/>
    <x v="5"/>
    <n v="9"/>
    <n v="5"/>
    <d v="2012-09-05T00:00:00"/>
    <s v="Rs.1500"/>
    <n v="1"/>
    <n v="1500"/>
  </r>
  <r>
    <n v="3600265"/>
    <x v="6137"/>
    <n v="1"/>
    <x v="0"/>
    <s v="Mysore"/>
    <s v="366, 2nd &amp; 3rd Floor, Near Ramaswamy Circle, Chamaraja Mohalla, Chamrajpura, Mysore"/>
    <x v="367"/>
    <s v="Indian Rupees(Rs.)"/>
    <x v="0"/>
    <x v="0"/>
    <x v="2"/>
    <n v="172"/>
    <x v="17"/>
    <x v="21"/>
    <x v="1"/>
    <n v="9"/>
    <n v="8"/>
    <d v="2016-09-08T00:00:00"/>
    <s v="Rs.900"/>
    <n v="1"/>
    <n v="900"/>
  </r>
  <r>
    <n v="18441771"/>
    <x v="6138"/>
    <n v="1"/>
    <x v="0"/>
    <s v="Gurgaon"/>
    <s v="Address One, Second Floor, Next to Hilton Double Tree Hotel, Baani, Sector 56, Golf Course Road, Gurgaon"/>
    <x v="1280"/>
    <s v="Indian Rupees(Rs.)"/>
    <x v="1"/>
    <x v="0"/>
    <x v="3"/>
    <n v="45"/>
    <x v="76"/>
    <x v="21"/>
    <x v="7"/>
    <n v="5"/>
    <n v="24"/>
    <d v="2017-05-24T00:00:00"/>
    <s v="Rs.2000"/>
    <n v="1"/>
    <n v="2000"/>
  </r>
  <r>
    <n v="3600361"/>
    <x v="6139"/>
    <n v="1"/>
    <x v="0"/>
    <s v="Mysore"/>
    <s v="26, 1st Stage, KHB, Nrupathunga Road, Kuvempunagar, Mysore"/>
    <x v="0"/>
    <s v="Indian Rupees(Rs.)"/>
    <x v="0"/>
    <x v="0"/>
    <x v="1"/>
    <n v="127"/>
    <x v="10"/>
    <x v="9"/>
    <x v="4"/>
    <n v="9"/>
    <n v="8"/>
    <d v="2014-09-08T00:00:00"/>
    <s v="Rs.700"/>
    <n v="1"/>
    <n v="700"/>
  </r>
  <r>
    <n v="3600072"/>
    <x v="1155"/>
    <n v="1"/>
    <x v="0"/>
    <s v="Mysore"/>
    <s v="High Tension Double Road, Near Vidyavardhaka College,  2nd Stage, Vijay Nagar, Mysore"/>
    <x v="147"/>
    <s v="Indian Rupees(Rs.)"/>
    <x v="0"/>
    <x v="0"/>
    <x v="1"/>
    <n v="208"/>
    <x v="14"/>
    <x v="21"/>
    <x v="3"/>
    <n v="9"/>
    <n v="16"/>
    <d v="2011-09-16T00:00:00"/>
    <s v="Rs.550"/>
    <n v="1"/>
    <n v="550"/>
  </r>
  <r>
    <n v="1600067"/>
    <x v="6140"/>
    <n v="1"/>
    <x v="0"/>
    <s v="Nashik"/>
    <s v="Near Big Bazar, College Road, Nashik"/>
    <x v="14"/>
    <s v="Indian Rupees(Rs.)"/>
    <x v="0"/>
    <x v="0"/>
    <x v="2"/>
    <n v="162"/>
    <x v="9"/>
    <x v="21"/>
    <x v="2"/>
    <n v="9"/>
    <n v="21"/>
    <d v="2018-09-21T00:00:00"/>
    <s v="Rs.500"/>
    <n v="1"/>
    <n v="500"/>
  </r>
  <r>
    <n v="3700408"/>
    <x v="6141"/>
    <n v="1"/>
    <x v="0"/>
    <s v="Puducherry"/>
    <s v="137, 1st Floor, Mission Street (kosakadai street cutting), MG Road, Puducherry"/>
    <x v="236"/>
    <s v="Indian Rupees(Rs.)"/>
    <x v="0"/>
    <x v="0"/>
    <x v="2"/>
    <n v="97"/>
    <x v="12"/>
    <x v="7"/>
    <x v="4"/>
    <n v="9"/>
    <n v="15"/>
    <d v="2014-09-15T00:00:00"/>
    <s v="Rs.600"/>
    <n v="1"/>
    <n v="600"/>
  </r>
  <r>
    <n v="3700041"/>
    <x v="6142"/>
    <n v="1"/>
    <x v="0"/>
    <s v="Puducherry"/>
    <s v="319, Mission Street, MG Road, Puducherry"/>
    <x v="46"/>
    <s v="Indian Rupees(Rs.)"/>
    <x v="0"/>
    <x v="0"/>
    <x v="1"/>
    <n v="656"/>
    <x v="0"/>
    <x v="12"/>
    <x v="6"/>
    <n v="9"/>
    <n v="8"/>
    <d v="2010-09-08T00:00:00"/>
    <s v="Rs.300"/>
    <n v="1"/>
    <n v="300"/>
  </r>
  <r>
    <n v="997"/>
    <x v="6143"/>
    <n v="1"/>
    <x v="0"/>
    <s v="Gurgaon"/>
    <s v="Lobby Level, Tower C, Global Business Park, MG Road, Gurgaon"/>
    <x v="1069"/>
    <s v="Indian Rupees(Rs.)"/>
    <x v="0"/>
    <x v="0"/>
    <x v="3"/>
    <n v="283"/>
    <x v="76"/>
    <x v="5"/>
    <x v="8"/>
    <n v="5"/>
    <n v="7"/>
    <d v="2015-05-07T00:00:00"/>
    <s v="Rs.2000"/>
    <n v="1"/>
    <n v="2000"/>
  </r>
  <r>
    <n v="3700021"/>
    <x v="6144"/>
    <n v="1"/>
    <x v="0"/>
    <s v="Puducherry"/>
    <s v="3, Rue Dumas Street, Near IG Office, White Town, Puducherry"/>
    <x v="7"/>
    <s v="Indian Rupees(Rs.)"/>
    <x v="0"/>
    <x v="0"/>
    <x v="2"/>
    <n v="495"/>
    <x v="14"/>
    <x v="5"/>
    <x v="7"/>
    <n v="9"/>
    <n v="19"/>
    <d v="2017-09-19T00:00:00"/>
    <s v="Rs.550"/>
    <n v="1"/>
    <n v="550"/>
  </r>
  <r>
    <n v="18354483"/>
    <x v="6145"/>
    <n v="1"/>
    <x v="0"/>
    <s v="Pune"/>
    <s v="Level 1 &amp; 2, Fortaleza Complex, East Avenue, Kalyani Nagar, Pune"/>
    <x v="464"/>
    <s v="Indian Rupees(Rs.)"/>
    <x v="0"/>
    <x v="0"/>
    <x v="2"/>
    <n v="868"/>
    <x v="58"/>
    <x v="1"/>
    <x v="1"/>
    <n v="9"/>
    <n v="18"/>
    <d v="2016-09-18T00:00:00"/>
    <s v="Rs.1500"/>
    <n v="1"/>
    <n v="1500"/>
  </r>
  <r>
    <n v="2700008"/>
    <x v="6146"/>
    <n v="1"/>
    <x v="0"/>
    <s v="Ranchi"/>
    <s v="4th Floor, Shree Nand Bhawan, Near Income Tax Office, Main Road, Kanka, Ranchi"/>
    <x v="68"/>
    <s v="Indian Rupees(Rs.)"/>
    <x v="0"/>
    <x v="0"/>
    <x v="1"/>
    <n v="26"/>
    <x v="9"/>
    <x v="13"/>
    <x v="2"/>
    <n v="9"/>
    <n v="19"/>
    <d v="2018-09-19T00:00:00"/>
    <s v="Rs.500"/>
    <n v="1"/>
    <n v="500"/>
  </r>
  <r>
    <n v="3800052"/>
    <x v="6147"/>
    <n v="1"/>
    <x v="0"/>
    <s v="Surat"/>
    <s v="10-15, Second Floor, Rangila Park, Ghod Dod Road, Athwa, Surat"/>
    <x v="19"/>
    <s v="Indian Rupees(Rs.)"/>
    <x v="0"/>
    <x v="0"/>
    <x v="2"/>
    <n v="197"/>
    <x v="13"/>
    <x v="12"/>
    <x v="4"/>
    <n v="9"/>
    <n v="12"/>
    <d v="2014-09-12T00:00:00"/>
    <s v="Rs.800"/>
    <n v="1"/>
    <n v="800"/>
  </r>
  <r>
    <n v="3800020"/>
    <x v="6148"/>
    <n v="1"/>
    <x v="0"/>
    <s v="Surat"/>
    <s v="G 2, Golden Square, Near Sargam Shopping Center, Parle Point, Surat, Piplod, Surat"/>
    <x v="465"/>
    <s v="Indian Rupees(Rs.)"/>
    <x v="0"/>
    <x v="0"/>
    <x v="2"/>
    <n v="209"/>
    <x v="13"/>
    <x v="21"/>
    <x v="1"/>
    <n v="9"/>
    <n v="18"/>
    <d v="2016-09-18T00:00:00"/>
    <s v="Rs.800"/>
    <n v="1"/>
    <n v="800"/>
  </r>
  <r>
    <n v="3800002"/>
    <x v="6149"/>
    <n v="1"/>
    <x v="0"/>
    <s v="Surat"/>
    <s v="A Wing, President Plaza, Near RTO, Nanpura, Surat"/>
    <x v="762"/>
    <s v="Indian Rupees(Rs.)"/>
    <x v="0"/>
    <x v="0"/>
    <x v="1"/>
    <n v="153"/>
    <x v="14"/>
    <x v="3"/>
    <x v="1"/>
    <n v="9"/>
    <n v="21"/>
    <d v="2016-09-21T00:00:00"/>
    <s v="Rs.550"/>
    <n v="1"/>
    <n v="550"/>
  </r>
  <r>
    <n v="3900059"/>
    <x v="6150"/>
    <n v="1"/>
    <x v="0"/>
    <s v="Varanasi"/>
    <s v="B-1/178, Assi Ghat, Varanasi"/>
    <x v="1281"/>
    <s v="Indian Rupees(Rs.)"/>
    <x v="0"/>
    <x v="0"/>
    <x v="2"/>
    <n v="149"/>
    <x v="10"/>
    <x v="21"/>
    <x v="2"/>
    <n v="9"/>
    <n v="9"/>
    <d v="2018-09-09T00:00:00"/>
    <s v="Rs.700"/>
    <n v="1"/>
    <n v="700"/>
  </r>
  <r>
    <n v="3900067"/>
    <x v="2072"/>
    <n v="1"/>
    <x v="0"/>
    <s v="Varanasi"/>
    <s v="S 19/1 K, Mint House, Near Hotel Taj, Nai Bazar Cantt, Nadesar, Varanasi"/>
    <x v="47"/>
    <s v="Indian Rupees(Rs.)"/>
    <x v="0"/>
    <x v="0"/>
    <x v="1"/>
    <n v="96"/>
    <x v="7"/>
    <x v="4"/>
    <x v="4"/>
    <n v="9"/>
    <n v="2"/>
    <d v="2014-09-02T00:00:00"/>
    <s v="Rs.350"/>
    <n v="1"/>
    <n v="350"/>
  </r>
  <r>
    <n v="2400119"/>
    <x v="2095"/>
    <n v="1"/>
    <x v="0"/>
    <s v="Allahabad"/>
    <s v="P Square Mall, Civil Lines, Allahabad"/>
    <x v="557"/>
    <s v="Indian Rupees(Rs.)"/>
    <x v="0"/>
    <x v="0"/>
    <x v="2"/>
    <n v="58"/>
    <x v="9"/>
    <x v="4"/>
    <x v="7"/>
    <n v="8"/>
    <n v="27"/>
    <d v="2017-08-27T00:00:00"/>
    <s v="Rs.500"/>
    <n v="1"/>
    <n v="500"/>
  </r>
  <r>
    <n v="2200201"/>
    <x v="6151"/>
    <n v="1"/>
    <x v="0"/>
    <s v="Amritsar"/>
    <s v="Crystal Chowk, Cooper Road, Near INA Colony"/>
    <x v="43"/>
    <s v="Indian Rupees(Rs.)"/>
    <x v="0"/>
    <x v="0"/>
    <x v="0"/>
    <n v="56"/>
    <x v="4"/>
    <x v="7"/>
    <x v="8"/>
    <n v="8"/>
    <n v="26"/>
    <d v="2015-08-26T00:00:00"/>
    <s v="Rs.150"/>
    <n v="1"/>
    <n v="150"/>
  </r>
  <r>
    <n v="2200033"/>
    <x v="6152"/>
    <n v="1"/>
    <x v="0"/>
    <s v="Amritsar"/>
    <s v="SCO 6, District Shopping Complex, Ranjit Avenue, Amritsar"/>
    <x v="111"/>
    <s v="Indian Rupees(Rs.)"/>
    <x v="0"/>
    <x v="0"/>
    <x v="1"/>
    <n v="111"/>
    <x v="2"/>
    <x v="9"/>
    <x v="3"/>
    <n v="8"/>
    <n v="8"/>
    <d v="2011-08-08T00:00:00"/>
    <s v="Rs.400"/>
    <n v="1"/>
    <n v="400"/>
  </r>
  <r>
    <n v="2200000"/>
    <x v="6153"/>
    <n v="1"/>
    <x v="0"/>
    <s v="Amritsar"/>
    <s v="Near Telephone Exchange, Chowk Passian, Shastri Market, Near Town Hall, Amritsar"/>
    <x v="0"/>
    <s v="Indian Rupees(Rs.)"/>
    <x v="0"/>
    <x v="0"/>
    <x v="1"/>
    <n v="878"/>
    <x v="9"/>
    <x v="14"/>
    <x v="1"/>
    <n v="8"/>
    <n v="18"/>
    <d v="2016-08-18T00:00:00"/>
    <s v="Rs.500"/>
    <n v="1"/>
    <n v="500"/>
  </r>
  <r>
    <n v="2500134"/>
    <x v="215"/>
    <n v="1"/>
    <x v="0"/>
    <s v="Aurangabad"/>
    <s v="8, Upper Ground Floor, City Pride Commercial Complex, Kali Bawdi, Jalna Road, CIDCO, Aurangabad"/>
    <x v="5"/>
    <s v="Indian Rupees(Rs.)"/>
    <x v="0"/>
    <x v="0"/>
    <x v="1"/>
    <n v="19"/>
    <x v="10"/>
    <x v="13"/>
    <x v="6"/>
    <n v="8"/>
    <n v="8"/>
    <d v="2010-08-08T00:00:00"/>
    <s v="Rs.700"/>
    <n v="1"/>
    <n v="700"/>
  </r>
  <r>
    <n v="2500079"/>
    <x v="6154"/>
    <n v="1"/>
    <x v="0"/>
    <s v="Aurangabad"/>
    <s v="Hotel Green Olive, Near Baba Petrol Pump, Nirala Bazar, Aurangabad"/>
    <x v="1282"/>
    <s v="Indian Rupees(Rs.)"/>
    <x v="0"/>
    <x v="0"/>
    <x v="2"/>
    <n v="73"/>
    <x v="15"/>
    <x v="7"/>
    <x v="7"/>
    <n v="8"/>
    <n v="11"/>
    <d v="2017-08-11T00:00:00"/>
    <s v="Rs.1000"/>
    <n v="1"/>
    <n v="1000"/>
  </r>
  <r>
    <n v="2600008"/>
    <x v="6120"/>
    <n v="1"/>
    <x v="0"/>
    <s v="Bhopal"/>
    <s v="B-1, GM Tower,  Stop No. 10, Arera Colony, Bhopal"/>
    <x v="12"/>
    <s v="Indian Rupees(Rs.)"/>
    <x v="0"/>
    <x v="0"/>
    <x v="1"/>
    <n v="223"/>
    <x v="9"/>
    <x v="12"/>
    <x v="4"/>
    <n v="8"/>
    <n v="19"/>
    <d v="2014-08-19T00:00:00"/>
    <s v="Rs.500"/>
    <n v="1"/>
    <n v="500"/>
  </r>
  <r>
    <n v="18108352"/>
    <x v="6155"/>
    <n v="1"/>
    <x v="0"/>
    <s v="Bhopal"/>
    <s v="Shop 3-4, Plot 5B, Sai Mehndi Appartment, B.D.A,  Kohefiza Main Road, Kohefiza, Bhopal"/>
    <x v="22"/>
    <s v="Indian Rupees(Rs.)"/>
    <x v="0"/>
    <x v="0"/>
    <x v="1"/>
    <n v="33"/>
    <x v="9"/>
    <x v="5"/>
    <x v="5"/>
    <n v="8"/>
    <n v="18"/>
    <d v="2012-08-18T00:00:00"/>
    <s v="Rs.500"/>
    <n v="1"/>
    <n v="500"/>
  </r>
  <r>
    <n v="2600003"/>
    <x v="6156"/>
    <n v="1"/>
    <x v="0"/>
    <s v="Bhopal"/>
    <s v="6, Hamidia Road, Opposite Alpana Cineplex, Peer Gate Area, Bhopal"/>
    <x v="1283"/>
    <s v="Indian Rupees(Rs.)"/>
    <x v="0"/>
    <x v="0"/>
    <x v="1"/>
    <n v="238"/>
    <x v="2"/>
    <x v="14"/>
    <x v="6"/>
    <n v="8"/>
    <n v="2"/>
    <d v="2010-08-02T00:00:00"/>
    <s v="Rs.400"/>
    <n v="1"/>
    <n v="400"/>
  </r>
  <r>
    <n v="18413814"/>
    <x v="6157"/>
    <n v="1"/>
    <x v="0"/>
    <s v="Bhubaneshwar"/>
    <s v="Above Patia Pantaloons, Nandankanan Road, Patia, Bhubaneshwar"/>
    <x v="31"/>
    <s v="Indian Rupees(Rs.)"/>
    <x v="0"/>
    <x v="0"/>
    <x v="1"/>
    <n v="90"/>
    <x v="17"/>
    <x v="19"/>
    <x v="1"/>
    <n v="8"/>
    <n v="9"/>
    <d v="2016-08-09T00:00:00"/>
    <s v="Rs.900"/>
    <n v="1"/>
    <n v="900"/>
  </r>
  <r>
    <n v="3000048"/>
    <x v="1370"/>
    <n v="1"/>
    <x v="0"/>
    <s v="Coimbatore"/>
    <s v="6th Floor, Metro Park Inn, 1000, Raja Street, Near Clock Tower, Town Hall, Coimbatore"/>
    <x v="974"/>
    <s v="Indian Rupees(Rs.)"/>
    <x v="0"/>
    <x v="0"/>
    <x v="2"/>
    <n v="505"/>
    <x v="64"/>
    <x v="2"/>
    <x v="4"/>
    <n v="8"/>
    <n v="27"/>
    <d v="2014-08-27T00:00:00"/>
    <s v="Rs.1400"/>
    <n v="1"/>
    <n v="1400"/>
  </r>
  <r>
    <n v="2787"/>
    <x v="907"/>
    <n v="1"/>
    <x v="0"/>
    <s v="Gurgaon"/>
    <s v="3rd Floor, Ambience Mall, Gurgaon"/>
    <x v="2"/>
    <s v="Indian Rupees(Rs.)"/>
    <x v="1"/>
    <x v="1"/>
    <x v="3"/>
    <n v="1887"/>
    <x v="76"/>
    <x v="1"/>
    <x v="2"/>
    <n v="4"/>
    <n v="25"/>
    <d v="2018-04-25T00:00:00"/>
    <s v="Rs.2000"/>
    <n v="1"/>
    <n v="2000"/>
  </r>
  <r>
    <n v="306956"/>
    <x v="6158"/>
    <n v="1"/>
    <x v="0"/>
    <s v="Gurgaon"/>
    <s v="Shop 101, 1st Floor, Cyber Hub, DLF Cyber City, Gurgaon"/>
    <x v="1284"/>
    <s v="Indian Rupees(Rs.)"/>
    <x v="1"/>
    <x v="0"/>
    <x v="3"/>
    <n v="1490"/>
    <x v="76"/>
    <x v="3"/>
    <x v="2"/>
    <n v="4"/>
    <n v="25"/>
    <d v="2018-04-25T00:00:00"/>
    <s v="Rs.2000"/>
    <n v="1"/>
    <n v="2000"/>
  </r>
  <r>
    <n v="18244229"/>
    <x v="5221"/>
    <n v="1"/>
    <x v="0"/>
    <s v="Ghaziabad"/>
    <s v="C 17, 1st Floor, Patparganj Industrial Area, Kaushambi, Ghaziabad"/>
    <x v="44"/>
    <s v="Indian Rupees(Rs.)"/>
    <x v="0"/>
    <x v="0"/>
    <x v="0"/>
    <n v="0"/>
    <x v="6"/>
    <x v="0"/>
    <x v="1"/>
    <n v="8"/>
    <n v="28"/>
    <d v="2016-08-28T00:00:00"/>
    <s v="Rs.250"/>
    <n v="1"/>
    <n v="250"/>
  </r>
  <r>
    <n v="303960"/>
    <x v="6159"/>
    <n v="1"/>
    <x v="0"/>
    <s v="Gurgaon"/>
    <s v="1st Floor, Global Foyer Mall, Sector 43, Golf Course Road, Gurgaon"/>
    <x v="1285"/>
    <s v="Indian Rupees(Rs.)"/>
    <x v="0"/>
    <x v="0"/>
    <x v="3"/>
    <n v="2093"/>
    <x v="76"/>
    <x v="23"/>
    <x v="6"/>
    <n v="4"/>
    <n v="22"/>
    <d v="2010-04-22T00:00:00"/>
    <s v="Rs.2000"/>
    <n v="1"/>
    <n v="2000"/>
  </r>
  <r>
    <n v="16519267"/>
    <x v="6160"/>
    <n v="1"/>
    <x v="0"/>
    <s v="Goa"/>
    <s v="Dando Beach, Opposite Santana Beach Resort, Candolim, Goa"/>
    <x v="1286"/>
    <s v="Indian Rupees(Rs.)"/>
    <x v="0"/>
    <x v="0"/>
    <x v="2"/>
    <n v="414"/>
    <x v="13"/>
    <x v="12"/>
    <x v="0"/>
    <n v="8"/>
    <n v="26"/>
    <d v="2013-08-26T00:00:00"/>
    <s v="Rs.800"/>
    <n v="1"/>
    <n v="800"/>
  </r>
  <r>
    <n v="306153"/>
    <x v="6161"/>
    <n v="1"/>
    <x v="0"/>
    <s v="Gurgaon"/>
    <s v="1st Floor, Cyber Hub, DLF Cyber City, Gurgaon"/>
    <x v="0"/>
    <s v="Indian Rupees(Rs.)"/>
    <x v="1"/>
    <x v="1"/>
    <x v="3"/>
    <n v="1658"/>
    <x v="76"/>
    <x v="19"/>
    <x v="7"/>
    <n v="3"/>
    <n v="28"/>
    <d v="2017-03-28T00:00:00"/>
    <s v="Rs.2000"/>
    <n v="1"/>
    <n v="2000"/>
  </r>
  <r>
    <n v="2100676"/>
    <x v="6162"/>
    <n v="1"/>
    <x v="0"/>
    <s v="Guwahati"/>
    <s v="Zoo Narengi Road, Geetanagar, Zoo Tiniali Area, Guwahati, Zoo Tiniali, Guwahati"/>
    <x v="19"/>
    <s v="Indian Rupees(Rs.)"/>
    <x v="0"/>
    <x v="0"/>
    <x v="1"/>
    <n v="369"/>
    <x v="12"/>
    <x v="1"/>
    <x v="4"/>
    <n v="8"/>
    <n v="16"/>
    <d v="2014-08-16T00:00:00"/>
    <s v="Rs.600"/>
    <n v="1"/>
    <n v="600"/>
  </r>
  <r>
    <n v="18224282"/>
    <x v="6163"/>
    <n v="1"/>
    <x v="0"/>
    <s v="Guwahati"/>
    <s v="R.G.B Road, Zonali, Near Jonali Bus Stop, Zoo Tiniali, Guwahati"/>
    <x v="1287"/>
    <s v="Indian Rupees(Rs.)"/>
    <x v="0"/>
    <x v="0"/>
    <x v="1"/>
    <n v="233"/>
    <x v="10"/>
    <x v="1"/>
    <x v="6"/>
    <n v="8"/>
    <n v="14"/>
    <d v="2010-08-14T00:00:00"/>
    <s v="Rs.700"/>
    <n v="1"/>
    <n v="700"/>
  </r>
  <r>
    <n v="96776"/>
    <x v="6164"/>
    <n v="1"/>
    <x v="0"/>
    <s v="Hyderabad"/>
    <s v="479/B, Road 21, Jubilee Hills, Hyderabad"/>
    <x v="21"/>
    <s v="Indian Rupees(Rs.)"/>
    <x v="0"/>
    <x v="0"/>
    <x v="1"/>
    <n v="1023"/>
    <x v="12"/>
    <x v="22"/>
    <x v="2"/>
    <n v="8"/>
    <n v="5"/>
    <d v="2018-08-05T00:00:00"/>
    <s v="Rs.600"/>
    <n v="1"/>
    <n v="600"/>
  </r>
  <r>
    <n v="18391601"/>
    <x v="1370"/>
    <n v="1"/>
    <x v="0"/>
    <s v="Kanpur"/>
    <s v="16/113, 3rd Floor, Z Square Mall, MG Marg, Mall Road, Kanpur"/>
    <x v="1288"/>
    <s v="Indian Rupees(Rs.)"/>
    <x v="0"/>
    <x v="0"/>
    <x v="2"/>
    <n v="41"/>
    <x v="64"/>
    <x v="19"/>
    <x v="0"/>
    <n v="8"/>
    <n v="13"/>
    <d v="2013-08-13T00:00:00"/>
    <s v="Rs.1400"/>
    <n v="1"/>
    <n v="1400"/>
  </r>
  <r>
    <n v="15777"/>
    <x v="6165"/>
    <n v="1"/>
    <x v="0"/>
    <s v="Ludhiana"/>
    <s v="4th Floor, Silver Arch Mall, Ferozpur Road, Gurdev Nagar, Ludhiana"/>
    <x v="1289"/>
    <s v="Indian Rupees(Rs.)"/>
    <x v="0"/>
    <x v="0"/>
    <x v="2"/>
    <n v="53"/>
    <x v="63"/>
    <x v="5"/>
    <x v="7"/>
    <n v="8"/>
    <n v="4"/>
    <d v="2017-08-04T00:00:00"/>
    <s v="Rs.1600"/>
    <n v="1"/>
    <n v="1600"/>
  </r>
  <r>
    <n v="18313566"/>
    <x v="6145"/>
    <n v="1"/>
    <x v="0"/>
    <s v="Mumbai"/>
    <s v="Kamala Mills, Near Radio Mirchi Office, Lower Parel, Mumbai"/>
    <x v="464"/>
    <s v="Indian Rupees(Rs.)"/>
    <x v="0"/>
    <x v="0"/>
    <x v="2"/>
    <n v="1240"/>
    <x v="58"/>
    <x v="1"/>
    <x v="2"/>
    <n v="8"/>
    <n v="22"/>
    <d v="2018-08-22T00:00:00"/>
    <s v="Rs.1500"/>
    <n v="1"/>
    <n v="1500"/>
  </r>
  <r>
    <n v="3600013"/>
    <x v="4642"/>
    <n v="1"/>
    <x v="0"/>
    <s v="Mysore"/>
    <s v="Opposite Reebok Showroom, Kalidasa Road, Vani Vilas Mohalla, Gokulam, Mysore"/>
    <x v="29"/>
    <s v="Indian Rupees(Rs.)"/>
    <x v="0"/>
    <x v="0"/>
    <x v="1"/>
    <n v="214"/>
    <x v="2"/>
    <x v="9"/>
    <x v="7"/>
    <n v="8"/>
    <n v="28"/>
    <d v="2017-08-28T00:00:00"/>
    <s v="Rs.400"/>
    <n v="1"/>
    <n v="400"/>
  </r>
  <r>
    <n v="3600285"/>
    <x v="6166"/>
    <n v="1"/>
    <x v="0"/>
    <s v="Mysore"/>
    <s v="First Floor, Kuvempu Trust Building, Near Chandrakala Hospital, New Kalidasa Road, Vijayanagar, Vijay Nagar, Mysore"/>
    <x v="1290"/>
    <s v="Indian Rupees(Rs.)"/>
    <x v="0"/>
    <x v="0"/>
    <x v="1"/>
    <n v="249"/>
    <x v="8"/>
    <x v="5"/>
    <x v="4"/>
    <n v="8"/>
    <n v="8"/>
    <d v="2014-08-08T00:00:00"/>
    <s v="Rs.650"/>
    <n v="1"/>
    <n v="650"/>
  </r>
  <r>
    <n v="3300070"/>
    <x v="6167"/>
    <n v="1"/>
    <x v="0"/>
    <s v="Nagpur"/>
    <s v="Panchshil Chowk, Sitabuldi, Nagpur"/>
    <x v="1291"/>
    <s v="Indian Rupees(Rs.)"/>
    <x v="0"/>
    <x v="0"/>
    <x v="2"/>
    <n v="100"/>
    <x v="15"/>
    <x v="19"/>
    <x v="6"/>
    <n v="8"/>
    <n v="11"/>
    <d v="2010-08-11T00:00:00"/>
    <s v="Rs.1000"/>
    <n v="1"/>
    <n v="1000"/>
  </r>
  <r>
    <n v="4000269"/>
    <x v="2073"/>
    <n v="1"/>
    <x v="0"/>
    <s v="Patna"/>
    <s v="BR Patna Elphinstone, Elphinstone Picture Palace , East Gandhi Maidan, Golambar, Patna"/>
    <x v="12"/>
    <s v="Indian Rupees(Rs.)"/>
    <x v="0"/>
    <x v="0"/>
    <x v="1"/>
    <n v="60"/>
    <x v="9"/>
    <x v="4"/>
    <x v="4"/>
    <n v="8"/>
    <n v="16"/>
    <d v="2014-08-16T00:00:00"/>
    <s v="Rs.500"/>
    <n v="1"/>
    <n v="500"/>
  </r>
  <r>
    <n v="301499"/>
    <x v="6168"/>
    <n v="1"/>
    <x v="0"/>
    <s v="Gurgaon"/>
    <s v="A-237, Supermart 1, DLF Phase 4, Gurgaon"/>
    <x v="656"/>
    <s v="Indian Rupees(Rs.)"/>
    <x v="1"/>
    <x v="1"/>
    <x v="3"/>
    <n v="429"/>
    <x v="76"/>
    <x v="19"/>
    <x v="4"/>
    <n v="3"/>
    <n v="27"/>
    <d v="2014-03-27T00:00:00"/>
    <s v="Rs.2000"/>
    <n v="1"/>
    <n v="2000"/>
  </r>
  <r>
    <n v="18378803"/>
    <x v="6169"/>
    <n v="1"/>
    <x v="0"/>
    <s v="Puducherry"/>
    <s v="6, Rue De La Marine, White Town, Puducherry"/>
    <x v="0"/>
    <s v="Indian Rupees(Rs.)"/>
    <x v="0"/>
    <x v="0"/>
    <x v="2"/>
    <n v="124"/>
    <x v="13"/>
    <x v="21"/>
    <x v="2"/>
    <n v="8"/>
    <n v="27"/>
    <d v="2018-08-27T00:00:00"/>
    <s v="Rs.800"/>
    <n v="1"/>
    <n v="800"/>
  </r>
  <r>
    <n v="2700082"/>
    <x v="6170"/>
    <n v="1"/>
    <x v="0"/>
    <s v="Ranchi"/>
    <s v="Circular Road, Near Lalpur Chowk, Lalpur, Ranchi"/>
    <x v="716"/>
    <s v="Indian Rupees(Rs.)"/>
    <x v="0"/>
    <x v="0"/>
    <x v="2"/>
    <n v="95"/>
    <x v="15"/>
    <x v="7"/>
    <x v="8"/>
    <n v="8"/>
    <n v="13"/>
    <d v="2015-08-13T00:00:00"/>
    <s v="Rs.1000"/>
    <n v="1"/>
    <n v="1000"/>
  </r>
  <r>
    <n v="18396610"/>
    <x v="6171"/>
    <n v="1"/>
    <x v="0"/>
    <s v="Surat"/>
    <s v="G-1, Aqua Corridor, Near Star Bazaar, Pal Road, Adajan Gam, Surat"/>
    <x v="64"/>
    <s v="Indian Rupees(Rs.)"/>
    <x v="0"/>
    <x v="0"/>
    <x v="1"/>
    <n v="70"/>
    <x v="9"/>
    <x v="14"/>
    <x v="1"/>
    <n v="8"/>
    <n v="14"/>
    <d v="2016-08-14T00:00:00"/>
    <s v="Rs.500"/>
    <n v="1"/>
    <n v="500"/>
  </r>
  <r>
    <n v="3800022"/>
    <x v="6172"/>
    <n v="1"/>
    <x v="0"/>
    <s v="Surat"/>
    <s v="Opposite Sargam Shopping Centre, Near Parle Point, City Light, Surat"/>
    <x v="229"/>
    <s v="Indian Rupees(Rs.)"/>
    <x v="0"/>
    <x v="0"/>
    <x v="1"/>
    <n v="223"/>
    <x v="8"/>
    <x v="19"/>
    <x v="3"/>
    <n v="8"/>
    <n v="17"/>
    <d v="2011-08-17T00:00:00"/>
    <s v="Rs.650"/>
    <n v="1"/>
    <n v="650"/>
  </r>
  <r>
    <n v="18367402"/>
    <x v="6173"/>
    <n v="1"/>
    <x v="0"/>
    <s v="Surat"/>
    <s v="G-1 Western Vesu Point, Vesu, Surat"/>
    <x v="1292"/>
    <s v="Indian Rupees(Rs.)"/>
    <x v="0"/>
    <x v="0"/>
    <x v="2"/>
    <n v="66"/>
    <x v="17"/>
    <x v="7"/>
    <x v="4"/>
    <n v="8"/>
    <n v="5"/>
    <d v="2014-08-05T00:00:00"/>
    <s v="Rs.900"/>
    <n v="1"/>
    <n v="900"/>
  </r>
  <r>
    <n v="3900070"/>
    <x v="6174"/>
    <n v="1"/>
    <x v="0"/>
    <s v="Varanasi"/>
    <s v="1st Floor, Swastik Plaza, Near Ravidas Gate, BHU Road, Lanka, Varanasi"/>
    <x v="1293"/>
    <s v="Indian Rupees(Rs.)"/>
    <x v="0"/>
    <x v="0"/>
    <x v="1"/>
    <n v="85"/>
    <x v="2"/>
    <x v="4"/>
    <x v="7"/>
    <n v="8"/>
    <n v="3"/>
    <d v="2017-08-03T00:00:00"/>
    <s v="Rs.400"/>
    <n v="1"/>
    <n v="400"/>
  </r>
  <r>
    <n v="18285610"/>
    <x v="6175"/>
    <n v="1"/>
    <x v="0"/>
    <s v="Vizag"/>
    <s v="1-83-29, Opposite Pollock Lotus School, MVP Double Road, Sector 5, MVP Colony, Vizag"/>
    <x v="1294"/>
    <s v="Indian Rupees(Rs.)"/>
    <x v="0"/>
    <x v="0"/>
    <x v="1"/>
    <n v="75"/>
    <x v="12"/>
    <x v="14"/>
    <x v="3"/>
    <n v="8"/>
    <n v="26"/>
    <d v="2011-08-26T00:00:00"/>
    <s v="Rs.600"/>
    <n v="1"/>
    <n v="600"/>
  </r>
  <r>
    <n v="113702"/>
    <x v="6176"/>
    <n v="1"/>
    <x v="0"/>
    <s v="Ahmedabad"/>
    <s v="Opposite Sindhu Bhawan, Bodakdev, Ahmedabad"/>
    <x v="1295"/>
    <s v="Indian Rupees(Rs.)"/>
    <x v="0"/>
    <x v="0"/>
    <x v="2"/>
    <n v="769"/>
    <x v="13"/>
    <x v="14"/>
    <x v="6"/>
    <n v="7"/>
    <n v="21"/>
    <d v="2010-07-21T00:00:00"/>
    <s v="Rs.800"/>
    <n v="1"/>
    <n v="800"/>
  </r>
  <r>
    <n v="110436"/>
    <x v="6177"/>
    <n v="1"/>
    <x v="0"/>
    <s v="Ahmedabad"/>
    <s v="Courtyard By Marriott, Ramdevnagar Cross Road, Satellite, Ahmedabad"/>
    <x v="1296"/>
    <s v="Indian Rupees(Rs.)"/>
    <x v="0"/>
    <x v="0"/>
    <x v="2"/>
    <n v="375"/>
    <x v="64"/>
    <x v="7"/>
    <x v="7"/>
    <n v="7"/>
    <n v="22"/>
    <d v="2017-07-22T00:00:00"/>
    <s v="Rs.1400"/>
    <n v="1"/>
    <n v="1400"/>
  </r>
  <r>
    <n v="2400148"/>
    <x v="6178"/>
    <n v="1"/>
    <x v="0"/>
    <s v="Allahabad"/>
    <s v="Vinayak Pushp, 77 Elgin Road, Near Florista, Civil Lines, Allahabad"/>
    <x v="715"/>
    <s v="Indian Rupees(Rs.)"/>
    <x v="0"/>
    <x v="0"/>
    <x v="1"/>
    <n v="76"/>
    <x v="7"/>
    <x v="15"/>
    <x v="6"/>
    <n v="7"/>
    <n v="4"/>
    <d v="2010-07-04T00:00:00"/>
    <s v="Rs.350"/>
    <n v="1"/>
    <n v="350"/>
  </r>
  <r>
    <n v="2200044"/>
    <x v="6179"/>
    <n v="1"/>
    <x v="0"/>
    <s v="Amritsar"/>
    <s v="Near Amritsar Municipal Corporation, Town Hall, Amritsar"/>
    <x v="47"/>
    <s v="Indian Rupees(Rs.)"/>
    <x v="0"/>
    <x v="0"/>
    <x v="1"/>
    <n v="461"/>
    <x v="9"/>
    <x v="9"/>
    <x v="4"/>
    <n v="7"/>
    <n v="11"/>
    <d v="2014-07-11T00:00:00"/>
    <s v="Rs.500"/>
    <n v="1"/>
    <n v="500"/>
  </r>
  <r>
    <n v="2200034"/>
    <x v="6180"/>
    <n v="1"/>
    <x v="0"/>
    <s v="Amritsar"/>
    <s v="Shop 4, Nehru Shopping Complex, Lawrence Road, White Avenue, Amritsar"/>
    <x v="0"/>
    <s v="Indian Rupees(Rs.)"/>
    <x v="0"/>
    <x v="0"/>
    <x v="2"/>
    <n v="96"/>
    <x v="15"/>
    <x v="9"/>
    <x v="4"/>
    <n v="7"/>
    <n v="15"/>
    <d v="2014-07-15T00:00:00"/>
    <s v="Rs.1000"/>
    <n v="1"/>
    <n v="1000"/>
  </r>
  <r>
    <n v="2500069"/>
    <x v="6181"/>
    <n v="1"/>
    <x v="0"/>
    <s v="Aurangabad"/>
    <s v="Goodwill Complex, Opposite Cidco Busstand, N-2, CIDCO, Aurangabad"/>
    <x v="45"/>
    <s v="Indian Rupees(Rs.)"/>
    <x v="0"/>
    <x v="0"/>
    <x v="1"/>
    <n v="46"/>
    <x v="7"/>
    <x v="4"/>
    <x v="3"/>
    <n v="7"/>
    <n v="12"/>
    <d v="2011-07-12T00:00:00"/>
    <s v="Rs.350"/>
    <n v="1"/>
    <n v="350"/>
  </r>
  <r>
    <n v="18385443"/>
    <x v="6182"/>
    <n v="1"/>
    <x v="0"/>
    <s v="Bangalore"/>
    <s v="118, Koramangala Industrial Area, Koramangala 7th Block, Bangalore"/>
    <x v="1148"/>
    <s v="Indian Rupees(Rs.)"/>
    <x v="0"/>
    <x v="0"/>
    <x v="2"/>
    <n v="1288"/>
    <x v="58"/>
    <x v="8"/>
    <x v="0"/>
    <n v="7"/>
    <n v="13"/>
    <d v="2013-07-13T00:00:00"/>
    <s v="Rs.1500"/>
    <n v="1"/>
    <n v="1500"/>
  </r>
  <r>
    <n v="2600311"/>
    <x v="6183"/>
    <n v="1"/>
    <x v="0"/>
    <s v="Bhopal"/>
    <s v="110/7, Mandakini, Opposite Union Bank, Kolar Main Road, Arera Colony, Bhopal"/>
    <x v="3"/>
    <s v="Indian Rupees(Rs.)"/>
    <x v="0"/>
    <x v="0"/>
    <x v="1"/>
    <n v="126"/>
    <x v="10"/>
    <x v="3"/>
    <x v="8"/>
    <n v="7"/>
    <n v="12"/>
    <d v="2015-07-12T00:00:00"/>
    <s v="Rs.700"/>
    <n v="1"/>
    <n v="700"/>
  </r>
  <r>
    <n v="18362677"/>
    <x v="6184"/>
    <n v="1"/>
    <x v="0"/>
    <s v="Bhubaneshwar"/>
    <s v="7798, Sainik School Road, Gajapati Nagar, Bhubaneswar, Gajapati Nagar, Bhubaneshwar"/>
    <x v="1297"/>
    <s v="Indian Rupees(Rs.)"/>
    <x v="0"/>
    <x v="0"/>
    <x v="1"/>
    <n v="118"/>
    <x v="24"/>
    <x v="21"/>
    <x v="3"/>
    <n v="7"/>
    <n v="3"/>
    <d v="2011-07-03T00:00:00"/>
    <s v="Rs.850"/>
    <n v="1"/>
    <n v="850"/>
  </r>
  <r>
    <n v="2900562"/>
    <x v="6185"/>
    <n v="1"/>
    <x v="0"/>
    <s v="Bhubaneshwar"/>
    <s v="Rooftop Bata Showroom, KIIT Square, Patia, Bhubaneshwar"/>
    <x v="1298"/>
    <s v="Indian Rupees(Rs.)"/>
    <x v="0"/>
    <x v="0"/>
    <x v="0"/>
    <n v="253"/>
    <x v="11"/>
    <x v="5"/>
    <x v="0"/>
    <n v="7"/>
    <n v="3"/>
    <d v="2013-07-03T00:00:00"/>
    <s v="Rs.450"/>
    <n v="1"/>
    <n v="450"/>
  </r>
  <r>
    <n v="2900012"/>
    <x v="1298"/>
    <n v="1"/>
    <x v="0"/>
    <s v="Bhubaneshwar"/>
    <s v="The Crown, A1, Near IRC Village, Nayapalli, Bhubaneshwar"/>
    <x v="19"/>
    <s v="Indian Rupees(Rs.)"/>
    <x v="0"/>
    <x v="0"/>
    <x v="2"/>
    <n v="345"/>
    <x v="58"/>
    <x v="1"/>
    <x v="0"/>
    <n v="7"/>
    <n v="25"/>
    <d v="2013-07-25T00:00:00"/>
    <s v="Rs.1500"/>
    <n v="1"/>
    <n v="1500"/>
  </r>
  <r>
    <n v="122830"/>
    <x v="6186"/>
    <n v="1"/>
    <x v="0"/>
    <s v="Chandigarh"/>
    <s v="Booth 11, Sector 8, Chandigarh"/>
    <x v="1299"/>
    <s v="Indian Rupees(Rs.)"/>
    <x v="0"/>
    <x v="0"/>
    <x v="1"/>
    <n v="356"/>
    <x v="12"/>
    <x v="19"/>
    <x v="2"/>
    <n v="7"/>
    <n v="6"/>
    <d v="2018-07-06T00:00:00"/>
    <s v="Rs.600"/>
    <n v="1"/>
    <n v="600"/>
  </r>
  <r>
    <n v="3000996"/>
    <x v="6187"/>
    <n v="1"/>
    <x v="0"/>
    <s v="Coimbatore"/>
    <s v="69, Bharathi Park, 6th Cross, Saibaba Colony, Coimbatore"/>
    <x v="109"/>
    <s v="Indian Rupees(Rs.)"/>
    <x v="0"/>
    <x v="0"/>
    <x v="1"/>
    <n v="221"/>
    <x v="10"/>
    <x v="12"/>
    <x v="6"/>
    <n v="7"/>
    <n v="17"/>
    <d v="2010-07-17T00:00:00"/>
    <s v="Rs.700"/>
    <n v="1"/>
    <n v="700"/>
  </r>
  <r>
    <n v="3500059"/>
    <x v="6188"/>
    <n v="1"/>
    <x v="0"/>
    <s v="Dehradun"/>
    <s v="Saina Inn, 3, Old Survey Road, Karanpur, Dehradun"/>
    <x v="3"/>
    <s v="Indian Rupees(Rs.)"/>
    <x v="0"/>
    <x v="0"/>
    <x v="2"/>
    <n v="230"/>
    <x v="14"/>
    <x v="5"/>
    <x v="8"/>
    <n v="7"/>
    <n v="27"/>
    <d v="2015-07-27T00:00:00"/>
    <s v="Rs.550"/>
    <n v="1"/>
    <n v="550"/>
  </r>
  <r>
    <n v="3500081"/>
    <x v="6189"/>
    <n v="1"/>
    <x v="0"/>
    <s v="Dehradun"/>
    <s v="Hotel White House, Behind St. Joseph's Academy, Subhash Road, Karanpur, Dehradun"/>
    <x v="7"/>
    <s v="Indian Rupees(Rs.)"/>
    <x v="0"/>
    <x v="0"/>
    <x v="2"/>
    <n v="94"/>
    <x v="9"/>
    <x v="19"/>
    <x v="4"/>
    <n v="7"/>
    <n v="23"/>
    <d v="2014-07-23T00:00:00"/>
    <s v="Rs.500"/>
    <n v="1"/>
    <n v="500"/>
  </r>
  <r>
    <n v="307309"/>
    <x v="4569"/>
    <n v="1"/>
    <x v="0"/>
    <s v="Gurgaon"/>
    <s v="2nd Floor, Cyber Hub, DLF Cyber City, Gurgaon"/>
    <x v="300"/>
    <s v="Indian Rupees(Rs.)"/>
    <x v="1"/>
    <x v="1"/>
    <x v="3"/>
    <n v="1065"/>
    <x v="76"/>
    <x v="5"/>
    <x v="1"/>
    <n v="2"/>
    <n v="26"/>
    <d v="2016-02-26T00:00:00"/>
    <s v="Rs.2000"/>
    <n v="1"/>
    <n v="2000"/>
  </r>
  <r>
    <n v="130021"/>
    <x v="6190"/>
    <n v="1"/>
    <x v="0"/>
    <s v="Goa"/>
    <s v="5/181, Calangute Baga Junction, Calangute, Goa"/>
    <x v="1300"/>
    <s v="Indian Rupees(Rs.)"/>
    <x v="0"/>
    <x v="0"/>
    <x v="2"/>
    <n v="1221"/>
    <x v="13"/>
    <x v="21"/>
    <x v="1"/>
    <n v="7"/>
    <n v="11"/>
    <d v="2016-07-11T00:00:00"/>
    <s v="Rs.800"/>
    <n v="1"/>
    <n v="800"/>
  </r>
  <r>
    <n v="4719"/>
    <x v="6191"/>
    <n v="1"/>
    <x v="0"/>
    <s v="Gurgaon"/>
    <s v="Fortune Select Excalibur, Sohna Road, Gurgaon"/>
    <x v="2"/>
    <s v="Indian Rupees(Rs.)"/>
    <x v="1"/>
    <x v="0"/>
    <x v="3"/>
    <n v="111"/>
    <x v="76"/>
    <x v="19"/>
    <x v="6"/>
    <n v="2"/>
    <n v="10"/>
    <d v="2010-02-10T00:00:00"/>
    <s v="Rs.2000"/>
    <n v="1"/>
    <n v="2000"/>
  </r>
  <r>
    <n v="6700"/>
    <x v="6192"/>
    <n v="1"/>
    <x v="0"/>
    <s v="Gurgaon"/>
    <s v="Lemon Tree Premier, 48, Leisure Valley, Sector 29, Gurgaon"/>
    <x v="15"/>
    <s v="Indian Rupees(Rs.)"/>
    <x v="1"/>
    <x v="0"/>
    <x v="3"/>
    <n v="137"/>
    <x v="76"/>
    <x v="11"/>
    <x v="4"/>
    <n v="2"/>
    <n v="21"/>
    <d v="2014-02-21T00:00:00"/>
    <s v="Rs.2000"/>
    <n v="1"/>
    <n v="2000"/>
  </r>
  <r>
    <n v="7231"/>
    <x v="6193"/>
    <n v="1"/>
    <x v="0"/>
    <s v="Gurgaon"/>
    <s v="The Bristol Hotel, 108-110, DLF Phase 1, Gurgaon"/>
    <x v="1301"/>
    <s v="Indian Rupees(Rs.)"/>
    <x v="1"/>
    <x v="0"/>
    <x v="3"/>
    <n v="52"/>
    <x v="76"/>
    <x v="11"/>
    <x v="6"/>
    <n v="1"/>
    <n v="8"/>
    <d v="2010-01-08T00:00:00"/>
    <s v="Rs.2000"/>
    <n v="1"/>
    <n v="2000"/>
  </r>
  <r>
    <n v="2100849"/>
    <x v="6194"/>
    <n v="1"/>
    <x v="0"/>
    <s v="Guwahati"/>
    <s v="47, Mahatma Gandhi Road, Uzan Bazaar, FabIndia Building, Guwahati"/>
    <x v="1302"/>
    <s v="Indian Rupees(Rs.)"/>
    <x v="0"/>
    <x v="0"/>
    <x v="1"/>
    <n v="99"/>
    <x v="9"/>
    <x v="12"/>
    <x v="3"/>
    <n v="7"/>
    <n v="24"/>
    <d v="2011-07-24T00:00:00"/>
    <s v="Rs.500"/>
    <n v="1"/>
    <n v="500"/>
  </r>
  <r>
    <n v="1401548"/>
    <x v="6195"/>
    <n v="1"/>
    <x v="0"/>
    <s v="Indore"/>
    <s v="1001, Rooftop, Shekhar Central, Palasia Square, New Palasia, Indore"/>
    <x v="3"/>
    <s v="Indian Rupees(Rs.)"/>
    <x v="0"/>
    <x v="0"/>
    <x v="2"/>
    <n v="404"/>
    <x v="16"/>
    <x v="19"/>
    <x v="4"/>
    <n v="7"/>
    <n v="11"/>
    <d v="2014-07-11T00:00:00"/>
    <s v="Rs.1200"/>
    <n v="1"/>
    <n v="1200"/>
  </r>
  <r>
    <n v="103065"/>
    <x v="6196"/>
    <n v="1"/>
    <x v="0"/>
    <s v="Jaipur"/>
    <s v="301, Man Upasna Mall, Chomu House, C Scheme, Jaipur"/>
    <x v="1303"/>
    <s v="Indian Rupees(Rs.)"/>
    <x v="0"/>
    <x v="0"/>
    <x v="2"/>
    <n v="212"/>
    <x v="15"/>
    <x v="19"/>
    <x v="1"/>
    <n v="7"/>
    <n v="22"/>
    <d v="2016-07-22T00:00:00"/>
    <s v="Rs.1000"/>
    <n v="1"/>
    <n v="1000"/>
  </r>
  <r>
    <n v="103147"/>
    <x v="6197"/>
    <n v="1"/>
    <x v="0"/>
    <s v="Jaipur"/>
    <s v="27, Madrampura, Civil Lines Metro Station, Opposite To Pillar 88, Civil Lines, Jaipur"/>
    <x v="1304"/>
    <s v="Indian Rupees(Rs.)"/>
    <x v="0"/>
    <x v="0"/>
    <x v="2"/>
    <n v="67"/>
    <x v="58"/>
    <x v="3"/>
    <x v="0"/>
    <n v="7"/>
    <n v="27"/>
    <d v="2013-07-27T00:00:00"/>
    <s v="Rs.1500"/>
    <n v="1"/>
    <n v="1500"/>
  </r>
  <r>
    <n v="18377936"/>
    <x v="6198"/>
    <n v="1"/>
    <x v="0"/>
    <s v="Kanpur"/>
    <s v="The Terrace, Ratan Zone, Coca-Cola Crossing, Ashok Nagar, Kanpur"/>
    <x v="1305"/>
    <s v="Indian Rupees(Rs.)"/>
    <x v="0"/>
    <x v="0"/>
    <x v="2"/>
    <n v="24"/>
    <x v="15"/>
    <x v="19"/>
    <x v="7"/>
    <n v="7"/>
    <n v="2"/>
    <d v="2017-07-02T00:00:00"/>
    <s v="Rs.1000"/>
    <n v="1"/>
    <n v="1000"/>
  </r>
  <r>
    <n v="2300162"/>
    <x v="6199"/>
    <n v="1"/>
    <x v="0"/>
    <s v="Kanpur"/>
    <s v="112/368-F, Swaroop Nagar, Kanpur"/>
    <x v="42"/>
    <s v="Indian Rupees(Rs.)"/>
    <x v="0"/>
    <x v="0"/>
    <x v="1"/>
    <n v="49"/>
    <x v="7"/>
    <x v="4"/>
    <x v="0"/>
    <n v="7"/>
    <n v="15"/>
    <d v="2013-07-15T00:00:00"/>
    <s v="Rs.350"/>
    <n v="1"/>
    <n v="350"/>
  </r>
  <r>
    <n v="95361"/>
    <x v="6200"/>
    <n v="1"/>
    <x v="0"/>
    <s v="Kochi"/>
    <s v="KK Building, Opposite Pittappillil, Edappally, Kochi"/>
    <x v="50"/>
    <s v="Indian Rupees(Rs.)"/>
    <x v="0"/>
    <x v="0"/>
    <x v="0"/>
    <n v="281"/>
    <x v="7"/>
    <x v="5"/>
    <x v="8"/>
    <n v="7"/>
    <n v="4"/>
    <d v="2015-07-04T00:00:00"/>
    <s v="Rs.350"/>
    <n v="1"/>
    <n v="350"/>
  </r>
  <r>
    <n v="801636"/>
    <x v="6201"/>
    <n v="1"/>
    <x v="0"/>
    <s v="Lucknow"/>
    <s v="3/553, Vivek Khand, Opposite Aryans, Gomti Nagar, Lucknow, Uttar Pradesh"/>
    <x v="1306"/>
    <s v="Indian Rupees(Rs.)"/>
    <x v="0"/>
    <x v="0"/>
    <x v="1"/>
    <n v="165"/>
    <x v="2"/>
    <x v="14"/>
    <x v="8"/>
    <n v="7"/>
    <n v="1"/>
    <d v="2015-07-01T00:00:00"/>
    <s v="Rs.400"/>
    <n v="1"/>
    <n v="400"/>
  </r>
  <r>
    <n v="801269"/>
    <x v="6202"/>
    <n v="1"/>
    <x v="0"/>
    <s v="Lucknow"/>
    <s v="3/11 Patrakar Puram, Gomti Nagar, Lucknow"/>
    <x v="1307"/>
    <s v="Indian Rupees(Rs.)"/>
    <x v="0"/>
    <x v="0"/>
    <x v="2"/>
    <n v="887"/>
    <x v="15"/>
    <x v="1"/>
    <x v="8"/>
    <n v="7"/>
    <n v="5"/>
    <d v="2015-07-05T00:00:00"/>
    <s v="Rs.1000"/>
    <n v="1"/>
    <n v="1000"/>
  </r>
  <r>
    <n v="2711"/>
    <x v="6203"/>
    <n v="1"/>
    <x v="0"/>
    <s v="Gurgaon"/>
    <s v="Trident, 443, Phase 5, Udyog Vihar, Gurgaon"/>
    <x v="33"/>
    <s v="Indian Rupees(Rs.)"/>
    <x v="0"/>
    <x v="0"/>
    <x v="3"/>
    <n v="36"/>
    <x v="76"/>
    <x v="15"/>
    <x v="4"/>
    <n v="1"/>
    <n v="8"/>
    <d v="2014-01-08T00:00:00"/>
    <s v="Rs.2000"/>
    <n v="1"/>
    <n v="2000"/>
  </r>
  <r>
    <n v="15005"/>
    <x v="6204"/>
    <n v="1"/>
    <x v="0"/>
    <s v="Ludhiana"/>
    <s v="SCF 13/14, F Block, BRS Nagar, Ludhiana"/>
    <x v="3"/>
    <s v="Indian Rupees(Rs.)"/>
    <x v="0"/>
    <x v="0"/>
    <x v="2"/>
    <n v="191"/>
    <x v="64"/>
    <x v="14"/>
    <x v="7"/>
    <n v="7"/>
    <n v="5"/>
    <d v="2017-07-05T00:00:00"/>
    <s v="Rs.1400"/>
    <n v="1"/>
    <n v="1400"/>
  </r>
  <r>
    <n v="15104"/>
    <x v="842"/>
    <n v="1"/>
    <x v="0"/>
    <s v="Ludhiana"/>
    <s v="SCO 35 &amp; 36, Main Market, Sarabha Nagar, Ludhiana"/>
    <x v="373"/>
    <s v="Indian Rupees(Rs.)"/>
    <x v="0"/>
    <x v="0"/>
    <x v="2"/>
    <n v="156"/>
    <x v="16"/>
    <x v="5"/>
    <x v="2"/>
    <n v="7"/>
    <n v="26"/>
    <d v="2018-07-26T00:00:00"/>
    <s v="Rs.1200"/>
    <n v="1"/>
    <n v="1200"/>
  </r>
  <r>
    <n v="15321"/>
    <x v="1285"/>
    <n v="1"/>
    <x v="0"/>
    <s v="Ludhiana"/>
    <s v="SCF 31 C, Main Market, Sarabha Nagar, Ludhiana"/>
    <x v="370"/>
    <s v="Indian Rupees(Rs.)"/>
    <x v="0"/>
    <x v="0"/>
    <x v="2"/>
    <n v="325"/>
    <x v="16"/>
    <x v="2"/>
    <x v="1"/>
    <n v="7"/>
    <n v="14"/>
    <d v="2016-07-14T00:00:00"/>
    <s v="Rs.1200"/>
    <n v="1"/>
    <n v="1200"/>
  </r>
  <r>
    <n v="15091"/>
    <x v="6205"/>
    <n v="1"/>
    <x v="0"/>
    <s v="Ludhiana"/>
    <s v="Jagjit Nagar, Near Railway Crossing, Near Shastri Nagar, Ludhiana"/>
    <x v="2"/>
    <s v="Indian Rupees(Rs.)"/>
    <x v="0"/>
    <x v="0"/>
    <x v="1"/>
    <n v="196"/>
    <x v="13"/>
    <x v="23"/>
    <x v="6"/>
    <n v="7"/>
    <n v="14"/>
    <d v="2010-07-14T00:00:00"/>
    <s v="Rs.800"/>
    <n v="1"/>
    <n v="800"/>
  </r>
  <r>
    <n v="3100159"/>
    <x v="6206"/>
    <n v="1"/>
    <x v="0"/>
    <s v="Mangalore"/>
    <s v="Deepa Paradise, Balmatta, Mangalore"/>
    <x v="150"/>
    <s v="Indian Rupees(Rs.)"/>
    <x v="0"/>
    <x v="0"/>
    <x v="0"/>
    <n v="196"/>
    <x v="1"/>
    <x v="3"/>
    <x v="8"/>
    <n v="7"/>
    <n v="12"/>
    <d v="2015-07-12T00:00:00"/>
    <s v="Rs.200"/>
    <n v="1"/>
    <n v="200"/>
  </r>
  <r>
    <n v="3100143"/>
    <x v="6207"/>
    <n v="1"/>
    <x v="0"/>
    <s v="Mangalore"/>
    <s v="G-1, Parin Tower, Collectors Gate Circle, Balmatta Road, Balmatta, Mangalore"/>
    <x v="1148"/>
    <s v="Indian Rupees(Rs.)"/>
    <x v="0"/>
    <x v="0"/>
    <x v="2"/>
    <n v="104"/>
    <x v="15"/>
    <x v="21"/>
    <x v="3"/>
    <n v="7"/>
    <n v="11"/>
    <d v="2011-07-11T00:00:00"/>
    <s v="Rs.1000"/>
    <n v="1"/>
    <n v="1000"/>
  </r>
  <r>
    <n v="18237384"/>
    <x v="6208"/>
    <n v="1"/>
    <x v="0"/>
    <s v="Mangalore"/>
    <s v="Sainik Bhavan, Next to St Aloysius College, Lighthouse Hill, Hampankatta, Mangalore"/>
    <x v="229"/>
    <s v="Indian Rupees(Rs.)"/>
    <x v="0"/>
    <x v="0"/>
    <x v="1"/>
    <n v="84"/>
    <x v="9"/>
    <x v="7"/>
    <x v="6"/>
    <n v="7"/>
    <n v="2"/>
    <d v="2010-07-02T00:00:00"/>
    <s v="Rs.500"/>
    <n v="1"/>
    <n v="500"/>
  </r>
  <r>
    <n v="3600148"/>
    <x v="6209"/>
    <n v="1"/>
    <x v="0"/>
    <s v="Mysore"/>
    <s v="Pai Hotels, Bangalore Nilgiri Road, Opposite Suburban Bus Stand, Mysore, Doora, Mysore"/>
    <x v="15"/>
    <s v="Indian Rupees(Rs.)"/>
    <x v="0"/>
    <x v="0"/>
    <x v="2"/>
    <n v="132"/>
    <x v="15"/>
    <x v="21"/>
    <x v="1"/>
    <n v="7"/>
    <n v="20"/>
    <d v="2016-07-20T00:00:00"/>
    <s v="Rs.1000"/>
    <n v="1"/>
    <n v="1000"/>
  </r>
  <r>
    <n v="3600008"/>
    <x v="6210"/>
    <n v="1"/>
    <x v="0"/>
    <s v="Mysore"/>
    <s v="Next to Bhartat Cancer Hospital, Opposite Infosys Circle Ring Road, Vijay Nagar, Mysore"/>
    <x v="29"/>
    <s v="Indian Rupees(Rs.)"/>
    <x v="0"/>
    <x v="0"/>
    <x v="1"/>
    <n v="190"/>
    <x v="8"/>
    <x v="7"/>
    <x v="5"/>
    <n v="7"/>
    <n v="18"/>
    <d v="2012-07-18T00:00:00"/>
    <s v="Rs.650"/>
    <n v="1"/>
    <n v="650"/>
  </r>
  <r>
    <n v="306946"/>
    <x v="4633"/>
    <n v="1"/>
    <x v="0"/>
    <s v="Gurgaon"/>
    <s v="Shop 10, Ground Floor, Cyber Hub, DLF Cyber City, Gurgaon"/>
    <x v="1023"/>
    <s v="Indian Rupees(Rs.)"/>
    <x v="0"/>
    <x v="0"/>
    <x v="3"/>
    <n v="1840"/>
    <x v="76"/>
    <x v="19"/>
    <x v="7"/>
    <n v="11"/>
    <n v="9"/>
    <d v="2017-11-09T00:00:00"/>
    <s v="Rs.2000"/>
    <n v="1"/>
    <n v="2000"/>
  </r>
  <r>
    <n v="18427467"/>
    <x v="6211"/>
    <n v="1"/>
    <x v="0"/>
    <s v="Puducherry"/>
    <s v="26, Sri Aurobindo Street, Mission Street Crossing, Heritage Town, Puducherry"/>
    <x v="1308"/>
    <s v="Indian Rupees(Rs.)"/>
    <x v="0"/>
    <x v="0"/>
    <x v="1"/>
    <n v="36"/>
    <x v="6"/>
    <x v="21"/>
    <x v="3"/>
    <n v="7"/>
    <n v="17"/>
    <d v="2011-07-17T00:00:00"/>
    <s v="Rs.250"/>
    <n v="1"/>
    <n v="250"/>
  </r>
  <r>
    <n v="3800053"/>
    <x v="6212"/>
    <n v="1"/>
    <x v="0"/>
    <s v="Surat"/>
    <s v="Second Floor, Rajmal Lakhichand Jewellers Building, Ghod Dod Road, Athwa, Surat"/>
    <x v="1309"/>
    <s v="Indian Rupees(Rs.)"/>
    <x v="0"/>
    <x v="0"/>
    <x v="2"/>
    <n v="191"/>
    <x v="13"/>
    <x v="3"/>
    <x v="6"/>
    <n v="7"/>
    <n v="10"/>
    <d v="2010-07-10T00:00:00"/>
    <s v="Rs.800"/>
    <n v="1"/>
    <n v="800"/>
  </r>
  <r>
    <n v="3243"/>
    <x v="6213"/>
    <n v="1"/>
    <x v="0"/>
    <s v="Gurgaon"/>
    <s v="3rd Floor, Plaza Mall, MG Road, Gurgaon"/>
    <x v="1310"/>
    <s v="Indian Rupees(Rs.)"/>
    <x v="1"/>
    <x v="0"/>
    <x v="3"/>
    <n v="21"/>
    <x v="76"/>
    <x v="10"/>
    <x v="7"/>
    <n v="11"/>
    <n v="15"/>
    <d v="2017-11-15T00:00:00"/>
    <s v="Rs.2000"/>
    <n v="1"/>
    <n v="2000"/>
  </r>
  <r>
    <n v="3200034"/>
    <x v="6214"/>
    <n v="1"/>
    <x v="0"/>
    <s v="Vadodara"/>
    <s v="1st Floor, Aditi Plaza, Beside IDBI Bank, Race Course Road,  ., Vadiwadi, Vadodara"/>
    <x v="1311"/>
    <s v="Indian Rupees(Rs.)"/>
    <x v="0"/>
    <x v="0"/>
    <x v="2"/>
    <n v="395"/>
    <x v="15"/>
    <x v="14"/>
    <x v="6"/>
    <n v="7"/>
    <n v="16"/>
    <d v="2010-07-16T00:00:00"/>
    <s v="Rs.1000"/>
    <n v="1"/>
    <n v="1000"/>
  </r>
  <r>
    <n v="4398"/>
    <x v="6215"/>
    <n v="1"/>
    <x v="0"/>
    <s v="Gurgaon"/>
    <s v="SCO 35-36, 1st Foor, Main Market, Sector 29, Gurgaon"/>
    <x v="1312"/>
    <s v="Indian Rupees(Rs.)"/>
    <x v="1"/>
    <x v="1"/>
    <x v="3"/>
    <n v="1365"/>
    <x v="76"/>
    <x v="3"/>
    <x v="4"/>
    <n v="11"/>
    <n v="28"/>
    <d v="2014-11-28T00:00:00"/>
    <s v="Rs.2000"/>
    <n v="1"/>
    <n v="2000"/>
  </r>
  <r>
    <n v="3400017"/>
    <x v="6216"/>
    <n v="1"/>
    <x v="0"/>
    <s v="Agra"/>
    <s v="23/453, Opposite Sanjay Cinema, Wazipura Road, Sanjay Place, Civil Lines, Agra"/>
    <x v="49"/>
    <s v="Indian Rupees(Rs.)"/>
    <x v="0"/>
    <x v="0"/>
    <x v="2"/>
    <n v="177"/>
    <x v="15"/>
    <x v="12"/>
    <x v="0"/>
    <n v="6"/>
    <n v="2"/>
    <d v="2013-06-02T00:00:00"/>
    <s v="Rs.1000"/>
    <n v="1"/>
    <n v="1000"/>
  </r>
  <r>
    <n v="8913"/>
    <x v="1354"/>
    <n v="1"/>
    <x v="0"/>
    <s v="Gurgaon"/>
    <s v="Ground Floor, MGF Mega City Mall, MG Road, Gurgaon"/>
    <x v="510"/>
    <s v="Indian Rupees(Rs.)"/>
    <x v="1"/>
    <x v="0"/>
    <x v="3"/>
    <n v="2806"/>
    <x v="76"/>
    <x v="14"/>
    <x v="6"/>
    <n v="10"/>
    <n v="10"/>
    <d v="2010-10-10T00:00:00"/>
    <s v="Rs.2000"/>
    <n v="1"/>
    <n v="2000"/>
  </r>
  <r>
    <n v="2400052"/>
    <x v="6217"/>
    <n v="1"/>
    <x v="0"/>
    <s v="Allahabad"/>
    <s v="Palace Compound, Near Palace Cinema, MG Marg, Civil Lines, Allahabad"/>
    <x v="0"/>
    <s v="Indian Rupees(Rs.)"/>
    <x v="0"/>
    <x v="0"/>
    <x v="0"/>
    <n v="105"/>
    <x v="1"/>
    <x v="21"/>
    <x v="4"/>
    <n v="6"/>
    <n v="21"/>
    <d v="2014-06-21T00:00:00"/>
    <s v="Rs.200"/>
    <n v="1"/>
    <n v="200"/>
  </r>
  <r>
    <n v="2200001"/>
    <x v="1285"/>
    <n v="1"/>
    <x v="0"/>
    <s v="Amritsar"/>
    <s v="108, GRD Towers, District Shopping Center, Ranjit Avenue, Amritsar"/>
    <x v="8"/>
    <s v="Indian Rupees(Rs.)"/>
    <x v="0"/>
    <x v="0"/>
    <x v="2"/>
    <n v="98"/>
    <x v="16"/>
    <x v="4"/>
    <x v="3"/>
    <n v="6"/>
    <n v="27"/>
    <d v="2011-06-27T00:00:00"/>
    <s v="Rs.1200"/>
    <n v="1"/>
    <n v="1200"/>
  </r>
  <r>
    <n v="2200045"/>
    <x v="6218"/>
    <n v="1"/>
    <x v="0"/>
    <s v="Amritsar"/>
    <s v="Opposite M.K Hotel, District Shopping Centre, Ranjit Avenue, Amritsar"/>
    <x v="53"/>
    <s v="Indian Rupees(Rs.)"/>
    <x v="0"/>
    <x v="0"/>
    <x v="0"/>
    <n v="206"/>
    <x v="1"/>
    <x v="3"/>
    <x v="7"/>
    <n v="6"/>
    <n v="11"/>
    <d v="2017-06-11T00:00:00"/>
    <s v="Rs.200"/>
    <n v="1"/>
    <n v="200"/>
  </r>
  <r>
    <n v="2200043"/>
    <x v="6219"/>
    <n v="1"/>
    <x v="0"/>
    <s v="Amritsar"/>
    <s v="Near Amritsar Municipal Corporation, Town Hall, Amritsar"/>
    <x v="47"/>
    <s v="Indian Rupees(Rs.)"/>
    <x v="0"/>
    <x v="0"/>
    <x v="1"/>
    <n v="94"/>
    <x v="9"/>
    <x v="21"/>
    <x v="0"/>
    <n v="6"/>
    <n v="3"/>
    <d v="2013-06-03T00:00:00"/>
    <s v="Rs.500"/>
    <n v="1"/>
    <n v="500"/>
  </r>
  <r>
    <n v="2500123"/>
    <x v="6220"/>
    <n v="1"/>
    <x v="0"/>
    <s v="Aurangabad"/>
    <s v="Near Bhadkal Gate, VIP Road, Shahgunj, Aurangabad"/>
    <x v="2"/>
    <s v="Indian Rupees(Rs.)"/>
    <x v="0"/>
    <x v="0"/>
    <x v="1"/>
    <n v="74"/>
    <x v="12"/>
    <x v="15"/>
    <x v="6"/>
    <n v="6"/>
    <n v="4"/>
    <d v="2010-06-04T00:00:00"/>
    <s v="Rs.600"/>
    <n v="1"/>
    <n v="600"/>
  </r>
  <r>
    <n v="2600472"/>
    <x v="6221"/>
    <n v="1"/>
    <x v="0"/>
    <s v="Bhopal"/>
    <s v="G-1, Raksha Tower, Eden Garden, Arera Colony, Bhopal"/>
    <x v="1313"/>
    <s v="Indian Rupees(Rs.)"/>
    <x v="0"/>
    <x v="0"/>
    <x v="0"/>
    <n v="51"/>
    <x v="1"/>
    <x v="15"/>
    <x v="6"/>
    <n v="6"/>
    <n v="16"/>
    <d v="2010-06-16T00:00:00"/>
    <s v="Rs.200"/>
    <n v="1"/>
    <n v="200"/>
  </r>
  <r>
    <n v="18408600"/>
    <x v="6222"/>
    <n v="1"/>
    <x v="0"/>
    <s v="Bhubaneshwar"/>
    <s v="A-54, Opposite Law University, Sahid Nagar, Bhubaneshwar"/>
    <x v="25"/>
    <s v="Indian Rupees(Rs.)"/>
    <x v="0"/>
    <x v="0"/>
    <x v="1"/>
    <n v="49"/>
    <x v="17"/>
    <x v="12"/>
    <x v="3"/>
    <n v="6"/>
    <n v="23"/>
    <d v="2011-06-23T00:00:00"/>
    <s v="Rs.900"/>
    <n v="1"/>
    <n v="900"/>
  </r>
  <r>
    <n v="120221"/>
    <x v="6223"/>
    <n v="1"/>
    <x v="0"/>
    <s v="Chandigarh"/>
    <s v="SCO 151 &amp; 152, Sector 28 D, Sector 28, Chandigarh"/>
    <x v="0"/>
    <s v="Indian Rupees(Rs.)"/>
    <x v="0"/>
    <x v="0"/>
    <x v="1"/>
    <n v="982"/>
    <x v="10"/>
    <x v="5"/>
    <x v="8"/>
    <n v="6"/>
    <n v="24"/>
    <d v="2015-06-24T00:00:00"/>
    <s v="Rs.700"/>
    <n v="1"/>
    <n v="700"/>
  </r>
  <r>
    <n v="6690"/>
    <x v="6224"/>
    <n v="1"/>
    <x v="0"/>
    <s v="Gurgaon"/>
    <s v="Lemon Tree Hotel, 886, DLF Phase 5, Udyog Vihar, Gurgaon"/>
    <x v="7"/>
    <s v="Indian Rupees(Rs.)"/>
    <x v="0"/>
    <x v="0"/>
    <x v="3"/>
    <n v="27"/>
    <x v="76"/>
    <x v="6"/>
    <x v="6"/>
    <n v="10"/>
    <n v="25"/>
    <d v="2010-10-25T00:00:00"/>
    <s v="Rs.2000"/>
    <n v="1"/>
    <n v="2000"/>
  </r>
  <r>
    <n v="18430587"/>
    <x v="6225"/>
    <n v="1"/>
    <x v="0"/>
    <s v="Noida"/>
    <s v="Park Ascent, Plot 126, Noida Khoda Road, Opposite IIM Lucknow Noida Campus, Sector 62, Noida"/>
    <x v="15"/>
    <s v="Indian Rupees(Rs.)"/>
    <x v="1"/>
    <x v="0"/>
    <x v="3"/>
    <n v="0"/>
    <x v="76"/>
    <x v="0"/>
    <x v="8"/>
    <n v="2"/>
    <n v="2"/>
    <d v="2015-02-02T00:00:00"/>
    <s v="Rs.2000"/>
    <n v="1"/>
    <n v="2000"/>
  </r>
  <r>
    <n v="18384227"/>
    <x v="6119"/>
    <n v="1"/>
    <x v="0"/>
    <s v="Chennai"/>
    <s v="Velachery Tharamani Link Road, Opposite TCS, Velachery, Chennai"/>
    <x v="974"/>
    <s v="Indian Rupees(Rs.)"/>
    <x v="0"/>
    <x v="0"/>
    <x v="2"/>
    <n v="859"/>
    <x v="63"/>
    <x v="18"/>
    <x v="3"/>
    <n v="6"/>
    <n v="4"/>
    <d v="2011-06-04T00:00:00"/>
    <s v="Rs.1600"/>
    <n v="1"/>
    <n v="1600"/>
  </r>
  <r>
    <n v="18034077"/>
    <x v="1854"/>
    <n v="1"/>
    <x v="0"/>
    <s v="Ghaziabad"/>
    <s v="1, Food Court, 2nd Floor, Shipra Mall, Indirapuram, Ghaziabad"/>
    <x v="2"/>
    <s v="Indian Rupees(Rs.)"/>
    <x v="0"/>
    <x v="0"/>
    <x v="1"/>
    <n v="14"/>
    <x v="12"/>
    <x v="6"/>
    <x v="6"/>
    <n v="6"/>
    <n v="1"/>
    <d v="2010-06-01T00:00:00"/>
    <s v="Rs.600"/>
    <n v="1"/>
    <n v="600"/>
  </r>
  <r>
    <n v="301461"/>
    <x v="6226"/>
    <n v="1"/>
    <x v="0"/>
    <s v="Noida"/>
    <s v="Hotel Golf View, 14/1, Opposite Botanical Garden Metro Station, Sector 37, Noida"/>
    <x v="1314"/>
    <s v="Indian Rupees(Rs.)"/>
    <x v="1"/>
    <x v="0"/>
    <x v="3"/>
    <n v="0"/>
    <x v="76"/>
    <x v="0"/>
    <x v="8"/>
    <n v="11"/>
    <n v="11"/>
    <d v="2015-11-11T00:00:00"/>
    <s v="Rs.2000"/>
    <n v="1"/>
    <n v="2000"/>
  </r>
  <r>
    <n v="2100478"/>
    <x v="6227"/>
    <n v="1"/>
    <x v="0"/>
    <s v="Guwahati"/>
    <s v="6th Floor, Anil Plaza 2, G.S. Road, Christian Basti, Guwahati"/>
    <x v="240"/>
    <s v="Indian Rupees(Rs.)"/>
    <x v="0"/>
    <x v="0"/>
    <x v="2"/>
    <n v="360"/>
    <x v="64"/>
    <x v="3"/>
    <x v="5"/>
    <n v="6"/>
    <n v="9"/>
    <d v="2012-06-09T00:00:00"/>
    <s v="Rs.1400"/>
    <n v="1"/>
    <n v="1400"/>
  </r>
  <r>
    <n v="2100108"/>
    <x v="6228"/>
    <n v="1"/>
    <x v="0"/>
    <s v="Guwahati"/>
    <s v="Chakradhar Villa, Opposite All India Radio, Chandmari, Guwahati"/>
    <x v="7"/>
    <s v="Indian Rupees(Rs.)"/>
    <x v="0"/>
    <x v="0"/>
    <x v="1"/>
    <n v="290"/>
    <x v="9"/>
    <x v="14"/>
    <x v="3"/>
    <n v="6"/>
    <n v="20"/>
    <d v="2011-06-20T00:00:00"/>
    <s v="Rs.500"/>
    <n v="1"/>
    <n v="500"/>
  </r>
  <r>
    <n v="718"/>
    <x v="1173"/>
    <n v="1"/>
    <x v="0"/>
    <s v="Noida"/>
    <s v="Ist Floor, 1-6, Centre Stage Mall, Sector 18, Noida"/>
    <x v="402"/>
    <s v="Indian Rupees(Rs.)"/>
    <x v="1"/>
    <x v="0"/>
    <x v="3"/>
    <n v="221"/>
    <x v="76"/>
    <x v="26"/>
    <x v="0"/>
    <n v="9"/>
    <n v="1"/>
    <d v="2013-09-01T00:00:00"/>
    <s v="Rs.2000"/>
    <n v="1"/>
    <n v="2000"/>
  </r>
  <r>
    <n v="2300065"/>
    <x v="6229"/>
    <n v="1"/>
    <x v="0"/>
    <s v="Kanpur"/>
    <s v="Gumti 5,Kaushal Puri, Ashok Nagar, Kanpur"/>
    <x v="0"/>
    <s v="Indian Rupees(Rs.)"/>
    <x v="0"/>
    <x v="0"/>
    <x v="1"/>
    <n v="97"/>
    <x v="2"/>
    <x v="3"/>
    <x v="0"/>
    <n v="6"/>
    <n v="6"/>
    <d v="2013-06-06T00:00:00"/>
    <s v="Rs.400"/>
    <n v="1"/>
    <n v="400"/>
  </r>
  <r>
    <n v="8344"/>
    <x v="6230"/>
    <n v="1"/>
    <x v="0"/>
    <s v="Noida"/>
    <s v="Jaypee Greens Golf &amp; Spa Resort, G Block, Surajpur, Noida"/>
    <x v="33"/>
    <s v="Indian Rupees(Rs.)"/>
    <x v="1"/>
    <x v="0"/>
    <x v="3"/>
    <n v="20"/>
    <x v="76"/>
    <x v="11"/>
    <x v="7"/>
    <n v="6"/>
    <n v="1"/>
    <d v="2017-06-01T00:00:00"/>
    <s v="Rs.2000"/>
    <n v="1"/>
    <n v="2000"/>
  </r>
  <r>
    <n v="2655"/>
    <x v="6231"/>
    <n v="1"/>
    <x v="0"/>
    <s v="Noida"/>
    <s v="Fortune Inn Grazia, Block 1, 1A, Sector 27, Noida"/>
    <x v="19"/>
    <s v="Indian Rupees(Rs.)"/>
    <x v="1"/>
    <x v="0"/>
    <x v="3"/>
    <n v="27"/>
    <x v="76"/>
    <x v="11"/>
    <x v="4"/>
    <n v="12"/>
    <n v="21"/>
    <d v="2014-12-21T00:00:00"/>
    <s v="Rs.2000"/>
    <n v="1"/>
    <n v="2000"/>
  </r>
  <r>
    <n v="900282"/>
    <x v="6232"/>
    <n v="1"/>
    <x v="0"/>
    <s v="Kochi"/>
    <s v="Opposite Gold Souk Grande Mall, Vyttila, Kochi"/>
    <x v="826"/>
    <s v="Indian Rupees(Rs.)"/>
    <x v="0"/>
    <x v="0"/>
    <x v="1"/>
    <n v="361"/>
    <x v="12"/>
    <x v="7"/>
    <x v="6"/>
    <n v="6"/>
    <n v="15"/>
    <d v="2010-06-15T00:00:00"/>
    <s v="Rs.600"/>
    <n v="1"/>
    <n v="600"/>
  </r>
  <r>
    <n v="18385021"/>
    <x v="6233"/>
    <n v="1"/>
    <x v="0"/>
    <s v="Lucknow"/>
    <s v="1/208 A, Vineet Khand, Opposite Jaipuria School, Gomti Nagar, Lucknow"/>
    <x v="204"/>
    <s v="Indian Rupees(Rs.)"/>
    <x v="0"/>
    <x v="0"/>
    <x v="2"/>
    <n v="80"/>
    <x v="15"/>
    <x v="14"/>
    <x v="4"/>
    <n v="6"/>
    <n v="2"/>
    <d v="2014-06-02T00:00:00"/>
    <s v="Rs.1000"/>
    <n v="1"/>
    <n v="1000"/>
  </r>
  <r>
    <n v="800576"/>
    <x v="6234"/>
    <n v="1"/>
    <x v="0"/>
    <s v="Lucknow"/>
    <s v="12, Mall Avenue, Near, Sadar Bazaar, Lucknow"/>
    <x v="715"/>
    <s v="Indian Rupees(Rs.)"/>
    <x v="0"/>
    <x v="0"/>
    <x v="1"/>
    <n v="587"/>
    <x v="10"/>
    <x v="19"/>
    <x v="7"/>
    <n v="6"/>
    <n v="20"/>
    <d v="2017-06-20T00:00:00"/>
    <s v="Rs.700"/>
    <n v="1"/>
    <n v="700"/>
  </r>
  <r>
    <n v="35217"/>
    <x v="6088"/>
    <n v="1"/>
    <x v="0"/>
    <s v="Mumbai"/>
    <s v="6 &amp; 7, Upvan Building, Near Indian Oil Colony, DN Nagar, Azad Nagar, Mumbai"/>
    <x v="5"/>
    <s v="Indian Rupees(Rs.)"/>
    <x v="0"/>
    <x v="0"/>
    <x v="1"/>
    <n v="5145"/>
    <x v="13"/>
    <x v="19"/>
    <x v="5"/>
    <n v="6"/>
    <n v="27"/>
    <d v="2012-06-27T00:00:00"/>
    <s v="Rs.800"/>
    <n v="1"/>
    <n v="800"/>
  </r>
  <r>
    <n v="3600071"/>
    <x v="6235"/>
    <n v="1"/>
    <x v="0"/>
    <s v="Mysore"/>
    <s v="Livin Corner, Temple Road, Vani Vilas Mohalla, Gokulam, Mysore"/>
    <x v="1315"/>
    <s v="Indian Rupees(Rs.)"/>
    <x v="0"/>
    <x v="0"/>
    <x v="1"/>
    <n v="262"/>
    <x v="8"/>
    <x v="21"/>
    <x v="6"/>
    <n v="6"/>
    <n v="8"/>
    <d v="2010-06-08T00:00:00"/>
    <s v="Rs.650"/>
    <n v="1"/>
    <n v="650"/>
  </r>
  <r>
    <n v="18279442"/>
    <x v="6236"/>
    <n v="1"/>
    <x v="0"/>
    <s v="Noida"/>
    <s v="Gardens Galleria Mall, Sector 38, Noida"/>
    <x v="357"/>
    <s v="Indian Rupees(Rs.)"/>
    <x v="1"/>
    <x v="0"/>
    <x v="3"/>
    <n v="240"/>
    <x v="76"/>
    <x v="5"/>
    <x v="7"/>
    <n v="12"/>
    <n v="22"/>
    <d v="2017-12-22T00:00:00"/>
    <s v="Rs.2000"/>
    <n v="1"/>
    <n v="2000"/>
  </r>
  <r>
    <n v="1733"/>
    <x v="6237"/>
    <n v="1"/>
    <x v="0"/>
    <s v="Noida"/>
    <s v="Supertech Shopprix Mall, Sector 61, Noida"/>
    <x v="3"/>
    <s v="Indian Rupees(Rs.)"/>
    <x v="1"/>
    <x v="1"/>
    <x v="3"/>
    <n v="129"/>
    <x v="76"/>
    <x v="13"/>
    <x v="3"/>
    <n v="12"/>
    <n v="6"/>
    <d v="2011-12-06T00:00:00"/>
    <s v="Rs.2000"/>
    <n v="1"/>
    <n v="2000"/>
  </r>
  <r>
    <n v="1600212"/>
    <x v="6238"/>
    <n v="1"/>
    <x v="0"/>
    <s v="Nashik"/>
    <s v="SSK Solitaire, Ahilyabai Holkar Marg, Tidke Colony, Near Mumbai Naka, Satpur, Nashik"/>
    <x v="31"/>
    <s v="Indian Rupees(Rs.)"/>
    <x v="0"/>
    <x v="0"/>
    <x v="2"/>
    <n v="71"/>
    <x v="17"/>
    <x v="4"/>
    <x v="4"/>
    <n v="6"/>
    <n v="1"/>
    <d v="2014-06-01T00:00:00"/>
    <s v="Rs.900"/>
    <n v="1"/>
    <n v="900"/>
  </r>
  <r>
    <n v="4000016"/>
    <x v="6239"/>
    <n v="1"/>
    <x v="0"/>
    <s v="Patna"/>
    <s v="New Market Beside Buddha Park, Fraser Road Area, Patna"/>
    <x v="763"/>
    <s v="Indian Rupees(Rs.)"/>
    <x v="0"/>
    <x v="0"/>
    <x v="0"/>
    <n v="111"/>
    <x v="0"/>
    <x v="4"/>
    <x v="4"/>
    <n v="6"/>
    <n v="6"/>
    <d v="2014-06-06T00:00:00"/>
    <s v="Rs.300"/>
    <n v="1"/>
    <n v="300"/>
  </r>
  <r>
    <n v="4000001"/>
    <x v="213"/>
    <n v="1"/>
    <x v="0"/>
    <s v="Patna"/>
    <s v="16th-18th Floor, Biscomaun Tower, Gandhi Maidan, Lodipur, Patna"/>
    <x v="3"/>
    <s v="Indian Rupees(Rs.)"/>
    <x v="0"/>
    <x v="0"/>
    <x v="2"/>
    <n v="162"/>
    <x v="15"/>
    <x v="15"/>
    <x v="5"/>
    <n v="6"/>
    <n v="18"/>
    <d v="2012-06-18T00:00:00"/>
    <s v="Rs.1000"/>
    <n v="1"/>
    <n v="1000"/>
  </r>
  <r>
    <n v="4000015"/>
    <x v="6240"/>
    <n v="1"/>
    <x v="0"/>
    <s v="Patna"/>
    <s v="Bhagwathi Saran Enclave, Boring Road, Near JP Hospital, Boring Road Sri Krishnapuri, Sri Krishnapuri, Patna"/>
    <x v="3"/>
    <s v="Indian Rupees(Rs.)"/>
    <x v="0"/>
    <x v="0"/>
    <x v="1"/>
    <n v="61"/>
    <x v="10"/>
    <x v="4"/>
    <x v="2"/>
    <n v="6"/>
    <n v="5"/>
    <d v="2018-06-05T00:00:00"/>
    <s v="Rs.700"/>
    <n v="1"/>
    <n v="700"/>
  </r>
  <r>
    <n v="13231"/>
    <x v="6241"/>
    <n v="1"/>
    <x v="0"/>
    <s v="Pune"/>
    <s v="759/125, Rajkamal, Opposite Kelkar Eye Hospital, Prabhat Road, Deccan Gymkhana, Pune"/>
    <x v="1316"/>
    <s v="Indian Rupees(Rs.)"/>
    <x v="0"/>
    <x v="0"/>
    <x v="2"/>
    <n v="2510"/>
    <x v="15"/>
    <x v="22"/>
    <x v="2"/>
    <n v="6"/>
    <n v="4"/>
    <d v="2018-06-04T00:00:00"/>
    <s v="Rs.1000"/>
    <n v="1"/>
    <n v="1000"/>
  </r>
  <r>
    <n v="6505564"/>
    <x v="6242"/>
    <n v="1"/>
    <x v="0"/>
    <s v="Pune"/>
    <s v="153/A, Varun Complex, Near Demech House, Law College Road, Pune"/>
    <x v="1317"/>
    <s v="Indian Rupees(Rs.)"/>
    <x v="0"/>
    <x v="0"/>
    <x v="2"/>
    <n v="1583"/>
    <x v="15"/>
    <x v="19"/>
    <x v="8"/>
    <n v="6"/>
    <n v="23"/>
    <d v="2015-06-23T00:00:00"/>
    <s v="Rs.1000"/>
    <n v="1"/>
    <n v="1000"/>
  </r>
  <r>
    <n v="2700024"/>
    <x v="6243"/>
    <n v="1"/>
    <x v="0"/>
    <s v="Ranchi"/>
    <s v="Main Road, Hindpiri, Ranchi"/>
    <x v="101"/>
    <s v="Indian Rupees(Rs.)"/>
    <x v="0"/>
    <x v="0"/>
    <x v="0"/>
    <n v="89"/>
    <x v="2"/>
    <x v="15"/>
    <x v="7"/>
    <n v="6"/>
    <n v="1"/>
    <d v="2017-06-01T00:00:00"/>
    <s v="Rs.400"/>
    <n v="1"/>
    <n v="400"/>
  </r>
  <r>
    <n v="6036"/>
    <x v="6244"/>
    <n v="1"/>
    <x v="0"/>
    <s v="Noida"/>
    <s v="Park Plaza Hotel, C Block, Sector 55, Noida"/>
    <x v="215"/>
    <s v="Indian Rupees(Rs.)"/>
    <x v="1"/>
    <x v="0"/>
    <x v="3"/>
    <n v="32"/>
    <x v="76"/>
    <x v="11"/>
    <x v="2"/>
    <n v="11"/>
    <n v="8"/>
    <d v="2018-11-08T00:00:00"/>
    <s v="Rs.2000"/>
    <n v="1"/>
    <n v="2000"/>
  </r>
  <r>
    <n v="3800238"/>
    <x v="6245"/>
    <n v="1"/>
    <x v="0"/>
    <s v="Surat"/>
    <s v="LG-5/6/19, Megh Mayur Plaza, Parle Point, Surat, City Light, Surat"/>
    <x v="1318"/>
    <s v="Indian Rupees(Rs.)"/>
    <x v="0"/>
    <x v="0"/>
    <x v="1"/>
    <n v="479"/>
    <x v="8"/>
    <x v="1"/>
    <x v="0"/>
    <n v="6"/>
    <n v="3"/>
    <d v="2013-06-03T00:00:00"/>
    <s v="Rs.650"/>
    <n v="1"/>
    <n v="650"/>
  </r>
  <r>
    <n v="4717"/>
    <x v="6246"/>
    <n v="1"/>
    <x v="0"/>
    <s v="Noida"/>
    <s v="B-110, Gautam Budh Nagar, Sector 18, Noida"/>
    <x v="25"/>
    <s v="Indian Rupees(Rs.)"/>
    <x v="1"/>
    <x v="0"/>
    <x v="3"/>
    <n v="103"/>
    <x v="76"/>
    <x v="26"/>
    <x v="3"/>
    <n v="6"/>
    <n v="17"/>
    <d v="2011-06-17T00:00:00"/>
    <s v="Rs.2000"/>
    <n v="1"/>
    <n v="2000"/>
  </r>
  <r>
    <n v="3800437"/>
    <x v="6247"/>
    <n v="1"/>
    <x v="0"/>
    <s v="Surat"/>
    <s v="G-5, Trinity Cygnuss, Udhna Magdalla Road, Vesu, Surat"/>
    <x v="1319"/>
    <s v="Indian Rupees(Rs.)"/>
    <x v="0"/>
    <x v="0"/>
    <x v="2"/>
    <n v="87"/>
    <x v="13"/>
    <x v="5"/>
    <x v="4"/>
    <n v="6"/>
    <n v="3"/>
    <d v="2014-06-03T00:00:00"/>
    <s v="Rs.800"/>
    <n v="1"/>
    <n v="800"/>
  </r>
  <r>
    <n v="18295781"/>
    <x v="6248"/>
    <n v="1"/>
    <x v="0"/>
    <s v="Vadodara"/>
    <s v="18-A, Nutan Bharat, Soc 002-Yogeshwar Apartment,  Near Reliance Fresh, Alkapuri, Vadodara"/>
    <x v="1320"/>
    <s v="Indian Rupees(Rs.)"/>
    <x v="0"/>
    <x v="0"/>
    <x v="1"/>
    <n v="71"/>
    <x v="9"/>
    <x v="5"/>
    <x v="8"/>
    <n v="6"/>
    <n v="26"/>
    <d v="2015-06-26T00:00:00"/>
    <s v="Rs.500"/>
    <n v="1"/>
    <n v="500"/>
  </r>
  <r>
    <n v="3200311"/>
    <x v="6249"/>
    <n v="1"/>
    <x v="0"/>
    <s v="Vadodara"/>
    <s v="1, Trivia, Natu Bhai Circle, Race Course Road, Vadiwadi, Vadodara"/>
    <x v="499"/>
    <s v="Indian Rupees(Rs.)"/>
    <x v="0"/>
    <x v="0"/>
    <x v="2"/>
    <n v="321"/>
    <x v="66"/>
    <x v="23"/>
    <x v="7"/>
    <n v="6"/>
    <n v="23"/>
    <d v="2017-06-23T00:00:00"/>
    <s v="Rs.1300"/>
    <n v="1"/>
    <n v="1300"/>
  </r>
  <r>
    <n v="3200497"/>
    <x v="6250"/>
    <n v="1"/>
    <x v="0"/>
    <s v="Vadodara"/>
    <s v="Ground Floor, Prestige Building, Race Course Road, Race Course Circle, Vadiwadi, Vadodara"/>
    <x v="1321"/>
    <s v="Indian Rupees(Rs.)"/>
    <x v="0"/>
    <x v="0"/>
    <x v="2"/>
    <n v="96"/>
    <x v="13"/>
    <x v="9"/>
    <x v="4"/>
    <n v="6"/>
    <n v="25"/>
    <d v="2014-06-25T00:00:00"/>
    <s v="Rs.800"/>
    <n v="1"/>
    <n v="800"/>
  </r>
  <r>
    <n v="2800903"/>
    <x v="6251"/>
    <n v="1"/>
    <x v="0"/>
    <s v="Vizag"/>
    <s v="Hotel GreenPark, Waltair Main Road, Waltair Uplands, Vizag"/>
    <x v="1322"/>
    <s v="Indian Rupees(Rs.)"/>
    <x v="0"/>
    <x v="0"/>
    <x v="2"/>
    <n v="73"/>
    <x v="66"/>
    <x v="2"/>
    <x v="6"/>
    <n v="6"/>
    <n v="1"/>
    <d v="2010-06-01T00:00:00"/>
    <s v="Rs.1300"/>
    <n v="1"/>
    <n v="1300"/>
  </r>
  <r>
    <n v="2800083"/>
    <x v="6252"/>
    <n v="1"/>
    <x v="0"/>
    <s v="Vizag"/>
    <s v="HB Colony, Isukathota, National Highway 5, Besides Honda Showroom, Maddilapalem, Vizag"/>
    <x v="1323"/>
    <s v="Indian Rupees(Rs.)"/>
    <x v="0"/>
    <x v="0"/>
    <x v="1"/>
    <n v="124"/>
    <x v="12"/>
    <x v="9"/>
    <x v="3"/>
    <n v="6"/>
    <n v="20"/>
    <d v="2011-06-20T00:00:00"/>
    <s v="Rs.600"/>
    <n v="1"/>
    <n v="600"/>
  </r>
  <r>
    <n v="18306045"/>
    <x v="6253"/>
    <n v="1"/>
    <x v="0"/>
    <s v="Vizag"/>
    <s v="RK Beach, Maharani Peta, Vizag Visakhapatnam., Maharani Peta"/>
    <x v="1324"/>
    <s v="Indian Rupees(Rs.)"/>
    <x v="0"/>
    <x v="0"/>
    <x v="1"/>
    <n v="84"/>
    <x v="9"/>
    <x v="7"/>
    <x v="5"/>
    <n v="6"/>
    <n v="17"/>
    <d v="2012-06-17T00:00:00"/>
    <s v="Rs.500"/>
    <n v="1"/>
    <n v="500"/>
  </r>
  <r>
    <n v="166"/>
    <x v="1445"/>
    <n v="1"/>
    <x v="0"/>
    <s v="Noida"/>
    <s v="P-19, Sector 18, Noida"/>
    <x v="2"/>
    <s v="Indian Rupees(Rs.)"/>
    <x v="1"/>
    <x v="1"/>
    <x v="3"/>
    <n v="770"/>
    <x v="76"/>
    <x v="21"/>
    <x v="3"/>
    <n v="1"/>
    <n v="18"/>
    <d v="2011-01-18T00:00:00"/>
    <s v="Rs.2000"/>
    <n v="1"/>
    <n v="2000"/>
  </r>
  <r>
    <n v="93766"/>
    <x v="6158"/>
    <n v="1"/>
    <x v="0"/>
    <s v="Hyderabad"/>
    <s v="Road 46, Inside Durgam Cheruvu, Jubilee Hills, Hyderabad"/>
    <x v="1284"/>
    <s v="Indian Rupees(Rs.)"/>
    <x v="1"/>
    <x v="1"/>
    <x v="3"/>
    <n v="2218"/>
    <x v="76"/>
    <x v="2"/>
    <x v="0"/>
    <n v="5"/>
    <n v="4"/>
    <d v="2013-05-04T00:00:00"/>
    <s v="Rs.2000"/>
    <n v="1"/>
    <n v="2000"/>
  </r>
  <r>
    <n v="3400392"/>
    <x v="6254"/>
    <n v="1"/>
    <x v="0"/>
    <s v="Agra"/>
    <s v="Next To ITC Mughal Hotel, Fatehabad Road, Tajganj, Agra"/>
    <x v="47"/>
    <s v="Indian Rupees(Rs.)"/>
    <x v="0"/>
    <x v="0"/>
    <x v="1"/>
    <n v="168"/>
    <x v="10"/>
    <x v="14"/>
    <x v="1"/>
    <n v="5"/>
    <n v="9"/>
    <d v="2016-05-09T00:00:00"/>
    <s v="Rs.700"/>
    <n v="1"/>
    <n v="700"/>
  </r>
  <r>
    <n v="111826"/>
    <x v="6255"/>
    <n v="1"/>
    <x v="0"/>
    <s v="Ahmedabad"/>
    <s v="4, Ground Floor, Binori Ambit, Next to Renault Showroom, Thaltej Circle, Thaltej, Ahmedabad"/>
    <x v="1325"/>
    <s v="Indian Rupees(Rs.)"/>
    <x v="0"/>
    <x v="0"/>
    <x v="2"/>
    <n v="1041"/>
    <x v="16"/>
    <x v="14"/>
    <x v="2"/>
    <n v="5"/>
    <n v="1"/>
    <d v="2018-05-01T00:00:00"/>
    <s v="Rs.1200"/>
    <n v="1"/>
    <n v="1200"/>
  </r>
  <r>
    <n v="2400019"/>
    <x v="6256"/>
    <n v="1"/>
    <x v="0"/>
    <s v="Allahabad"/>
    <s v="2A, JMD Bhawan, Strachey Road, Civil Lines, Allahabad"/>
    <x v="108"/>
    <s v="Indian Rupees(Rs.)"/>
    <x v="0"/>
    <x v="0"/>
    <x v="2"/>
    <n v="51"/>
    <x v="9"/>
    <x v="11"/>
    <x v="8"/>
    <n v="5"/>
    <n v="25"/>
    <d v="2015-05-25T00:00:00"/>
    <s v="Rs.500"/>
    <n v="1"/>
    <n v="500"/>
  </r>
  <r>
    <n v="2200236"/>
    <x v="6257"/>
    <n v="1"/>
    <x v="0"/>
    <s v="Amritsar"/>
    <s v="Phawara Chowk, Town Hall, Amritsar"/>
    <x v="0"/>
    <s v="Indian Rupees(Rs.)"/>
    <x v="0"/>
    <x v="0"/>
    <x v="1"/>
    <n v="71"/>
    <x v="2"/>
    <x v="5"/>
    <x v="8"/>
    <n v="5"/>
    <n v="23"/>
    <d v="2015-05-23T00:00:00"/>
    <s v="Rs.400"/>
    <n v="1"/>
    <n v="400"/>
  </r>
  <r>
    <n v="2200055"/>
    <x v="6258"/>
    <n v="1"/>
    <x v="0"/>
    <s v="Amritsar"/>
    <s v="Opposite Bandari Hospital, Sehaj Avenue, Majitha Road, Near White Avenue, Amritsar"/>
    <x v="0"/>
    <s v="Indian Rupees(Rs.)"/>
    <x v="0"/>
    <x v="0"/>
    <x v="1"/>
    <n v="192"/>
    <x v="9"/>
    <x v="5"/>
    <x v="1"/>
    <n v="5"/>
    <n v="11"/>
    <d v="2016-05-11T00:00:00"/>
    <s v="Rs.500"/>
    <n v="1"/>
    <n v="500"/>
  </r>
  <r>
    <n v="2500030"/>
    <x v="2062"/>
    <n v="1"/>
    <x v="0"/>
    <s v="Aurangabad"/>
    <s v="First Floor, Bhau Pathak Smriti Kamgar Bhavan, CBS Road, Nirala Bazar, Aurangabad"/>
    <x v="0"/>
    <s v="Indian Rupees(Rs.)"/>
    <x v="0"/>
    <x v="0"/>
    <x v="1"/>
    <n v="89"/>
    <x v="11"/>
    <x v="21"/>
    <x v="5"/>
    <n v="5"/>
    <n v="28"/>
    <d v="2012-05-28T00:00:00"/>
    <s v="Rs.450"/>
    <n v="1"/>
    <n v="450"/>
  </r>
  <r>
    <n v="18366652"/>
    <x v="6078"/>
    <n v="1"/>
    <x v="0"/>
    <s v="Bangalore"/>
    <s v="215, 216 &amp; 220, Devasandra Village, Kasaba Hobli, New BEL Road, Bangalore"/>
    <x v="1255"/>
    <s v="Indian Rupees(Rs.)"/>
    <x v="0"/>
    <x v="0"/>
    <x v="1"/>
    <n v="627"/>
    <x v="12"/>
    <x v="23"/>
    <x v="5"/>
    <n v="5"/>
    <n v="28"/>
    <d v="2012-05-28T00:00:00"/>
    <s v="Rs.600"/>
    <n v="1"/>
    <n v="600"/>
  </r>
  <r>
    <n v="18430785"/>
    <x v="6259"/>
    <n v="1"/>
    <x v="0"/>
    <s v="Bangalore"/>
    <s v="67 &amp; 68, Brigade Solitaire, Opposite to Advaith Hyundai, Residency Road, Bangalore"/>
    <x v="215"/>
    <s v="Indian Rupees(Rs.)"/>
    <x v="0"/>
    <x v="0"/>
    <x v="2"/>
    <n v="334"/>
    <x v="16"/>
    <x v="12"/>
    <x v="8"/>
    <n v="5"/>
    <n v="19"/>
    <d v="2015-05-19T00:00:00"/>
    <s v="Rs.1200"/>
    <n v="1"/>
    <n v="1200"/>
  </r>
  <r>
    <n v="18461339"/>
    <x v="6260"/>
    <n v="1"/>
    <x v="0"/>
    <s v="Bhopal"/>
    <s v="R-24, Zone II, Maharana Pratap Nagar, Bhopal"/>
    <x v="1326"/>
    <s v="Indian Rupees(Rs.)"/>
    <x v="0"/>
    <x v="0"/>
    <x v="1"/>
    <n v="20"/>
    <x v="7"/>
    <x v="7"/>
    <x v="1"/>
    <n v="5"/>
    <n v="4"/>
    <d v="2016-05-04T00:00:00"/>
    <s v="Rs.350"/>
    <n v="1"/>
    <n v="350"/>
  </r>
  <r>
    <n v="2900469"/>
    <x v="6261"/>
    <n v="1"/>
    <x v="0"/>
    <s v="Bhubaneshwar"/>
    <s v="B36, Chandaka Industrial Estate, Near CTTC, Patia, Bhubaneshwar"/>
    <x v="3"/>
    <s v="Indian Rupees(Rs.)"/>
    <x v="0"/>
    <x v="0"/>
    <x v="0"/>
    <n v="173"/>
    <x v="11"/>
    <x v="7"/>
    <x v="0"/>
    <n v="5"/>
    <n v="5"/>
    <d v="2013-05-05T00:00:00"/>
    <s v="Rs.450"/>
    <n v="1"/>
    <n v="450"/>
  </r>
  <r>
    <n v="18377283"/>
    <x v="6262"/>
    <n v="1"/>
    <x v="0"/>
    <s v="Bhubaneshwar"/>
    <s v="797, Near Shivam Honda Showroom, Sahid Nagar, Bhubaneshwar"/>
    <x v="137"/>
    <s v="Indian Rupees(Rs.)"/>
    <x v="0"/>
    <x v="0"/>
    <x v="1"/>
    <n v="56"/>
    <x v="9"/>
    <x v="5"/>
    <x v="6"/>
    <n v="5"/>
    <n v="10"/>
    <d v="2010-05-10T00:00:00"/>
    <s v="Rs.500"/>
    <n v="1"/>
    <n v="500"/>
  </r>
  <r>
    <n v="3000014"/>
    <x v="6263"/>
    <n v="1"/>
    <x v="0"/>
    <s v="Coimbatore"/>
    <s v="75, East Arokiasamy Road, RS Puram, Coimbatore"/>
    <x v="72"/>
    <s v="Indian Rupees(Rs.)"/>
    <x v="0"/>
    <x v="0"/>
    <x v="1"/>
    <n v="225"/>
    <x v="2"/>
    <x v="1"/>
    <x v="2"/>
    <n v="5"/>
    <n v="19"/>
    <d v="2018-05-19T00:00:00"/>
    <s v="Rs.400"/>
    <n v="1"/>
    <n v="400"/>
  </r>
  <r>
    <n v="3001065"/>
    <x v="6264"/>
    <n v="1"/>
    <x v="0"/>
    <s v="Coimbatore"/>
    <s v="Creamstone , 1335, Avinashi Road, Opposite Bharath Petrol Bunk, Peelamedu, Coimbatore"/>
    <x v="347"/>
    <s v="Indian Rupees(Rs.)"/>
    <x v="0"/>
    <x v="0"/>
    <x v="0"/>
    <n v="161"/>
    <x v="0"/>
    <x v="1"/>
    <x v="4"/>
    <n v="5"/>
    <n v="27"/>
    <d v="2014-05-27T00:00:00"/>
    <s v="Rs.300"/>
    <n v="1"/>
    <n v="300"/>
  </r>
  <r>
    <n v="2100322"/>
    <x v="6265"/>
    <n v="1"/>
    <x v="0"/>
    <s v="Guwahati"/>
    <s v="Opposite Institute of Social Science, Bhuban Road, Uzan Bazaar, Guwahati"/>
    <x v="25"/>
    <s v="Indian Rupees(Rs.)"/>
    <x v="0"/>
    <x v="0"/>
    <x v="0"/>
    <n v="142"/>
    <x v="0"/>
    <x v="7"/>
    <x v="0"/>
    <n v="5"/>
    <n v="9"/>
    <d v="2013-05-09T00:00:00"/>
    <s v="Rs.300"/>
    <n v="1"/>
    <n v="300"/>
  </r>
  <r>
    <n v="2100074"/>
    <x v="6266"/>
    <n v="1"/>
    <x v="0"/>
    <s v="Guwahati"/>
    <s v="37, 1st Floor, Hatigarh Chariali, Mother Teresa Road, Zoo Tiniali Area, Zoo Tiniali, Guwahati"/>
    <x v="1327"/>
    <s v="Indian Rupees(Rs.)"/>
    <x v="0"/>
    <x v="0"/>
    <x v="2"/>
    <n v="256"/>
    <x v="15"/>
    <x v="19"/>
    <x v="5"/>
    <n v="5"/>
    <n v="4"/>
    <d v="2012-05-04T00:00:00"/>
    <s v="Rs.1000"/>
    <n v="1"/>
    <n v="1000"/>
  </r>
  <r>
    <n v="1400544"/>
    <x v="6267"/>
    <n v="1"/>
    <x v="0"/>
    <s v="Indore"/>
    <s v="Behind Pushp Kunj Hospital, Khandwa Road, Bhawar Kuan, Indore"/>
    <x v="3"/>
    <s v="Indian Rupees(Rs.)"/>
    <x v="0"/>
    <x v="0"/>
    <x v="2"/>
    <n v="100"/>
    <x v="24"/>
    <x v="14"/>
    <x v="3"/>
    <n v="5"/>
    <n v="2"/>
    <d v="2011-05-02T00:00:00"/>
    <s v="Rs.850"/>
    <n v="1"/>
    <n v="850"/>
  </r>
  <r>
    <n v="18209498"/>
    <x v="6268"/>
    <n v="1"/>
    <x v="0"/>
    <s v="Jaipur"/>
    <s v="Hotel Clarks Amer, Jawaharlal Nehru Marg, Near Malviya Nagar, Malviya Nagar, Jaipur"/>
    <x v="1328"/>
    <s v="Indian Rupees(Rs.)"/>
    <x v="0"/>
    <x v="1"/>
    <x v="3"/>
    <n v="322"/>
    <x v="76"/>
    <x v="18"/>
    <x v="8"/>
    <n v="9"/>
    <n v="15"/>
    <d v="2015-09-15T00:00:00"/>
    <s v="Rs.2000"/>
    <n v="1"/>
    <n v="2000"/>
  </r>
  <r>
    <n v="1400056"/>
    <x v="6269"/>
    <n v="1"/>
    <x v="0"/>
    <s v="Indore"/>
    <s v="30-B, Apollo Avenue, Old Palasia, Indore"/>
    <x v="2"/>
    <s v="Indian Rupees(Rs.)"/>
    <x v="0"/>
    <x v="0"/>
    <x v="2"/>
    <n v="496"/>
    <x v="24"/>
    <x v="19"/>
    <x v="0"/>
    <n v="5"/>
    <n v="11"/>
    <d v="2013-05-11T00:00:00"/>
    <s v="Rs.850"/>
    <n v="1"/>
    <n v="850"/>
  </r>
  <r>
    <n v="1401948"/>
    <x v="6270"/>
    <n v="1"/>
    <x v="0"/>
    <s v="Indore"/>
    <s v="65, Scheme 78-II, Opposite Prestige College, Vijay Nagar, Indore"/>
    <x v="715"/>
    <s v="Indian Rupees(Rs.)"/>
    <x v="0"/>
    <x v="0"/>
    <x v="1"/>
    <n v="69"/>
    <x v="8"/>
    <x v="5"/>
    <x v="4"/>
    <n v="5"/>
    <n v="5"/>
    <d v="2014-05-05T00:00:00"/>
    <s v="Rs.650"/>
    <n v="1"/>
    <n v="650"/>
  </r>
  <r>
    <n v="1402089"/>
    <x v="6271"/>
    <n v="1"/>
    <x v="0"/>
    <s v="Indore"/>
    <s v="Shop 301, Satyaraj Building, Opposite Malhar Mall, A.B Road, Vijay Nagar, Indore"/>
    <x v="715"/>
    <s v="Indian Rupees(Rs.)"/>
    <x v="0"/>
    <x v="0"/>
    <x v="1"/>
    <n v="171"/>
    <x v="9"/>
    <x v="1"/>
    <x v="7"/>
    <n v="5"/>
    <n v="9"/>
    <d v="2017-05-09T00:00:00"/>
    <s v="Rs.500"/>
    <n v="1"/>
    <n v="500"/>
  </r>
  <r>
    <n v="100080"/>
    <x v="6272"/>
    <n v="1"/>
    <x v="0"/>
    <s v="Jaipur"/>
    <s v="Chokhi Dhani Village Resort, 12 Mile, Tonk Road, Jaipur"/>
    <x v="153"/>
    <s v="Indian Rupees(Rs.)"/>
    <x v="0"/>
    <x v="0"/>
    <x v="2"/>
    <n v="1478"/>
    <x v="63"/>
    <x v="1"/>
    <x v="7"/>
    <n v="5"/>
    <n v="10"/>
    <d v="2017-05-10T00:00:00"/>
    <s v="Rs.1600"/>
    <n v="1"/>
    <n v="1600"/>
  </r>
  <r>
    <n v="18378852"/>
    <x v="6077"/>
    <n v="1"/>
    <x v="0"/>
    <s v="Pune"/>
    <s v="4, Deron Heights, Next to Ranka Jewellers, Baner, Pune"/>
    <x v="1254"/>
    <s v="Indian Rupees(Rs.)"/>
    <x v="0"/>
    <x v="1"/>
    <x v="3"/>
    <n v="375"/>
    <x v="76"/>
    <x v="1"/>
    <x v="3"/>
    <n v="9"/>
    <n v="2"/>
    <d v="2011-09-02T00:00:00"/>
    <s v="Rs.2000"/>
    <n v="1"/>
    <n v="2000"/>
  </r>
  <r>
    <n v="65055"/>
    <x v="1370"/>
    <n v="1"/>
    <x v="0"/>
    <s v="Chennai"/>
    <s v="Shri Devi Park Hotel, 1, Hanumantha Road, North Usman Road, T. Nagar, Chennai"/>
    <x v="444"/>
    <s v="Indian Rupees(Rs.)"/>
    <x v="0"/>
    <x v="0"/>
    <x v="3"/>
    <n v="3848"/>
    <x v="76"/>
    <x v="2"/>
    <x v="2"/>
    <n v="6"/>
    <n v="11"/>
    <d v="2018-06-11T00:00:00"/>
    <s v="Rs.2000"/>
    <n v="1"/>
    <n v="2000"/>
  </r>
  <r>
    <n v="900969"/>
    <x v="1370"/>
    <n v="1"/>
    <x v="0"/>
    <s v="Kochi"/>
    <s v="6th Floor, Imperial Trade Centre, Mahatma Gandhi Road, Kacheripady, Kochi"/>
    <x v="1329"/>
    <s v="Indian Rupees(Rs.)"/>
    <x v="0"/>
    <x v="0"/>
    <x v="2"/>
    <n v="213"/>
    <x v="58"/>
    <x v="8"/>
    <x v="2"/>
    <n v="5"/>
    <n v="19"/>
    <d v="2018-05-19T00:00:00"/>
    <s v="Rs.1500"/>
    <n v="1"/>
    <n v="1500"/>
  </r>
  <r>
    <n v="900561"/>
    <x v="6273"/>
    <n v="1"/>
    <x v="0"/>
    <s v="Kochi"/>
    <s v="Opposite CSEZ, Seaport Airport Road, Kakkanad, Kochi"/>
    <x v="7"/>
    <s v="Indian Rupees(Rs.)"/>
    <x v="0"/>
    <x v="0"/>
    <x v="0"/>
    <n v="406"/>
    <x v="2"/>
    <x v="19"/>
    <x v="7"/>
    <n v="5"/>
    <n v="12"/>
    <d v="2017-05-12T00:00:00"/>
    <s v="Rs.400"/>
    <n v="1"/>
    <n v="400"/>
  </r>
  <r>
    <n v="801690"/>
    <x v="6069"/>
    <n v="1"/>
    <x v="0"/>
    <s v="Lucknow"/>
    <s v="CP-1, 2nd Floor, Anand Plaza, Viram Khand-1, Near Patrakarpuram Crossing, Gomti Nagar, Lucknow"/>
    <x v="359"/>
    <s v="Indian Rupees(Rs.)"/>
    <x v="0"/>
    <x v="0"/>
    <x v="2"/>
    <n v="567"/>
    <x v="13"/>
    <x v="23"/>
    <x v="5"/>
    <n v="5"/>
    <n v="24"/>
    <d v="2012-05-24T00:00:00"/>
    <s v="Rs.800"/>
    <n v="1"/>
    <n v="800"/>
  </r>
  <r>
    <n v="801247"/>
    <x v="6274"/>
    <n v="1"/>
    <x v="0"/>
    <s v="Lucknow"/>
    <s v="3rd Floor, 9/7 Royal Inn, Opposite Saharaganj Mall, Hazratganj, Lucknow"/>
    <x v="8"/>
    <s v="Indian Rupees(Rs.)"/>
    <x v="0"/>
    <x v="0"/>
    <x v="2"/>
    <n v="411"/>
    <x v="15"/>
    <x v="12"/>
    <x v="6"/>
    <n v="5"/>
    <n v="10"/>
    <d v="2010-05-10T00:00:00"/>
    <s v="Rs.1000"/>
    <n v="1"/>
    <n v="1000"/>
  </r>
  <r>
    <n v="15221"/>
    <x v="6275"/>
    <n v="1"/>
    <x v="0"/>
    <s v="Ludhiana"/>
    <s v="Fountain Chowk, Civil Lines, Ludhiana"/>
    <x v="594"/>
    <s v="Indian Rupees(Rs.)"/>
    <x v="0"/>
    <x v="0"/>
    <x v="0"/>
    <n v="109"/>
    <x v="2"/>
    <x v="3"/>
    <x v="5"/>
    <n v="5"/>
    <n v="19"/>
    <d v="2012-05-19T00:00:00"/>
    <s v="Rs.400"/>
    <n v="1"/>
    <n v="400"/>
  </r>
  <r>
    <n v="3100153"/>
    <x v="6276"/>
    <n v="1"/>
    <x v="0"/>
    <s v="Mangalore"/>
    <s v="1st Floor, Trade Centre, Near Jyothi Circle, Bunts Hostel Road, Balmatta, Mangalore"/>
    <x v="311"/>
    <s v="Indian Rupees(Rs.)"/>
    <x v="0"/>
    <x v="0"/>
    <x v="1"/>
    <n v="275"/>
    <x v="10"/>
    <x v="7"/>
    <x v="3"/>
    <n v="5"/>
    <n v="24"/>
    <d v="2011-05-24T00:00:00"/>
    <s v="Rs.700"/>
    <n v="1"/>
    <n v="700"/>
  </r>
  <r>
    <n v="18388642"/>
    <x v="6277"/>
    <n v="1"/>
    <x v="0"/>
    <s v="Mumbai"/>
    <s v="Hotel Royal Garden, Ground Floor, Juhu Tara Road, Juhu, Mumbai"/>
    <x v="300"/>
    <s v="Indian Rupees(Rs.)"/>
    <x v="0"/>
    <x v="0"/>
    <x v="2"/>
    <n v="617"/>
    <x v="57"/>
    <x v="5"/>
    <x v="0"/>
    <n v="5"/>
    <n v="10"/>
    <d v="2013-05-10T00:00:00"/>
    <s v="Rs.1100"/>
    <n v="1"/>
    <n v="1100"/>
  </r>
  <r>
    <n v="3600119"/>
    <x v="6278"/>
    <n v="1"/>
    <x v="0"/>
    <s v="Mysore"/>
    <s v="2902/1, Temple Road, Opposite Post Office, Vani Vilas Mohalla, Jayalakhsmipuram, Mysore"/>
    <x v="3"/>
    <s v="Indian Rupees(Rs.)"/>
    <x v="0"/>
    <x v="0"/>
    <x v="1"/>
    <n v="160"/>
    <x v="9"/>
    <x v="9"/>
    <x v="7"/>
    <n v="5"/>
    <n v="10"/>
    <d v="2017-05-10T00:00:00"/>
    <s v="Rs.500"/>
    <n v="1"/>
    <n v="500"/>
  </r>
  <r>
    <n v="3600014"/>
    <x v="6279"/>
    <n v="1"/>
    <x v="0"/>
    <s v="Mysore"/>
    <s v="129-131, High Tension Double Road, Mahadeswara Badavane, 2nd Stage, Vijay Nagar, Mysore"/>
    <x v="33"/>
    <s v="Indian Rupees(Rs.)"/>
    <x v="0"/>
    <x v="0"/>
    <x v="2"/>
    <n v="183"/>
    <x v="16"/>
    <x v="21"/>
    <x v="8"/>
    <n v="5"/>
    <n v="10"/>
    <d v="2015-05-10T00:00:00"/>
    <s v="Rs.1200"/>
    <n v="1"/>
    <n v="1200"/>
  </r>
  <r>
    <n v="3300416"/>
    <x v="6280"/>
    <n v="1"/>
    <x v="0"/>
    <s v="Nagpur"/>
    <s v="Oppsite Dharampeth High School, North Ambazari Road, Near ICICI Bank, Lad Apartment., Dharampeth, Nagpur"/>
    <x v="7"/>
    <s v="Indian Rupees(Rs.)"/>
    <x v="0"/>
    <x v="0"/>
    <x v="1"/>
    <n v="140"/>
    <x v="7"/>
    <x v="3"/>
    <x v="7"/>
    <n v="5"/>
    <n v="28"/>
    <d v="2017-05-28T00:00:00"/>
    <s v="Rs.350"/>
    <n v="1"/>
    <n v="350"/>
  </r>
  <r>
    <n v="2700032"/>
    <x v="6281"/>
    <n v="1"/>
    <x v="0"/>
    <s v="Ranchi"/>
    <s v="Radisson Blu, Main Road, Hindpiri, Ranchi"/>
    <x v="444"/>
    <s v="Indian Rupees(Rs.)"/>
    <x v="0"/>
    <x v="0"/>
    <x v="3"/>
    <n v="62"/>
    <x v="76"/>
    <x v="4"/>
    <x v="0"/>
    <n v="6"/>
    <n v="9"/>
    <d v="2013-06-09T00:00:00"/>
    <s v="Rs.2000"/>
    <n v="1"/>
    <n v="2000"/>
  </r>
  <r>
    <n v="1600169"/>
    <x v="6282"/>
    <n v="1"/>
    <x v="0"/>
    <s v="Nashik"/>
    <s v="Opposite Durga Gas Pump, Gangapur Road, Anand Wali, Nashik, Anand Wali Goan, Nashik"/>
    <x v="0"/>
    <s v="Indian Rupees(Rs.)"/>
    <x v="0"/>
    <x v="0"/>
    <x v="2"/>
    <n v="125"/>
    <x v="12"/>
    <x v="7"/>
    <x v="5"/>
    <n v="5"/>
    <n v="22"/>
    <d v="2012-05-22T00:00:00"/>
    <s v="Rs.600"/>
    <n v="1"/>
    <n v="600"/>
  </r>
  <r>
    <n v="18279982"/>
    <x v="6283"/>
    <n v="1"/>
    <x v="0"/>
    <s v="Patna"/>
    <s v="Satya Narain Building, Exhibition Road, Golambar, Patna"/>
    <x v="1330"/>
    <s v="Indian Rupees(Rs.)"/>
    <x v="0"/>
    <x v="0"/>
    <x v="1"/>
    <n v="16"/>
    <x v="12"/>
    <x v="4"/>
    <x v="7"/>
    <n v="5"/>
    <n v="2"/>
    <d v="2017-05-02T00:00:00"/>
    <s v="Rs.600"/>
    <n v="1"/>
    <n v="600"/>
  </r>
  <r>
    <n v="4000294"/>
    <x v="737"/>
    <n v="1"/>
    <x v="0"/>
    <s v="Patna"/>
    <s v="Opposite Allahabad Bank, Ramnagri Mor, Ashiana Digha Road, Khajpura, Patna"/>
    <x v="430"/>
    <s v="Indian Rupees(Rs.)"/>
    <x v="0"/>
    <x v="0"/>
    <x v="1"/>
    <n v="69"/>
    <x v="11"/>
    <x v="7"/>
    <x v="2"/>
    <n v="5"/>
    <n v="22"/>
    <d v="2018-05-22T00:00:00"/>
    <s v="Rs.450"/>
    <n v="1"/>
    <n v="450"/>
  </r>
  <r>
    <n v="2700002"/>
    <x v="1526"/>
    <n v="1"/>
    <x v="0"/>
    <s v="Ranchi"/>
    <s v="Lower Ground Floor Karni Heights, Beside Milan Palace, Club Road, Kadru, Ranchi"/>
    <x v="3"/>
    <s v="Indian Rupees(Rs.)"/>
    <x v="0"/>
    <x v="0"/>
    <x v="2"/>
    <n v="119"/>
    <x v="15"/>
    <x v="7"/>
    <x v="4"/>
    <n v="5"/>
    <n v="12"/>
    <d v="2014-05-12T00:00:00"/>
    <s v="Rs.1000"/>
    <n v="1"/>
    <n v="1000"/>
  </r>
  <r>
    <n v="3200024"/>
    <x v="1477"/>
    <n v="1"/>
    <x v="0"/>
    <s v="Vadodara"/>
    <s v="51,Akashganga Complex,Race Course Road, Vadiwadi, Vadodara"/>
    <x v="236"/>
    <s v="Indian Rupees(Rs.)"/>
    <x v="0"/>
    <x v="0"/>
    <x v="1"/>
    <n v="269"/>
    <x v="12"/>
    <x v="14"/>
    <x v="3"/>
    <n v="5"/>
    <n v="4"/>
    <d v="2011-05-04T00:00:00"/>
    <s v="Rs.600"/>
    <n v="1"/>
    <n v="600"/>
  </r>
  <r>
    <n v="18346996"/>
    <x v="6284"/>
    <n v="1"/>
    <x v="0"/>
    <s v="Varanasi"/>
    <s v="5th Floor Roof Top,(Above Big Bazaar) Sigra. Opp. IP Mall Sigra., Sigra, Varanasi"/>
    <x v="485"/>
    <s v="Indian Rupees(Rs.)"/>
    <x v="0"/>
    <x v="0"/>
    <x v="2"/>
    <n v="26"/>
    <x v="9"/>
    <x v="11"/>
    <x v="4"/>
    <n v="5"/>
    <n v="13"/>
    <d v="2014-05-13T00:00:00"/>
    <s v="Rs.500"/>
    <n v="1"/>
    <n v="500"/>
  </r>
  <r>
    <n v="2800019"/>
    <x v="6285"/>
    <n v="1"/>
    <x v="0"/>
    <s v="Vizag"/>
    <s v="10-50-12/F2, Sai Dakshata Complex, Beside Lenovo Showroom,   Visakhapatnam, Waltair Uplands, Waltair Uplands, Vizag"/>
    <x v="27"/>
    <s v="Indian Rupees(Rs.)"/>
    <x v="0"/>
    <x v="0"/>
    <x v="2"/>
    <n v="316"/>
    <x v="64"/>
    <x v="2"/>
    <x v="8"/>
    <n v="5"/>
    <n v="4"/>
    <d v="2015-05-04T00:00:00"/>
    <s v="Rs.1400"/>
    <n v="1"/>
    <n v="1400"/>
  </r>
  <r>
    <n v="3400016"/>
    <x v="213"/>
    <n v="1"/>
    <x v="0"/>
    <s v="Agra"/>
    <s v="Opposite Saga Emporium, Fatehabad Road, Tajganj, Agra"/>
    <x v="2"/>
    <s v="Indian Rupees(Rs.)"/>
    <x v="0"/>
    <x v="0"/>
    <x v="2"/>
    <n v="175"/>
    <x v="17"/>
    <x v="21"/>
    <x v="2"/>
    <n v="4"/>
    <n v="20"/>
    <d v="2018-04-20T00:00:00"/>
    <s v="Rs.900"/>
    <n v="1"/>
    <n v="900"/>
  </r>
  <r>
    <n v="51705"/>
    <x v="6286"/>
    <n v="1"/>
    <x v="0"/>
    <s v="Bangalore"/>
    <s v="298, Namma Metro Pillar 62, 100 Feet Road, Indiranagar, Bangalore"/>
    <x v="1331"/>
    <s v="Indian Rupees(Rs.)"/>
    <x v="0"/>
    <x v="0"/>
    <x v="3"/>
    <n v="10934"/>
    <x v="76"/>
    <x v="22"/>
    <x v="6"/>
    <n v="3"/>
    <n v="10"/>
    <d v="2010-03-10T00:00:00"/>
    <s v="Rs.2000"/>
    <n v="1"/>
    <n v="2000"/>
  </r>
  <r>
    <n v="18385201"/>
    <x v="6287"/>
    <n v="1"/>
    <x v="0"/>
    <s v="Ahmedabad"/>
    <s v="Ground Floor, Arjun Avenue, Opposite Samartheshwar Mahadev, Law Garden, Ahmedabad"/>
    <x v="347"/>
    <s v="Indian Rupees(Rs.)"/>
    <x v="0"/>
    <x v="0"/>
    <x v="1"/>
    <n v="166"/>
    <x v="7"/>
    <x v="23"/>
    <x v="7"/>
    <n v="4"/>
    <n v="20"/>
    <d v="2017-04-20T00:00:00"/>
    <s v="Rs.350"/>
    <n v="1"/>
    <n v="350"/>
  </r>
  <r>
    <n v="113570"/>
    <x v="6288"/>
    <n v="1"/>
    <x v="0"/>
    <s v="Ahmedabad"/>
    <s v="Ground Floor, Shanay - 1, Near AMA, IIM Road, Vastrapur, Ahmedabad"/>
    <x v="215"/>
    <s v="Indian Rupees(Rs.)"/>
    <x v="0"/>
    <x v="0"/>
    <x v="2"/>
    <n v="535"/>
    <x v="16"/>
    <x v="19"/>
    <x v="8"/>
    <n v="4"/>
    <n v="22"/>
    <d v="2015-04-22T00:00:00"/>
    <s v="Rs.1200"/>
    <n v="1"/>
    <n v="1200"/>
  </r>
  <r>
    <n v="2400017"/>
    <x v="6289"/>
    <n v="1"/>
    <x v="0"/>
    <s v="Allahabad"/>
    <s v="17/33, Mahatama Gandhi Marg, Civil Lines, Allahabad"/>
    <x v="3"/>
    <s v="Indian Rupees(Rs.)"/>
    <x v="0"/>
    <x v="0"/>
    <x v="2"/>
    <n v="151"/>
    <x v="9"/>
    <x v="11"/>
    <x v="8"/>
    <n v="4"/>
    <n v="4"/>
    <d v="2015-04-04T00:00:00"/>
    <s v="Rs.500"/>
    <n v="1"/>
    <n v="500"/>
  </r>
  <r>
    <n v="1400169"/>
    <x v="6290"/>
    <n v="1"/>
    <x v="0"/>
    <s v="Indore"/>
    <s v="Radisson Blu Hotel, 12, Scheme 94C, Ring Road, Vijay Nagar, Indore"/>
    <x v="1295"/>
    <s v="Indian Rupees(Rs.)"/>
    <x v="0"/>
    <x v="0"/>
    <x v="3"/>
    <n v="209"/>
    <x v="76"/>
    <x v="5"/>
    <x v="8"/>
    <n v="3"/>
    <n v="9"/>
    <d v="2015-03-09T00:00:00"/>
    <s v="Rs.2000"/>
    <n v="1"/>
    <n v="2000"/>
  </r>
  <r>
    <n v="2400016"/>
    <x v="3541"/>
    <n v="1"/>
    <x v="0"/>
    <s v="Allahabad"/>
    <s v="21 C, Lal Bhadhur Shastri Marg, Civil Lines, Allahabad"/>
    <x v="47"/>
    <s v="Indian Rupees(Rs.)"/>
    <x v="0"/>
    <x v="0"/>
    <x v="2"/>
    <n v="105"/>
    <x v="9"/>
    <x v="9"/>
    <x v="3"/>
    <n v="4"/>
    <n v="3"/>
    <d v="2011-04-03T00:00:00"/>
    <s v="Rs.500"/>
    <n v="1"/>
    <n v="500"/>
  </r>
  <r>
    <n v="2400010"/>
    <x v="943"/>
    <n v="1"/>
    <x v="0"/>
    <s v="Allahabad"/>
    <s v="Second Floor, Vinayak City Center Mall, SP Marg, Civil Lines, Allahabad"/>
    <x v="370"/>
    <s v="Indian Rupees(Rs.)"/>
    <x v="0"/>
    <x v="0"/>
    <x v="2"/>
    <n v="58"/>
    <x v="13"/>
    <x v="15"/>
    <x v="2"/>
    <n v="4"/>
    <n v="19"/>
    <d v="2018-04-19T00:00:00"/>
    <s v="Rs.800"/>
    <n v="1"/>
    <n v="800"/>
  </r>
  <r>
    <n v="2500023"/>
    <x v="6291"/>
    <n v="1"/>
    <x v="0"/>
    <s v="Aurangabad"/>
    <s v="2, Near Akashwani Circle, Mahesh Nagar, Jalna Road, Akashwani, Aurangabad"/>
    <x v="378"/>
    <s v="Indian Rupees(Rs.)"/>
    <x v="0"/>
    <x v="0"/>
    <x v="2"/>
    <n v="240"/>
    <x v="13"/>
    <x v="7"/>
    <x v="8"/>
    <n v="4"/>
    <n v="8"/>
    <d v="2015-04-08T00:00:00"/>
    <s v="Rs.800"/>
    <n v="1"/>
    <n v="800"/>
  </r>
  <r>
    <n v="2500029"/>
    <x v="6292"/>
    <n v="1"/>
    <x v="0"/>
    <s v="Aurangabad"/>
    <s v="Sakal Office, Jalna Road, CIDCO, Aurangabad"/>
    <x v="0"/>
    <s v="Indian Rupees(Rs.)"/>
    <x v="0"/>
    <x v="0"/>
    <x v="1"/>
    <n v="71"/>
    <x v="9"/>
    <x v="4"/>
    <x v="6"/>
    <n v="4"/>
    <n v="23"/>
    <d v="2010-04-23T00:00:00"/>
    <s v="Rs.500"/>
    <n v="1"/>
    <n v="500"/>
  </r>
  <r>
    <n v="18422898"/>
    <x v="6293"/>
    <n v="1"/>
    <x v="0"/>
    <s v="Bangalore"/>
    <s v="BBMP 2034/69, Block 2, Kaikondrahalli, Varthur Hobli, Sarjapur Road, Bangalore"/>
    <x v="387"/>
    <s v="Indian Rupees(Rs.)"/>
    <x v="0"/>
    <x v="0"/>
    <x v="2"/>
    <n v="405"/>
    <x v="64"/>
    <x v="3"/>
    <x v="8"/>
    <n v="4"/>
    <n v="25"/>
    <d v="2015-04-25T00:00:00"/>
    <s v="Rs.1400"/>
    <n v="1"/>
    <n v="1400"/>
  </r>
  <r>
    <n v="2600079"/>
    <x v="6294"/>
    <n v="1"/>
    <x v="0"/>
    <s v="Bhopal"/>
    <s v="Behind Jyoti Cineplex, Zone 1, Maharana Pratap Nagar, Bhopal"/>
    <x v="594"/>
    <s v="Indian Rupees(Rs.)"/>
    <x v="0"/>
    <x v="0"/>
    <x v="1"/>
    <n v="175"/>
    <x v="14"/>
    <x v="9"/>
    <x v="8"/>
    <n v="4"/>
    <n v="24"/>
    <d v="2015-04-24T00:00:00"/>
    <s v="Rs.550"/>
    <n v="1"/>
    <n v="550"/>
  </r>
  <r>
    <n v="2600230"/>
    <x v="6156"/>
    <n v="1"/>
    <x v="0"/>
    <s v="Bhopal"/>
    <s v="132, Zone 1, Maharana Pratap Nagar, Bhopal"/>
    <x v="1283"/>
    <s v="Indian Rupees(Rs.)"/>
    <x v="0"/>
    <x v="0"/>
    <x v="1"/>
    <n v="243"/>
    <x v="2"/>
    <x v="2"/>
    <x v="8"/>
    <n v="4"/>
    <n v="28"/>
    <d v="2015-04-28T00:00:00"/>
    <s v="Rs.400"/>
    <n v="1"/>
    <n v="400"/>
  </r>
  <r>
    <n v="120519"/>
    <x v="6295"/>
    <n v="1"/>
    <x v="0"/>
    <s v="Panchkula"/>
    <s v="SCO 358, Sector 9, Panchkula"/>
    <x v="1332"/>
    <s v="Indian Rupees(Rs.)"/>
    <x v="0"/>
    <x v="0"/>
    <x v="3"/>
    <n v="843"/>
    <x v="76"/>
    <x v="12"/>
    <x v="7"/>
    <n v="3"/>
    <n v="6"/>
    <d v="2017-03-06T00:00:00"/>
    <s v="Rs.2000"/>
    <n v="1"/>
    <n v="2000"/>
  </r>
  <r>
    <n v="2900219"/>
    <x v="6296"/>
    <n v="1"/>
    <x v="0"/>
    <s v="Bhubaneshwar"/>
    <s v="4th Floor, SJ Complex, KIIT College Road, Patia, Bhubaneshwar"/>
    <x v="1333"/>
    <s v="Indian Rupees(Rs.)"/>
    <x v="0"/>
    <x v="0"/>
    <x v="1"/>
    <n v="424"/>
    <x v="12"/>
    <x v="5"/>
    <x v="0"/>
    <n v="4"/>
    <n v="5"/>
    <d v="2013-04-05T00:00:00"/>
    <s v="Rs.600"/>
    <n v="1"/>
    <n v="600"/>
  </r>
  <r>
    <n v="120203"/>
    <x v="6297"/>
    <n v="1"/>
    <x v="0"/>
    <s v="Chandigarh"/>
    <s v="SCO 441 &amp; 442, Sector 35 C, Sector 35, Chandigarh"/>
    <x v="1260"/>
    <s v="Indian Rupees(Rs.)"/>
    <x v="0"/>
    <x v="0"/>
    <x v="1"/>
    <n v="698"/>
    <x v="8"/>
    <x v="14"/>
    <x v="4"/>
    <n v="4"/>
    <n v="11"/>
    <d v="2014-04-11T00:00:00"/>
    <s v="Rs.650"/>
    <n v="1"/>
    <n v="650"/>
  </r>
  <r>
    <n v="3001489"/>
    <x v="6298"/>
    <n v="1"/>
    <x v="0"/>
    <s v="Coimbatore"/>
    <s v="122, 4th Floor, Appusamy Layout, Red Fields, Race Course, Coimbatore"/>
    <x v="1334"/>
    <s v="Indian Rupees(Rs.)"/>
    <x v="0"/>
    <x v="0"/>
    <x v="2"/>
    <n v="40"/>
    <x v="16"/>
    <x v="12"/>
    <x v="3"/>
    <n v="4"/>
    <n v="7"/>
    <d v="2011-04-07T00:00:00"/>
    <s v="Rs.1200"/>
    <n v="1"/>
    <n v="1200"/>
  </r>
  <r>
    <n v="130332"/>
    <x v="6299"/>
    <n v="1"/>
    <x v="0"/>
    <s v="Goa"/>
    <s v="82, Sim Waddo, Arpora Hill, Anjuna, Goa"/>
    <x v="33"/>
    <s v="Indian Rupees(Rs.)"/>
    <x v="0"/>
    <x v="0"/>
    <x v="3"/>
    <n v="646"/>
    <x v="76"/>
    <x v="2"/>
    <x v="1"/>
    <n v="2"/>
    <n v="12"/>
    <d v="2016-02-12T00:00:00"/>
    <s v="Rs.2000"/>
    <n v="1"/>
    <n v="2000"/>
  </r>
  <r>
    <n v="309757"/>
    <x v="6300"/>
    <n v="1"/>
    <x v="0"/>
    <s v="Ghaziabad"/>
    <s v="MB 48, Shipra Suncity, Indirapuram, Ghaziabad"/>
    <x v="0"/>
    <s v="Indian Rupees(Rs.)"/>
    <x v="0"/>
    <x v="0"/>
    <x v="0"/>
    <n v="14"/>
    <x v="4"/>
    <x v="27"/>
    <x v="4"/>
    <n v="4"/>
    <n v="26"/>
    <d v="2014-04-26T00:00:00"/>
    <s v="Rs.150"/>
    <n v="1"/>
    <n v="150"/>
  </r>
  <r>
    <n v="801384"/>
    <x v="6301"/>
    <n v="1"/>
    <x v="0"/>
    <s v="Lucknow"/>
    <s v="14th Floor, Renaissance Lucknow Hotel, Vipin Khand, Gomti Nagar, Lucknow"/>
    <x v="1335"/>
    <s v="Indian Rupees(Rs.)"/>
    <x v="0"/>
    <x v="0"/>
    <x v="3"/>
    <n v="149"/>
    <x v="76"/>
    <x v="12"/>
    <x v="4"/>
    <n v="10"/>
    <n v="18"/>
    <d v="2014-10-18T00:00:00"/>
    <s v="Rs.2000"/>
    <n v="1"/>
    <n v="2000"/>
  </r>
  <r>
    <n v="16519231"/>
    <x v="6302"/>
    <n v="1"/>
    <x v="0"/>
    <s v="Goa"/>
    <s v="Sunaparanta Centre For The Arts, Altinho, Panaji, Goa"/>
    <x v="7"/>
    <s v="Indian Rupees(Rs.)"/>
    <x v="0"/>
    <x v="0"/>
    <x v="2"/>
    <n v="265"/>
    <x v="13"/>
    <x v="1"/>
    <x v="1"/>
    <n v="4"/>
    <n v="4"/>
    <d v="2016-04-04T00:00:00"/>
    <s v="Rs.800"/>
    <n v="1"/>
    <n v="800"/>
  </r>
  <r>
    <n v="18452864"/>
    <x v="6119"/>
    <n v="1"/>
    <x v="0"/>
    <s v="Hyderabad"/>
    <s v="No. 8-2-618/10-11,2nd Floor, Krishe Amethyst, Road No.1, Banjara Hills, Hyderabad"/>
    <x v="1271"/>
    <s v="Indian Rupees(Rs.)"/>
    <x v="0"/>
    <x v="0"/>
    <x v="2"/>
    <n v="200"/>
    <x v="58"/>
    <x v="18"/>
    <x v="6"/>
    <n v="4"/>
    <n v="18"/>
    <d v="2010-04-18T00:00:00"/>
    <s v="Rs.1500"/>
    <n v="1"/>
    <n v="1500"/>
  </r>
  <r>
    <n v="18454586"/>
    <x v="6303"/>
    <n v="1"/>
    <x v="0"/>
    <s v="Jaipur"/>
    <s v="328-329, Above Watch Factory, Queens Road, Vaishali Nagar, Jaipur"/>
    <x v="1336"/>
    <s v="Indian Rupees(Rs.)"/>
    <x v="0"/>
    <x v="0"/>
    <x v="2"/>
    <n v="46"/>
    <x v="15"/>
    <x v="17"/>
    <x v="4"/>
    <n v="4"/>
    <n v="11"/>
    <d v="2014-04-11T00:00:00"/>
    <s v="Rs.1000"/>
    <n v="1"/>
    <n v="1000"/>
  </r>
  <r>
    <n v="18017612"/>
    <x v="6304"/>
    <n v="1"/>
    <x v="0"/>
    <s v="Kolkata"/>
    <s v="54/1/2A, Hazra Road, Ballygunge Phari, Near Hazra Law College, Ballygunge, Kolkata"/>
    <x v="1337"/>
    <s v="Indian Rupees(Rs.)"/>
    <x v="0"/>
    <x v="0"/>
    <x v="2"/>
    <n v="1424"/>
    <x v="16"/>
    <x v="22"/>
    <x v="2"/>
    <n v="4"/>
    <n v="12"/>
    <d v="2018-04-12T00:00:00"/>
    <s v="Rs.1200"/>
    <n v="1"/>
    <n v="1200"/>
  </r>
  <r>
    <n v="24286"/>
    <x v="6305"/>
    <n v="1"/>
    <x v="0"/>
    <s v="Kolkata"/>
    <s v="5th Floor, Quest Mall, 33, Syed Ali Amir Avenue, Ballygunge, Kolkata"/>
    <x v="406"/>
    <s v="Indian Rupees(Rs.)"/>
    <x v="0"/>
    <x v="0"/>
    <x v="2"/>
    <n v="2224"/>
    <x v="65"/>
    <x v="2"/>
    <x v="7"/>
    <n v="4"/>
    <n v="12"/>
    <d v="2017-04-12T00:00:00"/>
    <s v="Rs.1900"/>
    <n v="1"/>
    <n v="1900"/>
  </r>
  <r>
    <n v="18296995"/>
    <x v="6306"/>
    <n v="1"/>
    <x v="0"/>
    <s v="Lucknow"/>
    <s v="2/163, Vivek khand-2, Gomti Nagar Station Road, Gomti Nagar, Lucknow"/>
    <x v="715"/>
    <s v="Indian Rupees(Rs.)"/>
    <x v="0"/>
    <x v="0"/>
    <x v="1"/>
    <n v="217"/>
    <x v="11"/>
    <x v="3"/>
    <x v="1"/>
    <n v="4"/>
    <n v="14"/>
    <d v="2016-04-14T00:00:00"/>
    <s v="Rs.450"/>
    <n v="1"/>
    <n v="450"/>
  </r>
  <r>
    <n v="800483"/>
    <x v="6307"/>
    <n v="1"/>
    <x v="0"/>
    <s v="Lucknow"/>
    <s v="U. P. Press Club, China Bazaar Gate Road, Hazratganj, Lucknow"/>
    <x v="14"/>
    <s v="Indian Rupees(Rs.)"/>
    <x v="0"/>
    <x v="0"/>
    <x v="1"/>
    <n v="818"/>
    <x v="2"/>
    <x v="2"/>
    <x v="7"/>
    <n v="4"/>
    <n v="20"/>
    <d v="2017-04-20T00:00:00"/>
    <s v="Rs.400"/>
    <n v="1"/>
    <n v="400"/>
  </r>
  <r>
    <n v="15132"/>
    <x v="6308"/>
    <n v="1"/>
    <x v="0"/>
    <s v="Ludhiana"/>
    <s v="16-17, Green Park Avenue, Gurdev Nagar, Ludhiana"/>
    <x v="1338"/>
    <s v="Indian Rupees(Rs.)"/>
    <x v="0"/>
    <x v="0"/>
    <x v="2"/>
    <n v="178"/>
    <x v="58"/>
    <x v="14"/>
    <x v="3"/>
    <n v="4"/>
    <n v="13"/>
    <d v="2011-04-13T00:00:00"/>
    <s v="Rs.1500"/>
    <n v="1"/>
    <n v="1500"/>
  </r>
  <r>
    <n v="15774"/>
    <x v="6309"/>
    <n v="1"/>
    <x v="0"/>
    <s v="Ludhiana"/>
    <s v="SCF 32 C Main Market, Sarabha Nagar, Ludhiana"/>
    <x v="1339"/>
    <s v="Indian Rupees(Rs.)"/>
    <x v="0"/>
    <x v="0"/>
    <x v="2"/>
    <n v="138"/>
    <x v="57"/>
    <x v="2"/>
    <x v="6"/>
    <n v="4"/>
    <n v="27"/>
    <d v="2010-04-27T00:00:00"/>
    <s v="Rs.1100"/>
    <n v="1"/>
    <n v="1100"/>
  </r>
  <r>
    <n v="15368"/>
    <x v="6310"/>
    <n v="1"/>
    <x v="0"/>
    <s v="Ludhiana"/>
    <s v="Near Gate 1, Kartar Bhawan, Ferozepur Road, PAU, Ludhiana"/>
    <x v="31"/>
    <s v="Indian Rupees(Rs.)"/>
    <x v="0"/>
    <x v="0"/>
    <x v="2"/>
    <n v="116"/>
    <x v="15"/>
    <x v="9"/>
    <x v="1"/>
    <n v="4"/>
    <n v="21"/>
    <d v="2016-04-21T00:00:00"/>
    <s v="Rs.1000"/>
    <n v="1"/>
    <n v="1000"/>
  </r>
  <r>
    <n v="3100013"/>
    <x v="6311"/>
    <n v="1"/>
    <x v="0"/>
    <s v="Mangalore"/>
    <s v="Yenepoya Chambers, Opposite Hotel Prestige, Balmatta, Mangalore"/>
    <x v="19"/>
    <s v="Indian Rupees(Rs.)"/>
    <x v="0"/>
    <x v="0"/>
    <x v="1"/>
    <n v="280"/>
    <x v="12"/>
    <x v="9"/>
    <x v="6"/>
    <n v="4"/>
    <n v="26"/>
    <d v="2010-04-26T00:00:00"/>
    <s v="Rs.600"/>
    <n v="1"/>
    <n v="600"/>
  </r>
  <r>
    <n v="18408295"/>
    <x v="6312"/>
    <n v="1"/>
    <x v="0"/>
    <s v="Mumbai"/>
    <s v="Shop 1, Ganga Nivas, Opposite Toyota Showroom, Link Road, Malad West, Mumbai"/>
    <x v="1340"/>
    <s v="Indian Rupees(Rs.)"/>
    <x v="0"/>
    <x v="0"/>
    <x v="1"/>
    <n v="413"/>
    <x v="9"/>
    <x v="23"/>
    <x v="8"/>
    <n v="4"/>
    <n v="2"/>
    <d v="2015-04-02T00:00:00"/>
    <s v="Rs.500"/>
    <n v="1"/>
    <n v="500"/>
  </r>
  <r>
    <n v="3600009"/>
    <x v="1477"/>
    <n v="1"/>
    <x v="0"/>
    <s v="Mysore"/>
    <s v="Opposite Loyal World Super Market, Temple Road,  Vani Vilas Mohalla, Jayalakhsmipuram, Mysore"/>
    <x v="236"/>
    <s v="Indian Rupees(Rs.)"/>
    <x v="0"/>
    <x v="0"/>
    <x v="1"/>
    <n v="304"/>
    <x v="10"/>
    <x v="19"/>
    <x v="3"/>
    <n v="4"/>
    <n v="21"/>
    <d v="2011-04-21T00:00:00"/>
    <s v="Rs.700"/>
    <n v="1"/>
    <n v="700"/>
  </r>
  <r>
    <n v="1600109"/>
    <x v="6313"/>
    <n v="1"/>
    <x v="0"/>
    <s v="Nashik"/>
    <s v="Bon Vivant, Opposite Dongre Ground, College Road, Nashik"/>
    <x v="0"/>
    <s v="Indian Rupees(Rs.)"/>
    <x v="0"/>
    <x v="0"/>
    <x v="2"/>
    <n v="140"/>
    <x v="13"/>
    <x v="9"/>
    <x v="4"/>
    <n v="4"/>
    <n v="7"/>
    <d v="2014-04-07T00:00:00"/>
    <s v="Rs.800"/>
    <n v="1"/>
    <n v="800"/>
  </r>
  <r>
    <n v="18343124"/>
    <x v="6314"/>
    <n v="1"/>
    <x v="0"/>
    <s v="Patna"/>
    <s v="2nd floor, chandra complex, above manyavar, boring road, Sri Krishnapuri, Patna"/>
    <x v="3"/>
    <s v="Indian Rupees(Rs.)"/>
    <x v="0"/>
    <x v="0"/>
    <x v="1"/>
    <n v="45"/>
    <x v="10"/>
    <x v="9"/>
    <x v="6"/>
    <n v="4"/>
    <n v="25"/>
    <d v="2010-04-25T00:00:00"/>
    <s v="Rs.700"/>
    <n v="1"/>
    <n v="700"/>
  </r>
  <r>
    <n v="3700050"/>
    <x v="5670"/>
    <n v="1"/>
    <x v="0"/>
    <s v="Puducherry"/>
    <s v="123, Bussy Street, MG Road, Puducherry"/>
    <x v="1341"/>
    <s v="Indian Rupees(Rs.)"/>
    <x v="0"/>
    <x v="0"/>
    <x v="1"/>
    <n v="791"/>
    <x v="2"/>
    <x v="14"/>
    <x v="2"/>
    <n v="4"/>
    <n v="3"/>
    <d v="2018-04-03T00:00:00"/>
    <s v="Rs.400"/>
    <n v="1"/>
    <n v="400"/>
  </r>
  <r>
    <n v="2700001"/>
    <x v="6315"/>
    <n v="1"/>
    <x v="0"/>
    <s v="Ranchi"/>
    <s v="Near Chandini Chowk, Kanke Road, Gandhi Nagar, Ranchi"/>
    <x v="3"/>
    <s v="Indian Rupees(Rs.)"/>
    <x v="0"/>
    <x v="0"/>
    <x v="2"/>
    <n v="65"/>
    <x v="15"/>
    <x v="15"/>
    <x v="6"/>
    <n v="4"/>
    <n v="23"/>
    <d v="2010-04-23T00:00:00"/>
    <s v="Rs.1000"/>
    <n v="1"/>
    <n v="1000"/>
  </r>
  <r>
    <n v="3800021"/>
    <x v="6148"/>
    <n v="1"/>
    <x v="0"/>
    <s v="Surat"/>
    <s v="G 6, Riddhi Shoppers, Opposite Star Bazaar, Pal Adajan Road, Adajan, Surat, Adajan Gam, Surat"/>
    <x v="465"/>
    <s v="Indian Rupees(Rs.)"/>
    <x v="0"/>
    <x v="0"/>
    <x v="2"/>
    <n v="226"/>
    <x v="13"/>
    <x v="3"/>
    <x v="1"/>
    <n v="4"/>
    <n v="25"/>
    <d v="2016-04-25T00:00:00"/>
    <s v="Rs.800"/>
    <n v="1"/>
    <n v="800"/>
  </r>
  <r>
    <n v="3800003"/>
    <x v="6316"/>
    <n v="1"/>
    <x v="0"/>
    <s v="Surat"/>
    <s v="Near Ambica Niketan Bus Stand, Parle Point, City Light, Surat"/>
    <x v="1342"/>
    <s v="Indian Rupees(Rs.)"/>
    <x v="0"/>
    <x v="0"/>
    <x v="2"/>
    <n v="164"/>
    <x v="17"/>
    <x v="14"/>
    <x v="6"/>
    <n v="4"/>
    <n v="15"/>
    <d v="2010-04-15T00:00:00"/>
    <s v="Rs.900"/>
    <n v="1"/>
    <n v="900"/>
  </r>
  <r>
    <n v="3800000"/>
    <x v="6317"/>
    <n v="1"/>
    <x v="0"/>
    <s v="Surat"/>
    <s v="Ground Floor, International Business Centre, Surat-Dumas Road, Piplod, Surat"/>
    <x v="1343"/>
    <s v="Indian Rupees(Rs.)"/>
    <x v="0"/>
    <x v="0"/>
    <x v="2"/>
    <n v="319"/>
    <x v="64"/>
    <x v="12"/>
    <x v="0"/>
    <n v="4"/>
    <n v="26"/>
    <d v="2013-04-26T00:00:00"/>
    <s v="Rs.1400"/>
    <n v="1"/>
    <n v="1400"/>
  </r>
  <r>
    <n v="3800252"/>
    <x v="5812"/>
    <n v="1"/>
    <x v="0"/>
    <s v="Surat"/>
    <s v="8/9, International Business Center, Dumas Road, Piplod, Surat"/>
    <x v="631"/>
    <s v="Indian Rupees(Rs.)"/>
    <x v="0"/>
    <x v="0"/>
    <x v="2"/>
    <n v="221"/>
    <x v="15"/>
    <x v="14"/>
    <x v="6"/>
    <n v="4"/>
    <n v="5"/>
    <d v="2010-04-05T00:00:00"/>
    <s v="Rs.1000"/>
    <n v="1"/>
    <n v="1000"/>
  </r>
  <r>
    <n v="3900058"/>
    <x v="6318"/>
    <n v="1"/>
    <x v="0"/>
    <s v="Varanasi"/>
    <s v="34-B, Ravindra Puri, Near Lanka, Varanasi"/>
    <x v="0"/>
    <s v="Indian Rupees(Rs.)"/>
    <x v="0"/>
    <x v="0"/>
    <x v="2"/>
    <n v="96"/>
    <x v="13"/>
    <x v="15"/>
    <x v="2"/>
    <n v="4"/>
    <n v="26"/>
    <d v="2018-04-26T00:00:00"/>
    <s v="Rs.800"/>
    <n v="1"/>
    <n v="800"/>
  </r>
  <r>
    <n v="2800012"/>
    <x v="1477"/>
    <n v="1"/>
    <x v="0"/>
    <s v="Vizag"/>
    <s v="Plot No 47- 10-23/3, 5th Floor, Isnar Khazana Towers, Dwaraka Nagar, Vizag"/>
    <x v="30"/>
    <s v="Indian Rupees(Rs.)"/>
    <x v="0"/>
    <x v="0"/>
    <x v="1"/>
    <n v="230"/>
    <x v="12"/>
    <x v="1"/>
    <x v="0"/>
    <n v="4"/>
    <n v="8"/>
    <d v="2013-04-08T00:00:00"/>
    <s v="Rs.600"/>
    <n v="1"/>
    <n v="600"/>
  </r>
  <r>
    <n v="15705"/>
    <x v="6319"/>
    <n v="1"/>
    <x v="0"/>
    <s v="Ludhiana"/>
    <s v="Hyatt Regency, Site 4, Ferozepur Road, Rajguru Nagar, Ludhiana"/>
    <x v="1344"/>
    <s v="Indian Rupees(Rs.)"/>
    <x v="0"/>
    <x v="0"/>
    <x v="3"/>
    <n v="87"/>
    <x v="76"/>
    <x v="1"/>
    <x v="7"/>
    <n v="10"/>
    <n v="17"/>
    <d v="2017-10-17T00:00:00"/>
    <s v="Rs.2000"/>
    <n v="1"/>
    <n v="2000"/>
  </r>
  <r>
    <n v="3400346"/>
    <x v="6320"/>
    <n v="1"/>
    <x v="0"/>
    <s v="Agra"/>
    <s v="Opposite The Gateway Hotel, Fatehabad Road, Tajganj, Agra"/>
    <x v="485"/>
    <s v="Indian Rupees(Rs.)"/>
    <x v="0"/>
    <x v="0"/>
    <x v="0"/>
    <n v="77"/>
    <x v="77"/>
    <x v="18"/>
    <x v="8"/>
    <n v="3"/>
    <n v="7"/>
    <d v="2015-03-07T00:00:00"/>
    <s v="Rs.0"/>
    <n v="1"/>
    <n v="0"/>
  </r>
  <r>
    <n v="2200030"/>
    <x v="6321"/>
    <n v="1"/>
    <x v="0"/>
    <s v="Amritsar"/>
    <s v="Crystal Chowk, Queens Road, INA Colony, Amritsar"/>
    <x v="2"/>
    <s v="Indian Rupees(Rs.)"/>
    <x v="0"/>
    <x v="0"/>
    <x v="2"/>
    <n v="122"/>
    <x v="13"/>
    <x v="4"/>
    <x v="7"/>
    <n v="3"/>
    <n v="12"/>
    <d v="2017-03-12T00:00:00"/>
    <s v="Rs.800"/>
    <n v="1"/>
    <n v="800"/>
  </r>
  <r>
    <n v="2200283"/>
    <x v="6322"/>
    <n v="1"/>
    <x v="0"/>
    <s v="Amritsar"/>
    <s v="M 47, Green Avenue, opp Main Park, Amritsar"/>
    <x v="3"/>
    <s v="Indian Rupees(Rs.)"/>
    <x v="0"/>
    <x v="0"/>
    <x v="1"/>
    <n v="51"/>
    <x v="10"/>
    <x v="7"/>
    <x v="4"/>
    <n v="3"/>
    <n v="1"/>
    <d v="2014-03-01T00:00:00"/>
    <s v="Rs.700"/>
    <n v="1"/>
    <n v="700"/>
  </r>
  <r>
    <n v="2200149"/>
    <x v="6323"/>
    <n v="1"/>
    <x v="0"/>
    <s v="Amritsar"/>
    <s v="Opposite Gurudwara Saragarhi, Near Dharm Singh Market Chowk, Fuwara, Town Hall, Amritsar"/>
    <x v="309"/>
    <s v="Indian Rupees(Rs.)"/>
    <x v="0"/>
    <x v="0"/>
    <x v="1"/>
    <n v="44"/>
    <x v="12"/>
    <x v="4"/>
    <x v="6"/>
    <n v="3"/>
    <n v="3"/>
    <d v="2010-03-03T00:00:00"/>
    <s v="Rs.600"/>
    <n v="1"/>
    <n v="600"/>
  </r>
  <r>
    <n v="3400325"/>
    <x v="6324"/>
    <n v="1"/>
    <x v="0"/>
    <s v="Agra"/>
    <s v="Courtyard by Marriott Agra, Phase 2, Fatehabad Road, Tajganj, Agra"/>
    <x v="388"/>
    <s v="Indian Rupees(Rs.)"/>
    <x v="0"/>
    <x v="0"/>
    <x v="3"/>
    <n v="45"/>
    <x v="76"/>
    <x v="19"/>
    <x v="2"/>
    <n v="9"/>
    <n v="24"/>
    <d v="2018-09-24T00:00:00"/>
    <s v="Rs.2000"/>
    <n v="1"/>
    <n v="2000"/>
  </r>
  <r>
    <n v="18022206"/>
    <x v="6325"/>
    <n v="1"/>
    <x v="0"/>
    <s v="Goa"/>
    <s v="Small Vagator Beach, Ozran, Vagator, Goa"/>
    <x v="161"/>
    <s v="Indian Rupees(Rs.)"/>
    <x v="0"/>
    <x v="0"/>
    <x v="3"/>
    <n v="367"/>
    <x v="76"/>
    <x v="12"/>
    <x v="3"/>
    <n v="11"/>
    <n v="26"/>
    <d v="2011-11-26T00:00:00"/>
    <s v="Rs.2000"/>
    <n v="1"/>
    <n v="2000"/>
  </r>
  <r>
    <n v="18339874"/>
    <x v="6145"/>
    <n v="1"/>
    <x v="0"/>
    <s v="Bangalore"/>
    <s v="202, Level 2, UB City, Vittal Mallya Road, Lavelle Road, Bangalore"/>
    <x v="464"/>
    <s v="Indian Rupees(Rs.)"/>
    <x v="0"/>
    <x v="0"/>
    <x v="2"/>
    <n v="754"/>
    <x v="58"/>
    <x v="2"/>
    <x v="6"/>
    <n v="3"/>
    <n v="5"/>
    <d v="2010-03-05T00:00:00"/>
    <s v="Rs.1500"/>
    <n v="1"/>
    <n v="1500"/>
  </r>
  <r>
    <n v="18408676"/>
    <x v="6326"/>
    <n v="1"/>
    <x v="0"/>
    <s v="Bhubaneshwar"/>
    <s v="Plot 133/A, District Center, Chandrasekharpur, Bhubaneshwar"/>
    <x v="1345"/>
    <s v="Indian Rupees(Rs.)"/>
    <x v="0"/>
    <x v="0"/>
    <x v="1"/>
    <n v="145"/>
    <x v="12"/>
    <x v="8"/>
    <x v="8"/>
    <n v="3"/>
    <n v="11"/>
    <d v="2015-03-11T00:00:00"/>
    <s v="Rs.600"/>
    <n v="1"/>
    <n v="600"/>
  </r>
  <r>
    <n v="2900234"/>
    <x v="6327"/>
    <n v="1"/>
    <x v="0"/>
    <s v="Bhubaneshwar"/>
    <s v="District Center, Niladri Vihar Road, Chandrasekharpur, Bhubaneshwar"/>
    <x v="598"/>
    <s v="Indian Rupees(Rs.)"/>
    <x v="0"/>
    <x v="0"/>
    <x v="1"/>
    <n v="247"/>
    <x v="9"/>
    <x v="3"/>
    <x v="3"/>
    <n v="3"/>
    <n v="26"/>
    <d v="2011-03-26T00:00:00"/>
    <s v="Rs.500"/>
    <n v="1"/>
    <n v="500"/>
  </r>
  <r>
    <n v="18436042"/>
    <x v="6328"/>
    <n v="1"/>
    <x v="0"/>
    <s v="Bhubaneshwar"/>
    <s v="206, 3rd Floor, Suryansh Enclave, Shastri Nagar, Unit 4, Bhubaneshwar"/>
    <x v="1346"/>
    <s v="Indian Rupees(Rs.)"/>
    <x v="0"/>
    <x v="0"/>
    <x v="0"/>
    <n v="89"/>
    <x v="2"/>
    <x v="9"/>
    <x v="2"/>
    <n v="3"/>
    <n v="5"/>
    <d v="2018-03-05T00:00:00"/>
    <s v="Rs.400"/>
    <n v="1"/>
    <n v="400"/>
  </r>
  <r>
    <n v="71492"/>
    <x v="6329"/>
    <n v="1"/>
    <x v="0"/>
    <s v="Chennai"/>
    <s v="47, Gandhi Mandapam Road, Kotturpuram, Chennai"/>
    <x v="229"/>
    <s v="Indian Rupees(Rs.)"/>
    <x v="0"/>
    <x v="0"/>
    <x v="2"/>
    <n v="1004"/>
    <x v="57"/>
    <x v="14"/>
    <x v="2"/>
    <n v="3"/>
    <n v="21"/>
    <d v="2018-03-21T00:00:00"/>
    <s v="Rs.1100"/>
    <n v="1"/>
    <n v="1100"/>
  </r>
  <r>
    <n v="18434000"/>
    <x v="6330"/>
    <n v="1"/>
    <x v="0"/>
    <s v="Coimbatore"/>
    <s v="1A, Pollachi Main Road, Eachanari, Podanur, Coimbatore"/>
    <x v="1347"/>
    <s v="Indian Rupees(Rs.)"/>
    <x v="0"/>
    <x v="0"/>
    <x v="1"/>
    <n v="24"/>
    <x v="11"/>
    <x v="5"/>
    <x v="0"/>
    <n v="3"/>
    <n v="28"/>
    <d v="2013-03-28T00:00:00"/>
    <s v="Rs.450"/>
    <n v="1"/>
    <n v="450"/>
  </r>
  <r>
    <n v="3000126"/>
    <x v="6331"/>
    <n v="1"/>
    <x v="0"/>
    <s v="Coimbatore"/>
    <s v="28, Opposite Circuit House, Behind HDFC, Race Course, Coimbatore"/>
    <x v="1348"/>
    <s v="Indian Rupees(Rs.)"/>
    <x v="0"/>
    <x v="0"/>
    <x v="2"/>
    <n v="221"/>
    <x v="16"/>
    <x v="5"/>
    <x v="0"/>
    <n v="3"/>
    <n v="2"/>
    <d v="2013-03-02T00:00:00"/>
    <s v="Rs.1200"/>
    <n v="1"/>
    <n v="1200"/>
  </r>
  <r>
    <n v="2100784"/>
    <x v="6332"/>
    <n v="1"/>
    <x v="0"/>
    <s v="Guwahati"/>
    <s v="Opposite Assam State Museum, Dighalipukhuri, Tayabullah Road, Uzan Bazaar, Guwahati"/>
    <x v="1349"/>
    <s v="Indian Rupees(Rs.)"/>
    <x v="0"/>
    <x v="0"/>
    <x v="1"/>
    <n v="377"/>
    <x v="2"/>
    <x v="14"/>
    <x v="0"/>
    <n v="3"/>
    <n v="5"/>
    <d v="2013-03-05T00:00:00"/>
    <s v="Rs.400"/>
    <n v="1"/>
    <n v="400"/>
  </r>
  <r>
    <n v="18418733"/>
    <x v="6333"/>
    <n v="1"/>
    <x v="0"/>
    <s v="Hyderabad"/>
    <s v="1067, Road 45, Jubilee Hills, Hyderabad"/>
    <x v="1350"/>
    <s v="Indian Rupees(Rs.)"/>
    <x v="0"/>
    <x v="0"/>
    <x v="2"/>
    <n v="79"/>
    <x v="64"/>
    <x v="12"/>
    <x v="5"/>
    <n v="3"/>
    <n v="22"/>
    <d v="2012-03-22T00:00:00"/>
    <s v="Rs.1400"/>
    <n v="1"/>
    <n v="1400"/>
  </r>
  <r>
    <n v="6301290"/>
    <x v="6334"/>
    <n v="162"/>
    <x v="12"/>
    <s v="Pasay City"/>
    <s v="Building B, By The Bay, Seaside Boulevard, Mall of Asia Complex (MOA), Pasay City"/>
    <x v="1351"/>
    <s v="Botswana Pula(P)"/>
    <x v="1"/>
    <x v="0"/>
    <x v="3"/>
    <n v="677"/>
    <x v="76"/>
    <x v="12"/>
    <x v="8"/>
    <n v="8"/>
    <n v="9"/>
    <d v="2015-08-09T00:00:00"/>
    <s v="P2000"/>
    <n v="1.51"/>
    <n v="3020"/>
  </r>
  <r>
    <n v="6300781"/>
    <x v="6335"/>
    <n v="162"/>
    <x v="12"/>
    <s v="Pasay City"/>
    <s v="Building K, SM By The Bay, Sunset Boulevard, Mall of Asia Complex (MOA), Pasay City"/>
    <x v="1004"/>
    <s v="Botswana Pula(P)"/>
    <x v="1"/>
    <x v="0"/>
    <x v="3"/>
    <n v="520"/>
    <x v="76"/>
    <x v="19"/>
    <x v="3"/>
    <n v="6"/>
    <n v="22"/>
    <d v="2011-06-22T00:00:00"/>
    <s v="P2000"/>
    <n v="1.51"/>
    <n v="3020"/>
  </r>
  <r>
    <n v="4752"/>
    <x v="6336"/>
    <n v="1"/>
    <x v="0"/>
    <s v="New Delhi"/>
    <s v="13, 1st Floor, MGF Metropolitan Mall, Saket, New Delhi"/>
    <x v="1352"/>
    <s v="Indian Rupees(Rs.)"/>
    <x v="1"/>
    <x v="0"/>
    <x v="3"/>
    <n v="570"/>
    <x v="78"/>
    <x v="4"/>
    <x v="6"/>
    <n v="9"/>
    <n v="28"/>
    <d v="2010-09-28T00:00:00"/>
    <s v="Rs.2100"/>
    <n v="1"/>
    <n v="2100"/>
  </r>
  <r>
    <n v="2300176"/>
    <x v="6337"/>
    <n v="1"/>
    <x v="0"/>
    <s v="Kanpur"/>
    <s v="7/135, Opposite Indian Overses Bank, Swaroop Nagar, Kanpur"/>
    <x v="12"/>
    <s v="Indian Rupees(Rs.)"/>
    <x v="0"/>
    <x v="0"/>
    <x v="1"/>
    <n v="171"/>
    <x v="7"/>
    <x v="14"/>
    <x v="0"/>
    <n v="3"/>
    <n v="19"/>
    <d v="2013-03-19T00:00:00"/>
    <s v="Rs.350"/>
    <n v="1"/>
    <n v="350"/>
  </r>
  <r>
    <n v="311982"/>
    <x v="6338"/>
    <n v="1"/>
    <x v="0"/>
    <s v="New Delhi"/>
    <s v="22, Janpath, New Delhi"/>
    <x v="1353"/>
    <s v="Indian Rupees(Rs.)"/>
    <x v="1"/>
    <x v="0"/>
    <x v="3"/>
    <n v="299"/>
    <x v="78"/>
    <x v="3"/>
    <x v="8"/>
    <n v="7"/>
    <n v="10"/>
    <d v="2015-07-10T00:00:00"/>
    <s v="Rs.2100"/>
    <n v="1"/>
    <n v="2100"/>
  </r>
  <r>
    <n v="900682"/>
    <x v="6339"/>
    <n v="1"/>
    <x v="0"/>
    <s v="Kochi"/>
    <s v="Near Pullepadi Bus stop, Chittoor Road, Kochi"/>
    <x v="161"/>
    <s v="Indian Rupees(Rs.)"/>
    <x v="0"/>
    <x v="0"/>
    <x v="2"/>
    <n v="289"/>
    <x v="15"/>
    <x v="23"/>
    <x v="4"/>
    <n v="3"/>
    <n v="10"/>
    <d v="2014-03-10T00:00:00"/>
    <s v="Rs.1000"/>
    <n v="1"/>
    <n v="1000"/>
  </r>
  <r>
    <n v="95333"/>
    <x v="6340"/>
    <n v="1"/>
    <x v="0"/>
    <s v="Kochi"/>
    <s v="Mariyambika Building, Madhava Pharmacy Junction, Kacheripady, Kochi"/>
    <x v="668"/>
    <s v="Indian Rupees(Rs.)"/>
    <x v="0"/>
    <x v="0"/>
    <x v="1"/>
    <n v="277"/>
    <x v="13"/>
    <x v="21"/>
    <x v="6"/>
    <n v="3"/>
    <n v="27"/>
    <d v="2010-03-27T00:00:00"/>
    <s v="Rs.800"/>
    <n v="1"/>
    <n v="800"/>
  </r>
  <r>
    <n v="900533"/>
    <x v="6341"/>
    <n v="1"/>
    <x v="0"/>
    <s v="Kochi"/>
    <s v="F 82-83, Level 1, LuLu Mall, NH-17, Entrance Road, Edapally Junction, Edappally, Kochi"/>
    <x v="1354"/>
    <s v="Indian Rupees(Rs.)"/>
    <x v="0"/>
    <x v="0"/>
    <x v="1"/>
    <n v="722"/>
    <x v="17"/>
    <x v="1"/>
    <x v="7"/>
    <n v="3"/>
    <n v="7"/>
    <d v="2017-03-07T00:00:00"/>
    <s v="Rs.900"/>
    <n v="1"/>
    <n v="900"/>
  </r>
  <r>
    <n v="900032"/>
    <x v="6342"/>
    <n v="1"/>
    <x v="0"/>
    <s v="Kochi"/>
    <s v="8th Cross Street B, Ambikapuram Road, Panampilly Nagar, Panampilly Nagar, Kochi"/>
    <x v="1355"/>
    <s v="Indian Rupees(Rs.)"/>
    <x v="0"/>
    <x v="0"/>
    <x v="1"/>
    <n v="312"/>
    <x v="10"/>
    <x v="1"/>
    <x v="6"/>
    <n v="3"/>
    <n v="21"/>
    <d v="2010-03-21T00:00:00"/>
    <s v="Rs.700"/>
    <n v="1"/>
    <n v="700"/>
  </r>
  <r>
    <n v="24530"/>
    <x v="6343"/>
    <n v="1"/>
    <x v="0"/>
    <s v="Kolkata"/>
    <s v="9, Ballygunge Terrace, Near Anjali Jewellers, Golpark, Kolkata"/>
    <x v="1356"/>
    <s v="Indian Rupees(Rs.)"/>
    <x v="0"/>
    <x v="0"/>
    <x v="1"/>
    <n v="2584"/>
    <x v="13"/>
    <x v="12"/>
    <x v="2"/>
    <n v="3"/>
    <n v="4"/>
    <d v="2018-03-04T00:00:00"/>
    <s v="Rs.800"/>
    <n v="1"/>
    <n v="800"/>
  </r>
  <r>
    <n v="20842"/>
    <x v="1370"/>
    <n v="1"/>
    <x v="0"/>
    <s v="Kolkata"/>
    <s v="K1, RDB Boulevard, Block EP &amp; GP, Sector 5, Salt Lake"/>
    <x v="3"/>
    <s v="Indian Rupees(Rs.)"/>
    <x v="0"/>
    <x v="0"/>
    <x v="2"/>
    <n v="5966"/>
    <x v="63"/>
    <x v="18"/>
    <x v="8"/>
    <n v="3"/>
    <n v="16"/>
    <d v="2015-03-16T00:00:00"/>
    <s v="Rs.1600"/>
    <n v="1"/>
    <n v="1600"/>
  </r>
  <r>
    <n v="800273"/>
    <x v="6344"/>
    <n v="1"/>
    <x v="0"/>
    <s v="Lucknow"/>
    <s v="Hotel Lineage, C 73, Viraj Khand, Opposite Sahara Hospital, Gomti Nagar, Lucknow"/>
    <x v="444"/>
    <s v="Indian Rupees(Rs.)"/>
    <x v="0"/>
    <x v="0"/>
    <x v="2"/>
    <n v="268"/>
    <x v="57"/>
    <x v="3"/>
    <x v="2"/>
    <n v="3"/>
    <n v="16"/>
    <d v="2018-03-16T00:00:00"/>
    <s v="Rs.1100"/>
    <n v="1"/>
    <n v="1100"/>
  </r>
  <r>
    <n v="15309"/>
    <x v="6069"/>
    <n v="1"/>
    <x v="0"/>
    <s v="Ludhiana"/>
    <s v="27 &amp; 28 F, 1st Floor, Malhar Road, Gurdev Nagar, Ludhiana"/>
    <x v="7"/>
    <s v="Indian Rupees(Rs.)"/>
    <x v="0"/>
    <x v="0"/>
    <x v="1"/>
    <n v="153"/>
    <x v="13"/>
    <x v="21"/>
    <x v="0"/>
    <n v="3"/>
    <n v="28"/>
    <d v="2013-03-28T00:00:00"/>
    <s v="Rs.800"/>
    <n v="1"/>
    <n v="800"/>
  </r>
  <r>
    <n v="15078"/>
    <x v="215"/>
    <n v="1"/>
    <x v="0"/>
    <s v="Ludhiana"/>
    <s v="SCF 21, Main Market, Sarabha Nagar, Ludhiana"/>
    <x v="30"/>
    <s v="Indian Rupees(Rs.)"/>
    <x v="0"/>
    <x v="0"/>
    <x v="1"/>
    <n v="86"/>
    <x v="10"/>
    <x v="7"/>
    <x v="1"/>
    <n v="3"/>
    <n v="14"/>
    <d v="2016-03-14T00:00:00"/>
    <s v="Rs.700"/>
    <n v="1"/>
    <n v="700"/>
  </r>
  <r>
    <n v="15497"/>
    <x v="6345"/>
    <n v="1"/>
    <x v="0"/>
    <s v="Ludhiana"/>
    <s v="SCF 43-44, Kipps Market, Sarabha Nagar, Ludhiana"/>
    <x v="227"/>
    <s v="Indian Rupees(Rs.)"/>
    <x v="0"/>
    <x v="0"/>
    <x v="1"/>
    <n v="210"/>
    <x v="13"/>
    <x v="12"/>
    <x v="5"/>
    <n v="3"/>
    <n v="27"/>
    <d v="2012-03-27T00:00:00"/>
    <s v="Rs.800"/>
    <n v="1"/>
    <n v="800"/>
  </r>
  <r>
    <n v="18318116"/>
    <x v="6346"/>
    <n v="1"/>
    <x v="0"/>
    <s v="Mumbai"/>
    <s v="Ramee Guestline Hotel, 462, A B Nair Road, Juhu, Mumbai"/>
    <x v="1357"/>
    <s v="Indian Rupees(Rs.)"/>
    <x v="0"/>
    <x v="0"/>
    <x v="2"/>
    <n v="536"/>
    <x v="16"/>
    <x v="19"/>
    <x v="8"/>
    <n v="3"/>
    <n v="3"/>
    <d v="2015-03-03T00:00:00"/>
    <s v="Rs.1200"/>
    <n v="1"/>
    <n v="1200"/>
  </r>
  <r>
    <n v="3600252"/>
    <x v="6347"/>
    <n v="1"/>
    <x v="0"/>
    <s v="Mysore"/>
    <s v="Gandhi Square, Chamrajpura, Mysore"/>
    <x v="1358"/>
    <s v="Indian Rupees(Rs.)"/>
    <x v="0"/>
    <x v="0"/>
    <x v="0"/>
    <n v="139"/>
    <x v="79"/>
    <x v="4"/>
    <x v="3"/>
    <n v="3"/>
    <n v="7"/>
    <d v="2011-03-07T00:00:00"/>
    <s v="Rs.290"/>
    <n v="1"/>
    <n v="290"/>
  </r>
  <r>
    <n v="3600022"/>
    <x v="6348"/>
    <n v="1"/>
    <x v="0"/>
    <s v="Mysore"/>
    <s v="Kannada Parishath Road, 1st Stage, Vijay Nagar, Mysore"/>
    <x v="990"/>
    <s v="Indian Rupees(Rs.)"/>
    <x v="0"/>
    <x v="0"/>
    <x v="2"/>
    <n v="270"/>
    <x v="15"/>
    <x v="7"/>
    <x v="5"/>
    <n v="3"/>
    <n v="19"/>
    <d v="2012-03-19T00:00:00"/>
    <s v="Rs.1000"/>
    <n v="1"/>
    <n v="1000"/>
  </r>
  <r>
    <n v="3300057"/>
    <x v="6349"/>
    <n v="1"/>
    <x v="0"/>
    <s v="Nagpur"/>
    <s v="5th Floor, Milestone Building, Wardha Road, Ramdaspeth, Nagpur"/>
    <x v="66"/>
    <s v="Indian Rupees(Rs.)"/>
    <x v="0"/>
    <x v="0"/>
    <x v="2"/>
    <n v="306"/>
    <x v="15"/>
    <x v="19"/>
    <x v="2"/>
    <n v="3"/>
    <n v="25"/>
    <d v="2018-03-25T00:00:00"/>
    <s v="Rs.1000"/>
    <n v="1"/>
    <n v="1000"/>
  </r>
  <r>
    <n v="1600205"/>
    <x v="6350"/>
    <n v="1"/>
    <x v="0"/>
    <s v="Nashik"/>
    <s v="Hardev Bagh, Near Someshwar, Motiwala College Road, Gangapur Road, Near Satpur, Nashik"/>
    <x v="781"/>
    <s v="Indian Rupees(Rs.)"/>
    <x v="0"/>
    <x v="0"/>
    <x v="0"/>
    <n v="218"/>
    <x v="3"/>
    <x v="3"/>
    <x v="3"/>
    <n v="3"/>
    <n v="1"/>
    <d v="2011-03-01T00:00:00"/>
    <s v="Rs.100"/>
    <n v="1"/>
    <n v="100"/>
  </r>
  <r>
    <n v="18277165"/>
    <x v="6351"/>
    <n v="1"/>
    <x v="0"/>
    <s v="New Delhi"/>
    <s v="13, Main Market, Lodhi Colony, New Delhi"/>
    <x v="202"/>
    <s v="Indian Rupees(Rs.)"/>
    <x v="1"/>
    <x v="0"/>
    <x v="3"/>
    <n v="278"/>
    <x v="78"/>
    <x v="14"/>
    <x v="5"/>
    <n v="6"/>
    <n v="10"/>
    <d v="2012-06-10T00:00:00"/>
    <s v="Rs.2100"/>
    <n v="1"/>
    <n v="2100"/>
  </r>
  <r>
    <n v="4000030"/>
    <x v="4240"/>
    <n v="1"/>
    <x v="0"/>
    <s v="Patna"/>
    <s v="Twin Tower Hathwa, South Gandhi Maidan, Lodipur, Patna"/>
    <x v="83"/>
    <s v="Indian Rupees(Rs.)"/>
    <x v="0"/>
    <x v="0"/>
    <x v="1"/>
    <n v="74"/>
    <x v="12"/>
    <x v="15"/>
    <x v="5"/>
    <n v="3"/>
    <n v="21"/>
    <d v="2012-03-21T00:00:00"/>
    <s v="Rs.600"/>
    <n v="1"/>
    <n v="600"/>
  </r>
  <r>
    <n v="3700010"/>
    <x v="6352"/>
    <n v="1"/>
    <x v="0"/>
    <s v="Puducherry"/>
    <s v="Kuilapalayam, Auroville, Puducherry"/>
    <x v="22"/>
    <s v="Indian Rupees(Rs.)"/>
    <x v="0"/>
    <x v="0"/>
    <x v="0"/>
    <n v="173"/>
    <x v="4"/>
    <x v="5"/>
    <x v="6"/>
    <n v="3"/>
    <n v="16"/>
    <d v="2010-03-16T00:00:00"/>
    <s v="Rs.150"/>
    <n v="1"/>
    <n v="150"/>
  </r>
  <r>
    <n v="18255125"/>
    <x v="6353"/>
    <n v="1"/>
    <x v="0"/>
    <s v="New Delhi"/>
    <s v="67-68, Khan Market, New Delhi"/>
    <x v="204"/>
    <s v="Indian Rupees(Rs.)"/>
    <x v="0"/>
    <x v="0"/>
    <x v="3"/>
    <n v="199"/>
    <x v="78"/>
    <x v="5"/>
    <x v="0"/>
    <n v="4"/>
    <n v="7"/>
    <d v="2013-04-07T00:00:00"/>
    <s v="Rs.2100"/>
    <n v="1"/>
    <n v="2100"/>
  </r>
  <r>
    <n v="2700010"/>
    <x v="6354"/>
    <n v="1"/>
    <x v="0"/>
    <s v="Ranchi"/>
    <s v="2nd Floor, Citadel Building, Main Road, Ranchi"/>
    <x v="19"/>
    <s v="Indian Rupees(Rs.)"/>
    <x v="0"/>
    <x v="0"/>
    <x v="1"/>
    <n v="117"/>
    <x v="8"/>
    <x v="4"/>
    <x v="5"/>
    <n v="3"/>
    <n v="25"/>
    <d v="2012-03-25T00:00:00"/>
    <s v="Rs.650"/>
    <n v="1"/>
    <n v="650"/>
  </r>
  <r>
    <n v="2700007"/>
    <x v="6355"/>
    <n v="1"/>
    <x v="0"/>
    <s v="Ranchi"/>
    <s v="GEL Church Shopping Complex, Main Road, Hindpiri, Ranchi"/>
    <x v="1359"/>
    <s v="Indian Rupees(Rs.)"/>
    <x v="0"/>
    <x v="0"/>
    <x v="0"/>
    <n v="370"/>
    <x v="11"/>
    <x v="19"/>
    <x v="8"/>
    <n v="3"/>
    <n v="27"/>
    <d v="2015-03-27T00:00:00"/>
    <s v="Rs.450"/>
    <n v="1"/>
    <n v="450"/>
  </r>
  <r>
    <n v="2700019"/>
    <x v="6356"/>
    <n v="1"/>
    <x v="0"/>
    <s v="Ranchi"/>
    <s v="Hotel Capitol Hill, Near Ratan Talkies, Main Road, Hindpiri, Ranchi"/>
    <x v="1360"/>
    <s v="Indian Rupees(Rs.)"/>
    <x v="0"/>
    <x v="0"/>
    <x v="2"/>
    <n v="116"/>
    <x v="15"/>
    <x v="21"/>
    <x v="0"/>
    <n v="3"/>
    <n v="5"/>
    <d v="2013-03-05T00:00:00"/>
    <s v="Rs.1000"/>
    <n v="1"/>
    <n v="1000"/>
  </r>
  <r>
    <n v="2700044"/>
    <x v="2095"/>
    <n v="1"/>
    <x v="0"/>
    <s v="Ranchi"/>
    <s v="Sirham Toli Chowk, Opposite Yogoda Ashram, Old Hazaribagh Road, Kanka, Ranchi"/>
    <x v="12"/>
    <s v="Indian Rupees(Rs.)"/>
    <x v="0"/>
    <x v="0"/>
    <x v="1"/>
    <n v="125"/>
    <x v="9"/>
    <x v="11"/>
    <x v="8"/>
    <n v="3"/>
    <n v="18"/>
    <d v="2015-03-18T00:00:00"/>
    <s v="Rs.500"/>
    <n v="1"/>
    <n v="500"/>
  </r>
  <r>
    <n v="2700059"/>
    <x v="6357"/>
    <n v="1"/>
    <x v="0"/>
    <s v="Ranchi"/>
    <s v="Main Road, Kanka, Ranchi"/>
    <x v="43"/>
    <s v="Indian Rupees(Rs.)"/>
    <x v="0"/>
    <x v="0"/>
    <x v="0"/>
    <n v="112"/>
    <x v="1"/>
    <x v="9"/>
    <x v="2"/>
    <n v="3"/>
    <n v="24"/>
    <d v="2018-03-24T00:00:00"/>
    <s v="Rs.200"/>
    <n v="1"/>
    <n v="200"/>
  </r>
  <r>
    <n v="2700085"/>
    <x v="6355"/>
    <n v="1"/>
    <x v="0"/>
    <s v="Ranchi"/>
    <s v="Circular Road, Near Lalpur Chowk, Lalpur, Ranchi"/>
    <x v="1359"/>
    <s v="Indian Rupees(Rs.)"/>
    <x v="0"/>
    <x v="0"/>
    <x v="0"/>
    <n v="102"/>
    <x v="11"/>
    <x v="4"/>
    <x v="3"/>
    <n v="3"/>
    <n v="25"/>
    <d v="2011-03-25T00:00:00"/>
    <s v="Rs.450"/>
    <n v="1"/>
    <n v="450"/>
  </r>
  <r>
    <n v="2700049"/>
    <x v="1477"/>
    <n v="1"/>
    <x v="0"/>
    <s v="Ranchi"/>
    <s v="Shop 101, Ground Floor, Spring City Mall, Beside Eyelex Cinema, Airport Road, Hinoo, Doranda, Ranchi"/>
    <x v="5"/>
    <s v="Indian Rupees(Rs.)"/>
    <x v="0"/>
    <x v="0"/>
    <x v="1"/>
    <n v="66"/>
    <x v="10"/>
    <x v="9"/>
    <x v="4"/>
    <n v="3"/>
    <n v="14"/>
    <d v="2014-03-14T00:00:00"/>
    <s v="Rs.700"/>
    <n v="1"/>
    <n v="700"/>
  </r>
  <r>
    <n v="3200090"/>
    <x v="6358"/>
    <n v="1"/>
    <x v="0"/>
    <s v="Vadodara"/>
    <s v="1st Floor, Tapan Complex, Next To M Cube Mall, Alkapuri, Vadodara"/>
    <x v="64"/>
    <s v="Indian Rupees(Rs.)"/>
    <x v="0"/>
    <x v="0"/>
    <x v="1"/>
    <n v="344"/>
    <x v="2"/>
    <x v="8"/>
    <x v="8"/>
    <n v="3"/>
    <n v="21"/>
    <d v="2015-03-21T00:00:00"/>
    <s v="Rs.400"/>
    <n v="1"/>
    <n v="400"/>
  </r>
  <r>
    <n v="3900050"/>
    <x v="6359"/>
    <n v="1"/>
    <x v="0"/>
    <s v="Varanasi"/>
    <s v="Near Sbi Atm, Main Road, Nadesar, Varanasi"/>
    <x v="2"/>
    <s v="Indian Rupees(Rs.)"/>
    <x v="0"/>
    <x v="0"/>
    <x v="2"/>
    <n v="63"/>
    <x v="12"/>
    <x v="7"/>
    <x v="3"/>
    <n v="3"/>
    <n v="6"/>
    <d v="2011-03-06T00:00:00"/>
    <s v="Rs.600"/>
    <n v="1"/>
    <n v="600"/>
  </r>
  <r>
    <n v="3400005"/>
    <x v="6360"/>
    <n v="1"/>
    <x v="0"/>
    <s v="Agra"/>
    <s v="Main Market, Sadar Bazaar, Agra Cantt, Agra"/>
    <x v="0"/>
    <s v="Indian Rupees(Rs.)"/>
    <x v="0"/>
    <x v="0"/>
    <x v="1"/>
    <n v="94"/>
    <x v="9"/>
    <x v="7"/>
    <x v="4"/>
    <n v="2"/>
    <n v="21"/>
    <d v="2014-02-21T00:00:00"/>
    <s v="Rs.500"/>
    <n v="1"/>
    <n v="500"/>
  </r>
  <r>
    <n v="3400033"/>
    <x v="6361"/>
    <n v="1"/>
    <x v="0"/>
    <s v="Agra"/>
    <s v="Hotel Samovar, Fatehabad Road, Tajganj, Agra"/>
    <x v="1314"/>
    <s v="Indian Rupees(Rs.)"/>
    <x v="0"/>
    <x v="0"/>
    <x v="2"/>
    <n v="70"/>
    <x v="57"/>
    <x v="4"/>
    <x v="2"/>
    <n v="2"/>
    <n v="5"/>
    <d v="2018-02-05T00:00:00"/>
    <s v="Rs.1100"/>
    <n v="1"/>
    <n v="1100"/>
  </r>
  <r>
    <n v="111895"/>
    <x v="6362"/>
    <n v="1"/>
    <x v="0"/>
    <s v="Ahmedabad"/>
    <s v="Shreekunj Mandapam, Beside Golden Tulip Bunglows &amp; Tulip Citadel, Manekbaug, Ambavadi, Ahmedabad"/>
    <x v="1361"/>
    <s v="Indian Rupees(Rs.)"/>
    <x v="0"/>
    <x v="0"/>
    <x v="2"/>
    <n v="1582"/>
    <x v="17"/>
    <x v="12"/>
    <x v="4"/>
    <n v="2"/>
    <n v="9"/>
    <d v="2014-02-09T00:00:00"/>
    <s v="Rs.900"/>
    <n v="1"/>
    <n v="900"/>
  </r>
  <r>
    <n v="18335583"/>
    <x v="6363"/>
    <n v="1"/>
    <x v="0"/>
    <s v="Ahmedabad"/>
    <s v="At Five Petals Hotel &amp; Banquets, Near Chanakyapuri Bridge, Ghatlodia, Ahmedabad"/>
    <x v="31"/>
    <s v="Indian Rupees(Rs.)"/>
    <x v="0"/>
    <x v="0"/>
    <x v="2"/>
    <n v="325"/>
    <x v="17"/>
    <x v="1"/>
    <x v="8"/>
    <n v="2"/>
    <n v="6"/>
    <d v="2015-02-06T00:00:00"/>
    <s v="Rs.900"/>
    <n v="1"/>
    <n v="900"/>
  </r>
  <r>
    <n v="2400144"/>
    <x v="6364"/>
    <n v="1"/>
    <x v="0"/>
    <s v="Allahabad"/>
    <s v="60 C, Thornhill Road, Civil Lines, Allahabad"/>
    <x v="6"/>
    <s v="Indian Rupees(Rs.)"/>
    <x v="0"/>
    <x v="0"/>
    <x v="2"/>
    <n v="106"/>
    <x v="9"/>
    <x v="4"/>
    <x v="1"/>
    <n v="2"/>
    <n v="24"/>
    <d v="2016-02-24T00:00:00"/>
    <s v="Rs.500"/>
    <n v="1"/>
    <n v="500"/>
  </r>
  <r>
    <n v="2400009"/>
    <x v="1711"/>
    <n v="1"/>
    <x v="0"/>
    <s v="Allahabad"/>
    <s v="3/3, Near Balson Crossing, Hashimpur Road, Tagore Town, Allahabad"/>
    <x v="1362"/>
    <s v="Indian Rupees(Rs.)"/>
    <x v="0"/>
    <x v="0"/>
    <x v="1"/>
    <n v="134"/>
    <x v="2"/>
    <x v="9"/>
    <x v="1"/>
    <n v="2"/>
    <n v="2"/>
    <d v="2016-02-02T00:00:00"/>
    <s v="Rs.400"/>
    <n v="1"/>
    <n v="400"/>
  </r>
  <r>
    <n v="2500075"/>
    <x v="6365"/>
    <n v="1"/>
    <x v="0"/>
    <s v="Aurangabad"/>
    <s v="31, Kailash Arcade, Opposite Bank of Baroda, Connaught Place, CIDCO, Aurangabad"/>
    <x v="1363"/>
    <s v="Indian Rupees(Rs.)"/>
    <x v="0"/>
    <x v="0"/>
    <x v="1"/>
    <n v="47"/>
    <x v="9"/>
    <x v="15"/>
    <x v="6"/>
    <n v="2"/>
    <n v="25"/>
    <d v="2010-02-25T00:00:00"/>
    <s v="Rs.500"/>
    <n v="1"/>
    <n v="500"/>
  </r>
  <r>
    <n v="2500056"/>
    <x v="6366"/>
    <n v="1"/>
    <x v="0"/>
    <s v="Aurangabad"/>
    <s v="Near Vivekanand College, Samarth Nagar, Nirala Bazar Road, Aurangabad"/>
    <x v="781"/>
    <s v="Indian Rupees(Rs.)"/>
    <x v="0"/>
    <x v="0"/>
    <x v="1"/>
    <n v="34"/>
    <x v="11"/>
    <x v="4"/>
    <x v="4"/>
    <n v="2"/>
    <n v="27"/>
    <d v="2014-02-27T00:00:00"/>
    <s v="Rs.450"/>
    <n v="1"/>
    <n v="450"/>
  </r>
  <r>
    <n v="2500122"/>
    <x v="6367"/>
    <n v="1"/>
    <x v="0"/>
    <s v="Aurangabad"/>
    <s v="Rachanakar colony, Railway Station Road, Usmanpura, Aurangabad"/>
    <x v="594"/>
    <s v="Indian Rupees(Rs.)"/>
    <x v="0"/>
    <x v="0"/>
    <x v="1"/>
    <n v="76"/>
    <x v="11"/>
    <x v="15"/>
    <x v="8"/>
    <n v="2"/>
    <n v="20"/>
    <d v="2015-02-20T00:00:00"/>
    <s v="Rs.450"/>
    <n v="1"/>
    <n v="450"/>
  </r>
  <r>
    <n v="56464"/>
    <x v="6368"/>
    <n v="1"/>
    <x v="0"/>
    <s v="Bangalore"/>
    <s v="297, 100 Feet Road, Indiranagar, Bangalore"/>
    <x v="1260"/>
    <s v="Indian Rupees(Rs.)"/>
    <x v="0"/>
    <x v="0"/>
    <x v="1"/>
    <n v="3533"/>
    <x v="13"/>
    <x v="19"/>
    <x v="4"/>
    <n v="2"/>
    <n v="25"/>
    <d v="2014-02-25T00:00:00"/>
    <s v="Rs.800"/>
    <n v="1"/>
    <n v="800"/>
  </r>
  <r>
    <n v="18439634"/>
    <x v="6369"/>
    <n v="1"/>
    <x v="0"/>
    <s v="Bangalore"/>
    <s v="44, 4th B Cross, Koramangala 5th Block, Bangalore"/>
    <x v="1364"/>
    <s v="Indian Rupees(Rs.)"/>
    <x v="0"/>
    <x v="0"/>
    <x v="1"/>
    <n v="276"/>
    <x v="20"/>
    <x v="16"/>
    <x v="3"/>
    <n v="2"/>
    <n v="10"/>
    <d v="2011-02-10T00:00:00"/>
    <s v="Rs.950"/>
    <n v="1"/>
    <n v="950"/>
  </r>
  <r>
    <n v="2600109"/>
    <x v="6370"/>
    <n v="1"/>
    <x v="0"/>
    <s v="Bhopal"/>
    <s v="10, Number Market, Arera Colony, Bhopal"/>
    <x v="12"/>
    <s v="Indian Rupees(Rs.)"/>
    <x v="0"/>
    <x v="0"/>
    <x v="0"/>
    <n v="427"/>
    <x v="6"/>
    <x v="18"/>
    <x v="4"/>
    <n v="2"/>
    <n v="22"/>
    <d v="2014-02-22T00:00:00"/>
    <s v="Rs.250"/>
    <n v="1"/>
    <n v="250"/>
  </r>
  <r>
    <n v="3000107"/>
    <x v="6371"/>
    <n v="1"/>
    <x v="0"/>
    <s v="Coimbatore"/>
    <s v="2, Bharathi Colony, Peelamedu, Coimbatore"/>
    <x v="1365"/>
    <s v="Indian Rupees(Rs.)"/>
    <x v="0"/>
    <x v="0"/>
    <x v="1"/>
    <n v="318"/>
    <x v="12"/>
    <x v="3"/>
    <x v="4"/>
    <n v="2"/>
    <n v="5"/>
    <d v="2014-02-05T00:00:00"/>
    <s v="Rs.600"/>
    <n v="1"/>
    <n v="600"/>
  </r>
  <r>
    <n v="3001032"/>
    <x v="6372"/>
    <n v="1"/>
    <x v="0"/>
    <s v="Coimbatore"/>
    <s v="Avinashi Road, Near PSG College Of Technology, Peelamedu, Coimbatore"/>
    <x v="12"/>
    <s v="Indian Rupees(Rs.)"/>
    <x v="0"/>
    <x v="0"/>
    <x v="1"/>
    <n v="147"/>
    <x v="9"/>
    <x v="1"/>
    <x v="3"/>
    <n v="2"/>
    <n v="5"/>
    <d v="2011-02-05T00:00:00"/>
    <s v="Rs.500"/>
    <n v="1"/>
    <n v="500"/>
  </r>
  <r>
    <n v="3000062"/>
    <x v="6373"/>
    <n v="1"/>
    <x v="0"/>
    <s v="Coimbatore"/>
    <s v="128/180, Orbit Avenue, Thirugnanasambandam Road, Opposite Bishop Appasamy College, Gopalapuram, Race Course, Coimbatore"/>
    <x v="1366"/>
    <s v="Indian Rupees(Rs.)"/>
    <x v="0"/>
    <x v="0"/>
    <x v="2"/>
    <n v="203"/>
    <x v="15"/>
    <x v="19"/>
    <x v="1"/>
    <n v="2"/>
    <n v="14"/>
    <d v="2016-02-14T00:00:00"/>
    <s v="Rs.1000"/>
    <n v="1"/>
    <n v="1000"/>
  </r>
  <r>
    <n v="3500011"/>
    <x v="6374"/>
    <n v="1"/>
    <x v="0"/>
    <s v="Dehradun"/>
    <s v="88 A, Opposite Osho, Chander Lok Colony, Rajpur Road, Hathibarkala Salwala, Dehradun"/>
    <x v="1367"/>
    <s v="Indian Rupees(Rs.)"/>
    <x v="0"/>
    <x v="0"/>
    <x v="2"/>
    <n v="406"/>
    <x v="18"/>
    <x v="12"/>
    <x v="6"/>
    <n v="2"/>
    <n v="2"/>
    <d v="2010-02-02T00:00:00"/>
    <s v="Rs.750"/>
    <n v="1"/>
    <n v="750"/>
  </r>
  <r>
    <n v="8595"/>
    <x v="3591"/>
    <n v="1"/>
    <x v="0"/>
    <s v="Ghaziabad"/>
    <s v="Ground Floor, Shipra Mall, Indirapuram, Ghaziabad"/>
    <x v="12"/>
    <s v="Indian Rupees(Rs.)"/>
    <x v="0"/>
    <x v="0"/>
    <x v="0"/>
    <n v="7"/>
    <x v="3"/>
    <x v="13"/>
    <x v="4"/>
    <n v="2"/>
    <n v="6"/>
    <d v="2014-02-06T00:00:00"/>
    <s v="Rs.100"/>
    <n v="1"/>
    <n v="100"/>
  </r>
  <r>
    <n v="8601"/>
    <x v="1007"/>
    <n v="1"/>
    <x v="0"/>
    <s v="Ghaziabad"/>
    <s v="Ground Floor, Shipra Mall, Gulmohar Road, Indirapuram, Ghaziabad"/>
    <x v="318"/>
    <s v="Indian Rupees(Rs.)"/>
    <x v="0"/>
    <x v="0"/>
    <x v="1"/>
    <n v="187"/>
    <x v="12"/>
    <x v="7"/>
    <x v="2"/>
    <n v="2"/>
    <n v="14"/>
    <d v="2018-02-14T00:00:00"/>
    <s v="Rs.600"/>
    <n v="1"/>
    <n v="600"/>
  </r>
  <r>
    <n v="301670"/>
    <x v="6375"/>
    <n v="1"/>
    <x v="0"/>
    <s v="Ghaziabad"/>
    <s v="A Block Market, Surya Nagar, Ghaziabad"/>
    <x v="47"/>
    <s v="Indian Rupees(Rs.)"/>
    <x v="0"/>
    <x v="0"/>
    <x v="0"/>
    <n v="114"/>
    <x v="2"/>
    <x v="15"/>
    <x v="6"/>
    <n v="2"/>
    <n v="9"/>
    <d v="2010-02-09T00:00:00"/>
    <s v="Rs.400"/>
    <n v="1"/>
    <n v="400"/>
  </r>
  <r>
    <n v="130409"/>
    <x v="6376"/>
    <n v="1"/>
    <x v="0"/>
    <s v="Goa"/>
    <s v="1054, Sim Vaddo, Anjuna, Goa"/>
    <x v="1368"/>
    <s v="Indian Rupees(Rs.)"/>
    <x v="0"/>
    <x v="0"/>
    <x v="2"/>
    <n v="280"/>
    <x v="13"/>
    <x v="8"/>
    <x v="1"/>
    <n v="2"/>
    <n v="24"/>
    <d v="2016-02-24T00:00:00"/>
    <s v="Rs.800"/>
    <n v="1"/>
    <n v="800"/>
  </r>
  <r>
    <n v="18466978"/>
    <x v="6377"/>
    <n v="1"/>
    <x v="0"/>
    <s v="New Delhi"/>
    <s v="N-4, N Block Market, Greater Kailash (GK) 1, New Delhi"/>
    <x v="474"/>
    <s v="Indian Rupees(Rs.)"/>
    <x v="1"/>
    <x v="0"/>
    <x v="3"/>
    <n v="22"/>
    <x v="78"/>
    <x v="9"/>
    <x v="2"/>
    <n v="1"/>
    <n v="5"/>
    <d v="2018-01-05T00:00:00"/>
    <s v="Rs.2100"/>
    <n v="1"/>
    <n v="2100"/>
  </r>
  <r>
    <n v="16512168"/>
    <x v="6378"/>
    <n v="1"/>
    <x v="0"/>
    <s v="Goa"/>
    <s v="1st Floor, Vagle Vision, 18th June Road, Panaji, Goa"/>
    <x v="1369"/>
    <s v="Indian Rupees(Rs.)"/>
    <x v="0"/>
    <x v="0"/>
    <x v="2"/>
    <n v="840"/>
    <x v="12"/>
    <x v="8"/>
    <x v="7"/>
    <n v="2"/>
    <n v="15"/>
    <d v="2017-02-15T00:00:00"/>
    <s v="Rs.600"/>
    <n v="1"/>
    <n v="600"/>
  </r>
  <r>
    <n v="2100565"/>
    <x v="6379"/>
    <n v="1"/>
    <x v="0"/>
    <s v="Guwahati"/>
    <s v="Near VLCC, G.S. Road, Christian Basti, Guwahati"/>
    <x v="147"/>
    <s v="Indian Rupees(Rs.)"/>
    <x v="0"/>
    <x v="0"/>
    <x v="2"/>
    <n v="304"/>
    <x v="18"/>
    <x v="14"/>
    <x v="2"/>
    <n v="2"/>
    <n v="6"/>
    <d v="2018-02-06T00:00:00"/>
    <s v="Rs.750"/>
    <n v="1"/>
    <n v="750"/>
  </r>
  <r>
    <n v="18397909"/>
    <x v="6380"/>
    <n v="1"/>
    <x v="0"/>
    <s v="Guwahati"/>
    <s v="Near Six Mile Flyover, above Domino's Pizza, Six Mile, Guwahati G.S. Road"/>
    <x v="135"/>
    <s v="Indian Rupees(Rs.)"/>
    <x v="0"/>
    <x v="0"/>
    <x v="1"/>
    <n v="28"/>
    <x v="9"/>
    <x v="19"/>
    <x v="6"/>
    <n v="2"/>
    <n v="11"/>
    <d v="2010-02-11T00:00:00"/>
    <s v="Rs.500"/>
    <n v="1"/>
    <n v="500"/>
  </r>
  <r>
    <n v="313207"/>
    <x v="6381"/>
    <n v="1"/>
    <x v="0"/>
    <s v="New Delhi"/>
    <s v="51, 1st Floor, Khan Market, New Delhi"/>
    <x v="1370"/>
    <s v="Indian Rupees(Rs.)"/>
    <x v="1"/>
    <x v="1"/>
    <x v="3"/>
    <n v="578"/>
    <x v="78"/>
    <x v="12"/>
    <x v="7"/>
    <n v="10"/>
    <n v="22"/>
    <d v="2017-10-22T00:00:00"/>
    <s v="Rs.2100"/>
    <n v="1"/>
    <n v="2100"/>
  </r>
  <r>
    <n v="103090"/>
    <x v="6382"/>
    <n v="1"/>
    <x v="0"/>
    <s v="Jaipur"/>
    <s v="C 29, 4th Floor, Pankaj Singhvi Marg, Lal Kothi, Jaipur"/>
    <x v="215"/>
    <s v="Indian Rupees(Rs.)"/>
    <x v="0"/>
    <x v="0"/>
    <x v="1"/>
    <n v="148"/>
    <x v="10"/>
    <x v="14"/>
    <x v="3"/>
    <n v="2"/>
    <n v="23"/>
    <d v="2011-02-23T00:00:00"/>
    <s v="Rs.700"/>
    <n v="1"/>
    <n v="700"/>
  </r>
  <r>
    <n v="2300048"/>
    <x v="6383"/>
    <n v="1"/>
    <x v="0"/>
    <s v="Kanpur"/>
    <s v="117/K/13, Rave Moti, Gutaiya, Kanpur"/>
    <x v="0"/>
    <s v="Indian Rupees(Rs.)"/>
    <x v="0"/>
    <x v="0"/>
    <x v="2"/>
    <n v="97"/>
    <x v="15"/>
    <x v="5"/>
    <x v="0"/>
    <n v="2"/>
    <n v="9"/>
    <d v="2013-02-09T00:00:00"/>
    <s v="Rs.1000"/>
    <n v="1"/>
    <n v="1000"/>
  </r>
  <r>
    <n v="95286"/>
    <x v="6384"/>
    <n v="1"/>
    <x v="0"/>
    <s v="Kochi"/>
    <s v="Grand Hotel, MG Road, Kochi"/>
    <x v="1371"/>
    <s v="Indian Rupees(Rs.)"/>
    <x v="0"/>
    <x v="0"/>
    <x v="2"/>
    <n v="394"/>
    <x v="15"/>
    <x v="12"/>
    <x v="2"/>
    <n v="2"/>
    <n v="8"/>
    <d v="2018-02-08T00:00:00"/>
    <s v="Rs.1000"/>
    <n v="1"/>
    <n v="1000"/>
  </r>
  <r>
    <n v="95331"/>
    <x v="6385"/>
    <n v="1"/>
    <x v="0"/>
    <s v="Kochi"/>
    <s v="1st Floor, Above ICICI Bank, Next to Avenue Centre, Panampilly Nagar, Kochi"/>
    <x v="1372"/>
    <s v="Indian Rupees(Rs.)"/>
    <x v="0"/>
    <x v="0"/>
    <x v="2"/>
    <n v="658"/>
    <x v="15"/>
    <x v="1"/>
    <x v="2"/>
    <n v="2"/>
    <n v="3"/>
    <d v="2018-02-03T00:00:00"/>
    <s v="Rs.1000"/>
    <n v="1"/>
    <n v="1000"/>
  </r>
  <r>
    <n v="3300780"/>
    <x v="6386"/>
    <n v="1"/>
    <x v="0"/>
    <s v="Nagpur"/>
    <s v="4, Plot No 54, Raghukul  Building, Bajaj Nagar, Nagpur"/>
    <x v="7"/>
    <s v="Indian Rupees(Rs.)"/>
    <x v="0"/>
    <x v="0"/>
    <x v="0"/>
    <n v="73"/>
    <x v="6"/>
    <x v="5"/>
    <x v="0"/>
    <n v="2"/>
    <n v="18"/>
    <d v="2013-02-18T00:00:00"/>
    <s v="Rs.250"/>
    <n v="1"/>
    <n v="250"/>
  </r>
  <r>
    <n v="3300058"/>
    <x v="6387"/>
    <n v="1"/>
    <x v="0"/>
    <s v="Nagpur"/>
    <s v="Opposite Transmitting Station, Hingna Road, Jaitala, Pratap Nagar, Nagpur"/>
    <x v="7"/>
    <s v="Indian Rupees(Rs.)"/>
    <x v="0"/>
    <x v="0"/>
    <x v="1"/>
    <n v="520"/>
    <x v="12"/>
    <x v="8"/>
    <x v="2"/>
    <n v="2"/>
    <n v="21"/>
    <d v="2018-02-21T00:00:00"/>
    <s v="Rs.600"/>
    <n v="1"/>
    <n v="600"/>
  </r>
  <r>
    <n v="3301035"/>
    <x v="1298"/>
    <n v="1"/>
    <x v="0"/>
    <s v="Nagpur"/>
    <s v="Deepika Hospitalities Private Ltd, Plot 19, Wardha Road, Vivekanand Nagar, Nagpur"/>
    <x v="19"/>
    <s v="Indian Rupees(Rs.)"/>
    <x v="0"/>
    <x v="0"/>
    <x v="2"/>
    <n v="45"/>
    <x v="15"/>
    <x v="5"/>
    <x v="6"/>
    <n v="2"/>
    <n v="27"/>
    <d v="2010-02-27T00:00:00"/>
    <s v="Rs.1000"/>
    <n v="1"/>
    <n v="1000"/>
  </r>
  <r>
    <n v="1600007"/>
    <x v="6388"/>
    <n v="1"/>
    <x v="0"/>
    <s v="Nashik"/>
    <s v="Jehan Circle, Gangapur Road, College Road, Nashik"/>
    <x v="20"/>
    <s v="Indian Rupees(Rs.)"/>
    <x v="0"/>
    <x v="0"/>
    <x v="2"/>
    <n v="162"/>
    <x v="12"/>
    <x v="4"/>
    <x v="2"/>
    <n v="2"/>
    <n v="4"/>
    <d v="2018-02-04T00:00:00"/>
    <s v="Rs.600"/>
    <n v="1"/>
    <n v="600"/>
  </r>
  <r>
    <n v="4000004"/>
    <x v="2095"/>
    <n v="1"/>
    <x v="0"/>
    <s v="Patna"/>
    <s v="Ground floor, Regent Theatre, Opposite East Gandhi Maidan, Golambar, Patna"/>
    <x v="12"/>
    <s v="Indian Rupees(Rs.)"/>
    <x v="0"/>
    <x v="0"/>
    <x v="1"/>
    <n v="49"/>
    <x v="9"/>
    <x v="15"/>
    <x v="4"/>
    <n v="2"/>
    <n v="23"/>
    <d v="2014-02-23T00:00:00"/>
    <s v="Rs.500"/>
    <n v="1"/>
    <n v="500"/>
  </r>
  <r>
    <n v="4000018"/>
    <x v="6389"/>
    <n v="1"/>
    <x v="0"/>
    <s v="Patna"/>
    <s v="Lower Ground Floor, Dumraow Kothi, Frazer Road, Lodipur, Patna"/>
    <x v="579"/>
    <s v="Indian Rupees(Rs.)"/>
    <x v="0"/>
    <x v="0"/>
    <x v="2"/>
    <n v="107"/>
    <x v="15"/>
    <x v="7"/>
    <x v="1"/>
    <n v="2"/>
    <n v="28"/>
    <d v="2016-02-28T00:00:00"/>
    <s v="Rs.1000"/>
    <n v="1"/>
    <n v="1000"/>
  </r>
  <r>
    <n v="3700017"/>
    <x v="6390"/>
    <n v="1"/>
    <x v="0"/>
    <s v="Puducherry"/>
    <s v="248, Mission Street, MG Road, Puducherry"/>
    <x v="27"/>
    <s v="Indian Rupees(Rs.)"/>
    <x v="0"/>
    <x v="0"/>
    <x v="2"/>
    <n v="275"/>
    <x v="17"/>
    <x v="7"/>
    <x v="2"/>
    <n v="2"/>
    <n v="16"/>
    <d v="2018-02-16T00:00:00"/>
    <s v="Rs.900"/>
    <n v="1"/>
    <n v="900"/>
  </r>
  <r>
    <n v="308579"/>
    <x v="6391"/>
    <n v="1"/>
    <x v="0"/>
    <s v="New Delhi"/>
    <s v="Munshilal Building, N Block, Outer Circle, Connaught Place, New Delhi"/>
    <x v="1373"/>
    <s v="Indian Rupees(Rs.)"/>
    <x v="1"/>
    <x v="0"/>
    <x v="3"/>
    <n v="2252"/>
    <x v="78"/>
    <x v="19"/>
    <x v="7"/>
    <n v="2"/>
    <n v="5"/>
    <d v="2017-02-05T00:00:00"/>
    <s v="Rs.2100"/>
    <n v="1"/>
    <n v="2100"/>
  </r>
  <r>
    <n v="11807"/>
    <x v="1370"/>
    <n v="1"/>
    <x v="0"/>
    <s v="Pune"/>
    <s v="3rd Floor, R Deccan Mall, Near Deccan Gymkhana, JM Road, Pune"/>
    <x v="2"/>
    <s v="Indian Rupees(Rs.)"/>
    <x v="0"/>
    <x v="0"/>
    <x v="2"/>
    <n v="2847"/>
    <x v="62"/>
    <x v="8"/>
    <x v="1"/>
    <n v="2"/>
    <n v="23"/>
    <d v="2016-02-23T00:00:00"/>
    <s v="Rs.1700"/>
    <n v="1"/>
    <n v="1700"/>
  </r>
  <r>
    <n v="3800319"/>
    <x v="6392"/>
    <n v="1"/>
    <x v="0"/>
    <s v="Surat"/>
    <s v="5th floor, Royal Trade Centre, Opposite Star Bazaar, Adajan, Adajan Gam, Surat"/>
    <x v="1374"/>
    <s v="Indian Rupees(Rs.)"/>
    <x v="0"/>
    <x v="0"/>
    <x v="2"/>
    <n v="201"/>
    <x v="17"/>
    <x v="5"/>
    <x v="2"/>
    <n v="2"/>
    <n v="26"/>
    <d v="2018-02-26T00:00:00"/>
    <s v="Rs.900"/>
    <n v="1"/>
    <n v="900"/>
  </r>
  <r>
    <n v="3800018"/>
    <x v="1477"/>
    <n v="1"/>
    <x v="0"/>
    <s v="Surat"/>
    <s v="Akash Ganga, Opposite Croma, Dumas Road, Piplod, Surat"/>
    <x v="5"/>
    <s v="Indian Rupees(Rs.)"/>
    <x v="0"/>
    <x v="0"/>
    <x v="2"/>
    <n v="216"/>
    <x v="13"/>
    <x v="14"/>
    <x v="5"/>
    <n v="2"/>
    <n v="14"/>
    <d v="2012-02-14T00:00:00"/>
    <s v="Rs.800"/>
    <n v="1"/>
    <n v="800"/>
  </r>
  <r>
    <n v="3200005"/>
    <x v="6393"/>
    <n v="1"/>
    <x v="0"/>
    <s v="Vadodara"/>
    <s v="36, Alkapuri Society, Behind HDFC Bank, Alkapuri, Vadodara"/>
    <x v="27"/>
    <s v="Indian Rupees(Rs.)"/>
    <x v="0"/>
    <x v="0"/>
    <x v="2"/>
    <n v="202"/>
    <x v="15"/>
    <x v="14"/>
    <x v="7"/>
    <n v="2"/>
    <n v="28"/>
    <d v="2017-02-28T00:00:00"/>
    <s v="Rs.1000"/>
    <n v="1"/>
    <n v="1000"/>
  </r>
  <r>
    <n v="3200015"/>
    <x v="6394"/>
    <n v="1"/>
    <x v="0"/>
    <s v="Vadodara"/>
    <s v="Hotel Express Towers, R.C. Dutt Road, Alkapuri, Vadodara"/>
    <x v="762"/>
    <s v="Indian Rupees(Rs.)"/>
    <x v="0"/>
    <x v="0"/>
    <x v="1"/>
    <n v="191"/>
    <x v="12"/>
    <x v="19"/>
    <x v="1"/>
    <n v="2"/>
    <n v="5"/>
    <d v="2016-02-05T00:00:00"/>
    <s v="Rs.600"/>
    <n v="1"/>
    <n v="600"/>
  </r>
  <r>
    <n v="3900004"/>
    <x v="6395"/>
    <n v="1"/>
    <x v="0"/>
    <s v="Varanasi"/>
    <s v="D 15/49, Maan Mandir, Dashaswmedh Road, Varanasi"/>
    <x v="64"/>
    <s v="Indian Rupees(Rs.)"/>
    <x v="0"/>
    <x v="0"/>
    <x v="1"/>
    <n v="48"/>
    <x v="11"/>
    <x v="9"/>
    <x v="8"/>
    <n v="2"/>
    <n v="17"/>
    <d v="2015-02-17T00:00:00"/>
    <s v="Rs.450"/>
    <n v="1"/>
    <n v="450"/>
  </r>
  <r>
    <n v="3400021"/>
    <x v="6396"/>
    <n v="1"/>
    <x v="0"/>
    <s v="Agra"/>
    <s v="1/48, Delhi Gate, Station Road, Raja Mandi, Civil Lines, Agra"/>
    <x v="153"/>
    <s v="Indian Rupees(Rs.)"/>
    <x v="0"/>
    <x v="0"/>
    <x v="1"/>
    <n v="87"/>
    <x v="2"/>
    <x v="19"/>
    <x v="2"/>
    <n v="1"/>
    <n v="11"/>
    <d v="2018-01-11T00:00:00"/>
    <s v="Rs.400"/>
    <n v="1"/>
    <n v="400"/>
  </r>
  <r>
    <n v="3400105"/>
    <x v="1477"/>
    <n v="1"/>
    <x v="0"/>
    <s v="Agra"/>
    <s v="8, Handicraft Nagar, Fatehabad Road, Tajganj, Agra"/>
    <x v="210"/>
    <s v="Indian Rupees(Rs.)"/>
    <x v="0"/>
    <x v="0"/>
    <x v="1"/>
    <n v="134"/>
    <x v="10"/>
    <x v="2"/>
    <x v="1"/>
    <n v="1"/>
    <n v="1"/>
    <d v="2016-01-01T00:00:00"/>
    <s v="Rs.700"/>
    <n v="1"/>
    <n v="700"/>
  </r>
  <r>
    <n v="110395"/>
    <x v="6397"/>
    <n v="1"/>
    <x v="0"/>
    <s v="Ahmedabad"/>
    <s v="Near Law Garden, Ellis Bridge, Ahmedabad"/>
    <x v="1375"/>
    <s v="Indian Rupees(Rs.)"/>
    <x v="0"/>
    <x v="0"/>
    <x v="1"/>
    <n v="697"/>
    <x v="11"/>
    <x v="2"/>
    <x v="1"/>
    <n v="1"/>
    <n v="3"/>
    <d v="2016-01-03T00:00:00"/>
    <s v="Rs.450"/>
    <n v="1"/>
    <n v="450"/>
  </r>
  <r>
    <n v="2400020"/>
    <x v="6398"/>
    <n v="1"/>
    <x v="0"/>
    <s v="Allahabad"/>
    <s v="Ground Floor, Vinayak City Centre, Sardar Patel Marg, Civil Lines, Allahabad"/>
    <x v="83"/>
    <s v="Indian Rupees(Rs.)"/>
    <x v="0"/>
    <x v="0"/>
    <x v="2"/>
    <n v="57"/>
    <x v="9"/>
    <x v="4"/>
    <x v="0"/>
    <n v="1"/>
    <n v="9"/>
    <d v="2013-01-09T00:00:00"/>
    <s v="Rs.500"/>
    <n v="1"/>
    <n v="500"/>
  </r>
  <r>
    <n v="2400293"/>
    <x v="6101"/>
    <n v="1"/>
    <x v="0"/>
    <s v="Allahabad"/>
    <s v="19/35, MG Marg, Civil Lines, Allahabad"/>
    <x v="771"/>
    <s v="Indian Rupees(Rs.)"/>
    <x v="0"/>
    <x v="0"/>
    <x v="2"/>
    <n v="57"/>
    <x v="9"/>
    <x v="7"/>
    <x v="2"/>
    <n v="1"/>
    <n v="19"/>
    <d v="2018-01-19T00:00:00"/>
    <s v="Rs.500"/>
    <n v="1"/>
    <n v="500"/>
  </r>
  <r>
    <n v="2500256"/>
    <x v="6399"/>
    <n v="1"/>
    <x v="0"/>
    <s v="Aurangabad"/>
    <s v="Plot 2, Near High Court, N-3, CIDCO, Aurangabad"/>
    <x v="1057"/>
    <s v="Indian Rupees(Rs.)"/>
    <x v="0"/>
    <x v="0"/>
    <x v="1"/>
    <n v="75"/>
    <x v="11"/>
    <x v="4"/>
    <x v="1"/>
    <n v="1"/>
    <n v="2"/>
    <d v="2016-01-02T00:00:00"/>
    <s v="Rs.450"/>
    <n v="1"/>
    <n v="450"/>
  </r>
  <r>
    <n v="18271459"/>
    <x v="6400"/>
    <n v="1"/>
    <x v="0"/>
    <s v="Bhubaneshwar"/>
    <s v="KIIT Road, Opposite SBI, Patia, Bhubaneshwar"/>
    <x v="1105"/>
    <s v="Indian Rupees(Rs.)"/>
    <x v="0"/>
    <x v="0"/>
    <x v="0"/>
    <n v="199"/>
    <x v="0"/>
    <x v="14"/>
    <x v="8"/>
    <n v="1"/>
    <n v="17"/>
    <d v="2015-01-17T00:00:00"/>
    <s v="Rs.300"/>
    <n v="1"/>
    <n v="300"/>
  </r>
  <r>
    <n v="120219"/>
    <x v="6401"/>
    <n v="1"/>
    <x v="0"/>
    <s v="Chandigarh"/>
    <s v="SCO 437 &amp; 438, Sector 35 C, Sector 35, Chandigarh"/>
    <x v="13"/>
    <s v="Indian Rupees(Rs.)"/>
    <x v="0"/>
    <x v="0"/>
    <x v="1"/>
    <n v="397"/>
    <x v="8"/>
    <x v="14"/>
    <x v="1"/>
    <n v="1"/>
    <n v="24"/>
    <d v="2016-01-24T00:00:00"/>
    <s v="Rs.650"/>
    <n v="1"/>
    <n v="650"/>
  </r>
  <r>
    <n v="70890"/>
    <x v="6402"/>
    <n v="1"/>
    <x v="0"/>
    <s v="Chennai"/>
    <s v="1/9, Dr. Vasudevan Street, Ormes Road, Kilpauk, Chennai"/>
    <x v="27"/>
    <s v="Indian Rupees(Rs.)"/>
    <x v="0"/>
    <x v="0"/>
    <x v="0"/>
    <n v="1510"/>
    <x v="7"/>
    <x v="23"/>
    <x v="4"/>
    <n v="1"/>
    <n v="6"/>
    <d v="2014-01-06T00:00:00"/>
    <s v="Rs.350"/>
    <n v="1"/>
    <n v="350"/>
  </r>
  <r>
    <n v="3000195"/>
    <x v="6403"/>
    <n v="1"/>
    <x v="0"/>
    <s v="Coimbatore"/>
    <s v="207/A, CSI Compound, Opposite Photo Centre, Race Course, Coimbatore"/>
    <x v="922"/>
    <s v="Indian Rupees(Rs.)"/>
    <x v="0"/>
    <x v="0"/>
    <x v="1"/>
    <n v="380"/>
    <x v="7"/>
    <x v="8"/>
    <x v="1"/>
    <n v="1"/>
    <n v="2"/>
    <d v="2016-01-02T00:00:00"/>
    <s v="Rs.350"/>
    <n v="1"/>
    <n v="350"/>
  </r>
  <r>
    <n v="18440677"/>
    <x v="6404"/>
    <n v="1"/>
    <x v="0"/>
    <s v="Dehradun"/>
    <s v="Mussourie Diversion, Pacific Hills,Rajpur Road, Rajpur, Dehradun"/>
    <x v="1133"/>
    <s v="Indian Rupees(Rs.)"/>
    <x v="0"/>
    <x v="0"/>
    <x v="2"/>
    <n v="68"/>
    <x v="9"/>
    <x v="12"/>
    <x v="2"/>
    <n v="1"/>
    <n v="13"/>
    <d v="2018-01-13T00:00:00"/>
    <s v="Rs.500"/>
    <n v="1"/>
    <n v="500"/>
  </r>
  <r>
    <n v="18456342"/>
    <x v="6405"/>
    <n v="1"/>
    <x v="0"/>
    <s v="Ghaziabad"/>
    <s v="Mall Road, Ahinsha Khand ll, Near Shanti Gopal Hospital, Indirapuram, Ghaziabad"/>
    <x v="0"/>
    <s v="Indian Rupees(Rs.)"/>
    <x v="0"/>
    <x v="0"/>
    <x v="0"/>
    <n v="1"/>
    <x v="7"/>
    <x v="0"/>
    <x v="8"/>
    <n v="1"/>
    <n v="11"/>
    <d v="2015-01-11T00:00:00"/>
    <s v="Rs.350"/>
    <n v="1"/>
    <n v="350"/>
  </r>
  <r>
    <n v="8590"/>
    <x v="326"/>
    <n v="1"/>
    <x v="0"/>
    <s v="Ghaziabad"/>
    <s v="1st Floor, Shipra Mall, Gulmohar Road, Indirapuram, Ghaziabad"/>
    <x v="7"/>
    <s v="Indian Rupees(Rs.)"/>
    <x v="0"/>
    <x v="0"/>
    <x v="0"/>
    <n v="63"/>
    <x v="11"/>
    <x v="11"/>
    <x v="7"/>
    <n v="1"/>
    <n v="16"/>
    <d v="2017-01-16T00:00:00"/>
    <s v="Rs.450"/>
    <n v="1"/>
    <n v="450"/>
  </r>
  <r>
    <n v="4239"/>
    <x v="1957"/>
    <n v="1"/>
    <x v="0"/>
    <s v="Ghaziabad"/>
    <s v="1st Floor, Shipra Mall, Gulmohar Road, Indirapuram, Ghaziabad"/>
    <x v="7"/>
    <s v="Indian Rupees(Rs.)"/>
    <x v="0"/>
    <x v="0"/>
    <x v="1"/>
    <n v="60"/>
    <x v="12"/>
    <x v="15"/>
    <x v="6"/>
    <n v="1"/>
    <n v="23"/>
    <d v="2010-01-23T00:00:00"/>
    <s v="Rs.600"/>
    <n v="1"/>
    <n v="600"/>
  </r>
  <r>
    <n v="18252386"/>
    <x v="6406"/>
    <n v="1"/>
    <x v="0"/>
    <s v="Gurgaon"/>
    <s v="SCO 38, Main Market, Sector 29, Gurgaon"/>
    <x v="1376"/>
    <s v="Indian Rupees(Rs.)"/>
    <x v="0"/>
    <x v="0"/>
    <x v="3"/>
    <n v="569"/>
    <x v="78"/>
    <x v="14"/>
    <x v="8"/>
    <n v="1"/>
    <n v="26"/>
    <d v="2015-01-26T00:00:00"/>
    <s v="Rs.2100"/>
    <n v="1"/>
    <n v="2100"/>
  </r>
  <r>
    <n v="2100712"/>
    <x v="6069"/>
    <n v="1"/>
    <x v="0"/>
    <s v="Guwahati"/>
    <s v="Anil Plaza 2, G.S Road, Christian Basti, Guwahati"/>
    <x v="450"/>
    <s v="Indian Rupees(Rs.)"/>
    <x v="0"/>
    <x v="0"/>
    <x v="2"/>
    <n v="394"/>
    <x v="13"/>
    <x v="23"/>
    <x v="5"/>
    <n v="1"/>
    <n v="8"/>
    <d v="2012-01-08T00:00:00"/>
    <s v="Rs.800"/>
    <n v="1"/>
    <n v="800"/>
  </r>
  <r>
    <n v="18307251"/>
    <x v="6407"/>
    <n v="1"/>
    <x v="0"/>
    <s v="Hyderabad"/>
    <s v="Ground Floor, Shop 3, Opposite IndusInd Bank, Madhapur Main Road, Madhapur, Hyderabad"/>
    <x v="1377"/>
    <s v="Indian Rupees(Rs.)"/>
    <x v="0"/>
    <x v="0"/>
    <x v="1"/>
    <n v="344"/>
    <x v="9"/>
    <x v="16"/>
    <x v="8"/>
    <n v="1"/>
    <n v="10"/>
    <d v="2015-01-10T00:00:00"/>
    <s v="Rs.500"/>
    <n v="1"/>
    <n v="500"/>
  </r>
  <r>
    <n v="1401756"/>
    <x v="6408"/>
    <n v="1"/>
    <x v="0"/>
    <s v="Indore"/>
    <s v="Fortune Aura Rooftop, 1,  Gurmeet Nagar, Bhawar Kuan Main Road, Bhawar Kuan, Indore"/>
    <x v="1378"/>
    <s v="Indian Rupees(Rs.)"/>
    <x v="0"/>
    <x v="0"/>
    <x v="2"/>
    <n v="238"/>
    <x v="66"/>
    <x v="21"/>
    <x v="2"/>
    <n v="1"/>
    <n v="1"/>
    <d v="2018-01-01T00:00:00"/>
    <s v="Rs.1300"/>
    <n v="1"/>
    <n v="1300"/>
  </r>
  <r>
    <n v="1400466"/>
    <x v="6409"/>
    <n v="1"/>
    <x v="0"/>
    <s v="Indore"/>
    <s v="4/5, 5th Floor, Pushpratna Solitaire, New Palasia, Indore"/>
    <x v="1379"/>
    <s v="Indian Rupees(Rs.)"/>
    <x v="0"/>
    <x v="0"/>
    <x v="1"/>
    <n v="430"/>
    <x v="10"/>
    <x v="3"/>
    <x v="3"/>
    <n v="1"/>
    <n v="16"/>
    <d v="2011-01-16T00:00:00"/>
    <s v="Rs.700"/>
    <n v="1"/>
    <n v="700"/>
  </r>
  <r>
    <n v="900111"/>
    <x v="6410"/>
    <n v="1"/>
    <x v="0"/>
    <s v="Kochi"/>
    <s v="Main Avenue, Opposite South Indian Bank, Panampilly Nagar, Kochi"/>
    <x v="1380"/>
    <s v="Indian Rupees(Rs.)"/>
    <x v="0"/>
    <x v="0"/>
    <x v="0"/>
    <n v="348"/>
    <x v="2"/>
    <x v="9"/>
    <x v="4"/>
    <n v="1"/>
    <n v="13"/>
    <d v="2014-01-13T00:00:00"/>
    <s v="Rs.400"/>
    <n v="1"/>
    <n v="400"/>
  </r>
  <r>
    <n v="3600015"/>
    <x v="6411"/>
    <n v="1"/>
    <x v="0"/>
    <s v="Mysore"/>
    <s v="79, Nazarbad Main Road, Near Police Station, Doora, Mysore"/>
    <x v="64"/>
    <s v="Indian Rupees(Rs.)"/>
    <x v="0"/>
    <x v="0"/>
    <x v="0"/>
    <n v="392"/>
    <x v="0"/>
    <x v="12"/>
    <x v="2"/>
    <n v="1"/>
    <n v="5"/>
    <d v="2018-01-05T00:00:00"/>
    <s v="Rs.300"/>
    <n v="1"/>
    <n v="300"/>
  </r>
  <r>
    <n v="3301308"/>
    <x v="6412"/>
    <n v="1"/>
    <x v="0"/>
    <s v="Nagpur"/>
    <s v="J 12, Besides Face &amp; Figure Gym, WHC Road, Laxmi Nagar, Nagpur"/>
    <x v="12"/>
    <s v="Indian Rupees(Rs.)"/>
    <x v="0"/>
    <x v="0"/>
    <x v="1"/>
    <n v="27"/>
    <x v="9"/>
    <x v="15"/>
    <x v="0"/>
    <n v="1"/>
    <n v="10"/>
    <d v="2013-01-10T00:00:00"/>
    <s v="Rs.500"/>
    <n v="1"/>
    <n v="500"/>
  </r>
  <r>
    <n v="1600053"/>
    <x v="6413"/>
    <n v="1"/>
    <x v="0"/>
    <s v="Nashik"/>
    <s v="4th Floor, Archit Arcade, Above Peter England, Near Big Bazar, College Road, Nashik"/>
    <x v="19"/>
    <s v="Indian Rupees(Rs.)"/>
    <x v="0"/>
    <x v="0"/>
    <x v="2"/>
    <n v="177"/>
    <x v="10"/>
    <x v="4"/>
    <x v="0"/>
    <n v="1"/>
    <n v="4"/>
    <d v="2013-01-04T00:00:00"/>
    <s v="Rs.700"/>
    <n v="1"/>
    <n v="700"/>
  </r>
  <r>
    <n v="1600095"/>
    <x v="6414"/>
    <n v="1"/>
    <x v="0"/>
    <s v="Nashik"/>
    <s v="P-35, MIDC, Satpur, Nashik Behind ITI, Trimbak Road,"/>
    <x v="1381"/>
    <s v="Indian Rupees(Rs.)"/>
    <x v="0"/>
    <x v="0"/>
    <x v="1"/>
    <n v="77"/>
    <x v="2"/>
    <x v="9"/>
    <x v="6"/>
    <n v="1"/>
    <n v="17"/>
    <d v="2010-01-17T00:00:00"/>
    <s v="Rs.400"/>
    <n v="1"/>
    <n v="400"/>
  </r>
  <r>
    <n v="4000027"/>
    <x v="6415"/>
    <n v="1"/>
    <x v="0"/>
    <s v="Patna"/>
    <s v="Near Buddha Marg, Kotwali Chauraha, Golambar, Patna"/>
    <x v="103"/>
    <s v="Indian Rupees(Rs.)"/>
    <x v="0"/>
    <x v="0"/>
    <x v="1"/>
    <n v="99"/>
    <x v="9"/>
    <x v="7"/>
    <x v="8"/>
    <n v="1"/>
    <n v="2"/>
    <d v="2015-01-02T00:00:00"/>
    <s v="Rs.500"/>
    <n v="1"/>
    <n v="500"/>
  </r>
  <r>
    <n v="4000222"/>
    <x v="6416"/>
    <n v="1"/>
    <x v="0"/>
    <s v="Patna"/>
    <s v="Maurya Lok Complex, Fraser Road Area, Patna"/>
    <x v="47"/>
    <s v="Indian Rupees(Rs.)"/>
    <x v="0"/>
    <x v="0"/>
    <x v="1"/>
    <n v="75"/>
    <x v="12"/>
    <x v="7"/>
    <x v="3"/>
    <n v="1"/>
    <n v="20"/>
    <d v="2011-01-20T00:00:00"/>
    <s v="Rs.600"/>
    <n v="1"/>
    <n v="600"/>
  </r>
  <r>
    <n v="17977757"/>
    <x v="6417"/>
    <n v="1"/>
    <x v="0"/>
    <s v="Gurgaon"/>
    <s v="Hyatt Place,15/1, Old Delhi-Gurgaon Road, Sector 18, Udyog Vihar, Gurgaon"/>
    <x v="1382"/>
    <s v="Indian Rupees(Rs.)"/>
    <x v="1"/>
    <x v="0"/>
    <x v="3"/>
    <n v="0"/>
    <x v="78"/>
    <x v="0"/>
    <x v="2"/>
    <n v="12"/>
    <n v="17"/>
    <d v="2018-12-17T00:00:00"/>
    <s v="Rs.2100"/>
    <n v="1"/>
    <n v="2100"/>
  </r>
  <r>
    <n v="3700051"/>
    <x v="6418"/>
    <n v="1"/>
    <x v="0"/>
    <s v="Puducherry"/>
    <s v="10, Suffren Street, White Town, Pondicherry"/>
    <x v="7"/>
    <s v="Indian Rupees(Rs.)"/>
    <x v="0"/>
    <x v="0"/>
    <x v="2"/>
    <n v="298"/>
    <x v="13"/>
    <x v="9"/>
    <x v="6"/>
    <n v="1"/>
    <n v="13"/>
    <d v="2010-01-13T00:00:00"/>
    <s v="Rs.800"/>
    <n v="1"/>
    <n v="800"/>
  </r>
  <r>
    <n v="6506206"/>
    <x v="6419"/>
    <n v="1"/>
    <x v="0"/>
    <s v="Pune"/>
    <s v="8th &amp; 9th Floor, Spot 18 Mall, Pimple Saudagar, Pune"/>
    <x v="1383"/>
    <s v="Indian Rupees(Rs.)"/>
    <x v="1"/>
    <x v="1"/>
    <x v="3"/>
    <n v="1566"/>
    <x v="78"/>
    <x v="7"/>
    <x v="8"/>
    <n v="3"/>
    <n v="5"/>
    <d v="2015-03-05T00:00:00"/>
    <s v="Rs.2100"/>
    <n v="1"/>
    <n v="2100"/>
  </r>
  <r>
    <n v="3800078"/>
    <x v="3135"/>
    <n v="1"/>
    <x v="0"/>
    <s v="Surat"/>
    <s v="Daruwala Building, Athwalines, Athwa, Surat"/>
    <x v="64"/>
    <s v="Indian Rupees(Rs.)"/>
    <x v="0"/>
    <x v="0"/>
    <x v="0"/>
    <n v="279"/>
    <x v="6"/>
    <x v="19"/>
    <x v="0"/>
    <n v="1"/>
    <n v="3"/>
    <d v="2013-01-03T00:00:00"/>
    <s v="Rs.250"/>
    <n v="1"/>
    <n v="250"/>
  </r>
  <r>
    <n v="18362165"/>
    <x v="6420"/>
    <n v="1"/>
    <x v="0"/>
    <s v="Surat"/>
    <s v="3, Radhe Nagar Society, Opposite Sargam Shopping Centre, Piplod, Surat"/>
    <x v="396"/>
    <s v="Indian Rupees(Rs.)"/>
    <x v="0"/>
    <x v="0"/>
    <x v="1"/>
    <n v="28"/>
    <x v="9"/>
    <x v="3"/>
    <x v="0"/>
    <n v="1"/>
    <n v="15"/>
    <d v="2013-01-15T00:00:00"/>
    <s v="Rs.500"/>
    <n v="1"/>
    <n v="500"/>
  </r>
  <r>
    <n v="3900009"/>
    <x v="6421"/>
    <n v="1"/>
    <x v="0"/>
    <s v="Varanasi"/>
    <s v="Radisson Hotel, The Mall Road, Nadesar, Varanasi"/>
    <x v="32"/>
    <s v="Indian Rupees(Rs.)"/>
    <x v="0"/>
    <x v="0"/>
    <x v="2"/>
    <n v="34"/>
    <x v="12"/>
    <x v="15"/>
    <x v="2"/>
    <n v="1"/>
    <n v="19"/>
    <d v="2018-01-19T00:00:00"/>
    <s v="Rs.600"/>
    <n v="1"/>
    <n v="600"/>
  </r>
  <r>
    <n v="18246202"/>
    <x v="6422"/>
    <n v="1"/>
    <x v="0"/>
    <s v="Varanasi"/>
    <s v="Hotel Varuna Ground Floor, 22 Gulab Bagh, Sigra, Varanasi"/>
    <x v="25"/>
    <s v="Indian Rupees(Rs.)"/>
    <x v="0"/>
    <x v="0"/>
    <x v="0"/>
    <n v="109"/>
    <x v="77"/>
    <x v="9"/>
    <x v="5"/>
    <n v="1"/>
    <n v="22"/>
    <d v="2012-01-22T00:00:00"/>
    <s v="Rs.0"/>
    <n v="1"/>
    <n v="0"/>
  </r>
  <r>
    <n v="2800013"/>
    <x v="1477"/>
    <n v="1"/>
    <x v="0"/>
    <s v="Vizag"/>
    <s v="52-1-35,36&amp;38, CMR Mall, New Resapavanipalem, Maddilapalem, Vizag"/>
    <x v="30"/>
    <s v="Indian Rupees(Rs.)"/>
    <x v="0"/>
    <x v="0"/>
    <x v="1"/>
    <n v="289"/>
    <x v="12"/>
    <x v="23"/>
    <x v="7"/>
    <n v="1"/>
    <n v="25"/>
    <d v="2017-01-25T00:00:00"/>
    <s v="Rs.600"/>
    <n v="1"/>
    <n v="600"/>
  </r>
  <r>
    <n v="18408040"/>
    <x v="6423"/>
    <n v="1"/>
    <x v="0"/>
    <s v="New Delhi"/>
    <s v="Inside Deer Park, Hauz Khas Village, New Delhi"/>
    <x v="1384"/>
    <s v="Indian Rupees(Rs.)"/>
    <x v="1"/>
    <x v="0"/>
    <x v="3"/>
    <n v="278"/>
    <x v="80"/>
    <x v="12"/>
    <x v="6"/>
    <n v="9"/>
    <n v="7"/>
    <d v="2010-09-07T00:00:00"/>
    <s v="Rs.2200"/>
    <n v="1"/>
    <n v="2200"/>
  </r>
  <r>
    <n v="3400025"/>
    <x v="6424"/>
    <n v="1"/>
    <x v="0"/>
    <s v="Agra"/>
    <s v="E 23, Shopping Arcade, Sadar Bazaar, Agra Cantt, Agra"/>
    <x v="2"/>
    <s v="Indian Rupees(Rs.)"/>
    <x v="0"/>
    <x v="0"/>
    <x v="2"/>
    <n v="140"/>
    <x v="24"/>
    <x v="3"/>
    <x v="2"/>
    <n v="12"/>
    <n v="11"/>
    <d v="2018-12-11T00:00:00"/>
    <s v="Rs.850"/>
    <n v="1"/>
    <n v="850"/>
  </r>
  <r>
    <n v="3400019"/>
    <x v="6425"/>
    <n v="1"/>
    <x v="0"/>
    <s v="Agra"/>
    <s v="Meher Cinema Complex, Gwalior Road, Rakabganj, Agra"/>
    <x v="1385"/>
    <s v="Indian Rupees(Rs.)"/>
    <x v="0"/>
    <x v="0"/>
    <x v="1"/>
    <n v="121"/>
    <x v="14"/>
    <x v="14"/>
    <x v="2"/>
    <n v="12"/>
    <n v="7"/>
    <d v="2018-12-07T00:00:00"/>
    <s v="Rs.550"/>
    <n v="1"/>
    <n v="550"/>
  </r>
  <r>
    <n v="2400027"/>
    <x v="6426"/>
    <n v="1"/>
    <x v="0"/>
    <s v="Allahabad"/>
    <s v="13/13, Sardar Patel Marg, Civil Lines, Allahabad"/>
    <x v="3"/>
    <s v="Indian Rupees(Rs.)"/>
    <x v="0"/>
    <x v="0"/>
    <x v="2"/>
    <n v="83"/>
    <x v="12"/>
    <x v="4"/>
    <x v="8"/>
    <n v="12"/>
    <n v="20"/>
    <d v="2015-12-20T00:00:00"/>
    <s v="Rs.600"/>
    <n v="1"/>
    <n v="600"/>
  </r>
  <r>
    <n v="2200011"/>
    <x v="6427"/>
    <n v="1"/>
    <x v="0"/>
    <s v="Amritsar"/>
    <s v="21-A, Near Madaan Hospital, Majitha Road, Basant Nagar, Amritsar"/>
    <x v="3"/>
    <s v="Indian Rupees(Rs.)"/>
    <x v="0"/>
    <x v="0"/>
    <x v="1"/>
    <n v="345"/>
    <x v="10"/>
    <x v="4"/>
    <x v="0"/>
    <n v="12"/>
    <n v="5"/>
    <d v="2013-12-05T00:00:00"/>
    <s v="Rs.700"/>
    <n v="1"/>
    <n v="700"/>
  </r>
  <r>
    <n v="2200078"/>
    <x v="6428"/>
    <n v="1"/>
    <x v="0"/>
    <s v="Amritsar"/>
    <s v="Shop 3, Opposite Nari Nikaten, Majithia Road, Near Basant Nagar, Amritsar"/>
    <x v="0"/>
    <s v="Indian Rupees(Rs.)"/>
    <x v="0"/>
    <x v="0"/>
    <x v="0"/>
    <n v="151"/>
    <x v="0"/>
    <x v="3"/>
    <x v="8"/>
    <n v="12"/>
    <n v="23"/>
    <d v="2015-12-23T00:00:00"/>
    <s v="Rs.300"/>
    <n v="1"/>
    <n v="300"/>
  </r>
  <r>
    <n v="2500052"/>
    <x v="6429"/>
    <n v="1"/>
    <x v="0"/>
    <s v="Aurangabad"/>
    <s v="31, Opposite Kohinoor Plaza, Near M P Law College, Nirala Bazar, Aurangabad"/>
    <x v="878"/>
    <s v="Indian Rupees(Rs.)"/>
    <x v="0"/>
    <x v="0"/>
    <x v="1"/>
    <n v="46"/>
    <x v="2"/>
    <x v="15"/>
    <x v="0"/>
    <n v="12"/>
    <n v="8"/>
    <d v="2013-12-08T00:00:00"/>
    <s v="Rs.400"/>
    <n v="1"/>
    <n v="400"/>
  </r>
  <r>
    <n v="2600031"/>
    <x v="4300"/>
    <n v="1"/>
    <x v="0"/>
    <s v="Bhopal"/>
    <s v="Third Floor, DB City Mall, Maharana Pratap Nagar, Bhopal"/>
    <x v="3"/>
    <s v="Indian Rupees(Rs.)"/>
    <x v="0"/>
    <x v="0"/>
    <x v="2"/>
    <n v="257"/>
    <x v="15"/>
    <x v="19"/>
    <x v="8"/>
    <n v="12"/>
    <n v="22"/>
    <d v="2015-12-22T00:00:00"/>
    <s v="Rs.1000"/>
    <n v="1"/>
    <n v="1000"/>
  </r>
  <r>
    <n v="121552"/>
    <x v="6430"/>
    <n v="1"/>
    <x v="0"/>
    <s v="Chandigarh"/>
    <s v="Courtyard, Elante Mall, Phase 1, Chandigarh Industrial Area, Chandigarh"/>
    <x v="1386"/>
    <s v="Indian Rupees(Rs.)"/>
    <x v="0"/>
    <x v="0"/>
    <x v="2"/>
    <n v="676"/>
    <x v="63"/>
    <x v="12"/>
    <x v="4"/>
    <n v="12"/>
    <n v="2"/>
    <d v="2014-12-02T00:00:00"/>
    <s v="Rs.1600"/>
    <n v="1"/>
    <n v="1600"/>
  </r>
  <r>
    <n v="123294"/>
    <x v="777"/>
    <n v="1"/>
    <x v="0"/>
    <s v="Chandigarh"/>
    <s v="SCO 33, Madhya Marg, Sector 7, Chandigarh"/>
    <x v="24"/>
    <s v="Indian Rupees(Rs.)"/>
    <x v="0"/>
    <x v="0"/>
    <x v="1"/>
    <n v="86"/>
    <x v="13"/>
    <x v="15"/>
    <x v="0"/>
    <n v="12"/>
    <n v="25"/>
    <d v="2013-12-25T00:00:00"/>
    <s v="Rs.800"/>
    <n v="1"/>
    <n v="800"/>
  </r>
  <r>
    <n v="18279289"/>
    <x v="6431"/>
    <n v="1"/>
    <x v="0"/>
    <s v="Dehradun"/>
    <s v="140 A, Rajpur Road, Jakhan, Dehradun"/>
    <x v="776"/>
    <s v="Indian Rupees(Rs.)"/>
    <x v="0"/>
    <x v="0"/>
    <x v="0"/>
    <n v="63"/>
    <x v="77"/>
    <x v="1"/>
    <x v="0"/>
    <n v="12"/>
    <n v="25"/>
    <d v="2013-12-25T00:00:00"/>
    <s v="Rs.0"/>
    <n v="1"/>
    <n v="0"/>
  </r>
  <r>
    <n v="3500024"/>
    <x v="6432"/>
    <n v="1"/>
    <x v="0"/>
    <s v="Dehradun"/>
    <s v="43, Gandhi Road, Paltan Bazaar, Dehradun"/>
    <x v="2"/>
    <s v="Indian Rupees(Rs.)"/>
    <x v="0"/>
    <x v="0"/>
    <x v="2"/>
    <n v="121"/>
    <x v="12"/>
    <x v="3"/>
    <x v="5"/>
    <n v="12"/>
    <n v="5"/>
    <d v="2012-12-05T00:00:00"/>
    <s v="Rs.600"/>
    <n v="1"/>
    <n v="600"/>
  </r>
  <r>
    <n v="307903"/>
    <x v="6433"/>
    <n v="1"/>
    <x v="0"/>
    <s v="Ghaziabad"/>
    <s v="Shop 24, Regalia Heights, Shipra Suncity, Indirapuram, Ghaziabad"/>
    <x v="22"/>
    <s v="Indian Rupees(Rs.)"/>
    <x v="0"/>
    <x v="0"/>
    <x v="0"/>
    <n v="6"/>
    <x v="4"/>
    <x v="10"/>
    <x v="4"/>
    <n v="12"/>
    <n v="14"/>
    <d v="2014-12-14T00:00:00"/>
    <s v="Rs.150"/>
    <n v="1"/>
    <n v="150"/>
  </r>
  <r>
    <n v="8583"/>
    <x v="6434"/>
    <n v="1"/>
    <x v="0"/>
    <s v="Ghaziabad"/>
    <s v="Bite Inn Food Court, 2nd Floor, Shipra Mall, Gulmohar Road, Indirapuram, Ghaziabad"/>
    <x v="19"/>
    <s v="Indian Rupees(Rs.)"/>
    <x v="0"/>
    <x v="0"/>
    <x v="1"/>
    <n v="16"/>
    <x v="12"/>
    <x v="20"/>
    <x v="4"/>
    <n v="12"/>
    <n v="11"/>
    <d v="2014-12-11T00:00:00"/>
    <s v="Rs.600"/>
    <n v="1"/>
    <n v="600"/>
  </r>
  <r>
    <n v="18381223"/>
    <x v="6435"/>
    <n v="1"/>
    <x v="0"/>
    <s v="Ghaziabad"/>
    <s v="Food Court, 2nd Floor, Shipra Mall, Indirapuram, Ghaziabad"/>
    <x v="64"/>
    <s v="Indian Rupees(Rs.)"/>
    <x v="0"/>
    <x v="0"/>
    <x v="1"/>
    <n v="6"/>
    <x v="9"/>
    <x v="10"/>
    <x v="4"/>
    <n v="12"/>
    <n v="5"/>
    <d v="2014-12-05T00:00:00"/>
    <s v="Rs.500"/>
    <n v="1"/>
    <n v="500"/>
  </r>
  <r>
    <n v="18264963"/>
    <x v="6436"/>
    <n v="1"/>
    <x v="0"/>
    <s v="New Delhi"/>
    <s v="8, Sunder Nagar Market, Sunder Nagar, New Delhi"/>
    <x v="1387"/>
    <s v="Indian Rupees(Rs.)"/>
    <x v="0"/>
    <x v="0"/>
    <x v="3"/>
    <n v="165"/>
    <x v="80"/>
    <x v="19"/>
    <x v="8"/>
    <n v="8"/>
    <n v="14"/>
    <d v="2015-08-14T00:00:00"/>
    <s v="Rs.2200"/>
    <n v="1"/>
    <n v="2200"/>
  </r>
  <r>
    <n v="2100101"/>
    <x v="800"/>
    <n v="1"/>
    <x v="0"/>
    <s v="Guwahati"/>
    <s v="1st Floor, Adityam Building,Borthakur Mall Road, Ulubari, Guwahati"/>
    <x v="19"/>
    <s v="Indian Rupees(Rs.)"/>
    <x v="0"/>
    <x v="0"/>
    <x v="2"/>
    <n v="327"/>
    <x v="13"/>
    <x v="7"/>
    <x v="3"/>
    <n v="12"/>
    <n v="10"/>
    <d v="2011-12-10T00:00:00"/>
    <s v="Rs.800"/>
    <n v="1"/>
    <n v="800"/>
  </r>
  <r>
    <n v="1401857"/>
    <x v="1285"/>
    <n v="1"/>
    <x v="0"/>
    <s v="Indore"/>
    <s v="Block B-3, Dhan Trident, Near Metro Tower, PU-4, Scheme 54, Vijay Nagar, Indore"/>
    <x v="1103"/>
    <s v="Indian Rupees(Rs.)"/>
    <x v="0"/>
    <x v="0"/>
    <x v="2"/>
    <n v="181"/>
    <x v="57"/>
    <x v="14"/>
    <x v="7"/>
    <n v="12"/>
    <n v="3"/>
    <d v="2017-12-03T00:00:00"/>
    <s v="Rs.1100"/>
    <n v="1"/>
    <n v="1100"/>
  </r>
  <r>
    <n v="101834"/>
    <x v="6437"/>
    <n v="1"/>
    <x v="0"/>
    <s v="Jaipur"/>
    <s v="Hotel Golden Oak, 9th Floor, Ahinsa Circle, Landmark Building, C Scheme, Jaipur"/>
    <x v="1388"/>
    <s v="Indian Rupees(Rs.)"/>
    <x v="0"/>
    <x v="0"/>
    <x v="2"/>
    <n v="676"/>
    <x v="71"/>
    <x v="3"/>
    <x v="8"/>
    <n v="12"/>
    <n v="26"/>
    <d v="2015-12-26T00:00:00"/>
    <s v="Rs.1650"/>
    <n v="1"/>
    <n v="1650"/>
  </r>
  <r>
    <n v="100306"/>
    <x v="6438"/>
    <n v="1"/>
    <x v="0"/>
    <s v="Jaipur"/>
    <s v="SB 57, 5th Floor, Ridhi Tower, Opposite SMS Stadium, Tonk Road, Jaipur"/>
    <x v="1389"/>
    <s v="Indian Rupees(Rs.)"/>
    <x v="0"/>
    <x v="0"/>
    <x v="2"/>
    <n v="1121"/>
    <x v="58"/>
    <x v="1"/>
    <x v="0"/>
    <n v="12"/>
    <n v="1"/>
    <d v="2013-12-01T00:00:00"/>
    <s v="Rs.1500"/>
    <n v="1"/>
    <n v="1500"/>
  </r>
  <r>
    <n v="2300476"/>
    <x v="6439"/>
    <n v="1"/>
    <x v="0"/>
    <s v="Kanpur"/>
    <s v="Third Floor, Plot 1 &amp; 1A, Z Square Mall, Mall Road, Kanpur"/>
    <x v="771"/>
    <s v="Indian Rupees(Rs.)"/>
    <x v="0"/>
    <x v="0"/>
    <x v="1"/>
    <n v="87"/>
    <x v="9"/>
    <x v="14"/>
    <x v="1"/>
    <n v="12"/>
    <n v="3"/>
    <d v="2016-12-03T00:00:00"/>
    <s v="Rs.500"/>
    <n v="1"/>
    <n v="500"/>
  </r>
  <r>
    <n v="2300003"/>
    <x v="6440"/>
    <n v="1"/>
    <x v="0"/>
    <s v="Kanpur"/>
    <s v="113/187, Swaroop Nagar, Kanpur"/>
    <x v="1390"/>
    <s v="Indian Rupees(Rs.)"/>
    <x v="0"/>
    <x v="0"/>
    <x v="2"/>
    <n v="106"/>
    <x v="24"/>
    <x v="7"/>
    <x v="2"/>
    <n v="12"/>
    <n v="16"/>
    <d v="2018-12-16T00:00:00"/>
    <s v="Rs.850"/>
    <n v="1"/>
    <n v="850"/>
  </r>
  <r>
    <n v="901004"/>
    <x v="6441"/>
    <n v="1"/>
    <x v="0"/>
    <s v="Kochi"/>
    <s v="32/1180C, Civil Lane Road, Palarivattom, Kochi"/>
    <x v="1391"/>
    <s v="Indian Rupees(Rs.)"/>
    <x v="0"/>
    <x v="0"/>
    <x v="1"/>
    <n v="146"/>
    <x v="8"/>
    <x v="12"/>
    <x v="7"/>
    <n v="12"/>
    <n v="19"/>
    <d v="2017-12-19T00:00:00"/>
    <s v="Rs.650"/>
    <n v="1"/>
    <n v="650"/>
  </r>
  <r>
    <n v="25570"/>
    <x v="1370"/>
    <n v="1"/>
    <x v="0"/>
    <s v="Kolkata"/>
    <s v="24, 1st Floor, Park Center Building, Park Street Area, Kolkata"/>
    <x v="3"/>
    <s v="Indian Rupees(Rs.)"/>
    <x v="0"/>
    <x v="0"/>
    <x v="2"/>
    <n v="1753"/>
    <x v="63"/>
    <x v="18"/>
    <x v="3"/>
    <n v="12"/>
    <n v="1"/>
    <d v="2011-12-01T00:00:00"/>
    <s v="Rs.1600"/>
    <n v="1"/>
    <n v="1600"/>
  </r>
  <r>
    <n v="15239"/>
    <x v="6442"/>
    <n v="1"/>
    <x v="0"/>
    <s v="Ludhiana"/>
    <s v="Urban Estate, Main Market, Phase 1, Dugri, Ludhiana"/>
    <x v="20"/>
    <s v="Indian Rupees(Rs.)"/>
    <x v="0"/>
    <x v="0"/>
    <x v="1"/>
    <n v="93"/>
    <x v="13"/>
    <x v="7"/>
    <x v="3"/>
    <n v="12"/>
    <n v="28"/>
    <d v="2011-12-28T00:00:00"/>
    <s v="Rs.800"/>
    <n v="1"/>
    <n v="800"/>
  </r>
  <r>
    <n v="3100033"/>
    <x v="6443"/>
    <n v="1"/>
    <x v="0"/>
    <s v="Mangalore"/>
    <s v="KMC Mercara Trunk Road, Near Hotel Woodside, Balmatta, Mangalore"/>
    <x v="1392"/>
    <s v="Indian Rupees(Rs.)"/>
    <x v="0"/>
    <x v="0"/>
    <x v="2"/>
    <n v="290"/>
    <x v="13"/>
    <x v="5"/>
    <x v="3"/>
    <n v="12"/>
    <n v="9"/>
    <d v="2011-12-09T00:00:00"/>
    <s v="Rs.800"/>
    <n v="1"/>
    <n v="800"/>
  </r>
  <r>
    <n v="3600375"/>
    <x v="6444"/>
    <n v="1"/>
    <x v="0"/>
    <s v="Mysore"/>
    <s v="451, Jhansi Rani Lakshmi Bai Road, Chamrajpura, Mysore"/>
    <x v="27"/>
    <s v="Indian Rupees(Rs.)"/>
    <x v="0"/>
    <x v="0"/>
    <x v="2"/>
    <n v="264"/>
    <x v="13"/>
    <x v="3"/>
    <x v="8"/>
    <n v="12"/>
    <n v="24"/>
    <d v="2015-12-24T00:00:00"/>
    <s v="Rs.800"/>
    <n v="1"/>
    <n v="800"/>
  </r>
  <r>
    <n v="3600012"/>
    <x v="6445"/>
    <n v="1"/>
    <x v="0"/>
    <s v="Mysore"/>
    <s v="2820/1, 8th Cross, Kalidasa Road, Vani Vilas Mohalla, Gokulam, Mysore"/>
    <x v="1393"/>
    <s v="Indian Rupees(Rs.)"/>
    <x v="0"/>
    <x v="0"/>
    <x v="1"/>
    <n v="393"/>
    <x v="9"/>
    <x v="21"/>
    <x v="8"/>
    <n v="12"/>
    <n v="12"/>
    <d v="2015-12-12T00:00:00"/>
    <s v="Rs.500"/>
    <n v="1"/>
    <n v="500"/>
  </r>
  <r>
    <n v="3300065"/>
    <x v="6446"/>
    <n v="1"/>
    <x v="0"/>
    <s v="Nagpur"/>
    <s v="B/9, Orange City Towers, Opposite Tilak Patrakar Bhavan, Dhantoli, Nagpur"/>
    <x v="1394"/>
    <s v="Indian Rupees(Rs.)"/>
    <x v="0"/>
    <x v="0"/>
    <x v="2"/>
    <n v="270"/>
    <x v="57"/>
    <x v="1"/>
    <x v="1"/>
    <n v="12"/>
    <n v="18"/>
    <d v="2016-12-18T00:00:00"/>
    <s v="Rs.1100"/>
    <n v="1"/>
    <n v="1100"/>
  </r>
  <r>
    <n v="1600108"/>
    <x v="3538"/>
    <n v="1"/>
    <x v="0"/>
    <s v="Nashik"/>
    <s v="Bon Vivant, Opposite Dongre Ground, College Road, Nashik"/>
    <x v="396"/>
    <s v="Indian Rupees(Rs.)"/>
    <x v="0"/>
    <x v="0"/>
    <x v="1"/>
    <n v="86"/>
    <x v="2"/>
    <x v="7"/>
    <x v="7"/>
    <n v="12"/>
    <n v="26"/>
    <d v="2017-12-26T00:00:00"/>
    <s v="Rs.400"/>
    <n v="1"/>
    <n v="400"/>
  </r>
  <r>
    <n v="1600219"/>
    <x v="6447"/>
    <n v="1"/>
    <x v="0"/>
    <s v="Nashik"/>
    <s v="Shop 10, Ramrajya Building 7, Samarth Nagar, Next to Bhonsala Military school, College Road, Nashik"/>
    <x v="12"/>
    <s v="Indian Rupees(Rs.)"/>
    <x v="0"/>
    <x v="0"/>
    <x v="1"/>
    <n v="80"/>
    <x v="2"/>
    <x v="9"/>
    <x v="1"/>
    <n v="12"/>
    <n v="5"/>
    <d v="2016-12-05T00:00:00"/>
    <s v="Rs.400"/>
    <n v="1"/>
    <n v="400"/>
  </r>
  <r>
    <n v="3620"/>
    <x v="5590"/>
    <n v="1"/>
    <x v="0"/>
    <s v="New Delhi"/>
    <s v="N-8, N Block Market, Greater Kailash (GK) 1, New Delhi"/>
    <x v="1161"/>
    <s v="Indian Rupees(Rs.)"/>
    <x v="1"/>
    <x v="1"/>
    <x v="3"/>
    <n v="347"/>
    <x v="80"/>
    <x v="3"/>
    <x v="2"/>
    <n v="7"/>
    <n v="1"/>
    <d v="2018-07-01T00:00:00"/>
    <s v="Rs.2200"/>
    <n v="1"/>
    <n v="2200"/>
  </r>
  <r>
    <n v="4000069"/>
    <x v="4634"/>
    <n v="1"/>
    <x v="0"/>
    <s v="Patna"/>
    <s v="101, Gharonda Complex, Jagdeo Path Crossing, Bailey Road, Khajpura, Patna"/>
    <x v="8"/>
    <s v="Indian Rupees(Rs.)"/>
    <x v="0"/>
    <x v="0"/>
    <x v="2"/>
    <n v="45"/>
    <x v="13"/>
    <x v="4"/>
    <x v="7"/>
    <n v="12"/>
    <n v="8"/>
    <d v="2017-12-08T00:00:00"/>
    <s v="Rs.800"/>
    <n v="1"/>
    <n v="800"/>
  </r>
  <r>
    <n v="4000007"/>
    <x v="6448"/>
    <n v="1"/>
    <x v="0"/>
    <s v="Patna"/>
    <s v="Opposite A.N College, Boring Road, Sri Krishnapuri, Patna"/>
    <x v="68"/>
    <s v="Indian Rupees(Rs.)"/>
    <x v="0"/>
    <x v="0"/>
    <x v="1"/>
    <n v="64"/>
    <x v="9"/>
    <x v="13"/>
    <x v="7"/>
    <n v="12"/>
    <n v="15"/>
    <d v="2017-12-15T00:00:00"/>
    <s v="Rs.500"/>
    <n v="1"/>
    <n v="500"/>
  </r>
  <r>
    <n v="3700069"/>
    <x v="6449"/>
    <n v="1"/>
    <x v="0"/>
    <s v="Puducherry"/>
    <s v="Beach Road, Near Gandhi Statue, White Town, Puducherry"/>
    <x v="7"/>
    <s v="Indian Rupees(Rs.)"/>
    <x v="0"/>
    <x v="0"/>
    <x v="1"/>
    <n v="875"/>
    <x v="11"/>
    <x v="13"/>
    <x v="3"/>
    <n v="12"/>
    <n v="27"/>
    <d v="2011-12-27T00:00:00"/>
    <s v="Rs.450"/>
    <n v="1"/>
    <n v="450"/>
  </r>
  <r>
    <n v="2700036"/>
    <x v="6450"/>
    <n v="1"/>
    <x v="0"/>
    <s v="Ranchi"/>
    <s v="The Royal Retreat, Krishna Nagar, Booti, Bariatu, Ranchi"/>
    <x v="68"/>
    <s v="Indian Rupees(Rs.)"/>
    <x v="0"/>
    <x v="0"/>
    <x v="2"/>
    <n v="67"/>
    <x v="58"/>
    <x v="9"/>
    <x v="0"/>
    <n v="12"/>
    <n v="19"/>
    <d v="2013-12-19T00:00:00"/>
    <s v="Rs.1500"/>
    <n v="1"/>
    <n v="1500"/>
  </r>
  <r>
    <n v="3900021"/>
    <x v="6451"/>
    <n v="1"/>
    <x v="0"/>
    <s v="Varanasi"/>
    <s v="B1/128-3, Dumraun Bagh Colony, Assi Ghat, Varanasi"/>
    <x v="7"/>
    <s v="Indian Rupees(Rs.)"/>
    <x v="0"/>
    <x v="0"/>
    <x v="1"/>
    <n v="59"/>
    <x v="11"/>
    <x v="4"/>
    <x v="8"/>
    <n v="12"/>
    <n v="25"/>
    <d v="2015-12-25T00:00:00"/>
    <s v="Rs.450"/>
    <n v="1"/>
    <n v="450"/>
  </r>
  <r>
    <n v="3900032"/>
    <x v="6452"/>
    <n v="1"/>
    <x v="0"/>
    <s v="Varanasi"/>
    <s v="D-37/49, Godaulia, Varanasi"/>
    <x v="43"/>
    <s v="Indian Rupees(Rs.)"/>
    <x v="0"/>
    <x v="0"/>
    <x v="0"/>
    <n v="158"/>
    <x v="4"/>
    <x v="14"/>
    <x v="4"/>
    <n v="12"/>
    <n v="1"/>
    <d v="2014-12-01T00:00:00"/>
    <s v="Rs.150"/>
    <n v="1"/>
    <n v="150"/>
  </r>
  <r>
    <n v="3900057"/>
    <x v="6453"/>
    <n v="1"/>
    <x v="0"/>
    <s v="Varanasi"/>
    <s v="34-B, Ravindra Puri, Near Lanka,Varanasi"/>
    <x v="19"/>
    <s v="Indian Rupees(Rs.)"/>
    <x v="0"/>
    <x v="0"/>
    <x v="2"/>
    <n v="172"/>
    <x v="12"/>
    <x v="9"/>
    <x v="0"/>
    <n v="12"/>
    <n v="27"/>
    <d v="2013-12-27T00:00:00"/>
    <s v="Rs.600"/>
    <n v="1"/>
    <n v="600"/>
  </r>
  <r>
    <n v="2800294"/>
    <x v="6454"/>
    <n v="1"/>
    <x v="0"/>
    <s v="Vizag"/>
    <s v="Diamond Park, Railway New Colony Road, Dwaraka Nagar, Vizag"/>
    <x v="311"/>
    <s v="Indian Rupees(Rs.)"/>
    <x v="0"/>
    <x v="0"/>
    <x v="0"/>
    <n v="270"/>
    <x v="0"/>
    <x v="12"/>
    <x v="3"/>
    <n v="12"/>
    <n v="27"/>
    <d v="2011-12-27T00:00:00"/>
    <s v="Rs.300"/>
    <n v="1"/>
    <n v="300"/>
  </r>
  <r>
    <n v="2800100"/>
    <x v="6455"/>
    <n v="1"/>
    <x v="0"/>
    <s v="Vizag"/>
    <s v="Beach Road, Near Bus Stop, Sagar Nagar, Visakhapatnam"/>
    <x v="1395"/>
    <s v="Indian Rupees(Rs.)"/>
    <x v="0"/>
    <x v="0"/>
    <x v="1"/>
    <n v="193"/>
    <x v="12"/>
    <x v="7"/>
    <x v="0"/>
    <n v="12"/>
    <n v="11"/>
    <d v="2013-12-11T00:00:00"/>
    <s v="Rs.600"/>
    <n v="1"/>
    <n v="600"/>
  </r>
  <r>
    <n v="110516"/>
    <x v="6456"/>
    <n v="1"/>
    <x v="0"/>
    <s v="Ahmedabad"/>
    <s v="The Fern, Near Sola Overbridge, S G Highway, Sola, Ahmedabad"/>
    <x v="1396"/>
    <s v="Indian Rupees(Rs.)"/>
    <x v="0"/>
    <x v="0"/>
    <x v="2"/>
    <n v="192"/>
    <x v="16"/>
    <x v="14"/>
    <x v="4"/>
    <n v="11"/>
    <n v="28"/>
    <d v="2014-11-28T00:00:00"/>
    <s v="Rs.1200"/>
    <n v="1"/>
    <n v="1200"/>
  </r>
  <r>
    <n v="18317988"/>
    <x v="6457"/>
    <n v="1"/>
    <x v="0"/>
    <s v="Allahabad"/>
    <s v="Near Vishal Megamart, Civil Lines, Allahabad"/>
    <x v="367"/>
    <s v="Indian Rupees(Rs.)"/>
    <x v="0"/>
    <x v="0"/>
    <x v="0"/>
    <n v="49"/>
    <x v="77"/>
    <x v="15"/>
    <x v="2"/>
    <n v="11"/>
    <n v="16"/>
    <d v="2018-11-16T00:00:00"/>
    <s v="Rs.0"/>
    <n v="1"/>
    <n v="0"/>
  </r>
  <r>
    <n v="2500054"/>
    <x v="6458"/>
    <n v="1"/>
    <x v="0"/>
    <s v="Aurangabad"/>
    <s v="Seven Hill Flyover, Jalna Road, Vidya Nagar, CIDCO, Aurangabad"/>
    <x v="3"/>
    <s v="Indian Rupees(Rs.)"/>
    <x v="0"/>
    <x v="0"/>
    <x v="1"/>
    <n v="63"/>
    <x v="12"/>
    <x v="15"/>
    <x v="0"/>
    <n v="11"/>
    <n v="22"/>
    <d v="2013-11-22T00:00:00"/>
    <s v="Rs.600"/>
    <n v="1"/>
    <n v="600"/>
  </r>
  <r>
    <n v="2500062"/>
    <x v="6459"/>
    <n v="1"/>
    <x v="0"/>
    <s v="Aurangabad"/>
    <s v="A1-A3, Motiwala Complex, Below KFC Restaurant, Nirala Bazar, Aurangabad"/>
    <x v="315"/>
    <s v="Indian Rupees(Rs.)"/>
    <x v="0"/>
    <x v="0"/>
    <x v="1"/>
    <n v="45"/>
    <x v="10"/>
    <x v="15"/>
    <x v="8"/>
    <n v="11"/>
    <n v="4"/>
    <d v="2015-11-04T00:00:00"/>
    <s v="Rs.700"/>
    <n v="1"/>
    <n v="700"/>
  </r>
  <r>
    <n v="18359919"/>
    <x v="6078"/>
    <n v="1"/>
    <x v="0"/>
    <s v="Bangalore"/>
    <s v="Site 15, 15th Cross, 100 Feet Road, 4th Phase, JP Nagar, Bangalore"/>
    <x v="1255"/>
    <s v="Indian Rupees(Rs.)"/>
    <x v="0"/>
    <x v="0"/>
    <x v="1"/>
    <n v="781"/>
    <x v="12"/>
    <x v="23"/>
    <x v="2"/>
    <n v="11"/>
    <n v="2"/>
    <d v="2018-11-02T00:00:00"/>
    <s v="Rs.600"/>
    <n v="1"/>
    <n v="600"/>
  </r>
  <r>
    <n v="2600025"/>
    <x v="1477"/>
    <n v="1"/>
    <x v="0"/>
    <s v="Bhopal"/>
    <s v="Third Floor, DB City Mall, Arera Hills, Maharana Pratap Nagar, Bhopal"/>
    <x v="5"/>
    <s v="Indian Rupees(Rs.)"/>
    <x v="0"/>
    <x v="0"/>
    <x v="1"/>
    <n v="118"/>
    <x v="8"/>
    <x v="14"/>
    <x v="8"/>
    <n v="11"/>
    <n v="13"/>
    <d v="2015-11-13T00:00:00"/>
    <s v="Rs.650"/>
    <n v="1"/>
    <n v="650"/>
  </r>
  <r>
    <n v="18235390"/>
    <x v="6460"/>
    <n v="1"/>
    <x v="0"/>
    <s v="Bhubaneshwar"/>
    <s v="3, Infocity Road, Patia, Bhubaneshwar"/>
    <x v="7"/>
    <s v="Indian Rupees(Rs.)"/>
    <x v="0"/>
    <x v="0"/>
    <x v="0"/>
    <n v="197"/>
    <x v="2"/>
    <x v="19"/>
    <x v="3"/>
    <n v="11"/>
    <n v="5"/>
    <d v="2011-11-05T00:00:00"/>
    <s v="Rs.400"/>
    <n v="1"/>
    <n v="400"/>
  </r>
  <r>
    <n v="121553"/>
    <x v="6461"/>
    <n v="1"/>
    <x v="0"/>
    <s v="Chandigarh"/>
    <s v="312 A, 3rd Floor, Elante Mall, Phase 1, Chandigarh Industrial Area, Chandigarh"/>
    <x v="1397"/>
    <s v="Indian Rupees(Rs.)"/>
    <x v="0"/>
    <x v="0"/>
    <x v="2"/>
    <n v="300"/>
    <x v="63"/>
    <x v="14"/>
    <x v="2"/>
    <n v="11"/>
    <n v="17"/>
    <d v="2018-11-17T00:00:00"/>
    <s v="Rs.1600"/>
    <n v="1"/>
    <n v="1600"/>
  </r>
  <r>
    <n v="121335"/>
    <x v="1354"/>
    <n v="1"/>
    <x v="0"/>
    <s v="Chandigarh"/>
    <s v="313, Third Floor, Elante Mall, Phase 1, Chandigarh Industrial Area, Chandigarh"/>
    <x v="486"/>
    <s v="Indian Rupees(Rs.)"/>
    <x v="0"/>
    <x v="0"/>
    <x v="2"/>
    <n v="1022"/>
    <x v="16"/>
    <x v="19"/>
    <x v="6"/>
    <n v="11"/>
    <n v="7"/>
    <d v="2010-11-07T00:00:00"/>
    <s v="Rs.1200"/>
    <n v="1"/>
    <n v="1200"/>
  </r>
  <r>
    <n v="120014"/>
    <x v="1370"/>
    <n v="1"/>
    <x v="0"/>
    <s v="Chandigarh"/>
    <s v="SCO 39, Madhya Marg, Sector 26, Chandigarh"/>
    <x v="3"/>
    <s v="Indian Rupees(Rs.)"/>
    <x v="0"/>
    <x v="0"/>
    <x v="2"/>
    <n v="1450"/>
    <x v="66"/>
    <x v="8"/>
    <x v="1"/>
    <n v="11"/>
    <n v="23"/>
    <d v="2016-11-23T00:00:00"/>
    <s v="Rs.1300"/>
    <n v="1"/>
    <n v="1300"/>
  </r>
  <r>
    <n v="72604"/>
    <x v="6462"/>
    <n v="1"/>
    <x v="0"/>
    <s v="Chennai"/>
    <s v="17-18, Rajalakshmi Nagar, 7th Cross Street, 100 Feet Bypass Road, Velachery, Chennai"/>
    <x v="1398"/>
    <s v="Indian Rupees(Rs.)"/>
    <x v="0"/>
    <x v="0"/>
    <x v="2"/>
    <n v="1267"/>
    <x v="64"/>
    <x v="23"/>
    <x v="2"/>
    <n v="11"/>
    <n v="28"/>
    <d v="2018-11-28T00:00:00"/>
    <s v="Rs.1400"/>
    <n v="1"/>
    <n v="1400"/>
  </r>
  <r>
    <n v="3000001"/>
    <x v="6463"/>
    <n v="1"/>
    <x v="0"/>
    <s v="Coimbatore"/>
    <s v="24/49, TV Swamy Road East, Opposite Emeral Building, RS Puram, Coimbatore"/>
    <x v="122"/>
    <s v="Indian Rupees(Rs.)"/>
    <x v="0"/>
    <x v="0"/>
    <x v="2"/>
    <n v="299"/>
    <x v="64"/>
    <x v="12"/>
    <x v="2"/>
    <n v="11"/>
    <n v="4"/>
    <d v="2018-11-04T00:00:00"/>
    <s v="Rs.1400"/>
    <n v="1"/>
    <n v="1400"/>
  </r>
  <r>
    <n v="18168161"/>
    <x v="215"/>
    <n v="1"/>
    <x v="0"/>
    <s v="Ghaziabad"/>
    <s v="Shop 18, Lower Ground, Shipra Mall, Indirapuram, Ghaziabad"/>
    <x v="30"/>
    <s v="Indian Rupees(Rs.)"/>
    <x v="0"/>
    <x v="0"/>
    <x v="1"/>
    <n v="17"/>
    <x v="10"/>
    <x v="11"/>
    <x v="7"/>
    <n v="11"/>
    <n v="2"/>
    <d v="2017-11-02T00:00:00"/>
    <s v="Rs.700"/>
    <n v="1"/>
    <n v="700"/>
  </r>
  <r>
    <n v="18384506"/>
    <x v="6464"/>
    <n v="1"/>
    <x v="0"/>
    <s v="Guwahati"/>
    <s v="R.G. Baruah Road, Near Guwahati Commerece College, Chandmari, Guwahati"/>
    <x v="7"/>
    <s v="Indian Rupees(Rs.)"/>
    <x v="0"/>
    <x v="0"/>
    <x v="1"/>
    <n v="126"/>
    <x v="12"/>
    <x v="16"/>
    <x v="4"/>
    <n v="11"/>
    <n v="12"/>
    <d v="2014-11-12T00:00:00"/>
    <s v="Rs.600"/>
    <n v="1"/>
    <n v="600"/>
  </r>
  <r>
    <n v="18480196"/>
    <x v="6465"/>
    <n v="1"/>
    <x v="0"/>
    <s v="Guwahati"/>
    <s v="Opposite Rabindra Bhawan, GNB Road, Ambari, Dighalipukhuri East, Uzan Bazaar, Guwahati"/>
    <x v="1399"/>
    <s v="Indian Rupees(Rs.)"/>
    <x v="0"/>
    <x v="0"/>
    <x v="1"/>
    <n v="25"/>
    <x v="9"/>
    <x v="14"/>
    <x v="8"/>
    <n v="11"/>
    <n v="19"/>
    <d v="2015-11-19T00:00:00"/>
    <s v="Rs.500"/>
    <n v="1"/>
    <n v="500"/>
  </r>
  <r>
    <n v="1402335"/>
    <x v="6466"/>
    <n v="1"/>
    <x v="0"/>
    <s v="Indore"/>
    <s v="343-344, Rooftop, Scheme 54, Vijay Nagar, Indore"/>
    <x v="1118"/>
    <s v="Indian Rupees(Rs.)"/>
    <x v="0"/>
    <x v="0"/>
    <x v="1"/>
    <n v="26"/>
    <x v="8"/>
    <x v="13"/>
    <x v="4"/>
    <n v="11"/>
    <n v="22"/>
    <d v="2014-11-22T00:00:00"/>
    <s v="Rs.650"/>
    <n v="1"/>
    <n v="650"/>
  </r>
  <r>
    <n v="100305"/>
    <x v="6467"/>
    <n v="1"/>
    <x v="0"/>
    <s v="Jaipur"/>
    <s v="Devraj Niwas, Near Moti Mahal Cinema, Khasa Kothi Crossing, Gopalbari, Jaipur"/>
    <x v="1400"/>
    <s v="Indian Rupees(Rs.)"/>
    <x v="0"/>
    <x v="0"/>
    <x v="2"/>
    <n v="916"/>
    <x v="59"/>
    <x v="19"/>
    <x v="4"/>
    <n v="11"/>
    <n v="2"/>
    <d v="2014-11-02T00:00:00"/>
    <s v="Rs.1800"/>
    <n v="1"/>
    <n v="1800"/>
  </r>
  <r>
    <n v="18377112"/>
    <x v="6468"/>
    <n v="1"/>
    <x v="0"/>
    <s v="Kolkata"/>
    <s v="48A, Syed Amir Ali Avenue, Ballygunge, Kolkata"/>
    <x v="1401"/>
    <s v="Indian Rupees(Rs.)"/>
    <x v="0"/>
    <x v="0"/>
    <x v="2"/>
    <n v="326"/>
    <x v="15"/>
    <x v="3"/>
    <x v="1"/>
    <n v="11"/>
    <n v="14"/>
    <d v="2016-11-14T00:00:00"/>
    <s v="Rs.1000"/>
    <n v="1"/>
    <n v="1000"/>
  </r>
  <r>
    <n v="800237"/>
    <x v="6469"/>
    <n v="1"/>
    <x v="0"/>
    <s v="Lucknow"/>
    <s v="2/139, Vijay Khand, Next to Gomti Nagar Police Station, Gomti Nagar, Lucknow"/>
    <x v="363"/>
    <s v="Indian Rupees(Rs.)"/>
    <x v="0"/>
    <x v="0"/>
    <x v="2"/>
    <n v="514"/>
    <x v="15"/>
    <x v="21"/>
    <x v="6"/>
    <n v="11"/>
    <n v="7"/>
    <d v="2010-11-07T00:00:00"/>
    <s v="Rs.1000"/>
    <n v="1"/>
    <n v="1000"/>
  </r>
  <r>
    <n v="801170"/>
    <x v="6470"/>
    <n v="1"/>
    <x v="0"/>
    <s v="Lucknow"/>
    <s v="Above Samsung TV Showroom, Patrakar Puram, Gomti Nagar, Lucknow"/>
    <x v="49"/>
    <s v="Indian Rupees(Rs.)"/>
    <x v="0"/>
    <x v="0"/>
    <x v="2"/>
    <n v="691"/>
    <x v="16"/>
    <x v="12"/>
    <x v="6"/>
    <n v="11"/>
    <n v="13"/>
    <d v="2010-11-13T00:00:00"/>
    <s v="Rs.1200"/>
    <n v="1"/>
    <n v="1200"/>
  </r>
  <r>
    <n v="800326"/>
    <x v="6471"/>
    <n v="1"/>
    <x v="0"/>
    <s v="Lucknow"/>
    <s v="31/37, 1st Floor, Opposite Halwasiya Market, Maqbara Road, Lalbagh, Lucknow"/>
    <x v="350"/>
    <s v="Indian Rupees(Rs.)"/>
    <x v="0"/>
    <x v="0"/>
    <x v="2"/>
    <n v="762"/>
    <x v="57"/>
    <x v="12"/>
    <x v="7"/>
    <n v="11"/>
    <n v="19"/>
    <d v="2017-11-19T00:00:00"/>
    <s v="Rs.1100"/>
    <n v="1"/>
    <n v="1100"/>
  </r>
  <r>
    <n v="15717"/>
    <x v="6472"/>
    <n v="1"/>
    <x v="0"/>
    <s v="Ludhiana"/>
    <s v="3rd Floor, Westend Mall, Rajguru Nagar, Ludhiana"/>
    <x v="444"/>
    <s v="Indian Rupees(Rs.)"/>
    <x v="0"/>
    <x v="0"/>
    <x v="2"/>
    <n v="154"/>
    <x v="58"/>
    <x v="3"/>
    <x v="2"/>
    <n v="11"/>
    <n v="11"/>
    <d v="2018-11-11T00:00:00"/>
    <s v="Rs.1500"/>
    <n v="1"/>
    <n v="1500"/>
  </r>
  <r>
    <n v="3100017"/>
    <x v="1711"/>
    <n v="1"/>
    <x v="0"/>
    <s v="Mangalore"/>
    <s v="Hotel Ocean Pearl, KS Rao Road, Near PVS Circle, Kodailbail, Mangalore"/>
    <x v="72"/>
    <s v="Indian Rupees(Rs.)"/>
    <x v="0"/>
    <x v="0"/>
    <x v="1"/>
    <n v="175"/>
    <x v="9"/>
    <x v="21"/>
    <x v="3"/>
    <n v="11"/>
    <n v="13"/>
    <d v="2011-11-13T00:00:00"/>
    <s v="Rs.500"/>
    <n v="1"/>
    <n v="500"/>
  </r>
  <r>
    <n v="17806994"/>
    <x v="6473"/>
    <n v="1"/>
    <x v="0"/>
    <s v="Mumbai"/>
    <s v="Transocean House, Lake Boulevard, Hiranandani Business Park, Powai, Mumbai"/>
    <x v="193"/>
    <s v="Indian Rupees(Rs.)"/>
    <x v="0"/>
    <x v="0"/>
    <x v="2"/>
    <n v="3244"/>
    <x v="58"/>
    <x v="18"/>
    <x v="2"/>
    <n v="11"/>
    <n v="3"/>
    <d v="2018-11-03T00:00:00"/>
    <s v="Rs.1500"/>
    <n v="1"/>
    <n v="1500"/>
  </r>
  <r>
    <n v="3600354"/>
    <x v="6474"/>
    <n v="1"/>
    <x v="0"/>
    <s v="Mysore"/>
    <s v="22nd Cross, 14th Main, 3rd Stage, Block C, Vijay Nagar, Mysore"/>
    <x v="1402"/>
    <s v="Indian Rupees(Rs.)"/>
    <x v="0"/>
    <x v="0"/>
    <x v="1"/>
    <n v="140"/>
    <x v="10"/>
    <x v="7"/>
    <x v="5"/>
    <n v="11"/>
    <n v="13"/>
    <d v="2012-11-13T00:00:00"/>
    <s v="Rs.700"/>
    <n v="1"/>
    <n v="700"/>
  </r>
  <r>
    <n v="18255171"/>
    <x v="6475"/>
    <n v="1"/>
    <x v="0"/>
    <s v="New Delhi"/>
    <s v="28, Main Market, Lodhi Colony, New Delhi"/>
    <x v="1403"/>
    <s v="Indian Rupees(Rs.)"/>
    <x v="1"/>
    <x v="0"/>
    <x v="3"/>
    <n v="10"/>
    <x v="80"/>
    <x v="13"/>
    <x v="2"/>
    <n v="6"/>
    <n v="27"/>
    <d v="2018-06-27T00:00:00"/>
    <s v="Rs.2200"/>
    <n v="1"/>
    <n v="2200"/>
  </r>
  <r>
    <n v="3700056"/>
    <x v="6476"/>
    <n v="1"/>
    <x v="0"/>
    <s v="Puducherry"/>
    <s v="319, Mission Street, MG Road, Puducherry"/>
    <x v="229"/>
    <s v="Indian Rupees(Rs.)"/>
    <x v="0"/>
    <x v="0"/>
    <x v="2"/>
    <n v="199"/>
    <x v="10"/>
    <x v="5"/>
    <x v="5"/>
    <n v="11"/>
    <n v="26"/>
    <d v="2012-11-26T00:00:00"/>
    <s v="Rs.700"/>
    <n v="1"/>
    <n v="700"/>
  </r>
  <r>
    <n v="4905"/>
    <x v="6477"/>
    <n v="1"/>
    <x v="0"/>
    <s v="New Delhi"/>
    <s v="T-302, 3rd Floor, Ambience Mall, Vasant Kunj, New Delhi"/>
    <x v="1404"/>
    <s v="Indian Rupees(Rs.)"/>
    <x v="1"/>
    <x v="0"/>
    <x v="3"/>
    <n v="210"/>
    <x v="80"/>
    <x v="7"/>
    <x v="8"/>
    <n v="4"/>
    <n v="21"/>
    <d v="2015-04-21T00:00:00"/>
    <s v="Rs.2200"/>
    <n v="1"/>
    <n v="2200"/>
  </r>
  <r>
    <n v="18388053"/>
    <x v="6478"/>
    <n v="1"/>
    <x v="0"/>
    <s v="Ranchi"/>
    <s v="R.S.Tower, Circular Road, Lalpur, Ranchi"/>
    <x v="68"/>
    <s v="Indian Rupees(Rs.)"/>
    <x v="0"/>
    <x v="0"/>
    <x v="0"/>
    <n v="13"/>
    <x v="2"/>
    <x v="4"/>
    <x v="1"/>
    <n v="11"/>
    <n v="14"/>
    <d v="2016-11-14T00:00:00"/>
    <s v="Rs.400"/>
    <n v="1"/>
    <n v="400"/>
  </r>
  <r>
    <n v="2700011"/>
    <x v="6479"/>
    <n v="1"/>
    <x v="0"/>
    <s v="Ranchi"/>
    <s v="1st Floor, Shrilok Complex, Near Santevita Hospital, H B Road, Lalpur, Ranchi"/>
    <x v="72"/>
    <s v="Indian Rupees(Rs.)"/>
    <x v="0"/>
    <x v="0"/>
    <x v="0"/>
    <n v="92"/>
    <x v="2"/>
    <x v="21"/>
    <x v="3"/>
    <n v="11"/>
    <n v="13"/>
    <d v="2011-11-13T00:00:00"/>
    <s v="Rs.400"/>
    <n v="1"/>
    <n v="400"/>
  </r>
  <r>
    <n v="3800477"/>
    <x v="6480"/>
    <n v="1"/>
    <x v="0"/>
    <s v="Surat"/>
    <s v="G 31, Someshwar Square, Opposite Aagam Bungalow, Vesu, Surat"/>
    <x v="61"/>
    <s v="Indian Rupees(Rs.)"/>
    <x v="0"/>
    <x v="0"/>
    <x v="0"/>
    <n v="87"/>
    <x v="6"/>
    <x v="7"/>
    <x v="0"/>
    <n v="11"/>
    <n v="20"/>
    <d v="2013-11-20T00:00:00"/>
    <s v="Rs.250"/>
    <n v="1"/>
    <n v="250"/>
  </r>
  <r>
    <n v="2800096"/>
    <x v="6481"/>
    <n v="1"/>
    <x v="0"/>
    <s v="Vizag"/>
    <s v="Beach Road, Near Santhi Ashram, Lawsons Bay, Visakhapatnam"/>
    <x v="1405"/>
    <s v="Indian Rupees(Rs.)"/>
    <x v="0"/>
    <x v="0"/>
    <x v="1"/>
    <n v="154"/>
    <x v="12"/>
    <x v="7"/>
    <x v="5"/>
    <n v="11"/>
    <n v="15"/>
    <d v="2012-11-15T00:00:00"/>
    <s v="Rs.600"/>
    <n v="1"/>
    <n v="600"/>
  </r>
  <r>
    <n v="2800881"/>
    <x v="6482"/>
    <n v="1"/>
    <x v="0"/>
    <s v="Vizag"/>
    <s v="Plot 17, Gangapur Layout, Siripuram, Vizag"/>
    <x v="1406"/>
    <s v="Indian Rupees(Rs.)"/>
    <x v="0"/>
    <x v="0"/>
    <x v="1"/>
    <n v="172"/>
    <x v="12"/>
    <x v="1"/>
    <x v="1"/>
    <n v="11"/>
    <n v="26"/>
    <d v="2016-11-26T00:00:00"/>
    <s v="Rs.600"/>
    <n v="1"/>
    <n v="600"/>
  </r>
  <r>
    <n v="2400014"/>
    <x v="2073"/>
    <n v="1"/>
    <x v="0"/>
    <s v="Allahabad"/>
    <s v="Shop 4, 34-B, M G Marg, Civil Lines, Allahabad"/>
    <x v="12"/>
    <s v="Indian Rupees(Rs.)"/>
    <x v="0"/>
    <x v="0"/>
    <x v="1"/>
    <n v="53"/>
    <x v="2"/>
    <x v="15"/>
    <x v="5"/>
    <n v="10"/>
    <n v="2"/>
    <d v="2012-10-02T00:00:00"/>
    <s v="Rs.400"/>
    <n v="1"/>
    <n v="400"/>
  </r>
  <r>
    <n v="2200067"/>
    <x v="6483"/>
    <n v="1"/>
    <x v="0"/>
    <s v="Amritsar"/>
    <s v="Near Crystal Chowk, Cooper Road, INA Colony, Amritsar"/>
    <x v="0"/>
    <s v="Indian Rupees(Rs.)"/>
    <x v="0"/>
    <x v="0"/>
    <x v="0"/>
    <n v="91"/>
    <x v="0"/>
    <x v="9"/>
    <x v="3"/>
    <n v="10"/>
    <n v="6"/>
    <d v="2011-10-06T00:00:00"/>
    <s v="Rs.300"/>
    <n v="1"/>
    <n v="300"/>
  </r>
  <r>
    <n v="2200132"/>
    <x v="6484"/>
    <n v="1"/>
    <x v="0"/>
    <s v="Amritsar"/>
    <s v="Golden Temple Out Road, Opposite Amritsar Municipal Corporation, Town Hall, Amritsar"/>
    <x v="0"/>
    <s v="Indian Rupees(Rs.)"/>
    <x v="0"/>
    <x v="0"/>
    <x v="1"/>
    <n v="276"/>
    <x v="9"/>
    <x v="5"/>
    <x v="1"/>
    <n v="10"/>
    <n v="21"/>
    <d v="2016-10-21T00:00:00"/>
    <s v="Rs.500"/>
    <n v="1"/>
    <n v="500"/>
  </r>
  <r>
    <n v="2500007"/>
    <x v="6485"/>
    <n v="1"/>
    <x v="0"/>
    <s v="Aurangabad"/>
    <s v="First Floor, Food Court, Prozone Mall, MIDC Industrial Area, Chicalthana, Aurangabad"/>
    <x v="14"/>
    <s v="Indian Rupees(Rs.)"/>
    <x v="0"/>
    <x v="0"/>
    <x v="1"/>
    <n v="39"/>
    <x v="8"/>
    <x v="4"/>
    <x v="4"/>
    <n v="10"/>
    <n v="27"/>
    <d v="2014-10-27T00:00:00"/>
    <s v="Rs.650"/>
    <n v="1"/>
    <n v="650"/>
  </r>
  <r>
    <n v="2900354"/>
    <x v="6486"/>
    <n v="1"/>
    <x v="0"/>
    <s v="Bhubaneshwar"/>
    <s v="Ground Floor, BMC Bhawani Mall, Sahid Nagar, Bhubaneshwar"/>
    <x v="19"/>
    <s v="Indian Rupees(Rs.)"/>
    <x v="0"/>
    <x v="0"/>
    <x v="1"/>
    <n v="379"/>
    <x v="14"/>
    <x v="14"/>
    <x v="3"/>
    <n v="10"/>
    <n v="27"/>
    <d v="2011-10-27T00:00:00"/>
    <s v="Rs.550"/>
    <n v="1"/>
    <n v="550"/>
  </r>
  <r>
    <n v="2900044"/>
    <x v="6487"/>
    <n v="1"/>
    <x v="0"/>
    <s v="Bhubaneshwar"/>
    <s v="Mayfair Lagoon, 8-B, Jayadev Vihar, Bhubaneshwar"/>
    <x v="1407"/>
    <s v="Indian Rupees(Rs.)"/>
    <x v="0"/>
    <x v="0"/>
    <x v="2"/>
    <n v="256"/>
    <x v="64"/>
    <x v="14"/>
    <x v="6"/>
    <n v="10"/>
    <n v="5"/>
    <d v="2010-10-05T00:00:00"/>
    <s v="Rs.1400"/>
    <n v="1"/>
    <n v="1400"/>
  </r>
  <r>
    <n v="2900473"/>
    <x v="6488"/>
    <n v="1"/>
    <x v="0"/>
    <s v="Bhubaneshwar"/>
    <s v="DS Tower, 2nd Floor, Plot 516/1763/4177, Near Big Bazar, Patia, Bhubaneshwar"/>
    <x v="1408"/>
    <s v="Indian Rupees(Rs.)"/>
    <x v="0"/>
    <x v="0"/>
    <x v="0"/>
    <n v="338"/>
    <x v="11"/>
    <x v="21"/>
    <x v="0"/>
    <n v="10"/>
    <n v="12"/>
    <d v="2013-10-12T00:00:00"/>
    <s v="Rs.450"/>
    <n v="1"/>
    <n v="450"/>
  </r>
  <r>
    <n v="3500017"/>
    <x v="6489"/>
    <n v="1"/>
    <x v="0"/>
    <s v="Dehradun"/>
    <s v="69, Krishna Tower, Rajpur Road, Hathibarkala Salwala, Dehradun"/>
    <x v="1409"/>
    <s v="Indian Rupees(Rs.)"/>
    <x v="0"/>
    <x v="0"/>
    <x v="2"/>
    <n v="141"/>
    <x v="8"/>
    <x v="3"/>
    <x v="1"/>
    <n v="10"/>
    <n v="28"/>
    <d v="2016-10-28T00:00:00"/>
    <s v="Rs.650"/>
    <n v="1"/>
    <n v="650"/>
  </r>
  <r>
    <n v="3500013"/>
    <x v="6439"/>
    <n v="1"/>
    <x v="0"/>
    <s v="Dehradun"/>
    <s v="UG 03, Pacific Mall, Rajpur Road, Jakhan, Dehradun"/>
    <x v="1410"/>
    <s v="Indian Rupees(Rs.)"/>
    <x v="0"/>
    <x v="0"/>
    <x v="2"/>
    <n v="101"/>
    <x v="12"/>
    <x v="3"/>
    <x v="8"/>
    <n v="10"/>
    <n v="6"/>
    <d v="2015-10-06T00:00:00"/>
    <s v="Rs.600"/>
    <n v="1"/>
    <n v="600"/>
  </r>
  <r>
    <n v="130008"/>
    <x v="6490"/>
    <n v="1"/>
    <x v="0"/>
    <s v="Goa"/>
    <s v="Main Candolim Road, Titos Vaddo, Candolim, Goa"/>
    <x v="1411"/>
    <s v="Indian Rupees(Rs.)"/>
    <x v="0"/>
    <x v="0"/>
    <x v="2"/>
    <n v="601"/>
    <x v="10"/>
    <x v="5"/>
    <x v="3"/>
    <n v="10"/>
    <n v="10"/>
    <d v="2011-10-10T00:00:00"/>
    <s v="Rs.700"/>
    <n v="1"/>
    <n v="700"/>
  </r>
  <r>
    <n v="94286"/>
    <x v="6119"/>
    <n v="1"/>
    <x v="0"/>
    <s v="Hyderabad"/>
    <s v="Plot 483, 4th Floor, Pemmasani Complex, Bajaj Electronics Building, Near Madhapur Police Station, Road 36, Jubilee Hills, Hyderabad"/>
    <x v="1271"/>
    <s v="Indian Rupees(Rs.)"/>
    <x v="0"/>
    <x v="0"/>
    <x v="2"/>
    <n v="5434"/>
    <x v="58"/>
    <x v="18"/>
    <x v="7"/>
    <n v="10"/>
    <n v="14"/>
    <d v="2017-10-14T00:00:00"/>
    <s v="Rs.1500"/>
    <n v="1"/>
    <n v="1500"/>
  </r>
  <r>
    <n v="18254231"/>
    <x v="6491"/>
    <n v="1"/>
    <x v="0"/>
    <s v="Indore"/>
    <s v="HIG-LIG, Indore"/>
    <x v="29"/>
    <s v="Indian Rupees(Rs.)"/>
    <x v="0"/>
    <x v="0"/>
    <x v="0"/>
    <n v="152"/>
    <x v="6"/>
    <x v="14"/>
    <x v="0"/>
    <n v="10"/>
    <n v="19"/>
    <d v="2013-10-19T00:00:00"/>
    <s v="Rs.250"/>
    <n v="1"/>
    <n v="250"/>
  </r>
  <r>
    <n v="1400460"/>
    <x v="6492"/>
    <n v="1"/>
    <x v="0"/>
    <s v="Indore"/>
    <s v="136, Saket, Old Palasia, Indore"/>
    <x v="1412"/>
    <s v="Indian Rupees(Rs.)"/>
    <x v="0"/>
    <x v="0"/>
    <x v="2"/>
    <n v="214"/>
    <x v="13"/>
    <x v="5"/>
    <x v="1"/>
    <n v="10"/>
    <n v="6"/>
    <d v="2016-10-06T00:00:00"/>
    <s v="Rs.800"/>
    <n v="1"/>
    <n v="800"/>
  </r>
  <r>
    <n v="1400555"/>
    <x v="6493"/>
    <n v="1"/>
    <x v="0"/>
    <s v="Indore"/>
    <s v="10th Floor, Airen Heights, Opposite C 21 Mall, Vijay Nagar, Indore"/>
    <x v="1413"/>
    <s v="Indian Rupees(Rs.)"/>
    <x v="0"/>
    <x v="0"/>
    <x v="1"/>
    <n v="502"/>
    <x v="10"/>
    <x v="3"/>
    <x v="4"/>
    <n v="10"/>
    <n v="10"/>
    <d v="2014-10-10T00:00:00"/>
    <s v="Rs.700"/>
    <n v="1"/>
    <n v="700"/>
  </r>
  <r>
    <n v="2300497"/>
    <x v="6494"/>
    <n v="1"/>
    <x v="0"/>
    <s v="Kanpur"/>
    <s v="8th Floor, J.S. Tower, 16/106 - Mall Road, Kanpur, Mall Road, Kanpur"/>
    <x v="1414"/>
    <s v="Indian Rupees(Rs.)"/>
    <x v="0"/>
    <x v="0"/>
    <x v="0"/>
    <n v="34"/>
    <x v="77"/>
    <x v="7"/>
    <x v="5"/>
    <n v="10"/>
    <n v="27"/>
    <d v="2012-10-27T00:00:00"/>
    <s v="Rs.0"/>
    <n v="1"/>
    <n v="0"/>
  </r>
  <r>
    <n v="2300018"/>
    <x v="1888"/>
    <n v="1"/>
    <x v="0"/>
    <s v="Kanpur"/>
    <s v="15/198- A, Near Civil Court, Civil Lines, Near, Mall Road, Kanpur"/>
    <x v="47"/>
    <s v="Indian Rupees(Rs.)"/>
    <x v="0"/>
    <x v="0"/>
    <x v="2"/>
    <n v="158"/>
    <x v="15"/>
    <x v="14"/>
    <x v="3"/>
    <n v="10"/>
    <n v="15"/>
    <d v="2011-10-15T00:00:00"/>
    <s v="Rs.1000"/>
    <n v="1"/>
    <n v="1000"/>
  </r>
  <r>
    <n v="95256"/>
    <x v="6495"/>
    <n v="1"/>
    <x v="0"/>
    <s v="Kochi"/>
    <s v="Burgher Street, Fort Kochi, Kochi"/>
    <x v="180"/>
    <s v="Indian Rupees(Rs.)"/>
    <x v="0"/>
    <x v="0"/>
    <x v="1"/>
    <n v="659"/>
    <x v="12"/>
    <x v="12"/>
    <x v="3"/>
    <n v="10"/>
    <n v="28"/>
    <d v="2011-10-28T00:00:00"/>
    <s v="Rs.600"/>
    <n v="1"/>
    <n v="600"/>
  </r>
  <r>
    <n v="901035"/>
    <x v="6496"/>
    <n v="1"/>
    <x v="0"/>
    <s v="Kochi"/>
    <s v="Vallathol Junction, Thrikkakara, Kakkanad, Kochi"/>
    <x v="1415"/>
    <s v="Indian Rupees(Rs.)"/>
    <x v="0"/>
    <x v="0"/>
    <x v="1"/>
    <n v="105"/>
    <x v="14"/>
    <x v="21"/>
    <x v="2"/>
    <n v="10"/>
    <n v="1"/>
    <d v="2018-10-01T00:00:00"/>
    <s v="Rs.550"/>
    <n v="1"/>
    <n v="550"/>
  </r>
  <r>
    <n v="800891"/>
    <x v="6497"/>
    <n v="1"/>
    <x v="0"/>
    <s v="Lucknow"/>
    <s v="11, Habibullah Estate, Hazratganj, Lucknow"/>
    <x v="13"/>
    <s v="Indian Rupees(Rs.)"/>
    <x v="0"/>
    <x v="0"/>
    <x v="1"/>
    <n v="288"/>
    <x v="2"/>
    <x v="14"/>
    <x v="2"/>
    <n v="10"/>
    <n v="9"/>
    <d v="2018-10-09T00:00:00"/>
    <s v="Rs.400"/>
    <n v="1"/>
    <n v="400"/>
  </r>
  <r>
    <n v="17977751"/>
    <x v="6498"/>
    <n v="1"/>
    <x v="0"/>
    <s v="New Delhi"/>
    <s v="Qutab Golf Course, Lado Sarai, New Delhi"/>
    <x v="387"/>
    <s v="Indian Rupees(Rs.)"/>
    <x v="1"/>
    <x v="0"/>
    <x v="3"/>
    <n v="218"/>
    <x v="80"/>
    <x v="9"/>
    <x v="7"/>
    <n v="3"/>
    <n v="28"/>
    <d v="2017-03-28T00:00:00"/>
    <s v="Rs.2200"/>
    <n v="1"/>
    <n v="2200"/>
  </r>
  <r>
    <n v="15292"/>
    <x v="6499"/>
    <n v="1"/>
    <x v="0"/>
    <s v="Ludhiana"/>
    <s v="226, Civil Street, Ghumar Mandi Chowk, Civil Lines, Ludhiana"/>
    <x v="1416"/>
    <s v="Indian Rupees(Rs.)"/>
    <x v="0"/>
    <x v="0"/>
    <x v="2"/>
    <n v="217"/>
    <x v="64"/>
    <x v="12"/>
    <x v="5"/>
    <n v="10"/>
    <n v="3"/>
    <d v="2012-10-03T00:00:00"/>
    <s v="Rs.1400"/>
    <n v="1"/>
    <n v="1400"/>
  </r>
  <r>
    <n v="18434414"/>
    <x v="6500"/>
    <n v="1"/>
    <x v="0"/>
    <s v="New Delhi"/>
    <s v="T-319, Level 3, Ambience Mall, Vasant Kunj, New Delhi"/>
    <x v="449"/>
    <s v="Indian Rupees(Rs.)"/>
    <x v="1"/>
    <x v="0"/>
    <x v="3"/>
    <n v="27"/>
    <x v="80"/>
    <x v="7"/>
    <x v="1"/>
    <n v="2"/>
    <n v="18"/>
    <d v="2016-02-18T00:00:00"/>
    <s v="Rs.2200"/>
    <n v="1"/>
    <n v="2200"/>
  </r>
  <r>
    <n v="15008"/>
    <x v="6501"/>
    <n v="1"/>
    <x v="0"/>
    <s v="Ludhiana"/>
    <s v="SCF 32, Main Market, Sarabha Nagar, Ludhiana"/>
    <x v="1417"/>
    <s v="Indian Rupees(Rs.)"/>
    <x v="0"/>
    <x v="0"/>
    <x v="1"/>
    <n v="261"/>
    <x v="13"/>
    <x v="12"/>
    <x v="3"/>
    <n v="10"/>
    <n v="19"/>
    <d v="2011-10-19T00:00:00"/>
    <s v="Rs.800"/>
    <n v="1"/>
    <n v="800"/>
  </r>
  <r>
    <n v="15853"/>
    <x v="1370"/>
    <n v="1"/>
    <x v="0"/>
    <s v="Ludhiana"/>
    <s v="2nd Floor, 2439/1 &amp; 2, Dhanraj Singh Complex, Main Ferozpur Road, Rajguru Nagar, Ludhiana"/>
    <x v="31"/>
    <s v="Indian Rupees(Rs.)"/>
    <x v="0"/>
    <x v="0"/>
    <x v="2"/>
    <n v="80"/>
    <x v="64"/>
    <x v="3"/>
    <x v="5"/>
    <n v="10"/>
    <n v="25"/>
    <d v="2012-10-25T00:00:00"/>
    <s v="Rs.1400"/>
    <n v="1"/>
    <n v="1400"/>
  </r>
  <r>
    <n v="3298"/>
    <x v="6502"/>
    <n v="1"/>
    <x v="0"/>
    <s v="New Delhi"/>
    <s v="E-32, South Extension 2, New Delhi"/>
    <x v="25"/>
    <s v="Indian Rupees(Rs.)"/>
    <x v="1"/>
    <x v="0"/>
    <x v="3"/>
    <n v="28"/>
    <x v="80"/>
    <x v="11"/>
    <x v="0"/>
    <n v="2"/>
    <n v="24"/>
    <d v="2013-02-24T00:00:00"/>
    <s v="Rs.2200"/>
    <n v="1"/>
    <n v="2200"/>
  </r>
  <r>
    <n v="3100044"/>
    <x v="6503"/>
    <n v="1"/>
    <x v="0"/>
    <s v="Mangalore"/>
    <s v="Airport Road, Yeyyadi, Kadri, Mangalore"/>
    <x v="1418"/>
    <s v="Indian Rupees(Rs.)"/>
    <x v="0"/>
    <x v="0"/>
    <x v="2"/>
    <n v="260"/>
    <x v="15"/>
    <x v="21"/>
    <x v="8"/>
    <n v="10"/>
    <n v="13"/>
    <d v="2015-10-13T00:00:00"/>
    <s v="Rs.1000"/>
    <n v="1"/>
    <n v="1000"/>
  </r>
  <r>
    <n v="18447068"/>
    <x v="6504"/>
    <n v="1"/>
    <x v="0"/>
    <s v="Mumbai"/>
    <s v="Esspee Tower, Rajendra Nagar, Dattapada Road, Borivali East, Mumbai"/>
    <x v="202"/>
    <s v="Indian Rupees(Rs.)"/>
    <x v="0"/>
    <x v="0"/>
    <x v="2"/>
    <n v="156"/>
    <x v="15"/>
    <x v="19"/>
    <x v="5"/>
    <n v="10"/>
    <n v="5"/>
    <d v="2012-10-05T00:00:00"/>
    <s v="Rs.1000"/>
    <n v="1"/>
    <n v="1000"/>
  </r>
  <r>
    <n v="1600326"/>
    <x v="6505"/>
    <n v="1"/>
    <x v="0"/>
    <s v="Nashik"/>
    <s v="Muktangan Apartment, Model Colony, College Road, Nashik"/>
    <x v="7"/>
    <s v="Indian Rupees(Rs.)"/>
    <x v="0"/>
    <x v="0"/>
    <x v="2"/>
    <n v="15"/>
    <x v="12"/>
    <x v="15"/>
    <x v="3"/>
    <n v="10"/>
    <n v="19"/>
    <d v="2011-10-19T00:00:00"/>
    <s v="Rs.600"/>
    <n v="1"/>
    <n v="600"/>
  </r>
  <r>
    <n v="4000033"/>
    <x v="1285"/>
    <n v="1"/>
    <x v="0"/>
    <s v="Patna"/>
    <s v="1st Floor, Hira Place, Dak Bunglow Road, Chajju Bagh, Fraser Road Area, Patna"/>
    <x v="31"/>
    <s v="Indian Rupees(Rs.)"/>
    <x v="0"/>
    <x v="0"/>
    <x v="2"/>
    <n v="150"/>
    <x v="15"/>
    <x v="9"/>
    <x v="5"/>
    <n v="10"/>
    <n v="4"/>
    <d v="2012-10-04T00:00:00"/>
    <s v="Rs.1000"/>
    <n v="1"/>
    <n v="1000"/>
  </r>
  <r>
    <n v="4000031"/>
    <x v="6506"/>
    <n v="1"/>
    <x v="0"/>
    <s v="Patna"/>
    <s v="6th Floor, P&amp;M Mall, Patliputra Colony, Patna"/>
    <x v="378"/>
    <s v="Indian Rupees(Rs.)"/>
    <x v="0"/>
    <x v="0"/>
    <x v="2"/>
    <n v="151"/>
    <x v="16"/>
    <x v="9"/>
    <x v="8"/>
    <n v="10"/>
    <n v="18"/>
    <d v="2015-10-18T00:00:00"/>
    <s v="Rs.1200"/>
    <n v="1"/>
    <n v="1200"/>
  </r>
  <r>
    <n v="311305"/>
    <x v="6507"/>
    <n v="1"/>
    <x v="0"/>
    <s v="New Delhi"/>
    <s v="138/9, Aruna Asaf Ali Road, Vasant Kunj, New Delhi"/>
    <x v="1419"/>
    <s v="Indian Rupees(Rs.)"/>
    <x v="1"/>
    <x v="0"/>
    <x v="3"/>
    <n v="89"/>
    <x v="80"/>
    <x v="15"/>
    <x v="1"/>
    <n v="2"/>
    <n v="6"/>
    <d v="2016-02-06T00:00:00"/>
    <s v="Rs.2200"/>
    <n v="1"/>
    <n v="2200"/>
  </r>
  <r>
    <n v="3700561"/>
    <x v="6508"/>
    <n v="1"/>
    <x v="0"/>
    <s v="Puducherry"/>
    <s v="Goubert Avenue, Next To Alliance Francaise, White Town, Puducherry"/>
    <x v="46"/>
    <s v="Indian Rupees(Rs.)"/>
    <x v="0"/>
    <x v="0"/>
    <x v="0"/>
    <n v="163"/>
    <x v="4"/>
    <x v="12"/>
    <x v="0"/>
    <n v="10"/>
    <n v="25"/>
    <d v="2013-10-25T00:00:00"/>
    <s v="Rs.150"/>
    <n v="1"/>
    <n v="150"/>
  </r>
  <r>
    <n v="4341"/>
    <x v="6509"/>
    <n v="1"/>
    <x v="0"/>
    <s v="New Delhi"/>
    <s v="1st Floor, MGF Metropolitan Mall, Saket, New Delhi"/>
    <x v="2"/>
    <s v="Indian Rupees(Rs.)"/>
    <x v="1"/>
    <x v="1"/>
    <x v="3"/>
    <n v="498"/>
    <x v="80"/>
    <x v="9"/>
    <x v="4"/>
    <n v="11"/>
    <n v="9"/>
    <d v="2014-11-09T00:00:00"/>
    <s v="Rs.2200"/>
    <n v="1"/>
    <n v="2200"/>
  </r>
  <r>
    <n v="3200032"/>
    <x v="6510"/>
    <n v="1"/>
    <x v="0"/>
    <s v="Vadodara"/>
    <s v="1st Floor, Kanchanganga Apartments, Near Bird Circle, Race Course Road, Vadiwadi, Vadodara"/>
    <x v="1420"/>
    <s v="Indian Rupees(Rs.)"/>
    <x v="0"/>
    <x v="0"/>
    <x v="2"/>
    <n v="149"/>
    <x v="13"/>
    <x v="5"/>
    <x v="8"/>
    <n v="10"/>
    <n v="5"/>
    <d v="2015-10-05T00:00:00"/>
    <s v="Rs.800"/>
    <n v="1"/>
    <n v="800"/>
  </r>
  <r>
    <n v="2800095"/>
    <x v="6511"/>
    <n v="1"/>
    <x v="0"/>
    <s v="Vizag"/>
    <s v="28-10-33/6, Jagdamba Commercial Complex, Chitralaya Cinema Hall, Jagadamba Junction, Visakhapatnam, Jagadamba Junction, Vizag"/>
    <x v="122"/>
    <s v="Indian Rupees(Rs.)"/>
    <x v="0"/>
    <x v="0"/>
    <x v="0"/>
    <n v="240"/>
    <x v="0"/>
    <x v="21"/>
    <x v="1"/>
    <n v="10"/>
    <n v="19"/>
    <d v="2016-10-19T00:00:00"/>
    <s v="Rs.300"/>
    <n v="1"/>
    <n v="300"/>
  </r>
  <r>
    <n v="2800128"/>
    <x v="6512"/>
    <n v="1"/>
    <x v="0"/>
    <s v="Vizag"/>
    <s v="Beach Road, Opposite Cyclone Shelter ,   Visakhapatnam, Rushikonda, Vizag"/>
    <x v="1421"/>
    <s v="Indian Rupees(Rs.)"/>
    <x v="0"/>
    <x v="0"/>
    <x v="1"/>
    <n v="169"/>
    <x v="11"/>
    <x v="19"/>
    <x v="6"/>
    <n v="10"/>
    <n v="2"/>
    <d v="2010-10-02T00:00:00"/>
    <s v="Rs.450"/>
    <n v="1"/>
    <n v="450"/>
  </r>
  <r>
    <n v="3403"/>
    <x v="6513"/>
    <n v="1"/>
    <x v="0"/>
    <s v="New Delhi"/>
    <s v="28, Sunder Nagar Market, Sunder Nagar, New Delhi"/>
    <x v="1422"/>
    <s v="Indian Rupees(Rs.)"/>
    <x v="1"/>
    <x v="0"/>
    <x v="3"/>
    <n v="127"/>
    <x v="80"/>
    <x v="7"/>
    <x v="7"/>
    <n v="11"/>
    <n v="12"/>
    <d v="2017-11-12T00:00:00"/>
    <s v="Rs.2200"/>
    <n v="1"/>
    <n v="2200"/>
  </r>
  <r>
    <n v="2900550"/>
    <x v="1446"/>
    <n v="1"/>
    <x v="0"/>
    <s v="Bhubaneshwar"/>
    <s v="139, District Center, Chandrasekharpur, Bhubaneshwar"/>
    <x v="19"/>
    <s v="Indian Rupees(Rs.)"/>
    <x v="0"/>
    <x v="0"/>
    <x v="1"/>
    <n v="145"/>
    <x v="9"/>
    <x v="19"/>
    <x v="0"/>
    <n v="9"/>
    <n v="21"/>
    <d v="2013-09-21T00:00:00"/>
    <s v="Rs.500"/>
    <n v="1"/>
    <n v="500"/>
  </r>
  <r>
    <n v="3500488"/>
    <x v="6514"/>
    <n v="1"/>
    <x v="0"/>
    <s v="Dehradun"/>
    <s v="5, Pritam Road, Dalanwala, Near Race Course, Dehradun"/>
    <x v="7"/>
    <s v="Indian Rupees(Rs.)"/>
    <x v="0"/>
    <x v="0"/>
    <x v="1"/>
    <n v="39"/>
    <x v="2"/>
    <x v="3"/>
    <x v="0"/>
    <n v="9"/>
    <n v="5"/>
    <d v="2013-09-05T00:00:00"/>
    <s v="Rs.400"/>
    <n v="1"/>
    <n v="400"/>
  </r>
  <r>
    <n v="2100921"/>
    <x v="6515"/>
    <n v="1"/>
    <x v="0"/>
    <s v="Guwahati"/>
    <s v="4th Floor, Dona Planet Mall, G. S. Road, Christian Basti, Guwahati"/>
    <x v="1422"/>
    <s v="Indian Rupees(Rs.)"/>
    <x v="0"/>
    <x v="0"/>
    <x v="2"/>
    <n v="110"/>
    <x v="64"/>
    <x v="12"/>
    <x v="2"/>
    <n v="9"/>
    <n v="19"/>
    <d v="2018-09-19T00:00:00"/>
    <s v="Rs.1400"/>
    <n v="1"/>
    <n v="1400"/>
  </r>
  <r>
    <n v="18400368"/>
    <x v="1354"/>
    <n v="1"/>
    <x v="0"/>
    <s v="Ludhiana"/>
    <s v="2nd Floor, Sandhu Tower 2, Near Ansal Mall, Gurdev Nagar, Ludhiana"/>
    <x v="2"/>
    <s v="Indian Rupees(Rs.)"/>
    <x v="0"/>
    <x v="0"/>
    <x v="2"/>
    <n v="41"/>
    <x v="66"/>
    <x v="3"/>
    <x v="7"/>
    <n v="9"/>
    <n v="11"/>
    <d v="2017-09-11T00:00:00"/>
    <s v="Rs.1300"/>
    <n v="1"/>
    <n v="1300"/>
  </r>
  <r>
    <n v="3100302"/>
    <x v="6516"/>
    <n v="1"/>
    <x v="0"/>
    <s v="Mangalore"/>
    <s v="Behind Ocean Pearl, Sharada Vidhyalaya Road, Kodailbail, Mangalore"/>
    <x v="161"/>
    <s v="Indian Rupees(Rs.)"/>
    <x v="0"/>
    <x v="0"/>
    <x v="2"/>
    <n v="245"/>
    <x v="13"/>
    <x v="14"/>
    <x v="4"/>
    <n v="9"/>
    <n v="18"/>
    <d v="2014-09-18T00:00:00"/>
    <s v="Rs.800"/>
    <n v="1"/>
    <n v="800"/>
  </r>
  <r>
    <n v="1600307"/>
    <x v="6517"/>
    <n v="1"/>
    <x v="0"/>
    <s v="Nashik"/>
    <s v="4th Floor, B Wing, Bosco Center, Prasad Circle, Gangapur Road, College Road, Nashik"/>
    <x v="0"/>
    <s v="Indian Rupees(Rs.)"/>
    <x v="0"/>
    <x v="0"/>
    <x v="2"/>
    <n v="24"/>
    <x v="13"/>
    <x v="4"/>
    <x v="8"/>
    <n v="9"/>
    <n v="2"/>
    <d v="2015-09-02T00:00:00"/>
    <s v="Rs.800"/>
    <n v="1"/>
    <n v="800"/>
  </r>
  <r>
    <n v="3400341"/>
    <x v="6518"/>
    <n v="1"/>
    <x v="0"/>
    <s v="Agra"/>
    <s v="E-20, Shopping Arcade, Sadar Bazaar, Agra Cantt, Agra"/>
    <x v="2"/>
    <s v="Indian Rupees(Rs.)"/>
    <x v="0"/>
    <x v="0"/>
    <x v="1"/>
    <n v="71"/>
    <x v="10"/>
    <x v="9"/>
    <x v="1"/>
    <n v="8"/>
    <n v="4"/>
    <d v="2016-08-04T00:00:00"/>
    <s v="Rs.700"/>
    <n v="1"/>
    <n v="700"/>
  </r>
  <r>
    <n v="17960073"/>
    <x v="6519"/>
    <n v="1"/>
    <x v="0"/>
    <s v="Allahabad"/>
    <s v="57 A, Purshottamdas Tandon Marg, Civil Lines, Allahabad"/>
    <x v="68"/>
    <s v="Indian Rupees(Rs.)"/>
    <x v="0"/>
    <x v="0"/>
    <x v="2"/>
    <n v="18"/>
    <x v="12"/>
    <x v="4"/>
    <x v="7"/>
    <n v="8"/>
    <n v="16"/>
    <d v="2017-08-16T00:00:00"/>
    <s v="Rs.600"/>
    <n v="1"/>
    <n v="600"/>
  </r>
  <r>
    <n v="2200153"/>
    <x v="3748"/>
    <n v="1"/>
    <x v="0"/>
    <s v="Amritsar"/>
    <s v="Shop 1, Opposite Bijli Pehalwan Mandir, Lawrence Road, White Avenue, Amritsar"/>
    <x v="12"/>
    <s v="Indian Rupees(Rs.)"/>
    <x v="0"/>
    <x v="0"/>
    <x v="0"/>
    <n v="140"/>
    <x v="4"/>
    <x v="14"/>
    <x v="4"/>
    <n v="8"/>
    <n v="14"/>
    <d v="2014-08-14T00:00:00"/>
    <s v="Rs.150"/>
    <n v="1"/>
    <n v="150"/>
  </r>
  <r>
    <n v="2900587"/>
    <x v="6520"/>
    <n v="1"/>
    <x v="0"/>
    <s v="Bhubaneshwar"/>
    <s v="3rd Floor, BMC Bhawani Mall, Sahid Nagar, Bhubaneshwar"/>
    <x v="7"/>
    <s v="Indian Rupees(Rs.)"/>
    <x v="0"/>
    <x v="0"/>
    <x v="1"/>
    <n v="289"/>
    <x v="9"/>
    <x v="3"/>
    <x v="6"/>
    <n v="8"/>
    <n v="27"/>
    <d v="2010-08-27T00:00:00"/>
    <s v="Rs.500"/>
    <n v="1"/>
    <n v="500"/>
  </r>
  <r>
    <n v="2100776"/>
    <x v="6521"/>
    <n v="1"/>
    <x v="0"/>
    <s v="Guwahati"/>
    <s v="Opposite 5th By-Lane, Mother Teresa Road, Zoo Road, Zoo Tiniali, Guwahati"/>
    <x v="1189"/>
    <s v="Indian Rupees(Rs.)"/>
    <x v="0"/>
    <x v="0"/>
    <x v="1"/>
    <n v="96"/>
    <x v="10"/>
    <x v="1"/>
    <x v="7"/>
    <n v="8"/>
    <n v="23"/>
    <d v="2017-08-23T00:00:00"/>
    <s v="Rs.700"/>
    <n v="1"/>
    <n v="700"/>
  </r>
  <r>
    <n v="2300183"/>
    <x v="6522"/>
    <n v="1"/>
    <x v="0"/>
    <s v="Kanpur"/>
    <s v="16/12, Phoolbagh, Mall Road, Kanpur"/>
    <x v="572"/>
    <s v="Indian Rupees(Rs.)"/>
    <x v="0"/>
    <x v="0"/>
    <x v="1"/>
    <n v="97"/>
    <x v="9"/>
    <x v="3"/>
    <x v="5"/>
    <n v="8"/>
    <n v="21"/>
    <d v="2012-08-21T00:00:00"/>
    <s v="Rs.500"/>
    <n v="1"/>
    <n v="500"/>
  </r>
  <r>
    <n v="801693"/>
    <x v="6523"/>
    <n v="1"/>
    <x v="0"/>
    <s v="Lucknow"/>
    <s v="4, Sapru Marg, Hazratganj, Lucknow"/>
    <x v="1423"/>
    <s v="Indian Rupees(Rs.)"/>
    <x v="0"/>
    <x v="0"/>
    <x v="2"/>
    <n v="79"/>
    <x v="15"/>
    <x v="19"/>
    <x v="0"/>
    <n v="8"/>
    <n v="21"/>
    <d v="2013-08-21T00:00:00"/>
    <s v="Rs.1000"/>
    <n v="1"/>
    <n v="1000"/>
  </r>
  <r>
    <n v="18444271"/>
    <x v="6524"/>
    <n v="1"/>
    <x v="0"/>
    <s v="Ludhiana"/>
    <s v="Verka Park, Ferozpur Road, Aggar Nagar, Ludhiana"/>
    <x v="31"/>
    <s v="Indian Rupees(Rs.)"/>
    <x v="0"/>
    <x v="0"/>
    <x v="2"/>
    <n v="17"/>
    <x v="58"/>
    <x v="9"/>
    <x v="3"/>
    <n v="8"/>
    <n v="24"/>
    <d v="2011-08-24T00:00:00"/>
    <s v="Rs.1500"/>
    <n v="1"/>
    <n v="1500"/>
  </r>
  <r>
    <n v="3100148"/>
    <x v="6525"/>
    <n v="1"/>
    <x v="0"/>
    <s v="Mangalore"/>
    <s v="Opposite Vijaya Bank, Bejai Main Road, Bejai, Mangalore"/>
    <x v="236"/>
    <s v="Indian Rupees(Rs.)"/>
    <x v="0"/>
    <x v="0"/>
    <x v="1"/>
    <n v="127"/>
    <x v="12"/>
    <x v="9"/>
    <x v="5"/>
    <n v="8"/>
    <n v="9"/>
    <d v="2012-08-09T00:00:00"/>
    <s v="Rs.600"/>
    <n v="1"/>
    <n v="600"/>
  </r>
  <r>
    <n v="1600227"/>
    <x v="6526"/>
    <n v="1"/>
    <x v="0"/>
    <s v="Nashik"/>
    <s v="Next to Dura Gas Pump, Gangapur Rd, Ganpati Nagar, Anand Wali Goan, Nashik"/>
    <x v="781"/>
    <s v="Indian Rupees(Rs.)"/>
    <x v="0"/>
    <x v="0"/>
    <x v="1"/>
    <n v="76"/>
    <x v="2"/>
    <x v="5"/>
    <x v="6"/>
    <n v="8"/>
    <n v="9"/>
    <d v="2010-08-09T00:00:00"/>
    <s v="Rs.400"/>
    <n v="1"/>
    <n v="400"/>
  </r>
  <r>
    <n v="2700263"/>
    <x v="6527"/>
    <n v="1"/>
    <x v="0"/>
    <s v="Ranchi"/>
    <s v="6th Floor, RS Square, Near Vishal Mega Mart,Harmu Road, Ranchi"/>
    <x v="1424"/>
    <s v="Indian Rupees(Rs.)"/>
    <x v="0"/>
    <x v="0"/>
    <x v="2"/>
    <n v="81"/>
    <x v="15"/>
    <x v="21"/>
    <x v="6"/>
    <n v="8"/>
    <n v="7"/>
    <d v="2010-08-07T00:00:00"/>
    <s v="Rs.1000"/>
    <n v="1"/>
    <n v="1000"/>
  </r>
  <r>
    <n v="3955"/>
    <x v="6528"/>
    <n v="1"/>
    <x v="0"/>
    <s v="New Delhi"/>
    <s v="The Ashok, 50-B, Kautilya Marg, Diplomatic Enclave, Chanakyapuri, New Delhi"/>
    <x v="382"/>
    <s v="Indian Rupees(Rs.)"/>
    <x v="1"/>
    <x v="0"/>
    <x v="3"/>
    <n v="48"/>
    <x v="80"/>
    <x v="11"/>
    <x v="1"/>
    <n v="11"/>
    <n v="12"/>
    <d v="2016-11-12T00:00:00"/>
    <s v="Rs.2200"/>
    <n v="1"/>
    <n v="2200"/>
  </r>
  <r>
    <n v="2800418"/>
    <x v="6529"/>
    <n v="1"/>
    <x v="0"/>
    <s v="Vizag"/>
    <s v="Plot 95, Opposite St. Lukes Nursing School, Daspalla Hills, Siripuram, Vizag"/>
    <x v="485"/>
    <s v="Indian Rupees(Rs.)"/>
    <x v="0"/>
    <x v="0"/>
    <x v="1"/>
    <n v="85"/>
    <x v="2"/>
    <x v="21"/>
    <x v="7"/>
    <n v="8"/>
    <n v="18"/>
    <d v="2017-08-18T00:00:00"/>
    <s v="Rs.400"/>
    <n v="1"/>
    <n v="400"/>
  </r>
  <r>
    <n v="18204507"/>
    <x v="6530"/>
    <n v="1"/>
    <x v="0"/>
    <s v="Amritsar"/>
    <s v="Dhab Khatikan, Near Hindu College, Hathi Gate, Amritsar"/>
    <x v="81"/>
    <s v="Indian Rupees(Rs.)"/>
    <x v="0"/>
    <x v="0"/>
    <x v="0"/>
    <n v="52"/>
    <x v="3"/>
    <x v="19"/>
    <x v="0"/>
    <n v="7"/>
    <n v="22"/>
    <d v="2013-07-22T00:00:00"/>
    <s v="Rs.100"/>
    <n v="1"/>
    <n v="100"/>
  </r>
  <r>
    <n v="2500390"/>
    <x v="6531"/>
    <n v="1"/>
    <x v="0"/>
    <s v="Aurangabad"/>
    <s v="6&amp;7 B, Kuber Avenue, Rana Nagar, Near Nyay Nagar, Aurangabad"/>
    <x v="1425"/>
    <s v="Indian Rupees(Rs.)"/>
    <x v="0"/>
    <x v="0"/>
    <x v="1"/>
    <n v="8"/>
    <x v="2"/>
    <x v="11"/>
    <x v="1"/>
    <n v="7"/>
    <n v="19"/>
    <d v="2016-07-19T00:00:00"/>
    <s v="Rs.400"/>
    <n v="1"/>
    <n v="400"/>
  </r>
  <r>
    <n v="3500012"/>
    <x v="6532"/>
    <n v="1"/>
    <x v="0"/>
    <s v="Dehradun"/>
    <s v="27 B, Near Premier Plaza, Rajpur Road, Chukkuwala, Dehradun"/>
    <x v="3"/>
    <s v="Indian Rupees(Rs.)"/>
    <x v="0"/>
    <x v="0"/>
    <x v="2"/>
    <n v="102"/>
    <x v="13"/>
    <x v="7"/>
    <x v="8"/>
    <n v="7"/>
    <n v="2"/>
    <d v="2015-07-02T00:00:00"/>
    <s v="Rs.800"/>
    <n v="1"/>
    <n v="800"/>
  </r>
  <r>
    <n v="3100446"/>
    <x v="6533"/>
    <n v="1"/>
    <x v="0"/>
    <s v="Mangalore"/>
    <s v="Ground Floor, Trinity Commercial Complex, Near Central Railway Station, Attavara Road, Attavar, Mangalore"/>
    <x v="7"/>
    <s v="Indian Rupees(Rs.)"/>
    <x v="0"/>
    <x v="0"/>
    <x v="1"/>
    <n v="209"/>
    <x v="12"/>
    <x v="7"/>
    <x v="3"/>
    <n v="7"/>
    <n v="4"/>
    <d v="2011-07-04T00:00:00"/>
    <s v="Rs.600"/>
    <n v="1"/>
    <n v="600"/>
  </r>
  <r>
    <n v="1600252"/>
    <x v="6534"/>
    <n v="1"/>
    <x v="0"/>
    <s v="Nashik"/>
    <s v="Shop 2, Chandan Apartments, Model Colony, College Road, Nashik"/>
    <x v="7"/>
    <s v="Indian Rupees(Rs.)"/>
    <x v="0"/>
    <x v="0"/>
    <x v="0"/>
    <n v="86"/>
    <x v="4"/>
    <x v="4"/>
    <x v="1"/>
    <n v="7"/>
    <n v="9"/>
    <d v="2016-07-09T00:00:00"/>
    <s v="Rs.150"/>
    <n v="1"/>
    <n v="150"/>
  </r>
  <r>
    <n v="4821"/>
    <x v="6535"/>
    <n v="1"/>
    <x v="0"/>
    <s v="New Delhi"/>
    <s v="M-42, M Block Market, Greater Kailash (GK) 2, New Delhi"/>
    <x v="438"/>
    <s v="Indian Rupees(Rs.)"/>
    <x v="1"/>
    <x v="1"/>
    <x v="3"/>
    <n v="430"/>
    <x v="80"/>
    <x v="7"/>
    <x v="2"/>
    <n v="10"/>
    <n v="10"/>
    <d v="2018-10-10T00:00:00"/>
    <s v="Rs.2200"/>
    <n v="1"/>
    <n v="2200"/>
  </r>
  <r>
    <n v="3900158"/>
    <x v="6536"/>
    <n v="1"/>
    <x v="0"/>
    <s v="Varanasi"/>
    <s v="Boradway Hotel, Near IP Vijaya Mall, Bhelupur, Varanasi"/>
    <x v="25"/>
    <s v="Indian Rupees(Rs.)"/>
    <x v="0"/>
    <x v="0"/>
    <x v="2"/>
    <n v="60"/>
    <x v="8"/>
    <x v="11"/>
    <x v="3"/>
    <n v="7"/>
    <n v="9"/>
    <d v="2011-07-09T00:00:00"/>
    <s v="Rs.650"/>
    <n v="1"/>
    <n v="650"/>
  </r>
  <r>
    <n v="3900232"/>
    <x v="2637"/>
    <n v="1"/>
    <x v="0"/>
    <s v="Varanasi"/>
    <s v="Bhelupur Crossing, Bhelupur, Varanasi"/>
    <x v="64"/>
    <s v="Indian Rupees(Rs.)"/>
    <x v="0"/>
    <x v="0"/>
    <x v="1"/>
    <n v="125"/>
    <x v="0"/>
    <x v="7"/>
    <x v="5"/>
    <n v="7"/>
    <n v="14"/>
    <d v="2012-07-14T00:00:00"/>
    <s v="Rs.300"/>
    <n v="1"/>
    <n v="300"/>
  </r>
  <r>
    <n v="18294265"/>
    <x v="6537"/>
    <n v="1"/>
    <x v="0"/>
    <s v="New Delhi"/>
    <s v="BK Dutt Market, Rajouri Garden, New Delhi"/>
    <x v="1384"/>
    <s v="Indian Rupees(Rs.)"/>
    <x v="1"/>
    <x v="0"/>
    <x v="3"/>
    <n v="404"/>
    <x v="80"/>
    <x v="3"/>
    <x v="1"/>
    <n v="10"/>
    <n v="4"/>
    <d v="2016-10-04T00:00:00"/>
    <s v="Rs.2200"/>
    <n v="1"/>
    <n v="2200"/>
  </r>
  <r>
    <n v="2500076"/>
    <x v="6538"/>
    <n v="1"/>
    <x v="0"/>
    <s v="Aurangabad"/>
    <s v="Shendra, Near Cambridge School, Jalna Road, Chicalthana, Aurangabad"/>
    <x v="1426"/>
    <s v="Indian Rupees(Rs.)"/>
    <x v="0"/>
    <x v="0"/>
    <x v="2"/>
    <n v="65"/>
    <x v="24"/>
    <x v="15"/>
    <x v="7"/>
    <n v="6"/>
    <n v="23"/>
    <d v="2017-06-23T00:00:00"/>
    <s v="Rs.850"/>
    <n v="1"/>
    <n v="850"/>
  </r>
  <r>
    <n v="2100719"/>
    <x v="6539"/>
    <n v="1"/>
    <x v="0"/>
    <s v="Guwahati"/>
    <s v="Navin Bhawan, Lamb Road, Ambari, Uzan Bazaar Guwahti, Uzan Bazaar, Guwahati"/>
    <x v="229"/>
    <s v="Indian Rupees(Rs.)"/>
    <x v="0"/>
    <x v="0"/>
    <x v="2"/>
    <n v="179"/>
    <x v="24"/>
    <x v="14"/>
    <x v="1"/>
    <n v="6"/>
    <n v="5"/>
    <d v="2016-06-05T00:00:00"/>
    <s v="Rs.850"/>
    <n v="1"/>
    <n v="850"/>
  </r>
  <r>
    <n v="312603"/>
    <x v="6540"/>
    <n v="1"/>
    <x v="0"/>
    <s v="New Delhi"/>
    <s v="G-72, 1st Floor, Outer Circle, Connaught Place, New Delhi"/>
    <x v="1384"/>
    <s v="Indian Rupees(Rs.)"/>
    <x v="0"/>
    <x v="0"/>
    <x v="3"/>
    <n v="2589"/>
    <x v="80"/>
    <x v="3"/>
    <x v="3"/>
    <n v="4"/>
    <n v="1"/>
    <d v="2011-04-01T00:00:00"/>
    <s v="Rs.2200"/>
    <n v="1"/>
    <n v="2200"/>
  </r>
  <r>
    <n v="910"/>
    <x v="6541"/>
    <n v="1"/>
    <x v="0"/>
    <s v="New Delhi"/>
    <s v="E-15, Connaught Place, New Delhi"/>
    <x v="1162"/>
    <s v="Indian Rupees(Rs.)"/>
    <x v="1"/>
    <x v="0"/>
    <x v="3"/>
    <n v="1838"/>
    <x v="80"/>
    <x v="14"/>
    <x v="1"/>
    <n v="2"/>
    <n v="1"/>
    <d v="2016-02-01T00:00:00"/>
    <s v="Rs.2200"/>
    <n v="1"/>
    <n v="2200"/>
  </r>
  <r>
    <n v="3200584"/>
    <x v="6148"/>
    <n v="1"/>
    <x v="0"/>
    <s v="Vadodara"/>
    <s v="1, Olive Complex, Opposite ABS Tower, B/S ICICI Wealth Bank, Old Padra Road, Diwalipura, Diwalipura, Vadodara"/>
    <x v="1427"/>
    <s v="Indian Rupees(Rs.)"/>
    <x v="0"/>
    <x v="0"/>
    <x v="2"/>
    <n v="107"/>
    <x v="13"/>
    <x v="5"/>
    <x v="0"/>
    <n v="6"/>
    <n v="23"/>
    <d v="2013-06-23T00:00:00"/>
    <s v="Rs.800"/>
    <n v="1"/>
    <n v="800"/>
  </r>
  <r>
    <n v="3200002"/>
    <x v="6542"/>
    <n v="1"/>
    <x v="0"/>
    <s v="Vadodara"/>
    <s v="Opposite FGI, Near Iscon Harmony, Sevasi-Bhimpura Road, Near Panchvati, Vadodara"/>
    <x v="0"/>
    <s v="Indian Rupees(Rs.)"/>
    <x v="0"/>
    <x v="0"/>
    <x v="2"/>
    <n v="82"/>
    <x v="15"/>
    <x v="9"/>
    <x v="7"/>
    <n v="6"/>
    <n v="10"/>
    <d v="2017-06-10T00:00:00"/>
    <s v="Rs.1000"/>
    <n v="1"/>
    <n v="1000"/>
  </r>
  <r>
    <n v="2600514"/>
    <x v="6543"/>
    <n v="1"/>
    <x v="0"/>
    <s v="Bhopal"/>
    <s v="4th floor,10th Cross Road Building, Above Vishal Fitness Centre, 10 Main Road, Arera Colony, Bhopal"/>
    <x v="7"/>
    <s v="Indian Rupees(Rs.)"/>
    <x v="0"/>
    <x v="0"/>
    <x v="1"/>
    <n v="63"/>
    <x v="12"/>
    <x v="4"/>
    <x v="1"/>
    <n v="5"/>
    <n v="1"/>
    <d v="2016-05-01T00:00:00"/>
    <s v="Rs.600"/>
    <n v="1"/>
    <n v="600"/>
  </r>
  <r>
    <n v="2600494"/>
    <x v="6544"/>
    <n v="1"/>
    <x v="0"/>
    <s v="Bhopal"/>
    <s v="A-66A, Jai Bhawani Housing Society, Bawadiyan Kalan, Gulmohar Colony, Bhopal"/>
    <x v="715"/>
    <s v="Indian Rupees(Rs.)"/>
    <x v="0"/>
    <x v="0"/>
    <x v="1"/>
    <n v="98"/>
    <x v="12"/>
    <x v="5"/>
    <x v="5"/>
    <n v="5"/>
    <n v="11"/>
    <d v="2012-05-11T00:00:00"/>
    <s v="Rs.600"/>
    <n v="1"/>
    <n v="600"/>
  </r>
  <r>
    <n v="3500365"/>
    <x v="6545"/>
    <n v="1"/>
    <x v="0"/>
    <s v="Dehradun"/>
    <s v="Khala Gaon, Near Shiv Mandir, Malsi, Dehradun"/>
    <x v="687"/>
    <s v="Indian Rupees(Rs.)"/>
    <x v="0"/>
    <x v="0"/>
    <x v="2"/>
    <n v="131"/>
    <x v="10"/>
    <x v="3"/>
    <x v="2"/>
    <n v="5"/>
    <n v="14"/>
    <d v="2018-05-14T00:00:00"/>
    <s v="Rs.700"/>
    <n v="1"/>
    <n v="700"/>
  </r>
  <r>
    <n v="3500484"/>
    <x v="6546"/>
    <n v="1"/>
    <x v="0"/>
    <s v="Dehradun"/>
    <s v="88, Opposite Osho, Chander Lok Colony, Rajpur Road, Rajpur, Dehradun"/>
    <x v="7"/>
    <s v="Indian Rupees(Rs.)"/>
    <x v="0"/>
    <x v="0"/>
    <x v="2"/>
    <n v="89"/>
    <x v="12"/>
    <x v="12"/>
    <x v="7"/>
    <n v="5"/>
    <n v="26"/>
    <d v="2017-05-26T00:00:00"/>
    <s v="Rs.600"/>
    <n v="1"/>
    <n v="600"/>
  </r>
  <r>
    <n v="801640"/>
    <x v="4479"/>
    <n v="1"/>
    <x v="0"/>
    <s v="Lucknow"/>
    <s v="4th Floor, City Mall, Vipul Khand 4, Gomti Nagar, Lucknow"/>
    <x v="1428"/>
    <s v="Indian Rupees(Rs.)"/>
    <x v="0"/>
    <x v="0"/>
    <x v="2"/>
    <n v="124"/>
    <x v="66"/>
    <x v="1"/>
    <x v="8"/>
    <n v="5"/>
    <n v="27"/>
    <d v="2015-05-27T00:00:00"/>
    <s v="Rs.1300"/>
    <n v="1"/>
    <n v="1300"/>
  </r>
  <r>
    <n v="3301236"/>
    <x v="6547"/>
    <n v="1"/>
    <x v="0"/>
    <s v="Nagpur"/>
    <s v="75, Abhyankar Nagar, Near Bajaj Nagar, Nagpur"/>
    <x v="1429"/>
    <s v="Indian Rupees(Rs.)"/>
    <x v="0"/>
    <x v="0"/>
    <x v="0"/>
    <n v="26"/>
    <x v="6"/>
    <x v="3"/>
    <x v="0"/>
    <n v="5"/>
    <n v="3"/>
    <d v="2013-05-03T00:00:00"/>
    <s v="Rs.250"/>
    <n v="1"/>
    <n v="250"/>
  </r>
  <r>
    <n v="1600039"/>
    <x v="6548"/>
    <n v="1"/>
    <x v="0"/>
    <s v="Nashik"/>
    <s v="Opposite Asaram Bapu Ashram Bridge, Near Nandawan Lawns, Savarkar Nagar Extension, Off Gangapur Road, College Road, Nashik"/>
    <x v="3"/>
    <s v="Indian Rupees(Rs.)"/>
    <x v="0"/>
    <x v="0"/>
    <x v="2"/>
    <n v="166"/>
    <x v="9"/>
    <x v="9"/>
    <x v="4"/>
    <n v="5"/>
    <n v="23"/>
    <d v="2014-05-23T00:00:00"/>
    <s v="Rs.500"/>
    <n v="1"/>
    <n v="500"/>
  </r>
  <r>
    <n v="3200560"/>
    <x v="6549"/>
    <n v="1"/>
    <x v="0"/>
    <s v="Vadodara"/>
    <s v="2/8 MIG Flats, Opposite Indraprastha Complex, Near LG Showroom, Inox Road, Ellora Park, Vadiwadi, Vadodara"/>
    <x v="12"/>
    <s v="Indian Rupees(Rs.)"/>
    <x v="0"/>
    <x v="0"/>
    <x v="0"/>
    <n v="50"/>
    <x v="0"/>
    <x v="3"/>
    <x v="5"/>
    <n v="5"/>
    <n v="18"/>
    <d v="2012-05-18T00:00:00"/>
    <s v="Rs.300"/>
    <n v="1"/>
    <n v="300"/>
  </r>
  <r>
    <n v="3900245"/>
    <x v="6550"/>
    <n v="1"/>
    <x v="0"/>
    <s v="Varanasi"/>
    <s v="D-47/184, Luxa Road, Dashaswmedh Road, Varanasi"/>
    <x v="43"/>
    <s v="Indian Rupees(Rs.)"/>
    <x v="0"/>
    <x v="0"/>
    <x v="0"/>
    <n v="78"/>
    <x v="77"/>
    <x v="5"/>
    <x v="7"/>
    <n v="5"/>
    <n v="14"/>
    <d v="2017-05-14T00:00:00"/>
    <s v="Rs.0"/>
    <n v="1"/>
    <n v="0"/>
  </r>
  <r>
    <n v="2800757"/>
    <x v="6551"/>
    <n v="1"/>
    <x v="0"/>
    <s v="Vizag"/>
    <s v="4-70-4, Opposite NCC Canteen, Lawsons Bay, Vizag"/>
    <x v="12"/>
    <s v="Indian Rupees(Rs.)"/>
    <x v="0"/>
    <x v="0"/>
    <x v="1"/>
    <n v="175"/>
    <x v="11"/>
    <x v="5"/>
    <x v="1"/>
    <n v="5"/>
    <n v="3"/>
    <d v="2016-05-03T00:00:00"/>
    <s v="Rs.450"/>
    <n v="1"/>
    <n v="450"/>
  </r>
  <r>
    <n v="3400391"/>
    <x v="6552"/>
    <n v="1"/>
    <x v="0"/>
    <s v="Agra"/>
    <s v="1374 K/1375 K, 2nd floor, Dinesh Nagar, Fatehbad Road, Tajganj, Agra"/>
    <x v="1430"/>
    <s v="Indian Rupees(Rs.)"/>
    <x v="0"/>
    <x v="0"/>
    <x v="0"/>
    <n v="98"/>
    <x v="77"/>
    <x v="3"/>
    <x v="8"/>
    <n v="4"/>
    <n v="3"/>
    <d v="2015-04-03T00:00:00"/>
    <s v="Rs.0"/>
    <n v="1"/>
    <n v="0"/>
  </r>
  <r>
    <n v="2600393"/>
    <x v="6553"/>
    <n v="1"/>
    <x v="0"/>
    <s v="Bhopal"/>
    <s v="Hotel Lake View Ashoka, 5th Floor, Shyamla Hills, TT Nagar, Bhopal"/>
    <x v="1431"/>
    <s v="Indian Rupees(Rs.)"/>
    <x v="0"/>
    <x v="0"/>
    <x v="2"/>
    <n v="79"/>
    <x v="17"/>
    <x v="5"/>
    <x v="2"/>
    <n v="4"/>
    <n v="16"/>
    <d v="2018-04-16T00:00:00"/>
    <s v="Rs.900"/>
    <n v="1"/>
    <n v="900"/>
  </r>
  <r>
    <n v="17971273"/>
    <x v="6554"/>
    <n v="1"/>
    <x v="0"/>
    <s v="Dehradun"/>
    <s v="102 Yamuna Colony, Above Punjab National Bank, Chakrata Road, Dehradun"/>
    <x v="22"/>
    <s v="Indian Rupees(Rs.)"/>
    <x v="0"/>
    <x v="0"/>
    <x v="1"/>
    <n v="64"/>
    <x v="7"/>
    <x v="14"/>
    <x v="0"/>
    <n v="4"/>
    <n v="24"/>
    <d v="2013-04-24T00:00:00"/>
    <s v="Rs.350"/>
    <n v="1"/>
    <n v="350"/>
  </r>
  <r>
    <n v="18381932"/>
    <x v="6555"/>
    <n v="1"/>
    <x v="0"/>
    <s v="Guwahati"/>
    <s v="1st Floor, Royal Orchard, House 1, By Lane 2, Near Arohan and Passport Office, Dispur, Guwahati"/>
    <x v="1142"/>
    <s v="Indian Rupees(Rs.)"/>
    <x v="0"/>
    <x v="0"/>
    <x v="1"/>
    <n v="124"/>
    <x v="9"/>
    <x v="14"/>
    <x v="2"/>
    <n v="4"/>
    <n v="2"/>
    <d v="2018-04-02T00:00:00"/>
    <s v="Rs.500"/>
    <n v="1"/>
    <n v="500"/>
  </r>
  <r>
    <n v="3100142"/>
    <x v="6556"/>
    <n v="1"/>
    <x v="0"/>
    <s v="Mangalore"/>
    <s v="Near Kalikamba Temple, Gopalkrishna Temple Road, Bhavathi, Mangalore Bhavathi"/>
    <x v="161"/>
    <s v="Indian Rupees(Rs.)"/>
    <x v="0"/>
    <x v="0"/>
    <x v="1"/>
    <n v="281"/>
    <x v="9"/>
    <x v="12"/>
    <x v="2"/>
    <n v="4"/>
    <n v="12"/>
    <d v="2018-04-12T00:00:00"/>
    <s v="Rs.500"/>
    <n v="1"/>
    <n v="500"/>
  </r>
  <r>
    <n v="3900250"/>
    <x v="6557"/>
    <n v="1"/>
    <x v="0"/>
    <s v="Varanasi"/>
    <s v="Anand Mandir Cinema, Telibagh, Dashaswmedh Road, Varanasi"/>
    <x v="0"/>
    <s v="Indian Rupees(Rs.)"/>
    <x v="0"/>
    <x v="0"/>
    <x v="1"/>
    <n v="68"/>
    <x v="11"/>
    <x v="21"/>
    <x v="8"/>
    <n v="4"/>
    <n v="3"/>
    <d v="2015-04-03T00:00:00"/>
    <s v="Rs.450"/>
    <n v="1"/>
    <n v="450"/>
  </r>
  <r>
    <n v="3400348"/>
    <x v="6558"/>
    <n v="1"/>
    <x v="0"/>
    <s v="Agra"/>
    <s v="3/20, KPS Tower, Near Tulsi Talkies, Bypass Road, Khandari, Agra"/>
    <x v="1432"/>
    <s v="Indian Rupees(Rs.)"/>
    <x v="0"/>
    <x v="0"/>
    <x v="2"/>
    <n v="59"/>
    <x v="13"/>
    <x v="7"/>
    <x v="0"/>
    <n v="3"/>
    <n v="13"/>
    <d v="2013-03-13T00:00:00"/>
    <s v="Rs.800"/>
    <n v="1"/>
    <n v="800"/>
  </r>
  <r>
    <n v="2600340"/>
    <x v="6559"/>
    <n v="1"/>
    <x v="0"/>
    <s v="Bhopal"/>
    <s v="177, Zone 2, Maharana Pratap Nagar, Bhopal"/>
    <x v="1433"/>
    <s v="Indian Rupees(Rs.)"/>
    <x v="0"/>
    <x v="0"/>
    <x v="1"/>
    <n v="111"/>
    <x v="9"/>
    <x v="7"/>
    <x v="6"/>
    <n v="3"/>
    <n v="20"/>
    <d v="2010-03-20T00:00:00"/>
    <s v="Rs.500"/>
    <n v="1"/>
    <n v="500"/>
  </r>
  <r>
    <n v="2900633"/>
    <x v="1370"/>
    <n v="1"/>
    <x v="0"/>
    <s v="Bhubaneshwar"/>
    <s v="Plot 12-13/557, 3rd Floor, Mauza Samantapuri,Gajapati Nagar, Chandrasekharpur, Bhubaneshwar"/>
    <x v="1434"/>
    <s v="Indian Rupees(Rs.)"/>
    <x v="0"/>
    <x v="0"/>
    <x v="2"/>
    <n v="154"/>
    <x v="16"/>
    <x v="23"/>
    <x v="8"/>
    <n v="3"/>
    <n v="16"/>
    <d v="2015-03-16T00:00:00"/>
    <s v="Rs.1200"/>
    <n v="1"/>
    <n v="1200"/>
  </r>
  <r>
    <n v="2900640"/>
    <x v="6560"/>
    <n v="1"/>
    <x v="0"/>
    <s v="Bhubaneshwar"/>
    <s v="KIIT Road, PS Plaza, Patia, Bhubaneshwar"/>
    <x v="1435"/>
    <s v="Indian Rupees(Rs.)"/>
    <x v="0"/>
    <x v="0"/>
    <x v="1"/>
    <n v="69"/>
    <x v="13"/>
    <x v="1"/>
    <x v="6"/>
    <n v="3"/>
    <n v="1"/>
    <d v="2010-03-01T00:00:00"/>
    <s v="Rs.800"/>
    <n v="1"/>
    <n v="800"/>
  </r>
  <r>
    <n v="18233593"/>
    <x v="6145"/>
    <n v="1"/>
    <x v="0"/>
    <s v="New Delhi"/>
    <s v="38/39, Level 1, Block E , Inner Circle, Connaught Place, New Delhi"/>
    <x v="464"/>
    <s v="Indian Rupees(Rs.)"/>
    <x v="0"/>
    <x v="0"/>
    <x v="3"/>
    <n v="1942"/>
    <x v="80"/>
    <x v="2"/>
    <x v="7"/>
    <n v="10"/>
    <n v="28"/>
    <d v="2017-10-28T00:00:00"/>
    <s v="Rs.2200"/>
    <n v="1"/>
    <n v="2200"/>
  </r>
  <r>
    <n v="3100422"/>
    <x v="6561"/>
    <n v="1"/>
    <x v="0"/>
    <s v="Mangalore"/>
    <s v="3rd Floor, Excel Mischief Mall, KS Rao Road, Mangalore, KS Rao Nagar, Mangalore"/>
    <x v="1436"/>
    <s v="Indian Rupees(Rs.)"/>
    <x v="0"/>
    <x v="0"/>
    <x v="2"/>
    <n v="173"/>
    <x v="15"/>
    <x v="21"/>
    <x v="8"/>
    <n v="3"/>
    <n v="16"/>
    <d v="2015-03-16T00:00:00"/>
    <s v="Rs.1000"/>
    <n v="1"/>
    <n v="1000"/>
  </r>
  <r>
    <n v="4000344"/>
    <x v="6562"/>
    <n v="1"/>
    <x v="0"/>
    <s v="Patna"/>
    <s v="West Boring Canal Road, Opposite Zee Saheb Super Market, Anandpuri, Patna"/>
    <x v="1437"/>
    <s v="Indian Rupees(Rs.)"/>
    <x v="0"/>
    <x v="0"/>
    <x v="1"/>
    <n v="42"/>
    <x v="9"/>
    <x v="9"/>
    <x v="6"/>
    <n v="3"/>
    <n v="25"/>
    <d v="2010-03-25T00:00:00"/>
    <s v="Rs.500"/>
    <n v="1"/>
    <n v="500"/>
  </r>
  <r>
    <n v="2700242"/>
    <x v="6563"/>
    <n v="1"/>
    <x v="0"/>
    <s v="Ranchi"/>
    <s v="Bhaskar Anirudh Complex, Near Jail More, Karamtoli Road, Lalpur, Ranchi"/>
    <x v="3"/>
    <s v="Indian Rupees(Rs.)"/>
    <x v="0"/>
    <x v="0"/>
    <x v="1"/>
    <n v="20"/>
    <x v="8"/>
    <x v="15"/>
    <x v="3"/>
    <n v="3"/>
    <n v="3"/>
    <d v="2011-03-03T00:00:00"/>
    <s v="Rs.650"/>
    <n v="1"/>
    <n v="650"/>
  </r>
  <r>
    <n v="2400349"/>
    <x v="1477"/>
    <n v="1"/>
    <x v="0"/>
    <s v="Allahabad"/>
    <s v="31/31, Sardar Patel Marg, Civil Lines, Allahabad"/>
    <x v="210"/>
    <s v="Indian Rupees(Rs.)"/>
    <x v="0"/>
    <x v="0"/>
    <x v="2"/>
    <n v="35"/>
    <x v="10"/>
    <x v="4"/>
    <x v="4"/>
    <n v="2"/>
    <n v="19"/>
    <d v="2014-02-19T00:00:00"/>
    <s v="Rs.700"/>
    <n v="1"/>
    <n v="700"/>
  </r>
  <r>
    <n v="3500414"/>
    <x v="6564"/>
    <n v="1"/>
    <x v="0"/>
    <s v="Dehradun"/>
    <s v="Near Shehanshahi Ashram, Old Mussorie Road, Rajpur, Dehradun"/>
    <x v="607"/>
    <s v="Indian Rupees(Rs.)"/>
    <x v="0"/>
    <x v="0"/>
    <x v="2"/>
    <n v="104"/>
    <x v="9"/>
    <x v="14"/>
    <x v="2"/>
    <n v="2"/>
    <n v="24"/>
    <d v="2018-02-24T00:00:00"/>
    <s v="Rs.500"/>
    <n v="1"/>
    <n v="500"/>
  </r>
  <r>
    <n v="16519268"/>
    <x v="6565"/>
    <n v="1"/>
    <x v="0"/>
    <s v="Goa"/>
    <s v="Aswem Beach, Near Papa Jolly Hotel, Aswem Road, Morjim, Arambol, Goa"/>
    <x v="1438"/>
    <s v="Indian Rupees(Rs.)"/>
    <x v="0"/>
    <x v="0"/>
    <x v="2"/>
    <n v="302"/>
    <x v="13"/>
    <x v="23"/>
    <x v="8"/>
    <n v="2"/>
    <n v="12"/>
    <d v="2015-02-12T00:00:00"/>
    <s v="Rs.800"/>
    <n v="1"/>
    <n v="800"/>
  </r>
  <r>
    <n v="5448"/>
    <x v="6566"/>
    <n v="1"/>
    <x v="0"/>
    <s v="New Delhi"/>
    <s v="Premier Inn, District Centre, Shalimar Bagh, New Delhi"/>
    <x v="0"/>
    <s v="Indian Rupees(Rs.)"/>
    <x v="1"/>
    <x v="0"/>
    <x v="3"/>
    <n v="18"/>
    <x v="80"/>
    <x v="13"/>
    <x v="3"/>
    <n v="7"/>
    <n v="23"/>
    <d v="2011-07-23T00:00:00"/>
    <s v="Rs.2200"/>
    <n v="1"/>
    <n v="2200"/>
  </r>
  <r>
    <n v="18407105"/>
    <x v="6567"/>
    <n v="1"/>
    <x v="0"/>
    <s v="Kanpur"/>
    <s v="Shop No-8, New Shopping Complex, IIT Kanpur, Kanpur"/>
    <x v="450"/>
    <s v="Indian Rupees(Rs.)"/>
    <x v="0"/>
    <x v="0"/>
    <x v="1"/>
    <n v="43"/>
    <x v="12"/>
    <x v="9"/>
    <x v="3"/>
    <n v="2"/>
    <n v="24"/>
    <d v="2011-02-24T00:00:00"/>
    <s v="Rs.600"/>
    <n v="1"/>
    <n v="600"/>
  </r>
  <r>
    <n v="3100448"/>
    <x v="6568"/>
    <n v="1"/>
    <x v="0"/>
    <s v="Mangalore"/>
    <s v="5th Floor, Bharath Mall, Lalbagh, Mangalore"/>
    <x v="1439"/>
    <s v="Indian Rupees(Rs.)"/>
    <x v="0"/>
    <x v="0"/>
    <x v="1"/>
    <n v="156"/>
    <x v="10"/>
    <x v="3"/>
    <x v="8"/>
    <n v="2"/>
    <n v="12"/>
    <d v="2015-02-12T00:00:00"/>
    <s v="Rs.700"/>
    <n v="1"/>
    <n v="700"/>
  </r>
  <r>
    <n v="3200590"/>
    <x v="6569"/>
    <n v="1"/>
    <x v="0"/>
    <s v="Vadodara"/>
    <s v="1-8, Opposite INOX Multiplex, Sharnam Fortune, Vadiwadi, Vadodara"/>
    <x v="7"/>
    <s v="Indian Rupees(Rs.)"/>
    <x v="0"/>
    <x v="0"/>
    <x v="1"/>
    <n v="92"/>
    <x v="12"/>
    <x v="1"/>
    <x v="0"/>
    <n v="2"/>
    <n v="4"/>
    <d v="2013-02-04T00:00:00"/>
    <s v="Rs.600"/>
    <n v="1"/>
    <n v="600"/>
  </r>
  <r>
    <n v="3900238"/>
    <x v="6570"/>
    <n v="1"/>
    <x v="0"/>
    <s v="Varanasi"/>
    <s v="1st Floor, Nath Complex, Beside Life Line Hospital, Sunderpur, Varanasi"/>
    <x v="25"/>
    <s v="Indian Rupees(Rs.)"/>
    <x v="0"/>
    <x v="0"/>
    <x v="2"/>
    <n v="57"/>
    <x v="10"/>
    <x v="9"/>
    <x v="8"/>
    <n v="2"/>
    <n v="21"/>
    <d v="2015-02-21T00:00:00"/>
    <s v="Rs.700"/>
    <n v="1"/>
    <n v="700"/>
  </r>
  <r>
    <n v="2800897"/>
    <x v="5249"/>
    <n v="1"/>
    <x v="0"/>
    <s v="Vizag"/>
    <s v="7-5-82, Sea Shore Apartments, Southern Portion Cellar Floor, R K Beach Road, Maharani Peta, Vizag"/>
    <x v="12"/>
    <s v="Indian Rupees(Rs.)"/>
    <x v="0"/>
    <x v="0"/>
    <x v="1"/>
    <n v="57"/>
    <x v="9"/>
    <x v="21"/>
    <x v="8"/>
    <n v="2"/>
    <n v="9"/>
    <d v="2015-02-09T00:00:00"/>
    <s v="Rs.500"/>
    <n v="1"/>
    <n v="500"/>
  </r>
  <r>
    <n v="2200175"/>
    <x v="6571"/>
    <n v="1"/>
    <x v="0"/>
    <s v="Amritsar"/>
    <s v="Near Golden Temple, Town Hall, Amritsar"/>
    <x v="41"/>
    <s v="Indian Rupees(Rs.)"/>
    <x v="0"/>
    <x v="0"/>
    <x v="0"/>
    <n v="104"/>
    <x v="3"/>
    <x v="14"/>
    <x v="7"/>
    <n v="1"/>
    <n v="20"/>
    <d v="2017-01-20T00:00:00"/>
    <s v="Rs.100"/>
    <n v="1"/>
    <n v="100"/>
  </r>
  <r>
    <n v="2100870"/>
    <x v="6572"/>
    <n v="1"/>
    <x v="0"/>
    <s v="Guwahati"/>
    <s v="4th Floor, Dona Planet Multiplex Mall, D. Neog Path, GS Road, Christian Basti, Guwahati"/>
    <x v="1440"/>
    <s v="Indian Rupees(Rs.)"/>
    <x v="0"/>
    <x v="0"/>
    <x v="2"/>
    <n v="129"/>
    <x v="66"/>
    <x v="2"/>
    <x v="8"/>
    <n v="1"/>
    <n v="5"/>
    <d v="2015-01-05T00:00:00"/>
    <s v="Rs.1300"/>
    <n v="1"/>
    <n v="1300"/>
  </r>
  <r>
    <n v="801675"/>
    <x v="4595"/>
    <n v="1"/>
    <x v="0"/>
    <s v="Lucknow"/>
    <s v="1/99, Near Tata Motors, Viram Khand, Patrkarpuram, Gomti Nagar, Lucknow"/>
    <x v="347"/>
    <s v="Indian Rupees(Rs.)"/>
    <x v="0"/>
    <x v="0"/>
    <x v="0"/>
    <n v="144"/>
    <x v="1"/>
    <x v="8"/>
    <x v="6"/>
    <n v="1"/>
    <n v="3"/>
    <d v="2010-01-03T00:00:00"/>
    <s v="Rs.200"/>
    <n v="1"/>
    <n v="200"/>
  </r>
  <r>
    <n v="18306521"/>
    <x v="6573"/>
    <n v="1"/>
    <x v="0"/>
    <s v="Gurgaon"/>
    <s v="Country Inn &amp; Suites By Carlson, 406, Phase 3, Udyog Vihar, Gurgaon"/>
    <x v="172"/>
    <s v="Indian Rupees(Rs.)"/>
    <x v="1"/>
    <x v="0"/>
    <x v="3"/>
    <n v="32"/>
    <x v="80"/>
    <x v="9"/>
    <x v="7"/>
    <n v="9"/>
    <n v="8"/>
    <d v="2017-09-08T00:00:00"/>
    <s v="Rs.2200"/>
    <n v="1"/>
    <n v="2200"/>
  </r>
  <r>
    <n v="3400326"/>
    <x v="6574"/>
    <n v="1"/>
    <x v="0"/>
    <s v="Agra"/>
    <s v="Near Purani Mandi Crossing,Fatehabad Road, Tajganj, Agra"/>
    <x v="1441"/>
    <s v="Indian Rupees(Rs.)"/>
    <x v="0"/>
    <x v="0"/>
    <x v="2"/>
    <n v="166"/>
    <x v="15"/>
    <x v="12"/>
    <x v="1"/>
    <n v="12"/>
    <n v="22"/>
    <d v="2016-12-22T00:00:00"/>
    <s v="Rs.1000"/>
    <n v="1"/>
    <n v="1000"/>
  </r>
  <r>
    <n v="2400279"/>
    <x v="2079"/>
    <n v="1"/>
    <x v="0"/>
    <s v="Allahabad"/>
    <s v="207/53, Mahatma Gandhi Marg, Civil Lines, Allahabad"/>
    <x v="1442"/>
    <s v="Indian Rupees(Rs.)"/>
    <x v="0"/>
    <x v="0"/>
    <x v="1"/>
    <n v="32"/>
    <x v="2"/>
    <x v="4"/>
    <x v="2"/>
    <n v="12"/>
    <n v="22"/>
    <d v="2018-12-22T00:00:00"/>
    <s v="Rs.400"/>
    <n v="1"/>
    <n v="400"/>
  </r>
  <r>
    <n v="2500343"/>
    <x v="6575"/>
    <n v="1"/>
    <x v="0"/>
    <s v="Aurangabad"/>
    <s v="Opposite Municipal Car Parking, Paithan Gate, Near Mondha, Aurangabad"/>
    <x v="1443"/>
    <s v="Indian Rupees(Rs.)"/>
    <x v="0"/>
    <x v="0"/>
    <x v="0"/>
    <n v="21"/>
    <x v="0"/>
    <x v="9"/>
    <x v="1"/>
    <n v="12"/>
    <n v="24"/>
    <d v="2016-12-24T00:00:00"/>
    <s v="Rs.300"/>
    <n v="1"/>
    <n v="300"/>
  </r>
  <r>
    <n v="2600250"/>
    <x v="6576"/>
    <n v="1"/>
    <x v="0"/>
    <s v="Bhopal"/>
    <s v="12-13, Food Court, DB City Mall, Maharana Pratap Nagar, Bhopal"/>
    <x v="19"/>
    <s v="Indian Rupees(Rs.)"/>
    <x v="0"/>
    <x v="0"/>
    <x v="2"/>
    <n v="103"/>
    <x v="15"/>
    <x v="19"/>
    <x v="8"/>
    <n v="12"/>
    <n v="9"/>
    <d v="2015-12-09T00:00:00"/>
    <s v="Rs.1000"/>
    <n v="1"/>
    <n v="1000"/>
  </r>
  <r>
    <n v="2600010"/>
    <x v="6120"/>
    <n v="1"/>
    <x v="0"/>
    <s v="Bhopal"/>
    <s v="Near Jyoti Cineplex, Zone 1, Maharana Pratap Nagar, Bhopal"/>
    <x v="12"/>
    <s v="Indian Rupees(Rs.)"/>
    <x v="0"/>
    <x v="0"/>
    <x v="1"/>
    <n v="103"/>
    <x v="9"/>
    <x v="14"/>
    <x v="0"/>
    <n v="12"/>
    <n v="27"/>
    <d v="2013-12-27T00:00:00"/>
    <s v="Rs.500"/>
    <n v="1"/>
    <n v="500"/>
  </r>
  <r>
    <n v="312668"/>
    <x v="6577"/>
    <n v="1"/>
    <x v="0"/>
    <s v="Gurgaon"/>
    <s v="1-4, Lower Ground Floor, Grand Mall, MG Road, Gurgaon"/>
    <x v="33"/>
    <s v="Indian Rupees(Rs.)"/>
    <x v="1"/>
    <x v="0"/>
    <x v="3"/>
    <n v="13"/>
    <x v="80"/>
    <x v="13"/>
    <x v="4"/>
    <n v="7"/>
    <n v="23"/>
    <d v="2014-07-23T00:00:00"/>
    <s v="Rs.2200"/>
    <n v="1"/>
    <n v="2200"/>
  </r>
  <r>
    <n v="3100008"/>
    <x v="6578"/>
    <n v="1"/>
    <x v="0"/>
    <s v="Mangalore"/>
    <s v="Circuit House Compound, Opposite Kadri Police Station, Kadri, Mangalore"/>
    <x v="657"/>
    <s v="Indian Rupees(Rs.)"/>
    <x v="0"/>
    <x v="0"/>
    <x v="2"/>
    <n v="257"/>
    <x v="18"/>
    <x v="3"/>
    <x v="1"/>
    <n v="12"/>
    <n v="8"/>
    <d v="2016-12-08T00:00:00"/>
    <s v="Rs.750"/>
    <n v="1"/>
    <n v="750"/>
  </r>
  <r>
    <n v="1600292"/>
    <x v="6393"/>
    <n v="1"/>
    <x v="0"/>
    <s v="Nashik"/>
    <s v="36/2, Govardhan Village, Off Gangapur-Savargaon Road, Satpur, Nashik"/>
    <x v="27"/>
    <s v="Indian Rupees(Rs.)"/>
    <x v="0"/>
    <x v="0"/>
    <x v="2"/>
    <n v="25"/>
    <x v="13"/>
    <x v="10"/>
    <x v="3"/>
    <n v="12"/>
    <n v="14"/>
    <d v="2011-12-14T00:00:00"/>
    <s v="Rs.800"/>
    <n v="1"/>
    <n v="800"/>
  </r>
  <r>
    <n v="4000277"/>
    <x v="1298"/>
    <n v="1"/>
    <x v="0"/>
    <s v="Patna"/>
    <s v="5th Floor, Central Mall, Fraser Road Area, Patna"/>
    <x v="19"/>
    <s v="Indian Rupees(Rs.)"/>
    <x v="0"/>
    <x v="0"/>
    <x v="2"/>
    <n v="65"/>
    <x v="64"/>
    <x v="9"/>
    <x v="7"/>
    <n v="12"/>
    <n v="24"/>
    <d v="2017-12-24T00:00:00"/>
    <s v="Rs.1400"/>
    <n v="1"/>
    <n v="1400"/>
  </r>
  <r>
    <n v="2700241"/>
    <x v="6579"/>
    <n v="1"/>
    <x v="0"/>
    <s v="Ranchi"/>
    <s v="301, 3rd Floor, R S Tower, Opposite Pantaloons, Circular Road, Lalpur, Ranchi"/>
    <x v="1444"/>
    <s v="Indian Rupees(Rs.)"/>
    <x v="0"/>
    <x v="0"/>
    <x v="1"/>
    <n v="19"/>
    <x v="9"/>
    <x v="15"/>
    <x v="0"/>
    <n v="12"/>
    <n v="16"/>
    <d v="2013-12-16T00:00:00"/>
    <s v="Rs.500"/>
    <n v="1"/>
    <n v="500"/>
  </r>
  <r>
    <n v="3200265"/>
    <x v="6580"/>
    <n v="1"/>
    <x v="0"/>
    <s v="Vadodara"/>
    <s v="83/A, Alkapuri Society, Near Baroda High School, Alkapuri, Vadodara"/>
    <x v="715"/>
    <s v="Indian Rupees(Rs.)"/>
    <x v="0"/>
    <x v="0"/>
    <x v="1"/>
    <n v="145"/>
    <x v="2"/>
    <x v="3"/>
    <x v="5"/>
    <n v="12"/>
    <n v="24"/>
    <d v="2012-12-24T00:00:00"/>
    <s v="Rs.400"/>
    <n v="1"/>
    <n v="400"/>
  </r>
  <r>
    <n v="3200537"/>
    <x v="6581"/>
    <n v="1"/>
    <x v="0"/>
    <s v="Vadodara"/>
    <s v="Shop 2-3, Ground Floor, Opposite Natubhai Circle, Trivia Complex, Race Course, Vadiwadi, Vadodara"/>
    <x v="7"/>
    <s v="Indian Rupees(Rs.)"/>
    <x v="0"/>
    <x v="0"/>
    <x v="1"/>
    <n v="132"/>
    <x v="10"/>
    <x v="12"/>
    <x v="3"/>
    <n v="12"/>
    <n v="6"/>
    <d v="2011-12-06T00:00:00"/>
    <s v="Rs.700"/>
    <n v="1"/>
    <n v="700"/>
  </r>
  <r>
    <n v="3900007"/>
    <x v="6582"/>
    <n v="1"/>
    <x v="0"/>
    <s v="Varanasi"/>
    <s v="CK 12/1, Kachauri Gali Chowk, Near Rajbandhu Sweet, Bhelupur, Varanasi"/>
    <x v="81"/>
    <s v="Indian Rupees(Rs.)"/>
    <x v="0"/>
    <x v="0"/>
    <x v="1"/>
    <n v="96"/>
    <x v="0"/>
    <x v="21"/>
    <x v="4"/>
    <n v="12"/>
    <n v="6"/>
    <d v="2014-12-06T00:00:00"/>
    <s v="Rs.300"/>
    <n v="1"/>
    <n v="300"/>
  </r>
  <r>
    <n v="2400193"/>
    <x v="6583"/>
    <n v="1"/>
    <x v="0"/>
    <s v="Allahabad"/>
    <s v="2, MG Marg, Opposite Hanuman Mandir, Civil Lines, Allahabad"/>
    <x v="3"/>
    <s v="Indian Rupees(Rs.)"/>
    <x v="0"/>
    <x v="0"/>
    <x v="2"/>
    <n v="99"/>
    <x v="12"/>
    <x v="4"/>
    <x v="8"/>
    <n v="11"/>
    <n v="9"/>
    <d v="2015-11-09T00:00:00"/>
    <s v="Rs.600"/>
    <n v="1"/>
    <n v="600"/>
  </r>
  <r>
    <n v="2200358"/>
    <x v="6584"/>
    <n v="1"/>
    <x v="0"/>
    <s v="Amritsar"/>
    <s v="SCF 27, C Block Market, Ranjit Avenue, Amritsar"/>
    <x v="1110"/>
    <s v="Indian Rupees(Rs.)"/>
    <x v="0"/>
    <x v="0"/>
    <x v="1"/>
    <n v="26"/>
    <x v="9"/>
    <x v="4"/>
    <x v="3"/>
    <n v="11"/>
    <n v="8"/>
    <d v="2011-11-08T00:00:00"/>
    <s v="Rs.500"/>
    <n v="1"/>
    <n v="500"/>
  </r>
  <r>
    <n v="3500007"/>
    <x v="6585"/>
    <n v="1"/>
    <x v="0"/>
    <s v="Dehradun"/>
    <s v="27 B, Rajpur Road, Opposite St. Joseph's Academy, Chukkuwala, Dehradun"/>
    <x v="72"/>
    <s v="Indian Rupees(Rs.)"/>
    <x v="0"/>
    <x v="0"/>
    <x v="2"/>
    <n v="115"/>
    <x v="9"/>
    <x v="5"/>
    <x v="8"/>
    <n v="11"/>
    <n v="5"/>
    <d v="2015-11-05T00:00:00"/>
    <s v="Rs.500"/>
    <n v="1"/>
    <n v="500"/>
  </r>
  <r>
    <n v="308022"/>
    <x v="6145"/>
    <n v="1"/>
    <x v="0"/>
    <s v="Gurgaon"/>
    <s v="7-8, Ground Floor, Cyber Hub, DLF Cyber City, Gurgaon"/>
    <x v="464"/>
    <s v="Indian Rupees(Rs.)"/>
    <x v="0"/>
    <x v="0"/>
    <x v="3"/>
    <n v="4385"/>
    <x v="80"/>
    <x v="1"/>
    <x v="7"/>
    <n v="4"/>
    <n v="1"/>
    <d v="2017-04-01T00:00:00"/>
    <s v="Rs.2200"/>
    <n v="1"/>
    <n v="2200"/>
  </r>
  <r>
    <n v="801684"/>
    <x v="6586"/>
    <n v="1"/>
    <x v="0"/>
    <s v="Lucknow"/>
    <s v="5/599, Vikas Khand, Near Dayal Paradise, Gomti Nagar, Lucknow"/>
    <x v="135"/>
    <s v="Indian Rupees(Rs.)"/>
    <x v="0"/>
    <x v="0"/>
    <x v="1"/>
    <n v="147"/>
    <x v="8"/>
    <x v="9"/>
    <x v="1"/>
    <n v="11"/>
    <n v="13"/>
    <d v="2016-11-13T00:00:00"/>
    <s v="Rs.650"/>
    <n v="1"/>
    <n v="650"/>
  </r>
  <r>
    <n v="3100014"/>
    <x v="6587"/>
    <n v="1"/>
    <x v="0"/>
    <s v="Mangalore"/>
    <s v="Nehru Avenue Road, Behind City Corporation, Lalbagh, Mangalore"/>
    <x v="215"/>
    <s v="Indian Rupees(Rs.)"/>
    <x v="0"/>
    <x v="0"/>
    <x v="1"/>
    <n v="328"/>
    <x v="10"/>
    <x v="5"/>
    <x v="6"/>
    <n v="11"/>
    <n v="2"/>
    <d v="2010-11-02T00:00:00"/>
    <s v="Rs.700"/>
    <n v="1"/>
    <n v="700"/>
  </r>
  <r>
    <n v="1670"/>
    <x v="6588"/>
    <n v="1"/>
    <x v="0"/>
    <s v="Gurgaon"/>
    <s v="Park Plaza Hotel, B Block, Phase 1, Sushant Lok, Gurgaon"/>
    <x v="1171"/>
    <s v="Indian Rupees(Rs.)"/>
    <x v="1"/>
    <x v="0"/>
    <x v="3"/>
    <n v="176"/>
    <x v="80"/>
    <x v="21"/>
    <x v="4"/>
    <n v="2"/>
    <n v="1"/>
    <d v="2014-02-01T00:00:00"/>
    <s v="Rs.2200"/>
    <n v="1"/>
    <n v="2200"/>
  </r>
  <r>
    <n v="2700223"/>
    <x v="6589"/>
    <n v="1"/>
    <x v="0"/>
    <s v="Ranchi"/>
    <s v="Near BJP Office, Harmu Bypass Road, Harmu, Ranchi"/>
    <x v="15"/>
    <s v="Indian Rupees(Rs.)"/>
    <x v="0"/>
    <x v="0"/>
    <x v="0"/>
    <n v="51"/>
    <x v="2"/>
    <x v="11"/>
    <x v="3"/>
    <n v="11"/>
    <n v="1"/>
    <d v="2011-11-01T00:00:00"/>
    <s v="Rs.400"/>
    <n v="1"/>
    <n v="400"/>
  </r>
  <r>
    <n v="3200440"/>
    <x v="6590"/>
    <n v="1"/>
    <x v="0"/>
    <s v="Vadodara"/>
    <s v="R.C. Dutt Road,Opposite Concord Building, Alkapuri, Vadodara"/>
    <x v="3"/>
    <s v="Indian Rupees(Rs.)"/>
    <x v="0"/>
    <x v="0"/>
    <x v="1"/>
    <n v="130"/>
    <x v="12"/>
    <x v="5"/>
    <x v="5"/>
    <n v="11"/>
    <n v="14"/>
    <d v="2012-11-14T00:00:00"/>
    <s v="Rs.600"/>
    <n v="1"/>
    <n v="600"/>
  </r>
  <r>
    <n v="2400403"/>
    <x v="213"/>
    <n v="1"/>
    <x v="0"/>
    <s v="Allahabad"/>
    <s v="5-A, Sardar Patel Marg, Civil Lines, Allahabad"/>
    <x v="2"/>
    <s v="Indian Rupees(Rs.)"/>
    <x v="0"/>
    <x v="0"/>
    <x v="2"/>
    <n v="6"/>
    <x v="13"/>
    <x v="11"/>
    <x v="5"/>
    <n v="10"/>
    <n v="16"/>
    <d v="2012-10-16T00:00:00"/>
    <s v="Rs.800"/>
    <n v="1"/>
    <n v="800"/>
  </r>
  <r>
    <n v="2500346"/>
    <x v="6591"/>
    <n v="1"/>
    <x v="0"/>
    <s v="Aurangabad"/>
    <s v="Near Gopal Tea Corner, Usmanpura Circle, Usmanpura, Aurangabad"/>
    <x v="1445"/>
    <s v="Indian Rupees(Rs.)"/>
    <x v="0"/>
    <x v="0"/>
    <x v="1"/>
    <n v="71"/>
    <x v="9"/>
    <x v="15"/>
    <x v="7"/>
    <n v="10"/>
    <n v="25"/>
    <d v="2017-10-25T00:00:00"/>
    <s v="Rs.500"/>
    <n v="1"/>
    <n v="500"/>
  </r>
  <r>
    <n v="18275708"/>
    <x v="6592"/>
    <n v="1"/>
    <x v="0"/>
    <s v="Vadodara"/>
    <s v="Opposite Kunj Society, Near Nilkanthvarni Jewellers, Alkapuri, Vadodara"/>
    <x v="1446"/>
    <s v="Indian Rupees(Rs.)"/>
    <x v="0"/>
    <x v="0"/>
    <x v="2"/>
    <n v="93"/>
    <x v="16"/>
    <x v="19"/>
    <x v="6"/>
    <n v="10"/>
    <n v="12"/>
    <d v="2010-10-12T00:00:00"/>
    <s v="Rs.1200"/>
    <n v="1"/>
    <n v="1200"/>
  </r>
  <r>
    <n v="3200269"/>
    <x v="1285"/>
    <n v="1"/>
    <x v="0"/>
    <s v="Vadodara"/>
    <s v="2nd Floor, 1-7, Sharnam Fortune, Opposite Inox Multiplex, Race Course Circle, Vadiwadi, Vadodara"/>
    <x v="2"/>
    <s v="Indian Rupees(Rs.)"/>
    <x v="0"/>
    <x v="0"/>
    <x v="2"/>
    <n v="243"/>
    <x v="13"/>
    <x v="3"/>
    <x v="8"/>
    <n v="10"/>
    <n v="17"/>
    <d v="2015-10-17T00:00:00"/>
    <s v="Rs.800"/>
    <n v="1"/>
    <n v="800"/>
  </r>
  <r>
    <n v="2800911"/>
    <x v="6593"/>
    <n v="1"/>
    <x v="0"/>
    <s v="Vizag"/>
    <s v="Ground Floor, ATR Towers, Harbour Park Road, Pandurangapuram, Kirlampudi Layout, Vizag"/>
    <x v="1447"/>
    <s v="Indian Rupees(Rs.)"/>
    <x v="0"/>
    <x v="0"/>
    <x v="2"/>
    <n v="27"/>
    <x v="15"/>
    <x v="5"/>
    <x v="3"/>
    <n v="10"/>
    <n v="3"/>
    <d v="2011-10-03T00:00:00"/>
    <s v="Rs.1000"/>
    <n v="1"/>
    <n v="1000"/>
  </r>
  <r>
    <n v="17294850"/>
    <x v="6594"/>
    <n v="216"/>
    <x v="1"/>
    <s v="Augusta"/>
    <s v="4357 Washington Road, Evans, GA 30809"/>
    <x v="142"/>
    <s v="Dollar($)"/>
    <x v="0"/>
    <x v="0"/>
    <x v="2"/>
    <n v="317"/>
    <x v="81"/>
    <x v="1"/>
    <x v="8"/>
    <n v="9"/>
    <n v="2"/>
    <d v="2015-09-02T00:00:00"/>
    <s v="$35"/>
    <n v="87.391999999999996"/>
    <n v="3058.72"/>
  </r>
  <r>
    <n v="17334679"/>
    <x v="6595"/>
    <n v="216"/>
    <x v="1"/>
    <s v="Davenport"/>
    <s v="4811 N Brady St Ste 3, Davenport, IA 52806"/>
    <x v="237"/>
    <s v="Dollar($)"/>
    <x v="0"/>
    <x v="0"/>
    <x v="0"/>
    <n v="167"/>
    <x v="77"/>
    <x v="1"/>
    <x v="8"/>
    <n v="9"/>
    <n v="28"/>
    <d v="2015-09-28T00:00:00"/>
    <s v="$0"/>
    <n v="87.391999999999996"/>
    <n v="0"/>
  </r>
  <r>
    <n v="17606621"/>
    <x v="6596"/>
    <n v="216"/>
    <x v="1"/>
    <s v="Miller"/>
    <s v="109 N Broadway Ave, Miller, SD 57362"/>
    <x v="0"/>
    <s v="Dollar($)"/>
    <x v="0"/>
    <x v="0"/>
    <x v="0"/>
    <n v="11"/>
    <x v="77"/>
    <x v="4"/>
    <x v="0"/>
    <n v="9"/>
    <n v="9"/>
    <d v="2013-09-09T00:00:00"/>
    <s v="$0"/>
    <n v="87.391999999999996"/>
    <n v="0"/>
  </r>
  <r>
    <n v="17582627"/>
    <x v="6597"/>
    <n v="216"/>
    <x v="1"/>
    <s v="Pocatello"/>
    <s v="961 Hiline Rd, Pocatello, ID 83201"/>
    <x v="237"/>
    <s v="Dollar($)"/>
    <x v="0"/>
    <x v="0"/>
    <x v="0"/>
    <n v="108"/>
    <x v="77"/>
    <x v="7"/>
    <x v="7"/>
    <n v="9"/>
    <n v="1"/>
    <d v="2017-09-01T00:00:00"/>
    <s v="$0"/>
    <n v="87.391999999999996"/>
    <n v="0"/>
  </r>
  <r>
    <n v="2148"/>
    <x v="6598"/>
    <n v="1"/>
    <x v="0"/>
    <s v="Gurgaon"/>
    <s v="Ground Floor, Vatika Atrium, Golf Course Road, Gurgaon"/>
    <x v="27"/>
    <s v="Indian Rupees(Rs.)"/>
    <x v="1"/>
    <x v="1"/>
    <x v="3"/>
    <n v="416"/>
    <x v="80"/>
    <x v="21"/>
    <x v="6"/>
    <n v="1"/>
    <n v="9"/>
    <d v="2010-01-09T00:00:00"/>
    <s v="Rs.2200"/>
    <n v="1"/>
    <n v="2200"/>
  </r>
  <r>
    <n v="18317498"/>
    <x v="6599"/>
    <n v="1"/>
    <x v="0"/>
    <s v="Noida"/>
    <s v="Jaypee Greens, Surajpur Kasna Road, Greater Noida, Noida"/>
    <x v="33"/>
    <s v="Indian Rupees(Rs.)"/>
    <x v="1"/>
    <x v="0"/>
    <x v="3"/>
    <n v="1"/>
    <x v="80"/>
    <x v="0"/>
    <x v="1"/>
    <n v="4"/>
    <n v="6"/>
    <d v="2016-04-06T00:00:00"/>
    <s v="Rs.2200"/>
    <n v="1"/>
    <n v="2200"/>
  </r>
  <r>
    <n v="3226"/>
    <x v="6600"/>
    <n v="1"/>
    <x v="0"/>
    <s v="Noida"/>
    <s v="Mosaic Hotels, C-1, Sector 18, Noida"/>
    <x v="1448"/>
    <s v="Indian Rupees(Rs.)"/>
    <x v="1"/>
    <x v="0"/>
    <x v="3"/>
    <n v="135"/>
    <x v="80"/>
    <x v="11"/>
    <x v="8"/>
    <n v="9"/>
    <n v="10"/>
    <d v="2015-09-10T00:00:00"/>
    <s v="Rs.2200"/>
    <n v="1"/>
    <n v="2200"/>
  </r>
  <r>
    <n v="4248"/>
    <x v="6509"/>
    <n v="1"/>
    <x v="0"/>
    <s v="Noida"/>
    <s v="Ansal's Fortune Arcade, Sector 18, Noida"/>
    <x v="2"/>
    <s v="Indian Rupees(Rs.)"/>
    <x v="1"/>
    <x v="0"/>
    <x v="3"/>
    <n v="540"/>
    <x v="80"/>
    <x v="9"/>
    <x v="2"/>
    <n v="1"/>
    <n v="26"/>
    <d v="2018-01-26T00:00:00"/>
    <s v="Rs.2200"/>
    <n v="1"/>
    <n v="2200"/>
  </r>
  <r>
    <n v="17582524"/>
    <x v="6601"/>
    <n v="216"/>
    <x v="1"/>
    <s v="Pocatello"/>
    <s v="917 Yellowstone Avenue, Pocatello, ID 83201"/>
    <x v="1449"/>
    <s v="Dollar($)"/>
    <x v="0"/>
    <x v="0"/>
    <x v="2"/>
    <n v="121"/>
    <x v="82"/>
    <x v="7"/>
    <x v="1"/>
    <n v="7"/>
    <n v="25"/>
    <d v="2016-07-25T00:00:00"/>
    <s v="$30"/>
    <n v="87.391999999999996"/>
    <n v="2621.7599999999998"/>
  </r>
  <r>
    <n v="17144991"/>
    <x v="6602"/>
    <n v="216"/>
    <x v="1"/>
    <s v="Rest of Hawaii"/>
    <s v="1279 S Kihei Road, Kihei, HI 96753"/>
    <x v="161"/>
    <s v="Dollar($)"/>
    <x v="0"/>
    <x v="0"/>
    <x v="2"/>
    <n v="487"/>
    <x v="82"/>
    <x v="8"/>
    <x v="6"/>
    <n v="7"/>
    <n v="24"/>
    <d v="2010-07-24T00:00:00"/>
    <s v="$30"/>
    <n v="87.391999999999996"/>
    <n v="2621.7599999999998"/>
  </r>
  <r>
    <n v="121120"/>
    <x v="6603"/>
    <n v="1"/>
    <x v="0"/>
    <s v="Chandigarh"/>
    <s v="Backside, SCO 1A, Madhya Marg, Sector 7, Chandigarh"/>
    <x v="27"/>
    <s v="Indian Rupees(Rs.)"/>
    <x v="0"/>
    <x v="0"/>
    <x v="3"/>
    <n v="817"/>
    <x v="80"/>
    <x v="2"/>
    <x v="6"/>
    <n v="6"/>
    <n v="11"/>
    <d v="2010-06-11T00:00:00"/>
    <s v="Rs.2200"/>
    <n v="1"/>
    <n v="2200"/>
  </r>
  <r>
    <n v="306581"/>
    <x v="6604"/>
    <n v="1"/>
    <x v="0"/>
    <s v="New Delhi"/>
    <s v="B-6/6, DDA Market, Opposite Deer Park, Safdarjung Enclave, Safdarjung, New Delhi"/>
    <x v="1161"/>
    <s v="Indian Rupees(Rs.)"/>
    <x v="1"/>
    <x v="0"/>
    <x v="3"/>
    <n v="622"/>
    <x v="83"/>
    <x v="21"/>
    <x v="6"/>
    <n v="11"/>
    <n v="8"/>
    <d v="2010-11-08T00:00:00"/>
    <s v="Rs.2300"/>
    <n v="1"/>
    <n v="2300"/>
  </r>
  <r>
    <n v="308016"/>
    <x v="6605"/>
    <n v="1"/>
    <x v="0"/>
    <s v="Gurgaon"/>
    <s v="201-202, Cyber Hub, DLF Cyber City, Gurgaon"/>
    <x v="1450"/>
    <s v="Indian Rupees(Rs.)"/>
    <x v="0"/>
    <x v="0"/>
    <x v="3"/>
    <n v="1046"/>
    <x v="83"/>
    <x v="5"/>
    <x v="3"/>
    <n v="10"/>
    <n v="17"/>
    <d v="2011-10-17T00:00:00"/>
    <s v="Rs.2300"/>
    <n v="1"/>
    <n v="2300"/>
  </r>
  <r>
    <n v="102215"/>
    <x v="6606"/>
    <n v="1"/>
    <x v="0"/>
    <s v="Jaipur"/>
    <s v="Holiday Inn Jaipur City Centre, Commercial Plot 1, Sardar Patel Road, Bais Godam, Jaipur"/>
    <x v="1451"/>
    <s v="Indian Rupees(Rs.)"/>
    <x v="0"/>
    <x v="0"/>
    <x v="3"/>
    <n v="420"/>
    <x v="83"/>
    <x v="8"/>
    <x v="0"/>
    <n v="5"/>
    <n v="6"/>
    <d v="2013-05-06T00:00:00"/>
    <s v="Rs.2300"/>
    <n v="1"/>
    <n v="2300"/>
  </r>
  <r>
    <n v="18175334"/>
    <x v="6607"/>
    <n v="1"/>
    <x v="0"/>
    <s v="Noida"/>
    <s v="1st Floor, Ansal Fortune Arcade, Sector 18, Noida"/>
    <x v="990"/>
    <s v="Indian Rupees(Rs.)"/>
    <x v="1"/>
    <x v="1"/>
    <x v="3"/>
    <n v="214"/>
    <x v="84"/>
    <x v="9"/>
    <x v="8"/>
    <n v="5"/>
    <n v="9"/>
    <d v="2015-05-09T00:00:00"/>
    <s v="Rs.2350"/>
    <n v="1"/>
    <n v="2350"/>
  </r>
  <r>
    <n v="17284211"/>
    <x v="6608"/>
    <n v="216"/>
    <x v="1"/>
    <s v="Albany"/>
    <s v="814 N Slappey Blvd, Albany, GA 31701"/>
    <x v="0"/>
    <s v="Dollar($)"/>
    <x v="0"/>
    <x v="0"/>
    <x v="0"/>
    <n v="36"/>
    <x v="77"/>
    <x v="4"/>
    <x v="3"/>
    <n v="4"/>
    <n v="25"/>
    <d v="2011-04-25T00:00:00"/>
    <s v="$0"/>
    <n v="87.391999999999996"/>
    <n v="0"/>
  </r>
  <r>
    <n v="17064266"/>
    <x v="6609"/>
    <n v="216"/>
    <x v="1"/>
    <s v="Orlando"/>
    <s v="1103 N Mills Avenue, Orlando, FL 32803"/>
    <x v="550"/>
    <s v="Dollar($)"/>
    <x v="0"/>
    <x v="0"/>
    <x v="2"/>
    <n v="1293"/>
    <x v="81"/>
    <x v="23"/>
    <x v="7"/>
    <n v="4"/>
    <n v="14"/>
    <d v="2017-04-14T00:00:00"/>
    <s v="$35"/>
    <n v="87.391999999999996"/>
    <n v="3058.72"/>
  </r>
  <r>
    <n v="307330"/>
    <x v="6610"/>
    <n v="1"/>
    <x v="0"/>
    <s v="New Delhi"/>
    <s v="30, 2nd Floor, Hauz Khas Village, New Delhi"/>
    <x v="300"/>
    <s v="Indian Rupees(Rs.)"/>
    <x v="0"/>
    <x v="0"/>
    <x v="3"/>
    <n v="884"/>
    <x v="85"/>
    <x v="9"/>
    <x v="4"/>
    <n v="3"/>
    <n v="5"/>
    <d v="2014-03-05T00:00:00"/>
    <s v="Rs.2400"/>
    <n v="1"/>
    <n v="2400"/>
  </r>
  <r>
    <n v="17061205"/>
    <x v="6611"/>
    <n v="216"/>
    <x v="1"/>
    <s v="Orlando"/>
    <s v="1236 Hempel Avenue,Gotha, FL 34786"/>
    <x v="1452"/>
    <s v="Dollar($)"/>
    <x v="0"/>
    <x v="0"/>
    <x v="2"/>
    <n v="1252"/>
    <x v="81"/>
    <x v="18"/>
    <x v="5"/>
    <n v="4"/>
    <n v="5"/>
    <d v="2012-04-05T00:00:00"/>
    <s v="$35"/>
    <n v="87.391999999999996"/>
    <n v="3058.72"/>
  </r>
  <r>
    <n v="17330155"/>
    <x v="6612"/>
    <n v="216"/>
    <x v="1"/>
    <s v="Columbus"/>
    <s v="3201 Macon Rd Ste 167, Columbus, GA 31906"/>
    <x v="210"/>
    <s v="Dollar($)"/>
    <x v="0"/>
    <x v="0"/>
    <x v="0"/>
    <n v="170"/>
    <x v="77"/>
    <x v="19"/>
    <x v="5"/>
    <n v="3"/>
    <n v="26"/>
    <d v="2012-03-26T00:00:00"/>
    <s v="$0"/>
    <n v="87.391999999999996"/>
    <n v="0"/>
  </r>
  <r>
    <n v="17582499"/>
    <x v="6613"/>
    <n v="216"/>
    <x v="1"/>
    <s v="Pocatello"/>
    <s v="11 E Main St, Lava Hot Springs, ID 83246"/>
    <x v="1453"/>
    <s v="Dollar($)"/>
    <x v="0"/>
    <x v="0"/>
    <x v="0"/>
    <n v="59"/>
    <x v="77"/>
    <x v="7"/>
    <x v="7"/>
    <n v="3"/>
    <n v="15"/>
    <d v="2017-03-15T00:00:00"/>
    <s v="$0"/>
    <n v="87.391999999999996"/>
    <n v="0"/>
  </r>
  <r>
    <n v="18359296"/>
    <x v="6198"/>
    <n v="1"/>
    <x v="0"/>
    <s v="New Delhi"/>
    <s v="D Block, Central Market, Prashant Vihar, New Delhi"/>
    <x v="8"/>
    <s v="Indian Rupees(Rs.)"/>
    <x v="1"/>
    <x v="0"/>
    <x v="3"/>
    <n v="11"/>
    <x v="85"/>
    <x v="11"/>
    <x v="3"/>
    <n v="12"/>
    <n v="2"/>
    <d v="2011-12-02T00:00:00"/>
    <s v="Rs.2400"/>
    <n v="1"/>
    <n v="2400"/>
  </r>
  <r>
    <n v="929"/>
    <x v="1422"/>
    <n v="1"/>
    <x v="0"/>
    <s v="New Delhi"/>
    <s v="8, Community Center, New Friends Colony, New Delhi"/>
    <x v="1454"/>
    <s v="Indian Rupees(Rs.)"/>
    <x v="1"/>
    <x v="1"/>
    <x v="3"/>
    <n v="886"/>
    <x v="85"/>
    <x v="3"/>
    <x v="2"/>
    <n v="10"/>
    <n v="8"/>
    <d v="2018-10-08T00:00:00"/>
    <s v="Rs.2400"/>
    <n v="1"/>
    <n v="2400"/>
  </r>
  <r>
    <n v="17057397"/>
    <x v="6614"/>
    <n v="216"/>
    <x v="1"/>
    <s v="Orlando"/>
    <s v="1600 Seven Seas Drive, Lake Buena Vista, FL 32830"/>
    <x v="1455"/>
    <s v="Dollar($)"/>
    <x v="0"/>
    <x v="0"/>
    <x v="2"/>
    <n v="1151"/>
    <x v="86"/>
    <x v="8"/>
    <x v="1"/>
    <n v="2"/>
    <n v="15"/>
    <d v="2016-02-15T00:00:00"/>
    <s v="$45"/>
    <n v="87.391999999999996"/>
    <n v="3932.64"/>
  </r>
  <r>
    <n v="3393"/>
    <x v="6615"/>
    <n v="1"/>
    <x v="0"/>
    <s v="New Delhi"/>
    <s v="22, Antriksh Bhavan, Kasturba Gandhi Marg, Connaught Place, New Delhi"/>
    <x v="49"/>
    <s v="Indian Rupees(Rs.)"/>
    <x v="0"/>
    <x v="0"/>
    <x v="3"/>
    <n v="2689"/>
    <x v="85"/>
    <x v="5"/>
    <x v="4"/>
    <n v="7"/>
    <n v="8"/>
    <d v="2014-07-08T00:00:00"/>
    <s v="Rs.2400"/>
    <n v="1"/>
    <n v="2400"/>
  </r>
  <r>
    <n v="17284302"/>
    <x v="6616"/>
    <n v="216"/>
    <x v="1"/>
    <s v="Albany"/>
    <s v="2700 Dawson Rd, Albany, GA 31707"/>
    <x v="237"/>
    <s v="Dollar($)"/>
    <x v="0"/>
    <x v="0"/>
    <x v="0"/>
    <n v="45"/>
    <x v="77"/>
    <x v="4"/>
    <x v="1"/>
    <n v="1"/>
    <n v="23"/>
    <d v="2016-01-23T00:00:00"/>
    <s v="$0"/>
    <n v="87.391999999999996"/>
    <n v="0"/>
  </r>
  <r>
    <n v="3288"/>
    <x v="6617"/>
    <n v="1"/>
    <x v="0"/>
    <s v="Gurgaon"/>
    <s v="The Bristol Hotel, 108-110, DLF Phase 1, Gurgaon"/>
    <x v="33"/>
    <s v="Indian Rupees(Rs.)"/>
    <x v="1"/>
    <x v="0"/>
    <x v="3"/>
    <n v="17"/>
    <x v="85"/>
    <x v="10"/>
    <x v="7"/>
    <n v="10"/>
    <n v="26"/>
    <d v="2017-10-26T00:00:00"/>
    <s v="Rs.2400"/>
    <n v="1"/>
    <n v="2400"/>
  </r>
  <r>
    <n v="3237"/>
    <x v="6618"/>
    <n v="1"/>
    <x v="0"/>
    <s v="Noida"/>
    <s v="313, 3rd Floor, The Great India Place Mall, Sector 38-A, Near Sector 38, Sector 38, Noida"/>
    <x v="15"/>
    <s v="Indian Rupees(Rs.)"/>
    <x v="1"/>
    <x v="0"/>
    <x v="3"/>
    <n v="230"/>
    <x v="85"/>
    <x v="25"/>
    <x v="3"/>
    <n v="4"/>
    <n v="16"/>
    <d v="2011-04-16T00:00:00"/>
    <s v="Rs.2400"/>
    <n v="1"/>
    <n v="2400"/>
  </r>
  <r>
    <n v="17342548"/>
    <x v="6619"/>
    <n v="216"/>
    <x v="1"/>
    <s v="Dubuque"/>
    <s v="855 Century Dr, Dubuque, IA 52002"/>
    <x v="1456"/>
    <s v="Dollar($)"/>
    <x v="0"/>
    <x v="0"/>
    <x v="0"/>
    <n v="74"/>
    <x v="77"/>
    <x v="9"/>
    <x v="7"/>
    <n v="1"/>
    <n v="4"/>
    <d v="2017-01-04T00:00:00"/>
    <s v="$0"/>
    <n v="87.391999999999996"/>
    <n v="0"/>
  </r>
  <r>
    <n v="58268"/>
    <x v="6620"/>
    <n v="1"/>
    <x v="0"/>
    <s v="Bangalore"/>
    <s v="610, 3rd Floor, 12th Main, Off 80 Feet Road, Indiranagar, Bangalore"/>
    <x v="202"/>
    <s v="Indian Rupees(Rs.)"/>
    <x v="1"/>
    <x v="1"/>
    <x v="3"/>
    <n v="2369"/>
    <x v="85"/>
    <x v="16"/>
    <x v="8"/>
    <n v="11"/>
    <n v="14"/>
    <d v="2015-11-14T00:00:00"/>
    <s v="Rs.2400"/>
    <n v="1"/>
    <n v="2400"/>
  </r>
  <r>
    <n v="3400"/>
    <x v="6621"/>
    <n v="1"/>
    <x v="0"/>
    <s v="New Delhi"/>
    <s v="D-1/B, Near Ashirwad Complex, Green Park, New Delhi"/>
    <x v="282"/>
    <s v="Indian Rupees(Rs.)"/>
    <x v="1"/>
    <x v="0"/>
    <x v="3"/>
    <n v="303"/>
    <x v="87"/>
    <x v="21"/>
    <x v="7"/>
    <n v="9"/>
    <n v="2"/>
    <d v="2017-09-02T00:00:00"/>
    <s v="Rs.2500"/>
    <n v="1"/>
    <n v="2500"/>
  </r>
  <r>
    <n v="17582668"/>
    <x v="875"/>
    <n v="216"/>
    <x v="1"/>
    <s v="Pocatello"/>
    <s v="560 Bullock Street, Pocatello, ID 83202"/>
    <x v="1457"/>
    <s v="Dollar($)"/>
    <x v="0"/>
    <x v="0"/>
    <x v="2"/>
    <n v="83"/>
    <x v="86"/>
    <x v="9"/>
    <x v="8"/>
    <n v="1"/>
    <n v="21"/>
    <d v="2015-01-21T00:00:00"/>
    <s v="$45"/>
    <n v="87.391999999999996"/>
    <n v="3932.64"/>
  </r>
  <r>
    <n v="310365"/>
    <x v="6622"/>
    <n v="1"/>
    <x v="0"/>
    <s v="New Delhi"/>
    <s v="Rooftop, Hotel The Royal Plaza, 19, Ashoka Road, Connaught Place, New Delhi"/>
    <x v="33"/>
    <s v="Indian Rupees(Rs.)"/>
    <x v="1"/>
    <x v="0"/>
    <x v="3"/>
    <n v="265"/>
    <x v="87"/>
    <x v="4"/>
    <x v="5"/>
    <n v="9"/>
    <n v="27"/>
    <d v="2012-09-27T00:00:00"/>
    <s v="Rs.2500"/>
    <n v="1"/>
    <n v="2500"/>
  </r>
  <r>
    <n v="18265677"/>
    <x v="6623"/>
    <n v="1"/>
    <x v="0"/>
    <s v="New Delhi"/>
    <s v="A-8, Kailash Park, Near Metro Pillar 326, Opposite Kalra Hospital, Kirti Nagar, New Delhi"/>
    <x v="374"/>
    <s v="Indian Rupees(Rs.)"/>
    <x v="1"/>
    <x v="0"/>
    <x v="3"/>
    <n v="14"/>
    <x v="87"/>
    <x v="11"/>
    <x v="3"/>
    <n v="9"/>
    <n v="18"/>
    <d v="2011-09-18T00:00:00"/>
    <s v="Rs.2500"/>
    <n v="1"/>
    <n v="2500"/>
  </r>
  <r>
    <n v="4364"/>
    <x v="6624"/>
    <n v="1"/>
    <x v="0"/>
    <s v="New Delhi"/>
    <s v="Hotel The Royal Plaza, 19, Ashoka Road, Janpath, New Delhi"/>
    <x v="1458"/>
    <s v="Indian Rupees(Rs.)"/>
    <x v="1"/>
    <x v="0"/>
    <x v="3"/>
    <n v="19"/>
    <x v="87"/>
    <x v="10"/>
    <x v="1"/>
    <n v="8"/>
    <n v="8"/>
    <d v="2016-08-08T00:00:00"/>
    <s v="Rs.2500"/>
    <n v="1"/>
    <n v="2500"/>
  </r>
  <r>
    <n v="17057591"/>
    <x v="6625"/>
    <n v="216"/>
    <x v="1"/>
    <s v="Orlando"/>
    <s v="8849 International Drive, Orlando, FL 32819"/>
    <x v="1459"/>
    <s v="Dollar($)"/>
    <x v="0"/>
    <x v="0"/>
    <x v="2"/>
    <n v="910"/>
    <x v="86"/>
    <x v="1"/>
    <x v="3"/>
    <n v="12"/>
    <n v="27"/>
    <d v="2011-12-27T00:00:00"/>
    <s v="$45"/>
    <n v="87.391999999999996"/>
    <n v="3932.64"/>
  </r>
  <r>
    <n v="17143970"/>
    <x v="6626"/>
    <n v="216"/>
    <x v="1"/>
    <s v="Rest of Hawaii"/>
    <s v="75-5629 Kuakini Highway, Kailua Kona, HI 96740"/>
    <x v="1460"/>
    <s v="Dollar($)"/>
    <x v="0"/>
    <x v="0"/>
    <x v="2"/>
    <n v="764"/>
    <x v="81"/>
    <x v="16"/>
    <x v="0"/>
    <n v="12"/>
    <n v="24"/>
    <d v="2013-12-24T00:00:00"/>
    <s v="$35"/>
    <n v="87.391999999999996"/>
    <n v="3058.72"/>
  </r>
  <r>
    <n v="4365"/>
    <x v="6627"/>
    <n v="1"/>
    <x v="0"/>
    <s v="New Delhi"/>
    <s v="Hotel The Royal Plaza, 19, Ashoka Road, Janpath, New Delhi"/>
    <x v="7"/>
    <s v="Indian Rupees(Rs.)"/>
    <x v="0"/>
    <x v="0"/>
    <x v="3"/>
    <n v="38"/>
    <x v="87"/>
    <x v="7"/>
    <x v="6"/>
    <n v="7"/>
    <n v="14"/>
    <d v="2010-07-14T00:00:00"/>
    <s v="Rs.2500"/>
    <n v="1"/>
    <n v="2500"/>
  </r>
  <r>
    <n v="309852"/>
    <x v="6628"/>
    <n v="1"/>
    <x v="0"/>
    <s v="New Delhi"/>
    <s v="3-4, Ground Floor, Southern Park Mall, District Centre, Saket, New Delhi"/>
    <x v="579"/>
    <s v="Indian Rupees(Rs.)"/>
    <x v="1"/>
    <x v="0"/>
    <x v="3"/>
    <n v="179"/>
    <x v="87"/>
    <x v="15"/>
    <x v="7"/>
    <n v="7"/>
    <n v="8"/>
    <d v="2017-07-08T00:00:00"/>
    <s v="Rs.2500"/>
    <n v="1"/>
    <n v="2500"/>
  </r>
  <r>
    <n v="4404"/>
    <x v="6629"/>
    <n v="1"/>
    <x v="0"/>
    <s v="New Delhi"/>
    <s v="Taj Vivanta, Subramania Bharti Marg, Sujan Singh Park, Khan Market, New Delhi"/>
    <x v="1461"/>
    <s v="Indian Rupees(Rs.)"/>
    <x v="0"/>
    <x v="0"/>
    <x v="3"/>
    <n v="821"/>
    <x v="87"/>
    <x v="3"/>
    <x v="4"/>
    <n v="7"/>
    <n v="11"/>
    <d v="2014-07-11T00:00:00"/>
    <s v="Rs.2500"/>
    <n v="1"/>
    <n v="2500"/>
  </r>
  <r>
    <n v="17058534"/>
    <x v="6630"/>
    <n v="216"/>
    <x v="1"/>
    <s v="Orlando"/>
    <s v="1750 E Buena Vista Drive, Lake Buena Vista, FL 32830"/>
    <x v="1462"/>
    <s v="Dollar($)"/>
    <x v="0"/>
    <x v="0"/>
    <x v="2"/>
    <n v="1341"/>
    <x v="81"/>
    <x v="16"/>
    <x v="8"/>
    <n v="11"/>
    <n v="17"/>
    <d v="2015-11-17T00:00:00"/>
    <s v="$35"/>
    <n v="87.391999999999996"/>
    <n v="3058.72"/>
  </r>
  <r>
    <n v="17284105"/>
    <x v="6631"/>
    <n v="216"/>
    <x v="1"/>
    <s v="Albany"/>
    <s v="115 N Jackson St, Albany, GA 31701"/>
    <x v="0"/>
    <s v="Dollar($)"/>
    <x v="0"/>
    <x v="0"/>
    <x v="0"/>
    <n v="34"/>
    <x v="77"/>
    <x v="4"/>
    <x v="3"/>
    <n v="10"/>
    <n v="20"/>
    <d v="2011-10-20T00:00:00"/>
    <s v="$0"/>
    <n v="87.391999999999996"/>
    <n v="0"/>
  </r>
  <r>
    <n v="17678231"/>
    <x v="6632"/>
    <n v="216"/>
    <x v="1"/>
    <s v="Valdosta"/>
    <s v="1715 C Norman Drive, Valdosta, GA 31601"/>
    <x v="213"/>
    <s v="Dollar($)"/>
    <x v="0"/>
    <x v="0"/>
    <x v="2"/>
    <n v="185"/>
    <x v="81"/>
    <x v="5"/>
    <x v="3"/>
    <n v="10"/>
    <n v="22"/>
    <d v="2011-10-22T00:00:00"/>
    <s v="$35"/>
    <n v="87.391999999999996"/>
    <n v="3058.72"/>
  </r>
  <r>
    <n v="17295028"/>
    <x v="6633"/>
    <n v="216"/>
    <x v="1"/>
    <s v="Augusta"/>
    <s v="505 Railroad Ave, North Augusta, GA 29841"/>
    <x v="1463"/>
    <s v="Dollar($)"/>
    <x v="0"/>
    <x v="0"/>
    <x v="2"/>
    <n v="332"/>
    <x v="88"/>
    <x v="5"/>
    <x v="5"/>
    <n v="9"/>
    <n v="13"/>
    <d v="2012-09-13T00:00:00"/>
    <s v="$40"/>
    <n v="87.391999999999996"/>
    <n v="3495.68"/>
  </r>
  <r>
    <n v="17316743"/>
    <x v="6634"/>
    <n v="216"/>
    <x v="1"/>
    <s v="Cedar Rapids/Iowa City"/>
    <s v="115 East College St, Iowa City, IA 52240"/>
    <x v="1464"/>
    <s v="Dollar($)"/>
    <x v="0"/>
    <x v="0"/>
    <x v="2"/>
    <n v="220"/>
    <x v="88"/>
    <x v="5"/>
    <x v="8"/>
    <n v="9"/>
    <n v="27"/>
    <d v="2015-09-27T00:00:00"/>
    <s v="$40"/>
    <n v="87.391999999999996"/>
    <n v="3495.68"/>
  </r>
  <r>
    <n v="17330185"/>
    <x v="6635"/>
    <n v="216"/>
    <x v="1"/>
    <s v="Columbus"/>
    <s v="6499 Veterans Pkwy, Columbus, GA 31909"/>
    <x v="1465"/>
    <s v="Dollar($)"/>
    <x v="0"/>
    <x v="0"/>
    <x v="2"/>
    <n v="247"/>
    <x v="88"/>
    <x v="3"/>
    <x v="3"/>
    <n v="9"/>
    <n v="7"/>
    <d v="2011-09-07T00:00:00"/>
    <s v="$40"/>
    <n v="87.391999999999996"/>
    <n v="3495.68"/>
  </r>
  <r>
    <n v="17258350"/>
    <x v="6636"/>
    <n v="216"/>
    <x v="1"/>
    <s v="Des Moines"/>
    <s v="4345 Hickman Rd, Des Moines, IA 50310"/>
    <x v="1466"/>
    <s v="Dollar($)"/>
    <x v="0"/>
    <x v="0"/>
    <x v="2"/>
    <n v="674"/>
    <x v="88"/>
    <x v="8"/>
    <x v="1"/>
    <n v="9"/>
    <n v="20"/>
    <d v="2016-09-20T00:00:00"/>
    <s v="$40"/>
    <n v="87.391999999999996"/>
    <n v="3495.68"/>
  </r>
  <r>
    <n v="17259200"/>
    <x v="6637"/>
    <n v="216"/>
    <x v="1"/>
    <s v="Des Moines"/>
    <s v="2900 University Ave, West Des Moines, IA 50266"/>
    <x v="1467"/>
    <s v="Dollar($)"/>
    <x v="0"/>
    <x v="0"/>
    <x v="2"/>
    <n v="530"/>
    <x v="88"/>
    <x v="12"/>
    <x v="6"/>
    <n v="9"/>
    <n v="21"/>
    <d v="2010-09-21T00:00:00"/>
    <s v="$40"/>
    <n v="87.391999999999996"/>
    <n v="3495.68"/>
  </r>
  <r>
    <n v="17342770"/>
    <x v="6638"/>
    <n v="216"/>
    <x v="1"/>
    <s v="Dubuque"/>
    <s v="1072 Main St, Dubuque, IA 52001"/>
    <x v="1468"/>
    <s v="Dollar($)"/>
    <x v="0"/>
    <x v="0"/>
    <x v="2"/>
    <n v="198"/>
    <x v="88"/>
    <x v="5"/>
    <x v="3"/>
    <n v="9"/>
    <n v="8"/>
    <d v="2011-09-08T00:00:00"/>
    <s v="$40"/>
    <n v="87.391999999999996"/>
    <n v="3495.68"/>
  </r>
  <r>
    <n v="17374552"/>
    <x v="6639"/>
    <n v="216"/>
    <x v="1"/>
    <s v="Gainesville"/>
    <s v="51 W Main St, Dahlonega, GA 30533"/>
    <x v="0"/>
    <s v="Dollar($)"/>
    <x v="0"/>
    <x v="0"/>
    <x v="2"/>
    <n v="209"/>
    <x v="88"/>
    <x v="3"/>
    <x v="1"/>
    <n v="9"/>
    <n v="3"/>
    <d v="2016-09-03T00:00:00"/>
    <s v="$40"/>
    <n v="87.391999999999996"/>
    <n v="3495.68"/>
  </r>
  <r>
    <n v="17057925"/>
    <x v="6640"/>
    <n v="216"/>
    <x v="1"/>
    <s v="Orlando"/>
    <s v="8625 International Drive, Orlando, FL 32819"/>
    <x v="1469"/>
    <s v="Dollar($)"/>
    <x v="0"/>
    <x v="0"/>
    <x v="2"/>
    <n v="1293"/>
    <x v="88"/>
    <x v="23"/>
    <x v="5"/>
    <n v="9"/>
    <n v="12"/>
    <d v="2012-09-12T00:00:00"/>
    <s v="$40"/>
    <n v="87.391999999999996"/>
    <n v="3495.68"/>
  </r>
  <r>
    <n v="17057797"/>
    <x v="6641"/>
    <n v="216"/>
    <x v="1"/>
    <s v="Orlando"/>
    <s v="108 S Park Ave, Winter Park, FL 32789"/>
    <x v="1470"/>
    <s v="Dollar($)"/>
    <x v="0"/>
    <x v="0"/>
    <x v="2"/>
    <n v="568"/>
    <x v="88"/>
    <x v="12"/>
    <x v="3"/>
    <n v="9"/>
    <n v="13"/>
    <d v="2011-09-13T00:00:00"/>
    <s v="$40"/>
    <n v="87.391999999999996"/>
    <n v="3495.68"/>
  </r>
  <r>
    <n v="17579992"/>
    <x v="6642"/>
    <n v="216"/>
    <x v="1"/>
    <s v="Pensacola"/>
    <s v="300 S Alcaniz Street, Pensacola, FL 32502"/>
    <x v="1467"/>
    <s v="Dollar($)"/>
    <x v="0"/>
    <x v="0"/>
    <x v="2"/>
    <n v="669"/>
    <x v="88"/>
    <x v="14"/>
    <x v="5"/>
    <n v="9"/>
    <n v="2"/>
    <d v="2012-09-02T00:00:00"/>
    <s v="$40"/>
    <n v="87.391999999999996"/>
    <n v="3495.68"/>
  </r>
  <r>
    <n v="17145408"/>
    <x v="6643"/>
    <n v="216"/>
    <x v="1"/>
    <s v="Rest of Hawaii"/>
    <s v="10 Wailea Gateway Place, Unit B-201 Kihei, Hawaii, HI 96753"/>
    <x v="1471"/>
    <s v="Dollar($)"/>
    <x v="0"/>
    <x v="0"/>
    <x v="2"/>
    <n v="485"/>
    <x v="88"/>
    <x v="12"/>
    <x v="2"/>
    <n v="9"/>
    <n v="17"/>
    <d v="2018-09-17T00:00:00"/>
    <s v="$40"/>
    <n v="87.391999999999996"/>
    <n v="3495.68"/>
  </r>
  <r>
    <n v="17142297"/>
    <x v="6644"/>
    <n v="216"/>
    <x v="1"/>
    <s v="Rest of Hawaii"/>
    <s v="2435 Kaanapali Pkwy, Lahaina, HI 96761"/>
    <x v="155"/>
    <s v="Dollar($)"/>
    <x v="0"/>
    <x v="0"/>
    <x v="2"/>
    <n v="1056"/>
    <x v="88"/>
    <x v="1"/>
    <x v="6"/>
    <n v="9"/>
    <n v="16"/>
    <d v="2010-09-16T00:00:00"/>
    <s v="$40"/>
    <n v="87.391999999999996"/>
    <n v="3495.68"/>
  </r>
  <r>
    <n v="17143950"/>
    <x v="6645"/>
    <n v="216"/>
    <x v="1"/>
    <s v="Rest of Hawaii"/>
    <s v="226 Lewers St, Honolulu, HI 96815"/>
    <x v="1472"/>
    <s v="Dollar($)"/>
    <x v="0"/>
    <x v="0"/>
    <x v="2"/>
    <n v="1078"/>
    <x v="88"/>
    <x v="23"/>
    <x v="7"/>
    <n v="9"/>
    <n v="4"/>
    <d v="2017-09-04T00:00:00"/>
    <s v="$40"/>
    <n v="87.391999999999996"/>
    <n v="3495.68"/>
  </r>
  <r>
    <n v="17621763"/>
    <x v="6646"/>
    <n v="216"/>
    <x v="1"/>
    <s v="Sioux City"/>
    <s v="513 6th St, Sioux City, IA 51101"/>
    <x v="198"/>
    <s v="Dollar($)"/>
    <x v="0"/>
    <x v="0"/>
    <x v="2"/>
    <n v="129"/>
    <x v="88"/>
    <x v="21"/>
    <x v="0"/>
    <n v="9"/>
    <n v="23"/>
    <d v="2013-09-23T00:00:00"/>
    <s v="$40"/>
    <n v="87.391999999999996"/>
    <n v="3495.68"/>
  </r>
  <r>
    <n v="17621960"/>
    <x v="6647"/>
    <n v="216"/>
    <x v="1"/>
    <s v="Sioux City"/>
    <s v="4567 Southern Hills Drive, Sioux City, IA 51106"/>
    <x v="149"/>
    <s v="Dollar($)"/>
    <x v="0"/>
    <x v="0"/>
    <x v="2"/>
    <n v="239"/>
    <x v="88"/>
    <x v="3"/>
    <x v="2"/>
    <n v="9"/>
    <n v="27"/>
    <d v="2018-09-27T00:00:00"/>
    <s v="$40"/>
    <n v="87.391999999999996"/>
    <n v="3495.68"/>
  </r>
  <r>
    <n v="17621755"/>
    <x v="6648"/>
    <n v="216"/>
    <x v="1"/>
    <s v="Sioux City"/>
    <s v="523 W 19th St, Sioux City, IA 51103"/>
    <x v="5"/>
    <s v="Dollar($)"/>
    <x v="0"/>
    <x v="0"/>
    <x v="2"/>
    <n v="280"/>
    <x v="88"/>
    <x v="19"/>
    <x v="8"/>
    <n v="9"/>
    <n v="24"/>
    <d v="2015-09-24T00:00:00"/>
    <s v="$40"/>
    <n v="87.391999999999996"/>
    <n v="3495.68"/>
  </r>
  <r>
    <n v="17293273"/>
    <x v="6649"/>
    <n v="216"/>
    <x v="1"/>
    <s v="Athens"/>
    <s v="323 E Broad St, Athens, GA 30601"/>
    <x v="27"/>
    <s v="Dollar($)"/>
    <x v="0"/>
    <x v="0"/>
    <x v="2"/>
    <n v="464"/>
    <x v="88"/>
    <x v="14"/>
    <x v="2"/>
    <n v="8"/>
    <n v="28"/>
    <d v="2018-08-28T00:00:00"/>
    <s v="$40"/>
    <n v="87.391999999999996"/>
    <n v="3495.68"/>
  </r>
  <r>
    <n v="17303787"/>
    <x v="6650"/>
    <n v="216"/>
    <x v="1"/>
    <s v="Boise"/>
    <s v="750 W Idaho St, Boise, ID 83702"/>
    <x v="1473"/>
    <s v="Dollar($)"/>
    <x v="0"/>
    <x v="0"/>
    <x v="2"/>
    <n v="340"/>
    <x v="88"/>
    <x v="19"/>
    <x v="1"/>
    <n v="8"/>
    <n v="2"/>
    <d v="2016-08-02T00:00:00"/>
    <s v="$40"/>
    <n v="87.391999999999996"/>
    <n v="3495.68"/>
  </r>
  <r>
    <n v="17316018"/>
    <x v="6651"/>
    <n v="216"/>
    <x v="1"/>
    <s v="Cedar Rapids/Iowa City"/>
    <s v="4755 1st Ave SE, Cedar Rapids, IA 52402"/>
    <x v="1474"/>
    <s v="Dollar($)"/>
    <x v="0"/>
    <x v="0"/>
    <x v="2"/>
    <n v="429"/>
    <x v="88"/>
    <x v="14"/>
    <x v="5"/>
    <n v="8"/>
    <n v="20"/>
    <d v="2012-08-20T00:00:00"/>
    <s v="$40"/>
    <n v="87.391999999999996"/>
    <n v="3495.68"/>
  </r>
  <r>
    <n v="17375214"/>
    <x v="6652"/>
    <n v="216"/>
    <x v="1"/>
    <s v="Gainesville"/>
    <s v="64 Munich Strasse, Helen, GA 30545"/>
    <x v="1475"/>
    <s v="Dollar($)"/>
    <x v="0"/>
    <x v="0"/>
    <x v="2"/>
    <n v="114"/>
    <x v="88"/>
    <x v="5"/>
    <x v="0"/>
    <n v="8"/>
    <n v="24"/>
    <d v="2013-08-24T00:00:00"/>
    <s v="$40"/>
    <n v="87.391999999999996"/>
    <n v="3495.68"/>
  </r>
  <r>
    <n v="17501268"/>
    <x v="6653"/>
    <n v="216"/>
    <x v="1"/>
    <s v="Macon"/>
    <s v="4086 Watson Blvd, Warner Robins, GA 31093"/>
    <x v="149"/>
    <s v="Dollar($)"/>
    <x v="0"/>
    <x v="0"/>
    <x v="2"/>
    <n v="314"/>
    <x v="88"/>
    <x v="14"/>
    <x v="1"/>
    <n v="8"/>
    <n v="13"/>
    <d v="2016-08-13T00:00:00"/>
    <s v="$40"/>
    <n v="87.391999999999996"/>
    <n v="3495.68"/>
  </r>
  <r>
    <n v="17579653"/>
    <x v="6654"/>
    <n v="216"/>
    <x v="1"/>
    <s v="Pensacola"/>
    <s v="400 Quietwater Beach Rd, Pensacola Beach, FL 32561"/>
    <x v="1476"/>
    <s v="Dollar($)"/>
    <x v="0"/>
    <x v="0"/>
    <x v="2"/>
    <n v="479"/>
    <x v="88"/>
    <x v="9"/>
    <x v="0"/>
    <n v="8"/>
    <n v="12"/>
    <d v="2013-08-12T00:00:00"/>
    <s v="$40"/>
    <n v="87.391999999999996"/>
    <n v="3495.68"/>
  </r>
  <r>
    <n v="17582522"/>
    <x v="6655"/>
    <n v="216"/>
    <x v="1"/>
    <s v="Pocatello"/>
    <s v="626 E Lewis St, Pocatello, ID 83201"/>
    <x v="1477"/>
    <s v="Dollar($)"/>
    <x v="0"/>
    <x v="0"/>
    <x v="2"/>
    <n v="222"/>
    <x v="88"/>
    <x v="21"/>
    <x v="6"/>
    <n v="8"/>
    <n v="7"/>
    <d v="2010-08-07T00:00:00"/>
    <s v="$40"/>
    <n v="87.391999999999996"/>
    <n v="3495.68"/>
  </r>
  <r>
    <n v="17100307"/>
    <x v="6656"/>
    <n v="216"/>
    <x v="1"/>
    <s v="Tampa Bay"/>
    <s v="5119 N Nebraska Ave, Tampa, FL 33603"/>
    <x v="1478"/>
    <s v="Dollar($)"/>
    <x v="0"/>
    <x v="0"/>
    <x v="2"/>
    <n v="1715"/>
    <x v="88"/>
    <x v="22"/>
    <x v="5"/>
    <n v="8"/>
    <n v="4"/>
    <d v="2012-08-04T00:00:00"/>
    <s v="$40"/>
    <n v="87.391999999999996"/>
    <n v="3495.68"/>
  </r>
  <r>
    <n v="17284241"/>
    <x v="6657"/>
    <n v="216"/>
    <x v="1"/>
    <s v="Albany"/>
    <s v="629 N Westover Blvd, Albany, GA 31707"/>
    <x v="149"/>
    <s v="Dollar($)"/>
    <x v="0"/>
    <x v="0"/>
    <x v="2"/>
    <n v="51"/>
    <x v="88"/>
    <x v="9"/>
    <x v="5"/>
    <n v="7"/>
    <n v="12"/>
    <d v="2012-07-12T00:00:00"/>
    <s v="$40"/>
    <n v="87.391999999999996"/>
    <n v="3495.68"/>
  </r>
  <r>
    <n v="17293205"/>
    <x v="6658"/>
    <n v="216"/>
    <x v="1"/>
    <s v="Athens"/>
    <s v="1073 South Milledge Ave, Athens, GA 30605"/>
    <x v="89"/>
    <s v="Dollar($)"/>
    <x v="0"/>
    <x v="0"/>
    <x v="2"/>
    <n v="755"/>
    <x v="88"/>
    <x v="1"/>
    <x v="7"/>
    <n v="7"/>
    <n v="24"/>
    <d v="2017-07-24T00:00:00"/>
    <s v="$40"/>
    <n v="87.391999999999996"/>
    <n v="3495.68"/>
  </r>
  <r>
    <n v="17316233"/>
    <x v="6659"/>
    <n v="216"/>
    <x v="1"/>
    <s v="Cedar Rapids/Iowa City"/>
    <s v="3847 1st Ave SE, Cedar Rapids, IA 52402"/>
    <x v="1479"/>
    <s v="Dollar($)"/>
    <x v="0"/>
    <x v="0"/>
    <x v="2"/>
    <n v="98"/>
    <x v="88"/>
    <x v="21"/>
    <x v="8"/>
    <n v="7"/>
    <n v="4"/>
    <d v="2015-07-04T00:00:00"/>
    <s v="$40"/>
    <n v="87.391999999999996"/>
    <n v="3495.68"/>
  </r>
  <r>
    <n v="17315883"/>
    <x v="6660"/>
    <n v="216"/>
    <x v="1"/>
    <s v="Cedar Rapids/Iowa City"/>
    <s v="320 Collins Rd NE, Cedar Rapids, IA 52402"/>
    <x v="210"/>
    <s v="Dollar($)"/>
    <x v="0"/>
    <x v="0"/>
    <x v="2"/>
    <n v="365"/>
    <x v="88"/>
    <x v="14"/>
    <x v="3"/>
    <n v="7"/>
    <n v="10"/>
    <d v="2011-07-10T00:00:00"/>
    <s v="$40"/>
    <n v="87.391999999999996"/>
    <n v="3495.68"/>
  </r>
  <r>
    <n v="17330676"/>
    <x v="6661"/>
    <n v="216"/>
    <x v="1"/>
    <s v="Columbus"/>
    <s v="1639 Bradley Park Dr, Columbus, GA 31904"/>
    <x v="1480"/>
    <s v="Dollar($)"/>
    <x v="0"/>
    <x v="0"/>
    <x v="2"/>
    <n v="134"/>
    <x v="88"/>
    <x v="21"/>
    <x v="2"/>
    <n v="7"/>
    <n v="12"/>
    <d v="2018-07-12T00:00:00"/>
    <s v="$40"/>
    <n v="87.391999999999996"/>
    <n v="3495.68"/>
  </r>
  <r>
    <n v="17342625"/>
    <x v="6662"/>
    <n v="216"/>
    <x v="1"/>
    <s v="Dubuque"/>
    <s v="378 Main St, Dubuque, IA 52001"/>
    <x v="89"/>
    <s v="Dollar($)"/>
    <x v="0"/>
    <x v="0"/>
    <x v="2"/>
    <n v="159"/>
    <x v="88"/>
    <x v="7"/>
    <x v="4"/>
    <n v="7"/>
    <n v="11"/>
    <d v="2014-07-11T00:00:00"/>
    <s v="$40"/>
    <n v="87.391999999999996"/>
    <n v="3495.68"/>
  </r>
  <r>
    <n v="17061237"/>
    <x v="6663"/>
    <n v="216"/>
    <x v="1"/>
    <s v="Orlando"/>
    <s v="125 West Church Street, Orlando, FL 32801"/>
    <x v="273"/>
    <s v="Dollar($)"/>
    <x v="0"/>
    <x v="0"/>
    <x v="2"/>
    <n v="981"/>
    <x v="88"/>
    <x v="2"/>
    <x v="0"/>
    <n v="7"/>
    <n v="26"/>
    <d v="2013-07-26T00:00:00"/>
    <s v="$40"/>
    <n v="87.391999999999996"/>
    <n v="3495.68"/>
  </r>
  <r>
    <n v="17615915"/>
    <x v="6664"/>
    <n v="216"/>
    <x v="1"/>
    <s v="Savannah"/>
    <s v="102 W Congress St, Savannah, GA 31401"/>
    <x v="1481"/>
    <s v="Dollar($)"/>
    <x v="0"/>
    <x v="0"/>
    <x v="2"/>
    <n v="1201"/>
    <x v="88"/>
    <x v="15"/>
    <x v="3"/>
    <n v="7"/>
    <n v="16"/>
    <d v="2011-07-16T00:00:00"/>
    <s v="$40"/>
    <n v="87.391999999999996"/>
    <n v="3495.68"/>
  </r>
  <r>
    <n v="17677978"/>
    <x v="6665"/>
    <n v="216"/>
    <x v="1"/>
    <s v="Valdosta"/>
    <s v="306 N Patterson St, Valdosta, GA 31601"/>
    <x v="1482"/>
    <s v="Dollar($)"/>
    <x v="0"/>
    <x v="0"/>
    <x v="2"/>
    <n v="231"/>
    <x v="88"/>
    <x v="3"/>
    <x v="7"/>
    <n v="7"/>
    <n v="2"/>
    <d v="2017-07-02T00:00:00"/>
    <s v="$40"/>
    <n v="87.391999999999996"/>
    <n v="3495.68"/>
  </r>
  <r>
    <n v="17580020"/>
    <x v="6666"/>
    <n v="216"/>
    <x v="1"/>
    <s v="Pensacola"/>
    <s v="600 S Barracks St, Pensacola, FL 32502"/>
    <x v="1483"/>
    <s v="Dollar($)"/>
    <x v="0"/>
    <x v="0"/>
    <x v="2"/>
    <n v="1270"/>
    <x v="88"/>
    <x v="19"/>
    <x v="7"/>
    <n v="6"/>
    <n v="23"/>
    <d v="2017-06-23T00:00:00"/>
    <s v="$40"/>
    <n v="87.391999999999996"/>
    <n v="3495.68"/>
  </r>
  <r>
    <n v="17615855"/>
    <x v="6667"/>
    <n v="216"/>
    <x v="1"/>
    <s v="Savannah"/>
    <s v="115 E River St, Savannah, GA 31401"/>
    <x v="1484"/>
    <s v="Dollar($)"/>
    <x v="0"/>
    <x v="0"/>
    <x v="2"/>
    <n v="802"/>
    <x v="88"/>
    <x v="14"/>
    <x v="1"/>
    <n v="6"/>
    <n v="12"/>
    <d v="2016-06-12T00:00:00"/>
    <s v="$40"/>
    <n v="87.391999999999996"/>
    <n v="3495.68"/>
  </r>
  <r>
    <n v="17621616"/>
    <x v="6668"/>
    <n v="216"/>
    <x v="1"/>
    <s v="Sioux City"/>
    <s v="224 4th Ave NE, Le Mars, IA 51031"/>
    <x v="1485"/>
    <s v="Dollar($)"/>
    <x v="0"/>
    <x v="0"/>
    <x v="2"/>
    <n v="100"/>
    <x v="88"/>
    <x v="21"/>
    <x v="8"/>
    <n v="6"/>
    <n v="18"/>
    <d v="2015-06-18T00:00:00"/>
    <s v="$40"/>
    <n v="87.391999999999996"/>
    <n v="3495.68"/>
  </r>
  <r>
    <n v="17095236"/>
    <x v="6669"/>
    <n v="216"/>
    <x v="1"/>
    <s v="Tampa Bay"/>
    <s v="14929 Bruce B Downs Blvd, Tampa, FL 33612"/>
    <x v="1486"/>
    <s v="Dollar($)"/>
    <x v="0"/>
    <x v="0"/>
    <x v="2"/>
    <n v="1413"/>
    <x v="88"/>
    <x v="18"/>
    <x v="4"/>
    <n v="6"/>
    <n v="18"/>
    <d v="2014-06-18T00:00:00"/>
    <s v="$40"/>
    <n v="87.391999999999996"/>
    <n v="3495.68"/>
  </r>
  <r>
    <n v="17330048"/>
    <x v="6670"/>
    <n v="216"/>
    <x v="1"/>
    <s v="Columbus"/>
    <s v="5010 Armour Rd, Columbus, GA 31904"/>
    <x v="1487"/>
    <s v="Dollar($)"/>
    <x v="0"/>
    <x v="0"/>
    <x v="2"/>
    <n v="722"/>
    <x v="88"/>
    <x v="12"/>
    <x v="7"/>
    <n v="5"/>
    <n v="12"/>
    <d v="2017-05-12T00:00:00"/>
    <s v="$40"/>
    <n v="87.391999999999996"/>
    <n v="3495.68"/>
  </r>
  <r>
    <n v="17258036"/>
    <x v="6671"/>
    <n v="216"/>
    <x v="1"/>
    <s v="Des Moines"/>
    <s v="1007 Locust St, Des Moines, IA 50309"/>
    <x v="210"/>
    <s v="Dollar($)"/>
    <x v="0"/>
    <x v="0"/>
    <x v="2"/>
    <n v="1109"/>
    <x v="88"/>
    <x v="8"/>
    <x v="4"/>
    <n v="5"/>
    <n v="27"/>
    <d v="2014-05-27T00:00:00"/>
    <s v="$40"/>
    <n v="87.391999999999996"/>
    <n v="3495.68"/>
  </r>
  <r>
    <n v="17342811"/>
    <x v="6672"/>
    <n v="216"/>
    <x v="1"/>
    <s v="Dubuque"/>
    <s v="3187 University Ave, Dubuque, IA 52001"/>
    <x v="149"/>
    <s v="Dollar($)"/>
    <x v="0"/>
    <x v="0"/>
    <x v="2"/>
    <n v="83"/>
    <x v="88"/>
    <x v="21"/>
    <x v="0"/>
    <n v="5"/>
    <n v="9"/>
    <d v="2013-05-09T00:00:00"/>
    <s v="$40"/>
    <n v="87.391999999999996"/>
    <n v="3495.68"/>
  </r>
  <r>
    <n v="17375198"/>
    <x v="6673"/>
    <n v="216"/>
    <x v="1"/>
    <s v="Gainesville"/>
    <s v="5510 Church Street, Flowery Branch, GA 30542"/>
    <x v="1488"/>
    <s v="Dollar($)"/>
    <x v="0"/>
    <x v="0"/>
    <x v="2"/>
    <n v="164"/>
    <x v="88"/>
    <x v="1"/>
    <x v="0"/>
    <n v="5"/>
    <n v="7"/>
    <d v="2013-05-07T00:00:00"/>
    <s v="$40"/>
    <n v="87.391999999999996"/>
    <n v="3495.68"/>
  </r>
  <r>
    <n v="17534788"/>
    <x v="6674"/>
    <n v="216"/>
    <x v="1"/>
    <s v="Ojo Caliente"/>
    <s v="Ojo Caliente Mineral Springs Resort And Spa 50 Los Banos Rd, Ojo Caliente, NM 87549"/>
    <x v="1489"/>
    <s v="Dollar($)"/>
    <x v="0"/>
    <x v="0"/>
    <x v="2"/>
    <n v="30"/>
    <x v="88"/>
    <x v="7"/>
    <x v="6"/>
    <n v="5"/>
    <n v="26"/>
    <d v="2010-05-26T00:00:00"/>
    <s v="$40"/>
    <n v="87.391999999999996"/>
    <n v="3495.68"/>
  </r>
  <r>
    <n v="17059012"/>
    <x v="6675"/>
    <n v="216"/>
    <x v="1"/>
    <s v="Orlando"/>
    <s v="205 East 1st Street, Sanford, FL 32771"/>
    <x v="1475"/>
    <s v="Dollar($)"/>
    <x v="0"/>
    <x v="0"/>
    <x v="2"/>
    <n v="1699"/>
    <x v="88"/>
    <x v="22"/>
    <x v="2"/>
    <n v="5"/>
    <n v="18"/>
    <d v="2018-05-18T00:00:00"/>
    <s v="$40"/>
    <n v="87.391999999999996"/>
    <n v="3495.68"/>
  </r>
  <r>
    <n v="17580539"/>
    <x v="6676"/>
    <n v="216"/>
    <x v="1"/>
    <s v="Pensacola"/>
    <s v="400 Pensacola Beach Boulevard, Pensacola Beach, FL 32561"/>
    <x v="1490"/>
    <s v="Dollar($)"/>
    <x v="0"/>
    <x v="0"/>
    <x v="2"/>
    <n v="905"/>
    <x v="88"/>
    <x v="1"/>
    <x v="8"/>
    <n v="5"/>
    <n v="27"/>
    <d v="2015-05-27T00:00:00"/>
    <s v="$40"/>
    <n v="87.391999999999996"/>
    <n v="3495.68"/>
  </r>
  <r>
    <n v="17582625"/>
    <x v="6677"/>
    <n v="216"/>
    <x v="1"/>
    <s v="Pocatello"/>
    <s v="1400 Bench Rd, Pocatello, ID 83201"/>
    <x v="146"/>
    <s v="Dollar($)"/>
    <x v="0"/>
    <x v="0"/>
    <x v="2"/>
    <n v="85"/>
    <x v="88"/>
    <x v="7"/>
    <x v="1"/>
    <n v="5"/>
    <n v="14"/>
    <d v="2016-05-14T00:00:00"/>
    <s v="$40"/>
    <n v="87.391999999999996"/>
    <n v="3495.68"/>
  </r>
  <r>
    <n v="17677988"/>
    <x v="6678"/>
    <n v="216"/>
    <x v="1"/>
    <s v="Valdosta"/>
    <s v="2101 W Hill Ave, Valdosta, GA 31601"/>
    <x v="1485"/>
    <s v="Dollar($)"/>
    <x v="0"/>
    <x v="0"/>
    <x v="2"/>
    <n v="216"/>
    <x v="88"/>
    <x v="21"/>
    <x v="1"/>
    <n v="5"/>
    <n v="17"/>
    <d v="2016-05-17T00:00:00"/>
    <s v="$40"/>
    <n v="87.391999999999996"/>
    <n v="3495.68"/>
  </r>
  <r>
    <n v="17294712"/>
    <x v="6679"/>
    <n v="216"/>
    <x v="1"/>
    <s v="Augusta"/>
    <s v="437 Highland Ave, Augusta, GA 30909"/>
    <x v="1491"/>
    <s v="Dollar($)"/>
    <x v="0"/>
    <x v="0"/>
    <x v="2"/>
    <n v="647"/>
    <x v="88"/>
    <x v="12"/>
    <x v="8"/>
    <n v="4"/>
    <n v="18"/>
    <d v="2015-04-18T00:00:00"/>
    <s v="$40"/>
    <n v="87.391999999999996"/>
    <n v="3495.68"/>
  </r>
  <r>
    <n v="17304726"/>
    <x v="6680"/>
    <n v="216"/>
    <x v="1"/>
    <s v="Boise"/>
    <s v="1388 S Entertainment Ave, Boise, ID 83709"/>
    <x v="199"/>
    <s v="Dollar($)"/>
    <x v="0"/>
    <x v="0"/>
    <x v="2"/>
    <n v="435"/>
    <x v="88"/>
    <x v="19"/>
    <x v="8"/>
    <n v="4"/>
    <n v="4"/>
    <d v="2015-04-04T00:00:00"/>
    <s v="$40"/>
    <n v="87.391999999999996"/>
    <n v="3495.68"/>
  </r>
  <r>
    <n v="17330546"/>
    <x v="6681"/>
    <n v="216"/>
    <x v="1"/>
    <s v="Columbus"/>
    <s v="11269 GA Hwy 219, Hamilton, GA 31811"/>
    <x v="146"/>
    <s v="Dollar($)"/>
    <x v="0"/>
    <x v="0"/>
    <x v="2"/>
    <n v="235"/>
    <x v="88"/>
    <x v="2"/>
    <x v="8"/>
    <n v="4"/>
    <n v="9"/>
    <d v="2015-04-09T00:00:00"/>
    <s v="$40"/>
    <n v="87.391999999999996"/>
    <n v="3495.68"/>
  </r>
  <r>
    <n v="17258154"/>
    <x v="6682"/>
    <n v="216"/>
    <x v="1"/>
    <s v="Des Moines"/>
    <s v="309 Court Ave, Des Moines, IA 50309"/>
    <x v="1460"/>
    <s v="Dollar($)"/>
    <x v="0"/>
    <x v="0"/>
    <x v="2"/>
    <n v="370"/>
    <x v="88"/>
    <x v="12"/>
    <x v="5"/>
    <n v="4"/>
    <n v="5"/>
    <d v="2012-04-05T00:00:00"/>
    <s v="$40"/>
    <n v="87.391999999999996"/>
    <n v="3495.68"/>
  </r>
  <r>
    <n v="17580422"/>
    <x v="6683"/>
    <n v="216"/>
    <x v="1"/>
    <s v="Pensacola"/>
    <s v="1010 Fort Pickens Rd, Pensacola Beach, FL 32561"/>
    <x v="1492"/>
    <s v="Dollar($)"/>
    <x v="0"/>
    <x v="0"/>
    <x v="2"/>
    <n v="1408"/>
    <x v="88"/>
    <x v="2"/>
    <x v="6"/>
    <n v="4"/>
    <n v="8"/>
    <d v="2010-04-08T00:00:00"/>
    <s v="$40"/>
    <n v="87.391999999999996"/>
    <n v="3495.68"/>
  </r>
  <r>
    <n v="17621833"/>
    <x v="6684"/>
    <n v="216"/>
    <x v="1"/>
    <s v="Sioux City"/>
    <s v="2945 Hamilton Blvd, Sioux City, IA 51104"/>
    <x v="146"/>
    <s v="Dollar($)"/>
    <x v="0"/>
    <x v="0"/>
    <x v="2"/>
    <n v="146"/>
    <x v="88"/>
    <x v="21"/>
    <x v="7"/>
    <n v="4"/>
    <n v="3"/>
    <d v="2017-04-03T00:00:00"/>
    <s v="$40"/>
    <n v="87.391999999999996"/>
    <n v="3495.68"/>
  </r>
  <r>
    <n v="17093135"/>
    <x v="6685"/>
    <n v="216"/>
    <x v="1"/>
    <s v="Tampa Bay"/>
    <s v="16699 Gulf Blvd, North Redington Beach, FL 33708"/>
    <x v="1493"/>
    <s v="Dollar($)"/>
    <x v="0"/>
    <x v="0"/>
    <x v="2"/>
    <n v="844"/>
    <x v="88"/>
    <x v="8"/>
    <x v="4"/>
    <n v="4"/>
    <n v="25"/>
    <d v="2014-04-25T00:00:00"/>
    <s v="$40"/>
    <n v="87.391999999999996"/>
    <n v="3495.68"/>
  </r>
  <r>
    <n v="17095979"/>
    <x v="6686"/>
    <n v="216"/>
    <x v="1"/>
    <s v="Tampa Bay"/>
    <s v="4912 4th St N, St Petersburg, FL 33703"/>
    <x v="1494"/>
    <s v="Dollar($)"/>
    <x v="0"/>
    <x v="0"/>
    <x v="2"/>
    <n v="1203"/>
    <x v="88"/>
    <x v="8"/>
    <x v="7"/>
    <n v="4"/>
    <n v="15"/>
    <d v="2017-04-15T00:00:00"/>
    <s v="$40"/>
    <n v="87.391999999999996"/>
    <n v="3495.68"/>
  </r>
  <r>
    <n v="17093124"/>
    <x v="6687"/>
    <n v="216"/>
    <x v="1"/>
    <s v="Tampa Bay"/>
    <s v="2117 E 7th Ave, Tampa, FL 33605"/>
    <x v="1495"/>
    <s v="Dollar($)"/>
    <x v="0"/>
    <x v="0"/>
    <x v="2"/>
    <n v="1746"/>
    <x v="88"/>
    <x v="2"/>
    <x v="5"/>
    <n v="4"/>
    <n v="6"/>
    <d v="2012-04-06T00:00:00"/>
    <s v="$40"/>
    <n v="87.391999999999996"/>
    <n v="3495.68"/>
  </r>
  <r>
    <n v="17678055"/>
    <x v="6688"/>
    <n v="216"/>
    <x v="1"/>
    <s v="Valdosta"/>
    <s v="105 E Ann St, Valdosta, GA 31601"/>
    <x v="1496"/>
    <s v="Dollar($)"/>
    <x v="0"/>
    <x v="0"/>
    <x v="2"/>
    <n v="221"/>
    <x v="88"/>
    <x v="5"/>
    <x v="4"/>
    <n v="4"/>
    <n v="10"/>
    <d v="2014-04-10T00:00:00"/>
    <s v="$40"/>
    <n v="87.391999999999996"/>
    <n v="3495.68"/>
  </r>
  <r>
    <n v="17295109"/>
    <x v="6689"/>
    <n v="216"/>
    <x v="1"/>
    <s v="Augusta"/>
    <s v="1282 broad street, Augusta, GA 30901"/>
    <x v="89"/>
    <s v="Dollar($)"/>
    <x v="0"/>
    <x v="0"/>
    <x v="2"/>
    <n v="368"/>
    <x v="88"/>
    <x v="1"/>
    <x v="5"/>
    <n v="3"/>
    <n v="1"/>
    <d v="2012-03-01T00:00:00"/>
    <s v="$40"/>
    <n v="87.391999999999996"/>
    <n v="3495.68"/>
  </r>
  <r>
    <n v="17304533"/>
    <x v="6690"/>
    <n v="216"/>
    <x v="1"/>
    <s v="Boise"/>
    <s v="320 11th Avenue S, Nampa, ID 83651"/>
    <x v="89"/>
    <s v="Dollar($)"/>
    <x v="0"/>
    <x v="0"/>
    <x v="2"/>
    <n v="487"/>
    <x v="88"/>
    <x v="2"/>
    <x v="6"/>
    <n v="3"/>
    <n v="3"/>
    <d v="2010-03-03T00:00:00"/>
    <s v="$40"/>
    <n v="87.391999999999996"/>
    <n v="3495.68"/>
  </r>
  <r>
    <n v="17616025"/>
    <x v="6691"/>
    <n v="216"/>
    <x v="1"/>
    <s v="Savannah"/>
    <s v="20 E Broad St, Savannah, GA 31401"/>
    <x v="146"/>
    <s v="Dollar($)"/>
    <x v="0"/>
    <x v="0"/>
    <x v="2"/>
    <n v="566"/>
    <x v="88"/>
    <x v="5"/>
    <x v="3"/>
    <n v="3"/>
    <n v="28"/>
    <d v="2011-03-28T00:00:00"/>
    <s v="$40"/>
    <n v="87.391999999999996"/>
    <n v="3495.68"/>
  </r>
  <r>
    <n v="17102241"/>
    <x v="6692"/>
    <n v="216"/>
    <x v="1"/>
    <s v="Tampa Bay"/>
    <s v="901 W. Platt St., Tampa, FL 33606"/>
    <x v="1497"/>
    <s v="Dollar($)"/>
    <x v="0"/>
    <x v="0"/>
    <x v="2"/>
    <n v="665"/>
    <x v="88"/>
    <x v="3"/>
    <x v="0"/>
    <n v="3"/>
    <n v="5"/>
    <d v="2013-03-05T00:00:00"/>
    <s v="$40"/>
    <n v="87.391999999999996"/>
    <n v="3495.68"/>
  </r>
  <r>
    <n v="17678291"/>
    <x v="6693"/>
    <n v="216"/>
    <x v="1"/>
    <s v="Valdosta"/>
    <s v="132 N. Patterson St, Valdosta, GA 31601"/>
    <x v="1481"/>
    <s v="Dollar($)"/>
    <x v="0"/>
    <x v="0"/>
    <x v="2"/>
    <n v="225"/>
    <x v="88"/>
    <x v="5"/>
    <x v="6"/>
    <n v="3"/>
    <n v="3"/>
    <d v="2010-03-03T00:00:00"/>
    <s v="$40"/>
    <n v="87.391999999999996"/>
    <n v="3495.68"/>
  </r>
  <r>
    <n v="17696918"/>
    <x v="6694"/>
    <n v="216"/>
    <x v="1"/>
    <s v="Waterloo"/>
    <s v="222 Main St, Cedar Falls, IA 50613"/>
    <x v="1498"/>
    <s v="Dollar($)"/>
    <x v="0"/>
    <x v="0"/>
    <x v="2"/>
    <n v="89"/>
    <x v="88"/>
    <x v="7"/>
    <x v="0"/>
    <n v="3"/>
    <n v="11"/>
    <d v="2013-03-11T00:00:00"/>
    <s v="$40"/>
    <n v="87.391999999999996"/>
    <n v="3495.68"/>
  </r>
  <r>
    <n v="17284197"/>
    <x v="6695"/>
    <n v="216"/>
    <x v="1"/>
    <s v="Albany"/>
    <s v="2610 Dawson Rd, Albany, GA 31707"/>
    <x v="149"/>
    <s v="Dollar($)"/>
    <x v="0"/>
    <x v="0"/>
    <x v="2"/>
    <n v="115"/>
    <x v="88"/>
    <x v="7"/>
    <x v="5"/>
    <n v="2"/>
    <n v="19"/>
    <d v="2012-02-19T00:00:00"/>
    <s v="$40"/>
    <n v="87.391999999999996"/>
    <n v="3495.68"/>
  </r>
  <r>
    <n v="17284390"/>
    <x v="6696"/>
    <n v="216"/>
    <x v="1"/>
    <s v="Albany"/>
    <s v="2332 Whispering Pines Road, Albany, GA 31707"/>
    <x v="1499"/>
    <s v="Dollar($)"/>
    <x v="0"/>
    <x v="0"/>
    <x v="2"/>
    <n v="250"/>
    <x v="88"/>
    <x v="5"/>
    <x v="0"/>
    <n v="2"/>
    <n v="17"/>
    <d v="2013-02-17T00:00:00"/>
    <s v="$40"/>
    <n v="87.391999999999996"/>
    <n v="3495.68"/>
  </r>
  <r>
    <n v="17295033"/>
    <x v="6697"/>
    <n v="216"/>
    <x v="1"/>
    <s v="Augusta"/>
    <s v="Augusta Mall, Augusta, GA 30909"/>
    <x v="167"/>
    <s v="Dollar($)"/>
    <x v="0"/>
    <x v="0"/>
    <x v="2"/>
    <n v="360"/>
    <x v="88"/>
    <x v="19"/>
    <x v="6"/>
    <n v="2"/>
    <n v="21"/>
    <d v="2010-02-21T00:00:00"/>
    <s v="$40"/>
    <n v="87.391999999999996"/>
    <n v="3495.68"/>
  </r>
  <r>
    <n v="17580030"/>
    <x v="6698"/>
    <n v="216"/>
    <x v="1"/>
    <s v="Pensacola"/>
    <s v="27 South Palafox Pl, Pensacola, FL 32501"/>
    <x v="1500"/>
    <s v="Dollar($)"/>
    <x v="0"/>
    <x v="0"/>
    <x v="2"/>
    <n v="900"/>
    <x v="88"/>
    <x v="2"/>
    <x v="0"/>
    <n v="2"/>
    <n v="25"/>
    <d v="2013-02-25T00:00:00"/>
    <s v="$40"/>
    <n v="87.391999999999996"/>
    <n v="3495.68"/>
  </r>
  <r>
    <n v="17143336"/>
    <x v="6699"/>
    <n v="216"/>
    <x v="1"/>
    <s v="Rest of Hawaii"/>
    <s v="1881 S Kihei Rd, Kihei, HI 96753"/>
    <x v="1501"/>
    <s v="Dollar($)"/>
    <x v="0"/>
    <x v="0"/>
    <x v="2"/>
    <n v="807"/>
    <x v="88"/>
    <x v="12"/>
    <x v="0"/>
    <n v="2"/>
    <n v="26"/>
    <d v="2013-02-26T00:00:00"/>
    <s v="$40"/>
    <n v="87.391999999999996"/>
    <n v="3495.68"/>
  </r>
  <r>
    <n v="17678307"/>
    <x v="6700"/>
    <n v="216"/>
    <x v="1"/>
    <s v="Valdosta"/>
    <s v="1700 W Hill Ave, Valdosta, GA 31601"/>
    <x v="1502"/>
    <s v="Dollar($)"/>
    <x v="0"/>
    <x v="0"/>
    <x v="2"/>
    <n v="137"/>
    <x v="88"/>
    <x v="21"/>
    <x v="0"/>
    <n v="2"/>
    <n v="25"/>
    <d v="2013-02-25T00:00:00"/>
    <s v="$40"/>
    <n v="87.391999999999996"/>
    <n v="3495.68"/>
  </r>
  <r>
    <n v="17316381"/>
    <x v="6701"/>
    <n v="216"/>
    <x v="1"/>
    <s v="Cedar Rapids/Iowa City"/>
    <s v="127 Iowa Ave, Iowa City, IA 52240"/>
    <x v="158"/>
    <s v="Dollar($)"/>
    <x v="0"/>
    <x v="0"/>
    <x v="2"/>
    <n v="428"/>
    <x v="88"/>
    <x v="1"/>
    <x v="4"/>
    <n v="1"/>
    <n v="8"/>
    <d v="2014-01-08T00:00:00"/>
    <s v="$40"/>
    <n v="87.391999999999996"/>
    <n v="3495.68"/>
  </r>
  <r>
    <n v="17501439"/>
    <x v="6702"/>
    <n v="216"/>
    <x v="1"/>
    <s v="Macon"/>
    <s v="543 Cherry St, Macon, GA 31201"/>
    <x v="0"/>
    <s v="Dollar($)"/>
    <x v="0"/>
    <x v="0"/>
    <x v="2"/>
    <n v="102"/>
    <x v="88"/>
    <x v="5"/>
    <x v="4"/>
    <n v="1"/>
    <n v="28"/>
    <d v="2014-01-28T00:00:00"/>
    <s v="$40"/>
    <n v="87.391999999999996"/>
    <n v="3495.68"/>
  </r>
  <r>
    <n v="17061231"/>
    <x v="6703"/>
    <n v="216"/>
    <x v="1"/>
    <s v="Orlando"/>
    <s v="565 W Fairbanks Avenue, Winter Park, FL 32789"/>
    <x v="1503"/>
    <s v="Dollar($)"/>
    <x v="0"/>
    <x v="0"/>
    <x v="2"/>
    <n v="1998"/>
    <x v="88"/>
    <x v="2"/>
    <x v="5"/>
    <n v="1"/>
    <n v="15"/>
    <d v="2012-01-15T00:00:00"/>
    <s v="$40"/>
    <n v="87.391999999999996"/>
    <n v="3495.68"/>
  </r>
  <r>
    <n v="17580412"/>
    <x v="6704"/>
    <n v="216"/>
    <x v="1"/>
    <s v="Pensacola"/>
    <s v="311 N 9th Avenue, Pensacola, FL 32502"/>
    <x v="1504"/>
    <s v="Dollar($)"/>
    <x v="0"/>
    <x v="0"/>
    <x v="2"/>
    <n v="292"/>
    <x v="88"/>
    <x v="21"/>
    <x v="3"/>
    <n v="1"/>
    <n v="23"/>
    <d v="2011-01-23T00:00:00"/>
    <s v="$40"/>
    <n v="87.391999999999996"/>
    <n v="3495.68"/>
  </r>
  <r>
    <n v="17697398"/>
    <x v="6705"/>
    <n v="216"/>
    <x v="1"/>
    <s v="Waterloo"/>
    <s v="5719 university avenue, Cedar Falls, IA 50613"/>
    <x v="198"/>
    <s v="Dollar($)"/>
    <x v="0"/>
    <x v="0"/>
    <x v="2"/>
    <n v="175"/>
    <x v="88"/>
    <x v="5"/>
    <x v="3"/>
    <n v="1"/>
    <n v="26"/>
    <d v="2011-01-26T00:00:00"/>
    <s v="$40"/>
    <n v="87.391999999999996"/>
    <n v="3495.68"/>
  </r>
  <r>
    <n v="17294607"/>
    <x v="6706"/>
    <n v="216"/>
    <x v="1"/>
    <s v="Augusta"/>
    <s v="3208 W Wimbledon Dr, Augusta, GA 30909"/>
    <x v="1505"/>
    <s v="Dollar($)"/>
    <x v="0"/>
    <x v="0"/>
    <x v="2"/>
    <n v="548"/>
    <x v="88"/>
    <x v="18"/>
    <x v="6"/>
    <n v="12"/>
    <n v="26"/>
    <d v="2010-12-26T00:00:00"/>
    <s v="$40"/>
    <n v="87.391999999999996"/>
    <n v="3495.68"/>
  </r>
  <r>
    <n v="17334217"/>
    <x v="6707"/>
    <n v="216"/>
    <x v="1"/>
    <s v="Dalton"/>
    <s v="1321 W Walnut Ave, Dalton, GA 30720"/>
    <x v="198"/>
    <s v="Dollar($)"/>
    <x v="0"/>
    <x v="0"/>
    <x v="2"/>
    <n v="145"/>
    <x v="88"/>
    <x v="5"/>
    <x v="5"/>
    <n v="12"/>
    <n v="13"/>
    <d v="2012-12-13T00:00:00"/>
    <s v="$40"/>
    <n v="87.391999999999996"/>
    <n v="3495.68"/>
  </r>
  <r>
    <n v="17335168"/>
    <x v="6708"/>
    <n v="216"/>
    <x v="1"/>
    <s v="Davenport"/>
    <s v="4901 Utica Ridge Rd, Davenport, IA 52807"/>
    <x v="198"/>
    <s v="Dollar($)"/>
    <x v="0"/>
    <x v="0"/>
    <x v="2"/>
    <n v="141"/>
    <x v="88"/>
    <x v="12"/>
    <x v="8"/>
    <n v="12"/>
    <n v="23"/>
    <d v="2015-12-23T00:00:00"/>
    <s v="$40"/>
    <n v="87.391999999999996"/>
    <n v="3495.68"/>
  </r>
  <r>
    <n v="17059060"/>
    <x v="6709"/>
    <n v="216"/>
    <x v="1"/>
    <s v="Orlando"/>
    <s v="215 South Orlando Avenue, Winter Park, FL 32789"/>
    <x v="0"/>
    <s v="Dollar($)"/>
    <x v="0"/>
    <x v="0"/>
    <x v="2"/>
    <n v="1158"/>
    <x v="88"/>
    <x v="2"/>
    <x v="8"/>
    <n v="12"/>
    <n v="3"/>
    <d v="2015-12-03T00:00:00"/>
    <s v="$40"/>
    <n v="87.391999999999996"/>
    <n v="3495.68"/>
  </r>
  <r>
    <n v="17580142"/>
    <x v="6710"/>
    <n v="216"/>
    <x v="1"/>
    <s v="Pensacola"/>
    <s v="600 E Gregory Street, Pensacola, FL 32502"/>
    <x v="1506"/>
    <s v="Dollar($)"/>
    <x v="0"/>
    <x v="0"/>
    <x v="2"/>
    <n v="2238"/>
    <x v="88"/>
    <x v="18"/>
    <x v="2"/>
    <n v="12"/>
    <n v="2"/>
    <d v="2018-12-02T00:00:00"/>
    <s v="$40"/>
    <n v="87.391999999999996"/>
    <n v="3495.68"/>
  </r>
  <r>
    <n v="17616487"/>
    <x v="6711"/>
    <n v="216"/>
    <x v="1"/>
    <s v="Savannah"/>
    <s v="2430 Habersham Street, Savannah, GA 31401"/>
    <x v="1471"/>
    <s v="Dollar($)"/>
    <x v="0"/>
    <x v="0"/>
    <x v="2"/>
    <n v="906"/>
    <x v="88"/>
    <x v="16"/>
    <x v="5"/>
    <n v="12"/>
    <n v="26"/>
    <d v="2012-12-26T00:00:00"/>
    <s v="$40"/>
    <n v="87.391999999999996"/>
    <n v="3495.68"/>
  </r>
  <r>
    <n v="17099856"/>
    <x v="6712"/>
    <n v="216"/>
    <x v="1"/>
    <s v="Tampa Bay"/>
    <s v="2616 S Macdill Avenue, Tampa, FL 33629"/>
    <x v="1507"/>
    <s v="Dollar($)"/>
    <x v="0"/>
    <x v="0"/>
    <x v="2"/>
    <n v="3074"/>
    <x v="88"/>
    <x v="16"/>
    <x v="1"/>
    <n v="12"/>
    <n v="23"/>
    <d v="2016-12-23T00:00:00"/>
    <s v="$40"/>
    <n v="87.391999999999996"/>
    <n v="3495.68"/>
  </r>
  <r>
    <n v="17697386"/>
    <x v="6713"/>
    <n v="216"/>
    <x v="1"/>
    <s v="Waterloo"/>
    <s v="622 Commercial Street, Waterloo, IA 50701"/>
    <x v="89"/>
    <s v="Dollar($)"/>
    <x v="0"/>
    <x v="0"/>
    <x v="2"/>
    <n v="86"/>
    <x v="88"/>
    <x v="7"/>
    <x v="7"/>
    <n v="12"/>
    <n v="10"/>
    <d v="2017-12-10T00:00:00"/>
    <s v="$40"/>
    <n v="87.391999999999996"/>
    <n v="3495.68"/>
  </r>
  <r>
    <n v="17293281"/>
    <x v="6714"/>
    <n v="216"/>
    <x v="1"/>
    <s v="Athens"/>
    <s v="184 W Clayton St, Athens, GA 30601"/>
    <x v="1508"/>
    <s v="Dollar($)"/>
    <x v="0"/>
    <x v="0"/>
    <x v="2"/>
    <n v="1821"/>
    <x v="88"/>
    <x v="8"/>
    <x v="7"/>
    <n v="11"/>
    <n v="7"/>
    <d v="2017-11-07T00:00:00"/>
    <s v="$40"/>
    <n v="87.391999999999996"/>
    <n v="3495.68"/>
  </r>
  <r>
    <n v="17294556"/>
    <x v="6715"/>
    <n v="216"/>
    <x v="1"/>
    <s v="Augusta"/>
    <s v="1315 Augusta West Pkwy, Augusta, GA 30909"/>
    <x v="1509"/>
    <s v="Dollar($)"/>
    <x v="0"/>
    <x v="0"/>
    <x v="2"/>
    <n v="717"/>
    <x v="88"/>
    <x v="23"/>
    <x v="5"/>
    <n v="11"/>
    <n v="8"/>
    <d v="2012-11-08T00:00:00"/>
    <s v="$40"/>
    <n v="87.391999999999996"/>
    <n v="3495.68"/>
  </r>
  <r>
    <n v="17316416"/>
    <x v="6716"/>
    <n v="216"/>
    <x v="1"/>
    <s v="Cedar Rapids/Iowa City"/>
    <s v="117 N Linn St, Iowa City, IA 52245"/>
    <x v="1510"/>
    <s v="Dollar($)"/>
    <x v="0"/>
    <x v="0"/>
    <x v="2"/>
    <n v="380"/>
    <x v="88"/>
    <x v="19"/>
    <x v="0"/>
    <n v="11"/>
    <n v="8"/>
    <d v="2013-11-08T00:00:00"/>
    <s v="$40"/>
    <n v="87.391999999999996"/>
    <n v="3495.68"/>
  </r>
  <r>
    <n v="17330311"/>
    <x v="6717"/>
    <n v="216"/>
    <x v="1"/>
    <s v="Columbus"/>
    <s v="1039 1st Ave, Columbus, GA 31901"/>
    <x v="1511"/>
    <s v="Dollar($)"/>
    <x v="0"/>
    <x v="0"/>
    <x v="2"/>
    <n v="302"/>
    <x v="88"/>
    <x v="14"/>
    <x v="3"/>
    <n v="11"/>
    <n v="1"/>
    <d v="2011-11-01T00:00:00"/>
    <s v="$40"/>
    <n v="87.391999999999996"/>
    <n v="3495.68"/>
  </r>
  <r>
    <n v="17330628"/>
    <x v="6718"/>
    <n v="216"/>
    <x v="1"/>
    <s v="Columbus"/>
    <s v="5739 Whitesville Rd, Columbus, GA 31904"/>
    <x v="168"/>
    <s v="Dollar($)"/>
    <x v="0"/>
    <x v="0"/>
    <x v="2"/>
    <n v="264"/>
    <x v="88"/>
    <x v="19"/>
    <x v="6"/>
    <n v="11"/>
    <n v="4"/>
    <d v="2010-11-04T00:00:00"/>
    <s v="$40"/>
    <n v="87.391999999999996"/>
    <n v="3495.68"/>
  </r>
  <r>
    <n v="17335195"/>
    <x v="6719"/>
    <n v="216"/>
    <x v="1"/>
    <s v="Davenport"/>
    <s v="793 Middle Rd, Bettendorf, IA 52722"/>
    <x v="1512"/>
    <s v="Dollar($)"/>
    <x v="0"/>
    <x v="0"/>
    <x v="2"/>
    <n v="208"/>
    <x v="88"/>
    <x v="8"/>
    <x v="1"/>
    <n v="11"/>
    <n v="5"/>
    <d v="2016-11-05T00:00:00"/>
    <s v="$40"/>
    <n v="87.391999999999996"/>
    <n v="3495.68"/>
  </r>
  <r>
    <n v="17501279"/>
    <x v="6720"/>
    <n v="216"/>
    <x v="1"/>
    <s v="Macon"/>
    <s v="5080 Riverside Dr, Macon, GA 31210"/>
    <x v="1513"/>
    <s v="Dollar($)"/>
    <x v="0"/>
    <x v="0"/>
    <x v="2"/>
    <n v="293"/>
    <x v="88"/>
    <x v="14"/>
    <x v="3"/>
    <n v="11"/>
    <n v="15"/>
    <d v="2011-11-15T00:00:00"/>
    <s v="$40"/>
    <n v="87.391999999999996"/>
    <n v="3495.68"/>
  </r>
  <r>
    <n v="17580408"/>
    <x v="6721"/>
    <n v="216"/>
    <x v="1"/>
    <s v="Pensacola"/>
    <s v="800 Quietwater Beach Rd, Pensacola Beach, FL 32561"/>
    <x v="161"/>
    <s v="Dollar($)"/>
    <x v="0"/>
    <x v="0"/>
    <x v="2"/>
    <n v="724"/>
    <x v="88"/>
    <x v="3"/>
    <x v="4"/>
    <n v="11"/>
    <n v="21"/>
    <d v="2014-11-21T00:00:00"/>
    <s v="$40"/>
    <n v="87.391999999999996"/>
    <n v="3495.68"/>
  </r>
  <r>
    <n v="17582669"/>
    <x v="6722"/>
    <n v="216"/>
    <x v="1"/>
    <s v="Pocatello"/>
    <s v="815 S 1st Street, Pocatello, ID 83201"/>
    <x v="1514"/>
    <s v="Dollar($)"/>
    <x v="0"/>
    <x v="0"/>
    <x v="2"/>
    <n v="144"/>
    <x v="88"/>
    <x v="7"/>
    <x v="5"/>
    <n v="11"/>
    <n v="20"/>
    <d v="2012-11-20T00:00:00"/>
    <s v="$40"/>
    <n v="87.391999999999996"/>
    <n v="3495.68"/>
  </r>
  <r>
    <n v="17142535"/>
    <x v="6723"/>
    <n v="216"/>
    <x v="1"/>
    <s v="Rest of Hawaii"/>
    <s v="845 Front St, Lahaina, HI 96761"/>
    <x v="155"/>
    <s v="Dollar($)"/>
    <x v="0"/>
    <x v="0"/>
    <x v="2"/>
    <n v="707"/>
    <x v="88"/>
    <x v="1"/>
    <x v="4"/>
    <n v="11"/>
    <n v="24"/>
    <d v="2014-11-24T00:00:00"/>
    <s v="$40"/>
    <n v="87.391999999999996"/>
    <n v="3495.68"/>
  </r>
  <r>
    <n v="17616295"/>
    <x v="769"/>
    <n v="216"/>
    <x v="1"/>
    <s v="Savannah"/>
    <s v="40 Estill Hammock Rd, Tybee Island, GA 31328"/>
    <x v="161"/>
    <s v="Dollar($)"/>
    <x v="0"/>
    <x v="0"/>
    <x v="2"/>
    <n v="883"/>
    <x v="88"/>
    <x v="5"/>
    <x v="4"/>
    <n v="11"/>
    <n v="18"/>
    <d v="2014-11-18T00:00:00"/>
    <s v="$40"/>
    <n v="87.391999999999996"/>
    <n v="3495.68"/>
  </r>
  <r>
    <n v="17096198"/>
    <x v="6724"/>
    <n v="216"/>
    <x v="1"/>
    <s v="Tampa Bay"/>
    <s v="19325 Gulf Blvd, Indian Shores, FL 33785"/>
    <x v="146"/>
    <s v="Dollar($)"/>
    <x v="0"/>
    <x v="0"/>
    <x v="2"/>
    <n v="1363"/>
    <x v="88"/>
    <x v="12"/>
    <x v="3"/>
    <n v="11"/>
    <n v="24"/>
    <d v="2011-11-24T00:00:00"/>
    <s v="$40"/>
    <n v="87.391999999999996"/>
    <n v="3495.68"/>
  </r>
  <r>
    <n v="17100547"/>
    <x v="6725"/>
    <n v="216"/>
    <x v="1"/>
    <s v="Tampa Bay"/>
    <s v="5137 N. Florida Ave., Tampa, FL 33603"/>
    <x v="1515"/>
    <s v="Dollar($)"/>
    <x v="0"/>
    <x v="0"/>
    <x v="2"/>
    <n v="875"/>
    <x v="88"/>
    <x v="19"/>
    <x v="6"/>
    <n v="11"/>
    <n v="8"/>
    <d v="2010-11-08T00:00:00"/>
    <s v="$40"/>
    <n v="87.391999999999996"/>
    <n v="3495.68"/>
  </r>
  <r>
    <n v="17293890"/>
    <x v="958"/>
    <n v="216"/>
    <x v="1"/>
    <s v="Athens"/>
    <s v="232 W. Hancock Ave., Athens, GA 30601"/>
    <x v="1516"/>
    <s v="Dollar($)"/>
    <x v="0"/>
    <x v="0"/>
    <x v="2"/>
    <n v="465"/>
    <x v="88"/>
    <x v="14"/>
    <x v="2"/>
    <n v="10"/>
    <n v="6"/>
    <d v="2018-10-06T00:00:00"/>
    <s v="$40"/>
    <n v="87.391999999999996"/>
    <n v="3495.68"/>
  </r>
  <r>
    <n v="17330735"/>
    <x v="6726"/>
    <n v="216"/>
    <x v="1"/>
    <s v="Columbus"/>
    <s v="1009 Broadway, Columbus, GA 31901"/>
    <x v="149"/>
    <s v="Dollar($)"/>
    <x v="0"/>
    <x v="0"/>
    <x v="2"/>
    <n v="109"/>
    <x v="88"/>
    <x v="7"/>
    <x v="2"/>
    <n v="10"/>
    <n v="4"/>
    <d v="2018-10-04T00:00:00"/>
    <s v="$40"/>
    <n v="87.391999999999996"/>
    <n v="3495.68"/>
  </r>
  <r>
    <n v="17259340"/>
    <x v="6727"/>
    <n v="216"/>
    <x v="1"/>
    <s v="Des Moines"/>
    <s v="210 10th Street, Des Moines, IA 50309"/>
    <x v="235"/>
    <s v="Dollar($)"/>
    <x v="0"/>
    <x v="0"/>
    <x v="2"/>
    <n v="532"/>
    <x v="88"/>
    <x v="1"/>
    <x v="0"/>
    <n v="10"/>
    <n v="18"/>
    <d v="2013-10-18T00:00:00"/>
    <s v="$40"/>
    <n v="87.391999999999996"/>
    <n v="3495.68"/>
  </r>
  <r>
    <n v="17580021"/>
    <x v="6728"/>
    <n v="216"/>
    <x v="1"/>
    <s v="Pensacola"/>
    <s v="13486 Perdido Key Dr, Pensacola, FL 32507"/>
    <x v="1517"/>
    <s v="Dollar($)"/>
    <x v="0"/>
    <x v="0"/>
    <x v="2"/>
    <n v="747"/>
    <x v="88"/>
    <x v="2"/>
    <x v="8"/>
    <n v="10"/>
    <n v="18"/>
    <d v="2015-10-18T00:00:00"/>
    <s v="$40"/>
    <n v="87.391999999999996"/>
    <n v="3495.68"/>
  </r>
  <r>
    <n v="17615979"/>
    <x v="6729"/>
    <n v="216"/>
    <x v="1"/>
    <s v="Savannah"/>
    <s v="107 W Jones St, Savannah, GA 31401"/>
    <x v="1488"/>
    <s v="Dollar($)"/>
    <x v="0"/>
    <x v="0"/>
    <x v="2"/>
    <n v="1014"/>
    <x v="88"/>
    <x v="8"/>
    <x v="8"/>
    <n v="10"/>
    <n v="24"/>
    <d v="2015-10-24T00:00:00"/>
    <s v="$40"/>
    <n v="87.391999999999996"/>
    <n v="3495.68"/>
  </r>
  <r>
    <n v="17284158"/>
    <x v="6730"/>
    <n v="216"/>
    <x v="1"/>
    <s v="Albany"/>
    <s v="204 S Jackson St, Albany, GA 31701"/>
    <x v="0"/>
    <s v="Dollar($)"/>
    <x v="0"/>
    <x v="0"/>
    <x v="0"/>
    <n v="160"/>
    <x v="89"/>
    <x v="3"/>
    <x v="0"/>
    <n v="9"/>
    <n v="2"/>
    <d v="2013-09-02T00:00:00"/>
    <s v="$10"/>
    <n v="87.391999999999996"/>
    <n v="873.92"/>
  </r>
  <r>
    <n v="17293880"/>
    <x v="6731"/>
    <n v="216"/>
    <x v="1"/>
    <s v="Athens"/>
    <s v="393 N Finley St, Athens, GA 30601"/>
    <x v="1518"/>
    <s v="Dollar($)"/>
    <x v="0"/>
    <x v="0"/>
    <x v="0"/>
    <n v="558"/>
    <x v="89"/>
    <x v="1"/>
    <x v="5"/>
    <n v="9"/>
    <n v="1"/>
    <d v="2012-09-01T00:00:00"/>
    <s v="$10"/>
    <n v="87.391999999999996"/>
    <n v="873.92"/>
  </r>
  <r>
    <n v="17293229"/>
    <x v="6732"/>
    <n v="216"/>
    <x v="1"/>
    <s v="Athens"/>
    <s v="199 Prince Ave, Athens, GA 30601"/>
    <x v="1519"/>
    <s v="Dollar($)"/>
    <x v="0"/>
    <x v="0"/>
    <x v="0"/>
    <n v="800"/>
    <x v="89"/>
    <x v="12"/>
    <x v="0"/>
    <n v="9"/>
    <n v="13"/>
    <d v="2013-09-13T00:00:00"/>
    <s v="$10"/>
    <n v="87.391999999999996"/>
    <n v="873.92"/>
  </r>
  <r>
    <n v="17294300"/>
    <x v="6733"/>
    <n v="216"/>
    <x v="1"/>
    <s v="Augusta"/>
    <s v="10 9th St, Augusta, GA 30901"/>
    <x v="1520"/>
    <s v="Dollar($)"/>
    <x v="0"/>
    <x v="0"/>
    <x v="0"/>
    <n v="372"/>
    <x v="89"/>
    <x v="3"/>
    <x v="0"/>
    <n v="9"/>
    <n v="28"/>
    <d v="2013-09-28T00:00:00"/>
    <s v="$10"/>
    <n v="87.391999999999996"/>
    <n v="873.92"/>
  </r>
  <r>
    <n v="17334398"/>
    <x v="6734"/>
    <n v="216"/>
    <x v="1"/>
    <s v="Dalton"/>
    <s v="7807 Nashville St, Ringgold, GA 30736"/>
    <x v="1521"/>
    <s v="Dollar($)"/>
    <x v="0"/>
    <x v="0"/>
    <x v="0"/>
    <n v="112"/>
    <x v="89"/>
    <x v="12"/>
    <x v="0"/>
    <n v="9"/>
    <n v="13"/>
    <d v="2013-09-13T00:00:00"/>
    <s v="$10"/>
    <n v="87.391999999999996"/>
    <n v="873.92"/>
  </r>
  <r>
    <n v="17375104"/>
    <x v="6735"/>
    <n v="216"/>
    <x v="1"/>
    <s v="Gainesville"/>
    <s v="7275 S Main St., Helen, GA 30545"/>
    <x v="1477"/>
    <s v="Dollar($)"/>
    <x v="0"/>
    <x v="0"/>
    <x v="0"/>
    <n v="161"/>
    <x v="89"/>
    <x v="19"/>
    <x v="5"/>
    <n v="9"/>
    <n v="28"/>
    <d v="2012-09-28T00:00:00"/>
    <s v="$10"/>
    <n v="87.391999999999996"/>
    <n v="873.92"/>
  </r>
  <r>
    <n v="17500759"/>
    <x v="6736"/>
    <n v="216"/>
    <x v="1"/>
    <s v="Macon"/>
    <s v="2395 Ingleside Ave, Macon, GA 31204"/>
    <x v="1522"/>
    <s v="Dollar($)"/>
    <x v="0"/>
    <x v="0"/>
    <x v="0"/>
    <n v="478"/>
    <x v="89"/>
    <x v="18"/>
    <x v="1"/>
    <n v="9"/>
    <n v="6"/>
    <d v="2016-09-06T00:00:00"/>
    <s v="$10"/>
    <n v="87.391999999999996"/>
    <n v="873.92"/>
  </r>
  <r>
    <n v="17621834"/>
    <x v="6737"/>
    <n v="216"/>
    <x v="1"/>
    <s v="Sioux City"/>
    <s v="3138 Singing Hills Blvd, Sioux City, IA 51106"/>
    <x v="237"/>
    <s v="Dollar($)"/>
    <x v="0"/>
    <x v="0"/>
    <x v="0"/>
    <n v="117"/>
    <x v="89"/>
    <x v="21"/>
    <x v="1"/>
    <n v="9"/>
    <n v="23"/>
    <d v="2016-09-23T00:00:00"/>
    <s v="$10"/>
    <n v="87.391999999999996"/>
    <n v="873.92"/>
  </r>
  <r>
    <n v="17095098"/>
    <x v="6738"/>
    <n v="216"/>
    <x v="1"/>
    <s v="Tampa Bay"/>
    <s v="2909 22nd Ave N, St Petersburg, FL 33713"/>
    <x v="1523"/>
    <s v="Dollar($)"/>
    <x v="0"/>
    <x v="0"/>
    <x v="0"/>
    <n v="1424"/>
    <x v="89"/>
    <x v="18"/>
    <x v="3"/>
    <n v="9"/>
    <n v="25"/>
    <d v="2011-09-25T00:00:00"/>
    <s v="$10"/>
    <n v="87.391999999999996"/>
    <n v="873.92"/>
  </r>
  <r>
    <n v="17697444"/>
    <x v="6739"/>
    <n v="216"/>
    <x v="1"/>
    <s v="Waterloo"/>
    <s v="911 W 23rd St, Cedar Falls, IA 50613"/>
    <x v="1524"/>
    <s v="Dollar($)"/>
    <x v="0"/>
    <x v="0"/>
    <x v="0"/>
    <n v="18"/>
    <x v="89"/>
    <x v="11"/>
    <x v="7"/>
    <n v="9"/>
    <n v="4"/>
    <d v="2017-09-04T00:00:00"/>
    <s v="$10"/>
    <n v="87.391999999999996"/>
    <n v="873.92"/>
  </r>
  <r>
    <n v="17284409"/>
    <x v="6740"/>
    <n v="216"/>
    <x v="1"/>
    <s v="Albany"/>
    <s v="1214 N Westover Blvd, Albany, GA 31707"/>
    <x v="1525"/>
    <s v="Dollar($)"/>
    <x v="0"/>
    <x v="0"/>
    <x v="0"/>
    <n v="141"/>
    <x v="89"/>
    <x v="3"/>
    <x v="6"/>
    <n v="8"/>
    <n v="13"/>
    <d v="2010-08-13T00:00:00"/>
    <s v="$10"/>
    <n v="87.391999999999996"/>
    <n v="873.92"/>
  </r>
  <r>
    <n v="17284279"/>
    <x v="6741"/>
    <n v="216"/>
    <x v="1"/>
    <s v="Albany"/>
    <s v="1604 N Slappey Blvd, Albany, GA 31701"/>
    <x v="210"/>
    <s v="Dollar($)"/>
    <x v="0"/>
    <x v="0"/>
    <x v="0"/>
    <n v="117"/>
    <x v="89"/>
    <x v="21"/>
    <x v="1"/>
    <n v="8"/>
    <n v="17"/>
    <d v="2016-08-17T00:00:00"/>
    <s v="$10"/>
    <n v="87.391999999999996"/>
    <n v="873.92"/>
  </r>
  <r>
    <n v="17315995"/>
    <x v="6742"/>
    <n v="216"/>
    <x v="1"/>
    <s v="Cedar Rapids/Iowa City"/>
    <s v="3300 Johnson Ave NW, Cedar Rapids, IA 52405"/>
    <x v="237"/>
    <s v="Dollar($)"/>
    <x v="0"/>
    <x v="0"/>
    <x v="0"/>
    <n v="190"/>
    <x v="89"/>
    <x v="14"/>
    <x v="3"/>
    <n v="8"/>
    <n v="16"/>
    <d v="2011-08-16T00:00:00"/>
    <s v="$10"/>
    <n v="87.391999999999996"/>
    <n v="873.92"/>
  </r>
  <r>
    <n v="17334212"/>
    <x v="6743"/>
    <n v="216"/>
    <x v="1"/>
    <s v="Dalton"/>
    <s v="201 West Cuyler Street, Dalton, GA 30720"/>
    <x v="1526"/>
    <s v="Dollar($)"/>
    <x v="0"/>
    <x v="0"/>
    <x v="0"/>
    <n v="249"/>
    <x v="89"/>
    <x v="18"/>
    <x v="3"/>
    <n v="8"/>
    <n v="9"/>
    <d v="2011-08-09T00:00:00"/>
    <s v="$10"/>
    <n v="87.391999999999996"/>
    <n v="873.92"/>
  </r>
  <r>
    <n v="17334197"/>
    <x v="6744"/>
    <n v="216"/>
    <x v="1"/>
    <s v="Dalton"/>
    <s v="1303 W. Walnut Ave., Dalton, GA 30720"/>
    <x v="12"/>
    <s v="Dollar($)"/>
    <x v="0"/>
    <x v="0"/>
    <x v="0"/>
    <n v="142"/>
    <x v="89"/>
    <x v="14"/>
    <x v="7"/>
    <n v="8"/>
    <n v="25"/>
    <d v="2017-08-25T00:00:00"/>
    <s v="$10"/>
    <n v="87.391999999999996"/>
    <n v="873.92"/>
  </r>
  <r>
    <n v="17334219"/>
    <x v="6745"/>
    <n v="216"/>
    <x v="1"/>
    <s v="Dalton"/>
    <s v="56A Fieldstone Village Drive, Rock Spring, GA 30739"/>
    <x v="210"/>
    <s v="Dollar($)"/>
    <x v="0"/>
    <x v="0"/>
    <x v="0"/>
    <n v="144"/>
    <x v="89"/>
    <x v="14"/>
    <x v="2"/>
    <n v="8"/>
    <n v="21"/>
    <d v="2018-08-21T00:00:00"/>
    <s v="$10"/>
    <n v="87.391999999999996"/>
    <n v="873.92"/>
  </r>
  <r>
    <n v="17342816"/>
    <x v="6746"/>
    <n v="216"/>
    <x v="1"/>
    <s v="Dubuque"/>
    <s v="1220 Iowa St, Dubuque, IA 52001"/>
    <x v="1497"/>
    <s v="Dollar($)"/>
    <x v="0"/>
    <x v="0"/>
    <x v="0"/>
    <n v="33"/>
    <x v="89"/>
    <x v="4"/>
    <x v="1"/>
    <n v="8"/>
    <n v="3"/>
    <d v="2016-08-03T00:00:00"/>
    <s v="$10"/>
    <n v="87.391999999999996"/>
    <n v="873.92"/>
  </r>
  <r>
    <n v="17501298"/>
    <x v="6747"/>
    <n v="216"/>
    <x v="1"/>
    <s v="Macon"/>
    <s v="587 Cherry St, Macon, GA 31201"/>
    <x v="1527"/>
    <s v="Dollar($)"/>
    <x v="0"/>
    <x v="0"/>
    <x v="0"/>
    <n v="244"/>
    <x v="89"/>
    <x v="1"/>
    <x v="0"/>
    <n v="8"/>
    <n v="20"/>
    <d v="2013-08-20T00:00:00"/>
    <s v="$10"/>
    <n v="87.391999999999996"/>
    <n v="873.92"/>
  </r>
  <r>
    <n v="17697224"/>
    <x v="6748"/>
    <n v="216"/>
    <x v="1"/>
    <s v="Waterloo"/>
    <s v="106 Brookridge Dr, IA 50702"/>
    <x v="19"/>
    <s v="Dollar($)"/>
    <x v="0"/>
    <x v="0"/>
    <x v="0"/>
    <n v="73"/>
    <x v="89"/>
    <x v="21"/>
    <x v="7"/>
    <n v="8"/>
    <n v="13"/>
    <d v="2017-08-13T00:00:00"/>
    <s v="$10"/>
    <n v="87.391999999999996"/>
    <n v="873.92"/>
  </r>
  <r>
    <n v="17697424"/>
    <x v="6749"/>
    <n v="216"/>
    <x v="1"/>
    <s v="Waterloo"/>
    <s v="624 Sycamore Street, Waterloo, IA 50703"/>
    <x v="142"/>
    <s v="Dollar($)"/>
    <x v="0"/>
    <x v="0"/>
    <x v="0"/>
    <n v="58"/>
    <x v="89"/>
    <x v="9"/>
    <x v="4"/>
    <n v="8"/>
    <n v="14"/>
    <d v="2014-08-14T00:00:00"/>
    <s v="$10"/>
    <n v="87.391999999999996"/>
    <n v="873.92"/>
  </r>
  <r>
    <n v="17293169"/>
    <x v="6750"/>
    <n v="216"/>
    <x v="1"/>
    <s v="Athens"/>
    <s v="259 W Washington St, Athens, GA 30601"/>
    <x v="1528"/>
    <s v="Dollar($)"/>
    <x v="0"/>
    <x v="0"/>
    <x v="0"/>
    <n v="613"/>
    <x v="89"/>
    <x v="12"/>
    <x v="4"/>
    <n v="7"/>
    <n v="24"/>
    <d v="2014-07-24T00:00:00"/>
    <s v="$10"/>
    <n v="87.391999999999996"/>
    <n v="873.92"/>
  </r>
  <r>
    <n v="17293422"/>
    <x v="6751"/>
    <n v="216"/>
    <x v="1"/>
    <s v="Athens"/>
    <s v="145 E Clayton St, Athens, GA 30601"/>
    <x v="1477"/>
    <s v="Dollar($)"/>
    <x v="0"/>
    <x v="0"/>
    <x v="0"/>
    <n v="1098"/>
    <x v="89"/>
    <x v="2"/>
    <x v="0"/>
    <n v="7"/>
    <n v="6"/>
    <d v="2013-07-06T00:00:00"/>
    <s v="$10"/>
    <n v="87.391999999999996"/>
    <n v="873.92"/>
  </r>
  <r>
    <n v="17294883"/>
    <x v="6752"/>
    <n v="216"/>
    <x v="1"/>
    <s v="Augusta"/>
    <s v="5174 Wrightsboro Rd, Grovetown, GA 30813"/>
    <x v="237"/>
    <s v="Dollar($)"/>
    <x v="0"/>
    <x v="0"/>
    <x v="0"/>
    <n v="300"/>
    <x v="89"/>
    <x v="12"/>
    <x v="1"/>
    <n v="7"/>
    <n v="27"/>
    <d v="2016-07-27T00:00:00"/>
    <s v="$10"/>
    <n v="87.391999999999996"/>
    <n v="873.92"/>
  </r>
  <r>
    <n v="17316744"/>
    <x v="6753"/>
    <n v="216"/>
    <x v="1"/>
    <s v="Cedar Rapids/Iowa City"/>
    <s v="18 S Clinton St, Iowa City, IA 52240"/>
    <x v="1471"/>
    <s v="Dollar($)"/>
    <x v="0"/>
    <x v="0"/>
    <x v="0"/>
    <n v="820"/>
    <x v="89"/>
    <x v="18"/>
    <x v="1"/>
    <n v="7"/>
    <n v="6"/>
    <d v="2016-07-06T00:00:00"/>
    <s v="$10"/>
    <n v="87.391999999999996"/>
    <n v="873.92"/>
  </r>
  <r>
    <n v="17334364"/>
    <x v="6754"/>
    <n v="216"/>
    <x v="1"/>
    <s v="Dalton"/>
    <s v="118 Remco Shops Lane, Ringgold, GA 30736"/>
    <x v="1529"/>
    <s v="Dollar($)"/>
    <x v="0"/>
    <x v="0"/>
    <x v="0"/>
    <n v="244"/>
    <x v="89"/>
    <x v="1"/>
    <x v="3"/>
    <n v="7"/>
    <n v="8"/>
    <d v="2011-07-08T00:00:00"/>
    <s v="$10"/>
    <n v="87.391999999999996"/>
    <n v="873.92"/>
  </r>
  <r>
    <n v="17342771"/>
    <x v="6755"/>
    <n v="216"/>
    <x v="1"/>
    <s v="Dubuque"/>
    <s v="2515 NW Arterial, Dubuque, IA 52002"/>
    <x v="237"/>
    <s v="Dollar($)"/>
    <x v="0"/>
    <x v="0"/>
    <x v="0"/>
    <n v="156"/>
    <x v="89"/>
    <x v="7"/>
    <x v="3"/>
    <n v="7"/>
    <n v="2"/>
    <d v="2011-07-02T00:00:00"/>
    <s v="$10"/>
    <n v="87.391999999999996"/>
    <n v="873.92"/>
  </r>
  <r>
    <n v="17374819"/>
    <x v="6756"/>
    <n v="216"/>
    <x v="1"/>
    <s v="Gainesville"/>
    <s v="1043 Riverside Terrace, Gainesville, GA 30501"/>
    <x v="1481"/>
    <s v="Dollar($)"/>
    <x v="0"/>
    <x v="0"/>
    <x v="0"/>
    <n v="298"/>
    <x v="89"/>
    <x v="1"/>
    <x v="2"/>
    <n v="7"/>
    <n v="6"/>
    <d v="2018-07-06T00:00:00"/>
    <s v="$10"/>
    <n v="87.391999999999996"/>
    <n v="873.92"/>
  </r>
  <r>
    <n v="17616590"/>
    <x v="6757"/>
    <n v="216"/>
    <x v="1"/>
    <s v="Savannah"/>
    <s v="28 Drayton St, Savannah, GA 31401"/>
    <x v="1449"/>
    <s v="Dollar($)"/>
    <x v="0"/>
    <x v="0"/>
    <x v="0"/>
    <n v="287"/>
    <x v="89"/>
    <x v="14"/>
    <x v="7"/>
    <n v="7"/>
    <n v="16"/>
    <d v="2017-07-16T00:00:00"/>
    <s v="$10"/>
    <n v="87.391999999999996"/>
    <n v="873.92"/>
  </r>
  <r>
    <n v="17093600"/>
    <x v="6758"/>
    <n v="216"/>
    <x v="1"/>
    <s v="Tampa Bay"/>
    <s v="913 E Hillsborough Ave, Tampa, FL 33604"/>
    <x v="1530"/>
    <s v="Dollar($)"/>
    <x v="0"/>
    <x v="0"/>
    <x v="0"/>
    <n v="1868"/>
    <x v="89"/>
    <x v="8"/>
    <x v="6"/>
    <n v="7"/>
    <n v="14"/>
    <d v="2010-07-14T00:00:00"/>
    <s v="$10"/>
    <n v="87.391999999999996"/>
    <n v="873.92"/>
  </r>
  <r>
    <n v="17678326"/>
    <x v="6759"/>
    <n v="216"/>
    <x v="1"/>
    <s v="Valdosta"/>
    <s v="1300 N. Ashley St., Valdosta, GA 31601"/>
    <x v="237"/>
    <s v="Dollar($)"/>
    <x v="0"/>
    <x v="0"/>
    <x v="0"/>
    <n v="46"/>
    <x v="89"/>
    <x v="9"/>
    <x v="8"/>
    <n v="7"/>
    <n v="1"/>
    <d v="2015-07-01T00:00:00"/>
    <s v="$10"/>
    <n v="87.391999999999996"/>
    <n v="873.92"/>
  </r>
  <r>
    <n v="17697406"/>
    <x v="6760"/>
    <n v="216"/>
    <x v="1"/>
    <s v="Waterloo"/>
    <s v="315 Main St, Cedar Falls, IA 50613"/>
    <x v="1531"/>
    <s v="Dollar($)"/>
    <x v="0"/>
    <x v="0"/>
    <x v="0"/>
    <n v="136"/>
    <x v="89"/>
    <x v="21"/>
    <x v="3"/>
    <n v="7"/>
    <n v="14"/>
    <d v="2011-07-14T00:00:00"/>
    <s v="$10"/>
    <n v="87.391999999999996"/>
    <n v="873.92"/>
  </r>
  <r>
    <n v="17303478"/>
    <x v="6761"/>
    <n v="216"/>
    <x v="1"/>
    <s v="Boise"/>
    <s v="1289 Protest Rd, Boise, ID 83706"/>
    <x v="1528"/>
    <s v="Dollar($)"/>
    <x v="0"/>
    <x v="0"/>
    <x v="0"/>
    <n v="334"/>
    <x v="89"/>
    <x v="12"/>
    <x v="6"/>
    <n v="6"/>
    <n v="18"/>
    <d v="2010-06-18T00:00:00"/>
    <s v="$10"/>
    <n v="87.391999999999996"/>
    <n v="873.92"/>
  </r>
  <r>
    <n v="17304733"/>
    <x v="6762"/>
    <n v="216"/>
    <x v="1"/>
    <s v="Boise"/>
    <s v="204 N Capitol Blvd, Boise, ID 83702"/>
    <x v="260"/>
    <s v="Dollar($)"/>
    <x v="0"/>
    <x v="0"/>
    <x v="0"/>
    <n v="823"/>
    <x v="89"/>
    <x v="2"/>
    <x v="7"/>
    <n v="6"/>
    <n v="23"/>
    <d v="2017-06-23T00:00:00"/>
    <s v="$10"/>
    <n v="87.391999999999996"/>
    <n v="873.92"/>
  </r>
  <r>
    <n v="17304741"/>
    <x v="6763"/>
    <n v="216"/>
    <x v="1"/>
    <s v="Boise"/>
    <s v="8061 W Fairview Ave, Boise, ID 83704"/>
    <x v="1497"/>
    <s v="Dollar($)"/>
    <x v="0"/>
    <x v="0"/>
    <x v="0"/>
    <n v="422"/>
    <x v="89"/>
    <x v="1"/>
    <x v="4"/>
    <n v="6"/>
    <n v="14"/>
    <d v="2014-06-14T00:00:00"/>
    <s v="$10"/>
    <n v="87.391999999999996"/>
    <n v="873.92"/>
  </r>
  <r>
    <n v="17375060"/>
    <x v="6764"/>
    <n v="216"/>
    <x v="1"/>
    <s v="Gainesville"/>
    <s v="515 Grant Street, Clarkesville, GA 30523"/>
    <x v="1532"/>
    <s v="Dollar($)"/>
    <x v="0"/>
    <x v="0"/>
    <x v="0"/>
    <n v="235"/>
    <x v="89"/>
    <x v="14"/>
    <x v="7"/>
    <n v="6"/>
    <n v="24"/>
    <d v="2017-06-24T00:00:00"/>
    <s v="$10"/>
    <n v="87.391999999999996"/>
    <n v="873.92"/>
  </r>
  <r>
    <n v="17582498"/>
    <x v="6765"/>
    <n v="216"/>
    <x v="1"/>
    <s v="Pocatello"/>
    <s v="695 E Main St, Lava Hot Springs, ID 83246"/>
    <x v="550"/>
    <s v="Dollar($)"/>
    <x v="0"/>
    <x v="0"/>
    <x v="0"/>
    <n v="91"/>
    <x v="89"/>
    <x v="7"/>
    <x v="8"/>
    <n v="6"/>
    <n v="28"/>
    <d v="2015-06-28T00:00:00"/>
    <s v="$10"/>
    <n v="87.391999999999996"/>
    <n v="873.92"/>
  </r>
  <r>
    <n v="17145495"/>
    <x v="6766"/>
    <n v="216"/>
    <x v="1"/>
    <s v="Rest of Hawaii"/>
    <s v="2310 Kuhio Avenue, Honolulu, HI 96815"/>
    <x v="10"/>
    <s v="Dollar($)"/>
    <x v="0"/>
    <x v="0"/>
    <x v="0"/>
    <n v="602"/>
    <x v="89"/>
    <x v="18"/>
    <x v="1"/>
    <n v="6"/>
    <n v="25"/>
    <d v="2016-06-25T00:00:00"/>
    <s v="$10"/>
    <n v="87.391999999999996"/>
    <n v="873.92"/>
  </r>
  <r>
    <n v="17678283"/>
    <x v="6767"/>
    <n v="216"/>
    <x v="1"/>
    <s v="Valdosta"/>
    <s v="1600 N. Ashley St., Valdosta, GA 31602"/>
    <x v="237"/>
    <s v="Dollar($)"/>
    <x v="0"/>
    <x v="0"/>
    <x v="0"/>
    <n v="168"/>
    <x v="89"/>
    <x v="21"/>
    <x v="2"/>
    <n v="6"/>
    <n v="19"/>
    <d v="2018-06-19T00:00:00"/>
    <s v="$10"/>
    <n v="87.391999999999996"/>
    <n v="873.92"/>
  </r>
  <r>
    <n v="17558738"/>
    <x v="6768"/>
    <n v="216"/>
    <x v="1"/>
    <s v="Vernonia"/>
    <s v="919 Bridge St, Vernonia, OR 97064"/>
    <x v="1533"/>
    <s v="Dollar($)"/>
    <x v="0"/>
    <x v="0"/>
    <x v="0"/>
    <n v="88"/>
    <x v="89"/>
    <x v="1"/>
    <x v="0"/>
    <n v="6"/>
    <n v="22"/>
    <d v="2013-06-22T00:00:00"/>
    <s v="$10"/>
    <n v="87.391999999999996"/>
    <n v="873.92"/>
  </r>
  <r>
    <n v="17293228"/>
    <x v="6769"/>
    <n v="216"/>
    <x v="1"/>
    <s v="Athens"/>
    <s v="171 College Ave, Athens, GA 30601"/>
    <x v="1534"/>
    <s v="Dollar($)"/>
    <x v="0"/>
    <x v="0"/>
    <x v="0"/>
    <n v="289"/>
    <x v="89"/>
    <x v="21"/>
    <x v="6"/>
    <n v="5"/>
    <n v="2"/>
    <d v="2010-05-02T00:00:00"/>
    <s v="$10"/>
    <n v="87.391999999999996"/>
    <n v="873.92"/>
  </r>
  <r>
    <n v="17303684"/>
    <x v="6770"/>
    <n v="216"/>
    <x v="1"/>
    <s v="Boise"/>
    <s v="235 N 5th St, Boise, ID 83702"/>
    <x v="5"/>
    <s v="Dollar($)"/>
    <x v="0"/>
    <x v="0"/>
    <x v="0"/>
    <n v="410"/>
    <x v="89"/>
    <x v="1"/>
    <x v="2"/>
    <n v="5"/>
    <n v="26"/>
    <d v="2018-05-26T00:00:00"/>
    <s v="$10"/>
    <n v="87.391999999999996"/>
    <n v="873.92"/>
  </r>
  <r>
    <n v="17334273"/>
    <x v="6771"/>
    <n v="216"/>
    <x v="1"/>
    <s v="Dalton"/>
    <s v="1331 W Walnut Ave, Dalton, GA 30720"/>
    <x v="237"/>
    <s v="Dollar($)"/>
    <x v="0"/>
    <x v="0"/>
    <x v="0"/>
    <n v="83"/>
    <x v="89"/>
    <x v="5"/>
    <x v="3"/>
    <n v="5"/>
    <n v="8"/>
    <d v="2011-05-08T00:00:00"/>
    <s v="$10"/>
    <n v="87.391999999999996"/>
    <n v="873.92"/>
  </r>
  <r>
    <n v="17374951"/>
    <x v="6772"/>
    <n v="216"/>
    <x v="1"/>
    <s v="Gainesville"/>
    <s v="8758 N Main St, Helen, GA 30545"/>
    <x v="1535"/>
    <s v="Dollar($)"/>
    <x v="0"/>
    <x v="0"/>
    <x v="0"/>
    <n v="136"/>
    <x v="89"/>
    <x v="3"/>
    <x v="5"/>
    <n v="5"/>
    <n v="26"/>
    <d v="2012-05-26T00:00:00"/>
    <s v="$10"/>
    <n v="87.391999999999996"/>
    <n v="873.92"/>
  </r>
  <r>
    <n v="17500872"/>
    <x v="6773"/>
    <n v="216"/>
    <x v="1"/>
    <s v="Macon"/>
    <s v="121 Tom Hill Sr Blvd, Macon, GA 31210"/>
    <x v="1536"/>
    <s v="Dollar($)"/>
    <x v="0"/>
    <x v="0"/>
    <x v="0"/>
    <n v="223"/>
    <x v="89"/>
    <x v="12"/>
    <x v="5"/>
    <n v="5"/>
    <n v="20"/>
    <d v="2012-05-20T00:00:00"/>
    <s v="$10"/>
    <n v="87.391999999999996"/>
    <n v="873.92"/>
  </r>
  <r>
    <n v="17064405"/>
    <x v="6774"/>
    <n v="216"/>
    <x v="1"/>
    <s v="Orlando"/>
    <s v="932 North Mills Avenue, Orlando, FL 32803"/>
    <x v="1537"/>
    <s v="Dollar($)"/>
    <x v="0"/>
    <x v="0"/>
    <x v="0"/>
    <n v="570"/>
    <x v="89"/>
    <x v="2"/>
    <x v="7"/>
    <n v="5"/>
    <n v="6"/>
    <d v="2017-05-06T00:00:00"/>
    <s v="$10"/>
    <n v="87.391999999999996"/>
    <n v="873.92"/>
  </r>
  <r>
    <n v="17582551"/>
    <x v="6775"/>
    <n v="216"/>
    <x v="1"/>
    <s v="Pocatello"/>
    <s v="559 S 5TH Ave, Pocatello, ID 83201"/>
    <x v="1538"/>
    <s v="Dollar($)"/>
    <x v="0"/>
    <x v="0"/>
    <x v="0"/>
    <n v="136"/>
    <x v="89"/>
    <x v="5"/>
    <x v="0"/>
    <n v="5"/>
    <n v="26"/>
    <d v="2013-05-26T00:00:00"/>
    <s v="$10"/>
    <n v="87.391999999999996"/>
    <n v="873.92"/>
  </r>
  <r>
    <n v="17141447"/>
    <x v="6776"/>
    <n v="216"/>
    <x v="1"/>
    <s v="Rest of Hawaii"/>
    <s v="1285 Front St, Lahaina, HI 96761"/>
    <x v="1539"/>
    <s v="Dollar($)"/>
    <x v="0"/>
    <x v="0"/>
    <x v="0"/>
    <n v="874"/>
    <x v="89"/>
    <x v="12"/>
    <x v="2"/>
    <n v="5"/>
    <n v="16"/>
    <d v="2018-05-16T00:00:00"/>
    <s v="$10"/>
    <n v="87.391999999999996"/>
    <n v="873.92"/>
  </r>
  <r>
    <n v="17677991"/>
    <x v="6777"/>
    <n v="216"/>
    <x v="1"/>
    <s v="Valdosta"/>
    <s v="116 W Hill Ave, Valdosta, GA 31601"/>
    <x v="1540"/>
    <s v="Dollar($)"/>
    <x v="0"/>
    <x v="0"/>
    <x v="0"/>
    <n v="281"/>
    <x v="89"/>
    <x v="5"/>
    <x v="2"/>
    <n v="5"/>
    <n v="10"/>
    <d v="2018-05-10T00:00:00"/>
    <s v="$10"/>
    <n v="87.391999999999996"/>
    <n v="873.92"/>
  </r>
  <r>
    <n v="17696891"/>
    <x v="6778"/>
    <n v="216"/>
    <x v="1"/>
    <s v="Waterloo"/>
    <s v="1310 W 1st St, Cedar Falls, IA 50613"/>
    <x v="46"/>
    <s v="Dollar($)"/>
    <x v="0"/>
    <x v="0"/>
    <x v="0"/>
    <n v="190"/>
    <x v="89"/>
    <x v="3"/>
    <x v="8"/>
    <n v="5"/>
    <n v="17"/>
    <d v="2015-05-17T00:00:00"/>
    <s v="$10"/>
    <n v="87.391999999999996"/>
    <n v="873.92"/>
  </r>
  <r>
    <n v="17293301"/>
    <x v="6779"/>
    <n v="216"/>
    <x v="1"/>
    <s v="Athens"/>
    <s v="197 Oak St, GA 30601"/>
    <x v="1481"/>
    <s v="Dollar($)"/>
    <x v="0"/>
    <x v="0"/>
    <x v="0"/>
    <n v="849"/>
    <x v="89"/>
    <x v="8"/>
    <x v="4"/>
    <n v="4"/>
    <n v="1"/>
    <d v="2014-04-01T00:00:00"/>
    <s v="$10"/>
    <n v="87.391999999999996"/>
    <n v="873.92"/>
  </r>
  <r>
    <n v="17293409"/>
    <x v="6780"/>
    <n v="216"/>
    <x v="1"/>
    <s v="Athens"/>
    <s v="175 Tallassee Rd, Athens, GA 30606"/>
    <x v="237"/>
    <s v="Dollar($)"/>
    <x v="0"/>
    <x v="0"/>
    <x v="0"/>
    <n v="917"/>
    <x v="89"/>
    <x v="23"/>
    <x v="2"/>
    <n v="4"/>
    <n v="5"/>
    <d v="2018-04-05T00:00:00"/>
    <s v="$10"/>
    <n v="87.391999999999996"/>
    <n v="873.92"/>
  </r>
  <r>
    <n v="17294565"/>
    <x v="6781"/>
    <n v="216"/>
    <x v="1"/>
    <s v="Augusta"/>
    <s v="976 Broad St, Augusta, GA 30901"/>
    <x v="237"/>
    <s v="Dollar($)"/>
    <x v="0"/>
    <x v="0"/>
    <x v="0"/>
    <n v="380"/>
    <x v="89"/>
    <x v="19"/>
    <x v="8"/>
    <n v="4"/>
    <n v="28"/>
    <d v="2015-04-28T00:00:00"/>
    <s v="$10"/>
    <n v="87.391999999999996"/>
    <n v="873.92"/>
  </r>
  <r>
    <n v="17333882"/>
    <x v="6782"/>
    <n v="216"/>
    <x v="1"/>
    <s v="Dalton"/>
    <s v="1513 W Walnut Ave Ste 6, Dalton, GA 30720"/>
    <x v="237"/>
    <s v="Dollar($)"/>
    <x v="0"/>
    <x v="0"/>
    <x v="0"/>
    <n v="114"/>
    <x v="89"/>
    <x v="14"/>
    <x v="1"/>
    <n v="4"/>
    <n v="19"/>
    <d v="2016-04-19T00:00:00"/>
    <s v="$10"/>
    <n v="87.391999999999996"/>
    <n v="873.92"/>
  </r>
  <r>
    <n v="17335158"/>
    <x v="6783"/>
    <n v="216"/>
    <x v="1"/>
    <s v="Davenport"/>
    <s v="208 E River Dr, Davenport, IA 52801"/>
    <x v="89"/>
    <s v="Dollar($)"/>
    <x v="0"/>
    <x v="0"/>
    <x v="0"/>
    <n v="123"/>
    <x v="89"/>
    <x v="1"/>
    <x v="5"/>
    <n v="4"/>
    <n v="2"/>
    <d v="2012-04-02T00:00:00"/>
    <s v="$10"/>
    <n v="87.391999999999996"/>
    <n v="873.92"/>
  </r>
  <r>
    <n v="17259625"/>
    <x v="6784"/>
    <n v="216"/>
    <x v="1"/>
    <s v="Des Moines"/>
    <s v="300 E. Grand Ave., Des Moines, IA 50309"/>
    <x v="1541"/>
    <s v="Dollar($)"/>
    <x v="0"/>
    <x v="0"/>
    <x v="0"/>
    <n v="943"/>
    <x v="89"/>
    <x v="12"/>
    <x v="5"/>
    <n v="4"/>
    <n v="7"/>
    <d v="2012-04-07T00:00:00"/>
    <s v="$10"/>
    <n v="87.391999999999996"/>
    <n v="873.92"/>
  </r>
  <r>
    <n v="17557488"/>
    <x v="6785"/>
    <n v="216"/>
    <x v="1"/>
    <s v="Lakeview"/>
    <s v="109 S F St, Lakeview, OR 97630"/>
    <x v="1542"/>
    <s v="Dollar($)"/>
    <x v="0"/>
    <x v="0"/>
    <x v="0"/>
    <n v="41"/>
    <x v="89"/>
    <x v="7"/>
    <x v="1"/>
    <n v="4"/>
    <n v="23"/>
    <d v="2016-04-23T00:00:00"/>
    <s v="$10"/>
    <n v="87.391999999999996"/>
    <n v="873.92"/>
  </r>
  <r>
    <n v="17582527"/>
    <x v="6786"/>
    <n v="216"/>
    <x v="1"/>
    <s v="Pocatello"/>
    <s v="1000 Pocatello Creek Rd Ste W2, Pocatello, ID 83201"/>
    <x v="19"/>
    <s v="Dollar($)"/>
    <x v="0"/>
    <x v="0"/>
    <x v="0"/>
    <n v="93"/>
    <x v="89"/>
    <x v="9"/>
    <x v="1"/>
    <n v="4"/>
    <n v="27"/>
    <d v="2016-04-27T00:00:00"/>
    <s v="$10"/>
    <n v="87.391999999999996"/>
    <n v="873.92"/>
  </r>
  <r>
    <n v="17144732"/>
    <x v="6787"/>
    <n v="216"/>
    <x v="1"/>
    <s v="Rest of Hawaii"/>
    <s v="343 Saratoga Road, Honolulu, HI 96815"/>
    <x v="1497"/>
    <s v="Dollar($)"/>
    <x v="0"/>
    <x v="0"/>
    <x v="0"/>
    <n v="535"/>
    <x v="89"/>
    <x v="19"/>
    <x v="4"/>
    <n v="4"/>
    <n v="25"/>
    <d v="2014-04-25T00:00:00"/>
    <s v="$10"/>
    <n v="87.391999999999996"/>
    <n v="873.92"/>
  </r>
  <r>
    <n v="17616203"/>
    <x v="6788"/>
    <n v="216"/>
    <x v="1"/>
    <s v="Savannah"/>
    <s v="39 Barnard St, Savannah, GA 31401"/>
    <x v="1543"/>
    <s v="Dollar($)"/>
    <x v="0"/>
    <x v="0"/>
    <x v="0"/>
    <n v="680"/>
    <x v="89"/>
    <x v="12"/>
    <x v="5"/>
    <n v="4"/>
    <n v="19"/>
    <d v="2012-04-19T00:00:00"/>
    <s v="$10"/>
    <n v="87.391999999999996"/>
    <n v="873.92"/>
  </r>
  <r>
    <n v="17616368"/>
    <x v="6789"/>
    <n v="216"/>
    <x v="1"/>
    <s v="Savannah"/>
    <s v="42 MLK Jr. Blvd, Savannah, GA 31401"/>
    <x v="1544"/>
    <s v="Dollar($)"/>
    <x v="0"/>
    <x v="0"/>
    <x v="0"/>
    <n v="456"/>
    <x v="89"/>
    <x v="1"/>
    <x v="0"/>
    <n v="4"/>
    <n v="25"/>
    <d v="2013-04-25T00:00:00"/>
    <s v="$10"/>
    <n v="87.391999999999996"/>
    <n v="873.92"/>
  </r>
  <r>
    <n v="17621696"/>
    <x v="6790"/>
    <n v="216"/>
    <x v="1"/>
    <s v="Sioux City"/>
    <s v="2320 Transit Ave, Sioux City, IA 51106"/>
    <x v="1460"/>
    <s v="Dollar($)"/>
    <x v="0"/>
    <x v="0"/>
    <x v="0"/>
    <n v="92"/>
    <x v="89"/>
    <x v="7"/>
    <x v="3"/>
    <n v="4"/>
    <n v="24"/>
    <d v="2011-04-24T00:00:00"/>
    <s v="$10"/>
    <n v="87.391999999999996"/>
    <n v="873.92"/>
  </r>
  <r>
    <n v="17284203"/>
    <x v="6791"/>
    <n v="216"/>
    <x v="1"/>
    <s v="Albany"/>
    <s v="2401 Dawson Rd, Albany, GA 31707"/>
    <x v="1545"/>
    <s v="Dollar($)"/>
    <x v="0"/>
    <x v="0"/>
    <x v="0"/>
    <n v="25"/>
    <x v="89"/>
    <x v="15"/>
    <x v="5"/>
    <n v="3"/>
    <n v="1"/>
    <d v="2012-03-01T00:00:00"/>
    <s v="$10"/>
    <n v="87.391999999999996"/>
    <n v="873.92"/>
  </r>
  <r>
    <n v="17284397"/>
    <x v="6792"/>
    <n v="216"/>
    <x v="1"/>
    <s v="Albany"/>
    <s v="2726 Ledo Rd Ste 10, Albany, GA 31707"/>
    <x v="1538"/>
    <s v="Dollar($)"/>
    <x v="0"/>
    <x v="0"/>
    <x v="0"/>
    <n v="26"/>
    <x v="89"/>
    <x v="4"/>
    <x v="5"/>
    <n v="3"/>
    <n v="2"/>
    <d v="2012-03-02T00:00:00"/>
    <s v="$10"/>
    <n v="87.391999999999996"/>
    <n v="873.92"/>
  </r>
  <r>
    <n v="17294014"/>
    <x v="6793"/>
    <n v="216"/>
    <x v="1"/>
    <s v="Athens"/>
    <s v="247 Prince Ave, Athens, GA 30601"/>
    <x v="1546"/>
    <s v="Dollar($)"/>
    <x v="0"/>
    <x v="0"/>
    <x v="0"/>
    <n v="374"/>
    <x v="89"/>
    <x v="14"/>
    <x v="1"/>
    <n v="3"/>
    <n v="13"/>
    <d v="2016-03-13T00:00:00"/>
    <s v="$10"/>
    <n v="87.391999999999996"/>
    <n v="873.92"/>
  </r>
  <r>
    <n v="17330755"/>
    <x v="6794"/>
    <n v="216"/>
    <x v="1"/>
    <s v="Columbus"/>
    <s v="1250 Broadway, Columbus, GA 31901"/>
    <x v="1547"/>
    <s v="Dollar($)"/>
    <x v="0"/>
    <x v="0"/>
    <x v="0"/>
    <n v="33"/>
    <x v="89"/>
    <x v="15"/>
    <x v="7"/>
    <n v="3"/>
    <n v="26"/>
    <d v="2017-03-26T00:00:00"/>
    <s v="$10"/>
    <n v="87.391999999999996"/>
    <n v="873.92"/>
  </r>
  <r>
    <n v="17333836"/>
    <x v="6795"/>
    <n v="216"/>
    <x v="1"/>
    <s v="Dalton"/>
    <s v="316 N Hamilton St, Dalton, GA 30720"/>
    <x v="260"/>
    <s v="Dollar($)"/>
    <x v="0"/>
    <x v="0"/>
    <x v="0"/>
    <n v="122"/>
    <x v="89"/>
    <x v="14"/>
    <x v="0"/>
    <n v="3"/>
    <n v="23"/>
    <d v="2013-03-23T00:00:00"/>
    <s v="$10"/>
    <n v="87.391999999999996"/>
    <n v="873.92"/>
  </r>
  <r>
    <n v="17334717"/>
    <x v="6796"/>
    <n v="216"/>
    <x v="1"/>
    <s v="Davenport"/>
    <s v="320 W Kimberly Rd, Davenport, IA 52806"/>
    <x v="12"/>
    <s v="Dollar($)"/>
    <x v="0"/>
    <x v="0"/>
    <x v="0"/>
    <n v="125"/>
    <x v="89"/>
    <x v="3"/>
    <x v="3"/>
    <n v="3"/>
    <n v="9"/>
    <d v="2011-03-09T00:00:00"/>
    <s v="$10"/>
    <n v="87.391999999999996"/>
    <n v="873.92"/>
  </r>
  <r>
    <n v="17342494"/>
    <x v="6797"/>
    <n v="216"/>
    <x v="1"/>
    <s v="Dubuque"/>
    <s v="700 Locust St, Dubuque, IA 52001"/>
    <x v="1548"/>
    <s v="Dollar($)"/>
    <x v="0"/>
    <x v="0"/>
    <x v="0"/>
    <n v="119"/>
    <x v="89"/>
    <x v="9"/>
    <x v="3"/>
    <n v="3"/>
    <n v="13"/>
    <d v="2011-03-13T00:00:00"/>
    <s v="$10"/>
    <n v="87.391999999999996"/>
    <n v="873.92"/>
  </r>
  <r>
    <n v="17536645"/>
    <x v="6798"/>
    <n v="216"/>
    <x v="1"/>
    <s v="Fernley"/>
    <s v="135 W. Main Street, Fernley, NV 89408"/>
    <x v="237"/>
    <s v="Dollar($)"/>
    <x v="0"/>
    <x v="0"/>
    <x v="0"/>
    <n v="83"/>
    <x v="89"/>
    <x v="21"/>
    <x v="8"/>
    <n v="3"/>
    <n v="5"/>
    <d v="2015-03-05T00:00:00"/>
    <s v="$10"/>
    <n v="87.391999999999996"/>
    <n v="873.92"/>
  </r>
  <r>
    <n v="17375180"/>
    <x v="6799"/>
    <n v="216"/>
    <x v="1"/>
    <s v="Gainesville"/>
    <s v="5545 Atlanta Highway, Flowery Branch, GA 30542"/>
    <x v="1549"/>
    <s v="Dollar($)"/>
    <x v="0"/>
    <x v="0"/>
    <x v="0"/>
    <n v="182"/>
    <x v="89"/>
    <x v="14"/>
    <x v="2"/>
    <n v="3"/>
    <n v="9"/>
    <d v="2018-03-09T00:00:00"/>
    <s v="$10"/>
    <n v="87.391999999999996"/>
    <n v="873.92"/>
  </r>
  <r>
    <n v="17501143"/>
    <x v="6800"/>
    <n v="216"/>
    <x v="1"/>
    <s v="Macon"/>
    <s v="1224 Russell Pkwy, Warner Robins, GA 31088"/>
    <x v="237"/>
    <s v="Dollar($)"/>
    <x v="0"/>
    <x v="0"/>
    <x v="0"/>
    <n v="181"/>
    <x v="89"/>
    <x v="14"/>
    <x v="7"/>
    <n v="3"/>
    <n v="6"/>
    <d v="2017-03-06T00:00:00"/>
    <s v="$10"/>
    <n v="87.391999999999996"/>
    <n v="873.92"/>
  </r>
  <r>
    <n v="17621831"/>
    <x v="6801"/>
    <n v="216"/>
    <x v="1"/>
    <s v="Sioux City"/>
    <s v="2622 Leech Ave, Sioux City, IA 51106"/>
    <x v="89"/>
    <s v="Dollar($)"/>
    <x v="0"/>
    <x v="0"/>
    <x v="0"/>
    <n v="122"/>
    <x v="89"/>
    <x v="21"/>
    <x v="8"/>
    <n v="3"/>
    <n v="8"/>
    <d v="2015-03-08T00:00:00"/>
    <s v="$10"/>
    <n v="87.391999999999996"/>
    <n v="873.92"/>
  </r>
  <r>
    <n v="17284094"/>
    <x v="6796"/>
    <n v="216"/>
    <x v="1"/>
    <s v="Albany"/>
    <s v="2703 Dawson Rd, Albany, GA 31707"/>
    <x v="12"/>
    <s v="Dollar($)"/>
    <x v="0"/>
    <x v="0"/>
    <x v="0"/>
    <n v="67"/>
    <x v="89"/>
    <x v="9"/>
    <x v="6"/>
    <n v="2"/>
    <n v="6"/>
    <d v="2010-02-06T00:00:00"/>
    <s v="$10"/>
    <n v="87.391999999999996"/>
    <n v="873.92"/>
  </r>
  <r>
    <n v="17284150"/>
    <x v="6802"/>
    <n v="216"/>
    <x v="1"/>
    <s v="Albany"/>
    <s v="2526 Dawson Rd Ste A, Albany, GA 31707"/>
    <x v="19"/>
    <s v="Dollar($)"/>
    <x v="0"/>
    <x v="0"/>
    <x v="0"/>
    <n v="153"/>
    <x v="89"/>
    <x v="5"/>
    <x v="1"/>
    <n v="2"/>
    <n v="13"/>
    <d v="2016-02-13T00:00:00"/>
    <s v="$10"/>
    <n v="87.391999999999996"/>
    <n v="873.92"/>
  </r>
  <r>
    <n v="17284364"/>
    <x v="6803"/>
    <n v="216"/>
    <x v="1"/>
    <s v="Albany"/>
    <s v="202 W Franklin St, Sylvester, GA 31791"/>
    <x v="1550"/>
    <s v="Dollar($)"/>
    <x v="0"/>
    <x v="0"/>
    <x v="0"/>
    <n v="20"/>
    <x v="89"/>
    <x v="4"/>
    <x v="8"/>
    <n v="2"/>
    <n v="23"/>
    <d v="2015-02-23T00:00:00"/>
    <s v="$10"/>
    <n v="87.391999999999996"/>
    <n v="873.92"/>
  </r>
  <r>
    <n v="17293897"/>
    <x v="6804"/>
    <n v="216"/>
    <x v="1"/>
    <s v="Athens"/>
    <s v="1307 Prince Ave, Athens, GA 30606"/>
    <x v="1551"/>
    <s v="Dollar($)"/>
    <x v="0"/>
    <x v="0"/>
    <x v="0"/>
    <n v="350"/>
    <x v="89"/>
    <x v="14"/>
    <x v="1"/>
    <n v="2"/>
    <n v="4"/>
    <d v="2016-02-04T00:00:00"/>
    <s v="$10"/>
    <n v="87.391999999999996"/>
    <n v="873.92"/>
  </r>
  <r>
    <n v="17303655"/>
    <x v="6805"/>
    <n v="216"/>
    <x v="1"/>
    <s v="Boise"/>
    <s v="202 S Capitol Blvd, Boise, ID 83702"/>
    <x v="1552"/>
    <s v="Dollar($)"/>
    <x v="0"/>
    <x v="0"/>
    <x v="0"/>
    <n v="303"/>
    <x v="89"/>
    <x v="1"/>
    <x v="0"/>
    <n v="2"/>
    <n v="10"/>
    <d v="2013-02-10T00:00:00"/>
    <s v="$10"/>
    <n v="87.391999999999996"/>
    <n v="873.92"/>
  </r>
  <r>
    <n v="17303772"/>
    <x v="6806"/>
    <n v="216"/>
    <x v="1"/>
    <s v="Boise"/>
    <s v="5220 W Fairview Ave, Boise, ID 83706"/>
    <x v="237"/>
    <s v="Dollar($)"/>
    <x v="0"/>
    <x v="0"/>
    <x v="0"/>
    <n v="660"/>
    <x v="89"/>
    <x v="2"/>
    <x v="1"/>
    <n v="2"/>
    <n v="24"/>
    <d v="2016-02-24T00:00:00"/>
    <s v="$10"/>
    <n v="87.391999999999996"/>
    <n v="873.92"/>
  </r>
  <r>
    <n v="17259335"/>
    <x v="6807"/>
    <n v="216"/>
    <x v="1"/>
    <s v="Des Moines"/>
    <s v="5340 Merle Hay Road, Johnston, IA 50131"/>
    <x v="1553"/>
    <s v="Dollar($)"/>
    <x v="0"/>
    <x v="0"/>
    <x v="0"/>
    <n v="214"/>
    <x v="89"/>
    <x v="19"/>
    <x v="1"/>
    <n v="2"/>
    <n v="22"/>
    <d v="2016-02-22T00:00:00"/>
    <s v="$10"/>
    <n v="87.391999999999996"/>
    <n v="873.92"/>
  </r>
  <r>
    <n v="17482142"/>
    <x v="6808"/>
    <n v="216"/>
    <x v="1"/>
    <s v="Mc Millan"/>
    <s v="21053 State Hwy M28, Mc Millan, MI 49853"/>
    <x v="1554"/>
    <s v="Dollar($)"/>
    <x v="0"/>
    <x v="0"/>
    <x v="0"/>
    <n v="17"/>
    <x v="89"/>
    <x v="26"/>
    <x v="5"/>
    <n v="2"/>
    <n v="10"/>
    <d v="2012-02-10T00:00:00"/>
    <s v="$10"/>
    <n v="87.391999999999996"/>
    <n v="873.92"/>
  </r>
  <r>
    <n v="17582467"/>
    <x v="6809"/>
    <n v="216"/>
    <x v="1"/>
    <s v="Pocatello"/>
    <s v="302 NE Main St, Blackfoot, ID 83221"/>
    <x v="708"/>
    <s v="Dollar($)"/>
    <x v="0"/>
    <x v="0"/>
    <x v="0"/>
    <n v="104"/>
    <x v="89"/>
    <x v="21"/>
    <x v="2"/>
    <n v="2"/>
    <n v="9"/>
    <d v="2018-02-09T00:00:00"/>
    <s v="$10"/>
    <n v="87.391999999999996"/>
    <n v="873.92"/>
  </r>
  <r>
    <n v="17582546"/>
    <x v="6810"/>
    <n v="216"/>
    <x v="1"/>
    <s v="Pocatello"/>
    <s v="123 Jefferson Ave, Pocatello, ID 83201"/>
    <x v="237"/>
    <s v="Dollar($)"/>
    <x v="0"/>
    <x v="0"/>
    <x v="0"/>
    <n v="365"/>
    <x v="89"/>
    <x v="14"/>
    <x v="3"/>
    <n v="2"/>
    <n v="8"/>
    <d v="2011-02-08T00:00:00"/>
    <s v="$10"/>
    <n v="87.391999999999996"/>
    <n v="873.92"/>
  </r>
  <r>
    <n v="17142698"/>
    <x v="6811"/>
    <n v="216"/>
    <x v="1"/>
    <s v="Rest of Hawaii"/>
    <s v="933 Kapahulu Ave, Honolulu, HI 96816"/>
    <x v="0"/>
    <s v="Dollar($)"/>
    <x v="0"/>
    <x v="0"/>
    <x v="0"/>
    <n v="707"/>
    <x v="89"/>
    <x v="16"/>
    <x v="6"/>
    <n v="2"/>
    <n v="21"/>
    <d v="2010-02-21T00:00:00"/>
    <s v="$10"/>
    <n v="87.391999999999996"/>
    <n v="873.92"/>
  </r>
  <r>
    <n v="17293915"/>
    <x v="6812"/>
    <n v="216"/>
    <x v="1"/>
    <s v="Athens"/>
    <s v="1675 S. Lumpkin St., Athens, GA 30606"/>
    <x v="223"/>
    <s v="Dollar($)"/>
    <x v="0"/>
    <x v="0"/>
    <x v="0"/>
    <n v="546"/>
    <x v="89"/>
    <x v="2"/>
    <x v="0"/>
    <n v="1"/>
    <n v="15"/>
    <d v="2013-01-15T00:00:00"/>
    <s v="$10"/>
    <n v="87.391999999999996"/>
    <n v="873.92"/>
  </r>
  <r>
    <n v="17316208"/>
    <x v="6813"/>
    <n v="216"/>
    <x v="1"/>
    <s v="Cedar Rapids/Iowa City"/>
    <s v="540 Boyson Rd NE, Cedar Rapids, IA 52402"/>
    <x v="19"/>
    <s v="Dollar($)"/>
    <x v="0"/>
    <x v="0"/>
    <x v="0"/>
    <n v="347"/>
    <x v="89"/>
    <x v="12"/>
    <x v="5"/>
    <n v="1"/>
    <n v="26"/>
    <d v="2012-01-26T00:00:00"/>
    <s v="$10"/>
    <n v="87.391999999999996"/>
    <n v="873.92"/>
  </r>
  <r>
    <n v="17316751"/>
    <x v="6814"/>
    <n v="216"/>
    <x v="1"/>
    <s v="Cedar Rapids/Iowa City"/>
    <s v="214 N Linn St, Iowa City, IA 52245"/>
    <x v="1474"/>
    <s v="Dollar($)"/>
    <x v="0"/>
    <x v="0"/>
    <x v="0"/>
    <n v="488"/>
    <x v="89"/>
    <x v="8"/>
    <x v="2"/>
    <n v="1"/>
    <n v="14"/>
    <d v="2018-01-14T00:00:00"/>
    <s v="$10"/>
    <n v="87.391999999999996"/>
    <n v="873.92"/>
  </r>
  <r>
    <n v="17334348"/>
    <x v="6815"/>
    <n v="216"/>
    <x v="1"/>
    <s v="Dalton"/>
    <s v="555 Georgia Hwy 53, Calhoun, GA 30701"/>
    <x v="1555"/>
    <s v="Dollar($)"/>
    <x v="0"/>
    <x v="0"/>
    <x v="0"/>
    <n v="122"/>
    <x v="89"/>
    <x v="2"/>
    <x v="1"/>
    <n v="1"/>
    <n v="1"/>
    <d v="2016-01-01T00:00:00"/>
    <s v="$10"/>
    <n v="87.391999999999996"/>
    <n v="873.92"/>
  </r>
  <r>
    <n v="17334390"/>
    <x v="6816"/>
    <n v="216"/>
    <x v="1"/>
    <s v="Dalton"/>
    <s v="1014 Battlefield Parkway, Fort Oglethorpe, GA 30742"/>
    <x v="10"/>
    <s v="Dollar($)"/>
    <x v="0"/>
    <x v="0"/>
    <x v="0"/>
    <n v="116"/>
    <x v="89"/>
    <x v="1"/>
    <x v="0"/>
    <n v="1"/>
    <n v="25"/>
    <d v="2013-01-25T00:00:00"/>
    <s v="$10"/>
    <n v="87.391999999999996"/>
    <n v="873.92"/>
  </r>
  <r>
    <n v="17334082"/>
    <x v="6817"/>
    <n v="216"/>
    <x v="1"/>
    <s v="Dalton"/>
    <s v="5540 Highway 41, Ringgold, GA 30736"/>
    <x v="1556"/>
    <s v="Dollar($)"/>
    <x v="0"/>
    <x v="0"/>
    <x v="0"/>
    <n v="128"/>
    <x v="89"/>
    <x v="14"/>
    <x v="2"/>
    <n v="1"/>
    <n v="23"/>
    <d v="2018-01-23T00:00:00"/>
    <s v="$10"/>
    <n v="87.391999999999996"/>
    <n v="873.92"/>
  </r>
  <r>
    <n v="17342648"/>
    <x v="6818"/>
    <n v="216"/>
    <x v="1"/>
    <s v="Dubuque"/>
    <s v="1091 Main St, Dubuque, IA 52001"/>
    <x v="237"/>
    <s v="Dollar($)"/>
    <x v="0"/>
    <x v="0"/>
    <x v="0"/>
    <n v="153"/>
    <x v="89"/>
    <x v="4"/>
    <x v="8"/>
    <n v="1"/>
    <n v="14"/>
    <d v="2015-01-14T00:00:00"/>
    <s v="$10"/>
    <n v="87.391999999999996"/>
    <n v="873.92"/>
  </r>
  <r>
    <n v="17375049"/>
    <x v="6819"/>
    <n v="216"/>
    <x v="1"/>
    <s v="Gainesville"/>
    <s v="617 North Grove Street, Dahlonega, GA 30533"/>
    <x v="274"/>
    <s v="Dollar($)"/>
    <x v="0"/>
    <x v="0"/>
    <x v="0"/>
    <n v="267"/>
    <x v="89"/>
    <x v="2"/>
    <x v="8"/>
    <n v="1"/>
    <n v="28"/>
    <d v="2015-01-28T00:00:00"/>
    <s v="$10"/>
    <n v="87.391999999999996"/>
    <n v="873.92"/>
  </r>
  <r>
    <n v="17375047"/>
    <x v="6820"/>
    <n v="216"/>
    <x v="1"/>
    <s v="Gainesville"/>
    <s v="975 Dawsonville Hwy, Gainesville, GA 30501"/>
    <x v="142"/>
    <s v="Dollar($)"/>
    <x v="0"/>
    <x v="0"/>
    <x v="0"/>
    <n v="357"/>
    <x v="89"/>
    <x v="23"/>
    <x v="3"/>
    <n v="1"/>
    <n v="3"/>
    <d v="2011-01-03T00:00:00"/>
    <s v="$10"/>
    <n v="87.391999999999996"/>
    <n v="873.92"/>
  </r>
  <r>
    <n v="17501247"/>
    <x v="6821"/>
    <n v="216"/>
    <x v="1"/>
    <s v="Macon"/>
    <s v="2624 Watson Blvd Ste D, Warner Robins, GA 31093"/>
    <x v="1480"/>
    <s v="Dollar($)"/>
    <x v="0"/>
    <x v="0"/>
    <x v="0"/>
    <n v="153"/>
    <x v="89"/>
    <x v="21"/>
    <x v="0"/>
    <n v="1"/>
    <n v="17"/>
    <d v="2013-01-17T00:00:00"/>
    <s v="$10"/>
    <n v="87.391999999999996"/>
    <n v="873.92"/>
  </r>
  <r>
    <n v="17580511"/>
    <x v="6822"/>
    <n v="216"/>
    <x v="1"/>
    <s v="Pensacola"/>
    <s v="13310 Merilla Street, Pensacola, FL 32507"/>
    <x v="1557"/>
    <s v="Dollar($)"/>
    <x v="0"/>
    <x v="0"/>
    <x v="0"/>
    <n v="816"/>
    <x v="89"/>
    <x v="16"/>
    <x v="4"/>
    <n v="1"/>
    <n v="17"/>
    <d v="2014-01-17T00:00:00"/>
    <s v="$10"/>
    <n v="87.391999999999996"/>
    <n v="873.92"/>
  </r>
  <r>
    <n v="17145077"/>
    <x v="6823"/>
    <n v="216"/>
    <x v="1"/>
    <s v="Rest of Hawaii"/>
    <s v="286 Kupuohi St, Lahaina, HI 96761"/>
    <x v="202"/>
    <s v="Dollar($)"/>
    <x v="0"/>
    <x v="0"/>
    <x v="0"/>
    <n v="723"/>
    <x v="89"/>
    <x v="23"/>
    <x v="2"/>
    <n v="1"/>
    <n v="8"/>
    <d v="2018-01-08T00:00:00"/>
    <s v="$10"/>
    <n v="87.391999999999996"/>
    <n v="873.92"/>
  </r>
  <r>
    <n v="17621793"/>
    <x v="6824"/>
    <n v="216"/>
    <x v="1"/>
    <s v="Sioux City"/>
    <s v="800 Pierce St, Sioux City, IA 51101"/>
    <x v="1471"/>
    <s v="Dollar($)"/>
    <x v="0"/>
    <x v="0"/>
    <x v="0"/>
    <n v="97"/>
    <x v="89"/>
    <x v="21"/>
    <x v="7"/>
    <n v="1"/>
    <n v="7"/>
    <d v="2017-01-07T00:00:00"/>
    <s v="$10"/>
    <n v="87.391999999999996"/>
    <n v="873.92"/>
  </r>
  <r>
    <n v="17621796"/>
    <x v="6825"/>
    <n v="216"/>
    <x v="1"/>
    <s v="Sioux City"/>
    <s v="2401 5th St, Sioux City, IA 51101"/>
    <x v="1558"/>
    <s v="Dollar($)"/>
    <x v="0"/>
    <x v="0"/>
    <x v="0"/>
    <n v="161"/>
    <x v="89"/>
    <x v="3"/>
    <x v="8"/>
    <n v="1"/>
    <n v="15"/>
    <d v="2015-01-15T00:00:00"/>
    <s v="$10"/>
    <n v="87.391999999999996"/>
    <n v="873.92"/>
  </r>
  <r>
    <n v="17621832"/>
    <x v="6826"/>
    <n v="216"/>
    <x v="1"/>
    <s v="Sioux City"/>
    <s v="301 Douglas St, Sioux City, IA 51101"/>
    <x v="557"/>
    <s v="Dollar($)"/>
    <x v="0"/>
    <x v="0"/>
    <x v="0"/>
    <n v="195"/>
    <x v="89"/>
    <x v="5"/>
    <x v="4"/>
    <n v="1"/>
    <n v="3"/>
    <d v="2014-01-03T00:00:00"/>
    <s v="$10"/>
    <n v="87.391999999999996"/>
    <n v="873.92"/>
  </r>
  <r>
    <n v="17621746"/>
    <x v="6827"/>
    <n v="216"/>
    <x v="1"/>
    <s v="Sioux City"/>
    <s v="515 W 7th St, Sioux City, IA 51103"/>
    <x v="1559"/>
    <s v="Dollar($)"/>
    <x v="0"/>
    <x v="0"/>
    <x v="0"/>
    <n v="303"/>
    <x v="89"/>
    <x v="19"/>
    <x v="7"/>
    <n v="1"/>
    <n v="15"/>
    <d v="2017-01-15T00:00:00"/>
    <s v="$10"/>
    <n v="87.391999999999996"/>
    <n v="873.92"/>
  </r>
  <r>
    <n v="17696901"/>
    <x v="6828"/>
    <n v="216"/>
    <x v="1"/>
    <s v="Waterloo"/>
    <s v="6306 University Ave, Cedar Falls, IA 50613"/>
    <x v="19"/>
    <s v="Dollar($)"/>
    <x v="0"/>
    <x v="0"/>
    <x v="0"/>
    <n v="136"/>
    <x v="89"/>
    <x v="5"/>
    <x v="5"/>
    <n v="1"/>
    <n v="6"/>
    <d v="2012-01-06T00:00:00"/>
    <s v="$10"/>
    <n v="87.391999999999996"/>
    <n v="873.92"/>
  </r>
  <r>
    <n v="17697389"/>
    <x v="6829"/>
    <n v="216"/>
    <x v="1"/>
    <s v="Waterloo"/>
    <s v="228 E 4th St., Waterloo, IA 50703"/>
    <x v="1560"/>
    <s v="Dollar($)"/>
    <x v="0"/>
    <x v="0"/>
    <x v="0"/>
    <n v="101"/>
    <x v="89"/>
    <x v="21"/>
    <x v="7"/>
    <n v="1"/>
    <n v="19"/>
    <d v="2017-01-19T00:00:00"/>
    <s v="$10"/>
    <n v="87.391999999999996"/>
    <n v="873.92"/>
  </r>
  <r>
    <n v="17330397"/>
    <x v="6830"/>
    <n v="216"/>
    <x v="1"/>
    <s v="Columbus"/>
    <s v="941 Veterans Parkway, Columbus, GA 31901"/>
    <x v="1561"/>
    <s v="Dollar($)"/>
    <x v="0"/>
    <x v="0"/>
    <x v="0"/>
    <n v="123"/>
    <x v="89"/>
    <x v="21"/>
    <x v="5"/>
    <n v="12"/>
    <n v="28"/>
    <d v="2012-12-28T00:00:00"/>
    <s v="$10"/>
    <n v="87.391999999999996"/>
    <n v="873.92"/>
  </r>
  <r>
    <n v="17334355"/>
    <x v="6831"/>
    <n v="216"/>
    <x v="1"/>
    <s v="Dalton"/>
    <s v="500 S. 3rd Avenue, Chatsworth, GA 30705"/>
    <x v="1562"/>
    <s v="Dollar($)"/>
    <x v="0"/>
    <x v="0"/>
    <x v="0"/>
    <n v="66"/>
    <x v="89"/>
    <x v="3"/>
    <x v="3"/>
    <n v="12"/>
    <n v="10"/>
    <d v="2011-12-10T00:00:00"/>
    <s v="$10"/>
    <n v="87.391999999999996"/>
    <n v="873.92"/>
  </r>
  <r>
    <n v="17334414"/>
    <x v="6832"/>
    <n v="216"/>
    <x v="1"/>
    <s v="Dalton"/>
    <s v="300 W Patton St., Lafayette, GA 30728"/>
    <x v="1555"/>
    <s v="Dollar($)"/>
    <x v="0"/>
    <x v="0"/>
    <x v="0"/>
    <n v="25"/>
    <x v="89"/>
    <x v="21"/>
    <x v="3"/>
    <n v="12"/>
    <n v="19"/>
    <d v="2011-12-19T00:00:00"/>
    <s v="$10"/>
    <n v="87.391999999999996"/>
    <n v="873.92"/>
  </r>
  <r>
    <n v="17335219"/>
    <x v="6833"/>
    <n v="216"/>
    <x v="1"/>
    <s v="Davenport"/>
    <s v="2521 - 18th St., Bettendorf, IA 52722"/>
    <x v="1563"/>
    <s v="Dollar($)"/>
    <x v="0"/>
    <x v="0"/>
    <x v="0"/>
    <n v="85"/>
    <x v="89"/>
    <x v="19"/>
    <x v="4"/>
    <n v="12"/>
    <n v="24"/>
    <d v="2014-12-24T00:00:00"/>
    <s v="$10"/>
    <n v="87.391999999999996"/>
    <n v="873.92"/>
  </r>
  <r>
    <n v="17375078"/>
    <x v="6834"/>
    <n v="216"/>
    <x v="1"/>
    <s v="Gainesville"/>
    <s v="59 E Main St, Dahlonega, GA 30533"/>
    <x v="1556"/>
    <s v="Dollar($)"/>
    <x v="0"/>
    <x v="0"/>
    <x v="0"/>
    <n v="133"/>
    <x v="89"/>
    <x v="3"/>
    <x v="1"/>
    <n v="12"/>
    <n v="5"/>
    <d v="2016-12-05T00:00:00"/>
    <s v="$10"/>
    <n v="87.391999999999996"/>
    <n v="873.92"/>
  </r>
  <r>
    <n v="17501301"/>
    <x v="6835"/>
    <n v="216"/>
    <x v="1"/>
    <s v="Macon"/>
    <s v="1806 Russell Parkway, Warner Robins, GA 31088"/>
    <x v="1480"/>
    <s v="Dollar($)"/>
    <x v="0"/>
    <x v="0"/>
    <x v="0"/>
    <n v="232"/>
    <x v="89"/>
    <x v="19"/>
    <x v="2"/>
    <n v="12"/>
    <n v="19"/>
    <d v="2018-12-19T00:00:00"/>
    <s v="$10"/>
    <n v="87.391999999999996"/>
    <n v="873.92"/>
  </r>
  <r>
    <n v="17582677"/>
    <x v="6836"/>
    <n v="216"/>
    <x v="1"/>
    <s v="Pocatello"/>
    <s v="1800 Garrett Way, Pocatello, ID 83201"/>
    <x v="1564"/>
    <s v="Dollar($)"/>
    <x v="0"/>
    <x v="0"/>
    <x v="0"/>
    <n v="57"/>
    <x v="89"/>
    <x v="9"/>
    <x v="8"/>
    <n v="12"/>
    <n v="10"/>
    <d v="2015-12-10T00:00:00"/>
    <s v="$10"/>
    <n v="87.391999999999996"/>
    <n v="873.92"/>
  </r>
  <r>
    <n v="17615924"/>
    <x v="6837"/>
    <n v="216"/>
    <x v="1"/>
    <s v="Savannah"/>
    <s v="212 E Broughton Street, Savannah, GA 31401"/>
    <x v="1565"/>
    <s v="Dollar($)"/>
    <x v="0"/>
    <x v="0"/>
    <x v="0"/>
    <n v="880"/>
    <x v="89"/>
    <x v="23"/>
    <x v="2"/>
    <n v="12"/>
    <n v="8"/>
    <d v="2018-12-08T00:00:00"/>
    <s v="$10"/>
    <n v="87.391999999999996"/>
    <n v="873.92"/>
  </r>
  <r>
    <n v="17616465"/>
    <x v="6838"/>
    <n v="216"/>
    <x v="1"/>
    <s v="Savannah"/>
    <s v="1311 Butler Ave, Tybee Island, GA 31328"/>
    <x v="0"/>
    <s v="Dollar($)"/>
    <x v="0"/>
    <x v="0"/>
    <x v="0"/>
    <n v="309"/>
    <x v="89"/>
    <x v="3"/>
    <x v="4"/>
    <n v="12"/>
    <n v="11"/>
    <d v="2014-12-11T00:00:00"/>
    <s v="$10"/>
    <n v="87.391999999999996"/>
    <n v="873.92"/>
  </r>
  <r>
    <n v="17293163"/>
    <x v="6839"/>
    <n v="216"/>
    <x v="1"/>
    <s v="Athens"/>
    <s v="1055 Gaines School Rd Ste 100, Athens, GA 30605"/>
    <x v="960"/>
    <s v="Dollar($)"/>
    <x v="0"/>
    <x v="0"/>
    <x v="0"/>
    <n v="439"/>
    <x v="89"/>
    <x v="3"/>
    <x v="1"/>
    <n v="11"/>
    <n v="13"/>
    <d v="2016-11-13T00:00:00"/>
    <s v="$10"/>
    <n v="87.391999999999996"/>
    <n v="873.92"/>
  </r>
  <r>
    <n v="17316201"/>
    <x v="6840"/>
    <n v="216"/>
    <x v="1"/>
    <s v="Cedar Rapids/Iowa City"/>
    <s v="4362 16th Ave SW, Cedar Rapids, IA 52404"/>
    <x v="1566"/>
    <s v="Dollar($)"/>
    <x v="0"/>
    <x v="0"/>
    <x v="0"/>
    <n v="220"/>
    <x v="89"/>
    <x v="12"/>
    <x v="1"/>
    <n v="11"/>
    <n v="13"/>
    <d v="2016-11-13T00:00:00"/>
    <s v="$10"/>
    <n v="87.391999999999996"/>
    <n v="873.92"/>
  </r>
  <r>
    <n v="17558684"/>
    <x v="6841"/>
    <n v="216"/>
    <x v="1"/>
    <s v="Clatskanie"/>
    <s v="49289 Us-30, Westport, OR 97016"/>
    <x v="1567"/>
    <s v="Dollar($)"/>
    <x v="0"/>
    <x v="0"/>
    <x v="0"/>
    <n v="96"/>
    <x v="89"/>
    <x v="1"/>
    <x v="7"/>
    <n v="11"/>
    <n v="6"/>
    <d v="2017-11-06T00:00:00"/>
    <s v="$10"/>
    <n v="87.391999999999996"/>
    <n v="873.92"/>
  </r>
  <r>
    <n v="17257684"/>
    <x v="6842"/>
    <n v="216"/>
    <x v="1"/>
    <s v="Des Moines"/>
    <s v="1511 High Street, Des Moines, IA 50309"/>
    <x v="1568"/>
    <s v="Dollar($)"/>
    <x v="0"/>
    <x v="0"/>
    <x v="0"/>
    <n v="659"/>
    <x v="89"/>
    <x v="2"/>
    <x v="8"/>
    <n v="11"/>
    <n v="16"/>
    <d v="2015-11-16T00:00:00"/>
    <s v="$10"/>
    <n v="87.391999999999996"/>
    <n v="873.92"/>
  </r>
  <r>
    <n v="17259166"/>
    <x v="6843"/>
    <n v="216"/>
    <x v="1"/>
    <s v="Des Moines"/>
    <s v="4230 Fleur Dr, Des Moines, IA 50321"/>
    <x v="19"/>
    <s v="Dollar($)"/>
    <x v="0"/>
    <x v="0"/>
    <x v="0"/>
    <n v="218"/>
    <x v="89"/>
    <x v="14"/>
    <x v="5"/>
    <n v="11"/>
    <n v="27"/>
    <d v="2012-11-27T00:00:00"/>
    <s v="$10"/>
    <n v="87.391999999999996"/>
    <n v="873.92"/>
  </r>
  <r>
    <n v="17580349"/>
    <x v="6844"/>
    <n v="216"/>
    <x v="1"/>
    <s v="Pensacola"/>
    <s v="7130 N Davis Hwy, Pensacola, FL 32504"/>
    <x v="1547"/>
    <s v="Dollar($)"/>
    <x v="0"/>
    <x v="0"/>
    <x v="0"/>
    <n v="828"/>
    <x v="89"/>
    <x v="8"/>
    <x v="8"/>
    <n v="11"/>
    <n v="7"/>
    <d v="2015-11-07T00:00:00"/>
    <s v="$10"/>
    <n v="87.391999999999996"/>
    <n v="873.92"/>
  </r>
  <r>
    <n v="17582558"/>
    <x v="6845"/>
    <n v="216"/>
    <x v="1"/>
    <s v="Pocatello"/>
    <s v="905 S 5th Ave, Pocatello, ID 83201"/>
    <x v="1522"/>
    <s v="Dollar($)"/>
    <x v="0"/>
    <x v="0"/>
    <x v="0"/>
    <n v="160"/>
    <x v="89"/>
    <x v="5"/>
    <x v="4"/>
    <n v="11"/>
    <n v="1"/>
    <d v="2014-11-01T00:00:00"/>
    <s v="$10"/>
    <n v="87.391999999999996"/>
    <n v="873.92"/>
  </r>
  <r>
    <n v="17621744"/>
    <x v="6846"/>
    <n v="216"/>
    <x v="1"/>
    <s v="Sioux City"/>
    <s v="800 W 7th St, Sioux City, IA 51103"/>
    <x v="1569"/>
    <s v="Dollar($)"/>
    <x v="0"/>
    <x v="0"/>
    <x v="0"/>
    <n v="182"/>
    <x v="89"/>
    <x v="5"/>
    <x v="7"/>
    <n v="11"/>
    <n v="9"/>
    <d v="2017-11-09T00:00:00"/>
    <s v="$10"/>
    <n v="87.391999999999996"/>
    <n v="873.92"/>
  </r>
  <r>
    <n v="17621759"/>
    <x v="6847"/>
    <n v="216"/>
    <x v="1"/>
    <s v="Sioux City"/>
    <s v="201 Pierce St, Sioux City, IA 51101"/>
    <x v="1556"/>
    <s v="Dollar($)"/>
    <x v="0"/>
    <x v="0"/>
    <x v="0"/>
    <n v="76"/>
    <x v="89"/>
    <x v="7"/>
    <x v="0"/>
    <n v="11"/>
    <n v="3"/>
    <d v="2013-11-03T00:00:00"/>
    <s v="$10"/>
    <n v="87.391999999999996"/>
    <n v="873.92"/>
  </r>
  <r>
    <n v="17293877"/>
    <x v="6848"/>
    <n v="216"/>
    <x v="1"/>
    <s v="Athens"/>
    <s v="334 Prince Ave, Athens, GA 30601"/>
    <x v="1570"/>
    <s v="Dollar($)"/>
    <x v="0"/>
    <x v="0"/>
    <x v="0"/>
    <n v="543"/>
    <x v="89"/>
    <x v="14"/>
    <x v="5"/>
    <n v="10"/>
    <n v="17"/>
    <d v="2012-10-17T00:00:00"/>
    <s v="$10"/>
    <n v="87.391999999999996"/>
    <n v="873.92"/>
  </r>
  <r>
    <n v="17295115"/>
    <x v="6849"/>
    <n v="216"/>
    <x v="1"/>
    <s v="Augusta"/>
    <s v="4300 Towne Centre, Evans, GA 30809"/>
    <x v="564"/>
    <s v="Dollar($)"/>
    <x v="0"/>
    <x v="0"/>
    <x v="0"/>
    <n v="270"/>
    <x v="89"/>
    <x v="14"/>
    <x v="3"/>
    <n v="10"/>
    <n v="25"/>
    <d v="2011-10-25T00:00:00"/>
    <s v="$10"/>
    <n v="87.391999999999996"/>
    <n v="873.92"/>
  </r>
  <r>
    <n v="17330615"/>
    <x v="6850"/>
    <n v="216"/>
    <x v="1"/>
    <s v="Columbus"/>
    <s v="7830 - E Veterans Pkwy, Columbus, GA 31909"/>
    <x v="9"/>
    <s v="Dollar($)"/>
    <x v="0"/>
    <x v="0"/>
    <x v="0"/>
    <n v="355"/>
    <x v="89"/>
    <x v="12"/>
    <x v="1"/>
    <n v="10"/>
    <n v="6"/>
    <d v="2016-10-06T00:00:00"/>
    <s v="$10"/>
    <n v="87.391999999999996"/>
    <n v="873.92"/>
  </r>
  <r>
    <n v="17342585"/>
    <x v="6851"/>
    <n v="216"/>
    <x v="1"/>
    <s v="Dubuque"/>
    <s v="2700 Dodge St, Dubuque, IA 52003"/>
    <x v="237"/>
    <s v="Dollar($)"/>
    <x v="0"/>
    <x v="0"/>
    <x v="0"/>
    <n v="126"/>
    <x v="89"/>
    <x v="9"/>
    <x v="2"/>
    <n v="10"/>
    <n v="18"/>
    <d v="2018-10-18T00:00:00"/>
    <s v="$10"/>
    <n v="87.391999999999996"/>
    <n v="873.92"/>
  </r>
  <r>
    <n v="17342665"/>
    <x v="6852"/>
    <n v="216"/>
    <x v="1"/>
    <s v="Dubuque"/>
    <s v="401 Central Ave, Dubuque, IA 52001"/>
    <x v="1474"/>
    <s v="Dollar($)"/>
    <x v="0"/>
    <x v="0"/>
    <x v="0"/>
    <n v="60"/>
    <x v="89"/>
    <x v="9"/>
    <x v="5"/>
    <n v="10"/>
    <n v="2"/>
    <d v="2012-10-02T00:00:00"/>
    <s v="$10"/>
    <n v="87.391999999999996"/>
    <n v="873.92"/>
  </r>
  <r>
    <n v="17580160"/>
    <x v="6853"/>
    <n v="216"/>
    <x v="1"/>
    <s v="Pensacola"/>
    <s v="3001 E Cervantes St, Pensacola, FL 32503"/>
    <x v="1477"/>
    <s v="Dollar($)"/>
    <x v="0"/>
    <x v="0"/>
    <x v="0"/>
    <n v="792"/>
    <x v="89"/>
    <x v="23"/>
    <x v="5"/>
    <n v="10"/>
    <n v="9"/>
    <d v="2012-10-09T00:00:00"/>
    <s v="$10"/>
    <n v="87.391999999999996"/>
    <n v="873.92"/>
  </r>
  <r>
    <n v="17142519"/>
    <x v="6854"/>
    <n v="216"/>
    <x v="1"/>
    <s v="Rest of Hawaii"/>
    <s v="1945 S Kihei Road, Kihei, HI 96753"/>
    <x v="1571"/>
    <s v="Dollar($)"/>
    <x v="0"/>
    <x v="0"/>
    <x v="0"/>
    <n v="695"/>
    <x v="89"/>
    <x v="8"/>
    <x v="5"/>
    <n v="10"/>
    <n v="17"/>
    <d v="2012-10-17T00:00:00"/>
    <s v="$10"/>
    <n v="87.391999999999996"/>
    <n v="873.92"/>
  </r>
  <r>
    <n v="17697417"/>
    <x v="6855"/>
    <n v="216"/>
    <x v="1"/>
    <s v="Waterloo"/>
    <s v="1724 West 31st Street, Cedar Falls, IA 50613"/>
    <x v="1449"/>
    <s v="Dollar($)"/>
    <x v="0"/>
    <x v="0"/>
    <x v="0"/>
    <n v="69"/>
    <x v="89"/>
    <x v="7"/>
    <x v="4"/>
    <n v="10"/>
    <n v="10"/>
    <d v="2014-10-10T00:00:00"/>
    <s v="$10"/>
    <n v="87.391999999999996"/>
    <n v="873.92"/>
  </r>
  <r>
    <n v="17303670"/>
    <x v="6856"/>
    <n v="216"/>
    <x v="1"/>
    <s v="Boise"/>
    <s v="108 S Capitol Blvd, Boise, ID 83702"/>
    <x v="1518"/>
    <s v="Dollar($)"/>
    <x v="0"/>
    <x v="0"/>
    <x v="1"/>
    <n v="879"/>
    <x v="90"/>
    <x v="8"/>
    <x v="7"/>
    <n v="9"/>
    <n v="28"/>
    <d v="2017-09-28T00:00:00"/>
    <s v="$25"/>
    <n v="87.391999999999996"/>
    <n v="2184.7999999999997"/>
  </r>
  <r>
    <n v="17304929"/>
    <x v="6857"/>
    <n v="216"/>
    <x v="1"/>
    <s v="Boise"/>
    <s v="199 N 8th St, Boise, ID 83702"/>
    <x v="260"/>
    <s v="Dollar($)"/>
    <x v="0"/>
    <x v="0"/>
    <x v="1"/>
    <n v="650"/>
    <x v="90"/>
    <x v="2"/>
    <x v="0"/>
    <n v="9"/>
    <n v="5"/>
    <d v="2013-09-05T00:00:00"/>
    <s v="$25"/>
    <n v="87.391999999999996"/>
    <n v="2184.7999999999997"/>
  </r>
  <r>
    <n v="17316771"/>
    <x v="234"/>
    <n v="216"/>
    <x v="1"/>
    <s v="Cedar Rapids/Iowa City"/>
    <s v="1060 Old Marion Rd NE, Cedar Rapids, IA 52402"/>
    <x v="181"/>
    <s v="Dollar($)"/>
    <x v="0"/>
    <x v="0"/>
    <x v="1"/>
    <n v="186"/>
    <x v="90"/>
    <x v="12"/>
    <x v="7"/>
    <n v="9"/>
    <n v="25"/>
    <d v="2017-09-25T00:00:00"/>
    <s v="$25"/>
    <n v="87.391999999999996"/>
    <n v="2184.7999999999997"/>
  </r>
  <r>
    <n v="17330074"/>
    <x v="6858"/>
    <n v="216"/>
    <x v="1"/>
    <s v="Columbus"/>
    <s v="1041 Broadway, Columbus, GA 31901"/>
    <x v="1453"/>
    <s v="Dollar($)"/>
    <x v="0"/>
    <x v="0"/>
    <x v="1"/>
    <n v="330"/>
    <x v="90"/>
    <x v="3"/>
    <x v="8"/>
    <n v="9"/>
    <n v="24"/>
    <d v="2015-09-24T00:00:00"/>
    <s v="$25"/>
    <n v="87.391999999999996"/>
    <n v="2184.7999999999997"/>
  </r>
  <r>
    <n v="17334853"/>
    <x v="6859"/>
    <n v="216"/>
    <x v="1"/>
    <s v="Davenport"/>
    <s v="7250 Northwest Blvd, Davenport, IA 52806"/>
    <x v="89"/>
    <s v="Dollar($)"/>
    <x v="0"/>
    <x v="0"/>
    <x v="1"/>
    <n v="100"/>
    <x v="90"/>
    <x v="14"/>
    <x v="8"/>
    <n v="9"/>
    <n v="10"/>
    <d v="2015-09-10T00:00:00"/>
    <s v="$25"/>
    <n v="87.391999999999996"/>
    <n v="2184.7999999999997"/>
  </r>
  <r>
    <n v="17342594"/>
    <x v="6860"/>
    <n v="216"/>
    <x v="1"/>
    <s v="Dubuque"/>
    <s v="1298 Main St, Dubuque, IA 52001"/>
    <x v="166"/>
    <s v="Dollar($)"/>
    <x v="0"/>
    <x v="0"/>
    <x v="1"/>
    <n v="140"/>
    <x v="90"/>
    <x v="7"/>
    <x v="3"/>
    <n v="9"/>
    <n v="6"/>
    <d v="2011-09-06T00:00:00"/>
    <s v="$25"/>
    <n v="87.391999999999996"/>
    <n v="2184.7999999999997"/>
  </r>
  <r>
    <n v="17374405"/>
    <x v="6861"/>
    <n v="216"/>
    <x v="1"/>
    <s v="Gainesville"/>
    <s v="6323 Grand Hickory Dr Ste 200A, Braselton, GA 30517"/>
    <x v="1572"/>
    <s v="Dollar($)"/>
    <x v="0"/>
    <x v="0"/>
    <x v="1"/>
    <n v="239"/>
    <x v="90"/>
    <x v="2"/>
    <x v="7"/>
    <n v="9"/>
    <n v="6"/>
    <d v="2017-09-06T00:00:00"/>
    <s v="$25"/>
    <n v="87.391999999999996"/>
    <n v="2184.7999999999997"/>
  </r>
  <r>
    <n v="17375074"/>
    <x v="6862"/>
    <n v="216"/>
    <x v="1"/>
    <s v="Gainesville"/>
    <s v="3205 Atlanta Hwy, Atlanta Highway, Gainesville, GA, Gainesville, GA 30507"/>
    <x v="1556"/>
    <s v="Dollar($)"/>
    <x v="0"/>
    <x v="0"/>
    <x v="1"/>
    <n v="89"/>
    <x v="90"/>
    <x v="5"/>
    <x v="3"/>
    <n v="9"/>
    <n v="11"/>
    <d v="2011-09-11T00:00:00"/>
    <s v="$25"/>
    <n v="87.391999999999996"/>
    <n v="2184.7999999999997"/>
  </r>
  <r>
    <n v="17452342"/>
    <x v="6863"/>
    <n v="216"/>
    <x v="1"/>
    <s v="Lincoln"/>
    <s v="129 N 10th St, Lincoln, NE 68508"/>
    <x v="142"/>
    <s v="Dollar($)"/>
    <x v="0"/>
    <x v="0"/>
    <x v="1"/>
    <n v="799"/>
    <x v="90"/>
    <x v="8"/>
    <x v="4"/>
    <n v="9"/>
    <n v="10"/>
    <d v="2014-09-10T00:00:00"/>
    <s v="$25"/>
    <n v="87.391999999999996"/>
    <n v="2184.7999999999997"/>
  </r>
  <r>
    <n v="17500911"/>
    <x v="6864"/>
    <n v="216"/>
    <x v="1"/>
    <s v="Macon"/>
    <s v="543 Cherry St, Macon, GA 31201"/>
    <x v="1573"/>
    <s v="Dollar($)"/>
    <x v="0"/>
    <x v="0"/>
    <x v="1"/>
    <n v="289"/>
    <x v="90"/>
    <x v="8"/>
    <x v="0"/>
    <n v="9"/>
    <n v="13"/>
    <d v="2013-09-13T00:00:00"/>
    <s v="$25"/>
    <n v="87.391999999999996"/>
    <n v="2184.7999999999997"/>
  </r>
  <r>
    <n v="17580590"/>
    <x v="6865"/>
    <n v="216"/>
    <x v="1"/>
    <s v="Pensacola"/>
    <s v="997 South Palafox, Pensacola, FL 32502"/>
    <x v="296"/>
    <s v="Dollar($)"/>
    <x v="0"/>
    <x v="0"/>
    <x v="1"/>
    <n v="502"/>
    <x v="90"/>
    <x v="3"/>
    <x v="8"/>
    <n v="9"/>
    <n v="1"/>
    <d v="2015-09-01T00:00:00"/>
    <s v="$25"/>
    <n v="87.391999999999996"/>
    <n v="2184.7999999999997"/>
  </r>
  <r>
    <n v="17629582"/>
    <x v="6866"/>
    <n v="216"/>
    <x v="1"/>
    <s v="Potrero"/>
    <s v="1020 Barrett Lake Rd, Dulzura, CA 91917"/>
    <x v="1574"/>
    <s v="Dollar($)"/>
    <x v="0"/>
    <x v="0"/>
    <x v="1"/>
    <n v="9"/>
    <x v="90"/>
    <x v="15"/>
    <x v="8"/>
    <n v="9"/>
    <n v="13"/>
    <d v="2015-09-13T00:00:00"/>
    <s v="$25"/>
    <n v="87.391999999999996"/>
    <n v="2184.7999999999997"/>
  </r>
  <r>
    <n v="17621780"/>
    <x v="6867"/>
    <n v="216"/>
    <x v="1"/>
    <s v="Sioux City"/>
    <s v="4229 S Lakeport St, Sioux City, IA 51106"/>
    <x v="9"/>
    <s v="Dollar($)"/>
    <x v="0"/>
    <x v="0"/>
    <x v="1"/>
    <n v="94"/>
    <x v="90"/>
    <x v="7"/>
    <x v="6"/>
    <n v="9"/>
    <n v="4"/>
    <d v="2010-09-04T00:00:00"/>
    <s v="$25"/>
    <n v="87.391999999999996"/>
    <n v="2184.7999999999997"/>
  </r>
  <r>
    <n v="17621781"/>
    <x v="6868"/>
    <n v="216"/>
    <x v="1"/>
    <s v="Sioux City"/>
    <s v="3523 Singing Hills Blvd, Sioux City, IA 51106"/>
    <x v="19"/>
    <s v="Dollar($)"/>
    <x v="0"/>
    <x v="0"/>
    <x v="1"/>
    <n v="129"/>
    <x v="90"/>
    <x v="5"/>
    <x v="1"/>
    <n v="9"/>
    <n v="3"/>
    <d v="2016-09-03T00:00:00"/>
    <s v="$25"/>
    <n v="87.391999999999996"/>
    <n v="2184.7999999999997"/>
  </r>
  <r>
    <n v="17621869"/>
    <x v="6869"/>
    <n v="216"/>
    <x v="1"/>
    <s v="Sioux City"/>
    <s v="1107 4th St, Sioux City, IA 51101"/>
    <x v="1575"/>
    <s v="Dollar($)"/>
    <x v="0"/>
    <x v="0"/>
    <x v="1"/>
    <n v="187"/>
    <x v="90"/>
    <x v="5"/>
    <x v="2"/>
    <n v="9"/>
    <n v="28"/>
    <d v="2018-09-28T00:00:00"/>
    <s v="$25"/>
    <n v="87.391999999999996"/>
    <n v="2184.7999999999997"/>
  </r>
  <r>
    <n v="17092257"/>
    <x v="6870"/>
    <n v="216"/>
    <x v="1"/>
    <s v="Tampa Bay"/>
    <s v="204 Beach Drive Northeast, St Petersburg, FL 33701"/>
    <x v="1498"/>
    <s v="Dollar($)"/>
    <x v="0"/>
    <x v="0"/>
    <x v="1"/>
    <n v="921"/>
    <x v="90"/>
    <x v="14"/>
    <x v="1"/>
    <n v="9"/>
    <n v="24"/>
    <d v="2016-09-24T00:00:00"/>
    <s v="$25"/>
    <n v="87.391999999999996"/>
    <n v="2184.7999999999997"/>
  </r>
  <r>
    <n v="17678097"/>
    <x v="6871"/>
    <n v="216"/>
    <x v="1"/>
    <s v="Valdosta"/>
    <s v="4143 N Valdosta Rd, Valdosta, GA 31602"/>
    <x v="27"/>
    <s v="Dollar($)"/>
    <x v="0"/>
    <x v="0"/>
    <x v="1"/>
    <n v="183"/>
    <x v="90"/>
    <x v="21"/>
    <x v="2"/>
    <n v="9"/>
    <n v="24"/>
    <d v="2018-09-24T00:00:00"/>
    <s v="$25"/>
    <n v="87.391999999999996"/>
    <n v="2184.7999999999997"/>
  </r>
  <r>
    <n v="17696941"/>
    <x v="6872"/>
    <n v="216"/>
    <x v="1"/>
    <s v="Waterloo"/>
    <s v="119 Main St, Cedar Falls, IA 50613"/>
    <x v="1576"/>
    <s v="Dollar($)"/>
    <x v="0"/>
    <x v="0"/>
    <x v="1"/>
    <n v="114"/>
    <x v="90"/>
    <x v="7"/>
    <x v="6"/>
    <n v="9"/>
    <n v="26"/>
    <d v="2010-09-26T00:00:00"/>
    <s v="$25"/>
    <n v="87.391999999999996"/>
    <n v="2184.7999999999997"/>
  </r>
  <r>
    <n v="17284139"/>
    <x v="6873"/>
    <n v="216"/>
    <x v="1"/>
    <s v="Albany"/>
    <s v="2347 Dawson Road, Albany, GA 31707"/>
    <x v="1577"/>
    <s v="Dollar($)"/>
    <x v="0"/>
    <x v="0"/>
    <x v="1"/>
    <n v="147"/>
    <x v="90"/>
    <x v="21"/>
    <x v="3"/>
    <n v="8"/>
    <n v="28"/>
    <d v="2011-08-28T00:00:00"/>
    <s v="$25"/>
    <n v="87.391999999999996"/>
    <n v="2184.7999999999997"/>
  </r>
  <r>
    <n v="17284145"/>
    <x v="6874"/>
    <n v="216"/>
    <x v="1"/>
    <s v="Albany"/>
    <s v="2700 Dawson Rd, Albany, GA 31707"/>
    <x v="1578"/>
    <s v="Dollar($)"/>
    <x v="0"/>
    <x v="0"/>
    <x v="1"/>
    <n v="88"/>
    <x v="90"/>
    <x v="7"/>
    <x v="6"/>
    <n v="8"/>
    <n v="20"/>
    <d v="2010-08-20T00:00:00"/>
    <s v="$25"/>
    <n v="87.391999999999996"/>
    <n v="2184.7999999999997"/>
  </r>
  <r>
    <n v="17294642"/>
    <x v="6875"/>
    <n v="216"/>
    <x v="1"/>
    <s v="Augusta"/>
    <s v="2250 Sconyers Way, Augusta, GA 30906"/>
    <x v="1556"/>
    <s v="Dollar($)"/>
    <x v="0"/>
    <x v="0"/>
    <x v="1"/>
    <n v="304"/>
    <x v="90"/>
    <x v="9"/>
    <x v="5"/>
    <n v="8"/>
    <n v="17"/>
    <d v="2012-08-17T00:00:00"/>
    <s v="$25"/>
    <n v="87.391999999999996"/>
    <n v="2184.7999999999997"/>
  </r>
  <r>
    <n v="17303990"/>
    <x v="6876"/>
    <n v="216"/>
    <x v="1"/>
    <s v="Boise"/>
    <s v="100 N 8th St, Boise, ID 83702"/>
    <x v="1579"/>
    <s v="Dollar($)"/>
    <x v="0"/>
    <x v="0"/>
    <x v="1"/>
    <n v="393"/>
    <x v="90"/>
    <x v="14"/>
    <x v="8"/>
    <n v="8"/>
    <n v="26"/>
    <d v="2015-08-26T00:00:00"/>
    <s v="$25"/>
    <n v="87.391999999999996"/>
    <n v="2184.7999999999997"/>
  </r>
  <r>
    <n v="17316766"/>
    <x v="6877"/>
    <n v="216"/>
    <x v="1"/>
    <s v="Cedar Rapids/Iowa City"/>
    <s v="330 E Market St, Iowa City, IA 52245"/>
    <x v="1580"/>
    <s v="Dollar($)"/>
    <x v="0"/>
    <x v="0"/>
    <x v="1"/>
    <n v="253"/>
    <x v="90"/>
    <x v="7"/>
    <x v="4"/>
    <n v="8"/>
    <n v="10"/>
    <d v="2014-08-10T00:00:00"/>
    <s v="$25"/>
    <n v="87.391999999999996"/>
    <n v="2184.7999999999997"/>
  </r>
  <r>
    <n v="17333797"/>
    <x v="5426"/>
    <n v="216"/>
    <x v="1"/>
    <s v="Dalton"/>
    <s v="881 College Dr, Dalton, GA 30720"/>
    <x v="89"/>
    <s v="Dollar($)"/>
    <x v="0"/>
    <x v="0"/>
    <x v="1"/>
    <n v="63"/>
    <x v="90"/>
    <x v="5"/>
    <x v="1"/>
    <n v="8"/>
    <n v="26"/>
    <d v="2016-08-26T00:00:00"/>
    <s v="$25"/>
    <n v="87.391999999999996"/>
    <n v="2184.7999999999997"/>
  </r>
  <r>
    <n v="17334211"/>
    <x v="6878"/>
    <n v="216"/>
    <x v="1"/>
    <s v="Dalton"/>
    <s v="2603 Battlefield Pkwy, Fort Oglethorpe, GA 30742"/>
    <x v="1581"/>
    <s v="Dollar($)"/>
    <x v="0"/>
    <x v="0"/>
    <x v="1"/>
    <n v="214"/>
    <x v="90"/>
    <x v="23"/>
    <x v="2"/>
    <n v="8"/>
    <n v="26"/>
    <d v="2018-08-26T00:00:00"/>
    <s v="$25"/>
    <n v="87.391999999999996"/>
    <n v="2184.7999999999997"/>
  </r>
  <r>
    <n v="17335189"/>
    <x v="6879"/>
    <n v="216"/>
    <x v="1"/>
    <s v="Davenport"/>
    <s v="100 W 76th St, Davenport, IA 52806"/>
    <x v="1449"/>
    <s v="Dollar($)"/>
    <x v="0"/>
    <x v="0"/>
    <x v="1"/>
    <n v="53"/>
    <x v="90"/>
    <x v="4"/>
    <x v="3"/>
    <n v="8"/>
    <n v="11"/>
    <d v="2011-08-11T00:00:00"/>
    <s v="$25"/>
    <n v="87.391999999999996"/>
    <n v="2184.7999999999997"/>
  </r>
  <r>
    <n v="17501201"/>
    <x v="6880"/>
    <n v="216"/>
    <x v="1"/>
    <s v="Macon"/>
    <s v="2507 Moody Rd, Warner Robins, GA 31088"/>
    <x v="27"/>
    <s v="Dollar($)"/>
    <x v="0"/>
    <x v="0"/>
    <x v="1"/>
    <n v="104"/>
    <x v="90"/>
    <x v="21"/>
    <x v="2"/>
    <n v="8"/>
    <n v="4"/>
    <d v="2018-08-04T00:00:00"/>
    <s v="$25"/>
    <n v="87.391999999999996"/>
    <n v="2184.7999999999997"/>
  </r>
  <r>
    <n v="17580074"/>
    <x v="1347"/>
    <n v="216"/>
    <x v="1"/>
    <s v="Pensacola"/>
    <s v="5555 N Davis Hwy Ste I, Pensacola, FL 32503"/>
    <x v="198"/>
    <s v="Dollar($)"/>
    <x v="0"/>
    <x v="0"/>
    <x v="1"/>
    <n v="765"/>
    <x v="90"/>
    <x v="1"/>
    <x v="8"/>
    <n v="8"/>
    <n v="24"/>
    <d v="2015-08-24T00:00:00"/>
    <s v="$25"/>
    <n v="87.391999999999996"/>
    <n v="2184.7999999999997"/>
  </r>
  <r>
    <n v="17580350"/>
    <x v="6881"/>
    <n v="216"/>
    <x v="1"/>
    <s v="Pensacola"/>
    <s v="4801 N 9th Ave, Pensacola, FL 32503"/>
    <x v="168"/>
    <s v="Dollar($)"/>
    <x v="0"/>
    <x v="0"/>
    <x v="1"/>
    <n v="502"/>
    <x v="90"/>
    <x v="14"/>
    <x v="7"/>
    <n v="8"/>
    <n v="20"/>
    <d v="2017-08-20T00:00:00"/>
    <s v="$25"/>
    <n v="87.391999999999996"/>
    <n v="2184.7999999999997"/>
  </r>
  <r>
    <n v="17092801"/>
    <x v="6882"/>
    <n v="216"/>
    <x v="1"/>
    <s v="Tampa Bay"/>
    <s v="2500 W Azeele St, Tampa, FL 33609"/>
    <x v="1582"/>
    <s v="Dollar($)"/>
    <x v="0"/>
    <x v="0"/>
    <x v="1"/>
    <n v="1007"/>
    <x v="90"/>
    <x v="2"/>
    <x v="4"/>
    <n v="8"/>
    <n v="1"/>
    <d v="2014-08-01T00:00:00"/>
    <s v="$25"/>
    <n v="87.391999999999996"/>
    <n v="2184.7999999999997"/>
  </r>
  <r>
    <n v="17678229"/>
    <x v="6883"/>
    <n v="216"/>
    <x v="1"/>
    <s v="Valdosta"/>
    <s v="1337 Baytree Rd, Valdosta, GA 31602"/>
    <x v="198"/>
    <s v="Dollar($)"/>
    <x v="0"/>
    <x v="0"/>
    <x v="1"/>
    <n v="262"/>
    <x v="90"/>
    <x v="3"/>
    <x v="0"/>
    <n v="8"/>
    <n v="28"/>
    <d v="2013-08-28T00:00:00"/>
    <s v="$25"/>
    <n v="87.391999999999996"/>
    <n v="2184.7999999999997"/>
  </r>
  <r>
    <n v="17694056"/>
    <x v="6884"/>
    <n v="216"/>
    <x v="1"/>
    <s v="Weirton"/>
    <s v="322 American Way, Weirton, WV 26062"/>
    <x v="1583"/>
    <s v="Dollar($)"/>
    <x v="0"/>
    <x v="0"/>
    <x v="1"/>
    <n v="156"/>
    <x v="90"/>
    <x v="3"/>
    <x v="1"/>
    <n v="8"/>
    <n v="5"/>
    <d v="2016-08-05T00:00:00"/>
    <s v="$25"/>
    <n v="87.391999999999996"/>
    <n v="2184.7999999999997"/>
  </r>
  <r>
    <n v="17284179"/>
    <x v="6885"/>
    <n v="216"/>
    <x v="1"/>
    <s v="Albany"/>
    <s v="2733 Dawson Rd, Albany, GA 31707"/>
    <x v="254"/>
    <s v="Dollar($)"/>
    <x v="0"/>
    <x v="0"/>
    <x v="1"/>
    <n v="58"/>
    <x v="90"/>
    <x v="9"/>
    <x v="8"/>
    <n v="7"/>
    <n v="7"/>
    <d v="2015-07-07T00:00:00"/>
    <s v="$25"/>
    <n v="87.391999999999996"/>
    <n v="2184.7999999999997"/>
  </r>
  <r>
    <n v="17335173"/>
    <x v="6886"/>
    <n v="216"/>
    <x v="1"/>
    <s v="Davenport"/>
    <s v="2513 53rd Avenue, Bettendorf, IA 52722"/>
    <x v="1584"/>
    <s v="Dollar($)"/>
    <x v="0"/>
    <x v="0"/>
    <x v="1"/>
    <n v="166"/>
    <x v="90"/>
    <x v="23"/>
    <x v="8"/>
    <n v="7"/>
    <n v="20"/>
    <d v="2015-07-20T00:00:00"/>
    <s v="$25"/>
    <n v="87.391999999999996"/>
    <n v="2184.7999999999997"/>
  </r>
  <r>
    <n v="17259395"/>
    <x v="1506"/>
    <n v="216"/>
    <x v="1"/>
    <s v="Des Moines"/>
    <s v="2616 Northridge Pkwy, Ames, IA 50010"/>
    <x v="1585"/>
    <s v="Dollar($)"/>
    <x v="0"/>
    <x v="0"/>
    <x v="1"/>
    <n v="570"/>
    <x v="90"/>
    <x v="18"/>
    <x v="4"/>
    <n v="7"/>
    <n v="3"/>
    <d v="2014-07-03T00:00:00"/>
    <s v="$25"/>
    <n v="87.391999999999996"/>
    <n v="2184.7999999999997"/>
  </r>
  <r>
    <n v="17342781"/>
    <x v="6887"/>
    <n v="216"/>
    <x v="1"/>
    <s v="Dubuque"/>
    <s v="350 Bell St, Dubuque, IA 52001"/>
    <x v="1586"/>
    <s v="Dollar($)"/>
    <x v="0"/>
    <x v="0"/>
    <x v="1"/>
    <n v="65"/>
    <x v="90"/>
    <x v="15"/>
    <x v="8"/>
    <n v="7"/>
    <n v="8"/>
    <d v="2015-07-08T00:00:00"/>
    <s v="$25"/>
    <n v="87.391999999999996"/>
    <n v="2184.7999999999997"/>
  </r>
  <r>
    <n v="17342652"/>
    <x v="6888"/>
    <n v="216"/>
    <x v="1"/>
    <s v="Dubuque"/>
    <s v="290 Locust St, Dubuque, IA 52001"/>
    <x v="210"/>
    <s v="Dollar($)"/>
    <x v="0"/>
    <x v="0"/>
    <x v="1"/>
    <n v="131"/>
    <x v="90"/>
    <x v="7"/>
    <x v="0"/>
    <n v="7"/>
    <n v="8"/>
    <d v="2013-07-08T00:00:00"/>
    <s v="$25"/>
    <n v="87.391999999999996"/>
    <n v="2184.7999999999997"/>
  </r>
  <r>
    <n v="17374921"/>
    <x v="6889"/>
    <n v="216"/>
    <x v="1"/>
    <s v="Gainesville"/>
    <s v="317 Spring St SE, Gainesville, GA 30501"/>
    <x v="1587"/>
    <s v="Dollar($)"/>
    <x v="0"/>
    <x v="0"/>
    <x v="1"/>
    <n v="350"/>
    <x v="90"/>
    <x v="12"/>
    <x v="2"/>
    <n v="7"/>
    <n v="13"/>
    <d v="2018-07-13T00:00:00"/>
    <s v="$25"/>
    <n v="87.391999999999996"/>
    <n v="2184.7999999999997"/>
  </r>
  <r>
    <n v="17500767"/>
    <x v="6890"/>
    <n v="216"/>
    <x v="1"/>
    <s v="Macon"/>
    <s v="3040 Vineville Ave, Macon, GA 31204"/>
    <x v="161"/>
    <s v="Dollar($)"/>
    <x v="0"/>
    <x v="0"/>
    <x v="1"/>
    <n v="467"/>
    <x v="90"/>
    <x v="23"/>
    <x v="4"/>
    <n v="7"/>
    <n v="15"/>
    <d v="2014-07-15T00:00:00"/>
    <s v="$25"/>
    <n v="87.391999999999996"/>
    <n v="2184.7999999999997"/>
  </r>
  <r>
    <n v="17500819"/>
    <x v="6891"/>
    <n v="216"/>
    <x v="1"/>
    <s v="Macon"/>
    <s v="3086 Riverside Dr, Macon, GA 31210"/>
    <x v="147"/>
    <s v="Dollar($)"/>
    <x v="0"/>
    <x v="0"/>
    <x v="1"/>
    <n v="302"/>
    <x v="90"/>
    <x v="8"/>
    <x v="7"/>
    <n v="7"/>
    <n v="22"/>
    <d v="2017-07-22T00:00:00"/>
    <s v="$25"/>
    <n v="87.391999999999996"/>
    <n v="2184.7999999999997"/>
  </r>
  <r>
    <n v="17687832"/>
    <x v="6892"/>
    <n v="216"/>
    <x v="1"/>
    <s v="Monroe"/>
    <s v="619 4th Ave, Monroe, WI 53566"/>
    <x v="210"/>
    <s v="Dollar($)"/>
    <x v="0"/>
    <x v="0"/>
    <x v="1"/>
    <n v="65"/>
    <x v="90"/>
    <x v="7"/>
    <x v="4"/>
    <n v="7"/>
    <n v="18"/>
    <d v="2014-07-18T00:00:00"/>
    <s v="$25"/>
    <n v="87.391999999999996"/>
    <n v="2184.7999999999997"/>
  </r>
  <r>
    <n v="17580453"/>
    <x v="6893"/>
    <n v="216"/>
    <x v="1"/>
    <s v="Pensacola"/>
    <s v="8725 Ortega Park Dr, Navarre, FL 32566"/>
    <x v="1588"/>
    <s v="Dollar($)"/>
    <x v="0"/>
    <x v="0"/>
    <x v="1"/>
    <n v="635"/>
    <x v="90"/>
    <x v="12"/>
    <x v="5"/>
    <n v="7"/>
    <n v="28"/>
    <d v="2012-07-28T00:00:00"/>
    <s v="$25"/>
    <n v="87.391999999999996"/>
    <n v="2184.7999999999997"/>
  </r>
  <r>
    <n v="17616076"/>
    <x v="6894"/>
    <n v="216"/>
    <x v="1"/>
    <s v="Savannah"/>
    <s v="12 W Liberty St, Savannah, GA 31401"/>
    <x v="1589"/>
    <s v="Dollar($)"/>
    <x v="0"/>
    <x v="0"/>
    <x v="1"/>
    <n v="719"/>
    <x v="90"/>
    <x v="1"/>
    <x v="2"/>
    <n v="7"/>
    <n v="25"/>
    <d v="2018-07-25T00:00:00"/>
    <s v="$25"/>
    <n v="87.391999999999996"/>
    <n v="2184.7999999999997"/>
  </r>
  <r>
    <n v="17621946"/>
    <x v="6895"/>
    <n v="216"/>
    <x v="1"/>
    <s v="Sioux City"/>
    <s v="416 Jackson St., Sioux City, IA 51101"/>
    <x v="27"/>
    <s v="Dollar($)"/>
    <x v="0"/>
    <x v="0"/>
    <x v="1"/>
    <n v="271"/>
    <x v="90"/>
    <x v="19"/>
    <x v="4"/>
    <n v="7"/>
    <n v="18"/>
    <d v="2014-07-18T00:00:00"/>
    <s v="$25"/>
    <n v="87.391999999999996"/>
    <n v="2184.7999999999997"/>
  </r>
  <r>
    <n v="17099925"/>
    <x v="6896"/>
    <n v="216"/>
    <x v="1"/>
    <s v="Tampa Bay"/>
    <s v="128 3rd St S, St Petersburg, FL 33701"/>
    <x v="1590"/>
    <s v="Dollar($)"/>
    <x v="0"/>
    <x v="0"/>
    <x v="1"/>
    <n v="1629"/>
    <x v="90"/>
    <x v="23"/>
    <x v="1"/>
    <n v="7"/>
    <n v="18"/>
    <d v="2016-07-18T00:00:00"/>
    <s v="$25"/>
    <n v="87.391999999999996"/>
    <n v="2184.7999999999997"/>
  </r>
  <r>
    <n v="17678243"/>
    <x v="6897"/>
    <n v="216"/>
    <x v="1"/>
    <s v="Valdosta"/>
    <s v="1553 Baytree Rd., Valdosta, GA 31602"/>
    <x v="223"/>
    <s v="Dollar($)"/>
    <x v="0"/>
    <x v="0"/>
    <x v="1"/>
    <n v="98"/>
    <x v="90"/>
    <x v="4"/>
    <x v="1"/>
    <n v="7"/>
    <n v="1"/>
    <d v="2016-07-01T00:00:00"/>
    <s v="$25"/>
    <n v="87.391999999999996"/>
    <n v="2184.7999999999997"/>
  </r>
  <r>
    <n v="17697332"/>
    <x v="6898"/>
    <n v="216"/>
    <x v="1"/>
    <s v="Waterloo"/>
    <s v="1931 Sears Street, Waterloo, IA 50702"/>
    <x v="149"/>
    <s v="Dollar($)"/>
    <x v="0"/>
    <x v="0"/>
    <x v="1"/>
    <n v="156"/>
    <x v="90"/>
    <x v="3"/>
    <x v="4"/>
    <n v="7"/>
    <n v="26"/>
    <d v="2014-07-26T00:00:00"/>
    <s v="$25"/>
    <n v="87.391999999999996"/>
    <n v="2184.7999999999997"/>
  </r>
  <r>
    <n v="17294279"/>
    <x v="6899"/>
    <n v="216"/>
    <x v="1"/>
    <s v="Augusta"/>
    <s v="211 10th Street, Augusta, GA 30901"/>
    <x v="1591"/>
    <s v="Dollar($)"/>
    <x v="0"/>
    <x v="0"/>
    <x v="1"/>
    <n v="631"/>
    <x v="90"/>
    <x v="8"/>
    <x v="0"/>
    <n v="6"/>
    <n v="23"/>
    <d v="2013-06-23T00:00:00"/>
    <s v="$25"/>
    <n v="87.391999999999996"/>
    <n v="2184.7999999999997"/>
  </r>
  <r>
    <n v="17294441"/>
    <x v="6900"/>
    <n v="216"/>
    <x v="1"/>
    <s v="Augusta"/>
    <s v="3690 Wheeler Rd, Augusta, GA 30909"/>
    <x v="1592"/>
    <s v="Dollar($)"/>
    <x v="0"/>
    <x v="0"/>
    <x v="1"/>
    <n v="430"/>
    <x v="90"/>
    <x v="14"/>
    <x v="1"/>
    <n v="6"/>
    <n v="6"/>
    <d v="2016-06-06T00:00:00"/>
    <s v="$25"/>
    <n v="87.391999999999996"/>
    <n v="2184.7999999999997"/>
  </r>
  <r>
    <n v="17294623"/>
    <x v="6901"/>
    <n v="216"/>
    <x v="1"/>
    <s v="Augusta"/>
    <s v="3051 Washington Rd, Augusta, GA 30907"/>
    <x v="1593"/>
    <s v="Dollar($)"/>
    <x v="0"/>
    <x v="0"/>
    <x v="1"/>
    <n v="456"/>
    <x v="90"/>
    <x v="19"/>
    <x v="4"/>
    <n v="6"/>
    <n v="6"/>
    <d v="2014-06-06T00:00:00"/>
    <s v="$25"/>
    <n v="87.391999999999996"/>
    <n v="2184.7999999999997"/>
  </r>
  <r>
    <n v="17304486"/>
    <x v="875"/>
    <n v="216"/>
    <x v="1"/>
    <s v="Boise"/>
    <s v="3801 E Fairview Avenue, Meridian, Boise, ID 83642"/>
    <x v="1457"/>
    <s v="Dollar($)"/>
    <x v="0"/>
    <x v="0"/>
    <x v="1"/>
    <n v="369"/>
    <x v="90"/>
    <x v="19"/>
    <x v="0"/>
    <n v="6"/>
    <n v="10"/>
    <d v="2013-06-10T00:00:00"/>
    <s v="$25"/>
    <n v="87.391999999999996"/>
    <n v="2184.7999999999997"/>
  </r>
  <r>
    <n v="17316389"/>
    <x v="6902"/>
    <n v="216"/>
    <x v="1"/>
    <s v="Cedar Rapids/Iowa City"/>
    <s v="303 2nd Street, Coralville, IA 52241"/>
    <x v="1594"/>
    <s v="Dollar($)"/>
    <x v="0"/>
    <x v="0"/>
    <x v="1"/>
    <n v="161"/>
    <x v="90"/>
    <x v="5"/>
    <x v="2"/>
    <n v="6"/>
    <n v="16"/>
    <d v="2018-06-16T00:00:00"/>
    <s v="$25"/>
    <n v="87.391999999999996"/>
    <n v="2184.7999999999997"/>
  </r>
  <r>
    <n v="17330604"/>
    <x v="6903"/>
    <n v="216"/>
    <x v="1"/>
    <s v="Columbus"/>
    <s v="2932 Warm Springs Rd, Columbus, GA 31909"/>
    <x v="167"/>
    <s v="Dollar($)"/>
    <x v="0"/>
    <x v="0"/>
    <x v="1"/>
    <n v="213"/>
    <x v="90"/>
    <x v="1"/>
    <x v="0"/>
    <n v="6"/>
    <n v="19"/>
    <d v="2013-06-19T00:00:00"/>
    <s v="$25"/>
    <n v="87.391999999999996"/>
    <n v="2184.7999999999997"/>
  </r>
  <r>
    <n v="17334434"/>
    <x v="6904"/>
    <n v="216"/>
    <x v="1"/>
    <s v="Dalton"/>
    <s v="1214 N Wall St, Calhoun, GA 30701"/>
    <x v="1521"/>
    <s v="Dollar($)"/>
    <x v="0"/>
    <x v="0"/>
    <x v="1"/>
    <n v="38"/>
    <x v="90"/>
    <x v="21"/>
    <x v="8"/>
    <n v="6"/>
    <n v="10"/>
    <d v="2015-06-10T00:00:00"/>
    <s v="$25"/>
    <n v="87.391999999999996"/>
    <n v="2184.7999999999997"/>
  </r>
  <r>
    <n v="17793744"/>
    <x v="6905"/>
    <n v="216"/>
    <x v="1"/>
    <s v="Davenport"/>
    <s v="4882 Utica Ridge Rd, Davenport, IA 52807"/>
    <x v="237"/>
    <s v="Dollar($)"/>
    <x v="0"/>
    <x v="0"/>
    <x v="1"/>
    <n v="3"/>
    <x v="90"/>
    <x v="0"/>
    <x v="5"/>
    <n v="6"/>
    <n v="15"/>
    <d v="2012-06-15T00:00:00"/>
    <s v="$25"/>
    <n v="87.391999999999996"/>
    <n v="2184.7999999999997"/>
  </r>
  <r>
    <n v="17334718"/>
    <x v="6906"/>
    <n v="216"/>
    <x v="1"/>
    <s v="Davenport"/>
    <s v="3018 E 53rd St, Davenport, IA 52807"/>
    <x v="19"/>
    <s v="Dollar($)"/>
    <x v="0"/>
    <x v="0"/>
    <x v="1"/>
    <n v="112"/>
    <x v="90"/>
    <x v="19"/>
    <x v="2"/>
    <n v="6"/>
    <n v="2"/>
    <d v="2018-06-02T00:00:00"/>
    <s v="$25"/>
    <n v="87.391999999999996"/>
    <n v="2184.7999999999997"/>
  </r>
  <r>
    <n v="17259243"/>
    <x v="6907"/>
    <n v="216"/>
    <x v="1"/>
    <s v="Des Moines"/>
    <s v="512 E Grand Ave, Des Moines, IA 50309"/>
    <x v="198"/>
    <s v="Dollar($)"/>
    <x v="0"/>
    <x v="0"/>
    <x v="1"/>
    <n v="860"/>
    <x v="90"/>
    <x v="22"/>
    <x v="7"/>
    <n v="6"/>
    <n v="26"/>
    <d v="2017-06-26T00:00:00"/>
    <s v="$25"/>
    <n v="87.391999999999996"/>
    <n v="2184.7999999999997"/>
  </r>
  <r>
    <n v="17342772"/>
    <x v="6908"/>
    <n v="216"/>
    <x v="1"/>
    <s v="Dubuque"/>
    <s v="3100 Dodge St., Dubuque, IA 52003"/>
    <x v="1528"/>
    <s v="Dollar($)"/>
    <x v="0"/>
    <x v="0"/>
    <x v="1"/>
    <n v="100"/>
    <x v="90"/>
    <x v="9"/>
    <x v="3"/>
    <n v="6"/>
    <n v="16"/>
    <d v="2011-06-16T00:00:00"/>
    <s v="$25"/>
    <n v="87.391999999999996"/>
    <n v="2184.7999999999997"/>
  </r>
  <r>
    <n v="17375141"/>
    <x v="6909"/>
    <n v="216"/>
    <x v="1"/>
    <s v="Gainesville"/>
    <s v="6330 Mitchell Street, Flowery Branch, GA 30542"/>
    <x v="161"/>
    <s v="Dollar($)"/>
    <x v="0"/>
    <x v="0"/>
    <x v="1"/>
    <n v="107"/>
    <x v="90"/>
    <x v="5"/>
    <x v="4"/>
    <n v="6"/>
    <n v="1"/>
    <d v="2014-06-01T00:00:00"/>
    <s v="$25"/>
    <n v="87.391999999999996"/>
    <n v="2184.7999999999997"/>
  </r>
  <r>
    <n v="17580476"/>
    <x v="6910"/>
    <n v="216"/>
    <x v="1"/>
    <s v="Pensacola"/>
    <s v="45 A Via De Luna Dr, Pensacola Beach, FL 32561"/>
    <x v="1554"/>
    <s v="Dollar($)"/>
    <x v="0"/>
    <x v="0"/>
    <x v="1"/>
    <n v="591"/>
    <x v="90"/>
    <x v="12"/>
    <x v="3"/>
    <n v="6"/>
    <n v="7"/>
    <d v="2011-06-07T00:00:00"/>
    <s v="$25"/>
    <n v="87.391999999999996"/>
    <n v="2184.7999999999997"/>
  </r>
  <r>
    <n v="17678222"/>
    <x v="6911"/>
    <n v="216"/>
    <x v="1"/>
    <s v="Valdosta"/>
    <s v="3338-B Country Club Rd, GA 31605"/>
    <x v="1488"/>
    <s v="Dollar($)"/>
    <x v="0"/>
    <x v="0"/>
    <x v="1"/>
    <n v="243"/>
    <x v="90"/>
    <x v="3"/>
    <x v="2"/>
    <n v="6"/>
    <n v="20"/>
    <d v="2018-06-20T00:00:00"/>
    <s v="$25"/>
    <n v="87.391999999999996"/>
    <n v="2184.7999999999997"/>
  </r>
  <r>
    <n v="17295069"/>
    <x v="6912"/>
    <n v="216"/>
    <x v="1"/>
    <s v="Augusta"/>
    <s v="502 Furys Ferry Rd, Augusta, GA 30907"/>
    <x v="181"/>
    <s v="Dollar($)"/>
    <x v="0"/>
    <x v="0"/>
    <x v="1"/>
    <n v="227"/>
    <x v="90"/>
    <x v="19"/>
    <x v="4"/>
    <n v="5"/>
    <n v="12"/>
    <d v="2014-05-12T00:00:00"/>
    <s v="$25"/>
    <n v="87.391999999999996"/>
    <n v="2184.7999999999997"/>
  </r>
  <r>
    <n v="17316449"/>
    <x v="6913"/>
    <n v="216"/>
    <x v="1"/>
    <s v="Cedar Rapids/Iowa City"/>
    <s v="1940 Lower Muscatine Rd, Iowa City, IA 52240"/>
    <x v="1556"/>
    <s v="Dollar($)"/>
    <x v="0"/>
    <x v="0"/>
    <x v="1"/>
    <n v="259"/>
    <x v="90"/>
    <x v="12"/>
    <x v="5"/>
    <n v="5"/>
    <n v="10"/>
    <d v="2012-05-10T00:00:00"/>
    <s v="$25"/>
    <n v="87.391999999999996"/>
    <n v="2184.7999999999997"/>
  </r>
  <r>
    <n v="17330087"/>
    <x v="6914"/>
    <n v="216"/>
    <x v="1"/>
    <s v="Columbus"/>
    <s v="6100 Bradley Park Dr, Columbus, GA 31904"/>
    <x v="19"/>
    <s v="Dollar($)"/>
    <x v="0"/>
    <x v="0"/>
    <x v="1"/>
    <n v="335"/>
    <x v="90"/>
    <x v="19"/>
    <x v="1"/>
    <n v="5"/>
    <n v="10"/>
    <d v="2016-05-10T00:00:00"/>
    <s v="$25"/>
    <n v="87.391999999999996"/>
    <n v="2184.7999999999997"/>
  </r>
  <r>
    <n v="17334213"/>
    <x v="6915"/>
    <n v="216"/>
    <x v="1"/>
    <s v="Dalton"/>
    <s v="349 S Wall St, Calhoun, GA 30701"/>
    <x v="1556"/>
    <s v="Dollar($)"/>
    <x v="0"/>
    <x v="0"/>
    <x v="1"/>
    <n v="207"/>
    <x v="90"/>
    <x v="2"/>
    <x v="8"/>
    <n v="5"/>
    <n v="21"/>
    <d v="2015-05-21T00:00:00"/>
    <s v="$25"/>
    <n v="87.391999999999996"/>
    <n v="2184.7999999999997"/>
  </r>
  <r>
    <n v="17334254"/>
    <x v="6916"/>
    <n v="216"/>
    <x v="1"/>
    <s v="Dalton"/>
    <s v="933 Market St, Dalton, GA 30720"/>
    <x v="27"/>
    <s v="Dollar($)"/>
    <x v="0"/>
    <x v="0"/>
    <x v="1"/>
    <n v="116"/>
    <x v="90"/>
    <x v="21"/>
    <x v="6"/>
    <n v="5"/>
    <n v="21"/>
    <d v="2010-05-21T00:00:00"/>
    <s v="$25"/>
    <n v="87.391999999999996"/>
    <n v="2184.7999999999997"/>
  </r>
  <r>
    <n v="17335156"/>
    <x v="6917"/>
    <n v="216"/>
    <x v="1"/>
    <s v="Davenport"/>
    <s v="589 East 53rd St, Davenport, IA 52807"/>
    <x v="202"/>
    <s v="Dollar($)"/>
    <x v="0"/>
    <x v="0"/>
    <x v="1"/>
    <n v="474"/>
    <x v="90"/>
    <x v="18"/>
    <x v="2"/>
    <n v="5"/>
    <n v="19"/>
    <d v="2018-05-19T00:00:00"/>
    <s v="$25"/>
    <n v="87.391999999999996"/>
    <n v="2184.7999999999997"/>
  </r>
  <r>
    <n v="17258136"/>
    <x v="6918"/>
    <n v="216"/>
    <x v="1"/>
    <s v="Des Moines"/>
    <s v="8801 University Ave, Clive, IA 50325"/>
    <x v="1595"/>
    <s v="Dollar($)"/>
    <x v="0"/>
    <x v="0"/>
    <x v="1"/>
    <n v="496"/>
    <x v="90"/>
    <x v="14"/>
    <x v="3"/>
    <n v="5"/>
    <n v="9"/>
    <d v="2011-05-09T00:00:00"/>
    <s v="$25"/>
    <n v="87.391999999999996"/>
    <n v="2184.7999999999997"/>
  </r>
  <r>
    <n v="17501308"/>
    <x v="6919"/>
    <n v="216"/>
    <x v="1"/>
    <s v="Macon"/>
    <s v="102 S Armed Forces Boulevard, Warner Robins, GA 31088"/>
    <x v="1556"/>
    <s v="Dollar($)"/>
    <x v="0"/>
    <x v="0"/>
    <x v="1"/>
    <n v="288"/>
    <x v="90"/>
    <x v="12"/>
    <x v="3"/>
    <n v="5"/>
    <n v="6"/>
    <d v="2011-05-06T00:00:00"/>
    <s v="$25"/>
    <n v="87.391999999999996"/>
    <n v="2184.7999999999997"/>
  </r>
  <r>
    <n v="17061253"/>
    <x v="6920"/>
    <n v="216"/>
    <x v="1"/>
    <s v="Orlando"/>
    <s v="601-B South New York Avenue, Winter Park, FL 32789"/>
    <x v="1596"/>
    <s v="Dollar($)"/>
    <x v="0"/>
    <x v="0"/>
    <x v="1"/>
    <n v="797"/>
    <x v="90"/>
    <x v="2"/>
    <x v="7"/>
    <n v="5"/>
    <n v="6"/>
    <d v="2017-05-06T00:00:00"/>
    <s v="$25"/>
    <n v="87.391999999999996"/>
    <n v="2184.7999999999997"/>
  </r>
  <r>
    <n v="17144717"/>
    <x v="6921"/>
    <n v="216"/>
    <x v="1"/>
    <s v="Rest of Hawaii"/>
    <s v="56-505 Kamehameha Hwy, Kahuku, HI 96731"/>
    <x v="161"/>
    <s v="Dollar($)"/>
    <x v="0"/>
    <x v="0"/>
    <x v="1"/>
    <n v="691"/>
    <x v="90"/>
    <x v="8"/>
    <x v="7"/>
    <n v="5"/>
    <n v="15"/>
    <d v="2017-05-15T00:00:00"/>
    <s v="$25"/>
    <n v="87.391999999999996"/>
    <n v="2184.7999999999997"/>
  </r>
  <r>
    <n v="17615976"/>
    <x v="6922"/>
    <n v="216"/>
    <x v="1"/>
    <s v="Savannah"/>
    <s v="21 W Bay St, Savannah, GA 31401"/>
    <x v="1597"/>
    <s v="Dollar($)"/>
    <x v="0"/>
    <x v="0"/>
    <x v="1"/>
    <n v="747"/>
    <x v="90"/>
    <x v="21"/>
    <x v="4"/>
    <n v="5"/>
    <n v="15"/>
    <d v="2014-05-15T00:00:00"/>
    <s v="$25"/>
    <n v="87.391999999999996"/>
    <n v="2184.7999999999997"/>
  </r>
  <r>
    <n v="17615740"/>
    <x v="6923"/>
    <n v="216"/>
    <x v="1"/>
    <s v="Savannah"/>
    <s v="301 W Jones St, Savannah, GA 31401"/>
    <x v="1560"/>
    <s v="Dollar($)"/>
    <x v="0"/>
    <x v="0"/>
    <x v="1"/>
    <n v="690"/>
    <x v="90"/>
    <x v="2"/>
    <x v="6"/>
    <n v="5"/>
    <n v="13"/>
    <d v="2010-05-13T00:00:00"/>
    <s v="$25"/>
    <n v="87.391999999999996"/>
    <n v="2184.7999999999997"/>
  </r>
  <r>
    <n v="17696955"/>
    <x v="875"/>
    <n v="216"/>
    <x v="1"/>
    <s v="Waterloo"/>
    <s v="5715 University Ave, Cedar Falls, IA 50613"/>
    <x v="1457"/>
    <s v="Dollar($)"/>
    <x v="0"/>
    <x v="0"/>
    <x v="1"/>
    <n v="93"/>
    <x v="90"/>
    <x v="7"/>
    <x v="4"/>
    <n v="5"/>
    <n v="19"/>
    <d v="2014-05-19T00:00:00"/>
    <s v="$25"/>
    <n v="87.391999999999996"/>
    <n v="2184.7999999999997"/>
  </r>
  <r>
    <n v="17294836"/>
    <x v="6901"/>
    <n v="216"/>
    <x v="1"/>
    <s v="Augusta"/>
    <s v="303 North Bel Air Rd, Evans, GA 30809"/>
    <x v="1598"/>
    <s v="Dollar($)"/>
    <x v="0"/>
    <x v="0"/>
    <x v="1"/>
    <n v="326"/>
    <x v="90"/>
    <x v="19"/>
    <x v="5"/>
    <n v="4"/>
    <n v="10"/>
    <d v="2012-04-10T00:00:00"/>
    <s v="$25"/>
    <n v="87.391999999999996"/>
    <n v="2184.7999999999997"/>
  </r>
  <r>
    <n v="17316278"/>
    <x v="6924"/>
    <n v="216"/>
    <x v="1"/>
    <s v="Cedar Rapids/Iowa City"/>
    <s v="102 2nd Ave, Coralville, IA 52241"/>
    <x v="181"/>
    <s v="Dollar($)"/>
    <x v="0"/>
    <x v="0"/>
    <x v="1"/>
    <n v="160"/>
    <x v="90"/>
    <x v="14"/>
    <x v="6"/>
    <n v="4"/>
    <n v="2"/>
    <d v="2010-04-02T00:00:00"/>
    <s v="$25"/>
    <n v="87.391999999999996"/>
    <n v="2184.7999999999997"/>
  </r>
  <r>
    <n v="17316802"/>
    <x v="6925"/>
    <n v="216"/>
    <x v="1"/>
    <s v="Cedar Rapids/Iowa City"/>
    <s v="503 Westbury Dr Ste 1, Iowa City, IA 52245"/>
    <x v="1449"/>
    <s v="Dollar($)"/>
    <x v="0"/>
    <x v="0"/>
    <x v="1"/>
    <n v="294"/>
    <x v="90"/>
    <x v="14"/>
    <x v="3"/>
    <n v="4"/>
    <n v="2"/>
    <d v="2011-04-02T00:00:00"/>
    <s v="$25"/>
    <n v="87.391999999999996"/>
    <n v="2184.7999999999997"/>
  </r>
  <r>
    <n v="17330024"/>
    <x v="6926"/>
    <n v="216"/>
    <x v="1"/>
    <s v="Columbus"/>
    <s v="7600 Veterans Pkwy, Columbus, GA 31909"/>
    <x v="1599"/>
    <s v="Dollar($)"/>
    <x v="0"/>
    <x v="0"/>
    <x v="1"/>
    <n v="149"/>
    <x v="90"/>
    <x v="5"/>
    <x v="2"/>
    <n v="4"/>
    <n v="11"/>
    <d v="2018-04-11T00:00:00"/>
    <s v="$25"/>
    <n v="87.391999999999996"/>
    <n v="2184.7999999999997"/>
  </r>
  <r>
    <n v="17334763"/>
    <x v="6927"/>
    <n v="216"/>
    <x v="1"/>
    <s v="Davenport"/>
    <s v="2303 E 53rd St, Davenport, IA 52807"/>
    <x v="142"/>
    <s v="Dollar($)"/>
    <x v="0"/>
    <x v="0"/>
    <x v="1"/>
    <n v="256"/>
    <x v="90"/>
    <x v="14"/>
    <x v="3"/>
    <n v="4"/>
    <n v="10"/>
    <d v="2011-04-10T00:00:00"/>
    <s v="$25"/>
    <n v="87.391999999999996"/>
    <n v="2184.7999999999997"/>
  </r>
  <r>
    <n v="17334846"/>
    <x v="6905"/>
    <n v="216"/>
    <x v="1"/>
    <s v="Davenport"/>
    <s v="3852 N Brady St, Davenport, IA 52806"/>
    <x v="237"/>
    <s v="Dollar($)"/>
    <x v="0"/>
    <x v="0"/>
    <x v="1"/>
    <n v="157"/>
    <x v="90"/>
    <x v="14"/>
    <x v="6"/>
    <n v="4"/>
    <n v="18"/>
    <d v="2010-04-18T00:00:00"/>
    <s v="$25"/>
    <n v="87.391999999999996"/>
    <n v="2184.7999999999997"/>
  </r>
  <r>
    <n v="17259368"/>
    <x v="6928"/>
    <n v="216"/>
    <x v="1"/>
    <s v="Des Moines"/>
    <s v="223 4th Street, Des Moines, IA 50309"/>
    <x v="1600"/>
    <s v="Dollar($)"/>
    <x v="0"/>
    <x v="0"/>
    <x v="1"/>
    <n v="728"/>
    <x v="90"/>
    <x v="23"/>
    <x v="0"/>
    <n v="4"/>
    <n v="27"/>
    <d v="2013-04-27T00:00:00"/>
    <s v="$25"/>
    <n v="87.391999999999996"/>
    <n v="2184.7999999999997"/>
  </r>
  <r>
    <n v="17342498"/>
    <x v="6929"/>
    <n v="216"/>
    <x v="1"/>
    <s v="Dubuque"/>
    <s v="1630 E 16th St, Dubuque, IA 52001"/>
    <x v="161"/>
    <s v="Dollar($)"/>
    <x v="0"/>
    <x v="0"/>
    <x v="1"/>
    <n v="40"/>
    <x v="90"/>
    <x v="15"/>
    <x v="6"/>
    <n v="4"/>
    <n v="11"/>
    <d v="2010-04-11T00:00:00"/>
    <s v="$25"/>
    <n v="87.391999999999996"/>
    <n v="2184.7999999999997"/>
  </r>
  <r>
    <n v="17342810"/>
    <x v="6930"/>
    <n v="216"/>
    <x v="1"/>
    <s v="Dubuque"/>
    <s v="51 W 32nd Street, Dubuque, IA 52001"/>
    <x v="1601"/>
    <s v="Dollar($)"/>
    <x v="0"/>
    <x v="0"/>
    <x v="1"/>
    <n v="89"/>
    <x v="90"/>
    <x v="21"/>
    <x v="0"/>
    <n v="4"/>
    <n v="9"/>
    <d v="2013-04-09T00:00:00"/>
    <s v="$25"/>
    <n v="87.391999999999996"/>
    <n v="2184.7999999999997"/>
  </r>
  <r>
    <n v="17375077"/>
    <x v="6931"/>
    <n v="216"/>
    <x v="1"/>
    <s v="Gainesville"/>
    <s v="87 N. Chestatee St., Dahlonega, GA 30533"/>
    <x v="1602"/>
    <s v="Dollar($)"/>
    <x v="0"/>
    <x v="0"/>
    <x v="1"/>
    <n v="171"/>
    <x v="90"/>
    <x v="14"/>
    <x v="6"/>
    <n v="4"/>
    <n v="17"/>
    <d v="2010-04-17T00:00:00"/>
    <s v="$25"/>
    <n v="87.391999999999996"/>
    <n v="2184.7999999999997"/>
  </r>
  <r>
    <n v="17501291"/>
    <x v="6932"/>
    <n v="216"/>
    <x v="1"/>
    <s v="Macon"/>
    <s v="402 Ga. Highway 247, Bonaire, GA 31005"/>
    <x v="1603"/>
    <s v="Dollar($)"/>
    <x v="0"/>
    <x v="0"/>
    <x v="1"/>
    <n v="146"/>
    <x v="90"/>
    <x v="3"/>
    <x v="6"/>
    <n v="4"/>
    <n v="27"/>
    <d v="2010-04-27T00:00:00"/>
    <s v="$25"/>
    <n v="87.391999999999996"/>
    <n v="2184.7999999999997"/>
  </r>
  <r>
    <n v="17621788"/>
    <x v="6933"/>
    <n v="216"/>
    <x v="1"/>
    <s v="Sioux City"/>
    <s v="1417 Morningside Ave, Sioux City, IA 51106"/>
    <x v="5"/>
    <s v="Dollar($)"/>
    <x v="0"/>
    <x v="0"/>
    <x v="1"/>
    <n v="178"/>
    <x v="90"/>
    <x v="5"/>
    <x v="2"/>
    <n v="4"/>
    <n v="22"/>
    <d v="2018-04-22T00:00:00"/>
    <s v="$25"/>
    <n v="87.391999999999996"/>
    <n v="2184.7999999999997"/>
  </r>
  <r>
    <n v="17697384"/>
    <x v="6867"/>
    <n v="216"/>
    <x v="1"/>
    <s v="Waterloo"/>
    <s v="6301 University Ave, Cedar Falls, IA 50613"/>
    <x v="9"/>
    <s v="Dollar($)"/>
    <x v="0"/>
    <x v="0"/>
    <x v="1"/>
    <n v="113"/>
    <x v="90"/>
    <x v="21"/>
    <x v="0"/>
    <n v="4"/>
    <n v="4"/>
    <d v="2013-04-04T00:00:00"/>
    <s v="$25"/>
    <n v="87.391999999999996"/>
    <n v="2184.7999999999997"/>
  </r>
  <r>
    <n v="17697418"/>
    <x v="6934"/>
    <n v="216"/>
    <x v="1"/>
    <s v="Waterloo"/>
    <s v="900 La Porte Road, Waterloo, IA 50702"/>
    <x v="237"/>
    <s v="Dollar($)"/>
    <x v="0"/>
    <x v="0"/>
    <x v="1"/>
    <n v="69"/>
    <x v="90"/>
    <x v="7"/>
    <x v="8"/>
    <n v="4"/>
    <n v="1"/>
    <d v="2015-04-01T00:00:00"/>
    <s v="$25"/>
    <n v="87.391999999999996"/>
    <n v="2184.7999999999997"/>
  </r>
  <r>
    <n v="17697304"/>
    <x v="6935"/>
    <n v="216"/>
    <x v="1"/>
    <s v="Waterloo"/>
    <s v="2401 Falls Avenue, IA 50701"/>
    <x v="237"/>
    <s v="Dollar($)"/>
    <x v="0"/>
    <x v="0"/>
    <x v="1"/>
    <n v="104"/>
    <x v="90"/>
    <x v="7"/>
    <x v="7"/>
    <n v="4"/>
    <n v="18"/>
    <d v="2017-04-18T00:00:00"/>
    <s v="$25"/>
    <n v="87.391999999999996"/>
    <n v="2184.7999999999997"/>
  </r>
  <r>
    <n v="17284175"/>
    <x v="6936"/>
    <n v="216"/>
    <x v="1"/>
    <s v="Albany"/>
    <s v="547 N Westover Blvd, Albany, GA 31707"/>
    <x v="1528"/>
    <s v="Dollar($)"/>
    <x v="0"/>
    <x v="0"/>
    <x v="1"/>
    <n v="57"/>
    <x v="90"/>
    <x v="9"/>
    <x v="1"/>
    <n v="3"/>
    <n v="24"/>
    <d v="2016-03-24T00:00:00"/>
    <s v="$25"/>
    <n v="87.391999999999996"/>
    <n v="2184.7999999999997"/>
  </r>
  <r>
    <n v="17293186"/>
    <x v="6937"/>
    <n v="216"/>
    <x v="1"/>
    <s v="Athens"/>
    <s v="401 E Broad St, Athens, GA 30601"/>
    <x v="1594"/>
    <s v="Dollar($)"/>
    <x v="0"/>
    <x v="0"/>
    <x v="1"/>
    <n v="353"/>
    <x v="90"/>
    <x v="19"/>
    <x v="6"/>
    <n v="3"/>
    <n v="23"/>
    <d v="2010-03-23T00:00:00"/>
    <s v="$25"/>
    <n v="87.391999999999996"/>
    <n v="2184.7999999999997"/>
  </r>
  <r>
    <n v="17295215"/>
    <x v="6938"/>
    <n v="216"/>
    <x v="1"/>
    <s v="Augusta"/>
    <s v="1204 Broad St, Augusta, GA 30901"/>
    <x v="260"/>
    <s v="Dollar($)"/>
    <x v="0"/>
    <x v="0"/>
    <x v="1"/>
    <n v="201"/>
    <x v="90"/>
    <x v="3"/>
    <x v="2"/>
    <n v="3"/>
    <n v="17"/>
    <d v="2018-03-17T00:00:00"/>
    <s v="$25"/>
    <n v="87.391999999999996"/>
    <n v="2184.7999999999997"/>
  </r>
  <r>
    <n v="17294552"/>
    <x v="6939"/>
    <n v="216"/>
    <x v="1"/>
    <s v="Augusta"/>
    <s v="1167 Broad St, Augusta, GA 30901"/>
    <x v="1477"/>
    <s v="Dollar($)"/>
    <x v="0"/>
    <x v="0"/>
    <x v="1"/>
    <n v="433"/>
    <x v="90"/>
    <x v="2"/>
    <x v="6"/>
    <n v="3"/>
    <n v="16"/>
    <d v="2010-03-16T00:00:00"/>
    <s v="$25"/>
    <n v="87.391999999999996"/>
    <n v="2184.7999999999997"/>
  </r>
  <r>
    <n v="17330638"/>
    <x v="6940"/>
    <n v="216"/>
    <x v="1"/>
    <s v="Columbus"/>
    <s v="115 A 12th St, Columbus, GA 31901"/>
    <x v="89"/>
    <s v="Dollar($)"/>
    <x v="0"/>
    <x v="0"/>
    <x v="1"/>
    <n v="287"/>
    <x v="90"/>
    <x v="1"/>
    <x v="3"/>
    <n v="3"/>
    <n v="21"/>
    <d v="2011-03-21T00:00:00"/>
    <s v="$25"/>
    <n v="87.391999999999996"/>
    <n v="2184.7999999999997"/>
  </r>
  <r>
    <n v="17335225"/>
    <x v="6941"/>
    <n v="216"/>
    <x v="1"/>
    <s v="Davenport"/>
    <s v="2561 E 53rd Ave, Bettendorf, IA 52722"/>
    <x v="1604"/>
    <s v="Dollar($)"/>
    <x v="0"/>
    <x v="0"/>
    <x v="1"/>
    <n v="136"/>
    <x v="90"/>
    <x v="3"/>
    <x v="0"/>
    <n v="3"/>
    <n v="13"/>
    <d v="2013-03-13T00:00:00"/>
    <s v="$25"/>
    <n v="87.391999999999996"/>
    <n v="2184.7999999999997"/>
  </r>
  <r>
    <n v="17334965"/>
    <x v="6942"/>
    <n v="216"/>
    <x v="1"/>
    <s v="Davenport"/>
    <s v="1804 State St, Bettendorf, IA 52722"/>
    <x v="27"/>
    <s v="Dollar($)"/>
    <x v="0"/>
    <x v="0"/>
    <x v="1"/>
    <n v="117"/>
    <x v="90"/>
    <x v="14"/>
    <x v="3"/>
    <n v="3"/>
    <n v="18"/>
    <d v="2011-03-18T00:00:00"/>
    <s v="$25"/>
    <n v="87.391999999999996"/>
    <n v="2184.7999999999997"/>
  </r>
  <r>
    <n v="17259248"/>
    <x v="6943"/>
    <n v="216"/>
    <x v="1"/>
    <s v="Des Moines"/>
    <s v="3100 Forest Ave, Des Moines, IA 50311"/>
    <x v="1545"/>
    <s v="Dollar($)"/>
    <x v="0"/>
    <x v="0"/>
    <x v="1"/>
    <n v="699"/>
    <x v="90"/>
    <x v="1"/>
    <x v="7"/>
    <n v="3"/>
    <n v="26"/>
    <d v="2017-03-26T00:00:00"/>
    <s v="$25"/>
    <n v="87.391999999999996"/>
    <n v="2184.7999999999997"/>
  </r>
  <r>
    <n v="17375164"/>
    <x v="6944"/>
    <n v="216"/>
    <x v="1"/>
    <s v="Gainesville"/>
    <s v="90 Public Sq N, Dahlonega, GA 30533"/>
    <x v="1605"/>
    <s v="Dollar($)"/>
    <x v="0"/>
    <x v="0"/>
    <x v="1"/>
    <n v="88"/>
    <x v="90"/>
    <x v="5"/>
    <x v="6"/>
    <n v="3"/>
    <n v="21"/>
    <d v="2010-03-21T00:00:00"/>
    <s v="$25"/>
    <n v="87.391999999999996"/>
    <n v="2184.7999999999997"/>
  </r>
  <r>
    <n v="17061296"/>
    <x v="6945"/>
    <n v="216"/>
    <x v="1"/>
    <s v="Orlando"/>
    <s v="67 North Bumby Avenue, Orlando, FL 32803"/>
    <x v="1606"/>
    <s v="Dollar($)"/>
    <x v="0"/>
    <x v="0"/>
    <x v="1"/>
    <n v="1457"/>
    <x v="90"/>
    <x v="18"/>
    <x v="5"/>
    <n v="3"/>
    <n v="3"/>
    <d v="2012-03-03T00:00:00"/>
    <s v="$25"/>
    <n v="87.391999999999996"/>
    <n v="2184.7999999999997"/>
  </r>
  <r>
    <n v="17580704"/>
    <x v="6946"/>
    <n v="216"/>
    <x v="1"/>
    <s v="Pensacola"/>
    <s v="102 S Palafox Pl, Pensacola, FL"/>
    <x v="1607"/>
    <s v="Dollar($)"/>
    <x v="0"/>
    <x v="0"/>
    <x v="1"/>
    <n v="559"/>
    <x v="90"/>
    <x v="21"/>
    <x v="5"/>
    <n v="3"/>
    <n v="28"/>
    <d v="2012-03-28T00:00:00"/>
    <s v="$25"/>
    <n v="87.391999999999996"/>
    <n v="2184.7999999999997"/>
  </r>
  <r>
    <n v="17579928"/>
    <x v="6947"/>
    <n v="216"/>
    <x v="1"/>
    <s v="Pensacola"/>
    <s v="3425 N 12th Ave, Pensacola, FL 32503"/>
    <x v="1590"/>
    <s v="Dollar($)"/>
    <x v="0"/>
    <x v="0"/>
    <x v="1"/>
    <n v="1268"/>
    <x v="90"/>
    <x v="12"/>
    <x v="6"/>
    <n v="3"/>
    <n v="23"/>
    <d v="2010-03-23T00:00:00"/>
    <s v="$25"/>
    <n v="87.391999999999996"/>
    <n v="2184.7999999999997"/>
  </r>
  <r>
    <n v="17582560"/>
    <x v="6948"/>
    <n v="216"/>
    <x v="1"/>
    <s v="Pocatello"/>
    <s v="314 N Main St, Pocatello, ID 83204"/>
    <x v="1608"/>
    <s v="Dollar($)"/>
    <x v="0"/>
    <x v="0"/>
    <x v="1"/>
    <n v="152"/>
    <x v="90"/>
    <x v="21"/>
    <x v="7"/>
    <n v="3"/>
    <n v="1"/>
    <d v="2017-03-01T00:00:00"/>
    <s v="$25"/>
    <n v="87.391999999999996"/>
    <n v="2184.7999999999997"/>
  </r>
  <r>
    <n v="18491935"/>
    <x v="6949"/>
    <n v="216"/>
    <x v="1"/>
    <s v="Pocatello"/>
    <s v="303 E Alameda Road, ID 83201"/>
    <x v="1609"/>
    <s v="Dollar($)"/>
    <x v="0"/>
    <x v="0"/>
    <x v="1"/>
    <n v="1"/>
    <x v="90"/>
    <x v="0"/>
    <x v="1"/>
    <n v="3"/>
    <n v="7"/>
    <d v="2016-03-07T00:00:00"/>
    <s v="$25"/>
    <n v="87.391999999999996"/>
    <n v="2184.7999999999997"/>
  </r>
  <r>
    <n v="17615597"/>
    <x v="6950"/>
    <n v="216"/>
    <x v="1"/>
    <s v="Savannah"/>
    <s v="325 E Bay St, Savannah, GA 31401"/>
    <x v="1449"/>
    <s v="Dollar($)"/>
    <x v="0"/>
    <x v="0"/>
    <x v="1"/>
    <n v="683"/>
    <x v="90"/>
    <x v="14"/>
    <x v="5"/>
    <n v="3"/>
    <n v="1"/>
    <d v="2012-03-01T00:00:00"/>
    <s v="$25"/>
    <n v="87.391999999999996"/>
    <n v="2184.7999999999997"/>
  </r>
  <r>
    <n v="17616348"/>
    <x v="6951"/>
    <n v="216"/>
    <x v="1"/>
    <s v="Savannah"/>
    <s v="122 E. Liberty, Savannah, GA 31401"/>
    <x v="1610"/>
    <s v="Dollar($)"/>
    <x v="0"/>
    <x v="0"/>
    <x v="1"/>
    <n v="710"/>
    <x v="90"/>
    <x v="1"/>
    <x v="7"/>
    <n v="3"/>
    <n v="26"/>
    <d v="2017-03-26T00:00:00"/>
    <s v="$25"/>
    <n v="87.391999999999996"/>
    <n v="2184.7999999999997"/>
  </r>
  <r>
    <n v="17092799"/>
    <x v="6882"/>
    <n v="216"/>
    <x v="1"/>
    <s v="Tampa Bay"/>
    <s v="10 Beach Dr, St Petersburg, FL 33701"/>
    <x v="273"/>
    <s v="Dollar($)"/>
    <x v="0"/>
    <x v="0"/>
    <x v="1"/>
    <n v="986"/>
    <x v="90"/>
    <x v="14"/>
    <x v="2"/>
    <n v="3"/>
    <n v="10"/>
    <d v="2018-03-10T00:00:00"/>
    <s v="$25"/>
    <n v="87.391999999999996"/>
    <n v="2184.7999999999997"/>
  </r>
  <r>
    <n v="17303465"/>
    <x v="6952"/>
    <n v="216"/>
    <x v="1"/>
    <s v="Boise"/>
    <s v="610 W Grove St, Boise, ID 83702"/>
    <x v="1560"/>
    <s v="Dollar($)"/>
    <x v="0"/>
    <x v="0"/>
    <x v="1"/>
    <n v="879"/>
    <x v="90"/>
    <x v="8"/>
    <x v="4"/>
    <n v="2"/>
    <n v="21"/>
    <d v="2014-02-21T00:00:00"/>
    <s v="$25"/>
    <n v="87.391999999999996"/>
    <n v="2184.7999999999997"/>
  </r>
  <r>
    <n v="17305123"/>
    <x v="6953"/>
    <n v="216"/>
    <x v="1"/>
    <s v="Boise"/>
    <s v="11 N Orchard St, Boise, ID 83706"/>
    <x v="1611"/>
    <s v="Dollar($)"/>
    <x v="0"/>
    <x v="0"/>
    <x v="1"/>
    <n v="360"/>
    <x v="90"/>
    <x v="2"/>
    <x v="3"/>
    <n v="2"/>
    <n v="20"/>
    <d v="2011-02-20T00:00:00"/>
    <s v="$25"/>
    <n v="87.391999999999996"/>
    <n v="2184.7999999999997"/>
  </r>
  <r>
    <n v="17330611"/>
    <x v="6954"/>
    <n v="216"/>
    <x v="1"/>
    <s v="Columbus"/>
    <s v="2523 Airport Thruway, Columbus, GA 31904"/>
    <x v="1612"/>
    <s v="Dollar($)"/>
    <x v="0"/>
    <x v="0"/>
    <x v="1"/>
    <n v="489"/>
    <x v="90"/>
    <x v="23"/>
    <x v="1"/>
    <n v="2"/>
    <n v="14"/>
    <d v="2016-02-14T00:00:00"/>
    <s v="$25"/>
    <n v="87.391999999999996"/>
    <n v="2184.7999999999997"/>
  </r>
  <r>
    <n v="17330609"/>
    <x v="6955"/>
    <n v="216"/>
    <x v="1"/>
    <s v="Columbus"/>
    <s v="7160 moon road, Columbus, GA 31909"/>
    <x v="89"/>
    <s v="Dollar($)"/>
    <x v="0"/>
    <x v="0"/>
    <x v="1"/>
    <n v="345"/>
    <x v="90"/>
    <x v="8"/>
    <x v="5"/>
    <n v="2"/>
    <n v="27"/>
    <d v="2012-02-27T00:00:00"/>
    <s v="$25"/>
    <n v="87.391999999999996"/>
    <n v="2184.7999999999997"/>
  </r>
  <r>
    <n v="17330137"/>
    <x v="6956"/>
    <n v="216"/>
    <x v="1"/>
    <s v="Columbus"/>
    <s v="3137 Mercury Dr, Columbus, GA 31906"/>
    <x v="1613"/>
    <s v="Dollar($)"/>
    <x v="0"/>
    <x v="0"/>
    <x v="1"/>
    <n v="353"/>
    <x v="90"/>
    <x v="19"/>
    <x v="3"/>
    <n v="2"/>
    <n v="26"/>
    <d v="2011-02-26T00:00:00"/>
    <s v="$25"/>
    <n v="87.391999999999996"/>
    <n v="2184.7999999999997"/>
  </r>
  <r>
    <n v="17334034"/>
    <x v="6957"/>
    <n v="216"/>
    <x v="1"/>
    <s v="Dalton"/>
    <s v="685 Battlefield Pkwy, Fort Oglethorpe, GA 30742"/>
    <x v="142"/>
    <s v="Dollar($)"/>
    <x v="0"/>
    <x v="0"/>
    <x v="1"/>
    <n v="111"/>
    <x v="90"/>
    <x v="12"/>
    <x v="5"/>
    <n v="2"/>
    <n v="12"/>
    <d v="2012-02-12T00:00:00"/>
    <s v="$25"/>
    <n v="87.391999999999996"/>
    <n v="2184.7999999999997"/>
  </r>
  <r>
    <n v="17334782"/>
    <x v="6651"/>
    <n v="216"/>
    <x v="1"/>
    <s v="Davenport"/>
    <s v="5270 Utica Ridge Rd, Davenport, IA 52807"/>
    <x v="89"/>
    <s v="Dollar($)"/>
    <x v="0"/>
    <x v="0"/>
    <x v="1"/>
    <n v="199"/>
    <x v="90"/>
    <x v="19"/>
    <x v="5"/>
    <n v="2"/>
    <n v="8"/>
    <d v="2012-02-08T00:00:00"/>
    <s v="$25"/>
    <n v="87.391999999999996"/>
    <n v="2184.7999999999997"/>
  </r>
  <r>
    <n v="17258496"/>
    <x v="6958"/>
    <n v="216"/>
    <x v="1"/>
    <s v="Des Moines"/>
    <s v="1404 S Duff Ave, Ames, IA 50010"/>
    <x v="1614"/>
    <s v="Dollar($)"/>
    <x v="0"/>
    <x v="0"/>
    <x v="1"/>
    <n v="1025"/>
    <x v="90"/>
    <x v="8"/>
    <x v="1"/>
    <n v="2"/>
    <n v="1"/>
    <d v="2016-02-01T00:00:00"/>
    <s v="$25"/>
    <n v="87.391999999999996"/>
    <n v="2184.7999999999997"/>
  </r>
  <r>
    <n v="17259958"/>
    <x v="6959"/>
    <n v="216"/>
    <x v="1"/>
    <s v="Des Moines"/>
    <s v="900 Mulberry Street, Des Moines, IA 50309"/>
    <x v="1615"/>
    <s v="Dollar($)"/>
    <x v="0"/>
    <x v="0"/>
    <x v="1"/>
    <n v="113"/>
    <x v="90"/>
    <x v="11"/>
    <x v="7"/>
    <n v="2"/>
    <n v="21"/>
    <d v="2017-02-21T00:00:00"/>
    <s v="$25"/>
    <n v="87.391999999999996"/>
    <n v="2184.7999999999997"/>
  </r>
  <r>
    <n v="17259550"/>
    <x v="6960"/>
    <n v="216"/>
    <x v="1"/>
    <s v="Des Moines"/>
    <s v="1410 22nd St., West Des Moines, IA 50266"/>
    <x v="1616"/>
    <s v="Dollar($)"/>
    <x v="0"/>
    <x v="0"/>
    <x v="1"/>
    <n v="157"/>
    <x v="90"/>
    <x v="19"/>
    <x v="0"/>
    <n v="2"/>
    <n v="11"/>
    <d v="2013-02-11T00:00:00"/>
    <s v="$25"/>
    <n v="87.391999999999996"/>
    <n v="2184.7999999999997"/>
  </r>
  <r>
    <n v="17342556"/>
    <x v="6961"/>
    <n v="216"/>
    <x v="1"/>
    <s v="Dubuque"/>
    <s v="1795 Greyhound Park Rd, Dubuque, IA 52001"/>
    <x v="260"/>
    <s v="Dollar($)"/>
    <x v="0"/>
    <x v="0"/>
    <x v="1"/>
    <n v="117"/>
    <x v="90"/>
    <x v="7"/>
    <x v="2"/>
    <n v="2"/>
    <n v="24"/>
    <d v="2018-02-24T00:00:00"/>
    <s v="$25"/>
    <n v="87.391999999999996"/>
    <n v="2184.7999999999997"/>
  </r>
  <r>
    <n v="17375072"/>
    <x v="6962"/>
    <n v="216"/>
    <x v="1"/>
    <s v="Gainesville"/>
    <s v="227 Atlanta Highway Suite 900, Gainesville, GA 30501"/>
    <x v="1517"/>
    <s v="Dollar($)"/>
    <x v="0"/>
    <x v="0"/>
    <x v="1"/>
    <n v="681"/>
    <x v="90"/>
    <x v="18"/>
    <x v="0"/>
    <n v="2"/>
    <n v="9"/>
    <d v="2013-02-09T00:00:00"/>
    <s v="$25"/>
    <n v="87.391999999999996"/>
    <n v="2184.7999999999997"/>
  </r>
  <r>
    <n v="17375089"/>
    <x v="6963"/>
    <n v="216"/>
    <x v="1"/>
    <s v="Gainesville"/>
    <s v="118 Bradford St NE, Gainesville, GA 30501"/>
    <x v="1488"/>
    <s v="Dollar($)"/>
    <x v="0"/>
    <x v="0"/>
    <x v="1"/>
    <n v="319"/>
    <x v="90"/>
    <x v="12"/>
    <x v="8"/>
    <n v="2"/>
    <n v="18"/>
    <d v="2015-02-18T00:00:00"/>
    <s v="$25"/>
    <n v="87.391999999999996"/>
    <n v="2184.7999999999997"/>
  </r>
  <r>
    <n v="17582664"/>
    <x v="6964"/>
    <n v="216"/>
    <x v="1"/>
    <s v="Pocatello"/>
    <s v="330 N Main Street, Pocatello, ID 83204"/>
    <x v="1617"/>
    <s v="Dollar($)"/>
    <x v="0"/>
    <x v="0"/>
    <x v="1"/>
    <n v="141"/>
    <x v="90"/>
    <x v="5"/>
    <x v="8"/>
    <n v="2"/>
    <n v="21"/>
    <d v="2015-02-21T00:00:00"/>
    <s v="$25"/>
    <n v="87.391999999999996"/>
    <n v="2184.7999999999997"/>
  </r>
  <r>
    <n v="17143705"/>
    <x v="6965"/>
    <n v="216"/>
    <x v="1"/>
    <s v="Rest of Hawaii"/>
    <s v="1860 Ala Moana Blvd, Honolulu, HI 96815"/>
    <x v="1618"/>
    <s v="Dollar($)"/>
    <x v="0"/>
    <x v="0"/>
    <x v="1"/>
    <n v="694"/>
    <x v="90"/>
    <x v="12"/>
    <x v="0"/>
    <n v="2"/>
    <n v="15"/>
    <d v="2013-02-15T00:00:00"/>
    <s v="$25"/>
    <n v="87.391999999999996"/>
    <n v="2184.7999999999997"/>
  </r>
  <r>
    <n v="17095222"/>
    <x v="6966"/>
    <n v="216"/>
    <x v="1"/>
    <s v="Tampa Bay"/>
    <s v="332 Beach Dr NE, St Petersburg, FL 33701"/>
    <x v="1619"/>
    <s v="Dollar($)"/>
    <x v="0"/>
    <x v="0"/>
    <x v="1"/>
    <n v="1020"/>
    <x v="90"/>
    <x v="14"/>
    <x v="2"/>
    <n v="2"/>
    <n v="19"/>
    <d v="2018-02-19T00:00:00"/>
    <s v="$25"/>
    <n v="87.391999999999996"/>
    <n v="2184.7999999999997"/>
  </r>
  <r>
    <n v="17678043"/>
    <x v="6967"/>
    <n v="216"/>
    <x v="1"/>
    <s v="Valdosta"/>
    <s v="1713 Gornto Rd, Valdosta, GA 31601"/>
    <x v="237"/>
    <s v="Dollar($)"/>
    <x v="0"/>
    <x v="0"/>
    <x v="1"/>
    <n v="83"/>
    <x v="90"/>
    <x v="13"/>
    <x v="4"/>
    <n v="2"/>
    <n v="8"/>
    <d v="2014-02-08T00:00:00"/>
    <s v="$25"/>
    <n v="87.391999999999996"/>
    <n v="2184.7999999999997"/>
  </r>
  <r>
    <n v="17677990"/>
    <x v="6968"/>
    <n v="216"/>
    <x v="1"/>
    <s v="Valdosta"/>
    <s v="125 N Patterson St, Valdosta, GA 31601"/>
    <x v="1522"/>
    <s v="Dollar($)"/>
    <x v="0"/>
    <x v="0"/>
    <x v="1"/>
    <n v="185"/>
    <x v="90"/>
    <x v="21"/>
    <x v="7"/>
    <n v="2"/>
    <n v="14"/>
    <d v="2017-02-14T00:00:00"/>
    <s v="$25"/>
    <n v="87.391999999999996"/>
    <n v="2184.7999999999997"/>
  </r>
  <r>
    <n v="17678276"/>
    <x v="6969"/>
    <n v="216"/>
    <x v="1"/>
    <s v="Valdosta"/>
    <s v="270 Norman Drive, Valdosta, GA 31601"/>
    <x v="89"/>
    <s v="Dollar($)"/>
    <x v="0"/>
    <x v="0"/>
    <x v="1"/>
    <n v="209"/>
    <x v="90"/>
    <x v="21"/>
    <x v="8"/>
    <n v="2"/>
    <n v="22"/>
    <d v="2015-02-22T00:00:00"/>
    <s v="$25"/>
    <n v="87.391999999999996"/>
    <n v="2184.7999999999997"/>
  </r>
  <r>
    <n v="17293180"/>
    <x v="6970"/>
    <n v="216"/>
    <x v="1"/>
    <s v="Athens"/>
    <s v="1965 Barnett Shoals Rd, Athens, GA 30605"/>
    <x v="1594"/>
    <s v="Dollar($)"/>
    <x v="0"/>
    <x v="0"/>
    <x v="1"/>
    <n v="387"/>
    <x v="90"/>
    <x v="14"/>
    <x v="4"/>
    <n v="1"/>
    <n v="19"/>
    <d v="2014-01-19T00:00:00"/>
    <s v="$25"/>
    <n v="87.391999999999996"/>
    <n v="2184.7999999999997"/>
  </r>
  <r>
    <n v="17294261"/>
    <x v="6971"/>
    <n v="216"/>
    <x v="1"/>
    <s v="Augusta"/>
    <s v="4460 Washington Road, Evans, GA 30809"/>
    <x v="1475"/>
    <s v="Dollar($)"/>
    <x v="0"/>
    <x v="0"/>
    <x v="1"/>
    <n v="290"/>
    <x v="90"/>
    <x v="3"/>
    <x v="5"/>
    <n v="1"/>
    <n v="10"/>
    <d v="2012-01-10T00:00:00"/>
    <s v="$25"/>
    <n v="87.391999999999996"/>
    <n v="2184.7999999999997"/>
  </r>
  <r>
    <n v="17316038"/>
    <x v="6972"/>
    <n v="216"/>
    <x v="1"/>
    <s v="Cedar Rapids/Iowa City"/>
    <s v="3207 1st Ave SE, Cedar Rapids, IA 52402"/>
    <x v="1574"/>
    <s v="Dollar($)"/>
    <x v="0"/>
    <x v="0"/>
    <x v="1"/>
    <n v="430"/>
    <x v="90"/>
    <x v="2"/>
    <x v="8"/>
    <n v="1"/>
    <n v="4"/>
    <d v="2015-01-04T00:00:00"/>
    <s v="$25"/>
    <n v="87.391999999999996"/>
    <n v="2184.7999999999997"/>
  </r>
  <r>
    <n v="17316603"/>
    <x v="6973"/>
    <n v="216"/>
    <x v="1"/>
    <s v="Cedar Rapids/Iowa City"/>
    <s v="690 10th St, Marion, IA 52302"/>
    <x v="1522"/>
    <s v="Dollar($)"/>
    <x v="0"/>
    <x v="0"/>
    <x v="1"/>
    <n v="433"/>
    <x v="90"/>
    <x v="16"/>
    <x v="2"/>
    <n v="1"/>
    <n v="23"/>
    <d v="2018-01-23T00:00:00"/>
    <s v="$25"/>
    <n v="87.391999999999996"/>
    <n v="2184.7999999999997"/>
  </r>
  <r>
    <n v="17330309"/>
    <x v="6939"/>
    <n v="216"/>
    <x v="1"/>
    <s v="Columbus"/>
    <s v="6100 Veterans Pkwy, Columbus, GA 31909"/>
    <x v="5"/>
    <s v="Dollar($)"/>
    <x v="0"/>
    <x v="0"/>
    <x v="1"/>
    <n v="192"/>
    <x v="90"/>
    <x v="14"/>
    <x v="4"/>
    <n v="1"/>
    <n v="25"/>
    <d v="2014-01-25T00:00:00"/>
    <s v="$25"/>
    <n v="87.391999999999996"/>
    <n v="2184.7999999999997"/>
  </r>
  <r>
    <n v="17334958"/>
    <x v="875"/>
    <n v="216"/>
    <x v="1"/>
    <s v="Davenport"/>
    <s v="4005 E 53rd Street, Davenport, IA 52807"/>
    <x v="1457"/>
    <s v="Dollar($)"/>
    <x v="0"/>
    <x v="0"/>
    <x v="1"/>
    <n v="197"/>
    <x v="90"/>
    <x v="12"/>
    <x v="8"/>
    <n v="1"/>
    <n v="23"/>
    <d v="2015-01-23T00:00:00"/>
    <s v="$25"/>
    <n v="87.391999999999996"/>
    <n v="2184.7999999999997"/>
  </r>
  <r>
    <n v="17258522"/>
    <x v="6867"/>
    <n v="216"/>
    <x v="1"/>
    <s v="Des Moines"/>
    <s v="4100 University Avenue, West Des Moines, IA 50266"/>
    <x v="9"/>
    <s v="Dollar($)"/>
    <x v="0"/>
    <x v="0"/>
    <x v="1"/>
    <n v="411"/>
    <x v="90"/>
    <x v="19"/>
    <x v="6"/>
    <n v="1"/>
    <n v="5"/>
    <d v="2010-01-05T00:00:00"/>
    <s v="$25"/>
    <n v="87.391999999999996"/>
    <n v="2184.7999999999997"/>
  </r>
  <r>
    <n v="17374978"/>
    <x v="6974"/>
    <n v="216"/>
    <x v="1"/>
    <s v="Gainesville"/>
    <s v="8590 N Main St Ste B, Helen, GA 30545"/>
    <x v="1620"/>
    <s v="Dollar($)"/>
    <x v="0"/>
    <x v="0"/>
    <x v="1"/>
    <n v="108"/>
    <x v="90"/>
    <x v="29"/>
    <x v="8"/>
    <n v="1"/>
    <n v="22"/>
    <d v="2015-01-22T00:00:00"/>
    <s v="$25"/>
    <n v="87.391999999999996"/>
    <n v="2184.7999999999997"/>
  </r>
  <r>
    <n v="17501281"/>
    <x v="6975"/>
    <n v="216"/>
    <x v="1"/>
    <s v="Macon"/>
    <s v="710 Lake Joy Road, Warner Robins, GA 31088"/>
    <x v="1621"/>
    <s v="Dollar($)"/>
    <x v="0"/>
    <x v="0"/>
    <x v="1"/>
    <n v="323"/>
    <x v="90"/>
    <x v="5"/>
    <x v="7"/>
    <n v="1"/>
    <n v="28"/>
    <d v="2017-01-28T00:00:00"/>
    <s v="$25"/>
    <n v="87.391999999999996"/>
    <n v="2184.7999999999997"/>
  </r>
  <r>
    <n v="17501292"/>
    <x v="6976"/>
    <n v="216"/>
    <x v="1"/>
    <s v="Macon"/>
    <s v="1801 Watson Blvd, Warner Robins, GA 31093"/>
    <x v="1622"/>
    <s v="Dollar($)"/>
    <x v="0"/>
    <x v="0"/>
    <x v="1"/>
    <n v="316"/>
    <x v="90"/>
    <x v="19"/>
    <x v="0"/>
    <n v="1"/>
    <n v="6"/>
    <d v="2013-01-06T00:00:00"/>
    <s v="$25"/>
    <n v="87.391999999999996"/>
    <n v="2184.7999999999997"/>
  </r>
  <r>
    <n v="17142096"/>
    <x v="809"/>
    <n v="216"/>
    <x v="1"/>
    <s v="Rest of Hawaii"/>
    <s v="5315 Lower Honoapiilani Rd, Lahaina, HI 96761"/>
    <x v="1554"/>
    <s v="Dollar($)"/>
    <x v="0"/>
    <x v="0"/>
    <x v="1"/>
    <n v="552"/>
    <x v="90"/>
    <x v="2"/>
    <x v="5"/>
    <n v="1"/>
    <n v="12"/>
    <d v="2012-01-12T00:00:00"/>
    <s v="$25"/>
    <n v="87.391999999999996"/>
    <n v="2184.7999999999997"/>
  </r>
  <r>
    <n v="17142747"/>
    <x v="6977"/>
    <n v="216"/>
    <x v="1"/>
    <s v="Rest of Hawaii"/>
    <s v="2586 Kalakaua Ave, Honolulu, HI 96815"/>
    <x v="89"/>
    <s v="Dollar($)"/>
    <x v="0"/>
    <x v="0"/>
    <x v="1"/>
    <n v="232"/>
    <x v="90"/>
    <x v="3"/>
    <x v="7"/>
    <n v="1"/>
    <n v="8"/>
    <d v="2017-01-08T00:00:00"/>
    <s v="$25"/>
    <n v="87.391999999999996"/>
    <n v="2184.7999999999997"/>
  </r>
  <r>
    <n v="17616266"/>
    <x v="6978"/>
    <n v="216"/>
    <x v="1"/>
    <s v="Savannah"/>
    <s v="108 E York Street, Savannah, GA 31401"/>
    <x v="1623"/>
    <s v="Dollar($)"/>
    <x v="0"/>
    <x v="0"/>
    <x v="1"/>
    <n v="796"/>
    <x v="90"/>
    <x v="8"/>
    <x v="3"/>
    <n v="1"/>
    <n v="28"/>
    <d v="2011-01-28T00:00:00"/>
    <s v="$25"/>
    <n v="87.391999999999996"/>
    <n v="2184.7999999999997"/>
  </r>
  <r>
    <n v="17678233"/>
    <x v="6979"/>
    <n v="216"/>
    <x v="1"/>
    <s v="Valdosta"/>
    <s v="2910 N Ashley St Ste E, Valdosta, GA 31602"/>
    <x v="1524"/>
    <s v="Dollar($)"/>
    <x v="0"/>
    <x v="0"/>
    <x v="1"/>
    <n v="245"/>
    <x v="90"/>
    <x v="5"/>
    <x v="8"/>
    <n v="1"/>
    <n v="18"/>
    <d v="2015-01-18T00:00:00"/>
    <s v="$25"/>
    <n v="87.391999999999996"/>
    <n v="2184.7999999999997"/>
  </r>
  <r>
    <n v="17293870"/>
    <x v="6980"/>
    <n v="216"/>
    <x v="1"/>
    <s v="Athens"/>
    <s v="251 W Clayton St, Athens, GA 30601"/>
    <x v="1624"/>
    <s v="Dollar($)"/>
    <x v="0"/>
    <x v="0"/>
    <x v="1"/>
    <n v="550"/>
    <x v="90"/>
    <x v="12"/>
    <x v="4"/>
    <n v="12"/>
    <n v="24"/>
    <d v="2014-12-24T00:00:00"/>
    <s v="$25"/>
    <n v="87.391999999999996"/>
    <n v="2184.7999999999997"/>
  </r>
  <r>
    <n v="17293873"/>
    <x v="6981"/>
    <n v="216"/>
    <x v="1"/>
    <s v="Athens"/>
    <s v="269 N Hull St, Athens, GA 30601"/>
    <x v="1607"/>
    <s v="Dollar($)"/>
    <x v="0"/>
    <x v="0"/>
    <x v="1"/>
    <n v="579"/>
    <x v="90"/>
    <x v="12"/>
    <x v="4"/>
    <n v="12"/>
    <n v="22"/>
    <d v="2014-12-22T00:00:00"/>
    <s v="$25"/>
    <n v="87.391999999999996"/>
    <n v="2184.7999999999997"/>
  </r>
  <r>
    <n v="17303642"/>
    <x v="6982"/>
    <n v="216"/>
    <x v="1"/>
    <s v="Boise"/>
    <s v="800 W Main Suite 230, Boise, ID 83702"/>
    <x v="210"/>
    <s v="Dollar($)"/>
    <x v="0"/>
    <x v="0"/>
    <x v="1"/>
    <n v="615"/>
    <x v="90"/>
    <x v="23"/>
    <x v="3"/>
    <n v="12"/>
    <n v="3"/>
    <d v="2011-12-03T00:00:00"/>
    <s v="$25"/>
    <n v="87.391999999999996"/>
    <n v="2184.7999999999997"/>
  </r>
  <r>
    <n v="17303480"/>
    <x v="6983"/>
    <n v="216"/>
    <x v="1"/>
    <s v="Boise"/>
    <s v="246 N 8th St, Boise, ID 83702"/>
    <x v="1560"/>
    <s v="Dollar($)"/>
    <x v="0"/>
    <x v="0"/>
    <x v="1"/>
    <n v="555"/>
    <x v="90"/>
    <x v="1"/>
    <x v="4"/>
    <n v="12"/>
    <n v="21"/>
    <d v="2014-12-21T00:00:00"/>
    <s v="$25"/>
    <n v="87.391999999999996"/>
    <n v="2184.7999999999997"/>
  </r>
  <r>
    <n v="18366580"/>
    <x v="6984"/>
    <n v="216"/>
    <x v="1"/>
    <s v="Cochrane"/>
    <s v="130 Quarry Street, Unit 20, Cochrane, AB T4C 0W5"/>
    <x v="1625"/>
    <s v="Dollar($)"/>
    <x v="0"/>
    <x v="0"/>
    <x v="1"/>
    <n v="6"/>
    <x v="90"/>
    <x v="13"/>
    <x v="6"/>
    <n v="12"/>
    <n v="18"/>
    <d v="2010-12-18T00:00:00"/>
    <s v="$25"/>
    <n v="87.391999999999996"/>
    <n v="2184.7999999999997"/>
  </r>
  <r>
    <n v="17066603"/>
    <x v="6985"/>
    <n v="216"/>
    <x v="1"/>
    <s v="Orlando"/>
    <s v="610 W Morse Boulevard, Winter Park, FL 32789"/>
    <x v="1626"/>
    <s v="Dollar($)"/>
    <x v="0"/>
    <x v="0"/>
    <x v="1"/>
    <n v="432"/>
    <x v="90"/>
    <x v="7"/>
    <x v="8"/>
    <n v="12"/>
    <n v="8"/>
    <d v="2015-12-08T00:00:00"/>
    <s v="$25"/>
    <n v="87.391999999999996"/>
    <n v="2184.7999999999997"/>
  </r>
  <r>
    <n v="17582670"/>
    <x v="6986"/>
    <n v="216"/>
    <x v="1"/>
    <s v="Pocatello"/>
    <s v="615 South 1st Avenue, ID 83201"/>
    <x v="1627"/>
    <s v="Dollar($)"/>
    <x v="0"/>
    <x v="0"/>
    <x v="1"/>
    <n v="191"/>
    <x v="90"/>
    <x v="21"/>
    <x v="8"/>
    <n v="12"/>
    <n v="14"/>
    <d v="2015-12-14T00:00:00"/>
    <s v="$25"/>
    <n v="87.391999999999996"/>
    <n v="2184.7999999999997"/>
  </r>
  <r>
    <n v="17096140"/>
    <x v="6987"/>
    <n v="216"/>
    <x v="1"/>
    <s v="Tampa Bay"/>
    <s v="1800 Gulf To Bay Blvd, Clearwater, FL 33765"/>
    <x v="1628"/>
    <s v="Dollar($)"/>
    <x v="0"/>
    <x v="0"/>
    <x v="1"/>
    <n v="1321"/>
    <x v="90"/>
    <x v="23"/>
    <x v="3"/>
    <n v="12"/>
    <n v="28"/>
    <d v="2011-12-28T00:00:00"/>
    <s v="$25"/>
    <n v="87.391999999999996"/>
    <n v="2184.7999999999997"/>
  </r>
  <r>
    <n v="17678148"/>
    <x v="6988"/>
    <n v="216"/>
    <x v="1"/>
    <s v="Valdosta"/>
    <s v="2801 N Ashley St, Valdosta, GA 31602"/>
    <x v="237"/>
    <s v="Dollar($)"/>
    <x v="0"/>
    <x v="0"/>
    <x v="1"/>
    <n v="199"/>
    <x v="90"/>
    <x v="5"/>
    <x v="5"/>
    <n v="12"/>
    <n v="3"/>
    <d v="2012-12-03T00:00:00"/>
    <s v="$25"/>
    <n v="87.391999999999996"/>
    <n v="2184.7999999999997"/>
  </r>
  <r>
    <n v="17696871"/>
    <x v="6989"/>
    <n v="216"/>
    <x v="1"/>
    <s v="Waterloo"/>
    <s v="1111 Center St, Cedar Falls, IA 50613"/>
    <x v="1629"/>
    <s v="Dollar($)"/>
    <x v="0"/>
    <x v="0"/>
    <x v="1"/>
    <n v="134"/>
    <x v="90"/>
    <x v="21"/>
    <x v="1"/>
    <n v="12"/>
    <n v="3"/>
    <d v="2016-12-03T00:00:00"/>
    <s v="$25"/>
    <n v="87.391999999999996"/>
    <n v="2184.7999999999997"/>
  </r>
  <r>
    <n v="17696920"/>
    <x v="6990"/>
    <n v="216"/>
    <x v="1"/>
    <s v="Waterloo"/>
    <s v="205 E 18th St, Cedar Falls, IA 50613"/>
    <x v="1564"/>
    <s v="Dollar($)"/>
    <x v="0"/>
    <x v="0"/>
    <x v="1"/>
    <n v="80"/>
    <x v="90"/>
    <x v="7"/>
    <x v="6"/>
    <n v="12"/>
    <n v="13"/>
    <d v="2010-12-13T00:00:00"/>
    <s v="$25"/>
    <n v="87.391999999999996"/>
    <n v="2184.7999999999997"/>
  </r>
  <r>
    <n v="17303646"/>
    <x v="6991"/>
    <n v="216"/>
    <x v="1"/>
    <s v="Boise"/>
    <s v="6508 W Fairview Ave, Boise, ID 83704"/>
    <x v="5"/>
    <s v="Dollar($)"/>
    <x v="0"/>
    <x v="0"/>
    <x v="1"/>
    <n v="550"/>
    <x v="90"/>
    <x v="14"/>
    <x v="3"/>
    <n v="11"/>
    <n v="12"/>
    <d v="2011-11-12T00:00:00"/>
    <s v="$25"/>
    <n v="87.391999999999996"/>
    <n v="2184.7999999999997"/>
  </r>
  <r>
    <n v="17316374"/>
    <x v="6992"/>
    <n v="216"/>
    <x v="1"/>
    <s v="Cedar Rapids/Iowa City"/>
    <s v="302 E Bloomington St, Iowa City, IA 52245"/>
    <x v="5"/>
    <s v="Dollar($)"/>
    <x v="0"/>
    <x v="0"/>
    <x v="1"/>
    <n v="485"/>
    <x v="90"/>
    <x v="1"/>
    <x v="4"/>
    <n v="11"/>
    <n v="6"/>
    <d v="2014-11-06T00:00:00"/>
    <s v="$25"/>
    <n v="87.391999999999996"/>
    <n v="2184.7999999999997"/>
  </r>
  <r>
    <n v="18453427"/>
    <x v="6993"/>
    <n v="216"/>
    <x v="1"/>
    <s v="Davenport"/>
    <s v="1402 W 3rd Street, IA 52802"/>
    <x v="1630"/>
    <s v="Dollar($)"/>
    <x v="0"/>
    <x v="0"/>
    <x v="1"/>
    <n v="2"/>
    <x v="90"/>
    <x v="0"/>
    <x v="4"/>
    <n v="11"/>
    <n v="3"/>
    <d v="2014-11-03T00:00:00"/>
    <s v="$25"/>
    <n v="87.391999999999996"/>
    <n v="2184.7999999999997"/>
  </r>
  <r>
    <n v="17258552"/>
    <x v="6994"/>
    <n v="216"/>
    <x v="1"/>
    <s v="Des Moines"/>
    <s v="11151 Hickman Road, Urbandale, IA 50322"/>
    <x v="1449"/>
    <s v="Dollar($)"/>
    <x v="0"/>
    <x v="0"/>
    <x v="1"/>
    <n v="308"/>
    <x v="90"/>
    <x v="5"/>
    <x v="0"/>
    <n v="11"/>
    <n v="8"/>
    <d v="2013-11-08T00:00:00"/>
    <s v="$25"/>
    <n v="87.391999999999996"/>
    <n v="2184.7999999999997"/>
  </r>
  <r>
    <n v="17342799"/>
    <x v="6995"/>
    <n v="216"/>
    <x v="1"/>
    <s v="Dubuque"/>
    <s v="180 Main Street, Dubuque, IA 52001"/>
    <x v="27"/>
    <s v="Dollar($)"/>
    <x v="0"/>
    <x v="0"/>
    <x v="1"/>
    <n v="58"/>
    <x v="90"/>
    <x v="4"/>
    <x v="3"/>
    <n v="11"/>
    <n v="18"/>
    <d v="2011-11-18T00:00:00"/>
    <s v="$25"/>
    <n v="87.391999999999996"/>
    <n v="2184.7999999999997"/>
  </r>
  <r>
    <n v="17501315"/>
    <x v="6996"/>
    <n v="216"/>
    <x v="1"/>
    <s v="Macon"/>
    <s v="1289 S Houston Lake Rd, Warner Robins, GA 31088"/>
    <x v="1631"/>
    <s v="Dollar($)"/>
    <x v="0"/>
    <x v="0"/>
    <x v="1"/>
    <n v="243"/>
    <x v="90"/>
    <x v="21"/>
    <x v="7"/>
    <n v="11"/>
    <n v="24"/>
    <d v="2017-11-24T00:00:00"/>
    <s v="$25"/>
    <n v="87.391999999999996"/>
    <n v="2184.7999999999997"/>
  </r>
  <r>
    <n v="17064031"/>
    <x v="6997"/>
    <n v="216"/>
    <x v="1"/>
    <s v="Orlando"/>
    <s v="2203 Aloma Avenue, Winter Park, FL 32792"/>
    <x v="1632"/>
    <s v="Dollar($)"/>
    <x v="0"/>
    <x v="0"/>
    <x v="1"/>
    <n v="1412"/>
    <x v="90"/>
    <x v="16"/>
    <x v="0"/>
    <n v="11"/>
    <n v="13"/>
    <d v="2013-11-13T00:00:00"/>
    <s v="$25"/>
    <n v="87.391999999999996"/>
    <n v="2184.7999999999997"/>
  </r>
  <r>
    <n v="17093273"/>
    <x v="6998"/>
    <n v="216"/>
    <x v="1"/>
    <s v="Tampa Bay"/>
    <s v="901 S Howard Avenue, Tampa, FL 33606"/>
    <x v="260"/>
    <s v="Dollar($)"/>
    <x v="0"/>
    <x v="0"/>
    <x v="1"/>
    <n v="803"/>
    <x v="90"/>
    <x v="2"/>
    <x v="8"/>
    <n v="11"/>
    <n v="15"/>
    <d v="2015-11-15T00:00:00"/>
    <s v="$25"/>
    <n v="87.391999999999996"/>
    <n v="2184.7999999999997"/>
  </r>
  <r>
    <n v="17678218"/>
    <x v="6999"/>
    <n v="216"/>
    <x v="1"/>
    <s v="Valdosta"/>
    <s v="4228 N Valdosta Rd, Valdosta, GA 31602"/>
    <x v="1556"/>
    <s v="Dollar($)"/>
    <x v="0"/>
    <x v="0"/>
    <x v="1"/>
    <n v="575"/>
    <x v="90"/>
    <x v="14"/>
    <x v="6"/>
    <n v="11"/>
    <n v="12"/>
    <d v="2010-11-12T00:00:00"/>
    <s v="$25"/>
    <n v="87.391999999999996"/>
    <n v="2184.7999999999997"/>
  </r>
  <r>
    <n v="17696957"/>
    <x v="7000"/>
    <n v="216"/>
    <x v="1"/>
    <s v="Waterloo"/>
    <s v="407 Main St, Cedar Falls, IA 50613"/>
    <x v="1522"/>
    <s v="Dollar($)"/>
    <x v="0"/>
    <x v="0"/>
    <x v="1"/>
    <n v="89"/>
    <x v="90"/>
    <x v="7"/>
    <x v="4"/>
    <n v="11"/>
    <n v="19"/>
    <d v="2014-11-19T00:00:00"/>
    <s v="$25"/>
    <n v="87.391999999999996"/>
    <n v="2184.7999999999997"/>
  </r>
  <r>
    <n v="17284404"/>
    <x v="7001"/>
    <n v="216"/>
    <x v="1"/>
    <s v="Albany"/>
    <s v="2820 Meredyth Dr, Albany, GA 31707"/>
    <x v="1532"/>
    <s v="Dollar($)"/>
    <x v="0"/>
    <x v="0"/>
    <x v="1"/>
    <n v="35"/>
    <x v="90"/>
    <x v="15"/>
    <x v="3"/>
    <n v="10"/>
    <n v="19"/>
    <d v="2011-10-19T00:00:00"/>
    <s v="$25"/>
    <n v="87.391999999999996"/>
    <n v="2184.7999999999997"/>
  </r>
  <r>
    <n v="17342576"/>
    <x v="7002"/>
    <n v="216"/>
    <x v="1"/>
    <s v="Dubuque"/>
    <s v="1097 Jackson St, Dubuque, IA 52001"/>
    <x v="260"/>
    <s v="Dollar($)"/>
    <x v="0"/>
    <x v="0"/>
    <x v="1"/>
    <n v="48"/>
    <x v="90"/>
    <x v="7"/>
    <x v="4"/>
    <n v="10"/>
    <n v="12"/>
    <d v="2014-10-12T00:00:00"/>
    <s v="$25"/>
    <n v="87.391999999999996"/>
    <n v="2184.7999999999997"/>
  </r>
  <r>
    <n v="17582700"/>
    <x v="7003"/>
    <n v="216"/>
    <x v="1"/>
    <s v="Pocatello"/>
    <s v="415 Yellowstone Ave, Pocatello, ID 83201"/>
    <x v="1633"/>
    <s v="Dollar($)"/>
    <x v="0"/>
    <x v="0"/>
    <x v="1"/>
    <n v="132"/>
    <x v="90"/>
    <x v="7"/>
    <x v="3"/>
    <n v="10"/>
    <n v="6"/>
    <d v="2011-10-06T00:00:00"/>
    <s v="$25"/>
    <n v="87.391999999999996"/>
    <n v="2184.7999999999997"/>
  </r>
  <r>
    <n v="17582682"/>
    <x v="7004"/>
    <n v="216"/>
    <x v="1"/>
    <s v="Pocatello"/>
    <s v="140 S. Main, Pocatello, ID 83204"/>
    <x v="1634"/>
    <s v="Dollar($)"/>
    <x v="0"/>
    <x v="0"/>
    <x v="1"/>
    <n v="162"/>
    <x v="90"/>
    <x v="21"/>
    <x v="5"/>
    <n v="10"/>
    <n v="15"/>
    <d v="2012-10-15T00:00:00"/>
    <s v="$25"/>
    <n v="87.391999999999996"/>
    <n v="2184.7999999999997"/>
  </r>
  <r>
    <n v="17559793"/>
    <x v="7005"/>
    <n v="216"/>
    <x v="1"/>
    <s v="Winchester Bay"/>
    <s v="196 Bayfront Loop, Winchester Bay, OR 97467"/>
    <x v="1485"/>
    <s v="Dollar($)"/>
    <x v="0"/>
    <x v="0"/>
    <x v="1"/>
    <n v="16"/>
    <x v="90"/>
    <x v="11"/>
    <x v="8"/>
    <n v="10"/>
    <n v="1"/>
    <d v="2015-10-01T00:00:00"/>
    <s v="$25"/>
    <n v="87.391999999999996"/>
    <n v="2184.7999999999997"/>
  </r>
  <r>
    <n v="16659169"/>
    <x v="7006"/>
    <n v="37"/>
    <x v="4"/>
    <s v="Chatham-Kent"/>
    <s v="150 Richmond St, Chatham-Kent, ON N7M2V2"/>
    <x v="198"/>
    <s v="Dollar($)"/>
    <x v="0"/>
    <x v="0"/>
    <x v="1"/>
    <n v="176"/>
    <x v="90"/>
    <x v="21"/>
    <x v="0"/>
    <n v="9"/>
    <n v="10"/>
    <d v="2013-09-10T00:00:00"/>
    <s v="$25"/>
    <n v="60.46"/>
    <n v="1511.5"/>
  </r>
  <r>
    <n v="16613507"/>
    <x v="7007"/>
    <n v="14"/>
    <x v="8"/>
    <s v="Flaxton"/>
    <s v="313 Flaxton Drive, Flaxton, QLD"/>
    <x v="1635"/>
    <s v="Dollar($)"/>
    <x v="0"/>
    <x v="0"/>
    <x v="2"/>
    <n v="37"/>
    <x v="82"/>
    <x v="9"/>
    <x v="5"/>
    <n v="9"/>
    <n v="25"/>
    <d v="2012-09-25T00:00:00"/>
    <s v="$30"/>
    <n v="54.22"/>
    <n v="1626.6"/>
  </r>
  <r>
    <n v="16609169"/>
    <x v="7008"/>
    <n v="14"/>
    <x v="8"/>
    <s v="Middleton Beach"/>
    <s v="2 Flinders Pde, Middleton Beach, WA"/>
    <x v="1636"/>
    <s v="Dollar($)"/>
    <x v="0"/>
    <x v="0"/>
    <x v="2"/>
    <n v="176"/>
    <x v="82"/>
    <x v="5"/>
    <x v="0"/>
    <n v="9"/>
    <n v="10"/>
    <d v="2013-09-10T00:00:00"/>
    <s v="$30"/>
    <n v="54.22"/>
    <n v="1626.6"/>
  </r>
  <r>
    <n v="18483446"/>
    <x v="7009"/>
    <n v="184"/>
    <x v="3"/>
    <s v="Singapore"/>
    <s v="118 Telok Ayer Street 068587"/>
    <x v="33"/>
    <s v="Dollar($)"/>
    <x v="0"/>
    <x v="0"/>
    <x v="2"/>
    <n v="35"/>
    <x v="88"/>
    <x v="3"/>
    <x v="3"/>
    <n v="9"/>
    <n v="20"/>
    <d v="2011-09-20T00:00:00"/>
    <s v="$40"/>
    <n v="64.989999999999995"/>
    <n v="2599.6"/>
  </r>
  <r>
    <n v="16611114"/>
    <x v="7010"/>
    <n v="14"/>
    <x v="8"/>
    <s v="Armidale"/>
    <s v="117 Marsh St, Armidale, NSW"/>
    <x v="1637"/>
    <s v="Dollar($)"/>
    <x v="0"/>
    <x v="0"/>
    <x v="1"/>
    <n v="25"/>
    <x v="91"/>
    <x v="9"/>
    <x v="1"/>
    <n v="8"/>
    <n v="27"/>
    <d v="2016-08-27T00:00:00"/>
    <s v="$20"/>
    <n v="54.22"/>
    <n v="1084.4000000000001"/>
  </r>
  <r>
    <n v="16604358"/>
    <x v="7011"/>
    <n v="14"/>
    <x v="8"/>
    <s v="Hepburn Springs"/>
    <s v="115 Main Rd, Hepburn Springs, Hepburn Springs, VIC"/>
    <x v="1638"/>
    <s v="Dollar($)"/>
    <x v="0"/>
    <x v="0"/>
    <x v="1"/>
    <n v="192"/>
    <x v="91"/>
    <x v="5"/>
    <x v="5"/>
    <n v="8"/>
    <n v="4"/>
    <d v="2012-08-04T00:00:00"/>
    <s v="$20"/>
    <n v="54.22"/>
    <n v="1084.4000000000001"/>
  </r>
  <r>
    <n v="16668008"/>
    <x v="7012"/>
    <n v="37"/>
    <x v="4"/>
    <s v="Yorkton"/>
    <s v="14 Second Ave North, Yorkton, SK S3N 1G1"/>
    <x v="202"/>
    <s v="Dollar($)"/>
    <x v="0"/>
    <x v="0"/>
    <x v="1"/>
    <n v="26"/>
    <x v="90"/>
    <x v="15"/>
    <x v="7"/>
    <n v="8"/>
    <n v="9"/>
    <d v="2017-08-09T00:00:00"/>
    <s v="$25"/>
    <n v="60.46"/>
    <n v="1511.5"/>
  </r>
  <r>
    <n v="16604911"/>
    <x v="7013"/>
    <n v="14"/>
    <x v="8"/>
    <s v="Beechworth"/>
    <s v="Old Coach House 50 Ford St, Beechworth, Beechworth, VIC"/>
    <x v="1453"/>
    <s v="Dollar($)"/>
    <x v="0"/>
    <x v="0"/>
    <x v="1"/>
    <n v="237"/>
    <x v="91"/>
    <x v="23"/>
    <x v="1"/>
    <n v="7"/>
    <n v="19"/>
    <d v="2016-07-19T00:00:00"/>
    <s v="$20"/>
    <n v="54.22"/>
    <n v="1084.4000000000001"/>
  </r>
  <r>
    <n v="16643459"/>
    <x v="7014"/>
    <n v="37"/>
    <x v="4"/>
    <s v="Consort"/>
    <s v="4931 50th Street, Consort, AB T0C 1B0"/>
    <x v="1639"/>
    <s v="Dollar($)"/>
    <x v="0"/>
    <x v="0"/>
    <x v="1"/>
    <n v="6"/>
    <x v="90"/>
    <x v="10"/>
    <x v="3"/>
    <n v="7"/>
    <n v="11"/>
    <d v="2011-07-11T00:00:00"/>
    <s v="$25"/>
    <n v="60.46"/>
    <n v="1511.5"/>
  </r>
  <r>
    <n v="16611498"/>
    <x v="7015"/>
    <n v="14"/>
    <x v="8"/>
    <s v="Lorn"/>
    <s v="27 Belmore Rd,, Lorn, NSW"/>
    <x v="1640"/>
    <s v="Dollar($)"/>
    <x v="0"/>
    <x v="0"/>
    <x v="1"/>
    <n v="18"/>
    <x v="91"/>
    <x v="7"/>
    <x v="6"/>
    <n v="7"/>
    <n v="23"/>
    <d v="2010-07-23T00:00:00"/>
    <s v="$20"/>
    <n v="54.22"/>
    <n v="1084.4000000000001"/>
  </r>
  <r>
    <n v="18483082"/>
    <x v="7016"/>
    <n v="184"/>
    <x v="3"/>
    <s v="Singapore"/>
    <s v="17 Jalan Pinang 199149"/>
    <x v="1641"/>
    <s v="Dollar($)"/>
    <x v="0"/>
    <x v="0"/>
    <x v="2"/>
    <n v="28"/>
    <x v="5"/>
    <x v="5"/>
    <x v="7"/>
    <n v="7"/>
    <n v="25"/>
    <d v="2017-07-25T00:00:00"/>
    <s v="$50"/>
    <n v="64.989999999999995"/>
    <n v="3249.4999999999995"/>
  </r>
  <r>
    <n v="16608059"/>
    <x v="7017"/>
    <n v="14"/>
    <x v="8"/>
    <s v="Tanunda"/>
    <s v="94 Murray St, Tanunda, SA"/>
    <x v="1642"/>
    <s v="Dollar($)"/>
    <x v="0"/>
    <x v="0"/>
    <x v="2"/>
    <n v="339"/>
    <x v="82"/>
    <x v="2"/>
    <x v="8"/>
    <n v="7"/>
    <n v="3"/>
    <d v="2015-07-03T00:00:00"/>
    <s v="$30"/>
    <n v="54.22"/>
    <n v="1626.6"/>
  </r>
  <r>
    <n v="16612028"/>
    <x v="7018"/>
    <n v="14"/>
    <x v="8"/>
    <s v="East Ballina"/>
    <s v="12 Shelly Beach Rd, East Ballina, NSW"/>
    <x v="7"/>
    <s v="Dollar($)"/>
    <x v="0"/>
    <x v="0"/>
    <x v="1"/>
    <n v="56"/>
    <x v="91"/>
    <x v="14"/>
    <x v="2"/>
    <n v="6"/>
    <n v="28"/>
    <d v="2018-06-28T00:00:00"/>
    <s v="$20"/>
    <n v="54.22"/>
    <n v="1084.4000000000001"/>
  </r>
  <r>
    <n v="16604896"/>
    <x v="7019"/>
    <n v="14"/>
    <x v="8"/>
    <s v="Hepburn Springs"/>
    <s v="350 Hepburn-Newstead Road, Hepburn Springs, VIC"/>
    <x v="1643"/>
    <s v="Dollar($)"/>
    <x v="0"/>
    <x v="0"/>
    <x v="0"/>
    <n v="93"/>
    <x v="92"/>
    <x v="5"/>
    <x v="0"/>
    <n v="6"/>
    <n v="13"/>
    <d v="2013-06-13T00:00:00"/>
    <s v="$7"/>
    <n v="54.22"/>
    <n v="379.53999999999996"/>
  </r>
  <r>
    <n v="306198"/>
    <x v="7020"/>
    <n v="1"/>
    <x v="0"/>
    <s v="New Delhi"/>
    <s v="The Ashok, 50-B, Kautilya Marg, Diplomatic Enclave, Chanakyapuri, New Delhi"/>
    <x v="499"/>
    <s v="Indian Rupees(Rs.)"/>
    <x v="1"/>
    <x v="0"/>
    <x v="3"/>
    <n v="609"/>
    <x v="87"/>
    <x v="2"/>
    <x v="0"/>
    <n v="7"/>
    <n v="12"/>
    <d v="2013-07-12T00:00:00"/>
    <s v="Rs.2500"/>
    <n v="1"/>
    <n v="2500"/>
  </r>
  <r>
    <n v="18493989"/>
    <x v="7021"/>
    <n v="184"/>
    <x v="3"/>
    <s v="Singapore"/>
    <s v="803 Raffles Avenue, #01-15 Esplanade Mall 039802"/>
    <x v="1644"/>
    <s v="Dollar($)"/>
    <x v="0"/>
    <x v="0"/>
    <x v="2"/>
    <n v="25"/>
    <x v="82"/>
    <x v="10"/>
    <x v="6"/>
    <n v="6"/>
    <n v="1"/>
    <d v="2010-06-01T00:00:00"/>
    <s v="$30"/>
    <n v="64.989999999999995"/>
    <n v="1949.6999999999998"/>
  </r>
  <r>
    <n v="16608864"/>
    <x v="7022"/>
    <n v="14"/>
    <x v="8"/>
    <s v="Balingup"/>
    <s v="63 South Western Hwy, Balingup, WA"/>
    <x v="212"/>
    <s v="Dollar($)"/>
    <x v="0"/>
    <x v="0"/>
    <x v="1"/>
    <n v="21"/>
    <x v="91"/>
    <x v="11"/>
    <x v="8"/>
    <n v="5"/>
    <n v="27"/>
    <d v="2015-05-27T00:00:00"/>
    <s v="$20"/>
    <n v="54.22"/>
    <n v="1084.4000000000001"/>
  </r>
  <r>
    <n v="5325"/>
    <x v="7023"/>
    <n v="1"/>
    <x v="0"/>
    <s v="New Delhi"/>
    <s v="The Suryaa New Delhi, New Friends Colony, New Delhi"/>
    <x v="1645"/>
    <s v="Indian Rupees(Rs.)"/>
    <x v="1"/>
    <x v="0"/>
    <x v="3"/>
    <n v="111"/>
    <x v="87"/>
    <x v="21"/>
    <x v="1"/>
    <n v="7"/>
    <n v="18"/>
    <d v="2016-07-18T00:00:00"/>
    <s v="Rs.2500"/>
    <n v="1"/>
    <n v="2500"/>
  </r>
  <r>
    <n v="16605794"/>
    <x v="7024"/>
    <n v="14"/>
    <x v="8"/>
    <s v="Lakes Entrance"/>
    <s v="26 Myer street, Lakes Entrance, VIC"/>
    <x v="1640"/>
    <s v="Dollar($)"/>
    <x v="0"/>
    <x v="0"/>
    <x v="0"/>
    <n v="97"/>
    <x v="92"/>
    <x v="5"/>
    <x v="7"/>
    <n v="4"/>
    <n v="5"/>
    <d v="2017-04-05T00:00:00"/>
    <s v="$7"/>
    <n v="54.22"/>
    <n v="379.53999999999996"/>
  </r>
  <r>
    <n v="64"/>
    <x v="7025"/>
    <n v="1"/>
    <x v="0"/>
    <s v="New Delhi"/>
    <s v="M-8A, M Block Market, Greater Kailash (GK) 2, New Delhi"/>
    <x v="27"/>
    <s v="Indian Rupees(Rs.)"/>
    <x v="1"/>
    <x v="1"/>
    <x v="3"/>
    <n v="372"/>
    <x v="87"/>
    <x v="5"/>
    <x v="6"/>
    <n v="5"/>
    <n v="22"/>
    <d v="2010-05-22T00:00:00"/>
    <s v="Rs.2500"/>
    <n v="1"/>
    <n v="2500"/>
  </r>
  <r>
    <n v="16608483"/>
    <x v="7026"/>
    <n v="14"/>
    <x v="8"/>
    <s v="Penola"/>
    <s v="39 Church St, Penola, SA"/>
    <x v="1646"/>
    <s v="Dollar($)"/>
    <x v="0"/>
    <x v="0"/>
    <x v="1"/>
    <n v="19"/>
    <x v="91"/>
    <x v="4"/>
    <x v="2"/>
    <n v="4"/>
    <n v="21"/>
    <d v="2018-04-21T00:00:00"/>
    <s v="$20"/>
    <n v="54.22"/>
    <n v="1084.4000000000001"/>
  </r>
  <r>
    <n v="3264"/>
    <x v="7027"/>
    <n v="1"/>
    <x v="0"/>
    <s v="New Delhi"/>
    <s v="Hyatt Regency, Bhikaji Cama Place, New Delhi"/>
    <x v="33"/>
    <s v="Indian Rupees(Rs.)"/>
    <x v="1"/>
    <x v="0"/>
    <x v="3"/>
    <n v="49"/>
    <x v="87"/>
    <x v="7"/>
    <x v="3"/>
    <n v="5"/>
    <n v="28"/>
    <d v="2011-05-28T00:00:00"/>
    <s v="Rs.2500"/>
    <n v="1"/>
    <n v="2500"/>
  </r>
  <r>
    <n v="16608209"/>
    <x v="7028"/>
    <n v="14"/>
    <x v="8"/>
    <s v="Victor Harbor"/>
    <s v="21 Flinders Parade, Victor Harbor, SA"/>
    <x v="1647"/>
    <s v="Dollar($)"/>
    <x v="0"/>
    <x v="0"/>
    <x v="1"/>
    <n v="96"/>
    <x v="91"/>
    <x v="7"/>
    <x v="8"/>
    <n v="4"/>
    <n v="24"/>
    <d v="2015-04-24T00:00:00"/>
    <s v="$20"/>
    <n v="54.22"/>
    <n v="1084.4000000000001"/>
  </r>
  <r>
    <n v="16607969"/>
    <x v="7029"/>
    <n v="14"/>
    <x v="8"/>
    <s v="Forrest"/>
    <s v="16 Grant St, Forrest, VIC"/>
    <x v="1648"/>
    <s v="Dollar($)"/>
    <x v="0"/>
    <x v="0"/>
    <x v="1"/>
    <n v="29"/>
    <x v="91"/>
    <x v="21"/>
    <x v="0"/>
    <n v="3"/>
    <n v="8"/>
    <d v="2013-03-08T00:00:00"/>
    <s v="$20"/>
    <n v="54.22"/>
    <n v="1084.4000000000001"/>
  </r>
  <r>
    <n v="4501"/>
    <x v="7030"/>
    <n v="1"/>
    <x v="0"/>
    <s v="New Delhi"/>
    <s v="Jaypee Vasant Continental, Vasant Vihar, New Delhi"/>
    <x v="2"/>
    <s v="Indian Rupees(Rs.)"/>
    <x v="1"/>
    <x v="0"/>
    <x v="3"/>
    <n v="79"/>
    <x v="87"/>
    <x v="9"/>
    <x v="2"/>
    <n v="5"/>
    <n v="24"/>
    <d v="2018-05-24T00:00:00"/>
    <s v="Rs.2500"/>
    <n v="1"/>
    <n v="2500"/>
  </r>
  <r>
    <n v="18483224"/>
    <x v="7031"/>
    <n v="184"/>
    <x v="3"/>
    <s v="Singapore"/>
    <s v="150 Tyrwhitt Road 207563"/>
    <x v="7"/>
    <s v="Dollar($)"/>
    <x v="0"/>
    <x v="0"/>
    <x v="2"/>
    <n v="33"/>
    <x v="88"/>
    <x v="21"/>
    <x v="3"/>
    <n v="3"/>
    <n v="18"/>
    <d v="2011-03-18T00:00:00"/>
    <s v="$40"/>
    <n v="64.989999999999995"/>
    <n v="2599.6"/>
  </r>
  <r>
    <n v="16615894"/>
    <x v="7032"/>
    <n v="14"/>
    <x v="8"/>
    <s v="Dicky Beach"/>
    <s v="14 Beerburrum St, Dicky Beach, QLD"/>
    <x v="1649"/>
    <s v="Dollar($)"/>
    <x v="0"/>
    <x v="0"/>
    <x v="0"/>
    <n v="29"/>
    <x v="92"/>
    <x v="7"/>
    <x v="5"/>
    <n v="2"/>
    <n v="22"/>
    <d v="2012-02-22T00:00:00"/>
    <s v="$7"/>
    <n v="54.22"/>
    <n v="379.53999999999996"/>
  </r>
  <r>
    <n v="16606299"/>
    <x v="7033"/>
    <n v="14"/>
    <x v="8"/>
    <s v="Inverloch"/>
    <s v="6a Ramsay Blvd, Inverloch, VIC"/>
    <x v="1650"/>
    <s v="Dollar($)"/>
    <x v="0"/>
    <x v="0"/>
    <x v="0"/>
    <n v="100"/>
    <x v="92"/>
    <x v="21"/>
    <x v="3"/>
    <n v="2"/>
    <n v="28"/>
    <d v="2011-02-28T00:00:00"/>
    <s v="$7"/>
    <n v="54.22"/>
    <n v="379.53999999999996"/>
  </r>
  <r>
    <n v="310348"/>
    <x v="7034"/>
    <n v="1"/>
    <x v="0"/>
    <s v="New Delhi"/>
    <s v="7, Commercial Complex, New Friends Colony, New Delhi"/>
    <x v="1651"/>
    <s v="Indian Rupees(Rs.)"/>
    <x v="1"/>
    <x v="0"/>
    <x v="3"/>
    <n v="24"/>
    <x v="87"/>
    <x v="6"/>
    <x v="2"/>
    <n v="4"/>
    <n v="13"/>
    <d v="2018-04-13T00:00:00"/>
    <s v="Rs.2500"/>
    <n v="1"/>
    <n v="2500"/>
  </r>
  <r>
    <n v="3549"/>
    <x v="7035"/>
    <n v="1"/>
    <x v="0"/>
    <s v="New Delhi"/>
    <s v="Radisson Blu Plaza Delhi, National Highway 8, Near IGI Airport, Mahipalpur, New Delhi"/>
    <x v="33"/>
    <s v="Indian Rupees(Rs.)"/>
    <x v="1"/>
    <x v="0"/>
    <x v="3"/>
    <n v="24"/>
    <x v="87"/>
    <x v="15"/>
    <x v="7"/>
    <n v="4"/>
    <n v="3"/>
    <d v="2017-04-03T00:00:00"/>
    <s v="Rs.2500"/>
    <n v="1"/>
    <n v="2500"/>
  </r>
  <r>
    <n v="16612550"/>
    <x v="7036"/>
    <n v="14"/>
    <x v="8"/>
    <s v="Huskisson"/>
    <s v="64 Owen St, Huskisson, NSW"/>
    <x v="1652"/>
    <s v="Dollar($)"/>
    <x v="0"/>
    <x v="0"/>
    <x v="1"/>
    <n v="40"/>
    <x v="91"/>
    <x v="14"/>
    <x v="0"/>
    <n v="1"/>
    <n v="6"/>
    <d v="2013-01-06T00:00:00"/>
    <s v="$20"/>
    <n v="54.22"/>
    <n v="1084.4000000000001"/>
  </r>
  <r>
    <n v="16613649"/>
    <x v="7037"/>
    <n v="14"/>
    <x v="8"/>
    <s v="Palm Cove"/>
    <s v="49 Williams Esplanade, Palm Cove, QLD"/>
    <x v="1653"/>
    <s v="Dollar($)"/>
    <x v="0"/>
    <x v="0"/>
    <x v="2"/>
    <n v="381"/>
    <x v="82"/>
    <x v="2"/>
    <x v="2"/>
    <n v="1"/>
    <n v="2"/>
    <d v="2018-01-02T00:00:00"/>
    <s v="$30"/>
    <n v="54.22"/>
    <n v="1626.6"/>
  </r>
  <r>
    <n v="2688"/>
    <x v="7038"/>
    <n v="1"/>
    <x v="0"/>
    <s v="New Delhi"/>
    <s v="The Taj Mahal Hotel, 1, Mansingh Road, New Delhi"/>
    <x v="7"/>
    <s v="Indian Rupees(Rs.)"/>
    <x v="0"/>
    <x v="0"/>
    <x v="3"/>
    <n v="79"/>
    <x v="87"/>
    <x v="5"/>
    <x v="4"/>
    <n v="4"/>
    <n v="9"/>
    <d v="2014-04-09T00:00:00"/>
    <s v="Rs.2500"/>
    <n v="1"/>
    <n v="2500"/>
  </r>
  <r>
    <n v="18282047"/>
    <x v="7039"/>
    <n v="1"/>
    <x v="0"/>
    <s v="New Delhi"/>
    <s v="The Village Restaurant Complex, Asiad Village, Khel Gaon Marg, New Delhi"/>
    <x v="237"/>
    <s v="Indian Rupees(Rs.)"/>
    <x v="1"/>
    <x v="0"/>
    <x v="3"/>
    <n v="146"/>
    <x v="87"/>
    <x v="14"/>
    <x v="3"/>
    <n v="4"/>
    <n v="14"/>
    <d v="2011-04-14T00:00:00"/>
    <s v="Rs.2500"/>
    <n v="1"/>
    <n v="2500"/>
  </r>
  <r>
    <n v="18294261"/>
    <x v="7040"/>
    <n v="1"/>
    <x v="0"/>
    <s v="New Delhi"/>
    <s v="Lower Basement, Epicuria Food Mall, Nehru Place Metro Station, Nehru Place, New Delhi"/>
    <x v="1384"/>
    <s v="Indian Rupees(Rs.)"/>
    <x v="1"/>
    <x v="0"/>
    <x v="3"/>
    <n v="756"/>
    <x v="87"/>
    <x v="12"/>
    <x v="1"/>
    <n v="3"/>
    <n v="8"/>
    <d v="2016-03-08T00:00:00"/>
    <s v="Rs.2500"/>
    <n v="1"/>
    <n v="2500"/>
  </r>
  <r>
    <n v="18463567"/>
    <x v="7041"/>
    <n v="1"/>
    <x v="0"/>
    <s v="New Delhi"/>
    <s v="Ground Floor, Sangam Courtyard, R K Puram, New Delhi"/>
    <x v="1654"/>
    <s v="Indian Rupees(Rs.)"/>
    <x v="1"/>
    <x v="0"/>
    <x v="3"/>
    <n v="14"/>
    <x v="87"/>
    <x v="15"/>
    <x v="0"/>
    <n v="3"/>
    <n v="10"/>
    <d v="2013-03-10T00:00:00"/>
    <s v="Rs.2500"/>
    <n v="1"/>
    <n v="2500"/>
  </r>
  <r>
    <n v="17842104"/>
    <x v="7042"/>
    <n v="14"/>
    <x v="8"/>
    <s v="Macedon"/>
    <s v="23 Victoria St, Macedon, VIC"/>
    <x v="7"/>
    <s v="Dollar($)"/>
    <x v="0"/>
    <x v="0"/>
    <x v="1"/>
    <n v="31"/>
    <x v="91"/>
    <x v="9"/>
    <x v="8"/>
    <n v="12"/>
    <n v="3"/>
    <d v="2015-12-03T00:00:00"/>
    <s v="$20"/>
    <n v="54.22"/>
    <n v="1084.4000000000001"/>
  </r>
  <r>
    <n v="16613059"/>
    <x v="7043"/>
    <n v="14"/>
    <x v="8"/>
    <s v="Montville"/>
    <s v="167 Main St, Montville, QLD"/>
    <x v="1655"/>
    <s v="Dollar($)"/>
    <x v="0"/>
    <x v="0"/>
    <x v="2"/>
    <n v="193"/>
    <x v="82"/>
    <x v="26"/>
    <x v="6"/>
    <n v="12"/>
    <n v="11"/>
    <d v="2010-12-11T00:00:00"/>
    <s v="$30"/>
    <n v="54.22"/>
    <n v="1626.6"/>
  </r>
  <r>
    <n v="16605194"/>
    <x v="7044"/>
    <n v="14"/>
    <x v="8"/>
    <s v="Trentham East"/>
    <s v="Pearsons Rd, Trentham East, VIC"/>
    <x v="1656"/>
    <s v="Dollar($)"/>
    <x v="0"/>
    <x v="0"/>
    <x v="1"/>
    <n v="87"/>
    <x v="91"/>
    <x v="14"/>
    <x v="6"/>
    <n v="12"/>
    <n v="3"/>
    <d v="2010-12-03T00:00:00"/>
    <s v="$20"/>
    <n v="54.22"/>
    <n v="1084.4000000000001"/>
  </r>
  <r>
    <n v="16611701"/>
    <x v="7045"/>
    <n v="14"/>
    <x v="8"/>
    <s v="Mayfield"/>
    <s v="58 Hanbury St, Mayfield, NSW"/>
    <x v="202"/>
    <s v="Dollar($)"/>
    <x v="0"/>
    <x v="0"/>
    <x v="1"/>
    <n v="11"/>
    <x v="91"/>
    <x v="20"/>
    <x v="6"/>
    <n v="11"/>
    <n v="22"/>
    <d v="2010-11-22T00:00:00"/>
    <s v="$20"/>
    <n v="54.22"/>
    <n v="1084.4000000000001"/>
  </r>
  <r>
    <n v="3295"/>
    <x v="7046"/>
    <n v="1"/>
    <x v="0"/>
    <s v="New Delhi"/>
    <s v="3rd Floor, C Block, Ansal Plaza Mall, Near Siri Fort, Khel Gaon Marg, New Delhi"/>
    <x v="960"/>
    <s v="Indian Rupees(Rs.)"/>
    <x v="1"/>
    <x v="0"/>
    <x v="3"/>
    <n v="59"/>
    <x v="87"/>
    <x v="7"/>
    <x v="6"/>
    <n v="2"/>
    <n v="6"/>
    <d v="2010-02-06T00:00:00"/>
    <s v="Rs.2500"/>
    <n v="1"/>
    <n v="2500"/>
  </r>
  <r>
    <n v="18484423"/>
    <x v="7047"/>
    <n v="184"/>
    <x v="3"/>
    <s v="Singapore"/>
    <s v="12 Haji Lane 189205"/>
    <x v="22"/>
    <s v="Dollar($)"/>
    <x v="0"/>
    <x v="0"/>
    <x v="1"/>
    <n v="29"/>
    <x v="91"/>
    <x v="12"/>
    <x v="2"/>
    <n v="11"/>
    <n v="18"/>
    <d v="2018-11-18T00:00:00"/>
    <s v="$20"/>
    <n v="64.989999999999995"/>
    <n v="1299.8"/>
  </r>
  <r>
    <n v="310674"/>
    <x v="7048"/>
    <n v="1"/>
    <x v="0"/>
    <s v="New Delhi"/>
    <s v="2nd Floor, Shop 18, Inner Lane, Khan Market, New Delhi"/>
    <x v="1657"/>
    <s v="Indian Rupees(Rs.)"/>
    <x v="1"/>
    <x v="1"/>
    <x v="3"/>
    <n v="300"/>
    <x v="87"/>
    <x v="7"/>
    <x v="2"/>
    <n v="2"/>
    <n v="19"/>
    <d v="2018-02-19T00:00:00"/>
    <s v="Rs.2500"/>
    <n v="1"/>
    <n v="2500"/>
  </r>
  <r>
    <n v="2731"/>
    <x v="7049"/>
    <n v="1"/>
    <x v="0"/>
    <s v="New Delhi"/>
    <s v="The Imperial, Janpath, New Delhi"/>
    <x v="1316"/>
    <s v="Indian Rupees(Rs.)"/>
    <x v="1"/>
    <x v="0"/>
    <x v="3"/>
    <n v="57"/>
    <x v="87"/>
    <x v="7"/>
    <x v="3"/>
    <n v="1"/>
    <n v="24"/>
    <d v="2011-01-24T00:00:00"/>
    <s v="Rs.2500"/>
    <n v="1"/>
    <n v="2500"/>
  </r>
  <r>
    <n v="16604370"/>
    <x v="7050"/>
    <n v="14"/>
    <x v="8"/>
    <s v="Phillip Island"/>
    <s v="4/17 The Esplanade, Cowes, VIC"/>
    <x v="1658"/>
    <s v="Dollar($)"/>
    <x v="0"/>
    <x v="0"/>
    <x v="1"/>
    <n v="351"/>
    <x v="91"/>
    <x v="21"/>
    <x v="0"/>
    <n v="10"/>
    <n v="11"/>
    <d v="2013-10-11T00:00:00"/>
    <s v="$20"/>
    <n v="54.22"/>
    <n v="1084.4000000000001"/>
  </r>
  <r>
    <n v="312319"/>
    <x v="7051"/>
    <n v="1"/>
    <x v="0"/>
    <s v="New Delhi"/>
    <s v="The Uppal, NH-8, Near, Aerocity, New Delhi"/>
    <x v="990"/>
    <s v="Indian Rupees(Rs.)"/>
    <x v="1"/>
    <x v="0"/>
    <x v="3"/>
    <n v="5"/>
    <x v="87"/>
    <x v="10"/>
    <x v="8"/>
    <n v="1"/>
    <n v="23"/>
    <d v="2015-01-23T00:00:00"/>
    <s v="Rs.2500"/>
    <n v="1"/>
    <n v="2500"/>
  </r>
  <r>
    <n v="18485469"/>
    <x v="7052"/>
    <n v="184"/>
    <x v="3"/>
    <s v="Singapore"/>
    <s v="308 Tanglin Road,Phoenix Park #01-01  247974"/>
    <x v="1659"/>
    <s v="Dollar($)"/>
    <x v="0"/>
    <x v="0"/>
    <x v="2"/>
    <n v="29"/>
    <x v="5"/>
    <x v="11"/>
    <x v="2"/>
    <n v="10"/>
    <n v="12"/>
    <d v="2018-10-12T00:00:00"/>
    <s v="$50"/>
    <n v="64.989999999999995"/>
    <n v="3249.4999999999995"/>
  </r>
  <r>
    <n v="4499"/>
    <x v="7053"/>
    <n v="1"/>
    <x v="0"/>
    <s v="New Delhi"/>
    <s v="Jaypee Vasant Continental, Vasant Vihar, New Delhi"/>
    <x v="19"/>
    <s v="Indian Rupees(Rs.)"/>
    <x v="1"/>
    <x v="0"/>
    <x v="3"/>
    <n v="64"/>
    <x v="87"/>
    <x v="4"/>
    <x v="0"/>
    <n v="12"/>
    <n v="2"/>
    <d v="2013-12-02T00:00:00"/>
    <s v="Rs.2500"/>
    <n v="1"/>
    <n v="2500"/>
  </r>
  <r>
    <n v="5701548"/>
    <x v="7054"/>
    <n v="214"/>
    <x v="6"/>
    <s v="Abu Dhabi"/>
    <s v="Al Najda Street, Najda, Abu Dhabi"/>
    <x v="1660"/>
    <s v="Emirati Diram(AED)"/>
    <x v="0"/>
    <x v="1"/>
    <x v="1"/>
    <n v="380"/>
    <x v="23"/>
    <x v="19"/>
    <x v="8"/>
    <n v="9"/>
    <n v="15"/>
    <d v="2015-09-15T00:00:00"/>
    <s v="AED70"/>
    <n v="23.78"/>
    <n v="1664.6000000000001"/>
  </r>
  <r>
    <n v="18235425"/>
    <x v="7055"/>
    <n v="214"/>
    <x v="6"/>
    <s v="Abu Dhabi"/>
    <s v="Shop 2-3, Tolico Building, Behind Lebanese Roastery, Near National Hospital, Najda, Abu Dhabi"/>
    <x v="181"/>
    <s v="Emirati Diram(AED)"/>
    <x v="1"/>
    <x v="1"/>
    <x v="2"/>
    <n v="180"/>
    <x v="26"/>
    <x v="1"/>
    <x v="8"/>
    <n v="9"/>
    <n v="15"/>
    <d v="2015-09-15T00:00:00"/>
    <s v="AED80"/>
    <n v="23.78"/>
    <n v="1902.4"/>
  </r>
  <r>
    <n v="5600103"/>
    <x v="7056"/>
    <n v="214"/>
    <x v="6"/>
    <s v="Sharjah"/>
    <s v="Near Sharjah Animal Market, Al Mina Road, Al Mareija, Sharjah"/>
    <x v="1661"/>
    <s v="Emirati Diram(AED)"/>
    <x v="0"/>
    <x v="1"/>
    <x v="2"/>
    <n v="504"/>
    <x v="26"/>
    <x v="12"/>
    <x v="2"/>
    <n v="9"/>
    <n v="21"/>
    <d v="2018-09-21T00:00:00"/>
    <s v="AED80"/>
    <n v="23.78"/>
    <n v="1902.4"/>
  </r>
  <r>
    <n v="5997"/>
    <x v="7057"/>
    <n v="1"/>
    <x v="0"/>
    <s v="New Delhi"/>
    <s v="Crowne Plaza, Twin District Centre, Sector 10, Rohini, New Delhi"/>
    <x v="33"/>
    <s v="Indian Rupees(Rs.)"/>
    <x v="1"/>
    <x v="0"/>
    <x v="3"/>
    <n v="59"/>
    <x v="87"/>
    <x v="9"/>
    <x v="7"/>
    <n v="11"/>
    <n v="25"/>
    <d v="2017-11-25T00:00:00"/>
    <s v="Rs.2500"/>
    <n v="1"/>
    <n v="2500"/>
  </r>
  <r>
    <n v="307802"/>
    <x v="7058"/>
    <n v="1"/>
    <x v="0"/>
    <s v="New Delhi"/>
    <s v="60-61, Near Dayal Opticals, Middle Circle Lane, Khan Market, New Delhi"/>
    <x v="1662"/>
    <s v="Indian Rupees(Rs.)"/>
    <x v="0"/>
    <x v="0"/>
    <x v="3"/>
    <n v="1186"/>
    <x v="87"/>
    <x v="5"/>
    <x v="8"/>
    <n v="11"/>
    <n v="6"/>
    <d v="2015-11-06T00:00:00"/>
    <s v="Rs.2500"/>
    <n v="1"/>
    <n v="2500"/>
  </r>
  <r>
    <n v="5700386"/>
    <x v="7059"/>
    <n v="214"/>
    <x v="6"/>
    <s v="Abu Dhabi"/>
    <s v="Opposite Cristal Hotel, Behind KM Trading, Electra Street, Madinat Zayed, Abu Dhabi"/>
    <x v="1663"/>
    <s v="Emirati Diram(AED)"/>
    <x v="0"/>
    <x v="1"/>
    <x v="1"/>
    <n v="268"/>
    <x v="22"/>
    <x v="7"/>
    <x v="4"/>
    <n v="8"/>
    <n v="3"/>
    <d v="2014-08-03T00:00:00"/>
    <s v="AED60"/>
    <n v="23.78"/>
    <n v="1426.8000000000002"/>
  </r>
  <r>
    <n v="210139"/>
    <x v="7060"/>
    <n v="214"/>
    <x v="6"/>
    <s v="Dubai"/>
    <s v="Building 41, Next to Dubai Healthcare City Metro Station, Dubai Healthcare City, Umm Hurair, Dubai"/>
    <x v="1664"/>
    <s v="Emirati Diram(AED)"/>
    <x v="1"/>
    <x v="1"/>
    <x v="2"/>
    <n v="544"/>
    <x v="33"/>
    <x v="1"/>
    <x v="2"/>
    <n v="7"/>
    <n v="11"/>
    <d v="2018-07-11T00:00:00"/>
    <s v="AED130"/>
    <n v="23.78"/>
    <n v="3091.4"/>
  </r>
  <r>
    <n v="4488"/>
    <x v="7061"/>
    <n v="1"/>
    <x v="0"/>
    <s v="New Delhi"/>
    <s v="Radisson Blu, District Centre, Outer Ring Road, Paschim Vihar, New Delhi"/>
    <x v="33"/>
    <s v="Indian Rupees(Rs.)"/>
    <x v="1"/>
    <x v="0"/>
    <x v="3"/>
    <n v="36"/>
    <x v="87"/>
    <x v="15"/>
    <x v="1"/>
    <n v="11"/>
    <n v="21"/>
    <d v="2016-11-21T00:00:00"/>
    <s v="Rs.2500"/>
    <n v="1"/>
    <n v="2500"/>
  </r>
  <r>
    <n v="208965"/>
    <x v="7062"/>
    <n v="214"/>
    <x v="6"/>
    <s v="Dubai"/>
    <s v="Wasl Vita, Opposite Civil Defence Station, Near Emirates NBD, Al Wasl Road, Jumeirah 1, Dubai"/>
    <x v="7"/>
    <s v="Emirati Diram(AED)"/>
    <x v="0"/>
    <x v="1"/>
    <x v="2"/>
    <n v="403"/>
    <x v="34"/>
    <x v="8"/>
    <x v="7"/>
    <n v="6"/>
    <n v="1"/>
    <d v="2017-06-01T00:00:00"/>
    <s v="AED140"/>
    <n v="23.78"/>
    <n v="3329.2000000000003"/>
  </r>
  <r>
    <n v="206488"/>
    <x v="7063"/>
    <n v="214"/>
    <x v="6"/>
    <s v="Dubai"/>
    <s v="Ground Level, Hamsah Mall, Next to Ansar Gallery, Al Karama, Dubai"/>
    <x v="1665"/>
    <s v="Emirati Diram(AED)"/>
    <x v="1"/>
    <x v="1"/>
    <x v="1"/>
    <n v="1448"/>
    <x v="29"/>
    <x v="14"/>
    <x v="8"/>
    <n v="5"/>
    <n v="1"/>
    <d v="2015-05-01T00:00:00"/>
    <s v="AED90"/>
    <n v="23.78"/>
    <n v="2140.2000000000003"/>
  </r>
  <r>
    <n v="3719"/>
    <x v="871"/>
    <n v="1"/>
    <x v="0"/>
    <s v="New Delhi"/>
    <s v="314-316, 2nd Floor, DLF Place Mall, Saket, New Delhi"/>
    <x v="245"/>
    <s v="Indian Rupees(Rs.)"/>
    <x v="1"/>
    <x v="1"/>
    <x v="3"/>
    <n v="984"/>
    <x v="87"/>
    <x v="21"/>
    <x v="3"/>
    <n v="10"/>
    <n v="6"/>
    <d v="2011-10-06T00:00:00"/>
    <s v="Rs.2500"/>
    <n v="1"/>
    <n v="2500"/>
  </r>
  <r>
    <n v="5702418"/>
    <x v="809"/>
    <n v="214"/>
    <x v="6"/>
    <s v="Abu Dhabi"/>
    <s v="Ground Level, Next to E-Max, Dalma Mall, Mussafah Sanaiya, Abu Dhabi"/>
    <x v="1666"/>
    <s v="Emirati Diram(AED)"/>
    <x v="1"/>
    <x v="1"/>
    <x v="2"/>
    <n v="355"/>
    <x v="19"/>
    <x v="19"/>
    <x v="4"/>
    <n v="4"/>
    <n v="12"/>
    <d v="2014-04-12T00:00:00"/>
    <s v="AED120"/>
    <n v="23.78"/>
    <n v="2853.6000000000004"/>
  </r>
  <r>
    <n v="5600424"/>
    <x v="7064"/>
    <n v="214"/>
    <x v="6"/>
    <s v="Sharjah"/>
    <s v="Opposite HSBC, Near Emax, King Faisal Street, Abu Shagara, Sharjah"/>
    <x v="1667"/>
    <s v="Emirati Diram(AED)"/>
    <x v="0"/>
    <x v="1"/>
    <x v="2"/>
    <n v="285"/>
    <x v="28"/>
    <x v="3"/>
    <x v="5"/>
    <n v="4"/>
    <n v="26"/>
    <d v="2012-04-26T00:00:00"/>
    <s v="AED85"/>
    <n v="23.78"/>
    <n v="2021.3000000000002"/>
  </r>
  <r>
    <n v="8521"/>
    <x v="7065"/>
    <n v="1"/>
    <x v="0"/>
    <s v="New Delhi"/>
    <s v="SK Premium Park, 1-B, Sub District Center, Behind Deen Dayal Hospital, Hari Nagar, Jail Road, New Delhi"/>
    <x v="31"/>
    <s v="Indian Rupees(Rs.)"/>
    <x v="1"/>
    <x v="0"/>
    <x v="3"/>
    <n v="14"/>
    <x v="87"/>
    <x v="20"/>
    <x v="2"/>
    <n v="10"/>
    <n v="9"/>
    <d v="2018-10-09T00:00:00"/>
    <s v="Rs.2500"/>
    <n v="1"/>
    <n v="2500"/>
  </r>
  <r>
    <n v="5701978"/>
    <x v="7066"/>
    <n v="214"/>
    <x v="6"/>
    <s v="Abu Dhabi"/>
    <s v="Near Corner of Salam and Al Falah Street (9th Street), Salam Street, Al Dhafrah, Abu Dhabi"/>
    <x v="210"/>
    <s v="Emirati Diram(AED)"/>
    <x v="1"/>
    <x v="1"/>
    <x v="2"/>
    <n v="471"/>
    <x v="4"/>
    <x v="2"/>
    <x v="5"/>
    <n v="3"/>
    <n v="20"/>
    <d v="2012-03-20T00:00:00"/>
    <s v="AED150"/>
    <n v="23.78"/>
    <n v="3567"/>
  </r>
  <r>
    <n v="5702615"/>
    <x v="7067"/>
    <n v="214"/>
    <x v="6"/>
    <s v="Abu Dhabi"/>
    <s v="Near First Flight Couriers, Behind ADNOC Head Office, Salam Street, Najda Area, Najda, Abu Dhabi"/>
    <x v="1668"/>
    <s v="Emirati Diram(AED)"/>
    <x v="0"/>
    <x v="1"/>
    <x v="2"/>
    <n v="525"/>
    <x v="3"/>
    <x v="19"/>
    <x v="6"/>
    <n v="3"/>
    <n v="24"/>
    <d v="2010-03-24T00:00:00"/>
    <s v="AED100"/>
    <n v="23.78"/>
    <n v="2378"/>
  </r>
  <r>
    <n v="210134"/>
    <x v="7068"/>
    <n v="214"/>
    <x v="6"/>
    <s v="Dubai"/>
    <s v="Al Mina Road, Next to Ibis Styles Jumeirah Hotel, Satwa, Dubai"/>
    <x v="1669"/>
    <s v="Emirati Diram(AED)"/>
    <x v="1"/>
    <x v="1"/>
    <x v="2"/>
    <n v="552"/>
    <x v="4"/>
    <x v="2"/>
    <x v="4"/>
    <n v="3"/>
    <n v="12"/>
    <d v="2014-03-12T00:00:00"/>
    <s v="AED150"/>
    <n v="23.78"/>
    <n v="3567"/>
  </r>
  <r>
    <n v="202507"/>
    <x v="862"/>
    <n v="214"/>
    <x v="6"/>
    <s v="Dubai"/>
    <s v="Sheikh Issa Tower, Sheikh Zayed Road, Trade Centre Area, Dubai"/>
    <x v="247"/>
    <s v="Emirati Diram(AED)"/>
    <x v="0"/>
    <x v="1"/>
    <x v="2"/>
    <n v="500"/>
    <x v="6"/>
    <x v="21"/>
    <x v="6"/>
    <n v="3"/>
    <n v="8"/>
    <d v="2010-03-08T00:00:00"/>
    <s v="AED250"/>
    <n v="23.78"/>
    <n v="5945"/>
  </r>
  <r>
    <n v="209654"/>
    <x v="7069"/>
    <n v="214"/>
    <x v="6"/>
    <s v="Dubai"/>
    <s v="Zainal Mohebi Plaza, Sheikh Khalifa Bin Zayed Road, Opposite Centrepoint, Al Karama, Dubai"/>
    <x v="181"/>
    <s v="Emirati Diram(AED)"/>
    <x v="1"/>
    <x v="1"/>
    <x v="1"/>
    <n v="1281"/>
    <x v="29"/>
    <x v="1"/>
    <x v="7"/>
    <n v="2"/>
    <n v="28"/>
    <d v="2017-02-28T00:00:00"/>
    <s v="AED90"/>
    <n v="23.78"/>
    <n v="2140.2000000000003"/>
  </r>
  <r>
    <n v="1267"/>
    <x v="7070"/>
    <n v="1"/>
    <x v="0"/>
    <s v="New Delhi"/>
    <s v="Hotel City Park, KP Block, Pitampura, New Delhi"/>
    <x v="0"/>
    <s v="Indian Rupees(Rs.)"/>
    <x v="1"/>
    <x v="0"/>
    <x v="3"/>
    <n v="259"/>
    <x v="87"/>
    <x v="3"/>
    <x v="3"/>
    <n v="4"/>
    <n v="14"/>
    <d v="2011-04-14T00:00:00"/>
    <s v="Rs.2500"/>
    <n v="1"/>
    <n v="2500"/>
  </r>
  <r>
    <n v="18408062"/>
    <x v="7071"/>
    <n v="1"/>
    <x v="0"/>
    <s v="New Delhi"/>
    <s v="Pride Plaza Hotel, 5-A, Hospitality District, Aerocity, New Delhi"/>
    <x v="0"/>
    <s v="Indian Rupees(Rs.)"/>
    <x v="1"/>
    <x v="0"/>
    <x v="3"/>
    <n v="7"/>
    <x v="87"/>
    <x v="13"/>
    <x v="7"/>
    <n v="11"/>
    <n v="1"/>
    <d v="2017-11-01T00:00:00"/>
    <s v="Rs.2500"/>
    <n v="1"/>
    <n v="2500"/>
  </r>
  <r>
    <n v="5876"/>
    <x v="7072"/>
    <n v="1"/>
    <x v="0"/>
    <s v="Gurgaon"/>
    <s v="Best Western Skycity Hotel, 1, Old Judicial Complex, Sector 15, Gurgaon"/>
    <x v="31"/>
    <s v="Indian Rupees(Rs.)"/>
    <x v="1"/>
    <x v="0"/>
    <x v="3"/>
    <n v="15"/>
    <x v="87"/>
    <x v="20"/>
    <x v="5"/>
    <n v="9"/>
    <n v="8"/>
    <d v="2012-09-08T00:00:00"/>
    <s v="Rs.2500"/>
    <n v="1"/>
    <n v="2500"/>
  </r>
  <r>
    <n v="5704202"/>
    <x v="7073"/>
    <n v="214"/>
    <x v="6"/>
    <s v="Abu Dhabi"/>
    <s v="Food Court, Level 2, Madinat Zayed Shopping Centre, Madinat Zayed, Abu Dhabi"/>
    <x v="1670"/>
    <s v="Emirati Diram(AED)"/>
    <x v="0"/>
    <x v="1"/>
    <x v="2"/>
    <n v="162"/>
    <x v="3"/>
    <x v="8"/>
    <x v="1"/>
    <n v="11"/>
    <n v="2"/>
    <d v="2016-11-02T00:00:00"/>
    <s v="AED100"/>
    <n v="23.78"/>
    <n v="2378"/>
  </r>
  <r>
    <n v="18441707"/>
    <x v="7074"/>
    <n v="1"/>
    <x v="0"/>
    <s v="Gurgaon"/>
    <s v="Courtyard by Marriott, Plot 27 B, Sushant Lok 1, Sushant Lok, Gurgaon"/>
    <x v="333"/>
    <s v="Indian Rupees(Rs.)"/>
    <x v="0"/>
    <x v="0"/>
    <x v="3"/>
    <n v="3"/>
    <x v="87"/>
    <x v="0"/>
    <x v="2"/>
    <n v="9"/>
    <n v="21"/>
    <d v="2018-09-21T00:00:00"/>
    <s v="Rs.2500"/>
    <n v="1"/>
    <n v="2500"/>
  </r>
  <r>
    <n v="5602751"/>
    <x v="7075"/>
    <n v="214"/>
    <x v="6"/>
    <s v="Sharjah"/>
    <s v="Near New City Center Supermarket, Abu Shagara, Sharjah"/>
    <x v="64"/>
    <s v="Emirati Diram(AED)"/>
    <x v="0"/>
    <x v="1"/>
    <x v="2"/>
    <n v="210"/>
    <x v="23"/>
    <x v="5"/>
    <x v="0"/>
    <n v="11"/>
    <n v="3"/>
    <d v="2013-11-03T00:00:00"/>
    <s v="AED70"/>
    <n v="23.78"/>
    <n v="1664.6000000000001"/>
  </r>
  <r>
    <n v="3961"/>
    <x v="7076"/>
    <n v="1"/>
    <x v="0"/>
    <s v="Gurgaon"/>
    <s v="The Bristol Hotel, 108-110, DLF Phase 1, Gurgaon"/>
    <x v="474"/>
    <s v="Indian Rupees(Rs.)"/>
    <x v="1"/>
    <x v="0"/>
    <x v="3"/>
    <n v="57"/>
    <x v="87"/>
    <x v="15"/>
    <x v="2"/>
    <n v="9"/>
    <n v="14"/>
    <d v="2018-09-14T00:00:00"/>
    <s v="Rs.2500"/>
    <n v="1"/>
    <n v="2500"/>
  </r>
  <r>
    <n v="5602586"/>
    <x v="7077"/>
    <n v="214"/>
    <x v="6"/>
    <s v="Sharjah"/>
    <s v="Mina Road, Opposite Bird Market, Al Mareija, Sharjah"/>
    <x v="1671"/>
    <s v="Emirati Diram(AED)"/>
    <x v="0"/>
    <x v="1"/>
    <x v="2"/>
    <n v="192"/>
    <x v="29"/>
    <x v="14"/>
    <x v="5"/>
    <n v="11"/>
    <n v="25"/>
    <d v="2012-11-25T00:00:00"/>
    <s v="AED90"/>
    <n v="23.78"/>
    <n v="2140.2000000000003"/>
  </r>
  <r>
    <n v="5704118"/>
    <x v="7078"/>
    <n v="214"/>
    <x v="6"/>
    <s v="Abu Dhabi"/>
    <s v="Behind RAK Bank, Sanaiya ME11, Mussafah Sanaiya, Abu Dhabi"/>
    <x v="1672"/>
    <s v="Emirati Diram(AED)"/>
    <x v="0"/>
    <x v="1"/>
    <x v="1"/>
    <n v="277"/>
    <x v="5"/>
    <x v="19"/>
    <x v="1"/>
    <n v="10"/>
    <n v="25"/>
    <d v="2016-10-25T00:00:00"/>
    <s v="AED50"/>
    <n v="23.78"/>
    <n v="1189"/>
  </r>
  <r>
    <n v="18291200"/>
    <x v="7058"/>
    <n v="1"/>
    <x v="0"/>
    <s v="Gurgaon"/>
    <s v="Two Horizon Center, Golf Course Road, Gurgaon"/>
    <x v="1662"/>
    <s v="Indian Rupees(Rs.)"/>
    <x v="1"/>
    <x v="0"/>
    <x v="3"/>
    <n v="13"/>
    <x v="87"/>
    <x v="9"/>
    <x v="2"/>
    <n v="9"/>
    <n v="3"/>
    <d v="2018-09-03T00:00:00"/>
    <s v="Rs.2500"/>
    <n v="1"/>
    <n v="2500"/>
  </r>
  <r>
    <n v="18381837"/>
    <x v="6117"/>
    <n v="214"/>
    <x v="6"/>
    <s v="Dubai"/>
    <s v="Opposite Aster Hospital, Near Sharaf DG, Kuwait Street, Mankhool, Dubai"/>
    <x v="1673"/>
    <s v="Emirati Diram(AED)"/>
    <x v="1"/>
    <x v="0"/>
    <x v="2"/>
    <n v="281"/>
    <x v="4"/>
    <x v="2"/>
    <x v="4"/>
    <n v="9"/>
    <n v="19"/>
    <d v="2014-09-19T00:00:00"/>
    <s v="AED150"/>
    <n v="23.78"/>
    <n v="3567"/>
  </r>
  <r>
    <n v="306133"/>
    <x v="7079"/>
    <n v="1"/>
    <x v="0"/>
    <s v="Gurgaon"/>
    <s v="11, Cyber Hub, DLF Cyber City, Gurgaon"/>
    <x v="236"/>
    <s v="Indian Rupees(Rs.)"/>
    <x v="1"/>
    <x v="1"/>
    <x v="3"/>
    <n v="980"/>
    <x v="87"/>
    <x v="21"/>
    <x v="7"/>
    <n v="7"/>
    <n v="1"/>
    <d v="2017-07-01T00:00:00"/>
    <s v="Rs.2500"/>
    <n v="1"/>
    <n v="2500"/>
  </r>
  <r>
    <n v="18255106"/>
    <x v="7080"/>
    <n v="1"/>
    <x v="0"/>
    <s v="Gurgaon"/>
    <s v="106, DLF Galleria, DLF Phase 4, Gurgaon"/>
    <x v="1674"/>
    <s v="Indian Rupees(Rs.)"/>
    <x v="0"/>
    <x v="0"/>
    <x v="3"/>
    <n v="230"/>
    <x v="87"/>
    <x v="14"/>
    <x v="0"/>
    <n v="7"/>
    <n v="2"/>
    <d v="2013-07-02T00:00:00"/>
    <s v="Rs.2500"/>
    <n v="1"/>
    <n v="2500"/>
  </r>
  <r>
    <n v="305400"/>
    <x v="7081"/>
    <n v="1"/>
    <x v="0"/>
    <s v="Gurgaon"/>
    <s v="Fortune Select Global, Global Arcade, MG Road, Gurgaon"/>
    <x v="31"/>
    <s v="Indian Rupees(Rs.)"/>
    <x v="1"/>
    <x v="0"/>
    <x v="3"/>
    <n v="20"/>
    <x v="87"/>
    <x v="17"/>
    <x v="8"/>
    <n v="7"/>
    <n v="20"/>
    <d v="2015-07-20T00:00:00"/>
    <s v="Rs.2500"/>
    <n v="1"/>
    <n v="2500"/>
  </r>
  <r>
    <n v="3855"/>
    <x v="7082"/>
    <n v="1"/>
    <x v="0"/>
    <s v="Gurgaon"/>
    <s v="Lobby Level, Tower C, Global Business Park, MG Road, Gurgaon"/>
    <x v="1675"/>
    <s v="Indian Rupees(Rs.)"/>
    <x v="1"/>
    <x v="0"/>
    <x v="3"/>
    <n v="57"/>
    <x v="87"/>
    <x v="9"/>
    <x v="3"/>
    <n v="6"/>
    <n v="2"/>
    <d v="2011-06-02T00:00:00"/>
    <s v="Rs.2500"/>
    <n v="1"/>
    <n v="2500"/>
  </r>
  <r>
    <n v="1245"/>
    <x v="871"/>
    <n v="1"/>
    <x v="0"/>
    <s v="Gurgaon"/>
    <s v="Ground Floor, MGF Metropolitan Mall, MG Road, Gurgaon"/>
    <x v="245"/>
    <s v="Indian Rupees(Rs.)"/>
    <x v="1"/>
    <x v="1"/>
    <x v="3"/>
    <n v="730"/>
    <x v="87"/>
    <x v="21"/>
    <x v="2"/>
    <n v="5"/>
    <n v="14"/>
    <d v="2018-05-14T00:00:00"/>
    <s v="Rs.2500"/>
    <n v="1"/>
    <n v="2500"/>
  </r>
  <r>
    <n v="305905"/>
    <x v="893"/>
    <n v="1"/>
    <x v="0"/>
    <s v="Gurgaon"/>
    <s v="Unit 4/5/104/105, R Block, Cyber Hub, DLF Cyber City, Gurgaon"/>
    <x v="1676"/>
    <s v="Indian Rupees(Rs.)"/>
    <x v="1"/>
    <x v="0"/>
    <x v="3"/>
    <n v="1949"/>
    <x v="87"/>
    <x v="14"/>
    <x v="4"/>
    <n v="4"/>
    <n v="13"/>
    <d v="2014-04-13T00:00:00"/>
    <s v="Rs.2500"/>
    <n v="1"/>
    <n v="2500"/>
  </r>
  <r>
    <n v="6314987"/>
    <x v="7083"/>
    <n v="162"/>
    <x v="12"/>
    <s v="Pasig City"/>
    <s v="Brixton Technology Center, 10 Brixton Street, Kapitolyo, Pasig City"/>
    <x v="1677"/>
    <s v="Botswana Pula(P)"/>
    <x v="1"/>
    <x v="0"/>
    <x v="2"/>
    <n v="532"/>
    <x v="57"/>
    <x v="22"/>
    <x v="6"/>
    <n v="8"/>
    <n v="7"/>
    <d v="2010-08-07T00:00:00"/>
    <s v="P1100"/>
    <n v="1.51"/>
    <n v="1661"/>
  </r>
  <r>
    <n v="18291211"/>
    <x v="7084"/>
    <n v="1"/>
    <x v="0"/>
    <s v="Gurgaon"/>
    <s v="The Claremont Hotel &amp; Convention Centre, Near Aya Nagar, MG Road, Gurgaon"/>
    <x v="1301"/>
    <s v="Indian Rupees(Rs.)"/>
    <x v="1"/>
    <x v="0"/>
    <x v="3"/>
    <n v="4"/>
    <x v="87"/>
    <x v="10"/>
    <x v="4"/>
    <n v="4"/>
    <n v="26"/>
    <d v="2014-04-26T00:00:00"/>
    <s v="Rs.2500"/>
    <n v="1"/>
    <n v="2500"/>
  </r>
  <r>
    <n v="18340881"/>
    <x v="1370"/>
    <n v="214"/>
    <x v="6"/>
    <s v="Dubai"/>
    <s v="G1, Villa, Near HQ Fitness, Near Lulu Mall, Barsha 2, Dubai"/>
    <x v="266"/>
    <s v="Emirati Diram(AED)"/>
    <x v="1"/>
    <x v="0"/>
    <x v="2"/>
    <n v="307"/>
    <x v="4"/>
    <x v="8"/>
    <x v="6"/>
    <n v="8"/>
    <n v="24"/>
    <d v="2010-08-24T00:00:00"/>
    <s v="AED150"/>
    <n v="23.78"/>
    <n v="3567"/>
  </r>
  <r>
    <n v="7496"/>
    <x v="7085"/>
    <n v="1"/>
    <x v="0"/>
    <s v="Gurgaon"/>
    <s v="The Pllazio Hotel, 292-296, City Center, Sector 29, Gurgaon"/>
    <x v="15"/>
    <s v="Indian Rupees(Rs.)"/>
    <x v="1"/>
    <x v="0"/>
    <x v="3"/>
    <n v="94"/>
    <x v="87"/>
    <x v="7"/>
    <x v="6"/>
    <n v="4"/>
    <n v="2"/>
    <d v="2010-04-02T00:00:00"/>
    <s v="Rs.2500"/>
    <n v="1"/>
    <n v="2500"/>
  </r>
  <r>
    <n v="18269368"/>
    <x v="7086"/>
    <n v="214"/>
    <x v="6"/>
    <s v="Dubai"/>
    <s v="Mezzanaine Floor, Centurion Star Tower, Deira City Centre Area, Dubai"/>
    <x v="1678"/>
    <s v="Emirati Diram(AED)"/>
    <x v="1"/>
    <x v="0"/>
    <x v="2"/>
    <n v="641"/>
    <x v="35"/>
    <x v="18"/>
    <x v="0"/>
    <n v="7"/>
    <n v="22"/>
    <d v="2013-07-22T00:00:00"/>
    <s v="AED160"/>
    <n v="23.78"/>
    <n v="3804.8"/>
  </r>
  <r>
    <n v="3575"/>
    <x v="6621"/>
    <n v="1"/>
    <x v="0"/>
    <s v="Gurgaon"/>
    <s v="SCO 28, Main Market, Sector 29, Gurgaon"/>
    <x v="282"/>
    <s v="Indian Rupees(Rs.)"/>
    <x v="1"/>
    <x v="1"/>
    <x v="3"/>
    <n v="327"/>
    <x v="87"/>
    <x v="12"/>
    <x v="1"/>
    <n v="1"/>
    <n v="19"/>
    <d v="2016-01-19T00:00:00"/>
    <s v="Rs.2500"/>
    <n v="1"/>
    <n v="2500"/>
  </r>
  <r>
    <n v="18291198"/>
    <x v="7087"/>
    <n v="1"/>
    <x v="0"/>
    <s v="Gurgaon"/>
    <s v="Two Horizon Center, Golf Course Road, Gurgaon"/>
    <x v="1679"/>
    <s v="Indian Rupees(Rs.)"/>
    <x v="1"/>
    <x v="0"/>
    <x v="3"/>
    <n v="127"/>
    <x v="87"/>
    <x v="5"/>
    <x v="6"/>
    <n v="1"/>
    <n v="23"/>
    <d v="2010-01-23T00:00:00"/>
    <s v="Rs.2500"/>
    <n v="1"/>
    <n v="2500"/>
  </r>
  <r>
    <n v="208939"/>
    <x v="7086"/>
    <n v="214"/>
    <x v="6"/>
    <s v="Dubai"/>
    <s v="Shop G05, Sidra Tower, Near GEMS Wellington School, Exit 36, Sheikh Zayed Road, Dubai Media City, Dubai"/>
    <x v="1680"/>
    <s v="Emirati Diram(AED)"/>
    <x v="1"/>
    <x v="0"/>
    <x v="2"/>
    <n v="2510"/>
    <x v="35"/>
    <x v="22"/>
    <x v="2"/>
    <n v="5"/>
    <n v="13"/>
    <d v="2018-05-13T00:00:00"/>
    <s v="AED160"/>
    <n v="23.78"/>
    <n v="3804.8"/>
  </r>
  <r>
    <n v="18306533"/>
    <x v="7088"/>
    <n v="1"/>
    <x v="0"/>
    <s v="Gurgaon"/>
    <s v="Fortune Select Excalibur, Sector 49, Sohna Road, Gurgaon"/>
    <x v="215"/>
    <s v="Indian Rupees(Rs.)"/>
    <x v="1"/>
    <x v="0"/>
    <x v="3"/>
    <n v="56"/>
    <x v="87"/>
    <x v="14"/>
    <x v="1"/>
    <n v="12"/>
    <n v="24"/>
    <d v="2016-12-24T00:00:00"/>
    <s v="Rs.2500"/>
    <n v="1"/>
    <n v="2500"/>
  </r>
  <r>
    <n v="6104220"/>
    <x v="7089"/>
    <n v="215"/>
    <x v="2"/>
    <s v="London"/>
    <s v="3 Portman Mews South, Marble Arch, London W1H 6HS"/>
    <x v="228"/>
    <s v="Pounds(Œ£)"/>
    <x v="1"/>
    <x v="0"/>
    <x v="2"/>
    <n v="367"/>
    <x v="86"/>
    <x v="8"/>
    <x v="6"/>
    <n v="4"/>
    <n v="16"/>
    <d v="2010-04-16T00:00:00"/>
    <s v="Œ£45"/>
    <n v="111.1"/>
    <n v="4999.5"/>
  </r>
  <r>
    <n v="3212"/>
    <x v="7090"/>
    <n v="1"/>
    <x v="0"/>
    <s v="Noida"/>
    <s v="205-A, 1st Floor, Spice World Mall, Sector 25-A, Near Sector 25, Noida"/>
    <x v="1681"/>
    <s v="Indian Rupees(Rs.)"/>
    <x v="1"/>
    <x v="0"/>
    <x v="3"/>
    <n v="116"/>
    <x v="87"/>
    <x v="29"/>
    <x v="8"/>
    <n v="6"/>
    <n v="17"/>
    <d v="2015-06-17T00:00:00"/>
    <s v="Rs.2500"/>
    <n v="1"/>
    <n v="2500"/>
  </r>
  <r>
    <n v="6900374"/>
    <x v="7091"/>
    <n v="215"/>
    <x v="2"/>
    <s v="Birmingham"/>
    <s v="4 Brindleyplace, Brindleyplace, Birmingham B1 2JB"/>
    <x v="1682"/>
    <s v="Pounds(Œ£)"/>
    <x v="1"/>
    <x v="0"/>
    <x v="2"/>
    <n v="133"/>
    <x v="22"/>
    <x v="19"/>
    <x v="3"/>
    <n v="3"/>
    <n v="19"/>
    <d v="2011-03-19T00:00:00"/>
    <s v="Œ£60"/>
    <n v="111.1"/>
    <n v="6666"/>
  </r>
  <r>
    <n v="1244"/>
    <x v="871"/>
    <n v="1"/>
    <x v="0"/>
    <s v="Noida"/>
    <s v="319-320, 3rd Floor, The Great India Place Mall, Sector 38-A, Near Sector 38, Noida"/>
    <x v="245"/>
    <s v="Indian Rupees(Rs.)"/>
    <x v="1"/>
    <x v="1"/>
    <x v="3"/>
    <n v="1147"/>
    <x v="87"/>
    <x v="9"/>
    <x v="0"/>
    <n v="2"/>
    <n v="19"/>
    <d v="2013-02-19T00:00:00"/>
    <s v="Rs.2500"/>
    <n v="1"/>
    <n v="2500"/>
  </r>
  <r>
    <n v="300713"/>
    <x v="7092"/>
    <n v="1"/>
    <x v="0"/>
    <s v="Ghaziabad"/>
    <s v="Level 3, Shipra Mall, Vaibhav Khand, Gulmohar Road, Indirapuram, Ghaziabad"/>
    <x v="3"/>
    <s v="Indian Rupees(Rs.)"/>
    <x v="1"/>
    <x v="0"/>
    <x v="3"/>
    <n v="184"/>
    <x v="87"/>
    <x v="28"/>
    <x v="2"/>
    <n v="11"/>
    <n v="18"/>
    <d v="2018-11-18T00:00:00"/>
    <s v="Rs.2500"/>
    <n v="1"/>
    <n v="2500"/>
  </r>
  <r>
    <n v="6317637"/>
    <x v="7093"/>
    <n v="162"/>
    <x v="12"/>
    <s v="Makati City"/>
    <s v="Third Floor, Century City Mall, Kalayaan Avenue, Poblacion, Makati City"/>
    <x v="1683"/>
    <s v="Botswana Pula(P)"/>
    <x v="1"/>
    <x v="0"/>
    <x v="2"/>
    <n v="314"/>
    <x v="57"/>
    <x v="22"/>
    <x v="1"/>
    <n v="1"/>
    <n v="19"/>
    <d v="2016-01-19T00:00:00"/>
    <s v="P1100"/>
    <n v="1.51"/>
    <n v="1661"/>
  </r>
  <r>
    <n v="6318213"/>
    <x v="7094"/>
    <n v="162"/>
    <x v="12"/>
    <s v="Tagaytay City"/>
    <s v="Aguinaldo Highway, Tagaytay City"/>
    <x v="1677"/>
    <s v="Botswana Pula(P)"/>
    <x v="1"/>
    <x v="0"/>
    <x v="2"/>
    <n v="211"/>
    <x v="16"/>
    <x v="8"/>
    <x v="2"/>
    <n v="1"/>
    <n v="28"/>
    <d v="2018-01-28T00:00:00"/>
    <s v="P1200"/>
    <n v="1.51"/>
    <n v="1812"/>
  </r>
  <r>
    <n v="102216"/>
    <x v="7095"/>
    <n v="1"/>
    <x v="0"/>
    <s v="Jaipur"/>
    <s v="Holiday Inn Jaipur City Centre, Commercial Plot 1, Sardar Patel Road, Bais Godam, Jaipur"/>
    <x v="1069"/>
    <s v="Indian Rupees(Rs.)"/>
    <x v="0"/>
    <x v="0"/>
    <x v="3"/>
    <n v="308"/>
    <x v="87"/>
    <x v="1"/>
    <x v="8"/>
    <n v="6"/>
    <n v="26"/>
    <d v="2015-06-26T00:00:00"/>
    <s v="Rs.2500"/>
    <n v="1"/>
    <n v="2500"/>
  </r>
  <r>
    <n v="6304287"/>
    <x v="7096"/>
    <n v="162"/>
    <x v="12"/>
    <s v="Makati City"/>
    <s v="Little Tokyo, 2277 Chino Roces Avenue, Legaspi Village, Makati City"/>
    <x v="10"/>
    <s v="Botswana Pula(P)"/>
    <x v="1"/>
    <x v="0"/>
    <x v="2"/>
    <n v="591"/>
    <x v="16"/>
    <x v="8"/>
    <x v="6"/>
    <n v="12"/>
    <n v="6"/>
    <d v="2010-12-06T00:00:00"/>
    <s v="P1200"/>
    <n v="1.51"/>
    <n v="1812"/>
  </r>
  <r>
    <n v="202321"/>
    <x v="7097"/>
    <n v="214"/>
    <x v="6"/>
    <s v="Dubai"/>
    <s v="Al Barari Villas, Opposite Falcon City, Al Barari, Dubai"/>
    <x v="1684"/>
    <s v="Emirati Diram(AED)"/>
    <x v="1"/>
    <x v="0"/>
    <x v="2"/>
    <n v="927"/>
    <x v="93"/>
    <x v="3"/>
    <x v="8"/>
    <n v="12"/>
    <n v="22"/>
    <d v="2015-12-22T00:00:00"/>
    <s v="AED280"/>
    <n v="23.78"/>
    <n v="6658.4000000000005"/>
  </r>
  <r>
    <n v="18233284"/>
    <x v="6145"/>
    <n v="214"/>
    <x v="6"/>
    <s v="Dubai"/>
    <s v="CITY WALK, Al Safa &amp; Al Wasl Road Intersection, Al Safa, Dubai"/>
    <x v="1685"/>
    <s v="Emirati Diram(AED)"/>
    <x v="1"/>
    <x v="0"/>
    <x v="2"/>
    <n v="909"/>
    <x v="1"/>
    <x v="8"/>
    <x v="5"/>
    <n v="12"/>
    <n v="13"/>
    <d v="2012-12-13T00:00:00"/>
    <s v="AED200"/>
    <n v="23.78"/>
    <n v="4756"/>
  </r>
  <r>
    <n v="6900224"/>
    <x v="699"/>
    <n v="215"/>
    <x v="2"/>
    <s v="Birmingham"/>
    <s v="Middle Mall, Bullring Shopping Centre, Special street, Bullring, Birmingham B5 4BH"/>
    <x v="142"/>
    <s v="Pounds(Œ£)"/>
    <x v="1"/>
    <x v="0"/>
    <x v="1"/>
    <n v="22"/>
    <x v="82"/>
    <x v="3"/>
    <x v="6"/>
    <n v="12"/>
    <n v="21"/>
    <d v="2010-12-21T00:00:00"/>
    <s v="Œ£30"/>
    <n v="111.1"/>
    <n v="3333"/>
  </r>
  <r>
    <n v="6310470"/>
    <x v="7098"/>
    <n v="162"/>
    <x v="12"/>
    <s v="San Juan City"/>
    <s v="387 P. Guevarra Corner Argonne Street, Addition Hills, San Juan City"/>
    <x v="1677"/>
    <s v="Botswana Pula(P)"/>
    <x v="1"/>
    <x v="0"/>
    <x v="2"/>
    <n v="458"/>
    <x v="15"/>
    <x v="12"/>
    <x v="2"/>
    <n v="11"/>
    <n v="21"/>
    <d v="2018-11-21T00:00:00"/>
    <s v="P1000"/>
    <n v="1.51"/>
    <n v="1510"/>
  </r>
  <r>
    <n v="3400060"/>
    <x v="7099"/>
    <n v="1"/>
    <x v="0"/>
    <s v="Agra"/>
    <s v="ITC Mughal, Fatehabad Road, Tajganj, Agra"/>
    <x v="14"/>
    <s v="Indian Rupees(Rs.)"/>
    <x v="0"/>
    <x v="0"/>
    <x v="3"/>
    <n v="41"/>
    <x v="87"/>
    <x v="19"/>
    <x v="0"/>
    <n v="5"/>
    <n v="24"/>
    <d v="2013-05-24T00:00:00"/>
    <s v="Rs.2500"/>
    <n v="1"/>
    <n v="2500"/>
  </r>
  <r>
    <n v="3400059"/>
    <x v="7100"/>
    <n v="1"/>
    <x v="0"/>
    <s v="Agra"/>
    <s v="ITC Mughal, Fatehabad Road, Tajganj, Agra"/>
    <x v="2"/>
    <s v="Indian Rupees(Rs.)"/>
    <x v="0"/>
    <x v="0"/>
    <x v="3"/>
    <n v="133"/>
    <x v="87"/>
    <x v="1"/>
    <x v="8"/>
    <n v="3"/>
    <n v="17"/>
    <d v="2015-03-17T00:00:00"/>
    <s v="Rs.2500"/>
    <n v="1"/>
    <n v="2500"/>
  </r>
  <r>
    <n v="6309455"/>
    <x v="7101"/>
    <n v="162"/>
    <x v="12"/>
    <s v="Pasig City"/>
    <s v="23 East Capitol Drive, Kapitolyo, Pasig City"/>
    <x v="1686"/>
    <s v="Botswana Pula(P)"/>
    <x v="1"/>
    <x v="0"/>
    <x v="2"/>
    <n v="488"/>
    <x v="17"/>
    <x v="12"/>
    <x v="5"/>
    <n v="10"/>
    <n v="11"/>
    <d v="2012-10-11T00:00:00"/>
    <s v="P900"/>
    <n v="1.51"/>
    <n v="1359"/>
  </r>
  <r>
    <n v="1188"/>
    <x v="7102"/>
    <n v="1"/>
    <x v="0"/>
    <s v="New Delhi"/>
    <s v="Opposite Mausam Bhawan, Near Gate 1, Lodhi Road, New Delhi"/>
    <x v="1687"/>
    <s v="Indian Rupees(Rs.)"/>
    <x v="1"/>
    <x v="1"/>
    <x v="3"/>
    <n v="2549"/>
    <x v="94"/>
    <x v="12"/>
    <x v="1"/>
    <n v="5"/>
    <n v="26"/>
    <d v="2016-05-26T00:00:00"/>
    <s v="Rs.2600"/>
    <n v="1"/>
    <n v="2600"/>
  </r>
  <r>
    <n v="3695"/>
    <x v="7103"/>
    <n v="1"/>
    <x v="0"/>
    <s v="Noida"/>
    <s v="16-A, Centre Stage Mall, Sector 18, Noida"/>
    <x v="1688"/>
    <s v="Indian Rupees(Rs.)"/>
    <x v="1"/>
    <x v="0"/>
    <x v="3"/>
    <n v="579"/>
    <x v="94"/>
    <x v="10"/>
    <x v="2"/>
    <n v="6"/>
    <n v="27"/>
    <d v="2018-06-27T00:00:00"/>
    <s v="Rs.2600"/>
    <n v="1"/>
    <n v="2600"/>
  </r>
  <r>
    <n v="300697"/>
    <x v="7104"/>
    <n v="1"/>
    <x v="0"/>
    <s v="New Delhi"/>
    <s v="The Leela Ambience Convention Hotel, Maharaja Surajmal Road, Near Yamuna Sports Complex, Vivek Vihar, New Delhi"/>
    <x v="33"/>
    <s v="Indian Rupees(Rs.)"/>
    <x v="1"/>
    <x v="0"/>
    <x v="3"/>
    <n v="48"/>
    <x v="95"/>
    <x v="7"/>
    <x v="1"/>
    <n v="2"/>
    <n v="1"/>
    <d v="2016-02-01T00:00:00"/>
    <s v="Rs.2650"/>
    <n v="1"/>
    <n v="2650"/>
  </r>
  <r>
    <n v="3227"/>
    <x v="7105"/>
    <n v="1"/>
    <x v="0"/>
    <s v="New Delhi"/>
    <s v="The Grand New Delhi, Phase II, Nelson Mandela Road, Vasant Kunj, New Delhi"/>
    <x v="1689"/>
    <s v="Indian Rupees(Rs.)"/>
    <x v="1"/>
    <x v="0"/>
    <x v="3"/>
    <n v="145"/>
    <x v="95"/>
    <x v="15"/>
    <x v="4"/>
    <n v="12"/>
    <n v="14"/>
    <d v="2014-12-14T00:00:00"/>
    <s v="Rs.2650"/>
    <n v="1"/>
    <n v="2650"/>
  </r>
  <r>
    <n v="6100054"/>
    <x v="7106"/>
    <n v="215"/>
    <x v="2"/>
    <s v="London"/>
    <s v="48 Floral Street, Covent Garden, London WC2E 9DA"/>
    <x v="1690"/>
    <s v="Pounds(Œ£)"/>
    <x v="1"/>
    <x v="0"/>
    <x v="1"/>
    <n v="316"/>
    <x v="82"/>
    <x v="14"/>
    <x v="7"/>
    <n v="10"/>
    <n v="16"/>
    <d v="2017-10-16T00:00:00"/>
    <s v="Œ£30"/>
    <n v="111.1"/>
    <n v="3333"/>
  </r>
  <r>
    <n v="6801873"/>
    <x v="7107"/>
    <n v="215"/>
    <x v="2"/>
    <s v="Manchester"/>
    <s v="The Midland, Peter Street, Deansgate, Manchester M60 2DS"/>
    <x v="1691"/>
    <s v="Pounds(Œ£)"/>
    <x v="1"/>
    <x v="0"/>
    <x v="2"/>
    <n v="67"/>
    <x v="21"/>
    <x v="12"/>
    <x v="7"/>
    <n v="10"/>
    <n v="3"/>
    <d v="2017-10-03T00:00:00"/>
    <s v="Œ£55"/>
    <n v="111.1"/>
    <n v="6110.5"/>
  </r>
  <r>
    <n v="6900883"/>
    <x v="7108"/>
    <n v="215"/>
    <x v="2"/>
    <s v="Birmingham"/>
    <s v="1 Canal Square, Brindleyplace, Birmingham B16 8EH"/>
    <x v="1692"/>
    <s v="Pounds(Œ£)"/>
    <x v="0"/>
    <x v="0"/>
    <x v="0"/>
    <n v="13"/>
    <x v="96"/>
    <x v="21"/>
    <x v="6"/>
    <n v="6"/>
    <n v="9"/>
    <d v="2010-06-09T00:00:00"/>
    <s v="Œ£15"/>
    <n v="111.1"/>
    <n v="1666.5"/>
  </r>
  <r>
    <n v="7101011"/>
    <x v="7109"/>
    <n v="148"/>
    <x v="5"/>
    <s v="Wellington City"/>
    <s v="257 Cuba Street, Te Aro, Wellington City"/>
    <x v="12"/>
    <s v="NewZealand($)"/>
    <x v="0"/>
    <x v="0"/>
    <x v="0"/>
    <n v="195"/>
    <x v="90"/>
    <x v="8"/>
    <x v="6"/>
    <n v="5"/>
    <n v="25"/>
    <d v="2010-05-25T00:00:00"/>
    <s v="$25"/>
    <n v="49.06"/>
    <n v="1226.5"/>
  </r>
  <r>
    <n v="7000162"/>
    <x v="7110"/>
    <n v="148"/>
    <x v="5"/>
    <s v="Auckland"/>
    <s v="12 Gore Street, Auckland CBD, Auckland"/>
    <x v="61"/>
    <s v="NewZealand($)"/>
    <x v="0"/>
    <x v="0"/>
    <x v="0"/>
    <n v="617"/>
    <x v="91"/>
    <x v="16"/>
    <x v="4"/>
    <n v="4"/>
    <n v="22"/>
    <d v="2014-04-22T00:00:00"/>
    <s v="$20"/>
    <n v="49.06"/>
    <n v="981.2"/>
  </r>
  <r>
    <n v="6901394"/>
    <x v="7111"/>
    <n v="215"/>
    <x v="2"/>
    <s v="Birmingham"/>
    <s v="418 Coventry Road, Small Heath, Birmingham B10 0TH"/>
    <x v="1693"/>
    <s v="Pounds(Œ£)"/>
    <x v="0"/>
    <x v="0"/>
    <x v="0"/>
    <n v="11"/>
    <x v="96"/>
    <x v="13"/>
    <x v="4"/>
    <n v="3"/>
    <n v="12"/>
    <d v="2014-03-12T00:00:00"/>
    <s v="Œ£15"/>
    <n v="111.1"/>
    <n v="1666.5"/>
  </r>
  <r>
    <n v="6601005"/>
    <x v="7112"/>
    <n v="30"/>
    <x v="7"/>
    <s v="Brasí_lia"/>
    <s v="SCLN 104, Bloco A, Loja 26, Asa Norte, Brasí_lia"/>
    <x v="7"/>
    <s v="Brazilian Real(R$)"/>
    <x v="0"/>
    <x v="0"/>
    <x v="0"/>
    <n v="9"/>
    <x v="82"/>
    <x v="5"/>
    <x v="1"/>
    <n v="2"/>
    <n v="27"/>
    <d v="2016-02-27T00:00:00"/>
    <s v="R$30"/>
    <n v="14.8512"/>
    <n v="445.536"/>
  </r>
  <r>
    <n v="18217279"/>
    <x v="7113"/>
    <n v="148"/>
    <x v="5"/>
    <s v="Auckland"/>
    <s v="57 Fort Street, Auckland Auckland CBD"/>
    <x v="46"/>
    <s v="NewZealand($)"/>
    <x v="0"/>
    <x v="0"/>
    <x v="0"/>
    <n v="281"/>
    <x v="90"/>
    <x v="18"/>
    <x v="3"/>
    <n v="12"/>
    <n v="3"/>
    <d v="2011-12-03T00:00:00"/>
    <s v="$25"/>
    <n v="49.06"/>
    <n v="1226.5"/>
  </r>
  <r>
    <n v="6600060"/>
    <x v="7114"/>
    <n v="30"/>
    <x v="7"/>
    <s v="Brasí_lia"/>
    <s v="Edifí_cio Josí© Severo, SCS 6, Bloco A, Loja 99, Asa Sul, Brasí_lia"/>
    <x v="1694"/>
    <s v="Brazilian Real(R$)"/>
    <x v="0"/>
    <x v="0"/>
    <x v="0"/>
    <n v="2"/>
    <x v="82"/>
    <x v="0"/>
    <x v="3"/>
    <n v="10"/>
    <n v="15"/>
    <d v="2011-10-15T00:00:00"/>
    <s v="R$30"/>
    <n v="14.8512"/>
    <n v="445.536"/>
  </r>
  <r>
    <n v="6900714"/>
    <x v="7115"/>
    <n v="215"/>
    <x v="2"/>
    <s v="Birmingham"/>
    <s v="254-256 Alum Rock Road, Alum Rock, Birmingham B8 3DD"/>
    <x v="12"/>
    <s v="Pounds(Œ£)"/>
    <x v="0"/>
    <x v="0"/>
    <x v="0"/>
    <n v="26"/>
    <x v="89"/>
    <x v="27"/>
    <x v="2"/>
    <n v="10"/>
    <n v="8"/>
    <d v="2018-10-08T00:00:00"/>
    <s v="Œ£10"/>
    <n v="111.1"/>
    <n v="1111"/>
  </r>
  <r>
    <n v="6800538"/>
    <x v="7116"/>
    <n v="215"/>
    <x v="2"/>
    <s v="Manchester"/>
    <s v="72 Oxford Road, University District, Oxford Road, Manchester M1 5NH"/>
    <x v="1695"/>
    <s v="Pounds(Œ£)"/>
    <x v="0"/>
    <x v="0"/>
    <x v="0"/>
    <n v="25"/>
    <x v="96"/>
    <x v="4"/>
    <x v="5"/>
    <n v="10"/>
    <n v="12"/>
    <d v="2012-10-12T00:00:00"/>
    <s v="Œ£15"/>
    <n v="111.1"/>
    <n v="1666.5"/>
  </r>
  <r>
    <n v="6900160"/>
    <x v="7117"/>
    <n v="215"/>
    <x v="2"/>
    <s v="Birmingham"/>
    <s v="Unit 3, St Martin Square, Bullring Shopping Centre, Bullring, Birmingham B5 4BU"/>
    <x v="1696"/>
    <s v="Pounds(Œ£)"/>
    <x v="0"/>
    <x v="0"/>
    <x v="1"/>
    <n v="21"/>
    <x v="81"/>
    <x v="21"/>
    <x v="3"/>
    <n v="9"/>
    <n v="8"/>
    <d v="2011-09-08T00:00:00"/>
    <s v="Œ£35"/>
    <n v="111.1"/>
    <n v="3888.5"/>
  </r>
  <r>
    <n v="6900811"/>
    <x v="7118"/>
    <n v="215"/>
    <x v="2"/>
    <s v="Birmingham"/>
    <s v="2 Stockwell Road, Handsworth, Birmingham B21 9RJ"/>
    <x v="674"/>
    <s v="Pounds(Œ£)"/>
    <x v="0"/>
    <x v="0"/>
    <x v="1"/>
    <n v="9"/>
    <x v="82"/>
    <x v="7"/>
    <x v="2"/>
    <n v="9"/>
    <n v="11"/>
    <d v="2018-09-11T00:00:00"/>
    <s v="Œ£30"/>
    <n v="111.1"/>
    <n v="3333"/>
  </r>
  <r>
    <n v="6114338"/>
    <x v="7119"/>
    <n v="215"/>
    <x v="2"/>
    <s v="London"/>
    <s v="17 Beak Street, Soho, London W1F 9RW"/>
    <x v="167"/>
    <s v="Pounds(Œ£)"/>
    <x v="0"/>
    <x v="0"/>
    <x v="1"/>
    <n v="309"/>
    <x v="81"/>
    <x v="18"/>
    <x v="4"/>
    <n v="9"/>
    <n v="2"/>
    <d v="2014-09-02T00:00:00"/>
    <s v="Œ£35"/>
    <n v="111.1"/>
    <n v="3888.5"/>
  </r>
  <r>
    <n v="6400421"/>
    <x v="7120"/>
    <n v="189"/>
    <x v="11"/>
    <s v="Cape Town"/>
    <s v="36 Buitenkant Street, CBD, Cape Town"/>
    <x v="7"/>
    <s v="Rand(R)"/>
    <x v="0"/>
    <x v="0"/>
    <x v="1"/>
    <n v="514"/>
    <x v="4"/>
    <x v="2"/>
    <x v="5"/>
    <n v="9"/>
    <n v="28"/>
    <d v="2012-09-28T00:00:00"/>
    <s v="R150"/>
    <n v="4.7"/>
    <n v="705"/>
  </r>
  <r>
    <n v="5800612"/>
    <x v="7121"/>
    <n v="191"/>
    <x v="13"/>
    <s v="Colombo"/>
    <s v="1, Vellons Passage, Slave Island, Colombo 02"/>
    <x v="12"/>
    <s v="Sri Lankan Rupee(LKR)"/>
    <x v="0"/>
    <x v="0"/>
    <x v="1"/>
    <n v="199"/>
    <x v="15"/>
    <x v="14"/>
    <x v="5"/>
    <n v="9"/>
    <n v="22"/>
    <d v="2012-09-22T00:00:00"/>
    <s v="LKR1000"/>
    <n v="0.3"/>
    <n v="300"/>
  </r>
  <r>
    <n v="5701729"/>
    <x v="7122"/>
    <n v="214"/>
    <x v="6"/>
    <s v="Abu Dhabi"/>
    <s v="Next to ADNOC Petrol Station, Muroor Road, Al Dhafrah, Abu Dhabi"/>
    <x v="1697"/>
    <s v="Emirati Diram(AED)"/>
    <x v="0"/>
    <x v="0"/>
    <x v="1"/>
    <n v="224"/>
    <x v="23"/>
    <x v="1"/>
    <x v="0"/>
    <n v="8"/>
    <n v="18"/>
    <d v="2013-08-18T00:00:00"/>
    <s v="AED70"/>
    <n v="23.78"/>
    <n v="1664.6000000000001"/>
  </r>
  <r>
    <n v="6901051"/>
    <x v="7123"/>
    <n v="215"/>
    <x v="2"/>
    <s v="Birmingham"/>
    <s v="21 High Street, Harborne, Birmingham B17 9NT"/>
    <x v="185"/>
    <s v="Pounds(Œ£)"/>
    <x v="0"/>
    <x v="0"/>
    <x v="1"/>
    <n v="55"/>
    <x v="82"/>
    <x v="12"/>
    <x v="6"/>
    <n v="8"/>
    <n v="19"/>
    <d v="2010-08-19T00:00:00"/>
    <s v="Œ£30"/>
    <n v="111.1"/>
    <n v="3333"/>
  </r>
  <r>
    <n v="6117859"/>
    <x v="7124"/>
    <n v="215"/>
    <x v="2"/>
    <s v="London"/>
    <s v="24 Market Building, The Piazza, Covent Garden, London WC2E 8RD"/>
    <x v="260"/>
    <s v="Pounds(Œ£)"/>
    <x v="0"/>
    <x v="0"/>
    <x v="1"/>
    <n v="473"/>
    <x v="82"/>
    <x v="14"/>
    <x v="1"/>
    <n v="8"/>
    <n v="1"/>
    <d v="2016-08-01T00:00:00"/>
    <s v="Œ£30"/>
    <n v="111.1"/>
    <n v="3333"/>
  </r>
  <r>
    <n v="6800280"/>
    <x v="7125"/>
    <n v="215"/>
    <x v="2"/>
    <s v="Manchester"/>
    <s v="137 Cheetham Hill Road, Cheetham Hill, Manchester M8 8LY"/>
    <x v="1698"/>
    <s v="Pounds(Œ£)"/>
    <x v="0"/>
    <x v="0"/>
    <x v="1"/>
    <n v="14"/>
    <x v="82"/>
    <x v="15"/>
    <x v="7"/>
    <n v="8"/>
    <n v="14"/>
    <d v="2017-08-14T00:00:00"/>
    <s v="Œ£30"/>
    <n v="111.1"/>
    <n v="3333"/>
  </r>
  <r>
    <n v="6801039"/>
    <x v="7126"/>
    <n v="215"/>
    <x v="2"/>
    <s v="Manchester"/>
    <s v="40-42 King Street West, Spinningfields, Manchester M3 2WY"/>
    <x v="27"/>
    <s v="Pounds(Œ£)"/>
    <x v="0"/>
    <x v="0"/>
    <x v="1"/>
    <n v="745"/>
    <x v="90"/>
    <x v="1"/>
    <x v="4"/>
    <n v="8"/>
    <n v="20"/>
    <d v="2014-08-20T00:00:00"/>
    <s v="Œ£25"/>
    <n v="111.1"/>
    <n v="2777.5"/>
  </r>
  <r>
    <n v="6401485"/>
    <x v="6480"/>
    <n v="189"/>
    <x v="11"/>
    <s v="Cape Town"/>
    <s v="Newlands Quarter, Dean Street, Newlands, Cape Town"/>
    <x v="347"/>
    <s v="Rand(R)"/>
    <x v="0"/>
    <x v="0"/>
    <x v="1"/>
    <n v="328"/>
    <x v="32"/>
    <x v="8"/>
    <x v="1"/>
    <n v="8"/>
    <n v="8"/>
    <d v="2016-08-08T00:00:00"/>
    <s v="R110"/>
    <n v="4.7"/>
    <n v="517"/>
  </r>
  <r>
    <n v="5800718"/>
    <x v="7127"/>
    <n v="191"/>
    <x v="13"/>
    <s v="Colombo"/>
    <s v="131, Vijaya Kumaratunge Mawathu, Havelock Town, Colombo 05"/>
    <x v="1443"/>
    <s v="Sri Lankan Rupee(LKR)"/>
    <x v="0"/>
    <x v="0"/>
    <x v="1"/>
    <n v="146"/>
    <x v="66"/>
    <x v="8"/>
    <x v="0"/>
    <n v="8"/>
    <n v="5"/>
    <d v="2013-08-05T00:00:00"/>
    <s v="LKR1300"/>
    <n v="0.3"/>
    <n v="390"/>
  </r>
  <r>
    <n v="7601106"/>
    <x v="7128"/>
    <n v="215"/>
    <x v="2"/>
    <s v="Edinburgh"/>
    <s v="67 Nicolson Street, Old Town, Edinburgh EH8 9BE"/>
    <x v="1699"/>
    <s v="Pounds(Œ£)"/>
    <x v="0"/>
    <x v="0"/>
    <x v="1"/>
    <n v="73"/>
    <x v="91"/>
    <x v="5"/>
    <x v="7"/>
    <n v="7"/>
    <n v="9"/>
    <d v="2017-07-09T00:00:00"/>
    <s v="Œ£20"/>
    <n v="111.1"/>
    <n v="2222"/>
  </r>
  <r>
    <n v="6001748"/>
    <x v="7129"/>
    <n v="208"/>
    <x v="9"/>
    <s v="Ankara"/>
    <s v="Kí_í_í_k Esat Mahallesi, Esat Caddesi, No 110/C, íˆankaya, Ankara"/>
    <x v="1700"/>
    <s v="Turkish Lira(TL)"/>
    <x v="0"/>
    <x v="0"/>
    <x v="1"/>
    <n v="109"/>
    <x v="88"/>
    <x v="23"/>
    <x v="6"/>
    <n v="7"/>
    <n v="8"/>
    <d v="2010-07-08T00:00:00"/>
    <s v="TL40"/>
    <n v="2.39"/>
    <n v="95.600000000000009"/>
  </r>
  <r>
    <n v="6003879"/>
    <x v="7130"/>
    <n v="208"/>
    <x v="9"/>
    <s v="Ankara"/>
    <s v="Macun Mahallesi, Erciyes ÛÁôyerleri Sitesi, 201. Cadde, No 6, Yenimahalle, Ankara"/>
    <x v="1701"/>
    <s v="Turkish Lira(TL)"/>
    <x v="0"/>
    <x v="0"/>
    <x v="1"/>
    <n v="103"/>
    <x v="5"/>
    <x v="1"/>
    <x v="0"/>
    <n v="7"/>
    <n v="21"/>
    <d v="2013-07-21T00:00:00"/>
    <s v="TL50"/>
    <n v="2.39"/>
    <n v="119.5"/>
  </r>
  <r>
    <n v="5915547"/>
    <x v="7131"/>
    <n v="208"/>
    <x v="9"/>
    <s v="ÛÁstanbul"/>
    <s v="Kemankeô Karamustafa Paôa Mahallesi, RÛ±htÛ±m Caddesi, KatlÛ± Otopark AltÛ±, No 4, BeyoÛôlu, ÛÁstanbul"/>
    <x v="1702"/>
    <s v="Turkish Lira(TL)"/>
    <x v="0"/>
    <x v="0"/>
    <x v="1"/>
    <n v="1305"/>
    <x v="88"/>
    <x v="16"/>
    <x v="1"/>
    <n v="7"/>
    <n v="26"/>
    <d v="2016-07-26T00:00:00"/>
    <s v="TL40"/>
    <n v="2.39"/>
    <n v="95.600000000000009"/>
  </r>
  <r>
    <n v="18376208"/>
    <x v="7132"/>
    <n v="214"/>
    <x v="6"/>
    <s v="Sharjah"/>
    <s v="Al Khan Street, Al Majaz 3, Al Majaz, Sharjah"/>
    <x v="1695"/>
    <s v="Emirati Diram(AED)"/>
    <x v="0"/>
    <x v="0"/>
    <x v="1"/>
    <n v="33"/>
    <x v="88"/>
    <x v="14"/>
    <x v="5"/>
    <n v="6"/>
    <n v="13"/>
    <d v="2012-06-13T00:00:00"/>
    <s v="AED40"/>
    <n v="23.78"/>
    <n v="951.2"/>
  </r>
  <r>
    <n v="7423620"/>
    <x v="7133"/>
    <n v="94"/>
    <x v="14"/>
    <s v="Bogor"/>
    <s v="Jl. Kantor Pos No. 6, Bogor Timur, Bogor"/>
    <x v="1703"/>
    <s v="Indonesian Rupiah(IDR)"/>
    <x v="0"/>
    <x v="0"/>
    <x v="1"/>
    <n v="783"/>
    <x v="97"/>
    <x v="21"/>
    <x v="1"/>
    <n v="6"/>
    <n v="13"/>
    <d v="2016-06-13T00:00:00"/>
    <s v="IDR70000"/>
    <n v="5.3010000000000002E-3"/>
    <n v="371.07"/>
  </r>
  <r>
    <n v="7600097"/>
    <x v="7134"/>
    <n v="215"/>
    <x v="2"/>
    <s v="Edinburgh"/>
    <s v="155 West Port, Old Town, Edinburgh EH3 9DP"/>
    <x v="556"/>
    <s v="Pounds(Œ£)"/>
    <x v="0"/>
    <x v="0"/>
    <x v="1"/>
    <n v="57"/>
    <x v="96"/>
    <x v="14"/>
    <x v="6"/>
    <n v="6"/>
    <n v="13"/>
    <d v="2010-06-13T00:00:00"/>
    <s v="Œ£15"/>
    <n v="111.1"/>
    <n v="1666.5"/>
  </r>
  <r>
    <n v="7601177"/>
    <x v="7135"/>
    <n v="215"/>
    <x v="2"/>
    <s v="Edinburgh"/>
    <s v="1 Leven Street, Tollcross, Edinburgh EH3 9NB"/>
    <x v="228"/>
    <s v="Pounds(Œ£)"/>
    <x v="0"/>
    <x v="0"/>
    <x v="1"/>
    <n v="76"/>
    <x v="91"/>
    <x v="19"/>
    <x v="0"/>
    <n v="6"/>
    <n v="10"/>
    <d v="2013-06-10T00:00:00"/>
    <s v="Œ£20"/>
    <n v="111.1"/>
    <n v="2222"/>
  </r>
  <r>
    <n v="6117406"/>
    <x v="7136"/>
    <n v="215"/>
    <x v="2"/>
    <s v="London"/>
    <s v="1-3 Long Acre, Covent Garden, London WC2E 9LH"/>
    <x v="260"/>
    <s v="Pounds(Œ£)"/>
    <x v="0"/>
    <x v="0"/>
    <x v="1"/>
    <n v="400"/>
    <x v="82"/>
    <x v="5"/>
    <x v="6"/>
    <n v="6"/>
    <n v="2"/>
    <d v="2010-06-02T00:00:00"/>
    <s v="Œ£30"/>
    <n v="111.1"/>
    <n v="3333"/>
  </r>
  <r>
    <n v="5904116"/>
    <x v="7137"/>
    <n v="208"/>
    <x v="9"/>
    <s v="ÛÁstanbul"/>
    <s v="AsmalÛ±mescit Mahallesi, ÛÁstiklal Caddesi, Emir Nevruz Sokak, No 2/H, BeyoÛôlu, ÛÁstanbul"/>
    <x v="46"/>
    <s v="Turkish Lira(TL)"/>
    <x v="0"/>
    <x v="0"/>
    <x v="1"/>
    <n v="1311"/>
    <x v="5"/>
    <x v="16"/>
    <x v="1"/>
    <n v="6"/>
    <n v="13"/>
    <d v="2016-06-13T00:00:00"/>
    <s v="TL50"/>
    <n v="2.39"/>
    <n v="119.5"/>
  </r>
  <r>
    <n v="18251260"/>
    <x v="7138"/>
    <n v="148"/>
    <x v="5"/>
    <s v="Auckland"/>
    <s v="1 Rocklands Avenue, Balmoral, Auckland"/>
    <x v="142"/>
    <s v="NewZealand($)"/>
    <x v="0"/>
    <x v="0"/>
    <x v="1"/>
    <n v="133"/>
    <x v="88"/>
    <x v="1"/>
    <x v="3"/>
    <n v="5"/>
    <n v="5"/>
    <d v="2011-05-05T00:00:00"/>
    <s v="$40"/>
    <n v="49.06"/>
    <n v="1962.4"/>
  </r>
  <r>
    <n v="6900843"/>
    <x v="7139"/>
    <n v="215"/>
    <x v="2"/>
    <s v="Birmingham"/>
    <s v="445-447, Dudley Road, Birmingham, Smethwick, Birmingham B18 4HE"/>
    <x v="1663"/>
    <s v="Pounds(Œ£)"/>
    <x v="0"/>
    <x v="0"/>
    <x v="1"/>
    <n v="55"/>
    <x v="91"/>
    <x v="5"/>
    <x v="3"/>
    <n v="5"/>
    <n v="6"/>
    <d v="2011-05-06T00:00:00"/>
    <s v="Œ£20"/>
    <n v="111.1"/>
    <n v="2222"/>
  </r>
  <r>
    <n v="7600188"/>
    <x v="7140"/>
    <n v="215"/>
    <x v="2"/>
    <s v="Edinburgh"/>
    <s v="3-5 Infirmary Street, Old Town, Edinburgh EH1 1LT"/>
    <x v="181"/>
    <s v="Pounds(Œ£)"/>
    <x v="0"/>
    <x v="0"/>
    <x v="1"/>
    <n v="279"/>
    <x v="90"/>
    <x v="2"/>
    <x v="7"/>
    <n v="5"/>
    <n v="1"/>
    <d v="2017-05-01T00:00:00"/>
    <s v="Œ£25"/>
    <n v="111.1"/>
    <n v="2777.5"/>
  </r>
  <r>
    <n v="7601024"/>
    <x v="7141"/>
    <n v="215"/>
    <x v="2"/>
    <s v="Edinburgh"/>
    <s v="8-9 Teviot Place, Old Town, Edinburgh EH1 2QZ"/>
    <x v="1704"/>
    <s v="Pounds(Œ£)"/>
    <x v="0"/>
    <x v="0"/>
    <x v="1"/>
    <n v="84"/>
    <x v="91"/>
    <x v="14"/>
    <x v="0"/>
    <n v="5"/>
    <n v="16"/>
    <d v="2013-05-16T00:00:00"/>
    <s v="Œ£20"/>
    <n v="111.1"/>
    <n v="2222"/>
  </r>
  <r>
    <n v="6127163"/>
    <x v="7142"/>
    <n v="215"/>
    <x v="2"/>
    <s v="London"/>
    <s v="53 Lexington Street, Soho, London W1F 9AS"/>
    <x v="1705"/>
    <s v="Pounds(Œ£)"/>
    <x v="0"/>
    <x v="0"/>
    <x v="1"/>
    <n v="161"/>
    <x v="91"/>
    <x v="18"/>
    <x v="0"/>
    <n v="5"/>
    <n v="27"/>
    <d v="2013-05-27T00:00:00"/>
    <s v="Œ£20"/>
    <n v="111.1"/>
    <n v="2222"/>
  </r>
  <r>
    <n v="5602884"/>
    <x v="7143"/>
    <n v="214"/>
    <x v="6"/>
    <s v="Sharjah"/>
    <s v="Behind ADNOC Petrol Station,_x000a_Univercity City Road, University City, Sharjah"/>
    <x v="709"/>
    <s v="Emirati Diram(AED)"/>
    <x v="0"/>
    <x v="0"/>
    <x v="1"/>
    <n v="12"/>
    <x v="5"/>
    <x v="5"/>
    <x v="8"/>
    <n v="4"/>
    <n v="25"/>
    <d v="2015-04-25T00:00:00"/>
    <s v="AED50"/>
    <n v="23.78"/>
    <n v="1189"/>
  </r>
  <r>
    <n v="6601457"/>
    <x v="7144"/>
    <n v="30"/>
    <x v="7"/>
    <s v="Brasí_lia"/>
    <s v="CLSN 301, Bloco C, Loja 86, Sudoeste, Brasí_lia"/>
    <x v="260"/>
    <s v="Brazilian Real(R$)"/>
    <x v="0"/>
    <x v="0"/>
    <x v="1"/>
    <n v="9"/>
    <x v="5"/>
    <x v="7"/>
    <x v="2"/>
    <n v="3"/>
    <n v="8"/>
    <d v="2018-03-08T00:00:00"/>
    <s v="R$50"/>
    <n v="14.8512"/>
    <n v="742.56000000000006"/>
  </r>
  <r>
    <n v="5600960"/>
    <x v="7145"/>
    <n v="214"/>
    <x v="6"/>
    <s v="Sharjah"/>
    <s v="Near Safeer Mall, Al Nahda, Sharjah"/>
    <x v="1706"/>
    <s v="Emirati Diram(AED)"/>
    <x v="0"/>
    <x v="0"/>
    <x v="1"/>
    <n v="142"/>
    <x v="5"/>
    <x v="12"/>
    <x v="0"/>
    <n v="3"/>
    <n v="6"/>
    <d v="2013-03-06T00:00:00"/>
    <s v="AED50"/>
    <n v="23.78"/>
    <n v="1189"/>
  </r>
  <r>
    <n v="6800263"/>
    <x v="7146"/>
    <n v="215"/>
    <x v="2"/>
    <s v="Manchester"/>
    <s v="73-83 Liverpool Road, Spinningfields, Manchester M3 4NQ"/>
    <x v="181"/>
    <s v="Pounds(Œ£)"/>
    <x v="0"/>
    <x v="0"/>
    <x v="1"/>
    <n v="383"/>
    <x v="82"/>
    <x v="12"/>
    <x v="4"/>
    <n v="3"/>
    <n v="22"/>
    <d v="2014-03-22T00:00:00"/>
    <s v="Œ£30"/>
    <n v="111.1"/>
    <n v="3333"/>
  </r>
  <r>
    <n v="6202515"/>
    <x v="7147"/>
    <n v="166"/>
    <x v="10"/>
    <s v="Doha"/>
    <s v="Opposite Masjid, Ibn Mahmoud Street, Fereej Bin Mahmoud, Doha"/>
    <x v="181"/>
    <s v="Qatari Rial(QR)"/>
    <x v="0"/>
    <x v="0"/>
    <x v="1"/>
    <n v="211"/>
    <x v="5"/>
    <x v="1"/>
    <x v="2"/>
    <n v="3"/>
    <n v="16"/>
    <d v="2018-03-16T00:00:00"/>
    <s v="QR50"/>
    <n v="24.05"/>
    <n v="1202.5"/>
  </r>
  <r>
    <n v="7302637"/>
    <x v="7148"/>
    <n v="30"/>
    <x v="7"/>
    <s v="Rio de Janeiro"/>
    <s v="Rua Gustavo Sampaio, 798, Leme, Rio de Janeiro"/>
    <x v="199"/>
    <s v="Brazilian Real(R$)"/>
    <x v="0"/>
    <x v="0"/>
    <x v="1"/>
    <n v="7"/>
    <x v="88"/>
    <x v="12"/>
    <x v="0"/>
    <n v="2"/>
    <n v="5"/>
    <d v="2013-02-05T00:00:00"/>
    <s v="R$40"/>
    <n v="14.8512"/>
    <n v="594.048"/>
  </r>
  <r>
    <n v="6401060"/>
    <x v="7149"/>
    <n v="189"/>
    <x v="11"/>
    <s v="Cape Town"/>
    <s v="185 Bree Street, CBD, Cape Town"/>
    <x v="13"/>
    <s v="Rand(R)"/>
    <x v="0"/>
    <x v="0"/>
    <x v="1"/>
    <n v="266"/>
    <x v="37"/>
    <x v="12"/>
    <x v="8"/>
    <n v="2"/>
    <n v="16"/>
    <d v="2015-02-16T00:00:00"/>
    <s v="R180"/>
    <n v="4.7"/>
    <n v="846"/>
  </r>
  <r>
    <n v="6403452"/>
    <x v="7150"/>
    <n v="189"/>
    <x v="11"/>
    <s v="Cape Town"/>
    <s v="77 Regent Road, Sea Point, Cape Town"/>
    <x v="1707"/>
    <s v="Rand(R)"/>
    <x v="0"/>
    <x v="0"/>
    <x v="1"/>
    <n v="157"/>
    <x v="98"/>
    <x v="2"/>
    <x v="4"/>
    <n v="2"/>
    <n v="2"/>
    <d v="2014-02-02T00:00:00"/>
    <s v="R125"/>
    <n v="4.7"/>
    <n v="587.5"/>
  </r>
  <r>
    <n v="5800515"/>
    <x v="7151"/>
    <n v="191"/>
    <x v="13"/>
    <s v="Colombo"/>
    <s v="115, Hill Street, Dehiwala, Colombo"/>
    <x v="1708"/>
    <s v="Sri Lankan Rupee(LKR)"/>
    <x v="0"/>
    <x v="0"/>
    <x v="1"/>
    <n v="80"/>
    <x v="58"/>
    <x v="9"/>
    <x v="0"/>
    <n v="2"/>
    <n v="14"/>
    <d v="2013-02-14T00:00:00"/>
    <s v="LKR1500"/>
    <n v="0.3"/>
    <n v="450"/>
  </r>
  <r>
    <n v="6003426"/>
    <x v="7152"/>
    <n v="208"/>
    <x v="9"/>
    <s v="Ankara"/>
    <s v="íˆukurambar Mahallesi, Muhsin YazÛ±cÛ±oÛôlu Caddesi, No 3, íˆankaya, Ankara"/>
    <x v="1709"/>
    <s v="Turkish Lira(TL)"/>
    <x v="0"/>
    <x v="0"/>
    <x v="1"/>
    <n v="115"/>
    <x v="5"/>
    <x v="4"/>
    <x v="7"/>
    <n v="2"/>
    <n v="14"/>
    <d v="2017-02-14T00:00:00"/>
    <s v="TL50"/>
    <n v="2.39"/>
    <n v="119.5"/>
  </r>
  <r>
    <n v="5916085"/>
    <x v="7153"/>
    <n v="208"/>
    <x v="9"/>
    <s v="ÛÁstanbul"/>
    <s v="Kemankeô Karamustafa Paôa Mahallesi, Hoca Tahsin Sokak, No 17, BeyoÛôlu, ÛÁstanbul"/>
    <x v="7"/>
    <s v="Turkish Lira(TL)"/>
    <x v="0"/>
    <x v="0"/>
    <x v="1"/>
    <n v="761"/>
    <x v="81"/>
    <x v="8"/>
    <x v="2"/>
    <n v="2"/>
    <n v="23"/>
    <d v="2018-02-23T00:00:00"/>
    <s v="TL35"/>
    <n v="2.39"/>
    <n v="83.65"/>
  </r>
  <r>
    <n v="6901062"/>
    <x v="7154"/>
    <n v="215"/>
    <x v="2"/>
    <s v="Birmingham"/>
    <s v="54-57 Allison Street, Digbeth, Birmingham B5 5TH"/>
    <x v="1710"/>
    <s v="Pounds(Œ£)"/>
    <x v="0"/>
    <x v="0"/>
    <x v="1"/>
    <n v="38"/>
    <x v="91"/>
    <x v="5"/>
    <x v="5"/>
    <n v="1"/>
    <n v="15"/>
    <d v="2012-01-15T00:00:00"/>
    <s v="Œ£20"/>
    <n v="111.1"/>
    <n v="2222"/>
  </r>
  <r>
    <n v="6900069"/>
    <x v="7155"/>
    <n v="215"/>
    <x v="2"/>
    <s v="Birmingham"/>
    <s v="110-114 Wharfside Street, The Mailbox, City Centre, Birmingham B1 1RF"/>
    <x v="237"/>
    <s v="Pounds(Œ£)"/>
    <x v="0"/>
    <x v="0"/>
    <x v="1"/>
    <n v="93"/>
    <x v="91"/>
    <x v="19"/>
    <x v="8"/>
    <n v="1"/>
    <n v="26"/>
    <d v="2015-01-26T00:00:00"/>
    <s v="Œ£20"/>
    <n v="111.1"/>
    <n v="2222"/>
  </r>
  <r>
    <n v="6600681"/>
    <x v="7156"/>
    <n v="30"/>
    <x v="7"/>
    <s v="Brasí_lia"/>
    <s v="SCLN, 208, Bloco A, Loja 30, Asa Norte, Brasí_lia"/>
    <x v="1711"/>
    <s v="Brazilian Real(R$)"/>
    <x v="0"/>
    <x v="0"/>
    <x v="1"/>
    <n v="6"/>
    <x v="21"/>
    <x v="10"/>
    <x v="0"/>
    <n v="12"/>
    <n v="15"/>
    <d v="2013-12-15T00:00:00"/>
    <s v="R$55"/>
    <n v="14.8512"/>
    <n v="816.81600000000003"/>
  </r>
  <r>
    <n v="7000992"/>
    <x v="7157"/>
    <n v="148"/>
    <x v="5"/>
    <s v="Auckland"/>
    <s v="105 Dominion Road, Mt Eden, Auckland 1024"/>
    <x v="19"/>
    <s v="NewZealand($)"/>
    <x v="0"/>
    <x v="0"/>
    <x v="1"/>
    <n v="212"/>
    <x v="81"/>
    <x v="1"/>
    <x v="7"/>
    <n v="12"/>
    <n v="16"/>
    <d v="2017-12-16T00:00:00"/>
    <s v="$35"/>
    <n v="49.06"/>
    <n v="1717.1000000000001"/>
  </r>
  <r>
    <n v="7100072"/>
    <x v="7158"/>
    <n v="148"/>
    <x v="5"/>
    <s v="Wellington City"/>
    <s v="12 Bond Street, Te Aro, Wellington City"/>
    <x v="1712"/>
    <s v="NewZealand($)"/>
    <x v="0"/>
    <x v="0"/>
    <x v="1"/>
    <n v="96"/>
    <x v="88"/>
    <x v="1"/>
    <x v="3"/>
    <n v="12"/>
    <n v="11"/>
    <d v="2011-12-11T00:00:00"/>
    <s v="$40"/>
    <n v="49.06"/>
    <n v="1962.4"/>
  </r>
  <r>
    <n v="6800908"/>
    <x v="7159"/>
    <n v="215"/>
    <x v="2"/>
    <s v="Manchester"/>
    <s v="30 Wilmslow Road, Rusholme, Manchester M14 5TQ"/>
    <x v="1690"/>
    <s v="Pounds(Œ£)"/>
    <x v="0"/>
    <x v="0"/>
    <x v="1"/>
    <n v="110"/>
    <x v="81"/>
    <x v="8"/>
    <x v="4"/>
    <n v="12"/>
    <n v="16"/>
    <d v="2014-12-16T00:00:00"/>
    <s v="Œ£35"/>
    <n v="111.1"/>
    <n v="3888.5"/>
  </r>
  <r>
    <n v="6800678"/>
    <x v="7160"/>
    <n v="215"/>
    <x v="2"/>
    <s v="Manchester"/>
    <s v="14-18 Wilmslow Road, Rusholme, Manchester M14 5TQ"/>
    <x v="1713"/>
    <s v="Pounds(Œ£)"/>
    <x v="0"/>
    <x v="0"/>
    <x v="1"/>
    <n v="48"/>
    <x v="90"/>
    <x v="21"/>
    <x v="0"/>
    <n v="12"/>
    <n v="24"/>
    <d v="2013-12-24T00:00:00"/>
    <s v="Œ£25"/>
    <n v="111.1"/>
    <n v="2777.5"/>
  </r>
  <r>
    <n v="5800634"/>
    <x v="7161"/>
    <n v="191"/>
    <x v="13"/>
    <s v="Colombo"/>
    <s v="124, New Bullers Road, Bambalapitiya, Colombo 04"/>
    <x v="1714"/>
    <s v="Sri Lankan Rupee(LKR)"/>
    <x v="0"/>
    <x v="0"/>
    <x v="1"/>
    <n v="240"/>
    <x v="59"/>
    <x v="26"/>
    <x v="5"/>
    <n v="12"/>
    <n v="2"/>
    <d v="2012-12-02T00:00:00"/>
    <s v="LKR1800"/>
    <n v="0.3"/>
    <n v="540"/>
  </r>
  <r>
    <n v="5800144"/>
    <x v="7162"/>
    <n v="191"/>
    <x v="13"/>
    <s v="Colombo"/>
    <s v="263, Galle Road, Near NSB ATM, Kollupitiya, Colombo 03"/>
    <x v="347"/>
    <s v="Sri Lankan Rupee(LKR)"/>
    <x v="0"/>
    <x v="0"/>
    <x v="1"/>
    <n v="122"/>
    <x v="15"/>
    <x v="14"/>
    <x v="0"/>
    <n v="12"/>
    <n v="18"/>
    <d v="2013-12-18T00:00:00"/>
    <s v="LKR1000"/>
    <n v="0.3"/>
    <n v="300"/>
  </r>
  <r>
    <n v="6004813"/>
    <x v="7163"/>
    <n v="208"/>
    <x v="9"/>
    <s v="Ankara"/>
    <s v="YÛ±ldÛ±zevler Mahallesi, 720. Sokak, No 2/B, íˆankaya, Ankara"/>
    <x v="5"/>
    <s v="Turkish Lira(TL)"/>
    <x v="0"/>
    <x v="0"/>
    <x v="1"/>
    <n v="104"/>
    <x v="88"/>
    <x v="16"/>
    <x v="8"/>
    <n v="12"/>
    <n v="4"/>
    <d v="2015-12-04T00:00:00"/>
    <s v="TL40"/>
    <n v="2.39"/>
    <n v="95.600000000000009"/>
  </r>
  <r>
    <n v="5901782"/>
    <x v="1721"/>
    <n v="208"/>
    <x v="9"/>
    <s v="ÛÁstanbul"/>
    <s v="Bebek Mahallesi, Cevdetpaôa Caddesi, No 30/A, Beôiktaô, ÛÁstanbul"/>
    <x v="7"/>
    <s v="Turkish Lira(TL)"/>
    <x v="0"/>
    <x v="0"/>
    <x v="1"/>
    <n v="1042"/>
    <x v="82"/>
    <x v="18"/>
    <x v="0"/>
    <n v="12"/>
    <n v="4"/>
    <d v="2013-12-04T00:00:00"/>
    <s v="TL30"/>
    <n v="2.39"/>
    <n v="71.7"/>
  </r>
  <r>
    <n v="18255654"/>
    <x v="7164"/>
    <n v="162"/>
    <x v="12"/>
    <s v="Taguig City"/>
    <s v="Third Floor, BGC Stopover Pavillion, Rizal Drive Corner 31st Street, Bonifacio Global City, Taguig City"/>
    <x v="1715"/>
    <s v="Botswana Pula(P)"/>
    <x v="0"/>
    <x v="0"/>
    <x v="1"/>
    <n v="118"/>
    <x v="12"/>
    <x v="8"/>
    <x v="7"/>
    <n v="11"/>
    <n v="28"/>
    <d v="2017-11-28T00:00:00"/>
    <s v="P600"/>
    <n v="1.51"/>
    <n v="906"/>
  </r>
  <r>
    <n v="6710645"/>
    <x v="7165"/>
    <n v="30"/>
    <x v="7"/>
    <s v="Sí£o Paulo"/>
    <s v="Rua Pedroso Alvarenga, 522, Itaim Bibi, Sí£o Paulo, SP"/>
    <x v="199"/>
    <s v="Brazilian Real(R$)"/>
    <x v="0"/>
    <x v="0"/>
    <x v="1"/>
    <n v="0"/>
    <x v="21"/>
    <x v="0"/>
    <x v="3"/>
    <n v="11"/>
    <n v="14"/>
    <d v="2011-11-14T00:00:00"/>
    <s v="R$55"/>
    <n v="14.8512"/>
    <n v="816.81600000000003"/>
  </r>
  <r>
    <n v="7100535"/>
    <x v="7166"/>
    <n v="148"/>
    <x v="5"/>
    <s v="Wellington City"/>
    <s v="178 Cuba Street, Te Aro, Wellington City"/>
    <x v="7"/>
    <s v="NewZealand($)"/>
    <x v="0"/>
    <x v="0"/>
    <x v="1"/>
    <n v="157"/>
    <x v="88"/>
    <x v="1"/>
    <x v="2"/>
    <n v="11"/>
    <n v="11"/>
    <d v="2018-11-11T00:00:00"/>
    <s v="$40"/>
    <n v="49.06"/>
    <n v="1962.4"/>
  </r>
  <r>
    <n v="18273002"/>
    <x v="7167"/>
    <n v="215"/>
    <x v="2"/>
    <s v="Birmingham"/>
    <s v="133 Alcester Road, Moseley, Birmingham"/>
    <x v="1716"/>
    <s v="Pounds(Œ£)"/>
    <x v="0"/>
    <x v="0"/>
    <x v="1"/>
    <n v="3"/>
    <x v="91"/>
    <x v="0"/>
    <x v="0"/>
    <n v="11"/>
    <n v="11"/>
    <d v="2013-11-11T00:00:00"/>
    <s v="Œ£20"/>
    <n v="111.1"/>
    <n v="2222"/>
  </r>
  <r>
    <n v="7602219"/>
    <x v="7168"/>
    <n v="215"/>
    <x v="2"/>
    <s v="Edinburgh"/>
    <s v="15 Bread Street, Old Town, Edinburgh EH3 9AL"/>
    <x v="1717"/>
    <s v="Pounds(Œ£)"/>
    <x v="0"/>
    <x v="0"/>
    <x v="1"/>
    <n v="32"/>
    <x v="90"/>
    <x v="5"/>
    <x v="8"/>
    <n v="11"/>
    <n v="21"/>
    <d v="2015-11-21T00:00:00"/>
    <s v="Œ£25"/>
    <n v="111.1"/>
    <n v="2777.5"/>
  </r>
  <r>
    <n v="6800443"/>
    <x v="7169"/>
    <n v="215"/>
    <x v="2"/>
    <s v="Manchester"/>
    <s v="22 King Edward's Buildings, Bury Old Road, Cheetham Hill, Manchester M7 4QJ"/>
    <x v="30"/>
    <s v="Pounds(Œ£)"/>
    <x v="0"/>
    <x v="0"/>
    <x v="1"/>
    <n v="23"/>
    <x v="91"/>
    <x v="15"/>
    <x v="0"/>
    <n v="11"/>
    <n v="3"/>
    <d v="2013-11-03T00:00:00"/>
    <s v="Œ£20"/>
    <n v="111.1"/>
    <n v="2222"/>
  </r>
  <r>
    <n v="6801051"/>
    <x v="7170"/>
    <n v="215"/>
    <x v="2"/>
    <s v="Manchester"/>
    <s v="1008 Stockport Road, Levenshulme, Manchester M19 3WN"/>
    <x v="1718"/>
    <s v="Pounds(Œ£)"/>
    <x v="0"/>
    <x v="0"/>
    <x v="1"/>
    <n v="150"/>
    <x v="81"/>
    <x v="3"/>
    <x v="4"/>
    <n v="11"/>
    <n v="20"/>
    <d v="2014-11-20T00:00:00"/>
    <s v="Œ£35"/>
    <n v="111.1"/>
    <n v="3888.5"/>
  </r>
  <r>
    <n v="5801970"/>
    <x v="7171"/>
    <n v="191"/>
    <x v="13"/>
    <s v="Colombo"/>
    <s v="34, 27th Lane, Kollupitiya, Colombo 03"/>
    <x v="150"/>
    <s v="Sri Lankan Rupee(LKR)"/>
    <x v="0"/>
    <x v="0"/>
    <x v="1"/>
    <n v="49"/>
    <x v="15"/>
    <x v="12"/>
    <x v="5"/>
    <n v="11"/>
    <n v="1"/>
    <d v="2012-11-01T00:00:00"/>
    <s v="LKR1000"/>
    <n v="0.3"/>
    <n v="300"/>
  </r>
  <r>
    <n v="6004408"/>
    <x v="7172"/>
    <n v="208"/>
    <x v="9"/>
    <s v="Ankara"/>
    <s v="Mutlukent Mahallesi, 1944. Cadde, 1948. Sokak, No 15, íˆankaya, Ankara"/>
    <x v="396"/>
    <s v="Turkish Lira(TL)"/>
    <x v="0"/>
    <x v="0"/>
    <x v="1"/>
    <n v="126"/>
    <x v="81"/>
    <x v="1"/>
    <x v="2"/>
    <n v="11"/>
    <n v="27"/>
    <d v="2018-11-27T00:00:00"/>
    <s v="TL35"/>
    <n v="2.39"/>
    <n v="83.65"/>
  </r>
  <r>
    <n v="5927402"/>
    <x v="7173"/>
    <n v="208"/>
    <x v="9"/>
    <s v="ÛÁstanbul"/>
    <s v="CafeaÛôa Mahallesi, BademaltÛ± Sokak, No 21/B, KadÛ±kí_y, ÛÁstanbul"/>
    <x v="7"/>
    <s v="Turkish Lira(TL)"/>
    <x v="0"/>
    <x v="0"/>
    <x v="1"/>
    <n v="591"/>
    <x v="21"/>
    <x v="19"/>
    <x v="0"/>
    <n v="11"/>
    <n v="23"/>
    <d v="2013-11-23T00:00:00"/>
    <s v="TL55"/>
    <n v="2.39"/>
    <n v="131.45000000000002"/>
  </r>
  <r>
    <n v="6600292"/>
    <x v="7174"/>
    <n v="30"/>
    <x v="7"/>
    <s v="Brasí_lia"/>
    <s v="SCLN 210, Bloco D, Loja 36/48, Asa Norte, Brasí_lia"/>
    <x v="22"/>
    <s v="Brazilian Real(R$)"/>
    <x v="0"/>
    <x v="0"/>
    <x v="1"/>
    <n v="11"/>
    <x v="86"/>
    <x v="21"/>
    <x v="4"/>
    <n v="10"/>
    <n v="26"/>
    <d v="2014-10-26T00:00:00"/>
    <s v="R$45"/>
    <n v="14.8512"/>
    <n v="668.30399999999997"/>
  </r>
  <r>
    <n v="6600970"/>
    <x v="7175"/>
    <n v="30"/>
    <x v="7"/>
    <s v="Brasí_lia"/>
    <s v="SCS 214, Bloco C, Loja 40, Asa Sul, Brasí_lia"/>
    <x v="5"/>
    <s v="Brazilian Real(R$)"/>
    <x v="0"/>
    <x v="0"/>
    <x v="1"/>
    <n v="11"/>
    <x v="5"/>
    <x v="11"/>
    <x v="6"/>
    <n v="10"/>
    <n v="4"/>
    <d v="2010-10-04T00:00:00"/>
    <s v="R$50"/>
    <n v="14.8512"/>
    <n v="742.56000000000006"/>
  </r>
  <r>
    <n v="6703956"/>
    <x v="7176"/>
    <n v="30"/>
    <x v="7"/>
    <s v="Sí£o Paulo"/>
    <s v="Shopping Morumbi - Piso Lazer, Avenida Roque Petroni Jí_nior, 1089, Santo Amaro, Sí£o Paulo"/>
    <x v="199"/>
    <s v="Brazilian Real(R$)"/>
    <x v="0"/>
    <x v="0"/>
    <x v="1"/>
    <n v="2"/>
    <x v="5"/>
    <x v="0"/>
    <x v="8"/>
    <n v="10"/>
    <n v="12"/>
    <d v="2015-10-12T00:00:00"/>
    <s v="R$50"/>
    <n v="14.8512"/>
    <n v="742.56000000000006"/>
  </r>
  <r>
    <n v="6103211"/>
    <x v="7177"/>
    <n v="215"/>
    <x v="2"/>
    <s v="London"/>
    <s v="12 Upper St Martin's Lane, Covent Garden, London WC2H 9FB"/>
    <x v="1719"/>
    <s v="Pounds(Œ£)"/>
    <x v="0"/>
    <x v="0"/>
    <x v="1"/>
    <n v="964"/>
    <x v="81"/>
    <x v="16"/>
    <x v="1"/>
    <n v="10"/>
    <n v="28"/>
    <d v="2016-10-28T00:00:00"/>
    <s v="Œ£35"/>
    <n v="111.1"/>
    <n v="3888.5"/>
  </r>
  <r>
    <n v="6801329"/>
    <x v="7178"/>
    <n v="215"/>
    <x v="2"/>
    <s v="Manchester"/>
    <s v="49-51 Edge Street, Northern Quarter, Manchester M4 1HW"/>
    <x v="1720"/>
    <s v="Pounds(Œ£)"/>
    <x v="0"/>
    <x v="0"/>
    <x v="1"/>
    <n v="82"/>
    <x v="82"/>
    <x v="14"/>
    <x v="3"/>
    <n v="10"/>
    <n v="1"/>
    <d v="2011-10-01T00:00:00"/>
    <s v="Œ£30"/>
    <n v="111.1"/>
    <n v="3333"/>
  </r>
  <r>
    <n v="6001757"/>
    <x v="7179"/>
    <n v="208"/>
    <x v="9"/>
    <s v="Ankara"/>
    <s v="Kí_í_í_k Esat Mahallesi, Esat Caddesi, No 110/25, íˆankaya, Ankara"/>
    <x v="1721"/>
    <s v="Turkish Lira(TL)"/>
    <x v="0"/>
    <x v="0"/>
    <x v="1"/>
    <n v="72"/>
    <x v="5"/>
    <x v="2"/>
    <x v="5"/>
    <n v="10"/>
    <n v="20"/>
    <d v="2012-10-20T00:00:00"/>
    <s v="TL50"/>
    <n v="2.39"/>
    <n v="119.5"/>
  </r>
  <r>
    <n v="300688"/>
    <x v="7180"/>
    <n v="1"/>
    <x v="0"/>
    <s v="New Delhi"/>
    <s v="The Leela Ambience Convention Hotel, Maharaja Surajmal Road, Near Yamuna Sports Complex, Vivek Vihar, New Delhi"/>
    <x v="631"/>
    <s v="Indian Rupees(Rs.)"/>
    <x v="1"/>
    <x v="0"/>
    <x v="3"/>
    <n v="186"/>
    <x v="99"/>
    <x v="3"/>
    <x v="5"/>
    <n v="9"/>
    <n v="5"/>
    <d v="2012-09-05T00:00:00"/>
    <s v="Rs.2700"/>
    <n v="1"/>
    <n v="2700"/>
  </r>
  <r>
    <n v="18469938"/>
    <x v="7181"/>
    <n v="1"/>
    <x v="0"/>
    <s v="New Delhi"/>
    <s v="2nd Floor, N-17, N Block Market, Greater Kailash (GK) 1, New Delhi"/>
    <x v="1722"/>
    <s v="Indian Rupees(Rs.)"/>
    <x v="1"/>
    <x v="0"/>
    <x v="3"/>
    <n v="9"/>
    <x v="99"/>
    <x v="10"/>
    <x v="3"/>
    <n v="12"/>
    <n v="27"/>
    <d v="2011-12-27T00:00:00"/>
    <s v="Rs.2700"/>
    <n v="1"/>
    <n v="2700"/>
  </r>
  <r>
    <n v="18441709"/>
    <x v="7182"/>
    <n v="1"/>
    <x v="0"/>
    <s v="Gurgaon"/>
    <s v="Courtyard by Marriott, Plot 27 B, Sushant Lok 1, Sushant Lok, Gurgaon"/>
    <x v="333"/>
    <s v="Indian Rupees(Rs.)"/>
    <x v="0"/>
    <x v="0"/>
    <x v="3"/>
    <n v="6"/>
    <x v="99"/>
    <x v="11"/>
    <x v="0"/>
    <n v="8"/>
    <n v="6"/>
    <d v="2013-08-06T00:00:00"/>
    <s v="Rs.2700"/>
    <n v="1"/>
    <n v="2700"/>
  </r>
  <r>
    <n v="5608"/>
    <x v="7183"/>
    <n v="1"/>
    <x v="0"/>
    <s v="New Delhi"/>
    <s v="Antariksh Bhavan, 22, Kasturba Gandhi Marg, Connaught Place, New Delhi"/>
    <x v="370"/>
    <s v="Indian Rupees(Rs.)"/>
    <x v="1"/>
    <x v="0"/>
    <x v="3"/>
    <n v="92"/>
    <x v="100"/>
    <x v="9"/>
    <x v="5"/>
    <n v="5"/>
    <n v="9"/>
    <d v="2012-05-09T00:00:00"/>
    <s v="Rs.2800"/>
    <n v="1"/>
    <n v="2800"/>
  </r>
  <r>
    <n v="1669"/>
    <x v="6588"/>
    <n v="1"/>
    <x v="0"/>
    <s v="Noida"/>
    <s v="Park Plaza Hotel, C Block, Sector 55, Noida"/>
    <x v="449"/>
    <s v="Indian Rupees(Rs.)"/>
    <x v="1"/>
    <x v="0"/>
    <x v="3"/>
    <n v="228"/>
    <x v="100"/>
    <x v="14"/>
    <x v="7"/>
    <n v="8"/>
    <n v="25"/>
    <d v="2017-08-25T00:00:00"/>
    <s v="Rs.2800"/>
    <n v="1"/>
    <n v="2800"/>
  </r>
  <r>
    <n v="304931"/>
    <x v="7184"/>
    <n v="1"/>
    <x v="0"/>
    <s v="New Delhi"/>
    <s v="28, Main Market, Lodhi Colony, New Delhi"/>
    <x v="198"/>
    <s v="Indian Rupees(Rs.)"/>
    <x v="1"/>
    <x v="0"/>
    <x v="3"/>
    <n v="665"/>
    <x v="101"/>
    <x v="14"/>
    <x v="6"/>
    <n v="2"/>
    <n v="18"/>
    <d v="2010-02-18T00:00:00"/>
    <s v="Rs.2900"/>
    <n v="1"/>
    <n v="2900"/>
  </r>
  <r>
    <n v="18415386"/>
    <x v="7185"/>
    <n v="1"/>
    <x v="0"/>
    <s v="New Delhi"/>
    <s v="Pride Plaza Hotel, 5A, Hospitality District, Aerocity, New Delhi"/>
    <x v="474"/>
    <s v="Indian Rupees(Rs.)"/>
    <x v="0"/>
    <x v="0"/>
    <x v="3"/>
    <n v="0"/>
    <x v="102"/>
    <x v="0"/>
    <x v="3"/>
    <n v="4"/>
    <n v="19"/>
    <d v="2011-04-19T00:00:00"/>
    <s v="Rs.3000"/>
    <n v="1"/>
    <n v="3000"/>
  </r>
  <r>
    <n v="307801"/>
    <x v="7186"/>
    <n v="1"/>
    <x v="0"/>
    <s v="New Delhi"/>
    <s v="M-24, M Block Market, Greater Kailash (GK) 2, New Delhi"/>
    <x v="27"/>
    <s v="Indian Rupees(Rs.)"/>
    <x v="1"/>
    <x v="0"/>
    <x v="3"/>
    <n v="496"/>
    <x v="102"/>
    <x v="14"/>
    <x v="3"/>
    <n v="9"/>
    <n v="11"/>
    <d v="2011-09-11T00:00:00"/>
    <s v="Rs.3000"/>
    <n v="1"/>
    <n v="3000"/>
  </r>
  <r>
    <n v="3545"/>
    <x v="7187"/>
    <n v="1"/>
    <x v="0"/>
    <s v="New Delhi"/>
    <s v="Radisson Blu Plaza Delhi, National Highway 8, Near IGI Airport, Mahipalpur, New Delhi"/>
    <x v="520"/>
    <s v="Indian Rupees(Rs.)"/>
    <x v="1"/>
    <x v="0"/>
    <x v="3"/>
    <n v="315"/>
    <x v="102"/>
    <x v="2"/>
    <x v="8"/>
    <n v="8"/>
    <n v="6"/>
    <d v="2015-08-06T00:00:00"/>
    <s v="Rs.3000"/>
    <n v="1"/>
    <n v="3000"/>
  </r>
  <r>
    <n v="18133508"/>
    <x v="7188"/>
    <n v="1"/>
    <x v="0"/>
    <s v="New Delhi"/>
    <s v="Sheraton New Delhi Hotel, District Centre, Saket, New Delhi"/>
    <x v="486"/>
    <s v="Indian Rupees(Rs.)"/>
    <x v="1"/>
    <x v="0"/>
    <x v="3"/>
    <n v="160"/>
    <x v="102"/>
    <x v="19"/>
    <x v="3"/>
    <n v="8"/>
    <n v="12"/>
    <d v="2011-08-12T00:00:00"/>
    <s v="Rs.3000"/>
    <n v="1"/>
    <n v="3000"/>
  </r>
  <r>
    <n v="302282"/>
    <x v="7189"/>
    <n v="1"/>
    <x v="0"/>
    <s v="New Delhi"/>
    <s v="Radisson Blu Plaza Delhi, National Highway 8, Near IGI Airport, Mahipalpur, New Delhi"/>
    <x v="142"/>
    <s v="Indian Rupees(Rs.)"/>
    <x v="1"/>
    <x v="0"/>
    <x v="3"/>
    <n v="295"/>
    <x v="102"/>
    <x v="8"/>
    <x v="3"/>
    <n v="7"/>
    <n v="10"/>
    <d v="2011-07-10T00:00:00"/>
    <s v="Rs.3000"/>
    <n v="1"/>
    <n v="3000"/>
  </r>
  <r>
    <n v="2768"/>
    <x v="7190"/>
    <n v="1"/>
    <x v="0"/>
    <s v="New Delhi"/>
    <s v="The Park, 15, Parliament Street, Connaught Place, New Delhi"/>
    <x v="1723"/>
    <s v="Indian Rupees(Rs.)"/>
    <x v="1"/>
    <x v="0"/>
    <x v="3"/>
    <n v="199"/>
    <x v="102"/>
    <x v="15"/>
    <x v="4"/>
    <n v="7"/>
    <n v="23"/>
    <d v="2014-07-23T00:00:00"/>
    <s v="Rs.3000"/>
    <n v="1"/>
    <n v="3000"/>
  </r>
  <r>
    <n v="3202"/>
    <x v="7191"/>
    <n v="1"/>
    <x v="0"/>
    <s v="New Delhi"/>
    <s v="The Suryaa New Delhi, New Friends Colony, New Delhi"/>
    <x v="33"/>
    <s v="Indian Rupees(Rs.)"/>
    <x v="1"/>
    <x v="0"/>
    <x v="3"/>
    <n v="26"/>
    <x v="102"/>
    <x v="13"/>
    <x v="4"/>
    <n v="7"/>
    <n v="28"/>
    <d v="2014-07-28T00:00:00"/>
    <s v="Rs.3000"/>
    <n v="1"/>
    <n v="3000"/>
  </r>
  <r>
    <n v="4367"/>
    <x v="7192"/>
    <n v="1"/>
    <x v="0"/>
    <s v="New Delhi"/>
    <s v="Hotel The Royal Plaza, 19, Ashoka Road, Janpath, New Delhi"/>
    <x v="438"/>
    <s v="Indian Rupees(Rs.)"/>
    <x v="1"/>
    <x v="0"/>
    <x v="3"/>
    <n v="95"/>
    <x v="102"/>
    <x v="15"/>
    <x v="1"/>
    <n v="6"/>
    <n v="27"/>
    <d v="2016-06-27T00:00:00"/>
    <s v="Rs.3000"/>
    <n v="1"/>
    <n v="3000"/>
  </r>
  <r>
    <n v="301524"/>
    <x v="7193"/>
    <n v="1"/>
    <x v="0"/>
    <s v="New Delhi"/>
    <s v="The Lalit, Barakhamba Avenue, Barakhamba Road, New Delhi"/>
    <x v="33"/>
    <s v="Indian Rupees(Rs.)"/>
    <x v="0"/>
    <x v="0"/>
    <x v="3"/>
    <n v="45"/>
    <x v="102"/>
    <x v="9"/>
    <x v="5"/>
    <n v="6"/>
    <n v="6"/>
    <d v="2012-06-06T00:00:00"/>
    <s v="Rs.3000"/>
    <n v="1"/>
    <n v="3000"/>
  </r>
  <r>
    <n v="3283"/>
    <x v="7194"/>
    <n v="1"/>
    <x v="0"/>
    <s v="New Delhi"/>
    <s v="The Lodhi, Lodhi Road, New Delhi"/>
    <x v="520"/>
    <s v="Indian Rupees(Rs.)"/>
    <x v="1"/>
    <x v="0"/>
    <x v="3"/>
    <n v="185"/>
    <x v="102"/>
    <x v="5"/>
    <x v="5"/>
    <n v="6"/>
    <n v="5"/>
    <d v="2012-06-05T00:00:00"/>
    <s v="Rs.3000"/>
    <n v="1"/>
    <n v="3000"/>
  </r>
  <r>
    <n v="4502"/>
    <x v="7195"/>
    <n v="1"/>
    <x v="0"/>
    <s v="New Delhi"/>
    <s v="Jaypee Siddharth, 3, Rajendra Place, New Delhi"/>
    <x v="1724"/>
    <s v="Indian Rupees(Rs.)"/>
    <x v="1"/>
    <x v="0"/>
    <x v="3"/>
    <n v="202"/>
    <x v="102"/>
    <x v="9"/>
    <x v="3"/>
    <n v="5"/>
    <n v="6"/>
    <d v="2011-05-06T00:00:00"/>
    <s v="Rs.3000"/>
    <n v="1"/>
    <n v="3000"/>
  </r>
  <r>
    <n v="9709"/>
    <x v="7196"/>
    <n v="1"/>
    <x v="0"/>
    <s v="New Delhi"/>
    <s v="The Uppal, NH-8, Near, Aerocity, New Delhi"/>
    <x v="1725"/>
    <s v="Indian Rupees(Rs.)"/>
    <x v="1"/>
    <x v="0"/>
    <x v="3"/>
    <n v="28"/>
    <x v="102"/>
    <x v="11"/>
    <x v="5"/>
    <n v="5"/>
    <n v="4"/>
    <d v="2012-05-04T00:00:00"/>
    <s v="Rs.3000"/>
    <n v="1"/>
    <n v="3000"/>
  </r>
  <r>
    <n v="18466422"/>
    <x v="7197"/>
    <n v="1"/>
    <x v="0"/>
    <s v="New Delhi"/>
    <s v="Samrat Hotel, 50-B, Kautilya Marg, Chanakyapuri, New Delhi"/>
    <x v="33"/>
    <s v="Indian Rupees(Rs.)"/>
    <x v="0"/>
    <x v="0"/>
    <x v="3"/>
    <n v="3"/>
    <x v="102"/>
    <x v="0"/>
    <x v="5"/>
    <n v="4"/>
    <n v="21"/>
    <d v="2012-04-21T00:00:00"/>
    <s v="Rs.3000"/>
    <n v="1"/>
    <n v="3000"/>
  </r>
  <r>
    <n v="4234"/>
    <x v="7198"/>
    <n v="1"/>
    <x v="0"/>
    <s v="New Delhi"/>
    <s v="Jaypee Vasant Continental, Vasant Vihar, New Delhi"/>
    <x v="1724"/>
    <s v="Indian Rupees(Rs.)"/>
    <x v="1"/>
    <x v="0"/>
    <x v="3"/>
    <n v="162"/>
    <x v="102"/>
    <x v="7"/>
    <x v="6"/>
    <n v="4"/>
    <n v="28"/>
    <d v="2010-04-28T00:00:00"/>
    <s v="Rs.3000"/>
    <n v="1"/>
    <n v="3000"/>
  </r>
  <r>
    <n v="4373"/>
    <x v="7199"/>
    <n v="1"/>
    <x v="0"/>
    <s v="New Delhi"/>
    <s v="Maidens Hotel, 7, Shamnath Marg, Civil Lines, New Delhi"/>
    <x v="444"/>
    <s v="Indian Rupees(Rs.)"/>
    <x v="1"/>
    <x v="0"/>
    <x v="3"/>
    <n v="57"/>
    <x v="102"/>
    <x v="15"/>
    <x v="0"/>
    <n v="4"/>
    <n v="2"/>
    <d v="2013-04-02T00:00:00"/>
    <s v="Rs.3000"/>
    <n v="1"/>
    <n v="3000"/>
  </r>
  <r>
    <n v="18372578"/>
    <x v="7200"/>
    <n v="1"/>
    <x v="0"/>
    <s v="New Delhi"/>
    <s v="Hotel The Royal Plaza, 19, Ashoka Road, Janpath, New Delhi"/>
    <x v="33"/>
    <s v="Indian Rupees(Rs.)"/>
    <x v="0"/>
    <x v="0"/>
    <x v="3"/>
    <n v="16"/>
    <x v="102"/>
    <x v="6"/>
    <x v="8"/>
    <n v="3"/>
    <n v="27"/>
    <d v="2015-03-27T00:00:00"/>
    <s v="Rs.3000"/>
    <n v="1"/>
    <n v="3000"/>
  </r>
  <r>
    <n v="3239"/>
    <x v="7201"/>
    <n v="1"/>
    <x v="0"/>
    <s v="New Delhi"/>
    <s v="Taj Vivanta, Subramania Bharti Marg, Sujan Singh Park, Khan Market, New Delhi"/>
    <x v="1726"/>
    <s v="Indian Rupees(Rs.)"/>
    <x v="1"/>
    <x v="0"/>
    <x v="3"/>
    <n v="50"/>
    <x v="102"/>
    <x v="15"/>
    <x v="6"/>
    <n v="2"/>
    <n v="12"/>
    <d v="2010-02-12T00:00:00"/>
    <s v="Rs.3000"/>
    <n v="1"/>
    <n v="3000"/>
  </r>
  <r>
    <n v="2729"/>
    <x v="7202"/>
    <n v="1"/>
    <x v="0"/>
    <s v="New Delhi"/>
    <s v="The Imperial, Janpath, New Delhi"/>
    <x v="33"/>
    <s v="Indian Rupees(Rs.)"/>
    <x v="1"/>
    <x v="0"/>
    <x v="3"/>
    <n v="25"/>
    <x v="102"/>
    <x v="15"/>
    <x v="2"/>
    <n v="2"/>
    <n v="13"/>
    <d v="2018-02-13T00:00:00"/>
    <s v="Rs.3000"/>
    <n v="1"/>
    <n v="3000"/>
  </r>
  <r>
    <n v="4889"/>
    <x v="7203"/>
    <n v="1"/>
    <x v="0"/>
    <s v="New Delhi"/>
    <s v="Hilton Garden Inn, A-4 DLF Place, Saket District Centre, Saket, New Delhi"/>
    <x v="387"/>
    <s v="Indian Rupees(Rs.)"/>
    <x v="1"/>
    <x v="0"/>
    <x v="3"/>
    <n v="184"/>
    <x v="102"/>
    <x v="7"/>
    <x v="6"/>
    <n v="1"/>
    <n v="12"/>
    <d v="2010-01-12T00:00:00"/>
    <s v="Rs.3000"/>
    <n v="1"/>
    <n v="3000"/>
  </r>
  <r>
    <n v="3547"/>
    <x v="7204"/>
    <n v="1"/>
    <x v="0"/>
    <s v="New Delhi"/>
    <s v="Radisson Blu Plaza Delhi, National Highway 8, Near IGI Airport, Mahipalpur, New Delhi"/>
    <x v="2"/>
    <s v="Indian Rupees(Rs.)"/>
    <x v="1"/>
    <x v="0"/>
    <x v="3"/>
    <n v="532"/>
    <x v="102"/>
    <x v="12"/>
    <x v="5"/>
    <n v="12"/>
    <n v="3"/>
    <d v="2012-12-03T00:00:00"/>
    <s v="Rs.3000"/>
    <n v="1"/>
    <n v="3000"/>
  </r>
  <r>
    <n v="18264992"/>
    <x v="7205"/>
    <n v="1"/>
    <x v="0"/>
    <s v="New Delhi"/>
    <s v="Haveli Dharampura, 2293, Gali Guliyan, Near Jama Masjid, Chandni Chowk, New Delhi"/>
    <x v="1727"/>
    <s v="Indian Rupees(Rs.)"/>
    <x v="0"/>
    <x v="0"/>
    <x v="3"/>
    <n v="305"/>
    <x v="102"/>
    <x v="2"/>
    <x v="4"/>
    <n v="11"/>
    <n v="9"/>
    <d v="2014-11-09T00:00:00"/>
    <s v="Rs.3000"/>
    <n v="1"/>
    <n v="3000"/>
  </r>
  <r>
    <n v="307361"/>
    <x v="7206"/>
    <n v="1"/>
    <x v="0"/>
    <s v="New Delhi"/>
    <s v="Crowne Plaza, 13 B, District Centre, Mayur Vihar Phase 1, New Delhi"/>
    <x v="346"/>
    <s v="Indian Rupees(Rs.)"/>
    <x v="1"/>
    <x v="0"/>
    <x v="3"/>
    <n v="115"/>
    <x v="102"/>
    <x v="9"/>
    <x v="3"/>
    <n v="11"/>
    <n v="16"/>
    <d v="2011-11-16T00:00:00"/>
    <s v="Rs.3000"/>
    <n v="1"/>
    <n v="3000"/>
  </r>
  <r>
    <n v="18382353"/>
    <x v="7207"/>
    <n v="1"/>
    <x v="0"/>
    <s v="New Delhi"/>
    <s v="Roseate House, Asset 10, Hospitality District, Aerocity, New Delhi"/>
    <x v="1728"/>
    <s v="Indian Rupees(Rs.)"/>
    <x v="1"/>
    <x v="0"/>
    <x v="3"/>
    <n v="30"/>
    <x v="102"/>
    <x v="7"/>
    <x v="1"/>
    <n v="11"/>
    <n v="16"/>
    <d v="2016-11-16T00:00:00"/>
    <s v="Rs.3000"/>
    <n v="1"/>
    <n v="3000"/>
  </r>
  <r>
    <n v="2741"/>
    <x v="7208"/>
    <n v="1"/>
    <x v="0"/>
    <s v="New Delhi"/>
    <s v="Sheraton New Delhi Hotel, District Centre, Saket, New Delhi"/>
    <x v="504"/>
    <s v="Indian Rupees(Rs.)"/>
    <x v="1"/>
    <x v="0"/>
    <x v="3"/>
    <n v="327"/>
    <x v="102"/>
    <x v="12"/>
    <x v="1"/>
    <n v="11"/>
    <n v="27"/>
    <d v="2016-11-27T00:00:00"/>
    <s v="Rs.3000"/>
    <n v="1"/>
    <n v="3000"/>
  </r>
  <r>
    <n v="6600"/>
    <x v="7209"/>
    <n v="1"/>
    <x v="0"/>
    <s v="New Delhi"/>
    <s v="Le Meridien, Windsor Place, Janpath, New Delhi"/>
    <x v="33"/>
    <s v="Indian Rupees(Rs.)"/>
    <x v="1"/>
    <x v="0"/>
    <x v="3"/>
    <n v="39"/>
    <x v="102"/>
    <x v="9"/>
    <x v="2"/>
    <n v="10"/>
    <n v="2"/>
    <d v="2018-10-02T00:00:00"/>
    <s v="Rs.3000"/>
    <n v="1"/>
    <n v="3000"/>
  </r>
  <r>
    <n v="4235"/>
    <x v="7210"/>
    <n v="1"/>
    <x v="0"/>
    <s v="New Delhi"/>
    <s v="Jaypee Vasant Continental, Vasant Vihar, New Delhi"/>
    <x v="0"/>
    <s v="Indian Rupees(Rs.)"/>
    <x v="1"/>
    <x v="0"/>
    <x v="3"/>
    <n v="24"/>
    <x v="102"/>
    <x v="11"/>
    <x v="2"/>
    <n v="6"/>
    <n v="5"/>
    <d v="2018-06-05T00:00:00"/>
    <s v="Rs.3000"/>
    <n v="1"/>
    <n v="3000"/>
  </r>
  <r>
    <n v="310700"/>
    <x v="7211"/>
    <n v="1"/>
    <x v="0"/>
    <s v="Gurgaon"/>
    <s v="The Westin Sohna Resort &amp; Spa, Vatika Complex, P O Daula, Karanki Road, Sohna Road, Gurgaon"/>
    <x v="19"/>
    <s v="Indian Rupees(Rs.)"/>
    <x v="1"/>
    <x v="0"/>
    <x v="3"/>
    <n v="22"/>
    <x v="102"/>
    <x v="4"/>
    <x v="6"/>
    <n v="9"/>
    <n v="21"/>
    <d v="2010-09-21T00:00:00"/>
    <s v="Rs.3000"/>
    <n v="1"/>
    <n v="3000"/>
  </r>
  <r>
    <n v="18361778"/>
    <x v="7212"/>
    <n v="1"/>
    <x v="0"/>
    <s v="Gurgaon"/>
    <s v="201-204, 2nd Floor, DLF Star Mall, Sector 30, Gurgaon"/>
    <x v="1297"/>
    <s v="Indian Rupees(Rs.)"/>
    <x v="1"/>
    <x v="0"/>
    <x v="3"/>
    <n v="77"/>
    <x v="102"/>
    <x v="12"/>
    <x v="0"/>
    <n v="8"/>
    <n v="11"/>
    <d v="2013-08-11T00:00:00"/>
    <s v="Rs.3000"/>
    <n v="1"/>
    <n v="3000"/>
  </r>
  <r>
    <n v="2710"/>
    <x v="7213"/>
    <n v="1"/>
    <x v="0"/>
    <s v="Gurgaon"/>
    <s v="Trident, 443, Phase 5, Udyog Vihar, Gurgaon"/>
    <x v="10"/>
    <s v="Indian Rupees(Rs.)"/>
    <x v="0"/>
    <x v="0"/>
    <x v="3"/>
    <n v="27"/>
    <x v="102"/>
    <x v="9"/>
    <x v="1"/>
    <n v="7"/>
    <n v="25"/>
    <d v="2016-07-25T00:00:00"/>
    <s v="Rs.3000"/>
    <n v="1"/>
    <n v="3000"/>
  </r>
  <r>
    <n v="5046"/>
    <x v="7214"/>
    <n v="1"/>
    <x v="0"/>
    <s v="Gurgaon"/>
    <s v="The Westin Hotel, Sector 29, Gurgaon"/>
    <x v="1213"/>
    <s v="Indian Rupees(Rs.)"/>
    <x v="1"/>
    <x v="0"/>
    <x v="3"/>
    <n v="394"/>
    <x v="102"/>
    <x v="3"/>
    <x v="1"/>
    <n v="2"/>
    <n v="23"/>
    <d v="2016-02-23T00:00:00"/>
    <s v="Rs.3000"/>
    <n v="1"/>
    <n v="3000"/>
  </r>
  <r>
    <n v="7516"/>
    <x v="7215"/>
    <n v="1"/>
    <x v="0"/>
    <s v="Gurgaon"/>
    <s v="DoubleTree by Hilton, Golf Course Road, Sector 56, Gurgaon"/>
    <x v="1161"/>
    <s v="Indian Rupees(Rs.)"/>
    <x v="1"/>
    <x v="0"/>
    <x v="3"/>
    <n v="58"/>
    <x v="102"/>
    <x v="7"/>
    <x v="5"/>
    <n v="12"/>
    <n v="14"/>
    <d v="2012-12-14T00:00:00"/>
    <s v="Rs.3000"/>
    <n v="1"/>
    <n v="3000"/>
  </r>
  <r>
    <n v="5042"/>
    <x v="7216"/>
    <n v="1"/>
    <x v="0"/>
    <s v="Gurgaon"/>
    <s v="The Westin Hotel, Sector 29, Gurgaon"/>
    <x v="942"/>
    <s v="Indian Rupees(Rs.)"/>
    <x v="1"/>
    <x v="0"/>
    <x v="3"/>
    <n v="272"/>
    <x v="102"/>
    <x v="3"/>
    <x v="2"/>
    <n v="12"/>
    <n v="24"/>
    <d v="2018-12-24T00:00:00"/>
    <s v="Rs.3000"/>
    <n v="1"/>
    <n v="3000"/>
  </r>
  <r>
    <n v="5044"/>
    <x v="7217"/>
    <n v="1"/>
    <x v="0"/>
    <s v="Gurgaon"/>
    <s v="The Westin Hotel, Sector 29, Gurgaon"/>
    <x v="27"/>
    <s v="Indian Rupees(Rs.)"/>
    <x v="1"/>
    <x v="0"/>
    <x v="3"/>
    <n v="390"/>
    <x v="102"/>
    <x v="5"/>
    <x v="2"/>
    <n v="12"/>
    <n v="13"/>
    <d v="2018-12-13T00:00:00"/>
    <s v="Rs.3000"/>
    <n v="1"/>
    <n v="3000"/>
  </r>
  <r>
    <n v="310699"/>
    <x v="7218"/>
    <n v="1"/>
    <x v="0"/>
    <s v="Gurgaon"/>
    <s v="The Westin Sohna Resort &amp; Spa, Vatika Complex, P O Daula, Karanki Road, Sohna Road, Gurgaon"/>
    <x v="215"/>
    <s v="Indian Rupees(Rs.)"/>
    <x v="0"/>
    <x v="0"/>
    <x v="3"/>
    <n v="45"/>
    <x v="102"/>
    <x v="21"/>
    <x v="0"/>
    <n v="12"/>
    <n v="14"/>
    <d v="2013-12-14T00:00:00"/>
    <s v="Rs.3000"/>
    <n v="1"/>
    <n v="3000"/>
  </r>
  <r>
    <n v="5720"/>
    <x v="7219"/>
    <n v="1"/>
    <x v="0"/>
    <s v="Gurgaon"/>
    <s v="Park Plaza Hotel, B Block, Sushant Lok 1, Sushant Lok, Gurgaon"/>
    <x v="1729"/>
    <s v="Indian Rupees(Rs.)"/>
    <x v="1"/>
    <x v="0"/>
    <x v="3"/>
    <n v="20"/>
    <x v="102"/>
    <x v="4"/>
    <x v="6"/>
    <n v="11"/>
    <n v="4"/>
    <d v="2010-11-04T00:00:00"/>
    <s v="Rs.3000"/>
    <n v="1"/>
    <n v="3000"/>
  </r>
  <r>
    <n v="5717"/>
    <x v="7220"/>
    <n v="1"/>
    <x v="0"/>
    <s v="Gurgaon"/>
    <s v="The Oberoi, 443, Phase 5, Udyog Vihar, Gurgaon"/>
    <x v="33"/>
    <s v="Indian Rupees(Rs.)"/>
    <x v="0"/>
    <x v="0"/>
    <x v="3"/>
    <n v="17"/>
    <x v="102"/>
    <x v="11"/>
    <x v="0"/>
    <n v="11"/>
    <n v="24"/>
    <d v="2013-11-24T00:00:00"/>
    <s v="Rs.3000"/>
    <n v="1"/>
    <n v="3000"/>
  </r>
  <r>
    <n v="7573"/>
    <x v="7221"/>
    <n v="1"/>
    <x v="0"/>
    <s v="Gurgaon"/>
    <s v="Park Plaza Hotel, B Block, Phase 1, Sushant Lok, Gurgaon"/>
    <x v="2"/>
    <s v="Indian Rupees(Rs.)"/>
    <x v="1"/>
    <x v="0"/>
    <x v="3"/>
    <n v="340"/>
    <x v="102"/>
    <x v="21"/>
    <x v="6"/>
    <n v="10"/>
    <n v="10"/>
    <d v="2010-10-10T00:00:00"/>
    <s v="Rs.3000"/>
    <n v="1"/>
    <n v="3000"/>
  </r>
  <r>
    <n v="2300187"/>
    <x v="7222"/>
    <n v="1"/>
    <x v="0"/>
    <s v="Kanpur"/>
    <s v="The Landmark Hotel, Landmark Towers, 10, Near Naveen Market, Mall Road, Kanpur"/>
    <x v="3"/>
    <s v="Indian Rupees(Rs.)"/>
    <x v="0"/>
    <x v="0"/>
    <x v="3"/>
    <n v="113"/>
    <x v="102"/>
    <x v="3"/>
    <x v="0"/>
    <n v="6"/>
    <n v="18"/>
    <d v="2013-06-18T00:00:00"/>
    <s v="Rs.3000"/>
    <n v="1"/>
    <n v="3000"/>
  </r>
  <r>
    <n v="6315438"/>
    <x v="7223"/>
    <n v="162"/>
    <x v="12"/>
    <s v="Taguig City"/>
    <s v="Sixth Floor, SM Aura Premier, C5 Road Corner 26th Street, Bonifacio Global City, Taguig City"/>
    <x v="1730"/>
    <s v="Botswana Pula(P)"/>
    <x v="1"/>
    <x v="0"/>
    <x v="3"/>
    <n v="535"/>
    <x v="102"/>
    <x v="16"/>
    <x v="4"/>
    <n v="11"/>
    <n v="16"/>
    <d v="2014-11-16T00:00:00"/>
    <s v="P3000"/>
    <n v="1.51"/>
    <n v="4530"/>
  </r>
  <r>
    <n v="4840"/>
    <x v="7224"/>
    <n v="1"/>
    <x v="0"/>
    <s v="New Delhi"/>
    <s v="The Grand New Delhi, Phase II, Nelson Mandela Road, Vasant Kunj, New Delhi"/>
    <x v="486"/>
    <s v="Indian Rupees(Rs.)"/>
    <x v="1"/>
    <x v="0"/>
    <x v="3"/>
    <n v="97"/>
    <x v="103"/>
    <x v="7"/>
    <x v="8"/>
    <n v="7"/>
    <n v="3"/>
    <d v="2015-07-03T00:00:00"/>
    <s v="Rs.3200"/>
    <n v="1"/>
    <n v="3200"/>
  </r>
  <r>
    <n v="301422"/>
    <x v="7225"/>
    <n v="1"/>
    <x v="0"/>
    <s v="New Delhi"/>
    <s v="Taj Vivanta, Subramania Bharti Marg, Sujan Singh Park, Khan Market, New Delhi"/>
    <x v="19"/>
    <s v="Indian Rupees(Rs.)"/>
    <x v="1"/>
    <x v="0"/>
    <x v="3"/>
    <n v="147"/>
    <x v="103"/>
    <x v="21"/>
    <x v="7"/>
    <n v="6"/>
    <n v="7"/>
    <d v="2017-06-07T00:00:00"/>
    <s v="Rs.3200"/>
    <n v="1"/>
    <n v="3200"/>
  </r>
  <r>
    <n v="4374"/>
    <x v="7226"/>
    <n v="1"/>
    <x v="0"/>
    <s v="New Delhi"/>
    <s v="Maidens Hotel, 7, Shamnath Marg, Civil Lines, New Delhi"/>
    <x v="429"/>
    <s v="Indian Rupees(Rs.)"/>
    <x v="1"/>
    <x v="0"/>
    <x v="3"/>
    <n v="39"/>
    <x v="103"/>
    <x v="4"/>
    <x v="8"/>
    <n v="2"/>
    <n v="9"/>
    <d v="2015-02-09T00:00:00"/>
    <s v="Rs.3200"/>
    <n v="1"/>
    <n v="3200"/>
  </r>
  <r>
    <n v="8241"/>
    <x v="7227"/>
    <n v="1"/>
    <x v="0"/>
    <s v="Gurgaon"/>
    <s v="310 &amp; 311, 3rd Floor, DLF South Point Mall, Golf Course Road, Gurgaon"/>
    <x v="1731"/>
    <s v="Indian Rupees(Rs.)"/>
    <x v="1"/>
    <x v="0"/>
    <x v="3"/>
    <n v="1193"/>
    <x v="103"/>
    <x v="12"/>
    <x v="7"/>
    <n v="8"/>
    <n v="27"/>
    <d v="2017-08-27T00:00:00"/>
    <s v="Rs.3200"/>
    <n v="1"/>
    <n v="3200"/>
  </r>
  <r>
    <n v="3924"/>
    <x v="7228"/>
    <n v="1"/>
    <x v="0"/>
    <s v="Noida"/>
    <s v="Radisson Blu Hotel, L-2, Sector 18, Noida"/>
    <x v="1732"/>
    <s v="Indian Rupees(Rs.)"/>
    <x v="1"/>
    <x v="0"/>
    <x v="3"/>
    <n v="218"/>
    <x v="103"/>
    <x v="9"/>
    <x v="3"/>
    <n v="10"/>
    <n v="19"/>
    <d v="2011-10-19T00:00:00"/>
    <s v="Rs.3200"/>
    <n v="1"/>
    <n v="3200"/>
  </r>
  <r>
    <n v="75989"/>
    <x v="7229"/>
    <n v="189"/>
    <x v="11"/>
    <s v="Pretoria"/>
    <s v="The Orient Boutique Hotel, Crocodile River Valley, Elandsfontein, Near West Park, Pretoria"/>
    <x v="235"/>
    <s v="Rand(R)"/>
    <x v="0"/>
    <x v="0"/>
    <x v="3"/>
    <n v="85"/>
    <x v="104"/>
    <x v="18"/>
    <x v="7"/>
    <n v="6"/>
    <n v="14"/>
    <d v="2017-06-14T00:00:00"/>
    <s v="R3210"/>
    <n v="4.7"/>
    <n v="15087"/>
  </r>
  <r>
    <n v="4283"/>
    <x v="7230"/>
    <n v="1"/>
    <x v="0"/>
    <s v="New Delhi"/>
    <s v="Gate 1, The Garden of Five Senses, Saidulajab, Saket, New Delhi"/>
    <x v="1733"/>
    <s v="Indian Rupees(Rs.)"/>
    <x v="1"/>
    <x v="0"/>
    <x v="3"/>
    <n v="1561"/>
    <x v="105"/>
    <x v="12"/>
    <x v="3"/>
    <n v="1"/>
    <n v="22"/>
    <d v="2011-01-22T00:00:00"/>
    <s v="Rs.3300"/>
    <n v="1"/>
    <n v="3300"/>
  </r>
  <r>
    <n v="18422475"/>
    <x v="7231"/>
    <n v="1"/>
    <x v="0"/>
    <s v="Gurgaon"/>
    <s v="SCO 305, Ground Floor, Huda Gymkhana Road, Behind The Pllazio Hotel, Sector 29, Gurgaon"/>
    <x v="198"/>
    <s v="Indian Rupees(Rs.)"/>
    <x v="0"/>
    <x v="0"/>
    <x v="3"/>
    <n v="56"/>
    <x v="105"/>
    <x v="1"/>
    <x v="0"/>
    <n v="7"/>
    <n v="28"/>
    <d v="2013-07-28T00:00:00"/>
    <s v="Rs.3300"/>
    <n v="1"/>
    <n v="3300"/>
  </r>
  <r>
    <n v="304239"/>
    <x v="7232"/>
    <n v="1"/>
    <x v="0"/>
    <s v="New Delhi"/>
    <s v="Epicuria Food Mall, Nehru Place Metro Station, Nehru Place, New Delhi"/>
    <x v="1733"/>
    <s v="Indian Rupees(Rs.)"/>
    <x v="1"/>
    <x v="0"/>
    <x v="3"/>
    <n v="752"/>
    <x v="106"/>
    <x v="19"/>
    <x v="2"/>
    <n v="8"/>
    <n v="24"/>
    <d v="2018-08-24T00:00:00"/>
    <s v="Rs.3500"/>
    <n v="1"/>
    <n v="3500"/>
  </r>
  <r>
    <n v="18261157"/>
    <x v="7233"/>
    <n v="1"/>
    <x v="0"/>
    <s v="New Delhi"/>
    <s v="Shangri-La's Eros Hotel, 19, Ashoka Road, Janpath, New Delhi"/>
    <x v="1734"/>
    <s v="Indian Rupees(Rs.)"/>
    <x v="1"/>
    <x v="0"/>
    <x v="3"/>
    <n v="27"/>
    <x v="106"/>
    <x v="4"/>
    <x v="1"/>
    <n v="7"/>
    <n v="27"/>
    <d v="2016-07-27T00:00:00"/>
    <s v="Rs.3500"/>
    <n v="1"/>
    <n v="3500"/>
  </r>
  <r>
    <n v="4911"/>
    <x v="7234"/>
    <n v="1"/>
    <x v="0"/>
    <s v="New Delhi"/>
    <s v="The Leela Palace, Diplomatic Enclave, Chanakyapuri, New Delhi"/>
    <x v="374"/>
    <s v="Indian Rupees(Rs.)"/>
    <x v="0"/>
    <x v="0"/>
    <x v="3"/>
    <n v="59"/>
    <x v="106"/>
    <x v="21"/>
    <x v="7"/>
    <n v="3"/>
    <n v="4"/>
    <d v="2017-03-04T00:00:00"/>
    <s v="Rs.3500"/>
    <n v="1"/>
    <n v="3500"/>
  </r>
  <r>
    <n v="300696"/>
    <x v="7235"/>
    <n v="1"/>
    <x v="0"/>
    <s v="New Delhi"/>
    <s v="The Leela Ambience Convention Hotel, Maharaja Surajmal Road, Near Yamuna Sports Complex, Vivek Vihar, New Delhi"/>
    <x v="142"/>
    <s v="Indian Rupees(Rs.)"/>
    <x v="1"/>
    <x v="0"/>
    <x v="3"/>
    <n v="42"/>
    <x v="106"/>
    <x v="7"/>
    <x v="4"/>
    <n v="2"/>
    <n v="27"/>
    <d v="2014-02-27T00:00:00"/>
    <s v="Rs.3500"/>
    <n v="1"/>
    <n v="3500"/>
  </r>
  <r>
    <n v="2770"/>
    <x v="7236"/>
    <n v="1"/>
    <x v="0"/>
    <s v="New Delhi"/>
    <s v="The Park, 15, Parliament Street, Connaught Place, New Delhi"/>
    <x v="1735"/>
    <s v="Indian Rupees(Rs.)"/>
    <x v="1"/>
    <x v="0"/>
    <x v="3"/>
    <n v="169"/>
    <x v="106"/>
    <x v="15"/>
    <x v="4"/>
    <n v="12"/>
    <n v="16"/>
    <d v="2014-12-16T00:00:00"/>
    <s v="Rs.3500"/>
    <n v="1"/>
    <n v="3500"/>
  </r>
  <r>
    <n v="2745"/>
    <x v="7237"/>
    <n v="1"/>
    <x v="0"/>
    <s v="New Delhi"/>
    <s v="ITC Maurya, Chanakyapuri, New Delhi"/>
    <x v="1382"/>
    <s v="Indian Rupees(Rs.)"/>
    <x v="0"/>
    <x v="0"/>
    <x v="3"/>
    <n v="45"/>
    <x v="106"/>
    <x v="9"/>
    <x v="6"/>
    <n v="11"/>
    <n v="27"/>
    <d v="2010-11-27T00:00:00"/>
    <s v="Rs.3500"/>
    <n v="1"/>
    <n v="3500"/>
  </r>
  <r>
    <n v="4357"/>
    <x v="7238"/>
    <n v="1"/>
    <x v="0"/>
    <s v="New Delhi"/>
    <s v="Hyatt Regency, Bhikaji Cama Place, New Delhi"/>
    <x v="1736"/>
    <s v="Indian Rupees(Rs.)"/>
    <x v="1"/>
    <x v="0"/>
    <x v="3"/>
    <n v="261"/>
    <x v="106"/>
    <x v="7"/>
    <x v="5"/>
    <n v="10"/>
    <n v="10"/>
    <d v="2012-10-10T00:00:00"/>
    <s v="Rs.3500"/>
    <n v="1"/>
    <n v="3500"/>
  </r>
  <r>
    <n v="300695"/>
    <x v="7239"/>
    <n v="1"/>
    <x v="0"/>
    <s v="New Delhi"/>
    <s v="The Leela Ambience Convention Hotel, Maharaja Surajmal Road, Near Yamuna Sports Complex, Vivek Vihar, New Delhi"/>
    <x v="0"/>
    <s v="Indian Rupees(Rs.)"/>
    <x v="1"/>
    <x v="0"/>
    <x v="3"/>
    <n v="184"/>
    <x v="106"/>
    <x v="19"/>
    <x v="8"/>
    <n v="8"/>
    <n v="9"/>
    <d v="2015-08-09T00:00:00"/>
    <s v="Rs.3500"/>
    <n v="1"/>
    <n v="3500"/>
  </r>
  <r>
    <n v="4503"/>
    <x v="7240"/>
    <n v="1"/>
    <x v="0"/>
    <s v="New Delhi"/>
    <s v="Jaypee Siddharth, 3, Rajendra Place, New Delhi"/>
    <x v="0"/>
    <s v="Indian Rupees(Rs.)"/>
    <x v="1"/>
    <x v="0"/>
    <x v="3"/>
    <n v="120"/>
    <x v="106"/>
    <x v="4"/>
    <x v="3"/>
    <n v="4"/>
    <n v="4"/>
    <d v="2011-04-04T00:00:00"/>
    <s v="Rs.3500"/>
    <n v="1"/>
    <n v="3500"/>
  </r>
  <r>
    <n v="4358"/>
    <x v="7241"/>
    <n v="1"/>
    <x v="0"/>
    <s v="Gurgaon"/>
    <s v="Crowne Plaza, NH-8, Sector 29, Gurgaon"/>
    <x v="15"/>
    <s v="Indian Rupees(Rs.)"/>
    <x v="1"/>
    <x v="0"/>
    <x v="3"/>
    <n v="181"/>
    <x v="106"/>
    <x v="3"/>
    <x v="7"/>
    <n v="8"/>
    <n v="3"/>
    <d v="2017-08-03T00:00:00"/>
    <s v="Rs.3500"/>
    <n v="1"/>
    <n v="3500"/>
  </r>
  <r>
    <n v="301559"/>
    <x v="7242"/>
    <n v="1"/>
    <x v="0"/>
    <s v="Gurgaon"/>
    <s v="Vivanta by Taj, Near HUDA City Center Metro Station, Sector 44, Gurgaon"/>
    <x v="1737"/>
    <s v="Indian Rupees(Rs.)"/>
    <x v="1"/>
    <x v="0"/>
    <x v="3"/>
    <n v="305"/>
    <x v="106"/>
    <x v="5"/>
    <x v="5"/>
    <n v="1"/>
    <n v="24"/>
    <d v="2012-01-24T00:00:00"/>
    <s v="Rs.3500"/>
    <n v="1"/>
    <n v="3500"/>
  </r>
  <r>
    <n v="8351"/>
    <x v="7243"/>
    <n v="1"/>
    <x v="0"/>
    <s v="Noida"/>
    <s v="Jaypee Greens Golf &amp; Spa Resort, G Block, Surajpur, Noida"/>
    <x v="0"/>
    <s v="Indian Rupees(Rs.)"/>
    <x v="1"/>
    <x v="0"/>
    <x v="3"/>
    <n v="79"/>
    <x v="106"/>
    <x v="9"/>
    <x v="8"/>
    <n v="2"/>
    <n v="3"/>
    <d v="2015-02-03T00:00:00"/>
    <s v="Rs.3500"/>
    <n v="1"/>
    <n v="3500"/>
  </r>
  <r>
    <n v="2674"/>
    <x v="7244"/>
    <n v="1"/>
    <x v="0"/>
    <s v="New Delhi"/>
    <s v="The Claridges, 12, Dr. A.P.J. Abdul Kalam Road, Aurangzeb Road, New Delhi"/>
    <x v="502"/>
    <s v="Indian Rupees(Rs.)"/>
    <x v="1"/>
    <x v="0"/>
    <x v="3"/>
    <n v="139"/>
    <x v="107"/>
    <x v="21"/>
    <x v="2"/>
    <n v="5"/>
    <n v="28"/>
    <d v="2018-05-28T00:00:00"/>
    <s v="Rs.3600"/>
    <n v="1"/>
    <n v="3600"/>
  </r>
  <r>
    <n v="1898"/>
    <x v="7245"/>
    <n v="1"/>
    <x v="0"/>
    <s v="New Delhi"/>
    <s v="The Ashok, 50-B, Diplomatic Enclave, Chanakyapuri, New Delhi"/>
    <x v="2"/>
    <s v="Indian Rupees(Rs.)"/>
    <x v="1"/>
    <x v="0"/>
    <x v="3"/>
    <n v="101"/>
    <x v="107"/>
    <x v="21"/>
    <x v="7"/>
    <n v="11"/>
    <n v="4"/>
    <d v="2017-11-04T00:00:00"/>
    <s v="Rs.3600"/>
    <n v="1"/>
    <n v="3600"/>
  </r>
  <r>
    <n v="3400072"/>
    <x v="7246"/>
    <n v="1"/>
    <x v="0"/>
    <s v="Agra"/>
    <s v="Radisson Blu, Taj East Gate Road, Tajganj, Agra"/>
    <x v="2"/>
    <s v="Indian Rupees(Rs.)"/>
    <x v="0"/>
    <x v="0"/>
    <x v="3"/>
    <n v="46"/>
    <x v="107"/>
    <x v="5"/>
    <x v="2"/>
    <n v="6"/>
    <n v="10"/>
    <d v="2018-06-10T00:00:00"/>
    <s v="Rs.3600"/>
    <n v="1"/>
    <n v="3600"/>
  </r>
  <r>
    <n v="305549"/>
    <x v="7247"/>
    <n v="1"/>
    <x v="0"/>
    <s v="New Delhi"/>
    <s v="Eros Hotel, American Plaza, Nehru Place, New Delhi"/>
    <x v="33"/>
    <s v="Indian Rupees(Rs.)"/>
    <x v="1"/>
    <x v="0"/>
    <x v="3"/>
    <n v="18"/>
    <x v="108"/>
    <x v="9"/>
    <x v="0"/>
    <n v="3"/>
    <n v="20"/>
    <d v="2013-03-20T00:00:00"/>
    <s v="Rs.3650"/>
    <n v="1"/>
    <n v="3650"/>
  </r>
  <r>
    <n v="18425766"/>
    <x v="7248"/>
    <n v="1"/>
    <x v="0"/>
    <s v="New Delhi"/>
    <s v="Roseate House, Asset 10, Hospitality District, Aerocity, New Delhi"/>
    <x v="215"/>
    <s v="Indian Rupees(Rs.)"/>
    <x v="0"/>
    <x v="0"/>
    <x v="3"/>
    <n v="4"/>
    <x v="109"/>
    <x v="20"/>
    <x v="2"/>
    <n v="4"/>
    <n v="24"/>
    <d v="2018-04-24T00:00:00"/>
    <s v="Rs.3700"/>
    <n v="1"/>
    <n v="3700"/>
  </r>
  <r>
    <n v="1900"/>
    <x v="7249"/>
    <n v="1"/>
    <x v="0"/>
    <s v="New Delhi"/>
    <s v="The Ashok, 50-B, Diplomatic Enclave, Chanakyapuri, New Delhi"/>
    <x v="0"/>
    <s v="Indian Rupees(Rs.)"/>
    <x v="1"/>
    <x v="0"/>
    <x v="3"/>
    <n v="100"/>
    <x v="109"/>
    <x v="7"/>
    <x v="4"/>
    <n v="3"/>
    <n v="9"/>
    <d v="2014-03-09T00:00:00"/>
    <s v="Rs.3700"/>
    <n v="1"/>
    <n v="3700"/>
  </r>
  <r>
    <n v="311369"/>
    <x v="7250"/>
    <n v="1"/>
    <x v="0"/>
    <s v="New Delhi"/>
    <s v="Shangri-La's Eros Hotel, 19, Ashoka Road, Janpath, New Delhi"/>
    <x v="1738"/>
    <s v="Indian Rupees(Rs.)"/>
    <x v="1"/>
    <x v="0"/>
    <x v="3"/>
    <n v="400"/>
    <x v="110"/>
    <x v="1"/>
    <x v="0"/>
    <n v="5"/>
    <n v="8"/>
    <d v="2013-05-08T00:00:00"/>
    <s v="Rs.3800"/>
    <n v="1"/>
    <n v="3800"/>
  </r>
  <r>
    <n v="2004"/>
    <x v="7251"/>
    <n v="1"/>
    <x v="0"/>
    <s v="New Delhi"/>
    <s v="The Manor, 77, Friends Colony, New Delhi"/>
    <x v="464"/>
    <s v="Indian Rupees(Rs.)"/>
    <x v="0"/>
    <x v="0"/>
    <x v="3"/>
    <n v="1934"/>
    <x v="111"/>
    <x v="18"/>
    <x v="3"/>
    <n v="7"/>
    <n v="2"/>
    <d v="2011-07-02T00:00:00"/>
    <s v="Rs.4000"/>
    <n v="1"/>
    <n v="4000"/>
  </r>
  <r>
    <n v="2739"/>
    <x v="7252"/>
    <n v="1"/>
    <x v="0"/>
    <s v="New Delhi"/>
    <s v="Sheraton New Delhi Hotel, District Centre, Saket, New Delhi"/>
    <x v="64"/>
    <s v="Indian Rupees(Rs.)"/>
    <x v="1"/>
    <x v="0"/>
    <x v="3"/>
    <n v="315"/>
    <x v="111"/>
    <x v="19"/>
    <x v="2"/>
    <n v="7"/>
    <n v="18"/>
    <d v="2018-07-18T00:00:00"/>
    <s v="Rs.4000"/>
    <n v="1"/>
    <n v="4000"/>
  </r>
  <r>
    <n v="4917"/>
    <x v="7253"/>
    <n v="1"/>
    <x v="0"/>
    <s v="New Delhi"/>
    <s v="The Leela Palace, Diplomatic Enclave, Chanakyapuri, New Delhi"/>
    <x v="2"/>
    <s v="Indian Rupees(Rs.)"/>
    <x v="1"/>
    <x v="0"/>
    <x v="3"/>
    <n v="241"/>
    <x v="111"/>
    <x v="3"/>
    <x v="3"/>
    <n v="6"/>
    <n v="8"/>
    <d v="2011-06-08T00:00:00"/>
    <s v="Rs.4000"/>
    <n v="1"/>
    <n v="4000"/>
  </r>
  <r>
    <n v="18376469"/>
    <x v="7254"/>
    <n v="1"/>
    <x v="0"/>
    <s v="New Delhi"/>
    <s v="Taj Palace Hotel, Diplomatic Enclave, Chanakyapuri, New Delhi"/>
    <x v="202"/>
    <s v="Indian Rupees(Rs.)"/>
    <x v="1"/>
    <x v="0"/>
    <x v="3"/>
    <n v="24"/>
    <x v="111"/>
    <x v="9"/>
    <x v="7"/>
    <n v="5"/>
    <n v="24"/>
    <d v="2017-05-24T00:00:00"/>
    <s v="Rs.4000"/>
    <n v="1"/>
    <n v="4000"/>
  </r>
  <r>
    <n v="4366"/>
    <x v="7255"/>
    <n v="1"/>
    <x v="0"/>
    <s v="New Delhi"/>
    <s v="Hotel The Royal Plaza, 19, Ashoka Road, Janpath, New Delhi"/>
    <x v="1739"/>
    <s v="Indian Rupees(Rs.)"/>
    <x v="1"/>
    <x v="0"/>
    <x v="3"/>
    <n v="44"/>
    <x v="111"/>
    <x v="21"/>
    <x v="1"/>
    <n v="3"/>
    <n v="10"/>
    <d v="2016-03-10T00:00:00"/>
    <s v="Rs.4000"/>
    <n v="1"/>
    <n v="4000"/>
  </r>
  <r>
    <n v="4356"/>
    <x v="7256"/>
    <n v="1"/>
    <x v="0"/>
    <s v="New Delhi"/>
    <s v="Hyatt Regency, Bhikaji Cama Place, New Delhi"/>
    <x v="1740"/>
    <s v="Indian Rupees(Rs.)"/>
    <x v="1"/>
    <x v="0"/>
    <x v="3"/>
    <n v="290"/>
    <x v="111"/>
    <x v="3"/>
    <x v="3"/>
    <n v="2"/>
    <n v="6"/>
    <d v="2011-02-06T00:00:00"/>
    <s v="Rs.4000"/>
    <n v="1"/>
    <n v="4000"/>
  </r>
  <r>
    <n v="305545"/>
    <x v="7257"/>
    <n v="1"/>
    <x v="0"/>
    <s v="New Delhi"/>
    <s v="Eros Hotel, American Plaza, Nehru Place, New Delhi"/>
    <x v="438"/>
    <s v="Indian Rupees(Rs.)"/>
    <x v="1"/>
    <x v="0"/>
    <x v="3"/>
    <n v="150"/>
    <x v="111"/>
    <x v="3"/>
    <x v="7"/>
    <n v="12"/>
    <n v="1"/>
    <d v="2017-12-01T00:00:00"/>
    <s v="Rs.4000"/>
    <n v="1"/>
    <n v="4000"/>
  </r>
  <r>
    <n v="2728"/>
    <x v="7258"/>
    <n v="1"/>
    <x v="0"/>
    <s v="New Delhi"/>
    <s v="The Imperial, Janpath, New Delhi"/>
    <x v="0"/>
    <s v="Indian Rupees(Rs.)"/>
    <x v="1"/>
    <x v="0"/>
    <x v="3"/>
    <n v="59"/>
    <x v="111"/>
    <x v="21"/>
    <x v="6"/>
    <n v="6"/>
    <n v="2"/>
    <d v="2010-06-02T00:00:00"/>
    <s v="Rs.4000"/>
    <n v="1"/>
    <n v="4000"/>
  </r>
  <r>
    <n v="18369743"/>
    <x v="7259"/>
    <n v="1"/>
    <x v="0"/>
    <s v="Gurgaon"/>
    <s v="Le Meridien Gurgaon, Sector 26, Gurgaon Delhi Border, MG Road, Gurgaon"/>
    <x v="27"/>
    <s v="Indian Rupees(Rs.)"/>
    <x v="1"/>
    <x v="0"/>
    <x v="3"/>
    <n v="38"/>
    <x v="111"/>
    <x v="14"/>
    <x v="7"/>
    <n v="7"/>
    <n v="15"/>
    <d v="2017-07-15T00:00:00"/>
    <s v="Rs.4000"/>
    <n v="1"/>
    <n v="4000"/>
  </r>
  <r>
    <n v="301562"/>
    <x v="7260"/>
    <n v="1"/>
    <x v="0"/>
    <s v="Gurgaon"/>
    <s v="Vivanta by Taj, Near HUDA City Center Metro Station, Sector 44, Gurgaon"/>
    <x v="1704"/>
    <s v="Indian Rupees(Rs.)"/>
    <x v="1"/>
    <x v="0"/>
    <x v="3"/>
    <n v="219"/>
    <x v="111"/>
    <x v="19"/>
    <x v="0"/>
    <n v="3"/>
    <n v="8"/>
    <d v="2013-03-08T00:00:00"/>
    <s v="Rs.4000"/>
    <n v="1"/>
    <n v="4000"/>
  </r>
  <r>
    <n v="6300002"/>
    <x v="7261"/>
    <n v="162"/>
    <x v="12"/>
    <s v="Mandaluyong City"/>
    <s v="Edsa Shangri-La, 1 Garden Way, Ortigas, Mandaluyong City"/>
    <x v="1741"/>
    <s v="Botswana Pula(P)"/>
    <x v="1"/>
    <x v="0"/>
    <x v="3"/>
    <n v="270"/>
    <x v="111"/>
    <x v="2"/>
    <x v="6"/>
    <n v="2"/>
    <n v="26"/>
    <d v="2010-02-26T00:00:00"/>
    <s v="P4000"/>
    <n v="1.51"/>
    <n v="6040"/>
  </r>
  <r>
    <n v="5800176"/>
    <x v="7262"/>
    <n v="191"/>
    <x v="13"/>
    <s v="Colombo"/>
    <s v="Old Colombo Dutch Hospital, Fort, Colombo 01"/>
    <x v="161"/>
    <s v="Sri Lankan Rupee(LKR)"/>
    <x v="0"/>
    <x v="0"/>
    <x v="3"/>
    <n v="203"/>
    <x v="111"/>
    <x v="18"/>
    <x v="4"/>
    <n v="2"/>
    <n v="18"/>
    <d v="2014-02-18T00:00:00"/>
    <s v="LKR4000"/>
    <n v="0.3"/>
    <n v="1200"/>
  </r>
  <r>
    <n v="5800746"/>
    <x v="7263"/>
    <n v="191"/>
    <x v="13"/>
    <s v="Colombo"/>
    <s v="23, Canal Row, Fort, Colombo 01"/>
    <x v="254"/>
    <s v="Sri Lankan Rupee(LKR)"/>
    <x v="0"/>
    <x v="0"/>
    <x v="3"/>
    <n v="166"/>
    <x v="111"/>
    <x v="19"/>
    <x v="4"/>
    <n v="11"/>
    <n v="10"/>
    <d v="2014-11-10T00:00:00"/>
    <s v="LKR4000"/>
    <n v="0.3"/>
    <n v="1200"/>
  </r>
  <r>
    <n v="2683"/>
    <x v="7264"/>
    <n v="1"/>
    <x v="0"/>
    <s v="New Delhi"/>
    <s v="The Claridges, 12, Dr. A.P.J. Abdul Kalam Road, Aurangzeb Road, New Delhi"/>
    <x v="215"/>
    <s v="Indian Rupees(Rs.)"/>
    <x v="0"/>
    <x v="0"/>
    <x v="3"/>
    <n v="42"/>
    <x v="112"/>
    <x v="9"/>
    <x v="8"/>
    <n v="6"/>
    <n v="23"/>
    <d v="2015-06-23T00:00:00"/>
    <s v="Rs.4100"/>
    <n v="1"/>
    <n v="4100"/>
  </r>
  <r>
    <n v="3948"/>
    <x v="7265"/>
    <n v="1"/>
    <x v="0"/>
    <s v="New Delhi"/>
    <s v="The Taj Mahal Hotel, 1, Mansingh Road, New Delhi"/>
    <x v="1742"/>
    <s v="Indian Rupees(Rs.)"/>
    <x v="1"/>
    <x v="0"/>
    <x v="3"/>
    <n v="64"/>
    <x v="113"/>
    <x v="7"/>
    <x v="0"/>
    <n v="6"/>
    <n v="10"/>
    <d v="2013-06-10T00:00:00"/>
    <s v="Rs.4200"/>
    <n v="1"/>
    <n v="4200"/>
  </r>
  <r>
    <n v="2682"/>
    <x v="7266"/>
    <n v="1"/>
    <x v="0"/>
    <s v="New Delhi"/>
    <s v="The Claridges, 12, Dr. A.P.J. Abdul Kalam Road, Aurangzeb Road, New Delhi"/>
    <x v="0"/>
    <s v="Indian Rupees(Rs.)"/>
    <x v="1"/>
    <x v="0"/>
    <x v="3"/>
    <n v="548"/>
    <x v="114"/>
    <x v="3"/>
    <x v="6"/>
    <n v="10"/>
    <n v="10"/>
    <d v="2010-10-10T00:00:00"/>
    <s v="Rs.4300"/>
    <n v="1"/>
    <n v="4300"/>
  </r>
  <r>
    <n v="312902"/>
    <x v="7267"/>
    <n v="1"/>
    <x v="0"/>
    <s v="New Delhi"/>
    <s v="The Suryaa New Delhi, New Friends Colony, New Delhi"/>
    <x v="1743"/>
    <s v="Indian Rupees(Rs.)"/>
    <x v="0"/>
    <x v="0"/>
    <x v="3"/>
    <n v="90"/>
    <x v="115"/>
    <x v="7"/>
    <x v="1"/>
    <n v="11"/>
    <n v="11"/>
    <d v="2016-11-11T00:00:00"/>
    <s v="Rs.4400"/>
    <n v="1"/>
    <n v="4400"/>
  </r>
  <r>
    <n v="3027"/>
    <x v="7268"/>
    <n v="1"/>
    <x v="0"/>
    <s v="New Delhi"/>
    <s v="The Lalit, Barakhamba Avenue, Barakhamba Road, New Delhi"/>
    <x v="1744"/>
    <s v="Indian Rupees(Rs.)"/>
    <x v="1"/>
    <x v="0"/>
    <x v="3"/>
    <n v="265"/>
    <x v="116"/>
    <x v="3"/>
    <x v="4"/>
    <n v="8"/>
    <n v="2"/>
    <d v="2014-08-02T00:00:00"/>
    <s v="Rs.4500"/>
    <n v="1"/>
    <n v="4500"/>
  </r>
  <r>
    <n v="2693"/>
    <x v="7269"/>
    <n v="1"/>
    <x v="0"/>
    <s v="New Delhi"/>
    <s v="The Taj Mahal Hotel, 1, Mansingh Road, New Delhi"/>
    <x v="657"/>
    <s v="Indian Rupees(Rs.)"/>
    <x v="1"/>
    <x v="0"/>
    <x v="3"/>
    <n v="541"/>
    <x v="116"/>
    <x v="12"/>
    <x v="2"/>
    <n v="7"/>
    <n v="15"/>
    <d v="2018-07-15T00:00:00"/>
    <s v="Rs.4500"/>
    <n v="1"/>
    <n v="4500"/>
  </r>
  <r>
    <n v="3379"/>
    <x v="7270"/>
    <n v="1"/>
    <x v="0"/>
    <s v="New Delhi"/>
    <s v="Hyatt Regency, Bhikaji Cama Place, New Delhi"/>
    <x v="27"/>
    <s v="Indian Rupees(Rs.)"/>
    <x v="1"/>
    <x v="0"/>
    <x v="3"/>
    <n v="410"/>
    <x v="116"/>
    <x v="3"/>
    <x v="4"/>
    <n v="5"/>
    <n v="13"/>
    <d v="2014-05-13T00:00:00"/>
    <s v="Rs.4500"/>
    <n v="1"/>
    <n v="4500"/>
  </r>
  <r>
    <n v="2769"/>
    <x v="7271"/>
    <n v="1"/>
    <x v="0"/>
    <s v="New Delhi"/>
    <s v="The Park, 15, Parliament Street, Connaught Place, New Delhi"/>
    <x v="1745"/>
    <s v="Indian Rupees(Rs.)"/>
    <x v="1"/>
    <x v="0"/>
    <x v="3"/>
    <n v="773"/>
    <x v="116"/>
    <x v="5"/>
    <x v="6"/>
    <n v="5"/>
    <n v="3"/>
    <d v="2010-05-03T00:00:00"/>
    <s v="Rs.4500"/>
    <n v="1"/>
    <n v="4500"/>
  </r>
  <r>
    <n v="3378"/>
    <x v="7272"/>
    <n v="1"/>
    <x v="0"/>
    <s v="New Delhi"/>
    <s v="Hyatt Regency, Bhikaji Cama Place, New Delhi"/>
    <x v="19"/>
    <s v="Indian Rupees(Rs.)"/>
    <x v="1"/>
    <x v="0"/>
    <x v="3"/>
    <n v="424"/>
    <x v="116"/>
    <x v="19"/>
    <x v="0"/>
    <n v="3"/>
    <n v="20"/>
    <d v="2013-03-20T00:00:00"/>
    <s v="Rs.4500"/>
    <n v="1"/>
    <n v="4500"/>
  </r>
  <r>
    <n v="306251"/>
    <x v="7273"/>
    <n v="1"/>
    <x v="0"/>
    <s v="New Delhi"/>
    <s v="JW Marriott Delhi NCR, Asset Area 4, Hospitality District, Aerocity, New Delhi"/>
    <x v="33"/>
    <s v="Indian Rupees(Rs.)"/>
    <x v="1"/>
    <x v="0"/>
    <x v="3"/>
    <n v="15"/>
    <x v="116"/>
    <x v="15"/>
    <x v="3"/>
    <n v="3"/>
    <n v="13"/>
    <d v="2011-03-13T00:00:00"/>
    <s v="Rs.4500"/>
    <n v="1"/>
    <n v="4500"/>
  </r>
  <r>
    <n v="3235"/>
    <x v="7274"/>
    <n v="1"/>
    <x v="0"/>
    <s v="New Delhi"/>
    <s v="Le Meridien, Windsor Place, Janpath, New Delhi"/>
    <x v="1746"/>
    <s v="Indian Rupees(Rs.)"/>
    <x v="1"/>
    <x v="0"/>
    <x v="3"/>
    <n v="189"/>
    <x v="116"/>
    <x v="19"/>
    <x v="6"/>
    <n v="2"/>
    <n v="9"/>
    <d v="2010-02-09T00:00:00"/>
    <s v="Rs.4500"/>
    <n v="1"/>
    <n v="4500"/>
  </r>
  <r>
    <n v="309110"/>
    <x v="7275"/>
    <n v="1"/>
    <x v="0"/>
    <s v="New Delhi"/>
    <s v="The Lalit, Barakhamba Avenue, Barakhamba Road, New Delhi"/>
    <x v="215"/>
    <s v="Indian Rupees(Rs.)"/>
    <x v="1"/>
    <x v="0"/>
    <x v="3"/>
    <n v="51"/>
    <x v="116"/>
    <x v="4"/>
    <x v="0"/>
    <n v="2"/>
    <n v="5"/>
    <d v="2013-02-05T00:00:00"/>
    <s v="Rs.4500"/>
    <n v="1"/>
    <n v="4500"/>
  </r>
  <r>
    <n v="2675"/>
    <x v="7276"/>
    <n v="1"/>
    <x v="0"/>
    <s v="New Delhi"/>
    <s v="The Claridges, 12, Dr. A.P.J. Abdul Kalam Road, Aurangzeb Road, New Delhi"/>
    <x v="1747"/>
    <s v="Indian Rupees(Rs.)"/>
    <x v="1"/>
    <x v="0"/>
    <x v="3"/>
    <n v="800"/>
    <x v="116"/>
    <x v="1"/>
    <x v="5"/>
    <n v="1"/>
    <n v="22"/>
    <d v="2012-01-22T00:00:00"/>
    <s v="Rs.4500"/>
    <n v="1"/>
    <n v="4500"/>
  </r>
  <r>
    <n v="104"/>
    <x v="7277"/>
    <n v="1"/>
    <x v="0"/>
    <s v="New Delhi"/>
    <s v="The Lalit, Barakhamba Avenue, Barakhamba Road, New Delhi"/>
    <x v="341"/>
    <s v="Indian Rupees(Rs.)"/>
    <x v="1"/>
    <x v="0"/>
    <x v="3"/>
    <n v="62"/>
    <x v="116"/>
    <x v="7"/>
    <x v="2"/>
    <n v="1"/>
    <n v="2"/>
    <d v="2018-01-02T00:00:00"/>
    <s v="Rs.4500"/>
    <n v="1"/>
    <n v="4500"/>
  </r>
  <r>
    <n v="3937"/>
    <x v="7278"/>
    <n v="1"/>
    <x v="0"/>
    <s v="New Delhi"/>
    <s v="Le Meridien, Windsor Place, Janpath, New Delhi"/>
    <x v="215"/>
    <s v="Indian Rupees(Rs.)"/>
    <x v="1"/>
    <x v="0"/>
    <x v="3"/>
    <n v="273"/>
    <x v="116"/>
    <x v="5"/>
    <x v="1"/>
    <n v="12"/>
    <n v="17"/>
    <d v="2016-12-17T00:00:00"/>
    <s v="Rs.4500"/>
    <n v="1"/>
    <n v="4500"/>
  </r>
  <r>
    <n v="307416"/>
    <x v="7279"/>
    <n v="1"/>
    <x v="0"/>
    <s v="Gurgaon"/>
    <s v="Le Meridien Gurgaon, Sector 26, Gurgaon Delhi Border, MG Road, Gurgaon"/>
    <x v="33"/>
    <s v="Indian Rupees(Rs.)"/>
    <x v="1"/>
    <x v="0"/>
    <x v="3"/>
    <n v="218"/>
    <x v="116"/>
    <x v="7"/>
    <x v="1"/>
    <n v="8"/>
    <n v="6"/>
    <d v="2016-08-06T00:00:00"/>
    <s v="Rs.4500"/>
    <n v="1"/>
    <n v="4500"/>
  </r>
  <r>
    <n v="5800710"/>
    <x v="835"/>
    <n v="191"/>
    <x v="13"/>
    <s v="Colombo"/>
    <s v="31, Deal Place, Off R.A. De Mel Mawatha, Kollupitiya, Colombo 03"/>
    <x v="1748"/>
    <s v="Sri Lankan Rupee(LKR)"/>
    <x v="0"/>
    <x v="0"/>
    <x v="3"/>
    <n v="196"/>
    <x v="116"/>
    <x v="19"/>
    <x v="8"/>
    <n v="11"/>
    <n v="20"/>
    <d v="2015-11-20T00:00:00"/>
    <s v="LKR4500"/>
    <n v="0.3"/>
    <n v="1350"/>
  </r>
  <r>
    <n v="18268390"/>
    <x v="7280"/>
    <n v="1"/>
    <x v="0"/>
    <s v="New Delhi"/>
    <s v="S-1, American Plaza, Eros Hotel, Nehru Place, New Delhi"/>
    <x v="1749"/>
    <s v="Indian Rupees(Rs.)"/>
    <x v="0"/>
    <x v="0"/>
    <x v="3"/>
    <n v="142"/>
    <x v="117"/>
    <x v="21"/>
    <x v="6"/>
    <n v="6"/>
    <n v="5"/>
    <d v="2010-06-05T00:00:00"/>
    <s v="Rs.4700"/>
    <n v="1"/>
    <n v="4700"/>
  </r>
  <r>
    <n v="305548"/>
    <x v="7281"/>
    <n v="1"/>
    <x v="0"/>
    <s v="New Delhi"/>
    <s v="Eros Hotel, American Plaza, Nehru Place, New Delhi"/>
    <x v="19"/>
    <s v="Indian Rupees(Rs.)"/>
    <x v="1"/>
    <x v="0"/>
    <x v="3"/>
    <n v="119"/>
    <x v="118"/>
    <x v="12"/>
    <x v="1"/>
    <n v="3"/>
    <n v="17"/>
    <d v="2016-03-17T00:00:00"/>
    <s v="Rs.4800"/>
    <n v="1"/>
    <n v="4800"/>
  </r>
  <r>
    <n v="18345728"/>
    <x v="7282"/>
    <n v="1"/>
    <x v="0"/>
    <s v="New Delhi"/>
    <s v="21 A, Janpath, New Delhi"/>
    <x v="464"/>
    <s v="Indian Rupees(Rs.)"/>
    <x v="0"/>
    <x v="0"/>
    <x v="3"/>
    <n v="408"/>
    <x v="119"/>
    <x v="18"/>
    <x v="3"/>
    <n v="8"/>
    <n v="5"/>
    <d v="2011-08-05T00:00:00"/>
    <s v="Rs.5000"/>
    <n v="1"/>
    <n v="5000"/>
  </r>
  <r>
    <n v="3246"/>
    <x v="7283"/>
    <n v="1"/>
    <x v="0"/>
    <s v="New Delhi"/>
    <s v="Le Meridien, Windsor Place, Janpath, New Delhi"/>
    <x v="19"/>
    <s v="Indian Rupees(Rs.)"/>
    <x v="1"/>
    <x v="0"/>
    <x v="3"/>
    <n v="114"/>
    <x v="119"/>
    <x v="9"/>
    <x v="6"/>
    <n v="8"/>
    <n v="20"/>
    <d v="2010-08-20T00:00:00"/>
    <s v="Rs.5000"/>
    <n v="1"/>
    <n v="5000"/>
  </r>
  <r>
    <n v="4907"/>
    <x v="7284"/>
    <n v="1"/>
    <x v="0"/>
    <s v="New Delhi"/>
    <s v="The Lalit, Barakhamba Avenue, Barakhamba Road, New Delhi"/>
    <x v="33"/>
    <s v="Indian Rupees(Rs.)"/>
    <x v="0"/>
    <x v="0"/>
    <x v="3"/>
    <n v="747"/>
    <x v="119"/>
    <x v="21"/>
    <x v="0"/>
    <n v="8"/>
    <n v="14"/>
    <d v="2013-08-14T00:00:00"/>
    <s v="Rs.5000"/>
    <n v="1"/>
    <n v="5000"/>
  </r>
  <r>
    <n v="18261160"/>
    <x v="7285"/>
    <n v="1"/>
    <x v="0"/>
    <s v="New Delhi"/>
    <s v="Shangri-La's Eros Hotel, 19, Ashoka Road, Janpath, New Delhi"/>
    <x v="1748"/>
    <s v="Indian Rupees(Rs.)"/>
    <x v="1"/>
    <x v="0"/>
    <x v="3"/>
    <n v="66"/>
    <x v="119"/>
    <x v="3"/>
    <x v="7"/>
    <n v="6"/>
    <n v="19"/>
    <d v="2017-06-19T00:00:00"/>
    <s v="Rs.5000"/>
    <n v="1"/>
    <n v="5000"/>
  </r>
  <r>
    <n v="2690"/>
    <x v="7286"/>
    <n v="1"/>
    <x v="0"/>
    <s v="New Delhi"/>
    <s v="The Taj Mahal Hotel, 1, Mansingh Road, New Delhi"/>
    <x v="1750"/>
    <s v="Indian Rupees(Rs.)"/>
    <x v="0"/>
    <x v="0"/>
    <x v="3"/>
    <n v="696"/>
    <x v="119"/>
    <x v="3"/>
    <x v="8"/>
    <n v="6"/>
    <n v="21"/>
    <d v="2015-06-21T00:00:00"/>
    <s v="Rs.5000"/>
    <n v="1"/>
    <n v="5000"/>
  </r>
  <r>
    <n v="2727"/>
    <x v="7287"/>
    <n v="1"/>
    <x v="0"/>
    <s v="New Delhi"/>
    <s v="The Imperial, Janpath, New Delhi"/>
    <x v="27"/>
    <s v="Indian Rupees(Rs.)"/>
    <x v="1"/>
    <x v="0"/>
    <x v="3"/>
    <n v="104"/>
    <x v="119"/>
    <x v="21"/>
    <x v="7"/>
    <n v="4"/>
    <n v="8"/>
    <d v="2017-04-08T00:00:00"/>
    <s v="Rs.5000"/>
    <n v="1"/>
    <n v="5000"/>
  </r>
  <r>
    <n v="4910"/>
    <x v="7288"/>
    <n v="1"/>
    <x v="0"/>
    <s v="New Delhi"/>
    <s v="The Leela Palace, Diplomatic Enclave, Chanakyapuri, New Delhi"/>
    <x v="1751"/>
    <s v="Indian Rupees(Rs.)"/>
    <x v="1"/>
    <x v="0"/>
    <x v="3"/>
    <n v="199"/>
    <x v="119"/>
    <x v="5"/>
    <x v="4"/>
    <n v="2"/>
    <n v="2"/>
    <d v="2014-02-02T00:00:00"/>
    <s v="Rs.5000"/>
    <n v="1"/>
    <n v="5000"/>
  </r>
  <r>
    <n v="4496"/>
    <x v="7289"/>
    <n v="1"/>
    <x v="0"/>
    <s v="New Delhi"/>
    <s v="The Taj Mahal Hotel, 1, Mansingh Road, New Delhi"/>
    <x v="1752"/>
    <s v="Indian Rupees(Rs.)"/>
    <x v="0"/>
    <x v="0"/>
    <x v="3"/>
    <n v="15"/>
    <x v="119"/>
    <x v="13"/>
    <x v="2"/>
    <n v="1"/>
    <n v="14"/>
    <d v="2018-01-14T00:00:00"/>
    <s v="Rs.5000"/>
    <n v="1"/>
    <n v="5000"/>
  </r>
  <r>
    <n v="2681"/>
    <x v="7290"/>
    <n v="1"/>
    <x v="0"/>
    <s v="New Delhi"/>
    <s v="The Claridges, 12, Dr. A.P.J. Abdul Kalam Road, Aurangzeb Road, New Delhi 110011"/>
    <x v="19"/>
    <s v="Indian Rupees(Rs.)"/>
    <x v="1"/>
    <x v="0"/>
    <x v="3"/>
    <n v="134"/>
    <x v="119"/>
    <x v="5"/>
    <x v="6"/>
    <n v="12"/>
    <n v="11"/>
    <d v="2010-12-11T00:00:00"/>
    <s v="Rs.5000"/>
    <n v="1"/>
    <n v="5000"/>
  </r>
  <r>
    <n v="18277024"/>
    <x v="7291"/>
    <n v="1"/>
    <x v="0"/>
    <s v="New Delhi"/>
    <s v="Shangri-La's Eros Hotel, 19, Ashoka Road, Janpath, New Delhi"/>
    <x v="19"/>
    <s v="Indian Rupees(Rs.)"/>
    <x v="1"/>
    <x v="0"/>
    <x v="3"/>
    <n v="65"/>
    <x v="119"/>
    <x v="21"/>
    <x v="5"/>
    <n v="11"/>
    <n v="20"/>
    <d v="2012-11-20T00:00:00"/>
    <s v="Rs.5000"/>
    <n v="1"/>
    <n v="5000"/>
  </r>
  <r>
    <n v="18255131"/>
    <x v="7292"/>
    <n v="1"/>
    <x v="0"/>
    <s v="New Delhi"/>
    <s v="Shangri-La's Eros Hotel Complex, Above Kanishka Shopping Mall Arcade, 19, Ashoka Road, Connaught Place, New Delhi"/>
    <x v="1441"/>
    <s v="Indian Rupees(Rs.)"/>
    <x v="0"/>
    <x v="0"/>
    <x v="3"/>
    <n v="61"/>
    <x v="119"/>
    <x v="7"/>
    <x v="0"/>
    <n v="5"/>
    <n v="22"/>
    <d v="2013-05-22T00:00:00"/>
    <s v="Rs.5000"/>
    <n v="1"/>
    <n v="5000"/>
  </r>
  <r>
    <n v="2443"/>
    <x v="7293"/>
    <n v="1"/>
    <x v="0"/>
    <s v="Gurgaon"/>
    <s v="Crowne Plaza, National Highway 8, Sector 29, Gurgaon"/>
    <x v="1654"/>
    <s v="Indian Rupees(Rs.)"/>
    <x v="1"/>
    <x v="0"/>
    <x v="3"/>
    <n v="131"/>
    <x v="119"/>
    <x v="21"/>
    <x v="3"/>
    <n v="3"/>
    <n v="12"/>
    <d v="2011-03-12T00:00:00"/>
    <s v="Rs.5000"/>
    <n v="1"/>
    <n v="5000"/>
  </r>
  <r>
    <n v="3910"/>
    <x v="7294"/>
    <n v="1"/>
    <x v="0"/>
    <s v="New Delhi"/>
    <s v="The Lalit, Barakhamba Avenue, Barakhamba Road, New Delhi"/>
    <x v="1373"/>
    <s v="Indian Rupees(Rs.)"/>
    <x v="1"/>
    <x v="0"/>
    <x v="3"/>
    <n v="419"/>
    <x v="120"/>
    <x v="21"/>
    <x v="0"/>
    <n v="2"/>
    <n v="17"/>
    <d v="2013-02-17T00:00:00"/>
    <s v="Rs.5100"/>
    <n v="1"/>
    <n v="5100"/>
  </r>
  <r>
    <n v="6812"/>
    <x v="7295"/>
    <n v="1"/>
    <x v="0"/>
    <s v="New Delhi"/>
    <s v="The Leela Palace, Diplomatic Enclave, Chanakyapuri, New Delhi"/>
    <x v="198"/>
    <s v="Indian Rupees(Rs.)"/>
    <x v="1"/>
    <x v="0"/>
    <x v="3"/>
    <n v="178"/>
    <x v="121"/>
    <x v="3"/>
    <x v="3"/>
    <n v="4"/>
    <n v="22"/>
    <d v="2011-04-22T00:00:00"/>
    <s v="Rs.5500"/>
    <n v="1"/>
    <n v="5500"/>
  </r>
  <r>
    <n v="2689"/>
    <x v="7296"/>
    <n v="1"/>
    <x v="0"/>
    <s v="New Delhi"/>
    <s v="The Taj Mahal Hotel, 1, Mansingh Road, New Delhi"/>
    <x v="19"/>
    <s v="Indian Rupees(Rs.)"/>
    <x v="1"/>
    <x v="0"/>
    <x v="3"/>
    <n v="398"/>
    <x v="121"/>
    <x v="19"/>
    <x v="5"/>
    <n v="11"/>
    <n v="21"/>
    <d v="2012-11-21T00:00:00"/>
    <s v="Rs.5500"/>
    <n v="1"/>
    <n v="5500"/>
  </r>
  <r>
    <n v="2694"/>
    <x v="7297"/>
    <n v="1"/>
    <x v="0"/>
    <s v="New Delhi"/>
    <s v="The Taj Mahal Hotel, 1, Mansingh Road, New Delhi"/>
    <x v="198"/>
    <s v="Indian Rupees(Rs.)"/>
    <x v="1"/>
    <x v="0"/>
    <x v="3"/>
    <n v="183"/>
    <x v="122"/>
    <x v="3"/>
    <x v="3"/>
    <n v="8"/>
    <n v="12"/>
    <d v="2011-08-12T00:00:00"/>
    <s v="Rs.6000"/>
    <n v="1"/>
    <n v="6000"/>
  </r>
  <r>
    <n v="301523"/>
    <x v="7298"/>
    <n v="1"/>
    <x v="0"/>
    <s v="New Delhi"/>
    <s v="The Imperial, Janpath, New Delhi"/>
    <x v="502"/>
    <s v="Indian Rupees(Rs.)"/>
    <x v="1"/>
    <x v="0"/>
    <x v="3"/>
    <n v="12"/>
    <x v="122"/>
    <x v="11"/>
    <x v="8"/>
    <n v="4"/>
    <n v="24"/>
    <d v="2015-04-24T00:00:00"/>
    <s v="Rs.6000"/>
    <n v="1"/>
    <n v="6000"/>
  </r>
  <r>
    <n v="2725"/>
    <x v="7299"/>
    <n v="1"/>
    <x v="0"/>
    <s v="New Delhi"/>
    <s v="The Imperial, Janpath, New Delhi"/>
    <x v="1753"/>
    <s v="Indian Rupees(Rs.)"/>
    <x v="1"/>
    <x v="0"/>
    <x v="3"/>
    <n v="259"/>
    <x v="122"/>
    <x v="19"/>
    <x v="4"/>
    <n v="12"/>
    <n v="11"/>
    <d v="2014-12-11T00:00:00"/>
    <s v="Rs.6000"/>
    <n v="1"/>
    <n v="6000"/>
  </r>
  <r>
    <n v="2724"/>
    <x v="7300"/>
    <n v="1"/>
    <x v="0"/>
    <s v="New Delhi"/>
    <s v="The Imperial, Janpath, New Delhi"/>
    <x v="1754"/>
    <s v="Indian Rupees(Rs.)"/>
    <x v="1"/>
    <x v="0"/>
    <x v="3"/>
    <n v="272"/>
    <x v="122"/>
    <x v="3"/>
    <x v="5"/>
    <n v="10"/>
    <n v="22"/>
    <d v="2012-10-22T00:00:00"/>
    <s v="Rs.6000"/>
    <n v="1"/>
    <n v="6000"/>
  </r>
  <r>
    <n v="6300010"/>
    <x v="7301"/>
    <n v="162"/>
    <x v="12"/>
    <s v="Pasay City"/>
    <s v="Plaza Level, Sofitel Philippine Plaza Manila, CCP Complex, Pasay City"/>
    <x v="1755"/>
    <s v="Botswana Pula(P)"/>
    <x v="1"/>
    <x v="0"/>
    <x v="3"/>
    <n v="621"/>
    <x v="122"/>
    <x v="18"/>
    <x v="5"/>
    <n v="8"/>
    <n v="7"/>
    <d v="2012-08-07T00:00:00"/>
    <s v="P6000"/>
    <n v="1.51"/>
    <n v="9060"/>
  </r>
  <r>
    <n v="2742"/>
    <x v="7302"/>
    <n v="1"/>
    <x v="0"/>
    <s v="New Delhi"/>
    <s v="ITC Maurya, Chanakyapuri, New Delhi"/>
    <x v="0"/>
    <s v="Indian Rupees(Rs.)"/>
    <x v="0"/>
    <x v="0"/>
    <x v="3"/>
    <n v="2826"/>
    <x v="123"/>
    <x v="2"/>
    <x v="2"/>
    <n v="12"/>
    <n v="10"/>
    <d v="2018-12-10T00:00:00"/>
    <s v="Rs.6500"/>
    <n v="1"/>
    <n v="6500"/>
  </r>
  <r>
    <n v="309548"/>
    <x v="7303"/>
    <n v="1"/>
    <x v="0"/>
    <s v="New Delhi"/>
    <s v="ITC Maurya, Diplomatic Enclave, Chanakyapuri, New Delhi"/>
    <x v="1756"/>
    <s v="Indian Rupees(Rs.)"/>
    <x v="0"/>
    <x v="0"/>
    <x v="3"/>
    <n v="188"/>
    <x v="124"/>
    <x v="14"/>
    <x v="6"/>
    <n v="9"/>
    <n v="8"/>
    <d v="2010-09-08T00:00:00"/>
    <s v="Rs.7000"/>
    <n v="1"/>
    <n v="7000"/>
  </r>
  <r>
    <n v="2701"/>
    <x v="7304"/>
    <n v="1"/>
    <x v="0"/>
    <s v="New Delhi"/>
    <s v="Taj Palace Hotel, Diplomatic Enclave, Chanakyapuri, New Delhi"/>
    <x v="204"/>
    <s v="Indian Rupees(Rs.)"/>
    <x v="1"/>
    <x v="0"/>
    <x v="3"/>
    <n v="145"/>
    <x v="125"/>
    <x v="19"/>
    <x v="1"/>
    <n v="8"/>
    <n v="12"/>
    <d v="2016-08-12T00:00:00"/>
    <s v="Rs.8000"/>
    <n v="1"/>
    <n v="8000"/>
  </r>
  <r>
    <n v="6600379"/>
    <x v="7305"/>
    <n v="30"/>
    <x v="7"/>
    <s v="Brasí_lia"/>
    <s v="SCS 213, Bloco C, Loja 35, Asa Sul, Brasí_lia"/>
    <x v="10"/>
    <s v="Brazilian Real(R$)"/>
    <x v="0"/>
    <x v="0"/>
    <x v="2"/>
    <n v="10"/>
    <x v="26"/>
    <x v="13"/>
    <x v="6"/>
    <n v="9"/>
    <n v="21"/>
    <d v="2010-09-21T00:00:00"/>
    <s v="R$80"/>
    <n v="14.8512"/>
    <n v="1188.096"/>
  </r>
  <r>
    <n v="7301700"/>
    <x v="819"/>
    <n v="30"/>
    <x v="7"/>
    <s v="Rio de Janeiro"/>
    <s v="Avenida Joí£o Alves, 56, Urca, Rio de Janeiro"/>
    <x v="201"/>
    <s v="Brazilian Real(R$)"/>
    <x v="0"/>
    <x v="0"/>
    <x v="2"/>
    <n v="10"/>
    <x v="26"/>
    <x v="1"/>
    <x v="0"/>
    <n v="9"/>
    <n v="26"/>
    <d v="2013-09-26T00:00:00"/>
    <s v="R$80"/>
    <n v="14.8512"/>
    <n v="1188.096"/>
  </r>
  <r>
    <n v="7417450"/>
    <x v="7306"/>
    <n v="94"/>
    <x v="14"/>
    <s v="Tangerang"/>
    <s v="Jl. Boulevard Bintaro Jaya Blok B7/N1, Bintaro Sektor 7, Pondok Aren, Tangerang"/>
    <x v="1757"/>
    <s v="Indonesian Rupiah(IDR)"/>
    <x v="0"/>
    <x v="0"/>
    <x v="2"/>
    <n v="2212"/>
    <x v="126"/>
    <x v="18"/>
    <x v="8"/>
    <n v="9"/>
    <n v="3"/>
    <d v="2015-09-03T00:00:00"/>
    <s v="IDR200000"/>
    <n v="5.3010000000000002E-3"/>
    <n v="1060.2"/>
  </r>
  <r>
    <n v="6103683"/>
    <x v="7307"/>
    <n v="215"/>
    <x v="2"/>
    <s v="London"/>
    <s v="12 Archer Street, Soho, London W1D 7BB"/>
    <x v="27"/>
    <s v="Pounds(Œ£)"/>
    <x v="0"/>
    <x v="0"/>
    <x v="2"/>
    <n v="571"/>
    <x v="86"/>
    <x v="8"/>
    <x v="7"/>
    <n v="9"/>
    <n v="20"/>
    <d v="2017-09-20T00:00:00"/>
    <s v="Œ£45"/>
    <n v="111.1"/>
    <n v="4999.5"/>
  </r>
  <r>
    <n v="6114829"/>
    <x v="7308"/>
    <n v="215"/>
    <x v="2"/>
    <s v="London"/>
    <s v="Heron Tower, 110 Bishopsgate, City of London, London EC2N 4AY"/>
    <x v="185"/>
    <s v="Pounds(Œ£)"/>
    <x v="0"/>
    <x v="0"/>
    <x v="2"/>
    <n v="706"/>
    <x v="21"/>
    <x v="18"/>
    <x v="1"/>
    <n v="9"/>
    <n v="9"/>
    <d v="2016-09-09T00:00:00"/>
    <s v="Œ£55"/>
    <n v="111.1"/>
    <n v="6110.5"/>
  </r>
  <r>
    <n v="6113973"/>
    <x v="7309"/>
    <n v="215"/>
    <x v="2"/>
    <s v="London"/>
    <s v="31 St. Peter Street, Soho, London W1F 0AR"/>
    <x v="1758"/>
    <s v="Pounds(Œ£)"/>
    <x v="0"/>
    <x v="0"/>
    <x v="2"/>
    <n v="418"/>
    <x v="88"/>
    <x v="23"/>
    <x v="1"/>
    <n v="9"/>
    <n v="23"/>
    <d v="2016-09-23T00:00:00"/>
    <s v="Œ£40"/>
    <n v="111.1"/>
    <n v="4444"/>
  </r>
  <r>
    <n v="6801963"/>
    <x v="7310"/>
    <n v="215"/>
    <x v="2"/>
    <s v="Manchester"/>
    <s v="100-102 High Street, Northern Quarter, Manchester M4 1HP"/>
    <x v="1696"/>
    <s v="Pounds(Œ£)"/>
    <x v="0"/>
    <x v="0"/>
    <x v="2"/>
    <n v="86"/>
    <x v="88"/>
    <x v="19"/>
    <x v="5"/>
    <n v="9"/>
    <n v="6"/>
    <d v="2012-09-06T00:00:00"/>
    <s v="Œ£40"/>
    <n v="111.1"/>
    <n v="4444"/>
  </r>
  <r>
    <n v="6201309"/>
    <x v="7311"/>
    <n v="166"/>
    <x v="10"/>
    <s v="Doha"/>
    <s v="Opposite Aster Pharmacy, Al Taei Street, Al Ghanim, Doha"/>
    <x v="1759"/>
    <s v="Qatari Rial(QR)"/>
    <x v="0"/>
    <x v="0"/>
    <x v="2"/>
    <n v="322"/>
    <x v="22"/>
    <x v="19"/>
    <x v="6"/>
    <n v="9"/>
    <n v="6"/>
    <d v="2010-09-06T00:00:00"/>
    <s v="QR60"/>
    <n v="24.05"/>
    <n v="1443"/>
  </r>
  <r>
    <n v="5800557"/>
    <x v="7312"/>
    <n v="191"/>
    <x v="13"/>
    <s v="Colombo"/>
    <s v="11, Milagiriya Avenue, Bambalapitiya, Colombo 04"/>
    <x v="19"/>
    <s v="Sri Lankan Rupee(LKR)"/>
    <x v="0"/>
    <x v="0"/>
    <x v="2"/>
    <n v="118"/>
    <x v="76"/>
    <x v="4"/>
    <x v="8"/>
    <n v="9"/>
    <n v="25"/>
    <d v="2015-09-25T00:00:00"/>
    <s v="LKR2000"/>
    <n v="0.3"/>
    <n v="600"/>
  </r>
  <r>
    <n v="6001537"/>
    <x v="7313"/>
    <n v="208"/>
    <x v="9"/>
    <s v="Ankara"/>
    <s v="Remzi OÛôuz ArÛ±k Mahallesi, TunalÛ± Hilmi Caddesi, Bí_lten Sokak, No 5, íˆankaya, Ankara"/>
    <x v="1700"/>
    <s v="Turkish Lira(TL)"/>
    <x v="0"/>
    <x v="0"/>
    <x v="2"/>
    <n v="106"/>
    <x v="22"/>
    <x v="1"/>
    <x v="4"/>
    <n v="9"/>
    <n v="5"/>
    <d v="2014-09-05T00:00:00"/>
    <s v="TL60"/>
    <n v="2.39"/>
    <n v="143.4"/>
  </r>
  <r>
    <n v="6000921"/>
    <x v="7314"/>
    <n v="208"/>
    <x v="9"/>
    <s v="Ankara"/>
    <s v="íìmitkí_y Mahallesi, 2432. Cadde (8. Cadde), No 113, íˆankaya, Ankara"/>
    <x v="1760"/>
    <s v="Turkish Lira(TL)"/>
    <x v="0"/>
    <x v="0"/>
    <x v="2"/>
    <n v="152"/>
    <x v="23"/>
    <x v="12"/>
    <x v="6"/>
    <n v="9"/>
    <n v="21"/>
    <d v="2010-09-21T00:00:00"/>
    <s v="TL70"/>
    <n v="2.39"/>
    <n v="167.3"/>
  </r>
  <r>
    <n v="5902117"/>
    <x v="7315"/>
    <n v="208"/>
    <x v="9"/>
    <s v="ÛÁstanbul"/>
    <s v="Tí_rkali Mahallesi, Ihlamurdere Caddesi, No 40/B, Beôiktaô, ÛÁstanbul"/>
    <x v="1761"/>
    <s v="Turkish Lira(TL)"/>
    <x v="0"/>
    <x v="0"/>
    <x v="2"/>
    <n v="874"/>
    <x v="26"/>
    <x v="12"/>
    <x v="2"/>
    <n v="9"/>
    <n v="2"/>
    <d v="2018-09-02T00:00:00"/>
    <s v="TL80"/>
    <n v="2.39"/>
    <n v="191.20000000000002"/>
  </r>
  <r>
    <n v="5915054"/>
    <x v="7316"/>
    <n v="208"/>
    <x v="9"/>
    <s v="ÛÁstanbul"/>
    <s v="Kemankeô Karamustafa Paôa Mahallesi, KÛ±lÛ±í_ Ali Paôa Mescidi Sokak, No 12/A, BeyoÛôlu, ÛÁstanbul"/>
    <x v="1762"/>
    <s v="Turkish Lira(TL)"/>
    <x v="0"/>
    <x v="0"/>
    <x v="2"/>
    <n v="870"/>
    <x v="29"/>
    <x v="1"/>
    <x v="2"/>
    <n v="9"/>
    <n v="15"/>
    <d v="2018-09-15T00:00:00"/>
    <s v="TL90"/>
    <n v="2.39"/>
    <n v="215.10000000000002"/>
  </r>
  <r>
    <n v="5908749"/>
    <x v="7317"/>
    <n v="208"/>
    <x v="9"/>
    <s v="ÛÁstanbul"/>
    <s v="Koôuyolu Mahallesi, Muhittin íìstí_ndaÛô Caddesi, No 85, KadÛ±kí_y, ÛÁstanbul"/>
    <x v="1763"/>
    <s v="Turkish Lira(TL)"/>
    <x v="0"/>
    <x v="0"/>
    <x v="2"/>
    <n v="1034"/>
    <x v="31"/>
    <x v="12"/>
    <x v="8"/>
    <n v="9"/>
    <n v="13"/>
    <d v="2015-09-13T00:00:00"/>
    <s v="TL105"/>
    <n v="2.39"/>
    <n v="250.95000000000002"/>
  </r>
  <r>
    <n v="7301215"/>
    <x v="7318"/>
    <n v="30"/>
    <x v="7"/>
    <s v="Rio de Janeiro"/>
    <s v="Rua Santa Clara, 36, Copabana, Rio de Janeiro"/>
    <x v="1186"/>
    <s v="Brazilian Real(R$)"/>
    <x v="0"/>
    <x v="0"/>
    <x v="2"/>
    <n v="24"/>
    <x v="22"/>
    <x v="16"/>
    <x v="0"/>
    <n v="8"/>
    <n v="24"/>
    <d v="2013-08-24T00:00:00"/>
    <s v="R$60"/>
    <n v="14.8512"/>
    <n v="891.072"/>
  </r>
  <r>
    <n v="6703176"/>
    <x v="7319"/>
    <n v="30"/>
    <x v="7"/>
    <s v="Sí£o Paulo"/>
    <s v="Rua Conceií_í£o Veloso, 56, Vila Mariana, Sí£o Paulo"/>
    <x v="1764"/>
    <s v="Brazilian Real(R$)"/>
    <x v="0"/>
    <x v="0"/>
    <x v="2"/>
    <n v="58"/>
    <x v="23"/>
    <x v="23"/>
    <x v="1"/>
    <n v="8"/>
    <n v="1"/>
    <d v="2016-08-01T00:00:00"/>
    <s v="R$70"/>
    <n v="14.8512"/>
    <n v="1039.5840000000001"/>
  </r>
  <r>
    <n v="18289126"/>
    <x v="7320"/>
    <n v="214"/>
    <x v="6"/>
    <s v="Dubai"/>
    <s v="The Dubai Mall, Downtown Dubai, Dubai"/>
    <x v="1765"/>
    <s v="Emirati Diram(AED)"/>
    <x v="0"/>
    <x v="0"/>
    <x v="2"/>
    <n v="386"/>
    <x v="36"/>
    <x v="1"/>
    <x v="4"/>
    <n v="8"/>
    <n v="16"/>
    <d v="2014-08-16T00:00:00"/>
    <s v="AED170"/>
    <n v="23.78"/>
    <n v="4042.6000000000004"/>
  </r>
  <r>
    <n v="7420899"/>
    <x v="7321"/>
    <n v="94"/>
    <x v="14"/>
    <s v="Jakarta"/>
    <s v="Jl. Tuna Raya No. 5, Penjaringan"/>
    <x v="218"/>
    <s v="Indonesian Rupiah(IDR)"/>
    <x v="0"/>
    <x v="0"/>
    <x v="2"/>
    <n v="605"/>
    <x v="127"/>
    <x v="18"/>
    <x v="0"/>
    <n v="8"/>
    <n v="19"/>
    <d v="2013-08-19T00:00:00"/>
    <s v="IDR500000"/>
    <n v="5.3010000000000002E-3"/>
    <n v="2650.5"/>
  </r>
  <r>
    <n v="18370659"/>
    <x v="7322"/>
    <n v="94"/>
    <x v="14"/>
    <s v="Jakarta"/>
    <s v="Jl. Senopati No. 27, Senopati, Jakarta"/>
    <x v="1471"/>
    <s v="Indonesian Rupiah(IDR)"/>
    <x v="0"/>
    <x v="0"/>
    <x v="2"/>
    <n v="410"/>
    <x v="128"/>
    <x v="2"/>
    <x v="3"/>
    <n v="8"/>
    <n v="11"/>
    <d v="2011-08-11T00:00:00"/>
    <s v="IDR120000"/>
    <n v="5.3010000000000002E-3"/>
    <n v="636.12"/>
  </r>
  <r>
    <n v="18386856"/>
    <x v="7323"/>
    <n v="94"/>
    <x v="14"/>
    <s v="Tangerang"/>
    <s v="Alam Sutera Town Center, Jl. Alam Utama, Serpong, Tangerang"/>
    <x v="1766"/>
    <s v="Indonesian Rupiah(IDR)"/>
    <x v="0"/>
    <x v="0"/>
    <x v="2"/>
    <n v="155"/>
    <x v="129"/>
    <x v="21"/>
    <x v="2"/>
    <n v="8"/>
    <n v="26"/>
    <d v="2018-08-26T00:00:00"/>
    <s v="IDR300000"/>
    <n v="5.3010000000000002E-3"/>
    <n v="1590.3"/>
  </r>
  <r>
    <n v="7600803"/>
    <x v="7324"/>
    <n v="215"/>
    <x v="2"/>
    <s v="Edinburgh"/>
    <s v="94b Fountainbridge, Fountainbridge, Edinburgh EH3 9QA"/>
    <x v="13"/>
    <s v="Pounds(Œ£)"/>
    <x v="0"/>
    <x v="0"/>
    <x v="2"/>
    <n v="63"/>
    <x v="82"/>
    <x v="3"/>
    <x v="5"/>
    <n v="8"/>
    <n v="12"/>
    <d v="2012-08-12T00:00:00"/>
    <s v="Œ£30"/>
    <n v="111.1"/>
    <n v="3333"/>
  </r>
  <r>
    <n v="7600217"/>
    <x v="7325"/>
    <n v="215"/>
    <x v="2"/>
    <s v="Edinburgh"/>
    <s v="325-331 Leith Walk, Leith, Edinburgh EH6 8SA"/>
    <x v="27"/>
    <s v="Pounds(Œ£)"/>
    <x v="0"/>
    <x v="0"/>
    <x v="2"/>
    <n v="329"/>
    <x v="82"/>
    <x v="8"/>
    <x v="3"/>
    <n v="8"/>
    <n v="12"/>
    <d v="2011-08-12T00:00:00"/>
    <s v="Œ£30"/>
    <n v="111.1"/>
    <n v="3333"/>
  </r>
  <r>
    <n v="6101881"/>
    <x v="931"/>
    <n v="215"/>
    <x v="2"/>
    <s v="London"/>
    <s v="11 Upper St Martin's Lane, Covent Garden, London WC2H 9FB"/>
    <x v="27"/>
    <s v="Pounds(Œ£)"/>
    <x v="0"/>
    <x v="0"/>
    <x v="2"/>
    <n v="271"/>
    <x v="5"/>
    <x v="1"/>
    <x v="2"/>
    <n v="8"/>
    <n v="22"/>
    <d v="2018-08-22T00:00:00"/>
    <s v="Œ£50"/>
    <n v="111.1"/>
    <n v="5555"/>
  </r>
  <r>
    <n v="6800593"/>
    <x v="7326"/>
    <n v="215"/>
    <x v="2"/>
    <s v="Manchester"/>
    <s v="The Quadrangle, Chester Street, Oxford Road, Manchester M1 5QS"/>
    <x v="1767"/>
    <s v="Pounds(Œ£)"/>
    <x v="0"/>
    <x v="0"/>
    <x v="2"/>
    <n v="101"/>
    <x v="5"/>
    <x v="7"/>
    <x v="5"/>
    <n v="8"/>
    <n v="6"/>
    <d v="2012-08-06T00:00:00"/>
    <s v="Œ£50"/>
    <n v="111.1"/>
    <n v="5555"/>
  </r>
  <r>
    <n v="6404082"/>
    <x v="7327"/>
    <n v="189"/>
    <x v="11"/>
    <s v="Cape Town"/>
    <s v="107a Main Road, Green Point, Cape Town"/>
    <x v="1768"/>
    <s v="Rand(R)"/>
    <x v="0"/>
    <x v="0"/>
    <x v="2"/>
    <n v="131"/>
    <x v="6"/>
    <x v="7"/>
    <x v="0"/>
    <n v="8"/>
    <n v="17"/>
    <d v="2013-08-17T00:00:00"/>
    <s v="R250"/>
    <n v="4.7"/>
    <n v="1175"/>
  </r>
  <r>
    <n v="75132"/>
    <x v="7328"/>
    <n v="189"/>
    <x v="11"/>
    <s v="Pretoria"/>
    <s v="Waterglen Shopping Centre, Corner of Garsfontein Road &amp; January Masilela Drive, Waterkloof Glen, Pretoria"/>
    <x v="1769"/>
    <s v="Rand(R)"/>
    <x v="0"/>
    <x v="0"/>
    <x v="2"/>
    <n v="158"/>
    <x v="6"/>
    <x v="19"/>
    <x v="2"/>
    <n v="8"/>
    <n v="7"/>
    <d v="2018-08-07T00:00:00"/>
    <s v="R250"/>
    <n v="4.7"/>
    <n v="1175"/>
  </r>
  <r>
    <n v="6314605"/>
    <x v="7329"/>
    <n v="162"/>
    <x v="12"/>
    <s v="San Juan City"/>
    <s v="17 J. Abad Santos Drive, Little Baguio, San Juan City"/>
    <x v="282"/>
    <s v="Botswana Pula(P)"/>
    <x v="0"/>
    <x v="0"/>
    <x v="2"/>
    <n v="223"/>
    <x v="10"/>
    <x v="1"/>
    <x v="2"/>
    <n v="7"/>
    <n v="15"/>
    <d v="2018-07-15T00:00:00"/>
    <s v="P700"/>
    <n v="1.51"/>
    <n v="1057"/>
  </r>
  <r>
    <n v="6600441"/>
    <x v="7330"/>
    <n v="30"/>
    <x v="7"/>
    <s v="Brasí_lia"/>
    <s v="CLN 110, Bloco D, Loja 28, Asa Norte, Brasí_lia"/>
    <x v="199"/>
    <s v="Brazilian Real(R$)"/>
    <x v="0"/>
    <x v="0"/>
    <x v="2"/>
    <n v="11"/>
    <x v="22"/>
    <x v="5"/>
    <x v="6"/>
    <n v="7"/>
    <n v="14"/>
    <d v="2010-07-14T00:00:00"/>
    <s v="R$60"/>
    <n v="14.8512"/>
    <n v="891.072"/>
  </r>
  <r>
    <n v="6600214"/>
    <x v="7331"/>
    <n v="30"/>
    <x v="7"/>
    <s v="Brasí_lia"/>
    <s v="CLS 109, Bloco A, Loja 2/6, Asa Sul, Brasí_lia"/>
    <x v="1770"/>
    <s v="Brazilian Real(R$)"/>
    <x v="0"/>
    <x v="0"/>
    <x v="2"/>
    <n v="8"/>
    <x v="29"/>
    <x v="21"/>
    <x v="5"/>
    <n v="7"/>
    <n v="25"/>
    <d v="2012-07-25T00:00:00"/>
    <s v="R$90"/>
    <n v="14.8512"/>
    <n v="1336.6079999999999"/>
  </r>
  <r>
    <n v="7301064"/>
    <x v="7332"/>
    <n v="30"/>
    <x v="7"/>
    <s v="Rio de Janeiro"/>
    <s v="Rua Jardim Botí¢nico, 731, Jardim Botí¢nico, Lagoa, Rio de Janeiro"/>
    <x v="199"/>
    <s v="Brazilian Real(R$)"/>
    <x v="0"/>
    <x v="0"/>
    <x v="2"/>
    <n v="14"/>
    <x v="29"/>
    <x v="1"/>
    <x v="1"/>
    <n v="7"/>
    <n v="27"/>
    <d v="2016-07-27T00:00:00"/>
    <s v="R$90"/>
    <n v="14.8512"/>
    <n v="1336.6079999999999"/>
  </r>
  <r>
    <n v="201044"/>
    <x v="7333"/>
    <n v="214"/>
    <x v="6"/>
    <s v="Dubai"/>
    <s v="Near the Fountain, Lower Ground Level, The Dubai Mall, Downtown Dubai, Dubai"/>
    <x v="230"/>
    <s v="Emirati Diram(AED)"/>
    <x v="0"/>
    <x v="0"/>
    <x v="2"/>
    <n v="506"/>
    <x v="130"/>
    <x v="11"/>
    <x v="2"/>
    <n v="7"/>
    <n v="7"/>
    <d v="2018-07-07T00:00:00"/>
    <s v="AED285"/>
    <n v="23.78"/>
    <n v="6777.3"/>
  </r>
  <r>
    <n v="201340"/>
    <x v="856"/>
    <n v="214"/>
    <x v="6"/>
    <s v="Dubai"/>
    <s v="Ground Level, Near Aquarium, The Dubai Mall, Downtown Dubai, Dubai"/>
    <x v="241"/>
    <s v="Emirati Diram(AED)"/>
    <x v="0"/>
    <x v="0"/>
    <x v="2"/>
    <n v="2424"/>
    <x v="43"/>
    <x v="16"/>
    <x v="6"/>
    <n v="7"/>
    <n v="6"/>
    <d v="2010-07-06T00:00:00"/>
    <s v="AED270"/>
    <n v="23.78"/>
    <n v="6420.6"/>
  </r>
  <r>
    <n v="7423482"/>
    <x v="7334"/>
    <n v="94"/>
    <x v="14"/>
    <s v="Bogor"/>
    <s v="Jl. Raya Pajajaran No. 21, Bogor Utara, Bogor"/>
    <x v="1771"/>
    <s v="Indonesian Rupiah(IDR)"/>
    <x v="0"/>
    <x v="0"/>
    <x v="2"/>
    <n v="1159"/>
    <x v="131"/>
    <x v="19"/>
    <x v="3"/>
    <n v="7"/>
    <n v="11"/>
    <d v="2011-07-11T00:00:00"/>
    <s v="IDR250000"/>
    <n v="5.3010000000000002E-3"/>
    <n v="1325.25"/>
  </r>
  <r>
    <n v="18352452"/>
    <x v="7335"/>
    <n v="94"/>
    <x v="14"/>
    <s v="Jakarta"/>
    <s v="Plaza Festival, South Parking, Jl. HR Rasuna Said, Kuningan, Jakarta"/>
    <x v="1772"/>
    <s v="Indonesian Rupiah(IDR)"/>
    <x v="0"/>
    <x v="0"/>
    <x v="2"/>
    <n v="458"/>
    <x v="129"/>
    <x v="1"/>
    <x v="3"/>
    <n v="7"/>
    <n v="28"/>
    <d v="2011-07-28T00:00:00"/>
    <s v="IDR300000"/>
    <n v="5.3010000000000002E-3"/>
    <n v="1590.3"/>
  </r>
  <r>
    <n v="7417455"/>
    <x v="7306"/>
    <n v="94"/>
    <x v="14"/>
    <s v="Jakarta"/>
    <s v="Taman Impian Jaya Ancol, Jl. Lapangan Golf 7, Ancol, Jakarta"/>
    <x v="1757"/>
    <s v="Indonesian Rupiah(IDR)"/>
    <x v="0"/>
    <x v="0"/>
    <x v="2"/>
    <n v="1640"/>
    <x v="126"/>
    <x v="18"/>
    <x v="2"/>
    <n v="7"/>
    <n v="10"/>
    <d v="2018-07-10T00:00:00"/>
    <s v="IDR200000"/>
    <n v="5.3010000000000002E-3"/>
    <n v="1060.2"/>
  </r>
  <r>
    <n v="7100478"/>
    <x v="7336"/>
    <n v="148"/>
    <x v="5"/>
    <s v="Wellington City"/>
    <s v="27 College Street, Te Aro, Wellington City"/>
    <x v="7"/>
    <s v="NewZealand($)"/>
    <x v="0"/>
    <x v="0"/>
    <x v="2"/>
    <n v="103"/>
    <x v="5"/>
    <x v="14"/>
    <x v="1"/>
    <n v="7"/>
    <n v="13"/>
    <d v="2016-07-13T00:00:00"/>
    <s v="$50"/>
    <n v="49.06"/>
    <n v="2453"/>
  </r>
  <r>
    <n v="7601577"/>
    <x v="7337"/>
    <n v="215"/>
    <x v="2"/>
    <s v="Edinburgh"/>
    <s v="23-24 Sandport Place, Leith, Edinburgh EH6 6EW"/>
    <x v="1773"/>
    <s v="Pounds(Œ£)"/>
    <x v="0"/>
    <x v="0"/>
    <x v="2"/>
    <n v="163"/>
    <x v="86"/>
    <x v="16"/>
    <x v="6"/>
    <n v="7"/>
    <n v="12"/>
    <d v="2010-07-12T00:00:00"/>
    <s v="Œ£45"/>
    <n v="111.1"/>
    <n v="4999.5"/>
  </r>
  <r>
    <n v="7602340"/>
    <x v="7338"/>
    <n v="215"/>
    <x v="2"/>
    <s v="Edinburgh"/>
    <s v="17 Frederick Street, New Town, Edinburgh EH2 2EY"/>
    <x v="1774"/>
    <s v="Pounds(Œ£)"/>
    <x v="0"/>
    <x v="0"/>
    <x v="2"/>
    <n v="36"/>
    <x v="88"/>
    <x v="19"/>
    <x v="5"/>
    <n v="7"/>
    <n v="24"/>
    <d v="2012-07-24T00:00:00"/>
    <s v="Œ£40"/>
    <n v="111.1"/>
    <n v="4444"/>
  </r>
  <r>
    <n v="6103255"/>
    <x v="7339"/>
    <n v="215"/>
    <x v="2"/>
    <s v="London"/>
    <s v="37 Charlotte Street, Fitzrovia, London W1T 1RR"/>
    <x v="198"/>
    <s v="Pounds(Œ£)"/>
    <x v="0"/>
    <x v="0"/>
    <x v="2"/>
    <n v="436"/>
    <x v="22"/>
    <x v="23"/>
    <x v="1"/>
    <n v="7"/>
    <n v="27"/>
    <d v="2016-07-27T00:00:00"/>
    <s v="Œ£60"/>
    <n v="111.1"/>
    <n v="6666"/>
  </r>
  <r>
    <n v="6800577"/>
    <x v="931"/>
    <n v="215"/>
    <x v="2"/>
    <s v="Manchester"/>
    <s v="100 King Street, Market Street, Manchester M2 4WU"/>
    <x v="27"/>
    <s v="Pounds(Œ£)"/>
    <x v="0"/>
    <x v="0"/>
    <x v="2"/>
    <n v="88"/>
    <x v="5"/>
    <x v="3"/>
    <x v="5"/>
    <n v="7"/>
    <n v="8"/>
    <d v="2012-07-08T00:00:00"/>
    <s v="Œ£50"/>
    <n v="111.1"/>
    <n v="5555"/>
  </r>
  <r>
    <n v="6801395"/>
    <x v="7340"/>
    <n v="215"/>
    <x v="2"/>
    <s v="Manchester"/>
    <s v="55 Thomas Street, Northern Quarter, Manchester M4 1NA"/>
    <x v="200"/>
    <s v="Pounds(Œ£)"/>
    <x v="0"/>
    <x v="0"/>
    <x v="2"/>
    <n v="98"/>
    <x v="86"/>
    <x v="14"/>
    <x v="5"/>
    <n v="7"/>
    <n v="10"/>
    <d v="2012-07-10T00:00:00"/>
    <s v="Œ£45"/>
    <n v="111.1"/>
    <n v="4999.5"/>
  </r>
  <r>
    <n v="18289339"/>
    <x v="7341"/>
    <n v="189"/>
    <x v="11"/>
    <s v="Pretoria"/>
    <s v="15, 16th Street, Waterkloof, Pretoria 0081"/>
    <x v="1775"/>
    <s v="Rand(R)"/>
    <x v="0"/>
    <x v="0"/>
    <x v="2"/>
    <n v="97"/>
    <x v="130"/>
    <x v="8"/>
    <x v="4"/>
    <n v="7"/>
    <n v="24"/>
    <d v="2014-07-24T00:00:00"/>
    <s v="R285"/>
    <n v="4.7"/>
    <n v="1339.5"/>
  </r>
  <r>
    <n v="6502852"/>
    <x v="7342"/>
    <n v="189"/>
    <x v="11"/>
    <s v="Sandton"/>
    <s v="Shop 1, Posthouse Centre, Corner Main Road &amp; Posthouse Street, Bryanston, Sandton 2021"/>
    <x v="1776"/>
    <s v="Rand(R)"/>
    <x v="0"/>
    <x v="0"/>
    <x v="2"/>
    <n v="504"/>
    <x v="6"/>
    <x v="19"/>
    <x v="1"/>
    <n v="7"/>
    <n v="26"/>
    <d v="2016-07-26T00:00:00"/>
    <s v="R250"/>
    <n v="4.7"/>
    <n v="1175"/>
  </r>
  <r>
    <n v="6309903"/>
    <x v="7343"/>
    <n v="162"/>
    <x v="12"/>
    <s v="Pasig City"/>
    <s v="75 East Capitol Drive, Kapitolyo, Pasig City"/>
    <x v="1777"/>
    <s v="Botswana Pula(P)"/>
    <x v="0"/>
    <x v="0"/>
    <x v="2"/>
    <n v="1070"/>
    <x v="13"/>
    <x v="18"/>
    <x v="4"/>
    <n v="6"/>
    <n v="21"/>
    <d v="2014-06-21T00:00:00"/>
    <s v="P800"/>
    <n v="1.51"/>
    <n v="1208"/>
  </r>
  <r>
    <n v="7300704"/>
    <x v="7344"/>
    <n v="30"/>
    <x v="7"/>
    <s v="Rio de Janeiro"/>
    <s v="Galeria River, Rua Francisco Otaviano, 67, Copacabana, Rio de Janeiro"/>
    <x v="1471"/>
    <s v="Brazilian Real(R$)"/>
    <x v="0"/>
    <x v="0"/>
    <x v="2"/>
    <n v="19"/>
    <x v="22"/>
    <x v="22"/>
    <x v="1"/>
    <n v="6"/>
    <n v="7"/>
    <d v="2016-06-07T00:00:00"/>
    <s v="R$60"/>
    <n v="14.8512"/>
    <n v="891.072"/>
  </r>
  <r>
    <n v="5704168"/>
    <x v="7345"/>
    <n v="214"/>
    <x v="6"/>
    <s v="Abu Dhabi"/>
    <s v="Inside Mushrif Park, Al Mushrif, Abu Dhabi"/>
    <x v="709"/>
    <s v="Emirati Diram(AED)"/>
    <x v="0"/>
    <x v="0"/>
    <x v="2"/>
    <n v="228"/>
    <x v="3"/>
    <x v="12"/>
    <x v="5"/>
    <n v="6"/>
    <n v="2"/>
    <d v="2012-06-02T00:00:00"/>
    <s v="AED100"/>
    <n v="23.78"/>
    <n v="2378"/>
  </r>
  <r>
    <n v="5600961"/>
    <x v="1477"/>
    <n v="214"/>
    <x v="6"/>
    <s v="Sharjah"/>
    <s v="Next to Safeer Mall, Al Nahda, Sharjah"/>
    <x v="660"/>
    <s v="Emirati Diram(AED)"/>
    <x v="0"/>
    <x v="0"/>
    <x v="2"/>
    <n v="154"/>
    <x v="26"/>
    <x v="26"/>
    <x v="4"/>
    <n v="6"/>
    <n v="8"/>
    <d v="2014-06-08T00:00:00"/>
    <s v="AED80"/>
    <n v="23.78"/>
    <n v="1902.4"/>
  </r>
  <r>
    <n v="5601340"/>
    <x v="7346"/>
    <n v="214"/>
    <x v="6"/>
    <s v="Sharjah"/>
    <s v="Opposite Emirates NBD, Near First Gulf Bank, King Abdul Aziz Street, Al Nud, Sharjah"/>
    <x v="1778"/>
    <s v="Emirati Diram(AED)"/>
    <x v="0"/>
    <x v="0"/>
    <x v="2"/>
    <n v="444"/>
    <x v="22"/>
    <x v="12"/>
    <x v="5"/>
    <n v="6"/>
    <n v="15"/>
    <d v="2012-06-15T00:00:00"/>
    <s v="AED60"/>
    <n v="23.78"/>
    <n v="1426.8000000000002"/>
  </r>
  <r>
    <n v="18391256"/>
    <x v="7347"/>
    <n v="94"/>
    <x v="14"/>
    <s v="Jakarta"/>
    <s v="Komplek Graha Boulevard Timur, Summarecon Kelapa Gading Blok ND1/51, Kelapa Gading, Jakarta"/>
    <x v="1779"/>
    <s v="Indonesian Rupiah(IDR)"/>
    <x v="0"/>
    <x v="0"/>
    <x v="2"/>
    <n v="259"/>
    <x v="131"/>
    <x v="12"/>
    <x v="2"/>
    <n v="6"/>
    <n v="5"/>
    <d v="2018-06-05T00:00:00"/>
    <s v="IDR250000"/>
    <n v="5.3010000000000002E-3"/>
    <n v="1325.25"/>
  </r>
  <r>
    <n v="7003855"/>
    <x v="7348"/>
    <n v="148"/>
    <x v="5"/>
    <s v="Auckland"/>
    <s v="Roukai Lane, 48 Custom Street East, Britomart, Auckland CBD, Auckland 1010"/>
    <x v="89"/>
    <s v="NewZealand($)"/>
    <x v="0"/>
    <x v="0"/>
    <x v="2"/>
    <n v="431"/>
    <x v="132"/>
    <x v="14"/>
    <x v="5"/>
    <n v="6"/>
    <n v="13"/>
    <d v="2012-06-13T00:00:00"/>
    <s v="$65"/>
    <n v="49.06"/>
    <n v="3188.9"/>
  </r>
  <r>
    <n v="7100468"/>
    <x v="7349"/>
    <n v="148"/>
    <x v="5"/>
    <s v="Wellington City"/>
    <s v="Maranui Surf Life Saving Club, 7 Lyall Parade, Lyall Bay, Wellington City"/>
    <x v="1780"/>
    <s v="NewZealand($)"/>
    <x v="0"/>
    <x v="0"/>
    <x v="2"/>
    <n v="127"/>
    <x v="5"/>
    <x v="1"/>
    <x v="4"/>
    <n v="6"/>
    <n v="27"/>
    <d v="2014-06-27T00:00:00"/>
    <s v="$50"/>
    <n v="49.06"/>
    <n v="2453"/>
  </r>
  <r>
    <n v="6901231"/>
    <x v="897"/>
    <n v="215"/>
    <x v="2"/>
    <s v="Birmingham"/>
    <s v="43 Alcester Road, Moseley, Birmingham B13 8AA"/>
    <x v="1781"/>
    <s v="Pounds(Œ£)"/>
    <x v="0"/>
    <x v="0"/>
    <x v="2"/>
    <n v="63"/>
    <x v="86"/>
    <x v="19"/>
    <x v="7"/>
    <n v="6"/>
    <n v="2"/>
    <d v="2017-06-02T00:00:00"/>
    <s v="Œ£45"/>
    <n v="111.1"/>
    <n v="4999.5"/>
  </r>
  <r>
    <n v="7600062"/>
    <x v="893"/>
    <n v="215"/>
    <x v="2"/>
    <s v="Edinburgh"/>
    <s v="20 George Street, New Town, Edinburgh EH2 2PF"/>
    <x v="89"/>
    <s v="Pounds(Œ£)"/>
    <x v="0"/>
    <x v="0"/>
    <x v="2"/>
    <n v="154"/>
    <x v="88"/>
    <x v="19"/>
    <x v="4"/>
    <n v="6"/>
    <n v="27"/>
    <d v="2014-06-27T00:00:00"/>
    <s v="Œ£40"/>
    <n v="111.1"/>
    <n v="4444"/>
  </r>
  <r>
    <n v="6201336"/>
    <x v="7350"/>
    <n v="166"/>
    <x v="10"/>
    <s v="Doha"/>
    <s v="Caravan Complex, Ramada Junction, Salwa Road, Al Hilal, Doha"/>
    <x v="167"/>
    <s v="Qatari Rial(QR)"/>
    <x v="0"/>
    <x v="0"/>
    <x v="2"/>
    <n v="115"/>
    <x v="32"/>
    <x v="7"/>
    <x v="4"/>
    <n v="6"/>
    <n v="8"/>
    <d v="2014-06-08T00:00:00"/>
    <s v="QR110"/>
    <n v="24.05"/>
    <n v="2645.5"/>
  </r>
  <r>
    <n v="6403544"/>
    <x v="7351"/>
    <n v="189"/>
    <x v="11"/>
    <s v="Cape Town"/>
    <s v="90 Regent Road, Sea Point, Cape Town"/>
    <x v="1765"/>
    <s v="Rand(R)"/>
    <x v="0"/>
    <x v="0"/>
    <x v="2"/>
    <n v="319"/>
    <x v="40"/>
    <x v="22"/>
    <x v="6"/>
    <n v="6"/>
    <n v="26"/>
    <d v="2010-06-26T00:00:00"/>
    <s v="R230"/>
    <n v="4.7"/>
    <n v="1081"/>
  </r>
  <r>
    <n v="18136493"/>
    <x v="7352"/>
    <n v="189"/>
    <x v="11"/>
    <s v="Pretoria"/>
    <s v="Corner Dely &amp; Pinaster Roads, Hazelwood, Waterkloof, Pretoria"/>
    <x v="1782"/>
    <s v="Rand(R)"/>
    <x v="0"/>
    <x v="0"/>
    <x v="2"/>
    <n v="258"/>
    <x v="6"/>
    <x v="14"/>
    <x v="5"/>
    <n v="6"/>
    <n v="27"/>
    <d v="2012-06-27T00:00:00"/>
    <s v="R250"/>
    <n v="4.7"/>
    <n v="1175"/>
  </r>
  <r>
    <n v="6000168"/>
    <x v="7353"/>
    <n v="208"/>
    <x v="9"/>
    <s v="Ankara"/>
    <s v="Balgat Mahallesi, OsmanlÛ± Caddesi, No 41/A, íˆankaya, Ankara"/>
    <x v="1783"/>
    <s v="Turkish Lira(TL)"/>
    <x v="0"/>
    <x v="0"/>
    <x v="2"/>
    <n v="124"/>
    <x v="23"/>
    <x v="23"/>
    <x v="2"/>
    <n v="6"/>
    <n v="1"/>
    <d v="2018-06-01T00:00:00"/>
    <s v="TL70"/>
    <n v="2.39"/>
    <n v="167.3"/>
  </r>
  <r>
    <n v="6000747"/>
    <x v="7354"/>
    <n v="208"/>
    <x v="9"/>
    <s v="Ankara"/>
    <s v="Mahallesi, Selanik 2 Caddesi, No 61/A, íˆankaya, Ankara"/>
    <x v="7"/>
    <s v="Turkish Lira(TL)"/>
    <x v="0"/>
    <x v="0"/>
    <x v="2"/>
    <n v="123"/>
    <x v="26"/>
    <x v="5"/>
    <x v="8"/>
    <n v="6"/>
    <n v="27"/>
    <d v="2015-06-27T00:00:00"/>
    <s v="TL80"/>
    <n v="2.39"/>
    <n v="191.20000000000002"/>
  </r>
  <r>
    <n v="6004089"/>
    <x v="7314"/>
    <n v="208"/>
    <x v="9"/>
    <s v="Ankara"/>
    <s v="Maltepe Mahallesi, Gení_lik Caddesi, No 28, íˆankaya, Ankara"/>
    <x v="1760"/>
    <s v="Turkish Lira(TL)"/>
    <x v="0"/>
    <x v="0"/>
    <x v="2"/>
    <n v="131"/>
    <x v="23"/>
    <x v="2"/>
    <x v="4"/>
    <n v="6"/>
    <n v="13"/>
    <d v="2014-06-13T00:00:00"/>
    <s v="TL70"/>
    <n v="2.39"/>
    <n v="167.3"/>
  </r>
  <r>
    <n v="5905215"/>
    <x v="7355"/>
    <n v="208"/>
    <x v="9"/>
    <s v="ÛÁstanbul"/>
    <s v="Emirgan Mahallesi, SakÛ±p SabancÛ± Caddesi, No 46, SarÛ±yer, ÛÁstanbul"/>
    <x v="1784"/>
    <s v="Turkish Lira(TL)"/>
    <x v="0"/>
    <x v="0"/>
    <x v="2"/>
    <n v="877"/>
    <x v="25"/>
    <x v="12"/>
    <x v="3"/>
    <n v="6"/>
    <n v="2"/>
    <d v="2011-06-02T00:00:00"/>
    <s v="TL75"/>
    <n v="2.39"/>
    <n v="179.25"/>
  </r>
  <r>
    <n v="18185059"/>
    <x v="7356"/>
    <n v="162"/>
    <x v="12"/>
    <s v="Santa Rosa"/>
    <s v="Ayala Mall, Solenad, Nuvali, Santa Rosa - Tagaytay Road, Don Jose, Santa Rosa"/>
    <x v="1785"/>
    <s v="Botswana Pula(P)"/>
    <x v="0"/>
    <x v="0"/>
    <x v="2"/>
    <n v="29"/>
    <x v="13"/>
    <x v="7"/>
    <x v="6"/>
    <n v="5"/>
    <n v="18"/>
    <d v="2010-05-18T00:00:00"/>
    <s v="P800"/>
    <n v="1.51"/>
    <n v="1208"/>
  </r>
  <r>
    <n v="5602055"/>
    <x v="7357"/>
    <n v="214"/>
    <x v="6"/>
    <s v="Sharjah"/>
    <s v="Behind DPS Sharjah Primary School, Muwailih Commercial, Sharjah"/>
    <x v="266"/>
    <s v="Emirati Diram(AED)"/>
    <x v="0"/>
    <x v="0"/>
    <x v="2"/>
    <n v="459"/>
    <x v="22"/>
    <x v="22"/>
    <x v="8"/>
    <n v="5"/>
    <n v="7"/>
    <d v="2015-05-07T00:00:00"/>
    <s v="AED60"/>
    <n v="23.78"/>
    <n v="1426.8000000000002"/>
  </r>
  <r>
    <n v="7402935"/>
    <x v="7358"/>
    <n v="94"/>
    <x v="14"/>
    <s v="Jakarta"/>
    <s v="Menara BCA, Lantai 56, Jl. MH. Thamrin, Thamrin, Jakarta"/>
    <x v="374"/>
    <s v="Indonesian Rupiah(IDR)"/>
    <x v="0"/>
    <x v="0"/>
    <x v="2"/>
    <n v="1498"/>
    <x v="133"/>
    <x v="14"/>
    <x v="4"/>
    <n v="5"/>
    <n v="2"/>
    <d v="2014-05-02T00:00:00"/>
    <s v="IDR800000"/>
    <n v="5.3010000000000002E-3"/>
    <n v="4240.8"/>
  </r>
  <r>
    <n v="7005582"/>
    <x v="7359"/>
    <n v="148"/>
    <x v="5"/>
    <s v="Auckland"/>
    <s v="91 Central Park Drive, Henderson, Auckland"/>
    <x v="7"/>
    <s v="NewZealand($)"/>
    <x v="0"/>
    <x v="0"/>
    <x v="2"/>
    <n v="213"/>
    <x v="86"/>
    <x v="8"/>
    <x v="2"/>
    <n v="5"/>
    <n v="24"/>
    <d v="2018-05-24T00:00:00"/>
    <s v="$45"/>
    <n v="49.06"/>
    <n v="2207.7000000000003"/>
  </r>
  <r>
    <n v="7001660"/>
    <x v="7360"/>
    <n v="148"/>
    <x v="5"/>
    <s v="Auckland"/>
    <s v="434 Mt Eden Road, Mt Eden, Auckland 1024"/>
    <x v="686"/>
    <s v="NewZealand($)"/>
    <x v="0"/>
    <x v="0"/>
    <x v="2"/>
    <n v="381"/>
    <x v="22"/>
    <x v="19"/>
    <x v="0"/>
    <n v="5"/>
    <n v="26"/>
    <d v="2013-05-26T00:00:00"/>
    <s v="$60"/>
    <n v="49.06"/>
    <n v="2943.6000000000004"/>
  </r>
  <r>
    <n v="7100151"/>
    <x v="7361"/>
    <n v="148"/>
    <x v="5"/>
    <s v="Wellington City"/>
    <s v="128 Courtenay Place, Te Aro, Wellington City"/>
    <x v="1786"/>
    <s v="NewZealand($)"/>
    <x v="0"/>
    <x v="0"/>
    <x v="2"/>
    <n v="94"/>
    <x v="5"/>
    <x v="19"/>
    <x v="2"/>
    <n v="5"/>
    <n v="16"/>
    <d v="2018-05-16T00:00:00"/>
    <s v="$50"/>
    <n v="49.06"/>
    <n v="2453"/>
  </r>
  <r>
    <n v="7600902"/>
    <x v="7362"/>
    <n v="215"/>
    <x v="2"/>
    <s v="Edinburgh"/>
    <s v="63 Shore, Leith, Edinburgh EH6 6RA"/>
    <x v="227"/>
    <s v="Pounds(Œ£)"/>
    <x v="0"/>
    <x v="0"/>
    <x v="2"/>
    <n v="130"/>
    <x v="81"/>
    <x v="23"/>
    <x v="1"/>
    <n v="5"/>
    <n v="20"/>
    <d v="2016-05-20T00:00:00"/>
    <s v="Œ£35"/>
    <n v="111.1"/>
    <n v="3888.5"/>
  </r>
  <r>
    <n v="6103922"/>
    <x v="7177"/>
    <n v="215"/>
    <x v="2"/>
    <s v="London"/>
    <s v="7 Boundary Street, Shoreditch, London E2 7JE"/>
    <x v="1787"/>
    <s v="Pounds(Œ£)"/>
    <x v="0"/>
    <x v="0"/>
    <x v="2"/>
    <n v="305"/>
    <x v="21"/>
    <x v="8"/>
    <x v="4"/>
    <n v="5"/>
    <n v="1"/>
    <d v="2014-05-01T00:00:00"/>
    <s v="Œ£55"/>
    <n v="111.1"/>
    <n v="6110.5"/>
  </r>
  <r>
    <n v="6102615"/>
    <x v="4919"/>
    <n v="215"/>
    <x v="2"/>
    <s v="London"/>
    <s v="33 D'Arblay Street, Soho, London W1F 8EU"/>
    <x v="260"/>
    <s v="Pounds(Œ£)"/>
    <x v="0"/>
    <x v="0"/>
    <x v="2"/>
    <n v="313"/>
    <x v="88"/>
    <x v="8"/>
    <x v="4"/>
    <n v="5"/>
    <n v="23"/>
    <d v="2014-05-23T00:00:00"/>
    <s v="Œ£40"/>
    <n v="111.1"/>
    <n v="4444"/>
  </r>
  <r>
    <n v="6403291"/>
    <x v="7363"/>
    <n v="189"/>
    <x v="11"/>
    <s v="Cape Town"/>
    <s v="5 Park Road, Kloof Street, Gardens, Cape Town"/>
    <x v="1696"/>
    <s v="Rand(R)"/>
    <x v="0"/>
    <x v="0"/>
    <x v="2"/>
    <n v="281"/>
    <x v="6"/>
    <x v="2"/>
    <x v="5"/>
    <n v="5"/>
    <n v="15"/>
    <d v="2012-05-15T00:00:00"/>
    <s v="R250"/>
    <n v="4.7"/>
    <n v="1175"/>
  </r>
  <r>
    <n v="6400235"/>
    <x v="7364"/>
    <n v="189"/>
    <x v="11"/>
    <s v="Cape Town"/>
    <s v="Shop 157, Lower Level, Victoria Wharf, V &amp; A Waterfront, Cape Town"/>
    <x v="1788"/>
    <s v="Rand(R)"/>
    <x v="0"/>
    <x v="0"/>
    <x v="2"/>
    <n v="298"/>
    <x v="43"/>
    <x v="14"/>
    <x v="8"/>
    <n v="5"/>
    <n v="5"/>
    <d v="2015-05-05T00:00:00"/>
    <s v="R270"/>
    <n v="4.7"/>
    <n v="1269"/>
  </r>
  <r>
    <n v="5800891"/>
    <x v="7365"/>
    <n v="191"/>
    <x v="13"/>
    <s v="Colombo"/>
    <s v="36, Barnes Place, Cinnamon Gardens, Colombo 07"/>
    <x v="450"/>
    <s v="Sri Lankan Rupee(LKR)"/>
    <x v="0"/>
    <x v="0"/>
    <x v="2"/>
    <n v="83"/>
    <x v="76"/>
    <x v="7"/>
    <x v="7"/>
    <n v="5"/>
    <n v="20"/>
    <d v="2017-05-20T00:00:00"/>
    <s v="LKR2000"/>
    <n v="0.3"/>
    <n v="600"/>
  </r>
  <r>
    <n v="6000447"/>
    <x v="7366"/>
    <n v="208"/>
    <x v="9"/>
    <s v="Ankara"/>
    <s v="Balgat Mahallesi, Ziyabey Caddesi, No 35, íˆankaya, Ankara"/>
    <x v="1700"/>
    <s v="Turkish Lira(TL)"/>
    <x v="0"/>
    <x v="0"/>
    <x v="2"/>
    <n v="212"/>
    <x v="3"/>
    <x v="12"/>
    <x v="1"/>
    <n v="5"/>
    <n v="7"/>
    <d v="2016-05-07T00:00:00"/>
    <s v="TL100"/>
    <n v="2.39"/>
    <n v="239"/>
  </r>
  <r>
    <n v="6002025"/>
    <x v="7367"/>
    <n v="208"/>
    <x v="9"/>
    <s v="Ankara"/>
    <s v="Kocatepe Mahallesi, Mithatpaôa Caddesi, No 62/A, íˆankaya, Ankara"/>
    <x v="1700"/>
    <s v="Turkish Lira(TL)"/>
    <x v="0"/>
    <x v="0"/>
    <x v="2"/>
    <n v="103"/>
    <x v="3"/>
    <x v="12"/>
    <x v="0"/>
    <n v="5"/>
    <n v="15"/>
    <d v="2013-05-15T00:00:00"/>
    <s v="TL100"/>
    <n v="2.39"/>
    <n v="239"/>
  </r>
  <r>
    <n v="6601361"/>
    <x v="7368"/>
    <n v="30"/>
    <x v="7"/>
    <s v="Brasí_lia"/>
    <s v="Avenida Araucíçrias, 1325, Loja 19, íguas Claras, Brasí_lia"/>
    <x v="1789"/>
    <s v="Brazilian Real(R$)"/>
    <x v="0"/>
    <x v="0"/>
    <x v="2"/>
    <n v="9"/>
    <x v="22"/>
    <x v="7"/>
    <x v="8"/>
    <n v="4"/>
    <n v="14"/>
    <d v="2015-04-14T00:00:00"/>
    <s v="R$60"/>
    <n v="14.8512"/>
    <n v="891.072"/>
  </r>
  <r>
    <n v="7302859"/>
    <x v="7369"/>
    <n v="30"/>
    <x v="7"/>
    <s v="Rio de Janeiro"/>
    <s v="Rua Barí£o de Iguatemi, 379, Tijuca, Rio de Janeiro"/>
    <x v="201"/>
    <s v="Brazilian Real(R$)"/>
    <x v="0"/>
    <x v="0"/>
    <x v="2"/>
    <n v="24"/>
    <x v="28"/>
    <x v="23"/>
    <x v="6"/>
    <n v="4"/>
    <n v="18"/>
    <d v="2010-04-18T00:00:00"/>
    <s v="R$85"/>
    <n v="14.8512"/>
    <n v="1262.3520000000001"/>
  </r>
  <r>
    <n v="18400530"/>
    <x v="7370"/>
    <n v="94"/>
    <x v="14"/>
    <s v="Bandung"/>
    <s v="Jl. Dayang Sumbi No. 2, Dago, Bandung"/>
    <x v="1790"/>
    <s v="Indonesian Rupiah(IDR)"/>
    <x v="0"/>
    <x v="0"/>
    <x v="2"/>
    <n v="22"/>
    <x v="134"/>
    <x v="12"/>
    <x v="3"/>
    <n v="4"/>
    <n v="6"/>
    <d v="2011-04-06T00:00:00"/>
    <s v="IDR150000"/>
    <n v="5.3010000000000002E-3"/>
    <n v="795.15"/>
  </r>
  <r>
    <n v="7422751"/>
    <x v="7371"/>
    <n v="94"/>
    <x v="14"/>
    <s v="Jakarta"/>
    <s v="Grand Indonesia Mall, Lantai Ground, East Mall, Jl. MH Thamrin, Thamrin, Jakarta"/>
    <x v="1791"/>
    <s v="Indonesian Rupiah(IDR)"/>
    <x v="0"/>
    <x v="0"/>
    <x v="2"/>
    <n v="903"/>
    <x v="126"/>
    <x v="23"/>
    <x v="2"/>
    <n v="4"/>
    <n v="27"/>
    <d v="2018-04-27T00:00:00"/>
    <s v="IDR200000"/>
    <n v="5.3010000000000002E-3"/>
    <n v="1060.2"/>
  </r>
  <r>
    <n v="7101483"/>
    <x v="7372"/>
    <n v="148"/>
    <x v="5"/>
    <s v="Wellington City"/>
    <s v="129 Willis Street, Te Aro, Wellington City"/>
    <x v="89"/>
    <s v="NewZealand($)"/>
    <x v="0"/>
    <x v="0"/>
    <x v="2"/>
    <n v="116"/>
    <x v="21"/>
    <x v="14"/>
    <x v="7"/>
    <n v="4"/>
    <n v="23"/>
    <d v="2017-04-23T00:00:00"/>
    <s v="$55"/>
    <n v="49.06"/>
    <n v="2698.3"/>
  </r>
  <r>
    <n v="6800235"/>
    <x v="7373"/>
    <n v="215"/>
    <x v="2"/>
    <s v="Manchester"/>
    <s v="5 RIdgefield, Deansgate, Manchester M2 6EG"/>
    <x v="1792"/>
    <s v="Pounds(Œ£)"/>
    <x v="0"/>
    <x v="0"/>
    <x v="2"/>
    <n v="704"/>
    <x v="21"/>
    <x v="2"/>
    <x v="2"/>
    <n v="4"/>
    <n v="14"/>
    <d v="2018-04-14T00:00:00"/>
    <s v="Œ£55"/>
    <n v="111.1"/>
    <n v="6110.5"/>
  </r>
  <r>
    <n v="6200110"/>
    <x v="7374"/>
    <n v="166"/>
    <x v="10"/>
    <s v="Doha"/>
    <s v="Opposite Universal Cooling System, Ibn Seena Street, Al Muntazah, Doha"/>
    <x v="1793"/>
    <s v="Qatari Rial(QR)"/>
    <x v="0"/>
    <x v="0"/>
    <x v="2"/>
    <n v="263"/>
    <x v="3"/>
    <x v="5"/>
    <x v="1"/>
    <n v="4"/>
    <n v="6"/>
    <d v="2016-04-06T00:00:00"/>
    <s v="QR100"/>
    <n v="24.05"/>
    <n v="2405"/>
  </r>
  <r>
    <n v="6401198"/>
    <x v="7375"/>
    <n v="189"/>
    <x v="11"/>
    <s v="Cape Town"/>
    <s v="28 Hudson Street, De Waterkant, Cape Town"/>
    <x v="1794"/>
    <s v="Rand(R)"/>
    <x v="0"/>
    <x v="0"/>
    <x v="2"/>
    <n v="185"/>
    <x v="1"/>
    <x v="19"/>
    <x v="7"/>
    <n v="4"/>
    <n v="2"/>
    <d v="2017-04-02T00:00:00"/>
    <s v="R200"/>
    <n v="4.7"/>
    <n v="940"/>
  </r>
  <r>
    <n v="75683"/>
    <x v="7376"/>
    <n v="189"/>
    <x v="11"/>
    <s v="Pretoria"/>
    <s v="23 Hazelwood Road, Menlo Park, Near, Waterkloof, Pretoria"/>
    <x v="1795"/>
    <s v="Rand(R)"/>
    <x v="0"/>
    <x v="0"/>
    <x v="2"/>
    <n v="135"/>
    <x v="6"/>
    <x v="3"/>
    <x v="1"/>
    <n v="4"/>
    <n v="1"/>
    <d v="2016-04-01T00:00:00"/>
    <s v="R250"/>
    <n v="4.7"/>
    <n v="1175"/>
  </r>
  <r>
    <n v="5800758"/>
    <x v="7377"/>
    <n v="191"/>
    <x v="13"/>
    <s v="Colombo"/>
    <s v="65, Thimbirigasaya Road, Havelock Town, Colombo 05"/>
    <x v="1796"/>
    <s v="Sri Lankan Rupee(LKR)"/>
    <x v="0"/>
    <x v="0"/>
    <x v="2"/>
    <n v="81"/>
    <x v="106"/>
    <x v="5"/>
    <x v="6"/>
    <n v="4"/>
    <n v="16"/>
    <d v="2010-04-16T00:00:00"/>
    <s v="LKR3500"/>
    <n v="0.3"/>
    <n v="1050"/>
  </r>
  <r>
    <n v="5801078"/>
    <x v="7378"/>
    <n v="191"/>
    <x v="13"/>
    <s v="Colombo"/>
    <s v="377, Opposite Amana Bank, Galle Road, Kollupitiya, Colombo 03"/>
    <x v="1797"/>
    <s v="Sri Lankan Rupee(LKR)"/>
    <x v="0"/>
    <x v="0"/>
    <x v="2"/>
    <n v="158"/>
    <x v="85"/>
    <x v="12"/>
    <x v="2"/>
    <n v="4"/>
    <n v="26"/>
    <d v="2018-04-26T00:00:00"/>
    <s v="LKR2400"/>
    <n v="0.3"/>
    <n v="720"/>
  </r>
  <r>
    <n v="7305048"/>
    <x v="7379"/>
    <n v="30"/>
    <x v="7"/>
    <s v="Rio de Janeiro"/>
    <s v="Madureira Shopping - Loja 289/290, Piso 2, Estrada do Portela, 222, Madureira, Rio de Janeiro, RJ"/>
    <x v="1789"/>
    <s v="Brazilian Real(R$)"/>
    <x v="0"/>
    <x v="0"/>
    <x v="2"/>
    <n v="1"/>
    <x v="23"/>
    <x v="0"/>
    <x v="0"/>
    <n v="3"/>
    <n v="6"/>
    <d v="2013-03-06T00:00:00"/>
    <s v="R$70"/>
    <n v="14.8512"/>
    <n v="1039.5840000000001"/>
  </r>
  <r>
    <n v="209703"/>
    <x v="7380"/>
    <n v="214"/>
    <x v="6"/>
    <s v="Dubai"/>
    <s v="Level 2 Expansion, Mall of the Emirates, Barsha 1, Dubai"/>
    <x v="9"/>
    <s v="Emirati Diram(AED)"/>
    <x v="0"/>
    <x v="0"/>
    <x v="2"/>
    <n v="661"/>
    <x v="35"/>
    <x v="1"/>
    <x v="4"/>
    <n v="3"/>
    <n v="8"/>
    <d v="2014-03-08T00:00:00"/>
    <s v="AED160"/>
    <n v="23.78"/>
    <n v="3804.8"/>
  </r>
  <r>
    <n v="7400818"/>
    <x v="7381"/>
    <n v="94"/>
    <x v="14"/>
    <s v="Jakarta"/>
    <s v="Kota Kasablanka, Lantai Upper Ground, Food Society, Jl. Casablanca Raya, Tebet, Jakarta"/>
    <x v="1798"/>
    <s v="Indonesian Rupiah(IDR)"/>
    <x v="0"/>
    <x v="0"/>
    <x v="2"/>
    <n v="841"/>
    <x v="126"/>
    <x v="2"/>
    <x v="8"/>
    <n v="3"/>
    <n v="15"/>
    <d v="2015-03-15T00:00:00"/>
    <s v="IDR200000"/>
    <n v="5.3010000000000002E-3"/>
    <n v="1060.2"/>
  </r>
  <r>
    <n v="18408381"/>
    <x v="7382"/>
    <n v="94"/>
    <x v="14"/>
    <s v="Jakarta"/>
    <s v="Jl. Tebet Timur Dalam Raya 44B, Tebet, Jakarta"/>
    <x v="1799"/>
    <s v="Indonesian Rupiah(IDR)"/>
    <x v="0"/>
    <x v="0"/>
    <x v="2"/>
    <n v="331"/>
    <x v="135"/>
    <x v="19"/>
    <x v="2"/>
    <n v="3"/>
    <n v="24"/>
    <d v="2018-03-24T00:00:00"/>
    <s v="IDR100000"/>
    <n v="5.3010000000000002E-3"/>
    <n v="530.1"/>
  </r>
  <r>
    <n v="6900669"/>
    <x v="7383"/>
    <n v="215"/>
    <x v="2"/>
    <s v="Birmingham"/>
    <s v="229 Hagley Road, Edgbaston, Birmingham B16 9RP"/>
    <x v="1800"/>
    <s v="Pounds(Œ£)"/>
    <x v="0"/>
    <x v="0"/>
    <x v="2"/>
    <n v="40"/>
    <x v="5"/>
    <x v="19"/>
    <x v="0"/>
    <n v="3"/>
    <n v="6"/>
    <d v="2013-03-06T00:00:00"/>
    <s v="Œ£50"/>
    <n v="111.1"/>
    <n v="5555"/>
  </r>
  <r>
    <n v="7600118"/>
    <x v="7384"/>
    <n v="215"/>
    <x v="2"/>
    <s v="Edinburgh"/>
    <s v="133 Lothian Road, Old Town, Edinburgh EH3 9AD"/>
    <x v="89"/>
    <s v="Pounds(Œ£)"/>
    <x v="0"/>
    <x v="0"/>
    <x v="2"/>
    <n v="31"/>
    <x v="81"/>
    <x v="9"/>
    <x v="7"/>
    <n v="3"/>
    <n v="5"/>
    <d v="2017-03-05T00:00:00"/>
    <s v="Œ£35"/>
    <n v="111.1"/>
    <n v="3888.5"/>
  </r>
  <r>
    <n v="6502134"/>
    <x v="7385"/>
    <n v="189"/>
    <x v="11"/>
    <s v="Randburg"/>
    <s v="Corner of 7th Street and 4th Avenue, Linden, Randburg 2195"/>
    <x v="7"/>
    <s v="Rand(R)"/>
    <x v="0"/>
    <x v="0"/>
    <x v="2"/>
    <n v="618"/>
    <x v="1"/>
    <x v="1"/>
    <x v="7"/>
    <n v="3"/>
    <n v="24"/>
    <d v="2017-03-24T00:00:00"/>
    <s v="R200"/>
    <n v="4.7"/>
    <n v="940"/>
  </r>
  <r>
    <n v="5801321"/>
    <x v="7386"/>
    <n v="191"/>
    <x v="13"/>
    <s v="Colombo"/>
    <s v="475/C, Sri Jayawardenapura Mawatha, Welikada, Rajagiriya, Colombo"/>
    <x v="1148"/>
    <s v="Sri Lankan Rupee(LKR)"/>
    <x v="0"/>
    <x v="0"/>
    <x v="2"/>
    <n v="58"/>
    <x v="76"/>
    <x v="14"/>
    <x v="3"/>
    <n v="3"/>
    <n v="9"/>
    <d v="2011-03-09T00:00:00"/>
    <s v="LKR2000"/>
    <n v="0.3"/>
    <n v="600"/>
  </r>
  <r>
    <n v="6000549"/>
    <x v="7387"/>
    <n v="208"/>
    <x v="9"/>
    <s v="Ankara"/>
    <s v="Gí_zeltepe Mahallesi, Dikmen Vadisi, Hoôdere Giriôi, íˆankaya, Ankara"/>
    <x v="1783"/>
    <s v="Turkish Lira(TL)"/>
    <x v="0"/>
    <x v="0"/>
    <x v="2"/>
    <n v="231"/>
    <x v="3"/>
    <x v="8"/>
    <x v="4"/>
    <n v="3"/>
    <n v="13"/>
    <d v="2014-03-13T00:00:00"/>
    <s v="TL100"/>
    <n v="2.39"/>
    <n v="239"/>
  </r>
  <r>
    <n v="6000871"/>
    <x v="7388"/>
    <n v="208"/>
    <x v="9"/>
    <s v="Ankara"/>
    <s v="Emek Mahallesi, Bosna Hersek Caddesi, No 22/C, íˆankaya, Ankara"/>
    <x v="1801"/>
    <s v="Turkish Lira(TL)"/>
    <x v="0"/>
    <x v="0"/>
    <x v="2"/>
    <n v="296"/>
    <x v="22"/>
    <x v="2"/>
    <x v="3"/>
    <n v="3"/>
    <n v="6"/>
    <d v="2011-03-06T00:00:00"/>
    <s v="TL60"/>
    <n v="2.39"/>
    <n v="143.4"/>
  </r>
  <r>
    <n v="5915730"/>
    <x v="7389"/>
    <n v="208"/>
    <x v="9"/>
    <s v="ÛÁstanbul"/>
    <s v="Kemankeô Karamustafa Paôa Mahallesi, RÛ±htÛ±m Caddesi, No 1/1, KatlÛ± Otopark AltÛ±,  BeyoÛôlu, ÛÁstanbul"/>
    <x v="674"/>
    <s v="Turkish Lira(TL)"/>
    <x v="0"/>
    <x v="0"/>
    <x v="2"/>
    <n v="788"/>
    <x v="26"/>
    <x v="14"/>
    <x v="0"/>
    <n v="3"/>
    <n v="5"/>
    <d v="2013-03-05T00:00:00"/>
    <s v="TL80"/>
    <n v="2.39"/>
    <n v="191.20000000000002"/>
  </r>
  <r>
    <n v="6714340"/>
    <x v="7390"/>
    <n v="30"/>
    <x v="7"/>
    <s v="Sí£o Paulo"/>
    <s v="Rua Tabapuí£, 1417, Itaim Bibi, Sí£o Paulo"/>
    <x v="1802"/>
    <s v="Brazilian Real(R$)"/>
    <x v="0"/>
    <x v="0"/>
    <x v="2"/>
    <n v="5"/>
    <x v="25"/>
    <x v="3"/>
    <x v="3"/>
    <n v="2"/>
    <n v="2"/>
    <d v="2011-02-02T00:00:00"/>
    <s v="R$75"/>
    <n v="14.8512"/>
    <n v="1113.8399999999999"/>
  </r>
  <r>
    <n v="5600642"/>
    <x v="7391"/>
    <n v="214"/>
    <x v="6"/>
    <s v="Sharjah"/>
    <s v="Opposite Safeer Market, Al Khan Street, Al Khan, Sharjah"/>
    <x v="1668"/>
    <s v="Emirati Diram(AED)"/>
    <x v="0"/>
    <x v="0"/>
    <x v="2"/>
    <n v="316"/>
    <x v="132"/>
    <x v="1"/>
    <x v="0"/>
    <n v="2"/>
    <n v="21"/>
    <d v="2013-02-21T00:00:00"/>
    <s v="AED65"/>
    <n v="23.78"/>
    <n v="1545.7"/>
  </r>
  <r>
    <n v="7100087"/>
    <x v="7392"/>
    <n v="148"/>
    <x v="5"/>
    <s v="Wellington City"/>
    <s v="40 Dixon Street, Te Aro, Wellington City"/>
    <x v="1803"/>
    <s v="NewZealand($)"/>
    <x v="0"/>
    <x v="0"/>
    <x v="2"/>
    <n v="161"/>
    <x v="5"/>
    <x v="2"/>
    <x v="2"/>
    <n v="2"/>
    <n v="4"/>
    <d v="2018-02-04T00:00:00"/>
    <s v="$50"/>
    <n v="49.06"/>
    <n v="2453"/>
  </r>
  <r>
    <n v="6901081"/>
    <x v="7126"/>
    <n v="215"/>
    <x v="2"/>
    <s v="Birmingham"/>
    <s v="4 Temple Street, City Centre, Birmingham B2 5BN"/>
    <x v="27"/>
    <s v="Pounds(Œ£)"/>
    <x v="0"/>
    <x v="0"/>
    <x v="2"/>
    <n v="148"/>
    <x v="86"/>
    <x v="12"/>
    <x v="4"/>
    <n v="2"/>
    <n v="12"/>
    <d v="2014-02-12T00:00:00"/>
    <s v="Œ£45"/>
    <n v="111.1"/>
    <n v="4999.5"/>
  </r>
  <r>
    <n v="7602204"/>
    <x v="7393"/>
    <n v="215"/>
    <x v="2"/>
    <s v="Edinburgh"/>
    <s v="64 Thistle Street, New Town, Edinburgh EH2 1EN"/>
    <x v="237"/>
    <s v="Pounds(Œ£)"/>
    <x v="0"/>
    <x v="0"/>
    <x v="2"/>
    <n v="31"/>
    <x v="82"/>
    <x v="5"/>
    <x v="7"/>
    <n v="2"/>
    <n v="19"/>
    <d v="2017-02-19T00:00:00"/>
    <s v="Œ£30"/>
    <n v="111.1"/>
    <n v="3333"/>
  </r>
  <r>
    <n v="7600471"/>
    <x v="7394"/>
    <n v="215"/>
    <x v="2"/>
    <s v="Edinburgh"/>
    <s v="21 George IV Bridge, Old Town, Edinburgh EH1 1EN"/>
    <x v="7"/>
    <s v="Pounds(Œ£)"/>
    <x v="0"/>
    <x v="0"/>
    <x v="2"/>
    <n v="81"/>
    <x v="82"/>
    <x v="3"/>
    <x v="2"/>
    <n v="2"/>
    <n v="21"/>
    <d v="2018-02-21T00:00:00"/>
    <s v="Œ£30"/>
    <n v="111.1"/>
    <n v="3333"/>
  </r>
  <r>
    <n v="6402177"/>
    <x v="7395"/>
    <n v="189"/>
    <x v="11"/>
    <s v="Cape Town"/>
    <s v="25 Protea Road, Claremont, Cape Town"/>
    <x v="1804"/>
    <s v="Rand(R)"/>
    <x v="0"/>
    <x v="0"/>
    <x v="2"/>
    <n v="239"/>
    <x v="6"/>
    <x v="3"/>
    <x v="6"/>
    <n v="2"/>
    <n v="1"/>
    <d v="2010-02-01T00:00:00"/>
    <s v="R250"/>
    <n v="4.7"/>
    <n v="1175"/>
  </r>
  <r>
    <n v="5800567"/>
    <x v="7396"/>
    <n v="191"/>
    <x v="13"/>
    <s v="Colombo"/>
    <s v="107, Barnes Place, Cinnamon Gardens, Colombo 07"/>
    <x v="1805"/>
    <s v="Sri Lankan Rupee(LKR)"/>
    <x v="0"/>
    <x v="0"/>
    <x v="2"/>
    <n v="157"/>
    <x v="87"/>
    <x v="21"/>
    <x v="0"/>
    <n v="2"/>
    <n v="28"/>
    <d v="2013-02-28T00:00:00"/>
    <s v="LKR2500"/>
    <n v="0.3"/>
    <n v="750"/>
  </r>
  <r>
    <n v="18182702"/>
    <x v="7397"/>
    <n v="162"/>
    <x v="12"/>
    <s v="Santa Rosa"/>
    <s v="Ground Floor, Building G, Solenad 3, Nuvali, Don Jose, Santa Rosa"/>
    <x v="210"/>
    <s v="Botswana Pula(P)"/>
    <x v="0"/>
    <x v="0"/>
    <x v="2"/>
    <n v="72"/>
    <x v="24"/>
    <x v="19"/>
    <x v="3"/>
    <n v="1"/>
    <n v="3"/>
    <d v="2011-01-03T00:00:00"/>
    <s v="P850"/>
    <n v="1.51"/>
    <n v="1283.5"/>
  </r>
  <r>
    <n v="7300521"/>
    <x v="7398"/>
    <n v="30"/>
    <x v="7"/>
    <s v="Rio de Janeiro"/>
    <s v="Rua Aní_bal de Mendoní_a, 37, Ipanema, Rio de Janeiro"/>
    <x v="1806"/>
    <s v="Brazilian Real(R$)"/>
    <x v="0"/>
    <x v="0"/>
    <x v="2"/>
    <n v="21"/>
    <x v="29"/>
    <x v="23"/>
    <x v="7"/>
    <n v="1"/>
    <n v="9"/>
    <d v="2017-01-09T00:00:00"/>
    <s v="R$90"/>
    <n v="14.8512"/>
    <n v="1336.6079999999999"/>
  </r>
  <r>
    <n v="6711179"/>
    <x v="7399"/>
    <n v="30"/>
    <x v="7"/>
    <s v="Sí£o Paulo"/>
    <s v="Rua Antonio Carlos, 429, Consolaí_í£o, Sí£o Paulo"/>
    <x v="181"/>
    <s v="Brazilian Real(R$)"/>
    <x v="0"/>
    <x v="0"/>
    <x v="2"/>
    <n v="5"/>
    <x v="23"/>
    <x v="13"/>
    <x v="2"/>
    <n v="1"/>
    <n v="26"/>
    <d v="2018-01-26T00:00:00"/>
    <s v="R$70"/>
    <n v="14.8512"/>
    <n v="1039.5840000000001"/>
  </r>
  <r>
    <n v="7006871"/>
    <x v="7400"/>
    <n v="148"/>
    <x v="5"/>
    <s v="Auckland"/>
    <s v="Unit 3, 710 Great South Road, Corner Wilkinson Road, Penrose, Auckland 1061"/>
    <x v="1807"/>
    <s v="NewZealand($)"/>
    <x v="0"/>
    <x v="0"/>
    <x v="2"/>
    <n v="166"/>
    <x v="21"/>
    <x v="8"/>
    <x v="6"/>
    <n v="1"/>
    <n v="16"/>
    <d v="2010-01-16T00:00:00"/>
    <s v="$55"/>
    <n v="49.06"/>
    <n v="2698.3"/>
  </r>
  <r>
    <n v="6403499"/>
    <x v="7401"/>
    <n v="189"/>
    <x v="11"/>
    <s v="Cape Town"/>
    <s v="32 Hudson Street, Mirage Building, Green Point, Cape Town"/>
    <x v="246"/>
    <s v="Rand(R)"/>
    <x v="0"/>
    <x v="0"/>
    <x v="2"/>
    <n v="127"/>
    <x v="6"/>
    <x v="5"/>
    <x v="1"/>
    <n v="1"/>
    <n v="13"/>
    <d v="2016-01-13T00:00:00"/>
    <s v="R250"/>
    <n v="4.7"/>
    <n v="1175"/>
  </r>
  <r>
    <n v="6502883"/>
    <x v="7402"/>
    <n v="189"/>
    <x v="11"/>
    <s v="Sandton"/>
    <s v="Illovo Junction, Corner Oxford Road and Corlett Drive, Illovo, Sandton"/>
    <x v="237"/>
    <s v="Rand(R)"/>
    <x v="0"/>
    <x v="0"/>
    <x v="2"/>
    <n v="581"/>
    <x v="6"/>
    <x v="12"/>
    <x v="2"/>
    <n v="1"/>
    <n v="3"/>
    <d v="2018-01-03T00:00:00"/>
    <s v="R250"/>
    <n v="4.7"/>
    <n v="1175"/>
  </r>
  <r>
    <n v="5800755"/>
    <x v="7403"/>
    <n v="191"/>
    <x v="13"/>
    <s v="Colombo"/>
    <s v="65, C.W.W Kannangara Mawatha, Near Town Hall, Cinnamon Gardens, Colombo 07"/>
    <x v="1808"/>
    <s v="Sri Lankan Rupee(LKR)"/>
    <x v="0"/>
    <x v="0"/>
    <x v="2"/>
    <n v="114"/>
    <x v="87"/>
    <x v="19"/>
    <x v="3"/>
    <n v="1"/>
    <n v="18"/>
    <d v="2011-01-18T00:00:00"/>
    <s v="LKR2500"/>
    <n v="0.3"/>
    <n v="750"/>
  </r>
  <r>
    <n v="5800156"/>
    <x v="7404"/>
    <n v="191"/>
    <x v="13"/>
    <s v="Colombo"/>
    <s v="417, Duplication Road, Kollupitiya, Colombo 03"/>
    <x v="1809"/>
    <s v="Sri Lankan Rupee(LKR)"/>
    <x v="0"/>
    <x v="0"/>
    <x v="2"/>
    <n v="93"/>
    <x v="76"/>
    <x v="28"/>
    <x v="1"/>
    <n v="1"/>
    <n v="16"/>
    <d v="2016-01-16T00:00:00"/>
    <s v="LKR2000"/>
    <n v="0.3"/>
    <n v="600"/>
  </r>
  <r>
    <n v="6701419"/>
    <x v="7405"/>
    <n v="30"/>
    <x v="7"/>
    <s v="Sí£o Paulo"/>
    <s v="Shopping MetríÇ Santa Cruz - Piso L2, Rua Domingos de Morais, 2564, Vila Mariana, Sí£o Paulo"/>
    <x v="1810"/>
    <s v="Brazilian Real(R$)"/>
    <x v="0"/>
    <x v="0"/>
    <x v="2"/>
    <n v="2"/>
    <x v="132"/>
    <x v="0"/>
    <x v="8"/>
    <n v="12"/>
    <n v="18"/>
    <d v="2015-12-18T00:00:00"/>
    <s v="R$65"/>
    <n v="14.8512"/>
    <n v="965.32799999999997"/>
  </r>
  <r>
    <n v="7422633"/>
    <x v="7306"/>
    <n v="94"/>
    <x v="14"/>
    <s v="Jakarta"/>
    <s v="Jl. Lingkar Luar Barat"/>
    <x v="1757"/>
    <s v="Indonesian Rupiah(IDR)"/>
    <x v="0"/>
    <x v="0"/>
    <x v="2"/>
    <n v="1662"/>
    <x v="126"/>
    <x v="18"/>
    <x v="6"/>
    <n v="12"/>
    <n v="18"/>
    <d v="2010-12-18T00:00:00"/>
    <s v="IDR200000"/>
    <n v="5.3010000000000002E-3"/>
    <n v="1060.2"/>
  </r>
  <r>
    <n v="7405789"/>
    <x v="7406"/>
    <n v="94"/>
    <x v="14"/>
    <s v="Jakarta"/>
    <s v="Jl. Cipete Raya No. 79, Fatmawati, Jakarta"/>
    <x v="1811"/>
    <s v="Indonesian Rupiah(IDR)"/>
    <x v="0"/>
    <x v="0"/>
    <x v="2"/>
    <n v="1476"/>
    <x v="136"/>
    <x v="23"/>
    <x v="3"/>
    <n v="12"/>
    <n v="17"/>
    <d v="2011-12-17T00:00:00"/>
    <s v="IDR165000"/>
    <n v="5.3010000000000002E-3"/>
    <n v="874.66500000000008"/>
  </r>
  <r>
    <n v="18409146"/>
    <x v="7382"/>
    <n v="94"/>
    <x v="14"/>
    <s v="Jakarta"/>
    <s v="Jl. Tanjung Duren Utara III, Blok M Kav. 32, Tanjung Duren, Jakarta"/>
    <x v="1799"/>
    <s v="Indonesian Rupiah(IDR)"/>
    <x v="0"/>
    <x v="0"/>
    <x v="2"/>
    <n v="152"/>
    <x v="135"/>
    <x v="4"/>
    <x v="8"/>
    <n v="12"/>
    <n v="7"/>
    <d v="2015-12-07T00:00:00"/>
    <s v="IDR100000"/>
    <n v="5.3010000000000002E-3"/>
    <n v="530.1"/>
  </r>
  <r>
    <n v="7006421"/>
    <x v="7407"/>
    <n v="148"/>
    <x v="5"/>
    <s v="Auckland"/>
    <s v="Sky City Metro,  Shop 2.01-2.03, 291-297 Queen Street, Auckland CBD, Auckland 1010"/>
    <x v="1803"/>
    <s v="NewZealand($)"/>
    <x v="0"/>
    <x v="0"/>
    <x v="2"/>
    <n v="414"/>
    <x v="22"/>
    <x v="19"/>
    <x v="5"/>
    <n v="12"/>
    <n v="15"/>
    <d v="2012-12-15T00:00:00"/>
    <s v="$60"/>
    <n v="49.06"/>
    <n v="2943.6000000000004"/>
  </r>
  <r>
    <n v="7101378"/>
    <x v="7408"/>
    <n v="148"/>
    <x v="5"/>
    <s v="Wellington City"/>
    <s v="4 Roxburgh Street, Corner of Roxburgh and Majoribanks Street, Mt Victoria, Wellington City"/>
    <x v="89"/>
    <s v="NewZealand($)"/>
    <x v="0"/>
    <x v="0"/>
    <x v="2"/>
    <n v="114"/>
    <x v="22"/>
    <x v="14"/>
    <x v="8"/>
    <n v="12"/>
    <n v="6"/>
    <d v="2015-12-06T00:00:00"/>
    <s v="$60"/>
    <n v="49.06"/>
    <n v="2943.6000000000004"/>
  </r>
  <r>
    <n v="6900724"/>
    <x v="7409"/>
    <n v="215"/>
    <x v="2"/>
    <s v="Birmingham"/>
    <s v="12 Bennetts Hill, City Centre, Birmingham B2 5RS"/>
    <x v="1616"/>
    <s v="Pounds(Œ£)"/>
    <x v="0"/>
    <x v="0"/>
    <x v="2"/>
    <n v="100"/>
    <x v="88"/>
    <x v="23"/>
    <x v="8"/>
    <n v="12"/>
    <n v="15"/>
    <d v="2015-12-15T00:00:00"/>
    <s v="Œ£40"/>
    <n v="111.1"/>
    <n v="4444"/>
  </r>
  <r>
    <n v="6801374"/>
    <x v="7410"/>
    <n v="215"/>
    <x v="2"/>
    <s v="Manchester"/>
    <s v="37 Turner Street, Northern Quarter, Manchester M4 1DW"/>
    <x v="1812"/>
    <s v="Pounds(Œ£)"/>
    <x v="0"/>
    <x v="0"/>
    <x v="2"/>
    <n v="162"/>
    <x v="5"/>
    <x v="18"/>
    <x v="8"/>
    <n v="12"/>
    <n v="10"/>
    <d v="2015-12-10T00:00:00"/>
    <s v="Œ£50"/>
    <n v="111.1"/>
    <n v="5555"/>
  </r>
  <r>
    <n v="6201976"/>
    <x v="3172"/>
    <n v="166"/>
    <x v="10"/>
    <s v="Doha"/>
    <s v="Beside Le Mirage Suites, Fereej Abdul Aziz Street, Al Doha Al Jadeeda, Doha"/>
    <x v="181"/>
    <s v="Qatari Rial(QR)"/>
    <x v="0"/>
    <x v="0"/>
    <x v="2"/>
    <n v="350"/>
    <x v="26"/>
    <x v="4"/>
    <x v="5"/>
    <n v="12"/>
    <n v="17"/>
    <d v="2012-12-17T00:00:00"/>
    <s v="QR80"/>
    <n v="24.05"/>
    <n v="1924"/>
  </r>
  <r>
    <n v="17957911"/>
    <x v="1997"/>
    <n v="166"/>
    <x v="10"/>
    <s v="Doha"/>
    <s v="Near Kahramaa Office, Al Adhwaa Street, Musheireb, Doha"/>
    <x v="238"/>
    <s v="Qatari Rial(QR)"/>
    <x v="0"/>
    <x v="0"/>
    <x v="2"/>
    <n v="83"/>
    <x v="26"/>
    <x v="5"/>
    <x v="0"/>
    <n v="12"/>
    <n v="19"/>
    <d v="2013-12-19T00:00:00"/>
    <s v="QR80"/>
    <n v="24.05"/>
    <n v="1924"/>
  </r>
  <r>
    <n v="75609"/>
    <x v="7411"/>
    <n v="189"/>
    <x v="11"/>
    <s v="Pretoria"/>
    <s v="Greenlyn Village, Shop 20, 13th Street, Menlo Park, Near, Lynnwood, Pretoria"/>
    <x v="1813"/>
    <s v="Rand(R)"/>
    <x v="0"/>
    <x v="0"/>
    <x v="2"/>
    <n v="301"/>
    <x v="1"/>
    <x v="2"/>
    <x v="3"/>
    <n v="12"/>
    <n v="18"/>
    <d v="2011-12-18T00:00:00"/>
    <s v="R200"/>
    <n v="4.7"/>
    <n v="940"/>
  </r>
  <r>
    <n v="75104"/>
    <x v="7412"/>
    <n v="189"/>
    <x v="11"/>
    <s v="Pretoria"/>
    <s v="Menlyn Shopping Centre, Corner of Atterbury Road &amp; Lois Avenue, Menlyn, Pretoria"/>
    <x v="1814"/>
    <s v="Rand(R)"/>
    <x v="0"/>
    <x v="0"/>
    <x v="2"/>
    <n v="111"/>
    <x v="1"/>
    <x v="4"/>
    <x v="7"/>
    <n v="12"/>
    <n v="27"/>
    <d v="2017-12-27T00:00:00"/>
    <s v="R200"/>
    <n v="4.7"/>
    <n v="940"/>
  </r>
  <r>
    <n v="6003668"/>
    <x v="7413"/>
    <n v="208"/>
    <x v="9"/>
    <s v="Ankara"/>
    <s v="Kentpark AVM, Kat -1, Mustafa Kemal Mahallesi, Eskiôehir Yolu 7.km, No 164, íˆankaya, Ankara"/>
    <x v="7"/>
    <s v="Turkish Lira(TL)"/>
    <x v="0"/>
    <x v="0"/>
    <x v="2"/>
    <n v="79"/>
    <x v="23"/>
    <x v="12"/>
    <x v="1"/>
    <n v="12"/>
    <n v="15"/>
    <d v="2016-12-15T00:00:00"/>
    <s v="TL70"/>
    <n v="2.39"/>
    <n v="167.3"/>
  </r>
  <r>
    <n v="5926979"/>
    <x v="7414"/>
    <n v="208"/>
    <x v="9"/>
    <s v="ÛÁstanbul"/>
    <s v="CaferaÛôa Mahallesi, Neôet í_mer Sokak, No 9/A, KadÛ±kí_y, ÛÁstanbul"/>
    <x v="217"/>
    <s v="Turkish Lira(TL)"/>
    <x v="0"/>
    <x v="0"/>
    <x v="2"/>
    <n v="506"/>
    <x v="26"/>
    <x v="21"/>
    <x v="7"/>
    <n v="12"/>
    <n v="14"/>
    <d v="2017-12-14T00:00:00"/>
    <s v="TL80"/>
    <n v="2.39"/>
    <n v="191.20000000000002"/>
  </r>
  <r>
    <n v="18189371"/>
    <x v="7380"/>
    <n v="162"/>
    <x v="12"/>
    <s v="Mandaluyong City"/>
    <s v="Ground Floor, Mega Fashion Hall, SM Megamall, Ortigas, Mandaluyong City"/>
    <x v="19"/>
    <s v="Botswana Pula(P)"/>
    <x v="0"/>
    <x v="0"/>
    <x v="2"/>
    <n v="336"/>
    <x v="15"/>
    <x v="2"/>
    <x v="6"/>
    <n v="11"/>
    <n v="1"/>
    <d v="2010-11-01T00:00:00"/>
    <s v="P1000"/>
    <n v="1.51"/>
    <n v="1510"/>
  </r>
  <r>
    <n v="7300596"/>
    <x v="7415"/>
    <n v="30"/>
    <x v="7"/>
    <s v="Rio de Janeiro"/>
    <s v="Avenida Prado Junior, 335 B, Copacabana, Rio de Janeiro"/>
    <x v="1815"/>
    <s v="Brazilian Real(R$)"/>
    <x v="0"/>
    <x v="0"/>
    <x v="2"/>
    <n v="29"/>
    <x v="29"/>
    <x v="8"/>
    <x v="2"/>
    <n v="11"/>
    <n v="28"/>
    <d v="2018-11-28T00:00:00"/>
    <s v="R$90"/>
    <n v="14.8512"/>
    <n v="1336.6079999999999"/>
  </r>
  <r>
    <n v="7421967"/>
    <x v="7416"/>
    <n v="94"/>
    <x v="14"/>
    <s v="Jakarta"/>
    <s v="Jl. Suryo No. 26, Senopati, Jakarta"/>
    <x v="10"/>
    <s v="Indonesian Rupiah(IDR)"/>
    <x v="0"/>
    <x v="0"/>
    <x v="2"/>
    <n v="395"/>
    <x v="137"/>
    <x v="12"/>
    <x v="4"/>
    <n v="11"/>
    <n v="17"/>
    <d v="2014-11-17T00:00:00"/>
    <s v="IDR450000"/>
    <n v="5.3010000000000002E-3"/>
    <n v="2385.4500000000003"/>
  </r>
  <r>
    <n v="7422489"/>
    <x v="7417"/>
    <n v="94"/>
    <x v="14"/>
    <s v="Jakarta"/>
    <s v="Gedung PIC, Jl. Teluk Betung 43, Thamrin, Jakarta"/>
    <x v="1816"/>
    <s v="Indonesian Rupiah(IDR)"/>
    <x v="0"/>
    <x v="0"/>
    <x v="2"/>
    <n v="243"/>
    <x v="138"/>
    <x v="1"/>
    <x v="7"/>
    <n v="11"/>
    <n v="14"/>
    <d v="2017-11-14T00:00:00"/>
    <s v="IDR350000"/>
    <n v="5.3010000000000002E-3"/>
    <n v="1855.3500000000001"/>
  </r>
  <r>
    <n v="7001086"/>
    <x v="7418"/>
    <n v="148"/>
    <x v="5"/>
    <s v="Auckland"/>
    <s v="The Pavilions, 27 Tyler Street, Britomart, Auckland CBD, Auckland 1010"/>
    <x v="46"/>
    <s v="NewZealand($)"/>
    <x v="0"/>
    <x v="0"/>
    <x v="2"/>
    <n v="754"/>
    <x v="5"/>
    <x v="18"/>
    <x v="6"/>
    <n v="11"/>
    <n v="22"/>
    <d v="2010-11-22T00:00:00"/>
    <s v="$50"/>
    <n v="49.06"/>
    <n v="2453"/>
  </r>
  <r>
    <n v="7003663"/>
    <x v="7419"/>
    <n v="148"/>
    <x v="5"/>
    <s v="Auckland"/>
    <s v="86 Federal Street, Auckland CBD, Auckland 1010"/>
    <x v="1817"/>
    <s v="NewZealand($)"/>
    <x v="0"/>
    <x v="0"/>
    <x v="2"/>
    <n v="696"/>
    <x v="22"/>
    <x v="23"/>
    <x v="2"/>
    <n v="11"/>
    <n v="14"/>
    <d v="2018-11-14T00:00:00"/>
    <s v="$60"/>
    <n v="49.06"/>
    <n v="2943.6000000000004"/>
  </r>
  <r>
    <n v="18450836"/>
    <x v="7420"/>
    <n v="148"/>
    <x v="5"/>
    <s v="Auckland"/>
    <s v="100 Parnell Road, Parnell, Auckland"/>
    <x v="7"/>
    <s v="NewZealand($)"/>
    <x v="0"/>
    <x v="0"/>
    <x v="2"/>
    <n v="31"/>
    <x v="5"/>
    <x v="19"/>
    <x v="2"/>
    <n v="11"/>
    <n v="18"/>
    <d v="2018-11-18T00:00:00"/>
    <s v="$50"/>
    <n v="49.06"/>
    <n v="2453"/>
  </r>
  <r>
    <n v="6900050"/>
    <x v="931"/>
    <n v="215"/>
    <x v="2"/>
    <s v="Birmingham"/>
    <s v="Middle Mall, Bullring Shopping Centre, Bullring, Birmingham B5 4BU"/>
    <x v="27"/>
    <s v="Pounds(Œ£)"/>
    <x v="0"/>
    <x v="0"/>
    <x v="2"/>
    <n v="53"/>
    <x v="5"/>
    <x v="3"/>
    <x v="6"/>
    <n v="11"/>
    <n v="10"/>
    <d v="2010-11-10T00:00:00"/>
    <s v="Œ£50"/>
    <n v="111.1"/>
    <n v="5555"/>
  </r>
  <r>
    <n v="7602224"/>
    <x v="7421"/>
    <n v="215"/>
    <x v="2"/>
    <s v="Edinburgh"/>
    <s v="5 Hunter Square, Royal Mile, Old Town, Edinburgh EH1 1QW"/>
    <x v="236"/>
    <s v="Pounds(Œ£)"/>
    <x v="0"/>
    <x v="0"/>
    <x v="2"/>
    <n v="27"/>
    <x v="81"/>
    <x v="21"/>
    <x v="2"/>
    <n v="11"/>
    <n v="14"/>
    <d v="2018-11-14T00:00:00"/>
    <s v="Œ£35"/>
    <n v="111.1"/>
    <n v="3888.5"/>
  </r>
  <r>
    <n v="18395463"/>
    <x v="7422"/>
    <n v="189"/>
    <x v="11"/>
    <s v="Cape Town"/>
    <s v="15 Belgravia Road, Athlone, Cape Town"/>
    <x v="1818"/>
    <s v="Rand(R)"/>
    <x v="0"/>
    <x v="0"/>
    <x v="2"/>
    <n v="22"/>
    <x v="139"/>
    <x v="21"/>
    <x v="0"/>
    <n v="11"/>
    <n v="24"/>
    <d v="2013-11-24T00:00:00"/>
    <s v="R294"/>
    <n v="4.7"/>
    <n v="1381.8"/>
  </r>
  <r>
    <n v="5800316"/>
    <x v="7423"/>
    <n v="191"/>
    <x v="13"/>
    <s v="Colombo"/>
    <s v="12 Flower Road, Kollupitiya, Colombo 03"/>
    <x v="1819"/>
    <s v="Sri Lankan Rupee(LKR)"/>
    <x v="0"/>
    <x v="0"/>
    <x v="2"/>
    <n v="171"/>
    <x v="102"/>
    <x v="12"/>
    <x v="7"/>
    <n v="11"/>
    <n v="14"/>
    <d v="2017-11-14T00:00:00"/>
    <s v="LKR3000"/>
    <n v="0.3"/>
    <n v="900"/>
  </r>
  <r>
    <n v="5800433"/>
    <x v="7424"/>
    <n v="191"/>
    <x v="13"/>
    <s v="Colombo"/>
    <s v="32, Walukarama Road, Kollupitiya, Colombo 03"/>
    <x v="1820"/>
    <s v="Sri Lankan Rupee(LKR)"/>
    <x v="0"/>
    <x v="0"/>
    <x v="2"/>
    <n v="286"/>
    <x v="102"/>
    <x v="12"/>
    <x v="1"/>
    <n v="11"/>
    <n v="4"/>
    <d v="2016-11-04T00:00:00"/>
    <s v="LKR3000"/>
    <n v="0.3"/>
    <n v="900"/>
  </r>
  <r>
    <n v="6004011"/>
    <x v="7425"/>
    <n v="208"/>
    <x v="9"/>
    <s v="Ankara"/>
    <s v="Gazi Osman Paôa Mahallesi, Filistin Caddesi, No 21, íˆankaya, Ankara"/>
    <x v="1821"/>
    <s v="Turkish Lira(TL)"/>
    <x v="0"/>
    <x v="0"/>
    <x v="2"/>
    <n v="95"/>
    <x v="26"/>
    <x v="18"/>
    <x v="4"/>
    <n v="11"/>
    <n v="4"/>
    <d v="2014-11-04T00:00:00"/>
    <s v="TL80"/>
    <n v="2.39"/>
    <n v="191.20000000000002"/>
  </r>
  <r>
    <n v="6318433"/>
    <x v="7343"/>
    <n v="162"/>
    <x v="12"/>
    <s v="Quezon City"/>
    <s v="Second Floor, UP Town Center, Katipunan Avenue, Diliman, Quezon City"/>
    <x v="1777"/>
    <s v="Botswana Pula(P)"/>
    <x v="0"/>
    <x v="0"/>
    <x v="2"/>
    <n v="294"/>
    <x v="13"/>
    <x v="22"/>
    <x v="7"/>
    <n v="10"/>
    <n v="26"/>
    <d v="2017-10-26T00:00:00"/>
    <s v="P800"/>
    <n v="1.51"/>
    <n v="1208"/>
  </r>
  <r>
    <n v="208778"/>
    <x v="7345"/>
    <n v="214"/>
    <x v="6"/>
    <s v="Dubai"/>
    <s v="Kite Beach, Street 2D, Umm Suqeim, Dubai"/>
    <x v="709"/>
    <s v="Emirati Diram(AED)"/>
    <x v="0"/>
    <x v="0"/>
    <x v="2"/>
    <n v="1351"/>
    <x v="3"/>
    <x v="1"/>
    <x v="5"/>
    <n v="10"/>
    <n v="3"/>
    <d v="2012-10-03T00:00:00"/>
    <s v="AED100"/>
    <n v="23.78"/>
    <n v="2378"/>
  </r>
  <r>
    <n v="18425821"/>
    <x v="7426"/>
    <n v="94"/>
    <x v="14"/>
    <s v="Jakarta"/>
    <s v="Gandaria City, Lantai Upper Ground, Jl. Sultan Iskandar Muda"/>
    <x v="282"/>
    <s v="Indonesian Rupiah(IDR)"/>
    <x v="0"/>
    <x v="0"/>
    <x v="2"/>
    <n v="137"/>
    <x v="126"/>
    <x v="3"/>
    <x v="4"/>
    <n v="10"/>
    <n v="27"/>
    <d v="2014-10-27T00:00:00"/>
    <s v="IDR200000"/>
    <n v="5.3010000000000002E-3"/>
    <n v="1060.2"/>
  </r>
  <r>
    <n v="7410290"/>
    <x v="7427"/>
    <n v="94"/>
    <x v="14"/>
    <s v="Jakarta"/>
    <s v="Hotel Shangri-La, Jl. Jend. Sudirman"/>
    <x v="1822"/>
    <s v="Indonesian Rupiah(IDR)"/>
    <x v="0"/>
    <x v="0"/>
    <x v="2"/>
    <n v="873"/>
    <x v="133"/>
    <x v="23"/>
    <x v="4"/>
    <n v="10"/>
    <n v="23"/>
    <d v="2014-10-23T00:00:00"/>
    <s v="IDR800000"/>
    <n v="5.3010000000000002E-3"/>
    <n v="4240.8"/>
  </r>
  <r>
    <n v="7005979"/>
    <x v="7428"/>
    <n v="148"/>
    <x v="5"/>
    <s v="Auckland"/>
    <s v="4 Owairaka Avenue, Mt Albert, Auckland"/>
    <x v="1705"/>
    <s v="NewZealand($)"/>
    <x v="0"/>
    <x v="0"/>
    <x v="2"/>
    <n v="223"/>
    <x v="5"/>
    <x v="2"/>
    <x v="6"/>
    <n v="10"/>
    <n v="8"/>
    <d v="2010-10-08T00:00:00"/>
    <s v="$50"/>
    <n v="49.06"/>
    <n v="2453"/>
  </r>
  <r>
    <n v="7101042"/>
    <x v="7429"/>
    <n v="148"/>
    <x v="5"/>
    <s v="Wellington City"/>
    <s v="171-177 Willis Street, Te Aro, Wellington City"/>
    <x v="7"/>
    <s v="NewZealand($)"/>
    <x v="0"/>
    <x v="0"/>
    <x v="2"/>
    <n v="171"/>
    <x v="5"/>
    <x v="23"/>
    <x v="3"/>
    <n v="10"/>
    <n v="3"/>
    <d v="2011-10-03T00:00:00"/>
    <s v="$50"/>
    <n v="49.06"/>
    <n v="2453"/>
  </r>
  <r>
    <n v="7100502"/>
    <x v="7430"/>
    <n v="148"/>
    <x v="5"/>
    <s v="Wellington City"/>
    <s v="234 Cuba Street, Te Aro, Wellington City"/>
    <x v="1823"/>
    <s v="NewZealand($)"/>
    <x v="0"/>
    <x v="0"/>
    <x v="2"/>
    <n v="242"/>
    <x v="5"/>
    <x v="2"/>
    <x v="0"/>
    <n v="10"/>
    <n v="1"/>
    <d v="2013-10-01T00:00:00"/>
    <s v="$50"/>
    <n v="49.06"/>
    <n v="2453"/>
  </r>
  <r>
    <n v="6900992"/>
    <x v="7431"/>
    <n v="215"/>
    <x v="2"/>
    <s v="Birmingham"/>
    <s v="Stratford Road, Sparkhill, Birmingham B11 4DA"/>
    <x v="196"/>
    <s v="Pounds(Œ£)"/>
    <x v="0"/>
    <x v="0"/>
    <x v="2"/>
    <n v="32"/>
    <x v="86"/>
    <x v="21"/>
    <x v="7"/>
    <n v="10"/>
    <n v="28"/>
    <d v="2017-10-28T00:00:00"/>
    <s v="Œ£45"/>
    <n v="111.1"/>
    <n v="4999.5"/>
  </r>
  <r>
    <n v="5800590"/>
    <x v="7432"/>
    <n v="191"/>
    <x v="13"/>
    <s v="Colombo"/>
    <s v="39 A, Flower Road, Cinnamon Gardens, Colombo 07"/>
    <x v="1824"/>
    <s v="Sri Lankan Rupee(LKR)"/>
    <x v="0"/>
    <x v="0"/>
    <x v="2"/>
    <n v="209"/>
    <x v="87"/>
    <x v="19"/>
    <x v="8"/>
    <n v="10"/>
    <n v="23"/>
    <d v="2015-10-23T00:00:00"/>
    <s v="LKR2500"/>
    <n v="0.3"/>
    <n v="750"/>
  </r>
  <r>
    <n v="6001980"/>
    <x v="7413"/>
    <n v="208"/>
    <x v="9"/>
    <s v="Ankara"/>
    <s v="Armada AVM, Kat -1, Eskiôehir Yolu, No 6, Yenimahalle, Ankara"/>
    <x v="7"/>
    <s v="Turkish Lira(TL)"/>
    <x v="0"/>
    <x v="0"/>
    <x v="2"/>
    <n v="134"/>
    <x v="23"/>
    <x v="12"/>
    <x v="8"/>
    <n v="10"/>
    <n v="4"/>
    <d v="2015-10-04T00:00:00"/>
    <s v="TL70"/>
    <n v="2.39"/>
    <n v="16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2562F-190F-46B9-A1AC-8CA853D4F12D}" name="PivotTable59"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B16" firstHeaderRow="1" firstDataRow="1" firstDataCol="1"/>
  <pivotFields count="21">
    <pivotField showAll="0"/>
    <pivotField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3"/>
  </rowFields>
  <rowItems count="15">
    <i>
      <x/>
    </i>
    <i>
      <x v="1"/>
    </i>
    <i>
      <x v="2"/>
    </i>
    <i>
      <x v="3"/>
    </i>
    <i>
      <x v="4"/>
    </i>
    <i>
      <x v="5"/>
    </i>
    <i>
      <x v="6"/>
    </i>
    <i>
      <x v="7"/>
    </i>
    <i>
      <x v="8"/>
    </i>
    <i>
      <x v="9"/>
    </i>
    <i>
      <x v="10"/>
    </i>
    <i>
      <x v="11"/>
    </i>
    <i>
      <x v="12"/>
    </i>
    <i>
      <x v="13"/>
    </i>
    <i>
      <x v="14"/>
    </i>
  </rowItems>
  <colItems count="1">
    <i/>
  </colItems>
  <dataFields count="1">
    <dataField name="Average of Rating" fld="13" subtotal="average" baseField="3" baseItem="0"/>
  </dataFields>
  <formats count="41">
    <format dxfId="550">
      <pivotArea type="all" dataOnly="0" outline="0" fieldPosition="0"/>
    </format>
    <format dxfId="549">
      <pivotArea outline="0" collapsedLevelsAreSubtotals="1" fieldPosition="0"/>
    </format>
    <format dxfId="548">
      <pivotArea field="3" type="button" dataOnly="0" labelOnly="1" outline="0" axis="axisRow" fieldPosition="0"/>
    </format>
    <format dxfId="547">
      <pivotArea dataOnly="0" labelOnly="1" fieldPosition="0">
        <references count="1">
          <reference field="3" count="0"/>
        </references>
      </pivotArea>
    </format>
    <format dxfId="546">
      <pivotArea dataOnly="0" labelOnly="1" grandRow="1" outline="0" fieldPosition="0"/>
    </format>
    <format dxfId="545">
      <pivotArea dataOnly="0" labelOnly="1" outline="0" axis="axisValues" fieldPosition="0"/>
    </format>
    <format dxfId="544">
      <pivotArea type="all" dataOnly="0" outline="0" fieldPosition="0"/>
    </format>
    <format dxfId="543">
      <pivotArea outline="0" collapsedLevelsAreSubtotals="1" fieldPosition="0"/>
    </format>
    <format dxfId="542">
      <pivotArea field="3" type="button" dataOnly="0" labelOnly="1" outline="0" axis="axisRow" fieldPosition="0"/>
    </format>
    <format dxfId="541">
      <pivotArea dataOnly="0" labelOnly="1" fieldPosition="0">
        <references count="1">
          <reference field="3" count="0"/>
        </references>
      </pivotArea>
    </format>
    <format dxfId="540">
      <pivotArea dataOnly="0" labelOnly="1" grandRow="1" outline="0" fieldPosition="0"/>
    </format>
    <format dxfId="539">
      <pivotArea dataOnly="0" labelOnly="1" outline="0" axis="axisValues" fieldPosition="0"/>
    </format>
    <format dxfId="538">
      <pivotArea type="all" dataOnly="0" outline="0" fieldPosition="0"/>
    </format>
    <format dxfId="537">
      <pivotArea outline="0" collapsedLevelsAreSubtotals="1" fieldPosition="0"/>
    </format>
    <format dxfId="536">
      <pivotArea field="3" type="button" dataOnly="0" labelOnly="1" outline="0" axis="axisRow" fieldPosition="0"/>
    </format>
    <format dxfId="535">
      <pivotArea dataOnly="0" labelOnly="1" fieldPosition="0">
        <references count="1">
          <reference field="3" count="0"/>
        </references>
      </pivotArea>
    </format>
    <format dxfId="534">
      <pivotArea dataOnly="0" labelOnly="1" grandRow="1" outline="0" fieldPosition="0"/>
    </format>
    <format dxfId="533">
      <pivotArea dataOnly="0" labelOnly="1" outline="0" axis="axisValues" fieldPosition="0"/>
    </format>
    <format dxfId="532">
      <pivotArea type="all" dataOnly="0" outline="0" fieldPosition="0"/>
    </format>
    <format dxfId="531">
      <pivotArea outline="0" collapsedLevelsAreSubtotals="1" fieldPosition="0"/>
    </format>
    <format dxfId="530">
      <pivotArea field="3" type="button" dataOnly="0" labelOnly="1" outline="0" axis="axisRow" fieldPosition="0"/>
    </format>
    <format dxfId="529">
      <pivotArea dataOnly="0" labelOnly="1" fieldPosition="0">
        <references count="1">
          <reference field="3" count="0"/>
        </references>
      </pivotArea>
    </format>
    <format dxfId="528">
      <pivotArea dataOnly="0" labelOnly="1" grandRow="1" outline="0" fieldPosition="0"/>
    </format>
    <format dxfId="527">
      <pivotArea dataOnly="0" labelOnly="1" outline="0" axis="axisValues" fieldPosition="0"/>
    </format>
    <format dxfId="526">
      <pivotArea type="all" dataOnly="0" outline="0" fieldPosition="0"/>
    </format>
    <format dxfId="525">
      <pivotArea outline="0" collapsedLevelsAreSubtotals="1" fieldPosition="0"/>
    </format>
    <format dxfId="524">
      <pivotArea field="3" type="button" dataOnly="0" labelOnly="1" outline="0" axis="axisRow" fieldPosition="0"/>
    </format>
    <format dxfId="523">
      <pivotArea dataOnly="0" labelOnly="1" fieldPosition="0">
        <references count="1">
          <reference field="3" count="0"/>
        </references>
      </pivotArea>
    </format>
    <format dxfId="522">
      <pivotArea dataOnly="0" labelOnly="1" grandRow="1" outline="0" fieldPosition="0"/>
    </format>
    <format dxfId="521">
      <pivotArea dataOnly="0" labelOnly="1" outline="0" axis="axisValues" fieldPosition="0"/>
    </format>
    <format dxfId="520">
      <pivotArea type="all" dataOnly="0" outline="0" fieldPosition="0"/>
    </format>
    <format dxfId="519">
      <pivotArea outline="0" collapsedLevelsAreSubtotals="1" fieldPosition="0"/>
    </format>
    <format dxfId="518">
      <pivotArea field="3" type="button" dataOnly="0" labelOnly="1" outline="0" axis="axisRow" fieldPosition="0"/>
    </format>
    <format dxfId="517">
      <pivotArea dataOnly="0" labelOnly="1" fieldPosition="0">
        <references count="1">
          <reference field="3" count="0"/>
        </references>
      </pivotArea>
    </format>
    <format dxfId="516">
      <pivotArea dataOnly="0" labelOnly="1" grandRow="1" outline="0" fieldPosition="0"/>
    </format>
    <format dxfId="515">
      <pivotArea dataOnly="0" labelOnly="1" outline="0" axis="axisValues" fieldPosition="0"/>
    </format>
    <format dxfId="111">
      <pivotArea type="all" dataOnly="0" outline="0" fieldPosition="0"/>
    </format>
    <format dxfId="104">
      <pivotArea outline="0" collapsedLevelsAreSubtotals="1" fieldPosition="0"/>
    </format>
    <format dxfId="103">
      <pivotArea field="3" type="button" dataOnly="0" labelOnly="1" outline="0" axis="axisRow" fieldPosition="0"/>
    </format>
    <format dxfId="102">
      <pivotArea dataOnly="0" labelOnly="1" fieldPosition="0">
        <references count="1">
          <reference field="3" count="0"/>
        </references>
      </pivotArea>
    </format>
    <format dxfId="1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87493E-7291-4153-8A9E-82C50855C118}" name="PivotTable8"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B20:FB21" firstHeaderRow="1" firstDataRow="1" firstDataCol="0"/>
  <pivotFields count="21">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Items count="1">
    <i/>
  </rowItems>
  <colItems count="1">
    <i/>
  </colItems>
  <dataFields count="1">
    <dataField name="Average of Rating" fld="13" subtotal="average" baseField="3" baseItem="0"/>
  </dataFields>
  <formats count="39">
    <format dxfId="586">
      <pivotArea type="all" dataOnly="0" outline="0" fieldPosition="0"/>
    </format>
    <format dxfId="585">
      <pivotArea outline="0" collapsedLevelsAreSubtotals="1" fieldPosition="0"/>
    </format>
    <format dxfId="584">
      <pivotArea field="3" type="button" dataOnly="0" labelOnly="1" outline="0"/>
    </format>
    <format dxfId="583">
      <pivotArea dataOnly="0" labelOnly="1" grandRow="1" outline="0" fieldPosition="0"/>
    </format>
    <format dxfId="582">
      <pivotArea dataOnly="0" labelOnly="1" outline="0" axis="axisValues" fieldPosition="0"/>
    </format>
    <format dxfId="581">
      <pivotArea type="all" dataOnly="0" outline="0" fieldPosition="0"/>
    </format>
    <format dxfId="580">
      <pivotArea outline="0" collapsedLevelsAreSubtotals="1" fieldPosition="0"/>
    </format>
    <format dxfId="579">
      <pivotArea field="3" type="button" dataOnly="0" labelOnly="1" outline="0"/>
    </format>
    <format dxfId="578">
      <pivotArea dataOnly="0" labelOnly="1" grandRow="1" outline="0" fieldPosition="0"/>
    </format>
    <format dxfId="577">
      <pivotArea dataOnly="0" labelOnly="1" outline="0" axis="axisValues" fieldPosition="0"/>
    </format>
    <format dxfId="576">
      <pivotArea type="all" dataOnly="0" outline="0" fieldPosition="0"/>
    </format>
    <format dxfId="575">
      <pivotArea outline="0" collapsedLevelsAreSubtotals="1" fieldPosition="0"/>
    </format>
    <format dxfId="574">
      <pivotArea field="3" type="button" dataOnly="0" labelOnly="1" outline="0"/>
    </format>
    <format dxfId="573">
      <pivotArea dataOnly="0" labelOnly="1" grandRow="1" outline="0" fieldPosition="0"/>
    </format>
    <format dxfId="572">
      <pivotArea dataOnly="0" labelOnly="1" outline="0" axis="axisValues" fieldPosition="0"/>
    </format>
    <format dxfId="571">
      <pivotArea type="all" dataOnly="0" outline="0" fieldPosition="0"/>
    </format>
    <format dxfId="570">
      <pivotArea outline="0" collapsedLevelsAreSubtotals="1" fieldPosition="0"/>
    </format>
    <format dxfId="569">
      <pivotArea field="3" type="button" dataOnly="0" labelOnly="1" outline="0"/>
    </format>
    <format dxfId="568">
      <pivotArea dataOnly="0" labelOnly="1" grandRow="1" outline="0" fieldPosition="0"/>
    </format>
    <format dxfId="567">
      <pivotArea dataOnly="0" labelOnly="1" outline="0" axis="axisValues" fieldPosition="0"/>
    </format>
    <format dxfId="566">
      <pivotArea type="all" dataOnly="0" outline="0" fieldPosition="0"/>
    </format>
    <format dxfId="565">
      <pivotArea outline="0" collapsedLevelsAreSubtotals="1" fieldPosition="0"/>
    </format>
    <format dxfId="564">
      <pivotArea field="3" type="button" dataOnly="0" labelOnly="1" outline="0"/>
    </format>
    <format dxfId="563">
      <pivotArea dataOnly="0" labelOnly="1" grandRow="1" outline="0" fieldPosition="0"/>
    </format>
    <format dxfId="562">
      <pivotArea dataOnly="0" labelOnly="1" outline="0" axis="axisValues" fieldPosition="0"/>
    </format>
    <format dxfId="561">
      <pivotArea type="all" dataOnly="0" outline="0" fieldPosition="0"/>
    </format>
    <format dxfId="560">
      <pivotArea outline="0" collapsedLevelsAreSubtotals="1" fieldPosition="0"/>
    </format>
    <format dxfId="559">
      <pivotArea field="3" type="button" dataOnly="0" labelOnly="1" outline="0"/>
    </format>
    <format dxfId="558">
      <pivotArea dataOnly="0" labelOnly="1" grandRow="1" outline="0" fieldPosition="0"/>
    </format>
    <format dxfId="557">
      <pivotArea dataOnly="0" labelOnly="1" outline="0" axis="axisValues" fieldPosition="0"/>
    </format>
    <format dxfId="556">
      <pivotArea type="all" dataOnly="0" outline="0" fieldPosition="0"/>
    </format>
    <format dxfId="555">
      <pivotArea outline="0" collapsedLevelsAreSubtotals="1" fieldPosition="0"/>
    </format>
    <format dxfId="554">
      <pivotArea dataOnly="0" labelOnly="1" outline="0" axis="axisValues" fieldPosition="0"/>
    </format>
    <format dxfId="553">
      <pivotArea type="all" dataOnly="0" outline="0" fieldPosition="0"/>
    </format>
    <format dxfId="552">
      <pivotArea outline="0" collapsedLevelsAreSubtotals="1" fieldPosition="0"/>
    </format>
    <format dxfId="551">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09D4E5-4B16-4CE6-9D7C-F5419B1ACA72}" name="PivotTable64"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783:B798" firstHeaderRow="1" firstDataRow="1" firstDataCol="1"/>
  <pivotFields count="21">
    <pivotField dataField="1" showAll="0"/>
    <pivotField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3"/>
  </rowFields>
  <rowItems count="15">
    <i>
      <x/>
    </i>
    <i>
      <x v="1"/>
    </i>
    <i>
      <x v="2"/>
    </i>
    <i>
      <x v="3"/>
    </i>
    <i>
      <x v="4"/>
    </i>
    <i>
      <x v="5"/>
    </i>
    <i>
      <x v="6"/>
    </i>
    <i>
      <x v="7"/>
    </i>
    <i>
      <x v="8"/>
    </i>
    <i>
      <x v="9"/>
    </i>
    <i>
      <x v="10"/>
    </i>
    <i>
      <x v="11"/>
    </i>
    <i>
      <x v="12"/>
    </i>
    <i>
      <x v="13"/>
    </i>
    <i>
      <x v="14"/>
    </i>
  </rowItems>
  <colItems count="1">
    <i/>
  </colItems>
  <dataFields count="1">
    <dataField name="Count of RestaurantID" fld="0" subtotal="count" baseField="3" baseItem="0"/>
  </dataFields>
  <formats count="35">
    <format dxfId="616">
      <pivotArea type="all" dataOnly="0" outline="0" fieldPosition="0"/>
    </format>
    <format dxfId="615">
      <pivotArea outline="0" collapsedLevelsAreSubtotals="1" fieldPosition="0"/>
    </format>
    <format dxfId="614">
      <pivotArea field="3" type="button" dataOnly="0" labelOnly="1" outline="0" axis="axisRow" fieldPosition="0"/>
    </format>
    <format dxfId="613">
      <pivotArea dataOnly="0" labelOnly="1" fieldPosition="0">
        <references count="1">
          <reference field="3" count="0"/>
        </references>
      </pivotArea>
    </format>
    <format dxfId="612">
      <pivotArea dataOnly="0" labelOnly="1" grandRow="1" outline="0" fieldPosition="0"/>
    </format>
    <format dxfId="611">
      <pivotArea dataOnly="0" labelOnly="1" outline="0" axis="axisValues" fieldPosition="0"/>
    </format>
    <format dxfId="610">
      <pivotArea type="all" dataOnly="0" outline="0" fieldPosition="0"/>
    </format>
    <format dxfId="609">
      <pivotArea outline="0" collapsedLevelsAreSubtotals="1" fieldPosition="0"/>
    </format>
    <format dxfId="608">
      <pivotArea field="3" type="button" dataOnly="0" labelOnly="1" outline="0" axis="axisRow" fieldPosition="0"/>
    </format>
    <format dxfId="607">
      <pivotArea dataOnly="0" labelOnly="1" fieldPosition="0">
        <references count="1">
          <reference field="3" count="0"/>
        </references>
      </pivotArea>
    </format>
    <format dxfId="606">
      <pivotArea dataOnly="0" labelOnly="1" grandRow="1" outline="0" fieldPosition="0"/>
    </format>
    <format dxfId="605">
      <pivotArea dataOnly="0" labelOnly="1" outline="0" axis="axisValues" fieldPosition="0"/>
    </format>
    <format dxfId="604">
      <pivotArea type="all" dataOnly="0" outline="0" fieldPosition="0"/>
    </format>
    <format dxfId="603">
      <pivotArea outline="0" collapsedLevelsAreSubtotals="1" fieldPosition="0"/>
    </format>
    <format dxfId="602">
      <pivotArea field="3" type="button" dataOnly="0" labelOnly="1" outline="0" axis="axisRow" fieldPosition="0"/>
    </format>
    <format dxfId="601">
      <pivotArea dataOnly="0" labelOnly="1" fieldPosition="0">
        <references count="1">
          <reference field="3" count="0"/>
        </references>
      </pivotArea>
    </format>
    <format dxfId="600">
      <pivotArea dataOnly="0" labelOnly="1" grandRow="1" outline="0" fieldPosition="0"/>
    </format>
    <format dxfId="599">
      <pivotArea dataOnly="0" labelOnly="1" outline="0" axis="axisValues" fieldPosition="0"/>
    </format>
    <format dxfId="598">
      <pivotArea type="all" dataOnly="0" outline="0" fieldPosition="0"/>
    </format>
    <format dxfId="597">
      <pivotArea outline="0" collapsedLevelsAreSubtotals="1" fieldPosition="0"/>
    </format>
    <format dxfId="596">
      <pivotArea field="3" type="button" dataOnly="0" labelOnly="1" outline="0" axis="axisRow" fieldPosition="0"/>
    </format>
    <format dxfId="595">
      <pivotArea dataOnly="0" labelOnly="1" fieldPosition="0">
        <references count="1">
          <reference field="3" count="0"/>
        </references>
      </pivotArea>
    </format>
    <format dxfId="594">
      <pivotArea dataOnly="0" labelOnly="1" grandRow="1" outline="0" fieldPosition="0"/>
    </format>
    <format dxfId="593">
      <pivotArea dataOnly="0" labelOnly="1" outline="0" axis="axisValues" fieldPosition="0"/>
    </format>
    <format dxfId="592">
      <pivotArea type="all" dataOnly="0" outline="0" fieldPosition="0"/>
    </format>
    <format dxfId="591">
      <pivotArea outline="0" collapsedLevelsAreSubtotals="1" fieldPosition="0"/>
    </format>
    <format dxfId="590">
      <pivotArea field="3" type="button" dataOnly="0" labelOnly="1" outline="0" axis="axisRow" fieldPosition="0"/>
    </format>
    <format dxfId="589">
      <pivotArea dataOnly="0" labelOnly="1" fieldPosition="0">
        <references count="1">
          <reference field="3" count="0"/>
        </references>
      </pivotArea>
    </format>
    <format dxfId="588">
      <pivotArea dataOnly="0" labelOnly="1" grandRow="1" outline="0" fieldPosition="0"/>
    </format>
    <format dxfId="587">
      <pivotArea dataOnly="0" labelOnly="1" outline="0" axis="axisValues" fieldPosition="0"/>
    </format>
    <format dxfId="95">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fieldPosition="0">
        <references count="1">
          <reference field="3" count="0"/>
        </references>
      </pivotArea>
    </format>
    <format dxfId="8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F160B-D18F-4B3C-9143-8529A6118120}" name="PivotTable65"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561:B565" firstHeaderRow="1" firstDataRow="1" firstDataCol="1"/>
  <pivotFields count="21">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10"/>
  </rowFields>
  <rowItems count="4">
    <i>
      <x/>
    </i>
    <i>
      <x v="1"/>
    </i>
    <i>
      <x v="2"/>
    </i>
    <i>
      <x v="3"/>
    </i>
  </rowItems>
  <colItems count="1">
    <i/>
  </colItems>
  <dataFields count="1">
    <dataField name="Count of RestaurantID" fld="0" subtotal="count" baseField="3" baseItem="0"/>
  </dataFields>
  <formats count="35">
    <format dxfId="646">
      <pivotArea type="all" dataOnly="0" outline="0" fieldPosition="0"/>
    </format>
    <format dxfId="645">
      <pivotArea outline="0" collapsedLevelsAreSubtotals="1" fieldPosition="0"/>
    </format>
    <format dxfId="644">
      <pivotArea field="10" type="button" dataOnly="0" labelOnly="1" outline="0" axis="axisRow" fieldPosition="0"/>
    </format>
    <format dxfId="643">
      <pivotArea dataOnly="0" labelOnly="1" fieldPosition="0">
        <references count="1">
          <reference field="10" count="0"/>
        </references>
      </pivotArea>
    </format>
    <format dxfId="642">
      <pivotArea dataOnly="0" labelOnly="1" grandRow="1" outline="0" fieldPosition="0"/>
    </format>
    <format dxfId="641">
      <pivotArea dataOnly="0" labelOnly="1" outline="0" axis="axisValues" fieldPosition="0"/>
    </format>
    <format dxfId="640">
      <pivotArea type="all" dataOnly="0" outline="0" fieldPosition="0"/>
    </format>
    <format dxfId="639">
      <pivotArea outline="0" collapsedLevelsAreSubtotals="1" fieldPosition="0"/>
    </format>
    <format dxfId="638">
      <pivotArea field="10" type="button" dataOnly="0" labelOnly="1" outline="0" axis="axisRow" fieldPosition="0"/>
    </format>
    <format dxfId="637">
      <pivotArea dataOnly="0" labelOnly="1" fieldPosition="0">
        <references count="1">
          <reference field="10" count="0"/>
        </references>
      </pivotArea>
    </format>
    <format dxfId="636">
      <pivotArea dataOnly="0" labelOnly="1" grandRow="1" outline="0" fieldPosition="0"/>
    </format>
    <format dxfId="635">
      <pivotArea dataOnly="0" labelOnly="1" outline="0" axis="axisValues" fieldPosition="0"/>
    </format>
    <format dxfId="634">
      <pivotArea type="all" dataOnly="0" outline="0" fieldPosition="0"/>
    </format>
    <format dxfId="633">
      <pivotArea outline="0" collapsedLevelsAreSubtotals="1" fieldPosition="0"/>
    </format>
    <format dxfId="632">
      <pivotArea field="10" type="button" dataOnly="0" labelOnly="1" outline="0" axis="axisRow" fieldPosition="0"/>
    </format>
    <format dxfId="631">
      <pivotArea dataOnly="0" labelOnly="1" fieldPosition="0">
        <references count="1">
          <reference field="10" count="0"/>
        </references>
      </pivotArea>
    </format>
    <format dxfId="630">
      <pivotArea dataOnly="0" labelOnly="1" grandRow="1" outline="0" fieldPosition="0"/>
    </format>
    <format dxfId="629">
      <pivotArea dataOnly="0" labelOnly="1" outline="0" axis="axisValues" fieldPosition="0"/>
    </format>
    <format dxfId="628">
      <pivotArea type="all" dataOnly="0" outline="0" fieldPosition="0"/>
    </format>
    <format dxfId="627">
      <pivotArea outline="0" collapsedLevelsAreSubtotals="1" fieldPosition="0"/>
    </format>
    <format dxfId="626">
      <pivotArea field="10" type="button" dataOnly="0" labelOnly="1" outline="0" axis="axisRow" fieldPosition="0"/>
    </format>
    <format dxfId="625">
      <pivotArea dataOnly="0" labelOnly="1" fieldPosition="0">
        <references count="1">
          <reference field="10" count="0"/>
        </references>
      </pivotArea>
    </format>
    <format dxfId="624">
      <pivotArea dataOnly="0" labelOnly="1" grandRow="1" outline="0" fieldPosition="0"/>
    </format>
    <format dxfId="623">
      <pivotArea dataOnly="0" labelOnly="1" outline="0" axis="axisValues" fieldPosition="0"/>
    </format>
    <format dxfId="622">
      <pivotArea type="all" dataOnly="0" outline="0" fieldPosition="0"/>
    </format>
    <format dxfId="621">
      <pivotArea outline="0" collapsedLevelsAreSubtotals="1" fieldPosition="0"/>
    </format>
    <format dxfId="620">
      <pivotArea field="10" type="button" dataOnly="0" labelOnly="1" outline="0" axis="axisRow" fieldPosition="0"/>
    </format>
    <format dxfId="619">
      <pivotArea dataOnly="0" labelOnly="1" fieldPosition="0">
        <references count="1">
          <reference field="10" count="0"/>
        </references>
      </pivotArea>
    </format>
    <format dxfId="618">
      <pivotArea dataOnly="0" labelOnly="1" grandRow="1" outline="0" fieldPosition="0"/>
    </format>
    <format dxfId="617">
      <pivotArea dataOnly="0" labelOnly="1" outline="0" axis="axisValues" fieldPosition="0"/>
    </format>
    <format dxfId="83">
      <pivotArea type="all" dataOnly="0" outline="0" fieldPosition="0"/>
    </format>
    <format dxfId="76">
      <pivotArea outline="0" collapsedLevelsAreSubtotals="1" fieldPosition="0"/>
    </format>
    <format dxfId="75">
      <pivotArea field="10" type="button" dataOnly="0" labelOnly="1" outline="0" axis="axisRow" fieldPosition="0"/>
    </format>
    <format dxfId="74">
      <pivotArea dataOnly="0" labelOnly="1" fieldPosition="0">
        <references count="1">
          <reference field="10" count="0"/>
        </references>
      </pivotArea>
    </format>
    <format dxfId="73">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95A883-5179-4F55-A98C-519A9A3AD4C6}" name="PivotTable62"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44:B154" firstHeaderRow="1" firstDataRow="1" firstDataCol="1" rowPageCount="1" colPageCount="1"/>
  <pivotFields count="21">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axis="axisRow" showAll="0" measureFilter="1" sortType="descending">
      <items count="1827">
        <item x="117"/>
        <item x="742"/>
        <item x="1100"/>
        <item x="753"/>
        <item x="287"/>
        <item x="234"/>
        <item x="89"/>
        <item x="1472"/>
        <item x="1001"/>
        <item x="995"/>
        <item x="717"/>
        <item x="1641"/>
        <item x="1560"/>
        <item x="1630"/>
        <item x="1597"/>
        <item x="1545"/>
        <item x="1574"/>
        <item x="1452"/>
        <item x="1586"/>
        <item x="1521"/>
        <item x="1457"/>
        <item x="1449"/>
        <item x="1474"/>
        <item x="1567"/>
        <item x="1550"/>
        <item x="1563"/>
        <item x="1618"/>
        <item x="1596"/>
        <item x="398"/>
        <item x="260"/>
        <item x="1248"/>
        <item x="1605"/>
        <item x="1340"/>
        <item x="1812"/>
        <item x="1601"/>
        <item x="1528"/>
        <item x="1386"/>
        <item x="1505"/>
        <item x="1809"/>
        <item x="1437"/>
        <item x="1631"/>
        <item x="1585"/>
        <item x="975"/>
        <item x="1119"/>
        <item x="1175"/>
        <item x="516"/>
        <item x="377"/>
        <item x="241"/>
        <item x="1558"/>
        <item x="148"/>
        <item x="1529"/>
        <item x="1370"/>
        <item x="1019"/>
        <item x="1587"/>
        <item x="557"/>
        <item x="1089"/>
        <item x="731"/>
        <item x="1698"/>
        <item x="711"/>
        <item x="1820"/>
        <item x="1689"/>
        <item x="165"/>
        <item x="1608"/>
        <item x="1622"/>
        <item x="226"/>
        <item x="1571"/>
        <item x="1686"/>
        <item x="1489"/>
        <item x="1464"/>
        <item x="166"/>
        <item x="555"/>
        <item x="749"/>
        <item x="973"/>
        <item x="1179"/>
        <item x="344"/>
        <item x="1194"/>
        <item x="1051"/>
        <item x="365"/>
        <item x="1594"/>
        <item x="1498"/>
        <item x="177"/>
        <item x="1581"/>
        <item x="1479"/>
        <item x="191"/>
        <item x="247"/>
        <item x="343"/>
        <item x="249"/>
        <item x="411"/>
        <item x="932"/>
        <item x="1627"/>
        <item x="1460"/>
        <item x="1462"/>
        <item x="1572"/>
        <item x="1606"/>
        <item x="1513"/>
        <item x="1612"/>
        <item x="1675"/>
        <item x="163"/>
        <item x="146"/>
        <item x="1483"/>
        <item x="1488"/>
        <item x="1508"/>
        <item x="254"/>
        <item x="1511"/>
        <item x="245"/>
        <item x="402"/>
        <item x="1358"/>
        <item x="1323"/>
        <item x="1405"/>
        <item x="1770"/>
        <item x="1086"/>
        <item x="830"/>
        <item x="1778"/>
        <item x="689"/>
        <item x="184"/>
        <item x="202"/>
        <item x="189"/>
        <item x="169"/>
        <item x="940"/>
        <item x="1539"/>
        <item x="981"/>
        <item x="9"/>
        <item x="1167"/>
        <item x="1085"/>
        <item x="213"/>
        <item x="1104"/>
        <item x="558"/>
        <item x="552"/>
        <item x="1399"/>
        <item x="1525"/>
        <item x="1346"/>
        <item x="1096"/>
        <item x="1688"/>
        <item x="244"/>
        <item x="1004"/>
        <item x="157"/>
        <item x="1822"/>
        <item x="1625"/>
        <item x="529"/>
        <item x="1756"/>
        <item x="1624"/>
        <item x="1537"/>
        <item x="1215"/>
        <item x="405"/>
        <item x="496"/>
        <item x="505"/>
        <item x="651"/>
        <item x="1033"/>
        <item x="418"/>
        <item x="1807"/>
        <item x="258"/>
        <item x="1595"/>
        <item x="1633"/>
        <item x="550"/>
        <item x="353"/>
        <item x="1011"/>
        <item x="1559"/>
        <item x="1569"/>
        <item x="1568"/>
        <item x="1547"/>
        <item x="766"/>
        <item x="706"/>
        <item x="1656"/>
        <item x="609"/>
        <item x="79"/>
        <item x="691"/>
        <item x="1164"/>
        <item x="993"/>
        <item x="22"/>
        <item x="1706"/>
        <item x="1098"/>
        <item x="1176"/>
        <item x="556"/>
        <item x="1275"/>
        <item x="92"/>
        <item x="875"/>
        <item x="1106"/>
        <item x="21"/>
        <item x="950"/>
        <item x="1003"/>
        <item x="1260"/>
        <item x="864"/>
        <item x="572"/>
        <item x="789"/>
        <item x="17"/>
        <item x="1166"/>
        <item x="806"/>
        <item x="820"/>
        <item x="809"/>
        <item x="767"/>
        <item x="772"/>
        <item x="1059"/>
        <item x="42"/>
        <item x="896"/>
        <item x="768"/>
        <item x="817"/>
        <item x="847"/>
        <item x="849"/>
        <item x="1341"/>
        <item x="136"/>
        <item x="634"/>
        <item x="688"/>
        <item x="843"/>
        <item x="1072"/>
        <item x="1115"/>
        <item x="93"/>
        <item x="216"/>
        <item x="881"/>
        <item x="223"/>
        <item x="1789"/>
        <item x="1636"/>
        <item x="1593"/>
        <item x="1602"/>
        <item x="1637"/>
        <item x="1556"/>
        <item x="1526"/>
        <item x="1614"/>
        <item x="1532"/>
        <item x="1466"/>
        <item x="1628"/>
        <item x="261"/>
        <item x="1549"/>
        <item x="1613"/>
        <item x="608"/>
        <item x="52"/>
        <item x="1046"/>
        <item x="714"/>
        <item x="587"/>
        <item x="460"/>
        <item x="540"/>
        <item x="81"/>
        <item x="1815"/>
        <item x="54"/>
        <item x="91"/>
        <item x="80"/>
        <item x="869"/>
        <item x="257"/>
        <item x="939"/>
        <item x="1066"/>
        <item x="1076"/>
        <item x="928"/>
        <item x="747"/>
        <item x="980"/>
        <item x="23"/>
        <item x="1421"/>
        <item x="792"/>
        <item x="152"/>
        <item x="829"/>
        <item x="1097"/>
        <item x="103"/>
        <item x="619"/>
        <item x="76"/>
        <item x="1229"/>
        <item x="1187"/>
        <item x="617"/>
        <item x="334"/>
        <item x="1074"/>
        <item x="199"/>
        <item x="201"/>
        <item x="1764"/>
        <item x="1694"/>
        <item x="1802"/>
        <item x="1806"/>
        <item x="225"/>
        <item x="1810"/>
        <item x="205"/>
        <item x="252"/>
        <item x="192"/>
        <item x="1497"/>
        <item x="1554"/>
        <item x="1534"/>
        <item x="1484"/>
        <item x="1640"/>
        <item x="1658"/>
        <item x="1580"/>
        <item x="1610"/>
        <item x="1561"/>
        <item x="1463"/>
        <item x="1494"/>
        <item x="1553"/>
        <item x="1652"/>
        <item x="1548"/>
        <item x="1518"/>
        <item x="1582"/>
        <item x="1543"/>
        <item x="185"/>
        <item x="1619"/>
        <item x="1720"/>
        <item x="1710"/>
        <item x="393"/>
        <item x="200"/>
        <item x="187"/>
        <item x="197"/>
        <item x="1682"/>
        <item x="1471"/>
        <item x="1696"/>
        <item x="262"/>
        <item x="151"/>
        <item x="561"/>
        <item x="1788"/>
        <item x="1607"/>
        <item x="1599"/>
        <item x="1506"/>
        <item x="1540"/>
        <item x="1650"/>
        <item x="1410"/>
        <item x="1573"/>
        <item x="26"/>
        <item x="1542"/>
        <item x="1541"/>
        <item x="708"/>
        <item x="1056"/>
        <item x="777"/>
        <item x="1268"/>
        <item x="1768"/>
        <item x="269"/>
        <item x="1620"/>
        <item x="1583"/>
        <item x="1774"/>
        <item x="1762"/>
        <item x="719"/>
        <item x="1604"/>
        <item x="1406"/>
        <item x="73"/>
        <item x="1564"/>
        <item x="1492"/>
        <item x="1598"/>
        <item x="1485"/>
        <item x="272"/>
        <item x="1036"/>
        <item x="1030"/>
        <item x="7"/>
        <item x="1817"/>
        <item x="1257"/>
        <item x="732"/>
        <item x="1010"/>
        <item x="723"/>
        <item x="1349"/>
        <item x="1785"/>
        <item x="653"/>
        <item x="1200"/>
        <item x="1031"/>
        <item x="442"/>
        <item x="1648"/>
        <item x="13"/>
        <item x="961"/>
        <item x="227"/>
        <item x="1110"/>
        <item x="581"/>
        <item x="629"/>
        <item x="1794"/>
        <item x="991"/>
        <item x="104"/>
        <item x="1251"/>
        <item x="1692"/>
        <item x="1765"/>
        <item x="275"/>
        <item x="1345"/>
        <item x="687"/>
        <item x="1230"/>
        <item x="822"/>
        <item x="607"/>
        <item x="1266"/>
        <item x="1298"/>
        <item x="320"/>
        <item x="1313"/>
        <item x="1423"/>
        <item x="1638"/>
        <item x="1646"/>
        <item x="1790"/>
        <item x="229"/>
        <item x="135"/>
        <item x="251"/>
        <item x="584"/>
        <item x="1259"/>
        <item x="1277"/>
        <item x="1402"/>
        <item x="1185"/>
        <item x="1109"/>
        <item x="420"/>
        <item x="1339"/>
        <item x="314"/>
        <item x="676"/>
        <item x="590"/>
        <item x="575"/>
        <item x="703"/>
        <item x="475"/>
        <item x="1038"/>
        <item x="1276"/>
        <item x="601"/>
        <item x="1736"/>
        <item x="1245"/>
        <item x="652"/>
        <item x="1242"/>
        <item x="396"/>
        <item x="636"/>
        <item x="1703"/>
        <item x="328"/>
        <item x="686"/>
        <item x="1823"/>
        <item x="715"/>
        <item x="1447"/>
        <item x="637"/>
        <item x="761"/>
        <item x="1796"/>
        <item x="1025"/>
        <item x="562"/>
        <item x="627"/>
        <item x="893"/>
        <item x="697"/>
        <item x="290"/>
        <item x="1379"/>
        <item x="716"/>
        <item x="907"/>
        <item x="1084"/>
        <item x="459"/>
        <item x="281"/>
        <item x="602"/>
        <item x="1152"/>
        <item x="640"/>
        <item x="450"/>
        <item x="985"/>
        <item x="560"/>
        <item x="752"/>
        <item x="559"/>
        <item x="1811"/>
        <item x="359"/>
        <item x="283"/>
        <item x="1170"/>
        <item x="494"/>
        <item x="606"/>
        <item x="713"/>
        <item x="1306"/>
        <item x="1218"/>
        <item x="1050"/>
        <item x="694"/>
        <item x="1265"/>
        <item x="554"/>
        <item x="551"/>
        <item x="1407"/>
        <item x="1413"/>
        <item x="1444"/>
        <item x="1203"/>
        <item x="1430"/>
        <item x="231"/>
        <item x="675"/>
        <item x="937"/>
        <item x="276"/>
        <item x="1207"/>
        <item x="1780"/>
        <item x="1786"/>
        <item x="663"/>
        <item x="1715"/>
        <item x="1412"/>
        <item x="265"/>
        <item x="1133"/>
        <item x="173"/>
        <item x="4"/>
        <item x="1250"/>
        <item x="1320"/>
        <item x="705"/>
        <item x="1267"/>
        <item x="1425"/>
        <item x="132"/>
        <item x="941"/>
        <item x="485"/>
        <item x="337"/>
        <item x="329"/>
        <item x="32"/>
        <item x="647"/>
        <item x="633"/>
        <item x="678"/>
        <item x="1142"/>
        <item x="1154"/>
        <item x="524"/>
        <item x="604"/>
        <item x="259"/>
        <item x="1707"/>
        <item x="737"/>
        <item x="998"/>
        <item x="468"/>
        <item x="1589"/>
        <item x="321"/>
        <item x="175"/>
        <item x="1824"/>
        <item x="1075"/>
        <item x="1775"/>
        <item x="137"/>
        <item x="611"/>
        <item x="124"/>
        <item x="1772"/>
        <item x="1632"/>
        <item x="1459"/>
        <item x="1575"/>
        <item x="1490"/>
        <item x="1476"/>
        <item x="1227"/>
        <item x="19"/>
        <item x="1069"/>
        <item x="182"/>
        <item x="330"/>
        <item x="1012"/>
        <item x="114"/>
        <item x="825"/>
        <item x="788"/>
        <item x="639"/>
        <item x="648"/>
        <item x="1401"/>
        <item x="1639"/>
        <item x="668"/>
        <item x="605"/>
        <item x="736"/>
        <item x="66"/>
        <item x="1376"/>
        <item x="1418"/>
        <item x="255"/>
        <item x="478"/>
        <item x="186"/>
        <item x="38"/>
        <item x="35"/>
        <item x="862"/>
        <item x="51"/>
        <item x="914"/>
        <item x="873"/>
        <item x="126"/>
        <item x="876"/>
        <item x="725"/>
        <item x="129"/>
        <item x="681"/>
        <item x="1441"/>
        <item x="139"/>
        <item x="172"/>
        <item x="1361"/>
        <item x="421"/>
        <item x="534"/>
        <item x="422"/>
        <item x="1029"/>
        <item x="274"/>
        <item x="982"/>
        <item x="1404"/>
        <item x="600"/>
        <item x="1279"/>
        <item x="1016"/>
        <item x="892"/>
        <item x="852"/>
        <item x="348"/>
        <item x="130"/>
        <item x="595"/>
        <item x="87"/>
        <item x="25"/>
        <item x="1408"/>
        <item x="1390"/>
        <item x="368"/>
        <item x="988"/>
        <item x="776"/>
        <item x="614"/>
        <item x="918"/>
        <item x="333"/>
        <item x="963"/>
        <item x="592"/>
        <item x="425"/>
        <item x="1374"/>
        <item x="672"/>
        <item x="833"/>
        <item x="430"/>
        <item x="514"/>
        <item x="734"/>
        <item x="654"/>
        <item x="102"/>
        <item x="1130"/>
        <item x="1024"/>
        <item x="1009"/>
        <item x="721"/>
        <item x="626"/>
        <item x="1600"/>
        <item x="341"/>
        <item x="427"/>
        <item x="256"/>
        <item x="372"/>
        <item x="1391"/>
        <item x="395"/>
        <item x="1578"/>
        <item x="90"/>
        <item x="106"/>
        <item x="745"/>
        <item x="1509"/>
        <item x="927"/>
        <item x="1566"/>
        <item x="147"/>
        <item x="465"/>
        <item x="1163"/>
        <item x="451"/>
        <item x="1322"/>
        <item x="278"/>
        <item x="476"/>
        <item x="335"/>
        <item x="504"/>
        <item x="1440"/>
        <item x="621"/>
        <item x="1053"/>
        <item x="938"/>
        <item x="448"/>
        <item x="1028"/>
        <item x="1270"/>
        <item x="481"/>
        <item x="466"/>
        <item x="680"/>
        <item x="1014"/>
        <item x="1367"/>
        <item x="622"/>
        <item x="679"/>
        <item x="726"/>
        <item x="628"/>
        <item x="1603"/>
        <item x="1544"/>
        <item x="1531"/>
        <item x="1533"/>
        <item x="1655"/>
        <item x="1538"/>
        <item x="1647"/>
        <item x="1649"/>
        <item x="220"/>
        <item x="1776"/>
        <item x="288"/>
        <item x="1814"/>
        <item x="215"/>
        <item x="1148"/>
        <item x="436"/>
        <item x="1150"/>
        <item x="665"/>
        <item x="304"/>
        <item x="467"/>
        <item x="1134"/>
        <item x="662"/>
        <item x="1364"/>
        <item x="1023"/>
        <item x="1728"/>
        <item x="1171"/>
        <item x="1819"/>
        <item x="519"/>
        <item x="1350"/>
        <item x="376"/>
        <item x="490"/>
        <item x="1020"/>
        <item x="493"/>
        <item x="1007"/>
        <item x="1273"/>
        <item x="577"/>
        <item x="1355"/>
        <item x="1222"/>
        <item x="1330"/>
        <item x="1224"/>
        <item x="1189"/>
        <item x="1282"/>
        <item x="835"/>
        <item x="1417"/>
        <item x="599"/>
        <item x="400"/>
        <item x="1458"/>
        <item x="1420"/>
        <item x="449"/>
        <item x="801"/>
        <item x="1191"/>
        <item x="1073"/>
        <item x="567"/>
        <item x="1348"/>
        <item x="1026"/>
        <item x="509"/>
        <item x="1422"/>
        <item x="959"/>
        <item x="416"/>
        <item x="1746"/>
        <item x="403"/>
        <item x="1193"/>
        <item x="1327"/>
        <item x="1347"/>
        <item x="1143"/>
        <item x="386"/>
        <item x="1429"/>
        <item x="1729"/>
        <item x="1040"/>
        <item x="303"/>
        <item x="643"/>
        <item x="1678"/>
        <item x="300"/>
        <item x="497"/>
        <item x="1735"/>
        <item x="546"/>
        <item x="1325"/>
        <item x="774"/>
        <item x="1745"/>
        <item x="371"/>
        <item x="936"/>
        <item x="387"/>
        <item x="978"/>
        <item x="582"/>
        <item x="171"/>
        <item x="439"/>
        <item x="1303"/>
        <item x="944"/>
        <item x="1090"/>
        <item x="1272"/>
        <item x="1302"/>
        <item x="1657"/>
        <item x="375"/>
        <item x="1111"/>
        <item x="521"/>
        <item x="194"/>
        <item x="1146"/>
        <item x="542"/>
        <item x="1400"/>
        <item x="528"/>
        <item x="1180"/>
        <item x="760"/>
        <item x="1160"/>
        <item x="1155"/>
        <item x="1253"/>
        <item x="1337"/>
        <item x="563"/>
        <item x="474"/>
        <item x="379"/>
        <item x="363"/>
        <item x="382"/>
        <item x="1287"/>
        <item x="583"/>
        <item x="508"/>
        <item x="943"/>
        <item x="958"/>
        <item x="484"/>
        <item x="544"/>
        <item x="580"/>
        <item x="1360"/>
        <item x="1387"/>
        <item x="1731"/>
        <item x="701"/>
        <item x="532"/>
        <item x="438"/>
        <item x="1373"/>
        <item x="1044"/>
        <item x="935"/>
        <item x="1448"/>
        <item x="1254"/>
        <item x="649"/>
        <item x="407"/>
        <item x="738"/>
        <item x="1461"/>
        <item x="1394"/>
        <item x="1769"/>
        <item x="1395"/>
        <item x="479"/>
        <item x="1419"/>
        <item x="1234"/>
        <item x="297"/>
        <item x="1290"/>
        <item x="397"/>
        <item x="1725"/>
        <item x="1495"/>
        <item x="730"/>
        <item x="46"/>
        <item x="1299"/>
        <item x="150"/>
        <item x="780"/>
        <item x="874"/>
        <item x="1791"/>
        <item x="1507"/>
        <item x="94"/>
        <item x="1308"/>
        <item x="1702"/>
        <item x="203"/>
        <item x="1377"/>
        <item x="771"/>
        <item x="882"/>
        <item x="891"/>
        <item x="1527"/>
        <item x="347"/>
        <item x="845"/>
        <item x="889"/>
        <item x="898"/>
        <item x="1592"/>
        <item x="1546"/>
        <item x="791"/>
        <item x="865"/>
        <item x="909"/>
        <item x="1409"/>
        <item x="1456"/>
        <item x="1555"/>
        <item x="1565"/>
        <item x="1520"/>
        <item x="854"/>
        <item x="1634"/>
        <item x="1382"/>
        <item x="204"/>
        <item x="406"/>
        <item x="815"/>
        <item x="242"/>
        <item x="1159"/>
        <item x="1755"/>
        <item x="1236"/>
        <item x="394"/>
        <item x="180"/>
        <item x="1238"/>
        <item x="1289"/>
        <item x="1384"/>
        <item x="964"/>
        <item x="502"/>
        <item x="1724"/>
        <item x="413"/>
        <item x="1316"/>
        <item x="1486"/>
        <item x="1500"/>
        <item x="1161"/>
        <item x="455"/>
        <item x="1220"/>
        <item x="156"/>
        <item x="1733"/>
        <item x="426"/>
        <item x="1687"/>
        <item x="1691"/>
        <item x="1271"/>
        <item x="429"/>
        <item x="1681"/>
        <item x="1424"/>
        <item x="1329"/>
        <item x="268"/>
        <item x="294"/>
        <item x="286"/>
        <item x="1552"/>
        <item x="1722"/>
        <item x="12"/>
        <item x="1695"/>
        <item x="576"/>
        <item x="642"/>
        <item x="1442"/>
        <item x="99"/>
        <item x="62"/>
        <item x="842"/>
        <item x="1269"/>
        <item x="709"/>
        <item x="635"/>
        <item x="1249"/>
        <item x="1145"/>
        <item x="60"/>
        <item x="785"/>
        <item x="1067"/>
        <item x="1201"/>
        <item x="1202"/>
        <item x="855"/>
        <item x="593"/>
        <item x="702"/>
        <item x="804"/>
        <item x="58"/>
        <item x="1208"/>
        <item x="1711"/>
        <item x="693"/>
        <item x="111"/>
        <item x="664"/>
        <item x="870"/>
        <item x="1129"/>
        <item x="673"/>
        <item x="325"/>
        <item x="908"/>
        <item x="1326"/>
        <item x="895"/>
        <item x="95"/>
        <item x="88"/>
        <item x="101"/>
        <item x="733"/>
        <item x="841"/>
        <item x="598"/>
        <item x="863"/>
        <item x="1127"/>
        <item x="911"/>
        <item x="358"/>
        <item x="758"/>
        <item x="40"/>
        <item x="884"/>
        <item x="880"/>
        <item x="887"/>
        <item x="660"/>
        <item x="718"/>
        <item x="888"/>
        <item x="1502"/>
        <item x="814"/>
        <item x="790"/>
        <item x="899"/>
        <item x="96"/>
        <item x="133"/>
        <item x="720"/>
        <item x="900"/>
        <item x="1375"/>
        <item x="866"/>
        <item x="195"/>
        <item x="1677"/>
        <item x="1670"/>
        <item x="1777"/>
        <item x="33"/>
        <item x="1285"/>
        <item x="463"/>
        <item x="1743"/>
        <item x="1392"/>
        <item x="535"/>
        <item x="987"/>
        <item x="1125"/>
        <item x="526"/>
        <item x="1034"/>
        <item x="1749"/>
        <item x="380"/>
        <item x="1214"/>
        <item x="424"/>
        <item x="1102"/>
        <item x="511"/>
        <item x="527"/>
        <item x="1305"/>
        <item x="390"/>
        <item x="1237"/>
        <item x="1674"/>
        <item x="235"/>
        <item x="221"/>
        <item x="537"/>
        <item x="1751"/>
        <item x="1683"/>
        <item x="243"/>
        <item x="289"/>
        <item x="1816"/>
        <item x="1475"/>
        <item x="1535"/>
        <item x="656"/>
        <item x="1079"/>
        <item x="1664"/>
        <item x="530"/>
        <item x="1411"/>
        <item x="536"/>
        <item x="1286"/>
        <item x="969"/>
        <item x="1369"/>
        <item x="219"/>
        <item x="1557"/>
        <item x="1496"/>
        <item x="1274"/>
        <item x="1018"/>
        <item x="1716"/>
        <item x="1536"/>
        <item x="1782"/>
        <item x="279"/>
        <item x="762"/>
        <item x="533"/>
        <item x="650"/>
        <item x="838"/>
        <item x="1455"/>
        <item x="154"/>
        <item x="155"/>
        <item x="78"/>
        <item x="1231"/>
        <item x="677"/>
        <item x="971"/>
        <item x="818"/>
        <item x="585"/>
        <item x="1087"/>
        <item x="178"/>
        <item x="972"/>
        <item x="952"/>
        <item x="871"/>
        <item x="1071"/>
        <item x="322"/>
        <item x="127"/>
        <item x="903"/>
        <item x="1093"/>
        <item x="1064"/>
        <item x="1094"/>
        <item x="1137"/>
        <item x="1055"/>
        <item x="957"/>
        <item x="612"/>
        <item x="1080"/>
        <item x="292"/>
        <item x="264"/>
        <item x="1241"/>
        <item x="805"/>
        <item x="338"/>
        <item x="793"/>
        <item x="316"/>
        <item x="946"/>
        <item x="44"/>
        <item x="110"/>
        <item x="905"/>
        <item x="121"/>
        <item x="61"/>
        <item x="769"/>
        <item x="1693"/>
        <item x="1256"/>
        <item x="851"/>
        <item x="856"/>
        <item x="795"/>
        <item x="921"/>
        <item x="926"/>
        <item x="181"/>
        <item x="1669"/>
        <item x="263"/>
        <item x="1699"/>
        <item x="1787"/>
        <item x="1414"/>
        <item x="1680"/>
        <item x="1690"/>
        <item x="1713"/>
        <item x="1617"/>
        <item x="1584"/>
        <item x="1524"/>
        <item x="214"/>
        <item x="266"/>
        <item x="1668"/>
        <item x="1719"/>
        <item x="1666"/>
        <item x="1667"/>
        <item x="1673"/>
        <item x="1781"/>
        <item x="179"/>
        <item x="1609"/>
        <item x="1665"/>
        <item x="1767"/>
        <item x="1663"/>
        <item x="228"/>
        <item x="1766"/>
        <item x="158"/>
        <item x="1685"/>
        <item x="1478"/>
        <item x="1623"/>
        <item x="1468"/>
        <item x="1516"/>
        <item x="1519"/>
        <item x="1591"/>
        <item x="11"/>
        <item x="27"/>
        <item x="1307"/>
        <item x="1331"/>
        <item x="1328"/>
        <item x="1679"/>
        <item x="208"/>
        <item x="1435"/>
        <item x="1805"/>
        <item x="1113"/>
        <item x="659"/>
        <item x="832"/>
        <item x="1264"/>
        <item x="141"/>
        <item x="374"/>
        <item x="1116"/>
        <item x="500"/>
        <item x="1233"/>
        <item x="931"/>
        <item x="1426"/>
        <item x="352"/>
        <item x="682"/>
        <item x="578"/>
        <item x="1726"/>
        <item x="1300"/>
        <item x="1252"/>
        <item x="1225"/>
        <item x="1338"/>
        <item x="419"/>
        <item x="473"/>
        <item x="1416"/>
        <item x="1147"/>
        <item x="1523"/>
        <item x="401"/>
        <item x="458"/>
        <item x="1"/>
        <item x="1363"/>
        <item x="123"/>
        <item x="492"/>
        <item x="1659"/>
        <item x="1368"/>
        <item x="470"/>
        <item x="1643"/>
        <item x="1317"/>
        <item x="1065"/>
        <item x="1292"/>
        <item x="1123"/>
        <item x="349"/>
        <item x="480"/>
        <item x="168"/>
        <item x="280"/>
        <item x="1077"/>
        <item x="1262"/>
        <item x="1039"/>
        <item x="1431"/>
        <item x="1212"/>
        <item x="954"/>
        <item x="517"/>
        <item x="666"/>
        <item x="1343"/>
        <item x="1151"/>
        <item x="345"/>
        <item x="1178"/>
        <item x="507"/>
        <item x="346"/>
        <item x="934"/>
        <item x="1342"/>
        <item x="1315"/>
        <item x="210"/>
        <item x="624"/>
        <item x="277"/>
        <item x="1043"/>
        <item x="34"/>
        <item x="1013"/>
        <item x="1477"/>
        <item x="1504"/>
        <item x="1629"/>
        <item x="1372"/>
        <item x="1611"/>
        <item x="1454"/>
        <item x="239"/>
        <item x="10"/>
        <item x="301"/>
        <item x="170"/>
        <item x="293"/>
        <item x="615"/>
        <item x="446"/>
        <item x="503"/>
        <item x="447"/>
        <item x="942"/>
        <item x="1397"/>
        <item x="1403"/>
        <item x="960"/>
        <item x="1501"/>
        <item x="1465"/>
        <item x="149"/>
        <item x="198"/>
        <item x="1804"/>
        <item x="1798"/>
        <item x="1579"/>
        <item x="1480"/>
        <item x="999"/>
        <item x="1662"/>
        <item x="1740"/>
        <item x="984"/>
        <item x="48"/>
        <item x="1205"/>
        <item x="1138"/>
        <item x="1017"/>
        <item x="1443"/>
        <item x="1120"/>
        <item x="1186"/>
        <item x="270"/>
        <item x="1197"/>
        <item x="596"/>
        <item x="1008"/>
        <item x="741"/>
        <item x="498"/>
        <item x="1783"/>
        <item x="1760"/>
        <item x="1801"/>
        <item x="1700"/>
        <item x="1721"/>
        <item x="50"/>
        <item x="812"/>
        <item x="1415"/>
        <item x="1759"/>
        <item x="826"/>
        <item x="1380"/>
        <item x="1354"/>
        <item x="190"/>
        <item x="282"/>
        <item x="340"/>
        <item x="1310"/>
        <item x="962"/>
        <item x="1616"/>
        <item x="1800"/>
        <item x="1615"/>
        <item x="1590"/>
        <item x="160"/>
        <item x="209"/>
        <item x="222"/>
        <item x="1660"/>
        <item x="18"/>
        <item x="739"/>
        <item x="783"/>
        <item x="1318"/>
        <item x="211"/>
        <item x="543"/>
        <item x="1042"/>
        <item x="97"/>
        <item x="996"/>
        <item x="773"/>
        <item x="670"/>
        <item x="1112"/>
        <item x="781"/>
        <item x="1803"/>
        <item x="491"/>
        <item x="1708"/>
        <item x="1742"/>
        <item x="1753"/>
        <item x="1381"/>
        <item x="271"/>
        <item x="477"/>
        <item x="1434"/>
        <item x="183"/>
        <item x="1344"/>
        <item x="1047"/>
        <item x="433"/>
        <item x="1732"/>
        <item x="1752"/>
        <item x="1450"/>
        <item x="499"/>
        <item x="1428"/>
        <item x="454"/>
        <item x="1284"/>
        <item x="1684"/>
        <item x="1676"/>
        <item x="1049"/>
        <item x="1653"/>
        <item x="1510"/>
        <item x="1470"/>
        <item x="237"/>
        <item x="417"/>
        <item x="1091"/>
        <item x="1141"/>
        <item x="1240"/>
        <item x="1223"/>
        <item x="1015"/>
        <item x="207"/>
        <item x="1118"/>
        <item x="392"/>
        <item x="1131"/>
        <item x="1022"/>
        <item x="483"/>
        <item x="1095"/>
        <item x="317"/>
        <item x="408"/>
        <item x="1491"/>
        <item x="1588"/>
        <item x="1570"/>
        <item x="1562"/>
        <item x="1530"/>
        <item x="1797"/>
        <item x="384"/>
        <item x="41"/>
        <item x="82"/>
        <item x="857"/>
        <item x="1006"/>
        <item x="1210"/>
        <item x="1165"/>
        <item x="850"/>
        <item x="860"/>
        <item x="63"/>
        <item x="748"/>
        <item x="1182"/>
        <item x="904"/>
        <item x="754"/>
        <item x="1063"/>
        <item x="917"/>
        <item x="1209"/>
        <item x="692"/>
        <item x="84"/>
        <item x="968"/>
        <item x="786"/>
        <item x="1169"/>
        <item x="1122"/>
        <item x="916"/>
        <item x="844"/>
        <item x="1199"/>
        <item x="1082"/>
        <item x="65"/>
        <item x="57"/>
        <item x="1058"/>
        <item x="901"/>
        <item x="74"/>
        <item x="858"/>
        <item x="883"/>
        <item x="319"/>
        <item x="1078"/>
        <item x="212"/>
        <item x="1642"/>
        <item x="464"/>
        <item x="1304"/>
        <item x="482"/>
        <item x="14"/>
        <item x="915"/>
        <item x="315"/>
        <item x="36"/>
        <item x="1324"/>
        <item x="568"/>
        <item x="1126"/>
        <item x="28"/>
        <item x="623"/>
        <item x="1041"/>
        <item x="1723"/>
        <item x="1278"/>
        <item x="1301"/>
        <item x="24"/>
        <item x="810"/>
        <item x="370"/>
        <item x="1744"/>
        <item x="977"/>
        <item x="1727"/>
        <item x="364"/>
        <item x="910"/>
        <item x="712"/>
        <item x="704"/>
        <item x="120"/>
        <item x="113"/>
        <item x="1514"/>
        <item x="1469"/>
        <item m="1" x="1825"/>
        <item x="77"/>
        <item x="1032"/>
        <item x="571"/>
        <item x="923"/>
        <item x="0"/>
        <item x="685"/>
        <item x="518"/>
        <item x="997"/>
        <item x="1035"/>
        <item x="976"/>
        <item x="1228"/>
        <item x="1393"/>
        <item x="1213"/>
        <item x="990"/>
        <item x="1297"/>
        <item x="945"/>
        <item x="836"/>
        <item x="620"/>
        <item x="920"/>
        <item x="122"/>
        <item x="1083"/>
        <item x="138"/>
        <item x="671"/>
        <item x="1037"/>
        <item x="625"/>
        <item x="1293"/>
        <item x="1243"/>
        <item x="3"/>
        <item x="1221"/>
        <item x="834"/>
        <item x="757"/>
        <item x="308"/>
        <item x="31"/>
        <item x="1247"/>
        <item x="644"/>
        <item x="513"/>
        <item x="378"/>
        <item x="1258"/>
        <item x="992"/>
        <item x="646"/>
        <item x="1378"/>
        <item x="1314"/>
        <item x="1211"/>
        <item x="1451"/>
        <item x="342"/>
        <item x="233"/>
        <item x="20"/>
        <item x="586"/>
        <item x="967"/>
        <item x="1168"/>
        <item x="821"/>
        <item x="1135"/>
        <item x="579"/>
        <item x="367"/>
        <item x="1232"/>
        <item x="506"/>
        <item x="366"/>
        <item x="1124"/>
        <item x="437"/>
        <item x="603"/>
        <item x="1366"/>
        <item x="472"/>
        <item x="1261"/>
        <item x="1117"/>
        <item x="1139"/>
        <item x="983"/>
        <item x="1157"/>
        <item x="1333"/>
        <item x="1239"/>
        <item x="369"/>
        <item x="336"/>
        <item x="49"/>
        <item x="381"/>
        <item x="1128"/>
        <item x="548"/>
        <item x="570"/>
        <item x="655"/>
        <item x="461"/>
        <item x="354"/>
        <item x="29"/>
        <item x="707"/>
        <item x="1359"/>
        <item x="594"/>
        <item x="1754"/>
        <item x="331"/>
        <item x="362"/>
        <item x="324"/>
        <item x="827"/>
        <item x="1714"/>
        <item x="109"/>
        <item x="1092"/>
        <item x="764"/>
        <item x="1099"/>
        <item x="1132"/>
        <item x="423"/>
        <item x="1309"/>
        <item x="37"/>
        <item x="313"/>
        <item x="1793"/>
        <item x="444"/>
        <item x="486"/>
        <item x="573"/>
        <item x="452"/>
        <item x="1244"/>
        <item x="15"/>
        <item x="1651"/>
        <item x="441"/>
        <item x="574"/>
        <item x="1389"/>
        <item x="539"/>
        <item x="1246"/>
        <item x="1336"/>
        <item x="538"/>
        <item x="979"/>
        <item x="1226"/>
        <item x="445"/>
        <item x="1738"/>
        <item x="176"/>
        <item x="541"/>
        <item x="298"/>
        <item x="520"/>
        <item x="1446"/>
        <item x="240"/>
        <item x="391"/>
        <item x="428"/>
        <item x="512"/>
        <item x="1295"/>
        <item x="588"/>
        <item x="510"/>
        <item x="816"/>
        <item x="566"/>
        <item x="1335"/>
        <item x="1172"/>
        <item x="388"/>
        <item x="1140"/>
        <item x="1162"/>
        <item x="1352"/>
        <item x="1750"/>
        <item x="1388"/>
        <item x="974"/>
        <item x="930"/>
        <item x="285"/>
        <item x="47"/>
        <item x="799"/>
        <item x="591"/>
        <item x="744"/>
        <item x="638"/>
        <item x="1192"/>
        <item x="457"/>
        <item x="164"/>
        <item x="823"/>
        <item x="839"/>
        <item x="553"/>
        <item x="140"/>
        <item x="462"/>
        <item x="846"/>
        <item x="735"/>
        <item x="759"/>
        <item x="775"/>
        <item x="597"/>
        <item x="404"/>
        <item x="947"/>
        <item x="1061"/>
        <item x="1181"/>
        <item x="1445"/>
        <item x="432"/>
        <item x="119"/>
        <item x="631"/>
        <item x="549"/>
        <item x="1396"/>
        <item x="357"/>
        <item x="1052"/>
        <item x="658"/>
        <item x="525"/>
        <item x="355"/>
        <item x="434"/>
        <item x="456"/>
        <item x="453"/>
        <item x="248"/>
        <item x="1439"/>
        <item x="1062"/>
        <item x="1319"/>
        <item x="523"/>
        <item x="970"/>
        <item x="1219"/>
        <item x="501"/>
        <item x="1005"/>
        <item x="1149"/>
        <item x="1371"/>
        <item x="1353"/>
        <item x="495"/>
        <item x="811"/>
        <item x="299"/>
        <item x="443"/>
        <item x="385"/>
        <item x="1398"/>
        <item x="965"/>
        <item x="531"/>
        <item x="545"/>
        <item x="1383"/>
        <item x="351"/>
        <item x="1737"/>
        <item x="440"/>
        <item x="933"/>
        <item x="547"/>
        <item x="1332"/>
        <item x="784"/>
        <item x="1101"/>
        <item x="953"/>
        <item x="724"/>
        <item x="808"/>
        <item x="755"/>
        <item x="2"/>
        <item x="107"/>
        <item x="1312"/>
        <item x="879"/>
        <item x="339"/>
        <item x="332"/>
        <item x="8"/>
        <item x="610"/>
        <item x="350"/>
        <item x="302"/>
        <item x="630"/>
        <item x="389"/>
        <item x="1436"/>
        <item x="1153"/>
        <item x="641"/>
        <item x="667"/>
        <item x="361"/>
        <item x="412"/>
        <item x="326"/>
        <item x="902"/>
        <item x="1184"/>
        <item x="1177"/>
        <item x="431"/>
        <item x="1158"/>
        <item x="1288"/>
        <item x="1311"/>
        <item x="1136"/>
        <item x="569"/>
        <item x="1103"/>
        <item x="684"/>
        <item x="966"/>
        <item x="1021"/>
        <item x="1235"/>
        <item x="1105"/>
        <item x="1045"/>
        <item x="174"/>
        <item x="1206"/>
        <item x="1144"/>
        <item x="487"/>
        <item x="949"/>
        <item x="45"/>
        <item x="1296"/>
        <item x="1190"/>
        <item x="877"/>
        <item x="383"/>
        <item x="68"/>
        <item x="309"/>
        <item x="115"/>
        <item x="727"/>
        <item x="1107"/>
        <item x="798"/>
        <item x="740"/>
        <item x="305"/>
        <item x="710"/>
        <item x="797"/>
        <item x="1195"/>
        <item x="318"/>
        <item x="323"/>
        <item x="310"/>
        <item x="83"/>
        <item x="312"/>
        <item x="306"/>
        <item x="307"/>
        <item x="729"/>
        <item x="1081"/>
        <item x="1198"/>
        <item x="1114"/>
        <item x="1196"/>
        <item x="125"/>
        <item x="193"/>
        <item x="589"/>
        <item x="1283"/>
        <item x="828"/>
        <item x="695"/>
        <item x="669"/>
        <item x="399"/>
        <item x="53"/>
        <item x="994"/>
        <item x="796"/>
        <item x="886"/>
        <item x="837"/>
        <item x="108"/>
        <item x="751"/>
        <item x="794"/>
        <item x="699"/>
        <item x="750"/>
        <item x="803"/>
        <item x="1048"/>
        <item x="1321"/>
        <item x="696"/>
        <item x="913"/>
        <item x="238"/>
        <item x="1672"/>
        <item x="1671"/>
        <item x="196"/>
        <item x="1718"/>
        <item x="1661"/>
        <item x="488"/>
        <item x="414"/>
        <item x="1334"/>
        <item x="1709"/>
        <item x="1771"/>
        <item x="951"/>
        <item x="206"/>
        <item x="5"/>
        <item x="1453"/>
        <item x="1577"/>
        <item x="906"/>
        <item x="1255"/>
        <item x="1281"/>
        <item x="782"/>
        <item x="1088"/>
        <item x="30"/>
        <item x="853"/>
        <item x="746"/>
        <item x="1818"/>
        <item x="67"/>
        <item x="236"/>
        <item x="1263"/>
        <item x="522"/>
        <item x="1433"/>
        <item x="986"/>
        <item x="1174"/>
        <item x="632"/>
        <item x="1734"/>
        <item x="1522"/>
        <item x="1621"/>
        <item x="162"/>
        <item x="373"/>
        <item x="956"/>
        <item x="1503"/>
        <item x="153"/>
        <item x="1432"/>
        <item x="831"/>
        <item x="1758"/>
        <item x="75"/>
        <item x="59"/>
        <item x="134"/>
        <item x="700"/>
        <item x="1070"/>
        <item x="1204"/>
        <item x="85"/>
        <item x="116"/>
        <item x="217"/>
        <item x="1761"/>
        <item x="1784"/>
        <item x="1188"/>
        <item x="819"/>
        <item x="1551"/>
        <item x="1517"/>
        <item x="1493"/>
        <item x="1576"/>
        <item x="1773"/>
        <item x="161"/>
        <item x="284"/>
        <item x="230"/>
        <item x="1730"/>
        <item x="1741"/>
        <item x="291"/>
        <item x="224"/>
        <item x="1356"/>
        <item x="1739"/>
        <item x="469"/>
        <item x="1291"/>
        <item x="360"/>
        <item x="948"/>
        <item x="1216"/>
        <item x="1351"/>
        <item x="1438"/>
        <item x="1748"/>
        <item x="295"/>
        <item x="188"/>
        <item x="1280"/>
        <item x="128"/>
        <item x="657"/>
        <item x="489"/>
        <item x="1482"/>
        <item x="1515"/>
        <item x="1487"/>
        <item x="1467"/>
        <item x="1499"/>
        <item x="1799"/>
        <item x="144"/>
        <item x="1644"/>
        <item x="1654"/>
        <item x="64"/>
        <item x="861"/>
        <item x="922"/>
        <item x="698"/>
        <item x="1365"/>
        <item x="683"/>
        <item x="6"/>
        <item x="690"/>
        <item x="1294"/>
        <item x="39"/>
        <item x="848"/>
        <item x="105"/>
        <item x="1108"/>
        <item x="878"/>
        <item x="1183"/>
        <item x="1385"/>
        <item x="1054"/>
        <item x="763"/>
        <item x="327"/>
        <item x="897"/>
        <item x="743"/>
        <item x="616"/>
        <item x="919"/>
        <item x="311"/>
        <item x="72"/>
        <item x="1362"/>
        <item x="1057"/>
        <item x="912"/>
        <item x="872"/>
        <item x="728"/>
        <item x="894"/>
        <item x="1156"/>
        <item x="722"/>
        <item x="69"/>
        <item x="989"/>
        <item x="1060"/>
        <item x="779"/>
        <item x="867"/>
        <item x="118"/>
        <item x="1481"/>
        <item x="1626"/>
        <item x="1747"/>
        <item x="273"/>
        <item x="1808"/>
        <item x="167"/>
        <item x="250"/>
        <item x="253"/>
        <item x="143"/>
        <item x="1792"/>
        <item x="159"/>
        <item x="43"/>
        <item x="929"/>
        <item x="925"/>
        <item x="1813"/>
        <item x="1357"/>
        <item x="112"/>
        <item x="924"/>
        <item x="661"/>
        <item x="770"/>
        <item x="1795"/>
        <item x="1173"/>
        <item x="868"/>
        <item x="86"/>
        <item x="800"/>
        <item x="765"/>
        <item x="1002"/>
        <item x="802"/>
        <item x="1068"/>
        <item x="955"/>
        <item x="787"/>
        <item x="70"/>
        <item x="645"/>
        <item x="890"/>
        <item x="859"/>
        <item x="840"/>
        <item x="515"/>
        <item x="824"/>
        <item x="813"/>
        <item x="756"/>
        <item x="807"/>
        <item x="1757"/>
        <item x="246"/>
        <item x="613"/>
        <item x="218"/>
        <item x="1717"/>
        <item x="565"/>
        <item x="1512"/>
        <item x="1473"/>
        <item x="1705"/>
        <item x="296"/>
        <item x="98"/>
        <item x="778"/>
        <item x="1027"/>
        <item x="100"/>
        <item x="1635"/>
        <item x="1217"/>
        <item x="142"/>
        <item x="1704"/>
        <item x="435"/>
        <item x="1427"/>
        <item x="409"/>
        <item x="1645"/>
        <item x="471"/>
        <item x="618"/>
        <item x="356"/>
        <item x="415"/>
        <item x="267"/>
        <item x="16"/>
        <item x="71"/>
        <item x="56"/>
        <item x="885"/>
        <item x="410"/>
        <item x="55"/>
        <item x="1121"/>
        <item x="674"/>
        <item x="1701"/>
        <item x="1697"/>
        <item x="131"/>
        <item x="1000"/>
        <item x="564"/>
        <item x="1712"/>
        <item x="1779"/>
        <item x="145"/>
        <item x="1821"/>
        <item x="232"/>
        <item x="17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multipleItemSelectionAllowed="1" showAll="0">
      <items count="34">
        <item h="1" x="0"/>
        <item h="1" x="32"/>
        <item h="1" x="31"/>
        <item h="1" x="25"/>
        <item h="1" x="30"/>
        <item h="1" x="29"/>
        <item h="1" x="24"/>
        <item h="1" x="26"/>
        <item h="1" x="28"/>
        <item h="1" x="17"/>
        <item h="1" x="6"/>
        <item h="1" x="27"/>
        <item h="1" x="20"/>
        <item h="1" x="10"/>
        <item h="1" x="13"/>
        <item h="1" x="11"/>
        <item h="1" x="15"/>
        <item h="1" x="4"/>
        <item h="1" x="9"/>
        <item h="1" x="7"/>
        <item h="1" x="21"/>
        <item h="1" x="5"/>
        <item h="1" x="3"/>
        <item x="19"/>
        <item x="14"/>
        <item x="12"/>
        <item x="1"/>
        <item x="2"/>
        <item x="8"/>
        <item x="23"/>
        <item x="16"/>
        <item x="22"/>
        <item x="18"/>
        <item t="default"/>
      </items>
    </pivotField>
    <pivotField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6"/>
  </rowFields>
  <rowItems count="10">
    <i>
      <x v="331"/>
    </i>
    <i>
      <x v="1515"/>
    </i>
    <i>
      <x v="1031"/>
    </i>
    <i>
      <x v="1307"/>
    </i>
    <i>
      <x v="1330"/>
    </i>
    <i>
      <x v="497"/>
    </i>
    <i>
      <x v="6"/>
    </i>
    <i>
      <x v="828"/>
    </i>
    <i>
      <x v="1212"/>
    </i>
    <i>
      <x v="995"/>
    </i>
  </rowItems>
  <colItems count="1">
    <i/>
  </colItems>
  <pageFields count="1">
    <pageField fld="13" hier="-1"/>
  </pageFields>
  <dataFields count="1">
    <dataField name="Count of RestaurantID" fld="0" subtotal="count" baseField="6" baseItem="0"/>
  </dataFields>
  <formats count="35">
    <format dxfId="676">
      <pivotArea type="all" dataOnly="0" outline="0" fieldPosition="0"/>
    </format>
    <format dxfId="675">
      <pivotArea outline="0" collapsedLevelsAreSubtotals="1" fieldPosition="0"/>
    </format>
    <format dxfId="674">
      <pivotArea field="6" type="button" dataOnly="0" labelOnly="1" outline="0" axis="axisRow" fieldPosition="0"/>
    </format>
    <format dxfId="673">
      <pivotArea dataOnly="0" labelOnly="1" fieldPosition="0">
        <references count="1">
          <reference field="6" count="10">
            <x v="6"/>
            <x v="331"/>
            <x v="497"/>
            <x v="828"/>
            <x v="995"/>
            <x v="1031"/>
            <x v="1212"/>
            <x v="1307"/>
            <x v="1330"/>
            <x v="1515"/>
          </reference>
        </references>
      </pivotArea>
    </format>
    <format dxfId="672">
      <pivotArea dataOnly="0" labelOnly="1" grandRow="1" outline="0" fieldPosition="0"/>
    </format>
    <format dxfId="671">
      <pivotArea dataOnly="0" labelOnly="1" outline="0" axis="axisValues" fieldPosition="0"/>
    </format>
    <format dxfId="670">
      <pivotArea type="all" dataOnly="0" outline="0" fieldPosition="0"/>
    </format>
    <format dxfId="669">
      <pivotArea outline="0" collapsedLevelsAreSubtotals="1" fieldPosition="0"/>
    </format>
    <format dxfId="668">
      <pivotArea field="6" type="button" dataOnly="0" labelOnly="1" outline="0" axis="axisRow" fieldPosition="0"/>
    </format>
    <format dxfId="667">
      <pivotArea dataOnly="0" labelOnly="1" fieldPosition="0">
        <references count="1">
          <reference field="6" count="10">
            <x v="6"/>
            <x v="331"/>
            <x v="497"/>
            <x v="828"/>
            <x v="995"/>
            <x v="1031"/>
            <x v="1212"/>
            <x v="1307"/>
            <x v="1330"/>
            <x v="1515"/>
          </reference>
        </references>
      </pivotArea>
    </format>
    <format dxfId="666">
      <pivotArea dataOnly="0" labelOnly="1" grandRow="1" outline="0" fieldPosition="0"/>
    </format>
    <format dxfId="665">
      <pivotArea dataOnly="0" labelOnly="1" outline="0" axis="axisValues" fieldPosition="0"/>
    </format>
    <format dxfId="664">
      <pivotArea type="all" dataOnly="0" outline="0" fieldPosition="0"/>
    </format>
    <format dxfId="663">
      <pivotArea outline="0" collapsedLevelsAreSubtotals="1" fieldPosition="0"/>
    </format>
    <format dxfId="662">
      <pivotArea field="6" type="button" dataOnly="0" labelOnly="1" outline="0" axis="axisRow" fieldPosition="0"/>
    </format>
    <format dxfId="661">
      <pivotArea dataOnly="0" labelOnly="1" fieldPosition="0">
        <references count="1">
          <reference field="6" count="10">
            <x v="6"/>
            <x v="331"/>
            <x v="497"/>
            <x v="828"/>
            <x v="995"/>
            <x v="1031"/>
            <x v="1212"/>
            <x v="1307"/>
            <x v="1330"/>
            <x v="1515"/>
          </reference>
        </references>
      </pivotArea>
    </format>
    <format dxfId="660">
      <pivotArea dataOnly="0" labelOnly="1" grandRow="1" outline="0" fieldPosition="0"/>
    </format>
    <format dxfId="659">
      <pivotArea dataOnly="0" labelOnly="1" outline="0" axis="axisValues" fieldPosition="0"/>
    </format>
    <format dxfId="658">
      <pivotArea type="all" dataOnly="0" outline="0" fieldPosition="0"/>
    </format>
    <format dxfId="657">
      <pivotArea outline="0" collapsedLevelsAreSubtotals="1" fieldPosition="0"/>
    </format>
    <format dxfId="656">
      <pivotArea field="6" type="button" dataOnly="0" labelOnly="1" outline="0" axis="axisRow" fieldPosition="0"/>
    </format>
    <format dxfId="655">
      <pivotArea dataOnly="0" labelOnly="1" fieldPosition="0">
        <references count="1">
          <reference field="6" count="10">
            <x v="6"/>
            <x v="331"/>
            <x v="497"/>
            <x v="828"/>
            <x v="995"/>
            <x v="1031"/>
            <x v="1212"/>
            <x v="1307"/>
            <x v="1330"/>
            <x v="1515"/>
          </reference>
        </references>
      </pivotArea>
    </format>
    <format dxfId="654">
      <pivotArea dataOnly="0" labelOnly="1" grandRow="1" outline="0" fieldPosition="0"/>
    </format>
    <format dxfId="653">
      <pivotArea dataOnly="0" labelOnly="1" outline="0" axis="axisValues" fieldPosition="0"/>
    </format>
    <format dxfId="652">
      <pivotArea type="all" dataOnly="0" outline="0" fieldPosition="0"/>
    </format>
    <format dxfId="651">
      <pivotArea outline="0" collapsedLevelsAreSubtotals="1" fieldPosition="0"/>
    </format>
    <format dxfId="650">
      <pivotArea field="6" type="button" dataOnly="0" labelOnly="1" outline="0" axis="axisRow" fieldPosition="0"/>
    </format>
    <format dxfId="649">
      <pivotArea dataOnly="0" labelOnly="1" fieldPosition="0">
        <references count="1">
          <reference field="6" count="10">
            <x v="6"/>
            <x v="331"/>
            <x v="497"/>
            <x v="828"/>
            <x v="995"/>
            <x v="1031"/>
            <x v="1212"/>
            <x v="1307"/>
            <x v="1330"/>
            <x v="1515"/>
          </reference>
        </references>
      </pivotArea>
    </format>
    <format dxfId="648">
      <pivotArea dataOnly="0" labelOnly="1" grandRow="1" outline="0" fieldPosition="0"/>
    </format>
    <format dxfId="647">
      <pivotArea dataOnly="0" labelOnly="1" outline="0" axis="axisValues" fieldPosition="0"/>
    </format>
    <format dxfId="71">
      <pivotArea type="all" dataOnly="0" outline="0" fieldPosition="0"/>
    </format>
    <format dxfId="64">
      <pivotArea outline="0" collapsedLevelsAreSubtotals="1" fieldPosition="0"/>
    </format>
    <format dxfId="63">
      <pivotArea field="6" type="button" dataOnly="0" labelOnly="1" outline="0" axis="axisRow" fieldPosition="0"/>
    </format>
    <format dxfId="62">
      <pivotArea dataOnly="0" labelOnly="1" fieldPosition="0">
        <references count="1">
          <reference field="6" count="10">
            <x v="6"/>
            <x v="331"/>
            <x v="497"/>
            <x v="828"/>
            <x v="995"/>
            <x v="1031"/>
            <x v="1212"/>
            <x v="1307"/>
            <x v="1330"/>
            <x v="1515"/>
          </reference>
        </references>
      </pivotArea>
    </format>
    <format dxfId="6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9400B0-2F91-4401-8765-C02A43EC1E54}" name="PivotTable61"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8:B40" firstHeaderRow="1" firstDataRow="1" firstDataCol="1"/>
  <pivotFields count="21">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8"/>
  </rowFields>
  <rowItems count="2">
    <i>
      <x/>
    </i>
    <i>
      <x v="1"/>
    </i>
  </rowItems>
  <colItems count="1">
    <i/>
  </colItems>
  <dataFields count="1">
    <dataField name="Count of RestaurantID" fld="0" subtotal="count" baseField="8" baseItem="0"/>
  </dataFields>
  <formats count="41">
    <format dxfId="712">
      <pivotArea type="all" dataOnly="0" outline="0" fieldPosition="0"/>
    </format>
    <format dxfId="711">
      <pivotArea outline="0" collapsedLevelsAreSubtotals="1" fieldPosition="0"/>
    </format>
    <format dxfId="710">
      <pivotArea field="8" type="button" dataOnly="0" labelOnly="1" outline="0" axis="axisRow" fieldPosition="0"/>
    </format>
    <format dxfId="709">
      <pivotArea dataOnly="0" labelOnly="1" fieldPosition="0">
        <references count="1">
          <reference field="8" count="0"/>
        </references>
      </pivotArea>
    </format>
    <format dxfId="708">
      <pivotArea dataOnly="0" labelOnly="1" grandRow="1" outline="0" fieldPosition="0"/>
    </format>
    <format dxfId="707">
      <pivotArea dataOnly="0" labelOnly="1" outline="0" axis="axisValues" fieldPosition="0"/>
    </format>
    <format dxfId="706">
      <pivotArea type="all" dataOnly="0" outline="0" fieldPosition="0"/>
    </format>
    <format dxfId="705">
      <pivotArea outline="0" collapsedLevelsAreSubtotals="1" fieldPosition="0"/>
    </format>
    <format dxfId="704">
      <pivotArea field="8" type="button" dataOnly="0" labelOnly="1" outline="0" axis="axisRow" fieldPosition="0"/>
    </format>
    <format dxfId="703">
      <pivotArea dataOnly="0" labelOnly="1" fieldPosition="0">
        <references count="1">
          <reference field="8" count="0"/>
        </references>
      </pivotArea>
    </format>
    <format dxfId="702">
      <pivotArea dataOnly="0" labelOnly="1" grandRow="1" outline="0" fieldPosition="0"/>
    </format>
    <format dxfId="701">
      <pivotArea dataOnly="0" labelOnly="1" outline="0" axis="axisValues" fieldPosition="0"/>
    </format>
    <format dxfId="700">
      <pivotArea type="all" dataOnly="0" outline="0" fieldPosition="0"/>
    </format>
    <format dxfId="699">
      <pivotArea outline="0" collapsedLevelsAreSubtotals="1" fieldPosition="0"/>
    </format>
    <format dxfId="698">
      <pivotArea field="8" type="button" dataOnly="0" labelOnly="1" outline="0" axis="axisRow" fieldPosition="0"/>
    </format>
    <format dxfId="697">
      <pivotArea dataOnly="0" labelOnly="1" fieldPosition="0">
        <references count="1">
          <reference field="8" count="0"/>
        </references>
      </pivotArea>
    </format>
    <format dxfId="696">
      <pivotArea dataOnly="0" labelOnly="1" grandRow="1" outline="0" fieldPosition="0"/>
    </format>
    <format dxfId="695">
      <pivotArea dataOnly="0" labelOnly="1" outline="0" axis="axisValues" fieldPosition="0"/>
    </format>
    <format dxfId="694">
      <pivotArea type="all" dataOnly="0" outline="0" fieldPosition="0"/>
    </format>
    <format dxfId="693">
      <pivotArea outline="0" collapsedLevelsAreSubtotals="1" fieldPosition="0"/>
    </format>
    <format dxfId="692">
      <pivotArea field="8" type="button" dataOnly="0" labelOnly="1" outline="0" axis="axisRow" fieldPosition="0"/>
    </format>
    <format dxfId="691">
      <pivotArea dataOnly="0" labelOnly="1" fieldPosition="0">
        <references count="1">
          <reference field="8" count="0"/>
        </references>
      </pivotArea>
    </format>
    <format dxfId="690">
      <pivotArea dataOnly="0" labelOnly="1" grandRow="1" outline="0" fieldPosition="0"/>
    </format>
    <format dxfId="689">
      <pivotArea dataOnly="0" labelOnly="1" outline="0" axis="axisValues" fieldPosition="0"/>
    </format>
    <format dxfId="688">
      <pivotArea type="all" dataOnly="0" outline="0" fieldPosition="0"/>
    </format>
    <format dxfId="687">
      <pivotArea outline="0" collapsedLevelsAreSubtotals="1" fieldPosition="0"/>
    </format>
    <format dxfId="686">
      <pivotArea field="8" type="button" dataOnly="0" labelOnly="1" outline="0" axis="axisRow" fieldPosition="0"/>
    </format>
    <format dxfId="685">
      <pivotArea dataOnly="0" labelOnly="1" fieldPosition="0">
        <references count="1">
          <reference field="8" count="0"/>
        </references>
      </pivotArea>
    </format>
    <format dxfId="684">
      <pivotArea dataOnly="0" labelOnly="1" grandRow="1" outline="0" fieldPosition="0"/>
    </format>
    <format dxfId="683">
      <pivotArea dataOnly="0" labelOnly="1" outline="0" axis="axisValues" fieldPosition="0"/>
    </format>
    <format dxfId="682">
      <pivotArea type="all" dataOnly="0" outline="0" fieldPosition="0"/>
    </format>
    <format dxfId="681">
      <pivotArea outline="0" collapsedLevelsAreSubtotals="1" fieldPosition="0"/>
    </format>
    <format dxfId="680">
      <pivotArea field="8" type="button" dataOnly="0" labelOnly="1" outline="0" axis="axisRow" fieldPosition="0"/>
    </format>
    <format dxfId="679">
      <pivotArea dataOnly="0" labelOnly="1" fieldPosition="0">
        <references count="1">
          <reference field="8" count="0"/>
        </references>
      </pivotArea>
    </format>
    <format dxfId="678">
      <pivotArea dataOnly="0" labelOnly="1" grandRow="1" outline="0" fieldPosition="0"/>
    </format>
    <format dxfId="677">
      <pivotArea dataOnly="0" labelOnly="1" outline="0" axis="axisValues" fieldPosition="0"/>
    </format>
    <format dxfId="59">
      <pivotArea type="all" dataOnly="0" outline="0" fieldPosition="0"/>
    </format>
    <format dxfId="52">
      <pivotArea outline="0" collapsedLevelsAreSubtotals="1"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D68EDD-CF65-4386-A280-FBAAC7A9385E}" name="PivotTable67"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96:B411" firstHeaderRow="1" firstDataRow="1" firstDataCol="1"/>
  <pivotFields count="21">
    <pivotField showAll="0"/>
    <pivotField showAll="0" measureFilter="1" sortType="descending">
      <items count="7434">
        <item x="2533"/>
        <item x="5170"/>
        <item x="6533"/>
        <item x="6169"/>
        <item x="219"/>
        <item x="2437"/>
        <item x="1605"/>
        <item x="5413"/>
        <item x="6176"/>
        <item x="1427"/>
        <item x="4300"/>
        <item x="7128"/>
        <item x="6332"/>
        <item x="6447"/>
        <item x="194"/>
        <item x="6136"/>
        <item x="4253"/>
        <item x="6506"/>
        <item x="6419"/>
        <item x="4684"/>
        <item x="7300"/>
        <item x="5312"/>
        <item x="7017"/>
        <item x="3419"/>
        <item x="1113"/>
        <item x="1193"/>
        <item x="5464"/>
        <item x="6889"/>
        <item x="1120"/>
        <item x="6215"/>
        <item x="5408"/>
        <item x="6358"/>
        <item x="7376"/>
        <item x="6330"/>
        <item x="7193"/>
        <item x="713"/>
        <item x="7294"/>
        <item x="1303"/>
        <item x="3522"/>
        <item x="5379"/>
        <item x="1216"/>
        <item x="1154"/>
        <item x="6803"/>
        <item x="7416"/>
        <item x="6665"/>
        <item x="1723"/>
        <item x="3120"/>
        <item x="2975"/>
        <item x="415"/>
        <item x="3769"/>
        <item x="1258"/>
        <item x="2037"/>
        <item x="1606"/>
        <item x="1475"/>
        <item x="6039"/>
        <item x="6284"/>
        <item x="4890"/>
        <item x="291"/>
        <item x="1357"/>
        <item x="1520"/>
        <item x="6265"/>
        <item x="5222"/>
        <item x="2785"/>
        <item x="1771"/>
        <item x="2165"/>
        <item x="5288"/>
        <item x="7036"/>
        <item x="5331"/>
        <item x="1119"/>
        <item x="4373"/>
        <item x="6598"/>
        <item x="6010"/>
        <item x="2474"/>
        <item x="5134"/>
        <item x="4298"/>
        <item x="6362"/>
        <item x="6061"/>
        <item x="275"/>
        <item x="7227"/>
        <item x="3459"/>
        <item x="853"/>
        <item x="833"/>
        <item x="6479"/>
        <item x="2365"/>
        <item x="7092"/>
        <item x="2658"/>
        <item x="6261"/>
        <item x="6992"/>
        <item x="4650"/>
        <item x="6842"/>
        <item x="895"/>
        <item x="3295"/>
        <item x="4195"/>
        <item x="4933"/>
        <item x="486"/>
        <item x="1949"/>
        <item x="2146"/>
        <item x="4058"/>
        <item x="4108"/>
        <item x="814"/>
        <item x="4440"/>
        <item x="5225"/>
        <item x="5213"/>
        <item x="4845"/>
        <item x="299"/>
        <item x="366"/>
        <item x="2773"/>
        <item x="2358"/>
        <item x="7374"/>
        <item x="5330"/>
        <item x="6441"/>
        <item x="6157"/>
        <item x="148"/>
        <item x="3490"/>
        <item x="3168"/>
        <item x="138"/>
        <item x="3896"/>
        <item x="3974"/>
        <item x="3048"/>
        <item x="4863"/>
        <item x="3512"/>
        <item x="2875"/>
        <item x="3531"/>
        <item x="2372"/>
        <item x="509"/>
        <item x="5352"/>
        <item x="4432"/>
        <item x="606"/>
        <item x="3988"/>
        <item x="2428"/>
        <item x="2736"/>
        <item x="1142"/>
        <item x="6119"/>
        <item x="7086"/>
        <item x="4692"/>
        <item x="2710"/>
        <item x="5079"/>
        <item x="7369"/>
        <item x="7401"/>
        <item x="821"/>
        <item x="1786"/>
        <item x="1849"/>
        <item x="4032"/>
        <item x="5341"/>
        <item x="6296"/>
        <item x="175"/>
        <item x="5706"/>
        <item x="4250"/>
        <item x="1837"/>
        <item x="141"/>
        <item x="3427"/>
        <item x="4273"/>
        <item x="7034"/>
        <item x="3015"/>
        <item x="5009"/>
        <item x="2170"/>
        <item x="5150"/>
        <item x="4985"/>
        <item x="3671"/>
        <item x="3820"/>
        <item x="6019"/>
        <item x="5720"/>
        <item x="274"/>
        <item x="3066"/>
        <item x="3707"/>
        <item x="266"/>
        <item x="5361"/>
        <item x="3872"/>
        <item x="3828"/>
        <item x="3864"/>
        <item x="5403"/>
        <item x="3683"/>
        <item x="3257"/>
        <item x="648"/>
        <item x="3596"/>
        <item x="2719"/>
        <item x="3675"/>
        <item x="3107"/>
        <item x="403"/>
        <item x="2659"/>
        <item x="3710"/>
        <item x="2592"/>
        <item x="5433"/>
        <item x="120"/>
        <item x="3060"/>
        <item x="2740"/>
        <item x="5963"/>
        <item x="3087"/>
        <item x="435"/>
        <item x="3180"/>
        <item x="5836"/>
        <item x="3778"/>
        <item x="2580"/>
        <item x="7190"/>
        <item x="5010"/>
        <item x="5111"/>
        <item x="914"/>
        <item x="5849"/>
        <item x="5176"/>
        <item x="6530"/>
        <item x="5369"/>
        <item x="2701"/>
        <item x="6226"/>
        <item x="3229"/>
        <item x="4999"/>
        <item x="1242"/>
        <item x="2063"/>
        <item x="7146"/>
        <item x="6140"/>
        <item x="2023"/>
        <item x="3483"/>
        <item x="4986"/>
        <item x="1659"/>
        <item x="3774"/>
        <item x="535"/>
        <item x="1992"/>
        <item x="4356"/>
        <item x="829"/>
        <item x="216"/>
        <item x="2243"/>
        <item x="389"/>
        <item x="3399"/>
        <item x="7145"/>
        <item x="468"/>
        <item x="187"/>
        <item x="2042"/>
        <item x="2915"/>
        <item x="2258"/>
        <item x="3033"/>
        <item x="1750"/>
        <item x="805"/>
        <item x="5153"/>
        <item x="3532"/>
        <item x="416"/>
        <item x="492"/>
        <item x="5139"/>
        <item x="3401"/>
        <item x="1976"/>
        <item x="1903"/>
        <item x="1062"/>
        <item x="1204"/>
        <item x="3416"/>
        <item x="7047"/>
        <item x="6410"/>
        <item x="5756"/>
        <item x="926"/>
        <item x="1674"/>
        <item x="65"/>
        <item x="625"/>
        <item x="978"/>
        <item x="42"/>
        <item x="3424"/>
        <item x="3302"/>
        <item x="4969"/>
        <item x="5697"/>
        <item x="4241"/>
        <item x="1104"/>
        <item x="2026"/>
        <item x="2001"/>
        <item x="2789"/>
        <item x="7310"/>
        <item x="580"/>
        <item x="6776"/>
        <item x="54"/>
        <item x="1196"/>
        <item x="6511"/>
        <item x="1906"/>
        <item x="243"/>
        <item x="2744"/>
        <item x="5738"/>
        <item x="3360"/>
        <item x="3278"/>
        <item x="4334"/>
        <item x="4411"/>
        <item x="617"/>
        <item x="2271"/>
        <item x="1198"/>
        <item x="6205"/>
        <item x="6536"/>
        <item x="4193"/>
        <item x="2824"/>
        <item x="195"/>
        <item x="1399"/>
        <item x="5283"/>
        <item x="2869"/>
        <item x="2872"/>
        <item x="1419"/>
        <item x="3354"/>
        <item x="1320"/>
        <item x="1453"/>
        <item x="3961"/>
        <item x="3645"/>
        <item x="1173"/>
        <item x="1244"/>
        <item x="1682"/>
        <item x="3193"/>
        <item x="2124"/>
        <item x="850"/>
        <item x="481"/>
        <item x="3999"/>
        <item x="3450"/>
        <item x="5693"/>
        <item x="4498"/>
        <item x="4232"/>
        <item x="1323"/>
        <item x="2841"/>
        <item x="5582"/>
        <item x="3614"/>
        <item x="3510"/>
        <item x="3951"/>
        <item x="3163"/>
        <item x="2217"/>
        <item x="4042"/>
        <item x="3918"/>
        <item x="3584"/>
        <item x="27"/>
        <item x="3879"/>
        <item x="4260"/>
        <item x="3902"/>
        <item x="2435"/>
        <item x="478"/>
        <item x="544"/>
        <item x="1610"/>
        <item x="4945"/>
        <item x="6440"/>
        <item x="2738"/>
        <item x="5832"/>
        <item x="5437"/>
        <item x="3175"/>
        <item x="4047"/>
        <item x="2914"/>
        <item x="4131"/>
        <item x="3677"/>
        <item x="3552"/>
        <item x="6489"/>
        <item x="3242"/>
        <item x="2275"/>
        <item x="5782"/>
        <item x="4782"/>
        <item x="5683"/>
        <item x="7028"/>
        <item x="4773"/>
        <item x="5651"/>
        <item x="3119"/>
        <item x="5504"/>
        <item x="2861"/>
        <item x="3551"/>
        <item x="5925"/>
        <item x="1971"/>
        <item x="4634"/>
        <item x="2753"/>
        <item x="6458"/>
        <item x="5627"/>
        <item x="290"/>
        <item x="2998"/>
        <item x="3203"/>
        <item x="2192"/>
        <item x="4920"/>
        <item x="3273"/>
        <item x="3700"/>
        <item x="4784"/>
        <item x="108"/>
        <item x="354"/>
        <item x="4818"/>
        <item x="2686"/>
        <item x="3062"/>
        <item x="2321"/>
        <item x="2348"/>
        <item x="3948"/>
        <item x="2495"/>
        <item x="3014"/>
        <item x="3595"/>
        <item x="94"/>
        <item x="4851"/>
        <item x="4226"/>
        <item x="3657"/>
        <item x="4204"/>
        <item x="5105"/>
        <item x="4214"/>
        <item x="3611"/>
        <item x="4220"/>
        <item x="3473"/>
        <item x="3745"/>
        <item x="3751"/>
        <item x="3648"/>
        <item x="504"/>
        <item x="7053"/>
        <item x="1778"/>
        <item x="6325"/>
        <item x="5273"/>
        <item x="6673"/>
        <item x="256"/>
        <item x="5025"/>
        <item x="72"/>
        <item x="4194"/>
        <item x="39"/>
        <item x="2177"/>
        <item x="5994"/>
        <item x="3480"/>
        <item x="5894"/>
        <item x="4230"/>
        <item x="3649"/>
        <item x="6002"/>
        <item x="2733"/>
        <item x="1981"/>
        <item x="2713"/>
        <item x="3026"/>
        <item x="2382"/>
        <item x="6020"/>
        <item x="5036"/>
        <item x="4208"/>
        <item x="3972"/>
        <item x="4264"/>
        <item x="5882"/>
        <item x="2092"/>
        <item x="151"/>
        <item x="862"/>
        <item x="5730"/>
        <item x="894"/>
        <item x="3503"/>
        <item x="7271"/>
        <item x="7185"/>
        <item x="638"/>
        <item x="1934"/>
        <item x="7378"/>
        <item x="2326"/>
        <item x="3563"/>
        <item x="4954"/>
        <item x="505"/>
        <item x="5965"/>
        <item x="5891"/>
        <item x="7116"/>
        <item x="6668"/>
        <item x="6053"/>
        <item x="7012"/>
        <item x="2483"/>
        <item x="2198"/>
        <item x="4687"/>
        <item x="5539"/>
        <item x="6450"/>
        <item x="1592"/>
        <item x="1593"/>
        <item x="6337"/>
        <item x="1408"/>
        <item x="7346"/>
        <item x="3652"/>
        <item x="3270"/>
        <item x="3940"/>
        <item x="7039"/>
        <item x="2339"/>
        <item x="749"/>
        <item x="7016"/>
        <item x="7186"/>
        <item x="383"/>
        <item x="6398"/>
        <item x="3628"/>
        <item x="3713"/>
        <item x="3933"/>
        <item x="3910"/>
        <item x="229"/>
        <item x="4079"/>
        <item x="3600"/>
        <item x="2293"/>
        <item x="5948"/>
        <item x="5006"/>
        <item x="3784"/>
        <item x="6429"/>
        <item x="3182"/>
        <item x="4029"/>
        <item x="40"/>
        <item x="1348"/>
        <item x="1482"/>
        <item x="1241"/>
        <item x="6076"/>
        <item x="2278"/>
        <item x="4647"/>
        <item x="2951"/>
        <item x="1643"/>
        <item x="5439"/>
        <item x="1245"/>
        <item x="280"/>
        <item x="2918"/>
        <item x="3341"/>
        <item x="2728"/>
        <item x="4486"/>
        <item x="6962"/>
        <item x="6701"/>
        <item x="1550"/>
        <item x="4049"/>
        <item x="6494"/>
        <item x="7191"/>
        <item x="1467"/>
        <item x="3726"/>
        <item x="4874"/>
        <item x="6971"/>
        <item x="1343"/>
        <item x="408"/>
        <item x="2401"/>
        <item x="129"/>
        <item x="7264"/>
        <item x="2240"/>
        <item x="689"/>
        <item x="5405"/>
        <item x="6352"/>
        <item x="7001"/>
        <item x="6678"/>
        <item x="2350"/>
        <item x="22"/>
        <item x="7417"/>
        <item x="3381"/>
        <item x="181"/>
        <item x="5193"/>
        <item x="4050"/>
        <item x="1964"/>
        <item x="6595"/>
        <item x="5602"/>
        <item x="6926"/>
        <item x="5622"/>
        <item x="2903"/>
        <item x="6950"/>
        <item x="1579"/>
        <item x="6557"/>
        <item x="6376"/>
        <item x="3289"/>
        <item x="74"/>
        <item x="5418"/>
        <item x="4993"/>
        <item x="288"/>
        <item x="9"/>
        <item x="3813"/>
        <item x="4686"/>
        <item x="3903"/>
        <item x="915"/>
        <item x="822"/>
        <item x="513"/>
        <item x="5063"/>
        <item x="2181"/>
        <item x="2967"/>
        <item x="4128"/>
        <item x="3258"/>
        <item x="3908"/>
        <item x="2531"/>
        <item x="53"/>
        <item x="5662"/>
        <item x="5194"/>
        <item x="1766"/>
        <item x="2829"/>
        <item x="5795"/>
        <item x="4451"/>
        <item x="6219"/>
        <item x="3950"/>
        <item x="816"/>
        <item x="2256"/>
        <item x="6625"/>
        <item x="6817"/>
        <item x="7054"/>
        <item x="4000"/>
        <item x="337"/>
        <item x="2783"/>
        <item x="2880"/>
        <item x="540"/>
        <item x="2076"/>
        <item x="3472"/>
        <item x="3449"/>
        <item x="4457"/>
        <item x="2883"/>
        <item x="2613"/>
        <item x="757"/>
        <item x="3452"/>
        <item x="6551"/>
        <item x="6120"/>
        <item x="494"/>
        <item x="5132"/>
        <item x="5988"/>
        <item x="4345"/>
        <item x="5495"/>
        <item x="2210"/>
        <item x="2089"/>
        <item x="753"/>
        <item x="5515"/>
        <item x="4721"/>
        <item x="3581"/>
        <item x="5670"/>
        <item x="2804"/>
        <item x="3091"/>
        <item x="5957"/>
        <item x="4862"/>
        <item x="3216"/>
        <item x="5454"/>
        <item x="5455"/>
        <item x="3276"/>
        <item x="3428"/>
        <item x="5404"/>
        <item x="471"/>
        <item x="2467"/>
        <item x="2632"/>
        <item x="1478"/>
        <item x="2577"/>
        <item x="2155"/>
        <item x="4753"/>
        <item x="5178"/>
        <item x="20"/>
        <item x="5027"/>
        <item x="7398"/>
        <item x="4046"/>
        <item x="4247"/>
        <item x="5292"/>
        <item x="4807"/>
        <item x="2656"/>
        <item x="7094"/>
        <item x="6538"/>
        <item x="3934"/>
        <item x="1618"/>
        <item x="7316"/>
        <item x="5275"/>
        <item x="7268"/>
        <item x="4473"/>
        <item x="1832"/>
        <item x="4663"/>
        <item x="2091"/>
        <item x="5654"/>
        <item x="4152"/>
        <item x="5040"/>
        <item x="6807"/>
        <item x="1338"/>
        <item x="5248"/>
        <item x="5992"/>
        <item x="4482"/>
        <item x="2876"/>
        <item x="3544"/>
        <item x="3695"/>
        <item x="7091"/>
        <item x="4511"/>
        <item x="123"/>
        <item x="3711"/>
        <item x="3842"/>
        <item x="3679"/>
        <item x="6239"/>
        <item x="5032"/>
        <item x="5014"/>
        <item x="5427"/>
        <item x="4559"/>
        <item x="456"/>
        <item x="3282"/>
        <item x="2847"/>
        <item x="7142"/>
        <item x="1551"/>
        <item x="937"/>
        <item x="6294"/>
        <item x="6523"/>
        <item x="4354"/>
        <item x="7155"/>
        <item x="6805"/>
        <item x="727"/>
        <item x="1596"/>
        <item x="1370"/>
        <item x="1424"/>
        <item x="6067"/>
        <item x="4365"/>
        <item x="6952"/>
        <item x="1552"/>
        <item x="1540"/>
        <item x="4537"/>
        <item x="1048"/>
        <item x="4552"/>
        <item x="1602"/>
        <item x="6866"/>
        <item x="1944"/>
        <item x="6275"/>
        <item x="6442"/>
        <item x="6513"/>
        <item x="1523"/>
        <item x="6025"/>
        <item x="5824"/>
        <item x="2440"/>
        <item x="6298"/>
        <item x="345"/>
        <item x="1744"/>
        <item x="1050"/>
        <item x="3975"/>
        <item x="2012"/>
        <item x="1824"/>
        <item x="125"/>
        <item x="113"/>
        <item x="4399"/>
        <item x="4304"/>
        <item x="4297"/>
        <item x="5325"/>
        <item x="7033"/>
        <item x="6178"/>
        <item x="5214"/>
        <item x="5620"/>
        <item x="7181"/>
        <item x="2264"/>
        <item x="6258"/>
        <item x="1797"/>
        <item x="4937"/>
        <item x="201"/>
        <item x="6632"/>
        <item x="1066"/>
        <item x="5478"/>
        <item x="7331"/>
        <item x="6309"/>
        <item x="2862"/>
        <item x="705"/>
        <item x="1330"/>
        <item x="7259"/>
        <item x="1028"/>
        <item x="6870"/>
        <item x="956"/>
        <item x="1615"/>
        <item x="1384"/>
        <item x="2245"/>
        <item x="2485"/>
        <item x="1023"/>
        <item x="3826"/>
        <item x="4800"/>
        <item x="983"/>
        <item x="267"/>
        <item x="3177"/>
        <item x="2911"/>
        <item x="3199"/>
        <item x="6996"/>
        <item x="7168"/>
        <item x="947"/>
        <item x="6168"/>
        <item x="709"/>
        <item x="6841"/>
        <item x="7029"/>
        <item x="424"/>
        <item x="445"/>
        <item x="21"/>
        <item x="5015"/>
        <item x="5115"/>
        <item x="4677"/>
        <item x="5181"/>
        <item x="3641"/>
        <item x="515"/>
        <item x="3451"/>
        <item x="4982"/>
        <item x="4788"/>
        <item x="3655"/>
        <item x="1819"/>
        <item x="2361"/>
        <item x="4066"/>
        <item x="2138"/>
        <item x="1706"/>
        <item x="2921"/>
        <item x="3185"/>
        <item x="3413"/>
        <item x="6179"/>
        <item x="436"/>
        <item x="2313"/>
        <item x="4181"/>
        <item x="514"/>
        <item x="3767"/>
        <item x="3799"/>
        <item x="314"/>
        <item x="3721"/>
        <item x="2513"/>
        <item x="2910"/>
        <item x="3777"/>
        <item x="3613"/>
        <item x="2062"/>
        <item x="5166"/>
        <item x="3878"/>
        <item x="4705"/>
        <item x="4130"/>
        <item x="2669"/>
        <item x="2100"/>
        <item x="309"/>
        <item x="6660"/>
        <item x="7318"/>
        <item x="4664"/>
        <item x="5294"/>
        <item x="3064"/>
        <item x="5206"/>
        <item x="2570"/>
        <item x="5465"/>
        <item x="6045"/>
        <item x="6278"/>
        <item x="1098"/>
        <item x="1030"/>
        <item x="6731"/>
        <item x="1061"/>
        <item x="1616"/>
        <item x="7400"/>
        <item x="4579"/>
        <item x="6761"/>
        <item x="6573"/>
        <item x="841"/>
        <item x="4606"/>
        <item x="2008"/>
        <item x="449"/>
        <item x="2281"/>
        <item x="1589"/>
        <item x="1985"/>
        <item x="3603"/>
        <item x="2305"/>
        <item x="3668"/>
        <item x="3287"/>
        <item x="5071"/>
        <item x="3812"/>
        <item x="154"/>
        <item x="5"/>
        <item x="3631"/>
        <item x="3125"/>
        <item x="405"/>
        <item x="2320"/>
        <item x="3036"/>
        <item x="3684"/>
        <item x="369"/>
        <item x="284"/>
        <item x="3749"/>
        <item x="5017"/>
        <item x="5866"/>
        <item x="5709"/>
        <item x="986"/>
        <item x="5682"/>
        <item x="6256"/>
        <item x="2304"/>
        <item x="2330"/>
        <item x="1685"/>
        <item x="2373"/>
        <item x="3283"/>
        <item x="2741"/>
        <item x="3239"/>
        <item x="5448"/>
        <item x="1084"/>
        <item x="3181"/>
        <item x="4216"/>
        <item x="6331"/>
        <item x="5244"/>
        <item x="5007"/>
        <item x="4578"/>
        <item x="4329"/>
        <item x="1905"/>
        <item x="716"/>
        <item x="3092"/>
        <item x="1729"/>
        <item x="472"/>
        <item x="5322"/>
        <item x="6415"/>
        <item x="3737"/>
        <item x="2928"/>
        <item x="5233"/>
        <item x="2424"/>
        <item x="3849"/>
        <item x="5073"/>
        <item x="3804"/>
        <item x="4958"/>
        <item x="3755"/>
        <item x="6499"/>
        <item x="5810"/>
        <item x="5729"/>
        <item x="2187"/>
        <item x="6308"/>
        <item x="3223"/>
        <item x="4596"/>
        <item x="2512"/>
        <item x="4478"/>
        <item x="3113"/>
        <item x="6983"/>
        <item x="7009"/>
        <item x="4180"/>
        <item x="4347"/>
        <item x="6791"/>
        <item x="1717"/>
        <item x="5393"/>
        <item x="2673"/>
        <item x="6221"/>
        <item x="5812"/>
        <item x="1443"/>
        <item x="6437"/>
        <item x="6925"/>
        <item x="6968"/>
        <item x="6777"/>
        <item x="2144"/>
        <item x="7257"/>
        <item x="6080"/>
        <item x="924"/>
        <item x="4746"/>
        <item x="6058"/>
        <item x="7011"/>
        <item x="1658"/>
        <item x="6768"/>
        <item x="6582"/>
        <item x="6863"/>
        <item x="728"/>
        <item x="3190"/>
        <item x="6014"/>
        <item x="1822"/>
        <item x="1772"/>
        <item x="6877"/>
        <item x="4332"/>
        <item x="1462"/>
        <item x="6431"/>
        <item x="1197"/>
        <item x="6790"/>
        <item x="3501"/>
        <item x="3881"/>
        <item x="1065"/>
        <item x="3382"/>
        <item x="3296"/>
        <item x="6692"/>
        <item x="7307"/>
        <item x="7409"/>
        <item x="6652"/>
        <item x="1355"/>
        <item x="1139"/>
        <item x="6762"/>
        <item x="6733"/>
        <item x="5409"/>
        <item x="334"/>
        <item x="3816"/>
        <item x="6055"/>
        <item x="2776"/>
        <item x="2964"/>
        <item x="3740"/>
        <item x="2017"/>
        <item x="3212"/>
        <item x="4350"/>
        <item x="3746"/>
        <item x="6584"/>
        <item x="7309"/>
        <item x="6720"/>
        <item x="7196"/>
        <item x="7051"/>
        <item x="622"/>
        <item x="1316"/>
        <item x="5725"/>
        <item x="1176"/>
        <item x="4727"/>
        <item x="4722"/>
        <item x="1232"/>
        <item x="4990"/>
        <item x="6641"/>
        <item x="4323"/>
        <item x="7052"/>
        <item x="6944"/>
        <item x="5708"/>
        <item x="410"/>
        <item x="2193"/>
        <item x="5198"/>
        <item x="785"/>
        <item x="2576"/>
        <item x="7144"/>
        <item x="2084"/>
        <item x="5299"/>
        <item x="3801"/>
        <item x="5523"/>
        <item x="2638"/>
        <item x="78"/>
        <item x="4019"/>
        <item x="3922"/>
        <item x="43"/>
        <item x="4635"/>
        <item x="4416"/>
        <item x="5700"/>
        <item x="5146"/>
        <item x="6380"/>
        <item x="6460"/>
        <item x="6690"/>
        <item x="6363"/>
        <item x="1958"/>
        <item x="7013"/>
        <item x="3359"/>
        <item x="4197"/>
        <item x="607"/>
        <item x="4054"/>
        <item x="6151"/>
        <item x="5200"/>
        <item x="2913"/>
        <item x="3685"/>
        <item x="5182"/>
        <item x="6208"/>
        <item x="5915"/>
        <item x="1456"/>
        <item x="1231"/>
        <item x="6406"/>
        <item x="6515"/>
        <item x="898"/>
        <item x="6430"/>
        <item x="4387"/>
        <item x="6257"/>
        <item x="3314"/>
        <item x="6484"/>
        <item x="4290"/>
        <item x="6989"/>
        <item x="331"/>
        <item x="1512"/>
        <item x="5335"/>
        <item x="3781"/>
        <item x="3689"/>
        <item x="4037"/>
        <item x="3795"/>
        <item x="1669"/>
        <item x="5674"/>
        <item x="2709"/>
        <item x="6700"/>
        <item x="6483"/>
        <item x="6670"/>
        <item x="1356"/>
        <item x="545"/>
        <item x="6655"/>
        <item x="7368"/>
        <item x="2587"/>
        <item x="6897"/>
        <item x="6335"/>
        <item x="4408"/>
        <item x="7302"/>
        <item x="715"/>
        <item x="4379"/>
        <item x="5712"/>
        <item x="4832"/>
        <item x="1301"/>
        <item x="2172"/>
        <item x="5291"/>
        <item x="5686"/>
        <item x="4528"/>
        <item x="2558"/>
        <item x="2152"/>
        <item x="979"/>
        <item x="2452"/>
        <item x="3152"/>
        <item x="4750"/>
        <item x="2546"/>
        <item x="6372"/>
        <item x="2072"/>
        <item x="7372"/>
        <item x="3607"/>
        <item x="4751"/>
        <item x="2415"/>
        <item x="6785"/>
        <item x="2160"/>
        <item x="2360"/>
        <item x="4902"/>
        <item x="3018"/>
        <item x="4742"/>
        <item x="3221"/>
        <item x="7121"/>
        <item x="5537"/>
        <item x="3579"/>
        <item x="4462"/>
        <item x="4979"/>
        <item x="4466"/>
        <item x="4649"/>
        <item x="5576"/>
        <item x="6746"/>
        <item x="6903"/>
        <item x="4052"/>
        <item x="5933"/>
        <item x="7171"/>
        <item x="6601"/>
        <item x="658"/>
        <item x="5307"/>
        <item x="6210"/>
        <item x="1569"/>
        <item x="5777"/>
        <item x="3720"/>
        <item x="1953"/>
        <item x="3574"/>
        <item x="1746"/>
        <item x="6947"/>
        <item x="6893"/>
        <item x="1867"/>
        <item x="7238"/>
        <item x="5028"/>
        <item x="3159"/>
        <item x="1855"/>
        <item x="6116"/>
        <item x="1252"/>
        <item x="5760"/>
        <item x="4443"/>
        <item x="645"/>
        <item x="1756"/>
        <item x="2127"/>
        <item x="6302"/>
        <item x="6070"/>
        <item x="2060"/>
        <item x="4714"/>
        <item x="2697"/>
        <item x="5970"/>
        <item x="7356"/>
        <item x="1948"/>
        <item x="7386"/>
        <item x="5993"/>
        <item x="1352"/>
        <item x="3569"/>
        <item x="4533"/>
        <item x="3316"/>
        <item x="899"/>
        <item x="2046"/>
        <item x="3660"/>
        <item x="326"/>
        <item x="706"/>
        <item x="1714"/>
        <item x="3321"/>
        <item x="2801"/>
        <item x="1730"/>
        <item x="2858"/>
        <item x="3375"/>
        <item x="6474"/>
        <item x="4875"/>
        <item x="1289"/>
        <item x="1503"/>
        <item x="4637"/>
        <item x="1469"/>
        <item x="3202"/>
        <item x="927"/>
        <item x="4633"/>
        <item x="6418"/>
        <item x="1564"/>
        <item x="5590"/>
        <item x="4834"/>
        <item x="1159"/>
        <item x="1009"/>
        <item x="972"/>
        <item x="1916"/>
        <item x="1896"/>
        <item x="1260"/>
        <item x="4889"/>
        <item x="5487"/>
        <item x="7241"/>
        <item x="3304"/>
        <item x="4475"/>
        <item x="5723"/>
        <item x="2609"/>
        <item x="5843"/>
        <item x="1306"/>
        <item x="1463"/>
        <item x="2235"/>
        <item x="308"/>
        <item x="5183"/>
        <item x="1960"/>
        <item x="6504"/>
        <item x="7048"/>
        <item x="2027"/>
        <item x="5202"/>
        <item x="6065"/>
        <item x="6954"/>
        <item x="5825"/>
        <item x="5432"/>
        <item x="1146"/>
        <item x="5137"/>
        <item x="4935"/>
        <item x="6564"/>
        <item x="3050"/>
        <item x="4192"/>
        <item x="4821"/>
        <item x="6476"/>
        <item x="4643"/>
        <item x="5791"/>
        <item x="6492"/>
        <item x="5827"/>
        <item x="5503"/>
        <item x="5533"/>
        <item x="2259"/>
        <item x="438"/>
        <item x="1428"/>
        <item x="4010"/>
        <item x="5270"/>
        <item x="3956"/>
        <item x="1325"/>
        <item x="1733"/>
        <item x="1302"/>
        <item x="1891"/>
        <item x="4660"/>
        <item x="4600"/>
        <item x="7377"/>
        <item x="1508"/>
        <item x="4681"/>
        <item x="1251"/>
        <item x="2150"/>
        <item x="3409"/>
        <item x="1389"/>
        <item x="6493"/>
        <item x="6064"/>
        <item x="2234"/>
        <item x="5094"/>
        <item x="1485"/>
        <item x="5120"/>
        <item x="1528"/>
        <item x="6270"/>
        <item x="3315"/>
        <item x="6107"/>
        <item x="5681"/>
        <item x="4943"/>
        <item x="837"/>
        <item x="774"/>
        <item x="4924"/>
        <item x="1943"/>
        <item x="3664"/>
        <item x="1237"/>
        <item x="7336"/>
        <item x="1432"/>
        <item x="5482"/>
        <item x="5084"/>
        <item x="1910"/>
        <item x="5880"/>
        <item x="4764"/>
        <item x="7112"/>
        <item x="5628"/>
        <item x="1234"/>
        <item x="4691"/>
        <item x="2813"/>
        <item x="5887"/>
        <item x="7180"/>
        <item x="1636"/>
        <item x="6194"/>
        <item x="6640"/>
        <item x="1877"/>
        <item x="4286"/>
        <item x="502"/>
        <item x="1813"/>
        <item x="4728"/>
        <item x="2387"/>
        <item x="4809"/>
        <item x="3204"/>
        <item x="4744"/>
        <item x="4824"/>
        <item x="623"/>
        <item x="4487"/>
        <item x="5781"/>
        <item x="2683"/>
        <item x="5460"/>
        <item x="5095"/>
        <item x="2511"/>
        <item x="3198"/>
        <item x="4544"/>
        <item x="3155"/>
        <item x="2968"/>
        <item x="199"/>
        <item x="2236"/>
        <item x="252"/>
        <item x="1978"/>
        <item x="327"/>
        <item x="3001"/>
        <item x="4801"/>
        <item x="1650"/>
        <item x="5744"/>
        <item x="6091"/>
        <item x="2800"/>
        <item x="2698"/>
        <item x="655"/>
        <item x="2214"/>
        <item x="4423"/>
        <item x="4799"/>
        <item x="2491"/>
        <item x="5844"/>
        <item x="4770"/>
        <item x="2426"/>
        <item x="5863"/>
        <item x="2788"/>
        <item x="6127"/>
        <item x="5804"/>
        <item x="6160"/>
        <item x="1519"/>
        <item x="1575"/>
        <item x="7079"/>
        <item x="4881"/>
        <item x="6072"/>
        <item x="6858"/>
        <item x="2643"/>
        <item x="2971"/>
        <item x="880"/>
        <item x="7165"/>
        <item x="7411"/>
        <item x="1566"/>
        <item x="1148"/>
        <item x="5422"/>
        <item x="6234"/>
        <item x="4288"/>
        <item x="1502"/>
        <item x="5721"/>
        <item x="2199"/>
        <item x="1495"/>
        <item x="4445"/>
        <item x="5922"/>
        <item x="2311"/>
        <item x="1203"/>
        <item x="917"/>
        <item x="4557"/>
        <item x="1015"/>
        <item x="952"/>
        <item x="7162"/>
        <item x="4626"/>
        <item x="6704"/>
        <item x="1055"/>
        <item x="5540"/>
        <item x="7174"/>
        <item x="7224"/>
        <item x="1451"/>
        <item x="2459"/>
        <item x="4914"/>
        <item x="6929"/>
        <item x="1296"/>
        <item x="2334"/>
        <item x="685"/>
        <item x="2292"/>
        <item x="2342"/>
        <item x="3486"/>
        <item x="2135"/>
        <item x="6326"/>
        <item x="6671"/>
        <item x="7415"/>
        <item x="6663"/>
        <item x="6882"/>
        <item x="7317"/>
        <item x="1279"/>
        <item x="4531"/>
        <item x="2324"/>
        <item x="5477"/>
        <item x="6262"/>
        <item x="2954"/>
        <item x="2839"/>
        <item x="4225"/>
        <item x="2670"/>
        <item x="3465"/>
        <item x="4539"/>
        <item x="3715"/>
        <item x="2391"/>
        <item x="2627"/>
        <item x="688"/>
        <item x="4096"/>
        <item x="3629"/>
        <item x="5293"/>
        <item x="4105"/>
        <item x="4362"/>
        <item x="6560"/>
        <item x="428"/>
        <item x="3115"/>
        <item x="4415"/>
        <item x="3121"/>
        <item x="6534"/>
        <item x="5256"/>
        <item x="6131"/>
        <item x="3097"/>
        <item x="476"/>
        <item x="5117"/>
        <item x="2652"/>
        <item x="2682"/>
        <item x="3388"/>
        <item x="2865"/>
        <item x="5431"/>
        <item x="2542"/>
        <item x="3254"/>
        <item x="4277"/>
        <item x="6908"/>
        <item x="1598"/>
        <item x="3666"/>
        <item x="5400"/>
        <item x="4348"/>
        <item x="714"/>
        <item x="5208"/>
        <item x="3626"/>
        <item x="3932"/>
        <item x="5673"/>
        <item x="3897"/>
        <item x="2807"/>
        <item x="4057"/>
        <item x="5234"/>
        <item x="6786"/>
        <item x="1039"/>
        <item x="2307"/>
        <item x="2341"/>
        <item x="2907"/>
        <item x="2871"/>
        <item x="7095"/>
        <item x="699"/>
        <item x="665"/>
        <item x="6934"/>
        <item x="6552"/>
        <item x="3650"/>
        <item x="1210"/>
        <item x="944"/>
        <item x="799"/>
        <item x="6428"/>
        <item x="2569"/>
        <item x="1182"/>
        <item x="2132"/>
        <item x="5572"/>
        <item x="4442"/>
        <item x="5226"/>
        <item x="5905"/>
        <item x="1058"/>
        <item x="5277"/>
        <item x="1327"/>
        <item x="4651"/>
        <item x="3344"/>
        <item x="484"/>
        <item x="3219"/>
        <item x="6004"/>
        <item x="3458"/>
        <item x="2746"/>
        <item x="3319"/>
        <item x="676"/>
        <item x="1387"/>
        <item x="66"/>
        <item x="3508"/>
        <item x="3954"/>
        <item x="5947"/>
        <item x="4672"/>
        <item x="5901"/>
        <item x="3756"/>
        <item x="6300"/>
        <item x="2555"/>
        <item x="5585"/>
        <item x="5029"/>
        <item x="3758"/>
        <item x="5789"/>
        <item x="4212"/>
        <item x="2922"/>
        <item x="4621"/>
        <item x="2123"/>
        <item x="240"/>
        <item x="4092"/>
        <item x="4090"/>
        <item x="1950"/>
        <item x="1754"/>
        <item x="2478"/>
        <item x="1938"/>
        <item x="1864"/>
        <item x="3893"/>
        <item x="2976"/>
        <item x="1654"/>
        <item x="1591"/>
        <item x="5241"/>
        <item x="1392"/>
        <item x="2052"/>
        <item x="1986"/>
        <item x="3383"/>
        <item x="1881"/>
        <item x="977"/>
        <item x="1760"/>
        <item x="6111"/>
        <item x="6969"/>
        <item x="5657"/>
        <item x="1376"/>
        <item x="517"/>
        <item x="5138"/>
        <item x="2831"/>
        <item x="6914"/>
        <item x="4931"/>
        <item x="4469"/>
        <item x="3398"/>
        <item x="4995"/>
        <item x="5023"/>
        <item x="5513"/>
        <item x="5172"/>
        <item x="5253"/>
        <item x="2755"/>
        <item x="4829"/>
        <item x="1732"/>
        <item x="6586"/>
        <item x="7139"/>
        <item x="2588"/>
        <item x="2502"/>
        <item x="610"/>
        <item x="450"/>
        <item x="2393"/>
        <item x="2179"/>
        <item x="3170"/>
        <item x="7104"/>
        <item x="479"/>
        <item x="4843"/>
        <item x="4756"/>
        <item x="3039"/>
        <item x="2805"/>
        <item x="1441"/>
        <item x="1255"/>
        <item x="7156"/>
        <item x="1689"/>
        <item x="3635"/>
        <item x="1223"/>
        <item x="3129"/>
        <item x="4036"/>
        <item x="5309"/>
        <item x="3805"/>
        <item x="56"/>
        <item x="5595"/>
        <item x="6576"/>
        <item x="2402"/>
        <item x="1406"/>
        <item x="178"/>
        <item x="7090"/>
        <item x="5449"/>
        <item x="3355"/>
        <item x="4257"/>
        <item x="209"/>
        <item x="4098"/>
        <item x="3099"/>
        <item x="3010"/>
        <item x="4965"/>
        <item x="2340"/>
        <item x="453"/>
        <item x="1145"/>
        <item x="5955"/>
        <item x="1020"/>
        <item x="2634"/>
        <item x="5751"/>
        <item x="1365"/>
        <item x="3307"/>
        <item x="202"/>
        <item x="2051"/>
        <item x="5899"/>
        <item x="6796"/>
        <item x="2767"/>
        <item x="7248"/>
        <item x="1064"/>
        <item x="6024"/>
        <item x="5426"/>
        <item x="2821"/>
        <item x="5163"/>
        <item x="3470"/>
        <item x="5959"/>
        <item x="473"/>
        <item x="6488"/>
        <item x="3358"/>
        <item x="474"/>
        <item x="1072"/>
        <item x="4961"/>
        <item x="1395"/>
        <item x="1633"/>
        <item x="338"/>
        <item x="2507"/>
        <item x="5793"/>
        <item x="5653"/>
        <item x="2253"/>
        <item x="1841"/>
        <item x="3265"/>
        <item x="802"/>
        <item x="1603"/>
        <item x="4927"/>
        <item x="1617"/>
        <item x="2331"/>
        <item x="4661"/>
        <item x="3772"/>
        <item x="4572"/>
        <item x="4296"/>
        <item x="2787"/>
        <item x="1702"/>
        <item x="6906"/>
        <item x="6143"/>
        <item x="1493"/>
        <item x="1713"/>
        <item x="1133"/>
        <item x="4857"/>
        <item x="4307"/>
        <item x="5705"/>
        <item x="5714"/>
        <item x="2919"/>
        <item x="2200"/>
        <item x="411"/>
        <item x="7272"/>
        <item x="5634"/>
        <item x="480"/>
        <item x="2366"/>
        <item x="1662"/>
        <item x="4852"/>
        <item x="5535"/>
        <item x="4864"/>
        <item x="1817"/>
        <item x="5717"/>
        <item x="642"/>
        <item x="3493"/>
        <item x="5589"/>
        <item x="5074"/>
        <item x="5416"/>
        <item x="5440"/>
        <item x="406"/>
        <item x="3446"/>
        <item x="2692"/>
        <item x="1031"/>
        <item x="7312"/>
        <item x="2345"/>
        <item x="511"/>
        <item x="5116"/>
        <item x="2410"/>
        <item x="433"/>
        <item x="615"/>
        <item x="717"/>
        <item x="2663"/>
        <item x="5020"/>
        <item x="595"/>
        <item x="3268"/>
        <item x="2917"/>
        <item x="2298"/>
        <item x="2472"/>
        <item x="2887"/>
        <item x="2362"/>
        <item x="3481"/>
        <item x="374"/>
        <item x="2562"/>
        <item x="6434"/>
        <item x="254"/>
        <item x="5883"/>
        <item x="4585"/>
        <item x="1101"/>
        <item x="7428"/>
        <item x="3206"/>
        <item x="5566"/>
        <item x="2904"/>
        <item x="1830"/>
        <item x="6340"/>
        <item x="909"/>
        <item x="5127"/>
        <item x="5807"/>
        <item x="2216"/>
        <item x="5617"/>
        <item x="2547"/>
        <item x="5209"/>
        <item x="3390"/>
        <item x="3161"/>
        <item x="2537"/>
        <item x="668"/>
        <item x="603"/>
        <item x="2617"/>
        <item x="2756"/>
        <item x="5280"/>
        <item x="2378"/>
        <item x="2137"/>
        <item x="5489"/>
        <item x="1555"/>
        <item x="3612"/>
        <item x="2028"/>
        <item x="2381"/>
        <item x="2228"/>
        <item x="2589"/>
        <item x="5811"/>
        <item x="3771"/>
        <item x="2230"/>
        <item x="3860"/>
        <item x="4190"/>
        <item x="5471"/>
        <item x="6272"/>
        <item x="6396"/>
        <item x="1748"/>
        <item x="2371"/>
        <item x="501"/>
        <item x="2261"/>
        <item x="6839"/>
        <item x="5053"/>
        <item x="5343"/>
        <item x="5342"/>
        <item x="5842"/>
        <item x="1108"/>
        <item x="1875"/>
        <item x="4156"/>
        <item x="4574"/>
        <item x="4246"/>
        <item x="4367"/>
        <item x="4122"/>
        <item x="3021"/>
        <item x="2619"/>
        <item x="412"/>
        <item x="6815"/>
        <item x="6318"/>
        <item x="2457"/>
        <item x="5002"/>
        <item x="1913"/>
        <item x="6162"/>
        <item x="5619"/>
        <item x="1297"/>
        <item x="6407"/>
        <item x="1115"/>
        <item x="1109"/>
        <item x="4810"/>
        <item x="7031"/>
        <item x="6329"/>
        <item x="7220"/>
        <item x="1590"/>
        <item x="6054"/>
        <item x="2702"/>
        <item x="5763"/>
        <item x="7396"/>
        <item x="1642"/>
        <item x="1212"/>
        <item x="4435"/>
        <item x="6224"/>
        <item x="6192"/>
        <item x="5897"/>
        <item x="5577"/>
        <item x="1649"/>
        <item x="7421"/>
        <item x="1187"/>
        <item x="1488"/>
        <item x="3760"/>
        <item x="3333"/>
        <item x="390"/>
        <item x="1553"/>
        <item x="745"/>
        <item x="732"/>
        <item x="6750"/>
        <item x="4500"/>
        <item x="5412"/>
        <item x="7267"/>
        <item x="6299"/>
        <item x="6618"/>
        <item x="733"/>
        <item x="6628"/>
        <item x="6062"/>
        <item x="5968"/>
        <item x="4444"/>
        <item x="4295"/>
        <item x="6462"/>
        <item x="1651"/>
        <item x="1136"/>
        <item x="863"/>
        <item x="891"/>
        <item x="6385"/>
        <item x="643"/>
        <item x="2390"/>
        <item x="6602"/>
        <item x="980"/>
        <item x="4682"/>
        <item x="2708"/>
        <item x="6569"/>
        <item x="6172"/>
        <item x="6015"/>
        <item x="218"/>
        <item x="1315"/>
        <item x="6417"/>
        <item x="5336"/>
        <item x="4916"/>
        <item x="710"/>
        <item x="621"/>
        <item x="861"/>
        <item x="6274"/>
        <item x="684"/>
        <item x="6687"/>
        <item x="2668"/>
        <item x="3305"/>
        <item x="6259"/>
        <item x="1999"/>
        <item x="6685"/>
        <item x="3353"/>
        <item x="2053"/>
        <item x="789"/>
        <item x="6379"/>
        <item x="6164"/>
        <item x="7057"/>
        <item x="306"/>
        <item x="7014"/>
        <item x="2047"/>
        <item x="1071"/>
        <item x="1657"/>
        <item x="5264"/>
        <item x="359"/>
        <item x="6631"/>
        <item x="5044"/>
        <item x="5310"/>
        <item x="6918"/>
        <item x="3705"/>
        <item x="3615"/>
        <item x="1100"/>
        <item x="955"/>
        <item x="4437"/>
        <item x="6639"/>
        <item x="3081"/>
        <item x="4978"/>
        <item x="1957"/>
        <item x="1225"/>
        <item x="1041"/>
        <item x="1698"/>
        <item x="6956"/>
        <item x="6682"/>
        <item x="7074"/>
        <item x="910"/>
        <item x="806"/>
        <item x="1208"/>
        <item x="6206"/>
        <item x="1990"/>
        <item x="2386"/>
        <item x="5835"/>
        <item x="1644"/>
        <item x="3246"/>
        <item x="7328"/>
        <item x="4844"/>
        <item x="1850"/>
        <item x="2646"/>
        <item x="1814"/>
        <item x="5366"/>
        <item x="2664"/>
        <item x="318"/>
        <item x="5284"/>
        <item x="5480"/>
        <item x="6373"/>
        <item x="6264"/>
        <item x="512"/>
        <item x="547"/>
        <item x="4983"/>
        <item x="2795"/>
        <item x="1319"/>
        <item x="7423"/>
        <item x="2400"/>
        <item x="5913"/>
        <item x="3122"/>
        <item x="1826"/>
        <item x="4792"/>
        <item x="4521"/>
        <item x="4306"/>
        <item x="6941"/>
        <item x="6287"/>
        <item x="6923"/>
        <item x="6321"/>
        <item x="4393"/>
        <item x="1288"/>
        <item x="1490"/>
        <item x="1548"/>
        <item x="5774"/>
        <item x="4706"/>
        <item x="7341"/>
        <item x="5337"/>
        <item x="4632"/>
        <item x="2960"/>
        <item x="5142"/>
        <item x="4157"/>
        <item x="1926"/>
        <item x="2097"/>
        <item x="1700"/>
        <item x="1522"/>
        <item x="4868"/>
        <item x="6388"/>
        <item x="23"/>
        <item x="4715"/>
        <item x="4816"/>
        <item x="4952"/>
        <item x="1937"/>
        <item x="4086"/>
        <item x="220"/>
        <item x="883"/>
        <item x="4955"/>
        <item x="4709"/>
        <item x="5896"/>
        <item x="572"/>
        <item x="6455"/>
        <item x="6154"/>
        <item x="672"/>
        <item x="548"/>
        <item x="830"/>
        <item x="2593"/>
        <item x="6846"/>
        <item x="2102"/>
        <item x="1847"/>
        <item x="2760"/>
        <item x="2126"/>
        <item x="3491"/>
        <item x="1942"/>
        <item x="6559"/>
        <item x="2108"/>
        <item x="1638"/>
        <item x="2173"/>
        <item x="4695"/>
        <item x="4583"/>
        <item x="332"/>
        <item x="457"/>
        <item x="4287"/>
        <item x="4231"/>
        <item x="278"/>
        <item x="235"/>
        <item x="3699"/>
        <item x="4522"/>
        <item x="340"/>
        <item x="6998"/>
        <item x="1195"/>
        <item x="7252"/>
        <item x="4886"/>
        <item x="5097"/>
        <item x="3006"/>
        <item x="7167"/>
        <item x="142"/>
        <item x="4369"/>
        <item x="7258"/>
        <item x="1014"/>
        <item x="2251"/>
        <item x="804"/>
        <item x="2070"/>
        <item x="4359"/>
        <item x="3339"/>
        <item x="2882"/>
        <item x="3602"/>
        <item x="4074"/>
        <item x="6425"/>
        <item x="6307"/>
        <item x="6712"/>
        <item x="3527"/>
        <item x="1290"/>
        <item x="2677"/>
        <item x="4867"/>
        <item x="7246"/>
        <item x="262"/>
        <item x="1310"/>
        <item x="3779"/>
        <item x="4929"/>
        <item x="1121"/>
        <item x="1695"/>
        <item x="935"/>
        <item x="382"/>
        <item x="3394"/>
        <item x="790"/>
        <item x="1385"/>
        <item x="5690"/>
        <item x="6113"/>
        <item x="2561"/>
        <item x="3269"/>
        <item x="2448"/>
        <item x="6550"/>
        <item x="3618"/>
        <item x="437"/>
        <item x="4957"/>
        <item x="4083"/>
        <item x="2840"/>
        <item x="4652"/>
        <item x="3946"/>
        <item x="1727"/>
        <item x="4206"/>
        <item x="1060"/>
        <item x="1291"/>
        <item x="2759"/>
        <item x="7207"/>
        <item x="4922"/>
        <item x="1583"/>
        <item x="3941"/>
        <item x="2182"/>
        <item x="555"/>
        <item x="130"/>
        <item x="611"/>
        <item x="4242"/>
        <item x="4174"/>
        <item x="432"/>
        <item x="1307"/>
        <item x="3262"/>
        <item x="2322"/>
        <item x="2941"/>
        <item x="4009"/>
        <item x="679"/>
        <item x="5087"/>
        <item x="4168"/>
        <item x="5265"/>
        <item x="7188"/>
        <item x="3587"/>
        <item x="2257"/>
        <item x="418"/>
        <item x="661"/>
        <item x="4540"/>
        <item x="2500"/>
        <item x="1538"/>
        <item x="2530"/>
        <item x="1531"/>
        <item x="3443"/>
        <item x="5745"/>
        <item x="1755"/>
        <item x="5242"/>
        <item x="1044"/>
        <item x="5960"/>
        <item x="678"/>
        <item x="24"/>
        <item x="5055"/>
        <item x="5388"/>
        <item x="4427"/>
        <item x="4813"/>
        <item x="5318"/>
        <item x="3297"/>
        <item x="4412"/>
        <item x="5762"/>
        <item x="2884"/>
        <item x="3022"/>
        <item x="7153"/>
        <item x="855"/>
        <item x="6612"/>
        <item x="6937"/>
        <item x="6970"/>
        <item x="5072"/>
        <item x="3078"/>
        <item x="766"/>
        <item x="1087"/>
        <item x="3676"/>
        <item x="7132"/>
        <item x="1235"/>
        <item x="4798"/>
        <item x="283"/>
        <item x="82"/>
        <item x="5783"/>
        <item x="3299"/>
        <item x="93"/>
        <item x="5647"/>
        <item x="3248"/>
        <item x="5798"/>
        <item x="134"/>
        <item x="4814"/>
        <item x="17"/>
        <item x="1218"/>
        <item x="1582"/>
        <item x="1690"/>
        <item x="5859"/>
        <item x="656"/>
        <item x="3558"/>
        <item x="4622"/>
        <item x="317"/>
        <item x="5962"/>
        <item x="2509"/>
        <item x="5189"/>
        <item x="4975"/>
        <item x="2715"/>
        <item x="506"/>
        <item x="6716"/>
        <item x="5389"/>
        <item x="3644"/>
        <item x="6583"/>
        <item x="1006"/>
        <item x="225"/>
        <item x="1280"/>
        <item x="7266"/>
        <item x="1784"/>
        <item x="5663"/>
        <item x="6161"/>
        <item x="4102"/>
        <item x="80"/>
        <item x="118"/>
        <item x="653"/>
        <item x="2066"/>
        <item x="5790"/>
        <item x="4786"/>
        <item x="6642"/>
        <item x="3991"/>
        <item x="6079"/>
        <item x="5077"/>
        <item x="4151"/>
        <item x="4505"/>
        <item x="4391"/>
        <item x="775"/>
        <item x="7314"/>
        <item x="2834"/>
        <item x="1369"/>
        <item x="834"/>
        <item x="6827"/>
        <item x="227"/>
        <item x="6134"/>
        <item x="3435"/>
        <item x="4976"/>
        <item x="5386"/>
        <item x="1328"/>
        <item x="3136"/>
        <item x="4087"/>
        <item x="165"/>
        <item x="4172"/>
        <item x="7239"/>
        <item x="5796"/>
        <item x="4397"/>
        <item x="4455"/>
        <item x="5215"/>
        <item x="1802"/>
        <item x="3582"/>
        <item x="3661"/>
        <item x="1398"/>
        <item x="286"/>
        <item x="2239"/>
        <item x="1882"/>
        <item x="2205"/>
        <item x="4898"/>
        <item x="4657"/>
        <item x="2136"/>
        <item x="2605"/>
        <item x="1036"/>
        <item x="1835"/>
        <item x="1269"/>
        <item x="4429"/>
        <item x="4964"/>
        <item x="1678"/>
        <item x="7380"/>
        <item x="90"/>
        <item x="343"/>
        <item x="1883"/>
        <item x="5436"/>
        <item x="2563"/>
        <item x="5560"/>
        <item x="7177"/>
        <item x="6165"/>
        <item x="7025"/>
        <item x="4584"/>
        <item x="7026"/>
        <item x="5004"/>
        <item x="5461"/>
        <item x="7405"/>
        <item x="6526"/>
        <item x="5639"/>
        <item x="1655"/>
        <item x="577"/>
        <item x="6727"/>
        <item x="4662"/>
        <item x="5664"/>
        <item x="324"/>
        <item x="6333"/>
        <item x="5496"/>
        <item x="1869"/>
        <item x="255"/>
        <item x="612"/>
        <item x="2973"/>
        <item x="2836"/>
        <item x="1691"/>
        <item x="215"/>
        <item x="5665"/>
        <item x="6432"/>
        <item x="5271"/>
        <item x="5655"/>
        <item x="341"/>
        <item x="6395"/>
        <item x="2614"/>
        <item x="2480"/>
        <item x="2794"/>
        <item x="4748"/>
        <item x="2319"/>
        <item x="6435"/>
        <item x="6593"/>
        <item x="4480"/>
        <item x="5794"/>
        <item x="6702"/>
        <item x="6531"/>
        <item x="4489"/>
        <item x="739"/>
        <item x="7182"/>
        <item x="826"/>
        <item x="2798"/>
        <item x="3238"/>
        <item x="793"/>
        <item x="2793"/>
        <item x="2894"/>
        <item x="4783"/>
        <item x="1349"/>
        <item x="4305"/>
        <item x="2194"/>
        <item x="4492"/>
        <item x="1524"/>
        <item x="1165"/>
        <item x="6915"/>
        <item x="7308"/>
        <item x="734"/>
        <item x="5493"/>
        <item x="4433"/>
        <item x="3863"/>
        <item x="2010"/>
        <item x="5012"/>
        <item x="2616"/>
        <item x="3101"/>
        <item x="721"/>
        <item x="5228"/>
        <item x="6439"/>
        <item x="207"/>
        <item x="2343"/>
        <item x="3989"/>
        <item x="3604"/>
        <item x="191"/>
        <item x="5568"/>
        <item x="238"/>
        <item x="1118"/>
        <item x="4292"/>
        <item x="6630"/>
        <item x="5474"/>
        <item x="4856"/>
        <item x="6313"/>
        <item x="6421"/>
        <item x="2548"/>
        <item x="4430"/>
        <item x="6820"/>
        <item x="1646"/>
        <item x="1879"/>
        <item x="2323"/>
        <item x="5951"/>
        <item x="6217"/>
        <item x="6096"/>
        <item x="6089"/>
        <item x="2471"/>
        <item x="5315"/>
        <item x="857"/>
        <item x="7274"/>
        <item x="6369"/>
        <item x="2049"/>
        <item x="3836"/>
        <item x="6554"/>
        <item x="6237"/>
        <item x="7157"/>
        <item x="725"/>
        <item x="7216"/>
        <item x="6077"/>
        <item x="4950"/>
        <item x="4962"/>
        <item x="2963"/>
        <item x="6787"/>
        <item x="7195"/>
        <item x="7198"/>
        <item x="4472"/>
        <item x="1604"/>
        <item x="854"/>
        <item x="1268"/>
        <item x="7109"/>
        <item x="4203"/>
        <item x="1043"/>
        <item x="6250"/>
        <item x="7393"/>
        <item x="6767"/>
        <item x="6648"/>
        <item x="6810"/>
        <item x="6800"/>
        <item x="6752"/>
        <item x="892"/>
        <item x="2395"/>
        <item x="6742"/>
        <item x="6967"/>
        <item x="6616"/>
        <item x="7194"/>
        <item x="1161"/>
        <item x="2959"/>
        <item x="190"/>
        <item x="6792"/>
        <item x="1277"/>
        <item x="1686"/>
        <item x="1091"/>
        <item x="7161"/>
        <item x="5510"/>
        <item x="6656"/>
        <item x="1194"/>
        <item x="1272"/>
        <item x="5668"/>
        <item x="4938"/>
        <item x="1215"/>
        <item x="6932"/>
        <item x="7355"/>
        <item x="7038"/>
        <item x="3708"/>
        <item x="6445"/>
        <item x="2850"/>
        <item x="4629"/>
        <item x="7281"/>
        <item x="1621"/>
        <item x="5746"/>
        <item x="1611"/>
        <item x="7361"/>
        <item x="905"/>
        <item x="6413"/>
        <item x="6328"/>
        <item x="4341"/>
        <item x="948"/>
        <item x="1988"/>
        <item x="792"/>
        <item x="5085"/>
        <item x="2552"/>
        <item x="1086"/>
        <item x="2835"/>
        <item x="5633"/>
        <item x="6920"/>
        <item x="3218"/>
        <item x="3105"/>
        <item x="1753"/>
        <item x="998"/>
        <item x="3253"/>
        <item x="3326"/>
        <item x="5476"/>
        <item x="4184"/>
        <item x="3509"/>
        <item x="3274"/>
        <item x="5976"/>
        <item x="3692"/>
        <item x="5964"/>
        <item x="4167"/>
        <item x="1465"/>
        <item x="6924"/>
        <item x="1923"/>
        <item x="6927"/>
        <item x="6036"/>
        <item x="1077"/>
        <item x="4876"/>
        <item x="1547"/>
        <item x="3819"/>
        <item x="4696"/>
        <item x="1455"/>
        <item x="1868"/>
        <item x="1939"/>
        <item x="1092"/>
        <item x="596"/>
        <item x="2725"/>
        <item x="223"/>
        <item x="2625"/>
        <item x="6245"/>
        <item x="5699"/>
        <item x="6847"/>
        <item x="882"/>
        <item x="11"/>
        <item x="3632"/>
        <item x="6754"/>
        <item x="6938"/>
        <item x="1680"/>
        <item x="6145"/>
        <item x="6500"/>
        <item x="3368"/>
        <item x="6465"/>
        <item x="970"/>
        <item x="1129"/>
        <item x="4811"/>
        <item x="3506"/>
        <item x="4465"/>
        <item x="4894"/>
        <item x="3130"/>
        <item x="397"/>
        <item x="7419"/>
        <item x="4530"/>
        <item x="4366"/>
        <item x="1224"/>
        <item x="3448"/>
        <item x="7430"/>
        <item x="1570"/>
        <item x="6755"/>
        <item x="7383"/>
        <item x="6775"/>
        <item x="1336"/>
        <item x="7332"/>
        <item x="6795"/>
        <item x="1253"/>
        <item x="1856"/>
        <item x="3017"/>
        <item x="7232"/>
        <item x="7230"/>
        <item x="5005"/>
        <item x="1143"/>
        <item x="657"/>
        <item x="2929"/>
        <item x="5246"/>
        <item x="5038"/>
        <item x="2316"/>
        <item x="2196"/>
        <item x="2041"/>
        <item x="4743"/>
        <item x="6545"/>
        <item x="2524"/>
        <item x="4279"/>
        <item x="7382"/>
        <item x="6909"/>
        <item x="6728"/>
        <item x="6490"/>
        <item x="7158"/>
        <item x="7005"/>
        <item x="5349"/>
        <item x="1088"/>
        <item x="6658"/>
        <item x="7408"/>
        <item x="7136"/>
        <item x="6744"/>
        <item x="6011"/>
        <item x="5547"/>
        <item x="1782"/>
        <item x="746"/>
        <item x="1293"/>
        <item x="1930"/>
        <item x="7119"/>
        <item x="6982"/>
        <item x="2770"/>
        <item x="2980"/>
        <item x="2231"/>
        <item x="3049"/>
        <item x="6174"/>
        <item x="1407"/>
        <item x="1810"/>
        <item x="2790"/>
        <item x="198"/>
        <item x="529"/>
        <item x="1360"/>
        <item x="2107"/>
        <item x="3792"/>
        <item x="2572"/>
        <item x="7007"/>
        <item x="6016"/>
        <item x="7322"/>
        <item x="3200"/>
        <item x="6600"/>
        <item x="5711"/>
        <item x="796"/>
        <item x="6721"/>
        <item x="2441"/>
        <item x="4410"/>
        <item x="6636"/>
        <item x="6991"/>
        <item x="6285"/>
        <item x="5847"/>
        <item x="4731"/>
        <item x="1470"/>
        <item x="624"/>
        <item x="2002"/>
        <item x="4689"/>
        <item x="2266"/>
        <item x="168"/>
        <item x="4755"/>
        <item x="6928"/>
        <item x="2777"/>
        <item x="2945"/>
        <item x="3102"/>
        <item x="3553"/>
        <item x="5701"/>
        <item x="6563"/>
        <item x="2559"/>
        <item x="5586"/>
        <item x="5196"/>
        <item x="358"/>
        <item x="163"/>
        <item x="604"/>
        <item x="2204"/>
        <item x="2657"/>
        <item x="160"/>
        <item x="4267"/>
        <item x="5732"/>
        <item x="79"/>
        <item x="1672"/>
        <item x="2149"/>
        <item x="2164"/>
        <item x="6222"/>
        <item x="1736"/>
        <item x="3810"/>
        <item x="5195"/>
        <item x="590"/>
        <item x="2506"/>
        <item x="4842"/>
        <item x="4942"/>
        <item x="2596"/>
        <item x="2409"/>
        <item x="3839"/>
        <item x="441"/>
        <item x="635"/>
        <item x="3328"/>
        <item x="4865"/>
        <item x="5950"/>
        <item x="5155"/>
        <item x="276"/>
        <item x="2962"/>
        <item x="3385"/>
        <item x="2516"/>
        <item x="1765"/>
        <item x="127"/>
        <item x="5952"/>
        <item x="5428"/>
        <item x="5123"/>
        <item x="2420"/>
        <item x="1749"/>
        <item x="5154"/>
        <item x="4873"/>
        <item x="2778"/>
        <item x="4765"/>
        <item x="6075"/>
        <item x="5778"/>
        <item x="1745"/>
        <item x="5091"/>
        <item x="5820"/>
        <item x="4179"/>
        <item x="5054"/>
        <item x="487"/>
        <item x="36"/>
        <item x="2567"/>
        <item x="4759"/>
        <item x="5141"/>
        <item x="3802"/>
        <item x="270"/>
        <item x="772"/>
        <item x="4804"/>
        <item x="2560"/>
        <item x="559"/>
        <item x="5037"/>
        <item x="4603"/>
        <item x="3348"/>
        <item x="2942"/>
        <item x="1966"/>
        <item x="6857"/>
        <item x="4676"/>
        <item x="1137"/>
        <item x="6231"/>
        <item x="4310"/>
        <item x="1116"/>
        <item x="3984"/>
        <item x="6778"/>
        <item x="3763"/>
        <item x="6099"/>
        <item x="7360"/>
        <item x="776"/>
        <item x="3336"/>
        <item x="6133"/>
        <item x="1919"/>
        <item x="346"/>
        <item x="6466"/>
        <item x="797"/>
        <item x="4618"/>
        <item x="6342"/>
        <item x="1587"/>
        <item x="5549"/>
        <item x="1095"/>
        <item x="5707"/>
        <item x="50"/>
        <item x="5035"/>
        <item x="5574"/>
        <item x="602"/>
        <item x="3138"/>
        <item x="2244"/>
        <item x="6581"/>
        <item x="1845"/>
        <item x="4699"/>
        <item x="6993"/>
        <item x="4238"/>
        <item x="2654"/>
        <item x="6426"/>
        <item x="6911"/>
        <item x="605"/>
        <item x="3919"/>
        <item x="5223"/>
        <item x="3300"/>
        <item x="5850"/>
        <item x="6689"/>
        <item x="3406"/>
        <item x="75"/>
        <item x="6783"/>
        <item x="491"/>
        <item x="7245"/>
        <item x="2004"/>
        <item x="3702"/>
        <item x="2653"/>
        <item x="3445"/>
        <item x="6135"/>
        <item x="4438"/>
        <item x="4595"/>
        <item x="2666"/>
        <item x="5216"/>
        <item x="3380"/>
        <item x="5613"/>
        <item x="619"/>
        <item x="5064"/>
        <item x="131"/>
        <item x="6446"/>
        <item x="4571"/>
        <item x="2889"/>
        <item x="386"/>
        <item x="6646"/>
        <item x="6051"/>
        <item x="6635"/>
        <item x="6707"/>
        <item x="4752"/>
        <item x="646"/>
        <item x="3396"/>
        <item x="2539"/>
        <item x="5932"/>
        <item x="7024"/>
        <item x="6402"/>
        <item x="2431"/>
        <item x="5909"/>
        <item x="2586"/>
        <item x="5151"/>
        <item x="4785"/>
        <item x="1413"/>
        <item x="6558"/>
        <item x="3796"/>
        <item x="3651"/>
        <item x="2510"/>
        <item x="4716"/>
        <item x="6047"/>
        <item x="7425"/>
        <item x="2423"/>
        <item x="6578"/>
        <item x="4089"/>
        <item x="6713"/>
        <item x="4717"/>
        <item x="4450"/>
        <item x="1333"/>
        <item x="510"/>
        <item x="3811"/>
        <item x="5106"/>
        <item x="995"/>
        <item x="2327"/>
        <item x="666"/>
        <item x="5786"/>
        <item x="4205"/>
        <item x="4725"/>
        <item x="4111"/>
        <item x="1135"/>
        <item x="4144"/>
        <item x="12"/>
        <item x="3549"/>
        <item x="3517"/>
        <item x="3467"/>
        <item x="4434"/>
        <item x="3857"/>
        <item x="819"/>
        <item x="1164"/>
        <item x="6377"/>
        <item x="762"/>
        <item x="5767"/>
        <item x="3389"/>
        <item x="5048"/>
        <item x="2540"/>
        <item x="2665"/>
        <item x="809"/>
        <item x="6542"/>
        <item x="7105"/>
        <item x="1785"/>
        <item x="906"/>
        <item x="6508"/>
        <item x="3003"/>
        <item x="3393"/>
        <item x="949"/>
        <item x="852"/>
        <item x="6562"/>
        <item x="4608"/>
        <item x="7103"/>
        <item x="3542"/>
        <item x="6242"/>
        <item x="912"/>
        <item x="1361"/>
        <item x="5372"/>
        <item x="5604"/>
        <item x="2610"/>
        <item x="1629"/>
        <item x="122"/>
        <item x="5736"/>
        <item x="4741"/>
        <item x="4138"/>
        <item x="137"/>
        <item x="310"/>
        <item x="2685"/>
        <item x="3732"/>
        <item x="7110"/>
        <item x="7364"/>
        <item x="4879"/>
        <item x="5695"/>
        <item x="6921"/>
        <item x="6556"/>
        <item x="2397"/>
        <item x="6688"/>
        <item x="6900"/>
        <item x="6368"/>
        <item x="1715"/>
        <item x="6698"/>
        <item x="4337"/>
        <item x="669"/>
        <item x="3334"/>
        <item x="2328"/>
        <item x="5728"/>
        <item x="1239"/>
        <item x="5771"/>
        <item x="5045"/>
        <item x="1912"/>
        <item x="1367"/>
        <item x="7147"/>
        <item x="1337"/>
        <item x="1127"/>
        <item x="1402"/>
        <item x="2769"/>
        <item x="5565"/>
        <item x="6748"/>
        <item x="6147"/>
        <item x="1804"/>
        <item x="5387"/>
        <item x="307"/>
        <item x="3979"/>
        <item x="6856"/>
        <item x="3944"/>
        <item x="7237"/>
        <item x="3598"/>
        <item x="2768"/>
        <item x="5058"/>
        <item x="2352"/>
        <item x="351"/>
        <item x="4911"/>
        <item x="2771"/>
        <item x="6845"/>
        <item x="6788"/>
        <item x="2398"/>
        <item x="1042"/>
        <item x="4271"/>
        <item x="3444"/>
        <item x="7399"/>
        <item x="3814"/>
        <item x="3103"/>
        <item x="3079"/>
        <item x="2484"/>
        <item x="5046"/>
        <item x="2444"/>
        <item x="2346"/>
        <item x="2143"/>
        <item x="3997"/>
        <item x="3718"/>
        <item x="3852"/>
        <item x="5438"/>
        <item x="5205"/>
        <item x="4018"/>
        <item x="400"/>
        <item x="2815"/>
        <item x="3556"/>
        <item x="7068"/>
        <item x="3040"/>
        <item x="942"/>
        <item x="5334"/>
        <item x="5429"/>
        <item x="6384"/>
        <item x="3342"/>
        <item x="1709"/>
        <item x="6277"/>
        <item x="4293"/>
        <item x="6132"/>
        <item x="6651"/>
        <item x="3083"/>
        <item x="3780"/>
        <item x="7233"/>
        <item x="1712"/>
        <item x="5599"/>
        <item x="6634"/>
        <item x="4762"/>
        <item x="921"/>
        <item x="6220"/>
        <item x="1172"/>
        <item x="6948"/>
        <item x="6747"/>
        <item x="4610"/>
        <item x="6976"/>
        <item x="3949"/>
        <item x="407"/>
        <item x="1600"/>
        <item x="5232"/>
        <item x="5907"/>
        <item x="4860"/>
        <item x="4642"/>
        <item x="5100"/>
        <item x="3494"/>
        <item x="6711"/>
        <item x="5231"/>
        <item x="5521"/>
        <item x="5550"/>
        <item x="1211"/>
        <item x="4586"/>
        <item x="3251"/>
        <item x="4887"/>
        <item x="5531"/>
        <item x="5752"/>
        <item x="4968"/>
        <item x="2536"/>
        <item x="5609"/>
        <item x="2612"/>
        <item x="1270"/>
        <item x="443"/>
        <item x="2114"/>
        <item x="1863"/>
        <item x="6732"/>
        <item x="434"/>
        <item x="3883"/>
        <item x="4224"/>
        <item x="3616"/>
        <item x="3345"/>
        <item x="3800"/>
        <item x="3068"/>
        <item x="3701"/>
        <item x="1149"/>
        <item x="5931"/>
        <item x="5650"/>
        <item x="1530"/>
        <item x="7060"/>
        <item x="3244"/>
        <item x="683"/>
        <item x="2031"/>
        <item x="6740"/>
        <item x="7098"/>
        <item x="2644"/>
        <item x="6770"/>
        <item x="2912"/>
        <item x="2351"/>
        <item x="503"/>
        <item x="2289"/>
        <item x="1124"/>
        <item x="3838"/>
        <item x="153"/>
        <item x="650"/>
        <item x="2422"/>
        <item x="987"/>
        <item x="5676"/>
        <item x="1827"/>
        <item x="4115"/>
        <item x="4639"/>
        <item x="3874"/>
        <item x="5917"/>
        <item x="3082"/>
        <item x="6621"/>
        <item x="102"/>
        <item x="5869"/>
        <item x="7184"/>
        <item x="105"/>
        <item x="2566"/>
        <item x="4221"/>
        <item x="2034"/>
        <item x="525"/>
        <item x="4256"/>
        <item x="618"/>
        <item x="3823"/>
        <item x="4276"/>
        <item x="3960"/>
        <item x="3886"/>
        <item x="4161"/>
        <item x="6571"/>
        <item x="4015"/>
        <item x="3935"/>
        <item x="4835"/>
        <item x="4449"/>
        <item x="3889"/>
        <item x="4223"/>
        <item x="356"/>
        <item x="4123"/>
        <item x="5748"/>
        <item x="3904"/>
        <item x="6229"/>
        <item x="4124"/>
        <item x="755"/>
        <item x="1517"/>
        <item x="5415"/>
        <item x="1150"/>
        <item x="196"/>
        <item x="4441"/>
        <item x="2981"/>
        <item x="2466"/>
        <item x="3137"/>
        <item x="5311"/>
        <item x="812"/>
        <item x="3502"/>
        <item x="3547"/>
        <item x="422"/>
        <item x="2846"/>
        <item x="1007"/>
        <item x="2732"/>
        <item x="4599"/>
        <item x="2615"/>
        <item x="4405"/>
        <item x="2145"/>
        <item x="5363"/>
        <item x="5949"/>
        <item x="1404"/>
        <item x="2085"/>
        <item x="5498"/>
        <item x="4524"/>
        <item x="7117"/>
        <item x="1562"/>
        <item x="1918"/>
        <item x="3391"/>
        <item x="4526"/>
        <item x="3157"/>
        <item x="4623"/>
        <item x="3844"/>
        <item x="265"/>
        <item x="6311"/>
        <item x="5251"/>
        <item x="1284"/>
        <item x="4960"/>
        <item x="1049"/>
        <item x="523"/>
        <item x="568"/>
        <item x="6619"/>
        <item x="2660"/>
        <item x="4039"/>
        <item x="893"/>
        <item x="2551"/>
        <item x="5974"/>
        <item x="3259"/>
        <item x="3966"/>
        <item x="3955"/>
        <item x="4827"/>
        <item x="5316"/>
        <item x="5380"/>
        <item x="6371"/>
        <item x="4973"/>
        <item x="4268"/>
        <item x="4883"/>
        <item x="945"/>
        <item x="5855"/>
        <item x="1283"/>
        <item x="6873"/>
        <item x="18"/>
        <item x="5879"/>
        <item x="2585"/>
        <item x="2388"/>
        <item x="5494"/>
        <item x="7353"/>
        <item x="6022"/>
        <item x="1226"/>
        <item x="3962"/>
        <item x="4146"/>
        <item x="2993"/>
        <item x="6524"/>
        <item x="1543"/>
        <item x="6764"/>
        <item x="1933"/>
        <item x="6609"/>
        <item x="3230"/>
        <item x="3140"/>
        <item x="2237"/>
        <item x="2820"/>
        <item x="395"/>
        <item x="1580"/>
        <item x="886"/>
        <item x="6060"/>
        <item x="7261"/>
        <item x="2318"/>
        <item x="5516"/>
        <item x="2088"/>
        <item x="5511"/>
        <item x="3085"/>
        <item x="662"/>
        <item x="4688"/>
        <item x="2436"/>
        <item x="6654"/>
        <item x="4737"/>
        <item x="726"/>
        <item x="6757"/>
        <item x="1740"/>
        <item x="2220"/>
        <item x="6596"/>
        <item x="1743"/>
        <item x="6958"/>
        <item x="1775"/>
        <item x="6386"/>
        <item x="2591"/>
        <item x="4806"/>
        <item x="1233"/>
        <item x="4141"/>
        <item x="1138"/>
        <item x="636"/>
        <item x="3833"/>
        <item x="6709"/>
        <item x="5680"/>
        <item x="3875"/>
        <item x="2302"/>
        <item x="377"/>
        <item x="5542"/>
        <item x="2433"/>
        <item x="2629"/>
        <item x="362"/>
        <item x="1230"/>
        <item x="860"/>
        <item x="3623"/>
        <item x="2647"/>
        <item x="2014"/>
        <item x="4243"/>
        <item x="7164"/>
        <item x="4534"/>
        <item x="6772"/>
        <item x="3209"/>
        <item x="7352"/>
        <item x="6819"/>
        <item x="6675"/>
        <item x="4339"/>
        <item x="5191"/>
        <item x="3286"/>
        <item x="6734"/>
        <item x="7178"/>
        <item x="2893"/>
        <item x="6306"/>
        <item x="4361"/>
        <item x="6874"/>
        <item x="6828"/>
        <item x="1697"/>
        <item x="2048"/>
        <item x="2338"/>
        <item x="5238"/>
        <item x="966"/>
        <item x="6293"/>
        <item x="2344"/>
        <item x="5605"/>
        <item x="6098"/>
        <item x="6295"/>
        <item x="696"/>
        <item x="2752"/>
        <item x="2329"/>
        <item x="3093"/>
        <item x="3245"/>
        <item x="583"/>
        <item x="3469"/>
        <item x="5610"/>
        <item x="5016"/>
        <item x="499"/>
        <item x="5864"/>
        <item x="2112"/>
        <item x="6501"/>
        <item x="2706"/>
        <item x="5192"/>
        <item x="868"/>
        <item x="3128"/>
        <item x="1734"/>
        <item x="4847"/>
        <item x="5555"/>
        <item x="2473"/>
        <item x="564"/>
        <item x="425"/>
        <item x="6315"/>
        <item x="3890"/>
        <item x="530"/>
        <item x="349"/>
        <item x="3572"/>
        <item x="7073"/>
        <item x="2156"/>
        <item x="259"/>
        <item x="3186"/>
        <item x="2645"/>
        <item x="2952"/>
        <item x="3832"/>
        <item x="3541"/>
        <item x="2309"/>
        <item x="4275"/>
        <item x="4183"/>
        <item x="4970"/>
        <item x="87"/>
        <item x="5918"/>
        <item x="5144"/>
        <item x="6181"/>
        <item x="2853"/>
        <item x="2455"/>
        <item x="2385"/>
        <item x="6414"/>
        <item x="4893"/>
        <item x="6519"/>
        <item x="6347"/>
        <item x="3280"/>
        <item x="1466"/>
        <item x="760"/>
        <item x="3764"/>
        <item x="6961"/>
        <item x="6861"/>
        <item x="6412"/>
        <item x="6802"/>
        <item x="2284"/>
        <item x="1430"/>
        <item x="6238"/>
        <item x="7296"/>
        <item x="5001"/>
        <item x="316"/>
        <item x="2639"/>
        <item x="6082"/>
        <item x="6128"/>
        <item x="3378"/>
        <item x="913"/>
        <item x="6667"/>
        <item x="2374"/>
        <item x="6867"/>
        <item x="6644"/>
        <item x="3990"/>
        <item x="6868"/>
        <item x="5956"/>
        <item x="5914"/>
        <item x="2280"/>
        <item x="2130"/>
        <item x="2029"/>
        <item x="2490"/>
        <item x="5171"/>
        <item x="5177"/>
        <item x="5308"/>
        <item x="367"/>
        <item x="3478"/>
        <item x="5927"/>
        <item x="5259"/>
        <item x="5580"/>
        <item x="5103"/>
        <item x="4777"/>
        <item x="654"/>
        <item x="2018"/>
        <item x="4701"/>
        <item x="5848"/>
        <item x="2633"/>
        <item x="1628"/>
        <item x="5348"/>
        <item x="1820"/>
        <item x="5800"/>
        <item x="5688"/>
        <item x="1773"/>
        <item x="5785"/>
        <item x="5823"/>
        <item x="4631"/>
        <item x="1535"/>
        <item x="6681"/>
        <item x="851"/>
        <item x="5799"/>
        <item x="5391"/>
        <item x="5541"/>
        <item x="3742"/>
        <item x="1631"/>
        <item x="5724"/>
        <item x="1728"/>
        <item x="3311"/>
        <item x="3530"/>
        <item x="2476"/>
        <item x="1045"/>
        <item x="2721"/>
        <item x="5107"/>
        <item x="7280"/>
        <item x="703"/>
        <item x="1887"/>
        <item x="975"/>
        <item x="7388"/>
        <item x="3402"/>
        <item x="5278"/>
        <item x="2905"/>
        <item x="1347"/>
        <item x="6672"/>
        <item x="1556"/>
        <item x="4997"/>
        <item x="2579"/>
        <item x="4817"/>
        <item x="6200"/>
        <item x="1393"/>
        <item x="7279"/>
        <item x="6804"/>
        <item x="4704"/>
        <item x="1305"/>
        <item x="1214"/>
        <item x="2678"/>
        <item x="4549"/>
        <item x="1780"/>
        <item x="1249"/>
        <item x="3340"/>
        <item x="1833"/>
        <item x="3994"/>
        <item x="7203"/>
        <item x="6191"/>
        <item x="6032"/>
        <item x="4822"/>
        <item x="7251"/>
        <item x="4501"/>
        <item x="993"/>
        <item x="7055"/>
        <item x="3727"/>
        <item x="3172"/>
        <item x="5385"/>
        <item x="5371"/>
        <item x="4941"/>
        <item x="2438"/>
        <item x="5870"/>
        <item x="1429"/>
        <item x="4461"/>
        <item x="4861"/>
        <item x="873"/>
        <item x="5143"/>
        <item x="6204"/>
        <item x="6283"/>
        <item x="6399"/>
        <item x="4710"/>
        <item x="1334"/>
        <item x="4377"/>
        <item x="3672"/>
        <item x="2202"/>
        <item x="5026"/>
        <item x="4789"/>
        <item x="1666"/>
        <item x="1793"/>
        <item x="6190"/>
        <item x="7206"/>
        <item x="1169"/>
        <item x="6736"/>
        <item x="4071"/>
        <item x="5809"/>
        <item x="63"/>
        <item x="7201"/>
        <item x="4514"/>
        <item x="780"/>
        <item x="773"/>
        <item x="5049"/>
        <item x="3176"/>
        <item x="1378"/>
        <item x="1931"/>
        <item x="5938"/>
        <item x="4394"/>
        <item x="1764"/>
        <item x="174"/>
        <item x="4708"/>
        <item x="6972"/>
        <item x="4838"/>
        <item x="4301"/>
        <item x="2543"/>
        <item x="7118"/>
        <item x="5908"/>
        <item x="4342"/>
        <item x="6141"/>
        <item x="3496"/>
        <item x="3639"/>
        <item x="2273"/>
        <item x="7096"/>
        <item x="4516"/>
        <item x="2595"/>
        <item x="6951"/>
        <item x="5269"/>
        <item x="938"/>
        <item x="608"/>
        <item x="2297"/>
        <item x="3734"/>
        <item x="6865"/>
        <item x="7290"/>
        <item x="1532"/>
        <item x="7137"/>
        <item x="4191"/>
        <item x="4658"/>
        <item x="4261"/>
        <item x="4519"/>
        <item x="1947"/>
        <item x="6424"/>
        <item x="3624"/>
        <item x="5991"/>
        <item x="401"/>
        <item x="3264"/>
        <item x="4002"/>
        <item x="1228"/>
        <item x="4056"/>
        <item x="3808"/>
        <item x="3929"/>
        <item x="76"/>
        <item x="2557"/>
        <item x="3147"/>
        <item x="3753"/>
        <item x="2093"/>
        <item x="2061"/>
        <item x="6267"/>
        <item x="6404"/>
        <item x="3704"/>
        <item x="6137"/>
        <item x="3537"/>
        <item x="4614"/>
        <item x="7253"/>
        <item x="5797"/>
        <item x="931"/>
        <item x="7111"/>
        <item x="2254"/>
        <item x="1980"/>
        <item x="4048"/>
        <item x="3818"/>
        <item x="58"/>
        <item x="4017"/>
        <item x="3782"/>
        <item x="3108"/>
        <item x="4734"/>
        <item x="7351"/>
        <item x="7255"/>
        <item x="3023"/>
        <item x="7149"/>
        <item x="210"/>
        <item x="242"/>
        <item x="2268"/>
        <item x="1382"/>
        <item x="263"/>
        <item x="3846"/>
        <item x="3830"/>
        <item x="3041"/>
        <item x="3627"/>
        <item x="6798"/>
        <item x="7363"/>
        <item x="6933"/>
        <item x="4839"/>
        <item x="6943"/>
        <item x="3415"/>
        <item x="5740"/>
        <item x="6890"/>
        <item x="6730"/>
        <item x="6913"/>
        <item x="6833"/>
        <item x="6824"/>
        <item x="783"/>
        <item x="60"/>
        <item x="458"/>
        <item x="4173"/>
        <item x="3173"/>
        <item x="3076"/>
        <item x="6088"/>
        <item x="6825"/>
        <item x="1559"/>
        <item x="3817"/>
        <item x="2803"/>
        <item x="1314"/>
        <item x="6018"/>
        <item x="1162"/>
        <item x="3605"/>
        <item x="2628"/>
        <item x="2568"/>
        <item x="4248"/>
        <item x="1107"/>
        <item x="6855"/>
        <item x="5644"/>
        <item x="5384"/>
        <item x="7108"/>
        <item x="6400"/>
        <item x="2109"/>
        <item x="3065"/>
        <item x="1945"/>
        <item x="4400"/>
        <item x="5916"/>
        <item x="1735"/>
        <item x="3866"/>
        <item x="1353"/>
        <item x="6209"/>
        <item x="6146"/>
        <item x="1156"/>
        <item x="2166"/>
        <item x="2526"/>
        <item x="4351"/>
        <item x="6"/>
        <item x="3471"/>
        <item x="6126"/>
        <item x="3260"/>
        <item x="674"/>
        <item x="507"/>
        <item x="4757"/>
        <item x="3279"/>
        <item x="4527"/>
        <item x="32"/>
        <item x="249"/>
        <item x="4294"/>
        <item x="4895"/>
        <item x="426"/>
        <item x="47"/>
        <item x="4262"/>
        <item x="1533"/>
        <item x="6213"/>
        <item x="1929"/>
        <item x="5569"/>
        <item x="1807"/>
        <item x="4076"/>
        <item x="4520"/>
        <item x="4904"/>
        <item x="4335"/>
        <item x="2121"/>
        <item x="6590"/>
        <item x="6063"/>
        <item x="1222"/>
        <item x="1033"/>
        <item x="3534"/>
        <item x="2994"/>
        <item x="3052"/>
        <item x="2363"/>
        <item x="6544"/>
        <item x="5597"/>
        <item x="707"/>
        <item x="6007"/>
        <item x="6367"/>
        <item x="133"/>
        <item x="373"/>
        <item x="4389"/>
        <item x="10"/>
        <item x="150"/>
        <item x="5621"/>
        <item x="5282"/>
        <item x="107"/>
        <item x="5156"/>
        <item x="4078"/>
        <item x="2731"/>
        <item x="3992"/>
        <item x="4178"/>
        <item x="2766"/>
        <item x="533"/>
        <item x="500"/>
        <item x="3690"/>
        <item x="1692"/>
        <item x="3766"/>
        <item x="7002"/>
        <item x="1209"/>
        <item x="6529"/>
        <item x="5618"/>
        <item x="5406"/>
        <item x="2116"/>
        <item x="6546"/>
        <item x="6374"/>
        <item x="3653"/>
        <item x="233"/>
        <item x="3985"/>
        <item x="2406"/>
        <item x="1025"/>
        <item x="7064"/>
        <item x="6481"/>
        <item x="5536"/>
        <item x="2349"/>
        <item x="5112"/>
        <item x="4343"/>
        <item x="5456"/>
        <item x="5173"/>
        <item x="5300"/>
        <item x="5069"/>
        <item x="3748"/>
        <item x="569"/>
        <item x="6149"/>
        <item x="3843"/>
        <item x="5845"/>
        <item x="271"/>
        <item x="2404"/>
        <item x="6248"/>
        <item x="6389"/>
        <item x="5749"/>
        <item x="2248"/>
        <item x="3008"/>
        <item x="5529"/>
        <item x="2961"/>
        <item x="7131"/>
        <item x="3971"/>
        <item x="4880"/>
        <item x="808"/>
        <item x="6459"/>
        <item x="6485"/>
        <item x="6029"/>
        <item x="777"/>
        <item x="3298"/>
        <item x="2158"/>
        <item x="2717"/>
        <item x="19"/>
        <item x="3054"/>
        <item x="342"/>
        <item x="6495"/>
        <item x="6452"/>
        <item x="990"/>
        <item x="2578"/>
        <item x="4308"/>
        <item x="3488"/>
        <item x="5990"/>
        <item x="2689"/>
        <item x="231"/>
        <item x="2877"/>
        <item x="2223"/>
        <item x="469"/>
        <item x="304"/>
        <item x="6243"/>
        <item x="3379"/>
        <item x="3146"/>
        <item x="2720"/>
        <item x="538"/>
        <item x="719"/>
        <item x="3077"/>
        <item x="7391"/>
        <item x="1977"/>
        <item x="2475"/>
        <item x="3930"/>
        <item x="111"/>
        <item x="5893"/>
        <item x="4004"/>
        <item x="6355"/>
        <item x="5575"/>
        <item x="815"/>
        <item x="1496"/>
        <item x="3038"/>
        <item x="5936"/>
        <item x="1831"/>
        <item x="3977"/>
        <item x="1719"/>
        <item x="4084"/>
        <item x="5983"/>
        <item x="4396"/>
        <item x="5770"/>
        <item x="4493"/>
        <item x="4401"/>
        <item x="4567"/>
        <item x="5258"/>
        <item x="5410"/>
        <item x="1924"/>
        <item x="2758"/>
        <item x="1854"/>
        <item x="136"/>
        <item x="5626"/>
        <item x="1884"/>
        <item x="4507"/>
        <item x="7313"/>
        <item x="3621"/>
        <item x="357"/>
        <item x="1975"/>
        <item x="4368"/>
        <item x="2958"/>
        <item x="5463"/>
        <item x="838"/>
        <item x="2096"/>
        <item x="2637"/>
        <item x="2868"/>
        <item x="320"/>
        <item x="6153"/>
        <item x="3408"/>
        <item x="5255"/>
        <item x="2897"/>
        <item x="465"/>
        <item x="2367"/>
        <item x="2699"/>
        <item x="3032"/>
        <item x="3673"/>
        <item x="2095"/>
        <item x="3716"/>
        <item x="3327"/>
        <item x="4617"/>
        <item x="222"/>
        <item x="4133"/>
        <item x="3432"/>
        <item x="117"/>
        <item x="67"/>
        <item x="3942"/>
        <item x="4118"/>
        <item x="2354"/>
        <item x="1038"/>
        <item x="4082"/>
        <item x="302"/>
        <item x="4932"/>
        <item x="3850"/>
        <item x="230"/>
        <item x="398"/>
        <item x="5640"/>
        <item x="166"/>
        <item x="2450"/>
        <item x="3682"/>
        <item x="3318"/>
        <item x="2317"/>
        <item x="5733"/>
        <item x="3322"/>
        <item x="3433"/>
        <item x="686"/>
        <item x="1344"/>
        <item x="2797"/>
        <item x="2403"/>
        <item x="495"/>
        <item x="4005"/>
        <item x="4426"/>
        <item x="6854"/>
        <item x="6723"/>
        <item x="1433"/>
        <item x="3240"/>
        <item x="885"/>
        <item x="2827"/>
        <item x="2688"/>
        <item x="248"/>
        <item x="1082"/>
        <item x="2477"/>
        <item x="3761"/>
        <item x="339"/>
        <item x="1812"/>
        <item x="5935"/>
        <item x="3752"/>
        <item x="865"/>
        <item x="85"/>
        <item x="3980"/>
        <item x="4729"/>
        <item x="7138"/>
        <item x="3215"/>
        <item x="1941"/>
        <item x="6319"/>
        <item x="5114"/>
        <item x="3520"/>
        <item x="5420"/>
        <item x="470"/>
        <item x="4112"/>
        <item x="2013"/>
        <item x="2226"/>
        <item x="5934"/>
        <item x="6073"/>
        <item x="584"/>
        <item x="7284"/>
        <item x="4454"/>
        <item x="4030"/>
        <item x="916"/>
        <item x="4909"/>
        <item x="5303"/>
        <item x="4340"/>
        <item x="5840"/>
        <item x="5528"/>
        <item x="5022"/>
        <item x="4357"/>
        <item x="6878"/>
        <item x="6207"/>
        <item x="1405"/>
        <item x="1329"/>
        <item x="4097"/>
        <item x="3"/>
        <item x="2525"/>
        <item x="221"/>
        <item x="2159"/>
        <item x="3851"/>
        <item x="5861"/>
        <item x="3725"/>
        <item x="3098"/>
        <item x="5530"/>
        <item x="260"/>
        <item x="4550"/>
        <item x="4060"/>
        <item x="6626"/>
        <item x="4628"/>
        <item x="7213"/>
        <item x="2131"/>
        <item x="681"/>
        <item x="4153"/>
        <item x="6182"/>
        <item x="940"/>
        <item x="1866"/>
        <item x="2784"/>
        <item x="2849"/>
        <item x="1079"/>
        <item x="2333"/>
        <item x="946"/>
        <item x="6291"/>
        <item x="2988"/>
        <item x="1554"/>
        <item x="3474"/>
        <item x="4278"/>
        <item x="3109"/>
        <item x="261"/>
        <item x="4175"/>
        <item x="4971"/>
        <item x="2974"/>
        <item x="4186"/>
        <item x="2618"/>
        <item x="3233"/>
        <item x="5545"/>
        <item x="2140"/>
        <item x="2408"/>
        <item x="3485"/>
        <item x="3166"/>
        <item x="6109"/>
        <item x="4974"/>
        <item x="4107"/>
        <item x="4171"/>
        <item x="5078"/>
        <item x="2983"/>
        <item x="5885"/>
        <item x="3134"/>
        <item x="281"/>
        <item x="4026"/>
        <item x="1738"/>
        <item x="2427"/>
        <item x="3069"/>
        <item x="3691"/>
        <item x="3837"/>
        <item x="2607"/>
        <item x="3976"/>
        <item x="2965"/>
        <item x="5645"/>
        <item x="2514"/>
        <item x="3073"/>
        <item x="4431"/>
        <item x="3346"/>
        <item x="4546"/>
        <item x="4781"/>
        <item x="4382"/>
        <item x="4698"/>
        <item x="3162"/>
        <item x="4319"/>
        <item x="3045"/>
        <item x="5065"/>
        <item x="3051"/>
        <item x="3366"/>
        <item x="5164"/>
        <item x="4463"/>
        <item x="2505"/>
        <item x="6461"/>
        <item x="1792"/>
        <item x="6477"/>
        <item x="6408"/>
        <item x="6301"/>
        <item x="6638"/>
        <item x="588"/>
        <item x="3564"/>
        <item x="712"/>
        <item x="1254"/>
        <item x="3330"/>
        <item x="6649"/>
        <item x="7325"/>
        <item x="6759"/>
        <item x="920"/>
        <item x="7270"/>
        <item x="4456"/>
        <item x="6565"/>
        <item x="6249"/>
        <item x="6152"/>
        <item x="2411"/>
        <item x="7019"/>
        <item x="1171"/>
        <item x="4554"/>
        <item x="2178"/>
        <item x="5596"/>
        <item x="3964"/>
        <item x="2267"/>
        <item x="5364"/>
        <item x="4846"/>
        <item x="2183"/>
        <item x="1452"/>
        <item x="963"/>
        <item x="7160"/>
        <item x="64"/>
        <item x="1122"/>
        <item x="5328"/>
        <item x="3439"/>
        <item x="4977"/>
        <item x="335"/>
        <item x="2481"/>
        <item x="5607"/>
        <item x="5766"/>
        <item x="3729"/>
        <item x="3674"/>
        <item x="741"/>
        <item x="7205"/>
        <item x="2991"/>
        <item x="5425"/>
        <item x="4059"/>
        <item x="6121"/>
        <item x="493"/>
        <item x="4202"/>
        <item x="644"/>
        <item x="5920"/>
        <item x="3035"/>
        <item x="6046"/>
        <item x="3706"/>
        <item x="5623"/>
        <item x="2233"/>
        <item x="1987"/>
        <item x="7082"/>
        <item x="1351"/>
        <item x="5612"/>
        <item x="7225"/>
        <item x="6771"/>
        <item x="759"/>
        <item x="2584"/>
        <item x="5039"/>
        <item x="5159"/>
        <item x="2432"/>
        <item x="6714"/>
        <item x="1909"/>
        <item x="4928"/>
        <item x="4884"/>
        <item x="5600"/>
        <item x="7242"/>
        <item x="5250"/>
        <item x="7072"/>
        <item x="5041"/>
        <item x="5347"/>
        <item x="3959"/>
        <item x="328"/>
        <item x="4255"/>
        <item x="521"/>
        <item x="2966"/>
        <item x="3117"/>
        <item x="4038"/>
        <item x="4302"/>
        <item x="5755"/>
        <item x="585"/>
        <item x="1894"/>
        <item x="3425"/>
        <item x="576"/>
        <item x="3256"/>
        <item x="2935"/>
        <item x="2855"/>
        <item x="5886"/>
        <item x="5518"/>
        <item x="7283"/>
        <item x="6449"/>
        <item x="1614"/>
        <item x="5984"/>
        <item x="7288"/>
        <item x="1454"/>
        <item x="4330"/>
        <item x="1567"/>
        <item x="1823"/>
        <item x="4303"/>
        <item x="1213"/>
        <item x="7093"/>
        <item x="6241"/>
        <item x="1326"/>
        <item x="1371"/>
        <item x="2212"/>
        <item x="586"/>
        <item x="4877"/>
        <item x="3570"/>
        <item x="5769"/>
        <item x="5556"/>
        <item x="7414"/>
        <item x="7148"/>
        <item x="4274"/>
        <item x="2224"/>
        <item x="7334"/>
        <item x="5175"/>
        <item x="6317"/>
        <item x="6811"/>
        <item x="6837"/>
        <item x="823"/>
        <item x="1965"/>
        <item x="3156"/>
        <item x="4217"/>
        <item x="3308"/>
        <item x="5304"/>
        <item x="2735"/>
        <item x="1900"/>
        <item x="3484"/>
        <item x="6392"/>
        <item x="567"/>
        <item x="556"/>
        <item x="613"/>
        <item x="960"/>
        <item x="1434"/>
        <item x="933"/>
        <item x="6336"/>
        <item x="1236"/>
        <item x="4980"/>
        <item x="3793"/>
        <item x="5677"/>
        <item x="6198"/>
        <item x="6443"/>
        <item x="5659"/>
        <item x="2399"/>
        <item x="3284"/>
        <item x="2463"/>
        <item x="5926"/>
        <item x="1888"/>
        <item x="5257"/>
        <item x="673"/>
        <item x="34"/>
        <item x="2442"/>
        <item x="6393"/>
        <item x="7392"/>
        <item x="1984"/>
        <item x="3884"/>
        <item x="1515"/>
        <item x="7359"/>
        <item x="4926"/>
        <item x="614"/>
        <item x="7152"/>
        <item x="4907"/>
        <item x="5345"/>
        <item x="1126"/>
        <item x="7083"/>
        <item x="6936"/>
        <item x="3000"/>
        <item x="7102"/>
        <item x="3765"/>
        <item x="5268"/>
        <item x="4535"/>
        <item x="1842"/>
        <item x="1163"/>
        <item x="6885"/>
        <item x="4580"/>
        <item x="4477"/>
        <item x="6756"/>
        <item x="2833"/>
        <item x="4392"/>
        <item x="6540"/>
        <item x="6537"/>
        <item x="7040"/>
        <item x="6423"/>
        <item x="6627"/>
        <item x="5394"/>
        <item x="758"/>
        <item x="6905"/>
        <item x="6851"/>
        <item x="6806"/>
        <item x="6782"/>
        <item x="1852"/>
        <item x="536"/>
        <item x="3643"/>
        <item x="5527"/>
        <item x="2056"/>
        <item x="140"/>
        <item x="1205"/>
        <item x="7324"/>
        <item x="7247"/>
        <item x="368"/>
        <item x="7134"/>
        <item x="4984"/>
        <item x="4905"/>
        <item x="4589"/>
        <item x="4733"/>
        <item x="4139"/>
        <item x="2081"/>
        <item x="6953"/>
        <item x="4523"/>
        <item x="5128"/>
        <item x="4515"/>
        <item x="5252"/>
        <item x="7335"/>
        <item x="467"/>
        <item x="2799"/>
        <item x="6789"/>
        <item x="6977"/>
        <item x="2712"/>
        <item x="5462"/>
        <item x="3917"/>
        <item x="5018"/>
        <item x="3255"/>
        <item x="2310"/>
        <item x="7192"/>
        <item x="6338"/>
        <item x="4998"/>
        <item x="2015"/>
        <item x="3853"/>
        <item x="3559"/>
        <item x="1874"/>
        <item x="3191"/>
        <item x="5509"/>
        <item x="2417"/>
        <item x="2802"/>
        <item x="3937"/>
        <item x="4723"/>
        <item x="5089"/>
        <item x="5099"/>
        <item x="5929"/>
        <item x="2111"/>
        <item x="4227"/>
        <item x="5641"/>
        <item x="4888"/>
        <item x="3963"/>
        <item x="5306"/>
        <item x="305"/>
        <item x="6516"/>
        <item x="4363"/>
        <item x="7286"/>
        <item x="6859"/>
        <item x="7050"/>
        <item x="7101"/>
        <item x="1625"/>
        <item x="3543"/>
        <item x="300"/>
        <item x="1256"/>
        <item x="2564"/>
        <item x="4064"/>
        <item x="347"/>
        <item x="2039"/>
        <item x="3776"/>
        <item x="4509"/>
        <item x="869"/>
        <item x="4508"/>
        <item x="2384"/>
        <item x="1665"/>
        <item x="2757"/>
        <item x="384"/>
        <item x="4772"/>
        <item x="179"/>
        <item x="4761"/>
        <item x="1207"/>
        <item x="4453"/>
        <item x="393"/>
        <item x="208"/>
        <item x="2279"/>
        <item x="321"/>
        <item x="5888"/>
        <item x="5977"/>
        <item x="4021"/>
        <item x="3703"/>
        <item x="3656"/>
        <item x="2837"/>
        <item x="7063"/>
        <item x="4285"/>
        <item x="6276"/>
        <item x="3965"/>
        <item x="3222"/>
        <item x="2603"/>
        <item x="5190"/>
        <item x="3412"/>
        <item x="132"/>
        <item x="5013"/>
        <item x="620"/>
        <item x="98"/>
        <item x="404"/>
        <item x="2986"/>
        <item x="3920"/>
        <item x="6650"/>
        <item x="6375"/>
        <item x="1298"/>
        <item x="874"/>
        <item x="5499"/>
        <item x="1166"/>
        <item x="5946"/>
        <item x="1675"/>
        <item x="99"/>
        <item x="801"/>
        <item x="7021"/>
        <item x="2900"/>
        <item x="361"/>
        <item x="6427"/>
        <item x="4470"/>
        <item x="2274"/>
        <item x="2857"/>
        <item x="3825"/>
        <item x="2175"/>
        <item x="5776"/>
        <item x="264"/>
        <item x="2574"/>
        <item x="7151"/>
        <item x="2600"/>
        <item x="1601"/>
        <item x="2260"/>
        <item x="4041"/>
        <item x="3750"/>
        <item x="6959"/>
        <item x="6225"/>
        <item x="4244"/>
        <item x="4008"/>
        <item x="6125"/>
        <item x="3466"/>
        <item x="1099"/>
        <item x="740"/>
        <item x="6779"/>
        <item x="1560"/>
        <item x="928"/>
        <item x="720"/>
        <item x="870"/>
        <item x="146"/>
        <item x="6487"/>
        <item x="5070"/>
        <item x="6103"/>
        <item x="1857"/>
        <item x="2332"/>
        <item x="183"/>
        <item x="3158"/>
        <item x="763"/>
        <item x="6394"/>
        <item x="2038"/>
        <item x="6891"/>
        <item x="5423"/>
        <item x="4068"/>
        <item x="3561"/>
        <item x="4187"/>
        <item x="2852"/>
        <item x="4315"/>
        <item x="6409"/>
        <item x="6159"/>
        <item x="3550"/>
        <item x="4575"/>
        <item x="3201"/>
        <item x="6797"/>
        <item x="3084"/>
        <item x="541"/>
        <item x="3080"/>
        <item x="3859"/>
        <item x="6156"/>
        <item x="4259"/>
        <item x="6633"/>
        <item x="1080"/>
        <item x="867"/>
        <item x="7330"/>
        <item x="6008"/>
        <item x="1167"/>
        <item x="7349"/>
        <item x="3479"/>
        <item x="967"/>
        <item x="4615"/>
        <item x="6860"/>
        <item x="6955"/>
        <item x="2425"/>
        <item x="6919"/>
        <item x="4406"/>
        <item x="6766"/>
        <item x="5003"/>
        <item x="7367"/>
        <item x="7366"/>
        <item x="2726"/>
        <item x="2203"/>
        <item x="4871"/>
        <item x="6739"/>
        <item x="4137"/>
        <item x="7282"/>
        <item x="2948"/>
        <item x="4385"/>
        <item x="7106"/>
        <item x="6883"/>
        <item x="1200"/>
        <item x="4189"/>
        <item x="25"/>
        <item x="3231"/>
        <item x="5731"/>
        <item x="4031"/>
        <item x="1168"/>
        <item x="3024"/>
        <item x="430"/>
        <item x="3887"/>
        <item x="6230"/>
        <item x="301"/>
        <item x="6365"/>
        <item x="3693"/>
        <item x="1386"/>
        <item x="730"/>
        <item x="2604"/>
        <item x="6543"/>
        <item x="5197"/>
        <item x="2895"/>
        <item x="6738"/>
        <item x="6083"/>
        <item x="1243"/>
        <item x="2073"/>
        <item x="6710"/>
        <item x="5995"/>
        <item x="682"/>
        <item x="4735"/>
        <item x="7129"/>
        <item x="7387"/>
        <item x="2906"/>
        <item x="817"/>
        <item x="379"/>
        <item x="5873"/>
        <item x="4611"/>
        <item x="2636"/>
        <item x="1359"/>
        <item x="1935"/>
        <item x="3557"/>
        <item x="2276"/>
        <item x="3072"/>
        <item x="5358"/>
        <item x="4768"/>
        <item x="6001"/>
        <item x="2990"/>
        <item x="3421"/>
        <item x="3803"/>
        <item x="7295"/>
        <item x="3895"/>
        <item x="3094"/>
        <item x="2000"/>
        <item x="2583"/>
        <item x="4063"/>
        <item x="4836"/>
        <item x="5534"/>
        <item x="2556"/>
        <item x="3827"/>
        <item x="528"/>
        <item x="7235"/>
        <item x="6251"/>
        <item x="7085"/>
        <item x="6939"/>
        <item x="5648"/>
        <item x="557"/>
        <item x="5710"/>
        <item x="6197"/>
        <item x="6592"/>
        <item x="1266"/>
        <item x="6717"/>
        <item x="1513"/>
        <item x="4316"/>
        <item x="2909"/>
        <item x="1158"/>
        <item x="1788"/>
        <item x="2270"/>
        <item x="5808"/>
        <item x="2908"/>
        <item x="5758"/>
        <item x="1862"/>
        <item x="4882"/>
        <item x="6166"/>
        <item x="6960"/>
        <item x="1637"/>
        <item x="7113"/>
        <item x="6184"/>
        <item x="982"/>
        <item x="2705"/>
        <item x="4091"/>
        <item x="1022"/>
        <item x="6084"/>
        <item x="4581"/>
        <item x="2937"/>
        <item x="7166"/>
        <item x="5090"/>
        <item x="692"/>
        <item x="2860"/>
        <item x="694"/>
        <item x="4872"/>
        <item x="5338"/>
        <item x="6695"/>
        <item x="1876"/>
        <item x="4085"/>
        <item x="5050"/>
        <item x="3637"/>
        <item x="1075"/>
        <item x="4196"/>
        <item x="6801"/>
        <item x="3658"/>
        <item x="2486"/>
        <item x="3590"/>
        <item x="3074"/>
        <item x="3228"/>
        <item x="2844"/>
        <item x="7418"/>
        <item x="6826"/>
        <item x="7362"/>
        <item x="6043"/>
        <item x="6684"/>
        <item x="6453"/>
        <item x="4551"/>
        <item x="2501"/>
        <item x="1199"/>
        <item x="3789"/>
        <item x="4946"/>
        <item x="1521"/>
        <item x="7262"/>
        <item x="4459"/>
        <item x="5841"/>
        <item x="989"/>
        <item x="159"/>
        <item x="6473"/>
        <item x="5332"/>
        <item x="1263"/>
        <item x="5584"/>
        <item x="7236"/>
        <item x="4646"/>
        <item x="2103"/>
        <item x="5871"/>
        <item x="6405"/>
        <item x="5356"/>
        <item x="5551"/>
        <item x="3525"/>
        <item x="4219"/>
        <item x="3743"/>
        <item x="3058"/>
        <item x="3939"/>
        <item x="633"/>
        <item x="2454"/>
        <item x="4418"/>
        <item x="4934"/>
        <item x="1409"/>
        <item x="5160"/>
        <item x="2979"/>
        <item x="5878"/>
        <item x="454"/>
        <item x="2621"/>
        <item x="6907"/>
        <item x="6715"/>
        <item x="2019"/>
        <item x="4272"/>
        <item x="244"/>
        <item x="1468"/>
        <item x="2879"/>
        <item x="6066"/>
        <item x="6069"/>
        <item x="6037"/>
        <item x="4775"/>
        <item x="4630"/>
        <item x="3601"/>
        <item x="5093"/>
        <item x="2864"/>
        <item x="1217"/>
        <item x="756"/>
        <item x="1123"/>
        <item x="1267"/>
        <item x="1114"/>
        <item x="1132"/>
        <item x="5174"/>
        <item x="2926"/>
        <item x="4490"/>
        <item x="4613"/>
        <item x="1546"/>
        <item x="3174"/>
        <item x="671"/>
        <item x="3824"/>
        <item x="3104"/>
        <item x="1970"/>
        <item x="101"/>
        <item x="5109"/>
        <item x="6575"/>
        <item x="6167"/>
        <item x="2006"/>
        <item x="4697"/>
        <item x="6871"/>
        <item x="3617"/>
        <item x="889"/>
        <item x="6324"/>
        <item x="6177"/>
        <item x="2729"/>
        <item x="7133"/>
        <item x="1731"/>
        <item x="5826"/>
        <item x="3124"/>
        <item x="518"/>
        <item x="5298"/>
        <item x="258"/>
        <item x="3234"/>
        <item x="2288"/>
        <item x="634"/>
        <item x="269"/>
        <item x="466"/>
        <item x="5359"/>
        <item x="4760"/>
        <item x="6606"/>
        <item x="6850"/>
        <item x="3834"/>
        <item x="6902"/>
        <item x="251"/>
        <item x="6643"/>
        <item x="7347"/>
        <item x="7125"/>
        <item x="2383"/>
        <item x="4291"/>
        <item x="6694"/>
        <item x="6737"/>
        <item x="4850"/>
        <item x="5649"/>
        <item x="3500"/>
        <item x="2565"/>
        <item x="2977"/>
        <item x="2099"/>
        <item x="6922"/>
        <item x="6799"/>
        <item x="211"/>
        <item x="5704"/>
        <item x="6610"/>
        <item x="2451"/>
        <item x="5743"/>
        <item x="5753"/>
        <item x="427"/>
        <item x="711"/>
        <item x="3301"/>
        <item x="2933"/>
        <item x="4504"/>
        <item x="4425"/>
        <item x="7065"/>
        <item x="3331"/>
        <item x="1458"/>
        <item x="7140"/>
        <item x="4409"/>
        <item x="3588"/>
        <item x="5567"/>
        <item x="1373"/>
        <item x="943"/>
        <item x="1544"/>
        <item x="1848"/>
        <item x="1701"/>
        <item x="1262"/>
        <item x="1526"/>
        <item x="5434"/>
        <item x="984"/>
        <item x="3647"/>
        <item x="463"/>
        <item x="3061"/>
        <item x="2792"/>
        <item x="106"/>
        <item x="1059"/>
        <item x="6522"/>
        <item x="7107"/>
        <item x="4312"/>
        <item x="6549"/>
        <item x="1705"/>
        <item x="7042"/>
        <item x="4795"/>
        <item x="3438"/>
        <item x="3337"/>
        <item x="124"/>
        <item x="5147"/>
        <item x="2141"/>
        <item x="1274"/>
        <item x="200"/>
        <item x="2845"/>
        <item x="6669"/>
        <item x="5779"/>
        <item x="641"/>
        <item x="1908"/>
        <item x="2890"/>
        <item x="3236"/>
        <item x="2823"/>
        <item x="2364"/>
        <item x="1722"/>
        <item x="2221"/>
        <item x="7311"/>
        <item x="6729"/>
        <item x="5737"/>
        <item x="1751"/>
        <item x="3127"/>
        <item x="5614"/>
        <item x="2550"/>
        <item x="1983"/>
        <item x="4967"/>
        <item x="1051"/>
        <item x="4667"/>
        <item x="7431"/>
        <item x="1259"/>
        <item x="2927"/>
        <item x="205"/>
        <item x="1762"/>
        <item x="1035"/>
        <item x="573"/>
        <item x="2487"/>
        <item x="1471"/>
        <item x="2479"/>
        <item x="1998"/>
        <item x="4953"/>
        <item x="7159"/>
        <item x="161"/>
        <item x="2814"/>
        <item x="4869"/>
        <item x="2359"/>
        <item x="6990"/>
        <item x="2676"/>
        <item x="6041"/>
        <item x="1578"/>
        <item x="6057"/>
        <item x="2376"/>
        <item x="4495"/>
        <item x="1525"/>
        <item x="4370"/>
        <item x="2703"/>
        <item x="698"/>
        <item x="550"/>
        <item x="2470"/>
        <item x="3723"/>
        <item x="3235"/>
        <item x="2707"/>
        <item x="2355"/>
        <item x="3578"/>
        <item x="4040"/>
        <item x="4254"/>
        <item x="5867"/>
        <item x="2185"/>
        <item x="363"/>
        <item x="365"/>
        <item x="5019"/>
        <item x="6115"/>
        <item x="5441"/>
        <item x="4496"/>
        <item x="6110"/>
        <item x="3591"/>
        <item x="1829"/>
        <item x="1248"/>
        <item x="1516"/>
        <item x="4321"/>
        <item x="1476"/>
        <item x="1500"/>
        <item x="5149"/>
        <item x="4892"/>
        <item x="6880"/>
        <item x="1019"/>
        <item x="1963"/>
        <item x="1563"/>
        <item x="4573"/>
        <item x="6252"/>
        <item x="1056"/>
        <item x="7150"/>
        <item x="4414"/>
        <item x="3135"/>
        <item x="1331"/>
        <item x="5108"/>
        <item x="3266"/>
        <item x="524"/>
        <item x="3967"/>
        <item x="6781"/>
        <item x="1798"/>
        <item x="6269"/>
        <item x="7231"/>
        <item x="1619"/>
        <item x="1271"/>
        <item x="3947"/>
        <item x="3160"/>
        <item x="3028"/>
        <item x="2674"/>
        <item x="6292"/>
        <item x="2075"/>
        <item x="7056"/>
        <item x="3523"/>
        <item x="2573"/>
        <item x="2528"/>
        <item x="2521"/>
        <item x="7389"/>
        <item x="3640"/>
        <item x="2206"/>
        <item x="842"/>
        <item x="1155"/>
        <item x="4177"/>
        <item x="1671"/>
        <item x="2940"/>
        <item x="5011"/>
        <item x="1286"/>
        <item x="4655"/>
        <item x="722"/>
        <item x="2461"/>
        <item x="1880"/>
        <item x="1324"/>
        <item x="6910"/>
        <item x="2623"/>
        <item x="2650"/>
        <item x="3622"/>
        <item x="3788"/>
        <item x="551"/>
        <item x="3787"/>
        <item x="929"/>
        <item x="1993"/>
        <item x="4966"/>
        <item x="5204"/>
        <item x="4006"/>
        <item x="7170"/>
        <item x="1074"/>
        <item x="2745"/>
        <item x="5544"/>
        <item x="5302"/>
        <item x="6339"/>
        <item x="6468"/>
        <item x="519"/>
        <item x="778"/>
        <item x="849"/>
        <item x="1011"/>
        <item x="3059"/>
        <item x="1647"/>
        <item x="4730"/>
        <item x="4067"/>
        <item x="121"/>
        <item x="2936"/>
        <item x="3521"/>
        <item x="5061"/>
        <item x="7209"/>
        <item x="2992"/>
        <item x="6280"/>
        <item x="7189"/>
        <item x="3719"/>
        <item x="315"/>
        <item x="3329"/>
        <item x="902"/>
        <item x="3437"/>
        <item x="3410"/>
        <item x="2818"/>
        <item x="3009"/>
        <item x="3351"/>
        <item x="461"/>
        <item x="3178"/>
        <item x="2541"/>
        <item x="5747"/>
        <item x="639"/>
        <item x="571"/>
        <item x="3775"/>
        <item x="5912"/>
        <item x="5305"/>
        <item x="3442"/>
        <item x="2529"/>
        <item x="1489"/>
        <item x="3566"/>
        <item x="3911"/>
        <item x="594"/>
        <item x="81"/>
        <item x="5407"/>
        <item x="2176"/>
        <item x="2035"/>
        <item x="1627"/>
        <item x="858"/>
        <item x="2851"/>
        <item x="3002"/>
        <item x="2249"/>
        <item x="1017"/>
        <item x="2460"/>
        <item x="1246"/>
        <item x="539"/>
        <item x="574"/>
        <item x="549"/>
        <item x="2822"/>
        <item x="3916"/>
        <item x="5240"/>
        <item x="4011"/>
        <item x="3728"/>
        <item x="3741"/>
        <item x="1613"/>
        <item x="162"/>
        <item x="228"/>
        <item x="5145"/>
        <item x="439"/>
        <item x="3768"/>
        <item x="4080"/>
        <item x="203"/>
        <item x="3143"/>
        <item x="2549"/>
        <item x="4853"/>
        <item x="4458"/>
        <item x="2379"/>
        <item x="6588"/>
        <item x="6244"/>
        <item x="7219"/>
        <item x="4625"/>
        <item x="991"/>
        <item x="3386"/>
        <item x="5475"/>
        <item x="5339"/>
        <item x="1679"/>
        <item x="1708"/>
        <item x="6853"/>
        <item x="1818"/>
        <item x="2642"/>
        <item x="5505"/>
        <item x="6097"/>
        <item x="364"/>
        <item x="3095"/>
        <item x="2265"/>
        <item x="71"/>
        <item x="2120"/>
        <item x="5561"/>
        <item x="4577"/>
        <item x="95"/>
        <item x="5096"/>
        <item x="5479"/>
        <item x="6345"/>
        <item x="6297"/>
        <item x="2016"/>
        <item x="4512"/>
        <item x="2163"/>
        <item x="2043"/>
        <item x="51"/>
        <item x="2082"/>
        <item x="1537"/>
        <item x="968"/>
        <item x="3370"/>
        <item x="1609"/>
        <item x="6108"/>
        <item x="6059"/>
        <item x="7212"/>
        <item x="3110"/>
        <item x="5490"/>
        <item x="2690"/>
        <item x="1110"/>
        <item x="402"/>
        <item x="6240"/>
        <item x="177"/>
        <item x="86"/>
        <item x="3361"/>
        <item x="4403"/>
        <item x="440"/>
        <item x="7223"/>
        <item x="718"/>
        <item x="2742"/>
        <item x="7370"/>
        <item x="782"/>
        <item x="959"/>
        <item x="279"/>
        <item x="5327"/>
        <item x="7397"/>
        <item x="4468"/>
        <item x="1737"/>
        <item x="1008"/>
        <item x="5082"/>
        <item x="1779"/>
        <item x="2186"/>
        <item x="5814"/>
        <item x="4570"/>
        <item x="6949"/>
        <item x="5635"/>
        <item x="1507"/>
        <item x="7298"/>
        <item x="5320"/>
        <item x="4145"/>
        <item x="1047"/>
        <item x="2996"/>
        <item x="4380"/>
        <item x="5165"/>
        <item x="5684"/>
        <item x="7041"/>
        <item x="1078"/>
        <item x="5761"/>
        <item x="2503"/>
        <item x="1317"/>
        <item x="6436"/>
        <item x="934"/>
        <item x="2655"/>
        <item x="2640"/>
        <item x="2412"/>
        <item x="4906"/>
        <item x="1497"/>
        <item x="2078"/>
        <item x="170"/>
        <item x="2011"/>
        <item x="2197"/>
        <item x="752"/>
        <item x="7187"/>
        <item x="803"/>
        <item x="6382"/>
        <item x="6743"/>
        <item x="2774"/>
        <item x="4421"/>
        <item x="1982"/>
        <item x="3565"/>
        <item x="3016"/>
        <item x="6042"/>
        <item x="1421"/>
        <item x="3515"/>
        <item x="1588"/>
        <item x="1342"/>
        <item x="2492"/>
        <item x="6510"/>
        <item x="1486"/>
        <item x="5346"/>
        <item x="5801"/>
        <item x="5851"/>
        <item x="1435"/>
        <item x="5573"/>
        <item x="5954"/>
        <item x="5594"/>
        <item x="1257"/>
        <item x="1843"/>
        <item x="4769"/>
        <item x="6614"/>
        <item x="7426"/>
        <item x="35"/>
        <item x="2225"/>
        <item x="3585"/>
        <item x="3687"/>
        <item x="155"/>
        <item x="5624"/>
        <item x="1696"/>
        <item x="925"/>
        <item x="761"/>
        <item x="6158"/>
        <item x="864"/>
        <item x="5765"/>
        <item x="6886"/>
        <item x="3594"/>
        <item x="5210"/>
        <item x="2999"/>
        <item x="3680"/>
        <item x="3662"/>
        <item x="1951"/>
        <item x="446"/>
        <item x="4116"/>
        <item x="3313"/>
        <item x="2764"/>
        <item x="119"/>
        <item x="4779"/>
        <item x="4218"/>
        <item x="4923"/>
        <item x="5119"/>
        <item x="1068"/>
        <item x="743"/>
        <item x="6579"/>
        <item x="4774"/>
        <item x="5080"/>
        <item x="245"/>
        <item x="4154"/>
        <item x="6071"/>
        <item x="5940"/>
        <item x="6078"/>
        <item x="7323"/>
        <item x="6624"/>
        <item x="2207"/>
        <item x="4390"/>
        <item x="6451"/>
        <item x="1472"/>
        <item x="5319"/>
        <item x="3335"/>
        <item x="5928"/>
        <item x="5217"/>
        <item x="3568"/>
        <item x="4376"/>
        <item x="5052"/>
        <item x="1757"/>
        <item x="1840"/>
        <item x="7081"/>
        <item x="5876"/>
        <item x="1770"/>
        <item x="2044"/>
        <item x="7304"/>
        <item x="4732"/>
        <item x="4404"/>
        <item x="2291"/>
        <item x="7375"/>
        <item x="6822"/>
        <item x="7348"/>
        <item x="7061"/>
        <item x="6708"/>
        <item x="3429"/>
        <item x="5652"/>
        <item x="5656"/>
        <item x="1185"/>
        <item x="4685"/>
        <item x="4355"/>
        <item x="831"/>
        <item x="6836"/>
        <item x="7273"/>
        <item x="4797"/>
        <item x="552"/>
        <item x="6401"/>
        <item x="236"/>
        <item x="1851"/>
        <item x="1510"/>
        <item x="5702"/>
        <item x="5973"/>
        <item x="185"/>
        <item x="6491"/>
        <item x="6348"/>
        <item x="879"/>
        <item x="599"/>
        <item x="3187"/>
        <item x="4996"/>
        <item x="4104"/>
        <item x="1001"/>
        <item x="7243"/>
        <item x="7240"/>
        <item x="7030"/>
        <item x="1388"/>
        <item x="5517"/>
        <item x="3669"/>
        <item x="4878"/>
        <item x="5667"/>
        <item x="3915"/>
        <item x="3928"/>
        <item x="2687"/>
        <item x="554"/>
        <item x="1952"/>
        <item x="128"/>
        <item x="189"/>
        <item x="1967"/>
        <item x="3867"/>
        <item x="6235"/>
        <item x="1803"/>
        <item x="6223"/>
        <item x="2098"/>
        <item x="460"/>
        <item x="6496"/>
        <item x="2995"/>
        <item x="3957"/>
        <item x="6009"/>
        <item x="7076"/>
        <item x="1186"/>
        <item x="7208"/>
        <item x="5421"/>
        <item x="748"/>
        <item x="3363"/>
        <item x="918"/>
        <item x="2122"/>
        <item x="375"/>
        <item x="77"/>
        <item x="3921"/>
        <item x="4003"/>
        <item x="3993"/>
        <item x="3870"/>
        <item x="4117"/>
        <item x="83"/>
        <item x="546"/>
        <item x="3806"/>
        <item x="4981"/>
        <item x="6023"/>
        <item x="5024"/>
        <item x="3403"/>
        <item x="3252"/>
        <item x="6260"/>
        <item x="3516"/>
        <item x="2762"/>
        <item x="1117"/>
        <item x="832"/>
        <item x="930"/>
        <item x="6773"/>
        <item x="7407"/>
        <item x="3952"/>
        <item x="3829"/>
        <item x="4025"/>
        <item x="6101"/>
        <item x="5902"/>
        <item x="6341"/>
        <item x="5666"/>
        <item x="4134"/>
        <item x="735"/>
        <item x="4908"/>
        <item x="28"/>
        <item x="4159"/>
        <item x="3310"/>
        <item x="4164"/>
        <item x="371"/>
        <item x="3414"/>
        <item x="3882"/>
        <item x="4044"/>
        <item x="828"/>
        <item x="6615"/>
        <item x="859"/>
        <item x="5884"/>
        <item x="7320"/>
        <item x="7412"/>
        <item x="5207"/>
        <item x="3042"/>
        <item x="6979"/>
        <item x="3047"/>
        <item x="2775"/>
        <item x="1859"/>
        <item x="451"/>
        <item x="1774"/>
        <item x="2209"/>
        <item x="3431"/>
        <item x="3031"/>
        <item x="2826"/>
        <item x="4506"/>
        <item x="4855"/>
        <item x="7202"/>
        <item x="1083"/>
        <item x="2597"/>
        <item x="3037"/>
        <item x="1418"/>
        <item x="2227"/>
        <item x="3504"/>
        <item x="204"/>
        <item x="4188"/>
        <item x="5395"/>
        <item x="6608"/>
        <item x="1422"/>
        <item x="6683"/>
        <item x="3312"/>
        <item x="825"/>
        <item x="1724"/>
        <item x="2808"/>
        <item x="5377"/>
        <item x="1312"/>
        <item x="2299"/>
        <item x="2282"/>
        <item x="7115"/>
        <item x="1693"/>
        <item x="2174"/>
        <item x="6662"/>
        <item x="1928"/>
        <item x="4736"/>
        <item x="6253"/>
        <item x="6469"/>
        <item x="5828"/>
        <item x="3179"/>
        <item x="2430"/>
        <item x="7402"/>
        <item x="3773"/>
        <item x="4093"/>
        <item x="4125"/>
        <item x="5351"/>
        <item x="41"/>
        <item x="1718"/>
        <item x="1904"/>
        <item x="7100"/>
        <item x="827"/>
        <item x="6087"/>
        <item x="4439"/>
        <item x="3754"/>
        <item x="593"/>
        <item x="6849"/>
        <item x="788"/>
        <item x="1704"/>
        <item x="1438"/>
        <item x="1190"/>
        <item x="4420"/>
        <item x="5497"/>
        <item x="3114"/>
        <item x="2888"/>
        <item x="7244"/>
        <item x="3400"/>
        <item x="6745"/>
        <item x="4338"/>
        <item x="807"/>
        <item x="7044"/>
        <item x="5289"/>
        <item x="2949"/>
        <item x="6216"/>
        <item x="6052"/>
        <item x="213"/>
        <item x="4866"/>
        <item x="4109"/>
        <item x="1206"/>
        <item x="4013"/>
        <item x="3526"/>
        <item x="2215"/>
        <item x="6028"/>
        <item x="6351"/>
        <item x="2517"/>
        <item x="4099"/>
        <item x="3324"/>
        <item x="1069"/>
        <item x="217"/>
        <item x="922"/>
        <item x="6691"/>
        <item x="1741"/>
        <item x="1354"/>
        <item x="4127"/>
        <item x="3192"/>
        <item x="4901"/>
        <item x="1892"/>
        <item x="1858"/>
        <item x="4322"/>
        <item x="589"/>
        <item x="1684"/>
        <item x="1688"/>
        <item x="2101"/>
        <item x="4899"/>
        <item x="3369"/>
        <item x="2154"/>
        <item x="7066"/>
        <item x="3539"/>
        <item x="5987"/>
        <item x="601"/>
        <item x="3306"/>
        <item x="1477"/>
        <item x="224"/>
        <item x="7175"/>
        <item x="5247"/>
        <item x="5435"/>
        <item x="226"/>
        <item x="4840"/>
        <item x="3196"/>
        <item x="2499"/>
        <item x="5969"/>
        <item x="3475"/>
        <item x="7163"/>
        <item x="1053"/>
        <item x="5629"/>
        <item x="2938"/>
        <item x="2312"/>
        <item x="4605"/>
        <item x="6150"/>
        <item x="4740"/>
        <item x="3089"/>
        <item x="4460"/>
        <item x="4388"/>
        <item x="5443"/>
        <item x="1996"/>
        <item x="1309"/>
        <item x="5148"/>
        <item x="1853"/>
        <item x="1473"/>
        <item x="7197"/>
        <item x="6482"/>
        <item x="1276"/>
        <item x="4069"/>
        <item x="7043"/>
        <item x="3576"/>
        <item x="2817"/>
        <item x="3205"/>
        <item x="7027"/>
        <item x="6945"/>
        <item x="4499"/>
        <item x="4263"/>
        <item x="7350"/>
        <item x="2750"/>
        <item x="5910"/>
        <item x="994"/>
        <item x="5806"/>
        <item x="3495"/>
        <item x="6986"/>
        <item x="2532"/>
        <item x="754"/>
        <item x="2554"/>
        <item x="4436"/>
        <item x="4543"/>
        <item x="2229"/>
        <item x="3841"/>
        <item x="2222"/>
        <item x="3165"/>
        <item x="1067"/>
        <item x="6879"/>
        <item x="3847"/>
        <item x="6527"/>
        <item x="4364"/>
        <item x="2856"/>
        <item x="429"/>
        <item x="303"/>
        <item x="7217"/>
        <item x="5903"/>
        <item x="311"/>
        <item x="4100"/>
        <item x="3145"/>
        <item x="4236"/>
        <item x="147"/>
        <item x="2620"/>
        <item x="97"/>
        <item x="4833"/>
        <item x="5098"/>
        <item x="5354"/>
        <item x="2482"/>
        <item x="3364"/>
        <item x="2032"/>
        <item x="3880"/>
        <item x="1687"/>
        <item x="2462"/>
        <item x="1130"/>
        <item x="55"/>
        <item x="7292"/>
        <item x="1037"/>
        <item x="2418"/>
        <item x="5488"/>
        <item x="6040"/>
        <item x="5660"/>
        <item x="273"/>
        <item x="3873"/>
        <item x="3923"/>
        <item x="4033"/>
        <item x="6353"/>
        <item x="5323"/>
        <item x="3498"/>
        <item x="6093"/>
        <item x="2453"/>
        <item x="4349"/>
        <item x="2413"/>
        <item x="2325"/>
        <item x="4094"/>
        <item x="6561"/>
        <item x="907"/>
        <item x="3211"/>
        <item x="1997"/>
        <item x="3317"/>
        <item x="6357"/>
        <item x="3757"/>
        <item x="985"/>
        <item x="1391"/>
        <item x="1932"/>
        <item x="2899"/>
        <item x="1445"/>
        <item x="2030"/>
        <item x="5592"/>
        <item x="626"/>
        <item x="5583"/>
        <item x="4222"/>
        <item x="110"/>
        <item x="5999"/>
        <item x="3998"/>
        <item x="5890"/>
        <item x="164"/>
        <item x="4022"/>
        <item x="5452"/>
        <item x="4484"/>
        <item x="38"/>
        <item x="1411"/>
        <item x="3397"/>
        <item x="2040"/>
        <item x="4043"/>
        <item x="3913"/>
        <item x="1040"/>
        <item x="4106"/>
        <item x="5340"/>
        <item x="4163"/>
        <item x="4281"/>
        <item x="482"/>
        <item x="5911"/>
        <item x="3404"/>
        <item x="3116"/>
        <item x="4185"/>
        <item x="143"/>
        <item x="4160"/>
        <item x="319"/>
        <item x="3907"/>
        <item x="1759"/>
        <item x="2920"/>
        <item x="2094"/>
        <item x="2147"/>
        <item x="5989"/>
        <item x="1403"/>
        <item x="0"/>
        <item x="1889"/>
        <item x="1483"/>
        <item x="4077"/>
        <item x="2009"/>
        <item x="156"/>
        <item x="2867"/>
        <item x="5833"/>
        <item x="1961"/>
        <item x="4374"/>
        <item x="1568"/>
        <item x="4925"/>
        <item x="1791"/>
        <item x="2347"/>
        <item x="818"/>
        <item x="6279"/>
        <item x="4564"/>
        <item x="3681"/>
        <item x="3164"/>
        <item x="4703"/>
        <item x="1676"/>
        <item x="1911"/>
        <item x="4428"/>
        <item x="3285"/>
        <item x="3567"/>
        <item x="4283"/>
        <item x="1105"/>
        <item x="7404"/>
        <item x="4314"/>
        <item x="5979"/>
        <item x="2300"/>
        <item x="5546"/>
        <item x="7379"/>
        <item x="1436"/>
        <item x="3261"/>
        <item x="4023"/>
        <item x="3573"/>
        <item x="2414"/>
        <item x="1057"/>
        <item x="6346"/>
        <item x="5703"/>
        <item x="5051"/>
        <item x="1498"/>
        <item x="3996"/>
        <item x="5491"/>
        <item x="2515"/>
        <item x="292"/>
        <item x="1345"/>
        <item x="1806"/>
        <item x="2681"/>
        <item x="1273"/>
        <item x="4569"/>
        <item x="2405"/>
        <item x="3738"/>
        <item x="5411"/>
        <item x="295"/>
        <item x="3188"/>
        <item x="4320"/>
        <item x="3981"/>
        <item x="3840"/>
        <item x="447"/>
        <item x="103"/>
        <item x="5643"/>
        <item x="4170"/>
        <item x="3678"/>
        <item x="6706"/>
        <item x="1623"/>
        <item x="5086"/>
        <item x="5235"/>
        <item x="184"/>
        <item x="2791"/>
        <item x="2353"/>
        <item x="1872"/>
        <item x="149"/>
        <item x="2602"/>
        <item x="1346"/>
        <item x="2083"/>
        <item x="3608"/>
        <item x="3214"/>
        <item x="3053"/>
        <item x="4240"/>
        <item x="4491"/>
        <item x="169"/>
        <item x="3457"/>
        <item x="3854"/>
        <item x="4375"/>
        <item x="3663"/>
        <item x="565"/>
        <item x="152"/>
        <item x="2838"/>
        <item x="5286"/>
        <item x="4313"/>
        <item x="7357"/>
        <item x="2866"/>
        <item x="48"/>
        <item x="1447"/>
        <item x="3894"/>
        <item x="4200"/>
        <item x="253"/>
        <item x="1660"/>
        <item x="1667"/>
        <item x="1416"/>
        <item x="3071"/>
        <item x="2932"/>
        <item x="104"/>
        <item x="5958"/>
        <item x="409"/>
        <item x="4718"/>
        <item x="329"/>
        <item x="3293"/>
        <item x="5059"/>
        <item x="5392"/>
        <item x="5875"/>
        <item x="89"/>
        <item x="2747"/>
        <item x="3822"/>
        <item x="3597"/>
        <item x="3642"/>
        <item x="459"/>
        <item x="3709"/>
        <item x="3213"/>
        <item x="109"/>
        <item x="91"/>
        <item x="5967"/>
        <item x="3247"/>
        <item x="3132"/>
        <item x="3731"/>
        <item x="3783"/>
        <item x="4602"/>
        <item x="167"/>
        <item x="4073"/>
        <item x="350"/>
        <item x="3747"/>
        <item x="3953"/>
        <item x="387"/>
        <item x="3290"/>
        <item x="5188"/>
        <item x="2982"/>
        <item x="171"/>
        <item x="4135"/>
        <item x="6518"/>
        <item x="4763"/>
        <item x="4213"/>
        <item x="2113"/>
        <item x="2780"/>
        <item x="197"/>
        <item x="1653"/>
        <item x="3227"/>
        <item x="4209"/>
        <item x="69"/>
        <item x="5739"/>
        <item x="5821"/>
        <item x="7069"/>
        <item x="1915"/>
        <item x="5333"/>
        <item x="3593"/>
        <item x="423"/>
        <item x="5008"/>
        <item x="4284"/>
        <item x="3855"/>
        <item x="3392"/>
        <item x="4510"/>
        <item x="6514"/>
        <item x="4590"/>
        <item x="1558"/>
        <item x="1174"/>
        <item x="6869"/>
        <item x="6963"/>
        <item x="5881"/>
        <item x="4176"/>
        <item x="4536"/>
        <item x="1287"/>
        <item x="5805"/>
        <item x="448"/>
        <item x="737"/>
        <item x="3347"/>
        <item x="6719"/>
        <item x="4053"/>
        <item x="7333"/>
        <item x="1768"/>
        <item x="6896"/>
        <item x="6686"/>
        <item x="2898"/>
        <item x="372"/>
        <item x="7390"/>
        <item x="1677"/>
        <item x="5492"/>
        <item x="3762"/>
        <item x="3619"/>
        <item x="1599"/>
        <item x="1076"/>
        <item x="1549"/>
        <item x="919"/>
        <item x="5218"/>
        <item x="1442"/>
        <item x="5057"/>
        <item x="6438"/>
        <item x="2684"/>
        <item x="2859"/>
        <item x="5417"/>
        <item x="950"/>
        <item x="7046"/>
        <item x="866"/>
        <item x="7229"/>
        <item x="1777"/>
        <item x="2022"/>
        <item x="582"/>
        <item x="2944"/>
        <item x="6901"/>
        <item x="900"/>
        <item x="1527"/>
        <item x="1085"/>
        <item x="6185"/>
        <item x="2696"/>
        <item x="7265"/>
        <item x="747"/>
        <item x="3056"/>
        <item x="4738"/>
        <item x="4951"/>
        <item x="5211"/>
        <item x="2287"/>
        <item x="5526"/>
        <item x="3320"/>
        <item x="6378"/>
        <item x="6548"/>
        <item x="6765"/>
        <item x="1565"/>
        <item x="442"/>
        <item x="2369"/>
        <item x="3821"/>
        <item x="1221"/>
        <item x="1219"/>
        <item x="3554"/>
        <item x="1536"/>
        <item x="5295"/>
        <item x="5924"/>
        <item x="2110"/>
        <item x="664"/>
        <item x="5135"/>
        <item x="4910"/>
        <item x="1264"/>
        <item x="729"/>
        <item x="7327"/>
        <item x="6988"/>
        <item x="7339"/>
        <item x="3440"/>
        <item x="3118"/>
        <item x="26"/>
        <item x="3377"/>
        <item x="2978"/>
        <item x="3638"/>
        <item x="2255"/>
        <item x="5360"/>
        <item x="2077"/>
        <item x="3070"/>
        <item x="2445"/>
        <item x="4678"/>
        <item x="3577"/>
        <item x="531"/>
        <item x="2494"/>
        <item x="592"/>
        <item x="4402"/>
        <item x="4766"/>
        <item x="1899"/>
        <item x="3528"/>
        <item x="6864"/>
        <item x="1484"/>
        <item x="1561"/>
        <item x="3005"/>
        <item x="1481"/>
        <item x="7337"/>
        <item x="5399"/>
        <item x="846"/>
        <item x="3625"/>
        <item x="4471"/>
        <item x="7089"/>
        <item x="2622"/>
        <item x="6448"/>
        <item x="4858"/>
        <item x="1425"/>
        <item x="791"/>
        <item x="5803"/>
        <item x="5892"/>
        <item x="3106"/>
        <item x="4670"/>
        <item x="3067"/>
        <item x="2601"/>
        <item x="92"/>
        <item x="4143"/>
        <item x="5735"/>
        <item x="6613"/>
        <item x="3899"/>
        <item x="5254"/>
        <item x="2336"/>
        <item x="4745"/>
        <item x="5396"/>
        <item x="6471"/>
        <item x="2247"/>
        <item x="5442"/>
        <item x="4988"/>
        <item x="5185"/>
        <item x="723"/>
        <item x="2290"/>
        <item x="1112"/>
        <item x="6246"/>
        <item x="1763"/>
        <item x="3468"/>
        <item x="4467"/>
        <item x="7200"/>
        <item x="3845"/>
        <item x="4101"/>
        <item x="2930"/>
        <item x="73"/>
        <item x="6935"/>
        <item x="6987"/>
        <item x="3142"/>
        <item x="4948"/>
        <item x="1571"/>
        <item x="616"/>
        <item x="3043"/>
        <item x="2545"/>
        <item x="4719"/>
        <item x="6809"/>
        <item x="4726"/>
        <item x="1725"/>
        <item x="1311"/>
        <item x="6830"/>
        <item x="553"/>
        <item x="5186"/>
        <item x="298"/>
        <item x="353"/>
        <item x="7228"/>
        <item x="2714"/>
        <item x="1962"/>
        <item x="3518"/>
        <item x="939"/>
        <item x="4075"/>
        <item x="2806"/>
        <item x="1397"/>
        <item x="4825"/>
        <item x="5532"/>
        <item x="5237"/>
        <item x="5608"/>
        <item x="6350"/>
        <item x="3555"/>
        <item x="7077"/>
        <item x="6035"/>
        <item x="2380"/>
        <item x="5877"/>
        <item x="2106"/>
        <item x="3835"/>
        <item x="5508"/>
        <item x="6370"/>
        <item x="1711"/>
        <item x="4553"/>
        <item x="2931"/>
        <item x="5571"/>
        <item x="5750"/>
        <item x="193"/>
        <item x="3583"/>
        <item x="4234"/>
        <item x="6056"/>
        <item x="2128"/>
        <item x="2447"/>
        <item x="2005"/>
        <item x="3925"/>
        <item x="2957"/>
        <item x="2598"/>
        <item x="4258"/>
        <item x="3797"/>
        <item x="2303"/>
        <item x="652"/>
        <item x="824"/>
        <item x="4665"/>
        <item x="6322"/>
        <item x="1318"/>
        <item x="6705"/>
        <item x="6984"/>
        <item x="4815"/>
        <item x="1670"/>
        <item x="5759"/>
        <item x="1870"/>
        <item x="5430"/>
        <item x="908"/>
        <item x="6818"/>
        <item x="7345"/>
        <item x="2263"/>
        <item x="2161"/>
        <item x="6724"/>
        <item x="7395"/>
        <item x="5459"/>
        <item x="4386"/>
        <item x="5558"/>
        <item x="2527"/>
        <item x="1620"/>
        <item x="6528"/>
        <item x="4381"/>
        <item x="1925"/>
        <item x="3139"/>
        <item x="7023"/>
        <item x="4820"/>
        <item x="3075"/>
        <item x="1761"/>
        <item x="4619"/>
        <item x="3272"/>
        <item x="312"/>
        <item x="5889"/>
        <item x="6726"/>
        <item x="7126"/>
        <item x="7287"/>
        <item x="4532"/>
        <item x="1366"/>
        <item x="6677"/>
        <item x="7114"/>
        <item x="2086"/>
        <item x="2105"/>
        <item x="2272"/>
        <item x="3309"/>
        <item x="3362"/>
        <item x="4563"/>
        <item x="2306"/>
        <item x="488"/>
        <item x="4360"/>
        <item x="33"/>
        <item x="7059"/>
        <item x="5579"/>
        <item x="419"/>
        <item x="5646"/>
        <item x="4358"/>
        <item x="4207"/>
        <item x="4237"/>
        <item x="999"/>
        <item x="1836"/>
        <item x="3357"/>
        <item x="59"/>
        <item x="6699"/>
        <item x="5446"/>
        <item x="3332"/>
        <item x="6343"/>
        <item x="7169"/>
        <item x="5313"/>
        <item x="3153"/>
        <item x="4592"/>
        <item x="976"/>
        <item x="4949"/>
        <item x="597"/>
        <item x="3338"/>
        <item x="2087"/>
        <item x="3420"/>
        <item x="6005"/>
        <item x="660"/>
        <item x="3865"/>
        <item x="3183"/>
        <item x="587"/>
        <item x="3447"/>
        <item x="3529"/>
        <item x="2544"/>
        <item x="3430"/>
        <item x="4912"/>
        <item x="5287"/>
        <item x="3848"/>
        <item x="992"/>
        <item x="2139"/>
        <item x="4488"/>
        <item x="3888"/>
        <item x="3770"/>
        <item x="4001"/>
        <item x="4201"/>
        <item x="5317"/>
        <item x="3958"/>
        <item x="29"/>
        <item x="7427"/>
        <item x="1890"/>
        <item x="4129"/>
        <item x="4210"/>
        <item x="2045"/>
        <item x="6081"/>
        <item x="7035"/>
        <item x="4659"/>
        <item x="5502"/>
        <item x="2885"/>
        <item x="3476"/>
        <item x="6577"/>
        <item x="1921"/>
        <item x="3195"/>
        <item x="496"/>
        <item x="6875"/>
        <item x="3144"/>
        <item x="483"/>
        <item x="3029"/>
        <item x="2711"/>
        <item x="6760"/>
        <item x="5538"/>
        <item x="6512"/>
        <item x="3395"/>
        <item x="7214"/>
        <item x="1157"/>
        <item x="701"/>
        <item x="5548"/>
        <item x="5224"/>
        <item x="1927"/>
        <item x="3858"/>
        <item x="1358"/>
        <item x="6597"/>
        <item x="1005"/>
        <item x="5514"/>
        <item x="4594"/>
        <item x="5562"/>
        <item x="3007"/>
        <item x="3785"/>
        <item x="1656"/>
        <item x="5140"/>
        <item x="5900"/>
        <item x="391"/>
        <item x="1032"/>
        <item x="4126"/>
        <item x="1828"/>
        <item x="1720"/>
        <item x="3123"/>
        <item x="421"/>
        <item x="7276"/>
        <item x="3374"/>
        <item x="2080"/>
        <item x="1954"/>
        <item x="3973"/>
        <item x="5615"/>
        <item x="1703"/>
        <item x="2863"/>
        <item x="2985"/>
        <item x="5772"/>
        <item x="5043"/>
        <item x="250"/>
        <item x="2497"/>
        <item x="522"/>
        <item x="3885"/>
        <item x="268"/>
        <item x="3861"/>
        <item x="3868"/>
        <item x="670"/>
        <item x="490"/>
        <item x="399"/>
        <item x="1641"/>
        <item x="5167"/>
        <item x="3924"/>
        <item x="2743"/>
        <item x="7124"/>
        <item x="2763"/>
        <item x="4413"/>
        <item x="396"/>
        <item x="5124"/>
        <item x="598"/>
        <item x="3633"/>
        <item x="294"/>
        <item x="4638"/>
        <item x="578"/>
        <item x="3460"/>
        <item x="344"/>
        <item x="2392"/>
        <item x="1747"/>
        <item x="4848"/>
        <item x="4529"/>
        <item x="2848"/>
        <item x="4035"/>
        <item x="1021"/>
        <item x="7291"/>
        <item x="6617"/>
        <item x="4897"/>
        <item x="2901"/>
        <item x="5692"/>
        <item x="2419"/>
        <item x="1595"/>
        <item x="3562"/>
        <item x="2535"/>
        <item x="6266"/>
        <item x="497"/>
        <item x="2626"/>
        <item x="5874"/>
        <item x="3892"/>
        <item x="3545"/>
        <item x="3535"/>
        <item x="1699"/>
        <item x="2635"/>
        <item x="1795"/>
        <item x="3733"/>
        <item x="3111"/>
        <item x="3943"/>
        <item x="5168"/>
        <item x="3798"/>
        <item x="3869"/>
        <item x="287"/>
        <item x="3571"/>
        <item x="3489"/>
        <item x="4959"/>
        <item x="3373"/>
        <item x="2520"/>
        <item x="5033"/>
        <item x="6931"/>
        <item x="3434"/>
        <item x="4110"/>
        <item x="4251"/>
        <item x="135"/>
        <item x="4198"/>
        <item x="562"/>
        <item x="2953"/>
        <item x="651"/>
        <item x="6320"/>
        <item x="176"/>
        <item x="6876"/>
        <item x="1694"/>
        <item x="6000"/>
        <item x="3232"/>
        <item x="5263"/>
        <item x="878"/>
        <item x="330"/>
        <item x="3372"/>
        <item x="2842"/>
        <item x="1381"/>
        <item x="3698"/>
        <item x="5236"/>
        <item x="5997"/>
        <item x="5985"/>
        <item x="88"/>
        <item x="3055"/>
        <item x="4121"/>
        <item x="3367"/>
        <item x="2631"/>
        <item x="5227"/>
        <item x="4326"/>
        <item x="3987"/>
        <item x="5469"/>
        <item x="4956"/>
        <item x="3277"/>
        <item x="6657"/>
        <item x="6980"/>
        <item x="1374"/>
        <item x="4317"/>
        <item x="6753"/>
        <item x="6888"/>
        <item x="1576"/>
        <item x="5081"/>
        <item x="70"/>
        <item x="2611"/>
        <item x="3670"/>
        <item x="5483"/>
        <item x="2704"/>
        <item x="1052"/>
        <item x="3027"/>
        <item x="8"/>
        <item x="4930"/>
        <item x="4712"/>
        <item x="3387"/>
        <item x="5520"/>
        <item x="3044"/>
        <item x="4252"/>
        <item x="57"/>
        <item x="2169"/>
        <item x="277"/>
        <item x="3131"/>
        <item x="4165"/>
        <item x="2606"/>
        <item x="3365"/>
        <item x="3291"/>
        <item x="420"/>
        <item x="3735"/>
        <item x="3667"/>
        <item x="1586"/>
        <item x="3418"/>
        <item x="4398"/>
        <item x="4624"/>
        <item x="455"/>
        <item x="336"/>
        <item x="5290"/>
        <item x="4045"/>
        <item x="100"/>
        <item x="489"/>
        <item x="4239"/>
        <item x="5169"/>
        <item x="3790"/>
        <item x="3722"/>
        <item x="3712"/>
        <item x="5937"/>
        <item x="3405"/>
        <item x="214"/>
        <item x="3620"/>
        <item x="2375"/>
        <item x="5130"/>
        <item x="3586"/>
        <item x="2189"/>
        <item x="2727"/>
        <item x="3905"/>
        <item x="2779"/>
        <item x="2434"/>
        <item x="4266"/>
        <item x="5021"/>
        <item x="44"/>
        <item x="3862"/>
        <item x="4803"/>
        <item x="2518"/>
        <item x="1897"/>
        <item x="2335"/>
        <item x="5066"/>
        <item x="4668"/>
        <item x="7"/>
        <item x="5034"/>
        <item x="3292"/>
        <item x="4265"/>
        <item x="1846"/>
        <item x="6323"/>
        <item x="4024"/>
        <item x="4169"/>
        <item x="158"/>
        <item x="4061"/>
        <item x="2148"/>
        <item x="3744"/>
        <item x="4270"/>
        <item x="3739"/>
        <item x="3931"/>
        <item x="4485"/>
        <item x="4749"/>
        <item x="4674"/>
        <item x="1492"/>
        <item x="444"/>
        <item x="2129"/>
        <item x="6831"/>
        <item x="6048"/>
        <item x="5689"/>
        <item x="537"/>
        <item x="3243"/>
        <item x="4694"/>
        <item x="7343"/>
        <item x="5943"/>
        <item x="4915"/>
        <item x="3281"/>
        <item x="6486"/>
        <item x="5297"/>
        <item x="2286"/>
        <item x="2723"/>
        <item x="7127"/>
        <item x="5638"/>
        <item x="1229"/>
        <item x="4199"/>
        <item x="3063"/>
        <item x="4055"/>
        <item x="1917"/>
        <item x="2969"/>
        <item x="4051"/>
        <item x="3717"/>
        <item x="3686"/>
        <item x="2624"/>
        <item x="188"/>
        <item x="498"/>
        <item x="1914"/>
        <item x="4113"/>
        <item x="5373"/>
        <item x="2446"/>
        <item x="4119"/>
        <item x="5000"/>
        <item x="2119"/>
        <item x="114"/>
        <item x="6570"/>
        <item x="3030"/>
        <item x="2843"/>
        <item x="2180"/>
        <item x="1805"/>
        <item x="2153"/>
        <item x="5601"/>
        <item x="4940"/>
        <item x="2090"/>
        <item x="7143"/>
        <item x="3592"/>
        <item x="6175"/>
        <item x="4896"/>
        <item x="6587"/>
        <item x="784"/>
        <item x="6303"/>
        <item x="5453"/>
        <item x="2065"/>
        <item x="6622"/>
        <item x="884"/>
        <item x="7358"/>
        <item x="888"/>
        <item x="3560"/>
        <item x="1710"/>
        <item x="6114"/>
        <item x="4150"/>
        <item x="2458"/>
        <item x="2972"/>
        <item x="4707"/>
        <item x="1396"/>
        <item x="3150"/>
        <item x="414"/>
        <item x="6862"/>
        <item x="1250"/>
        <item x="6525"/>
        <item x="1439"/>
        <item x="417"/>
        <item x="2218"/>
        <item x="4776"/>
        <item x="6381"/>
        <item x="6834"/>
        <item x="5353"/>
        <item x="6999"/>
        <item x="1968"/>
        <item x="2067"/>
        <item x="2025"/>
        <item x="5944"/>
        <item x="3376"/>
        <item x="5822"/>
        <item x="2661"/>
        <item x="600"/>
        <item x="3350"/>
        <item x="5961"/>
        <item x="5787"/>
        <item x="5125"/>
        <item x="3589"/>
        <item x="5698"/>
        <item x="4754"/>
        <item x="5860"/>
        <item x="3020"/>
        <item x="2672"/>
        <item x="7342"/>
        <item x="1188"/>
        <item x="7329"/>
        <item x="7122"/>
        <item x="5998"/>
        <item x="6816"/>
        <item x="6894"/>
        <item x="6872"/>
        <item x="1189"/>
        <item x="7410"/>
        <item x="5047"/>
        <item x="974"/>
        <item x="182"/>
        <item x="5102"/>
        <item x="2693"/>
        <item x="3013"/>
        <item x="4793"/>
        <item x="4812"/>
        <item x="2208"/>
        <item x="3524"/>
        <item x="2748"/>
        <item x="3909"/>
        <item x="172"/>
        <item x="4280"/>
        <item x="5220"/>
        <item x="2456"/>
        <item x="3914"/>
        <item x="3025"/>
        <item x="4541"/>
        <item x="1147"/>
        <item x="7285"/>
        <item x="4517"/>
        <item x="1180"/>
        <item x="3148"/>
        <item x="1379"/>
        <item x="629"/>
        <item x="246"/>
        <item x="3220"/>
        <item x="3100"/>
        <item x="2498"/>
        <item x="3730"/>
        <item x="462"/>
        <item x="2648"/>
        <item x="2651"/>
        <item x="5152"/>
        <item x="5587"/>
        <item x="4561"/>
        <item x="3046"/>
        <item x="6832"/>
        <item x="5365"/>
        <item x="5716"/>
        <item x="5773"/>
        <item x="3441"/>
        <item x="2782"/>
        <item x="1449"/>
        <item x="4228"/>
        <item x="2571"/>
        <item x="4034"/>
        <item x="385"/>
        <item x="4644"/>
        <item x="3149"/>
        <item x="5819"/>
        <item x="257"/>
        <item x="3599"/>
        <item x="516"/>
        <item x="4562"/>
        <item x="5056"/>
        <item x="352"/>
        <item x="708"/>
        <item x="876"/>
        <item x="811"/>
        <item x="5113"/>
        <item x="901"/>
        <item x="4790"/>
        <item x="5818"/>
        <item x="3945"/>
        <item x="6470"/>
        <item x="1557"/>
        <item x="4452"/>
        <item x="6310"/>
        <item x="1364"/>
        <item x="2819"/>
        <item x="1096"/>
        <item x="2269"/>
        <item x="4656"/>
        <item x="6304"/>
        <item x="5525"/>
        <item x="971"/>
        <item x="1989"/>
        <item x="627"/>
        <item x="376"/>
        <item x="2761"/>
        <item x="5839"/>
        <item x="6117"/>
        <item x="4724"/>
        <item x="232"/>
        <item x="2283"/>
        <item x="5184"/>
        <item x="903"/>
        <item x="126"/>
        <item x="7254"/>
        <item x="2315"/>
        <item x="2134"/>
        <item x="1081"/>
        <item x="5131"/>
        <item x="1886"/>
        <item x="6568"/>
        <item x="1607"/>
        <item x="7301"/>
        <item x="6122"/>
        <item x="5180"/>
        <item x="5118"/>
        <item x="285"/>
        <item x="695"/>
        <item x="1261"/>
        <item x="4483"/>
        <item x="2649"/>
        <item x="4158"/>
        <item x="6780"/>
        <item x="6263"/>
        <item x="3426"/>
        <item x="1973"/>
        <item x="6416"/>
        <item x="2594"/>
        <item x="2892"/>
        <item x="532"/>
        <item x="2765"/>
        <item x="5904"/>
        <item x="6454"/>
        <item x="2191"/>
        <item x="7183"/>
        <item x="1417"/>
        <item x="2680"/>
        <item x="6312"/>
        <item x="7071"/>
        <item x="2997"/>
        <item x="5862"/>
        <item x="3900"/>
        <item x="5837"/>
        <item x="3606"/>
        <item x="3151"/>
        <item x="4182"/>
        <item x="3133"/>
        <item x="5481"/>
        <item x="7045"/>
        <item x="6823"/>
        <item x="37"/>
        <item x="1721"/>
        <item x="2117"/>
        <item x="2534"/>
        <item x="2465"/>
        <item x="1871"/>
        <item x="700"/>
        <item x="6693"/>
        <item x="7015"/>
        <item x="2923"/>
        <item x="2468"/>
        <item x="6228"/>
        <item x="3237"/>
        <item x="558"/>
        <item x="675"/>
        <item x="5062"/>
        <item x="5199"/>
        <item x="1959"/>
        <item x="3217"/>
        <item x="322"/>
        <item x="3456"/>
        <item x="4027"/>
        <item x="3004"/>
        <item x="4162"/>
        <item x="5554"/>
        <item x="2955"/>
        <item x="4395"/>
        <item x="2079"/>
        <item x="3807"/>
        <item x="5557"/>
        <item x="5067"/>
        <item x="381"/>
        <item x="4020"/>
        <item x="3423"/>
        <item x="1652"/>
        <item x="2523"/>
        <item x="2493"/>
        <item x="5625"/>
        <item x="2201"/>
        <item x="5203"/>
        <item x="3184"/>
        <item x="4830"/>
        <item x="2125"/>
        <item x="4372"/>
        <item x="1969"/>
        <item x="4690"/>
        <item x="579"/>
        <item x="2488"/>
        <item x="1545"/>
        <item x="5788"/>
        <item x="6050"/>
        <item x="3694"/>
        <item x="1134"/>
        <item x="887"/>
        <item x="1479"/>
        <item x="4166"/>
        <item x="4808"/>
        <item x="3090"/>
        <item x="4"/>
        <item x="139"/>
        <item x="3927"/>
        <item x="2508"/>
        <item x="116"/>
        <item x="4693"/>
        <item x="680"/>
        <item x="6852"/>
        <item x="1584"/>
        <item x="4720"/>
        <item x="5376"/>
        <item x="6112"/>
        <item x="7176"/>
        <item x="770"/>
        <item x="3995"/>
        <item x="575"/>
        <item x="4211"/>
        <item x="1010"/>
        <item x="1902"/>
        <item x="3463"/>
        <item x="1103"/>
        <item x="3349"/>
        <item x="1922"/>
        <item x="1322"/>
        <item x="6180"/>
        <item x="289"/>
        <item x="4513"/>
        <item x="2171"/>
        <item x="1801"/>
        <item x="7003"/>
        <item x="4711"/>
        <item x="1518"/>
        <item x="877"/>
        <item x="7305"/>
        <item x="7321"/>
        <item x="6821"/>
        <item x="61"/>
        <item x="1673"/>
        <item x="5136"/>
        <item x="6605"/>
        <item x="3982"/>
        <item x="2033"/>
        <item x="1608"/>
        <item x="5472"/>
        <item x="2068"/>
        <item x="4885"/>
        <item x="1787"/>
        <item x="6314"/>
        <item x="5390"/>
        <item x="5161"/>
        <item x="2522"/>
        <item x="4014"/>
        <item x="4828"/>
        <item x="3019"/>
        <item x="5671"/>
        <item x="1796"/>
        <item x="5470"/>
        <item x="4062"/>
        <item x="1102"/>
        <item x="392"/>
        <item x="5042"/>
        <item x="2939"/>
        <item x="6397"/>
        <item x="1783"/>
        <item x="637"/>
        <item x="5378"/>
        <item x="4989"/>
        <item x="2873"/>
        <item x="2050"/>
        <item x="560"/>
        <item x="5162"/>
        <item x="2285"/>
        <item x="3371"/>
        <item x="5104"/>
        <item x="2421"/>
        <item x="3831"/>
        <item x="2878"/>
        <item x="4328"/>
        <item x="297"/>
        <item x="5734"/>
        <item x="206"/>
        <item x="3453"/>
        <item x="31"/>
        <item x="561"/>
        <item x="1664"/>
        <item x="7263"/>
        <item x="7256"/>
        <item x="3696"/>
        <item x="1808"/>
        <item x="1178"/>
        <item x="4607"/>
        <item x="6758"/>
        <item x="795"/>
        <item x="5816"/>
        <item x="3978"/>
        <item x="6383"/>
        <item x="1974"/>
        <item x="5570"/>
        <item x="663"/>
        <item x="7099"/>
        <item x="2054"/>
        <item x="667"/>
        <item x="4282"/>
        <item x="3034"/>
        <item x="3654"/>
        <item x="3877"/>
        <item x="4476"/>
        <item x="2691"/>
        <item x="631"/>
        <item x="2722"/>
        <item x="3636"/>
        <item x="3968"/>
        <item x="6774"/>
        <item x="6679"/>
        <item x="1111"/>
        <item x="3141"/>
        <item x="7306"/>
        <item x="6049"/>
        <item x="813"/>
        <item x="1437"/>
        <item x="5975"/>
        <item x="951"/>
        <item x="1946"/>
        <item x="7250"/>
        <item x="1321"/>
        <item x="3906"/>
        <item x="2718"/>
        <item x="1861"/>
        <item x="4936"/>
        <item x="2828"/>
        <item x="4771"/>
        <item x="6289"/>
        <item x="6359"/>
        <item x="4327"/>
        <item x="5780"/>
        <item x="2133"/>
        <item x="5953"/>
        <item x="2675"/>
        <item x="96"/>
        <item x="282"/>
        <item x="4944"/>
        <item x="5719"/>
        <item x="4568"/>
        <item x="14"/>
        <item x="2064"/>
        <item x="1070"/>
        <item x="3938"/>
        <item x="2389"/>
        <item x="3514"/>
        <item x="4081"/>
        <item x="5923"/>
        <item x="6139"/>
        <item x="3171"/>
        <item x="52"/>
        <item x="4994"/>
        <item x="5853"/>
        <item x="973"/>
        <item x="6917"/>
        <item x="2246"/>
        <item x="485"/>
        <item x="7210"/>
        <item x="6094"/>
        <item x="6547"/>
        <item x="6848"/>
        <item x="3207"/>
        <item x="6104"/>
        <item x="4641"/>
        <item x="904"/>
        <item x="4597"/>
        <item x="2812"/>
        <item x="3482"/>
        <item x="5792"/>
        <item x="7022"/>
        <item x="1446"/>
        <item x="4318"/>
        <item x="234"/>
        <item x="6964"/>
        <item x="5219"/>
        <item x="2"/>
        <item x="4819"/>
        <item x="1383"/>
        <item x="84"/>
        <item x="5381"/>
        <item x="4991"/>
        <item x="1372"/>
        <item x="5982"/>
        <item x="4417"/>
        <item x="5854"/>
        <item x="4870"/>
        <item x="1"/>
        <item x="1509"/>
        <item x="4802"/>
        <item x="2943"/>
        <item x="157"/>
        <item x="4854"/>
        <item x="1612"/>
        <item x="794"/>
        <item x="1815"/>
        <item x="5757"/>
        <item x="6188"/>
        <item x="2357"/>
        <item x="5906"/>
        <item x="5971"/>
        <item x="325"/>
        <item x="4791"/>
        <item x="1335"/>
        <item x="5564"/>
        <item x="1238"/>
        <item x="5262"/>
        <item x="452"/>
        <item x="5249"/>
        <item x="6017"/>
        <item x="7340"/>
        <item x="6574"/>
        <item x="5512"/>
        <item x="1459"/>
        <item x="4497"/>
        <item x="186"/>
        <item x="534"/>
        <item x="2519"/>
        <item x="1790"/>
        <item x="881"/>
        <item x="2590"/>
        <item x="1380"/>
        <item x="781"/>
        <item x="6349"/>
        <item x="1377"/>
        <item x="3970"/>
        <item x="6227"/>
        <item x="936"/>
        <item x="1626"/>
        <item x="2989"/>
        <item x="2301"/>
        <item x="771"/>
        <item x="875"/>
        <item x="6607"/>
        <item x="871"/>
        <item x="5591"/>
        <item x="5588"/>
        <item x="6254"/>
        <item x="6957"/>
        <item x="1295"/>
        <item x="6594"/>
        <item x="6840"/>
        <item x="7004"/>
        <item x="7260"/>
        <item x="6835"/>
        <item x="6232"/>
        <item x="6433"/>
        <item x="2809"/>
        <item x="6171"/>
        <item x="1683"/>
        <item x="6366"/>
        <item x="6021"/>
        <item x="4352"/>
        <item x="6904"/>
        <item x="6463"/>
        <item x="6566"/>
        <item x="3288"/>
        <item x="3513"/>
        <item x="1511"/>
        <item x="2055"/>
        <item x="5742"/>
        <item x="6034"/>
        <item x="5713"/>
        <item x="1313"/>
        <item x="6138"/>
        <item x="6674"/>
        <item x="677"/>
        <item x="4311"/>
        <item x="7049"/>
        <item x="6068"/>
        <item x="5179"/>
        <item x="1529"/>
        <item x="3538"/>
        <item x="4787"/>
        <item x="563"/>
        <item x="5245"/>
        <item x="2934"/>
        <item x="5856"/>
        <item x="6203"/>
        <item x="1093"/>
        <item x="4353"/>
        <item x="1181"/>
        <item x="6464"/>
        <item x="2188"/>
        <item x="5919"/>
        <item x="1160"/>
        <item x="1426"/>
        <item x="6899"/>
        <item x="2796"/>
        <item x="957"/>
        <item x="7018"/>
        <item x="2058"/>
        <item x="5630"/>
        <item x="6478"/>
        <item x="5355"/>
        <item x="5243"/>
        <item x="1716"/>
        <item x="932"/>
        <item x="5221"/>
        <item x="7354"/>
        <item x="5830"/>
        <item x="1073"/>
        <item x="2739"/>
        <item x="1054"/>
        <item x="964"/>
        <item x="5691"/>
        <item x="6940"/>
        <item x="5852"/>
        <item x="6027"/>
        <item x="4331"/>
        <item x="4565"/>
        <item x="1542"/>
        <item x="1275"/>
        <item x="1504"/>
        <item x="7338"/>
        <item x="4780"/>
        <item x="4919"/>
        <item x="6387"/>
        <item x="7088"/>
        <item x="6457"/>
        <item x="6472"/>
        <item x="6722"/>
        <item x="4548"/>
        <item x="3454"/>
        <item x="1860"/>
        <item x="4070"/>
        <item x="1278"/>
        <item x="4424"/>
        <item x="2151"/>
        <item x="4778"/>
        <item x="2496"/>
        <item x="7422"/>
        <item x="6599"/>
        <item x="2716"/>
        <item x="1506"/>
        <item x="6100"/>
        <item x="6505"/>
        <item x="2987"/>
        <item x="212"/>
        <item x="3630"/>
        <item x="2396"/>
        <item x="5637"/>
        <item x="2816"/>
        <item x="2314"/>
        <item x="5775"/>
        <item x="3736"/>
        <item x="5603"/>
        <item x="4525"/>
        <item x="4538"/>
        <item x="1012"/>
        <item x="6085"/>
        <item x="5414"/>
        <item x="6696"/>
        <item x="2007"/>
        <item x="4591"/>
        <item x="45"/>
        <item x="6316"/>
        <item x="5996"/>
        <item x="2370"/>
        <item x="5552"/>
        <item x="6361"/>
        <item x="1141"/>
        <item x="1585"/>
        <item x="856"/>
        <item x="1936"/>
        <item x="2751"/>
        <item x="6497"/>
        <item x="4620"/>
        <item x="6327"/>
        <item x="5445"/>
        <item x="5324"/>
        <item x="2277"/>
        <item x="2036"/>
        <item x="2504"/>
        <item x="988"/>
        <item x="3263"/>
        <item x="5616"/>
        <item x="2439"/>
        <item x="3487"/>
        <item x="6201"/>
        <item x="836"/>
        <item x="3267"/>
        <item x="6697"/>
        <item x="4900"/>
        <item x="4653"/>
        <item x="4407"/>
        <item x="1299"/>
        <item x="4666"/>
        <item x="1742"/>
        <item x="1839"/>
        <item x="7062"/>
        <item x="1663"/>
        <item x="1350"/>
        <item x="7432"/>
        <item x="6985"/>
        <item x="6539"/>
        <item x="5110"/>
        <item x="769"/>
        <item x="6480"/>
        <item x="6290"/>
        <item x="2489"/>
        <item x="2250"/>
        <item x="1368"/>
        <item x="7226"/>
        <item x="5076"/>
        <item x="3634"/>
        <item x="5834"/>
        <item x="1450"/>
        <item x="1541"/>
        <item x="1594"/>
        <item x="1304"/>
        <item x="30"/>
        <item x="5802"/>
        <item x="1094"/>
        <item x="5133"/>
        <item x="1776"/>
        <item x="2724"/>
        <item x="1635"/>
        <item x="1106"/>
        <item x="840"/>
        <item x="3249"/>
        <item x="2924"/>
        <item x="6763"/>
        <item x="7394"/>
        <item x="6026"/>
        <item x="4601"/>
        <item x="5581"/>
        <item x="7097"/>
        <item x="1046"/>
        <item x="1192"/>
        <item x="6620"/>
        <item x="5559"/>
        <item x="1140"/>
        <item x="1573"/>
        <item x="6666"/>
        <item x="981"/>
        <item x="5658"/>
        <item x="1739"/>
        <item x="5467"/>
        <item x="5285"/>
        <item x="5726"/>
        <item x="1294"/>
        <item x="2956"/>
        <item x="4229"/>
        <item x="5301"/>
        <item x="4593"/>
        <item x="4518"/>
        <item x="3224"/>
        <item x="6173"/>
        <item x="7215"/>
        <item x="1648"/>
        <item x="3407"/>
        <item x="6467"/>
        <item x="843"/>
        <item x="4464"/>
        <item x="628"/>
        <item x="5344"/>
        <item x="5466"/>
        <item x="6038"/>
        <item x="1423"/>
        <item x="5158"/>
        <item x="2786"/>
        <item x="6456"/>
        <item x="768"/>
        <item x="7199"/>
        <item x="4582"/>
        <item x="1144"/>
        <item x="7032"/>
        <item x="4859"/>
        <item x="1131"/>
        <item x="1752"/>
        <item x="5126"/>
        <item x="5468"/>
        <item x="2252"/>
        <item x="4826"/>
        <item x="5266"/>
        <item x="1622"/>
        <item x="6676"/>
        <item x="6086"/>
        <item x="3352"/>
        <item x="1457"/>
        <item x="6509"/>
        <item x="7221"/>
        <item x="7204"/>
        <item x="1414"/>
        <item x="6769"/>
        <item x="5522"/>
        <item x="3464"/>
        <item x="5838"/>
        <item x="1063"/>
        <item x="1668"/>
        <item x="4675"/>
        <item x="7373"/>
        <item x="3325"/>
        <item x="7275"/>
        <item x="7289"/>
        <item x="4588"/>
        <item x="5972"/>
        <item x="1090"/>
        <item x="5898"/>
        <item x="4560"/>
        <item x="6814"/>
        <item x="7429"/>
        <item x="7384"/>
        <item x="4612"/>
        <item x="5157"/>
        <item x="6420"/>
        <item x="1128"/>
        <item x="1895"/>
        <item x="4917"/>
        <item x="810"/>
        <item x="6247"/>
        <item x="3546"/>
        <item x="5980"/>
        <item x="4155"/>
        <item x="5930"/>
        <item x="144"/>
        <item x="941"/>
        <item x="5553"/>
        <item x="5986"/>
        <item x="6604"/>
        <item x="2832"/>
        <item x="1431"/>
        <item x="1995"/>
        <item x="6144"/>
        <item x="6305"/>
        <item x="1292"/>
        <item x="1247"/>
        <item x="1153"/>
        <item x="1151"/>
        <item x="4645"/>
        <item x="4095"/>
        <item x="1645"/>
        <item x="6183"/>
        <item x="4831"/>
        <item x="2553"/>
        <item x="6589"/>
        <item x="5718"/>
        <item x="581"/>
        <item x="767"/>
        <item x="5382"/>
        <item x="1956"/>
        <item x="5642"/>
        <item x="765"/>
        <item x="6623"/>
        <item x="6218"/>
        <item x="1240"/>
        <item x="1339"/>
        <item x="6664"/>
        <item x="4669"/>
        <item x="738"/>
        <item x="6118"/>
        <item x="4446"/>
        <item x="7234"/>
        <item x="1624"/>
        <item x="1809"/>
        <item x="6013"/>
        <item x="7218"/>
        <item x="5401"/>
        <item x="2754"/>
        <item x="702"/>
        <item x="4654"/>
        <item x="1460"/>
        <item x="4333"/>
        <item x="6994"/>
        <item x="1574"/>
        <item x="835"/>
        <item x="1597"/>
        <item x="2167"/>
        <item x="1184"/>
        <item x="1281"/>
        <item x="2810"/>
        <item x="6975"/>
        <item x="3411"/>
        <item x="691"/>
        <item x="3575"/>
        <item x="4841"/>
        <item x="1769"/>
        <item x="2168"/>
        <item x="6966"/>
        <item x="2874"/>
        <item x="750"/>
        <item x="5383"/>
        <item x="2071"/>
        <item x="6735"/>
        <item x="958"/>
        <item x="6498"/>
        <item x="5374"/>
        <item x="690"/>
        <item x="6006"/>
        <item x="3533"/>
        <item x="2232"/>
        <item x="4088"/>
        <item x="2262"/>
        <item x="5329"/>
        <item x="5397"/>
        <item x="2195"/>
        <item x="6444"/>
        <item x="6123"/>
        <item x="731"/>
        <item x="7278"/>
        <item x="7249"/>
        <item x="4556"/>
        <item x="872"/>
        <item x="4823"/>
        <item x="7365"/>
        <item x="4545"/>
        <item x="6390"/>
        <item x="4422"/>
        <item x="1494"/>
        <item x="5679"/>
        <item x="6233"/>
        <item x="4673"/>
        <item x="4558"/>
        <item x="1191"/>
        <item x="1340"/>
        <item x="2916"/>
        <item x="1265"/>
        <item x="3210"/>
        <item x="1901"/>
        <item x="370"/>
        <item x="4627"/>
        <item x="7123"/>
        <item x="2886"/>
        <item x="1152"/>
        <item x="4371"/>
        <item x="6532"/>
        <item x="5367"/>
        <item x="1630"/>
        <item x="323"/>
        <item x="6703"/>
        <item x="6725"/>
        <item x="751"/>
        <item x="355"/>
        <item x="4215"/>
        <item x="5942"/>
        <item x="786"/>
        <item x="2970"/>
        <item x="5815"/>
        <item x="3580"/>
        <item x="6095"/>
        <item x="4972"/>
        <item x="5075"/>
        <item x="4344"/>
        <item x="5187"/>
        <item x="6812"/>
        <item x="3697"/>
        <item x="1412"/>
        <item x="5507"/>
        <item x="5101"/>
        <item x="1707"/>
        <item x="6044"/>
        <item x="6829"/>
        <item x="4235"/>
        <item x="6105"/>
        <item x="3714"/>
        <item x="7424"/>
        <item x="4148"/>
        <item x="1179"/>
        <item x="6236"/>
        <item x="896"/>
        <item x="2891"/>
        <item x="6211"/>
        <item x="1681"/>
        <item x="4598"/>
        <item x="7299"/>
        <item x="3194"/>
        <item x="4502"/>
        <item x="1581"/>
        <item x="1767"/>
        <item x="5939"/>
        <item x="5865"/>
        <item x="1125"/>
        <item x="2337"/>
        <item x="2734"/>
        <item x="3507"/>
        <item x="2142"/>
        <item x="1487"/>
        <item x="2407"/>
        <item x="2003"/>
        <item x="6912"/>
        <item x="6364"/>
        <item x="1394"/>
        <item x="2057"/>
        <item x="2608"/>
        <item x="5868"/>
        <item x="5672"/>
        <item x="2870"/>
        <item x="3462"/>
        <item x="4114"/>
        <item x="2679"/>
        <item x="3271"/>
        <item x="68"/>
        <item x="5122"/>
        <item x="1177"/>
        <item x="1726"/>
        <item x="4103"/>
        <item x="6749"/>
        <item x="4016"/>
        <item x="6946"/>
        <item x="4640"/>
        <item x="4903"/>
        <item x="6391"/>
        <item x="2238"/>
        <item x="1800"/>
        <item x="630"/>
        <item x="2104"/>
        <item x="1024"/>
        <item x="6170"/>
        <item x="2538"/>
        <item x="5444"/>
        <item x="4269"/>
        <item x="6012"/>
        <item x="6553"/>
        <item x="6344"/>
        <item x="1444"/>
        <item x="1816"/>
        <item x="1634"/>
        <item x="1865"/>
        <item x="2211"/>
        <item x="1799"/>
        <item x="7154"/>
        <item x="7385"/>
        <item x="6124"/>
        <item x="779"/>
        <item x="6572"/>
        <item x="911"/>
        <item x="3436"/>
        <item x="3294"/>
        <item x="1285"/>
        <item x="239"/>
        <item x="2020"/>
        <item x="6129"/>
        <item x="5375"/>
        <item x="1341"/>
        <item x="6555"/>
        <item x="6092"/>
        <item x="5715"/>
        <item x="4679"/>
        <item x="2115"/>
        <item x="4142"/>
        <item x="6884"/>
        <item x="4891"/>
        <item x="5768"/>
        <item x="5457"/>
        <item x="1002"/>
        <item x="5424"/>
        <item x="693"/>
        <item x="1838"/>
        <item x="7008"/>
        <item x="6030"/>
        <item x="6163"/>
        <item x="6003"/>
        <item x="1202"/>
        <item x="2021"/>
        <item x="1300"/>
        <item x="7303"/>
        <item x="2575"/>
        <item x="6997"/>
        <item x="2213"/>
        <item x="2925"/>
        <item x="5239"/>
        <item x="5296"/>
        <item x="647"/>
        <item x="4566"/>
        <item x="508"/>
        <item x="2356"/>
        <item x="5279"/>
        <item x="787"/>
        <item x="7078"/>
        <item x="4072"/>
        <item x="1415"/>
        <item x="3724"/>
        <item x="1825"/>
        <item x="7413"/>
        <item x="5350"/>
        <item x="6360"/>
        <item x="6074"/>
        <item x="1878"/>
        <item x="7141"/>
        <item x="2830"/>
        <item x="6813"/>
        <item x="15"/>
        <item x="46"/>
        <item x="1514"/>
        <item x="2667"/>
        <item x="897"/>
        <item x="3461"/>
        <item x="388"/>
        <item x="6585"/>
        <item x="2242"/>
        <item x="3112"/>
        <item x="3912"/>
        <item x="5362"/>
        <item x="3610"/>
        <item x="1994"/>
        <item x="5846"/>
        <item x="5831"/>
        <item x="4921"/>
        <item x="3492"/>
        <item x="5267"/>
        <item x="6286"/>
        <item x="4419"/>
        <item x="6898"/>
        <item x="6647"/>
        <item x="6475"/>
        <item x="7006"/>
        <item x="659"/>
        <item x="1811"/>
        <item x="6214"/>
        <item x="1480"/>
        <item x="6273"/>
        <item x="6887"/>
        <item x="3154"/>
        <item x="6916"/>
        <item x="7000"/>
        <item x="4325"/>
        <item x="7406"/>
        <item x="5669"/>
        <item x="5281"/>
        <item x="5636"/>
        <item x="844"/>
        <item x="5941"/>
        <item x="1781"/>
        <item x="5966"/>
        <item x="4671"/>
        <item x="7058"/>
        <item x="969"/>
        <item x="180"/>
        <item x="1400"/>
        <item x="2854"/>
        <item x="6751"/>
        <item x="6981"/>
        <item x="6895"/>
        <item x="6942"/>
        <item x="2219"/>
        <item x="1639"/>
        <item x="953"/>
        <item x="6808"/>
        <item x="6507"/>
        <item x="1534"/>
        <item x="3057"/>
        <item x="2582"/>
        <item x="6974"/>
        <item x="820"/>
        <item x="5611"/>
        <item x="4767"/>
        <item x="4747"/>
        <item x="527"/>
        <item x="7120"/>
        <item x="6843"/>
        <item x="2024"/>
        <item x="1632"/>
        <item x="7344"/>
        <item x="6680"/>
        <item x="742"/>
        <item x="6844"/>
        <item x="4336"/>
        <item x="7135"/>
        <item x="1501"/>
        <item x="2429"/>
        <item x="475"/>
        <item x="520"/>
        <item x="1885"/>
        <item x="4587"/>
        <item x="3250"/>
        <item x="2469"/>
        <item x="3417"/>
        <item x="1362"/>
        <item x="1979"/>
        <item x="5368"/>
        <item x="5501"/>
        <item x="6288"/>
        <item x="736"/>
        <item x="7172"/>
        <item x="1227"/>
        <item x="6881"/>
        <item x="543"/>
        <item x="1539"/>
        <item x="4913"/>
        <item x="5981"/>
        <item x="5921"/>
        <item x="845"/>
        <item x="649"/>
        <item x="5754"/>
        <item x="6838"/>
        <item x="1499"/>
        <item x="6520"/>
        <item x="5978"/>
        <item x="3759"/>
        <item x="333"/>
        <item x="6535"/>
        <item x="4700"/>
        <item x="1991"/>
        <item x="2449"/>
        <item x="3275"/>
        <item x="1026"/>
        <item x="1034"/>
        <item x="2162"/>
        <item x="4616"/>
        <item x="4289"/>
        <item x="697"/>
        <item x="4494"/>
        <item x="3659"/>
        <item x="2599"/>
        <item x="3926"/>
        <item x="6186"/>
        <item x="112"/>
        <item x="3096"/>
        <item x="2946"/>
        <item x="5506"/>
        <item x="4680"/>
        <item x="5261"/>
        <item x="5606"/>
        <item x="3323"/>
        <item x="5817"/>
        <item x="5727"/>
        <item x="5741"/>
        <item x="1170"/>
        <item x="4479"/>
        <item x="4987"/>
        <item x="7371"/>
        <item x="4555"/>
        <item x="4992"/>
        <item x="348"/>
        <item x="3012"/>
        <item x="2749"/>
        <item x="6541"/>
        <item x="5593"/>
        <item x="5829"/>
        <item x="6031"/>
        <item x="1893"/>
        <item x="1440"/>
        <item x="7403"/>
        <item x="6199"/>
        <item x="5398"/>
        <item x="1577"/>
        <item x="7080"/>
        <item x="6794"/>
        <item x="2781"/>
        <item x="2730"/>
        <item x="6567"/>
        <item x="5895"/>
        <item x="1572"/>
        <item x="1013"/>
        <item x="5092"/>
        <item x="1758"/>
        <item x="2881"/>
        <item x="1201"/>
        <item x="1907"/>
        <item x="4963"/>
        <item x="2294"/>
        <item x="570"/>
        <item x="477"/>
        <item x="1375"/>
        <item x="4028"/>
        <item x="6130"/>
        <item x="965"/>
        <item x="5451"/>
        <item x="3688"/>
        <item x="1097"/>
        <item x="3477"/>
        <item x="145"/>
        <item x="4447"/>
        <item x="3898"/>
        <item x="5030"/>
        <item x="5031"/>
        <item x="49"/>
        <item x="378"/>
        <item x="2984"/>
        <item x="173"/>
        <item x="5402"/>
        <item x="7075"/>
        <item x="3208"/>
        <item x="3226"/>
        <item x="360"/>
        <item x="5276"/>
        <item x="1018"/>
        <item x="272"/>
        <item x="2641"/>
        <item x="3876"/>
        <item x="3422"/>
        <item x="4065"/>
        <item x="3791"/>
        <item x="16"/>
        <item x="3901"/>
        <item x="3969"/>
        <item x="3891"/>
        <item x="6403"/>
        <item x="2825"/>
        <item x="7315"/>
        <item x="247"/>
        <item x="5357"/>
        <item x="4683"/>
        <item x="4481"/>
        <item x="6580"/>
        <item x="3983"/>
        <item x="296"/>
        <item x="7269"/>
        <item x="996"/>
        <item x="2241"/>
        <item x="2902"/>
        <item x="4012"/>
        <item x="1474"/>
        <item x="1410"/>
        <item x="5519"/>
        <item x="3499"/>
        <item x="5370"/>
        <item x="6282"/>
        <item x="2694"/>
        <item x="4120"/>
        <item x="62"/>
        <item x="4136"/>
        <item x="5068"/>
        <item x="4604"/>
        <item x="2695"/>
        <item x="2896"/>
        <item x="3536"/>
        <item x="3384"/>
        <item x="7319"/>
        <item x="4299"/>
        <item x="3356"/>
        <item x="7067"/>
        <item x="1821"/>
        <item x="192"/>
        <item x="115"/>
        <item x="704"/>
        <item x="1401"/>
        <item x="5230"/>
        <item x="6195"/>
        <item x="2671"/>
        <item x="3986"/>
        <item x="3540"/>
        <item x="3343"/>
        <item x="3011"/>
        <item x="4636"/>
        <item x="6334"/>
        <item x="3088"/>
        <item x="997"/>
        <item x="6741"/>
        <item x="4309"/>
        <item x="839"/>
        <item x="2368"/>
        <item x="6503"/>
        <item x="3548"/>
        <item x="6411"/>
        <item x="6892"/>
        <item x="961"/>
        <item x="6995"/>
        <item x="5675"/>
        <item x="6202"/>
        <item x="3241"/>
        <item x="6155"/>
        <item x="6603"/>
        <item x="5578"/>
        <item x="4132"/>
        <item x="609"/>
        <item x="5201"/>
        <item x="4149"/>
        <item x="1491"/>
        <item x="1844"/>
        <item x="6793"/>
        <item x="5121"/>
        <item x="7037"/>
        <item x="237"/>
        <item x="5060"/>
        <item x="6422"/>
        <item x="6502"/>
        <item x="4713"/>
        <item x="5129"/>
        <item x="3936"/>
        <item x="2069"/>
        <item x="566"/>
        <item x="5857"/>
        <item x="5524"/>
        <item x="5500"/>
        <item x="6271"/>
        <item x="5543"/>
        <item x="744"/>
        <item x="1027"/>
        <item x="3511"/>
        <item x="2118"/>
        <item x="4245"/>
        <item x="4249"/>
        <item x="4474"/>
        <item x="4796"/>
        <item x="4384"/>
        <item x="687"/>
        <item x="6965"/>
        <item x="2296"/>
        <item x="3303"/>
        <item x="5784"/>
        <item x="526"/>
        <item x="1363"/>
        <item x="5678"/>
        <item x="2416"/>
        <item x="7173"/>
        <item x="1789"/>
        <item x="4547"/>
        <item x="1420"/>
        <item x="7297"/>
        <item x="6661"/>
        <item x="5722"/>
        <item x="5687"/>
        <item x="6281"/>
        <item x="6637"/>
        <item x="6930"/>
        <item x="7222"/>
        <item x="1390"/>
        <item x="1332"/>
        <item x="1834"/>
        <item x="3189"/>
        <item x="1940"/>
        <item x="5945"/>
        <item x="4849"/>
        <item x="413"/>
        <item x="293"/>
        <item x="1920"/>
        <item x="542"/>
        <item x="4805"/>
        <item x="2811"/>
        <item x="2700"/>
        <item x="3126"/>
        <item x="4837"/>
        <item x="6033"/>
        <item x="5088"/>
        <item x="1029"/>
        <item x="1000"/>
        <item x="7087"/>
        <item x="4140"/>
        <item x="6517"/>
        <item x="7010"/>
        <item x="5450"/>
        <item x="5631"/>
        <item x="5764"/>
        <item x="2184"/>
        <item x="7293"/>
        <item x="4383"/>
        <item x="962"/>
        <item x="3225"/>
        <item x="3809"/>
        <item x="6659"/>
        <item x="7420"/>
        <item x="4576"/>
        <item x="1282"/>
        <item x="5632"/>
        <item x="6148"/>
        <item x="1016"/>
        <item x="2581"/>
        <item x="7277"/>
        <item x="1898"/>
        <item x="954"/>
        <item x="6718"/>
        <item x="724"/>
        <item x="4378"/>
        <item x="4939"/>
        <item x="1175"/>
        <item x="5813"/>
        <item x="5858"/>
        <item x="4346"/>
        <item x="2157"/>
        <item x="6212"/>
        <item x="4758"/>
        <item x="5083"/>
        <item x="5212"/>
        <item x="2377"/>
        <item x="394"/>
        <item x="2947"/>
        <item x="2443"/>
        <item x="4702"/>
        <item x="5696"/>
        <item x="3197"/>
        <item x="5484"/>
        <item x="6090"/>
        <item x="6196"/>
        <item x="3505"/>
        <item x="5326"/>
        <item x="3519"/>
        <item x="7211"/>
        <item x="5661"/>
        <item x="4739"/>
        <item x="241"/>
        <item x="6189"/>
        <item x="640"/>
        <item x="3665"/>
        <item x="3871"/>
        <item x="3646"/>
        <item x="3086"/>
        <item x="1004"/>
        <item x="6591"/>
        <item x="5486"/>
        <item x="6255"/>
        <item x="6645"/>
        <item x="6187"/>
        <item x="2772"/>
        <item x="4918"/>
        <item x="764"/>
        <item x="1505"/>
        <item x="6629"/>
        <item x="6611"/>
        <item x="7070"/>
        <item x="6356"/>
        <item x="1873"/>
        <item x="5229"/>
        <item x="5694"/>
        <item x="1220"/>
        <item x="1183"/>
        <item x="6354"/>
        <item x="2630"/>
        <item x="2190"/>
        <item x="923"/>
        <item x="4794"/>
        <item x="800"/>
        <item x="4542"/>
        <item x="5274"/>
        <item x="1794"/>
        <item x="4324"/>
        <item x="2308"/>
        <item x="5314"/>
        <item x="3609"/>
        <item x="5485"/>
        <item x="5598"/>
        <item x="7179"/>
        <item x="3455"/>
        <item x="4648"/>
        <item x="5447"/>
        <item x="3167"/>
        <item x="5458"/>
        <item x="3786"/>
        <item x="2950"/>
        <item x="5872"/>
        <item x="3794"/>
        <item x="5272"/>
        <item x="2394"/>
        <item x="3169"/>
        <item x="2074"/>
        <item x="4147"/>
        <item x="1461"/>
        <item x="6193"/>
        <item x="7084"/>
        <item x="890"/>
        <item x="5321"/>
        <item x="1089"/>
        <item x="1972"/>
        <item x="4007"/>
        <item x="431"/>
        <item x="380"/>
        <item x="5563"/>
        <item x="2464"/>
        <item x="3856"/>
        <item x="1003"/>
        <item x="464"/>
        <item x="5419"/>
        <item x="313"/>
        <item x="5260"/>
        <item x="13"/>
        <item x="4233"/>
        <item x="6106"/>
        <item x="3815"/>
        <item x="4503"/>
        <item x="847"/>
        <item x="2737"/>
        <item x="1661"/>
        <item x="798"/>
        <item x="4947"/>
        <item x="2662"/>
        <item x="3497"/>
        <item x="591"/>
        <item x="2059"/>
        <item x="848"/>
        <item x="1448"/>
        <item x="6653"/>
        <item x="7381"/>
        <item x="7020"/>
        <item x="5685"/>
        <item x="7130"/>
        <item x="1308"/>
        <item x="6521"/>
        <item x="1464"/>
        <item x="4609"/>
        <item x="1955"/>
        <item x="6973"/>
        <item x="6268"/>
        <item x="6784"/>
        <item x="632"/>
        <item x="1640"/>
        <item x="7326"/>
        <item x="6102"/>
        <item x="6142"/>
        <item x="5473"/>
        <item x="6978"/>
        <item x="2295"/>
        <item x="4448"/>
        <item t="default"/>
      </items>
      <autoSortScope>
        <pivotArea dataOnly="0" outline="0" fieldPosition="0">
          <references count="1">
            <reference field="4294967294" count="1" selected="0">
              <x v="0"/>
            </reference>
          </references>
        </pivotArea>
      </autoSortScope>
    </pivotField>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5"/>
        <item x="0"/>
        <item x="4"/>
        <item x="8"/>
        <item x="1"/>
        <item x="7"/>
        <item x="2"/>
        <item t="default"/>
      </items>
    </pivotField>
    <pivotField showAll="0"/>
    <pivotField showAll="0"/>
    <pivotField numFmtId="14" showAll="0"/>
    <pivotField showAll="0"/>
    <pivotField showAll="0"/>
    <pivotField dataField="1" numFmtId="164" showAll="0"/>
  </pivotFields>
  <rowFields count="1">
    <field x="3"/>
  </rowFields>
  <rowItems count="15">
    <i>
      <x/>
    </i>
    <i>
      <x v="1"/>
    </i>
    <i>
      <x v="2"/>
    </i>
    <i>
      <x v="3"/>
    </i>
    <i>
      <x v="4"/>
    </i>
    <i>
      <x v="5"/>
    </i>
    <i>
      <x v="6"/>
    </i>
    <i>
      <x v="7"/>
    </i>
    <i>
      <x v="8"/>
    </i>
    <i>
      <x v="9"/>
    </i>
    <i>
      <x v="10"/>
    </i>
    <i>
      <x v="11"/>
    </i>
    <i>
      <x v="12"/>
    </i>
    <i>
      <x v="13"/>
    </i>
    <i>
      <x v="14"/>
    </i>
  </rowItems>
  <colItems count="1">
    <i/>
  </colItems>
  <dataFields count="1">
    <dataField name="Average of AVERAGE_COST_OF_TWO(INR)" fld="20" subtotal="average" baseField="1" baseItem="5893" numFmtId="164"/>
  </dataFields>
  <formats count="30">
    <format dxfId="365">
      <pivotArea type="all" dataOnly="0" outline="0" fieldPosition="0"/>
    </format>
    <format dxfId="366">
      <pivotArea outline="0" collapsedLevelsAreSubtotals="1" fieldPosition="0"/>
    </format>
    <format dxfId="367">
      <pivotArea field="1" type="button" dataOnly="0" labelOnly="1" outline="0"/>
    </format>
    <format dxfId="368">
      <pivotArea dataOnly="0" labelOnly="1" grandRow="1" outline="0" fieldPosition="0"/>
    </format>
    <format dxfId="369">
      <pivotArea dataOnly="0" labelOnly="1" outline="0" axis="axisValues" fieldPosition="0"/>
    </format>
    <format dxfId="370">
      <pivotArea type="all" dataOnly="0" outline="0" fieldPosition="0"/>
    </format>
    <format dxfId="371">
      <pivotArea outline="0" collapsedLevelsAreSubtotals="1" fieldPosition="0"/>
    </format>
    <format dxfId="372">
      <pivotArea field="1" type="button" dataOnly="0" labelOnly="1" outline="0"/>
    </format>
    <format dxfId="373">
      <pivotArea dataOnly="0" labelOnly="1" grandRow="1" outline="0" fieldPosition="0"/>
    </format>
    <format dxfId="374">
      <pivotArea dataOnly="0" labelOnly="1" outline="0" axis="axisValues" fieldPosition="0"/>
    </format>
    <format dxfId="375">
      <pivotArea type="all" dataOnly="0" outline="0" fieldPosition="0"/>
    </format>
    <format dxfId="376">
      <pivotArea outline="0" collapsedLevelsAreSubtotals="1" fieldPosition="0"/>
    </format>
    <format dxfId="377">
      <pivotArea field="1" type="button" dataOnly="0" labelOnly="1" outline="0"/>
    </format>
    <format dxfId="378">
      <pivotArea dataOnly="0" labelOnly="1" grandRow="1" outline="0" fieldPosition="0"/>
    </format>
    <format dxfId="379">
      <pivotArea dataOnly="0" labelOnly="1" outline="0" axis="axisValues" fieldPosition="0"/>
    </format>
    <format dxfId="380">
      <pivotArea type="all" dataOnly="0" outline="0" fieldPosition="0"/>
    </format>
    <format dxfId="381">
      <pivotArea outline="0" collapsedLevelsAreSubtotals="1" fieldPosition="0"/>
    </format>
    <format dxfId="382">
      <pivotArea field="1" type="button" dataOnly="0" labelOnly="1" outline="0"/>
    </format>
    <format dxfId="383">
      <pivotArea dataOnly="0" labelOnly="1" grandRow="1" outline="0" fieldPosition="0"/>
    </format>
    <format dxfId="384">
      <pivotArea dataOnly="0" labelOnly="1" outline="0" axis="axisValues" fieldPosition="0"/>
    </format>
    <format dxfId="385">
      <pivotArea type="all" dataOnly="0" outline="0" fieldPosition="0"/>
    </format>
    <format dxfId="386">
      <pivotArea outline="0" collapsedLevelsAreSubtotals="1" fieldPosition="0"/>
    </format>
    <format dxfId="387">
      <pivotArea field="1" type="button" dataOnly="0" labelOnly="1" outline="0"/>
    </format>
    <format dxfId="388">
      <pivotArea dataOnly="0" labelOnly="1" grandRow="1" outline="0" fieldPosition="0"/>
    </format>
    <format dxfId="389">
      <pivotArea dataOnly="0" labelOnly="1" outline="0" axis="axisValues" fieldPosition="0"/>
    </format>
    <format dxfId="47">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EA9950-41DE-43EE-BF8E-0AB26B7D1FBA}" name="PivotTable63"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78:B87" firstHeaderRow="1" firstDataRow="1" firstDataCol="1"/>
  <pivotFields count="21">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14"/>
  </rowFields>
  <rowItems count="9">
    <i>
      <x/>
    </i>
    <i>
      <x v="1"/>
    </i>
    <i>
      <x v="2"/>
    </i>
    <i>
      <x v="3"/>
    </i>
    <i>
      <x v="4"/>
    </i>
    <i>
      <x v="5"/>
    </i>
    <i>
      <x v="6"/>
    </i>
    <i>
      <x v="7"/>
    </i>
    <i>
      <x v="8"/>
    </i>
  </rowItems>
  <colItems count="1">
    <i/>
  </colItems>
  <dataFields count="1">
    <dataField name="Count of RestaurantID" fld="0" subtotal="count" baseField="14" baseItem="0"/>
  </dataFields>
  <formats count="39">
    <format dxfId="746">
      <pivotArea collapsedLevelsAreSubtotals="1" fieldPosition="0">
        <references count="1">
          <reference field="14" count="6">
            <x v="0"/>
            <x v="1"/>
            <x v="2"/>
            <x v="3"/>
            <x v="4"/>
            <x v="5"/>
          </reference>
        </references>
      </pivotArea>
    </format>
    <format dxfId="745">
      <pivotArea field="14" type="button" dataOnly="0" labelOnly="1" outline="0" axis="axisRow" fieldPosition="0"/>
    </format>
    <format dxfId="744">
      <pivotArea dataOnly="0" labelOnly="1" fieldPosition="0">
        <references count="1">
          <reference field="14" count="6">
            <x v="0"/>
            <x v="1"/>
            <x v="2"/>
            <x v="3"/>
            <x v="4"/>
            <x v="5"/>
          </reference>
        </references>
      </pivotArea>
    </format>
    <format dxfId="743">
      <pivotArea dataOnly="0" labelOnly="1" outline="0" axis="axisValues" fieldPosition="0"/>
    </format>
    <format dxfId="742">
      <pivotArea type="all" dataOnly="0" outline="0" fieldPosition="0"/>
    </format>
    <format dxfId="741">
      <pivotArea outline="0" collapsedLevelsAreSubtotals="1" fieldPosition="0"/>
    </format>
    <format dxfId="740">
      <pivotArea field="14" type="button" dataOnly="0" labelOnly="1" outline="0" axis="axisRow" fieldPosition="0"/>
    </format>
    <format dxfId="739">
      <pivotArea dataOnly="0" labelOnly="1" fieldPosition="0">
        <references count="1">
          <reference field="14" count="0"/>
        </references>
      </pivotArea>
    </format>
    <format dxfId="738">
      <pivotArea dataOnly="0" labelOnly="1" grandRow="1" outline="0" fieldPosition="0"/>
    </format>
    <format dxfId="737">
      <pivotArea dataOnly="0" labelOnly="1" outline="0" axis="axisValues" fieldPosition="0"/>
    </format>
    <format dxfId="736">
      <pivotArea type="all" dataOnly="0" outline="0" fieldPosition="0"/>
    </format>
    <format dxfId="735">
      <pivotArea outline="0" collapsedLevelsAreSubtotals="1" fieldPosition="0"/>
    </format>
    <format dxfId="734">
      <pivotArea field="14" type="button" dataOnly="0" labelOnly="1" outline="0" axis="axisRow" fieldPosition="0"/>
    </format>
    <format dxfId="733">
      <pivotArea dataOnly="0" labelOnly="1" fieldPosition="0">
        <references count="1">
          <reference field="14" count="0"/>
        </references>
      </pivotArea>
    </format>
    <format dxfId="732">
      <pivotArea dataOnly="0" labelOnly="1" grandRow="1" outline="0" fieldPosition="0"/>
    </format>
    <format dxfId="731">
      <pivotArea dataOnly="0" labelOnly="1" outline="0" axis="axisValues" fieldPosition="0"/>
    </format>
    <format dxfId="730">
      <pivotArea type="all" dataOnly="0" outline="0" fieldPosition="0"/>
    </format>
    <format dxfId="729">
      <pivotArea outline="0" collapsedLevelsAreSubtotals="1" fieldPosition="0"/>
    </format>
    <format dxfId="728">
      <pivotArea field="14" type="button" dataOnly="0" labelOnly="1" outline="0" axis="axisRow" fieldPosition="0"/>
    </format>
    <format dxfId="727">
      <pivotArea dataOnly="0" labelOnly="1" fieldPosition="0">
        <references count="1">
          <reference field="14" count="0"/>
        </references>
      </pivotArea>
    </format>
    <format dxfId="726">
      <pivotArea dataOnly="0" labelOnly="1" grandRow="1" outline="0" fieldPosition="0"/>
    </format>
    <format dxfId="725">
      <pivotArea dataOnly="0" labelOnly="1" outline="0" axis="axisValues" fieldPosition="0"/>
    </format>
    <format dxfId="724">
      <pivotArea type="all" dataOnly="0" outline="0" fieldPosition="0"/>
    </format>
    <format dxfId="723">
      <pivotArea outline="0" collapsedLevelsAreSubtotals="1" fieldPosition="0"/>
    </format>
    <format dxfId="722">
      <pivotArea field="14" type="button" dataOnly="0" labelOnly="1" outline="0" axis="axisRow" fieldPosition="0"/>
    </format>
    <format dxfId="721">
      <pivotArea dataOnly="0" labelOnly="1" fieldPosition="0">
        <references count="1">
          <reference field="14" count="0"/>
        </references>
      </pivotArea>
    </format>
    <format dxfId="720">
      <pivotArea dataOnly="0" labelOnly="1" grandRow="1" outline="0" fieldPosition="0"/>
    </format>
    <format dxfId="719">
      <pivotArea dataOnly="0" labelOnly="1" outline="0" axis="axisValues" fieldPosition="0"/>
    </format>
    <format dxfId="718">
      <pivotArea type="all" dataOnly="0" outline="0" fieldPosition="0"/>
    </format>
    <format dxfId="717">
      <pivotArea outline="0" collapsedLevelsAreSubtotals="1" fieldPosition="0"/>
    </format>
    <format dxfId="716">
      <pivotArea field="14" type="button" dataOnly="0" labelOnly="1" outline="0" axis="axisRow" fieldPosition="0"/>
    </format>
    <format dxfId="715">
      <pivotArea dataOnly="0" labelOnly="1" fieldPosition="0">
        <references count="1">
          <reference field="14" count="0"/>
        </references>
      </pivotArea>
    </format>
    <format dxfId="714">
      <pivotArea dataOnly="0" labelOnly="1" grandRow="1" outline="0" fieldPosition="0"/>
    </format>
    <format dxfId="713">
      <pivotArea dataOnly="0" labelOnly="1" outline="0" axis="axisValues" fieldPosition="0"/>
    </format>
    <format dxfId="36">
      <pivotArea type="all" dataOnly="0" outline="0" fieldPosition="0"/>
    </format>
    <format dxfId="29">
      <pivotArea outline="0" collapsedLevelsAreSubtotals="1" fieldPosition="0"/>
    </format>
    <format dxfId="28">
      <pivotArea field="14" type="button" dataOnly="0" labelOnly="1" outline="0" axis="axisRow" fieldPosition="0"/>
    </format>
    <format dxfId="27">
      <pivotArea dataOnly="0" labelOnly="1" fieldPosition="0">
        <references count="1">
          <reference field="14" count="0"/>
        </references>
      </pivotArea>
    </format>
    <format dxfId="2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83F608-94E3-457D-AEF5-95FCE777F48D}" name="PivotTable66"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824:B1839" firstHeaderRow="1" firstDataRow="1" firstDataCol="1"/>
  <pivotFields count="21">
    <pivotField showAll="0"/>
    <pivotField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3"/>
  </rowFields>
  <rowItems count="15">
    <i>
      <x/>
    </i>
    <i>
      <x v="1"/>
    </i>
    <i>
      <x v="2"/>
    </i>
    <i>
      <x v="3"/>
    </i>
    <i>
      <x v="4"/>
    </i>
    <i>
      <x v="5"/>
    </i>
    <i>
      <x v="6"/>
    </i>
    <i>
      <x v="7"/>
    </i>
    <i>
      <x v="8"/>
    </i>
    <i>
      <x v="9"/>
    </i>
    <i>
      <x v="10"/>
    </i>
    <i>
      <x v="11"/>
    </i>
    <i>
      <x v="12"/>
    </i>
    <i>
      <x v="13"/>
    </i>
    <i>
      <x v="14"/>
    </i>
  </rowItems>
  <colItems count="1">
    <i/>
  </colItems>
  <dataFields count="1">
    <dataField name="Average of Rating" fld="13" subtotal="average" baseField="3" baseItem="0"/>
  </dataFields>
  <formats count="35">
    <format dxfId="776">
      <pivotArea type="all" dataOnly="0" outline="0" fieldPosition="0"/>
    </format>
    <format dxfId="775">
      <pivotArea outline="0" collapsedLevelsAreSubtotals="1" fieldPosition="0"/>
    </format>
    <format dxfId="774">
      <pivotArea field="3" type="button" dataOnly="0" labelOnly="1" outline="0" axis="axisRow" fieldPosition="0"/>
    </format>
    <format dxfId="773">
      <pivotArea dataOnly="0" labelOnly="1" fieldPosition="0">
        <references count="1">
          <reference field="3" count="0"/>
        </references>
      </pivotArea>
    </format>
    <format dxfId="772">
      <pivotArea dataOnly="0" labelOnly="1" grandRow="1" outline="0" fieldPosition="0"/>
    </format>
    <format dxfId="771">
      <pivotArea dataOnly="0" labelOnly="1" outline="0" axis="axisValues" fieldPosition="0"/>
    </format>
    <format dxfId="770">
      <pivotArea type="all" dataOnly="0" outline="0" fieldPosition="0"/>
    </format>
    <format dxfId="769">
      <pivotArea outline="0" collapsedLevelsAreSubtotals="1" fieldPosition="0"/>
    </format>
    <format dxfId="768">
      <pivotArea field="3" type="button" dataOnly="0" labelOnly="1" outline="0" axis="axisRow" fieldPosition="0"/>
    </format>
    <format dxfId="767">
      <pivotArea dataOnly="0" labelOnly="1" fieldPosition="0">
        <references count="1">
          <reference field="3" count="0"/>
        </references>
      </pivotArea>
    </format>
    <format dxfId="766">
      <pivotArea dataOnly="0" labelOnly="1" grandRow="1" outline="0" fieldPosition="0"/>
    </format>
    <format dxfId="765">
      <pivotArea dataOnly="0" labelOnly="1" outline="0" axis="axisValues" fieldPosition="0"/>
    </format>
    <format dxfId="764">
      <pivotArea type="all" dataOnly="0" outline="0" fieldPosition="0"/>
    </format>
    <format dxfId="763">
      <pivotArea outline="0" collapsedLevelsAreSubtotals="1" fieldPosition="0"/>
    </format>
    <format dxfId="762">
      <pivotArea field="3" type="button" dataOnly="0" labelOnly="1" outline="0" axis="axisRow" fieldPosition="0"/>
    </format>
    <format dxfId="761">
      <pivotArea dataOnly="0" labelOnly="1" fieldPosition="0">
        <references count="1">
          <reference field="3" count="0"/>
        </references>
      </pivotArea>
    </format>
    <format dxfId="760">
      <pivotArea dataOnly="0" labelOnly="1" grandRow="1" outline="0" fieldPosition="0"/>
    </format>
    <format dxfId="759">
      <pivotArea dataOnly="0" labelOnly="1" outline="0" axis="axisValues" fieldPosition="0"/>
    </format>
    <format dxfId="758">
      <pivotArea type="all" dataOnly="0" outline="0" fieldPosition="0"/>
    </format>
    <format dxfId="757">
      <pivotArea outline="0" collapsedLevelsAreSubtotals="1" fieldPosition="0"/>
    </format>
    <format dxfId="756">
      <pivotArea field="3" type="button" dataOnly="0" labelOnly="1" outline="0" axis="axisRow" fieldPosition="0"/>
    </format>
    <format dxfId="755">
      <pivotArea dataOnly="0" labelOnly="1" fieldPosition="0">
        <references count="1">
          <reference field="3" count="0"/>
        </references>
      </pivotArea>
    </format>
    <format dxfId="754">
      <pivotArea dataOnly="0" labelOnly="1" grandRow="1" outline="0" fieldPosition="0"/>
    </format>
    <format dxfId="753">
      <pivotArea dataOnly="0" labelOnly="1" outline="0" axis="axisValues" fieldPosition="0"/>
    </format>
    <format dxfId="752">
      <pivotArea type="all" dataOnly="0" outline="0" fieldPosition="0"/>
    </format>
    <format dxfId="751">
      <pivotArea outline="0" collapsedLevelsAreSubtotals="1" fieldPosition="0"/>
    </format>
    <format dxfId="750">
      <pivotArea field="3" type="button" dataOnly="0" labelOnly="1" outline="0" axis="axisRow" fieldPosition="0"/>
    </format>
    <format dxfId="749">
      <pivotArea dataOnly="0" labelOnly="1" fieldPosition="0">
        <references count="1">
          <reference field="3" count="0"/>
        </references>
      </pivotArea>
    </format>
    <format dxfId="748">
      <pivotArea dataOnly="0" labelOnly="1" grandRow="1" outline="0" fieldPosition="0"/>
    </format>
    <format dxfId="747">
      <pivotArea dataOnly="0" labelOnly="1" outline="0" axis="axisValues" fieldPosition="0"/>
    </format>
    <format dxfId="24">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fieldPosition="0">
        <references count="1">
          <reference field="3" count="0"/>
        </references>
      </pivotArea>
    </format>
    <format dxfId="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C47F92-4C85-4F9C-9020-2B28775B9FD6}" name="PivotTable60"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4" firstHeaderRow="1" firstDataRow="1" firstDataCol="1"/>
  <pivotFields count="21">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9"/>
  </rowFields>
  <rowItems count="3">
    <i>
      <x/>
    </i>
    <i>
      <x v="1"/>
    </i>
    <i t="grand">
      <x/>
    </i>
  </rowItems>
  <colItems count="1">
    <i/>
  </colItems>
  <dataFields count="1">
    <dataField name="Count of RestaurantID" fld="0" subtotal="count" baseField="9" baseItem="0"/>
  </dataFields>
  <formats count="42">
    <format dxfId="812">
      <pivotArea type="all" dataOnly="0" outline="0" fieldPosition="0"/>
    </format>
    <format dxfId="811">
      <pivotArea outline="0" collapsedLevelsAreSubtotals="1" fieldPosition="0"/>
    </format>
    <format dxfId="810">
      <pivotArea field="9" type="button" dataOnly="0" labelOnly="1" outline="0" axis="axisRow" fieldPosition="0"/>
    </format>
    <format dxfId="809">
      <pivotArea dataOnly="0" labelOnly="1" fieldPosition="0">
        <references count="1">
          <reference field="9" count="0"/>
        </references>
      </pivotArea>
    </format>
    <format dxfId="808">
      <pivotArea dataOnly="0" labelOnly="1" grandRow="1" outline="0" fieldPosition="0"/>
    </format>
    <format dxfId="807">
      <pivotArea dataOnly="0" labelOnly="1" outline="0" axis="axisValues" fieldPosition="0"/>
    </format>
    <format dxfId="806">
      <pivotArea type="all" dataOnly="0" outline="0" fieldPosition="0"/>
    </format>
    <format dxfId="805">
      <pivotArea outline="0" collapsedLevelsAreSubtotals="1" fieldPosition="0"/>
    </format>
    <format dxfId="804">
      <pivotArea field="9" type="button" dataOnly="0" labelOnly="1" outline="0" axis="axisRow" fieldPosition="0"/>
    </format>
    <format dxfId="803">
      <pivotArea dataOnly="0" labelOnly="1" fieldPosition="0">
        <references count="1">
          <reference field="9" count="0"/>
        </references>
      </pivotArea>
    </format>
    <format dxfId="802">
      <pivotArea dataOnly="0" labelOnly="1" grandRow="1" outline="0" fieldPosition="0"/>
    </format>
    <format dxfId="801">
      <pivotArea dataOnly="0" labelOnly="1" outline="0" axis="axisValues" fieldPosition="0"/>
    </format>
    <format dxfId="800">
      <pivotArea type="all" dataOnly="0" outline="0" fieldPosition="0"/>
    </format>
    <format dxfId="799">
      <pivotArea outline="0" collapsedLevelsAreSubtotals="1" fieldPosition="0"/>
    </format>
    <format dxfId="798">
      <pivotArea field="9" type="button" dataOnly="0" labelOnly="1" outline="0" axis="axisRow" fieldPosition="0"/>
    </format>
    <format dxfId="797">
      <pivotArea dataOnly="0" labelOnly="1" fieldPosition="0">
        <references count="1">
          <reference field="9" count="0"/>
        </references>
      </pivotArea>
    </format>
    <format dxfId="796">
      <pivotArea dataOnly="0" labelOnly="1" grandRow="1" outline="0" fieldPosition="0"/>
    </format>
    <format dxfId="795">
      <pivotArea dataOnly="0" labelOnly="1" outline="0" axis="axisValues" fieldPosition="0"/>
    </format>
    <format dxfId="794">
      <pivotArea type="all" dataOnly="0" outline="0" fieldPosition="0"/>
    </format>
    <format dxfId="793">
      <pivotArea outline="0" collapsedLevelsAreSubtotals="1" fieldPosition="0"/>
    </format>
    <format dxfId="792">
      <pivotArea field="9" type="button" dataOnly="0" labelOnly="1" outline="0" axis="axisRow" fieldPosition="0"/>
    </format>
    <format dxfId="791">
      <pivotArea dataOnly="0" labelOnly="1" fieldPosition="0">
        <references count="1">
          <reference field="9" count="0"/>
        </references>
      </pivotArea>
    </format>
    <format dxfId="790">
      <pivotArea dataOnly="0" labelOnly="1" grandRow="1" outline="0" fieldPosition="0"/>
    </format>
    <format dxfId="789">
      <pivotArea dataOnly="0" labelOnly="1" outline="0" axis="axisValues" fieldPosition="0"/>
    </format>
    <format dxfId="788">
      <pivotArea type="all" dataOnly="0" outline="0" fieldPosition="0"/>
    </format>
    <format dxfId="787">
      <pivotArea outline="0" collapsedLevelsAreSubtotals="1" fieldPosition="0"/>
    </format>
    <format dxfId="786">
      <pivotArea field="9" type="button" dataOnly="0" labelOnly="1" outline="0" axis="axisRow" fieldPosition="0"/>
    </format>
    <format dxfId="785">
      <pivotArea dataOnly="0" labelOnly="1" fieldPosition="0">
        <references count="1">
          <reference field="9" count="0"/>
        </references>
      </pivotArea>
    </format>
    <format dxfId="784">
      <pivotArea dataOnly="0" labelOnly="1" grandRow="1" outline="0" fieldPosition="0"/>
    </format>
    <format dxfId="783">
      <pivotArea dataOnly="0" labelOnly="1" outline="0" axis="axisValues" fieldPosition="0"/>
    </format>
    <format dxfId="782">
      <pivotArea type="all" dataOnly="0" outline="0" fieldPosition="0"/>
    </format>
    <format dxfId="781">
      <pivotArea outline="0" collapsedLevelsAreSubtotals="1" fieldPosition="0"/>
    </format>
    <format dxfId="780">
      <pivotArea field="9" type="button" dataOnly="0" labelOnly="1" outline="0" axis="axisRow" fieldPosition="0"/>
    </format>
    <format dxfId="779">
      <pivotArea dataOnly="0" labelOnly="1" fieldPosition="0">
        <references count="1">
          <reference field="9" count="0"/>
        </references>
      </pivotArea>
    </format>
    <format dxfId="778">
      <pivotArea dataOnly="0" labelOnly="1" grandRow="1" outline="0" fieldPosition="0"/>
    </format>
    <format dxfId="777">
      <pivotArea dataOnly="0" labelOnly="1" outline="0" axis="axisValues" fieldPosition="0"/>
    </format>
    <format dxfId="12">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51875C-72C3-447A-BF97-F922FEE07922}" name="PivotTable2"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D91" firstHeaderRow="0" firstDataRow="1" firstDataCol="1"/>
  <pivotFields count="21">
    <pivotField dataField="1" showAll="0"/>
    <pivotField showAll="0"/>
    <pivotField showAll="0"/>
    <pivotField axis="axisRow" showAll="0" sortType="ascending">
      <items count="16">
        <item x="8"/>
        <item x="7"/>
        <item x="4"/>
        <item x="0"/>
        <item x="14"/>
        <item x="5"/>
        <item x="12"/>
        <item x="10"/>
        <item x="3"/>
        <item x="11"/>
        <item x="13"/>
        <item x="9"/>
        <item x="6"/>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dataField="1" numFmtId="164" showAll="0"/>
  </pivotFields>
  <rowFields count="1">
    <field x="3"/>
  </rowFields>
  <rowItems count="16">
    <i>
      <x v="2"/>
    </i>
    <i>
      <x v="7"/>
    </i>
    <i>
      <x v="8"/>
    </i>
    <i>
      <x v="10"/>
    </i>
    <i>
      <x v="4"/>
    </i>
    <i>
      <x v="6"/>
    </i>
    <i>
      <x/>
    </i>
    <i>
      <x v="11"/>
    </i>
    <i>
      <x v="5"/>
    </i>
    <i>
      <x v="1"/>
    </i>
    <i>
      <x v="12"/>
    </i>
    <i>
      <x v="9"/>
    </i>
    <i>
      <x v="13"/>
    </i>
    <i>
      <x v="14"/>
    </i>
    <i>
      <x v="3"/>
    </i>
    <i t="grand">
      <x/>
    </i>
  </rowItems>
  <colFields count="1">
    <field x="-2"/>
  </colFields>
  <colItems count="3">
    <i>
      <x/>
    </i>
    <i i="1">
      <x v="1"/>
    </i>
    <i i="2">
      <x v="2"/>
    </i>
  </colItems>
  <dataFields count="3">
    <dataField name="Count of RestaurantID" fld="0" subtotal="count" baseField="3" baseItem="0"/>
    <dataField name="Average of Rating" fld="13" subtotal="average" baseField="3" baseItem="0"/>
    <dataField name="Average of AVERAGE_COST_OF_TWO(INR)" fld="20" subtotal="average" baseField="3" baseItem="0" numFmtId="164"/>
  </dataFields>
  <formats count="5">
    <format dxfId="502">
      <pivotArea dataOnly="0" fieldPosition="0">
        <references count="1">
          <reference field="3" count="1">
            <x v="2"/>
          </reference>
        </references>
      </pivotArea>
    </format>
    <format dxfId="501">
      <pivotArea dataOnly="0" fieldPosition="0">
        <references count="1">
          <reference field="3" count="1">
            <x v="0"/>
          </reference>
        </references>
      </pivotArea>
    </format>
    <format dxfId="500">
      <pivotArea dataOnly="0" fieldPosition="0">
        <references count="1">
          <reference field="3" count="1">
            <x v="11"/>
          </reference>
        </references>
      </pivotArea>
    </format>
    <format dxfId="499">
      <pivotArea dataOnly="0" fieldPosition="0">
        <references count="1">
          <reference field="3" count="1">
            <x v="4"/>
          </reference>
        </references>
      </pivotArea>
    </format>
    <format dxfId="498">
      <pivotArea dataOnly="0" fieldPosition="0">
        <references count="1">
          <reference field="3"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AD8A1B-E87E-497D-AC7A-4EB52F2D6DE1}" name="PivotTable38"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Countries">
  <location ref="A46:B61" firstHeaderRow="1" firstDataRow="1" firstDataCol="1"/>
  <pivotFields count="21">
    <pivotField showAll="0"/>
    <pivotField showAll="0"/>
    <pivotField showAll="0"/>
    <pivotField axis="axisRow" showAll="0" sortType="ascending">
      <items count="16">
        <item x="8"/>
        <item x="7"/>
        <item x="4"/>
        <item x="0"/>
        <item x="14"/>
        <item x="5"/>
        <item x="12"/>
        <item x="10"/>
        <item x="3"/>
        <item x="11"/>
        <item x="13"/>
        <item x="9"/>
        <item x="6"/>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numFmtId="164" showAll="0"/>
  </pivotFields>
  <rowFields count="1">
    <field x="3"/>
  </rowFields>
  <rowItems count="15">
    <i>
      <x v="1"/>
    </i>
    <i>
      <x v="8"/>
    </i>
    <i>
      <x v="2"/>
    </i>
    <i>
      <x/>
    </i>
    <i>
      <x v="3"/>
    </i>
    <i>
      <x v="10"/>
    </i>
    <i>
      <x v="7"/>
    </i>
    <i>
      <x v="13"/>
    </i>
    <i>
      <x v="5"/>
    </i>
    <i>
      <x v="9"/>
    </i>
    <i>
      <x v="6"/>
    </i>
    <i>
      <x v="14"/>
    </i>
    <i>
      <x v="11"/>
    </i>
    <i>
      <x v="12"/>
    </i>
    <i>
      <x v="4"/>
    </i>
  </rowItems>
  <colItems count="1">
    <i/>
  </colItems>
  <dataFields count="1">
    <dataField name="Average of Votes" fld="11" subtotal="average" baseField="3" baseItem="0"/>
  </dataFields>
  <formats count="12">
    <format dxfId="514">
      <pivotArea collapsedLevelsAreSubtotals="1" fieldPosition="0">
        <references count="1">
          <reference field="3" count="1">
            <x v="0"/>
          </reference>
        </references>
      </pivotArea>
    </format>
    <format dxfId="513">
      <pivotArea collapsedLevelsAreSubtotals="1" fieldPosition="0">
        <references count="1">
          <reference field="3" count="1">
            <x v="1"/>
          </reference>
        </references>
      </pivotArea>
    </format>
    <format dxfId="512">
      <pivotArea collapsedLevelsAreSubtotals="1" fieldPosition="0">
        <references count="1">
          <reference field="3" count="1">
            <x v="4"/>
          </reference>
        </references>
      </pivotArea>
    </format>
    <format dxfId="511">
      <pivotArea collapsedLevelsAreSubtotals="1" fieldPosition="0">
        <references count="1">
          <reference field="3" count="1">
            <x v="3"/>
          </reference>
        </references>
      </pivotArea>
    </format>
    <format dxfId="510">
      <pivotArea collapsedLevelsAreSubtotals="1" fieldPosition="0">
        <references count="1">
          <reference field="3" count="1">
            <x v="6"/>
          </reference>
        </references>
      </pivotArea>
    </format>
    <format dxfId="509">
      <pivotArea collapsedLevelsAreSubtotals="1" fieldPosition="0">
        <references count="1">
          <reference field="3" count="1">
            <x v="5"/>
          </reference>
        </references>
      </pivotArea>
    </format>
    <format dxfId="508">
      <pivotArea collapsedLevelsAreSubtotals="1" fieldPosition="0">
        <references count="1">
          <reference field="3" count="1">
            <x v="9"/>
          </reference>
        </references>
      </pivotArea>
    </format>
    <format dxfId="507">
      <pivotArea collapsedLevelsAreSubtotals="1" fieldPosition="0">
        <references count="1">
          <reference field="3" count="1">
            <x v="10"/>
          </reference>
        </references>
      </pivotArea>
    </format>
    <format dxfId="506">
      <pivotArea collapsedLevelsAreSubtotals="1" fieldPosition="0">
        <references count="1">
          <reference field="3" count="1">
            <x v="11"/>
          </reference>
        </references>
      </pivotArea>
    </format>
    <format dxfId="505">
      <pivotArea collapsedLevelsAreSubtotals="1" fieldPosition="0">
        <references count="1">
          <reference field="3" count="1">
            <x v="12"/>
          </reference>
        </references>
      </pivotArea>
    </format>
    <format dxfId="504">
      <pivotArea collapsedLevelsAreSubtotals="1" fieldPosition="0">
        <references count="1">
          <reference field="3" count="1">
            <x v="13"/>
          </reference>
        </references>
      </pivotArea>
    </format>
    <format dxfId="503">
      <pivotArea collapsedLevelsAreSubtotals="1" fieldPosition="0">
        <references count="1">
          <reference field="3" count="1">
            <x v="14"/>
          </reference>
        </references>
      </pivotArea>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BFD568-9858-44B4-94CF-798E5B2254DF}" name="PivotTable37"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Years">
  <location ref="A26:B35"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6"/>
        <item x="3"/>
        <item x="5"/>
        <item x="0"/>
        <item x="4"/>
        <item x="8"/>
        <item x="1"/>
        <item x="7"/>
        <item x="2"/>
        <item t="default"/>
      </items>
    </pivotField>
    <pivotField showAll="0"/>
    <pivotField showAll="0"/>
    <pivotField numFmtId="14" showAll="0"/>
    <pivotField showAll="0"/>
    <pivotField showAll="0"/>
    <pivotField numFmtId="164" showAll="0"/>
  </pivotFields>
  <rowFields count="1">
    <field x="14"/>
  </rowFields>
  <rowItems count="9">
    <i>
      <x/>
    </i>
    <i>
      <x v="1"/>
    </i>
    <i>
      <x v="2"/>
    </i>
    <i>
      <x v="3"/>
    </i>
    <i>
      <x v="4"/>
    </i>
    <i>
      <x v="5"/>
    </i>
    <i>
      <x v="6"/>
    </i>
    <i>
      <x v="7"/>
    </i>
    <i>
      <x v="8"/>
    </i>
  </rowItems>
  <colItems count="1">
    <i/>
  </colItems>
  <dataFields count="1">
    <dataField name="No. of Restaurants"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8E446EF-2B86-4A7B-9BDB-1078E412C1B9}" name="PivotTable36" cacheId="1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ountries">
  <location ref="A2:B17" firstHeaderRow="1" firstDataRow="1" firstDataCol="1"/>
  <pivotFields count="21">
    <pivotField dataField="1" showAll="0"/>
    <pivotField showAll="0"/>
    <pivotField showAll="0"/>
    <pivotField axis="axisRow" showAll="0" sortType="ascending">
      <items count="16">
        <item x="8"/>
        <item x="7"/>
        <item x="4"/>
        <item x="0"/>
        <item x="14"/>
        <item x="5"/>
        <item x="12"/>
        <item x="10"/>
        <item x="3"/>
        <item x="11"/>
        <item x="13"/>
        <item x="9"/>
        <item x="6"/>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numFmtId="164" showAll="0"/>
  </pivotFields>
  <rowFields count="1">
    <field x="3"/>
  </rowFields>
  <rowItems count="15">
    <i>
      <x v="2"/>
    </i>
    <i>
      <x v="7"/>
    </i>
    <i>
      <x v="8"/>
    </i>
    <i>
      <x v="10"/>
    </i>
    <i>
      <x v="4"/>
    </i>
    <i>
      <x v="6"/>
    </i>
    <i>
      <x/>
    </i>
    <i>
      <x v="11"/>
    </i>
    <i>
      <x v="5"/>
    </i>
    <i>
      <x v="1"/>
    </i>
    <i>
      <x v="12"/>
    </i>
    <i>
      <x v="9"/>
    </i>
    <i>
      <x v="13"/>
    </i>
    <i>
      <x v="14"/>
    </i>
    <i>
      <x v="3"/>
    </i>
  </rowItems>
  <colItems count="1">
    <i/>
  </colItems>
  <dataFields count="1">
    <dataField name="Number of Restaurant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key_Opening_corrected_year" xr10:uid="{D0932CF2-D252-4A22-9476-8484274CBD96}" sourceName="Datekey_Opening_corrected(year)">
  <pivotTables>
    <pivotTable tabId="7" name="PivotTable64"/>
    <pivotTable tabId="7" name="PivotTable59"/>
    <pivotTable tabId="7" name="PivotTable60"/>
    <pivotTable tabId="7" name="PivotTable61"/>
    <pivotTable tabId="7" name="PivotTable62"/>
    <pivotTable tabId="7" name="PivotTable63"/>
    <pivotTable tabId="7" name="PivotTable65"/>
    <pivotTable tabId="7" name="PivotTable66"/>
    <pivotTable tabId="7" name="PivotTable67"/>
    <pivotTable tabId="7" name="PivotTable8"/>
  </pivotTables>
  <data>
    <tabular pivotCacheId="735101300">
      <items count="9">
        <i x="6" s="1"/>
        <i x="3" s="1"/>
        <i x="5" s="1"/>
        <i x="0" s="1"/>
        <i x="4" s="1"/>
        <i x="8" s="1"/>
        <i x="1"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3FB120D-FC12-4AEE-A07B-E6329DECE0FA}" sourceName="Country">
  <pivotTables>
    <pivotTable tabId="7" name="PivotTable8"/>
    <pivotTable tabId="7" name="PivotTable62"/>
    <pivotTable tabId="7" name="PivotTable67"/>
    <pivotTable tabId="7" name="PivotTable66"/>
    <pivotTable tabId="7" name="PivotTable65"/>
    <pivotTable tabId="7" name="PivotTable64"/>
    <pivotTable tabId="7" name="PivotTable63"/>
    <pivotTable tabId="7" name="PivotTable61"/>
    <pivotTable tabId="7" name="PivotTable60"/>
    <pivotTable tabId="7" name="PivotTable59"/>
  </pivotTables>
  <data>
    <tabular pivotCacheId="735101300">
      <items count="15">
        <i x="8" s="1"/>
        <i x="7" s="1"/>
        <i x="4" s="1"/>
        <i x="0" s="1"/>
        <i x="14" s="1"/>
        <i x="5" s="1"/>
        <i x="12" s="1"/>
        <i x="10" s="1"/>
        <i x="3" s="1"/>
        <i x="11" s="1"/>
        <i x="13" s="1"/>
        <i x="9"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key_Opening_corrected(year)" xr10:uid="{04316567-68E4-4DA9-BE26-812ACA80F56E}" cache="Slicer_Datekey_Opening_corrected_year" caption="Year" style="SlicerStyleLight2" rowHeight="396000"/>
  <slicer name="Country" xr10:uid="{7FF53011-0D98-4A2F-9C9A-C851AC1C0129}" cache="Slicer_Country1" caption="Country" columnCount="15" style="SlicerStyleLight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2.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07C9-9A7D-4EDB-B11C-C3582B6A6846}">
  <dimension ref="A1:BI9552"/>
  <sheetViews>
    <sheetView zoomScale="90" zoomScaleNormal="47" workbookViewId="0">
      <selection activeCell="D21" sqref="D21"/>
    </sheetView>
  </sheetViews>
  <sheetFormatPr defaultRowHeight="14.4" x14ac:dyDescent="0.3"/>
  <cols>
    <col min="1" max="1" width="14.109375" bestFit="1" customWidth="1"/>
    <col min="2" max="2" width="50.44140625" bestFit="1" customWidth="1"/>
    <col min="3" max="3" width="14.33203125" bestFit="1" customWidth="1"/>
    <col min="4" max="4" width="14.33203125" customWidth="1"/>
    <col min="5" max="5" width="20.21875" bestFit="1" customWidth="1"/>
    <col min="6" max="6" width="80.88671875" bestFit="1" customWidth="1"/>
    <col min="7" max="7" width="79.5546875" bestFit="1" customWidth="1"/>
    <col min="8" max="8" width="20.109375" bestFit="1" customWidth="1"/>
    <col min="9" max="9" width="19.88671875" bestFit="1" customWidth="1"/>
    <col min="10" max="10" width="20.5546875" bestFit="1" customWidth="1"/>
    <col min="11" max="11" width="13.109375" bestFit="1" customWidth="1"/>
    <col min="12" max="12" width="8" bestFit="1" customWidth="1"/>
    <col min="13" max="13" width="22.6640625" bestFit="1" customWidth="1"/>
    <col min="14" max="14" width="8.5546875" bestFit="1" customWidth="1"/>
    <col min="15" max="15" width="18.33203125" hidden="1" customWidth="1"/>
    <col min="16" max="16" width="15.21875" hidden="1" customWidth="1"/>
    <col min="17" max="17" width="17.33203125" hidden="1" customWidth="1"/>
    <col min="18" max="18" width="14.5546875" bestFit="1" customWidth="1"/>
    <col min="20" max="20" width="23.109375" bestFit="1" customWidth="1"/>
    <col min="21" max="21" width="31.44140625" style="15" bestFit="1" customWidth="1"/>
    <col min="25" max="25" width="27.33203125" hidden="1" customWidth="1"/>
    <col min="26" max="26" width="7.88671875" hidden="1" customWidth="1"/>
    <col min="27" max="27" width="8" bestFit="1" customWidth="1"/>
    <col min="28" max="28" width="9.21875" bestFit="1" customWidth="1"/>
    <col min="29" max="29" width="12" bestFit="1" customWidth="1"/>
    <col min="30" max="30" width="10.21875" bestFit="1" customWidth="1"/>
    <col min="31" max="31" width="14.88671875" bestFit="1" customWidth="1"/>
    <col min="32" max="32" width="22.44140625" bestFit="1" customWidth="1"/>
    <col min="33" max="33" width="11" bestFit="1" customWidth="1"/>
    <col min="60" max="60" width="35.6640625" bestFit="1" customWidth="1"/>
    <col min="61" max="61" width="17.6640625" bestFit="1" customWidth="1"/>
    <col min="62" max="63" width="16.77734375" bestFit="1" customWidth="1"/>
  </cols>
  <sheetData>
    <row r="1" spans="1:61" x14ac:dyDescent="0.3">
      <c r="A1" s="34" t="s">
        <v>0</v>
      </c>
      <c r="B1" s="35" t="s">
        <v>1</v>
      </c>
      <c r="C1" s="35" t="s">
        <v>2</v>
      </c>
      <c r="D1" s="35" t="s">
        <v>18352</v>
      </c>
      <c r="E1" s="35" t="s">
        <v>3</v>
      </c>
      <c r="F1" s="35" t="s">
        <v>4</v>
      </c>
      <c r="G1" s="35" t="s">
        <v>5</v>
      </c>
      <c r="H1" s="35" t="s">
        <v>6</v>
      </c>
      <c r="I1" s="35" t="s">
        <v>7</v>
      </c>
      <c r="J1" s="35" t="s">
        <v>8</v>
      </c>
      <c r="K1" s="35" t="s">
        <v>9</v>
      </c>
      <c r="L1" s="35" t="s">
        <v>10</v>
      </c>
      <c r="M1" s="35" t="s">
        <v>11</v>
      </c>
      <c r="N1" s="35" t="s">
        <v>12</v>
      </c>
      <c r="O1" s="26" t="s">
        <v>18353</v>
      </c>
      <c r="P1" s="26" t="s">
        <v>18354</v>
      </c>
      <c r="Q1" s="26" t="s">
        <v>18355</v>
      </c>
      <c r="R1" s="35" t="s">
        <v>18356</v>
      </c>
      <c r="S1" s="35" t="s">
        <v>18384</v>
      </c>
      <c r="T1" s="35" t="s">
        <v>18389</v>
      </c>
      <c r="U1" s="36" t="s">
        <v>18388</v>
      </c>
    </row>
    <row r="2" spans="1:61" x14ac:dyDescent="0.3">
      <c r="A2" s="20">
        <v>18435314</v>
      </c>
      <c r="B2" s="27" t="s">
        <v>13</v>
      </c>
      <c r="C2" s="27">
        <v>1</v>
      </c>
      <c r="D2" s="27" t="str">
        <f>VLOOKUP('Raw Data'!$C2,'country description'!$A$2:$B$16,2,0)</f>
        <v>India</v>
      </c>
      <c r="E2" s="27" t="s">
        <v>14</v>
      </c>
      <c r="F2" s="27" t="s">
        <v>15</v>
      </c>
      <c r="G2" s="27" t="s">
        <v>17</v>
      </c>
      <c r="H2" s="27" t="s">
        <v>18</v>
      </c>
      <c r="I2" s="27" t="s">
        <v>19</v>
      </c>
      <c r="J2" s="27" t="s">
        <v>19</v>
      </c>
      <c r="K2" s="27">
        <v>1</v>
      </c>
      <c r="L2" s="27">
        <v>0</v>
      </c>
      <c r="M2" s="27">
        <v>300</v>
      </c>
      <c r="N2" s="27">
        <v>1</v>
      </c>
      <c r="O2" s="27">
        <v>2013</v>
      </c>
      <c r="P2" s="27">
        <v>9</v>
      </c>
      <c r="Q2" s="27">
        <v>21</v>
      </c>
      <c r="R2" s="28">
        <f>DATE('Raw Data'!$O2,'Raw Data'!$P2,'Raw Data'!$Q2)</f>
        <v>41538</v>
      </c>
      <c r="S2" s="27" t="str">
        <f>CONCATENATE(MID('Raw Data'!$H2,FIND("(",'Raw Data'!$H2)+1,FIND(")",'Raw Data'!$H2)-FIND("(",'Raw Data'!$H2)-1),"",'Raw Data'!$M2)</f>
        <v>Rs.300</v>
      </c>
      <c r="T2" s="27">
        <f t="shared" ref="T2:T65" si="0">VLOOKUP(D2,$Y$4:$Z$18,2,0)</f>
        <v>1</v>
      </c>
      <c r="U2" s="29">
        <f>'Raw Data'!$M2*'Raw Data'!$T2</f>
        <v>300</v>
      </c>
    </row>
    <row r="3" spans="1:61" x14ac:dyDescent="0.3">
      <c r="A3" s="20">
        <v>18378015</v>
      </c>
      <c r="B3" s="27" t="s">
        <v>20</v>
      </c>
      <c r="C3" s="27">
        <v>1</v>
      </c>
      <c r="D3" s="27" t="str">
        <f>VLOOKUP('Raw Data'!$C3,'country description'!$A$2:$B$16,2,0)</f>
        <v>India</v>
      </c>
      <c r="E3" s="27" t="s">
        <v>14</v>
      </c>
      <c r="F3" s="27" t="s">
        <v>21</v>
      </c>
      <c r="G3" s="27" t="s">
        <v>17</v>
      </c>
      <c r="H3" s="27" t="s">
        <v>18</v>
      </c>
      <c r="I3" s="27" t="s">
        <v>19</v>
      </c>
      <c r="J3" s="27" t="s">
        <v>19</v>
      </c>
      <c r="K3" s="27">
        <v>1</v>
      </c>
      <c r="L3" s="27">
        <v>0</v>
      </c>
      <c r="M3" s="27">
        <v>200</v>
      </c>
      <c r="N3" s="27">
        <v>1</v>
      </c>
      <c r="O3" s="27">
        <v>2016</v>
      </c>
      <c r="P3" s="27">
        <v>9</v>
      </c>
      <c r="Q3" s="27">
        <v>10</v>
      </c>
      <c r="R3" s="28">
        <f>DATE('Raw Data'!$O3,'Raw Data'!$P3,'Raw Data'!$Q3)</f>
        <v>42623</v>
      </c>
      <c r="S3" s="27" t="str">
        <f>CONCATENATE(MID('Raw Data'!$H3,FIND("(",'Raw Data'!$H3)+1,FIND(")",'Raw Data'!$H3)-FIND("(",'Raw Data'!$H3)-1),"",'Raw Data'!$M3)</f>
        <v>Rs.200</v>
      </c>
      <c r="T3" s="27">
        <f t="shared" si="0"/>
        <v>1</v>
      </c>
      <c r="U3" s="29">
        <f>'Raw Data'!$M3*'Raw Data'!$T3</f>
        <v>200</v>
      </c>
    </row>
    <row r="4" spans="1:61" x14ac:dyDescent="0.3">
      <c r="A4" s="20">
        <v>18424905</v>
      </c>
      <c r="B4" s="27" t="s">
        <v>22</v>
      </c>
      <c r="C4" s="27">
        <v>1</v>
      </c>
      <c r="D4" s="27" t="str">
        <f>VLOOKUP('Raw Data'!$C4,'country description'!$A$2:$B$16,2,0)</f>
        <v>India</v>
      </c>
      <c r="E4" s="27" t="s">
        <v>14</v>
      </c>
      <c r="F4" s="27" t="s">
        <v>23</v>
      </c>
      <c r="G4" s="27" t="s">
        <v>17</v>
      </c>
      <c r="H4" s="27" t="s">
        <v>18</v>
      </c>
      <c r="I4" s="27" t="s">
        <v>19</v>
      </c>
      <c r="J4" s="27" t="s">
        <v>24</v>
      </c>
      <c r="K4" s="27">
        <v>1</v>
      </c>
      <c r="L4" s="27">
        <v>0</v>
      </c>
      <c r="M4" s="27">
        <v>400</v>
      </c>
      <c r="N4" s="27">
        <v>1</v>
      </c>
      <c r="O4" s="27">
        <v>2018</v>
      </c>
      <c r="P4" s="27">
        <v>9</v>
      </c>
      <c r="Q4" s="27">
        <v>25</v>
      </c>
      <c r="R4" s="28">
        <f>DATE('Raw Data'!$O4,'Raw Data'!$P4,'Raw Data'!$Q4)</f>
        <v>43368</v>
      </c>
      <c r="S4" s="27" t="str">
        <f>CONCATENATE(MID('Raw Data'!$H4,FIND("(",'Raw Data'!$H4)+1,FIND(")",'Raw Data'!$H4)-FIND("(",'Raw Data'!$H4)-1),"",'Raw Data'!$M4)</f>
        <v>Rs.400</v>
      </c>
      <c r="T4" s="27">
        <f t="shared" si="0"/>
        <v>1</v>
      </c>
      <c r="U4" s="29">
        <f>'Raw Data'!$M4*'Raw Data'!$T4</f>
        <v>400</v>
      </c>
      <c r="Y4" s="16" t="s">
        <v>18338</v>
      </c>
      <c r="Z4" s="16">
        <v>1</v>
      </c>
    </row>
    <row r="5" spans="1:61" x14ac:dyDescent="0.3">
      <c r="A5" s="20">
        <v>18180072</v>
      </c>
      <c r="B5" s="27" t="s">
        <v>25</v>
      </c>
      <c r="C5" s="27">
        <v>1</v>
      </c>
      <c r="D5" s="27" t="str">
        <f>VLOOKUP('Raw Data'!$C5,'country description'!$A$2:$B$16,2,0)</f>
        <v>India</v>
      </c>
      <c r="E5" s="27" t="s">
        <v>14</v>
      </c>
      <c r="F5" s="27" t="s">
        <v>26</v>
      </c>
      <c r="G5" s="27" t="s">
        <v>17</v>
      </c>
      <c r="H5" s="27" t="s">
        <v>18</v>
      </c>
      <c r="I5" s="27" t="s">
        <v>19</v>
      </c>
      <c r="J5" s="27" t="s">
        <v>19</v>
      </c>
      <c r="K5" s="27">
        <v>1</v>
      </c>
      <c r="L5" s="27">
        <v>0</v>
      </c>
      <c r="M5" s="27">
        <v>100</v>
      </c>
      <c r="N5" s="27">
        <v>1</v>
      </c>
      <c r="O5" s="27">
        <v>2018</v>
      </c>
      <c r="P5" s="27">
        <v>9</v>
      </c>
      <c r="Q5" s="27">
        <v>6</v>
      </c>
      <c r="R5" s="28">
        <f>DATE('Raw Data'!$O5,'Raw Data'!$P5,'Raw Data'!$Q5)</f>
        <v>43349</v>
      </c>
      <c r="S5" s="27" t="str">
        <f>CONCATENATE(MID('Raw Data'!$H5,FIND("(",'Raw Data'!$H5)+1,FIND(")",'Raw Data'!$H5)-FIND("(",'Raw Data'!$H5)-1),"",'Raw Data'!$M5)</f>
        <v>Rs.100</v>
      </c>
      <c r="T5" s="27">
        <f t="shared" si="0"/>
        <v>1</v>
      </c>
      <c r="U5" s="29">
        <f>'Raw Data'!$M5*'Raw Data'!$T5</f>
        <v>100</v>
      </c>
      <c r="Y5" s="16" t="s">
        <v>18351</v>
      </c>
      <c r="Z5" s="16">
        <v>87.391999999999996</v>
      </c>
    </row>
    <row r="6" spans="1:61" x14ac:dyDescent="0.3">
      <c r="A6" s="20">
        <v>18415377</v>
      </c>
      <c r="B6" s="27" t="s">
        <v>27</v>
      </c>
      <c r="C6" s="27">
        <v>1</v>
      </c>
      <c r="D6" s="27" t="str">
        <f>VLOOKUP('Raw Data'!$C6,'country description'!$A$2:$B$16,2,0)</f>
        <v>India</v>
      </c>
      <c r="E6" s="27" t="s">
        <v>14</v>
      </c>
      <c r="F6" s="27" t="s">
        <v>28</v>
      </c>
      <c r="G6" s="27" t="s">
        <v>17</v>
      </c>
      <c r="H6" s="27" t="s">
        <v>18</v>
      </c>
      <c r="I6" s="27" t="s">
        <v>19</v>
      </c>
      <c r="J6" s="27" t="s">
        <v>19</v>
      </c>
      <c r="K6" s="27">
        <v>1</v>
      </c>
      <c r="L6" s="27">
        <v>0</v>
      </c>
      <c r="M6" s="27">
        <v>150</v>
      </c>
      <c r="N6" s="27">
        <v>1</v>
      </c>
      <c r="O6" s="27">
        <v>2013</v>
      </c>
      <c r="P6" s="27">
        <v>9</v>
      </c>
      <c r="Q6" s="27">
        <v>17</v>
      </c>
      <c r="R6" s="28">
        <f>DATE('Raw Data'!$O6,'Raw Data'!$P6,'Raw Data'!$Q6)</f>
        <v>41534</v>
      </c>
      <c r="S6" s="27" t="str">
        <f>CONCATENATE(MID('Raw Data'!$H6,FIND("(",'Raw Data'!$H6)+1,FIND(")",'Raw Data'!$H6)-FIND("(",'Raw Data'!$H6)-1),"",'Raw Data'!$M6)</f>
        <v>Rs.150</v>
      </c>
      <c r="T6" s="27">
        <f t="shared" si="0"/>
        <v>1</v>
      </c>
      <c r="U6" s="29">
        <f>'Raw Data'!$M6*'Raw Data'!$T6</f>
        <v>150</v>
      </c>
      <c r="V6" s="15"/>
      <c r="Y6" s="16" t="s">
        <v>18350</v>
      </c>
      <c r="Z6" s="16">
        <v>111.1</v>
      </c>
    </row>
    <row r="7" spans="1:61" x14ac:dyDescent="0.3">
      <c r="A7" s="20">
        <v>18421485</v>
      </c>
      <c r="B7" s="27" t="s">
        <v>29</v>
      </c>
      <c r="C7" s="27">
        <v>1</v>
      </c>
      <c r="D7" s="27" t="str">
        <f>VLOOKUP('Raw Data'!$C7,'country description'!$A$2:$B$16,2,0)</f>
        <v>India</v>
      </c>
      <c r="E7" s="27" t="s">
        <v>14</v>
      </c>
      <c r="F7" s="27" t="s">
        <v>30</v>
      </c>
      <c r="G7" s="27" t="s">
        <v>17</v>
      </c>
      <c r="H7" s="27" t="s">
        <v>18</v>
      </c>
      <c r="I7" s="27" t="s">
        <v>19</v>
      </c>
      <c r="J7" s="27" t="s">
        <v>19</v>
      </c>
      <c r="K7" s="27">
        <v>1</v>
      </c>
      <c r="L7" s="27">
        <v>0</v>
      </c>
      <c r="M7" s="27">
        <v>100</v>
      </c>
      <c r="N7" s="27">
        <v>1</v>
      </c>
      <c r="O7" s="27">
        <v>2018</v>
      </c>
      <c r="P7" s="27">
        <v>9</v>
      </c>
      <c r="Q7" s="27">
        <v>3</v>
      </c>
      <c r="R7" s="28">
        <f>DATE('Raw Data'!$O7,'Raw Data'!$P7,'Raw Data'!$Q7)</f>
        <v>43346</v>
      </c>
      <c r="S7" s="27" t="str">
        <f>CONCATENATE(MID('Raw Data'!$H7,FIND("(",'Raw Data'!$H7)+1,FIND(")",'Raw Data'!$H7)-FIND("(",'Raw Data'!$H7)-1),"",'Raw Data'!$M7)</f>
        <v>Rs.100</v>
      </c>
      <c r="T7" s="27">
        <f t="shared" si="0"/>
        <v>1</v>
      </c>
      <c r="U7" s="29">
        <f>'Raw Data'!$M7*'Raw Data'!$T7</f>
        <v>100</v>
      </c>
      <c r="Y7" s="16" t="s">
        <v>1607</v>
      </c>
      <c r="Z7" s="16">
        <v>64.989999999999995</v>
      </c>
    </row>
    <row r="8" spans="1:61" x14ac:dyDescent="0.3">
      <c r="A8" s="20">
        <v>312413</v>
      </c>
      <c r="B8" s="27" t="s">
        <v>32</v>
      </c>
      <c r="C8" s="27">
        <v>1</v>
      </c>
      <c r="D8" s="27" t="str">
        <f>VLOOKUP('Raw Data'!$C8,'country description'!$A$2:$B$16,2,0)</f>
        <v>India</v>
      </c>
      <c r="E8" s="27" t="s">
        <v>14</v>
      </c>
      <c r="F8" s="27" t="s">
        <v>33</v>
      </c>
      <c r="G8" s="27" t="s">
        <v>17</v>
      </c>
      <c r="H8" s="27" t="s">
        <v>18</v>
      </c>
      <c r="I8" s="27" t="s">
        <v>19</v>
      </c>
      <c r="J8" s="27" t="s">
        <v>19</v>
      </c>
      <c r="K8" s="27">
        <v>1</v>
      </c>
      <c r="L8" s="27">
        <v>0</v>
      </c>
      <c r="M8" s="27">
        <v>200</v>
      </c>
      <c r="N8" s="27">
        <v>1</v>
      </c>
      <c r="O8" s="27">
        <v>2011</v>
      </c>
      <c r="P8" s="27">
        <v>9</v>
      </c>
      <c r="Q8" s="27">
        <v>16</v>
      </c>
      <c r="R8" s="28">
        <f>DATE('Raw Data'!$O8,'Raw Data'!$P8,'Raw Data'!$Q8)</f>
        <v>40802</v>
      </c>
      <c r="S8" s="27" t="str">
        <f>CONCATENATE(MID('Raw Data'!$H8,FIND("(",'Raw Data'!$H8)+1,FIND(")",'Raw Data'!$H8)-FIND("(",'Raw Data'!$H8)-1),"",'Raw Data'!$M8)</f>
        <v>Rs.200</v>
      </c>
      <c r="T8" s="27">
        <f t="shared" si="0"/>
        <v>1</v>
      </c>
      <c r="U8" s="29">
        <f>'Raw Data'!$M8*'Raw Data'!$T8</f>
        <v>200</v>
      </c>
      <c r="Y8" s="16" t="s">
        <v>18341</v>
      </c>
      <c r="Z8" s="16">
        <v>60.46</v>
      </c>
    </row>
    <row r="9" spans="1:61" x14ac:dyDescent="0.3">
      <c r="A9" s="20">
        <v>303497</v>
      </c>
      <c r="B9" s="27" t="s">
        <v>34</v>
      </c>
      <c r="C9" s="27">
        <v>1</v>
      </c>
      <c r="D9" s="27" t="str">
        <f>VLOOKUP('Raw Data'!$C9,'country description'!$A$2:$B$16,2,0)</f>
        <v>India</v>
      </c>
      <c r="E9" s="27" t="s">
        <v>14</v>
      </c>
      <c r="F9" s="27" t="s">
        <v>35</v>
      </c>
      <c r="G9" s="27" t="s">
        <v>17</v>
      </c>
      <c r="H9" s="27" t="s">
        <v>18</v>
      </c>
      <c r="I9" s="27" t="s">
        <v>19</v>
      </c>
      <c r="J9" s="27" t="s">
        <v>19</v>
      </c>
      <c r="K9" s="27">
        <v>1</v>
      </c>
      <c r="L9" s="27">
        <v>0</v>
      </c>
      <c r="M9" s="27">
        <v>150</v>
      </c>
      <c r="N9" s="27">
        <v>1</v>
      </c>
      <c r="O9" s="27">
        <v>2014</v>
      </c>
      <c r="P9" s="27">
        <v>9</v>
      </c>
      <c r="Q9" s="27">
        <v>21</v>
      </c>
      <c r="R9" s="28">
        <f>DATE('Raw Data'!$O9,'Raw Data'!$P9,'Raw Data'!$Q9)</f>
        <v>41903</v>
      </c>
      <c r="S9" s="27" t="str">
        <f>CONCATENATE(MID('Raw Data'!$H9,FIND("(",'Raw Data'!$H9)+1,FIND(")",'Raw Data'!$H9)-FIND("(",'Raw Data'!$H9)-1),"",'Raw Data'!$M9)</f>
        <v>Rs.150</v>
      </c>
      <c r="T9" s="27">
        <f t="shared" si="0"/>
        <v>1</v>
      </c>
      <c r="U9" s="29">
        <f>'Raw Data'!$M9*'Raw Data'!$T9</f>
        <v>150</v>
      </c>
      <c r="Y9" s="16" t="s">
        <v>18343</v>
      </c>
      <c r="Z9" s="16">
        <v>49.06</v>
      </c>
    </row>
    <row r="10" spans="1:61" x14ac:dyDescent="0.3">
      <c r="A10" s="20">
        <v>18354644</v>
      </c>
      <c r="B10" s="27" t="s">
        <v>36</v>
      </c>
      <c r="C10" s="27">
        <v>1</v>
      </c>
      <c r="D10" s="27" t="str">
        <f>VLOOKUP('Raw Data'!$C10,'country description'!$A$2:$B$16,2,0)</f>
        <v>India</v>
      </c>
      <c r="E10" s="27" t="s">
        <v>14</v>
      </c>
      <c r="F10" s="27" t="s">
        <v>37</v>
      </c>
      <c r="G10" s="27" t="s">
        <v>17</v>
      </c>
      <c r="H10" s="27" t="s">
        <v>18</v>
      </c>
      <c r="I10" s="27" t="s">
        <v>19</v>
      </c>
      <c r="J10" s="27" t="s">
        <v>19</v>
      </c>
      <c r="K10" s="27">
        <v>1</v>
      </c>
      <c r="L10" s="27">
        <v>0</v>
      </c>
      <c r="M10" s="27">
        <v>100</v>
      </c>
      <c r="N10" s="27">
        <v>1</v>
      </c>
      <c r="O10" s="27">
        <v>2012</v>
      </c>
      <c r="P10" s="27">
        <v>9</v>
      </c>
      <c r="Q10" s="27">
        <v>9</v>
      </c>
      <c r="R10" s="28">
        <f>DATE('Raw Data'!$O10,'Raw Data'!$P10,'Raw Data'!$Q10)</f>
        <v>41161</v>
      </c>
      <c r="S10" s="27" t="str">
        <f>CONCATENATE(MID('Raw Data'!$H10,FIND("(",'Raw Data'!$H10)+1,FIND(")",'Raw Data'!$H10)-FIND("(",'Raw Data'!$H10)-1),"",'Raw Data'!$M10)</f>
        <v>Rs.100</v>
      </c>
      <c r="T10" s="27">
        <f t="shared" si="0"/>
        <v>1</v>
      </c>
      <c r="U10" s="29">
        <f>'Raw Data'!$M10*'Raw Data'!$T10</f>
        <v>100</v>
      </c>
      <c r="Y10" s="16" t="s">
        <v>18349</v>
      </c>
      <c r="Z10" s="16">
        <v>23.78</v>
      </c>
      <c r="BI10" s="10"/>
    </row>
    <row r="11" spans="1:61" x14ac:dyDescent="0.3">
      <c r="A11" s="20">
        <v>18366001</v>
      </c>
      <c r="B11" s="27" t="s">
        <v>39</v>
      </c>
      <c r="C11" s="27">
        <v>1</v>
      </c>
      <c r="D11" s="27" t="str">
        <f>VLOOKUP('Raw Data'!$C11,'country description'!$A$2:$B$16,2,0)</f>
        <v>India</v>
      </c>
      <c r="E11" s="27" t="s">
        <v>14</v>
      </c>
      <c r="F11" s="27" t="s">
        <v>40</v>
      </c>
      <c r="G11" s="27" t="s">
        <v>17</v>
      </c>
      <c r="H11" s="27" t="s">
        <v>18</v>
      </c>
      <c r="I11" s="27" t="s">
        <v>19</v>
      </c>
      <c r="J11" s="27" t="s">
        <v>19</v>
      </c>
      <c r="K11" s="27">
        <v>1</v>
      </c>
      <c r="L11" s="27">
        <v>0</v>
      </c>
      <c r="M11" s="27">
        <v>200</v>
      </c>
      <c r="N11" s="27">
        <v>1</v>
      </c>
      <c r="O11" s="27">
        <v>2014</v>
      </c>
      <c r="P11" s="27">
        <v>9</v>
      </c>
      <c r="Q11" s="27">
        <v>21</v>
      </c>
      <c r="R11" s="28">
        <f>DATE('Raw Data'!$O11,'Raw Data'!$P11,'Raw Data'!$Q11)</f>
        <v>41903</v>
      </c>
      <c r="S11" s="27" t="str">
        <f>CONCATENATE(MID('Raw Data'!$H11,FIND("(",'Raw Data'!$H11)+1,FIND(")",'Raw Data'!$H11)-FIND("(",'Raw Data'!$H11)-1),"",'Raw Data'!$M11)</f>
        <v>Rs.200</v>
      </c>
      <c r="T11" s="27">
        <f t="shared" si="0"/>
        <v>1</v>
      </c>
      <c r="U11" s="29">
        <f>'Raw Data'!$M11*'Raw Data'!$T11</f>
        <v>200</v>
      </c>
      <c r="Y11" s="16" t="s">
        <v>18340</v>
      </c>
      <c r="Z11" s="16">
        <v>14.8512</v>
      </c>
    </row>
    <row r="12" spans="1:61" x14ac:dyDescent="0.3">
      <c r="A12" s="20">
        <v>18486845</v>
      </c>
      <c r="B12" s="27" t="s">
        <v>41</v>
      </c>
      <c r="C12" s="27">
        <v>1</v>
      </c>
      <c r="D12" s="27" t="str">
        <f>VLOOKUP('Raw Data'!$C12,'country description'!$A$2:$B$16,2,0)</f>
        <v>India</v>
      </c>
      <c r="E12" s="27" t="s">
        <v>14</v>
      </c>
      <c r="F12" s="27" t="s">
        <v>42</v>
      </c>
      <c r="G12" s="27" t="s">
        <v>17</v>
      </c>
      <c r="H12" s="27" t="s">
        <v>18</v>
      </c>
      <c r="I12" s="27" t="s">
        <v>19</v>
      </c>
      <c r="J12" s="27" t="s">
        <v>19</v>
      </c>
      <c r="K12" s="27">
        <v>1</v>
      </c>
      <c r="L12" s="27">
        <v>0</v>
      </c>
      <c r="M12" s="27">
        <v>100</v>
      </c>
      <c r="N12" s="27">
        <v>1</v>
      </c>
      <c r="O12" s="27">
        <v>2012</v>
      </c>
      <c r="P12" s="27">
        <v>9</v>
      </c>
      <c r="Q12" s="27">
        <v>24</v>
      </c>
      <c r="R12" s="28">
        <f>DATE('Raw Data'!$O12,'Raw Data'!$P12,'Raw Data'!$Q12)</f>
        <v>41176</v>
      </c>
      <c r="S12" s="27" t="str">
        <f>CONCATENATE(MID('Raw Data'!$H12,FIND("(",'Raw Data'!$H12)+1,FIND(")",'Raw Data'!$H12)-FIND("(",'Raw Data'!$H12)-1),"",'Raw Data'!$M12)</f>
        <v>Rs.100</v>
      </c>
      <c r="T12" s="27">
        <f t="shared" si="0"/>
        <v>1</v>
      </c>
      <c r="U12" s="29">
        <f>'Raw Data'!$M12*'Raw Data'!$T12</f>
        <v>100</v>
      </c>
      <c r="Y12" s="16" t="s">
        <v>18339</v>
      </c>
      <c r="Z12" s="16">
        <v>54.22</v>
      </c>
    </row>
    <row r="13" spans="1:61" x14ac:dyDescent="0.3">
      <c r="A13" s="20">
        <v>18424202</v>
      </c>
      <c r="B13" s="27" t="s">
        <v>44</v>
      </c>
      <c r="C13" s="27">
        <v>1</v>
      </c>
      <c r="D13" s="27" t="str">
        <f>VLOOKUP('Raw Data'!$C13,'country description'!$A$2:$B$16,2,0)</f>
        <v>India</v>
      </c>
      <c r="E13" s="27" t="s">
        <v>14</v>
      </c>
      <c r="F13" s="27" t="s">
        <v>45</v>
      </c>
      <c r="G13" s="27" t="s">
        <v>17</v>
      </c>
      <c r="H13" s="27" t="s">
        <v>18</v>
      </c>
      <c r="I13" s="27" t="s">
        <v>19</v>
      </c>
      <c r="J13" s="27" t="s">
        <v>19</v>
      </c>
      <c r="K13" s="27">
        <v>1</v>
      </c>
      <c r="L13" s="27">
        <v>0</v>
      </c>
      <c r="M13" s="27">
        <v>50</v>
      </c>
      <c r="N13" s="27">
        <v>1</v>
      </c>
      <c r="O13" s="27">
        <v>2014</v>
      </c>
      <c r="P13" s="27">
        <v>9</v>
      </c>
      <c r="Q13" s="27">
        <v>20</v>
      </c>
      <c r="R13" s="28">
        <f>DATE('Raw Data'!$O13,'Raw Data'!$P13,'Raw Data'!$Q13)</f>
        <v>41902</v>
      </c>
      <c r="S13" s="27" t="str">
        <f>CONCATENATE(MID('Raw Data'!$H13,FIND("(",'Raw Data'!$H13)+1,FIND(")",'Raw Data'!$H13)-FIND("(",'Raw Data'!$H13)-1),"",'Raw Data'!$M13)</f>
        <v>Rs.50</v>
      </c>
      <c r="T13" s="27">
        <f t="shared" si="0"/>
        <v>1</v>
      </c>
      <c r="U13" s="29">
        <f>'Raw Data'!$M13*'Raw Data'!$T13</f>
        <v>50</v>
      </c>
      <c r="Y13" s="16" t="s">
        <v>18348</v>
      </c>
      <c r="Z13" s="16">
        <v>2.39</v>
      </c>
    </row>
    <row r="14" spans="1:61" x14ac:dyDescent="0.3">
      <c r="A14" s="20">
        <v>18472678</v>
      </c>
      <c r="B14" s="27" t="s">
        <v>46</v>
      </c>
      <c r="C14" s="27">
        <v>1</v>
      </c>
      <c r="D14" s="27" t="str">
        <f>VLOOKUP('Raw Data'!$C14,'country description'!$A$2:$B$16,2,0)</f>
        <v>India</v>
      </c>
      <c r="E14" s="27" t="s">
        <v>14</v>
      </c>
      <c r="F14" s="27" t="s">
        <v>47</v>
      </c>
      <c r="G14" s="27" t="s">
        <v>17</v>
      </c>
      <c r="H14" s="27" t="s">
        <v>18</v>
      </c>
      <c r="I14" s="27" t="s">
        <v>19</v>
      </c>
      <c r="J14" s="27" t="s">
        <v>19</v>
      </c>
      <c r="K14" s="27">
        <v>1</v>
      </c>
      <c r="L14" s="27">
        <v>0</v>
      </c>
      <c r="M14" s="27">
        <v>300</v>
      </c>
      <c r="N14" s="27">
        <v>1</v>
      </c>
      <c r="O14" s="27">
        <v>2013</v>
      </c>
      <c r="P14" s="27">
        <v>8</v>
      </c>
      <c r="Q14" s="27">
        <v>10</v>
      </c>
      <c r="R14" s="28">
        <f>DATE('Raw Data'!$O14,'Raw Data'!$P14,'Raw Data'!$Q14)</f>
        <v>41496</v>
      </c>
      <c r="S14" s="27" t="str">
        <f>CONCATENATE(MID('Raw Data'!$H14,FIND("(",'Raw Data'!$H14)+1,FIND(")",'Raw Data'!$H14)-FIND("(",'Raw Data'!$H14)-1),"",'Raw Data'!$M14)</f>
        <v>Rs.300</v>
      </c>
      <c r="T14" s="27">
        <f t="shared" si="0"/>
        <v>1</v>
      </c>
      <c r="U14" s="29">
        <f>'Raw Data'!$M14*'Raw Data'!$T14</f>
        <v>300</v>
      </c>
      <c r="Y14" s="16" t="s">
        <v>18345</v>
      </c>
      <c r="Z14" s="16">
        <v>24.05</v>
      </c>
    </row>
    <row r="15" spans="1:61" x14ac:dyDescent="0.3">
      <c r="A15" s="20">
        <v>18209806</v>
      </c>
      <c r="B15" s="27" t="s">
        <v>49</v>
      </c>
      <c r="C15" s="27">
        <v>1</v>
      </c>
      <c r="D15" s="27" t="str">
        <f>VLOOKUP('Raw Data'!$C15,'country description'!$A$2:$B$16,2,0)</f>
        <v>India</v>
      </c>
      <c r="E15" s="27" t="s">
        <v>14</v>
      </c>
      <c r="F15" s="27" t="s">
        <v>50</v>
      </c>
      <c r="G15" s="27" t="s">
        <v>17</v>
      </c>
      <c r="H15" s="27" t="s">
        <v>18</v>
      </c>
      <c r="I15" s="27" t="s">
        <v>19</v>
      </c>
      <c r="J15" s="27" t="s">
        <v>19</v>
      </c>
      <c r="K15" s="27">
        <v>1</v>
      </c>
      <c r="L15" s="27">
        <v>0</v>
      </c>
      <c r="M15" s="27">
        <v>250</v>
      </c>
      <c r="N15" s="27">
        <v>1</v>
      </c>
      <c r="O15" s="27">
        <v>2010</v>
      </c>
      <c r="P15" s="27">
        <v>8</v>
      </c>
      <c r="Q15" s="27">
        <v>20</v>
      </c>
      <c r="R15" s="28">
        <f>DATE('Raw Data'!$O15,'Raw Data'!$P15,'Raw Data'!$Q15)</f>
        <v>40410</v>
      </c>
      <c r="S15" s="27" t="str">
        <f>CONCATENATE(MID('Raw Data'!$H15,FIND("(",'Raw Data'!$H15)+1,FIND(")",'Raw Data'!$H15)-FIND("(",'Raw Data'!$H15)-1),"",'Raw Data'!$M15)</f>
        <v>Rs.250</v>
      </c>
      <c r="T15" s="27">
        <f t="shared" si="0"/>
        <v>1</v>
      </c>
      <c r="U15" s="29">
        <f>'Raw Data'!$M15*'Raw Data'!$T15</f>
        <v>250</v>
      </c>
      <c r="Y15" s="16" t="s">
        <v>18346</v>
      </c>
      <c r="Z15" s="16">
        <v>4.7</v>
      </c>
    </row>
    <row r="16" spans="1:61" x14ac:dyDescent="0.3">
      <c r="A16" s="20">
        <v>18286922</v>
      </c>
      <c r="B16" s="27" t="s">
        <v>51</v>
      </c>
      <c r="C16" s="27">
        <v>1</v>
      </c>
      <c r="D16" s="27" t="str">
        <f>VLOOKUP('Raw Data'!$C16,'country description'!$A$2:$B$16,2,0)</f>
        <v>India</v>
      </c>
      <c r="E16" s="27" t="s">
        <v>14</v>
      </c>
      <c r="F16" s="27" t="s">
        <v>52</v>
      </c>
      <c r="G16" s="27" t="s">
        <v>17</v>
      </c>
      <c r="H16" s="27" t="s">
        <v>18</v>
      </c>
      <c r="I16" s="27" t="s">
        <v>19</v>
      </c>
      <c r="J16" s="27" t="s">
        <v>19</v>
      </c>
      <c r="K16" s="27">
        <v>1</v>
      </c>
      <c r="L16" s="27">
        <v>0</v>
      </c>
      <c r="M16" s="27">
        <v>400</v>
      </c>
      <c r="N16" s="27">
        <v>1</v>
      </c>
      <c r="O16" s="27">
        <v>2017</v>
      </c>
      <c r="P16" s="27">
        <v>8</v>
      </c>
      <c r="Q16" s="27">
        <v>24</v>
      </c>
      <c r="R16" s="28">
        <f>DATE('Raw Data'!$O16,'Raw Data'!$P16,'Raw Data'!$Q16)</f>
        <v>42971</v>
      </c>
      <c r="S16" s="27" t="str">
        <f>CONCATENATE(MID('Raw Data'!$H16,FIND("(",'Raw Data'!$H16)+1,FIND(")",'Raw Data'!$H16)-FIND("(",'Raw Data'!$H16)-1),"",'Raw Data'!$M16)</f>
        <v>Rs.400</v>
      </c>
      <c r="T16" s="27">
        <f t="shared" si="0"/>
        <v>1</v>
      </c>
      <c r="U16" s="29">
        <f>'Raw Data'!$M16*'Raw Data'!$T16</f>
        <v>400</v>
      </c>
      <c r="Y16" s="16" t="s">
        <v>18344</v>
      </c>
      <c r="Z16" s="16">
        <v>1.51</v>
      </c>
    </row>
    <row r="17" spans="1:28" x14ac:dyDescent="0.3">
      <c r="A17" s="20">
        <v>18458302</v>
      </c>
      <c r="B17" s="27" t="s">
        <v>54</v>
      </c>
      <c r="C17" s="27">
        <v>1</v>
      </c>
      <c r="D17" s="27" t="str">
        <f>VLOOKUP('Raw Data'!$C17,'country description'!$A$2:$B$16,2,0)</f>
        <v>India</v>
      </c>
      <c r="E17" s="27" t="s">
        <v>14</v>
      </c>
      <c r="F17" s="27" t="s">
        <v>53</v>
      </c>
      <c r="G17" s="27" t="s">
        <v>17</v>
      </c>
      <c r="H17" s="27" t="s">
        <v>18</v>
      </c>
      <c r="I17" s="27" t="s">
        <v>19</v>
      </c>
      <c r="J17" s="27" t="s">
        <v>19</v>
      </c>
      <c r="K17" s="27">
        <v>1</v>
      </c>
      <c r="L17" s="27">
        <v>0</v>
      </c>
      <c r="M17" s="27">
        <v>300</v>
      </c>
      <c r="N17" s="27">
        <v>1</v>
      </c>
      <c r="O17" s="27">
        <v>2013</v>
      </c>
      <c r="P17" s="27">
        <v>8</v>
      </c>
      <c r="Q17" s="27">
        <v>15</v>
      </c>
      <c r="R17" s="28">
        <f>DATE('Raw Data'!$O17,'Raw Data'!$P17,'Raw Data'!$Q17)</f>
        <v>41501</v>
      </c>
      <c r="S17" s="27" t="str">
        <f>CONCATENATE(MID('Raw Data'!$H17,FIND("(",'Raw Data'!$H17)+1,FIND(")",'Raw Data'!$H17)-FIND("(",'Raw Data'!$H17)-1),"",'Raw Data'!$M17)</f>
        <v>Rs.300</v>
      </c>
      <c r="T17" s="27">
        <f t="shared" si="0"/>
        <v>1</v>
      </c>
      <c r="U17" s="29">
        <f>'Raw Data'!$M17*'Raw Data'!$T17</f>
        <v>300</v>
      </c>
      <c r="Y17" s="16" t="s">
        <v>18347</v>
      </c>
      <c r="Z17" s="16">
        <v>0.3</v>
      </c>
    </row>
    <row r="18" spans="1:28" ht="15.6" x14ac:dyDescent="0.3">
      <c r="A18" s="20">
        <v>7362</v>
      </c>
      <c r="B18" s="27" t="s">
        <v>55</v>
      </c>
      <c r="C18" s="27">
        <v>1</v>
      </c>
      <c r="D18" s="27" t="str">
        <f>VLOOKUP('Raw Data'!$C18,'country description'!$A$2:$B$16,2,0)</f>
        <v>India</v>
      </c>
      <c r="E18" s="27" t="s">
        <v>14</v>
      </c>
      <c r="F18" s="27" t="s">
        <v>56</v>
      </c>
      <c r="G18" s="27" t="s">
        <v>17</v>
      </c>
      <c r="H18" s="27" t="s">
        <v>18</v>
      </c>
      <c r="I18" s="27" t="s">
        <v>19</v>
      </c>
      <c r="J18" s="27" t="s">
        <v>19</v>
      </c>
      <c r="K18" s="27">
        <v>1</v>
      </c>
      <c r="L18" s="27">
        <v>0</v>
      </c>
      <c r="M18" s="27">
        <v>200</v>
      </c>
      <c r="N18" s="27">
        <v>1</v>
      </c>
      <c r="O18" s="27">
        <v>2010</v>
      </c>
      <c r="P18" s="27">
        <v>8</v>
      </c>
      <c r="Q18" s="27">
        <v>24</v>
      </c>
      <c r="R18" s="28">
        <f>DATE('Raw Data'!$O18,'Raw Data'!$P18,'Raw Data'!$Q18)</f>
        <v>40414</v>
      </c>
      <c r="S18" s="27" t="str">
        <f>CONCATENATE(MID('Raw Data'!$H18,FIND("(",'Raw Data'!$H18)+1,FIND(")",'Raw Data'!$H18)-FIND("(",'Raw Data'!$H18)-1),"",'Raw Data'!$M18)</f>
        <v>Rs.200</v>
      </c>
      <c r="T18" s="27">
        <f t="shared" si="0"/>
        <v>1</v>
      </c>
      <c r="U18" s="29">
        <f>'Raw Data'!$M18*'Raw Data'!$T18</f>
        <v>200</v>
      </c>
      <c r="Y18" s="16" t="s">
        <v>18342</v>
      </c>
      <c r="Z18" s="17">
        <v>5.3010000000000002E-3</v>
      </c>
      <c r="AB18" s="17"/>
    </row>
    <row r="19" spans="1:28" x14ac:dyDescent="0.3">
      <c r="A19" s="20">
        <v>18466400</v>
      </c>
      <c r="B19" s="27" t="s">
        <v>57</v>
      </c>
      <c r="C19" s="27">
        <v>1</v>
      </c>
      <c r="D19" s="27" t="str">
        <f>VLOOKUP('Raw Data'!$C19,'country description'!$A$2:$B$16,2,0)</f>
        <v>India</v>
      </c>
      <c r="E19" s="27" t="s">
        <v>14</v>
      </c>
      <c r="F19" s="27" t="s">
        <v>58</v>
      </c>
      <c r="G19" s="27" t="s">
        <v>17</v>
      </c>
      <c r="H19" s="27" t="s">
        <v>18</v>
      </c>
      <c r="I19" s="27" t="s">
        <v>19</v>
      </c>
      <c r="J19" s="27" t="s">
        <v>19</v>
      </c>
      <c r="K19" s="27">
        <v>1</v>
      </c>
      <c r="L19" s="27">
        <v>0</v>
      </c>
      <c r="M19" s="27">
        <v>300</v>
      </c>
      <c r="N19" s="27">
        <v>1</v>
      </c>
      <c r="O19" s="27">
        <v>2015</v>
      </c>
      <c r="P19" s="27">
        <v>8</v>
      </c>
      <c r="Q19" s="27">
        <v>13</v>
      </c>
      <c r="R19" s="28">
        <f>DATE('Raw Data'!$O19,'Raw Data'!$P19,'Raw Data'!$Q19)</f>
        <v>42229</v>
      </c>
      <c r="S19" s="27" t="str">
        <f>CONCATENATE(MID('Raw Data'!$H19,FIND("(",'Raw Data'!$H19)+1,FIND(")",'Raw Data'!$H19)-FIND("(",'Raw Data'!$H19)-1),"",'Raw Data'!$M19)</f>
        <v>Rs.300</v>
      </c>
      <c r="T19" s="27">
        <f t="shared" si="0"/>
        <v>1</v>
      </c>
      <c r="U19" s="29">
        <f>'Raw Data'!$M19*'Raw Data'!$T19</f>
        <v>300</v>
      </c>
    </row>
    <row r="20" spans="1:28" x14ac:dyDescent="0.3">
      <c r="A20" s="20">
        <v>18361779</v>
      </c>
      <c r="B20" s="27" t="s">
        <v>59</v>
      </c>
      <c r="C20" s="27">
        <v>1</v>
      </c>
      <c r="D20" s="27" t="str">
        <f>VLOOKUP('Raw Data'!$C20,'country description'!$A$2:$B$16,2,0)</f>
        <v>India</v>
      </c>
      <c r="E20" s="27" t="s">
        <v>14</v>
      </c>
      <c r="F20" s="27" t="s">
        <v>60</v>
      </c>
      <c r="G20" s="27" t="s">
        <v>17</v>
      </c>
      <c r="H20" s="27" t="s">
        <v>18</v>
      </c>
      <c r="I20" s="27" t="s">
        <v>19</v>
      </c>
      <c r="J20" s="27" t="s">
        <v>19</v>
      </c>
      <c r="K20" s="27">
        <v>1</v>
      </c>
      <c r="L20" s="27">
        <v>0</v>
      </c>
      <c r="M20" s="27">
        <v>100</v>
      </c>
      <c r="N20" s="27">
        <v>1</v>
      </c>
      <c r="O20" s="27">
        <v>2011</v>
      </c>
      <c r="P20" s="27">
        <v>8</v>
      </c>
      <c r="Q20" s="27">
        <v>24</v>
      </c>
      <c r="R20" s="28">
        <f>DATE('Raw Data'!$O20,'Raw Data'!$P20,'Raw Data'!$Q20)</f>
        <v>40779</v>
      </c>
      <c r="S20" s="27" t="str">
        <f>CONCATENATE(MID('Raw Data'!$H20,FIND("(",'Raw Data'!$H20)+1,FIND(")",'Raw Data'!$H20)-FIND("(",'Raw Data'!$H20)-1),"",'Raw Data'!$M20)</f>
        <v>Rs.100</v>
      </c>
      <c r="T20" s="27">
        <f t="shared" si="0"/>
        <v>1</v>
      </c>
      <c r="U20" s="29">
        <f>'Raw Data'!$M20*'Raw Data'!$T20</f>
        <v>100</v>
      </c>
    </row>
    <row r="21" spans="1:28" x14ac:dyDescent="0.3">
      <c r="A21" s="20">
        <v>18354672</v>
      </c>
      <c r="B21" s="27" t="s">
        <v>61</v>
      </c>
      <c r="C21" s="27">
        <v>1</v>
      </c>
      <c r="D21" s="27" t="str">
        <f>VLOOKUP('Raw Data'!$C21,'country description'!$A$2:$B$16,2,0)</f>
        <v>India</v>
      </c>
      <c r="E21" s="27" t="s">
        <v>14</v>
      </c>
      <c r="F21" s="27" t="s">
        <v>62</v>
      </c>
      <c r="G21" s="27" t="s">
        <v>17</v>
      </c>
      <c r="H21" s="27" t="s">
        <v>18</v>
      </c>
      <c r="I21" s="27" t="s">
        <v>19</v>
      </c>
      <c r="J21" s="27" t="s">
        <v>19</v>
      </c>
      <c r="K21" s="27">
        <v>1</v>
      </c>
      <c r="L21" s="27">
        <v>0</v>
      </c>
      <c r="M21" s="27">
        <v>150</v>
      </c>
      <c r="N21" s="27">
        <v>1</v>
      </c>
      <c r="O21" s="27">
        <v>2017</v>
      </c>
      <c r="P21" s="27">
        <v>8</v>
      </c>
      <c r="Q21" s="27">
        <v>21</v>
      </c>
      <c r="R21" s="28">
        <f>DATE('Raw Data'!$O21,'Raw Data'!$P21,'Raw Data'!$Q21)</f>
        <v>42968</v>
      </c>
      <c r="S21" s="27" t="str">
        <f>CONCATENATE(MID('Raw Data'!$H21,FIND("(",'Raw Data'!$H21)+1,FIND(")",'Raw Data'!$H21)-FIND("(",'Raw Data'!$H21)-1),"",'Raw Data'!$M21)</f>
        <v>Rs.150</v>
      </c>
      <c r="T21" s="27">
        <f t="shared" si="0"/>
        <v>1</v>
      </c>
      <c r="U21" s="29">
        <f>'Raw Data'!$M21*'Raw Data'!$T21</f>
        <v>150</v>
      </c>
    </row>
    <row r="22" spans="1:28" x14ac:dyDescent="0.3">
      <c r="A22" s="20">
        <v>18464641</v>
      </c>
      <c r="B22" s="27" t="s">
        <v>63</v>
      </c>
      <c r="C22" s="27">
        <v>1</v>
      </c>
      <c r="D22" s="27" t="str">
        <f>VLOOKUP('Raw Data'!$C22,'country description'!$A$2:$B$16,2,0)</f>
        <v>India</v>
      </c>
      <c r="E22" s="27" t="s">
        <v>14</v>
      </c>
      <c r="F22" s="27" t="s">
        <v>64</v>
      </c>
      <c r="G22" s="27" t="s">
        <v>17</v>
      </c>
      <c r="H22" s="27" t="s">
        <v>18</v>
      </c>
      <c r="I22" s="27" t="s">
        <v>19</v>
      </c>
      <c r="J22" s="27" t="s">
        <v>19</v>
      </c>
      <c r="K22" s="27">
        <v>1</v>
      </c>
      <c r="L22" s="27">
        <v>0</v>
      </c>
      <c r="M22" s="27">
        <v>350</v>
      </c>
      <c r="N22" s="27">
        <v>1</v>
      </c>
      <c r="O22" s="27">
        <v>2012</v>
      </c>
      <c r="P22" s="27">
        <v>8</v>
      </c>
      <c r="Q22" s="27">
        <v>9</v>
      </c>
      <c r="R22" s="28">
        <f>DATE('Raw Data'!$O22,'Raw Data'!$P22,'Raw Data'!$Q22)</f>
        <v>41130</v>
      </c>
      <c r="S22" s="27" t="str">
        <f>CONCATENATE(MID('Raw Data'!$H22,FIND("(",'Raw Data'!$H22)+1,FIND(")",'Raw Data'!$H22)-FIND("(",'Raw Data'!$H22)-1),"",'Raw Data'!$M22)</f>
        <v>Rs.350</v>
      </c>
      <c r="T22" s="27">
        <f t="shared" si="0"/>
        <v>1</v>
      </c>
      <c r="U22" s="29">
        <f>'Raw Data'!$M22*'Raw Data'!$T22</f>
        <v>350</v>
      </c>
      <c r="Y22">
        <f>AVERAGEIF(J:J,"Yes",N:N)</f>
        <v>3.2880048959608312</v>
      </c>
    </row>
    <row r="23" spans="1:28" x14ac:dyDescent="0.3">
      <c r="A23" s="20">
        <v>18312665</v>
      </c>
      <c r="B23" s="27" t="s">
        <v>65</v>
      </c>
      <c r="C23" s="27">
        <v>1</v>
      </c>
      <c r="D23" s="27" t="str">
        <f>VLOOKUP('Raw Data'!$C23,'country description'!$A$2:$B$16,2,0)</f>
        <v>India</v>
      </c>
      <c r="E23" s="27" t="s">
        <v>14</v>
      </c>
      <c r="F23" s="27" t="s">
        <v>66</v>
      </c>
      <c r="G23" s="27" t="s">
        <v>17</v>
      </c>
      <c r="H23" s="27" t="s">
        <v>18</v>
      </c>
      <c r="I23" s="27" t="s">
        <v>19</v>
      </c>
      <c r="J23" s="27" t="s">
        <v>19</v>
      </c>
      <c r="K23" s="27">
        <v>2</v>
      </c>
      <c r="L23" s="27">
        <v>0</v>
      </c>
      <c r="M23" s="27">
        <v>650</v>
      </c>
      <c r="N23" s="27">
        <v>1</v>
      </c>
      <c r="O23" s="27">
        <v>2010</v>
      </c>
      <c r="P23" s="27">
        <v>8</v>
      </c>
      <c r="Q23" s="27">
        <v>4</v>
      </c>
      <c r="R23" s="28">
        <f>DATE('Raw Data'!$O23,'Raw Data'!$P23,'Raw Data'!$Q23)</f>
        <v>40394</v>
      </c>
      <c r="S23" s="27" t="str">
        <f>CONCATENATE(MID('Raw Data'!$H23,FIND("(",'Raw Data'!$H23)+1,FIND(")",'Raw Data'!$H23)-FIND("(",'Raw Data'!$H23)-1),"",'Raw Data'!$M23)</f>
        <v>Rs.650</v>
      </c>
      <c r="T23" s="27">
        <f t="shared" si="0"/>
        <v>1</v>
      </c>
      <c r="U23" s="29">
        <f>'Raw Data'!$M23*'Raw Data'!$T23</f>
        <v>650</v>
      </c>
    </row>
    <row r="24" spans="1:28" x14ac:dyDescent="0.3">
      <c r="A24" s="20">
        <v>18312572</v>
      </c>
      <c r="B24" s="27" t="s">
        <v>67</v>
      </c>
      <c r="C24" s="27">
        <v>1</v>
      </c>
      <c r="D24" s="27" t="str">
        <f>VLOOKUP('Raw Data'!$C24,'country description'!$A$2:$B$16,2,0)</f>
        <v>India</v>
      </c>
      <c r="E24" s="27" t="s">
        <v>14</v>
      </c>
      <c r="F24" s="27" t="s">
        <v>68</v>
      </c>
      <c r="G24" s="27" t="s">
        <v>17</v>
      </c>
      <c r="H24" s="27" t="s">
        <v>18</v>
      </c>
      <c r="I24" s="27" t="s">
        <v>19</v>
      </c>
      <c r="J24" s="27" t="s">
        <v>19</v>
      </c>
      <c r="K24" s="27">
        <v>1</v>
      </c>
      <c r="L24" s="27">
        <v>0</v>
      </c>
      <c r="M24" s="27">
        <v>200</v>
      </c>
      <c r="N24" s="27">
        <v>1</v>
      </c>
      <c r="O24" s="27">
        <v>2017</v>
      </c>
      <c r="P24" s="27">
        <v>8</v>
      </c>
      <c r="Q24" s="27">
        <v>13</v>
      </c>
      <c r="R24" s="28">
        <f>DATE('Raw Data'!$O24,'Raw Data'!$P24,'Raw Data'!$Q24)</f>
        <v>42960</v>
      </c>
      <c r="S24" s="27" t="str">
        <f>CONCATENATE(MID('Raw Data'!$H24,FIND("(",'Raw Data'!$H24)+1,FIND(")",'Raw Data'!$H24)-FIND("(",'Raw Data'!$H24)-1),"",'Raw Data'!$M24)</f>
        <v>Rs.200</v>
      </c>
      <c r="T24" s="27">
        <f t="shared" si="0"/>
        <v>1</v>
      </c>
      <c r="U24" s="29">
        <f>'Raw Data'!$M24*'Raw Data'!$T24</f>
        <v>200</v>
      </c>
    </row>
    <row r="25" spans="1:28" x14ac:dyDescent="0.3">
      <c r="A25" s="20">
        <v>18349241</v>
      </c>
      <c r="B25" s="27" t="s">
        <v>69</v>
      </c>
      <c r="C25" s="27">
        <v>1</v>
      </c>
      <c r="D25" s="27" t="str">
        <f>VLOOKUP('Raw Data'!$C25,'country description'!$A$2:$B$16,2,0)</f>
        <v>India</v>
      </c>
      <c r="E25" s="27" t="s">
        <v>14</v>
      </c>
      <c r="F25" s="27" t="s">
        <v>70</v>
      </c>
      <c r="G25" s="27" t="s">
        <v>17</v>
      </c>
      <c r="H25" s="27" t="s">
        <v>18</v>
      </c>
      <c r="I25" s="27" t="s">
        <v>19</v>
      </c>
      <c r="J25" s="27" t="s">
        <v>19</v>
      </c>
      <c r="K25" s="27">
        <v>1</v>
      </c>
      <c r="L25" s="27">
        <v>0</v>
      </c>
      <c r="M25" s="27">
        <v>200</v>
      </c>
      <c r="N25" s="27">
        <v>1</v>
      </c>
      <c r="O25" s="27">
        <v>2016</v>
      </c>
      <c r="P25" s="27">
        <v>8</v>
      </c>
      <c r="Q25" s="27">
        <v>6</v>
      </c>
      <c r="R25" s="28">
        <f>DATE('Raw Data'!$O25,'Raw Data'!$P25,'Raw Data'!$Q25)</f>
        <v>42588</v>
      </c>
      <c r="S25" s="27" t="str">
        <f>CONCATENATE(MID('Raw Data'!$H25,FIND("(",'Raw Data'!$H25)+1,FIND(")",'Raw Data'!$H25)-FIND("(",'Raw Data'!$H25)-1),"",'Raw Data'!$M25)</f>
        <v>Rs.200</v>
      </c>
      <c r="T25" s="27">
        <f t="shared" si="0"/>
        <v>1</v>
      </c>
      <c r="U25" s="29">
        <f>'Raw Data'!$M25*'Raw Data'!$T25</f>
        <v>200</v>
      </c>
    </row>
    <row r="26" spans="1:28" x14ac:dyDescent="0.3">
      <c r="A26" s="20">
        <v>18355121</v>
      </c>
      <c r="B26" s="27" t="s">
        <v>71</v>
      </c>
      <c r="C26" s="27">
        <v>1</v>
      </c>
      <c r="D26" s="27" t="str">
        <f>VLOOKUP('Raw Data'!$C26,'country description'!$A$2:$B$16,2,0)</f>
        <v>India</v>
      </c>
      <c r="E26" s="27" t="s">
        <v>14</v>
      </c>
      <c r="F26" s="27" t="s">
        <v>72</v>
      </c>
      <c r="G26" s="27" t="s">
        <v>17</v>
      </c>
      <c r="H26" s="27" t="s">
        <v>18</v>
      </c>
      <c r="I26" s="27" t="s">
        <v>19</v>
      </c>
      <c r="J26" s="27" t="s">
        <v>19</v>
      </c>
      <c r="K26" s="27">
        <v>1</v>
      </c>
      <c r="L26" s="27">
        <v>0</v>
      </c>
      <c r="M26" s="27">
        <v>400</v>
      </c>
      <c r="N26" s="27">
        <v>1</v>
      </c>
      <c r="O26" s="27">
        <v>2013</v>
      </c>
      <c r="P26" s="27">
        <v>8</v>
      </c>
      <c r="Q26" s="27">
        <v>24</v>
      </c>
      <c r="R26" s="28">
        <f>DATE('Raw Data'!$O26,'Raw Data'!$P26,'Raw Data'!$Q26)</f>
        <v>41510</v>
      </c>
      <c r="S26" s="27" t="str">
        <f>CONCATENATE(MID('Raw Data'!$H26,FIND("(",'Raw Data'!$H26)+1,FIND(")",'Raw Data'!$H26)-FIND("(",'Raw Data'!$H26)-1),"",'Raw Data'!$M26)</f>
        <v>Rs.400</v>
      </c>
      <c r="T26" s="27">
        <f t="shared" si="0"/>
        <v>1</v>
      </c>
      <c r="U26" s="29">
        <f>'Raw Data'!$M26*'Raw Data'!$T26</f>
        <v>400</v>
      </c>
    </row>
    <row r="27" spans="1:28" x14ac:dyDescent="0.3">
      <c r="A27" s="20">
        <v>18289272</v>
      </c>
      <c r="B27" s="27" t="s">
        <v>73</v>
      </c>
      <c r="C27" s="27">
        <v>1</v>
      </c>
      <c r="D27" s="27" t="str">
        <f>VLOOKUP('Raw Data'!$C27,'country description'!$A$2:$B$16,2,0)</f>
        <v>India</v>
      </c>
      <c r="E27" s="27" t="s">
        <v>14</v>
      </c>
      <c r="F27" s="27" t="s">
        <v>74</v>
      </c>
      <c r="G27" s="27" t="s">
        <v>17</v>
      </c>
      <c r="H27" s="27" t="s">
        <v>18</v>
      </c>
      <c r="I27" s="27" t="s">
        <v>19</v>
      </c>
      <c r="J27" s="27" t="s">
        <v>19</v>
      </c>
      <c r="K27" s="27">
        <v>1</v>
      </c>
      <c r="L27" s="27">
        <v>0</v>
      </c>
      <c r="M27" s="27">
        <v>200</v>
      </c>
      <c r="N27" s="27">
        <v>1</v>
      </c>
      <c r="O27" s="27">
        <v>2014</v>
      </c>
      <c r="P27" s="27">
        <v>8</v>
      </c>
      <c r="Q27" s="27">
        <v>6</v>
      </c>
      <c r="R27" s="28">
        <f>DATE('Raw Data'!$O27,'Raw Data'!$P27,'Raw Data'!$Q27)</f>
        <v>41857</v>
      </c>
      <c r="S27" s="27" t="str">
        <f>CONCATENATE(MID('Raw Data'!$H27,FIND("(",'Raw Data'!$H27)+1,FIND(")",'Raw Data'!$H27)-FIND("(",'Raw Data'!$H27)-1),"",'Raw Data'!$M27)</f>
        <v>Rs.200</v>
      </c>
      <c r="T27" s="27">
        <f t="shared" si="0"/>
        <v>1</v>
      </c>
      <c r="U27" s="29">
        <f>'Raw Data'!$M27*'Raw Data'!$T27</f>
        <v>200</v>
      </c>
    </row>
    <row r="28" spans="1:28" x14ac:dyDescent="0.3">
      <c r="A28" s="20">
        <v>18449949</v>
      </c>
      <c r="B28" s="27" t="s">
        <v>76</v>
      </c>
      <c r="C28" s="27">
        <v>1</v>
      </c>
      <c r="D28" s="27" t="str">
        <f>VLOOKUP('Raw Data'!$C28,'country description'!$A$2:$B$16,2,0)</f>
        <v>India</v>
      </c>
      <c r="E28" s="27" t="s">
        <v>14</v>
      </c>
      <c r="F28" s="27" t="s">
        <v>77</v>
      </c>
      <c r="G28" s="27" t="s">
        <v>17</v>
      </c>
      <c r="H28" s="27" t="s">
        <v>18</v>
      </c>
      <c r="I28" s="27" t="s">
        <v>19</v>
      </c>
      <c r="J28" s="27" t="s">
        <v>19</v>
      </c>
      <c r="K28" s="27">
        <v>1</v>
      </c>
      <c r="L28" s="27">
        <v>0</v>
      </c>
      <c r="M28" s="27">
        <v>150</v>
      </c>
      <c r="N28" s="27">
        <v>1</v>
      </c>
      <c r="O28" s="27">
        <v>2010</v>
      </c>
      <c r="P28" s="27">
        <v>8</v>
      </c>
      <c r="Q28" s="27">
        <v>8</v>
      </c>
      <c r="R28" s="28">
        <f>DATE('Raw Data'!$O28,'Raw Data'!$P28,'Raw Data'!$Q28)</f>
        <v>40398</v>
      </c>
      <c r="S28" s="27" t="str">
        <f>CONCATENATE(MID('Raw Data'!$H28,FIND("(",'Raw Data'!$H28)+1,FIND(")",'Raw Data'!$H28)-FIND("(",'Raw Data'!$H28)-1),"",'Raw Data'!$M28)</f>
        <v>Rs.150</v>
      </c>
      <c r="T28" s="27">
        <f t="shared" si="0"/>
        <v>1</v>
      </c>
      <c r="U28" s="29">
        <f>'Raw Data'!$M28*'Raw Data'!$T28</f>
        <v>150</v>
      </c>
    </row>
    <row r="29" spans="1:28" x14ac:dyDescent="0.3">
      <c r="A29" s="20">
        <v>18451571</v>
      </c>
      <c r="B29" s="27" t="s">
        <v>78</v>
      </c>
      <c r="C29" s="27">
        <v>1</v>
      </c>
      <c r="D29" s="27" t="str">
        <f>VLOOKUP('Raw Data'!$C29,'country description'!$A$2:$B$16,2,0)</f>
        <v>India</v>
      </c>
      <c r="E29" s="27" t="s">
        <v>14</v>
      </c>
      <c r="F29" s="27" t="s">
        <v>79</v>
      </c>
      <c r="G29" s="27" t="s">
        <v>17</v>
      </c>
      <c r="H29" s="27" t="s">
        <v>18</v>
      </c>
      <c r="I29" s="27" t="s">
        <v>19</v>
      </c>
      <c r="J29" s="27" t="s">
        <v>19</v>
      </c>
      <c r="K29" s="27">
        <v>1</v>
      </c>
      <c r="L29" s="27">
        <v>0</v>
      </c>
      <c r="M29" s="27">
        <v>200</v>
      </c>
      <c r="N29" s="27">
        <v>1</v>
      </c>
      <c r="O29" s="27">
        <v>2016</v>
      </c>
      <c r="P29" s="27">
        <v>8</v>
      </c>
      <c r="Q29" s="27">
        <v>3</v>
      </c>
      <c r="R29" s="28">
        <f>DATE('Raw Data'!$O29,'Raw Data'!$P29,'Raw Data'!$Q29)</f>
        <v>42585</v>
      </c>
      <c r="S29" s="27" t="str">
        <f>CONCATENATE(MID('Raw Data'!$H29,FIND("(",'Raw Data'!$H29)+1,FIND(")",'Raw Data'!$H29)-FIND("(",'Raw Data'!$H29)-1),"",'Raw Data'!$M29)</f>
        <v>Rs.200</v>
      </c>
      <c r="T29" s="27">
        <f t="shared" si="0"/>
        <v>1</v>
      </c>
      <c r="U29" s="29">
        <f>'Raw Data'!$M29*'Raw Data'!$T29</f>
        <v>200</v>
      </c>
    </row>
    <row r="30" spans="1:28" x14ac:dyDescent="0.3">
      <c r="A30" s="20">
        <v>18446496</v>
      </c>
      <c r="B30" s="27" t="s">
        <v>81</v>
      </c>
      <c r="C30" s="27">
        <v>1</v>
      </c>
      <c r="D30" s="27" t="str">
        <f>VLOOKUP('Raw Data'!$C30,'country description'!$A$2:$B$16,2,0)</f>
        <v>India</v>
      </c>
      <c r="E30" s="27" t="s">
        <v>14</v>
      </c>
      <c r="F30" s="27" t="s">
        <v>16</v>
      </c>
      <c r="G30" s="27" t="s">
        <v>17</v>
      </c>
      <c r="H30" s="27" t="s">
        <v>18</v>
      </c>
      <c r="I30" s="27" t="s">
        <v>19</v>
      </c>
      <c r="J30" s="27" t="s">
        <v>19</v>
      </c>
      <c r="K30" s="27">
        <v>1</v>
      </c>
      <c r="L30" s="27">
        <v>0</v>
      </c>
      <c r="M30" s="27">
        <v>100</v>
      </c>
      <c r="N30" s="27">
        <v>1</v>
      </c>
      <c r="O30" s="27">
        <v>2018</v>
      </c>
      <c r="P30" s="27">
        <v>7</v>
      </c>
      <c r="Q30" s="27">
        <v>26</v>
      </c>
      <c r="R30" s="28">
        <f>DATE('Raw Data'!$O30,'Raw Data'!$P30,'Raw Data'!$Q30)</f>
        <v>43307</v>
      </c>
      <c r="S30" s="27" t="str">
        <f>CONCATENATE(MID('Raw Data'!$H30,FIND("(",'Raw Data'!$H30)+1,FIND(")",'Raw Data'!$H30)-FIND("(",'Raw Data'!$H30)-1),"",'Raw Data'!$M30)</f>
        <v>Rs.100</v>
      </c>
      <c r="T30" s="27">
        <f t="shared" si="0"/>
        <v>1</v>
      </c>
      <c r="U30" s="29">
        <f>'Raw Data'!$M30*'Raw Data'!$T30</f>
        <v>100</v>
      </c>
    </row>
    <row r="31" spans="1:28" x14ac:dyDescent="0.3">
      <c r="A31" s="20">
        <v>18357972</v>
      </c>
      <c r="B31" s="27" t="s">
        <v>82</v>
      </c>
      <c r="C31" s="27">
        <v>1</v>
      </c>
      <c r="D31" s="27" t="str">
        <f>VLOOKUP('Raw Data'!$C31,'country description'!$A$2:$B$16,2,0)</f>
        <v>India</v>
      </c>
      <c r="E31" s="27" t="s">
        <v>14</v>
      </c>
      <c r="F31" s="27" t="s">
        <v>83</v>
      </c>
      <c r="G31" s="27" t="s">
        <v>17</v>
      </c>
      <c r="H31" s="27" t="s">
        <v>18</v>
      </c>
      <c r="I31" s="27" t="s">
        <v>19</v>
      </c>
      <c r="J31" s="27" t="s">
        <v>19</v>
      </c>
      <c r="K31" s="27">
        <v>1</v>
      </c>
      <c r="L31" s="27">
        <v>0</v>
      </c>
      <c r="M31" s="27">
        <v>300</v>
      </c>
      <c r="N31" s="27">
        <v>1</v>
      </c>
      <c r="O31" s="27">
        <v>2011</v>
      </c>
      <c r="P31" s="27">
        <v>7</v>
      </c>
      <c r="Q31" s="27">
        <v>18</v>
      </c>
      <c r="R31" s="28">
        <f>DATE('Raw Data'!$O31,'Raw Data'!$P31,'Raw Data'!$Q31)</f>
        <v>40742</v>
      </c>
      <c r="S31" s="27" t="str">
        <f>CONCATENATE(MID('Raw Data'!$H31,FIND("(",'Raw Data'!$H31)+1,FIND(")",'Raw Data'!$H31)-FIND("(",'Raw Data'!$H31)-1),"",'Raw Data'!$M31)</f>
        <v>Rs.300</v>
      </c>
      <c r="T31" s="27">
        <f t="shared" si="0"/>
        <v>1</v>
      </c>
      <c r="U31" s="29">
        <f>'Raw Data'!$M31*'Raw Data'!$T31</f>
        <v>300</v>
      </c>
    </row>
    <row r="32" spans="1:28" x14ac:dyDescent="0.3">
      <c r="A32" s="20">
        <v>18375383</v>
      </c>
      <c r="B32" s="27" t="s">
        <v>85</v>
      </c>
      <c r="C32" s="27">
        <v>1</v>
      </c>
      <c r="D32" s="27" t="str">
        <f>VLOOKUP('Raw Data'!$C32,'country description'!$A$2:$B$16,2,0)</f>
        <v>India</v>
      </c>
      <c r="E32" s="27" t="s">
        <v>14</v>
      </c>
      <c r="F32" s="27" t="s">
        <v>86</v>
      </c>
      <c r="G32" s="27" t="s">
        <v>17</v>
      </c>
      <c r="H32" s="27" t="s">
        <v>18</v>
      </c>
      <c r="I32" s="27" t="s">
        <v>19</v>
      </c>
      <c r="J32" s="27" t="s">
        <v>19</v>
      </c>
      <c r="K32" s="27">
        <v>2</v>
      </c>
      <c r="L32" s="27">
        <v>0</v>
      </c>
      <c r="M32" s="27">
        <v>500</v>
      </c>
      <c r="N32" s="27">
        <v>1</v>
      </c>
      <c r="O32" s="27">
        <v>2018</v>
      </c>
      <c r="P32" s="27">
        <v>7</v>
      </c>
      <c r="Q32" s="27">
        <v>28</v>
      </c>
      <c r="R32" s="28">
        <f>DATE('Raw Data'!$O32,'Raw Data'!$P32,'Raw Data'!$Q32)</f>
        <v>43309</v>
      </c>
      <c r="S32" s="27" t="str">
        <f>CONCATENATE(MID('Raw Data'!$H32,FIND("(",'Raw Data'!$H32)+1,FIND(")",'Raw Data'!$H32)-FIND("(",'Raw Data'!$H32)-1),"",'Raw Data'!$M32)</f>
        <v>Rs.500</v>
      </c>
      <c r="T32" s="27">
        <f t="shared" si="0"/>
        <v>1</v>
      </c>
      <c r="U32" s="29">
        <f>'Raw Data'!$M32*'Raw Data'!$T32</f>
        <v>500</v>
      </c>
    </row>
    <row r="33" spans="1:21" x14ac:dyDescent="0.3">
      <c r="A33" s="20">
        <v>18236975</v>
      </c>
      <c r="B33" s="27" t="s">
        <v>88</v>
      </c>
      <c r="C33" s="27">
        <v>1</v>
      </c>
      <c r="D33" s="27" t="str">
        <f>VLOOKUP('Raw Data'!$C33,'country description'!$A$2:$B$16,2,0)</f>
        <v>India</v>
      </c>
      <c r="E33" s="27" t="s">
        <v>14</v>
      </c>
      <c r="F33" s="27" t="s">
        <v>89</v>
      </c>
      <c r="G33" s="27" t="s">
        <v>17</v>
      </c>
      <c r="H33" s="27" t="s">
        <v>18</v>
      </c>
      <c r="I33" s="27" t="s">
        <v>19</v>
      </c>
      <c r="J33" s="27" t="s">
        <v>19</v>
      </c>
      <c r="K33" s="27">
        <v>2</v>
      </c>
      <c r="L33" s="27">
        <v>0</v>
      </c>
      <c r="M33" s="27">
        <v>500</v>
      </c>
      <c r="N33" s="27">
        <v>1</v>
      </c>
      <c r="O33" s="27">
        <v>2017</v>
      </c>
      <c r="P33" s="27">
        <v>7</v>
      </c>
      <c r="Q33" s="27">
        <v>22</v>
      </c>
      <c r="R33" s="28">
        <f>DATE('Raw Data'!$O33,'Raw Data'!$P33,'Raw Data'!$Q33)</f>
        <v>42938</v>
      </c>
      <c r="S33" s="27" t="str">
        <f>CONCATENATE(MID('Raw Data'!$H33,FIND("(",'Raw Data'!$H33)+1,FIND(")",'Raw Data'!$H33)-FIND("(",'Raw Data'!$H33)-1),"",'Raw Data'!$M33)</f>
        <v>Rs.500</v>
      </c>
      <c r="T33" s="27">
        <f t="shared" si="0"/>
        <v>1</v>
      </c>
      <c r="U33" s="29">
        <f>'Raw Data'!$M33*'Raw Data'!$T33</f>
        <v>500</v>
      </c>
    </row>
    <row r="34" spans="1:21" x14ac:dyDescent="0.3">
      <c r="A34" s="20">
        <v>18361767</v>
      </c>
      <c r="B34" s="27" t="s">
        <v>91</v>
      </c>
      <c r="C34" s="27">
        <v>1</v>
      </c>
      <c r="D34" s="27" t="str">
        <f>VLOOKUP('Raw Data'!$C34,'country description'!$A$2:$B$16,2,0)</f>
        <v>India</v>
      </c>
      <c r="E34" s="27" t="s">
        <v>14</v>
      </c>
      <c r="F34" s="27" t="s">
        <v>92</v>
      </c>
      <c r="G34" s="27" t="s">
        <v>17</v>
      </c>
      <c r="H34" s="27" t="s">
        <v>18</v>
      </c>
      <c r="I34" s="27" t="s">
        <v>19</v>
      </c>
      <c r="J34" s="27" t="s">
        <v>19</v>
      </c>
      <c r="K34" s="27">
        <v>1</v>
      </c>
      <c r="L34" s="27">
        <v>0</v>
      </c>
      <c r="M34" s="27">
        <v>150</v>
      </c>
      <c r="N34" s="27">
        <v>1</v>
      </c>
      <c r="O34" s="27">
        <v>2011</v>
      </c>
      <c r="P34" s="27">
        <v>7</v>
      </c>
      <c r="Q34" s="27">
        <v>4</v>
      </c>
      <c r="R34" s="28">
        <f>DATE('Raw Data'!$O34,'Raw Data'!$P34,'Raw Data'!$Q34)</f>
        <v>40728</v>
      </c>
      <c r="S34" s="27" t="str">
        <f>CONCATENATE(MID('Raw Data'!$H34,FIND("(",'Raw Data'!$H34)+1,FIND(")",'Raw Data'!$H34)-FIND("(",'Raw Data'!$H34)-1),"",'Raw Data'!$M34)</f>
        <v>Rs.150</v>
      </c>
      <c r="T34" s="27">
        <f t="shared" si="0"/>
        <v>1</v>
      </c>
      <c r="U34" s="29">
        <f>'Raw Data'!$M34*'Raw Data'!$T34</f>
        <v>150</v>
      </c>
    </row>
    <row r="35" spans="1:21" x14ac:dyDescent="0.3">
      <c r="A35" s="20">
        <v>304610</v>
      </c>
      <c r="B35" s="27" t="s">
        <v>93</v>
      </c>
      <c r="C35" s="27">
        <v>1</v>
      </c>
      <c r="D35" s="27" t="str">
        <f>VLOOKUP('Raw Data'!$C35,'country description'!$A$2:$B$16,2,0)</f>
        <v>India</v>
      </c>
      <c r="E35" s="27" t="s">
        <v>14</v>
      </c>
      <c r="F35" s="27" t="s">
        <v>94</v>
      </c>
      <c r="G35" s="27" t="s">
        <v>17</v>
      </c>
      <c r="H35" s="27" t="s">
        <v>18</v>
      </c>
      <c r="I35" s="27" t="s">
        <v>19</v>
      </c>
      <c r="J35" s="27" t="s">
        <v>19</v>
      </c>
      <c r="K35" s="27">
        <v>1</v>
      </c>
      <c r="L35" s="27">
        <v>0</v>
      </c>
      <c r="M35" s="27">
        <v>300</v>
      </c>
      <c r="N35" s="27">
        <v>1</v>
      </c>
      <c r="O35" s="27">
        <v>2013</v>
      </c>
      <c r="P35" s="27">
        <v>7</v>
      </c>
      <c r="Q35" s="27">
        <v>13</v>
      </c>
      <c r="R35" s="28">
        <f>DATE('Raw Data'!$O35,'Raw Data'!$P35,'Raw Data'!$Q35)</f>
        <v>41468</v>
      </c>
      <c r="S35" s="27" t="str">
        <f>CONCATENATE(MID('Raw Data'!$H35,FIND("(",'Raw Data'!$H35)+1,FIND(")",'Raw Data'!$H35)-FIND("(",'Raw Data'!$H35)-1),"",'Raw Data'!$M35)</f>
        <v>Rs.300</v>
      </c>
      <c r="T35" s="27">
        <f t="shared" si="0"/>
        <v>1</v>
      </c>
      <c r="U35" s="29">
        <f>'Raw Data'!$M35*'Raw Data'!$T35</f>
        <v>300</v>
      </c>
    </row>
    <row r="36" spans="1:21" x14ac:dyDescent="0.3">
      <c r="A36" s="20">
        <v>18352268</v>
      </c>
      <c r="B36" s="27" t="s">
        <v>95</v>
      </c>
      <c r="C36" s="27">
        <v>1</v>
      </c>
      <c r="D36" s="27" t="str">
        <f>VLOOKUP('Raw Data'!$C36,'country description'!$A$2:$B$16,2,0)</f>
        <v>India</v>
      </c>
      <c r="E36" s="27" t="s">
        <v>14</v>
      </c>
      <c r="F36" s="27" t="s">
        <v>96</v>
      </c>
      <c r="G36" s="27" t="s">
        <v>17</v>
      </c>
      <c r="H36" s="27" t="s">
        <v>18</v>
      </c>
      <c r="I36" s="27" t="s">
        <v>19</v>
      </c>
      <c r="J36" s="27" t="s">
        <v>19</v>
      </c>
      <c r="K36" s="27">
        <v>2</v>
      </c>
      <c r="L36" s="27">
        <v>0</v>
      </c>
      <c r="M36" s="27">
        <v>500</v>
      </c>
      <c r="N36" s="27">
        <v>1</v>
      </c>
      <c r="O36" s="27">
        <v>2011</v>
      </c>
      <c r="P36" s="27">
        <v>7</v>
      </c>
      <c r="Q36" s="27">
        <v>13</v>
      </c>
      <c r="R36" s="28">
        <f>DATE('Raw Data'!$O36,'Raw Data'!$P36,'Raw Data'!$Q36)</f>
        <v>40737</v>
      </c>
      <c r="S36" s="27" t="str">
        <f>CONCATENATE(MID('Raw Data'!$H36,FIND("(",'Raw Data'!$H36)+1,FIND(")",'Raw Data'!$H36)-FIND("(",'Raw Data'!$H36)-1),"",'Raw Data'!$M36)</f>
        <v>Rs.500</v>
      </c>
      <c r="T36" s="27">
        <f t="shared" si="0"/>
        <v>1</v>
      </c>
      <c r="U36" s="29">
        <f>'Raw Data'!$M36*'Raw Data'!$T36</f>
        <v>500</v>
      </c>
    </row>
    <row r="37" spans="1:21" x14ac:dyDescent="0.3">
      <c r="A37" s="20">
        <v>18352180</v>
      </c>
      <c r="B37" s="27" t="s">
        <v>97</v>
      </c>
      <c r="C37" s="27">
        <v>1</v>
      </c>
      <c r="D37" s="27" t="str">
        <f>VLOOKUP('Raw Data'!$C37,'country description'!$A$2:$B$16,2,0)</f>
        <v>India</v>
      </c>
      <c r="E37" s="27" t="s">
        <v>14</v>
      </c>
      <c r="F37" s="27" t="s">
        <v>98</v>
      </c>
      <c r="G37" s="27" t="s">
        <v>17</v>
      </c>
      <c r="H37" s="27" t="s">
        <v>18</v>
      </c>
      <c r="I37" s="27" t="s">
        <v>19</v>
      </c>
      <c r="J37" s="27" t="s">
        <v>19</v>
      </c>
      <c r="K37" s="27">
        <v>1</v>
      </c>
      <c r="L37" s="27">
        <v>0</v>
      </c>
      <c r="M37" s="27">
        <v>200</v>
      </c>
      <c r="N37" s="27">
        <v>1</v>
      </c>
      <c r="O37" s="27">
        <v>2011</v>
      </c>
      <c r="P37" s="27">
        <v>7</v>
      </c>
      <c r="Q37" s="27">
        <v>3</v>
      </c>
      <c r="R37" s="28">
        <f>DATE('Raw Data'!$O37,'Raw Data'!$P37,'Raw Data'!$Q37)</f>
        <v>40727</v>
      </c>
      <c r="S37" s="27" t="str">
        <f>CONCATENATE(MID('Raw Data'!$H37,FIND("(",'Raw Data'!$H37)+1,FIND(")",'Raw Data'!$H37)-FIND("(",'Raw Data'!$H37)-1),"",'Raw Data'!$M37)</f>
        <v>Rs.200</v>
      </c>
      <c r="T37" s="27">
        <f t="shared" si="0"/>
        <v>1</v>
      </c>
      <c r="U37" s="29">
        <f>'Raw Data'!$M37*'Raw Data'!$T37</f>
        <v>200</v>
      </c>
    </row>
    <row r="38" spans="1:21" x14ac:dyDescent="0.3">
      <c r="A38" s="20">
        <v>18354987</v>
      </c>
      <c r="B38" s="27" t="s">
        <v>99</v>
      </c>
      <c r="C38" s="27">
        <v>1</v>
      </c>
      <c r="D38" s="27" t="str">
        <f>VLOOKUP('Raw Data'!$C38,'country description'!$A$2:$B$16,2,0)</f>
        <v>India</v>
      </c>
      <c r="E38" s="27" t="s">
        <v>14</v>
      </c>
      <c r="F38" s="27" t="s">
        <v>100</v>
      </c>
      <c r="G38" s="27" t="s">
        <v>17</v>
      </c>
      <c r="H38" s="27" t="s">
        <v>18</v>
      </c>
      <c r="I38" s="27" t="s">
        <v>19</v>
      </c>
      <c r="J38" s="27" t="s">
        <v>19</v>
      </c>
      <c r="K38" s="27">
        <v>1</v>
      </c>
      <c r="L38" s="27">
        <v>0</v>
      </c>
      <c r="M38" s="27">
        <v>350</v>
      </c>
      <c r="N38" s="27">
        <v>1</v>
      </c>
      <c r="O38" s="27">
        <v>2014</v>
      </c>
      <c r="P38" s="27">
        <v>7</v>
      </c>
      <c r="Q38" s="27">
        <v>20</v>
      </c>
      <c r="R38" s="28">
        <f>DATE('Raw Data'!$O38,'Raw Data'!$P38,'Raw Data'!$Q38)</f>
        <v>41840</v>
      </c>
      <c r="S38" s="27" t="str">
        <f>CONCATENATE(MID('Raw Data'!$H38,FIND("(",'Raw Data'!$H38)+1,FIND(")",'Raw Data'!$H38)-FIND("(",'Raw Data'!$H38)-1),"",'Raw Data'!$M38)</f>
        <v>Rs.350</v>
      </c>
      <c r="T38" s="27">
        <f t="shared" si="0"/>
        <v>1</v>
      </c>
      <c r="U38" s="29">
        <f>'Raw Data'!$M38*'Raw Data'!$T38</f>
        <v>350</v>
      </c>
    </row>
    <row r="39" spans="1:21" x14ac:dyDescent="0.3">
      <c r="A39" s="20">
        <v>18355147</v>
      </c>
      <c r="B39" s="27" t="s">
        <v>101</v>
      </c>
      <c r="C39" s="27">
        <v>1</v>
      </c>
      <c r="D39" s="27" t="str">
        <f>VLOOKUP('Raw Data'!$C39,'country description'!$A$2:$B$16,2,0)</f>
        <v>India</v>
      </c>
      <c r="E39" s="27" t="s">
        <v>14</v>
      </c>
      <c r="F39" s="27" t="s">
        <v>102</v>
      </c>
      <c r="G39" s="27" t="s">
        <v>17</v>
      </c>
      <c r="H39" s="27" t="s">
        <v>18</v>
      </c>
      <c r="I39" s="27" t="s">
        <v>19</v>
      </c>
      <c r="J39" s="27" t="s">
        <v>19</v>
      </c>
      <c r="K39" s="27">
        <v>1</v>
      </c>
      <c r="L39" s="27">
        <v>0</v>
      </c>
      <c r="M39" s="27">
        <v>100</v>
      </c>
      <c r="N39" s="27">
        <v>1</v>
      </c>
      <c r="O39" s="27">
        <v>2014</v>
      </c>
      <c r="P39" s="27">
        <v>7</v>
      </c>
      <c r="Q39" s="27">
        <v>2</v>
      </c>
      <c r="R39" s="28">
        <f>DATE('Raw Data'!$O39,'Raw Data'!$P39,'Raw Data'!$Q39)</f>
        <v>41822</v>
      </c>
      <c r="S39" s="27" t="str">
        <f>CONCATENATE(MID('Raw Data'!$H39,FIND("(",'Raw Data'!$H39)+1,FIND(")",'Raw Data'!$H39)-FIND("(",'Raw Data'!$H39)-1),"",'Raw Data'!$M39)</f>
        <v>Rs.100</v>
      </c>
      <c r="T39" s="27">
        <f t="shared" si="0"/>
        <v>1</v>
      </c>
      <c r="U39" s="29">
        <f>'Raw Data'!$M39*'Raw Data'!$T39</f>
        <v>100</v>
      </c>
    </row>
    <row r="40" spans="1:21" x14ac:dyDescent="0.3">
      <c r="A40" s="20">
        <v>18361206</v>
      </c>
      <c r="B40" s="27" t="s">
        <v>103</v>
      </c>
      <c r="C40" s="27">
        <v>1</v>
      </c>
      <c r="D40" s="27" t="str">
        <f>VLOOKUP('Raw Data'!$C40,'country description'!$A$2:$B$16,2,0)</f>
        <v>India</v>
      </c>
      <c r="E40" s="27" t="s">
        <v>14</v>
      </c>
      <c r="F40" s="27" t="s">
        <v>104</v>
      </c>
      <c r="G40" s="27" t="s">
        <v>17</v>
      </c>
      <c r="H40" s="27" t="s">
        <v>18</v>
      </c>
      <c r="I40" s="27" t="s">
        <v>19</v>
      </c>
      <c r="J40" s="27" t="s">
        <v>19</v>
      </c>
      <c r="K40" s="27">
        <v>1</v>
      </c>
      <c r="L40" s="27">
        <v>0</v>
      </c>
      <c r="M40" s="27">
        <v>100</v>
      </c>
      <c r="N40" s="27">
        <v>1</v>
      </c>
      <c r="O40" s="27">
        <v>2014</v>
      </c>
      <c r="P40" s="27">
        <v>6</v>
      </c>
      <c r="Q40" s="27">
        <v>16</v>
      </c>
      <c r="R40" s="28">
        <f>DATE('Raw Data'!$O40,'Raw Data'!$P40,'Raw Data'!$Q40)</f>
        <v>41806</v>
      </c>
      <c r="S40" s="27" t="str">
        <f>CONCATENATE(MID('Raw Data'!$H40,FIND("(",'Raw Data'!$H40)+1,FIND(")",'Raw Data'!$H40)-FIND("(",'Raw Data'!$H40)-1),"",'Raw Data'!$M40)</f>
        <v>Rs.100</v>
      </c>
      <c r="T40" s="27">
        <f t="shared" si="0"/>
        <v>1</v>
      </c>
      <c r="U40" s="29">
        <f>'Raw Data'!$M40*'Raw Data'!$T40</f>
        <v>100</v>
      </c>
    </row>
    <row r="41" spans="1:21" x14ac:dyDescent="0.3">
      <c r="A41" s="20">
        <v>18292467</v>
      </c>
      <c r="B41" s="27" t="s">
        <v>106</v>
      </c>
      <c r="C41" s="27">
        <v>1</v>
      </c>
      <c r="D41" s="27" t="str">
        <f>VLOOKUP('Raw Data'!$C41,'country description'!$A$2:$B$16,2,0)</f>
        <v>India</v>
      </c>
      <c r="E41" s="27" t="s">
        <v>14</v>
      </c>
      <c r="F41" s="27" t="s">
        <v>107</v>
      </c>
      <c r="G41" s="27" t="s">
        <v>17</v>
      </c>
      <c r="H41" s="27" t="s">
        <v>18</v>
      </c>
      <c r="I41" s="27" t="s">
        <v>19</v>
      </c>
      <c r="J41" s="27" t="s">
        <v>19</v>
      </c>
      <c r="K41" s="27">
        <v>1</v>
      </c>
      <c r="L41" s="27">
        <v>0</v>
      </c>
      <c r="M41" s="27">
        <v>200</v>
      </c>
      <c r="N41" s="27">
        <v>1</v>
      </c>
      <c r="O41" s="27">
        <v>2018</v>
      </c>
      <c r="P41" s="27">
        <v>6</v>
      </c>
      <c r="Q41" s="27">
        <v>23</v>
      </c>
      <c r="R41" s="28">
        <f>DATE('Raw Data'!$O41,'Raw Data'!$P41,'Raw Data'!$Q41)</f>
        <v>43274</v>
      </c>
      <c r="S41" s="27" t="str">
        <f>CONCATENATE(MID('Raw Data'!$H41,FIND("(",'Raw Data'!$H41)+1,FIND(")",'Raw Data'!$H41)-FIND("(",'Raw Data'!$H41)-1),"",'Raw Data'!$M41)</f>
        <v>Rs.200</v>
      </c>
      <c r="T41" s="27">
        <f t="shared" si="0"/>
        <v>1</v>
      </c>
      <c r="U41" s="29">
        <f>'Raw Data'!$M41*'Raw Data'!$T41</f>
        <v>200</v>
      </c>
    </row>
    <row r="42" spans="1:21" x14ac:dyDescent="0.3">
      <c r="A42" s="20">
        <v>18378032</v>
      </c>
      <c r="B42" s="27" t="s">
        <v>109</v>
      </c>
      <c r="C42" s="27">
        <v>1</v>
      </c>
      <c r="D42" s="27" t="str">
        <f>VLOOKUP('Raw Data'!$C42,'country description'!$A$2:$B$16,2,0)</f>
        <v>India</v>
      </c>
      <c r="E42" s="27" t="s">
        <v>14</v>
      </c>
      <c r="F42" s="27" t="s">
        <v>110</v>
      </c>
      <c r="G42" s="27" t="s">
        <v>17</v>
      </c>
      <c r="H42" s="27" t="s">
        <v>18</v>
      </c>
      <c r="I42" s="27" t="s">
        <v>19</v>
      </c>
      <c r="J42" s="27" t="s">
        <v>19</v>
      </c>
      <c r="K42" s="27">
        <v>2</v>
      </c>
      <c r="L42" s="27">
        <v>0</v>
      </c>
      <c r="M42" s="27">
        <v>500</v>
      </c>
      <c r="N42" s="27">
        <v>1</v>
      </c>
      <c r="O42" s="27">
        <v>2010</v>
      </c>
      <c r="P42" s="27">
        <v>6</v>
      </c>
      <c r="Q42" s="27">
        <v>20</v>
      </c>
      <c r="R42" s="28">
        <f>DATE('Raw Data'!$O42,'Raw Data'!$P42,'Raw Data'!$Q42)</f>
        <v>40349</v>
      </c>
      <c r="S42" s="27" t="str">
        <f>CONCATENATE(MID('Raw Data'!$H42,FIND("(",'Raw Data'!$H42)+1,FIND(")",'Raw Data'!$H42)-FIND("(",'Raw Data'!$H42)-1),"",'Raw Data'!$M42)</f>
        <v>Rs.500</v>
      </c>
      <c r="T42" s="27">
        <f t="shared" si="0"/>
        <v>1</v>
      </c>
      <c r="U42" s="29">
        <f>'Raw Data'!$M42*'Raw Data'!$T42</f>
        <v>500</v>
      </c>
    </row>
    <row r="43" spans="1:21" x14ac:dyDescent="0.3">
      <c r="A43" s="20">
        <v>18449634</v>
      </c>
      <c r="B43" s="27" t="s">
        <v>111</v>
      </c>
      <c r="C43" s="27">
        <v>1</v>
      </c>
      <c r="D43" s="27" t="str">
        <f>VLOOKUP('Raw Data'!$C43,'country description'!$A$2:$B$16,2,0)</f>
        <v>India</v>
      </c>
      <c r="E43" s="27" t="s">
        <v>14</v>
      </c>
      <c r="F43" s="27" t="s">
        <v>112</v>
      </c>
      <c r="G43" s="27" t="s">
        <v>17</v>
      </c>
      <c r="H43" s="27" t="s">
        <v>18</v>
      </c>
      <c r="I43" s="27" t="s">
        <v>19</v>
      </c>
      <c r="J43" s="27" t="s">
        <v>19</v>
      </c>
      <c r="K43" s="27">
        <v>1</v>
      </c>
      <c r="L43" s="27">
        <v>0</v>
      </c>
      <c r="M43" s="27">
        <v>400</v>
      </c>
      <c r="N43" s="27">
        <v>1</v>
      </c>
      <c r="O43" s="27">
        <v>2017</v>
      </c>
      <c r="P43" s="27">
        <v>6</v>
      </c>
      <c r="Q43" s="27">
        <v>15</v>
      </c>
      <c r="R43" s="28">
        <f>DATE('Raw Data'!$O43,'Raw Data'!$P43,'Raw Data'!$Q43)</f>
        <v>42901</v>
      </c>
      <c r="S43" s="27" t="str">
        <f>CONCATENATE(MID('Raw Data'!$H43,FIND("(",'Raw Data'!$H43)+1,FIND(")",'Raw Data'!$H43)-FIND("(",'Raw Data'!$H43)-1),"",'Raw Data'!$M43)</f>
        <v>Rs.400</v>
      </c>
      <c r="T43" s="27">
        <f t="shared" si="0"/>
        <v>1</v>
      </c>
      <c r="U43" s="29">
        <f>'Raw Data'!$M43*'Raw Data'!$T43</f>
        <v>400</v>
      </c>
    </row>
    <row r="44" spans="1:21" x14ac:dyDescent="0.3">
      <c r="A44" s="20">
        <v>18424902</v>
      </c>
      <c r="B44" s="27" t="s">
        <v>113</v>
      </c>
      <c r="C44" s="27">
        <v>1</v>
      </c>
      <c r="D44" s="27" t="str">
        <f>VLOOKUP('Raw Data'!$C44,'country description'!$A$2:$B$16,2,0)</f>
        <v>India</v>
      </c>
      <c r="E44" s="27" t="s">
        <v>14</v>
      </c>
      <c r="F44" s="27" t="s">
        <v>114</v>
      </c>
      <c r="G44" s="27" t="s">
        <v>17</v>
      </c>
      <c r="H44" s="27" t="s">
        <v>18</v>
      </c>
      <c r="I44" s="27" t="s">
        <v>19</v>
      </c>
      <c r="J44" s="27" t="s">
        <v>19</v>
      </c>
      <c r="K44" s="27">
        <v>1</v>
      </c>
      <c r="L44" s="27">
        <v>0</v>
      </c>
      <c r="M44" s="27">
        <v>100</v>
      </c>
      <c r="N44" s="27">
        <v>1</v>
      </c>
      <c r="O44" s="27">
        <v>2015</v>
      </c>
      <c r="P44" s="27">
        <v>6</v>
      </c>
      <c r="Q44" s="27">
        <v>5</v>
      </c>
      <c r="R44" s="28">
        <f>DATE('Raw Data'!$O44,'Raw Data'!$P44,'Raw Data'!$Q44)</f>
        <v>42160</v>
      </c>
      <c r="S44" s="27" t="str">
        <f>CONCATENATE(MID('Raw Data'!$H44,FIND("(",'Raw Data'!$H44)+1,FIND(")",'Raw Data'!$H44)-FIND("(",'Raw Data'!$H44)-1),"",'Raw Data'!$M44)</f>
        <v>Rs.100</v>
      </c>
      <c r="T44" s="27">
        <f t="shared" si="0"/>
        <v>1</v>
      </c>
      <c r="U44" s="29">
        <f>'Raw Data'!$M44*'Raw Data'!$T44</f>
        <v>100</v>
      </c>
    </row>
    <row r="45" spans="1:21" x14ac:dyDescent="0.3">
      <c r="A45" s="20">
        <v>18421482</v>
      </c>
      <c r="B45" s="27" t="s">
        <v>116</v>
      </c>
      <c r="C45" s="27">
        <v>1</v>
      </c>
      <c r="D45" s="27" t="str">
        <f>VLOOKUP('Raw Data'!$C45,'country description'!$A$2:$B$16,2,0)</f>
        <v>India</v>
      </c>
      <c r="E45" s="27" t="s">
        <v>14</v>
      </c>
      <c r="F45" s="27" t="s">
        <v>117</v>
      </c>
      <c r="G45" s="27" t="s">
        <v>17</v>
      </c>
      <c r="H45" s="27" t="s">
        <v>18</v>
      </c>
      <c r="I45" s="27" t="s">
        <v>19</v>
      </c>
      <c r="J45" s="27" t="s">
        <v>19</v>
      </c>
      <c r="K45" s="27">
        <v>1</v>
      </c>
      <c r="L45" s="27">
        <v>0</v>
      </c>
      <c r="M45" s="27">
        <v>200</v>
      </c>
      <c r="N45" s="27">
        <v>1</v>
      </c>
      <c r="O45" s="27">
        <v>2012</v>
      </c>
      <c r="P45" s="27">
        <v>6</v>
      </c>
      <c r="Q45" s="27">
        <v>10</v>
      </c>
      <c r="R45" s="28">
        <f>DATE('Raw Data'!$O45,'Raw Data'!$P45,'Raw Data'!$Q45)</f>
        <v>41070</v>
      </c>
      <c r="S45" s="27" t="str">
        <f>CONCATENATE(MID('Raw Data'!$H45,FIND("(",'Raw Data'!$H45)+1,FIND(")",'Raw Data'!$H45)-FIND("(",'Raw Data'!$H45)-1),"",'Raw Data'!$M45)</f>
        <v>Rs.200</v>
      </c>
      <c r="T45" s="27">
        <f t="shared" si="0"/>
        <v>1</v>
      </c>
      <c r="U45" s="29">
        <f>'Raw Data'!$M45*'Raw Data'!$T45</f>
        <v>200</v>
      </c>
    </row>
    <row r="46" spans="1:21" x14ac:dyDescent="0.3">
      <c r="A46" s="20">
        <v>18425148</v>
      </c>
      <c r="B46" s="27" t="s">
        <v>118</v>
      </c>
      <c r="C46" s="27">
        <v>1</v>
      </c>
      <c r="D46" s="27" t="str">
        <f>VLOOKUP('Raw Data'!$C46,'country description'!$A$2:$B$16,2,0)</f>
        <v>India</v>
      </c>
      <c r="E46" s="27" t="s">
        <v>14</v>
      </c>
      <c r="F46" s="27" t="s">
        <v>119</v>
      </c>
      <c r="G46" s="27" t="s">
        <v>17</v>
      </c>
      <c r="H46" s="27" t="s">
        <v>18</v>
      </c>
      <c r="I46" s="27" t="s">
        <v>19</v>
      </c>
      <c r="J46" s="27" t="s">
        <v>19</v>
      </c>
      <c r="K46" s="27">
        <v>1</v>
      </c>
      <c r="L46" s="27">
        <v>0</v>
      </c>
      <c r="M46" s="27">
        <v>200</v>
      </c>
      <c r="N46" s="27">
        <v>1</v>
      </c>
      <c r="O46" s="27">
        <v>2015</v>
      </c>
      <c r="P46" s="27">
        <v>6</v>
      </c>
      <c r="Q46" s="27">
        <v>18</v>
      </c>
      <c r="R46" s="28">
        <f>DATE('Raw Data'!$O46,'Raw Data'!$P46,'Raw Data'!$Q46)</f>
        <v>42173</v>
      </c>
      <c r="S46" s="27" t="str">
        <f>CONCATENATE(MID('Raw Data'!$H46,FIND("(",'Raw Data'!$H46)+1,FIND(")",'Raw Data'!$H46)-FIND("(",'Raw Data'!$H46)-1),"",'Raw Data'!$M46)</f>
        <v>Rs.200</v>
      </c>
      <c r="T46" s="27">
        <f t="shared" si="0"/>
        <v>1</v>
      </c>
      <c r="U46" s="29">
        <f>'Raw Data'!$M46*'Raw Data'!$T46</f>
        <v>200</v>
      </c>
    </row>
    <row r="47" spans="1:21" x14ac:dyDescent="0.3">
      <c r="A47" s="20">
        <v>18410302</v>
      </c>
      <c r="B47" s="27" t="s">
        <v>120</v>
      </c>
      <c r="C47" s="27">
        <v>1</v>
      </c>
      <c r="D47" s="27" t="str">
        <f>VLOOKUP('Raw Data'!$C47,'country description'!$A$2:$B$16,2,0)</f>
        <v>India</v>
      </c>
      <c r="E47" s="27" t="s">
        <v>14</v>
      </c>
      <c r="F47" s="27" t="s">
        <v>121</v>
      </c>
      <c r="G47" s="27" t="s">
        <v>17</v>
      </c>
      <c r="H47" s="27" t="s">
        <v>18</v>
      </c>
      <c r="I47" s="27" t="s">
        <v>19</v>
      </c>
      <c r="J47" s="27" t="s">
        <v>19</v>
      </c>
      <c r="K47" s="27">
        <v>2</v>
      </c>
      <c r="L47" s="27">
        <v>0</v>
      </c>
      <c r="M47" s="27">
        <v>500</v>
      </c>
      <c r="N47" s="27">
        <v>1</v>
      </c>
      <c r="O47" s="27">
        <v>2013</v>
      </c>
      <c r="P47" s="27">
        <v>6</v>
      </c>
      <c r="Q47" s="27">
        <v>15</v>
      </c>
      <c r="R47" s="28">
        <f>DATE('Raw Data'!$O47,'Raw Data'!$P47,'Raw Data'!$Q47)</f>
        <v>41440</v>
      </c>
      <c r="S47" s="27" t="str">
        <f>CONCATENATE(MID('Raw Data'!$H47,FIND("(",'Raw Data'!$H47)+1,FIND(")",'Raw Data'!$H47)-FIND("(",'Raw Data'!$H47)-1),"",'Raw Data'!$M47)</f>
        <v>Rs.500</v>
      </c>
      <c r="T47" s="27">
        <f t="shared" si="0"/>
        <v>1</v>
      </c>
      <c r="U47" s="29">
        <f>'Raw Data'!$M47*'Raw Data'!$T47</f>
        <v>500</v>
      </c>
    </row>
    <row r="48" spans="1:21" x14ac:dyDescent="0.3">
      <c r="A48" s="20">
        <v>8033</v>
      </c>
      <c r="B48" s="27" t="s">
        <v>122</v>
      </c>
      <c r="C48" s="27">
        <v>1</v>
      </c>
      <c r="D48" s="27" t="str">
        <f>VLOOKUP('Raw Data'!$C48,'country description'!$A$2:$B$16,2,0)</f>
        <v>India</v>
      </c>
      <c r="E48" s="27" t="s">
        <v>14</v>
      </c>
      <c r="F48" s="27" t="s">
        <v>123</v>
      </c>
      <c r="G48" s="27" t="s">
        <v>17</v>
      </c>
      <c r="H48" s="27" t="s">
        <v>18</v>
      </c>
      <c r="I48" s="27" t="s">
        <v>19</v>
      </c>
      <c r="J48" s="27" t="s">
        <v>19</v>
      </c>
      <c r="K48" s="27">
        <v>1</v>
      </c>
      <c r="L48" s="27">
        <v>0</v>
      </c>
      <c r="M48" s="27">
        <v>100</v>
      </c>
      <c r="N48" s="27">
        <v>1</v>
      </c>
      <c r="O48" s="27">
        <v>2018</v>
      </c>
      <c r="P48" s="27">
        <v>6</v>
      </c>
      <c r="Q48" s="27">
        <v>27</v>
      </c>
      <c r="R48" s="28">
        <f>DATE('Raw Data'!$O48,'Raw Data'!$P48,'Raw Data'!$Q48)</f>
        <v>43278</v>
      </c>
      <c r="S48" s="27" t="str">
        <f>CONCATENATE(MID('Raw Data'!$H48,FIND("(",'Raw Data'!$H48)+1,FIND(")",'Raw Data'!$H48)-FIND("(",'Raw Data'!$H48)-1),"",'Raw Data'!$M48)</f>
        <v>Rs.100</v>
      </c>
      <c r="T48" s="27">
        <f t="shared" si="0"/>
        <v>1</v>
      </c>
      <c r="U48" s="29">
        <f>'Raw Data'!$M48*'Raw Data'!$T48</f>
        <v>100</v>
      </c>
    </row>
    <row r="49" spans="1:21" x14ac:dyDescent="0.3">
      <c r="A49" s="20">
        <v>18440429</v>
      </c>
      <c r="B49" s="27" t="s">
        <v>124</v>
      </c>
      <c r="C49" s="27">
        <v>1</v>
      </c>
      <c r="D49" s="27" t="str">
        <f>VLOOKUP('Raw Data'!$C49,'country description'!$A$2:$B$16,2,0)</f>
        <v>India</v>
      </c>
      <c r="E49" s="27" t="s">
        <v>14</v>
      </c>
      <c r="F49" s="27" t="s">
        <v>125</v>
      </c>
      <c r="G49" s="27" t="s">
        <v>17</v>
      </c>
      <c r="H49" s="27" t="s">
        <v>18</v>
      </c>
      <c r="I49" s="27" t="s">
        <v>19</v>
      </c>
      <c r="J49" s="27" t="s">
        <v>19</v>
      </c>
      <c r="K49" s="27">
        <v>1</v>
      </c>
      <c r="L49" s="27">
        <v>0</v>
      </c>
      <c r="M49" s="27">
        <v>300</v>
      </c>
      <c r="N49" s="27">
        <v>1</v>
      </c>
      <c r="O49" s="27">
        <v>2018</v>
      </c>
      <c r="P49" s="27">
        <v>6</v>
      </c>
      <c r="Q49" s="27">
        <v>25</v>
      </c>
      <c r="R49" s="28">
        <f>DATE('Raw Data'!$O49,'Raw Data'!$P49,'Raw Data'!$Q49)</f>
        <v>43276</v>
      </c>
      <c r="S49" s="27" t="str">
        <f>CONCATENATE(MID('Raw Data'!$H49,FIND("(",'Raw Data'!$H49)+1,FIND(")",'Raw Data'!$H49)-FIND("(",'Raw Data'!$H49)-1),"",'Raw Data'!$M49)</f>
        <v>Rs.300</v>
      </c>
      <c r="T49" s="27">
        <f t="shared" si="0"/>
        <v>1</v>
      </c>
      <c r="U49" s="29">
        <f>'Raw Data'!$M49*'Raw Data'!$T49</f>
        <v>300</v>
      </c>
    </row>
    <row r="50" spans="1:21" x14ac:dyDescent="0.3">
      <c r="A50" s="20">
        <v>18489545</v>
      </c>
      <c r="B50" s="27" t="s">
        <v>126</v>
      </c>
      <c r="C50" s="27">
        <v>1</v>
      </c>
      <c r="D50" s="27" t="str">
        <f>VLOOKUP('Raw Data'!$C50,'country description'!$A$2:$B$16,2,0)</f>
        <v>India</v>
      </c>
      <c r="E50" s="27" t="s">
        <v>14</v>
      </c>
      <c r="F50" s="27" t="s">
        <v>127</v>
      </c>
      <c r="G50" s="27" t="s">
        <v>17</v>
      </c>
      <c r="H50" s="27" t="s">
        <v>18</v>
      </c>
      <c r="I50" s="27" t="s">
        <v>19</v>
      </c>
      <c r="J50" s="27" t="s">
        <v>19</v>
      </c>
      <c r="K50" s="27">
        <v>1</v>
      </c>
      <c r="L50" s="27">
        <v>0</v>
      </c>
      <c r="M50" s="27">
        <v>200</v>
      </c>
      <c r="N50" s="27">
        <v>1</v>
      </c>
      <c r="O50" s="27">
        <v>2012</v>
      </c>
      <c r="P50" s="27">
        <v>6</v>
      </c>
      <c r="Q50" s="27">
        <v>16</v>
      </c>
      <c r="R50" s="28">
        <f>DATE('Raw Data'!$O50,'Raw Data'!$P50,'Raw Data'!$Q50)</f>
        <v>41076</v>
      </c>
      <c r="S50" s="27" t="str">
        <f>CONCATENATE(MID('Raw Data'!$H50,FIND("(",'Raw Data'!$H50)+1,FIND(")",'Raw Data'!$H50)-FIND("(",'Raw Data'!$H50)-1),"",'Raw Data'!$M50)</f>
        <v>Rs.200</v>
      </c>
      <c r="T50" s="27">
        <f t="shared" si="0"/>
        <v>1</v>
      </c>
      <c r="U50" s="29">
        <f>'Raw Data'!$M50*'Raw Data'!$T50</f>
        <v>200</v>
      </c>
    </row>
    <row r="51" spans="1:21" x14ac:dyDescent="0.3">
      <c r="A51" s="20">
        <v>18489852</v>
      </c>
      <c r="B51" s="27" t="s">
        <v>128</v>
      </c>
      <c r="C51" s="27">
        <v>1</v>
      </c>
      <c r="D51" s="27" t="str">
        <f>VLOOKUP('Raw Data'!$C51,'country description'!$A$2:$B$16,2,0)</f>
        <v>India</v>
      </c>
      <c r="E51" s="27" t="s">
        <v>14</v>
      </c>
      <c r="F51" s="27" t="s">
        <v>129</v>
      </c>
      <c r="G51" s="27" t="s">
        <v>17</v>
      </c>
      <c r="H51" s="27" t="s">
        <v>18</v>
      </c>
      <c r="I51" s="27" t="s">
        <v>19</v>
      </c>
      <c r="J51" s="27" t="s">
        <v>19</v>
      </c>
      <c r="K51" s="27">
        <v>1</v>
      </c>
      <c r="L51" s="27">
        <v>0</v>
      </c>
      <c r="M51" s="27">
        <v>200</v>
      </c>
      <c r="N51" s="27">
        <v>1</v>
      </c>
      <c r="O51" s="27">
        <v>2017</v>
      </c>
      <c r="P51" s="27">
        <v>6</v>
      </c>
      <c r="Q51" s="27">
        <v>8</v>
      </c>
      <c r="R51" s="28">
        <f>DATE('Raw Data'!$O51,'Raw Data'!$P51,'Raw Data'!$Q51)</f>
        <v>42894</v>
      </c>
      <c r="S51" s="27" t="str">
        <f>CONCATENATE(MID('Raw Data'!$H51,FIND("(",'Raw Data'!$H51)+1,FIND(")",'Raw Data'!$H51)-FIND("(",'Raw Data'!$H51)-1),"",'Raw Data'!$M51)</f>
        <v>Rs.200</v>
      </c>
      <c r="T51" s="27">
        <f t="shared" si="0"/>
        <v>1</v>
      </c>
      <c r="U51" s="29">
        <f>'Raw Data'!$M51*'Raw Data'!$T51</f>
        <v>200</v>
      </c>
    </row>
    <row r="52" spans="1:21" x14ac:dyDescent="0.3">
      <c r="A52" s="20">
        <v>18449786</v>
      </c>
      <c r="B52" s="27" t="s">
        <v>130</v>
      </c>
      <c r="C52" s="27">
        <v>1</v>
      </c>
      <c r="D52" s="27" t="str">
        <f>VLOOKUP('Raw Data'!$C52,'country description'!$A$2:$B$16,2,0)</f>
        <v>India</v>
      </c>
      <c r="E52" s="27" t="s">
        <v>14</v>
      </c>
      <c r="F52" s="27" t="s">
        <v>131</v>
      </c>
      <c r="G52" s="27" t="s">
        <v>17</v>
      </c>
      <c r="H52" s="27" t="s">
        <v>18</v>
      </c>
      <c r="I52" s="27" t="s">
        <v>19</v>
      </c>
      <c r="J52" s="27" t="s">
        <v>19</v>
      </c>
      <c r="K52" s="27">
        <v>1</v>
      </c>
      <c r="L52" s="27">
        <v>0</v>
      </c>
      <c r="M52" s="27">
        <v>100</v>
      </c>
      <c r="N52" s="27">
        <v>1</v>
      </c>
      <c r="O52" s="27">
        <v>2017</v>
      </c>
      <c r="P52" s="27">
        <v>6</v>
      </c>
      <c r="Q52" s="27">
        <v>1</v>
      </c>
      <c r="R52" s="28">
        <f>DATE('Raw Data'!$O52,'Raw Data'!$P52,'Raw Data'!$Q52)</f>
        <v>42887</v>
      </c>
      <c r="S52" s="27" t="str">
        <f>CONCATENATE(MID('Raw Data'!$H52,FIND("(",'Raw Data'!$H52)+1,FIND(")",'Raw Data'!$H52)-FIND("(",'Raw Data'!$H52)-1),"",'Raw Data'!$M52)</f>
        <v>Rs.100</v>
      </c>
      <c r="T52" s="27">
        <f t="shared" si="0"/>
        <v>1</v>
      </c>
      <c r="U52" s="29">
        <f>'Raw Data'!$M52*'Raw Data'!$T52</f>
        <v>100</v>
      </c>
    </row>
    <row r="53" spans="1:21" x14ac:dyDescent="0.3">
      <c r="A53" s="20">
        <v>18361771</v>
      </c>
      <c r="B53" s="27" t="s">
        <v>132</v>
      </c>
      <c r="C53" s="27">
        <v>1</v>
      </c>
      <c r="D53" s="27" t="str">
        <f>VLOOKUP('Raw Data'!$C53,'country description'!$A$2:$B$16,2,0)</f>
        <v>India</v>
      </c>
      <c r="E53" s="27" t="s">
        <v>14</v>
      </c>
      <c r="F53" s="27" t="s">
        <v>133</v>
      </c>
      <c r="G53" s="27" t="s">
        <v>17</v>
      </c>
      <c r="H53" s="27" t="s">
        <v>18</v>
      </c>
      <c r="I53" s="27" t="s">
        <v>19</v>
      </c>
      <c r="J53" s="27" t="s">
        <v>19</v>
      </c>
      <c r="K53" s="27">
        <v>1</v>
      </c>
      <c r="L53" s="27">
        <v>0</v>
      </c>
      <c r="M53" s="27">
        <v>300</v>
      </c>
      <c r="N53" s="27">
        <v>1</v>
      </c>
      <c r="O53" s="27">
        <v>2018</v>
      </c>
      <c r="P53" s="27">
        <v>6</v>
      </c>
      <c r="Q53" s="27">
        <v>10</v>
      </c>
      <c r="R53" s="28">
        <f>DATE('Raw Data'!$O53,'Raw Data'!$P53,'Raw Data'!$Q53)</f>
        <v>43261</v>
      </c>
      <c r="S53" s="27" t="str">
        <f>CONCATENATE(MID('Raw Data'!$H53,FIND("(",'Raw Data'!$H53)+1,FIND(")",'Raw Data'!$H53)-FIND("(",'Raw Data'!$H53)-1),"",'Raw Data'!$M53)</f>
        <v>Rs.300</v>
      </c>
      <c r="T53" s="27">
        <f t="shared" si="0"/>
        <v>1</v>
      </c>
      <c r="U53" s="29">
        <f>'Raw Data'!$M53*'Raw Data'!$T53</f>
        <v>300</v>
      </c>
    </row>
    <row r="54" spans="1:21" x14ac:dyDescent="0.3">
      <c r="A54" s="20">
        <v>18449667</v>
      </c>
      <c r="B54" s="27" t="s">
        <v>134</v>
      </c>
      <c r="C54" s="27">
        <v>1</v>
      </c>
      <c r="D54" s="27" t="str">
        <f>VLOOKUP('Raw Data'!$C54,'country description'!$A$2:$B$16,2,0)</f>
        <v>India</v>
      </c>
      <c r="E54" s="27" t="s">
        <v>14</v>
      </c>
      <c r="F54" s="27" t="s">
        <v>135</v>
      </c>
      <c r="G54" s="27" t="s">
        <v>17</v>
      </c>
      <c r="H54" s="27" t="s">
        <v>18</v>
      </c>
      <c r="I54" s="27" t="s">
        <v>19</v>
      </c>
      <c r="J54" s="27" t="s">
        <v>19</v>
      </c>
      <c r="K54" s="27">
        <v>1</v>
      </c>
      <c r="L54" s="27">
        <v>0</v>
      </c>
      <c r="M54" s="27">
        <v>200</v>
      </c>
      <c r="N54" s="27">
        <v>1</v>
      </c>
      <c r="O54" s="27">
        <v>2015</v>
      </c>
      <c r="P54" s="27">
        <v>6</v>
      </c>
      <c r="Q54" s="27">
        <v>19</v>
      </c>
      <c r="R54" s="28">
        <f>DATE('Raw Data'!$O54,'Raw Data'!$P54,'Raw Data'!$Q54)</f>
        <v>42174</v>
      </c>
      <c r="S54" s="27" t="str">
        <f>CONCATENATE(MID('Raw Data'!$H54,FIND("(",'Raw Data'!$H54)+1,FIND(")",'Raw Data'!$H54)-FIND("(",'Raw Data'!$H54)-1),"",'Raw Data'!$M54)</f>
        <v>Rs.200</v>
      </c>
      <c r="T54" s="27">
        <f t="shared" si="0"/>
        <v>1</v>
      </c>
      <c r="U54" s="29">
        <f>'Raw Data'!$M54*'Raw Data'!$T54</f>
        <v>200</v>
      </c>
    </row>
    <row r="55" spans="1:21" x14ac:dyDescent="0.3">
      <c r="A55" s="20">
        <v>18017260</v>
      </c>
      <c r="B55" s="27" t="s">
        <v>136</v>
      </c>
      <c r="C55" s="27">
        <v>1</v>
      </c>
      <c r="D55" s="27" t="str">
        <f>VLOOKUP('Raw Data'!$C55,'country description'!$A$2:$B$16,2,0)</f>
        <v>India</v>
      </c>
      <c r="E55" s="27" t="s">
        <v>14</v>
      </c>
      <c r="F55" s="27" t="s">
        <v>137</v>
      </c>
      <c r="G55" s="27" t="s">
        <v>17</v>
      </c>
      <c r="H55" s="27" t="s">
        <v>18</v>
      </c>
      <c r="I55" s="27" t="s">
        <v>19</v>
      </c>
      <c r="J55" s="27" t="s">
        <v>19</v>
      </c>
      <c r="K55" s="27">
        <v>1</v>
      </c>
      <c r="L55" s="27">
        <v>0</v>
      </c>
      <c r="M55" s="27">
        <v>300</v>
      </c>
      <c r="N55" s="27">
        <v>1</v>
      </c>
      <c r="O55" s="27">
        <v>2011</v>
      </c>
      <c r="P55" s="27">
        <v>6</v>
      </c>
      <c r="Q55" s="27">
        <v>16</v>
      </c>
      <c r="R55" s="28">
        <f>DATE('Raw Data'!$O55,'Raw Data'!$P55,'Raw Data'!$Q55)</f>
        <v>40710</v>
      </c>
      <c r="S55" s="27" t="str">
        <f>CONCATENATE(MID('Raw Data'!$H55,FIND("(",'Raw Data'!$H55)+1,FIND(")",'Raw Data'!$H55)-FIND("(",'Raw Data'!$H55)-1),"",'Raw Data'!$M55)</f>
        <v>Rs.300</v>
      </c>
      <c r="T55" s="27">
        <f t="shared" si="0"/>
        <v>1</v>
      </c>
      <c r="U55" s="29">
        <f>'Raw Data'!$M55*'Raw Data'!$T55</f>
        <v>300</v>
      </c>
    </row>
    <row r="56" spans="1:21" x14ac:dyDescent="0.3">
      <c r="A56" s="20">
        <v>18432628</v>
      </c>
      <c r="B56" s="27" t="s">
        <v>138</v>
      </c>
      <c r="C56" s="27">
        <v>1</v>
      </c>
      <c r="D56" s="27" t="str">
        <f>VLOOKUP('Raw Data'!$C56,'country description'!$A$2:$B$16,2,0)</f>
        <v>India</v>
      </c>
      <c r="E56" s="27" t="s">
        <v>14</v>
      </c>
      <c r="F56" s="27" t="s">
        <v>139</v>
      </c>
      <c r="G56" s="27" t="s">
        <v>17</v>
      </c>
      <c r="H56" s="27" t="s">
        <v>18</v>
      </c>
      <c r="I56" s="27" t="s">
        <v>19</v>
      </c>
      <c r="J56" s="27" t="s">
        <v>19</v>
      </c>
      <c r="K56" s="27">
        <v>2</v>
      </c>
      <c r="L56" s="27">
        <v>0</v>
      </c>
      <c r="M56" s="27">
        <v>500</v>
      </c>
      <c r="N56" s="27">
        <v>1</v>
      </c>
      <c r="O56" s="27">
        <v>2012</v>
      </c>
      <c r="P56" s="27">
        <v>6</v>
      </c>
      <c r="Q56" s="27">
        <v>12</v>
      </c>
      <c r="R56" s="28">
        <f>DATE('Raw Data'!$O56,'Raw Data'!$P56,'Raw Data'!$Q56)</f>
        <v>41072</v>
      </c>
      <c r="S56" s="27" t="str">
        <f>CONCATENATE(MID('Raw Data'!$H56,FIND("(",'Raw Data'!$H56)+1,FIND(")",'Raw Data'!$H56)-FIND("(",'Raw Data'!$H56)-1),"",'Raw Data'!$M56)</f>
        <v>Rs.500</v>
      </c>
      <c r="T56" s="27">
        <f t="shared" si="0"/>
        <v>1</v>
      </c>
      <c r="U56" s="29">
        <f>'Raw Data'!$M56*'Raw Data'!$T56</f>
        <v>500</v>
      </c>
    </row>
    <row r="57" spans="1:21" x14ac:dyDescent="0.3">
      <c r="A57" s="20">
        <v>18466429</v>
      </c>
      <c r="B57" s="27" t="s">
        <v>141</v>
      </c>
      <c r="C57" s="27">
        <v>1</v>
      </c>
      <c r="D57" s="27" t="str">
        <f>VLOOKUP('Raw Data'!$C57,'country description'!$A$2:$B$16,2,0)</f>
        <v>India</v>
      </c>
      <c r="E57" s="27" t="s">
        <v>14</v>
      </c>
      <c r="F57" s="27" t="s">
        <v>142</v>
      </c>
      <c r="G57" s="27" t="s">
        <v>17</v>
      </c>
      <c r="H57" s="27" t="s">
        <v>18</v>
      </c>
      <c r="I57" s="27" t="s">
        <v>19</v>
      </c>
      <c r="J57" s="27" t="s">
        <v>19</v>
      </c>
      <c r="K57" s="27">
        <v>1</v>
      </c>
      <c r="L57" s="27">
        <v>0</v>
      </c>
      <c r="M57" s="27">
        <v>100</v>
      </c>
      <c r="N57" s="27">
        <v>1</v>
      </c>
      <c r="O57" s="27">
        <v>2014</v>
      </c>
      <c r="P57" s="27">
        <v>6</v>
      </c>
      <c r="Q57" s="27">
        <v>27</v>
      </c>
      <c r="R57" s="28">
        <f>DATE('Raw Data'!$O57,'Raw Data'!$P57,'Raw Data'!$Q57)</f>
        <v>41817</v>
      </c>
      <c r="S57" s="27" t="str">
        <f>CONCATENATE(MID('Raw Data'!$H57,FIND("(",'Raw Data'!$H57)+1,FIND(")",'Raw Data'!$H57)-FIND("(",'Raw Data'!$H57)-1),"",'Raw Data'!$M57)</f>
        <v>Rs.100</v>
      </c>
      <c r="T57" s="27">
        <f t="shared" si="0"/>
        <v>1</v>
      </c>
      <c r="U57" s="29">
        <f>'Raw Data'!$M57*'Raw Data'!$T57</f>
        <v>100</v>
      </c>
    </row>
    <row r="58" spans="1:21" x14ac:dyDescent="0.3">
      <c r="A58" s="20">
        <v>18312463</v>
      </c>
      <c r="B58" s="27" t="s">
        <v>143</v>
      </c>
      <c r="C58" s="27">
        <v>1</v>
      </c>
      <c r="D58" s="27" t="str">
        <f>VLOOKUP('Raw Data'!$C58,'country description'!$A$2:$B$16,2,0)</f>
        <v>India</v>
      </c>
      <c r="E58" s="27" t="s">
        <v>14</v>
      </c>
      <c r="F58" s="27" t="s">
        <v>144</v>
      </c>
      <c r="G58" s="27" t="s">
        <v>17</v>
      </c>
      <c r="H58" s="27" t="s">
        <v>18</v>
      </c>
      <c r="I58" s="27" t="s">
        <v>19</v>
      </c>
      <c r="J58" s="27" t="s">
        <v>19</v>
      </c>
      <c r="K58" s="27">
        <v>1</v>
      </c>
      <c r="L58" s="27">
        <v>0</v>
      </c>
      <c r="M58" s="27">
        <v>350</v>
      </c>
      <c r="N58" s="27">
        <v>1</v>
      </c>
      <c r="O58" s="27">
        <v>2012</v>
      </c>
      <c r="P58" s="27">
        <v>6</v>
      </c>
      <c r="Q58" s="27">
        <v>13</v>
      </c>
      <c r="R58" s="28">
        <f>DATE('Raw Data'!$O58,'Raw Data'!$P58,'Raw Data'!$Q58)</f>
        <v>41073</v>
      </c>
      <c r="S58" s="27" t="str">
        <f>CONCATENATE(MID('Raw Data'!$H58,FIND("(",'Raw Data'!$H58)+1,FIND(")",'Raw Data'!$H58)-FIND("(",'Raw Data'!$H58)-1),"",'Raw Data'!$M58)</f>
        <v>Rs.350</v>
      </c>
      <c r="T58" s="27">
        <f t="shared" si="0"/>
        <v>1</v>
      </c>
      <c r="U58" s="29">
        <f>'Raw Data'!$M58*'Raw Data'!$T58</f>
        <v>350</v>
      </c>
    </row>
    <row r="59" spans="1:21" x14ac:dyDescent="0.3">
      <c r="A59" s="20">
        <v>18306540</v>
      </c>
      <c r="B59" s="27" t="s">
        <v>145</v>
      </c>
      <c r="C59" s="27">
        <v>1</v>
      </c>
      <c r="D59" s="27" t="str">
        <f>VLOOKUP('Raw Data'!$C59,'country description'!$A$2:$B$16,2,0)</f>
        <v>India</v>
      </c>
      <c r="E59" s="27" t="s">
        <v>14</v>
      </c>
      <c r="F59" s="27" t="s">
        <v>146</v>
      </c>
      <c r="G59" s="27" t="s">
        <v>17</v>
      </c>
      <c r="H59" s="27" t="s">
        <v>18</v>
      </c>
      <c r="I59" s="27" t="s">
        <v>19</v>
      </c>
      <c r="J59" s="27" t="s">
        <v>19</v>
      </c>
      <c r="K59" s="27">
        <v>1</v>
      </c>
      <c r="L59" s="27">
        <v>0</v>
      </c>
      <c r="M59" s="27">
        <v>350</v>
      </c>
      <c r="N59" s="27">
        <v>1</v>
      </c>
      <c r="O59" s="27">
        <v>2017</v>
      </c>
      <c r="P59" s="27">
        <v>6</v>
      </c>
      <c r="Q59" s="27">
        <v>28</v>
      </c>
      <c r="R59" s="28">
        <f>DATE('Raw Data'!$O59,'Raw Data'!$P59,'Raw Data'!$Q59)</f>
        <v>42914</v>
      </c>
      <c r="S59" s="27" t="str">
        <f>CONCATENATE(MID('Raw Data'!$H59,FIND("(",'Raw Data'!$H59)+1,FIND(")",'Raw Data'!$H59)-FIND("(",'Raw Data'!$H59)-1),"",'Raw Data'!$M59)</f>
        <v>Rs.350</v>
      </c>
      <c r="T59" s="27">
        <f t="shared" si="0"/>
        <v>1</v>
      </c>
      <c r="U59" s="29">
        <f>'Raw Data'!$M59*'Raw Data'!$T59</f>
        <v>350</v>
      </c>
    </row>
    <row r="60" spans="1:21" x14ac:dyDescent="0.3">
      <c r="A60" s="20">
        <v>18355145</v>
      </c>
      <c r="B60" s="27" t="s">
        <v>147</v>
      </c>
      <c r="C60" s="27">
        <v>1</v>
      </c>
      <c r="D60" s="27" t="str">
        <f>VLOOKUP('Raw Data'!$C60,'country description'!$A$2:$B$16,2,0)</f>
        <v>India</v>
      </c>
      <c r="E60" s="27" t="s">
        <v>14</v>
      </c>
      <c r="F60" s="27" t="s">
        <v>148</v>
      </c>
      <c r="G60" s="27" t="s">
        <v>17</v>
      </c>
      <c r="H60" s="27" t="s">
        <v>18</v>
      </c>
      <c r="I60" s="27" t="s">
        <v>19</v>
      </c>
      <c r="J60" s="27" t="s">
        <v>19</v>
      </c>
      <c r="K60" s="27">
        <v>1</v>
      </c>
      <c r="L60" s="27">
        <v>0</v>
      </c>
      <c r="M60" s="27">
        <v>150</v>
      </c>
      <c r="N60" s="27">
        <v>1</v>
      </c>
      <c r="O60" s="27">
        <v>2010</v>
      </c>
      <c r="P60" s="27">
        <v>6</v>
      </c>
      <c r="Q60" s="27">
        <v>15</v>
      </c>
      <c r="R60" s="28">
        <f>DATE('Raw Data'!$O60,'Raw Data'!$P60,'Raw Data'!$Q60)</f>
        <v>40344</v>
      </c>
      <c r="S60" s="27" t="str">
        <f>CONCATENATE(MID('Raw Data'!$H60,FIND("(",'Raw Data'!$H60)+1,FIND(")",'Raw Data'!$H60)-FIND("(",'Raw Data'!$H60)-1),"",'Raw Data'!$M60)</f>
        <v>Rs.150</v>
      </c>
      <c r="T60" s="27">
        <f t="shared" si="0"/>
        <v>1</v>
      </c>
      <c r="U60" s="29">
        <f>'Raw Data'!$M60*'Raw Data'!$T60</f>
        <v>150</v>
      </c>
    </row>
    <row r="61" spans="1:21" x14ac:dyDescent="0.3">
      <c r="A61" s="20">
        <v>18357948</v>
      </c>
      <c r="B61" s="27" t="s">
        <v>149</v>
      </c>
      <c r="C61" s="27">
        <v>1</v>
      </c>
      <c r="D61" s="27" t="str">
        <f>VLOOKUP('Raw Data'!$C61,'country description'!$A$2:$B$16,2,0)</f>
        <v>India</v>
      </c>
      <c r="E61" s="27" t="s">
        <v>14</v>
      </c>
      <c r="F61" s="27" t="s">
        <v>150</v>
      </c>
      <c r="G61" s="27" t="s">
        <v>17</v>
      </c>
      <c r="H61" s="27" t="s">
        <v>18</v>
      </c>
      <c r="I61" s="27" t="s">
        <v>19</v>
      </c>
      <c r="J61" s="27" t="s">
        <v>19</v>
      </c>
      <c r="K61" s="27">
        <v>1</v>
      </c>
      <c r="L61" s="27">
        <v>0</v>
      </c>
      <c r="M61" s="27">
        <v>300</v>
      </c>
      <c r="N61" s="27">
        <v>1</v>
      </c>
      <c r="O61" s="27">
        <v>2015</v>
      </c>
      <c r="P61" s="27">
        <v>6</v>
      </c>
      <c r="Q61" s="27">
        <v>4</v>
      </c>
      <c r="R61" s="28">
        <f>DATE('Raw Data'!$O61,'Raw Data'!$P61,'Raw Data'!$Q61)</f>
        <v>42159</v>
      </c>
      <c r="S61" s="27" t="str">
        <f>CONCATENATE(MID('Raw Data'!$H61,FIND("(",'Raw Data'!$H61)+1,FIND(")",'Raw Data'!$H61)-FIND("(",'Raw Data'!$H61)-1),"",'Raw Data'!$M61)</f>
        <v>Rs.300</v>
      </c>
      <c r="T61" s="27">
        <f t="shared" si="0"/>
        <v>1</v>
      </c>
      <c r="U61" s="29">
        <f>'Raw Data'!$M61*'Raw Data'!$T61</f>
        <v>300</v>
      </c>
    </row>
    <row r="62" spans="1:21" x14ac:dyDescent="0.3">
      <c r="A62" s="20">
        <v>18455547</v>
      </c>
      <c r="B62" s="27" t="s">
        <v>152</v>
      </c>
      <c r="C62" s="27">
        <v>1</v>
      </c>
      <c r="D62" s="27" t="str">
        <f>VLOOKUP('Raw Data'!$C62,'country description'!$A$2:$B$16,2,0)</f>
        <v>India</v>
      </c>
      <c r="E62" s="27" t="s">
        <v>14</v>
      </c>
      <c r="F62" s="27" t="s">
        <v>153</v>
      </c>
      <c r="G62" s="27" t="s">
        <v>17</v>
      </c>
      <c r="H62" s="27" t="s">
        <v>18</v>
      </c>
      <c r="I62" s="27" t="s">
        <v>19</v>
      </c>
      <c r="J62" s="27" t="s">
        <v>19</v>
      </c>
      <c r="K62" s="27">
        <v>1</v>
      </c>
      <c r="L62" s="27">
        <v>0</v>
      </c>
      <c r="M62" s="27">
        <v>200</v>
      </c>
      <c r="N62" s="27">
        <v>1</v>
      </c>
      <c r="O62" s="27">
        <v>2015</v>
      </c>
      <c r="P62" s="27">
        <v>6</v>
      </c>
      <c r="Q62" s="27">
        <v>2</v>
      </c>
      <c r="R62" s="28">
        <f>DATE('Raw Data'!$O62,'Raw Data'!$P62,'Raw Data'!$Q62)</f>
        <v>42157</v>
      </c>
      <c r="S62" s="27" t="str">
        <f>CONCATENATE(MID('Raw Data'!$H62,FIND("(",'Raw Data'!$H62)+1,FIND(")",'Raw Data'!$H62)-FIND("(",'Raw Data'!$H62)-1),"",'Raw Data'!$M62)</f>
        <v>Rs.200</v>
      </c>
      <c r="T62" s="27">
        <f t="shared" si="0"/>
        <v>1</v>
      </c>
      <c r="U62" s="29">
        <f>'Raw Data'!$M62*'Raw Data'!$T62</f>
        <v>200</v>
      </c>
    </row>
    <row r="63" spans="1:21" x14ac:dyDescent="0.3">
      <c r="A63" s="20">
        <v>305567</v>
      </c>
      <c r="B63" s="27" t="s">
        <v>154</v>
      </c>
      <c r="C63" s="27">
        <v>1</v>
      </c>
      <c r="D63" s="27" t="str">
        <f>VLOOKUP('Raw Data'!$C63,'country description'!$A$2:$B$16,2,0)</f>
        <v>India</v>
      </c>
      <c r="E63" s="27" t="s">
        <v>14</v>
      </c>
      <c r="F63" s="27" t="s">
        <v>155</v>
      </c>
      <c r="G63" s="27" t="s">
        <v>17</v>
      </c>
      <c r="H63" s="27" t="s">
        <v>18</v>
      </c>
      <c r="I63" s="27" t="s">
        <v>19</v>
      </c>
      <c r="J63" s="27" t="s">
        <v>19</v>
      </c>
      <c r="K63" s="27">
        <v>1</v>
      </c>
      <c r="L63" s="27">
        <v>0</v>
      </c>
      <c r="M63" s="27">
        <v>150</v>
      </c>
      <c r="N63" s="27">
        <v>1</v>
      </c>
      <c r="O63" s="27">
        <v>2018</v>
      </c>
      <c r="P63" s="27">
        <v>6</v>
      </c>
      <c r="Q63" s="27">
        <v>12</v>
      </c>
      <c r="R63" s="28">
        <f>DATE('Raw Data'!$O63,'Raw Data'!$P63,'Raw Data'!$Q63)</f>
        <v>43263</v>
      </c>
      <c r="S63" s="27" t="str">
        <f>CONCATENATE(MID('Raw Data'!$H63,FIND("(",'Raw Data'!$H63)+1,FIND(")",'Raw Data'!$H63)-FIND("(",'Raw Data'!$H63)-1),"",'Raw Data'!$M63)</f>
        <v>Rs.150</v>
      </c>
      <c r="T63" s="27">
        <f t="shared" si="0"/>
        <v>1</v>
      </c>
      <c r="U63" s="29">
        <f>'Raw Data'!$M63*'Raw Data'!$T63</f>
        <v>150</v>
      </c>
    </row>
    <row r="64" spans="1:21" x14ac:dyDescent="0.3">
      <c r="A64" s="20">
        <v>18445361</v>
      </c>
      <c r="B64" s="27" t="s">
        <v>156</v>
      </c>
      <c r="C64" s="27">
        <v>1</v>
      </c>
      <c r="D64" s="27" t="str">
        <f>VLOOKUP('Raw Data'!$C64,'country description'!$A$2:$B$16,2,0)</f>
        <v>India</v>
      </c>
      <c r="E64" s="27" t="s">
        <v>14</v>
      </c>
      <c r="F64" s="27" t="s">
        <v>157</v>
      </c>
      <c r="G64" s="27" t="s">
        <v>17</v>
      </c>
      <c r="H64" s="27" t="s">
        <v>18</v>
      </c>
      <c r="I64" s="27" t="s">
        <v>19</v>
      </c>
      <c r="J64" s="27" t="s">
        <v>19</v>
      </c>
      <c r="K64" s="27">
        <v>1</v>
      </c>
      <c r="L64" s="27">
        <v>0</v>
      </c>
      <c r="M64" s="27">
        <v>400</v>
      </c>
      <c r="N64" s="27">
        <v>1</v>
      </c>
      <c r="O64" s="27">
        <v>2014</v>
      </c>
      <c r="P64" s="27">
        <v>6</v>
      </c>
      <c r="Q64" s="27">
        <v>27</v>
      </c>
      <c r="R64" s="28">
        <f>DATE('Raw Data'!$O64,'Raw Data'!$P64,'Raw Data'!$Q64)</f>
        <v>41817</v>
      </c>
      <c r="S64" s="27" t="str">
        <f>CONCATENATE(MID('Raw Data'!$H64,FIND("(",'Raw Data'!$H64)+1,FIND(")",'Raw Data'!$H64)-FIND("(",'Raw Data'!$H64)-1),"",'Raw Data'!$M64)</f>
        <v>Rs.400</v>
      </c>
      <c r="T64" s="27">
        <f t="shared" si="0"/>
        <v>1</v>
      </c>
      <c r="U64" s="29">
        <f>'Raw Data'!$M64*'Raw Data'!$T64</f>
        <v>400</v>
      </c>
    </row>
    <row r="65" spans="1:21" x14ac:dyDescent="0.3">
      <c r="A65" s="20">
        <v>18472628</v>
      </c>
      <c r="B65" s="27" t="s">
        <v>158</v>
      </c>
      <c r="C65" s="27">
        <v>1</v>
      </c>
      <c r="D65" s="27" t="str">
        <f>VLOOKUP('Raw Data'!$C65,'country description'!$A$2:$B$16,2,0)</f>
        <v>India</v>
      </c>
      <c r="E65" s="27" t="s">
        <v>14</v>
      </c>
      <c r="F65" s="27" t="s">
        <v>16</v>
      </c>
      <c r="G65" s="27" t="s">
        <v>17</v>
      </c>
      <c r="H65" s="27" t="s">
        <v>18</v>
      </c>
      <c r="I65" s="27" t="s">
        <v>19</v>
      </c>
      <c r="J65" s="27" t="s">
        <v>19</v>
      </c>
      <c r="K65" s="27">
        <v>1</v>
      </c>
      <c r="L65" s="27">
        <v>0</v>
      </c>
      <c r="M65" s="27">
        <v>350</v>
      </c>
      <c r="N65" s="27">
        <v>1</v>
      </c>
      <c r="O65" s="27">
        <v>2016</v>
      </c>
      <c r="P65" s="27">
        <v>5</v>
      </c>
      <c r="Q65" s="27">
        <v>22</v>
      </c>
      <c r="R65" s="28">
        <f>DATE('Raw Data'!$O65,'Raw Data'!$P65,'Raw Data'!$Q65)</f>
        <v>42512</v>
      </c>
      <c r="S65" s="27" t="str">
        <f>CONCATENATE(MID('Raw Data'!$H65,FIND("(",'Raw Data'!$H65)+1,FIND(")",'Raw Data'!$H65)-FIND("(",'Raw Data'!$H65)-1),"",'Raw Data'!$M65)</f>
        <v>Rs.350</v>
      </c>
      <c r="T65" s="27">
        <f t="shared" si="0"/>
        <v>1</v>
      </c>
      <c r="U65" s="29">
        <f>'Raw Data'!$M65*'Raw Data'!$T65</f>
        <v>350</v>
      </c>
    </row>
    <row r="66" spans="1:21" x14ac:dyDescent="0.3">
      <c r="A66" s="20">
        <v>18454468</v>
      </c>
      <c r="B66" s="27" t="s">
        <v>159</v>
      </c>
      <c r="C66" s="27">
        <v>1</v>
      </c>
      <c r="D66" s="27" t="str">
        <f>VLOOKUP('Raw Data'!$C66,'country description'!$A$2:$B$16,2,0)</f>
        <v>India</v>
      </c>
      <c r="E66" s="27" t="s">
        <v>14</v>
      </c>
      <c r="F66" s="27" t="s">
        <v>160</v>
      </c>
      <c r="G66" s="27" t="s">
        <v>17</v>
      </c>
      <c r="H66" s="27" t="s">
        <v>18</v>
      </c>
      <c r="I66" s="27" t="s">
        <v>19</v>
      </c>
      <c r="J66" s="27" t="s">
        <v>19</v>
      </c>
      <c r="K66" s="27">
        <v>1</v>
      </c>
      <c r="L66" s="27">
        <v>0</v>
      </c>
      <c r="M66" s="27">
        <v>400</v>
      </c>
      <c r="N66" s="27">
        <v>1</v>
      </c>
      <c r="O66" s="27">
        <v>2011</v>
      </c>
      <c r="P66" s="27">
        <v>5</v>
      </c>
      <c r="Q66" s="27">
        <v>22</v>
      </c>
      <c r="R66" s="28">
        <f>DATE('Raw Data'!$O66,'Raw Data'!$P66,'Raw Data'!$Q66)</f>
        <v>40685</v>
      </c>
      <c r="S66" s="27" t="str">
        <f>CONCATENATE(MID('Raw Data'!$H66,FIND("(",'Raw Data'!$H66)+1,FIND(")",'Raw Data'!$H66)-FIND("(",'Raw Data'!$H66)-1),"",'Raw Data'!$M66)</f>
        <v>Rs.400</v>
      </c>
      <c r="T66" s="27">
        <f t="shared" ref="T66:T129" si="1">VLOOKUP(D66,$Y$4:$Z$18,2,0)</f>
        <v>1</v>
      </c>
      <c r="U66" s="29">
        <f>'Raw Data'!$M66*'Raw Data'!$T66</f>
        <v>400</v>
      </c>
    </row>
    <row r="67" spans="1:21" x14ac:dyDescent="0.3">
      <c r="A67" s="20">
        <v>18416845</v>
      </c>
      <c r="B67" s="27" t="s">
        <v>162</v>
      </c>
      <c r="C67" s="27">
        <v>1</v>
      </c>
      <c r="D67" s="27" t="str">
        <f>VLOOKUP('Raw Data'!$C67,'country description'!$A$2:$B$16,2,0)</f>
        <v>India</v>
      </c>
      <c r="E67" s="27" t="s">
        <v>14</v>
      </c>
      <c r="F67" s="27" t="s">
        <v>163</v>
      </c>
      <c r="G67" s="27" t="s">
        <v>17</v>
      </c>
      <c r="H67" s="27" t="s">
        <v>18</v>
      </c>
      <c r="I67" s="27" t="s">
        <v>19</v>
      </c>
      <c r="J67" s="27" t="s">
        <v>19</v>
      </c>
      <c r="K67" s="27">
        <v>1</v>
      </c>
      <c r="L67" s="27">
        <v>0</v>
      </c>
      <c r="M67" s="27">
        <v>350</v>
      </c>
      <c r="N67" s="27">
        <v>1</v>
      </c>
      <c r="O67" s="27">
        <v>2012</v>
      </c>
      <c r="P67" s="27">
        <v>5</v>
      </c>
      <c r="Q67" s="27">
        <v>27</v>
      </c>
      <c r="R67" s="28">
        <f>DATE('Raw Data'!$O67,'Raw Data'!$P67,'Raw Data'!$Q67)</f>
        <v>41056</v>
      </c>
      <c r="S67" s="27" t="str">
        <f>CONCATENATE(MID('Raw Data'!$H67,FIND("(",'Raw Data'!$H67)+1,FIND(")",'Raw Data'!$H67)-FIND("(",'Raw Data'!$H67)-1),"",'Raw Data'!$M67)</f>
        <v>Rs.350</v>
      </c>
      <c r="T67" s="27">
        <f t="shared" si="1"/>
        <v>1</v>
      </c>
      <c r="U67" s="29">
        <f>'Raw Data'!$M67*'Raw Data'!$T67</f>
        <v>350</v>
      </c>
    </row>
    <row r="68" spans="1:21" x14ac:dyDescent="0.3">
      <c r="A68" s="20">
        <v>18414467</v>
      </c>
      <c r="B68" s="27" t="s">
        <v>164</v>
      </c>
      <c r="C68" s="27">
        <v>1</v>
      </c>
      <c r="D68" s="27" t="str">
        <f>VLOOKUP('Raw Data'!$C68,'country description'!$A$2:$B$16,2,0)</f>
        <v>India</v>
      </c>
      <c r="E68" s="27" t="s">
        <v>14</v>
      </c>
      <c r="F68" s="27" t="s">
        <v>165</v>
      </c>
      <c r="G68" s="27" t="s">
        <v>17</v>
      </c>
      <c r="H68" s="27" t="s">
        <v>18</v>
      </c>
      <c r="I68" s="27" t="s">
        <v>19</v>
      </c>
      <c r="J68" s="27" t="s">
        <v>19</v>
      </c>
      <c r="K68" s="27">
        <v>1</v>
      </c>
      <c r="L68" s="27">
        <v>0</v>
      </c>
      <c r="M68" s="27">
        <v>100</v>
      </c>
      <c r="N68" s="27">
        <v>1</v>
      </c>
      <c r="O68" s="27">
        <v>2011</v>
      </c>
      <c r="P68" s="27">
        <v>5</v>
      </c>
      <c r="Q68" s="27">
        <v>7</v>
      </c>
      <c r="R68" s="28">
        <f>DATE('Raw Data'!$O68,'Raw Data'!$P68,'Raw Data'!$Q68)</f>
        <v>40670</v>
      </c>
      <c r="S68" s="27" t="str">
        <f>CONCATENATE(MID('Raw Data'!$H68,FIND("(",'Raw Data'!$H68)+1,FIND(")",'Raw Data'!$H68)-FIND("(",'Raw Data'!$H68)-1),"",'Raw Data'!$M68)</f>
        <v>Rs.100</v>
      </c>
      <c r="T68" s="27">
        <f t="shared" si="1"/>
        <v>1</v>
      </c>
      <c r="U68" s="29">
        <f>'Raw Data'!$M68*'Raw Data'!$T68</f>
        <v>100</v>
      </c>
    </row>
    <row r="69" spans="1:21" x14ac:dyDescent="0.3">
      <c r="A69" s="20">
        <v>18460302</v>
      </c>
      <c r="B69" s="27" t="s">
        <v>166</v>
      </c>
      <c r="C69" s="27">
        <v>1</v>
      </c>
      <c r="D69" s="27" t="str">
        <f>VLOOKUP('Raw Data'!$C69,'country description'!$A$2:$B$16,2,0)</f>
        <v>India</v>
      </c>
      <c r="E69" s="27" t="s">
        <v>14</v>
      </c>
      <c r="F69" s="27" t="s">
        <v>167</v>
      </c>
      <c r="G69" s="27" t="s">
        <v>17</v>
      </c>
      <c r="H69" s="27" t="s">
        <v>18</v>
      </c>
      <c r="I69" s="27" t="s">
        <v>19</v>
      </c>
      <c r="J69" s="27" t="s">
        <v>19</v>
      </c>
      <c r="K69" s="27">
        <v>1</v>
      </c>
      <c r="L69" s="27">
        <v>0</v>
      </c>
      <c r="M69" s="27">
        <v>300</v>
      </c>
      <c r="N69" s="27">
        <v>1</v>
      </c>
      <c r="O69" s="27">
        <v>2018</v>
      </c>
      <c r="P69" s="27">
        <v>5</v>
      </c>
      <c r="Q69" s="27">
        <v>3</v>
      </c>
      <c r="R69" s="28">
        <f>DATE('Raw Data'!$O69,'Raw Data'!$P69,'Raw Data'!$Q69)</f>
        <v>43223</v>
      </c>
      <c r="S69" s="27" t="str">
        <f>CONCATENATE(MID('Raw Data'!$H69,FIND("(",'Raw Data'!$H69)+1,FIND(")",'Raw Data'!$H69)-FIND("(",'Raw Data'!$H69)-1),"",'Raw Data'!$M69)</f>
        <v>Rs.300</v>
      </c>
      <c r="T69" s="27">
        <f t="shared" si="1"/>
        <v>1</v>
      </c>
      <c r="U69" s="29">
        <f>'Raw Data'!$M69*'Raw Data'!$T69</f>
        <v>300</v>
      </c>
    </row>
    <row r="70" spans="1:21" x14ac:dyDescent="0.3">
      <c r="A70" s="20">
        <v>18396955</v>
      </c>
      <c r="B70" s="27" t="s">
        <v>168</v>
      </c>
      <c r="C70" s="27">
        <v>1</v>
      </c>
      <c r="D70" s="27" t="str">
        <f>VLOOKUP('Raw Data'!$C70,'country description'!$A$2:$B$16,2,0)</f>
        <v>India</v>
      </c>
      <c r="E70" s="27" t="s">
        <v>14</v>
      </c>
      <c r="F70" s="27" t="s">
        <v>169</v>
      </c>
      <c r="G70" s="27" t="s">
        <v>17</v>
      </c>
      <c r="H70" s="27" t="s">
        <v>18</v>
      </c>
      <c r="I70" s="27" t="s">
        <v>19</v>
      </c>
      <c r="J70" s="27" t="s">
        <v>19</v>
      </c>
      <c r="K70" s="27">
        <v>1</v>
      </c>
      <c r="L70" s="27">
        <v>0</v>
      </c>
      <c r="M70" s="27">
        <v>300</v>
      </c>
      <c r="N70" s="27">
        <v>1</v>
      </c>
      <c r="O70" s="27">
        <v>2010</v>
      </c>
      <c r="P70" s="27">
        <v>5</v>
      </c>
      <c r="Q70" s="27">
        <v>16</v>
      </c>
      <c r="R70" s="28">
        <f>DATE('Raw Data'!$O70,'Raw Data'!$P70,'Raw Data'!$Q70)</f>
        <v>40314</v>
      </c>
      <c r="S70" s="27" t="str">
        <f>CONCATENATE(MID('Raw Data'!$H70,FIND("(",'Raw Data'!$H70)+1,FIND(")",'Raw Data'!$H70)-FIND("(",'Raw Data'!$H70)-1),"",'Raw Data'!$M70)</f>
        <v>Rs.300</v>
      </c>
      <c r="T70" s="27">
        <f t="shared" si="1"/>
        <v>1</v>
      </c>
      <c r="U70" s="29">
        <f>'Raw Data'!$M70*'Raw Data'!$T70</f>
        <v>300</v>
      </c>
    </row>
    <row r="71" spans="1:21" x14ac:dyDescent="0.3">
      <c r="A71" s="20">
        <v>18470757</v>
      </c>
      <c r="B71" s="27" t="s">
        <v>171</v>
      </c>
      <c r="C71" s="27">
        <v>1</v>
      </c>
      <c r="D71" s="27" t="str">
        <f>VLOOKUP('Raw Data'!$C71,'country description'!$A$2:$B$16,2,0)</f>
        <v>India</v>
      </c>
      <c r="E71" s="27" t="s">
        <v>14</v>
      </c>
      <c r="F71" s="27" t="s">
        <v>172</v>
      </c>
      <c r="G71" s="27" t="s">
        <v>17</v>
      </c>
      <c r="H71" s="27" t="s">
        <v>18</v>
      </c>
      <c r="I71" s="27" t="s">
        <v>19</v>
      </c>
      <c r="J71" s="27" t="s">
        <v>19</v>
      </c>
      <c r="K71" s="27">
        <v>1</v>
      </c>
      <c r="L71" s="27">
        <v>0</v>
      </c>
      <c r="M71" s="27">
        <v>350</v>
      </c>
      <c r="N71" s="27">
        <v>1</v>
      </c>
      <c r="O71" s="27">
        <v>2018</v>
      </c>
      <c r="P71" s="27">
        <v>5</v>
      </c>
      <c r="Q71" s="27">
        <v>22</v>
      </c>
      <c r="R71" s="28">
        <f>DATE('Raw Data'!$O71,'Raw Data'!$P71,'Raw Data'!$Q71)</f>
        <v>43242</v>
      </c>
      <c r="S71" s="27" t="str">
        <f>CONCATENATE(MID('Raw Data'!$H71,FIND("(",'Raw Data'!$H71)+1,FIND(")",'Raw Data'!$H71)-FIND("(",'Raw Data'!$H71)-1),"",'Raw Data'!$M71)</f>
        <v>Rs.350</v>
      </c>
      <c r="T71" s="27">
        <f t="shared" si="1"/>
        <v>1</v>
      </c>
      <c r="U71" s="29">
        <f>'Raw Data'!$M71*'Raw Data'!$T71</f>
        <v>350</v>
      </c>
    </row>
    <row r="72" spans="1:21" x14ac:dyDescent="0.3">
      <c r="A72" s="20">
        <v>18355143</v>
      </c>
      <c r="B72" s="27" t="s">
        <v>173</v>
      </c>
      <c r="C72" s="27">
        <v>1</v>
      </c>
      <c r="D72" s="27" t="str">
        <f>VLOOKUP('Raw Data'!$C72,'country description'!$A$2:$B$16,2,0)</f>
        <v>India</v>
      </c>
      <c r="E72" s="27" t="s">
        <v>14</v>
      </c>
      <c r="F72" s="27" t="s">
        <v>148</v>
      </c>
      <c r="G72" s="27" t="s">
        <v>17</v>
      </c>
      <c r="H72" s="27" t="s">
        <v>18</v>
      </c>
      <c r="I72" s="27" t="s">
        <v>19</v>
      </c>
      <c r="J72" s="27" t="s">
        <v>19</v>
      </c>
      <c r="K72" s="27">
        <v>1</v>
      </c>
      <c r="L72" s="27">
        <v>0</v>
      </c>
      <c r="M72" s="27">
        <v>100</v>
      </c>
      <c r="N72" s="27">
        <v>1</v>
      </c>
      <c r="O72" s="27">
        <v>2015</v>
      </c>
      <c r="P72" s="27">
        <v>5</v>
      </c>
      <c r="Q72" s="27">
        <v>28</v>
      </c>
      <c r="R72" s="28">
        <f>DATE('Raw Data'!$O72,'Raw Data'!$P72,'Raw Data'!$Q72)</f>
        <v>42152</v>
      </c>
      <c r="S72" s="27" t="str">
        <f>CONCATENATE(MID('Raw Data'!$H72,FIND("(",'Raw Data'!$H72)+1,FIND(")",'Raw Data'!$H72)-FIND("(",'Raw Data'!$H72)-1),"",'Raw Data'!$M72)</f>
        <v>Rs.100</v>
      </c>
      <c r="T72" s="27">
        <f t="shared" si="1"/>
        <v>1</v>
      </c>
      <c r="U72" s="29">
        <f>'Raw Data'!$M72*'Raw Data'!$T72</f>
        <v>100</v>
      </c>
    </row>
    <row r="73" spans="1:21" x14ac:dyDescent="0.3">
      <c r="A73" s="20">
        <v>18489535</v>
      </c>
      <c r="B73" s="27" t="s">
        <v>174</v>
      </c>
      <c r="C73" s="27">
        <v>1</v>
      </c>
      <c r="D73" s="27" t="str">
        <f>VLOOKUP('Raw Data'!$C73,'country description'!$A$2:$B$16,2,0)</f>
        <v>India</v>
      </c>
      <c r="E73" s="27" t="s">
        <v>14</v>
      </c>
      <c r="F73" s="27" t="s">
        <v>175</v>
      </c>
      <c r="G73" s="27" t="s">
        <v>17</v>
      </c>
      <c r="H73" s="27" t="s">
        <v>18</v>
      </c>
      <c r="I73" s="27" t="s">
        <v>19</v>
      </c>
      <c r="J73" s="27" t="s">
        <v>19</v>
      </c>
      <c r="K73" s="27">
        <v>1</v>
      </c>
      <c r="L73" s="27">
        <v>0</v>
      </c>
      <c r="M73" s="27">
        <v>400</v>
      </c>
      <c r="N73" s="27">
        <v>1</v>
      </c>
      <c r="O73" s="27">
        <v>2014</v>
      </c>
      <c r="P73" s="27">
        <v>5</v>
      </c>
      <c r="Q73" s="27">
        <v>10</v>
      </c>
      <c r="R73" s="28">
        <f>DATE('Raw Data'!$O73,'Raw Data'!$P73,'Raw Data'!$Q73)</f>
        <v>41769</v>
      </c>
      <c r="S73" s="27" t="str">
        <f>CONCATENATE(MID('Raw Data'!$H73,FIND("(",'Raw Data'!$H73)+1,FIND(")",'Raw Data'!$H73)-FIND("(",'Raw Data'!$H73)-1),"",'Raw Data'!$M73)</f>
        <v>Rs.400</v>
      </c>
      <c r="T73" s="27">
        <f t="shared" si="1"/>
        <v>1</v>
      </c>
      <c r="U73" s="29">
        <f>'Raw Data'!$M73*'Raw Data'!$T73</f>
        <v>400</v>
      </c>
    </row>
    <row r="74" spans="1:21" x14ac:dyDescent="0.3">
      <c r="A74" s="20">
        <v>18424638</v>
      </c>
      <c r="B74" s="27" t="s">
        <v>176</v>
      </c>
      <c r="C74" s="27">
        <v>1</v>
      </c>
      <c r="D74" s="27" t="str">
        <f>VLOOKUP('Raw Data'!$C74,'country description'!$A$2:$B$16,2,0)</f>
        <v>India</v>
      </c>
      <c r="E74" s="27" t="s">
        <v>14</v>
      </c>
      <c r="F74" s="27" t="s">
        <v>177</v>
      </c>
      <c r="G74" s="27" t="s">
        <v>17</v>
      </c>
      <c r="H74" s="27" t="s">
        <v>18</v>
      </c>
      <c r="I74" s="27" t="s">
        <v>19</v>
      </c>
      <c r="J74" s="27" t="s">
        <v>19</v>
      </c>
      <c r="K74" s="27">
        <v>1</v>
      </c>
      <c r="L74" s="27">
        <v>0</v>
      </c>
      <c r="M74" s="27">
        <v>150</v>
      </c>
      <c r="N74" s="27">
        <v>1</v>
      </c>
      <c r="O74" s="27">
        <v>2018</v>
      </c>
      <c r="P74" s="27">
        <v>5</v>
      </c>
      <c r="Q74" s="27">
        <v>12</v>
      </c>
      <c r="R74" s="28">
        <f>DATE('Raw Data'!$O74,'Raw Data'!$P74,'Raw Data'!$Q74)</f>
        <v>43232</v>
      </c>
      <c r="S74" s="27" t="str">
        <f>CONCATENATE(MID('Raw Data'!$H74,FIND("(",'Raw Data'!$H74)+1,FIND(")",'Raw Data'!$H74)-FIND("(",'Raw Data'!$H74)-1),"",'Raw Data'!$M74)</f>
        <v>Rs.150</v>
      </c>
      <c r="T74" s="27">
        <f t="shared" si="1"/>
        <v>1</v>
      </c>
      <c r="U74" s="29">
        <f>'Raw Data'!$M74*'Raw Data'!$T74</f>
        <v>150</v>
      </c>
    </row>
    <row r="75" spans="1:21" x14ac:dyDescent="0.3">
      <c r="A75" s="20">
        <v>18424656</v>
      </c>
      <c r="B75" s="27" t="s">
        <v>178</v>
      </c>
      <c r="C75" s="27">
        <v>1</v>
      </c>
      <c r="D75" s="27" t="str">
        <f>VLOOKUP('Raw Data'!$C75,'country description'!$A$2:$B$16,2,0)</f>
        <v>India</v>
      </c>
      <c r="E75" s="27" t="s">
        <v>14</v>
      </c>
      <c r="F75" s="27" t="s">
        <v>179</v>
      </c>
      <c r="G75" s="27" t="s">
        <v>17</v>
      </c>
      <c r="H75" s="27" t="s">
        <v>18</v>
      </c>
      <c r="I75" s="27" t="s">
        <v>19</v>
      </c>
      <c r="J75" s="27" t="s">
        <v>19</v>
      </c>
      <c r="K75" s="27">
        <v>1</v>
      </c>
      <c r="L75" s="27">
        <v>0</v>
      </c>
      <c r="M75" s="27">
        <v>200</v>
      </c>
      <c r="N75" s="27">
        <v>1</v>
      </c>
      <c r="O75" s="27">
        <v>2011</v>
      </c>
      <c r="P75" s="27">
        <v>5</v>
      </c>
      <c r="Q75" s="27">
        <v>2</v>
      </c>
      <c r="R75" s="28">
        <f>DATE('Raw Data'!$O75,'Raw Data'!$P75,'Raw Data'!$Q75)</f>
        <v>40665</v>
      </c>
      <c r="S75" s="27" t="str">
        <f>CONCATENATE(MID('Raw Data'!$H75,FIND("(",'Raw Data'!$H75)+1,FIND(")",'Raw Data'!$H75)-FIND("(",'Raw Data'!$H75)-1),"",'Raw Data'!$M75)</f>
        <v>Rs.200</v>
      </c>
      <c r="T75" s="27">
        <f t="shared" si="1"/>
        <v>1</v>
      </c>
      <c r="U75" s="29">
        <f>'Raw Data'!$M75*'Raw Data'!$T75</f>
        <v>200</v>
      </c>
    </row>
    <row r="76" spans="1:21" x14ac:dyDescent="0.3">
      <c r="A76" s="20">
        <v>18396171</v>
      </c>
      <c r="B76" s="27" t="s">
        <v>180</v>
      </c>
      <c r="C76" s="27">
        <v>1</v>
      </c>
      <c r="D76" s="27" t="str">
        <f>VLOOKUP('Raw Data'!$C76,'country description'!$A$2:$B$16,2,0)</f>
        <v>India</v>
      </c>
      <c r="E76" s="27" t="s">
        <v>14</v>
      </c>
      <c r="F76" s="27" t="s">
        <v>181</v>
      </c>
      <c r="G76" s="27" t="s">
        <v>17</v>
      </c>
      <c r="H76" s="27" t="s">
        <v>18</v>
      </c>
      <c r="I76" s="27" t="s">
        <v>19</v>
      </c>
      <c r="J76" s="27" t="s">
        <v>19</v>
      </c>
      <c r="K76" s="27">
        <v>1</v>
      </c>
      <c r="L76" s="27">
        <v>0</v>
      </c>
      <c r="M76" s="27">
        <v>400</v>
      </c>
      <c r="N76" s="27">
        <v>1</v>
      </c>
      <c r="O76" s="27">
        <v>2011</v>
      </c>
      <c r="P76" s="27">
        <v>4</v>
      </c>
      <c r="Q76" s="27">
        <v>11</v>
      </c>
      <c r="R76" s="28">
        <f>DATE('Raw Data'!$O76,'Raw Data'!$P76,'Raw Data'!$Q76)</f>
        <v>40644</v>
      </c>
      <c r="S76" s="27" t="str">
        <f>CONCATENATE(MID('Raw Data'!$H76,FIND("(",'Raw Data'!$H76)+1,FIND(")",'Raw Data'!$H76)-FIND("(",'Raw Data'!$H76)-1),"",'Raw Data'!$M76)</f>
        <v>Rs.400</v>
      </c>
      <c r="T76" s="27">
        <f t="shared" si="1"/>
        <v>1</v>
      </c>
      <c r="U76" s="29">
        <f>'Raw Data'!$M76*'Raw Data'!$T76</f>
        <v>400</v>
      </c>
    </row>
    <row r="77" spans="1:21" x14ac:dyDescent="0.3">
      <c r="A77" s="20">
        <v>18352684</v>
      </c>
      <c r="B77" s="27" t="s">
        <v>183</v>
      </c>
      <c r="C77" s="27">
        <v>1</v>
      </c>
      <c r="D77" s="27" t="str">
        <f>VLOOKUP('Raw Data'!$C77,'country description'!$A$2:$B$16,2,0)</f>
        <v>India</v>
      </c>
      <c r="E77" s="27" t="s">
        <v>14</v>
      </c>
      <c r="F77" s="27" t="s">
        <v>184</v>
      </c>
      <c r="G77" s="27" t="s">
        <v>17</v>
      </c>
      <c r="H77" s="27" t="s">
        <v>18</v>
      </c>
      <c r="I77" s="27" t="s">
        <v>19</v>
      </c>
      <c r="J77" s="27" t="s">
        <v>19</v>
      </c>
      <c r="K77" s="27">
        <v>1</v>
      </c>
      <c r="L77" s="27">
        <v>0</v>
      </c>
      <c r="M77" s="27">
        <v>50</v>
      </c>
      <c r="N77" s="27">
        <v>1</v>
      </c>
      <c r="O77" s="27">
        <v>2012</v>
      </c>
      <c r="P77" s="27">
        <v>4</v>
      </c>
      <c r="Q77" s="27">
        <v>28</v>
      </c>
      <c r="R77" s="28">
        <f>DATE('Raw Data'!$O77,'Raw Data'!$P77,'Raw Data'!$Q77)</f>
        <v>41027</v>
      </c>
      <c r="S77" s="27" t="str">
        <f>CONCATENATE(MID('Raw Data'!$H77,FIND("(",'Raw Data'!$H77)+1,FIND(")",'Raw Data'!$H77)-FIND("(",'Raw Data'!$H77)-1),"",'Raw Data'!$M77)</f>
        <v>Rs.50</v>
      </c>
      <c r="T77" s="27">
        <f t="shared" si="1"/>
        <v>1</v>
      </c>
      <c r="U77" s="29">
        <f>'Raw Data'!$M77*'Raw Data'!$T77</f>
        <v>50</v>
      </c>
    </row>
    <row r="78" spans="1:21" x14ac:dyDescent="0.3">
      <c r="A78" s="20">
        <v>18441696</v>
      </c>
      <c r="B78" s="27" t="s">
        <v>185</v>
      </c>
      <c r="C78" s="27">
        <v>1</v>
      </c>
      <c r="D78" s="27" t="str">
        <f>VLOOKUP('Raw Data'!$C78,'country description'!$A$2:$B$16,2,0)</f>
        <v>India</v>
      </c>
      <c r="E78" s="27" t="s">
        <v>14</v>
      </c>
      <c r="F78" s="27" t="s">
        <v>186</v>
      </c>
      <c r="G78" s="27" t="s">
        <v>17</v>
      </c>
      <c r="H78" s="27" t="s">
        <v>18</v>
      </c>
      <c r="I78" s="27" t="s">
        <v>24</v>
      </c>
      <c r="J78" s="27" t="s">
        <v>19</v>
      </c>
      <c r="K78" s="27">
        <v>2</v>
      </c>
      <c r="L78" s="27">
        <v>0</v>
      </c>
      <c r="M78" s="27">
        <v>500</v>
      </c>
      <c r="N78" s="27">
        <v>1</v>
      </c>
      <c r="O78" s="27">
        <v>2011</v>
      </c>
      <c r="P78" s="27">
        <v>4</v>
      </c>
      <c r="Q78" s="27">
        <v>23</v>
      </c>
      <c r="R78" s="28">
        <f>DATE('Raw Data'!$O78,'Raw Data'!$P78,'Raw Data'!$Q78)</f>
        <v>40656</v>
      </c>
      <c r="S78" s="27" t="str">
        <f>CONCATENATE(MID('Raw Data'!$H78,FIND("(",'Raw Data'!$H78)+1,FIND(")",'Raw Data'!$H78)-FIND("(",'Raw Data'!$H78)-1),"",'Raw Data'!$M78)</f>
        <v>Rs.500</v>
      </c>
      <c r="T78" s="27">
        <f t="shared" si="1"/>
        <v>1</v>
      </c>
      <c r="U78" s="29">
        <f>'Raw Data'!$M78*'Raw Data'!$T78</f>
        <v>500</v>
      </c>
    </row>
    <row r="79" spans="1:21" x14ac:dyDescent="0.3">
      <c r="A79" s="20">
        <v>312000</v>
      </c>
      <c r="B79" s="27" t="s">
        <v>188</v>
      </c>
      <c r="C79" s="27">
        <v>1</v>
      </c>
      <c r="D79" s="27" t="str">
        <f>VLOOKUP('Raw Data'!$C79,'country description'!$A$2:$B$16,2,0)</f>
        <v>India</v>
      </c>
      <c r="E79" s="27" t="s">
        <v>14</v>
      </c>
      <c r="F79" s="27" t="s">
        <v>189</v>
      </c>
      <c r="G79" s="27" t="s">
        <v>17</v>
      </c>
      <c r="H79" s="27" t="s">
        <v>18</v>
      </c>
      <c r="I79" s="27" t="s">
        <v>19</v>
      </c>
      <c r="J79" s="27" t="s">
        <v>19</v>
      </c>
      <c r="K79" s="27">
        <v>1</v>
      </c>
      <c r="L79" s="27">
        <v>0</v>
      </c>
      <c r="M79" s="27">
        <v>300</v>
      </c>
      <c r="N79" s="27">
        <v>1</v>
      </c>
      <c r="O79" s="27">
        <v>2014</v>
      </c>
      <c r="P79" s="27">
        <v>4</v>
      </c>
      <c r="Q79" s="27">
        <v>25</v>
      </c>
      <c r="R79" s="28">
        <f>DATE('Raw Data'!$O79,'Raw Data'!$P79,'Raw Data'!$Q79)</f>
        <v>41754</v>
      </c>
      <c r="S79" s="27" t="str">
        <f>CONCATENATE(MID('Raw Data'!$H79,FIND("(",'Raw Data'!$H79)+1,FIND(")",'Raw Data'!$H79)-FIND("(",'Raw Data'!$H79)-1),"",'Raw Data'!$M79)</f>
        <v>Rs.300</v>
      </c>
      <c r="T79" s="27">
        <f t="shared" si="1"/>
        <v>1</v>
      </c>
      <c r="U79" s="29">
        <f>'Raw Data'!$M79*'Raw Data'!$T79</f>
        <v>300</v>
      </c>
    </row>
    <row r="80" spans="1:21" x14ac:dyDescent="0.3">
      <c r="A80" s="20">
        <v>18377904</v>
      </c>
      <c r="B80" s="27" t="s">
        <v>191</v>
      </c>
      <c r="C80" s="27">
        <v>1</v>
      </c>
      <c r="D80" s="27" t="str">
        <f>VLOOKUP('Raw Data'!$C80,'country description'!$A$2:$B$16,2,0)</f>
        <v>India</v>
      </c>
      <c r="E80" s="27" t="s">
        <v>14</v>
      </c>
      <c r="F80" s="27" t="s">
        <v>192</v>
      </c>
      <c r="G80" s="27" t="s">
        <v>17</v>
      </c>
      <c r="H80" s="27" t="s">
        <v>18</v>
      </c>
      <c r="I80" s="27" t="s">
        <v>19</v>
      </c>
      <c r="J80" s="27" t="s">
        <v>19</v>
      </c>
      <c r="K80" s="27">
        <v>1</v>
      </c>
      <c r="L80" s="27">
        <v>0</v>
      </c>
      <c r="M80" s="27">
        <v>200</v>
      </c>
      <c r="N80" s="27">
        <v>1</v>
      </c>
      <c r="O80" s="27">
        <v>2016</v>
      </c>
      <c r="P80" s="27">
        <v>4</v>
      </c>
      <c r="Q80" s="27">
        <v>25</v>
      </c>
      <c r="R80" s="28">
        <f>DATE('Raw Data'!$O80,'Raw Data'!$P80,'Raw Data'!$Q80)</f>
        <v>42485</v>
      </c>
      <c r="S80" s="27" t="str">
        <f>CONCATENATE(MID('Raw Data'!$H80,FIND("(",'Raw Data'!$H80)+1,FIND(")",'Raw Data'!$H80)-FIND("(",'Raw Data'!$H80)-1),"",'Raw Data'!$M80)</f>
        <v>Rs.200</v>
      </c>
      <c r="T80" s="27">
        <f t="shared" si="1"/>
        <v>1</v>
      </c>
      <c r="U80" s="29">
        <f>'Raw Data'!$M80*'Raw Data'!$T80</f>
        <v>200</v>
      </c>
    </row>
    <row r="81" spans="1:21" x14ac:dyDescent="0.3">
      <c r="A81" s="20">
        <v>18264993</v>
      </c>
      <c r="B81" s="27" t="s">
        <v>193</v>
      </c>
      <c r="C81" s="27">
        <v>1</v>
      </c>
      <c r="D81" s="27" t="str">
        <f>VLOOKUP('Raw Data'!$C81,'country description'!$A$2:$B$16,2,0)</f>
        <v>India</v>
      </c>
      <c r="E81" s="27" t="s">
        <v>14</v>
      </c>
      <c r="F81" s="27" t="s">
        <v>194</v>
      </c>
      <c r="G81" s="27" t="s">
        <v>17</v>
      </c>
      <c r="H81" s="27" t="s">
        <v>18</v>
      </c>
      <c r="I81" s="27" t="s">
        <v>19</v>
      </c>
      <c r="J81" s="27" t="s">
        <v>24</v>
      </c>
      <c r="K81" s="27">
        <v>1</v>
      </c>
      <c r="L81" s="27">
        <v>0</v>
      </c>
      <c r="M81" s="27">
        <v>400</v>
      </c>
      <c r="N81" s="27">
        <v>1</v>
      </c>
      <c r="O81" s="27">
        <v>2013</v>
      </c>
      <c r="P81" s="27">
        <v>4</v>
      </c>
      <c r="Q81" s="27">
        <v>19</v>
      </c>
      <c r="R81" s="28">
        <f>DATE('Raw Data'!$O81,'Raw Data'!$P81,'Raw Data'!$Q81)</f>
        <v>41383</v>
      </c>
      <c r="S81" s="27" t="str">
        <f>CONCATENATE(MID('Raw Data'!$H81,FIND("(",'Raw Data'!$H81)+1,FIND(")",'Raw Data'!$H81)-FIND("(",'Raw Data'!$H81)-1),"",'Raw Data'!$M81)</f>
        <v>Rs.400</v>
      </c>
      <c r="T81" s="27">
        <f t="shared" si="1"/>
        <v>1</v>
      </c>
      <c r="U81" s="29">
        <f>'Raw Data'!$M81*'Raw Data'!$T81</f>
        <v>400</v>
      </c>
    </row>
    <row r="82" spans="1:21" x14ac:dyDescent="0.3">
      <c r="A82" s="20">
        <v>18358663</v>
      </c>
      <c r="B82" s="27" t="s">
        <v>195</v>
      </c>
      <c r="C82" s="27">
        <v>1</v>
      </c>
      <c r="D82" s="27" t="str">
        <f>VLOOKUP('Raw Data'!$C82,'country description'!$A$2:$B$16,2,0)</f>
        <v>India</v>
      </c>
      <c r="E82" s="27" t="s">
        <v>14</v>
      </c>
      <c r="F82" s="27" t="s">
        <v>196</v>
      </c>
      <c r="G82" s="27" t="s">
        <v>17</v>
      </c>
      <c r="H82" s="27" t="s">
        <v>18</v>
      </c>
      <c r="I82" s="27" t="s">
        <v>19</v>
      </c>
      <c r="J82" s="27" t="s">
        <v>19</v>
      </c>
      <c r="K82" s="27">
        <v>1</v>
      </c>
      <c r="L82" s="27">
        <v>0</v>
      </c>
      <c r="M82" s="27">
        <v>150</v>
      </c>
      <c r="N82" s="27">
        <v>1</v>
      </c>
      <c r="O82" s="27">
        <v>2018</v>
      </c>
      <c r="P82" s="27">
        <v>4</v>
      </c>
      <c r="Q82" s="27">
        <v>4</v>
      </c>
      <c r="R82" s="28">
        <f>DATE('Raw Data'!$O82,'Raw Data'!$P82,'Raw Data'!$Q82)</f>
        <v>43194</v>
      </c>
      <c r="S82" s="27" t="str">
        <f>CONCATENATE(MID('Raw Data'!$H82,FIND("(",'Raw Data'!$H82)+1,FIND(")",'Raw Data'!$H82)-FIND("(",'Raw Data'!$H82)-1),"",'Raw Data'!$M82)</f>
        <v>Rs.150</v>
      </c>
      <c r="T82" s="27">
        <f t="shared" si="1"/>
        <v>1</v>
      </c>
      <c r="U82" s="29">
        <f>'Raw Data'!$M82*'Raw Data'!$T82</f>
        <v>150</v>
      </c>
    </row>
    <row r="83" spans="1:21" x14ac:dyDescent="0.3">
      <c r="A83" s="20">
        <v>18489836</v>
      </c>
      <c r="B83" s="27" t="s">
        <v>197</v>
      </c>
      <c r="C83" s="27">
        <v>1</v>
      </c>
      <c r="D83" s="27" t="str">
        <f>VLOOKUP('Raw Data'!$C83,'country description'!$A$2:$B$16,2,0)</f>
        <v>India</v>
      </c>
      <c r="E83" s="27" t="s">
        <v>14</v>
      </c>
      <c r="F83" s="27" t="s">
        <v>198</v>
      </c>
      <c r="G83" s="27" t="s">
        <v>17</v>
      </c>
      <c r="H83" s="27" t="s">
        <v>18</v>
      </c>
      <c r="I83" s="27" t="s">
        <v>19</v>
      </c>
      <c r="J83" s="27" t="s">
        <v>19</v>
      </c>
      <c r="K83" s="27">
        <v>1</v>
      </c>
      <c r="L83" s="27">
        <v>0</v>
      </c>
      <c r="M83" s="27">
        <v>250</v>
      </c>
      <c r="N83" s="27">
        <v>1</v>
      </c>
      <c r="O83" s="27">
        <v>2011</v>
      </c>
      <c r="P83" s="27">
        <v>4</v>
      </c>
      <c r="Q83" s="27">
        <v>27</v>
      </c>
      <c r="R83" s="28">
        <f>DATE('Raw Data'!$O83,'Raw Data'!$P83,'Raw Data'!$Q83)</f>
        <v>40660</v>
      </c>
      <c r="S83" s="27" t="str">
        <f>CONCATENATE(MID('Raw Data'!$H83,FIND("(",'Raw Data'!$H83)+1,FIND(")",'Raw Data'!$H83)-FIND("(",'Raw Data'!$H83)-1),"",'Raw Data'!$M83)</f>
        <v>Rs.250</v>
      </c>
      <c r="T83" s="27">
        <f t="shared" si="1"/>
        <v>1</v>
      </c>
      <c r="U83" s="29">
        <f>'Raw Data'!$M83*'Raw Data'!$T83</f>
        <v>250</v>
      </c>
    </row>
    <row r="84" spans="1:21" x14ac:dyDescent="0.3">
      <c r="A84" s="20">
        <v>18466408</v>
      </c>
      <c r="B84" s="27" t="s">
        <v>199</v>
      </c>
      <c r="C84" s="27">
        <v>1</v>
      </c>
      <c r="D84" s="27" t="str">
        <f>VLOOKUP('Raw Data'!$C84,'country description'!$A$2:$B$16,2,0)</f>
        <v>India</v>
      </c>
      <c r="E84" s="27" t="s">
        <v>14</v>
      </c>
      <c r="F84" s="27" t="s">
        <v>200</v>
      </c>
      <c r="G84" s="27" t="s">
        <v>17</v>
      </c>
      <c r="H84" s="27" t="s">
        <v>18</v>
      </c>
      <c r="I84" s="27" t="s">
        <v>19</v>
      </c>
      <c r="J84" s="27" t="s">
        <v>19</v>
      </c>
      <c r="K84" s="27">
        <v>1</v>
      </c>
      <c r="L84" s="27">
        <v>0</v>
      </c>
      <c r="M84" s="27">
        <v>400</v>
      </c>
      <c r="N84" s="27">
        <v>1</v>
      </c>
      <c r="O84" s="27">
        <v>2014</v>
      </c>
      <c r="P84" s="27">
        <v>4</v>
      </c>
      <c r="Q84" s="27">
        <v>16</v>
      </c>
      <c r="R84" s="28">
        <f>DATE('Raw Data'!$O84,'Raw Data'!$P84,'Raw Data'!$Q84)</f>
        <v>41745</v>
      </c>
      <c r="S84" s="27" t="str">
        <f>CONCATENATE(MID('Raw Data'!$H84,FIND("(",'Raw Data'!$H84)+1,FIND(")",'Raw Data'!$H84)-FIND("(",'Raw Data'!$H84)-1),"",'Raw Data'!$M84)</f>
        <v>Rs.400</v>
      </c>
      <c r="T84" s="27">
        <f t="shared" si="1"/>
        <v>1</v>
      </c>
      <c r="U84" s="29">
        <f>'Raw Data'!$M84*'Raw Data'!$T84</f>
        <v>400</v>
      </c>
    </row>
    <row r="85" spans="1:21" x14ac:dyDescent="0.3">
      <c r="A85" s="20">
        <v>18449657</v>
      </c>
      <c r="B85" s="27" t="s">
        <v>201</v>
      </c>
      <c r="C85" s="27">
        <v>1</v>
      </c>
      <c r="D85" s="27" t="str">
        <f>VLOOKUP('Raw Data'!$C85,'country description'!$A$2:$B$16,2,0)</f>
        <v>India</v>
      </c>
      <c r="E85" s="27" t="s">
        <v>14</v>
      </c>
      <c r="F85" s="27" t="s">
        <v>202</v>
      </c>
      <c r="G85" s="27" t="s">
        <v>17</v>
      </c>
      <c r="H85" s="27" t="s">
        <v>18</v>
      </c>
      <c r="I85" s="27" t="s">
        <v>19</v>
      </c>
      <c r="J85" s="27" t="s">
        <v>19</v>
      </c>
      <c r="K85" s="27">
        <v>2</v>
      </c>
      <c r="L85" s="27">
        <v>0</v>
      </c>
      <c r="M85" s="27">
        <v>500</v>
      </c>
      <c r="N85" s="27">
        <v>1</v>
      </c>
      <c r="O85" s="27">
        <v>2013</v>
      </c>
      <c r="P85" s="27">
        <v>4</v>
      </c>
      <c r="Q85" s="27">
        <v>6</v>
      </c>
      <c r="R85" s="28">
        <f>DATE('Raw Data'!$O85,'Raw Data'!$P85,'Raw Data'!$Q85)</f>
        <v>41370</v>
      </c>
      <c r="S85" s="27" t="str">
        <f>CONCATENATE(MID('Raw Data'!$H85,FIND("(",'Raw Data'!$H85)+1,FIND(")",'Raw Data'!$H85)-FIND("(",'Raw Data'!$H85)-1),"",'Raw Data'!$M85)</f>
        <v>Rs.500</v>
      </c>
      <c r="T85" s="27">
        <f t="shared" si="1"/>
        <v>1</v>
      </c>
      <c r="U85" s="29">
        <f>'Raw Data'!$M85*'Raw Data'!$T85</f>
        <v>500</v>
      </c>
    </row>
    <row r="86" spans="1:21" x14ac:dyDescent="0.3">
      <c r="A86" s="20">
        <v>18449661</v>
      </c>
      <c r="B86" s="27" t="s">
        <v>203</v>
      </c>
      <c r="C86" s="27">
        <v>1</v>
      </c>
      <c r="D86" s="27" t="str">
        <f>VLOOKUP('Raw Data'!$C86,'country description'!$A$2:$B$16,2,0)</f>
        <v>India</v>
      </c>
      <c r="E86" s="27" t="s">
        <v>14</v>
      </c>
      <c r="F86" s="27" t="s">
        <v>92</v>
      </c>
      <c r="G86" s="27" t="s">
        <v>17</v>
      </c>
      <c r="H86" s="27" t="s">
        <v>18</v>
      </c>
      <c r="I86" s="27" t="s">
        <v>19</v>
      </c>
      <c r="J86" s="27" t="s">
        <v>19</v>
      </c>
      <c r="K86" s="27">
        <v>1</v>
      </c>
      <c r="L86" s="27">
        <v>0</v>
      </c>
      <c r="M86" s="27">
        <v>100</v>
      </c>
      <c r="N86" s="27">
        <v>1</v>
      </c>
      <c r="O86" s="27">
        <v>2011</v>
      </c>
      <c r="P86" s="27">
        <v>4</v>
      </c>
      <c r="Q86" s="27">
        <v>18</v>
      </c>
      <c r="R86" s="28">
        <f>DATE('Raw Data'!$O86,'Raw Data'!$P86,'Raw Data'!$Q86)</f>
        <v>40651</v>
      </c>
      <c r="S86" s="27" t="str">
        <f>CONCATENATE(MID('Raw Data'!$H86,FIND("(",'Raw Data'!$H86)+1,FIND(")",'Raw Data'!$H86)-FIND("(",'Raw Data'!$H86)-1),"",'Raw Data'!$M86)</f>
        <v>Rs.100</v>
      </c>
      <c r="T86" s="27">
        <f t="shared" si="1"/>
        <v>1</v>
      </c>
      <c r="U86" s="29">
        <f>'Raw Data'!$M86*'Raw Data'!$T86</f>
        <v>100</v>
      </c>
    </row>
    <row r="87" spans="1:21" x14ac:dyDescent="0.3">
      <c r="A87" s="20">
        <v>18354998</v>
      </c>
      <c r="B87" s="27" t="s">
        <v>204</v>
      </c>
      <c r="C87" s="27">
        <v>1</v>
      </c>
      <c r="D87" s="27" t="str">
        <f>VLOOKUP('Raw Data'!$C87,'country description'!$A$2:$B$16,2,0)</f>
        <v>India</v>
      </c>
      <c r="E87" s="27" t="s">
        <v>14</v>
      </c>
      <c r="F87" s="27" t="s">
        <v>205</v>
      </c>
      <c r="G87" s="27" t="s">
        <v>17</v>
      </c>
      <c r="H87" s="27" t="s">
        <v>18</v>
      </c>
      <c r="I87" s="27" t="s">
        <v>19</v>
      </c>
      <c r="J87" s="27" t="s">
        <v>19</v>
      </c>
      <c r="K87" s="27">
        <v>1</v>
      </c>
      <c r="L87" s="27">
        <v>0</v>
      </c>
      <c r="M87" s="27">
        <v>100</v>
      </c>
      <c r="N87" s="27">
        <v>1</v>
      </c>
      <c r="O87" s="27">
        <v>2016</v>
      </c>
      <c r="P87" s="27">
        <v>4</v>
      </c>
      <c r="Q87" s="27">
        <v>1</v>
      </c>
      <c r="R87" s="28">
        <f>DATE('Raw Data'!$O87,'Raw Data'!$P87,'Raw Data'!$Q87)</f>
        <v>42461</v>
      </c>
      <c r="S87" s="27" t="str">
        <f>CONCATENATE(MID('Raw Data'!$H87,FIND("(",'Raw Data'!$H87)+1,FIND(")",'Raw Data'!$H87)-FIND("(",'Raw Data'!$H87)-1),"",'Raw Data'!$M87)</f>
        <v>Rs.100</v>
      </c>
      <c r="T87" s="27">
        <f t="shared" si="1"/>
        <v>1</v>
      </c>
      <c r="U87" s="29">
        <f>'Raw Data'!$M87*'Raw Data'!$T87</f>
        <v>100</v>
      </c>
    </row>
    <row r="88" spans="1:21" x14ac:dyDescent="0.3">
      <c r="A88" s="20">
        <v>18423905</v>
      </c>
      <c r="B88" s="27" t="s">
        <v>206</v>
      </c>
      <c r="C88" s="27">
        <v>1</v>
      </c>
      <c r="D88" s="27" t="str">
        <f>VLOOKUP('Raw Data'!$C88,'country description'!$A$2:$B$16,2,0)</f>
        <v>India</v>
      </c>
      <c r="E88" s="27" t="s">
        <v>14</v>
      </c>
      <c r="F88" s="27" t="s">
        <v>207</v>
      </c>
      <c r="G88" s="27" t="s">
        <v>17</v>
      </c>
      <c r="H88" s="27" t="s">
        <v>18</v>
      </c>
      <c r="I88" s="27" t="s">
        <v>19</v>
      </c>
      <c r="J88" s="27" t="s">
        <v>19</v>
      </c>
      <c r="K88" s="27">
        <v>1</v>
      </c>
      <c r="L88" s="27">
        <v>0</v>
      </c>
      <c r="M88" s="27">
        <v>200</v>
      </c>
      <c r="N88" s="27">
        <v>1</v>
      </c>
      <c r="O88" s="27">
        <v>2014</v>
      </c>
      <c r="P88" s="27">
        <v>4</v>
      </c>
      <c r="Q88" s="27">
        <v>10</v>
      </c>
      <c r="R88" s="28">
        <f>DATE('Raw Data'!$O88,'Raw Data'!$P88,'Raw Data'!$Q88)</f>
        <v>41739</v>
      </c>
      <c r="S88" s="27" t="str">
        <f>CONCATENATE(MID('Raw Data'!$H88,FIND("(",'Raw Data'!$H88)+1,FIND(")",'Raw Data'!$H88)-FIND("(",'Raw Data'!$H88)-1),"",'Raw Data'!$M88)</f>
        <v>Rs.200</v>
      </c>
      <c r="T88" s="27">
        <f t="shared" si="1"/>
        <v>1</v>
      </c>
      <c r="U88" s="29">
        <f>'Raw Data'!$M88*'Raw Data'!$T88</f>
        <v>200</v>
      </c>
    </row>
    <row r="89" spans="1:21" x14ac:dyDescent="0.3">
      <c r="A89" s="20">
        <v>18432200</v>
      </c>
      <c r="B89" s="27" t="s">
        <v>208</v>
      </c>
      <c r="C89" s="27">
        <v>1</v>
      </c>
      <c r="D89" s="27" t="str">
        <f>VLOOKUP('Raw Data'!$C89,'country description'!$A$2:$B$16,2,0)</f>
        <v>India</v>
      </c>
      <c r="E89" s="27" t="s">
        <v>14</v>
      </c>
      <c r="F89" s="27" t="s">
        <v>209</v>
      </c>
      <c r="G89" s="27" t="s">
        <v>17</v>
      </c>
      <c r="H89" s="27" t="s">
        <v>18</v>
      </c>
      <c r="I89" s="27" t="s">
        <v>24</v>
      </c>
      <c r="J89" s="27" t="s">
        <v>19</v>
      </c>
      <c r="K89" s="27">
        <v>2</v>
      </c>
      <c r="L89" s="27">
        <v>0</v>
      </c>
      <c r="M89" s="27">
        <v>700</v>
      </c>
      <c r="N89" s="27">
        <v>1</v>
      </c>
      <c r="O89" s="27">
        <v>2013</v>
      </c>
      <c r="P89" s="27">
        <v>4</v>
      </c>
      <c r="Q89" s="27">
        <v>20</v>
      </c>
      <c r="R89" s="28">
        <f>DATE('Raw Data'!$O89,'Raw Data'!$P89,'Raw Data'!$Q89)</f>
        <v>41384</v>
      </c>
      <c r="S89" s="27" t="str">
        <f>CONCATENATE(MID('Raw Data'!$H89,FIND("(",'Raw Data'!$H89)+1,FIND(")",'Raw Data'!$H89)-FIND("(",'Raw Data'!$H89)-1),"",'Raw Data'!$M89)</f>
        <v>Rs.700</v>
      </c>
      <c r="T89" s="27">
        <f t="shared" si="1"/>
        <v>1</v>
      </c>
      <c r="U89" s="29">
        <f>'Raw Data'!$M89*'Raw Data'!$T89</f>
        <v>700</v>
      </c>
    </row>
    <row r="90" spans="1:21" x14ac:dyDescent="0.3">
      <c r="A90" s="20">
        <v>306710</v>
      </c>
      <c r="B90" s="27" t="s">
        <v>210</v>
      </c>
      <c r="C90" s="27">
        <v>1</v>
      </c>
      <c r="D90" s="27" t="str">
        <f>VLOOKUP('Raw Data'!$C90,'country description'!$A$2:$B$16,2,0)</f>
        <v>India</v>
      </c>
      <c r="E90" s="27" t="s">
        <v>14</v>
      </c>
      <c r="F90" s="27" t="s">
        <v>211</v>
      </c>
      <c r="G90" s="27" t="s">
        <v>17</v>
      </c>
      <c r="H90" s="27" t="s">
        <v>18</v>
      </c>
      <c r="I90" s="27" t="s">
        <v>19</v>
      </c>
      <c r="J90" s="27" t="s">
        <v>19</v>
      </c>
      <c r="K90" s="27">
        <v>1</v>
      </c>
      <c r="L90" s="27">
        <v>0</v>
      </c>
      <c r="M90" s="27">
        <v>100</v>
      </c>
      <c r="N90" s="27">
        <v>1</v>
      </c>
      <c r="O90" s="27">
        <v>2011</v>
      </c>
      <c r="P90" s="27">
        <v>4</v>
      </c>
      <c r="Q90" s="27">
        <v>4</v>
      </c>
      <c r="R90" s="28">
        <f>DATE('Raw Data'!$O90,'Raw Data'!$P90,'Raw Data'!$Q90)</f>
        <v>40637</v>
      </c>
      <c r="S90" s="27" t="str">
        <f>CONCATENATE(MID('Raw Data'!$H90,FIND("(",'Raw Data'!$H90)+1,FIND(")",'Raw Data'!$H90)-FIND("(",'Raw Data'!$H90)-1),"",'Raw Data'!$M90)</f>
        <v>Rs.100</v>
      </c>
      <c r="T90" s="27">
        <f t="shared" si="1"/>
        <v>1</v>
      </c>
      <c r="U90" s="29">
        <f>'Raw Data'!$M90*'Raw Data'!$T90</f>
        <v>100</v>
      </c>
    </row>
    <row r="91" spans="1:21" x14ac:dyDescent="0.3">
      <c r="A91" s="20">
        <v>18478963</v>
      </c>
      <c r="B91" s="27" t="s">
        <v>212</v>
      </c>
      <c r="C91" s="27">
        <v>1</v>
      </c>
      <c r="D91" s="27" t="str">
        <f>VLOOKUP('Raw Data'!$C91,'country description'!$A$2:$B$16,2,0)</f>
        <v>India</v>
      </c>
      <c r="E91" s="27" t="s">
        <v>14</v>
      </c>
      <c r="F91" s="27" t="s">
        <v>213</v>
      </c>
      <c r="G91" s="27" t="s">
        <v>17</v>
      </c>
      <c r="H91" s="27" t="s">
        <v>18</v>
      </c>
      <c r="I91" s="27" t="s">
        <v>19</v>
      </c>
      <c r="J91" s="27" t="s">
        <v>19</v>
      </c>
      <c r="K91" s="27">
        <v>1</v>
      </c>
      <c r="L91" s="27">
        <v>0</v>
      </c>
      <c r="M91" s="27">
        <v>200</v>
      </c>
      <c r="N91" s="27">
        <v>1</v>
      </c>
      <c r="O91" s="27">
        <v>2018</v>
      </c>
      <c r="P91" s="27">
        <v>4</v>
      </c>
      <c r="Q91" s="27">
        <v>13</v>
      </c>
      <c r="R91" s="28">
        <f>DATE('Raw Data'!$O91,'Raw Data'!$P91,'Raw Data'!$Q91)</f>
        <v>43203</v>
      </c>
      <c r="S91" s="27" t="str">
        <f>CONCATENATE(MID('Raw Data'!$H91,FIND("(",'Raw Data'!$H91)+1,FIND(")",'Raw Data'!$H91)-FIND("(",'Raw Data'!$H91)-1),"",'Raw Data'!$M91)</f>
        <v>Rs.200</v>
      </c>
      <c r="T91" s="27">
        <f t="shared" si="1"/>
        <v>1</v>
      </c>
      <c r="U91" s="29">
        <f>'Raw Data'!$M91*'Raw Data'!$T91</f>
        <v>200</v>
      </c>
    </row>
    <row r="92" spans="1:21" x14ac:dyDescent="0.3">
      <c r="A92" s="20">
        <v>17989108</v>
      </c>
      <c r="B92" s="27" t="s">
        <v>214</v>
      </c>
      <c r="C92" s="27">
        <v>1</v>
      </c>
      <c r="D92" s="27" t="str">
        <f>VLOOKUP('Raw Data'!$C92,'country description'!$A$2:$B$16,2,0)</f>
        <v>India</v>
      </c>
      <c r="E92" s="27" t="s">
        <v>14</v>
      </c>
      <c r="F92" s="27" t="s">
        <v>215</v>
      </c>
      <c r="G92" s="27" t="s">
        <v>17</v>
      </c>
      <c r="H92" s="27" t="s">
        <v>18</v>
      </c>
      <c r="I92" s="27" t="s">
        <v>19</v>
      </c>
      <c r="J92" s="27" t="s">
        <v>19</v>
      </c>
      <c r="K92" s="27">
        <v>1</v>
      </c>
      <c r="L92" s="27">
        <v>0</v>
      </c>
      <c r="M92" s="27">
        <v>150</v>
      </c>
      <c r="N92" s="27">
        <v>1</v>
      </c>
      <c r="O92" s="27">
        <v>2011</v>
      </c>
      <c r="P92" s="27">
        <v>4</v>
      </c>
      <c r="Q92" s="27">
        <v>7</v>
      </c>
      <c r="R92" s="28">
        <f>DATE('Raw Data'!$O92,'Raw Data'!$P92,'Raw Data'!$Q92)</f>
        <v>40640</v>
      </c>
      <c r="S92" s="27" t="str">
        <f>CONCATENATE(MID('Raw Data'!$H92,FIND("(",'Raw Data'!$H92)+1,FIND(")",'Raw Data'!$H92)-FIND("(",'Raw Data'!$H92)-1),"",'Raw Data'!$M92)</f>
        <v>Rs.150</v>
      </c>
      <c r="T92" s="27">
        <f t="shared" si="1"/>
        <v>1</v>
      </c>
      <c r="U92" s="29">
        <f>'Raw Data'!$M92*'Raw Data'!$T92</f>
        <v>150</v>
      </c>
    </row>
    <row r="93" spans="1:21" x14ac:dyDescent="0.3">
      <c r="A93" s="20">
        <v>6249</v>
      </c>
      <c r="B93" s="27" t="s">
        <v>216</v>
      </c>
      <c r="C93" s="27">
        <v>1</v>
      </c>
      <c r="D93" s="27" t="str">
        <f>VLOOKUP('Raw Data'!$C93,'country description'!$A$2:$B$16,2,0)</f>
        <v>India</v>
      </c>
      <c r="E93" s="27" t="s">
        <v>14</v>
      </c>
      <c r="F93" s="27" t="s">
        <v>217</v>
      </c>
      <c r="G93" s="27" t="s">
        <v>17</v>
      </c>
      <c r="H93" s="27" t="s">
        <v>18</v>
      </c>
      <c r="I93" s="27" t="s">
        <v>19</v>
      </c>
      <c r="J93" s="27" t="s">
        <v>19</v>
      </c>
      <c r="K93" s="27">
        <v>1</v>
      </c>
      <c r="L93" s="27">
        <v>0</v>
      </c>
      <c r="M93" s="27">
        <v>150</v>
      </c>
      <c r="N93" s="27">
        <v>1</v>
      </c>
      <c r="O93" s="27">
        <v>2016</v>
      </c>
      <c r="P93" s="27">
        <v>4</v>
      </c>
      <c r="Q93" s="27">
        <v>21</v>
      </c>
      <c r="R93" s="28">
        <f>DATE('Raw Data'!$O93,'Raw Data'!$P93,'Raw Data'!$Q93)</f>
        <v>42481</v>
      </c>
      <c r="S93" s="27" t="str">
        <f>CONCATENATE(MID('Raw Data'!$H93,FIND("(",'Raw Data'!$H93)+1,FIND(")",'Raw Data'!$H93)-FIND("(",'Raw Data'!$H93)-1),"",'Raw Data'!$M93)</f>
        <v>Rs.150</v>
      </c>
      <c r="T93" s="27">
        <f t="shared" si="1"/>
        <v>1</v>
      </c>
      <c r="U93" s="29">
        <f>'Raw Data'!$M93*'Raw Data'!$T93</f>
        <v>150</v>
      </c>
    </row>
    <row r="94" spans="1:21" x14ac:dyDescent="0.3">
      <c r="A94" s="20">
        <v>18273597</v>
      </c>
      <c r="B94" s="27" t="s">
        <v>218</v>
      </c>
      <c r="C94" s="27">
        <v>1</v>
      </c>
      <c r="D94" s="27" t="str">
        <f>VLOOKUP('Raw Data'!$C94,'country description'!$A$2:$B$16,2,0)</f>
        <v>India</v>
      </c>
      <c r="E94" s="27" t="s">
        <v>14</v>
      </c>
      <c r="F94" s="27" t="s">
        <v>219</v>
      </c>
      <c r="G94" s="27" t="s">
        <v>17</v>
      </c>
      <c r="H94" s="27" t="s">
        <v>18</v>
      </c>
      <c r="I94" s="27" t="s">
        <v>19</v>
      </c>
      <c r="J94" s="27" t="s">
        <v>19</v>
      </c>
      <c r="K94" s="27">
        <v>1</v>
      </c>
      <c r="L94" s="27">
        <v>0</v>
      </c>
      <c r="M94" s="27">
        <v>450</v>
      </c>
      <c r="N94" s="27">
        <v>1</v>
      </c>
      <c r="O94" s="27">
        <v>2015</v>
      </c>
      <c r="P94" s="27">
        <v>4</v>
      </c>
      <c r="Q94" s="27">
        <v>4</v>
      </c>
      <c r="R94" s="28">
        <f>DATE('Raw Data'!$O94,'Raw Data'!$P94,'Raw Data'!$Q94)</f>
        <v>42098</v>
      </c>
      <c r="S94" s="27" t="str">
        <f>CONCATENATE(MID('Raw Data'!$H94,FIND("(",'Raw Data'!$H94)+1,FIND(")",'Raw Data'!$H94)-FIND("(",'Raw Data'!$H94)-1),"",'Raw Data'!$M94)</f>
        <v>Rs.450</v>
      </c>
      <c r="T94" s="27">
        <f t="shared" si="1"/>
        <v>1</v>
      </c>
      <c r="U94" s="29">
        <f>'Raw Data'!$M94*'Raw Data'!$T94</f>
        <v>450</v>
      </c>
    </row>
    <row r="95" spans="1:21" x14ac:dyDescent="0.3">
      <c r="A95" s="20">
        <v>18455549</v>
      </c>
      <c r="B95" s="27" t="s">
        <v>220</v>
      </c>
      <c r="C95" s="27">
        <v>1</v>
      </c>
      <c r="D95" s="27" t="str">
        <f>VLOOKUP('Raw Data'!$C95,'country description'!$A$2:$B$16,2,0)</f>
        <v>India</v>
      </c>
      <c r="E95" s="27" t="s">
        <v>14</v>
      </c>
      <c r="F95" s="27" t="s">
        <v>221</v>
      </c>
      <c r="G95" s="27" t="s">
        <v>17</v>
      </c>
      <c r="H95" s="27" t="s">
        <v>18</v>
      </c>
      <c r="I95" s="27" t="s">
        <v>19</v>
      </c>
      <c r="J95" s="27" t="s">
        <v>19</v>
      </c>
      <c r="K95" s="27">
        <v>1</v>
      </c>
      <c r="L95" s="27">
        <v>0</v>
      </c>
      <c r="M95" s="27">
        <v>300</v>
      </c>
      <c r="N95" s="27">
        <v>1</v>
      </c>
      <c r="O95" s="27">
        <v>2011</v>
      </c>
      <c r="P95" s="27">
        <v>4</v>
      </c>
      <c r="Q95" s="27">
        <v>22</v>
      </c>
      <c r="R95" s="28">
        <f>DATE('Raw Data'!$O95,'Raw Data'!$P95,'Raw Data'!$Q95)</f>
        <v>40655</v>
      </c>
      <c r="S95" s="27" t="str">
        <f>CONCATENATE(MID('Raw Data'!$H95,FIND("(",'Raw Data'!$H95)+1,FIND(")",'Raw Data'!$H95)-FIND("(",'Raw Data'!$H95)-1),"",'Raw Data'!$M95)</f>
        <v>Rs.300</v>
      </c>
      <c r="T95" s="27">
        <f t="shared" si="1"/>
        <v>1</v>
      </c>
      <c r="U95" s="29">
        <f>'Raw Data'!$M95*'Raw Data'!$T95</f>
        <v>300</v>
      </c>
    </row>
    <row r="96" spans="1:21" x14ac:dyDescent="0.3">
      <c r="A96" s="20">
        <v>18423889</v>
      </c>
      <c r="B96" s="27" t="s">
        <v>222</v>
      </c>
      <c r="C96" s="27">
        <v>1</v>
      </c>
      <c r="D96" s="27" t="str">
        <f>VLOOKUP('Raw Data'!$C96,'country description'!$A$2:$B$16,2,0)</f>
        <v>India</v>
      </c>
      <c r="E96" s="27" t="s">
        <v>14</v>
      </c>
      <c r="F96" s="27" t="s">
        <v>223</v>
      </c>
      <c r="G96" s="27" t="s">
        <v>17</v>
      </c>
      <c r="H96" s="27" t="s">
        <v>18</v>
      </c>
      <c r="I96" s="27" t="s">
        <v>19</v>
      </c>
      <c r="J96" s="27" t="s">
        <v>19</v>
      </c>
      <c r="K96" s="27">
        <v>1</v>
      </c>
      <c r="L96" s="27">
        <v>0</v>
      </c>
      <c r="M96" s="27">
        <v>100</v>
      </c>
      <c r="N96" s="27">
        <v>1</v>
      </c>
      <c r="O96" s="27">
        <v>2017</v>
      </c>
      <c r="P96" s="27">
        <v>4</v>
      </c>
      <c r="Q96" s="27">
        <v>11</v>
      </c>
      <c r="R96" s="28">
        <f>DATE('Raw Data'!$O96,'Raw Data'!$P96,'Raw Data'!$Q96)</f>
        <v>42836</v>
      </c>
      <c r="S96" s="27" t="str">
        <f>CONCATENATE(MID('Raw Data'!$H96,FIND("(",'Raw Data'!$H96)+1,FIND(")",'Raw Data'!$H96)-FIND("(",'Raw Data'!$H96)-1),"",'Raw Data'!$M96)</f>
        <v>Rs.100</v>
      </c>
      <c r="T96" s="27">
        <f t="shared" si="1"/>
        <v>1</v>
      </c>
      <c r="U96" s="29">
        <f>'Raw Data'!$M96*'Raw Data'!$T96</f>
        <v>100</v>
      </c>
    </row>
    <row r="97" spans="1:21" x14ac:dyDescent="0.3">
      <c r="A97" s="20">
        <v>18424650</v>
      </c>
      <c r="B97" s="27" t="s">
        <v>224</v>
      </c>
      <c r="C97" s="27">
        <v>1</v>
      </c>
      <c r="D97" s="27" t="str">
        <f>VLOOKUP('Raw Data'!$C97,'country description'!$A$2:$B$16,2,0)</f>
        <v>India</v>
      </c>
      <c r="E97" s="27" t="s">
        <v>14</v>
      </c>
      <c r="F97" s="27" t="s">
        <v>225</v>
      </c>
      <c r="G97" s="27" t="s">
        <v>17</v>
      </c>
      <c r="H97" s="27" t="s">
        <v>18</v>
      </c>
      <c r="I97" s="27" t="s">
        <v>19</v>
      </c>
      <c r="J97" s="27" t="s">
        <v>19</v>
      </c>
      <c r="K97" s="27">
        <v>2</v>
      </c>
      <c r="L97" s="27">
        <v>0</v>
      </c>
      <c r="M97" s="27">
        <v>500</v>
      </c>
      <c r="N97" s="27">
        <v>1</v>
      </c>
      <c r="O97" s="27">
        <v>2011</v>
      </c>
      <c r="P97" s="27">
        <v>4</v>
      </c>
      <c r="Q97" s="27">
        <v>17</v>
      </c>
      <c r="R97" s="28">
        <f>DATE('Raw Data'!$O97,'Raw Data'!$P97,'Raw Data'!$Q97)</f>
        <v>40650</v>
      </c>
      <c r="S97" s="27" t="str">
        <f>CONCATENATE(MID('Raw Data'!$H97,FIND("(",'Raw Data'!$H97)+1,FIND(")",'Raw Data'!$H97)-FIND("(",'Raw Data'!$H97)-1),"",'Raw Data'!$M97)</f>
        <v>Rs.500</v>
      </c>
      <c r="T97" s="27">
        <f t="shared" si="1"/>
        <v>1</v>
      </c>
      <c r="U97" s="29">
        <f>'Raw Data'!$M97*'Raw Data'!$T97</f>
        <v>500</v>
      </c>
    </row>
    <row r="98" spans="1:21" x14ac:dyDescent="0.3">
      <c r="A98" s="20">
        <v>18489513</v>
      </c>
      <c r="B98" s="27" t="s">
        <v>226</v>
      </c>
      <c r="C98" s="27">
        <v>1</v>
      </c>
      <c r="D98" s="27" t="str">
        <f>VLOOKUP('Raw Data'!$C98,'country description'!$A$2:$B$16,2,0)</f>
        <v>India</v>
      </c>
      <c r="E98" s="27" t="s">
        <v>14</v>
      </c>
      <c r="F98" s="27" t="s">
        <v>227</v>
      </c>
      <c r="G98" s="27" t="s">
        <v>17</v>
      </c>
      <c r="H98" s="27" t="s">
        <v>18</v>
      </c>
      <c r="I98" s="27" t="s">
        <v>19</v>
      </c>
      <c r="J98" s="27" t="s">
        <v>19</v>
      </c>
      <c r="K98" s="27">
        <v>1</v>
      </c>
      <c r="L98" s="27">
        <v>0</v>
      </c>
      <c r="M98" s="27">
        <v>400</v>
      </c>
      <c r="N98" s="27">
        <v>1</v>
      </c>
      <c r="O98" s="27">
        <v>2018</v>
      </c>
      <c r="P98" s="27">
        <v>3</v>
      </c>
      <c r="Q98" s="27">
        <v>22</v>
      </c>
      <c r="R98" s="28">
        <f>DATE('Raw Data'!$O98,'Raw Data'!$P98,'Raw Data'!$Q98)</f>
        <v>43181</v>
      </c>
      <c r="S98" s="27" t="str">
        <f>CONCATENATE(MID('Raw Data'!$H98,FIND("(",'Raw Data'!$H98)+1,FIND(")",'Raw Data'!$H98)-FIND("(",'Raw Data'!$H98)-1),"",'Raw Data'!$M98)</f>
        <v>Rs.400</v>
      </c>
      <c r="T98" s="27">
        <f t="shared" si="1"/>
        <v>1</v>
      </c>
      <c r="U98" s="29">
        <f>'Raw Data'!$M98*'Raw Data'!$T98</f>
        <v>400</v>
      </c>
    </row>
    <row r="99" spans="1:21" x14ac:dyDescent="0.3">
      <c r="A99" s="20">
        <v>18378037</v>
      </c>
      <c r="B99" s="27" t="s">
        <v>229</v>
      </c>
      <c r="C99" s="27">
        <v>1</v>
      </c>
      <c r="D99" s="27" t="str">
        <f>VLOOKUP('Raw Data'!$C99,'country description'!$A$2:$B$16,2,0)</f>
        <v>India</v>
      </c>
      <c r="E99" s="27" t="s">
        <v>14</v>
      </c>
      <c r="F99" s="27" t="s">
        <v>230</v>
      </c>
      <c r="G99" s="27" t="s">
        <v>17</v>
      </c>
      <c r="H99" s="27" t="s">
        <v>18</v>
      </c>
      <c r="I99" s="27" t="s">
        <v>19</v>
      </c>
      <c r="J99" s="27" t="s">
        <v>19</v>
      </c>
      <c r="K99" s="27">
        <v>1</v>
      </c>
      <c r="L99" s="27">
        <v>0</v>
      </c>
      <c r="M99" s="27">
        <v>400</v>
      </c>
      <c r="N99" s="27">
        <v>1</v>
      </c>
      <c r="O99" s="27">
        <v>2013</v>
      </c>
      <c r="P99" s="27">
        <v>3</v>
      </c>
      <c r="Q99" s="27">
        <v>13</v>
      </c>
      <c r="R99" s="28">
        <f>DATE('Raw Data'!$O99,'Raw Data'!$P99,'Raw Data'!$Q99)</f>
        <v>41346</v>
      </c>
      <c r="S99" s="27" t="str">
        <f>CONCATENATE(MID('Raw Data'!$H99,FIND("(",'Raw Data'!$H99)+1,FIND(")",'Raw Data'!$H99)-FIND("(",'Raw Data'!$H99)-1),"",'Raw Data'!$M99)</f>
        <v>Rs.400</v>
      </c>
      <c r="T99" s="27">
        <f t="shared" si="1"/>
        <v>1</v>
      </c>
      <c r="U99" s="29">
        <f>'Raw Data'!$M99*'Raw Data'!$T99</f>
        <v>400</v>
      </c>
    </row>
    <row r="100" spans="1:21" x14ac:dyDescent="0.3">
      <c r="A100" s="20">
        <v>18124389</v>
      </c>
      <c r="B100" s="27" t="s">
        <v>231</v>
      </c>
      <c r="C100" s="27">
        <v>1</v>
      </c>
      <c r="D100" s="27" t="str">
        <f>VLOOKUP('Raw Data'!$C100,'country description'!$A$2:$B$16,2,0)</f>
        <v>India</v>
      </c>
      <c r="E100" s="27" t="s">
        <v>14</v>
      </c>
      <c r="F100" s="27" t="s">
        <v>232</v>
      </c>
      <c r="G100" s="27" t="s">
        <v>17</v>
      </c>
      <c r="H100" s="27" t="s">
        <v>18</v>
      </c>
      <c r="I100" s="27" t="s">
        <v>19</v>
      </c>
      <c r="J100" s="27" t="s">
        <v>19</v>
      </c>
      <c r="K100" s="27">
        <v>1</v>
      </c>
      <c r="L100" s="27">
        <v>0</v>
      </c>
      <c r="M100" s="27">
        <v>100</v>
      </c>
      <c r="N100" s="27">
        <v>1</v>
      </c>
      <c r="O100" s="27">
        <v>2017</v>
      </c>
      <c r="P100" s="27">
        <v>3</v>
      </c>
      <c r="Q100" s="27">
        <v>23</v>
      </c>
      <c r="R100" s="28">
        <f>DATE('Raw Data'!$O100,'Raw Data'!$P100,'Raw Data'!$Q100)</f>
        <v>42817</v>
      </c>
      <c r="S100" s="27" t="str">
        <f>CONCATENATE(MID('Raw Data'!$H100,FIND("(",'Raw Data'!$H100)+1,FIND(")",'Raw Data'!$H100)-FIND("(",'Raw Data'!$H100)-1),"",'Raw Data'!$M100)</f>
        <v>Rs.100</v>
      </c>
      <c r="T100" s="27">
        <f t="shared" si="1"/>
        <v>1</v>
      </c>
      <c r="U100" s="29">
        <f>'Raw Data'!$M100*'Raw Data'!$T100</f>
        <v>100</v>
      </c>
    </row>
    <row r="101" spans="1:21" x14ac:dyDescent="0.3">
      <c r="A101" s="20">
        <v>18451575</v>
      </c>
      <c r="B101" s="27" t="s">
        <v>234</v>
      </c>
      <c r="C101" s="27">
        <v>1</v>
      </c>
      <c r="D101" s="27" t="str">
        <f>VLOOKUP('Raw Data'!$C101,'country description'!$A$2:$B$16,2,0)</f>
        <v>India</v>
      </c>
      <c r="E101" s="27" t="s">
        <v>14</v>
      </c>
      <c r="F101" s="27" t="s">
        <v>235</v>
      </c>
      <c r="G101" s="27" t="s">
        <v>17</v>
      </c>
      <c r="H101" s="27" t="s">
        <v>18</v>
      </c>
      <c r="I101" s="27" t="s">
        <v>19</v>
      </c>
      <c r="J101" s="27" t="s">
        <v>19</v>
      </c>
      <c r="K101" s="27">
        <v>1</v>
      </c>
      <c r="L101" s="27">
        <v>0</v>
      </c>
      <c r="M101" s="27">
        <v>400</v>
      </c>
      <c r="N101" s="27">
        <v>1</v>
      </c>
      <c r="O101" s="27">
        <v>2014</v>
      </c>
      <c r="P101" s="27">
        <v>3</v>
      </c>
      <c r="Q101" s="27">
        <v>3</v>
      </c>
      <c r="R101" s="28">
        <f>DATE('Raw Data'!$O101,'Raw Data'!$P101,'Raw Data'!$Q101)</f>
        <v>41701</v>
      </c>
      <c r="S101" s="27" t="str">
        <f>CONCATENATE(MID('Raw Data'!$H101,FIND("(",'Raw Data'!$H101)+1,FIND(")",'Raw Data'!$H101)-FIND("(",'Raw Data'!$H101)-1),"",'Raw Data'!$M101)</f>
        <v>Rs.400</v>
      </c>
      <c r="T101" s="27">
        <f t="shared" si="1"/>
        <v>1</v>
      </c>
      <c r="U101" s="29">
        <f>'Raw Data'!$M101*'Raw Data'!$T101</f>
        <v>400</v>
      </c>
    </row>
    <row r="102" spans="1:21" x14ac:dyDescent="0.3">
      <c r="A102" s="20">
        <v>18292453</v>
      </c>
      <c r="B102" s="27" t="s">
        <v>236</v>
      </c>
      <c r="C102" s="27">
        <v>1</v>
      </c>
      <c r="D102" s="27" t="str">
        <f>VLOOKUP('Raw Data'!$C102,'country description'!$A$2:$B$16,2,0)</f>
        <v>India</v>
      </c>
      <c r="E102" s="27" t="s">
        <v>14</v>
      </c>
      <c r="F102" s="27" t="s">
        <v>237</v>
      </c>
      <c r="G102" s="27" t="s">
        <v>17</v>
      </c>
      <c r="H102" s="27" t="s">
        <v>18</v>
      </c>
      <c r="I102" s="27" t="s">
        <v>19</v>
      </c>
      <c r="J102" s="27" t="s">
        <v>19</v>
      </c>
      <c r="K102" s="27">
        <v>1</v>
      </c>
      <c r="L102" s="27">
        <v>0</v>
      </c>
      <c r="M102" s="27">
        <v>200</v>
      </c>
      <c r="N102" s="27">
        <v>1</v>
      </c>
      <c r="O102" s="27">
        <v>2010</v>
      </c>
      <c r="P102" s="27">
        <v>3</v>
      </c>
      <c r="Q102" s="27">
        <v>24</v>
      </c>
      <c r="R102" s="28">
        <f>DATE('Raw Data'!$O102,'Raw Data'!$P102,'Raw Data'!$Q102)</f>
        <v>40261</v>
      </c>
      <c r="S102" s="27" t="str">
        <f>CONCATENATE(MID('Raw Data'!$H102,FIND("(",'Raw Data'!$H102)+1,FIND(")",'Raw Data'!$H102)-FIND("(",'Raw Data'!$H102)-1),"",'Raw Data'!$M102)</f>
        <v>Rs.200</v>
      </c>
      <c r="T102" s="27">
        <f t="shared" si="1"/>
        <v>1</v>
      </c>
      <c r="U102" s="29">
        <f>'Raw Data'!$M102*'Raw Data'!$T102</f>
        <v>200</v>
      </c>
    </row>
    <row r="103" spans="1:21" x14ac:dyDescent="0.3">
      <c r="A103" s="20">
        <v>308110</v>
      </c>
      <c r="B103" s="27" t="s">
        <v>238</v>
      </c>
      <c r="C103" s="27">
        <v>1</v>
      </c>
      <c r="D103" s="27" t="str">
        <f>VLOOKUP('Raw Data'!$C103,'country description'!$A$2:$B$16,2,0)</f>
        <v>India</v>
      </c>
      <c r="E103" s="27" t="s">
        <v>14</v>
      </c>
      <c r="F103" s="27" t="s">
        <v>239</v>
      </c>
      <c r="G103" s="27" t="s">
        <v>17</v>
      </c>
      <c r="H103" s="27" t="s">
        <v>18</v>
      </c>
      <c r="I103" s="27" t="s">
        <v>19</v>
      </c>
      <c r="J103" s="27" t="s">
        <v>19</v>
      </c>
      <c r="K103" s="27">
        <v>1</v>
      </c>
      <c r="L103" s="27">
        <v>0</v>
      </c>
      <c r="M103" s="27">
        <v>400</v>
      </c>
      <c r="N103" s="27">
        <v>1</v>
      </c>
      <c r="O103" s="27">
        <v>2014</v>
      </c>
      <c r="P103" s="27">
        <v>3</v>
      </c>
      <c r="Q103" s="27">
        <v>24</v>
      </c>
      <c r="R103" s="28">
        <f>DATE('Raw Data'!$O103,'Raw Data'!$P103,'Raw Data'!$Q103)</f>
        <v>41722</v>
      </c>
      <c r="S103" s="27" t="str">
        <f>CONCATENATE(MID('Raw Data'!$H103,FIND("(",'Raw Data'!$H103)+1,FIND(")",'Raw Data'!$H103)-FIND("(",'Raw Data'!$H103)-1),"",'Raw Data'!$M103)</f>
        <v>Rs.400</v>
      </c>
      <c r="T103" s="27">
        <f t="shared" si="1"/>
        <v>1</v>
      </c>
      <c r="U103" s="29">
        <f>'Raw Data'!$M103*'Raw Data'!$T103</f>
        <v>400</v>
      </c>
    </row>
    <row r="104" spans="1:21" x14ac:dyDescent="0.3">
      <c r="A104" s="20">
        <v>18466675</v>
      </c>
      <c r="B104" s="27" t="s">
        <v>240</v>
      </c>
      <c r="C104" s="27">
        <v>1</v>
      </c>
      <c r="D104" s="27" t="str">
        <f>VLOOKUP('Raw Data'!$C104,'country description'!$A$2:$B$16,2,0)</f>
        <v>India</v>
      </c>
      <c r="E104" s="27" t="s">
        <v>14</v>
      </c>
      <c r="F104" s="27" t="s">
        <v>31</v>
      </c>
      <c r="G104" s="27" t="s">
        <v>17</v>
      </c>
      <c r="H104" s="27" t="s">
        <v>18</v>
      </c>
      <c r="I104" s="27" t="s">
        <v>19</v>
      </c>
      <c r="J104" s="27" t="s">
        <v>19</v>
      </c>
      <c r="K104" s="27">
        <v>1</v>
      </c>
      <c r="L104" s="27">
        <v>0</v>
      </c>
      <c r="M104" s="27">
        <v>200</v>
      </c>
      <c r="N104" s="27">
        <v>1</v>
      </c>
      <c r="O104" s="27">
        <v>2013</v>
      </c>
      <c r="P104" s="27">
        <v>3</v>
      </c>
      <c r="Q104" s="27">
        <v>25</v>
      </c>
      <c r="R104" s="28">
        <f>DATE('Raw Data'!$O104,'Raw Data'!$P104,'Raw Data'!$Q104)</f>
        <v>41358</v>
      </c>
      <c r="S104" s="27" t="str">
        <f>CONCATENATE(MID('Raw Data'!$H104,FIND("(",'Raw Data'!$H104)+1,FIND(")",'Raw Data'!$H104)-FIND("(",'Raw Data'!$H104)-1),"",'Raw Data'!$M104)</f>
        <v>Rs.200</v>
      </c>
      <c r="T104" s="27">
        <f t="shared" si="1"/>
        <v>1</v>
      </c>
      <c r="U104" s="29">
        <f>'Raw Data'!$M104*'Raw Data'!$T104</f>
        <v>200</v>
      </c>
    </row>
    <row r="105" spans="1:21" x14ac:dyDescent="0.3">
      <c r="A105" s="20">
        <v>18361217</v>
      </c>
      <c r="B105" s="27" t="s">
        <v>241</v>
      </c>
      <c r="C105" s="27">
        <v>1</v>
      </c>
      <c r="D105" s="27" t="str">
        <f>VLOOKUP('Raw Data'!$C105,'country description'!$A$2:$B$16,2,0)</f>
        <v>India</v>
      </c>
      <c r="E105" s="27" t="s">
        <v>14</v>
      </c>
      <c r="F105" s="27" t="s">
        <v>242</v>
      </c>
      <c r="G105" s="27" t="s">
        <v>17</v>
      </c>
      <c r="H105" s="27" t="s">
        <v>18</v>
      </c>
      <c r="I105" s="27" t="s">
        <v>19</v>
      </c>
      <c r="J105" s="27" t="s">
        <v>19</v>
      </c>
      <c r="K105" s="27">
        <v>1</v>
      </c>
      <c r="L105" s="27">
        <v>0</v>
      </c>
      <c r="M105" s="27">
        <v>250</v>
      </c>
      <c r="N105" s="27">
        <v>1</v>
      </c>
      <c r="O105" s="27">
        <v>2012</v>
      </c>
      <c r="P105" s="27">
        <v>3</v>
      </c>
      <c r="Q105" s="27">
        <v>11</v>
      </c>
      <c r="R105" s="28">
        <f>DATE('Raw Data'!$O105,'Raw Data'!$P105,'Raw Data'!$Q105)</f>
        <v>40979</v>
      </c>
      <c r="S105" s="27" t="str">
        <f>CONCATENATE(MID('Raw Data'!$H105,FIND("(",'Raw Data'!$H105)+1,FIND(")",'Raw Data'!$H105)-FIND("(",'Raw Data'!$H105)-1),"",'Raw Data'!$M105)</f>
        <v>Rs.250</v>
      </c>
      <c r="T105" s="27">
        <f t="shared" si="1"/>
        <v>1</v>
      </c>
      <c r="U105" s="29">
        <f>'Raw Data'!$M105*'Raw Data'!$T105</f>
        <v>250</v>
      </c>
    </row>
    <row r="106" spans="1:21" x14ac:dyDescent="0.3">
      <c r="A106" s="20">
        <v>9271</v>
      </c>
      <c r="B106" s="27" t="s">
        <v>243</v>
      </c>
      <c r="C106" s="27">
        <v>1</v>
      </c>
      <c r="D106" s="27" t="str">
        <f>VLOOKUP('Raw Data'!$C106,'country description'!$A$2:$B$16,2,0)</f>
        <v>India</v>
      </c>
      <c r="E106" s="27" t="s">
        <v>14</v>
      </c>
      <c r="F106" s="27" t="s">
        <v>244</v>
      </c>
      <c r="G106" s="27" t="s">
        <v>17</v>
      </c>
      <c r="H106" s="27" t="s">
        <v>18</v>
      </c>
      <c r="I106" s="27" t="s">
        <v>19</v>
      </c>
      <c r="J106" s="27" t="s">
        <v>19</v>
      </c>
      <c r="K106" s="27">
        <v>1</v>
      </c>
      <c r="L106" s="27">
        <v>0</v>
      </c>
      <c r="M106" s="27">
        <v>50</v>
      </c>
      <c r="N106" s="27">
        <v>1</v>
      </c>
      <c r="O106" s="27">
        <v>2010</v>
      </c>
      <c r="P106" s="27">
        <v>3</v>
      </c>
      <c r="Q106" s="27">
        <v>4</v>
      </c>
      <c r="R106" s="28">
        <f>DATE('Raw Data'!$O106,'Raw Data'!$P106,'Raw Data'!$Q106)</f>
        <v>40241</v>
      </c>
      <c r="S106" s="27" t="str">
        <f>CONCATENATE(MID('Raw Data'!$H106,FIND("(",'Raw Data'!$H106)+1,FIND(")",'Raw Data'!$H106)-FIND("(",'Raw Data'!$H106)-1),"",'Raw Data'!$M106)</f>
        <v>Rs.50</v>
      </c>
      <c r="T106" s="27">
        <f t="shared" si="1"/>
        <v>1</v>
      </c>
      <c r="U106" s="29">
        <f>'Raw Data'!$M106*'Raw Data'!$T106</f>
        <v>50</v>
      </c>
    </row>
    <row r="107" spans="1:21" x14ac:dyDescent="0.3">
      <c r="A107" s="20">
        <v>18360900</v>
      </c>
      <c r="B107" s="27" t="s">
        <v>245</v>
      </c>
      <c r="C107" s="27">
        <v>1</v>
      </c>
      <c r="D107" s="27" t="str">
        <f>VLOOKUP('Raw Data'!$C107,'country description'!$A$2:$B$16,2,0)</f>
        <v>India</v>
      </c>
      <c r="E107" s="27" t="s">
        <v>14</v>
      </c>
      <c r="F107" s="27" t="s">
        <v>246</v>
      </c>
      <c r="G107" s="27" t="s">
        <v>17</v>
      </c>
      <c r="H107" s="27" t="s">
        <v>18</v>
      </c>
      <c r="I107" s="27" t="s">
        <v>19</v>
      </c>
      <c r="J107" s="27" t="s">
        <v>19</v>
      </c>
      <c r="K107" s="27">
        <v>1</v>
      </c>
      <c r="L107" s="27">
        <v>0</v>
      </c>
      <c r="M107" s="27">
        <v>300</v>
      </c>
      <c r="N107" s="27">
        <v>1</v>
      </c>
      <c r="O107" s="27">
        <v>2014</v>
      </c>
      <c r="P107" s="27">
        <v>3</v>
      </c>
      <c r="Q107" s="27">
        <v>4</v>
      </c>
      <c r="R107" s="28">
        <f>DATE('Raw Data'!$O107,'Raw Data'!$P107,'Raw Data'!$Q107)</f>
        <v>41702</v>
      </c>
      <c r="S107" s="27" t="str">
        <f>CONCATENATE(MID('Raw Data'!$H107,FIND("(",'Raw Data'!$H107)+1,FIND(")",'Raw Data'!$H107)-FIND("(",'Raw Data'!$H107)-1),"",'Raw Data'!$M107)</f>
        <v>Rs.300</v>
      </c>
      <c r="T107" s="27">
        <f t="shared" si="1"/>
        <v>1</v>
      </c>
      <c r="U107" s="29">
        <f>'Raw Data'!$M107*'Raw Data'!$T107</f>
        <v>300</v>
      </c>
    </row>
    <row r="108" spans="1:21" x14ac:dyDescent="0.3">
      <c r="A108" s="20">
        <v>18492960</v>
      </c>
      <c r="B108" s="27" t="s">
        <v>247</v>
      </c>
      <c r="C108" s="27">
        <v>1</v>
      </c>
      <c r="D108" s="27" t="str">
        <f>VLOOKUP('Raw Data'!$C108,'country description'!$A$2:$B$16,2,0)</f>
        <v>India</v>
      </c>
      <c r="E108" s="27" t="s">
        <v>14</v>
      </c>
      <c r="F108" s="27" t="s">
        <v>248</v>
      </c>
      <c r="G108" s="27" t="s">
        <v>17</v>
      </c>
      <c r="H108" s="27" t="s">
        <v>18</v>
      </c>
      <c r="I108" s="27" t="s">
        <v>19</v>
      </c>
      <c r="J108" s="27" t="s">
        <v>19</v>
      </c>
      <c r="K108" s="27">
        <v>1</v>
      </c>
      <c r="L108" s="27">
        <v>0</v>
      </c>
      <c r="M108" s="27">
        <v>200</v>
      </c>
      <c r="N108" s="27">
        <v>1</v>
      </c>
      <c r="O108" s="27">
        <v>2018</v>
      </c>
      <c r="P108" s="27">
        <v>3</v>
      </c>
      <c r="Q108" s="27">
        <v>28</v>
      </c>
      <c r="R108" s="28">
        <f>DATE('Raw Data'!$O108,'Raw Data'!$P108,'Raw Data'!$Q108)</f>
        <v>43187</v>
      </c>
      <c r="S108" s="27" t="str">
        <f>CONCATENATE(MID('Raw Data'!$H108,FIND("(",'Raw Data'!$H108)+1,FIND(")",'Raw Data'!$H108)-FIND("(",'Raw Data'!$H108)-1),"",'Raw Data'!$M108)</f>
        <v>Rs.200</v>
      </c>
      <c r="T108" s="27">
        <f t="shared" si="1"/>
        <v>1</v>
      </c>
      <c r="U108" s="29">
        <f>'Raw Data'!$M108*'Raw Data'!$T108</f>
        <v>200</v>
      </c>
    </row>
    <row r="109" spans="1:21" x14ac:dyDescent="0.3">
      <c r="A109" s="20">
        <v>18390309</v>
      </c>
      <c r="B109" s="27" t="s">
        <v>249</v>
      </c>
      <c r="C109" s="27">
        <v>1</v>
      </c>
      <c r="D109" s="27" t="str">
        <f>VLOOKUP('Raw Data'!$C109,'country description'!$A$2:$B$16,2,0)</f>
        <v>India</v>
      </c>
      <c r="E109" s="27" t="s">
        <v>14</v>
      </c>
      <c r="F109" s="27" t="s">
        <v>250</v>
      </c>
      <c r="G109" s="27" t="s">
        <v>17</v>
      </c>
      <c r="H109" s="27" t="s">
        <v>18</v>
      </c>
      <c r="I109" s="27" t="s">
        <v>19</v>
      </c>
      <c r="J109" s="27" t="s">
        <v>19</v>
      </c>
      <c r="K109" s="27">
        <v>1</v>
      </c>
      <c r="L109" s="27">
        <v>0</v>
      </c>
      <c r="M109" s="27">
        <v>150</v>
      </c>
      <c r="N109" s="27">
        <v>1</v>
      </c>
      <c r="O109" s="27">
        <v>2017</v>
      </c>
      <c r="P109" s="27">
        <v>3</v>
      </c>
      <c r="Q109" s="27">
        <v>8</v>
      </c>
      <c r="R109" s="28">
        <f>DATE('Raw Data'!$O109,'Raw Data'!$P109,'Raw Data'!$Q109)</f>
        <v>42802</v>
      </c>
      <c r="S109" s="27" t="str">
        <f>CONCATENATE(MID('Raw Data'!$H109,FIND("(",'Raw Data'!$H109)+1,FIND(")",'Raw Data'!$H109)-FIND("(",'Raw Data'!$H109)-1),"",'Raw Data'!$M109)</f>
        <v>Rs.150</v>
      </c>
      <c r="T109" s="27">
        <f t="shared" si="1"/>
        <v>1</v>
      </c>
      <c r="U109" s="29">
        <f>'Raw Data'!$M109*'Raw Data'!$T109</f>
        <v>150</v>
      </c>
    </row>
    <row r="110" spans="1:21" x14ac:dyDescent="0.3">
      <c r="A110" s="20">
        <v>18377898</v>
      </c>
      <c r="B110" s="27" t="s">
        <v>251</v>
      </c>
      <c r="C110" s="27">
        <v>1</v>
      </c>
      <c r="D110" s="27" t="str">
        <f>VLOOKUP('Raw Data'!$C110,'country description'!$A$2:$B$16,2,0)</f>
        <v>India</v>
      </c>
      <c r="E110" s="27" t="s">
        <v>14</v>
      </c>
      <c r="F110" s="27" t="s">
        <v>252</v>
      </c>
      <c r="G110" s="27" t="s">
        <v>17</v>
      </c>
      <c r="H110" s="27" t="s">
        <v>18</v>
      </c>
      <c r="I110" s="27" t="s">
        <v>19</v>
      </c>
      <c r="J110" s="27" t="s">
        <v>19</v>
      </c>
      <c r="K110" s="27">
        <v>1</v>
      </c>
      <c r="L110" s="27">
        <v>0</v>
      </c>
      <c r="M110" s="27">
        <v>200</v>
      </c>
      <c r="N110" s="27">
        <v>1</v>
      </c>
      <c r="O110" s="27">
        <v>2014</v>
      </c>
      <c r="P110" s="27">
        <v>3</v>
      </c>
      <c r="Q110" s="27">
        <v>14</v>
      </c>
      <c r="R110" s="28">
        <f>DATE('Raw Data'!$O110,'Raw Data'!$P110,'Raw Data'!$Q110)</f>
        <v>41712</v>
      </c>
      <c r="S110" s="27" t="str">
        <f>CONCATENATE(MID('Raw Data'!$H110,FIND("(",'Raw Data'!$H110)+1,FIND(")",'Raw Data'!$H110)-FIND("(",'Raw Data'!$H110)-1),"",'Raw Data'!$M110)</f>
        <v>Rs.200</v>
      </c>
      <c r="T110" s="27">
        <f t="shared" si="1"/>
        <v>1</v>
      </c>
      <c r="U110" s="29">
        <f>'Raw Data'!$M110*'Raw Data'!$T110</f>
        <v>200</v>
      </c>
    </row>
    <row r="111" spans="1:21" x14ac:dyDescent="0.3">
      <c r="A111" s="20">
        <v>18375413</v>
      </c>
      <c r="B111" s="27" t="s">
        <v>253</v>
      </c>
      <c r="C111" s="27">
        <v>1</v>
      </c>
      <c r="D111" s="27" t="str">
        <f>VLOOKUP('Raw Data'!$C111,'country description'!$A$2:$B$16,2,0)</f>
        <v>India</v>
      </c>
      <c r="E111" s="27" t="s">
        <v>14</v>
      </c>
      <c r="F111" s="27" t="s">
        <v>254</v>
      </c>
      <c r="G111" s="27" t="s">
        <v>17</v>
      </c>
      <c r="H111" s="27" t="s">
        <v>18</v>
      </c>
      <c r="I111" s="27" t="s">
        <v>19</v>
      </c>
      <c r="J111" s="27" t="s">
        <v>19</v>
      </c>
      <c r="K111" s="27">
        <v>2</v>
      </c>
      <c r="L111" s="27">
        <v>0</v>
      </c>
      <c r="M111" s="27">
        <v>650</v>
      </c>
      <c r="N111" s="27">
        <v>1</v>
      </c>
      <c r="O111" s="27">
        <v>2016</v>
      </c>
      <c r="P111" s="27">
        <v>2</v>
      </c>
      <c r="Q111" s="27">
        <v>24</v>
      </c>
      <c r="R111" s="28">
        <f>DATE('Raw Data'!$O111,'Raw Data'!$P111,'Raw Data'!$Q111)</f>
        <v>42424</v>
      </c>
      <c r="S111" s="27" t="str">
        <f>CONCATENATE(MID('Raw Data'!$H111,FIND("(",'Raw Data'!$H111)+1,FIND(")",'Raw Data'!$H111)-FIND("(",'Raw Data'!$H111)-1),"",'Raw Data'!$M111)</f>
        <v>Rs.650</v>
      </c>
      <c r="T111" s="27">
        <f t="shared" si="1"/>
        <v>1</v>
      </c>
      <c r="U111" s="29">
        <f>'Raw Data'!$M111*'Raw Data'!$T111</f>
        <v>650</v>
      </c>
    </row>
    <row r="112" spans="1:21" x14ac:dyDescent="0.3">
      <c r="A112" s="20">
        <v>302871</v>
      </c>
      <c r="B112" s="27" t="s">
        <v>256</v>
      </c>
      <c r="C112" s="27">
        <v>1</v>
      </c>
      <c r="D112" s="27" t="str">
        <f>VLOOKUP('Raw Data'!$C112,'country description'!$A$2:$B$16,2,0)</f>
        <v>India</v>
      </c>
      <c r="E112" s="27" t="s">
        <v>14</v>
      </c>
      <c r="F112" s="27" t="s">
        <v>257</v>
      </c>
      <c r="G112" s="27" t="s">
        <v>17</v>
      </c>
      <c r="H112" s="27" t="s">
        <v>18</v>
      </c>
      <c r="I112" s="27" t="s">
        <v>19</v>
      </c>
      <c r="J112" s="27" t="s">
        <v>19</v>
      </c>
      <c r="K112" s="27">
        <v>1</v>
      </c>
      <c r="L112" s="27">
        <v>0</v>
      </c>
      <c r="M112" s="27">
        <v>400</v>
      </c>
      <c r="N112" s="27">
        <v>1</v>
      </c>
      <c r="O112" s="27">
        <v>2010</v>
      </c>
      <c r="P112" s="27">
        <v>2</v>
      </c>
      <c r="Q112" s="27">
        <v>16</v>
      </c>
      <c r="R112" s="28">
        <f>DATE('Raw Data'!$O112,'Raw Data'!$P112,'Raw Data'!$Q112)</f>
        <v>40225</v>
      </c>
      <c r="S112" s="27" t="str">
        <f>CONCATENATE(MID('Raw Data'!$H112,FIND("(",'Raw Data'!$H112)+1,FIND(")",'Raw Data'!$H112)-FIND("(",'Raw Data'!$H112)-1),"",'Raw Data'!$M112)</f>
        <v>Rs.400</v>
      </c>
      <c r="T112" s="27">
        <f t="shared" si="1"/>
        <v>1</v>
      </c>
      <c r="U112" s="29">
        <f>'Raw Data'!$M112*'Raw Data'!$T112</f>
        <v>400</v>
      </c>
    </row>
    <row r="113" spans="1:21" x14ac:dyDescent="0.3">
      <c r="A113" s="20">
        <v>6678</v>
      </c>
      <c r="B113" s="27" t="s">
        <v>258</v>
      </c>
      <c r="C113" s="27">
        <v>1</v>
      </c>
      <c r="D113" s="27" t="str">
        <f>VLOOKUP('Raw Data'!$C113,'country description'!$A$2:$B$16,2,0)</f>
        <v>India</v>
      </c>
      <c r="E113" s="27" t="s">
        <v>14</v>
      </c>
      <c r="F113" s="27" t="s">
        <v>259</v>
      </c>
      <c r="G113" s="27" t="s">
        <v>17</v>
      </c>
      <c r="H113" s="27" t="s">
        <v>18</v>
      </c>
      <c r="I113" s="27" t="s">
        <v>19</v>
      </c>
      <c r="J113" s="27" t="s">
        <v>19</v>
      </c>
      <c r="K113" s="27">
        <v>1</v>
      </c>
      <c r="L113" s="27">
        <v>0</v>
      </c>
      <c r="M113" s="27">
        <v>150</v>
      </c>
      <c r="N113" s="27">
        <v>1</v>
      </c>
      <c r="O113" s="27">
        <v>2010</v>
      </c>
      <c r="P113" s="27">
        <v>2</v>
      </c>
      <c r="Q113" s="27">
        <v>11</v>
      </c>
      <c r="R113" s="28">
        <f>DATE('Raw Data'!$O113,'Raw Data'!$P113,'Raw Data'!$Q113)</f>
        <v>40220</v>
      </c>
      <c r="S113" s="27" t="str">
        <f>CONCATENATE(MID('Raw Data'!$H113,FIND("(",'Raw Data'!$H113)+1,FIND(")",'Raw Data'!$H113)-FIND("(",'Raw Data'!$H113)-1),"",'Raw Data'!$M113)</f>
        <v>Rs.150</v>
      </c>
      <c r="T113" s="27">
        <f t="shared" si="1"/>
        <v>1</v>
      </c>
      <c r="U113" s="29">
        <f>'Raw Data'!$M113*'Raw Data'!$T113</f>
        <v>150</v>
      </c>
    </row>
    <row r="114" spans="1:21" x14ac:dyDescent="0.3">
      <c r="A114" s="20">
        <v>18292472</v>
      </c>
      <c r="B114" s="27" t="s">
        <v>126</v>
      </c>
      <c r="C114" s="27">
        <v>1</v>
      </c>
      <c r="D114" s="27" t="str">
        <f>VLOOKUP('Raw Data'!$C114,'country description'!$A$2:$B$16,2,0)</f>
        <v>India</v>
      </c>
      <c r="E114" s="27" t="s">
        <v>14</v>
      </c>
      <c r="F114" s="27" t="s">
        <v>260</v>
      </c>
      <c r="G114" s="27" t="s">
        <v>17</v>
      </c>
      <c r="H114" s="27" t="s">
        <v>18</v>
      </c>
      <c r="I114" s="27" t="s">
        <v>19</v>
      </c>
      <c r="J114" s="27" t="s">
        <v>19</v>
      </c>
      <c r="K114" s="27">
        <v>1</v>
      </c>
      <c r="L114" s="27">
        <v>0</v>
      </c>
      <c r="M114" s="27">
        <v>400</v>
      </c>
      <c r="N114" s="27">
        <v>1</v>
      </c>
      <c r="O114" s="27">
        <v>2013</v>
      </c>
      <c r="P114" s="27">
        <v>2</v>
      </c>
      <c r="Q114" s="27">
        <v>15</v>
      </c>
      <c r="R114" s="28">
        <f>DATE('Raw Data'!$O114,'Raw Data'!$P114,'Raw Data'!$Q114)</f>
        <v>41320</v>
      </c>
      <c r="S114" s="27" t="str">
        <f>CONCATENATE(MID('Raw Data'!$H114,FIND("(",'Raw Data'!$H114)+1,FIND(")",'Raw Data'!$H114)-FIND("(",'Raw Data'!$H114)-1),"",'Raw Data'!$M114)</f>
        <v>Rs.400</v>
      </c>
      <c r="T114" s="27">
        <f t="shared" si="1"/>
        <v>1</v>
      </c>
      <c r="U114" s="29">
        <f>'Raw Data'!$M114*'Raw Data'!$T114</f>
        <v>400</v>
      </c>
    </row>
    <row r="115" spans="1:21" x14ac:dyDescent="0.3">
      <c r="A115" s="20">
        <v>18362795</v>
      </c>
      <c r="B115" s="27" t="s">
        <v>261</v>
      </c>
      <c r="C115" s="27">
        <v>1</v>
      </c>
      <c r="D115" s="27" t="str">
        <f>VLOOKUP('Raw Data'!$C115,'country description'!$A$2:$B$16,2,0)</f>
        <v>India</v>
      </c>
      <c r="E115" s="27" t="s">
        <v>14</v>
      </c>
      <c r="F115" s="27" t="s">
        <v>262</v>
      </c>
      <c r="G115" s="27" t="s">
        <v>17</v>
      </c>
      <c r="H115" s="27" t="s">
        <v>18</v>
      </c>
      <c r="I115" s="27" t="s">
        <v>19</v>
      </c>
      <c r="J115" s="27" t="s">
        <v>19</v>
      </c>
      <c r="K115" s="27">
        <v>1</v>
      </c>
      <c r="L115" s="27">
        <v>0</v>
      </c>
      <c r="M115" s="27">
        <v>200</v>
      </c>
      <c r="N115" s="27">
        <v>1</v>
      </c>
      <c r="O115" s="27">
        <v>2010</v>
      </c>
      <c r="P115" s="27">
        <v>2</v>
      </c>
      <c r="Q115" s="27">
        <v>11</v>
      </c>
      <c r="R115" s="28">
        <f>DATE('Raw Data'!$O115,'Raw Data'!$P115,'Raw Data'!$Q115)</f>
        <v>40220</v>
      </c>
      <c r="S115" s="27" t="str">
        <f>CONCATENATE(MID('Raw Data'!$H115,FIND("(",'Raw Data'!$H115)+1,FIND(")",'Raw Data'!$H115)-FIND("(",'Raw Data'!$H115)-1),"",'Raw Data'!$M115)</f>
        <v>Rs.200</v>
      </c>
      <c r="T115" s="27">
        <f t="shared" si="1"/>
        <v>1</v>
      </c>
      <c r="U115" s="29">
        <f>'Raw Data'!$M115*'Raw Data'!$T115</f>
        <v>200</v>
      </c>
    </row>
    <row r="116" spans="1:21" x14ac:dyDescent="0.3">
      <c r="A116" s="20">
        <v>18455553</v>
      </c>
      <c r="B116" s="27" t="s">
        <v>264</v>
      </c>
      <c r="C116" s="27">
        <v>1</v>
      </c>
      <c r="D116" s="27" t="str">
        <f>VLOOKUP('Raw Data'!$C116,'country description'!$A$2:$B$16,2,0)</f>
        <v>India</v>
      </c>
      <c r="E116" s="27" t="s">
        <v>14</v>
      </c>
      <c r="F116" s="27" t="s">
        <v>265</v>
      </c>
      <c r="G116" s="27" t="s">
        <v>17</v>
      </c>
      <c r="H116" s="27" t="s">
        <v>18</v>
      </c>
      <c r="I116" s="27" t="s">
        <v>19</v>
      </c>
      <c r="J116" s="27" t="s">
        <v>19</v>
      </c>
      <c r="K116" s="27">
        <v>2</v>
      </c>
      <c r="L116" s="27">
        <v>0</v>
      </c>
      <c r="M116" s="27">
        <v>600</v>
      </c>
      <c r="N116" s="27">
        <v>1</v>
      </c>
      <c r="O116" s="27">
        <v>2017</v>
      </c>
      <c r="P116" s="27">
        <v>2</v>
      </c>
      <c r="Q116" s="27">
        <v>5</v>
      </c>
      <c r="R116" s="28">
        <f>DATE('Raw Data'!$O116,'Raw Data'!$P116,'Raw Data'!$Q116)</f>
        <v>42771</v>
      </c>
      <c r="S116" s="27" t="str">
        <f>CONCATENATE(MID('Raw Data'!$H116,FIND("(",'Raw Data'!$H116)+1,FIND(")",'Raw Data'!$H116)-FIND("(",'Raw Data'!$H116)-1),"",'Raw Data'!$M116)</f>
        <v>Rs.600</v>
      </c>
      <c r="T116" s="27">
        <f t="shared" si="1"/>
        <v>1</v>
      </c>
      <c r="U116" s="29">
        <f>'Raw Data'!$M116*'Raw Data'!$T116</f>
        <v>600</v>
      </c>
    </row>
    <row r="117" spans="1:21" x14ac:dyDescent="0.3">
      <c r="A117" s="20">
        <v>18418234</v>
      </c>
      <c r="B117" s="27" t="s">
        <v>266</v>
      </c>
      <c r="C117" s="27">
        <v>1</v>
      </c>
      <c r="D117" s="27" t="str">
        <f>VLOOKUP('Raw Data'!$C117,'country description'!$A$2:$B$16,2,0)</f>
        <v>India</v>
      </c>
      <c r="E117" s="27" t="s">
        <v>14</v>
      </c>
      <c r="F117" s="27" t="s">
        <v>267</v>
      </c>
      <c r="G117" s="27" t="s">
        <v>17</v>
      </c>
      <c r="H117" s="27" t="s">
        <v>18</v>
      </c>
      <c r="I117" s="27" t="s">
        <v>19</v>
      </c>
      <c r="J117" s="27" t="s">
        <v>19</v>
      </c>
      <c r="K117" s="27">
        <v>1</v>
      </c>
      <c r="L117" s="27">
        <v>0</v>
      </c>
      <c r="M117" s="27">
        <v>300</v>
      </c>
      <c r="N117" s="27">
        <v>1</v>
      </c>
      <c r="O117" s="27">
        <v>2013</v>
      </c>
      <c r="P117" s="27">
        <v>2</v>
      </c>
      <c r="Q117" s="27">
        <v>7</v>
      </c>
      <c r="R117" s="28">
        <f>DATE('Raw Data'!$O117,'Raw Data'!$P117,'Raw Data'!$Q117)</f>
        <v>41312</v>
      </c>
      <c r="S117" s="27" t="str">
        <f>CONCATENATE(MID('Raw Data'!$H117,FIND("(",'Raw Data'!$H117)+1,FIND(")",'Raw Data'!$H117)-FIND("(",'Raw Data'!$H117)-1),"",'Raw Data'!$M117)</f>
        <v>Rs.300</v>
      </c>
      <c r="T117" s="27">
        <f t="shared" si="1"/>
        <v>1</v>
      </c>
      <c r="U117" s="29">
        <f>'Raw Data'!$M117*'Raw Data'!$T117</f>
        <v>300</v>
      </c>
    </row>
    <row r="118" spans="1:21" x14ac:dyDescent="0.3">
      <c r="A118" s="20">
        <v>18312623</v>
      </c>
      <c r="B118" s="27" t="s">
        <v>268</v>
      </c>
      <c r="C118" s="27">
        <v>1</v>
      </c>
      <c r="D118" s="27" t="str">
        <f>VLOOKUP('Raw Data'!$C118,'country description'!$A$2:$B$16,2,0)</f>
        <v>India</v>
      </c>
      <c r="E118" s="27" t="s">
        <v>14</v>
      </c>
      <c r="F118" s="27" t="s">
        <v>269</v>
      </c>
      <c r="G118" s="27" t="s">
        <v>17</v>
      </c>
      <c r="H118" s="27" t="s">
        <v>18</v>
      </c>
      <c r="I118" s="27" t="s">
        <v>24</v>
      </c>
      <c r="J118" s="27" t="s">
        <v>19</v>
      </c>
      <c r="K118" s="27">
        <v>2</v>
      </c>
      <c r="L118" s="27">
        <v>0</v>
      </c>
      <c r="M118" s="27">
        <v>800</v>
      </c>
      <c r="N118" s="27">
        <v>1</v>
      </c>
      <c r="O118" s="27">
        <v>2013</v>
      </c>
      <c r="P118" s="27">
        <v>2</v>
      </c>
      <c r="Q118" s="27">
        <v>7</v>
      </c>
      <c r="R118" s="28">
        <f>DATE('Raw Data'!$O118,'Raw Data'!$P118,'Raw Data'!$Q118)</f>
        <v>41312</v>
      </c>
      <c r="S118" s="27" t="str">
        <f>CONCATENATE(MID('Raw Data'!$H118,FIND("(",'Raw Data'!$H118)+1,FIND(")",'Raw Data'!$H118)-FIND("(",'Raw Data'!$H118)-1),"",'Raw Data'!$M118)</f>
        <v>Rs.800</v>
      </c>
      <c r="T118" s="27">
        <f t="shared" si="1"/>
        <v>1</v>
      </c>
      <c r="U118" s="29">
        <f>'Raw Data'!$M118*'Raw Data'!$T118</f>
        <v>800</v>
      </c>
    </row>
    <row r="119" spans="1:21" x14ac:dyDescent="0.3">
      <c r="A119" s="20">
        <v>18414503</v>
      </c>
      <c r="B119" s="27" t="s">
        <v>270</v>
      </c>
      <c r="C119" s="27">
        <v>1</v>
      </c>
      <c r="D119" s="27" t="str">
        <f>VLOOKUP('Raw Data'!$C119,'country description'!$A$2:$B$16,2,0)</f>
        <v>India</v>
      </c>
      <c r="E119" s="27" t="s">
        <v>14</v>
      </c>
      <c r="F119" s="27" t="s">
        <v>271</v>
      </c>
      <c r="G119" s="27" t="s">
        <v>17</v>
      </c>
      <c r="H119" s="27" t="s">
        <v>18</v>
      </c>
      <c r="I119" s="27" t="s">
        <v>19</v>
      </c>
      <c r="J119" s="27" t="s">
        <v>19</v>
      </c>
      <c r="K119" s="27">
        <v>1</v>
      </c>
      <c r="L119" s="27">
        <v>0</v>
      </c>
      <c r="M119" s="27">
        <v>400</v>
      </c>
      <c r="N119" s="27">
        <v>1</v>
      </c>
      <c r="O119" s="27">
        <v>2018</v>
      </c>
      <c r="P119" s="27">
        <v>2</v>
      </c>
      <c r="Q119" s="27">
        <v>10</v>
      </c>
      <c r="R119" s="28">
        <f>DATE('Raw Data'!$O119,'Raw Data'!$P119,'Raw Data'!$Q119)</f>
        <v>43141</v>
      </c>
      <c r="S119" s="27" t="str">
        <f>CONCATENATE(MID('Raw Data'!$H119,FIND("(",'Raw Data'!$H119)+1,FIND(")",'Raw Data'!$H119)-FIND("(",'Raw Data'!$H119)-1),"",'Raw Data'!$M119)</f>
        <v>Rs.400</v>
      </c>
      <c r="T119" s="27">
        <f t="shared" si="1"/>
        <v>1</v>
      </c>
      <c r="U119" s="29">
        <f>'Raw Data'!$M119*'Raw Data'!$T119</f>
        <v>400</v>
      </c>
    </row>
    <row r="120" spans="1:21" x14ac:dyDescent="0.3">
      <c r="A120" s="20">
        <v>18376513</v>
      </c>
      <c r="B120" s="27" t="s">
        <v>272</v>
      </c>
      <c r="C120" s="27">
        <v>1</v>
      </c>
      <c r="D120" s="27" t="str">
        <f>VLOOKUP('Raw Data'!$C120,'country description'!$A$2:$B$16,2,0)</f>
        <v>India</v>
      </c>
      <c r="E120" s="27" t="s">
        <v>14</v>
      </c>
      <c r="F120" s="27" t="s">
        <v>273</v>
      </c>
      <c r="G120" s="27" t="s">
        <v>17</v>
      </c>
      <c r="H120" s="27" t="s">
        <v>18</v>
      </c>
      <c r="I120" s="27" t="s">
        <v>19</v>
      </c>
      <c r="J120" s="27" t="s">
        <v>19</v>
      </c>
      <c r="K120" s="27">
        <v>1</v>
      </c>
      <c r="L120" s="27">
        <v>0</v>
      </c>
      <c r="M120" s="27">
        <v>350</v>
      </c>
      <c r="N120" s="27">
        <v>1</v>
      </c>
      <c r="O120" s="27">
        <v>2010</v>
      </c>
      <c r="P120" s="27">
        <v>2</v>
      </c>
      <c r="Q120" s="27">
        <v>23</v>
      </c>
      <c r="R120" s="28">
        <f>DATE('Raw Data'!$O120,'Raw Data'!$P120,'Raw Data'!$Q120)</f>
        <v>40232</v>
      </c>
      <c r="S120" s="27" t="str">
        <f>CONCATENATE(MID('Raw Data'!$H120,FIND("(",'Raw Data'!$H120)+1,FIND(")",'Raw Data'!$H120)-FIND("(",'Raw Data'!$H120)-1),"",'Raw Data'!$M120)</f>
        <v>Rs.350</v>
      </c>
      <c r="T120" s="27">
        <f t="shared" si="1"/>
        <v>1</v>
      </c>
      <c r="U120" s="29">
        <f>'Raw Data'!$M120*'Raw Data'!$T120</f>
        <v>350</v>
      </c>
    </row>
    <row r="121" spans="1:21" x14ac:dyDescent="0.3">
      <c r="A121" s="20">
        <v>18361765</v>
      </c>
      <c r="B121" s="27" t="s">
        <v>274</v>
      </c>
      <c r="C121" s="27">
        <v>1</v>
      </c>
      <c r="D121" s="27" t="str">
        <f>VLOOKUP('Raw Data'!$C121,'country description'!$A$2:$B$16,2,0)</f>
        <v>India</v>
      </c>
      <c r="E121" s="27" t="s">
        <v>14</v>
      </c>
      <c r="F121" s="27" t="s">
        <v>275</v>
      </c>
      <c r="G121" s="27" t="s">
        <v>17</v>
      </c>
      <c r="H121" s="27" t="s">
        <v>18</v>
      </c>
      <c r="I121" s="27" t="s">
        <v>19</v>
      </c>
      <c r="J121" s="27" t="s">
        <v>19</v>
      </c>
      <c r="K121" s="27">
        <v>1</v>
      </c>
      <c r="L121" s="27">
        <v>0</v>
      </c>
      <c r="M121" s="27">
        <v>200</v>
      </c>
      <c r="N121" s="27">
        <v>1</v>
      </c>
      <c r="O121" s="27">
        <v>2017</v>
      </c>
      <c r="P121" s="27">
        <v>2</v>
      </c>
      <c r="Q121" s="27">
        <v>7</v>
      </c>
      <c r="R121" s="28">
        <f>DATE('Raw Data'!$O121,'Raw Data'!$P121,'Raw Data'!$Q121)</f>
        <v>42773</v>
      </c>
      <c r="S121" s="27" t="str">
        <f>CONCATENATE(MID('Raw Data'!$H121,FIND("(",'Raw Data'!$H121)+1,FIND(")",'Raw Data'!$H121)-FIND("(",'Raw Data'!$H121)-1),"",'Raw Data'!$M121)</f>
        <v>Rs.200</v>
      </c>
      <c r="T121" s="27">
        <f t="shared" si="1"/>
        <v>1</v>
      </c>
      <c r="U121" s="29">
        <f>'Raw Data'!$M121*'Raw Data'!$T121</f>
        <v>200</v>
      </c>
    </row>
    <row r="122" spans="1:21" x14ac:dyDescent="0.3">
      <c r="A122" s="20">
        <v>18241864</v>
      </c>
      <c r="B122" s="27" t="s">
        <v>276</v>
      </c>
      <c r="C122" s="27">
        <v>1</v>
      </c>
      <c r="D122" s="27" t="str">
        <f>VLOOKUP('Raw Data'!$C122,'country description'!$A$2:$B$16,2,0)</f>
        <v>India</v>
      </c>
      <c r="E122" s="27" t="s">
        <v>14</v>
      </c>
      <c r="F122" s="27" t="s">
        <v>277</v>
      </c>
      <c r="G122" s="27" t="s">
        <v>17</v>
      </c>
      <c r="H122" s="27" t="s">
        <v>18</v>
      </c>
      <c r="I122" s="27" t="s">
        <v>19</v>
      </c>
      <c r="J122" s="27" t="s">
        <v>19</v>
      </c>
      <c r="K122" s="27">
        <v>1</v>
      </c>
      <c r="L122" s="27">
        <v>0</v>
      </c>
      <c r="M122" s="27">
        <v>100</v>
      </c>
      <c r="N122" s="27">
        <v>1</v>
      </c>
      <c r="O122" s="27">
        <v>2012</v>
      </c>
      <c r="P122" s="27">
        <v>2</v>
      </c>
      <c r="Q122" s="27">
        <v>24</v>
      </c>
      <c r="R122" s="28">
        <f>DATE('Raw Data'!$O122,'Raw Data'!$P122,'Raw Data'!$Q122)</f>
        <v>40963</v>
      </c>
      <c r="S122" s="27" t="str">
        <f>CONCATENATE(MID('Raw Data'!$H122,FIND("(",'Raw Data'!$H122)+1,FIND(")",'Raw Data'!$H122)-FIND("(",'Raw Data'!$H122)-1),"",'Raw Data'!$M122)</f>
        <v>Rs.100</v>
      </c>
      <c r="T122" s="27">
        <f t="shared" si="1"/>
        <v>1</v>
      </c>
      <c r="U122" s="29">
        <f>'Raw Data'!$M122*'Raw Data'!$T122</f>
        <v>100</v>
      </c>
    </row>
    <row r="123" spans="1:21" x14ac:dyDescent="0.3">
      <c r="A123" s="20">
        <v>18228878</v>
      </c>
      <c r="B123" s="27" t="s">
        <v>278</v>
      </c>
      <c r="C123" s="27">
        <v>1</v>
      </c>
      <c r="D123" s="27" t="str">
        <f>VLOOKUP('Raw Data'!$C123,'country description'!$A$2:$B$16,2,0)</f>
        <v>India</v>
      </c>
      <c r="E123" s="27" t="s">
        <v>14</v>
      </c>
      <c r="F123" s="27" t="s">
        <v>279</v>
      </c>
      <c r="G123" s="27" t="s">
        <v>17</v>
      </c>
      <c r="H123" s="27" t="s">
        <v>18</v>
      </c>
      <c r="I123" s="27" t="s">
        <v>19</v>
      </c>
      <c r="J123" s="27" t="s">
        <v>19</v>
      </c>
      <c r="K123" s="27">
        <v>1</v>
      </c>
      <c r="L123" s="27">
        <v>0</v>
      </c>
      <c r="M123" s="27">
        <v>300</v>
      </c>
      <c r="N123" s="27">
        <v>1</v>
      </c>
      <c r="O123" s="27">
        <v>2016</v>
      </c>
      <c r="P123" s="27">
        <v>2</v>
      </c>
      <c r="Q123" s="27">
        <v>16</v>
      </c>
      <c r="R123" s="28">
        <f>DATE('Raw Data'!$O123,'Raw Data'!$P123,'Raw Data'!$Q123)</f>
        <v>42416</v>
      </c>
      <c r="S123" s="27" t="str">
        <f>CONCATENATE(MID('Raw Data'!$H123,FIND("(",'Raw Data'!$H123)+1,FIND(")",'Raw Data'!$H123)-FIND("(",'Raw Data'!$H123)-1),"",'Raw Data'!$M123)</f>
        <v>Rs.300</v>
      </c>
      <c r="T123" s="27">
        <f t="shared" si="1"/>
        <v>1</v>
      </c>
      <c r="U123" s="29">
        <f>'Raw Data'!$M123*'Raw Data'!$T123</f>
        <v>300</v>
      </c>
    </row>
    <row r="124" spans="1:21" x14ac:dyDescent="0.3">
      <c r="A124" s="20">
        <v>5463</v>
      </c>
      <c r="B124" s="27" t="s">
        <v>280</v>
      </c>
      <c r="C124" s="27">
        <v>1</v>
      </c>
      <c r="D124" s="27" t="str">
        <f>VLOOKUP('Raw Data'!$C124,'country description'!$A$2:$B$16,2,0)</f>
        <v>India</v>
      </c>
      <c r="E124" s="27" t="s">
        <v>14</v>
      </c>
      <c r="F124" s="27" t="s">
        <v>281</v>
      </c>
      <c r="G124" s="27" t="s">
        <v>17</v>
      </c>
      <c r="H124" s="27" t="s">
        <v>18</v>
      </c>
      <c r="I124" s="27" t="s">
        <v>19</v>
      </c>
      <c r="J124" s="27" t="s">
        <v>19</v>
      </c>
      <c r="K124" s="27">
        <v>1</v>
      </c>
      <c r="L124" s="27">
        <v>0</v>
      </c>
      <c r="M124" s="27">
        <v>150</v>
      </c>
      <c r="N124" s="27">
        <v>1</v>
      </c>
      <c r="O124" s="27">
        <v>2012</v>
      </c>
      <c r="P124" s="27">
        <v>1</v>
      </c>
      <c r="Q124" s="27">
        <v>19</v>
      </c>
      <c r="R124" s="28">
        <f>DATE('Raw Data'!$O124,'Raw Data'!$P124,'Raw Data'!$Q124)</f>
        <v>40927</v>
      </c>
      <c r="S124" s="27" t="str">
        <f>CONCATENATE(MID('Raw Data'!$H124,FIND("(",'Raw Data'!$H124)+1,FIND(")",'Raw Data'!$H124)-FIND("(",'Raw Data'!$H124)-1),"",'Raw Data'!$M124)</f>
        <v>Rs.150</v>
      </c>
      <c r="T124" s="27">
        <f t="shared" si="1"/>
        <v>1</v>
      </c>
      <c r="U124" s="29">
        <f>'Raw Data'!$M124*'Raw Data'!$T124</f>
        <v>150</v>
      </c>
    </row>
    <row r="125" spans="1:21" x14ac:dyDescent="0.3">
      <c r="A125" s="20">
        <v>18356776</v>
      </c>
      <c r="B125" s="27" t="s">
        <v>282</v>
      </c>
      <c r="C125" s="27">
        <v>1</v>
      </c>
      <c r="D125" s="27" t="str">
        <f>VLOOKUP('Raw Data'!$C125,'country description'!$A$2:$B$16,2,0)</f>
        <v>India</v>
      </c>
      <c r="E125" s="27" t="s">
        <v>14</v>
      </c>
      <c r="F125" s="27" t="s">
        <v>283</v>
      </c>
      <c r="G125" s="27" t="s">
        <v>17</v>
      </c>
      <c r="H125" s="27" t="s">
        <v>18</v>
      </c>
      <c r="I125" s="27" t="s">
        <v>19</v>
      </c>
      <c r="J125" s="27" t="s">
        <v>19</v>
      </c>
      <c r="K125" s="27">
        <v>1</v>
      </c>
      <c r="L125" s="27">
        <v>0</v>
      </c>
      <c r="M125" s="27">
        <v>100</v>
      </c>
      <c r="N125" s="27">
        <v>1</v>
      </c>
      <c r="O125" s="27">
        <v>2018</v>
      </c>
      <c r="P125" s="27">
        <v>1</v>
      </c>
      <c r="Q125" s="27">
        <v>24</v>
      </c>
      <c r="R125" s="28">
        <f>DATE('Raw Data'!$O125,'Raw Data'!$P125,'Raw Data'!$Q125)</f>
        <v>43124</v>
      </c>
      <c r="S125" s="27" t="str">
        <f>CONCATENATE(MID('Raw Data'!$H125,FIND("(",'Raw Data'!$H125)+1,FIND(")",'Raw Data'!$H125)-FIND("(",'Raw Data'!$H125)-1),"",'Raw Data'!$M125)</f>
        <v>Rs.100</v>
      </c>
      <c r="T125" s="27">
        <f t="shared" si="1"/>
        <v>1</v>
      </c>
      <c r="U125" s="29">
        <f>'Raw Data'!$M125*'Raw Data'!$T125</f>
        <v>100</v>
      </c>
    </row>
    <row r="126" spans="1:21" x14ac:dyDescent="0.3">
      <c r="A126" s="20">
        <v>18349764</v>
      </c>
      <c r="B126" s="27" t="s">
        <v>284</v>
      </c>
      <c r="C126" s="27">
        <v>1</v>
      </c>
      <c r="D126" s="27" t="str">
        <f>VLOOKUP('Raw Data'!$C126,'country description'!$A$2:$B$16,2,0)</f>
        <v>India</v>
      </c>
      <c r="E126" s="27" t="s">
        <v>14</v>
      </c>
      <c r="F126" s="27" t="s">
        <v>285</v>
      </c>
      <c r="G126" s="27" t="s">
        <v>17</v>
      </c>
      <c r="H126" s="27" t="s">
        <v>18</v>
      </c>
      <c r="I126" s="27" t="s">
        <v>19</v>
      </c>
      <c r="J126" s="27" t="s">
        <v>19</v>
      </c>
      <c r="K126" s="27">
        <v>2</v>
      </c>
      <c r="L126" s="27">
        <v>0</v>
      </c>
      <c r="M126" s="27">
        <v>600</v>
      </c>
      <c r="N126" s="27">
        <v>1</v>
      </c>
      <c r="O126" s="27">
        <v>2017</v>
      </c>
      <c r="P126" s="27">
        <v>1</v>
      </c>
      <c r="Q126" s="27">
        <v>11</v>
      </c>
      <c r="R126" s="28">
        <f>DATE('Raw Data'!$O126,'Raw Data'!$P126,'Raw Data'!$Q126)</f>
        <v>42746</v>
      </c>
      <c r="S126" s="27" t="str">
        <f>CONCATENATE(MID('Raw Data'!$H126,FIND("(",'Raw Data'!$H126)+1,FIND(")",'Raw Data'!$H126)-FIND("(",'Raw Data'!$H126)-1),"",'Raw Data'!$M126)</f>
        <v>Rs.600</v>
      </c>
      <c r="T126" s="27">
        <f t="shared" si="1"/>
        <v>1</v>
      </c>
      <c r="U126" s="29">
        <f>'Raw Data'!$M126*'Raw Data'!$T126</f>
        <v>600</v>
      </c>
    </row>
    <row r="127" spans="1:21" x14ac:dyDescent="0.3">
      <c r="A127" s="20">
        <v>18415370</v>
      </c>
      <c r="B127" s="27" t="s">
        <v>286</v>
      </c>
      <c r="C127" s="27">
        <v>1</v>
      </c>
      <c r="D127" s="27" t="str">
        <f>VLOOKUP('Raw Data'!$C127,'country description'!$A$2:$B$16,2,0)</f>
        <v>India</v>
      </c>
      <c r="E127" s="27" t="s">
        <v>14</v>
      </c>
      <c r="F127" s="27" t="s">
        <v>287</v>
      </c>
      <c r="G127" s="27" t="s">
        <v>17</v>
      </c>
      <c r="H127" s="27" t="s">
        <v>18</v>
      </c>
      <c r="I127" s="27" t="s">
        <v>19</v>
      </c>
      <c r="J127" s="27" t="s">
        <v>19</v>
      </c>
      <c r="K127" s="27">
        <v>2</v>
      </c>
      <c r="L127" s="27">
        <v>0</v>
      </c>
      <c r="M127" s="27">
        <v>600</v>
      </c>
      <c r="N127" s="27">
        <v>1</v>
      </c>
      <c r="O127" s="27">
        <v>2014</v>
      </c>
      <c r="P127" s="27">
        <v>1</v>
      </c>
      <c r="Q127" s="27">
        <v>24</v>
      </c>
      <c r="R127" s="28">
        <f>DATE('Raw Data'!$O127,'Raw Data'!$P127,'Raw Data'!$Q127)</f>
        <v>41663</v>
      </c>
      <c r="S127" s="27" t="str">
        <f>CONCATENATE(MID('Raw Data'!$H127,FIND("(",'Raw Data'!$H127)+1,FIND(")",'Raw Data'!$H127)-FIND("(",'Raw Data'!$H127)-1),"",'Raw Data'!$M127)</f>
        <v>Rs.600</v>
      </c>
      <c r="T127" s="27">
        <f t="shared" si="1"/>
        <v>1</v>
      </c>
      <c r="U127" s="29">
        <f>'Raw Data'!$M127*'Raw Data'!$T127</f>
        <v>600</v>
      </c>
    </row>
    <row r="128" spans="1:21" x14ac:dyDescent="0.3">
      <c r="A128" s="20">
        <v>18485962</v>
      </c>
      <c r="B128" s="27" t="s">
        <v>288</v>
      </c>
      <c r="C128" s="27">
        <v>1</v>
      </c>
      <c r="D128" s="27" t="str">
        <f>VLOOKUP('Raw Data'!$C128,'country description'!$A$2:$B$16,2,0)</f>
        <v>India</v>
      </c>
      <c r="E128" s="27" t="s">
        <v>14</v>
      </c>
      <c r="F128" s="27" t="s">
        <v>289</v>
      </c>
      <c r="G128" s="27" t="s">
        <v>17</v>
      </c>
      <c r="H128" s="27" t="s">
        <v>18</v>
      </c>
      <c r="I128" s="27" t="s">
        <v>19</v>
      </c>
      <c r="J128" s="27" t="s">
        <v>19</v>
      </c>
      <c r="K128" s="27">
        <v>1</v>
      </c>
      <c r="L128" s="27">
        <v>0</v>
      </c>
      <c r="M128" s="27">
        <v>100</v>
      </c>
      <c r="N128" s="27">
        <v>1</v>
      </c>
      <c r="O128" s="27">
        <v>2010</v>
      </c>
      <c r="P128" s="27">
        <v>1</v>
      </c>
      <c r="Q128" s="27">
        <v>14</v>
      </c>
      <c r="R128" s="28">
        <f>DATE('Raw Data'!$O128,'Raw Data'!$P128,'Raw Data'!$Q128)</f>
        <v>40192</v>
      </c>
      <c r="S128" s="27" t="str">
        <f>CONCATENATE(MID('Raw Data'!$H128,FIND("(",'Raw Data'!$H128)+1,FIND(")",'Raw Data'!$H128)-FIND("(",'Raw Data'!$H128)-1),"",'Raw Data'!$M128)</f>
        <v>Rs.100</v>
      </c>
      <c r="T128" s="27">
        <f t="shared" si="1"/>
        <v>1</v>
      </c>
      <c r="U128" s="29">
        <f>'Raw Data'!$M128*'Raw Data'!$T128</f>
        <v>100</v>
      </c>
    </row>
    <row r="129" spans="1:21" x14ac:dyDescent="0.3">
      <c r="A129" s="20">
        <v>18378051</v>
      </c>
      <c r="B129" s="27" t="s">
        <v>290</v>
      </c>
      <c r="C129" s="27">
        <v>1</v>
      </c>
      <c r="D129" s="27" t="str">
        <f>VLOOKUP('Raw Data'!$C129,'country description'!$A$2:$B$16,2,0)</f>
        <v>India</v>
      </c>
      <c r="E129" s="27" t="s">
        <v>14</v>
      </c>
      <c r="F129" s="27" t="s">
        <v>291</v>
      </c>
      <c r="G129" s="27" t="s">
        <v>17</v>
      </c>
      <c r="H129" s="27" t="s">
        <v>18</v>
      </c>
      <c r="I129" s="27" t="s">
        <v>19</v>
      </c>
      <c r="J129" s="27" t="s">
        <v>19</v>
      </c>
      <c r="K129" s="27">
        <v>1</v>
      </c>
      <c r="L129" s="27">
        <v>0</v>
      </c>
      <c r="M129" s="27">
        <v>350</v>
      </c>
      <c r="N129" s="27">
        <v>1</v>
      </c>
      <c r="O129" s="27">
        <v>2011</v>
      </c>
      <c r="P129" s="27">
        <v>1</v>
      </c>
      <c r="Q129" s="27">
        <v>16</v>
      </c>
      <c r="R129" s="28">
        <f>DATE('Raw Data'!$O129,'Raw Data'!$P129,'Raw Data'!$Q129)</f>
        <v>40559</v>
      </c>
      <c r="S129" s="27" t="str">
        <f>CONCATENATE(MID('Raw Data'!$H129,FIND("(",'Raw Data'!$H129)+1,FIND(")",'Raw Data'!$H129)-FIND("(",'Raw Data'!$H129)-1),"",'Raw Data'!$M129)</f>
        <v>Rs.350</v>
      </c>
      <c r="T129" s="27">
        <f t="shared" si="1"/>
        <v>1</v>
      </c>
      <c r="U129" s="29">
        <f>'Raw Data'!$M129*'Raw Data'!$T129</f>
        <v>350</v>
      </c>
    </row>
    <row r="130" spans="1:21" x14ac:dyDescent="0.3">
      <c r="A130" s="20">
        <v>18441669</v>
      </c>
      <c r="B130" s="27" t="s">
        <v>292</v>
      </c>
      <c r="C130" s="27">
        <v>1</v>
      </c>
      <c r="D130" s="27" t="str">
        <f>VLOOKUP('Raw Data'!$C130,'country description'!$A$2:$B$16,2,0)</f>
        <v>India</v>
      </c>
      <c r="E130" s="27" t="s">
        <v>14</v>
      </c>
      <c r="F130" s="27" t="s">
        <v>293</v>
      </c>
      <c r="G130" s="27" t="s">
        <v>17</v>
      </c>
      <c r="H130" s="27" t="s">
        <v>18</v>
      </c>
      <c r="I130" s="27" t="s">
        <v>19</v>
      </c>
      <c r="J130" s="27" t="s">
        <v>19</v>
      </c>
      <c r="K130" s="27">
        <v>1</v>
      </c>
      <c r="L130" s="27">
        <v>0</v>
      </c>
      <c r="M130" s="27">
        <v>300</v>
      </c>
      <c r="N130" s="27">
        <v>1</v>
      </c>
      <c r="O130" s="27">
        <v>2018</v>
      </c>
      <c r="P130" s="27">
        <v>1</v>
      </c>
      <c r="Q130" s="27">
        <v>28</v>
      </c>
      <c r="R130" s="28">
        <f>DATE('Raw Data'!$O130,'Raw Data'!$P130,'Raw Data'!$Q130)</f>
        <v>43128</v>
      </c>
      <c r="S130" s="27" t="str">
        <f>CONCATENATE(MID('Raw Data'!$H130,FIND("(",'Raw Data'!$H130)+1,FIND(")",'Raw Data'!$H130)-FIND("(",'Raw Data'!$H130)-1),"",'Raw Data'!$M130)</f>
        <v>Rs.300</v>
      </c>
      <c r="T130" s="27">
        <f t="shared" ref="T130:T193" si="2">VLOOKUP(D130,$Y$4:$Z$18,2,0)</f>
        <v>1</v>
      </c>
      <c r="U130" s="29">
        <f>'Raw Data'!$M130*'Raw Data'!$T130</f>
        <v>300</v>
      </c>
    </row>
    <row r="131" spans="1:21" x14ac:dyDescent="0.3">
      <c r="A131" s="20">
        <v>18489530</v>
      </c>
      <c r="B131" s="27" t="s">
        <v>294</v>
      </c>
      <c r="C131" s="27">
        <v>1</v>
      </c>
      <c r="D131" s="27" t="str">
        <f>VLOOKUP('Raw Data'!$C131,'country description'!$A$2:$B$16,2,0)</f>
        <v>India</v>
      </c>
      <c r="E131" s="27" t="s">
        <v>14</v>
      </c>
      <c r="F131" s="27" t="s">
        <v>295</v>
      </c>
      <c r="G131" s="27" t="s">
        <v>17</v>
      </c>
      <c r="H131" s="27" t="s">
        <v>18</v>
      </c>
      <c r="I131" s="27" t="s">
        <v>19</v>
      </c>
      <c r="J131" s="27" t="s">
        <v>19</v>
      </c>
      <c r="K131" s="27">
        <v>1</v>
      </c>
      <c r="L131" s="27">
        <v>0</v>
      </c>
      <c r="M131" s="27">
        <v>200</v>
      </c>
      <c r="N131" s="27">
        <v>1</v>
      </c>
      <c r="O131" s="27">
        <v>2018</v>
      </c>
      <c r="P131" s="27">
        <v>1</v>
      </c>
      <c r="Q131" s="27">
        <v>1</v>
      </c>
      <c r="R131" s="28">
        <f>DATE('Raw Data'!$O131,'Raw Data'!$P131,'Raw Data'!$Q131)</f>
        <v>43101</v>
      </c>
      <c r="S131" s="27" t="str">
        <f>CONCATENATE(MID('Raw Data'!$H131,FIND("(",'Raw Data'!$H131)+1,FIND(")",'Raw Data'!$H131)-FIND("(",'Raw Data'!$H131)-1),"",'Raw Data'!$M131)</f>
        <v>Rs.200</v>
      </c>
      <c r="T131" s="27">
        <f t="shared" si="2"/>
        <v>1</v>
      </c>
      <c r="U131" s="29">
        <f>'Raw Data'!$M131*'Raw Data'!$T131</f>
        <v>200</v>
      </c>
    </row>
    <row r="132" spans="1:21" x14ac:dyDescent="0.3">
      <c r="A132" s="20">
        <v>18390082</v>
      </c>
      <c r="B132" s="27" t="s">
        <v>296</v>
      </c>
      <c r="C132" s="27">
        <v>1</v>
      </c>
      <c r="D132" s="27" t="str">
        <f>VLOOKUP('Raw Data'!$C132,'country description'!$A$2:$B$16,2,0)</f>
        <v>India</v>
      </c>
      <c r="E132" s="27" t="s">
        <v>14</v>
      </c>
      <c r="F132" s="27" t="s">
        <v>297</v>
      </c>
      <c r="G132" s="27" t="s">
        <v>17</v>
      </c>
      <c r="H132" s="27" t="s">
        <v>18</v>
      </c>
      <c r="I132" s="27" t="s">
        <v>19</v>
      </c>
      <c r="J132" s="27" t="s">
        <v>19</v>
      </c>
      <c r="K132" s="27">
        <v>1</v>
      </c>
      <c r="L132" s="27">
        <v>0</v>
      </c>
      <c r="M132" s="27">
        <v>100</v>
      </c>
      <c r="N132" s="27">
        <v>1</v>
      </c>
      <c r="O132" s="27">
        <v>2016</v>
      </c>
      <c r="P132" s="27">
        <v>12</v>
      </c>
      <c r="Q132" s="27">
        <v>2</v>
      </c>
      <c r="R132" s="28">
        <f>DATE('Raw Data'!$O132,'Raw Data'!$P132,'Raw Data'!$Q132)</f>
        <v>42706</v>
      </c>
      <c r="S132" s="27" t="str">
        <f>CONCATENATE(MID('Raw Data'!$H132,FIND("(",'Raw Data'!$H132)+1,FIND(")",'Raw Data'!$H132)-FIND("(",'Raw Data'!$H132)-1),"",'Raw Data'!$M132)</f>
        <v>Rs.100</v>
      </c>
      <c r="T132" s="27">
        <f t="shared" si="2"/>
        <v>1</v>
      </c>
      <c r="U132" s="29">
        <f>'Raw Data'!$M132*'Raw Data'!$T132</f>
        <v>100</v>
      </c>
    </row>
    <row r="133" spans="1:21" x14ac:dyDescent="0.3">
      <c r="A133" s="20">
        <v>18449652</v>
      </c>
      <c r="B133" s="27" t="s">
        <v>298</v>
      </c>
      <c r="C133" s="27">
        <v>1</v>
      </c>
      <c r="D133" s="27" t="str">
        <f>VLOOKUP('Raw Data'!$C133,'country description'!$A$2:$B$16,2,0)</f>
        <v>India</v>
      </c>
      <c r="E133" s="27" t="s">
        <v>14</v>
      </c>
      <c r="F133" s="27" t="s">
        <v>299</v>
      </c>
      <c r="G133" s="27" t="s">
        <v>17</v>
      </c>
      <c r="H133" s="27" t="s">
        <v>18</v>
      </c>
      <c r="I133" s="27" t="s">
        <v>19</v>
      </c>
      <c r="J133" s="27" t="s">
        <v>19</v>
      </c>
      <c r="K133" s="27">
        <v>1</v>
      </c>
      <c r="L133" s="27">
        <v>0</v>
      </c>
      <c r="M133" s="27">
        <v>300</v>
      </c>
      <c r="N133" s="27">
        <v>1</v>
      </c>
      <c r="O133" s="27">
        <v>2018</v>
      </c>
      <c r="P133" s="27">
        <v>12</v>
      </c>
      <c r="Q133" s="27">
        <v>18</v>
      </c>
      <c r="R133" s="28">
        <f>DATE('Raw Data'!$O133,'Raw Data'!$P133,'Raw Data'!$Q133)</f>
        <v>43452</v>
      </c>
      <c r="S133" s="27" t="str">
        <f>CONCATENATE(MID('Raw Data'!$H133,FIND("(",'Raw Data'!$H133)+1,FIND(")",'Raw Data'!$H133)-FIND("(",'Raw Data'!$H133)-1),"",'Raw Data'!$M133)</f>
        <v>Rs.300</v>
      </c>
      <c r="T133" s="27">
        <f t="shared" si="2"/>
        <v>1</v>
      </c>
      <c r="U133" s="29">
        <f>'Raw Data'!$M133*'Raw Data'!$T133</f>
        <v>300</v>
      </c>
    </row>
    <row r="134" spans="1:21" x14ac:dyDescent="0.3">
      <c r="A134" s="20">
        <v>18288623</v>
      </c>
      <c r="B134" s="27" t="s">
        <v>300</v>
      </c>
      <c r="C134" s="27">
        <v>1</v>
      </c>
      <c r="D134" s="27" t="str">
        <f>VLOOKUP('Raw Data'!$C134,'country description'!$A$2:$B$16,2,0)</f>
        <v>India</v>
      </c>
      <c r="E134" s="27" t="s">
        <v>14</v>
      </c>
      <c r="F134" s="27" t="s">
        <v>301</v>
      </c>
      <c r="G134" s="27" t="s">
        <v>17</v>
      </c>
      <c r="H134" s="27" t="s">
        <v>18</v>
      </c>
      <c r="I134" s="27" t="s">
        <v>19</v>
      </c>
      <c r="J134" s="27" t="s">
        <v>19</v>
      </c>
      <c r="K134" s="27">
        <v>1</v>
      </c>
      <c r="L134" s="27">
        <v>0</v>
      </c>
      <c r="M134" s="27">
        <v>200</v>
      </c>
      <c r="N134" s="27">
        <v>1</v>
      </c>
      <c r="O134" s="27">
        <v>2013</v>
      </c>
      <c r="P134" s="27">
        <v>12</v>
      </c>
      <c r="Q134" s="27">
        <v>4</v>
      </c>
      <c r="R134" s="28">
        <f>DATE('Raw Data'!$O134,'Raw Data'!$P134,'Raw Data'!$Q134)</f>
        <v>41612</v>
      </c>
      <c r="S134" s="27" t="str">
        <f>CONCATENATE(MID('Raw Data'!$H134,FIND("(",'Raw Data'!$H134)+1,FIND(")",'Raw Data'!$H134)-FIND("(",'Raw Data'!$H134)-1),"",'Raw Data'!$M134)</f>
        <v>Rs.200</v>
      </c>
      <c r="T134" s="27">
        <f t="shared" si="2"/>
        <v>1</v>
      </c>
      <c r="U134" s="29">
        <f>'Raw Data'!$M134*'Raw Data'!$T134</f>
        <v>200</v>
      </c>
    </row>
    <row r="135" spans="1:21" x14ac:dyDescent="0.3">
      <c r="A135" s="20">
        <v>18435822</v>
      </c>
      <c r="B135" s="27" t="s">
        <v>302</v>
      </c>
      <c r="C135" s="27">
        <v>1</v>
      </c>
      <c r="D135" s="27" t="str">
        <f>VLOOKUP('Raw Data'!$C135,'country description'!$A$2:$B$16,2,0)</f>
        <v>India</v>
      </c>
      <c r="E135" s="27" t="s">
        <v>14</v>
      </c>
      <c r="F135" s="27" t="s">
        <v>303</v>
      </c>
      <c r="G135" s="27" t="s">
        <v>17</v>
      </c>
      <c r="H135" s="27" t="s">
        <v>18</v>
      </c>
      <c r="I135" s="27" t="s">
        <v>19</v>
      </c>
      <c r="J135" s="27" t="s">
        <v>19</v>
      </c>
      <c r="K135" s="27">
        <v>1</v>
      </c>
      <c r="L135" s="27">
        <v>0</v>
      </c>
      <c r="M135" s="27">
        <v>300</v>
      </c>
      <c r="N135" s="27">
        <v>1</v>
      </c>
      <c r="O135" s="27">
        <v>2011</v>
      </c>
      <c r="P135" s="27">
        <v>12</v>
      </c>
      <c r="Q135" s="27">
        <v>13</v>
      </c>
      <c r="R135" s="28">
        <f>DATE('Raw Data'!$O135,'Raw Data'!$P135,'Raw Data'!$Q135)</f>
        <v>40890</v>
      </c>
      <c r="S135" s="27" t="str">
        <f>CONCATENATE(MID('Raw Data'!$H135,FIND("(",'Raw Data'!$H135)+1,FIND(")",'Raw Data'!$H135)-FIND("(",'Raw Data'!$H135)-1),"",'Raw Data'!$M135)</f>
        <v>Rs.300</v>
      </c>
      <c r="T135" s="27">
        <f t="shared" si="2"/>
        <v>1</v>
      </c>
      <c r="U135" s="29">
        <f>'Raw Data'!$M135*'Raw Data'!$T135</f>
        <v>300</v>
      </c>
    </row>
    <row r="136" spans="1:21" x14ac:dyDescent="0.3">
      <c r="A136" s="20">
        <v>18435787</v>
      </c>
      <c r="B136" s="27" t="s">
        <v>304</v>
      </c>
      <c r="C136" s="27">
        <v>1</v>
      </c>
      <c r="D136" s="27" t="str">
        <f>VLOOKUP('Raw Data'!$C136,'country description'!$A$2:$B$16,2,0)</f>
        <v>India</v>
      </c>
      <c r="E136" s="27" t="s">
        <v>14</v>
      </c>
      <c r="F136" s="27" t="s">
        <v>305</v>
      </c>
      <c r="G136" s="27" t="s">
        <v>17</v>
      </c>
      <c r="H136" s="27" t="s">
        <v>18</v>
      </c>
      <c r="I136" s="27" t="s">
        <v>19</v>
      </c>
      <c r="J136" s="27" t="s">
        <v>19</v>
      </c>
      <c r="K136" s="27">
        <v>1</v>
      </c>
      <c r="L136" s="27">
        <v>0</v>
      </c>
      <c r="M136" s="27">
        <v>200</v>
      </c>
      <c r="N136" s="27">
        <v>1</v>
      </c>
      <c r="O136" s="27">
        <v>2016</v>
      </c>
      <c r="P136" s="27">
        <v>12</v>
      </c>
      <c r="Q136" s="27">
        <v>28</v>
      </c>
      <c r="R136" s="28">
        <f>DATE('Raw Data'!$O136,'Raw Data'!$P136,'Raw Data'!$Q136)</f>
        <v>42732</v>
      </c>
      <c r="S136" s="27" t="str">
        <f>CONCATENATE(MID('Raw Data'!$H136,FIND("(",'Raw Data'!$H136)+1,FIND(")",'Raw Data'!$H136)-FIND("(",'Raw Data'!$H136)-1),"",'Raw Data'!$M136)</f>
        <v>Rs.200</v>
      </c>
      <c r="T136" s="27">
        <f t="shared" si="2"/>
        <v>1</v>
      </c>
      <c r="U136" s="29">
        <f>'Raw Data'!$M136*'Raw Data'!$T136</f>
        <v>200</v>
      </c>
    </row>
    <row r="137" spans="1:21" x14ac:dyDescent="0.3">
      <c r="A137" s="20">
        <v>18425757</v>
      </c>
      <c r="B137" s="27" t="s">
        <v>306</v>
      </c>
      <c r="C137" s="27">
        <v>1</v>
      </c>
      <c r="D137" s="27" t="str">
        <f>VLOOKUP('Raw Data'!$C137,'country description'!$A$2:$B$16,2,0)</f>
        <v>India</v>
      </c>
      <c r="E137" s="27" t="s">
        <v>14</v>
      </c>
      <c r="F137" s="27" t="s">
        <v>307</v>
      </c>
      <c r="G137" s="27" t="s">
        <v>17</v>
      </c>
      <c r="H137" s="27" t="s">
        <v>18</v>
      </c>
      <c r="I137" s="27" t="s">
        <v>19</v>
      </c>
      <c r="J137" s="27" t="s">
        <v>19</v>
      </c>
      <c r="K137" s="27">
        <v>1</v>
      </c>
      <c r="L137" s="27">
        <v>0</v>
      </c>
      <c r="M137" s="27">
        <v>200</v>
      </c>
      <c r="N137" s="27">
        <v>1</v>
      </c>
      <c r="O137" s="27">
        <v>2016</v>
      </c>
      <c r="P137" s="27">
        <v>12</v>
      </c>
      <c r="Q137" s="27">
        <v>19</v>
      </c>
      <c r="R137" s="28">
        <f>DATE('Raw Data'!$O137,'Raw Data'!$P137,'Raw Data'!$Q137)</f>
        <v>42723</v>
      </c>
      <c r="S137" s="27" t="str">
        <f>CONCATENATE(MID('Raw Data'!$H137,FIND("(",'Raw Data'!$H137)+1,FIND(")",'Raw Data'!$H137)-FIND("(",'Raw Data'!$H137)-1),"",'Raw Data'!$M137)</f>
        <v>Rs.200</v>
      </c>
      <c r="T137" s="27">
        <f t="shared" si="2"/>
        <v>1</v>
      </c>
      <c r="U137" s="29">
        <f>'Raw Data'!$M137*'Raw Data'!$T137</f>
        <v>200</v>
      </c>
    </row>
    <row r="138" spans="1:21" x14ac:dyDescent="0.3">
      <c r="A138" s="20">
        <v>18425738</v>
      </c>
      <c r="B138" s="27" t="s">
        <v>308</v>
      </c>
      <c r="C138" s="27">
        <v>1</v>
      </c>
      <c r="D138" s="27" t="str">
        <f>VLOOKUP('Raw Data'!$C138,'country description'!$A$2:$B$16,2,0)</f>
        <v>India</v>
      </c>
      <c r="E138" s="27" t="s">
        <v>14</v>
      </c>
      <c r="F138" s="27" t="s">
        <v>309</v>
      </c>
      <c r="G138" s="27" t="s">
        <v>17</v>
      </c>
      <c r="H138" s="27" t="s">
        <v>18</v>
      </c>
      <c r="I138" s="27" t="s">
        <v>19</v>
      </c>
      <c r="J138" s="27" t="s">
        <v>19</v>
      </c>
      <c r="K138" s="27">
        <v>1</v>
      </c>
      <c r="L138" s="27">
        <v>0</v>
      </c>
      <c r="M138" s="27">
        <v>350</v>
      </c>
      <c r="N138" s="27">
        <v>1</v>
      </c>
      <c r="O138" s="27">
        <v>2012</v>
      </c>
      <c r="P138" s="27">
        <v>12</v>
      </c>
      <c r="Q138" s="27">
        <v>10</v>
      </c>
      <c r="R138" s="28">
        <f>DATE('Raw Data'!$O138,'Raw Data'!$P138,'Raw Data'!$Q138)</f>
        <v>41253</v>
      </c>
      <c r="S138" s="27" t="str">
        <f>CONCATENATE(MID('Raw Data'!$H138,FIND("(",'Raw Data'!$H138)+1,FIND(")",'Raw Data'!$H138)-FIND("(",'Raw Data'!$H138)-1),"",'Raw Data'!$M138)</f>
        <v>Rs.350</v>
      </c>
      <c r="T138" s="27">
        <f t="shared" si="2"/>
        <v>1</v>
      </c>
      <c r="U138" s="29">
        <f>'Raw Data'!$M138*'Raw Data'!$T138</f>
        <v>350</v>
      </c>
    </row>
    <row r="139" spans="1:21" x14ac:dyDescent="0.3">
      <c r="A139" s="20">
        <v>18423101</v>
      </c>
      <c r="B139" s="27" t="s">
        <v>310</v>
      </c>
      <c r="C139" s="27">
        <v>1</v>
      </c>
      <c r="D139" s="27" t="str">
        <f>VLOOKUP('Raw Data'!$C139,'country description'!$A$2:$B$16,2,0)</f>
        <v>India</v>
      </c>
      <c r="E139" s="27" t="s">
        <v>14</v>
      </c>
      <c r="F139" s="27" t="s">
        <v>311</v>
      </c>
      <c r="G139" s="27" t="s">
        <v>17</v>
      </c>
      <c r="H139" s="27" t="s">
        <v>18</v>
      </c>
      <c r="I139" s="27" t="s">
        <v>19</v>
      </c>
      <c r="J139" s="27" t="s">
        <v>19</v>
      </c>
      <c r="K139" s="27">
        <v>2</v>
      </c>
      <c r="L139" s="27">
        <v>0</v>
      </c>
      <c r="M139" s="27">
        <v>550</v>
      </c>
      <c r="N139" s="27">
        <v>1</v>
      </c>
      <c r="O139" s="27">
        <v>2012</v>
      </c>
      <c r="P139" s="27">
        <v>12</v>
      </c>
      <c r="Q139" s="27">
        <v>4</v>
      </c>
      <c r="R139" s="28">
        <f>DATE('Raw Data'!$O139,'Raw Data'!$P139,'Raw Data'!$Q139)</f>
        <v>41247</v>
      </c>
      <c r="S139" s="27" t="str">
        <f>CONCATENATE(MID('Raw Data'!$H139,FIND("(",'Raw Data'!$H139)+1,FIND(")",'Raw Data'!$H139)-FIND("(",'Raw Data'!$H139)-1),"",'Raw Data'!$M139)</f>
        <v>Rs.550</v>
      </c>
      <c r="T139" s="27">
        <f t="shared" si="2"/>
        <v>1</v>
      </c>
      <c r="U139" s="29">
        <f>'Raw Data'!$M139*'Raw Data'!$T139</f>
        <v>550</v>
      </c>
    </row>
    <row r="140" spans="1:21" x14ac:dyDescent="0.3">
      <c r="A140" s="20">
        <v>18429161</v>
      </c>
      <c r="B140" s="27" t="s">
        <v>312</v>
      </c>
      <c r="C140" s="27">
        <v>1</v>
      </c>
      <c r="D140" s="27" t="str">
        <f>VLOOKUP('Raw Data'!$C140,'country description'!$A$2:$B$16,2,0)</f>
        <v>India</v>
      </c>
      <c r="E140" s="27" t="s">
        <v>14</v>
      </c>
      <c r="F140" s="27" t="s">
        <v>313</v>
      </c>
      <c r="G140" s="27" t="s">
        <v>17</v>
      </c>
      <c r="H140" s="27" t="s">
        <v>18</v>
      </c>
      <c r="I140" s="27" t="s">
        <v>19</v>
      </c>
      <c r="J140" s="27" t="s">
        <v>19</v>
      </c>
      <c r="K140" s="27">
        <v>1</v>
      </c>
      <c r="L140" s="27">
        <v>0</v>
      </c>
      <c r="M140" s="27">
        <v>150</v>
      </c>
      <c r="N140" s="27">
        <v>1</v>
      </c>
      <c r="O140" s="27">
        <v>2016</v>
      </c>
      <c r="P140" s="27">
        <v>12</v>
      </c>
      <c r="Q140" s="27">
        <v>14</v>
      </c>
      <c r="R140" s="28">
        <f>DATE('Raw Data'!$O140,'Raw Data'!$P140,'Raw Data'!$Q140)</f>
        <v>42718</v>
      </c>
      <c r="S140" s="27" t="str">
        <f>CONCATENATE(MID('Raw Data'!$H140,FIND("(",'Raw Data'!$H140)+1,FIND(")",'Raw Data'!$H140)-FIND("(",'Raw Data'!$H140)-1),"",'Raw Data'!$M140)</f>
        <v>Rs.150</v>
      </c>
      <c r="T140" s="27">
        <f t="shared" si="2"/>
        <v>1</v>
      </c>
      <c r="U140" s="29">
        <f>'Raw Data'!$M140*'Raw Data'!$T140</f>
        <v>150</v>
      </c>
    </row>
    <row r="141" spans="1:21" x14ac:dyDescent="0.3">
      <c r="A141" s="20">
        <v>18403469</v>
      </c>
      <c r="B141" s="27" t="s">
        <v>314</v>
      </c>
      <c r="C141" s="27">
        <v>1</v>
      </c>
      <c r="D141" s="27" t="str">
        <f>VLOOKUP('Raw Data'!$C141,'country description'!$A$2:$B$16,2,0)</f>
        <v>India</v>
      </c>
      <c r="E141" s="27" t="s">
        <v>14</v>
      </c>
      <c r="F141" s="27" t="s">
        <v>315</v>
      </c>
      <c r="G141" s="27" t="s">
        <v>17</v>
      </c>
      <c r="H141" s="27" t="s">
        <v>18</v>
      </c>
      <c r="I141" s="27" t="s">
        <v>19</v>
      </c>
      <c r="J141" s="27" t="s">
        <v>19</v>
      </c>
      <c r="K141" s="27">
        <v>2</v>
      </c>
      <c r="L141" s="27">
        <v>0</v>
      </c>
      <c r="M141" s="27">
        <v>500</v>
      </c>
      <c r="N141" s="27">
        <v>1</v>
      </c>
      <c r="O141" s="27">
        <v>2010</v>
      </c>
      <c r="P141" s="27">
        <v>12</v>
      </c>
      <c r="Q141" s="27">
        <v>4</v>
      </c>
      <c r="R141" s="28">
        <f>DATE('Raw Data'!$O141,'Raw Data'!$P141,'Raw Data'!$Q141)</f>
        <v>40516</v>
      </c>
      <c r="S141" s="27" t="str">
        <f>CONCATENATE(MID('Raw Data'!$H141,FIND("(",'Raw Data'!$H141)+1,FIND(")",'Raw Data'!$H141)-FIND("(",'Raw Data'!$H141)-1),"",'Raw Data'!$M141)</f>
        <v>Rs.500</v>
      </c>
      <c r="T141" s="27">
        <f t="shared" si="2"/>
        <v>1</v>
      </c>
      <c r="U141" s="29">
        <f>'Raw Data'!$M141*'Raw Data'!$T141</f>
        <v>500</v>
      </c>
    </row>
    <row r="142" spans="1:21" x14ac:dyDescent="0.3">
      <c r="A142" s="20">
        <v>18489534</v>
      </c>
      <c r="B142" s="27" t="s">
        <v>316</v>
      </c>
      <c r="C142" s="27">
        <v>1</v>
      </c>
      <c r="D142" s="27" t="str">
        <f>VLOOKUP('Raw Data'!$C142,'country description'!$A$2:$B$16,2,0)</f>
        <v>India</v>
      </c>
      <c r="E142" s="27" t="s">
        <v>14</v>
      </c>
      <c r="F142" s="27" t="s">
        <v>317</v>
      </c>
      <c r="G142" s="27" t="s">
        <v>17</v>
      </c>
      <c r="H142" s="27" t="s">
        <v>18</v>
      </c>
      <c r="I142" s="27" t="s">
        <v>19</v>
      </c>
      <c r="J142" s="27" t="s">
        <v>19</v>
      </c>
      <c r="K142" s="27">
        <v>1</v>
      </c>
      <c r="L142" s="27">
        <v>0</v>
      </c>
      <c r="M142" s="27">
        <v>250</v>
      </c>
      <c r="N142" s="27">
        <v>1</v>
      </c>
      <c r="O142" s="27">
        <v>2013</v>
      </c>
      <c r="P142" s="27">
        <v>12</v>
      </c>
      <c r="Q142" s="27">
        <v>9</v>
      </c>
      <c r="R142" s="28">
        <f>DATE('Raw Data'!$O142,'Raw Data'!$P142,'Raw Data'!$Q142)</f>
        <v>41617</v>
      </c>
      <c r="S142" s="27" t="str">
        <f>CONCATENATE(MID('Raw Data'!$H142,FIND("(",'Raw Data'!$H142)+1,FIND(")",'Raw Data'!$H142)-FIND("(",'Raw Data'!$H142)-1),"",'Raw Data'!$M142)</f>
        <v>Rs.250</v>
      </c>
      <c r="T142" s="27">
        <f t="shared" si="2"/>
        <v>1</v>
      </c>
      <c r="U142" s="29">
        <f>'Raw Data'!$M142*'Raw Data'!$T142</f>
        <v>250</v>
      </c>
    </row>
    <row r="143" spans="1:21" x14ac:dyDescent="0.3">
      <c r="A143" s="20">
        <v>18489832</v>
      </c>
      <c r="B143" s="27" t="s">
        <v>318</v>
      </c>
      <c r="C143" s="27">
        <v>1</v>
      </c>
      <c r="D143" s="27" t="str">
        <f>VLOOKUP('Raw Data'!$C143,'country description'!$A$2:$B$16,2,0)</f>
        <v>India</v>
      </c>
      <c r="E143" s="27" t="s">
        <v>14</v>
      </c>
      <c r="F143" s="27" t="s">
        <v>319</v>
      </c>
      <c r="G143" s="27" t="s">
        <v>17</v>
      </c>
      <c r="H143" s="27" t="s">
        <v>18</v>
      </c>
      <c r="I143" s="27" t="s">
        <v>19</v>
      </c>
      <c r="J143" s="27" t="s">
        <v>19</v>
      </c>
      <c r="K143" s="27">
        <v>1</v>
      </c>
      <c r="L143" s="27">
        <v>0</v>
      </c>
      <c r="M143" s="27">
        <v>100</v>
      </c>
      <c r="N143" s="27">
        <v>1</v>
      </c>
      <c r="O143" s="27">
        <v>2011</v>
      </c>
      <c r="P143" s="27">
        <v>12</v>
      </c>
      <c r="Q143" s="27">
        <v>15</v>
      </c>
      <c r="R143" s="28">
        <f>DATE('Raw Data'!$O143,'Raw Data'!$P143,'Raw Data'!$Q143)</f>
        <v>40892</v>
      </c>
      <c r="S143" s="27" t="str">
        <f>CONCATENATE(MID('Raw Data'!$H143,FIND("(",'Raw Data'!$H143)+1,FIND(")",'Raw Data'!$H143)-FIND("(",'Raw Data'!$H143)-1),"",'Raw Data'!$M143)</f>
        <v>Rs.100</v>
      </c>
      <c r="T143" s="27">
        <f t="shared" si="2"/>
        <v>1</v>
      </c>
      <c r="U143" s="29">
        <f>'Raw Data'!$M143*'Raw Data'!$T143</f>
        <v>100</v>
      </c>
    </row>
    <row r="144" spans="1:21" x14ac:dyDescent="0.3">
      <c r="A144" s="20">
        <v>18471235</v>
      </c>
      <c r="B144" s="27" t="s">
        <v>320</v>
      </c>
      <c r="C144" s="27">
        <v>1</v>
      </c>
      <c r="D144" s="27" t="str">
        <f>VLOOKUP('Raw Data'!$C144,'country description'!$A$2:$B$16,2,0)</f>
        <v>India</v>
      </c>
      <c r="E144" s="27" t="s">
        <v>14</v>
      </c>
      <c r="F144" s="27" t="s">
        <v>321</v>
      </c>
      <c r="G144" s="27" t="s">
        <v>17</v>
      </c>
      <c r="H144" s="27" t="s">
        <v>18</v>
      </c>
      <c r="I144" s="27" t="s">
        <v>19</v>
      </c>
      <c r="J144" s="27" t="s">
        <v>19</v>
      </c>
      <c r="K144" s="27">
        <v>1</v>
      </c>
      <c r="L144" s="27">
        <v>0</v>
      </c>
      <c r="M144" s="27">
        <v>250</v>
      </c>
      <c r="N144" s="27">
        <v>1</v>
      </c>
      <c r="O144" s="27">
        <v>2013</v>
      </c>
      <c r="P144" s="27">
        <v>12</v>
      </c>
      <c r="Q144" s="27">
        <v>23</v>
      </c>
      <c r="R144" s="28">
        <f>DATE('Raw Data'!$O144,'Raw Data'!$P144,'Raw Data'!$Q144)</f>
        <v>41631</v>
      </c>
      <c r="S144" s="27" t="str">
        <f>CONCATENATE(MID('Raw Data'!$H144,FIND("(",'Raw Data'!$H144)+1,FIND(")",'Raw Data'!$H144)-FIND("(",'Raw Data'!$H144)-1),"",'Raw Data'!$M144)</f>
        <v>Rs.250</v>
      </c>
      <c r="T144" s="27">
        <f t="shared" si="2"/>
        <v>1</v>
      </c>
      <c r="U144" s="29">
        <f>'Raw Data'!$M144*'Raw Data'!$T144</f>
        <v>250</v>
      </c>
    </row>
    <row r="145" spans="1:21" x14ac:dyDescent="0.3">
      <c r="A145" s="20">
        <v>18469981</v>
      </c>
      <c r="B145" s="27" t="s">
        <v>322</v>
      </c>
      <c r="C145" s="27">
        <v>1</v>
      </c>
      <c r="D145" s="27" t="str">
        <f>VLOOKUP('Raw Data'!$C145,'country description'!$A$2:$B$16,2,0)</f>
        <v>India</v>
      </c>
      <c r="E145" s="27" t="s">
        <v>14</v>
      </c>
      <c r="F145" s="27" t="s">
        <v>323</v>
      </c>
      <c r="G145" s="27" t="s">
        <v>17</v>
      </c>
      <c r="H145" s="27" t="s">
        <v>18</v>
      </c>
      <c r="I145" s="27" t="s">
        <v>19</v>
      </c>
      <c r="J145" s="27" t="s">
        <v>19</v>
      </c>
      <c r="K145" s="27">
        <v>1</v>
      </c>
      <c r="L145" s="27">
        <v>0</v>
      </c>
      <c r="M145" s="27">
        <v>250</v>
      </c>
      <c r="N145" s="27">
        <v>1</v>
      </c>
      <c r="O145" s="27">
        <v>2018</v>
      </c>
      <c r="P145" s="27">
        <v>12</v>
      </c>
      <c r="Q145" s="27">
        <v>16</v>
      </c>
      <c r="R145" s="28">
        <f>DATE('Raw Data'!$O145,'Raw Data'!$P145,'Raw Data'!$Q145)</f>
        <v>43450</v>
      </c>
      <c r="S145" s="27" t="str">
        <f>CONCATENATE(MID('Raw Data'!$H145,FIND("(",'Raw Data'!$H145)+1,FIND(")",'Raw Data'!$H145)-FIND("(",'Raw Data'!$H145)-1),"",'Raw Data'!$M145)</f>
        <v>Rs.250</v>
      </c>
      <c r="T145" s="27">
        <f t="shared" si="2"/>
        <v>1</v>
      </c>
      <c r="U145" s="29">
        <f>'Raw Data'!$M145*'Raw Data'!$T145</f>
        <v>250</v>
      </c>
    </row>
    <row r="146" spans="1:21" x14ac:dyDescent="0.3">
      <c r="A146" s="20">
        <v>312848</v>
      </c>
      <c r="B146" s="27" t="s">
        <v>324</v>
      </c>
      <c r="C146" s="27">
        <v>1</v>
      </c>
      <c r="D146" s="27" t="str">
        <f>VLOOKUP('Raw Data'!$C146,'country description'!$A$2:$B$16,2,0)</f>
        <v>India</v>
      </c>
      <c r="E146" s="27" t="s">
        <v>14</v>
      </c>
      <c r="F146" s="27" t="s">
        <v>325</v>
      </c>
      <c r="G146" s="27" t="s">
        <v>17</v>
      </c>
      <c r="H146" s="27" t="s">
        <v>18</v>
      </c>
      <c r="I146" s="27" t="s">
        <v>19</v>
      </c>
      <c r="J146" s="27" t="s">
        <v>19</v>
      </c>
      <c r="K146" s="27">
        <v>1</v>
      </c>
      <c r="L146" s="27">
        <v>0</v>
      </c>
      <c r="M146" s="27">
        <v>250</v>
      </c>
      <c r="N146" s="27">
        <v>1</v>
      </c>
      <c r="O146" s="27">
        <v>2018</v>
      </c>
      <c r="P146" s="27">
        <v>12</v>
      </c>
      <c r="Q146" s="27">
        <v>16</v>
      </c>
      <c r="R146" s="28">
        <f>DATE('Raw Data'!$O146,'Raw Data'!$P146,'Raw Data'!$Q146)</f>
        <v>43450</v>
      </c>
      <c r="S146" s="27" t="str">
        <f>CONCATENATE(MID('Raw Data'!$H146,FIND("(",'Raw Data'!$H146)+1,FIND(")",'Raw Data'!$H146)-FIND("(",'Raw Data'!$H146)-1),"",'Raw Data'!$M146)</f>
        <v>Rs.250</v>
      </c>
      <c r="T146" s="27">
        <f t="shared" si="2"/>
        <v>1</v>
      </c>
      <c r="U146" s="29">
        <f>'Raw Data'!$M146*'Raw Data'!$T146</f>
        <v>250</v>
      </c>
    </row>
    <row r="147" spans="1:21" x14ac:dyDescent="0.3">
      <c r="A147" s="20">
        <v>18439705</v>
      </c>
      <c r="B147" s="27" t="s">
        <v>326</v>
      </c>
      <c r="C147" s="27">
        <v>1</v>
      </c>
      <c r="D147" s="27" t="str">
        <f>VLOOKUP('Raw Data'!$C147,'country description'!$A$2:$B$16,2,0)</f>
        <v>India</v>
      </c>
      <c r="E147" s="27" t="s">
        <v>14</v>
      </c>
      <c r="F147" s="27" t="s">
        <v>327</v>
      </c>
      <c r="G147" s="27" t="s">
        <v>17</v>
      </c>
      <c r="H147" s="27" t="s">
        <v>18</v>
      </c>
      <c r="I147" s="27" t="s">
        <v>19</v>
      </c>
      <c r="J147" s="27" t="s">
        <v>19</v>
      </c>
      <c r="K147" s="27">
        <v>2</v>
      </c>
      <c r="L147" s="27">
        <v>0</v>
      </c>
      <c r="M147" s="27">
        <v>500</v>
      </c>
      <c r="N147" s="27">
        <v>1</v>
      </c>
      <c r="O147" s="27">
        <v>2012</v>
      </c>
      <c r="P147" s="27">
        <v>12</v>
      </c>
      <c r="Q147" s="27">
        <v>15</v>
      </c>
      <c r="R147" s="28">
        <f>DATE('Raw Data'!$O147,'Raw Data'!$P147,'Raw Data'!$Q147)</f>
        <v>41258</v>
      </c>
      <c r="S147" s="27" t="str">
        <f>CONCATENATE(MID('Raw Data'!$H147,FIND("(",'Raw Data'!$H147)+1,FIND(")",'Raw Data'!$H147)-FIND("(",'Raw Data'!$H147)-1),"",'Raw Data'!$M147)</f>
        <v>Rs.500</v>
      </c>
      <c r="T147" s="27">
        <f t="shared" si="2"/>
        <v>1</v>
      </c>
      <c r="U147" s="29">
        <f>'Raw Data'!$M147*'Raw Data'!$T147</f>
        <v>500</v>
      </c>
    </row>
    <row r="148" spans="1:21" x14ac:dyDescent="0.3">
      <c r="A148" s="20">
        <v>18418243</v>
      </c>
      <c r="B148" s="27" t="s">
        <v>328</v>
      </c>
      <c r="C148" s="27">
        <v>1</v>
      </c>
      <c r="D148" s="27" t="str">
        <f>VLOOKUP('Raw Data'!$C148,'country description'!$A$2:$B$16,2,0)</f>
        <v>India</v>
      </c>
      <c r="E148" s="27" t="s">
        <v>14</v>
      </c>
      <c r="F148" s="27" t="s">
        <v>329</v>
      </c>
      <c r="G148" s="27" t="s">
        <v>17</v>
      </c>
      <c r="H148" s="27" t="s">
        <v>18</v>
      </c>
      <c r="I148" s="27" t="s">
        <v>19</v>
      </c>
      <c r="J148" s="27" t="s">
        <v>19</v>
      </c>
      <c r="K148" s="27">
        <v>1</v>
      </c>
      <c r="L148" s="27">
        <v>0</v>
      </c>
      <c r="M148" s="27">
        <v>200</v>
      </c>
      <c r="N148" s="27">
        <v>1</v>
      </c>
      <c r="O148" s="27">
        <v>2018</v>
      </c>
      <c r="P148" s="27">
        <v>12</v>
      </c>
      <c r="Q148" s="27">
        <v>16</v>
      </c>
      <c r="R148" s="28">
        <f>DATE('Raw Data'!$O148,'Raw Data'!$P148,'Raw Data'!$Q148)</f>
        <v>43450</v>
      </c>
      <c r="S148" s="27" t="str">
        <f>CONCATENATE(MID('Raw Data'!$H148,FIND("(",'Raw Data'!$H148)+1,FIND(")",'Raw Data'!$H148)-FIND("(",'Raw Data'!$H148)-1),"",'Raw Data'!$M148)</f>
        <v>Rs.200</v>
      </c>
      <c r="T148" s="27">
        <f t="shared" si="2"/>
        <v>1</v>
      </c>
      <c r="U148" s="29">
        <f>'Raw Data'!$M148*'Raw Data'!$T148</f>
        <v>200</v>
      </c>
    </row>
    <row r="149" spans="1:21" x14ac:dyDescent="0.3">
      <c r="A149" s="20">
        <v>18429577</v>
      </c>
      <c r="B149" s="27" t="s">
        <v>331</v>
      </c>
      <c r="C149" s="27">
        <v>1</v>
      </c>
      <c r="D149" s="27" t="str">
        <f>VLOOKUP('Raw Data'!$C149,'country description'!$A$2:$B$16,2,0)</f>
        <v>India</v>
      </c>
      <c r="E149" s="27" t="s">
        <v>14</v>
      </c>
      <c r="F149" s="27" t="s">
        <v>332</v>
      </c>
      <c r="G149" s="27" t="s">
        <v>17</v>
      </c>
      <c r="H149" s="27" t="s">
        <v>18</v>
      </c>
      <c r="I149" s="27" t="s">
        <v>19</v>
      </c>
      <c r="J149" s="27" t="s">
        <v>19</v>
      </c>
      <c r="K149" s="27">
        <v>1</v>
      </c>
      <c r="L149" s="27">
        <v>0</v>
      </c>
      <c r="M149" s="27">
        <v>200</v>
      </c>
      <c r="N149" s="27">
        <v>1</v>
      </c>
      <c r="O149" s="27">
        <v>2015</v>
      </c>
      <c r="P149" s="27">
        <v>11</v>
      </c>
      <c r="Q149" s="27">
        <v>15</v>
      </c>
      <c r="R149" s="28">
        <f>DATE('Raw Data'!$O149,'Raw Data'!$P149,'Raw Data'!$Q149)</f>
        <v>42323</v>
      </c>
      <c r="S149" s="27" t="str">
        <f>CONCATENATE(MID('Raw Data'!$H149,FIND("(",'Raw Data'!$H149)+1,FIND(")",'Raw Data'!$H149)-FIND("(",'Raw Data'!$H149)-1),"",'Raw Data'!$M149)</f>
        <v>Rs.200</v>
      </c>
      <c r="T149" s="27">
        <f t="shared" si="2"/>
        <v>1</v>
      </c>
      <c r="U149" s="29">
        <f>'Raw Data'!$M149*'Raw Data'!$T149</f>
        <v>200</v>
      </c>
    </row>
    <row r="150" spans="1:21" x14ac:dyDescent="0.3">
      <c r="A150" s="20">
        <v>18421462</v>
      </c>
      <c r="B150" s="27" t="s">
        <v>333</v>
      </c>
      <c r="C150" s="27">
        <v>1</v>
      </c>
      <c r="D150" s="27" t="str">
        <f>VLOOKUP('Raw Data'!$C150,'country description'!$A$2:$B$16,2,0)</f>
        <v>India</v>
      </c>
      <c r="E150" s="27" t="s">
        <v>14</v>
      </c>
      <c r="F150" s="27" t="s">
        <v>334</v>
      </c>
      <c r="G150" s="27" t="s">
        <v>17</v>
      </c>
      <c r="H150" s="27" t="s">
        <v>18</v>
      </c>
      <c r="I150" s="27" t="s">
        <v>19</v>
      </c>
      <c r="J150" s="27" t="s">
        <v>19</v>
      </c>
      <c r="K150" s="27">
        <v>1</v>
      </c>
      <c r="L150" s="27">
        <v>0</v>
      </c>
      <c r="M150" s="27">
        <v>250</v>
      </c>
      <c r="N150" s="27">
        <v>1</v>
      </c>
      <c r="O150" s="27">
        <v>2010</v>
      </c>
      <c r="P150" s="27">
        <v>11</v>
      </c>
      <c r="Q150" s="27">
        <v>23</v>
      </c>
      <c r="R150" s="28">
        <f>DATE('Raw Data'!$O150,'Raw Data'!$P150,'Raw Data'!$Q150)</f>
        <v>40505</v>
      </c>
      <c r="S150" s="27" t="str">
        <f>CONCATENATE(MID('Raw Data'!$H150,FIND("(",'Raw Data'!$H150)+1,FIND(")",'Raw Data'!$H150)-FIND("(",'Raw Data'!$H150)-1),"",'Raw Data'!$M150)</f>
        <v>Rs.250</v>
      </c>
      <c r="T150" s="27">
        <f t="shared" si="2"/>
        <v>1</v>
      </c>
      <c r="U150" s="29">
        <f>'Raw Data'!$M150*'Raw Data'!$T150</f>
        <v>250</v>
      </c>
    </row>
    <row r="151" spans="1:21" x14ac:dyDescent="0.3">
      <c r="A151" s="20">
        <v>18464633</v>
      </c>
      <c r="B151" s="27" t="s">
        <v>335</v>
      </c>
      <c r="C151" s="27">
        <v>1</v>
      </c>
      <c r="D151" s="27" t="str">
        <f>VLOOKUP('Raw Data'!$C151,'country description'!$A$2:$B$16,2,0)</f>
        <v>India</v>
      </c>
      <c r="E151" s="27" t="s">
        <v>14</v>
      </c>
      <c r="F151" s="27" t="s">
        <v>336</v>
      </c>
      <c r="G151" s="27" t="s">
        <v>17</v>
      </c>
      <c r="H151" s="27" t="s">
        <v>18</v>
      </c>
      <c r="I151" s="27" t="s">
        <v>19</v>
      </c>
      <c r="J151" s="27" t="s">
        <v>19</v>
      </c>
      <c r="K151" s="27">
        <v>1</v>
      </c>
      <c r="L151" s="27">
        <v>0</v>
      </c>
      <c r="M151" s="27">
        <v>400</v>
      </c>
      <c r="N151" s="27">
        <v>1</v>
      </c>
      <c r="O151" s="27">
        <v>2012</v>
      </c>
      <c r="P151" s="27">
        <v>11</v>
      </c>
      <c r="Q151" s="27">
        <v>20</v>
      </c>
      <c r="R151" s="28">
        <f>DATE('Raw Data'!$O151,'Raw Data'!$P151,'Raw Data'!$Q151)</f>
        <v>41233</v>
      </c>
      <c r="S151" s="27" t="str">
        <f>CONCATENATE(MID('Raw Data'!$H151,FIND("(",'Raw Data'!$H151)+1,FIND(")",'Raw Data'!$H151)-FIND("(",'Raw Data'!$H151)-1),"",'Raw Data'!$M151)</f>
        <v>Rs.400</v>
      </c>
      <c r="T151" s="27">
        <f t="shared" si="2"/>
        <v>1</v>
      </c>
      <c r="U151" s="29">
        <f>'Raw Data'!$M151*'Raw Data'!$T151</f>
        <v>400</v>
      </c>
    </row>
    <row r="152" spans="1:21" x14ac:dyDescent="0.3">
      <c r="A152" s="20">
        <v>18423145</v>
      </c>
      <c r="B152" s="27" t="s">
        <v>337</v>
      </c>
      <c r="C152" s="27">
        <v>1</v>
      </c>
      <c r="D152" s="27" t="str">
        <f>VLOOKUP('Raw Data'!$C152,'country description'!$A$2:$B$16,2,0)</f>
        <v>India</v>
      </c>
      <c r="E152" s="27" t="s">
        <v>14</v>
      </c>
      <c r="F152" s="27" t="s">
        <v>338</v>
      </c>
      <c r="G152" s="27" t="s">
        <v>17</v>
      </c>
      <c r="H152" s="27" t="s">
        <v>18</v>
      </c>
      <c r="I152" s="27" t="s">
        <v>19</v>
      </c>
      <c r="J152" s="27" t="s">
        <v>19</v>
      </c>
      <c r="K152" s="27">
        <v>1</v>
      </c>
      <c r="L152" s="27">
        <v>0</v>
      </c>
      <c r="M152" s="27">
        <v>400</v>
      </c>
      <c r="N152" s="27">
        <v>1</v>
      </c>
      <c r="O152" s="27">
        <v>2012</v>
      </c>
      <c r="P152" s="27">
        <v>11</v>
      </c>
      <c r="Q152" s="27">
        <v>10</v>
      </c>
      <c r="R152" s="28">
        <f>DATE('Raw Data'!$O152,'Raw Data'!$P152,'Raw Data'!$Q152)</f>
        <v>41223</v>
      </c>
      <c r="S152" s="27" t="str">
        <f>CONCATENATE(MID('Raw Data'!$H152,FIND("(",'Raw Data'!$H152)+1,FIND(")",'Raw Data'!$H152)-FIND("(",'Raw Data'!$H152)-1),"",'Raw Data'!$M152)</f>
        <v>Rs.400</v>
      </c>
      <c r="T152" s="27">
        <f t="shared" si="2"/>
        <v>1</v>
      </c>
      <c r="U152" s="29">
        <f>'Raw Data'!$M152*'Raw Data'!$T152</f>
        <v>400</v>
      </c>
    </row>
    <row r="153" spans="1:21" x14ac:dyDescent="0.3">
      <c r="A153" s="20">
        <v>18358661</v>
      </c>
      <c r="B153" s="27" t="s">
        <v>339</v>
      </c>
      <c r="C153" s="27">
        <v>1</v>
      </c>
      <c r="D153" s="27" t="str">
        <f>VLOOKUP('Raw Data'!$C153,'country description'!$A$2:$B$16,2,0)</f>
        <v>India</v>
      </c>
      <c r="E153" s="27" t="s">
        <v>14</v>
      </c>
      <c r="F153" s="27" t="s">
        <v>340</v>
      </c>
      <c r="G153" s="27" t="s">
        <v>17</v>
      </c>
      <c r="H153" s="27" t="s">
        <v>18</v>
      </c>
      <c r="I153" s="27" t="s">
        <v>19</v>
      </c>
      <c r="J153" s="27" t="s">
        <v>19</v>
      </c>
      <c r="K153" s="27">
        <v>1</v>
      </c>
      <c r="L153" s="27">
        <v>0</v>
      </c>
      <c r="M153" s="27">
        <v>350</v>
      </c>
      <c r="N153" s="27">
        <v>1</v>
      </c>
      <c r="O153" s="27">
        <v>2016</v>
      </c>
      <c r="P153" s="27">
        <v>11</v>
      </c>
      <c r="Q153" s="27">
        <v>1</v>
      </c>
      <c r="R153" s="28">
        <f>DATE('Raw Data'!$O153,'Raw Data'!$P153,'Raw Data'!$Q153)</f>
        <v>42675</v>
      </c>
      <c r="S153" s="27" t="str">
        <f>CONCATENATE(MID('Raw Data'!$H153,FIND("(",'Raw Data'!$H153)+1,FIND(")",'Raw Data'!$H153)-FIND("(",'Raw Data'!$H153)-1),"",'Raw Data'!$M153)</f>
        <v>Rs.350</v>
      </c>
      <c r="T153" s="27">
        <f t="shared" si="2"/>
        <v>1</v>
      </c>
      <c r="U153" s="29">
        <f>'Raw Data'!$M153*'Raw Data'!$T153</f>
        <v>350</v>
      </c>
    </row>
    <row r="154" spans="1:21" x14ac:dyDescent="0.3">
      <c r="A154" s="20">
        <v>18342574</v>
      </c>
      <c r="B154" s="27" t="s">
        <v>341</v>
      </c>
      <c r="C154" s="27">
        <v>1</v>
      </c>
      <c r="D154" s="27" t="str">
        <f>VLOOKUP('Raw Data'!$C154,'country description'!$A$2:$B$16,2,0)</f>
        <v>India</v>
      </c>
      <c r="E154" s="27" t="s">
        <v>14</v>
      </c>
      <c r="F154" s="27" t="s">
        <v>342</v>
      </c>
      <c r="G154" s="27" t="s">
        <v>17</v>
      </c>
      <c r="H154" s="27" t="s">
        <v>18</v>
      </c>
      <c r="I154" s="27" t="s">
        <v>19</v>
      </c>
      <c r="J154" s="27" t="s">
        <v>19</v>
      </c>
      <c r="K154" s="27">
        <v>2</v>
      </c>
      <c r="L154" s="27">
        <v>0</v>
      </c>
      <c r="M154" s="27">
        <v>500</v>
      </c>
      <c r="N154" s="27">
        <v>1</v>
      </c>
      <c r="O154" s="27">
        <v>2015</v>
      </c>
      <c r="P154" s="27">
        <v>11</v>
      </c>
      <c r="Q154" s="27">
        <v>13</v>
      </c>
      <c r="R154" s="28">
        <f>DATE('Raw Data'!$O154,'Raw Data'!$P154,'Raw Data'!$Q154)</f>
        <v>42321</v>
      </c>
      <c r="S154" s="27" t="str">
        <f>CONCATENATE(MID('Raw Data'!$H154,FIND("(",'Raw Data'!$H154)+1,FIND(")",'Raw Data'!$H154)-FIND("(",'Raw Data'!$H154)-1),"",'Raw Data'!$M154)</f>
        <v>Rs.500</v>
      </c>
      <c r="T154" s="27">
        <f t="shared" si="2"/>
        <v>1</v>
      </c>
      <c r="U154" s="29">
        <f>'Raw Data'!$M154*'Raw Data'!$T154</f>
        <v>500</v>
      </c>
    </row>
    <row r="155" spans="1:21" x14ac:dyDescent="0.3">
      <c r="A155" s="20">
        <v>18449664</v>
      </c>
      <c r="B155" s="27" t="s">
        <v>343</v>
      </c>
      <c r="C155" s="27">
        <v>1</v>
      </c>
      <c r="D155" s="27" t="str">
        <f>VLOOKUP('Raw Data'!$C155,'country description'!$A$2:$B$16,2,0)</f>
        <v>India</v>
      </c>
      <c r="E155" s="27" t="s">
        <v>14</v>
      </c>
      <c r="F155" s="27" t="s">
        <v>135</v>
      </c>
      <c r="G155" s="27" t="s">
        <v>17</v>
      </c>
      <c r="H155" s="27" t="s">
        <v>18</v>
      </c>
      <c r="I155" s="27" t="s">
        <v>19</v>
      </c>
      <c r="J155" s="27" t="s">
        <v>19</v>
      </c>
      <c r="K155" s="27">
        <v>1</v>
      </c>
      <c r="L155" s="27">
        <v>0</v>
      </c>
      <c r="M155" s="27">
        <v>200</v>
      </c>
      <c r="N155" s="27">
        <v>1</v>
      </c>
      <c r="O155" s="27">
        <v>2015</v>
      </c>
      <c r="P155" s="27">
        <v>11</v>
      </c>
      <c r="Q155" s="27">
        <v>5</v>
      </c>
      <c r="R155" s="28">
        <f>DATE('Raw Data'!$O155,'Raw Data'!$P155,'Raw Data'!$Q155)</f>
        <v>42313</v>
      </c>
      <c r="S155" s="27" t="str">
        <f>CONCATENATE(MID('Raw Data'!$H155,FIND("(",'Raw Data'!$H155)+1,FIND(")",'Raw Data'!$H155)-FIND("(",'Raw Data'!$H155)-1),"",'Raw Data'!$M155)</f>
        <v>Rs.200</v>
      </c>
      <c r="T155" s="27">
        <f t="shared" si="2"/>
        <v>1</v>
      </c>
      <c r="U155" s="29">
        <f>'Raw Data'!$M155*'Raw Data'!$T155</f>
        <v>200</v>
      </c>
    </row>
    <row r="156" spans="1:21" x14ac:dyDescent="0.3">
      <c r="A156" s="20">
        <v>306177</v>
      </c>
      <c r="B156" s="27" t="s">
        <v>344</v>
      </c>
      <c r="C156" s="27">
        <v>1</v>
      </c>
      <c r="D156" s="27" t="str">
        <f>VLOOKUP('Raw Data'!$C156,'country description'!$A$2:$B$16,2,0)</f>
        <v>India</v>
      </c>
      <c r="E156" s="27" t="s">
        <v>14</v>
      </c>
      <c r="F156" s="27" t="s">
        <v>345</v>
      </c>
      <c r="G156" s="27" t="s">
        <v>17</v>
      </c>
      <c r="H156" s="27" t="s">
        <v>18</v>
      </c>
      <c r="I156" s="27" t="s">
        <v>19</v>
      </c>
      <c r="J156" s="27" t="s">
        <v>19</v>
      </c>
      <c r="K156" s="27">
        <v>1</v>
      </c>
      <c r="L156" s="27">
        <v>0</v>
      </c>
      <c r="M156" s="27">
        <v>200</v>
      </c>
      <c r="N156" s="27">
        <v>1</v>
      </c>
      <c r="O156" s="27">
        <v>2011</v>
      </c>
      <c r="P156" s="27">
        <v>11</v>
      </c>
      <c r="Q156" s="27">
        <v>23</v>
      </c>
      <c r="R156" s="28">
        <f>DATE('Raw Data'!$O156,'Raw Data'!$P156,'Raw Data'!$Q156)</f>
        <v>40870</v>
      </c>
      <c r="S156" s="27" t="str">
        <f>CONCATENATE(MID('Raw Data'!$H156,FIND("(",'Raw Data'!$H156)+1,FIND(")",'Raw Data'!$H156)-FIND("(",'Raw Data'!$H156)-1),"",'Raw Data'!$M156)</f>
        <v>Rs.200</v>
      </c>
      <c r="T156" s="27">
        <f t="shared" si="2"/>
        <v>1</v>
      </c>
      <c r="U156" s="29">
        <f>'Raw Data'!$M156*'Raw Data'!$T156</f>
        <v>200</v>
      </c>
    </row>
    <row r="157" spans="1:21" x14ac:dyDescent="0.3">
      <c r="A157" s="20">
        <v>18424661</v>
      </c>
      <c r="B157" s="27" t="s">
        <v>346</v>
      </c>
      <c r="C157" s="27">
        <v>1</v>
      </c>
      <c r="D157" s="27" t="str">
        <f>VLOOKUP('Raw Data'!$C157,'country description'!$A$2:$B$16,2,0)</f>
        <v>India</v>
      </c>
      <c r="E157" s="27" t="s">
        <v>14</v>
      </c>
      <c r="F157" s="27" t="s">
        <v>347</v>
      </c>
      <c r="G157" s="27" t="s">
        <v>17</v>
      </c>
      <c r="H157" s="27" t="s">
        <v>18</v>
      </c>
      <c r="I157" s="27" t="s">
        <v>19</v>
      </c>
      <c r="J157" s="27" t="s">
        <v>19</v>
      </c>
      <c r="K157" s="27">
        <v>1</v>
      </c>
      <c r="L157" s="27">
        <v>0</v>
      </c>
      <c r="M157" s="27">
        <v>250</v>
      </c>
      <c r="N157" s="27">
        <v>1</v>
      </c>
      <c r="O157" s="27">
        <v>2010</v>
      </c>
      <c r="P157" s="27">
        <v>11</v>
      </c>
      <c r="Q157" s="27">
        <v>25</v>
      </c>
      <c r="R157" s="28">
        <f>DATE('Raw Data'!$O157,'Raw Data'!$P157,'Raw Data'!$Q157)</f>
        <v>40507</v>
      </c>
      <c r="S157" s="27" t="str">
        <f>CONCATENATE(MID('Raw Data'!$H157,FIND("(",'Raw Data'!$H157)+1,FIND(")",'Raw Data'!$H157)-FIND("(",'Raw Data'!$H157)-1),"",'Raw Data'!$M157)</f>
        <v>Rs.250</v>
      </c>
      <c r="T157" s="27">
        <f t="shared" si="2"/>
        <v>1</v>
      </c>
      <c r="U157" s="29">
        <f>'Raw Data'!$M157*'Raw Data'!$T157</f>
        <v>250</v>
      </c>
    </row>
    <row r="158" spans="1:21" x14ac:dyDescent="0.3">
      <c r="A158" s="20">
        <v>18423118</v>
      </c>
      <c r="B158" s="27" t="s">
        <v>348</v>
      </c>
      <c r="C158" s="27">
        <v>1</v>
      </c>
      <c r="D158" s="27" t="str">
        <f>VLOOKUP('Raw Data'!$C158,'country description'!$A$2:$B$16,2,0)</f>
        <v>India</v>
      </c>
      <c r="E158" s="27" t="s">
        <v>14</v>
      </c>
      <c r="F158" s="27" t="s">
        <v>349</v>
      </c>
      <c r="G158" s="27" t="s">
        <v>17</v>
      </c>
      <c r="H158" s="27" t="s">
        <v>18</v>
      </c>
      <c r="I158" s="27" t="s">
        <v>19</v>
      </c>
      <c r="J158" s="27" t="s">
        <v>19</v>
      </c>
      <c r="K158" s="27">
        <v>1</v>
      </c>
      <c r="L158" s="27">
        <v>0</v>
      </c>
      <c r="M158" s="27">
        <v>400</v>
      </c>
      <c r="N158" s="27">
        <v>1</v>
      </c>
      <c r="O158" s="27">
        <v>2012</v>
      </c>
      <c r="P158" s="27">
        <v>11</v>
      </c>
      <c r="Q158" s="27">
        <v>13</v>
      </c>
      <c r="R158" s="28">
        <f>DATE('Raw Data'!$O158,'Raw Data'!$P158,'Raw Data'!$Q158)</f>
        <v>41226</v>
      </c>
      <c r="S158" s="27" t="str">
        <f>CONCATENATE(MID('Raw Data'!$H158,FIND("(",'Raw Data'!$H158)+1,FIND(")",'Raw Data'!$H158)-FIND("(",'Raw Data'!$H158)-1),"",'Raw Data'!$M158)</f>
        <v>Rs.400</v>
      </c>
      <c r="T158" s="27">
        <f t="shared" si="2"/>
        <v>1</v>
      </c>
      <c r="U158" s="29">
        <f>'Raw Data'!$M158*'Raw Data'!$T158</f>
        <v>400</v>
      </c>
    </row>
    <row r="159" spans="1:21" x14ac:dyDescent="0.3">
      <c r="A159" s="20">
        <v>18457050</v>
      </c>
      <c r="B159" s="27" t="s">
        <v>350</v>
      </c>
      <c r="C159" s="27">
        <v>1</v>
      </c>
      <c r="D159" s="27" t="str">
        <f>VLOOKUP('Raw Data'!$C159,'country description'!$A$2:$B$16,2,0)</f>
        <v>India</v>
      </c>
      <c r="E159" s="27" t="s">
        <v>14</v>
      </c>
      <c r="F159" s="27" t="s">
        <v>351</v>
      </c>
      <c r="G159" s="27" t="s">
        <v>17</v>
      </c>
      <c r="H159" s="27" t="s">
        <v>18</v>
      </c>
      <c r="I159" s="27" t="s">
        <v>19</v>
      </c>
      <c r="J159" s="27" t="s">
        <v>19</v>
      </c>
      <c r="K159" s="27">
        <v>1</v>
      </c>
      <c r="L159" s="27">
        <v>0</v>
      </c>
      <c r="M159" s="27">
        <v>200</v>
      </c>
      <c r="N159" s="27">
        <v>1</v>
      </c>
      <c r="O159" s="27">
        <v>2014</v>
      </c>
      <c r="P159" s="27">
        <v>10</v>
      </c>
      <c r="Q159" s="27">
        <v>13</v>
      </c>
      <c r="R159" s="28">
        <f>DATE('Raw Data'!$O159,'Raw Data'!$P159,'Raw Data'!$Q159)</f>
        <v>41925</v>
      </c>
      <c r="S159" s="27" t="str">
        <f>CONCATENATE(MID('Raw Data'!$H159,FIND("(",'Raw Data'!$H159)+1,FIND(")",'Raw Data'!$H159)-FIND("(",'Raw Data'!$H159)-1),"",'Raw Data'!$M159)</f>
        <v>Rs.200</v>
      </c>
      <c r="T159" s="27">
        <f t="shared" si="2"/>
        <v>1</v>
      </c>
      <c r="U159" s="29">
        <f>'Raw Data'!$M159*'Raw Data'!$T159</f>
        <v>200</v>
      </c>
    </row>
    <row r="160" spans="1:21" x14ac:dyDescent="0.3">
      <c r="A160" s="20">
        <v>18420653</v>
      </c>
      <c r="B160" s="27" t="s">
        <v>352</v>
      </c>
      <c r="C160" s="27">
        <v>1</v>
      </c>
      <c r="D160" s="27" t="str">
        <f>VLOOKUP('Raw Data'!$C160,'country description'!$A$2:$B$16,2,0)</f>
        <v>India</v>
      </c>
      <c r="E160" s="27" t="s">
        <v>14</v>
      </c>
      <c r="F160" s="27" t="s">
        <v>353</v>
      </c>
      <c r="G160" s="27" t="s">
        <v>17</v>
      </c>
      <c r="H160" s="27" t="s">
        <v>18</v>
      </c>
      <c r="I160" s="27" t="s">
        <v>19</v>
      </c>
      <c r="J160" s="27" t="s">
        <v>19</v>
      </c>
      <c r="K160" s="27">
        <v>1</v>
      </c>
      <c r="L160" s="27">
        <v>0</v>
      </c>
      <c r="M160" s="27">
        <v>350</v>
      </c>
      <c r="N160" s="27">
        <v>1</v>
      </c>
      <c r="O160" s="27">
        <v>2014</v>
      </c>
      <c r="P160" s="27">
        <v>10</v>
      </c>
      <c r="Q160" s="27">
        <v>28</v>
      </c>
      <c r="R160" s="28">
        <f>DATE('Raw Data'!$O160,'Raw Data'!$P160,'Raw Data'!$Q160)</f>
        <v>41940</v>
      </c>
      <c r="S160" s="27" t="str">
        <f>CONCATENATE(MID('Raw Data'!$H160,FIND("(",'Raw Data'!$H160)+1,FIND(")",'Raw Data'!$H160)-FIND("(",'Raw Data'!$H160)-1),"",'Raw Data'!$M160)</f>
        <v>Rs.350</v>
      </c>
      <c r="T160" s="27">
        <f t="shared" si="2"/>
        <v>1</v>
      </c>
      <c r="U160" s="29">
        <f>'Raw Data'!$M160*'Raw Data'!$T160</f>
        <v>350</v>
      </c>
    </row>
    <row r="161" spans="1:21" x14ac:dyDescent="0.3">
      <c r="A161" s="20">
        <v>18361755</v>
      </c>
      <c r="B161" s="27" t="s">
        <v>355</v>
      </c>
      <c r="C161" s="27">
        <v>1</v>
      </c>
      <c r="D161" s="27" t="str">
        <f>VLOOKUP('Raw Data'!$C161,'country description'!$A$2:$B$16,2,0)</f>
        <v>India</v>
      </c>
      <c r="E161" s="27" t="s">
        <v>14</v>
      </c>
      <c r="F161" s="27" t="s">
        <v>356</v>
      </c>
      <c r="G161" s="27" t="s">
        <v>17</v>
      </c>
      <c r="H161" s="27" t="s">
        <v>18</v>
      </c>
      <c r="I161" s="27" t="s">
        <v>19</v>
      </c>
      <c r="J161" s="27" t="s">
        <v>19</v>
      </c>
      <c r="K161" s="27">
        <v>1</v>
      </c>
      <c r="L161" s="27">
        <v>0</v>
      </c>
      <c r="M161" s="27">
        <v>200</v>
      </c>
      <c r="N161" s="27">
        <v>1</v>
      </c>
      <c r="O161" s="27">
        <v>2018</v>
      </c>
      <c r="P161" s="27">
        <v>10</v>
      </c>
      <c r="Q161" s="27">
        <v>25</v>
      </c>
      <c r="R161" s="28">
        <f>DATE('Raw Data'!$O161,'Raw Data'!$P161,'Raw Data'!$Q161)</f>
        <v>43398</v>
      </c>
      <c r="S161" s="27" t="str">
        <f>CONCATENATE(MID('Raw Data'!$H161,FIND("(",'Raw Data'!$H161)+1,FIND(")",'Raw Data'!$H161)-FIND("(",'Raw Data'!$H161)-1),"",'Raw Data'!$M161)</f>
        <v>Rs.200</v>
      </c>
      <c r="T161" s="27">
        <f t="shared" si="2"/>
        <v>1</v>
      </c>
      <c r="U161" s="29">
        <f>'Raw Data'!$M161*'Raw Data'!$T161</f>
        <v>200</v>
      </c>
    </row>
    <row r="162" spans="1:21" x14ac:dyDescent="0.3">
      <c r="A162" s="20">
        <v>18481278</v>
      </c>
      <c r="B162" s="27" t="s">
        <v>357</v>
      </c>
      <c r="C162" s="27">
        <v>1</v>
      </c>
      <c r="D162" s="27" t="str">
        <f>VLOOKUP('Raw Data'!$C162,'country description'!$A$2:$B$16,2,0)</f>
        <v>India</v>
      </c>
      <c r="E162" s="27" t="s">
        <v>14</v>
      </c>
      <c r="F162" s="27" t="s">
        <v>358</v>
      </c>
      <c r="G162" s="27" t="s">
        <v>17</v>
      </c>
      <c r="H162" s="27" t="s">
        <v>18</v>
      </c>
      <c r="I162" s="27" t="s">
        <v>19</v>
      </c>
      <c r="J162" s="27" t="s">
        <v>19</v>
      </c>
      <c r="K162" s="27">
        <v>1</v>
      </c>
      <c r="L162" s="27">
        <v>0</v>
      </c>
      <c r="M162" s="27">
        <v>400</v>
      </c>
      <c r="N162" s="27">
        <v>1</v>
      </c>
      <c r="O162" s="27">
        <v>2014</v>
      </c>
      <c r="P162" s="27">
        <v>10</v>
      </c>
      <c r="Q162" s="27">
        <v>27</v>
      </c>
      <c r="R162" s="28">
        <f>DATE('Raw Data'!$O162,'Raw Data'!$P162,'Raw Data'!$Q162)</f>
        <v>41939</v>
      </c>
      <c r="S162" s="27" t="str">
        <f>CONCATENATE(MID('Raw Data'!$H162,FIND("(",'Raw Data'!$H162)+1,FIND(")",'Raw Data'!$H162)-FIND("(",'Raw Data'!$H162)-1),"",'Raw Data'!$M162)</f>
        <v>Rs.400</v>
      </c>
      <c r="T162" s="27">
        <f t="shared" si="2"/>
        <v>1</v>
      </c>
      <c r="U162" s="29">
        <f>'Raw Data'!$M162*'Raw Data'!$T162</f>
        <v>400</v>
      </c>
    </row>
    <row r="163" spans="1:21" x14ac:dyDescent="0.3">
      <c r="A163" s="20">
        <v>18425740</v>
      </c>
      <c r="B163" s="27" t="s">
        <v>359</v>
      </c>
      <c r="C163" s="27">
        <v>1</v>
      </c>
      <c r="D163" s="27" t="str">
        <f>VLOOKUP('Raw Data'!$C163,'country description'!$A$2:$B$16,2,0)</f>
        <v>India</v>
      </c>
      <c r="E163" s="27" t="s">
        <v>14</v>
      </c>
      <c r="F163" s="27" t="s">
        <v>360</v>
      </c>
      <c r="G163" s="27" t="s">
        <v>17</v>
      </c>
      <c r="H163" s="27" t="s">
        <v>18</v>
      </c>
      <c r="I163" s="27" t="s">
        <v>19</v>
      </c>
      <c r="J163" s="27" t="s">
        <v>19</v>
      </c>
      <c r="K163" s="27">
        <v>1</v>
      </c>
      <c r="L163" s="27">
        <v>0</v>
      </c>
      <c r="M163" s="27">
        <v>100</v>
      </c>
      <c r="N163" s="27">
        <v>1</v>
      </c>
      <c r="O163" s="27">
        <v>2018</v>
      </c>
      <c r="P163" s="27">
        <v>10</v>
      </c>
      <c r="Q163" s="27">
        <v>6</v>
      </c>
      <c r="R163" s="28">
        <f>DATE('Raw Data'!$O163,'Raw Data'!$P163,'Raw Data'!$Q163)</f>
        <v>43379</v>
      </c>
      <c r="S163" s="27" t="str">
        <f>CONCATENATE(MID('Raw Data'!$H163,FIND("(",'Raw Data'!$H163)+1,FIND(")",'Raw Data'!$H163)-FIND("(",'Raw Data'!$H163)-1),"",'Raw Data'!$M163)</f>
        <v>Rs.100</v>
      </c>
      <c r="T163" s="27">
        <f t="shared" si="2"/>
        <v>1</v>
      </c>
      <c r="U163" s="29">
        <f>'Raw Data'!$M163*'Raw Data'!$T163</f>
        <v>100</v>
      </c>
    </row>
    <row r="164" spans="1:21" x14ac:dyDescent="0.3">
      <c r="A164" s="20">
        <v>18357541</v>
      </c>
      <c r="B164" s="27" t="s">
        <v>362</v>
      </c>
      <c r="C164" s="27">
        <v>1</v>
      </c>
      <c r="D164" s="27" t="str">
        <f>VLOOKUP('Raw Data'!$C164,'country description'!$A$2:$B$16,2,0)</f>
        <v>India</v>
      </c>
      <c r="E164" s="27" t="s">
        <v>14</v>
      </c>
      <c r="F164" s="27" t="s">
        <v>363</v>
      </c>
      <c r="G164" s="27" t="s">
        <v>17</v>
      </c>
      <c r="H164" s="27" t="s">
        <v>18</v>
      </c>
      <c r="I164" s="27" t="s">
        <v>19</v>
      </c>
      <c r="J164" s="27" t="s">
        <v>19</v>
      </c>
      <c r="K164" s="27">
        <v>1</v>
      </c>
      <c r="L164" s="27">
        <v>0</v>
      </c>
      <c r="M164" s="27">
        <v>300</v>
      </c>
      <c r="N164" s="27">
        <v>1</v>
      </c>
      <c r="O164" s="27">
        <v>2016</v>
      </c>
      <c r="P164" s="27">
        <v>10</v>
      </c>
      <c r="Q164" s="27">
        <v>11</v>
      </c>
      <c r="R164" s="28">
        <f>DATE('Raw Data'!$O164,'Raw Data'!$P164,'Raw Data'!$Q164)</f>
        <v>42654</v>
      </c>
      <c r="S164" s="27" t="str">
        <f>CONCATENATE(MID('Raw Data'!$H164,FIND("(",'Raw Data'!$H164)+1,FIND(")",'Raw Data'!$H164)-FIND("(",'Raw Data'!$H164)-1),"",'Raw Data'!$M164)</f>
        <v>Rs.300</v>
      </c>
      <c r="T164" s="27">
        <f t="shared" si="2"/>
        <v>1</v>
      </c>
      <c r="U164" s="29">
        <f>'Raw Data'!$M164*'Raw Data'!$T164</f>
        <v>300</v>
      </c>
    </row>
    <row r="165" spans="1:21" x14ac:dyDescent="0.3">
      <c r="A165" s="20">
        <v>312970</v>
      </c>
      <c r="B165" s="27" t="s">
        <v>364</v>
      </c>
      <c r="C165" s="27">
        <v>1</v>
      </c>
      <c r="D165" s="27" t="str">
        <f>VLOOKUP('Raw Data'!$C165,'country description'!$A$2:$B$16,2,0)</f>
        <v>India</v>
      </c>
      <c r="E165" s="27" t="s">
        <v>14</v>
      </c>
      <c r="F165" s="27" t="s">
        <v>365</v>
      </c>
      <c r="G165" s="27" t="s">
        <v>17</v>
      </c>
      <c r="H165" s="27" t="s">
        <v>18</v>
      </c>
      <c r="I165" s="27" t="s">
        <v>19</v>
      </c>
      <c r="J165" s="27" t="s">
        <v>19</v>
      </c>
      <c r="K165" s="27">
        <v>1</v>
      </c>
      <c r="L165" s="27">
        <v>0</v>
      </c>
      <c r="M165" s="27">
        <v>300</v>
      </c>
      <c r="N165" s="27">
        <v>1</v>
      </c>
      <c r="O165" s="27">
        <v>2016</v>
      </c>
      <c r="P165" s="27">
        <v>10</v>
      </c>
      <c r="Q165" s="27">
        <v>7</v>
      </c>
      <c r="R165" s="28">
        <f>DATE('Raw Data'!$O165,'Raw Data'!$P165,'Raw Data'!$Q165)</f>
        <v>42650</v>
      </c>
      <c r="S165" s="27" t="str">
        <f>CONCATENATE(MID('Raw Data'!$H165,FIND("(",'Raw Data'!$H165)+1,FIND(")",'Raw Data'!$H165)-FIND("(",'Raw Data'!$H165)-1),"",'Raw Data'!$M165)</f>
        <v>Rs.300</v>
      </c>
      <c r="T165" s="27">
        <f t="shared" si="2"/>
        <v>1</v>
      </c>
      <c r="U165" s="29">
        <f>'Raw Data'!$M165*'Raw Data'!$T165</f>
        <v>300</v>
      </c>
    </row>
    <row r="166" spans="1:21" x14ac:dyDescent="0.3">
      <c r="A166" s="20">
        <v>18449653</v>
      </c>
      <c r="B166" s="27" t="s">
        <v>366</v>
      </c>
      <c r="C166" s="27">
        <v>1</v>
      </c>
      <c r="D166" s="27" t="str">
        <f>VLOOKUP('Raw Data'!$C166,'country description'!$A$2:$B$16,2,0)</f>
        <v>India</v>
      </c>
      <c r="E166" s="27" t="s">
        <v>14</v>
      </c>
      <c r="F166" s="27" t="s">
        <v>367</v>
      </c>
      <c r="G166" s="27" t="s">
        <v>17</v>
      </c>
      <c r="H166" s="27" t="s">
        <v>18</v>
      </c>
      <c r="I166" s="27" t="s">
        <v>19</v>
      </c>
      <c r="J166" s="27" t="s">
        <v>19</v>
      </c>
      <c r="K166" s="27">
        <v>1</v>
      </c>
      <c r="L166" s="27">
        <v>0</v>
      </c>
      <c r="M166" s="27">
        <v>100</v>
      </c>
      <c r="N166" s="27">
        <v>1</v>
      </c>
      <c r="O166" s="27">
        <v>2015</v>
      </c>
      <c r="P166" s="27">
        <v>10</v>
      </c>
      <c r="Q166" s="27">
        <v>12</v>
      </c>
      <c r="R166" s="28">
        <f>DATE('Raw Data'!$O166,'Raw Data'!$P166,'Raw Data'!$Q166)</f>
        <v>42289</v>
      </c>
      <c r="S166" s="27" t="str">
        <f>CONCATENATE(MID('Raw Data'!$H166,FIND("(",'Raw Data'!$H166)+1,FIND(")",'Raw Data'!$H166)-FIND("(",'Raw Data'!$H166)-1),"",'Raw Data'!$M166)</f>
        <v>Rs.100</v>
      </c>
      <c r="T166" s="27">
        <f t="shared" si="2"/>
        <v>1</v>
      </c>
      <c r="U166" s="29">
        <f>'Raw Data'!$M166*'Raw Data'!$T166</f>
        <v>100</v>
      </c>
    </row>
    <row r="167" spans="1:21" x14ac:dyDescent="0.3">
      <c r="A167" s="20">
        <v>18357954</v>
      </c>
      <c r="B167" s="27" t="s">
        <v>368</v>
      </c>
      <c r="C167" s="27">
        <v>1</v>
      </c>
      <c r="D167" s="27" t="str">
        <f>VLOOKUP('Raw Data'!$C167,'country description'!$A$2:$B$16,2,0)</f>
        <v>India</v>
      </c>
      <c r="E167" s="27" t="s">
        <v>14</v>
      </c>
      <c r="F167" s="27" t="s">
        <v>369</v>
      </c>
      <c r="G167" s="27" t="s">
        <v>17</v>
      </c>
      <c r="H167" s="27" t="s">
        <v>18</v>
      </c>
      <c r="I167" s="27" t="s">
        <v>19</v>
      </c>
      <c r="J167" s="27" t="s">
        <v>19</v>
      </c>
      <c r="K167" s="27">
        <v>1</v>
      </c>
      <c r="L167" s="27">
        <v>0</v>
      </c>
      <c r="M167" s="27">
        <v>300</v>
      </c>
      <c r="N167" s="27">
        <v>1</v>
      </c>
      <c r="O167" s="27">
        <v>2012</v>
      </c>
      <c r="P167" s="27">
        <v>10</v>
      </c>
      <c r="Q167" s="27">
        <v>1</v>
      </c>
      <c r="R167" s="28">
        <f>DATE('Raw Data'!$O167,'Raw Data'!$P167,'Raw Data'!$Q167)</f>
        <v>41183</v>
      </c>
      <c r="S167" s="27" t="str">
        <f>CONCATENATE(MID('Raw Data'!$H167,FIND("(",'Raw Data'!$H167)+1,FIND(")",'Raw Data'!$H167)-FIND("(",'Raw Data'!$H167)-1),"",'Raw Data'!$M167)</f>
        <v>Rs.300</v>
      </c>
      <c r="T167" s="27">
        <f t="shared" si="2"/>
        <v>1</v>
      </c>
      <c r="U167" s="29">
        <f>'Raw Data'!$M167*'Raw Data'!$T167</f>
        <v>300</v>
      </c>
    </row>
    <row r="168" spans="1:21" x14ac:dyDescent="0.3">
      <c r="A168" s="20">
        <v>305699</v>
      </c>
      <c r="B168" s="27" t="s">
        <v>370</v>
      </c>
      <c r="C168" s="27">
        <v>1</v>
      </c>
      <c r="D168" s="27" t="str">
        <f>VLOOKUP('Raw Data'!$C168,'country description'!$A$2:$B$16,2,0)</f>
        <v>India</v>
      </c>
      <c r="E168" s="27" t="s">
        <v>14</v>
      </c>
      <c r="F168" s="27" t="s">
        <v>137</v>
      </c>
      <c r="G168" s="27" t="s">
        <v>17</v>
      </c>
      <c r="H168" s="27" t="s">
        <v>18</v>
      </c>
      <c r="I168" s="27" t="s">
        <v>19</v>
      </c>
      <c r="J168" s="27" t="s">
        <v>19</v>
      </c>
      <c r="K168" s="27">
        <v>1</v>
      </c>
      <c r="L168" s="27">
        <v>0</v>
      </c>
      <c r="M168" s="27">
        <v>100</v>
      </c>
      <c r="N168" s="27">
        <v>1</v>
      </c>
      <c r="O168" s="27">
        <v>2013</v>
      </c>
      <c r="P168" s="27">
        <v>10</v>
      </c>
      <c r="Q168" s="27">
        <v>13</v>
      </c>
      <c r="R168" s="28">
        <f>DATE('Raw Data'!$O168,'Raw Data'!$P168,'Raw Data'!$Q168)</f>
        <v>41560</v>
      </c>
      <c r="S168" s="27" t="str">
        <f>CONCATENATE(MID('Raw Data'!$H168,FIND("(",'Raw Data'!$H168)+1,FIND(")",'Raw Data'!$H168)-FIND("(",'Raw Data'!$H168)-1),"",'Raw Data'!$M168)</f>
        <v>Rs.100</v>
      </c>
      <c r="T168" s="27">
        <f t="shared" si="2"/>
        <v>1</v>
      </c>
      <c r="U168" s="29">
        <f>'Raw Data'!$M168*'Raw Data'!$T168</f>
        <v>100</v>
      </c>
    </row>
    <row r="169" spans="1:21" x14ac:dyDescent="0.3">
      <c r="A169" s="20">
        <v>304831</v>
      </c>
      <c r="B169" s="27" t="s">
        <v>371</v>
      </c>
      <c r="C169" s="27">
        <v>1</v>
      </c>
      <c r="D169" s="27" t="str">
        <f>VLOOKUP('Raw Data'!$C169,'country description'!$A$2:$B$16,2,0)</f>
        <v>India</v>
      </c>
      <c r="E169" s="27" t="s">
        <v>14</v>
      </c>
      <c r="F169" s="27" t="s">
        <v>372</v>
      </c>
      <c r="G169" s="27" t="s">
        <v>17</v>
      </c>
      <c r="H169" s="27" t="s">
        <v>18</v>
      </c>
      <c r="I169" s="27" t="s">
        <v>19</v>
      </c>
      <c r="J169" s="27" t="s">
        <v>19</v>
      </c>
      <c r="K169" s="27">
        <v>1</v>
      </c>
      <c r="L169" s="27">
        <v>0</v>
      </c>
      <c r="M169" s="27">
        <v>200</v>
      </c>
      <c r="N169" s="27">
        <v>1</v>
      </c>
      <c r="O169" s="27">
        <v>2018</v>
      </c>
      <c r="P169" s="27">
        <v>10</v>
      </c>
      <c r="Q169" s="27">
        <v>3</v>
      </c>
      <c r="R169" s="28">
        <f>DATE('Raw Data'!$O169,'Raw Data'!$P169,'Raw Data'!$Q169)</f>
        <v>43376</v>
      </c>
      <c r="S169" s="27" t="str">
        <f>CONCATENATE(MID('Raw Data'!$H169,FIND("(",'Raw Data'!$H169)+1,FIND(")",'Raw Data'!$H169)-FIND("(",'Raw Data'!$H169)-1),"",'Raw Data'!$M169)</f>
        <v>Rs.200</v>
      </c>
      <c r="T169" s="27">
        <f t="shared" si="2"/>
        <v>1</v>
      </c>
      <c r="U169" s="29">
        <f>'Raw Data'!$M169*'Raw Data'!$T169</f>
        <v>200</v>
      </c>
    </row>
    <row r="170" spans="1:21" x14ac:dyDescent="0.3">
      <c r="A170" s="20">
        <v>304782</v>
      </c>
      <c r="B170" s="27" t="s">
        <v>373</v>
      </c>
      <c r="C170" s="27">
        <v>1</v>
      </c>
      <c r="D170" s="27" t="str">
        <f>VLOOKUP('Raw Data'!$C170,'country description'!$A$2:$B$16,2,0)</f>
        <v>India</v>
      </c>
      <c r="E170" s="27" t="s">
        <v>14</v>
      </c>
      <c r="F170" s="27" t="s">
        <v>374</v>
      </c>
      <c r="G170" s="27" t="s">
        <v>17</v>
      </c>
      <c r="H170" s="27" t="s">
        <v>18</v>
      </c>
      <c r="I170" s="27" t="s">
        <v>19</v>
      </c>
      <c r="J170" s="27" t="s">
        <v>19</v>
      </c>
      <c r="K170" s="27">
        <v>1</v>
      </c>
      <c r="L170" s="27">
        <v>0</v>
      </c>
      <c r="M170" s="27">
        <v>150</v>
      </c>
      <c r="N170" s="27">
        <v>1</v>
      </c>
      <c r="O170" s="27">
        <v>2017</v>
      </c>
      <c r="P170" s="27">
        <v>10</v>
      </c>
      <c r="Q170" s="27">
        <v>27</v>
      </c>
      <c r="R170" s="28">
        <f>DATE('Raw Data'!$O170,'Raw Data'!$P170,'Raw Data'!$Q170)</f>
        <v>43035</v>
      </c>
      <c r="S170" s="27" t="str">
        <f>CONCATENATE(MID('Raw Data'!$H170,FIND("(",'Raw Data'!$H170)+1,FIND(")",'Raw Data'!$H170)-FIND("(",'Raw Data'!$H170)-1),"",'Raw Data'!$M170)</f>
        <v>Rs.150</v>
      </c>
      <c r="T170" s="27">
        <f t="shared" si="2"/>
        <v>1</v>
      </c>
      <c r="U170" s="29">
        <f>'Raw Data'!$M170*'Raw Data'!$T170</f>
        <v>150</v>
      </c>
    </row>
    <row r="171" spans="1:21" x14ac:dyDescent="0.3">
      <c r="A171" s="20">
        <v>18368003</v>
      </c>
      <c r="B171" s="27" t="s">
        <v>375</v>
      </c>
      <c r="C171" s="27">
        <v>1</v>
      </c>
      <c r="D171" s="27" t="str">
        <f>VLOOKUP('Raw Data'!$C171,'country description'!$A$2:$B$16,2,0)</f>
        <v>India</v>
      </c>
      <c r="E171" s="27" t="s">
        <v>14</v>
      </c>
      <c r="F171" s="27" t="s">
        <v>376</v>
      </c>
      <c r="G171" s="27" t="s">
        <v>17</v>
      </c>
      <c r="H171" s="27" t="s">
        <v>18</v>
      </c>
      <c r="I171" s="27" t="s">
        <v>19</v>
      </c>
      <c r="J171" s="27" t="s">
        <v>19</v>
      </c>
      <c r="K171" s="27">
        <v>1</v>
      </c>
      <c r="L171" s="27">
        <v>0</v>
      </c>
      <c r="M171" s="27">
        <v>100</v>
      </c>
      <c r="N171" s="27">
        <v>1</v>
      </c>
      <c r="O171" s="27">
        <v>2014</v>
      </c>
      <c r="P171" s="27">
        <v>10</v>
      </c>
      <c r="Q171" s="27">
        <v>15</v>
      </c>
      <c r="R171" s="28">
        <f>DATE('Raw Data'!$O171,'Raw Data'!$P171,'Raw Data'!$Q171)</f>
        <v>41927</v>
      </c>
      <c r="S171" s="27" t="str">
        <f>CONCATENATE(MID('Raw Data'!$H171,FIND("(",'Raw Data'!$H171)+1,FIND(")",'Raw Data'!$H171)-FIND("(",'Raw Data'!$H171)-1),"",'Raw Data'!$M171)</f>
        <v>Rs.100</v>
      </c>
      <c r="T171" s="27">
        <f t="shared" si="2"/>
        <v>1</v>
      </c>
      <c r="U171" s="29">
        <f>'Raw Data'!$M171*'Raw Data'!$T171</f>
        <v>100</v>
      </c>
    </row>
    <row r="172" spans="1:21" x14ac:dyDescent="0.3">
      <c r="A172" s="20">
        <v>18244429</v>
      </c>
      <c r="B172" s="27" t="s">
        <v>377</v>
      </c>
      <c r="C172" s="27">
        <v>1</v>
      </c>
      <c r="D172" s="27" t="str">
        <f>VLOOKUP('Raw Data'!$C172,'country description'!$A$2:$B$16,2,0)</f>
        <v>India</v>
      </c>
      <c r="E172" s="27" t="s">
        <v>14</v>
      </c>
      <c r="F172" s="27" t="s">
        <v>378</v>
      </c>
      <c r="G172" s="27" t="s">
        <v>17</v>
      </c>
      <c r="H172" s="27" t="s">
        <v>18</v>
      </c>
      <c r="I172" s="27" t="s">
        <v>19</v>
      </c>
      <c r="J172" s="27" t="s">
        <v>19</v>
      </c>
      <c r="K172" s="27">
        <v>1</v>
      </c>
      <c r="L172" s="27">
        <v>0</v>
      </c>
      <c r="M172" s="27">
        <v>200</v>
      </c>
      <c r="N172" s="27">
        <v>1</v>
      </c>
      <c r="O172" s="27">
        <v>2015</v>
      </c>
      <c r="P172" s="27">
        <v>10</v>
      </c>
      <c r="Q172" s="27">
        <v>25</v>
      </c>
      <c r="R172" s="28">
        <f>DATE('Raw Data'!$O172,'Raw Data'!$P172,'Raw Data'!$Q172)</f>
        <v>42302</v>
      </c>
      <c r="S172" s="27" t="str">
        <f>CONCATENATE(MID('Raw Data'!$H172,FIND("(",'Raw Data'!$H172)+1,FIND(")",'Raw Data'!$H172)-FIND("(",'Raw Data'!$H172)-1),"",'Raw Data'!$M172)</f>
        <v>Rs.200</v>
      </c>
      <c r="T172" s="27">
        <f t="shared" si="2"/>
        <v>1</v>
      </c>
      <c r="U172" s="29">
        <f>'Raw Data'!$M172*'Raw Data'!$T172</f>
        <v>200</v>
      </c>
    </row>
    <row r="173" spans="1:21" x14ac:dyDescent="0.3">
      <c r="A173" s="20">
        <v>18357819</v>
      </c>
      <c r="B173" s="27" t="s">
        <v>379</v>
      </c>
      <c r="C173" s="27">
        <v>1</v>
      </c>
      <c r="D173" s="27" t="str">
        <f>VLOOKUP('Raw Data'!$C173,'country description'!$A$2:$B$16,2,0)</f>
        <v>India</v>
      </c>
      <c r="E173" s="27" t="s">
        <v>14</v>
      </c>
      <c r="F173" s="27" t="s">
        <v>380</v>
      </c>
      <c r="G173" s="27" t="s">
        <v>17</v>
      </c>
      <c r="H173" s="27" t="s">
        <v>18</v>
      </c>
      <c r="I173" s="27" t="s">
        <v>19</v>
      </c>
      <c r="J173" s="27" t="s">
        <v>19</v>
      </c>
      <c r="K173" s="27">
        <v>1</v>
      </c>
      <c r="L173" s="27">
        <v>0</v>
      </c>
      <c r="M173" s="27">
        <v>200</v>
      </c>
      <c r="N173" s="27">
        <v>1</v>
      </c>
      <c r="O173" s="27">
        <v>2018</v>
      </c>
      <c r="P173" s="27">
        <v>10</v>
      </c>
      <c r="Q173" s="27">
        <v>15</v>
      </c>
      <c r="R173" s="28">
        <f>DATE('Raw Data'!$O173,'Raw Data'!$P173,'Raw Data'!$Q173)</f>
        <v>43388</v>
      </c>
      <c r="S173" s="27" t="str">
        <f>CONCATENATE(MID('Raw Data'!$H173,FIND("(",'Raw Data'!$H173)+1,FIND(")",'Raw Data'!$H173)-FIND("(",'Raw Data'!$H173)-1),"",'Raw Data'!$M173)</f>
        <v>Rs.200</v>
      </c>
      <c r="T173" s="27">
        <f t="shared" si="2"/>
        <v>1</v>
      </c>
      <c r="U173" s="29">
        <f>'Raw Data'!$M173*'Raw Data'!$T173</f>
        <v>200</v>
      </c>
    </row>
    <row r="174" spans="1:21" x14ac:dyDescent="0.3">
      <c r="A174" s="20">
        <v>18430907</v>
      </c>
      <c r="B174" s="27" t="s">
        <v>381</v>
      </c>
      <c r="C174" s="27">
        <v>1</v>
      </c>
      <c r="D174" s="27" t="str">
        <f>VLOOKUP('Raw Data'!$C174,'country description'!$A$2:$B$16,2,0)</f>
        <v>India</v>
      </c>
      <c r="E174" s="27" t="s">
        <v>14</v>
      </c>
      <c r="F174" s="27" t="s">
        <v>382</v>
      </c>
      <c r="G174" s="27" t="s">
        <v>17</v>
      </c>
      <c r="H174" s="27" t="s">
        <v>18</v>
      </c>
      <c r="I174" s="27" t="s">
        <v>19</v>
      </c>
      <c r="J174" s="27" t="s">
        <v>19</v>
      </c>
      <c r="K174" s="27">
        <v>1</v>
      </c>
      <c r="L174" s="27">
        <v>0</v>
      </c>
      <c r="M174" s="27">
        <v>200</v>
      </c>
      <c r="N174" s="27">
        <v>1</v>
      </c>
      <c r="O174" s="27">
        <v>2013</v>
      </c>
      <c r="P174" s="27">
        <v>10</v>
      </c>
      <c r="Q174" s="27">
        <v>10</v>
      </c>
      <c r="R174" s="28">
        <f>DATE('Raw Data'!$O174,'Raw Data'!$P174,'Raw Data'!$Q174)</f>
        <v>41557</v>
      </c>
      <c r="S174" s="27" t="str">
        <f>CONCATENATE(MID('Raw Data'!$H174,FIND("(",'Raw Data'!$H174)+1,FIND(")",'Raw Data'!$H174)-FIND("(",'Raw Data'!$H174)-1),"",'Raw Data'!$M174)</f>
        <v>Rs.200</v>
      </c>
      <c r="T174" s="27">
        <f t="shared" si="2"/>
        <v>1</v>
      </c>
      <c r="U174" s="29">
        <f>'Raw Data'!$M174*'Raw Data'!$T174</f>
        <v>200</v>
      </c>
    </row>
    <row r="175" spans="1:21" x14ac:dyDescent="0.3">
      <c r="A175" s="20">
        <v>18424640</v>
      </c>
      <c r="B175" s="27" t="s">
        <v>383</v>
      </c>
      <c r="C175" s="27">
        <v>1</v>
      </c>
      <c r="D175" s="27" t="str">
        <f>VLOOKUP('Raw Data'!$C175,'country description'!$A$2:$B$16,2,0)</f>
        <v>India</v>
      </c>
      <c r="E175" s="27" t="s">
        <v>14</v>
      </c>
      <c r="F175" s="27" t="s">
        <v>384</v>
      </c>
      <c r="G175" s="27" t="s">
        <v>17</v>
      </c>
      <c r="H175" s="27" t="s">
        <v>18</v>
      </c>
      <c r="I175" s="27" t="s">
        <v>19</v>
      </c>
      <c r="J175" s="27" t="s">
        <v>19</v>
      </c>
      <c r="K175" s="27">
        <v>1</v>
      </c>
      <c r="L175" s="27">
        <v>0</v>
      </c>
      <c r="M175" s="27">
        <v>150</v>
      </c>
      <c r="N175" s="27">
        <v>1</v>
      </c>
      <c r="O175" s="27">
        <v>2015</v>
      </c>
      <c r="P175" s="27">
        <v>10</v>
      </c>
      <c r="Q175" s="27">
        <v>14</v>
      </c>
      <c r="R175" s="28">
        <f>DATE('Raw Data'!$O175,'Raw Data'!$P175,'Raw Data'!$Q175)</f>
        <v>42291</v>
      </c>
      <c r="S175" s="27" t="str">
        <f>CONCATENATE(MID('Raw Data'!$H175,FIND("(",'Raw Data'!$H175)+1,FIND(")",'Raw Data'!$H175)-FIND("(",'Raw Data'!$H175)-1),"",'Raw Data'!$M175)</f>
        <v>Rs.150</v>
      </c>
      <c r="T175" s="27">
        <f t="shared" si="2"/>
        <v>1</v>
      </c>
      <c r="U175" s="29">
        <f>'Raw Data'!$M175*'Raw Data'!$T175</f>
        <v>150</v>
      </c>
    </row>
    <row r="176" spans="1:21" x14ac:dyDescent="0.3">
      <c r="A176" s="20">
        <v>18421058</v>
      </c>
      <c r="B176" s="27" t="s">
        <v>385</v>
      </c>
      <c r="C176" s="27">
        <v>1</v>
      </c>
      <c r="D176" s="27" t="str">
        <f>VLOOKUP('Raw Data'!$C176,'country description'!$A$2:$B$16,2,0)</f>
        <v>India</v>
      </c>
      <c r="E176" s="27" t="s">
        <v>14</v>
      </c>
      <c r="F176" s="27" t="s">
        <v>386</v>
      </c>
      <c r="G176" s="27" t="s">
        <v>387</v>
      </c>
      <c r="H176" s="27" t="s">
        <v>18</v>
      </c>
      <c r="I176" s="27" t="s">
        <v>19</v>
      </c>
      <c r="J176" s="27" t="s">
        <v>19</v>
      </c>
      <c r="K176" s="27">
        <v>2</v>
      </c>
      <c r="L176" s="27">
        <v>0</v>
      </c>
      <c r="M176" s="27">
        <v>600</v>
      </c>
      <c r="N176" s="27">
        <v>1</v>
      </c>
      <c r="O176" s="27">
        <v>2018</v>
      </c>
      <c r="P176" s="27">
        <v>9</v>
      </c>
      <c r="Q176" s="27">
        <v>1</v>
      </c>
      <c r="R176" s="28">
        <f>DATE('Raw Data'!$O176,'Raw Data'!$P176,'Raw Data'!$Q176)</f>
        <v>43344</v>
      </c>
      <c r="S176" s="27" t="str">
        <f>CONCATENATE(MID('Raw Data'!$H176,FIND("(",'Raw Data'!$H176)+1,FIND(")",'Raw Data'!$H176)-FIND("(",'Raw Data'!$H176)-1),"",'Raw Data'!$M176)</f>
        <v>Rs.600</v>
      </c>
      <c r="T176" s="27">
        <f t="shared" si="2"/>
        <v>1</v>
      </c>
      <c r="U176" s="29">
        <f>'Raw Data'!$M176*'Raw Data'!$T176</f>
        <v>600</v>
      </c>
    </row>
    <row r="177" spans="1:21" x14ac:dyDescent="0.3">
      <c r="A177" s="20">
        <v>18397709</v>
      </c>
      <c r="B177" s="27" t="s">
        <v>388</v>
      </c>
      <c r="C177" s="27">
        <v>1</v>
      </c>
      <c r="D177" s="27" t="str">
        <f>VLOOKUP('Raw Data'!$C177,'country description'!$A$2:$B$16,2,0)</f>
        <v>India</v>
      </c>
      <c r="E177" s="27" t="s">
        <v>14</v>
      </c>
      <c r="F177" s="27" t="s">
        <v>389</v>
      </c>
      <c r="G177" s="27" t="s">
        <v>390</v>
      </c>
      <c r="H177" s="27" t="s">
        <v>18</v>
      </c>
      <c r="I177" s="27" t="s">
        <v>19</v>
      </c>
      <c r="J177" s="27" t="s">
        <v>19</v>
      </c>
      <c r="K177" s="27">
        <v>2</v>
      </c>
      <c r="L177" s="27">
        <v>0</v>
      </c>
      <c r="M177" s="27">
        <v>500</v>
      </c>
      <c r="N177" s="27">
        <v>1</v>
      </c>
      <c r="O177" s="27">
        <v>2013</v>
      </c>
      <c r="P177" s="27">
        <v>9</v>
      </c>
      <c r="Q177" s="27">
        <v>10</v>
      </c>
      <c r="R177" s="28">
        <f>DATE('Raw Data'!$O177,'Raw Data'!$P177,'Raw Data'!$Q177)</f>
        <v>41527</v>
      </c>
      <c r="S177" s="27" t="str">
        <f>CONCATENATE(MID('Raw Data'!$H177,FIND("(",'Raw Data'!$H177)+1,FIND(")",'Raw Data'!$H177)-FIND("(",'Raw Data'!$H177)-1),"",'Raw Data'!$M177)</f>
        <v>Rs.500</v>
      </c>
      <c r="T177" s="27">
        <f t="shared" si="2"/>
        <v>1</v>
      </c>
      <c r="U177" s="29">
        <f>'Raw Data'!$M177*'Raw Data'!$T177</f>
        <v>500</v>
      </c>
    </row>
    <row r="178" spans="1:21" x14ac:dyDescent="0.3">
      <c r="A178" s="20">
        <v>18472618</v>
      </c>
      <c r="B178" s="27" t="s">
        <v>391</v>
      </c>
      <c r="C178" s="27">
        <v>1</v>
      </c>
      <c r="D178" s="27" t="str">
        <f>VLOOKUP('Raw Data'!$C178,'country description'!$A$2:$B$16,2,0)</f>
        <v>India</v>
      </c>
      <c r="E178" s="27" t="s">
        <v>14</v>
      </c>
      <c r="F178" s="27" t="s">
        <v>392</v>
      </c>
      <c r="G178" s="27" t="s">
        <v>393</v>
      </c>
      <c r="H178" s="27" t="s">
        <v>18</v>
      </c>
      <c r="I178" s="27" t="s">
        <v>19</v>
      </c>
      <c r="J178" s="27" t="s">
        <v>19</v>
      </c>
      <c r="K178" s="27">
        <v>2</v>
      </c>
      <c r="L178" s="27">
        <v>0</v>
      </c>
      <c r="M178" s="27">
        <v>500</v>
      </c>
      <c r="N178" s="27">
        <v>1</v>
      </c>
      <c r="O178" s="27">
        <v>2012</v>
      </c>
      <c r="P178" s="27">
        <v>9</v>
      </c>
      <c r="Q178" s="27">
        <v>18</v>
      </c>
      <c r="R178" s="28">
        <f>DATE('Raw Data'!$O178,'Raw Data'!$P178,'Raw Data'!$Q178)</f>
        <v>41170</v>
      </c>
      <c r="S178" s="27" t="str">
        <f>CONCATENATE(MID('Raw Data'!$H178,FIND("(",'Raw Data'!$H178)+1,FIND(")",'Raw Data'!$H178)-FIND("(",'Raw Data'!$H178)-1),"",'Raw Data'!$M178)</f>
        <v>Rs.500</v>
      </c>
      <c r="T178" s="27">
        <f t="shared" si="2"/>
        <v>1</v>
      </c>
      <c r="U178" s="29">
        <f>'Raw Data'!$M178*'Raw Data'!$T178</f>
        <v>500</v>
      </c>
    </row>
    <row r="179" spans="1:21" x14ac:dyDescent="0.3">
      <c r="A179" s="20">
        <v>18418229</v>
      </c>
      <c r="B179" s="27" t="s">
        <v>394</v>
      </c>
      <c r="C179" s="27">
        <v>1</v>
      </c>
      <c r="D179" s="27" t="str">
        <f>VLOOKUP('Raw Data'!$C179,'country description'!$A$2:$B$16,2,0)</f>
        <v>India</v>
      </c>
      <c r="E179" s="27" t="s">
        <v>14</v>
      </c>
      <c r="F179" s="27" t="s">
        <v>395</v>
      </c>
      <c r="G179" s="27" t="s">
        <v>396</v>
      </c>
      <c r="H179" s="27" t="s">
        <v>18</v>
      </c>
      <c r="I179" s="27" t="s">
        <v>19</v>
      </c>
      <c r="J179" s="27" t="s">
        <v>19</v>
      </c>
      <c r="K179" s="27">
        <v>3</v>
      </c>
      <c r="L179" s="27">
        <v>0</v>
      </c>
      <c r="M179" s="27">
        <v>1000</v>
      </c>
      <c r="N179" s="27">
        <v>1</v>
      </c>
      <c r="O179" s="27">
        <v>2018</v>
      </c>
      <c r="P179" s="27">
        <v>9</v>
      </c>
      <c r="Q179" s="27">
        <v>19</v>
      </c>
      <c r="R179" s="28">
        <f>DATE('Raw Data'!$O179,'Raw Data'!$P179,'Raw Data'!$Q179)</f>
        <v>43362</v>
      </c>
      <c r="S179" s="27" t="str">
        <f>CONCATENATE(MID('Raw Data'!$H179,FIND("(",'Raw Data'!$H179)+1,FIND(")",'Raw Data'!$H179)-FIND("(",'Raw Data'!$H179)-1),"",'Raw Data'!$M179)</f>
        <v>Rs.1000</v>
      </c>
      <c r="T179" s="27">
        <f t="shared" si="2"/>
        <v>1</v>
      </c>
      <c r="U179" s="29">
        <f>'Raw Data'!$M179*'Raw Data'!$T179</f>
        <v>1000</v>
      </c>
    </row>
    <row r="180" spans="1:21" x14ac:dyDescent="0.3">
      <c r="A180" s="20">
        <v>18445784</v>
      </c>
      <c r="B180" s="27" t="s">
        <v>397</v>
      </c>
      <c r="C180" s="27">
        <v>1</v>
      </c>
      <c r="D180" s="27" t="str">
        <f>VLOOKUP('Raw Data'!$C180,'country description'!$A$2:$B$16,2,0)</f>
        <v>India</v>
      </c>
      <c r="E180" s="27" t="s">
        <v>14</v>
      </c>
      <c r="F180" s="27" t="s">
        <v>398</v>
      </c>
      <c r="G180" s="27" t="s">
        <v>393</v>
      </c>
      <c r="H180" s="27" t="s">
        <v>18</v>
      </c>
      <c r="I180" s="27" t="s">
        <v>19</v>
      </c>
      <c r="J180" s="27" t="s">
        <v>19</v>
      </c>
      <c r="K180" s="27">
        <v>2</v>
      </c>
      <c r="L180" s="27">
        <v>0</v>
      </c>
      <c r="M180" s="27">
        <v>700</v>
      </c>
      <c r="N180" s="27">
        <v>1</v>
      </c>
      <c r="O180" s="27">
        <v>2010</v>
      </c>
      <c r="P180" s="27">
        <v>9</v>
      </c>
      <c r="Q180" s="27">
        <v>18</v>
      </c>
      <c r="R180" s="28">
        <f>DATE('Raw Data'!$O180,'Raw Data'!$P180,'Raw Data'!$Q180)</f>
        <v>40439</v>
      </c>
      <c r="S180" s="27" t="str">
        <f>CONCATENATE(MID('Raw Data'!$H180,FIND("(",'Raw Data'!$H180)+1,FIND(")",'Raw Data'!$H180)-FIND("(",'Raw Data'!$H180)-1),"",'Raw Data'!$M180)</f>
        <v>Rs.700</v>
      </c>
      <c r="T180" s="27">
        <f t="shared" si="2"/>
        <v>1</v>
      </c>
      <c r="U180" s="29">
        <f>'Raw Data'!$M180*'Raw Data'!$T180</f>
        <v>700</v>
      </c>
    </row>
    <row r="181" spans="1:21" x14ac:dyDescent="0.3">
      <c r="A181" s="20">
        <v>18435820</v>
      </c>
      <c r="B181" s="27" t="s">
        <v>399</v>
      </c>
      <c r="C181" s="27">
        <v>1</v>
      </c>
      <c r="D181" s="27" t="str">
        <f>VLOOKUP('Raw Data'!$C181,'country description'!$A$2:$B$16,2,0)</f>
        <v>India</v>
      </c>
      <c r="E181" s="27" t="s">
        <v>14</v>
      </c>
      <c r="F181" s="27" t="s">
        <v>400</v>
      </c>
      <c r="G181" s="27" t="s">
        <v>401</v>
      </c>
      <c r="H181" s="27" t="s">
        <v>18</v>
      </c>
      <c r="I181" s="27" t="s">
        <v>19</v>
      </c>
      <c r="J181" s="27" t="s">
        <v>19</v>
      </c>
      <c r="K181" s="27">
        <v>2</v>
      </c>
      <c r="L181" s="27">
        <v>0</v>
      </c>
      <c r="M181" s="27">
        <v>600</v>
      </c>
      <c r="N181" s="27">
        <v>1</v>
      </c>
      <c r="O181" s="27">
        <v>2010</v>
      </c>
      <c r="P181" s="27">
        <v>9</v>
      </c>
      <c r="Q181" s="27">
        <v>22</v>
      </c>
      <c r="R181" s="28">
        <f>DATE('Raw Data'!$O181,'Raw Data'!$P181,'Raw Data'!$Q181)</f>
        <v>40443</v>
      </c>
      <c r="S181" s="27" t="str">
        <f>CONCATENATE(MID('Raw Data'!$H181,FIND("(",'Raw Data'!$H181)+1,FIND(")",'Raw Data'!$H181)-FIND("(",'Raw Data'!$H181)-1),"",'Raw Data'!$M181)</f>
        <v>Rs.600</v>
      </c>
      <c r="T181" s="27">
        <f t="shared" si="2"/>
        <v>1</v>
      </c>
      <c r="U181" s="29">
        <f>'Raw Data'!$M181*'Raw Data'!$T181</f>
        <v>600</v>
      </c>
    </row>
    <row r="182" spans="1:21" x14ac:dyDescent="0.3">
      <c r="A182" s="20">
        <v>18441688</v>
      </c>
      <c r="B182" s="27" t="s">
        <v>402</v>
      </c>
      <c r="C182" s="27">
        <v>1</v>
      </c>
      <c r="D182" s="27" t="str">
        <f>VLOOKUP('Raw Data'!$C182,'country description'!$A$2:$B$16,2,0)</f>
        <v>India</v>
      </c>
      <c r="E182" s="27" t="s">
        <v>14</v>
      </c>
      <c r="F182" s="27" t="s">
        <v>403</v>
      </c>
      <c r="G182" s="27" t="s">
        <v>404</v>
      </c>
      <c r="H182" s="27" t="s">
        <v>18</v>
      </c>
      <c r="I182" s="27" t="s">
        <v>19</v>
      </c>
      <c r="J182" s="27" t="s">
        <v>19</v>
      </c>
      <c r="K182" s="27">
        <v>2</v>
      </c>
      <c r="L182" s="27">
        <v>0</v>
      </c>
      <c r="M182" s="27">
        <v>500</v>
      </c>
      <c r="N182" s="27">
        <v>1</v>
      </c>
      <c r="O182" s="27">
        <v>2018</v>
      </c>
      <c r="P182" s="27">
        <v>9</v>
      </c>
      <c r="Q182" s="27">
        <v>24</v>
      </c>
      <c r="R182" s="28">
        <f>DATE('Raw Data'!$O182,'Raw Data'!$P182,'Raw Data'!$Q182)</f>
        <v>43367</v>
      </c>
      <c r="S182" s="27" t="str">
        <f>CONCATENATE(MID('Raw Data'!$H182,FIND("(",'Raw Data'!$H182)+1,FIND(")",'Raw Data'!$H182)-FIND("(",'Raw Data'!$H182)-1),"",'Raw Data'!$M182)</f>
        <v>Rs.500</v>
      </c>
      <c r="T182" s="27">
        <f t="shared" si="2"/>
        <v>1</v>
      </c>
      <c r="U182" s="29">
        <f>'Raw Data'!$M182*'Raw Data'!$T182</f>
        <v>500</v>
      </c>
    </row>
    <row r="183" spans="1:21" x14ac:dyDescent="0.3">
      <c r="A183" s="20">
        <v>18337885</v>
      </c>
      <c r="B183" s="27" t="s">
        <v>405</v>
      </c>
      <c r="C183" s="27">
        <v>1</v>
      </c>
      <c r="D183" s="27" t="str">
        <f>VLOOKUP('Raw Data'!$C183,'country description'!$A$2:$B$16,2,0)</f>
        <v>India</v>
      </c>
      <c r="E183" s="27" t="s">
        <v>14</v>
      </c>
      <c r="F183" s="27" t="s">
        <v>406</v>
      </c>
      <c r="G183" s="27" t="s">
        <v>407</v>
      </c>
      <c r="H183" s="27" t="s">
        <v>18</v>
      </c>
      <c r="I183" s="27" t="s">
        <v>19</v>
      </c>
      <c r="J183" s="27" t="s">
        <v>19</v>
      </c>
      <c r="K183" s="27">
        <v>2</v>
      </c>
      <c r="L183" s="27">
        <v>0</v>
      </c>
      <c r="M183" s="27">
        <v>800</v>
      </c>
      <c r="N183" s="27">
        <v>1</v>
      </c>
      <c r="O183" s="27">
        <v>2012</v>
      </c>
      <c r="P183" s="27">
        <v>8</v>
      </c>
      <c r="Q183" s="27">
        <v>6</v>
      </c>
      <c r="R183" s="28">
        <f>DATE('Raw Data'!$O183,'Raw Data'!$P183,'Raw Data'!$Q183)</f>
        <v>41127</v>
      </c>
      <c r="S183" s="27" t="str">
        <f>CONCATENATE(MID('Raw Data'!$H183,FIND("(",'Raw Data'!$H183)+1,FIND(")",'Raw Data'!$H183)-FIND("(",'Raw Data'!$H183)-1),"",'Raw Data'!$M183)</f>
        <v>Rs.800</v>
      </c>
      <c r="T183" s="27">
        <f t="shared" si="2"/>
        <v>1</v>
      </c>
      <c r="U183" s="29">
        <f>'Raw Data'!$M183*'Raw Data'!$T183</f>
        <v>800</v>
      </c>
    </row>
    <row r="184" spans="1:21" x14ac:dyDescent="0.3">
      <c r="A184" s="20">
        <v>18462588</v>
      </c>
      <c r="B184" s="27" t="s">
        <v>408</v>
      </c>
      <c r="C184" s="27">
        <v>1</v>
      </c>
      <c r="D184" s="27" t="str">
        <f>VLOOKUP('Raw Data'!$C184,'country description'!$A$2:$B$16,2,0)</f>
        <v>India</v>
      </c>
      <c r="E184" s="27" t="s">
        <v>14</v>
      </c>
      <c r="F184" s="27" t="s">
        <v>409</v>
      </c>
      <c r="G184" s="27" t="s">
        <v>410</v>
      </c>
      <c r="H184" s="27" t="s">
        <v>18</v>
      </c>
      <c r="I184" s="27" t="s">
        <v>19</v>
      </c>
      <c r="J184" s="27" t="s">
        <v>19</v>
      </c>
      <c r="K184" s="27">
        <v>2</v>
      </c>
      <c r="L184" s="27">
        <v>0</v>
      </c>
      <c r="M184" s="27">
        <v>700</v>
      </c>
      <c r="N184" s="27">
        <v>1</v>
      </c>
      <c r="O184" s="27">
        <v>2018</v>
      </c>
      <c r="P184" s="27">
        <v>8</v>
      </c>
      <c r="Q184" s="27">
        <v>21</v>
      </c>
      <c r="R184" s="28">
        <f>DATE('Raw Data'!$O184,'Raw Data'!$P184,'Raw Data'!$Q184)</f>
        <v>43333</v>
      </c>
      <c r="S184" s="27" t="str">
        <f>CONCATENATE(MID('Raw Data'!$H184,FIND("(",'Raw Data'!$H184)+1,FIND(")",'Raw Data'!$H184)-FIND("(",'Raw Data'!$H184)-1),"",'Raw Data'!$M184)</f>
        <v>Rs.700</v>
      </c>
      <c r="T184" s="27">
        <f t="shared" si="2"/>
        <v>1</v>
      </c>
      <c r="U184" s="29">
        <f>'Raw Data'!$M184*'Raw Data'!$T184</f>
        <v>700</v>
      </c>
    </row>
    <row r="185" spans="1:21" x14ac:dyDescent="0.3">
      <c r="A185" s="20">
        <v>18424635</v>
      </c>
      <c r="B185" s="27" t="s">
        <v>411</v>
      </c>
      <c r="C185" s="27">
        <v>1</v>
      </c>
      <c r="D185" s="27" t="str">
        <f>VLOOKUP('Raw Data'!$C185,'country description'!$A$2:$B$16,2,0)</f>
        <v>India</v>
      </c>
      <c r="E185" s="27" t="s">
        <v>14</v>
      </c>
      <c r="F185" s="27" t="s">
        <v>412</v>
      </c>
      <c r="G185" s="27" t="s">
        <v>413</v>
      </c>
      <c r="H185" s="27" t="s">
        <v>18</v>
      </c>
      <c r="I185" s="27" t="s">
        <v>19</v>
      </c>
      <c r="J185" s="27" t="s">
        <v>19</v>
      </c>
      <c r="K185" s="27">
        <v>2</v>
      </c>
      <c r="L185" s="27">
        <v>0</v>
      </c>
      <c r="M185" s="27">
        <v>500</v>
      </c>
      <c r="N185" s="27">
        <v>1</v>
      </c>
      <c r="O185" s="27">
        <v>2015</v>
      </c>
      <c r="P185" s="27">
        <v>8</v>
      </c>
      <c r="Q185" s="27">
        <v>5</v>
      </c>
      <c r="R185" s="28">
        <f>DATE('Raw Data'!$O185,'Raw Data'!$P185,'Raw Data'!$Q185)</f>
        <v>42221</v>
      </c>
      <c r="S185" s="27" t="str">
        <f>CONCATENATE(MID('Raw Data'!$H185,FIND("(",'Raw Data'!$H185)+1,FIND(")",'Raw Data'!$H185)-FIND("(",'Raw Data'!$H185)-1),"",'Raw Data'!$M185)</f>
        <v>Rs.500</v>
      </c>
      <c r="T185" s="27">
        <f t="shared" si="2"/>
        <v>1</v>
      </c>
      <c r="U185" s="29">
        <f>'Raw Data'!$M185*'Raw Data'!$T185</f>
        <v>500</v>
      </c>
    </row>
    <row r="186" spans="1:21" x14ac:dyDescent="0.3">
      <c r="A186" s="20">
        <v>18467388</v>
      </c>
      <c r="B186" s="27" t="s">
        <v>414</v>
      </c>
      <c r="C186" s="27">
        <v>1</v>
      </c>
      <c r="D186" s="27" t="str">
        <f>VLOOKUP('Raw Data'!$C186,'country description'!$A$2:$B$16,2,0)</f>
        <v>India</v>
      </c>
      <c r="E186" s="27" t="s">
        <v>14</v>
      </c>
      <c r="F186" s="27" t="s">
        <v>415</v>
      </c>
      <c r="G186" s="27" t="s">
        <v>416</v>
      </c>
      <c r="H186" s="27" t="s">
        <v>18</v>
      </c>
      <c r="I186" s="27" t="s">
        <v>24</v>
      </c>
      <c r="J186" s="27" t="s">
        <v>19</v>
      </c>
      <c r="K186" s="27">
        <v>3</v>
      </c>
      <c r="L186" s="27">
        <v>0</v>
      </c>
      <c r="M186" s="27">
        <v>1000</v>
      </c>
      <c r="N186" s="27">
        <v>1</v>
      </c>
      <c r="O186" s="27">
        <v>2016</v>
      </c>
      <c r="P186" s="27">
        <v>8</v>
      </c>
      <c r="Q186" s="27">
        <v>7</v>
      </c>
      <c r="R186" s="28">
        <f>DATE('Raw Data'!$O186,'Raw Data'!$P186,'Raw Data'!$Q186)</f>
        <v>42589</v>
      </c>
      <c r="S186" s="27" t="str">
        <f>CONCATENATE(MID('Raw Data'!$H186,FIND("(",'Raw Data'!$H186)+1,FIND(")",'Raw Data'!$H186)-FIND("(",'Raw Data'!$H186)-1),"",'Raw Data'!$M186)</f>
        <v>Rs.1000</v>
      </c>
      <c r="T186" s="27">
        <f t="shared" si="2"/>
        <v>1</v>
      </c>
      <c r="U186" s="29">
        <f>'Raw Data'!$M186*'Raw Data'!$T186</f>
        <v>1000</v>
      </c>
    </row>
    <row r="187" spans="1:21" x14ac:dyDescent="0.3">
      <c r="A187" s="20">
        <v>17060320</v>
      </c>
      <c r="B187" s="27" t="s">
        <v>417</v>
      </c>
      <c r="C187" s="27">
        <v>216</v>
      </c>
      <c r="D187" s="27" t="str">
        <f>VLOOKUP('Raw Data'!$C187,'country description'!$A$2:$B$16,2,0)</f>
        <v>United States of America</v>
      </c>
      <c r="E187" s="27" t="s">
        <v>418</v>
      </c>
      <c r="F187" s="27" t="s">
        <v>419</v>
      </c>
      <c r="G187" s="27" t="s">
        <v>420</v>
      </c>
      <c r="H187" s="27" t="s">
        <v>421</v>
      </c>
      <c r="I187" s="27" t="s">
        <v>19</v>
      </c>
      <c r="J187" s="27" t="s">
        <v>19</v>
      </c>
      <c r="K187" s="27">
        <v>4</v>
      </c>
      <c r="L187" s="27">
        <v>782</v>
      </c>
      <c r="M187" s="27">
        <v>50</v>
      </c>
      <c r="N187" s="27">
        <v>4.3</v>
      </c>
      <c r="O187" s="27">
        <v>2010</v>
      </c>
      <c r="P187" s="27">
        <v>7</v>
      </c>
      <c r="Q187" s="27">
        <v>28</v>
      </c>
      <c r="R187" s="28">
        <f>DATE('Raw Data'!$O187,'Raw Data'!$P187,'Raw Data'!$Q187)</f>
        <v>40387</v>
      </c>
      <c r="S187" s="27" t="str">
        <f>CONCATENATE(MID('Raw Data'!$H187,FIND("(",'Raw Data'!$H187)+1,FIND(")",'Raw Data'!$H187)-FIND("(",'Raw Data'!$H187)-1),"",'Raw Data'!$M187)</f>
        <v>$50</v>
      </c>
      <c r="T187" s="27">
        <f t="shared" si="2"/>
        <v>87.391999999999996</v>
      </c>
      <c r="U187" s="29">
        <f>'Raw Data'!$M187*'Raw Data'!$T187</f>
        <v>4369.5999999999995</v>
      </c>
    </row>
    <row r="188" spans="1:21" x14ac:dyDescent="0.3">
      <c r="A188" s="20">
        <v>18479008</v>
      </c>
      <c r="B188" s="27" t="s">
        <v>422</v>
      </c>
      <c r="C188" s="27">
        <v>1</v>
      </c>
      <c r="D188" s="27" t="str">
        <f>VLOOKUP('Raw Data'!$C188,'country description'!$A$2:$B$16,2,0)</f>
        <v>India</v>
      </c>
      <c r="E188" s="27" t="s">
        <v>14</v>
      </c>
      <c r="F188" s="27" t="s">
        <v>423</v>
      </c>
      <c r="G188" s="27" t="s">
        <v>424</v>
      </c>
      <c r="H188" s="27" t="s">
        <v>18</v>
      </c>
      <c r="I188" s="27" t="s">
        <v>19</v>
      </c>
      <c r="J188" s="27" t="s">
        <v>19</v>
      </c>
      <c r="K188" s="27">
        <v>2</v>
      </c>
      <c r="L188" s="27">
        <v>0</v>
      </c>
      <c r="M188" s="27">
        <v>500</v>
      </c>
      <c r="N188" s="27">
        <v>1</v>
      </c>
      <c r="O188" s="27">
        <v>2011</v>
      </c>
      <c r="P188" s="27">
        <v>8</v>
      </c>
      <c r="Q188" s="27">
        <v>17</v>
      </c>
      <c r="R188" s="28">
        <f>DATE('Raw Data'!$O188,'Raw Data'!$P188,'Raw Data'!$Q188)</f>
        <v>40772</v>
      </c>
      <c r="S188" s="27" t="str">
        <f>CONCATENATE(MID('Raw Data'!$H188,FIND("(",'Raw Data'!$H188)+1,FIND(")",'Raw Data'!$H188)-FIND("(",'Raw Data'!$H188)-1),"",'Raw Data'!$M188)</f>
        <v>Rs.500</v>
      </c>
      <c r="T188" s="27">
        <f t="shared" si="2"/>
        <v>1</v>
      </c>
      <c r="U188" s="29">
        <f>'Raw Data'!$M188*'Raw Data'!$T188</f>
        <v>500</v>
      </c>
    </row>
    <row r="189" spans="1:21" x14ac:dyDescent="0.3">
      <c r="A189" s="20">
        <v>18347812</v>
      </c>
      <c r="B189" s="27" t="s">
        <v>425</v>
      </c>
      <c r="C189" s="27">
        <v>1</v>
      </c>
      <c r="D189" s="27" t="str">
        <f>VLOOKUP('Raw Data'!$C189,'country description'!$A$2:$B$16,2,0)</f>
        <v>India</v>
      </c>
      <c r="E189" s="27" t="s">
        <v>14</v>
      </c>
      <c r="F189" s="27" t="s">
        <v>426</v>
      </c>
      <c r="G189" s="27" t="s">
        <v>427</v>
      </c>
      <c r="H189" s="27" t="s">
        <v>18</v>
      </c>
      <c r="I189" s="27" t="s">
        <v>19</v>
      </c>
      <c r="J189" s="27" t="s">
        <v>19</v>
      </c>
      <c r="K189" s="27">
        <v>2</v>
      </c>
      <c r="L189" s="27">
        <v>0</v>
      </c>
      <c r="M189" s="27">
        <v>500</v>
      </c>
      <c r="N189" s="27">
        <v>1</v>
      </c>
      <c r="O189" s="27">
        <v>2018</v>
      </c>
      <c r="P189" s="27">
        <v>7</v>
      </c>
      <c r="Q189" s="27">
        <v>2</v>
      </c>
      <c r="R189" s="28">
        <f>DATE('Raw Data'!$O189,'Raw Data'!$P189,'Raw Data'!$Q189)</f>
        <v>43283</v>
      </c>
      <c r="S189" s="27" t="str">
        <f>CONCATENATE(MID('Raw Data'!$H189,FIND("(",'Raw Data'!$H189)+1,FIND(")",'Raw Data'!$H189)-FIND("(",'Raw Data'!$H189)-1),"",'Raw Data'!$M189)</f>
        <v>Rs.500</v>
      </c>
      <c r="T189" s="27">
        <f t="shared" si="2"/>
        <v>1</v>
      </c>
      <c r="U189" s="29">
        <f>'Raw Data'!$M189*'Raw Data'!$T189</f>
        <v>500</v>
      </c>
    </row>
    <row r="190" spans="1:21" x14ac:dyDescent="0.3">
      <c r="A190" s="20">
        <v>18446423</v>
      </c>
      <c r="B190" s="27" t="s">
        <v>428</v>
      </c>
      <c r="C190" s="27">
        <v>1</v>
      </c>
      <c r="D190" s="27" t="str">
        <f>VLOOKUP('Raw Data'!$C190,'country description'!$A$2:$B$16,2,0)</f>
        <v>India</v>
      </c>
      <c r="E190" s="27" t="s">
        <v>14</v>
      </c>
      <c r="F190" s="27" t="s">
        <v>429</v>
      </c>
      <c r="G190" s="27" t="s">
        <v>390</v>
      </c>
      <c r="H190" s="27" t="s">
        <v>18</v>
      </c>
      <c r="I190" s="27" t="s">
        <v>19</v>
      </c>
      <c r="J190" s="27" t="s">
        <v>19</v>
      </c>
      <c r="K190" s="27">
        <v>2</v>
      </c>
      <c r="L190" s="27">
        <v>0</v>
      </c>
      <c r="M190" s="27">
        <v>500</v>
      </c>
      <c r="N190" s="27">
        <v>1</v>
      </c>
      <c r="O190" s="27">
        <v>2014</v>
      </c>
      <c r="P190" s="27">
        <v>7</v>
      </c>
      <c r="Q190" s="27">
        <v>21</v>
      </c>
      <c r="R190" s="28">
        <f>DATE('Raw Data'!$O190,'Raw Data'!$P190,'Raw Data'!$Q190)</f>
        <v>41841</v>
      </c>
      <c r="S190" s="27" t="str">
        <f>CONCATENATE(MID('Raw Data'!$H190,FIND("(",'Raw Data'!$H190)+1,FIND(")",'Raw Data'!$H190)-FIND("(",'Raw Data'!$H190)-1),"",'Raw Data'!$M190)</f>
        <v>Rs.500</v>
      </c>
      <c r="T190" s="27">
        <f t="shared" si="2"/>
        <v>1</v>
      </c>
      <c r="U190" s="29">
        <f>'Raw Data'!$M190*'Raw Data'!$T190</f>
        <v>500</v>
      </c>
    </row>
    <row r="191" spans="1:21" x14ac:dyDescent="0.3">
      <c r="A191" s="20">
        <v>18455513</v>
      </c>
      <c r="B191" s="27" t="s">
        <v>430</v>
      </c>
      <c r="C191" s="27">
        <v>1</v>
      </c>
      <c r="D191" s="27" t="str">
        <f>VLOOKUP('Raw Data'!$C191,'country description'!$A$2:$B$16,2,0)</f>
        <v>India</v>
      </c>
      <c r="E191" s="27" t="s">
        <v>14</v>
      </c>
      <c r="F191" s="27" t="s">
        <v>431</v>
      </c>
      <c r="G191" s="27" t="s">
        <v>390</v>
      </c>
      <c r="H191" s="27" t="s">
        <v>18</v>
      </c>
      <c r="I191" s="27" t="s">
        <v>19</v>
      </c>
      <c r="J191" s="27" t="s">
        <v>19</v>
      </c>
      <c r="K191" s="27">
        <v>2</v>
      </c>
      <c r="L191" s="27">
        <v>0</v>
      </c>
      <c r="M191" s="27">
        <v>500</v>
      </c>
      <c r="N191" s="27">
        <v>1</v>
      </c>
      <c r="O191" s="27">
        <v>2018</v>
      </c>
      <c r="P191" s="27">
        <v>7</v>
      </c>
      <c r="Q191" s="27">
        <v>13</v>
      </c>
      <c r="R191" s="28">
        <f>DATE('Raw Data'!$O191,'Raw Data'!$P191,'Raw Data'!$Q191)</f>
        <v>43294</v>
      </c>
      <c r="S191" s="27" t="str">
        <f>CONCATENATE(MID('Raw Data'!$H191,FIND("(",'Raw Data'!$H191)+1,FIND(")",'Raw Data'!$H191)-FIND("(",'Raw Data'!$H191)-1),"",'Raw Data'!$M191)</f>
        <v>Rs.500</v>
      </c>
      <c r="T191" s="27">
        <f t="shared" si="2"/>
        <v>1</v>
      </c>
      <c r="U191" s="29">
        <f>'Raw Data'!$M191*'Raw Data'!$T191</f>
        <v>500</v>
      </c>
    </row>
    <row r="192" spans="1:21" x14ac:dyDescent="0.3">
      <c r="A192" s="20">
        <v>18313119</v>
      </c>
      <c r="B192" s="27" t="s">
        <v>432</v>
      </c>
      <c r="C192" s="27">
        <v>1</v>
      </c>
      <c r="D192" s="27" t="str">
        <f>VLOOKUP('Raw Data'!$C192,'country description'!$A$2:$B$16,2,0)</f>
        <v>India</v>
      </c>
      <c r="E192" s="27" t="s">
        <v>14</v>
      </c>
      <c r="F192" s="27" t="s">
        <v>433</v>
      </c>
      <c r="G192" s="27" t="s">
        <v>434</v>
      </c>
      <c r="H192" s="27" t="s">
        <v>18</v>
      </c>
      <c r="I192" s="27" t="s">
        <v>19</v>
      </c>
      <c r="J192" s="27" t="s">
        <v>19</v>
      </c>
      <c r="K192" s="27">
        <v>2</v>
      </c>
      <c r="L192" s="27">
        <v>0</v>
      </c>
      <c r="M192" s="27">
        <v>500</v>
      </c>
      <c r="N192" s="27">
        <v>1</v>
      </c>
      <c r="O192" s="27">
        <v>2011</v>
      </c>
      <c r="P192" s="27">
        <v>7</v>
      </c>
      <c r="Q192" s="27">
        <v>16</v>
      </c>
      <c r="R192" s="28">
        <f>DATE('Raw Data'!$O192,'Raw Data'!$P192,'Raw Data'!$Q192)</f>
        <v>40740</v>
      </c>
      <c r="S192" s="27" t="str">
        <f>CONCATENATE(MID('Raw Data'!$H192,FIND("(",'Raw Data'!$H192)+1,FIND(")",'Raw Data'!$H192)-FIND("(",'Raw Data'!$H192)-1),"",'Raw Data'!$M192)</f>
        <v>Rs.500</v>
      </c>
      <c r="T192" s="27">
        <f t="shared" si="2"/>
        <v>1</v>
      </c>
      <c r="U192" s="29">
        <f>'Raw Data'!$M192*'Raw Data'!$T192</f>
        <v>500</v>
      </c>
    </row>
    <row r="193" spans="1:21" x14ac:dyDescent="0.3">
      <c r="A193" s="20">
        <v>18449620</v>
      </c>
      <c r="B193" s="27" t="s">
        <v>435</v>
      </c>
      <c r="C193" s="27">
        <v>1</v>
      </c>
      <c r="D193" s="27" t="str">
        <f>VLOOKUP('Raw Data'!$C193,'country description'!$A$2:$B$16,2,0)</f>
        <v>India</v>
      </c>
      <c r="E193" s="27" t="s">
        <v>14</v>
      </c>
      <c r="F193" s="27" t="s">
        <v>436</v>
      </c>
      <c r="G193" s="27" t="s">
        <v>437</v>
      </c>
      <c r="H193" s="27" t="s">
        <v>18</v>
      </c>
      <c r="I193" s="27" t="s">
        <v>24</v>
      </c>
      <c r="J193" s="27" t="s">
        <v>19</v>
      </c>
      <c r="K193" s="27">
        <v>3</v>
      </c>
      <c r="L193" s="27">
        <v>0</v>
      </c>
      <c r="M193" s="27">
        <v>1200</v>
      </c>
      <c r="N193" s="27">
        <v>1</v>
      </c>
      <c r="O193" s="27">
        <v>2018</v>
      </c>
      <c r="P193" s="27">
        <v>7</v>
      </c>
      <c r="Q193" s="27">
        <v>21</v>
      </c>
      <c r="R193" s="28">
        <f>DATE('Raw Data'!$O193,'Raw Data'!$P193,'Raw Data'!$Q193)</f>
        <v>43302</v>
      </c>
      <c r="S193" s="27" t="str">
        <f>CONCATENATE(MID('Raw Data'!$H193,FIND("(",'Raw Data'!$H193)+1,FIND(")",'Raw Data'!$H193)-FIND("(",'Raw Data'!$H193)-1),"",'Raw Data'!$M193)</f>
        <v>Rs.1200</v>
      </c>
      <c r="T193" s="27">
        <f t="shared" si="2"/>
        <v>1</v>
      </c>
      <c r="U193" s="29">
        <f>'Raw Data'!$M193*'Raw Data'!$T193</f>
        <v>1200</v>
      </c>
    </row>
    <row r="194" spans="1:21" x14ac:dyDescent="0.3">
      <c r="A194" s="20">
        <v>18272389</v>
      </c>
      <c r="B194" s="27" t="s">
        <v>438</v>
      </c>
      <c r="C194" s="27">
        <v>1</v>
      </c>
      <c r="D194" s="27" t="str">
        <f>VLOOKUP('Raw Data'!$C194,'country description'!$A$2:$B$16,2,0)</f>
        <v>India</v>
      </c>
      <c r="E194" s="27" t="s">
        <v>14</v>
      </c>
      <c r="F194" s="27" t="s">
        <v>439</v>
      </c>
      <c r="G194" s="27" t="s">
        <v>440</v>
      </c>
      <c r="H194" s="27" t="s">
        <v>18</v>
      </c>
      <c r="I194" s="27" t="s">
        <v>19</v>
      </c>
      <c r="J194" s="27" t="s">
        <v>19</v>
      </c>
      <c r="K194" s="27">
        <v>2</v>
      </c>
      <c r="L194" s="27">
        <v>0</v>
      </c>
      <c r="M194" s="27">
        <v>500</v>
      </c>
      <c r="N194" s="27">
        <v>1</v>
      </c>
      <c r="O194" s="27">
        <v>2017</v>
      </c>
      <c r="P194" s="27">
        <v>7</v>
      </c>
      <c r="Q194" s="27">
        <v>21</v>
      </c>
      <c r="R194" s="28">
        <f>DATE('Raw Data'!$O194,'Raw Data'!$P194,'Raw Data'!$Q194)</f>
        <v>42937</v>
      </c>
      <c r="S194" s="27" t="str">
        <f>CONCATENATE(MID('Raw Data'!$H194,FIND("(",'Raw Data'!$H194)+1,FIND(")",'Raw Data'!$H194)-FIND("(",'Raw Data'!$H194)-1),"",'Raw Data'!$M194)</f>
        <v>Rs.500</v>
      </c>
      <c r="T194" s="27">
        <f t="shared" ref="T194:T257" si="3">VLOOKUP(D194,$Y$4:$Z$18,2,0)</f>
        <v>1</v>
      </c>
      <c r="U194" s="29">
        <f>'Raw Data'!$M194*'Raw Data'!$T194</f>
        <v>500</v>
      </c>
    </row>
    <row r="195" spans="1:21" x14ac:dyDescent="0.3">
      <c r="A195" s="20">
        <v>18317483</v>
      </c>
      <c r="B195" s="27" t="s">
        <v>441</v>
      </c>
      <c r="C195" s="27">
        <v>1</v>
      </c>
      <c r="D195" s="27" t="str">
        <f>VLOOKUP('Raw Data'!$C195,'country description'!$A$2:$B$16,2,0)</f>
        <v>India</v>
      </c>
      <c r="E195" s="27" t="s">
        <v>14</v>
      </c>
      <c r="F195" s="27" t="s">
        <v>442</v>
      </c>
      <c r="G195" s="27" t="s">
        <v>407</v>
      </c>
      <c r="H195" s="27" t="s">
        <v>18</v>
      </c>
      <c r="I195" s="27" t="s">
        <v>19</v>
      </c>
      <c r="J195" s="27" t="s">
        <v>19</v>
      </c>
      <c r="K195" s="27">
        <v>3</v>
      </c>
      <c r="L195" s="27">
        <v>0</v>
      </c>
      <c r="M195" s="27">
        <v>1000</v>
      </c>
      <c r="N195" s="27">
        <v>1</v>
      </c>
      <c r="O195" s="27">
        <v>2013</v>
      </c>
      <c r="P195" s="27">
        <v>7</v>
      </c>
      <c r="Q195" s="27">
        <v>9</v>
      </c>
      <c r="R195" s="28">
        <f>DATE('Raw Data'!$O195,'Raw Data'!$P195,'Raw Data'!$Q195)</f>
        <v>41464</v>
      </c>
      <c r="S195" s="27" t="str">
        <f>CONCATENATE(MID('Raw Data'!$H195,FIND("(",'Raw Data'!$H195)+1,FIND(")",'Raw Data'!$H195)-FIND("(",'Raw Data'!$H195)-1),"",'Raw Data'!$M195)</f>
        <v>Rs.1000</v>
      </c>
      <c r="T195" s="27">
        <f t="shared" si="3"/>
        <v>1</v>
      </c>
      <c r="U195" s="29">
        <f>'Raw Data'!$M195*'Raw Data'!$T195</f>
        <v>1000</v>
      </c>
    </row>
    <row r="196" spans="1:21" x14ac:dyDescent="0.3">
      <c r="A196" s="20">
        <v>18369764</v>
      </c>
      <c r="B196" s="27" t="s">
        <v>443</v>
      </c>
      <c r="C196" s="27">
        <v>1</v>
      </c>
      <c r="D196" s="27" t="str">
        <f>VLOOKUP('Raw Data'!$C196,'country description'!$A$2:$B$16,2,0)</f>
        <v>India</v>
      </c>
      <c r="E196" s="27" t="s">
        <v>14</v>
      </c>
      <c r="F196" s="27" t="s">
        <v>444</v>
      </c>
      <c r="G196" s="27" t="s">
        <v>410</v>
      </c>
      <c r="H196" s="27" t="s">
        <v>18</v>
      </c>
      <c r="I196" s="27" t="s">
        <v>19</v>
      </c>
      <c r="J196" s="27" t="s">
        <v>19</v>
      </c>
      <c r="K196" s="27">
        <v>2</v>
      </c>
      <c r="L196" s="27">
        <v>0</v>
      </c>
      <c r="M196" s="27">
        <v>550</v>
      </c>
      <c r="N196" s="27">
        <v>1</v>
      </c>
      <c r="O196" s="27">
        <v>2013</v>
      </c>
      <c r="P196" s="27">
        <v>7</v>
      </c>
      <c r="Q196" s="27">
        <v>23</v>
      </c>
      <c r="R196" s="28">
        <f>DATE('Raw Data'!$O196,'Raw Data'!$P196,'Raw Data'!$Q196)</f>
        <v>41478</v>
      </c>
      <c r="S196" s="27" t="str">
        <f>CONCATENATE(MID('Raw Data'!$H196,FIND("(",'Raw Data'!$H196)+1,FIND(")",'Raw Data'!$H196)-FIND("(",'Raw Data'!$H196)-1),"",'Raw Data'!$M196)</f>
        <v>Rs.550</v>
      </c>
      <c r="T196" s="27">
        <f t="shared" si="3"/>
        <v>1</v>
      </c>
      <c r="U196" s="29">
        <f>'Raw Data'!$M196*'Raw Data'!$T196</f>
        <v>550</v>
      </c>
    </row>
    <row r="197" spans="1:21" x14ac:dyDescent="0.3">
      <c r="A197" s="20">
        <v>18430898</v>
      </c>
      <c r="B197" s="27" t="s">
        <v>445</v>
      </c>
      <c r="C197" s="27">
        <v>1</v>
      </c>
      <c r="D197" s="27" t="str">
        <f>VLOOKUP('Raw Data'!$C197,'country description'!$A$2:$B$16,2,0)</f>
        <v>India</v>
      </c>
      <c r="E197" s="27" t="s">
        <v>14</v>
      </c>
      <c r="F197" s="27" t="s">
        <v>446</v>
      </c>
      <c r="G197" s="27" t="s">
        <v>407</v>
      </c>
      <c r="H197" s="27" t="s">
        <v>18</v>
      </c>
      <c r="I197" s="27" t="s">
        <v>19</v>
      </c>
      <c r="J197" s="27" t="s">
        <v>19</v>
      </c>
      <c r="K197" s="27">
        <v>2</v>
      </c>
      <c r="L197" s="27">
        <v>0</v>
      </c>
      <c r="M197" s="27">
        <v>500</v>
      </c>
      <c r="N197" s="27">
        <v>1</v>
      </c>
      <c r="O197" s="27">
        <v>2013</v>
      </c>
      <c r="P197" s="27">
        <v>7</v>
      </c>
      <c r="Q197" s="27">
        <v>20</v>
      </c>
      <c r="R197" s="28">
        <f>DATE('Raw Data'!$O197,'Raw Data'!$P197,'Raw Data'!$Q197)</f>
        <v>41475</v>
      </c>
      <c r="S197" s="27" t="str">
        <f>CONCATENATE(MID('Raw Data'!$H197,FIND("(",'Raw Data'!$H197)+1,FIND(")",'Raw Data'!$H197)-FIND("(",'Raw Data'!$H197)-1),"",'Raw Data'!$M197)</f>
        <v>Rs.500</v>
      </c>
      <c r="T197" s="27">
        <f t="shared" si="3"/>
        <v>1</v>
      </c>
      <c r="U197" s="29">
        <f>'Raw Data'!$M197*'Raw Data'!$T197</f>
        <v>500</v>
      </c>
    </row>
    <row r="198" spans="1:21" x14ac:dyDescent="0.3">
      <c r="A198" s="20">
        <v>18428216</v>
      </c>
      <c r="B198" s="27" t="s">
        <v>447</v>
      </c>
      <c r="C198" s="27">
        <v>1</v>
      </c>
      <c r="D198" s="27" t="str">
        <f>VLOOKUP('Raw Data'!$C198,'country description'!$A$2:$B$16,2,0)</f>
        <v>India</v>
      </c>
      <c r="E198" s="27" t="s">
        <v>14</v>
      </c>
      <c r="F198" s="27" t="s">
        <v>448</v>
      </c>
      <c r="G198" s="27" t="s">
        <v>449</v>
      </c>
      <c r="H198" s="27" t="s">
        <v>18</v>
      </c>
      <c r="I198" s="27" t="s">
        <v>19</v>
      </c>
      <c r="J198" s="27" t="s">
        <v>19</v>
      </c>
      <c r="K198" s="27">
        <v>2</v>
      </c>
      <c r="L198" s="27">
        <v>0</v>
      </c>
      <c r="M198" s="27">
        <v>500</v>
      </c>
      <c r="N198" s="27">
        <v>1</v>
      </c>
      <c r="O198" s="27">
        <v>2017</v>
      </c>
      <c r="P198" s="27">
        <v>6</v>
      </c>
      <c r="Q198" s="27">
        <v>25</v>
      </c>
      <c r="R198" s="28">
        <f>DATE('Raw Data'!$O198,'Raw Data'!$P198,'Raw Data'!$Q198)</f>
        <v>42911</v>
      </c>
      <c r="S198" s="27" t="str">
        <f>CONCATENATE(MID('Raw Data'!$H198,FIND("(",'Raw Data'!$H198)+1,FIND(")",'Raw Data'!$H198)-FIND("(",'Raw Data'!$H198)-1),"",'Raw Data'!$M198)</f>
        <v>Rs.500</v>
      </c>
      <c r="T198" s="27">
        <f t="shared" si="3"/>
        <v>1</v>
      </c>
      <c r="U198" s="29">
        <f>'Raw Data'!$M198*'Raw Data'!$T198</f>
        <v>500</v>
      </c>
    </row>
    <row r="199" spans="1:21" x14ac:dyDescent="0.3">
      <c r="A199" s="20">
        <v>18435830</v>
      </c>
      <c r="B199" s="27" t="s">
        <v>450</v>
      </c>
      <c r="C199" s="27">
        <v>1</v>
      </c>
      <c r="D199" s="27" t="str">
        <f>VLOOKUP('Raw Data'!$C199,'country description'!$A$2:$B$16,2,0)</f>
        <v>India</v>
      </c>
      <c r="E199" s="27" t="s">
        <v>14</v>
      </c>
      <c r="F199" s="27" t="s">
        <v>451</v>
      </c>
      <c r="G199" s="27" t="s">
        <v>452</v>
      </c>
      <c r="H199" s="27" t="s">
        <v>18</v>
      </c>
      <c r="I199" s="27" t="s">
        <v>24</v>
      </c>
      <c r="J199" s="27" t="s">
        <v>24</v>
      </c>
      <c r="K199" s="27">
        <v>2</v>
      </c>
      <c r="L199" s="27">
        <v>0</v>
      </c>
      <c r="M199" s="27">
        <v>900</v>
      </c>
      <c r="N199" s="27">
        <v>1</v>
      </c>
      <c r="O199" s="27">
        <v>2010</v>
      </c>
      <c r="P199" s="27">
        <v>6</v>
      </c>
      <c r="Q199" s="27">
        <v>1</v>
      </c>
      <c r="R199" s="28">
        <f>DATE('Raw Data'!$O199,'Raw Data'!$P199,'Raw Data'!$Q199)</f>
        <v>40330</v>
      </c>
      <c r="S199" s="27" t="str">
        <f>CONCATENATE(MID('Raw Data'!$H199,FIND("(",'Raw Data'!$H199)+1,FIND(")",'Raw Data'!$H199)-FIND("(",'Raw Data'!$H199)-1),"",'Raw Data'!$M199)</f>
        <v>Rs.900</v>
      </c>
      <c r="T199" s="27">
        <f t="shared" si="3"/>
        <v>1</v>
      </c>
      <c r="U199" s="29">
        <f>'Raw Data'!$M199*'Raw Data'!$T199</f>
        <v>900</v>
      </c>
    </row>
    <row r="200" spans="1:21" x14ac:dyDescent="0.3">
      <c r="A200" s="20">
        <v>18357956</v>
      </c>
      <c r="B200" s="27" t="s">
        <v>453</v>
      </c>
      <c r="C200" s="27">
        <v>1</v>
      </c>
      <c r="D200" s="27" t="str">
        <f>VLOOKUP('Raw Data'!$C200,'country description'!$A$2:$B$16,2,0)</f>
        <v>India</v>
      </c>
      <c r="E200" s="27" t="s">
        <v>14</v>
      </c>
      <c r="F200" s="27" t="s">
        <v>454</v>
      </c>
      <c r="G200" s="27" t="s">
        <v>455</v>
      </c>
      <c r="H200" s="27" t="s">
        <v>18</v>
      </c>
      <c r="I200" s="27" t="s">
        <v>19</v>
      </c>
      <c r="J200" s="27" t="s">
        <v>19</v>
      </c>
      <c r="K200" s="27">
        <v>2</v>
      </c>
      <c r="L200" s="27">
        <v>0</v>
      </c>
      <c r="M200" s="27">
        <v>500</v>
      </c>
      <c r="N200" s="27">
        <v>1</v>
      </c>
      <c r="O200" s="27">
        <v>2015</v>
      </c>
      <c r="P200" s="27">
        <v>5</v>
      </c>
      <c r="Q200" s="27">
        <v>1</v>
      </c>
      <c r="R200" s="28">
        <f>DATE('Raw Data'!$O200,'Raw Data'!$P200,'Raw Data'!$Q200)</f>
        <v>42125</v>
      </c>
      <c r="S200" s="27" t="str">
        <f>CONCATENATE(MID('Raw Data'!$H200,FIND("(",'Raw Data'!$H200)+1,FIND(")",'Raw Data'!$H200)-FIND("(",'Raw Data'!$H200)-1),"",'Raw Data'!$M200)</f>
        <v>Rs.500</v>
      </c>
      <c r="T200" s="27">
        <f t="shared" si="3"/>
        <v>1</v>
      </c>
      <c r="U200" s="29">
        <f>'Raw Data'!$M200*'Raw Data'!$T200</f>
        <v>500</v>
      </c>
    </row>
    <row r="201" spans="1:21" x14ac:dyDescent="0.3">
      <c r="A201" s="20">
        <v>305153</v>
      </c>
      <c r="B201" s="27" t="s">
        <v>456</v>
      </c>
      <c r="C201" s="27">
        <v>1</v>
      </c>
      <c r="D201" s="27" t="str">
        <f>VLOOKUP('Raw Data'!$C201,'country description'!$A$2:$B$16,2,0)</f>
        <v>India</v>
      </c>
      <c r="E201" s="27" t="s">
        <v>14</v>
      </c>
      <c r="F201" s="27" t="s">
        <v>457</v>
      </c>
      <c r="G201" s="27" t="s">
        <v>458</v>
      </c>
      <c r="H201" s="27" t="s">
        <v>18</v>
      </c>
      <c r="I201" s="27" t="s">
        <v>19</v>
      </c>
      <c r="J201" s="27" t="s">
        <v>19</v>
      </c>
      <c r="K201" s="27">
        <v>2</v>
      </c>
      <c r="L201" s="27">
        <v>0</v>
      </c>
      <c r="M201" s="27">
        <v>650</v>
      </c>
      <c r="N201" s="27">
        <v>1</v>
      </c>
      <c r="O201" s="27">
        <v>2014</v>
      </c>
      <c r="P201" s="27">
        <v>5</v>
      </c>
      <c r="Q201" s="27">
        <v>5</v>
      </c>
      <c r="R201" s="28">
        <f>DATE('Raw Data'!$O201,'Raw Data'!$P201,'Raw Data'!$Q201)</f>
        <v>41764</v>
      </c>
      <c r="S201" s="27" t="str">
        <f>CONCATENATE(MID('Raw Data'!$H201,FIND("(",'Raw Data'!$H201)+1,FIND(")",'Raw Data'!$H201)-FIND("(",'Raw Data'!$H201)-1),"",'Raw Data'!$M201)</f>
        <v>Rs.650</v>
      </c>
      <c r="T201" s="27">
        <f t="shared" si="3"/>
        <v>1</v>
      </c>
      <c r="U201" s="29">
        <f>'Raw Data'!$M201*'Raw Data'!$T201</f>
        <v>650</v>
      </c>
    </row>
    <row r="202" spans="1:21" x14ac:dyDescent="0.3">
      <c r="A202" s="20">
        <v>18340302</v>
      </c>
      <c r="B202" s="27" t="s">
        <v>459</v>
      </c>
      <c r="C202" s="27">
        <v>1</v>
      </c>
      <c r="D202" s="27" t="str">
        <f>VLOOKUP('Raw Data'!$C202,'country description'!$A$2:$B$16,2,0)</f>
        <v>India</v>
      </c>
      <c r="E202" s="27" t="s">
        <v>14</v>
      </c>
      <c r="F202" s="27" t="s">
        <v>460</v>
      </c>
      <c r="G202" s="27" t="s">
        <v>461</v>
      </c>
      <c r="H202" s="27" t="s">
        <v>18</v>
      </c>
      <c r="I202" s="27" t="s">
        <v>19</v>
      </c>
      <c r="J202" s="27" t="s">
        <v>24</v>
      </c>
      <c r="K202" s="27">
        <v>2</v>
      </c>
      <c r="L202" s="27">
        <v>0</v>
      </c>
      <c r="M202" s="27">
        <v>600</v>
      </c>
      <c r="N202" s="27">
        <v>1</v>
      </c>
      <c r="O202" s="27">
        <v>2015</v>
      </c>
      <c r="P202" s="27">
        <v>5</v>
      </c>
      <c r="Q202" s="27">
        <v>22</v>
      </c>
      <c r="R202" s="28">
        <f>DATE('Raw Data'!$O202,'Raw Data'!$P202,'Raw Data'!$Q202)</f>
        <v>42146</v>
      </c>
      <c r="S202" s="27" t="str">
        <f>CONCATENATE(MID('Raw Data'!$H202,FIND("(",'Raw Data'!$H202)+1,FIND(")",'Raw Data'!$H202)-FIND("(",'Raw Data'!$H202)-1),"",'Raw Data'!$M202)</f>
        <v>Rs.600</v>
      </c>
      <c r="T202" s="27">
        <f t="shared" si="3"/>
        <v>1</v>
      </c>
      <c r="U202" s="29">
        <f>'Raw Data'!$M202*'Raw Data'!$T202</f>
        <v>600</v>
      </c>
    </row>
    <row r="203" spans="1:21" x14ac:dyDescent="0.3">
      <c r="A203" s="20">
        <v>18397621</v>
      </c>
      <c r="B203" s="27" t="s">
        <v>462</v>
      </c>
      <c r="C203" s="27">
        <v>1</v>
      </c>
      <c r="D203" s="27" t="str">
        <f>VLOOKUP('Raw Data'!$C203,'country description'!$A$2:$B$16,2,0)</f>
        <v>India</v>
      </c>
      <c r="E203" s="27" t="s">
        <v>14</v>
      </c>
      <c r="F203" s="27" t="s">
        <v>463</v>
      </c>
      <c r="G203" s="27" t="s">
        <v>464</v>
      </c>
      <c r="H203" s="27" t="s">
        <v>18</v>
      </c>
      <c r="I203" s="27" t="s">
        <v>19</v>
      </c>
      <c r="J203" s="27" t="s">
        <v>19</v>
      </c>
      <c r="K203" s="27">
        <v>2</v>
      </c>
      <c r="L203" s="27">
        <v>0</v>
      </c>
      <c r="M203" s="27">
        <v>500</v>
      </c>
      <c r="N203" s="27">
        <v>1</v>
      </c>
      <c r="O203" s="27">
        <v>2017</v>
      </c>
      <c r="P203" s="27">
        <v>5</v>
      </c>
      <c r="Q203" s="27">
        <v>7</v>
      </c>
      <c r="R203" s="28">
        <f>DATE('Raw Data'!$O203,'Raw Data'!$P203,'Raw Data'!$Q203)</f>
        <v>42862</v>
      </c>
      <c r="S203" s="27" t="str">
        <f>CONCATENATE(MID('Raw Data'!$H203,FIND("(",'Raw Data'!$H203)+1,FIND(")",'Raw Data'!$H203)-FIND("(",'Raw Data'!$H203)-1),"",'Raw Data'!$M203)</f>
        <v>Rs.500</v>
      </c>
      <c r="T203" s="27">
        <f t="shared" si="3"/>
        <v>1</v>
      </c>
      <c r="U203" s="29">
        <f>'Raw Data'!$M203*'Raw Data'!$T203</f>
        <v>500</v>
      </c>
    </row>
    <row r="204" spans="1:21" x14ac:dyDescent="0.3">
      <c r="A204" s="20">
        <v>18472665</v>
      </c>
      <c r="B204" s="27" t="s">
        <v>465</v>
      </c>
      <c r="C204" s="27">
        <v>1</v>
      </c>
      <c r="D204" s="27" t="str">
        <f>VLOOKUP('Raw Data'!$C204,'country description'!$A$2:$B$16,2,0)</f>
        <v>India</v>
      </c>
      <c r="E204" s="27" t="s">
        <v>14</v>
      </c>
      <c r="F204" s="27" t="s">
        <v>466</v>
      </c>
      <c r="G204" s="27" t="s">
        <v>467</v>
      </c>
      <c r="H204" s="27" t="s">
        <v>18</v>
      </c>
      <c r="I204" s="27" t="s">
        <v>19</v>
      </c>
      <c r="J204" s="27" t="s">
        <v>24</v>
      </c>
      <c r="K204" s="27">
        <v>2</v>
      </c>
      <c r="L204" s="27">
        <v>0</v>
      </c>
      <c r="M204" s="27">
        <v>600</v>
      </c>
      <c r="N204" s="27">
        <v>1</v>
      </c>
      <c r="O204" s="27">
        <v>2016</v>
      </c>
      <c r="P204" s="27">
        <v>5</v>
      </c>
      <c r="Q204" s="27">
        <v>16</v>
      </c>
      <c r="R204" s="28">
        <f>DATE('Raw Data'!$O204,'Raw Data'!$P204,'Raw Data'!$Q204)</f>
        <v>42506</v>
      </c>
      <c r="S204" s="27" t="str">
        <f>CONCATENATE(MID('Raw Data'!$H204,FIND("(",'Raw Data'!$H204)+1,FIND(")",'Raw Data'!$H204)-FIND("(",'Raw Data'!$H204)-1),"",'Raw Data'!$M204)</f>
        <v>Rs.600</v>
      </c>
      <c r="T204" s="27">
        <f t="shared" si="3"/>
        <v>1</v>
      </c>
      <c r="U204" s="29">
        <f>'Raw Data'!$M204*'Raw Data'!$T204</f>
        <v>600</v>
      </c>
    </row>
    <row r="205" spans="1:21" x14ac:dyDescent="0.3">
      <c r="A205" s="20">
        <v>18357568</v>
      </c>
      <c r="B205" s="27" t="s">
        <v>468</v>
      </c>
      <c r="C205" s="27">
        <v>1</v>
      </c>
      <c r="D205" s="27" t="str">
        <f>VLOOKUP('Raw Data'!$C205,'country description'!$A$2:$B$16,2,0)</f>
        <v>India</v>
      </c>
      <c r="E205" s="27" t="s">
        <v>14</v>
      </c>
      <c r="F205" s="27" t="s">
        <v>469</v>
      </c>
      <c r="G205" s="27" t="s">
        <v>470</v>
      </c>
      <c r="H205" s="27" t="s">
        <v>18</v>
      </c>
      <c r="I205" s="27" t="s">
        <v>19</v>
      </c>
      <c r="J205" s="27" t="s">
        <v>19</v>
      </c>
      <c r="K205" s="27">
        <v>2</v>
      </c>
      <c r="L205" s="27">
        <v>0</v>
      </c>
      <c r="M205" s="27">
        <v>600</v>
      </c>
      <c r="N205" s="27">
        <v>1</v>
      </c>
      <c r="O205" s="27">
        <v>2011</v>
      </c>
      <c r="P205" s="27">
        <v>5</v>
      </c>
      <c r="Q205" s="27">
        <v>14</v>
      </c>
      <c r="R205" s="28">
        <f>DATE('Raw Data'!$O205,'Raw Data'!$P205,'Raw Data'!$Q205)</f>
        <v>40677</v>
      </c>
      <c r="S205" s="27" t="str">
        <f>CONCATENATE(MID('Raw Data'!$H205,FIND("(",'Raw Data'!$H205)+1,FIND(")",'Raw Data'!$H205)-FIND("(",'Raw Data'!$H205)-1),"",'Raw Data'!$M205)</f>
        <v>Rs.600</v>
      </c>
      <c r="T205" s="27">
        <f t="shared" si="3"/>
        <v>1</v>
      </c>
      <c r="U205" s="29">
        <f>'Raw Data'!$M205*'Raw Data'!$T205</f>
        <v>600</v>
      </c>
    </row>
    <row r="206" spans="1:21" x14ac:dyDescent="0.3">
      <c r="A206" s="20">
        <v>18492103</v>
      </c>
      <c r="B206" s="27" t="s">
        <v>471</v>
      </c>
      <c r="C206" s="27">
        <v>1</v>
      </c>
      <c r="D206" s="27" t="str">
        <f>VLOOKUP('Raw Data'!$C206,'country description'!$A$2:$B$16,2,0)</f>
        <v>India</v>
      </c>
      <c r="E206" s="27" t="s">
        <v>14</v>
      </c>
      <c r="F206" s="27" t="s">
        <v>472</v>
      </c>
      <c r="G206" s="27" t="s">
        <v>390</v>
      </c>
      <c r="H206" s="27" t="s">
        <v>18</v>
      </c>
      <c r="I206" s="27" t="s">
        <v>19</v>
      </c>
      <c r="J206" s="27" t="s">
        <v>19</v>
      </c>
      <c r="K206" s="27">
        <v>2</v>
      </c>
      <c r="L206" s="27">
        <v>0</v>
      </c>
      <c r="M206" s="27">
        <v>500</v>
      </c>
      <c r="N206" s="27">
        <v>1</v>
      </c>
      <c r="O206" s="27">
        <v>2018</v>
      </c>
      <c r="P206" s="27">
        <v>5</v>
      </c>
      <c r="Q206" s="27">
        <v>26</v>
      </c>
      <c r="R206" s="28">
        <f>DATE('Raw Data'!$O206,'Raw Data'!$P206,'Raw Data'!$Q206)</f>
        <v>43246</v>
      </c>
      <c r="S206" s="27" t="str">
        <f>CONCATENATE(MID('Raw Data'!$H206,FIND("(",'Raw Data'!$H206)+1,FIND(")",'Raw Data'!$H206)-FIND("(",'Raw Data'!$H206)-1),"",'Raw Data'!$M206)</f>
        <v>Rs.500</v>
      </c>
      <c r="T206" s="27">
        <f t="shared" si="3"/>
        <v>1</v>
      </c>
      <c r="U206" s="29">
        <f>'Raw Data'!$M206*'Raw Data'!$T206</f>
        <v>500</v>
      </c>
    </row>
    <row r="207" spans="1:21" x14ac:dyDescent="0.3">
      <c r="A207" s="20">
        <v>18424642</v>
      </c>
      <c r="B207" s="27" t="s">
        <v>473</v>
      </c>
      <c r="C207" s="27">
        <v>1</v>
      </c>
      <c r="D207" s="27" t="str">
        <f>VLOOKUP('Raw Data'!$C207,'country description'!$A$2:$B$16,2,0)</f>
        <v>India</v>
      </c>
      <c r="E207" s="27" t="s">
        <v>14</v>
      </c>
      <c r="F207" s="27" t="s">
        <v>474</v>
      </c>
      <c r="G207" s="27" t="s">
        <v>475</v>
      </c>
      <c r="H207" s="27" t="s">
        <v>18</v>
      </c>
      <c r="I207" s="27" t="s">
        <v>19</v>
      </c>
      <c r="J207" s="27" t="s">
        <v>19</v>
      </c>
      <c r="K207" s="27">
        <v>2</v>
      </c>
      <c r="L207" s="27">
        <v>0</v>
      </c>
      <c r="M207" s="27">
        <v>500</v>
      </c>
      <c r="N207" s="27">
        <v>1</v>
      </c>
      <c r="O207" s="27">
        <v>2018</v>
      </c>
      <c r="P207" s="27">
        <v>4</v>
      </c>
      <c r="Q207" s="27">
        <v>16</v>
      </c>
      <c r="R207" s="28">
        <f>DATE('Raw Data'!$O207,'Raw Data'!$P207,'Raw Data'!$Q207)</f>
        <v>43206</v>
      </c>
      <c r="S207" s="27" t="str">
        <f>CONCATENATE(MID('Raw Data'!$H207,FIND("(",'Raw Data'!$H207)+1,FIND(")",'Raw Data'!$H207)-FIND("(",'Raw Data'!$H207)-1),"",'Raw Data'!$M207)</f>
        <v>Rs.500</v>
      </c>
      <c r="T207" s="27">
        <f t="shared" si="3"/>
        <v>1</v>
      </c>
      <c r="U207" s="29">
        <f>'Raw Data'!$M207*'Raw Data'!$T207</f>
        <v>500</v>
      </c>
    </row>
    <row r="208" spans="1:21" x14ac:dyDescent="0.3">
      <c r="A208" s="20">
        <v>311666</v>
      </c>
      <c r="B208" s="27" t="s">
        <v>476</v>
      </c>
      <c r="C208" s="27">
        <v>1</v>
      </c>
      <c r="D208" s="27" t="str">
        <f>VLOOKUP('Raw Data'!$C208,'country description'!$A$2:$B$16,2,0)</f>
        <v>India</v>
      </c>
      <c r="E208" s="27" t="s">
        <v>14</v>
      </c>
      <c r="F208" s="27" t="s">
        <v>477</v>
      </c>
      <c r="G208" s="27" t="s">
        <v>470</v>
      </c>
      <c r="H208" s="27" t="s">
        <v>18</v>
      </c>
      <c r="I208" s="27" t="s">
        <v>19</v>
      </c>
      <c r="J208" s="27" t="s">
        <v>19</v>
      </c>
      <c r="K208" s="27">
        <v>2</v>
      </c>
      <c r="L208" s="27">
        <v>0</v>
      </c>
      <c r="M208" s="27">
        <v>500</v>
      </c>
      <c r="N208" s="27">
        <v>1</v>
      </c>
      <c r="O208" s="27">
        <v>2013</v>
      </c>
      <c r="P208" s="27">
        <v>4</v>
      </c>
      <c r="Q208" s="27">
        <v>24</v>
      </c>
      <c r="R208" s="28">
        <f>DATE('Raw Data'!$O208,'Raw Data'!$P208,'Raw Data'!$Q208)</f>
        <v>41388</v>
      </c>
      <c r="S208" s="27" t="str">
        <f>CONCATENATE(MID('Raw Data'!$H208,FIND("(",'Raw Data'!$H208)+1,FIND(")",'Raw Data'!$H208)-FIND("(",'Raw Data'!$H208)-1),"",'Raw Data'!$M208)</f>
        <v>Rs.500</v>
      </c>
      <c r="T208" s="27">
        <f t="shared" si="3"/>
        <v>1</v>
      </c>
      <c r="U208" s="29">
        <f>'Raw Data'!$M208*'Raw Data'!$T208</f>
        <v>500</v>
      </c>
    </row>
    <row r="209" spans="1:21" x14ac:dyDescent="0.3">
      <c r="A209" s="20">
        <v>18446867</v>
      </c>
      <c r="B209" s="27" t="s">
        <v>478</v>
      </c>
      <c r="C209" s="27">
        <v>1</v>
      </c>
      <c r="D209" s="27" t="str">
        <f>VLOOKUP('Raw Data'!$C209,'country description'!$A$2:$B$16,2,0)</f>
        <v>India</v>
      </c>
      <c r="E209" s="27" t="s">
        <v>14</v>
      </c>
      <c r="F209" s="27" t="s">
        <v>479</v>
      </c>
      <c r="G209" s="27" t="s">
        <v>464</v>
      </c>
      <c r="H209" s="27" t="s">
        <v>18</v>
      </c>
      <c r="I209" s="27" t="s">
        <v>19</v>
      </c>
      <c r="J209" s="27" t="s">
        <v>19</v>
      </c>
      <c r="K209" s="27">
        <v>2</v>
      </c>
      <c r="L209" s="27">
        <v>0</v>
      </c>
      <c r="M209" s="27">
        <v>500</v>
      </c>
      <c r="N209" s="27">
        <v>1</v>
      </c>
      <c r="O209" s="27">
        <v>2017</v>
      </c>
      <c r="P209" s="27">
        <v>4</v>
      </c>
      <c r="Q209" s="27">
        <v>27</v>
      </c>
      <c r="R209" s="28">
        <f>DATE('Raw Data'!$O209,'Raw Data'!$P209,'Raw Data'!$Q209)</f>
        <v>42852</v>
      </c>
      <c r="S209" s="27" t="str">
        <f>CONCATENATE(MID('Raw Data'!$H209,FIND("(",'Raw Data'!$H209)+1,FIND(")",'Raw Data'!$H209)-FIND("(",'Raw Data'!$H209)-1),"",'Raw Data'!$M209)</f>
        <v>Rs.500</v>
      </c>
      <c r="T209" s="27">
        <f t="shared" si="3"/>
        <v>1</v>
      </c>
      <c r="U209" s="29">
        <f>'Raw Data'!$M209*'Raw Data'!$T209</f>
        <v>500</v>
      </c>
    </row>
    <row r="210" spans="1:21" x14ac:dyDescent="0.3">
      <c r="A210" s="20">
        <v>18438424</v>
      </c>
      <c r="B210" s="27" t="s">
        <v>480</v>
      </c>
      <c r="C210" s="27">
        <v>1</v>
      </c>
      <c r="D210" s="27" t="str">
        <f>VLOOKUP('Raw Data'!$C210,'country description'!$A$2:$B$16,2,0)</f>
        <v>India</v>
      </c>
      <c r="E210" s="27" t="s">
        <v>14</v>
      </c>
      <c r="F210" s="27" t="s">
        <v>400</v>
      </c>
      <c r="G210" s="27" t="s">
        <v>481</v>
      </c>
      <c r="H210" s="27" t="s">
        <v>18</v>
      </c>
      <c r="I210" s="27" t="s">
        <v>19</v>
      </c>
      <c r="J210" s="27" t="s">
        <v>19</v>
      </c>
      <c r="K210" s="27">
        <v>2</v>
      </c>
      <c r="L210" s="27">
        <v>0</v>
      </c>
      <c r="M210" s="27">
        <v>600</v>
      </c>
      <c r="N210" s="27">
        <v>1</v>
      </c>
      <c r="O210" s="27">
        <v>2014</v>
      </c>
      <c r="P210" s="27">
        <v>4</v>
      </c>
      <c r="Q210" s="27">
        <v>26</v>
      </c>
      <c r="R210" s="28">
        <f>DATE('Raw Data'!$O210,'Raw Data'!$P210,'Raw Data'!$Q210)</f>
        <v>41755</v>
      </c>
      <c r="S210" s="27" t="str">
        <f>CONCATENATE(MID('Raw Data'!$H210,FIND("(",'Raw Data'!$H210)+1,FIND(")",'Raw Data'!$H210)-FIND("(",'Raw Data'!$H210)-1),"",'Raw Data'!$M210)</f>
        <v>Rs.600</v>
      </c>
      <c r="T210" s="27">
        <f t="shared" si="3"/>
        <v>1</v>
      </c>
      <c r="U210" s="29">
        <f>'Raw Data'!$M210*'Raw Data'!$T210</f>
        <v>600</v>
      </c>
    </row>
    <row r="211" spans="1:21" x14ac:dyDescent="0.3">
      <c r="A211" s="20">
        <v>17059541</v>
      </c>
      <c r="B211" s="27" t="s">
        <v>482</v>
      </c>
      <c r="C211" s="27">
        <v>216</v>
      </c>
      <c r="D211" s="27" t="str">
        <f>VLOOKUP('Raw Data'!$C211,'country description'!$A$2:$B$16,2,0)</f>
        <v>United States of America</v>
      </c>
      <c r="E211" s="27" t="s">
        <v>418</v>
      </c>
      <c r="F211" s="27" t="s">
        <v>483</v>
      </c>
      <c r="G211" s="27" t="s">
        <v>484</v>
      </c>
      <c r="H211" s="27" t="s">
        <v>421</v>
      </c>
      <c r="I211" s="27" t="s">
        <v>19</v>
      </c>
      <c r="J211" s="27" t="s">
        <v>19</v>
      </c>
      <c r="K211" s="27">
        <v>4</v>
      </c>
      <c r="L211" s="27">
        <v>886</v>
      </c>
      <c r="M211" s="27">
        <v>50</v>
      </c>
      <c r="N211" s="27">
        <v>4.4000000000000004</v>
      </c>
      <c r="O211" s="27">
        <v>2012</v>
      </c>
      <c r="P211" s="27">
        <v>1</v>
      </c>
      <c r="Q211" s="27">
        <v>27</v>
      </c>
      <c r="R211" s="28">
        <f>DATE('Raw Data'!$O211,'Raw Data'!$P211,'Raw Data'!$Q211)</f>
        <v>40935</v>
      </c>
      <c r="S211" s="27" t="str">
        <f>CONCATENATE(MID('Raw Data'!$H211,FIND("(",'Raw Data'!$H211)+1,FIND(")",'Raw Data'!$H211)-FIND("(",'Raw Data'!$H211)-1),"",'Raw Data'!$M211)</f>
        <v>$50</v>
      </c>
      <c r="T211" s="27">
        <f t="shared" si="3"/>
        <v>87.391999999999996</v>
      </c>
      <c r="U211" s="29">
        <f>'Raw Data'!$M211*'Raw Data'!$T211</f>
        <v>4369.5999999999995</v>
      </c>
    </row>
    <row r="212" spans="1:21" x14ac:dyDescent="0.3">
      <c r="A212" s="20">
        <v>18153555</v>
      </c>
      <c r="B212" s="27" t="s">
        <v>485</v>
      </c>
      <c r="C212" s="27">
        <v>1</v>
      </c>
      <c r="D212" s="27" t="str">
        <f>VLOOKUP('Raw Data'!$C212,'country description'!$A$2:$B$16,2,0)</f>
        <v>India</v>
      </c>
      <c r="E212" s="27" t="s">
        <v>14</v>
      </c>
      <c r="F212" s="27" t="s">
        <v>486</v>
      </c>
      <c r="G212" s="27" t="s">
        <v>487</v>
      </c>
      <c r="H212" s="27" t="s">
        <v>18</v>
      </c>
      <c r="I212" s="27" t="s">
        <v>19</v>
      </c>
      <c r="J212" s="27" t="s">
        <v>19</v>
      </c>
      <c r="K212" s="27">
        <v>2</v>
      </c>
      <c r="L212" s="27">
        <v>0</v>
      </c>
      <c r="M212" s="27">
        <v>600</v>
      </c>
      <c r="N212" s="27">
        <v>1</v>
      </c>
      <c r="O212" s="27">
        <v>2018</v>
      </c>
      <c r="P212" s="27">
        <v>4</v>
      </c>
      <c r="Q212" s="27">
        <v>8</v>
      </c>
      <c r="R212" s="28">
        <f>DATE('Raw Data'!$O212,'Raw Data'!$P212,'Raw Data'!$Q212)</f>
        <v>43198</v>
      </c>
      <c r="S212" s="27" t="str">
        <f>CONCATENATE(MID('Raw Data'!$H212,FIND("(",'Raw Data'!$H212)+1,FIND(")",'Raw Data'!$H212)-FIND("(",'Raw Data'!$H212)-1),"",'Raw Data'!$M212)</f>
        <v>Rs.600</v>
      </c>
      <c r="T212" s="27">
        <f t="shared" si="3"/>
        <v>1</v>
      </c>
      <c r="U212" s="29">
        <f>'Raw Data'!$M212*'Raw Data'!$T212</f>
        <v>600</v>
      </c>
    </row>
    <row r="213" spans="1:21" x14ac:dyDescent="0.3">
      <c r="A213" s="20">
        <v>18429376</v>
      </c>
      <c r="B213" s="27" t="s">
        <v>488</v>
      </c>
      <c r="C213" s="27">
        <v>1</v>
      </c>
      <c r="D213" s="27" t="str">
        <f>VLOOKUP('Raw Data'!$C213,'country description'!$A$2:$B$16,2,0)</f>
        <v>India</v>
      </c>
      <c r="E213" s="27" t="s">
        <v>14</v>
      </c>
      <c r="F213" s="27" t="s">
        <v>489</v>
      </c>
      <c r="G213" s="27" t="s">
        <v>434</v>
      </c>
      <c r="H213" s="27" t="s">
        <v>18</v>
      </c>
      <c r="I213" s="27" t="s">
        <v>19</v>
      </c>
      <c r="J213" s="27" t="s">
        <v>19</v>
      </c>
      <c r="K213" s="27">
        <v>2</v>
      </c>
      <c r="L213" s="27">
        <v>0</v>
      </c>
      <c r="M213" s="27">
        <v>600</v>
      </c>
      <c r="N213" s="27">
        <v>1</v>
      </c>
      <c r="O213" s="27">
        <v>2016</v>
      </c>
      <c r="P213" s="27">
        <v>4</v>
      </c>
      <c r="Q213" s="27">
        <v>27</v>
      </c>
      <c r="R213" s="28">
        <f>DATE('Raw Data'!$O213,'Raw Data'!$P213,'Raw Data'!$Q213)</f>
        <v>42487</v>
      </c>
      <c r="S213" s="27" t="str">
        <f>CONCATENATE(MID('Raw Data'!$H213,FIND("(",'Raw Data'!$H213)+1,FIND(")",'Raw Data'!$H213)-FIND("(",'Raw Data'!$H213)-1),"",'Raw Data'!$M213)</f>
        <v>Rs.600</v>
      </c>
      <c r="T213" s="27">
        <f t="shared" si="3"/>
        <v>1</v>
      </c>
      <c r="U213" s="29">
        <f>'Raw Data'!$M213*'Raw Data'!$T213</f>
        <v>600</v>
      </c>
    </row>
    <row r="214" spans="1:21" x14ac:dyDescent="0.3">
      <c r="A214" s="20">
        <v>18441542</v>
      </c>
      <c r="B214" s="27" t="s">
        <v>490</v>
      </c>
      <c r="C214" s="27">
        <v>1</v>
      </c>
      <c r="D214" s="27" t="str">
        <f>VLOOKUP('Raw Data'!$C214,'country description'!$A$2:$B$16,2,0)</f>
        <v>India</v>
      </c>
      <c r="E214" s="27" t="s">
        <v>14</v>
      </c>
      <c r="F214" s="27" t="s">
        <v>491</v>
      </c>
      <c r="G214" s="27" t="s">
        <v>470</v>
      </c>
      <c r="H214" s="27" t="s">
        <v>18</v>
      </c>
      <c r="I214" s="27" t="s">
        <v>19</v>
      </c>
      <c r="J214" s="27" t="s">
        <v>19</v>
      </c>
      <c r="K214" s="27">
        <v>2</v>
      </c>
      <c r="L214" s="27">
        <v>0</v>
      </c>
      <c r="M214" s="27">
        <v>500</v>
      </c>
      <c r="N214" s="27">
        <v>1</v>
      </c>
      <c r="O214" s="27">
        <v>2011</v>
      </c>
      <c r="P214" s="27">
        <v>4</v>
      </c>
      <c r="Q214" s="27">
        <v>25</v>
      </c>
      <c r="R214" s="28">
        <f>DATE('Raw Data'!$O214,'Raw Data'!$P214,'Raw Data'!$Q214)</f>
        <v>40658</v>
      </c>
      <c r="S214" s="27" t="str">
        <f>CONCATENATE(MID('Raw Data'!$H214,FIND("(",'Raw Data'!$H214)+1,FIND(")",'Raw Data'!$H214)-FIND("(",'Raw Data'!$H214)-1),"",'Raw Data'!$M214)</f>
        <v>Rs.500</v>
      </c>
      <c r="T214" s="27">
        <f t="shared" si="3"/>
        <v>1</v>
      </c>
      <c r="U214" s="29">
        <f>'Raw Data'!$M214*'Raw Data'!$T214</f>
        <v>500</v>
      </c>
    </row>
    <row r="215" spans="1:21" x14ac:dyDescent="0.3">
      <c r="A215" s="20">
        <v>311544</v>
      </c>
      <c r="B215" s="27" t="s">
        <v>492</v>
      </c>
      <c r="C215" s="27">
        <v>1</v>
      </c>
      <c r="D215" s="27" t="str">
        <f>VLOOKUP('Raw Data'!$C215,'country description'!$A$2:$B$16,2,0)</f>
        <v>India</v>
      </c>
      <c r="E215" s="27" t="s">
        <v>14</v>
      </c>
      <c r="F215" s="27" t="s">
        <v>493</v>
      </c>
      <c r="G215" s="27" t="s">
        <v>461</v>
      </c>
      <c r="H215" s="27" t="s">
        <v>18</v>
      </c>
      <c r="I215" s="27" t="s">
        <v>19</v>
      </c>
      <c r="J215" s="27" t="s">
        <v>19</v>
      </c>
      <c r="K215" s="27">
        <v>2</v>
      </c>
      <c r="L215" s="27">
        <v>0</v>
      </c>
      <c r="M215" s="27">
        <v>500</v>
      </c>
      <c r="N215" s="27">
        <v>1</v>
      </c>
      <c r="O215" s="27">
        <v>2017</v>
      </c>
      <c r="P215" s="27">
        <v>3</v>
      </c>
      <c r="Q215" s="27">
        <v>6</v>
      </c>
      <c r="R215" s="28">
        <f>DATE('Raw Data'!$O215,'Raw Data'!$P215,'Raw Data'!$Q215)</f>
        <v>42800</v>
      </c>
      <c r="S215" s="27" t="str">
        <f>CONCATENATE(MID('Raw Data'!$H215,FIND("(",'Raw Data'!$H215)+1,FIND(")",'Raw Data'!$H215)-FIND("(",'Raw Data'!$H215)-1),"",'Raw Data'!$M215)</f>
        <v>Rs.500</v>
      </c>
      <c r="T215" s="27">
        <f t="shared" si="3"/>
        <v>1</v>
      </c>
      <c r="U215" s="29">
        <f>'Raw Data'!$M215*'Raw Data'!$T215</f>
        <v>500</v>
      </c>
    </row>
    <row r="216" spans="1:21" x14ac:dyDescent="0.3">
      <c r="A216" s="20">
        <v>18430569</v>
      </c>
      <c r="B216" s="27" t="s">
        <v>494</v>
      </c>
      <c r="C216" s="27">
        <v>1</v>
      </c>
      <c r="D216" s="27" t="str">
        <f>VLOOKUP('Raw Data'!$C216,'country description'!$A$2:$B$16,2,0)</f>
        <v>India</v>
      </c>
      <c r="E216" s="27" t="s">
        <v>14</v>
      </c>
      <c r="F216" s="27" t="s">
        <v>495</v>
      </c>
      <c r="G216" s="27" t="s">
        <v>390</v>
      </c>
      <c r="H216" s="27" t="s">
        <v>18</v>
      </c>
      <c r="I216" s="27" t="s">
        <v>24</v>
      </c>
      <c r="J216" s="27" t="s">
        <v>19</v>
      </c>
      <c r="K216" s="27">
        <v>2</v>
      </c>
      <c r="L216" s="27">
        <v>0</v>
      </c>
      <c r="M216" s="27">
        <v>800</v>
      </c>
      <c r="N216" s="27">
        <v>1</v>
      </c>
      <c r="O216" s="27">
        <v>2014</v>
      </c>
      <c r="P216" s="27">
        <v>3</v>
      </c>
      <c r="Q216" s="27">
        <v>23</v>
      </c>
      <c r="R216" s="28">
        <f>DATE('Raw Data'!$O216,'Raw Data'!$P216,'Raw Data'!$Q216)</f>
        <v>41721</v>
      </c>
      <c r="S216" s="27" t="str">
        <f>CONCATENATE(MID('Raw Data'!$H216,FIND("(",'Raw Data'!$H216)+1,FIND(")",'Raw Data'!$H216)-FIND("(",'Raw Data'!$H216)-1),"",'Raw Data'!$M216)</f>
        <v>Rs.800</v>
      </c>
      <c r="T216" s="27">
        <f t="shared" si="3"/>
        <v>1</v>
      </c>
      <c r="U216" s="29">
        <f>'Raw Data'!$M216*'Raw Data'!$T216</f>
        <v>800</v>
      </c>
    </row>
    <row r="217" spans="1:21" x14ac:dyDescent="0.3">
      <c r="A217" s="20">
        <v>18014151</v>
      </c>
      <c r="B217" s="27" t="s">
        <v>496</v>
      </c>
      <c r="C217" s="27">
        <v>1</v>
      </c>
      <c r="D217" s="27" t="str">
        <f>VLOOKUP('Raw Data'!$C217,'country description'!$A$2:$B$16,2,0)</f>
        <v>India</v>
      </c>
      <c r="E217" s="27" t="s">
        <v>14</v>
      </c>
      <c r="F217" s="27" t="s">
        <v>497</v>
      </c>
      <c r="G217" s="27" t="s">
        <v>498</v>
      </c>
      <c r="H217" s="27" t="s">
        <v>18</v>
      </c>
      <c r="I217" s="27" t="s">
        <v>19</v>
      </c>
      <c r="J217" s="27" t="s">
        <v>19</v>
      </c>
      <c r="K217" s="27">
        <v>2</v>
      </c>
      <c r="L217" s="27">
        <v>0</v>
      </c>
      <c r="M217" s="27">
        <v>500</v>
      </c>
      <c r="N217" s="27">
        <v>1</v>
      </c>
      <c r="O217" s="27">
        <v>2018</v>
      </c>
      <c r="P217" s="27">
        <v>3</v>
      </c>
      <c r="Q217" s="27">
        <v>18</v>
      </c>
      <c r="R217" s="28">
        <f>DATE('Raw Data'!$O217,'Raw Data'!$P217,'Raw Data'!$Q217)</f>
        <v>43177</v>
      </c>
      <c r="S217" s="27" t="str">
        <f>CONCATENATE(MID('Raw Data'!$H217,FIND("(",'Raw Data'!$H217)+1,FIND(")",'Raw Data'!$H217)-FIND("(",'Raw Data'!$H217)-1),"",'Raw Data'!$M217)</f>
        <v>Rs.500</v>
      </c>
      <c r="T217" s="27">
        <f t="shared" si="3"/>
        <v>1</v>
      </c>
      <c r="U217" s="29">
        <f>'Raw Data'!$M217*'Raw Data'!$T217</f>
        <v>500</v>
      </c>
    </row>
    <row r="218" spans="1:21" x14ac:dyDescent="0.3">
      <c r="A218" s="20">
        <v>18435289</v>
      </c>
      <c r="B218" s="27" t="s">
        <v>499</v>
      </c>
      <c r="C218" s="27">
        <v>1</v>
      </c>
      <c r="D218" s="27" t="str">
        <f>VLOOKUP('Raw Data'!$C218,'country description'!$A$2:$B$16,2,0)</f>
        <v>India</v>
      </c>
      <c r="E218" s="27" t="s">
        <v>14</v>
      </c>
      <c r="F218" s="27" t="s">
        <v>400</v>
      </c>
      <c r="G218" s="27" t="s">
        <v>500</v>
      </c>
      <c r="H218" s="27" t="s">
        <v>18</v>
      </c>
      <c r="I218" s="27" t="s">
        <v>19</v>
      </c>
      <c r="J218" s="27" t="s">
        <v>19</v>
      </c>
      <c r="K218" s="27">
        <v>2</v>
      </c>
      <c r="L218" s="27">
        <v>0</v>
      </c>
      <c r="M218" s="27">
        <v>700</v>
      </c>
      <c r="N218" s="27">
        <v>1</v>
      </c>
      <c r="O218" s="27">
        <v>2010</v>
      </c>
      <c r="P218" s="27">
        <v>3</v>
      </c>
      <c r="Q218" s="27">
        <v>18</v>
      </c>
      <c r="R218" s="28">
        <f>DATE('Raw Data'!$O218,'Raw Data'!$P218,'Raw Data'!$Q218)</f>
        <v>40255</v>
      </c>
      <c r="S218" s="27" t="str">
        <f>CONCATENATE(MID('Raw Data'!$H218,FIND("(",'Raw Data'!$H218)+1,FIND(")",'Raw Data'!$H218)-FIND("(",'Raw Data'!$H218)-1),"",'Raw Data'!$M218)</f>
        <v>Rs.700</v>
      </c>
      <c r="T218" s="27">
        <f t="shared" si="3"/>
        <v>1</v>
      </c>
      <c r="U218" s="29">
        <f>'Raw Data'!$M218*'Raw Data'!$T218</f>
        <v>700</v>
      </c>
    </row>
    <row r="219" spans="1:21" x14ac:dyDescent="0.3">
      <c r="A219" s="20">
        <v>18355117</v>
      </c>
      <c r="B219" s="27" t="s">
        <v>501</v>
      </c>
      <c r="C219" s="27">
        <v>1</v>
      </c>
      <c r="D219" s="27" t="str">
        <f>VLOOKUP('Raw Data'!$C219,'country description'!$A$2:$B$16,2,0)</f>
        <v>India</v>
      </c>
      <c r="E219" s="27" t="s">
        <v>14</v>
      </c>
      <c r="F219" s="27" t="s">
        <v>502</v>
      </c>
      <c r="G219" s="27" t="s">
        <v>434</v>
      </c>
      <c r="H219" s="27" t="s">
        <v>18</v>
      </c>
      <c r="I219" s="27" t="s">
        <v>19</v>
      </c>
      <c r="J219" s="27" t="s">
        <v>19</v>
      </c>
      <c r="K219" s="27">
        <v>2</v>
      </c>
      <c r="L219" s="27">
        <v>0</v>
      </c>
      <c r="M219" s="27">
        <v>500</v>
      </c>
      <c r="N219" s="27">
        <v>1</v>
      </c>
      <c r="O219" s="27">
        <v>2016</v>
      </c>
      <c r="P219" s="27">
        <v>2</v>
      </c>
      <c r="Q219" s="27">
        <v>1</v>
      </c>
      <c r="R219" s="28">
        <f>DATE('Raw Data'!$O219,'Raw Data'!$P219,'Raw Data'!$Q219)</f>
        <v>42401</v>
      </c>
      <c r="S219" s="27" t="str">
        <f>CONCATENATE(MID('Raw Data'!$H219,FIND("(",'Raw Data'!$H219)+1,FIND(")",'Raw Data'!$H219)-FIND("(",'Raw Data'!$H219)-1),"",'Raw Data'!$M219)</f>
        <v>Rs.500</v>
      </c>
      <c r="T219" s="27">
        <f t="shared" si="3"/>
        <v>1</v>
      </c>
      <c r="U219" s="29">
        <f>'Raw Data'!$M219*'Raw Data'!$T219</f>
        <v>500</v>
      </c>
    </row>
    <row r="220" spans="1:21" x14ac:dyDescent="0.3">
      <c r="A220" s="20">
        <v>18492048</v>
      </c>
      <c r="B220" s="27" t="s">
        <v>503</v>
      </c>
      <c r="C220" s="27">
        <v>1</v>
      </c>
      <c r="D220" s="27" t="str">
        <f>VLOOKUP('Raw Data'!$C220,'country description'!$A$2:$B$16,2,0)</f>
        <v>India</v>
      </c>
      <c r="E220" s="27" t="s">
        <v>14</v>
      </c>
      <c r="F220" s="27" t="s">
        <v>233</v>
      </c>
      <c r="G220" s="27" t="s">
        <v>504</v>
      </c>
      <c r="H220" s="27" t="s">
        <v>18</v>
      </c>
      <c r="I220" s="27" t="s">
        <v>19</v>
      </c>
      <c r="J220" s="27" t="s">
        <v>19</v>
      </c>
      <c r="K220" s="27">
        <v>2</v>
      </c>
      <c r="L220" s="27">
        <v>0</v>
      </c>
      <c r="M220" s="27">
        <v>500</v>
      </c>
      <c r="N220" s="27">
        <v>1</v>
      </c>
      <c r="O220" s="27">
        <v>2013</v>
      </c>
      <c r="P220" s="27">
        <v>2</v>
      </c>
      <c r="Q220" s="27">
        <v>24</v>
      </c>
      <c r="R220" s="28">
        <f>DATE('Raw Data'!$O220,'Raw Data'!$P220,'Raw Data'!$Q220)</f>
        <v>41329</v>
      </c>
      <c r="S220" s="27" t="str">
        <f>CONCATENATE(MID('Raw Data'!$H220,FIND("(",'Raw Data'!$H220)+1,FIND(")",'Raw Data'!$H220)-FIND("(",'Raw Data'!$H220)-1),"",'Raw Data'!$M220)</f>
        <v>Rs.500</v>
      </c>
      <c r="T220" s="27">
        <f t="shared" si="3"/>
        <v>1</v>
      </c>
      <c r="U220" s="29">
        <f>'Raw Data'!$M220*'Raw Data'!$T220</f>
        <v>500</v>
      </c>
    </row>
    <row r="221" spans="1:21" x14ac:dyDescent="0.3">
      <c r="A221" s="20">
        <v>18358665</v>
      </c>
      <c r="B221" s="27" t="s">
        <v>505</v>
      </c>
      <c r="C221" s="27">
        <v>1</v>
      </c>
      <c r="D221" s="27" t="str">
        <f>VLOOKUP('Raw Data'!$C221,'country description'!$A$2:$B$16,2,0)</f>
        <v>India</v>
      </c>
      <c r="E221" s="27" t="s">
        <v>14</v>
      </c>
      <c r="F221" s="27" t="s">
        <v>506</v>
      </c>
      <c r="G221" s="27" t="s">
        <v>507</v>
      </c>
      <c r="H221" s="27" t="s">
        <v>18</v>
      </c>
      <c r="I221" s="27" t="s">
        <v>19</v>
      </c>
      <c r="J221" s="27" t="s">
        <v>19</v>
      </c>
      <c r="K221" s="27">
        <v>3</v>
      </c>
      <c r="L221" s="27">
        <v>0</v>
      </c>
      <c r="M221" s="27">
        <v>1000</v>
      </c>
      <c r="N221" s="27">
        <v>1</v>
      </c>
      <c r="O221" s="27">
        <v>2011</v>
      </c>
      <c r="P221" s="27">
        <v>2</v>
      </c>
      <c r="Q221" s="27">
        <v>18</v>
      </c>
      <c r="R221" s="28">
        <f>DATE('Raw Data'!$O221,'Raw Data'!$P221,'Raw Data'!$Q221)</f>
        <v>40592</v>
      </c>
      <c r="S221" s="27" t="str">
        <f>CONCATENATE(MID('Raw Data'!$H221,FIND("(",'Raw Data'!$H221)+1,FIND(")",'Raw Data'!$H221)-FIND("(",'Raw Data'!$H221)-1),"",'Raw Data'!$M221)</f>
        <v>Rs.1000</v>
      </c>
      <c r="T221" s="27">
        <f t="shared" si="3"/>
        <v>1</v>
      </c>
      <c r="U221" s="29">
        <f>'Raw Data'!$M221*'Raw Data'!$T221</f>
        <v>1000</v>
      </c>
    </row>
    <row r="222" spans="1:21" x14ac:dyDescent="0.3">
      <c r="A222" s="20">
        <v>18489842</v>
      </c>
      <c r="B222" s="27" t="s">
        <v>508</v>
      </c>
      <c r="C222" s="27">
        <v>1</v>
      </c>
      <c r="D222" s="27" t="str">
        <f>VLOOKUP('Raw Data'!$C222,'country description'!$A$2:$B$16,2,0)</f>
        <v>India</v>
      </c>
      <c r="E222" s="27" t="s">
        <v>14</v>
      </c>
      <c r="F222" s="27" t="s">
        <v>509</v>
      </c>
      <c r="G222" s="27" t="s">
        <v>407</v>
      </c>
      <c r="H222" s="27" t="s">
        <v>18</v>
      </c>
      <c r="I222" s="27" t="s">
        <v>19</v>
      </c>
      <c r="J222" s="27" t="s">
        <v>19</v>
      </c>
      <c r="K222" s="27">
        <v>2</v>
      </c>
      <c r="L222" s="27">
        <v>0</v>
      </c>
      <c r="M222" s="27">
        <v>500</v>
      </c>
      <c r="N222" s="27">
        <v>1</v>
      </c>
      <c r="O222" s="27">
        <v>2015</v>
      </c>
      <c r="P222" s="27">
        <v>2</v>
      </c>
      <c r="Q222" s="27">
        <v>19</v>
      </c>
      <c r="R222" s="28">
        <f>DATE('Raw Data'!$O222,'Raw Data'!$P222,'Raw Data'!$Q222)</f>
        <v>42054</v>
      </c>
      <c r="S222" s="27" t="str">
        <f>CONCATENATE(MID('Raw Data'!$H222,FIND("(",'Raw Data'!$H222)+1,FIND(")",'Raw Data'!$H222)-FIND("(",'Raw Data'!$H222)-1),"",'Raw Data'!$M222)</f>
        <v>Rs.500</v>
      </c>
      <c r="T222" s="27">
        <f t="shared" si="3"/>
        <v>1</v>
      </c>
      <c r="U222" s="29">
        <f>'Raw Data'!$M222*'Raw Data'!$T222</f>
        <v>500</v>
      </c>
    </row>
    <row r="223" spans="1:21" x14ac:dyDescent="0.3">
      <c r="A223" s="20">
        <v>18317473</v>
      </c>
      <c r="B223" s="27" t="s">
        <v>511</v>
      </c>
      <c r="C223" s="27">
        <v>1</v>
      </c>
      <c r="D223" s="27" t="str">
        <f>VLOOKUP('Raw Data'!$C223,'country description'!$A$2:$B$16,2,0)</f>
        <v>India</v>
      </c>
      <c r="E223" s="27" t="s">
        <v>14</v>
      </c>
      <c r="F223" s="27" t="s">
        <v>442</v>
      </c>
      <c r="G223" s="27" t="s">
        <v>512</v>
      </c>
      <c r="H223" s="27" t="s">
        <v>18</v>
      </c>
      <c r="I223" s="27" t="s">
        <v>24</v>
      </c>
      <c r="J223" s="27" t="s">
        <v>19</v>
      </c>
      <c r="K223" s="27">
        <v>3</v>
      </c>
      <c r="L223" s="27">
        <v>0</v>
      </c>
      <c r="M223" s="27">
        <v>1000</v>
      </c>
      <c r="N223" s="27">
        <v>1</v>
      </c>
      <c r="O223" s="27">
        <v>2014</v>
      </c>
      <c r="P223" s="27">
        <v>2</v>
      </c>
      <c r="Q223" s="27">
        <v>7</v>
      </c>
      <c r="R223" s="28">
        <f>DATE('Raw Data'!$O223,'Raw Data'!$P223,'Raw Data'!$Q223)</f>
        <v>41677</v>
      </c>
      <c r="S223" s="27" t="str">
        <f>CONCATENATE(MID('Raw Data'!$H223,FIND("(",'Raw Data'!$H223)+1,FIND(")",'Raw Data'!$H223)-FIND("(",'Raw Data'!$H223)-1),"",'Raw Data'!$M223)</f>
        <v>Rs.1000</v>
      </c>
      <c r="T223" s="27">
        <f t="shared" si="3"/>
        <v>1</v>
      </c>
      <c r="U223" s="29">
        <f>'Raw Data'!$M223*'Raw Data'!$T223</f>
        <v>1000</v>
      </c>
    </row>
    <row r="224" spans="1:21" x14ac:dyDescent="0.3">
      <c r="A224" s="20">
        <v>18232109</v>
      </c>
      <c r="B224" s="27" t="s">
        <v>513</v>
      </c>
      <c r="C224" s="27">
        <v>1</v>
      </c>
      <c r="D224" s="27" t="str">
        <f>VLOOKUP('Raw Data'!$C224,'country description'!$A$2:$B$16,2,0)</f>
        <v>India</v>
      </c>
      <c r="E224" s="27" t="s">
        <v>14</v>
      </c>
      <c r="F224" s="27" t="s">
        <v>75</v>
      </c>
      <c r="G224" s="27" t="s">
        <v>467</v>
      </c>
      <c r="H224" s="27" t="s">
        <v>18</v>
      </c>
      <c r="I224" s="27" t="s">
        <v>19</v>
      </c>
      <c r="J224" s="27" t="s">
        <v>19</v>
      </c>
      <c r="K224" s="27">
        <v>2</v>
      </c>
      <c r="L224" s="27">
        <v>0</v>
      </c>
      <c r="M224" s="27">
        <v>500</v>
      </c>
      <c r="N224" s="27">
        <v>1</v>
      </c>
      <c r="O224" s="27">
        <v>2010</v>
      </c>
      <c r="P224" s="27">
        <v>2</v>
      </c>
      <c r="Q224" s="27">
        <v>19</v>
      </c>
      <c r="R224" s="28">
        <f>DATE('Raw Data'!$O224,'Raw Data'!$P224,'Raw Data'!$Q224)</f>
        <v>40228</v>
      </c>
      <c r="S224" s="27" t="str">
        <f>CONCATENATE(MID('Raw Data'!$H224,FIND("(",'Raw Data'!$H224)+1,FIND(")",'Raw Data'!$H224)-FIND("(",'Raw Data'!$H224)-1),"",'Raw Data'!$M224)</f>
        <v>Rs.500</v>
      </c>
      <c r="T224" s="27">
        <f t="shared" si="3"/>
        <v>1</v>
      </c>
      <c r="U224" s="29">
        <f>'Raw Data'!$M224*'Raw Data'!$T224</f>
        <v>500</v>
      </c>
    </row>
    <row r="225" spans="1:21" x14ac:dyDescent="0.3">
      <c r="A225" s="20">
        <v>18438896</v>
      </c>
      <c r="B225" s="27" t="s">
        <v>514</v>
      </c>
      <c r="C225" s="27">
        <v>1</v>
      </c>
      <c r="D225" s="27" t="str">
        <f>VLOOKUP('Raw Data'!$C225,'country description'!$A$2:$B$16,2,0)</f>
        <v>India</v>
      </c>
      <c r="E225" s="27" t="s">
        <v>14</v>
      </c>
      <c r="F225" s="27" t="s">
        <v>423</v>
      </c>
      <c r="G225" s="27" t="s">
        <v>424</v>
      </c>
      <c r="H225" s="27" t="s">
        <v>18</v>
      </c>
      <c r="I225" s="27" t="s">
        <v>19</v>
      </c>
      <c r="J225" s="27" t="s">
        <v>19</v>
      </c>
      <c r="K225" s="27">
        <v>2</v>
      </c>
      <c r="L225" s="27">
        <v>0</v>
      </c>
      <c r="M225" s="27">
        <v>500</v>
      </c>
      <c r="N225" s="27">
        <v>1</v>
      </c>
      <c r="O225" s="27">
        <v>2012</v>
      </c>
      <c r="P225" s="27">
        <v>2</v>
      </c>
      <c r="Q225" s="27">
        <v>24</v>
      </c>
      <c r="R225" s="28">
        <f>DATE('Raw Data'!$O225,'Raw Data'!$P225,'Raw Data'!$Q225)</f>
        <v>40963</v>
      </c>
      <c r="S225" s="27" t="str">
        <f>CONCATENATE(MID('Raw Data'!$H225,FIND("(",'Raw Data'!$H225)+1,FIND(")",'Raw Data'!$H225)-FIND("(",'Raw Data'!$H225)-1),"",'Raw Data'!$M225)</f>
        <v>Rs.500</v>
      </c>
      <c r="T225" s="27">
        <f t="shared" si="3"/>
        <v>1</v>
      </c>
      <c r="U225" s="29">
        <f>'Raw Data'!$M225*'Raw Data'!$T225</f>
        <v>500</v>
      </c>
    </row>
    <row r="226" spans="1:21" x14ac:dyDescent="0.3">
      <c r="A226" s="20">
        <v>18357941</v>
      </c>
      <c r="B226" s="27" t="s">
        <v>515</v>
      </c>
      <c r="C226" s="27">
        <v>1</v>
      </c>
      <c r="D226" s="27" t="str">
        <f>VLOOKUP('Raw Data'!$C226,'country description'!$A$2:$B$16,2,0)</f>
        <v>India</v>
      </c>
      <c r="E226" s="27" t="s">
        <v>14</v>
      </c>
      <c r="F226" s="27" t="s">
        <v>516</v>
      </c>
      <c r="G226" s="27" t="s">
        <v>410</v>
      </c>
      <c r="H226" s="27" t="s">
        <v>18</v>
      </c>
      <c r="I226" s="27" t="s">
        <v>19</v>
      </c>
      <c r="J226" s="27" t="s">
        <v>19</v>
      </c>
      <c r="K226" s="27">
        <v>2</v>
      </c>
      <c r="L226" s="27">
        <v>0</v>
      </c>
      <c r="M226" s="27">
        <v>750</v>
      </c>
      <c r="N226" s="27">
        <v>1</v>
      </c>
      <c r="O226" s="27">
        <v>2015</v>
      </c>
      <c r="P226" s="27">
        <v>2</v>
      </c>
      <c r="Q226" s="27">
        <v>1</v>
      </c>
      <c r="R226" s="28">
        <f>DATE('Raw Data'!$O226,'Raw Data'!$P226,'Raw Data'!$Q226)</f>
        <v>42036</v>
      </c>
      <c r="S226" s="27" t="str">
        <f>CONCATENATE(MID('Raw Data'!$H226,FIND("(",'Raw Data'!$H226)+1,FIND(")",'Raw Data'!$H226)-FIND("(",'Raw Data'!$H226)-1),"",'Raw Data'!$M226)</f>
        <v>Rs.750</v>
      </c>
      <c r="T226" s="27">
        <f t="shared" si="3"/>
        <v>1</v>
      </c>
      <c r="U226" s="29">
        <f>'Raw Data'!$M226*'Raw Data'!$T226</f>
        <v>750</v>
      </c>
    </row>
    <row r="227" spans="1:21" x14ac:dyDescent="0.3">
      <c r="A227" s="20">
        <v>18446485</v>
      </c>
      <c r="B227" s="27" t="s">
        <v>517</v>
      </c>
      <c r="C227" s="27">
        <v>1</v>
      </c>
      <c r="D227" s="27" t="str">
        <f>VLOOKUP('Raw Data'!$C227,'country description'!$A$2:$B$16,2,0)</f>
        <v>India</v>
      </c>
      <c r="E227" s="27" t="s">
        <v>14</v>
      </c>
      <c r="F227" s="27" t="s">
        <v>518</v>
      </c>
      <c r="G227" s="27" t="s">
        <v>519</v>
      </c>
      <c r="H227" s="27" t="s">
        <v>18</v>
      </c>
      <c r="I227" s="27" t="s">
        <v>19</v>
      </c>
      <c r="J227" s="27" t="s">
        <v>19</v>
      </c>
      <c r="K227" s="27">
        <v>2</v>
      </c>
      <c r="L227" s="27">
        <v>0</v>
      </c>
      <c r="M227" s="27">
        <v>800</v>
      </c>
      <c r="N227" s="27">
        <v>1</v>
      </c>
      <c r="O227" s="27">
        <v>2010</v>
      </c>
      <c r="P227" s="27">
        <v>2</v>
      </c>
      <c r="Q227" s="27">
        <v>9</v>
      </c>
      <c r="R227" s="28">
        <f>DATE('Raw Data'!$O227,'Raw Data'!$P227,'Raw Data'!$Q227)</f>
        <v>40218</v>
      </c>
      <c r="S227" s="27" t="str">
        <f>CONCATENATE(MID('Raw Data'!$H227,FIND("(",'Raw Data'!$H227)+1,FIND(")",'Raw Data'!$H227)-FIND("(",'Raw Data'!$H227)-1),"",'Raw Data'!$M227)</f>
        <v>Rs.800</v>
      </c>
      <c r="T227" s="27">
        <f t="shared" si="3"/>
        <v>1</v>
      </c>
      <c r="U227" s="29">
        <f>'Raw Data'!$M227*'Raw Data'!$T227</f>
        <v>800</v>
      </c>
    </row>
    <row r="228" spans="1:21" x14ac:dyDescent="0.3">
      <c r="A228" s="20">
        <v>18435326</v>
      </c>
      <c r="B228" s="27" t="s">
        <v>520</v>
      </c>
      <c r="C228" s="27">
        <v>1</v>
      </c>
      <c r="D228" s="27" t="str">
        <f>VLOOKUP('Raw Data'!$C228,'country description'!$A$2:$B$16,2,0)</f>
        <v>India</v>
      </c>
      <c r="E228" s="27" t="s">
        <v>14</v>
      </c>
      <c r="F228" s="27" t="s">
        <v>521</v>
      </c>
      <c r="G228" s="27" t="s">
        <v>522</v>
      </c>
      <c r="H228" s="27" t="s">
        <v>18</v>
      </c>
      <c r="I228" s="27" t="s">
        <v>19</v>
      </c>
      <c r="J228" s="27" t="s">
        <v>19</v>
      </c>
      <c r="K228" s="27">
        <v>2</v>
      </c>
      <c r="L228" s="27">
        <v>0</v>
      </c>
      <c r="M228" s="27">
        <v>500</v>
      </c>
      <c r="N228" s="27">
        <v>1</v>
      </c>
      <c r="O228" s="27">
        <v>2010</v>
      </c>
      <c r="P228" s="27">
        <v>1</v>
      </c>
      <c r="Q228" s="27">
        <v>18</v>
      </c>
      <c r="R228" s="28">
        <f>DATE('Raw Data'!$O228,'Raw Data'!$P228,'Raw Data'!$Q228)</f>
        <v>40196</v>
      </c>
      <c r="S228" s="27" t="str">
        <f>CONCATENATE(MID('Raw Data'!$H228,FIND("(",'Raw Data'!$H228)+1,FIND(")",'Raw Data'!$H228)-FIND("(",'Raw Data'!$H228)-1),"",'Raw Data'!$M228)</f>
        <v>Rs.500</v>
      </c>
      <c r="T228" s="27">
        <f t="shared" si="3"/>
        <v>1</v>
      </c>
      <c r="U228" s="29">
        <f>'Raw Data'!$M228*'Raw Data'!$T228</f>
        <v>500</v>
      </c>
    </row>
    <row r="229" spans="1:21" x14ac:dyDescent="0.3">
      <c r="A229" s="20">
        <v>18372299</v>
      </c>
      <c r="B229" s="27" t="s">
        <v>523</v>
      </c>
      <c r="C229" s="27">
        <v>1</v>
      </c>
      <c r="D229" s="27" t="str">
        <f>VLOOKUP('Raw Data'!$C229,'country description'!$A$2:$B$16,2,0)</f>
        <v>India</v>
      </c>
      <c r="E229" s="27" t="s">
        <v>14</v>
      </c>
      <c r="F229" s="27" t="s">
        <v>524</v>
      </c>
      <c r="G229" s="27" t="s">
        <v>401</v>
      </c>
      <c r="H229" s="27" t="s">
        <v>18</v>
      </c>
      <c r="I229" s="27" t="s">
        <v>19</v>
      </c>
      <c r="J229" s="27" t="s">
        <v>19</v>
      </c>
      <c r="K229" s="27">
        <v>2</v>
      </c>
      <c r="L229" s="27">
        <v>0</v>
      </c>
      <c r="M229" s="27">
        <v>600</v>
      </c>
      <c r="N229" s="27">
        <v>1</v>
      </c>
      <c r="O229" s="27">
        <v>2018</v>
      </c>
      <c r="P229" s="27">
        <v>1</v>
      </c>
      <c r="Q229" s="27">
        <v>11</v>
      </c>
      <c r="R229" s="28">
        <f>DATE('Raw Data'!$O229,'Raw Data'!$P229,'Raw Data'!$Q229)</f>
        <v>43111</v>
      </c>
      <c r="S229" s="27" t="str">
        <f>CONCATENATE(MID('Raw Data'!$H229,FIND("(",'Raw Data'!$H229)+1,FIND(")",'Raw Data'!$H229)-FIND("(",'Raw Data'!$H229)-1),"",'Raw Data'!$M229)</f>
        <v>Rs.600</v>
      </c>
      <c r="T229" s="27">
        <f t="shared" si="3"/>
        <v>1</v>
      </c>
      <c r="U229" s="29">
        <f>'Raw Data'!$M229*'Raw Data'!$T229</f>
        <v>600</v>
      </c>
    </row>
    <row r="230" spans="1:21" x14ac:dyDescent="0.3">
      <c r="A230" s="20">
        <v>18478389</v>
      </c>
      <c r="B230" s="27" t="s">
        <v>525</v>
      </c>
      <c r="C230" s="27">
        <v>1</v>
      </c>
      <c r="D230" s="27" t="str">
        <f>VLOOKUP('Raw Data'!$C230,'country description'!$A$2:$B$16,2,0)</f>
        <v>India</v>
      </c>
      <c r="E230" s="27" t="s">
        <v>14</v>
      </c>
      <c r="F230" s="27" t="s">
        <v>526</v>
      </c>
      <c r="G230" s="27" t="s">
        <v>461</v>
      </c>
      <c r="H230" s="27" t="s">
        <v>18</v>
      </c>
      <c r="I230" s="27" t="s">
        <v>19</v>
      </c>
      <c r="J230" s="27" t="s">
        <v>19</v>
      </c>
      <c r="K230" s="27">
        <v>2</v>
      </c>
      <c r="L230" s="27">
        <v>0</v>
      </c>
      <c r="M230" s="27">
        <v>500</v>
      </c>
      <c r="N230" s="27">
        <v>1</v>
      </c>
      <c r="O230" s="27">
        <v>2014</v>
      </c>
      <c r="P230" s="27">
        <v>1</v>
      </c>
      <c r="Q230" s="27">
        <v>20</v>
      </c>
      <c r="R230" s="28">
        <f>DATE('Raw Data'!$O230,'Raw Data'!$P230,'Raw Data'!$Q230)</f>
        <v>41659</v>
      </c>
      <c r="S230" s="27" t="str">
        <f>CONCATENATE(MID('Raw Data'!$H230,FIND("(",'Raw Data'!$H230)+1,FIND(")",'Raw Data'!$H230)-FIND("(",'Raw Data'!$H230)-1),"",'Raw Data'!$M230)</f>
        <v>Rs.500</v>
      </c>
      <c r="T230" s="27">
        <f t="shared" si="3"/>
        <v>1</v>
      </c>
      <c r="U230" s="29">
        <f>'Raw Data'!$M230*'Raw Data'!$T230</f>
        <v>500</v>
      </c>
    </row>
    <row r="231" spans="1:21" x14ac:dyDescent="0.3">
      <c r="A231" s="20">
        <v>18265712</v>
      </c>
      <c r="B231" s="27" t="s">
        <v>527</v>
      </c>
      <c r="C231" s="27">
        <v>1</v>
      </c>
      <c r="D231" s="27" t="str">
        <f>VLOOKUP('Raw Data'!$C231,'country description'!$A$2:$B$16,2,0)</f>
        <v>India</v>
      </c>
      <c r="E231" s="27" t="s">
        <v>14</v>
      </c>
      <c r="F231" s="27" t="s">
        <v>528</v>
      </c>
      <c r="G231" s="27" t="s">
        <v>470</v>
      </c>
      <c r="H231" s="27" t="s">
        <v>18</v>
      </c>
      <c r="I231" s="27" t="s">
        <v>19</v>
      </c>
      <c r="J231" s="27" t="s">
        <v>19</v>
      </c>
      <c r="K231" s="27">
        <v>2</v>
      </c>
      <c r="L231" s="27">
        <v>0</v>
      </c>
      <c r="M231" s="27">
        <v>500</v>
      </c>
      <c r="N231" s="27">
        <v>1</v>
      </c>
      <c r="O231" s="27">
        <v>2013</v>
      </c>
      <c r="P231" s="27">
        <v>12</v>
      </c>
      <c r="Q231" s="27">
        <v>16</v>
      </c>
      <c r="R231" s="28">
        <f>DATE('Raw Data'!$O231,'Raw Data'!$P231,'Raw Data'!$Q231)</f>
        <v>41624</v>
      </c>
      <c r="S231" s="27" t="str">
        <f>CONCATENATE(MID('Raw Data'!$H231,FIND("(",'Raw Data'!$H231)+1,FIND(")",'Raw Data'!$H231)-FIND("(",'Raw Data'!$H231)-1),"",'Raw Data'!$M231)</f>
        <v>Rs.500</v>
      </c>
      <c r="T231" s="27">
        <f t="shared" si="3"/>
        <v>1</v>
      </c>
      <c r="U231" s="29">
        <f>'Raw Data'!$M231*'Raw Data'!$T231</f>
        <v>500</v>
      </c>
    </row>
    <row r="232" spans="1:21" x14ac:dyDescent="0.3">
      <c r="A232" s="20">
        <v>18375201</v>
      </c>
      <c r="B232" s="27" t="s">
        <v>529</v>
      </c>
      <c r="C232" s="27">
        <v>1</v>
      </c>
      <c r="D232" s="27" t="str">
        <f>VLOOKUP('Raw Data'!$C232,'country description'!$A$2:$B$16,2,0)</f>
        <v>India</v>
      </c>
      <c r="E232" s="27" t="s">
        <v>14</v>
      </c>
      <c r="F232" s="27" t="s">
        <v>530</v>
      </c>
      <c r="G232" s="27" t="s">
        <v>504</v>
      </c>
      <c r="H232" s="27" t="s">
        <v>18</v>
      </c>
      <c r="I232" s="27" t="s">
        <v>19</v>
      </c>
      <c r="J232" s="27" t="s">
        <v>19</v>
      </c>
      <c r="K232" s="27">
        <v>2</v>
      </c>
      <c r="L232" s="27">
        <v>0</v>
      </c>
      <c r="M232" s="27">
        <v>700</v>
      </c>
      <c r="N232" s="27">
        <v>1</v>
      </c>
      <c r="O232" s="27">
        <v>2012</v>
      </c>
      <c r="P232" s="27">
        <v>12</v>
      </c>
      <c r="Q232" s="27">
        <v>17</v>
      </c>
      <c r="R232" s="28">
        <f>DATE('Raw Data'!$O232,'Raw Data'!$P232,'Raw Data'!$Q232)</f>
        <v>41260</v>
      </c>
      <c r="S232" s="27" t="str">
        <f>CONCATENATE(MID('Raw Data'!$H232,FIND("(",'Raw Data'!$H232)+1,FIND(")",'Raw Data'!$H232)-FIND("(",'Raw Data'!$H232)-1),"",'Raw Data'!$M232)</f>
        <v>Rs.700</v>
      </c>
      <c r="T232" s="27">
        <f t="shared" si="3"/>
        <v>1</v>
      </c>
      <c r="U232" s="29">
        <f>'Raw Data'!$M232*'Raw Data'!$T232</f>
        <v>700</v>
      </c>
    </row>
    <row r="233" spans="1:21" x14ac:dyDescent="0.3">
      <c r="A233" s="20">
        <v>18419424</v>
      </c>
      <c r="B233" s="27" t="s">
        <v>531</v>
      </c>
      <c r="C233" s="27">
        <v>1</v>
      </c>
      <c r="D233" s="27" t="str">
        <f>VLOOKUP('Raw Data'!$C233,'country description'!$A$2:$B$16,2,0)</f>
        <v>India</v>
      </c>
      <c r="E233" s="27" t="s">
        <v>14</v>
      </c>
      <c r="F233" s="27" t="s">
        <v>532</v>
      </c>
      <c r="G233" s="27" t="s">
        <v>390</v>
      </c>
      <c r="H233" s="27" t="s">
        <v>18</v>
      </c>
      <c r="I233" s="27" t="s">
        <v>19</v>
      </c>
      <c r="J233" s="27" t="s">
        <v>19</v>
      </c>
      <c r="K233" s="27">
        <v>2</v>
      </c>
      <c r="L233" s="27">
        <v>0</v>
      </c>
      <c r="M233" s="27">
        <v>500</v>
      </c>
      <c r="N233" s="27">
        <v>1</v>
      </c>
      <c r="O233" s="27">
        <v>2010</v>
      </c>
      <c r="P233" s="27">
        <v>12</v>
      </c>
      <c r="Q233" s="27">
        <v>15</v>
      </c>
      <c r="R233" s="28">
        <f>DATE('Raw Data'!$O233,'Raw Data'!$P233,'Raw Data'!$Q233)</f>
        <v>40527</v>
      </c>
      <c r="S233" s="27" t="str">
        <f>CONCATENATE(MID('Raw Data'!$H233,FIND("(",'Raw Data'!$H233)+1,FIND(")",'Raw Data'!$H233)-FIND("(",'Raw Data'!$H233)-1),"",'Raw Data'!$M233)</f>
        <v>Rs.500</v>
      </c>
      <c r="T233" s="27">
        <f t="shared" si="3"/>
        <v>1</v>
      </c>
      <c r="U233" s="29">
        <f>'Raw Data'!$M233*'Raw Data'!$T233</f>
        <v>500</v>
      </c>
    </row>
    <row r="234" spans="1:21" x14ac:dyDescent="0.3">
      <c r="A234" s="20">
        <v>18414469</v>
      </c>
      <c r="B234" s="27" t="s">
        <v>533</v>
      </c>
      <c r="C234" s="27">
        <v>1</v>
      </c>
      <c r="D234" s="27" t="str">
        <f>VLOOKUP('Raw Data'!$C234,'country description'!$A$2:$B$16,2,0)</f>
        <v>India</v>
      </c>
      <c r="E234" s="27" t="s">
        <v>14</v>
      </c>
      <c r="F234" s="27" t="s">
        <v>534</v>
      </c>
      <c r="G234" s="27" t="s">
        <v>535</v>
      </c>
      <c r="H234" s="27" t="s">
        <v>18</v>
      </c>
      <c r="I234" s="27" t="s">
        <v>19</v>
      </c>
      <c r="J234" s="27" t="s">
        <v>19</v>
      </c>
      <c r="K234" s="27">
        <v>2</v>
      </c>
      <c r="L234" s="27">
        <v>0</v>
      </c>
      <c r="M234" s="27">
        <v>500</v>
      </c>
      <c r="N234" s="27">
        <v>1</v>
      </c>
      <c r="O234" s="27">
        <v>2012</v>
      </c>
      <c r="P234" s="27">
        <v>11</v>
      </c>
      <c r="Q234" s="27">
        <v>12</v>
      </c>
      <c r="R234" s="28">
        <f>DATE('Raw Data'!$O234,'Raw Data'!$P234,'Raw Data'!$Q234)</f>
        <v>41225</v>
      </c>
      <c r="S234" s="27" t="str">
        <f>CONCATENATE(MID('Raw Data'!$H234,FIND("(",'Raw Data'!$H234)+1,FIND(")",'Raw Data'!$H234)-FIND("(",'Raw Data'!$H234)-1),"",'Raw Data'!$M234)</f>
        <v>Rs.500</v>
      </c>
      <c r="T234" s="27">
        <f t="shared" si="3"/>
        <v>1</v>
      </c>
      <c r="U234" s="29">
        <f>'Raw Data'!$M234*'Raw Data'!$T234</f>
        <v>500</v>
      </c>
    </row>
    <row r="235" spans="1:21" x14ac:dyDescent="0.3">
      <c r="A235" s="20">
        <v>18464637</v>
      </c>
      <c r="B235" s="27" t="s">
        <v>536</v>
      </c>
      <c r="C235" s="27">
        <v>1</v>
      </c>
      <c r="D235" s="27" t="str">
        <f>VLOOKUP('Raw Data'!$C235,'country description'!$A$2:$B$16,2,0)</f>
        <v>India</v>
      </c>
      <c r="E235" s="27" t="s">
        <v>14</v>
      </c>
      <c r="F235" s="27" t="s">
        <v>537</v>
      </c>
      <c r="G235" s="27" t="s">
        <v>390</v>
      </c>
      <c r="H235" s="27" t="s">
        <v>18</v>
      </c>
      <c r="I235" s="27" t="s">
        <v>19</v>
      </c>
      <c r="J235" s="27" t="s">
        <v>19</v>
      </c>
      <c r="K235" s="27">
        <v>2</v>
      </c>
      <c r="L235" s="27">
        <v>0</v>
      </c>
      <c r="M235" s="27">
        <v>600</v>
      </c>
      <c r="N235" s="27">
        <v>1</v>
      </c>
      <c r="O235" s="27">
        <v>2010</v>
      </c>
      <c r="P235" s="27">
        <v>11</v>
      </c>
      <c r="Q235" s="27">
        <v>2</v>
      </c>
      <c r="R235" s="28">
        <f>DATE('Raw Data'!$O235,'Raw Data'!$P235,'Raw Data'!$Q235)</f>
        <v>40484</v>
      </c>
      <c r="S235" s="27" t="str">
        <f>CONCATENATE(MID('Raw Data'!$H235,FIND("(",'Raw Data'!$H235)+1,FIND(")",'Raw Data'!$H235)-FIND("(",'Raw Data'!$H235)-1),"",'Raw Data'!$M235)</f>
        <v>Rs.600</v>
      </c>
      <c r="T235" s="27">
        <f t="shared" si="3"/>
        <v>1</v>
      </c>
      <c r="U235" s="29">
        <f>'Raw Data'!$M235*'Raw Data'!$T235</f>
        <v>600</v>
      </c>
    </row>
    <row r="236" spans="1:21" x14ac:dyDescent="0.3">
      <c r="A236" s="20">
        <v>18458658</v>
      </c>
      <c r="B236" s="27" t="s">
        <v>538</v>
      </c>
      <c r="C236" s="27">
        <v>1</v>
      </c>
      <c r="D236" s="27" t="str">
        <f>VLOOKUP('Raw Data'!$C236,'country description'!$A$2:$B$16,2,0)</f>
        <v>India</v>
      </c>
      <c r="E236" s="27" t="s">
        <v>14</v>
      </c>
      <c r="F236" s="27" t="s">
        <v>539</v>
      </c>
      <c r="G236" s="27" t="s">
        <v>470</v>
      </c>
      <c r="H236" s="27" t="s">
        <v>18</v>
      </c>
      <c r="I236" s="27" t="s">
        <v>19</v>
      </c>
      <c r="J236" s="27" t="s">
        <v>19</v>
      </c>
      <c r="K236" s="27">
        <v>2</v>
      </c>
      <c r="L236" s="27">
        <v>0</v>
      </c>
      <c r="M236" s="27">
        <v>500</v>
      </c>
      <c r="N236" s="27">
        <v>1</v>
      </c>
      <c r="O236" s="27">
        <v>2012</v>
      </c>
      <c r="P236" s="27">
        <v>11</v>
      </c>
      <c r="Q236" s="27">
        <v>22</v>
      </c>
      <c r="R236" s="28">
        <f>DATE('Raw Data'!$O236,'Raw Data'!$P236,'Raw Data'!$Q236)</f>
        <v>41235</v>
      </c>
      <c r="S236" s="27" t="str">
        <f>CONCATENATE(MID('Raw Data'!$H236,FIND("(",'Raw Data'!$H236)+1,FIND(")",'Raw Data'!$H236)-FIND("(",'Raw Data'!$H236)-1),"",'Raw Data'!$M236)</f>
        <v>Rs.500</v>
      </c>
      <c r="T236" s="27">
        <f t="shared" si="3"/>
        <v>1</v>
      </c>
      <c r="U236" s="29">
        <f>'Raw Data'!$M236*'Raw Data'!$T236</f>
        <v>500</v>
      </c>
    </row>
    <row r="237" spans="1:21" x14ac:dyDescent="0.3">
      <c r="A237" s="20">
        <v>18361932</v>
      </c>
      <c r="B237" s="27" t="s">
        <v>459</v>
      </c>
      <c r="C237" s="27">
        <v>1</v>
      </c>
      <c r="D237" s="27" t="str">
        <f>VLOOKUP('Raw Data'!$C237,'country description'!$A$2:$B$16,2,0)</f>
        <v>India</v>
      </c>
      <c r="E237" s="27" t="s">
        <v>14</v>
      </c>
      <c r="F237" s="27" t="s">
        <v>541</v>
      </c>
      <c r="G237" s="27" t="s">
        <v>461</v>
      </c>
      <c r="H237" s="27" t="s">
        <v>18</v>
      </c>
      <c r="I237" s="27" t="s">
        <v>19</v>
      </c>
      <c r="J237" s="27" t="s">
        <v>24</v>
      </c>
      <c r="K237" s="27">
        <v>2</v>
      </c>
      <c r="L237" s="27">
        <v>0</v>
      </c>
      <c r="M237" s="27">
        <v>600</v>
      </c>
      <c r="N237" s="27">
        <v>1</v>
      </c>
      <c r="O237" s="27">
        <v>2018</v>
      </c>
      <c r="P237" s="27">
        <v>11</v>
      </c>
      <c r="Q237" s="27">
        <v>1</v>
      </c>
      <c r="R237" s="28">
        <f>DATE('Raw Data'!$O237,'Raw Data'!$P237,'Raw Data'!$Q237)</f>
        <v>43405</v>
      </c>
      <c r="S237" s="27" t="str">
        <f>CONCATENATE(MID('Raw Data'!$H237,FIND("(",'Raw Data'!$H237)+1,FIND(")",'Raw Data'!$H237)-FIND("(",'Raw Data'!$H237)-1),"",'Raw Data'!$M237)</f>
        <v>Rs.600</v>
      </c>
      <c r="T237" s="27">
        <f t="shared" si="3"/>
        <v>1</v>
      </c>
      <c r="U237" s="29">
        <f>'Raw Data'!$M237*'Raw Data'!$T237</f>
        <v>600</v>
      </c>
    </row>
    <row r="238" spans="1:21" x14ac:dyDescent="0.3">
      <c r="A238" s="20">
        <v>18313112</v>
      </c>
      <c r="B238" s="27" t="s">
        <v>542</v>
      </c>
      <c r="C238" s="27">
        <v>1</v>
      </c>
      <c r="D238" s="27" t="str">
        <f>VLOOKUP('Raw Data'!$C238,'country description'!$A$2:$B$16,2,0)</f>
        <v>India</v>
      </c>
      <c r="E238" s="27" t="s">
        <v>14</v>
      </c>
      <c r="F238" s="27" t="s">
        <v>543</v>
      </c>
      <c r="G238" s="27" t="s">
        <v>410</v>
      </c>
      <c r="H238" s="27" t="s">
        <v>18</v>
      </c>
      <c r="I238" s="27" t="s">
        <v>24</v>
      </c>
      <c r="J238" s="27" t="s">
        <v>19</v>
      </c>
      <c r="K238" s="27">
        <v>3</v>
      </c>
      <c r="L238" s="27">
        <v>0</v>
      </c>
      <c r="M238" s="27">
        <v>1000</v>
      </c>
      <c r="N238" s="27">
        <v>1</v>
      </c>
      <c r="O238" s="27">
        <v>2016</v>
      </c>
      <c r="P238" s="27">
        <v>11</v>
      </c>
      <c r="Q238" s="27">
        <v>6</v>
      </c>
      <c r="R238" s="28">
        <f>DATE('Raw Data'!$O238,'Raw Data'!$P238,'Raw Data'!$Q238)</f>
        <v>42680</v>
      </c>
      <c r="S238" s="27" t="str">
        <f>CONCATENATE(MID('Raw Data'!$H238,FIND("(",'Raw Data'!$H238)+1,FIND(")",'Raw Data'!$H238)-FIND("(",'Raw Data'!$H238)-1),"",'Raw Data'!$M238)</f>
        <v>Rs.1000</v>
      </c>
      <c r="T238" s="27">
        <f t="shared" si="3"/>
        <v>1</v>
      </c>
      <c r="U238" s="29">
        <f>'Raw Data'!$M238*'Raw Data'!$T238</f>
        <v>1000</v>
      </c>
    </row>
    <row r="239" spans="1:21" x14ac:dyDescent="0.3">
      <c r="A239" s="20">
        <v>18434343</v>
      </c>
      <c r="B239" s="27" t="s">
        <v>544</v>
      </c>
      <c r="C239" s="27">
        <v>1</v>
      </c>
      <c r="D239" s="27" t="str">
        <f>VLOOKUP('Raw Data'!$C239,'country description'!$A$2:$B$16,2,0)</f>
        <v>India</v>
      </c>
      <c r="E239" s="27" t="s">
        <v>14</v>
      </c>
      <c r="F239" s="27" t="s">
        <v>545</v>
      </c>
      <c r="G239" s="27" t="s">
        <v>390</v>
      </c>
      <c r="H239" s="27" t="s">
        <v>18</v>
      </c>
      <c r="I239" s="27" t="s">
        <v>19</v>
      </c>
      <c r="J239" s="27" t="s">
        <v>24</v>
      </c>
      <c r="K239" s="27">
        <v>2</v>
      </c>
      <c r="L239" s="27">
        <v>0</v>
      </c>
      <c r="M239" s="27">
        <v>500</v>
      </c>
      <c r="N239" s="27">
        <v>1</v>
      </c>
      <c r="O239" s="27">
        <v>2013</v>
      </c>
      <c r="P239" s="27">
        <v>11</v>
      </c>
      <c r="Q239" s="27">
        <v>24</v>
      </c>
      <c r="R239" s="28">
        <f>DATE('Raw Data'!$O239,'Raw Data'!$P239,'Raw Data'!$Q239)</f>
        <v>41602</v>
      </c>
      <c r="S239" s="27" t="str">
        <f>CONCATENATE(MID('Raw Data'!$H239,FIND("(",'Raw Data'!$H239)+1,FIND(")",'Raw Data'!$H239)-FIND("(",'Raw Data'!$H239)-1),"",'Raw Data'!$M239)</f>
        <v>Rs.500</v>
      </c>
      <c r="T239" s="27">
        <f t="shared" si="3"/>
        <v>1</v>
      </c>
      <c r="U239" s="29">
        <f>'Raw Data'!$M239*'Raw Data'!$T239</f>
        <v>500</v>
      </c>
    </row>
    <row r="240" spans="1:21" x14ac:dyDescent="0.3">
      <c r="A240" s="20">
        <v>18469940</v>
      </c>
      <c r="B240" s="27" t="s">
        <v>546</v>
      </c>
      <c r="C240" s="27">
        <v>1</v>
      </c>
      <c r="D240" s="27" t="str">
        <f>VLOOKUP('Raw Data'!$C240,'country description'!$A$2:$B$16,2,0)</f>
        <v>India</v>
      </c>
      <c r="E240" s="27" t="s">
        <v>14</v>
      </c>
      <c r="F240" s="27" t="s">
        <v>547</v>
      </c>
      <c r="G240" s="27" t="s">
        <v>500</v>
      </c>
      <c r="H240" s="27" t="s">
        <v>18</v>
      </c>
      <c r="I240" s="27" t="s">
        <v>19</v>
      </c>
      <c r="J240" s="27" t="s">
        <v>24</v>
      </c>
      <c r="K240" s="27">
        <v>2</v>
      </c>
      <c r="L240" s="27">
        <v>0</v>
      </c>
      <c r="M240" s="27">
        <v>500</v>
      </c>
      <c r="N240" s="27">
        <v>1</v>
      </c>
      <c r="O240" s="27">
        <v>2011</v>
      </c>
      <c r="P240" s="27">
        <v>10</v>
      </c>
      <c r="Q240" s="27">
        <v>28</v>
      </c>
      <c r="R240" s="28">
        <f>DATE('Raw Data'!$O240,'Raw Data'!$P240,'Raw Data'!$Q240)</f>
        <v>40844</v>
      </c>
      <c r="S240" s="27" t="str">
        <f>CONCATENATE(MID('Raw Data'!$H240,FIND("(",'Raw Data'!$H240)+1,FIND(")",'Raw Data'!$H240)-FIND("(",'Raw Data'!$H240)-1),"",'Raw Data'!$M240)</f>
        <v>Rs.500</v>
      </c>
      <c r="T240" s="27">
        <f t="shared" si="3"/>
        <v>1</v>
      </c>
      <c r="U240" s="29">
        <f>'Raw Data'!$M240*'Raw Data'!$T240</f>
        <v>500</v>
      </c>
    </row>
    <row r="241" spans="1:21" x14ac:dyDescent="0.3">
      <c r="A241" s="20">
        <v>18312598</v>
      </c>
      <c r="B241" s="27" t="s">
        <v>549</v>
      </c>
      <c r="C241" s="27">
        <v>1</v>
      </c>
      <c r="D241" s="27" t="str">
        <f>VLOOKUP('Raw Data'!$C241,'country description'!$A$2:$B$16,2,0)</f>
        <v>India</v>
      </c>
      <c r="E241" s="27" t="s">
        <v>14</v>
      </c>
      <c r="F241" s="27" t="s">
        <v>550</v>
      </c>
      <c r="G241" s="27" t="s">
        <v>461</v>
      </c>
      <c r="H241" s="27" t="s">
        <v>18</v>
      </c>
      <c r="I241" s="27" t="s">
        <v>19</v>
      </c>
      <c r="J241" s="27" t="s">
        <v>19</v>
      </c>
      <c r="K241" s="27">
        <v>2</v>
      </c>
      <c r="L241" s="27">
        <v>0</v>
      </c>
      <c r="M241" s="27">
        <v>500</v>
      </c>
      <c r="N241" s="27">
        <v>1</v>
      </c>
      <c r="O241" s="27">
        <v>2014</v>
      </c>
      <c r="P241" s="27">
        <v>10</v>
      </c>
      <c r="Q241" s="27">
        <v>19</v>
      </c>
      <c r="R241" s="28">
        <f>DATE('Raw Data'!$O241,'Raw Data'!$P241,'Raw Data'!$Q241)</f>
        <v>41931</v>
      </c>
      <c r="S241" s="27" t="str">
        <f>CONCATENATE(MID('Raw Data'!$H241,FIND("(",'Raw Data'!$H241)+1,FIND(")",'Raw Data'!$H241)-FIND("(",'Raw Data'!$H241)-1),"",'Raw Data'!$M241)</f>
        <v>Rs.500</v>
      </c>
      <c r="T241" s="27">
        <f t="shared" si="3"/>
        <v>1</v>
      </c>
      <c r="U241" s="29">
        <f>'Raw Data'!$M241*'Raw Data'!$T241</f>
        <v>500</v>
      </c>
    </row>
    <row r="242" spans="1:21" x14ac:dyDescent="0.3">
      <c r="A242" s="20">
        <v>18261164</v>
      </c>
      <c r="B242" s="27" t="s">
        <v>551</v>
      </c>
      <c r="C242" s="27">
        <v>1</v>
      </c>
      <c r="D242" s="27" t="str">
        <f>VLOOKUP('Raw Data'!$C242,'country description'!$A$2:$B$16,2,0)</f>
        <v>India</v>
      </c>
      <c r="E242" s="27" t="s">
        <v>14</v>
      </c>
      <c r="F242" s="27" t="s">
        <v>552</v>
      </c>
      <c r="G242" s="27" t="s">
        <v>553</v>
      </c>
      <c r="H242" s="27" t="s">
        <v>18</v>
      </c>
      <c r="I242" s="27" t="s">
        <v>19</v>
      </c>
      <c r="J242" s="27" t="s">
        <v>19</v>
      </c>
      <c r="K242" s="27">
        <v>2</v>
      </c>
      <c r="L242" s="27">
        <v>0</v>
      </c>
      <c r="M242" s="27">
        <v>550</v>
      </c>
      <c r="N242" s="27">
        <v>1</v>
      </c>
      <c r="O242" s="27">
        <v>2013</v>
      </c>
      <c r="P242" s="27">
        <v>10</v>
      </c>
      <c r="Q242" s="27">
        <v>10</v>
      </c>
      <c r="R242" s="28">
        <f>DATE('Raw Data'!$O242,'Raw Data'!$P242,'Raw Data'!$Q242)</f>
        <v>41557</v>
      </c>
      <c r="S242" s="27" t="str">
        <f>CONCATENATE(MID('Raw Data'!$H242,FIND("(",'Raw Data'!$H242)+1,FIND(")",'Raw Data'!$H242)-FIND("(",'Raw Data'!$H242)-1),"",'Raw Data'!$M242)</f>
        <v>Rs.550</v>
      </c>
      <c r="T242" s="27">
        <f t="shared" si="3"/>
        <v>1</v>
      </c>
      <c r="U242" s="29">
        <f>'Raw Data'!$M242*'Raw Data'!$T242</f>
        <v>550</v>
      </c>
    </row>
    <row r="243" spans="1:21" x14ac:dyDescent="0.3">
      <c r="A243" s="20">
        <v>18354996</v>
      </c>
      <c r="B243" s="27" t="s">
        <v>554</v>
      </c>
      <c r="C243" s="27">
        <v>1</v>
      </c>
      <c r="D243" s="27" t="str">
        <f>VLOOKUP('Raw Data'!$C243,'country description'!$A$2:$B$16,2,0)</f>
        <v>India</v>
      </c>
      <c r="E243" s="27" t="s">
        <v>14</v>
      </c>
      <c r="F243" s="27" t="s">
        <v>555</v>
      </c>
      <c r="G243" s="27" t="s">
        <v>455</v>
      </c>
      <c r="H243" s="27" t="s">
        <v>18</v>
      </c>
      <c r="I243" s="27" t="s">
        <v>19</v>
      </c>
      <c r="J243" s="27" t="s">
        <v>19</v>
      </c>
      <c r="K243" s="27">
        <v>2</v>
      </c>
      <c r="L243" s="27">
        <v>0</v>
      </c>
      <c r="M243" s="27">
        <v>500</v>
      </c>
      <c r="N243" s="27">
        <v>1</v>
      </c>
      <c r="O243" s="27">
        <v>2012</v>
      </c>
      <c r="P243" s="27">
        <v>10</v>
      </c>
      <c r="Q243" s="27">
        <v>21</v>
      </c>
      <c r="R243" s="28">
        <f>DATE('Raw Data'!$O243,'Raw Data'!$P243,'Raw Data'!$Q243)</f>
        <v>41203</v>
      </c>
      <c r="S243" s="27" t="str">
        <f>CONCATENATE(MID('Raw Data'!$H243,FIND("(",'Raw Data'!$H243)+1,FIND(")",'Raw Data'!$H243)-FIND("(",'Raw Data'!$H243)-1),"",'Raw Data'!$M243)</f>
        <v>Rs.500</v>
      </c>
      <c r="T243" s="27">
        <f t="shared" si="3"/>
        <v>1</v>
      </c>
      <c r="U243" s="29">
        <f>'Raw Data'!$M243*'Raw Data'!$T243</f>
        <v>500</v>
      </c>
    </row>
    <row r="244" spans="1:21" x14ac:dyDescent="0.3">
      <c r="A244" s="20">
        <v>18440160</v>
      </c>
      <c r="B244" s="27" t="s">
        <v>556</v>
      </c>
      <c r="C244" s="27">
        <v>1</v>
      </c>
      <c r="D244" s="27" t="str">
        <f>VLOOKUP('Raw Data'!$C244,'country description'!$A$2:$B$16,2,0)</f>
        <v>India</v>
      </c>
      <c r="E244" s="27" t="s">
        <v>14</v>
      </c>
      <c r="F244" s="27" t="s">
        <v>557</v>
      </c>
      <c r="G244" s="27" t="s">
        <v>390</v>
      </c>
      <c r="H244" s="27" t="s">
        <v>18</v>
      </c>
      <c r="I244" s="27" t="s">
        <v>19</v>
      </c>
      <c r="J244" s="27" t="s">
        <v>24</v>
      </c>
      <c r="K244" s="27">
        <v>2</v>
      </c>
      <c r="L244" s="27">
        <v>0</v>
      </c>
      <c r="M244" s="27">
        <v>800</v>
      </c>
      <c r="N244" s="27">
        <v>1</v>
      </c>
      <c r="O244" s="27">
        <v>2016</v>
      </c>
      <c r="P244" s="27">
        <v>10</v>
      </c>
      <c r="Q244" s="27">
        <v>17</v>
      </c>
      <c r="R244" s="28">
        <f>DATE('Raw Data'!$O244,'Raw Data'!$P244,'Raw Data'!$Q244)</f>
        <v>42660</v>
      </c>
      <c r="S244" s="27" t="str">
        <f>CONCATENATE(MID('Raw Data'!$H244,FIND("(",'Raw Data'!$H244)+1,FIND(")",'Raw Data'!$H244)-FIND("(",'Raw Data'!$H244)-1),"",'Raw Data'!$M244)</f>
        <v>Rs.800</v>
      </c>
      <c r="T244" s="27">
        <f t="shared" si="3"/>
        <v>1</v>
      </c>
      <c r="U244" s="29">
        <f>'Raw Data'!$M244*'Raw Data'!$T244</f>
        <v>800</v>
      </c>
    </row>
    <row r="245" spans="1:21" x14ac:dyDescent="0.3">
      <c r="A245" s="20">
        <v>18335692</v>
      </c>
      <c r="B245" s="27" t="s">
        <v>558</v>
      </c>
      <c r="C245" s="27">
        <v>1</v>
      </c>
      <c r="D245" s="27" t="str">
        <f>VLOOKUP('Raw Data'!$C245,'country description'!$A$2:$B$16,2,0)</f>
        <v>India</v>
      </c>
      <c r="E245" s="27" t="s">
        <v>14</v>
      </c>
      <c r="F245" s="27" t="s">
        <v>559</v>
      </c>
      <c r="G245" s="27" t="s">
        <v>464</v>
      </c>
      <c r="H245" s="27" t="s">
        <v>18</v>
      </c>
      <c r="I245" s="27" t="s">
        <v>19</v>
      </c>
      <c r="J245" s="27" t="s">
        <v>19</v>
      </c>
      <c r="K245" s="27">
        <v>1</v>
      </c>
      <c r="L245" s="27">
        <v>0</v>
      </c>
      <c r="M245" s="27">
        <v>250</v>
      </c>
      <c r="N245" s="27">
        <v>1</v>
      </c>
      <c r="O245" s="27">
        <v>2014</v>
      </c>
      <c r="P245" s="27">
        <v>9</v>
      </c>
      <c r="Q245" s="27">
        <v>1</v>
      </c>
      <c r="R245" s="28">
        <f>DATE('Raw Data'!$O245,'Raw Data'!$P245,'Raw Data'!$Q245)</f>
        <v>41883</v>
      </c>
      <c r="S245" s="27" t="str">
        <f>CONCATENATE(MID('Raw Data'!$H245,FIND("(",'Raw Data'!$H245)+1,FIND(")",'Raw Data'!$H245)-FIND("(",'Raw Data'!$H245)-1),"",'Raw Data'!$M245)</f>
        <v>Rs.250</v>
      </c>
      <c r="T245" s="27">
        <f t="shared" si="3"/>
        <v>1</v>
      </c>
      <c r="U245" s="29">
        <f>'Raw Data'!$M245*'Raw Data'!$T245</f>
        <v>250</v>
      </c>
    </row>
    <row r="246" spans="1:21" x14ac:dyDescent="0.3">
      <c r="A246" s="20">
        <v>18460325</v>
      </c>
      <c r="B246" s="27" t="s">
        <v>560</v>
      </c>
      <c r="C246" s="27">
        <v>1</v>
      </c>
      <c r="D246" s="27" t="str">
        <f>VLOOKUP('Raw Data'!$C246,'country description'!$A$2:$B$16,2,0)</f>
        <v>India</v>
      </c>
      <c r="E246" s="27" t="s">
        <v>14</v>
      </c>
      <c r="F246" s="27" t="s">
        <v>561</v>
      </c>
      <c r="G246" s="27" t="s">
        <v>434</v>
      </c>
      <c r="H246" s="27" t="s">
        <v>18</v>
      </c>
      <c r="I246" s="27" t="s">
        <v>19</v>
      </c>
      <c r="J246" s="27" t="s">
        <v>19</v>
      </c>
      <c r="K246" s="27">
        <v>1</v>
      </c>
      <c r="L246" s="27">
        <v>0</v>
      </c>
      <c r="M246" s="27">
        <v>400</v>
      </c>
      <c r="N246" s="27">
        <v>1</v>
      </c>
      <c r="O246" s="27">
        <v>2010</v>
      </c>
      <c r="P246" s="27">
        <v>9</v>
      </c>
      <c r="Q246" s="27">
        <v>10</v>
      </c>
      <c r="R246" s="28">
        <f>DATE('Raw Data'!$O246,'Raw Data'!$P246,'Raw Data'!$Q246)</f>
        <v>40431</v>
      </c>
      <c r="S246" s="27" t="str">
        <f>CONCATENATE(MID('Raw Data'!$H246,FIND("(",'Raw Data'!$H246)+1,FIND(")",'Raw Data'!$H246)-FIND("(",'Raw Data'!$H246)-1),"",'Raw Data'!$M246)</f>
        <v>Rs.400</v>
      </c>
      <c r="T246" s="27">
        <f t="shared" si="3"/>
        <v>1</v>
      </c>
      <c r="U246" s="29">
        <f>'Raw Data'!$M246*'Raw Data'!$T246</f>
        <v>400</v>
      </c>
    </row>
    <row r="247" spans="1:21" x14ac:dyDescent="0.3">
      <c r="A247" s="20">
        <v>18294237</v>
      </c>
      <c r="B247" s="27" t="s">
        <v>562</v>
      </c>
      <c r="C247" s="27">
        <v>1</v>
      </c>
      <c r="D247" s="27" t="str">
        <f>VLOOKUP('Raw Data'!$C247,'country description'!$A$2:$B$16,2,0)</f>
        <v>India</v>
      </c>
      <c r="E247" s="27" t="s">
        <v>14</v>
      </c>
      <c r="F247" s="27" t="s">
        <v>563</v>
      </c>
      <c r="G247" s="27" t="s">
        <v>434</v>
      </c>
      <c r="H247" s="27" t="s">
        <v>18</v>
      </c>
      <c r="I247" s="27" t="s">
        <v>19</v>
      </c>
      <c r="J247" s="27" t="s">
        <v>19</v>
      </c>
      <c r="K247" s="27">
        <v>1</v>
      </c>
      <c r="L247" s="27">
        <v>0</v>
      </c>
      <c r="M247" s="27">
        <v>250</v>
      </c>
      <c r="N247" s="27">
        <v>1</v>
      </c>
      <c r="O247" s="27">
        <v>2016</v>
      </c>
      <c r="P247" s="27">
        <v>9</v>
      </c>
      <c r="Q247" s="27">
        <v>3</v>
      </c>
      <c r="R247" s="28">
        <f>DATE('Raw Data'!$O247,'Raw Data'!$P247,'Raw Data'!$Q247)</f>
        <v>42616</v>
      </c>
      <c r="S247" s="27" t="str">
        <f>CONCATENATE(MID('Raw Data'!$H247,FIND("(",'Raw Data'!$H247)+1,FIND(")",'Raw Data'!$H247)-FIND("(",'Raw Data'!$H247)-1),"",'Raw Data'!$M247)</f>
        <v>Rs.250</v>
      </c>
      <c r="T247" s="27">
        <f t="shared" si="3"/>
        <v>1</v>
      </c>
      <c r="U247" s="29">
        <f>'Raw Data'!$M247*'Raw Data'!$T247</f>
        <v>250</v>
      </c>
    </row>
    <row r="248" spans="1:21" x14ac:dyDescent="0.3">
      <c r="A248" s="20">
        <v>18449646</v>
      </c>
      <c r="B248" s="27" t="s">
        <v>564</v>
      </c>
      <c r="C248" s="27">
        <v>1</v>
      </c>
      <c r="D248" s="27" t="str">
        <f>VLOOKUP('Raw Data'!$C248,'country description'!$A$2:$B$16,2,0)</f>
        <v>India</v>
      </c>
      <c r="E248" s="27" t="s">
        <v>14</v>
      </c>
      <c r="F248" s="27" t="s">
        <v>565</v>
      </c>
      <c r="G248" s="27" t="s">
        <v>566</v>
      </c>
      <c r="H248" s="27" t="s">
        <v>18</v>
      </c>
      <c r="I248" s="27" t="s">
        <v>19</v>
      </c>
      <c r="J248" s="27" t="s">
        <v>19</v>
      </c>
      <c r="K248" s="27">
        <v>1</v>
      </c>
      <c r="L248" s="27">
        <v>0</v>
      </c>
      <c r="M248" s="27">
        <v>250</v>
      </c>
      <c r="N248" s="27">
        <v>1</v>
      </c>
      <c r="O248" s="27">
        <v>2016</v>
      </c>
      <c r="P248" s="27">
        <v>9</v>
      </c>
      <c r="Q248" s="27">
        <v>26</v>
      </c>
      <c r="R248" s="28">
        <f>DATE('Raw Data'!$O248,'Raw Data'!$P248,'Raw Data'!$Q248)</f>
        <v>42639</v>
      </c>
      <c r="S248" s="27" t="str">
        <f>CONCATENATE(MID('Raw Data'!$H248,FIND("(",'Raw Data'!$H248)+1,FIND(")",'Raw Data'!$H248)-FIND("(",'Raw Data'!$H248)-1),"",'Raw Data'!$M248)</f>
        <v>Rs.250</v>
      </c>
      <c r="T248" s="27">
        <f t="shared" si="3"/>
        <v>1</v>
      </c>
      <c r="U248" s="29">
        <f>'Raw Data'!$M248*'Raw Data'!$T248</f>
        <v>250</v>
      </c>
    </row>
    <row r="249" spans="1:21" x14ac:dyDescent="0.3">
      <c r="A249" s="20">
        <v>18421464</v>
      </c>
      <c r="B249" s="27" t="s">
        <v>567</v>
      </c>
      <c r="C249" s="27">
        <v>1</v>
      </c>
      <c r="D249" s="27" t="str">
        <f>VLOOKUP('Raw Data'!$C249,'country description'!$A$2:$B$16,2,0)</f>
        <v>India</v>
      </c>
      <c r="E249" s="27" t="s">
        <v>14</v>
      </c>
      <c r="F249" s="27" t="s">
        <v>568</v>
      </c>
      <c r="G249" s="27" t="s">
        <v>424</v>
      </c>
      <c r="H249" s="27" t="s">
        <v>18</v>
      </c>
      <c r="I249" s="27" t="s">
        <v>19</v>
      </c>
      <c r="J249" s="27" t="s">
        <v>19</v>
      </c>
      <c r="K249" s="27">
        <v>1</v>
      </c>
      <c r="L249" s="27">
        <v>0</v>
      </c>
      <c r="M249" s="27">
        <v>350</v>
      </c>
      <c r="N249" s="27">
        <v>1</v>
      </c>
      <c r="O249" s="27">
        <v>2010</v>
      </c>
      <c r="P249" s="27">
        <v>9</v>
      </c>
      <c r="Q249" s="27">
        <v>3</v>
      </c>
      <c r="R249" s="28">
        <f>DATE('Raw Data'!$O249,'Raw Data'!$P249,'Raw Data'!$Q249)</f>
        <v>40424</v>
      </c>
      <c r="S249" s="27" t="str">
        <f>CONCATENATE(MID('Raw Data'!$H249,FIND("(",'Raw Data'!$H249)+1,FIND(")",'Raw Data'!$H249)-FIND("(",'Raw Data'!$H249)-1),"",'Raw Data'!$M249)</f>
        <v>Rs.350</v>
      </c>
      <c r="T249" s="27">
        <f t="shared" si="3"/>
        <v>1</v>
      </c>
      <c r="U249" s="29">
        <f>'Raw Data'!$M249*'Raw Data'!$T249</f>
        <v>350</v>
      </c>
    </row>
    <row r="250" spans="1:21" x14ac:dyDescent="0.3">
      <c r="A250" s="20">
        <v>18440394</v>
      </c>
      <c r="B250" s="27" t="s">
        <v>570</v>
      </c>
      <c r="C250" s="27">
        <v>1</v>
      </c>
      <c r="D250" s="27" t="str">
        <f>VLOOKUP('Raw Data'!$C250,'country description'!$A$2:$B$16,2,0)</f>
        <v>India</v>
      </c>
      <c r="E250" s="27" t="s">
        <v>14</v>
      </c>
      <c r="F250" s="27" t="s">
        <v>571</v>
      </c>
      <c r="G250" s="27" t="s">
        <v>572</v>
      </c>
      <c r="H250" s="27" t="s">
        <v>18</v>
      </c>
      <c r="I250" s="27" t="s">
        <v>19</v>
      </c>
      <c r="J250" s="27" t="s">
        <v>19</v>
      </c>
      <c r="K250" s="27">
        <v>1</v>
      </c>
      <c r="L250" s="27">
        <v>0</v>
      </c>
      <c r="M250" s="27">
        <v>350</v>
      </c>
      <c r="N250" s="27">
        <v>1</v>
      </c>
      <c r="O250" s="27">
        <v>2014</v>
      </c>
      <c r="P250" s="27">
        <v>9</v>
      </c>
      <c r="Q250" s="27">
        <v>26</v>
      </c>
      <c r="R250" s="28">
        <f>DATE('Raw Data'!$O250,'Raw Data'!$P250,'Raw Data'!$Q250)</f>
        <v>41908</v>
      </c>
      <c r="S250" s="27" t="str">
        <f>CONCATENATE(MID('Raw Data'!$H250,FIND("(",'Raw Data'!$H250)+1,FIND(")",'Raw Data'!$H250)-FIND("(",'Raw Data'!$H250)-1),"",'Raw Data'!$M250)</f>
        <v>Rs.350</v>
      </c>
      <c r="T250" s="27">
        <f t="shared" si="3"/>
        <v>1</v>
      </c>
      <c r="U250" s="29">
        <f>'Raw Data'!$M250*'Raw Data'!$T250</f>
        <v>350</v>
      </c>
    </row>
    <row r="251" spans="1:21" x14ac:dyDescent="0.3">
      <c r="A251" s="20">
        <v>18489804</v>
      </c>
      <c r="B251" s="27" t="s">
        <v>573</v>
      </c>
      <c r="C251" s="27">
        <v>1</v>
      </c>
      <c r="D251" s="27" t="str">
        <f>VLOOKUP('Raw Data'!$C251,'country description'!$A$2:$B$16,2,0)</f>
        <v>India</v>
      </c>
      <c r="E251" s="27" t="s">
        <v>14</v>
      </c>
      <c r="F251" s="27" t="s">
        <v>574</v>
      </c>
      <c r="G251" s="27" t="s">
        <v>575</v>
      </c>
      <c r="H251" s="27" t="s">
        <v>18</v>
      </c>
      <c r="I251" s="27" t="s">
        <v>19</v>
      </c>
      <c r="J251" s="27" t="s">
        <v>19</v>
      </c>
      <c r="K251" s="27">
        <v>1</v>
      </c>
      <c r="L251" s="27">
        <v>0</v>
      </c>
      <c r="M251" s="27">
        <v>150</v>
      </c>
      <c r="N251" s="27">
        <v>1</v>
      </c>
      <c r="O251" s="27">
        <v>2014</v>
      </c>
      <c r="P251" s="27">
        <v>9</v>
      </c>
      <c r="Q251" s="27">
        <v>26</v>
      </c>
      <c r="R251" s="28">
        <f>DATE('Raw Data'!$O251,'Raw Data'!$P251,'Raw Data'!$Q251)</f>
        <v>41908</v>
      </c>
      <c r="S251" s="27" t="str">
        <f>CONCATENATE(MID('Raw Data'!$H251,FIND("(",'Raw Data'!$H251)+1,FIND(")",'Raw Data'!$H251)-FIND("(",'Raw Data'!$H251)-1),"",'Raw Data'!$M251)</f>
        <v>Rs.150</v>
      </c>
      <c r="T251" s="27">
        <f t="shared" si="3"/>
        <v>1</v>
      </c>
      <c r="U251" s="29">
        <f>'Raw Data'!$M251*'Raw Data'!$T251</f>
        <v>150</v>
      </c>
    </row>
    <row r="252" spans="1:21" x14ac:dyDescent="0.3">
      <c r="A252" s="20">
        <v>18425772</v>
      </c>
      <c r="B252" s="27" t="s">
        <v>576</v>
      </c>
      <c r="C252" s="27">
        <v>1</v>
      </c>
      <c r="D252" s="27" t="str">
        <f>VLOOKUP('Raw Data'!$C252,'country description'!$A$2:$B$16,2,0)</f>
        <v>India</v>
      </c>
      <c r="E252" s="27" t="s">
        <v>14</v>
      </c>
      <c r="F252" s="27" t="s">
        <v>577</v>
      </c>
      <c r="G252" s="27" t="s">
        <v>424</v>
      </c>
      <c r="H252" s="27" t="s">
        <v>18</v>
      </c>
      <c r="I252" s="27" t="s">
        <v>19</v>
      </c>
      <c r="J252" s="27" t="s">
        <v>19</v>
      </c>
      <c r="K252" s="27">
        <v>1</v>
      </c>
      <c r="L252" s="27">
        <v>0</v>
      </c>
      <c r="M252" s="27">
        <v>100</v>
      </c>
      <c r="N252" s="27">
        <v>1</v>
      </c>
      <c r="O252" s="27">
        <v>2011</v>
      </c>
      <c r="P252" s="27">
        <v>9</v>
      </c>
      <c r="Q252" s="27">
        <v>20</v>
      </c>
      <c r="R252" s="28">
        <f>DATE('Raw Data'!$O252,'Raw Data'!$P252,'Raw Data'!$Q252)</f>
        <v>40806</v>
      </c>
      <c r="S252" s="27" t="str">
        <f>CONCATENATE(MID('Raw Data'!$H252,FIND("(",'Raw Data'!$H252)+1,FIND(")",'Raw Data'!$H252)-FIND("(",'Raw Data'!$H252)-1),"",'Raw Data'!$M252)</f>
        <v>Rs.100</v>
      </c>
      <c r="T252" s="27">
        <f t="shared" si="3"/>
        <v>1</v>
      </c>
      <c r="U252" s="29">
        <f>'Raw Data'!$M252*'Raw Data'!$T252</f>
        <v>100</v>
      </c>
    </row>
    <row r="253" spans="1:21" x14ac:dyDescent="0.3">
      <c r="A253" s="20">
        <v>9173</v>
      </c>
      <c r="B253" s="27" t="s">
        <v>578</v>
      </c>
      <c r="C253" s="27">
        <v>1</v>
      </c>
      <c r="D253" s="27" t="str">
        <f>VLOOKUP('Raw Data'!$C253,'country description'!$A$2:$B$16,2,0)</f>
        <v>India</v>
      </c>
      <c r="E253" s="27" t="s">
        <v>14</v>
      </c>
      <c r="F253" s="27" t="s">
        <v>579</v>
      </c>
      <c r="G253" s="27" t="s">
        <v>580</v>
      </c>
      <c r="H253" s="27" t="s">
        <v>18</v>
      </c>
      <c r="I253" s="27" t="s">
        <v>19</v>
      </c>
      <c r="J253" s="27" t="s">
        <v>19</v>
      </c>
      <c r="K253" s="27">
        <v>1</v>
      </c>
      <c r="L253" s="27">
        <v>0</v>
      </c>
      <c r="M253" s="27">
        <v>100</v>
      </c>
      <c r="N253" s="27">
        <v>1</v>
      </c>
      <c r="O253" s="27">
        <v>2010</v>
      </c>
      <c r="P253" s="27">
        <v>9</v>
      </c>
      <c r="Q253" s="27">
        <v>7</v>
      </c>
      <c r="R253" s="28">
        <f>DATE('Raw Data'!$O253,'Raw Data'!$P253,'Raw Data'!$Q253)</f>
        <v>40428</v>
      </c>
      <c r="S253" s="27" t="str">
        <f>CONCATENATE(MID('Raw Data'!$H253,FIND("(",'Raw Data'!$H253)+1,FIND(")",'Raw Data'!$H253)-FIND("(",'Raw Data'!$H253)-1),"",'Raw Data'!$M253)</f>
        <v>Rs.100</v>
      </c>
      <c r="T253" s="27">
        <f t="shared" si="3"/>
        <v>1</v>
      </c>
      <c r="U253" s="29">
        <f>'Raw Data'!$M253*'Raw Data'!$T253</f>
        <v>100</v>
      </c>
    </row>
    <row r="254" spans="1:21" x14ac:dyDescent="0.3">
      <c r="A254" s="20">
        <v>18466389</v>
      </c>
      <c r="B254" s="27" t="s">
        <v>581</v>
      </c>
      <c r="C254" s="27">
        <v>1</v>
      </c>
      <c r="D254" s="27" t="str">
        <f>VLOOKUP('Raw Data'!$C254,'country description'!$A$2:$B$16,2,0)</f>
        <v>India</v>
      </c>
      <c r="E254" s="27" t="s">
        <v>14</v>
      </c>
      <c r="F254" s="27" t="s">
        <v>582</v>
      </c>
      <c r="G254" s="27" t="s">
        <v>467</v>
      </c>
      <c r="H254" s="27" t="s">
        <v>18</v>
      </c>
      <c r="I254" s="27" t="s">
        <v>19</v>
      </c>
      <c r="J254" s="27" t="s">
        <v>19</v>
      </c>
      <c r="K254" s="27">
        <v>1</v>
      </c>
      <c r="L254" s="27">
        <v>0</v>
      </c>
      <c r="M254" s="27">
        <v>250</v>
      </c>
      <c r="N254" s="27">
        <v>1</v>
      </c>
      <c r="O254" s="27">
        <v>2011</v>
      </c>
      <c r="P254" s="27">
        <v>9</v>
      </c>
      <c r="Q254" s="27">
        <v>17</v>
      </c>
      <c r="R254" s="28">
        <f>DATE('Raw Data'!$O254,'Raw Data'!$P254,'Raw Data'!$Q254)</f>
        <v>40803</v>
      </c>
      <c r="S254" s="27" t="str">
        <f>CONCATENATE(MID('Raw Data'!$H254,FIND("(",'Raw Data'!$H254)+1,FIND(")",'Raw Data'!$H254)-FIND("(",'Raw Data'!$H254)-1),"",'Raw Data'!$M254)</f>
        <v>Rs.250</v>
      </c>
      <c r="T254" s="27">
        <f t="shared" si="3"/>
        <v>1</v>
      </c>
      <c r="U254" s="29">
        <f>'Raw Data'!$M254*'Raw Data'!$T254</f>
        <v>250</v>
      </c>
    </row>
    <row r="255" spans="1:21" x14ac:dyDescent="0.3">
      <c r="A255" s="20">
        <v>18434504</v>
      </c>
      <c r="B255" s="27" t="s">
        <v>583</v>
      </c>
      <c r="C255" s="27">
        <v>1</v>
      </c>
      <c r="D255" s="27" t="str">
        <f>VLOOKUP('Raw Data'!$C255,'country description'!$A$2:$B$16,2,0)</f>
        <v>India</v>
      </c>
      <c r="E255" s="27" t="s">
        <v>14</v>
      </c>
      <c r="F255" s="27" t="s">
        <v>584</v>
      </c>
      <c r="G255" s="27" t="s">
        <v>434</v>
      </c>
      <c r="H255" s="27" t="s">
        <v>18</v>
      </c>
      <c r="I255" s="27" t="s">
        <v>19</v>
      </c>
      <c r="J255" s="27" t="s">
        <v>19</v>
      </c>
      <c r="K255" s="27">
        <v>1</v>
      </c>
      <c r="L255" s="27">
        <v>0</v>
      </c>
      <c r="M255" s="27">
        <v>400</v>
      </c>
      <c r="N255" s="27">
        <v>1</v>
      </c>
      <c r="O255" s="27">
        <v>2010</v>
      </c>
      <c r="P255" s="27">
        <v>9</v>
      </c>
      <c r="Q255" s="27">
        <v>15</v>
      </c>
      <c r="R255" s="28">
        <f>DATE('Raw Data'!$O255,'Raw Data'!$P255,'Raw Data'!$Q255)</f>
        <v>40436</v>
      </c>
      <c r="S255" s="27" t="str">
        <f>CONCATENATE(MID('Raw Data'!$H255,FIND("(",'Raw Data'!$H255)+1,FIND(")",'Raw Data'!$H255)-FIND("(",'Raw Data'!$H255)-1),"",'Raw Data'!$M255)</f>
        <v>Rs.400</v>
      </c>
      <c r="T255" s="27">
        <f t="shared" si="3"/>
        <v>1</v>
      </c>
      <c r="U255" s="29">
        <f>'Raw Data'!$M255*'Raw Data'!$T255</f>
        <v>400</v>
      </c>
    </row>
    <row r="256" spans="1:21" x14ac:dyDescent="0.3">
      <c r="A256" s="20">
        <v>18396418</v>
      </c>
      <c r="B256" s="27" t="s">
        <v>585</v>
      </c>
      <c r="C256" s="27">
        <v>1</v>
      </c>
      <c r="D256" s="27" t="str">
        <f>VLOOKUP('Raw Data'!$C256,'country description'!$A$2:$B$16,2,0)</f>
        <v>India</v>
      </c>
      <c r="E256" s="27" t="s">
        <v>14</v>
      </c>
      <c r="F256" s="27" t="s">
        <v>586</v>
      </c>
      <c r="G256" s="27" t="s">
        <v>587</v>
      </c>
      <c r="H256" s="27" t="s">
        <v>18</v>
      </c>
      <c r="I256" s="27" t="s">
        <v>19</v>
      </c>
      <c r="J256" s="27" t="s">
        <v>19</v>
      </c>
      <c r="K256" s="27">
        <v>1</v>
      </c>
      <c r="L256" s="27">
        <v>0</v>
      </c>
      <c r="M256" s="27">
        <v>400</v>
      </c>
      <c r="N256" s="27">
        <v>1</v>
      </c>
      <c r="O256" s="27">
        <v>2018</v>
      </c>
      <c r="P256" s="27">
        <v>9</v>
      </c>
      <c r="Q256" s="27">
        <v>24</v>
      </c>
      <c r="R256" s="28">
        <f>DATE('Raw Data'!$O256,'Raw Data'!$P256,'Raw Data'!$Q256)</f>
        <v>43367</v>
      </c>
      <c r="S256" s="27" t="str">
        <f>CONCATENATE(MID('Raw Data'!$H256,FIND("(",'Raw Data'!$H256)+1,FIND(")",'Raw Data'!$H256)-FIND("(",'Raw Data'!$H256)-1),"",'Raw Data'!$M256)</f>
        <v>Rs.400</v>
      </c>
      <c r="T256" s="27">
        <f t="shared" si="3"/>
        <v>1</v>
      </c>
      <c r="U256" s="29">
        <f>'Raw Data'!$M256*'Raw Data'!$T256</f>
        <v>400</v>
      </c>
    </row>
    <row r="257" spans="1:21" x14ac:dyDescent="0.3">
      <c r="A257" s="20">
        <v>18438465</v>
      </c>
      <c r="B257" s="27" t="s">
        <v>588</v>
      </c>
      <c r="C257" s="27">
        <v>1</v>
      </c>
      <c r="D257" s="27" t="str">
        <f>VLOOKUP('Raw Data'!$C257,'country description'!$A$2:$B$16,2,0)</f>
        <v>India</v>
      </c>
      <c r="E257" s="27" t="s">
        <v>14</v>
      </c>
      <c r="F257" s="27" t="s">
        <v>330</v>
      </c>
      <c r="G257" s="27" t="s">
        <v>589</v>
      </c>
      <c r="H257" s="27" t="s">
        <v>18</v>
      </c>
      <c r="I257" s="27" t="s">
        <v>19</v>
      </c>
      <c r="J257" s="27" t="s">
        <v>19</v>
      </c>
      <c r="K257" s="27">
        <v>1</v>
      </c>
      <c r="L257" s="27">
        <v>0</v>
      </c>
      <c r="M257" s="27">
        <v>150</v>
      </c>
      <c r="N257" s="27">
        <v>1</v>
      </c>
      <c r="O257" s="27">
        <v>2011</v>
      </c>
      <c r="P257" s="27">
        <v>9</v>
      </c>
      <c r="Q257" s="27">
        <v>7</v>
      </c>
      <c r="R257" s="28">
        <f>DATE('Raw Data'!$O257,'Raw Data'!$P257,'Raw Data'!$Q257)</f>
        <v>40793</v>
      </c>
      <c r="S257" s="27" t="str">
        <f>CONCATENATE(MID('Raw Data'!$H257,FIND("(",'Raw Data'!$H257)+1,FIND(")",'Raw Data'!$H257)-FIND("(",'Raw Data'!$H257)-1),"",'Raw Data'!$M257)</f>
        <v>Rs.150</v>
      </c>
      <c r="T257" s="27">
        <f t="shared" si="3"/>
        <v>1</v>
      </c>
      <c r="U257" s="29">
        <f>'Raw Data'!$M257*'Raw Data'!$T257</f>
        <v>150</v>
      </c>
    </row>
    <row r="258" spans="1:21" x14ac:dyDescent="0.3">
      <c r="A258" s="20">
        <v>18492045</v>
      </c>
      <c r="B258" s="27" t="s">
        <v>590</v>
      </c>
      <c r="C258" s="27">
        <v>1</v>
      </c>
      <c r="D258" s="27" t="str">
        <f>VLOOKUP('Raw Data'!$C258,'country description'!$A$2:$B$16,2,0)</f>
        <v>India</v>
      </c>
      <c r="E258" s="27" t="s">
        <v>14</v>
      </c>
      <c r="F258" s="27" t="s">
        <v>591</v>
      </c>
      <c r="G258" s="27" t="s">
        <v>566</v>
      </c>
      <c r="H258" s="27" t="s">
        <v>18</v>
      </c>
      <c r="I258" s="27" t="s">
        <v>19</v>
      </c>
      <c r="J258" s="27" t="s">
        <v>19</v>
      </c>
      <c r="K258" s="27">
        <v>1</v>
      </c>
      <c r="L258" s="27">
        <v>0</v>
      </c>
      <c r="M258" s="27">
        <v>400</v>
      </c>
      <c r="N258" s="27">
        <v>1</v>
      </c>
      <c r="O258" s="27">
        <v>2010</v>
      </c>
      <c r="P258" s="27">
        <v>9</v>
      </c>
      <c r="Q258" s="27">
        <v>25</v>
      </c>
      <c r="R258" s="28">
        <f>DATE('Raw Data'!$O258,'Raw Data'!$P258,'Raw Data'!$Q258)</f>
        <v>40446</v>
      </c>
      <c r="S258" s="27" t="str">
        <f>CONCATENATE(MID('Raw Data'!$H258,FIND("(",'Raw Data'!$H258)+1,FIND(")",'Raw Data'!$H258)-FIND("(",'Raw Data'!$H258)-1),"",'Raw Data'!$M258)</f>
        <v>Rs.400</v>
      </c>
      <c r="T258" s="27">
        <f t="shared" ref="T258:T321" si="4">VLOOKUP(D258,$Y$4:$Z$18,2,0)</f>
        <v>1</v>
      </c>
      <c r="U258" s="29">
        <f>'Raw Data'!$M258*'Raw Data'!$T258</f>
        <v>400</v>
      </c>
    </row>
    <row r="259" spans="1:21" x14ac:dyDescent="0.3">
      <c r="A259" s="20">
        <v>18292478</v>
      </c>
      <c r="B259" s="27" t="s">
        <v>592</v>
      </c>
      <c r="C259" s="27">
        <v>1</v>
      </c>
      <c r="D259" s="27" t="str">
        <f>VLOOKUP('Raw Data'!$C259,'country description'!$A$2:$B$16,2,0)</f>
        <v>India</v>
      </c>
      <c r="E259" s="27" t="s">
        <v>14</v>
      </c>
      <c r="F259" s="27" t="s">
        <v>593</v>
      </c>
      <c r="G259" s="27" t="s">
        <v>595</v>
      </c>
      <c r="H259" s="27" t="s">
        <v>18</v>
      </c>
      <c r="I259" s="27" t="s">
        <v>19</v>
      </c>
      <c r="J259" s="27" t="s">
        <v>19</v>
      </c>
      <c r="K259" s="27">
        <v>1</v>
      </c>
      <c r="L259" s="27">
        <v>0</v>
      </c>
      <c r="M259" s="27">
        <v>120</v>
      </c>
      <c r="N259" s="27">
        <v>1</v>
      </c>
      <c r="O259" s="27">
        <v>2013</v>
      </c>
      <c r="P259" s="27">
        <v>9</v>
      </c>
      <c r="Q259" s="27">
        <v>1</v>
      </c>
      <c r="R259" s="28">
        <f>DATE('Raw Data'!$O259,'Raw Data'!$P259,'Raw Data'!$Q259)</f>
        <v>41518</v>
      </c>
      <c r="S259" s="27" t="str">
        <f>CONCATENATE(MID('Raw Data'!$H259,FIND("(",'Raw Data'!$H259)+1,FIND(")",'Raw Data'!$H259)-FIND("(",'Raw Data'!$H259)-1),"",'Raw Data'!$M259)</f>
        <v>Rs.120</v>
      </c>
      <c r="T259" s="27">
        <f t="shared" si="4"/>
        <v>1</v>
      </c>
      <c r="U259" s="29">
        <f>'Raw Data'!$M259*'Raw Data'!$T259</f>
        <v>120</v>
      </c>
    </row>
    <row r="260" spans="1:21" x14ac:dyDescent="0.3">
      <c r="A260" s="20">
        <v>18227685</v>
      </c>
      <c r="B260" s="27" t="s">
        <v>596</v>
      </c>
      <c r="C260" s="27">
        <v>1</v>
      </c>
      <c r="D260" s="27" t="str">
        <f>VLOOKUP('Raw Data'!$C260,'country description'!$A$2:$B$16,2,0)</f>
        <v>India</v>
      </c>
      <c r="E260" s="27" t="s">
        <v>14</v>
      </c>
      <c r="F260" s="27" t="s">
        <v>597</v>
      </c>
      <c r="G260" s="27" t="s">
        <v>599</v>
      </c>
      <c r="H260" s="27" t="s">
        <v>18</v>
      </c>
      <c r="I260" s="27" t="s">
        <v>19</v>
      </c>
      <c r="J260" s="27" t="s">
        <v>19</v>
      </c>
      <c r="K260" s="27">
        <v>1</v>
      </c>
      <c r="L260" s="27">
        <v>0</v>
      </c>
      <c r="M260" s="27">
        <v>250</v>
      </c>
      <c r="N260" s="27">
        <v>1</v>
      </c>
      <c r="O260" s="27">
        <v>2016</v>
      </c>
      <c r="P260" s="27">
        <v>9</v>
      </c>
      <c r="Q260" s="27">
        <v>16</v>
      </c>
      <c r="R260" s="28">
        <f>DATE('Raw Data'!$O260,'Raw Data'!$P260,'Raw Data'!$Q260)</f>
        <v>42629</v>
      </c>
      <c r="S260" s="27" t="str">
        <f>CONCATENATE(MID('Raw Data'!$H260,FIND("(",'Raw Data'!$H260)+1,FIND(")",'Raw Data'!$H260)-FIND("(",'Raw Data'!$H260)-1),"",'Raw Data'!$M260)</f>
        <v>Rs.250</v>
      </c>
      <c r="T260" s="27">
        <f t="shared" si="4"/>
        <v>1</v>
      </c>
      <c r="U260" s="29">
        <f>'Raw Data'!$M260*'Raw Data'!$T260</f>
        <v>250</v>
      </c>
    </row>
    <row r="261" spans="1:21" x14ac:dyDescent="0.3">
      <c r="A261" s="20">
        <v>18420697</v>
      </c>
      <c r="B261" s="27" t="s">
        <v>278</v>
      </c>
      <c r="C261" s="27">
        <v>1</v>
      </c>
      <c r="D261" s="27" t="str">
        <f>VLOOKUP('Raw Data'!$C261,'country description'!$A$2:$B$16,2,0)</f>
        <v>India</v>
      </c>
      <c r="E261" s="27" t="s">
        <v>14</v>
      </c>
      <c r="F261" s="27" t="s">
        <v>600</v>
      </c>
      <c r="G261" s="27" t="s">
        <v>601</v>
      </c>
      <c r="H261" s="27" t="s">
        <v>18</v>
      </c>
      <c r="I261" s="27" t="s">
        <v>19</v>
      </c>
      <c r="J261" s="27" t="s">
        <v>19</v>
      </c>
      <c r="K261" s="27">
        <v>1</v>
      </c>
      <c r="L261" s="27">
        <v>0</v>
      </c>
      <c r="M261" s="27">
        <v>150</v>
      </c>
      <c r="N261" s="27">
        <v>1</v>
      </c>
      <c r="O261" s="27">
        <v>2013</v>
      </c>
      <c r="P261" s="27">
        <v>9</v>
      </c>
      <c r="Q261" s="27">
        <v>11</v>
      </c>
      <c r="R261" s="28">
        <f>DATE('Raw Data'!$O261,'Raw Data'!$P261,'Raw Data'!$Q261)</f>
        <v>41528</v>
      </c>
      <c r="S261" s="27" t="str">
        <f>CONCATENATE(MID('Raw Data'!$H261,FIND("(",'Raw Data'!$H261)+1,FIND(")",'Raw Data'!$H261)-FIND("(",'Raw Data'!$H261)-1),"",'Raw Data'!$M261)</f>
        <v>Rs.150</v>
      </c>
      <c r="T261" s="27">
        <f t="shared" si="4"/>
        <v>1</v>
      </c>
      <c r="U261" s="29">
        <f>'Raw Data'!$M261*'Raw Data'!$T261</f>
        <v>150</v>
      </c>
    </row>
    <row r="262" spans="1:21" x14ac:dyDescent="0.3">
      <c r="A262" s="20">
        <v>18424188</v>
      </c>
      <c r="B262" s="27" t="s">
        <v>602</v>
      </c>
      <c r="C262" s="27">
        <v>1</v>
      </c>
      <c r="D262" s="27" t="str">
        <f>VLOOKUP('Raw Data'!$C262,'country description'!$A$2:$B$16,2,0)</f>
        <v>India</v>
      </c>
      <c r="E262" s="27" t="s">
        <v>14</v>
      </c>
      <c r="F262" s="27" t="s">
        <v>603</v>
      </c>
      <c r="G262" s="27" t="s">
        <v>467</v>
      </c>
      <c r="H262" s="27" t="s">
        <v>18</v>
      </c>
      <c r="I262" s="27" t="s">
        <v>19</v>
      </c>
      <c r="J262" s="27" t="s">
        <v>19</v>
      </c>
      <c r="K262" s="27">
        <v>1</v>
      </c>
      <c r="L262" s="27">
        <v>0</v>
      </c>
      <c r="M262" s="27">
        <v>100</v>
      </c>
      <c r="N262" s="27">
        <v>1</v>
      </c>
      <c r="O262" s="27">
        <v>2015</v>
      </c>
      <c r="P262" s="27">
        <v>9</v>
      </c>
      <c r="Q262" s="27">
        <v>2</v>
      </c>
      <c r="R262" s="28">
        <f>DATE('Raw Data'!$O262,'Raw Data'!$P262,'Raw Data'!$Q262)</f>
        <v>42249</v>
      </c>
      <c r="S262" s="27" t="str">
        <f>CONCATENATE(MID('Raw Data'!$H262,FIND("(",'Raw Data'!$H262)+1,FIND(")",'Raw Data'!$H262)-FIND("(",'Raw Data'!$H262)-1),"",'Raw Data'!$M262)</f>
        <v>Rs.100</v>
      </c>
      <c r="T262" s="27">
        <f t="shared" si="4"/>
        <v>1</v>
      </c>
      <c r="U262" s="29">
        <f>'Raw Data'!$M262*'Raw Data'!$T262</f>
        <v>100</v>
      </c>
    </row>
    <row r="263" spans="1:21" x14ac:dyDescent="0.3">
      <c r="A263" s="20">
        <v>18421467</v>
      </c>
      <c r="B263" s="27" t="s">
        <v>604</v>
      </c>
      <c r="C263" s="27">
        <v>1</v>
      </c>
      <c r="D263" s="27" t="str">
        <f>VLOOKUP('Raw Data'!$C263,'country description'!$A$2:$B$16,2,0)</f>
        <v>India</v>
      </c>
      <c r="E263" s="27" t="s">
        <v>14</v>
      </c>
      <c r="F263" s="27" t="s">
        <v>605</v>
      </c>
      <c r="G263" s="27" t="s">
        <v>455</v>
      </c>
      <c r="H263" s="27" t="s">
        <v>18</v>
      </c>
      <c r="I263" s="27" t="s">
        <v>19</v>
      </c>
      <c r="J263" s="27" t="s">
        <v>19</v>
      </c>
      <c r="K263" s="27">
        <v>1</v>
      </c>
      <c r="L263" s="27">
        <v>0</v>
      </c>
      <c r="M263" s="27">
        <v>150</v>
      </c>
      <c r="N263" s="27">
        <v>1</v>
      </c>
      <c r="O263" s="27">
        <v>2014</v>
      </c>
      <c r="P263" s="27">
        <v>9</v>
      </c>
      <c r="Q263" s="27">
        <v>7</v>
      </c>
      <c r="R263" s="28">
        <f>DATE('Raw Data'!$O263,'Raw Data'!$P263,'Raw Data'!$Q263)</f>
        <v>41889</v>
      </c>
      <c r="S263" s="27" t="str">
        <f>CONCATENATE(MID('Raw Data'!$H263,FIND("(",'Raw Data'!$H263)+1,FIND(")",'Raw Data'!$H263)-FIND("(",'Raw Data'!$H263)-1),"",'Raw Data'!$M263)</f>
        <v>Rs.150</v>
      </c>
      <c r="T263" s="27">
        <f t="shared" si="4"/>
        <v>1</v>
      </c>
      <c r="U263" s="29">
        <f>'Raw Data'!$M263*'Raw Data'!$T263</f>
        <v>150</v>
      </c>
    </row>
    <row r="264" spans="1:21" x14ac:dyDescent="0.3">
      <c r="A264" s="20">
        <v>18424867</v>
      </c>
      <c r="B264" s="27" t="s">
        <v>606</v>
      </c>
      <c r="C264" s="27">
        <v>1</v>
      </c>
      <c r="D264" s="27" t="str">
        <f>VLOOKUP('Raw Data'!$C264,'country description'!$A$2:$B$16,2,0)</f>
        <v>India</v>
      </c>
      <c r="E264" s="27" t="s">
        <v>14</v>
      </c>
      <c r="F264" s="27" t="s">
        <v>607</v>
      </c>
      <c r="G264" s="27" t="s">
        <v>455</v>
      </c>
      <c r="H264" s="27" t="s">
        <v>18</v>
      </c>
      <c r="I264" s="27" t="s">
        <v>19</v>
      </c>
      <c r="J264" s="27" t="s">
        <v>19</v>
      </c>
      <c r="K264" s="27">
        <v>1</v>
      </c>
      <c r="L264" s="27">
        <v>0</v>
      </c>
      <c r="M264" s="27">
        <v>150</v>
      </c>
      <c r="N264" s="27">
        <v>1</v>
      </c>
      <c r="O264" s="27">
        <v>2012</v>
      </c>
      <c r="P264" s="27">
        <v>8</v>
      </c>
      <c r="Q264" s="27">
        <v>22</v>
      </c>
      <c r="R264" s="28">
        <f>DATE('Raw Data'!$O264,'Raw Data'!$P264,'Raw Data'!$Q264)</f>
        <v>41143</v>
      </c>
      <c r="S264" s="27" t="str">
        <f>CONCATENATE(MID('Raw Data'!$H264,FIND("(",'Raw Data'!$H264)+1,FIND(")",'Raw Data'!$H264)-FIND("(",'Raw Data'!$H264)-1),"",'Raw Data'!$M264)</f>
        <v>Rs.150</v>
      </c>
      <c r="T264" s="27">
        <f t="shared" si="4"/>
        <v>1</v>
      </c>
      <c r="U264" s="29">
        <f>'Raw Data'!$M264*'Raw Data'!$T264</f>
        <v>150</v>
      </c>
    </row>
    <row r="265" spans="1:21" x14ac:dyDescent="0.3">
      <c r="A265" s="20">
        <v>18472675</v>
      </c>
      <c r="B265" s="27" t="s">
        <v>608</v>
      </c>
      <c r="C265" s="27">
        <v>1</v>
      </c>
      <c r="D265" s="27" t="str">
        <f>VLOOKUP('Raw Data'!$C265,'country description'!$A$2:$B$16,2,0)</f>
        <v>India</v>
      </c>
      <c r="E265" s="27" t="s">
        <v>14</v>
      </c>
      <c r="F265" s="27" t="s">
        <v>609</v>
      </c>
      <c r="G265" s="27" t="s">
        <v>610</v>
      </c>
      <c r="H265" s="27" t="s">
        <v>18</v>
      </c>
      <c r="I265" s="27" t="s">
        <v>19</v>
      </c>
      <c r="J265" s="27" t="s">
        <v>19</v>
      </c>
      <c r="K265" s="27">
        <v>1</v>
      </c>
      <c r="L265" s="27">
        <v>0</v>
      </c>
      <c r="M265" s="27">
        <v>150</v>
      </c>
      <c r="N265" s="27">
        <v>1</v>
      </c>
      <c r="O265" s="27">
        <v>2012</v>
      </c>
      <c r="P265" s="27">
        <v>8</v>
      </c>
      <c r="Q265" s="27">
        <v>24</v>
      </c>
      <c r="R265" s="28">
        <f>DATE('Raw Data'!$O265,'Raw Data'!$P265,'Raw Data'!$Q265)</f>
        <v>41145</v>
      </c>
      <c r="S265" s="27" t="str">
        <f>CONCATENATE(MID('Raw Data'!$H265,FIND("(",'Raw Data'!$H265)+1,FIND(")",'Raw Data'!$H265)-FIND("(",'Raw Data'!$H265)-1),"",'Raw Data'!$M265)</f>
        <v>Rs.150</v>
      </c>
      <c r="T265" s="27">
        <f t="shared" si="4"/>
        <v>1</v>
      </c>
      <c r="U265" s="29">
        <f>'Raw Data'!$M265*'Raw Data'!$T265</f>
        <v>150</v>
      </c>
    </row>
    <row r="266" spans="1:21" x14ac:dyDescent="0.3">
      <c r="A266" s="20">
        <v>18481294</v>
      </c>
      <c r="B266" s="27" t="s">
        <v>611</v>
      </c>
      <c r="C266" s="27">
        <v>1</v>
      </c>
      <c r="D266" s="27" t="str">
        <f>VLOOKUP('Raw Data'!$C266,'country description'!$A$2:$B$16,2,0)</f>
        <v>India</v>
      </c>
      <c r="E266" s="27" t="s">
        <v>14</v>
      </c>
      <c r="F266" s="27" t="s">
        <v>612</v>
      </c>
      <c r="G266" s="27" t="s">
        <v>614</v>
      </c>
      <c r="H266" s="27" t="s">
        <v>18</v>
      </c>
      <c r="I266" s="27" t="s">
        <v>19</v>
      </c>
      <c r="J266" s="27" t="s">
        <v>19</v>
      </c>
      <c r="K266" s="27">
        <v>1</v>
      </c>
      <c r="L266" s="27">
        <v>0</v>
      </c>
      <c r="M266" s="27">
        <v>100</v>
      </c>
      <c r="N266" s="27">
        <v>1</v>
      </c>
      <c r="O266" s="27">
        <v>2018</v>
      </c>
      <c r="P266" s="27">
        <v>8</v>
      </c>
      <c r="Q266" s="27">
        <v>4</v>
      </c>
      <c r="R266" s="28">
        <f>DATE('Raw Data'!$O266,'Raw Data'!$P266,'Raw Data'!$Q266)</f>
        <v>43316</v>
      </c>
      <c r="S266" s="27" t="str">
        <f>CONCATENATE(MID('Raw Data'!$H266,FIND("(",'Raw Data'!$H266)+1,FIND(")",'Raw Data'!$H266)-FIND("(",'Raw Data'!$H266)-1),"",'Raw Data'!$M266)</f>
        <v>Rs.100</v>
      </c>
      <c r="T266" s="27">
        <f t="shared" si="4"/>
        <v>1</v>
      </c>
      <c r="U266" s="29">
        <f>'Raw Data'!$M266*'Raw Data'!$T266</f>
        <v>100</v>
      </c>
    </row>
    <row r="267" spans="1:21" x14ac:dyDescent="0.3">
      <c r="A267" s="20">
        <v>18432941</v>
      </c>
      <c r="B267" s="27" t="s">
        <v>615</v>
      </c>
      <c r="C267" s="27">
        <v>1</v>
      </c>
      <c r="D267" s="27" t="str">
        <f>VLOOKUP('Raw Data'!$C267,'country description'!$A$2:$B$16,2,0)</f>
        <v>India</v>
      </c>
      <c r="E267" s="27" t="s">
        <v>14</v>
      </c>
      <c r="F267" s="27" t="s">
        <v>616</v>
      </c>
      <c r="G267" s="27" t="s">
        <v>617</v>
      </c>
      <c r="H267" s="27" t="s">
        <v>18</v>
      </c>
      <c r="I267" s="27" t="s">
        <v>19</v>
      </c>
      <c r="J267" s="27" t="s">
        <v>19</v>
      </c>
      <c r="K267" s="27">
        <v>1</v>
      </c>
      <c r="L267" s="27">
        <v>0</v>
      </c>
      <c r="M267" s="27">
        <v>400</v>
      </c>
      <c r="N267" s="27">
        <v>1</v>
      </c>
      <c r="O267" s="27">
        <v>2015</v>
      </c>
      <c r="P267" s="27">
        <v>8</v>
      </c>
      <c r="Q267" s="27">
        <v>19</v>
      </c>
      <c r="R267" s="28">
        <f>DATE('Raw Data'!$O267,'Raw Data'!$P267,'Raw Data'!$Q267)</f>
        <v>42235</v>
      </c>
      <c r="S267" s="27" t="str">
        <f>CONCATENATE(MID('Raw Data'!$H267,FIND("(",'Raw Data'!$H267)+1,FIND(")",'Raw Data'!$H267)-FIND("(",'Raw Data'!$H267)-1),"",'Raw Data'!$M267)</f>
        <v>Rs.400</v>
      </c>
      <c r="T267" s="27">
        <f t="shared" si="4"/>
        <v>1</v>
      </c>
      <c r="U267" s="29">
        <f>'Raw Data'!$M267*'Raw Data'!$T267</f>
        <v>400</v>
      </c>
    </row>
    <row r="268" spans="1:21" x14ac:dyDescent="0.3">
      <c r="A268" s="20">
        <v>18414511</v>
      </c>
      <c r="B268" s="27" t="s">
        <v>618</v>
      </c>
      <c r="C268" s="27">
        <v>1</v>
      </c>
      <c r="D268" s="27" t="str">
        <f>VLOOKUP('Raw Data'!$C268,'country description'!$A$2:$B$16,2,0)</f>
        <v>India</v>
      </c>
      <c r="E268" s="27" t="s">
        <v>14</v>
      </c>
      <c r="F268" s="27" t="s">
        <v>619</v>
      </c>
      <c r="G268" s="27" t="s">
        <v>393</v>
      </c>
      <c r="H268" s="27" t="s">
        <v>18</v>
      </c>
      <c r="I268" s="27" t="s">
        <v>19</v>
      </c>
      <c r="J268" s="27" t="s">
        <v>19</v>
      </c>
      <c r="K268" s="27">
        <v>1</v>
      </c>
      <c r="L268" s="27">
        <v>0</v>
      </c>
      <c r="M268" s="27">
        <v>350</v>
      </c>
      <c r="N268" s="27">
        <v>1</v>
      </c>
      <c r="O268" s="27">
        <v>2015</v>
      </c>
      <c r="P268" s="27">
        <v>8</v>
      </c>
      <c r="Q268" s="27">
        <v>22</v>
      </c>
      <c r="R268" s="28">
        <f>DATE('Raw Data'!$O268,'Raw Data'!$P268,'Raw Data'!$Q268)</f>
        <v>42238</v>
      </c>
      <c r="S268" s="27" t="str">
        <f>CONCATENATE(MID('Raw Data'!$H268,FIND("(",'Raw Data'!$H268)+1,FIND(")",'Raw Data'!$H268)-FIND("(",'Raw Data'!$H268)-1),"",'Raw Data'!$M268)</f>
        <v>Rs.350</v>
      </c>
      <c r="T268" s="27">
        <f t="shared" si="4"/>
        <v>1</v>
      </c>
      <c r="U268" s="29">
        <f>'Raw Data'!$M268*'Raw Data'!$T268</f>
        <v>350</v>
      </c>
    </row>
    <row r="269" spans="1:21" x14ac:dyDescent="0.3">
      <c r="A269" s="20">
        <v>18357534</v>
      </c>
      <c r="B269" s="27" t="s">
        <v>620</v>
      </c>
      <c r="C269" s="27">
        <v>1</v>
      </c>
      <c r="D269" s="27" t="str">
        <f>VLOOKUP('Raw Data'!$C269,'country description'!$A$2:$B$16,2,0)</f>
        <v>India</v>
      </c>
      <c r="E269" s="27" t="s">
        <v>14</v>
      </c>
      <c r="F269" s="27" t="s">
        <v>621</v>
      </c>
      <c r="G269" s="27" t="s">
        <v>622</v>
      </c>
      <c r="H269" s="27" t="s">
        <v>18</v>
      </c>
      <c r="I269" s="27" t="s">
        <v>19</v>
      </c>
      <c r="J269" s="27" t="s">
        <v>19</v>
      </c>
      <c r="K269" s="27">
        <v>1</v>
      </c>
      <c r="L269" s="27">
        <v>0</v>
      </c>
      <c r="M269" s="27">
        <v>350</v>
      </c>
      <c r="N269" s="27">
        <v>1</v>
      </c>
      <c r="O269" s="27">
        <v>2014</v>
      </c>
      <c r="P269" s="27">
        <v>8</v>
      </c>
      <c r="Q269" s="27">
        <v>1</v>
      </c>
      <c r="R269" s="28">
        <f>DATE('Raw Data'!$O269,'Raw Data'!$P269,'Raw Data'!$Q269)</f>
        <v>41852</v>
      </c>
      <c r="S269" s="27" t="str">
        <f>CONCATENATE(MID('Raw Data'!$H269,FIND("(",'Raw Data'!$H269)+1,FIND(")",'Raw Data'!$H269)-FIND("(",'Raw Data'!$H269)-1),"",'Raw Data'!$M269)</f>
        <v>Rs.350</v>
      </c>
      <c r="T269" s="27">
        <f t="shared" si="4"/>
        <v>1</v>
      </c>
      <c r="U269" s="29">
        <f>'Raw Data'!$M269*'Raw Data'!$T269</f>
        <v>350</v>
      </c>
    </row>
    <row r="270" spans="1:21" x14ac:dyDescent="0.3">
      <c r="A270" s="20">
        <v>18471263</v>
      </c>
      <c r="B270" s="27" t="s">
        <v>623</v>
      </c>
      <c r="C270" s="27">
        <v>1</v>
      </c>
      <c r="D270" s="27" t="str">
        <f>VLOOKUP('Raw Data'!$C270,'country description'!$A$2:$B$16,2,0)</f>
        <v>India</v>
      </c>
      <c r="E270" s="27" t="s">
        <v>14</v>
      </c>
      <c r="F270" s="27" t="s">
        <v>624</v>
      </c>
      <c r="G270" s="27" t="s">
        <v>625</v>
      </c>
      <c r="H270" s="27" t="s">
        <v>18</v>
      </c>
      <c r="I270" s="27" t="s">
        <v>19</v>
      </c>
      <c r="J270" s="27" t="s">
        <v>19</v>
      </c>
      <c r="K270" s="27">
        <v>1</v>
      </c>
      <c r="L270" s="27">
        <v>0</v>
      </c>
      <c r="M270" s="27">
        <v>350</v>
      </c>
      <c r="N270" s="27">
        <v>1</v>
      </c>
      <c r="O270" s="27">
        <v>2015</v>
      </c>
      <c r="P270" s="27">
        <v>8</v>
      </c>
      <c r="Q270" s="27">
        <v>17</v>
      </c>
      <c r="R270" s="28">
        <f>DATE('Raw Data'!$O270,'Raw Data'!$P270,'Raw Data'!$Q270)</f>
        <v>42233</v>
      </c>
      <c r="S270" s="27" t="str">
        <f>CONCATENATE(MID('Raw Data'!$H270,FIND("(",'Raw Data'!$H270)+1,FIND(")",'Raw Data'!$H270)-FIND("(",'Raw Data'!$H270)-1),"",'Raw Data'!$M270)</f>
        <v>Rs.350</v>
      </c>
      <c r="T270" s="27">
        <f t="shared" si="4"/>
        <v>1</v>
      </c>
      <c r="U270" s="29">
        <f>'Raw Data'!$M270*'Raw Data'!$T270</f>
        <v>350</v>
      </c>
    </row>
    <row r="271" spans="1:21" x14ac:dyDescent="0.3">
      <c r="A271" s="20">
        <v>18398504</v>
      </c>
      <c r="B271" s="27" t="s">
        <v>626</v>
      </c>
      <c r="C271" s="27">
        <v>1</v>
      </c>
      <c r="D271" s="27" t="str">
        <f>VLOOKUP('Raw Data'!$C271,'country description'!$A$2:$B$16,2,0)</f>
        <v>India</v>
      </c>
      <c r="E271" s="27" t="s">
        <v>14</v>
      </c>
      <c r="F271" s="27" t="s">
        <v>627</v>
      </c>
      <c r="G271" s="27" t="s">
        <v>580</v>
      </c>
      <c r="H271" s="27" t="s">
        <v>18</v>
      </c>
      <c r="I271" s="27" t="s">
        <v>19</v>
      </c>
      <c r="J271" s="27" t="s">
        <v>19</v>
      </c>
      <c r="K271" s="27">
        <v>1</v>
      </c>
      <c r="L271" s="27">
        <v>0</v>
      </c>
      <c r="M271" s="27">
        <v>100</v>
      </c>
      <c r="N271" s="27">
        <v>1</v>
      </c>
      <c r="O271" s="27">
        <v>2011</v>
      </c>
      <c r="P271" s="27">
        <v>8</v>
      </c>
      <c r="Q271" s="27">
        <v>23</v>
      </c>
      <c r="R271" s="28">
        <f>DATE('Raw Data'!$O271,'Raw Data'!$P271,'Raw Data'!$Q271)</f>
        <v>40778</v>
      </c>
      <c r="S271" s="27" t="str">
        <f>CONCATENATE(MID('Raw Data'!$H271,FIND("(",'Raw Data'!$H271)+1,FIND(")",'Raw Data'!$H271)-FIND("(",'Raw Data'!$H271)-1),"",'Raw Data'!$M271)</f>
        <v>Rs.100</v>
      </c>
      <c r="T271" s="27">
        <f t="shared" si="4"/>
        <v>1</v>
      </c>
      <c r="U271" s="29">
        <f>'Raw Data'!$M271*'Raw Data'!$T271</f>
        <v>100</v>
      </c>
    </row>
    <row r="272" spans="1:21" x14ac:dyDescent="0.3">
      <c r="A272" s="20">
        <v>18371399</v>
      </c>
      <c r="B272" s="27" t="s">
        <v>628</v>
      </c>
      <c r="C272" s="27">
        <v>1</v>
      </c>
      <c r="D272" s="27" t="str">
        <f>VLOOKUP('Raw Data'!$C272,'country description'!$A$2:$B$16,2,0)</f>
        <v>India</v>
      </c>
      <c r="E272" s="27" t="s">
        <v>14</v>
      </c>
      <c r="F272" s="27" t="s">
        <v>629</v>
      </c>
      <c r="G272" s="27" t="s">
        <v>630</v>
      </c>
      <c r="H272" s="27" t="s">
        <v>18</v>
      </c>
      <c r="I272" s="27" t="s">
        <v>19</v>
      </c>
      <c r="J272" s="27" t="s">
        <v>19</v>
      </c>
      <c r="K272" s="27">
        <v>1</v>
      </c>
      <c r="L272" s="27">
        <v>0</v>
      </c>
      <c r="M272" s="27">
        <v>150</v>
      </c>
      <c r="N272" s="27">
        <v>1</v>
      </c>
      <c r="O272" s="27">
        <v>2014</v>
      </c>
      <c r="P272" s="27">
        <v>8</v>
      </c>
      <c r="Q272" s="27">
        <v>27</v>
      </c>
      <c r="R272" s="28">
        <f>DATE('Raw Data'!$O272,'Raw Data'!$P272,'Raw Data'!$Q272)</f>
        <v>41878</v>
      </c>
      <c r="S272" s="27" t="str">
        <f>CONCATENATE(MID('Raw Data'!$H272,FIND("(",'Raw Data'!$H272)+1,FIND(")",'Raw Data'!$H272)-FIND("(",'Raw Data'!$H272)-1),"",'Raw Data'!$M272)</f>
        <v>Rs.150</v>
      </c>
      <c r="T272" s="27">
        <f t="shared" si="4"/>
        <v>1</v>
      </c>
      <c r="U272" s="29">
        <f>'Raw Data'!$M272*'Raw Data'!$T272</f>
        <v>150</v>
      </c>
    </row>
    <row r="273" spans="1:21" x14ac:dyDescent="0.3">
      <c r="A273" s="20">
        <v>18429186</v>
      </c>
      <c r="B273" s="27" t="s">
        <v>631</v>
      </c>
      <c r="C273" s="27">
        <v>1</v>
      </c>
      <c r="D273" s="27" t="str">
        <f>VLOOKUP('Raw Data'!$C273,'country description'!$A$2:$B$16,2,0)</f>
        <v>India</v>
      </c>
      <c r="E273" s="27" t="s">
        <v>14</v>
      </c>
      <c r="F273" s="27" t="s">
        <v>632</v>
      </c>
      <c r="G273" s="27" t="s">
        <v>434</v>
      </c>
      <c r="H273" s="27" t="s">
        <v>18</v>
      </c>
      <c r="I273" s="27" t="s">
        <v>19</v>
      </c>
      <c r="J273" s="27" t="s">
        <v>19</v>
      </c>
      <c r="K273" s="27">
        <v>1</v>
      </c>
      <c r="L273" s="27">
        <v>0</v>
      </c>
      <c r="M273" s="27">
        <v>250</v>
      </c>
      <c r="N273" s="27">
        <v>1</v>
      </c>
      <c r="O273" s="27">
        <v>2010</v>
      </c>
      <c r="P273" s="27">
        <v>8</v>
      </c>
      <c r="Q273" s="27">
        <v>11</v>
      </c>
      <c r="R273" s="28">
        <f>DATE('Raw Data'!$O273,'Raw Data'!$P273,'Raw Data'!$Q273)</f>
        <v>40401</v>
      </c>
      <c r="S273" s="27" t="str">
        <f>CONCATENATE(MID('Raw Data'!$H273,FIND("(",'Raw Data'!$H273)+1,FIND(")",'Raw Data'!$H273)-FIND("(",'Raw Data'!$H273)-1),"",'Raw Data'!$M273)</f>
        <v>Rs.250</v>
      </c>
      <c r="T273" s="27">
        <f t="shared" si="4"/>
        <v>1</v>
      </c>
      <c r="U273" s="29">
        <f>'Raw Data'!$M273*'Raw Data'!$T273</f>
        <v>250</v>
      </c>
    </row>
    <row r="274" spans="1:21" x14ac:dyDescent="0.3">
      <c r="A274" s="20">
        <v>18406823</v>
      </c>
      <c r="B274" s="27" t="s">
        <v>633</v>
      </c>
      <c r="C274" s="27">
        <v>1</v>
      </c>
      <c r="D274" s="27" t="str">
        <f>VLOOKUP('Raw Data'!$C274,'country description'!$A$2:$B$16,2,0)</f>
        <v>India</v>
      </c>
      <c r="E274" s="27" t="s">
        <v>14</v>
      </c>
      <c r="F274" s="27" t="s">
        <v>634</v>
      </c>
      <c r="G274" s="27" t="s">
        <v>424</v>
      </c>
      <c r="H274" s="27" t="s">
        <v>18</v>
      </c>
      <c r="I274" s="27" t="s">
        <v>19</v>
      </c>
      <c r="J274" s="27" t="s">
        <v>19</v>
      </c>
      <c r="K274" s="27">
        <v>1</v>
      </c>
      <c r="L274" s="27">
        <v>0</v>
      </c>
      <c r="M274" s="27">
        <v>150</v>
      </c>
      <c r="N274" s="27">
        <v>1</v>
      </c>
      <c r="O274" s="27">
        <v>2012</v>
      </c>
      <c r="P274" s="27">
        <v>8</v>
      </c>
      <c r="Q274" s="27">
        <v>15</v>
      </c>
      <c r="R274" s="28">
        <f>DATE('Raw Data'!$O274,'Raw Data'!$P274,'Raw Data'!$Q274)</f>
        <v>41136</v>
      </c>
      <c r="S274" s="27" t="str">
        <f>CONCATENATE(MID('Raw Data'!$H274,FIND("(",'Raw Data'!$H274)+1,FIND(")",'Raw Data'!$H274)-FIND("(",'Raw Data'!$H274)-1),"",'Raw Data'!$M274)</f>
        <v>Rs.150</v>
      </c>
      <c r="T274" s="27">
        <f t="shared" si="4"/>
        <v>1</v>
      </c>
      <c r="U274" s="29">
        <f>'Raw Data'!$M274*'Raw Data'!$T274</f>
        <v>150</v>
      </c>
    </row>
    <row r="275" spans="1:21" x14ac:dyDescent="0.3">
      <c r="A275" s="20">
        <v>18440169</v>
      </c>
      <c r="B275" s="27" t="s">
        <v>635</v>
      </c>
      <c r="C275" s="27">
        <v>1</v>
      </c>
      <c r="D275" s="27" t="str">
        <f>VLOOKUP('Raw Data'!$C275,'country description'!$A$2:$B$16,2,0)</f>
        <v>India</v>
      </c>
      <c r="E275" s="27" t="s">
        <v>14</v>
      </c>
      <c r="F275" s="27" t="s">
        <v>636</v>
      </c>
      <c r="G275" s="27" t="s">
        <v>393</v>
      </c>
      <c r="H275" s="27" t="s">
        <v>18</v>
      </c>
      <c r="I275" s="27" t="s">
        <v>19</v>
      </c>
      <c r="J275" s="27" t="s">
        <v>19</v>
      </c>
      <c r="K275" s="27">
        <v>1</v>
      </c>
      <c r="L275" s="27">
        <v>0</v>
      </c>
      <c r="M275" s="27">
        <v>250</v>
      </c>
      <c r="N275" s="27">
        <v>1</v>
      </c>
      <c r="O275" s="27">
        <v>2015</v>
      </c>
      <c r="P275" s="27">
        <v>8</v>
      </c>
      <c r="Q275" s="27">
        <v>1</v>
      </c>
      <c r="R275" s="28">
        <f>DATE('Raw Data'!$O275,'Raw Data'!$P275,'Raw Data'!$Q275)</f>
        <v>42217</v>
      </c>
      <c r="S275" s="27" t="str">
        <f>CONCATENATE(MID('Raw Data'!$H275,FIND("(",'Raw Data'!$H275)+1,FIND(")",'Raw Data'!$H275)-FIND("(",'Raw Data'!$H275)-1),"",'Raw Data'!$M275)</f>
        <v>Rs.250</v>
      </c>
      <c r="T275" s="27">
        <f t="shared" si="4"/>
        <v>1</v>
      </c>
      <c r="U275" s="29">
        <f>'Raw Data'!$M275*'Raw Data'!$T275</f>
        <v>250</v>
      </c>
    </row>
    <row r="276" spans="1:21" x14ac:dyDescent="0.3">
      <c r="A276" s="20">
        <v>18435210</v>
      </c>
      <c r="B276" s="27" t="s">
        <v>637</v>
      </c>
      <c r="C276" s="27">
        <v>1</v>
      </c>
      <c r="D276" s="27" t="str">
        <f>VLOOKUP('Raw Data'!$C276,'country description'!$A$2:$B$16,2,0)</f>
        <v>India</v>
      </c>
      <c r="E276" s="27" t="s">
        <v>14</v>
      </c>
      <c r="F276" s="27" t="s">
        <v>638</v>
      </c>
      <c r="G276" s="27" t="s">
        <v>393</v>
      </c>
      <c r="H276" s="27" t="s">
        <v>18</v>
      </c>
      <c r="I276" s="27" t="s">
        <v>19</v>
      </c>
      <c r="J276" s="27" t="s">
        <v>19</v>
      </c>
      <c r="K276" s="27">
        <v>1</v>
      </c>
      <c r="L276" s="27">
        <v>0</v>
      </c>
      <c r="M276" s="27">
        <v>400</v>
      </c>
      <c r="N276" s="27">
        <v>1</v>
      </c>
      <c r="O276" s="27">
        <v>2012</v>
      </c>
      <c r="P276" s="27">
        <v>8</v>
      </c>
      <c r="Q276" s="27">
        <v>19</v>
      </c>
      <c r="R276" s="28">
        <f>DATE('Raw Data'!$O276,'Raw Data'!$P276,'Raw Data'!$Q276)</f>
        <v>41140</v>
      </c>
      <c r="S276" s="27" t="str">
        <f>CONCATENATE(MID('Raw Data'!$H276,FIND("(",'Raw Data'!$H276)+1,FIND(")",'Raw Data'!$H276)-FIND("(",'Raw Data'!$H276)-1),"",'Raw Data'!$M276)</f>
        <v>Rs.400</v>
      </c>
      <c r="T276" s="27">
        <f t="shared" si="4"/>
        <v>1</v>
      </c>
      <c r="U276" s="29">
        <f>'Raw Data'!$M276*'Raw Data'!$T276</f>
        <v>400</v>
      </c>
    </row>
    <row r="277" spans="1:21" x14ac:dyDescent="0.3">
      <c r="A277" s="20">
        <v>18486857</v>
      </c>
      <c r="B277" s="27" t="s">
        <v>639</v>
      </c>
      <c r="C277" s="27">
        <v>1</v>
      </c>
      <c r="D277" s="27" t="str">
        <f>VLOOKUP('Raw Data'!$C277,'country description'!$A$2:$B$16,2,0)</f>
        <v>India</v>
      </c>
      <c r="E277" s="27" t="s">
        <v>14</v>
      </c>
      <c r="F277" s="27" t="s">
        <v>640</v>
      </c>
      <c r="G277" s="27" t="s">
        <v>610</v>
      </c>
      <c r="H277" s="27" t="s">
        <v>18</v>
      </c>
      <c r="I277" s="27" t="s">
        <v>19</v>
      </c>
      <c r="J277" s="27" t="s">
        <v>19</v>
      </c>
      <c r="K277" s="27">
        <v>1</v>
      </c>
      <c r="L277" s="27">
        <v>0</v>
      </c>
      <c r="M277" s="27">
        <v>150</v>
      </c>
      <c r="N277" s="27">
        <v>1</v>
      </c>
      <c r="O277" s="27">
        <v>2017</v>
      </c>
      <c r="P277" s="27">
        <v>8</v>
      </c>
      <c r="Q277" s="27">
        <v>22</v>
      </c>
      <c r="R277" s="28">
        <f>DATE('Raw Data'!$O277,'Raw Data'!$P277,'Raw Data'!$Q277)</f>
        <v>42969</v>
      </c>
      <c r="S277" s="27" t="str">
        <f>CONCATENATE(MID('Raw Data'!$H277,FIND("(",'Raw Data'!$H277)+1,FIND(")",'Raw Data'!$H277)-FIND("(",'Raw Data'!$H277)-1),"",'Raw Data'!$M277)</f>
        <v>Rs.150</v>
      </c>
      <c r="T277" s="27">
        <f t="shared" si="4"/>
        <v>1</v>
      </c>
      <c r="U277" s="29">
        <f>'Raw Data'!$M277*'Raw Data'!$T277</f>
        <v>150</v>
      </c>
    </row>
    <row r="278" spans="1:21" x14ac:dyDescent="0.3">
      <c r="A278" s="20">
        <v>18409190</v>
      </c>
      <c r="B278" s="27" t="s">
        <v>641</v>
      </c>
      <c r="C278" s="27">
        <v>1</v>
      </c>
      <c r="D278" s="27" t="str">
        <f>VLOOKUP('Raw Data'!$C278,'country description'!$A$2:$B$16,2,0)</f>
        <v>India</v>
      </c>
      <c r="E278" s="27" t="s">
        <v>14</v>
      </c>
      <c r="F278" s="27" t="s">
        <v>642</v>
      </c>
      <c r="G278" s="27" t="s">
        <v>644</v>
      </c>
      <c r="H278" s="27" t="s">
        <v>18</v>
      </c>
      <c r="I278" s="27" t="s">
        <v>19</v>
      </c>
      <c r="J278" s="27" t="s">
        <v>19</v>
      </c>
      <c r="K278" s="27">
        <v>1</v>
      </c>
      <c r="L278" s="27">
        <v>0</v>
      </c>
      <c r="M278" s="27">
        <v>100</v>
      </c>
      <c r="N278" s="27">
        <v>1</v>
      </c>
      <c r="O278" s="27">
        <v>2014</v>
      </c>
      <c r="P278" s="27">
        <v>8</v>
      </c>
      <c r="Q278" s="27">
        <v>14</v>
      </c>
      <c r="R278" s="28">
        <f>DATE('Raw Data'!$O278,'Raw Data'!$P278,'Raw Data'!$Q278)</f>
        <v>41865</v>
      </c>
      <c r="S278" s="27" t="str">
        <f>CONCATENATE(MID('Raw Data'!$H278,FIND("(",'Raw Data'!$H278)+1,FIND(")",'Raw Data'!$H278)-FIND("(",'Raw Data'!$H278)-1),"",'Raw Data'!$M278)</f>
        <v>Rs.100</v>
      </c>
      <c r="T278" s="27">
        <f t="shared" si="4"/>
        <v>1</v>
      </c>
      <c r="U278" s="29">
        <f>'Raw Data'!$M278*'Raw Data'!$T278</f>
        <v>100</v>
      </c>
    </row>
    <row r="279" spans="1:21" x14ac:dyDescent="0.3">
      <c r="A279" s="20">
        <v>18438438</v>
      </c>
      <c r="B279" s="27" t="s">
        <v>645</v>
      </c>
      <c r="C279" s="27">
        <v>1</v>
      </c>
      <c r="D279" s="27" t="str">
        <f>VLOOKUP('Raw Data'!$C279,'country description'!$A$2:$B$16,2,0)</f>
        <v>India</v>
      </c>
      <c r="E279" s="27" t="s">
        <v>14</v>
      </c>
      <c r="F279" s="27" t="s">
        <v>646</v>
      </c>
      <c r="G279" s="27" t="s">
        <v>464</v>
      </c>
      <c r="H279" s="27" t="s">
        <v>18</v>
      </c>
      <c r="I279" s="27" t="s">
        <v>19</v>
      </c>
      <c r="J279" s="27" t="s">
        <v>19</v>
      </c>
      <c r="K279" s="27">
        <v>1</v>
      </c>
      <c r="L279" s="27">
        <v>0</v>
      </c>
      <c r="M279" s="27">
        <v>250</v>
      </c>
      <c r="N279" s="27">
        <v>1</v>
      </c>
      <c r="O279" s="27">
        <v>2018</v>
      </c>
      <c r="P279" s="27">
        <v>8</v>
      </c>
      <c r="Q279" s="27">
        <v>14</v>
      </c>
      <c r="R279" s="28">
        <f>DATE('Raw Data'!$O279,'Raw Data'!$P279,'Raw Data'!$Q279)</f>
        <v>43326</v>
      </c>
      <c r="S279" s="27" t="str">
        <f>CONCATENATE(MID('Raw Data'!$H279,FIND("(",'Raw Data'!$H279)+1,FIND(")",'Raw Data'!$H279)-FIND("(",'Raw Data'!$H279)-1),"",'Raw Data'!$M279)</f>
        <v>Rs.250</v>
      </c>
      <c r="T279" s="27">
        <f t="shared" si="4"/>
        <v>1</v>
      </c>
      <c r="U279" s="29">
        <f>'Raw Data'!$M279*'Raw Data'!$T279</f>
        <v>250</v>
      </c>
    </row>
    <row r="280" spans="1:21" x14ac:dyDescent="0.3">
      <c r="A280" s="20">
        <v>18175302</v>
      </c>
      <c r="B280" s="27" t="s">
        <v>647</v>
      </c>
      <c r="C280" s="27">
        <v>1</v>
      </c>
      <c r="D280" s="27" t="str">
        <f>VLOOKUP('Raw Data'!$C280,'country description'!$A$2:$B$16,2,0)</f>
        <v>India</v>
      </c>
      <c r="E280" s="27" t="s">
        <v>14</v>
      </c>
      <c r="F280" s="27" t="s">
        <v>648</v>
      </c>
      <c r="G280" s="27" t="s">
        <v>475</v>
      </c>
      <c r="H280" s="27" t="s">
        <v>18</v>
      </c>
      <c r="I280" s="27" t="s">
        <v>19</v>
      </c>
      <c r="J280" s="27" t="s">
        <v>19</v>
      </c>
      <c r="K280" s="27">
        <v>1</v>
      </c>
      <c r="L280" s="27">
        <v>0</v>
      </c>
      <c r="M280" s="27">
        <v>350</v>
      </c>
      <c r="N280" s="27">
        <v>1</v>
      </c>
      <c r="O280" s="27">
        <v>2010</v>
      </c>
      <c r="P280" s="27">
        <v>8</v>
      </c>
      <c r="Q280" s="27">
        <v>14</v>
      </c>
      <c r="R280" s="28">
        <f>DATE('Raw Data'!$O280,'Raw Data'!$P280,'Raw Data'!$Q280)</f>
        <v>40404</v>
      </c>
      <c r="S280" s="27" t="str">
        <f>CONCATENATE(MID('Raw Data'!$H280,FIND("(",'Raw Data'!$H280)+1,FIND(")",'Raw Data'!$H280)-FIND("(",'Raw Data'!$H280)-1),"",'Raw Data'!$M280)</f>
        <v>Rs.350</v>
      </c>
      <c r="T280" s="27">
        <f t="shared" si="4"/>
        <v>1</v>
      </c>
      <c r="U280" s="29">
        <f>'Raw Data'!$M280*'Raw Data'!$T280</f>
        <v>350</v>
      </c>
    </row>
    <row r="281" spans="1:21" x14ac:dyDescent="0.3">
      <c r="A281" s="20">
        <v>18377909</v>
      </c>
      <c r="B281" s="27" t="s">
        <v>650</v>
      </c>
      <c r="C281" s="27">
        <v>1</v>
      </c>
      <c r="D281" s="27" t="str">
        <f>VLOOKUP('Raw Data'!$C281,'country description'!$A$2:$B$16,2,0)</f>
        <v>India</v>
      </c>
      <c r="E281" s="27" t="s">
        <v>14</v>
      </c>
      <c r="F281" s="27" t="s">
        <v>651</v>
      </c>
      <c r="G281" s="27" t="s">
        <v>566</v>
      </c>
      <c r="H281" s="27" t="s">
        <v>18</v>
      </c>
      <c r="I281" s="27" t="s">
        <v>19</v>
      </c>
      <c r="J281" s="27" t="s">
        <v>19</v>
      </c>
      <c r="K281" s="27">
        <v>1</v>
      </c>
      <c r="L281" s="27">
        <v>0</v>
      </c>
      <c r="M281" s="27">
        <v>250</v>
      </c>
      <c r="N281" s="27">
        <v>1</v>
      </c>
      <c r="O281" s="27">
        <v>2018</v>
      </c>
      <c r="P281" s="27">
        <v>8</v>
      </c>
      <c r="Q281" s="27">
        <v>21</v>
      </c>
      <c r="R281" s="28">
        <f>DATE('Raw Data'!$O281,'Raw Data'!$P281,'Raw Data'!$Q281)</f>
        <v>43333</v>
      </c>
      <c r="S281" s="27" t="str">
        <f>CONCATENATE(MID('Raw Data'!$H281,FIND("(",'Raw Data'!$H281)+1,FIND(")",'Raw Data'!$H281)-FIND("(",'Raw Data'!$H281)-1),"",'Raw Data'!$M281)</f>
        <v>Rs.250</v>
      </c>
      <c r="T281" s="27">
        <f t="shared" si="4"/>
        <v>1</v>
      </c>
      <c r="U281" s="29">
        <f>'Raw Data'!$M281*'Raw Data'!$T281</f>
        <v>250</v>
      </c>
    </row>
    <row r="282" spans="1:21" x14ac:dyDescent="0.3">
      <c r="A282" s="20">
        <v>18449640</v>
      </c>
      <c r="B282" s="27" t="s">
        <v>652</v>
      </c>
      <c r="C282" s="27">
        <v>1</v>
      </c>
      <c r="D282" s="27" t="str">
        <f>VLOOKUP('Raw Data'!$C282,'country description'!$A$2:$B$16,2,0)</f>
        <v>India</v>
      </c>
      <c r="E282" s="27" t="s">
        <v>14</v>
      </c>
      <c r="F282" s="27" t="s">
        <v>653</v>
      </c>
      <c r="G282" s="27" t="s">
        <v>599</v>
      </c>
      <c r="H282" s="27" t="s">
        <v>18</v>
      </c>
      <c r="I282" s="27" t="s">
        <v>19</v>
      </c>
      <c r="J282" s="27" t="s">
        <v>19</v>
      </c>
      <c r="K282" s="27">
        <v>1</v>
      </c>
      <c r="L282" s="27">
        <v>0</v>
      </c>
      <c r="M282" s="27">
        <v>100</v>
      </c>
      <c r="N282" s="27">
        <v>1</v>
      </c>
      <c r="O282" s="27">
        <v>2016</v>
      </c>
      <c r="P282" s="27">
        <v>7</v>
      </c>
      <c r="Q282" s="27">
        <v>21</v>
      </c>
      <c r="R282" s="28">
        <f>DATE('Raw Data'!$O282,'Raw Data'!$P282,'Raw Data'!$Q282)</f>
        <v>42572</v>
      </c>
      <c r="S282" s="27" t="str">
        <f>CONCATENATE(MID('Raw Data'!$H282,FIND("(",'Raw Data'!$H282)+1,FIND(")",'Raw Data'!$H282)-FIND("(",'Raw Data'!$H282)-1),"",'Raw Data'!$M282)</f>
        <v>Rs.100</v>
      </c>
      <c r="T282" s="27">
        <f t="shared" si="4"/>
        <v>1</v>
      </c>
      <c r="U282" s="29">
        <f>'Raw Data'!$M282*'Raw Data'!$T282</f>
        <v>100</v>
      </c>
    </row>
    <row r="283" spans="1:21" x14ac:dyDescent="0.3">
      <c r="A283" s="20">
        <v>18435819</v>
      </c>
      <c r="B283" s="27" t="s">
        <v>654</v>
      </c>
      <c r="C283" s="27">
        <v>1</v>
      </c>
      <c r="D283" s="27" t="str">
        <f>VLOOKUP('Raw Data'!$C283,'country description'!$A$2:$B$16,2,0)</f>
        <v>India</v>
      </c>
      <c r="E283" s="27" t="s">
        <v>14</v>
      </c>
      <c r="F283" s="27" t="s">
        <v>655</v>
      </c>
      <c r="G283" s="27" t="s">
        <v>535</v>
      </c>
      <c r="H283" s="27" t="s">
        <v>18</v>
      </c>
      <c r="I283" s="27" t="s">
        <v>19</v>
      </c>
      <c r="J283" s="27" t="s">
        <v>19</v>
      </c>
      <c r="K283" s="27">
        <v>1</v>
      </c>
      <c r="L283" s="27">
        <v>0</v>
      </c>
      <c r="M283" s="27">
        <v>250</v>
      </c>
      <c r="N283" s="27">
        <v>1</v>
      </c>
      <c r="O283" s="27">
        <v>2017</v>
      </c>
      <c r="P283" s="27">
        <v>7</v>
      </c>
      <c r="Q283" s="27">
        <v>6</v>
      </c>
      <c r="R283" s="28">
        <f>DATE('Raw Data'!$O283,'Raw Data'!$P283,'Raw Data'!$Q283)</f>
        <v>42922</v>
      </c>
      <c r="S283" s="27" t="str">
        <f>CONCATENATE(MID('Raw Data'!$H283,FIND("(",'Raw Data'!$H283)+1,FIND(")",'Raw Data'!$H283)-FIND("(",'Raw Data'!$H283)-1),"",'Raw Data'!$M283)</f>
        <v>Rs.250</v>
      </c>
      <c r="T283" s="27">
        <f t="shared" si="4"/>
        <v>1</v>
      </c>
      <c r="U283" s="29">
        <f>'Raw Data'!$M283*'Raw Data'!$T283</f>
        <v>250</v>
      </c>
    </row>
    <row r="284" spans="1:21" x14ac:dyDescent="0.3">
      <c r="A284" s="20">
        <v>18361741</v>
      </c>
      <c r="B284" s="27" t="s">
        <v>656</v>
      </c>
      <c r="C284" s="27">
        <v>1</v>
      </c>
      <c r="D284" s="27" t="str">
        <f>VLOOKUP('Raw Data'!$C284,'country description'!$A$2:$B$16,2,0)</f>
        <v>India</v>
      </c>
      <c r="E284" s="27" t="s">
        <v>14</v>
      </c>
      <c r="F284" s="27" t="s">
        <v>657</v>
      </c>
      <c r="G284" s="27" t="s">
        <v>658</v>
      </c>
      <c r="H284" s="27" t="s">
        <v>18</v>
      </c>
      <c r="I284" s="27" t="s">
        <v>19</v>
      </c>
      <c r="J284" s="27" t="s">
        <v>19</v>
      </c>
      <c r="K284" s="27">
        <v>1</v>
      </c>
      <c r="L284" s="27">
        <v>0</v>
      </c>
      <c r="M284" s="27">
        <v>100</v>
      </c>
      <c r="N284" s="27">
        <v>1</v>
      </c>
      <c r="O284" s="27">
        <v>2012</v>
      </c>
      <c r="P284" s="27">
        <v>7</v>
      </c>
      <c r="Q284" s="27">
        <v>3</v>
      </c>
      <c r="R284" s="28">
        <f>DATE('Raw Data'!$O284,'Raw Data'!$P284,'Raw Data'!$Q284)</f>
        <v>41093</v>
      </c>
      <c r="S284" s="27" t="str">
        <f>CONCATENATE(MID('Raw Data'!$H284,FIND("(",'Raw Data'!$H284)+1,FIND(")",'Raw Data'!$H284)-FIND("(",'Raw Data'!$H284)-1),"",'Raw Data'!$M284)</f>
        <v>Rs.100</v>
      </c>
      <c r="T284" s="27">
        <f t="shared" si="4"/>
        <v>1</v>
      </c>
      <c r="U284" s="29">
        <f>'Raw Data'!$M284*'Raw Data'!$T284</f>
        <v>100</v>
      </c>
    </row>
    <row r="285" spans="1:21" x14ac:dyDescent="0.3">
      <c r="A285" s="20">
        <v>18424643</v>
      </c>
      <c r="B285" s="27" t="s">
        <v>659</v>
      </c>
      <c r="C285" s="27">
        <v>1</v>
      </c>
      <c r="D285" s="27" t="str">
        <f>VLOOKUP('Raw Data'!$C285,'country description'!$A$2:$B$16,2,0)</f>
        <v>India</v>
      </c>
      <c r="E285" s="27" t="s">
        <v>14</v>
      </c>
      <c r="F285" s="27" t="s">
        <v>660</v>
      </c>
      <c r="G285" s="27" t="s">
        <v>661</v>
      </c>
      <c r="H285" s="27" t="s">
        <v>18</v>
      </c>
      <c r="I285" s="27" t="s">
        <v>19</v>
      </c>
      <c r="J285" s="27" t="s">
        <v>19</v>
      </c>
      <c r="K285" s="27">
        <v>1</v>
      </c>
      <c r="L285" s="27">
        <v>0</v>
      </c>
      <c r="M285" s="27">
        <v>400</v>
      </c>
      <c r="N285" s="27">
        <v>1</v>
      </c>
      <c r="O285" s="27">
        <v>2013</v>
      </c>
      <c r="P285" s="27">
        <v>7</v>
      </c>
      <c r="Q285" s="27">
        <v>1</v>
      </c>
      <c r="R285" s="28">
        <f>DATE('Raw Data'!$O285,'Raw Data'!$P285,'Raw Data'!$Q285)</f>
        <v>41456</v>
      </c>
      <c r="S285" s="27" t="str">
        <f>CONCATENATE(MID('Raw Data'!$H285,FIND("(",'Raw Data'!$H285)+1,FIND(")",'Raw Data'!$H285)-FIND("(",'Raw Data'!$H285)-1),"",'Raw Data'!$M285)</f>
        <v>Rs.400</v>
      </c>
      <c r="T285" s="27">
        <f t="shared" si="4"/>
        <v>1</v>
      </c>
      <c r="U285" s="29">
        <f>'Raw Data'!$M285*'Raw Data'!$T285</f>
        <v>400</v>
      </c>
    </row>
    <row r="286" spans="1:21" x14ac:dyDescent="0.3">
      <c r="A286" s="20">
        <v>309101</v>
      </c>
      <c r="B286" s="27" t="s">
        <v>662</v>
      </c>
      <c r="C286" s="27">
        <v>1</v>
      </c>
      <c r="D286" s="27" t="str">
        <f>VLOOKUP('Raw Data'!$C286,'country description'!$A$2:$B$16,2,0)</f>
        <v>India</v>
      </c>
      <c r="E286" s="27" t="s">
        <v>14</v>
      </c>
      <c r="F286" s="27" t="s">
        <v>663</v>
      </c>
      <c r="G286" s="27" t="s">
        <v>664</v>
      </c>
      <c r="H286" s="27" t="s">
        <v>18</v>
      </c>
      <c r="I286" s="27" t="s">
        <v>19</v>
      </c>
      <c r="J286" s="27" t="s">
        <v>19</v>
      </c>
      <c r="K286" s="27">
        <v>1</v>
      </c>
      <c r="L286" s="27">
        <v>0</v>
      </c>
      <c r="M286" s="27">
        <v>400</v>
      </c>
      <c r="N286" s="27">
        <v>1</v>
      </c>
      <c r="O286" s="27">
        <v>2013</v>
      </c>
      <c r="P286" s="27">
        <v>7</v>
      </c>
      <c r="Q286" s="27">
        <v>25</v>
      </c>
      <c r="R286" s="28">
        <f>DATE('Raw Data'!$O286,'Raw Data'!$P286,'Raw Data'!$Q286)</f>
        <v>41480</v>
      </c>
      <c r="S286" s="27" t="str">
        <f>CONCATENATE(MID('Raw Data'!$H286,FIND("(",'Raw Data'!$H286)+1,FIND(")",'Raw Data'!$H286)-FIND("(",'Raw Data'!$H286)-1),"",'Raw Data'!$M286)</f>
        <v>Rs.400</v>
      </c>
      <c r="T286" s="27">
        <f t="shared" si="4"/>
        <v>1</v>
      </c>
      <c r="U286" s="29">
        <f>'Raw Data'!$M286*'Raw Data'!$T286</f>
        <v>400</v>
      </c>
    </row>
    <row r="287" spans="1:21" x14ac:dyDescent="0.3">
      <c r="A287" s="20">
        <v>18272376</v>
      </c>
      <c r="B287" s="27" t="s">
        <v>665</v>
      </c>
      <c r="C287" s="27">
        <v>1</v>
      </c>
      <c r="D287" s="27" t="str">
        <f>VLOOKUP('Raw Data'!$C287,'country description'!$A$2:$B$16,2,0)</f>
        <v>India</v>
      </c>
      <c r="E287" s="27" t="s">
        <v>14</v>
      </c>
      <c r="F287" s="27" t="s">
        <v>666</v>
      </c>
      <c r="G287" s="27" t="s">
        <v>610</v>
      </c>
      <c r="H287" s="27" t="s">
        <v>18</v>
      </c>
      <c r="I287" s="27" t="s">
        <v>19</v>
      </c>
      <c r="J287" s="27" t="s">
        <v>19</v>
      </c>
      <c r="K287" s="27">
        <v>1</v>
      </c>
      <c r="L287" s="27">
        <v>0</v>
      </c>
      <c r="M287" s="27">
        <v>350</v>
      </c>
      <c r="N287" s="27">
        <v>1</v>
      </c>
      <c r="O287" s="27">
        <v>2014</v>
      </c>
      <c r="P287" s="27">
        <v>7</v>
      </c>
      <c r="Q287" s="27">
        <v>5</v>
      </c>
      <c r="R287" s="28">
        <f>DATE('Raw Data'!$O287,'Raw Data'!$P287,'Raw Data'!$Q287)</f>
        <v>41825</v>
      </c>
      <c r="S287" s="27" t="str">
        <f>CONCATENATE(MID('Raw Data'!$H287,FIND("(",'Raw Data'!$H287)+1,FIND(")",'Raw Data'!$H287)-FIND("(",'Raw Data'!$H287)-1),"",'Raw Data'!$M287)</f>
        <v>Rs.350</v>
      </c>
      <c r="T287" s="27">
        <f t="shared" si="4"/>
        <v>1</v>
      </c>
      <c r="U287" s="29">
        <f>'Raw Data'!$M287*'Raw Data'!$T287</f>
        <v>350</v>
      </c>
    </row>
    <row r="288" spans="1:21" x14ac:dyDescent="0.3">
      <c r="A288" s="20">
        <v>18317329</v>
      </c>
      <c r="B288" s="27" t="s">
        <v>667</v>
      </c>
      <c r="C288" s="27">
        <v>1</v>
      </c>
      <c r="D288" s="27" t="str">
        <f>VLOOKUP('Raw Data'!$C288,'country description'!$A$2:$B$16,2,0)</f>
        <v>India</v>
      </c>
      <c r="E288" s="27" t="s">
        <v>14</v>
      </c>
      <c r="F288" s="27" t="s">
        <v>668</v>
      </c>
      <c r="G288" s="27" t="s">
        <v>393</v>
      </c>
      <c r="H288" s="27" t="s">
        <v>18</v>
      </c>
      <c r="I288" s="27" t="s">
        <v>19</v>
      </c>
      <c r="J288" s="27" t="s">
        <v>19</v>
      </c>
      <c r="K288" s="27">
        <v>1</v>
      </c>
      <c r="L288" s="27">
        <v>0</v>
      </c>
      <c r="M288" s="27">
        <v>400</v>
      </c>
      <c r="N288" s="27">
        <v>1</v>
      </c>
      <c r="O288" s="27">
        <v>2016</v>
      </c>
      <c r="P288" s="27">
        <v>7</v>
      </c>
      <c r="Q288" s="27">
        <v>17</v>
      </c>
      <c r="R288" s="28">
        <f>DATE('Raw Data'!$O288,'Raw Data'!$P288,'Raw Data'!$Q288)</f>
        <v>42568</v>
      </c>
      <c r="S288" s="27" t="str">
        <f>CONCATENATE(MID('Raw Data'!$H288,FIND("(",'Raw Data'!$H288)+1,FIND(")",'Raw Data'!$H288)-FIND("(",'Raw Data'!$H288)-1),"",'Raw Data'!$M288)</f>
        <v>Rs.400</v>
      </c>
      <c r="T288" s="27">
        <f t="shared" si="4"/>
        <v>1</v>
      </c>
      <c r="U288" s="29">
        <f>'Raw Data'!$M288*'Raw Data'!$T288</f>
        <v>400</v>
      </c>
    </row>
    <row r="289" spans="1:21" x14ac:dyDescent="0.3">
      <c r="A289" s="20">
        <v>18363044</v>
      </c>
      <c r="B289" s="27" t="s">
        <v>669</v>
      </c>
      <c r="C289" s="27">
        <v>1</v>
      </c>
      <c r="D289" s="27" t="str">
        <f>VLOOKUP('Raw Data'!$C289,'country description'!$A$2:$B$16,2,0)</f>
        <v>India</v>
      </c>
      <c r="E289" s="27" t="s">
        <v>14</v>
      </c>
      <c r="F289" s="27" t="s">
        <v>670</v>
      </c>
      <c r="G289" s="27" t="s">
        <v>671</v>
      </c>
      <c r="H289" s="27" t="s">
        <v>18</v>
      </c>
      <c r="I289" s="27" t="s">
        <v>19</v>
      </c>
      <c r="J289" s="27" t="s">
        <v>19</v>
      </c>
      <c r="K289" s="27">
        <v>1</v>
      </c>
      <c r="L289" s="27">
        <v>0</v>
      </c>
      <c r="M289" s="27">
        <v>100</v>
      </c>
      <c r="N289" s="27">
        <v>1</v>
      </c>
      <c r="O289" s="27">
        <v>2015</v>
      </c>
      <c r="P289" s="27">
        <v>7</v>
      </c>
      <c r="Q289" s="27">
        <v>26</v>
      </c>
      <c r="R289" s="28">
        <f>DATE('Raw Data'!$O289,'Raw Data'!$P289,'Raw Data'!$Q289)</f>
        <v>42211</v>
      </c>
      <c r="S289" s="27" t="str">
        <f>CONCATENATE(MID('Raw Data'!$H289,FIND("(",'Raw Data'!$H289)+1,FIND(")",'Raw Data'!$H289)-FIND("(",'Raw Data'!$H289)-1),"",'Raw Data'!$M289)</f>
        <v>Rs.100</v>
      </c>
      <c r="T289" s="27">
        <f t="shared" si="4"/>
        <v>1</v>
      </c>
      <c r="U289" s="29">
        <f>'Raw Data'!$M289*'Raw Data'!$T289</f>
        <v>100</v>
      </c>
    </row>
    <row r="290" spans="1:21" x14ac:dyDescent="0.3">
      <c r="A290" s="20">
        <v>18421461</v>
      </c>
      <c r="B290" s="27" t="s">
        <v>672</v>
      </c>
      <c r="C290" s="27">
        <v>1</v>
      </c>
      <c r="D290" s="27" t="str">
        <f>VLOOKUP('Raw Data'!$C290,'country description'!$A$2:$B$16,2,0)</f>
        <v>India</v>
      </c>
      <c r="E290" s="27" t="s">
        <v>14</v>
      </c>
      <c r="F290" s="27" t="s">
        <v>673</v>
      </c>
      <c r="G290" s="27" t="s">
        <v>614</v>
      </c>
      <c r="H290" s="27" t="s">
        <v>18</v>
      </c>
      <c r="I290" s="27" t="s">
        <v>19</v>
      </c>
      <c r="J290" s="27" t="s">
        <v>19</v>
      </c>
      <c r="K290" s="27">
        <v>1</v>
      </c>
      <c r="L290" s="27">
        <v>0</v>
      </c>
      <c r="M290" s="27">
        <v>100</v>
      </c>
      <c r="N290" s="27">
        <v>1</v>
      </c>
      <c r="O290" s="27">
        <v>2016</v>
      </c>
      <c r="P290" s="27">
        <v>7</v>
      </c>
      <c r="Q290" s="27">
        <v>20</v>
      </c>
      <c r="R290" s="28">
        <f>DATE('Raw Data'!$O290,'Raw Data'!$P290,'Raw Data'!$Q290)</f>
        <v>42571</v>
      </c>
      <c r="S290" s="27" t="str">
        <f>CONCATENATE(MID('Raw Data'!$H290,FIND("(",'Raw Data'!$H290)+1,FIND(")",'Raw Data'!$H290)-FIND("(",'Raw Data'!$H290)-1),"",'Raw Data'!$M290)</f>
        <v>Rs.100</v>
      </c>
      <c r="T290" s="27">
        <f t="shared" si="4"/>
        <v>1</v>
      </c>
      <c r="U290" s="29">
        <f>'Raw Data'!$M290*'Raw Data'!$T290</f>
        <v>100</v>
      </c>
    </row>
    <row r="291" spans="1:21" x14ac:dyDescent="0.3">
      <c r="A291" s="20">
        <v>18432214</v>
      </c>
      <c r="B291" s="27" t="s">
        <v>674</v>
      </c>
      <c r="C291" s="27">
        <v>1</v>
      </c>
      <c r="D291" s="27" t="str">
        <f>VLOOKUP('Raw Data'!$C291,'country description'!$A$2:$B$16,2,0)</f>
        <v>India</v>
      </c>
      <c r="E291" s="27" t="s">
        <v>14</v>
      </c>
      <c r="F291" s="27" t="s">
        <v>675</v>
      </c>
      <c r="G291" s="27" t="s">
        <v>434</v>
      </c>
      <c r="H291" s="27" t="s">
        <v>18</v>
      </c>
      <c r="I291" s="27" t="s">
        <v>19</v>
      </c>
      <c r="J291" s="27" t="s">
        <v>19</v>
      </c>
      <c r="K291" s="27">
        <v>1</v>
      </c>
      <c r="L291" s="27">
        <v>0</v>
      </c>
      <c r="M291" s="27">
        <v>400</v>
      </c>
      <c r="N291" s="27">
        <v>1</v>
      </c>
      <c r="O291" s="27">
        <v>2018</v>
      </c>
      <c r="P291" s="27">
        <v>7</v>
      </c>
      <c r="Q291" s="27">
        <v>9</v>
      </c>
      <c r="R291" s="28">
        <f>DATE('Raw Data'!$O291,'Raw Data'!$P291,'Raw Data'!$Q291)</f>
        <v>43290</v>
      </c>
      <c r="S291" s="27" t="str">
        <f>CONCATENATE(MID('Raw Data'!$H291,FIND("(",'Raw Data'!$H291)+1,FIND(")",'Raw Data'!$H291)-FIND("(",'Raw Data'!$H291)-1),"",'Raw Data'!$M291)</f>
        <v>Rs.400</v>
      </c>
      <c r="T291" s="27">
        <f t="shared" si="4"/>
        <v>1</v>
      </c>
      <c r="U291" s="29">
        <f>'Raw Data'!$M291*'Raw Data'!$T291</f>
        <v>400</v>
      </c>
    </row>
    <row r="292" spans="1:21" x14ac:dyDescent="0.3">
      <c r="A292" s="20">
        <v>304405</v>
      </c>
      <c r="B292" s="27" t="s">
        <v>676</v>
      </c>
      <c r="C292" s="27">
        <v>1</v>
      </c>
      <c r="D292" s="27" t="str">
        <f>VLOOKUP('Raw Data'!$C292,'country description'!$A$2:$B$16,2,0)</f>
        <v>India</v>
      </c>
      <c r="E292" s="27" t="s">
        <v>14</v>
      </c>
      <c r="F292" s="27" t="s">
        <v>677</v>
      </c>
      <c r="G292" s="27" t="s">
        <v>671</v>
      </c>
      <c r="H292" s="27" t="s">
        <v>18</v>
      </c>
      <c r="I292" s="27" t="s">
        <v>19</v>
      </c>
      <c r="J292" s="27" t="s">
        <v>19</v>
      </c>
      <c r="K292" s="27">
        <v>1</v>
      </c>
      <c r="L292" s="27">
        <v>0</v>
      </c>
      <c r="M292" s="27">
        <v>100</v>
      </c>
      <c r="N292" s="27">
        <v>1</v>
      </c>
      <c r="O292" s="27">
        <v>2013</v>
      </c>
      <c r="P292" s="27">
        <v>7</v>
      </c>
      <c r="Q292" s="27">
        <v>2</v>
      </c>
      <c r="R292" s="28">
        <f>DATE('Raw Data'!$O292,'Raw Data'!$P292,'Raw Data'!$Q292)</f>
        <v>41457</v>
      </c>
      <c r="S292" s="27" t="str">
        <f>CONCATENATE(MID('Raw Data'!$H292,FIND("(",'Raw Data'!$H292)+1,FIND(")",'Raw Data'!$H292)-FIND("(",'Raw Data'!$H292)-1),"",'Raw Data'!$M292)</f>
        <v>Rs.100</v>
      </c>
      <c r="T292" s="27">
        <f t="shared" si="4"/>
        <v>1</v>
      </c>
      <c r="U292" s="29">
        <f>'Raw Data'!$M292*'Raw Data'!$T292</f>
        <v>100</v>
      </c>
    </row>
    <row r="293" spans="1:21" x14ac:dyDescent="0.3">
      <c r="A293" s="20">
        <v>18464636</v>
      </c>
      <c r="B293" s="27" t="s">
        <v>678</v>
      </c>
      <c r="C293" s="27">
        <v>1</v>
      </c>
      <c r="D293" s="27" t="str">
        <f>VLOOKUP('Raw Data'!$C293,'country description'!$A$2:$B$16,2,0)</f>
        <v>India</v>
      </c>
      <c r="E293" s="27" t="s">
        <v>14</v>
      </c>
      <c r="F293" s="27" t="s">
        <v>679</v>
      </c>
      <c r="G293" s="27" t="s">
        <v>424</v>
      </c>
      <c r="H293" s="27" t="s">
        <v>18</v>
      </c>
      <c r="I293" s="27" t="s">
        <v>19</v>
      </c>
      <c r="J293" s="27" t="s">
        <v>19</v>
      </c>
      <c r="K293" s="27">
        <v>1</v>
      </c>
      <c r="L293" s="27">
        <v>0</v>
      </c>
      <c r="M293" s="27">
        <v>250</v>
      </c>
      <c r="N293" s="27">
        <v>1</v>
      </c>
      <c r="O293" s="27">
        <v>2010</v>
      </c>
      <c r="P293" s="27">
        <v>7</v>
      </c>
      <c r="Q293" s="27">
        <v>22</v>
      </c>
      <c r="R293" s="28">
        <f>DATE('Raw Data'!$O293,'Raw Data'!$P293,'Raw Data'!$Q293)</f>
        <v>40381</v>
      </c>
      <c r="S293" s="27" t="str">
        <f>CONCATENATE(MID('Raw Data'!$H293,FIND("(",'Raw Data'!$H293)+1,FIND(")",'Raw Data'!$H293)-FIND("(",'Raw Data'!$H293)-1),"",'Raw Data'!$M293)</f>
        <v>Rs.250</v>
      </c>
      <c r="T293" s="27">
        <f t="shared" si="4"/>
        <v>1</v>
      </c>
      <c r="U293" s="29">
        <f>'Raw Data'!$M293*'Raw Data'!$T293</f>
        <v>250</v>
      </c>
    </row>
    <row r="294" spans="1:21" x14ac:dyDescent="0.3">
      <c r="A294" s="20">
        <v>18431187</v>
      </c>
      <c r="B294" s="27" t="s">
        <v>99</v>
      </c>
      <c r="C294" s="27">
        <v>1</v>
      </c>
      <c r="D294" s="27" t="str">
        <f>VLOOKUP('Raw Data'!$C294,'country description'!$A$2:$B$16,2,0)</f>
        <v>India</v>
      </c>
      <c r="E294" s="27" t="s">
        <v>14</v>
      </c>
      <c r="F294" s="27" t="s">
        <v>680</v>
      </c>
      <c r="G294" s="27" t="s">
        <v>455</v>
      </c>
      <c r="H294" s="27" t="s">
        <v>18</v>
      </c>
      <c r="I294" s="27" t="s">
        <v>19</v>
      </c>
      <c r="J294" s="27" t="s">
        <v>19</v>
      </c>
      <c r="K294" s="27">
        <v>1</v>
      </c>
      <c r="L294" s="27">
        <v>0</v>
      </c>
      <c r="M294" s="27">
        <v>400</v>
      </c>
      <c r="N294" s="27">
        <v>1</v>
      </c>
      <c r="O294" s="27">
        <v>2011</v>
      </c>
      <c r="P294" s="27">
        <v>7</v>
      </c>
      <c r="Q294" s="27">
        <v>3</v>
      </c>
      <c r="R294" s="28">
        <f>DATE('Raw Data'!$O294,'Raw Data'!$P294,'Raw Data'!$Q294)</f>
        <v>40727</v>
      </c>
      <c r="S294" s="27" t="str">
        <f>CONCATENATE(MID('Raw Data'!$H294,FIND("(",'Raw Data'!$H294)+1,FIND(")",'Raw Data'!$H294)-FIND("(",'Raw Data'!$H294)-1),"",'Raw Data'!$M294)</f>
        <v>Rs.400</v>
      </c>
      <c r="T294" s="27">
        <f t="shared" si="4"/>
        <v>1</v>
      </c>
      <c r="U294" s="29">
        <f>'Raw Data'!$M294*'Raw Data'!$T294</f>
        <v>400</v>
      </c>
    </row>
    <row r="295" spans="1:21" x14ac:dyDescent="0.3">
      <c r="A295" s="20">
        <v>18431105</v>
      </c>
      <c r="B295" s="27" t="s">
        <v>681</v>
      </c>
      <c r="C295" s="27">
        <v>1</v>
      </c>
      <c r="D295" s="27" t="str">
        <f>VLOOKUP('Raw Data'!$C295,'country description'!$A$2:$B$16,2,0)</f>
        <v>India</v>
      </c>
      <c r="E295" s="27" t="s">
        <v>14</v>
      </c>
      <c r="F295" s="27" t="s">
        <v>682</v>
      </c>
      <c r="G295" s="27" t="s">
        <v>587</v>
      </c>
      <c r="H295" s="27" t="s">
        <v>18</v>
      </c>
      <c r="I295" s="27" t="s">
        <v>19</v>
      </c>
      <c r="J295" s="27" t="s">
        <v>19</v>
      </c>
      <c r="K295" s="27">
        <v>1</v>
      </c>
      <c r="L295" s="27">
        <v>0</v>
      </c>
      <c r="M295" s="27">
        <v>400</v>
      </c>
      <c r="N295" s="27">
        <v>1</v>
      </c>
      <c r="O295" s="27">
        <v>2014</v>
      </c>
      <c r="P295" s="27">
        <v>7</v>
      </c>
      <c r="Q295" s="27">
        <v>8</v>
      </c>
      <c r="R295" s="28">
        <f>DATE('Raw Data'!$O295,'Raw Data'!$P295,'Raw Data'!$Q295)</f>
        <v>41828</v>
      </c>
      <c r="S295" s="27" t="str">
        <f>CONCATENATE(MID('Raw Data'!$H295,FIND("(",'Raw Data'!$H295)+1,FIND(")",'Raw Data'!$H295)-FIND("(",'Raw Data'!$H295)-1),"",'Raw Data'!$M295)</f>
        <v>Rs.400</v>
      </c>
      <c r="T295" s="27">
        <f t="shared" si="4"/>
        <v>1</v>
      </c>
      <c r="U295" s="29">
        <f>'Raw Data'!$M295*'Raw Data'!$T295</f>
        <v>400</v>
      </c>
    </row>
    <row r="296" spans="1:21" x14ac:dyDescent="0.3">
      <c r="A296" s="20">
        <v>18432030</v>
      </c>
      <c r="B296" s="27" t="s">
        <v>683</v>
      </c>
      <c r="C296" s="27">
        <v>1</v>
      </c>
      <c r="D296" s="27" t="str">
        <f>VLOOKUP('Raw Data'!$C296,'country description'!$A$2:$B$16,2,0)</f>
        <v>India</v>
      </c>
      <c r="E296" s="27" t="s">
        <v>14</v>
      </c>
      <c r="F296" s="27" t="s">
        <v>684</v>
      </c>
      <c r="G296" s="27" t="s">
        <v>393</v>
      </c>
      <c r="H296" s="27" t="s">
        <v>18</v>
      </c>
      <c r="I296" s="27" t="s">
        <v>19</v>
      </c>
      <c r="J296" s="27" t="s">
        <v>19</v>
      </c>
      <c r="K296" s="27">
        <v>1</v>
      </c>
      <c r="L296" s="27">
        <v>0</v>
      </c>
      <c r="M296" s="27">
        <v>350</v>
      </c>
      <c r="N296" s="27">
        <v>1</v>
      </c>
      <c r="O296" s="27">
        <v>2015</v>
      </c>
      <c r="P296" s="27">
        <v>7</v>
      </c>
      <c r="Q296" s="27">
        <v>17</v>
      </c>
      <c r="R296" s="28">
        <f>DATE('Raw Data'!$O296,'Raw Data'!$P296,'Raw Data'!$Q296)</f>
        <v>42202</v>
      </c>
      <c r="S296" s="27" t="str">
        <f>CONCATENATE(MID('Raw Data'!$H296,FIND("(",'Raw Data'!$H296)+1,FIND(")",'Raw Data'!$H296)-FIND("(",'Raw Data'!$H296)-1),"",'Raw Data'!$M296)</f>
        <v>Rs.350</v>
      </c>
      <c r="T296" s="27">
        <f t="shared" si="4"/>
        <v>1</v>
      </c>
      <c r="U296" s="29">
        <f>'Raw Data'!$M296*'Raw Data'!$T296</f>
        <v>350</v>
      </c>
    </row>
    <row r="297" spans="1:21" x14ac:dyDescent="0.3">
      <c r="A297" s="20">
        <v>18363081</v>
      </c>
      <c r="B297" s="27" t="s">
        <v>685</v>
      </c>
      <c r="C297" s="27">
        <v>1</v>
      </c>
      <c r="D297" s="27" t="str">
        <f>VLOOKUP('Raw Data'!$C297,'country description'!$A$2:$B$16,2,0)</f>
        <v>India</v>
      </c>
      <c r="E297" s="27" t="s">
        <v>14</v>
      </c>
      <c r="F297" s="27" t="s">
        <v>686</v>
      </c>
      <c r="G297" s="27" t="s">
        <v>687</v>
      </c>
      <c r="H297" s="27" t="s">
        <v>18</v>
      </c>
      <c r="I297" s="27" t="s">
        <v>19</v>
      </c>
      <c r="J297" s="27" t="s">
        <v>19</v>
      </c>
      <c r="K297" s="27">
        <v>1</v>
      </c>
      <c r="L297" s="27">
        <v>0</v>
      </c>
      <c r="M297" s="27">
        <v>450</v>
      </c>
      <c r="N297" s="27">
        <v>1</v>
      </c>
      <c r="O297" s="27">
        <v>2012</v>
      </c>
      <c r="P297" s="27">
        <v>7</v>
      </c>
      <c r="Q297" s="27">
        <v>2</v>
      </c>
      <c r="R297" s="28">
        <f>DATE('Raw Data'!$O297,'Raw Data'!$P297,'Raw Data'!$Q297)</f>
        <v>41092</v>
      </c>
      <c r="S297" s="27" t="str">
        <f>CONCATENATE(MID('Raw Data'!$H297,FIND("(",'Raw Data'!$H297)+1,FIND(")",'Raw Data'!$H297)-FIND("(",'Raw Data'!$H297)-1),"",'Raw Data'!$M297)</f>
        <v>Rs.450</v>
      </c>
      <c r="T297" s="27">
        <f t="shared" si="4"/>
        <v>1</v>
      </c>
      <c r="U297" s="29">
        <f>'Raw Data'!$M297*'Raw Data'!$T297</f>
        <v>450</v>
      </c>
    </row>
    <row r="298" spans="1:21" x14ac:dyDescent="0.3">
      <c r="A298" s="20">
        <v>18441685</v>
      </c>
      <c r="B298" s="27" t="s">
        <v>688</v>
      </c>
      <c r="C298" s="27">
        <v>1</v>
      </c>
      <c r="D298" s="27" t="str">
        <f>VLOOKUP('Raw Data'!$C298,'country description'!$A$2:$B$16,2,0)</f>
        <v>India</v>
      </c>
      <c r="E298" s="27" t="s">
        <v>14</v>
      </c>
      <c r="F298" s="27" t="s">
        <v>689</v>
      </c>
      <c r="G298" s="27" t="s">
        <v>424</v>
      </c>
      <c r="H298" s="27" t="s">
        <v>18</v>
      </c>
      <c r="I298" s="27" t="s">
        <v>19</v>
      </c>
      <c r="J298" s="27" t="s">
        <v>19</v>
      </c>
      <c r="K298" s="27">
        <v>1</v>
      </c>
      <c r="L298" s="27">
        <v>0</v>
      </c>
      <c r="M298" s="27">
        <v>250</v>
      </c>
      <c r="N298" s="27">
        <v>1</v>
      </c>
      <c r="O298" s="27">
        <v>2014</v>
      </c>
      <c r="P298" s="27">
        <v>7</v>
      </c>
      <c r="Q298" s="27">
        <v>9</v>
      </c>
      <c r="R298" s="28">
        <f>DATE('Raw Data'!$O298,'Raw Data'!$P298,'Raw Data'!$Q298)</f>
        <v>41829</v>
      </c>
      <c r="S298" s="27" t="str">
        <f>CONCATENATE(MID('Raw Data'!$H298,FIND("(",'Raw Data'!$H298)+1,FIND(")",'Raw Data'!$H298)-FIND("(",'Raw Data'!$H298)-1),"",'Raw Data'!$M298)</f>
        <v>Rs.250</v>
      </c>
      <c r="T298" s="27">
        <f t="shared" si="4"/>
        <v>1</v>
      </c>
      <c r="U298" s="29">
        <f>'Raw Data'!$M298*'Raw Data'!$T298</f>
        <v>250</v>
      </c>
    </row>
    <row r="299" spans="1:21" x14ac:dyDescent="0.3">
      <c r="A299" s="20">
        <v>7809</v>
      </c>
      <c r="B299" s="27" t="s">
        <v>690</v>
      </c>
      <c r="C299" s="27">
        <v>1</v>
      </c>
      <c r="D299" s="27" t="str">
        <f>VLOOKUP('Raw Data'!$C299,'country description'!$A$2:$B$16,2,0)</f>
        <v>India</v>
      </c>
      <c r="E299" s="27" t="s">
        <v>14</v>
      </c>
      <c r="F299" s="27" t="s">
        <v>691</v>
      </c>
      <c r="G299" s="27" t="s">
        <v>566</v>
      </c>
      <c r="H299" s="27" t="s">
        <v>18</v>
      </c>
      <c r="I299" s="27" t="s">
        <v>19</v>
      </c>
      <c r="J299" s="27" t="s">
        <v>19</v>
      </c>
      <c r="K299" s="27">
        <v>1</v>
      </c>
      <c r="L299" s="27">
        <v>0</v>
      </c>
      <c r="M299" s="27">
        <v>100</v>
      </c>
      <c r="N299" s="27">
        <v>1</v>
      </c>
      <c r="O299" s="27">
        <v>2017</v>
      </c>
      <c r="P299" s="27">
        <v>7</v>
      </c>
      <c r="Q299" s="27">
        <v>19</v>
      </c>
      <c r="R299" s="28">
        <f>DATE('Raw Data'!$O299,'Raw Data'!$P299,'Raw Data'!$Q299)</f>
        <v>42935</v>
      </c>
      <c r="S299" s="27" t="str">
        <f>CONCATENATE(MID('Raw Data'!$H299,FIND("(",'Raw Data'!$H299)+1,FIND(")",'Raw Data'!$H299)-FIND("(",'Raw Data'!$H299)-1),"",'Raw Data'!$M299)</f>
        <v>Rs.100</v>
      </c>
      <c r="T299" s="27">
        <f t="shared" si="4"/>
        <v>1</v>
      </c>
      <c r="U299" s="29">
        <f>'Raw Data'!$M299*'Raw Data'!$T299</f>
        <v>100</v>
      </c>
    </row>
    <row r="300" spans="1:21" x14ac:dyDescent="0.3">
      <c r="A300" s="20">
        <v>18445764</v>
      </c>
      <c r="B300" s="27" t="s">
        <v>692</v>
      </c>
      <c r="C300" s="27">
        <v>1</v>
      </c>
      <c r="D300" s="27" t="str">
        <f>VLOOKUP('Raw Data'!$C300,'country description'!$A$2:$B$16,2,0)</f>
        <v>India</v>
      </c>
      <c r="E300" s="27" t="s">
        <v>14</v>
      </c>
      <c r="F300" s="27" t="s">
        <v>693</v>
      </c>
      <c r="G300" s="27" t="s">
        <v>393</v>
      </c>
      <c r="H300" s="27" t="s">
        <v>18</v>
      </c>
      <c r="I300" s="27" t="s">
        <v>19</v>
      </c>
      <c r="J300" s="27" t="s">
        <v>19</v>
      </c>
      <c r="K300" s="27">
        <v>1</v>
      </c>
      <c r="L300" s="27">
        <v>0</v>
      </c>
      <c r="M300" s="27">
        <v>400</v>
      </c>
      <c r="N300" s="27">
        <v>1</v>
      </c>
      <c r="O300" s="27">
        <v>2016</v>
      </c>
      <c r="P300" s="27">
        <v>7</v>
      </c>
      <c r="Q300" s="27">
        <v>24</v>
      </c>
      <c r="R300" s="28">
        <f>DATE('Raw Data'!$O300,'Raw Data'!$P300,'Raw Data'!$Q300)</f>
        <v>42575</v>
      </c>
      <c r="S300" s="27" t="str">
        <f>CONCATENATE(MID('Raw Data'!$H300,FIND("(",'Raw Data'!$H300)+1,FIND(")",'Raw Data'!$H300)-FIND("(",'Raw Data'!$H300)-1),"",'Raw Data'!$M300)</f>
        <v>Rs.400</v>
      </c>
      <c r="T300" s="27">
        <f t="shared" si="4"/>
        <v>1</v>
      </c>
      <c r="U300" s="29">
        <f>'Raw Data'!$M300*'Raw Data'!$T300</f>
        <v>400</v>
      </c>
    </row>
    <row r="301" spans="1:21" x14ac:dyDescent="0.3">
      <c r="A301" s="20">
        <v>18431145</v>
      </c>
      <c r="B301" s="27" t="s">
        <v>694</v>
      </c>
      <c r="C301" s="27">
        <v>1</v>
      </c>
      <c r="D301" s="27" t="str">
        <f>VLOOKUP('Raw Data'!$C301,'country description'!$A$2:$B$16,2,0)</f>
        <v>India</v>
      </c>
      <c r="E301" s="27" t="s">
        <v>14</v>
      </c>
      <c r="F301" s="27" t="s">
        <v>695</v>
      </c>
      <c r="G301" s="27" t="s">
        <v>589</v>
      </c>
      <c r="H301" s="27" t="s">
        <v>18</v>
      </c>
      <c r="I301" s="27" t="s">
        <v>19</v>
      </c>
      <c r="J301" s="27" t="s">
        <v>19</v>
      </c>
      <c r="K301" s="27">
        <v>1</v>
      </c>
      <c r="L301" s="27">
        <v>0</v>
      </c>
      <c r="M301" s="27">
        <v>100</v>
      </c>
      <c r="N301" s="27">
        <v>1</v>
      </c>
      <c r="O301" s="27">
        <v>2018</v>
      </c>
      <c r="P301" s="27">
        <v>7</v>
      </c>
      <c r="Q301" s="27">
        <v>21</v>
      </c>
      <c r="R301" s="28">
        <f>DATE('Raw Data'!$O301,'Raw Data'!$P301,'Raw Data'!$Q301)</f>
        <v>43302</v>
      </c>
      <c r="S301" s="27" t="str">
        <f>CONCATENATE(MID('Raw Data'!$H301,FIND("(",'Raw Data'!$H301)+1,FIND(")",'Raw Data'!$H301)-FIND("(",'Raw Data'!$H301)-1),"",'Raw Data'!$M301)</f>
        <v>Rs.100</v>
      </c>
      <c r="T301" s="27">
        <f t="shared" si="4"/>
        <v>1</v>
      </c>
      <c r="U301" s="29">
        <f>'Raw Data'!$M301*'Raw Data'!$T301</f>
        <v>100</v>
      </c>
    </row>
    <row r="302" spans="1:21" x14ac:dyDescent="0.3">
      <c r="A302" s="20">
        <v>18455551</v>
      </c>
      <c r="B302" s="27" t="s">
        <v>696</v>
      </c>
      <c r="C302" s="27">
        <v>1</v>
      </c>
      <c r="D302" s="27" t="str">
        <f>VLOOKUP('Raw Data'!$C302,'country description'!$A$2:$B$16,2,0)</f>
        <v>India</v>
      </c>
      <c r="E302" s="27" t="s">
        <v>14</v>
      </c>
      <c r="F302" s="27" t="s">
        <v>697</v>
      </c>
      <c r="G302" s="27" t="s">
        <v>424</v>
      </c>
      <c r="H302" s="27" t="s">
        <v>18</v>
      </c>
      <c r="I302" s="27" t="s">
        <v>19</v>
      </c>
      <c r="J302" s="27" t="s">
        <v>19</v>
      </c>
      <c r="K302" s="27">
        <v>1</v>
      </c>
      <c r="L302" s="27">
        <v>0</v>
      </c>
      <c r="M302" s="27">
        <v>150</v>
      </c>
      <c r="N302" s="27">
        <v>1</v>
      </c>
      <c r="O302" s="27">
        <v>2017</v>
      </c>
      <c r="P302" s="27">
        <v>7</v>
      </c>
      <c r="Q302" s="27">
        <v>2</v>
      </c>
      <c r="R302" s="28">
        <f>DATE('Raw Data'!$O302,'Raw Data'!$P302,'Raw Data'!$Q302)</f>
        <v>42918</v>
      </c>
      <c r="S302" s="27" t="str">
        <f>CONCATENATE(MID('Raw Data'!$H302,FIND("(",'Raw Data'!$H302)+1,FIND(")",'Raw Data'!$H302)-FIND("(",'Raw Data'!$H302)-1),"",'Raw Data'!$M302)</f>
        <v>Rs.150</v>
      </c>
      <c r="T302" s="27">
        <f t="shared" si="4"/>
        <v>1</v>
      </c>
      <c r="U302" s="29">
        <f>'Raw Data'!$M302*'Raw Data'!$T302</f>
        <v>150</v>
      </c>
    </row>
    <row r="303" spans="1:21" x14ac:dyDescent="0.3">
      <c r="A303" s="20">
        <v>18372694</v>
      </c>
      <c r="B303" s="27" t="s">
        <v>698</v>
      </c>
      <c r="C303" s="27">
        <v>1</v>
      </c>
      <c r="D303" s="27" t="str">
        <f>VLOOKUP('Raw Data'!$C303,'country description'!$A$2:$B$16,2,0)</f>
        <v>India</v>
      </c>
      <c r="E303" s="27" t="s">
        <v>14</v>
      </c>
      <c r="F303" s="27" t="s">
        <v>699</v>
      </c>
      <c r="G303" s="27" t="s">
        <v>589</v>
      </c>
      <c r="H303" s="27" t="s">
        <v>18</v>
      </c>
      <c r="I303" s="27" t="s">
        <v>19</v>
      </c>
      <c r="J303" s="27" t="s">
        <v>19</v>
      </c>
      <c r="K303" s="27">
        <v>1</v>
      </c>
      <c r="L303" s="27">
        <v>0</v>
      </c>
      <c r="M303" s="27">
        <v>50</v>
      </c>
      <c r="N303" s="27">
        <v>1</v>
      </c>
      <c r="O303" s="27">
        <v>2013</v>
      </c>
      <c r="P303" s="27">
        <v>7</v>
      </c>
      <c r="Q303" s="27">
        <v>23</v>
      </c>
      <c r="R303" s="28">
        <f>DATE('Raw Data'!$O303,'Raw Data'!$P303,'Raw Data'!$Q303)</f>
        <v>41478</v>
      </c>
      <c r="S303" s="27" t="str">
        <f>CONCATENATE(MID('Raw Data'!$H303,FIND("(",'Raw Data'!$H303)+1,FIND(")",'Raw Data'!$H303)-FIND("(",'Raw Data'!$H303)-1),"",'Raw Data'!$M303)</f>
        <v>Rs.50</v>
      </c>
      <c r="T303" s="27">
        <f t="shared" si="4"/>
        <v>1</v>
      </c>
      <c r="U303" s="29">
        <f>'Raw Data'!$M303*'Raw Data'!$T303</f>
        <v>50</v>
      </c>
    </row>
    <row r="304" spans="1:21" x14ac:dyDescent="0.3">
      <c r="A304" s="20">
        <v>18168147</v>
      </c>
      <c r="B304" s="27" t="s">
        <v>700</v>
      </c>
      <c r="C304" s="27">
        <v>1</v>
      </c>
      <c r="D304" s="27" t="str">
        <f>VLOOKUP('Raw Data'!$C304,'country description'!$A$2:$B$16,2,0)</f>
        <v>India</v>
      </c>
      <c r="E304" s="27" t="s">
        <v>14</v>
      </c>
      <c r="F304" s="27" t="s">
        <v>701</v>
      </c>
      <c r="G304" s="27" t="s">
        <v>455</v>
      </c>
      <c r="H304" s="27" t="s">
        <v>18</v>
      </c>
      <c r="I304" s="27" t="s">
        <v>19</v>
      </c>
      <c r="J304" s="27" t="s">
        <v>19</v>
      </c>
      <c r="K304" s="27">
        <v>1</v>
      </c>
      <c r="L304" s="27">
        <v>0</v>
      </c>
      <c r="M304" s="27">
        <v>350</v>
      </c>
      <c r="N304" s="27">
        <v>1</v>
      </c>
      <c r="O304" s="27">
        <v>2011</v>
      </c>
      <c r="P304" s="27">
        <v>7</v>
      </c>
      <c r="Q304" s="27">
        <v>3</v>
      </c>
      <c r="R304" s="28">
        <f>DATE('Raw Data'!$O304,'Raw Data'!$P304,'Raw Data'!$Q304)</f>
        <v>40727</v>
      </c>
      <c r="S304" s="27" t="str">
        <f>CONCATENATE(MID('Raw Data'!$H304,FIND("(",'Raw Data'!$H304)+1,FIND(")",'Raw Data'!$H304)-FIND("(",'Raw Data'!$H304)-1),"",'Raw Data'!$M304)</f>
        <v>Rs.350</v>
      </c>
      <c r="T304" s="27">
        <f t="shared" si="4"/>
        <v>1</v>
      </c>
      <c r="U304" s="29">
        <f>'Raw Data'!$M304*'Raw Data'!$T304</f>
        <v>350</v>
      </c>
    </row>
    <row r="305" spans="1:21" x14ac:dyDescent="0.3">
      <c r="A305" s="20">
        <v>18401128</v>
      </c>
      <c r="B305" s="27" t="s">
        <v>702</v>
      </c>
      <c r="C305" s="27">
        <v>1</v>
      </c>
      <c r="D305" s="27" t="str">
        <f>VLOOKUP('Raw Data'!$C305,'country description'!$A$2:$B$16,2,0)</f>
        <v>India</v>
      </c>
      <c r="E305" s="27" t="s">
        <v>14</v>
      </c>
      <c r="F305" s="27" t="s">
        <v>703</v>
      </c>
      <c r="G305" s="27" t="s">
        <v>704</v>
      </c>
      <c r="H305" s="27" t="s">
        <v>18</v>
      </c>
      <c r="I305" s="27" t="s">
        <v>19</v>
      </c>
      <c r="J305" s="27" t="s">
        <v>19</v>
      </c>
      <c r="K305" s="27">
        <v>1</v>
      </c>
      <c r="L305" s="27">
        <v>0</v>
      </c>
      <c r="M305" s="27">
        <v>400</v>
      </c>
      <c r="N305" s="27">
        <v>1</v>
      </c>
      <c r="O305" s="27">
        <v>2018</v>
      </c>
      <c r="P305" s="27">
        <v>6</v>
      </c>
      <c r="Q305" s="27">
        <v>8</v>
      </c>
      <c r="R305" s="28">
        <f>DATE('Raw Data'!$O305,'Raw Data'!$P305,'Raw Data'!$Q305)</f>
        <v>43259</v>
      </c>
      <c r="S305" s="27" t="str">
        <f>CONCATENATE(MID('Raw Data'!$H305,FIND("(",'Raw Data'!$H305)+1,FIND(")",'Raw Data'!$H305)-FIND("(",'Raw Data'!$H305)-1),"",'Raw Data'!$M305)</f>
        <v>Rs.400</v>
      </c>
      <c r="T305" s="27">
        <f t="shared" si="4"/>
        <v>1</v>
      </c>
      <c r="U305" s="29">
        <f>'Raw Data'!$M305*'Raw Data'!$T305</f>
        <v>400</v>
      </c>
    </row>
    <row r="306" spans="1:21" x14ac:dyDescent="0.3">
      <c r="A306" s="20">
        <v>18421463</v>
      </c>
      <c r="B306" s="27" t="s">
        <v>705</v>
      </c>
      <c r="C306" s="27">
        <v>1</v>
      </c>
      <c r="D306" s="27" t="str">
        <f>VLOOKUP('Raw Data'!$C306,'country description'!$A$2:$B$16,2,0)</f>
        <v>India</v>
      </c>
      <c r="E306" s="27" t="s">
        <v>14</v>
      </c>
      <c r="F306" s="27" t="s">
        <v>706</v>
      </c>
      <c r="G306" s="27" t="s">
        <v>464</v>
      </c>
      <c r="H306" s="27" t="s">
        <v>18</v>
      </c>
      <c r="I306" s="27" t="s">
        <v>19</v>
      </c>
      <c r="J306" s="27" t="s">
        <v>19</v>
      </c>
      <c r="K306" s="27">
        <v>1</v>
      </c>
      <c r="L306" s="27">
        <v>0</v>
      </c>
      <c r="M306" s="27">
        <v>150</v>
      </c>
      <c r="N306" s="27">
        <v>1</v>
      </c>
      <c r="O306" s="27">
        <v>2016</v>
      </c>
      <c r="P306" s="27">
        <v>6</v>
      </c>
      <c r="Q306" s="27">
        <v>11</v>
      </c>
      <c r="R306" s="28">
        <f>DATE('Raw Data'!$O306,'Raw Data'!$P306,'Raw Data'!$Q306)</f>
        <v>42532</v>
      </c>
      <c r="S306" s="27" t="str">
        <f>CONCATENATE(MID('Raw Data'!$H306,FIND("(",'Raw Data'!$H306)+1,FIND(")",'Raw Data'!$H306)-FIND("(",'Raw Data'!$H306)-1),"",'Raw Data'!$M306)</f>
        <v>Rs.150</v>
      </c>
      <c r="T306" s="27">
        <f t="shared" si="4"/>
        <v>1</v>
      </c>
      <c r="U306" s="29">
        <f>'Raw Data'!$M306*'Raw Data'!$T306</f>
        <v>150</v>
      </c>
    </row>
    <row r="307" spans="1:21" x14ac:dyDescent="0.3">
      <c r="A307" s="20">
        <v>18395538</v>
      </c>
      <c r="B307" s="27" t="s">
        <v>707</v>
      </c>
      <c r="C307" s="27">
        <v>1</v>
      </c>
      <c r="D307" s="27" t="str">
        <f>VLOOKUP('Raw Data'!$C307,'country description'!$A$2:$B$16,2,0)</f>
        <v>India</v>
      </c>
      <c r="E307" s="27" t="s">
        <v>14</v>
      </c>
      <c r="F307" s="27" t="s">
        <v>708</v>
      </c>
      <c r="G307" s="27" t="s">
        <v>671</v>
      </c>
      <c r="H307" s="27" t="s">
        <v>18</v>
      </c>
      <c r="I307" s="27" t="s">
        <v>19</v>
      </c>
      <c r="J307" s="27" t="s">
        <v>19</v>
      </c>
      <c r="K307" s="27">
        <v>1</v>
      </c>
      <c r="L307" s="27">
        <v>0</v>
      </c>
      <c r="M307" s="27">
        <v>150</v>
      </c>
      <c r="N307" s="27">
        <v>1</v>
      </c>
      <c r="O307" s="27">
        <v>2017</v>
      </c>
      <c r="P307" s="27">
        <v>6</v>
      </c>
      <c r="Q307" s="27">
        <v>26</v>
      </c>
      <c r="R307" s="28">
        <f>DATE('Raw Data'!$O307,'Raw Data'!$P307,'Raw Data'!$Q307)</f>
        <v>42912</v>
      </c>
      <c r="S307" s="27" t="str">
        <f>CONCATENATE(MID('Raw Data'!$H307,FIND("(",'Raw Data'!$H307)+1,FIND(")",'Raw Data'!$H307)-FIND("(",'Raw Data'!$H307)-1),"",'Raw Data'!$M307)</f>
        <v>Rs.150</v>
      </c>
      <c r="T307" s="27">
        <f t="shared" si="4"/>
        <v>1</v>
      </c>
      <c r="U307" s="29">
        <f>'Raw Data'!$M307*'Raw Data'!$T307</f>
        <v>150</v>
      </c>
    </row>
    <row r="308" spans="1:21" x14ac:dyDescent="0.3">
      <c r="A308" s="20">
        <v>18351471</v>
      </c>
      <c r="B308" s="27" t="s">
        <v>709</v>
      </c>
      <c r="C308" s="27">
        <v>1</v>
      </c>
      <c r="D308" s="27" t="str">
        <f>VLOOKUP('Raw Data'!$C308,'country description'!$A$2:$B$16,2,0)</f>
        <v>India</v>
      </c>
      <c r="E308" s="27" t="s">
        <v>14</v>
      </c>
      <c r="F308" s="27" t="s">
        <v>710</v>
      </c>
      <c r="G308" s="27" t="s">
        <v>434</v>
      </c>
      <c r="H308" s="27" t="s">
        <v>18</v>
      </c>
      <c r="I308" s="27" t="s">
        <v>19</v>
      </c>
      <c r="J308" s="27" t="s">
        <v>19</v>
      </c>
      <c r="K308" s="27">
        <v>1</v>
      </c>
      <c r="L308" s="27">
        <v>0</v>
      </c>
      <c r="M308" s="27">
        <v>400</v>
      </c>
      <c r="N308" s="27">
        <v>1</v>
      </c>
      <c r="O308" s="27">
        <v>2018</v>
      </c>
      <c r="P308" s="27">
        <v>6</v>
      </c>
      <c r="Q308" s="27">
        <v>23</v>
      </c>
      <c r="R308" s="28">
        <f>DATE('Raw Data'!$O308,'Raw Data'!$P308,'Raw Data'!$Q308)</f>
        <v>43274</v>
      </c>
      <c r="S308" s="27" t="str">
        <f>CONCATENATE(MID('Raw Data'!$H308,FIND("(",'Raw Data'!$H308)+1,FIND(")",'Raw Data'!$H308)-FIND("(",'Raw Data'!$H308)-1),"",'Raw Data'!$M308)</f>
        <v>Rs.400</v>
      </c>
      <c r="T308" s="27">
        <f t="shared" si="4"/>
        <v>1</v>
      </c>
      <c r="U308" s="29">
        <f>'Raw Data'!$M308*'Raw Data'!$T308</f>
        <v>400</v>
      </c>
    </row>
    <row r="309" spans="1:21" x14ac:dyDescent="0.3">
      <c r="A309" s="20">
        <v>18426904</v>
      </c>
      <c r="B309" s="27" t="s">
        <v>711</v>
      </c>
      <c r="C309" s="27">
        <v>1</v>
      </c>
      <c r="D309" s="27" t="str">
        <f>VLOOKUP('Raw Data'!$C309,'country description'!$A$2:$B$16,2,0)</f>
        <v>India</v>
      </c>
      <c r="E309" s="27" t="s">
        <v>14</v>
      </c>
      <c r="F309" s="27" t="s">
        <v>712</v>
      </c>
      <c r="G309" s="27" t="s">
        <v>589</v>
      </c>
      <c r="H309" s="27" t="s">
        <v>18</v>
      </c>
      <c r="I309" s="27" t="s">
        <v>19</v>
      </c>
      <c r="J309" s="27" t="s">
        <v>19</v>
      </c>
      <c r="K309" s="27">
        <v>1</v>
      </c>
      <c r="L309" s="27">
        <v>0</v>
      </c>
      <c r="M309" s="27">
        <v>50</v>
      </c>
      <c r="N309" s="27">
        <v>1</v>
      </c>
      <c r="O309" s="27">
        <v>2012</v>
      </c>
      <c r="P309" s="27">
        <v>6</v>
      </c>
      <c r="Q309" s="27">
        <v>17</v>
      </c>
      <c r="R309" s="28">
        <f>DATE('Raw Data'!$O309,'Raw Data'!$P309,'Raw Data'!$Q309)</f>
        <v>41077</v>
      </c>
      <c r="S309" s="27" t="str">
        <f>CONCATENATE(MID('Raw Data'!$H309,FIND("(",'Raw Data'!$H309)+1,FIND(")",'Raw Data'!$H309)-FIND("(",'Raw Data'!$H309)-1),"",'Raw Data'!$M309)</f>
        <v>Rs.50</v>
      </c>
      <c r="T309" s="27">
        <f t="shared" si="4"/>
        <v>1</v>
      </c>
      <c r="U309" s="29">
        <f>'Raw Data'!$M309*'Raw Data'!$T309</f>
        <v>50</v>
      </c>
    </row>
    <row r="310" spans="1:21" x14ac:dyDescent="0.3">
      <c r="A310" s="20">
        <v>18424625</v>
      </c>
      <c r="B310" s="27" t="s">
        <v>713</v>
      </c>
      <c r="C310" s="27">
        <v>1</v>
      </c>
      <c r="D310" s="27" t="str">
        <f>VLOOKUP('Raw Data'!$C310,'country description'!$A$2:$B$16,2,0)</f>
        <v>India</v>
      </c>
      <c r="E310" s="27" t="s">
        <v>14</v>
      </c>
      <c r="F310" s="27" t="s">
        <v>714</v>
      </c>
      <c r="G310" s="27" t="s">
        <v>424</v>
      </c>
      <c r="H310" s="27" t="s">
        <v>18</v>
      </c>
      <c r="I310" s="27" t="s">
        <v>19</v>
      </c>
      <c r="J310" s="27" t="s">
        <v>19</v>
      </c>
      <c r="K310" s="27">
        <v>1</v>
      </c>
      <c r="L310" s="27">
        <v>0</v>
      </c>
      <c r="M310" s="27">
        <v>250</v>
      </c>
      <c r="N310" s="27">
        <v>1</v>
      </c>
      <c r="O310" s="27">
        <v>2014</v>
      </c>
      <c r="P310" s="27">
        <v>6</v>
      </c>
      <c r="Q310" s="27">
        <v>16</v>
      </c>
      <c r="R310" s="28">
        <f>DATE('Raw Data'!$O310,'Raw Data'!$P310,'Raw Data'!$Q310)</f>
        <v>41806</v>
      </c>
      <c r="S310" s="27" t="str">
        <f>CONCATENATE(MID('Raw Data'!$H310,FIND("(",'Raw Data'!$H310)+1,FIND(")",'Raw Data'!$H310)-FIND("(",'Raw Data'!$H310)-1),"",'Raw Data'!$M310)</f>
        <v>Rs.250</v>
      </c>
      <c r="T310" s="27">
        <f t="shared" si="4"/>
        <v>1</v>
      </c>
      <c r="U310" s="29">
        <f>'Raw Data'!$M310*'Raw Data'!$T310</f>
        <v>250</v>
      </c>
    </row>
    <row r="311" spans="1:21" x14ac:dyDescent="0.3">
      <c r="A311" s="20">
        <v>18419919</v>
      </c>
      <c r="B311" s="27" t="s">
        <v>715</v>
      </c>
      <c r="C311" s="27">
        <v>1</v>
      </c>
      <c r="D311" s="27" t="str">
        <f>VLOOKUP('Raw Data'!$C311,'country description'!$A$2:$B$16,2,0)</f>
        <v>India</v>
      </c>
      <c r="E311" s="27" t="s">
        <v>14</v>
      </c>
      <c r="F311" s="27" t="s">
        <v>716</v>
      </c>
      <c r="G311" s="27" t="s">
        <v>580</v>
      </c>
      <c r="H311" s="27" t="s">
        <v>18</v>
      </c>
      <c r="I311" s="27" t="s">
        <v>19</v>
      </c>
      <c r="J311" s="27" t="s">
        <v>19</v>
      </c>
      <c r="K311" s="27">
        <v>1</v>
      </c>
      <c r="L311" s="27">
        <v>0</v>
      </c>
      <c r="M311" s="27">
        <v>100</v>
      </c>
      <c r="N311" s="27">
        <v>1</v>
      </c>
      <c r="O311" s="27">
        <v>2011</v>
      </c>
      <c r="P311" s="27">
        <v>6</v>
      </c>
      <c r="Q311" s="27">
        <v>28</v>
      </c>
      <c r="R311" s="28">
        <f>DATE('Raw Data'!$O311,'Raw Data'!$P311,'Raw Data'!$Q311)</f>
        <v>40722</v>
      </c>
      <c r="S311" s="27" t="str">
        <f>CONCATENATE(MID('Raw Data'!$H311,FIND("(",'Raw Data'!$H311)+1,FIND(")",'Raw Data'!$H311)-FIND("(",'Raw Data'!$H311)-1),"",'Raw Data'!$M311)</f>
        <v>Rs.100</v>
      </c>
      <c r="T311" s="27">
        <f t="shared" si="4"/>
        <v>1</v>
      </c>
      <c r="U311" s="29">
        <f>'Raw Data'!$M311*'Raw Data'!$T311</f>
        <v>100</v>
      </c>
    </row>
    <row r="312" spans="1:21" x14ac:dyDescent="0.3">
      <c r="A312" s="20">
        <v>18394362</v>
      </c>
      <c r="B312" s="27" t="s">
        <v>717</v>
      </c>
      <c r="C312" s="27">
        <v>1</v>
      </c>
      <c r="D312" s="27" t="str">
        <f>VLOOKUP('Raw Data'!$C312,'country description'!$A$2:$B$16,2,0)</f>
        <v>India</v>
      </c>
      <c r="E312" s="27" t="s">
        <v>14</v>
      </c>
      <c r="F312" s="27" t="s">
        <v>718</v>
      </c>
      <c r="G312" s="27" t="s">
        <v>464</v>
      </c>
      <c r="H312" s="27" t="s">
        <v>18</v>
      </c>
      <c r="I312" s="27" t="s">
        <v>19</v>
      </c>
      <c r="J312" s="27" t="s">
        <v>19</v>
      </c>
      <c r="K312" s="27">
        <v>1</v>
      </c>
      <c r="L312" s="27">
        <v>0</v>
      </c>
      <c r="M312" s="27">
        <v>400</v>
      </c>
      <c r="N312" s="27">
        <v>1</v>
      </c>
      <c r="O312" s="27">
        <v>2013</v>
      </c>
      <c r="P312" s="27">
        <v>6</v>
      </c>
      <c r="Q312" s="27">
        <v>24</v>
      </c>
      <c r="R312" s="28">
        <f>DATE('Raw Data'!$O312,'Raw Data'!$P312,'Raw Data'!$Q312)</f>
        <v>41449</v>
      </c>
      <c r="S312" s="27" t="str">
        <f>CONCATENATE(MID('Raw Data'!$H312,FIND("(",'Raw Data'!$H312)+1,FIND(")",'Raw Data'!$H312)-FIND("(",'Raw Data'!$H312)-1),"",'Raw Data'!$M312)</f>
        <v>Rs.400</v>
      </c>
      <c r="T312" s="27">
        <f t="shared" si="4"/>
        <v>1</v>
      </c>
      <c r="U312" s="29">
        <f>'Raw Data'!$M312*'Raw Data'!$T312</f>
        <v>400</v>
      </c>
    </row>
    <row r="313" spans="1:21" x14ac:dyDescent="0.3">
      <c r="A313" s="20">
        <v>18261956</v>
      </c>
      <c r="B313" s="27" t="s">
        <v>719</v>
      </c>
      <c r="C313" s="27">
        <v>1</v>
      </c>
      <c r="D313" s="27" t="str">
        <f>VLOOKUP('Raw Data'!$C313,'country description'!$A$2:$B$16,2,0)</f>
        <v>India</v>
      </c>
      <c r="E313" s="27" t="s">
        <v>14</v>
      </c>
      <c r="F313" s="27" t="s">
        <v>720</v>
      </c>
      <c r="G313" s="27" t="s">
        <v>589</v>
      </c>
      <c r="H313" s="27" t="s">
        <v>18</v>
      </c>
      <c r="I313" s="27" t="s">
        <v>19</v>
      </c>
      <c r="J313" s="27" t="s">
        <v>19</v>
      </c>
      <c r="K313" s="27">
        <v>1</v>
      </c>
      <c r="L313" s="27">
        <v>0</v>
      </c>
      <c r="M313" s="27">
        <v>100</v>
      </c>
      <c r="N313" s="27">
        <v>1</v>
      </c>
      <c r="O313" s="27">
        <v>2017</v>
      </c>
      <c r="P313" s="27">
        <v>6</v>
      </c>
      <c r="Q313" s="27">
        <v>15</v>
      </c>
      <c r="R313" s="28">
        <f>DATE('Raw Data'!$O313,'Raw Data'!$P313,'Raw Data'!$Q313)</f>
        <v>42901</v>
      </c>
      <c r="S313" s="27" t="str">
        <f>CONCATENATE(MID('Raw Data'!$H313,FIND("(",'Raw Data'!$H313)+1,FIND(")",'Raw Data'!$H313)-FIND("(",'Raw Data'!$H313)-1),"",'Raw Data'!$M313)</f>
        <v>Rs.100</v>
      </c>
      <c r="T313" s="27">
        <f t="shared" si="4"/>
        <v>1</v>
      </c>
      <c r="U313" s="29">
        <f>'Raw Data'!$M313*'Raw Data'!$T313</f>
        <v>100</v>
      </c>
    </row>
    <row r="314" spans="1:21" x14ac:dyDescent="0.3">
      <c r="A314" s="20">
        <v>302473</v>
      </c>
      <c r="B314" s="27" t="s">
        <v>721</v>
      </c>
      <c r="C314" s="27">
        <v>1</v>
      </c>
      <c r="D314" s="27" t="str">
        <f>VLOOKUP('Raw Data'!$C314,'country description'!$A$2:$B$16,2,0)</f>
        <v>India</v>
      </c>
      <c r="E314" s="27" t="s">
        <v>14</v>
      </c>
      <c r="F314" s="27" t="s">
        <v>722</v>
      </c>
      <c r="G314" s="27" t="s">
        <v>723</v>
      </c>
      <c r="H314" s="27" t="s">
        <v>18</v>
      </c>
      <c r="I314" s="27" t="s">
        <v>19</v>
      </c>
      <c r="J314" s="27" t="s">
        <v>19</v>
      </c>
      <c r="K314" s="27">
        <v>1</v>
      </c>
      <c r="L314" s="27">
        <v>0</v>
      </c>
      <c r="M314" s="27">
        <v>250</v>
      </c>
      <c r="N314" s="27">
        <v>1</v>
      </c>
      <c r="O314" s="27">
        <v>2014</v>
      </c>
      <c r="P314" s="27">
        <v>6</v>
      </c>
      <c r="Q314" s="27">
        <v>19</v>
      </c>
      <c r="R314" s="28">
        <f>DATE('Raw Data'!$O314,'Raw Data'!$P314,'Raw Data'!$Q314)</f>
        <v>41809</v>
      </c>
      <c r="S314" s="27" t="str">
        <f>CONCATENATE(MID('Raw Data'!$H314,FIND("(",'Raw Data'!$H314)+1,FIND(")",'Raw Data'!$H314)-FIND("(",'Raw Data'!$H314)-1),"",'Raw Data'!$M314)</f>
        <v>Rs.250</v>
      </c>
      <c r="T314" s="27">
        <f t="shared" si="4"/>
        <v>1</v>
      </c>
      <c r="U314" s="29">
        <f>'Raw Data'!$M314*'Raw Data'!$T314</f>
        <v>250</v>
      </c>
    </row>
    <row r="315" spans="1:21" x14ac:dyDescent="0.3">
      <c r="A315" s="20">
        <v>18478990</v>
      </c>
      <c r="B315" s="27" t="s">
        <v>724</v>
      </c>
      <c r="C315" s="27">
        <v>1</v>
      </c>
      <c r="D315" s="27" t="str">
        <f>VLOOKUP('Raw Data'!$C315,'country description'!$A$2:$B$16,2,0)</f>
        <v>India</v>
      </c>
      <c r="E315" s="27" t="s">
        <v>14</v>
      </c>
      <c r="F315" s="27" t="s">
        <v>725</v>
      </c>
      <c r="G315" s="27" t="s">
        <v>610</v>
      </c>
      <c r="H315" s="27" t="s">
        <v>18</v>
      </c>
      <c r="I315" s="27" t="s">
        <v>19</v>
      </c>
      <c r="J315" s="27" t="s">
        <v>19</v>
      </c>
      <c r="K315" s="27">
        <v>1</v>
      </c>
      <c r="L315" s="27">
        <v>0</v>
      </c>
      <c r="M315" s="27">
        <v>250</v>
      </c>
      <c r="N315" s="27">
        <v>1</v>
      </c>
      <c r="O315" s="27">
        <v>2018</v>
      </c>
      <c r="P315" s="27">
        <v>6</v>
      </c>
      <c r="Q315" s="27">
        <v>20</v>
      </c>
      <c r="R315" s="28">
        <f>DATE('Raw Data'!$O315,'Raw Data'!$P315,'Raw Data'!$Q315)</f>
        <v>43271</v>
      </c>
      <c r="S315" s="27" t="str">
        <f>CONCATENATE(MID('Raw Data'!$H315,FIND("(",'Raw Data'!$H315)+1,FIND(")",'Raw Data'!$H315)-FIND("(",'Raw Data'!$H315)-1),"",'Raw Data'!$M315)</f>
        <v>Rs.250</v>
      </c>
      <c r="T315" s="27">
        <f t="shared" si="4"/>
        <v>1</v>
      </c>
      <c r="U315" s="29">
        <f>'Raw Data'!$M315*'Raw Data'!$T315</f>
        <v>250</v>
      </c>
    </row>
    <row r="316" spans="1:21" x14ac:dyDescent="0.3">
      <c r="A316" s="20">
        <v>18449629</v>
      </c>
      <c r="B316" s="27" t="s">
        <v>726</v>
      </c>
      <c r="C316" s="27">
        <v>1</v>
      </c>
      <c r="D316" s="27" t="str">
        <f>VLOOKUP('Raw Data'!$C316,'country description'!$A$2:$B$16,2,0)</f>
        <v>India</v>
      </c>
      <c r="E316" s="27" t="s">
        <v>14</v>
      </c>
      <c r="F316" s="27" t="s">
        <v>342</v>
      </c>
      <c r="G316" s="27" t="s">
        <v>727</v>
      </c>
      <c r="H316" s="27" t="s">
        <v>18</v>
      </c>
      <c r="I316" s="27" t="s">
        <v>19</v>
      </c>
      <c r="J316" s="27" t="s">
        <v>19</v>
      </c>
      <c r="K316" s="27">
        <v>1</v>
      </c>
      <c r="L316" s="27">
        <v>0</v>
      </c>
      <c r="M316" s="27">
        <v>400</v>
      </c>
      <c r="N316" s="27">
        <v>1</v>
      </c>
      <c r="O316" s="27">
        <v>2018</v>
      </c>
      <c r="P316" s="27">
        <v>6</v>
      </c>
      <c r="Q316" s="27">
        <v>17</v>
      </c>
      <c r="R316" s="28">
        <f>DATE('Raw Data'!$O316,'Raw Data'!$P316,'Raw Data'!$Q316)</f>
        <v>43268</v>
      </c>
      <c r="S316" s="27" t="str">
        <f>CONCATENATE(MID('Raw Data'!$H316,FIND("(",'Raw Data'!$H316)+1,FIND(")",'Raw Data'!$H316)-FIND("(",'Raw Data'!$H316)-1),"",'Raw Data'!$M316)</f>
        <v>Rs.400</v>
      </c>
      <c r="T316" s="27">
        <f t="shared" si="4"/>
        <v>1</v>
      </c>
      <c r="U316" s="29">
        <f>'Raw Data'!$M316*'Raw Data'!$T316</f>
        <v>400</v>
      </c>
    </row>
    <row r="317" spans="1:21" x14ac:dyDescent="0.3">
      <c r="A317" s="20">
        <v>18361211</v>
      </c>
      <c r="B317" s="27" t="s">
        <v>728</v>
      </c>
      <c r="C317" s="27">
        <v>1</v>
      </c>
      <c r="D317" s="27" t="str">
        <f>VLOOKUP('Raw Data'!$C317,'country description'!$A$2:$B$16,2,0)</f>
        <v>India</v>
      </c>
      <c r="E317" s="27" t="s">
        <v>14</v>
      </c>
      <c r="F317" s="27" t="s">
        <v>242</v>
      </c>
      <c r="G317" s="27" t="s">
        <v>455</v>
      </c>
      <c r="H317" s="27" t="s">
        <v>18</v>
      </c>
      <c r="I317" s="27" t="s">
        <v>19</v>
      </c>
      <c r="J317" s="27" t="s">
        <v>19</v>
      </c>
      <c r="K317" s="27">
        <v>1</v>
      </c>
      <c r="L317" s="27">
        <v>0</v>
      </c>
      <c r="M317" s="27">
        <v>150</v>
      </c>
      <c r="N317" s="27">
        <v>1</v>
      </c>
      <c r="O317" s="27">
        <v>2011</v>
      </c>
      <c r="P317" s="27">
        <v>6</v>
      </c>
      <c r="Q317" s="27">
        <v>24</v>
      </c>
      <c r="R317" s="28">
        <f>DATE('Raw Data'!$O317,'Raw Data'!$P317,'Raw Data'!$Q317)</f>
        <v>40718</v>
      </c>
      <c r="S317" s="27" t="str">
        <f>CONCATENATE(MID('Raw Data'!$H317,FIND("(",'Raw Data'!$H317)+1,FIND(")",'Raw Data'!$H317)-FIND("(",'Raw Data'!$H317)-1),"",'Raw Data'!$M317)</f>
        <v>Rs.150</v>
      </c>
      <c r="T317" s="27">
        <f t="shared" si="4"/>
        <v>1</v>
      </c>
      <c r="U317" s="29">
        <f>'Raw Data'!$M317*'Raw Data'!$T317</f>
        <v>150</v>
      </c>
    </row>
    <row r="318" spans="1:21" x14ac:dyDescent="0.3">
      <c r="A318" s="20">
        <v>18358168</v>
      </c>
      <c r="B318" s="27" t="s">
        <v>729</v>
      </c>
      <c r="C318" s="27">
        <v>1</v>
      </c>
      <c r="D318" s="27" t="str">
        <f>VLOOKUP('Raw Data'!$C318,'country description'!$A$2:$B$16,2,0)</f>
        <v>India</v>
      </c>
      <c r="E318" s="27" t="s">
        <v>14</v>
      </c>
      <c r="F318" s="27" t="s">
        <v>730</v>
      </c>
      <c r="G318" s="27" t="s">
        <v>731</v>
      </c>
      <c r="H318" s="27" t="s">
        <v>18</v>
      </c>
      <c r="I318" s="27" t="s">
        <v>19</v>
      </c>
      <c r="J318" s="27" t="s">
        <v>19</v>
      </c>
      <c r="K318" s="27">
        <v>1</v>
      </c>
      <c r="L318" s="27">
        <v>0</v>
      </c>
      <c r="M318" s="27">
        <v>250</v>
      </c>
      <c r="N318" s="27">
        <v>1</v>
      </c>
      <c r="O318" s="27">
        <v>2013</v>
      </c>
      <c r="P318" s="27">
        <v>6</v>
      </c>
      <c r="Q318" s="27">
        <v>5</v>
      </c>
      <c r="R318" s="28">
        <f>DATE('Raw Data'!$O318,'Raw Data'!$P318,'Raw Data'!$Q318)</f>
        <v>41430</v>
      </c>
      <c r="S318" s="27" t="str">
        <f>CONCATENATE(MID('Raw Data'!$H318,FIND("(",'Raw Data'!$H318)+1,FIND(")",'Raw Data'!$H318)-FIND("(",'Raw Data'!$H318)-1),"",'Raw Data'!$M318)</f>
        <v>Rs.250</v>
      </c>
      <c r="T318" s="27">
        <f t="shared" si="4"/>
        <v>1</v>
      </c>
      <c r="U318" s="29">
        <f>'Raw Data'!$M318*'Raw Data'!$T318</f>
        <v>250</v>
      </c>
    </row>
    <row r="319" spans="1:21" x14ac:dyDescent="0.3">
      <c r="A319" s="20">
        <v>18440163</v>
      </c>
      <c r="B319" s="27" t="s">
        <v>732</v>
      </c>
      <c r="C319" s="27">
        <v>1</v>
      </c>
      <c r="D319" s="27" t="str">
        <f>VLOOKUP('Raw Data'!$C319,'country description'!$A$2:$B$16,2,0)</f>
        <v>India</v>
      </c>
      <c r="E319" s="27" t="s">
        <v>14</v>
      </c>
      <c r="F319" s="27" t="s">
        <v>733</v>
      </c>
      <c r="G319" s="27" t="s">
        <v>470</v>
      </c>
      <c r="H319" s="27" t="s">
        <v>18</v>
      </c>
      <c r="I319" s="27" t="s">
        <v>19</v>
      </c>
      <c r="J319" s="27" t="s">
        <v>19</v>
      </c>
      <c r="K319" s="27">
        <v>1</v>
      </c>
      <c r="L319" s="27">
        <v>0</v>
      </c>
      <c r="M319" s="27">
        <v>350</v>
      </c>
      <c r="N319" s="27">
        <v>1</v>
      </c>
      <c r="O319" s="27">
        <v>2016</v>
      </c>
      <c r="P319" s="27">
        <v>6</v>
      </c>
      <c r="Q319" s="27">
        <v>25</v>
      </c>
      <c r="R319" s="28">
        <f>DATE('Raw Data'!$O319,'Raw Data'!$P319,'Raw Data'!$Q319)</f>
        <v>42546</v>
      </c>
      <c r="S319" s="27" t="str">
        <f>CONCATENATE(MID('Raw Data'!$H319,FIND("(",'Raw Data'!$H319)+1,FIND(")",'Raw Data'!$H319)-FIND("(",'Raw Data'!$H319)-1),"",'Raw Data'!$M319)</f>
        <v>Rs.350</v>
      </c>
      <c r="T319" s="27">
        <f t="shared" si="4"/>
        <v>1</v>
      </c>
      <c r="U319" s="29">
        <f>'Raw Data'!$M319*'Raw Data'!$T319</f>
        <v>350</v>
      </c>
    </row>
    <row r="320" spans="1:21" x14ac:dyDescent="0.3">
      <c r="A320" s="20">
        <v>18489533</v>
      </c>
      <c r="B320" s="27" t="s">
        <v>734</v>
      </c>
      <c r="C320" s="27">
        <v>1</v>
      </c>
      <c r="D320" s="27" t="str">
        <f>VLOOKUP('Raw Data'!$C320,'country description'!$A$2:$B$16,2,0)</f>
        <v>India</v>
      </c>
      <c r="E320" s="27" t="s">
        <v>14</v>
      </c>
      <c r="F320" s="27" t="s">
        <v>735</v>
      </c>
      <c r="G320" s="27" t="s">
        <v>410</v>
      </c>
      <c r="H320" s="27" t="s">
        <v>18</v>
      </c>
      <c r="I320" s="27" t="s">
        <v>19</v>
      </c>
      <c r="J320" s="27" t="s">
        <v>19</v>
      </c>
      <c r="K320" s="27">
        <v>1</v>
      </c>
      <c r="L320" s="27">
        <v>0</v>
      </c>
      <c r="M320" s="27">
        <v>350</v>
      </c>
      <c r="N320" s="27">
        <v>1</v>
      </c>
      <c r="O320" s="27">
        <v>2014</v>
      </c>
      <c r="P320" s="27">
        <v>6</v>
      </c>
      <c r="Q320" s="27">
        <v>23</v>
      </c>
      <c r="R320" s="28">
        <f>DATE('Raw Data'!$O320,'Raw Data'!$P320,'Raw Data'!$Q320)</f>
        <v>41813</v>
      </c>
      <c r="S320" s="27" t="str">
        <f>CONCATENATE(MID('Raw Data'!$H320,FIND("(",'Raw Data'!$H320)+1,FIND(")",'Raw Data'!$H320)-FIND("(",'Raw Data'!$H320)-1),"",'Raw Data'!$M320)</f>
        <v>Rs.350</v>
      </c>
      <c r="T320" s="27">
        <f t="shared" si="4"/>
        <v>1</v>
      </c>
      <c r="U320" s="29">
        <f>'Raw Data'!$M320*'Raw Data'!$T320</f>
        <v>350</v>
      </c>
    </row>
    <row r="321" spans="1:21" x14ac:dyDescent="0.3">
      <c r="A321" s="20">
        <v>18424654</v>
      </c>
      <c r="B321" s="27" t="s">
        <v>736</v>
      </c>
      <c r="C321" s="27">
        <v>1</v>
      </c>
      <c r="D321" s="27" t="str">
        <f>VLOOKUP('Raw Data'!$C321,'country description'!$A$2:$B$16,2,0)</f>
        <v>India</v>
      </c>
      <c r="E321" s="27" t="s">
        <v>14</v>
      </c>
      <c r="F321" s="27" t="s">
        <v>737</v>
      </c>
      <c r="G321" s="27" t="s">
        <v>738</v>
      </c>
      <c r="H321" s="27" t="s">
        <v>18</v>
      </c>
      <c r="I321" s="27" t="s">
        <v>19</v>
      </c>
      <c r="J321" s="27" t="s">
        <v>19</v>
      </c>
      <c r="K321" s="27">
        <v>1</v>
      </c>
      <c r="L321" s="27">
        <v>0</v>
      </c>
      <c r="M321" s="27">
        <v>150</v>
      </c>
      <c r="N321" s="27">
        <v>1</v>
      </c>
      <c r="O321" s="27">
        <v>2013</v>
      </c>
      <c r="P321" s="27">
        <v>6</v>
      </c>
      <c r="Q321" s="27">
        <v>1</v>
      </c>
      <c r="R321" s="28">
        <f>DATE('Raw Data'!$O321,'Raw Data'!$P321,'Raw Data'!$Q321)</f>
        <v>41426</v>
      </c>
      <c r="S321" s="27" t="str">
        <f>CONCATENATE(MID('Raw Data'!$H321,FIND("(",'Raw Data'!$H321)+1,FIND(")",'Raw Data'!$H321)-FIND("(",'Raw Data'!$H321)-1),"",'Raw Data'!$M321)</f>
        <v>Rs.150</v>
      </c>
      <c r="T321" s="27">
        <f t="shared" si="4"/>
        <v>1</v>
      </c>
      <c r="U321" s="29">
        <f>'Raw Data'!$M321*'Raw Data'!$T321</f>
        <v>150</v>
      </c>
    </row>
    <row r="322" spans="1:21" x14ac:dyDescent="0.3">
      <c r="A322" s="20">
        <v>18466972</v>
      </c>
      <c r="B322" s="27" t="s">
        <v>739</v>
      </c>
      <c r="C322" s="27">
        <v>1</v>
      </c>
      <c r="D322" s="27" t="str">
        <f>VLOOKUP('Raw Data'!$C322,'country description'!$A$2:$B$16,2,0)</f>
        <v>India</v>
      </c>
      <c r="E322" s="27" t="s">
        <v>14</v>
      </c>
      <c r="F322" s="27" t="s">
        <v>740</v>
      </c>
      <c r="G322" s="27" t="s">
        <v>461</v>
      </c>
      <c r="H322" s="27" t="s">
        <v>18</v>
      </c>
      <c r="I322" s="27" t="s">
        <v>19</v>
      </c>
      <c r="J322" s="27" t="s">
        <v>19</v>
      </c>
      <c r="K322" s="27">
        <v>1</v>
      </c>
      <c r="L322" s="27">
        <v>0</v>
      </c>
      <c r="M322" s="27">
        <v>350</v>
      </c>
      <c r="N322" s="27">
        <v>1</v>
      </c>
      <c r="O322" s="27">
        <v>2014</v>
      </c>
      <c r="P322" s="27">
        <v>6</v>
      </c>
      <c r="Q322" s="27">
        <v>18</v>
      </c>
      <c r="R322" s="28">
        <f>DATE('Raw Data'!$O322,'Raw Data'!$P322,'Raw Data'!$Q322)</f>
        <v>41808</v>
      </c>
      <c r="S322" s="27" t="str">
        <f>CONCATENATE(MID('Raw Data'!$H322,FIND("(",'Raw Data'!$H322)+1,FIND(")",'Raw Data'!$H322)-FIND("(",'Raw Data'!$H322)-1),"",'Raw Data'!$M322)</f>
        <v>Rs.350</v>
      </c>
      <c r="T322" s="27">
        <f t="shared" ref="T322:T385" si="5">VLOOKUP(D322,$Y$4:$Z$18,2,0)</f>
        <v>1</v>
      </c>
      <c r="U322" s="29">
        <f>'Raw Data'!$M322*'Raw Data'!$T322</f>
        <v>350</v>
      </c>
    </row>
    <row r="323" spans="1:21" x14ac:dyDescent="0.3">
      <c r="A323" s="20">
        <v>18466396</v>
      </c>
      <c r="B323" s="27" t="s">
        <v>741</v>
      </c>
      <c r="C323" s="27">
        <v>1</v>
      </c>
      <c r="D323" s="27" t="str">
        <f>VLOOKUP('Raw Data'!$C323,'country description'!$A$2:$B$16,2,0)</f>
        <v>India</v>
      </c>
      <c r="E323" s="27" t="s">
        <v>14</v>
      </c>
      <c r="F323" s="27" t="s">
        <v>742</v>
      </c>
      <c r="G323" s="27" t="s">
        <v>589</v>
      </c>
      <c r="H323" s="27" t="s">
        <v>18</v>
      </c>
      <c r="I323" s="27" t="s">
        <v>19</v>
      </c>
      <c r="J323" s="27" t="s">
        <v>19</v>
      </c>
      <c r="K323" s="27">
        <v>1</v>
      </c>
      <c r="L323" s="27">
        <v>0</v>
      </c>
      <c r="M323" s="27">
        <v>100</v>
      </c>
      <c r="N323" s="27">
        <v>1</v>
      </c>
      <c r="O323" s="27">
        <v>2017</v>
      </c>
      <c r="P323" s="27">
        <v>5</v>
      </c>
      <c r="Q323" s="27">
        <v>9</v>
      </c>
      <c r="R323" s="28">
        <f>DATE('Raw Data'!$O323,'Raw Data'!$P323,'Raw Data'!$Q323)</f>
        <v>42864</v>
      </c>
      <c r="S323" s="27" t="str">
        <f>CONCATENATE(MID('Raw Data'!$H323,FIND("(",'Raw Data'!$H323)+1,FIND(")",'Raw Data'!$H323)-FIND("(",'Raw Data'!$H323)-1),"",'Raw Data'!$M323)</f>
        <v>Rs.100</v>
      </c>
      <c r="T323" s="27">
        <f t="shared" si="5"/>
        <v>1</v>
      </c>
      <c r="U323" s="29">
        <f>'Raw Data'!$M323*'Raw Data'!$T323</f>
        <v>100</v>
      </c>
    </row>
    <row r="324" spans="1:21" x14ac:dyDescent="0.3">
      <c r="A324" s="20">
        <v>18435806</v>
      </c>
      <c r="B324" s="27" t="s">
        <v>743</v>
      </c>
      <c r="C324" s="27">
        <v>1</v>
      </c>
      <c r="D324" s="27" t="str">
        <f>VLOOKUP('Raw Data'!$C324,'country description'!$A$2:$B$16,2,0)</f>
        <v>India</v>
      </c>
      <c r="E324" s="27" t="s">
        <v>14</v>
      </c>
      <c r="F324" s="27" t="s">
        <v>744</v>
      </c>
      <c r="G324" s="27" t="s">
        <v>455</v>
      </c>
      <c r="H324" s="27" t="s">
        <v>18</v>
      </c>
      <c r="I324" s="27" t="s">
        <v>19</v>
      </c>
      <c r="J324" s="27" t="s">
        <v>19</v>
      </c>
      <c r="K324" s="27">
        <v>1</v>
      </c>
      <c r="L324" s="27">
        <v>0</v>
      </c>
      <c r="M324" s="27">
        <v>400</v>
      </c>
      <c r="N324" s="27">
        <v>1</v>
      </c>
      <c r="O324" s="27">
        <v>2016</v>
      </c>
      <c r="P324" s="27">
        <v>5</v>
      </c>
      <c r="Q324" s="27">
        <v>12</v>
      </c>
      <c r="R324" s="28">
        <f>DATE('Raw Data'!$O324,'Raw Data'!$P324,'Raw Data'!$Q324)</f>
        <v>42502</v>
      </c>
      <c r="S324" s="27" t="str">
        <f>CONCATENATE(MID('Raw Data'!$H324,FIND("(",'Raw Data'!$H324)+1,FIND(")",'Raw Data'!$H324)-FIND("(",'Raw Data'!$H324)-1),"",'Raw Data'!$M324)</f>
        <v>Rs.400</v>
      </c>
      <c r="T324" s="27">
        <f t="shared" si="5"/>
        <v>1</v>
      </c>
      <c r="U324" s="29">
        <f>'Raw Data'!$M324*'Raw Data'!$T324</f>
        <v>400</v>
      </c>
    </row>
    <row r="325" spans="1:21" x14ac:dyDescent="0.3">
      <c r="A325" s="20">
        <v>18435303</v>
      </c>
      <c r="B325" s="27" t="s">
        <v>745</v>
      </c>
      <c r="C325" s="27">
        <v>1</v>
      </c>
      <c r="D325" s="27" t="str">
        <f>VLOOKUP('Raw Data'!$C325,'country description'!$A$2:$B$16,2,0)</f>
        <v>India</v>
      </c>
      <c r="E325" s="27" t="s">
        <v>14</v>
      </c>
      <c r="F325" s="27" t="s">
        <v>746</v>
      </c>
      <c r="G325" s="27" t="s">
        <v>589</v>
      </c>
      <c r="H325" s="27" t="s">
        <v>18</v>
      </c>
      <c r="I325" s="27" t="s">
        <v>19</v>
      </c>
      <c r="J325" s="27" t="s">
        <v>19</v>
      </c>
      <c r="K325" s="27">
        <v>1</v>
      </c>
      <c r="L325" s="27">
        <v>0</v>
      </c>
      <c r="M325" s="27">
        <v>250</v>
      </c>
      <c r="N325" s="27">
        <v>1</v>
      </c>
      <c r="O325" s="27">
        <v>2017</v>
      </c>
      <c r="P325" s="27">
        <v>5</v>
      </c>
      <c r="Q325" s="27">
        <v>22</v>
      </c>
      <c r="R325" s="28">
        <f>DATE('Raw Data'!$O325,'Raw Data'!$P325,'Raw Data'!$Q325)</f>
        <v>42877</v>
      </c>
      <c r="S325" s="27" t="str">
        <f>CONCATENATE(MID('Raw Data'!$H325,FIND("(",'Raw Data'!$H325)+1,FIND(")",'Raw Data'!$H325)-FIND("(",'Raw Data'!$H325)-1),"",'Raw Data'!$M325)</f>
        <v>Rs.250</v>
      </c>
      <c r="T325" s="27">
        <f t="shared" si="5"/>
        <v>1</v>
      </c>
      <c r="U325" s="29">
        <f>'Raw Data'!$M325*'Raw Data'!$T325</f>
        <v>250</v>
      </c>
    </row>
    <row r="326" spans="1:21" x14ac:dyDescent="0.3">
      <c r="A326" s="20">
        <v>18168122</v>
      </c>
      <c r="B326" s="27" t="s">
        <v>747</v>
      </c>
      <c r="C326" s="27">
        <v>1</v>
      </c>
      <c r="D326" s="27" t="str">
        <f>VLOOKUP('Raw Data'!$C326,'country description'!$A$2:$B$16,2,0)</f>
        <v>India</v>
      </c>
      <c r="E326" s="27" t="s">
        <v>14</v>
      </c>
      <c r="F326" s="27" t="s">
        <v>748</v>
      </c>
      <c r="G326" s="27" t="s">
        <v>749</v>
      </c>
      <c r="H326" s="27" t="s">
        <v>18</v>
      </c>
      <c r="I326" s="27" t="s">
        <v>19</v>
      </c>
      <c r="J326" s="27" t="s">
        <v>19</v>
      </c>
      <c r="K326" s="27">
        <v>1</v>
      </c>
      <c r="L326" s="27">
        <v>0</v>
      </c>
      <c r="M326" s="27">
        <v>250</v>
      </c>
      <c r="N326" s="27">
        <v>1</v>
      </c>
      <c r="O326" s="27">
        <v>2011</v>
      </c>
      <c r="P326" s="27">
        <v>5</v>
      </c>
      <c r="Q326" s="27">
        <v>18</v>
      </c>
      <c r="R326" s="28">
        <f>DATE('Raw Data'!$O326,'Raw Data'!$P326,'Raw Data'!$Q326)</f>
        <v>40681</v>
      </c>
      <c r="S326" s="27" t="str">
        <f>CONCATENATE(MID('Raw Data'!$H326,FIND("(",'Raw Data'!$H326)+1,FIND(")",'Raw Data'!$H326)-FIND("(",'Raw Data'!$H326)-1),"",'Raw Data'!$M326)</f>
        <v>Rs.250</v>
      </c>
      <c r="T326" s="27">
        <f t="shared" si="5"/>
        <v>1</v>
      </c>
      <c r="U326" s="29">
        <f>'Raw Data'!$M326*'Raw Data'!$T326</f>
        <v>250</v>
      </c>
    </row>
    <row r="327" spans="1:21" x14ac:dyDescent="0.3">
      <c r="A327" s="20">
        <v>18489541</v>
      </c>
      <c r="B327" s="27" t="s">
        <v>278</v>
      </c>
      <c r="C327" s="27">
        <v>1</v>
      </c>
      <c r="D327" s="27" t="str">
        <f>VLOOKUP('Raw Data'!$C327,'country description'!$A$2:$B$16,2,0)</f>
        <v>India</v>
      </c>
      <c r="E327" s="27" t="s">
        <v>14</v>
      </c>
      <c r="F327" s="27" t="s">
        <v>750</v>
      </c>
      <c r="G327" s="27" t="s">
        <v>751</v>
      </c>
      <c r="H327" s="27" t="s">
        <v>18</v>
      </c>
      <c r="I327" s="27" t="s">
        <v>19</v>
      </c>
      <c r="J327" s="27" t="s">
        <v>19</v>
      </c>
      <c r="K327" s="27">
        <v>1</v>
      </c>
      <c r="L327" s="27">
        <v>0</v>
      </c>
      <c r="M327" s="27">
        <v>250</v>
      </c>
      <c r="N327" s="27">
        <v>1</v>
      </c>
      <c r="O327" s="27">
        <v>2015</v>
      </c>
      <c r="P327" s="27">
        <v>5</v>
      </c>
      <c r="Q327" s="27">
        <v>19</v>
      </c>
      <c r="R327" s="28">
        <f>DATE('Raw Data'!$O327,'Raw Data'!$P327,'Raw Data'!$Q327)</f>
        <v>42143</v>
      </c>
      <c r="S327" s="27" t="str">
        <f>CONCATENATE(MID('Raw Data'!$H327,FIND("(",'Raw Data'!$H327)+1,FIND(")",'Raw Data'!$H327)-FIND("(",'Raw Data'!$H327)-1),"",'Raw Data'!$M327)</f>
        <v>Rs.250</v>
      </c>
      <c r="T327" s="27">
        <f t="shared" si="5"/>
        <v>1</v>
      </c>
      <c r="U327" s="29">
        <f>'Raw Data'!$M327*'Raw Data'!$T327</f>
        <v>250</v>
      </c>
    </row>
    <row r="328" spans="1:21" x14ac:dyDescent="0.3">
      <c r="A328" s="20">
        <v>18451166</v>
      </c>
      <c r="B328" s="27" t="s">
        <v>752</v>
      </c>
      <c r="C328" s="27">
        <v>1</v>
      </c>
      <c r="D328" s="27" t="str">
        <f>VLOOKUP('Raw Data'!$C328,'country description'!$A$2:$B$16,2,0)</f>
        <v>India</v>
      </c>
      <c r="E328" s="27" t="s">
        <v>14</v>
      </c>
      <c r="F328" s="27" t="s">
        <v>753</v>
      </c>
      <c r="G328" s="27" t="s">
        <v>566</v>
      </c>
      <c r="H328" s="27" t="s">
        <v>18</v>
      </c>
      <c r="I328" s="27" t="s">
        <v>19</v>
      </c>
      <c r="J328" s="27" t="s">
        <v>19</v>
      </c>
      <c r="K328" s="27">
        <v>1</v>
      </c>
      <c r="L328" s="27">
        <v>0</v>
      </c>
      <c r="M328" s="27">
        <v>250</v>
      </c>
      <c r="N328" s="27">
        <v>1</v>
      </c>
      <c r="O328" s="27">
        <v>2016</v>
      </c>
      <c r="P328" s="27">
        <v>5</v>
      </c>
      <c r="Q328" s="27">
        <v>15</v>
      </c>
      <c r="R328" s="28">
        <f>DATE('Raw Data'!$O328,'Raw Data'!$P328,'Raw Data'!$Q328)</f>
        <v>42505</v>
      </c>
      <c r="S328" s="27" t="str">
        <f>CONCATENATE(MID('Raw Data'!$H328,FIND("(",'Raw Data'!$H328)+1,FIND(")",'Raw Data'!$H328)-FIND("(",'Raw Data'!$H328)-1),"",'Raw Data'!$M328)</f>
        <v>Rs.250</v>
      </c>
      <c r="T328" s="27">
        <f t="shared" si="5"/>
        <v>1</v>
      </c>
      <c r="U328" s="29">
        <f>'Raw Data'!$M328*'Raw Data'!$T328</f>
        <v>250</v>
      </c>
    </row>
    <row r="329" spans="1:21" x14ac:dyDescent="0.3">
      <c r="A329" s="20">
        <v>310952</v>
      </c>
      <c r="B329" s="27" t="s">
        <v>754</v>
      </c>
      <c r="C329" s="27">
        <v>1</v>
      </c>
      <c r="D329" s="27" t="str">
        <f>VLOOKUP('Raw Data'!$C329,'country description'!$A$2:$B$16,2,0)</f>
        <v>India</v>
      </c>
      <c r="E329" s="27" t="s">
        <v>14</v>
      </c>
      <c r="F329" s="27" t="s">
        <v>755</v>
      </c>
      <c r="G329" s="27" t="s">
        <v>424</v>
      </c>
      <c r="H329" s="27" t="s">
        <v>18</v>
      </c>
      <c r="I329" s="27" t="s">
        <v>19</v>
      </c>
      <c r="J329" s="27" t="s">
        <v>19</v>
      </c>
      <c r="K329" s="27">
        <v>1</v>
      </c>
      <c r="L329" s="27">
        <v>0</v>
      </c>
      <c r="M329" s="27">
        <v>50</v>
      </c>
      <c r="N329" s="27">
        <v>1</v>
      </c>
      <c r="O329" s="27">
        <v>2010</v>
      </c>
      <c r="P329" s="27">
        <v>5</v>
      </c>
      <c r="Q329" s="27">
        <v>24</v>
      </c>
      <c r="R329" s="28">
        <f>DATE('Raw Data'!$O329,'Raw Data'!$P329,'Raw Data'!$Q329)</f>
        <v>40322</v>
      </c>
      <c r="S329" s="27" t="str">
        <f>CONCATENATE(MID('Raw Data'!$H329,FIND("(",'Raw Data'!$H329)+1,FIND(")",'Raw Data'!$H329)-FIND("(",'Raw Data'!$H329)-1),"",'Raw Data'!$M329)</f>
        <v>Rs.50</v>
      </c>
      <c r="T329" s="27">
        <f t="shared" si="5"/>
        <v>1</v>
      </c>
      <c r="U329" s="29">
        <f>'Raw Data'!$M329*'Raw Data'!$T329</f>
        <v>50</v>
      </c>
    </row>
    <row r="330" spans="1:21" x14ac:dyDescent="0.3">
      <c r="A330" s="20">
        <v>18468524</v>
      </c>
      <c r="B330" s="27" t="s">
        <v>756</v>
      </c>
      <c r="C330" s="27">
        <v>1</v>
      </c>
      <c r="D330" s="27" t="str">
        <f>VLOOKUP('Raw Data'!$C330,'country description'!$A$2:$B$16,2,0)</f>
        <v>India</v>
      </c>
      <c r="E330" s="27" t="s">
        <v>14</v>
      </c>
      <c r="F330" s="27" t="s">
        <v>757</v>
      </c>
      <c r="G330" s="27" t="s">
        <v>758</v>
      </c>
      <c r="H330" s="27" t="s">
        <v>18</v>
      </c>
      <c r="I330" s="27" t="s">
        <v>19</v>
      </c>
      <c r="J330" s="27" t="s">
        <v>19</v>
      </c>
      <c r="K330" s="27">
        <v>1</v>
      </c>
      <c r="L330" s="27">
        <v>0</v>
      </c>
      <c r="M330" s="27">
        <v>250</v>
      </c>
      <c r="N330" s="27">
        <v>1</v>
      </c>
      <c r="O330" s="27">
        <v>2016</v>
      </c>
      <c r="P330" s="27">
        <v>5</v>
      </c>
      <c r="Q330" s="27">
        <v>27</v>
      </c>
      <c r="R330" s="28">
        <f>DATE('Raw Data'!$O330,'Raw Data'!$P330,'Raw Data'!$Q330)</f>
        <v>42517</v>
      </c>
      <c r="S330" s="27" t="str">
        <f>CONCATENATE(MID('Raw Data'!$H330,FIND("(",'Raw Data'!$H330)+1,FIND(")",'Raw Data'!$H330)-FIND("(",'Raw Data'!$H330)-1),"",'Raw Data'!$M330)</f>
        <v>Rs.250</v>
      </c>
      <c r="T330" s="27">
        <f t="shared" si="5"/>
        <v>1</v>
      </c>
      <c r="U330" s="29">
        <f>'Raw Data'!$M330*'Raw Data'!$T330</f>
        <v>250</v>
      </c>
    </row>
    <row r="331" spans="1:21" x14ac:dyDescent="0.3">
      <c r="A331" s="20">
        <v>9194</v>
      </c>
      <c r="B331" s="27" t="s">
        <v>759</v>
      </c>
      <c r="C331" s="27">
        <v>1</v>
      </c>
      <c r="D331" s="27" t="str">
        <f>VLOOKUP('Raw Data'!$C331,'country description'!$A$2:$B$16,2,0)</f>
        <v>India</v>
      </c>
      <c r="E331" s="27" t="s">
        <v>14</v>
      </c>
      <c r="F331" s="27" t="s">
        <v>760</v>
      </c>
      <c r="G331" s="27" t="s">
        <v>464</v>
      </c>
      <c r="H331" s="27" t="s">
        <v>18</v>
      </c>
      <c r="I331" s="27" t="s">
        <v>19</v>
      </c>
      <c r="J331" s="27" t="s">
        <v>19</v>
      </c>
      <c r="K331" s="27">
        <v>1</v>
      </c>
      <c r="L331" s="27">
        <v>0</v>
      </c>
      <c r="M331" s="27">
        <v>100</v>
      </c>
      <c r="N331" s="27">
        <v>1</v>
      </c>
      <c r="O331" s="27">
        <v>2011</v>
      </c>
      <c r="P331" s="27">
        <v>5</v>
      </c>
      <c r="Q331" s="27">
        <v>22</v>
      </c>
      <c r="R331" s="28">
        <f>DATE('Raw Data'!$O331,'Raw Data'!$P331,'Raw Data'!$Q331)</f>
        <v>40685</v>
      </c>
      <c r="S331" s="27" t="str">
        <f>CONCATENATE(MID('Raw Data'!$H331,FIND("(",'Raw Data'!$H331)+1,FIND(")",'Raw Data'!$H331)-FIND("(",'Raw Data'!$H331)-1),"",'Raw Data'!$M331)</f>
        <v>Rs.100</v>
      </c>
      <c r="T331" s="27">
        <f t="shared" si="5"/>
        <v>1</v>
      </c>
      <c r="U331" s="29">
        <f>'Raw Data'!$M331*'Raw Data'!$T331</f>
        <v>100</v>
      </c>
    </row>
    <row r="332" spans="1:21" x14ac:dyDescent="0.3">
      <c r="A332" s="20">
        <v>18371391</v>
      </c>
      <c r="B332" s="27" t="s">
        <v>761</v>
      </c>
      <c r="C332" s="27">
        <v>1</v>
      </c>
      <c r="D332" s="27" t="str">
        <f>VLOOKUP('Raw Data'!$C332,'country description'!$A$2:$B$16,2,0)</f>
        <v>India</v>
      </c>
      <c r="E332" s="27" t="s">
        <v>14</v>
      </c>
      <c r="F332" s="27" t="s">
        <v>762</v>
      </c>
      <c r="G332" s="27" t="s">
        <v>589</v>
      </c>
      <c r="H332" s="27" t="s">
        <v>18</v>
      </c>
      <c r="I332" s="27" t="s">
        <v>19</v>
      </c>
      <c r="J332" s="27" t="s">
        <v>19</v>
      </c>
      <c r="K332" s="27">
        <v>1</v>
      </c>
      <c r="L332" s="27">
        <v>0</v>
      </c>
      <c r="M332" s="27">
        <v>100</v>
      </c>
      <c r="N332" s="27">
        <v>1</v>
      </c>
      <c r="O332" s="27">
        <v>2015</v>
      </c>
      <c r="P332" s="27">
        <v>5</v>
      </c>
      <c r="Q332" s="27">
        <v>10</v>
      </c>
      <c r="R332" s="28">
        <f>DATE('Raw Data'!$O332,'Raw Data'!$P332,'Raw Data'!$Q332)</f>
        <v>42134</v>
      </c>
      <c r="S332" s="27" t="str">
        <f>CONCATENATE(MID('Raw Data'!$H332,FIND("(",'Raw Data'!$H332)+1,FIND(")",'Raw Data'!$H332)-FIND("(",'Raw Data'!$H332)-1),"",'Raw Data'!$M332)</f>
        <v>Rs.100</v>
      </c>
      <c r="T332" s="27">
        <f t="shared" si="5"/>
        <v>1</v>
      </c>
      <c r="U332" s="29">
        <f>'Raw Data'!$M332*'Raw Data'!$T332</f>
        <v>100</v>
      </c>
    </row>
    <row r="333" spans="1:21" x14ac:dyDescent="0.3">
      <c r="A333" s="20">
        <v>18421038</v>
      </c>
      <c r="B333" s="27" t="s">
        <v>763</v>
      </c>
      <c r="C333" s="27">
        <v>1</v>
      </c>
      <c r="D333" s="27" t="str">
        <f>VLOOKUP('Raw Data'!$C333,'country description'!$A$2:$B$16,2,0)</f>
        <v>India</v>
      </c>
      <c r="E333" s="27" t="s">
        <v>14</v>
      </c>
      <c r="F333" s="27" t="s">
        <v>764</v>
      </c>
      <c r="G333" s="27" t="s">
        <v>407</v>
      </c>
      <c r="H333" s="27" t="s">
        <v>18</v>
      </c>
      <c r="I333" s="27" t="s">
        <v>19</v>
      </c>
      <c r="J333" s="27" t="s">
        <v>19</v>
      </c>
      <c r="K333" s="27">
        <v>1</v>
      </c>
      <c r="L333" s="27">
        <v>0</v>
      </c>
      <c r="M333" s="27">
        <v>450</v>
      </c>
      <c r="N333" s="27">
        <v>1</v>
      </c>
      <c r="O333" s="27">
        <v>2012</v>
      </c>
      <c r="P333" s="27">
        <v>5</v>
      </c>
      <c r="Q333" s="27">
        <v>28</v>
      </c>
      <c r="R333" s="28">
        <f>DATE('Raw Data'!$O333,'Raw Data'!$P333,'Raw Data'!$Q333)</f>
        <v>41057</v>
      </c>
      <c r="S333" s="27" t="str">
        <f>CONCATENATE(MID('Raw Data'!$H333,FIND("(",'Raw Data'!$H333)+1,FIND(")",'Raw Data'!$H333)-FIND("(",'Raw Data'!$H333)-1),"",'Raw Data'!$M333)</f>
        <v>Rs.450</v>
      </c>
      <c r="T333" s="27">
        <f t="shared" si="5"/>
        <v>1</v>
      </c>
      <c r="U333" s="29">
        <f>'Raw Data'!$M333*'Raw Data'!$T333</f>
        <v>450</v>
      </c>
    </row>
    <row r="334" spans="1:21" x14ac:dyDescent="0.3">
      <c r="A334" s="20">
        <v>18412894</v>
      </c>
      <c r="B334" s="27" t="s">
        <v>765</v>
      </c>
      <c r="C334" s="27">
        <v>1</v>
      </c>
      <c r="D334" s="27" t="str">
        <f>VLOOKUP('Raw Data'!$C334,'country description'!$A$2:$B$16,2,0)</f>
        <v>India</v>
      </c>
      <c r="E334" s="27" t="s">
        <v>14</v>
      </c>
      <c r="F334" s="27" t="s">
        <v>766</v>
      </c>
      <c r="G334" s="27" t="s">
        <v>587</v>
      </c>
      <c r="H334" s="27" t="s">
        <v>18</v>
      </c>
      <c r="I334" s="27" t="s">
        <v>19</v>
      </c>
      <c r="J334" s="27" t="s">
        <v>19</v>
      </c>
      <c r="K334" s="27">
        <v>1</v>
      </c>
      <c r="L334" s="27">
        <v>0</v>
      </c>
      <c r="M334" s="27">
        <v>100</v>
      </c>
      <c r="N334" s="27">
        <v>1</v>
      </c>
      <c r="O334" s="27">
        <v>2017</v>
      </c>
      <c r="P334" s="27">
        <v>5</v>
      </c>
      <c r="Q334" s="27">
        <v>1</v>
      </c>
      <c r="R334" s="28">
        <f>DATE('Raw Data'!$O334,'Raw Data'!$P334,'Raw Data'!$Q334)</f>
        <v>42856</v>
      </c>
      <c r="S334" s="27" t="str">
        <f>CONCATENATE(MID('Raw Data'!$H334,FIND("(",'Raw Data'!$H334)+1,FIND(")",'Raw Data'!$H334)-FIND("(",'Raw Data'!$H334)-1),"",'Raw Data'!$M334)</f>
        <v>Rs.100</v>
      </c>
      <c r="T334" s="27">
        <f t="shared" si="5"/>
        <v>1</v>
      </c>
      <c r="U334" s="29">
        <f>'Raw Data'!$M334*'Raw Data'!$T334</f>
        <v>100</v>
      </c>
    </row>
    <row r="335" spans="1:21" x14ac:dyDescent="0.3">
      <c r="A335" s="20">
        <v>18423857</v>
      </c>
      <c r="B335" s="27" t="s">
        <v>767</v>
      </c>
      <c r="C335" s="27">
        <v>1</v>
      </c>
      <c r="D335" s="27" t="str">
        <f>VLOOKUP('Raw Data'!$C335,'country description'!$A$2:$B$16,2,0)</f>
        <v>India</v>
      </c>
      <c r="E335" s="27" t="s">
        <v>14</v>
      </c>
      <c r="F335" s="27" t="s">
        <v>768</v>
      </c>
      <c r="G335" s="27" t="s">
        <v>671</v>
      </c>
      <c r="H335" s="27" t="s">
        <v>18</v>
      </c>
      <c r="I335" s="27" t="s">
        <v>19</v>
      </c>
      <c r="J335" s="27" t="s">
        <v>19</v>
      </c>
      <c r="K335" s="27">
        <v>1</v>
      </c>
      <c r="L335" s="27">
        <v>0</v>
      </c>
      <c r="M335" s="27">
        <v>150</v>
      </c>
      <c r="N335" s="27">
        <v>1</v>
      </c>
      <c r="O335" s="27">
        <v>2013</v>
      </c>
      <c r="P335" s="27">
        <v>5</v>
      </c>
      <c r="Q335" s="27">
        <v>4</v>
      </c>
      <c r="R335" s="28">
        <f>DATE('Raw Data'!$O335,'Raw Data'!$P335,'Raw Data'!$Q335)</f>
        <v>41398</v>
      </c>
      <c r="S335" s="27" t="str">
        <f>CONCATENATE(MID('Raw Data'!$H335,FIND("(",'Raw Data'!$H335)+1,FIND(")",'Raw Data'!$H335)-FIND("(",'Raw Data'!$H335)-1),"",'Raw Data'!$M335)</f>
        <v>Rs.150</v>
      </c>
      <c r="T335" s="27">
        <f t="shared" si="5"/>
        <v>1</v>
      </c>
      <c r="U335" s="29">
        <f>'Raw Data'!$M335*'Raw Data'!$T335</f>
        <v>150</v>
      </c>
    </row>
    <row r="336" spans="1:21" x14ac:dyDescent="0.3">
      <c r="A336" s="20">
        <v>18291209</v>
      </c>
      <c r="B336" s="27" t="s">
        <v>769</v>
      </c>
      <c r="C336" s="27">
        <v>1</v>
      </c>
      <c r="D336" s="27" t="str">
        <f>VLOOKUP('Raw Data'!$C336,'country description'!$A$2:$B$16,2,0)</f>
        <v>India</v>
      </c>
      <c r="E336" s="27" t="s">
        <v>14</v>
      </c>
      <c r="F336" s="27" t="s">
        <v>770</v>
      </c>
      <c r="G336" s="27" t="s">
        <v>771</v>
      </c>
      <c r="H336" s="27" t="s">
        <v>18</v>
      </c>
      <c r="I336" s="27" t="s">
        <v>19</v>
      </c>
      <c r="J336" s="27" t="s">
        <v>19</v>
      </c>
      <c r="K336" s="27">
        <v>1</v>
      </c>
      <c r="L336" s="27">
        <v>0</v>
      </c>
      <c r="M336" s="27">
        <v>250</v>
      </c>
      <c r="N336" s="27">
        <v>1</v>
      </c>
      <c r="O336" s="27">
        <v>2017</v>
      </c>
      <c r="P336" s="27">
        <v>5</v>
      </c>
      <c r="Q336" s="27">
        <v>21</v>
      </c>
      <c r="R336" s="28">
        <f>DATE('Raw Data'!$O336,'Raw Data'!$P336,'Raw Data'!$Q336)</f>
        <v>42876</v>
      </c>
      <c r="S336" s="27" t="str">
        <f>CONCATENATE(MID('Raw Data'!$H336,FIND("(",'Raw Data'!$H336)+1,FIND(")",'Raw Data'!$H336)-FIND("(",'Raw Data'!$H336)-1),"",'Raw Data'!$M336)</f>
        <v>Rs.250</v>
      </c>
      <c r="T336" s="27">
        <f t="shared" si="5"/>
        <v>1</v>
      </c>
      <c r="U336" s="29">
        <f>'Raw Data'!$M336*'Raw Data'!$T336</f>
        <v>250</v>
      </c>
    </row>
    <row r="337" spans="1:21" x14ac:dyDescent="0.3">
      <c r="A337" s="20">
        <v>18420433</v>
      </c>
      <c r="B337" s="27" t="s">
        <v>772</v>
      </c>
      <c r="C337" s="27">
        <v>1</v>
      </c>
      <c r="D337" s="27" t="str">
        <f>VLOOKUP('Raw Data'!$C337,'country description'!$A$2:$B$16,2,0)</f>
        <v>India</v>
      </c>
      <c r="E337" s="27" t="s">
        <v>14</v>
      </c>
      <c r="F337" s="27" t="s">
        <v>773</v>
      </c>
      <c r="G337" s="27" t="s">
        <v>407</v>
      </c>
      <c r="H337" s="27" t="s">
        <v>18</v>
      </c>
      <c r="I337" s="27" t="s">
        <v>19</v>
      </c>
      <c r="J337" s="27" t="s">
        <v>19</v>
      </c>
      <c r="K337" s="27">
        <v>1</v>
      </c>
      <c r="L337" s="27">
        <v>0</v>
      </c>
      <c r="M337" s="27">
        <v>400</v>
      </c>
      <c r="N337" s="27">
        <v>1</v>
      </c>
      <c r="O337" s="27">
        <v>2013</v>
      </c>
      <c r="P337" s="27">
        <v>4</v>
      </c>
      <c r="Q337" s="27">
        <v>14</v>
      </c>
      <c r="R337" s="28">
        <f>DATE('Raw Data'!$O337,'Raw Data'!$P337,'Raw Data'!$Q337)</f>
        <v>41378</v>
      </c>
      <c r="S337" s="27" t="str">
        <f>CONCATENATE(MID('Raw Data'!$H337,FIND("(",'Raw Data'!$H337)+1,FIND(")",'Raw Data'!$H337)-FIND("(",'Raw Data'!$H337)-1),"",'Raw Data'!$M337)</f>
        <v>Rs.400</v>
      </c>
      <c r="T337" s="27">
        <f t="shared" si="5"/>
        <v>1</v>
      </c>
      <c r="U337" s="29">
        <f>'Raw Data'!$M337*'Raw Data'!$T337</f>
        <v>400</v>
      </c>
    </row>
    <row r="338" spans="1:21" x14ac:dyDescent="0.3">
      <c r="A338" s="20">
        <v>18336472</v>
      </c>
      <c r="B338" s="27" t="s">
        <v>774</v>
      </c>
      <c r="C338" s="27">
        <v>1</v>
      </c>
      <c r="D338" s="27" t="str">
        <f>VLOOKUP('Raw Data'!$C338,'country description'!$A$2:$B$16,2,0)</f>
        <v>India</v>
      </c>
      <c r="E338" s="27" t="s">
        <v>14</v>
      </c>
      <c r="F338" s="27" t="s">
        <v>775</v>
      </c>
      <c r="G338" s="27" t="s">
        <v>475</v>
      </c>
      <c r="H338" s="27" t="s">
        <v>18</v>
      </c>
      <c r="I338" s="27" t="s">
        <v>19</v>
      </c>
      <c r="J338" s="27" t="s">
        <v>19</v>
      </c>
      <c r="K338" s="27">
        <v>1</v>
      </c>
      <c r="L338" s="27">
        <v>0</v>
      </c>
      <c r="M338" s="27">
        <v>250</v>
      </c>
      <c r="N338" s="27">
        <v>1</v>
      </c>
      <c r="O338" s="27">
        <v>2011</v>
      </c>
      <c r="P338" s="27">
        <v>4</v>
      </c>
      <c r="Q338" s="27">
        <v>16</v>
      </c>
      <c r="R338" s="28">
        <f>DATE('Raw Data'!$O338,'Raw Data'!$P338,'Raw Data'!$Q338)</f>
        <v>40649</v>
      </c>
      <c r="S338" s="27" t="str">
        <f>CONCATENATE(MID('Raw Data'!$H338,FIND("(",'Raw Data'!$H338)+1,FIND(")",'Raw Data'!$H338)-FIND("(",'Raw Data'!$H338)-1),"",'Raw Data'!$M338)</f>
        <v>Rs.250</v>
      </c>
      <c r="T338" s="27">
        <f t="shared" si="5"/>
        <v>1</v>
      </c>
      <c r="U338" s="29">
        <f>'Raw Data'!$M338*'Raw Data'!$T338</f>
        <v>250</v>
      </c>
    </row>
    <row r="339" spans="1:21" x14ac:dyDescent="0.3">
      <c r="A339" s="20">
        <v>18419915</v>
      </c>
      <c r="B339" s="27" t="s">
        <v>776</v>
      </c>
      <c r="C339" s="27">
        <v>1</v>
      </c>
      <c r="D339" s="27" t="str">
        <f>VLOOKUP('Raw Data'!$C339,'country description'!$A$2:$B$16,2,0)</f>
        <v>India</v>
      </c>
      <c r="E339" s="27" t="s">
        <v>14</v>
      </c>
      <c r="F339" s="27" t="s">
        <v>777</v>
      </c>
      <c r="G339" s="27" t="s">
        <v>410</v>
      </c>
      <c r="H339" s="27" t="s">
        <v>18</v>
      </c>
      <c r="I339" s="27" t="s">
        <v>19</v>
      </c>
      <c r="J339" s="27" t="s">
        <v>19</v>
      </c>
      <c r="K339" s="27">
        <v>1</v>
      </c>
      <c r="L339" s="27">
        <v>0</v>
      </c>
      <c r="M339" s="27">
        <v>350</v>
      </c>
      <c r="N339" s="27">
        <v>1</v>
      </c>
      <c r="O339" s="27">
        <v>2012</v>
      </c>
      <c r="P339" s="27">
        <v>4</v>
      </c>
      <c r="Q339" s="27">
        <v>4</v>
      </c>
      <c r="R339" s="28">
        <f>DATE('Raw Data'!$O339,'Raw Data'!$P339,'Raw Data'!$Q339)</f>
        <v>41003</v>
      </c>
      <c r="S339" s="27" t="str">
        <f>CONCATENATE(MID('Raw Data'!$H339,FIND("(",'Raw Data'!$H339)+1,FIND(")",'Raw Data'!$H339)-FIND("(",'Raw Data'!$H339)-1),"",'Raw Data'!$M339)</f>
        <v>Rs.350</v>
      </c>
      <c r="T339" s="27">
        <f t="shared" si="5"/>
        <v>1</v>
      </c>
      <c r="U339" s="29">
        <f>'Raw Data'!$M339*'Raw Data'!$T339</f>
        <v>350</v>
      </c>
    </row>
    <row r="340" spans="1:21" x14ac:dyDescent="0.3">
      <c r="A340" s="20">
        <v>18416842</v>
      </c>
      <c r="B340" s="27" t="s">
        <v>778</v>
      </c>
      <c r="C340" s="27">
        <v>1</v>
      </c>
      <c r="D340" s="27" t="str">
        <f>VLOOKUP('Raw Data'!$C340,'country description'!$A$2:$B$16,2,0)</f>
        <v>India</v>
      </c>
      <c r="E340" s="27" t="s">
        <v>14</v>
      </c>
      <c r="F340" s="27" t="s">
        <v>779</v>
      </c>
      <c r="G340" s="27" t="s">
        <v>467</v>
      </c>
      <c r="H340" s="27" t="s">
        <v>18</v>
      </c>
      <c r="I340" s="27" t="s">
        <v>19</v>
      </c>
      <c r="J340" s="27" t="s">
        <v>19</v>
      </c>
      <c r="K340" s="27">
        <v>1</v>
      </c>
      <c r="L340" s="27">
        <v>0</v>
      </c>
      <c r="M340" s="27">
        <v>350</v>
      </c>
      <c r="N340" s="27">
        <v>1</v>
      </c>
      <c r="O340" s="27">
        <v>2011</v>
      </c>
      <c r="P340" s="27">
        <v>4</v>
      </c>
      <c r="Q340" s="27">
        <v>4</v>
      </c>
      <c r="R340" s="28">
        <f>DATE('Raw Data'!$O340,'Raw Data'!$P340,'Raw Data'!$Q340)</f>
        <v>40637</v>
      </c>
      <c r="S340" s="27" t="str">
        <f>CONCATENATE(MID('Raw Data'!$H340,FIND("(",'Raw Data'!$H340)+1,FIND(")",'Raw Data'!$H340)-FIND("(",'Raw Data'!$H340)-1),"",'Raw Data'!$M340)</f>
        <v>Rs.350</v>
      </c>
      <c r="T340" s="27">
        <f t="shared" si="5"/>
        <v>1</v>
      </c>
      <c r="U340" s="29">
        <f>'Raw Data'!$M340*'Raw Data'!$T340</f>
        <v>350</v>
      </c>
    </row>
    <row r="341" spans="1:21" x14ac:dyDescent="0.3">
      <c r="A341" s="20">
        <v>18492029</v>
      </c>
      <c r="B341" s="27" t="s">
        <v>335</v>
      </c>
      <c r="C341" s="27">
        <v>1</v>
      </c>
      <c r="D341" s="27" t="str">
        <f>VLOOKUP('Raw Data'!$C341,'country description'!$A$2:$B$16,2,0)</f>
        <v>India</v>
      </c>
      <c r="E341" s="27" t="s">
        <v>14</v>
      </c>
      <c r="F341" s="27" t="s">
        <v>780</v>
      </c>
      <c r="G341" s="27" t="s">
        <v>470</v>
      </c>
      <c r="H341" s="27" t="s">
        <v>18</v>
      </c>
      <c r="I341" s="27" t="s">
        <v>19</v>
      </c>
      <c r="J341" s="27" t="s">
        <v>19</v>
      </c>
      <c r="K341" s="27">
        <v>1</v>
      </c>
      <c r="L341" s="27">
        <v>0</v>
      </c>
      <c r="M341" s="27">
        <v>400</v>
      </c>
      <c r="N341" s="27">
        <v>1</v>
      </c>
      <c r="O341" s="27">
        <v>2011</v>
      </c>
      <c r="P341" s="27">
        <v>4</v>
      </c>
      <c r="Q341" s="27">
        <v>5</v>
      </c>
      <c r="R341" s="28">
        <f>DATE('Raw Data'!$O341,'Raw Data'!$P341,'Raw Data'!$Q341)</f>
        <v>40638</v>
      </c>
      <c r="S341" s="27" t="str">
        <f>CONCATENATE(MID('Raw Data'!$H341,FIND("(",'Raw Data'!$H341)+1,FIND(")",'Raw Data'!$H341)-FIND("(",'Raw Data'!$H341)-1),"",'Raw Data'!$M341)</f>
        <v>Rs.400</v>
      </c>
      <c r="T341" s="27">
        <f t="shared" si="5"/>
        <v>1</v>
      </c>
      <c r="U341" s="29">
        <f>'Raw Data'!$M341*'Raw Data'!$T341</f>
        <v>400</v>
      </c>
    </row>
    <row r="342" spans="1:21" x14ac:dyDescent="0.3">
      <c r="A342" s="20">
        <v>18352672</v>
      </c>
      <c r="B342" s="27" t="s">
        <v>781</v>
      </c>
      <c r="C342" s="27">
        <v>1</v>
      </c>
      <c r="D342" s="27" t="str">
        <f>VLOOKUP('Raw Data'!$C342,'country description'!$A$2:$B$16,2,0)</f>
        <v>India</v>
      </c>
      <c r="E342" s="27" t="s">
        <v>14</v>
      </c>
      <c r="F342" s="27" t="s">
        <v>782</v>
      </c>
      <c r="G342" s="27" t="s">
        <v>610</v>
      </c>
      <c r="H342" s="27" t="s">
        <v>18</v>
      </c>
      <c r="I342" s="27" t="s">
        <v>19</v>
      </c>
      <c r="J342" s="27" t="s">
        <v>19</v>
      </c>
      <c r="K342" s="27">
        <v>1</v>
      </c>
      <c r="L342" s="27">
        <v>0</v>
      </c>
      <c r="M342" s="27">
        <v>150</v>
      </c>
      <c r="N342" s="27">
        <v>1</v>
      </c>
      <c r="O342" s="27">
        <v>2017</v>
      </c>
      <c r="P342" s="27">
        <v>4</v>
      </c>
      <c r="Q342" s="27">
        <v>22</v>
      </c>
      <c r="R342" s="28">
        <f>DATE('Raw Data'!$O342,'Raw Data'!$P342,'Raw Data'!$Q342)</f>
        <v>42847</v>
      </c>
      <c r="S342" s="27" t="str">
        <f>CONCATENATE(MID('Raw Data'!$H342,FIND("(",'Raw Data'!$H342)+1,FIND(")",'Raw Data'!$H342)-FIND("(",'Raw Data'!$H342)-1),"",'Raw Data'!$M342)</f>
        <v>Rs.150</v>
      </c>
      <c r="T342" s="27">
        <f t="shared" si="5"/>
        <v>1</v>
      </c>
      <c r="U342" s="29">
        <f>'Raw Data'!$M342*'Raw Data'!$T342</f>
        <v>150</v>
      </c>
    </row>
    <row r="343" spans="1:21" x14ac:dyDescent="0.3">
      <c r="A343" s="20">
        <v>18492033</v>
      </c>
      <c r="B343" s="27" t="s">
        <v>783</v>
      </c>
      <c r="C343" s="27">
        <v>1</v>
      </c>
      <c r="D343" s="27" t="str">
        <f>VLOOKUP('Raw Data'!$C343,'country description'!$A$2:$B$16,2,0)</f>
        <v>India</v>
      </c>
      <c r="E343" s="27" t="s">
        <v>14</v>
      </c>
      <c r="F343" s="27" t="s">
        <v>784</v>
      </c>
      <c r="G343" s="27" t="s">
        <v>434</v>
      </c>
      <c r="H343" s="27" t="s">
        <v>18</v>
      </c>
      <c r="I343" s="27" t="s">
        <v>19</v>
      </c>
      <c r="J343" s="27" t="s">
        <v>19</v>
      </c>
      <c r="K343" s="27">
        <v>1</v>
      </c>
      <c r="L343" s="27">
        <v>0</v>
      </c>
      <c r="M343" s="27">
        <v>350</v>
      </c>
      <c r="N343" s="27">
        <v>1</v>
      </c>
      <c r="O343" s="27">
        <v>2018</v>
      </c>
      <c r="P343" s="27">
        <v>4</v>
      </c>
      <c r="Q343" s="27">
        <v>15</v>
      </c>
      <c r="R343" s="28">
        <f>DATE('Raw Data'!$O343,'Raw Data'!$P343,'Raw Data'!$Q343)</f>
        <v>43205</v>
      </c>
      <c r="S343" s="27" t="str">
        <f>CONCATENATE(MID('Raw Data'!$H343,FIND("(",'Raw Data'!$H343)+1,FIND(")",'Raw Data'!$H343)-FIND("(",'Raw Data'!$H343)-1),"",'Raw Data'!$M343)</f>
        <v>Rs.350</v>
      </c>
      <c r="T343" s="27">
        <f t="shared" si="5"/>
        <v>1</v>
      </c>
      <c r="U343" s="29">
        <f>'Raw Data'!$M343*'Raw Data'!$T343</f>
        <v>350</v>
      </c>
    </row>
    <row r="344" spans="1:21" x14ac:dyDescent="0.3">
      <c r="A344" s="20">
        <v>18472683</v>
      </c>
      <c r="B344" s="27" t="s">
        <v>785</v>
      </c>
      <c r="C344" s="27">
        <v>1</v>
      </c>
      <c r="D344" s="27" t="str">
        <f>VLOOKUP('Raw Data'!$C344,'country description'!$A$2:$B$16,2,0)</f>
        <v>India</v>
      </c>
      <c r="E344" s="27" t="s">
        <v>14</v>
      </c>
      <c r="F344" s="27" t="s">
        <v>786</v>
      </c>
      <c r="G344" s="27" t="s">
        <v>749</v>
      </c>
      <c r="H344" s="27" t="s">
        <v>18</v>
      </c>
      <c r="I344" s="27" t="s">
        <v>19</v>
      </c>
      <c r="J344" s="27" t="s">
        <v>19</v>
      </c>
      <c r="K344" s="27">
        <v>1</v>
      </c>
      <c r="L344" s="27">
        <v>0</v>
      </c>
      <c r="M344" s="27">
        <v>400</v>
      </c>
      <c r="N344" s="27">
        <v>1</v>
      </c>
      <c r="O344" s="27">
        <v>2015</v>
      </c>
      <c r="P344" s="27">
        <v>4</v>
      </c>
      <c r="Q344" s="27">
        <v>28</v>
      </c>
      <c r="R344" s="28">
        <f>DATE('Raw Data'!$O344,'Raw Data'!$P344,'Raw Data'!$Q344)</f>
        <v>42122</v>
      </c>
      <c r="S344" s="27" t="str">
        <f>CONCATENATE(MID('Raw Data'!$H344,FIND("(",'Raw Data'!$H344)+1,FIND(")",'Raw Data'!$H344)-FIND("(",'Raw Data'!$H344)-1),"",'Raw Data'!$M344)</f>
        <v>Rs.400</v>
      </c>
      <c r="T344" s="27">
        <f t="shared" si="5"/>
        <v>1</v>
      </c>
      <c r="U344" s="29">
        <f>'Raw Data'!$M344*'Raw Data'!$T344</f>
        <v>400</v>
      </c>
    </row>
    <row r="345" spans="1:21" x14ac:dyDescent="0.3">
      <c r="A345" s="20">
        <v>306678</v>
      </c>
      <c r="B345" s="27" t="s">
        <v>787</v>
      </c>
      <c r="C345" s="27">
        <v>1</v>
      </c>
      <c r="D345" s="27" t="str">
        <f>VLOOKUP('Raw Data'!$C345,'country description'!$A$2:$B$16,2,0)</f>
        <v>India</v>
      </c>
      <c r="E345" s="27" t="s">
        <v>14</v>
      </c>
      <c r="F345" s="27" t="s">
        <v>788</v>
      </c>
      <c r="G345" s="27" t="s">
        <v>580</v>
      </c>
      <c r="H345" s="27" t="s">
        <v>18</v>
      </c>
      <c r="I345" s="27" t="s">
        <v>19</v>
      </c>
      <c r="J345" s="27" t="s">
        <v>19</v>
      </c>
      <c r="K345" s="27">
        <v>1</v>
      </c>
      <c r="L345" s="27">
        <v>0</v>
      </c>
      <c r="M345" s="27">
        <v>100</v>
      </c>
      <c r="N345" s="27">
        <v>1</v>
      </c>
      <c r="O345" s="27">
        <v>2014</v>
      </c>
      <c r="P345" s="27">
        <v>4</v>
      </c>
      <c r="Q345" s="27">
        <v>24</v>
      </c>
      <c r="R345" s="28">
        <f>DATE('Raw Data'!$O345,'Raw Data'!$P345,'Raw Data'!$Q345)</f>
        <v>41753</v>
      </c>
      <c r="S345" s="27" t="str">
        <f>CONCATENATE(MID('Raw Data'!$H345,FIND("(",'Raw Data'!$H345)+1,FIND(")",'Raw Data'!$H345)-FIND("(",'Raw Data'!$H345)-1),"",'Raw Data'!$M345)</f>
        <v>Rs.100</v>
      </c>
      <c r="T345" s="27">
        <f t="shared" si="5"/>
        <v>1</v>
      </c>
      <c r="U345" s="29">
        <f>'Raw Data'!$M345*'Raw Data'!$T345</f>
        <v>100</v>
      </c>
    </row>
    <row r="346" spans="1:21" x14ac:dyDescent="0.3">
      <c r="A346" s="20">
        <v>18359302</v>
      </c>
      <c r="B346" s="27" t="s">
        <v>789</v>
      </c>
      <c r="C346" s="27">
        <v>1</v>
      </c>
      <c r="D346" s="27" t="str">
        <f>VLOOKUP('Raw Data'!$C346,'country description'!$A$2:$B$16,2,0)</f>
        <v>India</v>
      </c>
      <c r="E346" s="27" t="s">
        <v>14</v>
      </c>
      <c r="F346" s="27" t="s">
        <v>790</v>
      </c>
      <c r="G346" s="27" t="s">
        <v>566</v>
      </c>
      <c r="H346" s="27" t="s">
        <v>18</v>
      </c>
      <c r="I346" s="27" t="s">
        <v>19</v>
      </c>
      <c r="J346" s="27" t="s">
        <v>19</v>
      </c>
      <c r="K346" s="27">
        <v>1</v>
      </c>
      <c r="L346" s="27">
        <v>0</v>
      </c>
      <c r="M346" s="27">
        <v>250</v>
      </c>
      <c r="N346" s="27">
        <v>1</v>
      </c>
      <c r="O346" s="27">
        <v>2016</v>
      </c>
      <c r="P346" s="27">
        <v>4</v>
      </c>
      <c r="Q346" s="27">
        <v>2</v>
      </c>
      <c r="R346" s="28">
        <f>DATE('Raw Data'!$O346,'Raw Data'!$P346,'Raw Data'!$Q346)</f>
        <v>42462</v>
      </c>
      <c r="S346" s="27" t="str">
        <f>CONCATENATE(MID('Raw Data'!$H346,FIND("(",'Raw Data'!$H346)+1,FIND(")",'Raw Data'!$H346)-FIND("(",'Raw Data'!$H346)-1),"",'Raw Data'!$M346)</f>
        <v>Rs.250</v>
      </c>
      <c r="T346" s="27">
        <f t="shared" si="5"/>
        <v>1</v>
      </c>
      <c r="U346" s="29">
        <f>'Raw Data'!$M346*'Raw Data'!$T346</f>
        <v>250</v>
      </c>
    </row>
    <row r="347" spans="1:21" x14ac:dyDescent="0.3">
      <c r="A347" s="20">
        <v>18352275</v>
      </c>
      <c r="B347" s="27" t="s">
        <v>791</v>
      </c>
      <c r="C347" s="27">
        <v>1</v>
      </c>
      <c r="D347" s="27" t="str">
        <f>VLOOKUP('Raw Data'!$C347,'country description'!$A$2:$B$16,2,0)</f>
        <v>India</v>
      </c>
      <c r="E347" s="27" t="s">
        <v>14</v>
      </c>
      <c r="F347" s="27" t="s">
        <v>792</v>
      </c>
      <c r="G347" s="27" t="s">
        <v>455</v>
      </c>
      <c r="H347" s="27" t="s">
        <v>18</v>
      </c>
      <c r="I347" s="27" t="s">
        <v>19</v>
      </c>
      <c r="J347" s="27" t="s">
        <v>19</v>
      </c>
      <c r="K347" s="27">
        <v>1</v>
      </c>
      <c r="L347" s="27">
        <v>0</v>
      </c>
      <c r="M347" s="27">
        <v>250</v>
      </c>
      <c r="N347" s="27">
        <v>1</v>
      </c>
      <c r="O347" s="27">
        <v>2011</v>
      </c>
      <c r="P347" s="27">
        <v>4</v>
      </c>
      <c r="Q347" s="27">
        <v>25</v>
      </c>
      <c r="R347" s="28">
        <f>DATE('Raw Data'!$O347,'Raw Data'!$P347,'Raw Data'!$Q347)</f>
        <v>40658</v>
      </c>
      <c r="S347" s="27" t="str">
        <f>CONCATENATE(MID('Raw Data'!$H347,FIND("(",'Raw Data'!$H347)+1,FIND(")",'Raw Data'!$H347)-FIND("(",'Raw Data'!$H347)-1),"",'Raw Data'!$M347)</f>
        <v>Rs.250</v>
      </c>
      <c r="T347" s="27">
        <f t="shared" si="5"/>
        <v>1</v>
      </c>
      <c r="U347" s="29">
        <f>'Raw Data'!$M347*'Raw Data'!$T347</f>
        <v>250</v>
      </c>
    </row>
    <row r="348" spans="1:21" x14ac:dyDescent="0.3">
      <c r="A348" s="20">
        <v>18322599</v>
      </c>
      <c r="B348" s="27" t="s">
        <v>793</v>
      </c>
      <c r="C348" s="27">
        <v>1</v>
      </c>
      <c r="D348" s="27" t="str">
        <f>VLOOKUP('Raw Data'!$C348,'country description'!$A$2:$B$16,2,0)</f>
        <v>India</v>
      </c>
      <c r="E348" s="27" t="s">
        <v>14</v>
      </c>
      <c r="F348" s="27" t="s">
        <v>794</v>
      </c>
      <c r="G348" s="27" t="s">
        <v>795</v>
      </c>
      <c r="H348" s="27" t="s">
        <v>18</v>
      </c>
      <c r="I348" s="27" t="s">
        <v>19</v>
      </c>
      <c r="J348" s="27" t="s">
        <v>19</v>
      </c>
      <c r="K348" s="27">
        <v>1</v>
      </c>
      <c r="L348" s="27">
        <v>0</v>
      </c>
      <c r="M348" s="27">
        <v>350</v>
      </c>
      <c r="N348" s="27">
        <v>1</v>
      </c>
      <c r="O348" s="27">
        <v>2016</v>
      </c>
      <c r="P348" s="27">
        <v>4</v>
      </c>
      <c r="Q348" s="27">
        <v>8</v>
      </c>
      <c r="R348" s="28">
        <f>DATE('Raw Data'!$O348,'Raw Data'!$P348,'Raw Data'!$Q348)</f>
        <v>42468</v>
      </c>
      <c r="S348" s="27" t="str">
        <f>CONCATENATE(MID('Raw Data'!$H348,FIND("(",'Raw Data'!$H348)+1,FIND(")",'Raw Data'!$H348)-FIND("(",'Raw Data'!$H348)-1),"",'Raw Data'!$M348)</f>
        <v>Rs.350</v>
      </c>
      <c r="T348" s="27">
        <f t="shared" si="5"/>
        <v>1</v>
      </c>
      <c r="U348" s="29">
        <f>'Raw Data'!$M348*'Raw Data'!$T348</f>
        <v>350</v>
      </c>
    </row>
    <row r="349" spans="1:21" x14ac:dyDescent="0.3">
      <c r="A349" s="20">
        <v>304888</v>
      </c>
      <c r="B349" s="27" t="s">
        <v>796</v>
      </c>
      <c r="C349" s="27">
        <v>1</v>
      </c>
      <c r="D349" s="27" t="str">
        <f>VLOOKUP('Raw Data'!$C349,'country description'!$A$2:$B$16,2,0)</f>
        <v>India</v>
      </c>
      <c r="E349" s="27" t="s">
        <v>14</v>
      </c>
      <c r="F349" s="27" t="s">
        <v>797</v>
      </c>
      <c r="G349" s="27" t="s">
        <v>798</v>
      </c>
      <c r="H349" s="27" t="s">
        <v>18</v>
      </c>
      <c r="I349" s="27" t="s">
        <v>19</v>
      </c>
      <c r="J349" s="27" t="s">
        <v>19</v>
      </c>
      <c r="K349" s="27">
        <v>1</v>
      </c>
      <c r="L349" s="27">
        <v>0</v>
      </c>
      <c r="M349" s="27">
        <v>150</v>
      </c>
      <c r="N349" s="27">
        <v>1</v>
      </c>
      <c r="O349" s="27">
        <v>2013</v>
      </c>
      <c r="P349" s="27">
        <v>4</v>
      </c>
      <c r="Q349" s="27">
        <v>19</v>
      </c>
      <c r="R349" s="28">
        <f>DATE('Raw Data'!$O349,'Raw Data'!$P349,'Raw Data'!$Q349)</f>
        <v>41383</v>
      </c>
      <c r="S349" s="27" t="str">
        <f>CONCATENATE(MID('Raw Data'!$H349,FIND("(",'Raw Data'!$H349)+1,FIND(")",'Raw Data'!$H349)-FIND("(",'Raw Data'!$H349)-1),"",'Raw Data'!$M349)</f>
        <v>Rs.150</v>
      </c>
      <c r="T349" s="27">
        <f t="shared" si="5"/>
        <v>1</v>
      </c>
      <c r="U349" s="29">
        <f>'Raw Data'!$M349*'Raw Data'!$T349</f>
        <v>150</v>
      </c>
    </row>
    <row r="350" spans="1:21" x14ac:dyDescent="0.3">
      <c r="A350" s="20">
        <v>18372324</v>
      </c>
      <c r="B350" s="27" t="s">
        <v>799</v>
      </c>
      <c r="C350" s="27">
        <v>1</v>
      </c>
      <c r="D350" s="27" t="str">
        <f>VLOOKUP('Raw Data'!$C350,'country description'!$A$2:$B$16,2,0)</f>
        <v>India</v>
      </c>
      <c r="E350" s="27" t="s">
        <v>14</v>
      </c>
      <c r="F350" s="27" t="s">
        <v>800</v>
      </c>
      <c r="G350" s="27" t="s">
        <v>455</v>
      </c>
      <c r="H350" s="27" t="s">
        <v>18</v>
      </c>
      <c r="I350" s="27" t="s">
        <v>19</v>
      </c>
      <c r="J350" s="27" t="s">
        <v>19</v>
      </c>
      <c r="K350" s="27">
        <v>1</v>
      </c>
      <c r="L350" s="27">
        <v>0</v>
      </c>
      <c r="M350" s="27">
        <v>250</v>
      </c>
      <c r="N350" s="27">
        <v>1</v>
      </c>
      <c r="O350" s="27">
        <v>2017</v>
      </c>
      <c r="P350" s="27">
        <v>4</v>
      </c>
      <c r="Q350" s="27">
        <v>6</v>
      </c>
      <c r="R350" s="28">
        <f>DATE('Raw Data'!$O350,'Raw Data'!$P350,'Raw Data'!$Q350)</f>
        <v>42831</v>
      </c>
      <c r="S350" s="27" t="str">
        <f>CONCATENATE(MID('Raw Data'!$H350,FIND("(",'Raw Data'!$H350)+1,FIND(")",'Raw Data'!$H350)-FIND("(",'Raw Data'!$H350)-1),"",'Raw Data'!$M350)</f>
        <v>Rs.250</v>
      </c>
      <c r="T350" s="27">
        <f t="shared" si="5"/>
        <v>1</v>
      </c>
      <c r="U350" s="29">
        <f>'Raw Data'!$M350*'Raw Data'!$T350</f>
        <v>250</v>
      </c>
    </row>
    <row r="351" spans="1:21" x14ac:dyDescent="0.3">
      <c r="A351" s="20">
        <v>18361222</v>
      </c>
      <c r="B351" s="27" t="s">
        <v>801</v>
      </c>
      <c r="C351" s="27">
        <v>1</v>
      </c>
      <c r="D351" s="27" t="str">
        <f>VLOOKUP('Raw Data'!$C351,'country description'!$A$2:$B$16,2,0)</f>
        <v>India</v>
      </c>
      <c r="E351" s="27" t="s">
        <v>14</v>
      </c>
      <c r="F351" s="27" t="s">
        <v>802</v>
      </c>
      <c r="G351" s="27" t="s">
        <v>434</v>
      </c>
      <c r="H351" s="27" t="s">
        <v>18</v>
      </c>
      <c r="I351" s="27" t="s">
        <v>19</v>
      </c>
      <c r="J351" s="27" t="s">
        <v>19</v>
      </c>
      <c r="K351" s="27">
        <v>1</v>
      </c>
      <c r="L351" s="27">
        <v>0</v>
      </c>
      <c r="M351" s="27">
        <v>400</v>
      </c>
      <c r="N351" s="27">
        <v>1</v>
      </c>
      <c r="O351" s="27">
        <v>2010</v>
      </c>
      <c r="P351" s="27">
        <v>4</v>
      </c>
      <c r="Q351" s="27">
        <v>10</v>
      </c>
      <c r="R351" s="28">
        <f>DATE('Raw Data'!$O351,'Raw Data'!$P351,'Raw Data'!$Q351)</f>
        <v>40278</v>
      </c>
      <c r="S351" s="27" t="str">
        <f>CONCATENATE(MID('Raw Data'!$H351,FIND("(",'Raw Data'!$H351)+1,FIND(")",'Raw Data'!$H351)-FIND("(",'Raw Data'!$H351)-1),"",'Raw Data'!$M351)</f>
        <v>Rs.400</v>
      </c>
      <c r="T351" s="27">
        <f t="shared" si="5"/>
        <v>1</v>
      </c>
      <c r="U351" s="29">
        <f>'Raw Data'!$M351*'Raw Data'!$T351</f>
        <v>400</v>
      </c>
    </row>
    <row r="352" spans="1:21" x14ac:dyDescent="0.3">
      <c r="A352" s="20">
        <v>18357943</v>
      </c>
      <c r="B352" s="27" t="s">
        <v>803</v>
      </c>
      <c r="C352" s="27">
        <v>1</v>
      </c>
      <c r="D352" s="27" t="str">
        <f>VLOOKUP('Raw Data'!$C352,'country description'!$A$2:$B$16,2,0)</f>
        <v>India</v>
      </c>
      <c r="E352" s="27" t="s">
        <v>14</v>
      </c>
      <c r="F352" s="27" t="s">
        <v>804</v>
      </c>
      <c r="G352" s="27" t="s">
        <v>434</v>
      </c>
      <c r="H352" s="27" t="s">
        <v>18</v>
      </c>
      <c r="I352" s="27" t="s">
        <v>19</v>
      </c>
      <c r="J352" s="27" t="s">
        <v>19</v>
      </c>
      <c r="K352" s="27">
        <v>1</v>
      </c>
      <c r="L352" s="27">
        <v>0</v>
      </c>
      <c r="M352" s="27">
        <v>400</v>
      </c>
      <c r="N352" s="27">
        <v>1</v>
      </c>
      <c r="O352" s="27">
        <v>2018</v>
      </c>
      <c r="P352" s="27">
        <v>4</v>
      </c>
      <c r="Q352" s="27">
        <v>8</v>
      </c>
      <c r="R352" s="28">
        <f>DATE('Raw Data'!$O352,'Raw Data'!$P352,'Raw Data'!$Q352)</f>
        <v>43198</v>
      </c>
      <c r="S352" s="27" t="str">
        <f>CONCATENATE(MID('Raw Data'!$H352,FIND("(",'Raw Data'!$H352)+1,FIND(")",'Raw Data'!$H352)-FIND("(",'Raw Data'!$H352)-1),"",'Raw Data'!$M352)</f>
        <v>Rs.400</v>
      </c>
      <c r="T352" s="27">
        <f t="shared" si="5"/>
        <v>1</v>
      </c>
      <c r="U352" s="29">
        <f>'Raw Data'!$M352*'Raw Data'!$T352</f>
        <v>400</v>
      </c>
    </row>
    <row r="353" spans="1:21" x14ac:dyDescent="0.3">
      <c r="A353" s="20">
        <v>18365986</v>
      </c>
      <c r="B353" s="27" t="s">
        <v>805</v>
      </c>
      <c r="C353" s="27">
        <v>1</v>
      </c>
      <c r="D353" s="27" t="str">
        <f>VLOOKUP('Raw Data'!$C353,'country description'!$A$2:$B$16,2,0)</f>
        <v>India</v>
      </c>
      <c r="E353" s="27" t="s">
        <v>14</v>
      </c>
      <c r="F353" s="27" t="s">
        <v>806</v>
      </c>
      <c r="G353" s="27" t="s">
        <v>455</v>
      </c>
      <c r="H353" s="27" t="s">
        <v>18</v>
      </c>
      <c r="I353" s="27" t="s">
        <v>19</v>
      </c>
      <c r="J353" s="27" t="s">
        <v>19</v>
      </c>
      <c r="K353" s="27">
        <v>1</v>
      </c>
      <c r="L353" s="27">
        <v>0</v>
      </c>
      <c r="M353" s="27">
        <v>250</v>
      </c>
      <c r="N353" s="27">
        <v>1</v>
      </c>
      <c r="O353" s="27">
        <v>2013</v>
      </c>
      <c r="P353" s="27">
        <v>4</v>
      </c>
      <c r="Q353" s="27">
        <v>21</v>
      </c>
      <c r="R353" s="28">
        <f>DATE('Raw Data'!$O353,'Raw Data'!$P353,'Raw Data'!$Q353)</f>
        <v>41385</v>
      </c>
      <c r="S353" s="27" t="str">
        <f>CONCATENATE(MID('Raw Data'!$H353,FIND("(",'Raw Data'!$H353)+1,FIND(")",'Raw Data'!$H353)-FIND("(",'Raw Data'!$H353)-1),"",'Raw Data'!$M353)</f>
        <v>Rs.250</v>
      </c>
      <c r="T353" s="27">
        <f t="shared" si="5"/>
        <v>1</v>
      </c>
      <c r="U353" s="29">
        <f>'Raw Data'!$M353*'Raw Data'!$T353</f>
        <v>250</v>
      </c>
    </row>
    <row r="354" spans="1:21" x14ac:dyDescent="0.3">
      <c r="A354" s="20">
        <v>18455545</v>
      </c>
      <c r="B354" s="27" t="s">
        <v>807</v>
      </c>
      <c r="C354" s="27">
        <v>1</v>
      </c>
      <c r="D354" s="27" t="str">
        <f>VLOOKUP('Raw Data'!$C354,'country description'!$A$2:$B$16,2,0)</f>
        <v>India</v>
      </c>
      <c r="E354" s="27" t="s">
        <v>14</v>
      </c>
      <c r="F354" s="27" t="s">
        <v>808</v>
      </c>
      <c r="G354" s="27" t="s">
        <v>595</v>
      </c>
      <c r="H354" s="27" t="s">
        <v>18</v>
      </c>
      <c r="I354" s="27" t="s">
        <v>19</v>
      </c>
      <c r="J354" s="27" t="s">
        <v>19</v>
      </c>
      <c r="K354" s="27">
        <v>1</v>
      </c>
      <c r="L354" s="27">
        <v>0</v>
      </c>
      <c r="M354" s="27">
        <v>50</v>
      </c>
      <c r="N354" s="27">
        <v>1</v>
      </c>
      <c r="O354" s="27">
        <v>2017</v>
      </c>
      <c r="P354" s="27">
        <v>4</v>
      </c>
      <c r="Q354" s="27">
        <v>13</v>
      </c>
      <c r="R354" s="28">
        <f>DATE('Raw Data'!$O354,'Raw Data'!$P354,'Raw Data'!$Q354)</f>
        <v>42838</v>
      </c>
      <c r="S354" s="27" t="str">
        <f>CONCATENATE(MID('Raw Data'!$H354,FIND("(",'Raw Data'!$H354)+1,FIND(")",'Raw Data'!$H354)-FIND("(",'Raw Data'!$H354)-1),"",'Raw Data'!$M354)</f>
        <v>Rs.50</v>
      </c>
      <c r="T354" s="27">
        <f t="shared" si="5"/>
        <v>1</v>
      </c>
      <c r="U354" s="29">
        <f>'Raw Data'!$M354*'Raw Data'!$T354</f>
        <v>50</v>
      </c>
    </row>
    <row r="355" spans="1:21" x14ac:dyDescent="0.3">
      <c r="A355" s="20">
        <v>18366008</v>
      </c>
      <c r="B355" s="27" t="s">
        <v>809</v>
      </c>
      <c r="C355" s="27">
        <v>1</v>
      </c>
      <c r="D355" s="27" t="str">
        <f>VLOOKUP('Raw Data'!$C355,'country description'!$A$2:$B$16,2,0)</f>
        <v>India</v>
      </c>
      <c r="E355" s="27" t="s">
        <v>14</v>
      </c>
      <c r="F355" s="27" t="s">
        <v>810</v>
      </c>
      <c r="G355" s="27" t="s">
        <v>580</v>
      </c>
      <c r="H355" s="27" t="s">
        <v>18</v>
      </c>
      <c r="I355" s="27" t="s">
        <v>19</v>
      </c>
      <c r="J355" s="27" t="s">
        <v>19</v>
      </c>
      <c r="K355" s="27">
        <v>1</v>
      </c>
      <c r="L355" s="27">
        <v>0</v>
      </c>
      <c r="M355" s="27">
        <v>100</v>
      </c>
      <c r="N355" s="27">
        <v>1</v>
      </c>
      <c r="O355" s="27">
        <v>2016</v>
      </c>
      <c r="P355" s="27">
        <v>4</v>
      </c>
      <c r="Q355" s="27">
        <v>2</v>
      </c>
      <c r="R355" s="28">
        <f>DATE('Raw Data'!$O355,'Raw Data'!$P355,'Raw Data'!$Q355)</f>
        <v>42462</v>
      </c>
      <c r="S355" s="27" t="str">
        <f>CONCATENATE(MID('Raw Data'!$H355,FIND("(",'Raw Data'!$H355)+1,FIND(")",'Raw Data'!$H355)-FIND("(",'Raw Data'!$H355)-1),"",'Raw Data'!$M355)</f>
        <v>Rs.100</v>
      </c>
      <c r="T355" s="27">
        <f t="shared" si="5"/>
        <v>1</v>
      </c>
      <c r="U355" s="29">
        <f>'Raw Data'!$M355*'Raw Data'!$T355</f>
        <v>100</v>
      </c>
    </row>
    <row r="356" spans="1:21" x14ac:dyDescent="0.3">
      <c r="A356" s="20">
        <v>18291232</v>
      </c>
      <c r="B356" s="27" t="s">
        <v>811</v>
      </c>
      <c r="C356" s="27">
        <v>1</v>
      </c>
      <c r="D356" s="27" t="str">
        <f>VLOOKUP('Raw Data'!$C356,'country description'!$A$2:$B$16,2,0)</f>
        <v>India</v>
      </c>
      <c r="E356" s="27" t="s">
        <v>14</v>
      </c>
      <c r="F356" s="27" t="s">
        <v>812</v>
      </c>
      <c r="G356" s="27" t="s">
        <v>461</v>
      </c>
      <c r="H356" s="27" t="s">
        <v>18</v>
      </c>
      <c r="I356" s="27" t="s">
        <v>19</v>
      </c>
      <c r="J356" s="27" t="s">
        <v>19</v>
      </c>
      <c r="K356" s="27">
        <v>1</v>
      </c>
      <c r="L356" s="27">
        <v>0</v>
      </c>
      <c r="M356" s="27">
        <v>250</v>
      </c>
      <c r="N356" s="27">
        <v>1</v>
      </c>
      <c r="O356" s="27">
        <v>2018</v>
      </c>
      <c r="P356" s="27">
        <v>4</v>
      </c>
      <c r="Q356" s="27">
        <v>19</v>
      </c>
      <c r="R356" s="28">
        <f>DATE('Raw Data'!$O356,'Raw Data'!$P356,'Raw Data'!$Q356)</f>
        <v>43209</v>
      </c>
      <c r="S356" s="27" t="str">
        <f>CONCATENATE(MID('Raw Data'!$H356,FIND("(",'Raw Data'!$H356)+1,FIND(")",'Raw Data'!$H356)-FIND("(",'Raw Data'!$H356)-1),"",'Raw Data'!$M356)</f>
        <v>Rs.250</v>
      </c>
      <c r="T356" s="27">
        <f t="shared" si="5"/>
        <v>1</v>
      </c>
      <c r="U356" s="29">
        <f>'Raw Data'!$M356*'Raw Data'!$T356</f>
        <v>250</v>
      </c>
    </row>
    <row r="357" spans="1:21" x14ac:dyDescent="0.3">
      <c r="A357" s="20">
        <v>18378043</v>
      </c>
      <c r="B357" s="27" t="s">
        <v>813</v>
      </c>
      <c r="C357" s="27">
        <v>1</v>
      </c>
      <c r="D357" s="27" t="str">
        <f>VLOOKUP('Raw Data'!$C357,'country description'!$A$2:$B$16,2,0)</f>
        <v>India</v>
      </c>
      <c r="E357" s="27" t="s">
        <v>14</v>
      </c>
      <c r="F357" s="27" t="s">
        <v>814</v>
      </c>
      <c r="G357" s="27" t="s">
        <v>401</v>
      </c>
      <c r="H357" s="27" t="s">
        <v>18</v>
      </c>
      <c r="I357" s="27" t="s">
        <v>19</v>
      </c>
      <c r="J357" s="27" t="s">
        <v>19</v>
      </c>
      <c r="K357" s="27">
        <v>1</v>
      </c>
      <c r="L357" s="27">
        <v>0</v>
      </c>
      <c r="M357" s="27">
        <v>400</v>
      </c>
      <c r="N357" s="27">
        <v>1</v>
      </c>
      <c r="O357" s="27">
        <v>2010</v>
      </c>
      <c r="P357" s="27">
        <v>3</v>
      </c>
      <c r="Q357" s="27">
        <v>24</v>
      </c>
      <c r="R357" s="28">
        <f>DATE('Raw Data'!$O357,'Raw Data'!$P357,'Raw Data'!$Q357)</f>
        <v>40261</v>
      </c>
      <c r="S357" s="27" t="str">
        <f>CONCATENATE(MID('Raw Data'!$H357,FIND("(",'Raw Data'!$H357)+1,FIND(")",'Raw Data'!$H357)-FIND("(",'Raw Data'!$H357)-1),"",'Raw Data'!$M357)</f>
        <v>Rs.400</v>
      </c>
      <c r="T357" s="27">
        <f t="shared" si="5"/>
        <v>1</v>
      </c>
      <c r="U357" s="29">
        <f>'Raw Data'!$M357*'Raw Data'!$T357</f>
        <v>400</v>
      </c>
    </row>
    <row r="358" spans="1:21" x14ac:dyDescent="0.3">
      <c r="A358" s="20">
        <v>18463985</v>
      </c>
      <c r="B358" s="27" t="s">
        <v>815</v>
      </c>
      <c r="C358" s="27">
        <v>1</v>
      </c>
      <c r="D358" s="27" t="str">
        <f>VLOOKUP('Raw Data'!$C358,'country description'!$A$2:$B$16,2,0)</f>
        <v>India</v>
      </c>
      <c r="E358" s="27" t="s">
        <v>14</v>
      </c>
      <c r="F358" s="27" t="s">
        <v>816</v>
      </c>
      <c r="G358" s="27" t="s">
        <v>589</v>
      </c>
      <c r="H358" s="27" t="s">
        <v>18</v>
      </c>
      <c r="I358" s="27" t="s">
        <v>19</v>
      </c>
      <c r="J358" s="27" t="s">
        <v>19</v>
      </c>
      <c r="K358" s="27">
        <v>1</v>
      </c>
      <c r="L358" s="27">
        <v>0</v>
      </c>
      <c r="M358" s="27">
        <v>100</v>
      </c>
      <c r="N358" s="27">
        <v>1</v>
      </c>
      <c r="O358" s="27">
        <v>2018</v>
      </c>
      <c r="P358" s="27">
        <v>3</v>
      </c>
      <c r="Q358" s="27">
        <v>3</v>
      </c>
      <c r="R358" s="28">
        <f>DATE('Raw Data'!$O358,'Raw Data'!$P358,'Raw Data'!$Q358)</f>
        <v>43162</v>
      </c>
      <c r="S358" s="27" t="str">
        <f>CONCATENATE(MID('Raw Data'!$H358,FIND("(",'Raw Data'!$H358)+1,FIND(")",'Raw Data'!$H358)-FIND("(",'Raw Data'!$H358)-1),"",'Raw Data'!$M358)</f>
        <v>Rs.100</v>
      </c>
      <c r="T358" s="27">
        <f t="shared" si="5"/>
        <v>1</v>
      </c>
      <c r="U358" s="29">
        <f>'Raw Data'!$M358*'Raw Data'!$T358</f>
        <v>100</v>
      </c>
    </row>
    <row r="359" spans="1:21" x14ac:dyDescent="0.3">
      <c r="A359" s="20">
        <v>18391757</v>
      </c>
      <c r="B359" s="27" t="s">
        <v>817</v>
      </c>
      <c r="C359" s="27">
        <v>1</v>
      </c>
      <c r="D359" s="27" t="str">
        <f>VLOOKUP('Raw Data'!$C359,'country description'!$A$2:$B$16,2,0)</f>
        <v>India</v>
      </c>
      <c r="E359" s="27" t="s">
        <v>14</v>
      </c>
      <c r="F359" s="27" t="s">
        <v>818</v>
      </c>
      <c r="G359" s="27" t="s">
        <v>595</v>
      </c>
      <c r="H359" s="27" t="s">
        <v>18</v>
      </c>
      <c r="I359" s="27" t="s">
        <v>19</v>
      </c>
      <c r="J359" s="27" t="s">
        <v>19</v>
      </c>
      <c r="K359" s="27">
        <v>1</v>
      </c>
      <c r="L359" s="27">
        <v>0</v>
      </c>
      <c r="M359" s="27">
        <v>250</v>
      </c>
      <c r="N359" s="27">
        <v>1</v>
      </c>
      <c r="O359" s="27">
        <v>2012</v>
      </c>
      <c r="P359" s="27">
        <v>3</v>
      </c>
      <c r="Q359" s="27">
        <v>24</v>
      </c>
      <c r="R359" s="28">
        <f>DATE('Raw Data'!$O359,'Raw Data'!$P359,'Raw Data'!$Q359)</f>
        <v>40992</v>
      </c>
      <c r="S359" s="27" t="str">
        <f>CONCATENATE(MID('Raw Data'!$H359,FIND("(",'Raw Data'!$H359)+1,FIND(")",'Raw Data'!$H359)-FIND("(",'Raw Data'!$H359)-1),"",'Raw Data'!$M359)</f>
        <v>Rs.250</v>
      </c>
      <c r="T359" s="27">
        <f t="shared" si="5"/>
        <v>1</v>
      </c>
      <c r="U359" s="29">
        <f>'Raw Data'!$M359*'Raw Data'!$T359</f>
        <v>250</v>
      </c>
    </row>
    <row r="360" spans="1:21" x14ac:dyDescent="0.3">
      <c r="A360" s="20">
        <v>310988</v>
      </c>
      <c r="B360" s="27" t="s">
        <v>819</v>
      </c>
      <c r="C360" s="27">
        <v>1</v>
      </c>
      <c r="D360" s="27" t="str">
        <f>VLOOKUP('Raw Data'!$C360,'country description'!$A$2:$B$16,2,0)</f>
        <v>India</v>
      </c>
      <c r="E360" s="27" t="s">
        <v>14</v>
      </c>
      <c r="F360" s="27" t="s">
        <v>820</v>
      </c>
      <c r="G360" s="27" t="s">
        <v>821</v>
      </c>
      <c r="H360" s="27" t="s">
        <v>18</v>
      </c>
      <c r="I360" s="27" t="s">
        <v>19</v>
      </c>
      <c r="J360" s="27" t="s">
        <v>19</v>
      </c>
      <c r="K360" s="27">
        <v>1</v>
      </c>
      <c r="L360" s="27">
        <v>0</v>
      </c>
      <c r="M360" s="27">
        <v>50</v>
      </c>
      <c r="N360" s="27">
        <v>1</v>
      </c>
      <c r="O360" s="27">
        <v>2015</v>
      </c>
      <c r="P360" s="27">
        <v>3</v>
      </c>
      <c r="Q360" s="27">
        <v>16</v>
      </c>
      <c r="R360" s="28">
        <f>DATE('Raw Data'!$O360,'Raw Data'!$P360,'Raw Data'!$Q360)</f>
        <v>42079</v>
      </c>
      <c r="S360" s="27" t="str">
        <f>CONCATENATE(MID('Raw Data'!$H360,FIND("(",'Raw Data'!$H360)+1,FIND(")",'Raw Data'!$H360)-FIND("(",'Raw Data'!$H360)-1),"",'Raw Data'!$M360)</f>
        <v>Rs.50</v>
      </c>
      <c r="T360" s="27">
        <f t="shared" si="5"/>
        <v>1</v>
      </c>
      <c r="U360" s="29">
        <f>'Raw Data'!$M360*'Raw Data'!$T360</f>
        <v>50</v>
      </c>
    </row>
    <row r="361" spans="1:21" x14ac:dyDescent="0.3">
      <c r="A361" s="20">
        <v>18425768</v>
      </c>
      <c r="B361" s="27" t="s">
        <v>822</v>
      </c>
      <c r="C361" s="27">
        <v>1</v>
      </c>
      <c r="D361" s="27" t="str">
        <f>VLOOKUP('Raw Data'!$C361,'country description'!$A$2:$B$16,2,0)</f>
        <v>India</v>
      </c>
      <c r="E361" s="27" t="s">
        <v>14</v>
      </c>
      <c r="F361" s="27" t="s">
        <v>823</v>
      </c>
      <c r="G361" s="27" t="s">
        <v>464</v>
      </c>
      <c r="H361" s="27" t="s">
        <v>18</v>
      </c>
      <c r="I361" s="27" t="s">
        <v>19</v>
      </c>
      <c r="J361" s="27" t="s">
        <v>19</v>
      </c>
      <c r="K361" s="27">
        <v>1</v>
      </c>
      <c r="L361" s="27">
        <v>0</v>
      </c>
      <c r="M361" s="27">
        <v>100</v>
      </c>
      <c r="N361" s="27">
        <v>1</v>
      </c>
      <c r="O361" s="27">
        <v>2017</v>
      </c>
      <c r="P361" s="27">
        <v>3</v>
      </c>
      <c r="Q361" s="27">
        <v>19</v>
      </c>
      <c r="R361" s="28">
        <f>DATE('Raw Data'!$O361,'Raw Data'!$P361,'Raw Data'!$Q361)</f>
        <v>42813</v>
      </c>
      <c r="S361" s="27" t="str">
        <f>CONCATENATE(MID('Raw Data'!$H361,FIND("(",'Raw Data'!$H361)+1,FIND(")",'Raw Data'!$H361)-FIND("(",'Raw Data'!$H361)-1),"",'Raw Data'!$M361)</f>
        <v>Rs.100</v>
      </c>
      <c r="T361" s="27">
        <f t="shared" si="5"/>
        <v>1</v>
      </c>
      <c r="U361" s="29">
        <f>'Raw Data'!$M361*'Raw Data'!$T361</f>
        <v>100</v>
      </c>
    </row>
    <row r="362" spans="1:21" x14ac:dyDescent="0.3">
      <c r="A362" s="20">
        <v>18432222</v>
      </c>
      <c r="B362" s="27" t="s">
        <v>824</v>
      </c>
      <c r="C362" s="27">
        <v>1</v>
      </c>
      <c r="D362" s="27" t="str">
        <f>VLOOKUP('Raw Data'!$C362,'country description'!$A$2:$B$16,2,0)</f>
        <v>India</v>
      </c>
      <c r="E362" s="27" t="s">
        <v>14</v>
      </c>
      <c r="F362" s="27" t="s">
        <v>825</v>
      </c>
      <c r="G362" s="27" t="s">
        <v>826</v>
      </c>
      <c r="H362" s="27" t="s">
        <v>18</v>
      </c>
      <c r="I362" s="27" t="s">
        <v>19</v>
      </c>
      <c r="J362" s="27" t="s">
        <v>19</v>
      </c>
      <c r="K362" s="27">
        <v>1</v>
      </c>
      <c r="L362" s="27">
        <v>0</v>
      </c>
      <c r="M362" s="27">
        <v>400</v>
      </c>
      <c r="N362" s="27">
        <v>1</v>
      </c>
      <c r="O362" s="27">
        <v>2014</v>
      </c>
      <c r="P362" s="27">
        <v>3</v>
      </c>
      <c r="Q362" s="27">
        <v>21</v>
      </c>
      <c r="R362" s="28">
        <f>DATE('Raw Data'!$O362,'Raw Data'!$P362,'Raw Data'!$Q362)</f>
        <v>41719</v>
      </c>
      <c r="S362" s="27" t="str">
        <f>CONCATENATE(MID('Raw Data'!$H362,FIND("(",'Raw Data'!$H362)+1,FIND(")",'Raw Data'!$H362)-FIND("(",'Raw Data'!$H362)-1),"",'Raw Data'!$M362)</f>
        <v>Rs.400</v>
      </c>
      <c r="T362" s="27">
        <f t="shared" si="5"/>
        <v>1</v>
      </c>
      <c r="U362" s="29">
        <f>'Raw Data'!$M362*'Raw Data'!$T362</f>
        <v>400</v>
      </c>
    </row>
    <row r="363" spans="1:21" x14ac:dyDescent="0.3">
      <c r="A363" s="20">
        <v>18261161</v>
      </c>
      <c r="B363" s="27" t="s">
        <v>827</v>
      </c>
      <c r="C363" s="27">
        <v>1</v>
      </c>
      <c r="D363" s="27" t="str">
        <f>VLOOKUP('Raw Data'!$C363,'country description'!$A$2:$B$16,2,0)</f>
        <v>India</v>
      </c>
      <c r="E363" s="27" t="s">
        <v>14</v>
      </c>
      <c r="F363" s="27" t="s">
        <v>828</v>
      </c>
      <c r="G363" s="27" t="s">
        <v>390</v>
      </c>
      <c r="H363" s="27" t="s">
        <v>18</v>
      </c>
      <c r="I363" s="27" t="s">
        <v>19</v>
      </c>
      <c r="J363" s="27" t="s">
        <v>19</v>
      </c>
      <c r="K363" s="27">
        <v>1</v>
      </c>
      <c r="L363" s="27">
        <v>0</v>
      </c>
      <c r="M363" s="27">
        <v>400</v>
      </c>
      <c r="N363" s="27">
        <v>1</v>
      </c>
      <c r="O363" s="27">
        <v>2014</v>
      </c>
      <c r="P363" s="27">
        <v>3</v>
      </c>
      <c r="Q363" s="27">
        <v>11</v>
      </c>
      <c r="R363" s="28">
        <f>DATE('Raw Data'!$O363,'Raw Data'!$P363,'Raw Data'!$Q363)</f>
        <v>41709</v>
      </c>
      <c r="S363" s="27" t="str">
        <f>CONCATENATE(MID('Raw Data'!$H363,FIND("(",'Raw Data'!$H363)+1,FIND(")",'Raw Data'!$H363)-FIND("(",'Raw Data'!$H363)-1),"",'Raw Data'!$M363)</f>
        <v>Rs.400</v>
      </c>
      <c r="T363" s="27">
        <f t="shared" si="5"/>
        <v>1</v>
      </c>
      <c r="U363" s="29">
        <f>'Raw Data'!$M363*'Raw Data'!$T363</f>
        <v>400</v>
      </c>
    </row>
    <row r="364" spans="1:21" x14ac:dyDescent="0.3">
      <c r="A364" s="20">
        <v>18368023</v>
      </c>
      <c r="B364" s="27" t="s">
        <v>829</v>
      </c>
      <c r="C364" s="27">
        <v>1</v>
      </c>
      <c r="D364" s="27" t="str">
        <f>VLOOKUP('Raw Data'!$C364,'country description'!$A$2:$B$16,2,0)</f>
        <v>India</v>
      </c>
      <c r="E364" s="27" t="s">
        <v>14</v>
      </c>
      <c r="F364" s="27" t="s">
        <v>830</v>
      </c>
      <c r="G364" s="27" t="s">
        <v>589</v>
      </c>
      <c r="H364" s="27" t="s">
        <v>18</v>
      </c>
      <c r="I364" s="27" t="s">
        <v>19</v>
      </c>
      <c r="J364" s="27" t="s">
        <v>19</v>
      </c>
      <c r="K364" s="27">
        <v>1</v>
      </c>
      <c r="L364" s="27">
        <v>0</v>
      </c>
      <c r="M364" s="27">
        <v>400</v>
      </c>
      <c r="N364" s="27">
        <v>1</v>
      </c>
      <c r="O364" s="27">
        <v>2015</v>
      </c>
      <c r="P364" s="27">
        <v>3</v>
      </c>
      <c r="Q364" s="27">
        <v>15</v>
      </c>
      <c r="R364" s="28">
        <f>DATE('Raw Data'!$O364,'Raw Data'!$P364,'Raw Data'!$Q364)</f>
        <v>42078</v>
      </c>
      <c r="S364" s="27" t="str">
        <f>CONCATENATE(MID('Raw Data'!$H364,FIND("(",'Raw Data'!$H364)+1,FIND(")",'Raw Data'!$H364)-FIND("(",'Raw Data'!$H364)-1),"",'Raw Data'!$M364)</f>
        <v>Rs.400</v>
      </c>
      <c r="T364" s="27">
        <f t="shared" si="5"/>
        <v>1</v>
      </c>
      <c r="U364" s="29">
        <f>'Raw Data'!$M364*'Raw Data'!$T364</f>
        <v>400</v>
      </c>
    </row>
    <row r="365" spans="1:21" x14ac:dyDescent="0.3">
      <c r="A365" s="20">
        <v>18291456</v>
      </c>
      <c r="B365" s="27" t="s">
        <v>831</v>
      </c>
      <c r="C365" s="27">
        <v>1</v>
      </c>
      <c r="D365" s="27" t="str">
        <f>VLOOKUP('Raw Data'!$C365,'country description'!$A$2:$B$16,2,0)</f>
        <v>India</v>
      </c>
      <c r="E365" s="27" t="s">
        <v>14</v>
      </c>
      <c r="F365" s="27" t="s">
        <v>832</v>
      </c>
      <c r="G365" s="27" t="s">
        <v>424</v>
      </c>
      <c r="H365" s="27" t="s">
        <v>18</v>
      </c>
      <c r="I365" s="27" t="s">
        <v>19</v>
      </c>
      <c r="J365" s="27" t="s">
        <v>19</v>
      </c>
      <c r="K365" s="27">
        <v>1</v>
      </c>
      <c r="L365" s="27">
        <v>0</v>
      </c>
      <c r="M365" s="27">
        <v>100</v>
      </c>
      <c r="N365" s="27">
        <v>1</v>
      </c>
      <c r="O365" s="27">
        <v>2016</v>
      </c>
      <c r="P365" s="27">
        <v>3</v>
      </c>
      <c r="Q365" s="27">
        <v>27</v>
      </c>
      <c r="R365" s="28">
        <f>DATE('Raw Data'!$O365,'Raw Data'!$P365,'Raw Data'!$Q365)</f>
        <v>42456</v>
      </c>
      <c r="S365" s="27" t="str">
        <f>CONCATENATE(MID('Raw Data'!$H365,FIND("(",'Raw Data'!$H365)+1,FIND(")",'Raw Data'!$H365)-FIND("(",'Raw Data'!$H365)-1),"",'Raw Data'!$M365)</f>
        <v>Rs.100</v>
      </c>
      <c r="T365" s="27">
        <f t="shared" si="5"/>
        <v>1</v>
      </c>
      <c r="U365" s="29">
        <f>'Raw Data'!$M365*'Raw Data'!$T365</f>
        <v>100</v>
      </c>
    </row>
    <row r="366" spans="1:21" x14ac:dyDescent="0.3">
      <c r="A366" s="20">
        <v>18354667</v>
      </c>
      <c r="B366" s="27" t="s">
        <v>833</v>
      </c>
      <c r="C366" s="27">
        <v>1</v>
      </c>
      <c r="D366" s="27" t="str">
        <f>VLOOKUP('Raw Data'!$C366,'country description'!$A$2:$B$16,2,0)</f>
        <v>India</v>
      </c>
      <c r="E366" s="27" t="s">
        <v>14</v>
      </c>
      <c r="F366" s="27" t="s">
        <v>834</v>
      </c>
      <c r="G366" s="27" t="s">
        <v>835</v>
      </c>
      <c r="H366" s="27" t="s">
        <v>18</v>
      </c>
      <c r="I366" s="27" t="s">
        <v>19</v>
      </c>
      <c r="J366" s="27" t="s">
        <v>19</v>
      </c>
      <c r="K366" s="27">
        <v>1</v>
      </c>
      <c r="L366" s="27">
        <v>0</v>
      </c>
      <c r="M366" s="27">
        <v>350</v>
      </c>
      <c r="N366" s="27">
        <v>1</v>
      </c>
      <c r="O366" s="27">
        <v>2016</v>
      </c>
      <c r="P366" s="27">
        <v>2</v>
      </c>
      <c r="Q366" s="27">
        <v>12</v>
      </c>
      <c r="R366" s="28">
        <f>DATE('Raw Data'!$O366,'Raw Data'!$P366,'Raw Data'!$Q366)</f>
        <v>42412</v>
      </c>
      <c r="S366" s="27" t="str">
        <f>CONCATENATE(MID('Raw Data'!$H366,FIND("(",'Raw Data'!$H366)+1,FIND(")",'Raw Data'!$H366)-FIND("(",'Raw Data'!$H366)-1),"",'Raw Data'!$M366)</f>
        <v>Rs.350</v>
      </c>
      <c r="T366" s="27">
        <f t="shared" si="5"/>
        <v>1</v>
      </c>
      <c r="U366" s="29">
        <f>'Raw Data'!$M366*'Raw Data'!$T366</f>
        <v>350</v>
      </c>
    </row>
    <row r="367" spans="1:21" x14ac:dyDescent="0.3">
      <c r="A367" s="20">
        <v>18421693</v>
      </c>
      <c r="B367" s="27" t="s">
        <v>836</v>
      </c>
      <c r="C367" s="27">
        <v>1</v>
      </c>
      <c r="D367" s="27" t="str">
        <f>VLOOKUP('Raw Data'!$C367,'country description'!$A$2:$B$16,2,0)</f>
        <v>India</v>
      </c>
      <c r="E367" s="27" t="s">
        <v>14</v>
      </c>
      <c r="F367" s="27" t="s">
        <v>837</v>
      </c>
      <c r="G367" s="27" t="s">
        <v>464</v>
      </c>
      <c r="H367" s="27" t="s">
        <v>18</v>
      </c>
      <c r="I367" s="27" t="s">
        <v>19</v>
      </c>
      <c r="J367" s="27" t="s">
        <v>19</v>
      </c>
      <c r="K367" s="27">
        <v>1</v>
      </c>
      <c r="L367" s="27">
        <v>0</v>
      </c>
      <c r="M367" s="27">
        <v>100</v>
      </c>
      <c r="N367" s="27">
        <v>1</v>
      </c>
      <c r="O367" s="27">
        <v>2010</v>
      </c>
      <c r="P367" s="27">
        <v>2</v>
      </c>
      <c r="Q367" s="27">
        <v>9</v>
      </c>
      <c r="R367" s="28">
        <f>DATE('Raw Data'!$O367,'Raw Data'!$P367,'Raw Data'!$Q367)</f>
        <v>40218</v>
      </c>
      <c r="S367" s="27" t="str">
        <f>CONCATENATE(MID('Raw Data'!$H367,FIND("(",'Raw Data'!$H367)+1,FIND(")",'Raw Data'!$H367)-FIND("(",'Raw Data'!$H367)-1),"",'Raw Data'!$M367)</f>
        <v>Rs.100</v>
      </c>
      <c r="T367" s="27">
        <f t="shared" si="5"/>
        <v>1</v>
      </c>
      <c r="U367" s="29">
        <f>'Raw Data'!$M367*'Raw Data'!$T367</f>
        <v>100</v>
      </c>
    </row>
    <row r="368" spans="1:21" x14ac:dyDescent="0.3">
      <c r="A368" s="20">
        <v>18458325</v>
      </c>
      <c r="B368" s="27" t="s">
        <v>838</v>
      </c>
      <c r="C368" s="27">
        <v>1</v>
      </c>
      <c r="D368" s="27" t="str">
        <f>VLOOKUP('Raw Data'!$C368,'country description'!$A$2:$B$16,2,0)</f>
        <v>India</v>
      </c>
      <c r="E368" s="27" t="s">
        <v>14</v>
      </c>
      <c r="F368" s="27" t="s">
        <v>839</v>
      </c>
      <c r="G368" s="27" t="s">
        <v>424</v>
      </c>
      <c r="H368" s="27" t="s">
        <v>18</v>
      </c>
      <c r="I368" s="27" t="s">
        <v>19</v>
      </c>
      <c r="J368" s="27" t="s">
        <v>19</v>
      </c>
      <c r="K368" s="27">
        <v>1</v>
      </c>
      <c r="L368" s="27">
        <v>0</v>
      </c>
      <c r="M368" s="27">
        <v>100</v>
      </c>
      <c r="N368" s="27">
        <v>1</v>
      </c>
      <c r="O368" s="27">
        <v>2013</v>
      </c>
      <c r="P368" s="27">
        <v>2</v>
      </c>
      <c r="Q368" s="27">
        <v>5</v>
      </c>
      <c r="R368" s="28">
        <f>DATE('Raw Data'!$O368,'Raw Data'!$P368,'Raw Data'!$Q368)</f>
        <v>41310</v>
      </c>
      <c r="S368" s="27" t="str">
        <f>CONCATENATE(MID('Raw Data'!$H368,FIND("(",'Raw Data'!$H368)+1,FIND(")",'Raw Data'!$H368)-FIND("(",'Raw Data'!$H368)-1),"",'Raw Data'!$M368)</f>
        <v>Rs.100</v>
      </c>
      <c r="T368" s="27">
        <f t="shared" si="5"/>
        <v>1</v>
      </c>
      <c r="U368" s="29">
        <f>'Raw Data'!$M368*'Raw Data'!$T368</f>
        <v>100</v>
      </c>
    </row>
    <row r="369" spans="1:21" x14ac:dyDescent="0.3">
      <c r="A369" s="20">
        <v>18382583</v>
      </c>
      <c r="B369" s="27" t="s">
        <v>840</v>
      </c>
      <c r="C369" s="27">
        <v>1</v>
      </c>
      <c r="D369" s="27" t="str">
        <f>VLOOKUP('Raw Data'!$C369,'country description'!$A$2:$B$16,2,0)</f>
        <v>India</v>
      </c>
      <c r="E369" s="27" t="s">
        <v>14</v>
      </c>
      <c r="F369" s="27" t="s">
        <v>841</v>
      </c>
      <c r="G369" s="27" t="s">
        <v>461</v>
      </c>
      <c r="H369" s="27" t="s">
        <v>18</v>
      </c>
      <c r="I369" s="27" t="s">
        <v>19</v>
      </c>
      <c r="J369" s="27" t="s">
        <v>19</v>
      </c>
      <c r="K369" s="27">
        <v>1</v>
      </c>
      <c r="L369" s="27">
        <v>0</v>
      </c>
      <c r="M369" s="27">
        <v>350</v>
      </c>
      <c r="N369" s="27">
        <v>1</v>
      </c>
      <c r="O369" s="27">
        <v>2012</v>
      </c>
      <c r="P369" s="27">
        <v>2</v>
      </c>
      <c r="Q369" s="27">
        <v>13</v>
      </c>
      <c r="R369" s="28">
        <f>DATE('Raw Data'!$O369,'Raw Data'!$P369,'Raw Data'!$Q369)</f>
        <v>40952</v>
      </c>
      <c r="S369" s="27" t="str">
        <f>CONCATENATE(MID('Raw Data'!$H369,FIND("(",'Raw Data'!$H369)+1,FIND(")",'Raw Data'!$H369)-FIND("(",'Raw Data'!$H369)-1),"",'Raw Data'!$M369)</f>
        <v>Rs.350</v>
      </c>
      <c r="T369" s="27">
        <f t="shared" si="5"/>
        <v>1</v>
      </c>
      <c r="U369" s="29">
        <f>'Raw Data'!$M369*'Raw Data'!$T369</f>
        <v>350</v>
      </c>
    </row>
    <row r="370" spans="1:21" x14ac:dyDescent="0.3">
      <c r="A370" s="20">
        <v>18261146</v>
      </c>
      <c r="B370" s="27" t="s">
        <v>842</v>
      </c>
      <c r="C370" s="27">
        <v>1</v>
      </c>
      <c r="D370" s="27" t="str">
        <f>VLOOKUP('Raw Data'!$C370,'country description'!$A$2:$B$16,2,0)</f>
        <v>India</v>
      </c>
      <c r="E370" s="27" t="s">
        <v>14</v>
      </c>
      <c r="F370" s="27" t="s">
        <v>843</v>
      </c>
      <c r="G370" s="27" t="s">
        <v>424</v>
      </c>
      <c r="H370" s="27" t="s">
        <v>18</v>
      </c>
      <c r="I370" s="27" t="s">
        <v>19</v>
      </c>
      <c r="J370" s="27" t="s">
        <v>19</v>
      </c>
      <c r="K370" s="27">
        <v>1</v>
      </c>
      <c r="L370" s="27">
        <v>0</v>
      </c>
      <c r="M370" s="27">
        <v>150</v>
      </c>
      <c r="N370" s="27">
        <v>1</v>
      </c>
      <c r="O370" s="27">
        <v>2016</v>
      </c>
      <c r="P370" s="27">
        <v>2</v>
      </c>
      <c r="Q370" s="27">
        <v>12</v>
      </c>
      <c r="R370" s="28">
        <f>DATE('Raw Data'!$O370,'Raw Data'!$P370,'Raw Data'!$Q370)</f>
        <v>42412</v>
      </c>
      <c r="S370" s="27" t="str">
        <f>CONCATENATE(MID('Raw Data'!$H370,FIND("(",'Raw Data'!$H370)+1,FIND(")",'Raw Data'!$H370)-FIND("(",'Raw Data'!$H370)-1),"",'Raw Data'!$M370)</f>
        <v>Rs.150</v>
      </c>
      <c r="T370" s="27">
        <f t="shared" si="5"/>
        <v>1</v>
      </c>
      <c r="U370" s="29">
        <f>'Raw Data'!$M370*'Raw Data'!$T370</f>
        <v>150</v>
      </c>
    </row>
    <row r="371" spans="1:21" x14ac:dyDescent="0.3">
      <c r="A371" s="20">
        <v>18355127</v>
      </c>
      <c r="B371" s="27" t="s">
        <v>844</v>
      </c>
      <c r="C371" s="27">
        <v>1</v>
      </c>
      <c r="D371" s="27" t="str">
        <f>VLOOKUP('Raw Data'!$C371,'country description'!$A$2:$B$16,2,0)</f>
        <v>India</v>
      </c>
      <c r="E371" s="27" t="s">
        <v>14</v>
      </c>
      <c r="F371" s="27" t="s">
        <v>845</v>
      </c>
      <c r="G371" s="27" t="s">
        <v>434</v>
      </c>
      <c r="H371" s="27" t="s">
        <v>18</v>
      </c>
      <c r="I371" s="27" t="s">
        <v>19</v>
      </c>
      <c r="J371" s="27" t="s">
        <v>19</v>
      </c>
      <c r="K371" s="27">
        <v>1</v>
      </c>
      <c r="L371" s="27">
        <v>0</v>
      </c>
      <c r="M371" s="27">
        <v>400</v>
      </c>
      <c r="N371" s="27">
        <v>1</v>
      </c>
      <c r="O371" s="27">
        <v>2017</v>
      </c>
      <c r="P371" s="27">
        <v>2</v>
      </c>
      <c r="Q371" s="27">
        <v>17</v>
      </c>
      <c r="R371" s="28">
        <f>DATE('Raw Data'!$O371,'Raw Data'!$P371,'Raw Data'!$Q371)</f>
        <v>42783</v>
      </c>
      <c r="S371" s="27" t="str">
        <f>CONCATENATE(MID('Raw Data'!$H371,FIND("(",'Raw Data'!$H371)+1,FIND(")",'Raw Data'!$H371)-FIND("(",'Raw Data'!$H371)-1),"",'Raw Data'!$M371)</f>
        <v>Rs.400</v>
      </c>
      <c r="T371" s="27">
        <f t="shared" si="5"/>
        <v>1</v>
      </c>
      <c r="U371" s="29">
        <f>'Raw Data'!$M371*'Raw Data'!$T371</f>
        <v>400</v>
      </c>
    </row>
    <row r="372" spans="1:21" x14ac:dyDescent="0.3">
      <c r="A372" s="20">
        <v>18441698</v>
      </c>
      <c r="B372" s="27" t="s">
        <v>846</v>
      </c>
      <c r="C372" s="27">
        <v>1</v>
      </c>
      <c r="D372" s="27" t="str">
        <f>VLOOKUP('Raw Data'!$C372,'country description'!$A$2:$B$16,2,0)</f>
        <v>India</v>
      </c>
      <c r="E372" s="27" t="s">
        <v>14</v>
      </c>
      <c r="F372" s="27" t="s">
        <v>847</v>
      </c>
      <c r="G372" s="27" t="s">
        <v>589</v>
      </c>
      <c r="H372" s="27" t="s">
        <v>18</v>
      </c>
      <c r="I372" s="27" t="s">
        <v>19</v>
      </c>
      <c r="J372" s="27" t="s">
        <v>19</v>
      </c>
      <c r="K372" s="27">
        <v>1</v>
      </c>
      <c r="L372" s="27">
        <v>0</v>
      </c>
      <c r="M372" s="27">
        <v>150</v>
      </c>
      <c r="N372" s="27">
        <v>1</v>
      </c>
      <c r="O372" s="27">
        <v>2014</v>
      </c>
      <c r="P372" s="27">
        <v>2</v>
      </c>
      <c r="Q372" s="27">
        <v>22</v>
      </c>
      <c r="R372" s="28">
        <f>DATE('Raw Data'!$O372,'Raw Data'!$P372,'Raw Data'!$Q372)</f>
        <v>41692</v>
      </c>
      <c r="S372" s="27" t="str">
        <f>CONCATENATE(MID('Raw Data'!$H372,FIND("(",'Raw Data'!$H372)+1,FIND(")",'Raw Data'!$H372)-FIND("(",'Raw Data'!$H372)-1),"",'Raw Data'!$M372)</f>
        <v>Rs.150</v>
      </c>
      <c r="T372" s="27">
        <f t="shared" si="5"/>
        <v>1</v>
      </c>
      <c r="U372" s="29">
        <f>'Raw Data'!$M372*'Raw Data'!$T372</f>
        <v>150</v>
      </c>
    </row>
    <row r="373" spans="1:21" x14ac:dyDescent="0.3">
      <c r="A373" s="20">
        <v>18222598</v>
      </c>
      <c r="B373" s="27" t="s">
        <v>848</v>
      </c>
      <c r="C373" s="27">
        <v>1</v>
      </c>
      <c r="D373" s="27" t="str">
        <f>VLOOKUP('Raw Data'!$C373,'country description'!$A$2:$B$16,2,0)</f>
        <v>India</v>
      </c>
      <c r="E373" s="27" t="s">
        <v>14</v>
      </c>
      <c r="F373" s="27" t="s">
        <v>849</v>
      </c>
      <c r="G373" s="27" t="s">
        <v>587</v>
      </c>
      <c r="H373" s="27" t="s">
        <v>18</v>
      </c>
      <c r="I373" s="27" t="s">
        <v>19</v>
      </c>
      <c r="J373" s="27" t="s">
        <v>19</v>
      </c>
      <c r="K373" s="27">
        <v>1</v>
      </c>
      <c r="L373" s="27">
        <v>0</v>
      </c>
      <c r="M373" s="27">
        <v>250</v>
      </c>
      <c r="N373" s="27">
        <v>1</v>
      </c>
      <c r="O373" s="27">
        <v>2015</v>
      </c>
      <c r="P373" s="27">
        <v>2</v>
      </c>
      <c r="Q373" s="27">
        <v>22</v>
      </c>
      <c r="R373" s="28">
        <f>DATE('Raw Data'!$O373,'Raw Data'!$P373,'Raw Data'!$Q373)</f>
        <v>42057</v>
      </c>
      <c r="S373" s="27" t="str">
        <f>CONCATENATE(MID('Raw Data'!$H373,FIND("(",'Raw Data'!$H373)+1,FIND(")",'Raw Data'!$H373)-FIND("(",'Raw Data'!$H373)-1),"",'Raw Data'!$M373)</f>
        <v>Rs.250</v>
      </c>
      <c r="T373" s="27">
        <f t="shared" si="5"/>
        <v>1</v>
      </c>
      <c r="U373" s="29">
        <f>'Raw Data'!$M373*'Raw Data'!$T373</f>
        <v>250</v>
      </c>
    </row>
    <row r="374" spans="1:21" x14ac:dyDescent="0.3">
      <c r="A374" s="20">
        <v>305181</v>
      </c>
      <c r="B374" s="27" t="s">
        <v>850</v>
      </c>
      <c r="C374" s="27">
        <v>1</v>
      </c>
      <c r="D374" s="27" t="str">
        <f>VLOOKUP('Raw Data'!$C374,'country description'!$A$2:$B$16,2,0)</f>
        <v>India</v>
      </c>
      <c r="E374" s="27" t="s">
        <v>14</v>
      </c>
      <c r="F374" s="27" t="s">
        <v>851</v>
      </c>
      <c r="G374" s="27" t="s">
        <v>671</v>
      </c>
      <c r="H374" s="27" t="s">
        <v>18</v>
      </c>
      <c r="I374" s="27" t="s">
        <v>19</v>
      </c>
      <c r="J374" s="27" t="s">
        <v>19</v>
      </c>
      <c r="K374" s="27">
        <v>1</v>
      </c>
      <c r="L374" s="27">
        <v>0</v>
      </c>
      <c r="M374" s="27">
        <v>150</v>
      </c>
      <c r="N374" s="27">
        <v>1</v>
      </c>
      <c r="O374" s="27">
        <v>2010</v>
      </c>
      <c r="P374" s="27">
        <v>2</v>
      </c>
      <c r="Q374" s="27">
        <v>15</v>
      </c>
      <c r="R374" s="28">
        <f>DATE('Raw Data'!$O374,'Raw Data'!$P374,'Raw Data'!$Q374)</f>
        <v>40224</v>
      </c>
      <c r="S374" s="27" t="str">
        <f>CONCATENATE(MID('Raw Data'!$H374,FIND("(",'Raw Data'!$H374)+1,FIND(")",'Raw Data'!$H374)-FIND("(",'Raw Data'!$H374)-1),"",'Raw Data'!$M374)</f>
        <v>Rs.150</v>
      </c>
      <c r="T374" s="27">
        <f t="shared" si="5"/>
        <v>1</v>
      </c>
      <c r="U374" s="29">
        <f>'Raw Data'!$M374*'Raw Data'!$T374</f>
        <v>150</v>
      </c>
    </row>
    <row r="375" spans="1:21" x14ac:dyDescent="0.3">
      <c r="A375" s="20">
        <v>18451158</v>
      </c>
      <c r="B375" s="27" t="s">
        <v>852</v>
      </c>
      <c r="C375" s="27">
        <v>1</v>
      </c>
      <c r="D375" s="27" t="str">
        <f>VLOOKUP('Raw Data'!$C375,'country description'!$A$2:$B$16,2,0)</f>
        <v>India</v>
      </c>
      <c r="E375" s="27" t="s">
        <v>14</v>
      </c>
      <c r="F375" s="27" t="s">
        <v>853</v>
      </c>
      <c r="G375" s="27" t="s">
        <v>854</v>
      </c>
      <c r="H375" s="27" t="s">
        <v>18</v>
      </c>
      <c r="I375" s="27" t="s">
        <v>19</v>
      </c>
      <c r="J375" s="27" t="s">
        <v>19</v>
      </c>
      <c r="K375" s="27">
        <v>1</v>
      </c>
      <c r="L375" s="27">
        <v>0</v>
      </c>
      <c r="M375" s="27">
        <v>250</v>
      </c>
      <c r="N375" s="27">
        <v>1</v>
      </c>
      <c r="O375" s="27">
        <v>2011</v>
      </c>
      <c r="P375" s="27">
        <v>2</v>
      </c>
      <c r="Q375" s="27">
        <v>19</v>
      </c>
      <c r="R375" s="28">
        <f>DATE('Raw Data'!$O375,'Raw Data'!$P375,'Raw Data'!$Q375)</f>
        <v>40593</v>
      </c>
      <c r="S375" s="27" t="str">
        <f>CONCATENATE(MID('Raw Data'!$H375,FIND("(",'Raw Data'!$H375)+1,FIND(")",'Raw Data'!$H375)-FIND("(",'Raw Data'!$H375)-1),"",'Raw Data'!$M375)</f>
        <v>Rs.250</v>
      </c>
      <c r="T375" s="27">
        <f t="shared" si="5"/>
        <v>1</v>
      </c>
      <c r="U375" s="29">
        <f>'Raw Data'!$M375*'Raw Data'!$T375</f>
        <v>250</v>
      </c>
    </row>
    <row r="376" spans="1:21" x14ac:dyDescent="0.3">
      <c r="A376" s="20">
        <v>18430900</v>
      </c>
      <c r="B376" s="27" t="s">
        <v>855</v>
      </c>
      <c r="C376" s="27">
        <v>1</v>
      </c>
      <c r="D376" s="27" t="str">
        <f>VLOOKUP('Raw Data'!$C376,'country description'!$A$2:$B$16,2,0)</f>
        <v>India</v>
      </c>
      <c r="E376" s="27" t="s">
        <v>14</v>
      </c>
      <c r="F376" s="27" t="s">
        <v>856</v>
      </c>
      <c r="G376" s="27" t="s">
        <v>464</v>
      </c>
      <c r="H376" s="27" t="s">
        <v>18</v>
      </c>
      <c r="I376" s="27" t="s">
        <v>19</v>
      </c>
      <c r="J376" s="27" t="s">
        <v>19</v>
      </c>
      <c r="K376" s="27">
        <v>1</v>
      </c>
      <c r="L376" s="27">
        <v>0</v>
      </c>
      <c r="M376" s="27">
        <v>400</v>
      </c>
      <c r="N376" s="27">
        <v>1</v>
      </c>
      <c r="O376" s="27">
        <v>2011</v>
      </c>
      <c r="P376" s="27">
        <v>2</v>
      </c>
      <c r="Q376" s="27">
        <v>5</v>
      </c>
      <c r="R376" s="28">
        <f>DATE('Raw Data'!$O376,'Raw Data'!$P376,'Raw Data'!$Q376)</f>
        <v>40579</v>
      </c>
      <c r="S376" s="27" t="str">
        <f>CONCATENATE(MID('Raw Data'!$H376,FIND("(",'Raw Data'!$H376)+1,FIND(")",'Raw Data'!$H376)-FIND("(",'Raw Data'!$H376)-1),"",'Raw Data'!$M376)</f>
        <v>Rs.400</v>
      </c>
      <c r="T376" s="27">
        <f t="shared" si="5"/>
        <v>1</v>
      </c>
      <c r="U376" s="29">
        <f>'Raw Data'!$M376*'Raw Data'!$T376</f>
        <v>400</v>
      </c>
    </row>
    <row r="377" spans="1:21" x14ac:dyDescent="0.3">
      <c r="A377" s="20">
        <v>18435332</v>
      </c>
      <c r="B377" s="27" t="s">
        <v>857</v>
      </c>
      <c r="C377" s="27">
        <v>1</v>
      </c>
      <c r="D377" s="27" t="str">
        <f>VLOOKUP('Raw Data'!$C377,'country description'!$A$2:$B$16,2,0)</f>
        <v>India</v>
      </c>
      <c r="E377" s="27" t="s">
        <v>14</v>
      </c>
      <c r="F377" s="27" t="s">
        <v>858</v>
      </c>
      <c r="G377" s="27" t="s">
        <v>859</v>
      </c>
      <c r="H377" s="27" t="s">
        <v>18</v>
      </c>
      <c r="I377" s="27" t="s">
        <v>19</v>
      </c>
      <c r="J377" s="27" t="s">
        <v>19</v>
      </c>
      <c r="K377" s="27">
        <v>1</v>
      </c>
      <c r="L377" s="27">
        <v>0</v>
      </c>
      <c r="M377" s="27">
        <v>450</v>
      </c>
      <c r="N377" s="27">
        <v>1</v>
      </c>
      <c r="O377" s="27">
        <v>2015</v>
      </c>
      <c r="P377" s="27">
        <v>2</v>
      </c>
      <c r="Q377" s="27">
        <v>1</v>
      </c>
      <c r="R377" s="28">
        <f>DATE('Raw Data'!$O377,'Raw Data'!$P377,'Raw Data'!$Q377)</f>
        <v>42036</v>
      </c>
      <c r="S377" s="27" t="str">
        <f>CONCATENATE(MID('Raw Data'!$H377,FIND("(",'Raw Data'!$H377)+1,FIND(")",'Raw Data'!$H377)-FIND("(",'Raw Data'!$H377)-1),"",'Raw Data'!$M377)</f>
        <v>Rs.450</v>
      </c>
      <c r="T377" s="27">
        <f t="shared" si="5"/>
        <v>1</v>
      </c>
      <c r="U377" s="29">
        <f>'Raw Data'!$M377*'Raw Data'!$T377</f>
        <v>450</v>
      </c>
    </row>
    <row r="378" spans="1:21" x14ac:dyDescent="0.3">
      <c r="A378" s="20">
        <v>18464640</v>
      </c>
      <c r="B378" s="27" t="s">
        <v>860</v>
      </c>
      <c r="C378" s="27">
        <v>1</v>
      </c>
      <c r="D378" s="27" t="str">
        <f>VLOOKUP('Raw Data'!$C378,'country description'!$A$2:$B$16,2,0)</f>
        <v>India</v>
      </c>
      <c r="E378" s="27" t="s">
        <v>14</v>
      </c>
      <c r="F378" s="27" t="s">
        <v>861</v>
      </c>
      <c r="G378" s="27" t="s">
        <v>401</v>
      </c>
      <c r="H378" s="27" t="s">
        <v>18</v>
      </c>
      <c r="I378" s="27" t="s">
        <v>19</v>
      </c>
      <c r="J378" s="27" t="s">
        <v>19</v>
      </c>
      <c r="K378" s="27">
        <v>1</v>
      </c>
      <c r="L378" s="27">
        <v>0</v>
      </c>
      <c r="M378" s="27">
        <v>350</v>
      </c>
      <c r="N378" s="27">
        <v>1</v>
      </c>
      <c r="O378" s="27">
        <v>2013</v>
      </c>
      <c r="P378" s="27">
        <v>2</v>
      </c>
      <c r="Q378" s="27">
        <v>19</v>
      </c>
      <c r="R378" s="28">
        <f>DATE('Raw Data'!$O378,'Raw Data'!$P378,'Raw Data'!$Q378)</f>
        <v>41324</v>
      </c>
      <c r="S378" s="27" t="str">
        <f>CONCATENATE(MID('Raw Data'!$H378,FIND("(",'Raw Data'!$H378)+1,FIND(")",'Raw Data'!$H378)-FIND("(",'Raw Data'!$H378)-1),"",'Raw Data'!$M378)</f>
        <v>Rs.350</v>
      </c>
      <c r="T378" s="27">
        <f t="shared" si="5"/>
        <v>1</v>
      </c>
      <c r="U378" s="29">
        <f>'Raw Data'!$M378*'Raw Data'!$T378</f>
        <v>350</v>
      </c>
    </row>
    <row r="379" spans="1:21" x14ac:dyDescent="0.3">
      <c r="A379" s="20">
        <v>18369770</v>
      </c>
      <c r="B379" s="27" t="s">
        <v>862</v>
      </c>
      <c r="C379" s="27">
        <v>1</v>
      </c>
      <c r="D379" s="27" t="str">
        <f>VLOOKUP('Raw Data'!$C379,'country description'!$A$2:$B$16,2,0)</f>
        <v>India</v>
      </c>
      <c r="E379" s="27" t="s">
        <v>14</v>
      </c>
      <c r="F379" s="27" t="s">
        <v>863</v>
      </c>
      <c r="G379" s="27" t="s">
        <v>455</v>
      </c>
      <c r="H379" s="27" t="s">
        <v>18</v>
      </c>
      <c r="I379" s="27" t="s">
        <v>19</v>
      </c>
      <c r="J379" s="27" t="s">
        <v>19</v>
      </c>
      <c r="K379" s="27">
        <v>1</v>
      </c>
      <c r="L379" s="27">
        <v>0</v>
      </c>
      <c r="M379" s="27">
        <v>150</v>
      </c>
      <c r="N379" s="27">
        <v>1</v>
      </c>
      <c r="O379" s="27">
        <v>2015</v>
      </c>
      <c r="P379" s="27">
        <v>2</v>
      </c>
      <c r="Q379" s="27">
        <v>27</v>
      </c>
      <c r="R379" s="28">
        <f>DATE('Raw Data'!$O379,'Raw Data'!$P379,'Raw Data'!$Q379)</f>
        <v>42062</v>
      </c>
      <c r="S379" s="27" t="str">
        <f>CONCATENATE(MID('Raw Data'!$H379,FIND("(",'Raw Data'!$H379)+1,FIND(")",'Raw Data'!$H379)-FIND("(",'Raw Data'!$H379)-1),"",'Raw Data'!$M379)</f>
        <v>Rs.150</v>
      </c>
      <c r="T379" s="27">
        <f t="shared" si="5"/>
        <v>1</v>
      </c>
      <c r="U379" s="29">
        <f>'Raw Data'!$M379*'Raw Data'!$T379</f>
        <v>150</v>
      </c>
    </row>
    <row r="380" spans="1:21" x14ac:dyDescent="0.3">
      <c r="A380" s="20">
        <v>18435322</v>
      </c>
      <c r="B380" s="27" t="s">
        <v>864</v>
      </c>
      <c r="C380" s="27">
        <v>1</v>
      </c>
      <c r="D380" s="27" t="str">
        <f>VLOOKUP('Raw Data'!$C380,'country description'!$A$2:$B$16,2,0)</f>
        <v>India</v>
      </c>
      <c r="E380" s="27" t="s">
        <v>14</v>
      </c>
      <c r="F380" s="27" t="s">
        <v>865</v>
      </c>
      <c r="G380" s="27" t="s">
        <v>424</v>
      </c>
      <c r="H380" s="27" t="s">
        <v>18</v>
      </c>
      <c r="I380" s="27" t="s">
        <v>19</v>
      </c>
      <c r="J380" s="27" t="s">
        <v>19</v>
      </c>
      <c r="K380" s="27">
        <v>1</v>
      </c>
      <c r="L380" s="27">
        <v>0</v>
      </c>
      <c r="M380" s="27">
        <v>450</v>
      </c>
      <c r="N380" s="27">
        <v>1</v>
      </c>
      <c r="O380" s="27">
        <v>2018</v>
      </c>
      <c r="P380" s="27">
        <v>2</v>
      </c>
      <c r="Q380" s="27">
        <v>8</v>
      </c>
      <c r="R380" s="28">
        <f>DATE('Raw Data'!$O380,'Raw Data'!$P380,'Raw Data'!$Q380)</f>
        <v>43139</v>
      </c>
      <c r="S380" s="27" t="str">
        <f>CONCATENATE(MID('Raw Data'!$H380,FIND("(",'Raw Data'!$H380)+1,FIND(")",'Raw Data'!$H380)-FIND("(",'Raw Data'!$H380)-1),"",'Raw Data'!$M380)</f>
        <v>Rs.450</v>
      </c>
      <c r="T380" s="27">
        <f t="shared" si="5"/>
        <v>1</v>
      </c>
      <c r="U380" s="29">
        <f>'Raw Data'!$M380*'Raw Data'!$T380</f>
        <v>450</v>
      </c>
    </row>
    <row r="381" spans="1:21" x14ac:dyDescent="0.3">
      <c r="A381" s="20">
        <v>18431173</v>
      </c>
      <c r="B381" s="27" t="s">
        <v>866</v>
      </c>
      <c r="C381" s="27">
        <v>1</v>
      </c>
      <c r="D381" s="27" t="str">
        <f>VLOOKUP('Raw Data'!$C381,'country description'!$A$2:$B$16,2,0)</f>
        <v>India</v>
      </c>
      <c r="E381" s="27" t="s">
        <v>14</v>
      </c>
      <c r="F381" s="27" t="s">
        <v>867</v>
      </c>
      <c r="G381" s="27" t="s">
        <v>795</v>
      </c>
      <c r="H381" s="27" t="s">
        <v>18</v>
      </c>
      <c r="I381" s="27" t="s">
        <v>19</v>
      </c>
      <c r="J381" s="27" t="s">
        <v>19</v>
      </c>
      <c r="K381" s="27">
        <v>1</v>
      </c>
      <c r="L381" s="27">
        <v>0</v>
      </c>
      <c r="M381" s="27">
        <v>400</v>
      </c>
      <c r="N381" s="27">
        <v>1</v>
      </c>
      <c r="O381" s="27">
        <v>2010</v>
      </c>
      <c r="P381" s="27">
        <v>2</v>
      </c>
      <c r="Q381" s="27">
        <v>24</v>
      </c>
      <c r="R381" s="28">
        <f>DATE('Raw Data'!$O381,'Raw Data'!$P381,'Raw Data'!$Q381)</f>
        <v>40233</v>
      </c>
      <c r="S381" s="27" t="str">
        <f>CONCATENATE(MID('Raw Data'!$H381,FIND("(",'Raw Data'!$H381)+1,FIND(")",'Raw Data'!$H381)-FIND("(",'Raw Data'!$H381)-1),"",'Raw Data'!$M381)</f>
        <v>Rs.400</v>
      </c>
      <c r="T381" s="27">
        <f t="shared" si="5"/>
        <v>1</v>
      </c>
      <c r="U381" s="29">
        <f>'Raw Data'!$M381*'Raw Data'!$T381</f>
        <v>400</v>
      </c>
    </row>
    <row r="382" spans="1:21" x14ac:dyDescent="0.3">
      <c r="A382" s="20">
        <v>18359282</v>
      </c>
      <c r="B382" s="27" t="s">
        <v>868</v>
      </c>
      <c r="C382" s="27">
        <v>1</v>
      </c>
      <c r="D382" s="27" t="str">
        <f>VLOOKUP('Raw Data'!$C382,'country description'!$A$2:$B$16,2,0)</f>
        <v>India</v>
      </c>
      <c r="E382" s="27" t="s">
        <v>14</v>
      </c>
      <c r="F382" s="27" t="s">
        <v>869</v>
      </c>
      <c r="G382" s="27" t="s">
        <v>455</v>
      </c>
      <c r="H382" s="27" t="s">
        <v>18</v>
      </c>
      <c r="I382" s="27" t="s">
        <v>19</v>
      </c>
      <c r="J382" s="27" t="s">
        <v>19</v>
      </c>
      <c r="K382" s="27">
        <v>1</v>
      </c>
      <c r="L382" s="27">
        <v>0</v>
      </c>
      <c r="M382" s="27">
        <v>250</v>
      </c>
      <c r="N382" s="27">
        <v>1</v>
      </c>
      <c r="O382" s="27">
        <v>2018</v>
      </c>
      <c r="P382" s="27">
        <v>2</v>
      </c>
      <c r="Q382" s="27">
        <v>22</v>
      </c>
      <c r="R382" s="28">
        <f>DATE('Raw Data'!$O382,'Raw Data'!$P382,'Raw Data'!$Q382)</f>
        <v>43153</v>
      </c>
      <c r="S382" s="27" t="str">
        <f>CONCATENATE(MID('Raw Data'!$H382,FIND("(",'Raw Data'!$H382)+1,FIND(")",'Raw Data'!$H382)-FIND("(",'Raw Data'!$H382)-1),"",'Raw Data'!$M382)</f>
        <v>Rs.250</v>
      </c>
      <c r="T382" s="27">
        <f t="shared" si="5"/>
        <v>1</v>
      </c>
      <c r="U382" s="29">
        <f>'Raw Data'!$M382*'Raw Data'!$T382</f>
        <v>250</v>
      </c>
    </row>
    <row r="383" spans="1:21" x14ac:dyDescent="0.3">
      <c r="A383" s="20">
        <v>18312459</v>
      </c>
      <c r="B383" s="27" t="s">
        <v>870</v>
      </c>
      <c r="C383" s="27">
        <v>1</v>
      </c>
      <c r="D383" s="27" t="str">
        <f>VLOOKUP('Raw Data'!$C383,'country description'!$A$2:$B$16,2,0)</f>
        <v>India</v>
      </c>
      <c r="E383" s="27" t="s">
        <v>14</v>
      </c>
      <c r="F383" s="27" t="s">
        <v>871</v>
      </c>
      <c r="G383" s="27" t="s">
        <v>393</v>
      </c>
      <c r="H383" s="27" t="s">
        <v>18</v>
      </c>
      <c r="I383" s="27" t="s">
        <v>19</v>
      </c>
      <c r="J383" s="27" t="s">
        <v>19</v>
      </c>
      <c r="K383" s="27">
        <v>1</v>
      </c>
      <c r="L383" s="27">
        <v>0</v>
      </c>
      <c r="M383" s="27">
        <v>150</v>
      </c>
      <c r="N383" s="27">
        <v>1</v>
      </c>
      <c r="O383" s="27">
        <v>2017</v>
      </c>
      <c r="P383" s="27">
        <v>2</v>
      </c>
      <c r="Q383" s="27">
        <v>13</v>
      </c>
      <c r="R383" s="28">
        <f>DATE('Raw Data'!$O383,'Raw Data'!$P383,'Raw Data'!$Q383)</f>
        <v>42779</v>
      </c>
      <c r="S383" s="27" t="str">
        <f>CONCATENATE(MID('Raw Data'!$H383,FIND("(",'Raw Data'!$H383)+1,FIND(")",'Raw Data'!$H383)-FIND("(",'Raw Data'!$H383)-1),"",'Raw Data'!$M383)</f>
        <v>Rs.150</v>
      </c>
      <c r="T383" s="27">
        <f t="shared" si="5"/>
        <v>1</v>
      </c>
      <c r="U383" s="29">
        <f>'Raw Data'!$M383*'Raw Data'!$T383</f>
        <v>150</v>
      </c>
    </row>
    <row r="384" spans="1:21" x14ac:dyDescent="0.3">
      <c r="A384" s="20">
        <v>18303708</v>
      </c>
      <c r="B384" s="27" t="s">
        <v>872</v>
      </c>
      <c r="C384" s="27">
        <v>1</v>
      </c>
      <c r="D384" s="27" t="str">
        <f>VLOOKUP('Raw Data'!$C384,'country description'!$A$2:$B$16,2,0)</f>
        <v>India</v>
      </c>
      <c r="E384" s="27" t="s">
        <v>14</v>
      </c>
      <c r="F384" s="27" t="s">
        <v>873</v>
      </c>
      <c r="G384" s="27" t="s">
        <v>455</v>
      </c>
      <c r="H384" s="27" t="s">
        <v>18</v>
      </c>
      <c r="I384" s="27" t="s">
        <v>19</v>
      </c>
      <c r="J384" s="27" t="s">
        <v>19</v>
      </c>
      <c r="K384" s="27">
        <v>1</v>
      </c>
      <c r="L384" s="27">
        <v>0</v>
      </c>
      <c r="M384" s="27">
        <v>250</v>
      </c>
      <c r="N384" s="27">
        <v>1</v>
      </c>
      <c r="O384" s="27">
        <v>2018</v>
      </c>
      <c r="P384" s="27">
        <v>2</v>
      </c>
      <c r="Q384" s="27">
        <v>10</v>
      </c>
      <c r="R384" s="28">
        <f>DATE('Raw Data'!$O384,'Raw Data'!$P384,'Raw Data'!$Q384)</f>
        <v>43141</v>
      </c>
      <c r="S384" s="27" t="str">
        <f>CONCATENATE(MID('Raw Data'!$H384,FIND("(",'Raw Data'!$H384)+1,FIND(")",'Raw Data'!$H384)-FIND("(",'Raw Data'!$H384)-1),"",'Raw Data'!$M384)</f>
        <v>Rs.250</v>
      </c>
      <c r="T384" s="27">
        <f t="shared" si="5"/>
        <v>1</v>
      </c>
      <c r="U384" s="29">
        <f>'Raw Data'!$M384*'Raw Data'!$T384</f>
        <v>250</v>
      </c>
    </row>
    <row r="385" spans="1:21" x14ac:dyDescent="0.3">
      <c r="A385" s="20">
        <v>18441706</v>
      </c>
      <c r="B385" s="27" t="s">
        <v>874</v>
      </c>
      <c r="C385" s="27">
        <v>1</v>
      </c>
      <c r="D385" s="27" t="str">
        <f>VLOOKUP('Raw Data'!$C385,'country description'!$A$2:$B$16,2,0)</f>
        <v>India</v>
      </c>
      <c r="E385" s="27" t="s">
        <v>14</v>
      </c>
      <c r="F385" s="27" t="s">
        <v>875</v>
      </c>
      <c r="G385" s="27" t="s">
        <v>424</v>
      </c>
      <c r="H385" s="27" t="s">
        <v>18</v>
      </c>
      <c r="I385" s="27" t="s">
        <v>19</v>
      </c>
      <c r="J385" s="27" t="s">
        <v>19</v>
      </c>
      <c r="K385" s="27">
        <v>1</v>
      </c>
      <c r="L385" s="27">
        <v>0</v>
      </c>
      <c r="M385" s="27">
        <v>250</v>
      </c>
      <c r="N385" s="27">
        <v>1</v>
      </c>
      <c r="O385" s="27">
        <v>2018</v>
      </c>
      <c r="P385" s="27">
        <v>2</v>
      </c>
      <c r="Q385" s="27">
        <v>28</v>
      </c>
      <c r="R385" s="28">
        <f>DATE('Raw Data'!$O385,'Raw Data'!$P385,'Raw Data'!$Q385)</f>
        <v>43159</v>
      </c>
      <c r="S385" s="27" t="str">
        <f>CONCATENATE(MID('Raw Data'!$H385,FIND("(",'Raw Data'!$H385)+1,FIND(")",'Raw Data'!$H385)-FIND("(",'Raw Data'!$H385)-1),"",'Raw Data'!$M385)</f>
        <v>Rs.250</v>
      </c>
      <c r="T385" s="27">
        <f t="shared" si="5"/>
        <v>1</v>
      </c>
      <c r="U385" s="29">
        <f>'Raw Data'!$M385*'Raw Data'!$T385</f>
        <v>250</v>
      </c>
    </row>
    <row r="386" spans="1:21" x14ac:dyDescent="0.3">
      <c r="A386" s="20">
        <v>18441700</v>
      </c>
      <c r="B386" s="27" t="s">
        <v>876</v>
      </c>
      <c r="C386" s="27">
        <v>1</v>
      </c>
      <c r="D386" s="27" t="str">
        <f>VLOOKUP('Raw Data'!$C386,'country description'!$A$2:$B$16,2,0)</f>
        <v>India</v>
      </c>
      <c r="E386" s="27" t="s">
        <v>14</v>
      </c>
      <c r="F386" s="27" t="s">
        <v>877</v>
      </c>
      <c r="G386" s="27" t="s">
        <v>458</v>
      </c>
      <c r="H386" s="27" t="s">
        <v>18</v>
      </c>
      <c r="I386" s="27" t="s">
        <v>19</v>
      </c>
      <c r="J386" s="27" t="s">
        <v>19</v>
      </c>
      <c r="K386" s="27">
        <v>1</v>
      </c>
      <c r="L386" s="27">
        <v>0</v>
      </c>
      <c r="M386" s="27">
        <v>250</v>
      </c>
      <c r="N386" s="27">
        <v>1</v>
      </c>
      <c r="O386" s="27">
        <v>2016</v>
      </c>
      <c r="P386" s="27">
        <v>2</v>
      </c>
      <c r="Q386" s="27">
        <v>27</v>
      </c>
      <c r="R386" s="28">
        <f>DATE('Raw Data'!$O386,'Raw Data'!$P386,'Raw Data'!$Q386)</f>
        <v>42427</v>
      </c>
      <c r="S386" s="27" t="str">
        <f>CONCATENATE(MID('Raw Data'!$H386,FIND("(",'Raw Data'!$H386)+1,FIND(")",'Raw Data'!$H386)-FIND("(",'Raw Data'!$H386)-1),"",'Raw Data'!$M386)</f>
        <v>Rs.250</v>
      </c>
      <c r="T386" s="27">
        <f t="shared" ref="T386:T449" si="6">VLOOKUP(D386,$Y$4:$Z$18,2,0)</f>
        <v>1</v>
      </c>
      <c r="U386" s="29">
        <f>'Raw Data'!$M386*'Raw Data'!$T386</f>
        <v>250</v>
      </c>
    </row>
    <row r="387" spans="1:21" x14ac:dyDescent="0.3">
      <c r="A387" s="20">
        <v>18424582</v>
      </c>
      <c r="B387" s="27" t="s">
        <v>878</v>
      </c>
      <c r="C387" s="27">
        <v>1</v>
      </c>
      <c r="D387" s="27" t="str">
        <f>VLOOKUP('Raw Data'!$C387,'country description'!$A$2:$B$16,2,0)</f>
        <v>India</v>
      </c>
      <c r="E387" s="27" t="s">
        <v>14</v>
      </c>
      <c r="F387" s="27" t="s">
        <v>879</v>
      </c>
      <c r="G387" s="27" t="s">
        <v>880</v>
      </c>
      <c r="H387" s="27" t="s">
        <v>18</v>
      </c>
      <c r="I387" s="27" t="s">
        <v>19</v>
      </c>
      <c r="J387" s="27" t="s">
        <v>19</v>
      </c>
      <c r="K387" s="27">
        <v>1</v>
      </c>
      <c r="L387" s="27">
        <v>0</v>
      </c>
      <c r="M387" s="27">
        <v>150</v>
      </c>
      <c r="N387" s="27">
        <v>1</v>
      </c>
      <c r="O387" s="27">
        <v>2010</v>
      </c>
      <c r="P387" s="27">
        <v>2</v>
      </c>
      <c r="Q387" s="27">
        <v>2</v>
      </c>
      <c r="R387" s="28">
        <f>DATE('Raw Data'!$O387,'Raw Data'!$P387,'Raw Data'!$Q387)</f>
        <v>40211</v>
      </c>
      <c r="S387" s="27" t="str">
        <f>CONCATENATE(MID('Raw Data'!$H387,FIND("(",'Raw Data'!$H387)+1,FIND(")",'Raw Data'!$H387)-FIND("(",'Raw Data'!$H387)-1),"",'Raw Data'!$M387)</f>
        <v>Rs.150</v>
      </c>
      <c r="T387" s="27">
        <f t="shared" si="6"/>
        <v>1</v>
      </c>
      <c r="U387" s="29">
        <f>'Raw Data'!$M387*'Raw Data'!$T387</f>
        <v>150</v>
      </c>
    </row>
    <row r="388" spans="1:21" x14ac:dyDescent="0.3">
      <c r="A388" s="20">
        <v>18424192</v>
      </c>
      <c r="B388" s="27" t="s">
        <v>881</v>
      </c>
      <c r="C388" s="27">
        <v>1</v>
      </c>
      <c r="D388" s="27" t="str">
        <f>VLOOKUP('Raw Data'!$C388,'country description'!$A$2:$B$16,2,0)</f>
        <v>India</v>
      </c>
      <c r="E388" s="27" t="s">
        <v>14</v>
      </c>
      <c r="F388" s="27" t="s">
        <v>882</v>
      </c>
      <c r="G388" s="27" t="s">
        <v>883</v>
      </c>
      <c r="H388" s="27" t="s">
        <v>18</v>
      </c>
      <c r="I388" s="27" t="s">
        <v>19</v>
      </c>
      <c r="J388" s="27" t="s">
        <v>19</v>
      </c>
      <c r="K388" s="27">
        <v>1</v>
      </c>
      <c r="L388" s="27">
        <v>0</v>
      </c>
      <c r="M388" s="27">
        <v>150</v>
      </c>
      <c r="N388" s="27">
        <v>1</v>
      </c>
      <c r="O388" s="27">
        <v>2018</v>
      </c>
      <c r="P388" s="27">
        <v>2</v>
      </c>
      <c r="Q388" s="27">
        <v>24</v>
      </c>
      <c r="R388" s="28">
        <f>DATE('Raw Data'!$O388,'Raw Data'!$P388,'Raw Data'!$Q388)</f>
        <v>43155</v>
      </c>
      <c r="S388" s="27" t="str">
        <f>CONCATENATE(MID('Raw Data'!$H388,FIND("(",'Raw Data'!$H388)+1,FIND(")",'Raw Data'!$H388)-FIND("(",'Raw Data'!$H388)-1),"",'Raw Data'!$M388)</f>
        <v>Rs.150</v>
      </c>
      <c r="T388" s="27">
        <f t="shared" si="6"/>
        <v>1</v>
      </c>
      <c r="U388" s="29">
        <f>'Raw Data'!$M388*'Raw Data'!$T388</f>
        <v>150</v>
      </c>
    </row>
    <row r="389" spans="1:21" x14ac:dyDescent="0.3">
      <c r="A389" s="20">
        <v>18429375</v>
      </c>
      <c r="B389" s="27" t="s">
        <v>884</v>
      </c>
      <c r="C389" s="27">
        <v>1</v>
      </c>
      <c r="D389" s="27" t="str">
        <f>VLOOKUP('Raw Data'!$C389,'country description'!$A$2:$B$16,2,0)</f>
        <v>India</v>
      </c>
      <c r="E389" s="27" t="s">
        <v>14</v>
      </c>
      <c r="F389" s="27" t="s">
        <v>885</v>
      </c>
      <c r="G389" s="27" t="s">
        <v>434</v>
      </c>
      <c r="H389" s="27" t="s">
        <v>18</v>
      </c>
      <c r="I389" s="27" t="s">
        <v>19</v>
      </c>
      <c r="J389" s="27" t="s">
        <v>19</v>
      </c>
      <c r="K389" s="27">
        <v>1</v>
      </c>
      <c r="L389" s="27">
        <v>0</v>
      </c>
      <c r="M389" s="27">
        <v>250</v>
      </c>
      <c r="N389" s="27">
        <v>1</v>
      </c>
      <c r="O389" s="27">
        <v>2016</v>
      </c>
      <c r="P389" s="27">
        <v>2</v>
      </c>
      <c r="Q389" s="27">
        <v>18</v>
      </c>
      <c r="R389" s="28">
        <f>DATE('Raw Data'!$O389,'Raw Data'!$P389,'Raw Data'!$Q389)</f>
        <v>42418</v>
      </c>
      <c r="S389" s="27" t="str">
        <f>CONCATENATE(MID('Raw Data'!$H389,FIND("(",'Raw Data'!$H389)+1,FIND(")",'Raw Data'!$H389)-FIND("(",'Raw Data'!$H389)-1),"",'Raw Data'!$M389)</f>
        <v>Rs.250</v>
      </c>
      <c r="T389" s="27">
        <f t="shared" si="6"/>
        <v>1</v>
      </c>
      <c r="U389" s="29">
        <f>'Raw Data'!$M389*'Raw Data'!$T389</f>
        <v>250</v>
      </c>
    </row>
    <row r="390" spans="1:21" x14ac:dyDescent="0.3">
      <c r="A390" s="20">
        <v>312338</v>
      </c>
      <c r="B390" s="27" t="s">
        <v>886</v>
      </c>
      <c r="C390" s="27">
        <v>1</v>
      </c>
      <c r="D390" s="27" t="str">
        <f>VLOOKUP('Raw Data'!$C390,'country description'!$A$2:$B$16,2,0)</f>
        <v>India</v>
      </c>
      <c r="E390" s="27" t="s">
        <v>14</v>
      </c>
      <c r="F390" s="27" t="s">
        <v>887</v>
      </c>
      <c r="G390" s="27" t="s">
        <v>704</v>
      </c>
      <c r="H390" s="27" t="s">
        <v>18</v>
      </c>
      <c r="I390" s="27" t="s">
        <v>19</v>
      </c>
      <c r="J390" s="27" t="s">
        <v>19</v>
      </c>
      <c r="K390" s="27">
        <v>1</v>
      </c>
      <c r="L390" s="27">
        <v>0</v>
      </c>
      <c r="M390" s="27">
        <v>400</v>
      </c>
      <c r="N390" s="27">
        <v>1</v>
      </c>
      <c r="O390" s="27">
        <v>2013</v>
      </c>
      <c r="P390" s="27">
        <v>1</v>
      </c>
      <c r="Q390" s="27">
        <v>14</v>
      </c>
      <c r="R390" s="28">
        <f>DATE('Raw Data'!$O390,'Raw Data'!$P390,'Raw Data'!$Q390)</f>
        <v>41288</v>
      </c>
      <c r="S390" s="27" t="str">
        <f>CONCATENATE(MID('Raw Data'!$H390,FIND("(",'Raw Data'!$H390)+1,FIND(")",'Raw Data'!$H390)-FIND("(",'Raw Data'!$H390)-1),"",'Raw Data'!$M390)</f>
        <v>Rs.400</v>
      </c>
      <c r="T390" s="27">
        <f t="shared" si="6"/>
        <v>1</v>
      </c>
      <c r="U390" s="29">
        <f>'Raw Data'!$M390*'Raw Data'!$T390</f>
        <v>400</v>
      </c>
    </row>
    <row r="391" spans="1:21" x14ac:dyDescent="0.3">
      <c r="A391" s="20">
        <v>18469659</v>
      </c>
      <c r="B391" s="27" t="s">
        <v>888</v>
      </c>
      <c r="C391" s="27">
        <v>1</v>
      </c>
      <c r="D391" s="27" t="str">
        <f>VLOOKUP('Raw Data'!$C391,'country description'!$A$2:$B$16,2,0)</f>
        <v>India</v>
      </c>
      <c r="E391" s="27" t="s">
        <v>14</v>
      </c>
      <c r="F391" s="27" t="s">
        <v>889</v>
      </c>
      <c r="G391" s="27" t="s">
        <v>891</v>
      </c>
      <c r="H391" s="27" t="s">
        <v>18</v>
      </c>
      <c r="I391" s="27" t="s">
        <v>19</v>
      </c>
      <c r="J391" s="27" t="s">
        <v>19</v>
      </c>
      <c r="K391" s="27">
        <v>1</v>
      </c>
      <c r="L391" s="27">
        <v>0</v>
      </c>
      <c r="M391" s="27">
        <v>350</v>
      </c>
      <c r="N391" s="27">
        <v>1</v>
      </c>
      <c r="O391" s="27">
        <v>2010</v>
      </c>
      <c r="P391" s="27">
        <v>1</v>
      </c>
      <c r="Q391" s="27">
        <v>17</v>
      </c>
      <c r="R391" s="28">
        <f>DATE('Raw Data'!$O391,'Raw Data'!$P391,'Raw Data'!$Q391)</f>
        <v>40195</v>
      </c>
      <c r="S391" s="27" t="str">
        <f>CONCATENATE(MID('Raw Data'!$H391,FIND("(",'Raw Data'!$H391)+1,FIND(")",'Raw Data'!$H391)-FIND("(",'Raw Data'!$H391)-1),"",'Raw Data'!$M391)</f>
        <v>Rs.350</v>
      </c>
      <c r="T391" s="27">
        <f t="shared" si="6"/>
        <v>1</v>
      </c>
      <c r="U391" s="29">
        <f>'Raw Data'!$M391*'Raw Data'!$T391</f>
        <v>350</v>
      </c>
    </row>
    <row r="392" spans="1:21" x14ac:dyDescent="0.3">
      <c r="A392" s="20">
        <v>18438446</v>
      </c>
      <c r="B392" s="27" t="s">
        <v>892</v>
      </c>
      <c r="C392" s="27">
        <v>1</v>
      </c>
      <c r="D392" s="27" t="str">
        <f>VLOOKUP('Raw Data'!$C392,'country description'!$A$2:$B$16,2,0)</f>
        <v>India</v>
      </c>
      <c r="E392" s="27" t="s">
        <v>14</v>
      </c>
      <c r="F392" s="27" t="s">
        <v>893</v>
      </c>
      <c r="G392" s="27" t="s">
        <v>749</v>
      </c>
      <c r="H392" s="27" t="s">
        <v>18</v>
      </c>
      <c r="I392" s="27" t="s">
        <v>19</v>
      </c>
      <c r="J392" s="27" t="s">
        <v>19</v>
      </c>
      <c r="K392" s="27">
        <v>1</v>
      </c>
      <c r="L392" s="27">
        <v>0</v>
      </c>
      <c r="M392" s="27">
        <v>250</v>
      </c>
      <c r="N392" s="27">
        <v>1</v>
      </c>
      <c r="O392" s="27">
        <v>2013</v>
      </c>
      <c r="P392" s="27">
        <v>1</v>
      </c>
      <c r="Q392" s="27">
        <v>19</v>
      </c>
      <c r="R392" s="28">
        <f>DATE('Raw Data'!$O392,'Raw Data'!$P392,'Raw Data'!$Q392)</f>
        <v>41293</v>
      </c>
      <c r="S392" s="27" t="str">
        <f>CONCATENATE(MID('Raw Data'!$H392,FIND("(",'Raw Data'!$H392)+1,FIND(")",'Raw Data'!$H392)-FIND("(",'Raw Data'!$H392)-1),"",'Raw Data'!$M392)</f>
        <v>Rs.250</v>
      </c>
      <c r="T392" s="27">
        <f t="shared" si="6"/>
        <v>1</v>
      </c>
      <c r="U392" s="29">
        <f>'Raw Data'!$M392*'Raw Data'!$T392</f>
        <v>250</v>
      </c>
    </row>
    <row r="393" spans="1:21" x14ac:dyDescent="0.3">
      <c r="A393" s="20">
        <v>18421470</v>
      </c>
      <c r="B393" s="27" t="s">
        <v>894</v>
      </c>
      <c r="C393" s="27">
        <v>1</v>
      </c>
      <c r="D393" s="27" t="str">
        <f>VLOOKUP('Raw Data'!$C393,'country description'!$A$2:$B$16,2,0)</f>
        <v>India</v>
      </c>
      <c r="E393" s="27" t="s">
        <v>14</v>
      </c>
      <c r="F393" s="27" t="s">
        <v>895</v>
      </c>
      <c r="G393" s="27" t="s">
        <v>393</v>
      </c>
      <c r="H393" s="27" t="s">
        <v>18</v>
      </c>
      <c r="I393" s="27" t="s">
        <v>19</v>
      </c>
      <c r="J393" s="27" t="s">
        <v>19</v>
      </c>
      <c r="K393" s="27">
        <v>1</v>
      </c>
      <c r="L393" s="27">
        <v>0</v>
      </c>
      <c r="M393" s="27">
        <v>350</v>
      </c>
      <c r="N393" s="27">
        <v>1</v>
      </c>
      <c r="O393" s="27">
        <v>2014</v>
      </c>
      <c r="P393" s="27">
        <v>1</v>
      </c>
      <c r="Q393" s="27">
        <v>20</v>
      </c>
      <c r="R393" s="28">
        <f>DATE('Raw Data'!$O393,'Raw Data'!$P393,'Raw Data'!$Q393)</f>
        <v>41659</v>
      </c>
      <c r="S393" s="27" t="str">
        <f>CONCATENATE(MID('Raw Data'!$H393,FIND("(",'Raw Data'!$H393)+1,FIND(")",'Raw Data'!$H393)-FIND("(",'Raw Data'!$H393)-1),"",'Raw Data'!$M393)</f>
        <v>Rs.350</v>
      </c>
      <c r="T393" s="27">
        <f t="shared" si="6"/>
        <v>1</v>
      </c>
      <c r="U393" s="29">
        <f>'Raw Data'!$M393*'Raw Data'!$T393</f>
        <v>350</v>
      </c>
    </row>
    <row r="394" spans="1:21" x14ac:dyDescent="0.3">
      <c r="A394" s="20">
        <v>18423892</v>
      </c>
      <c r="B394" s="27" t="s">
        <v>896</v>
      </c>
      <c r="C394" s="27">
        <v>1</v>
      </c>
      <c r="D394" s="27" t="str">
        <f>VLOOKUP('Raw Data'!$C394,'country description'!$A$2:$B$16,2,0)</f>
        <v>India</v>
      </c>
      <c r="E394" s="27" t="s">
        <v>14</v>
      </c>
      <c r="F394" s="27" t="s">
        <v>897</v>
      </c>
      <c r="G394" s="27" t="s">
        <v>898</v>
      </c>
      <c r="H394" s="27" t="s">
        <v>18</v>
      </c>
      <c r="I394" s="27" t="s">
        <v>19</v>
      </c>
      <c r="J394" s="27" t="s">
        <v>19</v>
      </c>
      <c r="K394" s="27">
        <v>1</v>
      </c>
      <c r="L394" s="27">
        <v>0</v>
      </c>
      <c r="M394" s="27">
        <v>350</v>
      </c>
      <c r="N394" s="27">
        <v>1</v>
      </c>
      <c r="O394" s="27">
        <v>2014</v>
      </c>
      <c r="P394" s="27">
        <v>1</v>
      </c>
      <c r="Q394" s="27">
        <v>4</v>
      </c>
      <c r="R394" s="28">
        <f>DATE('Raw Data'!$O394,'Raw Data'!$P394,'Raw Data'!$Q394)</f>
        <v>41643</v>
      </c>
      <c r="S394" s="27" t="str">
        <f>CONCATENATE(MID('Raw Data'!$H394,FIND("(",'Raw Data'!$H394)+1,FIND(")",'Raw Data'!$H394)-FIND("(",'Raw Data'!$H394)-1),"",'Raw Data'!$M394)</f>
        <v>Rs.350</v>
      </c>
      <c r="T394" s="27">
        <f t="shared" si="6"/>
        <v>1</v>
      </c>
      <c r="U394" s="29">
        <f>'Raw Data'!$M394*'Raw Data'!$T394</f>
        <v>350</v>
      </c>
    </row>
    <row r="395" spans="1:21" x14ac:dyDescent="0.3">
      <c r="A395" s="20">
        <v>18423103</v>
      </c>
      <c r="B395" s="27" t="s">
        <v>899</v>
      </c>
      <c r="C395" s="27">
        <v>1</v>
      </c>
      <c r="D395" s="27" t="str">
        <f>VLOOKUP('Raw Data'!$C395,'country description'!$A$2:$B$16,2,0)</f>
        <v>India</v>
      </c>
      <c r="E395" s="27" t="s">
        <v>14</v>
      </c>
      <c r="F395" s="27" t="s">
        <v>900</v>
      </c>
      <c r="G395" s="27" t="s">
        <v>580</v>
      </c>
      <c r="H395" s="27" t="s">
        <v>18</v>
      </c>
      <c r="I395" s="27" t="s">
        <v>19</v>
      </c>
      <c r="J395" s="27" t="s">
        <v>19</v>
      </c>
      <c r="K395" s="27">
        <v>1</v>
      </c>
      <c r="L395" s="27">
        <v>0</v>
      </c>
      <c r="M395" s="27">
        <v>100</v>
      </c>
      <c r="N395" s="27">
        <v>1</v>
      </c>
      <c r="O395" s="27">
        <v>2018</v>
      </c>
      <c r="P395" s="27">
        <v>1</v>
      </c>
      <c r="Q395" s="27">
        <v>25</v>
      </c>
      <c r="R395" s="28">
        <f>DATE('Raw Data'!$O395,'Raw Data'!$P395,'Raw Data'!$Q395)</f>
        <v>43125</v>
      </c>
      <c r="S395" s="27" t="str">
        <f>CONCATENATE(MID('Raw Data'!$H395,FIND("(",'Raw Data'!$H395)+1,FIND(")",'Raw Data'!$H395)-FIND("(",'Raw Data'!$H395)-1),"",'Raw Data'!$M395)</f>
        <v>Rs.100</v>
      </c>
      <c r="T395" s="27">
        <f t="shared" si="6"/>
        <v>1</v>
      </c>
      <c r="U395" s="29">
        <f>'Raw Data'!$M395*'Raw Data'!$T395</f>
        <v>100</v>
      </c>
    </row>
    <row r="396" spans="1:21" x14ac:dyDescent="0.3">
      <c r="A396" s="20">
        <v>304469</v>
      </c>
      <c r="B396" s="27" t="s">
        <v>901</v>
      </c>
      <c r="C396" s="27">
        <v>1</v>
      </c>
      <c r="D396" s="27" t="str">
        <f>VLOOKUP('Raw Data'!$C396,'country description'!$A$2:$B$16,2,0)</f>
        <v>India</v>
      </c>
      <c r="E396" s="27" t="s">
        <v>14</v>
      </c>
      <c r="F396" s="27" t="s">
        <v>902</v>
      </c>
      <c r="G396" s="27" t="s">
        <v>580</v>
      </c>
      <c r="H396" s="27" t="s">
        <v>18</v>
      </c>
      <c r="I396" s="27" t="s">
        <v>19</v>
      </c>
      <c r="J396" s="27" t="s">
        <v>19</v>
      </c>
      <c r="K396" s="27">
        <v>1</v>
      </c>
      <c r="L396" s="27">
        <v>0</v>
      </c>
      <c r="M396" s="27">
        <v>100</v>
      </c>
      <c r="N396" s="27">
        <v>1</v>
      </c>
      <c r="O396" s="27">
        <v>2016</v>
      </c>
      <c r="P396" s="27">
        <v>1</v>
      </c>
      <c r="Q396" s="27">
        <v>23</v>
      </c>
      <c r="R396" s="28">
        <f>DATE('Raw Data'!$O396,'Raw Data'!$P396,'Raw Data'!$Q396)</f>
        <v>42392</v>
      </c>
      <c r="S396" s="27" t="str">
        <f>CONCATENATE(MID('Raw Data'!$H396,FIND("(",'Raw Data'!$H396)+1,FIND(")",'Raw Data'!$H396)-FIND("(",'Raw Data'!$H396)-1),"",'Raw Data'!$M396)</f>
        <v>Rs.100</v>
      </c>
      <c r="T396" s="27">
        <f t="shared" si="6"/>
        <v>1</v>
      </c>
      <c r="U396" s="29">
        <f>'Raw Data'!$M396*'Raw Data'!$T396</f>
        <v>100</v>
      </c>
    </row>
    <row r="397" spans="1:21" x14ac:dyDescent="0.3">
      <c r="A397" s="20">
        <v>18425178</v>
      </c>
      <c r="B397" s="27" t="s">
        <v>903</v>
      </c>
      <c r="C397" s="27">
        <v>1</v>
      </c>
      <c r="D397" s="27" t="str">
        <f>VLOOKUP('Raw Data'!$C397,'country description'!$A$2:$B$16,2,0)</f>
        <v>India</v>
      </c>
      <c r="E397" s="27" t="s">
        <v>14</v>
      </c>
      <c r="F397" s="27" t="s">
        <v>904</v>
      </c>
      <c r="G397" s="27" t="s">
        <v>905</v>
      </c>
      <c r="H397" s="27" t="s">
        <v>18</v>
      </c>
      <c r="I397" s="27" t="s">
        <v>19</v>
      </c>
      <c r="J397" s="27" t="s">
        <v>19</v>
      </c>
      <c r="K397" s="27">
        <v>1</v>
      </c>
      <c r="L397" s="27">
        <v>0</v>
      </c>
      <c r="M397" s="27">
        <v>100</v>
      </c>
      <c r="N397" s="27">
        <v>1</v>
      </c>
      <c r="O397" s="27">
        <v>2015</v>
      </c>
      <c r="P397" s="27">
        <v>1</v>
      </c>
      <c r="Q397" s="27">
        <v>25</v>
      </c>
      <c r="R397" s="28">
        <f>DATE('Raw Data'!$O397,'Raw Data'!$P397,'Raw Data'!$Q397)</f>
        <v>42029</v>
      </c>
      <c r="S397" s="27" t="str">
        <f>CONCATENATE(MID('Raw Data'!$H397,FIND("(",'Raw Data'!$H397)+1,FIND(")",'Raw Data'!$H397)-FIND("(",'Raw Data'!$H397)-1),"",'Raw Data'!$M397)</f>
        <v>Rs.100</v>
      </c>
      <c r="T397" s="27">
        <f t="shared" si="6"/>
        <v>1</v>
      </c>
      <c r="U397" s="29">
        <f>'Raw Data'!$M397*'Raw Data'!$T397</f>
        <v>100</v>
      </c>
    </row>
    <row r="398" spans="1:21" x14ac:dyDescent="0.3">
      <c r="A398" s="20">
        <v>18261710</v>
      </c>
      <c r="B398" s="27" t="s">
        <v>906</v>
      </c>
      <c r="C398" s="27">
        <v>1</v>
      </c>
      <c r="D398" s="27" t="str">
        <f>VLOOKUP('Raw Data'!$C398,'country description'!$A$2:$B$16,2,0)</f>
        <v>India</v>
      </c>
      <c r="E398" s="27" t="s">
        <v>14</v>
      </c>
      <c r="F398" s="27" t="s">
        <v>907</v>
      </c>
      <c r="G398" s="27" t="s">
        <v>475</v>
      </c>
      <c r="H398" s="27" t="s">
        <v>18</v>
      </c>
      <c r="I398" s="27" t="s">
        <v>19</v>
      </c>
      <c r="J398" s="27" t="s">
        <v>19</v>
      </c>
      <c r="K398" s="27">
        <v>1</v>
      </c>
      <c r="L398" s="27">
        <v>0</v>
      </c>
      <c r="M398" s="27">
        <v>400</v>
      </c>
      <c r="N398" s="27">
        <v>1</v>
      </c>
      <c r="O398" s="27">
        <v>2017</v>
      </c>
      <c r="P398" s="27">
        <v>1</v>
      </c>
      <c r="Q398" s="27">
        <v>19</v>
      </c>
      <c r="R398" s="28">
        <f>DATE('Raw Data'!$O398,'Raw Data'!$P398,'Raw Data'!$Q398)</f>
        <v>42754</v>
      </c>
      <c r="S398" s="27" t="str">
        <f>CONCATENATE(MID('Raw Data'!$H398,FIND("(",'Raw Data'!$H398)+1,FIND(")",'Raw Data'!$H398)-FIND("(",'Raw Data'!$H398)-1),"",'Raw Data'!$M398)</f>
        <v>Rs.400</v>
      </c>
      <c r="T398" s="27">
        <f t="shared" si="6"/>
        <v>1</v>
      </c>
      <c r="U398" s="29">
        <f>'Raw Data'!$M398*'Raw Data'!$T398</f>
        <v>400</v>
      </c>
    </row>
    <row r="399" spans="1:21" x14ac:dyDescent="0.3">
      <c r="A399" s="20">
        <v>18261719</v>
      </c>
      <c r="B399" s="27" t="s">
        <v>908</v>
      </c>
      <c r="C399" s="27">
        <v>1</v>
      </c>
      <c r="D399" s="27" t="str">
        <f>VLOOKUP('Raw Data'!$C399,'country description'!$A$2:$B$16,2,0)</f>
        <v>India</v>
      </c>
      <c r="E399" s="27" t="s">
        <v>14</v>
      </c>
      <c r="F399" s="27" t="s">
        <v>909</v>
      </c>
      <c r="G399" s="27" t="s">
        <v>835</v>
      </c>
      <c r="H399" s="27" t="s">
        <v>18</v>
      </c>
      <c r="I399" s="27" t="s">
        <v>19</v>
      </c>
      <c r="J399" s="27" t="s">
        <v>19</v>
      </c>
      <c r="K399" s="27">
        <v>1</v>
      </c>
      <c r="L399" s="27">
        <v>0</v>
      </c>
      <c r="M399" s="27">
        <v>350</v>
      </c>
      <c r="N399" s="27">
        <v>1</v>
      </c>
      <c r="O399" s="27">
        <v>2010</v>
      </c>
      <c r="P399" s="27">
        <v>1</v>
      </c>
      <c r="Q399" s="27">
        <v>24</v>
      </c>
      <c r="R399" s="28">
        <f>DATE('Raw Data'!$O399,'Raw Data'!$P399,'Raw Data'!$Q399)</f>
        <v>40202</v>
      </c>
      <c r="S399" s="27" t="str">
        <f>CONCATENATE(MID('Raw Data'!$H399,FIND("(",'Raw Data'!$H399)+1,FIND(")",'Raw Data'!$H399)-FIND("(",'Raw Data'!$H399)-1),"",'Raw Data'!$M399)</f>
        <v>Rs.350</v>
      </c>
      <c r="T399" s="27">
        <f t="shared" si="6"/>
        <v>1</v>
      </c>
      <c r="U399" s="29">
        <f>'Raw Data'!$M399*'Raw Data'!$T399</f>
        <v>350</v>
      </c>
    </row>
    <row r="400" spans="1:21" x14ac:dyDescent="0.3">
      <c r="A400" s="20">
        <v>18464634</v>
      </c>
      <c r="B400" s="27" t="s">
        <v>910</v>
      </c>
      <c r="C400" s="27">
        <v>1</v>
      </c>
      <c r="D400" s="27" t="str">
        <f>VLOOKUP('Raw Data'!$C400,'country description'!$A$2:$B$16,2,0)</f>
        <v>India</v>
      </c>
      <c r="E400" s="27" t="s">
        <v>14</v>
      </c>
      <c r="F400" s="27" t="s">
        <v>911</v>
      </c>
      <c r="G400" s="27" t="s">
        <v>566</v>
      </c>
      <c r="H400" s="27" t="s">
        <v>18</v>
      </c>
      <c r="I400" s="27" t="s">
        <v>19</v>
      </c>
      <c r="J400" s="27" t="s">
        <v>19</v>
      </c>
      <c r="K400" s="27">
        <v>1</v>
      </c>
      <c r="L400" s="27">
        <v>0</v>
      </c>
      <c r="M400" s="27">
        <v>250</v>
      </c>
      <c r="N400" s="27">
        <v>1</v>
      </c>
      <c r="O400" s="27">
        <v>2017</v>
      </c>
      <c r="P400" s="27">
        <v>1</v>
      </c>
      <c r="Q400" s="27">
        <v>22</v>
      </c>
      <c r="R400" s="28">
        <f>DATE('Raw Data'!$O400,'Raw Data'!$P400,'Raw Data'!$Q400)</f>
        <v>42757</v>
      </c>
      <c r="S400" s="27" t="str">
        <f>CONCATENATE(MID('Raw Data'!$H400,FIND("(",'Raw Data'!$H400)+1,FIND(")",'Raw Data'!$H400)-FIND("(",'Raw Data'!$H400)-1),"",'Raw Data'!$M400)</f>
        <v>Rs.250</v>
      </c>
      <c r="T400" s="27">
        <f t="shared" si="6"/>
        <v>1</v>
      </c>
      <c r="U400" s="29">
        <f>'Raw Data'!$M400*'Raw Data'!$T400</f>
        <v>250</v>
      </c>
    </row>
    <row r="401" spans="1:21" x14ac:dyDescent="0.3">
      <c r="A401" s="20">
        <v>18378581</v>
      </c>
      <c r="B401" s="27" t="s">
        <v>912</v>
      </c>
      <c r="C401" s="27">
        <v>1</v>
      </c>
      <c r="D401" s="27" t="str">
        <f>VLOOKUP('Raw Data'!$C401,'country description'!$A$2:$B$16,2,0)</f>
        <v>India</v>
      </c>
      <c r="E401" s="27" t="s">
        <v>14</v>
      </c>
      <c r="F401" s="27" t="s">
        <v>913</v>
      </c>
      <c r="G401" s="27" t="s">
        <v>475</v>
      </c>
      <c r="H401" s="27" t="s">
        <v>18</v>
      </c>
      <c r="I401" s="27" t="s">
        <v>19</v>
      </c>
      <c r="J401" s="27" t="s">
        <v>19</v>
      </c>
      <c r="K401" s="27">
        <v>1</v>
      </c>
      <c r="L401" s="27">
        <v>0</v>
      </c>
      <c r="M401" s="27">
        <v>350</v>
      </c>
      <c r="N401" s="27">
        <v>1</v>
      </c>
      <c r="O401" s="27">
        <v>2013</v>
      </c>
      <c r="P401" s="27">
        <v>1</v>
      </c>
      <c r="Q401" s="27">
        <v>22</v>
      </c>
      <c r="R401" s="28">
        <f>DATE('Raw Data'!$O401,'Raw Data'!$P401,'Raw Data'!$Q401)</f>
        <v>41296</v>
      </c>
      <c r="S401" s="27" t="str">
        <f>CONCATENATE(MID('Raw Data'!$H401,FIND("(",'Raw Data'!$H401)+1,FIND(")",'Raw Data'!$H401)-FIND("(",'Raw Data'!$H401)-1),"",'Raw Data'!$M401)</f>
        <v>Rs.350</v>
      </c>
      <c r="T401" s="27">
        <f t="shared" si="6"/>
        <v>1</v>
      </c>
      <c r="U401" s="29">
        <f>'Raw Data'!$M401*'Raw Data'!$T401</f>
        <v>350</v>
      </c>
    </row>
    <row r="402" spans="1:21" x14ac:dyDescent="0.3">
      <c r="A402" s="20">
        <v>18435829</v>
      </c>
      <c r="B402" s="27" t="s">
        <v>914</v>
      </c>
      <c r="C402" s="27">
        <v>1</v>
      </c>
      <c r="D402" s="27" t="str">
        <f>VLOOKUP('Raw Data'!$C402,'country description'!$A$2:$B$16,2,0)</f>
        <v>India</v>
      </c>
      <c r="E402" s="27" t="s">
        <v>14</v>
      </c>
      <c r="F402" s="27" t="s">
        <v>400</v>
      </c>
      <c r="G402" s="27" t="s">
        <v>566</v>
      </c>
      <c r="H402" s="27" t="s">
        <v>18</v>
      </c>
      <c r="I402" s="27" t="s">
        <v>19</v>
      </c>
      <c r="J402" s="27" t="s">
        <v>19</v>
      </c>
      <c r="K402" s="27">
        <v>1</v>
      </c>
      <c r="L402" s="27">
        <v>0</v>
      </c>
      <c r="M402" s="27">
        <v>350</v>
      </c>
      <c r="N402" s="27">
        <v>1</v>
      </c>
      <c r="O402" s="27">
        <v>2017</v>
      </c>
      <c r="P402" s="27">
        <v>1</v>
      </c>
      <c r="Q402" s="27">
        <v>27</v>
      </c>
      <c r="R402" s="28">
        <f>DATE('Raw Data'!$O402,'Raw Data'!$P402,'Raw Data'!$Q402)</f>
        <v>42762</v>
      </c>
      <c r="S402" s="27" t="str">
        <f>CONCATENATE(MID('Raw Data'!$H402,FIND("(",'Raw Data'!$H402)+1,FIND(")",'Raw Data'!$H402)-FIND("(",'Raw Data'!$H402)-1),"",'Raw Data'!$M402)</f>
        <v>Rs.350</v>
      </c>
      <c r="T402" s="27">
        <f t="shared" si="6"/>
        <v>1</v>
      </c>
      <c r="U402" s="29">
        <f>'Raw Data'!$M402*'Raw Data'!$T402</f>
        <v>350</v>
      </c>
    </row>
    <row r="403" spans="1:21" x14ac:dyDescent="0.3">
      <c r="A403" s="20">
        <v>18393448</v>
      </c>
      <c r="B403" s="27" t="s">
        <v>915</v>
      </c>
      <c r="C403" s="27">
        <v>1</v>
      </c>
      <c r="D403" s="27" t="str">
        <f>VLOOKUP('Raw Data'!$C403,'country description'!$A$2:$B$16,2,0)</f>
        <v>India</v>
      </c>
      <c r="E403" s="27" t="s">
        <v>14</v>
      </c>
      <c r="F403" s="27" t="s">
        <v>75</v>
      </c>
      <c r="G403" s="27" t="s">
        <v>916</v>
      </c>
      <c r="H403" s="27" t="s">
        <v>18</v>
      </c>
      <c r="I403" s="27" t="s">
        <v>19</v>
      </c>
      <c r="J403" s="27" t="s">
        <v>19</v>
      </c>
      <c r="K403" s="27">
        <v>1</v>
      </c>
      <c r="L403" s="27">
        <v>0</v>
      </c>
      <c r="M403" s="27">
        <v>250</v>
      </c>
      <c r="N403" s="27">
        <v>1</v>
      </c>
      <c r="O403" s="27">
        <v>2011</v>
      </c>
      <c r="P403" s="27">
        <v>1</v>
      </c>
      <c r="Q403" s="27">
        <v>14</v>
      </c>
      <c r="R403" s="28">
        <f>DATE('Raw Data'!$O403,'Raw Data'!$P403,'Raw Data'!$Q403)</f>
        <v>40557</v>
      </c>
      <c r="S403" s="27" t="str">
        <f>CONCATENATE(MID('Raw Data'!$H403,FIND("(",'Raw Data'!$H403)+1,FIND(")",'Raw Data'!$H403)-FIND("(",'Raw Data'!$H403)-1),"",'Raw Data'!$M403)</f>
        <v>Rs.250</v>
      </c>
      <c r="T403" s="27">
        <f t="shared" si="6"/>
        <v>1</v>
      </c>
      <c r="U403" s="29">
        <f>'Raw Data'!$M403*'Raw Data'!$T403</f>
        <v>250</v>
      </c>
    </row>
    <row r="404" spans="1:21" x14ac:dyDescent="0.3">
      <c r="A404" s="20">
        <v>18359285</v>
      </c>
      <c r="B404" s="27" t="s">
        <v>917</v>
      </c>
      <c r="C404" s="27">
        <v>1</v>
      </c>
      <c r="D404" s="27" t="str">
        <f>VLOOKUP('Raw Data'!$C404,'country description'!$A$2:$B$16,2,0)</f>
        <v>India</v>
      </c>
      <c r="E404" s="27" t="s">
        <v>14</v>
      </c>
      <c r="F404" s="27" t="s">
        <v>918</v>
      </c>
      <c r="G404" s="27" t="s">
        <v>919</v>
      </c>
      <c r="H404" s="27" t="s">
        <v>18</v>
      </c>
      <c r="I404" s="27" t="s">
        <v>19</v>
      </c>
      <c r="J404" s="27" t="s">
        <v>19</v>
      </c>
      <c r="K404" s="27">
        <v>1</v>
      </c>
      <c r="L404" s="27">
        <v>0</v>
      </c>
      <c r="M404" s="27">
        <v>250</v>
      </c>
      <c r="N404" s="27">
        <v>1</v>
      </c>
      <c r="O404" s="27">
        <v>2015</v>
      </c>
      <c r="P404" s="27">
        <v>1</v>
      </c>
      <c r="Q404" s="27">
        <v>18</v>
      </c>
      <c r="R404" s="28">
        <f>DATE('Raw Data'!$O404,'Raw Data'!$P404,'Raw Data'!$Q404)</f>
        <v>42022</v>
      </c>
      <c r="S404" s="27" t="str">
        <f>CONCATENATE(MID('Raw Data'!$H404,FIND("(",'Raw Data'!$H404)+1,FIND(")",'Raw Data'!$H404)-FIND("(",'Raw Data'!$H404)-1),"",'Raw Data'!$M404)</f>
        <v>Rs.250</v>
      </c>
      <c r="T404" s="27">
        <f t="shared" si="6"/>
        <v>1</v>
      </c>
      <c r="U404" s="29">
        <f>'Raw Data'!$M404*'Raw Data'!$T404</f>
        <v>250</v>
      </c>
    </row>
    <row r="405" spans="1:21" x14ac:dyDescent="0.3">
      <c r="A405" s="20">
        <v>18441566</v>
      </c>
      <c r="B405" s="27" t="s">
        <v>920</v>
      </c>
      <c r="C405" s="27">
        <v>1</v>
      </c>
      <c r="D405" s="27" t="str">
        <f>VLOOKUP('Raw Data'!$C405,'country description'!$A$2:$B$16,2,0)</f>
        <v>India</v>
      </c>
      <c r="E405" s="27" t="s">
        <v>14</v>
      </c>
      <c r="F405" s="27" t="s">
        <v>921</v>
      </c>
      <c r="G405" s="27" t="s">
        <v>455</v>
      </c>
      <c r="H405" s="27" t="s">
        <v>18</v>
      </c>
      <c r="I405" s="27" t="s">
        <v>19</v>
      </c>
      <c r="J405" s="27" t="s">
        <v>19</v>
      </c>
      <c r="K405" s="27">
        <v>1</v>
      </c>
      <c r="L405" s="27">
        <v>0</v>
      </c>
      <c r="M405" s="27">
        <v>250</v>
      </c>
      <c r="N405" s="27">
        <v>1</v>
      </c>
      <c r="O405" s="27">
        <v>2016</v>
      </c>
      <c r="P405" s="27">
        <v>1</v>
      </c>
      <c r="Q405" s="27">
        <v>7</v>
      </c>
      <c r="R405" s="28">
        <f>DATE('Raw Data'!$O405,'Raw Data'!$P405,'Raw Data'!$Q405)</f>
        <v>42376</v>
      </c>
      <c r="S405" s="27" t="str">
        <f>CONCATENATE(MID('Raw Data'!$H405,FIND("(",'Raw Data'!$H405)+1,FIND(")",'Raw Data'!$H405)-FIND("(",'Raw Data'!$H405)-1),"",'Raw Data'!$M405)</f>
        <v>Rs.250</v>
      </c>
      <c r="T405" s="27">
        <f t="shared" si="6"/>
        <v>1</v>
      </c>
      <c r="U405" s="29">
        <f>'Raw Data'!$M405*'Raw Data'!$T405</f>
        <v>250</v>
      </c>
    </row>
    <row r="406" spans="1:21" x14ac:dyDescent="0.3">
      <c r="A406" s="20">
        <v>18424648</v>
      </c>
      <c r="B406" s="27" t="s">
        <v>278</v>
      </c>
      <c r="C406" s="27">
        <v>1</v>
      </c>
      <c r="D406" s="27" t="str">
        <f>VLOOKUP('Raw Data'!$C406,'country description'!$A$2:$B$16,2,0)</f>
        <v>India</v>
      </c>
      <c r="E406" s="27" t="s">
        <v>14</v>
      </c>
      <c r="F406" s="27" t="s">
        <v>922</v>
      </c>
      <c r="G406" s="27" t="s">
        <v>671</v>
      </c>
      <c r="H406" s="27" t="s">
        <v>18</v>
      </c>
      <c r="I406" s="27" t="s">
        <v>19</v>
      </c>
      <c r="J406" s="27" t="s">
        <v>19</v>
      </c>
      <c r="K406" s="27">
        <v>1</v>
      </c>
      <c r="L406" s="27">
        <v>0</v>
      </c>
      <c r="M406" s="27">
        <v>100</v>
      </c>
      <c r="N406" s="27">
        <v>1</v>
      </c>
      <c r="O406" s="27">
        <v>2014</v>
      </c>
      <c r="P406" s="27">
        <v>1</v>
      </c>
      <c r="Q406" s="27">
        <v>6</v>
      </c>
      <c r="R406" s="28">
        <f>DATE('Raw Data'!$O406,'Raw Data'!$P406,'Raw Data'!$Q406)</f>
        <v>41645</v>
      </c>
      <c r="S406" s="27" t="str">
        <f>CONCATENATE(MID('Raw Data'!$H406,FIND("(",'Raw Data'!$H406)+1,FIND(")",'Raw Data'!$H406)-FIND("(",'Raw Data'!$H406)-1),"",'Raw Data'!$M406)</f>
        <v>Rs.100</v>
      </c>
      <c r="T406" s="27">
        <f t="shared" si="6"/>
        <v>1</v>
      </c>
      <c r="U406" s="29">
        <f>'Raw Data'!$M406*'Raw Data'!$T406</f>
        <v>100</v>
      </c>
    </row>
    <row r="407" spans="1:21" x14ac:dyDescent="0.3">
      <c r="A407" s="20">
        <v>18377900</v>
      </c>
      <c r="B407" s="27" t="s">
        <v>923</v>
      </c>
      <c r="C407" s="27">
        <v>1</v>
      </c>
      <c r="D407" s="27" t="str">
        <f>VLOOKUP('Raw Data'!$C407,'country description'!$A$2:$B$16,2,0)</f>
        <v>India</v>
      </c>
      <c r="E407" s="27" t="s">
        <v>14</v>
      </c>
      <c r="F407" s="27" t="s">
        <v>924</v>
      </c>
      <c r="G407" s="27" t="s">
        <v>434</v>
      </c>
      <c r="H407" s="27" t="s">
        <v>18</v>
      </c>
      <c r="I407" s="27" t="s">
        <v>19</v>
      </c>
      <c r="J407" s="27" t="s">
        <v>19</v>
      </c>
      <c r="K407" s="27">
        <v>1</v>
      </c>
      <c r="L407" s="27">
        <v>0</v>
      </c>
      <c r="M407" s="27">
        <v>400</v>
      </c>
      <c r="N407" s="27">
        <v>1</v>
      </c>
      <c r="O407" s="27">
        <v>2015</v>
      </c>
      <c r="P407" s="27">
        <v>1</v>
      </c>
      <c r="Q407" s="27">
        <v>12</v>
      </c>
      <c r="R407" s="28">
        <f>DATE('Raw Data'!$O407,'Raw Data'!$P407,'Raw Data'!$Q407)</f>
        <v>42016</v>
      </c>
      <c r="S407" s="27" t="str">
        <f>CONCATENATE(MID('Raw Data'!$H407,FIND("(",'Raw Data'!$H407)+1,FIND(")",'Raw Data'!$H407)-FIND("(",'Raw Data'!$H407)-1),"",'Raw Data'!$M407)</f>
        <v>Rs.400</v>
      </c>
      <c r="T407" s="27">
        <f t="shared" si="6"/>
        <v>1</v>
      </c>
      <c r="U407" s="29">
        <f>'Raw Data'!$M407*'Raw Data'!$T407</f>
        <v>400</v>
      </c>
    </row>
    <row r="408" spans="1:21" x14ac:dyDescent="0.3">
      <c r="A408" s="20">
        <v>18424200</v>
      </c>
      <c r="B408" s="27" t="s">
        <v>925</v>
      </c>
      <c r="C408" s="27">
        <v>1</v>
      </c>
      <c r="D408" s="27" t="str">
        <f>VLOOKUP('Raw Data'!$C408,'country description'!$A$2:$B$16,2,0)</f>
        <v>India</v>
      </c>
      <c r="E408" s="27" t="s">
        <v>14</v>
      </c>
      <c r="F408" s="27" t="s">
        <v>926</v>
      </c>
      <c r="G408" s="27" t="s">
        <v>467</v>
      </c>
      <c r="H408" s="27" t="s">
        <v>18</v>
      </c>
      <c r="I408" s="27" t="s">
        <v>19</v>
      </c>
      <c r="J408" s="27" t="s">
        <v>19</v>
      </c>
      <c r="K408" s="27">
        <v>1</v>
      </c>
      <c r="L408" s="27">
        <v>0</v>
      </c>
      <c r="M408" s="27">
        <v>150</v>
      </c>
      <c r="N408" s="27">
        <v>1</v>
      </c>
      <c r="O408" s="27">
        <v>2011</v>
      </c>
      <c r="P408" s="27">
        <v>1</v>
      </c>
      <c r="Q408" s="27">
        <v>26</v>
      </c>
      <c r="R408" s="28">
        <f>DATE('Raw Data'!$O408,'Raw Data'!$P408,'Raw Data'!$Q408)</f>
        <v>40569</v>
      </c>
      <c r="S408" s="27" t="str">
        <f>CONCATENATE(MID('Raw Data'!$H408,FIND("(",'Raw Data'!$H408)+1,FIND(")",'Raw Data'!$H408)-FIND("(",'Raw Data'!$H408)-1),"",'Raw Data'!$M408)</f>
        <v>Rs.150</v>
      </c>
      <c r="T408" s="27">
        <f t="shared" si="6"/>
        <v>1</v>
      </c>
      <c r="U408" s="29">
        <f>'Raw Data'!$M408*'Raw Data'!$T408</f>
        <v>150</v>
      </c>
    </row>
    <row r="409" spans="1:21" x14ac:dyDescent="0.3">
      <c r="A409" s="20">
        <v>18418262</v>
      </c>
      <c r="B409" s="27" t="s">
        <v>927</v>
      </c>
      <c r="C409" s="27">
        <v>1</v>
      </c>
      <c r="D409" s="27" t="str">
        <f>VLOOKUP('Raw Data'!$C409,'country description'!$A$2:$B$16,2,0)</f>
        <v>India</v>
      </c>
      <c r="E409" s="27" t="s">
        <v>14</v>
      </c>
      <c r="F409" s="27" t="s">
        <v>928</v>
      </c>
      <c r="G409" s="27" t="s">
        <v>929</v>
      </c>
      <c r="H409" s="27" t="s">
        <v>18</v>
      </c>
      <c r="I409" s="27" t="s">
        <v>19</v>
      </c>
      <c r="J409" s="27" t="s">
        <v>19</v>
      </c>
      <c r="K409" s="27">
        <v>1</v>
      </c>
      <c r="L409" s="27">
        <v>0</v>
      </c>
      <c r="M409" s="27">
        <v>150</v>
      </c>
      <c r="N409" s="27">
        <v>1</v>
      </c>
      <c r="O409" s="27">
        <v>2010</v>
      </c>
      <c r="P409" s="27">
        <v>1</v>
      </c>
      <c r="Q409" s="27">
        <v>16</v>
      </c>
      <c r="R409" s="28">
        <f>DATE('Raw Data'!$O409,'Raw Data'!$P409,'Raw Data'!$Q409)</f>
        <v>40194</v>
      </c>
      <c r="S409" s="27" t="str">
        <f>CONCATENATE(MID('Raw Data'!$H409,FIND("(",'Raw Data'!$H409)+1,FIND(")",'Raw Data'!$H409)-FIND("(",'Raw Data'!$H409)-1),"",'Raw Data'!$M409)</f>
        <v>Rs.150</v>
      </c>
      <c r="T409" s="27">
        <f t="shared" si="6"/>
        <v>1</v>
      </c>
      <c r="U409" s="29">
        <f>'Raw Data'!$M409*'Raw Data'!$T409</f>
        <v>150</v>
      </c>
    </row>
    <row r="410" spans="1:21" x14ac:dyDescent="0.3">
      <c r="A410" s="20">
        <v>18421457</v>
      </c>
      <c r="B410" s="27" t="s">
        <v>930</v>
      </c>
      <c r="C410" s="27">
        <v>1</v>
      </c>
      <c r="D410" s="27" t="str">
        <f>VLOOKUP('Raw Data'!$C410,'country description'!$A$2:$B$16,2,0)</f>
        <v>India</v>
      </c>
      <c r="E410" s="27" t="s">
        <v>14</v>
      </c>
      <c r="F410" s="27" t="s">
        <v>931</v>
      </c>
      <c r="G410" s="27" t="s">
        <v>589</v>
      </c>
      <c r="H410" s="27" t="s">
        <v>18</v>
      </c>
      <c r="I410" s="27" t="s">
        <v>19</v>
      </c>
      <c r="J410" s="27" t="s">
        <v>19</v>
      </c>
      <c r="K410" s="27">
        <v>1</v>
      </c>
      <c r="L410" s="27">
        <v>0</v>
      </c>
      <c r="M410" s="27">
        <v>100</v>
      </c>
      <c r="N410" s="27">
        <v>1</v>
      </c>
      <c r="O410" s="27">
        <v>2013</v>
      </c>
      <c r="P410" s="27">
        <v>12</v>
      </c>
      <c r="Q410" s="27">
        <v>17</v>
      </c>
      <c r="R410" s="28">
        <f>DATE('Raw Data'!$O410,'Raw Data'!$P410,'Raw Data'!$Q410)</f>
        <v>41625</v>
      </c>
      <c r="S410" s="27" t="str">
        <f>CONCATENATE(MID('Raw Data'!$H410,FIND("(",'Raw Data'!$H410)+1,FIND(")",'Raw Data'!$H410)-FIND("(",'Raw Data'!$H410)-1),"",'Raw Data'!$M410)</f>
        <v>Rs.100</v>
      </c>
      <c r="T410" s="27">
        <f t="shared" si="6"/>
        <v>1</v>
      </c>
      <c r="U410" s="29">
        <f>'Raw Data'!$M410*'Raw Data'!$T410</f>
        <v>100</v>
      </c>
    </row>
    <row r="411" spans="1:21" x14ac:dyDescent="0.3">
      <c r="A411" s="20">
        <v>18446396</v>
      </c>
      <c r="B411" s="27" t="s">
        <v>932</v>
      </c>
      <c r="C411" s="27">
        <v>1</v>
      </c>
      <c r="D411" s="27" t="str">
        <f>VLOOKUP('Raw Data'!$C411,'country description'!$A$2:$B$16,2,0)</f>
        <v>India</v>
      </c>
      <c r="E411" s="27" t="s">
        <v>14</v>
      </c>
      <c r="F411" s="27" t="s">
        <v>933</v>
      </c>
      <c r="G411" s="27" t="s">
        <v>727</v>
      </c>
      <c r="H411" s="27" t="s">
        <v>18</v>
      </c>
      <c r="I411" s="27" t="s">
        <v>19</v>
      </c>
      <c r="J411" s="27" t="s">
        <v>19</v>
      </c>
      <c r="K411" s="27">
        <v>1</v>
      </c>
      <c r="L411" s="27">
        <v>0</v>
      </c>
      <c r="M411" s="27">
        <v>250</v>
      </c>
      <c r="N411" s="27">
        <v>1</v>
      </c>
      <c r="O411" s="27">
        <v>2017</v>
      </c>
      <c r="P411" s="27">
        <v>12</v>
      </c>
      <c r="Q411" s="27">
        <v>15</v>
      </c>
      <c r="R411" s="28">
        <f>DATE('Raw Data'!$O411,'Raw Data'!$P411,'Raw Data'!$Q411)</f>
        <v>43084</v>
      </c>
      <c r="S411" s="27" t="str">
        <f>CONCATENATE(MID('Raw Data'!$H411,FIND("(",'Raw Data'!$H411)+1,FIND(")",'Raw Data'!$H411)-FIND("(",'Raw Data'!$H411)-1),"",'Raw Data'!$M411)</f>
        <v>Rs.250</v>
      </c>
      <c r="T411" s="27">
        <f t="shared" si="6"/>
        <v>1</v>
      </c>
      <c r="U411" s="29">
        <f>'Raw Data'!$M411*'Raw Data'!$T411</f>
        <v>250</v>
      </c>
    </row>
    <row r="412" spans="1:21" x14ac:dyDescent="0.3">
      <c r="A412" s="20">
        <v>18265385</v>
      </c>
      <c r="B412" s="27" t="s">
        <v>934</v>
      </c>
      <c r="C412" s="27">
        <v>1</v>
      </c>
      <c r="D412" s="27" t="str">
        <f>VLOOKUP('Raw Data'!$C412,'country description'!$A$2:$B$16,2,0)</f>
        <v>India</v>
      </c>
      <c r="E412" s="27" t="s">
        <v>14</v>
      </c>
      <c r="F412" s="27" t="s">
        <v>935</v>
      </c>
      <c r="G412" s="27" t="s">
        <v>671</v>
      </c>
      <c r="H412" s="27" t="s">
        <v>18</v>
      </c>
      <c r="I412" s="27" t="s">
        <v>19</v>
      </c>
      <c r="J412" s="27" t="s">
        <v>19</v>
      </c>
      <c r="K412" s="27">
        <v>1</v>
      </c>
      <c r="L412" s="27">
        <v>0</v>
      </c>
      <c r="M412" s="27">
        <v>150</v>
      </c>
      <c r="N412" s="27">
        <v>1</v>
      </c>
      <c r="O412" s="27">
        <v>2013</v>
      </c>
      <c r="P412" s="27">
        <v>12</v>
      </c>
      <c r="Q412" s="27">
        <v>4</v>
      </c>
      <c r="R412" s="28">
        <f>DATE('Raw Data'!$O412,'Raw Data'!$P412,'Raw Data'!$Q412)</f>
        <v>41612</v>
      </c>
      <c r="S412" s="27" t="str">
        <f>CONCATENATE(MID('Raw Data'!$H412,FIND("(",'Raw Data'!$H412)+1,FIND(")",'Raw Data'!$H412)-FIND("(",'Raw Data'!$H412)-1),"",'Raw Data'!$M412)</f>
        <v>Rs.150</v>
      </c>
      <c r="T412" s="27">
        <f t="shared" si="6"/>
        <v>1</v>
      </c>
      <c r="U412" s="29">
        <f>'Raw Data'!$M412*'Raw Data'!$T412</f>
        <v>150</v>
      </c>
    </row>
    <row r="413" spans="1:21" x14ac:dyDescent="0.3">
      <c r="A413" s="20">
        <v>18273530</v>
      </c>
      <c r="B413" s="27" t="s">
        <v>936</v>
      </c>
      <c r="C413" s="27">
        <v>1</v>
      </c>
      <c r="D413" s="27" t="str">
        <f>VLOOKUP('Raw Data'!$C413,'country description'!$A$2:$B$16,2,0)</f>
        <v>India</v>
      </c>
      <c r="E413" s="27" t="s">
        <v>14</v>
      </c>
      <c r="F413" s="27" t="s">
        <v>937</v>
      </c>
      <c r="G413" s="27" t="s">
        <v>938</v>
      </c>
      <c r="H413" s="27" t="s">
        <v>18</v>
      </c>
      <c r="I413" s="27" t="s">
        <v>19</v>
      </c>
      <c r="J413" s="27" t="s">
        <v>19</v>
      </c>
      <c r="K413" s="27">
        <v>1</v>
      </c>
      <c r="L413" s="27">
        <v>0</v>
      </c>
      <c r="M413" s="27">
        <v>400</v>
      </c>
      <c r="N413" s="27">
        <v>1</v>
      </c>
      <c r="O413" s="27">
        <v>2015</v>
      </c>
      <c r="P413" s="27">
        <v>12</v>
      </c>
      <c r="Q413" s="27">
        <v>15</v>
      </c>
      <c r="R413" s="28">
        <f>DATE('Raw Data'!$O413,'Raw Data'!$P413,'Raw Data'!$Q413)</f>
        <v>42353</v>
      </c>
      <c r="S413" s="27" t="str">
        <f>CONCATENATE(MID('Raw Data'!$H413,FIND("(",'Raw Data'!$H413)+1,FIND(")",'Raw Data'!$H413)-FIND("(",'Raw Data'!$H413)-1),"",'Raw Data'!$M413)</f>
        <v>Rs.400</v>
      </c>
      <c r="T413" s="27">
        <f t="shared" si="6"/>
        <v>1</v>
      </c>
      <c r="U413" s="29">
        <f>'Raw Data'!$M413*'Raw Data'!$T413</f>
        <v>400</v>
      </c>
    </row>
    <row r="414" spans="1:21" x14ac:dyDescent="0.3">
      <c r="A414" s="20">
        <v>18492025</v>
      </c>
      <c r="B414" s="27" t="s">
        <v>939</v>
      </c>
      <c r="C414" s="27">
        <v>1</v>
      </c>
      <c r="D414" s="27" t="str">
        <f>VLOOKUP('Raw Data'!$C414,'country description'!$A$2:$B$16,2,0)</f>
        <v>India</v>
      </c>
      <c r="E414" s="27" t="s">
        <v>14</v>
      </c>
      <c r="F414" s="27" t="s">
        <v>940</v>
      </c>
      <c r="G414" s="27" t="s">
        <v>941</v>
      </c>
      <c r="H414" s="27" t="s">
        <v>18</v>
      </c>
      <c r="I414" s="27" t="s">
        <v>19</v>
      </c>
      <c r="J414" s="27" t="s">
        <v>19</v>
      </c>
      <c r="K414" s="27">
        <v>1</v>
      </c>
      <c r="L414" s="27">
        <v>0</v>
      </c>
      <c r="M414" s="27">
        <v>400</v>
      </c>
      <c r="N414" s="27">
        <v>1</v>
      </c>
      <c r="O414" s="27">
        <v>2018</v>
      </c>
      <c r="P414" s="27">
        <v>12</v>
      </c>
      <c r="Q414" s="27">
        <v>14</v>
      </c>
      <c r="R414" s="28">
        <f>DATE('Raw Data'!$O414,'Raw Data'!$P414,'Raw Data'!$Q414)</f>
        <v>43448</v>
      </c>
      <c r="S414" s="27" t="str">
        <f>CONCATENATE(MID('Raw Data'!$H414,FIND("(",'Raw Data'!$H414)+1,FIND(")",'Raw Data'!$H414)-FIND("(",'Raw Data'!$H414)-1),"",'Raw Data'!$M414)</f>
        <v>Rs.400</v>
      </c>
      <c r="T414" s="27">
        <f t="shared" si="6"/>
        <v>1</v>
      </c>
      <c r="U414" s="29">
        <f>'Raw Data'!$M414*'Raw Data'!$T414</f>
        <v>400</v>
      </c>
    </row>
    <row r="415" spans="1:21" x14ac:dyDescent="0.3">
      <c r="A415" s="20">
        <v>18489819</v>
      </c>
      <c r="B415" s="27" t="s">
        <v>942</v>
      </c>
      <c r="C415" s="27">
        <v>1</v>
      </c>
      <c r="D415" s="27" t="str">
        <f>VLOOKUP('Raw Data'!$C415,'country description'!$A$2:$B$16,2,0)</f>
        <v>India</v>
      </c>
      <c r="E415" s="27" t="s">
        <v>14</v>
      </c>
      <c r="F415" s="27" t="s">
        <v>750</v>
      </c>
      <c r="G415" s="27" t="s">
        <v>455</v>
      </c>
      <c r="H415" s="27" t="s">
        <v>18</v>
      </c>
      <c r="I415" s="27" t="s">
        <v>19</v>
      </c>
      <c r="J415" s="27" t="s">
        <v>19</v>
      </c>
      <c r="K415" s="27">
        <v>1</v>
      </c>
      <c r="L415" s="27">
        <v>0</v>
      </c>
      <c r="M415" s="27">
        <v>150</v>
      </c>
      <c r="N415" s="27">
        <v>1</v>
      </c>
      <c r="O415" s="27">
        <v>2018</v>
      </c>
      <c r="P415" s="27">
        <v>12</v>
      </c>
      <c r="Q415" s="27">
        <v>26</v>
      </c>
      <c r="R415" s="28">
        <f>DATE('Raw Data'!$O415,'Raw Data'!$P415,'Raw Data'!$Q415)</f>
        <v>43460</v>
      </c>
      <c r="S415" s="27" t="str">
        <f>CONCATENATE(MID('Raw Data'!$H415,FIND("(",'Raw Data'!$H415)+1,FIND(")",'Raw Data'!$H415)-FIND("(",'Raw Data'!$H415)-1),"",'Raw Data'!$M415)</f>
        <v>Rs.150</v>
      </c>
      <c r="T415" s="27">
        <f t="shared" si="6"/>
        <v>1</v>
      </c>
      <c r="U415" s="29">
        <f>'Raw Data'!$M415*'Raw Data'!$T415</f>
        <v>150</v>
      </c>
    </row>
    <row r="416" spans="1:21" x14ac:dyDescent="0.3">
      <c r="A416" s="20">
        <v>18034037</v>
      </c>
      <c r="B416" s="27" t="s">
        <v>943</v>
      </c>
      <c r="C416" s="27">
        <v>1</v>
      </c>
      <c r="D416" s="27" t="str">
        <f>VLOOKUP('Raw Data'!$C416,'country description'!$A$2:$B$16,2,0)</f>
        <v>India</v>
      </c>
      <c r="E416" s="27" t="s">
        <v>14</v>
      </c>
      <c r="F416" s="27" t="s">
        <v>944</v>
      </c>
      <c r="G416" s="27" t="s">
        <v>945</v>
      </c>
      <c r="H416" s="27" t="s">
        <v>18</v>
      </c>
      <c r="I416" s="27" t="s">
        <v>19</v>
      </c>
      <c r="J416" s="27" t="s">
        <v>19</v>
      </c>
      <c r="K416" s="27">
        <v>1</v>
      </c>
      <c r="L416" s="27">
        <v>0</v>
      </c>
      <c r="M416" s="27">
        <v>350</v>
      </c>
      <c r="N416" s="27">
        <v>1</v>
      </c>
      <c r="O416" s="27">
        <v>2017</v>
      </c>
      <c r="P416" s="27">
        <v>12</v>
      </c>
      <c r="Q416" s="27">
        <v>20</v>
      </c>
      <c r="R416" s="28">
        <f>DATE('Raw Data'!$O416,'Raw Data'!$P416,'Raw Data'!$Q416)</f>
        <v>43089</v>
      </c>
      <c r="S416" s="27" t="str">
        <f>CONCATENATE(MID('Raw Data'!$H416,FIND("(",'Raw Data'!$H416)+1,FIND(")",'Raw Data'!$H416)-FIND("(",'Raw Data'!$H416)-1),"",'Raw Data'!$M416)</f>
        <v>Rs.350</v>
      </c>
      <c r="T416" s="27">
        <f t="shared" si="6"/>
        <v>1</v>
      </c>
      <c r="U416" s="29">
        <f>'Raw Data'!$M416*'Raw Data'!$T416</f>
        <v>350</v>
      </c>
    </row>
    <row r="417" spans="1:21" x14ac:dyDescent="0.3">
      <c r="A417" s="20">
        <v>18261151</v>
      </c>
      <c r="B417" s="27" t="s">
        <v>946</v>
      </c>
      <c r="C417" s="27">
        <v>1</v>
      </c>
      <c r="D417" s="27" t="str">
        <f>VLOOKUP('Raw Data'!$C417,'country description'!$A$2:$B$16,2,0)</f>
        <v>India</v>
      </c>
      <c r="E417" s="27" t="s">
        <v>14</v>
      </c>
      <c r="F417" s="27" t="s">
        <v>947</v>
      </c>
      <c r="G417" s="27" t="s">
        <v>617</v>
      </c>
      <c r="H417" s="27" t="s">
        <v>18</v>
      </c>
      <c r="I417" s="27" t="s">
        <v>19</v>
      </c>
      <c r="J417" s="27" t="s">
        <v>19</v>
      </c>
      <c r="K417" s="27">
        <v>1</v>
      </c>
      <c r="L417" s="27">
        <v>0</v>
      </c>
      <c r="M417" s="27">
        <v>400</v>
      </c>
      <c r="N417" s="27">
        <v>1</v>
      </c>
      <c r="O417" s="27">
        <v>2017</v>
      </c>
      <c r="P417" s="27">
        <v>12</v>
      </c>
      <c r="Q417" s="27">
        <v>14</v>
      </c>
      <c r="R417" s="28">
        <f>DATE('Raw Data'!$O417,'Raw Data'!$P417,'Raw Data'!$Q417)</f>
        <v>43083</v>
      </c>
      <c r="S417" s="27" t="str">
        <f>CONCATENATE(MID('Raw Data'!$H417,FIND("(",'Raw Data'!$H417)+1,FIND(")",'Raw Data'!$H417)-FIND("(",'Raw Data'!$H417)-1),"",'Raw Data'!$M417)</f>
        <v>Rs.400</v>
      </c>
      <c r="T417" s="27">
        <f t="shared" si="6"/>
        <v>1</v>
      </c>
      <c r="U417" s="29">
        <f>'Raw Data'!$M417*'Raw Data'!$T417</f>
        <v>400</v>
      </c>
    </row>
    <row r="418" spans="1:21" x14ac:dyDescent="0.3">
      <c r="A418" s="20">
        <v>18466387</v>
      </c>
      <c r="B418" s="27" t="s">
        <v>948</v>
      </c>
      <c r="C418" s="27">
        <v>1</v>
      </c>
      <c r="D418" s="27" t="str">
        <f>VLOOKUP('Raw Data'!$C418,'country description'!$A$2:$B$16,2,0)</f>
        <v>India</v>
      </c>
      <c r="E418" s="27" t="s">
        <v>14</v>
      </c>
      <c r="F418" s="27" t="s">
        <v>949</v>
      </c>
      <c r="G418" s="27" t="s">
        <v>950</v>
      </c>
      <c r="H418" s="27" t="s">
        <v>18</v>
      </c>
      <c r="I418" s="27" t="s">
        <v>19</v>
      </c>
      <c r="J418" s="27" t="s">
        <v>19</v>
      </c>
      <c r="K418" s="27">
        <v>1</v>
      </c>
      <c r="L418" s="27">
        <v>0</v>
      </c>
      <c r="M418" s="27">
        <v>250</v>
      </c>
      <c r="N418" s="27">
        <v>1</v>
      </c>
      <c r="O418" s="27">
        <v>2010</v>
      </c>
      <c r="P418" s="27">
        <v>12</v>
      </c>
      <c r="Q418" s="27">
        <v>12</v>
      </c>
      <c r="R418" s="28">
        <f>DATE('Raw Data'!$O418,'Raw Data'!$P418,'Raw Data'!$Q418)</f>
        <v>40524</v>
      </c>
      <c r="S418" s="27" t="str">
        <f>CONCATENATE(MID('Raw Data'!$H418,FIND("(",'Raw Data'!$H418)+1,FIND(")",'Raw Data'!$H418)-FIND("(",'Raw Data'!$H418)-1),"",'Raw Data'!$M418)</f>
        <v>Rs.250</v>
      </c>
      <c r="T418" s="27">
        <f t="shared" si="6"/>
        <v>1</v>
      </c>
      <c r="U418" s="29">
        <f>'Raw Data'!$M418*'Raw Data'!$T418</f>
        <v>250</v>
      </c>
    </row>
    <row r="419" spans="1:21" x14ac:dyDescent="0.3">
      <c r="A419" s="20">
        <v>18371405</v>
      </c>
      <c r="B419" s="27" t="s">
        <v>951</v>
      </c>
      <c r="C419" s="27">
        <v>1</v>
      </c>
      <c r="D419" s="27" t="str">
        <f>VLOOKUP('Raw Data'!$C419,'country description'!$A$2:$B$16,2,0)</f>
        <v>India</v>
      </c>
      <c r="E419" s="27" t="s">
        <v>14</v>
      </c>
      <c r="F419" s="27" t="s">
        <v>952</v>
      </c>
      <c r="G419" s="27" t="s">
        <v>723</v>
      </c>
      <c r="H419" s="27" t="s">
        <v>18</v>
      </c>
      <c r="I419" s="27" t="s">
        <v>19</v>
      </c>
      <c r="J419" s="27" t="s">
        <v>19</v>
      </c>
      <c r="K419" s="27">
        <v>1</v>
      </c>
      <c r="L419" s="27">
        <v>0</v>
      </c>
      <c r="M419" s="27">
        <v>150</v>
      </c>
      <c r="N419" s="27">
        <v>1</v>
      </c>
      <c r="O419" s="27">
        <v>2014</v>
      </c>
      <c r="P419" s="27">
        <v>12</v>
      </c>
      <c r="Q419" s="27">
        <v>17</v>
      </c>
      <c r="R419" s="28">
        <f>DATE('Raw Data'!$O419,'Raw Data'!$P419,'Raw Data'!$Q419)</f>
        <v>41990</v>
      </c>
      <c r="S419" s="27" t="str">
        <f>CONCATENATE(MID('Raw Data'!$H419,FIND("(",'Raw Data'!$H419)+1,FIND(")",'Raw Data'!$H419)-FIND("(",'Raw Data'!$H419)-1),"",'Raw Data'!$M419)</f>
        <v>Rs.150</v>
      </c>
      <c r="T419" s="27">
        <f t="shared" si="6"/>
        <v>1</v>
      </c>
      <c r="U419" s="29">
        <f>'Raw Data'!$M419*'Raw Data'!$T419</f>
        <v>150</v>
      </c>
    </row>
    <row r="420" spans="1:21" x14ac:dyDescent="0.3">
      <c r="A420" s="20">
        <v>18464625</v>
      </c>
      <c r="B420" s="27" t="s">
        <v>953</v>
      </c>
      <c r="C420" s="27">
        <v>1</v>
      </c>
      <c r="D420" s="27" t="str">
        <f>VLOOKUP('Raw Data'!$C420,'country description'!$A$2:$B$16,2,0)</f>
        <v>India</v>
      </c>
      <c r="E420" s="27" t="s">
        <v>14</v>
      </c>
      <c r="F420" s="27" t="s">
        <v>954</v>
      </c>
      <c r="G420" s="27" t="s">
        <v>955</v>
      </c>
      <c r="H420" s="27" t="s">
        <v>18</v>
      </c>
      <c r="I420" s="27" t="s">
        <v>19</v>
      </c>
      <c r="J420" s="27" t="s">
        <v>19</v>
      </c>
      <c r="K420" s="27">
        <v>1</v>
      </c>
      <c r="L420" s="27">
        <v>0</v>
      </c>
      <c r="M420" s="27">
        <v>350</v>
      </c>
      <c r="N420" s="27">
        <v>1</v>
      </c>
      <c r="O420" s="27">
        <v>2016</v>
      </c>
      <c r="P420" s="27">
        <v>12</v>
      </c>
      <c r="Q420" s="27">
        <v>28</v>
      </c>
      <c r="R420" s="28">
        <f>DATE('Raw Data'!$O420,'Raw Data'!$P420,'Raw Data'!$Q420)</f>
        <v>42732</v>
      </c>
      <c r="S420" s="27" t="str">
        <f>CONCATENATE(MID('Raw Data'!$H420,FIND("(",'Raw Data'!$H420)+1,FIND(")",'Raw Data'!$H420)-FIND("(",'Raw Data'!$H420)-1),"",'Raw Data'!$M420)</f>
        <v>Rs.350</v>
      </c>
      <c r="T420" s="27">
        <f t="shared" si="6"/>
        <v>1</v>
      </c>
      <c r="U420" s="29">
        <f>'Raw Data'!$M420*'Raw Data'!$T420</f>
        <v>350</v>
      </c>
    </row>
    <row r="421" spans="1:21" x14ac:dyDescent="0.3">
      <c r="A421" s="20">
        <v>18435330</v>
      </c>
      <c r="B421" s="27" t="s">
        <v>956</v>
      </c>
      <c r="C421" s="27">
        <v>1</v>
      </c>
      <c r="D421" s="27" t="str">
        <f>VLOOKUP('Raw Data'!$C421,'country description'!$A$2:$B$16,2,0)</f>
        <v>India</v>
      </c>
      <c r="E421" s="27" t="s">
        <v>14</v>
      </c>
      <c r="F421" s="27" t="s">
        <v>957</v>
      </c>
      <c r="G421" s="27" t="s">
        <v>424</v>
      </c>
      <c r="H421" s="27" t="s">
        <v>18</v>
      </c>
      <c r="I421" s="27" t="s">
        <v>19</v>
      </c>
      <c r="J421" s="27" t="s">
        <v>19</v>
      </c>
      <c r="K421" s="27">
        <v>1</v>
      </c>
      <c r="L421" s="27">
        <v>0</v>
      </c>
      <c r="M421" s="27">
        <v>250</v>
      </c>
      <c r="N421" s="27">
        <v>1</v>
      </c>
      <c r="O421" s="27">
        <v>2017</v>
      </c>
      <c r="P421" s="27">
        <v>12</v>
      </c>
      <c r="Q421" s="27">
        <v>17</v>
      </c>
      <c r="R421" s="28">
        <f>DATE('Raw Data'!$O421,'Raw Data'!$P421,'Raw Data'!$Q421)</f>
        <v>43086</v>
      </c>
      <c r="S421" s="27" t="str">
        <f>CONCATENATE(MID('Raw Data'!$H421,FIND("(",'Raw Data'!$H421)+1,FIND(")",'Raw Data'!$H421)-FIND("(",'Raw Data'!$H421)-1),"",'Raw Data'!$M421)</f>
        <v>Rs.250</v>
      </c>
      <c r="T421" s="27">
        <f t="shared" si="6"/>
        <v>1</v>
      </c>
      <c r="U421" s="29">
        <f>'Raw Data'!$M421*'Raw Data'!$T421</f>
        <v>250</v>
      </c>
    </row>
    <row r="422" spans="1:21" x14ac:dyDescent="0.3">
      <c r="A422" s="20">
        <v>18375378</v>
      </c>
      <c r="B422" s="27" t="s">
        <v>958</v>
      </c>
      <c r="C422" s="27">
        <v>1</v>
      </c>
      <c r="D422" s="27" t="str">
        <f>VLOOKUP('Raw Data'!$C422,'country description'!$A$2:$B$16,2,0)</f>
        <v>India</v>
      </c>
      <c r="E422" s="27" t="s">
        <v>14</v>
      </c>
      <c r="F422" s="27" t="s">
        <v>959</v>
      </c>
      <c r="G422" s="27" t="s">
        <v>599</v>
      </c>
      <c r="H422" s="27" t="s">
        <v>18</v>
      </c>
      <c r="I422" s="27" t="s">
        <v>19</v>
      </c>
      <c r="J422" s="27" t="s">
        <v>19</v>
      </c>
      <c r="K422" s="27">
        <v>1</v>
      </c>
      <c r="L422" s="27">
        <v>0</v>
      </c>
      <c r="M422" s="27">
        <v>400</v>
      </c>
      <c r="N422" s="27">
        <v>1</v>
      </c>
      <c r="O422" s="27">
        <v>2017</v>
      </c>
      <c r="P422" s="27">
        <v>12</v>
      </c>
      <c r="Q422" s="27">
        <v>6</v>
      </c>
      <c r="R422" s="28">
        <f>DATE('Raw Data'!$O422,'Raw Data'!$P422,'Raw Data'!$Q422)</f>
        <v>43075</v>
      </c>
      <c r="S422" s="27" t="str">
        <f>CONCATENATE(MID('Raw Data'!$H422,FIND("(",'Raw Data'!$H422)+1,FIND(")",'Raw Data'!$H422)-FIND("(",'Raw Data'!$H422)-1),"",'Raw Data'!$M422)</f>
        <v>Rs.400</v>
      </c>
      <c r="T422" s="27">
        <f t="shared" si="6"/>
        <v>1</v>
      </c>
      <c r="U422" s="29">
        <f>'Raw Data'!$M422*'Raw Data'!$T422</f>
        <v>400</v>
      </c>
    </row>
    <row r="423" spans="1:21" x14ac:dyDescent="0.3">
      <c r="A423" s="20">
        <v>18293989</v>
      </c>
      <c r="B423" s="27" t="s">
        <v>960</v>
      </c>
      <c r="C423" s="27">
        <v>1</v>
      </c>
      <c r="D423" s="27" t="str">
        <f>VLOOKUP('Raw Data'!$C423,'country description'!$A$2:$B$16,2,0)</f>
        <v>India</v>
      </c>
      <c r="E423" s="27" t="s">
        <v>14</v>
      </c>
      <c r="F423" s="27" t="s">
        <v>961</v>
      </c>
      <c r="G423" s="27" t="s">
        <v>464</v>
      </c>
      <c r="H423" s="27" t="s">
        <v>18</v>
      </c>
      <c r="I423" s="27" t="s">
        <v>19</v>
      </c>
      <c r="J423" s="27" t="s">
        <v>19</v>
      </c>
      <c r="K423" s="27">
        <v>1</v>
      </c>
      <c r="L423" s="27">
        <v>0</v>
      </c>
      <c r="M423" s="27">
        <v>250</v>
      </c>
      <c r="N423" s="27">
        <v>1</v>
      </c>
      <c r="O423" s="27">
        <v>2018</v>
      </c>
      <c r="P423" s="27">
        <v>12</v>
      </c>
      <c r="Q423" s="27">
        <v>27</v>
      </c>
      <c r="R423" s="28">
        <f>DATE('Raw Data'!$O423,'Raw Data'!$P423,'Raw Data'!$Q423)</f>
        <v>43461</v>
      </c>
      <c r="S423" s="27" t="str">
        <f>CONCATENATE(MID('Raw Data'!$H423,FIND("(",'Raw Data'!$H423)+1,FIND(")",'Raw Data'!$H423)-FIND("(",'Raw Data'!$H423)-1),"",'Raw Data'!$M423)</f>
        <v>Rs.250</v>
      </c>
      <c r="T423" s="27">
        <f t="shared" si="6"/>
        <v>1</v>
      </c>
      <c r="U423" s="29">
        <f>'Raw Data'!$M423*'Raw Data'!$T423</f>
        <v>250</v>
      </c>
    </row>
    <row r="424" spans="1:21" x14ac:dyDescent="0.3">
      <c r="A424" s="20">
        <v>18427212</v>
      </c>
      <c r="B424" s="27" t="s">
        <v>962</v>
      </c>
      <c r="C424" s="27">
        <v>1</v>
      </c>
      <c r="D424" s="27" t="str">
        <f>VLOOKUP('Raw Data'!$C424,'country description'!$A$2:$B$16,2,0)</f>
        <v>India</v>
      </c>
      <c r="E424" s="27" t="s">
        <v>14</v>
      </c>
      <c r="F424" s="27" t="s">
        <v>963</v>
      </c>
      <c r="G424" s="27" t="s">
        <v>964</v>
      </c>
      <c r="H424" s="27" t="s">
        <v>18</v>
      </c>
      <c r="I424" s="27" t="s">
        <v>19</v>
      </c>
      <c r="J424" s="27" t="s">
        <v>19</v>
      </c>
      <c r="K424" s="27">
        <v>1</v>
      </c>
      <c r="L424" s="27">
        <v>0</v>
      </c>
      <c r="M424" s="27">
        <v>350</v>
      </c>
      <c r="N424" s="27">
        <v>1</v>
      </c>
      <c r="O424" s="27">
        <v>2014</v>
      </c>
      <c r="P424" s="27">
        <v>12</v>
      </c>
      <c r="Q424" s="27">
        <v>9</v>
      </c>
      <c r="R424" s="28">
        <f>DATE('Raw Data'!$O424,'Raw Data'!$P424,'Raw Data'!$Q424)</f>
        <v>41982</v>
      </c>
      <c r="S424" s="27" t="str">
        <f>CONCATENATE(MID('Raw Data'!$H424,FIND("(",'Raw Data'!$H424)+1,FIND(")",'Raw Data'!$H424)-FIND("(",'Raw Data'!$H424)-1),"",'Raw Data'!$M424)</f>
        <v>Rs.350</v>
      </c>
      <c r="T424" s="27">
        <f t="shared" si="6"/>
        <v>1</v>
      </c>
      <c r="U424" s="29">
        <f>'Raw Data'!$M424*'Raw Data'!$T424</f>
        <v>350</v>
      </c>
    </row>
    <row r="425" spans="1:21" x14ac:dyDescent="0.3">
      <c r="A425" s="20">
        <v>18486867</v>
      </c>
      <c r="B425" s="27" t="s">
        <v>965</v>
      </c>
      <c r="C425" s="27">
        <v>1</v>
      </c>
      <c r="D425" s="27" t="str">
        <f>VLOOKUP('Raw Data'!$C425,'country description'!$A$2:$B$16,2,0)</f>
        <v>India</v>
      </c>
      <c r="E425" s="27" t="s">
        <v>14</v>
      </c>
      <c r="F425" s="27" t="s">
        <v>966</v>
      </c>
      <c r="G425" s="27" t="s">
        <v>467</v>
      </c>
      <c r="H425" s="27" t="s">
        <v>18</v>
      </c>
      <c r="I425" s="27" t="s">
        <v>19</v>
      </c>
      <c r="J425" s="27" t="s">
        <v>19</v>
      </c>
      <c r="K425" s="27">
        <v>1</v>
      </c>
      <c r="L425" s="27">
        <v>0</v>
      </c>
      <c r="M425" s="27">
        <v>100</v>
      </c>
      <c r="N425" s="27">
        <v>1</v>
      </c>
      <c r="O425" s="27">
        <v>2017</v>
      </c>
      <c r="P425" s="27">
        <v>12</v>
      </c>
      <c r="Q425" s="27">
        <v>20</v>
      </c>
      <c r="R425" s="28">
        <f>DATE('Raw Data'!$O425,'Raw Data'!$P425,'Raw Data'!$Q425)</f>
        <v>43089</v>
      </c>
      <c r="S425" s="27" t="str">
        <f>CONCATENATE(MID('Raw Data'!$H425,FIND("(",'Raw Data'!$H425)+1,FIND(")",'Raw Data'!$H425)-FIND("(",'Raw Data'!$H425)-1),"",'Raw Data'!$M425)</f>
        <v>Rs.100</v>
      </c>
      <c r="T425" s="27">
        <f t="shared" si="6"/>
        <v>1</v>
      </c>
      <c r="U425" s="29">
        <f>'Raw Data'!$M425*'Raw Data'!$T425</f>
        <v>100</v>
      </c>
    </row>
    <row r="426" spans="1:21" x14ac:dyDescent="0.3">
      <c r="A426" s="20">
        <v>18465571</v>
      </c>
      <c r="B426" s="27" t="s">
        <v>967</v>
      </c>
      <c r="C426" s="27">
        <v>1</v>
      </c>
      <c r="D426" s="27" t="str">
        <f>VLOOKUP('Raw Data'!$C426,'country description'!$A$2:$B$16,2,0)</f>
        <v>India</v>
      </c>
      <c r="E426" s="27" t="s">
        <v>14</v>
      </c>
      <c r="F426" s="27" t="s">
        <v>968</v>
      </c>
      <c r="G426" s="27" t="s">
        <v>969</v>
      </c>
      <c r="H426" s="27" t="s">
        <v>18</v>
      </c>
      <c r="I426" s="27" t="s">
        <v>19</v>
      </c>
      <c r="J426" s="27" t="s">
        <v>19</v>
      </c>
      <c r="K426" s="27">
        <v>1</v>
      </c>
      <c r="L426" s="27">
        <v>0</v>
      </c>
      <c r="M426" s="27">
        <v>400</v>
      </c>
      <c r="N426" s="27">
        <v>1</v>
      </c>
      <c r="O426" s="27">
        <v>2017</v>
      </c>
      <c r="P426" s="27">
        <v>12</v>
      </c>
      <c r="Q426" s="27">
        <v>15</v>
      </c>
      <c r="R426" s="28">
        <f>DATE('Raw Data'!$O426,'Raw Data'!$P426,'Raw Data'!$Q426)</f>
        <v>43084</v>
      </c>
      <c r="S426" s="27" t="str">
        <f>CONCATENATE(MID('Raw Data'!$H426,FIND("(",'Raw Data'!$H426)+1,FIND(")",'Raw Data'!$H426)-FIND("(",'Raw Data'!$H426)-1),"",'Raw Data'!$M426)</f>
        <v>Rs.400</v>
      </c>
      <c r="T426" s="27">
        <f t="shared" si="6"/>
        <v>1</v>
      </c>
      <c r="U426" s="29">
        <f>'Raw Data'!$M426*'Raw Data'!$T426</f>
        <v>400</v>
      </c>
    </row>
    <row r="427" spans="1:21" x14ac:dyDescent="0.3">
      <c r="A427" s="20">
        <v>18451605</v>
      </c>
      <c r="B427" s="27" t="s">
        <v>970</v>
      </c>
      <c r="C427" s="27">
        <v>1</v>
      </c>
      <c r="D427" s="27" t="str">
        <f>VLOOKUP('Raw Data'!$C427,'country description'!$A$2:$B$16,2,0)</f>
        <v>India</v>
      </c>
      <c r="E427" s="27" t="s">
        <v>14</v>
      </c>
      <c r="F427" s="27" t="s">
        <v>971</v>
      </c>
      <c r="G427" s="27" t="s">
        <v>972</v>
      </c>
      <c r="H427" s="27" t="s">
        <v>18</v>
      </c>
      <c r="I427" s="27" t="s">
        <v>19</v>
      </c>
      <c r="J427" s="27" t="s">
        <v>19</v>
      </c>
      <c r="K427" s="27">
        <v>1</v>
      </c>
      <c r="L427" s="27">
        <v>0</v>
      </c>
      <c r="M427" s="27">
        <v>250</v>
      </c>
      <c r="N427" s="27">
        <v>1</v>
      </c>
      <c r="O427" s="27">
        <v>2017</v>
      </c>
      <c r="P427" s="27">
        <v>12</v>
      </c>
      <c r="Q427" s="27">
        <v>27</v>
      </c>
      <c r="R427" s="28">
        <f>DATE('Raw Data'!$O427,'Raw Data'!$P427,'Raw Data'!$Q427)</f>
        <v>43096</v>
      </c>
      <c r="S427" s="27" t="str">
        <f>CONCATENATE(MID('Raw Data'!$H427,FIND("(",'Raw Data'!$H427)+1,FIND(")",'Raw Data'!$H427)-FIND("(",'Raw Data'!$H427)-1),"",'Raw Data'!$M427)</f>
        <v>Rs.250</v>
      </c>
      <c r="T427" s="27">
        <f t="shared" si="6"/>
        <v>1</v>
      </c>
      <c r="U427" s="29">
        <f>'Raw Data'!$M427*'Raw Data'!$T427</f>
        <v>250</v>
      </c>
    </row>
    <row r="428" spans="1:21" x14ac:dyDescent="0.3">
      <c r="A428" s="20">
        <v>18451597</v>
      </c>
      <c r="B428" s="27" t="s">
        <v>973</v>
      </c>
      <c r="C428" s="27">
        <v>1</v>
      </c>
      <c r="D428" s="27" t="str">
        <f>VLOOKUP('Raw Data'!$C428,'country description'!$A$2:$B$16,2,0)</f>
        <v>India</v>
      </c>
      <c r="E428" s="27" t="s">
        <v>14</v>
      </c>
      <c r="F428" s="27" t="s">
        <v>974</v>
      </c>
      <c r="G428" s="27" t="s">
        <v>704</v>
      </c>
      <c r="H428" s="27" t="s">
        <v>18</v>
      </c>
      <c r="I428" s="27" t="s">
        <v>19</v>
      </c>
      <c r="J428" s="27" t="s">
        <v>19</v>
      </c>
      <c r="K428" s="27">
        <v>1</v>
      </c>
      <c r="L428" s="27">
        <v>0</v>
      </c>
      <c r="M428" s="27">
        <v>350</v>
      </c>
      <c r="N428" s="27">
        <v>1</v>
      </c>
      <c r="O428" s="27">
        <v>2014</v>
      </c>
      <c r="P428" s="27">
        <v>12</v>
      </c>
      <c r="Q428" s="27">
        <v>18</v>
      </c>
      <c r="R428" s="28">
        <f>DATE('Raw Data'!$O428,'Raw Data'!$P428,'Raw Data'!$Q428)</f>
        <v>41991</v>
      </c>
      <c r="S428" s="27" t="str">
        <f>CONCATENATE(MID('Raw Data'!$H428,FIND("(",'Raw Data'!$H428)+1,FIND(")",'Raw Data'!$H428)-FIND("(",'Raw Data'!$H428)-1),"",'Raw Data'!$M428)</f>
        <v>Rs.350</v>
      </c>
      <c r="T428" s="27">
        <f t="shared" si="6"/>
        <v>1</v>
      </c>
      <c r="U428" s="29">
        <f>'Raw Data'!$M428*'Raw Data'!$T428</f>
        <v>350</v>
      </c>
    </row>
    <row r="429" spans="1:21" x14ac:dyDescent="0.3">
      <c r="A429" s="20">
        <v>18492057</v>
      </c>
      <c r="B429" s="27" t="s">
        <v>975</v>
      </c>
      <c r="C429" s="27">
        <v>1</v>
      </c>
      <c r="D429" s="27" t="str">
        <f>VLOOKUP('Raw Data'!$C429,'country description'!$A$2:$B$16,2,0)</f>
        <v>India</v>
      </c>
      <c r="E429" s="27" t="s">
        <v>14</v>
      </c>
      <c r="F429" s="27" t="s">
        <v>976</v>
      </c>
      <c r="G429" s="27" t="s">
        <v>424</v>
      </c>
      <c r="H429" s="27" t="s">
        <v>18</v>
      </c>
      <c r="I429" s="27" t="s">
        <v>19</v>
      </c>
      <c r="J429" s="27" t="s">
        <v>19</v>
      </c>
      <c r="K429" s="27">
        <v>1</v>
      </c>
      <c r="L429" s="27">
        <v>0</v>
      </c>
      <c r="M429" s="27">
        <v>50</v>
      </c>
      <c r="N429" s="27">
        <v>1</v>
      </c>
      <c r="O429" s="27">
        <v>2011</v>
      </c>
      <c r="P429" s="27">
        <v>12</v>
      </c>
      <c r="Q429" s="27">
        <v>11</v>
      </c>
      <c r="R429" s="28">
        <f>DATE('Raw Data'!$O429,'Raw Data'!$P429,'Raw Data'!$Q429)</f>
        <v>40888</v>
      </c>
      <c r="S429" s="27" t="str">
        <f>CONCATENATE(MID('Raw Data'!$H429,FIND("(",'Raw Data'!$H429)+1,FIND(")",'Raw Data'!$H429)-FIND("(",'Raw Data'!$H429)-1),"",'Raw Data'!$M429)</f>
        <v>Rs.50</v>
      </c>
      <c r="T429" s="27">
        <f t="shared" si="6"/>
        <v>1</v>
      </c>
      <c r="U429" s="29">
        <f>'Raw Data'!$M429*'Raw Data'!$T429</f>
        <v>50</v>
      </c>
    </row>
    <row r="430" spans="1:21" x14ac:dyDescent="0.3">
      <c r="A430" s="20">
        <v>18375387</v>
      </c>
      <c r="B430" s="27" t="s">
        <v>977</v>
      </c>
      <c r="C430" s="27">
        <v>1</v>
      </c>
      <c r="D430" s="27" t="str">
        <f>VLOOKUP('Raw Data'!$C430,'country description'!$A$2:$B$16,2,0)</f>
        <v>India</v>
      </c>
      <c r="E430" s="27" t="s">
        <v>14</v>
      </c>
      <c r="F430" s="27" t="s">
        <v>978</v>
      </c>
      <c r="G430" s="27" t="s">
        <v>401</v>
      </c>
      <c r="H430" s="27" t="s">
        <v>18</v>
      </c>
      <c r="I430" s="27" t="s">
        <v>19</v>
      </c>
      <c r="J430" s="27" t="s">
        <v>19</v>
      </c>
      <c r="K430" s="27">
        <v>1</v>
      </c>
      <c r="L430" s="27">
        <v>0</v>
      </c>
      <c r="M430" s="27">
        <v>400</v>
      </c>
      <c r="N430" s="27">
        <v>1</v>
      </c>
      <c r="O430" s="27">
        <v>2015</v>
      </c>
      <c r="P430" s="27">
        <v>12</v>
      </c>
      <c r="Q430" s="27">
        <v>9</v>
      </c>
      <c r="R430" s="28">
        <f>DATE('Raw Data'!$O430,'Raw Data'!$P430,'Raw Data'!$Q430)</f>
        <v>42347</v>
      </c>
      <c r="S430" s="27" t="str">
        <f>CONCATENATE(MID('Raw Data'!$H430,FIND("(",'Raw Data'!$H430)+1,FIND(")",'Raw Data'!$H430)-FIND("(",'Raw Data'!$H430)-1),"",'Raw Data'!$M430)</f>
        <v>Rs.400</v>
      </c>
      <c r="T430" s="27">
        <f t="shared" si="6"/>
        <v>1</v>
      </c>
      <c r="U430" s="29">
        <f>'Raw Data'!$M430*'Raw Data'!$T430</f>
        <v>400</v>
      </c>
    </row>
    <row r="431" spans="1:21" x14ac:dyDescent="0.3">
      <c r="A431" s="20">
        <v>18144471</v>
      </c>
      <c r="B431" s="27" t="s">
        <v>979</v>
      </c>
      <c r="C431" s="27">
        <v>1</v>
      </c>
      <c r="D431" s="27" t="str">
        <f>VLOOKUP('Raw Data'!$C431,'country description'!$A$2:$B$16,2,0)</f>
        <v>India</v>
      </c>
      <c r="E431" s="27" t="s">
        <v>14</v>
      </c>
      <c r="F431" s="27" t="s">
        <v>980</v>
      </c>
      <c r="G431" s="27" t="s">
        <v>500</v>
      </c>
      <c r="H431" s="27" t="s">
        <v>18</v>
      </c>
      <c r="I431" s="27" t="s">
        <v>19</v>
      </c>
      <c r="J431" s="27" t="s">
        <v>19</v>
      </c>
      <c r="K431" s="27">
        <v>1</v>
      </c>
      <c r="L431" s="27">
        <v>0</v>
      </c>
      <c r="M431" s="27">
        <v>450</v>
      </c>
      <c r="N431" s="27">
        <v>1</v>
      </c>
      <c r="O431" s="27">
        <v>2012</v>
      </c>
      <c r="P431" s="27">
        <v>12</v>
      </c>
      <c r="Q431" s="27">
        <v>8</v>
      </c>
      <c r="R431" s="28">
        <f>DATE('Raw Data'!$O431,'Raw Data'!$P431,'Raw Data'!$Q431)</f>
        <v>41251</v>
      </c>
      <c r="S431" s="27" t="str">
        <f>CONCATENATE(MID('Raw Data'!$H431,FIND("(",'Raw Data'!$H431)+1,FIND(")",'Raw Data'!$H431)-FIND("(",'Raw Data'!$H431)-1),"",'Raw Data'!$M431)</f>
        <v>Rs.450</v>
      </c>
      <c r="T431" s="27">
        <f t="shared" si="6"/>
        <v>1</v>
      </c>
      <c r="U431" s="29">
        <f>'Raw Data'!$M431*'Raw Data'!$T431</f>
        <v>450</v>
      </c>
    </row>
    <row r="432" spans="1:21" x14ac:dyDescent="0.3">
      <c r="A432" s="20">
        <v>18425711</v>
      </c>
      <c r="B432" s="27" t="s">
        <v>981</v>
      </c>
      <c r="C432" s="27">
        <v>1</v>
      </c>
      <c r="D432" s="27" t="str">
        <f>VLOOKUP('Raw Data'!$C432,'country description'!$A$2:$B$16,2,0)</f>
        <v>India</v>
      </c>
      <c r="E432" s="27" t="s">
        <v>14</v>
      </c>
      <c r="F432" s="27" t="s">
        <v>982</v>
      </c>
      <c r="G432" s="27" t="s">
        <v>580</v>
      </c>
      <c r="H432" s="27" t="s">
        <v>18</v>
      </c>
      <c r="I432" s="27" t="s">
        <v>19</v>
      </c>
      <c r="J432" s="27" t="s">
        <v>19</v>
      </c>
      <c r="K432" s="27">
        <v>1</v>
      </c>
      <c r="L432" s="27">
        <v>0</v>
      </c>
      <c r="M432" s="27">
        <v>50</v>
      </c>
      <c r="N432" s="27">
        <v>1</v>
      </c>
      <c r="O432" s="27">
        <v>2010</v>
      </c>
      <c r="P432" s="27">
        <v>11</v>
      </c>
      <c r="Q432" s="27">
        <v>28</v>
      </c>
      <c r="R432" s="28">
        <f>DATE('Raw Data'!$O432,'Raw Data'!$P432,'Raw Data'!$Q432)</f>
        <v>40510</v>
      </c>
      <c r="S432" s="27" t="str">
        <f>CONCATENATE(MID('Raw Data'!$H432,FIND("(",'Raw Data'!$H432)+1,FIND(")",'Raw Data'!$H432)-FIND("(",'Raw Data'!$H432)-1),"",'Raw Data'!$M432)</f>
        <v>Rs.50</v>
      </c>
      <c r="T432" s="27">
        <f t="shared" si="6"/>
        <v>1</v>
      </c>
      <c r="U432" s="29">
        <f>'Raw Data'!$M432*'Raw Data'!$T432</f>
        <v>50</v>
      </c>
    </row>
    <row r="433" spans="1:21" x14ac:dyDescent="0.3">
      <c r="A433" s="20">
        <v>18421487</v>
      </c>
      <c r="B433" s="27" t="s">
        <v>983</v>
      </c>
      <c r="C433" s="27">
        <v>1</v>
      </c>
      <c r="D433" s="27" t="str">
        <f>VLOOKUP('Raw Data'!$C433,'country description'!$A$2:$B$16,2,0)</f>
        <v>India</v>
      </c>
      <c r="E433" s="27" t="s">
        <v>14</v>
      </c>
      <c r="F433" s="27" t="s">
        <v>984</v>
      </c>
      <c r="G433" s="27" t="s">
        <v>434</v>
      </c>
      <c r="H433" s="27" t="s">
        <v>18</v>
      </c>
      <c r="I433" s="27" t="s">
        <v>19</v>
      </c>
      <c r="J433" s="27" t="s">
        <v>19</v>
      </c>
      <c r="K433" s="27">
        <v>1</v>
      </c>
      <c r="L433" s="27">
        <v>0</v>
      </c>
      <c r="M433" s="27">
        <v>400</v>
      </c>
      <c r="N433" s="27">
        <v>1</v>
      </c>
      <c r="O433" s="27">
        <v>2012</v>
      </c>
      <c r="P433" s="27">
        <v>11</v>
      </c>
      <c r="Q433" s="27">
        <v>7</v>
      </c>
      <c r="R433" s="28">
        <f>DATE('Raw Data'!$O433,'Raw Data'!$P433,'Raw Data'!$Q433)</f>
        <v>41220</v>
      </c>
      <c r="S433" s="27" t="str">
        <f>CONCATENATE(MID('Raw Data'!$H433,FIND("(",'Raw Data'!$H433)+1,FIND(")",'Raw Data'!$H433)-FIND("(",'Raw Data'!$H433)-1),"",'Raw Data'!$M433)</f>
        <v>Rs.400</v>
      </c>
      <c r="T433" s="27">
        <f t="shared" si="6"/>
        <v>1</v>
      </c>
      <c r="U433" s="29">
        <f>'Raw Data'!$M433*'Raw Data'!$T433</f>
        <v>400</v>
      </c>
    </row>
    <row r="434" spans="1:21" x14ac:dyDescent="0.3">
      <c r="A434" s="20">
        <v>18472605</v>
      </c>
      <c r="B434" s="27" t="s">
        <v>985</v>
      </c>
      <c r="C434" s="27">
        <v>1</v>
      </c>
      <c r="D434" s="27" t="str">
        <f>VLOOKUP('Raw Data'!$C434,'country description'!$A$2:$B$16,2,0)</f>
        <v>India</v>
      </c>
      <c r="E434" s="27" t="s">
        <v>14</v>
      </c>
      <c r="F434" s="27" t="s">
        <v>986</v>
      </c>
      <c r="G434" s="27" t="s">
        <v>424</v>
      </c>
      <c r="H434" s="27" t="s">
        <v>18</v>
      </c>
      <c r="I434" s="27" t="s">
        <v>19</v>
      </c>
      <c r="J434" s="27" t="s">
        <v>19</v>
      </c>
      <c r="K434" s="27">
        <v>1</v>
      </c>
      <c r="L434" s="27">
        <v>0</v>
      </c>
      <c r="M434" s="27">
        <v>250</v>
      </c>
      <c r="N434" s="27">
        <v>1</v>
      </c>
      <c r="O434" s="27">
        <v>2018</v>
      </c>
      <c r="P434" s="27">
        <v>11</v>
      </c>
      <c r="Q434" s="27">
        <v>25</v>
      </c>
      <c r="R434" s="28">
        <f>DATE('Raw Data'!$O434,'Raw Data'!$P434,'Raw Data'!$Q434)</f>
        <v>43429</v>
      </c>
      <c r="S434" s="27" t="str">
        <f>CONCATENATE(MID('Raw Data'!$H434,FIND("(",'Raw Data'!$H434)+1,FIND(")",'Raw Data'!$H434)-FIND("(",'Raw Data'!$H434)-1),"",'Raw Data'!$M434)</f>
        <v>Rs.250</v>
      </c>
      <c r="T434" s="27">
        <f t="shared" si="6"/>
        <v>1</v>
      </c>
      <c r="U434" s="29">
        <f>'Raw Data'!$M434*'Raw Data'!$T434</f>
        <v>250</v>
      </c>
    </row>
    <row r="435" spans="1:21" x14ac:dyDescent="0.3">
      <c r="A435" s="20">
        <v>18419906</v>
      </c>
      <c r="B435" s="27" t="s">
        <v>987</v>
      </c>
      <c r="C435" s="27">
        <v>1</v>
      </c>
      <c r="D435" s="27" t="str">
        <f>VLOOKUP('Raw Data'!$C435,'country description'!$A$2:$B$16,2,0)</f>
        <v>India</v>
      </c>
      <c r="E435" s="27" t="s">
        <v>14</v>
      </c>
      <c r="F435" s="27" t="s">
        <v>988</v>
      </c>
      <c r="G435" s="27" t="s">
        <v>972</v>
      </c>
      <c r="H435" s="27" t="s">
        <v>18</v>
      </c>
      <c r="I435" s="27" t="s">
        <v>19</v>
      </c>
      <c r="J435" s="27" t="s">
        <v>24</v>
      </c>
      <c r="K435" s="27">
        <v>1</v>
      </c>
      <c r="L435" s="27">
        <v>0</v>
      </c>
      <c r="M435" s="27">
        <v>250</v>
      </c>
      <c r="N435" s="27">
        <v>1</v>
      </c>
      <c r="O435" s="27">
        <v>2010</v>
      </c>
      <c r="P435" s="27">
        <v>11</v>
      </c>
      <c r="Q435" s="27">
        <v>28</v>
      </c>
      <c r="R435" s="28">
        <f>DATE('Raw Data'!$O435,'Raw Data'!$P435,'Raw Data'!$Q435)</f>
        <v>40510</v>
      </c>
      <c r="S435" s="27" t="str">
        <f>CONCATENATE(MID('Raw Data'!$H435,FIND("(",'Raw Data'!$H435)+1,FIND(")",'Raw Data'!$H435)-FIND("(",'Raw Data'!$H435)-1),"",'Raw Data'!$M435)</f>
        <v>Rs.250</v>
      </c>
      <c r="T435" s="27">
        <f t="shared" si="6"/>
        <v>1</v>
      </c>
      <c r="U435" s="29">
        <f>'Raw Data'!$M435*'Raw Data'!$T435</f>
        <v>250</v>
      </c>
    </row>
    <row r="436" spans="1:21" x14ac:dyDescent="0.3">
      <c r="A436" s="20">
        <v>18452241</v>
      </c>
      <c r="B436" s="27" t="s">
        <v>989</v>
      </c>
      <c r="C436" s="27">
        <v>1</v>
      </c>
      <c r="D436" s="27" t="str">
        <f>VLOOKUP('Raw Data'!$C436,'country description'!$A$2:$B$16,2,0)</f>
        <v>India</v>
      </c>
      <c r="E436" s="27" t="s">
        <v>14</v>
      </c>
      <c r="F436" s="27" t="s">
        <v>990</v>
      </c>
      <c r="G436" s="27" t="s">
        <v>424</v>
      </c>
      <c r="H436" s="27" t="s">
        <v>18</v>
      </c>
      <c r="I436" s="27" t="s">
        <v>19</v>
      </c>
      <c r="J436" s="27" t="s">
        <v>19</v>
      </c>
      <c r="K436" s="27">
        <v>1</v>
      </c>
      <c r="L436" s="27">
        <v>0</v>
      </c>
      <c r="M436" s="27">
        <v>400</v>
      </c>
      <c r="N436" s="27">
        <v>1</v>
      </c>
      <c r="O436" s="27">
        <v>2011</v>
      </c>
      <c r="P436" s="27">
        <v>11</v>
      </c>
      <c r="Q436" s="27">
        <v>21</v>
      </c>
      <c r="R436" s="28">
        <f>DATE('Raw Data'!$O436,'Raw Data'!$P436,'Raw Data'!$Q436)</f>
        <v>40868</v>
      </c>
      <c r="S436" s="27" t="str">
        <f>CONCATENATE(MID('Raw Data'!$H436,FIND("(",'Raw Data'!$H436)+1,FIND(")",'Raw Data'!$H436)-FIND("(",'Raw Data'!$H436)-1),"",'Raw Data'!$M436)</f>
        <v>Rs.400</v>
      </c>
      <c r="T436" s="27">
        <f t="shared" si="6"/>
        <v>1</v>
      </c>
      <c r="U436" s="29">
        <f>'Raw Data'!$M436*'Raw Data'!$T436</f>
        <v>400</v>
      </c>
    </row>
    <row r="437" spans="1:21" x14ac:dyDescent="0.3">
      <c r="A437" s="20">
        <v>18376495</v>
      </c>
      <c r="B437" s="27" t="s">
        <v>991</v>
      </c>
      <c r="C437" s="27">
        <v>1</v>
      </c>
      <c r="D437" s="27" t="str">
        <f>VLOOKUP('Raw Data'!$C437,'country description'!$A$2:$B$16,2,0)</f>
        <v>India</v>
      </c>
      <c r="E437" s="27" t="s">
        <v>14</v>
      </c>
      <c r="F437" s="27" t="s">
        <v>992</v>
      </c>
      <c r="G437" s="27" t="s">
        <v>993</v>
      </c>
      <c r="H437" s="27" t="s">
        <v>18</v>
      </c>
      <c r="I437" s="27" t="s">
        <v>19</v>
      </c>
      <c r="J437" s="27" t="s">
        <v>19</v>
      </c>
      <c r="K437" s="27">
        <v>1</v>
      </c>
      <c r="L437" s="27">
        <v>0</v>
      </c>
      <c r="M437" s="27">
        <v>150</v>
      </c>
      <c r="N437" s="27">
        <v>1</v>
      </c>
      <c r="O437" s="27">
        <v>2010</v>
      </c>
      <c r="P437" s="27">
        <v>11</v>
      </c>
      <c r="Q437" s="27">
        <v>2</v>
      </c>
      <c r="R437" s="28">
        <f>DATE('Raw Data'!$O437,'Raw Data'!$P437,'Raw Data'!$Q437)</f>
        <v>40484</v>
      </c>
      <c r="S437" s="27" t="str">
        <f>CONCATENATE(MID('Raw Data'!$H437,FIND("(",'Raw Data'!$H437)+1,FIND(")",'Raw Data'!$H437)-FIND("(",'Raw Data'!$H437)-1),"",'Raw Data'!$M437)</f>
        <v>Rs.150</v>
      </c>
      <c r="T437" s="27">
        <f t="shared" si="6"/>
        <v>1</v>
      </c>
      <c r="U437" s="29">
        <f>'Raw Data'!$M437*'Raw Data'!$T437</f>
        <v>150</v>
      </c>
    </row>
    <row r="438" spans="1:21" x14ac:dyDescent="0.3">
      <c r="A438" s="20">
        <v>18378861</v>
      </c>
      <c r="B438" s="27" t="s">
        <v>994</v>
      </c>
      <c r="C438" s="27">
        <v>1</v>
      </c>
      <c r="D438" s="27" t="str">
        <f>VLOOKUP('Raw Data'!$C438,'country description'!$A$2:$B$16,2,0)</f>
        <v>India</v>
      </c>
      <c r="E438" s="27" t="s">
        <v>14</v>
      </c>
      <c r="F438" s="27" t="s">
        <v>995</v>
      </c>
      <c r="G438" s="27" t="s">
        <v>610</v>
      </c>
      <c r="H438" s="27" t="s">
        <v>18</v>
      </c>
      <c r="I438" s="27" t="s">
        <v>19</v>
      </c>
      <c r="J438" s="27" t="s">
        <v>19</v>
      </c>
      <c r="K438" s="27">
        <v>1</v>
      </c>
      <c r="L438" s="27">
        <v>0</v>
      </c>
      <c r="M438" s="27">
        <v>400</v>
      </c>
      <c r="N438" s="27">
        <v>1</v>
      </c>
      <c r="O438" s="27">
        <v>2011</v>
      </c>
      <c r="P438" s="27">
        <v>11</v>
      </c>
      <c r="Q438" s="27">
        <v>12</v>
      </c>
      <c r="R438" s="28">
        <f>DATE('Raw Data'!$O438,'Raw Data'!$P438,'Raw Data'!$Q438)</f>
        <v>40859</v>
      </c>
      <c r="S438" s="27" t="str">
        <f>CONCATENATE(MID('Raw Data'!$H438,FIND("(",'Raw Data'!$H438)+1,FIND(")",'Raw Data'!$H438)-FIND("(",'Raw Data'!$H438)-1),"",'Raw Data'!$M438)</f>
        <v>Rs.400</v>
      </c>
      <c r="T438" s="27">
        <f t="shared" si="6"/>
        <v>1</v>
      </c>
      <c r="U438" s="29">
        <f>'Raw Data'!$M438*'Raw Data'!$T438</f>
        <v>400</v>
      </c>
    </row>
    <row r="439" spans="1:21" x14ac:dyDescent="0.3">
      <c r="A439" s="20">
        <v>18356819</v>
      </c>
      <c r="B439" s="27" t="s">
        <v>996</v>
      </c>
      <c r="C439" s="27">
        <v>1</v>
      </c>
      <c r="D439" s="27" t="str">
        <f>VLOOKUP('Raw Data'!$C439,'country description'!$A$2:$B$16,2,0)</f>
        <v>India</v>
      </c>
      <c r="E439" s="27" t="s">
        <v>14</v>
      </c>
      <c r="F439" s="27" t="s">
        <v>997</v>
      </c>
      <c r="G439" s="27" t="s">
        <v>498</v>
      </c>
      <c r="H439" s="27" t="s">
        <v>18</v>
      </c>
      <c r="I439" s="27" t="s">
        <v>19</v>
      </c>
      <c r="J439" s="27" t="s">
        <v>19</v>
      </c>
      <c r="K439" s="27">
        <v>1</v>
      </c>
      <c r="L439" s="27">
        <v>0</v>
      </c>
      <c r="M439" s="27">
        <v>250</v>
      </c>
      <c r="N439" s="27">
        <v>1</v>
      </c>
      <c r="O439" s="27">
        <v>2010</v>
      </c>
      <c r="P439" s="27">
        <v>11</v>
      </c>
      <c r="Q439" s="27">
        <v>27</v>
      </c>
      <c r="R439" s="28">
        <f>DATE('Raw Data'!$O439,'Raw Data'!$P439,'Raw Data'!$Q439)</f>
        <v>40509</v>
      </c>
      <c r="S439" s="27" t="str">
        <f>CONCATENATE(MID('Raw Data'!$H439,FIND("(",'Raw Data'!$H439)+1,FIND(")",'Raw Data'!$H439)-FIND("(",'Raw Data'!$H439)-1),"",'Raw Data'!$M439)</f>
        <v>Rs.250</v>
      </c>
      <c r="T439" s="27">
        <f t="shared" si="6"/>
        <v>1</v>
      </c>
      <c r="U439" s="29">
        <f>'Raw Data'!$M439*'Raw Data'!$T439</f>
        <v>250</v>
      </c>
    </row>
    <row r="440" spans="1:21" x14ac:dyDescent="0.3">
      <c r="A440" s="20">
        <v>18489802</v>
      </c>
      <c r="B440" s="27" t="s">
        <v>998</v>
      </c>
      <c r="C440" s="27">
        <v>1</v>
      </c>
      <c r="D440" s="27" t="str">
        <f>VLOOKUP('Raw Data'!$C440,'country description'!$A$2:$B$16,2,0)</f>
        <v>India</v>
      </c>
      <c r="E440" s="27" t="s">
        <v>14</v>
      </c>
      <c r="F440" s="27" t="s">
        <v>750</v>
      </c>
      <c r="G440" s="27" t="s">
        <v>470</v>
      </c>
      <c r="H440" s="27" t="s">
        <v>18</v>
      </c>
      <c r="I440" s="27" t="s">
        <v>19</v>
      </c>
      <c r="J440" s="27" t="s">
        <v>19</v>
      </c>
      <c r="K440" s="27">
        <v>1</v>
      </c>
      <c r="L440" s="27">
        <v>0</v>
      </c>
      <c r="M440" s="27">
        <v>350</v>
      </c>
      <c r="N440" s="27">
        <v>1</v>
      </c>
      <c r="O440" s="27">
        <v>2010</v>
      </c>
      <c r="P440" s="27">
        <v>11</v>
      </c>
      <c r="Q440" s="27">
        <v>16</v>
      </c>
      <c r="R440" s="28">
        <f>DATE('Raw Data'!$O440,'Raw Data'!$P440,'Raw Data'!$Q440)</f>
        <v>40498</v>
      </c>
      <c r="S440" s="27" t="str">
        <f>CONCATENATE(MID('Raw Data'!$H440,FIND("(",'Raw Data'!$H440)+1,FIND(")",'Raw Data'!$H440)-FIND("(",'Raw Data'!$H440)-1),"",'Raw Data'!$M440)</f>
        <v>Rs.350</v>
      </c>
      <c r="T440" s="27">
        <f t="shared" si="6"/>
        <v>1</v>
      </c>
      <c r="U440" s="29">
        <f>'Raw Data'!$M440*'Raw Data'!$T440</f>
        <v>350</v>
      </c>
    </row>
    <row r="441" spans="1:21" x14ac:dyDescent="0.3">
      <c r="A441" s="20">
        <v>304573</v>
      </c>
      <c r="B441" s="27" t="s">
        <v>942</v>
      </c>
      <c r="C441" s="27">
        <v>1</v>
      </c>
      <c r="D441" s="27" t="str">
        <f>VLOOKUP('Raw Data'!$C441,'country description'!$A$2:$B$16,2,0)</f>
        <v>India</v>
      </c>
      <c r="E441" s="27" t="s">
        <v>14</v>
      </c>
      <c r="F441" s="27" t="s">
        <v>999</v>
      </c>
      <c r="G441" s="27" t="s">
        <v>723</v>
      </c>
      <c r="H441" s="27" t="s">
        <v>18</v>
      </c>
      <c r="I441" s="27" t="s">
        <v>19</v>
      </c>
      <c r="J441" s="27" t="s">
        <v>19</v>
      </c>
      <c r="K441" s="27">
        <v>1</v>
      </c>
      <c r="L441" s="27">
        <v>0</v>
      </c>
      <c r="M441" s="27">
        <v>350</v>
      </c>
      <c r="N441" s="27">
        <v>1</v>
      </c>
      <c r="O441" s="27">
        <v>2018</v>
      </c>
      <c r="P441" s="27">
        <v>11</v>
      </c>
      <c r="Q441" s="27">
        <v>27</v>
      </c>
      <c r="R441" s="28">
        <f>DATE('Raw Data'!$O441,'Raw Data'!$P441,'Raw Data'!$Q441)</f>
        <v>43431</v>
      </c>
      <c r="S441" s="27" t="str">
        <f>CONCATENATE(MID('Raw Data'!$H441,FIND("(",'Raw Data'!$H441)+1,FIND(")",'Raw Data'!$H441)-FIND("(",'Raw Data'!$H441)-1),"",'Raw Data'!$M441)</f>
        <v>Rs.350</v>
      </c>
      <c r="T441" s="27">
        <f t="shared" si="6"/>
        <v>1</v>
      </c>
      <c r="U441" s="29">
        <f>'Raw Data'!$M441*'Raw Data'!$T441</f>
        <v>350</v>
      </c>
    </row>
    <row r="442" spans="1:21" x14ac:dyDescent="0.3">
      <c r="A442" s="20">
        <v>18466410</v>
      </c>
      <c r="B442" s="27" t="s">
        <v>1000</v>
      </c>
      <c r="C442" s="27">
        <v>1</v>
      </c>
      <c r="D442" s="27" t="str">
        <f>VLOOKUP('Raw Data'!$C442,'country description'!$A$2:$B$16,2,0)</f>
        <v>India</v>
      </c>
      <c r="E442" s="27" t="s">
        <v>14</v>
      </c>
      <c r="F442" s="27" t="s">
        <v>1001</v>
      </c>
      <c r="G442" s="27" t="s">
        <v>589</v>
      </c>
      <c r="H442" s="27" t="s">
        <v>18</v>
      </c>
      <c r="I442" s="27" t="s">
        <v>19</v>
      </c>
      <c r="J442" s="27" t="s">
        <v>19</v>
      </c>
      <c r="K442" s="27">
        <v>1</v>
      </c>
      <c r="L442" s="27">
        <v>0</v>
      </c>
      <c r="M442" s="27">
        <v>50</v>
      </c>
      <c r="N442" s="27">
        <v>1</v>
      </c>
      <c r="O442" s="27">
        <v>2015</v>
      </c>
      <c r="P442" s="27">
        <v>11</v>
      </c>
      <c r="Q442" s="27">
        <v>7</v>
      </c>
      <c r="R442" s="28">
        <f>DATE('Raw Data'!$O442,'Raw Data'!$P442,'Raw Data'!$Q442)</f>
        <v>42315</v>
      </c>
      <c r="S442" s="27" t="str">
        <f>CONCATENATE(MID('Raw Data'!$H442,FIND("(",'Raw Data'!$H442)+1,FIND(")",'Raw Data'!$H442)-FIND("(",'Raw Data'!$H442)-1),"",'Raw Data'!$M442)</f>
        <v>Rs.50</v>
      </c>
      <c r="T442" s="27">
        <f t="shared" si="6"/>
        <v>1</v>
      </c>
      <c r="U442" s="29">
        <f>'Raw Data'!$M442*'Raw Data'!$T442</f>
        <v>50</v>
      </c>
    </row>
    <row r="443" spans="1:21" x14ac:dyDescent="0.3">
      <c r="A443" s="20">
        <v>18354994</v>
      </c>
      <c r="B443" s="27" t="s">
        <v>1002</v>
      </c>
      <c r="C443" s="27">
        <v>1</v>
      </c>
      <c r="D443" s="27" t="str">
        <f>VLOOKUP('Raw Data'!$C443,'country description'!$A$2:$B$16,2,0)</f>
        <v>India</v>
      </c>
      <c r="E443" s="27" t="s">
        <v>14</v>
      </c>
      <c r="F443" s="27" t="s">
        <v>1003</v>
      </c>
      <c r="G443" s="27" t="s">
        <v>475</v>
      </c>
      <c r="H443" s="27" t="s">
        <v>18</v>
      </c>
      <c r="I443" s="27" t="s">
        <v>19</v>
      </c>
      <c r="J443" s="27" t="s">
        <v>19</v>
      </c>
      <c r="K443" s="27">
        <v>1</v>
      </c>
      <c r="L443" s="27">
        <v>0</v>
      </c>
      <c r="M443" s="27">
        <v>400</v>
      </c>
      <c r="N443" s="27">
        <v>1</v>
      </c>
      <c r="O443" s="27">
        <v>2011</v>
      </c>
      <c r="P443" s="27">
        <v>11</v>
      </c>
      <c r="Q443" s="27">
        <v>26</v>
      </c>
      <c r="R443" s="28">
        <f>DATE('Raw Data'!$O443,'Raw Data'!$P443,'Raw Data'!$Q443)</f>
        <v>40873</v>
      </c>
      <c r="S443" s="27" t="str">
        <f>CONCATENATE(MID('Raw Data'!$H443,FIND("(",'Raw Data'!$H443)+1,FIND(")",'Raw Data'!$H443)-FIND("(",'Raw Data'!$H443)-1),"",'Raw Data'!$M443)</f>
        <v>Rs.400</v>
      </c>
      <c r="T443" s="27">
        <f t="shared" si="6"/>
        <v>1</v>
      </c>
      <c r="U443" s="29">
        <f>'Raw Data'!$M443*'Raw Data'!$T443</f>
        <v>400</v>
      </c>
    </row>
    <row r="444" spans="1:21" x14ac:dyDescent="0.3">
      <c r="A444" s="20">
        <v>18429155</v>
      </c>
      <c r="B444" s="27" t="s">
        <v>943</v>
      </c>
      <c r="C444" s="27">
        <v>1</v>
      </c>
      <c r="D444" s="27" t="str">
        <f>VLOOKUP('Raw Data'!$C444,'country description'!$A$2:$B$16,2,0)</f>
        <v>India</v>
      </c>
      <c r="E444" s="27" t="s">
        <v>14</v>
      </c>
      <c r="F444" s="27" t="s">
        <v>1004</v>
      </c>
      <c r="G444" s="27" t="s">
        <v>945</v>
      </c>
      <c r="H444" s="27" t="s">
        <v>18</v>
      </c>
      <c r="I444" s="27" t="s">
        <v>19</v>
      </c>
      <c r="J444" s="27" t="s">
        <v>19</v>
      </c>
      <c r="K444" s="27">
        <v>1</v>
      </c>
      <c r="L444" s="27">
        <v>0</v>
      </c>
      <c r="M444" s="27">
        <v>350</v>
      </c>
      <c r="N444" s="27">
        <v>1</v>
      </c>
      <c r="O444" s="27">
        <v>2011</v>
      </c>
      <c r="P444" s="27">
        <v>11</v>
      </c>
      <c r="Q444" s="27">
        <v>4</v>
      </c>
      <c r="R444" s="28">
        <f>DATE('Raw Data'!$O444,'Raw Data'!$P444,'Raw Data'!$Q444)</f>
        <v>40851</v>
      </c>
      <c r="S444" s="27" t="str">
        <f>CONCATENATE(MID('Raw Data'!$H444,FIND("(",'Raw Data'!$H444)+1,FIND(")",'Raw Data'!$H444)-FIND("(",'Raw Data'!$H444)-1),"",'Raw Data'!$M444)</f>
        <v>Rs.350</v>
      </c>
      <c r="T444" s="27">
        <f t="shared" si="6"/>
        <v>1</v>
      </c>
      <c r="U444" s="29">
        <f>'Raw Data'!$M444*'Raw Data'!$T444</f>
        <v>350</v>
      </c>
    </row>
    <row r="445" spans="1:21" x14ac:dyDescent="0.3">
      <c r="A445" s="20">
        <v>18471319</v>
      </c>
      <c r="B445" s="27" t="s">
        <v>1005</v>
      </c>
      <c r="C445" s="27">
        <v>1</v>
      </c>
      <c r="D445" s="27" t="str">
        <f>VLOOKUP('Raw Data'!$C445,'country description'!$A$2:$B$16,2,0)</f>
        <v>India</v>
      </c>
      <c r="E445" s="27" t="s">
        <v>14</v>
      </c>
      <c r="F445" s="27" t="s">
        <v>1006</v>
      </c>
      <c r="G445" s="27" t="s">
        <v>1007</v>
      </c>
      <c r="H445" s="27" t="s">
        <v>18</v>
      </c>
      <c r="I445" s="27" t="s">
        <v>19</v>
      </c>
      <c r="J445" s="27" t="s">
        <v>19</v>
      </c>
      <c r="K445" s="27">
        <v>1</v>
      </c>
      <c r="L445" s="27">
        <v>0</v>
      </c>
      <c r="M445" s="27">
        <v>250</v>
      </c>
      <c r="N445" s="27">
        <v>1</v>
      </c>
      <c r="O445" s="27">
        <v>2012</v>
      </c>
      <c r="P445" s="27">
        <v>11</v>
      </c>
      <c r="Q445" s="27">
        <v>2</v>
      </c>
      <c r="R445" s="28">
        <f>DATE('Raw Data'!$O445,'Raw Data'!$P445,'Raw Data'!$Q445)</f>
        <v>41215</v>
      </c>
      <c r="S445" s="27" t="str">
        <f>CONCATENATE(MID('Raw Data'!$H445,FIND("(",'Raw Data'!$H445)+1,FIND(")",'Raw Data'!$H445)-FIND("(",'Raw Data'!$H445)-1),"",'Raw Data'!$M445)</f>
        <v>Rs.250</v>
      </c>
      <c r="T445" s="27">
        <f t="shared" si="6"/>
        <v>1</v>
      </c>
      <c r="U445" s="29">
        <f>'Raw Data'!$M445*'Raw Data'!$T445</f>
        <v>250</v>
      </c>
    </row>
    <row r="446" spans="1:21" x14ac:dyDescent="0.3">
      <c r="A446" s="20">
        <v>304809</v>
      </c>
      <c r="B446" s="27" t="s">
        <v>1008</v>
      </c>
      <c r="C446" s="27">
        <v>1</v>
      </c>
      <c r="D446" s="27" t="str">
        <f>VLOOKUP('Raw Data'!$C446,'country description'!$A$2:$B$16,2,0)</f>
        <v>India</v>
      </c>
      <c r="E446" s="27" t="s">
        <v>14</v>
      </c>
      <c r="F446" s="27" t="s">
        <v>1009</v>
      </c>
      <c r="G446" s="27" t="s">
        <v>580</v>
      </c>
      <c r="H446" s="27" t="s">
        <v>18</v>
      </c>
      <c r="I446" s="27" t="s">
        <v>19</v>
      </c>
      <c r="J446" s="27" t="s">
        <v>19</v>
      </c>
      <c r="K446" s="27">
        <v>1</v>
      </c>
      <c r="L446" s="27">
        <v>0</v>
      </c>
      <c r="M446" s="27">
        <v>100</v>
      </c>
      <c r="N446" s="27">
        <v>1</v>
      </c>
      <c r="O446" s="27">
        <v>2011</v>
      </c>
      <c r="P446" s="27">
        <v>11</v>
      </c>
      <c r="Q446" s="27">
        <v>3</v>
      </c>
      <c r="R446" s="28">
        <f>DATE('Raw Data'!$O446,'Raw Data'!$P446,'Raw Data'!$Q446)</f>
        <v>40850</v>
      </c>
      <c r="S446" s="27" t="str">
        <f>CONCATENATE(MID('Raw Data'!$H446,FIND("(",'Raw Data'!$H446)+1,FIND(")",'Raw Data'!$H446)-FIND("(",'Raw Data'!$H446)-1),"",'Raw Data'!$M446)</f>
        <v>Rs.100</v>
      </c>
      <c r="T446" s="27">
        <f t="shared" si="6"/>
        <v>1</v>
      </c>
      <c r="U446" s="29">
        <f>'Raw Data'!$M446*'Raw Data'!$T446</f>
        <v>100</v>
      </c>
    </row>
    <row r="447" spans="1:21" x14ac:dyDescent="0.3">
      <c r="A447" s="20">
        <v>9181</v>
      </c>
      <c r="B447" s="27" t="s">
        <v>1010</v>
      </c>
      <c r="C447" s="27">
        <v>1</v>
      </c>
      <c r="D447" s="27" t="str">
        <f>VLOOKUP('Raw Data'!$C447,'country description'!$A$2:$B$16,2,0)</f>
        <v>India</v>
      </c>
      <c r="E447" s="27" t="s">
        <v>14</v>
      </c>
      <c r="F447" s="27" t="s">
        <v>1011</v>
      </c>
      <c r="G447" s="27" t="s">
        <v>1012</v>
      </c>
      <c r="H447" s="27" t="s">
        <v>18</v>
      </c>
      <c r="I447" s="27" t="s">
        <v>19</v>
      </c>
      <c r="J447" s="27" t="s">
        <v>19</v>
      </c>
      <c r="K447" s="27">
        <v>1</v>
      </c>
      <c r="L447" s="27">
        <v>0</v>
      </c>
      <c r="M447" s="27">
        <v>100</v>
      </c>
      <c r="N447" s="27">
        <v>1</v>
      </c>
      <c r="O447" s="27">
        <v>2013</v>
      </c>
      <c r="P447" s="27">
        <v>11</v>
      </c>
      <c r="Q447" s="27">
        <v>14</v>
      </c>
      <c r="R447" s="28">
        <f>DATE('Raw Data'!$O447,'Raw Data'!$P447,'Raw Data'!$Q447)</f>
        <v>41592</v>
      </c>
      <c r="S447" s="27" t="str">
        <f>CONCATENATE(MID('Raw Data'!$H447,FIND("(",'Raw Data'!$H447)+1,FIND(")",'Raw Data'!$H447)-FIND("(",'Raw Data'!$H447)-1),"",'Raw Data'!$M447)</f>
        <v>Rs.100</v>
      </c>
      <c r="T447" s="27">
        <f t="shared" si="6"/>
        <v>1</v>
      </c>
      <c r="U447" s="29">
        <f>'Raw Data'!$M447*'Raw Data'!$T447</f>
        <v>100</v>
      </c>
    </row>
    <row r="448" spans="1:21" x14ac:dyDescent="0.3">
      <c r="A448" s="20">
        <v>9226</v>
      </c>
      <c r="B448" s="27" t="s">
        <v>1013</v>
      </c>
      <c r="C448" s="27">
        <v>1</v>
      </c>
      <c r="D448" s="27" t="str">
        <f>VLOOKUP('Raw Data'!$C448,'country description'!$A$2:$B$16,2,0)</f>
        <v>India</v>
      </c>
      <c r="E448" s="27" t="s">
        <v>14</v>
      </c>
      <c r="F448" s="27" t="s">
        <v>1014</v>
      </c>
      <c r="G448" s="27" t="s">
        <v>461</v>
      </c>
      <c r="H448" s="27" t="s">
        <v>18</v>
      </c>
      <c r="I448" s="27" t="s">
        <v>19</v>
      </c>
      <c r="J448" s="27" t="s">
        <v>19</v>
      </c>
      <c r="K448" s="27">
        <v>1</v>
      </c>
      <c r="L448" s="27">
        <v>0</v>
      </c>
      <c r="M448" s="27">
        <v>100</v>
      </c>
      <c r="N448" s="27">
        <v>1</v>
      </c>
      <c r="O448" s="27">
        <v>2010</v>
      </c>
      <c r="P448" s="27">
        <v>11</v>
      </c>
      <c r="Q448" s="27">
        <v>6</v>
      </c>
      <c r="R448" s="28">
        <f>DATE('Raw Data'!$O448,'Raw Data'!$P448,'Raw Data'!$Q448)</f>
        <v>40488</v>
      </c>
      <c r="S448" s="27" t="str">
        <f>CONCATENATE(MID('Raw Data'!$H448,FIND("(",'Raw Data'!$H448)+1,FIND(")",'Raw Data'!$H448)-FIND("(",'Raw Data'!$H448)-1),"",'Raw Data'!$M448)</f>
        <v>Rs.100</v>
      </c>
      <c r="T448" s="27">
        <f t="shared" si="6"/>
        <v>1</v>
      </c>
      <c r="U448" s="29">
        <f>'Raw Data'!$M448*'Raw Data'!$T448</f>
        <v>100</v>
      </c>
    </row>
    <row r="449" spans="1:21" x14ac:dyDescent="0.3">
      <c r="A449" s="20">
        <v>18355004</v>
      </c>
      <c r="B449" s="27" t="s">
        <v>1015</v>
      </c>
      <c r="C449" s="27">
        <v>1</v>
      </c>
      <c r="D449" s="27" t="str">
        <f>VLOOKUP('Raw Data'!$C449,'country description'!$A$2:$B$16,2,0)</f>
        <v>India</v>
      </c>
      <c r="E449" s="27" t="s">
        <v>14</v>
      </c>
      <c r="F449" s="27" t="s">
        <v>1016</v>
      </c>
      <c r="G449" s="27" t="s">
        <v>731</v>
      </c>
      <c r="H449" s="27" t="s">
        <v>18</v>
      </c>
      <c r="I449" s="27" t="s">
        <v>19</v>
      </c>
      <c r="J449" s="27" t="s">
        <v>19</v>
      </c>
      <c r="K449" s="27">
        <v>1</v>
      </c>
      <c r="L449" s="27">
        <v>0</v>
      </c>
      <c r="M449" s="27">
        <v>100</v>
      </c>
      <c r="N449" s="27">
        <v>1</v>
      </c>
      <c r="O449" s="27">
        <v>2015</v>
      </c>
      <c r="P449" s="27">
        <v>11</v>
      </c>
      <c r="Q449" s="27">
        <v>2</v>
      </c>
      <c r="R449" s="28">
        <f>DATE('Raw Data'!$O449,'Raw Data'!$P449,'Raw Data'!$Q449)</f>
        <v>42310</v>
      </c>
      <c r="S449" s="27" t="str">
        <f>CONCATENATE(MID('Raw Data'!$H449,FIND("(",'Raw Data'!$H449)+1,FIND(")",'Raw Data'!$H449)-FIND("(",'Raw Data'!$H449)-1),"",'Raw Data'!$M449)</f>
        <v>Rs.100</v>
      </c>
      <c r="T449" s="27">
        <f t="shared" si="6"/>
        <v>1</v>
      </c>
      <c r="U449" s="29">
        <f>'Raw Data'!$M449*'Raw Data'!$T449</f>
        <v>100</v>
      </c>
    </row>
    <row r="450" spans="1:21" x14ac:dyDescent="0.3">
      <c r="A450" s="20">
        <v>18440436</v>
      </c>
      <c r="B450" s="27" t="s">
        <v>1018</v>
      </c>
      <c r="C450" s="27">
        <v>1</v>
      </c>
      <c r="D450" s="27" t="str">
        <f>VLOOKUP('Raw Data'!$C450,'country description'!$A$2:$B$16,2,0)</f>
        <v>India</v>
      </c>
      <c r="E450" s="27" t="s">
        <v>14</v>
      </c>
      <c r="F450" s="27" t="s">
        <v>1019</v>
      </c>
      <c r="G450" s="27" t="s">
        <v>467</v>
      </c>
      <c r="H450" s="27" t="s">
        <v>18</v>
      </c>
      <c r="I450" s="27" t="s">
        <v>19</v>
      </c>
      <c r="J450" s="27" t="s">
        <v>19</v>
      </c>
      <c r="K450" s="27">
        <v>1</v>
      </c>
      <c r="L450" s="27">
        <v>0</v>
      </c>
      <c r="M450" s="27">
        <v>350</v>
      </c>
      <c r="N450" s="27">
        <v>1</v>
      </c>
      <c r="O450" s="27">
        <v>2018</v>
      </c>
      <c r="P450" s="27">
        <v>11</v>
      </c>
      <c r="Q450" s="27">
        <v>18</v>
      </c>
      <c r="R450" s="28">
        <f>DATE('Raw Data'!$O450,'Raw Data'!$P450,'Raw Data'!$Q450)</f>
        <v>43422</v>
      </c>
      <c r="S450" s="27" t="str">
        <f>CONCATENATE(MID('Raw Data'!$H450,FIND("(",'Raw Data'!$H450)+1,FIND(")",'Raw Data'!$H450)-FIND("(",'Raw Data'!$H450)-1),"",'Raw Data'!$M450)</f>
        <v>Rs.350</v>
      </c>
      <c r="T450" s="27">
        <f t="shared" ref="T450:T513" si="7">VLOOKUP(D450,$Y$4:$Z$18,2,0)</f>
        <v>1</v>
      </c>
      <c r="U450" s="29">
        <f>'Raw Data'!$M450*'Raw Data'!$T450</f>
        <v>350</v>
      </c>
    </row>
    <row r="451" spans="1:21" x14ac:dyDescent="0.3">
      <c r="A451" s="20">
        <v>18163895</v>
      </c>
      <c r="B451" s="27" t="s">
        <v>763</v>
      </c>
      <c r="C451" s="27">
        <v>1</v>
      </c>
      <c r="D451" s="27" t="str">
        <f>VLOOKUP('Raw Data'!$C451,'country description'!$A$2:$B$16,2,0)</f>
        <v>India</v>
      </c>
      <c r="E451" s="27" t="s">
        <v>14</v>
      </c>
      <c r="F451" s="27" t="s">
        <v>1020</v>
      </c>
      <c r="G451" s="27" t="s">
        <v>407</v>
      </c>
      <c r="H451" s="27" t="s">
        <v>18</v>
      </c>
      <c r="I451" s="27" t="s">
        <v>19</v>
      </c>
      <c r="J451" s="27" t="s">
        <v>19</v>
      </c>
      <c r="K451" s="27">
        <v>1</v>
      </c>
      <c r="L451" s="27">
        <v>0</v>
      </c>
      <c r="M451" s="27">
        <v>450</v>
      </c>
      <c r="N451" s="27">
        <v>1</v>
      </c>
      <c r="O451" s="27">
        <v>2013</v>
      </c>
      <c r="P451" s="27">
        <v>11</v>
      </c>
      <c r="Q451" s="27">
        <v>13</v>
      </c>
      <c r="R451" s="28">
        <f>DATE('Raw Data'!$O451,'Raw Data'!$P451,'Raw Data'!$Q451)</f>
        <v>41591</v>
      </c>
      <c r="S451" s="27" t="str">
        <f>CONCATENATE(MID('Raw Data'!$H451,FIND("(",'Raw Data'!$H451)+1,FIND(")",'Raw Data'!$H451)-FIND("(",'Raw Data'!$H451)-1),"",'Raw Data'!$M451)</f>
        <v>Rs.450</v>
      </c>
      <c r="T451" s="27">
        <f t="shared" si="7"/>
        <v>1</v>
      </c>
      <c r="U451" s="29">
        <f>'Raw Data'!$M451*'Raw Data'!$T451</f>
        <v>450</v>
      </c>
    </row>
    <row r="452" spans="1:21" x14ac:dyDescent="0.3">
      <c r="A452" s="20">
        <v>18445788</v>
      </c>
      <c r="B452" s="27" t="s">
        <v>1021</v>
      </c>
      <c r="C452" s="27">
        <v>1</v>
      </c>
      <c r="D452" s="27" t="str">
        <f>VLOOKUP('Raw Data'!$C452,'country description'!$A$2:$B$16,2,0)</f>
        <v>India</v>
      </c>
      <c r="E452" s="27" t="s">
        <v>14</v>
      </c>
      <c r="F452" s="27" t="s">
        <v>1022</v>
      </c>
      <c r="G452" s="27" t="s">
        <v>1023</v>
      </c>
      <c r="H452" s="27" t="s">
        <v>18</v>
      </c>
      <c r="I452" s="27" t="s">
        <v>19</v>
      </c>
      <c r="J452" s="27" t="s">
        <v>19</v>
      </c>
      <c r="K452" s="27">
        <v>1</v>
      </c>
      <c r="L452" s="27">
        <v>0</v>
      </c>
      <c r="M452" s="27">
        <v>400</v>
      </c>
      <c r="N452" s="27">
        <v>1</v>
      </c>
      <c r="O452" s="27">
        <v>2015</v>
      </c>
      <c r="P452" s="27">
        <v>11</v>
      </c>
      <c r="Q452" s="27">
        <v>10</v>
      </c>
      <c r="R452" s="28">
        <f>DATE('Raw Data'!$O452,'Raw Data'!$P452,'Raw Data'!$Q452)</f>
        <v>42318</v>
      </c>
      <c r="S452" s="27" t="str">
        <f>CONCATENATE(MID('Raw Data'!$H452,FIND("(",'Raw Data'!$H452)+1,FIND(")",'Raw Data'!$H452)-FIND("(",'Raw Data'!$H452)-1),"",'Raw Data'!$M452)</f>
        <v>Rs.400</v>
      </c>
      <c r="T452" s="27">
        <f t="shared" si="7"/>
        <v>1</v>
      </c>
      <c r="U452" s="29">
        <f>'Raw Data'!$M452*'Raw Data'!$T452</f>
        <v>400</v>
      </c>
    </row>
    <row r="453" spans="1:21" x14ac:dyDescent="0.3">
      <c r="A453" s="20">
        <v>18381265</v>
      </c>
      <c r="B453" s="27" t="s">
        <v>1024</v>
      </c>
      <c r="C453" s="27">
        <v>1</v>
      </c>
      <c r="D453" s="27" t="str">
        <f>VLOOKUP('Raw Data'!$C453,'country description'!$A$2:$B$16,2,0)</f>
        <v>India</v>
      </c>
      <c r="E453" s="27" t="s">
        <v>14</v>
      </c>
      <c r="F453" s="27" t="s">
        <v>1025</v>
      </c>
      <c r="G453" s="27" t="s">
        <v>566</v>
      </c>
      <c r="H453" s="27" t="s">
        <v>18</v>
      </c>
      <c r="I453" s="27" t="s">
        <v>19</v>
      </c>
      <c r="J453" s="27" t="s">
        <v>19</v>
      </c>
      <c r="K453" s="27">
        <v>1</v>
      </c>
      <c r="L453" s="27">
        <v>0</v>
      </c>
      <c r="M453" s="27">
        <v>250</v>
      </c>
      <c r="N453" s="27">
        <v>1</v>
      </c>
      <c r="O453" s="27">
        <v>2013</v>
      </c>
      <c r="P453" s="27">
        <v>11</v>
      </c>
      <c r="Q453" s="27">
        <v>28</v>
      </c>
      <c r="R453" s="28">
        <f>DATE('Raw Data'!$O453,'Raw Data'!$P453,'Raw Data'!$Q453)</f>
        <v>41606</v>
      </c>
      <c r="S453" s="27" t="str">
        <f>CONCATENATE(MID('Raw Data'!$H453,FIND("(",'Raw Data'!$H453)+1,FIND(")",'Raw Data'!$H453)-FIND("(",'Raw Data'!$H453)-1),"",'Raw Data'!$M453)</f>
        <v>Rs.250</v>
      </c>
      <c r="T453" s="27">
        <f t="shared" si="7"/>
        <v>1</v>
      </c>
      <c r="U453" s="29">
        <f>'Raw Data'!$M453*'Raw Data'!$T453</f>
        <v>250</v>
      </c>
    </row>
    <row r="454" spans="1:21" x14ac:dyDescent="0.3">
      <c r="A454" s="20">
        <v>18424208</v>
      </c>
      <c r="B454" s="27" t="s">
        <v>1026</v>
      </c>
      <c r="C454" s="27">
        <v>1</v>
      </c>
      <c r="D454" s="27" t="str">
        <f>VLOOKUP('Raw Data'!$C454,'country description'!$A$2:$B$16,2,0)</f>
        <v>India</v>
      </c>
      <c r="E454" s="27" t="s">
        <v>14</v>
      </c>
      <c r="F454" s="27" t="s">
        <v>1027</v>
      </c>
      <c r="G454" s="27" t="s">
        <v>883</v>
      </c>
      <c r="H454" s="27" t="s">
        <v>18</v>
      </c>
      <c r="I454" s="27" t="s">
        <v>19</v>
      </c>
      <c r="J454" s="27" t="s">
        <v>19</v>
      </c>
      <c r="K454" s="27">
        <v>1</v>
      </c>
      <c r="L454" s="27">
        <v>0</v>
      </c>
      <c r="M454" s="27">
        <v>150</v>
      </c>
      <c r="N454" s="27">
        <v>1</v>
      </c>
      <c r="O454" s="27">
        <v>2015</v>
      </c>
      <c r="P454" s="27">
        <v>11</v>
      </c>
      <c r="Q454" s="27">
        <v>10</v>
      </c>
      <c r="R454" s="28">
        <f>DATE('Raw Data'!$O454,'Raw Data'!$P454,'Raw Data'!$Q454)</f>
        <v>42318</v>
      </c>
      <c r="S454" s="27" t="str">
        <f>CONCATENATE(MID('Raw Data'!$H454,FIND("(",'Raw Data'!$H454)+1,FIND(")",'Raw Data'!$H454)-FIND("(",'Raw Data'!$H454)-1),"",'Raw Data'!$M454)</f>
        <v>Rs.150</v>
      </c>
      <c r="T454" s="27">
        <f t="shared" si="7"/>
        <v>1</v>
      </c>
      <c r="U454" s="29">
        <f>'Raw Data'!$M454*'Raw Data'!$T454</f>
        <v>150</v>
      </c>
    </row>
    <row r="455" spans="1:21" x14ac:dyDescent="0.3">
      <c r="A455" s="20">
        <v>18252382</v>
      </c>
      <c r="B455" s="27" t="s">
        <v>1028</v>
      </c>
      <c r="C455" s="27">
        <v>1</v>
      </c>
      <c r="D455" s="27" t="str">
        <f>VLOOKUP('Raw Data'!$C455,'country description'!$A$2:$B$16,2,0)</f>
        <v>India</v>
      </c>
      <c r="E455" s="27" t="s">
        <v>14</v>
      </c>
      <c r="F455" s="27" t="s">
        <v>1029</v>
      </c>
      <c r="G455" s="27" t="s">
        <v>424</v>
      </c>
      <c r="H455" s="27" t="s">
        <v>18</v>
      </c>
      <c r="I455" s="27" t="s">
        <v>19</v>
      </c>
      <c r="J455" s="27" t="s">
        <v>19</v>
      </c>
      <c r="K455" s="27">
        <v>1</v>
      </c>
      <c r="L455" s="27">
        <v>0</v>
      </c>
      <c r="M455" s="27">
        <v>350</v>
      </c>
      <c r="N455" s="27">
        <v>1</v>
      </c>
      <c r="O455" s="27">
        <v>2014</v>
      </c>
      <c r="P455" s="27">
        <v>11</v>
      </c>
      <c r="Q455" s="27">
        <v>12</v>
      </c>
      <c r="R455" s="28">
        <f>DATE('Raw Data'!$O455,'Raw Data'!$P455,'Raw Data'!$Q455)</f>
        <v>41955</v>
      </c>
      <c r="S455" s="27" t="str">
        <f>CONCATENATE(MID('Raw Data'!$H455,FIND("(",'Raw Data'!$H455)+1,FIND(")",'Raw Data'!$H455)-FIND("(",'Raw Data'!$H455)-1),"",'Raw Data'!$M455)</f>
        <v>Rs.350</v>
      </c>
      <c r="T455" s="27">
        <f t="shared" si="7"/>
        <v>1</v>
      </c>
      <c r="U455" s="29">
        <f>'Raw Data'!$M455*'Raw Data'!$T455</f>
        <v>350</v>
      </c>
    </row>
    <row r="456" spans="1:21" x14ac:dyDescent="0.3">
      <c r="A456" s="20">
        <v>18478997</v>
      </c>
      <c r="B456" s="27" t="s">
        <v>1030</v>
      </c>
      <c r="C456" s="27">
        <v>1</v>
      </c>
      <c r="D456" s="27" t="str">
        <f>VLOOKUP('Raw Data'!$C456,'country description'!$A$2:$B$16,2,0)</f>
        <v>India</v>
      </c>
      <c r="E456" s="27" t="s">
        <v>14</v>
      </c>
      <c r="F456" s="27" t="s">
        <v>1031</v>
      </c>
      <c r="G456" s="27" t="s">
        <v>950</v>
      </c>
      <c r="H456" s="27" t="s">
        <v>18</v>
      </c>
      <c r="I456" s="27" t="s">
        <v>19</v>
      </c>
      <c r="J456" s="27" t="s">
        <v>19</v>
      </c>
      <c r="K456" s="27">
        <v>1</v>
      </c>
      <c r="L456" s="27">
        <v>0</v>
      </c>
      <c r="M456" s="27">
        <v>100</v>
      </c>
      <c r="N456" s="27">
        <v>1</v>
      </c>
      <c r="O456" s="27">
        <v>2014</v>
      </c>
      <c r="P456" s="27">
        <v>11</v>
      </c>
      <c r="Q456" s="27">
        <v>21</v>
      </c>
      <c r="R456" s="28">
        <f>DATE('Raw Data'!$O456,'Raw Data'!$P456,'Raw Data'!$Q456)</f>
        <v>41964</v>
      </c>
      <c r="S456" s="27" t="str">
        <f>CONCATENATE(MID('Raw Data'!$H456,FIND("(",'Raw Data'!$H456)+1,FIND(")",'Raw Data'!$H456)-FIND("(",'Raw Data'!$H456)-1),"",'Raw Data'!$M456)</f>
        <v>Rs.100</v>
      </c>
      <c r="T456" s="27">
        <f t="shared" si="7"/>
        <v>1</v>
      </c>
      <c r="U456" s="29">
        <f>'Raw Data'!$M456*'Raw Data'!$T456</f>
        <v>100</v>
      </c>
    </row>
    <row r="457" spans="1:21" x14ac:dyDescent="0.3">
      <c r="A457" s="20">
        <v>18361763</v>
      </c>
      <c r="B457" s="27" t="s">
        <v>1032</v>
      </c>
      <c r="C457" s="27">
        <v>1</v>
      </c>
      <c r="D457" s="27" t="str">
        <f>VLOOKUP('Raw Data'!$C457,'country description'!$A$2:$B$16,2,0)</f>
        <v>India</v>
      </c>
      <c r="E457" s="27" t="s">
        <v>14</v>
      </c>
      <c r="F457" s="27" t="s">
        <v>1033</v>
      </c>
      <c r="G457" s="27" t="s">
        <v>467</v>
      </c>
      <c r="H457" s="27" t="s">
        <v>18</v>
      </c>
      <c r="I457" s="27" t="s">
        <v>19</v>
      </c>
      <c r="J457" s="27" t="s">
        <v>19</v>
      </c>
      <c r="K457" s="27">
        <v>1</v>
      </c>
      <c r="L457" s="27">
        <v>0</v>
      </c>
      <c r="M457" s="27">
        <v>350</v>
      </c>
      <c r="N457" s="27">
        <v>1</v>
      </c>
      <c r="O457" s="27">
        <v>2015</v>
      </c>
      <c r="P457" s="27">
        <v>10</v>
      </c>
      <c r="Q457" s="27">
        <v>7</v>
      </c>
      <c r="R457" s="28">
        <f>DATE('Raw Data'!$O457,'Raw Data'!$P457,'Raw Data'!$Q457)</f>
        <v>42284</v>
      </c>
      <c r="S457" s="27" t="str">
        <f>CONCATENATE(MID('Raw Data'!$H457,FIND("(",'Raw Data'!$H457)+1,FIND(")",'Raw Data'!$H457)-FIND("(",'Raw Data'!$H457)-1),"",'Raw Data'!$M457)</f>
        <v>Rs.350</v>
      </c>
      <c r="T457" s="27">
        <f t="shared" si="7"/>
        <v>1</v>
      </c>
      <c r="U457" s="29">
        <f>'Raw Data'!$M457*'Raw Data'!$T457</f>
        <v>350</v>
      </c>
    </row>
    <row r="458" spans="1:21" x14ac:dyDescent="0.3">
      <c r="A458" s="20">
        <v>18464621</v>
      </c>
      <c r="B458" s="27" t="s">
        <v>1034</v>
      </c>
      <c r="C458" s="27">
        <v>1</v>
      </c>
      <c r="D458" s="27" t="str">
        <f>VLOOKUP('Raw Data'!$C458,'country description'!$A$2:$B$16,2,0)</f>
        <v>India</v>
      </c>
      <c r="E458" s="27" t="s">
        <v>14</v>
      </c>
      <c r="F458" s="27" t="s">
        <v>1035</v>
      </c>
      <c r="G458" s="27" t="s">
        <v>589</v>
      </c>
      <c r="H458" s="27" t="s">
        <v>18</v>
      </c>
      <c r="I458" s="27" t="s">
        <v>19</v>
      </c>
      <c r="J458" s="27" t="s">
        <v>19</v>
      </c>
      <c r="K458" s="27">
        <v>1</v>
      </c>
      <c r="L458" s="27">
        <v>0</v>
      </c>
      <c r="M458" s="27">
        <v>100</v>
      </c>
      <c r="N458" s="27">
        <v>1</v>
      </c>
      <c r="O458" s="27">
        <v>2011</v>
      </c>
      <c r="P458" s="27">
        <v>10</v>
      </c>
      <c r="Q458" s="27">
        <v>14</v>
      </c>
      <c r="R458" s="28">
        <f>DATE('Raw Data'!$O458,'Raw Data'!$P458,'Raw Data'!$Q458)</f>
        <v>40830</v>
      </c>
      <c r="S458" s="27" t="str">
        <f>CONCATENATE(MID('Raw Data'!$H458,FIND("(",'Raw Data'!$H458)+1,FIND(")",'Raw Data'!$H458)-FIND("(",'Raw Data'!$H458)-1),"",'Raw Data'!$M458)</f>
        <v>Rs.100</v>
      </c>
      <c r="T458" s="27">
        <f t="shared" si="7"/>
        <v>1</v>
      </c>
      <c r="U458" s="29">
        <f>'Raw Data'!$M458*'Raw Data'!$T458</f>
        <v>100</v>
      </c>
    </row>
    <row r="459" spans="1:21" x14ac:dyDescent="0.3">
      <c r="A459" s="20">
        <v>18486830</v>
      </c>
      <c r="B459" s="27" t="s">
        <v>1036</v>
      </c>
      <c r="C459" s="27">
        <v>1</v>
      </c>
      <c r="D459" s="27" t="str">
        <f>VLOOKUP('Raw Data'!$C459,'country description'!$A$2:$B$16,2,0)</f>
        <v>India</v>
      </c>
      <c r="E459" s="27" t="s">
        <v>14</v>
      </c>
      <c r="F459" s="27" t="s">
        <v>1037</v>
      </c>
      <c r="G459" s="27" t="s">
        <v>589</v>
      </c>
      <c r="H459" s="27" t="s">
        <v>18</v>
      </c>
      <c r="I459" s="27" t="s">
        <v>19</v>
      </c>
      <c r="J459" s="27" t="s">
        <v>19</v>
      </c>
      <c r="K459" s="27">
        <v>1</v>
      </c>
      <c r="L459" s="27">
        <v>0</v>
      </c>
      <c r="M459" s="27">
        <v>100</v>
      </c>
      <c r="N459" s="27">
        <v>1</v>
      </c>
      <c r="O459" s="27">
        <v>2015</v>
      </c>
      <c r="P459" s="27">
        <v>10</v>
      </c>
      <c r="Q459" s="27">
        <v>17</v>
      </c>
      <c r="R459" s="28">
        <f>DATE('Raw Data'!$O459,'Raw Data'!$P459,'Raw Data'!$Q459)</f>
        <v>42294</v>
      </c>
      <c r="S459" s="27" t="str">
        <f>CONCATENATE(MID('Raw Data'!$H459,FIND("(",'Raw Data'!$H459)+1,FIND(")",'Raw Data'!$H459)-FIND("(",'Raw Data'!$H459)-1),"",'Raw Data'!$M459)</f>
        <v>Rs.100</v>
      </c>
      <c r="T459" s="27">
        <f t="shared" si="7"/>
        <v>1</v>
      </c>
      <c r="U459" s="29">
        <f>'Raw Data'!$M459*'Raw Data'!$T459</f>
        <v>100</v>
      </c>
    </row>
    <row r="460" spans="1:21" x14ac:dyDescent="0.3">
      <c r="A460" s="20">
        <v>18203154</v>
      </c>
      <c r="B460" s="27" t="s">
        <v>1038</v>
      </c>
      <c r="C460" s="27">
        <v>1</v>
      </c>
      <c r="D460" s="27" t="str">
        <f>VLOOKUP('Raw Data'!$C460,'country description'!$A$2:$B$16,2,0)</f>
        <v>India</v>
      </c>
      <c r="E460" s="27" t="s">
        <v>14</v>
      </c>
      <c r="F460" s="27" t="s">
        <v>1039</v>
      </c>
      <c r="G460" s="27" t="s">
        <v>455</v>
      </c>
      <c r="H460" s="27" t="s">
        <v>18</v>
      </c>
      <c r="I460" s="27" t="s">
        <v>19</v>
      </c>
      <c r="J460" s="27" t="s">
        <v>19</v>
      </c>
      <c r="K460" s="27">
        <v>1</v>
      </c>
      <c r="L460" s="27">
        <v>0</v>
      </c>
      <c r="M460" s="27">
        <v>150</v>
      </c>
      <c r="N460" s="27">
        <v>1</v>
      </c>
      <c r="O460" s="27">
        <v>2015</v>
      </c>
      <c r="P460" s="27">
        <v>10</v>
      </c>
      <c r="Q460" s="27">
        <v>28</v>
      </c>
      <c r="R460" s="28">
        <f>DATE('Raw Data'!$O460,'Raw Data'!$P460,'Raw Data'!$Q460)</f>
        <v>42305</v>
      </c>
      <c r="S460" s="27" t="str">
        <f>CONCATENATE(MID('Raw Data'!$H460,FIND("(",'Raw Data'!$H460)+1,FIND(")",'Raw Data'!$H460)-FIND("(",'Raw Data'!$H460)-1),"",'Raw Data'!$M460)</f>
        <v>Rs.150</v>
      </c>
      <c r="T460" s="27">
        <f t="shared" si="7"/>
        <v>1</v>
      </c>
      <c r="U460" s="29">
        <f>'Raw Data'!$M460*'Raw Data'!$T460</f>
        <v>150</v>
      </c>
    </row>
    <row r="461" spans="1:21" x14ac:dyDescent="0.3">
      <c r="A461" s="20">
        <v>18357561</v>
      </c>
      <c r="B461" s="27" t="s">
        <v>1040</v>
      </c>
      <c r="C461" s="27">
        <v>1</v>
      </c>
      <c r="D461" s="27" t="str">
        <f>VLOOKUP('Raw Data'!$C461,'country description'!$A$2:$B$16,2,0)</f>
        <v>India</v>
      </c>
      <c r="E461" s="27" t="s">
        <v>14</v>
      </c>
      <c r="F461" s="27" t="s">
        <v>1041</v>
      </c>
      <c r="G461" s="27" t="s">
        <v>464</v>
      </c>
      <c r="H461" s="27" t="s">
        <v>18</v>
      </c>
      <c r="I461" s="27" t="s">
        <v>19</v>
      </c>
      <c r="J461" s="27" t="s">
        <v>19</v>
      </c>
      <c r="K461" s="27">
        <v>1</v>
      </c>
      <c r="L461" s="27">
        <v>0</v>
      </c>
      <c r="M461" s="27">
        <v>100</v>
      </c>
      <c r="N461" s="27">
        <v>1</v>
      </c>
      <c r="O461" s="27">
        <v>2012</v>
      </c>
      <c r="P461" s="27">
        <v>10</v>
      </c>
      <c r="Q461" s="27">
        <v>1</v>
      </c>
      <c r="R461" s="28">
        <f>DATE('Raw Data'!$O461,'Raw Data'!$P461,'Raw Data'!$Q461)</f>
        <v>41183</v>
      </c>
      <c r="S461" s="27" t="str">
        <f>CONCATENATE(MID('Raw Data'!$H461,FIND("(",'Raw Data'!$H461)+1,FIND(")",'Raw Data'!$H461)-FIND("(",'Raw Data'!$H461)-1),"",'Raw Data'!$M461)</f>
        <v>Rs.100</v>
      </c>
      <c r="T461" s="27">
        <f t="shared" si="7"/>
        <v>1</v>
      </c>
      <c r="U461" s="29">
        <f>'Raw Data'!$M461*'Raw Data'!$T461</f>
        <v>100</v>
      </c>
    </row>
    <row r="462" spans="1:21" x14ac:dyDescent="0.3">
      <c r="A462" s="20">
        <v>18440186</v>
      </c>
      <c r="B462" s="27" t="s">
        <v>1042</v>
      </c>
      <c r="C462" s="27">
        <v>1</v>
      </c>
      <c r="D462" s="27" t="str">
        <f>VLOOKUP('Raw Data'!$C462,'country description'!$A$2:$B$16,2,0)</f>
        <v>India</v>
      </c>
      <c r="E462" s="27" t="s">
        <v>14</v>
      </c>
      <c r="F462" s="27" t="s">
        <v>1043</v>
      </c>
      <c r="G462" s="27" t="s">
        <v>749</v>
      </c>
      <c r="H462" s="27" t="s">
        <v>18</v>
      </c>
      <c r="I462" s="27" t="s">
        <v>19</v>
      </c>
      <c r="J462" s="27" t="s">
        <v>19</v>
      </c>
      <c r="K462" s="27">
        <v>1</v>
      </c>
      <c r="L462" s="27">
        <v>0</v>
      </c>
      <c r="M462" s="27">
        <v>250</v>
      </c>
      <c r="N462" s="27">
        <v>1</v>
      </c>
      <c r="O462" s="27">
        <v>2012</v>
      </c>
      <c r="P462" s="27">
        <v>10</v>
      </c>
      <c r="Q462" s="27">
        <v>22</v>
      </c>
      <c r="R462" s="28">
        <f>DATE('Raw Data'!$O462,'Raw Data'!$P462,'Raw Data'!$Q462)</f>
        <v>41204</v>
      </c>
      <c r="S462" s="27" t="str">
        <f>CONCATENATE(MID('Raw Data'!$H462,FIND("(",'Raw Data'!$H462)+1,FIND(")",'Raw Data'!$H462)-FIND("(",'Raw Data'!$H462)-1),"",'Raw Data'!$M462)</f>
        <v>Rs.250</v>
      </c>
      <c r="T462" s="27">
        <f t="shared" si="7"/>
        <v>1</v>
      </c>
      <c r="U462" s="29">
        <f>'Raw Data'!$M462*'Raw Data'!$T462</f>
        <v>250</v>
      </c>
    </row>
    <row r="463" spans="1:21" x14ac:dyDescent="0.3">
      <c r="A463" s="20">
        <v>18396177</v>
      </c>
      <c r="B463" s="27" t="s">
        <v>1044</v>
      </c>
      <c r="C463" s="27">
        <v>1</v>
      </c>
      <c r="D463" s="27" t="str">
        <f>VLOOKUP('Raw Data'!$C463,'country description'!$A$2:$B$16,2,0)</f>
        <v>India</v>
      </c>
      <c r="E463" s="27" t="s">
        <v>14</v>
      </c>
      <c r="F463" s="27" t="s">
        <v>1045</v>
      </c>
      <c r="G463" s="27" t="s">
        <v>387</v>
      </c>
      <c r="H463" s="27" t="s">
        <v>18</v>
      </c>
      <c r="I463" s="27" t="s">
        <v>19</v>
      </c>
      <c r="J463" s="27" t="s">
        <v>19</v>
      </c>
      <c r="K463" s="27">
        <v>1</v>
      </c>
      <c r="L463" s="27">
        <v>0</v>
      </c>
      <c r="M463" s="27">
        <v>350</v>
      </c>
      <c r="N463" s="27">
        <v>1</v>
      </c>
      <c r="O463" s="27">
        <v>2011</v>
      </c>
      <c r="P463" s="27">
        <v>10</v>
      </c>
      <c r="Q463" s="27">
        <v>16</v>
      </c>
      <c r="R463" s="28">
        <f>DATE('Raw Data'!$O463,'Raw Data'!$P463,'Raw Data'!$Q463)</f>
        <v>40832</v>
      </c>
      <c r="S463" s="27" t="str">
        <f>CONCATENATE(MID('Raw Data'!$H463,FIND("(",'Raw Data'!$H463)+1,FIND(")",'Raw Data'!$H463)-FIND("(",'Raw Data'!$H463)-1),"",'Raw Data'!$M463)</f>
        <v>Rs.350</v>
      </c>
      <c r="T463" s="27">
        <f t="shared" si="7"/>
        <v>1</v>
      </c>
      <c r="U463" s="29">
        <f>'Raw Data'!$M463*'Raw Data'!$T463</f>
        <v>350</v>
      </c>
    </row>
    <row r="464" spans="1:21" x14ac:dyDescent="0.3">
      <c r="A464" s="20">
        <v>18449643</v>
      </c>
      <c r="B464" s="27" t="s">
        <v>1046</v>
      </c>
      <c r="C464" s="27">
        <v>1</v>
      </c>
      <c r="D464" s="27" t="str">
        <f>VLOOKUP('Raw Data'!$C464,'country description'!$A$2:$B$16,2,0)</f>
        <v>India</v>
      </c>
      <c r="E464" s="27" t="s">
        <v>14</v>
      </c>
      <c r="F464" s="27" t="s">
        <v>1047</v>
      </c>
      <c r="G464" s="27" t="s">
        <v>993</v>
      </c>
      <c r="H464" s="27" t="s">
        <v>18</v>
      </c>
      <c r="I464" s="27" t="s">
        <v>19</v>
      </c>
      <c r="J464" s="27" t="s">
        <v>19</v>
      </c>
      <c r="K464" s="27">
        <v>1</v>
      </c>
      <c r="L464" s="27">
        <v>0</v>
      </c>
      <c r="M464" s="27">
        <v>150</v>
      </c>
      <c r="N464" s="27">
        <v>1</v>
      </c>
      <c r="O464" s="27">
        <v>2010</v>
      </c>
      <c r="P464" s="27">
        <v>10</v>
      </c>
      <c r="Q464" s="27">
        <v>17</v>
      </c>
      <c r="R464" s="28">
        <f>DATE('Raw Data'!$O464,'Raw Data'!$P464,'Raw Data'!$Q464)</f>
        <v>40468</v>
      </c>
      <c r="S464" s="27" t="str">
        <f>CONCATENATE(MID('Raw Data'!$H464,FIND("(",'Raw Data'!$H464)+1,FIND(")",'Raw Data'!$H464)-FIND("(",'Raw Data'!$H464)-1),"",'Raw Data'!$M464)</f>
        <v>Rs.150</v>
      </c>
      <c r="T464" s="27">
        <f t="shared" si="7"/>
        <v>1</v>
      </c>
      <c r="U464" s="29">
        <f>'Raw Data'!$M464*'Raw Data'!$T464</f>
        <v>150</v>
      </c>
    </row>
    <row r="465" spans="1:21" x14ac:dyDescent="0.3">
      <c r="A465" s="20">
        <v>18471270</v>
      </c>
      <c r="B465" s="27" t="s">
        <v>1048</v>
      </c>
      <c r="C465" s="27">
        <v>1</v>
      </c>
      <c r="D465" s="27" t="str">
        <f>VLOOKUP('Raw Data'!$C465,'country description'!$A$2:$B$16,2,0)</f>
        <v>India</v>
      </c>
      <c r="E465" s="27" t="s">
        <v>14</v>
      </c>
      <c r="F465" s="27" t="s">
        <v>1049</v>
      </c>
      <c r="G465" s="27" t="s">
        <v>1050</v>
      </c>
      <c r="H465" s="27" t="s">
        <v>18</v>
      </c>
      <c r="I465" s="27" t="s">
        <v>19</v>
      </c>
      <c r="J465" s="27" t="s">
        <v>19</v>
      </c>
      <c r="K465" s="27">
        <v>1</v>
      </c>
      <c r="L465" s="27">
        <v>0</v>
      </c>
      <c r="M465" s="27">
        <v>350</v>
      </c>
      <c r="N465" s="27">
        <v>1</v>
      </c>
      <c r="O465" s="27">
        <v>2016</v>
      </c>
      <c r="P465" s="27">
        <v>10</v>
      </c>
      <c r="Q465" s="27">
        <v>16</v>
      </c>
      <c r="R465" s="28">
        <f>DATE('Raw Data'!$O465,'Raw Data'!$P465,'Raw Data'!$Q465)</f>
        <v>42659</v>
      </c>
      <c r="S465" s="27" t="str">
        <f>CONCATENATE(MID('Raw Data'!$H465,FIND("(",'Raw Data'!$H465)+1,FIND(")",'Raw Data'!$H465)-FIND("(",'Raw Data'!$H465)-1),"",'Raw Data'!$M465)</f>
        <v>Rs.350</v>
      </c>
      <c r="T465" s="27">
        <f t="shared" si="7"/>
        <v>1</v>
      </c>
      <c r="U465" s="29">
        <f>'Raw Data'!$M465*'Raw Data'!$T465</f>
        <v>350</v>
      </c>
    </row>
    <row r="466" spans="1:21" x14ac:dyDescent="0.3">
      <c r="A466" s="20">
        <v>18352288</v>
      </c>
      <c r="B466" s="27" t="s">
        <v>1051</v>
      </c>
      <c r="C466" s="27">
        <v>1</v>
      </c>
      <c r="D466" s="27" t="str">
        <f>VLOOKUP('Raw Data'!$C466,'country description'!$A$2:$B$16,2,0)</f>
        <v>India</v>
      </c>
      <c r="E466" s="27" t="s">
        <v>14</v>
      </c>
      <c r="F466" s="27" t="s">
        <v>1052</v>
      </c>
      <c r="G466" s="27" t="s">
        <v>1053</v>
      </c>
      <c r="H466" s="27" t="s">
        <v>18</v>
      </c>
      <c r="I466" s="27" t="s">
        <v>19</v>
      </c>
      <c r="J466" s="27" t="s">
        <v>19</v>
      </c>
      <c r="K466" s="27">
        <v>1</v>
      </c>
      <c r="L466" s="27">
        <v>0</v>
      </c>
      <c r="M466" s="27">
        <v>400</v>
      </c>
      <c r="N466" s="27">
        <v>1</v>
      </c>
      <c r="O466" s="27">
        <v>2017</v>
      </c>
      <c r="P466" s="27">
        <v>10</v>
      </c>
      <c r="Q466" s="27">
        <v>4</v>
      </c>
      <c r="R466" s="28">
        <f>DATE('Raw Data'!$O466,'Raw Data'!$P466,'Raw Data'!$Q466)</f>
        <v>43012</v>
      </c>
      <c r="S466" s="27" t="str">
        <f>CONCATENATE(MID('Raw Data'!$H466,FIND("(",'Raw Data'!$H466)+1,FIND(")",'Raw Data'!$H466)-FIND("(",'Raw Data'!$H466)-1),"",'Raw Data'!$M466)</f>
        <v>Rs.400</v>
      </c>
      <c r="T466" s="27">
        <f t="shared" si="7"/>
        <v>1</v>
      </c>
      <c r="U466" s="29">
        <f>'Raw Data'!$M466*'Raw Data'!$T466</f>
        <v>400</v>
      </c>
    </row>
    <row r="467" spans="1:21" x14ac:dyDescent="0.3">
      <c r="A467" s="20">
        <v>18430570</v>
      </c>
      <c r="B467" s="27" t="s">
        <v>1054</v>
      </c>
      <c r="C467" s="27">
        <v>1</v>
      </c>
      <c r="D467" s="27" t="str">
        <f>VLOOKUP('Raw Data'!$C467,'country description'!$A$2:$B$16,2,0)</f>
        <v>India</v>
      </c>
      <c r="E467" s="27" t="s">
        <v>14</v>
      </c>
      <c r="F467" s="27" t="s">
        <v>1055</v>
      </c>
      <c r="G467" s="27" t="s">
        <v>589</v>
      </c>
      <c r="H467" s="27" t="s">
        <v>18</v>
      </c>
      <c r="I467" s="27" t="s">
        <v>19</v>
      </c>
      <c r="J467" s="27" t="s">
        <v>19</v>
      </c>
      <c r="K467" s="27">
        <v>1</v>
      </c>
      <c r="L467" s="27">
        <v>0</v>
      </c>
      <c r="M467" s="27">
        <v>150</v>
      </c>
      <c r="N467" s="27">
        <v>1</v>
      </c>
      <c r="O467" s="27">
        <v>2012</v>
      </c>
      <c r="P467" s="27">
        <v>10</v>
      </c>
      <c r="Q467" s="27">
        <v>25</v>
      </c>
      <c r="R467" s="28">
        <f>DATE('Raw Data'!$O467,'Raw Data'!$P467,'Raw Data'!$Q467)</f>
        <v>41207</v>
      </c>
      <c r="S467" s="27" t="str">
        <f>CONCATENATE(MID('Raw Data'!$H467,FIND("(",'Raw Data'!$H467)+1,FIND(")",'Raw Data'!$H467)-FIND("(",'Raw Data'!$H467)-1),"",'Raw Data'!$M467)</f>
        <v>Rs.150</v>
      </c>
      <c r="T467" s="27">
        <f t="shared" si="7"/>
        <v>1</v>
      </c>
      <c r="U467" s="29">
        <f>'Raw Data'!$M467*'Raw Data'!$T467</f>
        <v>150</v>
      </c>
    </row>
    <row r="468" spans="1:21" x14ac:dyDescent="0.3">
      <c r="A468" s="20">
        <v>304822</v>
      </c>
      <c r="B468" s="27" t="s">
        <v>1056</v>
      </c>
      <c r="C468" s="27">
        <v>1</v>
      </c>
      <c r="D468" s="27" t="str">
        <f>VLOOKUP('Raw Data'!$C468,'country description'!$A$2:$B$16,2,0)</f>
        <v>India</v>
      </c>
      <c r="E468" s="27" t="s">
        <v>14</v>
      </c>
      <c r="F468" s="27" t="s">
        <v>1057</v>
      </c>
      <c r="G468" s="27" t="s">
        <v>671</v>
      </c>
      <c r="H468" s="27" t="s">
        <v>18</v>
      </c>
      <c r="I468" s="27" t="s">
        <v>19</v>
      </c>
      <c r="J468" s="27" t="s">
        <v>19</v>
      </c>
      <c r="K468" s="27">
        <v>1</v>
      </c>
      <c r="L468" s="27">
        <v>0</v>
      </c>
      <c r="M468" s="27">
        <v>100</v>
      </c>
      <c r="N468" s="27">
        <v>1</v>
      </c>
      <c r="O468" s="27">
        <v>2012</v>
      </c>
      <c r="P468" s="27">
        <v>10</v>
      </c>
      <c r="Q468" s="27">
        <v>18</v>
      </c>
      <c r="R468" s="28">
        <f>DATE('Raw Data'!$O468,'Raw Data'!$P468,'Raw Data'!$Q468)</f>
        <v>41200</v>
      </c>
      <c r="S468" s="27" t="str">
        <f>CONCATENATE(MID('Raw Data'!$H468,FIND("(",'Raw Data'!$H468)+1,FIND(")",'Raw Data'!$H468)-FIND("(",'Raw Data'!$H468)-1),"",'Raw Data'!$M468)</f>
        <v>Rs.100</v>
      </c>
      <c r="T468" s="27">
        <f t="shared" si="7"/>
        <v>1</v>
      </c>
      <c r="U468" s="29">
        <f>'Raw Data'!$M468*'Raw Data'!$T468</f>
        <v>100</v>
      </c>
    </row>
    <row r="469" spans="1:21" x14ac:dyDescent="0.3">
      <c r="A469" s="20">
        <v>18312662</v>
      </c>
      <c r="B469" s="27" t="s">
        <v>1058</v>
      </c>
      <c r="C469" s="27">
        <v>1</v>
      </c>
      <c r="D469" s="27" t="str">
        <f>VLOOKUP('Raw Data'!$C469,'country description'!$A$2:$B$16,2,0)</f>
        <v>India</v>
      </c>
      <c r="E469" s="27" t="s">
        <v>14</v>
      </c>
      <c r="F469" s="27" t="s">
        <v>1059</v>
      </c>
      <c r="G469" s="27" t="s">
        <v>589</v>
      </c>
      <c r="H469" s="27" t="s">
        <v>18</v>
      </c>
      <c r="I469" s="27" t="s">
        <v>19</v>
      </c>
      <c r="J469" s="27" t="s">
        <v>19</v>
      </c>
      <c r="K469" s="27">
        <v>1</v>
      </c>
      <c r="L469" s="27">
        <v>0</v>
      </c>
      <c r="M469" s="27">
        <v>100</v>
      </c>
      <c r="N469" s="27">
        <v>1</v>
      </c>
      <c r="O469" s="27">
        <v>2013</v>
      </c>
      <c r="P469" s="27">
        <v>10</v>
      </c>
      <c r="Q469" s="27">
        <v>18</v>
      </c>
      <c r="R469" s="28">
        <f>DATE('Raw Data'!$O469,'Raw Data'!$P469,'Raw Data'!$Q469)</f>
        <v>41565</v>
      </c>
      <c r="S469" s="27" t="str">
        <f>CONCATENATE(MID('Raw Data'!$H469,FIND("(",'Raw Data'!$H469)+1,FIND(")",'Raw Data'!$H469)-FIND("(",'Raw Data'!$H469)-1),"",'Raw Data'!$M469)</f>
        <v>Rs.100</v>
      </c>
      <c r="T469" s="27">
        <f t="shared" si="7"/>
        <v>1</v>
      </c>
      <c r="U469" s="29">
        <f>'Raw Data'!$M469*'Raw Data'!$T469</f>
        <v>100</v>
      </c>
    </row>
    <row r="470" spans="1:21" x14ac:dyDescent="0.3">
      <c r="A470" s="20">
        <v>18261708</v>
      </c>
      <c r="B470" s="27" t="s">
        <v>1060</v>
      </c>
      <c r="C470" s="27">
        <v>1</v>
      </c>
      <c r="D470" s="27" t="str">
        <f>VLOOKUP('Raw Data'!$C470,'country description'!$A$2:$B$16,2,0)</f>
        <v>India</v>
      </c>
      <c r="E470" s="27" t="s">
        <v>14</v>
      </c>
      <c r="F470" s="27" t="s">
        <v>1061</v>
      </c>
      <c r="G470" s="27" t="s">
        <v>393</v>
      </c>
      <c r="H470" s="27" t="s">
        <v>18</v>
      </c>
      <c r="I470" s="27" t="s">
        <v>19</v>
      </c>
      <c r="J470" s="27" t="s">
        <v>19</v>
      </c>
      <c r="K470" s="27">
        <v>1</v>
      </c>
      <c r="L470" s="27">
        <v>0</v>
      </c>
      <c r="M470" s="27">
        <v>400</v>
      </c>
      <c r="N470" s="27">
        <v>1</v>
      </c>
      <c r="O470" s="27">
        <v>2014</v>
      </c>
      <c r="P470" s="27">
        <v>10</v>
      </c>
      <c r="Q470" s="27">
        <v>15</v>
      </c>
      <c r="R470" s="28">
        <f>DATE('Raw Data'!$O470,'Raw Data'!$P470,'Raw Data'!$Q470)</f>
        <v>41927</v>
      </c>
      <c r="S470" s="27" t="str">
        <f>CONCATENATE(MID('Raw Data'!$H470,FIND("(",'Raw Data'!$H470)+1,FIND(")",'Raw Data'!$H470)-FIND("(",'Raw Data'!$H470)-1),"",'Raw Data'!$M470)</f>
        <v>Rs.400</v>
      </c>
      <c r="T470" s="27">
        <f t="shared" si="7"/>
        <v>1</v>
      </c>
      <c r="U470" s="29">
        <f>'Raw Data'!$M470*'Raw Data'!$T470</f>
        <v>400</v>
      </c>
    </row>
    <row r="471" spans="1:21" x14ac:dyDescent="0.3">
      <c r="A471" s="20">
        <v>18430905</v>
      </c>
      <c r="B471" s="27" t="s">
        <v>1062</v>
      </c>
      <c r="C471" s="27">
        <v>1</v>
      </c>
      <c r="D471" s="27" t="str">
        <f>VLOOKUP('Raw Data'!$C471,'country description'!$A$2:$B$16,2,0)</f>
        <v>India</v>
      </c>
      <c r="E471" s="27" t="s">
        <v>14</v>
      </c>
      <c r="F471" s="27" t="s">
        <v>1063</v>
      </c>
      <c r="G471" s="27" t="s">
        <v>589</v>
      </c>
      <c r="H471" s="27" t="s">
        <v>18</v>
      </c>
      <c r="I471" s="27" t="s">
        <v>19</v>
      </c>
      <c r="J471" s="27" t="s">
        <v>19</v>
      </c>
      <c r="K471" s="27">
        <v>1</v>
      </c>
      <c r="L471" s="27">
        <v>0</v>
      </c>
      <c r="M471" s="27">
        <v>50</v>
      </c>
      <c r="N471" s="27">
        <v>1</v>
      </c>
      <c r="O471" s="27">
        <v>2012</v>
      </c>
      <c r="P471" s="27">
        <v>10</v>
      </c>
      <c r="Q471" s="27">
        <v>9</v>
      </c>
      <c r="R471" s="28">
        <f>DATE('Raw Data'!$O471,'Raw Data'!$P471,'Raw Data'!$Q471)</f>
        <v>41191</v>
      </c>
      <c r="S471" s="27" t="str">
        <f>CONCATENATE(MID('Raw Data'!$H471,FIND("(",'Raw Data'!$H471)+1,FIND(")",'Raw Data'!$H471)-FIND("(",'Raw Data'!$H471)-1),"",'Raw Data'!$M471)</f>
        <v>Rs.50</v>
      </c>
      <c r="T471" s="27">
        <f t="shared" si="7"/>
        <v>1</v>
      </c>
      <c r="U471" s="29">
        <f>'Raw Data'!$M471*'Raw Data'!$T471</f>
        <v>50</v>
      </c>
    </row>
    <row r="472" spans="1:21" x14ac:dyDescent="0.3">
      <c r="A472" s="20">
        <v>18356794</v>
      </c>
      <c r="B472" s="27" t="s">
        <v>1064</v>
      </c>
      <c r="C472" s="27">
        <v>1</v>
      </c>
      <c r="D472" s="27" t="str">
        <f>VLOOKUP('Raw Data'!$C472,'country description'!$A$2:$B$16,2,0)</f>
        <v>India</v>
      </c>
      <c r="E472" s="27" t="s">
        <v>14</v>
      </c>
      <c r="F472" s="27" t="s">
        <v>1065</v>
      </c>
      <c r="G472" s="27" t="s">
        <v>393</v>
      </c>
      <c r="H472" s="27" t="s">
        <v>18</v>
      </c>
      <c r="I472" s="27" t="s">
        <v>19</v>
      </c>
      <c r="J472" s="27" t="s">
        <v>19</v>
      </c>
      <c r="K472" s="27">
        <v>1</v>
      </c>
      <c r="L472" s="27">
        <v>0</v>
      </c>
      <c r="M472" s="27">
        <v>250</v>
      </c>
      <c r="N472" s="27">
        <v>1</v>
      </c>
      <c r="O472" s="27">
        <v>2012</v>
      </c>
      <c r="P472" s="27">
        <v>10</v>
      </c>
      <c r="Q472" s="27">
        <v>6</v>
      </c>
      <c r="R472" s="28">
        <f>DATE('Raw Data'!$O472,'Raw Data'!$P472,'Raw Data'!$Q472)</f>
        <v>41188</v>
      </c>
      <c r="S472" s="27" t="str">
        <f>CONCATENATE(MID('Raw Data'!$H472,FIND("(",'Raw Data'!$H472)+1,FIND(")",'Raw Data'!$H472)-FIND("(",'Raw Data'!$H472)-1),"",'Raw Data'!$M472)</f>
        <v>Rs.250</v>
      </c>
      <c r="T472" s="27">
        <f t="shared" si="7"/>
        <v>1</v>
      </c>
      <c r="U472" s="29">
        <f>'Raw Data'!$M472*'Raw Data'!$T472</f>
        <v>250</v>
      </c>
    </row>
    <row r="473" spans="1:21" x14ac:dyDescent="0.3">
      <c r="A473" s="20">
        <v>18446390</v>
      </c>
      <c r="B473" s="27" t="s">
        <v>1067</v>
      </c>
      <c r="C473" s="27">
        <v>1</v>
      </c>
      <c r="D473" s="27" t="str">
        <f>VLOOKUP('Raw Data'!$C473,'country description'!$A$2:$B$16,2,0)</f>
        <v>India</v>
      </c>
      <c r="E473" s="27" t="s">
        <v>14</v>
      </c>
      <c r="F473" s="27" t="s">
        <v>1068</v>
      </c>
      <c r="G473" s="27" t="s">
        <v>424</v>
      </c>
      <c r="H473" s="27" t="s">
        <v>18</v>
      </c>
      <c r="I473" s="27" t="s">
        <v>19</v>
      </c>
      <c r="J473" s="27" t="s">
        <v>19</v>
      </c>
      <c r="K473" s="27">
        <v>1</v>
      </c>
      <c r="L473" s="27">
        <v>0</v>
      </c>
      <c r="M473" s="27">
        <v>100</v>
      </c>
      <c r="N473" s="27">
        <v>1</v>
      </c>
      <c r="O473" s="27">
        <v>2015</v>
      </c>
      <c r="P473" s="27">
        <v>10</v>
      </c>
      <c r="Q473" s="27">
        <v>13</v>
      </c>
      <c r="R473" s="28">
        <f>DATE('Raw Data'!$O473,'Raw Data'!$P473,'Raw Data'!$Q473)</f>
        <v>42290</v>
      </c>
      <c r="S473" s="27" t="str">
        <f>CONCATENATE(MID('Raw Data'!$H473,FIND("(",'Raw Data'!$H473)+1,FIND(")",'Raw Data'!$H473)-FIND("(",'Raw Data'!$H473)-1),"",'Raw Data'!$M473)</f>
        <v>Rs.100</v>
      </c>
      <c r="T473" s="27">
        <f t="shared" si="7"/>
        <v>1</v>
      </c>
      <c r="U473" s="29">
        <f>'Raw Data'!$M473*'Raw Data'!$T473</f>
        <v>100</v>
      </c>
    </row>
    <row r="474" spans="1:21" x14ac:dyDescent="0.3">
      <c r="A474" s="20">
        <v>18420424</v>
      </c>
      <c r="B474" s="27" t="s">
        <v>1069</v>
      </c>
      <c r="C474" s="27">
        <v>1</v>
      </c>
      <c r="D474" s="27" t="str">
        <f>VLOOKUP('Raw Data'!$C474,'country description'!$A$2:$B$16,2,0)</f>
        <v>India</v>
      </c>
      <c r="E474" s="27" t="s">
        <v>14</v>
      </c>
      <c r="F474" s="27" t="s">
        <v>1070</v>
      </c>
      <c r="G474" s="27" t="s">
        <v>749</v>
      </c>
      <c r="H474" s="27" t="s">
        <v>18</v>
      </c>
      <c r="I474" s="27" t="s">
        <v>19</v>
      </c>
      <c r="J474" s="27" t="s">
        <v>19</v>
      </c>
      <c r="K474" s="27">
        <v>1</v>
      </c>
      <c r="L474" s="27">
        <v>0</v>
      </c>
      <c r="M474" s="27">
        <v>250</v>
      </c>
      <c r="N474" s="27">
        <v>1</v>
      </c>
      <c r="O474" s="27">
        <v>2018</v>
      </c>
      <c r="P474" s="27">
        <v>10</v>
      </c>
      <c r="Q474" s="27">
        <v>5</v>
      </c>
      <c r="R474" s="28">
        <f>DATE('Raw Data'!$O474,'Raw Data'!$P474,'Raw Data'!$Q474)</f>
        <v>43378</v>
      </c>
      <c r="S474" s="27" t="str">
        <f>CONCATENATE(MID('Raw Data'!$H474,FIND("(",'Raw Data'!$H474)+1,FIND(")",'Raw Data'!$H474)-FIND("(",'Raw Data'!$H474)-1),"",'Raw Data'!$M474)</f>
        <v>Rs.250</v>
      </c>
      <c r="T474" s="27">
        <f t="shared" si="7"/>
        <v>1</v>
      </c>
      <c r="U474" s="29">
        <f>'Raw Data'!$M474*'Raw Data'!$T474</f>
        <v>250</v>
      </c>
    </row>
    <row r="475" spans="1:21" x14ac:dyDescent="0.3">
      <c r="A475" s="20">
        <v>18445274</v>
      </c>
      <c r="B475" s="27" t="s">
        <v>1071</v>
      </c>
      <c r="C475" s="27">
        <v>1</v>
      </c>
      <c r="D475" s="27" t="str">
        <f>VLOOKUP('Raw Data'!$C475,'country description'!$A$2:$B$16,2,0)</f>
        <v>India</v>
      </c>
      <c r="E475" s="27" t="s">
        <v>14</v>
      </c>
      <c r="F475" s="27" t="s">
        <v>1072</v>
      </c>
      <c r="G475" s="27" t="s">
        <v>1073</v>
      </c>
      <c r="H475" s="27" t="s">
        <v>18</v>
      </c>
      <c r="I475" s="27" t="s">
        <v>19</v>
      </c>
      <c r="J475" s="27" t="s">
        <v>19</v>
      </c>
      <c r="K475" s="27">
        <v>1</v>
      </c>
      <c r="L475" s="27">
        <v>0</v>
      </c>
      <c r="M475" s="27">
        <v>250</v>
      </c>
      <c r="N475" s="27">
        <v>1</v>
      </c>
      <c r="O475" s="27">
        <v>2014</v>
      </c>
      <c r="P475" s="27">
        <v>10</v>
      </c>
      <c r="Q475" s="27">
        <v>14</v>
      </c>
      <c r="R475" s="28">
        <f>DATE('Raw Data'!$O475,'Raw Data'!$P475,'Raw Data'!$Q475)</f>
        <v>41926</v>
      </c>
      <c r="S475" s="27" t="str">
        <f>CONCATENATE(MID('Raw Data'!$H475,FIND("(",'Raw Data'!$H475)+1,FIND(")",'Raw Data'!$H475)-FIND("(",'Raw Data'!$H475)-1),"",'Raw Data'!$M475)</f>
        <v>Rs.250</v>
      </c>
      <c r="T475" s="27">
        <f t="shared" si="7"/>
        <v>1</v>
      </c>
      <c r="U475" s="29">
        <f>'Raw Data'!$M475*'Raw Data'!$T475</f>
        <v>250</v>
      </c>
    </row>
    <row r="476" spans="1:21" x14ac:dyDescent="0.3">
      <c r="A476" s="20">
        <v>18454461</v>
      </c>
      <c r="B476" s="27" t="s">
        <v>1074</v>
      </c>
      <c r="C476" s="27">
        <v>1</v>
      </c>
      <c r="D476" s="27" t="str">
        <f>VLOOKUP('Raw Data'!$C476,'country description'!$A$2:$B$16,2,0)</f>
        <v>India</v>
      </c>
      <c r="E476" s="27" t="s">
        <v>14</v>
      </c>
      <c r="F476" s="27" t="s">
        <v>1075</v>
      </c>
      <c r="G476" s="27" t="s">
        <v>467</v>
      </c>
      <c r="H476" s="27" t="s">
        <v>18</v>
      </c>
      <c r="I476" s="27" t="s">
        <v>19</v>
      </c>
      <c r="J476" s="27" t="s">
        <v>24</v>
      </c>
      <c r="K476" s="27">
        <v>1</v>
      </c>
      <c r="L476" s="27">
        <v>0</v>
      </c>
      <c r="M476" s="27">
        <v>200</v>
      </c>
      <c r="N476" s="27">
        <v>1</v>
      </c>
      <c r="O476" s="27">
        <v>2010</v>
      </c>
      <c r="P476" s="27">
        <v>2</v>
      </c>
      <c r="Q476" s="27">
        <v>20</v>
      </c>
      <c r="R476" s="28">
        <f>DATE('Raw Data'!$O476,'Raw Data'!$P476,'Raw Data'!$Q476)</f>
        <v>40229</v>
      </c>
      <c r="S476" s="27" t="str">
        <f>CONCATENATE(MID('Raw Data'!$H476,FIND("(",'Raw Data'!$H476)+1,FIND(")",'Raw Data'!$H476)-FIND("(",'Raw Data'!$H476)-1),"",'Raw Data'!$M476)</f>
        <v>Rs.200</v>
      </c>
      <c r="T476" s="27">
        <f t="shared" si="7"/>
        <v>1</v>
      </c>
      <c r="U476" s="29">
        <f>'Raw Data'!$M476*'Raw Data'!$T476</f>
        <v>200</v>
      </c>
    </row>
    <row r="477" spans="1:21" x14ac:dyDescent="0.3">
      <c r="A477" s="20">
        <v>18412904</v>
      </c>
      <c r="B477" s="27" t="s">
        <v>1076</v>
      </c>
      <c r="C477" s="27">
        <v>1</v>
      </c>
      <c r="D477" s="27" t="str">
        <f>VLOOKUP('Raw Data'!$C477,'country description'!$A$2:$B$16,2,0)</f>
        <v>India</v>
      </c>
      <c r="E477" s="27" t="s">
        <v>14</v>
      </c>
      <c r="F477" s="27" t="s">
        <v>613</v>
      </c>
      <c r="G477" s="27" t="s">
        <v>1077</v>
      </c>
      <c r="H477" s="27" t="s">
        <v>18</v>
      </c>
      <c r="I477" s="27" t="s">
        <v>19</v>
      </c>
      <c r="J477" s="27" t="s">
        <v>24</v>
      </c>
      <c r="K477" s="27">
        <v>1</v>
      </c>
      <c r="L477" s="27">
        <v>0</v>
      </c>
      <c r="M477" s="27">
        <v>200</v>
      </c>
      <c r="N477" s="27">
        <v>1</v>
      </c>
      <c r="O477" s="27">
        <v>2017</v>
      </c>
      <c r="P477" s="27">
        <v>12</v>
      </c>
      <c r="Q477" s="27">
        <v>27</v>
      </c>
      <c r="R477" s="28">
        <f>DATE('Raw Data'!$O477,'Raw Data'!$P477,'Raw Data'!$Q477)</f>
        <v>43096</v>
      </c>
      <c r="S477" s="27" t="str">
        <f>CONCATENATE(MID('Raw Data'!$H477,FIND("(",'Raw Data'!$H477)+1,FIND(")",'Raw Data'!$H477)-FIND("(",'Raw Data'!$H477)-1),"",'Raw Data'!$M477)</f>
        <v>Rs.200</v>
      </c>
      <c r="T477" s="27">
        <f t="shared" si="7"/>
        <v>1</v>
      </c>
      <c r="U477" s="29">
        <f>'Raw Data'!$M477*'Raw Data'!$T477</f>
        <v>200</v>
      </c>
    </row>
    <row r="478" spans="1:21" x14ac:dyDescent="0.3">
      <c r="A478" s="20">
        <v>18414481</v>
      </c>
      <c r="B478" s="27" t="s">
        <v>1076</v>
      </c>
      <c r="C478" s="27">
        <v>1</v>
      </c>
      <c r="D478" s="27" t="str">
        <f>VLOOKUP('Raw Data'!$C478,'country description'!$A$2:$B$16,2,0)</f>
        <v>India</v>
      </c>
      <c r="E478" s="27" t="s">
        <v>14</v>
      </c>
      <c r="F478" s="27" t="s">
        <v>548</v>
      </c>
      <c r="G478" s="27" t="s">
        <v>1077</v>
      </c>
      <c r="H478" s="27" t="s">
        <v>18</v>
      </c>
      <c r="I478" s="27" t="s">
        <v>19</v>
      </c>
      <c r="J478" s="27" t="s">
        <v>24</v>
      </c>
      <c r="K478" s="27">
        <v>1</v>
      </c>
      <c r="L478" s="27">
        <v>0</v>
      </c>
      <c r="M478" s="27">
        <v>200</v>
      </c>
      <c r="N478" s="27">
        <v>1</v>
      </c>
      <c r="O478" s="27">
        <v>2013</v>
      </c>
      <c r="P478" s="27">
        <v>11</v>
      </c>
      <c r="Q478" s="27">
        <v>17</v>
      </c>
      <c r="R478" s="28">
        <f>DATE('Raw Data'!$O478,'Raw Data'!$P478,'Raw Data'!$Q478)</f>
        <v>41595</v>
      </c>
      <c r="S478" s="27" t="str">
        <f>CONCATENATE(MID('Raw Data'!$H478,FIND("(",'Raw Data'!$H478)+1,FIND(")",'Raw Data'!$H478)-FIND("(",'Raw Data'!$H478)-1),"",'Raw Data'!$M478)</f>
        <v>Rs.200</v>
      </c>
      <c r="T478" s="27">
        <f t="shared" si="7"/>
        <v>1</v>
      </c>
      <c r="U478" s="29">
        <f>'Raw Data'!$M478*'Raw Data'!$T478</f>
        <v>200</v>
      </c>
    </row>
    <row r="479" spans="1:21" x14ac:dyDescent="0.3">
      <c r="A479" s="20">
        <v>18313109</v>
      </c>
      <c r="B479" s="27" t="s">
        <v>1078</v>
      </c>
      <c r="C479" s="27">
        <v>1</v>
      </c>
      <c r="D479" s="27" t="str">
        <f>VLOOKUP('Raw Data'!$C479,'country description'!$A$2:$B$16,2,0)</f>
        <v>India</v>
      </c>
      <c r="E479" s="27" t="s">
        <v>14</v>
      </c>
      <c r="F479" s="27" t="s">
        <v>1079</v>
      </c>
      <c r="G479" s="27" t="s">
        <v>587</v>
      </c>
      <c r="H479" s="27" t="s">
        <v>18</v>
      </c>
      <c r="I479" s="27" t="s">
        <v>19</v>
      </c>
      <c r="J479" s="27" t="s">
        <v>19</v>
      </c>
      <c r="K479" s="27">
        <v>1</v>
      </c>
      <c r="L479" s="27">
        <v>0</v>
      </c>
      <c r="M479" s="27">
        <v>200</v>
      </c>
      <c r="N479" s="27">
        <v>1</v>
      </c>
      <c r="O479" s="27">
        <v>2012</v>
      </c>
      <c r="P479" s="27">
        <v>9</v>
      </c>
      <c r="Q479" s="27">
        <v>18</v>
      </c>
      <c r="R479" s="28">
        <f>DATE('Raw Data'!$O479,'Raw Data'!$P479,'Raw Data'!$Q479)</f>
        <v>41170</v>
      </c>
      <c r="S479" s="27" t="str">
        <f>CONCATENATE(MID('Raw Data'!$H479,FIND("(",'Raw Data'!$H479)+1,FIND(")",'Raw Data'!$H479)-FIND("(",'Raw Data'!$H479)-1),"",'Raw Data'!$M479)</f>
        <v>Rs.200</v>
      </c>
      <c r="T479" s="27">
        <f t="shared" si="7"/>
        <v>1</v>
      </c>
      <c r="U479" s="29">
        <f>'Raw Data'!$M479*'Raw Data'!$T479</f>
        <v>200</v>
      </c>
    </row>
    <row r="480" spans="1:21" x14ac:dyDescent="0.3">
      <c r="A480" s="20">
        <v>18463978</v>
      </c>
      <c r="B480" s="27" t="s">
        <v>1080</v>
      </c>
      <c r="C480" s="27">
        <v>1</v>
      </c>
      <c r="D480" s="27" t="str">
        <f>VLOOKUP('Raw Data'!$C480,'country description'!$A$2:$B$16,2,0)</f>
        <v>India</v>
      </c>
      <c r="E480" s="27" t="s">
        <v>14</v>
      </c>
      <c r="F480" s="27" t="s">
        <v>1081</v>
      </c>
      <c r="G480" s="27" t="s">
        <v>424</v>
      </c>
      <c r="H480" s="27" t="s">
        <v>18</v>
      </c>
      <c r="I480" s="27" t="s">
        <v>19</v>
      </c>
      <c r="J480" s="27" t="s">
        <v>19</v>
      </c>
      <c r="K480" s="27">
        <v>1</v>
      </c>
      <c r="L480" s="27">
        <v>0</v>
      </c>
      <c r="M480" s="27">
        <v>200</v>
      </c>
      <c r="N480" s="27">
        <v>1</v>
      </c>
      <c r="O480" s="27">
        <v>2010</v>
      </c>
      <c r="P480" s="27">
        <v>9</v>
      </c>
      <c r="Q480" s="27">
        <v>5</v>
      </c>
      <c r="R480" s="28">
        <f>DATE('Raw Data'!$O480,'Raw Data'!$P480,'Raw Data'!$Q480)</f>
        <v>40426</v>
      </c>
      <c r="S480" s="27" t="str">
        <f>CONCATENATE(MID('Raw Data'!$H480,FIND("(",'Raw Data'!$H480)+1,FIND(")",'Raw Data'!$H480)-FIND("(",'Raw Data'!$H480)-1),"",'Raw Data'!$M480)</f>
        <v>Rs.200</v>
      </c>
      <c r="T480" s="27">
        <f t="shared" si="7"/>
        <v>1</v>
      </c>
      <c r="U480" s="29">
        <f>'Raw Data'!$M480*'Raw Data'!$T480</f>
        <v>200</v>
      </c>
    </row>
    <row r="481" spans="1:21" x14ac:dyDescent="0.3">
      <c r="A481" s="20">
        <v>18396684</v>
      </c>
      <c r="B481" s="27" t="s">
        <v>1082</v>
      </c>
      <c r="C481" s="27">
        <v>1</v>
      </c>
      <c r="D481" s="27" t="str">
        <f>VLOOKUP('Raw Data'!$C481,'country description'!$A$2:$B$16,2,0)</f>
        <v>India</v>
      </c>
      <c r="E481" s="27" t="s">
        <v>14</v>
      </c>
      <c r="F481" s="27" t="s">
        <v>1083</v>
      </c>
      <c r="G481" s="27" t="s">
        <v>424</v>
      </c>
      <c r="H481" s="27" t="s">
        <v>18</v>
      </c>
      <c r="I481" s="27" t="s">
        <v>19</v>
      </c>
      <c r="J481" s="27" t="s">
        <v>19</v>
      </c>
      <c r="K481" s="27">
        <v>1</v>
      </c>
      <c r="L481" s="27">
        <v>0</v>
      </c>
      <c r="M481" s="27">
        <v>200</v>
      </c>
      <c r="N481" s="27">
        <v>1</v>
      </c>
      <c r="O481" s="27">
        <v>2011</v>
      </c>
      <c r="P481" s="27">
        <v>9</v>
      </c>
      <c r="Q481" s="27">
        <v>11</v>
      </c>
      <c r="R481" s="28">
        <f>DATE('Raw Data'!$O481,'Raw Data'!$P481,'Raw Data'!$Q481)</f>
        <v>40797</v>
      </c>
      <c r="S481" s="27" t="str">
        <f>CONCATENATE(MID('Raw Data'!$H481,FIND("(",'Raw Data'!$H481)+1,FIND(")",'Raw Data'!$H481)-FIND("(",'Raw Data'!$H481)-1),"",'Raw Data'!$M481)</f>
        <v>Rs.200</v>
      </c>
      <c r="T481" s="27">
        <f t="shared" si="7"/>
        <v>1</v>
      </c>
      <c r="U481" s="29">
        <f>'Raw Data'!$M481*'Raw Data'!$T481</f>
        <v>200</v>
      </c>
    </row>
    <row r="482" spans="1:21" x14ac:dyDescent="0.3">
      <c r="A482" s="20">
        <v>18415338</v>
      </c>
      <c r="B482" s="27" t="s">
        <v>1084</v>
      </c>
      <c r="C482" s="27">
        <v>1</v>
      </c>
      <c r="D482" s="27" t="str">
        <f>VLOOKUP('Raw Data'!$C482,'country description'!$A$2:$B$16,2,0)</f>
        <v>India</v>
      </c>
      <c r="E482" s="27" t="s">
        <v>14</v>
      </c>
      <c r="F482" s="27" t="s">
        <v>1085</v>
      </c>
      <c r="G482" s="27" t="s">
        <v>424</v>
      </c>
      <c r="H482" s="27" t="s">
        <v>18</v>
      </c>
      <c r="I482" s="27" t="s">
        <v>19</v>
      </c>
      <c r="J482" s="27" t="s">
        <v>19</v>
      </c>
      <c r="K482" s="27">
        <v>1</v>
      </c>
      <c r="L482" s="27">
        <v>0</v>
      </c>
      <c r="M482" s="27">
        <v>200</v>
      </c>
      <c r="N482" s="27">
        <v>1</v>
      </c>
      <c r="O482" s="27">
        <v>2011</v>
      </c>
      <c r="P482" s="27">
        <v>9</v>
      </c>
      <c r="Q482" s="27">
        <v>24</v>
      </c>
      <c r="R482" s="28">
        <f>DATE('Raw Data'!$O482,'Raw Data'!$P482,'Raw Data'!$Q482)</f>
        <v>40810</v>
      </c>
      <c r="S482" s="27" t="str">
        <f>CONCATENATE(MID('Raw Data'!$H482,FIND("(",'Raw Data'!$H482)+1,FIND(")",'Raw Data'!$H482)-FIND("(",'Raw Data'!$H482)-1),"",'Raw Data'!$M482)</f>
        <v>Rs.200</v>
      </c>
      <c r="T482" s="27">
        <f t="shared" si="7"/>
        <v>1</v>
      </c>
      <c r="U482" s="29">
        <f>'Raw Data'!$M482*'Raw Data'!$T482</f>
        <v>200</v>
      </c>
    </row>
    <row r="483" spans="1:21" x14ac:dyDescent="0.3">
      <c r="A483" s="20">
        <v>18232989</v>
      </c>
      <c r="B483" s="27" t="s">
        <v>1086</v>
      </c>
      <c r="C483" s="27">
        <v>1</v>
      </c>
      <c r="D483" s="27" t="str">
        <f>VLOOKUP('Raw Data'!$C483,'country description'!$A$2:$B$16,2,0)</f>
        <v>India</v>
      </c>
      <c r="E483" s="27" t="s">
        <v>14</v>
      </c>
      <c r="F483" s="27" t="s">
        <v>1087</v>
      </c>
      <c r="G483" s="27" t="s">
        <v>393</v>
      </c>
      <c r="H483" s="27" t="s">
        <v>18</v>
      </c>
      <c r="I483" s="27" t="s">
        <v>19</v>
      </c>
      <c r="J483" s="27" t="s">
        <v>19</v>
      </c>
      <c r="K483" s="27">
        <v>1</v>
      </c>
      <c r="L483" s="27">
        <v>0</v>
      </c>
      <c r="M483" s="27">
        <v>200</v>
      </c>
      <c r="N483" s="27">
        <v>1</v>
      </c>
      <c r="O483" s="27">
        <v>2010</v>
      </c>
      <c r="P483" s="27">
        <v>9</v>
      </c>
      <c r="Q483" s="27">
        <v>21</v>
      </c>
      <c r="R483" s="28">
        <f>DATE('Raw Data'!$O483,'Raw Data'!$P483,'Raw Data'!$Q483)</f>
        <v>40442</v>
      </c>
      <c r="S483" s="27" t="str">
        <f>CONCATENATE(MID('Raw Data'!$H483,FIND("(",'Raw Data'!$H483)+1,FIND(")",'Raw Data'!$H483)-FIND("(",'Raw Data'!$H483)-1),"",'Raw Data'!$M483)</f>
        <v>Rs.200</v>
      </c>
      <c r="T483" s="27">
        <f t="shared" si="7"/>
        <v>1</v>
      </c>
      <c r="U483" s="29">
        <f>'Raw Data'!$M483*'Raw Data'!$T483</f>
        <v>200</v>
      </c>
    </row>
    <row r="484" spans="1:21" x14ac:dyDescent="0.3">
      <c r="A484" s="20">
        <v>304753</v>
      </c>
      <c r="B484" s="27" t="s">
        <v>1088</v>
      </c>
      <c r="C484" s="27">
        <v>1</v>
      </c>
      <c r="D484" s="27" t="str">
        <f>VLOOKUP('Raw Data'!$C484,'country description'!$A$2:$B$16,2,0)</f>
        <v>India</v>
      </c>
      <c r="E484" s="27" t="s">
        <v>14</v>
      </c>
      <c r="F484" s="27" t="s">
        <v>582</v>
      </c>
      <c r="G484" s="27" t="s">
        <v>1089</v>
      </c>
      <c r="H484" s="27" t="s">
        <v>18</v>
      </c>
      <c r="I484" s="27" t="s">
        <v>19</v>
      </c>
      <c r="J484" s="27" t="s">
        <v>19</v>
      </c>
      <c r="K484" s="27">
        <v>1</v>
      </c>
      <c r="L484" s="27">
        <v>0</v>
      </c>
      <c r="M484" s="27">
        <v>200</v>
      </c>
      <c r="N484" s="27">
        <v>1</v>
      </c>
      <c r="O484" s="27">
        <v>2011</v>
      </c>
      <c r="P484" s="27">
        <v>9</v>
      </c>
      <c r="Q484" s="27">
        <v>13</v>
      </c>
      <c r="R484" s="28">
        <f>DATE('Raw Data'!$O484,'Raw Data'!$P484,'Raw Data'!$Q484)</f>
        <v>40799</v>
      </c>
      <c r="S484" s="27" t="str">
        <f>CONCATENATE(MID('Raw Data'!$H484,FIND("(",'Raw Data'!$H484)+1,FIND(")",'Raw Data'!$H484)-FIND("(",'Raw Data'!$H484)-1),"",'Raw Data'!$M484)</f>
        <v>Rs.200</v>
      </c>
      <c r="T484" s="27">
        <f t="shared" si="7"/>
        <v>1</v>
      </c>
      <c r="U484" s="29">
        <f>'Raw Data'!$M484*'Raw Data'!$T484</f>
        <v>200</v>
      </c>
    </row>
    <row r="485" spans="1:21" x14ac:dyDescent="0.3">
      <c r="A485" s="20">
        <v>18431177</v>
      </c>
      <c r="B485" s="27" t="s">
        <v>1090</v>
      </c>
      <c r="C485" s="27">
        <v>1</v>
      </c>
      <c r="D485" s="27" t="str">
        <f>VLOOKUP('Raw Data'!$C485,'country description'!$A$2:$B$16,2,0)</f>
        <v>India</v>
      </c>
      <c r="E485" s="27" t="s">
        <v>14</v>
      </c>
      <c r="F485" s="27" t="s">
        <v>1091</v>
      </c>
      <c r="G485" s="27" t="s">
        <v>467</v>
      </c>
      <c r="H485" s="27" t="s">
        <v>18</v>
      </c>
      <c r="I485" s="27" t="s">
        <v>19</v>
      </c>
      <c r="J485" s="27" t="s">
        <v>19</v>
      </c>
      <c r="K485" s="27">
        <v>1</v>
      </c>
      <c r="L485" s="27">
        <v>0</v>
      </c>
      <c r="M485" s="27">
        <v>200</v>
      </c>
      <c r="N485" s="27">
        <v>1</v>
      </c>
      <c r="O485" s="27">
        <v>2013</v>
      </c>
      <c r="P485" s="27">
        <v>9</v>
      </c>
      <c r="Q485" s="27">
        <v>28</v>
      </c>
      <c r="R485" s="28">
        <f>DATE('Raw Data'!$O485,'Raw Data'!$P485,'Raw Data'!$Q485)</f>
        <v>41545</v>
      </c>
      <c r="S485" s="27" t="str">
        <f>CONCATENATE(MID('Raw Data'!$H485,FIND("(",'Raw Data'!$H485)+1,FIND(")",'Raw Data'!$H485)-FIND("(",'Raw Data'!$H485)-1),"",'Raw Data'!$M485)</f>
        <v>Rs.200</v>
      </c>
      <c r="T485" s="27">
        <f t="shared" si="7"/>
        <v>1</v>
      </c>
      <c r="U485" s="29">
        <f>'Raw Data'!$M485*'Raw Data'!$T485</f>
        <v>200</v>
      </c>
    </row>
    <row r="486" spans="1:21" x14ac:dyDescent="0.3">
      <c r="A486" s="20">
        <v>18363089</v>
      </c>
      <c r="B486" s="27" t="s">
        <v>1092</v>
      </c>
      <c r="C486" s="27">
        <v>1</v>
      </c>
      <c r="D486" s="27" t="str">
        <f>VLOOKUP('Raw Data'!$C486,'country description'!$A$2:$B$16,2,0)</f>
        <v>India</v>
      </c>
      <c r="E486" s="27" t="s">
        <v>14</v>
      </c>
      <c r="F486" s="27" t="s">
        <v>1093</v>
      </c>
      <c r="G486" s="27" t="s">
        <v>595</v>
      </c>
      <c r="H486" s="27" t="s">
        <v>18</v>
      </c>
      <c r="I486" s="27" t="s">
        <v>19</v>
      </c>
      <c r="J486" s="27" t="s">
        <v>19</v>
      </c>
      <c r="K486" s="27">
        <v>1</v>
      </c>
      <c r="L486" s="27">
        <v>0</v>
      </c>
      <c r="M486" s="27">
        <v>200</v>
      </c>
      <c r="N486" s="27">
        <v>1</v>
      </c>
      <c r="O486" s="27">
        <v>2013</v>
      </c>
      <c r="P486" s="27">
        <v>9</v>
      </c>
      <c r="Q486" s="27">
        <v>25</v>
      </c>
      <c r="R486" s="28">
        <f>DATE('Raw Data'!$O486,'Raw Data'!$P486,'Raw Data'!$Q486)</f>
        <v>41542</v>
      </c>
      <c r="S486" s="27" t="str">
        <f>CONCATENATE(MID('Raw Data'!$H486,FIND("(",'Raw Data'!$H486)+1,FIND(")",'Raw Data'!$H486)-FIND("(",'Raw Data'!$H486)-1),"",'Raw Data'!$M486)</f>
        <v>Rs.200</v>
      </c>
      <c r="T486" s="27">
        <f t="shared" si="7"/>
        <v>1</v>
      </c>
      <c r="U486" s="29">
        <f>'Raw Data'!$M486*'Raw Data'!$T486</f>
        <v>200</v>
      </c>
    </row>
    <row r="487" spans="1:21" x14ac:dyDescent="0.3">
      <c r="A487" s="20">
        <v>18294257</v>
      </c>
      <c r="B487" s="27" t="s">
        <v>1094</v>
      </c>
      <c r="C487" s="27">
        <v>1</v>
      </c>
      <c r="D487" s="27" t="str">
        <f>VLOOKUP('Raw Data'!$C487,'country description'!$A$2:$B$16,2,0)</f>
        <v>India</v>
      </c>
      <c r="E487" s="27" t="s">
        <v>14</v>
      </c>
      <c r="F487" s="27" t="s">
        <v>1095</v>
      </c>
      <c r="G487" s="27" t="s">
        <v>455</v>
      </c>
      <c r="H487" s="27" t="s">
        <v>18</v>
      </c>
      <c r="I487" s="27" t="s">
        <v>19</v>
      </c>
      <c r="J487" s="27" t="s">
        <v>19</v>
      </c>
      <c r="K487" s="27">
        <v>1</v>
      </c>
      <c r="L487" s="27">
        <v>0</v>
      </c>
      <c r="M487" s="27">
        <v>200</v>
      </c>
      <c r="N487" s="27">
        <v>1</v>
      </c>
      <c r="O487" s="27">
        <v>2015</v>
      </c>
      <c r="P487" s="27">
        <v>9</v>
      </c>
      <c r="Q487" s="27">
        <v>25</v>
      </c>
      <c r="R487" s="28">
        <f>DATE('Raw Data'!$O487,'Raw Data'!$P487,'Raw Data'!$Q487)</f>
        <v>42272</v>
      </c>
      <c r="S487" s="27" t="str">
        <f>CONCATENATE(MID('Raw Data'!$H487,FIND("(",'Raw Data'!$H487)+1,FIND(")",'Raw Data'!$H487)-FIND("(",'Raw Data'!$H487)-1),"",'Raw Data'!$M487)</f>
        <v>Rs.200</v>
      </c>
      <c r="T487" s="27">
        <f t="shared" si="7"/>
        <v>1</v>
      </c>
      <c r="U487" s="29">
        <f>'Raw Data'!$M487*'Raw Data'!$T487</f>
        <v>200</v>
      </c>
    </row>
    <row r="488" spans="1:21" x14ac:dyDescent="0.3">
      <c r="A488" s="20">
        <v>18377915</v>
      </c>
      <c r="B488" s="27" t="s">
        <v>1096</v>
      </c>
      <c r="C488" s="27">
        <v>1</v>
      </c>
      <c r="D488" s="27" t="str">
        <f>VLOOKUP('Raw Data'!$C488,'country description'!$A$2:$B$16,2,0)</f>
        <v>India</v>
      </c>
      <c r="E488" s="27" t="s">
        <v>14</v>
      </c>
      <c r="F488" s="27" t="s">
        <v>1097</v>
      </c>
      <c r="G488" s="27" t="s">
        <v>455</v>
      </c>
      <c r="H488" s="27" t="s">
        <v>18</v>
      </c>
      <c r="I488" s="27" t="s">
        <v>19</v>
      </c>
      <c r="J488" s="27" t="s">
        <v>19</v>
      </c>
      <c r="K488" s="27">
        <v>1</v>
      </c>
      <c r="L488" s="27">
        <v>0</v>
      </c>
      <c r="M488" s="27">
        <v>200</v>
      </c>
      <c r="N488" s="27">
        <v>1</v>
      </c>
      <c r="O488" s="27">
        <v>2017</v>
      </c>
      <c r="P488" s="27">
        <v>8</v>
      </c>
      <c r="Q488" s="27">
        <v>22</v>
      </c>
      <c r="R488" s="28">
        <f>DATE('Raw Data'!$O488,'Raw Data'!$P488,'Raw Data'!$Q488)</f>
        <v>42969</v>
      </c>
      <c r="S488" s="27" t="str">
        <f>CONCATENATE(MID('Raw Data'!$H488,FIND("(",'Raw Data'!$H488)+1,FIND(")",'Raw Data'!$H488)-FIND("(",'Raw Data'!$H488)-1),"",'Raw Data'!$M488)</f>
        <v>Rs.200</v>
      </c>
      <c r="T488" s="27">
        <f t="shared" si="7"/>
        <v>1</v>
      </c>
      <c r="U488" s="29">
        <f>'Raw Data'!$M488*'Raw Data'!$T488</f>
        <v>200</v>
      </c>
    </row>
    <row r="489" spans="1:21" x14ac:dyDescent="0.3">
      <c r="A489" s="20">
        <v>18481289</v>
      </c>
      <c r="B489" s="27" t="s">
        <v>1098</v>
      </c>
      <c r="C489" s="27">
        <v>1</v>
      </c>
      <c r="D489" s="27" t="str">
        <f>VLOOKUP('Raw Data'!$C489,'country description'!$A$2:$B$16,2,0)</f>
        <v>India</v>
      </c>
      <c r="E489" s="27" t="s">
        <v>14</v>
      </c>
      <c r="F489" s="27" t="s">
        <v>1099</v>
      </c>
      <c r="G489" s="27" t="s">
        <v>1100</v>
      </c>
      <c r="H489" s="27" t="s">
        <v>18</v>
      </c>
      <c r="I489" s="27" t="s">
        <v>19</v>
      </c>
      <c r="J489" s="27" t="s">
        <v>19</v>
      </c>
      <c r="K489" s="27">
        <v>1</v>
      </c>
      <c r="L489" s="27">
        <v>0</v>
      </c>
      <c r="M489" s="27">
        <v>200</v>
      </c>
      <c r="N489" s="27">
        <v>1</v>
      </c>
      <c r="O489" s="27">
        <v>2010</v>
      </c>
      <c r="P489" s="27">
        <v>8</v>
      </c>
      <c r="Q489" s="27">
        <v>22</v>
      </c>
      <c r="R489" s="28">
        <f>DATE('Raw Data'!$O489,'Raw Data'!$P489,'Raw Data'!$Q489)</f>
        <v>40412</v>
      </c>
      <c r="S489" s="27" t="str">
        <f>CONCATENATE(MID('Raw Data'!$H489,FIND("(",'Raw Data'!$H489)+1,FIND(")",'Raw Data'!$H489)-FIND("(",'Raw Data'!$H489)-1),"",'Raw Data'!$M489)</f>
        <v>Rs.200</v>
      </c>
      <c r="T489" s="27">
        <f t="shared" si="7"/>
        <v>1</v>
      </c>
      <c r="U489" s="29">
        <f>'Raw Data'!$M489*'Raw Data'!$T489</f>
        <v>200</v>
      </c>
    </row>
    <row r="490" spans="1:21" x14ac:dyDescent="0.3">
      <c r="A490" s="20">
        <v>18431175</v>
      </c>
      <c r="B490" s="27" t="s">
        <v>1101</v>
      </c>
      <c r="C490" s="27">
        <v>1</v>
      </c>
      <c r="D490" s="27" t="str">
        <f>VLOOKUP('Raw Data'!$C490,'country description'!$A$2:$B$16,2,0)</f>
        <v>India</v>
      </c>
      <c r="E490" s="27" t="s">
        <v>14</v>
      </c>
      <c r="F490" s="27" t="s">
        <v>1102</v>
      </c>
      <c r="G490" s="27" t="s">
        <v>424</v>
      </c>
      <c r="H490" s="27" t="s">
        <v>18</v>
      </c>
      <c r="I490" s="27" t="s">
        <v>19</v>
      </c>
      <c r="J490" s="27" t="s">
        <v>19</v>
      </c>
      <c r="K490" s="27">
        <v>1</v>
      </c>
      <c r="L490" s="27">
        <v>0</v>
      </c>
      <c r="M490" s="27">
        <v>200</v>
      </c>
      <c r="N490" s="27">
        <v>1</v>
      </c>
      <c r="O490" s="27">
        <v>2011</v>
      </c>
      <c r="P490" s="27">
        <v>8</v>
      </c>
      <c r="Q490" s="27">
        <v>3</v>
      </c>
      <c r="R490" s="28">
        <f>DATE('Raw Data'!$O490,'Raw Data'!$P490,'Raw Data'!$Q490)</f>
        <v>40758</v>
      </c>
      <c r="S490" s="27" t="str">
        <f>CONCATENATE(MID('Raw Data'!$H490,FIND("(",'Raw Data'!$H490)+1,FIND(")",'Raw Data'!$H490)-FIND("(",'Raw Data'!$H490)-1),"",'Raw Data'!$M490)</f>
        <v>Rs.200</v>
      </c>
      <c r="T490" s="27">
        <f t="shared" si="7"/>
        <v>1</v>
      </c>
      <c r="U490" s="29">
        <f>'Raw Data'!$M490*'Raw Data'!$T490</f>
        <v>200</v>
      </c>
    </row>
    <row r="491" spans="1:21" x14ac:dyDescent="0.3">
      <c r="A491" s="20">
        <v>18361743</v>
      </c>
      <c r="B491" s="27" t="s">
        <v>1103</v>
      </c>
      <c r="C491" s="27">
        <v>1</v>
      </c>
      <c r="D491" s="27" t="str">
        <f>VLOOKUP('Raw Data'!$C491,'country description'!$A$2:$B$16,2,0)</f>
        <v>India</v>
      </c>
      <c r="E491" s="27" t="s">
        <v>14</v>
      </c>
      <c r="F491" s="27" t="s">
        <v>657</v>
      </c>
      <c r="G491" s="27" t="s">
        <v>595</v>
      </c>
      <c r="H491" s="27" t="s">
        <v>18</v>
      </c>
      <c r="I491" s="27" t="s">
        <v>19</v>
      </c>
      <c r="J491" s="27" t="s">
        <v>19</v>
      </c>
      <c r="K491" s="27">
        <v>1</v>
      </c>
      <c r="L491" s="27">
        <v>0</v>
      </c>
      <c r="M491" s="27">
        <v>200</v>
      </c>
      <c r="N491" s="27">
        <v>1</v>
      </c>
      <c r="O491" s="27">
        <v>2015</v>
      </c>
      <c r="P491" s="27">
        <v>8</v>
      </c>
      <c r="Q491" s="27">
        <v>16</v>
      </c>
      <c r="R491" s="28">
        <f>DATE('Raw Data'!$O491,'Raw Data'!$P491,'Raw Data'!$Q491)</f>
        <v>42232</v>
      </c>
      <c r="S491" s="27" t="str">
        <f>CONCATENATE(MID('Raw Data'!$H491,FIND("(",'Raw Data'!$H491)+1,FIND(")",'Raw Data'!$H491)-FIND("(",'Raw Data'!$H491)-1),"",'Raw Data'!$M491)</f>
        <v>Rs.200</v>
      </c>
      <c r="T491" s="27">
        <f t="shared" si="7"/>
        <v>1</v>
      </c>
      <c r="U491" s="29">
        <f>'Raw Data'!$M491*'Raw Data'!$T491</f>
        <v>200</v>
      </c>
    </row>
    <row r="492" spans="1:21" x14ac:dyDescent="0.3">
      <c r="A492" s="20">
        <v>18364336</v>
      </c>
      <c r="B492" s="27" t="s">
        <v>1104</v>
      </c>
      <c r="C492" s="27">
        <v>1</v>
      </c>
      <c r="D492" s="27" t="str">
        <f>VLOOKUP('Raw Data'!$C492,'country description'!$A$2:$B$16,2,0)</f>
        <v>India</v>
      </c>
      <c r="E492" s="27" t="s">
        <v>14</v>
      </c>
      <c r="F492" s="27" t="s">
        <v>1105</v>
      </c>
      <c r="G492" s="27" t="s">
        <v>461</v>
      </c>
      <c r="H492" s="27" t="s">
        <v>18</v>
      </c>
      <c r="I492" s="27" t="s">
        <v>19</v>
      </c>
      <c r="J492" s="27" t="s">
        <v>19</v>
      </c>
      <c r="K492" s="27">
        <v>1</v>
      </c>
      <c r="L492" s="27">
        <v>0</v>
      </c>
      <c r="M492" s="27">
        <v>200</v>
      </c>
      <c r="N492" s="27">
        <v>1</v>
      </c>
      <c r="O492" s="27">
        <v>2017</v>
      </c>
      <c r="P492" s="27">
        <v>8</v>
      </c>
      <c r="Q492" s="27">
        <v>20</v>
      </c>
      <c r="R492" s="28">
        <f>DATE('Raw Data'!$O492,'Raw Data'!$P492,'Raw Data'!$Q492)</f>
        <v>42967</v>
      </c>
      <c r="S492" s="27" t="str">
        <f>CONCATENATE(MID('Raw Data'!$H492,FIND("(",'Raw Data'!$H492)+1,FIND(")",'Raw Data'!$H492)-FIND("(",'Raw Data'!$H492)-1),"",'Raw Data'!$M492)</f>
        <v>Rs.200</v>
      </c>
      <c r="T492" s="27">
        <f t="shared" si="7"/>
        <v>1</v>
      </c>
      <c r="U492" s="29">
        <f>'Raw Data'!$M492*'Raw Data'!$T492</f>
        <v>200</v>
      </c>
    </row>
    <row r="493" spans="1:21" x14ac:dyDescent="0.3">
      <c r="A493" s="20">
        <v>18433297</v>
      </c>
      <c r="B493" s="27" t="s">
        <v>1106</v>
      </c>
      <c r="C493" s="27">
        <v>1</v>
      </c>
      <c r="D493" s="27" t="str">
        <f>VLOOKUP('Raw Data'!$C493,'country description'!$A$2:$B$16,2,0)</f>
        <v>India</v>
      </c>
      <c r="E493" s="27" t="s">
        <v>14</v>
      </c>
      <c r="F493" s="27" t="s">
        <v>1107</v>
      </c>
      <c r="G493" s="27" t="s">
        <v>566</v>
      </c>
      <c r="H493" s="27" t="s">
        <v>18</v>
      </c>
      <c r="I493" s="27" t="s">
        <v>19</v>
      </c>
      <c r="J493" s="27" t="s">
        <v>19</v>
      </c>
      <c r="K493" s="27">
        <v>1</v>
      </c>
      <c r="L493" s="27">
        <v>0</v>
      </c>
      <c r="M493" s="27">
        <v>200</v>
      </c>
      <c r="N493" s="27">
        <v>1</v>
      </c>
      <c r="O493" s="27">
        <v>2011</v>
      </c>
      <c r="P493" s="27">
        <v>8</v>
      </c>
      <c r="Q493" s="27">
        <v>19</v>
      </c>
      <c r="R493" s="28">
        <f>DATE('Raw Data'!$O493,'Raw Data'!$P493,'Raw Data'!$Q493)</f>
        <v>40774</v>
      </c>
      <c r="S493" s="27" t="str">
        <f>CONCATENATE(MID('Raw Data'!$H493,FIND("(",'Raw Data'!$H493)+1,FIND(")",'Raw Data'!$H493)-FIND("(",'Raw Data'!$H493)-1),"",'Raw Data'!$M493)</f>
        <v>Rs.200</v>
      </c>
      <c r="T493" s="27">
        <f t="shared" si="7"/>
        <v>1</v>
      </c>
      <c r="U493" s="29">
        <f>'Raw Data'!$M493*'Raw Data'!$T493</f>
        <v>200</v>
      </c>
    </row>
    <row r="494" spans="1:21" x14ac:dyDescent="0.3">
      <c r="A494" s="20">
        <v>18449827</v>
      </c>
      <c r="B494" s="27" t="s">
        <v>1108</v>
      </c>
      <c r="C494" s="27">
        <v>1</v>
      </c>
      <c r="D494" s="27" t="str">
        <f>VLOOKUP('Raw Data'!$C494,'country description'!$A$2:$B$16,2,0)</f>
        <v>India</v>
      </c>
      <c r="E494" s="27" t="s">
        <v>14</v>
      </c>
      <c r="F494" s="27" t="s">
        <v>1109</v>
      </c>
      <c r="G494" s="27" t="s">
        <v>424</v>
      </c>
      <c r="H494" s="27" t="s">
        <v>18</v>
      </c>
      <c r="I494" s="27" t="s">
        <v>19</v>
      </c>
      <c r="J494" s="27" t="s">
        <v>19</v>
      </c>
      <c r="K494" s="27">
        <v>1</v>
      </c>
      <c r="L494" s="27">
        <v>0</v>
      </c>
      <c r="M494" s="27">
        <v>200</v>
      </c>
      <c r="N494" s="27">
        <v>1</v>
      </c>
      <c r="O494" s="27">
        <v>2014</v>
      </c>
      <c r="P494" s="27">
        <v>8</v>
      </c>
      <c r="Q494" s="27">
        <v>24</v>
      </c>
      <c r="R494" s="28">
        <f>DATE('Raw Data'!$O494,'Raw Data'!$P494,'Raw Data'!$Q494)</f>
        <v>41875</v>
      </c>
      <c r="S494" s="27" t="str">
        <f>CONCATENATE(MID('Raw Data'!$H494,FIND("(",'Raw Data'!$H494)+1,FIND(")",'Raw Data'!$H494)-FIND("(",'Raw Data'!$H494)-1),"",'Raw Data'!$M494)</f>
        <v>Rs.200</v>
      </c>
      <c r="T494" s="27">
        <f t="shared" si="7"/>
        <v>1</v>
      </c>
      <c r="U494" s="29">
        <f>'Raw Data'!$M494*'Raw Data'!$T494</f>
        <v>200</v>
      </c>
    </row>
    <row r="495" spans="1:21" x14ac:dyDescent="0.3">
      <c r="A495" s="20">
        <v>18471287</v>
      </c>
      <c r="B495" s="27" t="s">
        <v>1110</v>
      </c>
      <c r="C495" s="27">
        <v>1</v>
      </c>
      <c r="D495" s="27" t="str">
        <f>VLOOKUP('Raw Data'!$C495,'country description'!$A$2:$B$16,2,0)</f>
        <v>India</v>
      </c>
      <c r="E495" s="27" t="s">
        <v>14</v>
      </c>
      <c r="F495" s="27" t="s">
        <v>1111</v>
      </c>
      <c r="G495" s="27" t="s">
        <v>424</v>
      </c>
      <c r="H495" s="27" t="s">
        <v>18</v>
      </c>
      <c r="I495" s="27" t="s">
        <v>19</v>
      </c>
      <c r="J495" s="27" t="s">
        <v>19</v>
      </c>
      <c r="K495" s="27">
        <v>1</v>
      </c>
      <c r="L495" s="27">
        <v>0</v>
      </c>
      <c r="M495" s="27">
        <v>200</v>
      </c>
      <c r="N495" s="27">
        <v>1</v>
      </c>
      <c r="O495" s="27">
        <v>2017</v>
      </c>
      <c r="P495" s="27">
        <v>8</v>
      </c>
      <c r="Q495" s="27">
        <v>23</v>
      </c>
      <c r="R495" s="28">
        <f>DATE('Raw Data'!$O495,'Raw Data'!$P495,'Raw Data'!$Q495)</f>
        <v>42970</v>
      </c>
      <c r="S495" s="27" t="str">
        <f>CONCATENATE(MID('Raw Data'!$H495,FIND("(",'Raw Data'!$H495)+1,FIND(")",'Raw Data'!$H495)-FIND("(",'Raw Data'!$H495)-1),"",'Raw Data'!$M495)</f>
        <v>Rs.200</v>
      </c>
      <c r="T495" s="27">
        <f t="shared" si="7"/>
        <v>1</v>
      </c>
      <c r="U495" s="29">
        <f>'Raw Data'!$M495*'Raw Data'!$T495</f>
        <v>200</v>
      </c>
    </row>
    <row r="496" spans="1:21" x14ac:dyDescent="0.3">
      <c r="A496" s="20">
        <v>18419871</v>
      </c>
      <c r="B496" s="27" t="s">
        <v>1112</v>
      </c>
      <c r="C496" s="27">
        <v>1</v>
      </c>
      <c r="D496" s="27" t="str">
        <f>VLOOKUP('Raw Data'!$C496,'country description'!$A$2:$B$16,2,0)</f>
        <v>India</v>
      </c>
      <c r="E496" s="27" t="s">
        <v>14</v>
      </c>
      <c r="F496" s="27" t="s">
        <v>1113</v>
      </c>
      <c r="G496" s="27" t="s">
        <v>464</v>
      </c>
      <c r="H496" s="27" t="s">
        <v>18</v>
      </c>
      <c r="I496" s="27" t="s">
        <v>19</v>
      </c>
      <c r="J496" s="27" t="s">
        <v>19</v>
      </c>
      <c r="K496" s="27">
        <v>1</v>
      </c>
      <c r="L496" s="27">
        <v>0</v>
      </c>
      <c r="M496" s="27">
        <v>200</v>
      </c>
      <c r="N496" s="27">
        <v>1</v>
      </c>
      <c r="O496" s="27">
        <v>2011</v>
      </c>
      <c r="P496" s="27">
        <v>8</v>
      </c>
      <c r="Q496" s="27">
        <v>6</v>
      </c>
      <c r="R496" s="28">
        <f>DATE('Raw Data'!$O496,'Raw Data'!$P496,'Raw Data'!$Q496)</f>
        <v>40761</v>
      </c>
      <c r="S496" s="27" t="str">
        <f>CONCATENATE(MID('Raw Data'!$H496,FIND("(",'Raw Data'!$H496)+1,FIND(")",'Raw Data'!$H496)-FIND("(",'Raw Data'!$H496)-1),"",'Raw Data'!$M496)</f>
        <v>Rs.200</v>
      </c>
      <c r="T496" s="27">
        <f t="shared" si="7"/>
        <v>1</v>
      </c>
      <c r="U496" s="29">
        <f>'Raw Data'!$M496*'Raw Data'!$T496</f>
        <v>200</v>
      </c>
    </row>
    <row r="497" spans="1:21" x14ac:dyDescent="0.3">
      <c r="A497" s="20">
        <v>18424593</v>
      </c>
      <c r="B497" s="27" t="s">
        <v>1114</v>
      </c>
      <c r="C497" s="27">
        <v>1</v>
      </c>
      <c r="D497" s="27" t="str">
        <f>VLOOKUP('Raw Data'!$C497,'country description'!$A$2:$B$16,2,0)</f>
        <v>India</v>
      </c>
      <c r="E497" s="27" t="s">
        <v>14</v>
      </c>
      <c r="F497" s="27" t="s">
        <v>1115</v>
      </c>
      <c r="G497" s="27" t="s">
        <v>589</v>
      </c>
      <c r="H497" s="27" t="s">
        <v>18</v>
      </c>
      <c r="I497" s="27" t="s">
        <v>19</v>
      </c>
      <c r="J497" s="27" t="s">
        <v>19</v>
      </c>
      <c r="K497" s="27">
        <v>1</v>
      </c>
      <c r="L497" s="27">
        <v>0</v>
      </c>
      <c r="M497" s="27">
        <v>200</v>
      </c>
      <c r="N497" s="27">
        <v>1</v>
      </c>
      <c r="O497" s="27">
        <v>2014</v>
      </c>
      <c r="P497" s="27">
        <v>7</v>
      </c>
      <c r="Q497" s="27">
        <v>9</v>
      </c>
      <c r="R497" s="28">
        <f>DATE('Raw Data'!$O497,'Raw Data'!$P497,'Raw Data'!$Q497)</f>
        <v>41829</v>
      </c>
      <c r="S497" s="27" t="str">
        <f>CONCATENATE(MID('Raw Data'!$H497,FIND("(",'Raw Data'!$H497)+1,FIND(")",'Raw Data'!$H497)-FIND("(",'Raw Data'!$H497)-1),"",'Raw Data'!$M497)</f>
        <v>Rs.200</v>
      </c>
      <c r="T497" s="27">
        <f t="shared" si="7"/>
        <v>1</v>
      </c>
      <c r="U497" s="29">
        <f>'Raw Data'!$M497*'Raw Data'!$T497</f>
        <v>200</v>
      </c>
    </row>
    <row r="498" spans="1:21" x14ac:dyDescent="0.3">
      <c r="A498" s="20">
        <v>18464647</v>
      </c>
      <c r="B498" s="27" t="s">
        <v>1116</v>
      </c>
      <c r="C498" s="27">
        <v>1</v>
      </c>
      <c r="D498" s="27" t="str">
        <f>VLOOKUP('Raw Data'!$C498,'country description'!$A$2:$B$16,2,0)</f>
        <v>India</v>
      </c>
      <c r="E498" s="27" t="s">
        <v>14</v>
      </c>
      <c r="F498" s="27" t="s">
        <v>1061</v>
      </c>
      <c r="G498" s="27" t="s">
        <v>1117</v>
      </c>
      <c r="H498" s="27" t="s">
        <v>18</v>
      </c>
      <c r="I498" s="27" t="s">
        <v>19</v>
      </c>
      <c r="J498" s="27" t="s">
        <v>19</v>
      </c>
      <c r="K498" s="27">
        <v>1</v>
      </c>
      <c r="L498" s="27">
        <v>0</v>
      </c>
      <c r="M498" s="27">
        <v>200</v>
      </c>
      <c r="N498" s="27">
        <v>1</v>
      </c>
      <c r="O498" s="27">
        <v>2011</v>
      </c>
      <c r="P498" s="27">
        <v>7</v>
      </c>
      <c r="Q498" s="27">
        <v>12</v>
      </c>
      <c r="R498" s="28">
        <f>DATE('Raw Data'!$O498,'Raw Data'!$P498,'Raw Data'!$Q498)</f>
        <v>40736</v>
      </c>
      <c r="S498" s="27" t="str">
        <f>CONCATENATE(MID('Raw Data'!$H498,FIND("(",'Raw Data'!$H498)+1,FIND(")",'Raw Data'!$H498)-FIND("(",'Raw Data'!$H498)-1),"",'Raw Data'!$M498)</f>
        <v>Rs.200</v>
      </c>
      <c r="T498" s="27">
        <f t="shared" si="7"/>
        <v>1</v>
      </c>
      <c r="U498" s="29">
        <f>'Raw Data'!$M498*'Raw Data'!$T498</f>
        <v>200</v>
      </c>
    </row>
    <row r="499" spans="1:21" x14ac:dyDescent="0.3">
      <c r="A499" s="20">
        <v>313163</v>
      </c>
      <c r="B499" s="27" t="s">
        <v>1118</v>
      </c>
      <c r="C499" s="27">
        <v>1</v>
      </c>
      <c r="D499" s="27" t="str">
        <f>VLOOKUP('Raw Data'!$C499,'country description'!$A$2:$B$16,2,0)</f>
        <v>India</v>
      </c>
      <c r="E499" s="27" t="s">
        <v>14</v>
      </c>
      <c r="F499" s="27" t="s">
        <v>1119</v>
      </c>
      <c r="G499" s="27" t="s">
        <v>461</v>
      </c>
      <c r="H499" s="27" t="s">
        <v>18</v>
      </c>
      <c r="I499" s="27" t="s">
        <v>19</v>
      </c>
      <c r="J499" s="27" t="s">
        <v>19</v>
      </c>
      <c r="K499" s="27">
        <v>1</v>
      </c>
      <c r="L499" s="27">
        <v>0</v>
      </c>
      <c r="M499" s="27">
        <v>200</v>
      </c>
      <c r="N499" s="27">
        <v>1</v>
      </c>
      <c r="O499" s="27">
        <v>2011</v>
      </c>
      <c r="P499" s="27">
        <v>7</v>
      </c>
      <c r="Q499" s="27">
        <v>17</v>
      </c>
      <c r="R499" s="28">
        <f>DATE('Raw Data'!$O499,'Raw Data'!$P499,'Raw Data'!$Q499)</f>
        <v>40741</v>
      </c>
      <c r="S499" s="27" t="str">
        <f>CONCATENATE(MID('Raw Data'!$H499,FIND("(",'Raw Data'!$H499)+1,FIND(")",'Raw Data'!$H499)-FIND("(",'Raw Data'!$H499)-1),"",'Raw Data'!$M499)</f>
        <v>Rs.200</v>
      </c>
      <c r="T499" s="27">
        <f t="shared" si="7"/>
        <v>1</v>
      </c>
      <c r="U499" s="29">
        <f>'Raw Data'!$M499*'Raw Data'!$T499</f>
        <v>200</v>
      </c>
    </row>
    <row r="500" spans="1:21" x14ac:dyDescent="0.3">
      <c r="A500" s="20">
        <v>18345771</v>
      </c>
      <c r="B500" s="27" t="s">
        <v>1120</v>
      </c>
      <c r="C500" s="27">
        <v>1</v>
      </c>
      <c r="D500" s="27" t="str">
        <f>VLOOKUP('Raw Data'!$C500,'country description'!$A$2:$B$16,2,0)</f>
        <v>India</v>
      </c>
      <c r="E500" s="27" t="s">
        <v>14</v>
      </c>
      <c r="F500" s="27" t="s">
        <v>1121</v>
      </c>
      <c r="G500" s="27" t="s">
        <v>1122</v>
      </c>
      <c r="H500" s="27" t="s">
        <v>18</v>
      </c>
      <c r="I500" s="27" t="s">
        <v>19</v>
      </c>
      <c r="J500" s="27" t="s">
        <v>19</v>
      </c>
      <c r="K500" s="27">
        <v>1</v>
      </c>
      <c r="L500" s="27">
        <v>0</v>
      </c>
      <c r="M500" s="27">
        <v>200</v>
      </c>
      <c r="N500" s="27">
        <v>1</v>
      </c>
      <c r="O500" s="27">
        <v>2018</v>
      </c>
      <c r="P500" s="27">
        <v>7</v>
      </c>
      <c r="Q500" s="27">
        <v>23</v>
      </c>
      <c r="R500" s="28">
        <f>DATE('Raw Data'!$O500,'Raw Data'!$P500,'Raw Data'!$Q500)</f>
        <v>43304</v>
      </c>
      <c r="S500" s="27" t="str">
        <f>CONCATENATE(MID('Raw Data'!$H500,FIND("(",'Raw Data'!$H500)+1,FIND(")",'Raw Data'!$H500)-FIND("(",'Raw Data'!$H500)-1),"",'Raw Data'!$M500)</f>
        <v>Rs.200</v>
      </c>
      <c r="T500" s="27">
        <f t="shared" si="7"/>
        <v>1</v>
      </c>
      <c r="U500" s="29">
        <f>'Raw Data'!$M500*'Raw Data'!$T500</f>
        <v>200</v>
      </c>
    </row>
    <row r="501" spans="1:21" x14ac:dyDescent="0.3">
      <c r="A501" s="20">
        <v>18441710</v>
      </c>
      <c r="B501" s="27" t="s">
        <v>1123</v>
      </c>
      <c r="C501" s="27">
        <v>1</v>
      </c>
      <c r="D501" s="27" t="str">
        <f>VLOOKUP('Raw Data'!$C501,'country description'!$A$2:$B$16,2,0)</f>
        <v>India</v>
      </c>
      <c r="E501" s="27" t="s">
        <v>14</v>
      </c>
      <c r="F501" s="27" t="s">
        <v>1124</v>
      </c>
      <c r="G501" s="27" t="s">
        <v>749</v>
      </c>
      <c r="H501" s="27" t="s">
        <v>18</v>
      </c>
      <c r="I501" s="27" t="s">
        <v>19</v>
      </c>
      <c r="J501" s="27" t="s">
        <v>19</v>
      </c>
      <c r="K501" s="27">
        <v>1</v>
      </c>
      <c r="L501" s="27">
        <v>0</v>
      </c>
      <c r="M501" s="27">
        <v>200</v>
      </c>
      <c r="N501" s="27">
        <v>1</v>
      </c>
      <c r="O501" s="27">
        <v>2016</v>
      </c>
      <c r="P501" s="27">
        <v>7</v>
      </c>
      <c r="Q501" s="27">
        <v>26</v>
      </c>
      <c r="R501" s="28">
        <f>DATE('Raw Data'!$O501,'Raw Data'!$P501,'Raw Data'!$Q501)</f>
        <v>42577</v>
      </c>
      <c r="S501" s="27" t="str">
        <f>CONCATENATE(MID('Raw Data'!$H501,FIND("(",'Raw Data'!$H501)+1,FIND(")",'Raw Data'!$H501)-FIND("(",'Raw Data'!$H501)-1),"",'Raw Data'!$M501)</f>
        <v>Rs.200</v>
      </c>
      <c r="T501" s="27">
        <f t="shared" si="7"/>
        <v>1</v>
      </c>
      <c r="U501" s="29">
        <f>'Raw Data'!$M501*'Raw Data'!$T501</f>
        <v>200</v>
      </c>
    </row>
    <row r="502" spans="1:21" x14ac:dyDescent="0.3">
      <c r="A502" s="20">
        <v>18479000</v>
      </c>
      <c r="B502" s="27" t="s">
        <v>1125</v>
      </c>
      <c r="C502" s="27">
        <v>1</v>
      </c>
      <c r="D502" s="27" t="str">
        <f>VLOOKUP('Raw Data'!$C502,'country description'!$A$2:$B$16,2,0)</f>
        <v>India</v>
      </c>
      <c r="E502" s="27" t="s">
        <v>14</v>
      </c>
      <c r="F502" s="27" t="s">
        <v>1126</v>
      </c>
      <c r="G502" s="27" t="s">
        <v>749</v>
      </c>
      <c r="H502" s="27" t="s">
        <v>18</v>
      </c>
      <c r="I502" s="27" t="s">
        <v>19</v>
      </c>
      <c r="J502" s="27" t="s">
        <v>19</v>
      </c>
      <c r="K502" s="27">
        <v>1</v>
      </c>
      <c r="L502" s="27">
        <v>0</v>
      </c>
      <c r="M502" s="27">
        <v>200</v>
      </c>
      <c r="N502" s="27">
        <v>1</v>
      </c>
      <c r="O502" s="27">
        <v>2015</v>
      </c>
      <c r="P502" s="27">
        <v>7</v>
      </c>
      <c r="Q502" s="27">
        <v>27</v>
      </c>
      <c r="R502" s="28">
        <f>DATE('Raw Data'!$O502,'Raw Data'!$P502,'Raw Data'!$Q502)</f>
        <v>42212</v>
      </c>
      <c r="S502" s="27" t="str">
        <f>CONCATENATE(MID('Raw Data'!$H502,FIND("(",'Raw Data'!$H502)+1,FIND(")",'Raw Data'!$H502)-FIND("(",'Raw Data'!$H502)-1),"",'Raw Data'!$M502)</f>
        <v>Rs.200</v>
      </c>
      <c r="T502" s="27">
        <f t="shared" si="7"/>
        <v>1</v>
      </c>
      <c r="U502" s="29">
        <f>'Raw Data'!$M502*'Raw Data'!$T502</f>
        <v>200</v>
      </c>
    </row>
    <row r="503" spans="1:21" x14ac:dyDescent="0.3">
      <c r="A503" s="20">
        <v>18419897</v>
      </c>
      <c r="B503" s="27" t="s">
        <v>1127</v>
      </c>
      <c r="C503" s="27">
        <v>1</v>
      </c>
      <c r="D503" s="27" t="str">
        <f>VLOOKUP('Raw Data'!$C503,'country description'!$A$2:$B$16,2,0)</f>
        <v>India</v>
      </c>
      <c r="E503" s="27" t="s">
        <v>14</v>
      </c>
      <c r="F503" s="27" t="s">
        <v>1128</v>
      </c>
      <c r="G503" s="27" t="s">
        <v>434</v>
      </c>
      <c r="H503" s="27" t="s">
        <v>18</v>
      </c>
      <c r="I503" s="27" t="s">
        <v>19</v>
      </c>
      <c r="J503" s="27" t="s">
        <v>19</v>
      </c>
      <c r="K503" s="27">
        <v>1</v>
      </c>
      <c r="L503" s="27">
        <v>0</v>
      </c>
      <c r="M503" s="27">
        <v>200</v>
      </c>
      <c r="N503" s="27">
        <v>1</v>
      </c>
      <c r="O503" s="27">
        <v>2017</v>
      </c>
      <c r="P503" s="27">
        <v>6</v>
      </c>
      <c r="Q503" s="27">
        <v>19</v>
      </c>
      <c r="R503" s="28">
        <f>DATE('Raw Data'!$O503,'Raw Data'!$P503,'Raw Data'!$Q503)</f>
        <v>42905</v>
      </c>
      <c r="S503" s="27" t="str">
        <f>CONCATENATE(MID('Raw Data'!$H503,FIND("(",'Raw Data'!$H503)+1,FIND(")",'Raw Data'!$H503)-FIND("(",'Raw Data'!$H503)-1),"",'Raw Data'!$M503)</f>
        <v>Rs.200</v>
      </c>
      <c r="T503" s="27">
        <f t="shared" si="7"/>
        <v>1</v>
      </c>
      <c r="U503" s="29">
        <f>'Raw Data'!$M503*'Raw Data'!$T503</f>
        <v>200</v>
      </c>
    </row>
    <row r="504" spans="1:21" x14ac:dyDescent="0.3">
      <c r="A504" s="20">
        <v>18361199</v>
      </c>
      <c r="B504" s="27" t="s">
        <v>857</v>
      </c>
      <c r="C504" s="27">
        <v>1</v>
      </c>
      <c r="D504" s="27" t="str">
        <f>VLOOKUP('Raw Data'!$C504,'country description'!$A$2:$B$16,2,0)</f>
        <v>India</v>
      </c>
      <c r="E504" s="27" t="s">
        <v>14</v>
      </c>
      <c r="F504" s="27" t="s">
        <v>1129</v>
      </c>
      <c r="G504" s="27" t="s">
        <v>751</v>
      </c>
      <c r="H504" s="27" t="s">
        <v>18</v>
      </c>
      <c r="I504" s="27" t="s">
        <v>19</v>
      </c>
      <c r="J504" s="27" t="s">
        <v>19</v>
      </c>
      <c r="K504" s="27">
        <v>1</v>
      </c>
      <c r="L504" s="27">
        <v>0</v>
      </c>
      <c r="M504" s="27">
        <v>200</v>
      </c>
      <c r="N504" s="27">
        <v>1</v>
      </c>
      <c r="O504" s="27">
        <v>2017</v>
      </c>
      <c r="P504" s="27">
        <v>6</v>
      </c>
      <c r="Q504" s="27">
        <v>24</v>
      </c>
      <c r="R504" s="28">
        <f>DATE('Raw Data'!$O504,'Raw Data'!$P504,'Raw Data'!$Q504)</f>
        <v>42910</v>
      </c>
      <c r="S504" s="27" t="str">
        <f>CONCATENATE(MID('Raw Data'!$H504,FIND("(",'Raw Data'!$H504)+1,FIND(")",'Raw Data'!$H504)-FIND("(",'Raw Data'!$H504)-1),"",'Raw Data'!$M504)</f>
        <v>Rs.200</v>
      </c>
      <c r="T504" s="27">
        <f t="shared" si="7"/>
        <v>1</v>
      </c>
      <c r="U504" s="29">
        <f>'Raw Data'!$M504*'Raw Data'!$T504</f>
        <v>200</v>
      </c>
    </row>
    <row r="505" spans="1:21" x14ac:dyDescent="0.3">
      <c r="A505" s="20">
        <v>18359300</v>
      </c>
      <c r="B505" s="27" t="s">
        <v>1130</v>
      </c>
      <c r="C505" s="27">
        <v>1</v>
      </c>
      <c r="D505" s="27" t="str">
        <f>VLOOKUP('Raw Data'!$C505,'country description'!$A$2:$B$16,2,0)</f>
        <v>India</v>
      </c>
      <c r="E505" s="27" t="s">
        <v>14</v>
      </c>
      <c r="F505" s="27" t="s">
        <v>1131</v>
      </c>
      <c r="G505" s="27" t="s">
        <v>464</v>
      </c>
      <c r="H505" s="27" t="s">
        <v>18</v>
      </c>
      <c r="I505" s="27" t="s">
        <v>19</v>
      </c>
      <c r="J505" s="27" t="s">
        <v>19</v>
      </c>
      <c r="K505" s="27">
        <v>1</v>
      </c>
      <c r="L505" s="27">
        <v>0</v>
      </c>
      <c r="M505" s="27">
        <v>200</v>
      </c>
      <c r="N505" s="27">
        <v>1</v>
      </c>
      <c r="O505" s="27">
        <v>2016</v>
      </c>
      <c r="P505" s="27">
        <v>6</v>
      </c>
      <c r="Q505" s="27">
        <v>17</v>
      </c>
      <c r="R505" s="28">
        <f>DATE('Raw Data'!$O505,'Raw Data'!$P505,'Raw Data'!$Q505)</f>
        <v>42538</v>
      </c>
      <c r="S505" s="27" t="str">
        <f>CONCATENATE(MID('Raw Data'!$H505,FIND("(",'Raw Data'!$H505)+1,FIND(")",'Raw Data'!$H505)-FIND("(",'Raw Data'!$H505)-1),"",'Raw Data'!$M505)</f>
        <v>Rs.200</v>
      </c>
      <c r="T505" s="27">
        <f t="shared" si="7"/>
        <v>1</v>
      </c>
      <c r="U505" s="29">
        <f>'Raw Data'!$M505*'Raw Data'!$T505</f>
        <v>200</v>
      </c>
    </row>
    <row r="506" spans="1:21" x14ac:dyDescent="0.3">
      <c r="A506" s="20">
        <v>18492065</v>
      </c>
      <c r="B506" s="27" t="s">
        <v>1132</v>
      </c>
      <c r="C506" s="27">
        <v>1</v>
      </c>
      <c r="D506" s="27" t="str">
        <f>VLOOKUP('Raw Data'!$C506,'country description'!$A$2:$B$16,2,0)</f>
        <v>India</v>
      </c>
      <c r="E506" s="27" t="s">
        <v>14</v>
      </c>
      <c r="F506" s="27" t="s">
        <v>1133</v>
      </c>
      <c r="G506" s="27" t="s">
        <v>467</v>
      </c>
      <c r="H506" s="27" t="s">
        <v>18</v>
      </c>
      <c r="I506" s="27" t="s">
        <v>19</v>
      </c>
      <c r="J506" s="27" t="s">
        <v>19</v>
      </c>
      <c r="K506" s="27">
        <v>1</v>
      </c>
      <c r="L506" s="27">
        <v>0</v>
      </c>
      <c r="M506" s="27">
        <v>200</v>
      </c>
      <c r="N506" s="27">
        <v>1</v>
      </c>
      <c r="O506" s="27">
        <v>2015</v>
      </c>
      <c r="P506" s="27">
        <v>6</v>
      </c>
      <c r="Q506" s="27">
        <v>2</v>
      </c>
      <c r="R506" s="28">
        <f>DATE('Raw Data'!$O506,'Raw Data'!$P506,'Raw Data'!$Q506)</f>
        <v>42157</v>
      </c>
      <c r="S506" s="27" t="str">
        <f>CONCATENATE(MID('Raw Data'!$H506,FIND("(",'Raw Data'!$H506)+1,FIND(")",'Raw Data'!$H506)-FIND("(",'Raw Data'!$H506)-1),"",'Raw Data'!$M506)</f>
        <v>Rs.200</v>
      </c>
      <c r="T506" s="27">
        <f t="shared" si="7"/>
        <v>1</v>
      </c>
      <c r="U506" s="29">
        <f>'Raw Data'!$M506*'Raw Data'!$T506</f>
        <v>200</v>
      </c>
    </row>
    <row r="507" spans="1:21" x14ac:dyDescent="0.3">
      <c r="A507" s="20">
        <v>18462596</v>
      </c>
      <c r="B507" s="27" t="s">
        <v>1134</v>
      </c>
      <c r="C507" s="27">
        <v>1</v>
      </c>
      <c r="D507" s="27" t="str">
        <f>VLOOKUP('Raw Data'!$C507,'country description'!$A$2:$B$16,2,0)</f>
        <v>India</v>
      </c>
      <c r="E507" s="27" t="s">
        <v>14</v>
      </c>
      <c r="F507" s="27" t="s">
        <v>1135</v>
      </c>
      <c r="G507" s="27" t="s">
        <v>424</v>
      </c>
      <c r="H507" s="27" t="s">
        <v>18</v>
      </c>
      <c r="I507" s="27" t="s">
        <v>19</v>
      </c>
      <c r="J507" s="27" t="s">
        <v>19</v>
      </c>
      <c r="K507" s="27">
        <v>1</v>
      </c>
      <c r="L507" s="27">
        <v>0</v>
      </c>
      <c r="M507" s="27">
        <v>200</v>
      </c>
      <c r="N507" s="27">
        <v>1</v>
      </c>
      <c r="O507" s="27">
        <v>2015</v>
      </c>
      <c r="P507" s="27">
        <v>5</v>
      </c>
      <c r="Q507" s="27">
        <v>16</v>
      </c>
      <c r="R507" s="28">
        <f>DATE('Raw Data'!$O507,'Raw Data'!$P507,'Raw Data'!$Q507)</f>
        <v>42140</v>
      </c>
      <c r="S507" s="27" t="str">
        <f>CONCATENATE(MID('Raw Data'!$H507,FIND("(",'Raw Data'!$H507)+1,FIND(")",'Raw Data'!$H507)-FIND("(",'Raw Data'!$H507)-1),"",'Raw Data'!$M507)</f>
        <v>Rs.200</v>
      </c>
      <c r="T507" s="27">
        <f t="shared" si="7"/>
        <v>1</v>
      </c>
      <c r="U507" s="29">
        <f>'Raw Data'!$M507*'Raw Data'!$T507</f>
        <v>200</v>
      </c>
    </row>
    <row r="508" spans="1:21" x14ac:dyDescent="0.3">
      <c r="A508" s="20">
        <v>18371416</v>
      </c>
      <c r="B508" s="27" t="s">
        <v>1136</v>
      </c>
      <c r="C508" s="27">
        <v>1</v>
      </c>
      <c r="D508" s="27" t="str">
        <f>VLOOKUP('Raw Data'!$C508,'country description'!$A$2:$B$16,2,0)</f>
        <v>India</v>
      </c>
      <c r="E508" s="27" t="s">
        <v>14</v>
      </c>
      <c r="F508" s="27" t="s">
        <v>1137</v>
      </c>
      <c r="G508" s="27" t="s">
        <v>1007</v>
      </c>
      <c r="H508" s="27" t="s">
        <v>18</v>
      </c>
      <c r="I508" s="27" t="s">
        <v>19</v>
      </c>
      <c r="J508" s="27" t="s">
        <v>19</v>
      </c>
      <c r="K508" s="27">
        <v>1</v>
      </c>
      <c r="L508" s="27">
        <v>0</v>
      </c>
      <c r="M508" s="27">
        <v>200</v>
      </c>
      <c r="N508" s="27">
        <v>1</v>
      </c>
      <c r="O508" s="27">
        <v>2018</v>
      </c>
      <c r="P508" s="27">
        <v>5</v>
      </c>
      <c r="Q508" s="27">
        <v>27</v>
      </c>
      <c r="R508" s="28">
        <f>DATE('Raw Data'!$O508,'Raw Data'!$P508,'Raw Data'!$Q508)</f>
        <v>43247</v>
      </c>
      <c r="S508" s="27" t="str">
        <f>CONCATENATE(MID('Raw Data'!$H508,FIND("(",'Raw Data'!$H508)+1,FIND(")",'Raw Data'!$H508)-FIND("(",'Raw Data'!$H508)-1),"",'Raw Data'!$M508)</f>
        <v>Rs.200</v>
      </c>
      <c r="T508" s="27">
        <f t="shared" si="7"/>
        <v>1</v>
      </c>
      <c r="U508" s="29">
        <f>'Raw Data'!$M508*'Raw Data'!$T508</f>
        <v>200</v>
      </c>
    </row>
    <row r="509" spans="1:21" x14ac:dyDescent="0.3">
      <c r="A509" s="20">
        <v>18435331</v>
      </c>
      <c r="B509" s="27" t="s">
        <v>1138</v>
      </c>
      <c r="C509" s="27">
        <v>1</v>
      </c>
      <c r="D509" s="27" t="str">
        <f>VLOOKUP('Raw Data'!$C509,'country description'!$A$2:$B$16,2,0)</f>
        <v>India</v>
      </c>
      <c r="E509" s="27" t="s">
        <v>14</v>
      </c>
      <c r="F509" s="27" t="s">
        <v>1139</v>
      </c>
      <c r="G509" s="27" t="s">
        <v>455</v>
      </c>
      <c r="H509" s="27" t="s">
        <v>18</v>
      </c>
      <c r="I509" s="27" t="s">
        <v>19</v>
      </c>
      <c r="J509" s="27" t="s">
        <v>19</v>
      </c>
      <c r="K509" s="27">
        <v>1</v>
      </c>
      <c r="L509" s="27">
        <v>0</v>
      </c>
      <c r="M509" s="27">
        <v>200</v>
      </c>
      <c r="N509" s="27">
        <v>1</v>
      </c>
      <c r="O509" s="27">
        <v>2012</v>
      </c>
      <c r="P509" s="27">
        <v>4</v>
      </c>
      <c r="Q509" s="27">
        <v>27</v>
      </c>
      <c r="R509" s="28">
        <f>DATE('Raw Data'!$O509,'Raw Data'!$P509,'Raw Data'!$Q509)</f>
        <v>41026</v>
      </c>
      <c r="S509" s="27" t="str">
        <f>CONCATENATE(MID('Raw Data'!$H509,FIND("(",'Raw Data'!$H509)+1,FIND(")",'Raw Data'!$H509)-FIND("(",'Raw Data'!$H509)-1),"",'Raw Data'!$M509)</f>
        <v>Rs.200</v>
      </c>
      <c r="T509" s="27">
        <f t="shared" si="7"/>
        <v>1</v>
      </c>
      <c r="U509" s="29">
        <f>'Raw Data'!$M509*'Raw Data'!$T509</f>
        <v>200</v>
      </c>
    </row>
    <row r="510" spans="1:21" x14ac:dyDescent="0.3">
      <c r="A510" s="20">
        <v>18258502</v>
      </c>
      <c r="B510" s="27" t="s">
        <v>1140</v>
      </c>
      <c r="C510" s="27">
        <v>1</v>
      </c>
      <c r="D510" s="27" t="str">
        <f>VLOOKUP('Raw Data'!$C510,'country description'!$A$2:$B$16,2,0)</f>
        <v>India</v>
      </c>
      <c r="E510" s="27" t="s">
        <v>14</v>
      </c>
      <c r="F510" s="27" t="s">
        <v>1141</v>
      </c>
      <c r="G510" s="27" t="s">
        <v>587</v>
      </c>
      <c r="H510" s="27" t="s">
        <v>18</v>
      </c>
      <c r="I510" s="27" t="s">
        <v>19</v>
      </c>
      <c r="J510" s="27" t="s">
        <v>19</v>
      </c>
      <c r="K510" s="27">
        <v>1</v>
      </c>
      <c r="L510" s="27">
        <v>0</v>
      </c>
      <c r="M510" s="27">
        <v>200</v>
      </c>
      <c r="N510" s="27">
        <v>1</v>
      </c>
      <c r="O510" s="27">
        <v>2015</v>
      </c>
      <c r="P510" s="27">
        <v>4</v>
      </c>
      <c r="Q510" s="27">
        <v>26</v>
      </c>
      <c r="R510" s="28">
        <f>DATE('Raw Data'!$O510,'Raw Data'!$P510,'Raw Data'!$Q510)</f>
        <v>42120</v>
      </c>
      <c r="S510" s="27" t="str">
        <f>CONCATENATE(MID('Raw Data'!$H510,FIND("(",'Raw Data'!$H510)+1,FIND(")",'Raw Data'!$H510)-FIND("(",'Raw Data'!$H510)-1),"",'Raw Data'!$M510)</f>
        <v>Rs.200</v>
      </c>
      <c r="T510" s="27">
        <f t="shared" si="7"/>
        <v>1</v>
      </c>
      <c r="U510" s="29">
        <f>'Raw Data'!$M510*'Raw Data'!$T510</f>
        <v>200</v>
      </c>
    </row>
    <row r="511" spans="1:21" x14ac:dyDescent="0.3">
      <c r="A511" s="20">
        <v>18481322</v>
      </c>
      <c r="B511" s="27" t="s">
        <v>1142</v>
      </c>
      <c r="C511" s="27">
        <v>1</v>
      </c>
      <c r="D511" s="27" t="str">
        <f>VLOOKUP('Raw Data'!$C511,'country description'!$A$2:$B$16,2,0)</f>
        <v>India</v>
      </c>
      <c r="E511" s="27" t="s">
        <v>14</v>
      </c>
      <c r="F511" s="27" t="s">
        <v>1143</v>
      </c>
      <c r="G511" s="27" t="s">
        <v>566</v>
      </c>
      <c r="H511" s="27" t="s">
        <v>18</v>
      </c>
      <c r="I511" s="27" t="s">
        <v>19</v>
      </c>
      <c r="J511" s="27" t="s">
        <v>19</v>
      </c>
      <c r="K511" s="27">
        <v>1</v>
      </c>
      <c r="L511" s="27">
        <v>0</v>
      </c>
      <c r="M511" s="27">
        <v>200</v>
      </c>
      <c r="N511" s="27">
        <v>1</v>
      </c>
      <c r="O511" s="27">
        <v>2013</v>
      </c>
      <c r="P511" s="27">
        <v>4</v>
      </c>
      <c r="Q511" s="27">
        <v>3</v>
      </c>
      <c r="R511" s="28">
        <f>DATE('Raw Data'!$O511,'Raw Data'!$P511,'Raw Data'!$Q511)</f>
        <v>41367</v>
      </c>
      <c r="S511" s="27" t="str">
        <f>CONCATENATE(MID('Raw Data'!$H511,FIND("(",'Raw Data'!$H511)+1,FIND(")",'Raw Data'!$H511)-FIND("(",'Raw Data'!$H511)-1),"",'Raw Data'!$M511)</f>
        <v>Rs.200</v>
      </c>
      <c r="T511" s="27">
        <f t="shared" si="7"/>
        <v>1</v>
      </c>
      <c r="U511" s="29">
        <f>'Raw Data'!$M511*'Raw Data'!$T511</f>
        <v>200</v>
      </c>
    </row>
    <row r="512" spans="1:21" x14ac:dyDescent="0.3">
      <c r="A512" s="20">
        <v>18458655</v>
      </c>
      <c r="B512" s="27" t="s">
        <v>1144</v>
      </c>
      <c r="C512" s="27">
        <v>1</v>
      </c>
      <c r="D512" s="27" t="str">
        <f>VLOOKUP('Raw Data'!$C512,'country description'!$A$2:$B$16,2,0)</f>
        <v>India</v>
      </c>
      <c r="E512" s="27" t="s">
        <v>14</v>
      </c>
      <c r="F512" s="27" t="s">
        <v>1145</v>
      </c>
      <c r="G512" s="27" t="s">
        <v>455</v>
      </c>
      <c r="H512" s="27" t="s">
        <v>18</v>
      </c>
      <c r="I512" s="27" t="s">
        <v>19</v>
      </c>
      <c r="J512" s="27" t="s">
        <v>19</v>
      </c>
      <c r="K512" s="27">
        <v>1</v>
      </c>
      <c r="L512" s="27">
        <v>0</v>
      </c>
      <c r="M512" s="27">
        <v>200</v>
      </c>
      <c r="N512" s="27">
        <v>1</v>
      </c>
      <c r="O512" s="27">
        <v>2011</v>
      </c>
      <c r="P512" s="27">
        <v>4</v>
      </c>
      <c r="Q512" s="27">
        <v>13</v>
      </c>
      <c r="R512" s="28">
        <f>DATE('Raw Data'!$O512,'Raw Data'!$P512,'Raw Data'!$Q512)</f>
        <v>40646</v>
      </c>
      <c r="S512" s="27" t="str">
        <f>CONCATENATE(MID('Raw Data'!$H512,FIND("(",'Raw Data'!$H512)+1,FIND(")",'Raw Data'!$H512)-FIND("(",'Raw Data'!$H512)-1),"",'Raw Data'!$M512)</f>
        <v>Rs.200</v>
      </c>
      <c r="T512" s="27">
        <f t="shared" si="7"/>
        <v>1</v>
      </c>
      <c r="U512" s="29">
        <f>'Raw Data'!$M512*'Raw Data'!$T512</f>
        <v>200</v>
      </c>
    </row>
    <row r="513" spans="1:21" x14ac:dyDescent="0.3">
      <c r="A513" s="20">
        <v>18486869</v>
      </c>
      <c r="B513" s="27" t="s">
        <v>1146</v>
      </c>
      <c r="C513" s="27">
        <v>1</v>
      </c>
      <c r="D513" s="27" t="str">
        <f>VLOOKUP('Raw Data'!$C513,'country description'!$A$2:$B$16,2,0)</f>
        <v>India</v>
      </c>
      <c r="E513" s="27" t="s">
        <v>14</v>
      </c>
      <c r="F513" s="27" t="s">
        <v>1147</v>
      </c>
      <c r="G513" s="27" t="s">
        <v>455</v>
      </c>
      <c r="H513" s="27" t="s">
        <v>18</v>
      </c>
      <c r="I513" s="27" t="s">
        <v>19</v>
      </c>
      <c r="J513" s="27" t="s">
        <v>19</v>
      </c>
      <c r="K513" s="27">
        <v>1</v>
      </c>
      <c r="L513" s="27">
        <v>0</v>
      </c>
      <c r="M513" s="27">
        <v>200</v>
      </c>
      <c r="N513" s="27">
        <v>1</v>
      </c>
      <c r="O513" s="27">
        <v>2015</v>
      </c>
      <c r="P513" s="27">
        <v>4</v>
      </c>
      <c r="Q513" s="27">
        <v>20</v>
      </c>
      <c r="R513" s="28">
        <f>DATE('Raw Data'!$O513,'Raw Data'!$P513,'Raw Data'!$Q513)</f>
        <v>42114</v>
      </c>
      <c r="S513" s="27" t="str">
        <f>CONCATENATE(MID('Raw Data'!$H513,FIND("(",'Raw Data'!$H513)+1,FIND(")",'Raw Data'!$H513)-FIND("(",'Raw Data'!$H513)-1),"",'Raw Data'!$M513)</f>
        <v>Rs.200</v>
      </c>
      <c r="T513" s="27">
        <f t="shared" si="7"/>
        <v>1</v>
      </c>
      <c r="U513" s="29">
        <f>'Raw Data'!$M513*'Raw Data'!$T513</f>
        <v>200</v>
      </c>
    </row>
    <row r="514" spans="1:21" x14ac:dyDescent="0.3">
      <c r="A514" s="20">
        <v>18355137</v>
      </c>
      <c r="B514" s="27" t="s">
        <v>1148</v>
      </c>
      <c r="C514" s="27">
        <v>1</v>
      </c>
      <c r="D514" s="27" t="str">
        <f>VLOOKUP('Raw Data'!$C514,'country description'!$A$2:$B$16,2,0)</f>
        <v>India</v>
      </c>
      <c r="E514" s="27" t="s">
        <v>14</v>
      </c>
      <c r="F514" s="27" t="s">
        <v>1149</v>
      </c>
      <c r="G514" s="27" t="s">
        <v>393</v>
      </c>
      <c r="H514" s="27" t="s">
        <v>18</v>
      </c>
      <c r="I514" s="27" t="s">
        <v>19</v>
      </c>
      <c r="J514" s="27" t="s">
        <v>19</v>
      </c>
      <c r="K514" s="27">
        <v>1</v>
      </c>
      <c r="L514" s="27">
        <v>0</v>
      </c>
      <c r="M514" s="27">
        <v>200</v>
      </c>
      <c r="N514" s="27">
        <v>1</v>
      </c>
      <c r="O514" s="27">
        <v>2013</v>
      </c>
      <c r="P514" s="27">
        <v>4</v>
      </c>
      <c r="Q514" s="27">
        <v>4</v>
      </c>
      <c r="R514" s="28">
        <f>DATE('Raw Data'!$O514,'Raw Data'!$P514,'Raw Data'!$Q514)</f>
        <v>41368</v>
      </c>
      <c r="S514" s="27" t="str">
        <f>CONCATENATE(MID('Raw Data'!$H514,FIND("(",'Raw Data'!$H514)+1,FIND(")",'Raw Data'!$H514)-FIND("(",'Raw Data'!$H514)-1),"",'Raw Data'!$M514)</f>
        <v>Rs.200</v>
      </c>
      <c r="T514" s="27">
        <f t="shared" ref="T514:T577" si="8">VLOOKUP(D514,$Y$4:$Z$18,2,0)</f>
        <v>1</v>
      </c>
      <c r="U514" s="29">
        <f>'Raw Data'!$M514*'Raw Data'!$T514</f>
        <v>200</v>
      </c>
    </row>
    <row r="515" spans="1:21" x14ac:dyDescent="0.3">
      <c r="A515" s="20">
        <v>18438463</v>
      </c>
      <c r="B515" s="27" t="s">
        <v>1150</v>
      </c>
      <c r="C515" s="27">
        <v>1</v>
      </c>
      <c r="D515" s="27" t="str">
        <f>VLOOKUP('Raw Data'!$C515,'country description'!$A$2:$B$16,2,0)</f>
        <v>India</v>
      </c>
      <c r="E515" s="27" t="s">
        <v>14</v>
      </c>
      <c r="F515" s="27" t="s">
        <v>84</v>
      </c>
      <c r="G515" s="27" t="s">
        <v>455</v>
      </c>
      <c r="H515" s="27" t="s">
        <v>18</v>
      </c>
      <c r="I515" s="27" t="s">
        <v>19</v>
      </c>
      <c r="J515" s="27" t="s">
        <v>19</v>
      </c>
      <c r="K515" s="27">
        <v>1</v>
      </c>
      <c r="L515" s="27">
        <v>0</v>
      </c>
      <c r="M515" s="27">
        <v>200</v>
      </c>
      <c r="N515" s="27">
        <v>1</v>
      </c>
      <c r="O515" s="27">
        <v>2010</v>
      </c>
      <c r="P515" s="27">
        <v>3</v>
      </c>
      <c r="Q515" s="27">
        <v>22</v>
      </c>
      <c r="R515" s="28">
        <f>DATE('Raw Data'!$O515,'Raw Data'!$P515,'Raw Data'!$Q515)</f>
        <v>40259</v>
      </c>
      <c r="S515" s="27" t="str">
        <f>CONCATENATE(MID('Raw Data'!$H515,FIND("(",'Raw Data'!$H515)+1,FIND(")",'Raw Data'!$H515)-FIND("(",'Raw Data'!$H515)-1),"",'Raw Data'!$M515)</f>
        <v>Rs.200</v>
      </c>
      <c r="T515" s="27">
        <f t="shared" si="8"/>
        <v>1</v>
      </c>
      <c r="U515" s="29">
        <f>'Raw Data'!$M515*'Raw Data'!$T515</f>
        <v>200</v>
      </c>
    </row>
    <row r="516" spans="1:21" x14ac:dyDescent="0.3">
      <c r="A516" s="20">
        <v>18489825</v>
      </c>
      <c r="B516" s="27" t="s">
        <v>1151</v>
      </c>
      <c r="C516" s="27">
        <v>1</v>
      </c>
      <c r="D516" s="27" t="str">
        <f>VLOOKUP('Raw Data'!$C516,'country description'!$A$2:$B$16,2,0)</f>
        <v>India</v>
      </c>
      <c r="E516" s="27" t="s">
        <v>14</v>
      </c>
      <c r="F516" s="27" t="s">
        <v>750</v>
      </c>
      <c r="G516" s="27" t="s">
        <v>464</v>
      </c>
      <c r="H516" s="27" t="s">
        <v>18</v>
      </c>
      <c r="I516" s="27" t="s">
        <v>19</v>
      </c>
      <c r="J516" s="27" t="s">
        <v>19</v>
      </c>
      <c r="K516" s="27">
        <v>1</v>
      </c>
      <c r="L516" s="27">
        <v>0</v>
      </c>
      <c r="M516" s="27">
        <v>200</v>
      </c>
      <c r="N516" s="27">
        <v>1</v>
      </c>
      <c r="O516" s="27">
        <v>2017</v>
      </c>
      <c r="P516" s="27">
        <v>3</v>
      </c>
      <c r="Q516" s="27">
        <v>5</v>
      </c>
      <c r="R516" s="28">
        <f>DATE('Raw Data'!$O516,'Raw Data'!$P516,'Raw Data'!$Q516)</f>
        <v>42799</v>
      </c>
      <c r="S516" s="27" t="str">
        <f>CONCATENATE(MID('Raw Data'!$H516,FIND("(",'Raw Data'!$H516)+1,FIND(")",'Raw Data'!$H516)-FIND("(",'Raw Data'!$H516)-1),"",'Raw Data'!$M516)</f>
        <v>Rs.200</v>
      </c>
      <c r="T516" s="27">
        <f t="shared" si="8"/>
        <v>1</v>
      </c>
      <c r="U516" s="29">
        <f>'Raw Data'!$M516*'Raw Data'!$T516</f>
        <v>200</v>
      </c>
    </row>
    <row r="517" spans="1:21" x14ac:dyDescent="0.3">
      <c r="A517" s="20">
        <v>18489532</v>
      </c>
      <c r="B517" s="27" t="s">
        <v>1152</v>
      </c>
      <c r="C517" s="27">
        <v>1</v>
      </c>
      <c r="D517" s="27" t="str">
        <f>VLOOKUP('Raw Data'!$C517,'country description'!$A$2:$B$16,2,0)</f>
        <v>India</v>
      </c>
      <c r="E517" s="27" t="s">
        <v>14</v>
      </c>
      <c r="F517" s="27" t="s">
        <v>1153</v>
      </c>
      <c r="G517" s="27" t="s">
        <v>470</v>
      </c>
      <c r="H517" s="27" t="s">
        <v>18</v>
      </c>
      <c r="I517" s="27" t="s">
        <v>19</v>
      </c>
      <c r="J517" s="27" t="s">
        <v>19</v>
      </c>
      <c r="K517" s="27">
        <v>1</v>
      </c>
      <c r="L517" s="27">
        <v>0</v>
      </c>
      <c r="M517" s="27">
        <v>200</v>
      </c>
      <c r="N517" s="27">
        <v>1</v>
      </c>
      <c r="O517" s="27">
        <v>2013</v>
      </c>
      <c r="P517" s="27">
        <v>3</v>
      </c>
      <c r="Q517" s="27">
        <v>25</v>
      </c>
      <c r="R517" s="28">
        <f>DATE('Raw Data'!$O517,'Raw Data'!$P517,'Raw Data'!$Q517)</f>
        <v>41358</v>
      </c>
      <c r="S517" s="27" t="str">
        <f>CONCATENATE(MID('Raw Data'!$H517,FIND("(",'Raw Data'!$H517)+1,FIND(")",'Raw Data'!$H517)-FIND("(",'Raw Data'!$H517)-1),"",'Raw Data'!$M517)</f>
        <v>Rs.200</v>
      </c>
      <c r="T517" s="27">
        <f t="shared" si="8"/>
        <v>1</v>
      </c>
      <c r="U517" s="29">
        <f>'Raw Data'!$M517*'Raw Data'!$T517</f>
        <v>200</v>
      </c>
    </row>
    <row r="518" spans="1:21" x14ac:dyDescent="0.3">
      <c r="A518" s="20">
        <v>18471254</v>
      </c>
      <c r="B518" s="27" t="s">
        <v>1154</v>
      </c>
      <c r="C518" s="27">
        <v>1</v>
      </c>
      <c r="D518" s="27" t="str">
        <f>VLOOKUP('Raw Data'!$C518,'country description'!$A$2:$B$16,2,0)</f>
        <v>India</v>
      </c>
      <c r="E518" s="27" t="s">
        <v>14</v>
      </c>
      <c r="F518" s="27" t="s">
        <v>1155</v>
      </c>
      <c r="G518" s="27" t="s">
        <v>610</v>
      </c>
      <c r="H518" s="27" t="s">
        <v>18</v>
      </c>
      <c r="I518" s="27" t="s">
        <v>19</v>
      </c>
      <c r="J518" s="27" t="s">
        <v>19</v>
      </c>
      <c r="K518" s="27">
        <v>1</v>
      </c>
      <c r="L518" s="27">
        <v>0</v>
      </c>
      <c r="M518" s="27">
        <v>200</v>
      </c>
      <c r="N518" s="27">
        <v>1</v>
      </c>
      <c r="O518" s="27">
        <v>2012</v>
      </c>
      <c r="P518" s="27">
        <v>3</v>
      </c>
      <c r="Q518" s="27">
        <v>7</v>
      </c>
      <c r="R518" s="28">
        <f>DATE('Raw Data'!$O518,'Raw Data'!$P518,'Raw Data'!$Q518)</f>
        <v>40975</v>
      </c>
      <c r="S518" s="27" t="str">
        <f>CONCATENATE(MID('Raw Data'!$H518,FIND("(",'Raw Data'!$H518)+1,FIND(")",'Raw Data'!$H518)-FIND("(",'Raw Data'!$H518)-1),"",'Raw Data'!$M518)</f>
        <v>Rs.200</v>
      </c>
      <c r="T518" s="27">
        <f t="shared" si="8"/>
        <v>1</v>
      </c>
      <c r="U518" s="29">
        <f>'Raw Data'!$M518*'Raw Data'!$T518</f>
        <v>200</v>
      </c>
    </row>
    <row r="519" spans="1:21" x14ac:dyDescent="0.3">
      <c r="A519" s="20">
        <v>18465802</v>
      </c>
      <c r="B519" s="27" t="s">
        <v>1156</v>
      </c>
      <c r="C519" s="27">
        <v>1</v>
      </c>
      <c r="D519" s="27" t="str">
        <f>VLOOKUP('Raw Data'!$C519,'country description'!$A$2:$B$16,2,0)</f>
        <v>India</v>
      </c>
      <c r="E519" s="27" t="s">
        <v>14</v>
      </c>
      <c r="F519" s="27" t="s">
        <v>1157</v>
      </c>
      <c r="G519" s="27" t="s">
        <v>475</v>
      </c>
      <c r="H519" s="27" t="s">
        <v>18</v>
      </c>
      <c r="I519" s="27" t="s">
        <v>19</v>
      </c>
      <c r="J519" s="27" t="s">
        <v>19</v>
      </c>
      <c r="K519" s="27">
        <v>1</v>
      </c>
      <c r="L519" s="27">
        <v>0</v>
      </c>
      <c r="M519" s="27">
        <v>200</v>
      </c>
      <c r="N519" s="27">
        <v>1</v>
      </c>
      <c r="O519" s="27">
        <v>2018</v>
      </c>
      <c r="P519" s="27">
        <v>3</v>
      </c>
      <c r="Q519" s="27">
        <v>24</v>
      </c>
      <c r="R519" s="28">
        <f>DATE('Raw Data'!$O519,'Raw Data'!$P519,'Raw Data'!$Q519)</f>
        <v>43183</v>
      </c>
      <c r="S519" s="27" t="str">
        <f>CONCATENATE(MID('Raw Data'!$H519,FIND("(",'Raw Data'!$H519)+1,FIND(")",'Raw Data'!$H519)-FIND("(",'Raw Data'!$H519)-1),"",'Raw Data'!$M519)</f>
        <v>Rs.200</v>
      </c>
      <c r="T519" s="27">
        <f t="shared" si="8"/>
        <v>1</v>
      </c>
      <c r="U519" s="29">
        <f>'Raw Data'!$M519*'Raw Data'!$T519</f>
        <v>200</v>
      </c>
    </row>
    <row r="520" spans="1:21" x14ac:dyDescent="0.3">
      <c r="A520" s="20">
        <v>18357939</v>
      </c>
      <c r="B520" s="27" t="s">
        <v>1158</v>
      </c>
      <c r="C520" s="27">
        <v>1</v>
      </c>
      <c r="D520" s="27" t="str">
        <f>VLOOKUP('Raw Data'!$C520,'country description'!$A$2:$B$16,2,0)</f>
        <v>India</v>
      </c>
      <c r="E520" s="27" t="s">
        <v>14</v>
      </c>
      <c r="F520" s="27" t="s">
        <v>1159</v>
      </c>
      <c r="G520" s="27" t="s">
        <v>749</v>
      </c>
      <c r="H520" s="27" t="s">
        <v>18</v>
      </c>
      <c r="I520" s="27" t="s">
        <v>19</v>
      </c>
      <c r="J520" s="27" t="s">
        <v>19</v>
      </c>
      <c r="K520" s="27">
        <v>1</v>
      </c>
      <c r="L520" s="27">
        <v>0</v>
      </c>
      <c r="M520" s="27">
        <v>200</v>
      </c>
      <c r="N520" s="27">
        <v>1</v>
      </c>
      <c r="O520" s="27">
        <v>2012</v>
      </c>
      <c r="P520" s="27">
        <v>3</v>
      </c>
      <c r="Q520" s="27">
        <v>14</v>
      </c>
      <c r="R520" s="28">
        <f>DATE('Raw Data'!$O520,'Raw Data'!$P520,'Raw Data'!$Q520)</f>
        <v>40982</v>
      </c>
      <c r="S520" s="27" t="str">
        <f>CONCATENATE(MID('Raw Data'!$H520,FIND("(",'Raw Data'!$H520)+1,FIND(")",'Raw Data'!$H520)-FIND("(",'Raw Data'!$H520)-1),"",'Raw Data'!$M520)</f>
        <v>Rs.200</v>
      </c>
      <c r="T520" s="27">
        <f t="shared" si="8"/>
        <v>1</v>
      </c>
      <c r="U520" s="29">
        <f>'Raw Data'!$M520*'Raw Data'!$T520</f>
        <v>200</v>
      </c>
    </row>
    <row r="521" spans="1:21" x14ac:dyDescent="0.3">
      <c r="A521" s="20">
        <v>18409189</v>
      </c>
      <c r="B521" s="27" t="s">
        <v>1160</v>
      </c>
      <c r="C521" s="27">
        <v>1</v>
      </c>
      <c r="D521" s="27" t="str">
        <f>VLOOKUP('Raw Data'!$C521,'country description'!$A$2:$B$16,2,0)</f>
        <v>India</v>
      </c>
      <c r="E521" s="27" t="s">
        <v>14</v>
      </c>
      <c r="F521" s="27" t="s">
        <v>1161</v>
      </c>
      <c r="G521" s="27" t="s">
        <v>455</v>
      </c>
      <c r="H521" s="27" t="s">
        <v>18</v>
      </c>
      <c r="I521" s="27" t="s">
        <v>19</v>
      </c>
      <c r="J521" s="27" t="s">
        <v>19</v>
      </c>
      <c r="K521" s="27">
        <v>1</v>
      </c>
      <c r="L521" s="27">
        <v>0</v>
      </c>
      <c r="M521" s="27">
        <v>200</v>
      </c>
      <c r="N521" s="27">
        <v>1</v>
      </c>
      <c r="O521" s="27">
        <v>2017</v>
      </c>
      <c r="P521" s="27">
        <v>3</v>
      </c>
      <c r="Q521" s="27">
        <v>1</v>
      </c>
      <c r="R521" s="28">
        <f>DATE('Raw Data'!$O521,'Raw Data'!$P521,'Raw Data'!$Q521)</f>
        <v>42795</v>
      </c>
      <c r="S521" s="27" t="str">
        <f>CONCATENATE(MID('Raw Data'!$H521,FIND("(",'Raw Data'!$H521)+1,FIND(")",'Raw Data'!$H521)-FIND("(",'Raw Data'!$H521)-1),"",'Raw Data'!$M521)</f>
        <v>Rs.200</v>
      </c>
      <c r="T521" s="27">
        <f t="shared" si="8"/>
        <v>1</v>
      </c>
      <c r="U521" s="29">
        <f>'Raw Data'!$M521*'Raw Data'!$T521</f>
        <v>200</v>
      </c>
    </row>
    <row r="522" spans="1:21" x14ac:dyDescent="0.3">
      <c r="A522" s="20">
        <v>18388132</v>
      </c>
      <c r="B522" s="27" t="s">
        <v>1162</v>
      </c>
      <c r="C522" s="27">
        <v>1</v>
      </c>
      <c r="D522" s="27" t="str">
        <f>VLOOKUP('Raw Data'!$C522,'country description'!$A$2:$B$16,2,0)</f>
        <v>India</v>
      </c>
      <c r="E522" s="27" t="s">
        <v>14</v>
      </c>
      <c r="F522" s="27" t="s">
        <v>1163</v>
      </c>
      <c r="G522" s="27" t="s">
        <v>599</v>
      </c>
      <c r="H522" s="27" t="s">
        <v>18</v>
      </c>
      <c r="I522" s="27" t="s">
        <v>19</v>
      </c>
      <c r="J522" s="27" t="s">
        <v>19</v>
      </c>
      <c r="K522" s="27">
        <v>1</v>
      </c>
      <c r="L522" s="27">
        <v>0</v>
      </c>
      <c r="M522" s="27">
        <v>200</v>
      </c>
      <c r="N522" s="27">
        <v>1</v>
      </c>
      <c r="O522" s="27">
        <v>2012</v>
      </c>
      <c r="P522" s="27">
        <v>2</v>
      </c>
      <c r="Q522" s="27">
        <v>10</v>
      </c>
      <c r="R522" s="28">
        <f>DATE('Raw Data'!$O522,'Raw Data'!$P522,'Raw Data'!$Q522)</f>
        <v>40949</v>
      </c>
      <c r="S522" s="27" t="str">
        <f>CONCATENATE(MID('Raw Data'!$H522,FIND("(",'Raw Data'!$H522)+1,FIND(")",'Raw Data'!$H522)-FIND("(",'Raw Data'!$H522)-1),"",'Raw Data'!$M522)</f>
        <v>Rs.200</v>
      </c>
      <c r="T522" s="27">
        <f t="shared" si="8"/>
        <v>1</v>
      </c>
      <c r="U522" s="29">
        <f>'Raw Data'!$M522*'Raw Data'!$T522</f>
        <v>200</v>
      </c>
    </row>
    <row r="523" spans="1:21" x14ac:dyDescent="0.3">
      <c r="A523" s="20">
        <v>18425177</v>
      </c>
      <c r="B523" s="27" t="s">
        <v>1164</v>
      </c>
      <c r="C523" s="27">
        <v>1</v>
      </c>
      <c r="D523" s="27" t="str">
        <f>VLOOKUP('Raw Data'!$C523,'country description'!$A$2:$B$16,2,0)</f>
        <v>India</v>
      </c>
      <c r="E523" s="27" t="s">
        <v>14</v>
      </c>
      <c r="F523" s="27" t="s">
        <v>1165</v>
      </c>
      <c r="G523" s="27" t="s">
        <v>1166</v>
      </c>
      <c r="H523" s="27" t="s">
        <v>18</v>
      </c>
      <c r="I523" s="27" t="s">
        <v>19</v>
      </c>
      <c r="J523" s="27" t="s">
        <v>19</v>
      </c>
      <c r="K523" s="27">
        <v>1</v>
      </c>
      <c r="L523" s="27">
        <v>0</v>
      </c>
      <c r="M523" s="27">
        <v>200</v>
      </c>
      <c r="N523" s="27">
        <v>1</v>
      </c>
      <c r="O523" s="27">
        <v>2011</v>
      </c>
      <c r="P523" s="27">
        <v>2</v>
      </c>
      <c r="Q523" s="27">
        <v>23</v>
      </c>
      <c r="R523" s="28">
        <f>DATE('Raw Data'!$O523,'Raw Data'!$P523,'Raw Data'!$Q523)</f>
        <v>40597</v>
      </c>
      <c r="S523" s="27" t="str">
        <f>CONCATENATE(MID('Raw Data'!$H523,FIND("(",'Raw Data'!$H523)+1,FIND(")",'Raw Data'!$H523)-FIND("(",'Raw Data'!$H523)-1),"",'Raw Data'!$M523)</f>
        <v>Rs.200</v>
      </c>
      <c r="T523" s="27">
        <f t="shared" si="8"/>
        <v>1</v>
      </c>
      <c r="U523" s="29">
        <f>'Raw Data'!$M523*'Raw Data'!$T523</f>
        <v>200</v>
      </c>
    </row>
    <row r="524" spans="1:21" x14ac:dyDescent="0.3">
      <c r="A524" s="20">
        <v>18494989</v>
      </c>
      <c r="B524" s="27" t="s">
        <v>1167</v>
      </c>
      <c r="C524" s="27">
        <v>1</v>
      </c>
      <c r="D524" s="27" t="str">
        <f>VLOOKUP('Raw Data'!$C524,'country description'!$A$2:$B$16,2,0)</f>
        <v>India</v>
      </c>
      <c r="E524" s="27" t="s">
        <v>14</v>
      </c>
      <c r="F524" s="27" t="s">
        <v>1168</v>
      </c>
      <c r="G524" s="27" t="s">
        <v>1169</v>
      </c>
      <c r="H524" s="27" t="s">
        <v>18</v>
      </c>
      <c r="I524" s="27" t="s">
        <v>19</v>
      </c>
      <c r="J524" s="27" t="s">
        <v>19</v>
      </c>
      <c r="K524" s="27">
        <v>1</v>
      </c>
      <c r="L524" s="27">
        <v>0</v>
      </c>
      <c r="M524" s="27">
        <v>200</v>
      </c>
      <c r="N524" s="27">
        <v>1</v>
      </c>
      <c r="O524" s="27">
        <v>2010</v>
      </c>
      <c r="P524" s="27">
        <v>2</v>
      </c>
      <c r="Q524" s="27">
        <v>17</v>
      </c>
      <c r="R524" s="28">
        <f>DATE('Raw Data'!$O524,'Raw Data'!$P524,'Raw Data'!$Q524)</f>
        <v>40226</v>
      </c>
      <c r="S524" s="27" t="str">
        <f>CONCATENATE(MID('Raw Data'!$H524,FIND("(",'Raw Data'!$H524)+1,FIND(")",'Raw Data'!$H524)-FIND("(",'Raw Data'!$H524)-1),"",'Raw Data'!$M524)</f>
        <v>Rs.200</v>
      </c>
      <c r="T524" s="27">
        <f t="shared" si="8"/>
        <v>1</v>
      </c>
      <c r="U524" s="29">
        <f>'Raw Data'!$M524*'Raw Data'!$T524</f>
        <v>200</v>
      </c>
    </row>
    <row r="525" spans="1:21" x14ac:dyDescent="0.3">
      <c r="A525" s="20">
        <v>18472695</v>
      </c>
      <c r="B525" s="27" t="s">
        <v>1170</v>
      </c>
      <c r="C525" s="27">
        <v>1</v>
      </c>
      <c r="D525" s="27" t="str">
        <f>VLOOKUP('Raw Data'!$C525,'country description'!$A$2:$B$16,2,0)</f>
        <v>India</v>
      </c>
      <c r="E525" s="27" t="s">
        <v>14</v>
      </c>
      <c r="F525" s="27" t="s">
        <v>510</v>
      </c>
      <c r="G525" s="27" t="s">
        <v>566</v>
      </c>
      <c r="H525" s="27" t="s">
        <v>18</v>
      </c>
      <c r="I525" s="27" t="s">
        <v>19</v>
      </c>
      <c r="J525" s="27" t="s">
        <v>19</v>
      </c>
      <c r="K525" s="27">
        <v>1</v>
      </c>
      <c r="L525" s="27">
        <v>0</v>
      </c>
      <c r="M525" s="27">
        <v>200</v>
      </c>
      <c r="N525" s="27">
        <v>1</v>
      </c>
      <c r="O525" s="27">
        <v>2017</v>
      </c>
      <c r="P525" s="27">
        <v>2</v>
      </c>
      <c r="Q525" s="27">
        <v>21</v>
      </c>
      <c r="R525" s="28">
        <f>DATE('Raw Data'!$O525,'Raw Data'!$P525,'Raw Data'!$Q525)</f>
        <v>42787</v>
      </c>
      <c r="S525" s="27" t="str">
        <f>CONCATENATE(MID('Raw Data'!$H525,FIND("(",'Raw Data'!$H525)+1,FIND(")",'Raw Data'!$H525)-FIND("(",'Raw Data'!$H525)-1),"",'Raw Data'!$M525)</f>
        <v>Rs.200</v>
      </c>
      <c r="T525" s="27">
        <f t="shared" si="8"/>
        <v>1</v>
      </c>
      <c r="U525" s="29">
        <f>'Raw Data'!$M525*'Raw Data'!$T525</f>
        <v>200</v>
      </c>
    </row>
    <row r="526" spans="1:21" x14ac:dyDescent="0.3">
      <c r="A526" s="20">
        <v>307560</v>
      </c>
      <c r="B526" s="27" t="s">
        <v>1171</v>
      </c>
      <c r="C526" s="27">
        <v>1</v>
      </c>
      <c r="D526" s="27" t="str">
        <f>VLOOKUP('Raw Data'!$C526,'country description'!$A$2:$B$16,2,0)</f>
        <v>India</v>
      </c>
      <c r="E526" s="27" t="s">
        <v>14</v>
      </c>
      <c r="F526" s="27" t="s">
        <v>1172</v>
      </c>
      <c r="G526" s="27" t="s">
        <v>727</v>
      </c>
      <c r="H526" s="27" t="s">
        <v>18</v>
      </c>
      <c r="I526" s="27" t="s">
        <v>19</v>
      </c>
      <c r="J526" s="27" t="s">
        <v>19</v>
      </c>
      <c r="K526" s="27">
        <v>1</v>
      </c>
      <c r="L526" s="27">
        <v>0</v>
      </c>
      <c r="M526" s="27">
        <v>200</v>
      </c>
      <c r="N526" s="27">
        <v>1</v>
      </c>
      <c r="O526" s="27">
        <v>2014</v>
      </c>
      <c r="P526" s="27">
        <v>2</v>
      </c>
      <c r="Q526" s="27">
        <v>16</v>
      </c>
      <c r="R526" s="28">
        <f>DATE('Raw Data'!$O526,'Raw Data'!$P526,'Raw Data'!$Q526)</f>
        <v>41686</v>
      </c>
      <c r="S526" s="27" t="str">
        <f>CONCATENATE(MID('Raw Data'!$H526,FIND("(",'Raw Data'!$H526)+1,FIND(")",'Raw Data'!$H526)-FIND("(",'Raw Data'!$H526)-1),"",'Raw Data'!$M526)</f>
        <v>Rs.200</v>
      </c>
      <c r="T526" s="27">
        <f t="shared" si="8"/>
        <v>1</v>
      </c>
      <c r="U526" s="29">
        <f>'Raw Data'!$M526*'Raw Data'!$T526</f>
        <v>200</v>
      </c>
    </row>
    <row r="527" spans="1:21" x14ac:dyDescent="0.3">
      <c r="A527" s="20">
        <v>313127</v>
      </c>
      <c r="B527" s="27" t="s">
        <v>278</v>
      </c>
      <c r="C527" s="27">
        <v>1</v>
      </c>
      <c r="D527" s="27" t="str">
        <f>VLOOKUP('Raw Data'!$C527,'country description'!$A$2:$B$16,2,0)</f>
        <v>India</v>
      </c>
      <c r="E527" s="27" t="s">
        <v>14</v>
      </c>
      <c r="F527" s="27" t="s">
        <v>1174</v>
      </c>
      <c r="G527" s="27" t="s">
        <v>1175</v>
      </c>
      <c r="H527" s="27" t="s">
        <v>18</v>
      </c>
      <c r="I527" s="27" t="s">
        <v>19</v>
      </c>
      <c r="J527" s="27" t="s">
        <v>19</v>
      </c>
      <c r="K527" s="27">
        <v>1</v>
      </c>
      <c r="L527" s="27">
        <v>0</v>
      </c>
      <c r="M527" s="27">
        <v>200</v>
      </c>
      <c r="N527" s="27">
        <v>1</v>
      </c>
      <c r="O527" s="27">
        <v>2012</v>
      </c>
      <c r="P527" s="27">
        <v>2</v>
      </c>
      <c r="Q527" s="27">
        <v>27</v>
      </c>
      <c r="R527" s="28">
        <f>DATE('Raw Data'!$O527,'Raw Data'!$P527,'Raw Data'!$Q527)</f>
        <v>40966</v>
      </c>
      <c r="S527" s="27" t="str">
        <f>CONCATENATE(MID('Raw Data'!$H527,FIND("(",'Raw Data'!$H527)+1,FIND(")",'Raw Data'!$H527)-FIND("(",'Raw Data'!$H527)-1),"",'Raw Data'!$M527)</f>
        <v>Rs.200</v>
      </c>
      <c r="T527" s="27">
        <f t="shared" si="8"/>
        <v>1</v>
      </c>
      <c r="U527" s="29">
        <f>'Raw Data'!$M527*'Raw Data'!$T527</f>
        <v>200</v>
      </c>
    </row>
    <row r="528" spans="1:21" x14ac:dyDescent="0.3">
      <c r="A528" s="20">
        <v>18128881</v>
      </c>
      <c r="B528" s="27" t="s">
        <v>1176</v>
      </c>
      <c r="C528" s="27">
        <v>1</v>
      </c>
      <c r="D528" s="27" t="str">
        <f>VLOOKUP('Raw Data'!$C528,'country description'!$A$2:$B$16,2,0)</f>
        <v>India</v>
      </c>
      <c r="E528" s="27" t="s">
        <v>14</v>
      </c>
      <c r="F528" s="27" t="s">
        <v>1177</v>
      </c>
      <c r="G528" s="27" t="s">
        <v>424</v>
      </c>
      <c r="H528" s="27" t="s">
        <v>18</v>
      </c>
      <c r="I528" s="27" t="s">
        <v>19</v>
      </c>
      <c r="J528" s="27" t="s">
        <v>19</v>
      </c>
      <c r="K528" s="27">
        <v>1</v>
      </c>
      <c r="L528" s="27">
        <v>0</v>
      </c>
      <c r="M528" s="27">
        <v>200</v>
      </c>
      <c r="N528" s="27">
        <v>1</v>
      </c>
      <c r="O528" s="27">
        <v>2014</v>
      </c>
      <c r="P528" s="27">
        <v>1</v>
      </c>
      <c r="Q528" s="27">
        <v>6</v>
      </c>
      <c r="R528" s="28">
        <f>DATE('Raw Data'!$O528,'Raw Data'!$P528,'Raw Data'!$Q528)</f>
        <v>41645</v>
      </c>
      <c r="S528" s="27" t="str">
        <f>CONCATENATE(MID('Raw Data'!$H528,FIND("(",'Raw Data'!$H528)+1,FIND(")",'Raw Data'!$H528)-FIND("(",'Raw Data'!$H528)-1),"",'Raw Data'!$M528)</f>
        <v>Rs.200</v>
      </c>
      <c r="T528" s="27">
        <f t="shared" si="8"/>
        <v>1</v>
      </c>
      <c r="U528" s="29">
        <f>'Raw Data'!$M528*'Raw Data'!$T528</f>
        <v>200</v>
      </c>
    </row>
    <row r="529" spans="1:21" x14ac:dyDescent="0.3">
      <c r="A529" s="20">
        <v>18421474</v>
      </c>
      <c r="B529" s="27" t="s">
        <v>1178</v>
      </c>
      <c r="C529" s="27">
        <v>1</v>
      </c>
      <c r="D529" s="27" t="str">
        <f>VLOOKUP('Raw Data'!$C529,'country description'!$A$2:$B$16,2,0)</f>
        <v>India</v>
      </c>
      <c r="E529" s="27" t="s">
        <v>14</v>
      </c>
      <c r="F529" s="27" t="s">
        <v>1179</v>
      </c>
      <c r="G529" s="27" t="s">
        <v>1180</v>
      </c>
      <c r="H529" s="27" t="s">
        <v>18</v>
      </c>
      <c r="I529" s="27" t="s">
        <v>19</v>
      </c>
      <c r="J529" s="27" t="s">
        <v>19</v>
      </c>
      <c r="K529" s="27">
        <v>1</v>
      </c>
      <c r="L529" s="27">
        <v>0</v>
      </c>
      <c r="M529" s="27">
        <v>200</v>
      </c>
      <c r="N529" s="27">
        <v>1</v>
      </c>
      <c r="O529" s="27">
        <v>2018</v>
      </c>
      <c r="P529" s="27">
        <v>1</v>
      </c>
      <c r="Q529" s="27">
        <v>2</v>
      </c>
      <c r="R529" s="28">
        <f>DATE('Raw Data'!$O529,'Raw Data'!$P529,'Raw Data'!$Q529)</f>
        <v>43102</v>
      </c>
      <c r="S529" s="27" t="str">
        <f>CONCATENATE(MID('Raw Data'!$H529,FIND("(",'Raw Data'!$H529)+1,FIND(")",'Raw Data'!$H529)-FIND("(",'Raw Data'!$H529)-1),"",'Raw Data'!$M529)</f>
        <v>Rs.200</v>
      </c>
      <c r="T529" s="27">
        <f t="shared" si="8"/>
        <v>1</v>
      </c>
      <c r="U529" s="29">
        <f>'Raw Data'!$M529*'Raw Data'!$T529</f>
        <v>200</v>
      </c>
    </row>
    <row r="530" spans="1:21" x14ac:dyDescent="0.3">
      <c r="A530" s="20">
        <v>301786</v>
      </c>
      <c r="B530" s="27" t="s">
        <v>1181</v>
      </c>
      <c r="C530" s="27">
        <v>1</v>
      </c>
      <c r="D530" s="27" t="str">
        <f>VLOOKUP('Raw Data'!$C530,'country description'!$A$2:$B$16,2,0)</f>
        <v>India</v>
      </c>
      <c r="E530" s="27" t="s">
        <v>14</v>
      </c>
      <c r="F530" s="27" t="s">
        <v>1182</v>
      </c>
      <c r="G530" s="27" t="s">
        <v>424</v>
      </c>
      <c r="H530" s="27" t="s">
        <v>18</v>
      </c>
      <c r="I530" s="27" t="s">
        <v>19</v>
      </c>
      <c r="J530" s="27" t="s">
        <v>19</v>
      </c>
      <c r="K530" s="27">
        <v>1</v>
      </c>
      <c r="L530" s="27">
        <v>0</v>
      </c>
      <c r="M530" s="27">
        <v>200</v>
      </c>
      <c r="N530" s="27">
        <v>1</v>
      </c>
      <c r="O530" s="27">
        <v>2017</v>
      </c>
      <c r="P530" s="27">
        <v>1</v>
      </c>
      <c r="Q530" s="27">
        <v>21</v>
      </c>
      <c r="R530" s="28">
        <f>DATE('Raw Data'!$O530,'Raw Data'!$P530,'Raw Data'!$Q530)</f>
        <v>42756</v>
      </c>
      <c r="S530" s="27" t="str">
        <f>CONCATENATE(MID('Raw Data'!$H530,FIND("(",'Raw Data'!$H530)+1,FIND(")",'Raw Data'!$H530)-FIND("(",'Raw Data'!$H530)-1),"",'Raw Data'!$M530)</f>
        <v>Rs.200</v>
      </c>
      <c r="T530" s="27">
        <f t="shared" si="8"/>
        <v>1</v>
      </c>
      <c r="U530" s="29">
        <f>'Raw Data'!$M530*'Raw Data'!$T530</f>
        <v>200</v>
      </c>
    </row>
    <row r="531" spans="1:21" x14ac:dyDescent="0.3">
      <c r="A531" s="20">
        <v>18429149</v>
      </c>
      <c r="B531" s="27" t="s">
        <v>1183</v>
      </c>
      <c r="C531" s="27">
        <v>1</v>
      </c>
      <c r="D531" s="27" t="str">
        <f>VLOOKUP('Raw Data'!$C531,'country description'!$A$2:$B$16,2,0)</f>
        <v>India</v>
      </c>
      <c r="E531" s="27" t="s">
        <v>14</v>
      </c>
      <c r="F531" s="27" t="s">
        <v>1184</v>
      </c>
      <c r="G531" s="27" t="s">
        <v>467</v>
      </c>
      <c r="H531" s="27" t="s">
        <v>18</v>
      </c>
      <c r="I531" s="27" t="s">
        <v>19</v>
      </c>
      <c r="J531" s="27" t="s">
        <v>19</v>
      </c>
      <c r="K531" s="27">
        <v>1</v>
      </c>
      <c r="L531" s="27">
        <v>0</v>
      </c>
      <c r="M531" s="27">
        <v>200</v>
      </c>
      <c r="N531" s="27">
        <v>1</v>
      </c>
      <c r="O531" s="27">
        <v>2018</v>
      </c>
      <c r="P531" s="27">
        <v>1</v>
      </c>
      <c r="Q531" s="27">
        <v>25</v>
      </c>
      <c r="R531" s="28">
        <f>DATE('Raw Data'!$O531,'Raw Data'!$P531,'Raw Data'!$Q531)</f>
        <v>43125</v>
      </c>
      <c r="S531" s="27" t="str">
        <f>CONCATENATE(MID('Raw Data'!$H531,FIND("(",'Raw Data'!$H531)+1,FIND(")",'Raw Data'!$H531)-FIND("(",'Raw Data'!$H531)-1),"",'Raw Data'!$M531)</f>
        <v>Rs.200</v>
      </c>
      <c r="T531" s="27">
        <f t="shared" si="8"/>
        <v>1</v>
      </c>
      <c r="U531" s="29">
        <f>'Raw Data'!$M531*'Raw Data'!$T531</f>
        <v>200</v>
      </c>
    </row>
    <row r="532" spans="1:21" x14ac:dyDescent="0.3">
      <c r="A532" s="20">
        <v>18420428</v>
      </c>
      <c r="B532" s="27" t="s">
        <v>1185</v>
      </c>
      <c r="C532" s="27">
        <v>1</v>
      </c>
      <c r="D532" s="27" t="str">
        <f>VLOOKUP('Raw Data'!$C532,'country description'!$A$2:$B$16,2,0)</f>
        <v>India</v>
      </c>
      <c r="E532" s="27" t="s">
        <v>14</v>
      </c>
      <c r="F532" s="27" t="s">
        <v>1186</v>
      </c>
      <c r="G532" s="27" t="s">
        <v>424</v>
      </c>
      <c r="H532" s="27" t="s">
        <v>18</v>
      </c>
      <c r="I532" s="27" t="s">
        <v>19</v>
      </c>
      <c r="J532" s="27" t="s">
        <v>19</v>
      </c>
      <c r="K532" s="27">
        <v>1</v>
      </c>
      <c r="L532" s="27">
        <v>0</v>
      </c>
      <c r="M532" s="27">
        <v>200</v>
      </c>
      <c r="N532" s="27">
        <v>1</v>
      </c>
      <c r="O532" s="27">
        <v>2012</v>
      </c>
      <c r="P532" s="27">
        <v>1</v>
      </c>
      <c r="Q532" s="27">
        <v>14</v>
      </c>
      <c r="R532" s="28">
        <f>DATE('Raw Data'!$O532,'Raw Data'!$P532,'Raw Data'!$Q532)</f>
        <v>40922</v>
      </c>
      <c r="S532" s="27" t="str">
        <f>CONCATENATE(MID('Raw Data'!$H532,FIND("(",'Raw Data'!$H532)+1,FIND(")",'Raw Data'!$H532)-FIND("(",'Raw Data'!$H532)-1),"",'Raw Data'!$M532)</f>
        <v>Rs.200</v>
      </c>
      <c r="T532" s="27">
        <f t="shared" si="8"/>
        <v>1</v>
      </c>
      <c r="U532" s="29">
        <f>'Raw Data'!$M532*'Raw Data'!$T532</f>
        <v>200</v>
      </c>
    </row>
    <row r="533" spans="1:21" x14ac:dyDescent="0.3">
      <c r="A533" s="20">
        <v>18354330</v>
      </c>
      <c r="B533" s="27" t="s">
        <v>1187</v>
      </c>
      <c r="C533" s="27">
        <v>1</v>
      </c>
      <c r="D533" s="27" t="str">
        <f>VLOOKUP('Raw Data'!$C533,'country description'!$A$2:$B$16,2,0)</f>
        <v>India</v>
      </c>
      <c r="E533" s="27" t="s">
        <v>14</v>
      </c>
      <c r="F533" s="27" t="s">
        <v>1188</v>
      </c>
      <c r="G533" s="27" t="s">
        <v>424</v>
      </c>
      <c r="H533" s="27" t="s">
        <v>18</v>
      </c>
      <c r="I533" s="27" t="s">
        <v>19</v>
      </c>
      <c r="J533" s="27" t="s">
        <v>19</v>
      </c>
      <c r="K533" s="27">
        <v>1</v>
      </c>
      <c r="L533" s="27">
        <v>0</v>
      </c>
      <c r="M533" s="27">
        <v>200</v>
      </c>
      <c r="N533" s="27">
        <v>1</v>
      </c>
      <c r="O533" s="27">
        <v>2017</v>
      </c>
      <c r="P533" s="27">
        <v>12</v>
      </c>
      <c r="Q533" s="27">
        <v>4</v>
      </c>
      <c r="R533" s="28">
        <f>DATE('Raw Data'!$O533,'Raw Data'!$P533,'Raw Data'!$Q533)</f>
        <v>43073</v>
      </c>
      <c r="S533" s="27" t="str">
        <f>CONCATENATE(MID('Raw Data'!$H533,FIND("(",'Raw Data'!$H533)+1,FIND(")",'Raw Data'!$H533)-FIND("(",'Raw Data'!$H533)-1),"",'Raw Data'!$M533)</f>
        <v>Rs.200</v>
      </c>
      <c r="T533" s="27">
        <f t="shared" si="8"/>
        <v>1</v>
      </c>
      <c r="U533" s="29">
        <f>'Raw Data'!$M533*'Raw Data'!$T533</f>
        <v>200</v>
      </c>
    </row>
    <row r="534" spans="1:21" x14ac:dyDescent="0.3">
      <c r="A534" s="20">
        <v>18472689</v>
      </c>
      <c r="B534" s="27" t="s">
        <v>1189</v>
      </c>
      <c r="C534" s="27">
        <v>1</v>
      </c>
      <c r="D534" s="27" t="str">
        <f>VLOOKUP('Raw Data'!$C534,'country description'!$A$2:$B$16,2,0)</f>
        <v>India</v>
      </c>
      <c r="E534" s="27" t="s">
        <v>14</v>
      </c>
      <c r="F534" s="27" t="s">
        <v>1190</v>
      </c>
      <c r="G534" s="27" t="s">
        <v>424</v>
      </c>
      <c r="H534" s="27" t="s">
        <v>18</v>
      </c>
      <c r="I534" s="27" t="s">
        <v>19</v>
      </c>
      <c r="J534" s="27" t="s">
        <v>19</v>
      </c>
      <c r="K534" s="27">
        <v>1</v>
      </c>
      <c r="L534" s="27">
        <v>0</v>
      </c>
      <c r="M534" s="27">
        <v>200</v>
      </c>
      <c r="N534" s="27">
        <v>1</v>
      </c>
      <c r="O534" s="27">
        <v>2017</v>
      </c>
      <c r="P534" s="27">
        <v>12</v>
      </c>
      <c r="Q534" s="27">
        <v>5</v>
      </c>
      <c r="R534" s="28">
        <f>DATE('Raw Data'!$O534,'Raw Data'!$P534,'Raw Data'!$Q534)</f>
        <v>43074</v>
      </c>
      <c r="S534" s="27" t="str">
        <f>CONCATENATE(MID('Raw Data'!$H534,FIND("(",'Raw Data'!$H534)+1,FIND(")",'Raw Data'!$H534)-FIND("(",'Raw Data'!$H534)-1),"",'Raw Data'!$M534)</f>
        <v>Rs.200</v>
      </c>
      <c r="T534" s="27">
        <f t="shared" si="8"/>
        <v>1</v>
      </c>
      <c r="U534" s="29">
        <f>'Raw Data'!$M534*'Raw Data'!$T534</f>
        <v>200</v>
      </c>
    </row>
    <row r="535" spans="1:21" x14ac:dyDescent="0.3">
      <c r="A535" s="20">
        <v>18451144</v>
      </c>
      <c r="B535" s="27" t="s">
        <v>1191</v>
      </c>
      <c r="C535" s="27">
        <v>1</v>
      </c>
      <c r="D535" s="27" t="str">
        <f>VLOOKUP('Raw Data'!$C535,'country description'!$A$2:$B$16,2,0)</f>
        <v>India</v>
      </c>
      <c r="E535" s="27" t="s">
        <v>14</v>
      </c>
      <c r="F535" s="27" t="s">
        <v>1192</v>
      </c>
      <c r="G535" s="27" t="s">
        <v>424</v>
      </c>
      <c r="H535" s="27" t="s">
        <v>18</v>
      </c>
      <c r="I535" s="27" t="s">
        <v>19</v>
      </c>
      <c r="J535" s="27" t="s">
        <v>19</v>
      </c>
      <c r="K535" s="27">
        <v>1</v>
      </c>
      <c r="L535" s="27">
        <v>0</v>
      </c>
      <c r="M535" s="27">
        <v>200</v>
      </c>
      <c r="N535" s="27">
        <v>1</v>
      </c>
      <c r="O535" s="27">
        <v>2015</v>
      </c>
      <c r="P535" s="27">
        <v>12</v>
      </c>
      <c r="Q535" s="27">
        <v>21</v>
      </c>
      <c r="R535" s="28">
        <f>DATE('Raw Data'!$O535,'Raw Data'!$P535,'Raw Data'!$Q535)</f>
        <v>42359</v>
      </c>
      <c r="S535" s="27" t="str">
        <f>CONCATENATE(MID('Raw Data'!$H535,FIND("(",'Raw Data'!$H535)+1,FIND(")",'Raw Data'!$H535)-FIND("(",'Raw Data'!$H535)-1),"",'Raw Data'!$M535)</f>
        <v>Rs.200</v>
      </c>
      <c r="T535" s="27">
        <f t="shared" si="8"/>
        <v>1</v>
      </c>
      <c r="U535" s="29">
        <f>'Raw Data'!$M535*'Raw Data'!$T535</f>
        <v>200</v>
      </c>
    </row>
    <row r="536" spans="1:21" x14ac:dyDescent="0.3">
      <c r="A536" s="20">
        <v>18431998</v>
      </c>
      <c r="B536" s="27" t="s">
        <v>1193</v>
      </c>
      <c r="C536" s="27">
        <v>1</v>
      </c>
      <c r="D536" s="27" t="str">
        <f>VLOOKUP('Raw Data'!$C536,'country description'!$A$2:$B$16,2,0)</f>
        <v>India</v>
      </c>
      <c r="E536" s="27" t="s">
        <v>14</v>
      </c>
      <c r="F536" s="27" t="s">
        <v>1194</v>
      </c>
      <c r="G536" s="27" t="s">
        <v>1117</v>
      </c>
      <c r="H536" s="27" t="s">
        <v>18</v>
      </c>
      <c r="I536" s="27" t="s">
        <v>19</v>
      </c>
      <c r="J536" s="27" t="s">
        <v>19</v>
      </c>
      <c r="K536" s="27">
        <v>1</v>
      </c>
      <c r="L536" s="27">
        <v>0</v>
      </c>
      <c r="M536" s="27">
        <v>200</v>
      </c>
      <c r="N536" s="27">
        <v>1</v>
      </c>
      <c r="O536" s="27">
        <v>2018</v>
      </c>
      <c r="P536" s="27">
        <v>12</v>
      </c>
      <c r="Q536" s="27">
        <v>3</v>
      </c>
      <c r="R536" s="28">
        <f>DATE('Raw Data'!$O536,'Raw Data'!$P536,'Raw Data'!$Q536)</f>
        <v>43437</v>
      </c>
      <c r="S536" s="27" t="str">
        <f>CONCATENATE(MID('Raw Data'!$H536,FIND("(",'Raw Data'!$H536)+1,FIND(")",'Raw Data'!$H536)-FIND("(",'Raw Data'!$H536)-1),"",'Raw Data'!$M536)</f>
        <v>Rs.200</v>
      </c>
      <c r="T536" s="27">
        <f t="shared" si="8"/>
        <v>1</v>
      </c>
      <c r="U536" s="29">
        <f>'Raw Data'!$M536*'Raw Data'!$T536</f>
        <v>200</v>
      </c>
    </row>
    <row r="537" spans="1:21" x14ac:dyDescent="0.3">
      <c r="A537" s="20">
        <v>18430576</v>
      </c>
      <c r="B537" s="27" t="s">
        <v>1195</v>
      </c>
      <c r="C537" s="27">
        <v>1</v>
      </c>
      <c r="D537" s="27" t="str">
        <f>VLOOKUP('Raw Data'!$C537,'country description'!$A$2:$B$16,2,0)</f>
        <v>India</v>
      </c>
      <c r="E537" s="27" t="s">
        <v>14</v>
      </c>
      <c r="F537" s="27" t="s">
        <v>1196</v>
      </c>
      <c r="G537" s="27" t="s">
        <v>434</v>
      </c>
      <c r="H537" s="27" t="s">
        <v>18</v>
      </c>
      <c r="I537" s="27" t="s">
        <v>19</v>
      </c>
      <c r="J537" s="27" t="s">
        <v>19</v>
      </c>
      <c r="K537" s="27">
        <v>1</v>
      </c>
      <c r="L537" s="27">
        <v>0</v>
      </c>
      <c r="M537" s="27">
        <v>200</v>
      </c>
      <c r="N537" s="27">
        <v>1</v>
      </c>
      <c r="O537" s="27">
        <v>2017</v>
      </c>
      <c r="P537" s="27">
        <v>12</v>
      </c>
      <c r="Q537" s="27">
        <v>28</v>
      </c>
      <c r="R537" s="28">
        <f>DATE('Raw Data'!$O537,'Raw Data'!$P537,'Raw Data'!$Q537)</f>
        <v>43097</v>
      </c>
      <c r="S537" s="27" t="str">
        <f>CONCATENATE(MID('Raw Data'!$H537,FIND("(",'Raw Data'!$H537)+1,FIND(")",'Raw Data'!$H537)-FIND("(",'Raw Data'!$H537)-1),"",'Raw Data'!$M537)</f>
        <v>Rs.200</v>
      </c>
      <c r="T537" s="27">
        <f t="shared" si="8"/>
        <v>1</v>
      </c>
      <c r="U537" s="29">
        <f>'Raw Data'!$M537*'Raw Data'!$T537</f>
        <v>200</v>
      </c>
    </row>
    <row r="538" spans="1:21" x14ac:dyDescent="0.3">
      <c r="A538" s="20">
        <v>18462571</v>
      </c>
      <c r="B538" s="27" t="s">
        <v>1197</v>
      </c>
      <c r="C538" s="27">
        <v>1</v>
      </c>
      <c r="D538" s="27" t="str">
        <f>VLOOKUP('Raw Data'!$C538,'country description'!$A$2:$B$16,2,0)</f>
        <v>India</v>
      </c>
      <c r="E538" s="27" t="s">
        <v>14</v>
      </c>
      <c r="F538" s="27" t="s">
        <v>1198</v>
      </c>
      <c r="G538" s="27" t="s">
        <v>566</v>
      </c>
      <c r="H538" s="27" t="s">
        <v>18</v>
      </c>
      <c r="I538" s="27" t="s">
        <v>19</v>
      </c>
      <c r="J538" s="27" t="s">
        <v>19</v>
      </c>
      <c r="K538" s="27">
        <v>1</v>
      </c>
      <c r="L538" s="27">
        <v>0</v>
      </c>
      <c r="M538" s="27">
        <v>200</v>
      </c>
      <c r="N538" s="27">
        <v>1</v>
      </c>
      <c r="O538" s="27">
        <v>2015</v>
      </c>
      <c r="P538" s="27">
        <v>12</v>
      </c>
      <c r="Q538" s="27">
        <v>24</v>
      </c>
      <c r="R538" s="28">
        <f>DATE('Raw Data'!$O538,'Raw Data'!$P538,'Raw Data'!$Q538)</f>
        <v>42362</v>
      </c>
      <c r="S538" s="27" t="str">
        <f>CONCATENATE(MID('Raw Data'!$H538,FIND("(",'Raw Data'!$H538)+1,FIND(")",'Raw Data'!$H538)-FIND("(",'Raw Data'!$H538)-1),"",'Raw Data'!$M538)</f>
        <v>Rs.200</v>
      </c>
      <c r="T538" s="27">
        <f t="shared" si="8"/>
        <v>1</v>
      </c>
      <c r="U538" s="29">
        <f>'Raw Data'!$M538*'Raw Data'!$T538</f>
        <v>200</v>
      </c>
    </row>
    <row r="539" spans="1:21" x14ac:dyDescent="0.3">
      <c r="A539" s="20">
        <v>306657</v>
      </c>
      <c r="B539" s="27" t="s">
        <v>1199</v>
      </c>
      <c r="C539" s="27">
        <v>1</v>
      </c>
      <c r="D539" s="27" t="str">
        <f>VLOOKUP('Raw Data'!$C539,'country description'!$A$2:$B$16,2,0)</f>
        <v>India</v>
      </c>
      <c r="E539" s="27" t="s">
        <v>14</v>
      </c>
      <c r="F539" s="27" t="s">
        <v>1200</v>
      </c>
      <c r="G539" s="27" t="s">
        <v>401</v>
      </c>
      <c r="H539" s="27" t="s">
        <v>18</v>
      </c>
      <c r="I539" s="27" t="s">
        <v>19</v>
      </c>
      <c r="J539" s="27" t="s">
        <v>19</v>
      </c>
      <c r="K539" s="27">
        <v>1</v>
      </c>
      <c r="L539" s="27">
        <v>0</v>
      </c>
      <c r="M539" s="27">
        <v>200</v>
      </c>
      <c r="N539" s="27">
        <v>1</v>
      </c>
      <c r="O539" s="27">
        <v>2011</v>
      </c>
      <c r="P539" s="27">
        <v>12</v>
      </c>
      <c r="Q539" s="27">
        <v>16</v>
      </c>
      <c r="R539" s="28">
        <f>DATE('Raw Data'!$O539,'Raw Data'!$P539,'Raw Data'!$Q539)</f>
        <v>40893</v>
      </c>
      <c r="S539" s="27" t="str">
        <f>CONCATENATE(MID('Raw Data'!$H539,FIND("(",'Raw Data'!$H539)+1,FIND(")",'Raw Data'!$H539)-FIND("(",'Raw Data'!$H539)-1),"",'Raw Data'!$M539)</f>
        <v>Rs.200</v>
      </c>
      <c r="T539" s="27">
        <f t="shared" si="8"/>
        <v>1</v>
      </c>
      <c r="U539" s="29">
        <f>'Raw Data'!$M539*'Raw Data'!$T539</f>
        <v>200</v>
      </c>
    </row>
    <row r="540" spans="1:21" x14ac:dyDescent="0.3">
      <c r="A540" s="20">
        <v>18486866</v>
      </c>
      <c r="B540" s="27" t="s">
        <v>1201</v>
      </c>
      <c r="C540" s="27">
        <v>1</v>
      </c>
      <c r="D540" s="27" t="str">
        <f>VLOOKUP('Raw Data'!$C540,'country description'!$A$2:$B$16,2,0)</f>
        <v>India</v>
      </c>
      <c r="E540" s="27" t="s">
        <v>14</v>
      </c>
      <c r="F540" s="27" t="s">
        <v>1202</v>
      </c>
      <c r="G540" s="27" t="s">
        <v>1203</v>
      </c>
      <c r="H540" s="27" t="s">
        <v>18</v>
      </c>
      <c r="I540" s="27" t="s">
        <v>19</v>
      </c>
      <c r="J540" s="27" t="s">
        <v>19</v>
      </c>
      <c r="K540" s="27">
        <v>1</v>
      </c>
      <c r="L540" s="27">
        <v>0</v>
      </c>
      <c r="M540" s="27">
        <v>200</v>
      </c>
      <c r="N540" s="27">
        <v>1</v>
      </c>
      <c r="O540" s="27">
        <v>2015</v>
      </c>
      <c r="P540" s="27">
        <v>12</v>
      </c>
      <c r="Q540" s="27">
        <v>26</v>
      </c>
      <c r="R540" s="28">
        <f>DATE('Raw Data'!$O540,'Raw Data'!$P540,'Raw Data'!$Q540)</f>
        <v>42364</v>
      </c>
      <c r="S540" s="27" t="str">
        <f>CONCATENATE(MID('Raw Data'!$H540,FIND("(",'Raw Data'!$H540)+1,FIND(")",'Raw Data'!$H540)-FIND("(",'Raw Data'!$H540)-1),"",'Raw Data'!$M540)</f>
        <v>Rs.200</v>
      </c>
      <c r="T540" s="27">
        <f t="shared" si="8"/>
        <v>1</v>
      </c>
      <c r="U540" s="29">
        <f>'Raw Data'!$M540*'Raw Data'!$T540</f>
        <v>200</v>
      </c>
    </row>
    <row r="541" spans="1:21" x14ac:dyDescent="0.3">
      <c r="A541" s="20">
        <v>18447302</v>
      </c>
      <c r="B541" s="27" t="s">
        <v>1204</v>
      </c>
      <c r="C541" s="27">
        <v>1</v>
      </c>
      <c r="D541" s="27" t="str">
        <f>VLOOKUP('Raw Data'!$C541,'country description'!$A$2:$B$16,2,0)</f>
        <v>India</v>
      </c>
      <c r="E541" s="27" t="s">
        <v>14</v>
      </c>
      <c r="F541" s="27" t="s">
        <v>1205</v>
      </c>
      <c r="G541" s="27" t="s">
        <v>572</v>
      </c>
      <c r="H541" s="27" t="s">
        <v>18</v>
      </c>
      <c r="I541" s="27" t="s">
        <v>19</v>
      </c>
      <c r="J541" s="27" t="s">
        <v>19</v>
      </c>
      <c r="K541" s="27">
        <v>1</v>
      </c>
      <c r="L541" s="27">
        <v>0</v>
      </c>
      <c r="M541" s="27">
        <v>200</v>
      </c>
      <c r="N541" s="27">
        <v>1</v>
      </c>
      <c r="O541" s="27">
        <v>2017</v>
      </c>
      <c r="P541" s="27">
        <v>11</v>
      </c>
      <c r="Q541" s="27">
        <v>25</v>
      </c>
      <c r="R541" s="28">
        <f>DATE('Raw Data'!$O541,'Raw Data'!$P541,'Raw Data'!$Q541)</f>
        <v>43064</v>
      </c>
      <c r="S541" s="27" t="str">
        <f>CONCATENATE(MID('Raw Data'!$H541,FIND("(",'Raw Data'!$H541)+1,FIND(")",'Raw Data'!$H541)-FIND("(",'Raw Data'!$H541)-1),"",'Raw Data'!$M541)</f>
        <v>Rs.200</v>
      </c>
      <c r="T541" s="27">
        <f t="shared" si="8"/>
        <v>1</v>
      </c>
      <c r="U541" s="29">
        <f>'Raw Data'!$M541*'Raw Data'!$T541</f>
        <v>200</v>
      </c>
    </row>
    <row r="542" spans="1:21" x14ac:dyDescent="0.3">
      <c r="A542" s="20">
        <v>18486879</v>
      </c>
      <c r="B542" s="27" t="s">
        <v>1206</v>
      </c>
      <c r="C542" s="27">
        <v>1</v>
      </c>
      <c r="D542" s="27" t="str">
        <f>VLOOKUP('Raw Data'!$C542,'country description'!$A$2:$B$16,2,0)</f>
        <v>India</v>
      </c>
      <c r="E542" s="27" t="s">
        <v>14</v>
      </c>
      <c r="F542" s="27" t="s">
        <v>1207</v>
      </c>
      <c r="G542" s="27" t="s">
        <v>1208</v>
      </c>
      <c r="H542" s="27" t="s">
        <v>18</v>
      </c>
      <c r="I542" s="27" t="s">
        <v>19</v>
      </c>
      <c r="J542" s="27" t="s">
        <v>19</v>
      </c>
      <c r="K542" s="27">
        <v>1</v>
      </c>
      <c r="L542" s="27">
        <v>0</v>
      </c>
      <c r="M542" s="27">
        <v>200</v>
      </c>
      <c r="N542" s="27">
        <v>1</v>
      </c>
      <c r="O542" s="27">
        <v>2016</v>
      </c>
      <c r="P542" s="27">
        <v>11</v>
      </c>
      <c r="Q542" s="27">
        <v>25</v>
      </c>
      <c r="R542" s="28">
        <f>DATE('Raw Data'!$O542,'Raw Data'!$P542,'Raw Data'!$Q542)</f>
        <v>42699</v>
      </c>
      <c r="S542" s="27" t="str">
        <f>CONCATENATE(MID('Raw Data'!$H542,FIND("(",'Raw Data'!$H542)+1,FIND(")",'Raw Data'!$H542)-FIND("(",'Raw Data'!$H542)-1),"",'Raw Data'!$M542)</f>
        <v>Rs.200</v>
      </c>
      <c r="T542" s="27">
        <f t="shared" si="8"/>
        <v>1</v>
      </c>
      <c r="U542" s="29">
        <f>'Raw Data'!$M542*'Raw Data'!$T542</f>
        <v>200</v>
      </c>
    </row>
    <row r="543" spans="1:21" x14ac:dyDescent="0.3">
      <c r="A543" s="20">
        <v>18313125</v>
      </c>
      <c r="B543" s="27" t="s">
        <v>1209</v>
      </c>
      <c r="C543" s="27">
        <v>1</v>
      </c>
      <c r="D543" s="27" t="str">
        <f>VLOOKUP('Raw Data'!$C543,'country description'!$A$2:$B$16,2,0)</f>
        <v>India</v>
      </c>
      <c r="E543" s="27" t="s">
        <v>14</v>
      </c>
      <c r="F543" s="27" t="s">
        <v>1210</v>
      </c>
      <c r="G543" s="27" t="s">
        <v>1211</v>
      </c>
      <c r="H543" s="27" t="s">
        <v>18</v>
      </c>
      <c r="I543" s="27" t="s">
        <v>19</v>
      </c>
      <c r="J543" s="27" t="s">
        <v>19</v>
      </c>
      <c r="K543" s="27">
        <v>1</v>
      </c>
      <c r="L543" s="27">
        <v>0</v>
      </c>
      <c r="M543" s="27">
        <v>200</v>
      </c>
      <c r="N543" s="27">
        <v>1</v>
      </c>
      <c r="O543" s="27">
        <v>2010</v>
      </c>
      <c r="P543" s="27">
        <v>11</v>
      </c>
      <c r="Q543" s="27">
        <v>12</v>
      </c>
      <c r="R543" s="28">
        <f>DATE('Raw Data'!$O543,'Raw Data'!$P543,'Raw Data'!$Q543)</f>
        <v>40494</v>
      </c>
      <c r="S543" s="27" t="str">
        <f>CONCATENATE(MID('Raw Data'!$H543,FIND("(",'Raw Data'!$H543)+1,FIND(")",'Raw Data'!$H543)-FIND("(",'Raw Data'!$H543)-1),"",'Raw Data'!$M543)</f>
        <v>Rs.200</v>
      </c>
      <c r="T543" s="27">
        <f t="shared" si="8"/>
        <v>1</v>
      </c>
      <c r="U543" s="29">
        <f>'Raw Data'!$M543*'Raw Data'!$T543</f>
        <v>200</v>
      </c>
    </row>
    <row r="544" spans="1:21" x14ac:dyDescent="0.3">
      <c r="A544" s="20">
        <v>312161</v>
      </c>
      <c r="B544" s="27" t="s">
        <v>1212</v>
      </c>
      <c r="C544" s="27">
        <v>1</v>
      </c>
      <c r="D544" s="27" t="str">
        <f>VLOOKUP('Raw Data'!$C544,'country description'!$A$2:$B$16,2,0)</f>
        <v>India</v>
      </c>
      <c r="E544" s="27" t="s">
        <v>14</v>
      </c>
      <c r="F544" s="27" t="s">
        <v>1213</v>
      </c>
      <c r="G544" s="27" t="s">
        <v>1214</v>
      </c>
      <c r="H544" s="27" t="s">
        <v>18</v>
      </c>
      <c r="I544" s="27" t="s">
        <v>19</v>
      </c>
      <c r="J544" s="27" t="s">
        <v>19</v>
      </c>
      <c r="K544" s="27">
        <v>1</v>
      </c>
      <c r="L544" s="27">
        <v>0</v>
      </c>
      <c r="M544" s="27">
        <v>200</v>
      </c>
      <c r="N544" s="27">
        <v>1</v>
      </c>
      <c r="O544" s="27">
        <v>2016</v>
      </c>
      <c r="P544" s="27">
        <v>11</v>
      </c>
      <c r="Q544" s="27">
        <v>2</v>
      </c>
      <c r="R544" s="28">
        <f>DATE('Raw Data'!$O544,'Raw Data'!$P544,'Raw Data'!$Q544)</f>
        <v>42676</v>
      </c>
      <c r="S544" s="27" t="str">
        <f>CONCATENATE(MID('Raw Data'!$H544,FIND("(",'Raw Data'!$H544)+1,FIND(")",'Raw Data'!$H544)-FIND("(",'Raw Data'!$H544)-1),"",'Raw Data'!$M544)</f>
        <v>Rs.200</v>
      </c>
      <c r="T544" s="27">
        <f t="shared" si="8"/>
        <v>1</v>
      </c>
      <c r="U544" s="29">
        <f>'Raw Data'!$M544*'Raw Data'!$T544</f>
        <v>200</v>
      </c>
    </row>
    <row r="545" spans="1:21" x14ac:dyDescent="0.3">
      <c r="A545" s="20">
        <v>308832</v>
      </c>
      <c r="B545" s="27" t="s">
        <v>1215</v>
      </c>
      <c r="C545" s="27">
        <v>1</v>
      </c>
      <c r="D545" s="27" t="str">
        <f>VLOOKUP('Raw Data'!$C545,'country description'!$A$2:$B$16,2,0)</f>
        <v>India</v>
      </c>
      <c r="E545" s="27" t="s">
        <v>14</v>
      </c>
      <c r="F545" s="27" t="s">
        <v>1216</v>
      </c>
      <c r="G545" s="27" t="s">
        <v>1217</v>
      </c>
      <c r="H545" s="27" t="s">
        <v>18</v>
      </c>
      <c r="I545" s="27" t="s">
        <v>19</v>
      </c>
      <c r="J545" s="27" t="s">
        <v>19</v>
      </c>
      <c r="K545" s="27">
        <v>1</v>
      </c>
      <c r="L545" s="27">
        <v>0</v>
      </c>
      <c r="M545" s="27">
        <v>200</v>
      </c>
      <c r="N545" s="27">
        <v>1</v>
      </c>
      <c r="O545" s="27">
        <v>2013</v>
      </c>
      <c r="P545" s="27">
        <v>11</v>
      </c>
      <c r="Q545" s="27">
        <v>20</v>
      </c>
      <c r="R545" s="28">
        <f>DATE('Raw Data'!$O545,'Raw Data'!$P545,'Raw Data'!$Q545)</f>
        <v>41598</v>
      </c>
      <c r="S545" s="27" t="str">
        <f>CONCATENATE(MID('Raw Data'!$H545,FIND("(",'Raw Data'!$H545)+1,FIND(")",'Raw Data'!$H545)-FIND("(",'Raw Data'!$H545)-1),"",'Raw Data'!$M545)</f>
        <v>Rs.200</v>
      </c>
      <c r="T545" s="27">
        <f t="shared" si="8"/>
        <v>1</v>
      </c>
      <c r="U545" s="29">
        <f>'Raw Data'!$M545*'Raw Data'!$T545</f>
        <v>200</v>
      </c>
    </row>
    <row r="546" spans="1:21" x14ac:dyDescent="0.3">
      <c r="A546" s="20">
        <v>18449638</v>
      </c>
      <c r="B546" s="27" t="s">
        <v>1218</v>
      </c>
      <c r="C546" s="27">
        <v>1</v>
      </c>
      <c r="D546" s="27" t="str">
        <f>VLOOKUP('Raw Data'!$C546,'country description'!$A$2:$B$16,2,0)</f>
        <v>India</v>
      </c>
      <c r="E546" s="27" t="s">
        <v>14</v>
      </c>
      <c r="F546" s="27" t="s">
        <v>259</v>
      </c>
      <c r="G546" s="27" t="s">
        <v>424</v>
      </c>
      <c r="H546" s="27" t="s">
        <v>18</v>
      </c>
      <c r="I546" s="27" t="s">
        <v>19</v>
      </c>
      <c r="J546" s="27" t="s">
        <v>19</v>
      </c>
      <c r="K546" s="27">
        <v>1</v>
      </c>
      <c r="L546" s="27">
        <v>0</v>
      </c>
      <c r="M546" s="27">
        <v>200</v>
      </c>
      <c r="N546" s="27">
        <v>1</v>
      </c>
      <c r="O546" s="27">
        <v>2011</v>
      </c>
      <c r="P546" s="27">
        <v>10</v>
      </c>
      <c r="Q546" s="27">
        <v>8</v>
      </c>
      <c r="R546" s="28">
        <f>DATE('Raw Data'!$O546,'Raw Data'!$P546,'Raw Data'!$Q546)</f>
        <v>40824</v>
      </c>
      <c r="S546" s="27" t="str">
        <f>CONCATENATE(MID('Raw Data'!$H546,FIND("(",'Raw Data'!$H546)+1,FIND(")",'Raw Data'!$H546)-FIND("(",'Raw Data'!$H546)-1),"",'Raw Data'!$M546)</f>
        <v>Rs.200</v>
      </c>
      <c r="T546" s="27">
        <f t="shared" si="8"/>
        <v>1</v>
      </c>
      <c r="U546" s="29">
        <f>'Raw Data'!$M546*'Raw Data'!$T546</f>
        <v>200</v>
      </c>
    </row>
    <row r="547" spans="1:21" x14ac:dyDescent="0.3">
      <c r="A547" s="20">
        <v>18433871</v>
      </c>
      <c r="B547" s="27" t="s">
        <v>1219</v>
      </c>
      <c r="C547" s="27">
        <v>1</v>
      </c>
      <c r="D547" s="27" t="str">
        <f>VLOOKUP('Raw Data'!$C547,'country description'!$A$2:$B$16,2,0)</f>
        <v>India</v>
      </c>
      <c r="E547" s="27" t="s">
        <v>14</v>
      </c>
      <c r="F547" s="27" t="s">
        <v>1220</v>
      </c>
      <c r="G547" s="27" t="s">
        <v>589</v>
      </c>
      <c r="H547" s="27" t="s">
        <v>18</v>
      </c>
      <c r="I547" s="27" t="s">
        <v>19</v>
      </c>
      <c r="J547" s="27" t="s">
        <v>19</v>
      </c>
      <c r="K547" s="27">
        <v>1</v>
      </c>
      <c r="L547" s="27">
        <v>0</v>
      </c>
      <c r="M547" s="27">
        <v>200</v>
      </c>
      <c r="N547" s="27">
        <v>1</v>
      </c>
      <c r="O547" s="27">
        <v>2018</v>
      </c>
      <c r="P547" s="27">
        <v>10</v>
      </c>
      <c r="Q547" s="27">
        <v>8</v>
      </c>
      <c r="R547" s="28">
        <f>DATE('Raw Data'!$O547,'Raw Data'!$P547,'Raw Data'!$Q547)</f>
        <v>43381</v>
      </c>
      <c r="S547" s="27" t="str">
        <f>CONCATENATE(MID('Raw Data'!$H547,FIND("(",'Raw Data'!$H547)+1,FIND(")",'Raw Data'!$H547)-FIND("(",'Raw Data'!$H547)-1),"",'Raw Data'!$M547)</f>
        <v>Rs.200</v>
      </c>
      <c r="T547" s="27">
        <f t="shared" si="8"/>
        <v>1</v>
      </c>
      <c r="U547" s="29">
        <f>'Raw Data'!$M547*'Raw Data'!$T547</f>
        <v>200</v>
      </c>
    </row>
    <row r="548" spans="1:21" x14ac:dyDescent="0.3">
      <c r="A548" s="20">
        <v>18421459</v>
      </c>
      <c r="B548" s="27" t="s">
        <v>892</v>
      </c>
      <c r="C548" s="27">
        <v>1</v>
      </c>
      <c r="D548" s="27" t="str">
        <f>VLOOKUP('Raw Data'!$C548,'country description'!$A$2:$B$16,2,0)</f>
        <v>India</v>
      </c>
      <c r="E548" s="27" t="s">
        <v>14</v>
      </c>
      <c r="F548" s="27" t="s">
        <v>1221</v>
      </c>
      <c r="G548" s="27" t="s">
        <v>404</v>
      </c>
      <c r="H548" s="27" t="s">
        <v>18</v>
      </c>
      <c r="I548" s="27" t="s">
        <v>19</v>
      </c>
      <c r="J548" s="27" t="s">
        <v>19</v>
      </c>
      <c r="K548" s="27">
        <v>1</v>
      </c>
      <c r="L548" s="27">
        <v>0</v>
      </c>
      <c r="M548" s="27">
        <v>200</v>
      </c>
      <c r="N548" s="27">
        <v>1</v>
      </c>
      <c r="O548" s="27">
        <v>2011</v>
      </c>
      <c r="P548" s="27">
        <v>10</v>
      </c>
      <c r="Q548" s="27">
        <v>26</v>
      </c>
      <c r="R548" s="28">
        <f>DATE('Raw Data'!$O548,'Raw Data'!$P548,'Raw Data'!$Q548)</f>
        <v>40842</v>
      </c>
      <c r="S548" s="27" t="str">
        <f>CONCATENATE(MID('Raw Data'!$H548,FIND("(",'Raw Data'!$H548)+1,FIND(")",'Raw Data'!$H548)-FIND("(",'Raw Data'!$H548)-1),"",'Raw Data'!$M548)</f>
        <v>Rs.200</v>
      </c>
      <c r="T548" s="27">
        <f t="shared" si="8"/>
        <v>1</v>
      </c>
      <c r="U548" s="29">
        <f>'Raw Data'!$M548*'Raw Data'!$T548</f>
        <v>200</v>
      </c>
    </row>
    <row r="549" spans="1:21" x14ac:dyDescent="0.3">
      <c r="A549" s="20">
        <v>18294222</v>
      </c>
      <c r="B549" s="27" t="s">
        <v>1222</v>
      </c>
      <c r="C549" s="27">
        <v>1</v>
      </c>
      <c r="D549" s="27" t="str">
        <f>VLOOKUP('Raw Data'!$C549,'country description'!$A$2:$B$16,2,0)</f>
        <v>India</v>
      </c>
      <c r="E549" s="27" t="s">
        <v>14</v>
      </c>
      <c r="F549" s="27" t="s">
        <v>1223</v>
      </c>
      <c r="G549" s="27" t="s">
        <v>1224</v>
      </c>
      <c r="H549" s="27" t="s">
        <v>18</v>
      </c>
      <c r="I549" s="27" t="s">
        <v>19</v>
      </c>
      <c r="J549" s="27" t="s">
        <v>19</v>
      </c>
      <c r="K549" s="27">
        <v>1</v>
      </c>
      <c r="L549" s="27">
        <v>0</v>
      </c>
      <c r="M549" s="27">
        <v>200</v>
      </c>
      <c r="N549" s="27">
        <v>1</v>
      </c>
      <c r="O549" s="27">
        <v>2015</v>
      </c>
      <c r="P549" s="27">
        <v>10</v>
      </c>
      <c r="Q549" s="27">
        <v>6</v>
      </c>
      <c r="R549" s="28">
        <f>DATE('Raw Data'!$O549,'Raw Data'!$P549,'Raw Data'!$Q549)</f>
        <v>42283</v>
      </c>
      <c r="S549" s="27" t="str">
        <f>CONCATENATE(MID('Raw Data'!$H549,FIND("(",'Raw Data'!$H549)+1,FIND(")",'Raw Data'!$H549)-FIND("(",'Raw Data'!$H549)-1),"",'Raw Data'!$M549)</f>
        <v>Rs.200</v>
      </c>
      <c r="T549" s="27">
        <f t="shared" si="8"/>
        <v>1</v>
      </c>
      <c r="U549" s="29">
        <f>'Raw Data'!$M549*'Raw Data'!$T549</f>
        <v>200</v>
      </c>
    </row>
    <row r="550" spans="1:21" x14ac:dyDescent="0.3">
      <c r="A550" s="20">
        <v>18378023</v>
      </c>
      <c r="B550" s="27" t="s">
        <v>1225</v>
      </c>
      <c r="C550" s="27">
        <v>1</v>
      </c>
      <c r="D550" s="27" t="str">
        <f>VLOOKUP('Raw Data'!$C550,'country description'!$A$2:$B$16,2,0)</f>
        <v>India</v>
      </c>
      <c r="E550" s="27" t="s">
        <v>14</v>
      </c>
      <c r="F550" s="27" t="s">
        <v>1226</v>
      </c>
      <c r="G550" s="27" t="s">
        <v>455</v>
      </c>
      <c r="H550" s="27" t="s">
        <v>18</v>
      </c>
      <c r="I550" s="27" t="s">
        <v>19</v>
      </c>
      <c r="J550" s="27" t="s">
        <v>19</v>
      </c>
      <c r="K550" s="27">
        <v>1</v>
      </c>
      <c r="L550" s="27">
        <v>0</v>
      </c>
      <c r="M550" s="27">
        <v>200</v>
      </c>
      <c r="N550" s="27">
        <v>1</v>
      </c>
      <c r="O550" s="27">
        <v>2011</v>
      </c>
      <c r="P550" s="27">
        <v>10</v>
      </c>
      <c r="Q550" s="27">
        <v>5</v>
      </c>
      <c r="R550" s="28">
        <f>DATE('Raw Data'!$O550,'Raw Data'!$P550,'Raw Data'!$Q550)</f>
        <v>40821</v>
      </c>
      <c r="S550" s="27" t="str">
        <f>CONCATENATE(MID('Raw Data'!$H550,FIND("(",'Raw Data'!$H550)+1,FIND(")",'Raw Data'!$H550)-FIND("(",'Raw Data'!$H550)-1),"",'Raw Data'!$M550)</f>
        <v>Rs.200</v>
      </c>
      <c r="T550" s="27">
        <f t="shared" si="8"/>
        <v>1</v>
      </c>
      <c r="U550" s="29">
        <f>'Raw Data'!$M550*'Raw Data'!$T550</f>
        <v>200</v>
      </c>
    </row>
    <row r="551" spans="1:21" x14ac:dyDescent="0.3">
      <c r="A551" s="20">
        <v>18492061</v>
      </c>
      <c r="B551" s="27" t="s">
        <v>1227</v>
      </c>
      <c r="C551" s="27">
        <v>1</v>
      </c>
      <c r="D551" s="27" t="str">
        <f>VLOOKUP('Raw Data'!$C551,'country description'!$A$2:$B$16,2,0)</f>
        <v>India</v>
      </c>
      <c r="E551" s="27" t="s">
        <v>14</v>
      </c>
      <c r="F551" s="27" t="s">
        <v>1228</v>
      </c>
      <c r="G551" s="27" t="s">
        <v>464</v>
      </c>
      <c r="H551" s="27" t="s">
        <v>18</v>
      </c>
      <c r="I551" s="27" t="s">
        <v>19</v>
      </c>
      <c r="J551" s="27" t="s">
        <v>19</v>
      </c>
      <c r="K551" s="27">
        <v>1</v>
      </c>
      <c r="L551" s="27">
        <v>0</v>
      </c>
      <c r="M551" s="27">
        <v>200</v>
      </c>
      <c r="N551" s="27">
        <v>1</v>
      </c>
      <c r="O551" s="27">
        <v>2014</v>
      </c>
      <c r="P551" s="27">
        <v>10</v>
      </c>
      <c r="Q551" s="27">
        <v>25</v>
      </c>
      <c r="R551" s="28">
        <f>DATE('Raw Data'!$O551,'Raw Data'!$P551,'Raw Data'!$Q551)</f>
        <v>41937</v>
      </c>
      <c r="S551" s="27" t="str">
        <f>CONCATENATE(MID('Raw Data'!$H551,FIND("(",'Raw Data'!$H551)+1,FIND(")",'Raw Data'!$H551)-FIND("(",'Raw Data'!$H551)-1),"",'Raw Data'!$M551)</f>
        <v>Rs.200</v>
      </c>
      <c r="T551" s="27">
        <f t="shared" si="8"/>
        <v>1</v>
      </c>
      <c r="U551" s="29">
        <f>'Raw Data'!$M551*'Raw Data'!$T551</f>
        <v>200</v>
      </c>
    </row>
    <row r="552" spans="1:21" x14ac:dyDescent="0.3">
      <c r="A552" s="20">
        <v>18425777</v>
      </c>
      <c r="B552" s="27" t="s">
        <v>1229</v>
      </c>
      <c r="C552" s="27">
        <v>1</v>
      </c>
      <c r="D552" s="27" t="str">
        <f>VLOOKUP('Raw Data'!$C552,'country description'!$A$2:$B$16,2,0)</f>
        <v>India</v>
      </c>
      <c r="E552" s="27" t="s">
        <v>14</v>
      </c>
      <c r="F552" s="27" t="s">
        <v>1230</v>
      </c>
      <c r="G552" s="27" t="s">
        <v>464</v>
      </c>
      <c r="H552" s="27" t="s">
        <v>18</v>
      </c>
      <c r="I552" s="27" t="s">
        <v>19</v>
      </c>
      <c r="J552" s="27" t="s">
        <v>24</v>
      </c>
      <c r="K552" s="27">
        <v>1</v>
      </c>
      <c r="L552" s="27">
        <v>0</v>
      </c>
      <c r="M552" s="27">
        <v>300</v>
      </c>
      <c r="N552" s="27">
        <v>1</v>
      </c>
      <c r="O552" s="27">
        <v>2011</v>
      </c>
      <c r="P552" s="27">
        <v>3</v>
      </c>
      <c r="Q552" s="27">
        <v>27</v>
      </c>
      <c r="R552" s="28">
        <f>DATE('Raw Data'!$O552,'Raw Data'!$P552,'Raw Data'!$Q552)</f>
        <v>40629</v>
      </c>
      <c r="S552" s="27" t="str">
        <f>CONCATENATE(MID('Raw Data'!$H552,FIND("(",'Raw Data'!$H552)+1,FIND(")",'Raw Data'!$H552)-FIND("(",'Raw Data'!$H552)-1),"",'Raw Data'!$M552)</f>
        <v>Rs.300</v>
      </c>
      <c r="T552" s="27">
        <f t="shared" si="8"/>
        <v>1</v>
      </c>
      <c r="U552" s="29">
        <f>'Raw Data'!$M552*'Raw Data'!$T552</f>
        <v>300</v>
      </c>
    </row>
    <row r="553" spans="1:21" x14ac:dyDescent="0.3">
      <c r="A553" s="20">
        <v>18445804</v>
      </c>
      <c r="B553" s="27" t="s">
        <v>1231</v>
      </c>
      <c r="C553" s="27">
        <v>1</v>
      </c>
      <c r="D553" s="27" t="str">
        <f>VLOOKUP('Raw Data'!$C553,'country description'!$A$2:$B$16,2,0)</f>
        <v>India</v>
      </c>
      <c r="E553" s="27" t="s">
        <v>14</v>
      </c>
      <c r="F553" s="27" t="s">
        <v>1232</v>
      </c>
      <c r="G553" s="27" t="s">
        <v>566</v>
      </c>
      <c r="H553" s="27" t="s">
        <v>18</v>
      </c>
      <c r="I553" s="27" t="s">
        <v>19</v>
      </c>
      <c r="J553" s="27" t="s">
        <v>19</v>
      </c>
      <c r="K553" s="27">
        <v>1</v>
      </c>
      <c r="L553" s="27">
        <v>0</v>
      </c>
      <c r="M553" s="27">
        <v>300</v>
      </c>
      <c r="N553" s="27">
        <v>1</v>
      </c>
      <c r="O553" s="27">
        <v>2014</v>
      </c>
      <c r="P553" s="27">
        <v>9</v>
      </c>
      <c r="Q553" s="27">
        <v>7</v>
      </c>
      <c r="R553" s="28">
        <f>DATE('Raw Data'!$O553,'Raw Data'!$P553,'Raw Data'!$Q553)</f>
        <v>41889</v>
      </c>
      <c r="S553" s="27" t="str">
        <f>CONCATENATE(MID('Raw Data'!$H553,FIND("(",'Raw Data'!$H553)+1,FIND(")",'Raw Data'!$H553)-FIND("(",'Raw Data'!$H553)-1),"",'Raw Data'!$M553)</f>
        <v>Rs.300</v>
      </c>
      <c r="T553" s="27">
        <f t="shared" si="8"/>
        <v>1</v>
      </c>
      <c r="U553" s="29">
        <f>'Raw Data'!$M553*'Raw Data'!$T553</f>
        <v>300</v>
      </c>
    </row>
    <row r="554" spans="1:21" x14ac:dyDescent="0.3">
      <c r="A554" s="20">
        <v>18273526</v>
      </c>
      <c r="B554" s="27" t="s">
        <v>1233</v>
      </c>
      <c r="C554" s="27">
        <v>1</v>
      </c>
      <c r="D554" s="27" t="str">
        <f>VLOOKUP('Raw Data'!$C554,'country description'!$A$2:$B$16,2,0)</f>
        <v>India</v>
      </c>
      <c r="E554" s="27" t="s">
        <v>14</v>
      </c>
      <c r="F554" s="27" t="s">
        <v>1234</v>
      </c>
      <c r="G554" s="27" t="s">
        <v>455</v>
      </c>
      <c r="H554" s="27" t="s">
        <v>18</v>
      </c>
      <c r="I554" s="27" t="s">
        <v>19</v>
      </c>
      <c r="J554" s="27" t="s">
        <v>19</v>
      </c>
      <c r="K554" s="27">
        <v>1</v>
      </c>
      <c r="L554" s="27">
        <v>0</v>
      </c>
      <c r="M554" s="27">
        <v>300</v>
      </c>
      <c r="N554" s="27">
        <v>1</v>
      </c>
      <c r="O554" s="27">
        <v>2012</v>
      </c>
      <c r="P554" s="27">
        <v>9</v>
      </c>
      <c r="Q554" s="27">
        <v>7</v>
      </c>
      <c r="R554" s="28">
        <f>DATE('Raw Data'!$O554,'Raw Data'!$P554,'Raw Data'!$Q554)</f>
        <v>41159</v>
      </c>
      <c r="S554" s="27" t="str">
        <f>CONCATENATE(MID('Raw Data'!$H554,FIND("(",'Raw Data'!$H554)+1,FIND(")",'Raw Data'!$H554)-FIND("(",'Raw Data'!$H554)-1),"",'Raw Data'!$M554)</f>
        <v>Rs.300</v>
      </c>
      <c r="T554" s="27">
        <f t="shared" si="8"/>
        <v>1</v>
      </c>
      <c r="U554" s="29">
        <f>'Raw Data'!$M554*'Raw Data'!$T554</f>
        <v>300</v>
      </c>
    </row>
    <row r="555" spans="1:21" x14ac:dyDescent="0.3">
      <c r="A555" s="20">
        <v>18446424</v>
      </c>
      <c r="B555" s="27" t="s">
        <v>1235</v>
      </c>
      <c r="C555" s="27">
        <v>1</v>
      </c>
      <c r="D555" s="27" t="str">
        <f>VLOOKUP('Raw Data'!$C555,'country description'!$A$2:$B$16,2,0)</f>
        <v>India</v>
      </c>
      <c r="E555" s="27" t="s">
        <v>14</v>
      </c>
      <c r="F555" s="27" t="s">
        <v>1236</v>
      </c>
      <c r="G555" s="27" t="s">
        <v>1237</v>
      </c>
      <c r="H555" s="27" t="s">
        <v>18</v>
      </c>
      <c r="I555" s="27" t="s">
        <v>19</v>
      </c>
      <c r="J555" s="27" t="s">
        <v>19</v>
      </c>
      <c r="K555" s="27">
        <v>1</v>
      </c>
      <c r="L555" s="27">
        <v>0</v>
      </c>
      <c r="M555" s="27">
        <v>300</v>
      </c>
      <c r="N555" s="27">
        <v>1</v>
      </c>
      <c r="O555" s="27">
        <v>2010</v>
      </c>
      <c r="P555" s="27">
        <v>9</v>
      </c>
      <c r="Q555" s="27">
        <v>13</v>
      </c>
      <c r="R555" s="28">
        <f>DATE('Raw Data'!$O555,'Raw Data'!$P555,'Raw Data'!$Q555)</f>
        <v>40434</v>
      </c>
      <c r="S555" s="27" t="str">
        <f>CONCATENATE(MID('Raw Data'!$H555,FIND("(",'Raw Data'!$H555)+1,FIND(")",'Raw Data'!$H555)-FIND("(",'Raw Data'!$H555)-1),"",'Raw Data'!$M555)</f>
        <v>Rs.300</v>
      </c>
      <c r="T555" s="27">
        <f t="shared" si="8"/>
        <v>1</v>
      </c>
      <c r="U555" s="29">
        <f>'Raw Data'!$M555*'Raw Data'!$T555</f>
        <v>300</v>
      </c>
    </row>
    <row r="556" spans="1:21" x14ac:dyDescent="0.3">
      <c r="A556" s="20">
        <v>18469823</v>
      </c>
      <c r="B556" s="27" t="s">
        <v>1238</v>
      </c>
      <c r="C556" s="27">
        <v>1</v>
      </c>
      <c r="D556" s="27" t="str">
        <f>VLOOKUP('Raw Data'!$C556,'country description'!$A$2:$B$16,2,0)</f>
        <v>India</v>
      </c>
      <c r="E556" s="27" t="s">
        <v>14</v>
      </c>
      <c r="F556" s="27" t="s">
        <v>1239</v>
      </c>
      <c r="G556" s="27" t="s">
        <v>461</v>
      </c>
      <c r="H556" s="27" t="s">
        <v>18</v>
      </c>
      <c r="I556" s="27" t="s">
        <v>19</v>
      </c>
      <c r="J556" s="27" t="s">
        <v>19</v>
      </c>
      <c r="K556" s="27">
        <v>1</v>
      </c>
      <c r="L556" s="27">
        <v>0</v>
      </c>
      <c r="M556" s="27">
        <v>300</v>
      </c>
      <c r="N556" s="27">
        <v>1</v>
      </c>
      <c r="O556" s="27">
        <v>2015</v>
      </c>
      <c r="P556" s="27">
        <v>9</v>
      </c>
      <c r="Q556" s="27">
        <v>8</v>
      </c>
      <c r="R556" s="28">
        <f>DATE('Raw Data'!$O556,'Raw Data'!$P556,'Raw Data'!$Q556)</f>
        <v>42255</v>
      </c>
      <c r="S556" s="27" t="str">
        <f>CONCATENATE(MID('Raw Data'!$H556,FIND("(",'Raw Data'!$H556)+1,FIND(")",'Raw Data'!$H556)-FIND("(",'Raw Data'!$H556)-1),"",'Raw Data'!$M556)</f>
        <v>Rs.300</v>
      </c>
      <c r="T556" s="27">
        <f t="shared" si="8"/>
        <v>1</v>
      </c>
      <c r="U556" s="29">
        <f>'Raw Data'!$M556*'Raw Data'!$T556</f>
        <v>300</v>
      </c>
    </row>
    <row r="557" spans="1:21" x14ac:dyDescent="0.3">
      <c r="A557" s="20">
        <v>18464649</v>
      </c>
      <c r="B557" s="27" t="s">
        <v>1240</v>
      </c>
      <c r="C557" s="27">
        <v>1</v>
      </c>
      <c r="D557" s="27" t="str">
        <f>VLOOKUP('Raw Data'!$C557,'country description'!$A$2:$B$16,2,0)</f>
        <v>India</v>
      </c>
      <c r="E557" s="27" t="s">
        <v>14</v>
      </c>
      <c r="F557" s="27" t="s">
        <v>1241</v>
      </c>
      <c r="G557" s="27" t="s">
        <v>1242</v>
      </c>
      <c r="H557" s="27" t="s">
        <v>18</v>
      </c>
      <c r="I557" s="27" t="s">
        <v>19</v>
      </c>
      <c r="J557" s="27" t="s">
        <v>19</v>
      </c>
      <c r="K557" s="27">
        <v>1</v>
      </c>
      <c r="L557" s="27">
        <v>0</v>
      </c>
      <c r="M557" s="27">
        <v>300</v>
      </c>
      <c r="N557" s="27">
        <v>1</v>
      </c>
      <c r="O557" s="27">
        <v>2013</v>
      </c>
      <c r="P557" s="27">
        <v>9</v>
      </c>
      <c r="Q557" s="27">
        <v>2</v>
      </c>
      <c r="R557" s="28">
        <f>DATE('Raw Data'!$O557,'Raw Data'!$P557,'Raw Data'!$Q557)</f>
        <v>41519</v>
      </c>
      <c r="S557" s="27" t="str">
        <f>CONCATENATE(MID('Raw Data'!$H557,FIND("(",'Raw Data'!$H557)+1,FIND(")",'Raw Data'!$H557)-FIND("(",'Raw Data'!$H557)-1),"",'Raw Data'!$M557)</f>
        <v>Rs.300</v>
      </c>
      <c r="T557" s="27">
        <f t="shared" si="8"/>
        <v>1</v>
      </c>
      <c r="U557" s="29">
        <f>'Raw Data'!$M557*'Raw Data'!$T557</f>
        <v>300</v>
      </c>
    </row>
    <row r="558" spans="1:21" x14ac:dyDescent="0.3">
      <c r="A558" s="20">
        <v>18464638</v>
      </c>
      <c r="B558" s="27" t="s">
        <v>1243</v>
      </c>
      <c r="C558" s="27">
        <v>1</v>
      </c>
      <c r="D558" s="27" t="str">
        <f>VLOOKUP('Raw Data'!$C558,'country description'!$A$2:$B$16,2,0)</f>
        <v>India</v>
      </c>
      <c r="E558" s="27" t="s">
        <v>14</v>
      </c>
      <c r="F558" s="27" t="s">
        <v>679</v>
      </c>
      <c r="G558" s="27" t="s">
        <v>610</v>
      </c>
      <c r="H558" s="27" t="s">
        <v>18</v>
      </c>
      <c r="I558" s="27" t="s">
        <v>19</v>
      </c>
      <c r="J558" s="27" t="s">
        <v>19</v>
      </c>
      <c r="K558" s="27">
        <v>1</v>
      </c>
      <c r="L558" s="27">
        <v>0</v>
      </c>
      <c r="M558" s="27">
        <v>300</v>
      </c>
      <c r="N558" s="27">
        <v>1</v>
      </c>
      <c r="O558" s="27">
        <v>2010</v>
      </c>
      <c r="P558" s="27">
        <v>9</v>
      </c>
      <c r="Q558" s="27">
        <v>20</v>
      </c>
      <c r="R558" s="28">
        <f>DATE('Raw Data'!$O558,'Raw Data'!$P558,'Raw Data'!$Q558)</f>
        <v>40441</v>
      </c>
      <c r="S558" s="27" t="str">
        <f>CONCATENATE(MID('Raw Data'!$H558,FIND("(",'Raw Data'!$H558)+1,FIND(")",'Raw Data'!$H558)-FIND("(",'Raw Data'!$H558)-1),"",'Raw Data'!$M558)</f>
        <v>Rs.300</v>
      </c>
      <c r="T558" s="27">
        <f t="shared" si="8"/>
        <v>1</v>
      </c>
      <c r="U558" s="29">
        <f>'Raw Data'!$M558*'Raw Data'!$T558</f>
        <v>300</v>
      </c>
    </row>
    <row r="559" spans="1:21" x14ac:dyDescent="0.3">
      <c r="A559" s="20">
        <v>18409206</v>
      </c>
      <c r="B559" s="27" t="s">
        <v>1244</v>
      </c>
      <c r="C559" s="27">
        <v>1</v>
      </c>
      <c r="D559" s="27" t="str">
        <f>VLOOKUP('Raw Data'!$C559,'country description'!$A$2:$B$16,2,0)</f>
        <v>India</v>
      </c>
      <c r="E559" s="27" t="s">
        <v>14</v>
      </c>
      <c r="F559" s="27" t="s">
        <v>1245</v>
      </c>
      <c r="G559" s="27" t="s">
        <v>1117</v>
      </c>
      <c r="H559" s="27" t="s">
        <v>18</v>
      </c>
      <c r="I559" s="27" t="s">
        <v>19</v>
      </c>
      <c r="J559" s="27" t="s">
        <v>19</v>
      </c>
      <c r="K559" s="27">
        <v>1</v>
      </c>
      <c r="L559" s="27">
        <v>0</v>
      </c>
      <c r="M559" s="27">
        <v>300</v>
      </c>
      <c r="N559" s="27">
        <v>1</v>
      </c>
      <c r="O559" s="27">
        <v>2017</v>
      </c>
      <c r="P559" s="27">
        <v>9</v>
      </c>
      <c r="Q559" s="27">
        <v>10</v>
      </c>
      <c r="R559" s="28">
        <f>DATE('Raw Data'!$O559,'Raw Data'!$P559,'Raw Data'!$Q559)</f>
        <v>42988</v>
      </c>
      <c r="S559" s="27" t="str">
        <f>CONCATENATE(MID('Raw Data'!$H559,FIND("(",'Raw Data'!$H559)+1,FIND(")",'Raw Data'!$H559)-FIND("(",'Raw Data'!$H559)-1),"",'Raw Data'!$M559)</f>
        <v>Rs.300</v>
      </c>
      <c r="T559" s="27">
        <f t="shared" si="8"/>
        <v>1</v>
      </c>
      <c r="U559" s="29">
        <f>'Raw Data'!$M559*'Raw Data'!$T559</f>
        <v>300</v>
      </c>
    </row>
    <row r="560" spans="1:21" x14ac:dyDescent="0.3">
      <c r="A560" s="20">
        <v>18492052</v>
      </c>
      <c r="B560" s="27" t="s">
        <v>1246</v>
      </c>
      <c r="C560" s="27">
        <v>1</v>
      </c>
      <c r="D560" s="27" t="str">
        <f>VLOOKUP('Raw Data'!$C560,'country description'!$A$2:$B$16,2,0)</f>
        <v>India</v>
      </c>
      <c r="E560" s="27" t="s">
        <v>14</v>
      </c>
      <c r="F560" s="27" t="s">
        <v>1247</v>
      </c>
      <c r="G560" s="27" t="s">
        <v>1248</v>
      </c>
      <c r="H560" s="27" t="s">
        <v>18</v>
      </c>
      <c r="I560" s="27" t="s">
        <v>19</v>
      </c>
      <c r="J560" s="27" t="s">
        <v>19</v>
      </c>
      <c r="K560" s="27">
        <v>1</v>
      </c>
      <c r="L560" s="27">
        <v>0</v>
      </c>
      <c r="M560" s="27">
        <v>300</v>
      </c>
      <c r="N560" s="27">
        <v>1</v>
      </c>
      <c r="O560" s="27">
        <v>2010</v>
      </c>
      <c r="P560" s="27">
        <v>8</v>
      </c>
      <c r="Q560" s="27">
        <v>27</v>
      </c>
      <c r="R560" s="28">
        <f>DATE('Raw Data'!$O560,'Raw Data'!$P560,'Raw Data'!$Q560)</f>
        <v>40417</v>
      </c>
      <c r="S560" s="27" t="str">
        <f>CONCATENATE(MID('Raw Data'!$H560,FIND("(",'Raw Data'!$H560)+1,FIND(")",'Raw Data'!$H560)-FIND("(",'Raw Data'!$H560)-1),"",'Raw Data'!$M560)</f>
        <v>Rs.300</v>
      </c>
      <c r="T560" s="27">
        <f t="shared" si="8"/>
        <v>1</v>
      </c>
      <c r="U560" s="29">
        <f>'Raw Data'!$M560*'Raw Data'!$T560</f>
        <v>300</v>
      </c>
    </row>
    <row r="561" spans="1:21" x14ac:dyDescent="0.3">
      <c r="A561" s="20">
        <v>18433869</v>
      </c>
      <c r="B561" s="27" t="s">
        <v>1249</v>
      </c>
      <c r="C561" s="27">
        <v>1</v>
      </c>
      <c r="D561" s="27" t="str">
        <f>VLOOKUP('Raw Data'!$C561,'country description'!$A$2:$B$16,2,0)</f>
        <v>India</v>
      </c>
      <c r="E561" s="27" t="s">
        <v>14</v>
      </c>
      <c r="F561" s="27" t="s">
        <v>1250</v>
      </c>
      <c r="G561" s="27" t="s">
        <v>401</v>
      </c>
      <c r="H561" s="27" t="s">
        <v>18</v>
      </c>
      <c r="I561" s="27" t="s">
        <v>19</v>
      </c>
      <c r="J561" s="27" t="s">
        <v>19</v>
      </c>
      <c r="K561" s="27">
        <v>1</v>
      </c>
      <c r="L561" s="27">
        <v>0</v>
      </c>
      <c r="M561" s="27">
        <v>300</v>
      </c>
      <c r="N561" s="27">
        <v>1</v>
      </c>
      <c r="O561" s="27">
        <v>2018</v>
      </c>
      <c r="P561" s="27">
        <v>8</v>
      </c>
      <c r="Q561" s="27">
        <v>2</v>
      </c>
      <c r="R561" s="28">
        <f>DATE('Raw Data'!$O561,'Raw Data'!$P561,'Raw Data'!$Q561)</f>
        <v>43314</v>
      </c>
      <c r="S561" s="27" t="str">
        <f>CONCATENATE(MID('Raw Data'!$H561,FIND("(",'Raw Data'!$H561)+1,FIND(")",'Raw Data'!$H561)-FIND("(",'Raw Data'!$H561)-1),"",'Raw Data'!$M561)</f>
        <v>Rs.300</v>
      </c>
      <c r="T561" s="27">
        <f t="shared" si="8"/>
        <v>1</v>
      </c>
      <c r="U561" s="29">
        <f>'Raw Data'!$M561*'Raw Data'!$T561</f>
        <v>300</v>
      </c>
    </row>
    <row r="562" spans="1:21" x14ac:dyDescent="0.3">
      <c r="A562" s="20">
        <v>18431979</v>
      </c>
      <c r="B562" s="27" t="s">
        <v>1251</v>
      </c>
      <c r="C562" s="27">
        <v>1</v>
      </c>
      <c r="D562" s="27" t="str">
        <f>VLOOKUP('Raw Data'!$C562,'country description'!$A$2:$B$16,2,0)</f>
        <v>India</v>
      </c>
      <c r="E562" s="27" t="s">
        <v>14</v>
      </c>
      <c r="F562" s="27" t="s">
        <v>1252</v>
      </c>
      <c r="G562" s="27" t="s">
        <v>1253</v>
      </c>
      <c r="H562" s="27" t="s">
        <v>18</v>
      </c>
      <c r="I562" s="27" t="s">
        <v>19</v>
      </c>
      <c r="J562" s="27" t="s">
        <v>19</v>
      </c>
      <c r="K562" s="27">
        <v>1</v>
      </c>
      <c r="L562" s="27">
        <v>0</v>
      </c>
      <c r="M562" s="27">
        <v>300</v>
      </c>
      <c r="N562" s="27">
        <v>1</v>
      </c>
      <c r="O562" s="27">
        <v>2012</v>
      </c>
      <c r="P562" s="27">
        <v>8</v>
      </c>
      <c r="Q562" s="27">
        <v>22</v>
      </c>
      <c r="R562" s="28">
        <f>DATE('Raw Data'!$O562,'Raw Data'!$P562,'Raw Data'!$Q562)</f>
        <v>41143</v>
      </c>
      <c r="S562" s="27" t="str">
        <f>CONCATENATE(MID('Raw Data'!$H562,FIND("(",'Raw Data'!$H562)+1,FIND(")",'Raw Data'!$H562)-FIND("(",'Raw Data'!$H562)-1),"",'Raw Data'!$M562)</f>
        <v>Rs.300</v>
      </c>
      <c r="T562" s="27">
        <f t="shared" si="8"/>
        <v>1</v>
      </c>
      <c r="U562" s="29">
        <f>'Raw Data'!$M562*'Raw Data'!$T562</f>
        <v>300</v>
      </c>
    </row>
    <row r="563" spans="1:21" x14ac:dyDescent="0.3">
      <c r="A563" s="20">
        <v>18379056</v>
      </c>
      <c r="B563" s="27" t="s">
        <v>1254</v>
      </c>
      <c r="C563" s="27">
        <v>1</v>
      </c>
      <c r="D563" s="27" t="str">
        <f>VLOOKUP('Raw Data'!$C563,'country description'!$A$2:$B$16,2,0)</f>
        <v>India</v>
      </c>
      <c r="E563" s="27" t="s">
        <v>14</v>
      </c>
      <c r="F563" s="27" t="s">
        <v>1255</v>
      </c>
      <c r="G563" s="27" t="s">
        <v>464</v>
      </c>
      <c r="H563" s="27" t="s">
        <v>18</v>
      </c>
      <c r="I563" s="27" t="s">
        <v>19</v>
      </c>
      <c r="J563" s="27" t="s">
        <v>19</v>
      </c>
      <c r="K563" s="27">
        <v>1</v>
      </c>
      <c r="L563" s="27">
        <v>0</v>
      </c>
      <c r="M563" s="27">
        <v>300</v>
      </c>
      <c r="N563" s="27">
        <v>1</v>
      </c>
      <c r="O563" s="27">
        <v>2014</v>
      </c>
      <c r="P563" s="27">
        <v>8</v>
      </c>
      <c r="Q563" s="27">
        <v>28</v>
      </c>
      <c r="R563" s="28">
        <f>DATE('Raw Data'!$O563,'Raw Data'!$P563,'Raw Data'!$Q563)</f>
        <v>41879</v>
      </c>
      <c r="S563" s="27" t="str">
        <f>CONCATENATE(MID('Raw Data'!$H563,FIND("(",'Raw Data'!$H563)+1,FIND(")",'Raw Data'!$H563)-FIND("(",'Raw Data'!$H563)-1),"",'Raw Data'!$M563)</f>
        <v>Rs.300</v>
      </c>
      <c r="T563" s="27">
        <f t="shared" si="8"/>
        <v>1</v>
      </c>
      <c r="U563" s="29">
        <f>'Raw Data'!$M563*'Raw Data'!$T563</f>
        <v>300</v>
      </c>
    </row>
    <row r="564" spans="1:21" x14ac:dyDescent="0.3">
      <c r="A564" s="20">
        <v>18425175</v>
      </c>
      <c r="B564" s="27" t="s">
        <v>1256</v>
      </c>
      <c r="C564" s="27">
        <v>1</v>
      </c>
      <c r="D564" s="27" t="str">
        <f>VLOOKUP('Raw Data'!$C564,'country description'!$A$2:$B$16,2,0)</f>
        <v>India</v>
      </c>
      <c r="E564" s="27" t="s">
        <v>14</v>
      </c>
      <c r="F564" s="27" t="s">
        <v>1257</v>
      </c>
      <c r="G564" s="27" t="s">
        <v>455</v>
      </c>
      <c r="H564" s="27" t="s">
        <v>18</v>
      </c>
      <c r="I564" s="27" t="s">
        <v>19</v>
      </c>
      <c r="J564" s="27" t="s">
        <v>19</v>
      </c>
      <c r="K564" s="27">
        <v>1</v>
      </c>
      <c r="L564" s="27">
        <v>0</v>
      </c>
      <c r="M564" s="27">
        <v>300</v>
      </c>
      <c r="N564" s="27">
        <v>1</v>
      </c>
      <c r="O564" s="27">
        <v>2011</v>
      </c>
      <c r="P564" s="27">
        <v>8</v>
      </c>
      <c r="Q564" s="27">
        <v>12</v>
      </c>
      <c r="R564" s="28">
        <f>DATE('Raw Data'!$O564,'Raw Data'!$P564,'Raw Data'!$Q564)</f>
        <v>40767</v>
      </c>
      <c r="S564" s="27" t="str">
        <f>CONCATENATE(MID('Raw Data'!$H564,FIND("(",'Raw Data'!$H564)+1,FIND(")",'Raw Data'!$H564)-FIND("(",'Raw Data'!$H564)-1),"",'Raw Data'!$M564)</f>
        <v>Rs.300</v>
      </c>
      <c r="T564" s="27">
        <f t="shared" si="8"/>
        <v>1</v>
      </c>
      <c r="U564" s="29">
        <f>'Raw Data'!$M564*'Raw Data'!$T564</f>
        <v>300</v>
      </c>
    </row>
    <row r="565" spans="1:21" x14ac:dyDescent="0.3">
      <c r="A565" s="20">
        <v>18460299</v>
      </c>
      <c r="B565" s="27" t="s">
        <v>1258</v>
      </c>
      <c r="C565" s="27">
        <v>1</v>
      </c>
      <c r="D565" s="27" t="str">
        <f>VLOOKUP('Raw Data'!$C565,'country description'!$A$2:$B$16,2,0)</f>
        <v>India</v>
      </c>
      <c r="E565" s="27" t="s">
        <v>14</v>
      </c>
      <c r="F565" s="27" t="s">
        <v>1259</v>
      </c>
      <c r="G565" s="27" t="s">
        <v>455</v>
      </c>
      <c r="H565" s="27" t="s">
        <v>18</v>
      </c>
      <c r="I565" s="27" t="s">
        <v>19</v>
      </c>
      <c r="J565" s="27" t="s">
        <v>19</v>
      </c>
      <c r="K565" s="27">
        <v>1</v>
      </c>
      <c r="L565" s="27">
        <v>0</v>
      </c>
      <c r="M565" s="27">
        <v>300</v>
      </c>
      <c r="N565" s="27">
        <v>1</v>
      </c>
      <c r="O565" s="27">
        <v>2015</v>
      </c>
      <c r="P565" s="27">
        <v>8</v>
      </c>
      <c r="Q565" s="27">
        <v>2</v>
      </c>
      <c r="R565" s="28">
        <f>DATE('Raw Data'!$O565,'Raw Data'!$P565,'Raw Data'!$Q565)</f>
        <v>42218</v>
      </c>
      <c r="S565" s="27" t="str">
        <f>CONCATENATE(MID('Raw Data'!$H565,FIND("(",'Raw Data'!$H565)+1,FIND(")",'Raw Data'!$H565)-FIND("(",'Raw Data'!$H565)-1),"",'Raw Data'!$M565)</f>
        <v>Rs.300</v>
      </c>
      <c r="T565" s="27">
        <f t="shared" si="8"/>
        <v>1</v>
      </c>
      <c r="U565" s="29">
        <f>'Raw Data'!$M565*'Raw Data'!$T565</f>
        <v>300</v>
      </c>
    </row>
    <row r="566" spans="1:21" x14ac:dyDescent="0.3">
      <c r="A566" s="20">
        <v>18216703</v>
      </c>
      <c r="B566" s="27" t="s">
        <v>1260</v>
      </c>
      <c r="C566" s="27">
        <v>1</v>
      </c>
      <c r="D566" s="27" t="str">
        <f>VLOOKUP('Raw Data'!$C566,'country description'!$A$2:$B$16,2,0)</f>
        <v>India</v>
      </c>
      <c r="E566" s="27" t="s">
        <v>14</v>
      </c>
      <c r="F566" s="27" t="s">
        <v>1261</v>
      </c>
      <c r="G566" s="27" t="s">
        <v>455</v>
      </c>
      <c r="H566" s="27" t="s">
        <v>18</v>
      </c>
      <c r="I566" s="27" t="s">
        <v>19</v>
      </c>
      <c r="J566" s="27" t="s">
        <v>19</v>
      </c>
      <c r="K566" s="27">
        <v>1</v>
      </c>
      <c r="L566" s="27">
        <v>0</v>
      </c>
      <c r="M566" s="27">
        <v>300</v>
      </c>
      <c r="N566" s="27">
        <v>1</v>
      </c>
      <c r="O566" s="27">
        <v>2014</v>
      </c>
      <c r="P566" s="27">
        <v>8</v>
      </c>
      <c r="Q566" s="27">
        <v>15</v>
      </c>
      <c r="R566" s="28">
        <f>DATE('Raw Data'!$O566,'Raw Data'!$P566,'Raw Data'!$Q566)</f>
        <v>41866</v>
      </c>
      <c r="S566" s="27" t="str">
        <f>CONCATENATE(MID('Raw Data'!$H566,FIND("(",'Raw Data'!$H566)+1,FIND(")",'Raw Data'!$H566)-FIND("(",'Raw Data'!$H566)-1),"",'Raw Data'!$M566)</f>
        <v>Rs.300</v>
      </c>
      <c r="T566" s="27">
        <f t="shared" si="8"/>
        <v>1</v>
      </c>
      <c r="U566" s="29">
        <f>'Raw Data'!$M566*'Raw Data'!$T566</f>
        <v>300</v>
      </c>
    </row>
    <row r="567" spans="1:21" x14ac:dyDescent="0.3">
      <c r="A567" s="20">
        <v>18377880</v>
      </c>
      <c r="B567" s="27" t="s">
        <v>1262</v>
      </c>
      <c r="C567" s="27">
        <v>1</v>
      </c>
      <c r="D567" s="27" t="str">
        <f>VLOOKUP('Raw Data'!$C567,'country description'!$A$2:$B$16,2,0)</f>
        <v>India</v>
      </c>
      <c r="E567" s="27" t="s">
        <v>14</v>
      </c>
      <c r="F567" s="27" t="s">
        <v>1263</v>
      </c>
      <c r="G567" s="27" t="s">
        <v>401</v>
      </c>
      <c r="H567" s="27" t="s">
        <v>18</v>
      </c>
      <c r="I567" s="27" t="s">
        <v>19</v>
      </c>
      <c r="J567" s="27" t="s">
        <v>19</v>
      </c>
      <c r="K567" s="27">
        <v>1</v>
      </c>
      <c r="L567" s="27">
        <v>0</v>
      </c>
      <c r="M567" s="27">
        <v>300</v>
      </c>
      <c r="N567" s="27">
        <v>1</v>
      </c>
      <c r="O567" s="27">
        <v>2015</v>
      </c>
      <c r="P567" s="27">
        <v>8</v>
      </c>
      <c r="Q567" s="27">
        <v>21</v>
      </c>
      <c r="R567" s="28">
        <f>DATE('Raw Data'!$O567,'Raw Data'!$P567,'Raw Data'!$Q567)</f>
        <v>42237</v>
      </c>
      <c r="S567" s="27" t="str">
        <f>CONCATENATE(MID('Raw Data'!$H567,FIND("(",'Raw Data'!$H567)+1,FIND(")",'Raw Data'!$H567)-FIND("(",'Raw Data'!$H567)-1),"",'Raw Data'!$M567)</f>
        <v>Rs.300</v>
      </c>
      <c r="T567" s="27">
        <f t="shared" si="8"/>
        <v>1</v>
      </c>
      <c r="U567" s="29">
        <f>'Raw Data'!$M567*'Raw Data'!$T567</f>
        <v>300</v>
      </c>
    </row>
    <row r="568" spans="1:21" x14ac:dyDescent="0.3">
      <c r="A568" s="20">
        <v>18421471</v>
      </c>
      <c r="B568" s="27" t="s">
        <v>1264</v>
      </c>
      <c r="C568" s="27">
        <v>1</v>
      </c>
      <c r="D568" s="27" t="str">
        <f>VLOOKUP('Raw Data'!$C568,'country description'!$A$2:$B$16,2,0)</f>
        <v>India</v>
      </c>
      <c r="E568" s="27" t="s">
        <v>14</v>
      </c>
      <c r="F568" s="27" t="s">
        <v>1265</v>
      </c>
      <c r="G568" s="27" t="s">
        <v>464</v>
      </c>
      <c r="H568" s="27" t="s">
        <v>18</v>
      </c>
      <c r="I568" s="27" t="s">
        <v>19</v>
      </c>
      <c r="J568" s="27" t="s">
        <v>19</v>
      </c>
      <c r="K568" s="27">
        <v>1</v>
      </c>
      <c r="L568" s="27">
        <v>0</v>
      </c>
      <c r="M568" s="27">
        <v>300</v>
      </c>
      <c r="N568" s="27">
        <v>1</v>
      </c>
      <c r="O568" s="27">
        <v>2018</v>
      </c>
      <c r="P568" s="27">
        <v>8</v>
      </c>
      <c r="Q568" s="27">
        <v>16</v>
      </c>
      <c r="R568" s="28">
        <f>DATE('Raw Data'!$O568,'Raw Data'!$P568,'Raw Data'!$Q568)</f>
        <v>43328</v>
      </c>
      <c r="S568" s="27" t="str">
        <f>CONCATENATE(MID('Raw Data'!$H568,FIND("(",'Raw Data'!$H568)+1,FIND(")",'Raw Data'!$H568)-FIND("(",'Raw Data'!$H568)-1),"",'Raw Data'!$M568)</f>
        <v>Rs.300</v>
      </c>
      <c r="T568" s="27">
        <f t="shared" si="8"/>
        <v>1</v>
      </c>
      <c r="U568" s="29">
        <f>'Raw Data'!$M568*'Raw Data'!$T568</f>
        <v>300</v>
      </c>
    </row>
    <row r="569" spans="1:21" x14ac:dyDescent="0.3">
      <c r="A569" s="20">
        <v>18478723</v>
      </c>
      <c r="B569" s="27" t="s">
        <v>1266</v>
      </c>
      <c r="C569" s="27">
        <v>1</v>
      </c>
      <c r="D569" s="27" t="str">
        <f>VLOOKUP('Raw Data'!$C569,'country description'!$A$2:$B$16,2,0)</f>
        <v>India</v>
      </c>
      <c r="E569" s="27" t="s">
        <v>14</v>
      </c>
      <c r="F569" s="27" t="s">
        <v>1267</v>
      </c>
      <c r="G569" s="27" t="s">
        <v>498</v>
      </c>
      <c r="H569" s="27" t="s">
        <v>18</v>
      </c>
      <c r="I569" s="27" t="s">
        <v>19</v>
      </c>
      <c r="J569" s="27" t="s">
        <v>19</v>
      </c>
      <c r="K569" s="27">
        <v>1</v>
      </c>
      <c r="L569" s="27">
        <v>0</v>
      </c>
      <c r="M569" s="27">
        <v>300</v>
      </c>
      <c r="N569" s="27">
        <v>1</v>
      </c>
      <c r="O569" s="27">
        <v>2014</v>
      </c>
      <c r="P569" s="27">
        <v>7</v>
      </c>
      <c r="Q569" s="27">
        <v>6</v>
      </c>
      <c r="R569" s="28">
        <f>DATE('Raw Data'!$O569,'Raw Data'!$P569,'Raw Data'!$Q569)</f>
        <v>41826</v>
      </c>
      <c r="S569" s="27" t="str">
        <f>CONCATENATE(MID('Raw Data'!$H569,FIND("(",'Raw Data'!$H569)+1,FIND(")",'Raw Data'!$H569)-FIND("(",'Raw Data'!$H569)-1),"",'Raw Data'!$M569)</f>
        <v>Rs.300</v>
      </c>
      <c r="T569" s="27">
        <f t="shared" si="8"/>
        <v>1</v>
      </c>
      <c r="U569" s="29">
        <f>'Raw Data'!$M569*'Raw Data'!$T569</f>
        <v>300</v>
      </c>
    </row>
    <row r="570" spans="1:21" x14ac:dyDescent="0.3">
      <c r="A570" s="20">
        <v>18481273</v>
      </c>
      <c r="B570" s="27" t="s">
        <v>1268</v>
      </c>
      <c r="C570" s="27">
        <v>1</v>
      </c>
      <c r="D570" s="27" t="str">
        <f>VLOOKUP('Raw Data'!$C570,'country description'!$A$2:$B$16,2,0)</f>
        <v>India</v>
      </c>
      <c r="E570" s="27" t="s">
        <v>14</v>
      </c>
      <c r="F570" s="27" t="s">
        <v>1269</v>
      </c>
      <c r="G570" s="27" t="s">
        <v>1270</v>
      </c>
      <c r="H570" s="27" t="s">
        <v>18</v>
      </c>
      <c r="I570" s="27" t="s">
        <v>19</v>
      </c>
      <c r="J570" s="27" t="s">
        <v>19</v>
      </c>
      <c r="K570" s="27">
        <v>1</v>
      </c>
      <c r="L570" s="27">
        <v>0</v>
      </c>
      <c r="M570" s="27">
        <v>300</v>
      </c>
      <c r="N570" s="27">
        <v>1</v>
      </c>
      <c r="O570" s="27">
        <v>2013</v>
      </c>
      <c r="P570" s="27">
        <v>7</v>
      </c>
      <c r="Q570" s="27">
        <v>28</v>
      </c>
      <c r="R570" s="28">
        <f>DATE('Raw Data'!$O570,'Raw Data'!$P570,'Raw Data'!$Q570)</f>
        <v>41483</v>
      </c>
      <c r="S570" s="27" t="str">
        <f>CONCATENATE(MID('Raw Data'!$H570,FIND("(",'Raw Data'!$H570)+1,FIND(")",'Raw Data'!$H570)-FIND("(",'Raw Data'!$H570)-1),"",'Raw Data'!$M570)</f>
        <v>Rs.300</v>
      </c>
      <c r="T570" s="27">
        <f t="shared" si="8"/>
        <v>1</v>
      </c>
      <c r="U570" s="29">
        <f>'Raw Data'!$M570*'Raw Data'!$T570</f>
        <v>300</v>
      </c>
    </row>
    <row r="571" spans="1:21" x14ac:dyDescent="0.3">
      <c r="A571" s="20">
        <v>18445793</v>
      </c>
      <c r="B571" s="27" t="s">
        <v>1271</v>
      </c>
      <c r="C571" s="27">
        <v>1</v>
      </c>
      <c r="D571" s="27" t="str">
        <f>VLOOKUP('Raw Data'!$C571,'country description'!$A$2:$B$16,2,0)</f>
        <v>India</v>
      </c>
      <c r="E571" s="27" t="s">
        <v>14</v>
      </c>
      <c r="F571" s="27" t="s">
        <v>1272</v>
      </c>
      <c r="G571" s="27" t="s">
        <v>972</v>
      </c>
      <c r="H571" s="27" t="s">
        <v>18</v>
      </c>
      <c r="I571" s="27" t="s">
        <v>19</v>
      </c>
      <c r="J571" s="27" t="s">
        <v>19</v>
      </c>
      <c r="K571" s="27">
        <v>1</v>
      </c>
      <c r="L571" s="27">
        <v>0</v>
      </c>
      <c r="M571" s="27">
        <v>300</v>
      </c>
      <c r="N571" s="27">
        <v>1</v>
      </c>
      <c r="O571" s="27">
        <v>2014</v>
      </c>
      <c r="P571" s="27">
        <v>7</v>
      </c>
      <c r="Q571" s="27">
        <v>26</v>
      </c>
      <c r="R571" s="28">
        <f>DATE('Raw Data'!$O571,'Raw Data'!$P571,'Raw Data'!$Q571)</f>
        <v>41846</v>
      </c>
      <c r="S571" s="27" t="str">
        <f>CONCATENATE(MID('Raw Data'!$H571,FIND("(",'Raw Data'!$H571)+1,FIND(")",'Raw Data'!$H571)-FIND("(",'Raw Data'!$H571)-1),"",'Raw Data'!$M571)</f>
        <v>Rs.300</v>
      </c>
      <c r="T571" s="27">
        <f t="shared" si="8"/>
        <v>1</v>
      </c>
      <c r="U571" s="29">
        <f>'Raw Data'!$M571*'Raw Data'!$T571</f>
        <v>300</v>
      </c>
    </row>
    <row r="572" spans="1:21" x14ac:dyDescent="0.3">
      <c r="A572" s="20">
        <v>18424639</v>
      </c>
      <c r="B572" s="27" t="s">
        <v>1273</v>
      </c>
      <c r="C572" s="27">
        <v>1</v>
      </c>
      <c r="D572" s="27" t="str">
        <f>VLOOKUP('Raw Data'!$C572,'country description'!$A$2:$B$16,2,0)</f>
        <v>India</v>
      </c>
      <c r="E572" s="27" t="s">
        <v>14</v>
      </c>
      <c r="F572" s="27" t="s">
        <v>1274</v>
      </c>
      <c r="G572" s="27" t="s">
        <v>826</v>
      </c>
      <c r="H572" s="27" t="s">
        <v>18</v>
      </c>
      <c r="I572" s="27" t="s">
        <v>19</v>
      </c>
      <c r="J572" s="27" t="s">
        <v>19</v>
      </c>
      <c r="K572" s="27">
        <v>1</v>
      </c>
      <c r="L572" s="27">
        <v>0</v>
      </c>
      <c r="M572" s="27">
        <v>300</v>
      </c>
      <c r="N572" s="27">
        <v>1</v>
      </c>
      <c r="O572" s="27">
        <v>2017</v>
      </c>
      <c r="P572" s="27">
        <v>7</v>
      </c>
      <c r="Q572" s="27">
        <v>13</v>
      </c>
      <c r="R572" s="28">
        <f>DATE('Raw Data'!$O572,'Raw Data'!$P572,'Raw Data'!$Q572)</f>
        <v>42929</v>
      </c>
      <c r="S572" s="27" t="str">
        <f>CONCATENATE(MID('Raw Data'!$H572,FIND("(",'Raw Data'!$H572)+1,FIND(")",'Raw Data'!$H572)-FIND("(",'Raw Data'!$H572)-1),"",'Raw Data'!$M572)</f>
        <v>Rs.300</v>
      </c>
      <c r="T572" s="27">
        <f t="shared" si="8"/>
        <v>1</v>
      </c>
      <c r="U572" s="29">
        <f>'Raw Data'!$M572*'Raw Data'!$T572</f>
        <v>300</v>
      </c>
    </row>
    <row r="573" spans="1:21" x14ac:dyDescent="0.3">
      <c r="A573" s="20">
        <v>18430579</v>
      </c>
      <c r="B573" s="27" t="s">
        <v>1275</v>
      </c>
      <c r="C573" s="27">
        <v>1</v>
      </c>
      <c r="D573" s="27" t="str">
        <f>VLOOKUP('Raw Data'!$C573,'country description'!$A$2:$B$16,2,0)</f>
        <v>India</v>
      </c>
      <c r="E573" s="27" t="s">
        <v>14</v>
      </c>
      <c r="F573" s="27" t="s">
        <v>1276</v>
      </c>
      <c r="G573" s="27" t="s">
        <v>455</v>
      </c>
      <c r="H573" s="27" t="s">
        <v>18</v>
      </c>
      <c r="I573" s="27" t="s">
        <v>19</v>
      </c>
      <c r="J573" s="27" t="s">
        <v>19</v>
      </c>
      <c r="K573" s="27">
        <v>1</v>
      </c>
      <c r="L573" s="27">
        <v>0</v>
      </c>
      <c r="M573" s="27">
        <v>300</v>
      </c>
      <c r="N573" s="27">
        <v>1</v>
      </c>
      <c r="O573" s="27">
        <v>2017</v>
      </c>
      <c r="P573" s="27">
        <v>7</v>
      </c>
      <c r="Q573" s="27">
        <v>26</v>
      </c>
      <c r="R573" s="28">
        <f>DATE('Raw Data'!$O573,'Raw Data'!$P573,'Raw Data'!$Q573)</f>
        <v>42942</v>
      </c>
      <c r="S573" s="27" t="str">
        <f>CONCATENATE(MID('Raw Data'!$H573,FIND("(",'Raw Data'!$H573)+1,FIND(")",'Raw Data'!$H573)-FIND("(",'Raw Data'!$H573)-1),"",'Raw Data'!$M573)</f>
        <v>Rs.300</v>
      </c>
      <c r="T573" s="27">
        <f t="shared" si="8"/>
        <v>1</v>
      </c>
      <c r="U573" s="29">
        <f>'Raw Data'!$M573*'Raw Data'!$T573</f>
        <v>300</v>
      </c>
    </row>
    <row r="574" spans="1:21" x14ac:dyDescent="0.3">
      <c r="A574" s="20">
        <v>18378016</v>
      </c>
      <c r="B574" s="27" t="s">
        <v>848</v>
      </c>
      <c r="C574" s="27">
        <v>1</v>
      </c>
      <c r="D574" s="27" t="str">
        <f>VLOOKUP('Raw Data'!$C574,'country description'!$A$2:$B$16,2,0)</f>
        <v>India</v>
      </c>
      <c r="E574" s="27" t="s">
        <v>14</v>
      </c>
      <c r="F574" s="27" t="s">
        <v>1277</v>
      </c>
      <c r="G574" s="27" t="s">
        <v>1089</v>
      </c>
      <c r="H574" s="27" t="s">
        <v>18</v>
      </c>
      <c r="I574" s="27" t="s">
        <v>19</v>
      </c>
      <c r="J574" s="27" t="s">
        <v>19</v>
      </c>
      <c r="K574" s="27">
        <v>1</v>
      </c>
      <c r="L574" s="27">
        <v>0</v>
      </c>
      <c r="M574" s="27">
        <v>300</v>
      </c>
      <c r="N574" s="27">
        <v>1</v>
      </c>
      <c r="O574" s="27">
        <v>2018</v>
      </c>
      <c r="P574" s="27">
        <v>7</v>
      </c>
      <c r="Q574" s="27">
        <v>10</v>
      </c>
      <c r="R574" s="28">
        <f>DATE('Raw Data'!$O574,'Raw Data'!$P574,'Raw Data'!$Q574)</f>
        <v>43291</v>
      </c>
      <c r="S574" s="27" t="str">
        <f>CONCATENATE(MID('Raw Data'!$H574,FIND("(",'Raw Data'!$H574)+1,FIND(")",'Raw Data'!$H574)-FIND("(",'Raw Data'!$H574)-1),"",'Raw Data'!$M574)</f>
        <v>Rs.300</v>
      </c>
      <c r="T574" s="27">
        <f t="shared" si="8"/>
        <v>1</v>
      </c>
      <c r="U574" s="29">
        <f>'Raw Data'!$M574*'Raw Data'!$T574</f>
        <v>300</v>
      </c>
    </row>
    <row r="575" spans="1:21" x14ac:dyDescent="0.3">
      <c r="A575" s="20">
        <v>18312639</v>
      </c>
      <c r="B575" s="27" t="s">
        <v>1278</v>
      </c>
      <c r="C575" s="27">
        <v>1</v>
      </c>
      <c r="D575" s="27" t="str">
        <f>VLOOKUP('Raw Data'!$C575,'country description'!$A$2:$B$16,2,0)</f>
        <v>India</v>
      </c>
      <c r="E575" s="27" t="s">
        <v>14</v>
      </c>
      <c r="F575" s="27" t="s">
        <v>1279</v>
      </c>
      <c r="G575" s="27" t="s">
        <v>424</v>
      </c>
      <c r="H575" s="27" t="s">
        <v>18</v>
      </c>
      <c r="I575" s="27" t="s">
        <v>19</v>
      </c>
      <c r="J575" s="27" t="s">
        <v>19</v>
      </c>
      <c r="K575" s="27">
        <v>1</v>
      </c>
      <c r="L575" s="27">
        <v>0</v>
      </c>
      <c r="M575" s="27">
        <v>300</v>
      </c>
      <c r="N575" s="27">
        <v>1</v>
      </c>
      <c r="O575" s="27">
        <v>2013</v>
      </c>
      <c r="P575" s="27">
        <v>7</v>
      </c>
      <c r="Q575" s="27">
        <v>27</v>
      </c>
      <c r="R575" s="28">
        <f>DATE('Raw Data'!$O575,'Raw Data'!$P575,'Raw Data'!$Q575)</f>
        <v>41482</v>
      </c>
      <c r="S575" s="27" t="str">
        <f>CONCATENATE(MID('Raw Data'!$H575,FIND("(",'Raw Data'!$H575)+1,FIND(")",'Raw Data'!$H575)-FIND("(",'Raw Data'!$H575)-1),"",'Raw Data'!$M575)</f>
        <v>Rs.300</v>
      </c>
      <c r="T575" s="27">
        <f t="shared" si="8"/>
        <v>1</v>
      </c>
      <c r="U575" s="29">
        <f>'Raw Data'!$M575*'Raw Data'!$T575</f>
        <v>300</v>
      </c>
    </row>
    <row r="576" spans="1:21" x14ac:dyDescent="0.3">
      <c r="A576" s="20">
        <v>18466402</v>
      </c>
      <c r="B576" s="27" t="s">
        <v>1280</v>
      </c>
      <c r="C576" s="27">
        <v>1</v>
      </c>
      <c r="D576" s="27" t="str">
        <f>VLOOKUP('Raw Data'!$C576,'country description'!$A$2:$B$16,2,0)</f>
        <v>India</v>
      </c>
      <c r="E576" s="27" t="s">
        <v>14</v>
      </c>
      <c r="F576" s="27" t="s">
        <v>1281</v>
      </c>
      <c r="G576" s="27" t="s">
        <v>455</v>
      </c>
      <c r="H576" s="27" t="s">
        <v>18</v>
      </c>
      <c r="I576" s="27" t="s">
        <v>19</v>
      </c>
      <c r="J576" s="27" t="s">
        <v>19</v>
      </c>
      <c r="K576" s="27">
        <v>1</v>
      </c>
      <c r="L576" s="27">
        <v>0</v>
      </c>
      <c r="M576" s="27">
        <v>300</v>
      </c>
      <c r="N576" s="27">
        <v>1</v>
      </c>
      <c r="O576" s="27">
        <v>2017</v>
      </c>
      <c r="P576" s="27">
        <v>6</v>
      </c>
      <c r="Q576" s="27">
        <v>8</v>
      </c>
      <c r="R576" s="28">
        <f>DATE('Raw Data'!$O576,'Raw Data'!$P576,'Raw Data'!$Q576)</f>
        <v>42894</v>
      </c>
      <c r="S576" s="27" t="str">
        <f>CONCATENATE(MID('Raw Data'!$H576,FIND("(",'Raw Data'!$H576)+1,FIND(")",'Raw Data'!$H576)-FIND("(",'Raw Data'!$H576)-1),"",'Raw Data'!$M576)</f>
        <v>Rs.300</v>
      </c>
      <c r="T576" s="27">
        <f t="shared" si="8"/>
        <v>1</v>
      </c>
      <c r="U576" s="29">
        <f>'Raw Data'!$M576*'Raw Data'!$T576</f>
        <v>300</v>
      </c>
    </row>
    <row r="577" spans="1:21" x14ac:dyDescent="0.3">
      <c r="A577" s="20">
        <v>18250897</v>
      </c>
      <c r="B577" s="27" t="s">
        <v>1282</v>
      </c>
      <c r="C577" s="27">
        <v>1</v>
      </c>
      <c r="D577" s="27" t="str">
        <f>VLOOKUP('Raw Data'!$C577,'country description'!$A$2:$B$16,2,0)</f>
        <v>India</v>
      </c>
      <c r="E577" s="27" t="s">
        <v>14</v>
      </c>
      <c r="F577" s="27" t="s">
        <v>1283</v>
      </c>
      <c r="G577" s="27" t="s">
        <v>464</v>
      </c>
      <c r="H577" s="27" t="s">
        <v>18</v>
      </c>
      <c r="I577" s="27" t="s">
        <v>19</v>
      </c>
      <c r="J577" s="27" t="s">
        <v>19</v>
      </c>
      <c r="K577" s="27">
        <v>1</v>
      </c>
      <c r="L577" s="27">
        <v>0</v>
      </c>
      <c r="M577" s="27">
        <v>300</v>
      </c>
      <c r="N577" s="27">
        <v>1</v>
      </c>
      <c r="O577" s="27">
        <v>2013</v>
      </c>
      <c r="P577" s="27">
        <v>6</v>
      </c>
      <c r="Q577" s="27">
        <v>17</v>
      </c>
      <c r="R577" s="28">
        <f>DATE('Raw Data'!$O577,'Raw Data'!$P577,'Raw Data'!$Q577)</f>
        <v>41442</v>
      </c>
      <c r="S577" s="27" t="str">
        <f>CONCATENATE(MID('Raw Data'!$H577,FIND("(",'Raw Data'!$H577)+1,FIND(")",'Raw Data'!$H577)-FIND("(",'Raw Data'!$H577)-1),"",'Raw Data'!$M577)</f>
        <v>Rs.300</v>
      </c>
      <c r="T577" s="27">
        <f t="shared" si="8"/>
        <v>1</v>
      </c>
      <c r="U577" s="29">
        <f>'Raw Data'!$M577*'Raw Data'!$T577</f>
        <v>300</v>
      </c>
    </row>
    <row r="578" spans="1:21" x14ac:dyDescent="0.3">
      <c r="A578" s="20">
        <v>18444040</v>
      </c>
      <c r="B578" s="27" t="s">
        <v>1284</v>
      </c>
      <c r="C578" s="27">
        <v>1</v>
      </c>
      <c r="D578" s="27" t="str">
        <f>VLOOKUP('Raw Data'!$C578,'country description'!$A$2:$B$16,2,0)</f>
        <v>India</v>
      </c>
      <c r="E578" s="27" t="s">
        <v>14</v>
      </c>
      <c r="F578" s="27" t="s">
        <v>1285</v>
      </c>
      <c r="G578" s="27" t="s">
        <v>455</v>
      </c>
      <c r="H578" s="27" t="s">
        <v>18</v>
      </c>
      <c r="I578" s="27" t="s">
        <v>19</v>
      </c>
      <c r="J578" s="27" t="s">
        <v>19</v>
      </c>
      <c r="K578" s="27">
        <v>1</v>
      </c>
      <c r="L578" s="27">
        <v>0</v>
      </c>
      <c r="M578" s="27">
        <v>300</v>
      </c>
      <c r="N578" s="27">
        <v>1</v>
      </c>
      <c r="O578" s="27">
        <v>2013</v>
      </c>
      <c r="P578" s="27">
        <v>6</v>
      </c>
      <c r="Q578" s="27">
        <v>19</v>
      </c>
      <c r="R578" s="28">
        <f>DATE('Raw Data'!$O578,'Raw Data'!$P578,'Raw Data'!$Q578)</f>
        <v>41444</v>
      </c>
      <c r="S578" s="27" t="str">
        <f>CONCATENATE(MID('Raw Data'!$H578,FIND("(",'Raw Data'!$H578)+1,FIND(")",'Raw Data'!$H578)-FIND("(",'Raw Data'!$H578)-1),"",'Raw Data'!$M578)</f>
        <v>Rs.300</v>
      </c>
      <c r="T578" s="27">
        <f t="shared" ref="T578:T641" si="9">VLOOKUP(D578,$Y$4:$Z$18,2,0)</f>
        <v>1</v>
      </c>
      <c r="U578" s="29">
        <f>'Raw Data'!$M578*'Raw Data'!$T578</f>
        <v>300</v>
      </c>
    </row>
    <row r="579" spans="1:21" x14ac:dyDescent="0.3">
      <c r="A579" s="20">
        <v>18471313</v>
      </c>
      <c r="B579" s="27" t="s">
        <v>1286</v>
      </c>
      <c r="C579" s="27">
        <v>1</v>
      </c>
      <c r="D579" s="27" t="str">
        <f>VLOOKUP('Raw Data'!$C579,'country description'!$A$2:$B$16,2,0)</f>
        <v>India</v>
      </c>
      <c r="E579" s="27" t="s">
        <v>14</v>
      </c>
      <c r="F579" s="27" t="s">
        <v>1287</v>
      </c>
      <c r="G579" s="27" t="s">
        <v>434</v>
      </c>
      <c r="H579" s="27" t="s">
        <v>18</v>
      </c>
      <c r="I579" s="27" t="s">
        <v>19</v>
      </c>
      <c r="J579" s="27" t="s">
        <v>19</v>
      </c>
      <c r="K579" s="27">
        <v>1</v>
      </c>
      <c r="L579" s="27">
        <v>0</v>
      </c>
      <c r="M579" s="27">
        <v>300</v>
      </c>
      <c r="N579" s="27">
        <v>1</v>
      </c>
      <c r="O579" s="27">
        <v>2013</v>
      </c>
      <c r="P579" s="27">
        <v>6</v>
      </c>
      <c r="Q579" s="27">
        <v>5</v>
      </c>
      <c r="R579" s="28">
        <f>DATE('Raw Data'!$O579,'Raw Data'!$P579,'Raw Data'!$Q579)</f>
        <v>41430</v>
      </c>
      <c r="S579" s="27" t="str">
        <f>CONCATENATE(MID('Raw Data'!$H579,FIND("(",'Raw Data'!$H579)+1,FIND(")",'Raw Data'!$H579)-FIND("(",'Raw Data'!$H579)-1),"",'Raw Data'!$M579)</f>
        <v>Rs.300</v>
      </c>
      <c r="T579" s="27">
        <f t="shared" si="9"/>
        <v>1</v>
      </c>
      <c r="U579" s="29">
        <f>'Raw Data'!$M579*'Raw Data'!$T579</f>
        <v>300</v>
      </c>
    </row>
    <row r="580" spans="1:21" x14ac:dyDescent="0.3">
      <c r="A580" s="20">
        <v>18472680</v>
      </c>
      <c r="B580" s="27" t="s">
        <v>1288</v>
      </c>
      <c r="C580" s="27">
        <v>1</v>
      </c>
      <c r="D580" s="27" t="str">
        <f>VLOOKUP('Raw Data'!$C580,'country description'!$A$2:$B$16,2,0)</f>
        <v>India</v>
      </c>
      <c r="E580" s="27" t="s">
        <v>14</v>
      </c>
      <c r="F580" s="27" t="s">
        <v>1289</v>
      </c>
      <c r="G580" s="27" t="s">
        <v>464</v>
      </c>
      <c r="H580" s="27" t="s">
        <v>18</v>
      </c>
      <c r="I580" s="27" t="s">
        <v>19</v>
      </c>
      <c r="J580" s="27" t="s">
        <v>19</v>
      </c>
      <c r="K580" s="27">
        <v>1</v>
      </c>
      <c r="L580" s="27">
        <v>0</v>
      </c>
      <c r="M580" s="27">
        <v>300</v>
      </c>
      <c r="N580" s="27">
        <v>1</v>
      </c>
      <c r="O580" s="27">
        <v>2017</v>
      </c>
      <c r="P580" s="27">
        <v>6</v>
      </c>
      <c r="Q580" s="27">
        <v>4</v>
      </c>
      <c r="R580" s="28">
        <f>DATE('Raw Data'!$O580,'Raw Data'!$P580,'Raw Data'!$Q580)</f>
        <v>42890</v>
      </c>
      <c r="S580" s="27" t="str">
        <f>CONCATENATE(MID('Raw Data'!$H580,FIND("(",'Raw Data'!$H580)+1,FIND(")",'Raw Data'!$H580)-FIND("(",'Raw Data'!$H580)-1),"",'Raw Data'!$M580)</f>
        <v>Rs.300</v>
      </c>
      <c r="T580" s="27">
        <f t="shared" si="9"/>
        <v>1</v>
      </c>
      <c r="U580" s="29">
        <f>'Raw Data'!$M580*'Raw Data'!$T580</f>
        <v>300</v>
      </c>
    </row>
    <row r="581" spans="1:21" x14ac:dyDescent="0.3">
      <c r="A581" s="20">
        <v>18421030</v>
      </c>
      <c r="B581" s="27" t="s">
        <v>1290</v>
      </c>
      <c r="C581" s="27">
        <v>1</v>
      </c>
      <c r="D581" s="27" t="str">
        <f>VLOOKUP('Raw Data'!$C581,'country description'!$A$2:$B$16,2,0)</f>
        <v>India</v>
      </c>
      <c r="E581" s="27" t="s">
        <v>14</v>
      </c>
      <c r="F581" s="27" t="s">
        <v>1291</v>
      </c>
      <c r="G581" s="27" t="s">
        <v>455</v>
      </c>
      <c r="H581" s="27" t="s">
        <v>18</v>
      </c>
      <c r="I581" s="27" t="s">
        <v>19</v>
      </c>
      <c r="J581" s="27" t="s">
        <v>19</v>
      </c>
      <c r="K581" s="27">
        <v>1</v>
      </c>
      <c r="L581" s="27">
        <v>0</v>
      </c>
      <c r="M581" s="27">
        <v>300</v>
      </c>
      <c r="N581" s="27">
        <v>1</v>
      </c>
      <c r="O581" s="27">
        <v>2016</v>
      </c>
      <c r="P581" s="27">
        <v>6</v>
      </c>
      <c r="Q581" s="27">
        <v>15</v>
      </c>
      <c r="R581" s="28">
        <f>DATE('Raw Data'!$O581,'Raw Data'!$P581,'Raw Data'!$Q581)</f>
        <v>42536</v>
      </c>
      <c r="S581" s="27" t="str">
        <f>CONCATENATE(MID('Raw Data'!$H581,FIND("(",'Raw Data'!$H581)+1,FIND(")",'Raw Data'!$H581)-FIND("(",'Raw Data'!$H581)-1),"",'Raw Data'!$M581)</f>
        <v>Rs.300</v>
      </c>
      <c r="T581" s="27">
        <f t="shared" si="9"/>
        <v>1</v>
      </c>
      <c r="U581" s="29">
        <f>'Raw Data'!$M581*'Raw Data'!$T581</f>
        <v>300</v>
      </c>
    </row>
    <row r="582" spans="1:21" x14ac:dyDescent="0.3">
      <c r="A582" s="20">
        <v>18361757</v>
      </c>
      <c r="B582" s="27" t="s">
        <v>1292</v>
      </c>
      <c r="C582" s="27">
        <v>1</v>
      </c>
      <c r="D582" s="27" t="str">
        <f>VLOOKUP('Raw Data'!$C582,'country description'!$A$2:$B$16,2,0)</f>
        <v>India</v>
      </c>
      <c r="E582" s="27" t="s">
        <v>14</v>
      </c>
      <c r="F582" s="27" t="s">
        <v>1293</v>
      </c>
      <c r="G582" s="27" t="s">
        <v>455</v>
      </c>
      <c r="H582" s="27" t="s">
        <v>18</v>
      </c>
      <c r="I582" s="27" t="s">
        <v>19</v>
      </c>
      <c r="J582" s="27" t="s">
        <v>19</v>
      </c>
      <c r="K582" s="27">
        <v>1</v>
      </c>
      <c r="L582" s="27">
        <v>0</v>
      </c>
      <c r="M582" s="27">
        <v>300</v>
      </c>
      <c r="N582" s="27">
        <v>1</v>
      </c>
      <c r="O582" s="27">
        <v>2012</v>
      </c>
      <c r="P582" s="27">
        <v>6</v>
      </c>
      <c r="Q582" s="27">
        <v>23</v>
      </c>
      <c r="R582" s="28">
        <f>DATE('Raw Data'!$O582,'Raw Data'!$P582,'Raw Data'!$Q582)</f>
        <v>41083</v>
      </c>
      <c r="S582" s="27" t="str">
        <f>CONCATENATE(MID('Raw Data'!$H582,FIND("(",'Raw Data'!$H582)+1,FIND(")",'Raw Data'!$H582)-FIND("(",'Raw Data'!$H582)-1),"",'Raw Data'!$M582)</f>
        <v>Rs.300</v>
      </c>
      <c r="T582" s="27">
        <f t="shared" si="9"/>
        <v>1</v>
      </c>
      <c r="U582" s="29">
        <f>'Raw Data'!$M582*'Raw Data'!$T582</f>
        <v>300</v>
      </c>
    </row>
    <row r="583" spans="1:21" x14ac:dyDescent="0.3">
      <c r="A583" s="20">
        <v>18430902</v>
      </c>
      <c r="B583" s="27" t="s">
        <v>1294</v>
      </c>
      <c r="C583" s="27">
        <v>1</v>
      </c>
      <c r="D583" s="27" t="str">
        <f>VLOOKUP('Raw Data'!$C583,'country description'!$A$2:$B$16,2,0)</f>
        <v>India</v>
      </c>
      <c r="E583" s="27" t="s">
        <v>14</v>
      </c>
      <c r="F583" s="27" t="s">
        <v>1295</v>
      </c>
      <c r="G583" s="27" t="s">
        <v>1296</v>
      </c>
      <c r="H583" s="27" t="s">
        <v>18</v>
      </c>
      <c r="I583" s="27" t="s">
        <v>19</v>
      </c>
      <c r="J583" s="27" t="s">
        <v>19</v>
      </c>
      <c r="K583" s="27">
        <v>1</v>
      </c>
      <c r="L583" s="27">
        <v>0</v>
      </c>
      <c r="M583" s="27">
        <v>300</v>
      </c>
      <c r="N583" s="27">
        <v>1</v>
      </c>
      <c r="O583" s="27">
        <v>2018</v>
      </c>
      <c r="P583" s="27">
        <v>6</v>
      </c>
      <c r="Q583" s="27">
        <v>8</v>
      </c>
      <c r="R583" s="28">
        <f>DATE('Raw Data'!$O583,'Raw Data'!$P583,'Raw Data'!$Q583)</f>
        <v>43259</v>
      </c>
      <c r="S583" s="27" t="str">
        <f>CONCATENATE(MID('Raw Data'!$H583,FIND("(",'Raw Data'!$H583)+1,FIND(")",'Raw Data'!$H583)-FIND("(",'Raw Data'!$H583)-1),"",'Raw Data'!$M583)</f>
        <v>Rs.300</v>
      </c>
      <c r="T583" s="27">
        <f t="shared" si="9"/>
        <v>1</v>
      </c>
      <c r="U583" s="29">
        <f>'Raw Data'!$M583*'Raw Data'!$T583</f>
        <v>300</v>
      </c>
    </row>
    <row r="584" spans="1:21" x14ac:dyDescent="0.3">
      <c r="A584" s="20">
        <v>18370535</v>
      </c>
      <c r="B584" s="27" t="s">
        <v>878</v>
      </c>
      <c r="C584" s="27">
        <v>1</v>
      </c>
      <c r="D584" s="27" t="str">
        <f>VLOOKUP('Raw Data'!$C584,'country description'!$A$2:$B$16,2,0)</f>
        <v>India</v>
      </c>
      <c r="E584" s="27" t="s">
        <v>14</v>
      </c>
      <c r="F584" s="27" t="s">
        <v>1297</v>
      </c>
      <c r="G584" s="27" t="s">
        <v>1299</v>
      </c>
      <c r="H584" s="27" t="s">
        <v>18</v>
      </c>
      <c r="I584" s="27" t="s">
        <v>19</v>
      </c>
      <c r="J584" s="27" t="s">
        <v>19</v>
      </c>
      <c r="K584" s="27">
        <v>1</v>
      </c>
      <c r="L584" s="27">
        <v>0</v>
      </c>
      <c r="M584" s="27">
        <v>300</v>
      </c>
      <c r="N584" s="27">
        <v>1</v>
      </c>
      <c r="O584" s="27">
        <v>2016</v>
      </c>
      <c r="P584" s="27">
        <v>5</v>
      </c>
      <c r="Q584" s="27">
        <v>2</v>
      </c>
      <c r="R584" s="28">
        <f>DATE('Raw Data'!$O584,'Raw Data'!$P584,'Raw Data'!$Q584)</f>
        <v>42492</v>
      </c>
      <c r="S584" s="27" t="str">
        <f>CONCATENATE(MID('Raw Data'!$H584,FIND("(",'Raw Data'!$H584)+1,FIND(")",'Raw Data'!$H584)-FIND("(",'Raw Data'!$H584)-1),"",'Raw Data'!$M584)</f>
        <v>Rs.300</v>
      </c>
      <c r="T584" s="27">
        <f t="shared" si="9"/>
        <v>1</v>
      </c>
      <c r="U584" s="29">
        <f>'Raw Data'!$M584*'Raw Data'!$T584</f>
        <v>300</v>
      </c>
    </row>
    <row r="585" spans="1:21" x14ac:dyDescent="0.3">
      <c r="A585" s="20">
        <v>18446419</v>
      </c>
      <c r="B585" s="27" t="s">
        <v>1300</v>
      </c>
      <c r="C585" s="27">
        <v>1</v>
      </c>
      <c r="D585" s="27" t="str">
        <f>VLOOKUP('Raw Data'!$C585,'country description'!$A$2:$B$16,2,0)</f>
        <v>India</v>
      </c>
      <c r="E585" s="27" t="s">
        <v>14</v>
      </c>
      <c r="F585" s="27" t="s">
        <v>1301</v>
      </c>
      <c r="G585" s="27" t="s">
        <v>1302</v>
      </c>
      <c r="H585" s="27" t="s">
        <v>18</v>
      </c>
      <c r="I585" s="27" t="s">
        <v>19</v>
      </c>
      <c r="J585" s="27" t="s">
        <v>19</v>
      </c>
      <c r="K585" s="27">
        <v>1</v>
      </c>
      <c r="L585" s="27">
        <v>0</v>
      </c>
      <c r="M585" s="27">
        <v>300</v>
      </c>
      <c r="N585" s="27">
        <v>1</v>
      </c>
      <c r="O585" s="27">
        <v>2018</v>
      </c>
      <c r="P585" s="27">
        <v>5</v>
      </c>
      <c r="Q585" s="27">
        <v>24</v>
      </c>
      <c r="R585" s="28">
        <f>DATE('Raw Data'!$O585,'Raw Data'!$P585,'Raw Data'!$Q585)</f>
        <v>43244</v>
      </c>
      <c r="S585" s="27" t="str">
        <f>CONCATENATE(MID('Raw Data'!$H585,FIND("(",'Raw Data'!$H585)+1,FIND(")",'Raw Data'!$H585)-FIND("(",'Raw Data'!$H585)-1),"",'Raw Data'!$M585)</f>
        <v>Rs.300</v>
      </c>
      <c r="T585" s="27">
        <f t="shared" si="9"/>
        <v>1</v>
      </c>
      <c r="U585" s="29">
        <f>'Raw Data'!$M585*'Raw Data'!$T585</f>
        <v>300</v>
      </c>
    </row>
    <row r="586" spans="1:21" x14ac:dyDescent="0.3">
      <c r="A586" s="20">
        <v>18449647</v>
      </c>
      <c r="B586" s="27" t="s">
        <v>1303</v>
      </c>
      <c r="C586" s="27">
        <v>1</v>
      </c>
      <c r="D586" s="27" t="str">
        <f>VLOOKUP('Raw Data'!$C586,'country description'!$A$2:$B$16,2,0)</f>
        <v>India</v>
      </c>
      <c r="E586" s="27" t="s">
        <v>14</v>
      </c>
      <c r="F586" s="27" t="s">
        <v>1304</v>
      </c>
      <c r="G586" s="27" t="s">
        <v>424</v>
      </c>
      <c r="H586" s="27" t="s">
        <v>18</v>
      </c>
      <c r="I586" s="27" t="s">
        <v>19</v>
      </c>
      <c r="J586" s="27" t="s">
        <v>19</v>
      </c>
      <c r="K586" s="27">
        <v>1</v>
      </c>
      <c r="L586" s="27">
        <v>0</v>
      </c>
      <c r="M586" s="27">
        <v>300</v>
      </c>
      <c r="N586" s="27">
        <v>1</v>
      </c>
      <c r="O586" s="27">
        <v>2013</v>
      </c>
      <c r="P586" s="27">
        <v>5</v>
      </c>
      <c r="Q586" s="27">
        <v>8</v>
      </c>
      <c r="R586" s="28">
        <f>DATE('Raw Data'!$O586,'Raw Data'!$P586,'Raw Data'!$Q586)</f>
        <v>41402</v>
      </c>
      <c r="S586" s="27" t="str">
        <f>CONCATENATE(MID('Raw Data'!$H586,FIND("(",'Raw Data'!$H586)+1,FIND(")",'Raw Data'!$H586)-FIND("(",'Raw Data'!$H586)-1),"",'Raw Data'!$M586)</f>
        <v>Rs.300</v>
      </c>
      <c r="T586" s="27">
        <f t="shared" si="9"/>
        <v>1</v>
      </c>
      <c r="U586" s="29">
        <f>'Raw Data'!$M586*'Raw Data'!$T586</f>
        <v>300</v>
      </c>
    </row>
    <row r="587" spans="1:21" x14ac:dyDescent="0.3">
      <c r="A587" s="20">
        <v>18430911</v>
      </c>
      <c r="B587" s="27" t="s">
        <v>1305</v>
      </c>
      <c r="C587" s="27">
        <v>1</v>
      </c>
      <c r="D587" s="27" t="str">
        <f>VLOOKUP('Raw Data'!$C587,'country description'!$A$2:$B$16,2,0)</f>
        <v>India</v>
      </c>
      <c r="E587" s="27" t="s">
        <v>14</v>
      </c>
      <c r="F587" s="27" t="s">
        <v>1306</v>
      </c>
      <c r="G587" s="27" t="s">
        <v>566</v>
      </c>
      <c r="H587" s="27" t="s">
        <v>18</v>
      </c>
      <c r="I587" s="27" t="s">
        <v>19</v>
      </c>
      <c r="J587" s="27" t="s">
        <v>19</v>
      </c>
      <c r="K587" s="27">
        <v>1</v>
      </c>
      <c r="L587" s="27">
        <v>0</v>
      </c>
      <c r="M587" s="27">
        <v>300</v>
      </c>
      <c r="N587" s="27">
        <v>1</v>
      </c>
      <c r="O587" s="27">
        <v>2017</v>
      </c>
      <c r="P587" s="27">
        <v>5</v>
      </c>
      <c r="Q587" s="27">
        <v>16</v>
      </c>
      <c r="R587" s="28">
        <f>DATE('Raw Data'!$O587,'Raw Data'!$P587,'Raw Data'!$Q587)</f>
        <v>42871</v>
      </c>
      <c r="S587" s="27" t="str">
        <f>CONCATENATE(MID('Raw Data'!$H587,FIND("(",'Raw Data'!$H587)+1,FIND(")",'Raw Data'!$H587)-FIND("(",'Raw Data'!$H587)-1),"",'Raw Data'!$M587)</f>
        <v>Rs.300</v>
      </c>
      <c r="T587" s="27">
        <f t="shared" si="9"/>
        <v>1</v>
      </c>
      <c r="U587" s="29">
        <f>'Raw Data'!$M587*'Raw Data'!$T587</f>
        <v>300</v>
      </c>
    </row>
    <row r="588" spans="1:21" x14ac:dyDescent="0.3">
      <c r="A588" s="20">
        <v>18416741</v>
      </c>
      <c r="B588" s="27" t="s">
        <v>1307</v>
      </c>
      <c r="C588" s="27">
        <v>1</v>
      </c>
      <c r="D588" s="27" t="str">
        <f>VLOOKUP('Raw Data'!$C588,'country description'!$A$2:$B$16,2,0)</f>
        <v>India</v>
      </c>
      <c r="E588" s="27" t="s">
        <v>14</v>
      </c>
      <c r="F588" s="27" t="s">
        <v>1308</v>
      </c>
      <c r="G588" s="27" t="s">
        <v>424</v>
      </c>
      <c r="H588" s="27" t="s">
        <v>18</v>
      </c>
      <c r="I588" s="27" t="s">
        <v>19</v>
      </c>
      <c r="J588" s="27" t="s">
        <v>19</v>
      </c>
      <c r="K588" s="27">
        <v>1</v>
      </c>
      <c r="L588" s="27">
        <v>0</v>
      </c>
      <c r="M588" s="27">
        <v>300</v>
      </c>
      <c r="N588" s="27">
        <v>1</v>
      </c>
      <c r="O588" s="27">
        <v>2014</v>
      </c>
      <c r="P588" s="27">
        <v>5</v>
      </c>
      <c r="Q588" s="27">
        <v>5</v>
      </c>
      <c r="R588" s="28">
        <f>DATE('Raw Data'!$O588,'Raw Data'!$P588,'Raw Data'!$Q588)</f>
        <v>41764</v>
      </c>
      <c r="S588" s="27" t="str">
        <f>CONCATENATE(MID('Raw Data'!$H588,FIND("(",'Raw Data'!$H588)+1,FIND(")",'Raw Data'!$H588)-FIND("(",'Raw Data'!$H588)-1),"",'Raw Data'!$M588)</f>
        <v>Rs.300</v>
      </c>
      <c r="T588" s="27">
        <f t="shared" si="9"/>
        <v>1</v>
      </c>
      <c r="U588" s="29">
        <f>'Raw Data'!$M588*'Raw Data'!$T588</f>
        <v>300</v>
      </c>
    </row>
    <row r="589" spans="1:21" x14ac:dyDescent="0.3">
      <c r="A589" s="20">
        <v>18425152</v>
      </c>
      <c r="B589" s="27" t="s">
        <v>1309</v>
      </c>
      <c r="C589" s="27">
        <v>1</v>
      </c>
      <c r="D589" s="27" t="str">
        <f>VLOOKUP('Raw Data'!$C589,'country description'!$A$2:$B$16,2,0)</f>
        <v>India</v>
      </c>
      <c r="E589" s="27" t="s">
        <v>14</v>
      </c>
      <c r="F589" s="27" t="s">
        <v>1310</v>
      </c>
      <c r="G589" s="27" t="s">
        <v>566</v>
      </c>
      <c r="H589" s="27" t="s">
        <v>18</v>
      </c>
      <c r="I589" s="27" t="s">
        <v>19</v>
      </c>
      <c r="J589" s="27" t="s">
        <v>19</v>
      </c>
      <c r="K589" s="27">
        <v>1</v>
      </c>
      <c r="L589" s="27">
        <v>0</v>
      </c>
      <c r="M589" s="27">
        <v>300</v>
      </c>
      <c r="N589" s="27">
        <v>1</v>
      </c>
      <c r="O589" s="27">
        <v>2014</v>
      </c>
      <c r="P589" s="27">
        <v>4</v>
      </c>
      <c r="Q589" s="27">
        <v>23</v>
      </c>
      <c r="R589" s="28">
        <f>DATE('Raw Data'!$O589,'Raw Data'!$P589,'Raw Data'!$Q589)</f>
        <v>41752</v>
      </c>
      <c r="S589" s="27" t="str">
        <f>CONCATENATE(MID('Raw Data'!$H589,FIND("(",'Raw Data'!$H589)+1,FIND(")",'Raw Data'!$H589)-FIND("(",'Raw Data'!$H589)-1),"",'Raw Data'!$M589)</f>
        <v>Rs.300</v>
      </c>
      <c r="T589" s="27">
        <f t="shared" si="9"/>
        <v>1</v>
      </c>
      <c r="U589" s="29">
        <f>'Raw Data'!$M589*'Raw Data'!$T589</f>
        <v>300</v>
      </c>
    </row>
    <row r="590" spans="1:21" x14ac:dyDescent="0.3">
      <c r="A590" s="20">
        <v>18428622</v>
      </c>
      <c r="B590" s="27" t="s">
        <v>1311</v>
      </c>
      <c r="C590" s="27">
        <v>1</v>
      </c>
      <c r="D590" s="27" t="str">
        <f>VLOOKUP('Raw Data'!$C590,'country description'!$A$2:$B$16,2,0)</f>
        <v>India</v>
      </c>
      <c r="E590" s="27" t="s">
        <v>14</v>
      </c>
      <c r="F590" s="27" t="s">
        <v>1312</v>
      </c>
      <c r="G590" s="27" t="s">
        <v>461</v>
      </c>
      <c r="H590" s="27" t="s">
        <v>18</v>
      </c>
      <c r="I590" s="27" t="s">
        <v>19</v>
      </c>
      <c r="J590" s="27" t="s">
        <v>19</v>
      </c>
      <c r="K590" s="27">
        <v>1</v>
      </c>
      <c r="L590" s="27">
        <v>0</v>
      </c>
      <c r="M590" s="27">
        <v>300</v>
      </c>
      <c r="N590" s="27">
        <v>1</v>
      </c>
      <c r="O590" s="27">
        <v>2011</v>
      </c>
      <c r="P590" s="27">
        <v>4</v>
      </c>
      <c r="Q590" s="27">
        <v>1</v>
      </c>
      <c r="R590" s="28">
        <f>DATE('Raw Data'!$O590,'Raw Data'!$P590,'Raw Data'!$Q590)</f>
        <v>40634</v>
      </c>
      <c r="S590" s="27" t="str">
        <f>CONCATENATE(MID('Raw Data'!$H590,FIND("(",'Raw Data'!$H590)+1,FIND(")",'Raw Data'!$H590)-FIND("(",'Raw Data'!$H590)-1),"",'Raw Data'!$M590)</f>
        <v>Rs.300</v>
      </c>
      <c r="T590" s="27">
        <f t="shared" si="9"/>
        <v>1</v>
      </c>
      <c r="U590" s="29">
        <f>'Raw Data'!$M590*'Raw Data'!$T590</f>
        <v>300</v>
      </c>
    </row>
    <row r="591" spans="1:21" x14ac:dyDescent="0.3">
      <c r="A591" s="20">
        <v>18294233</v>
      </c>
      <c r="B591" s="27" t="s">
        <v>1313</v>
      </c>
      <c r="C591" s="27">
        <v>1</v>
      </c>
      <c r="D591" s="27" t="str">
        <f>VLOOKUP('Raw Data'!$C591,'country description'!$A$2:$B$16,2,0)</f>
        <v>India</v>
      </c>
      <c r="E591" s="27" t="s">
        <v>14</v>
      </c>
      <c r="F591" s="27" t="s">
        <v>1314</v>
      </c>
      <c r="G591" s="27" t="s">
        <v>434</v>
      </c>
      <c r="H591" s="27" t="s">
        <v>18</v>
      </c>
      <c r="I591" s="27" t="s">
        <v>19</v>
      </c>
      <c r="J591" s="27" t="s">
        <v>19</v>
      </c>
      <c r="K591" s="27">
        <v>1</v>
      </c>
      <c r="L591" s="27">
        <v>0</v>
      </c>
      <c r="M591" s="27">
        <v>300</v>
      </c>
      <c r="N591" s="27">
        <v>1</v>
      </c>
      <c r="O591" s="27">
        <v>2010</v>
      </c>
      <c r="P591" s="27">
        <v>4</v>
      </c>
      <c r="Q591" s="27">
        <v>16</v>
      </c>
      <c r="R591" s="28">
        <f>DATE('Raw Data'!$O591,'Raw Data'!$P591,'Raw Data'!$Q591)</f>
        <v>40284</v>
      </c>
      <c r="S591" s="27" t="str">
        <f>CONCATENATE(MID('Raw Data'!$H591,FIND("(",'Raw Data'!$H591)+1,FIND(")",'Raw Data'!$H591)-FIND("(",'Raw Data'!$H591)-1),"",'Raw Data'!$M591)</f>
        <v>Rs.300</v>
      </c>
      <c r="T591" s="27">
        <f t="shared" si="9"/>
        <v>1</v>
      </c>
      <c r="U591" s="29">
        <f>'Raw Data'!$M591*'Raw Data'!$T591</f>
        <v>300</v>
      </c>
    </row>
    <row r="592" spans="1:21" x14ac:dyDescent="0.3">
      <c r="A592" s="20">
        <v>18409180</v>
      </c>
      <c r="B592" s="27" t="s">
        <v>1244</v>
      </c>
      <c r="C592" s="27">
        <v>1</v>
      </c>
      <c r="D592" s="27" t="str">
        <f>VLOOKUP('Raw Data'!$C592,'country description'!$A$2:$B$16,2,0)</f>
        <v>India</v>
      </c>
      <c r="E592" s="27" t="s">
        <v>14</v>
      </c>
      <c r="F592" s="27" t="s">
        <v>1315</v>
      </c>
      <c r="G592" s="27" t="s">
        <v>1117</v>
      </c>
      <c r="H592" s="27" t="s">
        <v>18</v>
      </c>
      <c r="I592" s="27" t="s">
        <v>19</v>
      </c>
      <c r="J592" s="27" t="s">
        <v>19</v>
      </c>
      <c r="K592" s="27">
        <v>1</v>
      </c>
      <c r="L592" s="27">
        <v>0</v>
      </c>
      <c r="M592" s="27">
        <v>300</v>
      </c>
      <c r="N592" s="27">
        <v>1</v>
      </c>
      <c r="O592" s="27">
        <v>2010</v>
      </c>
      <c r="P592" s="27">
        <v>4</v>
      </c>
      <c r="Q592" s="27">
        <v>14</v>
      </c>
      <c r="R592" s="28">
        <f>DATE('Raw Data'!$O592,'Raw Data'!$P592,'Raw Data'!$Q592)</f>
        <v>40282</v>
      </c>
      <c r="S592" s="27" t="str">
        <f>CONCATENATE(MID('Raw Data'!$H592,FIND("(",'Raw Data'!$H592)+1,FIND(")",'Raw Data'!$H592)-FIND("(",'Raw Data'!$H592)-1),"",'Raw Data'!$M592)</f>
        <v>Rs.300</v>
      </c>
      <c r="T592" s="27">
        <f t="shared" si="9"/>
        <v>1</v>
      </c>
      <c r="U592" s="29">
        <f>'Raw Data'!$M592*'Raw Data'!$T592</f>
        <v>300</v>
      </c>
    </row>
    <row r="593" spans="1:21" x14ac:dyDescent="0.3">
      <c r="A593" s="20">
        <v>18312627</v>
      </c>
      <c r="B593" s="27" t="s">
        <v>1316</v>
      </c>
      <c r="C593" s="27">
        <v>1</v>
      </c>
      <c r="D593" s="27" t="str">
        <f>VLOOKUP('Raw Data'!$C593,'country description'!$A$2:$B$16,2,0)</f>
        <v>India</v>
      </c>
      <c r="E593" s="27" t="s">
        <v>14</v>
      </c>
      <c r="F593" s="27" t="s">
        <v>1317</v>
      </c>
      <c r="G593" s="27" t="s">
        <v>424</v>
      </c>
      <c r="H593" s="27" t="s">
        <v>18</v>
      </c>
      <c r="I593" s="27" t="s">
        <v>19</v>
      </c>
      <c r="J593" s="27" t="s">
        <v>19</v>
      </c>
      <c r="K593" s="27">
        <v>1</v>
      </c>
      <c r="L593" s="27">
        <v>0</v>
      </c>
      <c r="M593" s="27">
        <v>300</v>
      </c>
      <c r="N593" s="27">
        <v>1</v>
      </c>
      <c r="O593" s="27">
        <v>2011</v>
      </c>
      <c r="P593" s="27">
        <v>4</v>
      </c>
      <c r="Q593" s="27">
        <v>3</v>
      </c>
      <c r="R593" s="28">
        <f>DATE('Raw Data'!$O593,'Raw Data'!$P593,'Raw Data'!$Q593)</f>
        <v>40636</v>
      </c>
      <c r="S593" s="27" t="str">
        <f>CONCATENATE(MID('Raw Data'!$H593,FIND("(",'Raw Data'!$H593)+1,FIND(")",'Raw Data'!$H593)-FIND("(",'Raw Data'!$H593)-1),"",'Raw Data'!$M593)</f>
        <v>Rs.300</v>
      </c>
      <c r="T593" s="27">
        <f t="shared" si="9"/>
        <v>1</v>
      </c>
      <c r="U593" s="29">
        <f>'Raw Data'!$M593*'Raw Data'!$T593</f>
        <v>300</v>
      </c>
    </row>
    <row r="594" spans="1:21" x14ac:dyDescent="0.3">
      <c r="A594" s="20">
        <v>18377901</v>
      </c>
      <c r="B594" s="27" t="s">
        <v>1318</v>
      </c>
      <c r="C594" s="27">
        <v>1</v>
      </c>
      <c r="D594" s="27" t="str">
        <f>VLOOKUP('Raw Data'!$C594,'country description'!$A$2:$B$16,2,0)</f>
        <v>India</v>
      </c>
      <c r="E594" s="27" t="s">
        <v>14</v>
      </c>
      <c r="F594" s="27" t="s">
        <v>1319</v>
      </c>
      <c r="G594" s="27" t="s">
        <v>599</v>
      </c>
      <c r="H594" s="27" t="s">
        <v>18</v>
      </c>
      <c r="I594" s="27" t="s">
        <v>19</v>
      </c>
      <c r="J594" s="27" t="s">
        <v>19</v>
      </c>
      <c r="K594" s="27">
        <v>1</v>
      </c>
      <c r="L594" s="27">
        <v>0</v>
      </c>
      <c r="M594" s="27">
        <v>300</v>
      </c>
      <c r="N594" s="27">
        <v>1</v>
      </c>
      <c r="O594" s="27">
        <v>2013</v>
      </c>
      <c r="P594" s="27">
        <v>4</v>
      </c>
      <c r="Q594" s="27">
        <v>10</v>
      </c>
      <c r="R594" s="28">
        <f>DATE('Raw Data'!$O594,'Raw Data'!$P594,'Raw Data'!$Q594)</f>
        <v>41374</v>
      </c>
      <c r="S594" s="27" t="str">
        <f>CONCATENATE(MID('Raw Data'!$H594,FIND("(",'Raw Data'!$H594)+1,FIND(")",'Raw Data'!$H594)-FIND("(",'Raw Data'!$H594)-1),"",'Raw Data'!$M594)</f>
        <v>Rs.300</v>
      </c>
      <c r="T594" s="27">
        <f t="shared" si="9"/>
        <v>1</v>
      </c>
      <c r="U594" s="29">
        <f>'Raw Data'!$M594*'Raw Data'!$T594</f>
        <v>300</v>
      </c>
    </row>
    <row r="595" spans="1:21" x14ac:dyDescent="0.3">
      <c r="A595" s="20">
        <v>18358162</v>
      </c>
      <c r="B595" s="27" t="s">
        <v>1320</v>
      </c>
      <c r="C595" s="27">
        <v>1</v>
      </c>
      <c r="D595" s="27" t="str">
        <f>VLOOKUP('Raw Data'!$C595,'country description'!$A$2:$B$16,2,0)</f>
        <v>India</v>
      </c>
      <c r="E595" s="27" t="s">
        <v>14</v>
      </c>
      <c r="F595" s="27" t="s">
        <v>1321</v>
      </c>
      <c r="G595" s="27" t="s">
        <v>455</v>
      </c>
      <c r="H595" s="27" t="s">
        <v>18</v>
      </c>
      <c r="I595" s="27" t="s">
        <v>19</v>
      </c>
      <c r="J595" s="27" t="s">
        <v>19</v>
      </c>
      <c r="K595" s="27">
        <v>1</v>
      </c>
      <c r="L595" s="27">
        <v>0</v>
      </c>
      <c r="M595" s="27">
        <v>300</v>
      </c>
      <c r="N595" s="27">
        <v>1</v>
      </c>
      <c r="O595" s="27">
        <v>2014</v>
      </c>
      <c r="P595" s="27">
        <v>3</v>
      </c>
      <c r="Q595" s="27">
        <v>7</v>
      </c>
      <c r="R595" s="28">
        <f>DATE('Raw Data'!$O595,'Raw Data'!$P595,'Raw Data'!$Q595)</f>
        <v>41705</v>
      </c>
      <c r="S595" s="27" t="str">
        <f>CONCATENATE(MID('Raw Data'!$H595,FIND("(",'Raw Data'!$H595)+1,FIND(")",'Raw Data'!$H595)-FIND("(",'Raw Data'!$H595)-1),"",'Raw Data'!$M595)</f>
        <v>Rs.300</v>
      </c>
      <c r="T595" s="27">
        <f t="shared" si="9"/>
        <v>1</v>
      </c>
      <c r="U595" s="29">
        <f>'Raw Data'!$M595*'Raw Data'!$T595</f>
        <v>300</v>
      </c>
    </row>
    <row r="596" spans="1:21" x14ac:dyDescent="0.3">
      <c r="A596" s="20">
        <v>18431181</v>
      </c>
      <c r="B596" s="27" t="s">
        <v>1322</v>
      </c>
      <c r="C596" s="27">
        <v>1</v>
      </c>
      <c r="D596" s="27" t="str">
        <f>VLOOKUP('Raw Data'!$C596,'country description'!$A$2:$B$16,2,0)</f>
        <v>India</v>
      </c>
      <c r="E596" s="27" t="s">
        <v>14</v>
      </c>
      <c r="F596" s="27" t="s">
        <v>1323</v>
      </c>
      <c r="G596" s="27" t="s">
        <v>455</v>
      </c>
      <c r="H596" s="27" t="s">
        <v>18</v>
      </c>
      <c r="I596" s="27" t="s">
        <v>19</v>
      </c>
      <c r="J596" s="27" t="s">
        <v>19</v>
      </c>
      <c r="K596" s="27">
        <v>1</v>
      </c>
      <c r="L596" s="27">
        <v>0</v>
      </c>
      <c r="M596" s="27">
        <v>300</v>
      </c>
      <c r="N596" s="27">
        <v>1</v>
      </c>
      <c r="O596" s="27">
        <v>2017</v>
      </c>
      <c r="P596" s="27">
        <v>3</v>
      </c>
      <c r="Q596" s="27">
        <v>5</v>
      </c>
      <c r="R596" s="28">
        <f>DATE('Raw Data'!$O596,'Raw Data'!$P596,'Raw Data'!$Q596)</f>
        <v>42799</v>
      </c>
      <c r="S596" s="27" t="str">
        <f>CONCATENATE(MID('Raw Data'!$H596,FIND("(",'Raw Data'!$H596)+1,FIND(")",'Raw Data'!$H596)-FIND("(",'Raw Data'!$H596)-1),"",'Raw Data'!$M596)</f>
        <v>Rs.300</v>
      </c>
      <c r="T596" s="27">
        <f t="shared" si="9"/>
        <v>1</v>
      </c>
      <c r="U596" s="29">
        <f>'Raw Data'!$M596*'Raw Data'!$T596</f>
        <v>300</v>
      </c>
    </row>
    <row r="597" spans="1:21" x14ac:dyDescent="0.3">
      <c r="A597" s="20">
        <v>18357551</v>
      </c>
      <c r="B597" s="27" t="s">
        <v>942</v>
      </c>
      <c r="C597" s="27">
        <v>1</v>
      </c>
      <c r="D597" s="27" t="str">
        <f>VLOOKUP('Raw Data'!$C597,'country description'!$A$2:$B$16,2,0)</f>
        <v>India</v>
      </c>
      <c r="E597" s="27" t="s">
        <v>14</v>
      </c>
      <c r="F597" s="27" t="s">
        <v>1324</v>
      </c>
      <c r="G597" s="27" t="s">
        <v>972</v>
      </c>
      <c r="H597" s="27" t="s">
        <v>18</v>
      </c>
      <c r="I597" s="27" t="s">
        <v>19</v>
      </c>
      <c r="J597" s="27" t="s">
        <v>19</v>
      </c>
      <c r="K597" s="27">
        <v>1</v>
      </c>
      <c r="L597" s="27">
        <v>0</v>
      </c>
      <c r="M597" s="27">
        <v>300</v>
      </c>
      <c r="N597" s="27">
        <v>1</v>
      </c>
      <c r="O597" s="27">
        <v>2013</v>
      </c>
      <c r="P597" s="27">
        <v>3</v>
      </c>
      <c r="Q597" s="27">
        <v>23</v>
      </c>
      <c r="R597" s="28">
        <f>DATE('Raw Data'!$O597,'Raw Data'!$P597,'Raw Data'!$Q597)</f>
        <v>41356</v>
      </c>
      <c r="S597" s="27" t="str">
        <f>CONCATENATE(MID('Raw Data'!$H597,FIND("(",'Raw Data'!$H597)+1,FIND(")",'Raw Data'!$H597)-FIND("(",'Raw Data'!$H597)-1),"",'Raw Data'!$M597)</f>
        <v>Rs.300</v>
      </c>
      <c r="T597" s="27">
        <f t="shared" si="9"/>
        <v>1</v>
      </c>
      <c r="U597" s="29">
        <f>'Raw Data'!$M597*'Raw Data'!$T597</f>
        <v>300</v>
      </c>
    </row>
    <row r="598" spans="1:21" x14ac:dyDescent="0.3">
      <c r="A598" s="20">
        <v>18486878</v>
      </c>
      <c r="B598" s="27" t="s">
        <v>1325</v>
      </c>
      <c r="C598" s="27">
        <v>1</v>
      </c>
      <c r="D598" s="27" t="str">
        <f>VLOOKUP('Raw Data'!$C598,'country description'!$A$2:$B$16,2,0)</f>
        <v>India</v>
      </c>
      <c r="E598" s="27" t="s">
        <v>14</v>
      </c>
      <c r="F598" s="27" t="s">
        <v>1326</v>
      </c>
      <c r="G598" s="27" t="s">
        <v>434</v>
      </c>
      <c r="H598" s="27" t="s">
        <v>18</v>
      </c>
      <c r="I598" s="27" t="s">
        <v>19</v>
      </c>
      <c r="J598" s="27" t="s">
        <v>19</v>
      </c>
      <c r="K598" s="27">
        <v>1</v>
      </c>
      <c r="L598" s="27">
        <v>0</v>
      </c>
      <c r="M598" s="27">
        <v>300</v>
      </c>
      <c r="N598" s="27">
        <v>1</v>
      </c>
      <c r="O598" s="27">
        <v>2011</v>
      </c>
      <c r="P598" s="27">
        <v>3</v>
      </c>
      <c r="Q598" s="27">
        <v>22</v>
      </c>
      <c r="R598" s="28">
        <f>DATE('Raw Data'!$O598,'Raw Data'!$P598,'Raw Data'!$Q598)</f>
        <v>40624</v>
      </c>
      <c r="S598" s="27" t="str">
        <f>CONCATENATE(MID('Raw Data'!$H598,FIND("(",'Raw Data'!$H598)+1,FIND(")",'Raw Data'!$H598)-FIND("(",'Raw Data'!$H598)-1),"",'Raw Data'!$M598)</f>
        <v>Rs.300</v>
      </c>
      <c r="T598" s="27">
        <f t="shared" si="9"/>
        <v>1</v>
      </c>
      <c r="U598" s="29">
        <f>'Raw Data'!$M598*'Raw Data'!$T598</f>
        <v>300</v>
      </c>
    </row>
    <row r="599" spans="1:21" x14ac:dyDescent="0.3">
      <c r="A599" s="20">
        <v>18435823</v>
      </c>
      <c r="B599" s="27" t="s">
        <v>1327</v>
      </c>
      <c r="C599" s="27">
        <v>1</v>
      </c>
      <c r="D599" s="27" t="str">
        <f>VLOOKUP('Raw Data'!$C599,'country description'!$A$2:$B$16,2,0)</f>
        <v>India</v>
      </c>
      <c r="E599" s="27" t="s">
        <v>14</v>
      </c>
      <c r="F599" s="27" t="s">
        <v>1328</v>
      </c>
      <c r="G599" s="27" t="s">
        <v>434</v>
      </c>
      <c r="H599" s="27" t="s">
        <v>18</v>
      </c>
      <c r="I599" s="27" t="s">
        <v>19</v>
      </c>
      <c r="J599" s="27" t="s">
        <v>19</v>
      </c>
      <c r="K599" s="27">
        <v>1</v>
      </c>
      <c r="L599" s="27">
        <v>0</v>
      </c>
      <c r="M599" s="27">
        <v>300</v>
      </c>
      <c r="N599" s="27">
        <v>1</v>
      </c>
      <c r="O599" s="27">
        <v>2017</v>
      </c>
      <c r="P599" s="27">
        <v>3</v>
      </c>
      <c r="Q599" s="27">
        <v>4</v>
      </c>
      <c r="R599" s="28">
        <f>DATE('Raw Data'!$O599,'Raw Data'!$P599,'Raw Data'!$Q599)</f>
        <v>42798</v>
      </c>
      <c r="S599" s="27" t="str">
        <f>CONCATENATE(MID('Raw Data'!$H599,FIND("(",'Raw Data'!$H599)+1,FIND(")",'Raw Data'!$H599)-FIND("(",'Raw Data'!$H599)-1),"",'Raw Data'!$M599)</f>
        <v>Rs.300</v>
      </c>
      <c r="T599" s="27">
        <f t="shared" si="9"/>
        <v>1</v>
      </c>
      <c r="U599" s="29">
        <f>'Raw Data'!$M599*'Raw Data'!$T599</f>
        <v>300</v>
      </c>
    </row>
    <row r="600" spans="1:21" x14ac:dyDescent="0.3">
      <c r="A600" s="20">
        <v>18337895</v>
      </c>
      <c r="B600" s="27" t="s">
        <v>1278</v>
      </c>
      <c r="C600" s="27">
        <v>1</v>
      </c>
      <c r="D600" s="27" t="str">
        <f>VLOOKUP('Raw Data'!$C600,'country description'!$A$2:$B$16,2,0)</f>
        <v>India</v>
      </c>
      <c r="E600" s="27" t="s">
        <v>14</v>
      </c>
      <c r="F600" s="27" t="s">
        <v>1329</v>
      </c>
      <c r="G600" s="27" t="s">
        <v>424</v>
      </c>
      <c r="H600" s="27" t="s">
        <v>18</v>
      </c>
      <c r="I600" s="27" t="s">
        <v>19</v>
      </c>
      <c r="J600" s="27" t="s">
        <v>19</v>
      </c>
      <c r="K600" s="27">
        <v>1</v>
      </c>
      <c r="L600" s="27">
        <v>0</v>
      </c>
      <c r="M600" s="27">
        <v>300</v>
      </c>
      <c r="N600" s="27">
        <v>1</v>
      </c>
      <c r="O600" s="27">
        <v>2012</v>
      </c>
      <c r="P600" s="27">
        <v>3</v>
      </c>
      <c r="Q600" s="27">
        <v>6</v>
      </c>
      <c r="R600" s="28">
        <f>DATE('Raw Data'!$O600,'Raw Data'!$P600,'Raw Data'!$Q600)</f>
        <v>40974</v>
      </c>
      <c r="S600" s="27" t="str">
        <f>CONCATENATE(MID('Raw Data'!$H600,FIND("(",'Raw Data'!$H600)+1,FIND(")",'Raw Data'!$H600)-FIND("(",'Raw Data'!$H600)-1),"",'Raw Data'!$M600)</f>
        <v>Rs.300</v>
      </c>
      <c r="T600" s="27">
        <f t="shared" si="9"/>
        <v>1</v>
      </c>
      <c r="U600" s="29">
        <f>'Raw Data'!$M600*'Raw Data'!$T600</f>
        <v>300</v>
      </c>
    </row>
    <row r="601" spans="1:21" x14ac:dyDescent="0.3">
      <c r="A601" s="20">
        <v>18416747</v>
      </c>
      <c r="B601" s="27" t="s">
        <v>592</v>
      </c>
      <c r="C601" s="27">
        <v>1</v>
      </c>
      <c r="D601" s="27" t="str">
        <f>VLOOKUP('Raw Data'!$C601,'country description'!$A$2:$B$16,2,0)</f>
        <v>India</v>
      </c>
      <c r="E601" s="27" t="s">
        <v>14</v>
      </c>
      <c r="F601" s="27" t="s">
        <v>1330</v>
      </c>
      <c r="G601" s="27" t="s">
        <v>1331</v>
      </c>
      <c r="H601" s="27" t="s">
        <v>18</v>
      </c>
      <c r="I601" s="27" t="s">
        <v>19</v>
      </c>
      <c r="J601" s="27" t="s">
        <v>19</v>
      </c>
      <c r="K601" s="27">
        <v>1</v>
      </c>
      <c r="L601" s="27">
        <v>0</v>
      </c>
      <c r="M601" s="27">
        <v>300</v>
      </c>
      <c r="N601" s="27">
        <v>1</v>
      </c>
      <c r="O601" s="27">
        <v>2010</v>
      </c>
      <c r="P601" s="27">
        <v>3</v>
      </c>
      <c r="Q601" s="27">
        <v>24</v>
      </c>
      <c r="R601" s="28">
        <f>DATE('Raw Data'!$O601,'Raw Data'!$P601,'Raw Data'!$Q601)</f>
        <v>40261</v>
      </c>
      <c r="S601" s="27" t="str">
        <f>CONCATENATE(MID('Raw Data'!$H601,FIND("(",'Raw Data'!$H601)+1,FIND(")",'Raw Data'!$H601)-FIND("(",'Raw Data'!$H601)-1),"",'Raw Data'!$M601)</f>
        <v>Rs.300</v>
      </c>
      <c r="T601" s="27">
        <f t="shared" si="9"/>
        <v>1</v>
      </c>
      <c r="U601" s="29">
        <f>'Raw Data'!$M601*'Raw Data'!$T601</f>
        <v>300</v>
      </c>
    </row>
    <row r="602" spans="1:21" x14ac:dyDescent="0.3">
      <c r="A602" s="20">
        <v>18261688</v>
      </c>
      <c r="B602" s="27" t="s">
        <v>1332</v>
      </c>
      <c r="C602" s="27">
        <v>1</v>
      </c>
      <c r="D602" s="27" t="str">
        <f>VLOOKUP('Raw Data'!$C602,'country description'!$A$2:$B$16,2,0)</f>
        <v>India</v>
      </c>
      <c r="E602" s="27" t="s">
        <v>14</v>
      </c>
      <c r="F602" s="27" t="s">
        <v>1333</v>
      </c>
      <c r="G602" s="27" t="s">
        <v>434</v>
      </c>
      <c r="H602" s="27" t="s">
        <v>18</v>
      </c>
      <c r="I602" s="27" t="s">
        <v>19</v>
      </c>
      <c r="J602" s="27" t="s">
        <v>19</v>
      </c>
      <c r="K602" s="27">
        <v>1</v>
      </c>
      <c r="L602" s="27">
        <v>0</v>
      </c>
      <c r="M602" s="27">
        <v>300</v>
      </c>
      <c r="N602" s="27">
        <v>1</v>
      </c>
      <c r="O602" s="27">
        <v>2018</v>
      </c>
      <c r="P602" s="27">
        <v>2</v>
      </c>
      <c r="Q602" s="27">
        <v>19</v>
      </c>
      <c r="R602" s="28">
        <f>DATE('Raw Data'!$O602,'Raw Data'!$P602,'Raw Data'!$Q602)</f>
        <v>43150</v>
      </c>
      <c r="S602" s="27" t="str">
        <f>CONCATENATE(MID('Raw Data'!$H602,FIND("(",'Raw Data'!$H602)+1,FIND(")",'Raw Data'!$H602)-FIND("(",'Raw Data'!$H602)-1),"",'Raw Data'!$M602)</f>
        <v>Rs.300</v>
      </c>
      <c r="T602" s="27">
        <f t="shared" si="9"/>
        <v>1</v>
      </c>
      <c r="U602" s="29">
        <f>'Raw Data'!$M602*'Raw Data'!$T602</f>
        <v>300</v>
      </c>
    </row>
    <row r="603" spans="1:21" x14ac:dyDescent="0.3">
      <c r="A603" s="20">
        <v>18441680</v>
      </c>
      <c r="B603" s="27" t="s">
        <v>1334</v>
      </c>
      <c r="C603" s="27">
        <v>1</v>
      </c>
      <c r="D603" s="27" t="str">
        <f>VLOOKUP('Raw Data'!$C603,'country description'!$A$2:$B$16,2,0)</f>
        <v>India</v>
      </c>
      <c r="E603" s="27" t="s">
        <v>14</v>
      </c>
      <c r="F603" s="27" t="s">
        <v>1335</v>
      </c>
      <c r="G603" s="27" t="s">
        <v>475</v>
      </c>
      <c r="H603" s="27" t="s">
        <v>18</v>
      </c>
      <c r="I603" s="27" t="s">
        <v>19</v>
      </c>
      <c r="J603" s="27" t="s">
        <v>19</v>
      </c>
      <c r="K603" s="27">
        <v>1</v>
      </c>
      <c r="L603" s="27">
        <v>0</v>
      </c>
      <c r="M603" s="27">
        <v>300</v>
      </c>
      <c r="N603" s="27">
        <v>1</v>
      </c>
      <c r="O603" s="27">
        <v>2012</v>
      </c>
      <c r="P603" s="27">
        <v>2</v>
      </c>
      <c r="Q603" s="27">
        <v>22</v>
      </c>
      <c r="R603" s="28">
        <f>DATE('Raw Data'!$O603,'Raw Data'!$P603,'Raw Data'!$Q603)</f>
        <v>40961</v>
      </c>
      <c r="S603" s="27" t="str">
        <f>CONCATENATE(MID('Raw Data'!$H603,FIND("(",'Raw Data'!$H603)+1,FIND(")",'Raw Data'!$H603)-FIND("(",'Raw Data'!$H603)-1),"",'Raw Data'!$M603)</f>
        <v>Rs.300</v>
      </c>
      <c r="T603" s="27">
        <f t="shared" si="9"/>
        <v>1</v>
      </c>
      <c r="U603" s="29">
        <f>'Raw Data'!$M603*'Raw Data'!$T603</f>
        <v>300</v>
      </c>
    </row>
    <row r="604" spans="1:21" x14ac:dyDescent="0.3">
      <c r="A604" s="20">
        <v>18478992</v>
      </c>
      <c r="B604" s="27" t="s">
        <v>1336</v>
      </c>
      <c r="C604" s="27">
        <v>1</v>
      </c>
      <c r="D604" s="27" t="str">
        <f>VLOOKUP('Raw Data'!$C604,'country description'!$A$2:$B$16,2,0)</f>
        <v>India</v>
      </c>
      <c r="E604" s="27" t="s">
        <v>14</v>
      </c>
      <c r="F604" s="27" t="s">
        <v>1337</v>
      </c>
      <c r="G604" s="27" t="s">
        <v>475</v>
      </c>
      <c r="H604" s="27" t="s">
        <v>18</v>
      </c>
      <c r="I604" s="27" t="s">
        <v>19</v>
      </c>
      <c r="J604" s="27" t="s">
        <v>19</v>
      </c>
      <c r="K604" s="27">
        <v>1</v>
      </c>
      <c r="L604" s="27">
        <v>0</v>
      </c>
      <c r="M604" s="27">
        <v>300</v>
      </c>
      <c r="N604" s="27">
        <v>1</v>
      </c>
      <c r="O604" s="27">
        <v>2014</v>
      </c>
      <c r="P604" s="27">
        <v>2</v>
      </c>
      <c r="Q604" s="27">
        <v>27</v>
      </c>
      <c r="R604" s="28">
        <f>DATE('Raw Data'!$O604,'Raw Data'!$P604,'Raw Data'!$Q604)</f>
        <v>41697</v>
      </c>
      <c r="S604" s="27" t="str">
        <f>CONCATENATE(MID('Raw Data'!$H604,FIND("(",'Raw Data'!$H604)+1,FIND(")",'Raw Data'!$H604)-FIND("(",'Raw Data'!$H604)-1),"",'Raw Data'!$M604)</f>
        <v>Rs.300</v>
      </c>
      <c r="T604" s="27">
        <f t="shared" si="9"/>
        <v>1</v>
      </c>
      <c r="U604" s="29">
        <f>'Raw Data'!$M604*'Raw Data'!$T604</f>
        <v>300</v>
      </c>
    </row>
    <row r="605" spans="1:21" x14ac:dyDescent="0.3">
      <c r="A605" s="20">
        <v>18451179</v>
      </c>
      <c r="B605" s="27" t="s">
        <v>1338</v>
      </c>
      <c r="C605" s="27">
        <v>1</v>
      </c>
      <c r="D605" s="27" t="str">
        <f>VLOOKUP('Raw Data'!$C605,'country description'!$A$2:$B$16,2,0)</f>
        <v>India</v>
      </c>
      <c r="E605" s="27" t="s">
        <v>14</v>
      </c>
      <c r="F605" s="27" t="s">
        <v>1339</v>
      </c>
      <c r="G605" s="27" t="s">
        <v>566</v>
      </c>
      <c r="H605" s="27" t="s">
        <v>18</v>
      </c>
      <c r="I605" s="27" t="s">
        <v>19</v>
      </c>
      <c r="J605" s="27" t="s">
        <v>19</v>
      </c>
      <c r="K605" s="27">
        <v>1</v>
      </c>
      <c r="L605" s="27">
        <v>0</v>
      </c>
      <c r="M605" s="27">
        <v>300</v>
      </c>
      <c r="N605" s="27">
        <v>1</v>
      </c>
      <c r="O605" s="27">
        <v>2018</v>
      </c>
      <c r="P605" s="27">
        <v>2</v>
      </c>
      <c r="Q605" s="27">
        <v>25</v>
      </c>
      <c r="R605" s="28">
        <f>DATE('Raw Data'!$O605,'Raw Data'!$P605,'Raw Data'!$Q605)</f>
        <v>43156</v>
      </c>
      <c r="S605" s="27" t="str">
        <f>CONCATENATE(MID('Raw Data'!$H605,FIND("(",'Raw Data'!$H605)+1,FIND(")",'Raw Data'!$H605)-FIND("(",'Raw Data'!$H605)-1),"",'Raw Data'!$M605)</f>
        <v>Rs.300</v>
      </c>
      <c r="T605" s="27">
        <f t="shared" si="9"/>
        <v>1</v>
      </c>
      <c r="U605" s="29">
        <f>'Raw Data'!$M605*'Raw Data'!$T605</f>
        <v>300</v>
      </c>
    </row>
    <row r="606" spans="1:21" x14ac:dyDescent="0.3">
      <c r="A606" s="20">
        <v>18464648</v>
      </c>
      <c r="B606" s="27" t="s">
        <v>1340</v>
      </c>
      <c r="C606" s="27">
        <v>1</v>
      </c>
      <c r="D606" s="27" t="str">
        <f>VLOOKUP('Raw Data'!$C606,'country description'!$A$2:$B$16,2,0)</f>
        <v>India</v>
      </c>
      <c r="E606" s="27" t="s">
        <v>14</v>
      </c>
      <c r="F606" s="27" t="s">
        <v>1341</v>
      </c>
      <c r="G606" s="27" t="s">
        <v>475</v>
      </c>
      <c r="H606" s="27" t="s">
        <v>18</v>
      </c>
      <c r="I606" s="27" t="s">
        <v>19</v>
      </c>
      <c r="J606" s="27" t="s">
        <v>19</v>
      </c>
      <c r="K606" s="27">
        <v>1</v>
      </c>
      <c r="L606" s="27">
        <v>0</v>
      </c>
      <c r="M606" s="27">
        <v>300</v>
      </c>
      <c r="N606" s="27">
        <v>1</v>
      </c>
      <c r="O606" s="27">
        <v>2014</v>
      </c>
      <c r="P606" s="27">
        <v>2</v>
      </c>
      <c r="Q606" s="27">
        <v>9</v>
      </c>
      <c r="R606" s="28">
        <f>DATE('Raw Data'!$O606,'Raw Data'!$P606,'Raw Data'!$Q606)</f>
        <v>41679</v>
      </c>
      <c r="S606" s="27" t="str">
        <f>CONCATENATE(MID('Raw Data'!$H606,FIND("(",'Raw Data'!$H606)+1,FIND(")",'Raw Data'!$H606)-FIND("(",'Raw Data'!$H606)-1),"",'Raw Data'!$M606)</f>
        <v>Rs.300</v>
      </c>
      <c r="T606" s="27">
        <f t="shared" si="9"/>
        <v>1</v>
      </c>
      <c r="U606" s="29">
        <f>'Raw Data'!$M606*'Raw Data'!$T606</f>
        <v>300</v>
      </c>
    </row>
    <row r="607" spans="1:21" x14ac:dyDescent="0.3">
      <c r="A607" s="20">
        <v>18464629</v>
      </c>
      <c r="B607" s="27" t="s">
        <v>1342</v>
      </c>
      <c r="C607" s="27">
        <v>1</v>
      </c>
      <c r="D607" s="27" t="str">
        <f>VLOOKUP('Raw Data'!$C607,'country description'!$A$2:$B$16,2,0)</f>
        <v>India</v>
      </c>
      <c r="E607" s="27" t="s">
        <v>14</v>
      </c>
      <c r="F607" s="27" t="s">
        <v>1343</v>
      </c>
      <c r="G607" s="27" t="s">
        <v>475</v>
      </c>
      <c r="H607" s="27" t="s">
        <v>18</v>
      </c>
      <c r="I607" s="27" t="s">
        <v>19</v>
      </c>
      <c r="J607" s="27" t="s">
        <v>19</v>
      </c>
      <c r="K607" s="27">
        <v>1</v>
      </c>
      <c r="L607" s="27">
        <v>0</v>
      </c>
      <c r="M607" s="27">
        <v>300</v>
      </c>
      <c r="N607" s="27">
        <v>1</v>
      </c>
      <c r="O607" s="27">
        <v>2015</v>
      </c>
      <c r="P607" s="27">
        <v>2</v>
      </c>
      <c r="Q607" s="27">
        <v>10</v>
      </c>
      <c r="R607" s="28">
        <f>DATE('Raw Data'!$O607,'Raw Data'!$P607,'Raw Data'!$Q607)</f>
        <v>42045</v>
      </c>
      <c r="S607" s="27" t="str">
        <f>CONCATENATE(MID('Raw Data'!$H607,FIND("(",'Raw Data'!$H607)+1,FIND(")",'Raw Data'!$H607)-FIND("(",'Raw Data'!$H607)-1),"",'Raw Data'!$M607)</f>
        <v>Rs.300</v>
      </c>
      <c r="T607" s="27">
        <f t="shared" si="9"/>
        <v>1</v>
      </c>
      <c r="U607" s="29">
        <f>'Raw Data'!$M607*'Raw Data'!$T607</f>
        <v>300</v>
      </c>
    </row>
    <row r="608" spans="1:21" x14ac:dyDescent="0.3">
      <c r="A608" s="20">
        <v>18489523</v>
      </c>
      <c r="B608" s="27" t="s">
        <v>1344</v>
      </c>
      <c r="C608" s="27">
        <v>1</v>
      </c>
      <c r="D608" s="27" t="str">
        <f>VLOOKUP('Raw Data'!$C608,'country description'!$A$2:$B$16,2,0)</f>
        <v>India</v>
      </c>
      <c r="E608" s="27" t="s">
        <v>14</v>
      </c>
      <c r="F608" s="27" t="s">
        <v>1345</v>
      </c>
      <c r="G608" s="27" t="s">
        <v>587</v>
      </c>
      <c r="H608" s="27" t="s">
        <v>18</v>
      </c>
      <c r="I608" s="27" t="s">
        <v>19</v>
      </c>
      <c r="J608" s="27" t="s">
        <v>19</v>
      </c>
      <c r="K608" s="27">
        <v>1</v>
      </c>
      <c r="L608" s="27">
        <v>0</v>
      </c>
      <c r="M608" s="27">
        <v>300</v>
      </c>
      <c r="N608" s="27">
        <v>1</v>
      </c>
      <c r="O608" s="27">
        <v>2013</v>
      </c>
      <c r="P608" s="27">
        <v>2</v>
      </c>
      <c r="Q608" s="27">
        <v>7</v>
      </c>
      <c r="R608" s="28">
        <f>DATE('Raw Data'!$O608,'Raw Data'!$P608,'Raw Data'!$Q608)</f>
        <v>41312</v>
      </c>
      <c r="S608" s="27" t="str">
        <f>CONCATENATE(MID('Raw Data'!$H608,FIND("(",'Raw Data'!$H608)+1,FIND(")",'Raw Data'!$H608)-FIND("(",'Raw Data'!$H608)-1),"",'Raw Data'!$M608)</f>
        <v>Rs.300</v>
      </c>
      <c r="T608" s="27">
        <f t="shared" si="9"/>
        <v>1</v>
      </c>
      <c r="U608" s="29">
        <f>'Raw Data'!$M608*'Raw Data'!$T608</f>
        <v>300</v>
      </c>
    </row>
    <row r="609" spans="1:21" x14ac:dyDescent="0.3">
      <c r="A609" s="20">
        <v>18472599</v>
      </c>
      <c r="B609" s="27" t="s">
        <v>1346</v>
      </c>
      <c r="C609" s="27">
        <v>1</v>
      </c>
      <c r="D609" s="27" t="str">
        <f>VLOOKUP('Raw Data'!$C609,'country description'!$A$2:$B$16,2,0)</f>
        <v>India</v>
      </c>
      <c r="E609" s="27" t="s">
        <v>14</v>
      </c>
      <c r="F609" s="27" t="s">
        <v>1347</v>
      </c>
      <c r="G609" s="27" t="s">
        <v>470</v>
      </c>
      <c r="H609" s="27" t="s">
        <v>18</v>
      </c>
      <c r="I609" s="27" t="s">
        <v>19</v>
      </c>
      <c r="J609" s="27" t="s">
        <v>19</v>
      </c>
      <c r="K609" s="27">
        <v>1</v>
      </c>
      <c r="L609" s="27">
        <v>0</v>
      </c>
      <c r="M609" s="27">
        <v>300</v>
      </c>
      <c r="N609" s="27">
        <v>1</v>
      </c>
      <c r="O609" s="27">
        <v>2017</v>
      </c>
      <c r="P609" s="27">
        <v>2</v>
      </c>
      <c r="Q609" s="27">
        <v>14</v>
      </c>
      <c r="R609" s="28">
        <f>DATE('Raw Data'!$O609,'Raw Data'!$P609,'Raw Data'!$Q609)</f>
        <v>42780</v>
      </c>
      <c r="S609" s="27" t="str">
        <f>CONCATENATE(MID('Raw Data'!$H609,FIND("(",'Raw Data'!$H609)+1,FIND(")",'Raw Data'!$H609)-FIND("(",'Raw Data'!$H609)-1),"",'Raw Data'!$M609)</f>
        <v>Rs.300</v>
      </c>
      <c r="T609" s="27">
        <f t="shared" si="9"/>
        <v>1</v>
      </c>
      <c r="U609" s="29">
        <f>'Raw Data'!$M609*'Raw Data'!$T609</f>
        <v>300</v>
      </c>
    </row>
    <row r="610" spans="1:21" x14ac:dyDescent="0.3">
      <c r="A610" s="20">
        <v>18463988</v>
      </c>
      <c r="B610" s="27" t="s">
        <v>1348</v>
      </c>
      <c r="C610" s="27">
        <v>1</v>
      </c>
      <c r="D610" s="27" t="str">
        <f>VLOOKUP('Raw Data'!$C610,'country description'!$A$2:$B$16,2,0)</f>
        <v>India</v>
      </c>
      <c r="E610" s="27" t="s">
        <v>14</v>
      </c>
      <c r="F610" s="27" t="s">
        <v>1349</v>
      </c>
      <c r="G610" s="27" t="s">
        <v>566</v>
      </c>
      <c r="H610" s="27" t="s">
        <v>18</v>
      </c>
      <c r="I610" s="27" t="s">
        <v>19</v>
      </c>
      <c r="J610" s="27" t="s">
        <v>19</v>
      </c>
      <c r="K610" s="27">
        <v>1</v>
      </c>
      <c r="L610" s="27">
        <v>0</v>
      </c>
      <c r="M610" s="27">
        <v>300</v>
      </c>
      <c r="N610" s="27">
        <v>1</v>
      </c>
      <c r="O610" s="27">
        <v>2017</v>
      </c>
      <c r="P610" s="27">
        <v>1</v>
      </c>
      <c r="Q610" s="27">
        <v>5</v>
      </c>
      <c r="R610" s="28">
        <f>DATE('Raw Data'!$O610,'Raw Data'!$P610,'Raw Data'!$Q610)</f>
        <v>42740</v>
      </c>
      <c r="S610" s="27" t="str">
        <f>CONCATENATE(MID('Raw Data'!$H610,FIND("(",'Raw Data'!$H610)+1,FIND(")",'Raw Data'!$H610)-FIND("(",'Raw Data'!$H610)-1),"",'Raw Data'!$M610)</f>
        <v>Rs.300</v>
      </c>
      <c r="T610" s="27">
        <f t="shared" si="9"/>
        <v>1</v>
      </c>
      <c r="U610" s="29">
        <f>'Raw Data'!$M610*'Raw Data'!$T610</f>
        <v>300</v>
      </c>
    </row>
    <row r="611" spans="1:21" x14ac:dyDescent="0.3">
      <c r="A611" s="20">
        <v>18355115</v>
      </c>
      <c r="B611" s="27" t="s">
        <v>1350</v>
      </c>
      <c r="C611" s="27">
        <v>1</v>
      </c>
      <c r="D611" s="27" t="str">
        <f>VLOOKUP('Raw Data'!$C611,'country description'!$A$2:$B$16,2,0)</f>
        <v>India</v>
      </c>
      <c r="E611" s="27" t="s">
        <v>14</v>
      </c>
      <c r="F611" s="27" t="s">
        <v>1351</v>
      </c>
      <c r="G611" s="27" t="s">
        <v>455</v>
      </c>
      <c r="H611" s="27" t="s">
        <v>18</v>
      </c>
      <c r="I611" s="27" t="s">
        <v>19</v>
      </c>
      <c r="J611" s="27" t="s">
        <v>19</v>
      </c>
      <c r="K611" s="27">
        <v>1</v>
      </c>
      <c r="L611" s="27">
        <v>0</v>
      </c>
      <c r="M611" s="27">
        <v>300</v>
      </c>
      <c r="N611" s="27">
        <v>1</v>
      </c>
      <c r="O611" s="27">
        <v>2013</v>
      </c>
      <c r="P611" s="27">
        <v>1</v>
      </c>
      <c r="Q611" s="27">
        <v>13</v>
      </c>
      <c r="R611" s="28">
        <f>DATE('Raw Data'!$O611,'Raw Data'!$P611,'Raw Data'!$Q611)</f>
        <v>41287</v>
      </c>
      <c r="S611" s="27" t="str">
        <f>CONCATENATE(MID('Raw Data'!$H611,FIND("(",'Raw Data'!$H611)+1,FIND(")",'Raw Data'!$H611)-FIND("(",'Raw Data'!$H611)-1),"",'Raw Data'!$M611)</f>
        <v>Rs.300</v>
      </c>
      <c r="T611" s="27">
        <f t="shared" si="9"/>
        <v>1</v>
      </c>
      <c r="U611" s="29">
        <f>'Raw Data'!$M611*'Raw Data'!$T611</f>
        <v>300</v>
      </c>
    </row>
    <row r="612" spans="1:21" x14ac:dyDescent="0.3">
      <c r="A612" s="20">
        <v>18429151</v>
      </c>
      <c r="B612" s="27" t="s">
        <v>1352</v>
      </c>
      <c r="C612" s="27">
        <v>1</v>
      </c>
      <c r="D612" s="27" t="str">
        <f>VLOOKUP('Raw Data'!$C612,'country description'!$A$2:$B$16,2,0)</f>
        <v>India</v>
      </c>
      <c r="E612" s="27" t="s">
        <v>14</v>
      </c>
      <c r="F612" s="27" t="s">
        <v>1353</v>
      </c>
      <c r="G612" s="27" t="s">
        <v>455</v>
      </c>
      <c r="H612" s="27" t="s">
        <v>18</v>
      </c>
      <c r="I612" s="27" t="s">
        <v>19</v>
      </c>
      <c r="J612" s="27" t="s">
        <v>19</v>
      </c>
      <c r="K612" s="27">
        <v>1</v>
      </c>
      <c r="L612" s="27">
        <v>0</v>
      </c>
      <c r="M612" s="27">
        <v>300</v>
      </c>
      <c r="N612" s="27">
        <v>1</v>
      </c>
      <c r="O612" s="27">
        <v>2012</v>
      </c>
      <c r="P612" s="27">
        <v>1</v>
      </c>
      <c r="Q612" s="27">
        <v>25</v>
      </c>
      <c r="R612" s="28">
        <f>DATE('Raw Data'!$O612,'Raw Data'!$P612,'Raw Data'!$Q612)</f>
        <v>40933</v>
      </c>
      <c r="S612" s="27" t="str">
        <f>CONCATENATE(MID('Raw Data'!$H612,FIND("(",'Raw Data'!$H612)+1,FIND(")",'Raw Data'!$H612)-FIND("(",'Raw Data'!$H612)-1),"",'Raw Data'!$M612)</f>
        <v>Rs.300</v>
      </c>
      <c r="T612" s="27">
        <f t="shared" si="9"/>
        <v>1</v>
      </c>
      <c r="U612" s="29">
        <f>'Raw Data'!$M612*'Raw Data'!$T612</f>
        <v>300</v>
      </c>
    </row>
    <row r="613" spans="1:21" x14ac:dyDescent="0.3">
      <c r="A613" s="20">
        <v>18421492</v>
      </c>
      <c r="B613" s="27" t="s">
        <v>1354</v>
      </c>
      <c r="C613" s="27">
        <v>1</v>
      </c>
      <c r="D613" s="27" t="str">
        <f>VLOOKUP('Raw Data'!$C613,'country description'!$A$2:$B$16,2,0)</f>
        <v>India</v>
      </c>
      <c r="E613" s="27" t="s">
        <v>14</v>
      </c>
      <c r="F613" s="27" t="s">
        <v>1355</v>
      </c>
      <c r="G613" s="27" t="s">
        <v>1356</v>
      </c>
      <c r="H613" s="27" t="s">
        <v>18</v>
      </c>
      <c r="I613" s="27" t="s">
        <v>19</v>
      </c>
      <c r="J613" s="27" t="s">
        <v>19</v>
      </c>
      <c r="K613" s="27">
        <v>1</v>
      </c>
      <c r="L613" s="27">
        <v>0</v>
      </c>
      <c r="M613" s="27">
        <v>300</v>
      </c>
      <c r="N613" s="27">
        <v>1</v>
      </c>
      <c r="O613" s="27">
        <v>2017</v>
      </c>
      <c r="P613" s="27">
        <v>1</v>
      </c>
      <c r="Q613" s="27">
        <v>4</v>
      </c>
      <c r="R613" s="28">
        <f>DATE('Raw Data'!$O613,'Raw Data'!$P613,'Raw Data'!$Q613)</f>
        <v>42739</v>
      </c>
      <c r="S613" s="27" t="str">
        <f>CONCATENATE(MID('Raw Data'!$H613,FIND("(",'Raw Data'!$H613)+1,FIND(")",'Raw Data'!$H613)-FIND("(",'Raw Data'!$H613)-1),"",'Raw Data'!$M613)</f>
        <v>Rs.300</v>
      </c>
      <c r="T613" s="27">
        <f t="shared" si="9"/>
        <v>1</v>
      </c>
      <c r="U613" s="29">
        <f>'Raw Data'!$M613*'Raw Data'!$T613</f>
        <v>300</v>
      </c>
    </row>
    <row r="614" spans="1:21" x14ac:dyDescent="0.3">
      <c r="A614" s="20">
        <v>18375395</v>
      </c>
      <c r="B614" s="27" t="s">
        <v>1357</v>
      </c>
      <c r="C614" s="27">
        <v>1</v>
      </c>
      <c r="D614" s="27" t="str">
        <f>VLOOKUP('Raw Data'!$C614,'country description'!$A$2:$B$16,2,0)</f>
        <v>India</v>
      </c>
      <c r="E614" s="27" t="s">
        <v>14</v>
      </c>
      <c r="F614" s="27" t="s">
        <v>1358</v>
      </c>
      <c r="G614" s="27" t="s">
        <v>401</v>
      </c>
      <c r="H614" s="27" t="s">
        <v>18</v>
      </c>
      <c r="I614" s="27" t="s">
        <v>19</v>
      </c>
      <c r="J614" s="27" t="s">
        <v>19</v>
      </c>
      <c r="K614" s="27">
        <v>1</v>
      </c>
      <c r="L614" s="27">
        <v>0</v>
      </c>
      <c r="M614" s="27">
        <v>300</v>
      </c>
      <c r="N614" s="27">
        <v>1</v>
      </c>
      <c r="O614" s="27">
        <v>2018</v>
      </c>
      <c r="P614" s="27">
        <v>1</v>
      </c>
      <c r="Q614" s="27">
        <v>22</v>
      </c>
      <c r="R614" s="28">
        <f>DATE('Raw Data'!$O614,'Raw Data'!$P614,'Raw Data'!$Q614)</f>
        <v>43122</v>
      </c>
      <c r="S614" s="27" t="str">
        <f>CONCATENATE(MID('Raw Data'!$H614,FIND("(",'Raw Data'!$H614)+1,FIND(")",'Raw Data'!$H614)-FIND("(",'Raw Data'!$H614)-1),"",'Raw Data'!$M614)</f>
        <v>Rs.300</v>
      </c>
      <c r="T614" s="27">
        <f t="shared" si="9"/>
        <v>1</v>
      </c>
      <c r="U614" s="29">
        <f>'Raw Data'!$M614*'Raw Data'!$T614</f>
        <v>300</v>
      </c>
    </row>
    <row r="615" spans="1:21" x14ac:dyDescent="0.3">
      <c r="A615" s="20">
        <v>18449639</v>
      </c>
      <c r="B615" s="27" t="s">
        <v>1359</v>
      </c>
      <c r="C615" s="27">
        <v>1</v>
      </c>
      <c r="D615" s="27" t="str">
        <f>VLOOKUP('Raw Data'!$C615,'country description'!$A$2:$B$16,2,0)</f>
        <v>India</v>
      </c>
      <c r="E615" s="27" t="s">
        <v>14</v>
      </c>
      <c r="F615" s="27" t="s">
        <v>1360</v>
      </c>
      <c r="G615" s="27" t="s">
        <v>393</v>
      </c>
      <c r="H615" s="27" t="s">
        <v>18</v>
      </c>
      <c r="I615" s="27" t="s">
        <v>19</v>
      </c>
      <c r="J615" s="27" t="s">
        <v>19</v>
      </c>
      <c r="K615" s="27">
        <v>1</v>
      </c>
      <c r="L615" s="27">
        <v>0</v>
      </c>
      <c r="M615" s="27">
        <v>300</v>
      </c>
      <c r="N615" s="27">
        <v>1</v>
      </c>
      <c r="O615" s="27">
        <v>2017</v>
      </c>
      <c r="P615" s="27">
        <v>1</v>
      </c>
      <c r="Q615" s="27">
        <v>16</v>
      </c>
      <c r="R615" s="28">
        <f>DATE('Raw Data'!$O615,'Raw Data'!$P615,'Raw Data'!$Q615)</f>
        <v>42751</v>
      </c>
      <c r="S615" s="27" t="str">
        <f>CONCATENATE(MID('Raw Data'!$H615,FIND("(",'Raw Data'!$H615)+1,FIND(")",'Raw Data'!$H615)-FIND("(",'Raw Data'!$H615)-1),"",'Raw Data'!$M615)</f>
        <v>Rs.300</v>
      </c>
      <c r="T615" s="27">
        <f t="shared" si="9"/>
        <v>1</v>
      </c>
      <c r="U615" s="29">
        <f>'Raw Data'!$M615*'Raw Data'!$T615</f>
        <v>300</v>
      </c>
    </row>
    <row r="616" spans="1:21" x14ac:dyDescent="0.3">
      <c r="A616" s="20">
        <v>310889</v>
      </c>
      <c r="B616" s="27" t="s">
        <v>1361</v>
      </c>
      <c r="C616" s="27">
        <v>1</v>
      </c>
      <c r="D616" s="27" t="str">
        <f>VLOOKUP('Raw Data'!$C616,'country description'!$A$2:$B$16,2,0)</f>
        <v>India</v>
      </c>
      <c r="E616" s="27" t="s">
        <v>14</v>
      </c>
      <c r="F616" s="27" t="s">
        <v>1362</v>
      </c>
      <c r="G616" s="27" t="s">
        <v>566</v>
      </c>
      <c r="H616" s="27" t="s">
        <v>18</v>
      </c>
      <c r="I616" s="27" t="s">
        <v>19</v>
      </c>
      <c r="J616" s="27" t="s">
        <v>19</v>
      </c>
      <c r="K616" s="27">
        <v>1</v>
      </c>
      <c r="L616" s="27">
        <v>0</v>
      </c>
      <c r="M616" s="27">
        <v>300</v>
      </c>
      <c r="N616" s="27">
        <v>1</v>
      </c>
      <c r="O616" s="27">
        <v>2010</v>
      </c>
      <c r="P616" s="27">
        <v>1</v>
      </c>
      <c r="Q616" s="27">
        <v>6</v>
      </c>
      <c r="R616" s="28">
        <f>DATE('Raw Data'!$O616,'Raw Data'!$P616,'Raw Data'!$Q616)</f>
        <v>40184</v>
      </c>
      <c r="S616" s="27" t="str">
        <f>CONCATENATE(MID('Raw Data'!$H616,FIND("(",'Raw Data'!$H616)+1,FIND(")",'Raw Data'!$H616)-FIND("(",'Raw Data'!$H616)-1),"",'Raw Data'!$M616)</f>
        <v>Rs.300</v>
      </c>
      <c r="T616" s="27">
        <f t="shared" si="9"/>
        <v>1</v>
      </c>
      <c r="U616" s="29">
        <f>'Raw Data'!$M616*'Raw Data'!$T616</f>
        <v>300</v>
      </c>
    </row>
    <row r="617" spans="1:21" x14ac:dyDescent="0.3">
      <c r="A617" s="20">
        <v>18396151</v>
      </c>
      <c r="B617" s="27" t="s">
        <v>1363</v>
      </c>
      <c r="C617" s="27">
        <v>1</v>
      </c>
      <c r="D617" s="27" t="str">
        <f>VLOOKUP('Raw Data'!$C617,'country description'!$A$2:$B$16,2,0)</f>
        <v>India</v>
      </c>
      <c r="E617" s="27" t="s">
        <v>14</v>
      </c>
      <c r="F617" s="27" t="s">
        <v>1364</v>
      </c>
      <c r="G617" s="27" t="s">
        <v>566</v>
      </c>
      <c r="H617" s="27" t="s">
        <v>18</v>
      </c>
      <c r="I617" s="27" t="s">
        <v>19</v>
      </c>
      <c r="J617" s="27" t="s">
        <v>19</v>
      </c>
      <c r="K617" s="27">
        <v>1</v>
      </c>
      <c r="L617" s="27">
        <v>0</v>
      </c>
      <c r="M617" s="27">
        <v>300</v>
      </c>
      <c r="N617" s="27">
        <v>1</v>
      </c>
      <c r="O617" s="27">
        <v>2015</v>
      </c>
      <c r="P617" s="27">
        <v>1</v>
      </c>
      <c r="Q617" s="27">
        <v>8</v>
      </c>
      <c r="R617" s="28">
        <f>DATE('Raw Data'!$O617,'Raw Data'!$P617,'Raw Data'!$Q617)</f>
        <v>42012</v>
      </c>
      <c r="S617" s="27" t="str">
        <f>CONCATENATE(MID('Raw Data'!$H617,FIND("(",'Raw Data'!$H617)+1,FIND(")",'Raw Data'!$H617)-FIND("(",'Raw Data'!$H617)-1),"",'Raw Data'!$M617)</f>
        <v>Rs.300</v>
      </c>
      <c r="T617" s="27">
        <f t="shared" si="9"/>
        <v>1</v>
      </c>
      <c r="U617" s="29">
        <f>'Raw Data'!$M617*'Raw Data'!$T617</f>
        <v>300</v>
      </c>
    </row>
    <row r="618" spans="1:21" x14ac:dyDescent="0.3">
      <c r="A618" s="20">
        <v>18418263</v>
      </c>
      <c r="B618" s="27" t="s">
        <v>1365</v>
      </c>
      <c r="C618" s="27">
        <v>1</v>
      </c>
      <c r="D618" s="27" t="str">
        <f>VLOOKUP('Raw Data'!$C618,'country description'!$A$2:$B$16,2,0)</f>
        <v>India</v>
      </c>
      <c r="E618" s="27" t="s">
        <v>14</v>
      </c>
      <c r="F618" s="27" t="s">
        <v>1366</v>
      </c>
      <c r="G618" s="27" t="s">
        <v>464</v>
      </c>
      <c r="H618" s="27" t="s">
        <v>18</v>
      </c>
      <c r="I618" s="27" t="s">
        <v>19</v>
      </c>
      <c r="J618" s="27" t="s">
        <v>19</v>
      </c>
      <c r="K618" s="27">
        <v>1</v>
      </c>
      <c r="L618" s="27">
        <v>0</v>
      </c>
      <c r="M618" s="27">
        <v>300</v>
      </c>
      <c r="N618" s="27">
        <v>1</v>
      </c>
      <c r="O618" s="27">
        <v>2014</v>
      </c>
      <c r="P618" s="27">
        <v>12</v>
      </c>
      <c r="Q618" s="27">
        <v>28</v>
      </c>
      <c r="R618" s="28">
        <f>DATE('Raw Data'!$O618,'Raw Data'!$P618,'Raw Data'!$Q618)</f>
        <v>42001</v>
      </c>
      <c r="S618" s="27" t="str">
        <f>CONCATENATE(MID('Raw Data'!$H618,FIND("(",'Raw Data'!$H618)+1,FIND(")",'Raw Data'!$H618)-FIND("(",'Raw Data'!$H618)-1),"",'Raw Data'!$M618)</f>
        <v>Rs.300</v>
      </c>
      <c r="T618" s="27">
        <f t="shared" si="9"/>
        <v>1</v>
      </c>
      <c r="U618" s="29">
        <f>'Raw Data'!$M618*'Raw Data'!$T618</f>
        <v>300</v>
      </c>
    </row>
    <row r="619" spans="1:21" x14ac:dyDescent="0.3">
      <c r="A619" s="20">
        <v>18424863</v>
      </c>
      <c r="B619" s="27" t="s">
        <v>1367</v>
      </c>
      <c r="C619" s="27">
        <v>1</v>
      </c>
      <c r="D619" s="27" t="str">
        <f>VLOOKUP('Raw Data'!$C619,'country description'!$A$2:$B$16,2,0)</f>
        <v>India</v>
      </c>
      <c r="E619" s="27" t="s">
        <v>14</v>
      </c>
      <c r="F619" s="27" t="s">
        <v>1368</v>
      </c>
      <c r="G619" s="27" t="s">
        <v>599</v>
      </c>
      <c r="H619" s="27" t="s">
        <v>18</v>
      </c>
      <c r="I619" s="27" t="s">
        <v>19</v>
      </c>
      <c r="J619" s="27" t="s">
        <v>19</v>
      </c>
      <c r="K619" s="27">
        <v>1</v>
      </c>
      <c r="L619" s="27">
        <v>0</v>
      </c>
      <c r="M619" s="27">
        <v>300</v>
      </c>
      <c r="N619" s="27">
        <v>1</v>
      </c>
      <c r="O619" s="27">
        <v>2018</v>
      </c>
      <c r="P619" s="27">
        <v>12</v>
      </c>
      <c r="Q619" s="27">
        <v>15</v>
      </c>
      <c r="R619" s="28">
        <f>DATE('Raw Data'!$O619,'Raw Data'!$P619,'Raw Data'!$Q619)</f>
        <v>43449</v>
      </c>
      <c r="S619" s="27" t="str">
        <f>CONCATENATE(MID('Raw Data'!$H619,FIND("(",'Raw Data'!$H619)+1,FIND(")",'Raw Data'!$H619)-FIND("(",'Raw Data'!$H619)-1),"",'Raw Data'!$M619)</f>
        <v>Rs.300</v>
      </c>
      <c r="T619" s="27">
        <f t="shared" si="9"/>
        <v>1</v>
      </c>
      <c r="U619" s="29">
        <f>'Raw Data'!$M619*'Raw Data'!$T619</f>
        <v>300</v>
      </c>
    </row>
    <row r="620" spans="1:21" x14ac:dyDescent="0.3">
      <c r="A620" s="20">
        <v>18435816</v>
      </c>
      <c r="B620" s="27" t="s">
        <v>1369</v>
      </c>
      <c r="C620" s="27">
        <v>1</v>
      </c>
      <c r="D620" s="27" t="str">
        <f>VLOOKUP('Raw Data'!$C620,'country description'!$A$2:$B$16,2,0)</f>
        <v>India</v>
      </c>
      <c r="E620" s="27" t="s">
        <v>14</v>
      </c>
      <c r="F620" s="27" t="s">
        <v>1370</v>
      </c>
      <c r="G620" s="27" t="s">
        <v>475</v>
      </c>
      <c r="H620" s="27" t="s">
        <v>18</v>
      </c>
      <c r="I620" s="27" t="s">
        <v>19</v>
      </c>
      <c r="J620" s="27" t="s">
        <v>19</v>
      </c>
      <c r="K620" s="27">
        <v>1</v>
      </c>
      <c r="L620" s="27">
        <v>0</v>
      </c>
      <c r="M620" s="27">
        <v>300</v>
      </c>
      <c r="N620" s="27">
        <v>1</v>
      </c>
      <c r="O620" s="27">
        <v>2014</v>
      </c>
      <c r="P620" s="27">
        <v>12</v>
      </c>
      <c r="Q620" s="27">
        <v>8</v>
      </c>
      <c r="R620" s="28">
        <f>DATE('Raw Data'!$O620,'Raw Data'!$P620,'Raw Data'!$Q620)</f>
        <v>41981</v>
      </c>
      <c r="S620" s="27" t="str">
        <f>CONCATENATE(MID('Raw Data'!$H620,FIND("(",'Raw Data'!$H620)+1,FIND(")",'Raw Data'!$H620)-FIND("(",'Raw Data'!$H620)-1),"",'Raw Data'!$M620)</f>
        <v>Rs.300</v>
      </c>
      <c r="T620" s="27">
        <f t="shared" si="9"/>
        <v>1</v>
      </c>
      <c r="U620" s="29">
        <f>'Raw Data'!$M620*'Raw Data'!$T620</f>
        <v>300</v>
      </c>
    </row>
    <row r="621" spans="1:21" x14ac:dyDescent="0.3">
      <c r="A621" s="20">
        <v>18419901</v>
      </c>
      <c r="B621" s="27" t="s">
        <v>1371</v>
      </c>
      <c r="C621" s="27">
        <v>1</v>
      </c>
      <c r="D621" s="27" t="str">
        <f>VLOOKUP('Raw Data'!$C621,'country description'!$A$2:$B$16,2,0)</f>
        <v>India</v>
      </c>
      <c r="E621" s="27" t="s">
        <v>14</v>
      </c>
      <c r="F621" s="27" t="s">
        <v>1372</v>
      </c>
      <c r="G621" s="27" t="s">
        <v>455</v>
      </c>
      <c r="H621" s="27" t="s">
        <v>18</v>
      </c>
      <c r="I621" s="27" t="s">
        <v>19</v>
      </c>
      <c r="J621" s="27" t="s">
        <v>19</v>
      </c>
      <c r="K621" s="27">
        <v>1</v>
      </c>
      <c r="L621" s="27">
        <v>0</v>
      </c>
      <c r="M621" s="27">
        <v>300</v>
      </c>
      <c r="N621" s="27">
        <v>1</v>
      </c>
      <c r="O621" s="27">
        <v>2014</v>
      </c>
      <c r="P621" s="27">
        <v>12</v>
      </c>
      <c r="Q621" s="27">
        <v>28</v>
      </c>
      <c r="R621" s="28">
        <f>DATE('Raw Data'!$O621,'Raw Data'!$P621,'Raw Data'!$Q621)</f>
        <v>42001</v>
      </c>
      <c r="S621" s="27" t="str">
        <f>CONCATENATE(MID('Raw Data'!$H621,FIND("(",'Raw Data'!$H621)+1,FIND(")",'Raw Data'!$H621)-FIND("(",'Raw Data'!$H621)-1),"",'Raw Data'!$M621)</f>
        <v>Rs.300</v>
      </c>
      <c r="T621" s="27">
        <f t="shared" si="9"/>
        <v>1</v>
      </c>
      <c r="U621" s="29">
        <f>'Raw Data'!$M621*'Raw Data'!$T621</f>
        <v>300</v>
      </c>
    </row>
    <row r="622" spans="1:21" x14ac:dyDescent="0.3">
      <c r="A622" s="20">
        <v>18409207</v>
      </c>
      <c r="B622" s="27" t="s">
        <v>1244</v>
      </c>
      <c r="C622" s="27">
        <v>1</v>
      </c>
      <c r="D622" s="27" t="str">
        <f>VLOOKUP('Raw Data'!$C622,'country description'!$A$2:$B$16,2,0)</f>
        <v>India</v>
      </c>
      <c r="E622" s="27" t="s">
        <v>14</v>
      </c>
      <c r="F622" s="27" t="s">
        <v>1373</v>
      </c>
      <c r="G622" s="27" t="s">
        <v>1117</v>
      </c>
      <c r="H622" s="27" t="s">
        <v>18</v>
      </c>
      <c r="I622" s="27" t="s">
        <v>19</v>
      </c>
      <c r="J622" s="27" t="s">
        <v>19</v>
      </c>
      <c r="K622" s="27">
        <v>1</v>
      </c>
      <c r="L622" s="27">
        <v>0</v>
      </c>
      <c r="M622" s="27">
        <v>300</v>
      </c>
      <c r="N622" s="27">
        <v>1</v>
      </c>
      <c r="O622" s="27">
        <v>2012</v>
      </c>
      <c r="P622" s="27">
        <v>12</v>
      </c>
      <c r="Q622" s="27">
        <v>20</v>
      </c>
      <c r="R622" s="28">
        <f>DATE('Raw Data'!$O622,'Raw Data'!$P622,'Raw Data'!$Q622)</f>
        <v>41263</v>
      </c>
      <c r="S622" s="27" t="str">
        <f>CONCATENATE(MID('Raw Data'!$H622,FIND("(",'Raw Data'!$H622)+1,FIND(")",'Raw Data'!$H622)-FIND("(",'Raw Data'!$H622)-1),"",'Raw Data'!$M622)</f>
        <v>Rs.300</v>
      </c>
      <c r="T622" s="27">
        <f t="shared" si="9"/>
        <v>1</v>
      </c>
      <c r="U622" s="29">
        <f>'Raw Data'!$M622*'Raw Data'!$T622</f>
        <v>300</v>
      </c>
    </row>
    <row r="623" spans="1:21" x14ac:dyDescent="0.3">
      <c r="A623" s="20">
        <v>18361200</v>
      </c>
      <c r="B623" s="27" t="s">
        <v>1374</v>
      </c>
      <c r="C623" s="27">
        <v>1</v>
      </c>
      <c r="D623" s="27" t="str">
        <f>VLOOKUP('Raw Data'!$C623,'country description'!$A$2:$B$16,2,0)</f>
        <v>India</v>
      </c>
      <c r="E623" s="27" t="s">
        <v>14</v>
      </c>
      <c r="F623" s="27" t="s">
        <v>1375</v>
      </c>
      <c r="G623" s="27" t="s">
        <v>393</v>
      </c>
      <c r="H623" s="27" t="s">
        <v>18</v>
      </c>
      <c r="I623" s="27" t="s">
        <v>19</v>
      </c>
      <c r="J623" s="27" t="s">
        <v>19</v>
      </c>
      <c r="K623" s="27">
        <v>1</v>
      </c>
      <c r="L623" s="27">
        <v>0</v>
      </c>
      <c r="M623" s="27">
        <v>300</v>
      </c>
      <c r="N623" s="27">
        <v>1</v>
      </c>
      <c r="O623" s="27">
        <v>2015</v>
      </c>
      <c r="P623" s="27">
        <v>12</v>
      </c>
      <c r="Q623" s="27">
        <v>3</v>
      </c>
      <c r="R623" s="28">
        <f>DATE('Raw Data'!$O623,'Raw Data'!$P623,'Raw Data'!$Q623)</f>
        <v>42341</v>
      </c>
      <c r="S623" s="27" t="str">
        <f>CONCATENATE(MID('Raw Data'!$H623,FIND("(",'Raw Data'!$H623)+1,FIND(")",'Raw Data'!$H623)-FIND("(",'Raw Data'!$H623)-1),"",'Raw Data'!$M623)</f>
        <v>Rs.300</v>
      </c>
      <c r="T623" s="27">
        <f t="shared" si="9"/>
        <v>1</v>
      </c>
      <c r="U623" s="29">
        <f>'Raw Data'!$M623*'Raw Data'!$T623</f>
        <v>300</v>
      </c>
    </row>
    <row r="624" spans="1:21" x14ac:dyDescent="0.3">
      <c r="A624" s="20">
        <v>18375389</v>
      </c>
      <c r="B624" s="27" t="s">
        <v>1376</v>
      </c>
      <c r="C624" s="27">
        <v>1</v>
      </c>
      <c r="D624" s="27" t="str">
        <f>VLOOKUP('Raw Data'!$C624,'country description'!$A$2:$B$16,2,0)</f>
        <v>India</v>
      </c>
      <c r="E624" s="27" t="s">
        <v>14</v>
      </c>
      <c r="F624" s="27" t="s">
        <v>1377</v>
      </c>
      <c r="G624" s="27" t="s">
        <v>1378</v>
      </c>
      <c r="H624" s="27" t="s">
        <v>18</v>
      </c>
      <c r="I624" s="27" t="s">
        <v>19</v>
      </c>
      <c r="J624" s="27" t="s">
        <v>19</v>
      </c>
      <c r="K624" s="27">
        <v>1</v>
      </c>
      <c r="L624" s="27">
        <v>0</v>
      </c>
      <c r="M624" s="27">
        <v>300</v>
      </c>
      <c r="N624" s="27">
        <v>1</v>
      </c>
      <c r="O624" s="27">
        <v>2015</v>
      </c>
      <c r="P624" s="27">
        <v>12</v>
      </c>
      <c r="Q624" s="27">
        <v>10</v>
      </c>
      <c r="R624" s="28">
        <f>DATE('Raw Data'!$O624,'Raw Data'!$P624,'Raw Data'!$Q624)</f>
        <v>42348</v>
      </c>
      <c r="S624" s="27" t="str">
        <f>CONCATENATE(MID('Raw Data'!$H624,FIND("(",'Raw Data'!$H624)+1,FIND(")",'Raw Data'!$H624)-FIND("(",'Raw Data'!$H624)-1),"",'Raw Data'!$M624)</f>
        <v>Rs.300</v>
      </c>
      <c r="T624" s="27">
        <f t="shared" si="9"/>
        <v>1</v>
      </c>
      <c r="U624" s="29">
        <f>'Raw Data'!$M624*'Raw Data'!$T624</f>
        <v>300</v>
      </c>
    </row>
    <row r="625" spans="1:21" x14ac:dyDescent="0.3">
      <c r="A625" s="20">
        <v>18393288</v>
      </c>
      <c r="B625" s="27" t="s">
        <v>1379</v>
      </c>
      <c r="C625" s="27">
        <v>1</v>
      </c>
      <c r="D625" s="27" t="str">
        <f>VLOOKUP('Raw Data'!$C625,'country description'!$A$2:$B$16,2,0)</f>
        <v>India</v>
      </c>
      <c r="E625" s="27" t="s">
        <v>14</v>
      </c>
      <c r="F625" s="27" t="s">
        <v>1380</v>
      </c>
      <c r="G625" s="27" t="s">
        <v>704</v>
      </c>
      <c r="H625" s="27" t="s">
        <v>18</v>
      </c>
      <c r="I625" s="27" t="s">
        <v>19</v>
      </c>
      <c r="J625" s="27" t="s">
        <v>19</v>
      </c>
      <c r="K625" s="27">
        <v>1</v>
      </c>
      <c r="L625" s="27">
        <v>0</v>
      </c>
      <c r="M625" s="27">
        <v>300</v>
      </c>
      <c r="N625" s="27">
        <v>1</v>
      </c>
      <c r="O625" s="27">
        <v>2012</v>
      </c>
      <c r="P625" s="27">
        <v>12</v>
      </c>
      <c r="Q625" s="27">
        <v>19</v>
      </c>
      <c r="R625" s="28">
        <f>DATE('Raw Data'!$O625,'Raw Data'!$P625,'Raw Data'!$Q625)</f>
        <v>41262</v>
      </c>
      <c r="S625" s="27" t="str">
        <f>CONCATENATE(MID('Raw Data'!$H625,FIND("(",'Raw Data'!$H625)+1,FIND(")",'Raw Data'!$H625)-FIND("(",'Raw Data'!$H625)-1),"",'Raw Data'!$M625)</f>
        <v>Rs.300</v>
      </c>
      <c r="T625" s="27">
        <f t="shared" si="9"/>
        <v>1</v>
      </c>
      <c r="U625" s="29">
        <f>'Raw Data'!$M625*'Raw Data'!$T625</f>
        <v>300</v>
      </c>
    </row>
    <row r="626" spans="1:21" x14ac:dyDescent="0.3">
      <c r="A626" s="20">
        <v>18352220</v>
      </c>
      <c r="B626" s="27" t="s">
        <v>1381</v>
      </c>
      <c r="C626" s="27">
        <v>1</v>
      </c>
      <c r="D626" s="27" t="str">
        <f>VLOOKUP('Raw Data'!$C626,'country description'!$A$2:$B$16,2,0)</f>
        <v>India</v>
      </c>
      <c r="E626" s="27" t="s">
        <v>14</v>
      </c>
      <c r="F626" s="27" t="s">
        <v>1382</v>
      </c>
      <c r="G626" s="27" t="s">
        <v>461</v>
      </c>
      <c r="H626" s="27" t="s">
        <v>18</v>
      </c>
      <c r="I626" s="27" t="s">
        <v>19</v>
      </c>
      <c r="J626" s="27" t="s">
        <v>19</v>
      </c>
      <c r="K626" s="27">
        <v>1</v>
      </c>
      <c r="L626" s="27">
        <v>0</v>
      </c>
      <c r="M626" s="27">
        <v>300</v>
      </c>
      <c r="N626" s="27">
        <v>1</v>
      </c>
      <c r="O626" s="27">
        <v>2012</v>
      </c>
      <c r="P626" s="27">
        <v>12</v>
      </c>
      <c r="Q626" s="27">
        <v>3</v>
      </c>
      <c r="R626" s="28">
        <f>DATE('Raw Data'!$O626,'Raw Data'!$P626,'Raw Data'!$Q626)</f>
        <v>41246</v>
      </c>
      <c r="S626" s="27" t="str">
        <f>CONCATENATE(MID('Raw Data'!$H626,FIND("(",'Raw Data'!$H626)+1,FIND(")",'Raw Data'!$H626)-FIND("(",'Raw Data'!$H626)-1),"",'Raw Data'!$M626)</f>
        <v>Rs.300</v>
      </c>
      <c r="T626" s="27">
        <f t="shared" si="9"/>
        <v>1</v>
      </c>
      <c r="U626" s="29">
        <f>'Raw Data'!$M626*'Raw Data'!$T626</f>
        <v>300</v>
      </c>
    </row>
    <row r="627" spans="1:21" x14ac:dyDescent="0.3">
      <c r="A627" s="20">
        <v>18438448</v>
      </c>
      <c r="B627" s="27" t="s">
        <v>1383</v>
      </c>
      <c r="C627" s="27">
        <v>1</v>
      </c>
      <c r="D627" s="27" t="str">
        <f>VLOOKUP('Raw Data'!$C627,'country description'!$A$2:$B$16,2,0)</f>
        <v>India</v>
      </c>
      <c r="E627" s="27" t="s">
        <v>14</v>
      </c>
      <c r="F627" s="27" t="s">
        <v>1384</v>
      </c>
      <c r="G627" s="27" t="s">
        <v>566</v>
      </c>
      <c r="H627" s="27" t="s">
        <v>18</v>
      </c>
      <c r="I627" s="27" t="s">
        <v>19</v>
      </c>
      <c r="J627" s="27" t="s">
        <v>19</v>
      </c>
      <c r="K627" s="27">
        <v>1</v>
      </c>
      <c r="L627" s="27">
        <v>0</v>
      </c>
      <c r="M627" s="27">
        <v>300</v>
      </c>
      <c r="N627" s="27">
        <v>1</v>
      </c>
      <c r="O627" s="27">
        <v>2014</v>
      </c>
      <c r="P627" s="27">
        <v>12</v>
      </c>
      <c r="Q627" s="27">
        <v>9</v>
      </c>
      <c r="R627" s="28">
        <f>DATE('Raw Data'!$O627,'Raw Data'!$P627,'Raw Data'!$Q627)</f>
        <v>41982</v>
      </c>
      <c r="S627" s="27" t="str">
        <f>CONCATENATE(MID('Raw Data'!$H627,FIND("(",'Raw Data'!$H627)+1,FIND(")",'Raw Data'!$H627)-FIND("(",'Raw Data'!$H627)-1),"",'Raw Data'!$M627)</f>
        <v>Rs.300</v>
      </c>
      <c r="T627" s="27">
        <f t="shared" si="9"/>
        <v>1</v>
      </c>
      <c r="U627" s="29">
        <f>'Raw Data'!$M627*'Raw Data'!$T627</f>
        <v>300</v>
      </c>
    </row>
    <row r="628" spans="1:21" x14ac:dyDescent="0.3">
      <c r="A628" s="20">
        <v>18376475</v>
      </c>
      <c r="B628" s="27" t="s">
        <v>1385</v>
      </c>
      <c r="C628" s="27">
        <v>1</v>
      </c>
      <c r="D628" s="27" t="str">
        <f>VLOOKUP('Raw Data'!$C628,'country description'!$A$2:$B$16,2,0)</f>
        <v>India</v>
      </c>
      <c r="E628" s="27" t="s">
        <v>14</v>
      </c>
      <c r="F628" s="27" t="s">
        <v>1386</v>
      </c>
      <c r="G628" s="27" t="s">
        <v>455</v>
      </c>
      <c r="H628" s="27" t="s">
        <v>18</v>
      </c>
      <c r="I628" s="27" t="s">
        <v>19</v>
      </c>
      <c r="J628" s="27" t="s">
        <v>19</v>
      </c>
      <c r="K628" s="27">
        <v>1</v>
      </c>
      <c r="L628" s="27">
        <v>0</v>
      </c>
      <c r="M628" s="27">
        <v>300</v>
      </c>
      <c r="N628" s="27">
        <v>1</v>
      </c>
      <c r="O628" s="27">
        <v>2018</v>
      </c>
      <c r="P628" s="27">
        <v>11</v>
      </c>
      <c r="Q628" s="27">
        <v>7</v>
      </c>
      <c r="R628" s="28">
        <f>DATE('Raw Data'!$O628,'Raw Data'!$P628,'Raw Data'!$Q628)</f>
        <v>43411</v>
      </c>
      <c r="S628" s="27" t="str">
        <f>CONCATENATE(MID('Raw Data'!$H628,FIND("(",'Raw Data'!$H628)+1,FIND(")",'Raw Data'!$H628)-FIND("(",'Raw Data'!$H628)-1),"",'Raw Data'!$M628)</f>
        <v>Rs.300</v>
      </c>
      <c r="T628" s="27">
        <f t="shared" si="9"/>
        <v>1</v>
      </c>
      <c r="U628" s="29">
        <f>'Raw Data'!$M628*'Raw Data'!$T628</f>
        <v>300</v>
      </c>
    </row>
    <row r="629" spans="1:21" x14ac:dyDescent="0.3">
      <c r="A629" s="20">
        <v>18272391</v>
      </c>
      <c r="B629" s="27" t="s">
        <v>1387</v>
      </c>
      <c r="C629" s="27">
        <v>1</v>
      </c>
      <c r="D629" s="27" t="str">
        <f>VLOOKUP('Raw Data'!$C629,'country description'!$A$2:$B$16,2,0)</f>
        <v>India</v>
      </c>
      <c r="E629" s="27" t="s">
        <v>14</v>
      </c>
      <c r="F629" s="27" t="s">
        <v>1388</v>
      </c>
      <c r="G629" s="27" t="s">
        <v>393</v>
      </c>
      <c r="H629" s="27" t="s">
        <v>18</v>
      </c>
      <c r="I629" s="27" t="s">
        <v>19</v>
      </c>
      <c r="J629" s="27" t="s">
        <v>19</v>
      </c>
      <c r="K629" s="27">
        <v>1</v>
      </c>
      <c r="L629" s="27">
        <v>0</v>
      </c>
      <c r="M629" s="27">
        <v>300</v>
      </c>
      <c r="N629" s="27">
        <v>1</v>
      </c>
      <c r="O629" s="27">
        <v>2016</v>
      </c>
      <c r="P629" s="27">
        <v>11</v>
      </c>
      <c r="Q629" s="27">
        <v>2</v>
      </c>
      <c r="R629" s="28">
        <f>DATE('Raw Data'!$O629,'Raw Data'!$P629,'Raw Data'!$Q629)</f>
        <v>42676</v>
      </c>
      <c r="S629" s="27" t="str">
        <f>CONCATENATE(MID('Raw Data'!$H629,FIND("(",'Raw Data'!$H629)+1,FIND(")",'Raw Data'!$H629)-FIND("(",'Raw Data'!$H629)-1),"",'Raw Data'!$M629)</f>
        <v>Rs.300</v>
      </c>
      <c r="T629" s="27">
        <f t="shared" si="9"/>
        <v>1</v>
      </c>
      <c r="U629" s="29">
        <f>'Raw Data'!$M629*'Raw Data'!$T629</f>
        <v>300</v>
      </c>
    </row>
    <row r="630" spans="1:21" x14ac:dyDescent="0.3">
      <c r="A630" s="20">
        <v>18424171</v>
      </c>
      <c r="B630" s="27" t="s">
        <v>1389</v>
      </c>
      <c r="C630" s="27">
        <v>1</v>
      </c>
      <c r="D630" s="27" t="str">
        <f>VLOOKUP('Raw Data'!$C630,'country description'!$A$2:$B$16,2,0)</f>
        <v>India</v>
      </c>
      <c r="E630" s="27" t="s">
        <v>14</v>
      </c>
      <c r="F630" s="27" t="s">
        <v>1390</v>
      </c>
      <c r="G630" s="27" t="s">
        <v>498</v>
      </c>
      <c r="H630" s="27" t="s">
        <v>18</v>
      </c>
      <c r="I630" s="27" t="s">
        <v>19</v>
      </c>
      <c r="J630" s="27" t="s">
        <v>19</v>
      </c>
      <c r="K630" s="27">
        <v>1</v>
      </c>
      <c r="L630" s="27">
        <v>0</v>
      </c>
      <c r="M630" s="27">
        <v>300</v>
      </c>
      <c r="N630" s="27">
        <v>1</v>
      </c>
      <c r="O630" s="27">
        <v>2017</v>
      </c>
      <c r="P630" s="27">
        <v>11</v>
      </c>
      <c r="Q630" s="27">
        <v>2</v>
      </c>
      <c r="R630" s="28">
        <f>DATE('Raw Data'!$O630,'Raw Data'!$P630,'Raw Data'!$Q630)</f>
        <v>43041</v>
      </c>
      <c r="S630" s="27" t="str">
        <f>CONCATENATE(MID('Raw Data'!$H630,FIND("(",'Raw Data'!$H630)+1,FIND(")",'Raw Data'!$H630)-FIND("(",'Raw Data'!$H630)-1),"",'Raw Data'!$M630)</f>
        <v>Rs.300</v>
      </c>
      <c r="T630" s="27">
        <f t="shared" si="9"/>
        <v>1</v>
      </c>
      <c r="U630" s="29">
        <f>'Raw Data'!$M630*'Raw Data'!$T630</f>
        <v>300</v>
      </c>
    </row>
    <row r="631" spans="1:21" x14ac:dyDescent="0.3">
      <c r="A631" s="20">
        <v>18354988</v>
      </c>
      <c r="B631" s="27" t="s">
        <v>1391</v>
      </c>
      <c r="C631" s="27">
        <v>1</v>
      </c>
      <c r="D631" s="27" t="str">
        <f>VLOOKUP('Raw Data'!$C631,'country description'!$A$2:$B$16,2,0)</f>
        <v>India</v>
      </c>
      <c r="E631" s="27" t="s">
        <v>14</v>
      </c>
      <c r="F631" s="27" t="s">
        <v>1392</v>
      </c>
      <c r="G631" s="27" t="s">
        <v>393</v>
      </c>
      <c r="H631" s="27" t="s">
        <v>18</v>
      </c>
      <c r="I631" s="27" t="s">
        <v>19</v>
      </c>
      <c r="J631" s="27" t="s">
        <v>19</v>
      </c>
      <c r="K631" s="27">
        <v>1</v>
      </c>
      <c r="L631" s="27">
        <v>0</v>
      </c>
      <c r="M631" s="27">
        <v>300</v>
      </c>
      <c r="N631" s="27">
        <v>1</v>
      </c>
      <c r="O631" s="27">
        <v>2015</v>
      </c>
      <c r="P631" s="27">
        <v>11</v>
      </c>
      <c r="Q631" s="27">
        <v>4</v>
      </c>
      <c r="R631" s="28">
        <f>DATE('Raw Data'!$O631,'Raw Data'!$P631,'Raw Data'!$Q631)</f>
        <v>42312</v>
      </c>
      <c r="S631" s="27" t="str">
        <f>CONCATENATE(MID('Raw Data'!$H631,FIND("(",'Raw Data'!$H631)+1,FIND(")",'Raw Data'!$H631)-FIND("(",'Raw Data'!$H631)-1),"",'Raw Data'!$M631)</f>
        <v>Rs.300</v>
      </c>
      <c r="T631" s="27">
        <f t="shared" si="9"/>
        <v>1</v>
      </c>
      <c r="U631" s="29">
        <f>'Raw Data'!$M631*'Raw Data'!$T631</f>
        <v>300</v>
      </c>
    </row>
    <row r="632" spans="1:21" x14ac:dyDescent="0.3">
      <c r="A632" s="20">
        <v>18429188</v>
      </c>
      <c r="B632" s="27" t="s">
        <v>1393</v>
      </c>
      <c r="C632" s="27">
        <v>1</v>
      </c>
      <c r="D632" s="27" t="str">
        <f>VLOOKUP('Raw Data'!$C632,'country description'!$A$2:$B$16,2,0)</f>
        <v>India</v>
      </c>
      <c r="E632" s="27" t="s">
        <v>14</v>
      </c>
      <c r="F632" s="27" t="s">
        <v>1394</v>
      </c>
      <c r="G632" s="27" t="s">
        <v>498</v>
      </c>
      <c r="H632" s="27" t="s">
        <v>18</v>
      </c>
      <c r="I632" s="27" t="s">
        <v>19</v>
      </c>
      <c r="J632" s="27" t="s">
        <v>19</v>
      </c>
      <c r="K632" s="27">
        <v>1</v>
      </c>
      <c r="L632" s="27">
        <v>0</v>
      </c>
      <c r="M632" s="27">
        <v>300</v>
      </c>
      <c r="N632" s="27">
        <v>1</v>
      </c>
      <c r="O632" s="27">
        <v>2013</v>
      </c>
      <c r="P632" s="27">
        <v>11</v>
      </c>
      <c r="Q632" s="27">
        <v>21</v>
      </c>
      <c r="R632" s="28">
        <f>DATE('Raw Data'!$O632,'Raw Data'!$P632,'Raw Data'!$Q632)</f>
        <v>41599</v>
      </c>
      <c r="S632" s="27" t="str">
        <f>CONCATENATE(MID('Raw Data'!$H632,FIND("(",'Raw Data'!$H632)+1,FIND(")",'Raw Data'!$H632)-FIND("(",'Raw Data'!$H632)-1),"",'Raw Data'!$M632)</f>
        <v>Rs.300</v>
      </c>
      <c r="T632" s="27">
        <f t="shared" si="9"/>
        <v>1</v>
      </c>
      <c r="U632" s="29">
        <f>'Raw Data'!$M632*'Raw Data'!$T632</f>
        <v>300</v>
      </c>
    </row>
    <row r="633" spans="1:21" x14ac:dyDescent="0.3">
      <c r="A633" s="20">
        <v>18441677</v>
      </c>
      <c r="B633" s="27" t="s">
        <v>1395</v>
      </c>
      <c r="C633" s="27">
        <v>1</v>
      </c>
      <c r="D633" s="27" t="str">
        <f>VLOOKUP('Raw Data'!$C633,'country description'!$A$2:$B$16,2,0)</f>
        <v>India</v>
      </c>
      <c r="E633" s="27" t="s">
        <v>14</v>
      </c>
      <c r="F633" s="27" t="s">
        <v>1396</v>
      </c>
      <c r="G633" s="27" t="s">
        <v>972</v>
      </c>
      <c r="H633" s="27" t="s">
        <v>18</v>
      </c>
      <c r="I633" s="27" t="s">
        <v>19</v>
      </c>
      <c r="J633" s="27" t="s">
        <v>19</v>
      </c>
      <c r="K633" s="27">
        <v>1</v>
      </c>
      <c r="L633" s="27">
        <v>0</v>
      </c>
      <c r="M633" s="27">
        <v>300</v>
      </c>
      <c r="N633" s="27">
        <v>1</v>
      </c>
      <c r="O633" s="27">
        <v>2016</v>
      </c>
      <c r="P633" s="27">
        <v>11</v>
      </c>
      <c r="Q633" s="27">
        <v>27</v>
      </c>
      <c r="R633" s="28">
        <f>DATE('Raw Data'!$O633,'Raw Data'!$P633,'Raw Data'!$Q633)</f>
        <v>42701</v>
      </c>
      <c r="S633" s="27" t="str">
        <f>CONCATENATE(MID('Raw Data'!$H633,FIND("(",'Raw Data'!$H633)+1,FIND(")",'Raw Data'!$H633)-FIND("(",'Raw Data'!$H633)-1),"",'Raw Data'!$M633)</f>
        <v>Rs.300</v>
      </c>
      <c r="T633" s="27">
        <f t="shared" si="9"/>
        <v>1</v>
      </c>
      <c r="U633" s="29">
        <f>'Raw Data'!$M633*'Raw Data'!$T633</f>
        <v>300</v>
      </c>
    </row>
    <row r="634" spans="1:21" x14ac:dyDescent="0.3">
      <c r="A634" s="20">
        <v>18361208</v>
      </c>
      <c r="B634" s="27" t="s">
        <v>1325</v>
      </c>
      <c r="C634" s="27">
        <v>1</v>
      </c>
      <c r="D634" s="27" t="str">
        <f>VLOOKUP('Raw Data'!$C634,'country description'!$A$2:$B$16,2,0)</f>
        <v>India</v>
      </c>
      <c r="E634" s="27" t="s">
        <v>14</v>
      </c>
      <c r="F634" s="27" t="s">
        <v>1397</v>
      </c>
      <c r="G634" s="27" t="s">
        <v>1166</v>
      </c>
      <c r="H634" s="27" t="s">
        <v>18</v>
      </c>
      <c r="I634" s="27" t="s">
        <v>19</v>
      </c>
      <c r="J634" s="27" t="s">
        <v>19</v>
      </c>
      <c r="K634" s="27">
        <v>1</v>
      </c>
      <c r="L634" s="27">
        <v>0</v>
      </c>
      <c r="M634" s="27">
        <v>300</v>
      </c>
      <c r="N634" s="27">
        <v>1</v>
      </c>
      <c r="O634" s="27">
        <v>2015</v>
      </c>
      <c r="P634" s="27">
        <v>10</v>
      </c>
      <c r="Q634" s="27">
        <v>27</v>
      </c>
      <c r="R634" s="28">
        <f>DATE('Raw Data'!$O634,'Raw Data'!$P634,'Raw Data'!$Q634)</f>
        <v>42304</v>
      </c>
      <c r="S634" s="27" t="str">
        <f>CONCATENATE(MID('Raw Data'!$H634,FIND("(",'Raw Data'!$H634)+1,FIND(")",'Raw Data'!$H634)-FIND("(",'Raw Data'!$H634)-1),"",'Raw Data'!$M634)</f>
        <v>Rs.300</v>
      </c>
      <c r="T634" s="27">
        <f t="shared" si="9"/>
        <v>1</v>
      </c>
      <c r="U634" s="29">
        <f>'Raw Data'!$M634*'Raw Data'!$T634</f>
        <v>300</v>
      </c>
    </row>
    <row r="635" spans="1:21" x14ac:dyDescent="0.3">
      <c r="A635" s="20">
        <v>18359292</v>
      </c>
      <c r="B635" s="27" t="s">
        <v>99</v>
      </c>
      <c r="C635" s="27">
        <v>1</v>
      </c>
      <c r="D635" s="27" t="str">
        <f>VLOOKUP('Raw Data'!$C635,'country description'!$A$2:$B$16,2,0)</f>
        <v>India</v>
      </c>
      <c r="E635" s="27" t="s">
        <v>14</v>
      </c>
      <c r="F635" s="27" t="s">
        <v>1398</v>
      </c>
      <c r="G635" s="27" t="s">
        <v>484</v>
      </c>
      <c r="H635" s="27" t="s">
        <v>18</v>
      </c>
      <c r="I635" s="27" t="s">
        <v>19</v>
      </c>
      <c r="J635" s="27" t="s">
        <v>19</v>
      </c>
      <c r="K635" s="27">
        <v>1</v>
      </c>
      <c r="L635" s="27">
        <v>0</v>
      </c>
      <c r="M635" s="27">
        <v>300</v>
      </c>
      <c r="N635" s="27">
        <v>1</v>
      </c>
      <c r="O635" s="27">
        <v>2015</v>
      </c>
      <c r="P635" s="27">
        <v>10</v>
      </c>
      <c r="Q635" s="27">
        <v>15</v>
      </c>
      <c r="R635" s="28">
        <f>DATE('Raw Data'!$O635,'Raw Data'!$P635,'Raw Data'!$Q635)</f>
        <v>42292</v>
      </c>
      <c r="S635" s="27" t="str">
        <f>CONCATENATE(MID('Raw Data'!$H635,FIND("(",'Raw Data'!$H635)+1,FIND(")",'Raw Data'!$H635)-FIND("(",'Raw Data'!$H635)-1),"",'Raw Data'!$M635)</f>
        <v>Rs.300</v>
      </c>
      <c r="T635" s="27">
        <f t="shared" si="9"/>
        <v>1</v>
      </c>
      <c r="U635" s="29">
        <f>'Raw Data'!$M635*'Raw Data'!$T635</f>
        <v>300</v>
      </c>
    </row>
    <row r="636" spans="1:21" x14ac:dyDescent="0.3">
      <c r="A636" s="20">
        <v>18479001</v>
      </c>
      <c r="B636" s="27" t="s">
        <v>1399</v>
      </c>
      <c r="C636" s="27">
        <v>1</v>
      </c>
      <c r="D636" s="27" t="str">
        <f>VLOOKUP('Raw Data'!$C636,'country description'!$A$2:$B$16,2,0)</f>
        <v>India</v>
      </c>
      <c r="E636" s="27" t="s">
        <v>14</v>
      </c>
      <c r="F636" s="27" t="s">
        <v>1400</v>
      </c>
      <c r="G636" s="27" t="s">
        <v>434</v>
      </c>
      <c r="H636" s="27" t="s">
        <v>18</v>
      </c>
      <c r="I636" s="27" t="s">
        <v>19</v>
      </c>
      <c r="J636" s="27" t="s">
        <v>19</v>
      </c>
      <c r="K636" s="27">
        <v>1</v>
      </c>
      <c r="L636" s="27">
        <v>0</v>
      </c>
      <c r="M636" s="27">
        <v>300</v>
      </c>
      <c r="N636" s="27">
        <v>1</v>
      </c>
      <c r="O636" s="27">
        <v>2015</v>
      </c>
      <c r="P636" s="27">
        <v>10</v>
      </c>
      <c r="Q636" s="27">
        <v>9</v>
      </c>
      <c r="R636" s="28">
        <f>DATE('Raw Data'!$O636,'Raw Data'!$P636,'Raw Data'!$Q636)</f>
        <v>42286</v>
      </c>
      <c r="S636" s="27" t="str">
        <f>CONCATENATE(MID('Raw Data'!$H636,FIND("(",'Raw Data'!$H636)+1,FIND(")",'Raw Data'!$H636)-FIND("(",'Raw Data'!$H636)-1),"",'Raw Data'!$M636)</f>
        <v>Rs.300</v>
      </c>
      <c r="T636" s="27">
        <f t="shared" si="9"/>
        <v>1</v>
      </c>
      <c r="U636" s="29">
        <f>'Raw Data'!$M636*'Raw Data'!$T636</f>
        <v>300</v>
      </c>
    </row>
    <row r="637" spans="1:21" x14ac:dyDescent="0.3">
      <c r="A637" s="20">
        <v>18489807</v>
      </c>
      <c r="B637" s="27" t="s">
        <v>1401</v>
      </c>
      <c r="C637" s="27">
        <v>1</v>
      </c>
      <c r="D637" s="27" t="str">
        <f>VLOOKUP('Raw Data'!$C637,'country description'!$A$2:$B$16,2,0)</f>
        <v>India</v>
      </c>
      <c r="E637" s="27" t="s">
        <v>14</v>
      </c>
      <c r="F637" s="27" t="s">
        <v>1402</v>
      </c>
      <c r="G637" s="27" t="s">
        <v>410</v>
      </c>
      <c r="H637" s="27" t="s">
        <v>18</v>
      </c>
      <c r="I637" s="27" t="s">
        <v>19</v>
      </c>
      <c r="J637" s="27" t="s">
        <v>19</v>
      </c>
      <c r="K637" s="27">
        <v>1</v>
      </c>
      <c r="L637" s="27">
        <v>0</v>
      </c>
      <c r="M637" s="27">
        <v>300</v>
      </c>
      <c r="N637" s="27">
        <v>1</v>
      </c>
      <c r="O637" s="27">
        <v>2018</v>
      </c>
      <c r="P637" s="27">
        <v>10</v>
      </c>
      <c r="Q637" s="27">
        <v>11</v>
      </c>
      <c r="R637" s="28">
        <f>DATE('Raw Data'!$O637,'Raw Data'!$P637,'Raw Data'!$Q637)</f>
        <v>43384</v>
      </c>
      <c r="S637" s="27" t="str">
        <f>CONCATENATE(MID('Raw Data'!$H637,FIND("(",'Raw Data'!$H637)+1,FIND(")",'Raw Data'!$H637)-FIND("(",'Raw Data'!$H637)-1),"",'Raw Data'!$M637)</f>
        <v>Rs.300</v>
      </c>
      <c r="T637" s="27">
        <f t="shared" si="9"/>
        <v>1</v>
      </c>
      <c r="U637" s="29">
        <f>'Raw Data'!$M637*'Raw Data'!$T637</f>
        <v>300</v>
      </c>
    </row>
    <row r="638" spans="1:21" x14ac:dyDescent="0.3">
      <c r="A638" s="20">
        <v>18446411</v>
      </c>
      <c r="B638" s="27" t="s">
        <v>1403</v>
      </c>
      <c r="C638" s="27">
        <v>1</v>
      </c>
      <c r="D638" s="27" t="str">
        <f>VLOOKUP('Raw Data'!$C638,'country description'!$A$2:$B$16,2,0)</f>
        <v>India</v>
      </c>
      <c r="E638" s="27" t="s">
        <v>14</v>
      </c>
      <c r="F638" s="27" t="s">
        <v>1404</v>
      </c>
      <c r="G638" s="27" t="s">
        <v>1302</v>
      </c>
      <c r="H638" s="27" t="s">
        <v>18</v>
      </c>
      <c r="I638" s="27" t="s">
        <v>19</v>
      </c>
      <c r="J638" s="27" t="s">
        <v>19</v>
      </c>
      <c r="K638" s="27">
        <v>1</v>
      </c>
      <c r="L638" s="27">
        <v>0</v>
      </c>
      <c r="M638" s="27">
        <v>300</v>
      </c>
      <c r="N638" s="27">
        <v>1</v>
      </c>
      <c r="O638" s="27">
        <v>2012</v>
      </c>
      <c r="P638" s="27">
        <v>10</v>
      </c>
      <c r="Q638" s="27">
        <v>26</v>
      </c>
      <c r="R638" s="28">
        <f>DATE('Raw Data'!$O638,'Raw Data'!$P638,'Raw Data'!$Q638)</f>
        <v>41208</v>
      </c>
      <c r="S638" s="27" t="str">
        <f>CONCATENATE(MID('Raw Data'!$H638,FIND("(",'Raw Data'!$H638)+1,FIND(")",'Raw Data'!$H638)-FIND("(",'Raw Data'!$H638)-1),"",'Raw Data'!$M638)</f>
        <v>Rs.300</v>
      </c>
      <c r="T638" s="27">
        <f t="shared" si="9"/>
        <v>1</v>
      </c>
      <c r="U638" s="29">
        <f>'Raw Data'!$M638*'Raw Data'!$T638</f>
        <v>300</v>
      </c>
    </row>
    <row r="639" spans="1:21" x14ac:dyDescent="0.3">
      <c r="A639" s="20">
        <v>18424646</v>
      </c>
      <c r="B639" s="27" t="s">
        <v>1405</v>
      </c>
      <c r="C639" s="27">
        <v>1</v>
      </c>
      <c r="D639" s="27" t="str">
        <f>VLOOKUP('Raw Data'!$C639,'country description'!$A$2:$B$16,2,0)</f>
        <v>India</v>
      </c>
      <c r="E639" s="27" t="s">
        <v>14</v>
      </c>
      <c r="F639" s="27" t="s">
        <v>1406</v>
      </c>
      <c r="G639" s="27" t="s">
        <v>1407</v>
      </c>
      <c r="H639" s="27" t="s">
        <v>18</v>
      </c>
      <c r="I639" s="27" t="s">
        <v>19</v>
      </c>
      <c r="J639" s="27" t="s">
        <v>19</v>
      </c>
      <c r="K639" s="27">
        <v>1</v>
      </c>
      <c r="L639" s="27">
        <v>0</v>
      </c>
      <c r="M639" s="27">
        <v>300</v>
      </c>
      <c r="N639" s="27">
        <v>1</v>
      </c>
      <c r="O639" s="27">
        <v>2012</v>
      </c>
      <c r="P639" s="27">
        <v>10</v>
      </c>
      <c r="Q639" s="27">
        <v>3</v>
      </c>
      <c r="R639" s="28">
        <f>DATE('Raw Data'!$O639,'Raw Data'!$P639,'Raw Data'!$Q639)</f>
        <v>41185</v>
      </c>
      <c r="S639" s="27" t="str">
        <f>CONCATENATE(MID('Raw Data'!$H639,FIND("(",'Raw Data'!$H639)+1,FIND(")",'Raw Data'!$H639)-FIND("(",'Raw Data'!$H639)-1),"",'Raw Data'!$M639)</f>
        <v>Rs.300</v>
      </c>
      <c r="T639" s="27">
        <f t="shared" si="9"/>
        <v>1</v>
      </c>
      <c r="U639" s="29">
        <f>'Raw Data'!$M639*'Raw Data'!$T639</f>
        <v>300</v>
      </c>
    </row>
    <row r="640" spans="1:21" x14ac:dyDescent="0.3">
      <c r="A640" s="20">
        <v>18371414</v>
      </c>
      <c r="B640" s="27" t="s">
        <v>341</v>
      </c>
      <c r="C640" s="27">
        <v>1</v>
      </c>
      <c r="D640" s="27" t="str">
        <f>VLOOKUP('Raw Data'!$C640,'country description'!$A$2:$B$16,2,0)</f>
        <v>India</v>
      </c>
      <c r="E640" s="27" t="s">
        <v>14</v>
      </c>
      <c r="F640" s="27" t="s">
        <v>1408</v>
      </c>
      <c r="G640" s="27" t="s">
        <v>470</v>
      </c>
      <c r="H640" s="27" t="s">
        <v>18</v>
      </c>
      <c r="I640" s="27" t="s">
        <v>19</v>
      </c>
      <c r="J640" s="27" t="s">
        <v>19</v>
      </c>
      <c r="K640" s="27">
        <v>1</v>
      </c>
      <c r="L640" s="27">
        <v>0</v>
      </c>
      <c r="M640" s="27">
        <v>300</v>
      </c>
      <c r="N640" s="27">
        <v>1</v>
      </c>
      <c r="O640" s="27">
        <v>2010</v>
      </c>
      <c r="P640" s="27">
        <v>10</v>
      </c>
      <c r="Q640" s="27">
        <v>13</v>
      </c>
      <c r="R640" s="28">
        <f>DATE('Raw Data'!$O640,'Raw Data'!$P640,'Raw Data'!$Q640)</f>
        <v>40464</v>
      </c>
      <c r="S640" s="27" t="str">
        <f>CONCATENATE(MID('Raw Data'!$H640,FIND("(",'Raw Data'!$H640)+1,FIND(")",'Raw Data'!$H640)-FIND("(",'Raw Data'!$H640)-1),"",'Raw Data'!$M640)</f>
        <v>Rs.300</v>
      </c>
      <c r="T640" s="27">
        <f t="shared" si="9"/>
        <v>1</v>
      </c>
      <c r="U640" s="29">
        <f>'Raw Data'!$M640*'Raw Data'!$T640</f>
        <v>300</v>
      </c>
    </row>
    <row r="641" spans="1:21" x14ac:dyDescent="0.3">
      <c r="A641" s="20">
        <v>18352287</v>
      </c>
      <c r="B641" s="27" t="s">
        <v>1409</v>
      </c>
      <c r="C641" s="27">
        <v>1</v>
      </c>
      <c r="D641" s="27" t="str">
        <f>VLOOKUP('Raw Data'!$C641,'country description'!$A$2:$B$16,2,0)</f>
        <v>India</v>
      </c>
      <c r="E641" s="27" t="s">
        <v>14</v>
      </c>
      <c r="F641" s="27" t="s">
        <v>1410</v>
      </c>
      <c r="G641" s="27" t="s">
        <v>455</v>
      </c>
      <c r="H641" s="27" t="s">
        <v>18</v>
      </c>
      <c r="I641" s="27" t="s">
        <v>19</v>
      </c>
      <c r="J641" s="27" t="s">
        <v>19</v>
      </c>
      <c r="K641" s="27">
        <v>1</v>
      </c>
      <c r="L641" s="27">
        <v>0</v>
      </c>
      <c r="M641" s="27">
        <v>300</v>
      </c>
      <c r="N641" s="27">
        <v>1</v>
      </c>
      <c r="O641" s="27">
        <v>2016</v>
      </c>
      <c r="P641" s="27">
        <v>10</v>
      </c>
      <c r="Q641" s="27">
        <v>5</v>
      </c>
      <c r="R641" s="28">
        <f>DATE('Raw Data'!$O641,'Raw Data'!$P641,'Raw Data'!$Q641)</f>
        <v>42648</v>
      </c>
      <c r="S641" s="27" t="str">
        <f>CONCATENATE(MID('Raw Data'!$H641,FIND("(",'Raw Data'!$H641)+1,FIND(")",'Raw Data'!$H641)-FIND("(",'Raw Data'!$H641)-1),"",'Raw Data'!$M641)</f>
        <v>Rs.300</v>
      </c>
      <c r="T641" s="27">
        <f t="shared" si="9"/>
        <v>1</v>
      </c>
      <c r="U641" s="29">
        <f>'Raw Data'!$M641*'Raw Data'!$T641</f>
        <v>300</v>
      </c>
    </row>
    <row r="642" spans="1:21" x14ac:dyDescent="0.3">
      <c r="A642" s="20">
        <v>18461352</v>
      </c>
      <c r="B642" s="27" t="s">
        <v>1411</v>
      </c>
      <c r="C642" s="27">
        <v>1</v>
      </c>
      <c r="D642" s="27" t="str">
        <f>VLOOKUP('Raw Data'!$C642,'country description'!$A$2:$B$16,2,0)</f>
        <v>India</v>
      </c>
      <c r="E642" s="27" t="s">
        <v>14</v>
      </c>
      <c r="F642" s="27" t="s">
        <v>1412</v>
      </c>
      <c r="G642" s="27" t="s">
        <v>390</v>
      </c>
      <c r="H642" s="27" t="s">
        <v>18</v>
      </c>
      <c r="I642" s="27" t="s">
        <v>19</v>
      </c>
      <c r="J642" s="27" t="s">
        <v>19</v>
      </c>
      <c r="K642" s="27">
        <v>1</v>
      </c>
      <c r="L642" s="27">
        <v>0</v>
      </c>
      <c r="M642" s="27">
        <v>300</v>
      </c>
      <c r="N642" s="27">
        <v>1</v>
      </c>
      <c r="O642" s="27">
        <v>2012</v>
      </c>
      <c r="P642" s="27">
        <v>10</v>
      </c>
      <c r="Q642" s="27">
        <v>20</v>
      </c>
      <c r="R642" s="28">
        <f>DATE('Raw Data'!$O642,'Raw Data'!$P642,'Raw Data'!$Q642)</f>
        <v>41202</v>
      </c>
      <c r="S642" s="27" t="str">
        <f>CONCATENATE(MID('Raw Data'!$H642,FIND("(",'Raw Data'!$H642)+1,FIND(")",'Raw Data'!$H642)-FIND("(",'Raw Data'!$H642)-1),"",'Raw Data'!$M642)</f>
        <v>Rs.300</v>
      </c>
      <c r="T642" s="27">
        <f t="shared" ref="T642:T705" si="10">VLOOKUP(D642,$Y$4:$Z$18,2,0)</f>
        <v>1</v>
      </c>
      <c r="U642" s="29">
        <f>'Raw Data'!$M642*'Raw Data'!$T642</f>
        <v>300</v>
      </c>
    </row>
    <row r="643" spans="1:21" x14ac:dyDescent="0.3">
      <c r="A643" s="20">
        <v>18376497</v>
      </c>
      <c r="B643" s="27" t="s">
        <v>1413</v>
      </c>
      <c r="C643" s="27">
        <v>1</v>
      </c>
      <c r="D643" s="27" t="str">
        <f>VLOOKUP('Raw Data'!$C643,'country description'!$A$2:$B$16,2,0)</f>
        <v>India</v>
      </c>
      <c r="E643" s="27" t="s">
        <v>14</v>
      </c>
      <c r="F643" s="27" t="s">
        <v>1414</v>
      </c>
      <c r="G643" s="27" t="s">
        <v>795</v>
      </c>
      <c r="H643" s="27" t="s">
        <v>18</v>
      </c>
      <c r="I643" s="27" t="s">
        <v>19</v>
      </c>
      <c r="J643" s="27" t="s">
        <v>19</v>
      </c>
      <c r="K643" s="27">
        <v>1</v>
      </c>
      <c r="L643" s="27">
        <v>0</v>
      </c>
      <c r="M643" s="27">
        <v>300</v>
      </c>
      <c r="N643" s="27">
        <v>1</v>
      </c>
      <c r="O643" s="27">
        <v>2015</v>
      </c>
      <c r="P643" s="27">
        <v>10</v>
      </c>
      <c r="Q643" s="27">
        <v>28</v>
      </c>
      <c r="R643" s="28">
        <f>DATE('Raw Data'!$O643,'Raw Data'!$P643,'Raw Data'!$Q643)</f>
        <v>42305</v>
      </c>
      <c r="S643" s="27" t="str">
        <f>CONCATENATE(MID('Raw Data'!$H643,FIND("(",'Raw Data'!$H643)+1,FIND(")",'Raw Data'!$H643)-FIND("(",'Raw Data'!$H643)-1),"",'Raw Data'!$M643)</f>
        <v>Rs.300</v>
      </c>
      <c r="T643" s="27">
        <f t="shared" si="10"/>
        <v>1</v>
      </c>
      <c r="U643" s="29">
        <f>'Raw Data'!$M643*'Raw Data'!$T643</f>
        <v>300</v>
      </c>
    </row>
    <row r="644" spans="1:21" x14ac:dyDescent="0.3">
      <c r="A644" s="20">
        <v>18421469</v>
      </c>
      <c r="B644" s="27" t="s">
        <v>578</v>
      </c>
      <c r="C644" s="27">
        <v>1</v>
      </c>
      <c r="D644" s="27" t="str">
        <f>VLOOKUP('Raw Data'!$C644,'country description'!$A$2:$B$16,2,0)</f>
        <v>India</v>
      </c>
      <c r="E644" s="27" t="s">
        <v>14</v>
      </c>
      <c r="F644" s="27" t="s">
        <v>1415</v>
      </c>
      <c r="G644" s="27" t="s">
        <v>580</v>
      </c>
      <c r="H644" s="27" t="s">
        <v>18</v>
      </c>
      <c r="I644" s="27" t="s">
        <v>19</v>
      </c>
      <c r="J644" s="27" t="s">
        <v>19</v>
      </c>
      <c r="K644" s="27">
        <v>1</v>
      </c>
      <c r="L644" s="27">
        <v>0</v>
      </c>
      <c r="M644" s="27">
        <v>300</v>
      </c>
      <c r="N644" s="27">
        <v>1</v>
      </c>
      <c r="O644" s="27">
        <v>2016</v>
      </c>
      <c r="P644" s="27">
        <v>10</v>
      </c>
      <c r="Q644" s="27">
        <v>2</v>
      </c>
      <c r="R644" s="28">
        <f>DATE('Raw Data'!$O644,'Raw Data'!$P644,'Raw Data'!$Q644)</f>
        <v>42645</v>
      </c>
      <c r="S644" s="27" t="str">
        <f>CONCATENATE(MID('Raw Data'!$H644,FIND("(",'Raw Data'!$H644)+1,FIND(")",'Raw Data'!$H644)-FIND("(",'Raw Data'!$H644)-1),"",'Raw Data'!$M644)</f>
        <v>Rs.300</v>
      </c>
      <c r="T644" s="27">
        <f t="shared" si="10"/>
        <v>1</v>
      </c>
      <c r="U644" s="29">
        <f>'Raw Data'!$M644*'Raw Data'!$T644</f>
        <v>300</v>
      </c>
    </row>
    <row r="645" spans="1:21" x14ac:dyDescent="0.3">
      <c r="A645" s="20">
        <v>18478967</v>
      </c>
      <c r="B645" s="27" t="s">
        <v>1416</v>
      </c>
      <c r="C645" s="27">
        <v>1</v>
      </c>
      <c r="D645" s="27" t="str">
        <f>VLOOKUP('Raw Data'!$C645,'country description'!$A$2:$B$16,2,0)</f>
        <v>India</v>
      </c>
      <c r="E645" s="27" t="s">
        <v>14</v>
      </c>
      <c r="F645" s="27" t="s">
        <v>1417</v>
      </c>
      <c r="G645" s="27" t="s">
        <v>1418</v>
      </c>
      <c r="H645" s="27" t="s">
        <v>18</v>
      </c>
      <c r="I645" s="27" t="s">
        <v>19</v>
      </c>
      <c r="J645" s="27" t="s">
        <v>19</v>
      </c>
      <c r="K645" s="27">
        <v>1</v>
      </c>
      <c r="L645" s="27">
        <v>0</v>
      </c>
      <c r="M645" s="27">
        <v>300</v>
      </c>
      <c r="N645" s="27">
        <v>1</v>
      </c>
      <c r="O645" s="27">
        <v>2012</v>
      </c>
      <c r="P645" s="27">
        <v>10</v>
      </c>
      <c r="Q645" s="27">
        <v>3</v>
      </c>
      <c r="R645" s="28">
        <f>DATE('Raw Data'!$O645,'Raw Data'!$P645,'Raw Data'!$Q645)</f>
        <v>41185</v>
      </c>
      <c r="S645" s="27" t="str">
        <f>CONCATENATE(MID('Raw Data'!$H645,FIND("(",'Raw Data'!$H645)+1,FIND(")",'Raw Data'!$H645)-FIND("(",'Raw Data'!$H645)-1),"",'Raw Data'!$M645)</f>
        <v>Rs.300</v>
      </c>
      <c r="T645" s="27">
        <f t="shared" si="10"/>
        <v>1</v>
      </c>
      <c r="U645" s="29">
        <f>'Raw Data'!$M645*'Raw Data'!$T645</f>
        <v>300</v>
      </c>
    </row>
    <row r="646" spans="1:21" x14ac:dyDescent="0.3">
      <c r="A646" s="20">
        <v>18481317</v>
      </c>
      <c r="B646" s="27" t="s">
        <v>1419</v>
      </c>
      <c r="C646" s="27">
        <v>1</v>
      </c>
      <c r="D646" s="27" t="str">
        <f>VLOOKUP('Raw Data'!$C646,'country description'!$A$2:$B$16,2,0)</f>
        <v>India</v>
      </c>
      <c r="E646" s="27" t="s">
        <v>14</v>
      </c>
      <c r="F646" s="27" t="s">
        <v>1420</v>
      </c>
      <c r="G646" s="27" t="s">
        <v>727</v>
      </c>
      <c r="H646" s="27" t="s">
        <v>18</v>
      </c>
      <c r="I646" s="27" t="s">
        <v>19</v>
      </c>
      <c r="J646" s="27" t="s">
        <v>19</v>
      </c>
      <c r="K646" s="27">
        <v>1</v>
      </c>
      <c r="L646" s="27">
        <v>0</v>
      </c>
      <c r="M646" s="27">
        <v>300</v>
      </c>
      <c r="N646" s="27">
        <v>1</v>
      </c>
      <c r="O646" s="27">
        <v>2015</v>
      </c>
      <c r="P646" s="27">
        <v>9</v>
      </c>
      <c r="Q646" s="27">
        <v>8</v>
      </c>
      <c r="R646" s="28">
        <f>DATE('Raw Data'!$O646,'Raw Data'!$P646,'Raw Data'!$Q646)</f>
        <v>42255</v>
      </c>
      <c r="S646" s="27" t="str">
        <f>CONCATENATE(MID('Raw Data'!$H646,FIND("(",'Raw Data'!$H646)+1,FIND(")",'Raw Data'!$H646)-FIND("(",'Raw Data'!$H646)-1),"",'Raw Data'!$M646)</f>
        <v>Rs.300</v>
      </c>
      <c r="T646" s="27">
        <f t="shared" si="10"/>
        <v>1</v>
      </c>
      <c r="U646" s="29">
        <f>'Raw Data'!$M646*'Raw Data'!$T646</f>
        <v>300</v>
      </c>
    </row>
    <row r="647" spans="1:21" x14ac:dyDescent="0.3">
      <c r="A647" s="20">
        <v>18380392</v>
      </c>
      <c r="B647" s="27" t="s">
        <v>1421</v>
      </c>
      <c r="C647" s="27">
        <v>1</v>
      </c>
      <c r="D647" s="27" t="str">
        <f>VLOOKUP('Raw Data'!$C647,'country description'!$A$2:$B$16,2,0)</f>
        <v>India</v>
      </c>
      <c r="E647" s="27" t="s">
        <v>14</v>
      </c>
      <c r="F647" s="27" t="s">
        <v>1422</v>
      </c>
      <c r="G647" s="27" t="s">
        <v>1423</v>
      </c>
      <c r="H647" s="27" t="s">
        <v>18</v>
      </c>
      <c r="I647" s="27" t="s">
        <v>19</v>
      </c>
      <c r="J647" s="27" t="s">
        <v>19</v>
      </c>
      <c r="K647" s="27">
        <v>1</v>
      </c>
      <c r="L647" s="27">
        <v>0</v>
      </c>
      <c r="M647" s="27">
        <v>250</v>
      </c>
      <c r="N647" s="27">
        <v>1</v>
      </c>
      <c r="O647" s="27">
        <v>2013</v>
      </c>
      <c r="P647" s="27">
        <v>9</v>
      </c>
      <c r="Q647" s="27">
        <v>9</v>
      </c>
      <c r="R647" s="28">
        <f>DATE('Raw Data'!$O647,'Raw Data'!$P647,'Raw Data'!$Q647)</f>
        <v>41526</v>
      </c>
      <c r="S647" s="27" t="str">
        <f>CONCATENATE(MID('Raw Data'!$H647,FIND("(",'Raw Data'!$H647)+1,FIND(")",'Raw Data'!$H647)-FIND("(",'Raw Data'!$H647)-1),"",'Raw Data'!$M647)</f>
        <v>Rs.250</v>
      </c>
      <c r="T647" s="27">
        <f t="shared" si="10"/>
        <v>1</v>
      </c>
      <c r="U647" s="29">
        <f>'Raw Data'!$M647*'Raw Data'!$T647</f>
        <v>250</v>
      </c>
    </row>
    <row r="648" spans="1:21" x14ac:dyDescent="0.3">
      <c r="A648" s="20">
        <v>18427203</v>
      </c>
      <c r="B648" s="27" t="s">
        <v>1424</v>
      </c>
      <c r="C648" s="27">
        <v>1</v>
      </c>
      <c r="D648" s="27" t="str">
        <f>VLOOKUP('Raw Data'!$C648,'country description'!$A$2:$B$16,2,0)</f>
        <v>India</v>
      </c>
      <c r="E648" s="27" t="s">
        <v>14</v>
      </c>
      <c r="F648" s="27" t="s">
        <v>1425</v>
      </c>
      <c r="G648" s="27" t="s">
        <v>617</v>
      </c>
      <c r="H648" s="27" t="s">
        <v>18</v>
      </c>
      <c r="I648" s="27" t="s">
        <v>19</v>
      </c>
      <c r="J648" s="27" t="s">
        <v>19</v>
      </c>
      <c r="K648" s="27">
        <v>2</v>
      </c>
      <c r="L648" s="27">
        <v>0</v>
      </c>
      <c r="M648" s="27">
        <v>600</v>
      </c>
      <c r="N648" s="27">
        <v>1</v>
      </c>
      <c r="O648" s="27">
        <v>2017</v>
      </c>
      <c r="P648" s="27">
        <v>9</v>
      </c>
      <c r="Q648" s="27">
        <v>24</v>
      </c>
      <c r="R648" s="28">
        <f>DATE('Raw Data'!$O648,'Raw Data'!$P648,'Raw Data'!$Q648)</f>
        <v>43002</v>
      </c>
      <c r="S648" s="27" t="str">
        <f>CONCATENATE(MID('Raw Data'!$H648,FIND("(",'Raw Data'!$H648)+1,FIND(")",'Raw Data'!$H648)-FIND("(",'Raw Data'!$H648)-1),"",'Raw Data'!$M648)</f>
        <v>Rs.600</v>
      </c>
      <c r="T648" s="27">
        <f t="shared" si="10"/>
        <v>1</v>
      </c>
      <c r="U648" s="29">
        <f>'Raw Data'!$M648*'Raw Data'!$T648</f>
        <v>600</v>
      </c>
    </row>
    <row r="649" spans="1:21" x14ac:dyDescent="0.3">
      <c r="A649" s="20">
        <v>18471278</v>
      </c>
      <c r="B649" s="27" t="s">
        <v>1426</v>
      </c>
      <c r="C649" s="27">
        <v>1</v>
      </c>
      <c r="D649" s="27" t="str">
        <f>VLOOKUP('Raw Data'!$C649,'country description'!$A$2:$B$16,2,0)</f>
        <v>India</v>
      </c>
      <c r="E649" s="27" t="s">
        <v>14</v>
      </c>
      <c r="F649" s="27" t="s">
        <v>1427</v>
      </c>
      <c r="G649" s="27" t="s">
        <v>1428</v>
      </c>
      <c r="H649" s="27" t="s">
        <v>18</v>
      </c>
      <c r="I649" s="27" t="s">
        <v>19</v>
      </c>
      <c r="J649" s="27" t="s">
        <v>19</v>
      </c>
      <c r="K649" s="27">
        <v>1</v>
      </c>
      <c r="L649" s="27">
        <v>0</v>
      </c>
      <c r="M649" s="27">
        <v>200</v>
      </c>
      <c r="N649" s="27">
        <v>1</v>
      </c>
      <c r="O649" s="27">
        <v>2016</v>
      </c>
      <c r="P649" s="27">
        <v>9</v>
      </c>
      <c r="Q649" s="27">
        <v>6</v>
      </c>
      <c r="R649" s="28">
        <f>DATE('Raw Data'!$O649,'Raw Data'!$P649,'Raw Data'!$Q649)</f>
        <v>42619</v>
      </c>
      <c r="S649" s="27" t="str">
        <f>CONCATENATE(MID('Raw Data'!$H649,FIND("(",'Raw Data'!$H649)+1,FIND(")",'Raw Data'!$H649)-FIND("(",'Raw Data'!$H649)-1),"",'Raw Data'!$M649)</f>
        <v>Rs.200</v>
      </c>
      <c r="T649" s="27">
        <f t="shared" si="10"/>
        <v>1</v>
      </c>
      <c r="U649" s="29">
        <f>'Raw Data'!$M649*'Raw Data'!$T649</f>
        <v>200</v>
      </c>
    </row>
    <row r="650" spans="1:21" x14ac:dyDescent="0.3">
      <c r="A650" s="20">
        <v>18425318</v>
      </c>
      <c r="B650" s="27" t="s">
        <v>1429</v>
      </c>
      <c r="C650" s="27">
        <v>1</v>
      </c>
      <c r="D650" s="27" t="str">
        <f>VLOOKUP('Raw Data'!$C650,'country description'!$A$2:$B$16,2,0)</f>
        <v>India</v>
      </c>
      <c r="E650" s="27" t="s">
        <v>14</v>
      </c>
      <c r="F650" s="27" t="s">
        <v>1430</v>
      </c>
      <c r="G650" s="27" t="s">
        <v>464</v>
      </c>
      <c r="H650" s="27" t="s">
        <v>18</v>
      </c>
      <c r="I650" s="27" t="s">
        <v>19</v>
      </c>
      <c r="J650" s="27" t="s">
        <v>19</v>
      </c>
      <c r="K650" s="27">
        <v>1</v>
      </c>
      <c r="L650" s="27">
        <v>0</v>
      </c>
      <c r="M650" s="27">
        <v>300</v>
      </c>
      <c r="N650" s="27">
        <v>1</v>
      </c>
      <c r="O650" s="27">
        <v>2017</v>
      </c>
      <c r="P650" s="27">
        <v>9</v>
      </c>
      <c r="Q650" s="27">
        <v>3</v>
      </c>
      <c r="R650" s="28">
        <f>DATE('Raw Data'!$O650,'Raw Data'!$P650,'Raw Data'!$Q650)</f>
        <v>42981</v>
      </c>
      <c r="S650" s="27" t="str">
        <f>CONCATENATE(MID('Raw Data'!$H650,FIND("(",'Raw Data'!$H650)+1,FIND(")",'Raw Data'!$H650)-FIND("(",'Raw Data'!$H650)-1),"",'Raw Data'!$M650)</f>
        <v>Rs.300</v>
      </c>
      <c r="T650" s="27">
        <f t="shared" si="10"/>
        <v>1</v>
      </c>
      <c r="U650" s="29">
        <f>'Raw Data'!$M650*'Raw Data'!$T650</f>
        <v>300</v>
      </c>
    </row>
    <row r="651" spans="1:21" x14ac:dyDescent="0.3">
      <c r="A651" s="20">
        <v>18434964</v>
      </c>
      <c r="B651" s="27" t="s">
        <v>1431</v>
      </c>
      <c r="C651" s="27">
        <v>1</v>
      </c>
      <c r="D651" s="27" t="str">
        <f>VLOOKUP('Raw Data'!$C651,'country description'!$A$2:$B$16,2,0)</f>
        <v>India</v>
      </c>
      <c r="E651" s="27" t="s">
        <v>14</v>
      </c>
      <c r="F651" s="27" t="s">
        <v>1432</v>
      </c>
      <c r="G651" s="27" t="s">
        <v>467</v>
      </c>
      <c r="H651" s="27" t="s">
        <v>18</v>
      </c>
      <c r="I651" s="27" t="s">
        <v>19</v>
      </c>
      <c r="J651" s="27" t="s">
        <v>19</v>
      </c>
      <c r="K651" s="27">
        <v>1</v>
      </c>
      <c r="L651" s="27">
        <v>0</v>
      </c>
      <c r="M651" s="27">
        <v>150</v>
      </c>
      <c r="N651" s="27">
        <v>1</v>
      </c>
      <c r="O651" s="27">
        <v>2015</v>
      </c>
      <c r="P651" s="27">
        <v>9</v>
      </c>
      <c r="Q651" s="27">
        <v>19</v>
      </c>
      <c r="R651" s="28">
        <f>DATE('Raw Data'!$O651,'Raw Data'!$P651,'Raw Data'!$Q651)</f>
        <v>42266</v>
      </c>
      <c r="S651" s="27" t="str">
        <f>CONCATENATE(MID('Raw Data'!$H651,FIND("(",'Raw Data'!$H651)+1,FIND(")",'Raw Data'!$H651)-FIND("(",'Raw Data'!$H651)-1),"",'Raw Data'!$M651)</f>
        <v>Rs.150</v>
      </c>
      <c r="T651" s="27">
        <f t="shared" si="10"/>
        <v>1</v>
      </c>
      <c r="U651" s="29">
        <f>'Raw Data'!$M651*'Raw Data'!$T651</f>
        <v>150</v>
      </c>
    </row>
    <row r="652" spans="1:21" x14ac:dyDescent="0.3">
      <c r="A652" s="20">
        <v>18349925</v>
      </c>
      <c r="B652" s="27" t="s">
        <v>1433</v>
      </c>
      <c r="C652" s="27">
        <v>1</v>
      </c>
      <c r="D652" s="27" t="str">
        <f>VLOOKUP('Raw Data'!$C652,'country description'!$A$2:$B$16,2,0)</f>
        <v>India</v>
      </c>
      <c r="E652" s="27" t="s">
        <v>14</v>
      </c>
      <c r="F652" s="27" t="s">
        <v>1434</v>
      </c>
      <c r="G652" s="27" t="s">
        <v>455</v>
      </c>
      <c r="H652" s="27" t="s">
        <v>18</v>
      </c>
      <c r="I652" s="27" t="s">
        <v>19</v>
      </c>
      <c r="J652" s="27" t="s">
        <v>19</v>
      </c>
      <c r="K652" s="27">
        <v>1</v>
      </c>
      <c r="L652" s="27">
        <v>0</v>
      </c>
      <c r="M652" s="27">
        <v>200</v>
      </c>
      <c r="N652" s="27">
        <v>1</v>
      </c>
      <c r="O652" s="27">
        <v>2016</v>
      </c>
      <c r="P652" s="27">
        <v>9</v>
      </c>
      <c r="Q652" s="27">
        <v>18</v>
      </c>
      <c r="R652" s="28">
        <f>DATE('Raw Data'!$O652,'Raw Data'!$P652,'Raw Data'!$Q652)</f>
        <v>42631</v>
      </c>
      <c r="S652" s="27" t="str">
        <f>CONCATENATE(MID('Raw Data'!$H652,FIND("(",'Raw Data'!$H652)+1,FIND(")",'Raw Data'!$H652)-FIND("(",'Raw Data'!$H652)-1),"",'Raw Data'!$M652)</f>
        <v>Rs.200</v>
      </c>
      <c r="T652" s="27">
        <f t="shared" si="10"/>
        <v>1</v>
      </c>
      <c r="U652" s="29">
        <f>'Raw Data'!$M652*'Raw Data'!$T652</f>
        <v>200</v>
      </c>
    </row>
    <row r="653" spans="1:21" x14ac:dyDescent="0.3">
      <c r="A653" s="20">
        <v>18361522</v>
      </c>
      <c r="B653" s="27" t="s">
        <v>1435</v>
      </c>
      <c r="C653" s="27">
        <v>1</v>
      </c>
      <c r="D653" s="27" t="str">
        <f>VLOOKUP('Raw Data'!$C653,'country description'!$A$2:$B$16,2,0)</f>
        <v>India</v>
      </c>
      <c r="E653" s="27" t="s">
        <v>14</v>
      </c>
      <c r="F653" s="27" t="s">
        <v>1436</v>
      </c>
      <c r="G653" s="27" t="s">
        <v>1117</v>
      </c>
      <c r="H653" s="27" t="s">
        <v>18</v>
      </c>
      <c r="I653" s="27" t="s">
        <v>19</v>
      </c>
      <c r="J653" s="27" t="s">
        <v>19</v>
      </c>
      <c r="K653" s="27">
        <v>1</v>
      </c>
      <c r="L653" s="27">
        <v>0</v>
      </c>
      <c r="M653" s="27">
        <v>400</v>
      </c>
      <c r="N653" s="27">
        <v>1</v>
      </c>
      <c r="O653" s="27">
        <v>2012</v>
      </c>
      <c r="P653" s="27">
        <v>8</v>
      </c>
      <c r="Q653" s="27">
        <v>2</v>
      </c>
      <c r="R653" s="28">
        <f>DATE('Raw Data'!$O653,'Raw Data'!$P653,'Raw Data'!$Q653)</f>
        <v>41123</v>
      </c>
      <c r="S653" s="27" t="str">
        <f>CONCATENATE(MID('Raw Data'!$H653,FIND("(",'Raw Data'!$H653)+1,FIND(")",'Raw Data'!$H653)-FIND("(",'Raw Data'!$H653)-1),"",'Raw Data'!$M653)</f>
        <v>Rs.400</v>
      </c>
      <c r="T653" s="27">
        <f t="shared" si="10"/>
        <v>1</v>
      </c>
      <c r="U653" s="29">
        <f>'Raw Data'!$M653*'Raw Data'!$T653</f>
        <v>400</v>
      </c>
    </row>
    <row r="654" spans="1:21" x14ac:dyDescent="0.3">
      <c r="A654" s="20">
        <v>18472613</v>
      </c>
      <c r="B654" s="27" t="s">
        <v>1437</v>
      </c>
      <c r="C654" s="27">
        <v>1</v>
      </c>
      <c r="D654" s="27" t="str">
        <f>VLOOKUP('Raw Data'!$C654,'country description'!$A$2:$B$16,2,0)</f>
        <v>India</v>
      </c>
      <c r="E654" s="27" t="s">
        <v>14</v>
      </c>
      <c r="F654" s="27" t="s">
        <v>1438</v>
      </c>
      <c r="G654" s="27" t="s">
        <v>1439</v>
      </c>
      <c r="H654" s="27" t="s">
        <v>18</v>
      </c>
      <c r="I654" s="27" t="s">
        <v>19</v>
      </c>
      <c r="J654" s="27" t="s">
        <v>19</v>
      </c>
      <c r="K654" s="27">
        <v>1</v>
      </c>
      <c r="L654" s="27">
        <v>0</v>
      </c>
      <c r="M654" s="27">
        <v>400</v>
      </c>
      <c r="N654" s="27">
        <v>1</v>
      </c>
      <c r="O654" s="27">
        <v>2011</v>
      </c>
      <c r="P654" s="27">
        <v>8</v>
      </c>
      <c r="Q654" s="27">
        <v>27</v>
      </c>
      <c r="R654" s="28">
        <f>DATE('Raw Data'!$O654,'Raw Data'!$P654,'Raw Data'!$Q654)</f>
        <v>40782</v>
      </c>
      <c r="S654" s="27" t="str">
        <f>CONCATENATE(MID('Raw Data'!$H654,FIND("(",'Raw Data'!$H654)+1,FIND(")",'Raw Data'!$H654)-FIND("(",'Raw Data'!$H654)-1),"",'Raw Data'!$M654)</f>
        <v>Rs.400</v>
      </c>
      <c r="T654" s="27">
        <f t="shared" si="10"/>
        <v>1</v>
      </c>
      <c r="U654" s="29">
        <f>'Raw Data'!$M654*'Raw Data'!$T654</f>
        <v>400</v>
      </c>
    </row>
    <row r="655" spans="1:21" x14ac:dyDescent="0.3">
      <c r="A655" s="20">
        <v>18469838</v>
      </c>
      <c r="B655" s="27" t="s">
        <v>1440</v>
      </c>
      <c r="C655" s="27">
        <v>1</v>
      </c>
      <c r="D655" s="27" t="str">
        <f>VLOOKUP('Raw Data'!$C655,'country description'!$A$2:$B$16,2,0)</f>
        <v>India</v>
      </c>
      <c r="E655" s="27" t="s">
        <v>14</v>
      </c>
      <c r="F655" s="27" t="s">
        <v>1441</v>
      </c>
      <c r="G655" s="27" t="s">
        <v>1442</v>
      </c>
      <c r="H655" s="27" t="s">
        <v>18</v>
      </c>
      <c r="I655" s="27" t="s">
        <v>19</v>
      </c>
      <c r="J655" s="27" t="s">
        <v>19</v>
      </c>
      <c r="K655" s="27">
        <v>1</v>
      </c>
      <c r="L655" s="27">
        <v>0</v>
      </c>
      <c r="M655" s="27">
        <v>300</v>
      </c>
      <c r="N655" s="27">
        <v>1</v>
      </c>
      <c r="O655" s="27">
        <v>2014</v>
      </c>
      <c r="P655" s="27">
        <v>8</v>
      </c>
      <c r="Q655" s="27">
        <v>5</v>
      </c>
      <c r="R655" s="28">
        <f>DATE('Raw Data'!$O655,'Raw Data'!$P655,'Raw Data'!$Q655)</f>
        <v>41856</v>
      </c>
      <c r="S655" s="27" t="str">
        <f>CONCATENATE(MID('Raw Data'!$H655,FIND("(",'Raw Data'!$H655)+1,FIND(")",'Raw Data'!$H655)-FIND("(",'Raw Data'!$H655)-1),"",'Raw Data'!$M655)</f>
        <v>Rs.300</v>
      </c>
      <c r="T655" s="27">
        <f t="shared" si="10"/>
        <v>1</v>
      </c>
      <c r="U655" s="29">
        <f>'Raw Data'!$M655*'Raw Data'!$T655</f>
        <v>300</v>
      </c>
    </row>
    <row r="656" spans="1:21" x14ac:dyDescent="0.3">
      <c r="A656" s="20">
        <v>18421494</v>
      </c>
      <c r="B656" s="27" t="s">
        <v>749</v>
      </c>
      <c r="C656" s="27">
        <v>1</v>
      </c>
      <c r="D656" s="27" t="str">
        <f>VLOOKUP('Raw Data'!$C656,'country description'!$A$2:$B$16,2,0)</f>
        <v>India</v>
      </c>
      <c r="E656" s="27" t="s">
        <v>14</v>
      </c>
      <c r="F656" s="27" t="s">
        <v>1443</v>
      </c>
      <c r="G656" s="27" t="s">
        <v>749</v>
      </c>
      <c r="H656" s="27" t="s">
        <v>18</v>
      </c>
      <c r="I656" s="27" t="s">
        <v>19</v>
      </c>
      <c r="J656" s="27" t="s">
        <v>19</v>
      </c>
      <c r="K656" s="27">
        <v>1</v>
      </c>
      <c r="L656" s="27">
        <v>0</v>
      </c>
      <c r="M656" s="27">
        <v>150</v>
      </c>
      <c r="N656" s="27">
        <v>1</v>
      </c>
      <c r="O656" s="27">
        <v>2015</v>
      </c>
      <c r="P656" s="27">
        <v>8</v>
      </c>
      <c r="Q656" s="27">
        <v>10</v>
      </c>
      <c r="R656" s="28">
        <f>DATE('Raw Data'!$O656,'Raw Data'!$P656,'Raw Data'!$Q656)</f>
        <v>42226</v>
      </c>
      <c r="S656" s="27" t="str">
        <f>CONCATENATE(MID('Raw Data'!$H656,FIND("(",'Raw Data'!$H656)+1,FIND(")",'Raw Data'!$H656)-FIND("(",'Raw Data'!$H656)-1),"",'Raw Data'!$M656)</f>
        <v>Rs.150</v>
      </c>
      <c r="T656" s="27">
        <f t="shared" si="10"/>
        <v>1</v>
      </c>
      <c r="U656" s="29">
        <f>'Raw Data'!$M656*'Raw Data'!$T656</f>
        <v>150</v>
      </c>
    </row>
    <row r="657" spans="1:21" x14ac:dyDescent="0.3">
      <c r="A657" s="20">
        <v>311821</v>
      </c>
      <c r="B657" s="27" t="s">
        <v>1444</v>
      </c>
      <c r="C657" s="27">
        <v>1</v>
      </c>
      <c r="D657" s="27" t="str">
        <f>VLOOKUP('Raw Data'!$C657,'country description'!$A$2:$B$16,2,0)</f>
        <v>India</v>
      </c>
      <c r="E657" s="27" t="s">
        <v>14</v>
      </c>
      <c r="F657" s="27" t="s">
        <v>1445</v>
      </c>
      <c r="G657" s="27" t="s">
        <v>461</v>
      </c>
      <c r="H657" s="27" t="s">
        <v>18</v>
      </c>
      <c r="I657" s="27" t="s">
        <v>19</v>
      </c>
      <c r="J657" s="27" t="s">
        <v>19</v>
      </c>
      <c r="K657" s="27">
        <v>1</v>
      </c>
      <c r="L657" s="27">
        <v>0</v>
      </c>
      <c r="M657" s="27">
        <v>400</v>
      </c>
      <c r="N657" s="27">
        <v>1</v>
      </c>
      <c r="O657" s="27">
        <v>2015</v>
      </c>
      <c r="P657" s="27">
        <v>8</v>
      </c>
      <c r="Q657" s="27">
        <v>8</v>
      </c>
      <c r="R657" s="28">
        <f>DATE('Raw Data'!$O657,'Raw Data'!$P657,'Raw Data'!$Q657)</f>
        <v>42224</v>
      </c>
      <c r="S657" s="27" t="str">
        <f>CONCATENATE(MID('Raw Data'!$H657,FIND("(",'Raw Data'!$H657)+1,FIND(")",'Raw Data'!$H657)-FIND("(",'Raw Data'!$H657)-1),"",'Raw Data'!$M657)</f>
        <v>Rs.400</v>
      </c>
      <c r="T657" s="27">
        <f t="shared" si="10"/>
        <v>1</v>
      </c>
      <c r="U657" s="29">
        <f>'Raw Data'!$M657*'Raw Data'!$T657</f>
        <v>400</v>
      </c>
    </row>
    <row r="658" spans="1:21" x14ac:dyDescent="0.3">
      <c r="A658" s="20">
        <v>18397698</v>
      </c>
      <c r="B658" s="27" t="s">
        <v>1446</v>
      </c>
      <c r="C658" s="27">
        <v>1</v>
      </c>
      <c r="D658" s="27" t="str">
        <f>VLOOKUP('Raw Data'!$C658,'country description'!$A$2:$B$16,2,0)</f>
        <v>India</v>
      </c>
      <c r="E658" s="27" t="s">
        <v>14</v>
      </c>
      <c r="F658" s="27" t="s">
        <v>1447</v>
      </c>
      <c r="G658" s="27" t="s">
        <v>1448</v>
      </c>
      <c r="H658" s="27" t="s">
        <v>18</v>
      </c>
      <c r="I658" s="27" t="s">
        <v>19</v>
      </c>
      <c r="J658" s="27" t="s">
        <v>19</v>
      </c>
      <c r="K658" s="27">
        <v>2</v>
      </c>
      <c r="L658" s="27">
        <v>0</v>
      </c>
      <c r="M658" s="27">
        <v>600</v>
      </c>
      <c r="N658" s="27">
        <v>1</v>
      </c>
      <c r="O658" s="27">
        <v>2010</v>
      </c>
      <c r="P658" s="27">
        <v>8</v>
      </c>
      <c r="Q658" s="27">
        <v>18</v>
      </c>
      <c r="R658" s="28">
        <f>DATE('Raw Data'!$O658,'Raw Data'!$P658,'Raw Data'!$Q658)</f>
        <v>40408</v>
      </c>
      <c r="S658" s="27" t="str">
        <f>CONCATENATE(MID('Raw Data'!$H658,FIND("(",'Raw Data'!$H658)+1,FIND(")",'Raw Data'!$H658)-FIND("(",'Raw Data'!$H658)-1),"",'Raw Data'!$M658)</f>
        <v>Rs.600</v>
      </c>
      <c r="T658" s="27">
        <f t="shared" si="10"/>
        <v>1</v>
      </c>
      <c r="U658" s="29">
        <f>'Raw Data'!$M658*'Raw Data'!$T658</f>
        <v>600</v>
      </c>
    </row>
    <row r="659" spans="1:21" x14ac:dyDescent="0.3">
      <c r="A659" s="20">
        <v>18499493</v>
      </c>
      <c r="B659" s="27" t="s">
        <v>1449</v>
      </c>
      <c r="C659" s="27">
        <v>1</v>
      </c>
      <c r="D659" s="27" t="str">
        <f>VLOOKUP('Raw Data'!$C659,'country description'!$A$2:$B$16,2,0)</f>
        <v>India</v>
      </c>
      <c r="E659" s="27" t="s">
        <v>14</v>
      </c>
      <c r="F659" s="27" t="s">
        <v>1450</v>
      </c>
      <c r="G659" s="27" t="s">
        <v>475</v>
      </c>
      <c r="H659" s="27" t="s">
        <v>18</v>
      </c>
      <c r="I659" s="27" t="s">
        <v>19</v>
      </c>
      <c r="J659" s="27" t="s">
        <v>19</v>
      </c>
      <c r="K659" s="27">
        <v>2</v>
      </c>
      <c r="L659" s="27">
        <v>0</v>
      </c>
      <c r="M659" s="27">
        <v>500</v>
      </c>
      <c r="N659" s="27">
        <v>1</v>
      </c>
      <c r="O659" s="27">
        <v>2011</v>
      </c>
      <c r="P659" s="27">
        <v>8</v>
      </c>
      <c r="Q659" s="27">
        <v>10</v>
      </c>
      <c r="R659" s="28">
        <f>DATE('Raw Data'!$O659,'Raw Data'!$P659,'Raw Data'!$Q659)</f>
        <v>40765</v>
      </c>
      <c r="S659" s="27" t="str">
        <f>CONCATENATE(MID('Raw Data'!$H659,FIND("(",'Raw Data'!$H659)+1,FIND(")",'Raw Data'!$H659)-FIND("(",'Raw Data'!$H659)-1),"",'Raw Data'!$M659)</f>
        <v>Rs.500</v>
      </c>
      <c r="T659" s="27">
        <f t="shared" si="10"/>
        <v>1</v>
      </c>
      <c r="U659" s="29">
        <f>'Raw Data'!$M659*'Raw Data'!$T659</f>
        <v>500</v>
      </c>
    </row>
    <row r="660" spans="1:21" x14ac:dyDescent="0.3">
      <c r="A660" s="20">
        <v>18384143</v>
      </c>
      <c r="B660" s="27" t="s">
        <v>1451</v>
      </c>
      <c r="C660" s="27">
        <v>1</v>
      </c>
      <c r="D660" s="27" t="str">
        <f>VLOOKUP('Raw Data'!$C660,'country description'!$A$2:$B$16,2,0)</f>
        <v>India</v>
      </c>
      <c r="E660" s="27" t="s">
        <v>14</v>
      </c>
      <c r="F660" s="27" t="s">
        <v>1452</v>
      </c>
      <c r="G660" s="27" t="s">
        <v>470</v>
      </c>
      <c r="H660" s="27" t="s">
        <v>18</v>
      </c>
      <c r="I660" s="27" t="s">
        <v>19</v>
      </c>
      <c r="J660" s="27" t="s">
        <v>19</v>
      </c>
      <c r="K660" s="27">
        <v>1</v>
      </c>
      <c r="L660" s="27">
        <v>0</v>
      </c>
      <c r="M660" s="27">
        <v>350</v>
      </c>
      <c r="N660" s="27">
        <v>1</v>
      </c>
      <c r="O660" s="27">
        <v>2016</v>
      </c>
      <c r="P660" s="27">
        <v>7</v>
      </c>
      <c r="Q660" s="27">
        <v>7</v>
      </c>
      <c r="R660" s="28">
        <f>DATE('Raw Data'!$O660,'Raw Data'!$P660,'Raw Data'!$Q660)</f>
        <v>42558</v>
      </c>
      <c r="S660" s="27" t="str">
        <f>CONCATENATE(MID('Raw Data'!$H660,FIND("(",'Raw Data'!$H660)+1,FIND(")",'Raw Data'!$H660)-FIND("(",'Raw Data'!$H660)-1),"",'Raw Data'!$M660)</f>
        <v>Rs.350</v>
      </c>
      <c r="T660" s="27">
        <f t="shared" si="10"/>
        <v>1</v>
      </c>
      <c r="U660" s="29">
        <f>'Raw Data'!$M660*'Raw Data'!$T660</f>
        <v>350</v>
      </c>
    </row>
    <row r="661" spans="1:21" x14ac:dyDescent="0.3">
      <c r="A661" s="20">
        <v>18462257</v>
      </c>
      <c r="B661" s="27" t="s">
        <v>1453</v>
      </c>
      <c r="C661" s="27">
        <v>1</v>
      </c>
      <c r="D661" s="27" t="str">
        <f>VLOOKUP('Raw Data'!$C661,'country description'!$A$2:$B$16,2,0)</f>
        <v>India</v>
      </c>
      <c r="E661" s="27" t="s">
        <v>14</v>
      </c>
      <c r="F661" s="27" t="s">
        <v>1454</v>
      </c>
      <c r="G661" s="27" t="s">
        <v>455</v>
      </c>
      <c r="H661" s="27" t="s">
        <v>18</v>
      </c>
      <c r="I661" s="27" t="s">
        <v>19</v>
      </c>
      <c r="J661" s="27" t="s">
        <v>19</v>
      </c>
      <c r="K661" s="27">
        <v>1</v>
      </c>
      <c r="L661" s="27">
        <v>0</v>
      </c>
      <c r="M661" s="27">
        <v>200</v>
      </c>
      <c r="N661" s="27">
        <v>1</v>
      </c>
      <c r="O661" s="27">
        <v>2018</v>
      </c>
      <c r="P661" s="27">
        <v>7</v>
      </c>
      <c r="Q661" s="27">
        <v>26</v>
      </c>
      <c r="R661" s="28">
        <f>DATE('Raw Data'!$O661,'Raw Data'!$P661,'Raw Data'!$Q661)</f>
        <v>43307</v>
      </c>
      <c r="S661" s="27" t="str">
        <f>CONCATENATE(MID('Raw Data'!$H661,FIND("(",'Raw Data'!$H661)+1,FIND(")",'Raw Data'!$H661)-FIND("(",'Raw Data'!$H661)-1),"",'Raw Data'!$M661)</f>
        <v>Rs.200</v>
      </c>
      <c r="T661" s="27">
        <f t="shared" si="10"/>
        <v>1</v>
      </c>
      <c r="U661" s="29">
        <f>'Raw Data'!$M661*'Raw Data'!$T661</f>
        <v>200</v>
      </c>
    </row>
    <row r="662" spans="1:21" x14ac:dyDescent="0.3">
      <c r="A662" s="20">
        <v>18481320</v>
      </c>
      <c r="B662" s="27" t="s">
        <v>1455</v>
      </c>
      <c r="C662" s="27">
        <v>1</v>
      </c>
      <c r="D662" s="27" t="str">
        <f>VLOOKUP('Raw Data'!$C662,'country description'!$A$2:$B$16,2,0)</f>
        <v>India</v>
      </c>
      <c r="E662" s="27" t="s">
        <v>14</v>
      </c>
      <c r="F662" s="27" t="s">
        <v>1456</v>
      </c>
      <c r="G662" s="27" t="s">
        <v>393</v>
      </c>
      <c r="H662" s="27" t="s">
        <v>18</v>
      </c>
      <c r="I662" s="27" t="s">
        <v>19</v>
      </c>
      <c r="J662" s="27" t="s">
        <v>19</v>
      </c>
      <c r="K662" s="27">
        <v>1</v>
      </c>
      <c r="L662" s="27">
        <v>0</v>
      </c>
      <c r="M662" s="27">
        <v>400</v>
      </c>
      <c r="N662" s="27">
        <v>1</v>
      </c>
      <c r="O662" s="27">
        <v>2018</v>
      </c>
      <c r="P662" s="27">
        <v>6</v>
      </c>
      <c r="Q662" s="27">
        <v>19</v>
      </c>
      <c r="R662" s="28">
        <f>DATE('Raw Data'!$O662,'Raw Data'!$P662,'Raw Data'!$Q662)</f>
        <v>43270</v>
      </c>
      <c r="S662" s="27" t="str">
        <f>CONCATENATE(MID('Raw Data'!$H662,FIND("(",'Raw Data'!$H662)+1,FIND(")",'Raw Data'!$H662)-FIND("(",'Raw Data'!$H662)-1),"",'Raw Data'!$M662)</f>
        <v>Rs.400</v>
      </c>
      <c r="T662" s="27">
        <f t="shared" si="10"/>
        <v>1</v>
      </c>
      <c r="U662" s="29">
        <f>'Raw Data'!$M662*'Raw Data'!$T662</f>
        <v>400</v>
      </c>
    </row>
    <row r="663" spans="1:21" x14ac:dyDescent="0.3">
      <c r="A663" s="20">
        <v>18345506</v>
      </c>
      <c r="B663" s="27" t="s">
        <v>1457</v>
      </c>
      <c r="C663" s="27">
        <v>1</v>
      </c>
      <c r="D663" s="27" t="str">
        <f>VLOOKUP('Raw Data'!$C663,'country description'!$A$2:$B$16,2,0)</f>
        <v>India</v>
      </c>
      <c r="E663" s="27" t="s">
        <v>14</v>
      </c>
      <c r="F663" s="27" t="s">
        <v>1458</v>
      </c>
      <c r="G663" s="27" t="s">
        <v>434</v>
      </c>
      <c r="H663" s="27" t="s">
        <v>18</v>
      </c>
      <c r="I663" s="27" t="s">
        <v>19</v>
      </c>
      <c r="J663" s="27" t="s">
        <v>19</v>
      </c>
      <c r="K663" s="27">
        <v>1</v>
      </c>
      <c r="L663" s="27">
        <v>0</v>
      </c>
      <c r="M663" s="27">
        <v>400</v>
      </c>
      <c r="N663" s="27">
        <v>1</v>
      </c>
      <c r="O663" s="27">
        <v>2016</v>
      </c>
      <c r="P663" s="27">
        <v>6</v>
      </c>
      <c r="Q663" s="27">
        <v>23</v>
      </c>
      <c r="R663" s="28">
        <f>DATE('Raw Data'!$O663,'Raw Data'!$P663,'Raw Data'!$Q663)</f>
        <v>42544</v>
      </c>
      <c r="S663" s="27" t="str">
        <f>CONCATENATE(MID('Raw Data'!$H663,FIND("(",'Raw Data'!$H663)+1,FIND(")",'Raw Data'!$H663)-FIND("(",'Raw Data'!$H663)-1),"",'Raw Data'!$M663)</f>
        <v>Rs.400</v>
      </c>
      <c r="T663" s="27">
        <f t="shared" si="10"/>
        <v>1</v>
      </c>
      <c r="U663" s="29">
        <f>'Raw Data'!$M663*'Raw Data'!$T663</f>
        <v>400</v>
      </c>
    </row>
    <row r="664" spans="1:21" x14ac:dyDescent="0.3">
      <c r="A664" s="20">
        <v>18430894</v>
      </c>
      <c r="B664" s="27" t="s">
        <v>1459</v>
      </c>
      <c r="C664" s="27">
        <v>1</v>
      </c>
      <c r="D664" s="27" t="str">
        <f>VLOOKUP('Raw Data'!$C664,'country description'!$A$2:$B$16,2,0)</f>
        <v>India</v>
      </c>
      <c r="E664" s="27" t="s">
        <v>14</v>
      </c>
      <c r="F664" s="27" t="s">
        <v>1460</v>
      </c>
      <c r="G664" s="27" t="s">
        <v>461</v>
      </c>
      <c r="H664" s="27" t="s">
        <v>18</v>
      </c>
      <c r="I664" s="27" t="s">
        <v>19</v>
      </c>
      <c r="J664" s="27" t="s">
        <v>19</v>
      </c>
      <c r="K664" s="27">
        <v>2</v>
      </c>
      <c r="L664" s="27">
        <v>0</v>
      </c>
      <c r="M664" s="27">
        <v>550</v>
      </c>
      <c r="N664" s="27">
        <v>1</v>
      </c>
      <c r="O664" s="27">
        <v>2016</v>
      </c>
      <c r="P664" s="27">
        <v>6</v>
      </c>
      <c r="Q664" s="27">
        <v>11</v>
      </c>
      <c r="R664" s="28">
        <f>DATE('Raw Data'!$O664,'Raw Data'!$P664,'Raw Data'!$Q664)</f>
        <v>42532</v>
      </c>
      <c r="S664" s="27" t="str">
        <f>CONCATENATE(MID('Raw Data'!$H664,FIND("(",'Raw Data'!$H664)+1,FIND(")",'Raw Data'!$H664)-FIND("(",'Raw Data'!$H664)-1),"",'Raw Data'!$M664)</f>
        <v>Rs.550</v>
      </c>
      <c r="T664" s="27">
        <f t="shared" si="10"/>
        <v>1</v>
      </c>
      <c r="U664" s="29">
        <f>'Raw Data'!$M664*'Raw Data'!$T664</f>
        <v>550</v>
      </c>
    </row>
    <row r="665" spans="1:21" x14ac:dyDescent="0.3">
      <c r="A665" s="20">
        <v>18456744</v>
      </c>
      <c r="B665" s="27" t="s">
        <v>1461</v>
      </c>
      <c r="C665" s="27">
        <v>1</v>
      </c>
      <c r="D665" s="27" t="str">
        <f>VLOOKUP('Raw Data'!$C665,'country description'!$A$2:$B$16,2,0)</f>
        <v>India</v>
      </c>
      <c r="E665" s="27" t="s">
        <v>14</v>
      </c>
      <c r="F665" s="27" t="s">
        <v>38</v>
      </c>
      <c r="G665" s="27" t="s">
        <v>1462</v>
      </c>
      <c r="H665" s="27" t="s">
        <v>18</v>
      </c>
      <c r="I665" s="27" t="s">
        <v>19</v>
      </c>
      <c r="J665" s="27" t="s">
        <v>19</v>
      </c>
      <c r="K665" s="27">
        <v>1</v>
      </c>
      <c r="L665" s="27">
        <v>0</v>
      </c>
      <c r="M665" s="27">
        <v>400</v>
      </c>
      <c r="N665" s="27">
        <v>1</v>
      </c>
      <c r="O665" s="27">
        <v>2017</v>
      </c>
      <c r="P665" s="27">
        <v>6</v>
      </c>
      <c r="Q665" s="27">
        <v>24</v>
      </c>
      <c r="R665" s="28">
        <f>DATE('Raw Data'!$O665,'Raw Data'!$P665,'Raw Data'!$Q665)</f>
        <v>42910</v>
      </c>
      <c r="S665" s="27" t="str">
        <f>CONCATENATE(MID('Raw Data'!$H665,FIND("(",'Raw Data'!$H665)+1,FIND(")",'Raw Data'!$H665)-FIND("(",'Raw Data'!$H665)-1),"",'Raw Data'!$M665)</f>
        <v>Rs.400</v>
      </c>
      <c r="T665" s="27">
        <f t="shared" si="10"/>
        <v>1</v>
      </c>
      <c r="U665" s="29">
        <f>'Raw Data'!$M665*'Raw Data'!$T665</f>
        <v>400</v>
      </c>
    </row>
    <row r="666" spans="1:21" x14ac:dyDescent="0.3">
      <c r="A666" s="20">
        <v>18479012</v>
      </c>
      <c r="B666" s="27" t="s">
        <v>1463</v>
      </c>
      <c r="C666" s="27">
        <v>1</v>
      </c>
      <c r="D666" s="27" t="str">
        <f>VLOOKUP('Raw Data'!$C666,'country description'!$A$2:$B$16,2,0)</f>
        <v>India</v>
      </c>
      <c r="E666" s="27" t="s">
        <v>14</v>
      </c>
      <c r="F666" s="27" t="s">
        <v>423</v>
      </c>
      <c r="G666" s="27" t="s">
        <v>455</v>
      </c>
      <c r="H666" s="27" t="s">
        <v>18</v>
      </c>
      <c r="I666" s="27" t="s">
        <v>19</v>
      </c>
      <c r="J666" s="27" t="s">
        <v>19</v>
      </c>
      <c r="K666" s="27">
        <v>2</v>
      </c>
      <c r="L666" s="27">
        <v>0</v>
      </c>
      <c r="M666" s="27">
        <v>500</v>
      </c>
      <c r="N666" s="27">
        <v>1</v>
      </c>
      <c r="O666" s="27">
        <v>2010</v>
      </c>
      <c r="P666" s="27">
        <v>6</v>
      </c>
      <c r="Q666" s="27">
        <v>9</v>
      </c>
      <c r="R666" s="28">
        <f>DATE('Raw Data'!$O666,'Raw Data'!$P666,'Raw Data'!$Q666)</f>
        <v>40338</v>
      </c>
      <c r="S666" s="27" t="str">
        <f>CONCATENATE(MID('Raw Data'!$H666,FIND("(",'Raw Data'!$H666)+1,FIND(")",'Raw Data'!$H666)-FIND("(",'Raw Data'!$H666)-1),"",'Raw Data'!$M666)</f>
        <v>Rs.500</v>
      </c>
      <c r="T666" s="27">
        <f t="shared" si="10"/>
        <v>1</v>
      </c>
      <c r="U666" s="29">
        <f>'Raw Data'!$M666*'Raw Data'!$T666</f>
        <v>500</v>
      </c>
    </row>
    <row r="667" spans="1:21" x14ac:dyDescent="0.3">
      <c r="A667" s="20">
        <v>18419682</v>
      </c>
      <c r="B667" s="27" t="s">
        <v>1464</v>
      </c>
      <c r="C667" s="27">
        <v>1</v>
      </c>
      <c r="D667" s="27" t="str">
        <f>VLOOKUP('Raw Data'!$C667,'country description'!$A$2:$B$16,2,0)</f>
        <v>India</v>
      </c>
      <c r="E667" s="27" t="s">
        <v>14</v>
      </c>
      <c r="F667" s="27" t="s">
        <v>1465</v>
      </c>
      <c r="G667" s="27" t="s">
        <v>1117</v>
      </c>
      <c r="H667" s="27" t="s">
        <v>18</v>
      </c>
      <c r="I667" s="27" t="s">
        <v>19</v>
      </c>
      <c r="J667" s="27" t="s">
        <v>19</v>
      </c>
      <c r="K667" s="27">
        <v>1</v>
      </c>
      <c r="L667" s="27">
        <v>0</v>
      </c>
      <c r="M667" s="27">
        <v>300</v>
      </c>
      <c r="N667" s="27">
        <v>1</v>
      </c>
      <c r="O667" s="27">
        <v>2010</v>
      </c>
      <c r="P667" s="27">
        <v>6</v>
      </c>
      <c r="Q667" s="27">
        <v>9</v>
      </c>
      <c r="R667" s="28">
        <f>DATE('Raw Data'!$O667,'Raw Data'!$P667,'Raw Data'!$Q667)</f>
        <v>40338</v>
      </c>
      <c r="S667" s="27" t="str">
        <f>CONCATENATE(MID('Raw Data'!$H667,FIND("(",'Raw Data'!$H667)+1,FIND(")",'Raw Data'!$H667)-FIND("(",'Raw Data'!$H667)-1),"",'Raw Data'!$M667)</f>
        <v>Rs.300</v>
      </c>
      <c r="T667" s="27">
        <f t="shared" si="10"/>
        <v>1</v>
      </c>
      <c r="U667" s="29">
        <f>'Raw Data'!$M667*'Raw Data'!$T667</f>
        <v>300</v>
      </c>
    </row>
    <row r="668" spans="1:21" x14ac:dyDescent="0.3">
      <c r="A668" s="20">
        <v>18432109</v>
      </c>
      <c r="B668" s="27" t="s">
        <v>1466</v>
      </c>
      <c r="C668" s="27">
        <v>1</v>
      </c>
      <c r="D668" s="27" t="str">
        <f>VLOOKUP('Raw Data'!$C668,'country description'!$A$2:$B$16,2,0)</f>
        <v>India</v>
      </c>
      <c r="E668" s="27" t="s">
        <v>14</v>
      </c>
      <c r="F668" s="27" t="s">
        <v>1467</v>
      </c>
      <c r="G668" s="27" t="s">
        <v>461</v>
      </c>
      <c r="H668" s="27" t="s">
        <v>18</v>
      </c>
      <c r="I668" s="27" t="s">
        <v>19</v>
      </c>
      <c r="J668" s="27" t="s">
        <v>19</v>
      </c>
      <c r="K668" s="27">
        <v>2</v>
      </c>
      <c r="L668" s="27">
        <v>0</v>
      </c>
      <c r="M668" s="27">
        <v>500</v>
      </c>
      <c r="N668" s="27">
        <v>1</v>
      </c>
      <c r="O668" s="27">
        <v>2010</v>
      </c>
      <c r="P668" s="27">
        <v>6</v>
      </c>
      <c r="Q668" s="27">
        <v>23</v>
      </c>
      <c r="R668" s="28">
        <f>DATE('Raw Data'!$O668,'Raw Data'!$P668,'Raw Data'!$Q668)</f>
        <v>40352</v>
      </c>
      <c r="S668" s="27" t="str">
        <f>CONCATENATE(MID('Raw Data'!$H668,FIND("(",'Raw Data'!$H668)+1,FIND(")",'Raw Data'!$H668)-FIND("(",'Raw Data'!$H668)-1),"",'Raw Data'!$M668)</f>
        <v>Rs.500</v>
      </c>
      <c r="T668" s="27">
        <f t="shared" si="10"/>
        <v>1</v>
      </c>
      <c r="U668" s="29">
        <f>'Raw Data'!$M668*'Raw Data'!$T668</f>
        <v>500</v>
      </c>
    </row>
    <row r="669" spans="1:21" x14ac:dyDescent="0.3">
      <c r="A669" s="20">
        <v>18446815</v>
      </c>
      <c r="B669" s="27" t="s">
        <v>1468</v>
      </c>
      <c r="C669" s="27">
        <v>1</v>
      </c>
      <c r="D669" s="27" t="str">
        <f>VLOOKUP('Raw Data'!$C669,'country description'!$A$2:$B$16,2,0)</f>
        <v>India</v>
      </c>
      <c r="E669" s="27" t="s">
        <v>14</v>
      </c>
      <c r="F669" s="27" t="s">
        <v>1469</v>
      </c>
      <c r="G669" s="27" t="s">
        <v>455</v>
      </c>
      <c r="H669" s="27" t="s">
        <v>18</v>
      </c>
      <c r="I669" s="27" t="s">
        <v>19</v>
      </c>
      <c r="J669" s="27" t="s">
        <v>19</v>
      </c>
      <c r="K669" s="27">
        <v>1</v>
      </c>
      <c r="L669" s="27">
        <v>0</v>
      </c>
      <c r="M669" s="27">
        <v>200</v>
      </c>
      <c r="N669" s="27">
        <v>1</v>
      </c>
      <c r="O669" s="27">
        <v>2014</v>
      </c>
      <c r="P669" s="27">
        <v>5</v>
      </c>
      <c r="Q669" s="27">
        <v>18</v>
      </c>
      <c r="R669" s="28">
        <f>DATE('Raw Data'!$O669,'Raw Data'!$P669,'Raw Data'!$Q669)</f>
        <v>41777</v>
      </c>
      <c r="S669" s="27" t="str">
        <f>CONCATENATE(MID('Raw Data'!$H669,FIND("(",'Raw Data'!$H669)+1,FIND(")",'Raw Data'!$H669)-FIND("(",'Raw Data'!$H669)-1),"",'Raw Data'!$M669)</f>
        <v>Rs.200</v>
      </c>
      <c r="T669" s="27">
        <f t="shared" si="10"/>
        <v>1</v>
      </c>
      <c r="U669" s="29">
        <f>'Raw Data'!$M669*'Raw Data'!$T669</f>
        <v>200</v>
      </c>
    </row>
    <row r="670" spans="1:21" x14ac:dyDescent="0.3">
      <c r="A670" s="20">
        <v>18323603</v>
      </c>
      <c r="B670" s="27" t="s">
        <v>1471</v>
      </c>
      <c r="C670" s="27">
        <v>1</v>
      </c>
      <c r="D670" s="27" t="str">
        <f>VLOOKUP('Raw Data'!$C670,'country description'!$A$2:$B$16,2,0)</f>
        <v>India</v>
      </c>
      <c r="E670" s="27" t="s">
        <v>14</v>
      </c>
      <c r="F670" s="27" t="s">
        <v>1472</v>
      </c>
      <c r="G670" s="27" t="s">
        <v>461</v>
      </c>
      <c r="H670" s="27" t="s">
        <v>18</v>
      </c>
      <c r="I670" s="27" t="s">
        <v>19</v>
      </c>
      <c r="J670" s="27" t="s">
        <v>19</v>
      </c>
      <c r="K670" s="27">
        <v>1</v>
      </c>
      <c r="L670" s="27">
        <v>0</v>
      </c>
      <c r="M670" s="27">
        <v>300</v>
      </c>
      <c r="N670" s="27">
        <v>1</v>
      </c>
      <c r="O670" s="27">
        <v>2010</v>
      </c>
      <c r="P670" s="27">
        <v>5</v>
      </c>
      <c r="Q670" s="27">
        <v>7</v>
      </c>
      <c r="R670" s="28">
        <f>DATE('Raw Data'!$O670,'Raw Data'!$P670,'Raw Data'!$Q670)</f>
        <v>40305</v>
      </c>
      <c r="S670" s="27" t="str">
        <f>CONCATENATE(MID('Raw Data'!$H670,FIND("(",'Raw Data'!$H670)+1,FIND(")",'Raw Data'!$H670)-FIND("(",'Raw Data'!$H670)-1),"",'Raw Data'!$M670)</f>
        <v>Rs.300</v>
      </c>
      <c r="T670" s="27">
        <f t="shared" si="10"/>
        <v>1</v>
      </c>
      <c r="U670" s="29">
        <f>'Raw Data'!$M670*'Raw Data'!$T670</f>
        <v>300</v>
      </c>
    </row>
    <row r="671" spans="1:21" x14ac:dyDescent="0.3">
      <c r="A671" s="20">
        <v>18458348</v>
      </c>
      <c r="B671" s="27" t="s">
        <v>1473</v>
      </c>
      <c r="C671" s="27">
        <v>1</v>
      </c>
      <c r="D671" s="27" t="str">
        <f>VLOOKUP('Raw Data'!$C671,'country description'!$A$2:$B$16,2,0)</f>
        <v>India</v>
      </c>
      <c r="E671" s="27" t="s">
        <v>14</v>
      </c>
      <c r="F671" s="27" t="s">
        <v>1474</v>
      </c>
      <c r="G671" s="27" t="s">
        <v>671</v>
      </c>
      <c r="H671" s="27" t="s">
        <v>18</v>
      </c>
      <c r="I671" s="27" t="s">
        <v>19</v>
      </c>
      <c r="J671" s="27" t="s">
        <v>19</v>
      </c>
      <c r="K671" s="27">
        <v>1</v>
      </c>
      <c r="L671" s="27">
        <v>0</v>
      </c>
      <c r="M671" s="27">
        <v>300</v>
      </c>
      <c r="N671" s="27">
        <v>1</v>
      </c>
      <c r="O671" s="27">
        <v>2012</v>
      </c>
      <c r="P671" s="27">
        <v>5</v>
      </c>
      <c r="Q671" s="27">
        <v>13</v>
      </c>
      <c r="R671" s="28">
        <f>DATE('Raw Data'!$O671,'Raw Data'!$P671,'Raw Data'!$Q671)</f>
        <v>41042</v>
      </c>
      <c r="S671" s="27" t="str">
        <f>CONCATENATE(MID('Raw Data'!$H671,FIND("(",'Raw Data'!$H671)+1,FIND(")",'Raw Data'!$H671)-FIND("(",'Raw Data'!$H671)-1),"",'Raw Data'!$M671)</f>
        <v>Rs.300</v>
      </c>
      <c r="T671" s="27">
        <f t="shared" si="10"/>
        <v>1</v>
      </c>
      <c r="U671" s="29">
        <f>'Raw Data'!$M671*'Raw Data'!$T671</f>
        <v>300</v>
      </c>
    </row>
    <row r="672" spans="1:21" x14ac:dyDescent="0.3">
      <c r="A672" s="20">
        <v>18481209</v>
      </c>
      <c r="B672" s="27" t="s">
        <v>1475</v>
      </c>
      <c r="C672" s="27">
        <v>1</v>
      </c>
      <c r="D672" s="27" t="str">
        <f>VLOOKUP('Raw Data'!$C672,'country description'!$A$2:$B$16,2,0)</f>
        <v>India</v>
      </c>
      <c r="E672" s="27" t="s">
        <v>14</v>
      </c>
      <c r="F672" s="27" t="s">
        <v>1476</v>
      </c>
      <c r="G672" s="27" t="s">
        <v>1477</v>
      </c>
      <c r="H672" s="27" t="s">
        <v>18</v>
      </c>
      <c r="I672" s="27" t="s">
        <v>19</v>
      </c>
      <c r="J672" s="27" t="s">
        <v>19</v>
      </c>
      <c r="K672" s="27">
        <v>2</v>
      </c>
      <c r="L672" s="27">
        <v>0</v>
      </c>
      <c r="M672" s="27">
        <v>600</v>
      </c>
      <c r="N672" s="27">
        <v>1</v>
      </c>
      <c r="O672" s="27">
        <v>2010</v>
      </c>
      <c r="P672" s="27">
        <v>5</v>
      </c>
      <c r="Q672" s="27">
        <v>22</v>
      </c>
      <c r="R672" s="28">
        <f>DATE('Raw Data'!$O672,'Raw Data'!$P672,'Raw Data'!$Q672)</f>
        <v>40320</v>
      </c>
      <c r="S672" s="27" t="str">
        <f>CONCATENATE(MID('Raw Data'!$H672,FIND("(",'Raw Data'!$H672)+1,FIND(")",'Raw Data'!$H672)-FIND("(",'Raw Data'!$H672)-1),"",'Raw Data'!$M672)</f>
        <v>Rs.600</v>
      </c>
      <c r="T672" s="27">
        <f t="shared" si="10"/>
        <v>1</v>
      </c>
      <c r="U672" s="29">
        <f>'Raw Data'!$M672*'Raw Data'!$T672</f>
        <v>600</v>
      </c>
    </row>
    <row r="673" spans="1:21" x14ac:dyDescent="0.3">
      <c r="A673" s="20">
        <v>18442896</v>
      </c>
      <c r="B673" s="27" t="s">
        <v>1478</v>
      </c>
      <c r="C673" s="27">
        <v>1</v>
      </c>
      <c r="D673" s="27" t="str">
        <f>VLOOKUP('Raw Data'!$C673,'country description'!$A$2:$B$16,2,0)</f>
        <v>India</v>
      </c>
      <c r="E673" s="27" t="s">
        <v>14</v>
      </c>
      <c r="F673" s="27" t="s">
        <v>1479</v>
      </c>
      <c r="G673" s="27" t="s">
        <v>610</v>
      </c>
      <c r="H673" s="27" t="s">
        <v>18</v>
      </c>
      <c r="I673" s="27" t="s">
        <v>19</v>
      </c>
      <c r="J673" s="27" t="s">
        <v>19</v>
      </c>
      <c r="K673" s="27">
        <v>1</v>
      </c>
      <c r="L673" s="27">
        <v>0</v>
      </c>
      <c r="M673" s="27">
        <v>150</v>
      </c>
      <c r="N673" s="27">
        <v>1</v>
      </c>
      <c r="O673" s="27">
        <v>2017</v>
      </c>
      <c r="P673" s="27">
        <v>5</v>
      </c>
      <c r="Q673" s="27">
        <v>11</v>
      </c>
      <c r="R673" s="28">
        <f>DATE('Raw Data'!$O673,'Raw Data'!$P673,'Raw Data'!$Q673)</f>
        <v>42866</v>
      </c>
      <c r="S673" s="27" t="str">
        <f>CONCATENATE(MID('Raw Data'!$H673,FIND("(",'Raw Data'!$H673)+1,FIND(")",'Raw Data'!$H673)-FIND("(",'Raw Data'!$H673)-1),"",'Raw Data'!$M673)</f>
        <v>Rs.150</v>
      </c>
      <c r="T673" s="27">
        <f t="shared" si="10"/>
        <v>1</v>
      </c>
      <c r="U673" s="29">
        <f>'Raw Data'!$M673*'Raw Data'!$T673</f>
        <v>150</v>
      </c>
    </row>
    <row r="674" spans="1:21" x14ac:dyDescent="0.3">
      <c r="A674" s="20">
        <v>18499474</v>
      </c>
      <c r="B674" s="27" t="s">
        <v>499</v>
      </c>
      <c r="C674" s="27">
        <v>1</v>
      </c>
      <c r="D674" s="27" t="str">
        <f>VLOOKUP('Raw Data'!$C674,'country description'!$A$2:$B$16,2,0)</f>
        <v>India</v>
      </c>
      <c r="E674" s="27" t="s">
        <v>14</v>
      </c>
      <c r="F674" s="27" t="s">
        <v>1480</v>
      </c>
      <c r="G674" s="27" t="s">
        <v>500</v>
      </c>
      <c r="H674" s="27" t="s">
        <v>18</v>
      </c>
      <c r="I674" s="27" t="s">
        <v>19</v>
      </c>
      <c r="J674" s="27" t="s">
        <v>19</v>
      </c>
      <c r="K674" s="27">
        <v>2</v>
      </c>
      <c r="L674" s="27">
        <v>0</v>
      </c>
      <c r="M674" s="27">
        <v>700</v>
      </c>
      <c r="N674" s="27">
        <v>1</v>
      </c>
      <c r="O674" s="27">
        <v>2013</v>
      </c>
      <c r="P674" s="27">
        <v>5</v>
      </c>
      <c r="Q674" s="27">
        <v>9</v>
      </c>
      <c r="R674" s="28">
        <f>DATE('Raw Data'!$O674,'Raw Data'!$P674,'Raw Data'!$Q674)</f>
        <v>41403</v>
      </c>
      <c r="S674" s="27" t="str">
        <f>CONCATENATE(MID('Raw Data'!$H674,FIND("(",'Raw Data'!$H674)+1,FIND(")",'Raw Data'!$H674)-FIND("(",'Raw Data'!$H674)-1),"",'Raw Data'!$M674)</f>
        <v>Rs.700</v>
      </c>
      <c r="T674" s="27">
        <f t="shared" si="10"/>
        <v>1</v>
      </c>
      <c r="U674" s="29">
        <f>'Raw Data'!$M674*'Raw Data'!$T674</f>
        <v>700</v>
      </c>
    </row>
    <row r="675" spans="1:21" x14ac:dyDescent="0.3">
      <c r="A675" s="20">
        <v>18414500</v>
      </c>
      <c r="B675" s="27" t="s">
        <v>1481</v>
      </c>
      <c r="C675" s="27">
        <v>1</v>
      </c>
      <c r="D675" s="27" t="str">
        <f>VLOOKUP('Raw Data'!$C675,'country description'!$A$2:$B$16,2,0)</f>
        <v>India</v>
      </c>
      <c r="E675" s="27" t="s">
        <v>14</v>
      </c>
      <c r="F675" s="27" t="s">
        <v>1482</v>
      </c>
      <c r="G675" s="27" t="s">
        <v>498</v>
      </c>
      <c r="H675" s="27" t="s">
        <v>18</v>
      </c>
      <c r="I675" s="27" t="s">
        <v>19</v>
      </c>
      <c r="J675" s="27" t="s">
        <v>19</v>
      </c>
      <c r="K675" s="27">
        <v>1</v>
      </c>
      <c r="L675" s="27">
        <v>0</v>
      </c>
      <c r="M675" s="27">
        <v>300</v>
      </c>
      <c r="N675" s="27">
        <v>1</v>
      </c>
      <c r="O675" s="27">
        <v>2013</v>
      </c>
      <c r="P675" s="27">
        <v>5</v>
      </c>
      <c r="Q675" s="27">
        <v>21</v>
      </c>
      <c r="R675" s="28">
        <f>DATE('Raw Data'!$O675,'Raw Data'!$P675,'Raw Data'!$Q675)</f>
        <v>41415</v>
      </c>
      <c r="S675" s="27" t="str">
        <f>CONCATENATE(MID('Raw Data'!$H675,FIND("(",'Raw Data'!$H675)+1,FIND(")",'Raw Data'!$H675)-FIND("(",'Raw Data'!$H675)-1),"",'Raw Data'!$M675)</f>
        <v>Rs.300</v>
      </c>
      <c r="T675" s="27">
        <f t="shared" si="10"/>
        <v>1</v>
      </c>
      <c r="U675" s="29">
        <f>'Raw Data'!$M675*'Raw Data'!$T675</f>
        <v>300</v>
      </c>
    </row>
    <row r="676" spans="1:21" x14ac:dyDescent="0.3">
      <c r="A676" s="20">
        <v>18424207</v>
      </c>
      <c r="B676" s="27" t="s">
        <v>1483</v>
      </c>
      <c r="C676" s="27">
        <v>1</v>
      </c>
      <c r="D676" s="27" t="str">
        <f>VLOOKUP('Raw Data'!$C676,'country description'!$A$2:$B$16,2,0)</f>
        <v>India</v>
      </c>
      <c r="E676" s="27" t="s">
        <v>14</v>
      </c>
      <c r="F676" s="27" t="s">
        <v>1484</v>
      </c>
      <c r="G676" s="27" t="s">
        <v>671</v>
      </c>
      <c r="H676" s="27" t="s">
        <v>18</v>
      </c>
      <c r="I676" s="27" t="s">
        <v>19</v>
      </c>
      <c r="J676" s="27" t="s">
        <v>19</v>
      </c>
      <c r="K676" s="27">
        <v>1</v>
      </c>
      <c r="L676" s="27">
        <v>0</v>
      </c>
      <c r="M676" s="27">
        <v>150</v>
      </c>
      <c r="N676" s="27">
        <v>1</v>
      </c>
      <c r="O676" s="27">
        <v>2013</v>
      </c>
      <c r="P676" s="27">
        <v>5</v>
      </c>
      <c r="Q676" s="27">
        <v>18</v>
      </c>
      <c r="R676" s="28">
        <f>DATE('Raw Data'!$O676,'Raw Data'!$P676,'Raw Data'!$Q676)</f>
        <v>41412</v>
      </c>
      <c r="S676" s="27" t="str">
        <f>CONCATENATE(MID('Raw Data'!$H676,FIND("(",'Raw Data'!$H676)+1,FIND(")",'Raw Data'!$H676)-FIND("(",'Raw Data'!$H676)-1),"",'Raw Data'!$M676)</f>
        <v>Rs.150</v>
      </c>
      <c r="T676" s="27">
        <f t="shared" si="10"/>
        <v>1</v>
      </c>
      <c r="U676" s="29">
        <f>'Raw Data'!$M676*'Raw Data'!$T676</f>
        <v>150</v>
      </c>
    </row>
    <row r="677" spans="1:21" x14ac:dyDescent="0.3">
      <c r="A677" s="20">
        <v>18429386</v>
      </c>
      <c r="B677" s="27" t="s">
        <v>1485</v>
      </c>
      <c r="C677" s="27">
        <v>1</v>
      </c>
      <c r="D677" s="27" t="str">
        <f>VLOOKUP('Raw Data'!$C677,'country description'!$A$2:$B$16,2,0)</f>
        <v>India</v>
      </c>
      <c r="E677" s="27" t="s">
        <v>14</v>
      </c>
      <c r="F677" s="27" t="s">
        <v>1486</v>
      </c>
      <c r="G677" s="27" t="s">
        <v>1487</v>
      </c>
      <c r="H677" s="27" t="s">
        <v>18</v>
      </c>
      <c r="I677" s="27" t="s">
        <v>19</v>
      </c>
      <c r="J677" s="27" t="s">
        <v>19</v>
      </c>
      <c r="K677" s="27">
        <v>1</v>
      </c>
      <c r="L677" s="27">
        <v>0</v>
      </c>
      <c r="M677" s="27">
        <v>100</v>
      </c>
      <c r="N677" s="27">
        <v>1</v>
      </c>
      <c r="O677" s="27">
        <v>2016</v>
      </c>
      <c r="P677" s="27">
        <v>5</v>
      </c>
      <c r="Q677" s="27">
        <v>16</v>
      </c>
      <c r="R677" s="28">
        <f>DATE('Raw Data'!$O677,'Raw Data'!$P677,'Raw Data'!$Q677)</f>
        <v>42506</v>
      </c>
      <c r="S677" s="27" t="str">
        <f>CONCATENATE(MID('Raw Data'!$H677,FIND("(",'Raw Data'!$H677)+1,FIND(")",'Raw Data'!$H677)-FIND("(",'Raw Data'!$H677)-1),"",'Raw Data'!$M677)</f>
        <v>Rs.100</v>
      </c>
      <c r="T677" s="27">
        <f t="shared" si="10"/>
        <v>1</v>
      </c>
      <c r="U677" s="29">
        <f>'Raw Data'!$M677*'Raw Data'!$T677</f>
        <v>100</v>
      </c>
    </row>
    <row r="678" spans="1:21" x14ac:dyDescent="0.3">
      <c r="A678" s="20">
        <v>18418276</v>
      </c>
      <c r="B678" s="27" t="s">
        <v>1488</v>
      </c>
      <c r="C678" s="27">
        <v>1</v>
      </c>
      <c r="D678" s="27" t="str">
        <f>VLOOKUP('Raw Data'!$C678,'country description'!$A$2:$B$16,2,0)</f>
        <v>India</v>
      </c>
      <c r="E678" s="27" t="s">
        <v>14</v>
      </c>
      <c r="F678" s="27" t="s">
        <v>1489</v>
      </c>
      <c r="G678" s="27" t="s">
        <v>617</v>
      </c>
      <c r="H678" s="27" t="s">
        <v>18</v>
      </c>
      <c r="I678" s="27" t="s">
        <v>19</v>
      </c>
      <c r="J678" s="27" t="s">
        <v>19</v>
      </c>
      <c r="K678" s="27">
        <v>2</v>
      </c>
      <c r="L678" s="27">
        <v>0</v>
      </c>
      <c r="M678" s="27">
        <v>500</v>
      </c>
      <c r="N678" s="27">
        <v>1</v>
      </c>
      <c r="O678" s="27">
        <v>2013</v>
      </c>
      <c r="P678" s="27">
        <v>5</v>
      </c>
      <c r="Q678" s="27">
        <v>21</v>
      </c>
      <c r="R678" s="28">
        <f>DATE('Raw Data'!$O678,'Raw Data'!$P678,'Raw Data'!$Q678)</f>
        <v>41415</v>
      </c>
      <c r="S678" s="27" t="str">
        <f>CONCATENATE(MID('Raw Data'!$H678,FIND("(",'Raw Data'!$H678)+1,FIND(")",'Raw Data'!$H678)-FIND("(",'Raw Data'!$H678)-1),"",'Raw Data'!$M678)</f>
        <v>Rs.500</v>
      </c>
      <c r="T678" s="27">
        <f t="shared" si="10"/>
        <v>1</v>
      </c>
      <c r="U678" s="29">
        <f>'Raw Data'!$M678*'Raw Data'!$T678</f>
        <v>500</v>
      </c>
    </row>
    <row r="679" spans="1:21" x14ac:dyDescent="0.3">
      <c r="A679" s="20">
        <v>18466971</v>
      </c>
      <c r="B679" s="27" t="s">
        <v>763</v>
      </c>
      <c r="C679" s="27">
        <v>1</v>
      </c>
      <c r="D679" s="27" t="str">
        <f>VLOOKUP('Raw Data'!$C679,'country description'!$A$2:$B$16,2,0)</f>
        <v>India</v>
      </c>
      <c r="E679" s="27" t="s">
        <v>14</v>
      </c>
      <c r="F679" s="27" t="s">
        <v>1490</v>
      </c>
      <c r="G679" s="27" t="s">
        <v>407</v>
      </c>
      <c r="H679" s="27" t="s">
        <v>18</v>
      </c>
      <c r="I679" s="27" t="s">
        <v>19</v>
      </c>
      <c r="J679" s="27" t="s">
        <v>19</v>
      </c>
      <c r="K679" s="27">
        <v>1</v>
      </c>
      <c r="L679" s="27">
        <v>0</v>
      </c>
      <c r="M679" s="27">
        <v>450</v>
      </c>
      <c r="N679" s="27">
        <v>1</v>
      </c>
      <c r="O679" s="27">
        <v>2017</v>
      </c>
      <c r="P679" s="27">
        <v>4</v>
      </c>
      <c r="Q679" s="27">
        <v>9</v>
      </c>
      <c r="R679" s="28">
        <f>DATE('Raw Data'!$O679,'Raw Data'!$P679,'Raw Data'!$Q679)</f>
        <v>42834</v>
      </c>
      <c r="S679" s="27" t="str">
        <f>CONCATENATE(MID('Raw Data'!$H679,FIND("(",'Raw Data'!$H679)+1,FIND(")",'Raw Data'!$H679)-FIND("(",'Raw Data'!$H679)-1),"",'Raw Data'!$M679)</f>
        <v>Rs.450</v>
      </c>
      <c r="T679" s="27">
        <f t="shared" si="10"/>
        <v>1</v>
      </c>
      <c r="U679" s="29">
        <f>'Raw Data'!$M679*'Raw Data'!$T679</f>
        <v>450</v>
      </c>
    </row>
    <row r="680" spans="1:21" x14ac:dyDescent="0.3">
      <c r="A680" s="20">
        <v>18331598</v>
      </c>
      <c r="B680" s="27" t="s">
        <v>1491</v>
      </c>
      <c r="C680" s="27">
        <v>1</v>
      </c>
      <c r="D680" s="27" t="str">
        <f>VLOOKUP('Raw Data'!$C680,'country description'!$A$2:$B$16,2,0)</f>
        <v>India</v>
      </c>
      <c r="E680" s="27" t="s">
        <v>14</v>
      </c>
      <c r="F680" s="27" t="s">
        <v>1492</v>
      </c>
      <c r="G680" s="27" t="s">
        <v>458</v>
      </c>
      <c r="H680" s="27" t="s">
        <v>18</v>
      </c>
      <c r="I680" s="27" t="s">
        <v>19</v>
      </c>
      <c r="J680" s="27" t="s">
        <v>19</v>
      </c>
      <c r="K680" s="27">
        <v>1</v>
      </c>
      <c r="L680" s="27">
        <v>0</v>
      </c>
      <c r="M680" s="27">
        <v>450</v>
      </c>
      <c r="N680" s="27">
        <v>1</v>
      </c>
      <c r="O680" s="27">
        <v>2017</v>
      </c>
      <c r="P680" s="27">
        <v>4</v>
      </c>
      <c r="Q680" s="27">
        <v>5</v>
      </c>
      <c r="R680" s="28">
        <f>DATE('Raw Data'!$O680,'Raw Data'!$P680,'Raw Data'!$Q680)</f>
        <v>42830</v>
      </c>
      <c r="S680" s="27" t="str">
        <f>CONCATENATE(MID('Raw Data'!$H680,FIND("(",'Raw Data'!$H680)+1,FIND(")",'Raw Data'!$H680)-FIND("(",'Raw Data'!$H680)-1),"",'Raw Data'!$M680)</f>
        <v>Rs.450</v>
      </c>
      <c r="T680" s="27">
        <f t="shared" si="10"/>
        <v>1</v>
      </c>
      <c r="U680" s="29">
        <f>'Raw Data'!$M680*'Raw Data'!$T680</f>
        <v>450</v>
      </c>
    </row>
    <row r="681" spans="1:21" x14ac:dyDescent="0.3">
      <c r="A681" s="20">
        <v>18472612</v>
      </c>
      <c r="B681" s="27" t="s">
        <v>1493</v>
      </c>
      <c r="C681" s="27">
        <v>1</v>
      </c>
      <c r="D681" s="27" t="str">
        <f>VLOOKUP('Raw Data'!$C681,'country description'!$A$2:$B$16,2,0)</f>
        <v>India</v>
      </c>
      <c r="E681" s="27" t="s">
        <v>14</v>
      </c>
      <c r="F681" s="27" t="s">
        <v>1494</v>
      </c>
      <c r="G681" s="27" t="s">
        <v>795</v>
      </c>
      <c r="H681" s="27" t="s">
        <v>18</v>
      </c>
      <c r="I681" s="27" t="s">
        <v>19</v>
      </c>
      <c r="J681" s="27" t="s">
        <v>19</v>
      </c>
      <c r="K681" s="27">
        <v>1</v>
      </c>
      <c r="L681" s="27">
        <v>0</v>
      </c>
      <c r="M681" s="27">
        <v>200</v>
      </c>
      <c r="N681" s="27">
        <v>1</v>
      </c>
      <c r="O681" s="27">
        <v>2011</v>
      </c>
      <c r="P681" s="27">
        <v>4</v>
      </c>
      <c r="Q681" s="27">
        <v>15</v>
      </c>
      <c r="R681" s="28">
        <f>DATE('Raw Data'!$O681,'Raw Data'!$P681,'Raw Data'!$Q681)</f>
        <v>40648</v>
      </c>
      <c r="S681" s="27" t="str">
        <f>CONCATENATE(MID('Raw Data'!$H681,FIND("(",'Raw Data'!$H681)+1,FIND(")",'Raw Data'!$H681)-FIND("(",'Raw Data'!$H681)-1),"",'Raw Data'!$M681)</f>
        <v>Rs.200</v>
      </c>
      <c r="T681" s="27">
        <f t="shared" si="10"/>
        <v>1</v>
      </c>
      <c r="U681" s="29">
        <f>'Raw Data'!$M681*'Raw Data'!$T681</f>
        <v>200</v>
      </c>
    </row>
    <row r="682" spans="1:21" x14ac:dyDescent="0.3">
      <c r="A682" s="20">
        <v>18434072</v>
      </c>
      <c r="B682" s="27" t="s">
        <v>1495</v>
      </c>
      <c r="C682" s="27">
        <v>1</v>
      </c>
      <c r="D682" s="27" t="str">
        <f>VLOOKUP('Raw Data'!$C682,'country description'!$A$2:$B$16,2,0)</f>
        <v>India</v>
      </c>
      <c r="E682" s="27" t="s">
        <v>14</v>
      </c>
      <c r="F682" s="27" t="s">
        <v>1496</v>
      </c>
      <c r="G682" s="27" t="s">
        <v>393</v>
      </c>
      <c r="H682" s="27" t="s">
        <v>18</v>
      </c>
      <c r="I682" s="27" t="s">
        <v>19</v>
      </c>
      <c r="J682" s="27" t="s">
        <v>19</v>
      </c>
      <c r="K682" s="27">
        <v>1</v>
      </c>
      <c r="L682" s="27">
        <v>0</v>
      </c>
      <c r="M682" s="27">
        <v>200</v>
      </c>
      <c r="N682" s="27">
        <v>1</v>
      </c>
      <c r="O682" s="27">
        <v>2014</v>
      </c>
      <c r="P682" s="27">
        <v>4</v>
      </c>
      <c r="Q682" s="27">
        <v>4</v>
      </c>
      <c r="R682" s="28">
        <f>DATE('Raw Data'!$O682,'Raw Data'!$P682,'Raw Data'!$Q682)</f>
        <v>41733</v>
      </c>
      <c r="S682" s="27" t="str">
        <f>CONCATENATE(MID('Raw Data'!$H682,FIND("(",'Raw Data'!$H682)+1,FIND(")",'Raw Data'!$H682)-FIND("(",'Raw Data'!$H682)-1),"",'Raw Data'!$M682)</f>
        <v>Rs.200</v>
      </c>
      <c r="T682" s="27">
        <f t="shared" si="10"/>
        <v>1</v>
      </c>
      <c r="U682" s="29">
        <f>'Raw Data'!$M682*'Raw Data'!$T682</f>
        <v>200</v>
      </c>
    </row>
    <row r="683" spans="1:21" x14ac:dyDescent="0.3">
      <c r="A683" s="20">
        <v>18398593</v>
      </c>
      <c r="B683" s="27" t="s">
        <v>1497</v>
      </c>
      <c r="C683" s="27">
        <v>1</v>
      </c>
      <c r="D683" s="27" t="str">
        <f>VLOOKUP('Raw Data'!$C683,'country description'!$A$2:$B$16,2,0)</f>
        <v>India</v>
      </c>
      <c r="E683" s="27" t="s">
        <v>14</v>
      </c>
      <c r="F683" s="27" t="s">
        <v>1498</v>
      </c>
      <c r="G683" s="27" t="s">
        <v>393</v>
      </c>
      <c r="H683" s="27" t="s">
        <v>18</v>
      </c>
      <c r="I683" s="27" t="s">
        <v>19</v>
      </c>
      <c r="J683" s="27" t="s">
        <v>19</v>
      </c>
      <c r="K683" s="27">
        <v>2</v>
      </c>
      <c r="L683" s="27">
        <v>0</v>
      </c>
      <c r="M683" s="27">
        <v>500</v>
      </c>
      <c r="N683" s="27">
        <v>1</v>
      </c>
      <c r="O683" s="27">
        <v>2013</v>
      </c>
      <c r="P683" s="27">
        <v>4</v>
      </c>
      <c r="Q683" s="27">
        <v>22</v>
      </c>
      <c r="R683" s="28">
        <f>DATE('Raw Data'!$O683,'Raw Data'!$P683,'Raw Data'!$Q683)</f>
        <v>41386</v>
      </c>
      <c r="S683" s="27" t="str">
        <f>CONCATENATE(MID('Raw Data'!$H683,FIND("(",'Raw Data'!$H683)+1,FIND(")",'Raw Data'!$H683)-FIND("(",'Raw Data'!$H683)-1),"",'Raw Data'!$M683)</f>
        <v>Rs.500</v>
      </c>
      <c r="T683" s="27">
        <f t="shared" si="10"/>
        <v>1</v>
      </c>
      <c r="U683" s="29">
        <f>'Raw Data'!$M683*'Raw Data'!$T683</f>
        <v>500</v>
      </c>
    </row>
    <row r="684" spans="1:21" x14ac:dyDescent="0.3">
      <c r="A684" s="20">
        <v>18463999</v>
      </c>
      <c r="B684" s="27" t="s">
        <v>1499</v>
      </c>
      <c r="C684" s="27">
        <v>1</v>
      </c>
      <c r="D684" s="27" t="str">
        <f>VLOOKUP('Raw Data'!$C684,'country description'!$A$2:$B$16,2,0)</f>
        <v>India</v>
      </c>
      <c r="E684" s="27" t="s">
        <v>14</v>
      </c>
      <c r="F684" s="27" t="s">
        <v>1500</v>
      </c>
      <c r="G684" s="27" t="s">
        <v>464</v>
      </c>
      <c r="H684" s="27" t="s">
        <v>18</v>
      </c>
      <c r="I684" s="27" t="s">
        <v>19</v>
      </c>
      <c r="J684" s="27" t="s">
        <v>19</v>
      </c>
      <c r="K684" s="27">
        <v>2</v>
      </c>
      <c r="L684" s="27">
        <v>0</v>
      </c>
      <c r="M684" s="27">
        <v>500</v>
      </c>
      <c r="N684" s="27">
        <v>1</v>
      </c>
      <c r="O684" s="27">
        <v>2018</v>
      </c>
      <c r="P684" s="27">
        <v>4</v>
      </c>
      <c r="Q684" s="27">
        <v>3</v>
      </c>
      <c r="R684" s="28">
        <f>DATE('Raw Data'!$O684,'Raw Data'!$P684,'Raw Data'!$Q684)</f>
        <v>43193</v>
      </c>
      <c r="S684" s="27" t="str">
        <f>CONCATENATE(MID('Raw Data'!$H684,FIND("(",'Raw Data'!$H684)+1,FIND(")",'Raw Data'!$H684)-FIND("(",'Raw Data'!$H684)-1),"",'Raw Data'!$M684)</f>
        <v>Rs.500</v>
      </c>
      <c r="T684" s="27">
        <f t="shared" si="10"/>
        <v>1</v>
      </c>
      <c r="U684" s="29">
        <f>'Raw Data'!$M684*'Raw Data'!$T684</f>
        <v>500</v>
      </c>
    </row>
    <row r="685" spans="1:21" x14ac:dyDescent="0.3">
      <c r="A685" s="20">
        <v>305402</v>
      </c>
      <c r="B685" s="27" t="s">
        <v>1501</v>
      </c>
      <c r="C685" s="27">
        <v>1</v>
      </c>
      <c r="D685" s="27" t="str">
        <f>VLOOKUP('Raw Data'!$C685,'country description'!$A$2:$B$16,2,0)</f>
        <v>India</v>
      </c>
      <c r="E685" s="27" t="s">
        <v>14</v>
      </c>
      <c r="F685" s="27" t="s">
        <v>1502</v>
      </c>
      <c r="G685" s="27" t="s">
        <v>461</v>
      </c>
      <c r="H685" s="27" t="s">
        <v>18</v>
      </c>
      <c r="I685" s="27" t="s">
        <v>19</v>
      </c>
      <c r="J685" s="27" t="s">
        <v>19</v>
      </c>
      <c r="K685" s="27">
        <v>2</v>
      </c>
      <c r="L685" s="27">
        <v>0</v>
      </c>
      <c r="M685" s="27">
        <v>500</v>
      </c>
      <c r="N685" s="27">
        <v>1</v>
      </c>
      <c r="O685" s="27">
        <v>2010</v>
      </c>
      <c r="P685" s="27">
        <v>3</v>
      </c>
      <c r="Q685" s="27">
        <v>17</v>
      </c>
      <c r="R685" s="28">
        <f>DATE('Raw Data'!$O685,'Raw Data'!$P685,'Raw Data'!$Q685)</f>
        <v>40254</v>
      </c>
      <c r="S685" s="27" t="str">
        <f>CONCATENATE(MID('Raw Data'!$H685,FIND("(",'Raw Data'!$H685)+1,FIND(")",'Raw Data'!$H685)-FIND("(",'Raw Data'!$H685)-1),"",'Raw Data'!$M685)</f>
        <v>Rs.500</v>
      </c>
      <c r="T685" s="27">
        <f t="shared" si="10"/>
        <v>1</v>
      </c>
      <c r="U685" s="29">
        <f>'Raw Data'!$M685*'Raw Data'!$T685</f>
        <v>500</v>
      </c>
    </row>
    <row r="686" spans="1:21" x14ac:dyDescent="0.3">
      <c r="A686" s="20">
        <v>18415664</v>
      </c>
      <c r="B686" s="27" t="s">
        <v>1503</v>
      </c>
      <c r="C686" s="27">
        <v>1</v>
      </c>
      <c r="D686" s="27" t="str">
        <f>VLOOKUP('Raw Data'!$C686,'country description'!$A$2:$B$16,2,0)</f>
        <v>India</v>
      </c>
      <c r="E686" s="27" t="s">
        <v>14</v>
      </c>
      <c r="F686" s="27" t="s">
        <v>1504</v>
      </c>
      <c r="G686" s="27" t="s">
        <v>464</v>
      </c>
      <c r="H686" s="27" t="s">
        <v>18</v>
      </c>
      <c r="I686" s="27" t="s">
        <v>19</v>
      </c>
      <c r="J686" s="27" t="s">
        <v>19</v>
      </c>
      <c r="K686" s="27">
        <v>1</v>
      </c>
      <c r="L686" s="27">
        <v>0</v>
      </c>
      <c r="M686" s="27">
        <v>250</v>
      </c>
      <c r="N686" s="27">
        <v>1</v>
      </c>
      <c r="O686" s="27">
        <v>2014</v>
      </c>
      <c r="P686" s="27">
        <v>3</v>
      </c>
      <c r="Q686" s="27">
        <v>9</v>
      </c>
      <c r="R686" s="28">
        <f>DATE('Raw Data'!$O686,'Raw Data'!$P686,'Raw Data'!$Q686)</f>
        <v>41707</v>
      </c>
      <c r="S686" s="27" t="str">
        <f>CONCATENATE(MID('Raw Data'!$H686,FIND("(",'Raw Data'!$H686)+1,FIND(")",'Raw Data'!$H686)-FIND("(",'Raw Data'!$H686)-1),"",'Raw Data'!$M686)</f>
        <v>Rs.250</v>
      </c>
      <c r="T686" s="27">
        <f t="shared" si="10"/>
        <v>1</v>
      </c>
      <c r="U686" s="29">
        <f>'Raw Data'!$M686*'Raw Data'!$T686</f>
        <v>250</v>
      </c>
    </row>
    <row r="687" spans="1:21" x14ac:dyDescent="0.3">
      <c r="A687" s="20">
        <v>18057803</v>
      </c>
      <c r="B687" s="27" t="s">
        <v>1505</v>
      </c>
      <c r="C687" s="27">
        <v>1</v>
      </c>
      <c r="D687" s="27" t="str">
        <f>VLOOKUP('Raw Data'!$C687,'country description'!$A$2:$B$16,2,0)</f>
        <v>India</v>
      </c>
      <c r="E687" s="27" t="s">
        <v>14</v>
      </c>
      <c r="F687" s="27" t="s">
        <v>1506</v>
      </c>
      <c r="G687" s="27" t="s">
        <v>461</v>
      </c>
      <c r="H687" s="27" t="s">
        <v>18</v>
      </c>
      <c r="I687" s="27" t="s">
        <v>19</v>
      </c>
      <c r="J687" s="27" t="s">
        <v>19</v>
      </c>
      <c r="K687" s="27">
        <v>1</v>
      </c>
      <c r="L687" s="27">
        <v>0</v>
      </c>
      <c r="M687" s="27">
        <v>300</v>
      </c>
      <c r="N687" s="27">
        <v>1</v>
      </c>
      <c r="O687" s="27">
        <v>2018</v>
      </c>
      <c r="P687" s="27">
        <v>3</v>
      </c>
      <c r="Q687" s="27">
        <v>19</v>
      </c>
      <c r="R687" s="28">
        <f>DATE('Raw Data'!$O687,'Raw Data'!$P687,'Raw Data'!$Q687)</f>
        <v>43178</v>
      </c>
      <c r="S687" s="27" t="str">
        <f>CONCATENATE(MID('Raw Data'!$H687,FIND("(",'Raw Data'!$H687)+1,FIND(")",'Raw Data'!$H687)-FIND("(",'Raw Data'!$H687)-1),"",'Raw Data'!$M687)</f>
        <v>Rs.300</v>
      </c>
      <c r="T687" s="27">
        <f t="shared" si="10"/>
        <v>1</v>
      </c>
      <c r="U687" s="29">
        <f>'Raw Data'!$M687*'Raw Data'!$T687</f>
        <v>300</v>
      </c>
    </row>
    <row r="688" spans="1:21" x14ac:dyDescent="0.3">
      <c r="A688" s="20">
        <v>18360957</v>
      </c>
      <c r="B688" s="27" t="s">
        <v>1507</v>
      </c>
      <c r="C688" s="27">
        <v>1</v>
      </c>
      <c r="D688" s="27" t="str">
        <f>VLOOKUP('Raw Data'!$C688,'country description'!$A$2:$B$16,2,0)</f>
        <v>India</v>
      </c>
      <c r="E688" s="27" t="s">
        <v>14</v>
      </c>
      <c r="F688" s="27" t="s">
        <v>84</v>
      </c>
      <c r="G688" s="27" t="s">
        <v>461</v>
      </c>
      <c r="H688" s="27" t="s">
        <v>18</v>
      </c>
      <c r="I688" s="27" t="s">
        <v>19</v>
      </c>
      <c r="J688" s="27" t="s">
        <v>19</v>
      </c>
      <c r="K688" s="27">
        <v>1</v>
      </c>
      <c r="L688" s="27">
        <v>0</v>
      </c>
      <c r="M688" s="27">
        <v>300</v>
      </c>
      <c r="N688" s="27">
        <v>1</v>
      </c>
      <c r="O688" s="27">
        <v>2012</v>
      </c>
      <c r="P688" s="27">
        <v>3</v>
      </c>
      <c r="Q688" s="27">
        <v>23</v>
      </c>
      <c r="R688" s="28">
        <f>DATE('Raw Data'!$O688,'Raw Data'!$P688,'Raw Data'!$Q688)</f>
        <v>40991</v>
      </c>
      <c r="S688" s="27" t="str">
        <f>CONCATENATE(MID('Raw Data'!$H688,FIND("(",'Raw Data'!$H688)+1,FIND(")",'Raw Data'!$H688)-FIND("(",'Raw Data'!$H688)-1),"",'Raw Data'!$M688)</f>
        <v>Rs.300</v>
      </c>
      <c r="T688" s="27">
        <f t="shared" si="10"/>
        <v>1</v>
      </c>
      <c r="U688" s="29">
        <f>'Raw Data'!$M688*'Raw Data'!$T688</f>
        <v>300</v>
      </c>
    </row>
    <row r="689" spans="1:21" x14ac:dyDescent="0.3">
      <c r="A689" s="20">
        <v>18474850</v>
      </c>
      <c r="B689" s="27" t="s">
        <v>1508</v>
      </c>
      <c r="C689" s="27">
        <v>1</v>
      </c>
      <c r="D689" s="27" t="str">
        <f>VLOOKUP('Raw Data'!$C689,'country description'!$A$2:$B$16,2,0)</f>
        <v>India</v>
      </c>
      <c r="E689" s="27" t="s">
        <v>14</v>
      </c>
      <c r="F689" s="27" t="s">
        <v>1509</v>
      </c>
      <c r="G689" s="27" t="s">
        <v>1510</v>
      </c>
      <c r="H689" s="27" t="s">
        <v>18</v>
      </c>
      <c r="I689" s="27" t="s">
        <v>19</v>
      </c>
      <c r="J689" s="27" t="s">
        <v>19</v>
      </c>
      <c r="K689" s="27">
        <v>1</v>
      </c>
      <c r="L689" s="27">
        <v>0</v>
      </c>
      <c r="M689" s="27">
        <v>150</v>
      </c>
      <c r="N689" s="27">
        <v>1</v>
      </c>
      <c r="O689" s="27">
        <v>2018</v>
      </c>
      <c r="P689" s="27">
        <v>3</v>
      </c>
      <c r="Q689" s="27">
        <v>1</v>
      </c>
      <c r="R689" s="28">
        <f>DATE('Raw Data'!$O689,'Raw Data'!$P689,'Raw Data'!$Q689)</f>
        <v>43160</v>
      </c>
      <c r="S689" s="27" t="str">
        <f>CONCATENATE(MID('Raw Data'!$H689,FIND("(",'Raw Data'!$H689)+1,FIND(")",'Raw Data'!$H689)-FIND("(",'Raw Data'!$H689)-1),"",'Raw Data'!$M689)</f>
        <v>Rs.150</v>
      </c>
      <c r="T689" s="27">
        <f t="shared" si="10"/>
        <v>1</v>
      </c>
      <c r="U689" s="29">
        <f>'Raw Data'!$M689*'Raw Data'!$T689</f>
        <v>150</v>
      </c>
    </row>
    <row r="690" spans="1:21" x14ac:dyDescent="0.3">
      <c r="A690" s="20">
        <v>18469682</v>
      </c>
      <c r="B690" s="27" t="s">
        <v>1511</v>
      </c>
      <c r="C690" s="27">
        <v>1</v>
      </c>
      <c r="D690" s="27" t="str">
        <f>VLOOKUP('Raw Data'!$C690,'country description'!$A$2:$B$16,2,0)</f>
        <v>India</v>
      </c>
      <c r="E690" s="27" t="s">
        <v>14</v>
      </c>
      <c r="F690" s="27" t="s">
        <v>1512</v>
      </c>
      <c r="G690" s="27" t="s">
        <v>1166</v>
      </c>
      <c r="H690" s="27" t="s">
        <v>18</v>
      </c>
      <c r="I690" s="27" t="s">
        <v>19</v>
      </c>
      <c r="J690" s="27" t="s">
        <v>19</v>
      </c>
      <c r="K690" s="27">
        <v>1</v>
      </c>
      <c r="L690" s="27">
        <v>0</v>
      </c>
      <c r="M690" s="27">
        <v>300</v>
      </c>
      <c r="N690" s="27">
        <v>1</v>
      </c>
      <c r="O690" s="27">
        <v>2014</v>
      </c>
      <c r="P690" s="27">
        <v>2</v>
      </c>
      <c r="Q690" s="27">
        <v>20</v>
      </c>
      <c r="R690" s="28">
        <f>DATE('Raw Data'!$O690,'Raw Data'!$P690,'Raw Data'!$Q690)</f>
        <v>41690</v>
      </c>
      <c r="S690" s="27" t="str">
        <f>CONCATENATE(MID('Raw Data'!$H690,FIND("(",'Raw Data'!$H690)+1,FIND(")",'Raw Data'!$H690)-FIND("(",'Raw Data'!$H690)-1),"",'Raw Data'!$M690)</f>
        <v>Rs.300</v>
      </c>
      <c r="T690" s="27">
        <f t="shared" si="10"/>
        <v>1</v>
      </c>
      <c r="U690" s="29">
        <f>'Raw Data'!$M690*'Raw Data'!$T690</f>
        <v>300</v>
      </c>
    </row>
    <row r="691" spans="1:21" x14ac:dyDescent="0.3">
      <c r="A691" s="20">
        <v>18427222</v>
      </c>
      <c r="B691" s="27" t="s">
        <v>1513</v>
      </c>
      <c r="C691" s="27">
        <v>1</v>
      </c>
      <c r="D691" s="27" t="str">
        <f>VLOOKUP('Raw Data'!$C691,'country description'!$A$2:$B$16,2,0)</f>
        <v>India</v>
      </c>
      <c r="E691" s="27" t="s">
        <v>14</v>
      </c>
      <c r="F691" s="27" t="s">
        <v>1514</v>
      </c>
      <c r="G691" s="27" t="s">
        <v>424</v>
      </c>
      <c r="H691" s="27" t="s">
        <v>18</v>
      </c>
      <c r="I691" s="27" t="s">
        <v>19</v>
      </c>
      <c r="J691" s="27" t="s">
        <v>19</v>
      </c>
      <c r="K691" s="27">
        <v>1</v>
      </c>
      <c r="L691" s="27">
        <v>0</v>
      </c>
      <c r="M691" s="27">
        <v>300</v>
      </c>
      <c r="N691" s="27">
        <v>1</v>
      </c>
      <c r="O691" s="27">
        <v>2017</v>
      </c>
      <c r="P691" s="27">
        <v>2</v>
      </c>
      <c r="Q691" s="27">
        <v>18</v>
      </c>
      <c r="R691" s="28">
        <f>DATE('Raw Data'!$O691,'Raw Data'!$P691,'Raw Data'!$Q691)</f>
        <v>42784</v>
      </c>
      <c r="S691" s="27" t="str">
        <f>CONCATENATE(MID('Raw Data'!$H691,FIND("(",'Raw Data'!$H691)+1,FIND(")",'Raw Data'!$H691)-FIND("(",'Raw Data'!$H691)-1),"",'Raw Data'!$M691)</f>
        <v>Rs.300</v>
      </c>
      <c r="T691" s="27">
        <f t="shared" si="10"/>
        <v>1</v>
      </c>
      <c r="U691" s="29">
        <f>'Raw Data'!$M691*'Raw Data'!$T691</f>
        <v>300</v>
      </c>
    </row>
    <row r="692" spans="1:21" x14ac:dyDescent="0.3">
      <c r="A692" s="20">
        <v>18499482</v>
      </c>
      <c r="B692" s="27" t="s">
        <v>1515</v>
      </c>
      <c r="C692" s="27">
        <v>1</v>
      </c>
      <c r="D692" s="27" t="str">
        <f>VLOOKUP('Raw Data'!$C692,'country description'!$A$2:$B$16,2,0)</f>
        <v>India</v>
      </c>
      <c r="E692" s="27" t="s">
        <v>14</v>
      </c>
      <c r="F692" s="27" t="s">
        <v>1516</v>
      </c>
      <c r="G692" s="27" t="s">
        <v>1517</v>
      </c>
      <c r="H692" s="27" t="s">
        <v>18</v>
      </c>
      <c r="I692" s="27" t="s">
        <v>19</v>
      </c>
      <c r="J692" s="27" t="s">
        <v>19</v>
      </c>
      <c r="K692" s="27">
        <v>2</v>
      </c>
      <c r="L692" s="27">
        <v>0</v>
      </c>
      <c r="M692" s="27">
        <v>500</v>
      </c>
      <c r="N692" s="27">
        <v>1</v>
      </c>
      <c r="O692" s="27">
        <v>2013</v>
      </c>
      <c r="P692" s="27">
        <v>2</v>
      </c>
      <c r="Q692" s="27">
        <v>26</v>
      </c>
      <c r="R692" s="28">
        <f>DATE('Raw Data'!$O692,'Raw Data'!$P692,'Raw Data'!$Q692)</f>
        <v>41331</v>
      </c>
      <c r="S692" s="27" t="str">
        <f>CONCATENATE(MID('Raw Data'!$H692,FIND("(",'Raw Data'!$H692)+1,FIND(")",'Raw Data'!$H692)-FIND("(",'Raw Data'!$H692)-1),"",'Raw Data'!$M692)</f>
        <v>Rs.500</v>
      </c>
      <c r="T692" s="27">
        <f t="shared" si="10"/>
        <v>1</v>
      </c>
      <c r="U692" s="29">
        <f>'Raw Data'!$M692*'Raw Data'!$T692</f>
        <v>500</v>
      </c>
    </row>
    <row r="693" spans="1:21" x14ac:dyDescent="0.3">
      <c r="A693" s="20">
        <v>18479003</v>
      </c>
      <c r="B693" s="27" t="s">
        <v>1518</v>
      </c>
      <c r="C693" s="27">
        <v>1</v>
      </c>
      <c r="D693" s="27" t="str">
        <f>VLOOKUP('Raw Data'!$C693,'country description'!$A$2:$B$16,2,0)</f>
        <v>India</v>
      </c>
      <c r="E693" s="27" t="s">
        <v>14</v>
      </c>
      <c r="F693" s="27" t="s">
        <v>1519</v>
      </c>
      <c r="G693" s="27" t="s">
        <v>410</v>
      </c>
      <c r="H693" s="27" t="s">
        <v>18</v>
      </c>
      <c r="I693" s="27" t="s">
        <v>19</v>
      </c>
      <c r="J693" s="27" t="s">
        <v>19</v>
      </c>
      <c r="K693" s="27">
        <v>2</v>
      </c>
      <c r="L693" s="27">
        <v>0</v>
      </c>
      <c r="M693" s="27">
        <v>550</v>
      </c>
      <c r="N693" s="27">
        <v>1</v>
      </c>
      <c r="O693" s="27">
        <v>2013</v>
      </c>
      <c r="P693" s="27">
        <v>2</v>
      </c>
      <c r="Q693" s="27">
        <v>11</v>
      </c>
      <c r="R693" s="28">
        <f>DATE('Raw Data'!$O693,'Raw Data'!$P693,'Raw Data'!$Q693)</f>
        <v>41316</v>
      </c>
      <c r="S693" s="27" t="str">
        <f>CONCATENATE(MID('Raw Data'!$H693,FIND("(",'Raw Data'!$H693)+1,FIND(")",'Raw Data'!$H693)-FIND("(",'Raw Data'!$H693)-1),"",'Raw Data'!$M693)</f>
        <v>Rs.550</v>
      </c>
      <c r="T693" s="27">
        <f t="shared" si="10"/>
        <v>1</v>
      </c>
      <c r="U693" s="29">
        <f>'Raw Data'!$M693*'Raw Data'!$T693</f>
        <v>550</v>
      </c>
    </row>
    <row r="694" spans="1:21" x14ac:dyDescent="0.3">
      <c r="A694" s="20">
        <v>18391689</v>
      </c>
      <c r="B694" s="27" t="s">
        <v>1520</v>
      </c>
      <c r="C694" s="27">
        <v>1</v>
      </c>
      <c r="D694" s="27" t="str">
        <f>VLOOKUP('Raw Data'!$C694,'country description'!$A$2:$B$16,2,0)</f>
        <v>India</v>
      </c>
      <c r="E694" s="27" t="s">
        <v>14</v>
      </c>
      <c r="F694" s="27" t="s">
        <v>1521</v>
      </c>
      <c r="G694" s="27" t="s">
        <v>589</v>
      </c>
      <c r="H694" s="27" t="s">
        <v>18</v>
      </c>
      <c r="I694" s="27" t="s">
        <v>19</v>
      </c>
      <c r="J694" s="27" t="s">
        <v>19</v>
      </c>
      <c r="K694" s="27">
        <v>1</v>
      </c>
      <c r="L694" s="27">
        <v>0</v>
      </c>
      <c r="M694" s="27">
        <v>250</v>
      </c>
      <c r="N694" s="27">
        <v>1</v>
      </c>
      <c r="O694" s="27">
        <v>2016</v>
      </c>
      <c r="P694" s="27">
        <v>2</v>
      </c>
      <c r="Q694" s="27">
        <v>28</v>
      </c>
      <c r="R694" s="28">
        <f>DATE('Raw Data'!$O694,'Raw Data'!$P694,'Raw Data'!$Q694)</f>
        <v>42428</v>
      </c>
      <c r="S694" s="27" t="str">
        <f>CONCATENATE(MID('Raw Data'!$H694,FIND("(",'Raw Data'!$H694)+1,FIND(")",'Raw Data'!$H694)-FIND("(",'Raw Data'!$H694)-1),"",'Raw Data'!$M694)</f>
        <v>Rs.250</v>
      </c>
      <c r="T694" s="27">
        <f t="shared" si="10"/>
        <v>1</v>
      </c>
      <c r="U694" s="29">
        <f>'Raw Data'!$M694*'Raw Data'!$T694</f>
        <v>250</v>
      </c>
    </row>
    <row r="695" spans="1:21" x14ac:dyDescent="0.3">
      <c r="A695" s="20">
        <v>18214206</v>
      </c>
      <c r="B695" s="27" t="s">
        <v>1522</v>
      </c>
      <c r="C695" s="27">
        <v>1</v>
      </c>
      <c r="D695" s="27" t="str">
        <f>VLOOKUP('Raw Data'!$C695,'country description'!$A$2:$B$16,2,0)</f>
        <v>India</v>
      </c>
      <c r="E695" s="27" t="s">
        <v>14</v>
      </c>
      <c r="F695" s="27" t="s">
        <v>1523</v>
      </c>
      <c r="G695" s="27" t="s">
        <v>587</v>
      </c>
      <c r="H695" s="27" t="s">
        <v>18</v>
      </c>
      <c r="I695" s="27" t="s">
        <v>19</v>
      </c>
      <c r="J695" s="27" t="s">
        <v>19</v>
      </c>
      <c r="K695" s="27">
        <v>1</v>
      </c>
      <c r="L695" s="27">
        <v>0</v>
      </c>
      <c r="M695" s="27">
        <v>300</v>
      </c>
      <c r="N695" s="27">
        <v>1</v>
      </c>
      <c r="O695" s="27">
        <v>2011</v>
      </c>
      <c r="P695" s="27">
        <v>2</v>
      </c>
      <c r="Q695" s="27">
        <v>9</v>
      </c>
      <c r="R695" s="28">
        <f>DATE('Raw Data'!$O695,'Raw Data'!$P695,'Raw Data'!$Q695)</f>
        <v>40583</v>
      </c>
      <c r="S695" s="27" t="str">
        <f>CONCATENATE(MID('Raw Data'!$H695,FIND("(",'Raw Data'!$H695)+1,FIND(")",'Raw Data'!$H695)-FIND("(",'Raw Data'!$H695)-1),"",'Raw Data'!$M695)</f>
        <v>Rs.300</v>
      </c>
      <c r="T695" s="27">
        <f t="shared" si="10"/>
        <v>1</v>
      </c>
      <c r="U695" s="29">
        <f>'Raw Data'!$M695*'Raw Data'!$T695</f>
        <v>300</v>
      </c>
    </row>
    <row r="696" spans="1:21" x14ac:dyDescent="0.3">
      <c r="A696" s="20">
        <v>18492527</v>
      </c>
      <c r="B696" s="27" t="s">
        <v>1524</v>
      </c>
      <c r="C696" s="27">
        <v>1</v>
      </c>
      <c r="D696" s="27" t="str">
        <f>VLOOKUP('Raw Data'!$C696,'country description'!$A$2:$B$16,2,0)</f>
        <v>India</v>
      </c>
      <c r="E696" s="27" t="s">
        <v>14</v>
      </c>
      <c r="F696" s="27" t="s">
        <v>1525</v>
      </c>
      <c r="G696" s="27" t="s">
        <v>390</v>
      </c>
      <c r="H696" s="27" t="s">
        <v>18</v>
      </c>
      <c r="I696" s="27" t="s">
        <v>19</v>
      </c>
      <c r="J696" s="27" t="s">
        <v>19</v>
      </c>
      <c r="K696" s="27">
        <v>1</v>
      </c>
      <c r="L696" s="27">
        <v>0</v>
      </c>
      <c r="M696" s="27">
        <v>400</v>
      </c>
      <c r="N696" s="27">
        <v>1</v>
      </c>
      <c r="O696" s="27">
        <v>2015</v>
      </c>
      <c r="P696" s="27">
        <v>1</v>
      </c>
      <c r="Q696" s="27">
        <v>27</v>
      </c>
      <c r="R696" s="28">
        <f>DATE('Raw Data'!$O696,'Raw Data'!$P696,'Raw Data'!$Q696)</f>
        <v>42031</v>
      </c>
      <c r="S696" s="27" t="str">
        <f>CONCATENATE(MID('Raw Data'!$H696,FIND("(",'Raw Data'!$H696)+1,FIND(")",'Raw Data'!$H696)-FIND("(",'Raw Data'!$H696)-1),"",'Raw Data'!$M696)</f>
        <v>Rs.400</v>
      </c>
      <c r="T696" s="27">
        <f t="shared" si="10"/>
        <v>1</v>
      </c>
      <c r="U696" s="29">
        <f>'Raw Data'!$M696*'Raw Data'!$T696</f>
        <v>400</v>
      </c>
    </row>
    <row r="697" spans="1:21" x14ac:dyDescent="0.3">
      <c r="A697" s="20">
        <v>18464687</v>
      </c>
      <c r="B697" s="27" t="s">
        <v>1526</v>
      </c>
      <c r="C697" s="27">
        <v>1</v>
      </c>
      <c r="D697" s="27" t="str">
        <f>VLOOKUP('Raw Data'!$C697,'country description'!$A$2:$B$16,2,0)</f>
        <v>India</v>
      </c>
      <c r="E697" s="27" t="s">
        <v>14</v>
      </c>
      <c r="F697" s="27" t="s">
        <v>1527</v>
      </c>
      <c r="G697" s="27" t="s">
        <v>601</v>
      </c>
      <c r="H697" s="27" t="s">
        <v>18</v>
      </c>
      <c r="I697" s="27" t="s">
        <v>19</v>
      </c>
      <c r="J697" s="27" t="s">
        <v>19</v>
      </c>
      <c r="K697" s="27">
        <v>2</v>
      </c>
      <c r="L697" s="27">
        <v>0</v>
      </c>
      <c r="M697" s="27">
        <v>500</v>
      </c>
      <c r="N697" s="27">
        <v>1</v>
      </c>
      <c r="O697" s="27">
        <v>2015</v>
      </c>
      <c r="P697" s="27">
        <v>1</v>
      </c>
      <c r="Q697" s="27">
        <v>3</v>
      </c>
      <c r="R697" s="28">
        <f>DATE('Raw Data'!$O697,'Raw Data'!$P697,'Raw Data'!$Q697)</f>
        <v>42007</v>
      </c>
      <c r="S697" s="27" t="str">
        <f>CONCATENATE(MID('Raw Data'!$H697,FIND("(",'Raw Data'!$H697)+1,FIND(")",'Raw Data'!$H697)-FIND("(",'Raw Data'!$H697)-1),"",'Raw Data'!$M697)</f>
        <v>Rs.500</v>
      </c>
      <c r="T697" s="27">
        <f t="shared" si="10"/>
        <v>1</v>
      </c>
      <c r="U697" s="29">
        <f>'Raw Data'!$M697*'Raw Data'!$T697</f>
        <v>500</v>
      </c>
    </row>
    <row r="698" spans="1:21" x14ac:dyDescent="0.3">
      <c r="A698" s="20">
        <v>18493572</v>
      </c>
      <c r="B698" s="27" t="s">
        <v>1528</v>
      </c>
      <c r="C698" s="27">
        <v>1</v>
      </c>
      <c r="D698" s="27" t="str">
        <f>VLOOKUP('Raw Data'!$C698,'country description'!$A$2:$B$16,2,0)</f>
        <v>India</v>
      </c>
      <c r="E698" s="27" t="s">
        <v>14</v>
      </c>
      <c r="F698" s="27" t="s">
        <v>1529</v>
      </c>
      <c r="G698" s="27" t="s">
        <v>1530</v>
      </c>
      <c r="H698" s="27" t="s">
        <v>18</v>
      </c>
      <c r="I698" s="27" t="s">
        <v>19</v>
      </c>
      <c r="J698" s="27" t="s">
        <v>19</v>
      </c>
      <c r="K698" s="27">
        <v>1</v>
      </c>
      <c r="L698" s="27">
        <v>0</v>
      </c>
      <c r="M698" s="27">
        <v>350</v>
      </c>
      <c r="N698" s="27">
        <v>1</v>
      </c>
      <c r="O698" s="27">
        <v>2010</v>
      </c>
      <c r="P698" s="27">
        <v>1</v>
      </c>
      <c r="Q698" s="27">
        <v>4</v>
      </c>
      <c r="R698" s="28">
        <f>DATE('Raw Data'!$O698,'Raw Data'!$P698,'Raw Data'!$Q698)</f>
        <v>40182</v>
      </c>
      <c r="S698" s="27" t="str">
        <f>CONCATENATE(MID('Raw Data'!$H698,FIND("(",'Raw Data'!$H698)+1,FIND(")",'Raw Data'!$H698)-FIND("(",'Raw Data'!$H698)-1),"",'Raw Data'!$M698)</f>
        <v>Rs.350</v>
      </c>
      <c r="T698" s="27">
        <f t="shared" si="10"/>
        <v>1</v>
      </c>
      <c r="U698" s="29">
        <f>'Raw Data'!$M698*'Raw Data'!$T698</f>
        <v>350</v>
      </c>
    </row>
    <row r="699" spans="1:21" x14ac:dyDescent="0.3">
      <c r="A699" s="20">
        <v>18025119</v>
      </c>
      <c r="B699" s="27" t="s">
        <v>1531</v>
      </c>
      <c r="C699" s="27">
        <v>1</v>
      </c>
      <c r="D699" s="27" t="str">
        <f>VLOOKUP('Raw Data'!$C699,'country description'!$A$2:$B$16,2,0)</f>
        <v>India</v>
      </c>
      <c r="E699" s="27" t="s">
        <v>14</v>
      </c>
      <c r="F699" s="27" t="s">
        <v>1532</v>
      </c>
      <c r="G699" s="27" t="s">
        <v>434</v>
      </c>
      <c r="H699" s="27" t="s">
        <v>18</v>
      </c>
      <c r="I699" s="27" t="s">
        <v>19</v>
      </c>
      <c r="J699" s="27" t="s">
        <v>19</v>
      </c>
      <c r="K699" s="27">
        <v>1</v>
      </c>
      <c r="L699" s="27">
        <v>0</v>
      </c>
      <c r="M699" s="27">
        <v>300</v>
      </c>
      <c r="N699" s="27">
        <v>1</v>
      </c>
      <c r="O699" s="27">
        <v>2011</v>
      </c>
      <c r="P699" s="27">
        <v>1</v>
      </c>
      <c r="Q699" s="27">
        <v>7</v>
      </c>
      <c r="R699" s="28">
        <f>DATE('Raw Data'!$O699,'Raw Data'!$P699,'Raw Data'!$Q699)</f>
        <v>40550</v>
      </c>
      <c r="S699" s="27" t="str">
        <f>CONCATENATE(MID('Raw Data'!$H699,FIND("(",'Raw Data'!$H699)+1,FIND(")",'Raw Data'!$H699)-FIND("(",'Raw Data'!$H699)-1),"",'Raw Data'!$M699)</f>
        <v>Rs.300</v>
      </c>
      <c r="T699" s="27">
        <f t="shared" si="10"/>
        <v>1</v>
      </c>
      <c r="U699" s="29">
        <f>'Raw Data'!$M699*'Raw Data'!$T699</f>
        <v>300</v>
      </c>
    </row>
    <row r="700" spans="1:21" x14ac:dyDescent="0.3">
      <c r="A700" s="20">
        <v>18415363</v>
      </c>
      <c r="B700" s="27" t="s">
        <v>1533</v>
      </c>
      <c r="C700" s="27">
        <v>1</v>
      </c>
      <c r="D700" s="27" t="str">
        <f>VLOOKUP('Raw Data'!$C700,'country description'!$A$2:$B$16,2,0)</f>
        <v>India</v>
      </c>
      <c r="E700" s="27" t="s">
        <v>14</v>
      </c>
      <c r="F700" s="27" t="s">
        <v>1534</v>
      </c>
      <c r="G700" s="27" t="s">
        <v>464</v>
      </c>
      <c r="H700" s="27" t="s">
        <v>18</v>
      </c>
      <c r="I700" s="27" t="s">
        <v>19</v>
      </c>
      <c r="J700" s="27" t="s">
        <v>19</v>
      </c>
      <c r="K700" s="27">
        <v>1</v>
      </c>
      <c r="L700" s="27">
        <v>0</v>
      </c>
      <c r="M700" s="27">
        <v>200</v>
      </c>
      <c r="N700" s="27">
        <v>1</v>
      </c>
      <c r="O700" s="27">
        <v>2010</v>
      </c>
      <c r="P700" s="27">
        <v>1</v>
      </c>
      <c r="Q700" s="27">
        <v>19</v>
      </c>
      <c r="R700" s="28">
        <f>DATE('Raw Data'!$O700,'Raw Data'!$P700,'Raw Data'!$Q700)</f>
        <v>40197</v>
      </c>
      <c r="S700" s="27" t="str">
        <f>CONCATENATE(MID('Raw Data'!$H700,FIND("(",'Raw Data'!$H700)+1,FIND(")",'Raw Data'!$H700)-FIND("(",'Raw Data'!$H700)-1),"",'Raw Data'!$M700)</f>
        <v>Rs.200</v>
      </c>
      <c r="T700" s="27">
        <f t="shared" si="10"/>
        <v>1</v>
      </c>
      <c r="U700" s="29">
        <f>'Raw Data'!$M700*'Raw Data'!$T700</f>
        <v>200</v>
      </c>
    </row>
    <row r="701" spans="1:21" x14ac:dyDescent="0.3">
      <c r="A701" s="20">
        <v>18429388</v>
      </c>
      <c r="B701" s="27" t="s">
        <v>1535</v>
      </c>
      <c r="C701" s="27">
        <v>1</v>
      </c>
      <c r="D701" s="27" t="str">
        <f>VLOOKUP('Raw Data'!$C701,'country description'!$A$2:$B$16,2,0)</f>
        <v>India</v>
      </c>
      <c r="E701" s="27" t="s">
        <v>14</v>
      </c>
      <c r="F701" s="27" t="s">
        <v>1536</v>
      </c>
      <c r="G701" s="27" t="s">
        <v>644</v>
      </c>
      <c r="H701" s="27" t="s">
        <v>18</v>
      </c>
      <c r="I701" s="27" t="s">
        <v>19</v>
      </c>
      <c r="J701" s="27" t="s">
        <v>19</v>
      </c>
      <c r="K701" s="27">
        <v>1</v>
      </c>
      <c r="L701" s="27">
        <v>0</v>
      </c>
      <c r="M701" s="27">
        <v>200</v>
      </c>
      <c r="N701" s="27">
        <v>1</v>
      </c>
      <c r="O701" s="27">
        <v>2011</v>
      </c>
      <c r="P701" s="27">
        <v>1</v>
      </c>
      <c r="Q701" s="27">
        <v>1</v>
      </c>
      <c r="R701" s="28">
        <f>DATE('Raw Data'!$O701,'Raw Data'!$P701,'Raw Data'!$Q701)</f>
        <v>40544</v>
      </c>
      <c r="S701" s="27" t="str">
        <f>CONCATENATE(MID('Raw Data'!$H701,FIND("(",'Raw Data'!$H701)+1,FIND(")",'Raw Data'!$H701)-FIND("(",'Raw Data'!$H701)-1),"",'Raw Data'!$M701)</f>
        <v>Rs.200</v>
      </c>
      <c r="T701" s="27">
        <f t="shared" si="10"/>
        <v>1</v>
      </c>
      <c r="U701" s="29">
        <f>'Raw Data'!$M701*'Raw Data'!$T701</f>
        <v>200</v>
      </c>
    </row>
    <row r="702" spans="1:21" x14ac:dyDescent="0.3">
      <c r="A702" s="20">
        <v>18492957</v>
      </c>
      <c r="B702" s="27" t="s">
        <v>1537</v>
      </c>
      <c r="C702" s="27">
        <v>1</v>
      </c>
      <c r="D702" s="27" t="str">
        <f>VLOOKUP('Raw Data'!$C702,'country description'!$A$2:$B$16,2,0)</f>
        <v>India</v>
      </c>
      <c r="E702" s="27" t="s">
        <v>14</v>
      </c>
      <c r="F702" s="27" t="s">
        <v>1538</v>
      </c>
      <c r="G702" s="27" t="s">
        <v>461</v>
      </c>
      <c r="H702" s="27" t="s">
        <v>18</v>
      </c>
      <c r="I702" s="27" t="s">
        <v>19</v>
      </c>
      <c r="J702" s="27" t="s">
        <v>19</v>
      </c>
      <c r="K702" s="27">
        <v>1</v>
      </c>
      <c r="L702" s="27">
        <v>0</v>
      </c>
      <c r="M702" s="27">
        <v>350</v>
      </c>
      <c r="N702" s="27">
        <v>1</v>
      </c>
      <c r="O702" s="27">
        <v>2017</v>
      </c>
      <c r="P702" s="27">
        <v>12</v>
      </c>
      <c r="Q702" s="27">
        <v>10</v>
      </c>
      <c r="R702" s="28">
        <f>DATE('Raw Data'!$O702,'Raw Data'!$P702,'Raw Data'!$Q702)</f>
        <v>43079</v>
      </c>
      <c r="S702" s="27" t="str">
        <f>CONCATENATE(MID('Raw Data'!$H702,FIND("(",'Raw Data'!$H702)+1,FIND(")",'Raw Data'!$H702)-FIND("(",'Raw Data'!$H702)-1),"",'Raw Data'!$M702)</f>
        <v>Rs.350</v>
      </c>
      <c r="T702" s="27">
        <f t="shared" si="10"/>
        <v>1</v>
      </c>
      <c r="U702" s="29">
        <f>'Raw Data'!$M702*'Raw Data'!$T702</f>
        <v>350</v>
      </c>
    </row>
    <row r="703" spans="1:21" x14ac:dyDescent="0.3">
      <c r="A703" s="20">
        <v>18408033</v>
      </c>
      <c r="B703" s="27" t="s">
        <v>1539</v>
      </c>
      <c r="C703" s="27">
        <v>1</v>
      </c>
      <c r="D703" s="27" t="str">
        <f>VLOOKUP('Raw Data'!$C703,'country description'!$A$2:$B$16,2,0)</f>
        <v>India</v>
      </c>
      <c r="E703" s="27" t="s">
        <v>14</v>
      </c>
      <c r="F703" s="27" t="s">
        <v>1540</v>
      </c>
      <c r="G703" s="27" t="s">
        <v>589</v>
      </c>
      <c r="H703" s="27" t="s">
        <v>18</v>
      </c>
      <c r="I703" s="27" t="s">
        <v>19</v>
      </c>
      <c r="J703" s="27" t="s">
        <v>19</v>
      </c>
      <c r="K703" s="27">
        <v>1</v>
      </c>
      <c r="L703" s="27">
        <v>0</v>
      </c>
      <c r="M703" s="27">
        <v>150</v>
      </c>
      <c r="N703" s="27">
        <v>1</v>
      </c>
      <c r="O703" s="27">
        <v>2017</v>
      </c>
      <c r="P703" s="27">
        <v>12</v>
      </c>
      <c r="Q703" s="27">
        <v>16</v>
      </c>
      <c r="R703" s="28">
        <f>DATE('Raw Data'!$O703,'Raw Data'!$P703,'Raw Data'!$Q703)</f>
        <v>43085</v>
      </c>
      <c r="S703" s="27" t="str">
        <f>CONCATENATE(MID('Raw Data'!$H703,FIND("(",'Raw Data'!$H703)+1,FIND(")",'Raw Data'!$H703)-FIND("(",'Raw Data'!$H703)-1),"",'Raw Data'!$M703)</f>
        <v>Rs.150</v>
      </c>
      <c r="T703" s="27">
        <f t="shared" si="10"/>
        <v>1</v>
      </c>
      <c r="U703" s="29">
        <f>'Raw Data'!$M703*'Raw Data'!$T703</f>
        <v>150</v>
      </c>
    </row>
    <row r="704" spans="1:21" x14ac:dyDescent="0.3">
      <c r="A704" s="20">
        <v>18410370</v>
      </c>
      <c r="B704" s="27" t="s">
        <v>1541</v>
      </c>
      <c r="C704" s="27">
        <v>1</v>
      </c>
      <c r="D704" s="27" t="str">
        <f>VLOOKUP('Raw Data'!$C704,'country description'!$A$2:$B$16,2,0)</f>
        <v>India</v>
      </c>
      <c r="E704" s="27" t="s">
        <v>14</v>
      </c>
      <c r="F704" s="27" t="s">
        <v>1542</v>
      </c>
      <c r="G704" s="27" t="s">
        <v>589</v>
      </c>
      <c r="H704" s="27" t="s">
        <v>18</v>
      </c>
      <c r="I704" s="27" t="s">
        <v>19</v>
      </c>
      <c r="J704" s="27" t="s">
        <v>19</v>
      </c>
      <c r="K704" s="27">
        <v>1</v>
      </c>
      <c r="L704" s="27">
        <v>0</v>
      </c>
      <c r="M704" s="27">
        <v>100</v>
      </c>
      <c r="N704" s="27">
        <v>1</v>
      </c>
      <c r="O704" s="27">
        <v>2013</v>
      </c>
      <c r="P704" s="27">
        <v>12</v>
      </c>
      <c r="Q704" s="27">
        <v>12</v>
      </c>
      <c r="R704" s="28">
        <f>DATE('Raw Data'!$O704,'Raw Data'!$P704,'Raw Data'!$Q704)</f>
        <v>41620</v>
      </c>
      <c r="S704" s="27" t="str">
        <f>CONCATENATE(MID('Raw Data'!$H704,FIND("(",'Raw Data'!$H704)+1,FIND(")",'Raw Data'!$H704)-FIND("(",'Raw Data'!$H704)-1),"",'Raw Data'!$M704)</f>
        <v>Rs.100</v>
      </c>
      <c r="T704" s="27">
        <f t="shared" si="10"/>
        <v>1</v>
      </c>
      <c r="U704" s="29">
        <f>'Raw Data'!$M704*'Raw Data'!$T704</f>
        <v>100</v>
      </c>
    </row>
    <row r="705" spans="1:21" x14ac:dyDescent="0.3">
      <c r="A705" s="20">
        <v>18459030</v>
      </c>
      <c r="B705" s="27" t="s">
        <v>1543</v>
      </c>
      <c r="C705" s="27">
        <v>1</v>
      </c>
      <c r="D705" s="27" t="str">
        <f>VLOOKUP('Raw Data'!$C705,'country description'!$A$2:$B$16,2,0)</f>
        <v>India</v>
      </c>
      <c r="E705" s="27" t="s">
        <v>14</v>
      </c>
      <c r="F705" s="27" t="s">
        <v>1544</v>
      </c>
      <c r="G705" s="27" t="s">
        <v>424</v>
      </c>
      <c r="H705" s="27" t="s">
        <v>18</v>
      </c>
      <c r="I705" s="27" t="s">
        <v>19</v>
      </c>
      <c r="J705" s="27" t="s">
        <v>19</v>
      </c>
      <c r="K705" s="27">
        <v>1</v>
      </c>
      <c r="L705" s="27">
        <v>0</v>
      </c>
      <c r="M705" s="27">
        <v>200</v>
      </c>
      <c r="N705" s="27">
        <v>1</v>
      </c>
      <c r="O705" s="27">
        <v>2017</v>
      </c>
      <c r="P705" s="27">
        <v>12</v>
      </c>
      <c r="Q705" s="27">
        <v>26</v>
      </c>
      <c r="R705" s="28">
        <f>DATE('Raw Data'!$O705,'Raw Data'!$P705,'Raw Data'!$Q705)</f>
        <v>43095</v>
      </c>
      <c r="S705" s="27" t="str">
        <f>CONCATENATE(MID('Raw Data'!$H705,FIND("(",'Raw Data'!$H705)+1,FIND(")",'Raw Data'!$H705)-FIND("(",'Raw Data'!$H705)-1),"",'Raw Data'!$M705)</f>
        <v>Rs.200</v>
      </c>
      <c r="T705" s="27">
        <f t="shared" si="10"/>
        <v>1</v>
      </c>
      <c r="U705" s="29">
        <f>'Raw Data'!$M705*'Raw Data'!$T705</f>
        <v>200</v>
      </c>
    </row>
    <row r="706" spans="1:21" x14ac:dyDescent="0.3">
      <c r="A706" s="20">
        <v>18492083</v>
      </c>
      <c r="B706" s="27" t="s">
        <v>1545</v>
      </c>
      <c r="C706" s="27">
        <v>1</v>
      </c>
      <c r="D706" s="27" t="str">
        <f>VLOOKUP('Raw Data'!$C706,'country description'!$A$2:$B$16,2,0)</f>
        <v>India</v>
      </c>
      <c r="E706" s="27" t="s">
        <v>14</v>
      </c>
      <c r="F706" s="27" t="s">
        <v>1546</v>
      </c>
      <c r="G706" s="27" t="s">
        <v>587</v>
      </c>
      <c r="H706" s="27" t="s">
        <v>18</v>
      </c>
      <c r="I706" s="27" t="s">
        <v>19</v>
      </c>
      <c r="J706" s="27" t="s">
        <v>19</v>
      </c>
      <c r="K706" s="27">
        <v>2</v>
      </c>
      <c r="L706" s="27">
        <v>0</v>
      </c>
      <c r="M706" s="27">
        <v>600</v>
      </c>
      <c r="N706" s="27">
        <v>1</v>
      </c>
      <c r="O706" s="27">
        <v>2010</v>
      </c>
      <c r="P706" s="27">
        <v>12</v>
      </c>
      <c r="Q706" s="27">
        <v>26</v>
      </c>
      <c r="R706" s="28">
        <f>DATE('Raw Data'!$O706,'Raw Data'!$P706,'Raw Data'!$Q706)</f>
        <v>40538</v>
      </c>
      <c r="S706" s="27" t="str">
        <f>CONCATENATE(MID('Raw Data'!$H706,FIND("(",'Raw Data'!$H706)+1,FIND(")",'Raw Data'!$H706)-FIND("(",'Raw Data'!$H706)-1),"",'Raw Data'!$M706)</f>
        <v>Rs.600</v>
      </c>
      <c r="T706" s="27">
        <f t="shared" ref="T706:T769" si="11">VLOOKUP(D706,$Y$4:$Z$18,2,0)</f>
        <v>1</v>
      </c>
      <c r="U706" s="29">
        <f>'Raw Data'!$M706*'Raw Data'!$T706</f>
        <v>600</v>
      </c>
    </row>
    <row r="707" spans="1:21" x14ac:dyDescent="0.3">
      <c r="A707" s="20">
        <v>18499026</v>
      </c>
      <c r="B707" s="27" t="s">
        <v>1547</v>
      </c>
      <c r="C707" s="27">
        <v>1</v>
      </c>
      <c r="D707" s="27" t="str">
        <f>VLOOKUP('Raw Data'!$C707,'country description'!$A$2:$B$16,2,0)</f>
        <v>India</v>
      </c>
      <c r="E707" s="27" t="s">
        <v>14</v>
      </c>
      <c r="F707" s="27" t="s">
        <v>1548</v>
      </c>
      <c r="G707" s="27" t="s">
        <v>464</v>
      </c>
      <c r="H707" s="27" t="s">
        <v>18</v>
      </c>
      <c r="I707" s="27" t="s">
        <v>19</v>
      </c>
      <c r="J707" s="27" t="s">
        <v>19</v>
      </c>
      <c r="K707" s="27">
        <v>1</v>
      </c>
      <c r="L707" s="27">
        <v>0</v>
      </c>
      <c r="M707" s="27">
        <v>300</v>
      </c>
      <c r="N707" s="27">
        <v>1</v>
      </c>
      <c r="O707" s="27">
        <v>2010</v>
      </c>
      <c r="P707" s="27">
        <v>12</v>
      </c>
      <c r="Q707" s="27">
        <v>23</v>
      </c>
      <c r="R707" s="28">
        <f>DATE('Raw Data'!$O707,'Raw Data'!$P707,'Raw Data'!$Q707)</f>
        <v>40535</v>
      </c>
      <c r="S707" s="27" t="str">
        <f>CONCATENATE(MID('Raw Data'!$H707,FIND("(",'Raw Data'!$H707)+1,FIND(")",'Raw Data'!$H707)-FIND("(",'Raw Data'!$H707)-1),"",'Raw Data'!$M707)</f>
        <v>Rs.300</v>
      </c>
      <c r="T707" s="27">
        <f t="shared" si="11"/>
        <v>1</v>
      </c>
      <c r="U707" s="29">
        <f>'Raw Data'!$M707*'Raw Data'!$T707</f>
        <v>300</v>
      </c>
    </row>
    <row r="708" spans="1:21" x14ac:dyDescent="0.3">
      <c r="A708" s="20">
        <v>18432652</v>
      </c>
      <c r="B708" s="27" t="s">
        <v>1549</v>
      </c>
      <c r="C708" s="27">
        <v>1</v>
      </c>
      <c r="D708" s="27" t="str">
        <f>VLOOKUP('Raw Data'!$C708,'country description'!$A$2:$B$16,2,0)</f>
        <v>India</v>
      </c>
      <c r="E708" s="27" t="s">
        <v>14</v>
      </c>
      <c r="F708" s="27" t="s">
        <v>1550</v>
      </c>
      <c r="G708" s="27" t="s">
        <v>475</v>
      </c>
      <c r="H708" s="27" t="s">
        <v>18</v>
      </c>
      <c r="I708" s="27" t="s">
        <v>19</v>
      </c>
      <c r="J708" s="27" t="s">
        <v>19</v>
      </c>
      <c r="K708" s="27">
        <v>1</v>
      </c>
      <c r="L708" s="27">
        <v>0</v>
      </c>
      <c r="M708" s="27">
        <v>400</v>
      </c>
      <c r="N708" s="27">
        <v>1</v>
      </c>
      <c r="O708" s="27">
        <v>2012</v>
      </c>
      <c r="P708" s="27">
        <v>11</v>
      </c>
      <c r="Q708" s="27">
        <v>6</v>
      </c>
      <c r="R708" s="28">
        <f>DATE('Raw Data'!$O708,'Raw Data'!$P708,'Raw Data'!$Q708)</f>
        <v>41219</v>
      </c>
      <c r="S708" s="27" t="str">
        <f>CONCATENATE(MID('Raw Data'!$H708,FIND("(",'Raw Data'!$H708)+1,FIND(")",'Raw Data'!$H708)-FIND("(",'Raw Data'!$H708)-1),"",'Raw Data'!$M708)</f>
        <v>Rs.400</v>
      </c>
      <c r="T708" s="27">
        <f t="shared" si="11"/>
        <v>1</v>
      </c>
      <c r="U708" s="29">
        <f>'Raw Data'!$M708*'Raw Data'!$T708</f>
        <v>400</v>
      </c>
    </row>
    <row r="709" spans="1:21" x14ac:dyDescent="0.3">
      <c r="A709" s="20">
        <v>18458659</v>
      </c>
      <c r="B709" s="27" t="s">
        <v>1551</v>
      </c>
      <c r="C709" s="27">
        <v>1</v>
      </c>
      <c r="D709" s="27" t="str">
        <f>VLOOKUP('Raw Data'!$C709,'country description'!$A$2:$B$16,2,0)</f>
        <v>India</v>
      </c>
      <c r="E709" s="27" t="s">
        <v>14</v>
      </c>
      <c r="F709" s="27" t="s">
        <v>1552</v>
      </c>
      <c r="G709" s="27" t="s">
        <v>464</v>
      </c>
      <c r="H709" s="27" t="s">
        <v>18</v>
      </c>
      <c r="I709" s="27" t="s">
        <v>19</v>
      </c>
      <c r="J709" s="27" t="s">
        <v>19</v>
      </c>
      <c r="K709" s="27">
        <v>1</v>
      </c>
      <c r="L709" s="27">
        <v>0</v>
      </c>
      <c r="M709" s="27">
        <v>400</v>
      </c>
      <c r="N709" s="27">
        <v>1</v>
      </c>
      <c r="O709" s="27">
        <v>2010</v>
      </c>
      <c r="P709" s="27">
        <v>11</v>
      </c>
      <c r="Q709" s="27">
        <v>16</v>
      </c>
      <c r="R709" s="28">
        <f>DATE('Raw Data'!$O709,'Raw Data'!$P709,'Raw Data'!$Q709)</f>
        <v>40498</v>
      </c>
      <c r="S709" s="27" t="str">
        <f>CONCATENATE(MID('Raw Data'!$H709,FIND("(",'Raw Data'!$H709)+1,FIND(")",'Raw Data'!$H709)-FIND("(",'Raw Data'!$H709)-1),"",'Raw Data'!$M709)</f>
        <v>Rs.400</v>
      </c>
      <c r="T709" s="27">
        <f t="shared" si="11"/>
        <v>1</v>
      </c>
      <c r="U709" s="29">
        <f>'Raw Data'!$M709*'Raw Data'!$T709</f>
        <v>400</v>
      </c>
    </row>
    <row r="710" spans="1:21" x14ac:dyDescent="0.3">
      <c r="A710" s="20">
        <v>18492652</v>
      </c>
      <c r="B710" s="27" t="s">
        <v>1553</v>
      </c>
      <c r="C710" s="27">
        <v>1</v>
      </c>
      <c r="D710" s="27" t="str">
        <f>VLOOKUP('Raw Data'!$C710,'country description'!$A$2:$B$16,2,0)</f>
        <v>India</v>
      </c>
      <c r="E710" s="27" t="s">
        <v>14</v>
      </c>
      <c r="F710" s="27" t="s">
        <v>1554</v>
      </c>
      <c r="G710" s="27" t="s">
        <v>919</v>
      </c>
      <c r="H710" s="27" t="s">
        <v>18</v>
      </c>
      <c r="I710" s="27" t="s">
        <v>19</v>
      </c>
      <c r="J710" s="27" t="s">
        <v>19</v>
      </c>
      <c r="K710" s="27">
        <v>1</v>
      </c>
      <c r="L710" s="27">
        <v>0</v>
      </c>
      <c r="M710" s="27">
        <v>150</v>
      </c>
      <c r="N710" s="27">
        <v>1</v>
      </c>
      <c r="O710" s="27">
        <v>2015</v>
      </c>
      <c r="P710" s="27">
        <v>11</v>
      </c>
      <c r="Q710" s="27">
        <v>20</v>
      </c>
      <c r="R710" s="28">
        <f>DATE('Raw Data'!$O710,'Raw Data'!$P710,'Raw Data'!$Q710)</f>
        <v>42328</v>
      </c>
      <c r="S710" s="27" t="str">
        <f>CONCATENATE(MID('Raw Data'!$H710,FIND("(",'Raw Data'!$H710)+1,FIND(")",'Raw Data'!$H710)-FIND("(",'Raw Data'!$H710)-1),"",'Raw Data'!$M710)</f>
        <v>Rs.150</v>
      </c>
      <c r="T710" s="27">
        <f t="shared" si="11"/>
        <v>1</v>
      </c>
      <c r="U710" s="29">
        <f>'Raw Data'!$M710*'Raw Data'!$T710</f>
        <v>150</v>
      </c>
    </row>
    <row r="711" spans="1:21" x14ac:dyDescent="0.3">
      <c r="A711" s="20">
        <v>18471314</v>
      </c>
      <c r="B711" s="27" t="s">
        <v>1555</v>
      </c>
      <c r="C711" s="27">
        <v>1</v>
      </c>
      <c r="D711" s="27" t="str">
        <f>VLOOKUP('Raw Data'!$C711,'country description'!$A$2:$B$16,2,0)</f>
        <v>India</v>
      </c>
      <c r="E711" s="27" t="s">
        <v>14</v>
      </c>
      <c r="F711" s="27" t="s">
        <v>182</v>
      </c>
      <c r="G711" s="27" t="s">
        <v>461</v>
      </c>
      <c r="H711" s="27" t="s">
        <v>18</v>
      </c>
      <c r="I711" s="27" t="s">
        <v>19</v>
      </c>
      <c r="J711" s="27" t="s">
        <v>19</v>
      </c>
      <c r="K711" s="27">
        <v>2</v>
      </c>
      <c r="L711" s="27">
        <v>0</v>
      </c>
      <c r="M711" s="27">
        <v>500</v>
      </c>
      <c r="N711" s="27">
        <v>1</v>
      </c>
      <c r="O711" s="27">
        <v>2016</v>
      </c>
      <c r="P711" s="27">
        <v>10</v>
      </c>
      <c r="Q711" s="27">
        <v>21</v>
      </c>
      <c r="R711" s="28">
        <f>DATE('Raw Data'!$O711,'Raw Data'!$P711,'Raw Data'!$Q711)</f>
        <v>42664</v>
      </c>
      <c r="S711" s="27" t="str">
        <f>CONCATENATE(MID('Raw Data'!$H711,FIND("(",'Raw Data'!$H711)+1,FIND(")",'Raw Data'!$H711)-FIND("(",'Raw Data'!$H711)-1),"",'Raw Data'!$M711)</f>
        <v>Rs.500</v>
      </c>
      <c r="T711" s="27">
        <f t="shared" si="11"/>
        <v>1</v>
      </c>
      <c r="U711" s="29">
        <f>'Raw Data'!$M711*'Raw Data'!$T711</f>
        <v>500</v>
      </c>
    </row>
    <row r="712" spans="1:21" x14ac:dyDescent="0.3">
      <c r="A712" s="20">
        <v>18489526</v>
      </c>
      <c r="B712" s="27" t="s">
        <v>1556</v>
      </c>
      <c r="C712" s="27">
        <v>1</v>
      </c>
      <c r="D712" s="27" t="str">
        <f>VLOOKUP('Raw Data'!$C712,'country description'!$A$2:$B$16,2,0)</f>
        <v>India</v>
      </c>
      <c r="E712" s="27" t="s">
        <v>14</v>
      </c>
      <c r="F712" s="27" t="s">
        <v>1557</v>
      </c>
      <c r="G712" s="27" t="s">
        <v>424</v>
      </c>
      <c r="H712" s="27" t="s">
        <v>18</v>
      </c>
      <c r="I712" s="27" t="s">
        <v>19</v>
      </c>
      <c r="J712" s="27" t="s">
        <v>19</v>
      </c>
      <c r="K712" s="27">
        <v>1</v>
      </c>
      <c r="L712" s="27">
        <v>0</v>
      </c>
      <c r="M712" s="27">
        <v>300</v>
      </c>
      <c r="N712" s="27">
        <v>1</v>
      </c>
      <c r="O712" s="27">
        <v>2018</v>
      </c>
      <c r="P712" s="27">
        <v>10</v>
      </c>
      <c r="Q712" s="27">
        <v>25</v>
      </c>
      <c r="R712" s="28">
        <f>DATE('Raw Data'!$O712,'Raw Data'!$P712,'Raw Data'!$Q712)</f>
        <v>43398</v>
      </c>
      <c r="S712" s="27" t="str">
        <f>CONCATENATE(MID('Raw Data'!$H712,FIND("(",'Raw Data'!$H712)+1,FIND(")",'Raw Data'!$H712)-FIND("(",'Raw Data'!$H712)-1),"",'Raw Data'!$M712)</f>
        <v>Rs.300</v>
      </c>
      <c r="T712" s="27">
        <f t="shared" si="11"/>
        <v>1</v>
      </c>
      <c r="U712" s="29">
        <f>'Raw Data'!$M712*'Raw Data'!$T712</f>
        <v>300</v>
      </c>
    </row>
    <row r="713" spans="1:21" x14ac:dyDescent="0.3">
      <c r="A713" s="20">
        <v>18382047</v>
      </c>
      <c r="B713" s="27" t="s">
        <v>1558</v>
      </c>
      <c r="C713" s="27">
        <v>1</v>
      </c>
      <c r="D713" s="27" t="str">
        <f>VLOOKUP('Raw Data'!$C713,'country description'!$A$2:$B$16,2,0)</f>
        <v>India</v>
      </c>
      <c r="E713" s="27" t="s">
        <v>14</v>
      </c>
      <c r="F713" s="27" t="s">
        <v>1559</v>
      </c>
      <c r="G713" s="27" t="s">
        <v>434</v>
      </c>
      <c r="H713" s="27" t="s">
        <v>18</v>
      </c>
      <c r="I713" s="27" t="s">
        <v>19</v>
      </c>
      <c r="J713" s="27" t="s">
        <v>19</v>
      </c>
      <c r="K713" s="27">
        <v>1</v>
      </c>
      <c r="L713" s="27">
        <v>0</v>
      </c>
      <c r="M713" s="27">
        <v>400</v>
      </c>
      <c r="N713" s="27">
        <v>1</v>
      </c>
      <c r="O713" s="27">
        <v>2014</v>
      </c>
      <c r="P713" s="27">
        <v>10</v>
      </c>
      <c r="Q713" s="27">
        <v>2</v>
      </c>
      <c r="R713" s="28">
        <f>DATE('Raw Data'!$O713,'Raw Data'!$P713,'Raw Data'!$Q713)</f>
        <v>41914</v>
      </c>
      <c r="S713" s="27" t="str">
        <f>CONCATENATE(MID('Raw Data'!$H713,FIND("(",'Raw Data'!$H713)+1,FIND(")",'Raw Data'!$H713)-FIND("(",'Raw Data'!$H713)-1),"",'Raw Data'!$M713)</f>
        <v>Rs.400</v>
      </c>
      <c r="T713" s="27">
        <f t="shared" si="11"/>
        <v>1</v>
      </c>
      <c r="U713" s="29">
        <f>'Raw Data'!$M713*'Raw Data'!$T713</f>
        <v>400</v>
      </c>
    </row>
    <row r="714" spans="1:21" x14ac:dyDescent="0.3">
      <c r="A714" s="20">
        <v>18441532</v>
      </c>
      <c r="B714" s="27" t="s">
        <v>1560</v>
      </c>
      <c r="C714" s="27">
        <v>1</v>
      </c>
      <c r="D714" s="27" t="str">
        <f>VLOOKUP('Raw Data'!$C714,'country description'!$A$2:$B$16,2,0)</f>
        <v>India</v>
      </c>
      <c r="E714" s="27" t="s">
        <v>14</v>
      </c>
      <c r="F714" s="27" t="s">
        <v>1561</v>
      </c>
      <c r="G714" s="27" t="s">
        <v>393</v>
      </c>
      <c r="H714" s="27" t="s">
        <v>18</v>
      </c>
      <c r="I714" s="27" t="s">
        <v>24</v>
      </c>
      <c r="J714" s="27" t="s">
        <v>19</v>
      </c>
      <c r="K714" s="27">
        <v>2</v>
      </c>
      <c r="L714" s="27">
        <v>0</v>
      </c>
      <c r="M714" s="27">
        <v>800</v>
      </c>
      <c r="N714" s="27">
        <v>1</v>
      </c>
      <c r="O714" s="27">
        <v>2010</v>
      </c>
      <c r="P714" s="27">
        <v>10</v>
      </c>
      <c r="Q714" s="27">
        <v>2</v>
      </c>
      <c r="R714" s="28">
        <f>DATE('Raw Data'!$O714,'Raw Data'!$P714,'Raw Data'!$Q714)</f>
        <v>40453</v>
      </c>
      <c r="S714" s="27" t="str">
        <f>CONCATENATE(MID('Raw Data'!$H714,FIND("(",'Raw Data'!$H714)+1,FIND(")",'Raw Data'!$H714)-FIND("(",'Raw Data'!$H714)-1),"",'Raw Data'!$M714)</f>
        <v>Rs.800</v>
      </c>
      <c r="T714" s="27">
        <f t="shared" si="11"/>
        <v>1</v>
      </c>
      <c r="U714" s="29">
        <f>'Raw Data'!$M714*'Raw Data'!$T714</f>
        <v>800</v>
      </c>
    </row>
    <row r="715" spans="1:21" x14ac:dyDescent="0.3">
      <c r="A715" s="20">
        <v>18472660</v>
      </c>
      <c r="B715" s="27" t="s">
        <v>1562</v>
      </c>
      <c r="C715" s="27">
        <v>1</v>
      </c>
      <c r="D715" s="27" t="str">
        <f>VLOOKUP('Raw Data'!$C715,'country description'!$A$2:$B$16,2,0)</f>
        <v>India</v>
      </c>
      <c r="E715" s="27" t="s">
        <v>14</v>
      </c>
      <c r="F715" s="27" t="s">
        <v>1563</v>
      </c>
      <c r="G715" s="27" t="s">
        <v>475</v>
      </c>
      <c r="H715" s="27" t="s">
        <v>18</v>
      </c>
      <c r="I715" s="27" t="s">
        <v>19</v>
      </c>
      <c r="J715" s="27" t="s">
        <v>19</v>
      </c>
      <c r="K715" s="27">
        <v>1</v>
      </c>
      <c r="L715" s="27">
        <v>0</v>
      </c>
      <c r="M715" s="27">
        <v>150</v>
      </c>
      <c r="N715" s="27">
        <v>1</v>
      </c>
      <c r="O715" s="27">
        <v>2014</v>
      </c>
      <c r="P715" s="27">
        <v>10</v>
      </c>
      <c r="Q715" s="27">
        <v>21</v>
      </c>
      <c r="R715" s="28">
        <f>DATE('Raw Data'!$O715,'Raw Data'!$P715,'Raw Data'!$Q715)</f>
        <v>41933</v>
      </c>
      <c r="S715" s="27" t="str">
        <f>CONCATENATE(MID('Raw Data'!$H715,FIND("(",'Raw Data'!$H715)+1,FIND(")",'Raw Data'!$H715)-FIND("(",'Raw Data'!$H715)-1),"",'Raw Data'!$M715)</f>
        <v>Rs.150</v>
      </c>
      <c r="T715" s="27">
        <f t="shared" si="11"/>
        <v>1</v>
      </c>
      <c r="U715" s="29">
        <f>'Raw Data'!$M715*'Raw Data'!$T715</f>
        <v>150</v>
      </c>
    </row>
    <row r="716" spans="1:21" x14ac:dyDescent="0.3">
      <c r="A716" s="20">
        <v>18396190</v>
      </c>
      <c r="B716" s="27" t="s">
        <v>1564</v>
      </c>
      <c r="C716" s="27">
        <v>1</v>
      </c>
      <c r="D716" s="27" t="str">
        <f>VLOOKUP('Raw Data'!$C716,'country description'!$A$2:$B$16,2,0)</f>
        <v>India</v>
      </c>
      <c r="E716" s="27" t="s">
        <v>14</v>
      </c>
      <c r="F716" s="27" t="s">
        <v>1565</v>
      </c>
      <c r="G716" s="27" t="s">
        <v>475</v>
      </c>
      <c r="H716" s="27" t="s">
        <v>18</v>
      </c>
      <c r="I716" s="27" t="s">
        <v>19</v>
      </c>
      <c r="J716" s="27" t="s">
        <v>19</v>
      </c>
      <c r="K716" s="27">
        <v>1</v>
      </c>
      <c r="L716" s="27">
        <v>0</v>
      </c>
      <c r="M716" s="27">
        <v>400</v>
      </c>
      <c r="N716" s="27">
        <v>1</v>
      </c>
      <c r="O716" s="27">
        <v>2018</v>
      </c>
      <c r="P716" s="27">
        <v>10</v>
      </c>
      <c r="Q716" s="27">
        <v>16</v>
      </c>
      <c r="R716" s="28">
        <f>DATE('Raw Data'!$O716,'Raw Data'!$P716,'Raw Data'!$Q716)</f>
        <v>43389</v>
      </c>
      <c r="S716" s="27" t="str">
        <f>CONCATENATE(MID('Raw Data'!$H716,FIND("(",'Raw Data'!$H716)+1,FIND(")",'Raw Data'!$H716)-FIND("(",'Raw Data'!$H716)-1),"",'Raw Data'!$M716)</f>
        <v>Rs.400</v>
      </c>
      <c r="T716" s="27">
        <f t="shared" si="11"/>
        <v>1</v>
      </c>
      <c r="U716" s="29">
        <f>'Raw Data'!$M716*'Raw Data'!$T716</f>
        <v>400</v>
      </c>
    </row>
    <row r="717" spans="1:21" x14ac:dyDescent="0.3">
      <c r="A717" s="20">
        <v>313304</v>
      </c>
      <c r="B717" s="27" t="s">
        <v>1566</v>
      </c>
      <c r="C717" s="27">
        <v>1</v>
      </c>
      <c r="D717" s="27" t="str">
        <f>VLOOKUP('Raw Data'!$C717,'country description'!$A$2:$B$16,2,0)</f>
        <v>India</v>
      </c>
      <c r="E717" s="27" t="s">
        <v>14</v>
      </c>
      <c r="F717" s="27" t="s">
        <v>1567</v>
      </c>
      <c r="G717" s="27" t="s">
        <v>1568</v>
      </c>
      <c r="H717" s="27" t="s">
        <v>18</v>
      </c>
      <c r="I717" s="27" t="s">
        <v>19</v>
      </c>
      <c r="J717" s="27" t="s">
        <v>24</v>
      </c>
      <c r="K717" s="27">
        <v>1</v>
      </c>
      <c r="L717" s="27">
        <v>454</v>
      </c>
      <c r="M717" s="27">
        <v>400</v>
      </c>
      <c r="N717" s="27">
        <v>3.9</v>
      </c>
      <c r="O717" s="27">
        <v>2016</v>
      </c>
      <c r="P717" s="27">
        <v>9</v>
      </c>
      <c r="Q717" s="27">
        <v>21</v>
      </c>
      <c r="R717" s="28">
        <f>DATE('Raw Data'!$O717,'Raw Data'!$P717,'Raw Data'!$Q717)</f>
        <v>42634</v>
      </c>
      <c r="S717" s="27" t="str">
        <f>CONCATENATE(MID('Raw Data'!$H717,FIND("(",'Raw Data'!$H717)+1,FIND(")",'Raw Data'!$H717)-FIND("(",'Raw Data'!$H717)-1),"",'Raw Data'!$M717)</f>
        <v>Rs.400</v>
      </c>
      <c r="T717" s="27">
        <f t="shared" si="11"/>
        <v>1</v>
      </c>
      <c r="U717" s="29">
        <f>'Raw Data'!$M717*'Raw Data'!$T717</f>
        <v>400</v>
      </c>
    </row>
    <row r="718" spans="1:21" x14ac:dyDescent="0.3">
      <c r="A718" s="20">
        <v>18358184</v>
      </c>
      <c r="B718" s="27" t="s">
        <v>1569</v>
      </c>
      <c r="C718" s="27">
        <v>1</v>
      </c>
      <c r="D718" s="27" t="str">
        <f>VLOOKUP('Raw Data'!$C718,'country description'!$A$2:$B$16,2,0)</f>
        <v>India</v>
      </c>
      <c r="E718" s="27" t="s">
        <v>14</v>
      </c>
      <c r="F718" s="27" t="s">
        <v>1570</v>
      </c>
      <c r="G718" s="27" t="s">
        <v>390</v>
      </c>
      <c r="H718" s="27" t="s">
        <v>18</v>
      </c>
      <c r="I718" s="27" t="s">
        <v>19</v>
      </c>
      <c r="J718" s="27" t="s">
        <v>24</v>
      </c>
      <c r="K718" s="27">
        <v>2</v>
      </c>
      <c r="L718" s="27">
        <v>23</v>
      </c>
      <c r="M718" s="27">
        <v>500</v>
      </c>
      <c r="N718" s="27">
        <v>3.4</v>
      </c>
      <c r="O718" s="27">
        <v>2015</v>
      </c>
      <c r="P718" s="27">
        <v>8</v>
      </c>
      <c r="Q718" s="27">
        <v>20</v>
      </c>
      <c r="R718" s="28">
        <f>DATE('Raw Data'!$O718,'Raw Data'!$P718,'Raw Data'!$Q718)</f>
        <v>42236</v>
      </c>
      <c r="S718" s="27" t="str">
        <f>CONCATENATE(MID('Raw Data'!$H718,FIND("(",'Raw Data'!$H718)+1,FIND(")",'Raw Data'!$H718)-FIND("(",'Raw Data'!$H718)-1),"",'Raw Data'!$M718)</f>
        <v>Rs.500</v>
      </c>
      <c r="T718" s="27">
        <f t="shared" si="11"/>
        <v>1</v>
      </c>
      <c r="U718" s="29">
        <f>'Raw Data'!$M718*'Raw Data'!$T718</f>
        <v>500</v>
      </c>
    </row>
    <row r="719" spans="1:21" x14ac:dyDescent="0.3">
      <c r="A719" s="20">
        <v>18238968</v>
      </c>
      <c r="B719" s="27" t="s">
        <v>1571</v>
      </c>
      <c r="C719" s="27">
        <v>1</v>
      </c>
      <c r="D719" s="27" t="str">
        <f>VLOOKUP('Raw Data'!$C719,'country description'!$A$2:$B$16,2,0)</f>
        <v>India</v>
      </c>
      <c r="E719" s="27" t="s">
        <v>14</v>
      </c>
      <c r="F719" s="27" t="s">
        <v>1572</v>
      </c>
      <c r="G719" s="27" t="s">
        <v>393</v>
      </c>
      <c r="H719" s="27" t="s">
        <v>18</v>
      </c>
      <c r="I719" s="27" t="s">
        <v>19</v>
      </c>
      <c r="J719" s="27" t="s">
        <v>24</v>
      </c>
      <c r="K719" s="27">
        <v>2</v>
      </c>
      <c r="L719" s="27">
        <v>102</v>
      </c>
      <c r="M719" s="27">
        <v>800</v>
      </c>
      <c r="N719" s="27">
        <v>3.4</v>
      </c>
      <c r="O719" s="27">
        <v>2012</v>
      </c>
      <c r="P719" s="27">
        <v>5</v>
      </c>
      <c r="Q719" s="27">
        <v>7</v>
      </c>
      <c r="R719" s="28">
        <f>DATE('Raw Data'!$O719,'Raw Data'!$P719,'Raw Data'!$Q719)</f>
        <v>41036</v>
      </c>
      <c r="S719" s="27" t="str">
        <f>CONCATENATE(MID('Raw Data'!$H719,FIND("(",'Raw Data'!$H719)+1,FIND(")",'Raw Data'!$H719)-FIND("(",'Raw Data'!$H719)-1),"",'Raw Data'!$M719)</f>
        <v>Rs.800</v>
      </c>
      <c r="T719" s="27">
        <f t="shared" si="11"/>
        <v>1</v>
      </c>
      <c r="U719" s="29">
        <f>'Raw Data'!$M719*'Raw Data'!$T719</f>
        <v>800</v>
      </c>
    </row>
    <row r="720" spans="1:21" x14ac:dyDescent="0.3">
      <c r="A720" s="20">
        <v>18458347</v>
      </c>
      <c r="B720" s="27" t="s">
        <v>1573</v>
      </c>
      <c r="C720" s="27">
        <v>1</v>
      </c>
      <c r="D720" s="27" t="str">
        <f>VLOOKUP('Raw Data'!$C720,'country description'!$A$2:$B$16,2,0)</f>
        <v>India</v>
      </c>
      <c r="E720" s="27" t="s">
        <v>14</v>
      </c>
      <c r="F720" s="27" t="s">
        <v>1574</v>
      </c>
      <c r="G720" s="27" t="s">
        <v>1575</v>
      </c>
      <c r="H720" s="27" t="s">
        <v>18</v>
      </c>
      <c r="I720" s="27" t="s">
        <v>19</v>
      </c>
      <c r="J720" s="27" t="s">
        <v>24</v>
      </c>
      <c r="K720" s="27">
        <v>2</v>
      </c>
      <c r="L720" s="27">
        <v>41</v>
      </c>
      <c r="M720" s="27">
        <v>950</v>
      </c>
      <c r="N720" s="27">
        <v>3.8</v>
      </c>
      <c r="O720" s="27">
        <v>2018</v>
      </c>
      <c r="P720" s="27">
        <v>5</v>
      </c>
      <c r="Q720" s="27">
        <v>7</v>
      </c>
      <c r="R720" s="28">
        <f>DATE('Raw Data'!$O720,'Raw Data'!$P720,'Raw Data'!$Q720)</f>
        <v>43227</v>
      </c>
      <c r="S720" s="27" t="str">
        <f>CONCATENATE(MID('Raw Data'!$H720,FIND("(",'Raw Data'!$H720)+1,FIND(")",'Raw Data'!$H720)-FIND("(",'Raw Data'!$H720)-1),"",'Raw Data'!$M720)</f>
        <v>Rs.950</v>
      </c>
      <c r="T720" s="27">
        <f t="shared" si="11"/>
        <v>1</v>
      </c>
      <c r="U720" s="29">
        <f>'Raw Data'!$M720*'Raw Data'!$T720</f>
        <v>950</v>
      </c>
    </row>
    <row r="721" spans="1:21" x14ac:dyDescent="0.3">
      <c r="A721" s="20">
        <v>308156</v>
      </c>
      <c r="B721" s="27" t="s">
        <v>1576</v>
      </c>
      <c r="C721" s="27">
        <v>1</v>
      </c>
      <c r="D721" s="27" t="str">
        <f>VLOOKUP('Raw Data'!$C721,'country description'!$A$2:$B$16,2,0)</f>
        <v>India</v>
      </c>
      <c r="E721" s="27" t="s">
        <v>14</v>
      </c>
      <c r="F721" s="27" t="s">
        <v>1577</v>
      </c>
      <c r="G721" s="27" t="s">
        <v>1578</v>
      </c>
      <c r="H721" s="27" t="s">
        <v>18</v>
      </c>
      <c r="I721" s="27" t="s">
        <v>19</v>
      </c>
      <c r="J721" s="27" t="s">
        <v>24</v>
      </c>
      <c r="K721" s="27">
        <v>2</v>
      </c>
      <c r="L721" s="27">
        <v>46</v>
      </c>
      <c r="M721" s="27">
        <v>550</v>
      </c>
      <c r="N721" s="27">
        <v>2.7</v>
      </c>
      <c r="O721" s="27">
        <v>2016</v>
      </c>
      <c r="P721" s="27">
        <v>5</v>
      </c>
      <c r="Q721" s="27">
        <v>17</v>
      </c>
      <c r="R721" s="28">
        <f>DATE('Raw Data'!$O721,'Raw Data'!$P721,'Raw Data'!$Q721)</f>
        <v>42507</v>
      </c>
      <c r="S721" s="27" t="str">
        <f>CONCATENATE(MID('Raw Data'!$H721,FIND("(",'Raw Data'!$H721)+1,FIND(")",'Raw Data'!$H721)-FIND("(",'Raw Data'!$H721)-1),"",'Raw Data'!$M721)</f>
        <v>Rs.550</v>
      </c>
      <c r="T721" s="27">
        <f t="shared" si="11"/>
        <v>1</v>
      </c>
      <c r="U721" s="29">
        <f>'Raw Data'!$M721*'Raw Data'!$T721</f>
        <v>550</v>
      </c>
    </row>
    <row r="722" spans="1:21" x14ac:dyDescent="0.3">
      <c r="A722" s="20">
        <v>309365</v>
      </c>
      <c r="B722" s="27" t="s">
        <v>1573</v>
      </c>
      <c r="C722" s="27">
        <v>1</v>
      </c>
      <c r="D722" s="27" t="str">
        <f>VLOOKUP('Raw Data'!$C722,'country description'!$A$2:$B$16,2,0)</f>
        <v>India</v>
      </c>
      <c r="E722" s="27" t="s">
        <v>14</v>
      </c>
      <c r="F722" s="27" t="s">
        <v>43</v>
      </c>
      <c r="G722" s="27" t="s">
        <v>1575</v>
      </c>
      <c r="H722" s="27" t="s">
        <v>18</v>
      </c>
      <c r="I722" s="27" t="s">
        <v>19</v>
      </c>
      <c r="J722" s="27" t="s">
        <v>24</v>
      </c>
      <c r="K722" s="27">
        <v>2</v>
      </c>
      <c r="L722" s="27">
        <v>447</v>
      </c>
      <c r="M722" s="27">
        <v>950</v>
      </c>
      <c r="N722" s="27">
        <v>3.6</v>
      </c>
      <c r="O722" s="27">
        <v>2010</v>
      </c>
      <c r="P722" s="27">
        <v>5</v>
      </c>
      <c r="Q722" s="27">
        <v>17</v>
      </c>
      <c r="R722" s="28">
        <f>DATE('Raw Data'!$O722,'Raw Data'!$P722,'Raw Data'!$Q722)</f>
        <v>40315</v>
      </c>
      <c r="S722" s="27" t="str">
        <f>CONCATENATE(MID('Raw Data'!$H722,FIND("(",'Raw Data'!$H722)+1,FIND(")",'Raw Data'!$H722)-FIND("(",'Raw Data'!$H722)-1),"",'Raw Data'!$M722)</f>
        <v>Rs.950</v>
      </c>
      <c r="T722" s="27">
        <f t="shared" si="11"/>
        <v>1</v>
      </c>
      <c r="U722" s="29">
        <f>'Raw Data'!$M722*'Raw Data'!$T722</f>
        <v>950</v>
      </c>
    </row>
    <row r="723" spans="1:21" x14ac:dyDescent="0.3">
      <c r="A723" s="20">
        <v>310665</v>
      </c>
      <c r="B723" s="27" t="s">
        <v>1579</v>
      </c>
      <c r="C723" s="27">
        <v>1</v>
      </c>
      <c r="D723" s="27" t="str">
        <f>VLOOKUP('Raw Data'!$C723,'country description'!$A$2:$B$16,2,0)</f>
        <v>India</v>
      </c>
      <c r="E723" s="27" t="s">
        <v>14</v>
      </c>
      <c r="F723" s="27" t="s">
        <v>1580</v>
      </c>
      <c r="G723" s="27" t="s">
        <v>410</v>
      </c>
      <c r="H723" s="27" t="s">
        <v>18</v>
      </c>
      <c r="I723" s="27" t="s">
        <v>19</v>
      </c>
      <c r="J723" s="27" t="s">
        <v>24</v>
      </c>
      <c r="K723" s="27">
        <v>2</v>
      </c>
      <c r="L723" s="27">
        <v>485</v>
      </c>
      <c r="M723" s="27">
        <v>600</v>
      </c>
      <c r="N723" s="27">
        <v>3.4</v>
      </c>
      <c r="O723" s="27">
        <v>2016</v>
      </c>
      <c r="P723" s="27">
        <v>4</v>
      </c>
      <c r="Q723" s="27">
        <v>2</v>
      </c>
      <c r="R723" s="28">
        <f>DATE('Raw Data'!$O723,'Raw Data'!$P723,'Raw Data'!$Q723)</f>
        <v>42462</v>
      </c>
      <c r="S723" s="27" t="str">
        <f>CONCATENATE(MID('Raw Data'!$H723,FIND("(",'Raw Data'!$H723)+1,FIND(")",'Raw Data'!$H723)-FIND("(",'Raw Data'!$H723)-1),"",'Raw Data'!$M723)</f>
        <v>Rs.600</v>
      </c>
      <c r="T723" s="27">
        <f t="shared" si="11"/>
        <v>1</v>
      </c>
      <c r="U723" s="29">
        <f>'Raw Data'!$M723*'Raw Data'!$T723</f>
        <v>600</v>
      </c>
    </row>
    <row r="724" spans="1:21" x14ac:dyDescent="0.3">
      <c r="A724" s="20">
        <v>311209</v>
      </c>
      <c r="B724" s="27" t="s">
        <v>1573</v>
      </c>
      <c r="C724" s="27">
        <v>1</v>
      </c>
      <c r="D724" s="27" t="str">
        <f>VLOOKUP('Raw Data'!$C724,'country description'!$A$2:$B$16,2,0)</f>
        <v>India</v>
      </c>
      <c r="E724" s="27" t="s">
        <v>14</v>
      </c>
      <c r="F724" s="27" t="s">
        <v>80</v>
      </c>
      <c r="G724" s="27" t="s">
        <v>1575</v>
      </c>
      <c r="H724" s="27" t="s">
        <v>18</v>
      </c>
      <c r="I724" s="27" t="s">
        <v>19</v>
      </c>
      <c r="J724" s="27" t="s">
        <v>24</v>
      </c>
      <c r="K724" s="27">
        <v>2</v>
      </c>
      <c r="L724" s="27">
        <v>379</v>
      </c>
      <c r="M724" s="27">
        <v>950</v>
      </c>
      <c r="N724" s="27">
        <v>3.6</v>
      </c>
      <c r="O724" s="27">
        <v>2017</v>
      </c>
      <c r="P724" s="27">
        <v>4</v>
      </c>
      <c r="Q724" s="27">
        <v>1</v>
      </c>
      <c r="R724" s="28">
        <f>DATE('Raw Data'!$O724,'Raw Data'!$P724,'Raw Data'!$Q724)</f>
        <v>42826</v>
      </c>
      <c r="S724" s="27" t="str">
        <f>CONCATENATE(MID('Raw Data'!$H724,FIND("(",'Raw Data'!$H724)+1,FIND(")",'Raw Data'!$H724)-FIND("(",'Raw Data'!$H724)-1),"",'Raw Data'!$M724)</f>
        <v>Rs.950</v>
      </c>
      <c r="T724" s="27">
        <f t="shared" si="11"/>
        <v>1</v>
      </c>
      <c r="U724" s="29">
        <f>'Raw Data'!$M724*'Raw Data'!$T724</f>
        <v>950</v>
      </c>
    </row>
    <row r="725" spans="1:21" x14ac:dyDescent="0.3">
      <c r="A725" s="20">
        <v>311836</v>
      </c>
      <c r="B725" s="27" t="s">
        <v>1573</v>
      </c>
      <c r="C725" s="27">
        <v>1</v>
      </c>
      <c r="D725" s="27" t="str">
        <f>VLOOKUP('Raw Data'!$C725,'country description'!$A$2:$B$16,2,0)</f>
        <v>India</v>
      </c>
      <c r="E725" s="27" t="s">
        <v>14</v>
      </c>
      <c r="F725" s="27" t="s">
        <v>1581</v>
      </c>
      <c r="G725" s="27" t="s">
        <v>1575</v>
      </c>
      <c r="H725" s="27" t="s">
        <v>18</v>
      </c>
      <c r="I725" s="27" t="s">
        <v>19</v>
      </c>
      <c r="J725" s="27" t="s">
        <v>24</v>
      </c>
      <c r="K725" s="27">
        <v>2</v>
      </c>
      <c r="L725" s="27">
        <v>203</v>
      </c>
      <c r="M725" s="27">
        <v>950</v>
      </c>
      <c r="N725" s="27">
        <v>3.6</v>
      </c>
      <c r="O725" s="27">
        <v>2012</v>
      </c>
      <c r="P725" s="27">
        <v>3</v>
      </c>
      <c r="Q725" s="27">
        <v>15</v>
      </c>
      <c r="R725" s="28">
        <f>DATE('Raw Data'!$O725,'Raw Data'!$P725,'Raw Data'!$Q725)</f>
        <v>40983</v>
      </c>
      <c r="S725" s="27" t="str">
        <f>CONCATENATE(MID('Raw Data'!$H725,FIND("(",'Raw Data'!$H725)+1,FIND(")",'Raw Data'!$H725)-FIND("(",'Raw Data'!$H725)-1),"",'Raw Data'!$M725)</f>
        <v>Rs.950</v>
      </c>
      <c r="T725" s="27">
        <f t="shared" si="11"/>
        <v>1</v>
      </c>
      <c r="U725" s="29">
        <f>'Raw Data'!$M725*'Raw Data'!$T725</f>
        <v>950</v>
      </c>
    </row>
    <row r="726" spans="1:21" x14ac:dyDescent="0.3">
      <c r="A726" s="20">
        <v>18421049</v>
      </c>
      <c r="B726" s="27" t="s">
        <v>1583</v>
      </c>
      <c r="C726" s="27">
        <v>1</v>
      </c>
      <c r="D726" s="27" t="str">
        <f>VLOOKUP('Raw Data'!$C726,'country description'!$A$2:$B$16,2,0)</f>
        <v>India</v>
      </c>
      <c r="E726" s="27" t="s">
        <v>14</v>
      </c>
      <c r="F726" s="27" t="s">
        <v>1572</v>
      </c>
      <c r="G726" s="27" t="s">
        <v>1584</v>
      </c>
      <c r="H726" s="27" t="s">
        <v>18</v>
      </c>
      <c r="I726" s="27" t="s">
        <v>19</v>
      </c>
      <c r="J726" s="27" t="s">
        <v>24</v>
      </c>
      <c r="K726" s="27">
        <v>2</v>
      </c>
      <c r="L726" s="27">
        <v>50</v>
      </c>
      <c r="M726" s="27">
        <v>800</v>
      </c>
      <c r="N726" s="27">
        <v>4.5</v>
      </c>
      <c r="O726" s="27">
        <v>2011</v>
      </c>
      <c r="P726" s="27">
        <v>2</v>
      </c>
      <c r="Q726" s="27">
        <v>19</v>
      </c>
      <c r="R726" s="28">
        <f>DATE('Raw Data'!$O726,'Raw Data'!$P726,'Raw Data'!$Q726)</f>
        <v>40593</v>
      </c>
      <c r="S726" s="27" t="str">
        <f>CONCATENATE(MID('Raw Data'!$H726,FIND("(",'Raw Data'!$H726)+1,FIND(")",'Raw Data'!$H726)-FIND("(",'Raw Data'!$H726)-1),"",'Raw Data'!$M726)</f>
        <v>Rs.800</v>
      </c>
      <c r="T726" s="27">
        <f t="shared" si="11"/>
        <v>1</v>
      </c>
      <c r="U726" s="29">
        <f>'Raw Data'!$M726*'Raw Data'!$T726</f>
        <v>800</v>
      </c>
    </row>
    <row r="727" spans="1:21" x14ac:dyDescent="0.3">
      <c r="A727" s="20">
        <v>18425764</v>
      </c>
      <c r="B727" s="27" t="s">
        <v>1585</v>
      </c>
      <c r="C727" s="27">
        <v>1</v>
      </c>
      <c r="D727" s="27" t="str">
        <f>VLOOKUP('Raw Data'!$C727,'country description'!$A$2:$B$16,2,0)</f>
        <v>India</v>
      </c>
      <c r="E727" s="27" t="s">
        <v>14</v>
      </c>
      <c r="F727" s="27" t="s">
        <v>1586</v>
      </c>
      <c r="G727" s="27" t="s">
        <v>1587</v>
      </c>
      <c r="H727" s="27" t="s">
        <v>18</v>
      </c>
      <c r="I727" s="27" t="s">
        <v>19</v>
      </c>
      <c r="J727" s="27" t="s">
        <v>24</v>
      </c>
      <c r="K727" s="27">
        <v>2</v>
      </c>
      <c r="L727" s="27">
        <v>44</v>
      </c>
      <c r="M727" s="27">
        <v>650</v>
      </c>
      <c r="N727" s="27">
        <v>3.4</v>
      </c>
      <c r="O727" s="27">
        <v>2013</v>
      </c>
      <c r="P727" s="27">
        <v>1</v>
      </c>
      <c r="Q727" s="27">
        <v>13</v>
      </c>
      <c r="R727" s="28">
        <f>DATE('Raw Data'!$O727,'Raw Data'!$P727,'Raw Data'!$Q727)</f>
        <v>41287</v>
      </c>
      <c r="S727" s="27" t="str">
        <f>CONCATENATE(MID('Raw Data'!$H727,FIND("(",'Raw Data'!$H727)+1,FIND(")",'Raw Data'!$H727)-FIND("(",'Raw Data'!$H727)-1),"",'Raw Data'!$M727)</f>
        <v>Rs.650</v>
      </c>
      <c r="T727" s="27">
        <f t="shared" si="11"/>
        <v>1</v>
      </c>
      <c r="U727" s="29">
        <f>'Raw Data'!$M727*'Raw Data'!$T727</f>
        <v>650</v>
      </c>
    </row>
    <row r="728" spans="1:21" x14ac:dyDescent="0.3">
      <c r="A728" s="20">
        <v>18427200</v>
      </c>
      <c r="B728" s="27" t="s">
        <v>1585</v>
      </c>
      <c r="C728" s="27">
        <v>1</v>
      </c>
      <c r="D728" s="27" t="str">
        <f>VLOOKUP('Raw Data'!$C728,'country description'!$A$2:$B$16,2,0)</f>
        <v>India</v>
      </c>
      <c r="E728" s="27" t="s">
        <v>14</v>
      </c>
      <c r="F728" s="27" t="s">
        <v>1588</v>
      </c>
      <c r="G728" s="27" t="s">
        <v>1587</v>
      </c>
      <c r="H728" s="27" t="s">
        <v>18</v>
      </c>
      <c r="I728" s="27" t="s">
        <v>19</v>
      </c>
      <c r="J728" s="27" t="s">
        <v>24</v>
      </c>
      <c r="K728" s="27">
        <v>2</v>
      </c>
      <c r="L728" s="27">
        <v>38</v>
      </c>
      <c r="M728" s="27">
        <v>650</v>
      </c>
      <c r="N728" s="27">
        <v>3.5</v>
      </c>
      <c r="O728" s="27">
        <v>2017</v>
      </c>
      <c r="P728" s="27">
        <v>1</v>
      </c>
      <c r="Q728" s="27">
        <v>14</v>
      </c>
      <c r="R728" s="28">
        <f>DATE('Raw Data'!$O728,'Raw Data'!$P728,'Raw Data'!$Q728)</f>
        <v>42749</v>
      </c>
      <c r="S728" s="27" t="str">
        <f>CONCATENATE(MID('Raw Data'!$H728,FIND("(",'Raw Data'!$H728)+1,FIND(")",'Raw Data'!$H728)-FIND("(",'Raw Data'!$H728)-1),"",'Raw Data'!$M728)</f>
        <v>Rs.650</v>
      </c>
      <c r="T728" s="27">
        <f t="shared" si="11"/>
        <v>1</v>
      </c>
      <c r="U728" s="29">
        <f>'Raw Data'!$M728*'Raw Data'!$T728</f>
        <v>650</v>
      </c>
    </row>
    <row r="729" spans="1:21" x14ac:dyDescent="0.3">
      <c r="A729" s="20">
        <v>17953899</v>
      </c>
      <c r="B729" s="27" t="s">
        <v>1590</v>
      </c>
      <c r="C729" s="27">
        <v>1</v>
      </c>
      <c r="D729" s="27" t="str">
        <f>VLOOKUP('Raw Data'!$C729,'country description'!$A$2:$B$16,2,0)</f>
        <v>India</v>
      </c>
      <c r="E729" s="27" t="s">
        <v>14</v>
      </c>
      <c r="F729" s="27" t="s">
        <v>1591</v>
      </c>
      <c r="G729" s="27" t="s">
        <v>410</v>
      </c>
      <c r="H729" s="27" t="s">
        <v>18</v>
      </c>
      <c r="I729" s="27" t="s">
        <v>24</v>
      </c>
      <c r="J729" s="27" t="s">
        <v>24</v>
      </c>
      <c r="K729" s="27">
        <v>3</v>
      </c>
      <c r="L729" s="27">
        <v>70</v>
      </c>
      <c r="M729" s="27">
        <v>1000</v>
      </c>
      <c r="N729" s="27">
        <v>3</v>
      </c>
      <c r="O729" s="27">
        <v>2017</v>
      </c>
      <c r="P729" s="27">
        <v>12</v>
      </c>
      <c r="Q729" s="27">
        <v>13</v>
      </c>
      <c r="R729" s="28">
        <f>DATE('Raw Data'!$O729,'Raw Data'!$P729,'Raw Data'!$Q729)</f>
        <v>43082</v>
      </c>
      <c r="S729" s="27" t="str">
        <f>CONCATENATE(MID('Raw Data'!$H729,FIND("(",'Raw Data'!$H729)+1,FIND(")",'Raw Data'!$H729)-FIND("(",'Raw Data'!$H729)-1),"",'Raw Data'!$M729)</f>
        <v>Rs.1000</v>
      </c>
      <c r="T729" s="27">
        <f t="shared" si="11"/>
        <v>1</v>
      </c>
      <c r="U729" s="29">
        <f>'Raw Data'!$M729*'Raw Data'!$T729</f>
        <v>1000</v>
      </c>
    </row>
    <row r="730" spans="1:21" x14ac:dyDescent="0.3">
      <c r="A730" s="20">
        <v>18322671</v>
      </c>
      <c r="B730" s="27" t="s">
        <v>1592</v>
      </c>
      <c r="C730" s="27">
        <v>1</v>
      </c>
      <c r="D730" s="27" t="str">
        <f>VLOOKUP('Raw Data'!$C730,'country description'!$A$2:$B$16,2,0)</f>
        <v>India</v>
      </c>
      <c r="E730" s="27" t="s">
        <v>14</v>
      </c>
      <c r="F730" s="27" t="s">
        <v>1593</v>
      </c>
      <c r="G730" s="27" t="s">
        <v>410</v>
      </c>
      <c r="H730" s="27" t="s">
        <v>18</v>
      </c>
      <c r="I730" s="27" t="s">
        <v>19</v>
      </c>
      <c r="J730" s="27" t="s">
        <v>24</v>
      </c>
      <c r="K730" s="27">
        <v>2</v>
      </c>
      <c r="L730" s="27">
        <v>134</v>
      </c>
      <c r="M730" s="27">
        <v>600</v>
      </c>
      <c r="N730" s="27">
        <v>3.2</v>
      </c>
      <c r="O730" s="27">
        <v>2012</v>
      </c>
      <c r="P730" s="27">
        <v>12</v>
      </c>
      <c r="Q730" s="27">
        <v>22</v>
      </c>
      <c r="R730" s="28">
        <f>DATE('Raw Data'!$O730,'Raw Data'!$P730,'Raw Data'!$Q730)</f>
        <v>41265</v>
      </c>
      <c r="S730" s="27" t="str">
        <f>CONCATENATE(MID('Raw Data'!$H730,FIND("(",'Raw Data'!$H730)+1,FIND(")",'Raw Data'!$H730)-FIND("(",'Raw Data'!$H730)-1),"",'Raw Data'!$M730)</f>
        <v>Rs.600</v>
      </c>
      <c r="T730" s="27">
        <f t="shared" si="11"/>
        <v>1</v>
      </c>
      <c r="U730" s="29">
        <f>'Raw Data'!$M730*'Raw Data'!$T730</f>
        <v>600</v>
      </c>
    </row>
    <row r="731" spans="1:21" x14ac:dyDescent="0.3">
      <c r="A731" s="20">
        <v>312576</v>
      </c>
      <c r="B731" s="27" t="s">
        <v>1594</v>
      </c>
      <c r="C731" s="27">
        <v>1</v>
      </c>
      <c r="D731" s="27" t="str">
        <f>VLOOKUP('Raw Data'!$C731,'country description'!$A$2:$B$16,2,0)</f>
        <v>India</v>
      </c>
      <c r="E731" s="27" t="s">
        <v>14</v>
      </c>
      <c r="F731" s="27" t="s">
        <v>1595</v>
      </c>
      <c r="G731" s="27" t="s">
        <v>566</v>
      </c>
      <c r="H731" s="27" t="s">
        <v>18</v>
      </c>
      <c r="I731" s="27" t="s">
        <v>19</v>
      </c>
      <c r="J731" s="27" t="s">
        <v>24</v>
      </c>
      <c r="K731" s="27">
        <v>1</v>
      </c>
      <c r="L731" s="27">
        <v>727</v>
      </c>
      <c r="M731" s="27">
        <v>350</v>
      </c>
      <c r="N731" s="27">
        <v>3.8</v>
      </c>
      <c r="O731" s="27">
        <v>2016</v>
      </c>
      <c r="P731" s="27">
        <v>11</v>
      </c>
      <c r="Q731" s="27">
        <v>14</v>
      </c>
      <c r="R731" s="28">
        <f>DATE('Raw Data'!$O731,'Raw Data'!$P731,'Raw Data'!$Q731)</f>
        <v>42688</v>
      </c>
      <c r="S731" s="27" t="str">
        <f>CONCATENATE(MID('Raw Data'!$H731,FIND("(",'Raw Data'!$H731)+1,FIND(")",'Raw Data'!$H731)-FIND("(",'Raw Data'!$H731)-1),"",'Raw Data'!$M731)</f>
        <v>Rs.350</v>
      </c>
      <c r="T731" s="27">
        <f t="shared" si="11"/>
        <v>1</v>
      </c>
      <c r="U731" s="29">
        <f>'Raw Data'!$M731*'Raw Data'!$T731</f>
        <v>350</v>
      </c>
    </row>
    <row r="732" spans="1:21" x14ac:dyDescent="0.3">
      <c r="A732" s="20">
        <v>7601102</v>
      </c>
      <c r="B732" s="27" t="s">
        <v>1596</v>
      </c>
      <c r="C732" s="27">
        <v>215</v>
      </c>
      <c r="D732" s="27" t="str">
        <f>VLOOKUP('Raw Data'!$C732,'country description'!$A$2:$B$16,2,0)</f>
        <v>United Kingdom</v>
      </c>
      <c r="E732" s="27" t="s">
        <v>1597</v>
      </c>
      <c r="F732" s="27" t="s">
        <v>1598</v>
      </c>
      <c r="G732" s="27" t="s">
        <v>1599</v>
      </c>
      <c r="H732" s="27" t="s">
        <v>1600</v>
      </c>
      <c r="I732" s="27" t="s">
        <v>24</v>
      </c>
      <c r="J732" s="27" t="s">
        <v>19</v>
      </c>
      <c r="K732" s="27">
        <v>4</v>
      </c>
      <c r="L732" s="27">
        <v>61</v>
      </c>
      <c r="M732" s="27">
        <v>50</v>
      </c>
      <c r="N732" s="27">
        <v>4.3</v>
      </c>
      <c r="O732" s="27">
        <v>2017</v>
      </c>
      <c r="P732" s="27">
        <v>10</v>
      </c>
      <c r="Q732" s="27">
        <v>13</v>
      </c>
      <c r="R732" s="28">
        <f>DATE('Raw Data'!$O732,'Raw Data'!$P732,'Raw Data'!$Q732)</f>
        <v>43021</v>
      </c>
      <c r="S732" s="27" t="str">
        <f>CONCATENATE(MID('Raw Data'!$H732,FIND("(",'Raw Data'!$H732)+1,FIND(")",'Raw Data'!$H732)-FIND("(",'Raw Data'!$H732)-1),"",'Raw Data'!$M732)</f>
        <v>Œ£50</v>
      </c>
      <c r="T732" s="27">
        <f t="shared" si="11"/>
        <v>111.1</v>
      </c>
      <c r="U732" s="29">
        <f>'Raw Data'!$M732*'Raw Data'!$T732</f>
        <v>5555</v>
      </c>
    </row>
    <row r="733" spans="1:21" x14ac:dyDescent="0.3">
      <c r="A733" s="20">
        <v>7600921</v>
      </c>
      <c r="B733" s="27" t="s">
        <v>1601</v>
      </c>
      <c r="C733" s="27">
        <v>215</v>
      </c>
      <c r="D733" s="27" t="str">
        <f>VLOOKUP('Raw Data'!$C733,'country description'!$A$2:$B$16,2,0)</f>
        <v>United Kingdom</v>
      </c>
      <c r="E733" s="27" t="s">
        <v>1597</v>
      </c>
      <c r="F733" s="27" t="s">
        <v>1602</v>
      </c>
      <c r="G733" s="27" t="s">
        <v>1603</v>
      </c>
      <c r="H733" s="27" t="s">
        <v>1600</v>
      </c>
      <c r="I733" s="27" t="s">
        <v>19</v>
      </c>
      <c r="J733" s="27" t="s">
        <v>19</v>
      </c>
      <c r="K733" s="27">
        <v>4</v>
      </c>
      <c r="L733" s="27">
        <v>64</v>
      </c>
      <c r="M733" s="27">
        <v>55</v>
      </c>
      <c r="N733" s="27">
        <v>4.2</v>
      </c>
      <c r="O733" s="27">
        <v>2012</v>
      </c>
      <c r="P733" s="27">
        <v>10</v>
      </c>
      <c r="Q733" s="27">
        <v>12</v>
      </c>
      <c r="R733" s="28">
        <f>DATE('Raw Data'!$O733,'Raw Data'!$P733,'Raw Data'!$Q733)</f>
        <v>41194</v>
      </c>
      <c r="S733" s="27" t="str">
        <f>CONCATENATE(MID('Raw Data'!$H733,FIND("(",'Raw Data'!$H733)+1,FIND(")",'Raw Data'!$H733)-FIND("(",'Raw Data'!$H733)-1),"",'Raw Data'!$M733)</f>
        <v>Œ£55</v>
      </c>
      <c r="T733" s="27">
        <f t="shared" si="11"/>
        <v>111.1</v>
      </c>
      <c r="U733" s="29">
        <f>'Raw Data'!$M733*'Raw Data'!$T733</f>
        <v>6110.5</v>
      </c>
    </row>
    <row r="734" spans="1:21" x14ac:dyDescent="0.3">
      <c r="A734" s="20">
        <v>17060516</v>
      </c>
      <c r="B734" s="27" t="s">
        <v>1604</v>
      </c>
      <c r="C734" s="27">
        <v>216</v>
      </c>
      <c r="D734" s="27" t="str">
        <f>VLOOKUP('Raw Data'!$C734,'country description'!$A$2:$B$16,2,0)</f>
        <v>United States of America</v>
      </c>
      <c r="E734" s="27" t="s">
        <v>418</v>
      </c>
      <c r="F734" s="27" t="s">
        <v>1605</v>
      </c>
      <c r="G734" s="27" t="s">
        <v>969</v>
      </c>
      <c r="H734" s="27" t="s">
        <v>421</v>
      </c>
      <c r="I734" s="27" t="s">
        <v>19</v>
      </c>
      <c r="J734" s="27" t="s">
        <v>19</v>
      </c>
      <c r="K734" s="27">
        <v>4</v>
      </c>
      <c r="L734" s="27">
        <v>1685</v>
      </c>
      <c r="M734" s="27">
        <v>60</v>
      </c>
      <c r="N734" s="27">
        <v>4.4000000000000004</v>
      </c>
      <c r="O734" s="27">
        <v>2017</v>
      </c>
      <c r="P734" s="27">
        <v>4</v>
      </c>
      <c r="Q734" s="27">
        <v>8</v>
      </c>
      <c r="R734" s="28">
        <f>DATE('Raw Data'!$O734,'Raw Data'!$P734,'Raw Data'!$Q734)</f>
        <v>42833</v>
      </c>
      <c r="S734" s="27" t="str">
        <f>CONCATENATE(MID('Raw Data'!$H734,FIND("(",'Raw Data'!$H734)+1,FIND(")",'Raw Data'!$H734)-FIND("(",'Raw Data'!$H734)-1),"",'Raw Data'!$M734)</f>
        <v>$60</v>
      </c>
      <c r="T734" s="27">
        <f t="shared" si="11"/>
        <v>87.391999999999996</v>
      </c>
      <c r="U734" s="29">
        <f>'Raw Data'!$M734*'Raw Data'!$T734</f>
        <v>5243.5199999999995</v>
      </c>
    </row>
    <row r="735" spans="1:21" x14ac:dyDescent="0.3">
      <c r="A735" s="20">
        <v>18482983</v>
      </c>
      <c r="B735" s="27" t="s">
        <v>1606</v>
      </c>
      <c r="C735" s="27">
        <v>184</v>
      </c>
      <c r="D735" s="27" t="str">
        <f>VLOOKUP('Raw Data'!$C735,'country description'!$A$2:$B$16,2,0)</f>
        <v>Singapore</v>
      </c>
      <c r="E735" s="27" t="s">
        <v>1607</v>
      </c>
      <c r="F735" s="27" t="s">
        <v>1608</v>
      </c>
      <c r="G735" s="27" t="s">
        <v>1609</v>
      </c>
      <c r="H735" s="27" t="s">
        <v>421</v>
      </c>
      <c r="I735" s="27" t="s">
        <v>19</v>
      </c>
      <c r="J735" s="27" t="s">
        <v>19</v>
      </c>
      <c r="K735" s="27">
        <v>4</v>
      </c>
      <c r="L735" s="27">
        <v>33</v>
      </c>
      <c r="M735" s="27">
        <v>60</v>
      </c>
      <c r="N735" s="27">
        <v>3.1</v>
      </c>
      <c r="O735" s="27">
        <v>2018</v>
      </c>
      <c r="P735" s="27">
        <v>11</v>
      </c>
      <c r="Q735" s="27">
        <v>20</v>
      </c>
      <c r="R735" s="28">
        <f>DATE('Raw Data'!$O735,'Raw Data'!$P735,'Raw Data'!$Q735)</f>
        <v>43424</v>
      </c>
      <c r="S735" s="27" t="str">
        <f>CONCATENATE(MID('Raw Data'!$H735,FIND("(",'Raw Data'!$H735)+1,FIND(")",'Raw Data'!$H735)-FIND("(",'Raw Data'!$H735)-1),"",'Raw Data'!$M735)</f>
        <v>$60</v>
      </c>
      <c r="T735" s="27">
        <f t="shared" si="11"/>
        <v>64.989999999999995</v>
      </c>
      <c r="U735" s="29">
        <f>'Raw Data'!$M735*'Raw Data'!$T735</f>
        <v>3899.3999999999996</v>
      </c>
    </row>
    <row r="736" spans="1:21" x14ac:dyDescent="0.3">
      <c r="A736" s="20">
        <v>18479742</v>
      </c>
      <c r="B736" s="27" t="s">
        <v>1610</v>
      </c>
      <c r="C736" s="27">
        <v>184</v>
      </c>
      <c r="D736" s="27" t="str">
        <f>VLOOKUP('Raw Data'!$C736,'country description'!$A$2:$B$16,2,0)</f>
        <v>Singapore</v>
      </c>
      <c r="E736" s="27" t="s">
        <v>1607</v>
      </c>
      <c r="F736" s="27" t="s">
        <v>1611</v>
      </c>
      <c r="G736" s="27" t="s">
        <v>1612</v>
      </c>
      <c r="H736" s="27" t="s">
        <v>421</v>
      </c>
      <c r="I736" s="27" t="s">
        <v>19</v>
      </c>
      <c r="J736" s="27" t="s">
        <v>19</v>
      </c>
      <c r="K736" s="27">
        <v>4</v>
      </c>
      <c r="L736" s="27">
        <v>32</v>
      </c>
      <c r="M736" s="27">
        <v>60</v>
      </c>
      <c r="N736" s="27">
        <v>3.2</v>
      </c>
      <c r="O736" s="27">
        <v>2015</v>
      </c>
      <c r="P736" s="27">
        <v>11</v>
      </c>
      <c r="Q736" s="27">
        <v>9</v>
      </c>
      <c r="R736" s="28">
        <f>DATE('Raw Data'!$O736,'Raw Data'!$P736,'Raw Data'!$Q736)</f>
        <v>42317</v>
      </c>
      <c r="S736" s="27" t="str">
        <f>CONCATENATE(MID('Raw Data'!$H736,FIND("(",'Raw Data'!$H736)+1,FIND(")",'Raw Data'!$H736)-FIND("(",'Raw Data'!$H736)-1),"",'Raw Data'!$M736)</f>
        <v>$60</v>
      </c>
      <c r="T736" s="27">
        <f t="shared" si="11"/>
        <v>64.989999999999995</v>
      </c>
      <c r="U736" s="29">
        <f>'Raw Data'!$M736*'Raw Data'!$T736</f>
        <v>3899.3999999999996</v>
      </c>
    </row>
    <row r="737" spans="1:21" x14ac:dyDescent="0.3">
      <c r="A737" s="20">
        <v>17616222</v>
      </c>
      <c r="B737" s="27" t="s">
        <v>1613</v>
      </c>
      <c r="C737" s="27">
        <v>216</v>
      </c>
      <c r="D737" s="27" t="str">
        <f>VLOOKUP('Raw Data'!$C737,'country description'!$A$2:$B$16,2,0)</f>
        <v>United States of America</v>
      </c>
      <c r="E737" s="27" t="s">
        <v>1614</v>
      </c>
      <c r="F737" s="27" t="s">
        <v>1615</v>
      </c>
      <c r="G737" s="27" t="s">
        <v>969</v>
      </c>
      <c r="H737" s="27" t="s">
        <v>421</v>
      </c>
      <c r="I737" s="27" t="s">
        <v>19</v>
      </c>
      <c r="J737" s="27" t="s">
        <v>19</v>
      </c>
      <c r="K737" s="27">
        <v>4</v>
      </c>
      <c r="L737" s="27">
        <v>558</v>
      </c>
      <c r="M737" s="27">
        <v>70</v>
      </c>
      <c r="N737" s="27">
        <v>4.0999999999999996</v>
      </c>
      <c r="O737" s="27">
        <v>2018</v>
      </c>
      <c r="P737" s="27">
        <v>9</v>
      </c>
      <c r="Q737" s="27">
        <v>26</v>
      </c>
      <c r="R737" s="28">
        <f>DATE('Raw Data'!$O737,'Raw Data'!$P737,'Raw Data'!$Q737)</f>
        <v>43369</v>
      </c>
      <c r="S737" s="27" t="str">
        <f>CONCATENATE(MID('Raw Data'!$H737,FIND("(",'Raw Data'!$H737)+1,FIND(")",'Raw Data'!$H737)-FIND("(",'Raw Data'!$H737)-1),"",'Raw Data'!$M737)</f>
        <v>$70</v>
      </c>
      <c r="T737" s="27">
        <f t="shared" si="11"/>
        <v>87.391999999999996</v>
      </c>
      <c r="U737" s="29">
        <f>'Raw Data'!$M737*'Raw Data'!$T737</f>
        <v>6117.44</v>
      </c>
    </row>
    <row r="738" spans="1:21" x14ac:dyDescent="0.3">
      <c r="A738" s="20">
        <v>3339</v>
      </c>
      <c r="B738" s="27" t="s">
        <v>1616</v>
      </c>
      <c r="C738" s="27">
        <v>1</v>
      </c>
      <c r="D738" s="27" t="str">
        <f>VLOOKUP('Raw Data'!$C738,'country description'!$A$2:$B$16,2,0)</f>
        <v>India</v>
      </c>
      <c r="E738" s="27" t="s">
        <v>14</v>
      </c>
      <c r="F738" s="27" t="s">
        <v>1617</v>
      </c>
      <c r="G738" s="27" t="s">
        <v>390</v>
      </c>
      <c r="H738" s="27" t="s">
        <v>18</v>
      </c>
      <c r="I738" s="27" t="s">
        <v>19</v>
      </c>
      <c r="J738" s="27" t="s">
        <v>24</v>
      </c>
      <c r="K738" s="27">
        <v>2</v>
      </c>
      <c r="L738" s="27">
        <v>107</v>
      </c>
      <c r="M738" s="27">
        <v>900</v>
      </c>
      <c r="N738" s="27">
        <v>3.5</v>
      </c>
      <c r="O738" s="27">
        <v>2012</v>
      </c>
      <c r="P738" s="27">
        <v>9</v>
      </c>
      <c r="Q738" s="27">
        <v>21</v>
      </c>
      <c r="R738" s="28">
        <f>DATE('Raw Data'!$O738,'Raw Data'!$P738,'Raw Data'!$Q738)</f>
        <v>41173</v>
      </c>
      <c r="S738" s="27" t="str">
        <f>CONCATENATE(MID('Raw Data'!$H738,FIND("(",'Raw Data'!$H738)+1,FIND(")",'Raw Data'!$H738)-FIND("(",'Raw Data'!$H738)-1),"",'Raw Data'!$M738)</f>
        <v>Rs.900</v>
      </c>
      <c r="T738" s="27">
        <f t="shared" si="11"/>
        <v>1</v>
      </c>
      <c r="U738" s="29">
        <f>'Raw Data'!$M738*'Raw Data'!$T738</f>
        <v>900</v>
      </c>
    </row>
    <row r="739" spans="1:21" x14ac:dyDescent="0.3">
      <c r="A739" s="20">
        <v>619</v>
      </c>
      <c r="B739" s="27" t="s">
        <v>1618</v>
      </c>
      <c r="C739" s="27">
        <v>1</v>
      </c>
      <c r="D739" s="27" t="str">
        <f>VLOOKUP('Raw Data'!$C739,'country description'!$A$2:$B$16,2,0)</f>
        <v>India</v>
      </c>
      <c r="E739" s="27" t="s">
        <v>14</v>
      </c>
      <c r="F739" s="27" t="s">
        <v>1619</v>
      </c>
      <c r="G739" s="27" t="s">
        <v>407</v>
      </c>
      <c r="H739" s="27" t="s">
        <v>18</v>
      </c>
      <c r="I739" s="27" t="s">
        <v>19</v>
      </c>
      <c r="J739" s="27" t="s">
        <v>19</v>
      </c>
      <c r="K739" s="27">
        <v>2</v>
      </c>
      <c r="L739" s="27">
        <v>81</v>
      </c>
      <c r="M739" s="27">
        <v>750</v>
      </c>
      <c r="N739" s="27">
        <v>3.3</v>
      </c>
      <c r="O739" s="27">
        <v>2011</v>
      </c>
      <c r="P739" s="27">
        <v>9</v>
      </c>
      <c r="Q739" s="27">
        <v>2</v>
      </c>
      <c r="R739" s="28">
        <f>DATE('Raw Data'!$O739,'Raw Data'!$P739,'Raw Data'!$Q739)</f>
        <v>40788</v>
      </c>
      <c r="S739" s="27" t="str">
        <f>CONCATENATE(MID('Raw Data'!$H739,FIND("(",'Raw Data'!$H739)+1,FIND(")",'Raw Data'!$H739)-FIND("(",'Raw Data'!$H739)-1),"",'Raw Data'!$M739)</f>
        <v>Rs.750</v>
      </c>
      <c r="T739" s="27">
        <f t="shared" si="11"/>
        <v>1</v>
      </c>
      <c r="U739" s="29">
        <f>'Raw Data'!$M739*'Raw Data'!$T739</f>
        <v>750</v>
      </c>
    </row>
    <row r="740" spans="1:21" x14ac:dyDescent="0.3">
      <c r="A740" s="20">
        <v>17621552</v>
      </c>
      <c r="B740" s="27" t="s">
        <v>1620</v>
      </c>
      <c r="C740" s="27">
        <v>216</v>
      </c>
      <c r="D740" s="27" t="str">
        <f>VLOOKUP('Raw Data'!$C740,'country description'!$A$2:$B$16,2,0)</f>
        <v>United States of America</v>
      </c>
      <c r="E740" s="27" t="s">
        <v>1621</v>
      </c>
      <c r="F740" s="27" t="s">
        <v>1622</v>
      </c>
      <c r="G740" s="27" t="s">
        <v>1623</v>
      </c>
      <c r="H740" s="27" t="s">
        <v>421</v>
      </c>
      <c r="I740" s="27" t="s">
        <v>19</v>
      </c>
      <c r="J740" s="27" t="s">
        <v>19</v>
      </c>
      <c r="K740" s="27">
        <v>4</v>
      </c>
      <c r="L740" s="27">
        <v>58</v>
      </c>
      <c r="M740" s="27">
        <v>70</v>
      </c>
      <c r="N740" s="27">
        <v>3.5</v>
      </c>
      <c r="O740" s="27">
        <v>2011</v>
      </c>
      <c r="P740" s="27">
        <v>9</v>
      </c>
      <c r="Q740" s="27">
        <v>11</v>
      </c>
      <c r="R740" s="28">
        <f>DATE('Raw Data'!$O740,'Raw Data'!$P740,'Raw Data'!$Q740)</f>
        <v>40797</v>
      </c>
      <c r="S740" s="27" t="str">
        <f>CONCATENATE(MID('Raw Data'!$H740,FIND("(",'Raw Data'!$H740)+1,FIND(")",'Raw Data'!$H740)-FIND("(",'Raw Data'!$H740)-1),"",'Raw Data'!$M740)</f>
        <v>$70</v>
      </c>
      <c r="T740" s="27">
        <f t="shared" si="11"/>
        <v>87.391999999999996</v>
      </c>
      <c r="U740" s="29">
        <f>'Raw Data'!$M740*'Raw Data'!$T740</f>
        <v>6117.44</v>
      </c>
    </row>
    <row r="741" spans="1:21" x14ac:dyDescent="0.3">
      <c r="A741" s="20">
        <v>305871</v>
      </c>
      <c r="B741" s="27" t="s">
        <v>1624</v>
      </c>
      <c r="C741" s="27">
        <v>1</v>
      </c>
      <c r="D741" s="27" t="str">
        <f>VLOOKUP('Raw Data'!$C741,'country description'!$A$2:$B$16,2,0)</f>
        <v>India</v>
      </c>
      <c r="E741" s="27" t="s">
        <v>14</v>
      </c>
      <c r="F741" s="27" t="s">
        <v>1625</v>
      </c>
      <c r="G741" s="27" t="s">
        <v>1626</v>
      </c>
      <c r="H741" s="27" t="s">
        <v>18</v>
      </c>
      <c r="I741" s="27" t="s">
        <v>19</v>
      </c>
      <c r="J741" s="27" t="s">
        <v>24</v>
      </c>
      <c r="K741" s="27">
        <v>2</v>
      </c>
      <c r="L741" s="27">
        <v>268</v>
      </c>
      <c r="M741" s="27">
        <v>850</v>
      </c>
      <c r="N741" s="27">
        <v>3.6</v>
      </c>
      <c r="O741" s="27">
        <v>2013</v>
      </c>
      <c r="P741" s="27">
        <v>9</v>
      </c>
      <c r="Q741" s="27">
        <v>14</v>
      </c>
      <c r="R741" s="28">
        <f>DATE('Raw Data'!$O741,'Raw Data'!$P741,'Raw Data'!$Q741)</f>
        <v>41531</v>
      </c>
      <c r="S741" s="27" t="str">
        <f>CONCATENATE(MID('Raw Data'!$H741,FIND("(",'Raw Data'!$H741)+1,FIND(")",'Raw Data'!$H741)-FIND("(",'Raw Data'!$H741)-1),"",'Raw Data'!$M741)</f>
        <v>Rs.850</v>
      </c>
      <c r="T741" s="27">
        <f t="shared" si="11"/>
        <v>1</v>
      </c>
      <c r="U741" s="29">
        <f>'Raw Data'!$M741*'Raw Data'!$T741</f>
        <v>850</v>
      </c>
    </row>
    <row r="742" spans="1:21" x14ac:dyDescent="0.3">
      <c r="A742" s="20">
        <v>17092293</v>
      </c>
      <c r="B742" s="27" t="s">
        <v>1627</v>
      </c>
      <c r="C742" s="27">
        <v>216</v>
      </c>
      <c r="D742" s="27" t="str">
        <f>VLOOKUP('Raw Data'!$C742,'country description'!$A$2:$B$16,2,0)</f>
        <v>United States of America</v>
      </c>
      <c r="E742" s="27" t="s">
        <v>1628</v>
      </c>
      <c r="F742" s="27" t="s">
        <v>1629</v>
      </c>
      <c r="G742" s="27" t="s">
        <v>1630</v>
      </c>
      <c r="H742" s="27" t="s">
        <v>421</v>
      </c>
      <c r="I742" s="27" t="s">
        <v>19</v>
      </c>
      <c r="J742" s="27" t="s">
        <v>19</v>
      </c>
      <c r="K742" s="27">
        <v>4</v>
      </c>
      <c r="L742" s="27">
        <v>3157</v>
      </c>
      <c r="M742" s="27">
        <v>70</v>
      </c>
      <c r="N742" s="27">
        <v>4.7</v>
      </c>
      <c r="O742" s="27">
        <v>2011</v>
      </c>
      <c r="P742" s="27">
        <v>9</v>
      </c>
      <c r="Q742" s="27">
        <v>6</v>
      </c>
      <c r="R742" s="28">
        <f>DATE('Raw Data'!$O742,'Raw Data'!$P742,'Raw Data'!$Q742)</f>
        <v>40792</v>
      </c>
      <c r="S742" s="27" t="str">
        <f>CONCATENATE(MID('Raw Data'!$H742,FIND("(",'Raw Data'!$H742)+1,FIND(")",'Raw Data'!$H742)-FIND("(",'Raw Data'!$H742)-1),"",'Raw Data'!$M742)</f>
        <v>$70</v>
      </c>
      <c r="T742" s="27">
        <f t="shared" si="11"/>
        <v>87.391999999999996</v>
      </c>
      <c r="U742" s="29">
        <f>'Raw Data'!$M742*'Raw Data'!$T742</f>
        <v>6117.44</v>
      </c>
    </row>
    <row r="743" spans="1:21" x14ac:dyDescent="0.3">
      <c r="A743" s="20">
        <v>7077</v>
      </c>
      <c r="B743" s="27" t="s">
        <v>1618</v>
      </c>
      <c r="C743" s="27">
        <v>1</v>
      </c>
      <c r="D743" s="27" t="str">
        <f>VLOOKUP('Raw Data'!$C743,'country description'!$A$2:$B$16,2,0)</f>
        <v>India</v>
      </c>
      <c r="E743" s="27" t="s">
        <v>14</v>
      </c>
      <c r="F743" s="27" t="s">
        <v>1631</v>
      </c>
      <c r="G743" s="27" t="s">
        <v>407</v>
      </c>
      <c r="H743" s="27" t="s">
        <v>18</v>
      </c>
      <c r="I743" s="27" t="s">
        <v>19</v>
      </c>
      <c r="J743" s="27" t="s">
        <v>19</v>
      </c>
      <c r="K743" s="27">
        <v>2</v>
      </c>
      <c r="L743" s="27">
        <v>29</v>
      </c>
      <c r="M743" s="27">
        <v>750</v>
      </c>
      <c r="N743" s="27">
        <v>2.6</v>
      </c>
      <c r="O743" s="27">
        <v>2012</v>
      </c>
      <c r="P743" s="27">
        <v>9</v>
      </c>
      <c r="Q743" s="27">
        <v>7</v>
      </c>
      <c r="R743" s="28">
        <f>DATE('Raw Data'!$O743,'Raw Data'!$P743,'Raw Data'!$Q743)</f>
        <v>41159</v>
      </c>
      <c r="S743" s="27" t="str">
        <f>CONCATENATE(MID('Raw Data'!$H743,FIND("(",'Raw Data'!$H743)+1,FIND(")",'Raw Data'!$H743)-FIND("(",'Raw Data'!$H743)-1),"",'Raw Data'!$M743)</f>
        <v>Rs.750</v>
      </c>
      <c r="T743" s="27">
        <f t="shared" si="11"/>
        <v>1</v>
      </c>
      <c r="U743" s="29">
        <f>'Raw Data'!$M743*'Raw Data'!$T743</f>
        <v>750</v>
      </c>
    </row>
    <row r="744" spans="1:21" x14ac:dyDescent="0.3">
      <c r="A744" s="20">
        <v>345</v>
      </c>
      <c r="B744" s="27" t="s">
        <v>1632</v>
      </c>
      <c r="C744" s="27">
        <v>1</v>
      </c>
      <c r="D744" s="27" t="str">
        <f>VLOOKUP('Raw Data'!$C744,'country description'!$A$2:$B$16,2,0)</f>
        <v>India</v>
      </c>
      <c r="E744" s="27" t="s">
        <v>14</v>
      </c>
      <c r="F744" s="27" t="s">
        <v>1633</v>
      </c>
      <c r="G744" s="27" t="s">
        <v>390</v>
      </c>
      <c r="H744" s="27" t="s">
        <v>18</v>
      </c>
      <c r="I744" s="27" t="s">
        <v>24</v>
      </c>
      <c r="J744" s="27" t="s">
        <v>24</v>
      </c>
      <c r="K744" s="27">
        <v>2</v>
      </c>
      <c r="L744" s="27">
        <v>67</v>
      </c>
      <c r="M744" s="27">
        <v>900</v>
      </c>
      <c r="N744" s="27">
        <v>3.2</v>
      </c>
      <c r="O744" s="27">
        <v>2015</v>
      </c>
      <c r="P744" s="27">
        <v>9</v>
      </c>
      <c r="Q744" s="27">
        <v>2</v>
      </c>
      <c r="R744" s="28">
        <f>DATE('Raw Data'!$O744,'Raw Data'!$P744,'Raw Data'!$Q744)</f>
        <v>42249</v>
      </c>
      <c r="S744" s="27" t="str">
        <f>CONCATENATE(MID('Raw Data'!$H744,FIND("(",'Raw Data'!$H744)+1,FIND(")",'Raw Data'!$H744)-FIND("(",'Raw Data'!$H744)-1),"",'Raw Data'!$M744)</f>
        <v>Rs.900</v>
      </c>
      <c r="T744" s="27">
        <f t="shared" si="11"/>
        <v>1</v>
      </c>
      <c r="U744" s="29">
        <f>'Raw Data'!$M744*'Raw Data'!$T744</f>
        <v>900</v>
      </c>
    </row>
    <row r="745" spans="1:21" x14ac:dyDescent="0.3">
      <c r="A745" s="20">
        <v>17678216</v>
      </c>
      <c r="B745" s="27" t="s">
        <v>1634</v>
      </c>
      <c r="C745" s="27">
        <v>216</v>
      </c>
      <c r="D745" s="27" t="str">
        <f>VLOOKUP('Raw Data'!$C745,'country description'!$A$2:$B$16,2,0)</f>
        <v>United States of America</v>
      </c>
      <c r="E745" s="27" t="s">
        <v>1635</v>
      </c>
      <c r="F745" s="27" t="s">
        <v>1636</v>
      </c>
      <c r="G745" s="27" t="s">
        <v>1637</v>
      </c>
      <c r="H745" s="27" t="s">
        <v>421</v>
      </c>
      <c r="I745" s="27" t="s">
        <v>19</v>
      </c>
      <c r="J745" s="27" t="s">
        <v>19</v>
      </c>
      <c r="K745" s="27">
        <v>4</v>
      </c>
      <c r="L745" s="27">
        <v>208</v>
      </c>
      <c r="M745" s="27">
        <v>70</v>
      </c>
      <c r="N745" s="27">
        <v>3.5</v>
      </c>
      <c r="O745" s="27">
        <v>2018</v>
      </c>
      <c r="P745" s="27">
        <v>7</v>
      </c>
      <c r="Q745" s="27">
        <v>23</v>
      </c>
      <c r="R745" s="28">
        <f>DATE('Raw Data'!$O745,'Raw Data'!$P745,'Raw Data'!$Q745)</f>
        <v>43304</v>
      </c>
      <c r="S745" s="27" t="str">
        <f>CONCATENATE(MID('Raw Data'!$H745,FIND("(",'Raw Data'!$H745)+1,FIND(")",'Raw Data'!$H745)-FIND("(",'Raw Data'!$H745)-1),"",'Raw Data'!$M745)</f>
        <v>$70</v>
      </c>
      <c r="T745" s="27">
        <f t="shared" si="11"/>
        <v>87.391999999999996</v>
      </c>
      <c r="U745" s="29">
        <f>'Raw Data'!$M745*'Raw Data'!$T745</f>
        <v>6117.44</v>
      </c>
    </row>
    <row r="746" spans="1:21" x14ac:dyDescent="0.3">
      <c r="A746" s="20">
        <v>2730</v>
      </c>
      <c r="B746" s="27" t="s">
        <v>1638</v>
      </c>
      <c r="C746" s="27">
        <v>1</v>
      </c>
      <c r="D746" s="27" t="str">
        <f>VLOOKUP('Raw Data'!$C746,'country description'!$A$2:$B$16,2,0)</f>
        <v>India</v>
      </c>
      <c r="E746" s="27" t="s">
        <v>14</v>
      </c>
      <c r="F746" s="27" t="s">
        <v>1639</v>
      </c>
      <c r="G746" s="27" t="s">
        <v>1640</v>
      </c>
      <c r="H746" s="27" t="s">
        <v>18</v>
      </c>
      <c r="I746" s="27" t="s">
        <v>19</v>
      </c>
      <c r="J746" s="27" t="s">
        <v>19</v>
      </c>
      <c r="K746" s="27">
        <v>2</v>
      </c>
      <c r="L746" s="27">
        <v>45</v>
      </c>
      <c r="M746" s="27">
        <v>900</v>
      </c>
      <c r="N746" s="27">
        <v>3.8</v>
      </c>
      <c r="O746" s="27">
        <v>2018</v>
      </c>
      <c r="P746" s="27">
        <v>9</v>
      </c>
      <c r="Q746" s="27">
        <v>21</v>
      </c>
      <c r="R746" s="28">
        <f>DATE('Raw Data'!$O746,'Raw Data'!$P746,'Raw Data'!$Q746)</f>
        <v>43364</v>
      </c>
      <c r="S746" s="27" t="str">
        <f>CONCATENATE(MID('Raw Data'!$H746,FIND("(",'Raw Data'!$H746)+1,FIND(")",'Raw Data'!$H746)-FIND("(",'Raw Data'!$H746)-1),"",'Raw Data'!$M746)</f>
        <v>Rs.900</v>
      </c>
      <c r="T746" s="27">
        <f t="shared" si="11"/>
        <v>1</v>
      </c>
      <c r="U746" s="29">
        <f>'Raw Data'!$M746*'Raw Data'!$T746</f>
        <v>900</v>
      </c>
    </row>
    <row r="747" spans="1:21" x14ac:dyDescent="0.3">
      <c r="A747" s="20">
        <v>8842</v>
      </c>
      <c r="B747" s="27" t="s">
        <v>1641</v>
      </c>
      <c r="C747" s="27">
        <v>1</v>
      </c>
      <c r="D747" s="27" t="str">
        <f>VLOOKUP('Raw Data'!$C747,'country description'!$A$2:$B$16,2,0)</f>
        <v>India</v>
      </c>
      <c r="E747" s="27" t="s">
        <v>14</v>
      </c>
      <c r="F747" s="27" t="s">
        <v>1642</v>
      </c>
      <c r="G747" s="27" t="s">
        <v>461</v>
      </c>
      <c r="H747" s="27" t="s">
        <v>18</v>
      </c>
      <c r="I747" s="27" t="s">
        <v>19</v>
      </c>
      <c r="J747" s="27" t="s">
        <v>19</v>
      </c>
      <c r="K747" s="27">
        <v>2</v>
      </c>
      <c r="L747" s="27">
        <v>46</v>
      </c>
      <c r="M747" s="27">
        <v>900</v>
      </c>
      <c r="N747" s="27">
        <v>3.3</v>
      </c>
      <c r="O747" s="27">
        <v>2017</v>
      </c>
      <c r="P747" s="27">
        <v>9</v>
      </c>
      <c r="Q747" s="27">
        <v>8</v>
      </c>
      <c r="R747" s="28">
        <f>DATE('Raw Data'!$O747,'Raw Data'!$P747,'Raw Data'!$Q747)</f>
        <v>42986</v>
      </c>
      <c r="S747" s="27" t="str">
        <f>CONCATENATE(MID('Raw Data'!$H747,FIND("(",'Raw Data'!$H747)+1,FIND(")",'Raw Data'!$H747)-FIND("(",'Raw Data'!$H747)-1),"",'Raw Data'!$M747)</f>
        <v>Rs.900</v>
      </c>
      <c r="T747" s="27">
        <f t="shared" si="11"/>
        <v>1</v>
      </c>
      <c r="U747" s="29">
        <f>'Raw Data'!$M747*'Raw Data'!$T747</f>
        <v>900</v>
      </c>
    </row>
    <row r="748" spans="1:21" x14ac:dyDescent="0.3">
      <c r="A748" s="20">
        <v>17303545</v>
      </c>
      <c r="B748" s="27" t="s">
        <v>1643</v>
      </c>
      <c r="C748" s="27">
        <v>216</v>
      </c>
      <c r="D748" s="27" t="str">
        <f>VLOOKUP('Raw Data'!$C748,'country description'!$A$2:$B$16,2,0)</f>
        <v>United States of America</v>
      </c>
      <c r="E748" s="27" t="s">
        <v>1644</v>
      </c>
      <c r="F748" s="27" t="s">
        <v>1645</v>
      </c>
      <c r="G748" s="27" t="s">
        <v>1623</v>
      </c>
      <c r="H748" s="27" t="s">
        <v>421</v>
      </c>
      <c r="I748" s="27" t="s">
        <v>19</v>
      </c>
      <c r="J748" s="27" t="s">
        <v>19</v>
      </c>
      <c r="K748" s="27">
        <v>4</v>
      </c>
      <c r="L748" s="27">
        <v>379</v>
      </c>
      <c r="M748" s="27">
        <v>70</v>
      </c>
      <c r="N748" s="27">
        <v>3.9</v>
      </c>
      <c r="O748" s="27">
        <v>2010</v>
      </c>
      <c r="P748" s="27">
        <v>6</v>
      </c>
      <c r="Q748" s="27">
        <v>18</v>
      </c>
      <c r="R748" s="28">
        <f>DATE('Raw Data'!$O748,'Raw Data'!$P748,'Raw Data'!$Q748)</f>
        <v>40347</v>
      </c>
      <c r="S748" s="27" t="str">
        <f>CONCATENATE(MID('Raw Data'!$H748,FIND("(",'Raw Data'!$H748)+1,FIND(")",'Raw Data'!$H748)-FIND("(",'Raw Data'!$H748)-1),"",'Raw Data'!$M748)</f>
        <v>$70</v>
      </c>
      <c r="T748" s="27">
        <f t="shared" si="11"/>
        <v>87.391999999999996</v>
      </c>
      <c r="U748" s="29">
        <f>'Raw Data'!$M748*'Raw Data'!$T748</f>
        <v>6117.44</v>
      </c>
    </row>
    <row r="749" spans="1:21" x14ac:dyDescent="0.3">
      <c r="A749" s="20">
        <v>18369756</v>
      </c>
      <c r="B749" s="27" t="s">
        <v>1646</v>
      </c>
      <c r="C749" s="27">
        <v>1</v>
      </c>
      <c r="D749" s="27" t="str">
        <f>VLOOKUP('Raw Data'!$C749,'country description'!$A$2:$B$16,2,0)</f>
        <v>India</v>
      </c>
      <c r="E749" s="27" t="s">
        <v>14</v>
      </c>
      <c r="F749" s="27" t="s">
        <v>1647</v>
      </c>
      <c r="G749" s="27" t="s">
        <v>1648</v>
      </c>
      <c r="H749" s="27" t="s">
        <v>18</v>
      </c>
      <c r="I749" s="27" t="s">
        <v>19</v>
      </c>
      <c r="J749" s="27" t="s">
        <v>24</v>
      </c>
      <c r="K749" s="27">
        <v>2</v>
      </c>
      <c r="L749" s="27">
        <v>123</v>
      </c>
      <c r="M749" s="27">
        <v>850</v>
      </c>
      <c r="N749" s="27">
        <v>3.8</v>
      </c>
      <c r="O749" s="27">
        <v>2011</v>
      </c>
      <c r="P749" s="27">
        <v>9</v>
      </c>
      <c r="Q749" s="27">
        <v>18</v>
      </c>
      <c r="R749" s="28">
        <f>DATE('Raw Data'!$O749,'Raw Data'!$P749,'Raw Data'!$Q749)</f>
        <v>40804</v>
      </c>
      <c r="S749" s="27" t="str">
        <f>CONCATENATE(MID('Raw Data'!$H749,FIND("(",'Raw Data'!$H749)+1,FIND(")",'Raw Data'!$H749)-FIND("(",'Raw Data'!$H749)-1),"",'Raw Data'!$M749)</f>
        <v>Rs.850</v>
      </c>
      <c r="T749" s="27">
        <f t="shared" si="11"/>
        <v>1</v>
      </c>
      <c r="U749" s="29">
        <f>'Raw Data'!$M749*'Raw Data'!$T749</f>
        <v>850</v>
      </c>
    </row>
    <row r="750" spans="1:21" x14ac:dyDescent="0.3">
      <c r="A750" s="20">
        <v>18350121</v>
      </c>
      <c r="B750" s="27" t="s">
        <v>1649</v>
      </c>
      <c r="C750" s="27">
        <v>1</v>
      </c>
      <c r="D750" s="27" t="str">
        <f>VLOOKUP('Raw Data'!$C750,'country description'!$A$2:$B$16,2,0)</f>
        <v>India</v>
      </c>
      <c r="E750" s="27" t="s">
        <v>14</v>
      </c>
      <c r="F750" s="27" t="s">
        <v>1650</v>
      </c>
      <c r="G750" s="27" t="s">
        <v>1651</v>
      </c>
      <c r="H750" s="27" t="s">
        <v>18</v>
      </c>
      <c r="I750" s="27" t="s">
        <v>19</v>
      </c>
      <c r="J750" s="27" t="s">
        <v>24</v>
      </c>
      <c r="K750" s="27">
        <v>2</v>
      </c>
      <c r="L750" s="27">
        <v>105</v>
      </c>
      <c r="M750" s="27">
        <v>750</v>
      </c>
      <c r="N750" s="27">
        <v>3.9</v>
      </c>
      <c r="O750" s="27">
        <v>2015</v>
      </c>
      <c r="P750" s="27">
        <v>9</v>
      </c>
      <c r="Q750" s="27">
        <v>6</v>
      </c>
      <c r="R750" s="28">
        <f>DATE('Raw Data'!$O750,'Raw Data'!$P750,'Raw Data'!$Q750)</f>
        <v>42253</v>
      </c>
      <c r="S750" s="27" t="str">
        <f>CONCATENATE(MID('Raw Data'!$H750,FIND("(",'Raw Data'!$H750)+1,FIND(")",'Raw Data'!$H750)-FIND("(",'Raw Data'!$H750)-1),"",'Raw Data'!$M750)</f>
        <v>Rs.750</v>
      </c>
      <c r="T750" s="27">
        <f t="shared" si="11"/>
        <v>1</v>
      </c>
      <c r="U750" s="29">
        <f>'Raw Data'!$M750*'Raw Data'!$T750</f>
        <v>750</v>
      </c>
    </row>
    <row r="751" spans="1:21" x14ac:dyDescent="0.3">
      <c r="A751" s="20">
        <v>852</v>
      </c>
      <c r="B751" s="27" t="s">
        <v>1652</v>
      </c>
      <c r="C751" s="27">
        <v>1</v>
      </c>
      <c r="D751" s="27" t="str">
        <f>VLOOKUP('Raw Data'!$C751,'country description'!$A$2:$B$16,2,0)</f>
        <v>India</v>
      </c>
      <c r="E751" s="27" t="s">
        <v>14</v>
      </c>
      <c r="F751" s="27" t="s">
        <v>1653</v>
      </c>
      <c r="G751" s="27" t="s">
        <v>455</v>
      </c>
      <c r="H751" s="27" t="s">
        <v>18</v>
      </c>
      <c r="I751" s="27" t="s">
        <v>24</v>
      </c>
      <c r="J751" s="27" t="s">
        <v>19</v>
      </c>
      <c r="K751" s="27">
        <v>2</v>
      </c>
      <c r="L751" s="27">
        <v>17</v>
      </c>
      <c r="M751" s="27">
        <v>900</v>
      </c>
      <c r="N751" s="27">
        <v>3.2</v>
      </c>
      <c r="O751" s="27">
        <v>2016</v>
      </c>
      <c r="P751" s="27">
        <v>8</v>
      </c>
      <c r="Q751" s="27">
        <v>20</v>
      </c>
      <c r="R751" s="28">
        <f>DATE('Raw Data'!$O751,'Raw Data'!$P751,'Raw Data'!$Q751)</f>
        <v>42602</v>
      </c>
      <c r="S751" s="27" t="str">
        <f>CONCATENATE(MID('Raw Data'!$H751,FIND("(",'Raw Data'!$H751)+1,FIND(")",'Raw Data'!$H751)-FIND("(",'Raw Data'!$H751)-1),"",'Raw Data'!$M751)</f>
        <v>Rs.900</v>
      </c>
      <c r="T751" s="27">
        <f t="shared" si="11"/>
        <v>1</v>
      </c>
      <c r="U751" s="29">
        <f>'Raw Data'!$M751*'Raw Data'!$T751</f>
        <v>900</v>
      </c>
    </row>
    <row r="752" spans="1:21" x14ac:dyDescent="0.3">
      <c r="A752" s="20">
        <v>3039</v>
      </c>
      <c r="B752" s="27" t="s">
        <v>1654</v>
      </c>
      <c r="C752" s="27">
        <v>1</v>
      </c>
      <c r="D752" s="27" t="str">
        <f>VLOOKUP('Raw Data'!$C752,'country description'!$A$2:$B$16,2,0)</f>
        <v>India</v>
      </c>
      <c r="E752" s="27" t="s">
        <v>14</v>
      </c>
      <c r="F752" s="27" t="s">
        <v>1655</v>
      </c>
      <c r="G752" s="27" t="s">
        <v>610</v>
      </c>
      <c r="H752" s="27" t="s">
        <v>18</v>
      </c>
      <c r="I752" s="27" t="s">
        <v>19</v>
      </c>
      <c r="J752" s="27" t="s">
        <v>24</v>
      </c>
      <c r="K752" s="27">
        <v>2</v>
      </c>
      <c r="L752" s="27">
        <v>303</v>
      </c>
      <c r="M752" s="27">
        <v>900</v>
      </c>
      <c r="N752" s="27">
        <v>3.8</v>
      </c>
      <c r="O752" s="27">
        <v>2011</v>
      </c>
      <c r="P752" s="27">
        <v>8</v>
      </c>
      <c r="Q752" s="27">
        <v>15</v>
      </c>
      <c r="R752" s="28">
        <f>DATE('Raw Data'!$O752,'Raw Data'!$P752,'Raw Data'!$Q752)</f>
        <v>40770</v>
      </c>
      <c r="S752" s="27" t="str">
        <f>CONCATENATE(MID('Raw Data'!$H752,FIND("(",'Raw Data'!$H752)+1,FIND(")",'Raw Data'!$H752)-FIND("(",'Raw Data'!$H752)-1),"",'Raw Data'!$M752)</f>
        <v>Rs.900</v>
      </c>
      <c r="T752" s="27">
        <f t="shared" si="11"/>
        <v>1</v>
      </c>
      <c r="U752" s="29">
        <f>'Raw Data'!$M752*'Raw Data'!$T752</f>
        <v>900</v>
      </c>
    </row>
    <row r="753" spans="1:21" x14ac:dyDescent="0.3">
      <c r="A753" s="20">
        <v>309882</v>
      </c>
      <c r="B753" s="27" t="s">
        <v>1656</v>
      </c>
      <c r="C753" s="27">
        <v>1</v>
      </c>
      <c r="D753" s="27" t="str">
        <f>VLOOKUP('Raw Data'!$C753,'country description'!$A$2:$B$16,2,0)</f>
        <v>India</v>
      </c>
      <c r="E753" s="27" t="s">
        <v>14</v>
      </c>
      <c r="F753" s="27" t="s">
        <v>1657</v>
      </c>
      <c r="G753" s="27" t="s">
        <v>1658</v>
      </c>
      <c r="H753" s="27" t="s">
        <v>18</v>
      </c>
      <c r="I753" s="27" t="s">
        <v>24</v>
      </c>
      <c r="J753" s="27" t="s">
        <v>24</v>
      </c>
      <c r="K753" s="27">
        <v>2</v>
      </c>
      <c r="L753" s="27">
        <v>769</v>
      </c>
      <c r="M753" s="27">
        <v>900</v>
      </c>
      <c r="N753" s="27">
        <v>4.0999999999999996</v>
      </c>
      <c r="O753" s="27">
        <v>2016</v>
      </c>
      <c r="P753" s="27">
        <v>8</v>
      </c>
      <c r="Q753" s="27">
        <v>25</v>
      </c>
      <c r="R753" s="28">
        <f>DATE('Raw Data'!$O753,'Raw Data'!$P753,'Raw Data'!$Q753)</f>
        <v>42607</v>
      </c>
      <c r="S753" s="27" t="str">
        <f>CONCATENATE(MID('Raw Data'!$H753,FIND("(",'Raw Data'!$H753)+1,FIND(")",'Raw Data'!$H753)-FIND("(",'Raw Data'!$H753)-1),"",'Raw Data'!$M753)</f>
        <v>Rs.900</v>
      </c>
      <c r="T753" s="27">
        <f t="shared" si="11"/>
        <v>1</v>
      </c>
      <c r="U753" s="29">
        <f>'Raw Data'!$M753*'Raw Data'!$T753</f>
        <v>900</v>
      </c>
    </row>
    <row r="754" spans="1:21" x14ac:dyDescent="0.3">
      <c r="A754" s="20">
        <v>17142792</v>
      </c>
      <c r="B754" s="27" t="s">
        <v>1659</v>
      </c>
      <c r="C754" s="27">
        <v>216</v>
      </c>
      <c r="D754" s="27" t="str">
        <f>VLOOKUP('Raw Data'!$C754,'country description'!$A$2:$B$16,2,0)</f>
        <v>United States of America</v>
      </c>
      <c r="E754" s="27" t="s">
        <v>1660</v>
      </c>
      <c r="F754" s="27" t="s">
        <v>1661</v>
      </c>
      <c r="G754" s="27" t="s">
        <v>1662</v>
      </c>
      <c r="H754" s="27" t="s">
        <v>421</v>
      </c>
      <c r="I754" s="27" t="s">
        <v>19</v>
      </c>
      <c r="J754" s="27" t="s">
        <v>19</v>
      </c>
      <c r="K754" s="27">
        <v>4</v>
      </c>
      <c r="L754" s="27">
        <v>1343</v>
      </c>
      <c r="M754" s="27">
        <v>70</v>
      </c>
      <c r="N754" s="27">
        <v>4.9000000000000004</v>
      </c>
      <c r="O754" s="27">
        <v>2012</v>
      </c>
      <c r="P754" s="27">
        <v>6</v>
      </c>
      <c r="Q754" s="27">
        <v>15</v>
      </c>
      <c r="R754" s="28">
        <f>DATE('Raw Data'!$O754,'Raw Data'!$P754,'Raw Data'!$Q754)</f>
        <v>41075</v>
      </c>
      <c r="S754" s="27" t="str">
        <f>CONCATENATE(MID('Raw Data'!$H754,FIND("(",'Raw Data'!$H754)+1,FIND(")",'Raw Data'!$H754)-FIND("(",'Raw Data'!$H754)-1),"",'Raw Data'!$M754)</f>
        <v>$70</v>
      </c>
      <c r="T754" s="27">
        <f t="shared" si="11"/>
        <v>87.391999999999996</v>
      </c>
      <c r="U754" s="29">
        <f>'Raw Data'!$M754*'Raw Data'!$T754</f>
        <v>6117.44</v>
      </c>
    </row>
    <row r="755" spans="1:21" x14ac:dyDescent="0.3">
      <c r="A755" s="20">
        <v>17141990</v>
      </c>
      <c r="B755" s="27" t="s">
        <v>1663</v>
      </c>
      <c r="C755" s="27">
        <v>216</v>
      </c>
      <c r="D755" s="27" t="str">
        <f>VLOOKUP('Raw Data'!$C755,'country description'!$A$2:$B$16,2,0)</f>
        <v>United States of America</v>
      </c>
      <c r="E755" s="27" t="s">
        <v>1660</v>
      </c>
      <c r="F755" s="27" t="s">
        <v>1664</v>
      </c>
      <c r="G755" s="27" t="s">
        <v>1665</v>
      </c>
      <c r="H755" s="27" t="s">
        <v>421</v>
      </c>
      <c r="I755" s="27" t="s">
        <v>19</v>
      </c>
      <c r="J755" s="27" t="s">
        <v>19</v>
      </c>
      <c r="K755" s="27">
        <v>4</v>
      </c>
      <c r="L755" s="27">
        <v>1492</v>
      </c>
      <c r="M755" s="27">
        <v>70</v>
      </c>
      <c r="N755" s="27">
        <v>4.4000000000000004</v>
      </c>
      <c r="O755" s="27">
        <v>2012</v>
      </c>
      <c r="P755" s="27">
        <v>6</v>
      </c>
      <c r="Q755" s="27">
        <v>22</v>
      </c>
      <c r="R755" s="28">
        <f>DATE('Raw Data'!$O755,'Raw Data'!$P755,'Raw Data'!$Q755)</f>
        <v>41082</v>
      </c>
      <c r="S755" s="27" t="str">
        <f>CONCATENATE(MID('Raw Data'!$H755,FIND("(",'Raw Data'!$H755)+1,FIND(")",'Raw Data'!$H755)-FIND("(",'Raw Data'!$H755)-1),"",'Raw Data'!$M755)</f>
        <v>$70</v>
      </c>
      <c r="T755" s="27">
        <f t="shared" si="11"/>
        <v>87.391999999999996</v>
      </c>
      <c r="U755" s="29">
        <f>'Raw Data'!$M755*'Raw Data'!$T755</f>
        <v>6117.44</v>
      </c>
    </row>
    <row r="756" spans="1:21" x14ac:dyDescent="0.3">
      <c r="A756" s="20">
        <v>17500847</v>
      </c>
      <c r="B756" s="27" t="s">
        <v>1666</v>
      </c>
      <c r="C756" s="27">
        <v>216</v>
      </c>
      <c r="D756" s="27" t="str">
        <f>VLOOKUP('Raw Data'!$C756,'country description'!$A$2:$B$16,2,0)</f>
        <v>United States of America</v>
      </c>
      <c r="E756" s="27" t="s">
        <v>1667</v>
      </c>
      <c r="F756" s="27" t="s">
        <v>1668</v>
      </c>
      <c r="G756" s="27" t="s">
        <v>1669</v>
      </c>
      <c r="H756" s="27" t="s">
        <v>421</v>
      </c>
      <c r="I756" s="27" t="s">
        <v>19</v>
      </c>
      <c r="J756" s="27" t="s">
        <v>19</v>
      </c>
      <c r="K756" s="27">
        <v>4</v>
      </c>
      <c r="L756" s="27">
        <v>379</v>
      </c>
      <c r="M756" s="27">
        <v>70</v>
      </c>
      <c r="N756" s="27">
        <v>4.2</v>
      </c>
      <c r="O756" s="27">
        <v>2018</v>
      </c>
      <c r="P756" s="27">
        <v>5</v>
      </c>
      <c r="Q756" s="27">
        <v>14</v>
      </c>
      <c r="R756" s="28">
        <f>DATE('Raw Data'!$O756,'Raw Data'!$P756,'Raw Data'!$Q756)</f>
        <v>43234</v>
      </c>
      <c r="S756" s="27" t="str">
        <f>CONCATENATE(MID('Raw Data'!$H756,FIND("(",'Raw Data'!$H756)+1,FIND(")",'Raw Data'!$H756)-FIND("(",'Raw Data'!$H756)-1),"",'Raw Data'!$M756)</f>
        <v>$70</v>
      </c>
      <c r="T756" s="27">
        <f t="shared" si="11"/>
        <v>87.391999999999996</v>
      </c>
      <c r="U756" s="29">
        <f>'Raw Data'!$M756*'Raw Data'!$T756</f>
        <v>6117.44</v>
      </c>
    </row>
    <row r="757" spans="1:21" x14ac:dyDescent="0.3">
      <c r="A757" s="20">
        <v>17143282</v>
      </c>
      <c r="B757" s="27" t="s">
        <v>1670</v>
      </c>
      <c r="C757" s="27">
        <v>216</v>
      </c>
      <c r="D757" s="27" t="str">
        <f>VLOOKUP('Raw Data'!$C757,'country description'!$A$2:$B$16,2,0)</f>
        <v>United States of America</v>
      </c>
      <c r="E757" s="27" t="s">
        <v>1660</v>
      </c>
      <c r="F757" s="27" t="s">
        <v>1671</v>
      </c>
      <c r="G757" s="27" t="s">
        <v>1672</v>
      </c>
      <c r="H757" s="27" t="s">
        <v>421</v>
      </c>
      <c r="I757" s="27" t="s">
        <v>19</v>
      </c>
      <c r="J757" s="27" t="s">
        <v>19</v>
      </c>
      <c r="K757" s="27">
        <v>4</v>
      </c>
      <c r="L757" s="27">
        <v>531</v>
      </c>
      <c r="M757" s="27">
        <v>70</v>
      </c>
      <c r="N757" s="27">
        <v>4.2</v>
      </c>
      <c r="O757" s="27">
        <v>2015</v>
      </c>
      <c r="P757" s="27">
        <v>3</v>
      </c>
      <c r="Q757" s="27">
        <v>18</v>
      </c>
      <c r="R757" s="28">
        <f>DATE('Raw Data'!$O757,'Raw Data'!$P757,'Raw Data'!$Q757)</f>
        <v>42081</v>
      </c>
      <c r="S757" s="27" t="str">
        <f>CONCATENATE(MID('Raw Data'!$H757,FIND("(",'Raw Data'!$H757)+1,FIND(")",'Raw Data'!$H757)-FIND("(",'Raw Data'!$H757)-1),"",'Raw Data'!$M757)</f>
        <v>$70</v>
      </c>
      <c r="T757" s="27">
        <f t="shared" si="11"/>
        <v>87.391999999999996</v>
      </c>
      <c r="U757" s="29">
        <f>'Raw Data'!$M757*'Raw Data'!$T757</f>
        <v>6117.44</v>
      </c>
    </row>
    <row r="758" spans="1:21" x14ac:dyDescent="0.3">
      <c r="A758" s="20">
        <v>17342775</v>
      </c>
      <c r="B758" s="27" t="s">
        <v>1673</v>
      </c>
      <c r="C758" s="27">
        <v>216</v>
      </c>
      <c r="D758" s="27" t="str">
        <f>VLOOKUP('Raw Data'!$C758,'country description'!$A$2:$B$16,2,0)</f>
        <v>United States of America</v>
      </c>
      <c r="E758" s="27" t="s">
        <v>1674</v>
      </c>
      <c r="F758" s="27" t="s">
        <v>1675</v>
      </c>
      <c r="G758" s="27" t="s">
        <v>1623</v>
      </c>
      <c r="H758" s="27" t="s">
        <v>421</v>
      </c>
      <c r="I758" s="27" t="s">
        <v>19</v>
      </c>
      <c r="J758" s="27" t="s">
        <v>19</v>
      </c>
      <c r="K758" s="27">
        <v>4</v>
      </c>
      <c r="L758" s="27">
        <v>72</v>
      </c>
      <c r="M758" s="27">
        <v>70</v>
      </c>
      <c r="N758" s="27">
        <v>3.6</v>
      </c>
      <c r="O758" s="27">
        <v>2011</v>
      </c>
      <c r="P758" s="27">
        <v>2</v>
      </c>
      <c r="Q758" s="27">
        <v>3</v>
      </c>
      <c r="R758" s="28">
        <f>DATE('Raw Data'!$O758,'Raw Data'!$P758,'Raw Data'!$Q758)</f>
        <v>40577</v>
      </c>
      <c r="S758" s="27" t="str">
        <f>CONCATENATE(MID('Raw Data'!$H758,FIND("(",'Raw Data'!$H758)+1,FIND(")",'Raw Data'!$H758)-FIND("(",'Raw Data'!$H758)-1),"",'Raw Data'!$M758)</f>
        <v>$70</v>
      </c>
      <c r="T758" s="27">
        <f t="shared" si="11"/>
        <v>87.391999999999996</v>
      </c>
      <c r="U758" s="29">
        <f>'Raw Data'!$M758*'Raw Data'!$T758</f>
        <v>6117.44</v>
      </c>
    </row>
    <row r="759" spans="1:21" x14ac:dyDescent="0.3">
      <c r="A759" s="20">
        <v>17102579</v>
      </c>
      <c r="B759" s="27" t="s">
        <v>1676</v>
      </c>
      <c r="C759" s="27">
        <v>216</v>
      </c>
      <c r="D759" s="27" t="str">
        <f>VLOOKUP('Raw Data'!$C759,'country description'!$A$2:$B$16,2,0)</f>
        <v>United States of America</v>
      </c>
      <c r="E759" s="27" t="s">
        <v>1628</v>
      </c>
      <c r="F759" s="27" t="s">
        <v>1677</v>
      </c>
      <c r="G759" s="27" t="s">
        <v>1678</v>
      </c>
      <c r="H759" s="27" t="s">
        <v>421</v>
      </c>
      <c r="I759" s="27" t="s">
        <v>19</v>
      </c>
      <c r="J759" s="27" t="s">
        <v>19</v>
      </c>
      <c r="K759" s="27">
        <v>4</v>
      </c>
      <c r="L759" s="27">
        <v>373</v>
      </c>
      <c r="M759" s="27">
        <v>70</v>
      </c>
      <c r="N759" s="27">
        <v>3.9</v>
      </c>
      <c r="O759" s="27">
        <v>2018</v>
      </c>
      <c r="P759" s="27">
        <v>2</v>
      </c>
      <c r="Q759" s="27">
        <v>6</v>
      </c>
      <c r="R759" s="28">
        <f>DATE('Raw Data'!$O759,'Raw Data'!$P759,'Raw Data'!$Q759)</f>
        <v>43137</v>
      </c>
      <c r="S759" s="27" t="str">
        <f>CONCATENATE(MID('Raw Data'!$H759,FIND("(",'Raw Data'!$H759)+1,FIND(")",'Raw Data'!$H759)-FIND("(",'Raw Data'!$H759)-1),"",'Raw Data'!$M759)</f>
        <v>$70</v>
      </c>
      <c r="T759" s="27">
        <f t="shared" si="11"/>
        <v>87.391999999999996</v>
      </c>
      <c r="U759" s="29">
        <f>'Raw Data'!$M759*'Raw Data'!$T759</f>
        <v>6117.44</v>
      </c>
    </row>
    <row r="760" spans="1:21" x14ac:dyDescent="0.3">
      <c r="A760" s="20">
        <v>17284403</v>
      </c>
      <c r="B760" s="27" t="s">
        <v>1679</v>
      </c>
      <c r="C760" s="27">
        <v>216</v>
      </c>
      <c r="D760" s="27" t="str">
        <f>VLOOKUP('Raw Data'!$C760,'country description'!$A$2:$B$16,2,0)</f>
        <v>United States of America</v>
      </c>
      <c r="E760" s="27" t="s">
        <v>1680</v>
      </c>
      <c r="F760" s="27" t="s">
        <v>1681</v>
      </c>
      <c r="G760" s="27" t="s">
        <v>1682</v>
      </c>
      <c r="H760" s="27" t="s">
        <v>421</v>
      </c>
      <c r="I760" s="27" t="s">
        <v>19</v>
      </c>
      <c r="J760" s="27" t="s">
        <v>19</v>
      </c>
      <c r="K760" s="27">
        <v>4</v>
      </c>
      <c r="L760" s="27">
        <v>51</v>
      </c>
      <c r="M760" s="27">
        <v>70</v>
      </c>
      <c r="N760" s="27">
        <v>3.5</v>
      </c>
      <c r="O760" s="27">
        <v>2018</v>
      </c>
      <c r="P760" s="27">
        <v>1</v>
      </c>
      <c r="Q760" s="27">
        <v>22</v>
      </c>
      <c r="R760" s="28">
        <f>DATE('Raw Data'!$O760,'Raw Data'!$P760,'Raw Data'!$Q760)</f>
        <v>43122</v>
      </c>
      <c r="S760" s="27" t="str">
        <f>CONCATENATE(MID('Raw Data'!$H760,FIND("(",'Raw Data'!$H760)+1,FIND(")",'Raw Data'!$H760)-FIND("(",'Raw Data'!$H760)-1),"",'Raw Data'!$M760)</f>
        <v>$70</v>
      </c>
      <c r="T760" s="27">
        <f t="shared" si="11"/>
        <v>87.391999999999996</v>
      </c>
      <c r="U760" s="29">
        <f>'Raw Data'!$M760*'Raw Data'!$T760</f>
        <v>6117.44</v>
      </c>
    </row>
    <row r="761" spans="1:21" x14ac:dyDescent="0.3">
      <c r="A761" s="20">
        <v>17304691</v>
      </c>
      <c r="B761" s="27" t="s">
        <v>1683</v>
      </c>
      <c r="C761" s="27">
        <v>216</v>
      </c>
      <c r="D761" s="27" t="str">
        <f>VLOOKUP('Raw Data'!$C761,'country description'!$A$2:$B$16,2,0)</f>
        <v>United States of America</v>
      </c>
      <c r="E761" s="27" t="s">
        <v>1644</v>
      </c>
      <c r="F761" s="27" t="s">
        <v>1684</v>
      </c>
      <c r="G761" s="27" t="s">
        <v>1685</v>
      </c>
      <c r="H761" s="27" t="s">
        <v>421</v>
      </c>
      <c r="I761" s="27" t="s">
        <v>19</v>
      </c>
      <c r="J761" s="27" t="s">
        <v>19</v>
      </c>
      <c r="K761" s="27">
        <v>4</v>
      </c>
      <c r="L761" s="27">
        <v>538</v>
      </c>
      <c r="M761" s="27">
        <v>70</v>
      </c>
      <c r="N761" s="27">
        <v>4.0999999999999996</v>
      </c>
      <c r="O761" s="27">
        <v>2012</v>
      </c>
      <c r="P761" s="27">
        <v>1</v>
      </c>
      <c r="Q761" s="27">
        <v>2</v>
      </c>
      <c r="R761" s="28">
        <f>DATE('Raw Data'!$O761,'Raw Data'!$P761,'Raw Data'!$Q761)</f>
        <v>40910</v>
      </c>
      <c r="S761" s="27" t="str">
        <f>CONCATENATE(MID('Raw Data'!$H761,FIND("(",'Raw Data'!$H761)+1,FIND(")",'Raw Data'!$H761)-FIND("(",'Raw Data'!$H761)-1),"",'Raw Data'!$M761)</f>
        <v>$70</v>
      </c>
      <c r="T761" s="27">
        <f t="shared" si="11"/>
        <v>87.391999999999996</v>
      </c>
      <c r="U761" s="29">
        <f>'Raw Data'!$M761*'Raw Data'!$T761</f>
        <v>6117.44</v>
      </c>
    </row>
    <row r="762" spans="1:21" x14ac:dyDescent="0.3">
      <c r="A762" s="20">
        <v>17211719</v>
      </c>
      <c r="B762" s="27" t="s">
        <v>1686</v>
      </c>
      <c r="C762" s="27">
        <v>216</v>
      </c>
      <c r="D762" s="27" t="str">
        <f>VLOOKUP('Raw Data'!$C762,'country description'!$A$2:$B$16,2,0)</f>
        <v>United States of America</v>
      </c>
      <c r="E762" s="27" t="s">
        <v>1687</v>
      </c>
      <c r="F762" s="27" t="s">
        <v>1688</v>
      </c>
      <c r="G762" s="27" t="s">
        <v>1689</v>
      </c>
      <c r="H762" s="27" t="s">
        <v>421</v>
      </c>
      <c r="I762" s="27" t="s">
        <v>19</v>
      </c>
      <c r="J762" s="27" t="s">
        <v>19</v>
      </c>
      <c r="K762" s="27">
        <v>4</v>
      </c>
      <c r="L762" s="27">
        <v>542</v>
      </c>
      <c r="M762" s="27">
        <v>70</v>
      </c>
      <c r="N762" s="27">
        <v>4</v>
      </c>
      <c r="O762" s="27">
        <v>2012</v>
      </c>
      <c r="P762" s="27">
        <v>1</v>
      </c>
      <c r="Q762" s="27">
        <v>28</v>
      </c>
      <c r="R762" s="28">
        <f>DATE('Raw Data'!$O762,'Raw Data'!$P762,'Raw Data'!$Q762)</f>
        <v>40936</v>
      </c>
      <c r="S762" s="27" t="str">
        <f>CONCATENATE(MID('Raw Data'!$H762,FIND("(",'Raw Data'!$H762)+1,FIND(")",'Raw Data'!$H762)-FIND("(",'Raw Data'!$H762)-1),"",'Raw Data'!$M762)</f>
        <v>$70</v>
      </c>
      <c r="T762" s="27">
        <f t="shared" si="11"/>
        <v>87.391999999999996</v>
      </c>
      <c r="U762" s="29">
        <f>'Raw Data'!$M762*'Raw Data'!$T762</f>
        <v>6117.44</v>
      </c>
    </row>
    <row r="763" spans="1:21" x14ac:dyDescent="0.3">
      <c r="A763" s="20">
        <v>17616400</v>
      </c>
      <c r="B763" s="27" t="s">
        <v>1690</v>
      </c>
      <c r="C763" s="27">
        <v>216</v>
      </c>
      <c r="D763" s="27" t="str">
        <f>VLOOKUP('Raw Data'!$C763,'country description'!$A$2:$B$16,2,0)</f>
        <v>United States of America</v>
      </c>
      <c r="E763" s="27" t="s">
        <v>1614</v>
      </c>
      <c r="F763" s="27" t="s">
        <v>1691</v>
      </c>
      <c r="G763" s="27" t="s">
        <v>1692</v>
      </c>
      <c r="H763" s="27" t="s">
        <v>421</v>
      </c>
      <c r="I763" s="27" t="s">
        <v>19</v>
      </c>
      <c r="J763" s="27" t="s">
        <v>19</v>
      </c>
      <c r="K763" s="27">
        <v>4</v>
      </c>
      <c r="L763" s="27">
        <v>687</v>
      </c>
      <c r="M763" s="27">
        <v>70</v>
      </c>
      <c r="N763" s="27">
        <v>4</v>
      </c>
      <c r="O763" s="27">
        <v>2013</v>
      </c>
      <c r="P763" s="27">
        <v>1</v>
      </c>
      <c r="Q763" s="27">
        <v>6</v>
      </c>
      <c r="R763" s="28">
        <f>DATE('Raw Data'!$O763,'Raw Data'!$P763,'Raw Data'!$Q763)</f>
        <v>41280</v>
      </c>
      <c r="S763" s="27" t="str">
        <f>CONCATENATE(MID('Raw Data'!$H763,FIND("(",'Raw Data'!$H763)+1,FIND(")",'Raw Data'!$H763)-FIND("(",'Raw Data'!$H763)-1),"",'Raw Data'!$M763)</f>
        <v>$70</v>
      </c>
      <c r="T763" s="27">
        <f t="shared" si="11"/>
        <v>87.391999999999996</v>
      </c>
      <c r="U763" s="29">
        <f>'Raw Data'!$M763*'Raw Data'!$T763</f>
        <v>6117.44</v>
      </c>
    </row>
    <row r="764" spans="1:21" x14ac:dyDescent="0.3">
      <c r="A764" s="20">
        <v>18254534</v>
      </c>
      <c r="B764" s="27" t="s">
        <v>1693</v>
      </c>
      <c r="C764" s="27">
        <v>1</v>
      </c>
      <c r="D764" s="27" t="str">
        <f>VLOOKUP('Raw Data'!$C764,'country description'!$A$2:$B$16,2,0)</f>
        <v>India</v>
      </c>
      <c r="E764" s="27" t="s">
        <v>14</v>
      </c>
      <c r="F764" s="27" t="s">
        <v>1694</v>
      </c>
      <c r="G764" s="27" t="s">
        <v>410</v>
      </c>
      <c r="H764" s="27" t="s">
        <v>18</v>
      </c>
      <c r="I764" s="27" t="s">
        <v>24</v>
      </c>
      <c r="J764" s="27" t="s">
        <v>24</v>
      </c>
      <c r="K764" s="27">
        <v>2</v>
      </c>
      <c r="L764" s="27">
        <v>99</v>
      </c>
      <c r="M764" s="27">
        <v>850</v>
      </c>
      <c r="N764" s="27">
        <v>3.5</v>
      </c>
      <c r="O764" s="27">
        <v>2014</v>
      </c>
      <c r="P764" s="27">
        <v>8</v>
      </c>
      <c r="Q764" s="27">
        <v>9</v>
      </c>
      <c r="R764" s="28">
        <f>DATE('Raw Data'!$O764,'Raw Data'!$P764,'Raw Data'!$Q764)</f>
        <v>41860</v>
      </c>
      <c r="S764" s="27" t="str">
        <f>CONCATENATE(MID('Raw Data'!$H764,FIND("(",'Raw Data'!$H764)+1,FIND(")",'Raw Data'!$H764)-FIND("(",'Raw Data'!$H764)-1),"",'Raw Data'!$M764)</f>
        <v>Rs.850</v>
      </c>
      <c r="T764" s="27">
        <f t="shared" si="11"/>
        <v>1</v>
      </c>
      <c r="U764" s="29">
        <f>'Raw Data'!$M764*'Raw Data'!$T764</f>
        <v>850</v>
      </c>
    </row>
    <row r="765" spans="1:21" x14ac:dyDescent="0.3">
      <c r="A765" s="20">
        <v>17616205</v>
      </c>
      <c r="B765" s="27" t="s">
        <v>1695</v>
      </c>
      <c r="C765" s="27">
        <v>216</v>
      </c>
      <c r="D765" s="27" t="str">
        <f>VLOOKUP('Raw Data'!$C765,'country description'!$A$2:$B$16,2,0)</f>
        <v>United States of America</v>
      </c>
      <c r="E765" s="27" t="s">
        <v>1614</v>
      </c>
      <c r="F765" s="27" t="s">
        <v>1696</v>
      </c>
      <c r="G765" s="27" t="s">
        <v>1697</v>
      </c>
      <c r="H765" s="27" t="s">
        <v>421</v>
      </c>
      <c r="I765" s="27" t="s">
        <v>19</v>
      </c>
      <c r="J765" s="27" t="s">
        <v>19</v>
      </c>
      <c r="K765" s="27">
        <v>4</v>
      </c>
      <c r="L765" s="27">
        <v>1803</v>
      </c>
      <c r="M765" s="27">
        <v>70</v>
      </c>
      <c r="N765" s="27">
        <v>4.4000000000000004</v>
      </c>
      <c r="O765" s="27">
        <v>2014</v>
      </c>
      <c r="P765" s="27">
        <v>1</v>
      </c>
      <c r="Q765" s="27">
        <v>28</v>
      </c>
      <c r="R765" s="28">
        <f>DATE('Raw Data'!$O765,'Raw Data'!$P765,'Raw Data'!$Q765)</f>
        <v>41667</v>
      </c>
      <c r="S765" s="27" t="str">
        <f>CONCATENATE(MID('Raw Data'!$H765,FIND("(",'Raw Data'!$H765)+1,FIND(")",'Raw Data'!$H765)-FIND("(",'Raw Data'!$H765)-1),"",'Raw Data'!$M765)</f>
        <v>$70</v>
      </c>
      <c r="T765" s="27">
        <f t="shared" si="11"/>
        <v>87.391999999999996</v>
      </c>
      <c r="U765" s="29">
        <f>'Raw Data'!$M765*'Raw Data'!$T765</f>
        <v>6117.44</v>
      </c>
    </row>
    <row r="766" spans="1:21" x14ac:dyDescent="0.3">
      <c r="A766" s="20">
        <v>9740</v>
      </c>
      <c r="B766" s="27" t="s">
        <v>1698</v>
      </c>
      <c r="C766" s="27">
        <v>1</v>
      </c>
      <c r="D766" s="27" t="str">
        <f>VLOOKUP('Raw Data'!$C766,'country description'!$A$2:$B$16,2,0)</f>
        <v>India</v>
      </c>
      <c r="E766" s="27" t="s">
        <v>14</v>
      </c>
      <c r="F766" s="27" t="s">
        <v>1699</v>
      </c>
      <c r="G766" s="27" t="s">
        <v>437</v>
      </c>
      <c r="H766" s="27" t="s">
        <v>18</v>
      </c>
      <c r="I766" s="27" t="s">
        <v>24</v>
      </c>
      <c r="J766" s="27" t="s">
        <v>19</v>
      </c>
      <c r="K766" s="27">
        <v>2</v>
      </c>
      <c r="L766" s="27">
        <v>25</v>
      </c>
      <c r="M766" s="27">
        <v>900</v>
      </c>
      <c r="N766" s="27">
        <v>3</v>
      </c>
      <c r="O766" s="27">
        <v>2015</v>
      </c>
      <c r="P766" s="27">
        <v>8</v>
      </c>
      <c r="Q766" s="27">
        <v>16</v>
      </c>
      <c r="R766" s="28">
        <f>DATE('Raw Data'!$O766,'Raw Data'!$P766,'Raw Data'!$Q766)</f>
        <v>42232</v>
      </c>
      <c r="S766" s="27" t="str">
        <f>CONCATENATE(MID('Raw Data'!$H766,FIND("(",'Raw Data'!$H766)+1,FIND(")",'Raw Data'!$H766)-FIND("(",'Raw Data'!$H766)-1),"",'Raw Data'!$M766)</f>
        <v>Rs.900</v>
      </c>
      <c r="T766" s="27">
        <f t="shared" si="11"/>
        <v>1</v>
      </c>
      <c r="U766" s="29">
        <f>'Raw Data'!$M766*'Raw Data'!$T766</f>
        <v>900</v>
      </c>
    </row>
    <row r="767" spans="1:21" x14ac:dyDescent="0.3">
      <c r="A767" s="20">
        <v>302162</v>
      </c>
      <c r="B767" s="27" t="s">
        <v>1700</v>
      </c>
      <c r="C767" s="27">
        <v>1</v>
      </c>
      <c r="D767" s="27" t="str">
        <f>VLOOKUP('Raw Data'!$C767,'country description'!$A$2:$B$16,2,0)</f>
        <v>India</v>
      </c>
      <c r="E767" s="27" t="s">
        <v>14</v>
      </c>
      <c r="F767" s="27" t="s">
        <v>1701</v>
      </c>
      <c r="G767" s="27" t="s">
        <v>1702</v>
      </c>
      <c r="H767" s="27" t="s">
        <v>18</v>
      </c>
      <c r="I767" s="27" t="s">
        <v>24</v>
      </c>
      <c r="J767" s="27" t="s">
        <v>19</v>
      </c>
      <c r="K767" s="27">
        <v>2</v>
      </c>
      <c r="L767" s="27">
        <v>32</v>
      </c>
      <c r="M767" s="27">
        <v>900</v>
      </c>
      <c r="N767" s="27">
        <v>2.9</v>
      </c>
      <c r="O767" s="27">
        <v>2010</v>
      </c>
      <c r="P767" s="27">
        <v>8</v>
      </c>
      <c r="Q767" s="27">
        <v>20</v>
      </c>
      <c r="R767" s="28">
        <f>DATE('Raw Data'!$O767,'Raw Data'!$P767,'Raw Data'!$Q767)</f>
        <v>40410</v>
      </c>
      <c r="S767" s="27" t="str">
        <f>CONCATENATE(MID('Raw Data'!$H767,FIND("(",'Raw Data'!$H767)+1,FIND(")",'Raw Data'!$H767)-FIND("(",'Raw Data'!$H767)-1),"",'Raw Data'!$M767)</f>
        <v>Rs.900</v>
      </c>
      <c r="T767" s="27">
        <f t="shared" si="11"/>
        <v>1</v>
      </c>
      <c r="U767" s="29">
        <f>'Raw Data'!$M767*'Raw Data'!$T767</f>
        <v>900</v>
      </c>
    </row>
    <row r="768" spans="1:21" x14ac:dyDescent="0.3">
      <c r="A768" s="20">
        <v>17334752</v>
      </c>
      <c r="B768" s="27" t="s">
        <v>1703</v>
      </c>
      <c r="C768" s="27">
        <v>216</v>
      </c>
      <c r="D768" s="27" t="str">
        <f>VLOOKUP('Raw Data'!$C768,'country description'!$A$2:$B$16,2,0)</f>
        <v>United States of America</v>
      </c>
      <c r="E768" s="27" t="s">
        <v>1704</v>
      </c>
      <c r="F768" s="27" t="s">
        <v>1705</v>
      </c>
      <c r="G768" s="27" t="s">
        <v>1706</v>
      </c>
      <c r="H768" s="27" t="s">
        <v>421</v>
      </c>
      <c r="I768" s="27" t="s">
        <v>19</v>
      </c>
      <c r="J768" s="27" t="s">
        <v>19</v>
      </c>
      <c r="K768" s="27">
        <v>4</v>
      </c>
      <c r="L768" s="27">
        <v>201</v>
      </c>
      <c r="M768" s="27">
        <v>70</v>
      </c>
      <c r="N768" s="27">
        <v>3.7</v>
      </c>
      <c r="O768" s="27">
        <v>2014</v>
      </c>
      <c r="P768" s="27">
        <v>11</v>
      </c>
      <c r="Q768" s="27">
        <v>6</v>
      </c>
      <c r="R768" s="28">
        <f>DATE('Raw Data'!$O768,'Raw Data'!$P768,'Raw Data'!$Q768)</f>
        <v>41949</v>
      </c>
      <c r="S768" s="27" t="str">
        <f>CONCATENATE(MID('Raw Data'!$H768,FIND("(",'Raw Data'!$H768)+1,FIND(")",'Raw Data'!$H768)-FIND("(",'Raw Data'!$H768)-1),"",'Raw Data'!$M768)</f>
        <v>$70</v>
      </c>
      <c r="T768" s="27">
        <f t="shared" si="11"/>
        <v>87.391999999999996</v>
      </c>
      <c r="U768" s="29">
        <f>'Raw Data'!$M768*'Raw Data'!$T768</f>
        <v>6117.44</v>
      </c>
    </row>
    <row r="769" spans="1:21" x14ac:dyDescent="0.3">
      <c r="A769" s="20">
        <v>974</v>
      </c>
      <c r="B769" s="27" t="s">
        <v>1707</v>
      </c>
      <c r="C769" s="27">
        <v>1</v>
      </c>
      <c r="D769" s="27" t="str">
        <f>VLOOKUP('Raw Data'!$C769,'country description'!$A$2:$B$16,2,0)</f>
        <v>India</v>
      </c>
      <c r="E769" s="27" t="s">
        <v>14</v>
      </c>
      <c r="F769" s="27" t="s">
        <v>1708</v>
      </c>
      <c r="G769" s="27" t="s">
        <v>390</v>
      </c>
      <c r="H769" s="27" t="s">
        <v>18</v>
      </c>
      <c r="I769" s="27" t="s">
        <v>19</v>
      </c>
      <c r="J769" s="27" t="s">
        <v>24</v>
      </c>
      <c r="K769" s="27">
        <v>2</v>
      </c>
      <c r="L769" s="27">
        <v>53</v>
      </c>
      <c r="M769" s="27">
        <v>750</v>
      </c>
      <c r="N769" s="27">
        <v>3.4</v>
      </c>
      <c r="O769" s="27">
        <v>2015</v>
      </c>
      <c r="P769" s="27">
        <v>8</v>
      </c>
      <c r="Q769" s="27">
        <v>5</v>
      </c>
      <c r="R769" s="28">
        <f>DATE('Raw Data'!$O769,'Raw Data'!$P769,'Raw Data'!$Q769)</f>
        <v>42221</v>
      </c>
      <c r="S769" s="27" t="str">
        <f>CONCATENATE(MID('Raw Data'!$H769,FIND("(",'Raw Data'!$H769)+1,FIND(")",'Raw Data'!$H769)-FIND("(",'Raw Data'!$H769)-1),"",'Raw Data'!$M769)</f>
        <v>Rs.750</v>
      </c>
      <c r="T769" s="27">
        <f t="shared" si="11"/>
        <v>1</v>
      </c>
      <c r="U769" s="29">
        <f>'Raw Data'!$M769*'Raw Data'!$T769</f>
        <v>750</v>
      </c>
    </row>
    <row r="770" spans="1:21" x14ac:dyDescent="0.3">
      <c r="A770" s="20">
        <v>17259169</v>
      </c>
      <c r="B770" s="27" t="s">
        <v>1710</v>
      </c>
      <c r="C770" s="27">
        <v>216</v>
      </c>
      <c r="D770" s="27" t="str">
        <f>VLOOKUP('Raw Data'!$C770,'country description'!$A$2:$B$16,2,0)</f>
        <v>United States of America</v>
      </c>
      <c r="E770" s="27" t="s">
        <v>1711</v>
      </c>
      <c r="F770" s="27" t="s">
        <v>1712</v>
      </c>
      <c r="G770" s="27" t="s">
        <v>1713</v>
      </c>
      <c r="H770" s="27" t="s">
        <v>421</v>
      </c>
      <c r="I770" s="27" t="s">
        <v>19</v>
      </c>
      <c r="J770" s="27" t="s">
        <v>19</v>
      </c>
      <c r="K770" s="27">
        <v>4</v>
      </c>
      <c r="L770" s="27">
        <v>476</v>
      </c>
      <c r="M770" s="27">
        <v>70</v>
      </c>
      <c r="N770" s="27">
        <v>4.0999999999999996</v>
      </c>
      <c r="O770" s="27">
        <v>2016</v>
      </c>
      <c r="P770" s="27">
        <v>11</v>
      </c>
      <c r="Q770" s="27">
        <v>5</v>
      </c>
      <c r="R770" s="28">
        <f>DATE('Raw Data'!$O770,'Raw Data'!$P770,'Raw Data'!$Q770)</f>
        <v>42679</v>
      </c>
      <c r="S770" s="27" t="str">
        <f>CONCATENATE(MID('Raw Data'!$H770,FIND("(",'Raw Data'!$H770)+1,FIND(")",'Raw Data'!$H770)-FIND("(",'Raw Data'!$H770)-1),"",'Raw Data'!$M770)</f>
        <v>$70</v>
      </c>
      <c r="T770" s="27">
        <f t="shared" ref="T770:T833" si="12">VLOOKUP(D770,$Y$4:$Z$18,2,0)</f>
        <v>87.391999999999996</v>
      </c>
      <c r="U770" s="29">
        <f>'Raw Data'!$M770*'Raw Data'!$T770</f>
        <v>6117.44</v>
      </c>
    </row>
    <row r="771" spans="1:21" x14ac:dyDescent="0.3">
      <c r="A771" s="20">
        <v>5846</v>
      </c>
      <c r="B771" s="27" t="s">
        <v>1714</v>
      </c>
      <c r="C771" s="27">
        <v>1</v>
      </c>
      <c r="D771" s="27" t="str">
        <f>VLOOKUP('Raw Data'!$C771,'country description'!$A$2:$B$16,2,0)</f>
        <v>India</v>
      </c>
      <c r="E771" s="27" t="s">
        <v>14</v>
      </c>
      <c r="F771" s="27" t="s">
        <v>1715</v>
      </c>
      <c r="G771" s="27" t="s">
        <v>617</v>
      </c>
      <c r="H771" s="27" t="s">
        <v>18</v>
      </c>
      <c r="I771" s="27" t="s">
        <v>19</v>
      </c>
      <c r="J771" s="27" t="s">
        <v>24</v>
      </c>
      <c r="K771" s="27">
        <v>2</v>
      </c>
      <c r="L771" s="27">
        <v>64</v>
      </c>
      <c r="M771" s="27">
        <v>900</v>
      </c>
      <c r="N771" s="27">
        <v>3</v>
      </c>
      <c r="O771" s="27">
        <v>2015</v>
      </c>
      <c r="P771" s="27">
        <v>8</v>
      </c>
      <c r="Q771" s="27">
        <v>12</v>
      </c>
      <c r="R771" s="28">
        <f>DATE('Raw Data'!$O771,'Raw Data'!$P771,'Raw Data'!$Q771)</f>
        <v>42228</v>
      </c>
      <c r="S771" s="27" t="str">
        <f>CONCATENATE(MID('Raw Data'!$H771,FIND("(",'Raw Data'!$H771)+1,FIND(")",'Raw Data'!$H771)-FIND("(",'Raw Data'!$H771)-1),"",'Raw Data'!$M771)</f>
        <v>Rs.900</v>
      </c>
      <c r="T771" s="27">
        <f t="shared" si="12"/>
        <v>1</v>
      </c>
      <c r="U771" s="29">
        <f>'Raw Data'!$M771*'Raw Data'!$T771</f>
        <v>900</v>
      </c>
    </row>
    <row r="772" spans="1:21" x14ac:dyDescent="0.3">
      <c r="A772" s="20">
        <v>18400746</v>
      </c>
      <c r="B772" s="27" t="s">
        <v>1717</v>
      </c>
      <c r="C772" s="27">
        <v>1</v>
      </c>
      <c r="D772" s="27" t="str">
        <f>VLOOKUP('Raw Data'!$C772,'country description'!$A$2:$B$16,2,0)</f>
        <v>India</v>
      </c>
      <c r="E772" s="27" t="s">
        <v>14</v>
      </c>
      <c r="F772" s="27" t="s">
        <v>1718</v>
      </c>
      <c r="G772" s="27" t="s">
        <v>390</v>
      </c>
      <c r="H772" s="27" t="s">
        <v>18</v>
      </c>
      <c r="I772" s="27" t="s">
        <v>19</v>
      </c>
      <c r="J772" s="27" t="s">
        <v>24</v>
      </c>
      <c r="K772" s="27">
        <v>2</v>
      </c>
      <c r="L772" s="27">
        <v>52</v>
      </c>
      <c r="M772" s="27">
        <v>750</v>
      </c>
      <c r="N772" s="27">
        <v>4.4000000000000004</v>
      </c>
      <c r="O772" s="27">
        <v>2018</v>
      </c>
      <c r="P772" s="27">
        <v>8</v>
      </c>
      <c r="Q772" s="27">
        <v>28</v>
      </c>
      <c r="R772" s="28">
        <f>DATE('Raw Data'!$O772,'Raw Data'!$P772,'Raw Data'!$Q772)</f>
        <v>43340</v>
      </c>
      <c r="S772" s="27" t="str">
        <f>CONCATENATE(MID('Raw Data'!$H772,FIND("(",'Raw Data'!$H772)+1,FIND(")",'Raw Data'!$H772)-FIND("(",'Raw Data'!$H772)-1),"",'Raw Data'!$M772)</f>
        <v>Rs.750</v>
      </c>
      <c r="T772" s="27">
        <f t="shared" si="12"/>
        <v>1</v>
      </c>
      <c r="U772" s="29">
        <f>'Raw Data'!$M772*'Raw Data'!$T772</f>
        <v>750</v>
      </c>
    </row>
    <row r="773" spans="1:21" x14ac:dyDescent="0.3">
      <c r="A773" s="20">
        <v>17500695</v>
      </c>
      <c r="B773" s="27" t="s">
        <v>1719</v>
      </c>
      <c r="C773" s="27">
        <v>216</v>
      </c>
      <c r="D773" s="27" t="str">
        <f>VLOOKUP('Raw Data'!$C773,'country description'!$A$2:$B$16,2,0)</f>
        <v>United States of America</v>
      </c>
      <c r="E773" s="27" t="s">
        <v>1667</v>
      </c>
      <c r="F773" s="27" t="s">
        <v>1720</v>
      </c>
      <c r="G773" s="27" t="s">
        <v>1601</v>
      </c>
      <c r="H773" s="27" t="s">
        <v>421</v>
      </c>
      <c r="I773" s="27" t="s">
        <v>19</v>
      </c>
      <c r="J773" s="27" t="s">
        <v>19</v>
      </c>
      <c r="K773" s="27">
        <v>4</v>
      </c>
      <c r="L773" s="27">
        <v>195</v>
      </c>
      <c r="M773" s="27">
        <v>70</v>
      </c>
      <c r="N773" s="27">
        <v>4</v>
      </c>
      <c r="O773" s="27">
        <v>2013</v>
      </c>
      <c r="P773" s="27">
        <v>11</v>
      </c>
      <c r="Q773" s="27">
        <v>18</v>
      </c>
      <c r="R773" s="28">
        <f>DATE('Raw Data'!$O773,'Raw Data'!$P773,'Raw Data'!$Q773)</f>
        <v>41596</v>
      </c>
      <c r="S773" s="27" t="str">
        <f>CONCATENATE(MID('Raw Data'!$H773,FIND("(",'Raw Data'!$H773)+1,FIND(")",'Raw Data'!$H773)-FIND("(",'Raw Data'!$H773)-1),"",'Raw Data'!$M773)</f>
        <v>$70</v>
      </c>
      <c r="T773" s="27">
        <f t="shared" si="12"/>
        <v>87.391999999999996</v>
      </c>
      <c r="U773" s="29">
        <f>'Raw Data'!$M773*'Raw Data'!$T773</f>
        <v>6117.44</v>
      </c>
    </row>
    <row r="774" spans="1:21" x14ac:dyDescent="0.3">
      <c r="A774" s="20">
        <v>18352214</v>
      </c>
      <c r="B774" s="27" t="s">
        <v>1721</v>
      </c>
      <c r="C774" s="27">
        <v>1</v>
      </c>
      <c r="D774" s="27" t="str">
        <f>VLOOKUP('Raw Data'!$C774,'country description'!$A$2:$B$16,2,0)</f>
        <v>India</v>
      </c>
      <c r="E774" s="27" t="s">
        <v>14</v>
      </c>
      <c r="F774" s="27" t="s">
        <v>1722</v>
      </c>
      <c r="G774" s="27" t="s">
        <v>617</v>
      </c>
      <c r="H774" s="27" t="s">
        <v>18</v>
      </c>
      <c r="I774" s="27" t="s">
        <v>19</v>
      </c>
      <c r="J774" s="27" t="s">
        <v>19</v>
      </c>
      <c r="K774" s="27">
        <v>2</v>
      </c>
      <c r="L774" s="27">
        <v>40</v>
      </c>
      <c r="M774" s="27">
        <v>900</v>
      </c>
      <c r="N774" s="27">
        <v>3.5</v>
      </c>
      <c r="O774" s="27">
        <v>2018</v>
      </c>
      <c r="P774" s="27">
        <v>8</v>
      </c>
      <c r="Q774" s="27">
        <v>6</v>
      </c>
      <c r="R774" s="28">
        <f>DATE('Raw Data'!$O774,'Raw Data'!$P774,'Raw Data'!$Q774)</f>
        <v>43318</v>
      </c>
      <c r="S774" s="27" t="str">
        <f>CONCATENATE(MID('Raw Data'!$H774,FIND("(",'Raw Data'!$H774)+1,FIND(")",'Raw Data'!$H774)-FIND("(",'Raw Data'!$H774)-1),"",'Raw Data'!$M774)</f>
        <v>Rs.900</v>
      </c>
      <c r="T774" s="27">
        <f t="shared" si="12"/>
        <v>1</v>
      </c>
      <c r="U774" s="29">
        <f>'Raw Data'!$M774*'Raw Data'!$T774</f>
        <v>900</v>
      </c>
    </row>
    <row r="775" spans="1:21" x14ac:dyDescent="0.3">
      <c r="A775" s="20">
        <v>16654702</v>
      </c>
      <c r="B775" s="27" t="s">
        <v>1724</v>
      </c>
      <c r="C775" s="27">
        <v>37</v>
      </c>
      <c r="D775" s="27" t="str">
        <f>VLOOKUP('Raw Data'!$C775,'country description'!$A$2:$B$16,2,0)</f>
        <v>Canada</v>
      </c>
      <c r="E775" s="27" t="s">
        <v>1725</v>
      </c>
      <c r="F775" s="27" t="s">
        <v>1726</v>
      </c>
      <c r="G775" s="27" t="s">
        <v>1727</v>
      </c>
      <c r="H775" s="27" t="s">
        <v>421</v>
      </c>
      <c r="I775" s="27" t="s">
        <v>19</v>
      </c>
      <c r="J775" s="27" t="s">
        <v>19</v>
      </c>
      <c r="K775" s="27">
        <v>4</v>
      </c>
      <c r="L775" s="27">
        <v>204</v>
      </c>
      <c r="M775" s="27">
        <v>70</v>
      </c>
      <c r="N775" s="27">
        <v>4.3</v>
      </c>
      <c r="O775" s="27">
        <v>2015</v>
      </c>
      <c r="P775" s="27">
        <v>2</v>
      </c>
      <c r="Q775" s="27">
        <v>1</v>
      </c>
      <c r="R775" s="28">
        <f>DATE('Raw Data'!$O775,'Raw Data'!$P775,'Raw Data'!$Q775)</f>
        <v>42036</v>
      </c>
      <c r="S775" s="27" t="str">
        <f>CONCATENATE(MID('Raw Data'!$H775,FIND("(",'Raw Data'!$H775)+1,FIND(")",'Raw Data'!$H775)-FIND("(",'Raw Data'!$H775)-1),"",'Raw Data'!$M775)</f>
        <v>$70</v>
      </c>
      <c r="T775" s="27">
        <f t="shared" si="12"/>
        <v>60.46</v>
      </c>
      <c r="U775" s="29">
        <f>'Raw Data'!$M775*'Raw Data'!$T775</f>
        <v>4232.2</v>
      </c>
    </row>
    <row r="776" spans="1:21" x14ac:dyDescent="0.3">
      <c r="A776" s="20">
        <v>6800569</v>
      </c>
      <c r="B776" s="27" t="s">
        <v>1596</v>
      </c>
      <c r="C776" s="27">
        <v>215</v>
      </c>
      <c r="D776" s="27" t="str">
        <f>VLOOKUP('Raw Data'!$C776,'country description'!$A$2:$B$16,2,0)</f>
        <v>United Kingdom</v>
      </c>
      <c r="E776" s="27" t="s">
        <v>1728</v>
      </c>
      <c r="F776" s="27" t="s">
        <v>1729</v>
      </c>
      <c r="G776" s="27" t="s">
        <v>1599</v>
      </c>
      <c r="H776" s="27" t="s">
        <v>1600</v>
      </c>
      <c r="I776" s="27" t="s">
        <v>24</v>
      </c>
      <c r="J776" s="27" t="s">
        <v>19</v>
      </c>
      <c r="K776" s="27">
        <v>4</v>
      </c>
      <c r="L776" s="27">
        <v>422</v>
      </c>
      <c r="M776" s="27">
        <v>70</v>
      </c>
      <c r="N776" s="27">
        <v>4.3</v>
      </c>
      <c r="O776" s="27">
        <v>2018</v>
      </c>
      <c r="P776" s="27">
        <v>9</v>
      </c>
      <c r="Q776" s="27">
        <v>8</v>
      </c>
      <c r="R776" s="28">
        <f>DATE('Raw Data'!$O776,'Raw Data'!$P776,'Raw Data'!$Q776)</f>
        <v>43351</v>
      </c>
      <c r="S776" s="27" t="str">
        <f>CONCATENATE(MID('Raw Data'!$H776,FIND("(",'Raw Data'!$H776)+1,FIND(")",'Raw Data'!$H776)-FIND("(",'Raw Data'!$H776)-1),"",'Raw Data'!$M776)</f>
        <v>Œ£70</v>
      </c>
      <c r="T776" s="27">
        <f t="shared" si="12"/>
        <v>111.1</v>
      </c>
      <c r="U776" s="29">
        <f>'Raw Data'!$M776*'Raw Data'!$T776</f>
        <v>7777</v>
      </c>
    </row>
    <row r="777" spans="1:21" x14ac:dyDescent="0.3">
      <c r="A777" s="20">
        <v>18383350</v>
      </c>
      <c r="B777" s="27" t="s">
        <v>1730</v>
      </c>
      <c r="C777" s="27">
        <v>148</v>
      </c>
      <c r="D777" s="27" t="str">
        <f>VLOOKUP('Raw Data'!$C777,'country description'!$A$2:$B$16,2,0)</f>
        <v>New Zealand</v>
      </c>
      <c r="E777" s="27" t="s">
        <v>1731</v>
      </c>
      <c r="F777" s="27" t="s">
        <v>1732</v>
      </c>
      <c r="G777" s="27" t="s">
        <v>1733</v>
      </c>
      <c r="H777" s="27" t="s">
        <v>1734</v>
      </c>
      <c r="I777" s="27" t="s">
        <v>19</v>
      </c>
      <c r="J777" s="27" t="s">
        <v>19</v>
      </c>
      <c r="K777" s="27">
        <v>4</v>
      </c>
      <c r="L777" s="27">
        <v>86</v>
      </c>
      <c r="M777" s="27">
        <v>70</v>
      </c>
      <c r="N777" s="27">
        <v>3.5</v>
      </c>
      <c r="O777" s="27">
        <v>2012</v>
      </c>
      <c r="P777" s="27">
        <v>9</v>
      </c>
      <c r="Q777" s="27">
        <v>17</v>
      </c>
      <c r="R777" s="28">
        <f>DATE('Raw Data'!$O777,'Raw Data'!$P777,'Raw Data'!$Q777)</f>
        <v>41169</v>
      </c>
      <c r="S777" s="27" t="str">
        <f>CONCATENATE(MID('Raw Data'!$H777,FIND("(",'Raw Data'!$H777)+1,FIND(")",'Raw Data'!$H777)-FIND("(",'Raw Data'!$H777)-1),"",'Raw Data'!$M777)</f>
        <v>$70</v>
      </c>
      <c r="T777" s="27">
        <f t="shared" si="12"/>
        <v>49.06</v>
      </c>
      <c r="U777" s="29">
        <f>'Raw Data'!$M777*'Raw Data'!$T777</f>
        <v>3434.2000000000003</v>
      </c>
    </row>
    <row r="778" spans="1:21" x14ac:dyDescent="0.3">
      <c r="A778" s="20">
        <v>7100171</v>
      </c>
      <c r="B778" s="27" t="s">
        <v>1735</v>
      </c>
      <c r="C778" s="27">
        <v>148</v>
      </c>
      <c r="D778" s="27" t="str">
        <f>VLOOKUP('Raw Data'!$C778,'country description'!$A$2:$B$16,2,0)</f>
        <v>New Zealand</v>
      </c>
      <c r="E778" s="27" t="s">
        <v>1736</v>
      </c>
      <c r="F778" s="27" t="s">
        <v>1737</v>
      </c>
      <c r="G778" s="27" t="s">
        <v>484</v>
      </c>
      <c r="H778" s="27" t="s">
        <v>1734</v>
      </c>
      <c r="I778" s="27" t="s">
        <v>19</v>
      </c>
      <c r="J778" s="27" t="s">
        <v>19</v>
      </c>
      <c r="K778" s="27">
        <v>4</v>
      </c>
      <c r="L778" s="27">
        <v>152</v>
      </c>
      <c r="M778" s="27">
        <v>70</v>
      </c>
      <c r="N778" s="27">
        <v>4.5</v>
      </c>
      <c r="O778" s="27">
        <v>2011</v>
      </c>
      <c r="P778" s="27">
        <v>5</v>
      </c>
      <c r="Q778" s="27">
        <v>8</v>
      </c>
      <c r="R778" s="28">
        <f>DATE('Raw Data'!$O778,'Raw Data'!$P778,'Raw Data'!$Q778)</f>
        <v>40671</v>
      </c>
      <c r="S778" s="27" t="str">
        <f>CONCATENATE(MID('Raw Data'!$H778,FIND("(",'Raw Data'!$H778)+1,FIND(")",'Raw Data'!$H778)-FIND("(",'Raw Data'!$H778)-1),"",'Raw Data'!$M778)</f>
        <v>$70</v>
      </c>
      <c r="T778" s="27">
        <f t="shared" si="12"/>
        <v>49.06</v>
      </c>
      <c r="U778" s="29">
        <f>'Raw Data'!$M778*'Raw Data'!$T778</f>
        <v>3434.2000000000003</v>
      </c>
    </row>
    <row r="779" spans="1:21" x14ac:dyDescent="0.3">
      <c r="A779" s="20">
        <v>7100938</v>
      </c>
      <c r="B779" s="27" t="s">
        <v>1738</v>
      </c>
      <c r="C779" s="27">
        <v>148</v>
      </c>
      <c r="D779" s="27" t="str">
        <f>VLOOKUP('Raw Data'!$C779,'country description'!$A$2:$B$16,2,0)</f>
        <v>New Zealand</v>
      </c>
      <c r="E779" s="27" t="s">
        <v>1736</v>
      </c>
      <c r="F779" s="27" t="s">
        <v>1739</v>
      </c>
      <c r="G779" s="27" t="s">
        <v>1740</v>
      </c>
      <c r="H779" s="27" t="s">
        <v>1734</v>
      </c>
      <c r="I779" s="27" t="s">
        <v>19</v>
      </c>
      <c r="J779" s="27" t="s">
        <v>19</v>
      </c>
      <c r="K779" s="27">
        <v>4</v>
      </c>
      <c r="L779" s="27">
        <v>131</v>
      </c>
      <c r="M779" s="27">
        <v>70</v>
      </c>
      <c r="N779" s="27">
        <v>3.7</v>
      </c>
      <c r="O779" s="27">
        <v>2017</v>
      </c>
      <c r="P779" s="27">
        <v>10</v>
      </c>
      <c r="Q779" s="27">
        <v>28</v>
      </c>
      <c r="R779" s="28">
        <f>DATE('Raw Data'!$O779,'Raw Data'!$P779,'Raw Data'!$Q779)</f>
        <v>43036</v>
      </c>
      <c r="S779" s="27" t="str">
        <f>CONCATENATE(MID('Raw Data'!$H779,FIND("(",'Raw Data'!$H779)+1,FIND(")",'Raw Data'!$H779)-FIND("(",'Raw Data'!$H779)-1),"",'Raw Data'!$M779)</f>
        <v>$70</v>
      </c>
      <c r="T779" s="27">
        <f t="shared" si="12"/>
        <v>49.06</v>
      </c>
      <c r="U779" s="29">
        <f>'Raw Data'!$M779*'Raw Data'!$T779</f>
        <v>3434.2000000000003</v>
      </c>
    </row>
    <row r="780" spans="1:21" x14ac:dyDescent="0.3">
      <c r="A780" s="20">
        <v>18287390</v>
      </c>
      <c r="B780" s="27" t="s">
        <v>1741</v>
      </c>
      <c r="C780" s="27">
        <v>1</v>
      </c>
      <c r="D780" s="27" t="str">
        <f>VLOOKUP('Raw Data'!$C780,'country description'!$A$2:$B$16,2,0)</f>
        <v>India</v>
      </c>
      <c r="E780" s="27" t="s">
        <v>14</v>
      </c>
      <c r="F780" s="27" t="s">
        <v>1742</v>
      </c>
      <c r="G780" s="27" t="s">
        <v>1743</v>
      </c>
      <c r="H780" s="27" t="s">
        <v>18</v>
      </c>
      <c r="I780" s="27" t="s">
        <v>24</v>
      </c>
      <c r="J780" s="27" t="s">
        <v>24</v>
      </c>
      <c r="K780" s="27">
        <v>2</v>
      </c>
      <c r="L780" s="27">
        <v>43</v>
      </c>
      <c r="M780" s="27">
        <v>900</v>
      </c>
      <c r="N780" s="27">
        <v>3.8</v>
      </c>
      <c r="O780" s="27">
        <v>2018</v>
      </c>
      <c r="P780" s="27">
        <v>8</v>
      </c>
      <c r="Q780" s="27">
        <v>9</v>
      </c>
      <c r="R780" s="28">
        <f>DATE('Raw Data'!$O780,'Raw Data'!$P780,'Raw Data'!$Q780)</f>
        <v>43321</v>
      </c>
      <c r="S780" s="27" t="str">
        <f>CONCATENATE(MID('Raw Data'!$H780,FIND("(",'Raw Data'!$H780)+1,FIND(")",'Raw Data'!$H780)-FIND("(",'Raw Data'!$H780)-1),"",'Raw Data'!$M780)</f>
        <v>Rs.900</v>
      </c>
      <c r="T780" s="27">
        <f t="shared" si="12"/>
        <v>1</v>
      </c>
      <c r="U780" s="29">
        <f>'Raw Data'!$M780*'Raw Data'!$T780</f>
        <v>900</v>
      </c>
    </row>
    <row r="781" spans="1:21" x14ac:dyDescent="0.3">
      <c r="A781" s="20">
        <v>1060</v>
      </c>
      <c r="B781" s="27" t="s">
        <v>1744</v>
      </c>
      <c r="C781" s="27">
        <v>1</v>
      </c>
      <c r="D781" s="27" t="str">
        <f>VLOOKUP('Raw Data'!$C781,'country description'!$A$2:$B$16,2,0)</f>
        <v>India</v>
      </c>
      <c r="E781" s="27" t="s">
        <v>14</v>
      </c>
      <c r="F781" s="27" t="s">
        <v>1745</v>
      </c>
      <c r="G781" s="27" t="s">
        <v>1746</v>
      </c>
      <c r="H781" s="27" t="s">
        <v>18</v>
      </c>
      <c r="I781" s="27" t="s">
        <v>24</v>
      </c>
      <c r="J781" s="27" t="s">
        <v>24</v>
      </c>
      <c r="K781" s="27">
        <v>2</v>
      </c>
      <c r="L781" s="27">
        <v>286</v>
      </c>
      <c r="M781" s="27">
        <v>900</v>
      </c>
      <c r="N781" s="27">
        <v>3.8</v>
      </c>
      <c r="O781" s="27">
        <v>2014</v>
      </c>
      <c r="P781" s="27">
        <v>8</v>
      </c>
      <c r="Q781" s="27">
        <v>18</v>
      </c>
      <c r="R781" s="28">
        <f>DATE('Raw Data'!$O781,'Raw Data'!$P781,'Raw Data'!$Q781)</f>
        <v>41869</v>
      </c>
      <c r="S781" s="27" t="str">
        <f>CONCATENATE(MID('Raw Data'!$H781,FIND("(",'Raw Data'!$H781)+1,FIND(")",'Raw Data'!$H781)-FIND("(",'Raw Data'!$H781)-1),"",'Raw Data'!$M781)</f>
        <v>Rs.900</v>
      </c>
      <c r="T781" s="27">
        <f t="shared" si="12"/>
        <v>1</v>
      </c>
      <c r="U781" s="29">
        <f>'Raw Data'!$M781*'Raw Data'!$T781</f>
        <v>900</v>
      </c>
    </row>
    <row r="782" spans="1:21" x14ac:dyDescent="0.3">
      <c r="A782" s="20">
        <v>304262</v>
      </c>
      <c r="B782" s="27" t="s">
        <v>1747</v>
      </c>
      <c r="C782" s="27">
        <v>1</v>
      </c>
      <c r="D782" s="27" t="str">
        <f>VLOOKUP('Raw Data'!$C782,'country description'!$A$2:$B$16,2,0)</f>
        <v>India</v>
      </c>
      <c r="E782" s="27" t="s">
        <v>14</v>
      </c>
      <c r="F782" s="27" t="s">
        <v>1748</v>
      </c>
      <c r="G782" s="27" t="s">
        <v>1749</v>
      </c>
      <c r="H782" s="27" t="s">
        <v>18</v>
      </c>
      <c r="I782" s="27" t="s">
        <v>19</v>
      </c>
      <c r="J782" s="27" t="s">
        <v>19</v>
      </c>
      <c r="K782" s="27">
        <v>2</v>
      </c>
      <c r="L782" s="27">
        <v>4085</v>
      </c>
      <c r="M782" s="27">
        <v>900</v>
      </c>
      <c r="N782" s="27">
        <v>4.3</v>
      </c>
      <c r="O782" s="27">
        <v>2013</v>
      </c>
      <c r="P782" s="27">
        <v>7</v>
      </c>
      <c r="Q782" s="27">
        <v>9</v>
      </c>
      <c r="R782" s="28">
        <f>DATE('Raw Data'!$O782,'Raw Data'!$P782,'Raw Data'!$Q782)</f>
        <v>41464</v>
      </c>
      <c r="S782" s="27" t="str">
        <f>CONCATENATE(MID('Raw Data'!$H782,FIND("(",'Raw Data'!$H782)+1,FIND(")",'Raw Data'!$H782)-FIND("(",'Raw Data'!$H782)-1),"",'Raw Data'!$M782)</f>
        <v>Rs.900</v>
      </c>
      <c r="T782" s="27">
        <f t="shared" si="12"/>
        <v>1</v>
      </c>
      <c r="U782" s="29">
        <f>'Raw Data'!$M782*'Raw Data'!$T782</f>
        <v>900</v>
      </c>
    </row>
    <row r="783" spans="1:21" x14ac:dyDescent="0.3">
      <c r="A783" s="20">
        <v>18491227</v>
      </c>
      <c r="B783" s="27" t="s">
        <v>1750</v>
      </c>
      <c r="C783" s="27">
        <v>1</v>
      </c>
      <c r="D783" s="27" t="str">
        <f>VLOOKUP('Raw Data'!$C783,'country description'!$A$2:$B$16,2,0)</f>
        <v>India</v>
      </c>
      <c r="E783" s="27" t="s">
        <v>14</v>
      </c>
      <c r="F783" s="27" t="s">
        <v>1751</v>
      </c>
      <c r="G783" s="27" t="s">
        <v>1752</v>
      </c>
      <c r="H783" s="27" t="s">
        <v>18</v>
      </c>
      <c r="I783" s="27" t="s">
        <v>19</v>
      </c>
      <c r="J783" s="27" t="s">
        <v>19</v>
      </c>
      <c r="K783" s="27">
        <v>2</v>
      </c>
      <c r="L783" s="27">
        <v>1</v>
      </c>
      <c r="M783" s="27">
        <v>900</v>
      </c>
      <c r="N783" s="27">
        <v>1</v>
      </c>
      <c r="O783" s="27">
        <v>2011</v>
      </c>
      <c r="P783" s="27">
        <v>7</v>
      </c>
      <c r="Q783" s="27">
        <v>4</v>
      </c>
      <c r="R783" s="28">
        <f>DATE('Raw Data'!$O783,'Raw Data'!$P783,'Raw Data'!$Q783)</f>
        <v>40728</v>
      </c>
      <c r="S783" s="27" t="str">
        <f>CONCATENATE(MID('Raw Data'!$H783,FIND("(",'Raw Data'!$H783)+1,FIND(")",'Raw Data'!$H783)-FIND("(",'Raw Data'!$H783)-1),"",'Raw Data'!$M783)</f>
        <v>Rs.900</v>
      </c>
      <c r="T783" s="27">
        <f t="shared" si="12"/>
        <v>1</v>
      </c>
      <c r="U783" s="29">
        <f>'Raw Data'!$M783*'Raw Data'!$T783</f>
        <v>900</v>
      </c>
    </row>
    <row r="784" spans="1:21" x14ac:dyDescent="0.3">
      <c r="A784" s="20">
        <v>18483252</v>
      </c>
      <c r="B784" s="27" t="s">
        <v>1753</v>
      </c>
      <c r="C784" s="27">
        <v>184</v>
      </c>
      <c r="D784" s="27" t="str">
        <f>VLOOKUP('Raw Data'!$C784,'country description'!$A$2:$B$16,2,0)</f>
        <v>Singapore</v>
      </c>
      <c r="E784" s="27" t="s">
        <v>1607</v>
      </c>
      <c r="F784" s="27" t="s">
        <v>1754</v>
      </c>
      <c r="G784" s="27" t="s">
        <v>1755</v>
      </c>
      <c r="H784" s="27" t="s">
        <v>421</v>
      </c>
      <c r="I784" s="27" t="s">
        <v>19</v>
      </c>
      <c r="J784" s="27" t="s">
        <v>19</v>
      </c>
      <c r="K784" s="27">
        <v>4</v>
      </c>
      <c r="L784" s="27">
        <v>33</v>
      </c>
      <c r="M784" s="27">
        <v>75</v>
      </c>
      <c r="N784" s="27">
        <v>3.2</v>
      </c>
      <c r="O784" s="27">
        <v>2012</v>
      </c>
      <c r="P784" s="27">
        <v>2</v>
      </c>
      <c r="Q784" s="27">
        <v>1</v>
      </c>
      <c r="R784" s="28">
        <f>DATE('Raw Data'!$O784,'Raw Data'!$P784,'Raw Data'!$Q784)</f>
        <v>40940</v>
      </c>
      <c r="S784" s="27" t="str">
        <f>CONCATENATE(MID('Raw Data'!$H784,FIND("(",'Raw Data'!$H784)+1,FIND(")",'Raw Data'!$H784)-FIND("(",'Raw Data'!$H784)-1),"",'Raw Data'!$M784)</f>
        <v>$75</v>
      </c>
      <c r="T784" s="27">
        <f t="shared" si="12"/>
        <v>64.989999999999995</v>
      </c>
      <c r="U784" s="29">
        <f>'Raw Data'!$M784*'Raw Data'!$T784</f>
        <v>4874.25</v>
      </c>
    </row>
    <row r="785" spans="1:21" x14ac:dyDescent="0.3">
      <c r="A785" s="20">
        <v>311515</v>
      </c>
      <c r="B785" s="27" t="s">
        <v>1756</v>
      </c>
      <c r="C785" s="27">
        <v>1</v>
      </c>
      <c r="D785" s="27" t="str">
        <f>VLOOKUP('Raw Data'!$C785,'country description'!$A$2:$B$16,2,0)</f>
        <v>India</v>
      </c>
      <c r="E785" s="27" t="s">
        <v>14</v>
      </c>
      <c r="F785" s="27" t="s">
        <v>1757</v>
      </c>
      <c r="G785" s="27" t="s">
        <v>1758</v>
      </c>
      <c r="H785" s="27" t="s">
        <v>18</v>
      </c>
      <c r="I785" s="27" t="s">
        <v>19</v>
      </c>
      <c r="J785" s="27" t="s">
        <v>24</v>
      </c>
      <c r="K785" s="27">
        <v>2</v>
      </c>
      <c r="L785" s="27">
        <v>199</v>
      </c>
      <c r="M785" s="27">
        <v>850</v>
      </c>
      <c r="N785" s="27">
        <v>3.4</v>
      </c>
      <c r="O785" s="27">
        <v>2013</v>
      </c>
      <c r="P785" s="27">
        <v>7</v>
      </c>
      <c r="Q785" s="27">
        <v>6</v>
      </c>
      <c r="R785" s="28">
        <f>DATE('Raw Data'!$O785,'Raw Data'!$P785,'Raw Data'!$Q785)</f>
        <v>41461</v>
      </c>
      <c r="S785" s="27" t="str">
        <f>CONCATENATE(MID('Raw Data'!$H785,FIND("(",'Raw Data'!$H785)+1,FIND(")",'Raw Data'!$H785)-FIND("(",'Raw Data'!$H785)-1),"",'Raw Data'!$M785)</f>
        <v>Rs.850</v>
      </c>
      <c r="T785" s="27">
        <f t="shared" si="12"/>
        <v>1</v>
      </c>
      <c r="U785" s="29">
        <f>'Raw Data'!$M785*'Raw Data'!$T785</f>
        <v>850</v>
      </c>
    </row>
    <row r="786" spans="1:21" x14ac:dyDescent="0.3">
      <c r="A786" s="20">
        <v>18268706</v>
      </c>
      <c r="B786" s="27" t="s">
        <v>1646</v>
      </c>
      <c r="C786" s="27">
        <v>1</v>
      </c>
      <c r="D786" s="27" t="str">
        <f>VLOOKUP('Raw Data'!$C786,'country description'!$A$2:$B$16,2,0)</f>
        <v>India</v>
      </c>
      <c r="E786" s="27" t="s">
        <v>14</v>
      </c>
      <c r="F786" s="27" t="s">
        <v>1757</v>
      </c>
      <c r="G786" s="27" t="s">
        <v>1648</v>
      </c>
      <c r="H786" s="27" t="s">
        <v>18</v>
      </c>
      <c r="I786" s="27" t="s">
        <v>19</v>
      </c>
      <c r="J786" s="27" t="s">
        <v>24</v>
      </c>
      <c r="K786" s="27">
        <v>2</v>
      </c>
      <c r="L786" s="27">
        <v>349</v>
      </c>
      <c r="M786" s="27">
        <v>850</v>
      </c>
      <c r="N786" s="27">
        <v>3.9</v>
      </c>
      <c r="O786" s="27">
        <v>2015</v>
      </c>
      <c r="P786" s="27">
        <v>7</v>
      </c>
      <c r="Q786" s="27">
        <v>26</v>
      </c>
      <c r="R786" s="28">
        <f>DATE('Raw Data'!$O786,'Raw Data'!$P786,'Raw Data'!$Q786)</f>
        <v>42211</v>
      </c>
      <c r="S786" s="27" t="str">
        <f>CONCATENATE(MID('Raw Data'!$H786,FIND("(",'Raw Data'!$H786)+1,FIND(")",'Raw Data'!$H786)-FIND("(",'Raw Data'!$H786)-1),"",'Raw Data'!$M786)</f>
        <v>Rs.850</v>
      </c>
      <c r="T786" s="27">
        <f t="shared" si="12"/>
        <v>1</v>
      </c>
      <c r="U786" s="29">
        <f>'Raw Data'!$M786*'Raw Data'!$T786</f>
        <v>850</v>
      </c>
    </row>
    <row r="787" spans="1:21" x14ac:dyDescent="0.3">
      <c r="A787" s="20">
        <v>18479690</v>
      </c>
      <c r="B787" s="27" t="s">
        <v>1759</v>
      </c>
      <c r="C787" s="27">
        <v>184</v>
      </c>
      <c r="D787" s="27" t="str">
        <f>VLOOKUP('Raw Data'!$C787,'country description'!$A$2:$B$16,2,0)</f>
        <v>Singapore</v>
      </c>
      <c r="E787" s="27" t="s">
        <v>1607</v>
      </c>
      <c r="F787" s="27" t="s">
        <v>1760</v>
      </c>
      <c r="G787" s="27" t="s">
        <v>1761</v>
      </c>
      <c r="H787" s="27" t="s">
        <v>421</v>
      </c>
      <c r="I787" s="27" t="s">
        <v>19</v>
      </c>
      <c r="J787" s="27" t="s">
        <v>19</v>
      </c>
      <c r="K787" s="27">
        <v>4</v>
      </c>
      <c r="L787" s="27">
        <v>30</v>
      </c>
      <c r="M787" s="27">
        <v>80</v>
      </c>
      <c r="N787" s="27">
        <v>3.2</v>
      </c>
      <c r="O787" s="27">
        <v>2012</v>
      </c>
      <c r="P787" s="27">
        <v>1</v>
      </c>
      <c r="Q787" s="27">
        <v>2</v>
      </c>
      <c r="R787" s="28">
        <f>DATE('Raw Data'!$O787,'Raw Data'!$P787,'Raw Data'!$Q787)</f>
        <v>40910</v>
      </c>
      <c r="S787" s="27" t="str">
        <f>CONCATENATE(MID('Raw Data'!$H787,FIND("(",'Raw Data'!$H787)+1,FIND(")",'Raw Data'!$H787)-FIND("(",'Raw Data'!$H787)-1),"",'Raw Data'!$M787)</f>
        <v>$80</v>
      </c>
      <c r="T787" s="27">
        <f t="shared" si="12"/>
        <v>64.989999999999995</v>
      </c>
      <c r="U787" s="29">
        <f>'Raw Data'!$M787*'Raw Data'!$T787</f>
        <v>5199.2</v>
      </c>
    </row>
    <row r="788" spans="1:21" x14ac:dyDescent="0.3">
      <c r="A788" s="20">
        <v>304635</v>
      </c>
      <c r="B788" s="27" t="s">
        <v>1762</v>
      </c>
      <c r="C788" s="27">
        <v>1</v>
      </c>
      <c r="D788" s="27" t="str">
        <f>VLOOKUP('Raw Data'!$C788,'country description'!$A$2:$B$16,2,0)</f>
        <v>India</v>
      </c>
      <c r="E788" s="27" t="s">
        <v>14</v>
      </c>
      <c r="F788" s="27" t="s">
        <v>1763</v>
      </c>
      <c r="G788" s="27" t="s">
        <v>1765</v>
      </c>
      <c r="H788" s="27" t="s">
        <v>18</v>
      </c>
      <c r="I788" s="27" t="s">
        <v>19</v>
      </c>
      <c r="J788" s="27" t="s">
        <v>24</v>
      </c>
      <c r="K788" s="27">
        <v>2</v>
      </c>
      <c r="L788" s="27">
        <v>352</v>
      </c>
      <c r="M788" s="27">
        <v>900</v>
      </c>
      <c r="N788" s="27">
        <v>3.5</v>
      </c>
      <c r="O788" s="27">
        <v>2012</v>
      </c>
      <c r="P788" s="27">
        <v>7</v>
      </c>
      <c r="Q788" s="27">
        <v>12</v>
      </c>
      <c r="R788" s="28">
        <f>DATE('Raw Data'!$O788,'Raw Data'!$P788,'Raw Data'!$Q788)</f>
        <v>41102</v>
      </c>
      <c r="S788" s="27" t="str">
        <f>CONCATENATE(MID('Raw Data'!$H788,FIND("(",'Raw Data'!$H788)+1,FIND(")",'Raw Data'!$H788)-FIND("(",'Raw Data'!$H788)-1),"",'Raw Data'!$M788)</f>
        <v>Rs.900</v>
      </c>
      <c r="T788" s="27">
        <f t="shared" si="12"/>
        <v>1</v>
      </c>
      <c r="U788" s="29">
        <f>'Raw Data'!$M788*'Raw Data'!$T788</f>
        <v>900</v>
      </c>
    </row>
    <row r="789" spans="1:21" x14ac:dyDescent="0.3">
      <c r="A789" s="20">
        <v>312011</v>
      </c>
      <c r="B789" s="27" t="s">
        <v>1766</v>
      </c>
      <c r="C789" s="27">
        <v>1</v>
      </c>
      <c r="D789" s="27" t="str">
        <f>VLOOKUP('Raw Data'!$C789,'country description'!$A$2:$B$16,2,0)</f>
        <v>India</v>
      </c>
      <c r="E789" s="27" t="s">
        <v>14</v>
      </c>
      <c r="F789" s="27" t="s">
        <v>1767</v>
      </c>
      <c r="G789" s="27" t="s">
        <v>461</v>
      </c>
      <c r="H789" s="27" t="s">
        <v>18</v>
      </c>
      <c r="I789" s="27" t="s">
        <v>19</v>
      </c>
      <c r="J789" s="27" t="s">
        <v>19</v>
      </c>
      <c r="K789" s="27">
        <v>2</v>
      </c>
      <c r="L789" s="27">
        <v>38</v>
      </c>
      <c r="M789" s="27">
        <v>720</v>
      </c>
      <c r="N789" s="27">
        <v>3.6</v>
      </c>
      <c r="O789" s="27">
        <v>2017</v>
      </c>
      <c r="P789" s="27">
        <v>7</v>
      </c>
      <c r="Q789" s="27">
        <v>17</v>
      </c>
      <c r="R789" s="28">
        <f>DATE('Raw Data'!$O789,'Raw Data'!$P789,'Raw Data'!$Q789)</f>
        <v>42933</v>
      </c>
      <c r="S789" s="27" t="str">
        <f>CONCATENATE(MID('Raw Data'!$H789,FIND("(",'Raw Data'!$H789)+1,FIND(")",'Raw Data'!$H789)-FIND("(",'Raw Data'!$H789)-1),"",'Raw Data'!$M789)</f>
        <v>Rs.720</v>
      </c>
      <c r="T789" s="27">
        <f t="shared" si="12"/>
        <v>1</v>
      </c>
      <c r="U789" s="29">
        <f>'Raw Data'!$M789*'Raw Data'!$T789</f>
        <v>720</v>
      </c>
    </row>
    <row r="790" spans="1:21" x14ac:dyDescent="0.3">
      <c r="A790" s="20">
        <v>18483389</v>
      </c>
      <c r="B790" s="27" t="s">
        <v>1768</v>
      </c>
      <c r="C790" s="27">
        <v>184</v>
      </c>
      <c r="D790" s="27" t="str">
        <f>VLOOKUP('Raw Data'!$C790,'country description'!$A$2:$B$16,2,0)</f>
        <v>Singapore</v>
      </c>
      <c r="E790" s="27" t="s">
        <v>1607</v>
      </c>
      <c r="F790" s="27" t="s">
        <v>1769</v>
      </c>
      <c r="G790" s="27" t="s">
        <v>969</v>
      </c>
      <c r="H790" s="27" t="s">
        <v>421</v>
      </c>
      <c r="I790" s="27" t="s">
        <v>19</v>
      </c>
      <c r="J790" s="27" t="s">
        <v>19</v>
      </c>
      <c r="K790" s="27">
        <v>4</v>
      </c>
      <c r="L790" s="27">
        <v>34</v>
      </c>
      <c r="M790" s="27">
        <v>80</v>
      </c>
      <c r="N790" s="27">
        <v>3.1</v>
      </c>
      <c r="O790" s="27">
        <v>2012</v>
      </c>
      <c r="P790" s="27">
        <v>10</v>
      </c>
      <c r="Q790" s="27">
        <v>24</v>
      </c>
      <c r="R790" s="28">
        <f>DATE('Raw Data'!$O790,'Raw Data'!$P790,'Raw Data'!$Q790)</f>
        <v>41206</v>
      </c>
      <c r="S790" s="27" t="str">
        <f>CONCATENATE(MID('Raw Data'!$H790,FIND("(",'Raw Data'!$H790)+1,FIND(")",'Raw Data'!$H790)-FIND("(",'Raw Data'!$H790)-1),"",'Raw Data'!$M790)</f>
        <v>$80</v>
      </c>
      <c r="T790" s="27">
        <f t="shared" si="12"/>
        <v>64.989999999999995</v>
      </c>
      <c r="U790" s="29">
        <f>'Raw Data'!$M790*'Raw Data'!$T790</f>
        <v>5199.2</v>
      </c>
    </row>
    <row r="791" spans="1:21" x14ac:dyDescent="0.3">
      <c r="A791" s="20">
        <v>6118140</v>
      </c>
      <c r="B791" s="27" t="s">
        <v>1770</v>
      </c>
      <c r="C791" s="27">
        <v>215</v>
      </c>
      <c r="D791" s="27" t="str">
        <f>VLOOKUP('Raw Data'!$C791,'country description'!$A$2:$B$16,2,0)</f>
        <v>United Kingdom</v>
      </c>
      <c r="E791" s="27" t="s">
        <v>1771</v>
      </c>
      <c r="F791" s="27" t="s">
        <v>1772</v>
      </c>
      <c r="G791" s="27" t="s">
        <v>1773</v>
      </c>
      <c r="H791" s="27" t="s">
        <v>1600</v>
      </c>
      <c r="I791" s="27" t="s">
        <v>24</v>
      </c>
      <c r="J791" s="27" t="s">
        <v>19</v>
      </c>
      <c r="K791" s="27">
        <v>4</v>
      </c>
      <c r="L791" s="27">
        <v>214</v>
      </c>
      <c r="M791" s="27">
        <v>80</v>
      </c>
      <c r="N791" s="27">
        <v>4.7</v>
      </c>
      <c r="O791" s="27">
        <v>2010</v>
      </c>
      <c r="P791" s="27">
        <v>10</v>
      </c>
      <c r="Q791" s="27">
        <v>8</v>
      </c>
      <c r="R791" s="28">
        <f>DATE('Raw Data'!$O791,'Raw Data'!$P791,'Raw Data'!$Q791)</f>
        <v>40459</v>
      </c>
      <c r="S791" s="27" t="str">
        <f>CONCATENATE(MID('Raw Data'!$H791,FIND("(",'Raw Data'!$H791)+1,FIND(")",'Raw Data'!$H791)-FIND("(",'Raw Data'!$H791)-1),"",'Raw Data'!$M791)</f>
        <v>Œ£80</v>
      </c>
      <c r="T791" s="27">
        <f t="shared" si="12"/>
        <v>111.1</v>
      </c>
      <c r="U791" s="29">
        <f>'Raw Data'!$M791*'Raw Data'!$T791</f>
        <v>8888</v>
      </c>
    </row>
    <row r="792" spans="1:21" x14ac:dyDescent="0.3">
      <c r="A792" s="20">
        <v>310529</v>
      </c>
      <c r="B792" s="27" t="s">
        <v>1774</v>
      </c>
      <c r="C792" s="27">
        <v>1</v>
      </c>
      <c r="D792" s="27" t="str">
        <f>VLOOKUP('Raw Data'!$C792,'country description'!$A$2:$B$16,2,0)</f>
        <v>India</v>
      </c>
      <c r="E792" s="27" t="s">
        <v>14</v>
      </c>
      <c r="F792" s="27" t="s">
        <v>1775</v>
      </c>
      <c r="G792" s="27" t="s">
        <v>390</v>
      </c>
      <c r="H792" s="27" t="s">
        <v>18</v>
      </c>
      <c r="I792" s="27" t="s">
        <v>24</v>
      </c>
      <c r="J792" s="27" t="s">
        <v>24</v>
      </c>
      <c r="K792" s="27">
        <v>2</v>
      </c>
      <c r="L792" s="27">
        <v>23</v>
      </c>
      <c r="M792" s="27">
        <v>900</v>
      </c>
      <c r="N792" s="27">
        <v>3.2</v>
      </c>
      <c r="O792" s="27">
        <v>2016</v>
      </c>
      <c r="P792" s="27">
        <v>7</v>
      </c>
      <c r="Q792" s="27">
        <v>15</v>
      </c>
      <c r="R792" s="28">
        <f>DATE('Raw Data'!$O792,'Raw Data'!$P792,'Raw Data'!$Q792)</f>
        <v>42566</v>
      </c>
      <c r="S792" s="27" t="str">
        <f>CONCATENATE(MID('Raw Data'!$H792,FIND("(",'Raw Data'!$H792)+1,FIND(")",'Raw Data'!$H792)-FIND("(",'Raw Data'!$H792)-1),"",'Raw Data'!$M792)</f>
        <v>Rs.900</v>
      </c>
      <c r="T792" s="27">
        <f t="shared" si="12"/>
        <v>1</v>
      </c>
      <c r="U792" s="29">
        <f>'Raw Data'!$M792*'Raw Data'!$T792</f>
        <v>900</v>
      </c>
    </row>
    <row r="793" spans="1:21" x14ac:dyDescent="0.3">
      <c r="A793" s="20">
        <v>307911</v>
      </c>
      <c r="B793" s="27" t="s">
        <v>1776</v>
      </c>
      <c r="C793" s="27">
        <v>1</v>
      </c>
      <c r="D793" s="27" t="str">
        <f>VLOOKUP('Raw Data'!$C793,'country description'!$A$2:$B$16,2,0)</f>
        <v>India</v>
      </c>
      <c r="E793" s="27" t="s">
        <v>14</v>
      </c>
      <c r="F793" s="27" t="s">
        <v>1582</v>
      </c>
      <c r="G793" s="27" t="s">
        <v>461</v>
      </c>
      <c r="H793" s="27" t="s">
        <v>18</v>
      </c>
      <c r="I793" s="27" t="s">
        <v>19</v>
      </c>
      <c r="J793" s="27" t="s">
        <v>19</v>
      </c>
      <c r="K793" s="27">
        <v>2</v>
      </c>
      <c r="L793" s="27">
        <v>147</v>
      </c>
      <c r="M793" s="27">
        <v>750</v>
      </c>
      <c r="N793" s="27">
        <v>4</v>
      </c>
      <c r="O793" s="27">
        <v>2013</v>
      </c>
      <c r="P793" s="27">
        <v>7</v>
      </c>
      <c r="Q793" s="27">
        <v>1</v>
      </c>
      <c r="R793" s="28">
        <f>DATE('Raw Data'!$O793,'Raw Data'!$P793,'Raw Data'!$Q793)</f>
        <v>41456</v>
      </c>
      <c r="S793" s="27" t="str">
        <f>CONCATENATE(MID('Raw Data'!$H793,FIND("(",'Raw Data'!$H793)+1,FIND(")",'Raw Data'!$H793)-FIND("(",'Raw Data'!$H793)-1),"",'Raw Data'!$M793)</f>
        <v>Rs.750</v>
      </c>
      <c r="T793" s="27">
        <f t="shared" si="12"/>
        <v>1</v>
      </c>
      <c r="U793" s="29">
        <f>'Raw Data'!$M793*'Raw Data'!$T793</f>
        <v>750</v>
      </c>
    </row>
    <row r="794" spans="1:21" x14ac:dyDescent="0.3">
      <c r="A794" s="20">
        <v>7101310</v>
      </c>
      <c r="B794" s="27" t="s">
        <v>1777</v>
      </c>
      <c r="C794" s="27">
        <v>148</v>
      </c>
      <c r="D794" s="27" t="str">
        <f>VLOOKUP('Raw Data'!$C794,'country description'!$A$2:$B$16,2,0)</f>
        <v>New Zealand</v>
      </c>
      <c r="E794" s="27" t="s">
        <v>1736</v>
      </c>
      <c r="F794" s="27" t="s">
        <v>1778</v>
      </c>
      <c r="G794" s="27" t="s">
        <v>1779</v>
      </c>
      <c r="H794" s="27" t="s">
        <v>1734</v>
      </c>
      <c r="I794" s="27" t="s">
        <v>19</v>
      </c>
      <c r="J794" s="27" t="s">
        <v>19</v>
      </c>
      <c r="K794" s="27">
        <v>4</v>
      </c>
      <c r="L794" s="27">
        <v>113</v>
      </c>
      <c r="M794" s="27">
        <v>80</v>
      </c>
      <c r="N794" s="27">
        <v>4.2</v>
      </c>
      <c r="O794" s="27">
        <v>2014</v>
      </c>
      <c r="P794" s="27">
        <v>9</v>
      </c>
      <c r="Q794" s="27">
        <v>23</v>
      </c>
      <c r="R794" s="28">
        <f>DATE('Raw Data'!$O794,'Raw Data'!$P794,'Raw Data'!$Q794)</f>
        <v>41905</v>
      </c>
      <c r="S794" s="27" t="str">
        <f>CONCATENATE(MID('Raw Data'!$H794,FIND("(",'Raw Data'!$H794)+1,FIND(")",'Raw Data'!$H794)-FIND("(",'Raw Data'!$H794)-1),"",'Raw Data'!$M794)</f>
        <v>$80</v>
      </c>
      <c r="T794" s="27">
        <f t="shared" si="12"/>
        <v>49.06</v>
      </c>
      <c r="U794" s="29">
        <f>'Raw Data'!$M794*'Raw Data'!$T794</f>
        <v>3924.8</v>
      </c>
    </row>
    <row r="795" spans="1:21" x14ac:dyDescent="0.3">
      <c r="A795" s="20">
        <v>6900388</v>
      </c>
      <c r="B795" s="27" t="s">
        <v>1780</v>
      </c>
      <c r="C795" s="27">
        <v>215</v>
      </c>
      <c r="D795" s="27" t="str">
        <f>VLOOKUP('Raw Data'!$C795,'country description'!$A$2:$B$16,2,0)</f>
        <v>United Kingdom</v>
      </c>
      <c r="E795" s="27" t="s">
        <v>1781</v>
      </c>
      <c r="F795" s="27" t="s">
        <v>1782</v>
      </c>
      <c r="G795" s="27" t="s">
        <v>1783</v>
      </c>
      <c r="H795" s="27" t="s">
        <v>1600</v>
      </c>
      <c r="I795" s="27" t="s">
        <v>19</v>
      </c>
      <c r="J795" s="27" t="s">
        <v>19</v>
      </c>
      <c r="K795" s="27">
        <v>4</v>
      </c>
      <c r="L795" s="27">
        <v>213</v>
      </c>
      <c r="M795" s="27">
        <v>80</v>
      </c>
      <c r="N795" s="27">
        <v>4.0999999999999996</v>
      </c>
      <c r="O795" s="27">
        <v>2014</v>
      </c>
      <c r="P795" s="27">
        <v>4</v>
      </c>
      <c r="Q795" s="27">
        <v>22</v>
      </c>
      <c r="R795" s="28">
        <f>DATE('Raw Data'!$O795,'Raw Data'!$P795,'Raw Data'!$Q795)</f>
        <v>41751</v>
      </c>
      <c r="S795" s="27" t="str">
        <f>CONCATENATE(MID('Raw Data'!$H795,FIND("(",'Raw Data'!$H795)+1,FIND(")",'Raw Data'!$H795)-FIND("(",'Raw Data'!$H795)-1),"",'Raw Data'!$M795)</f>
        <v>Œ£80</v>
      </c>
      <c r="T795" s="27">
        <f t="shared" si="12"/>
        <v>111.1</v>
      </c>
      <c r="U795" s="29">
        <f>'Raw Data'!$M795*'Raw Data'!$T795</f>
        <v>8888</v>
      </c>
    </row>
    <row r="796" spans="1:21" x14ac:dyDescent="0.3">
      <c r="A796" s="20">
        <v>18420467</v>
      </c>
      <c r="B796" s="27" t="s">
        <v>1784</v>
      </c>
      <c r="C796" s="27">
        <v>1</v>
      </c>
      <c r="D796" s="27" t="str">
        <f>VLOOKUP('Raw Data'!$C796,'country description'!$A$2:$B$16,2,0)</f>
        <v>India</v>
      </c>
      <c r="E796" s="27" t="s">
        <v>14</v>
      </c>
      <c r="F796" s="27" t="s">
        <v>1785</v>
      </c>
      <c r="G796" s="27" t="s">
        <v>587</v>
      </c>
      <c r="H796" s="27" t="s">
        <v>18</v>
      </c>
      <c r="I796" s="27" t="s">
        <v>19</v>
      </c>
      <c r="J796" s="27" t="s">
        <v>24</v>
      </c>
      <c r="K796" s="27">
        <v>2</v>
      </c>
      <c r="L796" s="27">
        <v>101</v>
      </c>
      <c r="M796" s="27">
        <v>750</v>
      </c>
      <c r="N796" s="27">
        <v>4.0999999999999996</v>
      </c>
      <c r="O796" s="27">
        <v>2012</v>
      </c>
      <c r="P796" s="27">
        <v>7</v>
      </c>
      <c r="Q796" s="27">
        <v>11</v>
      </c>
      <c r="R796" s="28">
        <f>DATE('Raw Data'!$O796,'Raw Data'!$P796,'Raw Data'!$Q796)</f>
        <v>41101</v>
      </c>
      <c r="S796" s="27" t="str">
        <f>CONCATENATE(MID('Raw Data'!$H796,FIND("(",'Raw Data'!$H796)+1,FIND(")",'Raw Data'!$H796)-FIND("(",'Raw Data'!$H796)-1),"",'Raw Data'!$M796)</f>
        <v>Rs.750</v>
      </c>
      <c r="T796" s="27">
        <f t="shared" si="12"/>
        <v>1</v>
      </c>
      <c r="U796" s="29">
        <f>'Raw Data'!$M796*'Raw Data'!$T796</f>
        <v>750</v>
      </c>
    </row>
    <row r="797" spans="1:21" x14ac:dyDescent="0.3">
      <c r="A797" s="20">
        <v>313311</v>
      </c>
      <c r="B797" s="27" t="s">
        <v>113</v>
      </c>
      <c r="C797" s="27">
        <v>1</v>
      </c>
      <c r="D797" s="27" t="str">
        <f>VLOOKUP('Raw Data'!$C797,'country description'!$A$2:$B$16,2,0)</f>
        <v>India</v>
      </c>
      <c r="E797" s="27" t="s">
        <v>14</v>
      </c>
      <c r="F797" s="27" t="s">
        <v>1786</v>
      </c>
      <c r="G797" s="27" t="s">
        <v>1787</v>
      </c>
      <c r="H797" s="27" t="s">
        <v>18</v>
      </c>
      <c r="I797" s="27" t="s">
        <v>19</v>
      </c>
      <c r="J797" s="27" t="s">
        <v>24</v>
      </c>
      <c r="K797" s="27">
        <v>2</v>
      </c>
      <c r="L797" s="27">
        <v>305</v>
      </c>
      <c r="M797" s="27">
        <v>750</v>
      </c>
      <c r="N797" s="27">
        <v>3.9</v>
      </c>
      <c r="O797" s="27">
        <v>2013</v>
      </c>
      <c r="P797" s="27">
        <v>7</v>
      </c>
      <c r="Q797" s="27">
        <v>1</v>
      </c>
      <c r="R797" s="28">
        <f>DATE('Raw Data'!$O797,'Raw Data'!$P797,'Raw Data'!$Q797)</f>
        <v>41456</v>
      </c>
      <c r="S797" s="27" t="str">
        <f>CONCATENATE(MID('Raw Data'!$H797,FIND("(",'Raw Data'!$H797)+1,FIND(")",'Raw Data'!$H797)-FIND("(",'Raw Data'!$H797)-1),"",'Raw Data'!$M797)</f>
        <v>Rs.750</v>
      </c>
      <c r="T797" s="27">
        <f t="shared" si="12"/>
        <v>1</v>
      </c>
      <c r="U797" s="29">
        <f>'Raw Data'!$M797*'Raw Data'!$T797</f>
        <v>750</v>
      </c>
    </row>
    <row r="798" spans="1:21" x14ac:dyDescent="0.3">
      <c r="A798" s="20">
        <v>7101000</v>
      </c>
      <c r="B798" s="27" t="s">
        <v>1788</v>
      </c>
      <c r="C798" s="27">
        <v>148</v>
      </c>
      <c r="D798" s="27" t="str">
        <f>VLOOKUP('Raw Data'!$C798,'country description'!$A$2:$B$16,2,0)</f>
        <v>New Zealand</v>
      </c>
      <c r="E798" s="27" t="s">
        <v>1736</v>
      </c>
      <c r="F798" s="27" t="s">
        <v>1789</v>
      </c>
      <c r="G798" s="27" t="s">
        <v>1790</v>
      </c>
      <c r="H798" s="27" t="s">
        <v>1734</v>
      </c>
      <c r="I798" s="27" t="s">
        <v>19</v>
      </c>
      <c r="J798" s="27" t="s">
        <v>19</v>
      </c>
      <c r="K798" s="27">
        <v>4</v>
      </c>
      <c r="L798" s="27">
        <v>146</v>
      </c>
      <c r="M798" s="27">
        <v>80</v>
      </c>
      <c r="N798" s="27">
        <v>4.2</v>
      </c>
      <c r="O798" s="27">
        <v>2012</v>
      </c>
      <c r="P798" s="27">
        <v>1</v>
      </c>
      <c r="Q798" s="27">
        <v>20</v>
      </c>
      <c r="R798" s="28">
        <f>DATE('Raw Data'!$O798,'Raw Data'!$P798,'Raw Data'!$Q798)</f>
        <v>40928</v>
      </c>
      <c r="S798" s="27" t="str">
        <f>CONCATENATE(MID('Raw Data'!$H798,FIND("(",'Raw Data'!$H798)+1,FIND(")",'Raw Data'!$H798)-FIND("(",'Raw Data'!$H798)-1),"",'Raw Data'!$M798)</f>
        <v>$80</v>
      </c>
      <c r="T798" s="27">
        <f t="shared" si="12"/>
        <v>49.06</v>
      </c>
      <c r="U798" s="29">
        <f>'Raw Data'!$M798*'Raw Data'!$T798</f>
        <v>3924.8</v>
      </c>
    </row>
    <row r="799" spans="1:21" x14ac:dyDescent="0.3">
      <c r="A799" s="20">
        <v>6800892</v>
      </c>
      <c r="B799" s="27" t="s">
        <v>1791</v>
      </c>
      <c r="C799" s="27">
        <v>215</v>
      </c>
      <c r="D799" s="27" t="str">
        <f>VLOOKUP('Raw Data'!$C799,'country description'!$A$2:$B$16,2,0)</f>
        <v>United Kingdom</v>
      </c>
      <c r="E799" s="27" t="s">
        <v>1728</v>
      </c>
      <c r="F799" s="27" t="s">
        <v>1792</v>
      </c>
      <c r="G799" s="27" t="s">
        <v>1793</v>
      </c>
      <c r="H799" s="27" t="s">
        <v>1600</v>
      </c>
      <c r="I799" s="27" t="s">
        <v>19</v>
      </c>
      <c r="J799" s="27" t="s">
        <v>19</v>
      </c>
      <c r="K799" s="27">
        <v>4</v>
      </c>
      <c r="L799" s="27">
        <v>602</v>
      </c>
      <c r="M799" s="27">
        <v>80</v>
      </c>
      <c r="N799" s="27">
        <v>4.5</v>
      </c>
      <c r="O799" s="27">
        <v>2012</v>
      </c>
      <c r="P799" s="27">
        <v>11</v>
      </c>
      <c r="Q799" s="27">
        <v>15</v>
      </c>
      <c r="R799" s="28">
        <f>DATE('Raw Data'!$O799,'Raw Data'!$P799,'Raw Data'!$Q799)</f>
        <v>41228</v>
      </c>
      <c r="S799" s="27" t="str">
        <f>CONCATENATE(MID('Raw Data'!$H799,FIND("(",'Raw Data'!$H799)+1,FIND(")",'Raw Data'!$H799)-FIND("(",'Raw Data'!$H799)-1),"",'Raw Data'!$M799)</f>
        <v>Œ£80</v>
      </c>
      <c r="T799" s="27">
        <f t="shared" si="12"/>
        <v>111.1</v>
      </c>
      <c r="U799" s="29">
        <f>'Raw Data'!$M799*'Raw Data'!$T799</f>
        <v>8888</v>
      </c>
    </row>
    <row r="800" spans="1:21" x14ac:dyDescent="0.3">
      <c r="A800" s="20">
        <v>6801867</v>
      </c>
      <c r="B800" s="27" t="s">
        <v>1794</v>
      </c>
      <c r="C800" s="27">
        <v>215</v>
      </c>
      <c r="D800" s="27" t="str">
        <f>VLOOKUP('Raw Data'!$C800,'country description'!$A$2:$B$16,2,0)</f>
        <v>United Kingdom</v>
      </c>
      <c r="E800" s="27" t="s">
        <v>1728</v>
      </c>
      <c r="F800" s="27" t="s">
        <v>1795</v>
      </c>
      <c r="G800" s="27" t="s">
        <v>1796</v>
      </c>
      <c r="H800" s="27" t="s">
        <v>1600</v>
      </c>
      <c r="I800" s="27" t="s">
        <v>19</v>
      </c>
      <c r="J800" s="27" t="s">
        <v>19</v>
      </c>
      <c r="K800" s="27">
        <v>4</v>
      </c>
      <c r="L800" s="27">
        <v>52</v>
      </c>
      <c r="M800" s="27">
        <v>85</v>
      </c>
      <c r="N800" s="27">
        <v>4</v>
      </c>
      <c r="O800" s="27">
        <v>2013</v>
      </c>
      <c r="P800" s="27">
        <v>3</v>
      </c>
      <c r="Q800" s="27">
        <v>11</v>
      </c>
      <c r="R800" s="28">
        <f>DATE('Raw Data'!$O800,'Raw Data'!$P800,'Raw Data'!$Q800)</f>
        <v>41344</v>
      </c>
      <c r="S800" s="27" t="str">
        <f>CONCATENATE(MID('Raw Data'!$H800,FIND("(",'Raw Data'!$H800)+1,FIND(")",'Raw Data'!$H800)-FIND("(",'Raw Data'!$H800)-1),"",'Raw Data'!$M800)</f>
        <v>Œ£85</v>
      </c>
      <c r="T800" s="27">
        <f t="shared" si="12"/>
        <v>111.1</v>
      </c>
      <c r="U800" s="29">
        <f>'Raw Data'!$M800*'Raw Data'!$T800</f>
        <v>9443.5</v>
      </c>
    </row>
    <row r="801" spans="1:21" x14ac:dyDescent="0.3">
      <c r="A801" s="20">
        <v>6103902</v>
      </c>
      <c r="B801" s="27" t="s">
        <v>1797</v>
      </c>
      <c r="C801" s="27">
        <v>215</v>
      </c>
      <c r="D801" s="27" t="str">
        <f>VLOOKUP('Raw Data'!$C801,'country description'!$A$2:$B$16,2,0)</f>
        <v>United Kingdom</v>
      </c>
      <c r="E801" s="27" t="s">
        <v>1771</v>
      </c>
      <c r="F801" s="27" t="s">
        <v>1798</v>
      </c>
      <c r="G801" s="27" t="s">
        <v>1799</v>
      </c>
      <c r="H801" s="27" t="s">
        <v>1600</v>
      </c>
      <c r="I801" s="27" t="s">
        <v>24</v>
      </c>
      <c r="J801" s="27" t="s">
        <v>19</v>
      </c>
      <c r="K801" s="27">
        <v>4</v>
      </c>
      <c r="L801" s="27">
        <v>1326</v>
      </c>
      <c r="M801" s="27">
        <v>90</v>
      </c>
      <c r="N801" s="27">
        <v>4.7</v>
      </c>
      <c r="O801" s="27">
        <v>2018</v>
      </c>
      <c r="P801" s="27">
        <v>10</v>
      </c>
      <c r="Q801" s="27">
        <v>3</v>
      </c>
      <c r="R801" s="28">
        <f>DATE('Raw Data'!$O801,'Raw Data'!$P801,'Raw Data'!$Q801)</f>
        <v>43376</v>
      </c>
      <c r="S801" s="27" t="str">
        <f>CONCATENATE(MID('Raw Data'!$H801,FIND("(",'Raw Data'!$H801)+1,FIND(")",'Raw Data'!$H801)-FIND("(",'Raw Data'!$H801)-1),"",'Raw Data'!$M801)</f>
        <v>Œ£90</v>
      </c>
      <c r="T801" s="27">
        <f t="shared" si="12"/>
        <v>111.1</v>
      </c>
      <c r="U801" s="29">
        <f>'Raw Data'!$M801*'Raw Data'!$T801</f>
        <v>9999</v>
      </c>
    </row>
    <row r="802" spans="1:21" x14ac:dyDescent="0.3">
      <c r="A802" s="20">
        <v>7601241</v>
      </c>
      <c r="B802" s="27" t="s">
        <v>1800</v>
      </c>
      <c r="C802" s="27">
        <v>215</v>
      </c>
      <c r="D802" s="27" t="str">
        <f>VLOOKUP('Raw Data'!$C802,'country description'!$A$2:$B$16,2,0)</f>
        <v>United Kingdom</v>
      </c>
      <c r="E802" s="27" t="s">
        <v>1597</v>
      </c>
      <c r="F802" s="27" t="s">
        <v>1801</v>
      </c>
      <c r="G802" s="27" t="s">
        <v>1802</v>
      </c>
      <c r="H802" s="27" t="s">
        <v>1600</v>
      </c>
      <c r="I802" s="27" t="s">
        <v>19</v>
      </c>
      <c r="J802" s="27" t="s">
        <v>19</v>
      </c>
      <c r="K802" s="27">
        <v>4</v>
      </c>
      <c r="L802" s="27">
        <v>275</v>
      </c>
      <c r="M802" s="27">
        <v>90</v>
      </c>
      <c r="N802" s="27">
        <v>4.4000000000000004</v>
      </c>
      <c r="O802" s="27">
        <v>2016</v>
      </c>
      <c r="P802" s="27">
        <v>9</v>
      </c>
      <c r="Q802" s="27">
        <v>18</v>
      </c>
      <c r="R802" s="28">
        <f>DATE('Raw Data'!$O802,'Raw Data'!$P802,'Raw Data'!$Q802)</f>
        <v>42631</v>
      </c>
      <c r="S802" s="27" t="str">
        <f>CONCATENATE(MID('Raw Data'!$H802,FIND("(",'Raw Data'!$H802)+1,FIND(")",'Raw Data'!$H802)-FIND("(",'Raw Data'!$H802)-1),"",'Raw Data'!$M802)</f>
        <v>Œ£90</v>
      </c>
      <c r="T802" s="27">
        <f t="shared" si="12"/>
        <v>111.1</v>
      </c>
      <c r="U802" s="29">
        <f>'Raw Data'!$M802*'Raw Data'!$T802</f>
        <v>9999</v>
      </c>
    </row>
    <row r="803" spans="1:21" x14ac:dyDescent="0.3">
      <c r="A803" s="20">
        <v>7000095</v>
      </c>
      <c r="B803" s="27" t="s">
        <v>1803</v>
      </c>
      <c r="C803" s="27">
        <v>148</v>
      </c>
      <c r="D803" s="27" t="str">
        <f>VLOOKUP('Raw Data'!$C803,'country description'!$A$2:$B$16,2,0)</f>
        <v>New Zealand</v>
      </c>
      <c r="E803" s="27" t="s">
        <v>1731</v>
      </c>
      <c r="F803" s="27" t="s">
        <v>1804</v>
      </c>
      <c r="G803" s="27" t="s">
        <v>1805</v>
      </c>
      <c r="H803" s="27" t="s">
        <v>1734</v>
      </c>
      <c r="I803" s="27" t="s">
        <v>19</v>
      </c>
      <c r="J803" s="27" t="s">
        <v>19</v>
      </c>
      <c r="K803" s="27">
        <v>4</v>
      </c>
      <c r="L803" s="27">
        <v>598</v>
      </c>
      <c r="M803" s="27">
        <v>90</v>
      </c>
      <c r="N803" s="27">
        <v>4.8</v>
      </c>
      <c r="O803" s="27">
        <v>2017</v>
      </c>
      <c r="P803" s="27">
        <v>6</v>
      </c>
      <c r="Q803" s="27">
        <v>16</v>
      </c>
      <c r="R803" s="28">
        <f>DATE('Raw Data'!$O803,'Raw Data'!$P803,'Raw Data'!$Q803)</f>
        <v>42902</v>
      </c>
      <c r="S803" s="27" t="str">
        <f>CONCATENATE(MID('Raw Data'!$H803,FIND("(",'Raw Data'!$H803)+1,FIND(")",'Raw Data'!$H803)-FIND("(",'Raw Data'!$H803)-1),"",'Raw Data'!$M803)</f>
        <v>$90</v>
      </c>
      <c r="T803" s="27">
        <f t="shared" si="12"/>
        <v>49.06</v>
      </c>
      <c r="U803" s="29">
        <f>'Raw Data'!$M803*'Raw Data'!$T803</f>
        <v>4415.4000000000005</v>
      </c>
    </row>
    <row r="804" spans="1:21" x14ac:dyDescent="0.3">
      <c r="A804" s="20">
        <v>18419011</v>
      </c>
      <c r="B804" s="27" t="s">
        <v>1806</v>
      </c>
      <c r="C804" s="27">
        <v>148</v>
      </c>
      <c r="D804" s="27" t="str">
        <f>VLOOKUP('Raw Data'!$C804,'country description'!$A$2:$B$16,2,0)</f>
        <v>New Zealand</v>
      </c>
      <c r="E804" s="27" t="s">
        <v>1731</v>
      </c>
      <c r="F804" s="27" t="s">
        <v>1807</v>
      </c>
      <c r="G804" s="27" t="s">
        <v>1808</v>
      </c>
      <c r="H804" s="27" t="s">
        <v>1734</v>
      </c>
      <c r="I804" s="27" t="s">
        <v>19</v>
      </c>
      <c r="J804" s="27" t="s">
        <v>19</v>
      </c>
      <c r="K804" s="27">
        <v>4</v>
      </c>
      <c r="L804" s="27">
        <v>61</v>
      </c>
      <c r="M804" s="27">
        <v>90</v>
      </c>
      <c r="N804" s="27">
        <v>4.2</v>
      </c>
      <c r="O804" s="27">
        <v>2017</v>
      </c>
      <c r="P804" s="27">
        <v>6</v>
      </c>
      <c r="Q804" s="27">
        <v>6</v>
      </c>
      <c r="R804" s="28">
        <f>DATE('Raw Data'!$O804,'Raw Data'!$P804,'Raw Data'!$Q804)</f>
        <v>42892</v>
      </c>
      <c r="S804" s="27" t="str">
        <f>CONCATENATE(MID('Raw Data'!$H804,FIND("(",'Raw Data'!$H804)+1,FIND(")",'Raw Data'!$H804)-FIND("(",'Raw Data'!$H804)-1),"",'Raw Data'!$M804)</f>
        <v>$90</v>
      </c>
      <c r="T804" s="27">
        <f t="shared" si="12"/>
        <v>49.06</v>
      </c>
      <c r="U804" s="29">
        <f>'Raw Data'!$M804*'Raw Data'!$T804</f>
        <v>4415.4000000000005</v>
      </c>
    </row>
    <row r="805" spans="1:21" x14ac:dyDescent="0.3">
      <c r="A805" s="20">
        <v>7006107</v>
      </c>
      <c r="B805" s="27" t="s">
        <v>1809</v>
      </c>
      <c r="C805" s="27">
        <v>148</v>
      </c>
      <c r="D805" s="27" t="str">
        <f>VLOOKUP('Raw Data'!$C805,'country description'!$A$2:$B$16,2,0)</f>
        <v>New Zealand</v>
      </c>
      <c r="E805" s="27" t="s">
        <v>1731</v>
      </c>
      <c r="F805" s="27" t="s">
        <v>1810</v>
      </c>
      <c r="G805" s="27" t="s">
        <v>1811</v>
      </c>
      <c r="H805" s="27" t="s">
        <v>1734</v>
      </c>
      <c r="I805" s="27" t="s">
        <v>19</v>
      </c>
      <c r="J805" s="27" t="s">
        <v>19</v>
      </c>
      <c r="K805" s="27">
        <v>4</v>
      </c>
      <c r="L805" s="27">
        <v>271</v>
      </c>
      <c r="M805" s="27">
        <v>90</v>
      </c>
      <c r="N805" s="27">
        <v>4.2</v>
      </c>
      <c r="O805" s="27">
        <v>2015</v>
      </c>
      <c r="P805" s="27">
        <v>11</v>
      </c>
      <c r="Q805" s="27">
        <v>20</v>
      </c>
      <c r="R805" s="28">
        <f>DATE('Raw Data'!$O805,'Raw Data'!$P805,'Raw Data'!$Q805)</f>
        <v>42328</v>
      </c>
      <c r="S805" s="27" t="str">
        <f>CONCATENATE(MID('Raw Data'!$H805,FIND("(",'Raw Data'!$H805)+1,FIND(")",'Raw Data'!$H805)-FIND("(",'Raw Data'!$H805)-1),"",'Raw Data'!$M805)</f>
        <v>$90</v>
      </c>
      <c r="T805" s="27">
        <f t="shared" si="12"/>
        <v>49.06</v>
      </c>
      <c r="U805" s="29">
        <f>'Raw Data'!$M805*'Raw Data'!$T805</f>
        <v>4415.4000000000005</v>
      </c>
    </row>
    <row r="806" spans="1:21" x14ac:dyDescent="0.3">
      <c r="A806" s="20">
        <v>7100788</v>
      </c>
      <c r="B806" s="27" t="s">
        <v>1812</v>
      </c>
      <c r="C806" s="27">
        <v>148</v>
      </c>
      <c r="D806" s="27" t="str">
        <f>VLOOKUP('Raw Data'!$C806,'country description'!$A$2:$B$16,2,0)</f>
        <v>New Zealand</v>
      </c>
      <c r="E806" s="27" t="s">
        <v>1736</v>
      </c>
      <c r="F806" s="27" t="s">
        <v>1813</v>
      </c>
      <c r="G806" s="27" t="s">
        <v>1805</v>
      </c>
      <c r="H806" s="27" t="s">
        <v>1734</v>
      </c>
      <c r="I806" s="27" t="s">
        <v>19</v>
      </c>
      <c r="J806" s="27" t="s">
        <v>19</v>
      </c>
      <c r="K806" s="27">
        <v>4</v>
      </c>
      <c r="L806" s="27">
        <v>229</v>
      </c>
      <c r="M806" s="27">
        <v>90</v>
      </c>
      <c r="N806" s="27">
        <v>4.0999999999999996</v>
      </c>
      <c r="O806" s="27">
        <v>2015</v>
      </c>
      <c r="P806" s="27">
        <v>10</v>
      </c>
      <c r="Q806" s="27">
        <v>2</v>
      </c>
      <c r="R806" s="28">
        <f>DATE('Raw Data'!$O806,'Raw Data'!$P806,'Raw Data'!$Q806)</f>
        <v>42279</v>
      </c>
      <c r="S806" s="27" t="str">
        <f>CONCATENATE(MID('Raw Data'!$H806,FIND("(",'Raw Data'!$H806)+1,FIND(")",'Raw Data'!$H806)-FIND("(",'Raw Data'!$H806)-1),"",'Raw Data'!$M806)</f>
        <v>$90</v>
      </c>
      <c r="T806" s="27">
        <f t="shared" si="12"/>
        <v>49.06</v>
      </c>
      <c r="U806" s="29">
        <f>'Raw Data'!$M806*'Raw Data'!$T806</f>
        <v>4415.4000000000005</v>
      </c>
    </row>
    <row r="807" spans="1:21" x14ac:dyDescent="0.3">
      <c r="A807" s="20">
        <v>18482938</v>
      </c>
      <c r="B807" s="27" t="s">
        <v>1814</v>
      </c>
      <c r="C807" s="27">
        <v>184</v>
      </c>
      <c r="D807" s="27" t="str">
        <f>VLOOKUP('Raw Data'!$C807,'country description'!$A$2:$B$16,2,0)</f>
        <v>Singapore</v>
      </c>
      <c r="E807" s="27" t="s">
        <v>1607</v>
      </c>
      <c r="F807" s="27" t="s">
        <v>1815</v>
      </c>
      <c r="G807" s="27" t="s">
        <v>1816</v>
      </c>
      <c r="H807" s="27" t="s">
        <v>421</v>
      </c>
      <c r="I807" s="27" t="s">
        <v>19</v>
      </c>
      <c r="J807" s="27" t="s">
        <v>19</v>
      </c>
      <c r="K807" s="27">
        <v>4</v>
      </c>
      <c r="L807" s="27">
        <v>30</v>
      </c>
      <c r="M807" s="27">
        <v>95</v>
      </c>
      <c r="N807" s="27">
        <v>3.2</v>
      </c>
      <c r="O807" s="27">
        <v>2013</v>
      </c>
      <c r="P807" s="27">
        <v>5</v>
      </c>
      <c r="Q807" s="27">
        <v>3</v>
      </c>
      <c r="R807" s="28">
        <f>DATE('Raw Data'!$O807,'Raw Data'!$P807,'Raw Data'!$Q807)</f>
        <v>41397</v>
      </c>
      <c r="S807" s="27" t="str">
        <f>CONCATENATE(MID('Raw Data'!$H807,FIND("(",'Raw Data'!$H807)+1,FIND(")",'Raw Data'!$H807)-FIND("(",'Raw Data'!$H807)-1),"",'Raw Data'!$M807)</f>
        <v>$95</v>
      </c>
      <c r="T807" s="27">
        <f t="shared" si="12"/>
        <v>64.989999999999995</v>
      </c>
      <c r="U807" s="29">
        <f>'Raw Data'!$M807*'Raw Data'!$T807</f>
        <v>6174.0499999999993</v>
      </c>
    </row>
    <row r="808" spans="1:21" x14ac:dyDescent="0.3">
      <c r="A808" s="20">
        <v>17060869</v>
      </c>
      <c r="B808" s="27" t="s">
        <v>1817</v>
      </c>
      <c r="C808" s="27">
        <v>216</v>
      </c>
      <c r="D808" s="27" t="str">
        <f>VLOOKUP('Raw Data'!$C808,'country description'!$A$2:$B$16,2,0)</f>
        <v>United States of America</v>
      </c>
      <c r="E808" s="27" t="s">
        <v>418</v>
      </c>
      <c r="F808" s="27" t="s">
        <v>1818</v>
      </c>
      <c r="G808" s="27" t="s">
        <v>1819</v>
      </c>
      <c r="H808" s="27" t="s">
        <v>421</v>
      </c>
      <c r="I808" s="27" t="s">
        <v>19</v>
      </c>
      <c r="J808" s="27" t="s">
        <v>19</v>
      </c>
      <c r="K808" s="27">
        <v>4</v>
      </c>
      <c r="L808" s="27">
        <v>2324</v>
      </c>
      <c r="M808" s="27">
        <v>100</v>
      </c>
      <c r="N808" s="27">
        <v>4.5999999999999996</v>
      </c>
      <c r="O808" s="27">
        <v>2017</v>
      </c>
      <c r="P808" s="27">
        <v>1</v>
      </c>
      <c r="Q808" s="27">
        <v>13</v>
      </c>
      <c r="R808" s="28">
        <f>DATE('Raw Data'!$O808,'Raw Data'!$P808,'Raw Data'!$Q808)</f>
        <v>42748</v>
      </c>
      <c r="S808" s="27" t="str">
        <f>CONCATENATE(MID('Raw Data'!$H808,FIND("(",'Raw Data'!$H808)+1,FIND(")",'Raw Data'!$H808)-FIND("(",'Raw Data'!$H808)-1),"",'Raw Data'!$M808)</f>
        <v>$100</v>
      </c>
      <c r="T808" s="27">
        <f t="shared" si="12"/>
        <v>87.391999999999996</v>
      </c>
      <c r="U808" s="29">
        <f>'Raw Data'!$M808*'Raw Data'!$T808</f>
        <v>8739.1999999999989</v>
      </c>
    </row>
    <row r="809" spans="1:21" x14ac:dyDescent="0.3">
      <c r="A809" s="20">
        <v>302438</v>
      </c>
      <c r="B809" s="27" t="s">
        <v>1820</v>
      </c>
      <c r="C809" s="27">
        <v>1</v>
      </c>
      <c r="D809" s="27" t="str">
        <f>VLOOKUP('Raw Data'!$C809,'country description'!$A$2:$B$16,2,0)</f>
        <v>India</v>
      </c>
      <c r="E809" s="27" t="s">
        <v>14</v>
      </c>
      <c r="F809" s="27" t="s">
        <v>1821</v>
      </c>
      <c r="G809" s="27" t="s">
        <v>1822</v>
      </c>
      <c r="H809" s="27" t="s">
        <v>18</v>
      </c>
      <c r="I809" s="27" t="s">
        <v>24</v>
      </c>
      <c r="J809" s="27" t="s">
        <v>19</v>
      </c>
      <c r="K809" s="27">
        <v>2</v>
      </c>
      <c r="L809" s="27">
        <v>6</v>
      </c>
      <c r="M809" s="27">
        <v>900</v>
      </c>
      <c r="N809" s="27">
        <v>2.9</v>
      </c>
      <c r="O809" s="27">
        <v>2018</v>
      </c>
      <c r="P809" s="27">
        <v>7</v>
      </c>
      <c r="Q809" s="27">
        <v>21</v>
      </c>
      <c r="R809" s="28">
        <f>DATE('Raw Data'!$O809,'Raw Data'!$P809,'Raw Data'!$Q809)</f>
        <v>43302</v>
      </c>
      <c r="S809" s="27" t="str">
        <f>CONCATENATE(MID('Raw Data'!$H809,FIND("(",'Raw Data'!$H809)+1,FIND(")",'Raw Data'!$H809)-FIND("(",'Raw Data'!$H809)-1),"",'Raw Data'!$M809)</f>
        <v>Rs.900</v>
      </c>
      <c r="T809" s="27">
        <f t="shared" si="12"/>
        <v>1</v>
      </c>
      <c r="U809" s="29">
        <f>'Raw Data'!$M809*'Raw Data'!$T809</f>
        <v>900</v>
      </c>
    </row>
    <row r="810" spans="1:21" x14ac:dyDescent="0.3">
      <c r="A810" s="20">
        <v>18371408</v>
      </c>
      <c r="B810" s="27" t="s">
        <v>1823</v>
      </c>
      <c r="C810" s="27">
        <v>1</v>
      </c>
      <c r="D810" s="27" t="str">
        <f>VLOOKUP('Raw Data'!$C810,'country description'!$A$2:$B$16,2,0)</f>
        <v>India</v>
      </c>
      <c r="E810" s="27" t="s">
        <v>14</v>
      </c>
      <c r="F810" s="27" t="s">
        <v>1824</v>
      </c>
      <c r="G810" s="27" t="s">
        <v>500</v>
      </c>
      <c r="H810" s="27" t="s">
        <v>18</v>
      </c>
      <c r="I810" s="27" t="s">
        <v>19</v>
      </c>
      <c r="J810" s="27" t="s">
        <v>24</v>
      </c>
      <c r="K810" s="27">
        <v>2</v>
      </c>
      <c r="L810" s="27">
        <v>21</v>
      </c>
      <c r="M810" s="27">
        <v>900</v>
      </c>
      <c r="N810" s="27">
        <v>3.5</v>
      </c>
      <c r="O810" s="27">
        <v>2015</v>
      </c>
      <c r="P810" s="27">
        <v>7</v>
      </c>
      <c r="Q810" s="27">
        <v>2</v>
      </c>
      <c r="R810" s="28">
        <f>DATE('Raw Data'!$O810,'Raw Data'!$P810,'Raw Data'!$Q810)</f>
        <v>42187</v>
      </c>
      <c r="S810" s="27" t="str">
        <f>CONCATENATE(MID('Raw Data'!$H810,FIND("(",'Raw Data'!$H810)+1,FIND(")",'Raw Data'!$H810)-FIND("(",'Raw Data'!$H810)-1),"",'Raw Data'!$M810)</f>
        <v>Rs.900</v>
      </c>
      <c r="T810" s="27">
        <f t="shared" si="12"/>
        <v>1</v>
      </c>
      <c r="U810" s="29">
        <f>'Raw Data'!$M810*'Raw Data'!$T810</f>
        <v>900</v>
      </c>
    </row>
    <row r="811" spans="1:21" x14ac:dyDescent="0.3">
      <c r="A811" s="20">
        <v>18273624</v>
      </c>
      <c r="B811" s="27" t="s">
        <v>1825</v>
      </c>
      <c r="C811" s="27">
        <v>1</v>
      </c>
      <c r="D811" s="27" t="str">
        <f>VLOOKUP('Raw Data'!$C811,'country description'!$A$2:$B$16,2,0)</f>
        <v>India</v>
      </c>
      <c r="E811" s="27" t="s">
        <v>14</v>
      </c>
      <c r="F811" s="27" t="s">
        <v>1826</v>
      </c>
      <c r="G811" s="27" t="s">
        <v>1827</v>
      </c>
      <c r="H811" s="27" t="s">
        <v>18</v>
      </c>
      <c r="I811" s="27" t="s">
        <v>19</v>
      </c>
      <c r="J811" s="27" t="s">
        <v>19</v>
      </c>
      <c r="K811" s="27">
        <v>2</v>
      </c>
      <c r="L811" s="27">
        <v>1136</v>
      </c>
      <c r="M811" s="27">
        <v>900</v>
      </c>
      <c r="N811" s="27">
        <v>4.5999999999999996</v>
      </c>
      <c r="O811" s="27">
        <v>2017</v>
      </c>
      <c r="P811" s="27">
        <v>7</v>
      </c>
      <c r="Q811" s="27">
        <v>28</v>
      </c>
      <c r="R811" s="28">
        <f>DATE('Raw Data'!$O811,'Raw Data'!$P811,'Raw Data'!$Q811)</f>
        <v>42944</v>
      </c>
      <c r="S811" s="27" t="str">
        <f>CONCATENATE(MID('Raw Data'!$H811,FIND("(",'Raw Data'!$H811)+1,FIND(")",'Raw Data'!$H811)-FIND("(",'Raw Data'!$H811)-1),"",'Raw Data'!$M811)</f>
        <v>Rs.900</v>
      </c>
      <c r="T811" s="27">
        <f t="shared" si="12"/>
        <v>1</v>
      </c>
      <c r="U811" s="29">
        <f>'Raw Data'!$M811*'Raw Data'!$T811</f>
        <v>900</v>
      </c>
    </row>
    <row r="812" spans="1:21" x14ac:dyDescent="0.3">
      <c r="A812" s="20">
        <v>311661</v>
      </c>
      <c r="B812" s="27" t="s">
        <v>1828</v>
      </c>
      <c r="C812" s="27">
        <v>1</v>
      </c>
      <c r="D812" s="27" t="str">
        <f>VLOOKUP('Raw Data'!$C812,'country description'!$A$2:$B$16,2,0)</f>
        <v>India</v>
      </c>
      <c r="E812" s="27" t="s">
        <v>14</v>
      </c>
      <c r="F812" s="27" t="s">
        <v>1829</v>
      </c>
      <c r="G812" s="27" t="s">
        <v>1830</v>
      </c>
      <c r="H812" s="27" t="s">
        <v>18</v>
      </c>
      <c r="I812" s="27" t="s">
        <v>19</v>
      </c>
      <c r="J812" s="27" t="s">
        <v>24</v>
      </c>
      <c r="K812" s="27">
        <v>2</v>
      </c>
      <c r="L812" s="27">
        <v>192</v>
      </c>
      <c r="M812" s="27">
        <v>900</v>
      </c>
      <c r="N812" s="27">
        <v>3.8</v>
      </c>
      <c r="O812" s="27">
        <v>2017</v>
      </c>
      <c r="P812" s="27">
        <v>6</v>
      </c>
      <c r="Q812" s="27">
        <v>14</v>
      </c>
      <c r="R812" s="28">
        <f>DATE('Raw Data'!$O812,'Raw Data'!$P812,'Raw Data'!$Q812)</f>
        <v>42900</v>
      </c>
      <c r="S812" s="27" t="str">
        <f>CONCATENATE(MID('Raw Data'!$H812,FIND("(",'Raw Data'!$H812)+1,FIND(")",'Raw Data'!$H812)-FIND("(",'Raw Data'!$H812)-1),"",'Raw Data'!$M812)</f>
        <v>Rs.900</v>
      </c>
      <c r="T812" s="27">
        <f t="shared" si="12"/>
        <v>1</v>
      </c>
      <c r="U812" s="29">
        <f>'Raw Data'!$M812*'Raw Data'!$T812</f>
        <v>900</v>
      </c>
    </row>
    <row r="813" spans="1:21" x14ac:dyDescent="0.3">
      <c r="A813" s="20">
        <v>18483714</v>
      </c>
      <c r="B813" s="27" t="s">
        <v>1831</v>
      </c>
      <c r="C813" s="27">
        <v>184</v>
      </c>
      <c r="D813" s="27" t="str">
        <f>VLOOKUP('Raw Data'!$C813,'country description'!$A$2:$B$16,2,0)</f>
        <v>Singapore</v>
      </c>
      <c r="E813" s="27" t="s">
        <v>1607</v>
      </c>
      <c r="F813" s="27" t="s">
        <v>1832</v>
      </c>
      <c r="G813" s="27" t="s">
        <v>484</v>
      </c>
      <c r="H813" s="27" t="s">
        <v>421</v>
      </c>
      <c r="I813" s="27" t="s">
        <v>19</v>
      </c>
      <c r="J813" s="27" t="s">
        <v>19</v>
      </c>
      <c r="K813" s="27">
        <v>4</v>
      </c>
      <c r="L813" s="27">
        <v>35</v>
      </c>
      <c r="M813" s="27">
        <v>100</v>
      </c>
      <c r="N813" s="27">
        <v>4.0999999999999996</v>
      </c>
      <c r="O813" s="27">
        <v>2014</v>
      </c>
      <c r="P813" s="27">
        <v>3</v>
      </c>
      <c r="Q813" s="27">
        <v>11</v>
      </c>
      <c r="R813" s="28">
        <f>DATE('Raw Data'!$O813,'Raw Data'!$P813,'Raw Data'!$Q813)</f>
        <v>41709</v>
      </c>
      <c r="S813" s="27" t="str">
        <f>CONCATENATE(MID('Raw Data'!$H813,FIND("(",'Raw Data'!$H813)+1,FIND(")",'Raw Data'!$H813)-FIND("(",'Raw Data'!$H813)-1),"",'Raw Data'!$M813)</f>
        <v>$100</v>
      </c>
      <c r="T813" s="27">
        <f t="shared" si="12"/>
        <v>64.989999999999995</v>
      </c>
      <c r="U813" s="29">
        <f>'Raw Data'!$M813*'Raw Data'!$T813</f>
        <v>6498.9999999999991</v>
      </c>
    </row>
    <row r="814" spans="1:21" x14ac:dyDescent="0.3">
      <c r="A814" s="20">
        <v>2899</v>
      </c>
      <c r="B814" s="27" t="s">
        <v>1833</v>
      </c>
      <c r="C814" s="27">
        <v>1</v>
      </c>
      <c r="D814" s="27" t="str">
        <f>VLOOKUP('Raw Data'!$C814,'country description'!$A$2:$B$16,2,0)</f>
        <v>India</v>
      </c>
      <c r="E814" s="27" t="s">
        <v>14</v>
      </c>
      <c r="F814" s="27" t="s">
        <v>1834</v>
      </c>
      <c r="G814" s="27" t="s">
        <v>470</v>
      </c>
      <c r="H814" s="27" t="s">
        <v>18</v>
      </c>
      <c r="I814" s="27" t="s">
        <v>24</v>
      </c>
      <c r="J814" s="27" t="s">
        <v>24</v>
      </c>
      <c r="K814" s="27">
        <v>2</v>
      </c>
      <c r="L814" s="27">
        <v>235</v>
      </c>
      <c r="M814" s="27">
        <v>750</v>
      </c>
      <c r="N814" s="27">
        <v>3.3</v>
      </c>
      <c r="O814" s="27">
        <v>2016</v>
      </c>
      <c r="P814" s="27">
        <v>6</v>
      </c>
      <c r="Q814" s="27">
        <v>17</v>
      </c>
      <c r="R814" s="28">
        <f>DATE('Raw Data'!$O814,'Raw Data'!$P814,'Raw Data'!$Q814)</f>
        <v>42538</v>
      </c>
      <c r="S814" s="27" t="str">
        <f>CONCATENATE(MID('Raw Data'!$H814,FIND("(",'Raw Data'!$H814)+1,FIND(")",'Raw Data'!$H814)-FIND("(",'Raw Data'!$H814)-1),"",'Raw Data'!$M814)</f>
        <v>Rs.750</v>
      </c>
      <c r="T814" s="27">
        <f t="shared" si="12"/>
        <v>1</v>
      </c>
      <c r="U814" s="29">
        <f>'Raw Data'!$M814*'Raw Data'!$T814</f>
        <v>750</v>
      </c>
    </row>
    <row r="815" spans="1:21" x14ac:dyDescent="0.3">
      <c r="A815" s="20">
        <v>5600959</v>
      </c>
      <c r="B815" s="27" t="s">
        <v>1835</v>
      </c>
      <c r="C815" s="27">
        <v>214</v>
      </c>
      <c r="D815" s="27" t="str">
        <f>VLOOKUP('Raw Data'!$C815,'country description'!$A$2:$B$16,2,0)</f>
        <v>United Arab Emirates</v>
      </c>
      <c r="E815" s="27" t="s">
        <v>1836</v>
      </c>
      <c r="F815" s="27" t="s">
        <v>1837</v>
      </c>
      <c r="G815" s="27" t="s">
        <v>1838</v>
      </c>
      <c r="H815" s="27" t="s">
        <v>1839</v>
      </c>
      <c r="I815" s="27" t="s">
        <v>19</v>
      </c>
      <c r="J815" s="27" t="s">
        <v>24</v>
      </c>
      <c r="K815" s="27">
        <v>4</v>
      </c>
      <c r="L815" s="27">
        <v>449</v>
      </c>
      <c r="M815" s="27">
        <v>100</v>
      </c>
      <c r="N815" s="27">
        <v>4.0999999999999996</v>
      </c>
      <c r="O815" s="27">
        <v>2012</v>
      </c>
      <c r="P815" s="27">
        <v>11</v>
      </c>
      <c r="Q815" s="27">
        <v>18</v>
      </c>
      <c r="R815" s="28">
        <f>DATE('Raw Data'!$O815,'Raw Data'!$P815,'Raw Data'!$Q815)</f>
        <v>41231</v>
      </c>
      <c r="S815" s="27" t="str">
        <f>CONCATENATE(MID('Raw Data'!$H815,FIND("(",'Raw Data'!$H815)+1,FIND(")",'Raw Data'!$H815)-FIND("(",'Raw Data'!$H815)-1),"",'Raw Data'!$M815)</f>
        <v>AED100</v>
      </c>
      <c r="T815" s="27">
        <f t="shared" si="12"/>
        <v>23.78</v>
      </c>
      <c r="U815" s="29">
        <f>'Raw Data'!$M815*'Raw Data'!$T815</f>
        <v>2378</v>
      </c>
    </row>
    <row r="816" spans="1:21" x14ac:dyDescent="0.3">
      <c r="A816" s="20">
        <v>7600914</v>
      </c>
      <c r="B816" s="27" t="s">
        <v>1840</v>
      </c>
      <c r="C816" s="27">
        <v>215</v>
      </c>
      <c r="D816" s="27" t="str">
        <f>VLOOKUP('Raw Data'!$C816,'country description'!$A$2:$B$16,2,0)</f>
        <v>United Kingdom</v>
      </c>
      <c r="E816" s="27" t="s">
        <v>1597</v>
      </c>
      <c r="F816" s="27" t="s">
        <v>1841</v>
      </c>
      <c r="G816" s="27" t="s">
        <v>1842</v>
      </c>
      <c r="H816" s="27" t="s">
        <v>1600</v>
      </c>
      <c r="I816" s="27" t="s">
        <v>24</v>
      </c>
      <c r="J816" s="27" t="s">
        <v>19</v>
      </c>
      <c r="K816" s="27">
        <v>4</v>
      </c>
      <c r="L816" s="27">
        <v>200</v>
      </c>
      <c r="M816" s="27">
        <v>100</v>
      </c>
      <c r="N816" s="27">
        <v>4.0999999999999996</v>
      </c>
      <c r="O816" s="27">
        <v>2012</v>
      </c>
      <c r="P816" s="27">
        <v>9</v>
      </c>
      <c r="Q816" s="27">
        <v>28</v>
      </c>
      <c r="R816" s="28">
        <f>DATE('Raw Data'!$O816,'Raw Data'!$P816,'Raw Data'!$Q816)</f>
        <v>41180</v>
      </c>
      <c r="S816" s="27" t="str">
        <f>CONCATENATE(MID('Raw Data'!$H816,FIND("(",'Raw Data'!$H816)+1,FIND(")",'Raw Data'!$H816)-FIND("(",'Raw Data'!$H816)-1),"",'Raw Data'!$M816)</f>
        <v>Œ£100</v>
      </c>
      <c r="T816" s="27">
        <f t="shared" si="12"/>
        <v>111.1</v>
      </c>
      <c r="U816" s="29">
        <f>'Raw Data'!$M816*'Raw Data'!$T816</f>
        <v>11110</v>
      </c>
    </row>
    <row r="817" spans="1:21" x14ac:dyDescent="0.3">
      <c r="A817" s="20">
        <v>311267</v>
      </c>
      <c r="B817" s="27" t="s">
        <v>1843</v>
      </c>
      <c r="C817" s="27">
        <v>1</v>
      </c>
      <c r="D817" s="27" t="str">
        <f>VLOOKUP('Raw Data'!$C817,'country description'!$A$2:$B$16,2,0)</f>
        <v>India</v>
      </c>
      <c r="E817" s="27" t="s">
        <v>14</v>
      </c>
      <c r="F817" s="27" t="s">
        <v>1844</v>
      </c>
      <c r="G817" s="27" t="s">
        <v>500</v>
      </c>
      <c r="H817" s="27" t="s">
        <v>18</v>
      </c>
      <c r="I817" s="27" t="s">
        <v>19</v>
      </c>
      <c r="J817" s="27" t="s">
        <v>24</v>
      </c>
      <c r="K817" s="27">
        <v>2</v>
      </c>
      <c r="L817" s="27">
        <v>492</v>
      </c>
      <c r="M817" s="27">
        <v>900</v>
      </c>
      <c r="N817" s="27">
        <v>3.8</v>
      </c>
      <c r="O817" s="27">
        <v>2017</v>
      </c>
      <c r="P817" s="27">
        <v>6</v>
      </c>
      <c r="Q817" s="27">
        <v>1</v>
      </c>
      <c r="R817" s="28">
        <f>DATE('Raw Data'!$O817,'Raw Data'!$P817,'Raw Data'!$Q817)</f>
        <v>42887</v>
      </c>
      <c r="S817" s="27" t="str">
        <f>CONCATENATE(MID('Raw Data'!$H817,FIND("(",'Raw Data'!$H817)+1,FIND(")",'Raw Data'!$H817)-FIND("(",'Raw Data'!$H817)-1),"",'Raw Data'!$M817)</f>
        <v>Rs.900</v>
      </c>
      <c r="T817" s="27">
        <f t="shared" si="12"/>
        <v>1</v>
      </c>
      <c r="U817" s="29">
        <f>'Raw Data'!$M817*'Raw Data'!$T817</f>
        <v>900</v>
      </c>
    </row>
    <row r="818" spans="1:21" x14ac:dyDescent="0.3">
      <c r="A818" s="20">
        <v>2411</v>
      </c>
      <c r="B818" s="27" t="s">
        <v>1845</v>
      </c>
      <c r="C818" s="27">
        <v>1</v>
      </c>
      <c r="D818" s="27" t="str">
        <f>VLOOKUP('Raw Data'!$C818,'country description'!$A$2:$B$16,2,0)</f>
        <v>India</v>
      </c>
      <c r="E818" s="27" t="s">
        <v>14</v>
      </c>
      <c r="F818" s="27" t="s">
        <v>1846</v>
      </c>
      <c r="G818" s="27" t="s">
        <v>1448</v>
      </c>
      <c r="H818" s="27" t="s">
        <v>18</v>
      </c>
      <c r="I818" s="27" t="s">
        <v>24</v>
      </c>
      <c r="J818" s="27" t="s">
        <v>24</v>
      </c>
      <c r="K818" s="27">
        <v>2</v>
      </c>
      <c r="L818" s="27">
        <v>68</v>
      </c>
      <c r="M818" s="27">
        <v>750</v>
      </c>
      <c r="N818" s="27">
        <v>2.7</v>
      </c>
      <c r="O818" s="27">
        <v>2018</v>
      </c>
      <c r="P818" s="27">
        <v>6</v>
      </c>
      <c r="Q818" s="27">
        <v>1</v>
      </c>
      <c r="R818" s="28">
        <f>DATE('Raw Data'!$O818,'Raw Data'!$P818,'Raw Data'!$Q818)</f>
        <v>43252</v>
      </c>
      <c r="S818" s="27" t="str">
        <f>CONCATENATE(MID('Raw Data'!$H818,FIND("(",'Raw Data'!$H818)+1,FIND(")",'Raw Data'!$H818)-FIND("(",'Raw Data'!$H818)-1),"",'Raw Data'!$M818)</f>
        <v>Rs.750</v>
      </c>
      <c r="T818" s="27">
        <f t="shared" si="12"/>
        <v>1</v>
      </c>
      <c r="U818" s="29">
        <f>'Raw Data'!$M818*'Raw Data'!$T818</f>
        <v>750</v>
      </c>
    </row>
    <row r="819" spans="1:21" x14ac:dyDescent="0.3">
      <c r="A819" s="20">
        <v>6103868</v>
      </c>
      <c r="B819" s="27" t="s">
        <v>1847</v>
      </c>
      <c r="C819" s="27">
        <v>215</v>
      </c>
      <c r="D819" s="27" t="str">
        <f>VLOOKUP('Raw Data'!$C819,'country description'!$A$2:$B$16,2,0)</f>
        <v>United Kingdom</v>
      </c>
      <c r="E819" s="27" t="s">
        <v>1771</v>
      </c>
      <c r="F819" s="27" t="s">
        <v>1848</v>
      </c>
      <c r="G819" s="27" t="s">
        <v>1849</v>
      </c>
      <c r="H819" s="27" t="s">
        <v>1600</v>
      </c>
      <c r="I819" s="27" t="s">
        <v>24</v>
      </c>
      <c r="J819" s="27" t="s">
        <v>19</v>
      </c>
      <c r="K819" s="27">
        <v>4</v>
      </c>
      <c r="L819" s="27">
        <v>311</v>
      </c>
      <c r="M819" s="27">
        <v>100</v>
      </c>
      <c r="N819" s="27">
        <v>4.4000000000000004</v>
      </c>
      <c r="O819" s="27">
        <v>2013</v>
      </c>
      <c r="P819" s="27">
        <v>4</v>
      </c>
      <c r="Q819" s="27">
        <v>25</v>
      </c>
      <c r="R819" s="28">
        <f>DATE('Raw Data'!$O819,'Raw Data'!$P819,'Raw Data'!$Q819)</f>
        <v>41389</v>
      </c>
      <c r="S819" s="27" t="str">
        <f>CONCATENATE(MID('Raw Data'!$H819,FIND("(",'Raw Data'!$H819)+1,FIND(")",'Raw Data'!$H819)-FIND("(",'Raw Data'!$H819)-1),"",'Raw Data'!$M819)</f>
        <v>Œ£100</v>
      </c>
      <c r="T819" s="27">
        <f t="shared" si="12"/>
        <v>111.1</v>
      </c>
      <c r="U819" s="29">
        <f>'Raw Data'!$M819*'Raw Data'!$T819</f>
        <v>11110</v>
      </c>
    </row>
    <row r="820" spans="1:21" x14ac:dyDescent="0.3">
      <c r="A820" s="20">
        <v>6702797</v>
      </c>
      <c r="B820" s="27" t="s">
        <v>1850</v>
      </c>
      <c r="C820" s="27">
        <v>30</v>
      </c>
      <c r="D820" s="27" t="str">
        <f>VLOOKUP('Raw Data'!$C820,'country description'!$A$2:$B$16,2,0)</f>
        <v>Brazil</v>
      </c>
      <c r="E820" s="27" t="s">
        <v>1851</v>
      </c>
      <c r="F820" s="27" t="s">
        <v>1852</v>
      </c>
      <c r="G820" s="27" t="s">
        <v>1853</v>
      </c>
      <c r="H820" s="27" t="s">
        <v>1854</v>
      </c>
      <c r="I820" s="27" t="s">
        <v>19</v>
      </c>
      <c r="J820" s="27" t="s">
        <v>19</v>
      </c>
      <c r="K820" s="27">
        <v>4</v>
      </c>
      <c r="L820" s="27">
        <v>15</v>
      </c>
      <c r="M820" s="27">
        <v>100</v>
      </c>
      <c r="N820" s="27">
        <v>4.0999999999999996</v>
      </c>
      <c r="O820" s="27">
        <v>2013</v>
      </c>
      <c r="P820" s="27">
        <v>9</v>
      </c>
      <c r="Q820" s="27">
        <v>19</v>
      </c>
      <c r="R820" s="28">
        <f>DATE('Raw Data'!$O820,'Raw Data'!$P820,'Raw Data'!$Q820)</f>
        <v>41536</v>
      </c>
      <c r="S820" s="27" t="str">
        <f>CONCATENATE(MID('Raw Data'!$H820,FIND("(",'Raw Data'!$H820)+1,FIND(")",'Raw Data'!$H820)-FIND("(",'Raw Data'!$H820)-1),"",'Raw Data'!$M820)</f>
        <v>R$100</v>
      </c>
      <c r="T820" s="27">
        <f t="shared" si="12"/>
        <v>14.8512</v>
      </c>
      <c r="U820" s="29">
        <f>'Raw Data'!$M820*'Raw Data'!$T820</f>
        <v>1485.1200000000001</v>
      </c>
    </row>
    <row r="821" spans="1:21" x14ac:dyDescent="0.3">
      <c r="A821" s="20">
        <v>6113857</v>
      </c>
      <c r="B821" s="27" t="s">
        <v>1855</v>
      </c>
      <c r="C821" s="27">
        <v>215</v>
      </c>
      <c r="D821" s="27" t="str">
        <f>VLOOKUP('Raw Data'!$C821,'country description'!$A$2:$B$16,2,0)</f>
        <v>United Kingdom</v>
      </c>
      <c r="E821" s="27" t="s">
        <v>1771</v>
      </c>
      <c r="F821" s="27" t="s">
        <v>1856</v>
      </c>
      <c r="G821" s="27" t="s">
        <v>1857</v>
      </c>
      <c r="H821" s="27" t="s">
        <v>1600</v>
      </c>
      <c r="I821" s="27" t="s">
        <v>19</v>
      </c>
      <c r="J821" s="27" t="s">
        <v>19</v>
      </c>
      <c r="K821" s="27">
        <v>4</v>
      </c>
      <c r="L821" s="27">
        <v>148</v>
      </c>
      <c r="M821" s="27">
        <v>100</v>
      </c>
      <c r="N821" s="27">
        <v>4.5</v>
      </c>
      <c r="O821" s="27">
        <v>2015</v>
      </c>
      <c r="P821" s="27">
        <v>9</v>
      </c>
      <c r="Q821" s="27">
        <v>26</v>
      </c>
      <c r="R821" s="28">
        <f>DATE('Raw Data'!$O821,'Raw Data'!$P821,'Raw Data'!$Q821)</f>
        <v>42273</v>
      </c>
      <c r="S821" s="27" t="str">
        <f>CONCATENATE(MID('Raw Data'!$H821,FIND("(",'Raw Data'!$H821)+1,FIND(")",'Raw Data'!$H821)-FIND("(",'Raw Data'!$H821)-1),"",'Raw Data'!$M821)</f>
        <v>Œ£100</v>
      </c>
      <c r="T821" s="27">
        <f t="shared" si="12"/>
        <v>111.1</v>
      </c>
      <c r="U821" s="29">
        <f>'Raw Data'!$M821*'Raw Data'!$T821</f>
        <v>11110</v>
      </c>
    </row>
    <row r="822" spans="1:21" x14ac:dyDescent="0.3">
      <c r="A822" s="20">
        <v>7300955</v>
      </c>
      <c r="B822" s="27" t="s">
        <v>1858</v>
      </c>
      <c r="C822" s="27">
        <v>30</v>
      </c>
      <c r="D822" s="27" t="str">
        <f>VLOOKUP('Raw Data'!$C822,'country description'!$A$2:$B$16,2,0)</f>
        <v>Brazil</v>
      </c>
      <c r="E822" s="27" t="s">
        <v>1859</v>
      </c>
      <c r="F822" s="27" t="s">
        <v>1860</v>
      </c>
      <c r="G822" s="27" t="s">
        <v>1861</v>
      </c>
      <c r="H822" s="27" t="s">
        <v>1854</v>
      </c>
      <c r="I822" s="27" t="s">
        <v>19</v>
      </c>
      <c r="J822" s="27" t="s">
        <v>19</v>
      </c>
      <c r="K822" s="27">
        <v>4</v>
      </c>
      <c r="L822" s="27">
        <v>40</v>
      </c>
      <c r="M822" s="27">
        <v>100</v>
      </c>
      <c r="N822" s="27">
        <v>4.9000000000000004</v>
      </c>
      <c r="O822" s="27">
        <v>2011</v>
      </c>
      <c r="P822" s="27">
        <v>8</v>
      </c>
      <c r="Q822" s="27">
        <v>4</v>
      </c>
      <c r="R822" s="28">
        <f>DATE('Raw Data'!$O822,'Raw Data'!$P822,'Raw Data'!$Q822)</f>
        <v>40759</v>
      </c>
      <c r="S822" s="27" t="str">
        <f>CONCATENATE(MID('Raw Data'!$H822,FIND("(",'Raw Data'!$H822)+1,FIND(")",'Raw Data'!$H822)-FIND("(",'Raw Data'!$H822)-1),"",'Raw Data'!$M822)</f>
        <v>R$100</v>
      </c>
      <c r="T822" s="27">
        <f t="shared" si="12"/>
        <v>14.8512</v>
      </c>
      <c r="U822" s="29">
        <f>'Raw Data'!$M822*'Raw Data'!$T822</f>
        <v>1485.1200000000001</v>
      </c>
    </row>
    <row r="823" spans="1:21" x14ac:dyDescent="0.3">
      <c r="A823" s="20">
        <v>18222554</v>
      </c>
      <c r="B823" s="27" t="s">
        <v>1862</v>
      </c>
      <c r="C823" s="27">
        <v>1</v>
      </c>
      <c r="D823" s="27" t="str">
        <f>VLOOKUP('Raw Data'!$C823,'country description'!$A$2:$B$16,2,0)</f>
        <v>India</v>
      </c>
      <c r="E823" s="27" t="s">
        <v>14</v>
      </c>
      <c r="F823" s="27" t="s">
        <v>1863</v>
      </c>
      <c r="G823" s="27" t="s">
        <v>407</v>
      </c>
      <c r="H823" s="27" t="s">
        <v>18</v>
      </c>
      <c r="I823" s="27" t="s">
        <v>19</v>
      </c>
      <c r="J823" s="27" t="s">
        <v>19</v>
      </c>
      <c r="K823" s="27">
        <v>2</v>
      </c>
      <c r="L823" s="27">
        <v>100</v>
      </c>
      <c r="M823" s="27">
        <v>850</v>
      </c>
      <c r="N823" s="27">
        <v>3.6</v>
      </c>
      <c r="O823" s="27">
        <v>2012</v>
      </c>
      <c r="P823" s="27">
        <v>6</v>
      </c>
      <c r="Q823" s="27">
        <v>12</v>
      </c>
      <c r="R823" s="28">
        <f>DATE('Raw Data'!$O823,'Raw Data'!$P823,'Raw Data'!$Q823)</f>
        <v>41072</v>
      </c>
      <c r="S823" s="27" t="str">
        <f>CONCATENATE(MID('Raw Data'!$H823,FIND("(",'Raw Data'!$H823)+1,FIND(")",'Raw Data'!$H823)-FIND("(",'Raw Data'!$H823)-1),"",'Raw Data'!$M823)</f>
        <v>Rs.850</v>
      </c>
      <c r="T823" s="27">
        <f t="shared" si="12"/>
        <v>1</v>
      </c>
      <c r="U823" s="29">
        <f>'Raw Data'!$M823*'Raw Data'!$T823</f>
        <v>850</v>
      </c>
    </row>
    <row r="824" spans="1:21" x14ac:dyDescent="0.3">
      <c r="A824" s="20">
        <v>18228854</v>
      </c>
      <c r="B824" s="27" t="s">
        <v>1864</v>
      </c>
      <c r="C824" s="27">
        <v>1</v>
      </c>
      <c r="D824" s="27" t="str">
        <f>VLOOKUP('Raw Data'!$C824,'country description'!$A$2:$B$16,2,0)</f>
        <v>India</v>
      </c>
      <c r="E824" s="27" t="s">
        <v>14</v>
      </c>
      <c r="F824" s="27" t="s">
        <v>1865</v>
      </c>
      <c r="G824" s="27" t="s">
        <v>617</v>
      </c>
      <c r="H824" s="27" t="s">
        <v>18</v>
      </c>
      <c r="I824" s="27" t="s">
        <v>19</v>
      </c>
      <c r="J824" s="27" t="s">
        <v>24</v>
      </c>
      <c r="K824" s="27">
        <v>2</v>
      </c>
      <c r="L824" s="27">
        <v>27</v>
      </c>
      <c r="M824" s="27">
        <v>750</v>
      </c>
      <c r="N824" s="27">
        <v>3.4</v>
      </c>
      <c r="O824" s="27">
        <v>2012</v>
      </c>
      <c r="P824" s="27">
        <v>6</v>
      </c>
      <c r="Q824" s="27">
        <v>23</v>
      </c>
      <c r="R824" s="28">
        <f>DATE('Raw Data'!$O824,'Raw Data'!$P824,'Raw Data'!$Q824)</f>
        <v>41083</v>
      </c>
      <c r="S824" s="27" t="str">
        <f>CONCATENATE(MID('Raw Data'!$H824,FIND("(",'Raw Data'!$H824)+1,FIND(")",'Raw Data'!$H824)-FIND("(",'Raw Data'!$H824)-1),"",'Raw Data'!$M824)</f>
        <v>Rs.750</v>
      </c>
      <c r="T824" s="27">
        <f t="shared" si="12"/>
        <v>1</v>
      </c>
      <c r="U824" s="29">
        <f>'Raw Data'!$M824*'Raw Data'!$T824</f>
        <v>750</v>
      </c>
    </row>
    <row r="825" spans="1:21" x14ac:dyDescent="0.3">
      <c r="A825" s="20">
        <v>18469965</v>
      </c>
      <c r="B825" s="27" t="s">
        <v>1866</v>
      </c>
      <c r="C825" s="27">
        <v>1</v>
      </c>
      <c r="D825" s="27" t="str">
        <f>VLOOKUP('Raw Data'!$C825,'country description'!$A$2:$B$16,2,0)</f>
        <v>India</v>
      </c>
      <c r="E825" s="27" t="s">
        <v>14</v>
      </c>
      <c r="F825" s="27" t="s">
        <v>1867</v>
      </c>
      <c r="G825" s="27" t="s">
        <v>1868</v>
      </c>
      <c r="H825" s="27" t="s">
        <v>18</v>
      </c>
      <c r="I825" s="27" t="s">
        <v>19</v>
      </c>
      <c r="J825" s="27" t="s">
        <v>19</v>
      </c>
      <c r="K825" s="27">
        <v>2</v>
      </c>
      <c r="L825" s="27">
        <v>1</v>
      </c>
      <c r="M825" s="27">
        <v>850</v>
      </c>
      <c r="N825" s="27">
        <v>1</v>
      </c>
      <c r="O825" s="27">
        <v>2016</v>
      </c>
      <c r="P825" s="27">
        <v>6</v>
      </c>
      <c r="Q825" s="27">
        <v>24</v>
      </c>
      <c r="R825" s="28">
        <f>DATE('Raw Data'!$O825,'Raw Data'!$P825,'Raw Data'!$Q825)</f>
        <v>42545</v>
      </c>
      <c r="S825" s="27" t="str">
        <f>CONCATENATE(MID('Raw Data'!$H825,FIND("(",'Raw Data'!$H825)+1,FIND(")",'Raw Data'!$H825)-FIND("(",'Raw Data'!$H825)-1),"",'Raw Data'!$M825)</f>
        <v>Rs.850</v>
      </c>
      <c r="T825" s="27">
        <f t="shared" si="12"/>
        <v>1</v>
      </c>
      <c r="U825" s="29">
        <f>'Raw Data'!$M825*'Raw Data'!$T825</f>
        <v>850</v>
      </c>
    </row>
    <row r="826" spans="1:21" x14ac:dyDescent="0.3">
      <c r="A826" s="20">
        <v>7304307</v>
      </c>
      <c r="B826" s="27" t="s">
        <v>1869</v>
      </c>
      <c r="C826" s="27">
        <v>30</v>
      </c>
      <c r="D826" s="27" t="str">
        <f>VLOOKUP('Raw Data'!$C826,'country description'!$A$2:$B$16,2,0)</f>
        <v>Brazil</v>
      </c>
      <c r="E826" s="27" t="s">
        <v>1859</v>
      </c>
      <c r="F826" s="27" t="s">
        <v>1870</v>
      </c>
      <c r="G826" s="27" t="s">
        <v>1872</v>
      </c>
      <c r="H826" s="27" t="s">
        <v>1854</v>
      </c>
      <c r="I826" s="27" t="s">
        <v>19</v>
      </c>
      <c r="J826" s="27" t="s">
        <v>19</v>
      </c>
      <c r="K826" s="27">
        <v>4</v>
      </c>
      <c r="L826" s="27">
        <v>29</v>
      </c>
      <c r="M826" s="27">
        <v>100</v>
      </c>
      <c r="N826" s="27">
        <v>4.8</v>
      </c>
      <c r="O826" s="27">
        <v>2011</v>
      </c>
      <c r="P826" s="27">
        <v>7</v>
      </c>
      <c r="Q826" s="27">
        <v>28</v>
      </c>
      <c r="R826" s="28">
        <f>DATE('Raw Data'!$O826,'Raw Data'!$P826,'Raw Data'!$Q826)</f>
        <v>40752</v>
      </c>
      <c r="S826" s="27" t="str">
        <f>CONCATENATE(MID('Raw Data'!$H826,FIND("(",'Raw Data'!$H826)+1,FIND(")",'Raw Data'!$H826)-FIND("(",'Raw Data'!$H826)-1),"",'Raw Data'!$M826)</f>
        <v>R$100</v>
      </c>
      <c r="T826" s="27">
        <f t="shared" si="12"/>
        <v>14.8512</v>
      </c>
      <c r="U826" s="29">
        <f>'Raw Data'!$M826*'Raw Data'!$T826</f>
        <v>1485.1200000000001</v>
      </c>
    </row>
    <row r="827" spans="1:21" x14ac:dyDescent="0.3">
      <c r="A827" s="20">
        <v>7001208</v>
      </c>
      <c r="B827" s="27" t="s">
        <v>1873</v>
      </c>
      <c r="C827" s="27">
        <v>148</v>
      </c>
      <c r="D827" s="27" t="str">
        <f>VLOOKUP('Raw Data'!$C827,'country description'!$A$2:$B$16,2,0)</f>
        <v>New Zealand</v>
      </c>
      <c r="E827" s="27" t="s">
        <v>1731</v>
      </c>
      <c r="F827" s="27" t="s">
        <v>1874</v>
      </c>
      <c r="G827" s="27" t="s">
        <v>1875</v>
      </c>
      <c r="H827" s="27" t="s">
        <v>1734</v>
      </c>
      <c r="I827" s="27" t="s">
        <v>19</v>
      </c>
      <c r="J827" s="27" t="s">
        <v>19</v>
      </c>
      <c r="K827" s="27">
        <v>4</v>
      </c>
      <c r="L827" s="27">
        <v>402</v>
      </c>
      <c r="M827" s="27">
        <v>100</v>
      </c>
      <c r="N827" s="27">
        <v>2.2999999999999998</v>
      </c>
      <c r="O827" s="27">
        <v>2016</v>
      </c>
      <c r="P827" s="27">
        <v>7</v>
      </c>
      <c r="Q827" s="27">
        <v>18</v>
      </c>
      <c r="R827" s="28">
        <f>DATE('Raw Data'!$O827,'Raw Data'!$P827,'Raw Data'!$Q827)</f>
        <v>42569</v>
      </c>
      <c r="S827" s="27" t="str">
        <f>CONCATENATE(MID('Raw Data'!$H827,FIND("(",'Raw Data'!$H827)+1,FIND(")",'Raw Data'!$H827)-FIND("(",'Raw Data'!$H827)-1),"",'Raw Data'!$M827)</f>
        <v>$100</v>
      </c>
      <c r="T827" s="27">
        <f t="shared" si="12"/>
        <v>49.06</v>
      </c>
      <c r="U827" s="29">
        <f>'Raw Data'!$M827*'Raw Data'!$T827</f>
        <v>4906</v>
      </c>
    </row>
    <row r="828" spans="1:21" x14ac:dyDescent="0.3">
      <c r="A828" s="20">
        <v>6601515</v>
      </c>
      <c r="B828" s="27" t="s">
        <v>1876</v>
      </c>
      <c r="C828" s="27">
        <v>30</v>
      </c>
      <c r="D828" s="27" t="str">
        <f>VLOOKUP('Raw Data'!$C828,'country description'!$A$2:$B$16,2,0)</f>
        <v>Brazil</v>
      </c>
      <c r="E828" s="27" t="s">
        <v>1877</v>
      </c>
      <c r="F828" s="27" t="s">
        <v>1878</v>
      </c>
      <c r="G828" s="27" t="s">
        <v>401</v>
      </c>
      <c r="H828" s="27" t="s">
        <v>1854</v>
      </c>
      <c r="I828" s="27" t="s">
        <v>19</v>
      </c>
      <c r="J828" s="27" t="s">
        <v>19</v>
      </c>
      <c r="K828" s="27">
        <v>4</v>
      </c>
      <c r="L828" s="27">
        <v>9</v>
      </c>
      <c r="M828" s="27">
        <v>100</v>
      </c>
      <c r="N828" s="27">
        <v>3.1</v>
      </c>
      <c r="O828" s="27">
        <v>2015</v>
      </c>
      <c r="P828" s="27">
        <v>5</v>
      </c>
      <c r="Q828" s="27">
        <v>6</v>
      </c>
      <c r="R828" s="28">
        <f>DATE('Raw Data'!$O828,'Raw Data'!$P828,'Raw Data'!$Q828)</f>
        <v>42130</v>
      </c>
      <c r="S828" s="27" t="str">
        <f>CONCATENATE(MID('Raw Data'!$H828,FIND("(",'Raw Data'!$H828)+1,FIND(")",'Raw Data'!$H828)-FIND("(",'Raw Data'!$H828)-1),"",'Raw Data'!$M828)</f>
        <v>R$100</v>
      </c>
      <c r="T828" s="27">
        <f t="shared" si="12"/>
        <v>14.8512</v>
      </c>
      <c r="U828" s="29">
        <f>'Raw Data'!$M828*'Raw Data'!$T828</f>
        <v>1485.1200000000001</v>
      </c>
    </row>
    <row r="829" spans="1:21" x14ac:dyDescent="0.3">
      <c r="A829" s="20">
        <v>6709580</v>
      </c>
      <c r="B829" s="27" t="s">
        <v>1879</v>
      </c>
      <c r="C829" s="27">
        <v>30</v>
      </c>
      <c r="D829" s="27" t="str">
        <f>VLOOKUP('Raw Data'!$C829,'country description'!$A$2:$B$16,2,0)</f>
        <v>Brazil</v>
      </c>
      <c r="E829" s="27" t="s">
        <v>1851</v>
      </c>
      <c r="F829" s="27" t="s">
        <v>1880</v>
      </c>
      <c r="G829" s="27" t="s">
        <v>1881</v>
      </c>
      <c r="H829" s="27" t="s">
        <v>1854</v>
      </c>
      <c r="I829" s="27" t="s">
        <v>19</v>
      </c>
      <c r="J829" s="27" t="s">
        <v>19</v>
      </c>
      <c r="K829" s="27">
        <v>4</v>
      </c>
      <c r="L829" s="27">
        <v>22</v>
      </c>
      <c r="M829" s="27">
        <v>100</v>
      </c>
      <c r="N829" s="27">
        <v>4.4000000000000004</v>
      </c>
      <c r="O829" s="27">
        <v>2017</v>
      </c>
      <c r="P829" s="27">
        <v>5</v>
      </c>
      <c r="Q829" s="27">
        <v>10</v>
      </c>
      <c r="R829" s="28">
        <f>DATE('Raw Data'!$O829,'Raw Data'!$P829,'Raw Data'!$Q829)</f>
        <v>42865</v>
      </c>
      <c r="S829" s="27" t="str">
        <f>CONCATENATE(MID('Raw Data'!$H829,FIND("(",'Raw Data'!$H829)+1,FIND(")",'Raw Data'!$H829)-FIND("(",'Raw Data'!$H829)-1),"",'Raw Data'!$M829)</f>
        <v>R$100</v>
      </c>
      <c r="T829" s="27">
        <f t="shared" si="12"/>
        <v>14.8512</v>
      </c>
      <c r="U829" s="29">
        <f>'Raw Data'!$M829*'Raw Data'!$T829</f>
        <v>1485.1200000000001</v>
      </c>
    </row>
    <row r="830" spans="1:21" x14ac:dyDescent="0.3">
      <c r="A830" s="20">
        <v>7100660</v>
      </c>
      <c r="B830" s="27" t="s">
        <v>1882</v>
      </c>
      <c r="C830" s="27">
        <v>148</v>
      </c>
      <c r="D830" s="27" t="str">
        <f>VLOOKUP('Raw Data'!$C830,'country description'!$A$2:$B$16,2,0)</f>
        <v>New Zealand</v>
      </c>
      <c r="E830" s="27" t="s">
        <v>1736</v>
      </c>
      <c r="F830" s="27" t="s">
        <v>1883</v>
      </c>
      <c r="G830" s="27" t="s">
        <v>1868</v>
      </c>
      <c r="H830" s="27" t="s">
        <v>1734</v>
      </c>
      <c r="I830" s="27" t="s">
        <v>19</v>
      </c>
      <c r="J830" s="27" t="s">
        <v>19</v>
      </c>
      <c r="K830" s="27">
        <v>4</v>
      </c>
      <c r="L830" s="27">
        <v>143</v>
      </c>
      <c r="M830" s="27">
        <v>100</v>
      </c>
      <c r="N830" s="27">
        <v>4.3</v>
      </c>
      <c r="O830" s="27">
        <v>2014</v>
      </c>
      <c r="P830" s="27">
        <v>5</v>
      </c>
      <c r="Q830" s="27">
        <v>15</v>
      </c>
      <c r="R830" s="28">
        <f>DATE('Raw Data'!$O830,'Raw Data'!$P830,'Raw Data'!$Q830)</f>
        <v>41774</v>
      </c>
      <c r="S830" s="27" t="str">
        <f>CONCATENATE(MID('Raw Data'!$H830,FIND("(",'Raw Data'!$H830)+1,FIND(")",'Raw Data'!$H830)-FIND("(",'Raw Data'!$H830)-1),"",'Raw Data'!$M830)</f>
        <v>$100</v>
      </c>
      <c r="T830" s="27">
        <f t="shared" si="12"/>
        <v>49.06</v>
      </c>
      <c r="U830" s="29">
        <f>'Raw Data'!$M830*'Raw Data'!$T830</f>
        <v>4906</v>
      </c>
    </row>
    <row r="831" spans="1:21" x14ac:dyDescent="0.3">
      <c r="A831" s="20">
        <v>6601862</v>
      </c>
      <c r="B831" s="27" t="s">
        <v>1884</v>
      </c>
      <c r="C831" s="27">
        <v>30</v>
      </c>
      <c r="D831" s="27" t="str">
        <f>VLOOKUP('Raw Data'!$C831,'country description'!$A$2:$B$16,2,0)</f>
        <v>Brazil</v>
      </c>
      <c r="E831" s="27" t="s">
        <v>1877</v>
      </c>
      <c r="F831" s="27" t="s">
        <v>1885</v>
      </c>
      <c r="G831" s="27" t="s">
        <v>1886</v>
      </c>
      <c r="H831" s="27" t="s">
        <v>1854</v>
      </c>
      <c r="I831" s="27" t="s">
        <v>19</v>
      </c>
      <c r="J831" s="27" t="s">
        <v>19</v>
      </c>
      <c r="K831" s="27">
        <v>4</v>
      </c>
      <c r="L831" s="27">
        <v>5</v>
      </c>
      <c r="M831" s="27">
        <v>100</v>
      </c>
      <c r="N831" s="27">
        <v>3.6</v>
      </c>
      <c r="O831" s="27">
        <v>2014</v>
      </c>
      <c r="P831" s="27">
        <v>2</v>
      </c>
      <c r="Q831" s="27">
        <v>25</v>
      </c>
      <c r="R831" s="28">
        <f>DATE('Raw Data'!$O831,'Raw Data'!$P831,'Raw Data'!$Q831)</f>
        <v>41695</v>
      </c>
      <c r="S831" s="27" t="str">
        <f>CONCATENATE(MID('Raw Data'!$H831,FIND("(",'Raw Data'!$H831)+1,FIND(")",'Raw Data'!$H831)-FIND("(",'Raw Data'!$H831)-1),"",'Raw Data'!$M831)</f>
        <v>R$100</v>
      </c>
      <c r="T831" s="27">
        <f t="shared" si="12"/>
        <v>14.8512</v>
      </c>
      <c r="U831" s="29">
        <f>'Raw Data'!$M831*'Raw Data'!$T831</f>
        <v>1485.1200000000001</v>
      </c>
    </row>
    <row r="832" spans="1:21" x14ac:dyDescent="0.3">
      <c r="A832" s="20">
        <v>6601602</v>
      </c>
      <c r="B832" s="27" t="s">
        <v>1887</v>
      </c>
      <c r="C832" s="27">
        <v>30</v>
      </c>
      <c r="D832" s="27" t="str">
        <f>VLOOKUP('Raw Data'!$C832,'country description'!$A$2:$B$16,2,0)</f>
        <v>Brazil</v>
      </c>
      <c r="E832" s="27" t="s">
        <v>1877</v>
      </c>
      <c r="F832" s="27" t="s">
        <v>1888</v>
      </c>
      <c r="G832" s="27" t="s">
        <v>1889</v>
      </c>
      <c r="H832" s="27" t="s">
        <v>1854</v>
      </c>
      <c r="I832" s="27" t="s">
        <v>19</v>
      </c>
      <c r="J832" s="27" t="s">
        <v>19</v>
      </c>
      <c r="K832" s="27">
        <v>4</v>
      </c>
      <c r="L832" s="27">
        <v>29</v>
      </c>
      <c r="M832" s="27">
        <v>100</v>
      </c>
      <c r="N832" s="27">
        <v>4.3</v>
      </c>
      <c r="O832" s="27">
        <v>2012</v>
      </c>
      <c r="P832" s="27">
        <v>1</v>
      </c>
      <c r="Q832" s="27">
        <v>16</v>
      </c>
      <c r="R832" s="28">
        <f>DATE('Raw Data'!$O832,'Raw Data'!$P832,'Raw Data'!$Q832)</f>
        <v>40924</v>
      </c>
      <c r="S832" s="27" t="str">
        <f>CONCATENATE(MID('Raw Data'!$H832,FIND("(",'Raw Data'!$H832)+1,FIND(")",'Raw Data'!$H832)-FIND("(",'Raw Data'!$H832)-1),"",'Raw Data'!$M832)</f>
        <v>R$100</v>
      </c>
      <c r="T832" s="27">
        <f t="shared" si="12"/>
        <v>14.8512</v>
      </c>
      <c r="U832" s="29">
        <f>'Raw Data'!$M832*'Raw Data'!$T832</f>
        <v>1485.1200000000001</v>
      </c>
    </row>
    <row r="833" spans="1:21" x14ac:dyDescent="0.3">
      <c r="A833" s="20">
        <v>7100811</v>
      </c>
      <c r="B833" s="27" t="s">
        <v>1890</v>
      </c>
      <c r="C833" s="27">
        <v>148</v>
      </c>
      <c r="D833" s="27" t="str">
        <f>VLOOKUP('Raw Data'!$C833,'country description'!$A$2:$B$16,2,0)</f>
        <v>New Zealand</v>
      </c>
      <c r="E833" s="27" t="s">
        <v>1736</v>
      </c>
      <c r="F833" s="27" t="s">
        <v>1891</v>
      </c>
      <c r="G833" s="27" t="s">
        <v>1892</v>
      </c>
      <c r="H833" s="27" t="s">
        <v>1734</v>
      </c>
      <c r="I833" s="27" t="s">
        <v>19</v>
      </c>
      <c r="J833" s="27" t="s">
        <v>19</v>
      </c>
      <c r="K833" s="27">
        <v>4</v>
      </c>
      <c r="L833" s="27">
        <v>170</v>
      </c>
      <c r="M833" s="27">
        <v>105</v>
      </c>
      <c r="N833" s="27">
        <v>4.2</v>
      </c>
      <c r="O833" s="27">
        <v>2011</v>
      </c>
      <c r="P833" s="27">
        <v>9</v>
      </c>
      <c r="Q833" s="27">
        <v>6</v>
      </c>
      <c r="R833" s="28">
        <f>DATE('Raw Data'!$O833,'Raw Data'!$P833,'Raw Data'!$Q833)</f>
        <v>40792</v>
      </c>
      <c r="S833" s="27" t="str">
        <f>CONCATENATE(MID('Raw Data'!$H833,FIND("(",'Raw Data'!$H833)+1,FIND(")",'Raw Data'!$H833)-FIND("(",'Raw Data'!$H833)-1),"",'Raw Data'!$M833)</f>
        <v>$105</v>
      </c>
      <c r="T833" s="27">
        <f t="shared" si="12"/>
        <v>49.06</v>
      </c>
      <c r="U833" s="29">
        <f>'Raw Data'!$M833*'Raw Data'!$T833</f>
        <v>5151.3</v>
      </c>
    </row>
    <row r="834" spans="1:21" x14ac:dyDescent="0.3">
      <c r="A834" s="20">
        <v>4101</v>
      </c>
      <c r="B834" s="27" t="s">
        <v>1893</v>
      </c>
      <c r="C834" s="27">
        <v>1</v>
      </c>
      <c r="D834" s="27" t="str">
        <f>VLOOKUP('Raw Data'!$C834,'country description'!$A$2:$B$16,2,0)</f>
        <v>India</v>
      </c>
      <c r="E834" s="27" t="s">
        <v>14</v>
      </c>
      <c r="F834" s="27" t="s">
        <v>1894</v>
      </c>
      <c r="G834" s="27" t="s">
        <v>427</v>
      </c>
      <c r="H834" s="27" t="s">
        <v>18</v>
      </c>
      <c r="I834" s="27" t="s">
        <v>19</v>
      </c>
      <c r="J834" s="27" t="s">
        <v>19</v>
      </c>
      <c r="K834" s="27">
        <v>2</v>
      </c>
      <c r="L834" s="27">
        <v>19</v>
      </c>
      <c r="M834" s="27">
        <v>900</v>
      </c>
      <c r="N834" s="27">
        <v>3.3</v>
      </c>
      <c r="O834" s="27">
        <v>2017</v>
      </c>
      <c r="P834" s="27">
        <v>6</v>
      </c>
      <c r="Q834" s="27">
        <v>16</v>
      </c>
      <c r="R834" s="28">
        <f>DATE('Raw Data'!$O834,'Raw Data'!$P834,'Raw Data'!$Q834)</f>
        <v>42902</v>
      </c>
      <c r="S834" s="27" t="str">
        <f>CONCATENATE(MID('Raw Data'!$H834,FIND("(",'Raw Data'!$H834)+1,FIND(")",'Raw Data'!$H834)-FIND("(",'Raw Data'!$H834)-1),"",'Raw Data'!$M834)</f>
        <v>Rs.900</v>
      </c>
      <c r="T834" s="27">
        <f t="shared" ref="T834:T897" si="13">VLOOKUP(D834,$Y$4:$Z$18,2,0)</f>
        <v>1</v>
      </c>
      <c r="U834" s="29">
        <f>'Raw Data'!$M834*'Raw Data'!$T834</f>
        <v>900</v>
      </c>
    </row>
    <row r="835" spans="1:21" x14ac:dyDescent="0.3">
      <c r="A835" s="20">
        <v>18268134</v>
      </c>
      <c r="B835" s="27" t="s">
        <v>1895</v>
      </c>
      <c r="C835" s="27">
        <v>214</v>
      </c>
      <c r="D835" s="27" t="str">
        <f>VLOOKUP('Raw Data'!$C835,'country description'!$A$2:$B$16,2,0)</f>
        <v>United Arab Emirates</v>
      </c>
      <c r="E835" s="27" t="s">
        <v>1836</v>
      </c>
      <c r="F835" s="27" t="s">
        <v>1896</v>
      </c>
      <c r="G835" s="27" t="s">
        <v>1897</v>
      </c>
      <c r="H835" s="27" t="s">
        <v>1839</v>
      </c>
      <c r="I835" s="27" t="s">
        <v>19</v>
      </c>
      <c r="J835" s="27" t="s">
        <v>24</v>
      </c>
      <c r="K835" s="27">
        <v>4</v>
      </c>
      <c r="L835" s="27">
        <v>69</v>
      </c>
      <c r="M835" s="27">
        <v>110</v>
      </c>
      <c r="N835" s="27">
        <v>3.9</v>
      </c>
      <c r="O835" s="27">
        <v>2015</v>
      </c>
      <c r="P835" s="27">
        <v>7</v>
      </c>
      <c r="Q835" s="27">
        <v>9</v>
      </c>
      <c r="R835" s="28">
        <f>DATE('Raw Data'!$O835,'Raw Data'!$P835,'Raw Data'!$Q835)</f>
        <v>42194</v>
      </c>
      <c r="S835" s="27" t="str">
        <f>CONCATENATE(MID('Raw Data'!$H835,FIND("(",'Raw Data'!$H835)+1,FIND(")",'Raw Data'!$H835)-FIND("(",'Raw Data'!$H835)-1),"",'Raw Data'!$M835)</f>
        <v>AED110</v>
      </c>
      <c r="T835" s="27">
        <f t="shared" si="13"/>
        <v>23.78</v>
      </c>
      <c r="U835" s="29">
        <f>'Raw Data'!$M835*'Raw Data'!$T835</f>
        <v>2615.8000000000002</v>
      </c>
    </row>
    <row r="836" spans="1:21" x14ac:dyDescent="0.3">
      <c r="A836" s="20">
        <v>7101081</v>
      </c>
      <c r="B836" s="27" t="s">
        <v>1898</v>
      </c>
      <c r="C836" s="27">
        <v>148</v>
      </c>
      <c r="D836" s="27" t="str">
        <f>VLOOKUP('Raw Data'!$C836,'country description'!$A$2:$B$16,2,0)</f>
        <v>New Zealand</v>
      </c>
      <c r="E836" s="27" t="s">
        <v>1736</v>
      </c>
      <c r="F836" s="27" t="s">
        <v>1899</v>
      </c>
      <c r="G836" s="27" t="s">
        <v>1875</v>
      </c>
      <c r="H836" s="27" t="s">
        <v>1734</v>
      </c>
      <c r="I836" s="27" t="s">
        <v>19</v>
      </c>
      <c r="J836" s="27" t="s">
        <v>19</v>
      </c>
      <c r="K836" s="27">
        <v>4</v>
      </c>
      <c r="L836" s="27">
        <v>141</v>
      </c>
      <c r="M836" s="27">
        <v>110</v>
      </c>
      <c r="N836" s="27">
        <v>4.3</v>
      </c>
      <c r="O836" s="27">
        <v>2016</v>
      </c>
      <c r="P836" s="27">
        <v>9</v>
      </c>
      <c r="Q836" s="27">
        <v>12</v>
      </c>
      <c r="R836" s="28">
        <f>DATE('Raw Data'!$O836,'Raw Data'!$P836,'Raw Data'!$Q836)</f>
        <v>42625</v>
      </c>
      <c r="S836" s="27" t="str">
        <f>CONCATENATE(MID('Raw Data'!$H836,FIND("(",'Raw Data'!$H836)+1,FIND(")",'Raw Data'!$H836)-FIND("(",'Raw Data'!$H836)-1),"",'Raw Data'!$M836)</f>
        <v>$110</v>
      </c>
      <c r="T836" s="27">
        <f t="shared" si="13"/>
        <v>49.06</v>
      </c>
      <c r="U836" s="29">
        <f>'Raw Data'!$M836*'Raw Data'!$T836</f>
        <v>5396.6</v>
      </c>
    </row>
    <row r="837" spans="1:21" x14ac:dyDescent="0.3">
      <c r="A837" s="20">
        <v>404</v>
      </c>
      <c r="B837" s="27" t="s">
        <v>1900</v>
      </c>
      <c r="C837" s="27">
        <v>1</v>
      </c>
      <c r="D837" s="27" t="str">
        <f>VLOOKUP('Raw Data'!$C837,'country description'!$A$2:$B$16,2,0)</f>
        <v>India</v>
      </c>
      <c r="E837" s="27" t="s">
        <v>14</v>
      </c>
      <c r="F837" s="27" t="s">
        <v>1901</v>
      </c>
      <c r="G837" s="27" t="s">
        <v>455</v>
      </c>
      <c r="H837" s="27" t="s">
        <v>18</v>
      </c>
      <c r="I837" s="27" t="s">
        <v>24</v>
      </c>
      <c r="J837" s="27" t="s">
        <v>24</v>
      </c>
      <c r="K837" s="27">
        <v>2</v>
      </c>
      <c r="L837" s="27">
        <v>191</v>
      </c>
      <c r="M837" s="27">
        <v>900</v>
      </c>
      <c r="N837" s="27">
        <v>2</v>
      </c>
      <c r="O837" s="27">
        <v>2012</v>
      </c>
      <c r="P837" s="27">
        <v>6</v>
      </c>
      <c r="Q837" s="27">
        <v>18</v>
      </c>
      <c r="R837" s="28">
        <f>DATE('Raw Data'!$O837,'Raw Data'!$P837,'Raw Data'!$Q837)</f>
        <v>41078</v>
      </c>
      <c r="S837" s="27" t="str">
        <f>CONCATENATE(MID('Raw Data'!$H837,FIND("(",'Raw Data'!$H837)+1,FIND(")",'Raw Data'!$H837)-FIND("(",'Raw Data'!$H837)-1),"",'Raw Data'!$M837)</f>
        <v>Rs.900</v>
      </c>
      <c r="T837" s="27">
        <f t="shared" si="13"/>
        <v>1</v>
      </c>
      <c r="U837" s="29">
        <f>'Raw Data'!$M837*'Raw Data'!$T837</f>
        <v>900</v>
      </c>
    </row>
    <row r="838" spans="1:21" x14ac:dyDescent="0.3">
      <c r="A838" s="20">
        <v>18218321</v>
      </c>
      <c r="B838" s="27" t="s">
        <v>1903</v>
      </c>
      <c r="C838" s="27">
        <v>1</v>
      </c>
      <c r="D838" s="27" t="str">
        <f>VLOOKUP('Raw Data'!$C838,'country description'!$A$2:$B$16,2,0)</f>
        <v>India</v>
      </c>
      <c r="E838" s="27" t="s">
        <v>14</v>
      </c>
      <c r="F838" s="27" t="s">
        <v>1742</v>
      </c>
      <c r="G838" s="27" t="s">
        <v>434</v>
      </c>
      <c r="H838" s="27" t="s">
        <v>18</v>
      </c>
      <c r="I838" s="27" t="s">
        <v>24</v>
      </c>
      <c r="J838" s="27" t="s">
        <v>24</v>
      </c>
      <c r="K838" s="27">
        <v>2</v>
      </c>
      <c r="L838" s="27">
        <v>95</v>
      </c>
      <c r="M838" s="27">
        <v>900</v>
      </c>
      <c r="N838" s="27">
        <v>3.5</v>
      </c>
      <c r="O838" s="27">
        <v>2014</v>
      </c>
      <c r="P838" s="27">
        <v>6</v>
      </c>
      <c r="Q838" s="27">
        <v>14</v>
      </c>
      <c r="R838" s="28">
        <f>DATE('Raw Data'!$O838,'Raw Data'!$P838,'Raw Data'!$Q838)</f>
        <v>41804</v>
      </c>
      <c r="S838" s="27" t="str">
        <f>CONCATENATE(MID('Raw Data'!$H838,FIND("(",'Raw Data'!$H838)+1,FIND(")",'Raw Data'!$H838)-FIND("(",'Raw Data'!$H838)-1),"",'Raw Data'!$M838)</f>
        <v>Rs.900</v>
      </c>
      <c r="T838" s="27">
        <f t="shared" si="13"/>
        <v>1</v>
      </c>
      <c r="U838" s="29">
        <f>'Raw Data'!$M838*'Raw Data'!$T838</f>
        <v>900</v>
      </c>
    </row>
    <row r="839" spans="1:21" x14ac:dyDescent="0.3">
      <c r="A839" s="20">
        <v>18287378</v>
      </c>
      <c r="B839" s="27" t="s">
        <v>1904</v>
      </c>
      <c r="C839" s="27">
        <v>1</v>
      </c>
      <c r="D839" s="27" t="str">
        <f>VLOOKUP('Raw Data'!$C839,'country description'!$A$2:$B$16,2,0)</f>
        <v>India</v>
      </c>
      <c r="E839" s="27" t="s">
        <v>14</v>
      </c>
      <c r="F839" s="27" t="s">
        <v>1905</v>
      </c>
      <c r="G839" s="27" t="s">
        <v>475</v>
      </c>
      <c r="H839" s="27" t="s">
        <v>18</v>
      </c>
      <c r="I839" s="27" t="s">
        <v>19</v>
      </c>
      <c r="J839" s="27" t="s">
        <v>19</v>
      </c>
      <c r="K839" s="27">
        <v>2</v>
      </c>
      <c r="L839" s="27">
        <v>20</v>
      </c>
      <c r="M839" s="27">
        <v>750</v>
      </c>
      <c r="N839" s="27">
        <v>3.2</v>
      </c>
      <c r="O839" s="27">
        <v>2014</v>
      </c>
      <c r="P839" s="27">
        <v>6</v>
      </c>
      <c r="Q839" s="27">
        <v>25</v>
      </c>
      <c r="R839" s="28">
        <f>DATE('Raw Data'!$O839,'Raw Data'!$P839,'Raw Data'!$Q839)</f>
        <v>41815</v>
      </c>
      <c r="S839" s="27" t="str">
        <f>CONCATENATE(MID('Raw Data'!$H839,FIND("(",'Raw Data'!$H839)+1,FIND(")",'Raw Data'!$H839)-FIND("(",'Raw Data'!$H839)-1),"",'Raw Data'!$M839)</f>
        <v>Rs.750</v>
      </c>
      <c r="T839" s="27">
        <f t="shared" si="13"/>
        <v>1</v>
      </c>
      <c r="U839" s="29">
        <f>'Raw Data'!$M839*'Raw Data'!$T839</f>
        <v>750</v>
      </c>
    </row>
    <row r="840" spans="1:21" x14ac:dyDescent="0.3">
      <c r="A840" s="20">
        <v>310816</v>
      </c>
      <c r="B840" s="27" t="s">
        <v>1907</v>
      </c>
      <c r="C840" s="27">
        <v>1</v>
      </c>
      <c r="D840" s="27" t="str">
        <f>VLOOKUP('Raw Data'!$C840,'country description'!$A$2:$B$16,2,0)</f>
        <v>India</v>
      </c>
      <c r="E840" s="27" t="s">
        <v>14</v>
      </c>
      <c r="F840" s="27" t="s">
        <v>1908</v>
      </c>
      <c r="G840" s="27" t="s">
        <v>1909</v>
      </c>
      <c r="H840" s="27" t="s">
        <v>18</v>
      </c>
      <c r="I840" s="27" t="s">
        <v>24</v>
      </c>
      <c r="J840" s="27" t="s">
        <v>24</v>
      </c>
      <c r="K840" s="27">
        <v>2</v>
      </c>
      <c r="L840" s="27">
        <v>306</v>
      </c>
      <c r="M840" s="27">
        <v>900</v>
      </c>
      <c r="N840" s="27">
        <v>3.8</v>
      </c>
      <c r="O840" s="27">
        <v>2014</v>
      </c>
      <c r="P840" s="27">
        <v>5</v>
      </c>
      <c r="Q840" s="27">
        <v>25</v>
      </c>
      <c r="R840" s="28">
        <f>DATE('Raw Data'!$O840,'Raw Data'!$P840,'Raw Data'!$Q840)</f>
        <v>41784</v>
      </c>
      <c r="S840" s="27" t="str">
        <f>CONCATENATE(MID('Raw Data'!$H840,FIND("(",'Raw Data'!$H840)+1,FIND(")",'Raw Data'!$H840)-FIND("(",'Raw Data'!$H840)-1),"",'Raw Data'!$M840)</f>
        <v>Rs.900</v>
      </c>
      <c r="T840" s="27">
        <f t="shared" si="13"/>
        <v>1</v>
      </c>
      <c r="U840" s="29">
        <f>'Raw Data'!$M840*'Raw Data'!$T840</f>
        <v>900</v>
      </c>
    </row>
    <row r="841" spans="1:21" x14ac:dyDescent="0.3">
      <c r="A841" s="20">
        <v>3167</v>
      </c>
      <c r="B841" s="27" t="s">
        <v>1910</v>
      </c>
      <c r="C841" s="27">
        <v>1</v>
      </c>
      <c r="D841" s="27" t="str">
        <f>VLOOKUP('Raw Data'!$C841,'country description'!$A$2:$B$16,2,0)</f>
        <v>India</v>
      </c>
      <c r="E841" s="27" t="s">
        <v>14</v>
      </c>
      <c r="F841" s="27" t="s">
        <v>1911</v>
      </c>
      <c r="G841" s="27" t="s">
        <v>390</v>
      </c>
      <c r="H841" s="27" t="s">
        <v>18</v>
      </c>
      <c r="I841" s="27" t="s">
        <v>19</v>
      </c>
      <c r="J841" s="27" t="s">
        <v>19</v>
      </c>
      <c r="K841" s="27">
        <v>2</v>
      </c>
      <c r="L841" s="27">
        <v>26</v>
      </c>
      <c r="M841" s="27">
        <v>750</v>
      </c>
      <c r="N841" s="27">
        <v>3.2</v>
      </c>
      <c r="O841" s="27">
        <v>2013</v>
      </c>
      <c r="P841" s="27">
        <v>5</v>
      </c>
      <c r="Q841" s="27">
        <v>7</v>
      </c>
      <c r="R841" s="28">
        <f>DATE('Raw Data'!$O841,'Raw Data'!$P841,'Raw Data'!$Q841)</f>
        <v>41401</v>
      </c>
      <c r="S841" s="27" t="str">
        <f>CONCATENATE(MID('Raw Data'!$H841,FIND("(",'Raw Data'!$H841)+1,FIND(")",'Raw Data'!$H841)-FIND("(",'Raw Data'!$H841)-1),"",'Raw Data'!$M841)</f>
        <v>Rs.750</v>
      </c>
      <c r="T841" s="27">
        <f t="shared" si="13"/>
        <v>1</v>
      </c>
      <c r="U841" s="29">
        <f>'Raw Data'!$M841*'Raw Data'!$T841</f>
        <v>750</v>
      </c>
    </row>
    <row r="842" spans="1:21" x14ac:dyDescent="0.3">
      <c r="A842" s="20">
        <v>3814</v>
      </c>
      <c r="B842" s="27" t="s">
        <v>1913</v>
      </c>
      <c r="C842" s="27">
        <v>1</v>
      </c>
      <c r="D842" s="27" t="str">
        <f>VLOOKUP('Raw Data'!$C842,'country description'!$A$2:$B$16,2,0)</f>
        <v>India</v>
      </c>
      <c r="E842" s="27" t="s">
        <v>14</v>
      </c>
      <c r="F842" s="27" t="s">
        <v>1914</v>
      </c>
      <c r="G842" s="27" t="s">
        <v>1916</v>
      </c>
      <c r="H842" s="27" t="s">
        <v>18</v>
      </c>
      <c r="I842" s="27" t="s">
        <v>19</v>
      </c>
      <c r="J842" s="27" t="s">
        <v>24</v>
      </c>
      <c r="K842" s="27">
        <v>2</v>
      </c>
      <c r="L842" s="27">
        <v>246</v>
      </c>
      <c r="M842" s="27">
        <v>850</v>
      </c>
      <c r="N842" s="27">
        <v>3.5</v>
      </c>
      <c r="O842" s="27">
        <v>2015</v>
      </c>
      <c r="P842" s="27">
        <v>5</v>
      </c>
      <c r="Q842" s="27">
        <v>6</v>
      </c>
      <c r="R842" s="28">
        <f>DATE('Raw Data'!$O842,'Raw Data'!$P842,'Raw Data'!$Q842)</f>
        <v>42130</v>
      </c>
      <c r="S842" s="27" t="str">
        <f>CONCATENATE(MID('Raw Data'!$H842,FIND("(",'Raw Data'!$H842)+1,FIND(")",'Raw Data'!$H842)-FIND("(",'Raw Data'!$H842)-1),"",'Raw Data'!$M842)</f>
        <v>Rs.850</v>
      </c>
      <c r="T842" s="27">
        <f t="shared" si="13"/>
        <v>1</v>
      </c>
      <c r="U842" s="29">
        <f>'Raw Data'!$M842*'Raw Data'!$T842</f>
        <v>850</v>
      </c>
    </row>
    <row r="843" spans="1:21" x14ac:dyDescent="0.3">
      <c r="A843" s="20">
        <v>5602942</v>
      </c>
      <c r="B843" s="27" t="s">
        <v>1917</v>
      </c>
      <c r="C843" s="27">
        <v>214</v>
      </c>
      <c r="D843" s="27" t="str">
        <f>VLOOKUP('Raw Data'!$C843,'country description'!$A$2:$B$16,2,0)</f>
        <v>United Arab Emirates</v>
      </c>
      <c r="E843" s="27" t="s">
        <v>1836</v>
      </c>
      <c r="F843" s="27" t="s">
        <v>1918</v>
      </c>
      <c r="G843" s="27" t="s">
        <v>407</v>
      </c>
      <c r="H843" s="27" t="s">
        <v>1839</v>
      </c>
      <c r="I843" s="27" t="s">
        <v>19</v>
      </c>
      <c r="J843" s="27" t="s">
        <v>19</v>
      </c>
      <c r="K843" s="27">
        <v>4</v>
      </c>
      <c r="L843" s="27">
        <v>43</v>
      </c>
      <c r="M843" s="27">
        <v>110</v>
      </c>
      <c r="N843" s="27">
        <v>4.2</v>
      </c>
      <c r="O843" s="27">
        <v>2017</v>
      </c>
      <c r="P843" s="27">
        <v>4</v>
      </c>
      <c r="Q843" s="27">
        <v>20</v>
      </c>
      <c r="R843" s="28">
        <f>DATE('Raw Data'!$O843,'Raw Data'!$P843,'Raw Data'!$Q843)</f>
        <v>42845</v>
      </c>
      <c r="S843" s="27" t="str">
        <f>CONCATENATE(MID('Raw Data'!$H843,FIND("(",'Raw Data'!$H843)+1,FIND(")",'Raw Data'!$H843)-FIND("(",'Raw Data'!$H843)-1),"",'Raw Data'!$M843)</f>
        <v>AED110</v>
      </c>
      <c r="T843" s="27">
        <f t="shared" si="13"/>
        <v>23.78</v>
      </c>
      <c r="U843" s="29">
        <f>'Raw Data'!$M843*'Raw Data'!$T843</f>
        <v>2615.8000000000002</v>
      </c>
    </row>
    <row r="844" spans="1:21" x14ac:dyDescent="0.3">
      <c r="A844" s="20">
        <v>18255631</v>
      </c>
      <c r="B844" s="27" t="s">
        <v>1919</v>
      </c>
      <c r="C844" s="27">
        <v>14</v>
      </c>
      <c r="D844" s="27" t="str">
        <f>VLOOKUP('Raw Data'!$C844,'country description'!$A$2:$B$16,2,0)</f>
        <v>Australia</v>
      </c>
      <c r="E844" s="27" t="s">
        <v>1920</v>
      </c>
      <c r="F844" s="27" t="s">
        <v>1921</v>
      </c>
      <c r="G844" s="27" t="s">
        <v>1922</v>
      </c>
      <c r="H844" s="27" t="s">
        <v>421</v>
      </c>
      <c r="I844" s="27" t="s">
        <v>19</v>
      </c>
      <c r="J844" s="27" t="s">
        <v>19</v>
      </c>
      <c r="K844" s="27">
        <v>4</v>
      </c>
      <c r="L844" s="27">
        <v>16</v>
      </c>
      <c r="M844" s="27">
        <v>120</v>
      </c>
      <c r="N844" s="27">
        <v>2.6</v>
      </c>
      <c r="O844" s="27">
        <v>2013</v>
      </c>
      <c r="P844" s="27">
        <v>4</v>
      </c>
      <c r="Q844" s="27">
        <v>4</v>
      </c>
      <c r="R844" s="28">
        <f>DATE('Raw Data'!$O844,'Raw Data'!$P844,'Raw Data'!$Q844)</f>
        <v>41368</v>
      </c>
      <c r="S844" s="27" t="str">
        <f>CONCATENATE(MID('Raw Data'!$H844,FIND("(",'Raw Data'!$H844)+1,FIND(")",'Raw Data'!$H844)-FIND("(",'Raw Data'!$H844)-1),"",'Raw Data'!$M844)</f>
        <v>$120</v>
      </c>
      <c r="T844" s="27">
        <f t="shared" si="13"/>
        <v>54.22</v>
      </c>
      <c r="U844" s="29">
        <f>'Raw Data'!$M844*'Raw Data'!$T844</f>
        <v>6506.4</v>
      </c>
    </row>
    <row r="845" spans="1:21" x14ac:dyDescent="0.3">
      <c r="A845" s="20">
        <v>18456764</v>
      </c>
      <c r="B845" s="27" t="s">
        <v>1923</v>
      </c>
      <c r="C845" s="27">
        <v>1</v>
      </c>
      <c r="D845" s="27" t="str">
        <f>VLOOKUP('Raw Data'!$C845,'country description'!$A$2:$B$16,2,0)</f>
        <v>India</v>
      </c>
      <c r="E845" s="27" t="s">
        <v>14</v>
      </c>
      <c r="F845" s="27" t="s">
        <v>1757</v>
      </c>
      <c r="G845" s="27" t="s">
        <v>1924</v>
      </c>
      <c r="H845" s="27" t="s">
        <v>18</v>
      </c>
      <c r="I845" s="27" t="s">
        <v>19</v>
      </c>
      <c r="J845" s="27" t="s">
        <v>24</v>
      </c>
      <c r="K845" s="27">
        <v>2</v>
      </c>
      <c r="L845" s="27">
        <v>42</v>
      </c>
      <c r="M845" s="27">
        <v>950</v>
      </c>
      <c r="N845" s="27">
        <v>4.4000000000000004</v>
      </c>
      <c r="O845" s="27">
        <v>2011</v>
      </c>
      <c r="P845" s="27">
        <v>5</v>
      </c>
      <c r="Q845" s="27">
        <v>16</v>
      </c>
      <c r="R845" s="28">
        <f>DATE('Raw Data'!$O845,'Raw Data'!$P845,'Raw Data'!$Q845)</f>
        <v>40679</v>
      </c>
      <c r="S845" s="27" t="str">
        <f>CONCATENATE(MID('Raw Data'!$H845,FIND("(",'Raw Data'!$H845)+1,FIND(")",'Raw Data'!$H845)-FIND("(",'Raw Data'!$H845)-1),"",'Raw Data'!$M845)</f>
        <v>Rs.950</v>
      </c>
      <c r="T845" s="27">
        <f t="shared" si="13"/>
        <v>1</v>
      </c>
      <c r="U845" s="29">
        <f>'Raw Data'!$M845*'Raw Data'!$T845</f>
        <v>950</v>
      </c>
    </row>
    <row r="846" spans="1:21" x14ac:dyDescent="0.3">
      <c r="A846" s="20">
        <v>5600457</v>
      </c>
      <c r="B846" s="27" t="s">
        <v>1925</v>
      </c>
      <c r="C846" s="27">
        <v>214</v>
      </c>
      <c r="D846" s="27" t="str">
        <f>VLOOKUP('Raw Data'!$C846,'country description'!$A$2:$B$16,2,0)</f>
        <v>United Arab Emirates</v>
      </c>
      <c r="E846" s="27" t="s">
        <v>1836</v>
      </c>
      <c r="F846" s="27" t="s">
        <v>1926</v>
      </c>
      <c r="G846" s="27" t="s">
        <v>1927</v>
      </c>
      <c r="H846" s="27" t="s">
        <v>1839</v>
      </c>
      <c r="I846" s="27" t="s">
        <v>19</v>
      </c>
      <c r="J846" s="27" t="s">
        <v>24</v>
      </c>
      <c r="K846" s="27">
        <v>4</v>
      </c>
      <c r="L846" s="27">
        <v>372</v>
      </c>
      <c r="M846" s="27">
        <v>120</v>
      </c>
      <c r="N846" s="27">
        <v>4.0999999999999996</v>
      </c>
      <c r="O846" s="27">
        <v>2012</v>
      </c>
      <c r="P846" s="27">
        <v>12</v>
      </c>
      <c r="Q846" s="27">
        <v>2</v>
      </c>
      <c r="R846" s="28">
        <f>DATE('Raw Data'!$O846,'Raw Data'!$P846,'Raw Data'!$Q846)</f>
        <v>41245</v>
      </c>
      <c r="S846" s="27" t="str">
        <f>CONCATENATE(MID('Raw Data'!$H846,FIND("(",'Raw Data'!$H846)+1,FIND(")",'Raw Data'!$H846)-FIND("(",'Raw Data'!$H846)-1),"",'Raw Data'!$M846)</f>
        <v>AED120</v>
      </c>
      <c r="T846" s="27">
        <f t="shared" si="13"/>
        <v>23.78</v>
      </c>
      <c r="U846" s="29">
        <f>'Raw Data'!$M846*'Raw Data'!$T846</f>
        <v>2853.6000000000004</v>
      </c>
    </row>
    <row r="847" spans="1:21" x14ac:dyDescent="0.3">
      <c r="A847" s="20">
        <v>18380149</v>
      </c>
      <c r="B847" s="27" t="s">
        <v>1928</v>
      </c>
      <c r="C847" s="27">
        <v>1</v>
      </c>
      <c r="D847" s="27" t="str">
        <f>VLOOKUP('Raw Data'!$C847,'country description'!$A$2:$B$16,2,0)</f>
        <v>India</v>
      </c>
      <c r="E847" s="27" t="s">
        <v>14</v>
      </c>
      <c r="F847" s="27" t="s">
        <v>1929</v>
      </c>
      <c r="G847" s="27" t="s">
        <v>1930</v>
      </c>
      <c r="H847" s="27" t="s">
        <v>18</v>
      </c>
      <c r="I847" s="27" t="s">
        <v>24</v>
      </c>
      <c r="J847" s="27" t="s">
        <v>19</v>
      </c>
      <c r="K847" s="27">
        <v>2</v>
      </c>
      <c r="L847" s="27">
        <v>47</v>
      </c>
      <c r="M847" s="27">
        <v>900</v>
      </c>
      <c r="N847" s="27">
        <v>4</v>
      </c>
      <c r="O847" s="27">
        <v>2011</v>
      </c>
      <c r="P847" s="27">
        <v>5</v>
      </c>
      <c r="Q847" s="27">
        <v>22</v>
      </c>
      <c r="R847" s="28">
        <f>DATE('Raw Data'!$O847,'Raw Data'!$P847,'Raw Data'!$Q847)</f>
        <v>40685</v>
      </c>
      <c r="S847" s="27" t="str">
        <f>CONCATENATE(MID('Raw Data'!$H847,FIND("(",'Raw Data'!$H847)+1,FIND(")",'Raw Data'!$H847)-FIND("(",'Raw Data'!$H847)-1),"",'Raw Data'!$M847)</f>
        <v>Rs.900</v>
      </c>
      <c r="T847" s="27">
        <f t="shared" si="13"/>
        <v>1</v>
      </c>
      <c r="U847" s="29">
        <f>'Raw Data'!$M847*'Raw Data'!$T847</f>
        <v>900</v>
      </c>
    </row>
    <row r="848" spans="1:21" x14ac:dyDescent="0.3">
      <c r="A848" s="20">
        <v>18481309</v>
      </c>
      <c r="B848" s="27" t="s">
        <v>1931</v>
      </c>
      <c r="C848" s="27">
        <v>1</v>
      </c>
      <c r="D848" s="27" t="str">
        <f>VLOOKUP('Raw Data'!$C848,'country description'!$A$2:$B$16,2,0)</f>
        <v>India</v>
      </c>
      <c r="E848" s="27" t="s">
        <v>14</v>
      </c>
      <c r="F848" s="27" t="s">
        <v>1932</v>
      </c>
      <c r="G848" s="27" t="s">
        <v>437</v>
      </c>
      <c r="H848" s="27" t="s">
        <v>18</v>
      </c>
      <c r="I848" s="27" t="s">
        <v>19</v>
      </c>
      <c r="J848" s="27" t="s">
        <v>19</v>
      </c>
      <c r="K848" s="27">
        <v>2</v>
      </c>
      <c r="L848" s="27">
        <v>2</v>
      </c>
      <c r="M848" s="27">
        <v>900</v>
      </c>
      <c r="N848" s="27">
        <v>1</v>
      </c>
      <c r="O848" s="27">
        <v>2011</v>
      </c>
      <c r="P848" s="27">
        <v>5</v>
      </c>
      <c r="Q848" s="27">
        <v>8</v>
      </c>
      <c r="R848" s="28">
        <f>DATE('Raw Data'!$O848,'Raw Data'!$P848,'Raw Data'!$Q848)</f>
        <v>40671</v>
      </c>
      <c r="S848" s="27" t="str">
        <f>CONCATENATE(MID('Raw Data'!$H848,FIND("(",'Raw Data'!$H848)+1,FIND(")",'Raw Data'!$H848)-FIND("(",'Raw Data'!$H848)-1),"",'Raw Data'!$M848)</f>
        <v>Rs.900</v>
      </c>
      <c r="T848" s="27">
        <f t="shared" si="13"/>
        <v>1</v>
      </c>
      <c r="U848" s="29">
        <f>'Raw Data'!$M848*'Raw Data'!$T848</f>
        <v>900</v>
      </c>
    </row>
    <row r="849" spans="1:21" x14ac:dyDescent="0.3">
      <c r="A849" s="20">
        <v>652</v>
      </c>
      <c r="B849" s="27" t="s">
        <v>1618</v>
      </c>
      <c r="C849" s="27">
        <v>1</v>
      </c>
      <c r="D849" s="27" t="str">
        <f>VLOOKUP('Raw Data'!$C849,'country description'!$A$2:$B$16,2,0)</f>
        <v>India</v>
      </c>
      <c r="E849" s="27" t="s">
        <v>14</v>
      </c>
      <c r="F849" s="27" t="s">
        <v>1933</v>
      </c>
      <c r="G849" s="27" t="s">
        <v>407</v>
      </c>
      <c r="H849" s="27" t="s">
        <v>18</v>
      </c>
      <c r="I849" s="27" t="s">
        <v>19</v>
      </c>
      <c r="J849" s="27" t="s">
        <v>19</v>
      </c>
      <c r="K849" s="27">
        <v>2</v>
      </c>
      <c r="L849" s="27">
        <v>76</v>
      </c>
      <c r="M849" s="27">
        <v>750</v>
      </c>
      <c r="N849" s="27">
        <v>2.6</v>
      </c>
      <c r="O849" s="27">
        <v>2013</v>
      </c>
      <c r="P849" s="27">
        <v>5</v>
      </c>
      <c r="Q849" s="27">
        <v>14</v>
      </c>
      <c r="R849" s="28">
        <f>DATE('Raw Data'!$O849,'Raw Data'!$P849,'Raw Data'!$Q849)</f>
        <v>41408</v>
      </c>
      <c r="S849" s="27" t="str">
        <f>CONCATENATE(MID('Raw Data'!$H849,FIND("(",'Raw Data'!$H849)+1,FIND(")",'Raw Data'!$H849)-FIND("(",'Raw Data'!$H849)-1),"",'Raw Data'!$M849)</f>
        <v>Rs.750</v>
      </c>
      <c r="T849" s="27">
        <f t="shared" si="13"/>
        <v>1</v>
      </c>
      <c r="U849" s="29">
        <f>'Raw Data'!$M849*'Raw Data'!$T849</f>
        <v>750</v>
      </c>
    </row>
    <row r="850" spans="1:21" x14ac:dyDescent="0.3">
      <c r="A850" s="20">
        <v>6102866</v>
      </c>
      <c r="B850" s="27" t="s">
        <v>1934</v>
      </c>
      <c r="C850" s="27">
        <v>215</v>
      </c>
      <c r="D850" s="27" t="str">
        <f>VLOOKUP('Raw Data'!$C850,'country description'!$A$2:$B$16,2,0)</f>
        <v>United Kingdom</v>
      </c>
      <c r="E850" s="27" t="s">
        <v>1771</v>
      </c>
      <c r="F850" s="27" t="s">
        <v>1935</v>
      </c>
      <c r="G850" s="27" t="s">
        <v>1799</v>
      </c>
      <c r="H850" s="27" t="s">
        <v>1600</v>
      </c>
      <c r="I850" s="27" t="s">
        <v>24</v>
      </c>
      <c r="J850" s="27" t="s">
        <v>19</v>
      </c>
      <c r="K850" s="27">
        <v>4</v>
      </c>
      <c r="L850" s="27">
        <v>395</v>
      </c>
      <c r="M850" s="27">
        <v>120</v>
      </c>
      <c r="N850" s="27">
        <v>4.8</v>
      </c>
      <c r="O850" s="27">
        <v>2013</v>
      </c>
      <c r="P850" s="27">
        <v>1</v>
      </c>
      <c r="Q850" s="27">
        <v>12</v>
      </c>
      <c r="R850" s="28">
        <f>DATE('Raw Data'!$O850,'Raw Data'!$P850,'Raw Data'!$Q850)</f>
        <v>41286</v>
      </c>
      <c r="S850" s="27" t="str">
        <f>CONCATENATE(MID('Raw Data'!$H850,FIND("(",'Raw Data'!$H850)+1,FIND(")",'Raw Data'!$H850)-FIND("(",'Raw Data'!$H850)-1),"",'Raw Data'!$M850)</f>
        <v>Œ£120</v>
      </c>
      <c r="T850" s="27">
        <f t="shared" si="13"/>
        <v>111.1</v>
      </c>
      <c r="U850" s="29">
        <f>'Raw Data'!$M850*'Raw Data'!$T850</f>
        <v>13332</v>
      </c>
    </row>
    <row r="851" spans="1:21" x14ac:dyDescent="0.3">
      <c r="A851" s="20">
        <v>7300868</v>
      </c>
      <c r="B851" s="27" t="s">
        <v>1936</v>
      </c>
      <c r="C851" s="27">
        <v>30</v>
      </c>
      <c r="D851" s="27" t="str">
        <f>VLOOKUP('Raw Data'!$C851,'country description'!$A$2:$B$16,2,0)</f>
        <v>Brazil</v>
      </c>
      <c r="E851" s="27" t="s">
        <v>1859</v>
      </c>
      <c r="F851" s="27" t="s">
        <v>1937</v>
      </c>
      <c r="G851" s="27" t="s">
        <v>1938</v>
      </c>
      <c r="H851" s="27" t="s">
        <v>1854</v>
      </c>
      <c r="I851" s="27" t="s">
        <v>19</v>
      </c>
      <c r="J851" s="27" t="s">
        <v>19</v>
      </c>
      <c r="K851" s="27">
        <v>4</v>
      </c>
      <c r="L851" s="27">
        <v>13</v>
      </c>
      <c r="M851" s="27">
        <v>120</v>
      </c>
      <c r="N851" s="27">
        <v>4.4000000000000004</v>
      </c>
      <c r="O851" s="27">
        <v>2011</v>
      </c>
      <c r="P851" s="27">
        <v>8</v>
      </c>
      <c r="Q851" s="27">
        <v>15</v>
      </c>
      <c r="R851" s="28">
        <f>DATE('Raw Data'!$O851,'Raw Data'!$P851,'Raw Data'!$Q851)</f>
        <v>40770</v>
      </c>
      <c r="S851" s="27" t="str">
        <f>CONCATENATE(MID('Raw Data'!$H851,FIND("(",'Raw Data'!$H851)+1,FIND(")",'Raw Data'!$H851)-FIND("(",'Raw Data'!$H851)-1),"",'Raw Data'!$M851)</f>
        <v>R$120</v>
      </c>
      <c r="T851" s="27">
        <f t="shared" si="13"/>
        <v>14.8512</v>
      </c>
      <c r="U851" s="29">
        <f>'Raw Data'!$M851*'Raw Data'!$T851</f>
        <v>1782.144</v>
      </c>
    </row>
    <row r="852" spans="1:21" x14ac:dyDescent="0.3">
      <c r="A852" s="20">
        <v>5916112</v>
      </c>
      <c r="B852" s="27" t="s">
        <v>1939</v>
      </c>
      <c r="C852" s="27">
        <v>208</v>
      </c>
      <c r="D852" s="27" t="str">
        <f>VLOOKUP('Raw Data'!$C852,'country description'!$A$2:$B$16,2,0)</f>
        <v>Turkey</v>
      </c>
      <c r="E852" s="27" t="s">
        <v>1940</v>
      </c>
      <c r="F852" s="27" t="s">
        <v>1941</v>
      </c>
      <c r="G852" s="27" t="s">
        <v>1942</v>
      </c>
      <c r="H852" s="27" t="s">
        <v>1943</v>
      </c>
      <c r="I852" s="27" t="s">
        <v>19</v>
      </c>
      <c r="J852" s="27" t="s">
        <v>19</v>
      </c>
      <c r="K852" s="27">
        <v>4</v>
      </c>
      <c r="L852" s="27">
        <v>901</v>
      </c>
      <c r="M852" s="27">
        <v>120</v>
      </c>
      <c r="N852" s="27">
        <v>4</v>
      </c>
      <c r="O852" s="27">
        <v>2017</v>
      </c>
      <c r="P852" s="27">
        <v>8</v>
      </c>
      <c r="Q852" s="27">
        <v>13</v>
      </c>
      <c r="R852" s="28">
        <f>DATE('Raw Data'!$O852,'Raw Data'!$P852,'Raw Data'!$Q852)</f>
        <v>42960</v>
      </c>
      <c r="S852" s="27" t="str">
        <f>CONCATENATE(MID('Raw Data'!$H852,FIND("(",'Raw Data'!$H852)+1,FIND(")",'Raw Data'!$H852)-FIND("(",'Raw Data'!$H852)-1),"",'Raw Data'!$M852)</f>
        <v>TL120</v>
      </c>
      <c r="T852" s="27">
        <f t="shared" si="13"/>
        <v>2.39</v>
      </c>
      <c r="U852" s="29">
        <f>'Raw Data'!$M852*'Raw Data'!$T852</f>
        <v>286.8</v>
      </c>
    </row>
    <row r="853" spans="1:21" x14ac:dyDescent="0.3">
      <c r="A853" s="20">
        <v>6700846</v>
      </c>
      <c r="B853" s="27" t="s">
        <v>1944</v>
      </c>
      <c r="C853" s="27">
        <v>30</v>
      </c>
      <c r="D853" s="27" t="str">
        <f>VLOOKUP('Raw Data'!$C853,'country description'!$A$2:$B$16,2,0)</f>
        <v>Brazil</v>
      </c>
      <c r="E853" s="27" t="s">
        <v>1851</v>
      </c>
      <c r="F853" s="27" t="s">
        <v>1945</v>
      </c>
      <c r="G853" s="27" t="s">
        <v>1946</v>
      </c>
      <c r="H853" s="27" t="s">
        <v>1854</v>
      </c>
      <c r="I853" s="27" t="s">
        <v>19</v>
      </c>
      <c r="J853" s="27" t="s">
        <v>19</v>
      </c>
      <c r="K853" s="27">
        <v>4</v>
      </c>
      <c r="L853" s="27">
        <v>9</v>
      </c>
      <c r="M853" s="27">
        <v>120</v>
      </c>
      <c r="N853" s="27">
        <v>3.5</v>
      </c>
      <c r="O853" s="27">
        <v>2011</v>
      </c>
      <c r="P853" s="27">
        <v>7</v>
      </c>
      <c r="Q853" s="27">
        <v>11</v>
      </c>
      <c r="R853" s="28">
        <f>DATE('Raw Data'!$O853,'Raw Data'!$P853,'Raw Data'!$Q853)</f>
        <v>40735</v>
      </c>
      <c r="S853" s="27" t="str">
        <f>CONCATENATE(MID('Raw Data'!$H853,FIND("(",'Raw Data'!$H853)+1,FIND(")",'Raw Data'!$H853)-FIND("(",'Raw Data'!$H853)-1),"",'Raw Data'!$M853)</f>
        <v>R$120</v>
      </c>
      <c r="T853" s="27">
        <f t="shared" si="13"/>
        <v>14.8512</v>
      </c>
      <c r="U853" s="29">
        <f>'Raw Data'!$M853*'Raw Data'!$T853</f>
        <v>1782.144</v>
      </c>
    </row>
    <row r="854" spans="1:21" x14ac:dyDescent="0.3">
      <c r="A854" s="20">
        <v>7003682</v>
      </c>
      <c r="B854" s="27" t="s">
        <v>1947</v>
      </c>
      <c r="C854" s="27">
        <v>148</v>
      </c>
      <c r="D854" s="27" t="str">
        <f>VLOOKUP('Raw Data'!$C854,'country description'!$A$2:$B$16,2,0)</f>
        <v>New Zealand</v>
      </c>
      <c r="E854" s="27" t="s">
        <v>1731</v>
      </c>
      <c r="F854" s="27" t="s">
        <v>1948</v>
      </c>
      <c r="G854" s="27" t="s">
        <v>484</v>
      </c>
      <c r="H854" s="27" t="s">
        <v>1734</v>
      </c>
      <c r="I854" s="27" t="s">
        <v>19</v>
      </c>
      <c r="J854" s="27" t="s">
        <v>19</v>
      </c>
      <c r="K854" s="27">
        <v>4</v>
      </c>
      <c r="L854" s="27">
        <v>413</v>
      </c>
      <c r="M854" s="27">
        <v>120</v>
      </c>
      <c r="N854" s="27">
        <v>4.5999999999999996</v>
      </c>
      <c r="O854" s="27">
        <v>2018</v>
      </c>
      <c r="P854" s="27">
        <v>7</v>
      </c>
      <c r="Q854" s="27">
        <v>27</v>
      </c>
      <c r="R854" s="28">
        <f>DATE('Raw Data'!$O854,'Raw Data'!$P854,'Raw Data'!$Q854)</f>
        <v>43308</v>
      </c>
      <c r="S854" s="27" t="str">
        <f>CONCATENATE(MID('Raw Data'!$H854,FIND("(",'Raw Data'!$H854)+1,FIND(")",'Raw Data'!$H854)-FIND("(",'Raw Data'!$H854)-1),"",'Raw Data'!$M854)</f>
        <v>$120</v>
      </c>
      <c r="T854" s="27">
        <f t="shared" si="13"/>
        <v>49.06</v>
      </c>
      <c r="U854" s="29">
        <f>'Raw Data'!$M854*'Raw Data'!$T854</f>
        <v>5887.2000000000007</v>
      </c>
    </row>
    <row r="855" spans="1:21" x14ac:dyDescent="0.3">
      <c r="A855" s="20">
        <v>6701257</v>
      </c>
      <c r="B855" s="27" t="s">
        <v>1949</v>
      </c>
      <c r="C855" s="27">
        <v>30</v>
      </c>
      <c r="D855" s="27" t="str">
        <f>VLOOKUP('Raw Data'!$C855,'country description'!$A$2:$B$16,2,0)</f>
        <v>Brazil</v>
      </c>
      <c r="E855" s="27" t="s">
        <v>1851</v>
      </c>
      <c r="F855" s="27" t="s">
        <v>1950</v>
      </c>
      <c r="G855" s="27" t="s">
        <v>1951</v>
      </c>
      <c r="H855" s="27" t="s">
        <v>1854</v>
      </c>
      <c r="I855" s="27" t="s">
        <v>19</v>
      </c>
      <c r="J855" s="27" t="s">
        <v>19</v>
      </c>
      <c r="K855" s="27">
        <v>4</v>
      </c>
      <c r="L855" s="27">
        <v>68</v>
      </c>
      <c r="M855" s="27">
        <v>120</v>
      </c>
      <c r="N855" s="27">
        <v>4.3</v>
      </c>
      <c r="O855" s="27">
        <v>2015</v>
      </c>
      <c r="P855" s="27">
        <v>5</v>
      </c>
      <c r="Q855" s="27">
        <v>23</v>
      </c>
      <c r="R855" s="28">
        <f>DATE('Raw Data'!$O855,'Raw Data'!$P855,'Raw Data'!$Q855)</f>
        <v>42147</v>
      </c>
      <c r="S855" s="27" t="str">
        <f>CONCATENATE(MID('Raw Data'!$H855,FIND("(",'Raw Data'!$H855)+1,FIND(")",'Raw Data'!$H855)-FIND("(",'Raw Data'!$H855)-1),"",'Raw Data'!$M855)</f>
        <v>R$120</v>
      </c>
      <c r="T855" s="27">
        <f t="shared" si="13"/>
        <v>14.8512</v>
      </c>
      <c r="U855" s="29">
        <f>'Raw Data'!$M855*'Raw Data'!$T855</f>
        <v>1782.144</v>
      </c>
    </row>
    <row r="856" spans="1:21" x14ac:dyDescent="0.3">
      <c r="A856" s="20">
        <v>6900674</v>
      </c>
      <c r="B856" s="27" t="s">
        <v>1952</v>
      </c>
      <c r="C856" s="27">
        <v>215</v>
      </c>
      <c r="D856" s="27" t="str">
        <f>VLOOKUP('Raw Data'!$C856,'country description'!$A$2:$B$16,2,0)</f>
        <v>United Kingdom</v>
      </c>
      <c r="E856" s="27" t="s">
        <v>1781</v>
      </c>
      <c r="F856" s="27" t="s">
        <v>1953</v>
      </c>
      <c r="G856" s="27" t="s">
        <v>1954</v>
      </c>
      <c r="H856" s="27" t="s">
        <v>1600</v>
      </c>
      <c r="I856" s="27" t="s">
        <v>19</v>
      </c>
      <c r="J856" s="27" t="s">
        <v>19</v>
      </c>
      <c r="K856" s="27">
        <v>4</v>
      </c>
      <c r="L856" s="27">
        <v>265</v>
      </c>
      <c r="M856" s="27">
        <v>120</v>
      </c>
      <c r="N856" s="27">
        <v>4.5</v>
      </c>
      <c r="O856" s="27">
        <v>2017</v>
      </c>
      <c r="P856" s="27">
        <v>12</v>
      </c>
      <c r="Q856" s="27">
        <v>12</v>
      </c>
      <c r="R856" s="28">
        <f>DATE('Raw Data'!$O856,'Raw Data'!$P856,'Raw Data'!$Q856)</f>
        <v>43081</v>
      </c>
      <c r="S856" s="27" t="str">
        <f>CONCATENATE(MID('Raw Data'!$H856,FIND("(",'Raw Data'!$H856)+1,FIND(")",'Raw Data'!$H856)-FIND("(",'Raw Data'!$H856)-1),"",'Raw Data'!$M856)</f>
        <v>Œ£120</v>
      </c>
      <c r="T856" s="27">
        <f t="shared" si="13"/>
        <v>111.1</v>
      </c>
      <c r="U856" s="29">
        <f>'Raw Data'!$M856*'Raw Data'!$T856</f>
        <v>13332</v>
      </c>
    </row>
    <row r="857" spans="1:21" x14ac:dyDescent="0.3">
      <c r="A857" s="20">
        <v>7300515</v>
      </c>
      <c r="B857" s="27" t="s">
        <v>1955</v>
      </c>
      <c r="C857" s="27">
        <v>30</v>
      </c>
      <c r="D857" s="27" t="str">
        <f>VLOOKUP('Raw Data'!$C857,'country description'!$A$2:$B$16,2,0)</f>
        <v>Brazil</v>
      </c>
      <c r="E857" s="27" t="s">
        <v>1859</v>
      </c>
      <c r="F857" s="27" t="s">
        <v>1956</v>
      </c>
      <c r="G857" s="27" t="s">
        <v>1861</v>
      </c>
      <c r="H857" s="27" t="s">
        <v>1854</v>
      </c>
      <c r="I857" s="27" t="s">
        <v>19</v>
      </c>
      <c r="J857" s="27" t="s">
        <v>19</v>
      </c>
      <c r="K857" s="27">
        <v>4</v>
      </c>
      <c r="L857" s="27">
        <v>49</v>
      </c>
      <c r="M857" s="27">
        <v>120</v>
      </c>
      <c r="N857" s="27">
        <v>4.9000000000000004</v>
      </c>
      <c r="O857" s="27">
        <v>2014</v>
      </c>
      <c r="P857" s="27">
        <v>11</v>
      </c>
      <c r="Q857" s="27">
        <v>28</v>
      </c>
      <c r="R857" s="28">
        <f>DATE('Raw Data'!$O857,'Raw Data'!$P857,'Raw Data'!$Q857)</f>
        <v>41971</v>
      </c>
      <c r="S857" s="27" t="str">
        <f>CONCATENATE(MID('Raw Data'!$H857,FIND("(",'Raw Data'!$H857)+1,FIND(")",'Raw Data'!$H857)-FIND("(",'Raw Data'!$H857)-1),"",'Raw Data'!$M857)</f>
        <v>R$120</v>
      </c>
      <c r="T857" s="27">
        <f t="shared" si="13"/>
        <v>14.8512</v>
      </c>
      <c r="U857" s="29">
        <f>'Raw Data'!$M857*'Raw Data'!$T857</f>
        <v>1782.144</v>
      </c>
    </row>
    <row r="858" spans="1:21" x14ac:dyDescent="0.3">
      <c r="A858" s="20">
        <v>18455531</v>
      </c>
      <c r="B858" s="27" t="s">
        <v>1646</v>
      </c>
      <c r="C858" s="27">
        <v>1</v>
      </c>
      <c r="D858" s="27" t="str">
        <f>VLOOKUP('Raw Data'!$C858,'country description'!$A$2:$B$16,2,0)</f>
        <v>India</v>
      </c>
      <c r="E858" s="27" t="s">
        <v>14</v>
      </c>
      <c r="F858" s="27" t="s">
        <v>1580</v>
      </c>
      <c r="G858" s="27" t="s">
        <v>1648</v>
      </c>
      <c r="H858" s="27" t="s">
        <v>18</v>
      </c>
      <c r="I858" s="27" t="s">
        <v>19</v>
      </c>
      <c r="J858" s="27" t="s">
        <v>24</v>
      </c>
      <c r="K858" s="27">
        <v>2</v>
      </c>
      <c r="L858" s="27">
        <v>50</v>
      </c>
      <c r="M858" s="27">
        <v>850</v>
      </c>
      <c r="N858" s="27">
        <v>3.9</v>
      </c>
      <c r="O858" s="27">
        <v>2018</v>
      </c>
      <c r="P858" s="27">
        <v>5</v>
      </c>
      <c r="Q858" s="27">
        <v>16</v>
      </c>
      <c r="R858" s="28">
        <f>DATE('Raw Data'!$O858,'Raw Data'!$P858,'Raw Data'!$Q858)</f>
        <v>43236</v>
      </c>
      <c r="S858" s="27" t="str">
        <f>CONCATENATE(MID('Raw Data'!$H858,FIND("(",'Raw Data'!$H858)+1,FIND(")",'Raw Data'!$H858)-FIND("(",'Raw Data'!$H858)-1),"",'Raw Data'!$M858)</f>
        <v>Rs.850</v>
      </c>
      <c r="T858" s="27">
        <f t="shared" si="13"/>
        <v>1</v>
      </c>
      <c r="U858" s="29">
        <f>'Raw Data'!$M858*'Raw Data'!$T858</f>
        <v>850</v>
      </c>
    </row>
    <row r="859" spans="1:21" x14ac:dyDescent="0.3">
      <c r="A859" s="20">
        <v>306555</v>
      </c>
      <c r="B859" s="27" t="s">
        <v>1957</v>
      </c>
      <c r="C859" s="27">
        <v>1</v>
      </c>
      <c r="D859" s="27" t="str">
        <f>VLOOKUP('Raw Data'!$C859,'country description'!$A$2:$B$16,2,0)</f>
        <v>India</v>
      </c>
      <c r="E859" s="27" t="s">
        <v>14</v>
      </c>
      <c r="F859" s="27" t="s">
        <v>1958</v>
      </c>
      <c r="G859" s="27" t="s">
        <v>475</v>
      </c>
      <c r="H859" s="27" t="s">
        <v>18</v>
      </c>
      <c r="I859" s="27" t="s">
        <v>24</v>
      </c>
      <c r="J859" s="27" t="s">
        <v>19</v>
      </c>
      <c r="K859" s="27">
        <v>2</v>
      </c>
      <c r="L859" s="27">
        <v>26</v>
      </c>
      <c r="M859" s="27">
        <v>900</v>
      </c>
      <c r="N859" s="27">
        <v>3.3</v>
      </c>
      <c r="O859" s="27">
        <v>2013</v>
      </c>
      <c r="P859" s="27">
        <v>5</v>
      </c>
      <c r="Q859" s="27">
        <v>4</v>
      </c>
      <c r="R859" s="28">
        <f>DATE('Raw Data'!$O859,'Raw Data'!$P859,'Raw Data'!$Q859)</f>
        <v>41398</v>
      </c>
      <c r="S859" s="27" t="str">
        <f>CONCATENATE(MID('Raw Data'!$H859,FIND("(",'Raw Data'!$H859)+1,FIND(")",'Raw Data'!$H859)-FIND("(",'Raw Data'!$H859)-1),"",'Raw Data'!$M859)</f>
        <v>Rs.900</v>
      </c>
      <c r="T859" s="27">
        <f t="shared" si="13"/>
        <v>1</v>
      </c>
      <c r="U859" s="29">
        <f>'Raw Data'!$M859*'Raw Data'!$T859</f>
        <v>900</v>
      </c>
    </row>
    <row r="860" spans="1:21" x14ac:dyDescent="0.3">
      <c r="A860" s="20">
        <v>3094</v>
      </c>
      <c r="B860" s="27" t="s">
        <v>1957</v>
      </c>
      <c r="C860" s="27">
        <v>1</v>
      </c>
      <c r="D860" s="27" t="str">
        <f>VLOOKUP('Raw Data'!$C860,'country description'!$A$2:$B$16,2,0)</f>
        <v>India</v>
      </c>
      <c r="E860" s="27" t="s">
        <v>14</v>
      </c>
      <c r="F860" s="27" t="s">
        <v>1959</v>
      </c>
      <c r="G860" s="27" t="s">
        <v>410</v>
      </c>
      <c r="H860" s="27" t="s">
        <v>18</v>
      </c>
      <c r="I860" s="27" t="s">
        <v>24</v>
      </c>
      <c r="J860" s="27" t="s">
        <v>19</v>
      </c>
      <c r="K860" s="27">
        <v>2</v>
      </c>
      <c r="L860" s="27">
        <v>11</v>
      </c>
      <c r="M860" s="27">
        <v>900</v>
      </c>
      <c r="N860" s="27">
        <v>3</v>
      </c>
      <c r="O860" s="27">
        <v>2013</v>
      </c>
      <c r="P860" s="27">
        <v>5</v>
      </c>
      <c r="Q860" s="27">
        <v>15</v>
      </c>
      <c r="R860" s="28">
        <f>DATE('Raw Data'!$O860,'Raw Data'!$P860,'Raw Data'!$Q860)</f>
        <v>41409</v>
      </c>
      <c r="S860" s="27" t="str">
        <f>CONCATENATE(MID('Raw Data'!$H860,FIND("(",'Raw Data'!$H860)+1,FIND(")",'Raw Data'!$H860)-FIND("(",'Raw Data'!$H860)-1),"",'Raw Data'!$M860)</f>
        <v>Rs.900</v>
      </c>
      <c r="T860" s="27">
        <f t="shared" si="13"/>
        <v>1</v>
      </c>
      <c r="U860" s="29">
        <f>'Raw Data'!$M860*'Raw Data'!$T860</f>
        <v>900</v>
      </c>
    </row>
    <row r="861" spans="1:21" x14ac:dyDescent="0.3">
      <c r="A861" s="20">
        <v>301227</v>
      </c>
      <c r="B861" s="27" t="s">
        <v>1960</v>
      </c>
      <c r="C861" s="27">
        <v>1</v>
      </c>
      <c r="D861" s="27" t="str">
        <f>VLOOKUP('Raw Data'!$C861,'country description'!$A$2:$B$16,2,0)</f>
        <v>India</v>
      </c>
      <c r="E861" s="27" t="s">
        <v>14</v>
      </c>
      <c r="F861" s="27" t="s">
        <v>1961</v>
      </c>
      <c r="G861" s="27" t="s">
        <v>410</v>
      </c>
      <c r="H861" s="27" t="s">
        <v>18</v>
      </c>
      <c r="I861" s="27" t="s">
        <v>19</v>
      </c>
      <c r="J861" s="27" t="s">
        <v>24</v>
      </c>
      <c r="K861" s="27">
        <v>2</v>
      </c>
      <c r="L861" s="27">
        <v>30</v>
      </c>
      <c r="M861" s="27">
        <v>750</v>
      </c>
      <c r="N861" s="27">
        <v>2.4</v>
      </c>
      <c r="O861" s="27">
        <v>2013</v>
      </c>
      <c r="P861" s="27">
        <v>5</v>
      </c>
      <c r="Q861" s="27">
        <v>18</v>
      </c>
      <c r="R861" s="28">
        <f>DATE('Raw Data'!$O861,'Raw Data'!$P861,'Raw Data'!$Q861)</f>
        <v>41412</v>
      </c>
      <c r="S861" s="27" t="str">
        <f>CONCATENATE(MID('Raw Data'!$H861,FIND("(",'Raw Data'!$H861)+1,FIND(")",'Raw Data'!$H861)-FIND("(",'Raw Data'!$H861)-1),"",'Raw Data'!$M861)</f>
        <v>Rs.750</v>
      </c>
      <c r="T861" s="27">
        <f t="shared" si="13"/>
        <v>1</v>
      </c>
      <c r="U861" s="29">
        <f>'Raw Data'!$M861*'Raw Data'!$T861</f>
        <v>750</v>
      </c>
    </row>
    <row r="862" spans="1:21" x14ac:dyDescent="0.3">
      <c r="A862" s="20">
        <v>18241878</v>
      </c>
      <c r="B862" s="27" t="s">
        <v>1962</v>
      </c>
      <c r="C862" s="27">
        <v>1</v>
      </c>
      <c r="D862" s="27" t="str">
        <f>VLOOKUP('Raw Data'!$C862,'country description'!$A$2:$B$16,2,0)</f>
        <v>India</v>
      </c>
      <c r="E862" s="27" t="s">
        <v>14</v>
      </c>
      <c r="F862" s="27" t="s">
        <v>1963</v>
      </c>
      <c r="G862" s="27" t="s">
        <v>470</v>
      </c>
      <c r="H862" s="27" t="s">
        <v>18</v>
      </c>
      <c r="I862" s="27" t="s">
        <v>19</v>
      </c>
      <c r="J862" s="27" t="s">
        <v>24</v>
      </c>
      <c r="K862" s="27">
        <v>2</v>
      </c>
      <c r="L862" s="27">
        <v>25</v>
      </c>
      <c r="M862" s="27">
        <v>750</v>
      </c>
      <c r="N862" s="27">
        <v>2.6</v>
      </c>
      <c r="O862" s="27">
        <v>2017</v>
      </c>
      <c r="P862" s="27">
        <v>5</v>
      </c>
      <c r="Q862" s="27">
        <v>18</v>
      </c>
      <c r="R862" s="28">
        <f>DATE('Raw Data'!$O862,'Raw Data'!$P862,'Raw Data'!$Q862)</f>
        <v>42873</v>
      </c>
      <c r="S862" s="27" t="str">
        <f>CONCATENATE(MID('Raw Data'!$H862,FIND("(",'Raw Data'!$H862)+1,FIND(")",'Raw Data'!$H862)-FIND("(",'Raw Data'!$H862)-1),"",'Raw Data'!$M862)</f>
        <v>Rs.750</v>
      </c>
      <c r="T862" s="27">
        <f t="shared" si="13"/>
        <v>1</v>
      </c>
      <c r="U862" s="29">
        <f>'Raw Data'!$M862*'Raw Data'!$T862</f>
        <v>750</v>
      </c>
    </row>
    <row r="863" spans="1:21" x14ac:dyDescent="0.3">
      <c r="A863" s="20">
        <v>6713413</v>
      </c>
      <c r="B863" s="27" t="s">
        <v>1964</v>
      </c>
      <c r="C863" s="27">
        <v>30</v>
      </c>
      <c r="D863" s="27" t="str">
        <f>VLOOKUP('Raw Data'!$C863,'country description'!$A$2:$B$16,2,0)</f>
        <v>Brazil</v>
      </c>
      <c r="E863" s="27" t="s">
        <v>1851</v>
      </c>
      <c r="F863" s="27" t="s">
        <v>1965</v>
      </c>
      <c r="G863" s="27" t="s">
        <v>1966</v>
      </c>
      <c r="H863" s="27" t="s">
        <v>1854</v>
      </c>
      <c r="I863" s="27" t="s">
        <v>19</v>
      </c>
      <c r="J863" s="27" t="s">
        <v>19</v>
      </c>
      <c r="K863" s="27">
        <v>4</v>
      </c>
      <c r="L863" s="27">
        <v>30</v>
      </c>
      <c r="M863" s="27">
        <v>120</v>
      </c>
      <c r="N863" s="27">
        <v>4.5999999999999996</v>
      </c>
      <c r="O863" s="27">
        <v>2014</v>
      </c>
      <c r="P863" s="27">
        <v>11</v>
      </c>
      <c r="Q863" s="27">
        <v>23</v>
      </c>
      <c r="R863" s="28">
        <f>DATE('Raw Data'!$O863,'Raw Data'!$P863,'Raw Data'!$Q863)</f>
        <v>41966</v>
      </c>
      <c r="S863" s="27" t="str">
        <f>CONCATENATE(MID('Raw Data'!$H863,FIND("(",'Raw Data'!$H863)+1,FIND(")",'Raw Data'!$H863)-FIND("(",'Raw Data'!$H863)-1),"",'Raw Data'!$M863)</f>
        <v>R$120</v>
      </c>
      <c r="T863" s="27">
        <f t="shared" si="13"/>
        <v>14.8512</v>
      </c>
      <c r="U863" s="29">
        <f>'Raw Data'!$M863*'Raw Data'!$T863</f>
        <v>1782.144</v>
      </c>
    </row>
    <row r="864" spans="1:21" x14ac:dyDescent="0.3">
      <c r="A864" s="20">
        <v>6713772</v>
      </c>
      <c r="B864" s="27" t="s">
        <v>1967</v>
      </c>
      <c r="C864" s="27">
        <v>30</v>
      </c>
      <c r="D864" s="27" t="str">
        <f>VLOOKUP('Raw Data'!$C864,'country description'!$A$2:$B$16,2,0)</f>
        <v>Brazil</v>
      </c>
      <c r="E864" s="27" t="s">
        <v>1851</v>
      </c>
      <c r="F864" s="27" t="s">
        <v>1968</v>
      </c>
      <c r="G864" s="27" t="s">
        <v>1969</v>
      </c>
      <c r="H864" s="27" t="s">
        <v>1854</v>
      </c>
      <c r="I864" s="27" t="s">
        <v>19</v>
      </c>
      <c r="J864" s="27" t="s">
        <v>19</v>
      </c>
      <c r="K864" s="27">
        <v>4</v>
      </c>
      <c r="L864" s="27">
        <v>11</v>
      </c>
      <c r="M864" s="27">
        <v>120</v>
      </c>
      <c r="N864" s="27">
        <v>4.0999999999999996</v>
      </c>
      <c r="O864" s="27">
        <v>2011</v>
      </c>
      <c r="P864" s="27">
        <v>10</v>
      </c>
      <c r="Q864" s="27">
        <v>19</v>
      </c>
      <c r="R864" s="28">
        <f>DATE('Raw Data'!$O864,'Raw Data'!$P864,'Raw Data'!$Q864)</f>
        <v>40835</v>
      </c>
      <c r="S864" s="27" t="str">
        <f>CONCATENATE(MID('Raw Data'!$H864,FIND("(",'Raw Data'!$H864)+1,FIND(")",'Raw Data'!$H864)-FIND("(",'Raw Data'!$H864)-1),"",'Raw Data'!$M864)</f>
        <v>R$120</v>
      </c>
      <c r="T864" s="27">
        <f t="shared" si="13"/>
        <v>14.8512</v>
      </c>
      <c r="U864" s="29">
        <f>'Raw Data'!$M864*'Raw Data'!$T864</f>
        <v>1782.144</v>
      </c>
    </row>
    <row r="865" spans="1:21" x14ac:dyDescent="0.3">
      <c r="A865" s="20">
        <v>5601404</v>
      </c>
      <c r="B865" s="27" t="s">
        <v>1970</v>
      </c>
      <c r="C865" s="27">
        <v>214</v>
      </c>
      <c r="D865" s="27" t="str">
        <f>VLOOKUP('Raw Data'!$C865,'country description'!$A$2:$B$16,2,0)</f>
        <v>United Arab Emirates</v>
      </c>
      <c r="E865" s="27" t="s">
        <v>1836</v>
      </c>
      <c r="F865" s="27" t="s">
        <v>1971</v>
      </c>
      <c r="G865" s="27" t="s">
        <v>1626</v>
      </c>
      <c r="H865" s="27" t="s">
        <v>1839</v>
      </c>
      <c r="I865" s="27" t="s">
        <v>19</v>
      </c>
      <c r="J865" s="27" t="s">
        <v>24</v>
      </c>
      <c r="K865" s="27">
        <v>4</v>
      </c>
      <c r="L865" s="27">
        <v>227</v>
      </c>
      <c r="M865" s="27">
        <v>130</v>
      </c>
      <c r="N865" s="27">
        <v>3.8</v>
      </c>
      <c r="O865" s="27">
        <v>2018</v>
      </c>
      <c r="P865" s="27">
        <v>1</v>
      </c>
      <c r="Q865" s="27">
        <v>16</v>
      </c>
      <c r="R865" s="28">
        <f>DATE('Raw Data'!$O865,'Raw Data'!$P865,'Raw Data'!$Q865)</f>
        <v>43116</v>
      </c>
      <c r="S865" s="27" t="str">
        <f>CONCATENATE(MID('Raw Data'!$H865,FIND("(",'Raw Data'!$H865)+1,FIND(")",'Raw Data'!$H865)-FIND("(",'Raw Data'!$H865)-1),"",'Raw Data'!$M865)</f>
        <v>AED130</v>
      </c>
      <c r="T865" s="27">
        <f t="shared" si="13"/>
        <v>23.78</v>
      </c>
      <c r="U865" s="29">
        <f>'Raw Data'!$M865*'Raw Data'!$T865</f>
        <v>3091.4</v>
      </c>
    </row>
    <row r="866" spans="1:21" x14ac:dyDescent="0.3">
      <c r="A866" s="20">
        <v>5927248</v>
      </c>
      <c r="B866" s="27" t="s">
        <v>1972</v>
      </c>
      <c r="C866" s="27">
        <v>208</v>
      </c>
      <c r="D866" s="27" t="str">
        <f>VLOOKUP('Raw Data'!$C866,'country description'!$A$2:$B$16,2,0)</f>
        <v>Turkey</v>
      </c>
      <c r="E866" s="27" t="s">
        <v>1940</v>
      </c>
      <c r="F866" s="27" t="s">
        <v>1973</v>
      </c>
      <c r="G866" s="27" t="s">
        <v>1974</v>
      </c>
      <c r="H866" s="27" t="s">
        <v>1943</v>
      </c>
      <c r="I866" s="27" t="s">
        <v>19</v>
      </c>
      <c r="J866" s="27" t="s">
        <v>19</v>
      </c>
      <c r="K866" s="27">
        <v>4</v>
      </c>
      <c r="L866" s="27">
        <v>522</v>
      </c>
      <c r="M866" s="27">
        <v>130</v>
      </c>
      <c r="N866" s="27">
        <v>4.9000000000000004</v>
      </c>
      <c r="O866" s="27">
        <v>2018</v>
      </c>
      <c r="P866" s="27">
        <v>12</v>
      </c>
      <c r="Q866" s="27">
        <v>20</v>
      </c>
      <c r="R866" s="28">
        <f>DATE('Raw Data'!$O866,'Raw Data'!$P866,'Raw Data'!$Q866)</f>
        <v>43454</v>
      </c>
      <c r="S866" s="27" t="str">
        <f>CONCATENATE(MID('Raw Data'!$H866,FIND("(",'Raw Data'!$H866)+1,FIND(")",'Raw Data'!$H866)-FIND("(",'Raw Data'!$H866)-1),"",'Raw Data'!$M866)</f>
        <v>TL130</v>
      </c>
      <c r="T866" s="27">
        <f t="shared" si="13"/>
        <v>2.39</v>
      </c>
      <c r="U866" s="29">
        <f>'Raw Data'!$M866*'Raw Data'!$T866</f>
        <v>310.7</v>
      </c>
    </row>
    <row r="867" spans="1:21" x14ac:dyDescent="0.3">
      <c r="A867" s="20">
        <v>7303219</v>
      </c>
      <c r="B867" s="27" t="s">
        <v>1975</v>
      </c>
      <c r="C867" s="27">
        <v>30</v>
      </c>
      <c r="D867" s="27" t="str">
        <f>VLOOKUP('Raw Data'!$C867,'country description'!$A$2:$B$16,2,0)</f>
        <v>Brazil</v>
      </c>
      <c r="E867" s="27" t="s">
        <v>1859</v>
      </c>
      <c r="F867" s="27" t="s">
        <v>1976</v>
      </c>
      <c r="G867" s="27" t="s">
        <v>1977</v>
      </c>
      <c r="H867" s="27" t="s">
        <v>1854</v>
      </c>
      <c r="I867" s="27" t="s">
        <v>19</v>
      </c>
      <c r="J867" s="27" t="s">
        <v>19</v>
      </c>
      <c r="K867" s="27">
        <v>4</v>
      </c>
      <c r="L867" s="27">
        <v>7</v>
      </c>
      <c r="M867" s="27">
        <v>140</v>
      </c>
      <c r="N867" s="27">
        <v>4</v>
      </c>
      <c r="O867" s="27">
        <v>2014</v>
      </c>
      <c r="P867" s="27">
        <v>1</v>
      </c>
      <c r="Q867" s="27">
        <v>8</v>
      </c>
      <c r="R867" s="28">
        <f>DATE('Raw Data'!$O867,'Raw Data'!$P867,'Raw Data'!$Q867)</f>
        <v>41647</v>
      </c>
      <c r="S867" s="27" t="str">
        <f>CONCATENATE(MID('Raw Data'!$H867,FIND("(",'Raw Data'!$H867)+1,FIND(")",'Raw Data'!$H867)-FIND("(",'Raw Data'!$H867)-1),"",'Raw Data'!$M867)</f>
        <v>R$140</v>
      </c>
      <c r="T867" s="27">
        <f t="shared" si="13"/>
        <v>14.8512</v>
      </c>
      <c r="U867" s="29">
        <f>'Raw Data'!$M867*'Raw Data'!$T867</f>
        <v>2079.1680000000001</v>
      </c>
    </row>
    <row r="868" spans="1:21" x14ac:dyDescent="0.3">
      <c r="A868" s="20">
        <v>6706211</v>
      </c>
      <c r="B868" s="27" t="s">
        <v>1978</v>
      </c>
      <c r="C868" s="27">
        <v>30</v>
      </c>
      <c r="D868" s="27" t="str">
        <f>VLOOKUP('Raw Data'!$C868,'country description'!$A$2:$B$16,2,0)</f>
        <v>Brazil</v>
      </c>
      <c r="E868" s="27" t="s">
        <v>1851</v>
      </c>
      <c r="F868" s="27" t="s">
        <v>1979</v>
      </c>
      <c r="G868" s="27" t="s">
        <v>1980</v>
      </c>
      <c r="H868" s="27" t="s">
        <v>1854</v>
      </c>
      <c r="I868" s="27" t="s">
        <v>19</v>
      </c>
      <c r="J868" s="27" t="s">
        <v>19</v>
      </c>
      <c r="K868" s="27">
        <v>4</v>
      </c>
      <c r="L868" s="27">
        <v>46</v>
      </c>
      <c r="M868" s="27">
        <v>150</v>
      </c>
      <c r="N868" s="27">
        <v>4.3</v>
      </c>
      <c r="O868" s="27">
        <v>2017</v>
      </c>
      <c r="P868" s="27">
        <v>9</v>
      </c>
      <c r="Q868" s="27">
        <v>27</v>
      </c>
      <c r="R868" s="28">
        <f>DATE('Raw Data'!$O868,'Raw Data'!$P868,'Raw Data'!$Q868)</f>
        <v>43005</v>
      </c>
      <c r="S868" s="27" t="str">
        <f>CONCATENATE(MID('Raw Data'!$H868,FIND("(",'Raw Data'!$H868)+1,FIND(")",'Raw Data'!$H868)-FIND("(",'Raw Data'!$H868)-1),"",'Raw Data'!$M868)</f>
        <v>R$150</v>
      </c>
      <c r="T868" s="27">
        <f t="shared" si="13"/>
        <v>14.8512</v>
      </c>
      <c r="U868" s="29">
        <f>'Raw Data'!$M868*'Raw Data'!$T868</f>
        <v>2227.6799999999998</v>
      </c>
    </row>
    <row r="869" spans="1:21" x14ac:dyDescent="0.3">
      <c r="A869" s="20">
        <v>823</v>
      </c>
      <c r="B869" s="27" t="s">
        <v>1981</v>
      </c>
      <c r="C869" s="27">
        <v>1</v>
      </c>
      <c r="D869" s="27" t="str">
        <f>VLOOKUP('Raw Data'!$C869,'country description'!$A$2:$B$16,2,0)</f>
        <v>India</v>
      </c>
      <c r="E869" s="27" t="s">
        <v>14</v>
      </c>
      <c r="F869" s="27" t="s">
        <v>1982</v>
      </c>
      <c r="G869" s="27" t="s">
        <v>475</v>
      </c>
      <c r="H869" s="27" t="s">
        <v>18</v>
      </c>
      <c r="I869" s="27" t="s">
        <v>19</v>
      </c>
      <c r="J869" s="27" t="s">
        <v>24</v>
      </c>
      <c r="K869" s="27">
        <v>2</v>
      </c>
      <c r="L869" s="27">
        <v>85</v>
      </c>
      <c r="M869" s="27">
        <v>850</v>
      </c>
      <c r="N869" s="27">
        <v>3.3</v>
      </c>
      <c r="O869" s="27">
        <v>2010</v>
      </c>
      <c r="P869" s="27">
        <v>4</v>
      </c>
      <c r="Q869" s="27">
        <v>5</v>
      </c>
      <c r="R869" s="28">
        <f>DATE('Raw Data'!$O869,'Raw Data'!$P869,'Raw Data'!$Q869)</f>
        <v>40273</v>
      </c>
      <c r="S869" s="27" t="str">
        <f>CONCATENATE(MID('Raw Data'!$H869,FIND("(",'Raw Data'!$H869)+1,FIND(")",'Raw Data'!$H869)-FIND("(",'Raw Data'!$H869)-1),"",'Raw Data'!$M869)</f>
        <v>Rs.850</v>
      </c>
      <c r="T869" s="27">
        <f t="shared" si="13"/>
        <v>1</v>
      </c>
      <c r="U869" s="29">
        <f>'Raw Data'!$M869*'Raw Data'!$T869</f>
        <v>850</v>
      </c>
    </row>
    <row r="870" spans="1:21" x14ac:dyDescent="0.3">
      <c r="A870" s="20">
        <v>7304312</v>
      </c>
      <c r="B870" s="27" t="s">
        <v>1983</v>
      </c>
      <c r="C870" s="27">
        <v>30</v>
      </c>
      <c r="D870" s="27" t="str">
        <f>VLOOKUP('Raw Data'!$C870,'country description'!$A$2:$B$16,2,0)</f>
        <v>Brazil</v>
      </c>
      <c r="E870" s="27" t="s">
        <v>1859</v>
      </c>
      <c r="F870" s="27" t="s">
        <v>1984</v>
      </c>
      <c r="G870" s="27" t="s">
        <v>484</v>
      </c>
      <c r="H870" s="27" t="s">
        <v>1854</v>
      </c>
      <c r="I870" s="27" t="s">
        <v>19</v>
      </c>
      <c r="J870" s="27" t="s">
        <v>19</v>
      </c>
      <c r="K870" s="27">
        <v>4</v>
      </c>
      <c r="L870" s="27">
        <v>5</v>
      </c>
      <c r="M870" s="27">
        <v>150</v>
      </c>
      <c r="N870" s="27">
        <v>4</v>
      </c>
      <c r="O870" s="27">
        <v>2011</v>
      </c>
      <c r="P870" s="27">
        <v>5</v>
      </c>
      <c r="Q870" s="27">
        <v>8</v>
      </c>
      <c r="R870" s="28">
        <f>DATE('Raw Data'!$O870,'Raw Data'!$P870,'Raw Data'!$Q870)</f>
        <v>40671</v>
      </c>
      <c r="S870" s="27" t="str">
        <f>CONCATENATE(MID('Raw Data'!$H870,FIND("(",'Raw Data'!$H870)+1,FIND(")",'Raw Data'!$H870)-FIND("(",'Raw Data'!$H870)-1),"",'Raw Data'!$M870)</f>
        <v>R$150</v>
      </c>
      <c r="T870" s="27">
        <f t="shared" si="13"/>
        <v>14.8512</v>
      </c>
      <c r="U870" s="29">
        <f>'Raw Data'!$M870*'Raw Data'!$T870</f>
        <v>2227.6799999999998</v>
      </c>
    </row>
    <row r="871" spans="1:21" x14ac:dyDescent="0.3">
      <c r="A871" s="20">
        <v>602</v>
      </c>
      <c r="B871" s="27" t="s">
        <v>1618</v>
      </c>
      <c r="C871" s="27">
        <v>1</v>
      </c>
      <c r="D871" s="27" t="str">
        <f>VLOOKUP('Raw Data'!$C871,'country description'!$A$2:$B$16,2,0)</f>
        <v>India</v>
      </c>
      <c r="E871" s="27" t="s">
        <v>14</v>
      </c>
      <c r="F871" s="27" t="s">
        <v>1985</v>
      </c>
      <c r="G871" s="27" t="s">
        <v>407</v>
      </c>
      <c r="H871" s="27" t="s">
        <v>18</v>
      </c>
      <c r="I871" s="27" t="s">
        <v>19</v>
      </c>
      <c r="J871" s="27" t="s">
        <v>19</v>
      </c>
      <c r="K871" s="27">
        <v>2</v>
      </c>
      <c r="L871" s="27">
        <v>42</v>
      </c>
      <c r="M871" s="27">
        <v>750</v>
      </c>
      <c r="N871" s="27">
        <v>3.2</v>
      </c>
      <c r="O871" s="27">
        <v>2015</v>
      </c>
      <c r="P871" s="27">
        <v>4</v>
      </c>
      <c r="Q871" s="27">
        <v>5</v>
      </c>
      <c r="R871" s="28">
        <f>DATE('Raw Data'!$O871,'Raw Data'!$P871,'Raw Data'!$Q871)</f>
        <v>42099</v>
      </c>
      <c r="S871" s="27" t="str">
        <f>CONCATENATE(MID('Raw Data'!$H871,FIND("(",'Raw Data'!$H871)+1,FIND(")",'Raw Data'!$H871)-FIND("(",'Raw Data'!$H871)-1),"",'Raw Data'!$M871)</f>
        <v>Rs.750</v>
      </c>
      <c r="T871" s="27">
        <f t="shared" si="13"/>
        <v>1</v>
      </c>
      <c r="U871" s="29">
        <f>'Raw Data'!$M871*'Raw Data'!$T871</f>
        <v>750</v>
      </c>
    </row>
    <row r="872" spans="1:21" x14ac:dyDescent="0.3">
      <c r="A872" s="20">
        <v>6601595</v>
      </c>
      <c r="B872" s="27" t="s">
        <v>1987</v>
      </c>
      <c r="C872" s="27">
        <v>30</v>
      </c>
      <c r="D872" s="27" t="str">
        <f>VLOOKUP('Raw Data'!$C872,'country description'!$A$2:$B$16,2,0)</f>
        <v>Brazil</v>
      </c>
      <c r="E872" s="27" t="s">
        <v>1877</v>
      </c>
      <c r="F872" s="27" t="s">
        <v>1988</v>
      </c>
      <c r="G872" s="27" t="s">
        <v>1989</v>
      </c>
      <c r="H872" s="27" t="s">
        <v>1854</v>
      </c>
      <c r="I872" s="27" t="s">
        <v>19</v>
      </c>
      <c r="J872" s="27" t="s">
        <v>19</v>
      </c>
      <c r="K872" s="27">
        <v>4</v>
      </c>
      <c r="L872" s="27">
        <v>10</v>
      </c>
      <c r="M872" s="27">
        <v>150</v>
      </c>
      <c r="N872" s="27">
        <v>4</v>
      </c>
      <c r="O872" s="27">
        <v>2013</v>
      </c>
      <c r="P872" s="27">
        <v>4</v>
      </c>
      <c r="Q872" s="27">
        <v>22</v>
      </c>
      <c r="R872" s="28">
        <f>DATE('Raw Data'!$O872,'Raw Data'!$P872,'Raw Data'!$Q872)</f>
        <v>41386</v>
      </c>
      <c r="S872" s="27" t="str">
        <f>CONCATENATE(MID('Raw Data'!$H872,FIND("(",'Raw Data'!$H872)+1,FIND(")",'Raw Data'!$H872)-FIND("(",'Raw Data'!$H872)-1),"",'Raw Data'!$M872)</f>
        <v>R$150</v>
      </c>
      <c r="T872" s="27">
        <f t="shared" si="13"/>
        <v>14.8512</v>
      </c>
      <c r="U872" s="29">
        <f>'Raw Data'!$M872*'Raw Data'!$T872</f>
        <v>2227.6799999999998</v>
      </c>
    </row>
    <row r="873" spans="1:21" x14ac:dyDescent="0.3">
      <c r="A873" s="20">
        <v>18312632</v>
      </c>
      <c r="B873" s="27" t="s">
        <v>1866</v>
      </c>
      <c r="C873" s="27">
        <v>1</v>
      </c>
      <c r="D873" s="27" t="str">
        <f>VLOOKUP('Raw Data'!$C873,'country description'!$A$2:$B$16,2,0)</f>
        <v>India</v>
      </c>
      <c r="E873" s="27" t="s">
        <v>14</v>
      </c>
      <c r="F873" s="27" t="s">
        <v>1990</v>
      </c>
      <c r="G873" s="27" t="s">
        <v>1868</v>
      </c>
      <c r="H873" s="27" t="s">
        <v>18</v>
      </c>
      <c r="I873" s="27" t="s">
        <v>19</v>
      </c>
      <c r="J873" s="27" t="s">
        <v>24</v>
      </c>
      <c r="K873" s="27">
        <v>2</v>
      </c>
      <c r="L873" s="27">
        <v>253</v>
      </c>
      <c r="M873" s="27">
        <v>850</v>
      </c>
      <c r="N873" s="27">
        <v>4.0999999999999996</v>
      </c>
      <c r="O873" s="27">
        <v>2017</v>
      </c>
      <c r="P873" s="27">
        <v>4</v>
      </c>
      <c r="Q873" s="27">
        <v>15</v>
      </c>
      <c r="R873" s="28">
        <f>DATE('Raw Data'!$O873,'Raw Data'!$P873,'Raw Data'!$Q873)</f>
        <v>42840</v>
      </c>
      <c r="S873" s="27" t="str">
        <f>CONCATENATE(MID('Raw Data'!$H873,FIND("(",'Raw Data'!$H873)+1,FIND(")",'Raw Data'!$H873)-FIND("(",'Raw Data'!$H873)-1),"",'Raw Data'!$M873)</f>
        <v>Rs.850</v>
      </c>
      <c r="T873" s="27">
        <f t="shared" si="13"/>
        <v>1</v>
      </c>
      <c r="U873" s="29">
        <f>'Raw Data'!$M873*'Raw Data'!$T873</f>
        <v>850</v>
      </c>
    </row>
    <row r="874" spans="1:21" x14ac:dyDescent="0.3">
      <c r="A874" s="20">
        <v>5602377</v>
      </c>
      <c r="B874" s="27" t="s">
        <v>1991</v>
      </c>
      <c r="C874" s="27">
        <v>214</v>
      </c>
      <c r="D874" s="27" t="str">
        <f>VLOOKUP('Raw Data'!$C874,'country description'!$A$2:$B$16,2,0)</f>
        <v>United Arab Emirates</v>
      </c>
      <c r="E874" s="27" t="s">
        <v>1836</v>
      </c>
      <c r="F874" s="27" t="s">
        <v>1992</v>
      </c>
      <c r="G874" s="27" t="s">
        <v>1993</v>
      </c>
      <c r="H874" s="27" t="s">
        <v>1839</v>
      </c>
      <c r="I874" s="27" t="s">
        <v>19</v>
      </c>
      <c r="J874" s="27" t="s">
        <v>19</v>
      </c>
      <c r="K874" s="27">
        <v>4</v>
      </c>
      <c r="L874" s="27">
        <v>143</v>
      </c>
      <c r="M874" s="27">
        <v>150</v>
      </c>
      <c r="N874" s="27">
        <v>4.5</v>
      </c>
      <c r="O874" s="27">
        <v>2018</v>
      </c>
      <c r="P874" s="27">
        <v>3</v>
      </c>
      <c r="Q874" s="27">
        <v>21</v>
      </c>
      <c r="R874" s="28">
        <f>DATE('Raw Data'!$O874,'Raw Data'!$P874,'Raw Data'!$Q874)</f>
        <v>43180</v>
      </c>
      <c r="S874" s="27" t="str">
        <f>CONCATENATE(MID('Raw Data'!$H874,FIND("(",'Raw Data'!$H874)+1,FIND(")",'Raw Data'!$H874)-FIND("(",'Raw Data'!$H874)-1),"",'Raw Data'!$M874)</f>
        <v>AED150</v>
      </c>
      <c r="T874" s="27">
        <f t="shared" si="13"/>
        <v>23.78</v>
      </c>
      <c r="U874" s="29">
        <f>'Raw Data'!$M874*'Raw Data'!$T874</f>
        <v>3567</v>
      </c>
    </row>
    <row r="875" spans="1:21" x14ac:dyDescent="0.3">
      <c r="A875" s="20">
        <v>18426586</v>
      </c>
      <c r="B875" s="27" t="s">
        <v>1994</v>
      </c>
      <c r="C875" s="27">
        <v>166</v>
      </c>
      <c r="D875" s="27" t="str">
        <f>VLOOKUP('Raw Data'!$C875,'country description'!$A$2:$B$16,2,0)</f>
        <v>Qatar</v>
      </c>
      <c r="E875" s="27" t="s">
        <v>1995</v>
      </c>
      <c r="F875" s="27" t="s">
        <v>1996</v>
      </c>
      <c r="G875" s="27" t="s">
        <v>1997</v>
      </c>
      <c r="H875" s="27" t="s">
        <v>1998</v>
      </c>
      <c r="I875" s="27" t="s">
        <v>19</v>
      </c>
      <c r="J875" s="27" t="s">
        <v>19</v>
      </c>
      <c r="K875" s="27">
        <v>4</v>
      </c>
      <c r="L875" s="27">
        <v>74</v>
      </c>
      <c r="M875" s="27">
        <v>150</v>
      </c>
      <c r="N875" s="27">
        <v>3.4</v>
      </c>
      <c r="O875" s="27">
        <v>2016</v>
      </c>
      <c r="P875" s="27">
        <v>3</v>
      </c>
      <c r="Q875" s="27">
        <v>28</v>
      </c>
      <c r="R875" s="28">
        <f>DATE('Raw Data'!$O875,'Raw Data'!$P875,'Raw Data'!$Q875)</f>
        <v>42457</v>
      </c>
      <c r="S875" s="27" t="str">
        <f>CONCATENATE(MID('Raw Data'!$H875,FIND("(",'Raw Data'!$H875)+1,FIND(")",'Raw Data'!$H875)-FIND("(",'Raw Data'!$H875)-1),"",'Raw Data'!$M875)</f>
        <v>QR150</v>
      </c>
      <c r="T875" s="27">
        <f t="shared" si="13"/>
        <v>24.05</v>
      </c>
      <c r="U875" s="29">
        <f>'Raw Data'!$M875*'Raw Data'!$T875</f>
        <v>3607.5</v>
      </c>
    </row>
    <row r="876" spans="1:21" x14ac:dyDescent="0.3">
      <c r="A876" s="20">
        <v>18350118</v>
      </c>
      <c r="B876" s="27" t="s">
        <v>1999</v>
      </c>
      <c r="C876" s="27">
        <v>1</v>
      </c>
      <c r="D876" s="27" t="str">
        <f>VLOOKUP('Raw Data'!$C876,'country description'!$A$2:$B$16,2,0)</f>
        <v>India</v>
      </c>
      <c r="E876" s="27" t="s">
        <v>14</v>
      </c>
      <c r="F876" s="27" t="s">
        <v>2000</v>
      </c>
      <c r="G876" s="27" t="s">
        <v>2001</v>
      </c>
      <c r="H876" s="27" t="s">
        <v>18</v>
      </c>
      <c r="I876" s="27" t="s">
        <v>19</v>
      </c>
      <c r="J876" s="27" t="s">
        <v>19</v>
      </c>
      <c r="K876" s="27">
        <v>2</v>
      </c>
      <c r="L876" s="27">
        <v>4</v>
      </c>
      <c r="M876" s="27">
        <v>750</v>
      </c>
      <c r="N876" s="27">
        <v>3</v>
      </c>
      <c r="O876" s="27">
        <v>2013</v>
      </c>
      <c r="P876" s="27">
        <v>4</v>
      </c>
      <c r="Q876" s="27">
        <v>4</v>
      </c>
      <c r="R876" s="28">
        <f>DATE('Raw Data'!$O876,'Raw Data'!$P876,'Raw Data'!$Q876)</f>
        <v>41368</v>
      </c>
      <c r="S876" s="27" t="str">
        <f>CONCATENATE(MID('Raw Data'!$H876,FIND("(",'Raw Data'!$H876)+1,FIND(")",'Raw Data'!$H876)-FIND("(",'Raw Data'!$H876)-1),"",'Raw Data'!$M876)</f>
        <v>Rs.750</v>
      </c>
      <c r="T876" s="27">
        <f t="shared" si="13"/>
        <v>1</v>
      </c>
      <c r="U876" s="29">
        <f>'Raw Data'!$M876*'Raw Data'!$T876</f>
        <v>750</v>
      </c>
    </row>
    <row r="877" spans="1:21" x14ac:dyDescent="0.3">
      <c r="A877" s="20">
        <v>17957917</v>
      </c>
      <c r="B877" s="27" t="s">
        <v>2002</v>
      </c>
      <c r="C877" s="27">
        <v>166</v>
      </c>
      <c r="D877" s="27" t="str">
        <f>VLOOKUP('Raw Data'!$C877,'country description'!$A$2:$B$16,2,0)</f>
        <v>Qatar</v>
      </c>
      <c r="E877" s="27" t="s">
        <v>1995</v>
      </c>
      <c r="F877" s="27" t="s">
        <v>2003</v>
      </c>
      <c r="G877" s="27" t="s">
        <v>2004</v>
      </c>
      <c r="H877" s="27" t="s">
        <v>1998</v>
      </c>
      <c r="I877" s="27" t="s">
        <v>19</v>
      </c>
      <c r="J877" s="27" t="s">
        <v>19</v>
      </c>
      <c r="K877" s="27">
        <v>4</v>
      </c>
      <c r="L877" s="27">
        <v>180</v>
      </c>
      <c r="M877" s="27">
        <v>150</v>
      </c>
      <c r="N877" s="27">
        <v>4</v>
      </c>
      <c r="O877" s="27">
        <v>2013</v>
      </c>
      <c r="P877" s="27">
        <v>3</v>
      </c>
      <c r="Q877" s="27">
        <v>17</v>
      </c>
      <c r="R877" s="28">
        <f>DATE('Raw Data'!$O877,'Raw Data'!$P877,'Raw Data'!$Q877)</f>
        <v>41350</v>
      </c>
      <c r="S877" s="27" t="str">
        <f>CONCATENATE(MID('Raw Data'!$H877,FIND("(",'Raw Data'!$H877)+1,FIND(")",'Raw Data'!$H877)-FIND("(",'Raw Data'!$H877)-1),"",'Raw Data'!$M877)</f>
        <v>QR150</v>
      </c>
      <c r="T877" s="27">
        <f t="shared" si="13"/>
        <v>24.05</v>
      </c>
      <c r="U877" s="29">
        <f>'Raw Data'!$M877*'Raw Data'!$T877</f>
        <v>3607.5</v>
      </c>
    </row>
    <row r="878" spans="1:21" x14ac:dyDescent="0.3">
      <c r="A878" s="20">
        <v>18233599</v>
      </c>
      <c r="B878" s="27" t="s">
        <v>2005</v>
      </c>
      <c r="C878" s="27">
        <v>1</v>
      </c>
      <c r="D878" s="27" t="str">
        <f>VLOOKUP('Raw Data'!$C878,'country description'!$A$2:$B$16,2,0)</f>
        <v>India</v>
      </c>
      <c r="E878" s="27" t="s">
        <v>14</v>
      </c>
      <c r="F878" s="27" t="s">
        <v>2006</v>
      </c>
      <c r="G878" s="27" t="s">
        <v>2007</v>
      </c>
      <c r="H878" s="27" t="s">
        <v>18</v>
      </c>
      <c r="I878" s="27" t="s">
        <v>24</v>
      </c>
      <c r="J878" s="27" t="s">
        <v>24</v>
      </c>
      <c r="K878" s="27">
        <v>2</v>
      </c>
      <c r="L878" s="27">
        <v>155</v>
      </c>
      <c r="M878" s="27">
        <v>850</v>
      </c>
      <c r="N878" s="27">
        <v>3.4</v>
      </c>
      <c r="O878" s="27">
        <v>2018</v>
      </c>
      <c r="P878" s="27">
        <v>4</v>
      </c>
      <c r="Q878" s="27">
        <v>10</v>
      </c>
      <c r="R878" s="28">
        <f>DATE('Raw Data'!$O878,'Raw Data'!$P878,'Raw Data'!$Q878)</f>
        <v>43200</v>
      </c>
      <c r="S878" s="27" t="str">
        <f>CONCATENATE(MID('Raw Data'!$H878,FIND("(",'Raw Data'!$H878)+1,FIND(")",'Raw Data'!$H878)-FIND("(",'Raw Data'!$H878)-1),"",'Raw Data'!$M878)</f>
        <v>Rs.850</v>
      </c>
      <c r="T878" s="27">
        <f t="shared" si="13"/>
        <v>1</v>
      </c>
      <c r="U878" s="29">
        <f>'Raw Data'!$M878*'Raw Data'!$T878</f>
        <v>850</v>
      </c>
    </row>
    <row r="879" spans="1:21" x14ac:dyDescent="0.3">
      <c r="A879" s="20">
        <v>313206</v>
      </c>
      <c r="B879" s="27" t="s">
        <v>1654</v>
      </c>
      <c r="C879" s="27">
        <v>1</v>
      </c>
      <c r="D879" s="27" t="str">
        <f>VLOOKUP('Raw Data'!$C879,'country description'!$A$2:$B$16,2,0)</f>
        <v>India</v>
      </c>
      <c r="E879" s="27" t="s">
        <v>14</v>
      </c>
      <c r="F879" s="27" t="s">
        <v>2008</v>
      </c>
      <c r="G879" s="27" t="s">
        <v>610</v>
      </c>
      <c r="H879" s="27" t="s">
        <v>18</v>
      </c>
      <c r="I879" s="27" t="s">
        <v>24</v>
      </c>
      <c r="J879" s="27" t="s">
        <v>24</v>
      </c>
      <c r="K879" s="27">
        <v>2</v>
      </c>
      <c r="L879" s="27">
        <v>153</v>
      </c>
      <c r="M879" s="27">
        <v>900</v>
      </c>
      <c r="N879" s="27">
        <v>4</v>
      </c>
      <c r="O879" s="27">
        <v>2011</v>
      </c>
      <c r="P879" s="27">
        <v>4</v>
      </c>
      <c r="Q879" s="27">
        <v>16</v>
      </c>
      <c r="R879" s="28">
        <f>DATE('Raw Data'!$O879,'Raw Data'!$P879,'Raw Data'!$Q879)</f>
        <v>40649</v>
      </c>
      <c r="S879" s="27" t="str">
        <f>CONCATENATE(MID('Raw Data'!$H879,FIND("(",'Raw Data'!$H879)+1,FIND(")",'Raw Data'!$H879)-FIND("(",'Raw Data'!$H879)-1),"",'Raw Data'!$M879)</f>
        <v>Rs.900</v>
      </c>
      <c r="T879" s="27">
        <f t="shared" si="13"/>
        <v>1</v>
      </c>
      <c r="U879" s="29">
        <f>'Raw Data'!$M879*'Raw Data'!$T879</f>
        <v>900</v>
      </c>
    </row>
    <row r="880" spans="1:21" x14ac:dyDescent="0.3">
      <c r="A880" s="20">
        <v>6000409</v>
      </c>
      <c r="B880" s="27" t="s">
        <v>2009</v>
      </c>
      <c r="C880" s="27">
        <v>208</v>
      </c>
      <c r="D880" s="27" t="str">
        <f>VLOOKUP('Raw Data'!$C880,'country description'!$A$2:$B$16,2,0)</f>
        <v>Turkey</v>
      </c>
      <c r="E880" s="27" t="s">
        <v>2010</v>
      </c>
      <c r="F880" s="27" t="s">
        <v>2011</v>
      </c>
      <c r="G880" s="27" t="s">
        <v>2012</v>
      </c>
      <c r="H880" s="27" t="s">
        <v>1943</v>
      </c>
      <c r="I880" s="27" t="s">
        <v>19</v>
      </c>
      <c r="J880" s="27" t="s">
        <v>19</v>
      </c>
      <c r="K880" s="27">
        <v>4</v>
      </c>
      <c r="L880" s="27">
        <v>115</v>
      </c>
      <c r="M880" s="27">
        <v>150</v>
      </c>
      <c r="N880" s="27">
        <v>4.4000000000000004</v>
      </c>
      <c r="O880" s="27">
        <v>2014</v>
      </c>
      <c r="P880" s="27">
        <v>11</v>
      </c>
      <c r="Q880" s="27">
        <v>25</v>
      </c>
      <c r="R880" s="28">
        <f>DATE('Raw Data'!$O880,'Raw Data'!$P880,'Raw Data'!$Q880)</f>
        <v>41968</v>
      </c>
      <c r="S880" s="27" t="str">
        <f>CONCATENATE(MID('Raw Data'!$H880,FIND("(",'Raw Data'!$H880)+1,FIND(")",'Raw Data'!$H880)-FIND("(",'Raw Data'!$H880)-1),"",'Raw Data'!$M880)</f>
        <v>TL150</v>
      </c>
      <c r="T880" s="27">
        <f t="shared" si="13"/>
        <v>2.39</v>
      </c>
      <c r="U880" s="29">
        <f>'Raw Data'!$M880*'Raw Data'!$T880</f>
        <v>358.5</v>
      </c>
    </row>
    <row r="881" spans="1:21" x14ac:dyDescent="0.3">
      <c r="A881" s="20">
        <v>558</v>
      </c>
      <c r="B881" s="27" t="s">
        <v>2013</v>
      </c>
      <c r="C881" s="27">
        <v>1</v>
      </c>
      <c r="D881" s="27" t="str">
        <f>VLOOKUP('Raw Data'!$C881,'country description'!$A$2:$B$16,2,0)</f>
        <v>India</v>
      </c>
      <c r="E881" s="27" t="s">
        <v>14</v>
      </c>
      <c r="F881" s="27" t="s">
        <v>2014</v>
      </c>
      <c r="G881" s="27" t="s">
        <v>458</v>
      </c>
      <c r="H881" s="27" t="s">
        <v>18</v>
      </c>
      <c r="I881" s="27" t="s">
        <v>19</v>
      </c>
      <c r="J881" s="27" t="s">
        <v>19</v>
      </c>
      <c r="K881" s="27">
        <v>2</v>
      </c>
      <c r="L881" s="27">
        <v>12</v>
      </c>
      <c r="M881" s="27">
        <v>900</v>
      </c>
      <c r="N881" s="27">
        <v>2.8</v>
      </c>
      <c r="O881" s="27">
        <v>2018</v>
      </c>
      <c r="P881" s="27">
        <v>4</v>
      </c>
      <c r="Q881" s="27">
        <v>19</v>
      </c>
      <c r="R881" s="28">
        <f>DATE('Raw Data'!$O881,'Raw Data'!$P881,'Raw Data'!$Q881)</f>
        <v>43209</v>
      </c>
      <c r="S881" s="27" t="str">
        <f>CONCATENATE(MID('Raw Data'!$H881,FIND("(",'Raw Data'!$H881)+1,FIND(")",'Raw Data'!$H881)-FIND("(",'Raw Data'!$H881)-1),"",'Raw Data'!$M881)</f>
        <v>Rs.900</v>
      </c>
      <c r="T881" s="27">
        <f t="shared" si="13"/>
        <v>1</v>
      </c>
      <c r="U881" s="29">
        <f>'Raw Data'!$M881*'Raw Data'!$T881</f>
        <v>900</v>
      </c>
    </row>
    <row r="882" spans="1:21" x14ac:dyDescent="0.3">
      <c r="A882" s="20">
        <v>6600083</v>
      </c>
      <c r="B882" s="27" t="s">
        <v>2015</v>
      </c>
      <c r="C882" s="27">
        <v>30</v>
      </c>
      <c r="D882" s="27" t="str">
        <f>VLOOKUP('Raw Data'!$C882,'country description'!$A$2:$B$16,2,0)</f>
        <v>Brazil</v>
      </c>
      <c r="E882" s="27" t="s">
        <v>1877</v>
      </c>
      <c r="F882" s="27" t="s">
        <v>2016</v>
      </c>
      <c r="G882" s="27" t="s">
        <v>484</v>
      </c>
      <c r="H882" s="27" t="s">
        <v>1854</v>
      </c>
      <c r="I882" s="27" t="s">
        <v>19</v>
      </c>
      <c r="J882" s="27" t="s">
        <v>19</v>
      </c>
      <c r="K882" s="27">
        <v>4</v>
      </c>
      <c r="L882" s="27">
        <v>12</v>
      </c>
      <c r="M882" s="27">
        <v>150</v>
      </c>
      <c r="N882" s="27">
        <v>4.0999999999999996</v>
      </c>
      <c r="O882" s="27">
        <v>2016</v>
      </c>
      <c r="P882" s="27">
        <v>10</v>
      </c>
      <c r="Q882" s="27">
        <v>6</v>
      </c>
      <c r="R882" s="28">
        <f>DATE('Raw Data'!$O882,'Raw Data'!$P882,'Raw Data'!$Q882)</f>
        <v>42649</v>
      </c>
      <c r="S882" s="27" t="str">
        <f>CONCATENATE(MID('Raw Data'!$H882,FIND("(",'Raw Data'!$H882)+1,FIND(")",'Raw Data'!$H882)-FIND("(",'Raw Data'!$H882)-1),"",'Raw Data'!$M882)</f>
        <v>R$150</v>
      </c>
      <c r="T882" s="27">
        <f t="shared" si="13"/>
        <v>14.8512</v>
      </c>
      <c r="U882" s="29">
        <f>'Raw Data'!$M882*'Raw Data'!$T882</f>
        <v>2227.6799999999998</v>
      </c>
    </row>
    <row r="883" spans="1:21" x14ac:dyDescent="0.3">
      <c r="A883" s="20">
        <v>18261165</v>
      </c>
      <c r="B883" s="27" t="s">
        <v>2017</v>
      </c>
      <c r="C883" s="27">
        <v>1</v>
      </c>
      <c r="D883" s="27" t="str">
        <f>VLOOKUP('Raw Data'!$C883,'country description'!$A$2:$B$16,2,0)</f>
        <v>India</v>
      </c>
      <c r="E883" s="27" t="s">
        <v>14</v>
      </c>
      <c r="F883" s="27" t="s">
        <v>2018</v>
      </c>
      <c r="G883" s="27" t="s">
        <v>2019</v>
      </c>
      <c r="H883" s="27" t="s">
        <v>18</v>
      </c>
      <c r="I883" s="27" t="s">
        <v>24</v>
      </c>
      <c r="J883" s="27" t="s">
        <v>19</v>
      </c>
      <c r="K883" s="27">
        <v>2</v>
      </c>
      <c r="L883" s="27">
        <v>8</v>
      </c>
      <c r="M883" s="27">
        <v>850</v>
      </c>
      <c r="N883" s="27">
        <v>3</v>
      </c>
      <c r="O883" s="27">
        <v>2018</v>
      </c>
      <c r="P883" s="27">
        <v>4</v>
      </c>
      <c r="Q883" s="27">
        <v>23</v>
      </c>
      <c r="R883" s="28">
        <f>DATE('Raw Data'!$O883,'Raw Data'!$P883,'Raw Data'!$Q883)</f>
        <v>43213</v>
      </c>
      <c r="S883" s="27" t="str">
        <f>CONCATENATE(MID('Raw Data'!$H883,FIND("(",'Raw Data'!$H883)+1,FIND(")",'Raw Data'!$H883)-FIND("(",'Raw Data'!$H883)-1),"",'Raw Data'!$M883)</f>
        <v>Rs.850</v>
      </c>
      <c r="T883" s="27">
        <f t="shared" si="13"/>
        <v>1</v>
      </c>
      <c r="U883" s="29">
        <f>'Raw Data'!$M883*'Raw Data'!$T883</f>
        <v>850</v>
      </c>
    </row>
    <row r="884" spans="1:21" x14ac:dyDescent="0.3">
      <c r="A884" s="20">
        <v>18216942</v>
      </c>
      <c r="B884" s="27" t="s">
        <v>2020</v>
      </c>
      <c r="C884" s="27">
        <v>1</v>
      </c>
      <c r="D884" s="27" t="str">
        <f>VLOOKUP('Raw Data'!$C884,'country description'!$A$2:$B$16,2,0)</f>
        <v>India</v>
      </c>
      <c r="E884" s="27" t="s">
        <v>14</v>
      </c>
      <c r="F884" s="27" t="s">
        <v>2021</v>
      </c>
      <c r="G884" s="27" t="s">
        <v>1626</v>
      </c>
      <c r="H884" s="27" t="s">
        <v>18</v>
      </c>
      <c r="I884" s="27" t="s">
        <v>19</v>
      </c>
      <c r="J884" s="27" t="s">
        <v>24</v>
      </c>
      <c r="K884" s="27">
        <v>2</v>
      </c>
      <c r="L884" s="27">
        <v>108</v>
      </c>
      <c r="M884" s="27">
        <v>900</v>
      </c>
      <c r="N884" s="27">
        <v>4.3</v>
      </c>
      <c r="O884" s="27">
        <v>2011</v>
      </c>
      <c r="P884" s="27">
        <v>4</v>
      </c>
      <c r="Q884" s="27">
        <v>1</v>
      </c>
      <c r="R884" s="28">
        <f>DATE('Raw Data'!$O884,'Raw Data'!$P884,'Raw Data'!$Q884)</f>
        <v>40634</v>
      </c>
      <c r="S884" s="27" t="str">
        <f>CONCATENATE(MID('Raw Data'!$H884,FIND("(",'Raw Data'!$H884)+1,FIND(")",'Raw Data'!$H884)-FIND("(",'Raw Data'!$H884)-1),"",'Raw Data'!$M884)</f>
        <v>Rs.900</v>
      </c>
      <c r="T884" s="27">
        <f t="shared" si="13"/>
        <v>1</v>
      </c>
      <c r="U884" s="29">
        <f>'Raw Data'!$M884*'Raw Data'!$T884</f>
        <v>900</v>
      </c>
    </row>
    <row r="885" spans="1:21" x14ac:dyDescent="0.3">
      <c r="A885" s="20">
        <v>18287382</v>
      </c>
      <c r="B885" s="27" t="s">
        <v>1762</v>
      </c>
      <c r="C885" s="27">
        <v>1</v>
      </c>
      <c r="D885" s="27" t="str">
        <f>VLOOKUP('Raw Data'!$C885,'country description'!$A$2:$B$16,2,0)</f>
        <v>India</v>
      </c>
      <c r="E885" s="27" t="s">
        <v>14</v>
      </c>
      <c r="F885" s="27" t="s">
        <v>2022</v>
      </c>
      <c r="G885" s="27" t="s">
        <v>1765</v>
      </c>
      <c r="H885" s="27" t="s">
        <v>18</v>
      </c>
      <c r="I885" s="27" t="s">
        <v>24</v>
      </c>
      <c r="J885" s="27" t="s">
        <v>24</v>
      </c>
      <c r="K885" s="27">
        <v>2</v>
      </c>
      <c r="L885" s="27">
        <v>64</v>
      </c>
      <c r="M885" s="27">
        <v>900</v>
      </c>
      <c r="N885" s="27">
        <v>3.6</v>
      </c>
      <c r="O885" s="27">
        <v>2013</v>
      </c>
      <c r="P885" s="27">
        <v>4</v>
      </c>
      <c r="Q885" s="27">
        <v>5</v>
      </c>
      <c r="R885" s="28">
        <f>DATE('Raw Data'!$O885,'Raw Data'!$P885,'Raw Data'!$Q885)</f>
        <v>41369</v>
      </c>
      <c r="S885" s="27" t="str">
        <f>CONCATENATE(MID('Raw Data'!$H885,FIND("(",'Raw Data'!$H885)+1,FIND(")",'Raw Data'!$H885)-FIND("(",'Raw Data'!$H885)-1),"",'Raw Data'!$M885)</f>
        <v>Rs.900</v>
      </c>
      <c r="T885" s="27">
        <f t="shared" si="13"/>
        <v>1</v>
      </c>
      <c r="U885" s="29">
        <f>'Raw Data'!$M885*'Raw Data'!$T885</f>
        <v>900</v>
      </c>
    </row>
    <row r="886" spans="1:21" x14ac:dyDescent="0.3">
      <c r="A886" s="20">
        <v>5600701</v>
      </c>
      <c r="B886" s="27" t="s">
        <v>2023</v>
      </c>
      <c r="C886" s="27">
        <v>214</v>
      </c>
      <c r="D886" s="27" t="str">
        <f>VLOOKUP('Raw Data'!$C886,'country description'!$A$2:$B$16,2,0)</f>
        <v>United Arab Emirates</v>
      </c>
      <c r="E886" s="27" t="s">
        <v>1836</v>
      </c>
      <c r="F886" s="27" t="s">
        <v>2024</v>
      </c>
      <c r="G886" s="27" t="s">
        <v>2025</v>
      </c>
      <c r="H886" s="27" t="s">
        <v>1839</v>
      </c>
      <c r="I886" s="27" t="s">
        <v>19</v>
      </c>
      <c r="J886" s="27" t="s">
        <v>24</v>
      </c>
      <c r="K886" s="27">
        <v>4</v>
      </c>
      <c r="L886" s="27">
        <v>265</v>
      </c>
      <c r="M886" s="27">
        <v>160</v>
      </c>
      <c r="N886" s="27">
        <v>4.2</v>
      </c>
      <c r="O886" s="27">
        <v>2012</v>
      </c>
      <c r="P886" s="27">
        <v>4</v>
      </c>
      <c r="Q886" s="27">
        <v>11</v>
      </c>
      <c r="R886" s="28">
        <f>DATE('Raw Data'!$O886,'Raw Data'!$P886,'Raw Data'!$Q886)</f>
        <v>41010</v>
      </c>
      <c r="S886" s="27" t="str">
        <f>CONCATENATE(MID('Raw Data'!$H886,FIND("(",'Raw Data'!$H886)+1,FIND(")",'Raw Data'!$H886)-FIND("(",'Raw Data'!$H886)-1),"",'Raw Data'!$M886)</f>
        <v>AED160</v>
      </c>
      <c r="T886" s="27">
        <f t="shared" si="13"/>
        <v>23.78</v>
      </c>
      <c r="U886" s="29">
        <f>'Raw Data'!$M886*'Raw Data'!$T886</f>
        <v>3804.8</v>
      </c>
    </row>
    <row r="887" spans="1:21" x14ac:dyDescent="0.3">
      <c r="A887" s="20">
        <v>6800782</v>
      </c>
      <c r="B887" s="27" t="s">
        <v>2026</v>
      </c>
      <c r="C887" s="27">
        <v>215</v>
      </c>
      <c r="D887" s="27" t="str">
        <f>VLOOKUP('Raw Data'!$C887,'country description'!$A$2:$B$16,2,0)</f>
        <v>United Kingdom</v>
      </c>
      <c r="E887" s="27" t="s">
        <v>1728</v>
      </c>
      <c r="F887" s="27" t="s">
        <v>2027</v>
      </c>
      <c r="G887" s="27" t="s">
        <v>2028</v>
      </c>
      <c r="H887" s="27" t="s">
        <v>1600</v>
      </c>
      <c r="I887" s="27" t="s">
        <v>19</v>
      </c>
      <c r="J887" s="27" t="s">
        <v>19</v>
      </c>
      <c r="K887" s="27">
        <v>4</v>
      </c>
      <c r="L887" s="27">
        <v>114</v>
      </c>
      <c r="M887" s="27">
        <v>160</v>
      </c>
      <c r="N887" s="27">
        <v>4.3</v>
      </c>
      <c r="O887" s="27">
        <v>2012</v>
      </c>
      <c r="P887" s="27">
        <v>5</v>
      </c>
      <c r="Q887" s="27">
        <v>26</v>
      </c>
      <c r="R887" s="28">
        <f>DATE('Raw Data'!$O887,'Raw Data'!$P887,'Raw Data'!$Q887)</f>
        <v>41055</v>
      </c>
      <c r="S887" s="27" t="str">
        <f>CONCATENATE(MID('Raw Data'!$H887,FIND("(",'Raw Data'!$H887)+1,FIND(")",'Raw Data'!$H887)-FIND("(",'Raw Data'!$H887)-1),"",'Raw Data'!$M887)</f>
        <v>Œ£160</v>
      </c>
      <c r="T887" s="27">
        <f t="shared" si="13"/>
        <v>111.1</v>
      </c>
      <c r="U887" s="29">
        <f>'Raw Data'!$M887*'Raw Data'!$T887</f>
        <v>17776</v>
      </c>
    </row>
    <row r="888" spans="1:21" x14ac:dyDescent="0.3">
      <c r="A888" s="20">
        <v>313269</v>
      </c>
      <c r="B888" s="27" t="s">
        <v>2029</v>
      </c>
      <c r="C888" s="27">
        <v>1</v>
      </c>
      <c r="D888" s="27" t="str">
        <f>VLOOKUP('Raw Data'!$C888,'country description'!$A$2:$B$16,2,0)</f>
        <v>India</v>
      </c>
      <c r="E888" s="27" t="s">
        <v>14</v>
      </c>
      <c r="F888" s="27" t="s">
        <v>2030</v>
      </c>
      <c r="G888" s="27" t="s">
        <v>2031</v>
      </c>
      <c r="H888" s="27" t="s">
        <v>18</v>
      </c>
      <c r="I888" s="27" t="s">
        <v>24</v>
      </c>
      <c r="J888" s="27" t="s">
        <v>24</v>
      </c>
      <c r="K888" s="27">
        <v>2</v>
      </c>
      <c r="L888" s="27">
        <v>647</v>
      </c>
      <c r="M888" s="27">
        <v>900</v>
      </c>
      <c r="N888" s="27">
        <v>4.0999999999999996</v>
      </c>
      <c r="O888" s="27">
        <v>2013</v>
      </c>
      <c r="P888" s="27">
        <v>4</v>
      </c>
      <c r="Q888" s="27">
        <v>16</v>
      </c>
      <c r="R888" s="28">
        <f>DATE('Raw Data'!$O888,'Raw Data'!$P888,'Raw Data'!$Q888)</f>
        <v>41380</v>
      </c>
      <c r="S888" s="27" t="str">
        <f>CONCATENATE(MID('Raw Data'!$H888,FIND("(",'Raw Data'!$H888)+1,FIND(")",'Raw Data'!$H888)-FIND("(",'Raw Data'!$H888)-1),"",'Raw Data'!$M888)</f>
        <v>Rs.900</v>
      </c>
      <c r="T888" s="27">
        <f t="shared" si="13"/>
        <v>1</v>
      </c>
      <c r="U888" s="29">
        <f>'Raw Data'!$M888*'Raw Data'!$T888</f>
        <v>900</v>
      </c>
    </row>
    <row r="889" spans="1:21" x14ac:dyDescent="0.3">
      <c r="A889" s="20">
        <v>18336481</v>
      </c>
      <c r="B889" s="27" t="s">
        <v>2032</v>
      </c>
      <c r="C889" s="27">
        <v>1</v>
      </c>
      <c r="D889" s="27" t="str">
        <f>VLOOKUP('Raw Data'!$C889,'country description'!$A$2:$B$16,2,0)</f>
        <v>India</v>
      </c>
      <c r="E889" s="27" t="s">
        <v>14</v>
      </c>
      <c r="F889" s="27" t="s">
        <v>2033</v>
      </c>
      <c r="G889" s="27" t="s">
        <v>2034</v>
      </c>
      <c r="H889" s="27" t="s">
        <v>18</v>
      </c>
      <c r="I889" s="27" t="s">
        <v>19</v>
      </c>
      <c r="J889" s="27" t="s">
        <v>24</v>
      </c>
      <c r="K889" s="27">
        <v>2</v>
      </c>
      <c r="L889" s="27">
        <v>69</v>
      </c>
      <c r="M889" s="27">
        <v>850</v>
      </c>
      <c r="N889" s="27">
        <v>3.4</v>
      </c>
      <c r="O889" s="27">
        <v>2010</v>
      </c>
      <c r="P889" s="27">
        <v>4</v>
      </c>
      <c r="Q889" s="27">
        <v>4</v>
      </c>
      <c r="R889" s="28">
        <f>DATE('Raw Data'!$O889,'Raw Data'!$P889,'Raw Data'!$Q889)</f>
        <v>40272</v>
      </c>
      <c r="S889" s="27" t="str">
        <f>CONCATENATE(MID('Raw Data'!$H889,FIND("(",'Raw Data'!$H889)+1,FIND(")",'Raw Data'!$H889)-FIND("(",'Raw Data'!$H889)-1),"",'Raw Data'!$M889)</f>
        <v>Rs.850</v>
      </c>
      <c r="T889" s="27">
        <f t="shared" si="13"/>
        <v>1</v>
      </c>
      <c r="U889" s="29">
        <f>'Raw Data'!$M889*'Raw Data'!$T889</f>
        <v>850</v>
      </c>
    </row>
    <row r="890" spans="1:21" x14ac:dyDescent="0.3">
      <c r="A890" s="20">
        <v>18318801</v>
      </c>
      <c r="B890" s="27" t="s">
        <v>2035</v>
      </c>
      <c r="C890" s="27">
        <v>166</v>
      </c>
      <c r="D890" s="27" t="str">
        <f>VLOOKUP('Raw Data'!$C890,'country description'!$A$2:$B$16,2,0)</f>
        <v>Qatar</v>
      </c>
      <c r="E890" s="27" t="s">
        <v>1995</v>
      </c>
      <c r="F890" s="27" t="s">
        <v>2036</v>
      </c>
      <c r="G890" s="27" t="s">
        <v>1783</v>
      </c>
      <c r="H890" s="27" t="s">
        <v>1998</v>
      </c>
      <c r="I890" s="27" t="s">
        <v>19</v>
      </c>
      <c r="J890" s="27" t="s">
        <v>19</v>
      </c>
      <c r="K890" s="27">
        <v>4</v>
      </c>
      <c r="L890" s="27">
        <v>109</v>
      </c>
      <c r="M890" s="27">
        <v>160</v>
      </c>
      <c r="N890" s="27">
        <v>3.9</v>
      </c>
      <c r="O890" s="27">
        <v>2010</v>
      </c>
      <c r="P890" s="27">
        <v>3</v>
      </c>
      <c r="Q890" s="27">
        <v>6</v>
      </c>
      <c r="R890" s="28">
        <f>DATE('Raw Data'!$O890,'Raw Data'!$P890,'Raw Data'!$Q890)</f>
        <v>40243</v>
      </c>
      <c r="S890" s="27" t="str">
        <f>CONCATENATE(MID('Raw Data'!$H890,FIND("(",'Raw Data'!$H890)+1,FIND(")",'Raw Data'!$H890)-FIND("(",'Raw Data'!$H890)-1),"",'Raw Data'!$M890)</f>
        <v>QR160</v>
      </c>
      <c r="T890" s="27">
        <f t="shared" si="13"/>
        <v>24.05</v>
      </c>
      <c r="U890" s="29">
        <f>'Raw Data'!$M890*'Raw Data'!$T890</f>
        <v>3848</v>
      </c>
    </row>
    <row r="891" spans="1:21" x14ac:dyDescent="0.3">
      <c r="A891" s="20">
        <v>6201312</v>
      </c>
      <c r="B891" s="27" t="s">
        <v>2037</v>
      </c>
      <c r="C891" s="27">
        <v>166</v>
      </c>
      <c r="D891" s="27" t="str">
        <f>VLOOKUP('Raw Data'!$C891,'country description'!$A$2:$B$16,2,0)</f>
        <v>Qatar</v>
      </c>
      <c r="E891" s="27" t="s">
        <v>1995</v>
      </c>
      <c r="F891" s="27" t="s">
        <v>2038</v>
      </c>
      <c r="G891" s="27" t="s">
        <v>2039</v>
      </c>
      <c r="H891" s="27" t="s">
        <v>1998</v>
      </c>
      <c r="I891" s="27" t="s">
        <v>19</v>
      </c>
      <c r="J891" s="27" t="s">
        <v>19</v>
      </c>
      <c r="K891" s="27">
        <v>4</v>
      </c>
      <c r="L891" s="27">
        <v>189</v>
      </c>
      <c r="M891" s="27">
        <v>170</v>
      </c>
      <c r="N891" s="27">
        <v>4.2</v>
      </c>
      <c r="O891" s="27">
        <v>2016</v>
      </c>
      <c r="P891" s="27">
        <v>6</v>
      </c>
      <c r="Q891" s="27">
        <v>27</v>
      </c>
      <c r="R891" s="28">
        <f>DATE('Raw Data'!$O891,'Raw Data'!$P891,'Raw Data'!$Q891)</f>
        <v>42548</v>
      </c>
      <c r="S891" s="27" t="str">
        <f>CONCATENATE(MID('Raw Data'!$H891,FIND("(",'Raw Data'!$H891)+1,FIND(")",'Raw Data'!$H891)-FIND("(",'Raw Data'!$H891)-1),"",'Raw Data'!$M891)</f>
        <v>QR170</v>
      </c>
      <c r="T891" s="27">
        <f t="shared" si="13"/>
        <v>24.05</v>
      </c>
      <c r="U891" s="29">
        <f>'Raw Data'!$M891*'Raw Data'!$T891</f>
        <v>4088.5</v>
      </c>
    </row>
    <row r="892" spans="1:21" x14ac:dyDescent="0.3">
      <c r="A892" s="20">
        <v>7300483</v>
      </c>
      <c r="B892" s="27" t="s">
        <v>2040</v>
      </c>
      <c r="C892" s="27">
        <v>30</v>
      </c>
      <c r="D892" s="27" t="str">
        <f>VLOOKUP('Raw Data'!$C892,'country description'!$A$2:$B$16,2,0)</f>
        <v>Brazil</v>
      </c>
      <c r="E892" s="27" t="s">
        <v>1859</v>
      </c>
      <c r="F892" s="27" t="s">
        <v>2041</v>
      </c>
      <c r="G892" s="27" t="s">
        <v>1853</v>
      </c>
      <c r="H892" s="27" t="s">
        <v>1854</v>
      </c>
      <c r="I892" s="27" t="s">
        <v>19</v>
      </c>
      <c r="J892" s="27" t="s">
        <v>19</v>
      </c>
      <c r="K892" s="27">
        <v>4</v>
      </c>
      <c r="L892" s="27">
        <v>21</v>
      </c>
      <c r="M892" s="27">
        <v>170</v>
      </c>
      <c r="N892" s="27">
        <v>4.5999999999999996</v>
      </c>
      <c r="O892" s="27">
        <v>2010</v>
      </c>
      <c r="P892" s="27">
        <v>5</v>
      </c>
      <c r="Q892" s="27">
        <v>9</v>
      </c>
      <c r="R892" s="28">
        <f>DATE('Raw Data'!$O892,'Raw Data'!$P892,'Raw Data'!$Q892)</f>
        <v>40307</v>
      </c>
      <c r="S892" s="27" t="str">
        <f>CONCATENATE(MID('Raw Data'!$H892,FIND("(",'Raw Data'!$H892)+1,FIND(")",'Raw Data'!$H892)-FIND("(",'Raw Data'!$H892)-1),"",'Raw Data'!$M892)</f>
        <v>R$170</v>
      </c>
      <c r="T892" s="27">
        <f t="shared" si="13"/>
        <v>14.8512</v>
      </c>
      <c r="U892" s="29">
        <f>'Raw Data'!$M892*'Raw Data'!$T892</f>
        <v>2524.7040000000002</v>
      </c>
    </row>
    <row r="893" spans="1:21" x14ac:dyDescent="0.3">
      <c r="A893" s="20">
        <v>18322518</v>
      </c>
      <c r="B893" s="27" t="s">
        <v>2042</v>
      </c>
      <c r="C893" s="27">
        <v>1</v>
      </c>
      <c r="D893" s="27" t="str">
        <f>VLOOKUP('Raw Data'!$C893,'country description'!$A$2:$B$16,2,0)</f>
        <v>India</v>
      </c>
      <c r="E893" s="27" t="s">
        <v>14</v>
      </c>
      <c r="F893" s="27" t="s">
        <v>2043</v>
      </c>
      <c r="G893" s="27" t="s">
        <v>390</v>
      </c>
      <c r="H893" s="27" t="s">
        <v>18</v>
      </c>
      <c r="I893" s="27" t="s">
        <v>24</v>
      </c>
      <c r="J893" s="27" t="s">
        <v>19</v>
      </c>
      <c r="K893" s="27">
        <v>2</v>
      </c>
      <c r="L893" s="27">
        <v>21</v>
      </c>
      <c r="M893" s="27">
        <v>900</v>
      </c>
      <c r="N893" s="27">
        <v>3.3</v>
      </c>
      <c r="O893" s="27">
        <v>2013</v>
      </c>
      <c r="P893" s="27">
        <v>4</v>
      </c>
      <c r="Q893" s="27">
        <v>22</v>
      </c>
      <c r="R893" s="28">
        <f>DATE('Raw Data'!$O893,'Raw Data'!$P893,'Raw Data'!$Q893)</f>
        <v>41386</v>
      </c>
      <c r="S893" s="27" t="str">
        <f>CONCATENATE(MID('Raw Data'!$H893,FIND("(",'Raw Data'!$H893)+1,FIND(")",'Raw Data'!$H893)-FIND("(",'Raw Data'!$H893)-1),"",'Raw Data'!$M893)</f>
        <v>Rs.900</v>
      </c>
      <c r="T893" s="27">
        <f t="shared" si="13"/>
        <v>1</v>
      </c>
      <c r="U893" s="29">
        <f>'Raw Data'!$M893*'Raw Data'!$T893</f>
        <v>900</v>
      </c>
    </row>
    <row r="894" spans="1:21" x14ac:dyDescent="0.3">
      <c r="A894" s="20">
        <v>7300612</v>
      </c>
      <c r="B894" s="27" t="s">
        <v>2044</v>
      </c>
      <c r="C894" s="27">
        <v>30</v>
      </c>
      <c r="D894" s="27" t="str">
        <f>VLOOKUP('Raw Data'!$C894,'country description'!$A$2:$B$16,2,0)</f>
        <v>Brazil</v>
      </c>
      <c r="E894" s="27" t="s">
        <v>1859</v>
      </c>
      <c r="F894" s="27" t="s">
        <v>2045</v>
      </c>
      <c r="G894" s="27" t="s">
        <v>1897</v>
      </c>
      <c r="H894" s="27" t="s">
        <v>1854</v>
      </c>
      <c r="I894" s="27" t="s">
        <v>19</v>
      </c>
      <c r="J894" s="27" t="s">
        <v>19</v>
      </c>
      <c r="K894" s="27">
        <v>4</v>
      </c>
      <c r="L894" s="27">
        <v>11</v>
      </c>
      <c r="M894" s="27">
        <v>170</v>
      </c>
      <c r="N894" s="27">
        <v>4.2</v>
      </c>
      <c r="O894" s="27">
        <v>2015</v>
      </c>
      <c r="P894" s="27">
        <v>4</v>
      </c>
      <c r="Q894" s="27">
        <v>2</v>
      </c>
      <c r="R894" s="28">
        <f>DATE('Raw Data'!$O894,'Raw Data'!$P894,'Raw Data'!$Q894)</f>
        <v>42096</v>
      </c>
      <c r="S894" s="27" t="str">
        <f>CONCATENATE(MID('Raw Data'!$H894,FIND("(",'Raw Data'!$H894)+1,FIND(")",'Raw Data'!$H894)-FIND("(",'Raw Data'!$H894)-1),"",'Raw Data'!$M894)</f>
        <v>R$170</v>
      </c>
      <c r="T894" s="27">
        <f t="shared" si="13"/>
        <v>14.8512</v>
      </c>
      <c r="U894" s="29">
        <f>'Raw Data'!$M894*'Raw Data'!$T894</f>
        <v>2524.7040000000002</v>
      </c>
    </row>
    <row r="895" spans="1:21" x14ac:dyDescent="0.3">
      <c r="A895" s="20">
        <v>5915807</v>
      </c>
      <c r="B895" s="27" t="s">
        <v>2046</v>
      </c>
      <c r="C895" s="27">
        <v>208</v>
      </c>
      <c r="D895" s="27" t="str">
        <f>VLOOKUP('Raw Data'!$C895,'country description'!$A$2:$B$16,2,0)</f>
        <v>Turkey</v>
      </c>
      <c r="E895" s="27" t="s">
        <v>1940</v>
      </c>
      <c r="F895" s="27" t="s">
        <v>2047</v>
      </c>
      <c r="G895" s="27" t="s">
        <v>2048</v>
      </c>
      <c r="H895" s="27" t="s">
        <v>1943</v>
      </c>
      <c r="I895" s="27" t="s">
        <v>19</v>
      </c>
      <c r="J895" s="27" t="s">
        <v>19</v>
      </c>
      <c r="K895" s="27">
        <v>4</v>
      </c>
      <c r="L895" s="27">
        <v>661</v>
      </c>
      <c r="M895" s="27">
        <v>170</v>
      </c>
      <c r="N895" s="27">
        <v>3.7</v>
      </c>
      <c r="O895" s="27">
        <v>2014</v>
      </c>
      <c r="P895" s="27">
        <v>11</v>
      </c>
      <c r="Q895" s="27">
        <v>26</v>
      </c>
      <c r="R895" s="28">
        <f>DATE('Raw Data'!$O895,'Raw Data'!$P895,'Raw Data'!$Q895)</f>
        <v>41969</v>
      </c>
      <c r="S895" s="27" t="str">
        <f>CONCATENATE(MID('Raw Data'!$H895,FIND("(",'Raw Data'!$H895)+1,FIND(")",'Raw Data'!$H895)-FIND("(",'Raw Data'!$H895)-1),"",'Raw Data'!$M895)</f>
        <v>TL170</v>
      </c>
      <c r="T895" s="27">
        <f t="shared" si="13"/>
        <v>2.39</v>
      </c>
      <c r="U895" s="29">
        <f>'Raw Data'!$M895*'Raw Data'!$T895</f>
        <v>406.3</v>
      </c>
    </row>
    <row r="896" spans="1:21" x14ac:dyDescent="0.3">
      <c r="A896" s="20">
        <v>18277098</v>
      </c>
      <c r="B896" s="27" t="s">
        <v>2049</v>
      </c>
      <c r="C896" s="27">
        <v>214</v>
      </c>
      <c r="D896" s="27" t="str">
        <f>VLOOKUP('Raw Data'!$C896,'country description'!$A$2:$B$16,2,0)</f>
        <v>United Arab Emirates</v>
      </c>
      <c r="E896" s="27" t="s">
        <v>2050</v>
      </c>
      <c r="F896" s="27" t="s">
        <v>2051</v>
      </c>
      <c r="G896" s="27" t="s">
        <v>1868</v>
      </c>
      <c r="H896" s="27" t="s">
        <v>1839</v>
      </c>
      <c r="I896" s="27" t="s">
        <v>19</v>
      </c>
      <c r="J896" s="27" t="s">
        <v>19</v>
      </c>
      <c r="K896" s="27">
        <v>4</v>
      </c>
      <c r="L896" s="27">
        <v>81</v>
      </c>
      <c r="M896" s="27">
        <v>180</v>
      </c>
      <c r="N896" s="27">
        <v>4.5999999999999996</v>
      </c>
      <c r="O896" s="27">
        <v>2012</v>
      </c>
      <c r="P896" s="27">
        <v>9</v>
      </c>
      <c r="Q896" s="27">
        <v>15</v>
      </c>
      <c r="R896" s="28">
        <f>DATE('Raw Data'!$O896,'Raw Data'!$P896,'Raw Data'!$Q896)</f>
        <v>41167</v>
      </c>
      <c r="S896" s="27" t="str">
        <f>CONCATENATE(MID('Raw Data'!$H896,FIND("(",'Raw Data'!$H896)+1,FIND(")",'Raw Data'!$H896)-FIND("(",'Raw Data'!$H896)-1),"",'Raw Data'!$M896)</f>
        <v>AED180</v>
      </c>
      <c r="T896" s="27">
        <f t="shared" si="13"/>
        <v>23.78</v>
      </c>
      <c r="U896" s="29">
        <f>'Raw Data'!$M896*'Raw Data'!$T896</f>
        <v>4280.4000000000005</v>
      </c>
    </row>
    <row r="897" spans="1:21" x14ac:dyDescent="0.3">
      <c r="A897" s="20">
        <v>18241524</v>
      </c>
      <c r="B897" s="27" t="s">
        <v>2052</v>
      </c>
      <c r="C897" s="27">
        <v>1</v>
      </c>
      <c r="D897" s="27" t="str">
        <f>VLOOKUP('Raw Data'!$C897,'country description'!$A$2:$B$16,2,0)</f>
        <v>India</v>
      </c>
      <c r="E897" s="27" t="s">
        <v>14</v>
      </c>
      <c r="F897" s="27" t="s">
        <v>2053</v>
      </c>
      <c r="G897" s="27" t="s">
        <v>2054</v>
      </c>
      <c r="H897" s="27" t="s">
        <v>18</v>
      </c>
      <c r="I897" s="27" t="s">
        <v>19</v>
      </c>
      <c r="J897" s="27" t="s">
        <v>19</v>
      </c>
      <c r="K897" s="27">
        <v>2</v>
      </c>
      <c r="L897" s="27">
        <v>506</v>
      </c>
      <c r="M897" s="27">
        <v>900</v>
      </c>
      <c r="N897" s="27">
        <v>4.0999999999999996</v>
      </c>
      <c r="O897" s="27">
        <v>2011</v>
      </c>
      <c r="P897" s="27">
        <v>4</v>
      </c>
      <c r="Q897" s="27">
        <v>24</v>
      </c>
      <c r="R897" s="28">
        <f>DATE('Raw Data'!$O897,'Raw Data'!$P897,'Raw Data'!$Q897)</f>
        <v>40657</v>
      </c>
      <c r="S897" s="27" t="str">
        <f>CONCATENATE(MID('Raw Data'!$H897,FIND("(",'Raw Data'!$H897)+1,FIND(")",'Raw Data'!$H897)-FIND("(",'Raw Data'!$H897)-1),"",'Raw Data'!$M897)</f>
        <v>Rs.900</v>
      </c>
      <c r="T897" s="27">
        <f t="shared" si="13"/>
        <v>1</v>
      </c>
      <c r="U897" s="29">
        <f>'Raw Data'!$M897*'Raw Data'!$T897</f>
        <v>900</v>
      </c>
    </row>
    <row r="898" spans="1:21" x14ac:dyDescent="0.3">
      <c r="A898" s="20">
        <v>18249122</v>
      </c>
      <c r="B898" s="27" t="s">
        <v>450</v>
      </c>
      <c r="C898" s="27">
        <v>1</v>
      </c>
      <c r="D898" s="27" t="str">
        <f>VLOOKUP('Raw Data'!$C898,'country description'!$A$2:$B$16,2,0)</f>
        <v>India</v>
      </c>
      <c r="E898" s="27" t="s">
        <v>14</v>
      </c>
      <c r="F898" s="27" t="s">
        <v>2055</v>
      </c>
      <c r="G898" s="27" t="s">
        <v>452</v>
      </c>
      <c r="H898" s="27" t="s">
        <v>18</v>
      </c>
      <c r="I898" s="27" t="s">
        <v>19</v>
      </c>
      <c r="J898" s="27" t="s">
        <v>24</v>
      </c>
      <c r="K898" s="27">
        <v>2</v>
      </c>
      <c r="L898" s="27">
        <v>55</v>
      </c>
      <c r="M898" s="27">
        <v>750</v>
      </c>
      <c r="N898" s="27">
        <v>2.2999999999999998</v>
      </c>
      <c r="O898" s="27">
        <v>2018</v>
      </c>
      <c r="P898" s="27">
        <v>3</v>
      </c>
      <c r="Q898" s="27">
        <v>6</v>
      </c>
      <c r="R898" s="28">
        <f>DATE('Raw Data'!$O898,'Raw Data'!$P898,'Raw Data'!$Q898)</f>
        <v>43165</v>
      </c>
      <c r="S898" s="27" t="str">
        <f>CONCATENATE(MID('Raw Data'!$H898,FIND("(",'Raw Data'!$H898)+1,FIND(")",'Raw Data'!$H898)-FIND("(",'Raw Data'!$H898)-1),"",'Raw Data'!$M898)</f>
        <v>Rs.750</v>
      </c>
      <c r="T898" s="27">
        <f t="shared" ref="T898:T961" si="14">VLOOKUP(D898,$Y$4:$Z$18,2,0)</f>
        <v>1</v>
      </c>
      <c r="U898" s="29">
        <f>'Raw Data'!$M898*'Raw Data'!$T898</f>
        <v>750</v>
      </c>
    </row>
    <row r="899" spans="1:21" x14ac:dyDescent="0.3">
      <c r="A899" s="20">
        <v>60</v>
      </c>
      <c r="B899" s="27" t="s">
        <v>1632</v>
      </c>
      <c r="C899" s="27">
        <v>1</v>
      </c>
      <c r="D899" s="27" t="str">
        <f>VLOOKUP('Raw Data'!$C899,'country description'!$A$2:$B$16,2,0)</f>
        <v>India</v>
      </c>
      <c r="E899" s="27" t="s">
        <v>14</v>
      </c>
      <c r="F899" s="27" t="s">
        <v>2056</v>
      </c>
      <c r="G899" s="27" t="s">
        <v>390</v>
      </c>
      <c r="H899" s="27" t="s">
        <v>18</v>
      </c>
      <c r="I899" s="27" t="s">
        <v>24</v>
      </c>
      <c r="J899" s="27" t="s">
        <v>19</v>
      </c>
      <c r="K899" s="27">
        <v>2</v>
      </c>
      <c r="L899" s="27">
        <v>600</v>
      </c>
      <c r="M899" s="27">
        <v>900</v>
      </c>
      <c r="N899" s="27">
        <v>3.2</v>
      </c>
      <c r="O899" s="27">
        <v>2012</v>
      </c>
      <c r="P899" s="27">
        <v>3</v>
      </c>
      <c r="Q899" s="27">
        <v>11</v>
      </c>
      <c r="R899" s="28">
        <f>DATE('Raw Data'!$O899,'Raw Data'!$P899,'Raw Data'!$Q899)</f>
        <v>40979</v>
      </c>
      <c r="S899" s="27" t="str">
        <f>CONCATENATE(MID('Raw Data'!$H899,FIND("(",'Raw Data'!$H899)+1,FIND(")",'Raw Data'!$H899)-FIND("(",'Raw Data'!$H899)-1),"",'Raw Data'!$M899)</f>
        <v>Rs.900</v>
      </c>
      <c r="T899" s="27">
        <f t="shared" si="14"/>
        <v>1</v>
      </c>
      <c r="U899" s="29">
        <f>'Raw Data'!$M899*'Raw Data'!$T899</f>
        <v>900</v>
      </c>
    </row>
    <row r="900" spans="1:21" x14ac:dyDescent="0.3">
      <c r="A900" s="20">
        <v>7001670</v>
      </c>
      <c r="B900" s="27" t="s">
        <v>2057</v>
      </c>
      <c r="C900" s="27">
        <v>148</v>
      </c>
      <c r="D900" s="27" t="str">
        <f>VLOOKUP('Raw Data'!$C900,'country description'!$A$2:$B$16,2,0)</f>
        <v>New Zealand</v>
      </c>
      <c r="E900" s="27" t="s">
        <v>1731</v>
      </c>
      <c r="F900" s="27" t="s">
        <v>2058</v>
      </c>
      <c r="G900" s="27" t="s">
        <v>1875</v>
      </c>
      <c r="H900" s="27" t="s">
        <v>1734</v>
      </c>
      <c r="I900" s="27" t="s">
        <v>19</v>
      </c>
      <c r="J900" s="27" t="s">
        <v>19</v>
      </c>
      <c r="K900" s="27">
        <v>4</v>
      </c>
      <c r="L900" s="27">
        <v>412</v>
      </c>
      <c r="M900" s="27">
        <v>190</v>
      </c>
      <c r="N900" s="27">
        <v>4.7</v>
      </c>
      <c r="O900" s="27">
        <v>2015</v>
      </c>
      <c r="P900" s="27">
        <v>9</v>
      </c>
      <c r="Q900" s="27">
        <v>9</v>
      </c>
      <c r="R900" s="28">
        <f>DATE('Raw Data'!$O900,'Raw Data'!$P900,'Raw Data'!$Q900)</f>
        <v>42256</v>
      </c>
      <c r="S900" s="27" t="str">
        <f>CONCATENATE(MID('Raw Data'!$H900,FIND("(",'Raw Data'!$H900)+1,FIND(")",'Raw Data'!$H900)-FIND("(",'Raw Data'!$H900)-1),"",'Raw Data'!$M900)</f>
        <v>$190</v>
      </c>
      <c r="T900" s="27">
        <f t="shared" si="14"/>
        <v>49.06</v>
      </c>
      <c r="U900" s="29">
        <f>'Raw Data'!$M900*'Raw Data'!$T900</f>
        <v>9321.4</v>
      </c>
    </row>
    <row r="901" spans="1:21" x14ac:dyDescent="0.3">
      <c r="A901" s="20">
        <v>18212135</v>
      </c>
      <c r="B901" s="27" t="s">
        <v>2059</v>
      </c>
      <c r="C901" s="27">
        <v>214</v>
      </c>
      <c r="D901" s="27" t="str">
        <f>VLOOKUP('Raw Data'!$C901,'country description'!$A$2:$B$16,2,0)</f>
        <v>United Arab Emirates</v>
      </c>
      <c r="E901" s="27" t="s">
        <v>2050</v>
      </c>
      <c r="F901" s="27" t="s">
        <v>2060</v>
      </c>
      <c r="G901" s="27" t="s">
        <v>969</v>
      </c>
      <c r="H901" s="27" t="s">
        <v>1839</v>
      </c>
      <c r="I901" s="27" t="s">
        <v>19</v>
      </c>
      <c r="J901" s="27" t="s">
        <v>19</v>
      </c>
      <c r="K901" s="27">
        <v>4</v>
      </c>
      <c r="L901" s="27">
        <v>207</v>
      </c>
      <c r="M901" s="27">
        <v>190</v>
      </c>
      <c r="N901" s="27">
        <v>4.5999999999999996</v>
      </c>
      <c r="O901" s="27">
        <v>2017</v>
      </c>
      <c r="P901" s="27">
        <v>10</v>
      </c>
      <c r="Q901" s="27">
        <v>15</v>
      </c>
      <c r="R901" s="28">
        <f>DATE('Raw Data'!$O901,'Raw Data'!$P901,'Raw Data'!$Q901)</f>
        <v>43023</v>
      </c>
      <c r="S901" s="27" t="str">
        <f>CONCATENATE(MID('Raw Data'!$H901,FIND("(",'Raw Data'!$H901)+1,FIND(")",'Raw Data'!$H901)-FIND("(",'Raw Data'!$H901)-1),"",'Raw Data'!$M901)</f>
        <v>AED190</v>
      </c>
      <c r="T901" s="27">
        <f t="shared" si="14"/>
        <v>23.78</v>
      </c>
      <c r="U901" s="29">
        <f>'Raw Data'!$M901*'Raw Data'!$T901</f>
        <v>4518.2</v>
      </c>
    </row>
    <row r="902" spans="1:21" x14ac:dyDescent="0.3">
      <c r="A902" s="20">
        <v>5702574</v>
      </c>
      <c r="B902" s="27" t="s">
        <v>2061</v>
      </c>
      <c r="C902" s="27">
        <v>214</v>
      </c>
      <c r="D902" s="27" t="str">
        <f>VLOOKUP('Raw Data'!$C902,'country description'!$A$2:$B$16,2,0)</f>
        <v>United Arab Emirates</v>
      </c>
      <c r="E902" s="27" t="s">
        <v>2050</v>
      </c>
      <c r="F902" s="27" t="s">
        <v>2062</v>
      </c>
      <c r="G902" s="27" t="s">
        <v>2063</v>
      </c>
      <c r="H902" s="27" t="s">
        <v>1839</v>
      </c>
      <c r="I902" s="27" t="s">
        <v>19</v>
      </c>
      <c r="J902" s="27" t="s">
        <v>19</v>
      </c>
      <c r="K902" s="27">
        <v>4</v>
      </c>
      <c r="L902" s="27">
        <v>586</v>
      </c>
      <c r="M902" s="27">
        <v>200</v>
      </c>
      <c r="N902" s="27">
        <v>4.5999999999999996</v>
      </c>
      <c r="O902" s="27">
        <v>2012</v>
      </c>
      <c r="P902" s="27">
        <v>7</v>
      </c>
      <c r="Q902" s="27">
        <v>1</v>
      </c>
      <c r="R902" s="28">
        <f>DATE('Raw Data'!$O902,'Raw Data'!$P902,'Raw Data'!$Q902)</f>
        <v>41091</v>
      </c>
      <c r="S902" s="27" t="str">
        <f>CONCATENATE(MID('Raw Data'!$H902,FIND("(",'Raw Data'!$H902)+1,FIND(")",'Raw Data'!$H902)-FIND("(",'Raw Data'!$H902)-1),"",'Raw Data'!$M902)</f>
        <v>AED200</v>
      </c>
      <c r="T902" s="27">
        <f t="shared" si="14"/>
        <v>23.78</v>
      </c>
      <c r="U902" s="29">
        <f>'Raw Data'!$M902*'Raw Data'!$T902</f>
        <v>4756</v>
      </c>
    </row>
    <row r="903" spans="1:21" x14ac:dyDescent="0.3">
      <c r="A903" s="20">
        <v>6201972</v>
      </c>
      <c r="B903" s="27" t="s">
        <v>2064</v>
      </c>
      <c r="C903" s="27">
        <v>166</v>
      </c>
      <c r="D903" s="27" t="str">
        <f>VLOOKUP('Raw Data'!$C903,'country description'!$A$2:$B$16,2,0)</f>
        <v>Qatar</v>
      </c>
      <c r="E903" s="27" t="s">
        <v>1995</v>
      </c>
      <c r="F903" s="27" t="s">
        <v>2065</v>
      </c>
      <c r="G903" s="27" t="s">
        <v>2066</v>
      </c>
      <c r="H903" s="27" t="s">
        <v>1998</v>
      </c>
      <c r="I903" s="27" t="s">
        <v>19</v>
      </c>
      <c r="J903" s="27" t="s">
        <v>19</v>
      </c>
      <c r="K903" s="27">
        <v>4</v>
      </c>
      <c r="L903" s="27">
        <v>197</v>
      </c>
      <c r="M903" s="27">
        <v>200</v>
      </c>
      <c r="N903" s="27">
        <v>3.9</v>
      </c>
      <c r="O903" s="27">
        <v>2013</v>
      </c>
      <c r="P903" s="27">
        <v>7</v>
      </c>
      <c r="Q903" s="27">
        <v>24</v>
      </c>
      <c r="R903" s="28">
        <f>DATE('Raw Data'!$O903,'Raw Data'!$P903,'Raw Data'!$Q903)</f>
        <v>41479</v>
      </c>
      <c r="S903" s="27" t="str">
        <f>CONCATENATE(MID('Raw Data'!$H903,FIND("(",'Raw Data'!$H903)+1,FIND(")",'Raw Data'!$H903)-FIND("(",'Raw Data'!$H903)-1),"",'Raw Data'!$M903)</f>
        <v>QR200</v>
      </c>
      <c r="T903" s="27">
        <f t="shared" si="14"/>
        <v>24.05</v>
      </c>
      <c r="U903" s="29">
        <f>'Raw Data'!$M903*'Raw Data'!$T903</f>
        <v>4810</v>
      </c>
    </row>
    <row r="904" spans="1:21" x14ac:dyDescent="0.3">
      <c r="A904" s="20">
        <v>309820</v>
      </c>
      <c r="B904" s="27" t="s">
        <v>1828</v>
      </c>
      <c r="C904" s="27">
        <v>1</v>
      </c>
      <c r="D904" s="27" t="str">
        <f>VLOOKUP('Raw Data'!$C904,'country description'!$A$2:$B$16,2,0)</f>
        <v>India</v>
      </c>
      <c r="E904" s="27" t="s">
        <v>14</v>
      </c>
      <c r="F904" s="27" t="s">
        <v>2067</v>
      </c>
      <c r="G904" s="27" t="s">
        <v>1830</v>
      </c>
      <c r="H904" s="27" t="s">
        <v>18</v>
      </c>
      <c r="I904" s="27" t="s">
        <v>19</v>
      </c>
      <c r="J904" s="27" t="s">
        <v>24</v>
      </c>
      <c r="K904" s="27">
        <v>2</v>
      </c>
      <c r="L904" s="27">
        <v>323</v>
      </c>
      <c r="M904" s="27">
        <v>900</v>
      </c>
      <c r="N904" s="27">
        <v>3.7</v>
      </c>
      <c r="O904" s="27">
        <v>2017</v>
      </c>
      <c r="P904" s="27">
        <v>3</v>
      </c>
      <c r="Q904" s="27">
        <v>26</v>
      </c>
      <c r="R904" s="28">
        <f>DATE('Raw Data'!$O904,'Raw Data'!$P904,'Raw Data'!$Q904)</f>
        <v>42820</v>
      </c>
      <c r="S904" s="27" t="str">
        <f>CONCATENATE(MID('Raw Data'!$H904,FIND("(",'Raw Data'!$H904)+1,FIND(")",'Raw Data'!$H904)-FIND("(",'Raw Data'!$H904)-1),"",'Raw Data'!$M904)</f>
        <v>Rs.900</v>
      </c>
      <c r="T904" s="27">
        <f t="shared" si="14"/>
        <v>1</v>
      </c>
      <c r="U904" s="29">
        <f>'Raw Data'!$M904*'Raw Data'!$T904</f>
        <v>900</v>
      </c>
    </row>
    <row r="905" spans="1:21" x14ac:dyDescent="0.3">
      <c r="A905" s="20">
        <v>6601218</v>
      </c>
      <c r="B905" s="27" t="s">
        <v>2068</v>
      </c>
      <c r="C905" s="27">
        <v>30</v>
      </c>
      <c r="D905" s="27" t="str">
        <f>VLOOKUP('Raw Data'!$C905,'country description'!$A$2:$B$16,2,0)</f>
        <v>Brazil</v>
      </c>
      <c r="E905" s="27" t="s">
        <v>1877</v>
      </c>
      <c r="F905" s="27" t="s">
        <v>2069</v>
      </c>
      <c r="G905" s="27" t="s">
        <v>416</v>
      </c>
      <c r="H905" s="27" t="s">
        <v>1854</v>
      </c>
      <c r="I905" s="27" t="s">
        <v>19</v>
      </c>
      <c r="J905" s="27" t="s">
        <v>19</v>
      </c>
      <c r="K905" s="27">
        <v>4</v>
      </c>
      <c r="L905" s="27">
        <v>5</v>
      </c>
      <c r="M905" s="27">
        <v>200</v>
      </c>
      <c r="N905" s="27">
        <v>3.7</v>
      </c>
      <c r="O905" s="27">
        <v>2014</v>
      </c>
      <c r="P905" s="27">
        <v>2</v>
      </c>
      <c r="Q905" s="27">
        <v>28</v>
      </c>
      <c r="R905" s="28">
        <f>DATE('Raw Data'!$O905,'Raw Data'!$P905,'Raw Data'!$Q905)</f>
        <v>41698</v>
      </c>
      <c r="S905" s="27" t="str">
        <f>CONCATENATE(MID('Raw Data'!$H905,FIND("(",'Raw Data'!$H905)+1,FIND(")",'Raw Data'!$H905)-FIND("(",'Raw Data'!$H905)-1),"",'Raw Data'!$M905)</f>
        <v>R$200</v>
      </c>
      <c r="T905" s="27">
        <f t="shared" si="14"/>
        <v>14.8512</v>
      </c>
      <c r="U905" s="29">
        <f>'Raw Data'!$M905*'Raw Data'!$T905</f>
        <v>2970.2400000000002</v>
      </c>
    </row>
    <row r="906" spans="1:21" x14ac:dyDescent="0.3">
      <c r="A906" s="20">
        <v>6700402</v>
      </c>
      <c r="B906" s="27" t="s">
        <v>2070</v>
      </c>
      <c r="C906" s="27">
        <v>30</v>
      </c>
      <c r="D906" s="27" t="str">
        <f>VLOOKUP('Raw Data'!$C906,'country description'!$A$2:$B$16,2,0)</f>
        <v>Brazil</v>
      </c>
      <c r="E906" s="27" t="s">
        <v>1851</v>
      </c>
      <c r="F906" s="27" t="s">
        <v>2071</v>
      </c>
      <c r="G906" s="27" t="s">
        <v>2028</v>
      </c>
      <c r="H906" s="27" t="s">
        <v>1854</v>
      </c>
      <c r="I906" s="27" t="s">
        <v>19</v>
      </c>
      <c r="J906" s="27" t="s">
        <v>19</v>
      </c>
      <c r="K906" s="27">
        <v>4</v>
      </c>
      <c r="L906" s="27">
        <v>73</v>
      </c>
      <c r="M906" s="27">
        <v>200</v>
      </c>
      <c r="N906" s="27">
        <v>3.4</v>
      </c>
      <c r="O906" s="27">
        <v>2011</v>
      </c>
      <c r="P906" s="27">
        <v>11</v>
      </c>
      <c r="Q906" s="27">
        <v>23</v>
      </c>
      <c r="R906" s="28">
        <f>DATE('Raw Data'!$O906,'Raw Data'!$P906,'Raw Data'!$Q906)</f>
        <v>40870</v>
      </c>
      <c r="S906" s="27" t="str">
        <f>CONCATENATE(MID('Raw Data'!$H906,FIND("(",'Raw Data'!$H906)+1,FIND(")",'Raw Data'!$H906)-FIND("(",'Raw Data'!$H906)-1),"",'Raw Data'!$M906)</f>
        <v>R$200</v>
      </c>
      <c r="T906" s="27">
        <f t="shared" si="14"/>
        <v>14.8512</v>
      </c>
      <c r="U906" s="29">
        <f>'Raw Data'!$M906*'Raw Data'!$T906</f>
        <v>2970.2400000000002</v>
      </c>
    </row>
    <row r="907" spans="1:21" x14ac:dyDescent="0.3">
      <c r="A907" s="20">
        <v>7100119</v>
      </c>
      <c r="B907" s="27" t="s">
        <v>2072</v>
      </c>
      <c r="C907" s="27">
        <v>148</v>
      </c>
      <c r="D907" s="27" t="str">
        <f>VLOOKUP('Raw Data'!$C907,'country description'!$A$2:$B$16,2,0)</f>
        <v>New Zealand</v>
      </c>
      <c r="E907" s="27" t="s">
        <v>1736</v>
      </c>
      <c r="F907" s="27" t="s">
        <v>2073</v>
      </c>
      <c r="G907" s="27" t="s">
        <v>2074</v>
      </c>
      <c r="H907" s="27" t="s">
        <v>1734</v>
      </c>
      <c r="I907" s="27" t="s">
        <v>19</v>
      </c>
      <c r="J907" s="27" t="s">
        <v>19</v>
      </c>
      <c r="K907" s="27">
        <v>4</v>
      </c>
      <c r="L907" s="27">
        <v>125</v>
      </c>
      <c r="M907" s="27">
        <v>200</v>
      </c>
      <c r="N907" s="27">
        <v>4.4000000000000004</v>
      </c>
      <c r="O907" s="27">
        <v>2016</v>
      </c>
      <c r="P907" s="27">
        <v>10</v>
      </c>
      <c r="Q907" s="27">
        <v>22</v>
      </c>
      <c r="R907" s="28">
        <f>DATE('Raw Data'!$O907,'Raw Data'!$P907,'Raw Data'!$Q907)</f>
        <v>42665</v>
      </c>
      <c r="S907" s="27" t="str">
        <f>CONCATENATE(MID('Raw Data'!$H907,FIND("(",'Raw Data'!$H907)+1,FIND(")",'Raw Data'!$H907)-FIND("(",'Raw Data'!$H907)-1),"",'Raw Data'!$M907)</f>
        <v>$200</v>
      </c>
      <c r="T907" s="27">
        <f t="shared" si="14"/>
        <v>49.06</v>
      </c>
      <c r="U907" s="29">
        <f>'Raw Data'!$M907*'Raw Data'!$T907</f>
        <v>9812</v>
      </c>
    </row>
    <row r="908" spans="1:21" x14ac:dyDescent="0.3">
      <c r="A908" s="20">
        <v>18484464</v>
      </c>
      <c r="B908" s="27" t="s">
        <v>2075</v>
      </c>
      <c r="C908" s="27">
        <v>184</v>
      </c>
      <c r="D908" s="27" t="str">
        <f>VLOOKUP('Raw Data'!$C908,'country description'!$A$2:$B$16,2,0)</f>
        <v>Singapore</v>
      </c>
      <c r="E908" s="27" t="s">
        <v>1607</v>
      </c>
      <c r="F908" s="27" t="s">
        <v>2076</v>
      </c>
      <c r="G908" s="27" t="s">
        <v>2077</v>
      </c>
      <c r="H908" s="27" t="s">
        <v>421</v>
      </c>
      <c r="I908" s="27" t="s">
        <v>19</v>
      </c>
      <c r="J908" s="27" t="s">
        <v>19</v>
      </c>
      <c r="K908" s="27">
        <v>4</v>
      </c>
      <c r="L908" s="27">
        <v>30</v>
      </c>
      <c r="M908" s="27">
        <v>220</v>
      </c>
      <c r="N908" s="27">
        <v>3.8</v>
      </c>
      <c r="O908" s="27">
        <v>2016</v>
      </c>
      <c r="P908" s="27">
        <v>1</v>
      </c>
      <c r="Q908" s="27">
        <v>27</v>
      </c>
      <c r="R908" s="28">
        <f>DATE('Raw Data'!$O908,'Raw Data'!$P908,'Raw Data'!$Q908)</f>
        <v>42396</v>
      </c>
      <c r="S908" s="27" t="str">
        <f>CONCATENATE(MID('Raw Data'!$H908,FIND("(",'Raw Data'!$H908)+1,FIND(")",'Raw Data'!$H908)-FIND("(",'Raw Data'!$H908)-1),"",'Raw Data'!$M908)</f>
        <v>$220</v>
      </c>
      <c r="T908" s="27">
        <f t="shared" si="14"/>
        <v>64.989999999999995</v>
      </c>
      <c r="U908" s="29">
        <f>'Raw Data'!$M908*'Raw Data'!$T908</f>
        <v>14297.8</v>
      </c>
    </row>
    <row r="909" spans="1:21" x14ac:dyDescent="0.3">
      <c r="A909" s="20">
        <v>18369763</v>
      </c>
      <c r="B909" s="27" t="s">
        <v>1843</v>
      </c>
      <c r="C909" s="27">
        <v>1</v>
      </c>
      <c r="D909" s="27" t="str">
        <f>VLOOKUP('Raw Data'!$C909,'country description'!$A$2:$B$16,2,0)</f>
        <v>India</v>
      </c>
      <c r="E909" s="27" t="s">
        <v>14</v>
      </c>
      <c r="F909" s="27" t="s">
        <v>2078</v>
      </c>
      <c r="G909" s="27" t="s">
        <v>500</v>
      </c>
      <c r="H909" s="27" t="s">
        <v>18</v>
      </c>
      <c r="I909" s="27" t="s">
        <v>19</v>
      </c>
      <c r="J909" s="27" t="s">
        <v>24</v>
      </c>
      <c r="K909" s="27">
        <v>2</v>
      </c>
      <c r="L909" s="27">
        <v>55</v>
      </c>
      <c r="M909" s="27">
        <v>900</v>
      </c>
      <c r="N909" s="27">
        <v>3.9</v>
      </c>
      <c r="O909" s="27">
        <v>2014</v>
      </c>
      <c r="P909" s="27">
        <v>3</v>
      </c>
      <c r="Q909" s="27">
        <v>13</v>
      </c>
      <c r="R909" s="28">
        <f>DATE('Raw Data'!$O909,'Raw Data'!$P909,'Raw Data'!$Q909)</f>
        <v>41711</v>
      </c>
      <c r="S909" s="27" t="str">
        <f>CONCATENATE(MID('Raw Data'!$H909,FIND("(",'Raw Data'!$H909)+1,FIND(")",'Raw Data'!$H909)-FIND("(",'Raw Data'!$H909)-1),"",'Raw Data'!$M909)</f>
        <v>Rs.900</v>
      </c>
      <c r="T909" s="27">
        <f t="shared" si="14"/>
        <v>1</v>
      </c>
      <c r="U909" s="29">
        <f>'Raw Data'!$M909*'Raw Data'!$T909</f>
        <v>900</v>
      </c>
    </row>
    <row r="910" spans="1:21" x14ac:dyDescent="0.3">
      <c r="A910" s="20">
        <v>6200383</v>
      </c>
      <c r="B910" s="27" t="s">
        <v>2079</v>
      </c>
      <c r="C910" s="27">
        <v>166</v>
      </c>
      <c r="D910" s="27" t="str">
        <f>VLOOKUP('Raw Data'!$C910,'country description'!$A$2:$B$16,2,0)</f>
        <v>Qatar</v>
      </c>
      <c r="E910" s="27" t="s">
        <v>1995</v>
      </c>
      <c r="F910" s="27" t="s">
        <v>2080</v>
      </c>
      <c r="G910" s="27" t="s">
        <v>2081</v>
      </c>
      <c r="H910" s="27" t="s">
        <v>1998</v>
      </c>
      <c r="I910" s="27" t="s">
        <v>19</v>
      </c>
      <c r="J910" s="27" t="s">
        <v>19</v>
      </c>
      <c r="K910" s="27">
        <v>4</v>
      </c>
      <c r="L910" s="27">
        <v>155</v>
      </c>
      <c r="M910" s="27">
        <v>220</v>
      </c>
      <c r="N910" s="27">
        <v>3.8</v>
      </c>
      <c r="O910" s="27">
        <v>2015</v>
      </c>
      <c r="P910" s="27">
        <v>3</v>
      </c>
      <c r="Q910" s="27">
        <v>8</v>
      </c>
      <c r="R910" s="28">
        <f>DATE('Raw Data'!$O910,'Raw Data'!$P910,'Raw Data'!$Q910)</f>
        <v>42071</v>
      </c>
      <c r="S910" s="27" t="str">
        <f>CONCATENATE(MID('Raw Data'!$H910,FIND("(",'Raw Data'!$H910)+1,FIND(")",'Raw Data'!$H910)-FIND("(",'Raw Data'!$H910)-1),"",'Raw Data'!$M910)</f>
        <v>QR220</v>
      </c>
      <c r="T910" s="27">
        <f t="shared" si="14"/>
        <v>24.05</v>
      </c>
      <c r="U910" s="29">
        <f>'Raw Data'!$M910*'Raw Data'!$T910</f>
        <v>5291</v>
      </c>
    </row>
    <row r="911" spans="1:21" x14ac:dyDescent="0.3">
      <c r="A911" s="20">
        <v>6600427</v>
      </c>
      <c r="B911" s="27" t="s">
        <v>2082</v>
      </c>
      <c r="C911" s="27">
        <v>30</v>
      </c>
      <c r="D911" s="27" t="str">
        <f>VLOOKUP('Raw Data'!$C911,'country description'!$A$2:$B$16,2,0)</f>
        <v>Brazil</v>
      </c>
      <c r="E911" s="27" t="s">
        <v>1877</v>
      </c>
      <c r="F911" s="27" t="s">
        <v>2083</v>
      </c>
      <c r="G911" s="27" t="s">
        <v>1678</v>
      </c>
      <c r="H911" s="27" t="s">
        <v>1854</v>
      </c>
      <c r="I911" s="27" t="s">
        <v>19</v>
      </c>
      <c r="J911" s="27" t="s">
        <v>19</v>
      </c>
      <c r="K911" s="27">
        <v>4</v>
      </c>
      <c r="L911" s="27">
        <v>30</v>
      </c>
      <c r="M911" s="27">
        <v>230</v>
      </c>
      <c r="N911" s="27">
        <v>4.9000000000000004</v>
      </c>
      <c r="O911" s="27">
        <v>2017</v>
      </c>
      <c r="P911" s="27">
        <v>5</v>
      </c>
      <c r="Q911" s="27">
        <v>7</v>
      </c>
      <c r="R911" s="28">
        <f>DATE('Raw Data'!$O911,'Raw Data'!$P911,'Raw Data'!$Q911)</f>
        <v>42862</v>
      </c>
      <c r="S911" s="27" t="str">
        <f>CONCATENATE(MID('Raw Data'!$H911,FIND("(",'Raw Data'!$H911)+1,FIND(")",'Raw Data'!$H911)-FIND("(",'Raw Data'!$H911)-1),"",'Raw Data'!$M911)</f>
        <v>R$230</v>
      </c>
      <c r="T911" s="27">
        <f t="shared" si="14"/>
        <v>14.8512</v>
      </c>
      <c r="U911" s="29">
        <f>'Raw Data'!$M911*'Raw Data'!$T911</f>
        <v>3415.7760000000003</v>
      </c>
    </row>
    <row r="912" spans="1:21" x14ac:dyDescent="0.3">
      <c r="A912" s="20">
        <v>5701446</v>
      </c>
      <c r="B912" s="27" t="s">
        <v>2084</v>
      </c>
      <c r="C912" s="27">
        <v>214</v>
      </c>
      <c r="D912" s="27" t="str">
        <f>VLOOKUP('Raw Data'!$C912,'country description'!$A$2:$B$16,2,0)</f>
        <v>United Arab Emirates</v>
      </c>
      <c r="E912" s="27" t="s">
        <v>2050</v>
      </c>
      <c r="F912" s="27" t="s">
        <v>2085</v>
      </c>
      <c r="G912" s="27" t="s">
        <v>1909</v>
      </c>
      <c r="H912" s="27" t="s">
        <v>1839</v>
      </c>
      <c r="I912" s="27" t="s">
        <v>19</v>
      </c>
      <c r="J912" s="27" t="s">
        <v>19</v>
      </c>
      <c r="K912" s="27">
        <v>4</v>
      </c>
      <c r="L912" s="27">
        <v>422</v>
      </c>
      <c r="M912" s="27">
        <v>230</v>
      </c>
      <c r="N912" s="27">
        <v>4.0999999999999996</v>
      </c>
      <c r="O912" s="27">
        <v>2012</v>
      </c>
      <c r="P912" s="27">
        <v>4</v>
      </c>
      <c r="Q912" s="27">
        <v>28</v>
      </c>
      <c r="R912" s="28">
        <f>DATE('Raw Data'!$O912,'Raw Data'!$P912,'Raw Data'!$Q912)</f>
        <v>41027</v>
      </c>
      <c r="S912" s="27" t="str">
        <f>CONCATENATE(MID('Raw Data'!$H912,FIND("(",'Raw Data'!$H912)+1,FIND(")",'Raw Data'!$H912)-FIND("(",'Raw Data'!$H912)-1),"",'Raw Data'!$M912)</f>
        <v>AED230</v>
      </c>
      <c r="T912" s="27">
        <f t="shared" si="14"/>
        <v>23.78</v>
      </c>
      <c r="U912" s="29">
        <f>'Raw Data'!$M912*'Raw Data'!$T912</f>
        <v>5469.4000000000005</v>
      </c>
    </row>
    <row r="913" spans="1:21" x14ac:dyDescent="0.3">
      <c r="A913" s="20">
        <v>6601589</v>
      </c>
      <c r="B913" s="27" t="s">
        <v>2082</v>
      </c>
      <c r="C913" s="27">
        <v>30</v>
      </c>
      <c r="D913" s="27" t="str">
        <f>VLOOKUP('Raw Data'!$C913,'country description'!$A$2:$B$16,2,0)</f>
        <v>Brazil</v>
      </c>
      <c r="E913" s="27" t="s">
        <v>1877</v>
      </c>
      <c r="F913" s="27" t="s">
        <v>2086</v>
      </c>
      <c r="G913" s="27" t="s">
        <v>1678</v>
      </c>
      <c r="H913" s="27" t="s">
        <v>1854</v>
      </c>
      <c r="I913" s="27" t="s">
        <v>19</v>
      </c>
      <c r="J913" s="27" t="s">
        <v>19</v>
      </c>
      <c r="K913" s="27">
        <v>4</v>
      </c>
      <c r="L913" s="27">
        <v>17</v>
      </c>
      <c r="M913" s="27">
        <v>230</v>
      </c>
      <c r="N913" s="27">
        <v>4.2</v>
      </c>
      <c r="O913" s="27">
        <v>2015</v>
      </c>
      <c r="P913" s="27">
        <v>3</v>
      </c>
      <c r="Q913" s="27">
        <v>23</v>
      </c>
      <c r="R913" s="28">
        <f>DATE('Raw Data'!$O913,'Raw Data'!$P913,'Raw Data'!$Q913)</f>
        <v>42086</v>
      </c>
      <c r="S913" s="27" t="str">
        <f>CONCATENATE(MID('Raw Data'!$H913,FIND("(",'Raw Data'!$H913)+1,FIND(")",'Raw Data'!$H913)-FIND("(",'Raw Data'!$H913)-1),"",'Raw Data'!$M913)</f>
        <v>R$230</v>
      </c>
      <c r="T913" s="27">
        <f t="shared" si="14"/>
        <v>14.8512</v>
      </c>
      <c r="U913" s="29">
        <f>'Raw Data'!$M913*'Raw Data'!$T913</f>
        <v>3415.7760000000003</v>
      </c>
    </row>
    <row r="914" spans="1:21" x14ac:dyDescent="0.3">
      <c r="A914" s="20">
        <v>6711666</v>
      </c>
      <c r="B914" s="27" t="s">
        <v>2087</v>
      </c>
      <c r="C914" s="27">
        <v>30</v>
      </c>
      <c r="D914" s="27" t="str">
        <f>VLOOKUP('Raw Data'!$C914,'country description'!$A$2:$B$16,2,0)</f>
        <v>Brazil</v>
      </c>
      <c r="E914" s="27" t="s">
        <v>1851</v>
      </c>
      <c r="F914" s="27" t="s">
        <v>2088</v>
      </c>
      <c r="G914" s="27" t="s">
        <v>2089</v>
      </c>
      <c r="H914" s="27" t="s">
        <v>1854</v>
      </c>
      <c r="I914" s="27" t="s">
        <v>19</v>
      </c>
      <c r="J914" s="27" t="s">
        <v>19</v>
      </c>
      <c r="K914" s="27">
        <v>4</v>
      </c>
      <c r="L914" s="27">
        <v>12</v>
      </c>
      <c r="M914" s="27">
        <v>230</v>
      </c>
      <c r="N914" s="27">
        <v>3.9</v>
      </c>
      <c r="O914" s="27">
        <v>2014</v>
      </c>
      <c r="P914" s="27">
        <v>2</v>
      </c>
      <c r="Q914" s="27">
        <v>24</v>
      </c>
      <c r="R914" s="28">
        <f>DATE('Raw Data'!$O914,'Raw Data'!$P914,'Raw Data'!$Q914)</f>
        <v>41694</v>
      </c>
      <c r="S914" s="27" t="str">
        <f>CONCATENATE(MID('Raw Data'!$H914,FIND("(",'Raw Data'!$H914)+1,FIND(")",'Raw Data'!$H914)-FIND("(",'Raw Data'!$H914)-1),"",'Raw Data'!$M914)</f>
        <v>R$230</v>
      </c>
      <c r="T914" s="27">
        <f t="shared" si="14"/>
        <v>14.8512</v>
      </c>
      <c r="U914" s="29">
        <f>'Raw Data'!$M914*'Raw Data'!$T914</f>
        <v>3415.7760000000003</v>
      </c>
    </row>
    <row r="915" spans="1:21" x14ac:dyDescent="0.3">
      <c r="A915" s="20">
        <v>6113680</v>
      </c>
      <c r="B915" s="27" t="s">
        <v>2090</v>
      </c>
      <c r="C915" s="27">
        <v>215</v>
      </c>
      <c r="D915" s="27" t="str">
        <f>VLOOKUP('Raw Data'!$C915,'country description'!$A$2:$B$16,2,0)</f>
        <v>United Kingdom</v>
      </c>
      <c r="E915" s="27" t="s">
        <v>1771</v>
      </c>
      <c r="F915" s="27" t="s">
        <v>2091</v>
      </c>
      <c r="G915" s="27" t="s">
        <v>2028</v>
      </c>
      <c r="H915" s="27" t="s">
        <v>1600</v>
      </c>
      <c r="I915" s="27" t="s">
        <v>19</v>
      </c>
      <c r="J915" s="27" t="s">
        <v>19</v>
      </c>
      <c r="K915" s="27">
        <v>4</v>
      </c>
      <c r="L915" s="27">
        <v>320</v>
      </c>
      <c r="M915" s="27">
        <v>230</v>
      </c>
      <c r="N915" s="27">
        <v>4.7</v>
      </c>
      <c r="O915" s="27">
        <v>2011</v>
      </c>
      <c r="P915" s="27">
        <v>11</v>
      </c>
      <c r="Q915" s="27">
        <v>20</v>
      </c>
      <c r="R915" s="28">
        <f>DATE('Raw Data'!$O915,'Raw Data'!$P915,'Raw Data'!$Q915)</f>
        <v>40867</v>
      </c>
      <c r="S915" s="27" t="str">
        <f>CONCATENATE(MID('Raw Data'!$H915,FIND("(",'Raw Data'!$H915)+1,FIND(")",'Raw Data'!$H915)-FIND("(",'Raw Data'!$H915)-1),"",'Raw Data'!$M915)</f>
        <v>Œ£230</v>
      </c>
      <c r="T915" s="27">
        <f t="shared" si="14"/>
        <v>111.1</v>
      </c>
      <c r="U915" s="29">
        <f>'Raw Data'!$M915*'Raw Data'!$T915</f>
        <v>25553</v>
      </c>
    </row>
    <row r="916" spans="1:21" x14ac:dyDescent="0.3">
      <c r="A916" s="20">
        <v>6601158</v>
      </c>
      <c r="B916" s="27" t="s">
        <v>2092</v>
      </c>
      <c r="C916" s="27">
        <v>30</v>
      </c>
      <c r="D916" s="27" t="str">
        <f>VLOOKUP('Raw Data'!$C916,'country description'!$A$2:$B$16,2,0)</f>
        <v>Brazil</v>
      </c>
      <c r="E916" s="27" t="s">
        <v>1877</v>
      </c>
      <c r="F916" s="27" t="s">
        <v>2093</v>
      </c>
      <c r="G916" s="27" t="s">
        <v>1689</v>
      </c>
      <c r="H916" s="27" t="s">
        <v>1854</v>
      </c>
      <c r="I916" s="27" t="s">
        <v>19</v>
      </c>
      <c r="J916" s="27" t="s">
        <v>19</v>
      </c>
      <c r="K916" s="27">
        <v>4</v>
      </c>
      <c r="L916" s="27">
        <v>6</v>
      </c>
      <c r="M916" s="27">
        <v>240</v>
      </c>
      <c r="N916" s="27">
        <v>3.2</v>
      </c>
      <c r="O916" s="27">
        <v>2011</v>
      </c>
      <c r="P916" s="27">
        <v>10</v>
      </c>
      <c r="Q916" s="27">
        <v>20</v>
      </c>
      <c r="R916" s="28">
        <f>DATE('Raw Data'!$O916,'Raw Data'!$P916,'Raw Data'!$Q916)</f>
        <v>40836</v>
      </c>
      <c r="S916" s="27" t="str">
        <f>CONCATENATE(MID('Raw Data'!$H916,FIND("(",'Raw Data'!$H916)+1,FIND(")",'Raw Data'!$H916)-FIND("(",'Raw Data'!$H916)-1),"",'Raw Data'!$M916)</f>
        <v>R$240</v>
      </c>
      <c r="T916" s="27">
        <f t="shared" si="14"/>
        <v>14.8512</v>
      </c>
      <c r="U916" s="29">
        <f>'Raw Data'!$M916*'Raw Data'!$T916</f>
        <v>3564.288</v>
      </c>
    </row>
    <row r="917" spans="1:21" x14ac:dyDescent="0.3">
      <c r="A917" s="20">
        <v>3494</v>
      </c>
      <c r="B917" s="27" t="s">
        <v>2094</v>
      </c>
      <c r="C917" s="27">
        <v>1</v>
      </c>
      <c r="D917" s="27" t="str">
        <f>VLOOKUP('Raw Data'!$C917,'country description'!$A$2:$B$16,2,0)</f>
        <v>India</v>
      </c>
      <c r="E917" s="27" t="s">
        <v>14</v>
      </c>
      <c r="F917" s="27" t="s">
        <v>2095</v>
      </c>
      <c r="G917" s="27" t="s">
        <v>617</v>
      </c>
      <c r="H917" s="27" t="s">
        <v>18</v>
      </c>
      <c r="I917" s="27" t="s">
        <v>24</v>
      </c>
      <c r="J917" s="27" t="s">
        <v>19</v>
      </c>
      <c r="K917" s="27">
        <v>2</v>
      </c>
      <c r="L917" s="27">
        <v>55</v>
      </c>
      <c r="M917" s="27">
        <v>850</v>
      </c>
      <c r="N917" s="27">
        <v>2.5</v>
      </c>
      <c r="O917" s="27">
        <v>2011</v>
      </c>
      <c r="P917" s="27">
        <v>3</v>
      </c>
      <c r="Q917" s="27">
        <v>9</v>
      </c>
      <c r="R917" s="28">
        <f>DATE('Raw Data'!$O917,'Raw Data'!$P917,'Raw Data'!$Q917)</f>
        <v>40611</v>
      </c>
      <c r="S917" s="27" t="str">
        <f>CONCATENATE(MID('Raw Data'!$H917,FIND("(",'Raw Data'!$H917)+1,FIND(")",'Raw Data'!$H917)-FIND("(",'Raw Data'!$H917)-1),"",'Raw Data'!$M917)</f>
        <v>Rs.850</v>
      </c>
      <c r="T917" s="27">
        <f t="shared" si="14"/>
        <v>1</v>
      </c>
      <c r="U917" s="29">
        <f>'Raw Data'!$M917*'Raw Data'!$T917</f>
        <v>850</v>
      </c>
    </row>
    <row r="918" spans="1:21" x14ac:dyDescent="0.3">
      <c r="A918" s="20">
        <v>310848</v>
      </c>
      <c r="B918" s="27" t="s">
        <v>1616</v>
      </c>
      <c r="C918" s="27">
        <v>1</v>
      </c>
      <c r="D918" s="27" t="str">
        <f>VLOOKUP('Raw Data'!$C918,'country description'!$A$2:$B$16,2,0)</f>
        <v>India</v>
      </c>
      <c r="E918" s="27" t="s">
        <v>14</v>
      </c>
      <c r="F918" s="27" t="s">
        <v>2096</v>
      </c>
      <c r="G918" s="27" t="s">
        <v>410</v>
      </c>
      <c r="H918" s="27" t="s">
        <v>18</v>
      </c>
      <c r="I918" s="27" t="s">
        <v>19</v>
      </c>
      <c r="J918" s="27" t="s">
        <v>24</v>
      </c>
      <c r="K918" s="27">
        <v>2</v>
      </c>
      <c r="L918" s="27">
        <v>226</v>
      </c>
      <c r="M918" s="27">
        <v>900</v>
      </c>
      <c r="N918" s="27">
        <v>3.5</v>
      </c>
      <c r="O918" s="27">
        <v>2014</v>
      </c>
      <c r="P918" s="27">
        <v>3</v>
      </c>
      <c r="Q918" s="27">
        <v>24</v>
      </c>
      <c r="R918" s="28">
        <f>DATE('Raw Data'!$O918,'Raw Data'!$P918,'Raw Data'!$Q918)</f>
        <v>41722</v>
      </c>
      <c r="S918" s="27" t="str">
        <f>CONCATENATE(MID('Raw Data'!$H918,FIND("(",'Raw Data'!$H918)+1,FIND(")",'Raw Data'!$H918)-FIND("(",'Raw Data'!$H918)-1),"",'Raw Data'!$M918)</f>
        <v>Rs.900</v>
      </c>
      <c r="T918" s="27">
        <f t="shared" si="14"/>
        <v>1</v>
      </c>
      <c r="U918" s="29">
        <f>'Raw Data'!$M918*'Raw Data'!$T918</f>
        <v>900</v>
      </c>
    </row>
    <row r="919" spans="1:21" x14ac:dyDescent="0.3">
      <c r="A919" s="20">
        <v>572</v>
      </c>
      <c r="B919" s="27" t="s">
        <v>2097</v>
      </c>
      <c r="C919" s="27">
        <v>1</v>
      </c>
      <c r="D919" s="27" t="str">
        <f>VLOOKUP('Raw Data'!$C919,'country description'!$A$2:$B$16,2,0)</f>
        <v>India</v>
      </c>
      <c r="E919" s="27" t="s">
        <v>14</v>
      </c>
      <c r="F919" s="27" t="s">
        <v>2098</v>
      </c>
      <c r="G919" s="27" t="s">
        <v>410</v>
      </c>
      <c r="H919" s="27" t="s">
        <v>18</v>
      </c>
      <c r="I919" s="27" t="s">
        <v>24</v>
      </c>
      <c r="J919" s="27" t="s">
        <v>19</v>
      </c>
      <c r="K919" s="27">
        <v>2</v>
      </c>
      <c r="L919" s="27">
        <v>151</v>
      </c>
      <c r="M919" s="27">
        <v>850</v>
      </c>
      <c r="N919" s="27">
        <v>3.1</v>
      </c>
      <c r="O919" s="27">
        <v>2011</v>
      </c>
      <c r="P919" s="27">
        <v>3</v>
      </c>
      <c r="Q919" s="27">
        <v>17</v>
      </c>
      <c r="R919" s="28">
        <f>DATE('Raw Data'!$O919,'Raw Data'!$P919,'Raw Data'!$Q919)</f>
        <v>40619</v>
      </c>
      <c r="S919" s="27" t="str">
        <f>CONCATENATE(MID('Raw Data'!$H919,FIND("(",'Raw Data'!$H919)+1,FIND(")",'Raw Data'!$H919)-FIND("(",'Raw Data'!$H919)-1),"",'Raw Data'!$M919)</f>
        <v>Rs.850</v>
      </c>
      <c r="T919" s="27">
        <f t="shared" si="14"/>
        <v>1</v>
      </c>
      <c r="U919" s="29">
        <f>'Raw Data'!$M919*'Raw Data'!$T919</f>
        <v>850</v>
      </c>
    </row>
    <row r="920" spans="1:21" x14ac:dyDescent="0.3">
      <c r="A920" s="20">
        <v>3131</v>
      </c>
      <c r="B920" s="27" t="s">
        <v>2099</v>
      </c>
      <c r="C920" s="27">
        <v>1</v>
      </c>
      <c r="D920" s="27" t="str">
        <f>VLOOKUP('Raw Data'!$C920,'country description'!$A$2:$B$16,2,0)</f>
        <v>India</v>
      </c>
      <c r="E920" s="27" t="s">
        <v>14</v>
      </c>
      <c r="F920" s="27" t="s">
        <v>2100</v>
      </c>
      <c r="G920" s="27" t="s">
        <v>617</v>
      </c>
      <c r="H920" s="27" t="s">
        <v>18</v>
      </c>
      <c r="I920" s="27" t="s">
        <v>24</v>
      </c>
      <c r="J920" s="27" t="s">
        <v>19</v>
      </c>
      <c r="K920" s="27">
        <v>2</v>
      </c>
      <c r="L920" s="27">
        <v>169</v>
      </c>
      <c r="M920" s="27">
        <v>900</v>
      </c>
      <c r="N920" s="27">
        <v>2.6</v>
      </c>
      <c r="O920" s="27">
        <v>2010</v>
      </c>
      <c r="P920" s="27">
        <v>3</v>
      </c>
      <c r="Q920" s="27">
        <v>8</v>
      </c>
      <c r="R920" s="28">
        <f>DATE('Raw Data'!$O920,'Raw Data'!$P920,'Raw Data'!$Q920)</f>
        <v>40245</v>
      </c>
      <c r="S920" s="27" t="str">
        <f>CONCATENATE(MID('Raw Data'!$H920,FIND("(",'Raw Data'!$H920)+1,FIND(")",'Raw Data'!$H920)-FIND("(",'Raw Data'!$H920)-1),"",'Raw Data'!$M920)</f>
        <v>Rs.900</v>
      </c>
      <c r="T920" s="27">
        <f t="shared" si="14"/>
        <v>1</v>
      </c>
      <c r="U920" s="29">
        <f>'Raw Data'!$M920*'Raw Data'!$T920</f>
        <v>900</v>
      </c>
    </row>
    <row r="921" spans="1:21" x14ac:dyDescent="0.3">
      <c r="A921" s="20">
        <v>300258</v>
      </c>
      <c r="B921" s="27" t="s">
        <v>1618</v>
      </c>
      <c r="C921" s="27">
        <v>1</v>
      </c>
      <c r="D921" s="27" t="str">
        <f>VLOOKUP('Raw Data'!$C921,'country description'!$A$2:$B$16,2,0)</f>
        <v>India</v>
      </c>
      <c r="E921" s="27" t="s">
        <v>14</v>
      </c>
      <c r="F921" s="27" t="s">
        <v>2101</v>
      </c>
      <c r="G921" s="27" t="s">
        <v>407</v>
      </c>
      <c r="H921" s="27" t="s">
        <v>18</v>
      </c>
      <c r="I921" s="27" t="s">
        <v>19</v>
      </c>
      <c r="J921" s="27" t="s">
        <v>19</v>
      </c>
      <c r="K921" s="27">
        <v>2</v>
      </c>
      <c r="L921" s="27">
        <v>32</v>
      </c>
      <c r="M921" s="27">
        <v>750</v>
      </c>
      <c r="N921" s="27">
        <v>2.5</v>
      </c>
      <c r="O921" s="27">
        <v>2016</v>
      </c>
      <c r="P921" s="27">
        <v>3</v>
      </c>
      <c r="Q921" s="27">
        <v>24</v>
      </c>
      <c r="R921" s="28">
        <f>DATE('Raw Data'!$O921,'Raw Data'!$P921,'Raw Data'!$Q921)</f>
        <v>42453</v>
      </c>
      <c r="S921" s="27" t="str">
        <f>CONCATENATE(MID('Raw Data'!$H921,FIND("(",'Raw Data'!$H921)+1,FIND(")",'Raw Data'!$H921)-FIND("(",'Raw Data'!$H921)-1),"",'Raw Data'!$M921)</f>
        <v>Rs.750</v>
      </c>
      <c r="T921" s="27">
        <f t="shared" si="14"/>
        <v>1</v>
      </c>
      <c r="U921" s="29">
        <f>'Raw Data'!$M921*'Raw Data'!$T921</f>
        <v>750</v>
      </c>
    </row>
    <row r="922" spans="1:21" x14ac:dyDescent="0.3">
      <c r="A922" s="20">
        <v>5600556</v>
      </c>
      <c r="B922" s="27" t="s">
        <v>2102</v>
      </c>
      <c r="C922" s="27">
        <v>214</v>
      </c>
      <c r="D922" s="27" t="str">
        <f>VLOOKUP('Raw Data'!$C922,'country description'!$A$2:$B$16,2,0)</f>
        <v>United Arab Emirates</v>
      </c>
      <c r="E922" s="27" t="s">
        <v>1836</v>
      </c>
      <c r="F922" s="27" t="s">
        <v>2103</v>
      </c>
      <c r="G922" s="27" t="s">
        <v>1816</v>
      </c>
      <c r="H922" s="27" t="s">
        <v>1839</v>
      </c>
      <c r="I922" s="27" t="s">
        <v>19</v>
      </c>
      <c r="J922" s="27" t="s">
        <v>24</v>
      </c>
      <c r="K922" s="27">
        <v>4</v>
      </c>
      <c r="L922" s="27">
        <v>357</v>
      </c>
      <c r="M922" s="27">
        <v>250</v>
      </c>
      <c r="N922" s="27">
        <v>3.9</v>
      </c>
      <c r="O922" s="27">
        <v>2017</v>
      </c>
      <c r="P922" s="27">
        <v>9</v>
      </c>
      <c r="Q922" s="27">
        <v>24</v>
      </c>
      <c r="R922" s="28">
        <f>DATE('Raw Data'!$O922,'Raw Data'!$P922,'Raw Data'!$Q922)</f>
        <v>43002</v>
      </c>
      <c r="S922" s="27" t="str">
        <f>CONCATENATE(MID('Raw Data'!$H922,FIND("(",'Raw Data'!$H922)+1,FIND(")",'Raw Data'!$H922)-FIND("(",'Raw Data'!$H922)-1),"",'Raw Data'!$M922)</f>
        <v>AED250</v>
      </c>
      <c r="T922" s="27">
        <f t="shared" si="14"/>
        <v>23.78</v>
      </c>
      <c r="U922" s="29">
        <f>'Raw Data'!$M922*'Raw Data'!$T922</f>
        <v>5945</v>
      </c>
    </row>
    <row r="923" spans="1:21" x14ac:dyDescent="0.3">
      <c r="A923" s="20">
        <v>5601521</v>
      </c>
      <c r="B923" s="27" t="s">
        <v>2079</v>
      </c>
      <c r="C923" s="27">
        <v>214</v>
      </c>
      <c r="D923" s="27" t="str">
        <f>VLOOKUP('Raw Data'!$C923,'country description'!$A$2:$B$16,2,0)</f>
        <v>United Arab Emirates</v>
      </c>
      <c r="E923" s="27" t="s">
        <v>1836</v>
      </c>
      <c r="F923" s="27" t="s">
        <v>2104</v>
      </c>
      <c r="G923" s="27" t="s">
        <v>2105</v>
      </c>
      <c r="H923" s="27" t="s">
        <v>1839</v>
      </c>
      <c r="I923" s="27" t="s">
        <v>19</v>
      </c>
      <c r="J923" s="27" t="s">
        <v>24</v>
      </c>
      <c r="K923" s="27">
        <v>4</v>
      </c>
      <c r="L923" s="27">
        <v>197</v>
      </c>
      <c r="M923" s="27">
        <v>250</v>
      </c>
      <c r="N923" s="27">
        <v>4.0999999999999996</v>
      </c>
      <c r="O923" s="27">
        <v>2011</v>
      </c>
      <c r="P923" s="27">
        <v>9</v>
      </c>
      <c r="Q923" s="27">
        <v>9</v>
      </c>
      <c r="R923" s="28">
        <f>DATE('Raw Data'!$O923,'Raw Data'!$P923,'Raw Data'!$Q923)</f>
        <v>40795</v>
      </c>
      <c r="S923" s="27" t="str">
        <f>CONCATENATE(MID('Raw Data'!$H923,FIND("(",'Raw Data'!$H923)+1,FIND(")",'Raw Data'!$H923)-FIND("(",'Raw Data'!$H923)-1),"",'Raw Data'!$M923)</f>
        <v>AED250</v>
      </c>
      <c r="T923" s="27">
        <f t="shared" si="14"/>
        <v>23.78</v>
      </c>
      <c r="U923" s="29">
        <f>'Raw Data'!$M923*'Raw Data'!$T923</f>
        <v>5945</v>
      </c>
    </row>
    <row r="924" spans="1:21" x14ac:dyDescent="0.3">
      <c r="A924" s="20">
        <v>305763</v>
      </c>
      <c r="B924" s="27" t="s">
        <v>2106</v>
      </c>
      <c r="C924" s="27">
        <v>1</v>
      </c>
      <c r="D924" s="27" t="str">
        <f>VLOOKUP('Raw Data'!$C924,'country description'!$A$2:$B$16,2,0)</f>
        <v>India</v>
      </c>
      <c r="E924" s="27" t="s">
        <v>14</v>
      </c>
      <c r="F924" s="27" t="s">
        <v>649</v>
      </c>
      <c r="G924" s="27" t="s">
        <v>2107</v>
      </c>
      <c r="H924" s="27" t="s">
        <v>18</v>
      </c>
      <c r="I924" s="27" t="s">
        <v>19</v>
      </c>
      <c r="J924" s="27" t="s">
        <v>24</v>
      </c>
      <c r="K924" s="27">
        <v>2</v>
      </c>
      <c r="L924" s="27">
        <v>174</v>
      </c>
      <c r="M924" s="27">
        <v>900</v>
      </c>
      <c r="N924" s="27">
        <v>3.5</v>
      </c>
      <c r="O924" s="27">
        <v>2014</v>
      </c>
      <c r="P924" s="27">
        <v>3</v>
      </c>
      <c r="Q924" s="27">
        <v>11</v>
      </c>
      <c r="R924" s="28">
        <f>DATE('Raw Data'!$O924,'Raw Data'!$P924,'Raw Data'!$Q924)</f>
        <v>41709</v>
      </c>
      <c r="S924" s="27" t="str">
        <f>CONCATENATE(MID('Raw Data'!$H924,FIND("(",'Raw Data'!$H924)+1,FIND(")",'Raw Data'!$H924)-FIND("(",'Raw Data'!$H924)-1),"",'Raw Data'!$M924)</f>
        <v>Rs.900</v>
      </c>
      <c r="T924" s="27">
        <f t="shared" si="14"/>
        <v>1</v>
      </c>
      <c r="U924" s="29">
        <f>'Raw Data'!$M924*'Raw Data'!$T924</f>
        <v>900</v>
      </c>
    </row>
    <row r="925" spans="1:21" x14ac:dyDescent="0.3">
      <c r="A925" s="20">
        <v>5701052</v>
      </c>
      <c r="B925" s="27" t="s">
        <v>2079</v>
      </c>
      <c r="C925" s="27">
        <v>214</v>
      </c>
      <c r="D925" s="27" t="str">
        <f>VLOOKUP('Raw Data'!$C925,'country description'!$A$2:$B$16,2,0)</f>
        <v>United Arab Emirates</v>
      </c>
      <c r="E925" s="27" t="s">
        <v>2050</v>
      </c>
      <c r="F925" s="27" t="s">
        <v>2108</v>
      </c>
      <c r="G925" s="27" t="s">
        <v>2109</v>
      </c>
      <c r="H925" s="27" t="s">
        <v>1839</v>
      </c>
      <c r="I925" s="27" t="s">
        <v>19</v>
      </c>
      <c r="J925" s="27" t="s">
        <v>24</v>
      </c>
      <c r="K925" s="27">
        <v>4</v>
      </c>
      <c r="L925" s="27">
        <v>205</v>
      </c>
      <c r="M925" s="27">
        <v>250</v>
      </c>
      <c r="N925" s="27">
        <v>4</v>
      </c>
      <c r="O925" s="27">
        <v>2013</v>
      </c>
      <c r="P925" s="27">
        <v>11</v>
      </c>
      <c r="Q925" s="27">
        <v>1</v>
      </c>
      <c r="R925" s="28">
        <f>DATE('Raw Data'!$O925,'Raw Data'!$P925,'Raw Data'!$Q925)</f>
        <v>41579</v>
      </c>
      <c r="S925" s="27" t="str">
        <f>CONCATENATE(MID('Raw Data'!$H925,FIND("(",'Raw Data'!$H925)+1,FIND(")",'Raw Data'!$H925)-FIND("(",'Raw Data'!$H925)-1),"",'Raw Data'!$M925)</f>
        <v>AED250</v>
      </c>
      <c r="T925" s="27">
        <f t="shared" si="14"/>
        <v>23.78</v>
      </c>
      <c r="U925" s="29">
        <f>'Raw Data'!$M925*'Raw Data'!$T925</f>
        <v>5945</v>
      </c>
    </row>
    <row r="926" spans="1:21" x14ac:dyDescent="0.3">
      <c r="A926" s="20">
        <v>18431179</v>
      </c>
      <c r="B926" s="27" t="s">
        <v>2110</v>
      </c>
      <c r="C926" s="27">
        <v>1</v>
      </c>
      <c r="D926" s="27" t="str">
        <f>VLOOKUP('Raw Data'!$C926,'country description'!$A$2:$B$16,2,0)</f>
        <v>India</v>
      </c>
      <c r="E926" s="27" t="s">
        <v>14</v>
      </c>
      <c r="F926" s="27" t="s">
        <v>1647</v>
      </c>
      <c r="G926" s="27" t="s">
        <v>390</v>
      </c>
      <c r="H926" s="27" t="s">
        <v>18</v>
      </c>
      <c r="I926" s="27" t="s">
        <v>19</v>
      </c>
      <c r="J926" s="27" t="s">
        <v>24</v>
      </c>
      <c r="K926" s="27">
        <v>2</v>
      </c>
      <c r="L926" s="27">
        <v>62</v>
      </c>
      <c r="M926" s="27">
        <v>900</v>
      </c>
      <c r="N926" s="27">
        <v>4.2</v>
      </c>
      <c r="O926" s="27">
        <v>2018</v>
      </c>
      <c r="P926" s="27">
        <v>3</v>
      </c>
      <c r="Q926" s="27">
        <v>7</v>
      </c>
      <c r="R926" s="28">
        <f>DATE('Raw Data'!$O926,'Raw Data'!$P926,'Raw Data'!$Q926)</f>
        <v>43166</v>
      </c>
      <c r="S926" s="27" t="str">
        <f>CONCATENATE(MID('Raw Data'!$H926,FIND("(",'Raw Data'!$H926)+1,FIND(")",'Raw Data'!$H926)-FIND("(",'Raw Data'!$H926)-1),"",'Raw Data'!$M926)</f>
        <v>Rs.900</v>
      </c>
      <c r="T926" s="27">
        <f t="shared" si="14"/>
        <v>1</v>
      </c>
      <c r="U926" s="29">
        <f>'Raw Data'!$M926*'Raw Data'!$T926</f>
        <v>900</v>
      </c>
    </row>
    <row r="927" spans="1:21" x14ac:dyDescent="0.3">
      <c r="A927" s="20">
        <v>18295472</v>
      </c>
      <c r="B927" s="27" t="s">
        <v>1770</v>
      </c>
      <c r="C927" s="27">
        <v>166</v>
      </c>
      <c r="D927" s="27" t="str">
        <f>VLOOKUP('Raw Data'!$C927,'country description'!$A$2:$B$16,2,0)</f>
        <v>Qatar</v>
      </c>
      <c r="E927" s="27" t="s">
        <v>1995</v>
      </c>
      <c r="F927" s="27" t="s">
        <v>2111</v>
      </c>
      <c r="G927" s="27" t="s">
        <v>1783</v>
      </c>
      <c r="H927" s="27" t="s">
        <v>1998</v>
      </c>
      <c r="I927" s="27" t="s">
        <v>24</v>
      </c>
      <c r="J927" s="27" t="s">
        <v>19</v>
      </c>
      <c r="K927" s="27">
        <v>4</v>
      </c>
      <c r="L927" s="27">
        <v>114</v>
      </c>
      <c r="M927" s="27">
        <v>250</v>
      </c>
      <c r="N927" s="27">
        <v>4.7</v>
      </c>
      <c r="O927" s="27">
        <v>2012</v>
      </c>
      <c r="P927" s="27">
        <v>11</v>
      </c>
      <c r="Q927" s="27">
        <v>6</v>
      </c>
      <c r="R927" s="28">
        <f>DATE('Raw Data'!$O927,'Raw Data'!$P927,'Raw Data'!$Q927)</f>
        <v>41219</v>
      </c>
      <c r="S927" s="27" t="str">
        <f>CONCATENATE(MID('Raw Data'!$H927,FIND("(",'Raw Data'!$H927)+1,FIND(")",'Raw Data'!$H927)-FIND("(",'Raw Data'!$H927)-1),"",'Raw Data'!$M927)</f>
        <v>QR250</v>
      </c>
      <c r="T927" s="27">
        <f t="shared" si="14"/>
        <v>24.05</v>
      </c>
      <c r="U927" s="29">
        <f>'Raw Data'!$M927*'Raw Data'!$T927</f>
        <v>6012.5</v>
      </c>
    </row>
    <row r="928" spans="1:21" x14ac:dyDescent="0.3">
      <c r="A928" s="20">
        <v>6202039</v>
      </c>
      <c r="B928" s="27" t="s">
        <v>2112</v>
      </c>
      <c r="C928" s="27">
        <v>166</v>
      </c>
      <c r="D928" s="27" t="str">
        <f>VLOOKUP('Raw Data'!$C928,'country description'!$A$2:$B$16,2,0)</f>
        <v>Qatar</v>
      </c>
      <c r="E928" s="27" t="s">
        <v>1995</v>
      </c>
      <c r="F928" s="27" t="s">
        <v>2113</v>
      </c>
      <c r="G928" s="27" t="s">
        <v>455</v>
      </c>
      <c r="H928" s="27" t="s">
        <v>1998</v>
      </c>
      <c r="I928" s="27" t="s">
        <v>19</v>
      </c>
      <c r="J928" s="27" t="s">
        <v>19</v>
      </c>
      <c r="K928" s="27">
        <v>4</v>
      </c>
      <c r="L928" s="27">
        <v>182</v>
      </c>
      <c r="M928" s="27">
        <v>250</v>
      </c>
      <c r="N928" s="27">
        <v>4.9000000000000004</v>
      </c>
      <c r="O928" s="27">
        <v>2014</v>
      </c>
      <c r="P928" s="27">
        <v>9</v>
      </c>
      <c r="Q928" s="27">
        <v>13</v>
      </c>
      <c r="R928" s="28">
        <f>DATE('Raw Data'!$O928,'Raw Data'!$P928,'Raw Data'!$Q928)</f>
        <v>41895</v>
      </c>
      <c r="S928" s="27" t="str">
        <f>CONCATENATE(MID('Raw Data'!$H928,FIND("(",'Raw Data'!$H928)+1,FIND(")",'Raw Data'!$H928)-FIND("(",'Raw Data'!$H928)-1),"",'Raw Data'!$M928)</f>
        <v>QR250</v>
      </c>
      <c r="T928" s="27">
        <f t="shared" si="14"/>
        <v>24.05</v>
      </c>
      <c r="U928" s="29">
        <f>'Raw Data'!$M928*'Raw Data'!$T928</f>
        <v>6012.5</v>
      </c>
    </row>
    <row r="929" spans="1:21" x14ac:dyDescent="0.3">
      <c r="A929" s="20">
        <v>18425995</v>
      </c>
      <c r="B929" s="27" t="s">
        <v>2114</v>
      </c>
      <c r="C929" s="27">
        <v>166</v>
      </c>
      <c r="D929" s="27" t="str">
        <f>VLOOKUP('Raw Data'!$C929,'country description'!$A$2:$B$16,2,0)</f>
        <v>Qatar</v>
      </c>
      <c r="E929" s="27" t="s">
        <v>1995</v>
      </c>
      <c r="F929" s="27" t="s">
        <v>2115</v>
      </c>
      <c r="G929" s="27" t="s">
        <v>2116</v>
      </c>
      <c r="H929" s="27" t="s">
        <v>1998</v>
      </c>
      <c r="I929" s="27" t="s">
        <v>19</v>
      </c>
      <c r="J929" s="27" t="s">
        <v>19</v>
      </c>
      <c r="K929" s="27">
        <v>4</v>
      </c>
      <c r="L929" s="27">
        <v>41</v>
      </c>
      <c r="M929" s="27">
        <v>250</v>
      </c>
      <c r="N929" s="27">
        <v>4</v>
      </c>
      <c r="O929" s="27">
        <v>2011</v>
      </c>
      <c r="P929" s="27">
        <v>9</v>
      </c>
      <c r="Q929" s="27">
        <v>10</v>
      </c>
      <c r="R929" s="28">
        <f>DATE('Raw Data'!$O929,'Raw Data'!$P929,'Raw Data'!$Q929)</f>
        <v>40796</v>
      </c>
      <c r="S929" s="27" t="str">
        <f>CONCATENATE(MID('Raw Data'!$H929,FIND("(",'Raw Data'!$H929)+1,FIND(")",'Raw Data'!$H929)-FIND("(",'Raw Data'!$H929)-1),"",'Raw Data'!$M929)</f>
        <v>QR250</v>
      </c>
      <c r="T929" s="27">
        <f t="shared" si="14"/>
        <v>24.05</v>
      </c>
      <c r="U929" s="29">
        <f>'Raw Data'!$M929*'Raw Data'!$T929</f>
        <v>6012.5</v>
      </c>
    </row>
    <row r="930" spans="1:21" x14ac:dyDescent="0.3">
      <c r="A930" s="20">
        <v>18161577</v>
      </c>
      <c r="B930" s="27" t="s">
        <v>2117</v>
      </c>
      <c r="C930" s="27">
        <v>1</v>
      </c>
      <c r="D930" s="27" t="str">
        <f>VLOOKUP('Raw Data'!$C930,'country description'!$A$2:$B$16,2,0)</f>
        <v>India</v>
      </c>
      <c r="E930" s="27" t="s">
        <v>14</v>
      </c>
      <c r="F930" s="27" t="s">
        <v>2118</v>
      </c>
      <c r="G930" s="27" t="s">
        <v>2119</v>
      </c>
      <c r="H930" s="27" t="s">
        <v>18</v>
      </c>
      <c r="I930" s="27" t="s">
        <v>24</v>
      </c>
      <c r="J930" s="27" t="s">
        <v>24</v>
      </c>
      <c r="K930" s="27">
        <v>2</v>
      </c>
      <c r="L930" s="27">
        <v>1071</v>
      </c>
      <c r="M930" s="27">
        <v>900</v>
      </c>
      <c r="N930" s="27">
        <v>4.5999999999999996</v>
      </c>
      <c r="O930" s="27">
        <v>2010</v>
      </c>
      <c r="P930" s="27">
        <v>2</v>
      </c>
      <c r="Q930" s="27">
        <v>27</v>
      </c>
      <c r="R930" s="28">
        <f>DATE('Raw Data'!$O930,'Raw Data'!$P930,'Raw Data'!$Q930)</f>
        <v>40236</v>
      </c>
      <c r="S930" s="27" t="str">
        <f>CONCATENATE(MID('Raw Data'!$H930,FIND("(",'Raw Data'!$H930)+1,FIND(")",'Raw Data'!$H930)-FIND("(",'Raw Data'!$H930)-1),"",'Raw Data'!$M930)</f>
        <v>Rs.900</v>
      </c>
      <c r="T930" s="27">
        <f t="shared" si="14"/>
        <v>1</v>
      </c>
      <c r="U930" s="29">
        <f>'Raw Data'!$M930*'Raw Data'!$T930</f>
        <v>900</v>
      </c>
    </row>
    <row r="931" spans="1:21" x14ac:dyDescent="0.3">
      <c r="A931" s="20">
        <v>7300004</v>
      </c>
      <c r="B931" s="27" t="s">
        <v>2120</v>
      </c>
      <c r="C931" s="27">
        <v>30</v>
      </c>
      <c r="D931" s="27" t="str">
        <f>VLOOKUP('Raw Data'!$C931,'country description'!$A$2:$B$16,2,0)</f>
        <v>Brazil</v>
      </c>
      <c r="E931" s="27" t="s">
        <v>1859</v>
      </c>
      <c r="F931" s="27" t="s">
        <v>2121</v>
      </c>
      <c r="G931" s="27" t="s">
        <v>416</v>
      </c>
      <c r="H931" s="27" t="s">
        <v>1854</v>
      </c>
      <c r="I931" s="27" t="s">
        <v>19</v>
      </c>
      <c r="J931" s="27" t="s">
        <v>19</v>
      </c>
      <c r="K931" s="27">
        <v>4</v>
      </c>
      <c r="L931" s="27">
        <v>25</v>
      </c>
      <c r="M931" s="27">
        <v>250</v>
      </c>
      <c r="N931" s="27">
        <v>4.5999999999999996</v>
      </c>
      <c r="O931" s="27">
        <v>2014</v>
      </c>
      <c r="P931" s="27">
        <v>6</v>
      </c>
      <c r="Q931" s="27">
        <v>2</v>
      </c>
      <c r="R931" s="28">
        <f>DATE('Raw Data'!$O931,'Raw Data'!$P931,'Raw Data'!$Q931)</f>
        <v>41792</v>
      </c>
      <c r="S931" s="27" t="str">
        <f>CONCATENATE(MID('Raw Data'!$H931,FIND("(",'Raw Data'!$H931)+1,FIND(")",'Raw Data'!$H931)-FIND("(",'Raw Data'!$H931)-1),"",'Raw Data'!$M931)</f>
        <v>R$250</v>
      </c>
      <c r="T931" s="27">
        <f t="shared" si="14"/>
        <v>14.8512</v>
      </c>
      <c r="U931" s="29">
        <f>'Raw Data'!$M931*'Raw Data'!$T931</f>
        <v>3712.8</v>
      </c>
    </row>
    <row r="932" spans="1:21" x14ac:dyDescent="0.3">
      <c r="A932" s="20">
        <v>7302140</v>
      </c>
      <c r="B932" s="27" t="s">
        <v>2122</v>
      </c>
      <c r="C932" s="27">
        <v>30</v>
      </c>
      <c r="D932" s="27" t="str">
        <f>VLOOKUP('Raw Data'!$C932,'country description'!$A$2:$B$16,2,0)</f>
        <v>Brazil</v>
      </c>
      <c r="E932" s="27" t="s">
        <v>1859</v>
      </c>
      <c r="F932" s="27" t="s">
        <v>2123</v>
      </c>
      <c r="G932" s="27" t="s">
        <v>2124</v>
      </c>
      <c r="H932" s="27" t="s">
        <v>1854</v>
      </c>
      <c r="I932" s="27" t="s">
        <v>19</v>
      </c>
      <c r="J932" s="27" t="s">
        <v>19</v>
      </c>
      <c r="K932" s="27">
        <v>4</v>
      </c>
      <c r="L932" s="27">
        <v>8</v>
      </c>
      <c r="M932" s="27">
        <v>250</v>
      </c>
      <c r="N932" s="27">
        <v>4.2</v>
      </c>
      <c r="O932" s="27">
        <v>2014</v>
      </c>
      <c r="P932" s="27">
        <v>6</v>
      </c>
      <c r="Q932" s="27">
        <v>15</v>
      </c>
      <c r="R932" s="28">
        <f>DATE('Raw Data'!$O932,'Raw Data'!$P932,'Raw Data'!$Q932)</f>
        <v>41805</v>
      </c>
      <c r="S932" s="27" t="str">
        <f>CONCATENATE(MID('Raw Data'!$H932,FIND("(",'Raw Data'!$H932)+1,FIND(")",'Raw Data'!$H932)-FIND("(",'Raw Data'!$H932)-1),"",'Raw Data'!$M932)</f>
        <v>R$250</v>
      </c>
      <c r="T932" s="27">
        <f t="shared" si="14"/>
        <v>14.8512</v>
      </c>
      <c r="U932" s="29">
        <f>'Raw Data'!$M932*'Raw Data'!$T932</f>
        <v>3712.8</v>
      </c>
    </row>
    <row r="933" spans="1:21" x14ac:dyDescent="0.3">
      <c r="A933" s="20">
        <v>5701917</v>
      </c>
      <c r="B933" s="27" t="s">
        <v>2125</v>
      </c>
      <c r="C933" s="27">
        <v>214</v>
      </c>
      <c r="D933" s="27" t="str">
        <f>VLOOKUP('Raw Data'!$C933,'country description'!$A$2:$B$16,2,0)</f>
        <v>United Arab Emirates</v>
      </c>
      <c r="E933" s="27" t="s">
        <v>2050</v>
      </c>
      <c r="F933" s="27" t="s">
        <v>2126</v>
      </c>
      <c r="G933" s="27" t="s">
        <v>455</v>
      </c>
      <c r="H933" s="27" t="s">
        <v>1839</v>
      </c>
      <c r="I933" s="27" t="s">
        <v>19</v>
      </c>
      <c r="J933" s="27" t="s">
        <v>19</v>
      </c>
      <c r="K933" s="27">
        <v>4</v>
      </c>
      <c r="L933" s="27">
        <v>435</v>
      </c>
      <c r="M933" s="27">
        <v>250</v>
      </c>
      <c r="N933" s="27">
        <v>4.2</v>
      </c>
      <c r="O933" s="27">
        <v>2012</v>
      </c>
      <c r="P933" s="27">
        <v>6</v>
      </c>
      <c r="Q933" s="27">
        <v>21</v>
      </c>
      <c r="R933" s="28">
        <f>DATE('Raw Data'!$O933,'Raw Data'!$P933,'Raw Data'!$Q933)</f>
        <v>41081</v>
      </c>
      <c r="S933" s="27" t="str">
        <f>CONCATENATE(MID('Raw Data'!$H933,FIND("(",'Raw Data'!$H933)+1,FIND(")",'Raw Data'!$H933)-FIND("(",'Raw Data'!$H933)-1),"",'Raw Data'!$M933)</f>
        <v>AED250</v>
      </c>
      <c r="T933" s="27">
        <f t="shared" si="14"/>
        <v>23.78</v>
      </c>
      <c r="U933" s="29">
        <f>'Raw Data'!$M933*'Raw Data'!$T933</f>
        <v>5945</v>
      </c>
    </row>
    <row r="934" spans="1:21" x14ac:dyDescent="0.3">
      <c r="A934" s="20">
        <v>6706313</v>
      </c>
      <c r="B934" s="27" t="s">
        <v>2127</v>
      </c>
      <c r="C934" s="27">
        <v>30</v>
      </c>
      <c r="D934" s="27" t="str">
        <f>VLOOKUP('Raw Data'!$C934,'country description'!$A$2:$B$16,2,0)</f>
        <v>Brazil</v>
      </c>
      <c r="E934" s="27" t="s">
        <v>1851</v>
      </c>
      <c r="F934" s="27" t="s">
        <v>2128</v>
      </c>
      <c r="G934" s="27" t="s">
        <v>1909</v>
      </c>
      <c r="H934" s="27" t="s">
        <v>1854</v>
      </c>
      <c r="I934" s="27" t="s">
        <v>19</v>
      </c>
      <c r="J934" s="27" t="s">
        <v>19</v>
      </c>
      <c r="K934" s="27">
        <v>4</v>
      </c>
      <c r="L934" s="27">
        <v>49</v>
      </c>
      <c r="M934" s="27">
        <v>250</v>
      </c>
      <c r="N934" s="27">
        <v>4.5</v>
      </c>
      <c r="O934" s="27">
        <v>2014</v>
      </c>
      <c r="P934" s="27">
        <v>3</v>
      </c>
      <c r="Q934" s="27">
        <v>4</v>
      </c>
      <c r="R934" s="28">
        <f>DATE('Raw Data'!$O934,'Raw Data'!$P934,'Raw Data'!$Q934)</f>
        <v>41702</v>
      </c>
      <c r="S934" s="27" t="str">
        <f>CONCATENATE(MID('Raw Data'!$H934,FIND("(",'Raw Data'!$H934)+1,FIND(")",'Raw Data'!$H934)-FIND("(",'Raw Data'!$H934)-1),"",'Raw Data'!$M934)</f>
        <v>R$250</v>
      </c>
      <c r="T934" s="27">
        <f t="shared" si="14"/>
        <v>14.8512</v>
      </c>
      <c r="U934" s="29">
        <f>'Raw Data'!$M934*'Raw Data'!$T934</f>
        <v>3712.8</v>
      </c>
    </row>
    <row r="935" spans="1:21" x14ac:dyDescent="0.3">
      <c r="A935" s="20">
        <v>6704326</v>
      </c>
      <c r="B935" s="27" t="s">
        <v>2129</v>
      </c>
      <c r="C935" s="27">
        <v>30</v>
      </c>
      <c r="D935" s="27" t="str">
        <f>VLOOKUP('Raw Data'!$C935,'country description'!$A$2:$B$16,2,0)</f>
        <v>Brazil</v>
      </c>
      <c r="E935" s="27" t="s">
        <v>1851</v>
      </c>
      <c r="F935" s="27" t="s">
        <v>2130</v>
      </c>
      <c r="G935" s="27" t="s">
        <v>2131</v>
      </c>
      <c r="H935" s="27" t="s">
        <v>1854</v>
      </c>
      <c r="I935" s="27" t="s">
        <v>19</v>
      </c>
      <c r="J935" s="27" t="s">
        <v>19</v>
      </c>
      <c r="K935" s="27">
        <v>4</v>
      </c>
      <c r="L935" s="27">
        <v>17</v>
      </c>
      <c r="M935" s="27">
        <v>250</v>
      </c>
      <c r="N935" s="27">
        <v>4.4000000000000004</v>
      </c>
      <c r="O935" s="27">
        <v>2015</v>
      </c>
      <c r="P935" s="27">
        <v>2</v>
      </c>
      <c r="Q935" s="27">
        <v>6</v>
      </c>
      <c r="R935" s="28">
        <f>DATE('Raw Data'!$O935,'Raw Data'!$P935,'Raw Data'!$Q935)</f>
        <v>42041</v>
      </c>
      <c r="S935" s="27" t="str">
        <f>CONCATENATE(MID('Raw Data'!$H935,FIND("(",'Raw Data'!$H935)+1,FIND(")",'Raw Data'!$H935)-FIND("(",'Raw Data'!$H935)-1),"",'Raw Data'!$M935)</f>
        <v>R$250</v>
      </c>
      <c r="T935" s="27">
        <f t="shared" si="14"/>
        <v>14.8512</v>
      </c>
      <c r="U935" s="29">
        <f>'Raw Data'!$M935*'Raw Data'!$T935</f>
        <v>3712.8</v>
      </c>
    </row>
    <row r="936" spans="1:21" x14ac:dyDescent="0.3">
      <c r="A936" s="20">
        <v>5704255</v>
      </c>
      <c r="B936" s="27" t="s">
        <v>2132</v>
      </c>
      <c r="C936" s="27">
        <v>214</v>
      </c>
      <c r="D936" s="27" t="str">
        <f>VLOOKUP('Raw Data'!$C936,'country description'!$A$2:$B$16,2,0)</f>
        <v>United Arab Emirates</v>
      </c>
      <c r="E936" s="27" t="s">
        <v>2050</v>
      </c>
      <c r="F936" s="27" t="s">
        <v>2133</v>
      </c>
      <c r="G936" s="27" t="s">
        <v>969</v>
      </c>
      <c r="H936" s="27" t="s">
        <v>1839</v>
      </c>
      <c r="I936" s="27" t="s">
        <v>19</v>
      </c>
      <c r="J936" s="27" t="s">
        <v>24</v>
      </c>
      <c r="K936" s="27">
        <v>4</v>
      </c>
      <c r="L936" s="27">
        <v>376</v>
      </c>
      <c r="M936" s="27">
        <v>260</v>
      </c>
      <c r="N936" s="27">
        <v>4.5999999999999996</v>
      </c>
      <c r="O936" s="27">
        <v>2014</v>
      </c>
      <c r="P936" s="27">
        <v>11</v>
      </c>
      <c r="Q936" s="27">
        <v>26</v>
      </c>
      <c r="R936" s="28">
        <f>DATE('Raw Data'!$O936,'Raw Data'!$P936,'Raw Data'!$Q936)</f>
        <v>41969</v>
      </c>
      <c r="S936" s="27" t="str">
        <f>CONCATENATE(MID('Raw Data'!$H936,FIND("(",'Raw Data'!$H936)+1,FIND(")",'Raw Data'!$H936)-FIND("(",'Raw Data'!$H936)-1),"",'Raw Data'!$M936)</f>
        <v>AED260</v>
      </c>
      <c r="T936" s="27">
        <f t="shared" si="14"/>
        <v>23.78</v>
      </c>
      <c r="U936" s="29">
        <f>'Raw Data'!$M936*'Raw Data'!$T936</f>
        <v>6182.8</v>
      </c>
    </row>
    <row r="937" spans="1:21" x14ac:dyDescent="0.3">
      <c r="A937" s="20">
        <v>18484349</v>
      </c>
      <c r="B937" s="27" t="s">
        <v>2134</v>
      </c>
      <c r="C937" s="27">
        <v>184</v>
      </c>
      <c r="D937" s="27" t="str">
        <f>VLOOKUP('Raw Data'!$C937,'country description'!$A$2:$B$16,2,0)</f>
        <v>Singapore</v>
      </c>
      <c r="E937" s="27" t="s">
        <v>1607</v>
      </c>
      <c r="F937" s="27" t="s">
        <v>2135</v>
      </c>
      <c r="G937" s="27" t="s">
        <v>2136</v>
      </c>
      <c r="H937" s="27" t="s">
        <v>421</v>
      </c>
      <c r="I937" s="27" t="s">
        <v>19</v>
      </c>
      <c r="J937" s="27" t="s">
        <v>19</v>
      </c>
      <c r="K937" s="27">
        <v>4</v>
      </c>
      <c r="L937" s="27">
        <v>33</v>
      </c>
      <c r="M937" s="27">
        <v>270</v>
      </c>
      <c r="N937" s="27">
        <v>4</v>
      </c>
      <c r="O937" s="27">
        <v>2011</v>
      </c>
      <c r="P937" s="27">
        <v>4</v>
      </c>
      <c r="Q937" s="27">
        <v>6</v>
      </c>
      <c r="R937" s="28">
        <f>DATE('Raw Data'!$O937,'Raw Data'!$P937,'Raw Data'!$Q937)</f>
        <v>40639</v>
      </c>
      <c r="S937" s="27" t="str">
        <f>CONCATENATE(MID('Raw Data'!$H937,FIND("(",'Raw Data'!$H937)+1,FIND(")",'Raw Data'!$H937)-FIND("(",'Raw Data'!$H937)-1),"",'Raw Data'!$M937)</f>
        <v>$270</v>
      </c>
      <c r="T937" s="27">
        <f t="shared" si="14"/>
        <v>64.989999999999995</v>
      </c>
      <c r="U937" s="29">
        <f>'Raw Data'!$M937*'Raw Data'!$T937</f>
        <v>17547.3</v>
      </c>
    </row>
    <row r="938" spans="1:21" x14ac:dyDescent="0.3">
      <c r="A938" s="20">
        <v>18458339</v>
      </c>
      <c r="B938" s="27" t="s">
        <v>1573</v>
      </c>
      <c r="C938" s="27">
        <v>1</v>
      </c>
      <c r="D938" s="27" t="str">
        <f>VLOOKUP('Raw Data'!$C938,'country description'!$A$2:$B$16,2,0)</f>
        <v>India</v>
      </c>
      <c r="E938" s="27" t="s">
        <v>14</v>
      </c>
      <c r="F938" s="27" t="s">
        <v>2137</v>
      </c>
      <c r="G938" s="27" t="s">
        <v>1575</v>
      </c>
      <c r="H938" s="27" t="s">
        <v>18</v>
      </c>
      <c r="I938" s="27" t="s">
        <v>19</v>
      </c>
      <c r="J938" s="27" t="s">
        <v>24</v>
      </c>
      <c r="K938" s="27">
        <v>2</v>
      </c>
      <c r="L938" s="27">
        <v>41</v>
      </c>
      <c r="M938" s="27">
        <v>950</v>
      </c>
      <c r="N938" s="27">
        <v>3.7</v>
      </c>
      <c r="O938" s="27">
        <v>2011</v>
      </c>
      <c r="P938" s="27">
        <v>2</v>
      </c>
      <c r="Q938" s="27">
        <v>16</v>
      </c>
      <c r="R938" s="28">
        <f>DATE('Raw Data'!$O938,'Raw Data'!$P938,'Raw Data'!$Q938)</f>
        <v>40590</v>
      </c>
      <c r="S938" s="27" t="str">
        <f>CONCATENATE(MID('Raw Data'!$H938,FIND("(",'Raw Data'!$H938)+1,FIND(")",'Raw Data'!$H938)-FIND("(",'Raw Data'!$H938)-1),"",'Raw Data'!$M938)</f>
        <v>Rs.950</v>
      </c>
      <c r="T938" s="27">
        <f t="shared" si="14"/>
        <v>1</v>
      </c>
      <c r="U938" s="29">
        <f>'Raw Data'!$M938*'Raw Data'!$T938</f>
        <v>950</v>
      </c>
    </row>
    <row r="939" spans="1:21" x14ac:dyDescent="0.3">
      <c r="A939" s="20">
        <v>18483372</v>
      </c>
      <c r="B939" s="27" t="s">
        <v>2138</v>
      </c>
      <c r="C939" s="27">
        <v>184</v>
      </c>
      <c r="D939" s="27" t="str">
        <f>VLOOKUP('Raw Data'!$C939,'country description'!$A$2:$B$16,2,0)</f>
        <v>Singapore</v>
      </c>
      <c r="E939" s="27" t="s">
        <v>1607</v>
      </c>
      <c r="F939" s="27" t="s">
        <v>2139</v>
      </c>
      <c r="G939" s="27" t="s">
        <v>2140</v>
      </c>
      <c r="H939" s="27" t="s">
        <v>421</v>
      </c>
      <c r="I939" s="27" t="s">
        <v>19</v>
      </c>
      <c r="J939" s="27" t="s">
        <v>19</v>
      </c>
      <c r="K939" s="27">
        <v>4</v>
      </c>
      <c r="L939" s="27">
        <v>34</v>
      </c>
      <c r="M939" s="27">
        <v>300</v>
      </c>
      <c r="N939" s="27">
        <v>3.4</v>
      </c>
      <c r="O939" s="27">
        <v>2017</v>
      </c>
      <c r="P939" s="27">
        <v>11</v>
      </c>
      <c r="Q939" s="27">
        <v>9</v>
      </c>
      <c r="R939" s="28">
        <f>DATE('Raw Data'!$O939,'Raw Data'!$P939,'Raw Data'!$Q939)</f>
        <v>43048</v>
      </c>
      <c r="S939" s="27" t="str">
        <f>CONCATENATE(MID('Raw Data'!$H939,FIND("(",'Raw Data'!$H939)+1,FIND(")",'Raw Data'!$H939)-FIND("(",'Raw Data'!$H939)-1),"",'Raw Data'!$M939)</f>
        <v>$300</v>
      </c>
      <c r="T939" s="27">
        <f t="shared" si="14"/>
        <v>64.989999999999995</v>
      </c>
      <c r="U939" s="29">
        <f>'Raw Data'!$M939*'Raw Data'!$T939</f>
        <v>19497</v>
      </c>
    </row>
    <row r="940" spans="1:21" x14ac:dyDescent="0.3">
      <c r="A940" s="20">
        <v>18204494</v>
      </c>
      <c r="B940" s="27" t="s">
        <v>2141</v>
      </c>
      <c r="C940" s="27">
        <v>1</v>
      </c>
      <c r="D940" s="27" t="str">
        <f>VLOOKUP('Raw Data'!$C940,'country description'!$A$2:$B$16,2,0)</f>
        <v>India</v>
      </c>
      <c r="E940" s="27" t="s">
        <v>14</v>
      </c>
      <c r="F940" s="27" t="s">
        <v>2142</v>
      </c>
      <c r="G940" s="27" t="s">
        <v>504</v>
      </c>
      <c r="H940" s="27" t="s">
        <v>18</v>
      </c>
      <c r="I940" s="27" t="s">
        <v>24</v>
      </c>
      <c r="J940" s="27" t="s">
        <v>19</v>
      </c>
      <c r="K940" s="27">
        <v>2</v>
      </c>
      <c r="L940" s="27">
        <v>10</v>
      </c>
      <c r="M940" s="27">
        <v>900</v>
      </c>
      <c r="N940" s="27">
        <v>3</v>
      </c>
      <c r="O940" s="27">
        <v>2010</v>
      </c>
      <c r="P940" s="27">
        <v>2</v>
      </c>
      <c r="Q940" s="27">
        <v>26</v>
      </c>
      <c r="R940" s="28">
        <f>DATE('Raw Data'!$O940,'Raw Data'!$P940,'Raw Data'!$Q940)</f>
        <v>40235</v>
      </c>
      <c r="S940" s="27" t="str">
        <f>CONCATENATE(MID('Raw Data'!$H940,FIND("(",'Raw Data'!$H940)+1,FIND(")",'Raw Data'!$H940)-FIND("(",'Raw Data'!$H940)-1),"",'Raw Data'!$M940)</f>
        <v>Rs.900</v>
      </c>
      <c r="T940" s="27">
        <f t="shared" si="14"/>
        <v>1</v>
      </c>
      <c r="U940" s="29">
        <f>'Raw Data'!$M940*'Raw Data'!$T940</f>
        <v>900</v>
      </c>
    </row>
    <row r="941" spans="1:21" x14ac:dyDescent="0.3">
      <c r="A941" s="20">
        <v>311440</v>
      </c>
      <c r="B941" s="27" t="s">
        <v>450</v>
      </c>
      <c r="C941" s="27">
        <v>1</v>
      </c>
      <c r="D941" s="27" t="str">
        <f>VLOOKUP('Raw Data'!$C941,'country description'!$A$2:$B$16,2,0)</f>
        <v>India</v>
      </c>
      <c r="E941" s="27" t="s">
        <v>14</v>
      </c>
      <c r="F941" s="27" t="s">
        <v>2143</v>
      </c>
      <c r="G941" s="27" t="s">
        <v>452</v>
      </c>
      <c r="H941" s="27" t="s">
        <v>18</v>
      </c>
      <c r="I941" s="27" t="s">
        <v>19</v>
      </c>
      <c r="J941" s="27" t="s">
        <v>24</v>
      </c>
      <c r="K941" s="27">
        <v>2</v>
      </c>
      <c r="L941" s="27">
        <v>122</v>
      </c>
      <c r="M941" s="27">
        <v>900</v>
      </c>
      <c r="N941" s="27">
        <v>2.2000000000000002</v>
      </c>
      <c r="O941" s="27">
        <v>2012</v>
      </c>
      <c r="P941" s="27">
        <v>2</v>
      </c>
      <c r="Q941" s="27">
        <v>21</v>
      </c>
      <c r="R941" s="28">
        <f>DATE('Raw Data'!$O941,'Raw Data'!$P941,'Raw Data'!$Q941)</f>
        <v>40960</v>
      </c>
      <c r="S941" s="27" t="str">
        <f>CONCATENATE(MID('Raw Data'!$H941,FIND("(",'Raw Data'!$H941)+1,FIND(")",'Raw Data'!$H941)-FIND("(",'Raw Data'!$H941)-1),"",'Raw Data'!$M941)</f>
        <v>Rs.900</v>
      </c>
      <c r="T941" s="27">
        <f t="shared" si="14"/>
        <v>1</v>
      </c>
      <c r="U941" s="29">
        <f>'Raw Data'!$M941*'Raw Data'!$T941</f>
        <v>900</v>
      </c>
    </row>
    <row r="942" spans="1:21" x14ac:dyDescent="0.3">
      <c r="A942" s="20">
        <v>18421026</v>
      </c>
      <c r="B942" s="27" t="s">
        <v>2144</v>
      </c>
      <c r="C942" s="27">
        <v>1</v>
      </c>
      <c r="D942" s="27" t="str">
        <f>VLOOKUP('Raw Data'!$C942,'country description'!$A$2:$B$16,2,0)</f>
        <v>India</v>
      </c>
      <c r="E942" s="27" t="s">
        <v>14</v>
      </c>
      <c r="F942" s="27" t="s">
        <v>2145</v>
      </c>
      <c r="G942" s="27" t="s">
        <v>407</v>
      </c>
      <c r="H942" s="27" t="s">
        <v>18</v>
      </c>
      <c r="I942" s="27" t="s">
        <v>19</v>
      </c>
      <c r="J942" s="27" t="s">
        <v>24</v>
      </c>
      <c r="K942" s="27">
        <v>2</v>
      </c>
      <c r="L942" s="27">
        <v>55</v>
      </c>
      <c r="M942" s="27">
        <v>900</v>
      </c>
      <c r="N942" s="27">
        <v>4</v>
      </c>
      <c r="O942" s="27">
        <v>2015</v>
      </c>
      <c r="P942" s="27">
        <v>2</v>
      </c>
      <c r="Q942" s="27">
        <v>23</v>
      </c>
      <c r="R942" s="28">
        <f>DATE('Raw Data'!$O942,'Raw Data'!$P942,'Raw Data'!$Q942)</f>
        <v>42058</v>
      </c>
      <c r="S942" s="27" t="str">
        <f>CONCATENATE(MID('Raw Data'!$H942,FIND("(",'Raw Data'!$H942)+1,FIND(")",'Raw Data'!$H942)-FIND("(",'Raw Data'!$H942)-1),"",'Raw Data'!$M942)</f>
        <v>Rs.900</v>
      </c>
      <c r="T942" s="27">
        <f t="shared" si="14"/>
        <v>1</v>
      </c>
      <c r="U942" s="29">
        <f>'Raw Data'!$M942*'Raw Data'!$T942</f>
        <v>900</v>
      </c>
    </row>
    <row r="943" spans="1:21" x14ac:dyDescent="0.3">
      <c r="A943" s="20">
        <v>18483051</v>
      </c>
      <c r="B943" s="27" t="s">
        <v>2146</v>
      </c>
      <c r="C943" s="27">
        <v>184</v>
      </c>
      <c r="D943" s="27" t="str">
        <f>VLOOKUP('Raw Data'!$C943,'country description'!$A$2:$B$16,2,0)</f>
        <v>Singapore</v>
      </c>
      <c r="E943" s="27" t="s">
        <v>1607</v>
      </c>
      <c r="F943" s="27" t="s">
        <v>2147</v>
      </c>
      <c r="G943" s="27" t="s">
        <v>2148</v>
      </c>
      <c r="H943" s="27" t="s">
        <v>421</v>
      </c>
      <c r="I943" s="27" t="s">
        <v>19</v>
      </c>
      <c r="J943" s="27" t="s">
        <v>19</v>
      </c>
      <c r="K943" s="27">
        <v>4</v>
      </c>
      <c r="L943" s="27">
        <v>34</v>
      </c>
      <c r="M943" s="27">
        <v>300</v>
      </c>
      <c r="N943" s="27">
        <v>3.9</v>
      </c>
      <c r="O943" s="27">
        <v>2014</v>
      </c>
      <c r="P943" s="27">
        <v>10</v>
      </c>
      <c r="Q943" s="27">
        <v>13</v>
      </c>
      <c r="R943" s="28">
        <f>DATE('Raw Data'!$O943,'Raw Data'!$P943,'Raw Data'!$Q943)</f>
        <v>41925</v>
      </c>
      <c r="S943" s="27" t="str">
        <f>CONCATENATE(MID('Raw Data'!$H943,FIND("(",'Raw Data'!$H943)+1,FIND(")",'Raw Data'!$H943)-FIND("(",'Raw Data'!$H943)-1),"",'Raw Data'!$M943)</f>
        <v>$300</v>
      </c>
      <c r="T943" s="27">
        <f t="shared" si="14"/>
        <v>64.989999999999995</v>
      </c>
      <c r="U943" s="29">
        <f>'Raw Data'!$M943*'Raw Data'!$T943</f>
        <v>19497</v>
      </c>
    </row>
    <row r="944" spans="1:21" x14ac:dyDescent="0.3">
      <c r="A944" s="20">
        <v>6700475</v>
      </c>
      <c r="B944" s="27" t="s">
        <v>2149</v>
      </c>
      <c r="C944" s="27">
        <v>30</v>
      </c>
      <c r="D944" s="27" t="str">
        <f>VLOOKUP('Raw Data'!$C944,'country description'!$A$2:$B$16,2,0)</f>
        <v>Brazil</v>
      </c>
      <c r="E944" s="27" t="s">
        <v>1851</v>
      </c>
      <c r="F944" s="27" t="s">
        <v>2150</v>
      </c>
      <c r="G944" s="27" t="s">
        <v>2151</v>
      </c>
      <c r="H944" s="27" t="s">
        <v>1854</v>
      </c>
      <c r="I944" s="27" t="s">
        <v>19</v>
      </c>
      <c r="J944" s="27" t="s">
        <v>19</v>
      </c>
      <c r="K944" s="27">
        <v>4</v>
      </c>
      <c r="L944" s="27">
        <v>59</v>
      </c>
      <c r="M944" s="27">
        <v>300</v>
      </c>
      <c r="N944" s="27">
        <v>4.8</v>
      </c>
      <c r="O944" s="27">
        <v>2014</v>
      </c>
      <c r="P944" s="27">
        <v>7</v>
      </c>
      <c r="Q944" s="27">
        <v>4</v>
      </c>
      <c r="R944" s="28">
        <f>DATE('Raw Data'!$O944,'Raw Data'!$P944,'Raw Data'!$Q944)</f>
        <v>41824</v>
      </c>
      <c r="S944" s="27" t="str">
        <f>CONCATENATE(MID('Raw Data'!$H944,FIND("(",'Raw Data'!$H944)+1,FIND(")",'Raw Data'!$H944)-FIND("(",'Raw Data'!$H944)-1),"",'Raw Data'!$M944)</f>
        <v>R$300</v>
      </c>
      <c r="T944" s="27">
        <f t="shared" si="14"/>
        <v>14.8512</v>
      </c>
      <c r="U944" s="29">
        <f>'Raw Data'!$M944*'Raw Data'!$T944</f>
        <v>4455.3599999999997</v>
      </c>
    </row>
    <row r="945" spans="1:21" x14ac:dyDescent="0.3">
      <c r="A945" s="20">
        <v>6517396</v>
      </c>
      <c r="B945" s="27" t="s">
        <v>2152</v>
      </c>
      <c r="C945" s="27">
        <v>189</v>
      </c>
      <c r="D945" s="27" t="str">
        <f>VLOOKUP('Raw Data'!$C945,'country description'!$A$2:$B$16,2,0)</f>
        <v>South Africa</v>
      </c>
      <c r="E945" s="27" t="s">
        <v>2153</v>
      </c>
      <c r="F945" s="27" t="s">
        <v>2154</v>
      </c>
      <c r="G945" s="27" t="s">
        <v>2155</v>
      </c>
      <c r="H945" s="27" t="s">
        <v>2156</v>
      </c>
      <c r="I945" s="27" t="s">
        <v>19</v>
      </c>
      <c r="J945" s="27" t="s">
        <v>19</v>
      </c>
      <c r="K945" s="27">
        <v>4</v>
      </c>
      <c r="L945" s="27">
        <v>180</v>
      </c>
      <c r="M945" s="27">
        <v>300</v>
      </c>
      <c r="N945" s="27">
        <v>4.3</v>
      </c>
      <c r="O945" s="27">
        <v>2017</v>
      </c>
      <c r="P945" s="27">
        <v>7</v>
      </c>
      <c r="Q945" s="27">
        <v>13</v>
      </c>
      <c r="R945" s="28">
        <f>DATE('Raw Data'!$O945,'Raw Data'!$P945,'Raw Data'!$Q945)</f>
        <v>42929</v>
      </c>
      <c r="S945" s="27" t="str">
        <f>CONCATENATE(MID('Raw Data'!$H945,FIND("(",'Raw Data'!$H945)+1,FIND(")",'Raw Data'!$H945)-FIND("(",'Raw Data'!$H945)-1),"",'Raw Data'!$M945)</f>
        <v>R300</v>
      </c>
      <c r="T945" s="27">
        <f t="shared" si="14"/>
        <v>4.7</v>
      </c>
      <c r="U945" s="29">
        <f>'Raw Data'!$M945*'Raw Data'!$T945</f>
        <v>1410</v>
      </c>
    </row>
    <row r="946" spans="1:21" x14ac:dyDescent="0.3">
      <c r="A946" s="20">
        <v>18107765</v>
      </c>
      <c r="B946" s="27" t="s">
        <v>2157</v>
      </c>
      <c r="C946" s="27">
        <v>166</v>
      </c>
      <c r="D946" s="27" t="str">
        <f>VLOOKUP('Raw Data'!$C946,'country description'!$A$2:$B$16,2,0)</f>
        <v>Qatar</v>
      </c>
      <c r="E946" s="27" t="s">
        <v>1995</v>
      </c>
      <c r="F946" s="27" t="s">
        <v>2158</v>
      </c>
      <c r="G946" s="27" t="s">
        <v>1783</v>
      </c>
      <c r="H946" s="27" t="s">
        <v>1998</v>
      </c>
      <c r="I946" s="27" t="s">
        <v>19</v>
      </c>
      <c r="J946" s="27" t="s">
        <v>19</v>
      </c>
      <c r="K946" s="27">
        <v>4</v>
      </c>
      <c r="L946" s="27">
        <v>348</v>
      </c>
      <c r="M946" s="27">
        <v>300</v>
      </c>
      <c r="N946" s="27">
        <v>4.5999999999999996</v>
      </c>
      <c r="O946" s="27">
        <v>2010</v>
      </c>
      <c r="P946" s="27">
        <v>6</v>
      </c>
      <c r="Q946" s="27">
        <v>12</v>
      </c>
      <c r="R946" s="28">
        <f>DATE('Raw Data'!$O946,'Raw Data'!$P946,'Raw Data'!$Q946)</f>
        <v>40341</v>
      </c>
      <c r="S946" s="27" t="str">
        <f>CONCATENATE(MID('Raw Data'!$H946,FIND("(",'Raw Data'!$H946)+1,FIND(")",'Raw Data'!$H946)-FIND("(",'Raw Data'!$H946)-1),"",'Raw Data'!$M946)</f>
        <v>QR300</v>
      </c>
      <c r="T946" s="27">
        <f t="shared" si="14"/>
        <v>24.05</v>
      </c>
      <c r="U946" s="29">
        <f>'Raw Data'!$M946*'Raw Data'!$T946</f>
        <v>7215</v>
      </c>
    </row>
    <row r="947" spans="1:21" x14ac:dyDescent="0.3">
      <c r="A947" s="20">
        <v>18337845</v>
      </c>
      <c r="B947" s="27" t="s">
        <v>2159</v>
      </c>
      <c r="C947" s="27">
        <v>189</v>
      </c>
      <c r="D947" s="27" t="str">
        <f>VLOOKUP('Raw Data'!$C947,'country description'!$A$2:$B$16,2,0)</f>
        <v>South Africa</v>
      </c>
      <c r="E947" s="27" t="s">
        <v>2160</v>
      </c>
      <c r="F947" s="27" t="s">
        <v>2161</v>
      </c>
      <c r="G947" s="27" t="s">
        <v>2162</v>
      </c>
      <c r="H947" s="27" t="s">
        <v>2156</v>
      </c>
      <c r="I947" s="27" t="s">
        <v>19</v>
      </c>
      <c r="J947" s="27" t="s">
        <v>19</v>
      </c>
      <c r="K947" s="27">
        <v>4</v>
      </c>
      <c r="L947" s="27">
        <v>88</v>
      </c>
      <c r="M947" s="27">
        <v>300</v>
      </c>
      <c r="N947" s="27">
        <v>4.0999999999999996</v>
      </c>
      <c r="O947" s="27">
        <v>2015</v>
      </c>
      <c r="P947" s="27">
        <v>6</v>
      </c>
      <c r="Q947" s="27">
        <v>28</v>
      </c>
      <c r="R947" s="28">
        <f>DATE('Raw Data'!$O947,'Raw Data'!$P947,'Raw Data'!$Q947)</f>
        <v>42183</v>
      </c>
      <c r="S947" s="27" t="str">
        <f>CONCATENATE(MID('Raw Data'!$H947,FIND("(",'Raw Data'!$H947)+1,FIND(")",'Raw Data'!$H947)-FIND("(",'Raw Data'!$H947)-1),"",'Raw Data'!$M947)</f>
        <v>R300</v>
      </c>
      <c r="T947" s="27">
        <f t="shared" si="14"/>
        <v>4.7</v>
      </c>
      <c r="U947" s="29">
        <f>'Raw Data'!$M947*'Raw Data'!$T947</f>
        <v>1410</v>
      </c>
    </row>
    <row r="948" spans="1:21" x14ac:dyDescent="0.3">
      <c r="A948" s="20">
        <v>18199742</v>
      </c>
      <c r="B948" s="27" t="s">
        <v>2163</v>
      </c>
      <c r="C948" s="27">
        <v>189</v>
      </c>
      <c r="D948" s="27" t="str">
        <f>VLOOKUP('Raw Data'!$C948,'country description'!$A$2:$B$16,2,0)</f>
        <v>South Africa</v>
      </c>
      <c r="E948" s="27" t="s">
        <v>2164</v>
      </c>
      <c r="F948" s="27" t="s">
        <v>2165</v>
      </c>
      <c r="G948" s="27" t="s">
        <v>2034</v>
      </c>
      <c r="H948" s="27" t="s">
        <v>2156</v>
      </c>
      <c r="I948" s="27" t="s">
        <v>19</v>
      </c>
      <c r="J948" s="27" t="s">
        <v>19</v>
      </c>
      <c r="K948" s="27">
        <v>4</v>
      </c>
      <c r="L948" s="27">
        <v>116</v>
      </c>
      <c r="M948" s="27">
        <v>300</v>
      </c>
      <c r="N948" s="27">
        <v>4.3</v>
      </c>
      <c r="O948" s="27">
        <v>2017</v>
      </c>
      <c r="P948" s="27">
        <v>5</v>
      </c>
      <c r="Q948" s="27">
        <v>3</v>
      </c>
      <c r="R948" s="28">
        <f>DATE('Raw Data'!$O948,'Raw Data'!$P948,'Raw Data'!$Q948)</f>
        <v>42858</v>
      </c>
      <c r="S948" s="27" t="str">
        <f>CONCATENATE(MID('Raw Data'!$H948,FIND("(",'Raw Data'!$H948)+1,FIND(")",'Raw Data'!$H948)-FIND("(",'Raw Data'!$H948)-1),"",'Raw Data'!$M948)</f>
        <v>R300</v>
      </c>
      <c r="T948" s="27">
        <f t="shared" si="14"/>
        <v>4.7</v>
      </c>
      <c r="U948" s="29">
        <f>'Raw Data'!$M948*'Raw Data'!$T948</f>
        <v>1410</v>
      </c>
    </row>
    <row r="949" spans="1:21" x14ac:dyDescent="0.3">
      <c r="A949" s="20">
        <v>201531</v>
      </c>
      <c r="B949" s="27" t="s">
        <v>2166</v>
      </c>
      <c r="C949" s="27">
        <v>214</v>
      </c>
      <c r="D949" s="27" t="str">
        <f>VLOOKUP('Raw Data'!$C949,'country description'!$A$2:$B$16,2,0)</f>
        <v>United Arab Emirates</v>
      </c>
      <c r="E949" s="27" t="s">
        <v>2167</v>
      </c>
      <c r="F949" s="27" t="s">
        <v>2168</v>
      </c>
      <c r="G949" s="27" t="s">
        <v>2169</v>
      </c>
      <c r="H949" s="27" t="s">
        <v>1839</v>
      </c>
      <c r="I949" s="27" t="s">
        <v>19</v>
      </c>
      <c r="J949" s="27" t="s">
        <v>19</v>
      </c>
      <c r="K949" s="27">
        <v>4</v>
      </c>
      <c r="L949" s="27">
        <v>1388</v>
      </c>
      <c r="M949" s="27">
        <v>300</v>
      </c>
      <c r="N949" s="27">
        <v>4.5</v>
      </c>
      <c r="O949" s="27">
        <v>2011</v>
      </c>
      <c r="P949" s="27">
        <v>1</v>
      </c>
      <c r="Q949" s="27">
        <v>23</v>
      </c>
      <c r="R949" s="28">
        <f>DATE('Raw Data'!$O949,'Raw Data'!$P949,'Raw Data'!$Q949)</f>
        <v>40566</v>
      </c>
      <c r="S949" s="27" t="str">
        <f>CONCATENATE(MID('Raw Data'!$H949,FIND("(",'Raw Data'!$H949)+1,FIND(")",'Raw Data'!$H949)-FIND("(",'Raw Data'!$H949)-1),"",'Raw Data'!$M949)</f>
        <v>AED300</v>
      </c>
      <c r="T949" s="27">
        <f t="shared" si="14"/>
        <v>23.78</v>
      </c>
      <c r="U949" s="29">
        <f>'Raw Data'!$M949*'Raw Data'!$T949</f>
        <v>7134</v>
      </c>
    </row>
    <row r="950" spans="1:21" x14ac:dyDescent="0.3">
      <c r="A950" s="20">
        <v>7302898</v>
      </c>
      <c r="B950" s="27" t="s">
        <v>2170</v>
      </c>
      <c r="C950" s="27">
        <v>30</v>
      </c>
      <c r="D950" s="27" t="str">
        <f>VLOOKUP('Raw Data'!$C950,'country description'!$A$2:$B$16,2,0)</f>
        <v>Brazil</v>
      </c>
      <c r="E950" s="27" t="s">
        <v>1859</v>
      </c>
      <c r="F950" s="27" t="s">
        <v>2171</v>
      </c>
      <c r="G950" s="27" t="s">
        <v>1853</v>
      </c>
      <c r="H950" s="27" t="s">
        <v>1854</v>
      </c>
      <c r="I950" s="27" t="s">
        <v>19</v>
      </c>
      <c r="J950" s="27" t="s">
        <v>19</v>
      </c>
      <c r="K950" s="27">
        <v>4</v>
      </c>
      <c r="L950" s="27">
        <v>44</v>
      </c>
      <c r="M950" s="27">
        <v>300</v>
      </c>
      <c r="N950" s="27">
        <v>4.7</v>
      </c>
      <c r="O950" s="27">
        <v>2013</v>
      </c>
      <c r="P950" s="27">
        <v>11</v>
      </c>
      <c r="Q950" s="27">
        <v>21</v>
      </c>
      <c r="R950" s="28">
        <f>DATE('Raw Data'!$O950,'Raw Data'!$P950,'Raw Data'!$Q950)</f>
        <v>41599</v>
      </c>
      <c r="S950" s="27" t="str">
        <f>CONCATENATE(MID('Raw Data'!$H950,FIND("(",'Raw Data'!$H950)+1,FIND(")",'Raw Data'!$H950)-FIND("(",'Raw Data'!$H950)-1),"",'Raw Data'!$M950)</f>
        <v>R$300</v>
      </c>
      <c r="T950" s="27">
        <f t="shared" si="14"/>
        <v>14.8512</v>
      </c>
      <c r="U950" s="29">
        <f>'Raw Data'!$M950*'Raw Data'!$T950</f>
        <v>4455.3599999999997</v>
      </c>
    </row>
    <row r="951" spans="1:21" x14ac:dyDescent="0.3">
      <c r="A951" s="20">
        <v>6702159</v>
      </c>
      <c r="B951" s="27" t="s">
        <v>2172</v>
      </c>
      <c r="C951" s="27">
        <v>30</v>
      </c>
      <c r="D951" s="27" t="str">
        <f>VLOOKUP('Raw Data'!$C951,'country description'!$A$2:$B$16,2,0)</f>
        <v>Brazil</v>
      </c>
      <c r="E951" s="27" t="s">
        <v>1851</v>
      </c>
      <c r="F951" s="27" t="s">
        <v>2173</v>
      </c>
      <c r="G951" s="27" t="s">
        <v>2174</v>
      </c>
      <c r="H951" s="27" t="s">
        <v>1854</v>
      </c>
      <c r="I951" s="27" t="s">
        <v>19</v>
      </c>
      <c r="J951" s="27" t="s">
        <v>19</v>
      </c>
      <c r="K951" s="27">
        <v>4</v>
      </c>
      <c r="L951" s="27">
        <v>39</v>
      </c>
      <c r="M951" s="27">
        <v>300</v>
      </c>
      <c r="N951" s="27">
        <v>4.3</v>
      </c>
      <c r="O951" s="27">
        <v>2011</v>
      </c>
      <c r="P951" s="27">
        <v>11</v>
      </c>
      <c r="Q951" s="27">
        <v>13</v>
      </c>
      <c r="R951" s="28">
        <f>DATE('Raw Data'!$O951,'Raw Data'!$P951,'Raw Data'!$Q951)</f>
        <v>40860</v>
      </c>
      <c r="S951" s="27" t="str">
        <f>CONCATENATE(MID('Raw Data'!$H951,FIND("(",'Raw Data'!$H951)+1,FIND(")",'Raw Data'!$H951)-FIND("(",'Raw Data'!$H951)-1),"",'Raw Data'!$M951)</f>
        <v>R$300</v>
      </c>
      <c r="T951" s="27">
        <f t="shared" si="14"/>
        <v>14.8512</v>
      </c>
      <c r="U951" s="29">
        <f>'Raw Data'!$M951*'Raw Data'!$T951</f>
        <v>4455.3599999999997</v>
      </c>
    </row>
    <row r="952" spans="1:21" x14ac:dyDescent="0.3">
      <c r="A952" s="20">
        <v>6517404</v>
      </c>
      <c r="B952" s="27" t="s">
        <v>2175</v>
      </c>
      <c r="C952" s="27">
        <v>189</v>
      </c>
      <c r="D952" s="27" t="str">
        <f>VLOOKUP('Raw Data'!$C952,'country description'!$A$2:$B$16,2,0)</f>
        <v>South Africa</v>
      </c>
      <c r="E952" s="27" t="s">
        <v>2176</v>
      </c>
      <c r="F952" s="27" t="s">
        <v>2177</v>
      </c>
      <c r="G952" s="27" t="s">
        <v>1601</v>
      </c>
      <c r="H952" s="27" t="s">
        <v>2156</v>
      </c>
      <c r="I952" s="27" t="s">
        <v>19</v>
      </c>
      <c r="J952" s="27" t="s">
        <v>19</v>
      </c>
      <c r="K952" s="27">
        <v>4</v>
      </c>
      <c r="L952" s="27">
        <v>90</v>
      </c>
      <c r="M952" s="27">
        <v>300</v>
      </c>
      <c r="N952" s="27">
        <v>4.4000000000000004</v>
      </c>
      <c r="O952" s="27">
        <v>2013</v>
      </c>
      <c r="P952" s="27">
        <v>11</v>
      </c>
      <c r="Q952" s="27">
        <v>24</v>
      </c>
      <c r="R952" s="28">
        <f>DATE('Raw Data'!$O952,'Raw Data'!$P952,'Raw Data'!$Q952)</f>
        <v>41602</v>
      </c>
      <c r="S952" s="27" t="str">
        <f>CONCATENATE(MID('Raw Data'!$H952,FIND("(",'Raw Data'!$H952)+1,FIND(")",'Raw Data'!$H952)-FIND("(",'Raw Data'!$H952)-1),"",'Raw Data'!$M952)</f>
        <v>R300</v>
      </c>
      <c r="T952" s="27">
        <f t="shared" si="14"/>
        <v>4.7</v>
      </c>
      <c r="U952" s="29">
        <f>'Raw Data'!$M952*'Raw Data'!$T952</f>
        <v>1410</v>
      </c>
    </row>
    <row r="953" spans="1:21" x14ac:dyDescent="0.3">
      <c r="A953" s="20">
        <v>310169</v>
      </c>
      <c r="B953" s="27" t="s">
        <v>2178</v>
      </c>
      <c r="C953" s="27">
        <v>1</v>
      </c>
      <c r="D953" s="27" t="str">
        <f>VLOOKUP('Raw Data'!$C953,'country description'!$A$2:$B$16,2,0)</f>
        <v>India</v>
      </c>
      <c r="E953" s="27" t="s">
        <v>14</v>
      </c>
      <c r="F953" s="27" t="s">
        <v>2179</v>
      </c>
      <c r="G953" s="27" t="s">
        <v>390</v>
      </c>
      <c r="H953" s="27" t="s">
        <v>18</v>
      </c>
      <c r="I953" s="27" t="s">
        <v>24</v>
      </c>
      <c r="J953" s="27" t="s">
        <v>24</v>
      </c>
      <c r="K953" s="27">
        <v>2</v>
      </c>
      <c r="L953" s="27">
        <v>364</v>
      </c>
      <c r="M953" s="27">
        <v>850</v>
      </c>
      <c r="N953" s="27">
        <v>3.7</v>
      </c>
      <c r="O953" s="27">
        <v>2011</v>
      </c>
      <c r="P953" s="27">
        <v>2</v>
      </c>
      <c r="Q953" s="27">
        <v>8</v>
      </c>
      <c r="R953" s="28">
        <f>DATE('Raw Data'!$O953,'Raw Data'!$P953,'Raw Data'!$Q953)</f>
        <v>40582</v>
      </c>
      <c r="S953" s="27" t="str">
        <f>CONCATENATE(MID('Raw Data'!$H953,FIND("(",'Raw Data'!$H953)+1,FIND(")",'Raw Data'!$H953)-FIND("(",'Raw Data'!$H953)-1),"",'Raw Data'!$M953)</f>
        <v>Rs.850</v>
      </c>
      <c r="T953" s="27">
        <f t="shared" si="14"/>
        <v>1</v>
      </c>
      <c r="U953" s="29">
        <f>'Raw Data'!$M953*'Raw Data'!$T953</f>
        <v>850</v>
      </c>
    </row>
    <row r="954" spans="1:21" x14ac:dyDescent="0.3">
      <c r="A954" s="20">
        <v>18238595</v>
      </c>
      <c r="B954" s="27" t="s">
        <v>2180</v>
      </c>
      <c r="C954" s="27">
        <v>189</v>
      </c>
      <c r="D954" s="27" t="str">
        <f>VLOOKUP('Raw Data'!$C954,'country description'!$A$2:$B$16,2,0)</f>
        <v>South Africa</v>
      </c>
      <c r="E954" s="27" t="s">
        <v>2164</v>
      </c>
      <c r="F954" s="27" t="s">
        <v>2181</v>
      </c>
      <c r="G954" s="27" t="s">
        <v>2182</v>
      </c>
      <c r="H954" s="27" t="s">
        <v>2156</v>
      </c>
      <c r="I954" s="27" t="s">
        <v>19</v>
      </c>
      <c r="J954" s="27" t="s">
        <v>19</v>
      </c>
      <c r="K954" s="27">
        <v>4</v>
      </c>
      <c r="L954" s="27">
        <v>57</v>
      </c>
      <c r="M954" s="27">
        <v>300</v>
      </c>
      <c r="N954" s="27">
        <v>3.8</v>
      </c>
      <c r="O954" s="27">
        <v>2016</v>
      </c>
      <c r="P954" s="27">
        <v>10</v>
      </c>
      <c r="Q954" s="27">
        <v>24</v>
      </c>
      <c r="R954" s="28">
        <f>DATE('Raw Data'!$O954,'Raw Data'!$P954,'Raw Data'!$Q954)</f>
        <v>42667</v>
      </c>
      <c r="S954" s="27" t="str">
        <f>CONCATENATE(MID('Raw Data'!$H954,FIND("(",'Raw Data'!$H954)+1,FIND(")",'Raw Data'!$H954)-FIND("(",'Raw Data'!$H954)-1),"",'Raw Data'!$M954)</f>
        <v>R300</v>
      </c>
      <c r="T954" s="27">
        <f t="shared" si="14"/>
        <v>4.7</v>
      </c>
      <c r="U954" s="29">
        <f>'Raw Data'!$M954*'Raw Data'!$T954</f>
        <v>1410</v>
      </c>
    </row>
    <row r="955" spans="1:21" x14ac:dyDescent="0.3">
      <c r="A955" s="20">
        <v>2893</v>
      </c>
      <c r="B955" s="27" t="s">
        <v>2183</v>
      </c>
      <c r="C955" s="27">
        <v>1</v>
      </c>
      <c r="D955" s="27" t="str">
        <f>VLOOKUP('Raw Data'!$C955,'country description'!$A$2:$B$16,2,0)</f>
        <v>India</v>
      </c>
      <c r="E955" s="27" t="s">
        <v>14</v>
      </c>
      <c r="F955" s="27" t="s">
        <v>2184</v>
      </c>
      <c r="G955" s="27" t="s">
        <v>424</v>
      </c>
      <c r="H955" s="27" t="s">
        <v>18</v>
      </c>
      <c r="I955" s="27" t="s">
        <v>19</v>
      </c>
      <c r="J955" s="27" t="s">
        <v>24</v>
      </c>
      <c r="K955" s="27">
        <v>2</v>
      </c>
      <c r="L955" s="27">
        <v>161</v>
      </c>
      <c r="M955" s="27">
        <v>750</v>
      </c>
      <c r="N955" s="27">
        <v>3.6</v>
      </c>
      <c r="O955" s="27">
        <v>2011</v>
      </c>
      <c r="P955" s="27">
        <v>1</v>
      </c>
      <c r="Q955" s="27">
        <v>27</v>
      </c>
      <c r="R955" s="28">
        <f>DATE('Raw Data'!$O955,'Raw Data'!$P955,'Raw Data'!$Q955)</f>
        <v>40570</v>
      </c>
      <c r="S955" s="27" t="str">
        <f>CONCATENATE(MID('Raw Data'!$H955,FIND("(",'Raw Data'!$H955)+1,FIND(")",'Raw Data'!$H955)-FIND("(",'Raw Data'!$H955)-1),"",'Raw Data'!$M955)</f>
        <v>Rs.750</v>
      </c>
      <c r="T955" s="27">
        <f t="shared" si="14"/>
        <v>1</v>
      </c>
      <c r="U955" s="29">
        <f>'Raw Data'!$M955*'Raw Data'!$T955</f>
        <v>750</v>
      </c>
    </row>
    <row r="956" spans="1:21" x14ac:dyDescent="0.3">
      <c r="A956" s="20">
        <v>18483085</v>
      </c>
      <c r="B956" s="27" t="s">
        <v>2185</v>
      </c>
      <c r="C956" s="27">
        <v>184</v>
      </c>
      <c r="D956" s="27" t="str">
        <f>VLOOKUP('Raw Data'!$C956,'country description'!$A$2:$B$16,2,0)</f>
        <v>Singapore</v>
      </c>
      <c r="E956" s="27" t="s">
        <v>1607</v>
      </c>
      <c r="F956" s="27" t="s">
        <v>2186</v>
      </c>
      <c r="G956" s="27" t="s">
        <v>2028</v>
      </c>
      <c r="H956" s="27" t="s">
        <v>421</v>
      </c>
      <c r="I956" s="27" t="s">
        <v>19</v>
      </c>
      <c r="J956" s="27" t="s">
        <v>19</v>
      </c>
      <c r="K956" s="27">
        <v>4</v>
      </c>
      <c r="L956" s="27">
        <v>33</v>
      </c>
      <c r="M956" s="27">
        <v>315</v>
      </c>
      <c r="N956" s="27">
        <v>3.9</v>
      </c>
      <c r="O956" s="27">
        <v>2012</v>
      </c>
      <c r="P956" s="27">
        <v>1</v>
      </c>
      <c r="Q956" s="27">
        <v>19</v>
      </c>
      <c r="R956" s="28">
        <f>DATE('Raw Data'!$O956,'Raw Data'!$P956,'Raw Data'!$Q956)</f>
        <v>40927</v>
      </c>
      <c r="S956" s="27" t="str">
        <f>CONCATENATE(MID('Raw Data'!$H956,FIND("(",'Raw Data'!$H956)+1,FIND(")",'Raw Data'!$H956)-FIND("(",'Raw Data'!$H956)-1),"",'Raw Data'!$M956)</f>
        <v>$315</v>
      </c>
      <c r="T956" s="27">
        <f t="shared" si="14"/>
        <v>64.989999999999995</v>
      </c>
      <c r="U956" s="29">
        <f>'Raw Data'!$M956*'Raw Data'!$T956</f>
        <v>20471.849999999999</v>
      </c>
    </row>
    <row r="957" spans="1:21" x14ac:dyDescent="0.3">
      <c r="A957" s="20">
        <v>18318846</v>
      </c>
      <c r="B957" s="27" t="s">
        <v>2187</v>
      </c>
      <c r="C957" s="27">
        <v>189</v>
      </c>
      <c r="D957" s="27" t="str">
        <f>VLOOKUP('Raw Data'!$C957,'country description'!$A$2:$B$16,2,0)</f>
        <v>South Africa</v>
      </c>
      <c r="E957" s="27" t="s">
        <v>2164</v>
      </c>
      <c r="F957" s="27" t="s">
        <v>2188</v>
      </c>
      <c r="G957" s="27" t="s">
        <v>2189</v>
      </c>
      <c r="H957" s="27" t="s">
        <v>2156</v>
      </c>
      <c r="I957" s="27" t="s">
        <v>19</v>
      </c>
      <c r="J957" s="27" t="s">
        <v>19</v>
      </c>
      <c r="K957" s="27">
        <v>4</v>
      </c>
      <c r="L957" s="27">
        <v>43</v>
      </c>
      <c r="M957" s="27">
        <v>320</v>
      </c>
      <c r="N957" s="27">
        <v>4.3</v>
      </c>
      <c r="O957" s="27">
        <v>2011</v>
      </c>
      <c r="P957" s="27">
        <v>9</v>
      </c>
      <c r="Q957" s="27">
        <v>14</v>
      </c>
      <c r="R957" s="28">
        <f>DATE('Raw Data'!$O957,'Raw Data'!$P957,'Raw Data'!$Q957)</f>
        <v>40800</v>
      </c>
      <c r="S957" s="27" t="str">
        <f>CONCATENATE(MID('Raw Data'!$H957,FIND("(",'Raw Data'!$H957)+1,FIND(")",'Raw Data'!$H957)-FIND("(",'Raw Data'!$H957)-1),"",'Raw Data'!$M957)</f>
        <v>R320</v>
      </c>
      <c r="T957" s="27">
        <f t="shared" si="14"/>
        <v>4.7</v>
      </c>
      <c r="U957" s="29">
        <f>'Raw Data'!$M957*'Raw Data'!$T957</f>
        <v>1504</v>
      </c>
    </row>
    <row r="958" spans="1:21" x14ac:dyDescent="0.3">
      <c r="A958" s="20">
        <v>3173</v>
      </c>
      <c r="B958" s="27" t="s">
        <v>494</v>
      </c>
      <c r="C958" s="27">
        <v>1</v>
      </c>
      <c r="D958" s="27" t="str">
        <f>VLOOKUP('Raw Data'!$C958,'country description'!$A$2:$B$16,2,0)</f>
        <v>India</v>
      </c>
      <c r="E958" s="27" t="s">
        <v>14</v>
      </c>
      <c r="F958" s="27" t="s">
        <v>2190</v>
      </c>
      <c r="G958" s="27" t="s">
        <v>390</v>
      </c>
      <c r="H958" s="27" t="s">
        <v>18</v>
      </c>
      <c r="I958" s="27" t="s">
        <v>24</v>
      </c>
      <c r="J958" s="27" t="s">
        <v>24</v>
      </c>
      <c r="K958" s="27">
        <v>2</v>
      </c>
      <c r="L958" s="27">
        <v>192</v>
      </c>
      <c r="M958" s="27">
        <v>850</v>
      </c>
      <c r="N958" s="27">
        <v>2.6</v>
      </c>
      <c r="O958" s="27">
        <v>2016</v>
      </c>
      <c r="P958" s="27">
        <v>1</v>
      </c>
      <c r="Q958" s="27">
        <v>25</v>
      </c>
      <c r="R958" s="28">
        <f>DATE('Raw Data'!$O958,'Raw Data'!$P958,'Raw Data'!$Q958)</f>
        <v>42394</v>
      </c>
      <c r="S958" s="27" t="str">
        <f>CONCATENATE(MID('Raw Data'!$H958,FIND("(",'Raw Data'!$H958)+1,FIND(")",'Raw Data'!$H958)-FIND("(",'Raw Data'!$H958)-1),"",'Raw Data'!$M958)</f>
        <v>Rs.850</v>
      </c>
      <c r="T958" s="27">
        <f t="shared" si="14"/>
        <v>1</v>
      </c>
      <c r="U958" s="29">
        <f>'Raw Data'!$M958*'Raw Data'!$T958</f>
        <v>850</v>
      </c>
    </row>
    <row r="959" spans="1:21" x14ac:dyDescent="0.3">
      <c r="A959" s="20">
        <v>303704</v>
      </c>
      <c r="B959" s="27" t="s">
        <v>2191</v>
      </c>
      <c r="C959" s="27">
        <v>1</v>
      </c>
      <c r="D959" s="27" t="str">
        <f>VLOOKUP('Raw Data'!$C959,'country description'!$A$2:$B$16,2,0)</f>
        <v>India</v>
      </c>
      <c r="E959" s="27" t="s">
        <v>14</v>
      </c>
      <c r="F959" s="27" t="s">
        <v>2192</v>
      </c>
      <c r="G959" s="27" t="s">
        <v>2193</v>
      </c>
      <c r="H959" s="27" t="s">
        <v>18</v>
      </c>
      <c r="I959" s="27" t="s">
        <v>24</v>
      </c>
      <c r="J959" s="27" t="s">
        <v>24</v>
      </c>
      <c r="K959" s="27">
        <v>2</v>
      </c>
      <c r="L959" s="27">
        <v>134</v>
      </c>
      <c r="M959" s="27">
        <v>750</v>
      </c>
      <c r="N959" s="27">
        <v>3.1</v>
      </c>
      <c r="O959" s="27">
        <v>2016</v>
      </c>
      <c r="P959" s="27">
        <v>1</v>
      </c>
      <c r="Q959" s="27">
        <v>9</v>
      </c>
      <c r="R959" s="28">
        <f>DATE('Raw Data'!$O959,'Raw Data'!$P959,'Raw Data'!$Q959)</f>
        <v>42378</v>
      </c>
      <c r="S959" s="27" t="str">
        <f>CONCATENATE(MID('Raw Data'!$H959,FIND("(",'Raw Data'!$H959)+1,FIND(")",'Raw Data'!$H959)-FIND("(",'Raw Data'!$H959)-1),"",'Raw Data'!$M959)</f>
        <v>Rs.750</v>
      </c>
      <c r="T959" s="27">
        <f t="shared" si="14"/>
        <v>1</v>
      </c>
      <c r="U959" s="29">
        <f>'Raw Data'!$M959*'Raw Data'!$T959</f>
        <v>750</v>
      </c>
    </row>
    <row r="960" spans="1:21" x14ac:dyDescent="0.3">
      <c r="A960" s="20">
        <v>1931</v>
      </c>
      <c r="B960" s="27" t="s">
        <v>2194</v>
      </c>
      <c r="C960" s="27">
        <v>1</v>
      </c>
      <c r="D960" s="27" t="str">
        <f>VLOOKUP('Raw Data'!$C960,'country description'!$A$2:$B$16,2,0)</f>
        <v>India</v>
      </c>
      <c r="E960" s="27" t="s">
        <v>14</v>
      </c>
      <c r="F960" s="27" t="s">
        <v>2195</v>
      </c>
      <c r="G960" s="27" t="s">
        <v>410</v>
      </c>
      <c r="H960" s="27" t="s">
        <v>18</v>
      </c>
      <c r="I960" s="27" t="s">
        <v>24</v>
      </c>
      <c r="J960" s="27" t="s">
        <v>19</v>
      </c>
      <c r="K960" s="27">
        <v>2</v>
      </c>
      <c r="L960" s="27">
        <v>84</v>
      </c>
      <c r="M960" s="27">
        <v>900</v>
      </c>
      <c r="N960" s="27">
        <v>2.7</v>
      </c>
      <c r="O960" s="27">
        <v>2014</v>
      </c>
      <c r="P960" s="27">
        <v>1</v>
      </c>
      <c r="Q960" s="27">
        <v>12</v>
      </c>
      <c r="R960" s="28">
        <f>DATE('Raw Data'!$O960,'Raw Data'!$P960,'Raw Data'!$Q960)</f>
        <v>41651</v>
      </c>
      <c r="S960" s="27" t="str">
        <f>CONCATENATE(MID('Raw Data'!$H960,FIND("(",'Raw Data'!$H960)+1,FIND(")",'Raw Data'!$H960)-FIND("(",'Raw Data'!$H960)-1),"",'Raw Data'!$M960)</f>
        <v>Rs.900</v>
      </c>
      <c r="T960" s="27">
        <f t="shared" si="14"/>
        <v>1</v>
      </c>
      <c r="U960" s="29">
        <f>'Raw Data'!$M960*'Raw Data'!$T960</f>
        <v>900</v>
      </c>
    </row>
    <row r="961" spans="1:21" x14ac:dyDescent="0.3">
      <c r="A961" s="20">
        <v>6401789</v>
      </c>
      <c r="B961" s="27" t="s">
        <v>2196</v>
      </c>
      <c r="C961" s="27">
        <v>189</v>
      </c>
      <c r="D961" s="27" t="str">
        <f>VLOOKUP('Raw Data'!$C961,'country description'!$A$2:$B$16,2,0)</f>
        <v>South Africa</v>
      </c>
      <c r="E961" s="27" t="s">
        <v>2160</v>
      </c>
      <c r="F961" s="27" t="s">
        <v>2197</v>
      </c>
      <c r="G961" s="27" t="s">
        <v>2198</v>
      </c>
      <c r="H961" s="27" t="s">
        <v>2156</v>
      </c>
      <c r="I961" s="27" t="s">
        <v>19</v>
      </c>
      <c r="J961" s="27" t="s">
        <v>19</v>
      </c>
      <c r="K961" s="27">
        <v>4</v>
      </c>
      <c r="L961" s="27">
        <v>374</v>
      </c>
      <c r="M961" s="27">
        <v>320</v>
      </c>
      <c r="N961" s="27">
        <v>4.0999999999999996</v>
      </c>
      <c r="O961" s="27">
        <v>2014</v>
      </c>
      <c r="P961" s="27">
        <v>7</v>
      </c>
      <c r="Q961" s="27">
        <v>11</v>
      </c>
      <c r="R961" s="28">
        <f>DATE('Raw Data'!$O961,'Raw Data'!$P961,'Raw Data'!$Q961)</f>
        <v>41831</v>
      </c>
      <c r="S961" s="27" t="str">
        <f>CONCATENATE(MID('Raw Data'!$H961,FIND("(",'Raw Data'!$H961)+1,FIND(")",'Raw Data'!$H961)-FIND("(",'Raw Data'!$H961)-1),"",'Raw Data'!$M961)</f>
        <v>R320</v>
      </c>
      <c r="T961" s="27">
        <f t="shared" si="14"/>
        <v>4.7</v>
      </c>
      <c r="U961" s="29">
        <f>'Raw Data'!$M961*'Raw Data'!$T961</f>
        <v>1504</v>
      </c>
    </row>
    <row r="962" spans="1:21" x14ac:dyDescent="0.3">
      <c r="A962" s="20">
        <v>310666</v>
      </c>
      <c r="B962" s="27" t="s">
        <v>2199</v>
      </c>
      <c r="C962" s="27">
        <v>1</v>
      </c>
      <c r="D962" s="27" t="str">
        <f>VLOOKUP('Raw Data'!$C962,'country description'!$A$2:$B$16,2,0)</f>
        <v>India</v>
      </c>
      <c r="E962" s="27" t="s">
        <v>14</v>
      </c>
      <c r="F962" s="27" t="s">
        <v>2200</v>
      </c>
      <c r="G962" s="27" t="s">
        <v>475</v>
      </c>
      <c r="H962" s="27" t="s">
        <v>18</v>
      </c>
      <c r="I962" s="27" t="s">
        <v>19</v>
      </c>
      <c r="J962" s="27" t="s">
        <v>19</v>
      </c>
      <c r="K962" s="27">
        <v>2</v>
      </c>
      <c r="L962" s="27">
        <v>8</v>
      </c>
      <c r="M962" s="27">
        <v>750</v>
      </c>
      <c r="N962" s="27">
        <v>2.8</v>
      </c>
      <c r="O962" s="27">
        <v>2011</v>
      </c>
      <c r="P962" s="27">
        <v>1</v>
      </c>
      <c r="Q962" s="27">
        <v>22</v>
      </c>
      <c r="R962" s="28">
        <f>DATE('Raw Data'!$O962,'Raw Data'!$P962,'Raw Data'!$Q962)</f>
        <v>40565</v>
      </c>
      <c r="S962" s="27" t="str">
        <f>CONCATENATE(MID('Raw Data'!$H962,FIND("(",'Raw Data'!$H962)+1,FIND(")",'Raw Data'!$H962)-FIND("(",'Raw Data'!$H962)-1),"",'Raw Data'!$M962)</f>
        <v>Rs.750</v>
      </c>
      <c r="T962" s="27">
        <f t="shared" ref="T962:T1025" si="15">VLOOKUP(D962,$Y$4:$Z$18,2,0)</f>
        <v>1</v>
      </c>
      <c r="U962" s="29">
        <f>'Raw Data'!$M962*'Raw Data'!$T962</f>
        <v>750</v>
      </c>
    </row>
    <row r="963" spans="1:21" x14ac:dyDescent="0.3">
      <c r="A963" s="20">
        <v>75031</v>
      </c>
      <c r="B963" s="27" t="s">
        <v>2201</v>
      </c>
      <c r="C963" s="27">
        <v>189</v>
      </c>
      <c r="D963" s="27" t="str">
        <f>VLOOKUP('Raw Data'!$C963,'country description'!$A$2:$B$16,2,0)</f>
        <v>South Africa</v>
      </c>
      <c r="E963" s="27" t="s">
        <v>2164</v>
      </c>
      <c r="F963" s="27" t="s">
        <v>2202</v>
      </c>
      <c r="G963" s="27" t="s">
        <v>1783</v>
      </c>
      <c r="H963" s="27" t="s">
        <v>2156</v>
      </c>
      <c r="I963" s="27" t="s">
        <v>19</v>
      </c>
      <c r="J963" s="27" t="s">
        <v>19</v>
      </c>
      <c r="K963" s="27">
        <v>4</v>
      </c>
      <c r="L963" s="27">
        <v>147</v>
      </c>
      <c r="M963" s="27">
        <v>320</v>
      </c>
      <c r="N963" s="27">
        <v>4.4000000000000004</v>
      </c>
      <c r="O963" s="27">
        <v>2014</v>
      </c>
      <c r="P963" s="27">
        <v>3</v>
      </c>
      <c r="Q963" s="27">
        <v>23</v>
      </c>
      <c r="R963" s="28">
        <f>DATE('Raw Data'!$O963,'Raw Data'!$P963,'Raw Data'!$Q963)</f>
        <v>41721</v>
      </c>
      <c r="S963" s="27" t="str">
        <f>CONCATENATE(MID('Raw Data'!$H963,FIND("(",'Raw Data'!$H963)+1,FIND(")",'Raw Data'!$H963)-FIND("(",'Raw Data'!$H963)-1),"",'Raw Data'!$M963)</f>
        <v>R320</v>
      </c>
      <c r="T963" s="27">
        <f t="shared" si="15"/>
        <v>4.7</v>
      </c>
      <c r="U963" s="29">
        <f>'Raw Data'!$M963*'Raw Data'!$T963</f>
        <v>1504</v>
      </c>
    </row>
    <row r="964" spans="1:21" x14ac:dyDescent="0.3">
      <c r="A964" s="20">
        <v>5703500</v>
      </c>
      <c r="B964" s="27" t="s">
        <v>2203</v>
      </c>
      <c r="C964" s="27">
        <v>214</v>
      </c>
      <c r="D964" s="27" t="str">
        <f>VLOOKUP('Raw Data'!$C964,'country description'!$A$2:$B$16,2,0)</f>
        <v>United Arab Emirates</v>
      </c>
      <c r="E964" s="27" t="s">
        <v>2050</v>
      </c>
      <c r="F964" s="27" t="s">
        <v>2204</v>
      </c>
      <c r="G964" s="27" t="s">
        <v>2205</v>
      </c>
      <c r="H964" s="27" t="s">
        <v>1839</v>
      </c>
      <c r="I964" s="27" t="s">
        <v>24</v>
      </c>
      <c r="J964" s="27" t="s">
        <v>19</v>
      </c>
      <c r="K964" s="27">
        <v>4</v>
      </c>
      <c r="L964" s="27">
        <v>216</v>
      </c>
      <c r="M964" s="27">
        <v>330</v>
      </c>
      <c r="N964" s="27">
        <v>4.9000000000000004</v>
      </c>
      <c r="O964" s="27">
        <v>2015</v>
      </c>
      <c r="P964" s="27">
        <v>8</v>
      </c>
      <c r="Q964" s="27">
        <v>12</v>
      </c>
      <c r="R964" s="28">
        <f>DATE('Raw Data'!$O964,'Raw Data'!$P964,'Raw Data'!$Q964)</f>
        <v>42228</v>
      </c>
      <c r="S964" s="27" t="str">
        <f>CONCATENATE(MID('Raw Data'!$H964,FIND("(",'Raw Data'!$H964)+1,FIND(")",'Raw Data'!$H964)-FIND("(",'Raw Data'!$H964)-1),"",'Raw Data'!$M964)</f>
        <v>AED330</v>
      </c>
      <c r="T964" s="27">
        <f t="shared" si="15"/>
        <v>23.78</v>
      </c>
      <c r="U964" s="29">
        <f>'Raw Data'!$M964*'Raw Data'!$T964</f>
        <v>7847.4000000000005</v>
      </c>
    </row>
    <row r="965" spans="1:21" x14ac:dyDescent="0.3">
      <c r="A965" s="20">
        <v>6516432</v>
      </c>
      <c r="B965" s="27" t="s">
        <v>2206</v>
      </c>
      <c r="C965" s="27">
        <v>189</v>
      </c>
      <c r="D965" s="27" t="str">
        <f>VLOOKUP('Raw Data'!$C965,'country description'!$A$2:$B$16,2,0)</f>
        <v>South Africa</v>
      </c>
      <c r="E965" s="27" t="s">
        <v>2176</v>
      </c>
      <c r="F965" s="27" t="s">
        <v>2177</v>
      </c>
      <c r="G965" s="27" t="s">
        <v>2034</v>
      </c>
      <c r="H965" s="27" t="s">
        <v>2156</v>
      </c>
      <c r="I965" s="27" t="s">
        <v>19</v>
      </c>
      <c r="J965" s="27" t="s">
        <v>19</v>
      </c>
      <c r="K965" s="27">
        <v>4</v>
      </c>
      <c r="L965" s="27">
        <v>488</v>
      </c>
      <c r="M965" s="27">
        <v>330</v>
      </c>
      <c r="N965" s="27">
        <v>4.3</v>
      </c>
      <c r="O965" s="27">
        <v>2015</v>
      </c>
      <c r="P965" s="27">
        <v>2</v>
      </c>
      <c r="Q965" s="27">
        <v>27</v>
      </c>
      <c r="R965" s="28">
        <f>DATE('Raw Data'!$O965,'Raw Data'!$P965,'Raw Data'!$Q965)</f>
        <v>42062</v>
      </c>
      <c r="S965" s="27" t="str">
        <f>CONCATENATE(MID('Raw Data'!$H965,FIND("(",'Raw Data'!$H965)+1,FIND(")",'Raw Data'!$H965)-FIND("(",'Raw Data'!$H965)-1),"",'Raw Data'!$M965)</f>
        <v>R330</v>
      </c>
      <c r="T965" s="27">
        <f t="shared" si="15"/>
        <v>4.7</v>
      </c>
      <c r="U965" s="29">
        <f>'Raw Data'!$M965*'Raw Data'!$T965</f>
        <v>1551</v>
      </c>
    </row>
    <row r="966" spans="1:21" x14ac:dyDescent="0.3">
      <c r="A966" s="20">
        <v>5700052</v>
      </c>
      <c r="B966" s="27" t="s">
        <v>2207</v>
      </c>
      <c r="C966" s="27">
        <v>214</v>
      </c>
      <c r="D966" s="27" t="str">
        <f>VLOOKUP('Raw Data'!$C966,'country description'!$A$2:$B$16,2,0)</f>
        <v>United Arab Emirates</v>
      </c>
      <c r="E966" s="27" t="s">
        <v>2050</v>
      </c>
      <c r="F966" s="27" t="s">
        <v>2208</v>
      </c>
      <c r="G966" s="27" t="s">
        <v>2209</v>
      </c>
      <c r="H966" s="27" t="s">
        <v>1839</v>
      </c>
      <c r="I966" s="27" t="s">
        <v>24</v>
      </c>
      <c r="J966" s="27" t="s">
        <v>24</v>
      </c>
      <c r="K966" s="27">
        <v>4</v>
      </c>
      <c r="L966" s="27">
        <v>246</v>
      </c>
      <c r="M966" s="27">
        <v>350</v>
      </c>
      <c r="N966" s="27">
        <v>4.4000000000000004</v>
      </c>
      <c r="O966" s="27">
        <v>2012</v>
      </c>
      <c r="P966" s="27">
        <v>4</v>
      </c>
      <c r="Q966" s="27">
        <v>22</v>
      </c>
      <c r="R966" s="28">
        <f>DATE('Raw Data'!$O966,'Raw Data'!$P966,'Raw Data'!$Q966)</f>
        <v>41021</v>
      </c>
      <c r="S966" s="27" t="str">
        <f>CONCATENATE(MID('Raw Data'!$H966,FIND("(",'Raw Data'!$H966)+1,FIND(")",'Raw Data'!$H966)-FIND("(",'Raw Data'!$H966)-1),"",'Raw Data'!$M966)</f>
        <v>AED350</v>
      </c>
      <c r="T966" s="27">
        <f t="shared" si="15"/>
        <v>23.78</v>
      </c>
      <c r="U966" s="29">
        <f>'Raw Data'!$M966*'Raw Data'!$T966</f>
        <v>8323</v>
      </c>
    </row>
    <row r="967" spans="1:21" x14ac:dyDescent="0.3">
      <c r="A967" s="20">
        <v>6502688</v>
      </c>
      <c r="B967" s="27" t="s">
        <v>2210</v>
      </c>
      <c r="C967" s="27">
        <v>189</v>
      </c>
      <c r="D967" s="27" t="str">
        <f>VLOOKUP('Raw Data'!$C967,'country description'!$A$2:$B$16,2,0)</f>
        <v>South Africa</v>
      </c>
      <c r="E967" s="27" t="s">
        <v>2153</v>
      </c>
      <c r="F967" s="27" t="s">
        <v>2211</v>
      </c>
      <c r="G967" s="27" t="s">
        <v>2212</v>
      </c>
      <c r="H967" s="27" t="s">
        <v>2156</v>
      </c>
      <c r="I967" s="27" t="s">
        <v>19</v>
      </c>
      <c r="J967" s="27" t="s">
        <v>19</v>
      </c>
      <c r="K967" s="27">
        <v>4</v>
      </c>
      <c r="L967" s="27">
        <v>1207</v>
      </c>
      <c r="M967" s="27">
        <v>350</v>
      </c>
      <c r="N967" s="27">
        <v>4.0999999999999996</v>
      </c>
      <c r="O967" s="27">
        <v>2013</v>
      </c>
      <c r="P967" s="27">
        <v>7</v>
      </c>
      <c r="Q967" s="27">
        <v>23</v>
      </c>
      <c r="R967" s="28">
        <f>DATE('Raw Data'!$O967,'Raw Data'!$P967,'Raw Data'!$Q967)</f>
        <v>41478</v>
      </c>
      <c r="S967" s="27" t="str">
        <f>CONCATENATE(MID('Raw Data'!$H967,FIND("(",'Raw Data'!$H967)+1,FIND(")",'Raw Data'!$H967)-FIND("(",'Raw Data'!$H967)-1),"",'Raw Data'!$M967)</f>
        <v>R350</v>
      </c>
      <c r="T967" s="27">
        <f t="shared" si="15"/>
        <v>4.7</v>
      </c>
      <c r="U967" s="29">
        <f>'Raw Data'!$M967*'Raw Data'!$T967</f>
        <v>1645</v>
      </c>
    </row>
    <row r="968" spans="1:21" x14ac:dyDescent="0.3">
      <c r="A968" s="20">
        <v>6502341</v>
      </c>
      <c r="B968" s="27" t="s">
        <v>2213</v>
      </c>
      <c r="C968" s="27">
        <v>189</v>
      </c>
      <c r="D968" s="27" t="str">
        <f>VLOOKUP('Raw Data'!$C968,'country description'!$A$2:$B$16,2,0)</f>
        <v>South Africa</v>
      </c>
      <c r="E968" s="27" t="s">
        <v>2153</v>
      </c>
      <c r="F968" s="27" t="s">
        <v>2214</v>
      </c>
      <c r="G968" s="27" t="s">
        <v>2169</v>
      </c>
      <c r="H968" s="27" t="s">
        <v>2156</v>
      </c>
      <c r="I968" s="27" t="s">
        <v>19</v>
      </c>
      <c r="J968" s="27" t="s">
        <v>19</v>
      </c>
      <c r="K968" s="27">
        <v>4</v>
      </c>
      <c r="L968" s="27">
        <v>1024</v>
      </c>
      <c r="M968" s="27">
        <v>350</v>
      </c>
      <c r="N968" s="27">
        <v>4.0999999999999996</v>
      </c>
      <c r="O968" s="27">
        <v>2017</v>
      </c>
      <c r="P968" s="27">
        <v>7</v>
      </c>
      <c r="Q968" s="27">
        <v>16</v>
      </c>
      <c r="R968" s="28">
        <f>DATE('Raw Data'!$O968,'Raw Data'!$P968,'Raw Data'!$Q968)</f>
        <v>42932</v>
      </c>
      <c r="S968" s="27" t="str">
        <f>CONCATENATE(MID('Raw Data'!$H968,FIND("(",'Raw Data'!$H968)+1,FIND(")",'Raw Data'!$H968)-FIND("(",'Raw Data'!$H968)-1),"",'Raw Data'!$M968)</f>
        <v>R350</v>
      </c>
      <c r="T968" s="27">
        <f t="shared" si="15"/>
        <v>4.7</v>
      </c>
      <c r="U968" s="29">
        <f>'Raw Data'!$M968*'Raw Data'!$T968</f>
        <v>1645</v>
      </c>
    </row>
    <row r="969" spans="1:21" x14ac:dyDescent="0.3">
      <c r="A969" s="20">
        <v>6600116</v>
      </c>
      <c r="B969" s="27" t="s">
        <v>2215</v>
      </c>
      <c r="C969" s="27">
        <v>30</v>
      </c>
      <c r="D969" s="27" t="str">
        <f>VLOOKUP('Raw Data'!$C969,'country description'!$A$2:$B$16,2,0)</f>
        <v>Brazil</v>
      </c>
      <c r="E969" s="27" t="s">
        <v>1877</v>
      </c>
      <c r="F969" s="27" t="s">
        <v>2216</v>
      </c>
      <c r="G969" s="27" t="s">
        <v>484</v>
      </c>
      <c r="H969" s="27" t="s">
        <v>1854</v>
      </c>
      <c r="I969" s="27" t="s">
        <v>19</v>
      </c>
      <c r="J969" s="27" t="s">
        <v>19</v>
      </c>
      <c r="K969" s="27">
        <v>4</v>
      </c>
      <c r="L969" s="27">
        <v>8</v>
      </c>
      <c r="M969" s="27">
        <v>350</v>
      </c>
      <c r="N969" s="27">
        <v>3.3</v>
      </c>
      <c r="O969" s="27">
        <v>2015</v>
      </c>
      <c r="P969" s="27">
        <v>6</v>
      </c>
      <c r="Q969" s="27">
        <v>20</v>
      </c>
      <c r="R969" s="28">
        <f>DATE('Raw Data'!$O969,'Raw Data'!$P969,'Raw Data'!$Q969)</f>
        <v>42175</v>
      </c>
      <c r="S969" s="27" t="str">
        <f>CONCATENATE(MID('Raw Data'!$H969,FIND("(",'Raw Data'!$H969)+1,FIND(")",'Raw Data'!$H969)-FIND("(",'Raw Data'!$H969)-1),"",'Raw Data'!$M969)</f>
        <v>R$350</v>
      </c>
      <c r="T969" s="27">
        <f t="shared" si="15"/>
        <v>14.8512</v>
      </c>
      <c r="U969" s="29">
        <f>'Raw Data'!$M969*'Raw Data'!$T969</f>
        <v>5197.92</v>
      </c>
    </row>
    <row r="970" spans="1:21" x14ac:dyDescent="0.3">
      <c r="A970" s="20">
        <v>6515130</v>
      </c>
      <c r="B970" s="27" t="s">
        <v>2217</v>
      </c>
      <c r="C970" s="27">
        <v>189</v>
      </c>
      <c r="D970" s="27" t="str">
        <f>VLOOKUP('Raw Data'!$C970,'country description'!$A$2:$B$16,2,0)</f>
        <v>South Africa</v>
      </c>
      <c r="E970" s="27" t="s">
        <v>2153</v>
      </c>
      <c r="F970" s="27" t="s">
        <v>2218</v>
      </c>
      <c r="G970" s="27" t="s">
        <v>2219</v>
      </c>
      <c r="H970" s="27" t="s">
        <v>2156</v>
      </c>
      <c r="I970" s="27" t="s">
        <v>19</v>
      </c>
      <c r="J970" s="27" t="s">
        <v>19</v>
      </c>
      <c r="K970" s="27">
        <v>4</v>
      </c>
      <c r="L970" s="27">
        <v>861</v>
      </c>
      <c r="M970" s="27">
        <v>350</v>
      </c>
      <c r="N970" s="27">
        <v>4</v>
      </c>
      <c r="O970" s="27">
        <v>2016</v>
      </c>
      <c r="P970" s="27">
        <v>4</v>
      </c>
      <c r="Q970" s="27">
        <v>10</v>
      </c>
      <c r="R970" s="28">
        <f>DATE('Raw Data'!$O970,'Raw Data'!$P970,'Raw Data'!$Q970)</f>
        <v>42470</v>
      </c>
      <c r="S970" s="27" t="str">
        <f>CONCATENATE(MID('Raw Data'!$H970,FIND("(",'Raw Data'!$H970)+1,FIND(")",'Raw Data'!$H970)-FIND("(",'Raw Data'!$H970)-1),"",'Raw Data'!$M970)</f>
        <v>R350</v>
      </c>
      <c r="T970" s="27">
        <f t="shared" si="15"/>
        <v>4.7</v>
      </c>
      <c r="U970" s="29">
        <f>'Raw Data'!$M970*'Raw Data'!$T970</f>
        <v>1645</v>
      </c>
    </row>
    <row r="971" spans="1:21" x14ac:dyDescent="0.3">
      <c r="A971" s="20">
        <v>3383</v>
      </c>
      <c r="B971" s="27" t="s">
        <v>2220</v>
      </c>
      <c r="C971" s="27">
        <v>1</v>
      </c>
      <c r="D971" s="27" t="str">
        <f>VLOOKUP('Raw Data'!$C971,'country description'!$A$2:$B$16,2,0)</f>
        <v>India</v>
      </c>
      <c r="E971" s="27" t="s">
        <v>14</v>
      </c>
      <c r="F971" s="27" t="s">
        <v>2221</v>
      </c>
      <c r="G971" s="27" t="s">
        <v>2222</v>
      </c>
      <c r="H971" s="27" t="s">
        <v>18</v>
      </c>
      <c r="I971" s="27" t="s">
        <v>19</v>
      </c>
      <c r="J971" s="27" t="s">
        <v>19</v>
      </c>
      <c r="K971" s="27">
        <v>2</v>
      </c>
      <c r="L971" s="27">
        <v>104</v>
      </c>
      <c r="M971" s="27">
        <v>750</v>
      </c>
      <c r="N971" s="27">
        <v>3.4</v>
      </c>
      <c r="O971" s="27">
        <v>2014</v>
      </c>
      <c r="P971" s="27">
        <v>1</v>
      </c>
      <c r="Q971" s="27">
        <v>15</v>
      </c>
      <c r="R971" s="28">
        <f>DATE('Raw Data'!$O971,'Raw Data'!$P971,'Raw Data'!$Q971)</f>
        <v>41654</v>
      </c>
      <c r="S971" s="27" t="str">
        <f>CONCATENATE(MID('Raw Data'!$H971,FIND("(",'Raw Data'!$H971)+1,FIND(")",'Raw Data'!$H971)-FIND("(",'Raw Data'!$H971)-1),"",'Raw Data'!$M971)</f>
        <v>Rs.750</v>
      </c>
      <c r="T971" s="27">
        <f t="shared" si="15"/>
        <v>1</v>
      </c>
      <c r="U971" s="29">
        <f>'Raw Data'!$M971*'Raw Data'!$T971</f>
        <v>750</v>
      </c>
    </row>
    <row r="972" spans="1:21" x14ac:dyDescent="0.3">
      <c r="A972" s="20">
        <v>306841</v>
      </c>
      <c r="B972" s="27" t="s">
        <v>2223</v>
      </c>
      <c r="C972" s="27">
        <v>1</v>
      </c>
      <c r="D972" s="27" t="str">
        <f>VLOOKUP('Raw Data'!$C972,'country description'!$A$2:$B$16,2,0)</f>
        <v>India</v>
      </c>
      <c r="E972" s="27" t="s">
        <v>14</v>
      </c>
      <c r="F972" s="27" t="s">
        <v>2224</v>
      </c>
      <c r="G972" s="27" t="s">
        <v>470</v>
      </c>
      <c r="H972" s="27" t="s">
        <v>18</v>
      </c>
      <c r="I972" s="27" t="s">
        <v>19</v>
      </c>
      <c r="J972" s="27" t="s">
        <v>19</v>
      </c>
      <c r="K972" s="27">
        <v>2</v>
      </c>
      <c r="L972" s="27">
        <v>34</v>
      </c>
      <c r="M972" s="27">
        <v>750</v>
      </c>
      <c r="N972" s="27">
        <v>3.6</v>
      </c>
      <c r="O972" s="27">
        <v>2013</v>
      </c>
      <c r="P972" s="27">
        <v>12</v>
      </c>
      <c r="Q972" s="27">
        <v>6</v>
      </c>
      <c r="R972" s="28">
        <f>DATE('Raw Data'!$O972,'Raw Data'!$P972,'Raw Data'!$Q972)</f>
        <v>41614</v>
      </c>
      <c r="S972" s="27" t="str">
        <f>CONCATENATE(MID('Raw Data'!$H972,FIND("(",'Raw Data'!$H972)+1,FIND(")",'Raw Data'!$H972)-FIND("(",'Raw Data'!$H972)-1),"",'Raw Data'!$M972)</f>
        <v>Rs.750</v>
      </c>
      <c r="T972" s="27">
        <f t="shared" si="15"/>
        <v>1</v>
      </c>
      <c r="U972" s="29">
        <f>'Raw Data'!$M972*'Raw Data'!$T972</f>
        <v>750</v>
      </c>
    </row>
    <row r="973" spans="1:21" x14ac:dyDescent="0.3">
      <c r="A973" s="20">
        <v>6401054</v>
      </c>
      <c r="B973" s="27" t="s">
        <v>2225</v>
      </c>
      <c r="C973" s="27">
        <v>189</v>
      </c>
      <c r="D973" s="27" t="str">
        <f>VLOOKUP('Raw Data'!$C973,'country description'!$A$2:$B$16,2,0)</f>
        <v>South Africa</v>
      </c>
      <c r="E973" s="27" t="s">
        <v>2160</v>
      </c>
      <c r="F973" s="27" t="s">
        <v>2226</v>
      </c>
      <c r="G973" s="27" t="s">
        <v>2227</v>
      </c>
      <c r="H973" s="27" t="s">
        <v>2156</v>
      </c>
      <c r="I973" s="27" t="s">
        <v>19</v>
      </c>
      <c r="J973" s="27" t="s">
        <v>19</v>
      </c>
      <c r="K973" s="27">
        <v>4</v>
      </c>
      <c r="L973" s="27">
        <v>356</v>
      </c>
      <c r="M973" s="27">
        <v>350</v>
      </c>
      <c r="N973" s="27">
        <v>4.5</v>
      </c>
      <c r="O973" s="27">
        <v>2012</v>
      </c>
      <c r="P973" s="27">
        <v>12</v>
      </c>
      <c r="Q973" s="27">
        <v>5</v>
      </c>
      <c r="R973" s="28">
        <f>DATE('Raw Data'!$O973,'Raw Data'!$P973,'Raw Data'!$Q973)</f>
        <v>41248</v>
      </c>
      <c r="S973" s="27" t="str">
        <f>CONCATENATE(MID('Raw Data'!$H973,FIND("(",'Raw Data'!$H973)+1,FIND(")",'Raw Data'!$H973)-FIND("(",'Raw Data'!$H973)-1),"",'Raw Data'!$M973)</f>
        <v>R350</v>
      </c>
      <c r="T973" s="27">
        <f t="shared" si="15"/>
        <v>4.7</v>
      </c>
      <c r="U973" s="29">
        <f>'Raw Data'!$M973*'Raw Data'!$T973</f>
        <v>1645</v>
      </c>
    </row>
    <row r="974" spans="1:21" x14ac:dyDescent="0.3">
      <c r="A974" s="20">
        <v>18199767</v>
      </c>
      <c r="B974" s="27" t="s">
        <v>2228</v>
      </c>
      <c r="C974" s="27">
        <v>189</v>
      </c>
      <c r="D974" s="27" t="str">
        <f>VLOOKUP('Raw Data'!$C974,'country description'!$A$2:$B$16,2,0)</f>
        <v>South Africa</v>
      </c>
      <c r="E974" s="27" t="s">
        <v>2164</v>
      </c>
      <c r="F974" s="27" t="s">
        <v>2229</v>
      </c>
      <c r="G974" s="27" t="s">
        <v>2230</v>
      </c>
      <c r="H974" s="27" t="s">
        <v>2156</v>
      </c>
      <c r="I974" s="27" t="s">
        <v>19</v>
      </c>
      <c r="J974" s="27" t="s">
        <v>19</v>
      </c>
      <c r="K974" s="27">
        <v>4</v>
      </c>
      <c r="L974" s="27">
        <v>84</v>
      </c>
      <c r="M974" s="27">
        <v>360</v>
      </c>
      <c r="N974" s="27">
        <v>4.0999999999999996</v>
      </c>
      <c r="O974" s="27">
        <v>2013</v>
      </c>
      <c r="P974" s="27">
        <v>9</v>
      </c>
      <c r="Q974" s="27">
        <v>6</v>
      </c>
      <c r="R974" s="28">
        <f>DATE('Raw Data'!$O974,'Raw Data'!$P974,'Raw Data'!$Q974)</f>
        <v>41523</v>
      </c>
      <c r="S974" s="27" t="str">
        <f>CONCATENATE(MID('Raw Data'!$H974,FIND("(",'Raw Data'!$H974)+1,FIND(")",'Raw Data'!$H974)-FIND("(",'Raw Data'!$H974)-1),"",'Raw Data'!$M974)</f>
        <v>R360</v>
      </c>
      <c r="T974" s="27">
        <f t="shared" si="15"/>
        <v>4.7</v>
      </c>
      <c r="U974" s="29">
        <f>'Raw Data'!$M974*'Raw Data'!$T974</f>
        <v>1692</v>
      </c>
    </row>
    <row r="975" spans="1:21" x14ac:dyDescent="0.3">
      <c r="A975" s="20">
        <v>309072</v>
      </c>
      <c r="B975" s="27" t="s">
        <v>2231</v>
      </c>
      <c r="C975" s="27">
        <v>1</v>
      </c>
      <c r="D975" s="27" t="str">
        <f>VLOOKUP('Raw Data'!$C975,'country description'!$A$2:$B$16,2,0)</f>
        <v>India</v>
      </c>
      <c r="E975" s="27" t="s">
        <v>14</v>
      </c>
      <c r="F975" s="27" t="s">
        <v>2232</v>
      </c>
      <c r="G975" s="27" t="s">
        <v>1626</v>
      </c>
      <c r="H975" s="27" t="s">
        <v>18</v>
      </c>
      <c r="I975" s="27" t="s">
        <v>24</v>
      </c>
      <c r="J975" s="27" t="s">
        <v>24</v>
      </c>
      <c r="K975" s="27">
        <v>2</v>
      </c>
      <c r="L975" s="27">
        <v>77</v>
      </c>
      <c r="M975" s="27">
        <v>950</v>
      </c>
      <c r="N975" s="27">
        <v>3.4</v>
      </c>
      <c r="O975" s="27">
        <v>2018</v>
      </c>
      <c r="P975" s="27">
        <v>12</v>
      </c>
      <c r="Q975" s="27">
        <v>25</v>
      </c>
      <c r="R975" s="28">
        <f>DATE('Raw Data'!$O975,'Raw Data'!$P975,'Raw Data'!$Q975)</f>
        <v>43459</v>
      </c>
      <c r="S975" s="27" t="str">
        <f>CONCATENATE(MID('Raw Data'!$H975,FIND("(",'Raw Data'!$H975)+1,FIND(")",'Raw Data'!$H975)-FIND("(",'Raw Data'!$H975)-1),"",'Raw Data'!$M975)</f>
        <v>Rs.950</v>
      </c>
      <c r="T975" s="27">
        <f t="shared" si="15"/>
        <v>1</v>
      </c>
      <c r="U975" s="29">
        <f>'Raw Data'!$M975*'Raw Data'!$T975</f>
        <v>950</v>
      </c>
    </row>
    <row r="976" spans="1:21" x14ac:dyDescent="0.3">
      <c r="A976" s="20">
        <v>6502857</v>
      </c>
      <c r="B976" s="27" t="s">
        <v>2233</v>
      </c>
      <c r="C976" s="27">
        <v>189</v>
      </c>
      <c r="D976" s="27" t="str">
        <f>VLOOKUP('Raw Data'!$C976,'country description'!$A$2:$B$16,2,0)</f>
        <v>South Africa</v>
      </c>
      <c r="E976" s="27" t="s">
        <v>2176</v>
      </c>
      <c r="F976" s="27" t="s">
        <v>2234</v>
      </c>
      <c r="G976" s="27" t="s">
        <v>1909</v>
      </c>
      <c r="H976" s="27" t="s">
        <v>2156</v>
      </c>
      <c r="I976" s="27" t="s">
        <v>19</v>
      </c>
      <c r="J976" s="27" t="s">
        <v>19</v>
      </c>
      <c r="K976" s="27">
        <v>4</v>
      </c>
      <c r="L976" s="27">
        <v>390</v>
      </c>
      <c r="M976" s="27">
        <v>360</v>
      </c>
      <c r="N976" s="27">
        <v>3.8</v>
      </c>
      <c r="O976" s="27">
        <v>2014</v>
      </c>
      <c r="P976" s="27">
        <v>5</v>
      </c>
      <c r="Q976" s="27">
        <v>17</v>
      </c>
      <c r="R976" s="28">
        <f>DATE('Raw Data'!$O976,'Raw Data'!$P976,'Raw Data'!$Q976)</f>
        <v>41776</v>
      </c>
      <c r="S976" s="27" t="str">
        <f>CONCATENATE(MID('Raw Data'!$H976,FIND("(",'Raw Data'!$H976)+1,FIND(")",'Raw Data'!$H976)-FIND("(",'Raw Data'!$H976)-1),"",'Raw Data'!$M976)</f>
        <v>R360</v>
      </c>
      <c r="T976" s="27">
        <f t="shared" si="15"/>
        <v>4.7</v>
      </c>
      <c r="U976" s="29">
        <f>'Raw Data'!$M976*'Raw Data'!$T976</f>
        <v>1692</v>
      </c>
    </row>
    <row r="977" spans="1:21" x14ac:dyDescent="0.3">
      <c r="A977" s="20">
        <v>6401732</v>
      </c>
      <c r="B977" s="27" t="s">
        <v>2235</v>
      </c>
      <c r="C977" s="27">
        <v>189</v>
      </c>
      <c r="D977" s="27" t="str">
        <f>VLOOKUP('Raw Data'!$C977,'country description'!$A$2:$B$16,2,0)</f>
        <v>South Africa</v>
      </c>
      <c r="E977" s="27" t="s">
        <v>2160</v>
      </c>
      <c r="F977" s="27" t="s">
        <v>2236</v>
      </c>
      <c r="G977" s="27" t="s">
        <v>2237</v>
      </c>
      <c r="H977" s="27" t="s">
        <v>2156</v>
      </c>
      <c r="I977" s="27" t="s">
        <v>19</v>
      </c>
      <c r="J977" s="27" t="s">
        <v>19</v>
      </c>
      <c r="K977" s="27">
        <v>4</v>
      </c>
      <c r="L977" s="27">
        <v>255</v>
      </c>
      <c r="M977" s="27">
        <v>360</v>
      </c>
      <c r="N977" s="27">
        <v>3.7</v>
      </c>
      <c r="O977" s="27">
        <v>2018</v>
      </c>
      <c r="P977" s="27">
        <v>12</v>
      </c>
      <c r="Q977" s="27">
        <v>17</v>
      </c>
      <c r="R977" s="28">
        <f>DATE('Raw Data'!$O977,'Raw Data'!$P977,'Raw Data'!$Q977)</f>
        <v>43451</v>
      </c>
      <c r="S977" s="27" t="str">
        <f>CONCATENATE(MID('Raw Data'!$H977,FIND("(",'Raw Data'!$H977)+1,FIND(")",'Raw Data'!$H977)-FIND("(",'Raw Data'!$H977)-1),"",'Raw Data'!$M977)</f>
        <v>R360</v>
      </c>
      <c r="T977" s="27">
        <f t="shared" si="15"/>
        <v>4.7</v>
      </c>
      <c r="U977" s="29">
        <f>'Raw Data'!$M977*'Raw Data'!$T977</f>
        <v>1692</v>
      </c>
    </row>
    <row r="978" spans="1:21" x14ac:dyDescent="0.3">
      <c r="A978" s="20">
        <v>306107</v>
      </c>
      <c r="B978" s="27" t="s">
        <v>2238</v>
      </c>
      <c r="C978" s="27">
        <v>1</v>
      </c>
      <c r="D978" s="27" t="str">
        <f>VLOOKUP('Raw Data'!$C978,'country description'!$A$2:$B$16,2,0)</f>
        <v>India</v>
      </c>
      <c r="E978" s="27" t="s">
        <v>14</v>
      </c>
      <c r="F978" s="27" t="s">
        <v>2239</v>
      </c>
      <c r="G978" s="27" t="s">
        <v>617</v>
      </c>
      <c r="H978" s="27" t="s">
        <v>18</v>
      </c>
      <c r="I978" s="27" t="s">
        <v>24</v>
      </c>
      <c r="J978" s="27" t="s">
        <v>24</v>
      </c>
      <c r="K978" s="27">
        <v>2</v>
      </c>
      <c r="L978" s="27">
        <v>77</v>
      </c>
      <c r="M978" s="27">
        <v>900</v>
      </c>
      <c r="N978" s="27">
        <v>3.1</v>
      </c>
      <c r="O978" s="27">
        <v>2018</v>
      </c>
      <c r="P978" s="27">
        <v>12</v>
      </c>
      <c r="Q978" s="27">
        <v>23</v>
      </c>
      <c r="R978" s="28">
        <f>DATE('Raw Data'!$O978,'Raw Data'!$P978,'Raw Data'!$Q978)</f>
        <v>43457</v>
      </c>
      <c r="S978" s="27" t="str">
        <f>CONCATENATE(MID('Raw Data'!$H978,FIND("(",'Raw Data'!$H978)+1,FIND(")",'Raw Data'!$H978)-FIND("(",'Raw Data'!$H978)-1),"",'Raw Data'!$M978)</f>
        <v>Rs.900</v>
      </c>
      <c r="T978" s="27">
        <f t="shared" si="15"/>
        <v>1</v>
      </c>
      <c r="U978" s="29">
        <f>'Raw Data'!$M978*'Raw Data'!$T978</f>
        <v>900</v>
      </c>
    </row>
    <row r="979" spans="1:21" x14ac:dyDescent="0.3">
      <c r="A979" s="20">
        <v>18241861</v>
      </c>
      <c r="B979" s="27" t="s">
        <v>2240</v>
      </c>
      <c r="C979" s="27">
        <v>1</v>
      </c>
      <c r="D979" s="27" t="str">
        <f>VLOOKUP('Raw Data'!$C979,'country description'!$A$2:$B$16,2,0)</f>
        <v>India</v>
      </c>
      <c r="E979" s="27" t="s">
        <v>14</v>
      </c>
      <c r="F979" s="27" t="s">
        <v>2241</v>
      </c>
      <c r="G979" s="27" t="s">
        <v>458</v>
      </c>
      <c r="H979" s="27" t="s">
        <v>18</v>
      </c>
      <c r="I979" s="27" t="s">
        <v>24</v>
      </c>
      <c r="J979" s="27" t="s">
        <v>19</v>
      </c>
      <c r="K979" s="27">
        <v>2</v>
      </c>
      <c r="L979" s="27">
        <v>8</v>
      </c>
      <c r="M979" s="27">
        <v>900</v>
      </c>
      <c r="N979" s="27">
        <v>3</v>
      </c>
      <c r="O979" s="27">
        <v>2017</v>
      </c>
      <c r="P979" s="27">
        <v>12</v>
      </c>
      <c r="Q979" s="27">
        <v>8</v>
      </c>
      <c r="R979" s="28">
        <f>DATE('Raw Data'!$O979,'Raw Data'!$P979,'Raw Data'!$Q979)</f>
        <v>43077</v>
      </c>
      <c r="S979" s="27" t="str">
        <f>CONCATENATE(MID('Raw Data'!$H979,FIND("(",'Raw Data'!$H979)+1,FIND(")",'Raw Data'!$H979)-FIND("(",'Raw Data'!$H979)-1),"",'Raw Data'!$M979)</f>
        <v>Rs.900</v>
      </c>
      <c r="T979" s="27">
        <f t="shared" si="15"/>
        <v>1</v>
      </c>
      <c r="U979" s="29">
        <f>'Raw Data'!$M979*'Raw Data'!$T979</f>
        <v>900</v>
      </c>
    </row>
    <row r="980" spans="1:21" x14ac:dyDescent="0.3">
      <c r="A980" s="20">
        <v>18228903</v>
      </c>
      <c r="B980" s="27" t="s">
        <v>2242</v>
      </c>
      <c r="C980" s="27">
        <v>1</v>
      </c>
      <c r="D980" s="27" t="str">
        <f>VLOOKUP('Raw Data'!$C980,'country description'!$A$2:$B$16,2,0)</f>
        <v>India</v>
      </c>
      <c r="E980" s="27" t="s">
        <v>14</v>
      </c>
      <c r="F980" s="27" t="s">
        <v>2243</v>
      </c>
      <c r="G980" s="27" t="s">
        <v>2244</v>
      </c>
      <c r="H980" s="27" t="s">
        <v>18</v>
      </c>
      <c r="I980" s="27" t="s">
        <v>24</v>
      </c>
      <c r="J980" s="27" t="s">
        <v>19</v>
      </c>
      <c r="K980" s="27">
        <v>2</v>
      </c>
      <c r="L980" s="27">
        <v>4</v>
      </c>
      <c r="M980" s="27">
        <v>750</v>
      </c>
      <c r="N980" s="27">
        <v>2.8</v>
      </c>
      <c r="O980" s="27">
        <v>2013</v>
      </c>
      <c r="P980" s="27">
        <v>12</v>
      </c>
      <c r="Q980" s="27">
        <v>14</v>
      </c>
      <c r="R980" s="28">
        <f>DATE('Raw Data'!$O980,'Raw Data'!$P980,'Raw Data'!$Q980)</f>
        <v>41622</v>
      </c>
      <c r="S980" s="27" t="str">
        <f>CONCATENATE(MID('Raw Data'!$H980,FIND("(",'Raw Data'!$H980)+1,FIND(")",'Raw Data'!$H980)-FIND("(",'Raw Data'!$H980)-1),"",'Raw Data'!$M980)</f>
        <v>Rs.750</v>
      </c>
      <c r="T980" s="27">
        <f t="shared" si="15"/>
        <v>1</v>
      </c>
      <c r="U980" s="29">
        <f>'Raw Data'!$M980*'Raw Data'!$T980</f>
        <v>750</v>
      </c>
    </row>
    <row r="981" spans="1:21" x14ac:dyDescent="0.3">
      <c r="A981" s="20">
        <v>75728</v>
      </c>
      <c r="B981" s="27" t="s">
        <v>2245</v>
      </c>
      <c r="C981" s="27">
        <v>189</v>
      </c>
      <c r="D981" s="27" t="str">
        <f>VLOOKUP('Raw Data'!$C981,'country description'!$A$2:$B$16,2,0)</f>
        <v>South Africa</v>
      </c>
      <c r="E981" s="27" t="s">
        <v>2164</v>
      </c>
      <c r="F981" s="27" t="s">
        <v>2246</v>
      </c>
      <c r="G981" s="27" t="s">
        <v>2247</v>
      </c>
      <c r="H981" s="27" t="s">
        <v>2156</v>
      </c>
      <c r="I981" s="27" t="s">
        <v>19</v>
      </c>
      <c r="J981" s="27" t="s">
        <v>19</v>
      </c>
      <c r="K981" s="27">
        <v>4</v>
      </c>
      <c r="L981" s="27">
        <v>150</v>
      </c>
      <c r="M981" s="27">
        <v>390</v>
      </c>
      <c r="N981" s="27">
        <v>3.9</v>
      </c>
      <c r="O981" s="27">
        <v>2012</v>
      </c>
      <c r="P981" s="27">
        <v>6</v>
      </c>
      <c r="Q981" s="27">
        <v>3</v>
      </c>
      <c r="R981" s="28">
        <f>DATE('Raw Data'!$O981,'Raw Data'!$P981,'Raw Data'!$Q981)</f>
        <v>41063</v>
      </c>
      <c r="S981" s="27" t="str">
        <f>CONCATENATE(MID('Raw Data'!$H981,FIND("(",'Raw Data'!$H981)+1,FIND(")",'Raw Data'!$H981)-FIND("(",'Raw Data'!$H981)-1),"",'Raw Data'!$M981)</f>
        <v>R390</v>
      </c>
      <c r="T981" s="27">
        <f t="shared" si="15"/>
        <v>4.7</v>
      </c>
      <c r="U981" s="29">
        <f>'Raw Data'!$M981*'Raw Data'!$T981</f>
        <v>1833</v>
      </c>
    </row>
    <row r="982" spans="1:21" x14ac:dyDescent="0.3">
      <c r="A982" s="20">
        <v>18376948</v>
      </c>
      <c r="B982" s="27" t="s">
        <v>2248</v>
      </c>
      <c r="C982" s="27">
        <v>189</v>
      </c>
      <c r="D982" s="27" t="str">
        <f>VLOOKUP('Raw Data'!$C982,'country description'!$A$2:$B$16,2,0)</f>
        <v>South Africa</v>
      </c>
      <c r="E982" s="27" t="s">
        <v>2164</v>
      </c>
      <c r="F982" s="27" t="s">
        <v>2249</v>
      </c>
      <c r="G982" s="27" t="s">
        <v>2250</v>
      </c>
      <c r="H982" s="27" t="s">
        <v>2156</v>
      </c>
      <c r="I982" s="27" t="s">
        <v>19</v>
      </c>
      <c r="J982" s="27" t="s">
        <v>19</v>
      </c>
      <c r="K982" s="27">
        <v>4</v>
      </c>
      <c r="L982" s="27">
        <v>153</v>
      </c>
      <c r="M982" s="27">
        <v>400</v>
      </c>
      <c r="N982" s="27">
        <v>3.9</v>
      </c>
      <c r="O982" s="27">
        <v>2018</v>
      </c>
      <c r="P982" s="27">
        <v>9</v>
      </c>
      <c r="Q982" s="27">
        <v>14</v>
      </c>
      <c r="R982" s="28">
        <f>DATE('Raw Data'!$O982,'Raw Data'!$P982,'Raw Data'!$Q982)</f>
        <v>43357</v>
      </c>
      <c r="S982" s="27" t="str">
        <f>CONCATENATE(MID('Raw Data'!$H982,FIND("(",'Raw Data'!$H982)+1,FIND(")",'Raw Data'!$H982)-FIND("(",'Raw Data'!$H982)-1),"",'Raw Data'!$M982)</f>
        <v>R400</v>
      </c>
      <c r="T982" s="27">
        <f t="shared" si="15"/>
        <v>4.7</v>
      </c>
      <c r="U982" s="29">
        <f>'Raw Data'!$M982*'Raw Data'!$T982</f>
        <v>1880</v>
      </c>
    </row>
    <row r="983" spans="1:21" x14ac:dyDescent="0.3">
      <c r="A983" s="20">
        <v>1054</v>
      </c>
      <c r="B983" s="27" t="s">
        <v>2251</v>
      </c>
      <c r="C983" s="27">
        <v>1</v>
      </c>
      <c r="D983" s="27" t="str">
        <f>VLOOKUP('Raw Data'!$C983,'country description'!$A$2:$B$16,2,0)</f>
        <v>India</v>
      </c>
      <c r="E983" s="27" t="s">
        <v>14</v>
      </c>
      <c r="F983" s="27" t="s">
        <v>2252</v>
      </c>
      <c r="G983" s="27" t="s">
        <v>390</v>
      </c>
      <c r="H983" s="27" t="s">
        <v>18</v>
      </c>
      <c r="I983" s="27" t="s">
        <v>19</v>
      </c>
      <c r="J983" s="27" t="s">
        <v>24</v>
      </c>
      <c r="K983" s="27">
        <v>2</v>
      </c>
      <c r="L983" s="27">
        <v>198</v>
      </c>
      <c r="M983" s="27">
        <v>850</v>
      </c>
      <c r="N983" s="27">
        <v>3.6</v>
      </c>
      <c r="O983" s="27">
        <v>2012</v>
      </c>
      <c r="P983" s="27">
        <v>12</v>
      </c>
      <c r="Q983" s="27">
        <v>22</v>
      </c>
      <c r="R983" s="28">
        <f>DATE('Raw Data'!$O983,'Raw Data'!$P983,'Raw Data'!$Q983)</f>
        <v>41265</v>
      </c>
      <c r="S983" s="27" t="str">
        <f>CONCATENATE(MID('Raw Data'!$H983,FIND("(",'Raw Data'!$H983)+1,FIND(")",'Raw Data'!$H983)-FIND("(",'Raw Data'!$H983)-1),"",'Raw Data'!$M983)</f>
        <v>Rs.850</v>
      </c>
      <c r="T983" s="27">
        <f t="shared" si="15"/>
        <v>1</v>
      </c>
      <c r="U983" s="29">
        <f>'Raw Data'!$M983*'Raw Data'!$T983</f>
        <v>850</v>
      </c>
    </row>
    <row r="984" spans="1:21" x14ac:dyDescent="0.3">
      <c r="A984" s="20">
        <v>18232108</v>
      </c>
      <c r="B984" s="27" t="s">
        <v>1828</v>
      </c>
      <c r="C984" s="27">
        <v>1</v>
      </c>
      <c r="D984" s="27" t="str">
        <f>VLOOKUP('Raw Data'!$C984,'country description'!$A$2:$B$16,2,0)</f>
        <v>India</v>
      </c>
      <c r="E984" s="27" t="s">
        <v>14</v>
      </c>
      <c r="F984" s="27" t="s">
        <v>2253</v>
      </c>
      <c r="G984" s="27" t="s">
        <v>1830</v>
      </c>
      <c r="H984" s="27" t="s">
        <v>18</v>
      </c>
      <c r="I984" s="27" t="s">
        <v>19</v>
      </c>
      <c r="J984" s="27" t="s">
        <v>24</v>
      </c>
      <c r="K984" s="27">
        <v>2</v>
      </c>
      <c r="L984" s="27">
        <v>75</v>
      </c>
      <c r="M984" s="27">
        <v>900</v>
      </c>
      <c r="N984" s="27">
        <v>3.9</v>
      </c>
      <c r="O984" s="27">
        <v>2018</v>
      </c>
      <c r="P984" s="27">
        <v>12</v>
      </c>
      <c r="Q984" s="27">
        <v>28</v>
      </c>
      <c r="R984" s="28">
        <f>DATE('Raw Data'!$O984,'Raw Data'!$P984,'Raw Data'!$Q984)</f>
        <v>43462</v>
      </c>
      <c r="S984" s="27" t="str">
        <f>CONCATENATE(MID('Raw Data'!$H984,FIND("(",'Raw Data'!$H984)+1,FIND(")",'Raw Data'!$H984)-FIND("(",'Raw Data'!$H984)-1),"",'Raw Data'!$M984)</f>
        <v>Rs.900</v>
      </c>
      <c r="T984" s="27">
        <f t="shared" si="15"/>
        <v>1</v>
      </c>
      <c r="U984" s="29">
        <f>'Raw Data'!$M984*'Raw Data'!$T984</f>
        <v>900</v>
      </c>
    </row>
    <row r="985" spans="1:21" x14ac:dyDescent="0.3">
      <c r="A985" s="20">
        <v>6515339</v>
      </c>
      <c r="B985" s="27" t="s">
        <v>2254</v>
      </c>
      <c r="C985" s="27">
        <v>189</v>
      </c>
      <c r="D985" s="27" t="str">
        <f>VLOOKUP('Raw Data'!$C985,'country description'!$A$2:$B$16,2,0)</f>
        <v>South Africa</v>
      </c>
      <c r="E985" s="27" t="s">
        <v>2176</v>
      </c>
      <c r="F985" s="27" t="s">
        <v>2255</v>
      </c>
      <c r="G985" s="27" t="s">
        <v>2256</v>
      </c>
      <c r="H985" s="27" t="s">
        <v>2156</v>
      </c>
      <c r="I985" s="27" t="s">
        <v>19</v>
      </c>
      <c r="J985" s="27" t="s">
        <v>19</v>
      </c>
      <c r="K985" s="27">
        <v>4</v>
      </c>
      <c r="L985" s="27">
        <v>499</v>
      </c>
      <c r="M985" s="27">
        <v>400</v>
      </c>
      <c r="N985" s="27">
        <v>4.4000000000000004</v>
      </c>
      <c r="O985" s="27">
        <v>2018</v>
      </c>
      <c r="P985" s="27">
        <v>9</v>
      </c>
      <c r="Q985" s="27">
        <v>12</v>
      </c>
      <c r="R985" s="28">
        <f>DATE('Raw Data'!$O985,'Raw Data'!$P985,'Raw Data'!$Q985)</f>
        <v>43355</v>
      </c>
      <c r="S985" s="27" t="str">
        <f>CONCATENATE(MID('Raw Data'!$H985,FIND("(",'Raw Data'!$H985)+1,FIND(")",'Raw Data'!$H985)-FIND("(",'Raw Data'!$H985)-1),"",'Raw Data'!$M985)</f>
        <v>R400</v>
      </c>
      <c r="T985" s="27">
        <f t="shared" si="15"/>
        <v>4.7</v>
      </c>
      <c r="U985" s="29">
        <f>'Raw Data'!$M985*'Raw Data'!$T985</f>
        <v>1880</v>
      </c>
    </row>
    <row r="986" spans="1:21" x14ac:dyDescent="0.3">
      <c r="A986" s="20">
        <v>300300</v>
      </c>
      <c r="B986" s="27" t="s">
        <v>2257</v>
      </c>
      <c r="C986" s="27">
        <v>1</v>
      </c>
      <c r="D986" s="27" t="str">
        <f>VLOOKUP('Raw Data'!$C986,'country description'!$A$2:$B$16,2,0)</f>
        <v>India</v>
      </c>
      <c r="E986" s="27" t="s">
        <v>14</v>
      </c>
      <c r="F986" s="27" t="s">
        <v>2258</v>
      </c>
      <c r="G986" s="27" t="s">
        <v>455</v>
      </c>
      <c r="H986" s="27" t="s">
        <v>18</v>
      </c>
      <c r="I986" s="27" t="s">
        <v>19</v>
      </c>
      <c r="J986" s="27" t="s">
        <v>19</v>
      </c>
      <c r="K986" s="27">
        <v>2</v>
      </c>
      <c r="L986" s="27">
        <v>58</v>
      </c>
      <c r="M986" s="27">
        <v>750</v>
      </c>
      <c r="N986" s="27">
        <v>3</v>
      </c>
      <c r="O986" s="27">
        <v>2013</v>
      </c>
      <c r="P986" s="27">
        <v>12</v>
      </c>
      <c r="Q986" s="27">
        <v>15</v>
      </c>
      <c r="R986" s="28">
        <f>DATE('Raw Data'!$O986,'Raw Data'!$P986,'Raw Data'!$Q986)</f>
        <v>41623</v>
      </c>
      <c r="S986" s="27" t="str">
        <f>CONCATENATE(MID('Raw Data'!$H986,FIND("(",'Raw Data'!$H986)+1,FIND(")",'Raw Data'!$H986)-FIND("(",'Raw Data'!$H986)-1),"",'Raw Data'!$M986)</f>
        <v>Rs.750</v>
      </c>
      <c r="T986" s="27">
        <f t="shared" si="15"/>
        <v>1</v>
      </c>
      <c r="U986" s="29">
        <f>'Raw Data'!$M986*'Raw Data'!$T986</f>
        <v>750</v>
      </c>
    </row>
    <row r="987" spans="1:21" x14ac:dyDescent="0.3">
      <c r="A987" s="20">
        <v>313296</v>
      </c>
      <c r="B987" s="27" t="s">
        <v>2259</v>
      </c>
      <c r="C987" s="27">
        <v>1</v>
      </c>
      <c r="D987" s="27" t="str">
        <f>VLOOKUP('Raw Data'!$C987,'country description'!$A$2:$B$16,2,0)</f>
        <v>India</v>
      </c>
      <c r="E987" s="27" t="s">
        <v>14</v>
      </c>
      <c r="F987" s="27" t="s">
        <v>2260</v>
      </c>
      <c r="G987" s="27" t="s">
        <v>2261</v>
      </c>
      <c r="H987" s="27" t="s">
        <v>18</v>
      </c>
      <c r="I987" s="27" t="s">
        <v>24</v>
      </c>
      <c r="J987" s="27" t="s">
        <v>24</v>
      </c>
      <c r="K987" s="27">
        <v>2</v>
      </c>
      <c r="L987" s="27">
        <v>117</v>
      </c>
      <c r="M987" s="27">
        <v>750</v>
      </c>
      <c r="N987" s="27">
        <v>3.9</v>
      </c>
      <c r="O987" s="27">
        <v>2013</v>
      </c>
      <c r="P987" s="27">
        <v>12</v>
      </c>
      <c r="Q987" s="27">
        <v>27</v>
      </c>
      <c r="R987" s="28">
        <f>DATE('Raw Data'!$O987,'Raw Data'!$P987,'Raw Data'!$Q987)</f>
        <v>41635</v>
      </c>
      <c r="S987" s="27" t="str">
        <f>CONCATENATE(MID('Raw Data'!$H987,FIND("(",'Raw Data'!$H987)+1,FIND(")",'Raw Data'!$H987)-FIND("(",'Raw Data'!$H987)-1),"",'Raw Data'!$M987)</f>
        <v>Rs.750</v>
      </c>
      <c r="T987" s="27">
        <f t="shared" si="15"/>
        <v>1</v>
      </c>
      <c r="U987" s="29">
        <f>'Raw Data'!$M987*'Raw Data'!$T987</f>
        <v>750</v>
      </c>
    </row>
    <row r="988" spans="1:21" x14ac:dyDescent="0.3">
      <c r="A988" s="20">
        <v>6201360</v>
      </c>
      <c r="B988" s="27" t="s">
        <v>2262</v>
      </c>
      <c r="C988" s="27">
        <v>166</v>
      </c>
      <c r="D988" s="27" t="str">
        <f>VLOOKUP('Raw Data'!$C988,'country description'!$A$2:$B$16,2,0)</f>
        <v>Qatar</v>
      </c>
      <c r="E988" s="27" t="s">
        <v>1995</v>
      </c>
      <c r="F988" s="27" t="s">
        <v>2263</v>
      </c>
      <c r="G988" s="27" t="s">
        <v>484</v>
      </c>
      <c r="H988" s="27" t="s">
        <v>1998</v>
      </c>
      <c r="I988" s="27" t="s">
        <v>19</v>
      </c>
      <c r="J988" s="27" t="s">
        <v>19</v>
      </c>
      <c r="K988" s="27">
        <v>4</v>
      </c>
      <c r="L988" s="27">
        <v>145</v>
      </c>
      <c r="M988" s="27">
        <v>400</v>
      </c>
      <c r="N988" s="27">
        <v>4.5</v>
      </c>
      <c r="O988" s="27">
        <v>2015</v>
      </c>
      <c r="P988" s="27">
        <v>8</v>
      </c>
      <c r="Q988" s="27">
        <v>6</v>
      </c>
      <c r="R988" s="28">
        <f>DATE('Raw Data'!$O988,'Raw Data'!$P988,'Raw Data'!$Q988)</f>
        <v>42222</v>
      </c>
      <c r="S988" s="27" t="str">
        <f>CONCATENATE(MID('Raw Data'!$H988,FIND("(",'Raw Data'!$H988)+1,FIND(")",'Raw Data'!$H988)-FIND("(",'Raw Data'!$H988)-1),"",'Raw Data'!$M988)</f>
        <v>QR400</v>
      </c>
      <c r="T988" s="27">
        <f t="shared" si="15"/>
        <v>24.05</v>
      </c>
      <c r="U988" s="29">
        <f>'Raw Data'!$M988*'Raw Data'!$T988</f>
        <v>9620</v>
      </c>
    </row>
    <row r="989" spans="1:21" x14ac:dyDescent="0.3">
      <c r="A989" s="20">
        <v>6517568</v>
      </c>
      <c r="B989" s="27" t="s">
        <v>2264</v>
      </c>
      <c r="C989" s="27">
        <v>189</v>
      </c>
      <c r="D989" s="27" t="str">
        <f>VLOOKUP('Raw Data'!$C989,'country description'!$A$2:$B$16,2,0)</f>
        <v>South Africa</v>
      </c>
      <c r="E989" s="27" t="s">
        <v>2176</v>
      </c>
      <c r="F989" s="27" t="s">
        <v>2265</v>
      </c>
      <c r="G989" s="27" t="s">
        <v>484</v>
      </c>
      <c r="H989" s="27" t="s">
        <v>2156</v>
      </c>
      <c r="I989" s="27" t="s">
        <v>19</v>
      </c>
      <c r="J989" s="27" t="s">
        <v>19</v>
      </c>
      <c r="K989" s="27">
        <v>4</v>
      </c>
      <c r="L989" s="27">
        <v>251</v>
      </c>
      <c r="M989" s="27">
        <v>400</v>
      </c>
      <c r="N989" s="27">
        <v>4.0999999999999996</v>
      </c>
      <c r="O989" s="27">
        <v>2011</v>
      </c>
      <c r="P989" s="27">
        <v>8</v>
      </c>
      <c r="Q989" s="27">
        <v>12</v>
      </c>
      <c r="R989" s="28">
        <f>DATE('Raw Data'!$O989,'Raw Data'!$P989,'Raw Data'!$Q989)</f>
        <v>40767</v>
      </c>
      <c r="S989" s="27" t="str">
        <f>CONCATENATE(MID('Raw Data'!$H989,FIND("(",'Raw Data'!$H989)+1,FIND(")",'Raw Data'!$H989)-FIND("(",'Raw Data'!$H989)-1),"",'Raw Data'!$M989)</f>
        <v>R400</v>
      </c>
      <c r="T989" s="27">
        <f t="shared" si="15"/>
        <v>4.7</v>
      </c>
      <c r="U989" s="29">
        <f>'Raw Data'!$M989*'Raw Data'!$T989</f>
        <v>1880</v>
      </c>
    </row>
    <row r="990" spans="1:21" x14ac:dyDescent="0.3">
      <c r="A990" s="20">
        <v>6516831</v>
      </c>
      <c r="B990" s="27" t="s">
        <v>2266</v>
      </c>
      <c r="C990" s="27">
        <v>189</v>
      </c>
      <c r="D990" s="27" t="str">
        <f>VLOOKUP('Raw Data'!$C990,'country description'!$A$2:$B$16,2,0)</f>
        <v>South Africa</v>
      </c>
      <c r="E990" s="27" t="s">
        <v>2176</v>
      </c>
      <c r="F990" s="27" t="s">
        <v>2267</v>
      </c>
      <c r="G990" s="27" t="s">
        <v>2268</v>
      </c>
      <c r="H990" s="27" t="s">
        <v>2156</v>
      </c>
      <c r="I990" s="27" t="s">
        <v>19</v>
      </c>
      <c r="J990" s="27" t="s">
        <v>19</v>
      </c>
      <c r="K990" s="27">
        <v>4</v>
      </c>
      <c r="L990" s="27">
        <v>430</v>
      </c>
      <c r="M990" s="27">
        <v>400</v>
      </c>
      <c r="N990" s="27">
        <v>4.3</v>
      </c>
      <c r="O990" s="27">
        <v>2011</v>
      </c>
      <c r="P990" s="27">
        <v>7</v>
      </c>
      <c r="Q990" s="27">
        <v>8</v>
      </c>
      <c r="R990" s="28">
        <f>DATE('Raw Data'!$O990,'Raw Data'!$P990,'Raw Data'!$Q990)</f>
        <v>40732</v>
      </c>
      <c r="S990" s="27" t="str">
        <f>CONCATENATE(MID('Raw Data'!$H990,FIND("(",'Raw Data'!$H990)+1,FIND(")",'Raw Data'!$H990)-FIND("(",'Raw Data'!$H990)-1),"",'Raw Data'!$M990)</f>
        <v>R400</v>
      </c>
      <c r="T990" s="27">
        <f t="shared" si="15"/>
        <v>4.7</v>
      </c>
      <c r="U990" s="29">
        <f>'Raw Data'!$M990*'Raw Data'!$T990</f>
        <v>1880</v>
      </c>
    </row>
    <row r="991" spans="1:21" x14ac:dyDescent="0.3">
      <c r="A991" s="20">
        <v>75764</v>
      </c>
      <c r="B991" s="27" t="s">
        <v>2269</v>
      </c>
      <c r="C991" s="27">
        <v>189</v>
      </c>
      <c r="D991" s="27" t="str">
        <f>VLOOKUP('Raw Data'!$C991,'country description'!$A$2:$B$16,2,0)</f>
        <v>South Africa</v>
      </c>
      <c r="E991" s="27" t="s">
        <v>2164</v>
      </c>
      <c r="F991" s="27" t="s">
        <v>2270</v>
      </c>
      <c r="G991" s="27" t="s">
        <v>2271</v>
      </c>
      <c r="H991" s="27" t="s">
        <v>2156</v>
      </c>
      <c r="I991" s="27" t="s">
        <v>19</v>
      </c>
      <c r="J991" s="27" t="s">
        <v>19</v>
      </c>
      <c r="K991" s="27">
        <v>4</v>
      </c>
      <c r="L991" s="27">
        <v>232</v>
      </c>
      <c r="M991" s="27">
        <v>400</v>
      </c>
      <c r="N991" s="27">
        <v>4.0999999999999996</v>
      </c>
      <c r="O991" s="27">
        <v>2013</v>
      </c>
      <c r="P991" s="27">
        <v>4</v>
      </c>
      <c r="Q991" s="27">
        <v>12</v>
      </c>
      <c r="R991" s="28">
        <f>DATE('Raw Data'!$O991,'Raw Data'!$P991,'Raw Data'!$Q991)</f>
        <v>41376</v>
      </c>
      <c r="S991" s="27" t="str">
        <f>CONCATENATE(MID('Raw Data'!$H991,FIND("(",'Raw Data'!$H991)+1,FIND(")",'Raw Data'!$H991)-FIND("(",'Raw Data'!$H991)-1),"",'Raw Data'!$M991)</f>
        <v>R400</v>
      </c>
      <c r="T991" s="27">
        <f t="shared" si="15"/>
        <v>4.7</v>
      </c>
      <c r="U991" s="29">
        <f>'Raw Data'!$M991*'Raw Data'!$T991</f>
        <v>1880</v>
      </c>
    </row>
    <row r="992" spans="1:21" x14ac:dyDescent="0.3">
      <c r="A992" s="20">
        <v>6000019</v>
      </c>
      <c r="B992" s="27" t="s">
        <v>2272</v>
      </c>
      <c r="C992" s="27">
        <v>208</v>
      </c>
      <c r="D992" s="27" t="str">
        <f>VLOOKUP('Raw Data'!$C992,'country description'!$A$2:$B$16,2,0)</f>
        <v>Turkey</v>
      </c>
      <c r="E992" s="27" t="s">
        <v>2010</v>
      </c>
      <c r="F992" s="27" t="s">
        <v>2273</v>
      </c>
      <c r="G992" s="27" t="s">
        <v>1601</v>
      </c>
      <c r="H992" s="27" t="s">
        <v>1943</v>
      </c>
      <c r="I992" s="27" t="s">
        <v>19</v>
      </c>
      <c r="J992" s="27" t="s">
        <v>19</v>
      </c>
      <c r="K992" s="27">
        <v>4</v>
      </c>
      <c r="L992" s="27">
        <v>97</v>
      </c>
      <c r="M992" s="27">
        <v>400</v>
      </c>
      <c r="N992" s="27">
        <v>4.0999999999999996</v>
      </c>
      <c r="O992" s="27">
        <v>2010</v>
      </c>
      <c r="P992" s="27">
        <v>4</v>
      </c>
      <c r="Q992" s="27">
        <v>9</v>
      </c>
      <c r="R992" s="28">
        <f>DATE('Raw Data'!$O992,'Raw Data'!$P992,'Raw Data'!$Q992)</f>
        <v>40277</v>
      </c>
      <c r="S992" s="27" t="str">
        <f>CONCATENATE(MID('Raw Data'!$H992,FIND("(",'Raw Data'!$H992)+1,FIND(")",'Raw Data'!$H992)-FIND("(",'Raw Data'!$H992)-1),"",'Raw Data'!$M992)</f>
        <v>TL400</v>
      </c>
      <c r="T992" s="27">
        <f t="shared" si="15"/>
        <v>2.39</v>
      </c>
      <c r="U992" s="29">
        <f>'Raw Data'!$M992*'Raw Data'!$T992</f>
        <v>956</v>
      </c>
    </row>
    <row r="993" spans="1:21" x14ac:dyDescent="0.3">
      <c r="A993" s="20">
        <v>307195</v>
      </c>
      <c r="B993" s="27" t="s">
        <v>2274</v>
      </c>
      <c r="C993" s="27">
        <v>1</v>
      </c>
      <c r="D993" s="27" t="str">
        <f>VLOOKUP('Raw Data'!$C993,'country description'!$A$2:$B$16,2,0)</f>
        <v>India</v>
      </c>
      <c r="E993" s="27" t="s">
        <v>14</v>
      </c>
      <c r="F993" s="27" t="s">
        <v>2275</v>
      </c>
      <c r="G993" s="27" t="s">
        <v>566</v>
      </c>
      <c r="H993" s="27" t="s">
        <v>18</v>
      </c>
      <c r="I993" s="27" t="s">
        <v>24</v>
      </c>
      <c r="J993" s="27" t="s">
        <v>19</v>
      </c>
      <c r="K993" s="27">
        <v>2</v>
      </c>
      <c r="L993" s="27">
        <v>16</v>
      </c>
      <c r="M993" s="27">
        <v>850</v>
      </c>
      <c r="N993" s="27">
        <v>3.3</v>
      </c>
      <c r="O993" s="27">
        <v>2013</v>
      </c>
      <c r="P993" s="27">
        <v>12</v>
      </c>
      <c r="Q993" s="27">
        <v>5</v>
      </c>
      <c r="R993" s="28">
        <f>DATE('Raw Data'!$O993,'Raw Data'!$P993,'Raw Data'!$Q993)</f>
        <v>41613</v>
      </c>
      <c r="S993" s="27" t="str">
        <f>CONCATENATE(MID('Raw Data'!$H993,FIND("(",'Raw Data'!$H993)+1,FIND(")",'Raw Data'!$H993)-FIND("(",'Raw Data'!$H993)-1),"",'Raw Data'!$M993)</f>
        <v>Rs.850</v>
      </c>
      <c r="T993" s="27">
        <f t="shared" si="15"/>
        <v>1</v>
      </c>
      <c r="U993" s="29">
        <f>'Raw Data'!$M993*'Raw Data'!$T993</f>
        <v>850</v>
      </c>
    </row>
    <row r="994" spans="1:21" x14ac:dyDescent="0.3">
      <c r="A994" s="20">
        <v>307383</v>
      </c>
      <c r="B994" s="27" t="s">
        <v>1698</v>
      </c>
      <c r="C994" s="27">
        <v>1</v>
      </c>
      <c r="D994" s="27" t="str">
        <f>VLOOKUP('Raw Data'!$C994,'country description'!$A$2:$B$16,2,0)</f>
        <v>India</v>
      </c>
      <c r="E994" s="27" t="s">
        <v>14</v>
      </c>
      <c r="F994" s="27" t="s">
        <v>2276</v>
      </c>
      <c r="G994" s="27" t="s">
        <v>437</v>
      </c>
      <c r="H994" s="27" t="s">
        <v>18</v>
      </c>
      <c r="I994" s="27" t="s">
        <v>24</v>
      </c>
      <c r="J994" s="27" t="s">
        <v>19</v>
      </c>
      <c r="K994" s="27">
        <v>2</v>
      </c>
      <c r="L994" s="27">
        <v>26</v>
      </c>
      <c r="M994" s="27">
        <v>900</v>
      </c>
      <c r="N994" s="27">
        <v>3.2</v>
      </c>
      <c r="O994" s="27">
        <v>2010</v>
      </c>
      <c r="P994" s="27">
        <v>11</v>
      </c>
      <c r="Q994" s="27">
        <v>23</v>
      </c>
      <c r="R994" s="28">
        <f>DATE('Raw Data'!$O994,'Raw Data'!$P994,'Raw Data'!$Q994)</f>
        <v>40505</v>
      </c>
      <c r="S994" s="27" t="str">
        <f>CONCATENATE(MID('Raw Data'!$H994,FIND("(",'Raw Data'!$H994)+1,FIND(")",'Raw Data'!$H994)-FIND("(",'Raw Data'!$H994)-1),"",'Raw Data'!$M994)</f>
        <v>Rs.900</v>
      </c>
      <c r="T994" s="27">
        <f t="shared" si="15"/>
        <v>1</v>
      </c>
      <c r="U994" s="29">
        <f>'Raw Data'!$M994*'Raw Data'!$T994</f>
        <v>900</v>
      </c>
    </row>
    <row r="995" spans="1:21" x14ac:dyDescent="0.3">
      <c r="A995" s="20">
        <v>6705858</v>
      </c>
      <c r="B995" s="27" t="s">
        <v>2277</v>
      </c>
      <c r="C995" s="27">
        <v>30</v>
      </c>
      <c r="D995" s="27" t="str">
        <f>VLOOKUP('Raw Data'!$C995,'country description'!$A$2:$B$16,2,0)</f>
        <v>Brazil</v>
      </c>
      <c r="E995" s="27" t="s">
        <v>1851</v>
      </c>
      <c r="F995" s="27" t="s">
        <v>2278</v>
      </c>
      <c r="G995" s="27" t="s">
        <v>484</v>
      </c>
      <c r="H995" s="27" t="s">
        <v>1854</v>
      </c>
      <c r="I995" s="27" t="s">
        <v>19</v>
      </c>
      <c r="J995" s="27" t="s">
        <v>19</v>
      </c>
      <c r="K995" s="27">
        <v>4</v>
      </c>
      <c r="L995" s="27">
        <v>37</v>
      </c>
      <c r="M995" s="27">
        <v>400</v>
      </c>
      <c r="N995" s="27">
        <v>4.4000000000000004</v>
      </c>
      <c r="O995" s="27">
        <v>2018</v>
      </c>
      <c r="P995" s="27">
        <v>12</v>
      </c>
      <c r="Q995" s="27">
        <v>11</v>
      </c>
      <c r="R995" s="28">
        <f>DATE('Raw Data'!$O995,'Raw Data'!$P995,'Raw Data'!$Q995)</f>
        <v>43445</v>
      </c>
      <c r="S995" s="27" t="str">
        <f>CONCATENATE(MID('Raw Data'!$H995,FIND("(",'Raw Data'!$H995)+1,FIND(")",'Raw Data'!$H995)-FIND("(",'Raw Data'!$H995)-1),"",'Raw Data'!$M995)</f>
        <v>R$400</v>
      </c>
      <c r="T995" s="27">
        <f t="shared" si="15"/>
        <v>14.8512</v>
      </c>
      <c r="U995" s="29">
        <f>'Raw Data'!$M995*'Raw Data'!$T995</f>
        <v>5940.4800000000005</v>
      </c>
    </row>
    <row r="996" spans="1:21" x14ac:dyDescent="0.3">
      <c r="A996" s="20">
        <v>75026</v>
      </c>
      <c r="B996" s="27" t="s">
        <v>2279</v>
      </c>
      <c r="C996" s="27">
        <v>189</v>
      </c>
      <c r="D996" s="27" t="str">
        <f>VLOOKUP('Raw Data'!$C996,'country description'!$A$2:$B$16,2,0)</f>
        <v>South Africa</v>
      </c>
      <c r="E996" s="27" t="s">
        <v>2164</v>
      </c>
      <c r="F996" s="27" t="s">
        <v>2280</v>
      </c>
      <c r="G996" s="27" t="s">
        <v>2281</v>
      </c>
      <c r="H996" s="27" t="s">
        <v>2156</v>
      </c>
      <c r="I996" s="27" t="s">
        <v>19</v>
      </c>
      <c r="J996" s="27" t="s">
        <v>19</v>
      </c>
      <c r="K996" s="27">
        <v>4</v>
      </c>
      <c r="L996" s="27">
        <v>235</v>
      </c>
      <c r="M996" s="27">
        <v>410</v>
      </c>
      <c r="N996" s="27">
        <v>4</v>
      </c>
      <c r="O996" s="27">
        <v>2012</v>
      </c>
      <c r="P996" s="27">
        <v>7</v>
      </c>
      <c r="Q996" s="27">
        <v>23</v>
      </c>
      <c r="R996" s="28">
        <f>DATE('Raw Data'!$O996,'Raw Data'!$P996,'Raw Data'!$Q996)</f>
        <v>41113</v>
      </c>
      <c r="S996" s="27" t="str">
        <f>CONCATENATE(MID('Raw Data'!$H996,FIND("(",'Raw Data'!$H996)+1,FIND(")",'Raw Data'!$H996)-FIND("(",'Raw Data'!$H996)-1),"",'Raw Data'!$M996)</f>
        <v>R410</v>
      </c>
      <c r="T996" s="27">
        <f t="shared" si="15"/>
        <v>4.7</v>
      </c>
      <c r="U996" s="29">
        <f>'Raw Data'!$M996*'Raw Data'!$T996</f>
        <v>1927</v>
      </c>
    </row>
    <row r="997" spans="1:21" x14ac:dyDescent="0.3">
      <c r="A997" s="20">
        <v>18483222</v>
      </c>
      <c r="B997" s="27" t="s">
        <v>2282</v>
      </c>
      <c r="C997" s="27">
        <v>184</v>
      </c>
      <c r="D997" s="27" t="str">
        <f>VLOOKUP('Raw Data'!$C997,'country description'!$A$2:$B$16,2,0)</f>
        <v>Singapore</v>
      </c>
      <c r="E997" s="27" t="s">
        <v>1607</v>
      </c>
      <c r="F997" s="27" t="s">
        <v>2283</v>
      </c>
      <c r="G997" s="27" t="s">
        <v>2028</v>
      </c>
      <c r="H997" s="27" t="s">
        <v>421</v>
      </c>
      <c r="I997" s="27" t="s">
        <v>19</v>
      </c>
      <c r="J997" s="27" t="s">
        <v>19</v>
      </c>
      <c r="K997" s="27">
        <v>4</v>
      </c>
      <c r="L997" s="27">
        <v>35</v>
      </c>
      <c r="M997" s="27">
        <v>430</v>
      </c>
      <c r="N997" s="27">
        <v>3.8</v>
      </c>
      <c r="O997" s="27">
        <v>2010</v>
      </c>
      <c r="P997" s="27">
        <v>1</v>
      </c>
      <c r="Q997" s="27">
        <v>25</v>
      </c>
      <c r="R997" s="28">
        <f>DATE('Raw Data'!$O997,'Raw Data'!$P997,'Raw Data'!$Q997)</f>
        <v>40203</v>
      </c>
      <c r="S997" s="27" t="str">
        <f>CONCATENATE(MID('Raw Data'!$H997,FIND("(",'Raw Data'!$H997)+1,FIND(")",'Raw Data'!$H997)-FIND("(",'Raw Data'!$H997)-1),"",'Raw Data'!$M997)</f>
        <v>$430</v>
      </c>
      <c r="T997" s="27">
        <f t="shared" si="15"/>
        <v>64.989999999999995</v>
      </c>
      <c r="U997" s="29">
        <f>'Raw Data'!$M997*'Raw Data'!$T997</f>
        <v>27945.699999999997</v>
      </c>
    </row>
    <row r="998" spans="1:21" x14ac:dyDescent="0.3">
      <c r="A998" s="20">
        <v>18261203</v>
      </c>
      <c r="B998" s="27" t="s">
        <v>2284</v>
      </c>
      <c r="C998" s="27">
        <v>166</v>
      </c>
      <c r="D998" s="27" t="str">
        <f>VLOOKUP('Raw Data'!$C998,'country description'!$A$2:$B$16,2,0)</f>
        <v>Qatar</v>
      </c>
      <c r="E998" s="27" t="s">
        <v>1995</v>
      </c>
      <c r="F998" s="27" t="s">
        <v>2285</v>
      </c>
      <c r="G998" s="27" t="s">
        <v>1599</v>
      </c>
      <c r="H998" s="27" t="s">
        <v>1998</v>
      </c>
      <c r="I998" s="27" t="s">
        <v>19</v>
      </c>
      <c r="J998" s="27" t="s">
        <v>19</v>
      </c>
      <c r="K998" s="27">
        <v>4</v>
      </c>
      <c r="L998" s="27">
        <v>73</v>
      </c>
      <c r="M998" s="27">
        <v>445</v>
      </c>
      <c r="N998" s="27">
        <v>4.3</v>
      </c>
      <c r="O998" s="27">
        <v>2013</v>
      </c>
      <c r="P998" s="27">
        <v>4</v>
      </c>
      <c r="Q998" s="27">
        <v>9</v>
      </c>
      <c r="R998" s="28">
        <f>DATE('Raw Data'!$O998,'Raw Data'!$P998,'Raw Data'!$Q998)</f>
        <v>41373</v>
      </c>
      <c r="S998" s="27" t="str">
        <f>CONCATENATE(MID('Raw Data'!$H998,FIND("(",'Raw Data'!$H998)+1,FIND(")",'Raw Data'!$H998)-FIND("(",'Raw Data'!$H998)-1),"",'Raw Data'!$M998)</f>
        <v>QR445</v>
      </c>
      <c r="T998" s="27">
        <f t="shared" si="15"/>
        <v>24.05</v>
      </c>
      <c r="U998" s="29">
        <f>'Raw Data'!$M998*'Raw Data'!$T998</f>
        <v>10702.25</v>
      </c>
    </row>
    <row r="999" spans="1:21" x14ac:dyDescent="0.3">
      <c r="A999" s="20">
        <v>7681</v>
      </c>
      <c r="B999" s="27" t="s">
        <v>2286</v>
      </c>
      <c r="C999" s="27">
        <v>1</v>
      </c>
      <c r="D999" s="27" t="str">
        <f>VLOOKUP('Raw Data'!$C999,'country description'!$A$2:$B$16,2,0)</f>
        <v>India</v>
      </c>
      <c r="E999" s="27" t="s">
        <v>14</v>
      </c>
      <c r="F999" s="27" t="s">
        <v>2287</v>
      </c>
      <c r="G999" s="27" t="s">
        <v>2288</v>
      </c>
      <c r="H999" s="27" t="s">
        <v>18</v>
      </c>
      <c r="I999" s="27" t="s">
        <v>24</v>
      </c>
      <c r="J999" s="27" t="s">
        <v>19</v>
      </c>
      <c r="K999" s="27">
        <v>2</v>
      </c>
      <c r="L999" s="27">
        <v>82</v>
      </c>
      <c r="M999" s="27">
        <v>900</v>
      </c>
      <c r="N999" s="27">
        <v>3</v>
      </c>
      <c r="O999" s="27">
        <v>2010</v>
      </c>
      <c r="P999" s="27">
        <v>11</v>
      </c>
      <c r="Q999" s="27">
        <v>15</v>
      </c>
      <c r="R999" s="28">
        <f>DATE('Raw Data'!$O999,'Raw Data'!$P999,'Raw Data'!$Q999)</f>
        <v>40497</v>
      </c>
      <c r="S999" s="27" t="str">
        <f>CONCATENATE(MID('Raw Data'!$H999,FIND("(",'Raw Data'!$H999)+1,FIND(")",'Raw Data'!$H999)-FIND("(",'Raw Data'!$H999)-1),"",'Raw Data'!$M999)</f>
        <v>Rs.900</v>
      </c>
      <c r="T999" s="27">
        <f t="shared" si="15"/>
        <v>1</v>
      </c>
      <c r="U999" s="29">
        <f>'Raw Data'!$M999*'Raw Data'!$T999</f>
        <v>900</v>
      </c>
    </row>
    <row r="1000" spans="1:21" x14ac:dyDescent="0.3">
      <c r="A1000" s="20">
        <v>312345</v>
      </c>
      <c r="B1000" s="27" t="s">
        <v>2289</v>
      </c>
      <c r="C1000" s="27">
        <v>1</v>
      </c>
      <c r="D1000" s="27" t="str">
        <f>VLOOKUP('Raw Data'!$C1000,'country description'!$A$2:$B$16,2,0)</f>
        <v>India</v>
      </c>
      <c r="E1000" s="27" t="s">
        <v>14</v>
      </c>
      <c r="F1000" s="27" t="s">
        <v>2290</v>
      </c>
      <c r="G1000" s="27" t="s">
        <v>2291</v>
      </c>
      <c r="H1000" s="27" t="s">
        <v>18</v>
      </c>
      <c r="I1000" s="27" t="s">
        <v>19</v>
      </c>
      <c r="J1000" s="27" t="s">
        <v>24</v>
      </c>
      <c r="K1000" s="27">
        <v>2</v>
      </c>
      <c r="L1000" s="27">
        <v>1537</v>
      </c>
      <c r="M1000" s="27">
        <v>850</v>
      </c>
      <c r="N1000" s="27">
        <v>4.4000000000000004</v>
      </c>
      <c r="O1000" s="27">
        <v>2011</v>
      </c>
      <c r="P1000" s="27">
        <v>11</v>
      </c>
      <c r="Q1000" s="27">
        <v>2</v>
      </c>
      <c r="R1000" s="28">
        <f>DATE('Raw Data'!$O1000,'Raw Data'!$P1000,'Raw Data'!$Q1000)</f>
        <v>40849</v>
      </c>
      <c r="S1000" s="27" t="str">
        <f>CONCATENATE(MID('Raw Data'!$H1000,FIND("(",'Raw Data'!$H1000)+1,FIND(")",'Raw Data'!$H1000)-FIND("(",'Raw Data'!$H1000)-1),"",'Raw Data'!$M1000)</f>
        <v>Rs.850</v>
      </c>
      <c r="T1000" s="27">
        <f t="shared" si="15"/>
        <v>1</v>
      </c>
      <c r="U1000" s="29">
        <f>'Raw Data'!$M1000*'Raw Data'!$T1000</f>
        <v>850</v>
      </c>
    </row>
    <row r="1001" spans="1:21" x14ac:dyDescent="0.3">
      <c r="A1001" s="20">
        <v>6402163</v>
      </c>
      <c r="B1001" s="27" t="s">
        <v>2292</v>
      </c>
      <c r="C1001" s="27">
        <v>189</v>
      </c>
      <c r="D1001" s="27" t="str">
        <f>VLOOKUP('Raw Data'!$C1001,'country description'!$A$2:$B$16,2,0)</f>
        <v>South Africa</v>
      </c>
      <c r="E1001" s="27" t="s">
        <v>2160</v>
      </c>
      <c r="F1001" s="27" t="s">
        <v>2293</v>
      </c>
      <c r="G1001" s="27" t="s">
        <v>2294</v>
      </c>
      <c r="H1001" s="27" t="s">
        <v>2156</v>
      </c>
      <c r="I1001" s="27" t="s">
        <v>19</v>
      </c>
      <c r="J1001" s="27" t="s">
        <v>19</v>
      </c>
      <c r="K1001" s="27">
        <v>4</v>
      </c>
      <c r="L1001" s="27">
        <v>280</v>
      </c>
      <c r="M1001" s="27">
        <v>450</v>
      </c>
      <c r="N1001" s="27">
        <v>3.8</v>
      </c>
      <c r="O1001" s="27">
        <v>2015</v>
      </c>
      <c r="P1001" s="27">
        <v>9</v>
      </c>
      <c r="Q1001" s="27">
        <v>14</v>
      </c>
      <c r="R1001" s="28">
        <f>DATE('Raw Data'!$O1001,'Raw Data'!$P1001,'Raw Data'!$Q1001)</f>
        <v>42261</v>
      </c>
      <c r="S1001" s="27" t="str">
        <f>CONCATENATE(MID('Raw Data'!$H1001,FIND("(",'Raw Data'!$H1001)+1,FIND(")",'Raw Data'!$H1001)-FIND("(",'Raw Data'!$H1001)-1),"",'Raw Data'!$M1001)</f>
        <v>R450</v>
      </c>
      <c r="T1001" s="27">
        <f t="shared" si="15"/>
        <v>4.7</v>
      </c>
      <c r="U1001" s="29">
        <f>'Raw Data'!$M1001*'Raw Data'!$T1001</f>
        <v>2115</v>
      </c>
    </row>
    <row r="1002" spans="1:21" x14ac:dyDescent="0.3">
      <c r="A1002" s="20">
        <v>18241514</v>
      </c>
      <c r="B1002" s="27" t="s">
        <v>2295</v>
      </c>
      <c r="C1002" s="27">
        <v>1</v>
      </c>
      <c r="D1002" s="27" t="str">
        <f>VLOOKUP('Raw Data'!$C1002,'country description'!$A$2:$B$16,2,0)</f>
        <v>India</v>
      </c>
      <c r="E1002" s="27" t="s">
        <v>14</v>
      </c>
      <c r="F1002" s="27" t="s">
        <v>2296</v>
      </c>
      <c r="G1002" s="27" t="s">
        <v>390</v>
      </c>
      <c r="H1002" s="27" t="s">
        <v>18</v>
      </c>
      <c r="I1002" s="27" t="s">
        <v>24</v>
      </c>
      <c r="J1002" s="27" t="s">
        <v>24</v>
      </c>
      <c r="K1002" s="27">
        <v>2</v>
      </c>
      <c r="L1002" s="27">
        <v>26</v>
      </c>
      <c r="M1002" s="27">
        <v>950</v>
      </c>
      <c r="N1002" s="27">
        <v>2.8</v>
      </c>
      <c r="O1002" s="27">
        <v>2012</v>
      </c>
      <c r="P1002" s="27">
        <v>11</v>
      </c>
      <c r="Q1002" s="27">
        <v>5</v>
      </c>
      <c r="R1002" s="28">
        <f>DATE('Raw Data'!$O1002,'Raw Data'!$P1002,'Raw Data'!$Q1002)</f>
        <v>41218</v>
      </c>
      <c r="S1002" s="27" t="str">
        <f>CONCATENATE(MID('Raw Data'!$H1002,FIND("(",'Raw Data'!$H1002)+1,FIND(")",'Raw Data'!$H1002)-FIND("(",'Raw Data'!$H1002)-1),"",'Raw Data'!$M1002)</f>
        <v>Rs.950</v>
      </c>
      <c r="T1002" s="27">
        <f t="shared" si="15"/>
        <v>1</v>
      </c>
      <c r="U1002" s="29">
        <f>'Raw Data'!$M1002*'Raw Data'!$T1002</f>
        <v>950</v>
      </c>
    </row>
    <row r="1003" spans="1:21" x14ac:dyDescent="0.3">
      <c r="A1003" s="20">
        <v>18349796</v>
      </c>
      <c r="B1003" s="27" t="s">
        <v>2298</v>
      </c>
      <c r="C1003" s="27">
        <v>1</v>
      </c>
      <c r="D1003" s="27" t="str">
        <f>VLOOKUP('Raw Data'!$C1003,'country description'!$A$2:$B$16,2,0)</f>
        <v>India</v>
      </c>
      <c r="E1003" s="27" t="s">
        <v>14</v>
      </c>
      <c r="F1003" s="27" t="s">
        <v>2299</v>
      </c>
      <c r="G1003" s="27" t="s">
        <v>2300</v>
      </c>
      <c r="H1003" s="27" t="s">
        <v>18</v>
      </c>
      <c r="I1003" s="27" t="s">
        <v>24</v>
      </c>
      <c r="J1003" s="27" t="s">
        <v>24</v>
      </c>
      <c r="K1003" s="27">
        <v>2</v>
      </c>
      <c r="L1003" s="27">
        <v>43</v>
      </c>
      <c r="M1003" s="27">
        <v>900</v>
      </c>
      <c r="N1003" s="27">
        <v>3.6</v>
      </c>
      <c r="O1003" s="27">
        <v>2015</v>
      </c>
      <c r="P1003" s="27">
        <v>11</v>
      </c>
      <c r="Q1003" s="27">
        <v>7</v>
      </c>
      <c r="R1003" s="28">
        <f>DATE('Raw Data'!$O1003,'Raw Data'!$P1003,'Raw Data'!$Q1003)</f>
        <v>42315</v>
      </c>
      <c r="S1003" s="27" t="str">
        <f>CONCATENATE(MID('Raw Data'!$H1003,FIND("(",'Raw Data'!$H1003)+1,FIND(")",'Raw Data'!$H1003)-FIND("(",'Raw Data'!$H1003)-1),"",'Raw Data'!$M1003)</f>
        <v>Rs.900</v>
      </c>
      <c r="T1003" s="27">
        <f t="shared" si="15"/>
        <v>1</v>
      </c>
      <c r="U1003" s="29">
        <f>'Raw Data'!$M1003*'Raw Data'!$T1003</f>
        <v>900</v>
      </c>
    </row>
    <row r="1004" spans="1:21" x14ac:dyDescent="0.3">
      <c r="A1004" s="20">
        <v>75576</v>
      </c>
      <c r="B1004" s="27" t="s">
        <v>2301</v>
      </c>
      <c r="C1004" s="27">
        <v>189</v>
      </c>
      <c r="D1004" s="27" t="str">
        <f>VLOOKUP('Raw Data'!$C1004,'country description'!$A$2:$B$16,2,0)</f>
        <v>South Africa</v>
      </c>
      <c r="E1004" s="27" t="s">
        <v>2164</v>
      </c>
      <c r="F1004" s="27" t="s">
        <v>2302</v>
      </c>
      <c r="G1004" s="27" t="s">
        <v>2303</v>
      </c>
      <c r="H1004" s="27" t="s">
        <v>2156</v>
      </c>
      <c r="I1004" s="27" t="s">
        <v>19</v>
      </c>
      <c r="J1004" s="27" t="s">
        <v>19</v>
      </c>
      <c r="K1004" s="27">
        <v>4</v>
      </c>
      <c r="L1004" s="27">
        <v>287</v>
      </c>
      <c r="M1004" s="27">
        <v>450</v>
      </c>
      <c r="N1004" s="27">
        <v>4.5</v>
      </c>
      <c r="O1004" s="27">
        <v>2018</v>
      </c>
      <c r="P1004" s="27">
        <v>9</v>
      </c>
      <c r="Q1004" s="27">
        <v>2</v>
      </c>
      <c r="R1004" s="28">
        <f>DATE('Raw Data'!$O1004,'Raw Data'!$P1004,'Raw Data'!$Q1004)</f>
        <v>43345</v>
      </c>
      <c r="S1004" s="27" t="str">
        <f>CONCATENATE(MID('Raw Data'!$H1004,FIND("(",'Raw Data'!$H1004)+1,FIND(")",'Raw Data'!$H1004)-FIND("(",'Raw Data'!$H1004)-1),"",'Raw Data'!$M1004)</f>
        <v>R450</v>
      </c>
      <c r="T1004" s="27">
        <f t="shared" si="15"/>
        <v>4.7</v>
      </c>
      <c r="U1004" s="29">
        <f>'Raw Data'!$M1004*'Raw Data'!$T1004</f>
        <v>2115</v>
      </c>
    </row>
    <row r="1005" spans="1:21" x14ac:dyDescent="0.3">
      <c r="A1005" s="20">
        <v>75027</v>
      </c>
      <c r="B1005" s="27" t="s">
        <v>2304</v>
      </c>
      <c r="C1005" s="27">
        <v>189</v>
      </c>
      <c r="D1005" s="27" t="str">
        <f>VLOOKUP('Raw Data'!$C1005,'country description'!$A$2:$B$16,2,0)</f>
        <v>South Africa</v>
      </c>
      <c r="E1005" s="27" t="s">
        <v>2164</v>
      </c>
      <c r="F1005" s="27" t="s">
        <v>2305</v>
      </c>
      <c r="G1005" s="27" t="s">
        <v>2306</v>
      </c>
      <c r="H1005" s="27" t="s">
        <v>2156</v>
      </c>
      <c r="I1005" s="27" t="s">
        <v>19</v>
      </c>
      <c r="J1005" s="27" t="s">
        <v>19</v>
      </c>
      <c r="K1005" s="27">
        <v>4</v>
      </c>
      <c r="L1005" s="27">
        <v>373</v>
      </c>
      <c r="M1005" s="27">
        <v>450</v>
      </c>
      <c r="N1005" s="27">
        <v>4.7</v>
      </c>
      <c r="O1005" s="27">
        <v>2015</v>
      </c>
      <c r="P1005" s="27">
        <v>8</v>
      </c>
      <c r="Q1005" s="27">
        <v>2</v>
      </c>
      <c r="R1005" s="28">
        <f>DATE('Raw Data'!$O1005,'Raw Data'!$P1005,'Raw Data'!$Q1005)</f>
        <v>42218</v>
      </c>
      <c r="S1005" s="27" t="str">
        <f>CONCATENATE(MID('Raw Data'!$H1005,FIND("(",'Raw Data'!$H1005)+1,FIND(")",'Raw Data'!$H1005)-FIND("(",'Raw Data'!$H1005)-1),"",'Raw Data'!$M1005)</f>
        <v>R450</v>
      </c>
      <c r="T1005" s="27">
        <f t="shared" si="15"/>
        <v>4.7</v>
      </c>
      <c r="U1005" s="29">
        <f>'Raw Data'!$M1005*'Raw Data'!$T1005</f>
        <v>2115</v>
      </c>
    </row>
    <row r="1006" spans="1:21" x14ac:dyDescent="0.3">
      <c r="A1006" s="20">
        <v>18433897</v>
      </c>
      <c r="B1006" s="27" t="s">
        <v>2307</v>
      </c>
      <c r="C1006" s="27">
        <v>1</v>
      </c>
      <c r="D1006" s="27" t="str">
        <f>VLOOKUP('Raw Data'!$C1006,'country description'!$A$2:$B$16,2,0)</f>
        <v>India</v>
      </c>
      <c r="E1006" s="27" t="s">
        <v>14</v>
      </c>
      <c r="F1006" s="27" t="s">
        <v>400</v>
      </c>
      <c r="G1006" s="27" t="s">
        <v>1626</v>
      </c>
      <c r="H1006" s="27" t="s">
        <v>18</v>
      </c>
      <c r="I1006" s="27" t="s">
        <v>19</v>
      </c>
      <c r="J1006" s="27" t="s">
        <v>19</v>
      </c>
      <c r="K1006" s="27">
        <v>2</v>
      </c>
      <c r="L1006" s="27">
        <v>2</v>
      </c>
      <c r="M1006" s="27">
        <v>900</v>
      </c>
      <c r="N1006" s="27">
        <v>1</v>
      </c>
      <c r="O1006" s="27">
        <v>2014</v>
      </c>
      <c r="P1006" s="27">
        <v>11</v>
      </c>
      <c r="Q1006" s="27">
        <v>13</v>
      </c>
      <c r="R1006" s="28">
        <f>DATE('Raw Data'!$O1006,'Raw Data'!$P1006,'Raw Data'!$Q1006)</f>
        <v>41956</v>
      </c>
      <c r="S1006" s="27" t="str">
        <f>CONCATENATE(MID('Raw Data'!$H1006,FIND("(",'Raw Data'!$H1006)+1,FIND(")",'Raw Data'!$H1006)-FIND("(",'Raw Data'!$H1006)-1),"",'Raw Data'!$M1006)</f>
        <v>Rs.900</v>
      </c>
      <c r="T1006" s="27">
        <f t="shared" si="15"/>
        <v>1</v>
      </c>
      <c r="U1006" s="29">
        <f>'Raw Data'!$M1006*'Raw Data'!$T1006</f>
        <v>900</v>
      </c>
    </row>
    <row r="1007" spans="1:21" x14ac:dyDescent="0.3">
      <c r="A1007" s="20">
        <v>6515135</v>
      </c>
      <c r="B1007" s="27" t="s">
        <v>2308</v>
      </c>
      <c r="C1007" s="27">
        <v>189</v>
      </c>
      <c r="D1007" s="27" t="str">
        <f>VLOOKUP('Raw Data'!$C1007,'country description'!$A$2:$B$16,2,0)</f>
        <v>South Africa</v>
      </c>
      <c r="E1007" s="27" t="s">
        <v>2176</v>
      </c>
      <c r="F1007" s="27" t="s">
        <v>2309</v>
      </c>
      <c r="G1007" s="27" t="s">
        <v>2227</v>
      </c>
      <c r="H1007" s="27" t="s">
        <v>2156</v>
      </c>
      <c r="I1007" s="27" t="s">
        <v>19</v>
      </c>
      <c r="J1007" s="27" t="s">
        <v>19</v>
      </c>
      <c r="K1007" s="27">
        <v>4</v>
      </c>
      <c r="L1007" s="27">
        <v>743</v>
      </c>
      <c r="M1007" s="27">
        <v>450</v>
      </c>
      <c r="N1007" s="27">
        <v>4.4000000000000004</v>
      </c>
      <c r="O1007" s="27">
        <v>2012</v>
      </c>
      <c r="P1007" s="27">
        <v>8</v>
      </c>
      <c r="Q1007" s="27">
        <v>5</v>
      </c>
      <c r="R1007" s="28">
        <f>DATE('Raw Data'!$O1007,'Raw Data'!$P1007,'Raw Data'!$Q1007)</f>
        <v>41126</v>
      </c>
      <c r="S1007" s="27" t="str">
        <f>CONCATENATE(MID('Raw Data'!$H1007,FIND("(",'Raw Data'!$H1007)+1,FIND(")",'Raw Data'!$H1007)-FIND("(",'Raw Data'!$H1007)-1),"",'Raw Data'!$M1007)</f>
        <v>R450</v>
      </c>
      <c r="T1007" s="27">
        <f t="shared" si="15"/>
        <v>4.7</v>
      </c>
      <c r="U1007" s="29">
        <f>'Raw Data'!$M1007*'Raw Data'!$T1007</f>
        <v>2115</v>
      </c>
    </row>
    <row r="1008" spans="1:21" x14ac:dyDescent="0.3">
      <c r="A1008" s="20">
        <v>18204217</v>
      </c>
      <c r="B1008" s="27" t="s">
        <v>2310</v>
      </c>
      <c r="C1008" s="27">
        <v>189</v>
      </c>
      <c r="D1008" s="27" t="str">
        <f>VLOOKUP('Raw Data'!$C1008,'country description'!$A$2:$B$16,2,0)</f>
        <v>South Africa</v>
      </c>
      <c r="E1008" s="27" t="s">
        <v>2176</v>
      </c>
      <c r="F1008" s="27" t="s">
        <v>2311</v>
      </c>
      <c r="G1008" s="27" t="s">
        <v>2312</v>
      </c>
      <c r="H1008" s="27" t="s">
        <v>2156</v>
      </c>
      <c r="I1008" s="27" t="s">
        <v>19</v>
      </c>
      <c r="J1008" s="27" t="s">
        <v>19</v>
      </c>
      <c r="K1008" s="27">
        <v>4</v>
      </c>
      <c r="L1008" s="27">
        <v>542</v>
      </c>
      <c r="M1008" s="27">
        <v>450</v>
      </c>
      <c r="N1008" s="27">
        <v>4.8</v>
      </c>
      <c r="O1008" s="27">
        <v>2016</v>
      </c>
      <c r="P1008" s="27">
        <v>4</v>
      </c>
      <c r="Q1008" s="27">
        <v>18</v>
      </c>
      <c r="R1008" s="28">
        <f>DATE('Raw Data'!$O1008,'Raw Data'!$P1008,'Raw Data'!$Q1008)</f>
        <v>42478</v>
      </c>
      <c r="S1008" s="27" t="str">
        <f>CONCATENATE(MID('Raw Data'!$H1008,FIND("(",'Raw Data'!$H1008)+1,FIND(")",'Raw Data'!$H1008)-FIND("(",'Raw Data'!$H1008)-1),"",'Raw Data'!$M1008)</f>
        <v>R450</v>
      </c>
      <c r="T1008" s="27">
        <f t="shared" si="15"/>
        <v>4.7</v>
      </c>
      <c r="U1008" s="29">
        <f>'Raw Data'!$M1008*'Raw Data'!$T1008</f>
        <v>2115</v>
      </c>
    </row>
    <row r="1009" spans="1:21" x14ac:dyDescent="0.3">
      <c r="A1009" s="20">
        <v>18496057</v>
      </c>
      <c r="B1009" s="27" t="s">
        <v>2313</v>
      </c>
      <c r="C1009" s="27">
        <v>184</v>
      </c>
      <c r="D1009" s="27" t="str">
        <f>VLOOKUP('Raw Data'!$C1009,'country description'!$A$2:$B$16,2,0)</f>
        <v>Singapore</v>
      </c>
      <c r="E1009" s="27" t="s">
        <v>1607</v>
      </c>
      <c r="F1009" s="27" t="s">
        <v>2314</v>
      </c>
      <c r="G1009" s="27" t="s">
        <v>2315</v>
      </c>
      <c r="H1009" s="27" t="s">
        <v>421</v>
      </c>
      <c r="I1009" s="27" t="s">
        <v>19</v>
      </c>
      <c r="J1009" s="27" t="s">
        <v>19</v>
      </c>
      <c r="K1009" s="27">
        <v>4</v>
      </c>
      <c r="L1009" s="27">
        <v>33</v>
      </c>
      <c r="M1009" s="27">
        <v>500</v>
      </c>
      <c r="N1009" s="27">
        <v>3.8</v>
      </c>
      <c r="O1009" s="27">
        <v>2015</v>
      </c>
      <c r="P1009" s="27">
        <v>6</v>
      </c>
      <c r="Q1009" s="27">
        <v>6</v>
      </c>
      <c r="R1009" s="28">
        <f>DATE('Raw Data'!$O1009,'Raw Data'!$P1009,'Raw Data'!$Q1009)</f>
        <v>42161</v>
      </c>
      <c r="S1009" s="27" t="str">
        <f>CONCATENATE(MID('Raw Data'!$H1009,FIND("(",'Raw Data'!$H1009)+1,FIND(")",'Raw Data'!$H1009)-FIND("(",'Raw Data'!$H1009)-1),"",'Raw Data'!$M1009)</f>
        <v>$500</v>
      </c>
      <c r="T1009" s="27">
        <f t="shared" si="15"/>
        <v>64.989999999999995</v>
      </c>
      <c r="U1009" s="29">
        <f>'Raw Data'!$M1009*'Raw Data'!$T1009</f>
        <v>32494.999999999996</v>
      </c>
    </row>
    <row r="1010" spans="1:21" x14ac:dyDescent="0.3">
      <c r="A1010" s="20">
        <v>18253896</v>
      </c>
      <c r="B1010" s="27" t="s">
        <v>2316</v>
      </c>
      <c r="C1010" s="27">
        <v>214</v>
      </c>
      <c r="D1010" s="27" t="str">
        <f>VLOOKUP('Raw Data'!$C1010,'country description'!$A$2:$B$16,2,0)</f>
        <v>United Arab Emirates</v>
      </c>
      <c r="E1010" s="27" t="s">
        <v>2050</v>
      </c>
      <c r="F1010" s="27" t="s">
        <v>2317</v>
      </c>
      <c r="G1010" s="27" t="s">
        <v>1783</v>
      </c>
      <c r="H1010" s="27" t="s">
        <v>1839</v>
      </c>
      <c r="I1010" s="27" t="s">
        <v>24</v>
      </c>
      <c r="J1010" s="27" t="s">
        <v>19</v>
      </c>
      <c r="K1010" s="27">
        <v>4</v>
      </c>
      <c r="L1010" s="27">
        <v>201</v>
      </c>
      <c r="M1010" s="27">
        <v>500</v>
      </c>
      <c r="N1010" s="27">
        <v>4.7</v>
      </c>
      <c r="O1010" s="27">
        <v>2014</v>
      </c>
      <c r="P1010" s="27">
        <v>9</v>
      </c>
      <c r="Q1010" s="27">
        <v>20</v>
      </c>
      <c r="R1010" s="28">
        <f>DATE('Raw Data'!$O1010,'Raw Data'!$P1010,'Raw Data'!$Q1010)</f>
        <v>41902</v>
      </c>
      <c r="S1010" s="27" t="str">
        <f>CONCATENATE(MID('Raw Data'!$H1010,FIND("(",'Raw Data'!$H1010)+1,FIND(")",'Raw Data'!$H1010)-FIND("(",'Raw Data'!$H1010)-1),"",'Raw Data'!$M1010)</f>
        <v>AED500</v>
      </c>
      <c r="T1010" s="27">
        <f t="shared" si="15"/>
        <v>23.78</v>
      </c>
      <c r="U1010" s="29">
        <f>'Raw Data'!$M1010*'Raw Data'!$T1010</f>
        <v>11890</v>
      </c>
    </row>
    <row r="1011" spans="1:21" x14ac:dyDescent="0.3">
      <c r="A1011" s="20">
        <v>18254160</v>
      </c>
      <c r="B1011" s="27" t="s">
        <v>2318</v>
      </c>
      <c r="C1011" s="27">
        <v>214</v>
      </c>
      <c r="D1011" s="27" t="str">
        <f>VLOOKUP('Raw Data'!$C1011,'country description'!$A$2:$B$16,2,0)</f>
        <v>United Arab Emirates</v>
      </c>
      <c r="E1011" s="27" t="s">
        <v>2167</v>
      </c>
      <c r="F1011" s="27" t="s">
        <v>2319</v>
      </c>
      <c r="G1011" s="27" t="s">
        <v>1783</v>
      </c>
      <c r="H1011" s="27" t="s">
        <v>1839</v>
      </c>
      <c r="I1011" s="27" t="s">
        <v>24</v>
      </c>
      <c r="J1011" s="27" t="s">
        <v>19</v>
      </c>
      <c r="K1011" s="27">
        <v>4</v>
      </c>
      <c r="L1011" s="27">
        <v>322</v>
      </c>
      <c r="M1011" s="27">
        <v>500</v>
      </c>
      <c r="N1011" s="27">
        <v>4.9000000000000004</v>
      </c>
      <c r="O1011" s="27">
        <v>2011</v>
      </c>
      <c r="P1011" s="27">
        <v>2</v>
      </c>
      <c r="Q1011" s="27">
        <v>7</v>
      </c>
      <c r="R1011" s="28">
        <f>DATE('Raw Data'!$O1011,'Raw Data'!$P1011,'Raw Data'!$Q1011)</f>
        <v>40581</v>
      </c>
      <c r="S1011" s="27" t="str">
        <f>CONCATENATE(MID('Raw Data'!$H1011,FIND("(",'Raw Data'!$H1011)+1,FIND(")",'Raw Data'!$H1011)-FIND("(",'Raw Data'!$H1011)-1),"",'Raw Data'!$M1011)</f>
        <v>AED500</v>
      </c>
      <c r="T1011" s="27">
        <f t="shared" si="15"/>
        <v>23.78</v>
      </c>
      <c r="U1011" s="29">
        <f>'Raw Data'!$M1011*'Raw Data'!$T1011</f>
        <v>11890</v>
      </c>
    </row>
    <row r="1012" spans="1:21" x14ac:dyDescent="0.3">
      <c r="A1012" s="20">
        <v>208850</v>
      </c>
      <c r="B1012" s="27" t="s">
        <v>2320</v>
      </c>
      <c r="C1012" s="27">
        <v>214</v>
      </c>
      <c r="D1012" s="27" t="str">
        <f>VLOOKUP('Raw Data'!$C1012,'country description'!$A$2:$B$16,2,0)</f>
        <v>United Arab Emirates</v>
      </c>
      <c r="E1012" s="27" t="s">
        <v>2167</v>
      </c>
      <c r="F1012" s="27" t="s">
        <v>2321</v>
      </c>
      <c r="G1012" s="27" t="s">
        <v>1783</v>
      </c>
      <c r="H1012" s="27" t="s">
        <v>1839</v>
      </c>
      <c r="I1012" s="27" t="s">
        <v>24</v>
      </c>
      <c r="J1012" s="27" t="s">
        <v>19</v>
      </c>
      <c r="K1012" s="27">
        <v>4</v>
      </c>
      <c r="L1012" s="27">
        <v>1352</v>
      </c>
      <c r="M1012" s="27">
        <v>500</v>
      </c>
      <c r="N1012" s="27">
        <v>4.9000000000000004</v>
      </c>
      <c r="O1012" s="27">
        <v>2017</v>
      </c>
      <c r="P1012" s="27">
        <v>10</v>
      </c>
      <c r="Q1012" s="27">
        <v>24</v>
      </c>
      <c r="R1012" s="28">
        <f>DATE('Raw Data'!$O1012,'Raw Data'!$P1012,'Raw Data'!$Q1012)</f>
        <v>43032</v>
      </c>
      <c r="S1012" s="27" t="str">
        <f>CONCATENATE(MID('Raw Data'!$H1012,FIND("(",'Raw Data'!$H1012)+1,FIND(")",'Raw Data'!$H1012)-FIND("(",'Raw Data'!$H1012)-1),"",'Raw Data'!$M1012)</f>
        <v>AED500</v>
      </c>
      <c r="T1012" s="27">
        <f t="shared" si="15"/>
        <v>23.78</v>
      </c>
      <c r="U1012" s="29">
        <f>'Raw Data'!$M1012*'Raw Data'!$T1012</f>
        <v>11890</v>
      </c>
    </row>
    <row r="1013" spans="1:21" x14ac:dyDescent="0.3">
      <c r="A1013" s="20">
        <v>307571</v>
      </c>
      <c r="B1013" s="27" t="s">
        <v>2322</v>
      </c>
      <c r="C1013" s="27">
        <v>1</v>
      </c>
      <c r="D1013" s="27" t="str">
        <f>VLOOKUP('Raw Data'!$C1013,'country description'!$A$2:$B$16,2,0)</f>
        <v>India</v>
      </c>
      <c r="E1013" s="27" t="s">
        <v>14</v>
      </c>
      <c r="F1013" s="27" t="s">
        <v>2323</v>
      </c>
      <c r="G1013" s="27" t="s">
        <v>2324</v>
      </c>
      <c r="H1013" s="27" t="s">
        <v>18</v>
      </c>
      <c r="I1013" s="27" t="s">
        <v>24</v>
      </c>
      <c r="J1013" s="27" t="s">
        <v>24</v>
      </c>
      <c r="K1013" s="27">
        <v>2</v>
      </c>
      <c r="L1013" s="27">
        <v>1479</v>
      </c>
      <c r="M1013" s="27">
        <v>850</v>
      </c>
      <c r="N1013" s="27">
        <v>4.0999999999999996</v>
      </c>
      <c r="O1013" s="27">
        <v>2016</v>
      </c>
      <c r="P1013" s="27">
        <v>11</v>
      </c>
      <c r="Q1013" s="27">
        <v>22</v>
      </c>
      <c r="R1013" s="28">
        <f>DATE('Raw Data'!$O1013,'Raw Data'!$P1013,'Raw Data'!$Q1013)</f>
        <v>42696</v>
      </c>
      <c r="S1013" s="27" t="str">
        <f>CONCATENATE(MID('Raw Data'!$H1013,FIND("(",'Raw Data'!$H1013)+1,FIND(")",'Raw Data'!$H1013)-FIND("(",'Raw Data'!$H1013)-1),"",'Raw Data'!$M1013)</f>
        <v>Rs.850</v>
      </c>
      <c r="T1013" s="27">
        <f t="shared" si="15"/>
        <v>1</v>
      </c>
      <c r="U1013" s="29">
        <f>'Raw Data'!$M1013*'Raw Data'!$T1013</f>
        <v>850</v>
      </c>
    </row>
    <row r="1014" spans="1:21" x14ac:dyDescent="0.3">
      <c r="A1014" s="20">
        <v>6201431</v>
      </c>
      <c r="B1014" s="27" t="s">
        <v>2325</v>
      </c>
      <c r="C1014" s="27">
        <v>166</v>
      </c>
      <c r="D1014" s="27" t="str">
        <f>VLOOKUP('Raw Data'!$C1014,'country description'!$A$2:$B$16,2,0)</f>
        <v>Qatar</v>
      </c>
      <c r="E1014" s="27" t="s">
        <v>1995</v>
      </c>
      <c r="F1014" s="27" t="s">
        <v>2326</v>
      </c>
      <c r="G1014" s="27" t="s">
        <v>1678</v>
      </c>
      <c r="H1014" s="27" t="s">
        <v>1998</v>
      </c>
      <c r="I1014" s="27" t="s">
        <v>19</v>
      </c>
      <c r="J1014" s="27" t="s">
        <v>19</v>
      </c>
      <c r="K1014" s="27">
        <v>4</v>
      </c>
      <c r="L1014" s="27">
        <v>58</v>
      </c>
      <c r="M1014" s="27">
        <v>500</v>
      </c>
      <c r="N1014" s="27">
        <v>3.7</v>
      </c>
      <c r="O1014" s="27">
        <v>2010</v>
      </c>
      <c r="P1014" s="27">
        <v>5</v>
      </c>
      <c r="Q1014" s="27">
        <v>20</v>
      </c>
      <c r="R1014" s="28">
        <f>DATE('Raw Data'!$O1014,'Raw Data'!$P1014,'Raw Data'!$Q1014)</f>
        <v>40318</v>
      </c>
      <c r="S1014" s="27" t="str">
        <f>CONCATENATE(MID('Raw Data'!$H1014,FIND("(",'Raw Data'!$H1014)+1,FIND(")",'Raw Data'!$H1014)-FIND("(",'Raw Data'!$H1014)-1),"",'Raw Data'!$M1014)</f>
        <v>QR500</v>
      </c>
      <c r="T1014" s="27">
        <f t="shared" si="15"/>
        <v>24.05</v>
      </c>
      <c r="U1014" s="29">
        <f>'Raw Data'!$M1014*'Raw Data'!$T1014</f>
        <v>12025</v>
      </c>
    </row>
    <row r="1015" spans="1:21" x14ac:dyDescent="0.3">
      <c r="A1015" s="20">
        <v>6400191</v>
      </c>
      <c r="B1015" s="27" t="s">
        <v>2327</v>
      </c>
      <c r="C1015" s="27">
        <v>189</v>
      </c>
      <c r="D1015" s="27" t="str">
        <f>VLOOKUP('Raw Data'!$C1015,'country description'!$A$2:$B$16,2,0)</f>
        <v>South Africa</v>
      </c>
      <c r="E1015" s="27" t="s">
        <v>2160</v>
      </c>
      <c r="F1015" s="27" t="s">
        <v>2328</v>
      </c>
      <c r="G1015" s="27" t="s">
        <v>2329</v>
      </c>
      <c r="H1015" s="27" t="s">
        <v>2156</v>
      </c>
      <c r="I1015" s="27" t="s">
        <v>19</v>
      </c>
      <c r="J1015" s="27" t="s">
        <v>19</v>
      </c>
      <c r="K1015" s="27">
        <v>4</v>
      </c>
      <c r="L1015" s="27">
        <v>619</v>
      </c>
      <c r="M1015" s="27">
        <v>500</v>
      </c>
      <c r="N1015" s="27">
        <v>3.8</v>
      </c>
      <c r="O1015" s="27">
        <v>2017</v>
      </c>
      <c r="P1015" s="27">
        <v>2</v>
      </c>
      <c r="Q1015" s="27">
        <v>7</v>
      </c>
      <c r="R1015" s="28">
        <f>DATE('Raw Data'!$O1015,'Raw Data'!$P1015,'Raw Data'!$Q1015)</f>
        <v>42773</v>
      </c>
      <c r="S1015" s="27" t="str">
        <f>CONCATENATE(MID('Raw Data'!$H1015,FIND("(",'Raw Data'!$H1015)+1,FIND(")",'Raw Data'!$H1015)-FIND("(",'Raw Data'!$H1015)-1),"",'Raw Data'!$M1015)</f>
        <v>R500</v>
      </c>
      <c r="T1015" s="27">
        <f t="shared" si="15"/>
        <v>4.7</v>
      </c>
      <c r="U1015" s="29">
        <f>'Raw Data'!$M1015*'Raw Data'!$T1015</f>
        <v>2350</v>
      </c>
    </row>
    <row r="1016" spans="1:21" x14ac:dyDescent="0.3">
      <c r="A1016" s="20">
        <v>18445944</v>
      </c>
      <c r="B1016" s="27" t="s">
        <v>2330</v>
      </c>
      <c r="C1016" s="27">
        <v>189</v>
      </c>
      <c r="D1016" s="27" t="str">
        <f>VLOOKUP('Raw Data'!$C1016,'country description'!$A$2:$B$16,2,0)</f>
        <v>South Africa</v>
      </c>
      <c r="E1016" s="27" t="s">
        <v>2164</v>
      </c>
      <c r="F1016" s="27" t="s">
        <v>2331</v>
      </c>
      <c r="G1016" s="27" t="s">
        <v>2332</v>
      </c>
      <c r="H1016" s="27" t="s">
        <v>2156</v>
      </c>
      <c r="I1016" s="27" t="s">
        <v>19</v>
      </c>
      <c r="J1016" s="27" t="s">
        <v>19</v>
      </c>
      <c r="K1016" s="27">
        <v>4</v>
      </c>
      <c r="L1016" s="27">
        <v>20</v>
      </c>
      <c r="M1016" s="27">
        <v>500</v>
      </c>
      <c r="N1016" s="27">
        <v>4.2</v>
      </c>
      <c r="O1016" s="27">
        <v>2010</v>
      </c>
      <c r="P1016" s="27">
        <v>12</v>
      </c>
      <c r="Q1016" s="27">
        <v>1</v>
      </c>
      <c r="R1016" s="28">
        <f>DATE('Raw Data'!$O1016,'Raw Data'!$P1016,'Raw Data'!$Q1016)</f>
        <v>40513</v>
      </c>
      <c r="S1016" s="27" t="str">
        <f>CONCATENATE(MID('Raw Data'!$H1016,FIND("(",'Raw Data'!$H1016)+1,FIND(")",'Raw Data'!$H1016)-FIND("(",'Raw Data'!$H1016)-1),"",'Raw Data'!$M1016)</f>
        <v>R500</v>
      </c>
      <c r="T1016" s="27">
        <f t="shared" si="15"/>
        <v>4.7</v>
      </c>
      <c r="U1016" s="29">
        <f>'Raw Data'!$M1016*'Raw Data'!$T1016</f>
        <v>2350</v>
      </c>
    </row>
    <row r="1017" spans="1:21" x14ac:dyDescent="0.3">
      <c r="A1017" s="20">
        <v>6516766</v>
      </c>
      <c r="B1017" s="27" t="s">
        <v>2333</v>
      </c>
      <c r="C1017" s="27">
        <v>189</v>
      </c>
      <c r="D1017" s="27" t="str">
        <f>VLOOKUP('Raw Data'!$C1017,'country description'!$A$2:$B$16,2,0)</f>
        <v>South Africa</v>
      </c>
      <c r="E1017" s="27" t="s">
        <v>2153</v>
      </c>
      <c r="F1017" s="27" t="s">
        <v>2334</v>
      </c>
      <c r="G1017" s="27" t="s">
        <v>969</v>
      </c>
      <c r="H1017" s="27" t="s">
        <v>2156</v>
      </c>
      <c r="I1017" s="27" t="s">
        <v>24</v>
      </c>
      <c r="J1017" s="27" t="s">
        <v>19</v>
      </c>
      <c r="K1017" s="27">
        <v>4</v>
      </c>
      <c r="L1017" s="27">
        <v>212</v>
      </c>
      <c r="M1017" s="27">
        <v>515</v>
      </c>
      <c r="N1017" s="27">
        <v>4.2</v>
      </c>
      <c r="O1017" s="27">
        <v>2016</v>
      </c>
      <c r="P1017" s="27">
        <v>9</v>
      </c>
      <c r="Q1017" s="27">
        <v>23</v>
      </c>
      <c r="R1017" s="28">
        <f>DATE('Raw Data'!$O1017,'Raw Data'!$P1017,'Raw Data'!$Q1017)</f>
        <v>42636</v>
      </c>
      <c r="S1017" s="27" t="str">
        <f>CONCATENATE(MID('Raw Data'!$H1017,FIND("(",'Raw Data'!$H1017)+1,FIND(")",'Raw Data'!$H1017)-FIND("(",'Raw Data'!$H1017)-1),"",'Raw Data'!$M1017)</f>
        <v>R515</v>
      </c>
      <c r="T1017" s="27">
        <f t="shared" si="15"/>
        <v>4.7</v>
      </c>
      <c r="U1017" s="29">
        <f>'Raw Data'!$M1017*'Raw Data'!$T1017</f>
        <v>2420.5</v>
      </c>
    </row>
    <row r="1018" spans="1:21" x14ac:dyDescent="0.3">
      <c r="A1018" s="20">
        <v>6400621</v>
      </c>
      <c r="B1018" s="27" t="s">
        <v>2335</v>
      </c>
      <c r="C1018" s="27">
        <v>189</v>
      </c>
      <c r="D1018" s="27" t="str">
        <f>VLOOKUP('Raw Data'!$C1018,'country description'!$A$2:$B$16,2,0)</f>
        <v>South Africa</v>
      </c>
      <c r="E1018" s="27" t="s">
        <v>2160</v>
      </c>
      <c r="F1018" s="27" t="s">
        <v>2336</v>
      </c>
      <c r="G1018" s="27" t="s">
        <v>2337</v>
      </c>
      <c r="H1018" s="27" t="s">
        <v>2156</v>
      </c>
      <c r="I1018" s="27" t="s">
        <v>24</v>
      </c>
      <c r="J1018" s="27" t="s">
        <v>19</v>
      </c>
      <c r="K1018" s="27">
        <v>4</v>
      </c>
      <c r="L1018" s="27">
        <v>110</v>
      </c>
      <c r="M1018" s="27">
        <v>535</v>
      </c>
      <c r="N1018" s="27">
        <v>4</v>
      </c>
      <c r="O1018" s="27">
        <v>2015</v>
      </c>
      <c r="P1018" s="27">
        <v>9</v>
      </c>
      <c r="Q1018" s="27">
        <v>27</v>
      </c>
      <c r="R1018" s="28">
        <f>DATE('Raw Data'!$O1018,'Raw Data'!$P1018,'Raw Data'!$Q1018)</f>
        <v>42274</v>
      </c>
      <c r="S1018" s="27" t="str">
        <f>CONCATENATE(MID('Raw Data'!$H1018,FIND("(",'Raw Data'!$H1018)+1,FIND(")",'Raw Data'!$H1018)-FIND("(",'Raw Data'!$H1018)-1),"",'Raw Data'!$M1018)</f>
        <v>R535</v>
      </c>
      <c r="T1018" s="27">
        <f t="shared" si="15"/>
        <v>4.7</v>
      </c>
      <c r="U1018" s="29">
        <f>'Raw Data'!$M1018*'Raw Data'!$T1018</f>
        <v>2514.5</v>
      </c>
    </row>
    <row r="1019" spans="1:21" x14ac:dyDescent="0.3">
      <c r="A1019" s="20">
        <v>6501141</v>
      </c>
      <c r="B1019" s="27" t="s">
        <v>2338</v>
      </c>
      <c r="C1019" s="27">
        <v>189</v>
      </c>
      <c r="D1019" s="27" t="str">
        <f>VLOOKUP('Raw Data'!$C1019,'country description'!$A$2:$B$16,2,0)</f>
        <v>South Africa</v>
      </c>
      <c r="E1019" s="27" t="s">
        <v>2176</v>
      </c>
      <c r="F1019" s="27" t="s">
        <v>2339</v>
      </c>
      <c r="G1019" s="27" t="s">
        <v>2340</v>
      </c>
      <c r="H1019" s="27" t="s">
        <v>2156</v>
      </c>
      <c r="I1019" s="27" t="s">
        <v>19</v>
      </c>
      <c r="J1019" s="27" t="s">
        <v>19</v>
      </c>
      <c r="K1019" s="27">
        <v>4</v>
      </c>
      <c r="L1019" s="27">
        <v>892</v>
      </c>
      <c r="M1019" s="27">
        <v>545</v>
      </c>
      <c r="N1019" s="27">
        <v>4.5999999999999996</v>
      </c>
      <c r="O1019" s="27">
        <v>2016</v>
      </c>
      <c r="P1019" s="27">
        <v>5</v>
      </c>
      <c r="Q1019" s="27">
        <v>7</v>
      </c>
      <c r="R1019" s="28">
        <f>DATE('Raw Data'!$O1019,'Raw Data'!$P1019,'Raw Data'!$Q1019)</f>
        <v>42497</v>
      </c>
      <c r="S1019" s="27" t="str">
        <f>CONCATENATE(MID('Raw Data'!$H1019,FIND("(",'Raw Data'!$H1019)+1,FIND(")",'Raw Data'!$H1019)-FIND("(",'Raw Data'!$H1019)-1),"",'Raw Data'!$M1019)</f>
        <v>R545</v>
      </c>
      <c r="T1019" s="27">
        <f t="shared" si="15"/>
        <v>4.7</v>
      </c>
      <c r="U1019" s="29">
        <f>'Raw Data'!$M1019*'Raw Data'!$T1019</f>
        <v>2561.5</v>
      </c>
    </row>
    <row r="1020" spans="1:21" x14ac:dyDescent="0.3">
      <c r="A1020" s="20">
        <v>6201130</v>
      </c>
      <c r="B1020" s="27" t="s">
        <v>2341</v>
      </c>
      <c r="C1020" s="27">
        <v>166</v>
      </c>
      <c r="D1020" s="27" t="str">
        <f>VLOOKUP('Raw Data'!$C1020,'country description'!$A$2:$B$16,2,0)</f>
        <v>Qatar</v>
      </c>
      <c r="E1020" s="27" t="s">
        <v>1995</v>
      </c>
      <c r="F1020" s="27" t="s">
        <v>2342</v>
      </c>
      <c r="G1020" s="27" t="s">
        <v>1678</v>
      </c>
      <c r="H1020" s="27" t="s">
        <v>1998</v>
      </c>
      <c r="I1020" s="27" t="s">
        <v>19</v>
      </c>
      <c r="J1020" s="27" t="s">
        <v>19</v>
      </c>
      <c r="K1020" s="27">
        <v>4</v>
      </c>
      <c r="L1020" s="27">
        <v>67</v>
      </c>
      <c r="M1020" s="27">
        <v>550</v>
      </c>
      <c r="N1020" s="27">
        <v>4.4000000000000004</v>
      </c>
      <c r="O1020" s="27">
        <v>2016</v>
      </c>
      <c r="P1020" s="27">
        <v>10</v>
      </c>
      <c r="Q1020" s="27">
        <v>5</v>
      </c>
      <c r="R1020" s="28">
        <f>DATE('Raw Data'!$O1020,'Raw Data'!$P1020,'Raw Data'!$Q1020)</f>
        <v>42648</v>
      </c>
      <c r="S1020" s="27" t="str">
        <f>CONCATENATE(MID('Raw Data'!$H1020,FIND("(",'Raw Data'!$H1020)+1,FIND(")",'Raw Data'!$H1020)-FIND("(",'Raw Data'!$H1020)-1),"",'Raw Data'!$M1020)</f>
        <v>QR550</v>
      </c>
      <c r="T1020" s="27">
        <f t="shared" si="15"/>
        <v>24.05</v>
      </c>
      <c r="U1020" s="29">
        <f>'Raw Data'!$M1020*'Raw Data'!$T1020</f>
        <v>13227.5</v>
      </c>
    </row>
    <row r="1021" spans="1:21" x14ac:dyDescent="0.3">
      <c r="A1021" s="20">
        <v>6400217</v>
      </c>
      <c r="B1021" s="27" t="s">
        <v>2343</v>
      </c>
      <c r="C1021" s="27">
        <v>189</v>
      </c>
      <c r="D1021" s="27" t="str">
        <f>VLOOKUP('Raw Data'!$C1021,'country description'!$A$2:$B$16,2,0)</f>
        <v>South Africa</v>
      </c>
      <c r="E1021" s="27" t="s">
        <v>2160</v>
      </c>
      <c r="F1021" s="27" t="s">
        <v>2197</v>
      </c>
      <c r="G1021" s="27" t="s">
        <v>2344</v>
      </c>
      <c r="H1021" s="27" t="s">
        <v>2156</v>
      </c>
      <c r="I1021" s="27" t="s">
        <v>19</v>
      </c>
      <c r="J1021" s="27" t="s">
        <v>19</v>
      </c>
      <c r="K1021" s="27">
        <v>4</v>
      </c>
      <c r="L1021" s="27">
        <v>466</v>
      </c>
      <c r="M1021" s="27">
        <v>570</v>
      </c>
      <c r="N1021" s="27">
        <v>4.4000000000000004</v>
      </c>
      <c r="O1021" s="27">
        <v>2013</v>
      </c>
      <c r="P1021" s="27">
        <v>7</v>
      </c>
      <c r="Q1021" s="27">
        <v>5</v>
      </c>
      <c r="R1021" s="28">
        <f>DATE('Raw Data'!$O1021,'Raw Data'!$P1021,'Raw Data'!$Q1021)</f>
        <v>41460</v>
      </c>
      <c r="S1021" s="27" t="str">
        <f>CONCATENATE(MID('Raw Data'!$H1021,FIND("(",'Raw Data'!$H1021)+1,FIND(")",'Raw Data'!$H1021)-FIND("(",'Raw Data'!$H1021)-1),"",'Raw Data'!$M1021)</f>
        <v>R570</v>
      </c>
      <c r="T1021" s="27">
        <f t="shared" si="15"/>
        <v>4.7</v>
      </c>
      <c r="U1021" s="29">
        <f>'Raw Data'!$M1021*'Raw Data'!$T1021</f>
        <v>2679</v>
      </c>
    </row>
    <row r="1022" spans="1:21" x14ac:dyDescent="0.3">
      <c r="A1022" s="20">
        <v>847</v>
      </c>
      <c r="B1022" s="27" t="s">
        <v>2345</v>
      </c>
      <c r="C1022" s="27">
        <v>1</v>
      </c>
      <c r="D1022" s="27" t="str">
        <f>VLOOKUP('Raw Data'!$C1022,'country description'!$A$2:$B$16,2,0)</f>
        <v>India</v>
      </c>
      <c r="E1022" s="27" t="s">
        <v>14</v>
      </c>
      <c r="F1022" s="27" t="s">
        <v>2346</v>
      </c>
      <c r="G1022" s="27" t="s">
        <v>475</v>
      </c>
      <c r="H1022" s="27" t="s">
        <v>18</v>
      </c>
      <c r="I1022" s="27" t="s">
        <v>19</v>
      </c>
      <c r="J1022" s="27" t="s">
        <v>19</v>
      </c>
      <c r="K1022" s="27">
        <v>2</v>
      </c>
      <c r="L1022" s="27">
        <v>60</v>
      </c>
      <c r="M1022" s="27">
        <v>900</v>
      </c>
      <c r="N1022" s="27">
        <v>3.4</v>
      </c>
      <c r="O1022" s="27">
        <v>2010</v>
      </c>
      <c r="P1022" s="27">
        <v>10</v>
      </c>
      <c r="Q1022" s="27">
        <v>12</v>
      </c>
      <c r="R1022" s="28">
        <f>DATE('Raw Data'!$O1022,'Raw Data'!$P1022,'Raw Data'!$Q1022)</f>
        <v>40463</v>
      </c>
      <c r="S1022" s="27" t="str">
        <f>CONCATENATE(MID('Raw Data'!$H1022,FIND("(",'Raw Data'!$H1022)+1,FIND(")",'Raw Data'!$H1022)-FIND("(",'Raw Data'!$H1022)-1),"",'Raw Data'!$M1022)</f>
        <v>Rs.900</v>
      </c>
      <c r="T1022" s="27">
        <f t="shared" si="15"/>
        <v>1</v>
      </c>
      <c r="U1022" s="29">
        <f>'Raw Data'!$M1022*'Raw Data'!$T1022</f>
        <v>900</v>
      </c>
    </row>
    <row r="1023" spans="1:21" x14ac:dyDescent="0.3">
      <c r="A1023" s="20">
        <v>75380</v>
      </c>
      <c r="B1023" s="27" t="s">
        <v>2347</v>
      </c>
      <c r="C1023" s="27">
        <v>189</v>
      </c>
      <c r="D1023" s="27" t="str">
        <f>VLOOKUP('Raw Data'!$C1023,'country description'!$A$2:$B$16,2,0)</f>
        <v>South Africa</v>
      </c>
      <c r="E1023" s="27" t="s">
        <v>2164</v>
      </c>
      <c r="F1023" s="27" t="s">
        <v>2348</v>
      </c>
      <c r="G1023" s="27" t="s">
        <v>1930</v>
      </c>
      <c r="H1023" s="27" t="s">
        <v>2156</v>
      </c>
      <c r="I1023" s="27" t="s">
        <v>19</v>
      </c>
      <c r="J1023" s="27" t="s">
        <v>19</v>
      </c>
      <c r="K1023" s="27">
        <v>4</v>
      </c>
      <c r="L1023" s="27">
        <v>84</v>
      </c>
      <c r="M1023" s="27">
        <v>600</v>
      </c>
      <c r="N1023" s="27">
        <v>4.4000000000000004</v>
      </c>
      <c r="O1023" s="27">
        <v>2010</v>
      </c>
      <c r="P1023" s="27">
        <v>11</v>
      </c>
      <c r="Q1023" s="27">
        <v>10</v>
      </c>
      <c r="R1023" s="28">
        <f>DATE('Raw Data'!$O1023,'Raw Data'!$P1023,'Raw Data'!$Q1023)</f>
        <v>40492</v>
      </c>
      <c r="S1023" s="27" t="str">
        <f>CONCATENATE(MID('Raw Data'!$H1023,FIND("(",'Raw Data'!$H1023)+1,FIND(")",'Raw Data'!$H1023)-FIND("(",'Raw Data'!$H1023)-1),"",'Raw Data'!$M1023)</f>
        <v>R600</v>
      </c>
      <c r="T1023" s="27">
        <f t="shared" si="15"/>
        <v>4.7</v>
      </c>
      <c r="U1023" s="29">
        <f>'Raw Data'!$M1023*'Raw Data'!$T1023</f>
        <v>2820</v>
      </c>
    </row>
    <row r="1024" spans="1:21" x14ac:dyDescent="0.3">
      <c r="A1024" s="20">
        <v>18339373</v>
      </c>
      <c r="B1024" s="27" t="s">
        <v>2349</v>
      </c>
      <c r="C1024" s="27">
        <v>189</v>
      </c>
      <c r="D1024" s="27" t="str">
        <f>VLOOKUP('Raw Data'!$C1024,'country description'!$A$2:$B$16,2,0)</f>
        <v>South Africa</v>
      </c>
      <c r="E1024" s="27" t="s">
        <v>2350</v>
      </c>
      <c r="F1024" s="27" t="s">
        <v>2351</v>
      </c>
      <c r="G1024" s="27" t="s">
        <v>2352</v>
      </c>
      <c r="H1024" s="27" t="s">
        <v>2156</v>
      </c>
      <c r="I1024" s="27" t="s">
        <v>19</v>
      </c>
      <c r="J1024" s="27" t="s">
        <v>19</v>
      </c>
      <c r="K1024" s="27">
        <v>4</v>
      </c>
      <c r="L1024" s="27">
        <v>194</v>
      </c>
      <c r="M1024" s="27">
        <v>700</v>
      </c>
      <c r="N1024" s="27">
        <v>4.9000000000000004</v>
      </c>
      <c r="O1024" s="27">
        <v>2017</v>
      </c>
      <c r="P1024" s="27">
        <v>12</v>
      </c>
      <c r="Q1024" s="27">
        <v>19</v>
      </c>
      <c r="R1024" s="28">
        <f>DATE('Raw Data'!$O1024,'Raw Data'!$P1024,'Raw Data'!$Q1024)</f>
        <v>43088</v>
      </c>
      <c r="S1024" s="27" t="str">
        <f>CONCATENATE(MID('Raw Data'!$H1024,FIND("(",'Raw Data'!$H1024)+1,FIND(")",'Raw Data'!$H1024)-FIND("(",'Raw Data'!$H1024)-1),"",'Raw Data'!$M1024)</f>
        <v>R700</v>
      </c>
      <c r="T1024" s="27">
        <f t="shared" si="15"/>
        <v>4.7</v>
      </c>
      <c r="U1024" s="29">
        <f>'Raw Data'!$M1024*'Raw Data'!$T1024</f>
        <v>3290</v>
      </c>
    </row>
    <row r="1025" spans="1:21" x14ac:dyDescent="0.3">
      <c r="A1025" s="20">
        <v>311962</v>
      </c>
      <c r="B1025" s="27" t="s">
        <v>2353</v>
      </c>
      <c r="C1025" s="27">
        <v>1</v>
      </c>
      <c r="D1025" s="27" t="str">
        <f>VLOOKUP('Raw Data'!$C1025,'country description'!$A$2:$B$16,2,0)</f>
        <v>India</v>
      </c>
      <c r="E1025" s="27" t="s">
        <v>14</v>
      </c>
      <c r="F1025" s="27" t="s">
        <v>2354</v>
      </c>
      <c r="G1025" s="27" t="s">
        <v>758</v>
      </c>
      <c r="H1025" s="27" t="s">
        <v>18</v>
      </c>
      <c r="I1025" s="27" t="s">
        <v>24</v>
      </c>
      <c r="J1025" s="27" t="s">
        <v>19</v>
      </c>
      <c r="K1025" s="27">
        <v>2</v>
      </c>
      <c r="L1025" s="27">
        <v>113</v>
      </c>
      <c r="M1025" s="27">
        <v>850</v>
      </c>
      <c r="N1025" s="27">
        <v>3.3</v>
      </c>
      <c r="O1025" s="27">
        <v>2014</v>
      </c>
      <c r="P1025" s="27">
        <v>10</v>
      </c>
      <c r="Q1025" s="27">
        <v>19</v>
      </c>
      <c r="R1025" s="28">
        <f>DATE('Raw Data'!$O1025,'Raw Data'!$P1025,'Raw Data'!$Q1025)</f>
        <v>41931</v>
      </c>
      <c r="S1025" s="27" t="str">
        <f>CONCATENATE(MID('Raw Data'!$H1025,FIND("(",'Raw Data'!$H1025)+1,FIND(")",'Raw Data'!$H1025)-FIND("(",'Raw Data'!$H1025)-1),"",'Raw Data'!$M1025)</f>
        <v>Rs.850</v>
      </c>
      <c r="T1025" s="27">
        <f t="shared" si="15"/>
        <v>1</v>
      </c>
      <c r="U1025" s="29">
        <f>'Raw Data'!$M1025*'Raw Data'!$T1025</f>
        <v>850</v>
      </c>
    </row>
    <row r="1026" spans="1:21" x14ac:dyDescent="0.3">
      <c r="A1026" s="20">
        <v>18370704</v>
      </c>
      <c r="B1026" s="27" t="s">
        <v>2355</v>
      </c>
      <c r="C1026" s="27">
        <v>189</v>
      </c>
      <c r="D1026" s="27" t="str">
        <f>VLOOKUP('Raw Data'!$C1026,'country description'!$A$2:$B$16,2,0)</f>
        <v>South Africa</v>
      </c>
      <c r="E1026" s="27" t="s">
        <v>2153</v>
      </c>
      <c r="F1026" s="27" t="s">
        <v>2356</v>
      </c>
      <c r="G1026" s="27" t="s">
        <v>2357</v>
      </c>
      <c r="H1026" s="27" t="s">
        <v>2156</v>
      </c>
      <c r="I1026" s="27" t="s">
        <v>19</v>
      </c>
      <c r="J1026" s="27" t="s">
        <v>19</v>
      </c>
      <c r="K1026" s="27">
        <v>4</v>
      </c>
      <c r="L1026" s="27">
        <v>222</v>
      </c>
      <c r="M1026" s="27">
        <v>955</v>
      </c>
      <c r="N1026" s="27">
        <v>4.5</v>
      </c>
      <c r="O1026" s="27">
        <v>2013</v>
      </c>
      <c r="P1026" s="27">
        <v>5</v>
      </c>
      <c r="Q1026" s="27">
        <v>23</v>
      </c>
      <c r="R1026" s="28">
        <f>DATE('Raw Data'!$O1026,'Raw Data'!$P1026,'Raw Data'!$Q1026)</f>
        <v>41417</v>
      </c>
      <c r="S1026" s="27" t="str">
        <f>CONCATENATE(MID('Raw Data'!$H1026,FIND("(",'Raw Data'!$H1026)+1,FIND(")",'Raw Data'!$H1026)-FIND("(",'Raw Data'!$H1026)-1),"",'Raw Data'!$M1026)</f>
        <v>R955</v>
      </c>
      <c r="T1026" s="27">
        <f t="shared" ref="T1026:T1089" si="16">VLOOKUP(D1026,$Y$4:$Z$18,2,0)</f>
        <v>4.7</v>
      </c>
      <c r="U1026" s="29">
        <f>'Raw Data'!$M1026*'Raw Data'!$T1026</f>
        <v>4488.5</v>
      </c>
    </row>
    <row r="1027" spans="1:21" x14ac:dyDescent="0.3">
      <c r="A1027" s="20">
        <v>651</v>
      </c>
      <c r="B1027" s="27" t="s">
        <v>1618</v>
      </c>
      <c r="C1027" s="27">
        <v>1</v>
      </c>
      <c r="D1027" s="27" t="str">
        <f>VLOOKUP('Raw Data'!$C1027,'country description'!$A$2:$B$16,2,0)</f>
        <v>India</v>
      </c>
      <c r="E1027" s="27" t="s">
        <v>14</v>
      </c>
      <c r="F1027" s="27" t="s">
        <v>2358</v>
      </c>
      <c r="G1027" s="27" t="s">
        <v>407</v>
      </c>
      <c r="H1027" s="27" t="s">
        <v>18</v>
      </c>
      <c r="I1027" s="27" t="s">
        <v>19</v>
      </c>
      <c r="J1027" s="27" t="s">
        <v>19</v>
      </c>
      <c r="K1027" s="27">
        <v>2</v>
      </c>
      <c r="L1027" s="27">
        <v>70</v>
      </c>
      <c r="M1027" s="27">
        <v>750</v>
      </c>
      <c r="N1027" s="27">
        <v>2.6</v>
      </c>
      <c r="O1027" s="27">
        <v>2011</v>
      </c>
      <c r="P1027" s="27">
        <v>10</v>
      </c>
      <c r="Q1027" s="27">
        <v>2</v>
      </c>
      <c r="R1027" s="28">
        <f>DATE('Raw Data'!$O1027,'Raw Data'!$P1027,'Raw Data'!$Q1027)</f>
        <v>40818</v>
      </c>
      <c r="S1027" s="27" t="str">
        <f>CONCATENATE(MID('Raw Data'!$H1027,FIND("(",'Raw Data'!$H1027)+1,FIND(")",'Raw Data'!$H1027)-FIND("(",'Raw Data'!$H1027)-1),"",'Raw Data'!$M1027)</f>
        <v>Rs.750</v>
      </c>
      <c r="T1027" s="27">
        <f t="shared" si="16"/>
        <v>1</v>
      </c>
      <c r="U1027" s="29">
        <f>'Raw Data'!$M1027*'Raw Data'!$T1027</f>
        <v>750</v>
      </c>
    </row>
    <row r="1028" spans="1:21" x14ac:dyDescent="0.3">
      <c r="A1028" s="20">
        <v>18418209</v>
      </c>
      <c r="B1028" s="27" t="s">
        <v>2359</v>
      </c>
      <c r="C1028" s="27">
        <v>1</v>
      </c>
      <c r="D1028" s="27" t="str">
        <f>VLOOKUP('Raw Data'!$C1028,'country description'!$A$2:$B$16,2,0)</f>
        <v>India</v>
      </c>
      <c r="E1028" s="27" t="s">
        <v>14</v>
      </c>
      <c r="F1028" s="27" t="s">
        <v>2360</v>
      </c>
      <c r="G1028" s="27" t="s">
        <v>1302</v>
      </c>
      <c r="H1028" s="27" t="s">
        <v>18</v>
      </c>
      <c r="I1028" s="27" t="s">
        <v>19</v>
      </c>
      <c r="J1028" s="27" t="s">
        <v>24</v>
      </c>
      <c r="K1028" s="27">
        <v>2</v>
      </c>
      <c r="L1028" s="27">
        <v>62</v>
      </c>
      <c r="M1028" s="27">
        <v>750</v>
      </c>
      <c r="N1028" s="27">
        <v>4</v>
      </c>
      <c r="O1028" s="27">
        <v>2016</v>
      </c>
      <c r="P1028" s="27">
        <v>10</v>
      </c>
      <c r="Q1028" s="27">
        <v>28</v>
      </c>
      <c r="R1028" s="28">
        <f>DATE('Raw Data'!$O1028,'Raw Data'!$P1028,'Raw Data'!$Q1028)</f>
        <v>42671</v>
      </c>
      <c r="S1028" s="27" t="str">
        <f>CONCATENATE(MID('Raw Data'!$H1028,FIND("(",'Raw Data'!$H1028)+1,FIND(")",'Raw Data'!$H1028)-FIND("(",'Raw Data'!$H1028)-1),"",'Raw Data'!$M1028)</f>
        <v>Rs.750</v>
      </c>
      <c r="T1028" s="27">
        <f t="shared" si="16"/>
        <v>1</v>
      </c>
      <c r="U1028" s="29">
        <f>'Raw Data'!$M1028*'Raw Data'!$T1028</f>
        <v>750</v>
      </c>
    </row>
    <row r="1029" spans="1:21" x14ac:dyDescent="0.3">
      <c r="A1029" s="20">
        <v>3500018</v>
      </c>
      <c r="B1029" s="27" t="s">
        <v>2361</v>
      </c>
      <c r="C1029" s="27">
        <v>1</v>
      </c>
      <c r="D1029" s="27" t="str">
        <f>VLOOKUP('Raw Data'!$C1029,'country description'!$A$2:$B$16,2,0)</f>
        <v>India</v>
      </c>
      <c r="E1029" s="27" t="s">
        <v>2362</v>
      </c>
      <c r="F1029" s="27" t="s">
        <v>2363</v>
      </c>
      <c r="G1029" s="27" t="s">
        <v>504</v>
      </c>
      <c r="H1029" s="27" t="s">
        <v>18</v>
      </c>
      <c r="I1029" s="27" t="s">
        <v>19</v>
      </c>
      <c r="J1029" s="27" t="s">
        <v>19</v>
      </c>
      <c r="K1029" s="27">
        <v>4</v>
      </c>
      <c r="L1029" s="27">
        <v>173</v>
      </c>
      <c r="M1029" s="27">
        <v>1000</v>
      </c>
      <c r="N1029" s="27">
        <v>3.9</v>
      </c>
      <c r="O1029" s="27">
        <v>2012</v>
      </c>
      <c r="P1029" s="27">
        <v>8</v>
      </c>
      <c r="Q1029" s="27">
        <v>20</v>
      </c>
      <c r="R1029" s="28">
        <f>DATE('Raw Data'!$O1029,'Raw Data'!$P1029,'Raw Data'!$Q1029)</f>
        <v>41141</v>
      </c>
      <c r="S1029" s="27" t="str">
        <f>CONCATENATE(MID('Raw Data'!$H1029,FIND("(",'Raw Data'!$H1029)+1,FIND(")",'Raw Data'!$H1029)-FIND("(",'Raw Data'!$H1029)-1),"",'Raw Data'!$M1029)</f>
        <v>Rs.1000</v>
      </c>
      <c r="T1029" s="27">
        <f t="shared" si="16"/>
        <v>1</v>
      </c>
      <c r="U1029" s="29">
        <f>'Raw Data'!$M1029*'Raw Data'!$T1029</f>
        <v>1000</v>
      </c>
    </row>
    <row r="1030" spans="1:21" x14ac:dyDescent="0.3">
      <c r="A1030" s="20">
        <v>16512336</v>
      </c>
      <c r="B1030" s="27" t="s">
        <v>2364</v>
      </c>
      <c r="C1030" s="27">
        <v>1</v>
      </c>
      <c r="D1030" s="27" t="str">
        <f>VLOOKUP('Raw Data'!$C1030,'country description'!$A$2:$B$16,2,0)</f>
        <v>India</v>
      </c>
      <c r="E1030" s="27" t="s">
        <v>2365</v>
      </c>
      <c r="F1030" s="27" t="s">
        <v>2366</v>
      </c>
      <c r="G1030" s="27" t="s">
        <v>2367</v>
      </c>
      <c r="H1030" s="27" t="s">
        <v>18</v>
      </c>
      <c r="I1030" s="27" t="s">
        <v>19</v>
      </c>
      <c r="J1030" s="27" t="s">
        <v>19</v>
      </c>
      <c r="K1030" s="27">
        <v>4</v>
      </c>
      <c r="L1030" s="27">
        <v>856</v>
      </c>
      <c r="M1030" s="27">
        <v>1000</v>
      </c>
      <c r="N1030" s="27">
        <v>4.2</v>
      </c>
      <c r="O1030" s="27">
        <v>2018</v>
      </c>
      <c r="P1030" s="27">
        <v>8</v>
      </c>
      <c r="Q1030" s="27">
        <v>24</v>
      </c>
      <c r="R1030" s="28">
        <f>DATE('Raw Data'!$O1030,'Raw Data'!$P1030,'Raw Data'!$Q1030)</f>
        <v>43336</v>
      </c>
      <c r="S1030" s="27" t="str">
        <f>CONCATENATE(MID('Raw Data'!$H1030,FIND("(",'Raw Data'!$H1030)+1,FIND(")",'Raw Data'!$H1030)-FIND("(",'Raw Data'!$H1030)-1),"",'Raw Data'!$M1030)</f>
        <v>Rs.1000</v>
      </c>
      <c r="T1030" s="27">
        <f t="shared" si="16"/>
        <v>1</v>
      </c>
      <c r="U1030" s="29">
        <f>'Raw Data'!$M1030*'Raw Data'!$T1030</f>
        <v>1000</v>
      </c>
    </row>
    <row r="1031" spans="1:21" x14ac:dyDescent="0.3">
      <c r="A1031" s="20">
        <v>1600280</v>
      </c>
      <c r="B1031" s="27" t="s">
        <v>2368</v>
      </c>
      <c r="C1031" s="27">
        <v>1</v>
      </c>
      <c r="D1031" s="27" t="str">
        <f>VLOOKUP('Raw Data'!$C1031,'country description'!$A$2:$B$16,2,0)</f>
        <v>India</v>
      </c>
      <c r="E1031" s="27" t="s">
        <v>2369</v>
      </c>
      <c r="F1031" s="27" t="s">
        <v>2370</v>
      </c>
      <c r="G1031" s="27" t="s">
        <v>2371</v>
      </c>
      <c r="H1031" s="27" t="s">
        <v>18</v>
      </c>
      <c r="I1031" s="27" t="s">
        <v>19</v>
      </c>
      <c r="J1031" s="27" t="s">
        <v>19</v>
      </c>
      <c r="K1031" s="27">
        <v>4</v>
      </c>
      <c r="L1031" s="27">
        <v>91</v>
      </c>
      <c r="M1031" s="27">
        <v>1000</v>
      </c>
      <c r="N1031" s="27">
        <v>3.6</v>
      </c>
      <c r="O1031" s="27">
        <v>2011</v>
      </c>
      <c r="P1031" s="27">
        <v>5</v>
      </c>
      <c r="Q1031" s="27">
        <v>27</v>
      </c>
      <c r="R1031" s="28">
        <f>DATE('Raw Data'!$O1031,'Raw Data'!$P1031,'Raw Data'!$Q1031)</f>
        <v>40690</v>
      </c>
      <c r="S1031" s="27" t="str">
        <f>CONCATENATE(MID('Raw Data'!$H1031,FIND("(",'Raw Data'!$H1031)+1,FIND(")",'Raw Data'!$H1031)-FIND("(",'Raw Data'!$H1031)-1),"",'Raw Data'!$M1031)</f>
        <v>Rs.1000</v>
      </c>
      <c r="T1031" s="27">
        <f t="shared" si="16"/>
        <v>1</v>
      </c>
      <c r="U1031" s="29">
        <f>'Raw Data'!$M1031*'Raw Data'!$T1031</f>
        <v>1000</v>
      </c>
    </row>
    <row r="1032" spans="1:21" x14ac:dyDescent="0.3">
      <c r="A1032" s="20">
        <v>2400195</v>
      </c>
      <c r="B1032" s="27" t="s">
        <v>2372</v>
      </c>
      <c r="C1032" s="27">
        <v>1</v>
      </c>
      <c r="D1032" s="27" t="str">
        <f>VLOOKUP('Raw Data'!$C1032,'country description'!$A$2:$B$16,2,0)</f>
        <v>India</v>
      </c>
      <c r="E1032" s="27" t="s">
        <v>2373</v>
      </c>
      <c r="F1032" s="27" t="s">
        <v>2374</v>
      </c>
      <c r="G1032" s="27" t="s">
        <v>2375</v>
      </c>
      <c r="H1032" s="27" t="s">
        <v>18</v>
      </c>
      <c r="I1032" s="27" t="s">
        <v>19</v>
      </c>
      <c r="J1032" s="27" t="s">
        <v>19</v>
      </c>
      <c r="K1032" s="27">
        <v>4</v>
      </c>
      <c r="L1032" s="27">
        <v>59</v>
      </c>
      <c r="M1032" s="27">
        <v>1000</v>
      </c>
      <c r="N1032" s="27">
        <v>3.6</v>
      </c>
      <c r="O1032" s="27">
        <v>2015</v>
      </c>
      <c r="P1032" s="27">
        <v>4</v>
      </c>
      <c r="Q1032" s="27">
        <v>25</v>
      </c>
      <c r="R1032" s="28">
        <f>DATE('Raw Data'!$O1032,'Raw Data'!$P1032,'Raw Data'!$Q1032)</f>
        <v>42119</v>
      </c>
      <c r="S1032" s="27" t="str">
        <f>CONCATENATE(MID('Raw Data'!$H1032,FIND("(",'Raw Data'!$H1032)+1,FIND(")",'Raw Data'!$H1032)-FIND("(",'Raw Data'!$H1032)-1),"",'Raw Data'!$M1032)</f>
        <v>Rs.1000</v>
      </c>
      <c r="T1032" s="27">
        <f t="shared" si="16"/>
        <v>1</v>
      </c>
      <c r="U1032" s="29">
        <f>'Raw Data'!$M1032*'Raw Data'!$T1032</f>
        <v>1000</v>
      </c>
    </row>
    <row r="1033" spans="1:21" x14ac:dyDescent="0.3">
      <c r="A1033" s="20">
        <v>3700009</v>
      </c>
      <c r="B1033" s="27" t="s">
        <v>2376</v>
      </c>
      <c r="C1033" s="27">
        <v>1</v>
      </c>
      <c r="D1033" s="27" t="str">
        <f>VLOOKUP('Raw Data'!$C1033,'country description'!$A$2:$B$16,2,0)</f>
        <v>India</v>
      </c>
      <c r="E1033" s="27" t="s">
        <v>2377</v>
      </c>
      <c r="F1033" s="27" t="s">
        <v>2378</v>
      </c>
      <c r="G1033" s="27" t="s">
        <v>2031</v>
      </c>
      <c r="H1033" s="27" t="s">
        <v>18</v>
      </c>
      <c r="I1033" s="27" t="s">
        <v>19</v>
      </c>
      <c r="J1033" s="27" t="s">
        <v>19</v>
      </c>
      <c r="K1033" s="27">
        <v>4</v>
      </c>
      <c r="L1033" s="27">
        <v>513</v>
      </c>
      <c r="M1033" s="27">
        <v>1000</v>
      </c>
      <c r="N1033" s="27">
        <v>3.8</v>
      </c>
      <c r="O1033" s="27">
        <v>2014</v>
      </c>
      <c r="P1033" s="27">
        <v>3</v>
      </c>
      <c r="Q1033" s="27">
        <v>27</v>
      </c>
      <c r="R1033" s="28">
        <f>DATE('Raw Data'!$O1033,'Raw Data'!$P1033,'Raw Data'!$Q1033)</f>
        <v>41725</v>
      </c>
      <c r="S1033" s="27" t="str">
        <f>CONCATENATE(MID('Raw Data'!$H1033,FIND("(",'Raw Data'!$H1033)+1,FIND(")",'Raw Data'!$H1033)-FIND("(",'Raw Data'!$H1033)-1),"",'Raw Data'!$M1033)</f>
        <v>Rs.1000</v>
      </c>
      <c r="T1033" s="27">
        <f t="shared" si="16"/>
        <v>1</v>
      </c>
      <c r="U1033" s="29">
        <f>'Raw Data'!$M1033*'Raw Data'!$T1033</f>
        <v>1000</v>
      </c>
    </row>
    <row r="1034" spans="1:21" x14ac:dyDescent="0.3">
      <c r="A1034" s="20">
        <v>1600298</v>
      </c>
      <c r="B1034" s="27" t="s">
        <v>2379</v>
      </c>
      <c r="C1034" s="27">
        <v>1</v>
      </c>
      <c r="D1034" s="27" t="str">
        <f>VLOOKUP('Raw Data'!$C1034,'country description'!$A$2:$B$16,2,0)</f>
        <v>India</v>
      </c>
      <c r="E1034" s="27" t="s">
        <v>2369</v>
      </c>
      <c r="F1034" s="27" t="s">
        <v>2380</v>
      </c>
      <c r="G1034" s="27" t="s">
        <v>17</v>
      </c>
      <c r="H1034" s="27" t="s">
        <v>18</v>
      </c>
      <c r="I1034" s="27" t="s">
        <v>19</v>
      </c>
      <c r="J1034" s="27" t="s">
        <v>19</v>
      </c>
      <c r="K1034" s="27">
        <v>4</v>
      </c>
      <c r="L1034" s="27">
        <v>33</v>
      </c>
      <c r="M1034" s="27">
        <v>1000</v>
      </c>
      <c r="N1034" s="27">
        <v>3.3</v>
      </c>
      <c r="O1034" s="27">
        <v>2014</v>
      </c>
      <c r="P1034" s="27">
        <v>6</v>
      </c>
      <c r="Q1034" s="27">
        <v>1</v>
      </c>
      <c r="R1034" s="28">
        <f>DATE('Raw Data'!$O1034,'Raw Data'!$P1034,'Raw Data'!$Q1034)</f>
        <v>41791</v>
      </c>
      <c r="S1034" s="27" t="str">
        <f>CONCATENATE(MID('Raw Data'!$H1034,FIND("(",'Raw Data'!$H1034)+1,FIND(")",'Raw Data'!$H1034)-FIND("(",'Raw Data'!$H1034)-1),"",'Raw Data'!$M1034)</f>
        <v>Rs.1000</v>
      </c>
      <c r="T1034" s="27">
        <f t="shared" si="16"/>
        <v>1</v>
      </c>
      <c r="U1034" s="29">
        <f>'Raw Data'!$M1034*'Raw Data'!$T1034</f>
        <v>1000</v>
      </c>
    </row>
    <row r="1035" spans="1:21" x14ac:dyDescent="0.3">
      <c r="A1035" s="20">
        <v>3900055</v>
      </c>
      <c r="B1035" s="27" t="s">
        <v>2381</v>
      </c>
      <c r="C1035" s="27">
        <v>1</v>
      </c>
      <c r="D1035" s="27" t="str">
        <f>VLOOKUP('Raw Data'!$C1035,'country description'!$A$2:$B$16,2,0)</f>
        <v>India</v>
      </c>
      <c r="E1035" s="27" t="s">
        <v>2382</v>
      </c>
      <c r="F1035" s="27" t="s">
        <v>2383</v>
      </c>
      <c r="G1035" s="27" t="s">
        <v>2384</v>
      </c>
      <c r="H1035" s="27" t="s">
        <v>18</v>
      </c>
      <c r="I1035" s="27" t="s">
        <v>19</v>
      </c>
      <c r="J1035" s="27" t="s">
        <v>19</v>
      </c>
      <c r="K1035" s="27">
        <v>4</v>
      </c>
      <c r="L1035" s="27">
        <v>83</v>
      </c>
      <c r="M1035" s="27">
        <v>1000</v>
      </c>
      <c r="N1035" s="27">
        <v>3.5</v>
      </c>
      <c r="O1035" s="27">
        <v>2010</v>
      </c>
      <c r="P1035" s="27">
        <v>1</v>
      </c>
      <c r="Q1035" s="27">
        <v>12</v>
      </c>
      <c r="R1035" s="28">
        <f>DATE('Raw Data'!$O1035,'Raw Data'!$P1035,'Raw Data'!$Q1035)</f>
        <v>40190</v>
      </c>
      <c r="S1035" s="27" t="str">
        <f>CONCATENATE(MID('Raw Data'!$H1035,FIND("(",'Raw Data'!$H1035)+1,FIND(")",'Raw Data'!$H1035)-FIND("(",'Raw Data'!$H1035)-1),"",'Raw Data'!$M1035)</f>
        <v>Rs.1000</v>
      </c>
      <c r="T1035" s="27">
        <f t="shared" si="16"/>
        <v>1</v>
      </c>
      <c r="U1035" s="29">
        <f>'Raw Data'!$M1035*'Raw Data'!$T1035</f>
        <v>1000</v>
      </c>
    </row>
    <row r="1036" spans="1:21" x14ac:dyDescent="0.3">
      <c r="A1036" s="20">
        <v>4311</v>
      </c>
      <c r="B1036" s="27" t="s">
        <v>2385</v>
      </c>
      <c r="C1036" s="27">
        <v>1</v>
      </c>
      <c r="D1036" s="27" t="str">
        <f>VLOOKUP('Raw Data'!$C1036,'country description'!$A$2:$B$16,2,0)</f>
        <v>India</v>
      </c>
      <c r="E1036" s="27" t="s">
        <v>14</v>
      </c>
      <c r="F1036" s="27" t="s">
        <v>2386</v>
      </c>
      <c r="G1036" s="27" t="s">
        <v>2387</v>
      </c>
      <c r="H1036" s="27" t="s">
        <v>18</v>
      </c>
      <c r="I1036" s="27" t="s">
        <v>24</v>
      </c>
      <c r="J1036" s="27" t="s">
        <v>19</v>
      </c>
      <c r="K1036" s="27">
        <v>2</v>
      </c>
      <c r="L1036" s="27">
        <v>10</v>
      </c>
      <c r="M1036" s="27">
        <v>900</v>
      </c>
      <c r="N1036" s="27">
        <v>2.8</v>
      </c>
      <c r="O1036" s="27">
        <v>2010</v>
      </c>
      <c r="P1036" s="27">
        <v>10</v>
      </c>
      <c r="Q1036" s="27">
        <v>12</v>
      </c>
      <c r="R1036" s="28">
        <f>DATE('Raw Data'!$O1036,'Raw Data'!$P1036,'Raw Data'!$Q1036)</f>
        <v>40463</v>
      </c>
      <c r="S1036" s="27" t="str">
        <f>CONCATENATE(MID('Raw Data'!$H1036,FIND("(",'Raw Data'!$H1036)+1,FIND(")",'Raw Data'!$H1036)-FIND("(",'Raw Data'!$H1036)-1),"",'Raw Data'!$M1036)</f>
        <v>Rs.900</v>
      </c>
      <c r="T1036" s="27">
        <f t="shared" si="16"/>
        <v>1</v>
      </c>
      <c r="U1036" s="29">
        <f>'Raw Data'!$M1036*'Raw Data'!$T1036</f>
        <v>900</v>
      </c>
    </row>
    <row r="1037" spans="1:21" x14ac:dyDescent="0.3">
      <c r="A1037" s="20">
        <v>312715</v>
      </c>
      <c r="B1037" s="27" t="s">
        <v>2388</v>
      </c>
      <c r="C1037" s="27">
        <v>1</v>
      </c>
      <c r="D1037" s="27" t="str">
        <f>VLOOKUP('Raw Data'!$C1037,'country description'!$A$2:$B$16,2,0)</f>
        <v>India</v>
      </c>
      <c r="E1037" s="27" t="s">
        <v>14</v>
      </c>
      <c r="F1037" s="27" t="s">
        <v>2389</v>
      </c>
      <c r="G1037" s="27" t="s">
        <v>390</v>
      </c>
      <c r="H1037" s="27" t="s">
        <v>18</v>
      </c>
      <c r="I1037" s="27" t="s">
        <v>24</v>
      </c>
      <c r="J1037" s="27" t="s">
        <v>19</v>
      </c>
      <c r="K1037" s="27">
        <v>2</v>
      </c>
      <c r="L1037" s="27">
        <v>29</v>
      </c>
      <c r="M1037" s="27">
        <v>750</v>
      </c>
      <c r="N1037" s="27">
        <v>2.7</v>
      </c>
      <c r="O1037" s="27">
        <v>2012</v>
      </c>
      <c r="P1037" s="27">
        <v>10</v>
      </c>
      <c r="Q1037" s="27">
        <v>16</v>
      </c>
      <c r="R1037" s="28">
        <f>DATE('Raw Data'!$O1037,'Raw Data'!$P1037,'Raw Data'!$Q1037)</f>
        <v>41198</v>
      </c>
      <c r="S1037" s="27" t="str">
        <f>CONCATENATE(MID('Raw Data'!$H1037,FIND("(",'Raw Data'!$H1037)+1,FIND(")",'Raw Data'!$H1037)-FIND("(",'Raw Data'!$H1037)-1),"",'Raw Data'!$M1037)</f>
        <v>Rs.750</v>
      </c>
      <c r="T1037" s="27">
        <f t="shared" si="16"/>
        <v>1</v>
      </c>
      <c r="U1037" s="29">
        <f>'Raw Data'!$M1037*'Raw Data'!$T1037</f>
        <v>750</v>
      </c>
    </row>
    <row r="1038" spans="1:21" x14ac:dyDescent="0.3">
      <c r="A1038" s="20">
        <v>308051</v>
      </c>
      <c r="B1038" s="27" t="s">
        <v>2390</v>
      </c>
      <c r="C1038" s="27">
        <v>1</v>
      </c>
      <c r="D1038" s="27" t="str">
        <f>VLOOKUP('Raw Data'!$C1038,'country description'!$A$2:$B$16,2,0)</f>
        <v>India</v>
      </c>
      <c r="E1038" s="27" t="s">
        <v>14</v>
      </c>
      <c r="F1038" s="27" t="s">
        <v>2391</v>
      </c>
      <c r="G1038" s="27" t="s">
        <v>390</v>
      </c>
      <c r="H1038" s="27" t="s">
        <v>18</v>
      </c>
      <c r="I1038" s="27" t="s">
        <v>19</v>
      </c>
      <c r="J1038" s="27" t="s">
        <v>24</v>
      </c>
      <c r="K1038" s="27">
        <v>2</v>
      </c>
      <c r="L1038" s="27">
        <v>58</v>
      </c>
      <c r="M1038" s="27">
        <v>850</v>
      </c>
      <c r="N1038" s="27">
        <v>3.4</v>
      </c>
      <c r="O1038" s="27">
        <v>2016</v>
      </c>
      <c r="P1038" s="27">
        <v>10</v>
      </c>
      <c r="Q1038" s="27">
        <v>19</v>
      </c>
      <c r="R1038" s="28">
        <f>DATE('Raw Data'!$O1038,'Raw Data'!$P1038,'Raw Data'!$Q1038)</f>
        <v>42662</v>
      </c>
      <c r="S1038" s="27" t="str">
        <f>CONCATENATE(MID('Raw Data'!$H1038,FIND("(",'Raw Data'!$H1038)+1,FIND(")",'Raw Data'!$H1038)-FIND("(",'Raw Data'!$H1038)-1),"",'Raw Data'!$M1038)</f>
        <v>Rs.850</v>
      </c>
      <c r="T1038" s="27">
        <f t="shared" si="16"/>
        <v>1</v>
      </c>
      <c r="U1038" s="29">
        <f>'Raw Data'!$M1038*'Raw Data'!$T1038</f>
        <v>850</v>
      </c>
    </row>
    <row r="1039" spans="1:21" x14ac:dyDescent="0.3">
      <c r="A1039" s="20">
        <v>130275</v>
      </c>
      <c r="B1039" s="27" t="s">
        <v>2392</v>
      </c>
      <c r="C1039" s="27">
        <v>1</v>
      </c>
      <c r="D1039" s="27" t="str">
        <f>VLOOKUP('Raw Data'!$C1039,'country description'!$A$2:$B$16,2,0)</f>
        <v>India</v>
      </c>
      <c r="E1039" s="27" t="s">
        <v>2365</v>
      </c>
      <c r="F1039" s="27" t="s">
        <v>2393</v>
      </c>
      <c r="G1039" s="27" t="s">
        <v>424</v>
      </c>
      <c r="H1039" s="27" t="s">
        <v>18</v>
      </c>
      <c r="I1039" s="27" t="s">
        <v>19</v>
      </c>
      <c r="J1039" s="27" t="s">
        <v>19</v>
      </c>
      <c r="K1039" s="27">
        <v>4</v>
      </c>
      <c r="L1039" s="27">
        <v>415</v>
      </c>
      <c r="M1039" s="27">
        <v>1100</v>
      </c>
      <c r="N1039" s="27">
        <v>4.8</v>
      </c>
      <c r="O1039" s="27">
        <v>2016</v>
      </c>
      <c r="P1039" s="27">
        <v>7</v>
      </c>
      <c r="Q1039" s="27">
        <v>8</v>
      </c>
      <c r="R1039" s="28">
        <f>DATE('Raw Data'!$O1039,'Raw Data'!$P1039,'Raw Data'!$Q1039)</f>
        <v>42559</v>
      </c>
      <c r="S1039" s="27" t="str">
        <f>CONCATENATE(MID('Raw Data'!$H1039,FIND("(",'Raw Data'!$H1039)+1,FIND(")",'Raw Data'!$H1039)-FIND("(",'Raw Data'!$H1039)-1),"",'Raw Data'!$M1039)</f>
        <v>Rs.1100</v>
      </c>
      <c r="T1039" s="27">
        <f t="shared" si="16"/>
        <v>1</v>
      </c>
      <c r="U1039" s="29">
        <f>'Raw Data'!$M1039*'Raw Data'!$T1039</f>
        <v>1100</v>
      </c>
    </row>
    <row r="1040" spans="1:21" x14ac:dyDescent="0.3">
      <c r="A1040" s="20">
        <v>1275</v>
      </c>
      <c r="B1040" s="27" t="s">
        <v>2394</v>
      </c>
      <c r="C1040" s="27">
        <v>1</v>
      </c>
      <c r="D1040" s="27" t="str">
        <f>VLOOKUP('Raw Data'!$C1040,'country description'!$A$2:$B$16,2,0)</f>
        <v>India</v>
      </c>
      <c r="E1040" s="27" t="s">
        <v>14</v>
      </c>
      <c r="F1040" s="27" t="s">
        <v>2395</v>
      </c>
      <c r="G1040" s="27" t="s">
        <v>410</v>
      </c>
      <c r="H1040" s="27" t="s">
        <v>18</v>
      </c>
      <c r="I1040" s="27" t="s">
        <v>24</v>
      </c>
      <c r="J1040" s="27" t="s">
        <v>24</v>
      </c>
      <c r="K1040" s="27">
        <v>2</v>
      </c>
      <c r="L1040" s="27">
        <v>117</v>
      </c>
      <c r="M1040" s="27">
        <v>850</v>
      </c>
      <c r="N1040" s="27">
        <v>2.5</v>
      </c>
      <c r="O1040" s="27">
        <v>2013</v>
      </c>
      <c r="P1040" s="27">
        <v>10</v>
      </c>
      <c r="Q1040" s="27">
        <v>14</v>
      </c>
      <c r="R1040" s="28">
        <f>DATE('Raw Data'!$O1040,'Raw Data'!$P1040,'Raw Data'!$Q1040)</f>
        <v>41561</v>
      </c>
      <c r="S1040" s="27" t="str">
        <f>CONCATENATE(MID('Raw Data'!$H1040,FIND("(",'Raw Data'!$H1040)+1,FIND(")",'Raw Data'!$H1040)-FIND("(",'Raw Data'!$H1040)-1),"",'Raw Data'!$M1040)</f>
        <v>Rs.850</v>
      </c>
      <c r="T1040" s="27">
        <f t="shared" si="16"/>
        <v>1</v>
      </c>
      <c r="U1040" s="29">
        <f>'Raw Data'!$M1040*'Raw Data'!$T1040</f>
        <v>850</v>
      </c>
    </row>
    <row r="1041" spans="1:21" x14ac:dyDescent="0.3">
      <c r="A1041" s="20">
        <v>130535</v>
      </c>
      <c r="B1041" s="27" t="s">
        <v>2397</v>
      </c>
      <c r="C1041" s="27">
        <v>1</v>
      </c>
      <c r="D1041" s="27" t="str">
        <f>VLOOKUP('Raw Data'!$C1041,'country description'!$A$2:$B$16,2,0)</f>
        <v>India</v>
      </c>
      <c r="E1041" s="27" t="s">
        <v>2365</v>
      </c>
      <c r="F1041" s="27" t="s">
        <v>2398</v>
      </c>
      <c r="G1041" s="27" t="s">
        <v>2399</v>
      </c>
      <c r="H1041" s="27" t="s">
        <v>18</v>
      </c>
      <c r="I1041" s="27" t="s">
        <v>19</v>
      </c>
      <c r="J1041" s="27" t="s">
        <v>19</v>
      </c>
      <c r="K1041" s="27">
        <v>4</v>
      </c>
      <c r="L1041" s="27">
        <v>555</v>
      </c>
      <c r="M1041" s="27">
        <v>1100</v>
      </c>
      <c r="N1041" s="27">
        <v>4.5999999999999996</v>
      </c>
      <c r="O1041" s="27">
        <v>2010</v>
      </c>
      <c r="P1041" s="27">
        <v>7</v>
      </c>
      <c r="Q1041" s="27">
        <v>20</v>
      </c>
      <c r="R1041" s="28">
        <f>DATE('Raw Data'!$O1041,'Raw Data'!$P1041,'Raw Data'!$Q1041)</f>
        <v>40379</v>
      </c>
      <c r="S1041" s="27" t="str">
        <f>CONCATENATE(MID('Raw Data'!$H1041,FIND("(",'Raw Data'!$H1041)+1,FIND(")",'Raw Data'!$H1041)-FIND("(",'Raw Data'!$H1041)-1),"",'Raw Data'!$M1041)</f>
        <v>Rs.1100</v>
      </c>
      <c r="T1041" s="27">
        <f t="shared" si="16"/>
        <v>1</v>
      </c>
      <c r="U1041" s="29">
        <f>'Raw Data'!$M1041*'Raw Data'!$T1041</f>
        <v>1100</v>
      </c>
    </row>
    <row r="1042" spans="1:21" x14ac:dyDescent="0.3">
      <c r="A1042" s="20">
        <v>18337788</v>
      </c>
      <c r="B1042" s="27" t="s">
        <v>2400</v>
      </c>
      <c r="C1042" s="27">
        <v>1</v>
      </c>
      <c r="D1042" s="27" t="str">
        <f>VLOOKUP('Raw Data'!$C1042,'country description'!$A$2:$B$16,2,0)</f>
        <v>India</v>
      </c>
      <c r="E1042" s="27" t="s">
        <v>14</v>
      </c>
      <c r="F1042" s="27" t="s">
        <v>1647</v>
      </c>
      <c r="G1042" s="27" t="s">
        <v>2401</v>
      </c>
      <c r="H1042" s="27" t="s">
        <v>18</v>
      </c>
      <c r="I1042" s="27" t="s">
        <v>19</v>
      </c>
      <c r="J1042" s="27" t="s">
        <v>24</v>
      </c>
      <c r="K1042" s="27">
        <v>2</v>
      </c>
      <c r="L1042" s="27">
        <v>191</v>
      </c>
      <c r="M1042" s="27">
        <v>950</v>
      </c>
      <c r="N1042" s="27">
        <v>3.9</v>
      </c>
      <c r="O1042" s="27">
        <v>2015</v>
      </c>
      <c r="P1042" s="27">
        <v>10</v>
      </c>
      <c r="Q1042" s="27">
        <v>26</v>
      </c>
      <c r="R1042" s="28">
        <f>DATE('Raw Data'!$O1042,'Raw Data'!$P1042,'Raw Data'!$Q1042)</f>
        <v>42303</v>
      </c>
      <c r="S1042" s="27" t="str">
        <f>CONCATENATE(MID('Raw Data'!$H1042,FIND("(",'Raw Data'!$H1042)+1,FIND(")",'Raw Data'!$H1042)-FIND("(",'Raw Data'!$H1042)-1),"",'Raw Data'!$M1042)</f>
        <v>Rs.950</v>
      </c>
      <c r="T1042" s="27">
        <f t="shared" si="16"/>
        <v>1</v>
      </c>
      <c r="U1042" s="29">
        <f>'Raw Data'!$M1042*'Raw Data'!$T1042</f>
        <v>950</v>
      </c>
    </row>
    <row r="1043" spans="1:21" x14ac:dyDescent="0.3">
      <c r="A1043" s="20">
        <v>6286</v>
      </c>
      <c r="B1043" s="27" t="s">
        <v>2402</v>
      </c>
      <c r="C1043" s="27">
        <v>1</v>
      </c>
      <c r="D1043" s="27" t="str">
        <f>VLOOKUP('Raw Data'!$C1043,'country description'!$A$2:$B$16,2,0)</f>
        <v>India</v>
      </c>
      <c r="E1043" s="27" t="s">
        <v>14</v>
      </c>
      <c r="F1043" s="27" t="s">
        <v>2403</v>
      </c>
      <c r="G1043" s="27" t="s">
        <v>795</v>
      </c>
      <c r="H1043" s="27" t="s">
        <v>18</v>
      </c>
      <c r="I1043" s="27" t="s">
        <v>19</v>
      </c>
      <c r="J1043" s="27" t="s">
        <v>19</v>
      </c>
      <c r="K1043" s="27">
        <v>2</v>
      </c>
      <c r="L1043" s="27">
        <v>70</v>
      </c>
      <c r="M1043" s="27">
        <v>550</v>
      </c>
      <c r="N1043" s="27">
        <v>3.2</v>
      </c>
      <c r="O1043" s="27">
        <v>2018</v>
      </c>
      <c r="P1043" s="27">
        <v>9</v>
      </c>
      <c r="Q1043" s="27">
        <v>1</v>
      </c>
      <c r="R1043" s="28">
        <f>DATE('Raw Data'!$O1043,'Raw Data'!$P1043,'Raw Data'!$Q1043)</f>
        <v>43344</v>
      </c>
      <c r="S1043" s="27" t="str">
        <f>CONCATENATE(MID('Raw Data'!$H1043,FIND("(",'Raw Data'!$H1043)+1,FIND(")",'Raw Data'!$H1043)-FIND("(",'Raw Data'!$H1043)-1),"",'Raw Data'!$M1043)</f>
        <v>Rs.550</v>
      </c>
      <c r="T1043" s="27">
        <f t="shared" si="16"/>
        <v>1</v>
      </c>
      <c r="U1043" s="29">
        <f>'Raw Data'!$M1043*'Raw Data'!$T1043</f>
        <v>550</v>
      </c>
    </row>
    <row r="1044" spans="1:21" x14ac:dyDescent="0.3">
      <c r="A1044" s="20">
        <v>1030</v>
      </c>
      <c r="B1044" s="27" t="s">
        <v>2404</v>
      </c>
      <c r="C1044" s="27">
        <v>1</v>
      </c>
      <c r="D1044" s="27" t="str">
        <f>VLOOKUP('Raw Data'!$C1044,'country description'!$A$2:$B$16,2,0)</f>
        <v>India</v>
      </c>
      <c r="E1044" s="27" t="s">
        <v>14</v>
      </c>
      <c r="F1044" s="27" t="s">
        <v>2405</v>
      </c>
      <c r="G1044" s="27" t="s">
        <v>2406</v>
      </c>
      <c r="H1044" s="27" t="s">
        <v>18</v>
      </c>
      <c r="I1044" s="27" t="s">
        <v>19</v>
      </c>
      <c r="J1044" s="27" t="s">
        <v>24</v>
      </c>
      <c r="K1044" s="27">
        <v>2</v>
      </c>
      <c r="L1044" s="27">
        <v>137</v>
      </c>
      <c r="M1044" s="27">
        <v>550</v>
      </c>
      <c r="N1044" s="27">
        <v>2.4</v>
      </c>
      <c r="O1044" s="27">
        <v>2010</v>
      </c>
      <c r="P1044" s="27">
        <v>9</v>
      </c>
      <c r="Q1044" s="27">
        <v>2</v>
      </c>
      <c r="R1044" s="28">
        <f>DATE('Raw Data'!$O1044,'Raw Data'!$P1044,'Raw Data'!$Q1044)</f>
        <v>40423</v>
      </c>
      <c r="S1044" s="27" t="str">
        <f>CONCATENATE(MID('Raw Data'!$H1044,FIND("(",'Raw Data'!$H1044)+1,FIND(")",'Raw Data'!$H1044)-FIND("(",'Raw Data'!$H1044)-1),"",'Raw Data'!$M1044)</f>
        <v>Rs.550</v>
      </c>
      <c r="T1044" s="27">
        <f t="shared" si="16"/>
        <v>1</v>
      </c>
      <c r="U1044" s="29">
        <f>'Raw Data'!$M1044*'Raw Data'!$T1044</f>
        <v>550</v>
      </c>
    </row>
    <row r="1045" spans="1:21" x14ac:dyDescent="0.3">
      <c r="A1045" s="20">
        <v>307026</v>
      </c>
      <c r="B1045" s="27" t="s">
        <v>2407</v>
      </c>
      <c r="C1045" s="27">
        <v>1</v>
      </c>
      <c r="D1045" s="27" t="str">
        <f>VLOOKUP('Raw Data'!$C1045,'country description'!$A$2:$B$16,2,0)</f>
        <v>India</v>
      </c>
      <c r="E1045" s="27" t="s">
        <v>14</v>
      </c>
      <c r="F1045" s="27" t="s">
        <v>2408</v>
      </c>
      <c r="G1045" s="27" t="s">
        <v>475</v>
      </c>
      <c r="H1045" s="27" t="s">
        <v>18</v>
      </c>
      <c r="I1045" s="27" t="s">
        <v>19</v>
      </c>
      <c r="J1045" s="27" t="s">
        <v>19</v>
      </c>
      <c r="K1045" s="27">
        <v>2</v>
      </c>
      <c r="L1045" s="27">
        <v>19</v>
      </c>
      <c r="M1045" s="27">
        <v>550</v>
      </c>
      <c r="N1045" s="27">
        <v>3.2</v>
      </c>
      <c r="O1045" s="27">
        <v>2010</v>
      </c>
      <c r="P1045" s="27">
        <v>9</v>
      </c>
      <c r="Q1045" s="27">
        <v>26</v>
      </c>
      <c r="R1045" s="28">
        <f>DATE('Raw Data'!$O1045,'Raw Data'!$P1045,'Raw Data'!$Q1045)</f>
        <v>40447</v>
      </c>
      <c r="S1045" s="27" t="str">
        <f>CONCATENATE(MID('Raw Data'!$H1045,FIND("(",'Raw Data'!$H1045)+1,FIND(")",'Raw Data'!$H1045)-FIND("(",'Raw Data'!$H1045)-1),"",'Raw Data'!$M1045)</f>
        <v>Rs.550</v>
      </c>
      <c r="T1045" s="27">
        <f t="shared" si="16"/>
        <v>1</v>
      </c>
      <c r="U1045" s="29">
        <f>'Raw Data'!$M1045*'Raw Data'!$T1045</f>
        <v>550</v>
      </c>
    </row>
    <row r="1046" spans="1:21" x14ac:dyDescent="0.3">
      <c r="A1046" s="20">
        <v>495</v>
      </c>
      <c r="B1046" s="27" t="s">
        <v>2409</v>
      </c>
      <c r="C1046" s="27">
        <v>1</v>
      </c>
      <c r="D1046" s="27" t="str">
        <f>VLOOKUP('Raw Data'!$C1046,'country description'!$A$2:$B$16,2,0)</f>
        <v>India</v>
      </c>
      <c r="E1046" s="27" t="s">
        <v>14</v>
      </c>
      <c r="F1046" s="27" t="s">
        <v>2410</v>
      </c>
      <c r="G1046" s="27" t="s">
        <v>2411</v>
      </c>
      <c r="H1046" s="27" t="s">
        <v>18</v>
      </c>
      <c r="I1046" s="27" t="s">
        <v>19</v>
      </c>
      <c r="J1046" s="27" t="s">
        <v>24</v>
      </c>
      <c r="K1046" s="27">
        <v>2</v>
      </c>
      <c r="L1046" s="27">
        <v>129</v>
      </c>
      <c r="M1046" s="27">
        <v>550</v>
      </c>
      <c r="N1046" s="27">
        <v>3.2</v>
      </c>
      <c r="O1046" s="27">
        <v>2017</v>
      </c>
      <c r="P1046" s="27">
        <v>9</v>
      </c>
      <c r="Q1046" s="27">
        <v>6</v>
      </c>
      <c r="R1046" s="28">
        <f>DATE('Raw Data'!$O1046,'Raw Data'!$P1046,'Raw Data'!$Q1046)</f>
        <v>42984</v>
      </c>
      <c r="S1046" s="27" t="str">
        <f>CONCATENATE(MID('Raw Data'!$H1046,FIND("(",'Raw Data'!$H1046)+1,FIND(")",'Raw Data'!$H1046)-FIND("(",'Raw Data'!$H1046)-1),"",'Raw Data'!$M1046)</f>
        <v>Rs.550</v>
      </c>
      <c r="T1046" s="27">
        <f t="shared" si="16"/>
        <v>1</v>
      </c>
      <c r="U1046" s="29">
        <f>'Raw Data'!$M1046*'Raw Data'!$T1046</f>
        <v>550</v>
      </c>
    </row>
    <row r="1047" spans="1:21" x14ac:dyDescent="0.3">
      <c r="A1047" s="20">
        <v>5366</v>
      </c>
      <c r="B1047" s="27" t="s">
        <v>2412</v>
      </c>
      <c r="C1047" s="27">
        <v>1</v>
      </c>
      <c r="D1047" s="27" t="str">
        <f>VLOOKUP('Raw Data'!$C1047,'country description'!$A$2:$B$16,2,0)</f>
        <v>India</v>
      </c>
      <c r="E1047" s="27" t="s">
        <v>14</v>
      </c>
      <c r="F1047" s="27" t="s">
        <v>2413</v>
      </c>
      <c r="G1047" s="27" t="s">
        <v>390</v>
      </c>
      <c r="H1047" s="27" t="s">
        <v>18</v>
      </c>
      <c r="I1047" s="27" t="s">
        <v>19</v>
      </c>
      <c r="J1047" s="27" t="s">
        <v>19</v>
      </c>
      <c r="K1047" s="27">
        <v>2</v>
      </c>
      <c r="L1047" s="27">
        <v>45</v>
      </c>
      <c r="M1047" s="27">
        <v>550</v>
      </c>
      <c r="N1047" s="27">
        <v>2.9</v>
      </c>
      <c r="O1047" s="27">
        <v>2013</v>
      </c>
      <c r="P1047" s="27">
        <v>8</v>
      </c>
      <c r="Q1047" s="27">
        <v>10</v>
      </c>
      <c r="R1047" s="28">
        <f>DATE('Raw Data'!$O1047,'Raw Data'!$P1047,'Raw Data'!$Q1047)</f>
        <v>41496</v>
      </c>
      <c r="S1047" s="27" t="str">
        <f>CONCATENATE(MID('Raw Data'!$H1047,FIND("(",'Raw Data'!$H1047)+1,FIND(")",'Raw Data'!$H1047)-FIND("(",'Raw Data'!$H1047)-1),"",'Raw Data'!$M1047)</f>
        <v>Rs.550</v>
      </c>
      <c r="T1047" s="27">
        <f t="shared" si="16"/>
        <v>1</v>
      </c>
      <c r="U1047" s="29">
        <f>'Raw Data'!$M1047*'Raw Data'!$T1047</f>
        <v>550</v>
      </c>
    </row>
    <row r="1048" spans="1:21" x14ac:dyDescent="0.3">
      <c r="A1048" s="20">
        <v>310896</v>
      </c>
      <c r="B1048" s="27" t="s">
        <v>2414</v>
      </c>
      <c r="C1048" s="27">
        <v>1</v>
      </c>
      <c r="D1048" s="27" t="str">
        <f>VLOOKUP('Raw Data'!$C1048,'country description'!$A$2:$B$16,2,0)</f>
        <v>India</v>
      </c>
      <c r="E1048" s="27" t="s">
        <v>14</v>
      </c>
      <c r="F1048" s="27" t="s">
        <v>2415</v>
      </c>
      <c r="G1048" s="27" t="s">
        <v>475</v>
      </c>
      <c r="H1048" s="27" t="s">
        <v>18</v>
      </c>
      <c r="I1048" s="27" t="s">
        <v>19</v>
      </c>
      <c r="J1048" s="27" t="s">
        <v>24</v>
      </c>
      <c r="K1048" s="27">
        <v>2</v>
      </c>
      <c r="L1048" s="27">
        <v>62</v>
      </c>
      <c r="M1048" s="27">
        <v>550</v>
      </c>
      <c r="N1048" s="27">
        <v>2.4</v>
      </c>
      <c r="O1048" s="27">
        <v>2017</v>
      </c>
      <c r="P1048" s="27">
        <v>8</v>
      </c>
      <c r="Q1048" s="27">
        <v>6</v>
      </c>
      <c r="R1048" s="28">
        <f>DATE('Raw Data'!$O1048,'Raw Data'!$P1048,'Raw Data'!$Q1048)</f>
        <v>42953</v>
      </c>
      <c r="S1048" s="27" t="str">
        <f>CONCATENATE(MID('Raw Data'!$H1048,FIND("(",'Raw Data'!$H1048)+1,FIND(")",'Raw Data'!$H1048)-FIND("(",'Raw Data'!$H1048)-1),"",'Raw Data'!$M1048)</f>
        <v>Rs.550</v>
      </c>
      <c r="T1048" s="27">
        <f t="shared" si="16"/>
        <v>1</v>
      </c>
      <c r="U1048" s="29">
        <f>'Raw Data'!$M1048*'Raw Data'!$T1048</f>
        <v>550</v>
      </c>
    </row>
    <row r="1049" spans="1:21" x14ac:dyDescent="0.3">
      <c r="A1049" s="20">
        <v>4053</v>
      </c>
      <c r="B1049" s="27" t="s">
        <v>2409</v>
      </c>
      <c r="C1049" s="27">
        <v>1</v>
      </c>
      <c r="D1049" s="27" t="str">
        <f>VLOOKUP('Raw Data'!$C1049,'country description'!$A$2:$B$16,2,0)</f>
        <v>India</v>
      </c>
      <c r="E1049" s="27" t="s">
        <v>14</v>
      </c>
      <c r="F1049" s="27" t="s">
        <v>2416</v>
      </c>
      <c r="G1049" s="27" t="s">
        <v>2417</v>
      </c>
      <c r="H1049" s="27" t="s">
        <v>18</v>
      </c>
      <c r="I1049" s="27" t="s">
        <v>19</v>
      </c>
      <c r="J1049" s="27" t="s">
        <v>19</v>
      </c>
      <c r="K1049" s="27">
        <v>2</v>
      </c>
      <c r="L1049" s="27">
        <v>42</v>
      </c>
      <c r="M1049" s="27">
        <v>550</v>
      </c>
      <c r="N1049" s="27">
        <v>2.8</v>
      </c>
      <c r="O1049" s="27">
        <v>2014</v>
      </c>
      <c r="P1049" s="27">
        <v>7</v>
      </c>
      <c r="Q1049" s="27">
        <v>7</v>
      </c>
      <c r="R1049" s="28">
        <f>DATE('Raw Data'!$O1049,'Raw Data'!$P1049,'Raw Data'!$Q1049)</f>
        <v>41827</v>
      </c>
      <c r="S1049" s="27" t="str">
        <f>CONCATENATE(MID('Raw Data'!$H1049,FIND("(",'Raw Data'!$H1049)+1,FIND(")",'Raw Data'!$H1049)-FIND("(",'Raw Data'!$H1049)-1),"",'Raw Data'!$M1049)</f>
        <v>Rs.550</v>
      </c>
      <c r="T1049" s="27">
        <f t="shared" si="16"/>
        <v>1</v>
      </c>
      <c r="U1049" s="29">
        <f>'Raw Data'!$M1049*'Raw Data'!$T1049</f>
        <v>550</v>
      </c>
    </row>
    <row r="1050" spans="1:21" x14ac:dyDescent="0.3">
      <c r="A1050" s="20">
        <v>3401</v>
      </c>
      <c r="B1050" s="27" t="s">
        <v>2418</v>
      </c>
      <c r="C1050" s="27">
        <v>1</v>
      </c>
      <c r="D1050" s="27" t="str">
        <f>VLOOKUP('Raw Data'!$C1050,'country description'!$A$2:$B$16,2,0)</f>
        <v>India</v>
      </c>
      <c r="E1050" s="27" t="s">
        <v>14</v>
      </c>
      <c r="F1050" s="27" t="s">
        <v>2419</v>
      </c>
      <c r="G1050" s="27" t="s">
        <v>2420</v>
      </c>
      <c r="H1050" s="27" t="s">
        <v>18</v>
      </c>
      <c r="I1050" s="27" t="s">
        <v>19</v>
      </c>
      <c r="J1050" s="27" t="s">
        <v>24</v>
      </c>
      <c r="K1050" s="27">
        <v>2</v>
      </c>
      <c r="L1050" s="27">
        <v>484</v>
      </c>
      <c r="M1050" s="27">
        <v>550</v>
      </c>
      <c r="N1050" s="27">
        <v>3.7</v>
      </c>
      <c r="O1050" s="27">
        <v>2017</v>
      </c>
      <c r="P1050" s="27">
        <v>7</v>
      </c>
      <c r="Q1050" s="27">
        <v>19</v>
      </c>
      <c r="R1050" s="28">
        <f>DATE('Raw Data'!$O1050,'Raw Data'!$P1050,'Raw Data'!$Q1050)</f>
        <v>42935</v>
      </c>
      <c r="S1050" s="27" t="str">
        <f>CONCATENATE(MID('Raw Data'!$H1050,FIND("(",'Raw Data'!$H1050)+1,FIND(")",'Raw Data'!$H1050)-FIND("(",'Raw Data'!$H1050)-1),"",'Raw Data'!$M1050)</f>
        <v>Rs.550</v>
      </c>
      <c r="T1050" s="27">
        <f t="shared" si="16"/>
        <v>1</v>
      </c>
      <c r="U1050" s="29">
        <f>'Raw Data'!$M1050*'Raw Data'!$T1050</f>
        <v>550</v>
      </c>
    </row>
    <row r="1051" spans="1:21" x14ac:dyDescent="0.3">
      <c r="A1051" s="20">
        <v>5996</v>
      </c>
      <c r="B1051" s="27" t="s">
        <v>2421</v>
      </c>
      <c r="C1051" s="27">
        <v>1</v>
      </c>
      <c r="D1051" s="27" t="str">
        <f>VLOOKUP('Raw Data'!$C1051,'country description'!$A$2:$B$16,2,0)</f>
        <v>India</v>
      </c>
      <c r="E1051" s="27" t="s">
        <v>14</v>
      </c>
      <c r="F1051" s="27" t="s">
        <v>2422</v>
      </c>
      <c r="G1051" s="27" t="s">
        <v>2423</v>
      </c>
      <c r="H1051" s="27" t="s">
        <v>18</v>
      </c>
      <c r="I1051" s="27" t="s">
        <v>19</v>
      </c>
      <c r="J1051" s="27" t="s">
        <v>19</v>
      </c>
      <c r="K1051" s="27">
        <v>2</v>
      </c>
      <c r="L1051" s="27">
        <v>8</v>
      </c>
      <c r="M1051" s="27">
        <v>550</v>
      </c>
      <c r="N1051" s="27">
        <v>2.8</v>
      </c>
      <c r="O1051" s="27">
        <v>2012</v>
      </c>
      <c r="P1051" s="27">
        <v>7</v>
      </c>
      <c r="Q1051" s="27">
        <v>23</v>
      </c>
      <c r="R1051" s="28">
        <f>DATE('Raw Data'!$O1051,'Raw Data'!$P1051,'Raw Data'!$Q1051)</f>
        <v>41113</v>
      </c>
      <c r="S1051" s="27" t="str">
        <f>CONCATENATE(MID('Raw Data'!$H1051,FIND("(",'Raw Data'!$H1051)+1,FIND(")",'Raw Data'!$H1051)-FIND("(",'Raw Data'!$H1051)-1),"",'Raw Data'!$M1051)</f>
        <v>Rs.550</v>
      </c>
      <c r="T1051" s="27">
        <f t="shared" si="16"/>
        <v>1</v>
      </c>
      <c r="U1051" s="29">
        <f>'Raw Data'!$M1051*'Raw Data'!$T1051</f>
        <v>550</v>
      </c>
    </row>
    <row r="1052" spans="1:21" x14ac:dyDescent="0.3">
      <c r="A1052" s="20">
        <v>3363</v>
      </c>
      <c r="B1052" s="27" t="s">
        <v>2424</v>
      </c>
      <c r="C1052" s="27">
        <v>1</v>
      </c>
      <c r="D1052" s="27" t="str">
        <f>VLOOKUP('Raw Data'!$C1052,'country description'!$A$2:$B$16,2,0)</f>
        <v>India</v>
      </c>
      <c r="E1052" s="27" t="s">
        <v>14</v>
      </c>
      <c r="F1052" s="27" t="s">
        <v>2425</v>
      </c>
      <c r="G1052" s="27" t="s">
        <v>410</v>
      </c>
      <c r="H1052" s="27" t="s">
        <v>18</v>
      </c>
      <c r="I1052" s="27" t="s">
        <v>19</v>
      </c>
      <c r="J1052" s="27" t="s">
        <v>19</v>
      </c>
      <c r="K1052" s="27">
        <v>2</v>
      </c>
      <c r="L1052" s="27">
        <v>90</v>
      </c>
      <c r="M1052" s="27">
        <v>550</v>
      </c>
      <c r="N1052" s="27">
        <v>3.5</v>
      </c>
      <c r="O1052" s="27">
        <v>2013</v>
      </c>
      <c r="P1052" s="27">
        <v>7</v>
      </c>
      <c r="Q1052" s="27">
        <v>21</v>
      </c>
      <c r="R1052" s="28">
        <f>DATE('Raw Data'!$O1052,'Raw Data'!$P1052,'Raw Data'!$Q1052)</f>
        <v>41476</v>
      </c>
      <c r="S1052" s="27" t="str">
        <f>CONCATENATE(MID('Raw Data'!$H1052,FIND("(",'Raw Data'!$H1052)+1,FIND(")",'Raw Data'!$H1052)-FIND("(",'Raw Data'!$H1052)-1),"",'Raw Data'!$M1052)</f>
        <v>Rs.550</v>
      </c>
      <c r="T1052" s="27">
        <f t="shared" si="16"/>
        <v>1</v>
      </c>
      <c r="U1052" s="29">
        <f>'Raw Data'!$M1052*'Raw Data'!$T1052</f>
        <v>550</v>
      </c>
    </row>
    <row r="1053" spans="1:21" x14ac:dyDescent="0.3">
      <c r="A1053" s="20">
        <v>301823</v>
      </c>
      <c r="B1053" s="27" t="s">
        <v>2426</v>
      </c>
      <c r="C1053" s="27">
        <v>1</v>
      </c>
      <c r="D1053" s="27" t="str">
        <f>VLOOKUP('Raw Data'!$C1053,'country description'!$A$2:$B$16,2,0)</f>
        <v>India</v>
      </c>
      <c r="E1053" s="27" t="s">
        <v>14</v>
      </c>
      <c r="F1053" s="27" t="s">
        <v>2427</v>
      </c>
      <c r="G1053" s="27" t="s">
        <v>390</v>
      </c>
      <c r="H1053" s="27" t="s">
        <v>18</v>
      </c>
      <c r="I1053" s="27" t="s">
        <v>19</v>
      </c>
      <c r="J1053" s="27" t="s">
        <v>19</v>
      </c>
      <c r="K1053" s="27">
        <v>2</v>
      </c>
      <c r="L1053" s="27">
        <v>14</v>
      </c>
      <c r="M1053" s="27">
        <v>550</v>
      </c>
      <c r="N1053" s="27">
        <v>3.1</v>
      </c>
      <c r="O1053" s="27">
        <v>2016</v>
      </c>
      <c r="P1053" s="27">
        <v>7</v>
      </c>
      <c r="Q1053" s="27">
        <v>16</v>
      </c>
      <c r="R1053" s="28">
        <f>DATE('Raw Data'!$O1053,'Raw Data'!$P1053,'Raw Data'!$Q1053)</f>
        <v>42567</v>
      </c>
      <c r="S1053" s="27" t="str">
        <f>CONCATENATE(MID('Raw Data'!$H1053,FIND("(",'Raw Data'!$H1053)+1,FIND(")",'Raw Data'!$H1053)-FIND("(",'Raw Data'!$H1053)-1),"",'Raw Data'!$M1053)</f>
        <v>Rs.550</v>
      </c>
      <c r="T1053" s="27">
        <f t="shared" si="16"/>
        <v>1</v>
      </c>
      <c r="U1053" s="29">
        <f>'Raw Data'!$M1053*'Raw Data'!$T1053</f>
        <v>550</v>
      </c>
    </row>
    <row r="1054" spans="1:21" x14ac:dyDescent="0.3">
      <c r="A1054" s="20">
        <v>310253</v>
      </c>
      <c r="B1054" s="27" t="s">
        <v>2429</v>
      </c>
      <c r="C1054" s="27">
        <v>1</v>
      </c>
      <c r="D1054" s="27" t="str">
        <f>VLOOKUP('Raw Data'!$C1054,'country description'!$A$2:$B$16,2,0)</f>
        <v>India</v>
      </c>
      <c r="E1054" s="27" t="s">
        <v>14</v>
      </c>
      <c r="F1054" s="27" t="s">
        <v>2430</v>
      </c>
      <c r="G1054" s="27" t="s">
        <v>504</v>
      </c>
      <c r="H1054" s="27" t="s">
        <v>18</v>
      </c>
      <c r="I1054" s="27" t="s">
        <v>19</v>
      </c>
      <c r="J1054" s="27" t="s">
        <v>24</v>
      </c>
      <c r="K1054" s="27">
        <v>2</v>
      </c>
      <c r="L1054" s="27">
        <v>41</v>
      </c>
      <c r="M1054" s="27">
        <v>550</v>
      </c>
      <c r="N1054" s="27">
        <v>2.7</v>
      </c>
      <c r="O1054" s="27">
        <v>2012</v>
      </c>
      <c r="P1054" s="27">
        <v>7</v>
      </c>
      <c r="Q1054" s="27">
        <v>7</v>
      </c>
      <c r="R1054" s="28">
        <f>DATE('Raw Data'!$O1054,'Raw Data'!$P1054,'Raw Data'!$Q1054)</f>
        <v>41097</v>
      </c>
      <c r="S1054" s="27" t="str">
        <f>CONCATENATE(MID('Raw Data'!$H1054,FIND("(",'Raw Data'!$H1054)+1,FIND(")",'Raw Data'!$H1054)-FIND("(",'Raw Data'!$H1054)-1),"",'Raw Data'!$M1054)</f>
        <v>Rs.550</v>
      </c>
      <c r="T1054" s="27">
        <f t="shared" si="16"/>
        <v>1</v>
      </c>
      <c r="U1054" s="29">
        <f>'Raw Data'!$M1054*'Raw Data'!$T1054</f>
        <v>550</v>
      </c>
    </row>
    <row r="1055" spans="1:21" x14ac:dyDescent="0.3">
      <c r="A1055" s="20">
        <v>18025111</v>
      </c>
      <c r="B1055" s="27" t="s">
        <v>2431</v>
      </c>
      <c r="C1055" s="27">
        <v>1</v>
      </c>
      <c r="D1055" s="27" t="str">
        <f>VLOOKUP('Raw Data'!$C1055,'country description'!$A$2:$B$16,2,0)</f>
        <v>India</v>
      </c>
      <c r="E1055" s="27" t="s">
        <v>14</v>
      </c>
      <c r="F1055" s="27" t="s">
        <v>2432</v>
      </c>
      <c r="G1055" s="27" t="s">
        <v>2433</v>
      </c>
      <c r="H1055" s="27" t="s">
        <v>18</v>
      </c>
      <c r="I1055" s="27" t="s">
        <v>19</v>
      </c>
      <c r="J1055" s="27" t="s">
        <v>19</v>
      </c>
      <c r="K1055" s="27">
        <v>2</v>
      </c>
      <c r="L1055" s="27">
        <v>5</v>
      </c>
      <c r="M1055" s="27">
        <v>550</v>
      </c>
      <c r="N1055" s="27">
        <v>3</v>
      </c>
      <c r="O1055" s="27">
        <v>2017</v>
      </c>
      <c r="P1055" s="27">
        <v>7</v>
      </c>
      <c r="Q1055" s="27">
        <v>14</v>
      </c>
      <c r="R1055" s="28">
        <f>DATE('Raw Data'!$O1055,'Raw Data'!$P1055,'Raw Data'!$Q1055)</f>
        <v>42930</v>
      </c>
      <c r="S1055" s="27" t="str">
        <f>CONCATENATE(MID('Raw Data'!$H1055,FIND("(",'Raw Data'!$H1055)+1,FIND(")",'Raw Data'!$H1055)-FIND("(",'Raw Data'!$H1055)-1),"",'Raw Data'!$M1055)</f>
        <v>Rs.550</v>
      </c>
      <c r="T1055" s="27">
        <f t="shared" si="16"/>
        <v>1</v>
      </c>
      <c r="U1055" s="29">
        <f>'Raw Data'!$M1055*'Raw Data'!$T1055</f>
        <v>550</v>
      </c>
    </row>
    <row r="1056" spans="1:21" x14ac:dyDescent="0.3">
      <c r="A1056" s="20">
        <v>311379</v>
      </c>
      <c r="B1056" s="27" t="s">
        <v>2434</v>
      </c>
      <c r="C1056" s="27">
        <v>1</v>
      </c>
      <c r="D1056" s="27" t="str">
        <f>VLOOKUP('Raw Data'!$C1056,'country description'!$A$2:$B$16,2,0)</f>
        <v>India</v>
      </c>
      <c r="E1056" s="27" t="s">
        <v>14</v>
      </c>
      <c r="F1056" s="27" t="s">
        <v>2435</v>
      </c>
      <c r="G1056" s="27" t="s">
        <v>390</v>
      </c>
      <c r="H1056" s="27" t="s">
        <v>18</v>
      </c>
      <c r="I1056" s="27" t="s">
        <v>19</v>
      </c>
      <c r="J1056" s="27" t="s">
        <v>24</v>
      </c>
      <c r="K1056" s="27">
        <v>2</v>
      </c>
      <c r="L1056" s="27">
        <v>105</v>
      </c>
      <c r="M1056" s="27">
        <v>550</v>
      </c>
      <c r="N1056" s="27">
        <v>3.8</v>
      </c>
      <c r="O1056" s="27">
        <v>2014</v>
      </c>
      <c r="P1056" s="27">
        <v>7</v>
      </c>
      <c r="Q1056" s="27">
        <v>10</v>
      </c>
      <c r="R1056" s="28">
        <f>DATE('Raw Data'!$O1056,'Raw Data'!$P1056,'Raw Data'!$Q1056)</f>
        <v>41830</v>
      </c>
      <c r="S1056" s="27" t="str">
        <f>CONCATENATE(MID('Raw Data'!$H1056,FIND("(",'Raw Data'!$H1056)+1,FIND(")",'Raw Data'!$H1056)-FIND("(",'Raw Data'!$H1056)-1),"",'Raw Data'!$M1056)</f>
        <v>Rs.550</v>
      </c>
      <c r="T1056" s="27">
        <f t="shared" si="16"/>
        <v>1</v>
      </c>
      <c r="U1056" s="29">
        <f>'Raw Data'!$M1056*'Raw Data'!$T1056</f>
        <v>550</v>
      </c>
    </row>
    <row r="1057" spans="1:21" x14ac:dyDescent="0.3">
      <c r="A1057" s="20">
        <v>9622</v>
      </c>
      <c r="B1057" s="27" t="s">
        <v>2437</v>
      </c>
      <c r="C1057" s="27">
        <v>1</v>
      </c>
      <c r="D1057" s="27" t="str">
        <f>VLOOKUP('Raw Data'!$C1057,'country description'!$A$2:$B$16,2,0)</f>
        <v>India</v>
      </c>
      <c r="E1057" s="27" t="s">
        <v>14</v>
      </c>
      <c r="F1057" s="27" t="s">
        <v>2438</v>
      </c>
      <c r="G1057" s="27" t="s">
        <v>390</v>
      </c>
      <c r="H1057" s="27" t="s">
        <v>18</v>
      </c>
      <c r="I1057" s="27" t="s">
        <v>19</v>
      </c>
      <c r="J1057" s="27" t="s">
        <v>24</v>
      </c>
      <c r="K1057" s="27">
        <v>2</v>
      </c>
      <c r="L1057" s="27">
        <v>52</v>
      </c>
      <c r="M1057" s="27">
        <v>550</v>
      </c>
      <c r="N1057" s="27">
        <v>2.7</v>
      </c>
      <c r="O1057" s="27">
        <v>2018</v>
      </c>
      <c r="P1057" s="27">
        <v>6</v>
      </c>
      <c r="Q1057" s="27">
        <v>4</v>
      </c>
      <c r="R1057" s="28">
        <f>DATE('Raw Data'!$O1057,'Raw Data'!$P1057,'Raw Data'!$Q1057)</f>
        <v>43255</v>
      </c>
      <c r="S1057" s="27" t="str">
        <f>CONCATENATE(MID('Raw Data'!$H1057,FIND("(",'Raw Data'!$H1057)+1,FIND(")",'Raw Data'!$H1057)-FIND("(",'Raw Data'!$H1057)-1),"",'Raw Data'!$M1057)</f>
        <v>Rs.550</v>
      </c>
      <c r="T1057" s="27">
        <f t="shared" si="16"/>
        <v>1</v>
      </c>
      <c r="U1057" s="29">
        <f>'Raw Data'!$M1057*'Raw Data'!$T1057</f>
        <v>550</v>
      </c>
    </row>
    <row r="1058" spans="1:21" x14ac:dyDescent="0.3">
      <c r="A1058" s="20">
        <v>8991</v>
      </c>
      <c r="B1058" s="27" t="s">
        <v>2439</v>
      </c>
      <c r="C1058" s="27">
        <v>1</v>
      </c>
      <c r="D1058" s="27" t="str">
        <f>VLOOKUP('Raw Data'!$C1058,'country description'!$A$2:$B$16,2,0)</f>
        <v>India</v>
      </c>
      <c r="E1058" s="27" t="s">
        <v>14</v>
      </c>
      <c r="F1058" s="27" t="s">
        <v>2440</v>
      </c>
      <c r="G1058" s="27" t="s">
        <v>2441</v>
      </c>
      <c r="H1058" s="27" t="s">
        <v>18</v>
      </c>
      <c r="I1058" s="27" t="s">
        <v>19</v>
      </c>
      <c r="J1058" s="27" t="s">
        <v>24</v>
      </c>
      <c r="K1058" s="27">
        <v>2</v>
      </c>
      <c r="L1058" s="27">
        <v>145</v>
      </c>
      <c r="M1058" s="27">
        <v>550</v>
      </c>
      <c r="N1058" s="27">
        <v>3.3</v>
      </c>
      <c r="O1058" s="27">
        <v>2017</v>
      </c>
      <c r="P1058" s="27">
        <v>6</v>
      </c>
      <c r="Q1058" s="27">
        <v>13</v>
      </c>
      <c r="R1058" s="28">
        <f>DATE('Raw Data'!$O1058,'Raw Data'!$P1058,'Raw Data'!$Q1058)</f>
        <v>42899</v>
      </c>
      <c r="S1058" s="27" t="str">
        <f>CONCATENATE(MID('Raw Data'!$H1058,FIND("(",'Raw Data'!$H1058)+1,FIND(")",'Raw Data'!$H1058)-FIND("(",'Raw Data'!$H1058)-1),"",'Raw Data'!$M1058)</f>
        <v>Rs.550</v>
      </c>
      <c r="T1058" s="27">
        <f t="shared" si="16"/>
        <v>1</v>
      </c>
      <c r="U1058" s="29">
        <f>'Raw Data'!$M1058*'Raw Data'!$T1058</f>
        <v>550</v>
      </c>
    </row>
    <row r="1059" spans="1:21" x14ac:dyDescent="0.3">
      <c r="A1059" s="20">
        <v>492</v>
      </c>
      <c r="B1059" s="27" t="s">
        <v>2409</v>
      </c>
      <c r="C1059" s="27">
        <v>1</v>
      </c>
      <c r="D1059" s="27" t="str">
        <f>VLOOKUP('Raw Data'!$C1059,'country description'!$A$2:$B$16,2,0)</f>
        <v>India</v>
      </c>
      <c r="E1059" s="27" t="s">
        <v>14</v>
      </c>
      <c r="F1059" s="27" t="s">
        <v>2442</v>
      </c>
      <c r="G1059" s="27" t="s">
        <v>2443</v>
      </c>
      <c r="H1059" s="27" t="s">
        <v>18</v>
      </c>
      <c r="I1059" s="27" t="s">
        <v>19</v>
      </c>
      <c r="J1059" s="27" t="s">
        <v>24</v>
      </c>
      <c r="K1059" s="27">
        <v>2</v>
      </c>
      <c r="L1059" s="27">
        <v>89</v>
      </c>
      <c r="M1059" s="27">
        <v>550</v>
      </c>
      <c r="N1059" s="27">
        <v>3.4</v>
      </c>
      <c r="O1059" s="27">
        <v>2016</v>
      </c>
      <c r="P1059" s="27">
        <v>6</v>
      </c>
      <c r="Q1059" s="27">
        <v>25</v>
      </c>
      <c r="R1059" s="28">
        <f>DATE('Raw Data'!$O1059,'Raw Data'!$P1059,'Raw Data'!$Q1059)</f>
        <v>42546</v>
      </c>
      <c r="S1059" s="27" t="str">
        <f>CONCATENATE(MID('Raw Data'!$H1059,FIND("(",'Raw Data'!$H1059)+1,FIND(")",'Raw Data'!$H1059)-FIND("(",'Raw Data'!$H1059)-1),"",'Raw Data'!$M1059)</f>
        <v>Rs.550</v>
      </c>
      <c r="T1059" s="27">
        <f t="shared" si="16"/>
        <v>1</v>
      </c>
      <c r="U1059" s="29">
        <f>'Raw Data'!$M1059*'Raw Data'!$T1059</f>
        <v>550</v>
      </c>
    </row>
    <row r="1060" spans="1:21" x14ac:dyDescent="0.3">
      <c r="A1060" s="20">
        <v>307114</v>
      </c>
      <c r="B1060" s="27" t="s">
        <v>2444</v>
      </c>
      <c r="C1060" s="27">
        <v>1</v>
      </c>
      <c r="D1060" s="27" t="str">
        <f>VLOOKUP('Raw Data'!$C1060,'country description'!$A$2:$B$16,2,0)</f>
        <v>India</v>
      </c>
      <c r="E1060" s="27" t="s">
        <v>14</v>
      </c>
      <c r="F1060" s="27" t="s">
        <v>2445</v>
      </c>
      <c r="G1060" s="27" t="s">
        <v>2446</v>
      </c>
      <c r="H1060" s="27" t="s">
        <v>18</v>
      </c>
      <c r="I1060" s="27" t="s">
        <v>19</v>
      </c>
      <c r="J1060" s="27" t="s">
        <v>19</v>
      </c>
      <c r="K1060" s="27">
        <v>2</v>
      </c>
      <c r="L1060" s="27">
        <v>18</v>
      </c>
      <c r="M1060" s="27">
        <v>550</v>
      </c>
      <c r="N1060" s="27">
        <v>3.2</v>
      </c>
      <c r="O1060" s="27">
        <v>2016</v>
      </c>
      <c r="P1060" s="27">
        <v>6</v>
      </c>
      <c r="Q1060" s="27">
        <v>3</v>
      </c>
      <c r="R1060" s="28">
        <f>DATE('Raw Data'!$O1060,'Raw Data'!$P1060,'Raw Data'!$Q1060)</f>
        <v>42524</v>
      </c>
      <c r="S1060" s="27" t="str">
        <f>CONCATENATE(MID('Raw Data'!$H1060,FIND("(",'Raw Data'!$H1060)+1,FIND(")",'Raw Data'!$H1060)-FIND("(",'Raw Data'!$H1060)-1),"",'Raw Data'!$M1060)</f>
        <v>Rs.550</v>
      </c>
      <c r="T1060" s="27">
        <f t="shared" si="16"/>
        <v>1</v>
      </c>
      <c r="U1060" s="29">
        <f>'Raw Data'!$M1060*'Raw Data'!$T1060</f>
        <v>550</v>
      </c>
    </row>
    <row r="1061" spans="1:21" x14ac:dyDescent="0.3">
      <c r="A1061" s="20">
        <v>3504</v>
      </c>
      <c r="B1061" s="27" t="s">
        <v>2447</v>
      </c>
      <c r="C1061" s="27">
        <v>1</v>
      </c>
      <c r="D1061" s="27" t="str">
        <f>VLOOKUP('Raw Data'!$C1061,'country description'!$A$2:$B$16,2,0)</f>
        <v>India</v>
      </c>
      <c r="E1061" s="27" t="s">
        <v>14</v>
      </c>
      <c r="F1061" s="27" t="s">
        <v>2448</v>
      </c>
      <c r="G1061" s="27" t="s">
        <v>390</v>
      </c>
      <c r="H1061" s="27" t="s">
        <v>18</v>
      </c>
      <c r="I1061" s="27" t="s">
        <v>19</v>
      </c>
      <c r="J1061" s="27" t="s">
        <v>19</v>
      </c>
      <c r="K1061" s="27">
        <v>2</v>
      </c>
      <c r="L1061" s="27">
        <v>70</v>
      </c>
      <c r="M1061" s="27">
        <v>550</v>
      </c>
      <c r="N1061" s="27">
        <v>2.7</v>
      </c>
      <c r="O1061" s="27">
        <v>2017</v>
      </c>
      <c r="P1061" s="27">
        <v>5</v>
      </c>
      <c r="Q1061" s="27">
        <v>28</v>
      </c>
      <c r="R1061" s="28">
        <f>DATE('Raw Data'!$O1061,'Raw Data'!$P1061,'Raw Data'!$Q1061)</f>
        <v>42883</v>
      </c>
      <c r="S1061" s="27" t="str">
        <f>CONCATENATE(MID('Raw Data'!$H1061,FIND("(",'Raw Data'!$H1061)+1,FIND(")",'Raw Data'!$H1061)-FIND("(",'Raw Data'!$H1061)-1),"",'Raw Data'!$M1061)</f>
        <v>Rs.550</v>
      </c>
      <c r="T1061" s="27">
        <f t="shared" si="16"/>
        <v>1</v>
      </c>
      <c r="U1061" s="29">
        <f>'Raw Data'!$M1061*'Raw Data'!$T1061</f>
        <v>550</v>
      </c>
    </row>
    <row r="1062" spans="1:21" x14ac:dyDescent="0.3">
      <c r="A1062" s="20">
        <v>305303</v>
      </c>
      <c r="B1062" s="27" t="s">
        <v>2409</v>
      </c>
      <c r="C1062" s="27">
        <v>1</v>
      </c>
      <c r="D1062" s="27" t="str">
        <f>VLOOKUP('Raw Data'!$C1062,'country description'!$A$2:$B$16,2,0)</f>
        <v>India</v>
      </c>
      <c r="E1062" s="27" t="s">
        <v>14</v>
      </c>
      <c r="F1062" s="27" t="s">
        <v>2449</v>
      </c>
      <c r="G1062" s="27" t="s">
        <v>2443</v>
      </c>
      <c r="H1062" s="27" t="s">
        <v>18</v>
      </c>
      <c r="I1062" s="27" t="s">
        <v>19</v>
      </c>
      <c r="J1062" s="27" t="s">
        <v>24</v>
      </c>
      <c r="K1062" s="27">
        <v>2</v>
      </c>
      <c r="L1062" s="27">
        <v>272</v>
      </c>
      <c r="M1062" s="27">
        <v>550</v>
      </c>
      <c r="N1062" s="27">
        <v>3.5</v>
      </c>
      <c r="O1062" s="27">
        <v>2015</v>
      </c>
      <c r="P1062" s="27">
        <v>5</v>
      </c>
      <c r="Q1062" s="27">
        <v>25</v>
      </c>
      <c r="R1062" s="28">
        <f>DATE('Raw Data'!$O1062,'Raw Data'!$P1062,'Raw Data'!$Q1062)</f>
        <v>42149</v>
      </c>
      <c r="S1062" s="27" t="str">
        <f>CONCATENATE(MID('Raw Data'!$H1062,FIND("(",'Raw Data'!$H1062)+1,FIND(")",'Raw Data'!$H1062)-FIND("(",'Raw Data'!$H1062)-1),"",'Raw Data'!$M1062)</f>
        <v>Rs.550</v>
      </c>
      <c r="T1062" s="27">
        <f t="shared" si="16"/>
        <v>1</v>
      </c>
      <c r="U1062" s="29">
        <f>'Raw Data'!$M1062*'Raw Data'!$T1062</f>
        <v>550</v>
      </c>
    </row>
    <row r="1063" spans="1:21" x14ac:dyDescent="0.3">
      <c r="A1063" s="20">
        <v>2649</v>
      </c>
      <c r="B1063" s="27" t="s">
        <v>2450</v>
      </c>
      <c r="C1063" s="27">
        <v>1</v>
      </c>
      <c r="D1063" s="27" t="str">
        <f>VLOOKUP('Raw Data'!$C1063,'country description'!$A$2:$B$16,2,0)</f>
        <v>India</v>
      </c>
      <c r="E1063" s="27" t="s">
        <v>14</v>
      </c>
      <c r="F1063" s="27" t="s">
        <v>2451</v>
      </c>
      <c r="G1063" s="27" t="s">
        <v>461</v>
      </c>
      <c r="H1063" s="27" t="s">
        <v>18</v>
      </c>
      <c r="I1063" s="27" t="s">
        <v>19</v>
      </c>
      <c r="J1063" s="27" t="s">
        <v>24</v>
      </c>
      <c r="K1063" s="27">
        <v>2</v>
      </c>
      <c r="L1063" s="27">
        <v>1125</v>
      </c>
      <c r="M1063" s="27">
        <v>550</v>
      </c>
      <c r="N1063" s="27">
        <v>4.2</v>
      </c>
      <c r="O1063" s="27">
        <v>2017</v>
      </c>
      <c r="P1063" s="27">
        <v>5</v>
      </c>
      <c r="Q1063" s="27">
        <v>13</v>
      </c>
      <c r="R1063" s="28">
        <f>DATE('Raw Data'!$O1063,'Raw Data'!$P1063,'Raw Data'!$Q1063)</f>
        <v>42868</v>
      </c>
      <c r="S1063" s="27" t="str">
        <f>CONCATENATE(MID('Raw Data'!$H1063,FIND("(",'Raw Data'!$H1063)+1,FIND(")",'Raw Data'!$H1063)-FIND("(",'Raw Data'!$H1063)-1),"",'Raw Data'!$M1063)</f>
        <v>Rs.550</v>
      </c>
      <c r="T1063" s="27">
        <f t="shared" si="16"/>
        <v>1</v>
      </c>
      <c r="U1063" s="29">
        <f>'Raw Data'!$M1063*'Raw Data'!$T1063</f>
        <v>550</v>
      </c>
    </row>
    <row r="1064" spans="1:21" x14ac:dyDescent="0.3">
      <c r="A1064" s="20">
        <v>18294251</v>
      </c>
      <c r="B1064" s="27" t="s">
        <v>2452</v>
      </c>
      <c r="C1064" s="27">
        <v>1</v>
      </c>
      <c r="D1064" s="27" t="str">
        <f>VLOOKUP('Raw Data'!$C1064,'country description'!$A$2:$B$16,2,0)</f>
        <v>India</v>
      </c>
      <c r="E1064" s="27" t="s">
        <v>14</v>
      </c>
      <c r="F1064" s="27" t="s">
        <v>2453</v>
      </c>
      <c r="G1064" s="27" t="s">
        <v>731</v>
      </c>
      <c r="H1064" s="27" t="s">
        <v>18</v>
      </c>
      <c r="I1064" s="27" t="s">
        <v>19</v>
      </c>
      <c r="J1064" s="27" t="s">
        <v>24</v>
      </c>
      <c r="K1064" s="27">
        <v>2</v>
      </c>
      <c r="L1064" s="27">
        <v>68</v>
      </c>
      <c r="M1064" s="27">
        <v>550</v>
      </c>
      <c r="N1064" s="27">
        <v>3.6</v>
      </c>
      <c r="O1064" s="27">
        <v>2012</v>
      </c>
      <c r="P1064" s="27">
        <v>5</v>
      </c>
      <c r="Q1064" s="27">
        <v>5</v>
      </c>
      <c r="R1064" s="28">
        <f>DATE('Raw Data'!$O1064,'Raw Data'!$P1064,'Raw Data'!$Q1064)</f>
        <v>41034</v>
      </c>
      <c r="S1064" s="27" t="str">
        <f>CONCATENATE(MID('Raw Data'!$H1064,FIND("(",'Raw Data'!$H1064)+1,FIND(")",'Raw Data'!$H1064)-FIND("(",'Raw Data'!$H1064)-1),"",'Raw Data'!$M1064)</f>
        <v>Rs.550</v>
      </c>
      <c r="T1064" s="27">
        <f t="shared" si="16"/>
        <v>1</v>
      </c>
      <c r="U1064" s="29">
        <f>'Raw Data'!$M1064*'Raw Data'!$T1064</f>
        <v>550</v>
      </c>
    </row>
    <row r="1065" spans="1:21" x14ac:dyDescent="0.3">
      <c r="A1065" s="20">
        <v>18336204</v>
      </c>
      <c r="B1065" s="27" t="s">
        <v>2454</v>
      </c>
      <c r="C1065" s="27">
        <v>1</v>
      </c>
      <c r="D1065" s="27" t="str">
        <f>VLOOKUP('Raw Data'!$C1065,'country description'!$A$2:$B$16,2,0)</f>
        <v>India</v>
      </c>
      <c r="E1065" s="27" t="s">
        <v>14</v>
      </c>
      <c r="F1065" s="27" t="s">
        <v>2455</v>
      </c>
      <c r="G1065" s="27" t="s">
        <v>2456</v>
      </c>
      <c r="H1065" s="27" t="s">
        <v>18</v>
      </c>
      <c r="I1065" s="27" t="s">
        <v>19</v>
      </c>
      <c r="J1065" s="27" t="s">
        <v>19</v>
      </c>
      <c r="K1065" s="27">
        <v>2</v>
      </c>
      <c r="L1065" s="27">
        <v>83</v>
      </c>
      <c r="M1065" s="27">
        <v>550</v>
      </c>
      <c r="N1065" s="27">
        <v>3.6</v>
      </c>
      <c r="O1065" s="27">
        <v>2013</v>
      </c>
      <c r="P1065" s="27">
        <v>5</v>
      </c>
      <c r="Q1065" s="27">
        <v>14</v>
      </c>
      <c r="R1065" s="28">
        <f>DATE('Raw Data'!$O1065,'Raw Data'!$P1065,'Raw Data'!$Q1065)</f>
        <v>41408</v>
      </c>
      <c r="S1065" s="27" t="str">
        <f>CONCATENATE(MID('Raw Data'!$H1065,FIND("(",'Raw Data'!$H1065)+1,FIND(")",'Raw Data'!$H1065)-FIND("(",'Raw Data'!$H1065)-1),"",'Raw Data'!$M1065)</f>
        <v>Rs.550</v>
      </c>
      <c r="T1065" s="27">
        <f t="shared" si="16"/>
        <v>1</v>
      </c>
      <c r="U1065" s="29">
        <f>'Raw Data'!$M1065*'Raw Data'!$T1065</f>
        <v>550</v>
      </c>
    </row>
    <row r="1066" spans="1:21" x14ac:dyDescent="0.3">
      <c r="A1066" s="20">
        <v>18082089</v>
      </c>
      <c r="B1066" s="27" t="s">
        <v>2457</v>
      </c>
      <c r="C1066" s="27">
        <v>1</v>
      </c>
      <c r="D1066" s="27" t="str">
        <f>VLOOKUP('Raw Data'!$C1066,'country description'!$A$2:$B$16,2,0)</f>
        <v>India</v>
      </c>
      <c r="E1066" s="27" t="s">
        <v>14</v>
      </c>
      <c r="F1066" s="27" t="s">
        <v>2458</v>
      </c>
      <c r="G1066" s="27" t="s">
        <v>2459</v>
      </c>
      <c r="H1066" s="27" t="s">
        <v>18</v>
      </c>
      <c r="I1066" s="27" t="s">
        <v>19</v>
      </c>
      <c r="J1066" s="27" t="s">
        <v>19</v>
      </c>
      <c r="K1066" s="27">
        <v>2</v>
      </c>
      <c r="L1066" s="27">
        <v>10</v>
      </c>
      <c r="M1066" s="27">
        <v>550</v>
      </c>
      <c r="N1066" s="27">
        <v>3.3</v>
      </c>
      <c r="O1066" s="27">
        <v>2014</v>
      </c>
      <c r="P1066" s="27">
        <v>4</v>
      </c>
      <c r="Q1066" s="27">
        <v>8</v>
      </c>
      <c r="R1066" s="28">
        <f>DATE('Raw Data'!$O1066,'Raw Data'!$P1066,'Raw Data'!$Q1066)</f>
        <v>41737</v>
      </c>
      <c r="S1066" s="27" t="str">
        <f>CONCATENATE(MID('Raw Data'!$H1066,FIND("(",'Raw Data'!$H1066)+1,FIND(")",'Raw Data'!$H1066)-FIND("(",'Raw Data'!$H1066)-1),"",'Raw Data'!$M1066)</f>
        <v>Rs.550</v>
      </c>
      <c r="T1066" s="27">
        <f t="shared" si="16"/>
        <v>1</v>
      </c>
      <c r="U1066" s="29">
        <f>'Raw Data'!$M1066*'Raw Data'!$T1066</f>
        <v>550</v>
      </c>
    </row>
    <row r="1067" spans="1:21" x14ac:dyDescent="0.3">
      <c r="A1067" s="20">
        <v>18201995</v>
      </c>
      <c r="B1067" s="27" t="s">
        <v>2460</v>
      </c>
      <c r="C1067" s="27">
        <v>1</v>
      </c>
      <c r="D1067" s="27" t="str">
        <f>VLOOKUP('Raw Data'!$C1067,'country description'!$A$2:$B$16,2,0)</f>
        <v>India</v>
      </c>
      <c r="E1067" s="27" t="s">
        <v>14</v>
      </c>
      <c r="F1067" s="27" t="s">
        <v>2461</v>
      </c>
      <c r="G1067" s="27" t="s">
        <v>2462</v>
      </c>
      <c r="H1067" s="27" t="s">
        <v>18</v>
      </c>
      <c r="I1067" s="27" t="s">
        <v>19</v>
      </c>
      <c r="J1067" s="27" t="s">
        <v>19</v>
      </c>
      <c r="K1067" s="27">
        <v>2</v>
      </c>
      <c r="L1067" s="27">
        <v>20</v>
      </c>
      <c r="M1067" s="27">
        <v>550</v>
      </c>
      <c r="N1067" s="27">
        <v>3.1</v>
      </c>
      <c r="O1067" s="27">
        <v>2017</v>
      </c>
      <c r="P1067" s="27">
        <v>4</v>
      </c>
      <c r="Q1067" s="27">
        <v>3</v>
      </c>
      <c r="R1067" s="28">
        <f>DATE('Raw Data'!$O1067,'Raw Data'!$P1067,'Raw Data'!$Q1067)</f>
        <v>42828</v>
      </c>
      <c r="S1067" s="27" t="str">
        <f>CONCATENATE(MID('Raw Data'!$H1067,FIND("(",'Raw Data'!$H1067)+1,FIND(")",'Raw Data'!$H1067)-FIND("(",'Raw Data'!$H1067)-1),"",'Raw Data'!$M1067)</f>
        <v>Rs.550</v>
      </c>
      <c r="T1067" s="27">
        <f t="shared" si="16"/>
        <v>1</v>
      </c>
      <c r="U1067" s="29">
        <f>'Raw Data'!$M1067*'Raw Data'!$T1067</f>
        <v>550</v>
      </c>
    </row>
    <row r="1068" spans="1:21" x14ac:dyDescent="0.3">
      <c r="A1068" s="20">
        <v>301530</v>
      </c>
      <c r="B1068" s="27" t="s">
        <v>1435</v>
      </c>
      <c r="C1068" s="27">
        <v>1</v>
      </c>
      <c r="D1068" s="27" t="str">
        <f>VLOOKUP('Raw Data'!$C1068,'country description'!$A$2:$B$16,2,0)</f>
        <v>India</v>
      </c>
      <c r="E1068" s="27" t="s">
        <v>14</v>
      </c>
      <c r="F1068" s="27" t="s">
        <v>2463</v>
      </c>
      <c r="G1068" s="27" t="s">
        <v>610</v>
      </c>
      <c r="H1068" s="27" t="s">
        <v>18</v>
      </c>
      <c r="I1068" s="27" t="s">
        <v>19</v>
      </c>
      <c r="J1068" s="27" t="s">
        <v>19</v>
      </c>
      <c r="K1068" s="27">
        <v>2</v>
      </c>
      <c r="L1068" s="27">
        <v>20</v>
      </c>
      <c r="M1068" s="27">
        <v>550</v>
      </c>
      <c r="N1068" s="27">
        <v>3.1</v>
      </c>
      <c r="O1068" s="27">
        <v>2010</v>
      </c>
      <c r="P1068" s="27">
        <v>4</v>
      </c>
      <c r="Q1068" s="27">
        <v>18</v>
      </c>
      <c r="R1068" s="28">
        <f>DATE('Raw Data'!$O1068,'Raw Data'!$P1068,'Raw Data'!$Q1068)</f>
        <v>40286</v>
      </c>
      <c r="S1068" s="27" t="str">
        <f>CONCATENATE(MID('Raw Data'!$H1068,FIND("(",'Raw Data'!$H1068)+1,FIND(")",'Raw Data'!$H1068)-FIND("(",'Raw Data'!$H1068)-1),"",'Raw Data'!$M1068)</f>
        <v>Rs.550</v>
      </c>
      <c r="T1068" s="27">
        <f t="shared" si="16"/>
        <v>1</v>
      </c>
      <c r="U1068" s="29">
        <f>'Raw Data'!$M1068*'Raw Data'!$T1068</f>
        <v>550</v>
      </c>
    </row>
    <row r="1069" spans="1:21" x14ac:dyDescent="0.3">
      <c r="A1069" s="20">
        <v>18273548</v>
      </c>
      <c r="B1069" s="27" t="s">
        <v>2464</v>
      </c>
      <c r="C1069" s="27">
        <v>1</v>
      </c>
      <c r="D1069" s="27" t="str">
        <f>VLOOKUP('Raw Data'!$C1069,'country description'!$A$2:$B$16,2,0)</f>
        <v>India</v>
      </c>
      <c r="E1069" s="27" t="s">
        <v>14</v>
      </c>
      <c r="F1069" s="27" t="s">
        <v>2465</v>
      </c>
      <c r="G1069" s="27" t="s">
        <v>2466</v>
      </c>
      <c r="H1069" s="27" t="s">
        <v>18</v>
      </c>
      <c r="I1069" s="27" t="s">
        <v>19</v>
      </c>
      <c r="J1069" s="27" t="s">
        <v>19</v>
      </c>
      <c r="K1069" s="27">
        <v>2</v>
      </c>
      <c r="L1069" s="27">
        <v>57</v>
      </c>
      <c r="M1069" s="27">
        <v>550</v>
      </c>
      <c r="N1069" s="27">
        <v>3.7</v>
      </c>
      <c r="O1069" s="27">
        <v>2011</v>
      </c>
      <c r="P1069" s="27">
        <v>4</v>
      </c>
      <c r="Q1069" s="27">
        <v>16</v>
      </c>
      <c r="R1069" s="28">
        <f>DATE('Raw Data'!$O1069,'Raw Data'!$P1069,'Raw Data'!$Q1069)</f>
        <v>40649</v>
      </c>
      <c r="S1069" s="27" t="str">
        <f>CONCATENATE(MID('Raw Data'!$H1069,FIND("(",'Raw Data'!$H1069)+1,FIND(")",'Raw Data'!$H1069)-FIND("(",'Raw Data'!$H1069)-1),"",'Raw Data'!$M1069)</f>
        <v>Rs.550</v>
      </c>
      <c r="T1069" s="27">
        <f t="shared" si="16"/>
        <v>1</v>
      </c>
      <c r="U1069" s="29">
        <f>'Raw Data'!$M1069*'Raw Data'!$T1069</f>
        <v>550</v>
      </c>
    </row>
    <row r="1070" spans="1:21" x14ac:dyDescent="0.3">
      <c r="A1070" s="20">
        <v>18383522</v>
      </c>
      <c r="B1070" s="27" t="s">
        <v>2467</v>
      </c>
      <c r="C1070" s="27">
        <v>1</v>
      </c>
      <c r="D1070" s="27" t="str">
        <f>VLOOKUP('Raw Data'!$C1070,'country description'!$A$2:$B$16,2,0)</f>
        <v>India</v>
      </c>
      <c r="E1070" s="27" t="s">
        <v>14</v>
      </c>
      <c r="F1070" s="27" t="s">
        <v>2468</v>
      </c>
      <c r="G1070" s="27" t="s">
        <v>461</v>
      </c>
      <c r="H1070" s="27" t="s">
        <v>18</v>
      </c>
      <c r="I1070" s="27" t="s">
        <v>19</v>
      </c>
      <c r="J1070" s="27" t="s">
        <v>24</v>
      </c>
      <c r="K1070" s="27">
        <v>2</v>
      </c>
      <c r="L1070" s="27">
        <v>21</v>
      </c>
      <c r="M1070" s="27">
        <v>550</v>
      </c>
      <c r="N1070" s="27">
        <v>3.7</v>
      </c>
      <c r="O1070" s="27">
        <v>2010</v>
      </c>
      <c r="P1070" s="27">
        <v>4</v>
      </c>
      <c r="Q1070" s="27">
        <v>16</v>
      </c>
      <c r="R1070" s="28">
        <f>DATE('Raw Data'!$O1070,'Raw Data'!$P1070,'Raw Data'!$Q1070)</f>
        <v>40284</v>
      </c>
      <c r="S1070" s="27" t="str">
        <f>CONCATENATE(MID('Raw Data'!$H1070,FIND("(",'Raw Data'!$H1070)+1,FIND(")",'Raw Data'!$H1070)-FIND("(",'Raw Data'!$H1070)-1),"",'Raw Data'!$M1070)</f>
        <v>Rs.550</v>
      </c>
      <c r="T1070" s="27">
        <f t="shared" si="16"/>
        <v>1</v>
      </c>
      <c r="U1070" s="29">
        <f>'Raw Data'!$M1070*'Raw Data'!$T1070</f>
        <v>550</v>
      </c>
    </row>
    <row r="1071" spans="1:21" x14ac:dyDescent="0.3">
      <c r="A1071" s="20">
        <v>3894</v>
      </c>
      <c r="B1071" s="27" t="s">
        <v>2469</v>
      </c>
      <c r="C1071" s="27">
        <v>1</v>
      </c>
      <c r="D1071" s="27" t="str">
        <f>VLOOKUP('Raw Data'!$C1071,'country description'!$A$2:$B$16,2,0)</f>
        <v>India</v>
      </c>
      <c r="E1071" s="27" t="s">
        <v>14</v>
      </c>
      <c r="F1071" s="27" t="s">
        <v>2470</v>
      </c>
      <c r="G1071" s="27" t="s">
        <v>2471</v>
      </c>
      <c r="H1071" s="27" t="s">
        <v>18</v>
      </c>
      <c r="I1071" s="27" t="s">
        <v>19</v>
      </c>
      <c r="J1071" s="27" t="s">
        <v>19</v>
      </c>
      <c r="K1071" s="27">
        <v>2</v>
      </c>
      <c r="L1071" s="27">
        <v>262</v>
      </c>
      <c r="M1071" s="27">
        <v>550</v>
      </c>
      <c r="N1071" s="27">
        <v>3.7</v>
      </c>
      <c r="O1071" s="27">
        <v>2014</v>
      </c>
      <c r="P1071" s="27">
        <v>3</v>
      </c>
      <c r="Q1071" s="27">
        <v>10</v>
      </c>
      <c r="R1071" s="28">
        <f>DATE('Raw Data'!$O1071,'Raw Data'!$P1071,'Raw Data'!$Q1071)</f>
        <v>41708</v>
      </c>
      <c r="S1071" s="27" t="str">
        <f>CONCATENATE(MID('Raw Data'!$H1071,FIND("(",'Raw Data'!$H1071)+1,FIND(")",'Raw Data'!$H1071)-FIND("(",'Raw Data'!$H1071)-1),"",'Raw Data'!$M1071)</f>
        <v>Rs.550</v>
      </c>
      <c r="T1071" s="27">
        <f t="shared" si="16"/>
        <v>1</v>
      </c>
      <c r="U1071" s="29">
        <f>'Raw Data'!$M1071*'Raw Data'!$T1071</f>
        <v>550</v>
      </c>
    </row>
    <row r="1072" spans="1:21" x14ac:dyDescent="0.3">
      <c r="A1072" s="20">
        <v>312400</v>
      </c>
      <c r="B1072" s="27" t="s">
        <v>2409</v>
      </c>
      <c r="C1072" s="27">
        <v>1</v>
      </c>
      <c r="D1072" s="27" t="str">
        <f>VLOOKUP('Raw Data'!$C1072,'country description'!$A$2:$B$16,2,0)</f>
        <v>India</v>
      </c>
      <c r="E1072" s="27" t="s">
        <v>14</v>
      </c>
      <c r="F1072" s="27" t="s">
        <v>2472</v>
      </c>
      <c r="G1072" s="27" t="s">
        <v>2473</v>
      </c>
      <c r="H1072" s="27" t="s">
        <v>18</v>
      </c>
      <c r="I1072" s="27" t="s">
        <v>19</v>
      </c>
      <c r="J1072" s="27" t="s">
        <v>19</v>
      </c>
      <c r="K1072" s="27">
        <v>2</v>
      </c>
      <c r="L1072" s="27">
        <v>63</v>
      </c>
      <c r="M1072" s="27">
        <v>550</v>
      </c>
      <c r="N1072" s="27">
        <v>3.2</v>
      </c>
      <c r="O1072" s="27">
        <v>2011</v>
      </c>
      <c r="P1072" s="27">
        <v>3</v>
      </c>
      <c r="Q1072" s="27">
        <v>5</v>
      </c>
      <c r="R1072" s="28">
        <f>DATE('Raw Data'!$O1072,'Raw Data'!$P1072,'Raw Data'!$Q1072)</f>
        <v>40607</v>
      </c>
      <c r="S1072" s="27" t="str">
        <f>CONCATENATE(MID('Raw Data'!$H1072,FIND("(",'Raw Data'!$H1072)+1,FIND(")",'Raw Data'!$H1072)-FIND("(",'Raw Data'!$H1072)-1),"",'Raw Data'!$M1072)</f>
        <v>Rs.550</v>
      </c>
      <c r="T1072" s="27">
        <f t="shared" si="16"/>
        <v>1</v>
      </c>
      <c r="U1072" s="29">
        <f>'Raw Data'!$M1072*'Raw Data'!$T1072</f>
        <v>550</v>
      </c>
    </row>
    <row r="1073" spans="1:21" x14ac:dyDescent="0.3">
      <c r="A1073" s="20">
        <v>18414495</v>
      </c>
      <c r="B1073" s="27" t="s">
        <v>2474</v>
      </c>
      <c r="C1073" s="27">
        <v>1</v>
      </c>
      <c r="D1073" s="27" t="str">
        <f>VLOOKUP('Raw Data'!$C1073,'country description'!$A$2:$B$16,2,0)</f>
        <v>India</v>
      </c>
      <c r="E1073" s="27" t="s">
        <v>14</v>
      </c>
      <c r="F1073" s="27" t="s">
        <v>2475</v>
      </c>
      <c r="G1073" s="27" t="s">
        <v>410</v>
      </c>
      <c r="H1073" s="27" t="s">
        <v>18</v>
      </c>
      <c r="I1073" s="27" t="s">
        <v>19</v>
      </c>
      <c r="J1073" s="27" t="s">
        <v>24</v>
      </c>
      <c r="K1073" s="27">
        <v>2</v>
      </c>
      <c r="L1073" s="27">
        <v>20</v>
      </c>
      <c r="M1073" s="27">
        <v>550</v>
      </c>
      <c r="N1073" s="27">
        <v>3.4</v>
      </c>
      <c r="O1073" s="27">
        <v>2010</v>
      </c>
      <c r="P1073" s="27">
        <v>3</v>
      </c>
      <c r="Q1073" s="27">
        <v>26</v>
      </c>
      <c r="R1073" s="28">
        <f>DATE('Raw Data'!$O1073,'Raw Data'!$P1073,'Raw Data'!$Q1073)</f>
        <v>40263</v>
      </c>
      <c r="S1073" s="27" t="str">
        <f>CONCATENATE(MID('Raw Data'!$H1073,FIND("(",'Raw Data'!$H1073)+1,FIND(")",'Raw Data'!$H1073)-FIND("(",'Raw Data'!$H1073)-1),"",'Raw Data'!$M1073)</f>
        <v>Rs.550</v>
      </c>
      <c r="T1073" s="27">
        <f t="shared" si="16"/>
        <v>1</v>
      </c>
      <c r="U1073" s="29">
        <f>'Raw Data'!$M1073*'Raw Data'!$T1073</f>
        <v>550</v>
      </c>
    </row>
    <row r="1074" spans="1:21" x14ac:dyDescent="0.3">
      <c r="A1074" s="20">
        <v>9001</v>
      </c>
      <c r="B1074" s="27" t="s">
        <v>2412</v>
      </c>
      <c r="C1074" s="27">
        <v>1</v>
      </c>
      <c r="D1074" s="27" t="str">
        <f>VLOOKUP('Raw Data'!$C1074,'country description'!$A$2:$B$16,2,0)</f>
        <v>India</v>
      </c>
      <c r="E1074" s="27" t="s">
        <v>14</v>
      </c>
      <c r="F1074" s="27" t="s">
        <v>2476</v>
      </c>
      <c r="G1074" s="27" t="s">
        <v>390</v>
      </c>
      <c r="H1074" s="27" t="s">
        <v>18</v>
      </c>
      <c r="I1074" s="27" t="s">
        <v>19</v>
      </c>
      <c r="J1074" s="27" t="s">
        <v>19</v>
      </c>
      <c r="K1074" s="27">
        <v>2</v>
      </c>
      <c r="L1074" s="27">
        <v>69</v>
      </c>
      <c r="M1074" s="27">
        <v>550</v>
      </c>
      <c r="N1074" s="27">
        <v>3.1</v>
      </c>
      <c r="O1074" s="27">
        <v>2012</v>
      </c>
      <c r="P1074" s="27">
        <v>3</v>
      </c>
      <c r="Q1074" s="27">
        <v>5</v>
      </c>
      <c r="R1074" s="28">
        <f>DATE('Raw Data'!$O1074,'Raw Data'!$P1074,'Raw Data'!$Q1074)</f>
        <v>40973</v>
      </c>
      <c r="S1074" s="27" t="str">
        <f>CONCATENATE(MID('Raw Data'!$H1074,FIND("(",'Raw Data'!$H1074)+1,FIND(")",'Raw Data'!$H1074)-FIND("(",'Raw Data'!$H1074)-1),"",'Raw Data'!$M1074)</f>
        <v>Rs.550</v>
      </c>
      <c r="T1074" s="27">
        <f t="shared" si="16"/>
        <v>1</v>
      </c>
      <c r="U1074" s="29">
        <f>'Raw Data'!$M1074*'Raw Data'!$T1074</f>
        <v>550</v>
      </c>
    </row>
    <row r="1075" spans="1:21" x14ac:dyDescent="0.3">
      <c r="A1075" s="20">
        <v>17953929</v>
      </c>
      <c r="B1075" s="27" t="s">
        <v>2477</v>
      </c>
      <c r="C1075" s="27">
        <v>1</v>
      </c>
      <c r="D1075" s="27" t="str">
        <f>VLOOKUP('Raw Data'!$C1075,'country description'!$A$2:$B$16,2,0)</f>
        <v>India</v>
      </c>
      <c r="E1075" s="27" t="s">
        <v>14</v>
      </c>
      <c r="F1075" s="27" t="s">
        <v>2478</v>
      </c>
      <c r="G1075" s="27" t="s">
        <v>610</v>
      </c>
      <c r="H1075" s="27" t="s">
        <v>18</v>
      </c>
      <c r="I1075" s="27" t="s">
        <v>19</v>
      </c>
      <c r="J1075" s="27" t="s">
        <v>19</v>
      </c>
      <c r="K1075" s="27">
        <v>2</v>
      </c>
      <c r="L1075" s="27">
        <v>1</v>
      </c>
      <c r="M1075" s="27">
        <v>550</v>
      </c>
      <c r="N1075" s="27">
        <v>1</v>
      </c>
      <c r="O1075" s="27">
        <v>2012</v>
      </c>
      <c r="P1075" s="27">
        <v>3</v>
      </c>
      <c r="Q1075" s="27">
        <v>9</v>
      </c>
      <c r="R1075" s="28">
        <f>DATE('Raw Data'!$O1075,'Raw Data'!$P1075,'Raw Data'!$Q1075)</f>
        <v>40977</v>
      </c>
      <c r="S1075" s="27" t="str">
        <f>CONCATENATE(MID('Raw Data'!$H1075,FIND("(",'Raw Data'!$H1075)+1,FIND(")",'Raw Data'!$H1075)-FIND("(",'Raw Data'!$H1075)-1),"",'Raw Data'!$M1075)</f>
        <v>Rs.550</v>
      </c>
      <c r="T1075" s="27">
        <f t="shared" si="16"/>
        <v>1</v>
      </c>
      <c r="U1075" s="29">
        <f>'Raw Data'!$M1075*'Raw Data'!$T1075</f>
        <v>550</v>
      </c>
    </row>
    <row r="1076" spans="1:21" x14ac:dyDescent="0.3">
      <c r="A1076" s="20">
        <v>497</v>
      </c>
      <c r="B1076" s="27" t="s">
        <v>2409</v>
      </c>
      <c r="C1076" s="27">
        <v>1</v>
      </c>
      <c r="D1076" s="27" t="str">
        <f>VLOOKUP('Raw Data'!$C1076,'country description'!$A$2:$B$16,2,0)</f>
        <v>India</v>
      </c>
      <c r="E1076" s="27" t="s">
        <v>14</v>
      </c>
      <c r="F1076" s="27" t="s">
        <v>2479</v>
      </c>
      <c r="G1076" s="27" t="s">
        <v>2443</v>
      </c>
      <c r="H1076" s="27" t="s">
        <v>18</v>
      </c>
      <c r="I1076" s="27" t="s">
        <v>19</v>
      </c>
      <c r="J1076" s="27" t="s">
        <v>19</v>
      </c>
      <c r="K1076" s="27">
        <v>2</v>
      </c>
      <c r="L1076" s="27">
        <v>334</v>
      </c>
      <c r="M1076" s="27">
        <v>550</v>
      </c>
      <c r="N1076" s="27">
        <v>3.8</v>
      </c>
      <c r="O1076" s="27">
        <v>2014</v>
      </c>
      <c r="P1076" s="27">
        <v>3</v>
      </c>
      <c r="Q1076" s="27">
        <v>6</v>
      </c>
      <c r="R1076" s="28">
        <f>DATE('Raw Data'!$O1076,'Raw Data'!$P1076,'Raw Data'!$Q1076)</f>
        <v>41704</v>
      </c>
      <c r="S1076" s="27" t="str">
        <f>CONCATENATE(MID('Raw Data'!$H1076,FIND("(",'Raw Data'!$H1076)+1,FIND(")",'Raw Data'!$H1076)-FIND("(",'Raw Data'!$H1076)-1),"",'Raw Data'!$M1076)</f>
        <v>Rs.550</v>
      </c>
      <c r="T1076" s="27">
        <f t="shared" si="16"/>
        <v>1</v>
      </c>
      <c r="U1076" s="29">
        <f>'Raw Data'!$M1076*'Raw Data'!$T1076</f>
        <v>550</v>
      </c>
    </row>
    <row r="1077" spans="1:21" x14ac:dyDescent="0.3">
      <c r="A1077" s="20">
        <v>311674</v>
      </c>
      <c r="B1077" s="27" t="s">
        <v>2480</v>
      </c>
      <c r="C1077" s="27">
        <v>1</v>
      </c>
      <c r="D1077" s="27" t="str">
        <f>VLOOKUP('Raw Data'!$C1077,'country description'!$A$2:$B$16,2,0)</f>
        <v>India</v>
      </c>
      <c r="E1077" s="27" t="s">
        <v>14</v>
      </c>
      <c r="F1077" s="27" t="s">
        <v>2481</v>
      </c>
      <c r="G1077" s="27" t="s">
        <v>2482</v>
      </c>
      <c r="H1077" s="27" t="s">
        <v>18</v>
      </c>
      <c r="I1077" s="27" t="s">
        <v>19</v>
      </c>
      <c r="J1077" s="27" t="s">
        <v>24</v>
      </c>
      <c r="K1077" s="27">
        <v>2</v>
      </c>
      <c r="L1077" s="27">
        <v>541</v>
      </c>
      <c r="M1077" s="27">
        <v>550</v>
      </c>
      <c r="N1077" s="27">
        <v>3.8</v>
      </c>
      <c r="O1077" s="27">
        <v>2016</v>
      </c>
      <c r="P1077" s="27">
        <v>2</v>
      </c>
      <c r="Q1077" s="27">
        <v>2</v>
      </c>
      <c r="R1077" s="28">
        <f>DATE('Raw Data'!$O1077,'Raw Data'!$P1077,'Raw Data'!$Q1077)</f>
        <v>42402</v>
      </c>
      <c r="S1077" s="27" t="str">
        <f>CONCATENATE(MID('Raw Data'!$H1077,FIND("(",'Raw Data'!$H1077)+1,FIND(")",'Raw Data'!$H1077)-FIND("(",'Raw Data'!$H1077)-1),"",'Raw Data'!$M1077)</f>
        <v>Rs.550</v>
      </c>
      <c r="T1077" s="27">
        <f t="shared" si="16"/>
        <v>1</v>
      </c>
      <c r="U1077" s="29">
        <f>'Raw Data'!$M1077*'Raw Data'!$T1077</f>
        <v>550</v>
      </c>
    </row>
    <row r="1078" spans="1:21" x14ac:dyDescent="0.3">
      <c r="A1078" s="20">
        <v>18271497</v>
      </c>
      <c r="B1078" s="27" t="s">
        <v>2467</v>
      </c>
      <c r="C1078" s="27">
        <v>1</v>
      </c>
      <c r="D1078" s="27" t="str">
        <f>VLOOKUP('Raw Data'!$C1078,'country description'!$A$2:$B$16,2,0)</f>
        <v>India</v>
      </c>
      <c r="E1078" s="27" t="s">
        <v>14</v>
      </c>
      <c r="F1078" s="27" t="s">
        <v>2483</v>
      </c>
      <c r="G1078" s="27" t="s">
        <v>461</v>
      </c>
      <c r="H1078" s="27" t="s">
        <v>18</v>
      </c>
      <c r="I1078" s="27" t="s">
        <v>19</v>
      </c>
      <c r="J1078" s="27" t="s">
        <v>24</v>
      </c>
      <c r="K1078" s="27">
        <v>2</v>
      </c>
      <c r="L1078" s="27">
        <v>160</v>
      </c>
      <c r="M1078" s="27">
        <v>550</v>
      </c>
      <c r="N1078" s="27">
        <v>4.0999999999999996</v>
      </c>
      <c r="O1078" s="27">
        <v>2018</v>
      </c>
      <c r="P1078" s="27">
        <v>2</v>
      </c>
      <c r="Q1078" s="27">
        <v>26</v>
      </c>
      <c r="R1078" s="28">
        <f>DATE('Raw Data'!$O1078,'Raw Data'!$P1078,'Raw Data'!$Q1078)</f>
        <v>43157</v>
      </c>
      <c r="S1078" s="27" t="str">
        <f>CONCATENATE(MID('Raw Data'!$H1078,FIND("(",'Raw Data'!$H1078)+1,FIND(")",'Raw Data'!$H1078)-FIND("(",'Raw Data'!$H1078)-1),"",'Raw Data'!$M1078)</f>
        <v>Rs.550</v>
      </c>
      <c r="T1078" s="27">
        <f t="shared" si="16"/>
        <v>1</v>
      </c>
      <c r="U1078" s="29">
        <f>'Raw Data'!$M1078*'Raw Data'!$T1078</f>
        <v>550</v>
      </c>
    </row>
    <row r="1079" spans="1:21" x14ac:dyDescent="0.3">
      <c r="A1079" s="20">
        <v>302488</v>
      </c>
      <c r="B1079" s="27" t="s">
        <v>2484</v>
      </c>
      <c r="C1079" s="27">
        <v>1</v>
      </c>
      <c r="D1079" s="27" t="str">
        <f>VLOOKUP('Raw Data'!$C1079,'country description'!$A$2:$B$16,2,0)</f>
        <v>India</v>
      </c>
      <c r="E1079" s="27" t="s">
        <v>14</v>
      </c>
      <c r="F1079" s="27" t="s">
        <v>2485</v>
      </c>
      <c r="G1079" s="27" t="s">
        <v>410</v>
      </c>
      <c r="H1079" s="27" t="s">
        <v>18</v>
      </c>
      <c r="I1079" s="27" t="s">
        <v>19</v>
      </c>
      <c r="J1079" s="27" t="s">
        <v>19</v>
      </c>
      <c r="K1079" s="27">
        <v>2</v>
      </c>
      <c r="L1079" s="27">
        <v>87</v>
      </c>
      <c r="M1079" s="27">
        <v>550</v>
      </c>
      <c r="N1079" s="27">
        <v>3.3</v>
      </c>
      <c r="O1079" s="27">
        <v>2012</v>
      </c>
      <c r="P1079" s="27">
        <v>2</v>
      </c>
      <c r="Q1079" s="27">
        <v>23</v>
      </c>
      <c r="R1079" s="28">
        <f>DATE('Raw Data'!$O1079,'Raw Data'!$P1079,'Raw Data'!$Q1079)</f>
        <v>40962</v>
      </c>
      <c r="S1079" s="27" t="str">
        <f>CONCATENATE(MID('Raw Data'!$H1079,FIND("(",'Raw Data'!$H1079)+1,FIND(")",'Raw Data'!$H1079)-FIND("(",'Raw Data'!$H1079)-1),"",'Raw Data'!$M1079)</f>
        <v>Rs.550</v>
      </c>
      <c r="T1079" s="27">
        <f t="shared" si="16"/>
        <v>1</v>
      </c>
      <c r="U1079" s="29">
        <f>'Raw Data'!$M1079*'Raw Data'!$T1079</f>
        <v>550</v>
      </c>
    </row>
    <row r="1080" spans="1:21" x14ac:dyDescent="0.3">
      <c r="A1080" s="20">
        <v>18261149</v>
      </c>
      <c r="B1080" s="27" t="s">
        <v>2486</v>
      </c>
      <c r="C1080" s="27">
        <v>1</v>
      </c>
      <c r="D1080" s="27" t="str">
        <f>VLOOKUP('Raw Data'!$C1080,'country description'!$A$2:$B$16,2,0)</f>
        <v>India</v>
      </c>
      <c r="E1080" s="27" t="s">
        <v>14</v>
      </c>
      <c r="F1080" s="27" t="s">
        <v>2487</v>
      </c>
      <c r="G1080" s="27" t="s">
        <v>2488</v>
      </c>
      <c r="H1080" s="27" t="s">
        <v>18</v>
      </c>
      <c r="I1080" s="27" t="s">
        <v>19</v>
      </c>
      <c r="J1080" s="27" t="s">
        <v>24</v>
      </c>
      <c r="K1080" s="27">
        <v>2</v>
      </c>
      <c r="L1080" s="27">
        <v>126</v>
      </c>
      <c r="M1080" s="27">
        <v>550</v>
      </c>
      <c r="N1080" s="27">
        <v>3.5</v>
      </c>
      <c r="O1080" s="27">
        <v>2013</v>
      </c>
      <c r="P1080" s="27">
        <v>2</v>
      </c>
      <c r="Q1080" s="27">
        <v>19</v>
      </c>
      <c r="R1080" s="28">
        <f>DATE('Raw Data'!$O1080,'Raw Data'!$P1080,'Raw Data'!$Q1080)</f>
        <v>41324</v>
      </c>
      <c r="S1080" s="27" t="str">
        <f>CONCATENATE(MID('Raw Data'!$H1080,FIND("(",'Raw Data'!$H1080)+1,FIND(")",'Raw Data'!$H1080)-FIND("(",'Raw Data'!$H1080)-1),"",'Raw Data'!$M1080)</f>
        <v>Rs.550</v>
      </c>
      <c r="T1080" s="27">
        <f t="shared" si="16"/>
        <v>1</v>
      </c>
      <c r="U1080" s="29">
        <f>'Raw Data'!$M1080*'Raw Data'!$T1080</f>
        <v>550</v>
      </c>
    </row>
    <row r="1081" spans="1:21" x14ac:dyDescent="0.3">
      <c r="A1081" s="20">
        <v>18216936</v>
      </c>
      <c r="B1081" s="27" t="s">
        <v>2489</v>
      </c>
      <c r="C1081" s="27">
        <v>1</v>
      </c>
      <c r="D1081" s="27" t="str">
        <f>VLOOKUP('Raw Data'!$C1081,'country description'!$A$2:$B$16,2,0)</f>
        <v>India</v>
      </c>
      <c r="E1081" s="27" t="s">
        <v>14</v>
      </c>
      <c r="F1081" s="27" t="s">
        <v>2490</v>
      </c>
      <c r="G1081" s="27" t="s">
        <v>617</v>
      </c>
      <c r="H1081" s="27" t="s">
        <v>18</v>
      </c>
      <c r="I1081" s="27" t="s">
        <v>19</v>
      </c>
      <c r="J1081" s="27" t="s">
        <v>24</v>
      </c>
      <c r="K1081" s="27">
        <v>2</v>
      </c>
      <c r="L1081" s="27">
        <v>40</v>
      </c>
      <c r="M1081" s="27">
        <v>550</v>
      </c>
      <c r="N1081" s="27">
        <v>2.5</v>
      </c>
      <c r="O1081" s="27">
        <v>2013</v>
      </c>
      <c r="P1081" s="27">
        <v>2</v>
      </c>
      <c r="Q1081" s="27">
        <v>2</v>
      </c>
      <c r="R1081" s="28">
        <f>DATE('Raw Data'!$O1081,'Raw Data'!$P1081,'Raw Data'!$Q1081)</f>
        <v>41307</v>
      </c>
      <c r="S1081" s="27" t="str">
        <f>CONCATENATE(MID('Raw Data'!$H1081,FIND("(",'Raw Data'!$H1081)+1,FIND(")",'Raw Data'!$H1081)-FIND("(",'Raw Data'!$H1081)-1),"",'Raw Data'!$M1081)</f>
        <v>Rs.550</v>
      </c>
      <c r="T1081" s="27">
        <f t="shared" si="16"/>
        <v>1</v>
      </c>
      <c r="U1081" s="29">
        <f>'Raw Data'!$M1081*'Raw Data'!$T1081</f>
        <v>550</v>
      </c>
    </row>
    <row r="1082" spans="1:21" x14ac:dyDescent="0.3">
      <c r="A1082" s="20">
        <v>302433</v>
      </c>
      <c r="B1082" s="27" t="s">
        <v>2491</v>
      </c>
      <c r="C1082" s="27">
        <v>1</v>
      </c>
      <c r="D1082" s="27" t="str">
        <f>VLOOKUP('Raw Data'!$C1082,'country description'!$A$2:$B$16,2,0)</f>
        <v>India</v>
      </c>
      <c r="E1082" s="27" t="s">
        <v>14</v>
      </c>
      <c r="F1082" s="27" t="s">
        <v>2492</v>
      </c>
      <c r="G1082" s="27" t="s">
        <v>390</v>
      </c>
      <c r="H1082" s="27" t="s">
        <v>18</v>
      </c>
      <c r="I1082" s="27" t="s">
        <v>19</v>
      </c>
      <c r="J1082" s="27" t="s">
        <v>19</v>
      </c>
      <c r="K1082" s="27">
        <v>2</v>
      </c>
      <c r="L1082" s="27">
        <v>14</v>
      </c>
      <c r="M1082" s="27">
        <v>550</v>
      </c>
      <c r="N1082" s="27">
        <v>3</v>
      </c>
      <c r="O1082" s="27">
        <v>2017</v>
      </c>
      <c r="P1082" s="27">
        <v>2</v>
      </c>
      <c r="Q1082" s="27">
        <v>13</v>
      </c>
      <c r="R1082" s="28">
        <f>DATE('Raw Data'!$O1082,'Raw Data'!$P1082,'Raw Data'!$Q1082)</f>
        <v>42779</v>
      </c>
      <c r="S1082" s="27" t="str">
        <f>CONCATENATE(MID('Raw Data'!$H1082,FIND("(",'Raw Data'!$H1082)+1,FIND(")",'Raw Data'!$H1082)-FIND("(",'Raw Data'!$H1082)-1),"",'Raw Data'!$M1082)</f>
        <v>Rs.550</v>
      </c>
      <c r="T1082" s="27">
        <f t="shared" si="16"/>
        <v>1</v>
      </c>
      <c r="U1082" s="29">
        <f>'Raw Data'!$M1082*'Raw Data'!$T1082</f>
        <v>550</v>
      </c>
    </row>
    <row r="1083" spans="1:21" x14ac:dyDescent="0.3">
      <c r="A1083" s="20">
        <v>18208886</v>
      </c>
      <c r="B1083" s="27" t="s">
        <v>2493</v>
      </c>
      <c r="C1083" s="27">
        <v>1</v>
      </c>
      <c r="D1083" s="27" t="str">
        <f>VLOOKUP('Raw Data'!$C1083,'country description'!$A$2:$B$16,2,0)</f>
        <v>India</v>
      </c>
      <c r="E1083" s="27" t="s">
        <v>14</v>
      </c>
      <c r="F1083" s="27" t="s">
        <v>2494</v>
      </c>
      <c r="G1083" s="27" t="s">
        <v>749</v>
      </c>
      <c r="H1083" s="27" t="s">
        <v>18</v>
      </c>
      <c r="I1083" s="27" t="s">
        <v>19</v>
      </c>
      <c r="J1083" s="27" t="s">
        <v>19</v>
      </c>
      <c r="K1083" s="27">
        <v>2</v>
      </c>
      <c r="L1083" s="27">
        <v>400</v>
      </c>
      <c r="M1083" s="27">
        <v>550</v>
      </c>
      <c r="N1083" s="27">
        <v>4.4000000000000004</v>
      </c>
      <c r="O1083" s="27">
        <v>2012</v>
      </c>
      <c r="P1083" s="27">
        <v>1</v>
      </c>
      <c r="Q1083" s="27">
        <v>16</v>
      </c>
      <c r="R1083" s="28">
        <f>DATE('Raw Data'!$O1083,'Raw Data'!$P1083,'Raw Data'!$Q1083)</f>
        <v>40924</v>
      </c>
      <c r="S1083" s="27" t="str">
        <f>CONCATENATE(MID('Raw Data'!$H1083,FIND("(",'Raw Data'!$H1083)+1,FIND(")",'Raw Data'!$H1083)-FIND("(",'Raw Data'!$H1083)-1),"",'Raw Data'!$M1083)</f>
        <v>Rs.550</v>
      </c>
      <c r="T1083" s="27">
        <f t="shared" si="16"/>
        <v>1</v>
      </c>
      <c r="U1083" s="29">
        <f>'Raw Data'!$M1083*'Raw Data'!$T1083</f>
        <v>550</v>
      </c>
    </row>
    <row r="1084" spans="1:21" x14ac:dyDescent="0.3">
      <c r="A1084" s="20">
        <v>18285180</v>
      </c>
      <c r="B1084" s="27" t="s">
        <v>2495</v>
      </c>
      <c r="C1084" s="27">
        <v>1</v>
      </c>
      <c r="D1084" s="27" t="str">
        <f>VLOOKUP('Raw Data'!$C1084,'country description'!$A$2:$B$16,2,0)</f>
        <v>India</v>
      </c>
      <c r="E1084" s="27" t="s">
        <v>14</v>
      </c>
      <c r="F1084" s="27" t="s">
        <v>2496</v>
      </c>
      <c r="G1084" s="27" t="s">
        <v>455</v>
      </c>
      <c r="H1084" s="27" t="s">
        <v>18</v>
      </c>
      <c r="I1084" s="27" t="s">
        <v>19</v>
      </c>
      <c r="J1084" s="27" t="s">
        <v>24</v>
      </c>
      <c r="K1084" s="27">
        <v>2</v>
      </c>
      <c r="L1084" s="27">
        <v>80</v>
      </c>
      <c r="M1084" s="27">
        <v>550</v>
      </c>
      <c r="N1084" s="27">
        <v>3.8</v>
      </c>
      <c r="O1084" s="27">
        <v>2018</v>
      </c>
      <c r="P1084" s="27">
        <v>1</v>
      </c>
      <c r="Q1084" s="27">
        <v>24</v>
      </c>
      <c r="R1084" s="28">
        <f>DATE('Raw Data'!$O1084,'Raw Data'!$P1084,'Raw Data'!$Q1084)</f>
        <v>43124</v>
      </c>
      <c r="S1084" s="27" t="str">
        <f>CONCATENATE(MID('Raw Data'!$H1084,FIND("(",'Raw Data'!$H1084)+1,FIND(")",'Raw Data'!$H1084)-FIND("(",'Raw Data'!$H1084)-1),"",'Raw Data'!$M1084)</f>
        <v>Rs.550</v>
      </c>
      <c r="T1084" s="27">
        <f t="shared" si="16"/>
        <v>1</v>
      </c>
      <c r="U1084" s="29">
        <f>'Raw Data'!$M1084*'Raw Data'!$T1084</f>
        <v>550</v>
      </c>
    </row>
    <row r="1085" spans="1:21" x14ac:dyDescent="0.3">
      <c r="A1085" s="20">
        <v>300020</v>
      </c>
      <c r="B1085" s="27" t="s">
        <v>2497</v>
      </c>
      <c r="C1085" s="27">
        <v>1</v>
      </c>
      <c r="D1085" s="27" t="str">
        <f>VLOOKUP('Raw Data'!$C1085,'country description'!$A$2:$B$16,2,0)</f>
        <v>India</v>
      </c>
      <c r="E1085" s="27" t="s">
        <v>14</v>
      </c>
      <c r="F1085" s="27" t="s">
        <v>2498</v>
      </c>
      <c r="G1085" s="27" t="s">
        <v>390</v>
      </c>
      <c r="H1085" s="27" t="s">
        <v>18</v>
      </c>
      <c r="I1085" s="27" t="s">
        <v>19</v>
      </c>
      <c r="J1085" s="27" t="s">
        <v>19</v>
      </c>
      <c r="K1085" s="27">
        <v>2</v>
      </c>
      <c r="L1085" s="27">
        <v>6</v>
      </c>
      <c r="M1085" s="27">
        <v>550</v>
      </c>
      <c r="N1085" s="27">
        <v>2.9</v>
      </c>
      <c r="O1085" s="27">
        <v>2014</v>
      </c>
      <c r="P1085" s="27">
        <v>1</v>
      </c>
      <c r="Q1085" s="27">
        <v>7</v>
      </c>
      <c r="R1085" s="28">
        <f>DATE('Raw Data'!$O1085,'Raw Data'!$P1085,'Raw Data'!$Q1085)</f>
        <v>41646</v>
      </c>
      <c r="S1085" s="27" t="str">
        <f>CONCATENATE(MID('Raw Data'!$H1085,FIND("(",'Raw Data'!$H1085)+1,FIND(")",'Raw Data'!$H1085)-FIND("(",'Raw Data'!$H1085)-1),"",'Raw Data'!$M1085)</f>
        <v>Rs.550</v>
      </c>
      <c r="T1085" s="27">
        <f t="shared" si="16"/>
        <v>1</v>
      </c>
      <c r="U1085" s="29">
        <f>'Raw Data'!$M1085*'Raw Data'!$T1085</f>
        <v>550</v>
      </c>
    </row>
    <row r="1086" spans="1:21" x14ac:dyDescent="0.3">
      <c r="A1086" s="20">
        <v>6359</v>
      </c>
      <c r="B1086" s="27" t="s">
        <v>2499</v>
      </c>
      <c r="C1086" s="27">
        <v>1</v>
      </c>
      <c r="D1086" s="27" t="str">
        <f>VLOOKUP('Raw Data'!$C1086,'country description'!$A$2:$B$16,2,0)</f>
        <v>India</v>
      </c>
      <c r="E1086" s="27" t="s">
        <v>14</v>
      </c>
      <c r="F1086" s="27" t="s">
        <v>2500</v>
      </c>
      <c r="G1086" s="27" t="s">
        <v>504</v>
      </c>
      <c r="H1086" s="27" t="s">
        <v>18</v>
      </c>
      <c r="I1086" s="27" t="s">
        <v>19</v>
      </c>
      <c r="J1086" s="27" t="s">
        <v>19</v>
      </c>
      <c r="K1086" s="27">
        <v>2</v>
      </c>
      <c r="L1086" s="27">
        <v>7</v>
      </c>
      <c r="M1086" s="27">
        <v>550</v>
      </c>
      <c r="N1086" s="27">
        <v>2.9</v>
      </c>
      <c r="O1086" s="27">
        <v>2018</v>
      </c>
      <c r="P1086" s="27">
        <v>1</v>
      </c>
      <c r="Q1086" s="27">
        <v>8</v>
      </c>
      <c r="R1086" s="28">
        <f>DATE('Raw Data'!$O1086,'Raw Data'!$P1086,'Raw Data'!$Q1086)</f>
        <v>43108</v>
      </c>
      <c r="S1086" s="27" t="str">
        <f>CONCATENATE(MID('Raw Data'!$H1086,FIND("(",'Raw Data'!$H1086)+1,FIND(")",'Raw Data'!$H1086)-FIND("(",'Raw Data'!$H1086)-1),"",'Raw Data'!$M1086)</f>
        <v>Rs.550</v>
      </c>
      <c r="T1086" s="27">
        <f t="shared" si="16"/>
        <v>1</v>
      </c>
      <c r="U1086" s="29">
        <f>'Raw Data'!$M1086*'Raw Data'!$T1086</f>
        <v>550</v>
      </c>
    </row>
    <row r="1087" spans="1:21" x14ac:dyDescent="0.3">
      <c r="A1087" s="20">
        <v>18281954</v>
      </c>
      <c r="B1087" s="27" t="s">
        <v>2501</v>
      </c>
      <c r="C1087" s="27">
        <v>1</v>
      </c>
      <c r="D1087" s="27" t="str">
        <f>VLOOKUP('Raw Data'!$C1087,'country description'!$A$2:$B$16,2,0)</f>
        <v>India</v>
      </c>
      <c r="E1087" s="27" t="s">
        <v>14</v>
      </c>
      <c r="F1087" s="27" t="s">
        <v>2502</v>
      </c>
      <c r="G1087" s="27" t="s">
        <v>2503</v>
      </c>
      <c r="H1087" s="27" t="s">
        <v>18</v>
      </c>
      <c r="I1087" s="27" t="s">
        <v>19</v>
      </c>
      <c r="J1087" s="27" t="s">
        <v>24</v>
      </c>
      <c r="K1087" s="27">
        <v>2</v>
      </c>
      <c r="L1087" s="27">
        <v>81</v>
      </c>
      <c r="M1087" s="27">
        <v>550</v>
      </c>
      <c r="N1087" s="27">
        <v>3.7</v>
      </c>
      <c r="O1087" s="27">
        <v>2012</v>
      </c>
      <c r="P1087" s="27">
        <v>1</v>
      </c>
      <c r="Q1087" s="27">
        <v>11</v>
      </c>
      <c r="R1087" s="28">
        <f>DATE('Raw Data'!$O1087,'Raw Data'!$P1087,'Raw Data'!$Q1087)</f>
        <v>40919</v>
      </c>
      <c r="S1087" s="27" t="str">
        <f>CONCATENATE(MID('Raw Data'!$H1087,FIND("(",'Raw Data'!$H1087)+1,FIND(")",'Raw Data'!$H1087)-FIND("(",'Raw Data'!$H1087)-1),"",'Raw Data'!$M1087)</f>
        <v>Rs.550</v>
      </c>
      <c r="T1087" s="27">
        <f t="shared" si="16"/>
        <v>1</v>
      </c>
      <c r="U1087" s="29">
        <f>'Raw Data'!$M1087*'Raw Data'!$T1087</f>
        <v>550</v>
      </c>
    </row>
    <row r="1088" spans="1:21" x14ac:dyDescent="0.3">
      <c r="A1088" s="20">
        <v>303595</v>
      </c>
      <c r="B1088" s="27" t="s">
        <v>2504</v>
      </c>
      <c r="C1088" s="27">
        <v>1</v>
      </c>
      <c r="D1088" s="27" t="str">
        <f>VLOOKUP('Raw Data'!$C1088,'country description'!$A$2:$B$16,2,0)</f>
        <v>India</v>
      </c>
      <c r="E1088" s="27" t="s">
        <v>14</v>
      </c>
      <c r="F1088" s="27" t="s">
        <v>2505</v>
      </c>
      <c r="G1088" s="27" t="s">
        <v>390</v>
      </c>
      <c r="H1088" s="27" t="s">
        <v>18</v>
      </c>
      <c r="I1088" s="27" t="s">
        <v>19</v>
      </c>
      <c r="J1088" s="27" t="s">
        <v>24</v>
      </c>
      <c r="K1088" s="27">
        <v>2</v>
      </c>
      <c r="L1088" s="27">
        <v>128</v>
      </c>
      <c r="M1088" s="27">
        <v>550</v>
      </c>
      <c r="N1088" s="27">
        <v>2.7</v>
      </c>
      <c r="O1088" s="27">
        <v>2011</v>
      </c>
      <c r="P1088" s="27">
        <v>1</v>
      </c>
      <c r="Q1088" s="27">
        <v>16</v>
      </c>
      <c r="R1088" s="28">
        <f>DATE('Raw Data'!$O1088,'Raw Data'!$P1088,'Raw Data'!$Q1088)</f>
        <v>40559</v>
      </c>
      <c r="S1088" s="27" t="str">
        <f>CONCATENATE(MID('Raw Data'!$H1088,FIND("(",'Raw Data'!$H1088)+1,FIND(")",'Raw Data'!$H1088)-FIND("(",'Raw Data'!$H1088)-1),"",'Raw Data'!$M1088)</f>
        <v>Rs.550</v>
      </c>
      <c r="T1088" s="27">
        <f t="shared" si="16"/>
        <v>1</v>
      </c>
      <c r="U1088" s="29">
        <f>'Raw Data'!$M1088*'Raw Data'!$T1088</f>
        <v>550</v>
      </c>
    </row>
    <row r="1089" spans="1:21" x14ac:dyDescent="0.3">
      <c r="A1089" s="20">
        <v>18247014</v>
      </c>
      <c r="B1089" s="27" t="s">
        <v>2507</v>
      </c>
      <c r="C1089" s="27">
        <v>1</v>
      </c>
      <c r="D1089" s="27" t="str">
        <f>VLOOKUP('Raw Data'!$C1089,'country description'!$A$2:$B$16,2,0)</f>
        <v>India</v>
      </c>
      <c r="E1089" s="27" t="s">
        <v>14</v>
      </c>
      <c r="F1089" s="27" t="s">
        <v>2508</v>
      </c>
      <c r="G1089" s="27" t="s">
        <v>599</v>
      </c>
      <c r="H1089" s="27" t="s">
        <v>18</v>
      </c>
      <c r="I1089" s="27" t="s">
        <v>19</v>
      </c>
      <c r="J1089" s="27" t="s">
        <v>19</v>
      </c>
      <c r="K1089" s="27">
        <v>2</v>
      </c>
      <c r="L1089" s="27">
        <v>23</v>
      </c>
      <c r="M1089" s="27">
        <v>550</v>
      </c>
      <c r="N1089" s="27">
        <v>3.4</v>
      </c>
      <c r="O1089" s="27">
        <v>2013</v>
      </c>
      <c r="P1089" s="27">
        <v>1</v>
      </c>
      <c r="Q1089" s="27">
        <v>26</v>
      </c>
      <c r="R1089" s="28">
        <f>DATE('Raw Data'!$O1089,'Raw Data'!$P1089,'Raw Data'!$Q1089)</f>
        <v>41300</v>
      </c>
      <c r="S1089" s="27" t="str">
        <f>CONCATENATE(MID('Raw Data'!$H1089,FIND("(",'Raw Data'!$H1089)+1,FIND(")",'Raw Data'!$H1089)-FIND("(",'Raw Data'!$H1089)-1),"",'Raw Data'!$M1089)</f>
        <v>Rs.550</v>
      </c>
      <c r="T1089" s="27">
        <f t="shared" si="16"/>
        <v>1</v>
      </c>
      <c r="U1089" s="29">
        <f>'Raw Data'!$M1089*'Raw Data'!$T1089</f>
        <v>550</v>
      </c>
    </row>
    <row r="1090" spans="1:21" x14ac:dyDescent="0.3">
      <c r="A1090" s="20">
        <v>491</v>
      </c>
      <c r="B1090" s="27" t="s">
        <v>2409</v>
      </c>
      <c r="C1090" s="27">
        <v>1</v>
      </c>
      <c r="D1090" s="27" t="str">
        <f>VLOOKUP('Raw Data'!$C1090,'country description'!$A$2:$B$16,2,0)</f>
        <v>India</v>
      </c>
      <c r="E1090" s="27" t="s">
        <v>14</v>
      </c>
      <c r="F1090" s="27" t="s">
        <v>2509</v>
      </c>
      <c r="G1090" s="27" t="s">
        <v>2443</v>
      </c>
      <c r="H1090" s="27" t="s">
        <v>18</v>
      </c>
      <c r="I1090" s="27" t="s">
        <v>19</v>
      </c>
      <c r="J1090" s="27" t="s">
        <v>24</v>
      </c>
      <c r="K1090" s="27">
        <v>2</v>
      </c>
      <c r="L1090" s="27">
        <v>269</v>
      </c>
      <c r="M1090" s="27">
        <v>550</v>
      </c>
      <c r="N1090" s="27">
        <v>3.7</v>
      </c>
      <c r="O1090" s="27">
        <v>2013</v>
      </c>
      <c r="P1090" s="27">
        <v>12</v>
      </c>
      <c r="Q1090" s="27">
        <v>7</v>
      </c>
      <c r="R1090" s="28">
        <f>DATE('Raw Data'!$O1090,'Raw Data'!$P1090,'Raw Data'!$Q1090)</f>
        <v>41615</v>
      </c>
      <c r="S1090" s="27" t="str">
        <f>CONCATENATE(MID('Raw Data'!$H1090,FIND("(",'Raw Data'!$H1090)+1,FIND(")",'Raw Data'!$H1090)-FIND("(",'Raw Data'!$H1090)-1),"",'Raw Data'!$M1090)</f>
        <v>Rs.550</v>
      </c>
      <c r="T1090" s="27">
        <f t="shared" ref="T1090:T1153" si="17">VLOOKUP(D1090,$Y$4:$Z$18,2,0)</f>
        <v>1</v>
      </c>
      <c r="U1090" s="29">
        <f>'Raw Data'!$M1090*'Raw Data'!$T1090</f>
        <v>550</v>
      </c>
    </row>
    <row r="1091" spans="1:21" x14ac:dyDescent="0.3">
      <c r="A1091" s="20">
        <v>18277019</v>
      </c>
      <c r="B1091" s="27" t="s">
        <v>2511</v>
      </c>
      <c r="C1091" s="27">
        <v>1</v>
      </c>
      <c r="D1091" s="27" t="str">
        <f>VLOOKUP('Raw Data'!$C1091,'country description'!$A$2:$B$16,2,0)</f>
        <v>India</v>
      </c>
      <c r="E1091" s="27" t="s">
        <v>14</v>
      </c>
      <c r="F1091" s="27" t="s">
        <v>2512</v>
      </c>
      <c r="G1091" s="27" t="s">
        <v>458</v>
      </c>
      <c r="H1091" s="27" t="s">
        <v>18</v>
      </c>
      <c r="I1091" s="27" t="s">
        <v>19</v>
      </c>
      <c r="J1091" s="27" t="s">
        <v>19</v>
      </c>
      <c r="K1091" s="27">
        <v>2</v>
      </c>
      <c r="L1091" s="27">
        <v>10</v>
      </c>
      <c r="M1091" s="27">
        <v>550</v>
      </c>
      <c r="N1091" s="27">
        <v>3.1</v>
      </c>
      <c r="O1091" s="27">
        <v>2014</v>
      </c>
      <c r="P1091" s="27">
        <v>12</v>
      </c>
      <c r="Q1091" s="27">
        <v>16</v>
      </c>
      <c r="R1091" s="28">
        <f>DATE('Raw Data'!$O1091,'Raw Data'!$P1091,'Raw Data'!$Q1091)</f>
        <v>41989</v>
      </c>
      <c r="S1091" s="27" t="str">
        <f>CONCATENATE(MID('Raw Data'!$H1091,FIND("(",'Raw Data'!$H1091)+1,FIND(")",'Raw Data'!$H1091)-FIND("(",'Raw Data'!$H1091)-1),"",'Raw Data'!$M1091)</f>
        <v>Rs.550</v>
      </c>
      <c r="T1091" s="27">
        <f t="shared" si="17"/>
        <v>1</v>
      </c>
      <c r="U1091" s="29">
        <f>'Raw Data'!$M1091*'Raw Data'!$T1091</f>
        <v>550</v>
      </c>
    </row>
    <row r="1092" spans="1:21" x14ac:dyDescent="0.3">
      <c r="A1092" s="20">
        <v>1775</v>
      </c>
      <c r="B1092" s="27" t="s">
        <v>2513</v>
      </c>
      <c r="C1092" s="27">
        <v>1</v>
      </c>
      <c r="D1092" s="27" t="str">
        <f>VLOOKUP('Raw Data'!$C1092,'country description'!$A$2:$B$16,2,0)</f>
        <v>India</v>
      </c>
      <c r="E1092" s="27" t="s">
        <v>14</v>
      </c>
      <c r="F1092" s="27" t="s">
        <v>2514</v>
      </c>
      <c r="G1092" s="27" t="s">
        <v>2515</v>
      </c>
      <c r="H1092" s="27" t="s">
        <v>18</v>
      </c>
      <c r="I1092" s="27" t="s">
        <v>19</v>
      </c>
      <c r="J1092" s="27" t="s">
        <v>24</v>
      </c>
      <c r="K1092" s="27">
        <v>2</v>
      </c>
      <c r="L1092" s="27">
        <v>90</v>
      </c>
      <c r="M1092" s="27">
        <v>550</v>
      </c>
      <c r="N1092" s="27">
        <v>2.8</v>
      </c>
      <c r="O1092" s="27">
        <v>2011</v>
      </c>
      <c r="P1092" s="27">
        <v>12</v>
      </c>
      <c r="Q1092" s="27">
        <v>13</v>
      </c>
      <c r="R1092" s="28">
        <f>DATE('Raw Data'!$O1092,'Raw Data'!$P1092,'Raw Data'!$Q1092)</f>
        <v>40890</v>
      </c>
      <c r="S1092" s="27" t="str">
        <f>CONCATENATE(MID('Raw Data'!$H1092,FIND("(",'Raw Data'!$H1092)+1,FIND(")",'Raw Data'!$H1092)-FIND("(",'Raw Data'!$H1092)-1),"",'Raw Data'!$M1092)</f>
        <v>Rs.550</v>
      </c>
      <c r="T1092" s="27">
        <f t="shared" si="17"/>
        <v>1</v>
      </c>
      <c r="U1092" s="29">
        <f>'Raw Data'!$M1092*'Raw Data'!$T1092</f>
        <v>550</v>
      </c>
    </row>
    <row r="1093" spans="1:21" x14ac:dyDescent="0.3">
      <c r="A1093" s="20">
        <v>309874</v>
      </c>
      <c r="B1093" s="27" t="s">
        <v>2516</v>
      </c>
      <c r="C1093" s="27">
        <v>1</v>
      </c>
      <c r="D1093" s="27" t="str">
        <f>VLOOKUP('Raw Data'!$C1093,'country description'!$A$2:$B$16,2,0)</f>
        <v>India</v>
      </c>
      <c r="E1093" s="27" t="s">
        <v>14</v>
      </c>
      <c r="F1093" s="27" t="s">
        <v>2517</v>
      </c>
      <c r="G1093" s="27" t="s">
        <v>500</v>
      </c>
      <c r="H1093" s="27" t="s">
        <v>18</v>
      </c>
      <c r="I1093" s="27" t="s">
        <v>19</v>
      </c>
      <c r="J1093" s="27" t="s">
        <v>19</v>
      </c>
      <c r="K1093" s="27">
        <v>2</v>
      </c>
      <c r="L1093" s="27">
        <v>15</v>
      </c>
      <c r="M1093" s="27">
        <v>550</v>
      </c>
      <c r="N1093" s="27">
        <v>3</v>
      </c>
      <c r="O1093" s="27">
        <v>2014</v>
      </c>
      <c r="P1093" s="27">
        <v>12</v>
      </c>
      <c r="Q1093" s="27">
        <v>5</v>
      </c>
      <c r="R1093" s="28">
        <f>DATE('Raw Data'!$O1093,'Raw Data'!$P1093,'Raw Data'!$Q1093)</f>
        <v>41978</v>
      </c>
      <c r="S1093" s="27" t="str">
        <f>CONCATENATE(MID('Raw Data'!$H1093,FIND("(",'Raw Data'!$H1093)+1,FIND(")",'Raw Data'!$H1093)-FIND("(",'Raw Data'!$H1093)-1),"",'Raw Data'!$M1093)</f>
        <v>Rs.550</v>
      </c>
      <c r="T1093" s="27">
        <f t="shared" si="17"/>
        <v>1</v>
      </c>
      <c r="U1093" s="29">
        <f>'Raw Data'!$M1093*'Raw Data'!$T1093</f>
        <v>550</v>
      </c>
    </row>
    <row r="1094" spans="1:21" x14ac:dyDescent="0.3">
      <c r="A1094" s="20">
        <v>18446491</v>
      </c>
      <c r="B1094" s="27" t="s">
        <v>2409</v>
      </c>
      <c r="C1094" s="27">
        <v>1</v>
      </c>
      <c r="D1094" s="27" t="str">
        <f>VLOOKUP('Raw Data'!$C1094,'country description'!$A$2:$B$16,2,0)</f>
        <v>India</v>
      </c>
      <c r="E1094" s="27" t="s">
        <v>14</v>
      </c>
      <c r="F1094" s="27" t="s">
        <v>1330</v>
      </c>
      <c r="G1094" s="27" t="s">
        <v>2443</v>
      </c>
      <c r="H1094" s="27" t="s">
        <v>18</v>
      </c>
      <c r="I1094" s="27" t="s">
        <v>19</v>
      </c>
      <c r="J1094" s="27" t="s">
        <v>19</v>
      </c>
      <c r="K1094" s="27">
        <v>2</v>
      </c>
      <c r="L1094" s="27">
        <v>3</v>
      </c>
      <c r="M1094" s="27">
        <v>550</v>
      </c>
      <c r="N1094" s="27">
        <v>1</v>
      </c>
      <c r="O1094" s="27">
        <v>2013</v>
      </c>
      <c r="P1094" s="27">
        <v>12</v>
      </c>
      <c r="Q1094" s="27">
        <v>6</v>
      </c>
      <c r="R1094" s="28">
        <f>DATE('Raw Data'!$O1094,'Raw Data'!$P1094,'Raw Data'!$Q1094)</f>
        <v>41614</v>
      </c>
      <c r="S1094" s="27" t="str">
        <f>CONCATENATE(MID('Raw Data'!$H1094,FIND("(",'Raw Data'!$H1094)+1,FIND(")",'Raw Data'!$H1094)-FIND("(",'Raw Data'!$H1094)-1),"",'Raw Data'!$M1094)</f>
        <v>Rs.550</v>
      </c>
      <c r="T1094" s="27">
        <f t="shared" si="17"/>
        <v>1</v>
      </c>
      <c r="U1094" s="29">
        <f>'Raw Data'!$M1094*'Raw Data'!$T1094</f>
        <v>550</v>
      </c>
    </row>
    <row r="1095" spans="1:21" x14ac:dyDescent="0.3">
      <c r="A1095" s="20">
        <v>305646</v>
      </c>
      <c r="B1095" s="27" t="s">
        <v>2450</v>
      </c>
      <c r="C1095" s="27">
        <v>1</v>
      </c>
      <c r="D1095" s="27" t="str">
        <f>VLOOKUP('Raw Data'!$C1095,'country description'!$A$2:$B$16,2,0)</f>
        <v>India</v>
      </c>
      <c r="E1095" s="27" t="s">
        <v>14</v>
      </c>
      <c r="F1095" s="27" t="s">
        <v>2518</v>
      </c>
      <c r="G1095" s="27" t="s">
        <v>461</v>
      </c>
      <c r="H1095" s="27" t="s">
        <v>18</v>
      </c>
      <c r="I1095" s="27" t="s">
        <v>19</v>
      </c>
      <c r="J1095" s="27" t="s">
        <v>24</v>
      </c>
      <c r="K1095" s="27">
        <v>2</v>
      </c>
      <c r="L1095" s="27">
        <v>372</v>
      </c>
      <c r="M1095" s="27">
        <v>550</v>
      </c>
      <c r="N1095" s="27">
        <v>4.2</v>
      </c>
      <c r="O1095" s="27">
        <v>2015</v>
      </c>
      <c r="P1095" s="27">
        <v>11</v>
      </c>
      <c r="Q1095" s="27">
        <v>6</v>
      </c>
      <c r="R1095" s="28">
        <f>DATE('Raw Data'!$O1095,'Raw Data'!$P1095,'Raw Data'!$Q1095)</f>
        <v>42314</v>
      </c>
      <c r="S1095" s="27" t="str">
        <f>CONCATENATE(MID('Raw Data'!$H1095,FIND("(",'Raw Data'!$H1095)+1,FIND(")",'Raw Data'!$H1095)-FIND("(",'Raw Data'!$H1095)-1),"",'Raw Data'!$M1095)</f>
        <v>Rs.550</v>
      </c>
      <c r="T1095" s="27">
        <f t="shared" si="17"/>
        <v>1</v>
      </c>
      <c r="U1095" s="29">
        <f>'Raw Data'!$M1095*'Raw Data'!$T1095</f>
        <v>550</v>
      </c>
    </row>
    <row r="1096" spans="1:21" x14ac:dyDescent="0.3">
      <c r="A1096" s="20">
        <v>3700</v>
      </c>
      <c r="B1096" s="27" t="s">
        <v>2519</v>
      </c>
      <c r="C1096" s="27">
        <v>1</v>
      </c>
      <c r="D1096" s="27" t="str">
        <f>VLOOKUP('Raw Data'!$C1096,'country description'!$A$2:$B$16,2,0)</f>
        <v>India</v>
      </c>
      <c r="E1096" s="27" t="s">
        <v>14</v>
      </c>
      <c r="F1096" s="27" t="s">
        <v>2520</v>
      </c>
      <c r="G1096" s="27" t="s">
        <v>2423</v>
      </c>
      <c r="H1096" s="27" t="s">
        <v>18</v>
      </c>
      <c r="I1096" s="27" t="s">
        <v>19</v>
      </c>
      <c r="J1096" s="27" t="s">
        <v>24</v>
      </c>
      <c r="K1096" s="27">
        <v>2</v>
      </c>
      <c r="L1096" s="27">
        <v>103</v>
      </c>
      <c r="M1096" s="27">
        <v>550</v>
      </c>
      <c r="N1096" s="27">
        <v>2.8</v>
      </c>
      <c r="O1096" s="27">
        <v>2015</v>
      </c>
      <c r="P1096" s="27">
        <v>11</v>
      </c>
      <c r="Q1096" s="27">
        <v>8</v>
      </c>
      <c r="R1096" s="28">
        <f>DATE('Raw Data'!$O1096,'Raw Data'!$P1096,'Raw Data'!$Q1096)</f>
        <v>42316</v>
      </c>
      <c r="S1096" s="27" t="str">
        <f>CONCATENATE(MID('Raw Data'!$H1096,FIND("(",'Raw Data'!$H1096)+1,FIND(")",'Raw Data'!$H1096)-FIND("(",'Raw Data'!$H1096)-1),"",'Raw Data'!$M1096)</f>
        <v>Rs.550</v>
      </c>
      <c r="T1096" s="27">
        <f t="shared" si="17"/>
        <v>1</v>
      </c>
      <c r="U1096" s="29">
        <f>'Raw Data'!$M1096*'Raw Data'!$T1096</f>
        <v>550</v>
      </c>
    </row>
    <row r="1097" spans="1:21" x14ac:dyDescent="0.3">
      <c r="A1097" s="20">
        <v>7906</v>
      </c>
      <c r="B1097" s="27" t="s">
        <v>2521</v>
      </c>
      <c r="C1097" s="27">
        <v>1</v>
      </c>
      <c r="D1097" s="27" t="str">
        <f>VLOOKUP('Raw Data'!$C1097,'country description'!$A$2:$B$16,2,0)</f>
        <v>India</v>
      </c>
      <c r="E1097" s="27" t="s">
        <v>14</v>
      </c>
      <c r="F1097" s="27" t="s">
        <v>2522</v>
      </c>
      <c r="G1097" s="27" t="s">
        <v>795</v>
      </c>
      <c r="H1097" s="27" t="s">
        <v>18</v>
      </c>
      <c r="I1097" s="27" t="s">
        <v>19</v>
      </c>
      <c r="J1097" s="27" t="s">
        <v>19</v>
      </c>
      <c r="K1097" s="27">
        <v>2</v>
      </c>
      <c r="L1097" s="27">
        <v>63</v>
      </c>
      <c r="M1097" s="27">
        <v>550</v>
      </c>
      <c r="N1097" s="27">
        <v>3.8</v>
      </c>
      <c r="O1097" s="27">
        <v>2017</v>
      </c>
      <c r="P1097" s="27">
        <v>11</v>
      </c>
      <c r="Q1097" s="27">
        <v>17</v>
      </c>
      <c r="R1097" s="28">
        <f>DATE('Raw Data'!$O1097,'Raw Data'!$P1097,'Raw Data'!$Q1097)</f>
        <v>43056</v>
      </c>
      <c r="S1097" s="27" t="str">
        <f>CONCATENATE(MID('Raw Data'!$H1097,FIND("(",'Raw Data'!$H1097)+1,FIND(")",'Raw Data'!$H1097)-FIND("(",'Raw Data'!$H1097)-1),"",'Raw Data'!$M1097)</f>
        <v>Rs.550</v>
      </c>
      <c r="T1097" s="27">
        <f t="shared" si="17"/>
        <v>1</v>
      </c>
      <c r="U1097" s="29">
        <f>'Raw Data'!$M1097*'Raw Data'!$T1097</f>
        <v>550</v>
      </c>
    </row>
    <row r="1098" spans="1:21" x14ac:dyDescent="0.3">
      <c r="A1098" s="20">
        <v>311593</v>
      </c>
      <c r="B1098" s="27" t="s">
        <v>2523</v>
      </c>
      <c r="C1098" s="27">
        <v>1</v>
      </c>
      <c r="D1098" s="27" t="str">
        <f>VLOOKUP('Raw Data'!$C1098,'country description'!$A$2:$B$16,2,0)</f>
        <v>India</v>
      </c>
      <c r="E1098" s="27" t="s">
        <v>14</v>
      </c>
      <c r="F1098" s="27" t="s">
        <v>2524</v>
      </c>
      <c r="G1098" s="27" t="s">
        <v>407</v>
      </c>
      <c r="H1098" s="27" t="s">
        <v>18</v>
      </c>
      <c r="I1098" s="27" t="s">
        <v>19</v>
      </c>
      <c r="J1098" s="27" t="s">
        <v>19</v>
      </c>
      <c r="K1098" s="27">
        <v>2</v>
      </c>
      <c r="L1098" s="27">
        <v>54</v>
      </c>
      <c r="M1098" s="27">
        <v>550</v>
      </c>
      <c r="N1098" s="27">
        <v>3.5</v>
      </c>
      <c r="O1098" s="27">
        <v>2016</v>
      </c>
      <c r="P1098" s="27">
        <v>11</v>
      </c>
      <c r="Q1098" s="27">
        <v>18</v>
      </c>
      <c r="R1098" s="28">
        <f>DATE('Raw Data'!$O1098,'Raw Data'!$P1098,'Raw Data'!$Q1098)</f>
        <v>42692</v>
      </c>
      <c r="S1098" s="27" t="str">
        <f>CONCATENATE(MID('Raw Data'!$H1098,FIND("(",'Raw Data'!$H1098)+1,FIND(")",'Raw Data'!$H1098)-FIND("(",'Raw Data'!$H1098)-1),"",'Raw Data'!$M1098)</f>
        <v>Rs.550</v>
      </c>
      <c r="T1098" s="27">
        <f t="shared" si="17"/>
        <v>1</v>
      </c>
      <c r="U1098" s="29">
        <f>'Raw Data'!$M1098*'Raw Data'!$T1098</f>
        <v>550</v>
      </c>
    </row>
    <row r="1099" spans="1:21" x14ac:dyDescent="0.3">
      <c r="A1099" s="20">
        <v>4056</v>
      </c>
      <c r="B1099" s="27" t="s">
        <v>2409</v>
      </c>
      <c r="C1099" s="27">
        <v>1</v>
      </c>
      <c r="D1099" s="27" t="str">
        <f>VLOOKUP('Raw Data'!$C1099,'country description'!$A$2:$B$16,2,0)</f>
        <v>India</v>
      </c>
      <c r="E1099" s="27" t="s">
        <v>14</v>
      </c>
      <c r="F1099" s="27" t="s">
        <v>2525</v>
      </c>
      <c r="G1099" s="27" t="s">
        <v>2526</v>
      </c>
      <c r="H1099" s="27" t="s">
        <v>18</v>
      </c>
      <c r="I1099" s="27" t="s">
        <v>19</v>
      </c>
      <c r="J1099" s="27" t="s">
        <v>24</v>
      </c>
      <c r="K1099" s="27">
        <v>2</v>
      </c>
      <c r="L1099" s="27">
        <v>110</v>
      </c>
      <c r="M1099" s="27">
        <v>550</v>
      </c>
      <c r="N1099" s="27">
        <v>3.4</v>
      </c>
      <c r="O1099" s="27">
        <v>2015</v>
      </c>
      <c r="P1099" s="27">
        <v>11</v>
      </c>
      <c r="Q1099" s="27">
        <v>21</v>
      </c>
      <c r="R1099" s="28">
        <f>DATE('Raw Data'!$O1099,'Raw Data'!$P1099,'Raw Data'!$Q1099)</f>
        <v>42329</v>
      </c>
      <c r="S1099" s="27" t="str">
        <f>CONCATENATE(MID('Raw Data'!$H1099,FIND("(",'Raw Data'!$H1099)+1,FIND(")",'Raw Data'!$H1099)-FIND("(",'Raw Data'!$H1099)-1),"",'Raw Data'!$M1099)</f>
        <v>Rs.550</v>
      </c>
      <c r="T1099" s="27">
        <f t="shared" si="17"/>
        <v>1</v>
      </c>
      <c r="U1099" s="29">
        <f>'Raw Data'!$M1099*'Raw Data'!$T1099</f>
        <v>550</v>
      </c>
    </row>
    <row r="1100" spans="1:21" x14ac:dyDescent="0.3">
      <c r="A1100" s="20">
        <v>18258757</v>
      </c>
      <c r="B1100" s="27" t="s">
        <v>2527</v>
      </c>
      <c r="C1100" s="27">
        <v>1</v>
      </c>
      <c r="D1100" s="27" t="str">
        <f>VLOOKUP('Raw Data'!$C1100,'country description'!$A$2:$B$16,2,0)</f>
        <v>India</v>
      </c>
      <c r="E1100" s="27" t="s">
        <v>14</v>
      </c>
      <c r="F1100" s="27" t="s">
        <v>2528</v>
      </c>
      <c r="G1100" s="27" t="s">
        <v>2529</v>
      </c>
      <c r="H1100" s="27" t="s">
        <v>18</v>
      </c>
      <c r="I1100" s="27" t="s">
        <v>19</v>
      </c>
      <c r="J1100" s="27" t="s">
        <v>19</v>
      </c>
      <c r="K1100" s="27">
        <v>2</v>
      </c>
      <c r="L1100" s="27">
        <v>33</v>
      </c>
      <c r="M1100" s="27">
        <v>550</v>
      </c>
      <c r="N1100" s="27">
        <v>3.2</v>
      </c>
      <c r="O1100" s="27">
        <v>2018</v>
      </c>
      <c r="P1100" s="27">
        <v>10</v>
      </c>
      <c r="Q1100" s="27">
        <v>22</v>
      </c>
      <c r="R1100" s="28">
        <f>DATE('Raw Data'!$O1100,'Raw Data'!$P1100,'Raw Data'!$Q1100)</f>
        <v>43395</v>
      </c>
      <c r="S1100" s="27" t="str">
        <f>CONCATENATE(MID('Raw Data'!$H1100,FIND("(",'Raw Data'!$H1100)+1,FIND(")",'Raw Data'!$H1100)-FIND("(",'Raw Data'!$H1100)-1),"",'Raw Data'!$M1100)</f>
        <v>Rs.550</v>
      </c>
      <c r="T1100" s="27">
        <f t="shared" si="17"/>
        <v>1</v>
      </c>
      <c r="U1100" s="29">
        <f>'Raw Data'!$M1100*'Raw Data'!$T1100</f>
        <v>550</v>
      </c>
    </row>
    <row r="1101" spans="1:21" x14ac:dyDescent="0.3">
      <c r="A1101" s="20">
        <v>18216896</v>
      </c>
      <c r="B1101" s="27" t="s">
        <v>2530</v>
      </c>
      <c r="C1101" s="27">
        <v>1</v>
      </c>
      <c r="D1101" s="27" t="str">
        <f>VLOOKUP('Raw Data'!$C1101,'country description'!$A$2:$B$16,2,0)</f>
        <v>India</v>
      </c>
      <c r="E1101" s="27" t="s">
        <v>14</v>
      </c>
      <c r="F1101" s="27" t="s">
        <v>2531</v>
      </c>
      <c r="G1101" s="27" t="s">
        <v>458</v>
      </c>
      <c r="H1101" s="27" t="s">
        <v>18</v>
      </c>
      <c r="I1101" s="27" t="s">
        <v>19</v>
      </c>
      <c r="J1101" s="27" t="s">
        <v>24</v>
      </c>
      <c r="K1101" s="27">
        <v>2</v>
      </c>
      <c r="L1101" s="27">
        <v>41</v>
      </c>
      <c r="M1101" s="27">
        <v>550</v>
      </c>
      <c r="N1101" s="27">
        <v>2.5</v>
      </c>
      <c r="O1101" s="27">
        <v>2012</v>
      </c>
      <c r="P1101" s="27">
        <v>10</v>
      </c>
      <c r="Q1101" s="27">
        <v>7</v>
      </c>
      <c r="R1101" s="28">
        <f>DATE('Raw Data'!$O1101,'Raw Data'!$P1101,'Raw Data'!$Q1101)</f>
        <v>41189</v>
      </c>
      <c r="S1101" s="27" t="str">
        <f>CONCATENATE(MID('Raw Data'!$H1101,FIND("(",'Raw Data'!$H1101)+1,FIND(")",'Raw Data'!$H1101)-FIND("(",'Raw Data'!$H1101)-1),"",'Raw Data'!$M1101)</f>
        <v>Rs.550</v>
      </c>
      <c r="T1101" s="27">
        <f t="shared" si="17"/>
        <v>1</v>
      </c>
      <c r="U1101" s="29">
        <f>'Raw Data'!$M1101*'Raw Data'!$T1101</f>
        <v>550</v>
      </c>
    </row>
    <row r="1102" spans="1:21" x14ac:dyDescent="0.3">
      <c r="A1102" s="20">
        <v>306957</v>
      </c>
      <c r="B1102" s="27" t="s">
        <v>2533</v>
      </c>
      <c r="C1102" s="27">
        <v>1</v>
      </c>
      <c r="D1102" s="27" t="str">
        <f>VLOOKUP('Raw Data'!$C1102,'country description'!$A$2:$B$16,2,0)</f>
        <v>India</v>
      </c>
      <c r="E1102" s="27" t="s">
        <v>14</v>
      </c>
      <c r="F1102" s="27" t="s">
        <v>2534</v>
      </c>
      <c r="G1102" s="27" t="s">
        <v>475</v>
      </c>
      <c r="H1102" s="27" t="s">
        <v>18</v>
      </c>
      <c r="I1102" s="27" t="s">
        <v>19</v>
      </c>
      <c r="J1102" s="27" t="s">
        <v>24</v>
      </c>
      <c r="K1102" s="27">
        <v>2</v>
      </c>
      <c r="L1102" s="27">
        <v>58</v>
      </c>
      <c r="M1102" s="27">
        <v>550</v>
      </c>
      <c r="N1102" s="27">
        <v>2.6</v>
      </c>
      <c r="O1102" s="27">
        <v>2012</v>
      </c>
      <c r="P1102" s="27">
        <v>10</v>
      </c>
      <c r="Q1102" s="27">
        <v>9</v>
      </c>
      <c r="R1102" s="28">
        <f>DATE('Raw Data'!$O1102,'Raw Data'!$P1102,'Raw Data'!$Q1102)</f>
        <v>41191</v>
      </c>
      <c r="S1102" s="27" t="str">
        <f>CONCATENATE(MID('Raw Data'!$H1102,FIND("(",'Raw Data'!$H1102)+1,FIND(")",'Raw Data'!$H1102)-FIND("(",'Raw Data'!$H1102)-1),"",'Raw Data'!$M1102)</f>
        <v>Rs.550</v>
      </c>
      <c r="T1102" s="27">
        <f t="shared" si="17"/>
        <v>1</v>
      </c>
      <c r="U1102" s="29">
        <f>'Raw Data'!$M1102*'Raw Data'!$T1102</f>
        <v>550</v>
      </c>
    </row>
    <row r="1103" spans="1:21" x14ac:dyDescent="0.3">
      <c r="A1103" s="20">
        <v>303635</v>
      </c>
      <c r="B1103" s="27" t="s">
        <v>2535</v>
      </c>
      <c r="C1103" s="27">
        <v>1</v>
      </c>
      <c r="D1103" s="27" t="str">
        <f>VLOOKUP('Raw Data'!$C1103,'country description'!$A$2:$B$16,2,0)</f>
        <v>India</v>
      </c>
      <c r="E1103" s="27" t="s">
        <v>14</v>
      </c>
      <c r="F1103" s="27" t="s">
        <v>2536</v>
      </c>
      <c r="G1103" s="27" t="s">
        <v>566</v>
      </c>
      <c r="H1103" s="27" t="s">
        <v>18</v>
      </c>
      <c r="I1103" s="27" t="s">
        <v>19</v>
      </c>
      <c r="J1103" s="27" t="s">
        <v>19</v>
      </c>
      <c r="K1103" s="27">
        <v>2</v>
      </c>
      <c r="L1103" s="27">
        <v>49</v>
      </c>
      <c r="M1103" s="27">
        <v>550</v>
      </c>
      <c r="N1103" s="27">
        <v>2.6</v>
      </c>
      <c r="O1103" s="27">
        <v>2017</v>
      </c>
      <c r="P1103" s="27">
        <v>10</v>
      </c>
      <c r="Q1103" s="27">
        <v>28</v>
      </c>
      <c r="R1103" s="28">
        <f>DATE('Raw Data'!$O1103,'Raw Data'!$P1103,'Raw Data'!$Q1103)</f>
        <v>43036</v>
      </c>
      <c r="S1103" s="27" t="str">
        <f>CONCATENATE(MID('Raw Data'!$H1103,FIND("(",'Raw Data'!$H1103)+1,FIND(")",'Raw Data'!$H1103)-FIND("(",'Raw Data'!$H1103)-1),"",'Raw Data'!$M1103)</f>
        <v>Rs.550</v>
      </c>
      <c r="T1103" s="27">
        <f t="shared" si="17"/>
        <v>1</v>
      </c>
      <c r="U1103" s="29">
        <f>'Raw Data'!$M1103*'Raw Data'!$T1103</f>
        <v>550</v>
      </c>
    </row>
    <row r="1104" spans="1:21" x14ac:dyDescent="0.3">
      <c r="A1104" s="20">
        <v>9906</v>
      </c>
      <c r="B1104" s="27" t="s">
        <v>2537</v>
      </c>
      <c r="C1104" s="27">
        <v>1</v>
      </c>
      <c r="D1104" s="27" t="str">
        <f>VLOOKUP('Raw Data'!$C1104,'country description'!$A$2:$B$16,2,0)</f>
        <v>India</v>
      </c>
      <c r="E1104" s="27" t="s">
        <v>14</v>
      </c>
      <c r="F1104" s="27" t="s">
        <v>2538</v>
      </c>
      <c r="G1104" s="27" t="s">
        <v>475</v>
      </c>
      <c r="H1104" s="27" t="s">
        <v>18</v>
      </c>
      <c r="I1104" s="27" t="s">
        <v>19</v>
      </c>
      <c r="J1104" s="27" t="s">
        <v>19</v>
      </c>
      <c r="K1104" s="27">
        <v>2</v>
      </c>
      <c r="L1104" s="27">
        <v>40</v>
      </c>
      <c r="M1104" s="27">
        <v>550</v>
      </c>
      <c r="N1104" s="27">
        <v>3.3</v>
      </c>
      <c r="O1104" s="27">
        <v>2011</v>
      </c>
      <c r="P1104" s="27">
        <v>10</v>
      </c>
      <c r="Q1104" s="27">
        <v>14</v>
      </c>
      <c r="R1104" s="28">
        <f>DATE('Raw Data'!$O1104,'Raw Data'!$P1104,'Raw Data'!$Q1104)</f>
        <v>40830</v>
      </c>
      <c r="S1104" s="27" t="str">
        <f>CONCATENATE(MID('Raw Data'!$H1104,FIND("(",'Raw Data'!$H1104)+1,FIND(")",'Raw Data'!$H1104)-FIND("(",'Raw Data'!$H1104)-1),"",'Raw Data'!$M1104)</f>
        <v>Rs.550</v>
      </c>
      <c r="T1104" s="27">
        <f t="shared" si="17"/>
        <v>1</v>
      </c>
      <c r="U1104" s="29">
        <f>'Raw Data'!$M1104*'Raw Data'!$T1104</f>
        <v>550</v>
      </c>
    </row>
    <row r="1105" spans="1:21" x14ac:dyDescent="0.3">
      <c r="A1105" s="20">
        <v>302577</v>
      </c>
      <c r="B1105" s="27" t="s">
        <v>2539</v>
      </c>
      <c r="C1105" s="27">
        <v>1</v>
      </c>
      <c r="D1105" s="27" t="str">
        <f>VLOOKUP('Raw Data'!$C1105,'country description'!$A$2:$B$16,2,0)</f>
        <v>India</v>
      </c>
      <c r="E1105" s="27" t="s">
        <v>14</v>
      </c>
      <c r="F1105" s="27" t="s">
        <v>2540</v>
      </c>
      <c r="G1105" s="27" t="s">
        <v>1270</v>
      </c>
      <c r="H1105" s="27" t="s">
        <v>18</v>
      </c>
      <c r="I1105" s="27" t="s">
        <v>19</v>
      </c>
      <c r="J1105" s="27" t="s">
        <v>24</v>
      </c>
      <c r="K1105" s="27">
        <v>2</v>
      </c>
      <c r="L1105" s="27">
        <v>39</v>
      </c>
      <c r="M1105" s="27">
        <v>550</v>
      </c>
      <c r="N1105" s="27">
        <v>2.9</v>
      </c>
      <c r="O1105" s="27">
        <v>2013</v>
      </c>
      <c r="P1105" s="27">
        <v>10</v>
      </c>
      <c r="Q1105" s="27">
        <v>11</v>
      </c>
      <c r="R1105" s="28">
        <f>DATE('Raw Data'!$O1105,'Raw Data'!$P1105,'Raw Data'!$Q1105)</f>
        <v>41558</v>
      </c>
      <c r="S1105" s="27" t="str">
        <f>CONCATENATE(MID('Raw Data'!$H1105,FIND("(",'Raw Data'!$H1105)+1,FIND(")",'Raw Data'!$H1105)-FIND("(",'Raw Data'!$H1105)-1),"",'Raw Data'!$M1105)</f>
        <v>Rs.550</v>
      </c>
      <c r="T1105" s="27">
        <f t="shared" si="17"/>
        <v>1</v>
      </c>
      <c r="U1105" s="29">
        <f>'Raw Data'!$M1105*'Raw Data'!$T1105</f>
        <v>550</v>
      </c>
    </row>
    <row r="1106" spans="1:21" x14ac:dyDescent="0.3">
      <c r="A1106" s="20">
        <v>310312</v>
      </c>
      <c r="B1106" s="27" t="s">
        <v>2452</v>
      </c>
      <c r="C1106" s="27">
        <v>1</v>
      </c>
      <c r="D1106" s="27" t="str">
        <f>VLOOKUP('Raw Data'!$C1106,'country description'!$A$2:$B$16,2,0)</f>
        <v>India</v>
      </c>
      <c r="E1106" s="27" t="s">
        <v>14</v>
      </c>
      <c r="F1106" s="27" t="s">
        <v>2541</v>
      </c>
      <c r="G1106" s="27" t="s">
        <v>731</v>
      </c>
      <c r="H1106" s="27" t="s">
        <v>18</v>
      </c>
      <c r="I1106" s="27" t="s">
        <v>19</v>
      </c>
      <c r="J1106" s="27" t="s">
        <v>24</v>
      </c>
      <c r="K1106" s="27">
        <v>2</v>
      </c>
      <c r="L1106" s="27">
        <v>250</v>
      </c>
      <c r="M1106" s="27">
        <v>550</v>
      </c>
      <c r="N1106" s="27">
        <v>3.3</v>
      </c>
      <c r="O1106" s="27">
        <v>2011</v>
      </c>
      <c r="P1106" s="27">
        <v>10</v>
      </c>
      <c r="Q1106" s="27">
        <v>14</v>
      </c>
      <c r="R1106" s="28">
        <f>DATE('Raw Data'!$O1106,'Raw Data'!$P1106,'Raw Data'!$Q1106)</f>
        <v>40830</v>
      </c>
      <c r="S1106" s="27" t="str">
        <f>CONCATENATE(MID('Raw Data'!$H1106,FIND("(",'Raw Data'!$H1106)+1,FIND(")",'Raw Data'!$H1106)-FIND("(",'Raw Data'!$H1106)-1),"",'Raw Data'!$M1106)</f>
        <v>Rs.550</v>
      </c>
      <c r="T1106" s="27">
        <f t="shared" si="17"/>
        <v>1</v>
      </c>
      <c r="U1106" s="29">
        <f>'Raw Data'!$M1106*'Raw Data'!$T1106</f>
        <v>550</v>
      </c>
    </row>
    <row r="1107" spans="1:21" x14ac:dyDescent="0.3">
      <c r="A1107" s="20">
        <v>18022625</v>
      </c>
      <c r="B1107" s="27" t="s">
        <v>2542</v>
      </c>
      <c r="C1107" s="27">
        <v>1</v>
      </c>
      <c r="D1107" s="27" t="str">
        <f>VLOOKUP('Raw Data'!$C1107,'country description'!$A$2:$B$16,2,0)</f>
        <v>India</v>
      </c>
      <c r="E1107" s="27" t="s">
        <v>14</v>
      </c>
      <c r="F1107" s="27" t="s">
        <v>2543</v>
      </c>
      <c r="G1107" s="27" t="s">
        <v>1122</v>
      </c>
      <c r="H1107" s="27" t="s">
        <v>18</v>
      </c>
      <c r="I1107" s="27" t="s">
        <v>19</v>
      </c>
      <c r="J1107" s="27" t="s">
        <v>24</v>
      </c>
      <c r="K1107" s="27">
        <v>2</v>
      </c>
      <c r="L1107" s="27">
        <v>33</v>
      </c>
      <c r="M1107" s="27">
        <v>550</v>
      </c>
      <c r="N1107" s="27">
        <v>3.4</v>
      </c>
      <c r="O1107" s="27">
        <v>2017</v>
      </c>
      <c r="P1107" s="27">
        <v>10</v>
      </c>
      <c r="Q1107" s="27">
        <v>15</v>
      </c>
      <c r="R1107" s="28">
        <f>DATE('Raw Data'!$O1107,'Raw Data'!$P1107,'Raw Data'!$Q1107)</f>
        <v>43023</v>
      </c>
      <c r="S1107" s="27" t="str">
        <f>CONCATENATE(MID('Raw Data'!$H1107,FIND("(",'Raw Data'!$H1107)+1,FIND(")",'Raw Data'!$H1107)-FIND("(",'Raw Data'!$H1107)-1),"",'Raw Data'!$M1107)</f>
        <v>Rs.550</v>
      </c>
      <c r="T1107" s="27">
        <f t="shared" si="17"/>
        <v>1</v>
      </c>
      <c r="U1107" s="29">
        <f>'Raw Data'!$M1107*'Raw Data'!$T1107</f>
        <v>550</v>
      </c>
    </row>
    <row r="1108" spans="1:21" x14ac:dyDescent="0.3">
      <c r="A1108" s="20">
        <v>308880</v>
      </c>
      <c r="B1108" s="27" t="s">
        <v>2544</v>
      </c>
      <c r="C1108" s="27">
        <v>1</v>
      </c>
      <c r="D1108" s="27" t="str">
        <f>VLOOKUP('Raw Data'!$C1108,'country description'!$A$2:$B$16,2,0)</f>
        <v>India</v>
      </c>
      <c r="E1108" s="27" t="s">
        <v>14</v>
      </c>
      <c r="F1108" s="27" t="s">
        <v>2545</v>
      </c>
      <c r="G1108" s="27" t="s">
        <v>2546</v>
      </c>
      <c r="H1108" s="27" t="s">
        <v>18</v>
      </c>
      <c r="I1108" s="27" t="s">
        <v>19</v>
      </c>
      <c r="J1108" s="27" t="s">
        <v>19</v>
      </c>
      <c r="K1108" s="27">
        <v>2</v>
      </c>
      <c r="L1108" s="27">
        <v>8</v>
      </c>
      <c r="M1108" s="27">
        <v>550</v>
      </c>
      <c r="N1108" s="27">
        <v>2.9</v>
      </c>
      <c r="O1108" s="27">
        <v>2012</v>
      </c>
      <c r="P1108" s="27">
        <v>10</v>
      </c>
      <c r="Q1108" s="27">
        <v>6</v>
      </c>
      <c r="R1108" s="28">
        <f>DATE('Raw Data'!$O1108,'Raw Data'!$P1108,'Raw Data'!$Q1108)</f>
        <v>41188</v>
      </c>
      <c r="S1108" s="27" t="str">
        <f>CONCATENATE(MID('Raw Data'!$H1108,FIND("(",'Raw Data'!$H1108)+1,FIND(")",'Raw Data'!$H1108)-FIND("(",'Raw Data'!$H1108)-1),"",'Raw Data'!$M1108)</f>
        <v>Rs.550</v>
      </c>
      <c r="T1108" s="27">
        <f t="shared" si="17"/>
        <v>1</v>
      </c>
      <c r="U1108" s="29">
        <f>'Raw Data'!$M1108*'Raw Data'!$T1108</f>
        <v>550</v>
      </c>
    </row>
    <row r="1109" spans="1:21" x14ac:dyDescent="0.3">
      <c r="A1109" s="20">
        <v>3637</v>
      </c>
      <c r="B1109" s="27" t="s">
        <v>2547</v>
      </c>
      <c r="C1109" s="27">
        <v>1</v>
      </c>
      <c r="D1109" s="27" t="str">
        <f>VLOOKUP('Raw Data'!$C1109,'country description'!$A$2:$B$16,2,0)</f>
        <v>India</v>
      </c>
      <c r="E1109" s="27" t="s">
        <v>14</v>
      </c>
      <c r="F1109" s="27" t="s">
        <v>2548</v>
      </c>
      <c r="G1109" s="27" t="s">
        <v>390</v>
      </c>
      <c r="H1109" s="27" t="s">
        <v>18</v>
      </c>
      <c r="I1109" s="27" t="s">
        <v>19</v>
      </c>
      <c r="J1109" s="27" t="s">
        <v>24</v>
      </c>
      <c r="K1109" s="27">
        <v>2</v>
      </c>
      <c r="L1109" s="27">
        <v>66</v>
      </c>
      <c r="M1109" s="27">
        <v>550</v>
      </c>
      <c r="N1109" s="27">
        <v>3.4</v>
      </c>
      <c r="O1109" s="27">
        <v>2016</v>
      </c>
      <c r="P1109" s="27">
        <v>10</v>
      </c>
      <c r="Q1109" s="27">
        <v>13</v>
      </c>
      <c r="R1109" s="28">
        <f>DATE('Raw Data'!$O1109,'Raw Data'!$P1109,'Raw Data'!$Q1109)</f>
        <v>42656</v>
      </c>
      <c r="S1109" s="27" t="str">
        <f>CONCATENATE(MID('Raw Data'!$H1109,FIND("(",'Raw Data'!$H1109)+1,FIND(")",'Raw Data'!$H1109)-FIND("(",'Raw Data'!$H1109)-1),"",'Raw Data'!$M1109)</f>
        <v>Rs.550</v>
      </c>
      <c r="T1109" s="27">
        <f t="shared" si="17"/>
        <v>1</v>
      </c>
      <c r="U1109" s="29">
        <f>'Raw Data'!$M1109*'Raw Data'!$T1109</f>
        <v>550</v>
      </c>
    </row>
    <row r="1110" spans="1:21" x14ac:dyDescent="0.3">
      <c r="A1110" s="20">
        <v>18279470</v>
      </c>
      <c r="B1110" s="27" t="s">
        <v>2530</v>
      </c>
      <c r="C1110" s="27">
        <v>1</v>
      </c>
      <c r="D1110" s="27" t="str">
        <f>VLOOKUP('Raw Data'!$C1110,'country description'!$A$2:$B$16,2,0)</f>
        <v>India</v>
      </c>
      <c r="E1110" s="27" t="s">
        <v>14</v>
      </c>
      <c r="F1110" s="27" t="s">
        <v>2549</v>
      </c>
      <c r="G1110" s="27" t="s">
        <v>458</v>
      </c>
      <c r="H1110" s="27" t="s">
        <v>18</v>
      </c>
      <c r="I1110" s="27" t="s">
        <v>19</v>
      </c>
      <c r="J1110" s="27" t="s">
        <v>19</v>
      </c>
      <c r="K1110" s="27">
        <v>2</v>
      </c>
      <c r="L1110" s="27">
        <v>32</v>
      </c>
      <c r="M1110" s="27">
        <v>550</v>
      </c>
      <c r="N1110" s="27">
        <v>3.2</v>
      </c>
      <c r="O1110" s="27">
        <v>2012</v>
      </c>
      <c r="P1110" s="27">
        <v>10</v>
      </c>
      <c r="Q1110" s="27">
        <v>21</v>
      </c>
      <c r="R1110" s="28">
        <f>DATE('Raw Data'!$O1110,'Raw Data'!$P1110,'Raw Data'!$Q1110)</f>
        <v>41203</v>
      </c>
      <c r="S1110" s="27" t="str">
        <f>CONCATENATE(MID('Raw Data'!$H1110,FIND("(",'Raw Data'!$H1110)+1,FIND(")",'Raw Data'!$H1110)-FIND("(",'Raw Data'!$H1110)-1),"",'Raw Data'!$M1110)</f>
        <v>Rs.550</v>
      </c>
      <c r="T1110" s="27">
        <f t="shared" si="17"/>
        <v>1</v>
      </c>
      <c r="U1110" s="29">
        <f>'Raw Data'!$M1110*'Raw Data'!$T1110</f>
        <v>550</v>
      </c>
    </row>
    <row r="1111" spans="1:21" x14ac:dyDescent="0.3">
      <c r="A1111" s="20">
        <v>310807</v>
      </c>
      <c r="B1111" s="27" t="s">
        <v>2550</v>
      </c>
      <c r="C1111" s="27">
        <v>1</v>
      </c>
      <c r="D1111" s="27" t="str">
        <f>VLOOKUP('Raw Data'!$C1111,'country description'!$A$2:$B$16,2,0)</f>
        <v>India</v>
      </c>
      <c r="E1111" s="27" t="s">
        <v>14</v>
      </c>
      <c r="F1111" s="27" t="s">
        <v>2551</v>
      </c>
      <c r="G1111" s="27" t="s">
        <v>2552</v>
      </c>
      <c r="H1111" s="27" t="s">
        <v>18</v>
      </c>
      <c r="I1111" s="27" t="s">
        <v>19</v>
      </c>
      <c r="J1111" s="27" t="s">
        <v>19</v>
      </c>
      <c r="K1111" s="27">
        <v>2</v>
      </c>
      <c r="L1111" s="27">
        <v>10</v>
      </c>
      <c r="M1111" s="27">
        <v>550</v>
      </c>
      <c r="N1111" s="27">
        <v>2.9</v>
      </c>
      <c r="O1111" s="27">
        <v>2014</v>
      </c>
      <c r="P1111" s="27">
        <v>10</v>
      </c>
      <c r="Q1111" s="27">
        <v>15</v>
      </c>
      <c r="R1111" s="28">
        <f>DATE('Raw Data'!$O1111,'Raw Data'!$P1111,'Raw Data'!$Q1111)</f>
        <v>41927</v>
      </c>
      <c r="S1111" s="27" t="str">
        <f>CONCATENATE(MID('Raw Data'!$H1111,FIND("(",'Raw Data'!$H1111)+1,FIND(")",'Raw Data'!$H1111)-FIND("(",'Raw Data'!$H1111)-1),"",'Raw Data'!$M1111)</f>
        <v>Rs.550</v>
      </c>
      <c r="T1111" s="27">
        <f t="shared" si="17"/>
        <v>1</v>
      </c>
      <c r="U1111" s="29">
        <f>'Raw Data'!$M1111*'Raw Data'!$T1111</f>
        <v>550</v>
      </c>
    </row>
    <row r="1112" spans="1:21" x14ac:dyDescent="0.3">
      <c r="A1112" s="20">
        <v>18381663</v>
      </c>
      <c r="B1112" s="27" t="s">
        <v>2553</v>
      </c>
      <c r="C1112" s="27">
        <v>1</v>
      </c>
      <c r="D1112" s="27" t="str">
        <f>VLOOKUP('Raw Data'!$C1112,'country description'!$A$2:$B$16,2,0)</f>
        <v>India</v>
      </c>
      <c r="E1112" s="27" t="s">
        <v>14</v>
      </c>
      <c r="F1112" s="27" t="s">
        <v>2554</v>
      </c>
      <c r="G1112" s="27" t="s">
        <v>390</v>
      </c>
      <c r="H1112" s="27" t="s">
        <v>18</v>
      </c>
      <c r="I1112" s="27" t="s">
        <v>19</v>
      </c>
      <c r="J1112" s="27" t="s">
        <v>24</v>
      </c>
      <c r="K1112" s="27">
        <v>2</v>
      </c>
      <c r="L1112" s="27">
        <v>23</v>
      </c>
      <c r="M1112" s="27">
        <v>650</v>
      </c>
      <c r="N1112" s="27">
        <v>3.6</v>
      </c>
      <c r="O1112" s="27">
        <v>2015</v>
      </c>
      <c r="P1112" s="27">
        <v>9</v>
      </c>
      <c r="Q1112" s="27">
        <v>6</v>
      </c>
      <c r="R1112" s="28">
        <f>DATE('Raw Data'!$O1112,'Raw Data'!$P1112,'Raw Data'!$Q1112)</f>
        <v>42253</v>
      </c>
      <c r="S1112" s="27" t="str">
        <f>CONCATENATE(MID('Raw Data'!$H1112,FIND("(",'Raw Data'!$H1112)+1,FIND(")",'Raw Data'!$H1112)-FIND("(",'Raw Data'!$H1112)-1),"",'Raw Data'!$M1112)</f>
        <v>Rs.650</v>
      </c>
      <c r="T1112" s="27">
        <f t="shared" si="17"/>
        <v>1</v>
      </c>
      <c r="U1112" s="29">
        <f>'Raw Data'!$M1112*'Raw Data'!$T1112</f>
        <v>650</v>
      </c>
    </row>
    <row r="1113" spans="1:21" x14ac:dyDescent="0.3">
      <c r="A1113" s="20">
        <v>310982</v>
      </c>
      <c r="B1113" s="27" t="s">
        <v>2556</v>
      </c>
      <c r="C1113" s="27">
        <v>1</v>
      </c>
      <c r="D1113" s="27" t="str">
        <f>VLOOKUP('Raw Data'!$C1113,'country description'!$A$2:$B$16,2,0)</f>
        <v>India</v>
      </c>
      <c r="E1113" s="27" t="s">
        <v>14</v>
      </c>
      <c r="F1113" s="27" t="s">
        <v>2557</v>
      </c>
      <c r="G1113" s="27" t="s">
        <v>390</v>
      </c>
      <c r="H1113" s="27" t="s">
        <v>18</v>
      </c>
      <c r="I1113" s="27" t="s">
        <v>19</v>
      </c>
      <c r="J1113" s="27" t="s">
        <v>24</v>
      </c>
      <c r="K1113" s="27">
        <v>2</v>
      </c>
      <c r="L1113" s="27">
        <v>42</v>
      </c>
      <c r="M1113" s="27">
        <v>650</v>
      </c>
      <c r="N1113" s="27">
        <v>3.1</v>
      </c>
      <c r="O1113" s="27">
        <v>2010</v>
      </c>
      <c r="P1113" s="27">
        <v>9</v>
      </c>
      <c r="Q1113" s="27">
        <v>26</v>
      </c>
      <c r="R1113" s="28">
        <f>DATE('Raw Data'!$O1113,'Raw Data'!$P1113,'Raw Data'!$Q1113)</f>
        <v>40447</v>
      </c>
      <c r="S1113" s="27" t="str">
        <f>CONCATENATE(MID('Raw Data'!$H1113,FIND("(",'Raw Data'!$H1113)+1,FIND(")",'Raw Data'!$H1113)-FIND("(",'Raw Data'!$H1113)-1),"",'Raw Data'!$M1113)</f>
        <v>Rs.650</v>
      </c>
      <c r="T1113" s="27">
        <f t="shared" si="17"/>
        <v>1</v>
      </c>
      <c r="U1113" s="29">
        <f>'Raw Data'!$M1113*'Raw Data'!$T1113</f>
        <v>650</v>
      </c>
    </row>
    <row r="1114" spans="1:21" x14ac:dyDescent="0.3">
      <c r="A1114" s="20">
        <v>6256</v>
      </c>
      <c r="B1114" s="27" t="s">
        <v>2558</v>
      </c>
      <c r="C1114" s="27">
        <v>1</v>
      </c>
      <c r="D1114" s="27" t="str">
        <f>VLOOKUP('Raw Data'!$C1114,'country description'!$A$2:$B$16,2,0)</f>
        <v>India</v>
      </c>
      <c r="E1114" s="27" t="s">
        <v>14</v>
      </c>
      <c r="F1114" s="27" t="s">
        <v>2559</v>
      </c>
      <c r="G1114" s="27" t="s">
        <v>410</v>
      </c>
      <c r="H1114" s="27" t="s">
        <v>18</v>
      </c>
      <c r="I1114" s="27" t="s">
        <v>19</v>
      </c>
      <c r="J1114" s="27" t="s">
        <v>19</v>
      </c>
      <c r="K1114" s="27">
        <v>2</v>
      </c>
      <c r="L1114" s="27">
        <v>49</v>
      </c>
      <c r="M1114" s="27">
        <v>650</v>
      </c>
      <c r="N1114" s="27">
        <v>3.3</v>
      </c>
      <c r="O1114" s="27">
        <v>2018</v>
      </c>
      <c r="P1114" s="27">
        <v>9</v>
      </c>
      <c r="Q1114" s="27">
        <v>9</v>
      </c>
      <c r="R1114" s="28">
        <f>DATE('Raw Data'!$O1114,'Raw Data'!$P1114,'Raw Data'!$Q1114)</f>
        <v>43352</v>
      </c>
      <c r="S1114" s="27" t="str">
        <f>CONCATENATE(MID('Raw Data'!$H1114,FIND("(",'Raw Data'!$H1114)+1,FIND(")",'Raw Data'!$H1114)-FIND("(",'Raw Data'!$H1114)-1),"",'Raw Data'!$M1114)</f>
        <v>Rs.650</v>
      </c>
      <c r="T1114" s="27">
        <f t="shared" si="17"/>
        <v>1</v>
      </c>
      <c r="U1114" s="29">
        <f>'Raw Data'!$M1114*'Raw Data'!$T1114</f>
        <v>650</v>
      </c>
    </row>
    <row r="1115" spans="1:21" x14ac:dyDescent="0.3">
      <c r="A1115" s="20">
        <v>309807</v>
      </c>
      <c r="B1115" s="27" t="s">
        <v>2560</v>
      </c>
      <c r="C1115" s="27">
        <v>1</v>
      </c>
      <c r="D1115" s="27" t="str">
        <f>VLOOKUP('Raw Data'!$C1115,'country description'!$A$2:$B$16,2,0)</f>
        <v>India</v>
      </c>
      <c r="E1115" s="27" t="s">
        <v>14</v>
      </c>
      <c r="F1115" s="27" t="s">
        <v>2561</v>
      </c>
      <c r="G1115" s="27" t="s">
        <v>2562</v>
      </c>
      <c r="H1115" s="27" t="s">
        <v>18</v>
      </c>
      <c r="I1115" s="27" t="s">
        <v>19</v>
      </c>
      <c r="J1115" s="27" t="s">
        <v>24</v>
      </c>
      <c r="K1115" s="27">
        <v>2</v>
      </c>
      <c r="L1115" s="27">
        <v>223</v>
      </c>
      <c r="M1115" s="27">
        <v>650</v>
      </c>
      <c r="N1115" s="27">
        <v>3.7</v>
      </c>
      <c r="O1115" s="27">
        <v>2016</v>
      </c>
      <c r="P1115" s="27">
        <v>9</v>
      </c>
      <c r="Q1115" s="27">
        <v>25</v>
      </c>
      <c r="R1115" s="28">
        <f>DATE('Raw Data'!$O1115,'Raw Data'!$P1115,'Raw Data'!$Q1115)</f>
        <v>42638</v>
      </c>
      <c r="S1115" s="27" t="str">
        <f>CONCATENATE(MID('Raw Data'!$H1115,FIND("(",'Raw Data'!$H1115)+1,FIND(")",'Raw Data'!$H1115)-FIND("(",'Raw Data'!$H1115)-1),"",'Raw Data'!$M1115)</f>
        <v>Rs.650</v>
      </c>
      <c r="T1115" s="27">
        <f t="shared" si="17"/>
        <v>1</v>
      </c>
      <c r="U1115" s="29">
        <f>'Raw Data'!$M1115*'Raw Data'!$T1115</f>
        <v>650</v>
      </c>
    </row>
    <row r="1116" spans="1:21" x14ac:dyDescent="0.3">
      <c r="A1116" s="20">
        <v>9596</v>
      </c>
      <c r="B1116" s="27" t="s">
        <v>2563</v>
      </c>
      <c r="C1116" s="27">
        <v>1</v>
      </c>
      <c r="D1116" s="27" t="str">
        <f>VLOOKUP('Raw Data'!$C1116,'country description'!$A$2:$B$16,2,0)</f>
        <v>India</v>
      </c>
      <c r="E1116" s="27" t="s">
        <v>14</v>
      </c>
      <c r="F1116" s="27" t="s">
        <v>2564</v>
      </c>
      <c r="G1116" s="27" t="s">
        <v>390</v>
      </c>
      <c r="H1116" s="27" t="s">
        <v>18</v>
      </c>
      <c r="I1116" s="27" t="s">
        <v>19</v>
      </c>
      <c r="J1116" s="27" t="s">
        <v>24</v>
      </c>
      <c r="K1116" s="27">
        <v>2</v>
      </c>
      <c r="L1116" s="27">
        <v>59</v>
      </c>
      <c r="M1116" s="27">
        <v>650</v>
      </c>
      <c r="N1116" s="27">
        <v>3.4</v>
      </c>
      <c r="O1116" s="27">
        <v>2015</v>
      </c>
      <c r="P1116" s="27">
        <v>9</v>
      </c>
      <c r="Q1116" s="27">
        <v>5</v>
      </c>
      <c r="R1116" s="28">
        <f>DATE('Raw Data'!$O1116,'Raw Data'!$P1116,'Raw Data'!$Q1116)</f>
        <v>42252</v>
      </c>
      <c r="S1116" s="27" t="str">
        <f>CONCATENATE(MID('Raw Data'!$H1116,FIND("(",'Raw Data'!$H1116)+1,FIND(")",'Raw Data'!$H1116)-FIND("(",'Raw Data'!$H1116)-1),"",'Raw Data'!$M1116)</f>
        <v>Rs.650</v>
      </c>
      <c r="T1116" s="27">
        <f t="shared" si="17"/>
        <v>1</v>
      </c>
      <c r="U1116" s="29">
        <f>'Raw Data'!$M1116*'Raw Data'!$T1116</f>
        <v>650</v>
      </c>
    </row>
    <row r="1117" spans="1:21" x14ac:dyDescent="0.3">
      <c r="A1117" s="20">
        <v>3744</v>
      </c>
      <c r="B1117" s="27" t="s">
        <v>2565</v>
      </c>
      <c r="C1117" s="27">
        <v>1</v>
      </c>
      <c r="D1117" s="27" t="str">
        <f>VLOOKUP('Raw Data'!$C1117,'country description'!$A$2:$B$16,2,0)</f>
        <v>India</v>
      </c>
      <c r="E1117" s="27" t="s">
        <v>14</v>
      </c>
      <c r="F1117" s="27" t="s">
        <v>2566</v>
      </c>
      <c r="G1117" s="27" t="s">
        <v>410</v>
      </c>
      <c r="H1117" s="27" t="s">
        <v>18</v>
      </c>
      <c r="I1117" s="27" t="s">
        <v>19</v>
      </c>
      <c r="J1117" s="27" t="s">
        <v>24</v>
      </c>
      <c r="K1117" s="27">
        <v>2</v>
      </c>
      <c r="L1117" s="27">
        <v>67</v>
      </c>
      <c r="M1117" s="27">
        <v>650</v>
      </c>
      <c r="N1117" s="27">
        <v>3.2</v>
      </c>
      <c r="O1117" s="27">
        <v>2018</v>
      </c>
      <c r="P1117" s="27">
        <v>9</v>
      </c>
      <c r="Q1117" s="27">
        <v>22</v>
      </c>
      <c r="R1117" s="28">
        <f>DATE('Raw Data'!$O1117,'Raw Data'!$P1117,'Raw Data'!$Q1117)</f>
        <v>43365</v>
      </c>
      <c r="S1117" s="27" t="str">
        <f>CONCATENATE(MID('Raw Data'!$H1117,FIND("(",'Raw Data'!$H1117)+1,FIND(")",'Raw Data'!$H1117)-FIND("(",'Raw Data'!$H1117)-1),"",'Raw Data'!$M1117)</f>
        <v>Rs.650</v>
      </c>
      <c r="T1117" s="27">
        <f t="shared" si="17"/>
        <v>1</v>
      </c>
      <c r="U1117" s="29">
        <f>'Raw Data'!$M1117*'Raw Data'!$T1117</f>
        <v>650</v>
      </c>
    </row>
    <row r="1118" spans="1:21" x14ac:dyDescent="0.3">
      <c r="A1118" s="20">
        <v>300957</v>
      </c>
      <c r="B1118" s="27" t="s">
        <v>2567</v>
      </c>
      <c r="C1118" s="27">
        <v>1</v>
      </c>
      <c r="D1118" s="27" t="str">
        <f>VLOOKUP('Raw Data'!$C1118,'country description'!$A$2:$B$16,2,0)</f>
        <v>India</v>
      </c>
      <c r="E1118" s="27" t="s">
        <v>14</v>
      </c>
      <c r="F1118" s="27" t="s">
        <v>2568</v>
      </c>
      <c r="G1118" s="27" t="s">
        <v>410</v>
      </c>
      <c r="H1118" s="27" t="s">
        <v>18</v>
      </c>
      <c r="I1118" s="27" t="s">
        <v>19</v>
      </c>
      <c r="J1118" s="27" t="s">
        <v>19</v>
      </c>
      <c r="K1118" s="27">
        <v>2</v>
      </c>
      <c r="L1118" s="27">
        <v>86</v>
      </c>
      <c r="M1118" s="27">
        <v>650</v>
      </c>
      <c r="N1118" s="27">
        <v>3.2</v>
      </c>
      <c r="O1118" s="27">
        <v>2015</v>
      </c>
      <c r="P1118" s="27">
        <v>9</v>
      </c>
      <c r="Q1118" s="27">
        <v>27</v>
      </c>
      <c r="R1118" s="28">
        <f>DATE('Raw Data'!$O1118,'Raw Data'!$P1118,'Raw Data'!$Q1118)</f>
        <v>42274</v>
      </c>
      <c r="S1118" s="27" t="str">
        <f>CONCATENATE(MID('Raw Data'!$H1118,FIND("(",'Raw Data'!$H1118)+1,FIND(")",'Raw Data'!$H1118)-FIND("(",'Raw Data'!$H1118)-1),"",'Raw Data'!$M1118)</f>
        <v>Rs.650</v>
      </c>
      <c r="T1118" s="27">
        <f t="shared" si="17"/>
        <v>1</v>
      </c>
      <c r="U1118" s="29">
        <f>'Raw Data'!$M1118*'Raw Data'!$T1118</f>
        <v>650</v>
      </c>
    </row>
    <row r="1119" spans="1:21" x14ac:dyDescent="0.3">
      <c r="A1119" s="20">
        <v>300959</v>
      </c>
      <c r="B1119" s="27" t="s">
        <v>2569</v>
      </c>
      <c r="C1119" s="27">
        <v>1</v>
      </c>
      <c r="D1119" s="27" t="str">
        <f>VLOOKUP('Raw Data'!$C1119,'country description'!$A$2:$B$16,2,0)</f>
        <v>India</v>
      </c>
      <c r="E1119" s="27" t="s">
        <v>14</v>
      </c>
      <c r="F1119" s="27" t="s">
        <v>2570</v>
      </c>
      <c r="G1119" s="27" t="s">
        <v>1651</v>
      </c>
      <c r="H1119" s="27" t="s">
        <v>18</v>
      </c>
      <c r="I1119" s="27" t="s">
        <v>19</v>
      </c>
      <c r="J1119" s="27" t="s">
        <v>24</v>
      </c>
      <c r="K1119" s="27">
        <v>2</v>
      </c>
      <c r="L1119" s="27">
        <v>60</v>
      </c>
      <c r="M1119" s="27">
        <v>650</v>
      </c>
      <c r="N1119" s="27">
        <v>2.7</v>
      </c>
      <c r="O1119" s="27">
        <v>2017</v>
      </c>
      <c r="P1119" s="27">
        <v>9</v>
      </c>
      <c r="Q1119" s="27">
        <v>9</v>
      </c>
      <c r="R1119" s="28">
        <f>DATE('Raw Data'!$O1119,'Raw Data'!$P1119,'Raw Data'!$Q1119)</f>
        <v>42987</v>
      </c>
      <c r="S1119" s="27" t="str">
        <f>CONCATENATE(MID('Raw Data'!$H1119,FIND("(",'Raw Data'!$H1119)+1,FIND(")",'Raw Data'!$H1119)-FIND("(",'Raw Data'!$H1119)-1),"",'Raw Data'!$M1119)</f>
        <v>Rs.650</v>
      </c>
      <c r="T1119" s="27">
        <f t="shared" si="17"/>
        <v>1</v>
      </c>
      <c r="U1119" s="29">
        <f>'Raw Data'!$M1119*'Raw Data'!$T1119</f>
        <v>650</v>
      </c>
    </row>
    <row r="1120" spans="1:21" x14ac:dyDescent="0.3">
      <c r="A1120" s="20">
        <v>18337924</v>
      </c>
      <c r="B1120" s="27" t="s">
        <v>2571</v>
      </c>
      <c r="C1120" s="27">
        <v>1</v>
      </c>
      <c r="D1120" s="27" t="str">
        <f>VLOOKUP('Raw Data'!$C1120,'country description'!$A$2:$B$16,2,0)</f>
        <v>India</v>
      </c>
      <c r="E1120" s="27" t="s">
        <v>14</v>
      </c>
      <c r="F1120" s="27" t="s">
        <v>2572</v>
      </c>
      <c r="G1120" s="27" t="s">
        <v>2573</v>
      </c>
      <c r="H1120" s="27" t="s">
        <v>18</v>
      </c>
      <c r="I1120" s="27" t="s">
        <v>19</v>
      </c>
      <c r="J1120" s="27" t="s">
        <v>24</v>
      </c>
      <c r="K1120" s="27">
        <v>2</v>
      </c>
      <c r="L1120" s="27">
        <v>18</v>
      </c>
      <c r="M1120" s="27">
        <v>650</v>
      </c>
      <c r="N1120" s="27">
        <v>3.2</v>
      </c>
      <c r="O1120" s="27">
        <v>2011</v>
      </c>
      <c r="P1120" s="27">
        <v>9</v>
      </c>
      <c r="Q1120" s="27">
        <v>22</v>
      </c>
      <c r="R1120" s="28">
        <f>DATE('Raw Data'!$O1120,'Raw Data'!$P1120,'Raw Data'!$Q1120)</f>
        <v>40808</v>
      </c>
      <c r="S1120" s="27" t="str">
        <f>CONCATENATE(MID('Raw Data'!$H1120,FIND("(",'Raw Data'!$H1120)+1,FIND(")",'Raw Data'!$H1120)-FIND("(",'Raw Data'!$H1120)-1),"",'Raw Data'!$M1120)</f>
        <v>Rs.650</v>
      </c>
      <c r="T1120" s="27">
        <f t="shared" si="17"/>
        <v>1</v>
      </c>
      <c r="U1120" s="29">
        <f>'Raw Data'!$M1120*'Raw Data'!$T1120</f>
        <v>650</v>
      </c>
    </row>
    <row r="1121" spans="1:21" x14ac:dyDescent="0.3">
      <c r="A1121" s="20">
        <v>7873</v>
      </c>
      <c r="B1121" s="27" t="s">
        <v>2574</v>
      </c>
      <c r="C1121" s="27">
        <v>1</v>
      </c>
      <c r="D1121" s="27" t="str">
        <f>VLOOKUP('Raw Data'!$C1121,'country description'!$A$2:$B$16,2,0)</f>
        <v>India</v>
      </c>
      <c r="E1121" s="27" t="s">
        <v>14</v>
      </c>
      <c r="F1121" s="27" t="s">
        <v>2575</v>
      </c>
      <c r="G1121" s="27" t="s">
        <v>390</v>
      </c>
      <c r="H1121" s="27" t="s">
        <v>18</v>
      </c>
      <c r="I1121" s="27" t="s">
        <v>19</v>
      </c>
      <c r="J1121" s="27" t="s">
        <v>24</v>
      </c>
      <c r="K1121" s="27">
        <v>2</v>
      </c>
      <c r="L1121" s="27">
        <v>61</v>
      </c>
      <c r="M1121" s="27">
        <v>650</v>
      </c>
      <c r="N1121" s="27">
        <v>3.3</v>
      </c>
      <c r="O1121" s="27">
        <v>2013</v>
      </c>
      <c r="P1121" s="27">
        <v>8</v>
      </c>
      <c r="Q1121" s="27">
        <v>26</v>
      </c>
      <c r="R1121" s="28">
        <f>DATE('Raw Data'!$O1121,'Raw Data'!$P1121,'Raw Data'!$Q1121)</f>
        <v>41512</v>
      </c>
      <c r="S1121" s="27" t="str">
        <f>CONCATENATE(MID('Raw Data'!$H1121,FIND("(",'Raw Data'!$H1121)+1,FIND(")",'Raw Data'!$H1121)-FIND("(",'Raw Data'!$H1121)-1),"",'Raw Data'!$M1121)</f>
        <v>Rs.650</v>
      </c>
      <c r="T1121" s="27">
        <f t="shared" si="17"/>
        <v>1</v>
      </c>
      <c r="U1121" s="29">
        <f>'Raw Data'!$M1121*'Raw Data'!$T1121</f>
        <v>650</v>
      </c>
    </row>
    <row r="1122" spans="1:21" x14ac:dyDescent="0.3">
      <c r="A1122" s="20">
        <v>511</v>
      </c>
      <c r="B1122" s="27" t="s">
        <v>2576</v>
      </c>
      <c r="C1122" s="27">
        <v>1</v>
      </c>
      <c r="D1122" s="27" t="str">
        <f>VLOOKUP('Raw Data'!$C1122,'country description'!$A$2:$B$16,2,0)</f>
        <v>India</v>
      </c>
      <c r="E1122" s="27" t="s">
        <v>14</v>
      </c>
      <c r="F1122" s="27" t="s">
        <v>2577</v>
      </c>
      <c r="G1122" s="27" t="s">
        <v>407</v>
      </c>
      <c r="H1122" s="27" t="s">
        <v>18</v>
      </c>
      <c r="I1122" s="27" t="s">
        <v>19</v>
      </c>
      <c r="J1122" s="27" t="s">
        <v>19</v>
      </c>
      <c r="K1122" s="27">
        <v>2</v>
      </c>
      <c r="L1122" s="27">
        <v>44</v>
      </c>
      <c r="M1122" s="27">
        <v>650</v>
      </c>
      <c r="N1122" s="27">
        <v>3.2</v>
      </c>
      <c r="O1122" s="27">
        <v>2013</v>
      </c>
      <c r="P1122" s="27">
        <v>8</v>
      </c>
      <c r="Q1122" s="27">
        <v>20</v>
      </c>
      <c r="R1122" s="28">
        <f>DATE('Raw Data'!$O1122,'Raw Data'!$P1122,'Raw Data'!$Q1122)</f>
        <v>41506</v>
      </c>
      <c r="S1122" s="27" t="str">
        <f>CONCATENATE(MID('Raw Data'!$H1122,FIND("(",'Raw Data'!$H1122)+1,FIND(")",'Raw Data'!$H1122)-FIND("(",'Raw Data'!$H1122)-1),"",'Raw Data'!$M1122)</f>
        <v>Rs.650</v>
      </c>
      <c r="T1122" s="27">
        <f t="shared" si="17"/>
        <v>1</v>
      </c>
      <c r="U1122" s="29">
        <f>'Raw Data'!$M1122*'Raw Data'!$T1122</f>
        <v>650</v>
      </c>
    </row>
    <row r="1123" spans="1:21" x14ac:dyDescent="0.3">
      <c r="A1123" s="20">
        <v>309815</v>
      </c>
      <c r="B1123" s="27" t="s">
        <v>2578</v>
      </c>
      <c r="C1123" s="27">
        <v>1</v>
      </c>
      <c r="D1123" s="27" t="str">
        <f>VLOOKUP('Raw Data'!$C1123,'country description'!$A$2:$B$16,2,0)</f>
        <v>India</v>
      </c>
      <c r="E1123" s="27" t="s">
        <v>14</v>
      </c>
      <c r="F1123" s="27" t="s">
        <v>2579</v>
      </c>
      <c r="G1123" s="27" t="s">
        <v>2580</v>
      </c>
      <c r="H1123" s="27" t="s">
        <v>18</v>
      </c>
      <c r="I1123" s="27" t="s">
        <v>19</v>
      </c>
      <c r="J1123" s="27" t="s">
        <v>24</v>
      </c>
      <c r="K1123" s="27">
        <v>2</v>
      </c>
      <c r="L1123" s="27">
        <v>312</v>
      </c>
      <c r="M1123" s="27">
        <v>650</v>
      </c>
      <c r="N1123" s="27">
        <v>3.8</v>
      </c>
      <c r="O1123" s="27">
        <v>2015</v>
      </c>
      <c r="P1123" s="27">
        <v>8</v>
      </c>
      <c r="Q1123" s="27">
        <v>7</v>
      </c>
      <c r="R1123" s="28">
        <f>DATE('Raw Data'!$O1123,'Raw Data'!$P1123,'Raw Data'!$Q1123)</f>
        <v>42223</v>
      </c>
      <c r="S1123" s="27" t="str">
        <f>CONCATENATE(MID('Raw Data'!$H1123,FIND("(",'Raw Data'!$H1123)+1,FIND(")",'Raw Data'!$H1123)-FIND("(",'Raw Data'!$H1123)-1),"",'Raw Data'!$M1123)</f>
        <v>Rs.650</v>
      </c>
      <c r="T1123" s="27">
        <f t="shared" si="17"/>
        <v>1</v>
      </c>
      <c r="U1123" s="29">
        <f>'Raw Data'!$M1123*'Raw Data'!$T1123</f>
        <v>650</v>
      </c>
    </row>
    <row r="1124" spans="1:21" x14ac:dyDescent="0.3">
      <c r="A1124" s="20">
        <v>306168</v>
      </c>
      <c r="B1124" s="27" t="s">
        <v>2581</v>
      </c>
      <c r="C1124" s="27">
        <v>1</v>
      </c>
      <c r="D1124" s="27" t="str">
        <f>VLOOKUP('Raw Data'!$C1124,'country description'!$A$2:$B$16,2,0)</f>
        <v>India</v>
      </c>
      <c r="E1124" s="27" t="s">
        <v>14</v>
      </c>
      <c r="F1124" s="27" t="s">
        <v>2582</v>
      </c>
      <c r="G1124" s="27" t="s">
        <v>410</v>
      </c>
      <c r="H1124" s="27" t="s">
        <v>18</v>
      </c>
      <c r="I1124" s="27" t="s">
        <v>19</v>
      </c>
      <c r="J1124" s="27" t="s">
        <v>19</v>
      </c>
      <c r="K1124" s="27">
        <v>2</v>
      </c>
      <c r="L1124" s="27">
        <v>98</v>
      </c>
      <c r="M1124" s="27">
        <v>650</v>
      </c>
      <c r="N1124" s="27">
        <v>3.5</v>
      </c>
      <c r="O1124" s="27">
        <v>2012</v>
      </c>
      <c r="P1124" s="27">
        <v>8</v>
      </c>
      <c r="Q1124" s="27">
        <v>26</v>
      </c>
      <c r="R1124" s="28">
        <f>DATE('Raw Data'!$O1124,'Raw Data'!$P1124,'Raw Data'!$Q1124)</f>
        <v>41147</v>
      </c>
      <c r="S1124" s="27" t="str">
        <f>CONCATENATE(MID('Raw Data'!$H1124,FIND("(",'Raw Data'!$H1124)+1,FIND(")",'Raw Data'!$H1124)-FIND("(",'Raw Data'!$H1124)-1),"",'Raw Data'!$M1124)</f>
        <v>Rs.650</v>
      </c>
      <c r="T1124" s="27">
        <f t="shared" si="17"/>
        <v>1</v>
      </c>
      <c r="U1124" s="29">
        <f>'Raw Data'!$M1124*'Raw Data'!$T1124</f>
        <v>650</v>
      </c>
    </row>
    <row r="1125" spans="1:21" x14ac:dyDescent="0.3">
      <c r="A1125" s="20">
        <v>18334458</v>
      </c>
      <c r="B1125" s="27" t="s">
        <v>2553</v>
      </c>
      <c r="C1125" s="27">
        <v>1</v>
      </c>
      <c r="D1125" s="27" t="str">
        <f>VLOOKUP('Raw Data'!$C1125,'country description'!$A$2:$B$16,2,0)</f>
        <v>India</v>
      </c>
      <c r="E1125" s="27" t="s">
        <v>14</v>
      </c>
      <c r="F1125" s="27" t="s">
        <v>2583</v>
      </c>
      <c r="G1125" s="27" t="s">
        <v>470</v>
      </c>
      <c r="H1125" s="27" t="s">
        <v>18</v>
      </c>
      <c r="I1125" s="27" t="s">
        <v>19</v>
      </c>
      <c r="J1125" s="27" t="s">
        <v>24</v>
      </c>
      <c r="K1125" s="27">
        <v>2</v>
      </c>
      <c r="L1125" s="27">
        <v>31</v>
      </c>
      <c r="M1125" s="27">
        <v>650</v>
      </c>
      <c r="N1125" s="27">
        <v>2.9</v>
      </c>
      <c r="O1125" s="27">
        <v>2015</v>
      </c>
      <c r="P1125" s="27">
        <v>8</v>
      </c>
      <c r="Q1125" s="27">
        <v>3</v>
      </c>
      <c r="R1125" s="28">
        <f>DATE('Raw Data'!$O1125,'Raw Data'!$P1125,'Raw Data'!$Q1125)</f>
        <v>42219</v>
      </c>
      <c r="S1125" s="27" t="str">
        <f>CONCATENATE(MID('Raw Data'!$H1125,FIND("(",'Raw Data'!$H1125)+1,FIND(")",'Raw Data'!$H1125)-FIND("(",'Raw Data'!$H1125)-1),"",'Raw Data'!$M1125)</f>
        <v>Rs.650</v>
      </c>
      <c r="T1125" s="27">
        <f t="shared" si="17"/>
        <v>1</v>
      </c>
      <c r="U1125" s="29">
        <f>'Raw Data'!$M1125*'Raw Data'!$T1125</f>
        <v>650</v>
      </c>
    </row>
    <row r="1126" spans="1:21" x14ac:dyDescent="0.3">
      <c r="A1126" s="20">
        <v>1992</v>
      </c>
      <c r="B1126" s="27" t="s">
        <v>2584</v>
      </c>
      <c r="C1126" s="27">
        <v>1</v>
      </c>
      <c r="D1126" s="27" t="str">
        <f>VLOOKUP('Raw Data'!$C1126,'country description'!$A$2:$B$16,2,0)</f>
        <v>India</v>
      </c>
      <c r="E1126" s="27" t="s">
        <v>14</v>
      </c>
      <c r="F1126" s="27" t="s">
        <v>2585</v>
      </c>
      <c r="G1126" s="27" t="s">
        <v>410</v>
      </c>
      <c r="H1126" s="27" t="s">
        <v>18</v>
      </c>
      <c r="I1126" s="27" t="s">
        <v>19</v>
      </c>
      <c r="J1126" s="27" t="s">
        <v>24</v>
      </c>
      <c r="K1126" s="27">
        <v>2</v>
      </c>
      <c r="L1126" s="27">
        <v>150</v>
      </c>
      <c r="M1126" s="27">
        <v>650</v>
      </c>
      <c r="N1126" s="27">
        <v>3.5</v>
      </c>
      <c r="O1126" s="27">
        <v>2011</v>
      </c>
      <c r="P1126" s="27">
        <v>8</v>
      </c>
      <c r="Q1126" s="27">
        <v>6</v>
      </c>
      <c r="R1126" s="28">
        <f>DATE('Raw Data'!$O1126,'Raw Data'!$P1126,'Raw Data'!$Q1126)</f>
        <v>40761</v>
      </c>
      <c r="S1126" s="27" t="str">
        <f>CONCATENATE(MID('Raw Data'!$H1126,FIND("(",'Raw Data'!$H1126)+1,FIND(")",'Raw Data'!$H1126)-FIND("(",'Raw Data'!$H1126)-1),"",'Raw Data'!$M1126)</f>
        <v>Rs.650</v>
      </c>
      <c r="T1126" s="27">
        <f t="shared" si="17"/>
        <v>1</v>
      </c>
      <c r="U1126" s="29">
        <f>'Raw Data'!$M1126*'Raw Data'!$T1126</f>
        <v>650</v>
      </c>
    </row>
    <row r="1127" spans="1:21" x14ac:dyDescent="0.3">
      <c r="A1127" s="20">
        <v>7364</v>
      </c>
      <c r="B1127" s="27" t="s">
        <v>2553</v>
      </c>
      <c r="C1127" s="27">
        <v>1</v>
      </c>
      <c r="D1127" s="27" t="str">
        <f>VLOOKUP('Raw Data'!$C1127,'country description'!$A$2:$B$16,2,0)</f>
        <v>India</v>
      </c>
      <c r="E1127" s="27" t="s">
        <v>14</v>
      </c>
      <c r="F1127" s="27" t="s">
        <v>2586</v>
      </c>
      <c r="G1127" s="27" t="s">
        <v>434</v>
      </c>
      <c r="H1127" s="27" t="s">
        <v>18</v>
      </c>
      <c r="I1127" s="27" t="s">
        <v>19</v>
      </c>
      <c r="J1127" s="27" t="s">
        <v>24</v>
      </c>
      <c r="K1127" s="27">
        <v>2</v>
      </c>
      <c r="L1127" s="27">
        <v>504</v>
      </c>
      <c r="M1127" s="27">
        <v>650</v>
      </c>
      <c r="N1127" s="27">
        <v>3.4</v>
      </c>
      <c r="O1127" s="27">
        <v>2014</v>
      </c>
      <c r="P1127" s="27">
        <v>8</v>
      </c>
      <c r="Q1127" s="27">
        <v>26</v>
      </c>
      <c r="R1127" s="28">
        <f>DATE('Raw Data'!$O1127,'Raw Data'!$P1127,'Raw Data'!$Q1127)</f>
        <v>41877</v>
      </c>
      <c r="S1127" s="27" t="str">
        <f>CONCATENATE(MID('Raw Data'!$H1127,FIND("(",'Raw Data'!$H1127)+1,FIND(")",'Raw Data'!$H1127)-FIND("(",'Raw Data'!$H1127)-1),"",'Raw Data'!$M1127)</f>
        <v>Rs.650</v>
      </c>
      <c r="T1127" s="27">
        <f t="shared" si="17"/>
        <v>1</v>
      </c>
      <c r="U1127" s="29">
        <f>'Raw Data'!$M1127*'Raw Data'!$T1127</f>
        <v>650</v>
      </c>
    </row>
    <row r="1128" spans="1:21" x14ac:dyDescent="0.3">
      <c r="A1128" s="20">
        <v>308697</v>
      </c>
      <c r="B1128" s="27" t="s">
        <v>2587</v>
      </c>
      <c r="C1128" s="27">
        <v>1</v>
      </c>
      <c r="D1128" s="27" t="str">
        <f>VLOOKUP('Raw Data'!$C1128,'country description'!$A$2:$B$16,2,0)</f>
        <v>India</v>
      </c>
      <c r="E1128" s="27" t="s">
        <v>14</v>
      </c>
      <c r="F1128" s="27" t="s">
        <v>2588</v>
      </c>
      <c r="G1128" s="27" t="s">
        <v>2589</v>
      </c>
      <c r="H1128" s="27" t="s">
        <v>18</v>
      </c>
      <c r="I1128" s="27" t="s">
        <v>19</v>
      </c>
      <c r="J1128" s="27" t="s">
        <v>24</v>
      </c>
      <c r="K1128" s="27">
        <v>2</v>
      </c>
      <c r="L1128" s="27">
        <v>199</v>
      </c>
      <c r="M1128" s="27">
        <v>650</v>
      </c>
      <c r="N1128" s="27">
        <v>3.3</v>
      </c>
      <c r="O1128" s="27">
        <v>2012</v>
      </c>
      <c r="P1128" s="27">
        <v>8</v>
      </c>
      <c r="Q1128" s="27">
        <v>20</v>
      </c>
      <c r="R1128" s="28">
        <f>DATE('Raw Data'!$O1128,'Raw Data'!$P1128,'Raw Data'!$Q1128)</f>
        <v>41141</v>
      </c>
      <c r="S1128" s="27" t="str">
        <f>CONCATENATE(MID('Raw Data'!$H1128,FIND("(",'Raw Data'!$H1128)+1,FIND(")",'Raw Data'!$H1128)-FIND("(",'Raw Data'!$H1128)-1),"",'Raw Data'!$M1128)</f>
        <v>Rs.650</v>
      </c>
      <c r="T1128" s="27">
        <f t="shared" si="17"/>
        <v>1</v>
      </c>
      <c r="U1128" s="29">
        <f>'Raw Data'!$M1128*'Raw Data'!$T1128</f>
        <v>650</v>
      </c>
    </row>
    <row r="1129" spans="1:21" x14ac:dyDescent="0.3">
      <c r="A1129" s="20">
        <v>311390</v>
      </c>
      <c r="B1129" s="27" t="s">
        <v>2590</v>
      </c>
      <c r="C1129" s="27">
        <v>1</v>
      </c>
      <c r="D1129" s="27" t="str">
        <f>VLOOKUP('Raw Data'!$C1129,'country description'!$A$2:$B$16,2,0)</f>
        <v>India</v>
      </c>
      <c r="E1129" s="27" t="s">
        <v>14</v>
      </c>
      <c r="F1129" s="27" t="s">
        <v>2591</v>
      </c>
      <c r="G1129" s="27" t="s">
        <v>500</v>
      </c>
      <c r="H1129" s="27" t="s">
        <v>18</v>
      </c>
      <c r="I1129" s="27" t="s">
        <v>19</v>
      </c>
      <c r="J1129" s="27" t="s">
        <v>19</v>
      </c>
      <c r="K1129" s="27">
        <v>2</v>
      </c>
      <c r="L1129" s="27">
        <v>24</v>
      </c>
      <c r="M1129" s="27">
        <v>650</v>
      </c>
      <c r="N1129" s="27">
        <v>3.1</v>
      </c>
      <c r="O1129" s="27">
        <v>2013</v>
      </c>
      <c r="P1129" s="27">
        <v>8</v>
      </c>
      <c r="Q1129" s="27">
        <v>24</v>
      </c>
      <c r="R1129" s="28">
        <f>DATE('Raw Data'!$O1129,'Raw Data'!$P1129,'Raw Data'!$Q1129)</f>
        <v>41510</v>
      </c>
      <c r="S1129" s="27" t="str">
        <f>CONCATENATE(MID('Raw Data'!$H1129,FIND("(",'Raw Data'!$H1129)+1,FIND(")",'Raw Data'!$H1129)-FIND("(",'Raw Data'!$H1129)-1),"",'Raw Data'!$M1129)</f>
        <v>Rs.650</v>
      </c>
      <c r="T1129" s="27">
        <f t="shared" si="17"/>
        <v>1</v>
      </c>
      <c r="U1129" s="29">
        <f>'Raw Data'!$M1129*'Raw Data'!$T1129</f>
        <v>650</v>
      </c>
    </row>
    <row r="1130" spans="1:21" x14ac:dyDescent="0.3">
      <c r="A1130" s="20">
        <v>308664</v>
      </c>
      <c r="B1130" s="27" t="s">
        <v>2592</v>
      </c>
      <c r="C1130" s="27">
        <v>1</v>
      </c>
      <c r="D1130" s="27" t="str">
        <f>VLOOKUP('Raw Data'!$C1130,'country description'!$A$2:$B$16,2,0)</f>
        <v>India</v>
      </c>
      <c r="E1130" s="27" t="s">
        <v>14</v>
      </c>
      <c r="F1130" s="27" t="s">
        <v>2593</v>
      </c>
      <c r="G1130" s="27" t="s">
        <v>467</v>
      </c>
      <c r="H1130" s="27" t="s">
        <v>18</v>
      </c>
      <c r="I1130" s="27" t="s">
        <v>19</v>
      </c>
      <c r="J1130" s="27" t="s">
        <v>19</v>
      </c>
      <c r="K1130" s="27">
        <v>2</v>
      </c>
      <c r="L1130" s="27">
        <v>26</v>
      </c>
      <c r="M1130" s="27">
        <v>650</v>
      </c>
      <c r="N1130" s="27">
        <v>3.2</v>
      </c>
      <c r="O1130" s="27">
        <v>2017</v>
      </c>
      <c r="P1130" s="27">
        <v>7</v>
      </c>
      <c r="Q1130" s="27">
        <v>22</v>
      </c>
      <c r="R1130" s="28">
        <f>DATE('Raw Data'!$O1130,'Raw Data'!$P1130,'Raw Data'!$Q1130)</f>
        <v>42938</v>
      </c>
      <c r="S1130" s="27" t="str">
        <f>CONCATENATE(MID('Raw Data'!$H1130,FIND("(",'Raw Data'!$H1130)+1,FIND(")",'Raw Data'!$H1130)-FIND("(",'Raw Data'!$H1130)-1),"",'Raw Data'!$M1130)</f>
        <v>Rs.650</v>
      </c>
      <c r="T1130" s="27">
        <f t="shared" si="17"/>
        <v>1</v>
      </c>
      <c r="U1130" s="29">
        <f>'Raw Data'!$M1130*'Raw Data'!$T1130</f>
        <v>650</v>
      </c>
    </row>
    <row r="1131" spans="1:21" x14ac:dyDescent="0.3">
      <c r="A1131" s="20">
        <v>309816</v>
      </c>
      <c r="B1131" s="27" t="s">
        <v>2578</v>
      </c>
      <c r="C1131" s="27">
        <v>1</v>
      </c>
      <c r="D1131" s="27" t="str">
        <f>VLOOKUP('Raw Data'!$C1131,'country description'!$A$2:$B$16,2,0)</f>
        <v>India</v>
      </c>
      <c r="E1131" s="27" t="s">
        <v>14</v>
      </c>
      <c r="F1131" s="27" t="s">
        <v>2594</v>
      </c>
      <c r="G1131" s="27" t="s">
        <v>2580</v>
      </c>
      <c r="H1131" s="27" t="s">
        <v>18</v>
      </c>
      <c r="I1131" s="27" t="s">
        <v>19</v>
      </c>
      <c r="J1131" s="27" t="s">
        <v>24</v>
      </c>
      <c r="K1131" s="27">
        <v>2</v>
      </c>
      <c r="L1131" s="27">
        <v>270</v>
      </c>
      <c r="M1131" s="27">
        <v>650</v>
      </c>
      <c r="N1131" s="27">
        <v>3.7</v>
      </c>
      <c r="O1131" s="27">
        <v>2015</v>
      </c>
      <c r="P1131" s="27">
        <v>7</v>
      </c>
      <c r="Q1131" s="27">
        <v>21</v>
      </c>
      <c r="R1131" s="28">
        <f>DATE('Raw Data'!$O1131,'Raw Data'!$P1131,'Raw Data'!$Q1131)</f>
        <v>42206</v>
      </c>
      <c r="S1131" s="27" t="str">
        <f>CONCATENATE(MID('Raw Data'!$H1131,FIND("(",'Raw Data'!$H1131)+1,FIND(")",'Raw Data'!$H1131)-FIND("(",'Raw Data'!$H1131)-1),"",'Raw Data'!$M1131)</f>
        <v>Rs.650</v>
      </c>
      <c r="T1131" s="27">
        <f t="shared" si="17"/>
        <v>1</v>
      </c>
      <c r="U1131" s="29">
        <f>'Raw Data'!$M1131*'Raw Data'!$T1131</f>
        <v>650</v>
      </c>
    </row>
    <row r="1132" spans="1:21" x14ac:dyDescent="0.3">
      <c r="A1132" s="20">
        <v>18208912</v>
      </c>
      <c r="B1132" s="27" t="s">
        <v>2595</v>
      </c>
      <c r="C1132" s="27">
        <v>1</v>
      </c>
      <c r="D1132" s="27" t="str">
        <f>VLOOKUP('Raw Data'!$C1132,'country description'!$A$2:$B$16,2,0)</f>
        <v>India</v>
      </c>
      <c r="E1132" s="27" t="s">
        <v>14</v>
      </c>
      <c r="F1132" s="27" t="s">
        <v>2596</v>
      </c>
      <c r="G1132" s="27" t="s">
        <v>455</v>
      </c>
      <c r="H1132" s="27" t="s">
        <v>18</v>
      </c>
      <c r="I1132" s="27" t="s">
        <v>19</v>
      </c>
      <c r="J1132" s="27" t="s">
        <v>24</v>
      </c>
      <c r="K1132" s="27">
        <v>2</v>
      </c>
      <c r="L1132" s="27">
        <v>306</v>
      </c>
      <c r="M1132" s="27">
        <v>650</v>
      </c>
      <c r="N1132" s="27">
        <v>3.8</v>
      </c>
      <c r="O1132" s="27">
        <v>2014</v>
      </c>
      <c r="P1132" s="27">
        <v>7</v>
      </c>
      <c r="Q1132" s="27">
        <v>17</v>
      </c>
      <c r="R1132" s="28">
        <f>DATE('Raw Data'!$O1132,'Raw Data'!$P1132,'Raw Data'!$Q1132)</f>
        <v>41837</v>
      </c>
      <c r="S1132" s="27" t="str">
        <f>CONCATENATE(MID('Raw Data'!$H1132,FIND("(",'Raw Data'!$H1132)+1,FIND(")",'Raw Data'!$H1132)-FIND("(",'Raw Data'!$H1132)-1),"",'Raw Data'!$M1132)</f>
        <v>Rs.650</v>
      </c>
      <c r="T1132" s="27">
        <f t="shared" si="17"/>
        <v>1</v>
      </c>
      <c r="U1132" s="29">
        <f>'Raw Data'!$M1132*'Raw Data'!$T1132</f>
        <v>650</v>
      </c>
    </row>
    <row r="1133" spans="1:21" x14ac:dyDescent="0.3">
      <c r="A1133" s="20">
        <v>306291</v>
      </c>
      <c r="B1133" s="27" t="s">
        <v>2042</v>
      </c>
      <c r="C1133" s="27">
        <v>1</v>
      </c>
      <c r="D1133" s="27" t="str">
        <f>VLOOKUP('Raw Data'!$C1133,'country description'!$A$2:$B$16,2,0)</f>
        <v>India</v>
      </c>
      <c r="E1133" s="27" t="s">
        <v>14</v>
      </c>
      <c r="F1133" s="27" t="s">
        <v>2597</v>
      </c>
      <c r="G1133" s="27" t="s">
        <v>390</v>
      </c>
      <c r="H1133" s="27" t="s">
        <v>18</v>
      </c>
      <c r="I1133" s="27" t="s">
        <v>19</v>
      </c>
      <c r="J1133" s="27" t="s">
        <v>24</v>
      </c>
      <c r="K1133" s="27">
        <v>2</v>
      </c>
      <c r="L1133" s="27">
        <v>163</v>
      </c>
      <c r="M1133" s="27">
        <v>650</v>
      </c>
      <c r="N1133" s="27">
        <v>3.3</v>
      </c>
      <c r="O1133" s="27">
        <v>2016</v>
      </c>
      <c r="P1133" s="27">
        <v>7</v>
      </c>
      <c r="Q1133" s="27">
        <v>21</v>
      </c>
      <c r="R1133" s="28">
        <f>DATE('Raw Data'!$O1133,'Raw Data'!$P1133,'Raw Data'!$Q1133)</f>
        <v>42572</v>
      </c>
      <c r="S1133" s="27" t="str">
        <f>CONCATENATE(MID('Raw Data'!$H1133,FIND("(",'Raw Data'!$H1133)+1,FIND(")",'Raw Data'!$H1133)-FIND("(",'Raw Data'!$H1133)-1),"",'Raw Data'!$M1133)</f>
        <v>Rs.650</v>
      </c>
      <c r="T1133" s="27">
        <f t="shared" si="17"/>
        <v>1</v>
      </c>
      <c r="U1133" s="29">
        <f>'Raw Data'!$M1133*'Raw Data'!$T1133</f>
        <v>650</v>
      </c>
    </row>
    <row r="1134" spans="1:21" x14ac:dyDescent="0.3">
      <c r="A1134" s="20">
        <v>306028</v>
      </c>
      <c r="B1134" s="27" t="s">
        <v>2598</v>
      </c>
      <c r="C1134" s="27">
        <v>1</v>
      </c>
      <c r="D1134" s="27" t="str">
        <f>VLOOKUP('Raw Data'!$C1134,'country description'!$A$2:$B$16,2,0)</f>
        <v>India</v>
      </c>
      <c r="E1134" s="27" t="s">
        <v>14</v>
      </c>
      <c r="F1134" s="27" t="s">
        <v>2599</v>
      </c>
      <c r="G1134" s="27" t="s">
        <v>2600</v>
      </c>
      <c r="H1134" s="27" t="s">
        <v>18</v>
      </c>
      <c r="I1134" s="27" t="s">
        <v>19</v>
      </c>
      <c r="J1134" s="27" t="s">
        <v>24</v>
      </c>
      <c r="K1134" s="27">
        <v>2</v>
      </c>
      <c r="L1134" s="27">
        <v>443</v>
      </c>
      <c r="M1134" s="27">
        <v>650</v>
      </c>
      <c r="N1134" s="27">
        <v>3.5</v>
      </c>
      <c r="O1134" s="27">
        <v>2015</v>
      </c>
      <c r="P1134" s="27">
        <v>6</v>
      </c>
      <c r="Q1134" s="27">
        <v>26</v>
      </c>
      <c r="R1134" s="28">
        <f>DATE('Raw Data'!$O1134,'Raw Data'!$P1134,'Raw Data'!$Q1134)</f>
        <v>42181</v>
      </c>
      <c r="S1134" s="27" t="str">
        <f>CONCATENATE(MID('Raw Data'!$H1134,FIND("(",'Raw Data'!$H1134)+1,FIND(")",'Raw Data'!$H1134)-FIND("(",'Raw Data'!$H1134)-1),"",'Raw Data'!$M1134)</f>
        <v>Rs.650</v>
      </c>
      <c r="T1134" s="27">
        <f t="shared" si="17"/>
        <v>1</v>
      </c>
      <c r="U1134" s="29">
        <f>'Raw Data'!$M1134*'Raw Data'!$T1134</f>
        <v>650</v>
      </c>
    </row>
    <row r="1135" spans="1:21" x14ac:dyDescent="0.3">
      <c r="A1135" s="20">
        <v>6475</v>
      </c>
      <c r="B1135" s="27" t="s">
        <v>2484</v>
      </c>
      <c r="C1135" s="27">
        <v>1</v>
      </c>
      <c r="D1135" s="27" t="str">
        <f>VLOOKUP('Raw Data'!$C1135,'country description'!$A$2:$B$16,2,0)</f>
        <v>India</v>
      </c>
      <c r="E1135" s="27" t="s">
        <v>14</v>
      </c>
      <c r="F1135" s="27" t="s">
        <v>2601</v>
      </c>
      <c r="G1135" s="27" t="s">
        <v>410</v>
      </c>
      <c r="H1135" s="27" t="s">
        <v>18</v>
      </c>
      <c r="I1135" s="27" t="s">
        <v>19</v>
      </c>
      <c r="J1135" s="27" t="s">
        <v>19</v>
      </c>
      <c r="K1135" s="27">
        <v>2</v>
      </c>
      <c r="L1135" s="27">
        <v>427</v>
      </c>
      <c r="M1135" s="27">
        <v>650</v>
      </c>
      <c r="N1135" s="27">
        <v>3.6</v>
      </c>
      <c r="O1135" s="27">
        <v>2017</v>
      </c>
      <c r="P1135" s="27">
        <v>6</v>
      </c>
      <c r="Q1135" s="27">
        <v>11</v>
      </c>
      <c r="R1135" s="28">
        <f>DATE('Raw Data'!$O1135,'Raw Data'!$P1135,'Raw Data'!$Q1135)</f>
        <v>42897</v>
      </c>
      <c r="S1135" s="27" t="str">
        <f>CONCATENATE(MID('Raw Data'!$H1135,FIND("(",'Raw Data'!$H1135)+1,FIND(")",'Raw Data'!$H1135)-FIND("(",'Raw Data'!$H1135)-1),"",'Raw Data'!$M1135)</f>
        <v>Rs.650</v>
      </c>
      <c r="T1135" s="27">
        <f t="shared" si="17"/>
        <v>1</v>
      </c>
      <c r="U1135" s="29">
        <f>'Raw Data'!$M1135*'Raw Data'!$T1135</f>
        <v>650</v>
      </c>
    </row>
    <row r="1136" spans="1:21" x14ac:dyDescent="0.3">
      <c r="A1136" s="20">
        <v>1675</v>
      </c>
      <c r="B1136" s="27" t="s">
        <v>2602</v>
      </c>
      <c r="C1136" s="27">
        <v>1</v>
      </c>
      <c r="D1136" s="27" t="str">
        <f>VLOOKUP('Raw Data'!$C1136,'country description'!$A$2:$B$16,2,0)</f>
        <v>India</v>
      </c>
      <c r="E1136" s="27" t="s">
        <v>14</v>
      </c>
      <c r="F1136" s="27" t="s">
        <v>2603</v>
      </c>
      <c r="G1136" s="27" t="s">
        <v>390</v>
      </c>
      <c r="H1136" s="27" t="s">
        <v>18</v>
      </c>
      <c r="I1136" s="27" t="s">
        <v>19</v>
      </c>
      <c r="J1136" s="27" t="s">
        <v>19</v>
      </c>
      <c r="K1136" s="27">
        <v>2</v>
      </c>
      <c r="L1136" s="27">
        <v>215</v>
      </c>
      <c r="M1136" s="27">
        <v>650</v>
      </c>
      <c r="N1136" s="27">
        <v>3.6</v>
      </c>
      <c r="O1136" s="27">
        <v>2018</v>
      </c>
      <c r="P1136" s="27">
        <v>6</v>
      </c>
      <c r="Q1136" s="27">
        <v>19</v>
      </c>
      <c r="R1136" s="28">
        <f>DATE('Raw Data'!$O1136,'Raw Data'!$P1136,'Raw Data'!$Q1136)</f>
        <v>43270</v>
      </c>
      <c r="S1136" s="27" t="str">
        <f>CONCATENATE(MID('Raw Data'!$H1136,FIND("(",'Raw Data'!$H1136)+1,FIND(")",'Raw Data'!$H1136)-FIND("(",'Raw Data'!$H1136)-1),"",'Raw Data'!$M1136)</f>
        <v>Rs.650</v>
      </c>
      <c r="T1136" s="27">
        <f t="shared" si="17"/>
        <v>1</v>
      </c>
      <c r="U1136" s="29">
        <f>'Raw Data'!$M1136*'Raw Data'!$T1136</f>
        <v>650</v>
      </c>
    </row>
    <row r="1137" spans="1:21" x14ac:dyDescent="0.3">
      <c r="A1137" s="20">
        <v>302682</v>
      </c>
      <c r="B1137" s="27" t="s">
        <v>2576</v>
      </c>
      <c r="C1137" s="27">
        <v>1</v>
      </c>
      <c r="D1137" s="27" t="str">
        <f>VLOOKUP('Raw Data'!$C1137,'country description'!$A$2:$B$16,2,0)</f>
        <v>India</v>
      </c>
      <c r="E1137" s="27" t="s">
        <v>14</v>
      </c>
      <c r="F1137" s="27" t="s">
        <v>2604</v>
      </c>
      <c r="G1137" s="27" t="s">
        <v>407</v>
      </c>
      <c r="H1137" s="27" t="s">
        <v>18</v>
      </c>
      <c r="I1137" s="27" t="s">
        <v>19</v>
      </c>
      <c r="J1137" s="27" t="s">
        <v>19</v>
      </c>
      <c r="K1137" s="27">
        <v>2</v>
      </c>
      <c r="L1137" s="27">
        <v>15</v>
      </c>
      <c r="M1137" s="27">
        <v>650</v>
      </c>
      <c r="N1137" s="27">
        <v>3.2</v>
      </c>
      <c r="O1137" s="27">
        <v>2016</v>
      </c>
      <c r="P1137" s="27">
        <v>5</v>
      </c>
      <c r="Q1137" s="27">
        <v>14</v>
      </c>
      <c r="R1137" s="28">
        <f>DATE('Raw Data'!$O1137,'Raw Data'!$P1137,'Raw Data'!$Q1137)</f>
        <v>42504</v>
      </c>
      <c r="S1137" s="27" t="str">
        <f>CONCATENATE(MID('Raw Data'!$H1137,FIND("(",'Raw Data'!$H1137)+1,FIND(")",'Raw Data'!$H1137)-FIND("(",'Raw Data'!$H1137)-1),"",'Raw Data'!$M1137)</f>
        <v>Rs.650</v>
      </c>
      <c r="T1137" s="27">
        <f t="shared" si="17"/>
        <v>1</v>
      </c>
      <c r="U1137" s="29">
        <f>'Raw Data'!$M1137*'Raw Data'!$T1137</f>
        <v>650</v>
      </c>
    </row>
    <row r="1138" spans="1:21" x14ac:dyDescent="0.3">
      <c r="A1138" s="20">
        <v>844</v>
      </c>
      <c r="B1138" s="27" t="s">
        <v>2553</v>
      </c>
      <c r="C1138" s="27">
        <v>1</v>
      </c>
      <c r="D1138" s="27" t="str">
        <f>VLOOKUP('Raw Data'!$C1138,'country description'!$A$2:$B$16,2,0)</f>
        <v>India</v>
      </c>
      <c r="E1138" s="27" t="s">
        <v>14</v>
      </c>
      <c r="F1138" s="27" t="s">
        <v>2605</v>
      </c>
      <c r="G1138" s="27" t="s">
        <v>470</v>
      </c>
      <c r="H1138" s="27" t="s">
        <v>18</v>
      </c>
      <c r="I1138" s="27" t="s">
        <v>19</v>
      </c>
      <c r="J1138" s="27" t="s">
        <v>19</v>
      </c>
      <c r="K1138" s="27">
        <v>2</v>
      </c>
      <c r="L1138" s="27">
        <v>2860</v>
      </c>
      <c r="M1138" s="27">
        <v>650</v>
      </c>
      <c r="N1138" s="27">
        <v>3.7</v>
      </c>
      <c r="O1138" s="27">
        <v>2014</v>
      </c>
      <c r="P1138" s="27">
        <v>5</v>
      </c>
      <c r="Q1138" s="27">
        <v>17</v>
      </c>
      <c r="R1138" s="28">
        <f>DATE('Raw Data'!$O1138,'Raw Data'!$P1138,'Raw Data'!$Q1138)</f>
        <v>41776</v>
      </c>
      <c r="S1138" s="27" t="str">
        <f>CONCATENATE(MID('Raw Data'!$H1138,FIND("(",'Raw Data'!$H1138)+1,FIND(")",'Raw Data'!$H1138)-FIND("(",'Raw Data'!$H1138)-1),"",'Raw Data'!$M1138)</f>
        <v>Rs.650</v>
      </c>
      <c r="T1138" s="27">
        <f t="shared" si="17"/>
        <v>1</v>
      </c>
      <c r="U1138" s="29">
        <f>'Raw Data'!$M1138*'Raw Data'!$T1138</f>
        <v>650</v>
      </c>
    </row>
    <row r="1139" spans="1:21" x14ac:dyDescent="0.3">
      <c r="A1139" s="20">
        <v>535</v>
      </c>
      <c r="B1139" s="27" t="s">
        <v>2576</v>
      </c>
      <c r="C1139" s="27">
        <v>1</v>
      </c>
      <c r="D1139" s="27" t="str">
        <f>VLOOKUP('Raw Data'!$C1139,'country description'!$A$2:$B$16,2,0)</f>
        <v>India</v>
      </c>
      <c r="E1139" s="27" t="s">
        <v>14</v>
      </c>
      <c r="F1139" s="27" t="s">
        <v>2607</v>
      </c>
      <c r="G1139" s="27" t="s">
        <v>407</v>
      </c>
      <c r="H1139" s="27" t="s">
        <v>18</v>
      </c>
      <c r="I1139" s="27" t="s">
        <v>19</v>
      </c>
      <c r="J1139" s="27" t="s">
        <v>24</v>
      </c>
      <c r="K1139" s="27">
        <v>2</v>
      </c>
      <c r="L1139" s="27">
        <v>47</v>
      </c>
      <c r="M1139" s="27">
        <v>650</v>
      </c>
      <c r="N1139" s="27">
        <v>3.3</v>
      </c>
      <c r="O1139" s="27">
        <v>2011</v>
      </c>
      <c r="P1139" s="27">
        <v>5</v>
      </c>
      <c r="Q1139" s="27">
        <v>20</v>
      </c>
      <c r="R1139" s="28">
        <f>DATE('Raw Data'!$O1139,'Raw Data'!$P1139,'Raw Data'!$Q1139)</f>
        <v>40683</v>
      </c>
      <c r="S1139" s="27" t="str">
        <f>CONCATENATE(MID('Raw Data'!$H1139,FIND("(",'Raw Data'!$H1139)+1,FIND(")",'Raw Data'!$H1139)-FIND("(",'Raw Data'!$H1139)-1),"",'Raw Data'!$M1139)</f>
        <v>Rs.650</v>
      </c>
      <c r="T1139" s="27">
        <f t="shared" si="17"/>
        <v>1</v>
      </c>
      <c r="U1139" s="29">
        <f>'Raw Data'!$M1139*'Raw Data'!$T1139</f>
        <v>650</v>
      </c>
    </row>
    <row r="1140" spans="1:21" x14ac:dyDescent="0.3">
      <c r="A1140" s="20">
        <v>6092</v>
      </c>
      <c r="B1140" s="27" t="s">
        <v>2608</v>
      </c>
      <c r="C1140" s="27">
        <v>1</v>
      </c>
      <c r="D1140" s="27" t="str">
        <f>VLOOKUP('Raw Data'!$C1140,'country description'!$A$2:$B$16,2,0)</f>
        <v>India</v>
      </c>
      <c r="E1140" s="27" t="s">
        <v>14</v>
      </c>
      <c r="F1140" s="27" t="s">
        <v>2609</v>
      </c>
      <c r="G1140" s="27" t="s">
        <v>2610</v>
      </c>
      <c r="H1140" s="27" t="s">
        <v>18</v>
      </c>
      <c r="I1140" s="27" t="s">
        <v>19</v>
      </c>
      <c r="J1140" s="27" t="s">
        <v>24</v>
      </c>
      <c r="K1140" s="27">
        <v>2</v>
      </c>
      <c r="L1140" s="27">
        <v>220</v>
      </c>
      <c r="M1140" s="27">
        <v>650</v>
      </c>
      <c r="N1140" s="27">
        <v>3.5</v>
      </c>
      <c r="O1140" s="27">
        <v>2016</v>
      </c>
      <c r="P1140" s="27">
        <v>4</v>
      </c>
      <c r="Q1140" s="27">
        <v>3</v>
      </c>
      <c r="R1140" s="28">
        <f>DATE('Raw Data'!$O1140,'Raw Data'!$P1140,'Raw Data'!$Q1140)</f>
        <v>42463</v>
      </c>
      <c r="S1140" s="27" t="str">
        <f>CONCATENATE(MID('Raw Data'!$H1140,FIND("(",'Raw Data'!$H1140)+1,FIND(")",'Raw Data'!$H1140)-FIND("(",'Raw Data'!$H1140)-1),"",'Raw Data'!$M1140)</f>
        <v>Rs.650</v>
      </c>
      <c r="T1140" s="27">
        <f t="shared" si="17"/>
        <v>1</v>
      </c>
      <c r="U1140" s="29">
        <f>'Raw Data'!$M1140*'Raw Data'!$T1140</f>
        <v>650</v>
      </c>
    </row>
    <row r="1141" spans="1:21" x14ac:dyDescent="0.3">
      <c r="A1141" s="20">
        <v>18383512</v>
      </c>
      <c r="B1141" s="27" t="s">
        <v>2611</v>
      </c>
      <c r="C1141" s="27">
        <v>1</v>
      </c>
      <c r="D1141" s="27" t="str">
        <f>VLOOKUP('Raw Data'!$C1141,'country description'!$A$2:$B$16,2,0)</f>
        <v>India</v>
      </c>
      <c r="E1141" s="27" t="s">
        <v>14</v>
      </c>
      <c r="F1141" s="27" t="s">
        <v>2612</v>
      </c>
      <c r="G1141" s="27" t="s">
        <v>727</v>
      </c>
      <c r="H1141" s="27" t="s">
        <v>18</v>
      </c>
      <c r="I1141" s="27" t="s">
        <v>19</v>
      </c>
      <c r="J1141" s="27" t="s">
        <v>24</v>
      </c>
      <c r="K1141" s="27">
        <v>2</v>
      </c>
      <c r="L1141" s="27">
        <v>27</v>
      </c>
      <c r="M1141" s="27">
        <v>650</v>
      </c>
      <c r="N1141" s="27">
        <v>3.9</v>
      </c>
      <c r="O1141" s="27">
        <v>2012</v>
      </c>
      <c r="P1141" s="27">
        <v>4</v>
      </c>
      <c r="Q1141" s="27">
        <v>26</v>
      </c>
      <c r="R1141" s="28">
        <f>DATE('Raw Data'!$O1141,'Raw Data'!$P1141,'Raw Data'!$Q1141)</f>
        <v>41025</v>
      </c>
      <c r="S1141" s="27" t="str">
        <f>CONCATENATE(MID('Raw Data'!$H1141,FIND("(",'Raw Data'!$H1141)+1,FIND(")",'Raw Data'!$H1141)-FIND("(",'Raw Data'!$H1141)-1),"",'Raw Data'!$M1141)</f>
        <v>Rs.650</v>
      </c>
      <c r="T1141" s="27">
        <f t="shared" si="17"/>
        <v>1</v>
      </c>
      <c r="U1141" s="29">
        <f>'Raw Data'!$M1141*'Raw Data'!$T1141</f>
        <v>650</v>
      </c>
    </row>
    <row r="1142" spans="1:21" x14ac:dyDescent="0.3">
      <c r="A1142" s="20">
        <v>9644</v>
      </c>
      <c r="B1142" s="27" t="s">
        <v>2613</v>
      </c>
      <c r="C1142" s="27">
        <v>1</v>
      </c>
      <c r="D1142" s="27" t="str">
        <f>VLOOKUP('Raw Data'!$C1142,'country description'!$A$2:$B$16,2,0)</f>
        <v>India</v>
      </c>
      <c r="E1142" s="27" t="s">
        <v>14</v>
      </c>
      <c r="F1142" s="27" t="s">
        <v>2614</v>
      </c>
      <c r="G1142" s="27" t="s">
        <v>2615</v>
      </c>
      <c r="H1142" s="27" t="s">
        <v>18</v>
      </c>
      <c r="I1142" s="27" t="s">
        <v>19</v>
      </c>
      <c r="J1142" s="27" t="s">
        <v>24</v>
      </c>
      <c r="K1142" s="27">
        <v>2</v>
      </c>
      <c r="L1142" s="27">
        <v>393</v>
      </c>
      <c r="M1142" s="27">
        <v>650</v>
      </c>
      <c r="N1142" s="27">
        <v>3.7</v>
      </c>
      <c r="O1142" s="27">
        <v>2013</v>
      </c>
      <c r="P1142" s="27">
        <v>4</v>
      </c>
      <c r="Q1142" s="27">
        <v>10</v>
      </c>
      <c r="R1142" s="28">
        <f>DATE('Raw Data'!$O1142,'Raw Data'!$P1142,'Raw Data'!$Q1142)</f>
        <v>41374</v>
      </c>
      <c r="S1142" s="27" t="str">
        <f>CONCATENATE(MID('Raw Data'!$H1142,FIND("(",'Raw Data'!$H1142)+1,FIND(")",'Raw Data'!$H1142)-FIND("(",'Raw Data'!$H1142)-1),"",'Raw Data'!$M1142)</f>
        <v>Rs.650</v>
      </c>
      <c r="T1142" s="27">
        <f t="shared" si="17"/>
        <v>1</v>
      </c>
      <c r="U1142" s="29">
        <f>'Raw Data'!$M1142*'Raw Data'!$T1142</f>
        <v>650</v>
      </c>
    </row>
    <row r="1143" spans="1:21" x14ac:dyDescent="0.3">
      <c r="A1143" s="20">
        <v>300661</v>
      </c>
      <c r="B1143" s="27" t="s">
        <v>2556</v>
      </c>
      <c r="C1143" s="27">
        <v>1</v>
      </c>
      <c r="D1143" s="27" t="str">
        <f>VLOOKUP('Raw Data'!$C1143,'country description'!$A$2:$B$16,2,0)</f>
        <v>India</v>
      </c>
      <c r="E1143" s="27" t="s">
        <v>14</v>
      </c>
      <c r="F1143" s="27" t="s">
        <v>2616</v>
      </c>
      <c r="G1143" s="27" t="s">
        <v>390</v>
      </c>
      <c r="H1143" s="27" t="s">
        <v>18</v>
      </c>
      <c r="I1143" s="27" t="s">
        <v>19</v>
      </c>
      <c r="J1143" s="27" t="s">
        <v>24</v>
      </c>
      <c r="K1143" s="27">
        <v>2</v>
      </c>
      <c r="L1143" s="27">
        <v>456</v>
      </c>
      <c r="M1143" s="27">
        <v>650</v>
      </c>
      <c r="N1143" s="27">
        <v>3.7</v>
      </c>
      <c r="O1143" s="27">
        <v>2013</v>
      </c>
      <c r="P1143" s="27">
        <v>4</v>
      </c>
      <c r="Q1143" s="27">
        <v>11</v>
      </c>
      <c r="R1143" s="28">
        <f>DATE('Raw Data'!$O1143,'Raw Data'!$P1143,'Raw Data'!$Q1143)</f>
        <v>41375</v>
      </c>
      <c r="S1143" s="27" t="str">
        <f>CONCATENATE(MID('Raw Data'!$H1143,FIND("(",'Raw Data'!$H1143)+1,FIND(")",'Raw Data'!$H1143)-FIND("(",'Raw Data'!$H1143)-1),"",'Raw Data'!$M1143)</f>
        <v>Rs.650</v>
      </c>
      <c r="T1143" s="27">
        <f t="shared" si="17"/>
        <v>1</v>
      </c>
      <c r="U1143" s="29">
        <f>'Raw Data'!$M1143*'Raw Data'!$T1143</f>
        <v>650</v>
      </c>
    </row>
    <row r="1144" spans="1:21" x14ac:dyDescent="0.3">
      <c r="A1144" s="20">
        <v>2997</v>
      </c>
      <c r="B1144" s="27" t="s">
        <v>2617</v>
      </c>
      <c r="C1144" s="27">
        <v>1</v>
      </c>
      <c r="D1144" s="27" t="str">
        <f>VLOOKUP('Raw Data'!$C1144,'country description'!$A$2:$B$16,2,0)</f>
        <v>India</v>
      </c>
      <c r="E1144" s="27" t="s">
        <v>14</v>
      </c>
      <c r="F1144" s="27" t="s">
        <v>2618</v>
      </c>
      <c r="G1144" s="27" t="s">
        <v>1626</v>
      </c>
      <c r="H1144" s="27" t="s">
        <v>18</v>
      </c>
      <c r="I1144" s="27" t="s">
        <v>19</v>
      </c>
      <c r="J1144" s="27" t="s">
        <v>19</v>
      </c>
      <c r="K1144" s="27">
        <v>2</v>
      </c>
      <c r="L1144" s="27">
        <v>81</v>
      </c>
      <c r="M1144" s="27">
        <v>650</v>
      </c>
      <c r="N1144" s="27">
        <v>3.1</v>
      </c>
      <c r="O1144" s="27">
        <v>2010</v>
      </c>
      <c r="P1144" s="27">
        <v>4</v>
      </c>
      <c r="Q1144" s="27">
        <v>19</v>
      </c>
      <c r="R1144" s="28">
        <f>DATE('Raw Data'!$O1144,'Raw Data'!$P1144,'Raw Data'!$Q1144)</f>
        <v>40287</v>
      </c>
      <c r="S1144" s="27" t="str">
        <f>CONCATENATE(MID('Raw Data'!$H1144,FIND("(",'Raw Data'!$H1144)+1,FIND(")",'Raw Data'!$H1144)-FIND("(",'Raw Data'!$H1144)-1),"",'Raw Data'!$M1144)</f>
        <v>Rs.650</v>
      </c>
      <c r="T1144" s="27">
        <f t="shared" si="17"/>
        <v>1</v>
      </c>
      <c r="U1144" s="29">
        <f>'Raw Data'!$M1144*'Raw Data'!$T1144</f>
        <v>650</v>
      </c>
    </row>
    <row r="1145" spans="1:21" x14ac:dyDescent="0.3">
      <c r="A1145" s="20">
        <v>528</v>
      </c>
      <c r="B1145" s="27" t="s">
        <v>2576</v>
      </c>
      <c r="C1145" s="27">
        <v>1</v>
      </c>
      <c r="D1145" s="27" t="str">
        <f>VLOOKUP('Raw Data'!$C1145,'country description'!$A$2:$B$16,2,0)</f>
        <v>India</v>
      </c>
      <c r="E1145" s="27" t="s">
        <v>14</v>
      </c>
      <c r="F1145" s="27" t="s">
        <v>2619</v>
      </c>
      <c r="G1145" s="27" t="s">
        <v>407</v>
      </c>
      <c r="H1145" s="27" t="s">
        <v>18</v>
      </c>
      <c r="I1145" s="27" t="s">
        <v>19</v>
      </c>
      <c r="J1145" s="27" t="s">
        <v>24</v>
      </c>
      <c r="K1145" s="27">
        <v>2</v>
      </c>
      <c r="L1145" s="27">
        <v>104</v>
      </c>
      <c r="M1145" s="27">
        <v>650</v>
      </c>
      <c r="N1145" s="27">
        <v>3.6</v>
      </c>
      <c r="O1145" s="27">
        <v>2011</v>
      </c>
      <c r="P1145" s="27">
        <v>4</v>
      </c>
      <c r="Q1145" s="27">
        <v>12</v>
      </c>
      <c r="R1145" s="28">
        <f>DATE('Raw Data'!$O1145,'Raw Data'!$P1145,'Raw Data'!$Q1145)</f>
        <v>40645</v>
      </c>
      <c r="S1145" s="27" t="str">
        <f>CONCATENATE(MID('Raw Data'!$H1145,FIND("(",'Raw Data'!$H1145)+1,FIND(")",'Raw Data'!$H1145)-FIND("(",'Raw Data'!$H1145)-1),"",'Raw Data'!$M1145)</f>
        <v>Rs.650</v>
      </c>
      <c r="T1145" s="27">
        <f t="shared" si="17"/>
        <v>1</v>
      </c>
      <c r="U1145" s="29">
        <f>'Raw Data'!$M1145*'Raw Data'!$T1145</f>
        <v>650</v>
      </c>
    </row>
    <row r="1146" spans="1:21" x14ac:dyDescent="0.3">
      <c r="A1146" s="20">
        <v>18273623</v>
      </c>
      <c r="B1146" s="27" t="s">
        <v>2620</v>
      </c>
      <c r="C1146" s="27">
        <v>1</v>
      </c>
      <c r="D1146" s="27" t="str">
        <f>VLOOKUP('Raw Data'!$C1146,'country description'!$A$2:$B$16,2,0)</f>
        <v>India</v>
      </c>
      <c r="E1146" s="27" t="s">
        <v>14</v>
      </c>
      <c r="F1146" s="27" t="s">
        <v>2621</v>
      </c>
      <c r="G1146" s="27" t="s">
        <v>410</v>
      </c>
      <c r="H1146" s="27" t="s">
        <v>18</v>
      </c>
      <c r="I1146" s="27" t="s">
        <v>19</v>
      </c>
      <c r="J1146" s="27" t="s">
        <v>19</v>
      </c>
      <c r="K1146" s="27">
        <v>2</v>
      </c>
      <c r="L1146" s="27">
        <v>15</v>
      </c>
      <c r="M1146" s="27">
        <v>650</v>
      </c>
      <c r="N1146" s="27">
        <v>3.1</v>
      </c>
      <c r="O1146" s="27">
        <v>2012</v>
      </c>
      <c r="P1146" s="27">
        <v>3</v>
      </c>
      <c r="Q1146" s="27">
        <v>12</v>
      </c>
      <c r="R1146" s="28">
        <f>DATE('Raw Data'!$O1146,'Raw Data'!$P1146,'Raw Data'!$Q1146)</f>
        <v>40980</v>
      </c>
      <c r="S1146" s="27" t="str">
        <f>CONCATENATE(MID('Raw Data'!$H1146,FIND("(",'Raw Data'!$H1146)+1,FIND(")",'Raw Data'!$H1146)-FIND("(",'Raw Data'!$H1146)-1),"",'Raw Data'!$M1146)</f>
        <v>Rs.650</v>
      </c>
      <c r="T1146" s="27">
        <f t="shared" si="17"/>
        <v>1</v>
      </c>
      <c r="U1146" s="29">
        <f>'Raw Data'!$M1146*'Raw Data'!$T1146</f>
        <v>650</v>
      </c>
    </row>
    <row r="1147" spans="1:21" x14ac:dyDescent="0.3">
      <c r="A1147" s="20">
        <v>18432219</v>
      </c>
      <c r="B1147" s="27" t="s">
        <v>2622</v>
      </c>
      <c r="C1147" s="27">
        <v>1</v>
      </c>
      <c r="D1147" s="27" t="str">
        <f>VLOOKUP('Raw Data'!$C1147,'country description'!$A$2:$B$16,2,0)</f>
        <v>India</v>
      </c>
      <c r="E1147" s="27" t="s">
        <v>14</v>
      </c>
      <c r="F1147" s="27" t="s">
        <v>2623</v>
      </c>
      <c r="G1147" s="27" t="s">
        <v>390</v>
      </c>
      <c r="H1147" s="27" t="s">
        <v>18</v>
      </c>
      <c r="I1147" s="27" t="s">
        <v>19</v>
      </c>
      <c r="J1147" s="27" t="s">
        <v>24</v>
      </c>
      <c r="K1147" s="27">
        <v>2</v>
      </c>
      <c r="L1147" s="27">
        <v>75</v>
      </c>
      <c r="M1147" s="27">
        <v>650</v>
      </c>
      <c r="N1147" s="27">
        <v>3.8</v>
      </c>
      <c r="O1147" s="27">
        <v>2014</v>
      </c>
      <c r="P1147" s="27">
        <v>3</v>
      </c>
      <c r="Q1147" s="27">
        <v>26</v>
      </c>
      <c r="R1147" s="28">
        <f>DATE('Raw Data'!$O1147,'Raw Data'!$P1147,'Raw Data'!$Q1147)</f>
        <v>41724</v>
      </c>
      <c r="S1147" s="27" t="str">
        <f>CONCATENATE(MID('Raw Data'!$H1147,FIND("(",'Raw Data'!$H1147)+1,FIND(")",'Raw Data'!$H1147)-FIND("(",'Raw Data'!$H1147)-1),"",'Raw Data'!$M1147)</f>
        <v>Rs.650</v>
      </c>
      <c r="T1147" s="27">
        <f t="shared" si="17"/>
        <v>1</v>
      </c>
      <c r="U1147" s="29">
        <f>'Raw Data'!$M1147*'Raw Data'!$T1147</f>
        <v>650</v>
      </c>
    </row>
    <row r="1148" spans="1:21" x14ac:dyDescent="0.3">
      <c r="A1148" s="20">
        <v>7720</v>
      </c>
      <c r="B1148" s="27" t="s">
        <v>2624</v>
      </c>
      <c r="C1148" s="27">
        <v>1</v>
      </c>
      <c r="D1148" s="27" t="str">
        <f>VLOOKUP('Raw Data'!$C1148,'country description'!$A$2:$B$16,2,0)</f>
        <v>India</v>
      </c>
      <c r="E1148" s="27" t="s">
        <v>14</v>
      </c>
      <c r="F1148" s="27" t="s">
        <v>2625</v>
      </c>
      <c r="G1148" s="27" t="s">
        <v>410</v>
      </c>
      <c r="H1148" s="27" t="s">
        <v>18</v>
      </c>
      <c r="I1148" s="27" t="s">
        <v>19</v>
      </c>
      <c r="J1148" s="27" t="s">
        <v>24</v>
      </c>
      <c r="K1148" s="27">
        <v>2</v>
      </c>
      <c r="L1148" s="27">
        <v>62</v>
      </c>
      <c r="M1148" s="27">
        <v>650</v>
      </c>
      <c r="N1148" s="27">
        <v>3.3</v>
      </c>
      <c r="O1148" s="27">
        <v>2018</v>
      </c>
      <c r="P1148" s="27">
        <v>3</v>
      </c>
      <c r="Q1148" s="27">
        <v>16</v>
      </c>
      <c r="R1148" s="28">
        <f>DATE('Raw Data'!$O1148,'Raw Data'!$P1148,'Raw Data'!$Q1148)</f>
        <v>43175</v>
      </c>
      <c r="S1148" s="27" t="str">
        <f>CONCATENATE(MID('Raw Data'!$H1148,FIND("(",'Raw Data'!$H1148)+1,FIND(")",'Raw Data'!$H1148)-FIND("(",'Raw Data'!$H1148)-1),"",'Raw Data'!$M1148)</f>
        <v>Rs.650</v>
      </c>
      <c r="T1148" s="27">
        <f t="shared" si="17"/>
        <v>1</v>
      </c>
      <c r="U1148" s="29">
        <f>'Raw Data'!$M1148*'Raw Data'!$T1148</f>
        <v>650</v>
      </c>
    </row>
    <row r="1149" spans="1:21" x14ac:dyDescent="0.3">
      <c r="A1149" s="20">
        <v>3967</v>
      </c>
      <c r="B1149" s="27" t="s">
        <v>2626</v>
      </c>
      <c r="C1149" s="27">
        <v>1</v>
      </c>
      <c r="D1149" s="27" t="str">
        <f>VLOOKUP('Raw Data'!$C1149,'country description'!$A$2:$B$16,2,0)</f>
        <v>India</v>
      </c>
      <c r="E1149" s="27" t="s">
        <v>14</v>
      </c>
      <c r="F1149" s="27" t="s">
        <v>2627</v>
      </c>
      <c r="G1149" s="27" t="s">
        <v>390</v>
      </c>
      <c r="H1149" s="27" t="s">
        <v>18</v>
      </c>
      <c r="I1149" s="27" t="s">
        <v>19</v>
      </c>
      <c r="J1149" s="27" t="s">
        <v>24</v>
      </c>
      <c r="K1149" s="27">
        <v>2</v>
      </c>
      <c r="L1149" s="27">
        <v>113</v>
      </c>
      <c r="M1149" s="27">
        <v>650</v>
      </c>
      <c r="N1149" s="27">
        <v>2.6</v>
      </c>
      <c r="O1149" s="27">
        <v>2013</v>
      </c>
      <c r="P1149" s="27">
        <v>3</v>
      </c>
      <c r="Q1149" s="27">
        <v>26</v>
      </c>
      <c r="R1149" s="28">
        <f>DATE('Raw Data'!$O1149,'Raw Data'!$P1149,'Raw Data'!$Q1149)</f>
        <v>41359</v>
      </c>
      <c r="S1149" s="27" t="str">
        <f>CONCATENATE(MID('Raw Data'!$H1149,FIND("(",'Raw Data'!$H1149)+1,FIND(")",'Raw Data'!$H1149)-FIND("(",'Raw Data'!$H1149)-1),"",'Raw Data'!$M1149)</f>
        <v>Rs.650</v>
      </c>
      <c r="T1149" s="27">
        <f t="shared" si="17"/>
        <v>1</v>
      </c>
      <c r="U1149" s="29">
        <f>'Raw Data'!$M1149*'Raw Data'!$T1149</f>
        <v>650</v>
      </c>
    </row>
    <row r="1150" spans="1:21" x14ac:dyDescent="0.3">
      <c r="A1150" s="20">
        <v>18089255</v>
      </c>
      <c r="B1150" s="27" t="s">
        <v>2628</v>
      </c>
      <c r="C1150" s="27">
        <v>1</v>
      </c>
      <c r="D1150" s="27" t="str">
        <f>VLOOKUP('Raw Data'!$C1150,'country description'!$A$2:$B$16,2,0)</f>
        <v>India</v>
      </c>
      <c r="E1150" s="27" t="s">
        <v>14</v>
      </c>
      <c r="F1150" s="27" t="s">
        <v>2629</v>
      </c>
      <c r="G1150" s="27" t="s">
        <v>2630</v>
      </c>
      <c r="H1150" s="27" t="s">
        <v>18</v>
      </c>
      <c r="I1150" s="27" t="s">
        <v>19</v>
      </c>
      <c r="J1150" s="27" t="s">
        <v>24</v>
      </c>
      <c r="K1150" s="27">
        <v>2</v>
      </c>
      <c r="L1150" s="27">
        <v>122</v>
      </c>
      <c r="M1150" s="27">
        <v>650</v>
      </c>
      <c r="N1150" s="27">
        <v>3.8</v>
      </c>
      <c r="O1150" s="27">
        <v>2016</v>
      </c>
      <c r="P1150" s="27">
        <v>3</v>
      </c>
      <c r="Q1150" s="27">
        <v>6</v>
      </c>
      <c r="R1150" s="28">
        <f>DATE('Raw Data'!$O1150,'Raw Data'!$P1150,'Raw Data'!$Q1150)</f>
        <v>42435</v>
      </c>
      <c r="S1150" s="27" t="str">
        <f>CONCATENATE(MID('Raw Data'!$H1150,FIND("(",'Raw Data'!$H1150)+1,FIND(")",'Raw Data'!$H1150)-FIND("(",'Raw Data'!$H1150)-1),"",'Raw Data'!$M1150)</f>
        <v>Rs.650</v>
      </c>
      <c r="T1150" s="27">
        <f t="shared" si="17"/>
        <v>1</v>
      </c>
      <c r="U1150" s="29">
        <f>'Raw Data'!$M1150*'Raw Data'!$T1150</f>
        <v>650</v>
      </c>
    </row>
    <row r="1151" spans="1:21" x14ac:dyDescent="0.3">
      <c r="A1151" s="20">
        <v>18144479</v>
      </c>
      <c r="B1151" s="27" t="s">
        <v>2578</v>
      </c>
      <c r="C1151" s="27">
        <v>1</v>
      </c>
      <c r="D1151" s="27" t="str">
        <f>VLOOKUP('Raw Data'!$C1151,'country description'!$A$2:$B$16,2,0)</f>
        <v>India</v>
      </c>
      <c r="E1151" s="27" t="s">
        <v>14</v>
      </c>
      <c r="F1151" s="27" t="s">
        <v>2631</v>
      </c>
      <c r="G1151" s="27" t="s">
        <v>455</v>
      </c>
      <c r="H1151" s="27" t="s">
        <v>18</v>
      </c>
      <c r="I1151" s="27" t="s">
        <v>19</v>
      </c>
      <c r="J1151" s="27" t="s">
        <v>24</v>
      </c>
      <c r="K1151" s="27">
        <v>2</v>
      </c>
      <c r="L1151" s="27">
        <v>173</v>
      </c>
      <c r="M1151" s="27">
        <v>650</v>
      </c>
      <c r="N1151" s="27">
        <v>4.0999999999999996</v>
      </c>
      <c r="O1151" s="27">
        <v>2016</v>
      </c>
      <c r="P1151" s="27">
        <v>3</v>
      </c>
      <c r="Q1151" s="27">
        <v>20</v>
      </c>
      <c r="R1151" s="28">
        <f>DATE('Raw Data'!$O1151,'Raw Data'!$P1151,'Raw Data'!$Q1151)</f>
        <v>42449</v>
      </c>
      <c r="S1151" s="27" t="str">
        <f>CONCATENATE(MID('Raw Data'!$H1151,FIND("(",'Raw Data'!$H1151)+1,FIND(")",'Raw Data'!$H1151)-FIND("(",'Raw Data'!$H1151)-1),"",'Raw Data'!$M1151)</f>
        <v>Rs.650</v>
      </c>
      <c r="T1151" s="27">
        <f t="shared" si="17"/>
        <v>1</v>
      </c>
      <c r="U1151" s="29">
        <f>'Raw Data'!$M1151*'Raw Data'!$T1151</f>
        <v>650</v>
      </c>
    </row>
    <row r="1152" spans="1:21" x14ac:dyDescent="0.3">
      <c r="A1152" s="20">
        <v>18279452</v>
      </c>
      <c r="B1152" s="27" t="s">
        <v>2628</v>
      </c>
      <c r="C1152" s="27">
        <v>1</v>
      </c>
      <c r="D1152" s="27" t="str">
        <f>VLOOKUP('Raw Data'!$C1152,'country description'!$A$2:$B$16,2,0)</f>
        <v>India</v>
      </c>
      <c r="E1152" s="27" t="s">
        <v>14</v>
      </c>
      <c r="F1152" s="27" t="s">
        <v>2632</v>
      </c>
      <c r="G1152" s="27" t="s">
        <v>2630</v>
      </c>
      <c r="H1152" s="27" t="s">
        <v>18</v>
      </c>
      <c r="I1152" s="27" t="s">
        <v>19</v>
      </c>
      <c r="J1152" s="27" t="s">
        <v>24</v>
      </c>
      <c r="K1152" s="27">
        <v>2</v>
      </c>
      <c r="L1152" s="27">
        <v>120</v>
      </c>
      <c r="M1152" s="27">
        <v>650</v>
      </c>
      <c r="N1152" s="27">
        <v>3.6</v>
      </c>
      <c r="O1152" s="27">
        <v>2017</v>
      </c>
      <c r="P1152" s="27">
        <v>2</v>
      </c>
      <c r="Q1152" s="27">
        <v>1</v>
      </c>
      <c r="R1152" s="28">
        <f>DATE('Raw Data'!$O1152,'Raw Data'!$P1152,'Raw Data'!$Q1152)</f>
        <v>42767</v>
      </c>
      <c r="S1152" s="27" t="str">
        <f>CONCATENATE(MID('Raw Data'!$H1152,FIND("(",'Raw Data'!$H1152)+1,FIND(")",'Raw Data'!$H1152)-FIND("(",'Raw Data'!$H1152)-1),"",'Raw Data'!$M1152)</f>
        <v>Rs.650</v>
      </c>
      <c r="T1152" s="27">
        <f t="shared" si="17"/>
        <v>1</v>
      </c>
      <c r="U1152" s="29">
        <f>'Raw Data'!$M1152*'Raw Data'!$T1152</f>
        <v>650</v>
      </c>
    </row>
    <row r="1153" spans="1:21" x14ac:dyDescent="0.3">
      <c r="A1153" s="20">
        <v>18222571</v>
      </c>
      <c r="B1153" s="27" t="s">
        <v>2633</v>
      </c>
      <c r="C1153" s="27">
        <v>1</v>
      </c>
      <c r="D1153" s="27" t="str">
        <f>VLOOKUP('Raw Data'!$C1153,'country description'!$A$2:$B$16,2,0)</f>
        <v>India</v>
      </c>
      <c r="E1153" s="27" t="s">
        <v>14</v>
      </c>
      <c r="F1153" s="27" t="s">
        <v>2634</v>
      </c>
      <c r="G1153" s="27" t="s">
        <v>504</v>
      </c>
      <c r="H1153" s="27" t="s">
        <v>18</v>
      </c>
      <c r="I1153" s="27" t="s">
        <v>19</v>
      </c>
      <c r="J1153" s="27" t="s">
        <v>24</v>
      </c>
      <c r="K1153" s="27">
        <v>2</v>
      </c>
      <c r="L1153" s="27">
        <v>41</v>
      </c>
      <c r="M1153" s="27">
        <v>650</v>
      </c>
      <c r="N1153" s="27">
        <v>3.3</v>
      </c>
      <c r="O1153" s="27">
        <v>2012</v>
      </c>
      <c r="P1153" s="27">
        <v>2</v>
      </c>
      <c r="Q1153" s="27">
        <v>16</v>
      </c>
      <c r="R1153" s="28">
        <f>DATE('Raw Data'!$O1153,'Raw Data'!$P1153,'Raw Data'!$Q1153)</f>
        <v>40955</v>
      </c>
      <c r="S1153" s="27" t="str">
        <f>CONCATENATE(MID('Raw Data'!$H1153,FIND("(",'Raw Data'!$H1153)+1,FIND(")",'Raw Data'!$H1153)-FIND("(",'Raw Data'!$H1153)-1),"",'Raw Data'!$M1153)</f>
        <v>Rs.650</v>
      </c>
      <c r="T1153" s="27">
        <f t="shared" si="17"/>
        <v>1</v>
      </c>
      <c r="U1153" s="29">
        <f>'Raw Data'!$M1153*'Raw Data'!$T1153</f>
        <v>650</v>
      </c>
    </row>
    <row r="1154" spans="1:21" x14ac:dyDescent="0.3">
      <c r="A1154" s="20">
        <v>303574</v>
      </c>
      <c r="B1154" s="27" t="s">
        <v>2635</v>
      </c>
      <c r="C1154" s="27">
        <v>1</v>
      </c>
      <c r="D1154" s="27" t="str">
        <f>VLOOKUP('Raw Data'!$C1154,'country description'!$A$2:$B$16,2,0)</f>
        <v>India</v>
      </c>
      <c r="E1154" s="27" t="s">
        <v>14</v>
      </c>
      <c r="F1154" s="27" t="s">
        <v>2636</v>
      </c>
      <c r="G1154" s="27" t="s">
        <v>2637</v>
      </c>
      <c r="H1154" s="27" t="s">
        <v>18</v>
      </c>
      <c r="I1154" s="27" t="s">
        <v>19</v>
      </c>
      <c r="J1154" s="27" t="s">
        <v>24</v>
      </c>
      <c r="K1154" s="27">
        <v>2</v>
      </c>
      <c r="L1154" s="27">
        <v>120</v>
      </c>
      <c r="M1154" s="27">
        <v>650</v>
      </c>
      <c r="N1154" s="27">
        <v>2.5</v>
      </c>
      <c r="O1154" s="27">
        <v>2018</v>
      </c>
      <c r="P1154" s="27">
        <v>2</v>
      </c>
      <c r="Q1154" s="27">
        <v>17</v>
      </c>
      <c r="R1154" s="28">
        <f>DATE('Raw Data'!$O1154,'Raw Data'!$P1154,'Raw Data'!$Q1154)</f>
        <v>43148</v>
      </c>
      <c r="S1154" s="27" t="str">
        <f>CONCATENATE(MID('Raw Data'!$H1154,FIND("(",'Raw Data'!$H1154)+1,FIND(")",'Raw Data'!$H1154)-FIND("(",'Raw Data'!$H1154)-1),"",'Raw Data'!$M1154)</f>
        <v>Rs.650</v>
      </c>
      <c r="T1154" s="27">
        <f t="shared" ref="T1154:T1217" si="18">VLOOKUP(D1154,$Y$4:$Z$18,2,0)</f>
        <v>1</v>
      </c>
      <c r="U1154" s="29">
        <f>'Raw Data'!$M1154*'Raw Data'!$T1154</f>
        <v>650</v>
      </c>
    </row>
    <row r="1155" spans="1:21" x14ac:dyDescent="0.3">
      <c r="A1155" s="20">
        <v>18222586</v>
      </c>
      <c r="B1155" s="27" t="s">
        <v>2638</v>
      </c>
      <c r="C1155" s="27">
        <v>1</v>
      </c>
      <c r="D1155" s="27" t="str">
        <f>VLOOKUP('Raw Data'!$C1155,'country description'!$A$2:$B$16,2,0)</f>
        <v>India</v>
      </c>
      <c r="E1155" s="27" t="s">
        <v>14</v>
      </c>
      <c r="F1155" s="27" t="s">
        <v>2639</v>
      </c>
      <c r="G1155" s="27" t="s">
        <v>2640</v>
      </c>
      <c r="H1155" s="27" t="s">
        <v>18</v>
      </c>
      <c r="I1155" s="27" t="s">
        <v>19</v>
      </c>
      <c r="J1155" s="27" t="s">
        <v>24</v>
      </c>
      <c r="K1155" s="27">
        <v>2</v>
      </c>
      <c r="L1155" s="27">
        <v>355</v>
      </c>
      <c r="M1155" s="27">
        <v>650</v>
      </c>
      <c r="N1155" s="27">
        <v>4</v>
      </c>
      <c r="O1155" s="27">
        <v>2016</v>
      </c>
      <c r="P1155" s="27">
        <v>2</v>
      </c>
      <c r="Q1155" s="27">
        <v>11</v>
      </c>
      <c r="R1155" s="28">
        <f>DATE('Raw Data'!$O1155,'Raw Data'!$P1155,'Raw Data'!$Q1155)</f>
        <v>42411</v>
      </c>
      <c r="S1155" s="27" t="str">
        <f>CONCATENATE(MID('Raw Data'!$H1155,FIND("(",'Raw Data'!$H1155)+1,FIND(")",'Raw Data'!$H1155)-FIND("(",'Raw Data'!$H1155)-1),"",'Raw Data'!$M1155)</f>
        <v>Rs.650</v>
      </c>
      <c r="T1155" s="27">
        <f t="shared" si="18"/>
        <v>1</v>
      </c>
      <c r="U1155" s="29">
        <f>'Raw Data'!$M1155*'Raw Data'!$T1155</f>
        <v>650</v>
      </c>
    </row>
    <row r="1156" spans="1:21" x14ac:dyDescent="0.3">
      <c r="A1156" s="20">
        <v>18361241</v>
      </c>
      <c r="B1156" s="27" t="s">
        <v>2641</v>
      </c>
      <c r="C1156" s="27">
        <v>1</v>
      </c>
      <c r="D1156" s="27" t="str">
        <f>VLOOKUP('Raw Data'!$C1156,'country description'!$A$2:$B$16,2,0)</f>
        <v>India</v>
      </c>
      <c r="E1156" s="27" t="s">
        <v>14</v>
      </c>
      <c r="F1156" s="27" t="s">
        <v>2642</v>
      </c>
      <c r="G1156" s="27" t="s">
        <v>470</v>
      </c>
      <c r="H1156" s="27" t="s">
        <v>18</v>
      </c>
      <c r="I1156" s="27" t="s">
        <v>19</v>
      </c>
      <c r="J1156" s="27" t="s">
        <v>19</v>
      </c>
      <c r="K1156" s="27">
        <v>2</v>
      </c>
      <c r="L1156" s="27">
        <v>5</v>
      </c>
      <c r="M1156" s="27">
        <v>650</v>
      </c>
      <c r="N1156" s="27">
        <v>3</v>
      </c>
      <c r="O1156" s="27">
        <v>2016</v>
      </c>
      <c r="P1156" s="27">
        <v>1</v>
      </c>
      <c r="Q1156" s="27">
        <v>17</v>
      </c>
      <c r="R1156" s="28">
        <f>DATE('Raw Data'!$O1156,'Raw Data'!$P1156,'Raw Data'!$Q1156)</f>
        <v>42386</v>
      </c>
      <c r="S1156" s="27" t="str">
        <f>CONCATENATE(MID('Raw Data'!$H1156,FIND("(",'Raw Data'!$H1156)+1,FIND(")",'Raw Data'!$H1156)-FIND("(",'Raw Data'!$H1156)-1),"",'Raw Data'!$M1156)</f>
        <v>Rs.650</v>
      </c>
      <c r="T1156" s="27">
        <f t="shared" si="18"/>
        <v>1</v>
      </c>
      <c r="U1156" s="29">
        <f>'Raw Data'!$M1156*'Raw Data'!$T1156</f>
        <v>650</v>
      </c>
    </row>
    <row r="1157" spans="1:21" x14ac:dyDescent="0.3">
      <c r="A1157" s="20">
        <v>306310</v>
      </c>
      <c r="B1157" s="27" t="s">
        <v>2643</v>
      </c>
      <c r="C1157" s="27">
        <v>1</v>
      </c>
      <c r="D1157" s="27" t="str">
        <f>VLOOKUP('Raw Data'!$C1157,'country description'!$A$2:$B$16,2,0)</f>
        <v>India</v>
      </c>
      <c r="E1157" s="27" t="s">
        <v>14</v>
      </c>
      <c r="F1157" s="27" t="s">
        <v>2644</v>
      </c>
      <c r="G1157" s="27" t="s">
        <v>617</v>
      </c>
      <c r="H1157" s="27" t="s">
        <v>18</v>
      </c>
      <c r="I1157" s="27" t="s">
        <v>19</v>
      </c>
      <c r="J1157" s="27" t="s">
        <v>24</v>
      </c>
      <c r="K1157" s="27">
        <v>2</v>
      </c>
      <c r="L1157" s="27">
        <v>52</v>
      </c>
      <c r="M1157" s="27">
        <v>650</v>
      </c>
      <c r="N1157" s="27">
        <v>3.2</v>
      </c>
      <c r="O1157" s="27">
        <v>2015</v>
      </c>
      <c r="P1157" s="27">
        <v>1</v>
      </c>
      <c r="Q1157" s="27">
        <v>4</v>
      </c>
      <c r="R1157" s="28">
        <f>DATE('Raw Data'!$O1157,'Raw Data'!$P1157,'Raw Data'!$Q1157)</f>
        <v>42008</v>
      </c>
      <c r="S1157" s="27" t="str">
        <f>CONCATENATE(MID('Raw Data'!$H1157,FIND("(",'Raw Data'!$H1157)+1,FIND(")",'Raw Data'!$H1157)-FIND("(",'Raw Data'!$H1157)-1),"",'Raw Data'!$M1157)</f>
        <v>Rs.650</v>
      </c>
      <c r="T1157" s="27">
        <f t="shared" si="18"/>
        <v>1</v>
      </c>
      <c r="U1157" s="29">
        <f>'Raw Data'!$M1157*'Raw Data'!$T1157</f>
        <v>650</v>
      </c>
    </row>
    <row r="1158" spans="1:21" x14ac:dyDescent="0.3">
      <c r="A1158" s="20">
        <v>18175252</v>
      </c>
      <c r="B1158" s="27" t="s">
        <v>2645</v>
      </c>
      <c r="C1158" s="27">
        <v>1</v>
      </c>
      <c r="D1158" s="27" t="str">
        <f>VLOOKUP('Raw Data'!$C1158,'country description'!$A$2:$B$16,2,0)</f>
        <v>India</v>
      </c>
      <c r="E1158" s="27" t="s">
        <v>14</v>
      </c>
      <c r="F1158" s="27" t="s">
        <v>2646</v>
      </c>
      <c r="G1158" s="27" t="s">
        <v>1626</v>
      </c>
      <c r="H1158" s="27" t="s">
        <v>18</v>
      </c>
      <c r="I1158" s="27" t="s">
        <v>19</v>
      </c>
      <c r="J1158" s="27" t="s">
        <v>24</v>
      </c>
      <c r="K1158" s="27">
        <v>2</v>
      </c>
      <c r="L1158" s="27">
        <v>35</v>
      </c>
      <c r="M1158" s="27">
        <v>650</v>
      </c>
      <c r="N1158" s="27">
        <v>3.3</v>
      </c>
      <c r="O1158" s="27">
        <v>2016</v>
      </c>
      <c r="P1158" s="27">
        <v>1</v>
      </c>
      <c r="Q1158" s="27">
        <v>5</v>
      </c>
      <c r="R1158" s="28">
        <f>DATE('Raw Data'!$O1158,'Raw Data'!$P1158,'Raw Data'!$Q1158)</f>
        <v>42374</v>
      </c>
      <c r="S1158" s="27" t="str">
        <f>CONCATENATE(MID('Raw Data'!$H1158,FIND("(",'Raw Data'!$H1158)+1,FIND(")",'Raw Data'!$H1158)-FIND("(",'Raw Data'!$H1158)-1),"",'Raw Data'!$M1158)</f>
        <v>Rs.650</v>
      </c>
      <c r="T1158" s="27">
        <f t="shared" si="18"/>
        <v>1</v>
      </c>
      <c r="U1158" s="29">
        <f>'Raw Data'!$M1158*'Raw Data'!$T1158</f>
        <v>650</v>
      </c>
    </row>
    <row r="1159" spans="1:21" x14ac:dyDescent="0.3">
      <c r="A1159" s="20">
        <v>305251</v>
      </c>
      <c r="B1159" s="27" t="s">
        <v>2576</v>
      </c>
      <c r="C1159" s="27">
        <v>1</v>
      </c>
      <c r="D1159" s="27" t="str">
        <f>VLOOKUP('Raw Data'!$C1159,'country description'!$A$2:$B$16,2,0)</f>
        <v>India</v>
      </c>
      <c r="E1159" s="27" t="s">
        <v>14</v>
      </c>
      <c r="F1159" s="27" t="s">
        <v>2647</v>
      </c>
      <c r="G1159" s="27" t="s">
        <v>407</v>
      </c>
      <c r="H1159" s="27" t="s">
        <v>18</v>
      </c>
      <c r="I1159" s="27" t="s">
        <v>19</v>
      </c>
      <c r="J1159" s="27" t="s">
        <v>19</v>
      </c>
      <c r="K1159" s="27">
        <v>2</v>
      </c>
      <c r="L1159" s="27">
        <v>18</v>
      </c>
      <c r="M1159" s="27">
        <v>650</v>
      </c>
      <c r="N1159" s="27">
        <v>3.1</v>
      </c>
      <c r="O1159" s="27">
        <v>2016</v>
      </c>
      <c r="P1159" s="27">
        <v>1</v>
      </c>
      <c r="Q1159" s="27">
        <v>24</v>
      </c>
      <c r="R1159" s="28">
        <f>DATE('Raw Data'!$O1159,'Raw Data'!$P1159,'Raw Data'!$Q1159)</f>
        <v>42393</v>
      </c>
      <c r="S1159" s="27" t="str">
        <f>CONCATENATE(MID('Raw Data'!$H1159,FIND("(",'Raw Data'!$H1159)+1,FIND(")",'Raw Data'!$H1159)-FIND("(",'Raw Data'!$H1159)-1),"",'Raw Data'!$M1159)</f>
        <v>Rs.650</v>
      </c>
      <c r="T1159" s="27">
        <f t="shared" si="18"/>
        <v>1</v>
      </c>
      <c r="U1159" s="29">
        <f>'Raw Data'!$M1159*'Raw Data'!$T1159</f>
        <v>650</v>
      </c>
    </row>
    <row r="1160" spans="1:21" x14ac:dyDescent="0.3">
      <c r="A1160" s="20">
        <v>312142</v>
      </c>
      <c r="B1160" s="27" t="s">
        <v>2648</v>
      </c>
      <c r="C1160" s="27">
        <v>1</v>
      </c>
      <c r="D1160" s="27" t="str">
        <f>VLOOKUP('Raw Data'!$C1160,'country description'!$A$2:$B$16,2,0)</f>
        <v>India</v>
      </c>
      <c r="E1160" s="27" t="s">
        <v>14</v>
      </c>
      <c r="F1160" s="27" t="s">
        <v>2649</v>
      </c>
      <c r="G1160" s="27" t="s">
        <v>2650</v>
      </c>
      <c r="H1160" s="27" t="s">
        <v>18</v>
      </c>
      <c r="I1160" s="27" t="s">
        <v>19</v>
      </c>
      <c r="J1160" s="27" t="s">
        <v>24</v>
      </c>
      <c r="K1160" s="27">
        <v>2</v>
      </c>
      <c r="L1160" s="27">
        <v>295</v>
      </c>
      <c r="M1160" s="27">
        <v>650</v>
      </c>
      <c r="N1160" s="27">
        <v>4.2</v>
      </c>
      <c r="O1160" s="27">
        <v>2014</v>
      </c>
      <c r="P1160" s="27">
        <v>1</v>
      </c>
      <c r="Q1160" s="27">
        <v>4</v>
      </c>
      <c r="R1160" s="28">
        <f>DATE('Raw Data'!$O1160,'Raw Data'!$P1160,'Raw Data'!$Q1160)</f>
        <v>41643</v>
      </c>
      <c r="S1160" s="27" t="str">
        <f>CONCATENATE(MID('Raw Data'!$H1160,FIND("(",'Raw Data'!$H1160)+1,FIND(")",'Raw Data'!$H1160)-FIND("(",'Raw Data'!$H1160)-1),"",'Raw Data'!$M1160)</f>
        <v>Rs.650</v>
      </c>
      <c r="T1160" s="27">
        <f t="shared" si="18"/>
        <v>1</v>
      </c>
      <c r="U1160" s="29">
        <f>'Raw Data'!$M1160*'Raw Data'!$T1160</f>
        <v>650</v>
      </c>
    </row>
    <row r="1161" spans="1:21" x14ac:dyDescent="0.3">
      <c r="A1161" s="20">
        <v>18292485</v>
      </c>
      <c r="B1161" s="27" t="s">
        <v>2651</v>
      </c>
      <c r="C1161" s="27">
        <v>1</v>
      </c>
      <c r="D1161" s="27" t="str">
        <f>VLOOKUP('Raw Data'!$C1161,'country description'!$A$2:$B$16,2,0)</f>
        <v>India</v>
      </c>
      <c r="E1161" s="27" t="s">
        <v>14</v>
      </c>
      <c r="F1161" s="27" t="s">
        <v>2652</v>
      </c>
      <c r="G1161" s="27" t="s">
        <v>2653</v>
      </c>
      <c r="H1161" s="27" t="s">
        <v>18</v>
      </c>
      <c r="I1161" s="27" t="s">
        <v>19</v>
      </c>
      <c r="J1161" s="27" t="s">
        <v>24</v>
      </c>
      <c r="K1161" s="27">
        <v>2</v>
      </c>
      <c r="L1161" s="27">
        <v>141</v>
      </c>
      <c r="M1161" s="27">
        <v>650</v>
      </c>
      <c r="N1161" s="27">
        <v>3.8</v>
      </c>
      <c r="O1161" s="27">
        <v>2015</v>
      </c>
      <c r="P1161" s="27">
        <v>1</v>
      </c>
      <c r="Q1161" s="27">
        <v>7</v>
      </c>
      <c r="R1161" s="28">
        <f>DATE('Raw Data'!$O1161,'Raw Data'!$P1161,'Raw Data'!$Q1161)</f>
        <v>42011</v>
      </c>
      <c r="S1161" s="27" t="str">
        <f>CONCATENATE(MID('Raw Data'!$H1161,FIND("(",'Raw Data'!$H1161)+1,FIND(")",'Raw Data'!$H1161)-FIND("(",'Raw Data'!$H1161)-1),"",'Raw Data'!$M1161)</f>
        <v>Rs.650</v>
      </c>
      <c r="T1161" s="27">
        <f t="shared" si="18"/>
        <v>1</v>
      </c>
      <c r="U1161" s="29">
        <f>'Raw Data'!$M1161*'Raw Data'!$T1161</f>
        <v>650</v>
      </c>
    </row>
    <row r="1162" spans="1:21" x14ac:dyDescent="0.3">
      <c r="A1162" s="20">
        <v>845</v>
      </c>
      <c r="B1162" s="27" t="s">
        <v>2654</v>
      </c>
      <c r="C1162" s="27">
        <v>1</v>
      </c>
      <c r="D1162" s="27" t="str">
        <f>VLOOKUP('Raw Data'!$C1162,'country description'!$A$2:$B$16,2,0)</f>
        <v>India</v>
      </c>
      <c r="E1162" s="27" t="s">
        <v>14</v>
      </c>
      <c r="F1162" s="27" t="s">
        <v>2655</v>
      </c>
      <c r="G1162" s="27" t="s">
        <v>475</v>
      </c>
      <c r="H1162" s="27" t="s">
        <v>18</v>
      </c>
      <c r="I1162" s="27" t="s">
        <v>19</v>
      </c>
      <c r="J1162" s="27" t="s">
        <v>19</v>
      </c>
      <c r="K1162" s="27">
        <v>2</v>
      </c>
      <c r="L1162" s="27">
        <v>2</v>
      </c>
      <c r="M1162" s="27">
        <v>650</v>
      </c>
      <c r="N1162" s="27">
        <v>1</v>
      </c>
      <c r="O1162" s="27">
        <v>2013</v>
      </c>
      <c r="P1162" s="27">
        <v>12</v>
      </c>
      <c r="Q1162" s="27">
        <v>10</v>
      </c>
      <c r="R1162" s="28">
        <f>DATE('Raw Data'!$O1162,'Raw Data'!$P1162,'Raw Data'!$Q1162)</f>
        <v>41618</v>
      </c>
      <c r="S1162" s="27" t="str">
        <f>CONCATENATE(MID('Raw Data'!$H1162,FIND("(",'Raw Data'!$H1162)+1,FIND(")",'Raw Data'!$H1162)-FIND("(",'Raw Data'!$H1162)-1),"",'Raw Data'!$M1162)</f>
        <v>Rs.650</v>
      </c>
      <c r="T1162" s="27">
        <f t="shared" si="18"/>
        <v>1</v>
      </c>
      <c r="U1162" s="29">
        <f>'Raw Data'!$M1162*'Raw Data'!$T1162</f>
        <v>650</v>
      </c>
    </row>
    <row r="1163" spans="1:21" x14ac:dyDescent="0.3">
      <c r="A1163" s="20">
        <v>18277002</v>
      </c>
      <c r="B1163" s="27" t="s">
        <v>2656</v>
      </c>
      <c r="C1163" s="27">
        <v>1</v>
      </c>
      <c r="D1163" s="27" t="str">
        <f>VLOOKUP('Raw Data'!$C1163,'country description'!$A$2:$B$16,2,0)</f>
        <v>India</v>
      </c>
      <c r="E1163" s="27" t="s">
        <v>14</v>
      </c>
      <c r="F1163" s="27" t="s">
        <v>2657</v>
      </c>
      <c r="G1163" s="27" t="s">
        <v>410</v>
      </c>
      <c r="H1163" s="27" t="s">
        <v>18</v>
      </c>
      <c r="I1163" s="27" t="s">
        <v>19</v>
      </c>
      <c r="J1163" s="27" t="s">
        <v>24</v>
      </c>
      <c r="K1163" s="27">
        <v>2</v>
      </c>
      <c r="L1163" s="27">
        <v>25</v>
      </c>
      <c r="M1163" s="27">
        <v>650</v>
      </c>
      <c r="N1163" s="27">
        <v>3.2</v>
      </c>
      <c r="O1163" s="27">
        <v>2010</v>
      </c>
      <c r="P1163" s="27">
        <v>12</v>
      </c>
      <c r="Q1163" s="27">
        <v>13</v>
      </c>
      <c r="R1163" s="28">
        <f>DATE('Raw Data'!$O1163,'Raw Data'!$P1163,'Raw Data'!$Q1163)</f>
        <v>40525</v>
      </c>
      <c r="S1163" s="27" t="str">
        <f>CONCATENATE(MID('Raw Data'!$H1163,FIND("(",'Raw Data'!$H1163)+1,FIND(")",'Raw Data'!$H1163)-FIND("(",'Raw Data'!$H1163)-1),"",'Raw Data'!$M1163)</f>
        <v>Rs.650</v>
      </c>
      <c r="T1163" s="27">
        <f t="shared" si="18"/>
        <v>1</v>
      </c>
      <c r="U1163" s="29">
        <f>'Raw Data'!$M1163*'Raw Data'!$T1163</f>
        <v>650</v>
      </c>
    </row>
    <row r="1164" spans="1:21" x14ac:dyDescent="0.3">
      <c r="A1164" s="20">
        <v>533</v>
      </c>
      <c r="B1164" s="27" t="s">
        <v>2576</v>
      </c>
      <c r="C1164" s="27">
        <v>1</v>
      </c>
      <c r="D1164" s="27" t="str">
        <f>VLOOKUP('Raw Data'!$C1164,'country description'!$A$2:$B$16,2,0)</f>
        <v>India</v>
      </c>
      <c r="E1164" s="27" t="s">
        <v>14</v>
      </c>
      <c r="F1164" s="27" t="s">
        <v>2658</v>
      </c>
      <c r="G1164" s="27" t="s">
        <v>407</v>
      </c>
      <c r="H1164" s="27" t="s">
        <v>18</v>
      </c>
      <c r="I1164" s="27" t="s">
        <v>19</v>
      </c>
      <c r="J1164" s="27" t="s">
        <v>24</v>
      </c>
      <c r="K1164" s="27">
        <v>2</v>
      </c>
      <c r="L1164" s="27">
        <v>74</v>
      </c>
      <c r="M1164" s="27">
        <v>650</v>
      </c>
      <c r="N1164" s="27">
        <v>3.3</v>
      </c>
      <c r="O1164" s="27">
        <v>2010</v>
      </c>
      <c r="P1164" s="27">
        <v>12</v>
      </c>
      <c r="Q1164" s="27">
        <v>13</v>
      </c>
      <c r="R1164" s="28">
        <f>DATE('Raw Data'!$O1164,'Raw Data'!$P1164,'Raw Data'!$Q1164)</f>
        <v>40525</v>
      </c>
      <c r="S1164" s="27" t="str">
        <f>CONCATENATE(MID('Raw Data'!$H1164,FIND("(",'Raw Data'!$H1164)+1,FIND(")",'Raw Data'!$H1164)-FIND("(",'Raw Data'!$H1164)-1),"",'Raw Data'!$M1164)</f>
        <v>Rs.650</v>
      </c>
      <c r="T1164" s="27">
        <f t="shared" si="18"/>
        <v>1</v>
      </c>
      <c r="U1164" s="29">
        <f>'Raw Data'!$M1164*'Raw Data'!$T1164</f>
        <v>650</v>
      </c>
    </row>
    <row r="1165" spans="1:21" x14ac:dyDescent="0.3">
      <c r="A1165" s="20">
        <v>5135</v>
      </c>
      <c r="B1165" s="27" t="s">
        <v>2659</v>
      </c>
      <c r="C1165" s="27">
        <v>1</v>
      </c>
      <c r="D1165" s="27" t="str">
        <f>VLOOKUP('Raw Data'!$C1165,'country description'!$A$2:$B$16,2,0)</f>
        <v>India</v>
      </c>
      <c r="E1165" s="27" t="s">
        <v>14</v>
      </c>
      <c r="F1165" s="27" t="s">
        <v>2660</v>
      </c>
      <c r="G1165" s="27" t="s">
        <v>617</v>
      </c>
      <c r="H1165" s="27" t="s">
        <v>18</v>
      </c>
      <c r="I1165" s="27" t="s">
        <v>19</v>
      </c>
      <c r="J1165" s="27" t="s">
        <v>24</v>
      </c>
      <c r="K1165" s="27">
        <v>2</v>
      </c>
      <c r="L1165" s="27">
        <v>68</v>
      </c>
      <c r="M1165" s="27">
        <v>650</v>
      </c>
      <c r="N1165" s="27">
        <v>2.7</v>
      </c>
      <c r="O1165" s="27">
        <v>2016</v>
      </c>
      <c r="P1165" s="27">
        <v>12</v>
      </c>
      <c r="Q1165" s="27">
        <v>28</v>
      </c>
      <c r="R1165" s="28">
        <f>DATE('Raw Data'!$O1165,'Raw Data'!$P1165,'Raw Data'!$Q1165)</f>
        <v>42732</v>
      </c>
      <c r="S1165" s="27" t="str">
        <f>CONCATENATE(MID('Raw Data'!$H1165,FIND("(",'Raw Data'!$H1165)+1,FIND(")",'Raw Data'!$H1165)-FIND("(",'Raw Data'!$H1165)-1),"",'Raw Data'!$M1165)</f>
        <v>Rs.650</v>
      </c>
      <c r="T1165" s="27">
        <f t="shared" si="18"/>
        <v>1</v>
      </c>
      <c r="U1165" s="29">
        <f>'Raw Data'!$M1165*'Raw Data'!$T1165</f>
        <v>650</v>
      </c>
    </row>
    <row r="1166" spans="1:21" x14ac:dyDescent="0.3">
      <c r="A1166" s="20">
        <v>506</v>
      </c>
      <c r="B1166" s="27" t="s">
        <v>2576</v>
      </c>
      <c r="C1166" s="27">
        <v>1</v>
      </c>
      <c r="D1166" s="27" t="str">
        <f>VLOOKUP('Raw Data'!$C1166,'country description'!$A$2:$B$16,2,0)</f>
        <v>India</v>
      </c>
      <c r="E1166" s="27" t="s">
        <v>14</v>
      </c>
      <c r="F1166" s="27" t="s">
        <v>2661</v>
      </c>
      <c r="G1166" s="27" t="s">
        <v>407</v>
      </c>
      <c r="H1166" s="27" t="s">
        <v>18</v>
      </c>
      <c r="I1166" s="27" t="s">
        <v>19</v>
      </c>
      <c r="J1166" s="27" t="s">
        <v>19</v>
      </c>
      <c r="K1166" s="27">
        <v>2</v>
      </c>
      <c r="L1166" s="27">
        <v>99</v>
      </c>
      <c r="M1166" s="27">
        <v>650</v>
      </c>
      <c r="N1166" s="27">
        <v>3.6</v>
      </c>
      <c r="O1166" s="27">
        <v>2018</v>
      </c>
      <c r="P1166" s="27">
        <v>12</v>
      </c>
      <c r="Q1166" s="27">
        <v>5</v>
      </c>
      <c r="R1166" s="28">
        <f>DATE('Raw Data'!$O1166,'Raw Data'!$P1166,'Raw Data'!$Q1166)</f>
        <v>43439</v>
      </c>
      <c r="S1166" s="27" t="str">
        <f>CONCATENATE(MID('Raw Data'!$H1166,FIND("(",'Raw Data'!$H1166)+1,FIND(")",'Raw Data'!$H1166)-FIND("(",'Raw Data'!$H1166)-1),"",'Raw Data'!$M1166)</f>
        <v>Rs.650</v>
      </c>
      <c r="T1166" s="27">
        <f t="shared" si="18"/>
        <v>1</v>
      </c>
      <c r="U1166" s="29">
        <f>'Raw Data'!$M1166*'Raw Data'!$T1166</f>
        <v>650</v>
      </c>
    </row>
    <row r="1167" spans="1:21" x14ac:dyDescent="0.3">
      <c r="A1167" s="20">
        <v>525</v>
      </c>
      <c r="B1167" s="27" t="s">
        <v>2576</v>
      </c>
      <c r="C1167" s="27">
        <v>1</v>
      </c>
      <c r="D1167" s="27" t="str">
        <f>VLOOKUP('Raw Data'!$C1167,'country description'!$A$2:$B$16,2,0)</f>
        <v>India</v>
      </c>
      <c r="E1167" s="27" t="s">
        <v>14</v>
      </c>
      <c r="F1167" s="27" t="s">
        <v>2662</v>
      </c>
      <c r="G1167" s="27" t="s">
        <v>407</v>
      </c>
      <c r="H1167" s="27" t="s">
        <v>18</v>
      </c>
      <c r="I1167" s="27" t="s">
        <v>19</v>
      </c>
      <c r="J1167" s="27" t="s">
        <v>24</v>
      </c>
      <c r="K1167" s="27">
        <v>2</v>
      </c>
      <c r="L1167" s="27">
        <v>73</v>
      </c>
      <c r="M1167" s="27">
        <v>650</v>
      </c>
      <c r="N1167" s="27">
        <v>3.3</v>
      </c>
      <c r="O1167" s="27">
        <v>2017</v>
      </c>
      <c r="P1167" s="27">
        <v>11</v>
      </c>
      <c r="Q1167" s="27">
        <v>28</v>
      </c>
      <c r="R1167" s="28">
        <f>DATE('Raw Data'!$O1167,'Raw Data'!$P1167,'Raw Data'!$Q1167)</f>
        <v>43067</v>
      </c>
      <c r="S1167" s="27" t="str">
        <f>CONCATENATE(MID('Raw Data'!$H1167,FIND("(",'Raw Data'!$H1167)+1,FIND(")",'Raw Data'!$H1167)-FIND("(",'Raw Data'!$H1167)-1),"",'Raw Data'!$M1167)</f>
        <v>Rs.650</v>
      </c>
      <c r="T1167" s="27">
        <f t="shared" si="18"/>
        <v>1</v>
      </c>
      <c r="U1167" s="29">
        <f>'Raw Data'!$M1167*'Raw Data'!$T1167</f>
        <v>650</v>
      </c>
    </row>
    <row r="1168" spans="1:21" x14ac:dyDescent="0.3">
      <c r="A1168" s="20">
        <v>18254553</v>
      </c>
      <c r="B1168" s="27" t="s">
        <v>2032</v>
      </c>
      <c r="C1168" s="27">
        <v>1</v>
      </c>
      <c r="D1168" s="27" t="str">
        <f>VLOOKUP('Raw Data'!$C1168,'country description'!$A$2:$B$16,2,0)</f>
        <v>India</v>
      </c>
      <c r="E1168" s="27" t="s">
        <v>14</v>
      </c>
      <c r="F1168" s="27" t="s">
        <v>2663</v>
      </c>
      <c r="G1168" s="27" t="s">
        <v>2034</v>
      </c>
      <c r="H1168" s="27" t="s">
        <v>18</v>
      </c>
      <c r="I1168" s="27" t="s">
        <v>19</v>
      </c>
      <c r="J1168" s="27" t="s">
        <v>24</v>
      </c>
      <c r="K1168" s="27">
        <v>2</v>
      </c>
      <c r="L1168" s="27">
        <v>173</v>
      </c>
      <c r="M1168" s="27">
        <v>650</v>
      </c>
      <c r="N1168" s="27">
        <v>3.8</v>
      </c>
      <c r="O1168" s="27">
        <v>2014</v>
      </c>
      <c r="P1168" s="27">
        <v>11</v>
      </c>
      <c r="Q1168" s="27">
        <v>14</v>
      </c>
      <c r="R1168" s="28">
        <f>DATE('Raw Data'!$O1168,'Raw Data'!$P1168,'Raw Data'!$Q1168)</f>
        <v>41957</v>
      </c>
      <c r="S1168" s="27" t="str">
        <f>CONCATENATE(MID('Raw Data'!$H1168,FIND("(",'Raw Data'!$H1168)+1,FIND(")",'Raw Data'!$H1168)-FIND("(",'Raw Data'!$H1168)-1),"",'Raw Data'!$M1168)</f>
        <v>Rs.650</v>
      </c>
      <c r="T1168" s="27">
        <f t="shared" si="18"/>
        <v>1</v>
      </c>
      <c r="U1168" s="29">
        <f>'Raw Data'!$M1168*'Raw Data'!$T1168</f>
        <v>650</v>
      </c>
    </row>
    <row r="1169" spans="1:21" x14ac:dyDescent="0.3">
      <c r="A1169" s="20">
        <v>307296</v>
      </c>
      <c r="B1169" s="27" t="s">
        <v>2611</v>
      </c>
      <c r="C1169" s="27">
        <v>1</v>
      </c>
      <c r="D1169" s="27" t="str">
        <f>VLOOKUP('Raw Data'!$C1169,'country description'!$A$2:$B$16,2,0)</f>
        <v>India</v>
      </c>
      <c r="E1169" s="27" t="s">
        <v>14</v>
      </c>
      <c r="F1169" s="27" t="s">
        <v>2664</v>
      </c>
      <c r="G1169" s="27" t="s">
        <v>727</v>
      </c>
      <c r="H1169" s="27" t="s">
        <v>18</v>
      </c>
      <c r="I1169" s="27" t="s">
        <v>19</v>
      </c>
      <c r="J1169" s="27" t="s">
        <v>24</v>
      </c>
      <c r="K1169" s="27">
        <v>2</v>
      </c>
      <c r="L1169" s="27">
        <v>135</v>
      </c>
      <c r="M1169" s="27">
        <v>650</v>
      </c>
      <c r="N1169" s="27">
        <v>4</v>
      </c>
      <c r="O1169" s="27">
        <v>2017</v>
      </c>
      <c r="P1169" s="27">
        <v>11</v>
      </c>
      <c r="Q1169" s="27">
        <v>2</v>
      </c>
      <c r="R1169" s="28">
        <f>DATE('Raw Data'!$O1169,'Raw Data'!$P1169,'Raw Data'!$Q1169)</f>
        <v>43041</v>
      </c>
      <c r="S1169" s="27" t="str">
        <f>CONCATENATE(MID('Raw Data'!$H1169,FIND("(",'Raw Data'!$H1169)+1,FIND(")",'Raw Data'!$H1169)-FIND("(",'Raw Data'!$H1169)-1),"",'Raw Data'!$M1169)</f>
        <v>Rs.650</v>
      </c>
      <c r="T1169" s="27">
        <f t="shared" si="18"/>
        <v>1</v>
      </c>
      <c r="U1169" s="29">
        <f>'Raw Data'!$M1169*'Raw Data'!$T1169</f>
        <v>650</v>
      </c>
    </row>
    <row r="1170" spans="1:21" x14ac:dyDescent="0.3">
      <c r="A1170" s="20">
        <v>18409199</v>
      </c>
      <c r="B1170" s="27" t="s">
        <v>2553</v>
      </c>
      <c r="C1170" s="27">
        <v>1</v>
      </c>
      <c r="D1170" s="27" t="str">
        <f>VLOOKUP('Raw Data'!$C1170,'country description'!$A$2:$B$16,2,0)</f>
        <v>India</v>
      </c>
      <c r="E1170" s="27" t="s">
        <v>14</v>
      </c>
      <c r="F1170" s="27" t="s">
        <v>2665</v>
      </c>
      <c r="G1170" s="27" t="s">
        <v>470</v>
      </c>
      <c r="H1170" s="27" t="s">
        <v>18</v>
      </c>
      <c r="I1170" s="27" t="s">
        <v>19</v>
      </c>
      <c r="J1170" s="27" t="s">
        <v>19</v>
      </c>
      <c r="K1170" s="27">
        <v>2</v>
      </c>
      <c r="L1170" s="27">
        <v>2</v>
      </c>
      <c r="M1170" s="27">
        <v>650</v>
      </c>
      <c r="N1170" s="27">
        <v>1</v>
      </c>
      <c r="O1170" s="27">
        <v>2013</v>
      </c>
      <c r="P1170" s="27">
        <v>11</v>
      </c>
      <c r="Q1170" s="27">
        <v>4</v>
      </c>
      <c r="R1170" s="28">
        <f>DATE('Raw Data'!$O1170,'Raw Data'!$P1170,'Raw Data'!$Q1170)</f>
        <v>41582</v>
      </c>
      <c r="S1170" s="27" t="str">
        <f>CONCATENATE(MID('Raw Data'!$H1170,FIND("(",'Raw Data'!$H1170)+1,FIND(")",'Raw Data'!$H1170)-FIND("(",'Raw Data'!$H1170)-1),"",'Raw Data'!$M1170)</f>
        <v>Rs.650</v>
      </c>
      <c r="T1170" s="27">
        <f t="shared" si="18"/>
        <v>1</v>
      </c>
      <c r="U1170" s="29">
        <f>'Raw Data'!$M1170*'Raw Data'!$T1170</f>
        <v>650</v>
      </c>
    </row>
    <row r="1171" spans="1:21" x14ac:dyDescent="0.3">
      <c r="A1171" s="20">
        <v>18304836</v>
      </c>
      <c r="B1171" s="27" t="s">
        <v>2666</v>
      </c>
      <c r="C1171" s="27">
        <v>1</v>
      </c>
      <c r="D1171" s="27" t="str">
        <f>VLOOKUP('Raw Data'!$C1171,'country description'!$A$2:$B$16,2,0)</f>
        <v>India</v>
      </c>
      <c r="E1171" s="27" t="s">
        <v>14</v>
      </c>
      <c r="F1171" s="27" t="s">
        <v>2667</v>
      </c>
      <c r="G1171" s="27" t="s">
        <v>1448</v>
      </c>
      <c r="H1171" s="27" t="s">
        <v>18</v>
      </c>
      <c r="I1171" s="27" t="s">
        <v>19</v>
      </c>
      <c r="J1171" s="27" t="s">
        <v>24</v>
      </c>
      <c r="K1171" s="27">
        <v>2</v>
      </c>
      <c r="L1171" s="27">
        <v>82</v>
      </c>
      <c r="M1171" s="27">
        <v>650</v>
      </c>
      <c r="N1171" s="27">
        <v>3.6</v>
      </c>
      <c r="O1171" s="27">
        <v>2017</v>
      </c>
      <c r="P1171" s="27">
        <v>10</v>
      </c>
      <c r="Q1171" s="27">
        <v>10</v>
      </c>
      <c r="R1171" s="28">
        <f>DATE('Raw Data'!$O1171,'Raw Data'!$P1171,'Raw Data'!$Q1171)</f>
        <v>43018</v>
      </c>
      <c r="S1171" s="27" t="str">
        <f>CONCATENATE(MID('Raw Data'!$H1171,FIND("(",'Raw Data'!$H1171)+1,FIND(")",'Raw Data'!$H1171)-FIND("(",'Raw Data'!$H1171)-1),"",'Raw Data'!$M1171)</f>
        <v>Rs.650</v>
      </c>
      <c r="T1171" s="27">
        <f t="shared" si="18"/>
        <v>1</v>
      </c>
      <c r="U1171" s="29">
        <f>'Raw Data'!$M1171*'Raw Data'!$T1171</f>
        <v>650</v>
      </c>
    </row>
    <row r="1172" spans="1:21" x14ac:dyDescent="0.3">
      <c r="A1172" s="20">
        <v>305817</v>
      </c>
      <c r="B1172" s="27" t="s">
        <v>2668</v>
      </c>
      <c r="C1172" s="27">
        <v>1</v>
      </c>
      <c r="D1172" s="27" t="str">
        <f>VLOOKUP('Raw Data'!$C1172,'country description'!$A$2:$B$16,2,0)</f>
        <v>India</v>
      </c>
      <c r="E1172" s="27" t="s">
        <v>14</v>
      </c>
      <c r="F1172" s="27" t="s">
        <v>2669</v>
      </c>
      <c r="G1172" s="27" t="s">
        <v>390</v>
      </c>
      <c r="H1172" s="27" t="s">
        <v>18</v>
      </c>
      <c r="I1172" s="27" t="s">
        <v>19</v>
      </c>
      <c r="J1172" s="27" t="s">
        <v>24</v>
      </c>
      <c r="K1172" s="27">
        <v>2</v>
      </c>
      <c r="L1172" s="27">
        <v>99</v>
      </c>
      <c r="M1172" s="27">
        <v>650</v>
      </c>
      <c r="N1172" s="27">
        <v>3.1</v>
      </c>
      <c r="O1172" s="27">
        <v>2010</v>
      </c>
      <c r="P1172" s="27">
        <v>10</v>
      </c>
      <c r="Q1172" s="27">
        <v>2</v>
      </c>
      <c r="R1172" s="28">
        <f>DATE('Raw Data'!$O1172,'Raw Data'!$P1172,'Raw Data'!$Q1172)</f>
        <v>40453</v>
      </c>
      <c r="S1172" s="27" t="str">
        <f>CONCATENATE(MID('Raw Data'!$H1172,FIND("(",'Raw Data'!$H1172)+1,FIND(")",'Raw Data'!$H1172)-FIND("(",'Raw Data'!$H1172)-1),"",'Raw Data'!$M1172)</f>
        <v>Rs.650</v>
      </c>
      <c r="T1172" s="27">
        <f t="shared" si="18"/>
        <v>1</v>
      </c>
      <c r="U1172" s="29">
        <f>'Raw Data'!$M1172*'Raw Data'!$T1172</f>
        <v>650</v>
      </c>
    </row>
    <row r="1173" spans="1:21" x14ac:dyDescent="0.3">
      <c r="A1173" s="20">
        <v>8995</v>
      </c>
      <c r="B1173" s="27" t="s">
        <v>2670</v>
      </c>
      <c r="C1173" s="27">
        <v>1</v>
      </c>
      <c r="D1173" s="27" t="str">
        <f>VLOOKUP('Raw Data'!$C1173,'country description'!$A$2:$B$16,2,0)</f>
        <v>India</v>
      </c>
      <c r="E1173" s="27" t="s">
        <v>14</v>
      </c>
      <c r="F1173" s="27" t="s">
        <v>2671</v>
      </c>
      <c r="G1173" s="27" t="s">
        <v>835</v>
      </c>
      <c r="H1173" s="27" t="s">
        <v>18</v>
      </c>
      <c r="I1173" s="27" t="s">
        <v>19</v>
      </c>
      <c r="J1173" s="27" t="s">
        <v>19</v>
      </c>
      <c r="K1173" s="27">
        <v>2</v>
      </c>
      <c r="L1173" s="27">
        <v>69</v>
      </c>
      <c r="M1173" s="27">
        <v>650</v>
      </c>
      <c r="N1173" s="27">
        <v>3.2</v>
      </c>
      <c r="O1173" s="27">
        <v>2015</v>
      </c>
      <c r="P1173" s="27">
        <v>10</v>
      </c>
      <c r="Q1173" s="27">
        <v>2</v>
      </c>
      <c r="R1173" s="28">
        <f>DATE('Raw Data'!$O1173,'Raw Data'!$P1173,'Raw Data'!$Q1173)</f>
        <v>42279</v>
      </c>
      <c r="S1173" s="27" t="str">
        <f>CONCATENATE(MID('Raw Data'!$H1173,FIND("(",'Raw Data'!$H1173)+1,FIND(")",'Raw Data'!$H1173)-FIND("(",'Raw Data'!$H1173)-1),"",'Raw Data'!$M1173)</f>
        <v>Rs.650</v>
      </c>
      <c r="T1173" s="27">
        <f t="shared" si="18"/>
        <v>1</v>
      </c>
      <c r="U1173" s="29">
        <f>'Raw Data'!$M1173*'Raw Data'!$T1173</f>
        <v>650</v>
      </c>
    </row>
    <row r="1174" spans="1:21" x14ac:dyDescent="0.3">
      <c r="A1174" s="20">
        <v>18277018</v>
      </c>
      <c r="B1174" s="27" t="s">
        <v>2672</v>
      </c>
      <c r="C1174" s="27">
        <v>1</v>
      </c>
      <c r="D1174" s="27" t="str">
        <f>VLOOKUP('Raw Data'!$C1174,'country description'!$A$2:$B$16,2,0)</f>
        <v>India</v>
      </c>
      <c r="E1174" s="27" t="s">
        <v>14</v>
      </c>
      <c r="F1174" s="27" t="s">
        <v>2673</v>
      </c>
      <c r="G1174" s="27" t="s">
        <v>458</v>
      </c>
      <c r="H1174" s="27" t="s">
        <v>18</v>
      </c>
      <c r="I1174" s="27" t="s">
        <v>19</v>
      </c>
      <c r="J1174" s="27" t="s">
        <v>24</v>
      </c>
      <c r="K1174" s="27">
        <v>2</v>
      </c>
      <c r="L1174" s="27">
        <v>93</v>
      </c>
      <c r="M1174" s="27">
        <v>650</v>
      </c>
      <c r="N1174" s="27">
        <v>3.3</v>
      </c>
      <c r="O1174" s="27">
        <v>2018</v>
      </c>
      <c r="P1174" s="27">
        <v>10</v>
      </c>
      <c r="Q1174" s="27">
        <v>3</v>
      </c>
      <c r="R1174" s="28">
        <f>DATE('Raw Data'!$O1174,'Raw Data'!$P1174,'Raw Data'!$Q1174)</f>
        <v>43376</v>
      </c>
      <c r="S1174" s="27" t="str">
        <f>CONCATENATE(MID('Raw Data'!$H1174,FIND("(",'Raw Data'!$H1174)+1,FIND(")",'Raw Data'!$H1174)-FIND("(",'Raw Data'!$H1174)-1),"",'Raw Data'!$M1174)</f>
        <v>Rs.650</v>
      </c>
      <c r="T1174" s="27">
        <f t="shared" si="18"/>
        <v>1</v>
      </c>
      <c r="U1174" s="29">
        <f>'Raw Data'!$M1174*'Raw Data'!$T1174</f>
        <v>650</v>
      </c>
    </row>
    <row r="1175" spans="1:21" x14ac:dyDescent="0.3">
      <c r="A1175" s="20">
        <v>312169</v>
      </c>
      <c r="B1175" s="27" t="s">
        <v>2590</v>
      </c>
      <c r="C1175" s="27">
        <v>1</v>
      </c>
      <c r="D1175" s="27" t="str">
        <f>VLOOKUP('Raw Data'!$C1175,'country description'!$A$2:$B$16,2,0)</f>
        <v>India</v>
      </c>
      <c r="E1175" s="27" t="s">
        <v>14</v>
      </c>
      <c r="F1175" s="27" t="s">
        <v>2674</v>
      </c>
      <c r="G1175" s="27" t="s">
        <v>500</v>
      </c>
      <c r="H1175" s="27" t="s">
        <v>18</v>
      </c>
      <c r="I1175" s="27" t="s">
        <v>19</v>
      </c>
      <c r="J1175" s="27" t="s">
        <v>19</v>
      </c>
      <c r="K1175" s="27">
        <v>2</v>
      </c>
      <c r="L1175" s="27">
        <v>8</v>
      </c>
      <c r="M1175" s="27">
        <v>650</v>
      </c>
      <c r="N1175" s="27">
        <v>2.7</v>
      </c>
      <c r="O1175" s="27">
        <v>2014</v>
      </c>
      <c r="P1175" s="27">
        <v>10</v>
      </c>
      <c r="Q1175" s="27">
        <v>6</v>
      </c>
      <c r="R1175" s="28">
        <f>DATE('Raw Data'!$O1175,'Raw Data'!$P1175,'Raw Data'!$Q1175)</f>
        <v>41918</v>
      </c>
      <c r="S1175" s="27" t="str">
        <f>CONCATENATE(MID('Raw Data'!$H1175,FIND("(",'Raw Data'!$H1175)+1,FIND(")",'Raw Data'!$H1175)-FIND("(",'Raw Data'!$H1175)-1),"",'Raw Data'!$M1175)</f>
        <v>Rs.650</v>
      </c>
      <c r="T1175" s="27">
        <f t="shared" si="18"/>
        <v>1</v>
      </c>
      <c r="U1175" s="29">
        <f>'Raw Data'!$M1175*'Raw Data'!$T1175</f>
        <v>650</v>
      </c>
    </row>
    <row r="1176" spans="1:21" x14ac:dyDescent="0.3">
      <c r="A1176" s="20">
        <v>18433864</v>
      </c>
      <c r="B1176" s="27" t="s">
        <v>2553</v>
      </c>
      <c r="C1176" s="27">
        <v>1</v>
      </c>
      <c r="D1176" s="27" t="str">
        <f>VLOOKUP('Raw Data'!$C1176,'country description'!$A$2:$B$16,2,0)</f>
        <v>India</v>
      </c>
      <c r="E1176" s="27" t="s">
        <v>14</v>
      </c>
      <c r="F1176" s="27" t="s">
        <v>400</v>
      </c>
      <c r="G1176" s="27" t="s">
        <v>470</v>
      </c>
      <c r="H1176" s="27" t="s">
        <v>18</v>
      </c>
      <c r="I1176" s="27" t="s">
        <v>19</v>
      </c>
      <c r="J1176" s="27" t="s">
        <v>19</v>
      </c>
      <c r="K1176" s="27">
        <v>2</v>
      </c>
      <c r="L1176" s="27">
        <v>1</v>
      </c>
      <c r="M1176" s="27">
        <v>650</v>
      </c>
      <c r="N1176" s="27">
        <v>1</v>
      </c>
      <c r="O1176" s="27">
        <v>2016</v>
      </c>
      <c r="P1176" s="27">
        <v>10</v>
      </c>
      <c r="Q1176" s="27">
        <v>9</v>
      </c>
      <c r="R1176" s="28">
        <f>DATE('Raw Data'!$O1176,'Raw Data'!$P1176,'Raw Data'!$Q1176)</f>
        <v>42652</v>
      </c>
      <c r="S1176" s="27" t="str">
        <f>CONCATENATE(MID('Raw Data'!$H1176,FIND("(",'Raw Data'!$H1176)+1,FIND(")",'Raw Data'!$H1176)-FIND("(",'Raw Data'!$H1176)-1),"",'Raw Data'!$M1176)</f>
        <v>Rs.650</v>
      </c>
      <c r="T1176" s="27">
        <f t="shared" si="18"/>
        <v>1</v>
      </c>
      <c r="U1176" s="29">
        <f>'Raw Data'!$M1176*'Raw Data'!$T1176</f>
        <v>650</v>
      </c>
    </row>
    <row r="1177" spans="1:21" x14ac:dyDescent="0.3">
      <c r="A1177" s="20">
        <v>18325509</v>
      </c>
      <c r="B1177" s="27" t="s">
        <v>2675</v>
      </c>
      <c r="C1177" s="27">
        <v>1</v>
      </c>
      <c r="D1177" s="27" t="str">
        <f>VLOOKUP('Raw Data'!$C1177,'country description'!$A$2:$B$16,2,0)</f>
        <v>India</v>
      </c>
      <c r="E1177" s="27" t="s">
        <v>14</v>
      </c>
      <c r="F1177" s="27" t="s">
        <v>2676</v>
      </c>
      <c r="G1177" s="27" t="s">
        <v>455</v>
      </c>
      <c r="H1177" s="27" t="s">
        <v>18</v>
      </c>
      <c r="I1177" s="27" t="s">
        <v>19</v>
      </c>
      <c r="J1177" s="27" t="s">
        <v>19</v>
      </c>
      <c r="K1177" s="27">
        <v>2</v>
      </c>
      <c r="L1177" s="27">
        <v>1</v>
      </c>
      <c r="M1177" s="27">
        <v>650</v>
      </c>
      <c r="N1177" s="27">
        <v>1</v>
      </c>
      <c r="O1177" s="27">
        <v>2018</v>
      </c>
      <c r="P1177" s="27">
        <v>10</v>
      </c>
      <c r="Q1177" s="27">
        <v>20</v>
      </c>
      <c r="R1177" s="28">
        <f>DATE('Raw Data'!$O1177,'Raw Data'!$P1177,'Raw Data'!$Q1177)</f>
        <v>43393</v>
      </c>
      <c r="S1177" s="27" t="str">
        <f>CONCATENATE(MID('Raw Data'!$H1177,FIND("(",'Raw Data'!$H1177)+1,FIND(")",'Raw Data'!$H1177)-FIND("(",'Raw Data'!$H1177)-1),"",'Raw Data'!$M1177)</f>
        <v>Rs.650</v>
      </c>
      <c r="T1177" s="27">
        <f t="shared" si="18"/>
        <v>1</v>
      </c>
      <c r="U1177" s="29">
        <f>'Raw Data'!$M1177*'Raw Data'!$T1177</f>
        <v>650</v>
      </c>
    </row>
    <row r="1178" spans="1:21" x14ac:dyDescent="0.3">
      <c r="A1178" s="20">
        <v>6308</v>
      </c>
      <c r="B1178" s="27" t="s">
        <v>2677</v>
      </c>
      <c r="C1178" s="27">
        <v>1</v>
      </c>
      <c r="D1178" s="27" t="str">
        <f>VLOOKUP('Raw Data'!$C1178,'country description'!$A$2:$B$16,2,0)</f>
        <v>India</v>
      </c>
      <c r="E1178" s="27" t="s">
        <v>14</v>
      </c>
      <c r="F1178" s="27" t="s">
        <v>2678</v>
      </c>
      <c r="G1178" s="27" t="s">
        <v>390</v>
      </c>
      <c r="H1178" s="27" t="s">
        <v>18</v>
      </c>
      <c r="I1178" s="27" t="s">
        <v>19</v>
      </c>
      <c r="J1178" s="27" t="s">
        <v>24</v>
      </c>
      <c r="K1178" s="27">
        <v>2</v>
      </c>
      <c r="L1178" s="27">
        <v>78</v>
      </c>
      <c r="M1178" s="27">
        <v>650</v>
      </c>
      <c r="N1178" s="27">
        <v>3.4</v>
      </c>
      <c r="O1178" s="27">
        <v>2012</v>
      </c>
      <c r="P1178" s="27">
        <v>10</v>
      </c>
      <c r="Q1178" s="27">
        <v>26</v>
      </c>
      <c r="R1178" s="28">
        <f>DATE('Raw Data'!$O1178,'Raw Data'!$P1178,'Raw Data'!$Q1178)</f>
        <v>41208</v>
      </c>
      <c r="S1178" s="27" t="str">
        <f>CONCATENATE(MID('Raw Data'!$H1178,FIND("(",'Raw Data'!$H1178)+1,FIND(")",'Raw Data'!$H1178)-FIND("(",'Raw Data'!$H1178)-1),"",'Raw Data'!$M1178)</f>
        <v>Rs.650</v>
      </c>
      <c r="T1178" s="27">
        <f t="shared" si="18"/>
        <v>1</v>
      </c>
      <c r="U1178" s="29">
        <f>'Raw Data'!$M1178*'Raw Data'!$T1178</f>
        <v>650</v>
      </c>
    </row>
    <row r="1179" spans="1:21" x14ac:dyDescent="0.3">
      <c r="A1179" s="20">
        <v>304307</v>
      </c>
      <c r="B1179" s="27" t="s">
        <v>2322</v>
      </c>
      <c r="C1179" s="27">
        <v>1</v>
      </c>
      <c r="D1179" s="27" t="str">
        <f>VLOOKUP('Raw Data'!$C1179,'country description'!$A$2:$B$16,2,0)</f>
        <v>India</v>
      </c>
      <c r="E1179" s="27" t="s">
        <v>14</v>
      </c>
      <c r="F1179" s="27" t="s">
        <v>2679</v>
      </c>
      <c r="G1179" s="27" t="s">
        <v>2324</v>
      </c>
      <c r="H1179" s="27" t="s">
        <v>18</v>
      </c>
      <c r="I1179" s="27" t="s">
        <v>24</v>
      </c>
      <c r="J1179" s="27" t="s">
        <v>24</v>
      </c>
      <c r="K1179" s="27">
        <v>2</v>
      </c>
      <c r="L1179" s="27">
        <v>1970</v>
      </c>
      <c r="M1179" s="27">
        <v>650</v>
      </c>
      <c r="N1179" s="27">
        <v>3.8</v>
      </c>
      <c r="O1179" s="27">
        <v>2017</v>
      </c>
      <c r="P1179" s="27">
        <v>4</v>
      </c>
      <c r="Q1179" s="27">
        <v>18</v>
      </c>
      <c r="R1179" s="28">
        <f>DATE('Raw Data'!$O1179,'Raw Data'!$P1179,'Raw Data'!$Q1179)</f>
        <v>42843</v>
      </c>
      <c r="S1179" s="27" t="str">
        <f>CONCATENATE(MID('Raw Data'!$H1179,FIND("(",'Raw Data'!$H1179)+1,FIND(")",'Raw Data'!$H1179)-FIND("(",'Raw Data'!$H1179)-1),"",'Raw Data'!$M1179)</f>
        <v>Rs.650</v>
      </c>
      <c r="T1179" s="27">
        <f t="shared" si="18"/>
        <v>1</v>
      </c>
      <c r="U1179" s="29">
        <f>'Raw Data'!$M1179*'Raw Data'!$T1179</f>
        <v>650</v>
      </c>
    </row>
    <row r="1180" spans="1:21" x14ac:dyDescent="0.3">
      <c r="A1180" s="20">
        <v>311103</v>
      </c>
      <c r="B1180" s="27" t="s">
        <v>2680</v>
      </c>
      <c r="C1180" s="27">
        <v>1</v>
      </c>
      <c r="D1180" s="27" t="str">
        <f>VLOOKUP('Raw Data'!$C1180,'country description'!$A$2:$B$16,2,0)</f>
        <v>India</v>
      </c>
      <c r="E1180" s="27" t="s">
        <v>14</v>
      </c>
      <c r="F1180" s="27" t="s">
        <v>2681</v>
      </c>
      <c r="G1180" s="27" t="s">
        <v>2682</v>
      </c>
      <c r="H1180" s="27" t="s">
        <v>18</v>
      </c>
      <c r="I1180" s="27" t="s">
        <v>24</v>
      </c>
      <c r="J1180" s="27" t="s">
        <v>24</v>
      </c>
      <c r="K1180" s="27">
        <v>2</v>
      </c>
      <c r="L1180" s="27">
        <v>179</v>
      </c>
      <c r="M1180" s="27">
        <v>650</v>
      </c>
      <c r="N1180" s="27">
        <v>3.9</v>
      </c>
      <c r="O1180" s="27">
        <v>2013</v>
      </c>
      <c r="P1180" s="27">
        <v>10</v>
      </c>
      <c r="Q1180" s="27">
        <v>20</v>
      </c>
      <c r="R1180" s="28">
        <f>DATE('Raw Data'!$O1180,'Raw Data'!$P1180,'Raw Data'!$Q1180)</f>
        <v>41567</v>
      </c>
      <c r="S1180" s="27" t="str">
        <f>CONCATENATE(MID('Raw Data'!$H1180,FIND("(",'Raw Data'!$H1180)+1,FIND(")",'Raw Data'!$H1180)-FIND("(",'Raw Data'!$H1180)-1),"",'Raw Data'!$M1180)</f>
        <v>Rs.650</v>
      </c>
      <c r="T1180" s="27">
        <f t="shared" si="18"/>
        <v>1</v>
      </c>
      <c r="U1180" s="29">
        <f>'Raw Data'!$M1180*'Raw Data'!$T1180</f>
        <v>650</v>
      </c>
    </row>
    <row r="1181" spans="1:21" x14ac:dyDescent="0.3">
      <c r="A1181" s="20">
        <v>4885</v>
      </c>
      <c r="B1181" s="27" t="s">
        <v>2683</v>
      </c>
      <c r="C1181" s="27">
        <v>1</v>
      </c>
      <c r="D1181" s="27" t="str">
        <f>VLOOKUP('Raw Data'!$C1181,'country description'!$A$2:$B$16,2,0)</f>
        <v>India</v>
      </c>
      <c r="E1181" s="27" t="s">
        <v>14</v>
      </c>
      <c r="F1181" s="27" t="s">
        <v>2684</v>
      </c>
      <c r="G1181" s="27" t="s">
        <v>2685</v>
      </c>
      <c r="H1181" s="27" t="s">
        <v>18</v>
      </c>
      <c r="I1181" s="27" t="s">
        <v>24</v>
      </c>
      <c r="J1181" s="27" t="s">
        <v>24</v>
      </c>
      <c r="K1181" s="27">
        <v>3</v>
      </c>
      <c r="L1181" s="27">
        <v>241</v>
      </c>
      <c r="M1181" s="27">
        <v>1100</v>
      </c>
      <c r="N1181" s="27">
        <v>3.7</v>
      </c>
      <c r="O1181" s="27">
        <v>2018</v>
      </c>
      <c r="P1181" s="27">
        <v>9</v>
      </c>
      <c r="Q1181" s="27">
        <v>8</v>
      </c>
      <c r="R1181" s="28">
        <f>DATE('Raw Data'!$O1181,'Raw Data'!$P1181,'Raw Data'!$Q1181)</f>
        <v>43351</v>
      </c>
      <c r="S1181" s="27" t="str">
        <f>CONCATENATE(MID('Raw Data'!$H1181,FIND("(",'Raw Data'!$H1181)+1,FIND(")",'Raw Data'!$H1181)-FIND("(",'Raw Data'!$H1181)-1),"",'Raw Data'!$M1181)</f>
        <v>Rs.1100</v>
      </c>
      <c r="T1181" s="27">
        <f t="shared" si="18"/>
        <v>1</v>
      </c>
      <c r="U1181" s="29">
        <f>'Raw Data'!$M1181*'Raw Data'!$T1181</f>
        <v>1100</v>
      </c>
    </row>
    <row r="1182" spans="1:21" x14ac:dyDescent="0.3">
      <c r="A1182" s="20">
        <v>6200</v>
      </c>
      <c r="B1182" s="27" t="s">
        <v>2686</v>
      </c>
      <c r="C1182" s="27">
        <v>1</v>
      </c>
      <c r="D1182" s="27" t="str">
        <f>VLOOKUP('Raw Data'!$C1182,'country description'!$A$2:$B$16,2,0)</f>
        <v>India</v>
      </c>
      <c r="E1182" s="27" t="s">
        <v>14</v>
      </c>
      <c r="F1182" s="27" t="s">
        <v>2687</v>
      </c>
      <c r="G1182" s="27" t="s">
        <v>2688</v>
      </c>
      <c r="H1182" s="27" t="s">
        <v>18</v>
      </c>
      <c r="I1182" s="27" t="s">
        <v>19</v>
      </c>
      <c r="J1182" s="27" t="s">
        <v>19</v>
      </c>
      <c r="K1182" s="27">
        <v>3</v>
      </c>
      <c r="L1182" s="27">
        <v>218</v>
      </c>
      <c r="M1182" s="27">
        <v>1500</v>
      </c>
      <c r="N1182" s="27">
        <v>3.4</v>
      </c>
      <c r="O1182" s="27">
        <v>2010</v>
      </c>
      <c r="P1182" s="27">
        <v>9</v>
      </c>
      <c r="Q1182" s="27">
        <v>9</v>
      </c>
      <c r="R1182" s="28">
        <f>DATE('Raw Data'!$O1182,'Raw Data'!$P1182,'Raw Data'!$Q1182)</f>
        <v>40430</v>
      </c>
      <c r="S1182" s="27" t="str">
        <f>CONCATENATE(MID('Raw Data'!$H1182,FIND("(",'Raw Data'!$H1182)+1,FIND(")",'Raw Data'!$H1182)-FIND("(",'Raw Data'!$H1182)-1),"",'Raw Data'!$M1182)</f>
        <v>Rs.1500</v>
      </c>
      <c r="T1182" s="27">
        <f t="shared" si="18"/>
        <v>1</v>
      </c>
      <c r="U1182" s="29">
        <f>'Raw Data'!$M1182*'Raw Data'!$T1182</f>
        <v>1500</v>
      </c>
    </row>
    <row r="1183" spans="1:21" x14ac:dyDescent="0.3">
      <c r="A1183" s="20">
        <v>18363391</v>
      </c>
      <c r="B1183" s="27" t="s">
        <v>2689</v>
      </c>
      <c r="C1183" s="27">
        <v>1</v>
      </c>
      <c r="D1183" s="27" t="str">
        <f>VLOOKUP('Raw Data'!$C1183,'country description'!$A$2:$B$16,2,0)</f>
        <v>India</v>
      </c>
      <c r="E1183" s="27" t="s">
        <v>14</v>
      </c>
      <c r="F1183" s="27" t="s">
        <v>2690</v>
      </c>
      <c r="G1183" s="27" t="s">
        <v>2691</v>
      </c>
      <c r="H1183" s="27" t="s">
        <v>18</v>
      </c>
      <c r="I1183" s="27" t="s">
        <v>24</v>
      </c>
      <c r="J1183" s="27" t="s">
        <v>24</v>
      </c>
      <c r="K1183" s="27">
        <v>3</v>
      </c>
      <c r="L1183" s="27">
        <v>107</v>
      </c>
      <c r="M1183" s="27">
        <v>1800</v>
      </c>
      <c r="N1183" s="27">
        <v>4.2</v>
      </c>
      <c r="O1183" s="27">
        <v>2012</v>
      </c>
      <c r="P1183" s="27">
        <v>9</v>
      </c>
      <c r="Q1183" s="27">
        <v>28</v>
      </c>
      <c r="R1183" s="28">
        <f>DATE('Raw Data'!$O1183,'Raw Data'!$P1183,'Raw Data'!$Q1183)</f>
        <v>41180</v>
      </c>
      <c r="S1183" s="27" t="str">
        <f>CONCATENATE(MID('Raw Data'!$H1183,FIND("(",'Raw Data'!$H1183)+1,FIND(")",'Raw Data'!$H1183)-FIND("(",'Raw Data'!$H1183)-1),"",'Raw Data'!$M1183)</f>
        <v>Rs.1800</v>
      </c>
      <c r="T1183" s="27">
        <f t="shared" si="18"/>
        <v>1</v>
      </c>
      <c r="U1183" s="29">
        <f>'Raw Data'!$M1183*'Raw Data'!$T1183</f>
        <v>1800</v>
      </c>
    </row>
    <row r="1184" spans="1:21" x14ac:dyDescent="0.3">
      <c r="A1184" s="20">
        <v>312787</v>
      </c>
      <c r="B1184" s="27" t="s">
        <v>2692</v>
      </c>
      <c r="C1184" s="27">
        <v>1</v>
      </c>
      <c r="D1184" s="27" t="str">
        <f>VLOOKUP('Raw Data'!$C1184,'country description'!$A$2:$B$16,2,0)</f>
        <v>India</v>
      </c>
      <c r="E1184" s="27" t="s">
        <v>14</v>
      </c>
      <c r="F1184" s="27" t="s">
        <v>2693</v>
      </c>
      <c r="G1184" s="27" t="s">
        <v>2694</v>
      </c>
      <c r="H1184" s="27" t="s">
        <v>18</v>
      </c>
      <c r="I1184" s="27" t="s">
        <v>24</v>
      </c>
      <c r="J1184" s="27" t="s">
        <v>19</v>
      </c>
      <c r="K1184" s="27">
        <v>3</v>
      </c>
      <c r="L1184" s="27">
        <v>140</v>
      </c>
      <c r="M1184" s="27">
        <v>1350</v>
      </c>
      <c r="N1184" s="27">
        <v>3.5</v>
      </c>
      <c r="O1184" s="27">
        <v>2012</v>
      </c>
      <c r="P1184" s="27">
        <v>9</v>
      </c>
      <c r="Q1184" s="27">
        <v>25</v>
      </c>
      <c r="R1184" s="28">
        <f>DATE('Raw Data'!$O1184,'Raw Data'!$P1184,'Raw Data'!$Q1184)</f>
        <v>41177</v>
      </c>
      <c r="S1184" s="27" t="str">
        <f>CONCATENATE(MID('Raw Data'!$H1184,FIND("(",'Raw Data'!$H1184)+1,FIND(")",'Raw Data'!$H1184)-FIND("(",'Raw Data'!$H1184)-1),"",'Raw Data'!$M1184)</f>
        <v>Rs.1350</v>
      </c>
      <c r="T1184" s="27">
        <f t="shared" si="18"/>
        <v>1</v>
      </c>
      <c r="U1184" s="29">
        <f>'Raw Data'!$M1184*'Raw Data'!$T1184</f>
        <v>1350</v>
      </c>
    </row>
    <row r="1185" spans="1:21" x14ac:dyDescent="0.3">
      <c r="A1185" s="20">
        <v>310342</v>
      </c>
      <c r="B1185" s="27" t="s">
        <v>2695</v>
      </c>
      <c r="C1185" s="27">
        <v>1</v>
      </c>
      <c r="D1185" s="27" t="str">
        <f>VLOOKUP('Raw Data'!$C1185,'country description'!$A$2:$B$16,2,0)</f>
        <v>India</v>
      </c>
      <c r="E1185" s="27" t="s">
        <v>14</v>
      </c>
      <c r="F1185" s="27" t="s">
        <v>2696</v>
      </c>
      <c r="G1185" s="27" t="s">
        <v>437</v>
      </c>
      <c r="H1185" s="27" t="s">
        <v>18</v>
      </c>
      <c r="I1185" s="27" t="s">
        <v>24</v>
      </c>
      <c r="J1185" s="27" t="s">
        <v>24</v>
      </c>
      <c r="K1185" s="27">
        <v>3</v>
      </c>
      <c r="L1185" s="27">
        <v>302</v>
      </c>
      <c r="M1185" s="27">
        <v>1550</v>
      </c>
      <c r="N1185" s="27">
        <v>3.8</v>
      </c>
      <c r="O1185" s="27">
        <v>2016</v>
      </c>
      <c r="P1185" s="27">
        <v>9</v>
      </c>
      <c r="Q1185" s="27">
        <v>19</v>
      </c>
      <c r="R1185" s="28">
        <f>DATE('Raw Data'!$O1185,'Raw Data'!$P1185,'Raw Data'!$Q1185)</f>
        <v>42632</v>
      </c>
      <c r="S1185" s="27" t="str">
        <f>CONCATENATE(MID('Raw Data'!$H1185,FIND("(",'Raw Data'!$H1185)+1,FIND(")",'Raw Data'!$H1185)-FIND("(",'Raw Data'!$H1185)-1),"",'Raw Data'!$M1185)</f>
        <v>Rs.1550</v>
      </c>
      <c r="T1185" s="27">
        <f t="shared" si="18"/>
        <v>1</v>
      </c>
      <c r="U1185" s="29">
        <f>'Raw Data'!$M1185*'Raw Data'!$T1185</f>
        <v>1550</v>
      </c>
    </row>
    <row r="1186" spans="1:21" x14ac:dyDescent="0.3">
      <c r="A1186" s="20">
        <v>18222566</v>
      </c>
      <c r="B1186" s="27" t="s">
        <v>2697</v>
      </c>
      <c r="C1186" s="27">
        <v>1</v>
      </c>
      <c r="D1186" s="27" t="str">
        <f>VLOOKUP('Raw Data'!$C1186,'country description'!$A$2:$B$16,2,0)</f>
        <v>India</v>
      </c>
      <c r="E1186" s="27" t="s">
        <v>14</v>
      </c>
      <c r="F1186" s="27" t="s">
        <v>2698</v>
      </c>
      <c r="G1186" s="27" t="s">
        <v>2699</v>
      </c>
      <c r="H1186" s="27" t="s">
        <v>18</v>
      </c>
      <c r="I1186" s="27" t="s">
        <v>24</v>
      </c>
      <c r="J1186" s="27" t="s">
        <v>19</v>
      </c>
      <c r="K1186" s="27">
        <v>3</v>
      </c>
      <c r="L1186" s="27">
        <v>267</v>
      </c>
      <c r="M1186" s="27">
        <v>1700</v>
      </c>
      <c r="N1186" s="27">
        <v>3.4</v>
      </c>
      <c r="O1186" s="27">
        <v>2015</v>
      </c>
      <c r="P1186" s="27">
        <v>9</v>
      </c>
      <c r="Q1186" s="27">
        <v>10</v>
      </c>
      <c r="R1186" s="28">
        <f>DATE('Raw Data'!$O1186,'Raw Data'!$P1186,'Raw Data'!$Q1186)</f>
        <v>42257</v>
      </c>
      <c r="S1186" s="27" t="str">
        <f>CONCATENATE(MID('Raw Data'!$H1186,FIND("(",'Raw Data'!$H1186)+1,FIND(")",'Raw Data'!$H1186)-FIND("(",'Raw Data'!$H1186)-1),"",'Raw Data'!$M1186)</f>
        <v>Rs.1700</v>
      </c>
      <c r="T1186" s="27">
        <f t="shared" si="18"/>
        <v>1</v>
      </c>
      <c r="U1186" s="29">
        <f>'Raw Data'!$M1186*'Raw Data'!$T1186</f>
        <v>1700</v>
      </c>
    </row>
    <row r="1187" spans="1:21" x14ac:dyDescent="0.3">
      <c r="A1187" s="20">
        <v>301001</v>
      </c>
      <c r="B1187" s="27" t="s">
        <v>2700</v>
      </c>
      <c r="C1187" s="27">
        <v>1</v>
      </c>
      <c r="D1187" s="27" t="str">
        <f>VLOOKUP('Raw Data'!$C1187,'country description'!$A$2:$B$16,2,0)</f>
        <v>India</v>
      </c>
      <c r="E1187" s="27" t="s">
        <v>14</v>
      </c>
      <c r="F1187" s="27" t="s">
        <v>2701</v>
      </c>
      <c r="G1187" s="27" t="s">
        <v>2702</v>
      </c>
      <c r="H1187" s="27" t="s">
        <v>18</v>
      </c>
      <c r="I1187" s="27" t="s">
        <v>24</v>
      </c>
      <c r="J1187" s="27" t="s">
        <v>19</v>
      </c>
      <c r="K1187" s="27">
        <v>3</v>
      </c>
      <c r="L1187" s="27">
        <v>704</v>
      </c>
      <c r="M1187" s="27">
        <v>1600</v>
      </c>
      <c r="N1187" s="27">
        <v>3.3</v>
      </c>
      <c r="O1187" s="27">
        <v>2014</v>
      </c>
      <c r="P1187" s="27">
        <v>9</v>
      </c>
      <c r="Q1187" s="27">
        <v>17</v>
      </c>
      <c r="R1187" s="28">
        <f>DATE('Raw Data'!$O1187,'Raw Data'!$P1187,'Raw Data'!$Q1187)</f>
        <v>41899</v>
      </c>
      <c r="S1187" s="27" t="str">
        <f>CONCATENATE(MID('Raw Data'!$H1187,FIND("(",'Raw Data'!$H1187)+1,FIND(")",'Raw Data'!$H1187)-FIND("(",'Raw Data'!$H1187)-1),"",'Raw Data'!$M1187)</f>
        <v>Rs.1600</v>
      </c>
      <c r="T1187" s="27">
        <f t="shared" si="18"/>
        <v>1</v>
      </c>
      <c r="U1187" s="29">
        <f>'Raw Data'!$M1187*'Raw Data'!$T1187</f>
        <v>1600</v>
      </c>
    </row>
    <row r="1188" spans="1:21" x14ac:dyDescent="0.3">
      <c r="A1188" s="20">
        <v>18376494</v>
      </c>
      <c r="B1188" s="27" t="s">
        <v>2703</v>
      </c>
      <c r="C1188" s="27">
        <v>1</v>
      </c>
      <c r="D1188" s="27" t="str">
        <f>VLOOKUP('Raw Data'!$C1188,'country description'!$A$2:$B$16,2,0)</f>
        <v>India</v>
      </c>
      <c r="E1188" s="27" t="s">
        <v>14</v>
      </c>
      <c r="F1188" s="27" t="s">
        <v>2704</v>
      </c>
      <c r="G1188" s="27" t="s">
        <v>2705</v>
      </c>
      <c r="H1188" s="27" t="s">
        <v>18</v>
      </c>
      <c r="I1188" s="27" t="s">
        <v>19</v>
      </c>
      <c r="J1188" s="27" t="s">
        <v>19</v>
      </c>
      <c r="K1188" s="27">
        <v>3</v>
      </c>
      <c r="L1188" s="27">
        <v>20</v>
      </c>
      <c r="M1188" s="27">
        <v>1200</v>
      </c>
      <c r="N1188" s="27">
        <v>3.8</v>
      </c>
      <c r="O1188" s="27">
        <v>2014</v>
      </c>
      <c r="P1188" s="27">
        <v>9</v>
      </c>
      <c r="Q1188" s="27">
        <v>10</v>
      </c>
      <c r="R1188" s="28">
        <f>DATE('Raw Data'!$O1188,'Raw Data'!$P1188,'Raw Data'!$Q1188)</f>
        <v>41892</v>
      </c>
      <c r="S1188" s="27" t="str">
        <f>CONCATENATE(MID('Raw Data'!$H1188,FIND("(",'Raw Data'!$H1188)+1,FIND(")",'Raw Data'!$H1188)-FIND("(",'Raw Data'!$H1188)-1),"",'Raw Data'!$M1188)</f>
        <v>Rs.1200</v>
      </c>
      <c r="T1188" s="27">
        <f t="shared" si="18"/>
        <v>1</v>
      </c>
      <c r="U1188" s="29">
        <f>'Raw Data'!$M1188*'Raw Data'!$T1188</f>
        <v>1200</v>
      </c>
    </row>
    <row r="1189" spans="1:21" x14ac:dyDescent="0.3">
      <c r="A1189" s="20">
        <v>17977777</v>
      </c>
      <c r="B1189" s="27" t="s">
        <v>2706</v>
      </c>
      <c r="C1189" s="27">
        <v>1</v>
      </c>
      <c r="D1189" s="27" t="str">
        <f>VLOOKUP('Raw Data'!$C1189,'country description'!$A$2:$B$16,2,0)</f>
        <v>India</v>
      </c>
      <c r="E1189" s="27" t="s">
        <v>14</v>
      </c>
      <c r="F1189" s="27" t="s">
        <v>2707</v>
      </c>
      <c r="G1189" s="27" t="s">
        <v>504</v>
      </c>
      <c r="H1189" s="27" t="s">
        <v>18</v>
      </c>
      <c r="I1189" s="27" t="s">
        <v>19</v>
      </c>
      <c r="J1189" s="27" t="s">
        <v>19</v>
      </c>
      <c r="K1189" s="27">
        <v>3</v>
      </c>
      <c r="L1189" s="27">
        <v>621</v>
      </c>
      <c r="M1189" s="27">
        <v>1200</v>
      </c>
      <c r="N1189" s="27">
        <v>4.2</v>
      </c>
      <c r="O1189" s="27">
        <v>2018</v>
      </c>
      <c r="P1189" s="27">
        <v>9</v>
      </c>
      <c r="Q1189" s="27">
        <v>2</v>
      </c>
      <c r="R1189" s="28">
        <f>DATE('Raw Data'!$O1189,'Raw Data'!$P1189,'Raw Data'!$Q1189)</f>
        <v>43345</v>
      </c>
      <c r="S1189" s="27" t="str">
        <f>CONCATENATE(MID('Raw Data'!$H1189,FIND("(",'Raw Data'!$H1189)+1,FIND(")",'Raw Data'!$H1189)-FIND("(",'Raw Data'!$H1189)-1),"",'Raw Data'!$M1189)</f>
        <v>Rs.1200</v>
      </c>
      <c r="T1189" s="27">
        <f t="shared" si="18"/>
        <v>1</v>
      </c>
      <c r="U1189" s="29">
        <f>'Raw Data'!$M1189*'Raw Data'!$T1189</f>
        <v>1200</v>
      </c>
    </row>
    <row r="1190" spans="1:21" x14ac:dyDescent="0.3">
      <c r="A1190" s="20">
        <v>4016</v>
      </c>
      <c r="B1190" s="27" t="s">
        <v>2708</v>
      </c>
      <c r="C1190" s="27">
        <v>1</v>
      </c>
      <c r="D1190" s="27" t="str">
        <f>VLOOKUP('Raw Data'!$C1190,'country description'!$A$2:$B$16,2,0)</f>
        <v>India</v>
      </c>
      <c r="E1190" s="27" t="s">
        <v>14</v>
      </c>
      <c r="F1190" s="27" t="s">
        <v>2709</v>
      </c>
      <c r="G1190" s="27" t="s">
        <v>2710</v>
      </c>
      <c r="H1190" s="27" t="s">
        <v>18</v>
      </c>
      <c r="I1190" s="27" t="s">
        <v>24</v>
      </c>
      <c r="J1190" s="27" t="s">
        <v>24</v>
      </c>
      <c r="K1190" s="27">
        <v>3</v>
      </c>
      <c r="L1190" s="27">
        <v>85</v>
      </c>
      <c r="M1190" s="27">
        <v>1400</v>
      </c>
      <c r="N1190" s="27">
        <v>3.3</v>
      </c>
      <c r="O1190" s="27">
        <v>2018</v>
      </c>
      <c r="P1190" s="27">
        <v>9</v>
      </c>
      <c r="Q1190" s="27">
        <v>2</v>
      </c>
      <c r="R1190" s="28">
        <f>DATE('Raw Data'!$O1190,'Raw Data'!$P1190,'Raw Data'!$Q1190)</f>
        <v>43345</v>
      </c>
      <c r="S1190" s="27" t="str">
        <f>CONCATENATE(MID('Raw Data'!$H1190,FIND("(",'Raw Data'!$H1190)+1,FIND(")",'Raw Data'!$H1190)-FIND("(",'Raw Data'!$H1190)-1),"",'Raw Data'!$M1190)</f>
        <v>Rs.1400</v>
      </c>
      <c r="T1190" s="27">
        <f t="shared" si="18"/>
        <v>1</v>
      </c>
      <c r="U1190" s="29">
        <f>'Raw Data'!$M1190*'Raw Data'!$T1190</f>
        <v>1400</v>
      </c>
    </row>
    <row r="1191" spans="1:21" x14ac:dyDescent="0.3">
      <c r="A1191" s="20">
        <v>3782</v>
      </c>
      <c r="B1191" s="27" t="s">
        <v>2711</v>
      </c>
      <c r="C1191" s="27">
        <v>1</v>
      </c>
      <c r="D1191" s="27" t="str">
        <f>VLOOKUP('Raw Data'!$C1191,'country description'!$A$2:$B$16,2,0)</f>
        <v>India</v>
      </c>
      <c r="E1191" s="27" t="s">
        <v>14</v>
      </c>
      <c r="F1191" s="27" t="s">
        <v>2712</v>
      </c>
      <c r="G1191" s="27" t="s">
        <v>2713</v>
      </c>
      <c r="H1191" s="27" t="s">
        <v>18</v>
      </c>
      <c r="I1191" s="27" t="s">
        <v>24</v>
      </c>
      <c r="J1191" s="27" t="s">
        <v>24</v>
      </c>
      <c r="K1191" s="27">
        <v>3</v>
      </c>
      <c r="L1191" s="27">
        <v>1347</v>
      </c>
      <c r="M1191" s="27">
        <v>1900</v>
      </c>
      <c r="N1191" s="27">
        <v>3.8</v>
      </c>
      <c r="O1191" s="27">
        <v>2013</v>
      </c>
      <c r="P1191" s="27">
        <v>9</v>
      </c>
      <c r="Q1191" s="27">
        <v>9</v>
      </c>
      <c r="R1191" s="28">
        <f>DATE('Raw Data'!$O1191,'Raw Data'!$P1191,'Raw Data'!$Q1191)</f>
        <v>41526</v>
      </c>
      <c r="S1191" s="27" t="str">
        <f>CONCATENATE(MID('Raw Data'!$H1191,FIND("(",'Raw Data'!$H1191)+1,FIND(")",'Raw Data'!$H1191)-FIND("(",'Raw Data'!$H1191)-1),"",'Raw Data'!$M1191)</f>
        <v>Rs.1900</v>
      </c>
      <c r="T1191" s="27">
        <f t="shared" si="18"/>
        <v>1</v>
      </c>
      <c r="U1191" s="29">
        <f>'Raw Data'!$M1191*'Raw Data'!$T1191</f>
        <v>1900</v>
      </c>
    </row>
    <row r="1192" spans="1:21" x14ac:dyDescent="0.3">
      <c r="A1192" s="20">
        <v>307818</v>
      </c>
      <c r="B1192" s="27" t="s">
        <v>2714</v>
      </c>
      <c r="C1192" s="27">
        <v>1</v>
      </c>
      <c r="D1192" s="27" t="str">
        <f>VLOOKUP('Raw Data'!$C1192,'country description'!$A$2:$B$16,2,0)</f>
        <v>India</v>
      </c>
      <c r="E1192" s="27" t="s">
        <v>14</v>
      </c>
      <c r="F1192" s="27" t="s">
        <v>2715</v>
      </c>
      <c r="G1192" s="27" t="s">
        <v>2716</v>
      </c>
      <c r="H1192" s="27" t="s">
        <v>18</v>
      </c>
      <c r="I1192" s="27" t="s">
        <v>19</v>
      </c>
      <c r="J1192" s="27" t="s">
        <v>24</v>
      </c>
      <c r="K1192" s="27">
        <v>3</v>
      </c>
      <c r="L1192" s="27">
        <v>177</v>
      </c>
      <c r="M1192" s="27">
        <v>1300</v>
      </c>
      <c r="N1192" s="27">
        <v>3.2</v>
      </c>
      <c r="O1192" s="27">
        <v>2011</v>
      </c>
      <c r="P1192" s="27">
        <v>9</v>
      </c>
      <c r="Q1192" s="27">
        <v>17</v>
      </c>
      <c r="R1192" s="28">
        <f>DATE('Raw Data'!$O1192,'Raw Data'!$P1192,'Raw Data'!$Q1192)</f>
        <v>40803</v>
      </c>
      <c r="S1192" s="27" t="str">
        <f>CONCATENATE(MID('Raw Data'!$H1192,FIND("(",'Raw Data'!$H1192)+1,FIND(")",'Raw Data'!$H1192)-FIND("(",'Raw Data'!$H1192)-1),"",'Raw Data'!$M1192)</f>
        <v>Rs.1300</v>
      </c>
      <c r="T1192" s="27">
        <f t="shared" si="18"/>
        <v>1</v>
      </c>
      <c r="U1192" s="29">
        <f>'Raw Data'!$M1192*'Raw Data'!$T1192</f>
        <v>1300</v>
      </c>
    </row>
    <row r="1193" spans="1:21" x14ac:dyDescent="0.3">
      <c r="A1193" s="20">
        <v>310332</v>
      </c>
      <c r="B1193" s="27" t="s">
        <v>2717</v>
      </c>
      <c r="C1193" s="27">
        <v>1</v>
      </c>
      <c r="D1193" s="27" t="str">
        <f>VLOOKUP('Raw Data'!$C1193,'country description'!$A$2:$B$16,2,0)</f>
        <v>India</v>
      </c>
      <c r="E1193" s="27" t="s">
        <v>14</v>
      </c>
      <c r="F1193" s="27" t="s">
        <v>2718</v>
      </c>
      <c r="G1193" s="27" t="s">
        <v>2719</v>
      </c>
      <c r="H1193" s="27" t="s">
        <v>18</v>
      </c>
      <c r="I1193" s="27" t="s">
        <v>24</v>
      </c>
      <c r="J1193" s="27" t="s">
        <v>19</v>
      </c>
      <c r="K1193" s="27">
        <v>3</v>
      </c>
      <c r="L1193" s="27">
        <v>286</v>
      </c>
      <c r="M1193" s="27">
        <v>1500</v>
      </c>
      <c r="N1193" s="27">
        <v>3.2</v>
      </c>
      <c r="O1193" s="27">
        <v>2017</v>
      </c>
      <c r="P1193" s="27">
        <v>9</v>
      </c>
      <c r="Q1193" s="27">
        <v>28</v>
      </c>
      <c r="R1193" s="28">
        <f>DATE('Raw Data'!$O1193,'Raw Data'!$P1193,'Raw Data'!$Q1193)</f>
        <v>43006</v>
      </c>
      <c r="S1193" s="27" t="str">
        <f>CONCATENATE(MID('Raw Data'!$H1193,FIND("(",'Raw Data'!$H1193)+1,FIND(")",'Raw Data'!$H1193)-FIND("(",'Raw Data'!$H1193)-1),"",'Raw Data'!$M1193)</f>
        <v>Rs.1500</v>
      </c>
      <c r="T1193" s="27">
        <f t="shared" si="18"/>
        <v>1</v>
      </c>
      <c r="U1193" s="29">
        <f>'Raw Data'!$M1193*'Raw Data'!$T1193</f>
        <v>1500</v>
      </c>
    </row>
    <row r="1194" spans="1:21" x14ac:dyDescent="0.3">
      <c r="A1194" s="20">
        <v>8244</v>
      </c>
      <c r="B1194" s="27" t="s">
        <v>2720</v>
      </c>
      <c r="C1194" s="27">
        <v>1</v>
      </c>
      <c r="D1194" s="27" t="str">
        <f>VLOOKUP('Raw Data'!$C1194,'country description'!$A$2:$B$16,2,0)</f>
        <v>India</v>
      </c>
      <c r="E1194" s="27" t="s">
        <v>14</v>
      </c>
      <c r="F1194" s="27" t="s">
        <v>2721</v>
      </c>
      <c r="G1194" s="27" t="s">
        <v>2722</v>
      </c>
      <c r="H1194" s="27" t="s">
        <v>18</v>
      </c>
      <c r="I1194" s="27" t="s">
        <v>19</v>
      </c>
      <c r="J1194" s="27" t="s">
        <v>19</v>
      </c>
      <c r="K1194" s="27">
        <v>3</v>
      </c>
      <c r="L1194" s="27">
        <v>1569</v>
      </c>
      <c r="M1194" s="27">
        <v>1500</v>
      </c>
      <c r="N1194" s="27">
        <v>4.5999999999999996</v>
      </c>
      <c r="O1194" s="27">
        <v>2015</v>
      </c>
      <c r="P1194" s="27">
        <v>9</v>
      </c>
      <c r="Q1194" s="27">
        <v>9</v>
      </c>
      <c r="R1194" s="28">
        <f>DATE('Raw Data'!$O1194,'Raw Data'!$P1194,'Raw Data'!$Q1194)</f>
        <v>42256</v>
      </c>
      <c r="S1194" s="27" t="str">
        <f>CONCATENATE(MID('Raw Data'!$H1194,FIND("(",'Raw Data'!$H1194)+1,FIND(")",'Raw Data'!$H1194)-FIND("(",'Raw Data'!$H1194)-1),"",'Raw Data'!$M1194)</f>
        <v>Rs.1500</v>
      </c>
      <c r="T1194" s="27">
        <f t="shared" si="18"/>
        <v>1</v>
      </c>
      <c r="U1194" s="29">
        <f>'Raw Data'!$M1194*'Raw Data'!$T1194</f>
        <v>1500</v>
      </c>
    </row>
    <row r="1195" spans="1:21" x14ac:dyDescent="0.3">
      <c r="A1195" s="20">
        <v>2632</v>
      </c>
      <c r="B1195" s="27" t="s">
        <v>2723</v>
      </c>
      <c r="C1195" s="27">
        <v>1</v>
      </c>
      <c r="D1195" s="27" t="str">
        <f>VLOOKUP('Raw Data'!$C1195,'country description'!$A$2:$B$16,2,0)</f>
        <v>India</v>
      </c>
      <c r="E1195" s="27" t="s">
        <v>14</v>
      </c>
      <c r="F1195" s="27" t="s">
        <v>2724</v>
      </c>
      <c r="G1195" s="27" t="s">
        <v>2725</v>
      </c>
      <c r="H1195" s="27" t="s">
        <v>18</v>
      </c>
      <c r="I1195" s="27" t="s">
        <v>24</v>
      </c>
      <c r="J1195" s="27" t="s">
        <v>24</v>
      </c>
      <c r="K1195" s="27">
        <v>3</v>
      </c>
      <c r="L1195" s="27">
        <v>1330</v>
      </c>
      <c r="M1195" s="27">
        <v>1600</v>
      </c>
      <c r="N1195" s="27">
        <v>4.0999999999999996</v>
      </c>
      <c r="O1195" s="27">
        <v>2013</v>
      </c>
      <c r="P1195" s="27">
        <v>9</v>
      </c>
      <c r="Q1195" s="27">
        <v>10</v>
      </c>
      <c r="R1195" s="28">
        <f>DATE('Raw Data'!$O1195,'Raw Data'!$P1195,'Raw Data'!$Q1195)</f>
        <v>41527</v>
      </c>
      <c r="S1195" s="27" t="str">
        <f>CONCATENATE(MID('Raw Data'!$H1195,FIND("(",'Raw Data'!$H1195)+1,FIND(")",'Raw Data'!$H1195)-FIND("(",'Raw Data'!$H1195)-1),"",'Raw Data'!$M1195)</f>
        <v>Rs.1600</v>
      </c>
      <c r="T1195" s="27">
        <f t="shared" si="18"/>
        <v>1</v>
      </c>
      <c r="U1195" s="29">
        <f>'Raw Data'!$M1195*'Raw Data'!$T1195</f>
        <v>1600</v>
      </c>
    </row>
    <row r="1196" spans="1:21" x14ac:dyDescent="0.3">
      <c r="A1196" s="20">
        <v>302456</v>
      </c>
      <c r="B1196" s="27" t="s">
        <v>2726</v>
      </c>
      <c r="C1196" s="27">
        <v>1</v>
      </c>
      <c r="D1196" s="27" t="str">
        <f>VLOOKUP('Raw Data'!$C1196,'country description'!$A$2:$B$16,2,0)</f>
        <v>India</v>
      </c>
      <c r="E1196" s="27" t="s">
        <v>14</v>
      </c>
      <c r="F1196" s="27" t="s">
        <v>2727</v>
      </c>
      <c r="G1196" s="27" t="s">
        <v>504</v>
      </c>
      <c r="H1196" s="27" t="s">
        <v>18</v>
      </c>
      <c r="I1196" s="27" t="s">
        <v>24</v>
      </c>
      <c r="J1196" s="27" t="s">
        <v>19</v>
      </c>
      <c r="K1196" s="27">
        <v>3</v>
      </c>
      <c r="L1196" s="27">
        <v>15</v>
      </c>
      <c r="M1196" s="27">
        <v>1200</v>
      </c>
      <c r="N1196" s="27">
        <v>2.8</v>
      </c>
      <c r="O1196" s="27">
        <v>2017</v>
      </c>
      <c r="P1196" s="27">
        <v>9</v>
      </c>
      <c r="Q1196" s="27">
        <v>3</v>
      </c>
      <c r="R1196" s="28">
        <f>DATE('Raw Data'!$O1196,'Raw Data'!$P1196,'Raw Data'!$Q1196)</f>
        <v>42981</v>
      </c>
      <c r="S1196" s="27" t="str">
        <f>CONCATENATE(MID('Raw Data'!$H1196,FIND("(",'Raw Data'!$H1196)+1,FIND(")",'Raw Data'!$H1196)-FIND("(",'Raw Data'!$H1196)-1),"",'Raw Data'!$M1196)</f>
        <v>Rs.1200</v>
      </c>
      <c r="T1196" s="27">
        <f t="shared" si="18"/>
        <v>1</v>
      </c>
      <c r="U1196" s="29">
        <f>'Raw Data'!$M1196*'Raw Data'!$T1196</f>
        <v>1200</v>
      </c>
    </row>
    <row r="1197" spans="1:21" x14ac:dyDescent="0.3">
      <c r="A1197" s="20">
        <v>311766</v>
      </c>
      <c r="B1197" s="27" t="s">
        <v>2728</v>
      </c>
      <c r="C1197" s="27">
        <v>1</v>
      </c>
      <c r="D1197" s="27" t="str">
        <f>VLOOKUP('Raw Data'!$C1197,'country description'!$A$2:$B$16,2,0)</f>
        <v>India</v>
      </c>
      <c r="E1197" s="27" t="s">
        <v>14</v>
      </c>
      <c r="F1197" s="27" t="s">
        <v>2729</v>
      </c>
      <c r="G1197" s="27" t="s">
        <v>1868</v>
      </c>
      <c r="H1197" s="27" t="s">
        <v>18</v>
      </c>
      <c r="I1197" s="27" t="s">
        <v>24</v>
      </c>
      <c r="J1197" s="27" t="s">
        <v>19</v>
      </c>
      <c r="K1197" s="27">
        <v>3</v>
      </c>
      <c r="L1197" s="27">
        <v>7</v>
      </c>
      <c r="M1197" s="27">
        <v>1500</v>
      </c>
      <c r="N1197" s="27">
        <v>3</v>
      </c>
      <c r="O1197" s="27">
        <v>2013</v>
      </c>
      <c r="P1197" s="27">
        <v>9</v>
      </c>
      <c r="Q1197" s="27">
        <v>22</v>
      </c>
      <c r="R1197" s="28">
        <f>DATE('Raw Data'!$O1197,'Raw Data'!$P1197,'Raw Data'!$Q1197)</f>
        <v>41539</v>
      </c>
      <c r="S1197" s="27" t="str">
        <f>CONCATENATE(MID('Raw Data'!$H1197,FIND("(",'Raw Data'!$H1197)+1,FIND(")",'Raw Data'!$H1197)-FIND("(",'Raw Data'!$H1197)-1),"",'Raw Data'!$M1197)</f>
        <v>Rs.1500</v>
      </c>
      <c r="T1197" s="27">
        <f t="shared" si="18"/>
        <v>1</v>
      </c>
      <c r="U1197" s="29">
        <f>'Raw Data'!$M1197*'Raw Data'!$T1197</f>
        <v>1500</v>
      </c>
    </row>
    <row r="1198" spans="1:21" x14ac:dyDescent="0.3">
      <c r="A1198" s="20">
        <v>452</v>
      </c>
      <c r="B1198" s="27" t="s">
        <v>2730</v>
      </c>
      <c r="C1198" s="27">
        <v>1</v>
      </c>
      <c r="D1198" s="27" t="str">
        <f>VLOOKUP('Raw Data'!$C1198,'country description'!$A$2:$B$16,2,0)</f>
        <v>India</v>
      </c>
      <c r="E1198" s="27" t="s">
        <v>14</v>
      </c>
      <c r="F1198" s="27" t="s">
        <v>2731</v>
      </c>
      <c r="G1198" s="27" t="s">
        <v>2732</v>
      </c>
      <c r="H1198" s="27" t="s">
        <v>18</v>
      </c>
      <c r="I1198" s="27" t="s">
        <v>24</v>
      </c>
      <c r="J1198" s="27" t="s">
        <v>19</v>
      </c>
      <c r="K1198" s="27">
        <v>3</v>
      </c>
      <c r="L1198" s="27">
        <v>168</v>
      </c>
      <c r="M1198" s="27">
        <v>1500</v>
      </c>
      <c r="N1198" s="27">
        <v>3.5</v>
      </c>
      <c r="O1198" s="27">
        <v>2016</v>
      </c>
      <c r="P1198" s="27">
        <v>9</v>
      </c>
      <c r="Q1198" s="27">
        <v>22</v>
      </c>
      <c r="R1198" s="28">
        <f>DATE('Raw Data'!$O1198,'Raw Data'!$P1198,'Raw Data'!$Q1198)</f>
        <v>42635</v>
      </c>
      <c r="S1198" s="27" t="str">
        <f>CONCATENATE(MID('Raw Data'!$H1198,FIND("(",'Raw Data'!$H1198)+1,FIND(")",'Raw Data'!$H1198)-FIND("(",'Raw Data'!$H1198)-1),"",'Raw Data'!$M1198)</f>
        <v>Rs.1500</v>
      </c>
      <c r="T1198" s="27">
        <f t="shared" si="18"/>
        <v>1</v>
      </c>
      <c r="U1198" s="29">
        <f>'Raw Data'!$M1198*'Raw Data'!$T1198</f>
        <v>1500</v>
      </c>
    </row>
    <row r="1199" spans="1:21" x14ac:dyDescent="0.3">
      <c r="A1199" s="20">
        <v>309542</v>
      </c>
      <c r="B1199" s="27" t="s">
        <v>2733</v>
      </c>
      <c r="C1199" s="27">
        <v>1</v>
      </c>
      <c r="D1199" s="27" t="str">
        <f>VLOOKUP('Raw Data'!$C1199,'country description'!$A$2:$B$16,2,0)</f>
        <v>India</v>
      </c>
      <c r="E1199" s="27" t="s">
        <v>14</v>
      </c>
      <c r="F1199" s="27" t="s">
        <v>2734</v>
      </c>
      <c r="G1199" s="27" t="s">
        <v>2735</v>
      </c>
      <c r="H1199" s="27" t="s">
        <v>18</v>
      </c>
      <c r="I1199" s="27" t="s">
        <v>24</v>
      </c>
      <c r="J1199" s="27" t="s">
        <v>24</v>
      </c>
      <c r="K1199" s="27">
        <v>3</v>
      </c>
      <c r="L1199" s="27">
        <v>391</v>
      </c>
      <c r="M1199" s="27">
        <v>1400</v>
      </c>
      <c r="N1199" s="27">
        <v>3.4</v>
      </c>
      <c r="O1199" s="27">
        <v>2011</v>
      </c>
      <c r="P1199" s="27">
        <v>9</v>
      </c>
      <c r="Q1199" s="27">
        <v>16</v>
      </c>
      <c r="R1199" s="28">
        <f>DATE('Raw Data'!$O1199,'Raw Data'!$P1199,'Raw Data'!$Q1199)</f>
        <v>40802</v>
      </c>
      <c r="S1199" s="27" t="str">
        <f>CONCATENATE(MID('Raw Data'!$H1199,FIND("(",'Raw Data'!$H1199)+1,FIND(")",'Raw Data'!$H1199)-FIND("(",'Raw Data'!$H1199)-1),"",'Raw Data'!$M1199)</f>
        <v>Rs.1400</v>
      </c>
      <c r="T1199" s="27">
        <f t="shared" si="18"/>
        <v>1</v>
      </c>
      <c r="U1199" s="29">
        <f>'Raw Data'!$M1199*'Raw Data'!$T1199</f>
        <v>1400</v>
      </c>
    </row>
    <row r="1200" spans="1:21" x14ac:dyDescent="0.3">
      <c r="A1200" s="20">
        <v>309383</v>
      </c>
      <c r="B1200" s="27" t="s">
        <v>2736</v>
      </c>
      <c r="C1200" s="27">
        <v>1</v>
      </c>
      <c r="D1200" s="27" t="str">
        <f>VLOOKUP('Raw Data'!$C1200,'country description'!$A$2:$B$16,2,0)</f>
        <v>India</v>
      </c>
      <c r="E1200" s="27" t="s">
        <v>14</v>
      </c>
      <c r="F1200" s="27" t="s">
        <v>2737</v>
      </c>
      <c r="G1200" s="27" t="s">
        <v>2375</v>
      </c>
      <c r="H1200" s="27" t="s">
        <v>18</v>
      </c>
      <c r="I1200" s="27" t="s">
        <v>24</v>
      </c>
      <c r="J1200" s="27" t="s">
        <v>19</v>
      </c>
      <c r="K1200" s="27">
        <v>3</v>
      </c>
      <c r="L1200" s="27">
        <v>140</v>
      </c>
      <c r="M1200" s="27">
        <v>1300</v>
      </c>
      <c r="N1200" s="27">
        <v>3.4</v>
      </c>
      <c r="O1200" s="27">
        <v>2017</v>
      </c>
      <c r="P1200" s="27">
        <v>9</v>
      </c>
      <c r="Q1200" s="27">
        <v>28</v>
      </c>
      <c r="R1200" s="28">
        <f>DATE('Raw Data'!$O1200,'Raw Data'!$P1200,'Raw Data'!$Q1200)</f>
        <v>43006</v>
      </c>
      <c r="S1200" s="27" t="str">
        <f>CONCATENATE(MID('Raw Data'!$H1200,FIND("(",'Raw Data'!$H1200)+1,FIND(")",'Raw Data'!$H1200)-FIND("(",'Raw Data'!$H1200)-1),"",'Raw Data'!$M1200)</f>
        <v>Rs.1300</v>
      </c>
      <c r="T1200" s="27">
        <f t="shared" si="18"/>
        <v>1</v>
      </c>
      <c r="U1200" s="29">
        <f>'Raw Data'!$M1200*'Raw Data'!$T1200</f>
        <v>1300</v>
      </c>
    </row>
    <row r="1201" spans="1:21" x14ac:dyDescent="0.3">
      <c r="A1201" s="20">
        <v>302381</v>
      </c>
      <c r="B1201" s="27" t="s">
        <v>494</v>
      </c>
      <c r="C1201" s="27">
        <v>1</v>
      </c>
      <c r="D1201" s="27" t="str">
        <f>VLOOKUP('Raw Data'!$C1201,'country description'!$A$2:$B$16,2,0)</f>
        <v>India</v>
      </c>
      <c r="E1201" s="27" t="s">
        <v>14</v>
      </c>
      <c r="F1201" s="27" t="s">
        <v>2738</v>
      </c>
      <c r="G1201" s="27" t="s">
        <v>390</v>
      </c>
      <c r="H1201" s="27" t="s">
        <v>18</v>
      </c>
      <c r="I1201" s="27" t="s">
        <v>24</v>
      </c>
      <c r="J1201" s="27" t="s">
        <v>19</v>
      </c>
      <c r="K1201" s="27">
        <v>3</v>
      </c>
      <c r="L1201" s="27">
        <v>249</v>
      </c>
      <c r="M1201" s="27">
        <v>1300</v>
      </c>
      <c r="N1201" s="27">
        <v>2.8</v>
      </c>
      <c r="O1201" s="27">
        <v>2010</v>
      </c>
      <c r="P1201" s="27">
        <v>9</v>
      </c>
      <c r="Q1201" s="27">
        <v>16</v>
      </c>
      <c r="R1201" s="28">
        <f>DATE('Raw Data'!$O1201,'Raw Data'!$P1201,'Raw Data'!$Q1201)</f>
        <v>40437</v>
      </c>
      <c r="S1201" s="27" t="str">
        <f>CONCATENATE(MID('Raw Data'!$H1201,FIND("(",'Raw Data'!$H1201)+1,FIND(")",'Raw Data'!$H1201)-FIND("(",'Raw Data'!$H1201)-1),"",'Raw Data'!$M1201)</f>
        <v>Rs.1300</v>
      </c>
      <c r="T1201" s="27">
        <f t="shared" si="18"/>
        <v>1</v>
      </c>
      <c r="U1201" s="29">
        <f>'Raw Data'!$M1201*'Raw Data'!$T1201</f>
        <v>1300</v>
      </c>
    </row>
    <row r="1202" spans="1:21" x14ac:dyDescent="0.3">
      <c r="A1202" s="20">
        <v>18037817</v>
      </c>
      <c r="B1202" s="27" t="s">
        <v>2739</v>
      </c>
      <c r="C1202" s="27">
        <v>1</v>
      </c>
      <c r="D1202" s="27" t="str">
        <f>VLOOKUP('Raw Data'!$C1202,'country description'!$A$2:$B$16,2,0)</f>
        <v>India</v>
      </c>
      <c r="E1202" s="27" t="s">
        <v>14</v>
      </c>
      <c r="F1202" s="27" t="s">
        <v>2740</v>
      </c>
      <c r="G1202" s="27" t="s">
        <v>2741</v>
      </c>
      <c r="H1202" s="27" t="s">
        <v>18</v>
      </c>
      <c r="I1202" s="27" t="s">
        <v>24</v>
      </c>
      <c r="J1202" s="27" t="s">
        <v>19</v>
      </c>
      <c r="K1202" s="27">
        <v>3</v>
      </c>
      <c r="L1202" s="27">
        <v>778</v>
      </c>
      <c r="M1202" s="27">
        <v>1500</v>
      </c>
      <c r="N1202" s="27">
        <v>4.5</v>
      </c>
      <c r="O1202" s="27">
        <v>2015</v>
      </c>
      <c r="P1202" s="27">
        <v>9</v>
      </c>
      <c r="Q1202" s="27">
        <v>11</v>
      </c>
      <c r="R1202" s="28">
        <f>DATE('Raw Data'!$O1202,'Raw Data'!$P1202,'Raw Data'!$Q1202)</f>
        <v>42258</v>
      </c>
      <c r="S1202" s="27" t="str">
        <f>CONCATENATE(MID('Raw Data'!$H1202,FIND("(",'Raw Data'!$H1202)+1,FIND(")",'Raw Data'!$H1202)-FIND("(",'Raw Data'!$H1202)-1),"",'Raw Data'!$M1202)</f>
        <v>Rs.1500</v>
      </c>
      <c r="T1202" s="27">
        <f t="shared" si="18"/>
        <v>1</v>
      </c>
      <c r="U1202" s="29">
        <f>'Raw Data'!$M1202*'Raw Data'!$T1202</f>
        <v>1500</v>
      </c>
    </row>
    <row r="1203" spans="1:21" x14ac:dyDescent="0.3">
      <c r="A1203" s="20">
        <v>18254514</v>
      </c>
      <c r="B1203" s="27" t="s">
        <v>2742</v>
      </c>
      <c r="C1203" s="27">
        <v>1</v>
      </c>
      <c r="D1203" s="27" t="str">
        <f>VLOOKUP('Raw Data'!$C1203,'country description'!$A$2:$B$16,2,0)</f>
        <v>India</v>
      </c>
      <c r="E1203" s="27" t="s">
        <v>14</v>
      </c>
      <c r="F1203" s="27" t="s">
        <v>2743</v>
      </c>
      <c r="G1203" s="27" t="s">
        <v>2744</v>
      </c>
      <c r="H1203" s="27" t="s">
        <v>18</v>
      </c>
      <c r="I1203" s="27" t="s">
        <v>19</v>
      </c>
      <c r="J1203" s="27" t="s">
        <v>19</v>
      </c>
      <c r="K1203" s="27">
        <v>3</v>
      </c>
      <c r="L1203" s="27">
        <v>289</v>
      </c>
      <c r="M1203" s="27">
        <v>1300</v>
      </c>
      <c r="N1203" s="27">
        <v>4.2</v>
      </c>
      <c r="O1203" s="27">
        <v>2014</v>
      </c>
      <c r="P1203" s="27">
        <v>9</v>
      </c>
      <c r="Q1203" s="27">
        <v>11</v>
      </c>
      <c r="R1203" s="28">
        <f>DATE('Raw Data'!$O1203,'Raw Data'!$P1203,'Raw Data'!$Q1203)</f>
        <v>41893</v>
      </c>
      <c r="S1203" s="27" t="str">
        <f>CONCATENATE(MID('Raw Data'!$H1203,FIND("(",'Raw Data'!$H1203)+1,FIND(")",'Raw Data'!$H1203)-FIND("(",'Raw Data'!$H1203)-1),"",'Raw Data'!$M1203)</f>
        <v>Rs.1300</v>
      </c>
      <c r="T1203" s="27">
        <f t="shared" si="18"/>
        <v>1</v>
      </c>
      <c r="U1203" s="29">
        <f>'Raw Data'!$M1203*'Raw Data'!$T1203</f>
        <v>1300</v>
      </c>
    </row>
    <row r="1204" spans="1:21" x14ac:dyDescent="0.3">
      <c r="A1204" s="20">
        <v>3921</v>
      </c>
      <c r="B1204" s="27" t="s">
        <v>2745</v>
      </c>
      <c r="C1204" s="27">
        <v>1</v>
      </c>
      <c r="D1204" s="27" t="str">
        <f>VLOOKUP('Raw Data'!$C1204,'country description'!$A$2:$B$16,2,0)</f>
        <v>India</v>
      </c>
      <c r="E1204" s="27" t="s">
        <v>14</v>
      </c>
      <c r="F1204" s="27" t="s">
        <v>2746</v>
      </c>
      <c r="G1204" s="27" t="s">
        <v>455</v>
      </c>
      <c r="H1204" s="27" t="s">
        <v>18</v>
      </c>
      <c r="I1204" s="27" t="s">
        <v>24</v>
      </c>
      <c r="J1204" s="27" t="s">
        <v>24</v>
      </c>
      <c r="K1204" s="27">
        <v>3</v>
      </c>
      <c r="L1204" s="27">
        <v>385</v>
      </c>
      <c r="M1204" s="27">
        <v>1800</v>
      </c>
      <c r="N1204" s="27">
        <v>3.5</v>
      </c>
      <c r="O1204" s="27">
        <v>2011</v>
      </c>
      <c r="P1204" s="27">
        <v>9</v>
      </c>
      <c r="Q1204" s="27">
        <v>2</v>
      </c>
      <c r="R1204" s="28">
        <f>DATE('Raw Data'!$O1204,'Raw Data'!$P1204,'Raw Data'!$Q1204)</f>
        <v>40788</v>
      </c>
      <c r="S1204" s="27" t="str">
        <f>CONCATENATE(MID('Raw Data'!$H1204,FIND("(",'Raw Data'!$H1204)+1,FIND(")",'Raw Data'!$H1204)-FIND("(",'Raw Data'!$H1204)-1),"",'Raw Data'!$M1204)</f>
        <v>Rs.1800</v>
      </c>
      <c r="T1204" s="27">
        <f t="shared" si="18"/>
        <v>1</v>
      </c>
      <c r="U1204" s="29">
        <f>'Raw Data'!$M1204*'Raw Data'!$T1204</f>
        <v>1800</v>
      </c>
    </row>
    <row r="1205" spans="1:21" x14ac:dyDescent="0.3">
      <c r="A1205" s="20">
        <v>131</v>
      </c>
      <c r="B1205" s="27" t="s">
        <v>2747</v>
      </c>
      <c r="C1205" s="27">
        <v>1</v>
      </c>
      <c r="D1205" s="27" t="str">
        <f>VLOOKUP('Raw Data'!$C1205,'country description'!$A$2:$B$16,2,0)</f>
        <v>India</v>
      </c>
      <c r="E1205" s="27" t="s">
        <v>14</v>
      </c>
      <c r="F1205" s="27" t="s">
        <v>2748</v>
      </c>
      <c r="G1205" s="27" t="s">
        <v>1626</v>
      </c>
      <c r="H1205" s="27" t="s">
        <v>18</v>
      </c>
      <c r="I1205" s="27" t="s">
        <v>24</v>
      </c>
      <c r="J1205" s="27" t="s">
        <v>24</v>
      </c>
      <c r="K1205" s="27">
        <v>3</v>
      </c>
      <c r="L1205" s="27">
        <v>350</v>
      </c>
      <c r="M1205" s="27">
        <v>1700</v>
      </c>
      <c r="N1205" s="27">
        <v>3.6</v>
      </c>
      <c r="O1205" s="27">
        <v>2018</v>
      </c>
      <c r="P1205" s="27">
        <v>9</v>
      </c>
      <c r="Q1205" s="27">
        <v>25</v>
      </c>
      <c r="R1205" s="28">
        <f>DATE('Raw Data'!$O1205,'Raw Data'!$P1205,'Raw Data'!$Q1205)</f>
        <v>43368</v>
      </c>
      <c r="S1205" s="27" t="str">
        <f>CONCATENATE(MID('Raw Data'!$H1205,FIND("(",'Raw Data'!$H1205)+1,FIND(")",'Raw Data'!$H1205)-FIND("(",'Raw Data'!$H1205)-1),"",'Raw Data'!$M1205)</f>
        <v>Rs.1700</v>
      </c>
      <c r="T1205" s="27">
        <f t="shared" si="18"/>
        <v>1</v>
      </c>
      <c r="U1205" s="29">
        <f>'Raw Data'!$M1205*'Raw Data'!$T1205</f>
        <v>1700</v>
      </c>
    </row>
    <row r="1206" spans="1:21" x14ac:dyDescent="0.3">
      <c r="A1206" s="20">
        <v>1547</v>
      </c>
      <c r="B1206" s="27" t="s">
        <v>2749</v>
      </c>
      <c r="C1206" s="27">
        <v>1</v>
      </c>
      <c r="D1206" s="27" t="str">
        <f>VLOOKUP('Raw Data'!$C1206,'country description'!$A$2:$B$16,2,0)</f>
        <v>India</v>
      </c>
      <c r="E1206" s="27" t="s">
        <v>14</v>
      </c>
      <c r="F1206" s="27" t="s">
        <v>2750</v>
      </c>
      <c r="G1206" s="27" t="s">
        <v>617</v>
      </c>
      <c r="H1206" s="27" t="s">
        <v>18</v>
      </c>
      <c r="I1206" s="27" t="s">
        <v>24</v>
      </c>
      <c r="J1206" s="27" t="s">
        <v>19</v>
      </c>
      <c r="K1206" s="27">
        <v>3</v>
      </c>
      <c r="L1206" s="27">
        <v>132</v>
      </c>
      <c r="M1206" s="27">
        <v>1200</v>
      </c>
      <c r="N1206" s="27">
        <v>2.7</v>
      </c>
      <c r="O1206" s="27">
        <v>2014</v>
      </c>
      <c r="P1206" s="27">
        <v>9</v>
      </c>
      <c r="Q1206" s="27">
        <v>23</v>
      </c>
      <c r="R1206" s="28">
        <f>DATE('Raw Data'!$O1206,'Raw Data'!$P1206,'Raw Data'!$Q1206)</f>
        <v>41905</v>
      </c>
      <c r="S1206" s="27" t="str">
        <f>CONCATENATE(MID('Raw Data'!$H1206,FIND("(",'Raw Data'!$H1206)+1,FIND(")",'Raw Data'!$H1206)-FIND("(",'Raw Data'!$H1206)-1),"",'Raw Data'!$M1206)</f>
        <v>Rs.1200</v>
      </c>
      <c r="T1206" s="27">
        <f t="shared" si="18"/>
        <v>1</v>
      </c>
      <c r="U1206" s="29">
        <f>'Raw Data'!$M1206*'Raw Data'!$T1206</f>
        <v>1200</v>
      </c>
    </row>
    <row r="1207" spans="1:21" x14ac:dyDescent="0.3">
      <c r="A1207" s="20">
        <v>234</v>
      </c>
      <c r="B1207" s="27" t="s">
        <v>2751</v>
      </c>
      <c r="C1207" s="27">
        <v>1</v>
      </c>
      <c r="D1207" s="27" t="str">
        <f>VLOOKUP('Raw Data'!$C1207,'country description'!$A$2:$B$16,2,0)</f>
        <v>India</v>
      </c>
      <c r="E1207" s="27" t="s">
        <v>14</v>
      </c>
      <c r="F1207" s="27" t="s">
        <v>2752</v>
      </c>
      <c r="G1207" s="27" t="s">
        <v>2753</v>
      </c>
      <c r="H1207" s="27" t="s">
        <v>18</v>
      </c>
      <c r="I1207" s="27" t="s">
        <v>19</v>
      </c>
      <c r="J1207" s="27" t="s">
        <v>24</v>
      </c>
      <c r="K1207" s="27">
        <v>3</v>
      </c>
      <c r="L1207" s="27">
        <v>145</v>
      </c>
      <c r="M1207" s="27">
        <v>1100</v>
      </c>
      <c r="N1207" s="27">
        <v>3</v>
      </c>
      <c r="O1207" s="27">
        <v>2018</v>
      </c>
      <c r="P1207" s="27">
        <v>9</v>
      </c>
      <c r="Q1207" s="27">
        <v>24</v>
      </c>
      <c r="R1207" s="28">
        <f>DATE('Raw Data'!$O1207,'Raw Data'!$P1207,'Raw Data'!$Q1207)</f>
        <v>43367</v>
      </c>
      <c r="S1207" s="27" t="str">
        <f>CONCATENATE(MID('Raw Data'!$H1207,FIND("(",'Raw Data'!$H1207)+1,FIND(")",'Raw Data'!$H1207)-FIND("(",'Raw Data'!$H1207)-1),"",'Raw Data'!$M1207)</f>
        <v>Rs.1100</v>
      </c>
      <c r="T1207" s="27">
        <f t="shared" si="18"/>
        <v>1</v>
      </c>
      <c r="U1207" s="29">
        <f>'Raw Data'!$M1207*'Raw Data'!$T1207</f>
        <v>1100</v>
      </c>
    </row>
    <row r="1208" spans="1:21" x14ac:dyDescent="0.3">
      <c r="A1208" s="20">
        <v>18414499</v>
      </c>
      <c r="B1208" s="27" t="s">
        <v>2754</v>
      </c>
      <c r="C1208" s="27">
        <v>1</v>
      </c>
      <c r="D1208" s="27" t="str">
        <f>VLOOKUP('Raw Data'!$C1208,'country description'!$A$2:$B$16,2,0)</f>
        <v>India</v>
      </c>
      <c r="E1208" s="27" t="s">
        <v>14</v>
      </c>
      <c r="F1208" s="27" t="s">
        <v>2755</v>
      </c>
      <c r="G1208" s="27" t="s">
        <v>1930</v>
      </c>
      <c r="H1208" s="27" t="s">
        <v>18</v>
      </c>
      <c r="I1208" s="27" t="s">
        <v>24</v>
      </c>
      <c r="J1208" s="27" t="s">
        <v>19</v>
      </c>
      <c r="K1208" s="27">
        <v>3</v>
      </c>
      <c r="L1208" s="27">
        <v>188</v>
      </c>
      <c r="M1208" s="27">
        <v>1500</v>
      </c>
      <c r="N1208" s="27">
        <v>3.9</v>
      </c>
      <c r="O1208" s="27">
        <v>2016</v>
      </c>
      <c r="P1208" s="27">
        <v>8</v>
      </c>
      <c r="Q1208" s="27">
        <v>28</v>
      </c>
      <c r="R1208" s="28">
        <f>DATE('Raw Data'!$O1208,'Raw Data'!$P1208,'Raw Data'!$Q1208)</f>
        <v>42610</v>
      </c>
      <c r="S1208" s="27" t="str">
        <f>CONCATENATE(MID('Raw Data'!$H1208,FIND("(",'Raw Data'!$H1208)+1,FIND(")",'Raw Data'!$H1208)-FIND("(",'Raw Data'!$H1208)-1),"",'Raw Data'!$M1208)</f>
        <v>Rs.1500</v>
      </c>
      <c r="T1208" s="27">
        <f t="shared" si="18"/>
        <v>1</v>
      </c>
      <c r="U1208" s="29">
        <f>'Raw Data'!$M1208*'Raw Data'!$T1208</f>
        <v>1500</v>
      </c>
    </row>
    <row r="1209" spans="1:21" x14ac:dyDescent="0.3">
      <c r="A1209" s="20">
        <v>3269</v>
      </c>
      <c r="B1209" s="27" t="s">
        <v>2756</v>
      </c>
      <c r="C1209" s="27">
        <v>1</v>
      </c>
      <c r="D1209" s="27" t="str">
        <f>VLOOKUP('Raw Data'!$C1209,'country description'!$A$2:$B$16,2,0)</f>
        <v>India</v>
      </c>
      <c r="E1209" s="27" t="s">
        <v>14</v>
      </c>
      <c r="F1209" s="27" t="s">
        <v>2757</v>
      </c>
      <c r="G1209" s="27" t="s">
        <v>512</v>
      </c>
      <c r="H1209" s="27" t="s">
        <v>18</v>
      </c>
      <c r="I1209" s="27" t="s">
        <v>24</v>
      </c>
      <c r="J1209" s="27" t="s">
        <v>19</v>
      </c>
      <c r="K1209" s="27">
        <v>3</v>
      </c>
      <c r="L1209" s="27">
        <v>92</v>
      </c>
      <c r="M1209" s="27">
        <v>1800</v>
      </c>
      <c r="N1209" s="27">
        <v>2.4</v>
      </c>
      <c r="O1209" s="27">
        <v>2010</v>
      </c>
      <c r="P1209" s="27">
        <v>8</v>
      </c>
      <c r="Q1209" s="27">
        <v>23</v>
      </c>
      <c r="R1209" s="28">
        <f>DATE('Raw Data'!$O1209,'Raw Data'!$P1209,'Raw Data'!$Q1209)</f>
        <v>40413</v>
      </c>
      <c r="S1209" s="27" t="str">
        <f>CONCATENATE(MID('Raw Data'!$H1209,FIND("(",'Raw Data'!$H1209)+1,FIND(")",'Raw Data'!$H1209)-FIND("(",'Raw Data'!$H1209)-1),"",'Raw Data'!$M1209)</f>
        <v>Rs.1800</v>
      </c>
      <c r="T1209" s="27">
        <f t="shared" si="18"/>
        <v>1</v>
      </c>
      <c r="U1209" s="29">
        <f>'Raw Data'!$M1209*'Raw Data'!$T1209</f>
        <v>1800</v>
      </c>
    </row>
    <row r="1210" spans="1:21" x14ac:dyDescent="0.3">
      <c r="A1210" s="20">
        <v>311030</v>
      </c>
      <c r="B1210" s="27" t="s">
        <v>2758</v>
      </c>
      <c r="C1210" s="27">
        <v>1</v>
      </c>
      <c r="D1210" s="27" t="str">
        <f>VLOOKUP('Raw Data'!$C1210,'country description'!$A$2:$B$16,2,0)</f>
        <v>India</v>
      </c>
      <c r="E1210" s="27" t="s">
        <v>14</v>
      </c>
      <c r="F1210" s="27" t="s">
        <v>2759</v>
      </c>
      <c r="G1210" s="27" t="s">
        <v>2760</v>
      </c>
      <c r="H1210" s="27" t="s">
        <v>18</v>
      </c>
      <c r="I1210" s="27" t="s">
        <v>24</v>
      </c>
      <c r="J1210" s="27" t="s">
        <v>19</v>
      </c>
      <c r="K1210" s="27">
        <v>3</v>
      </c>
      <c r="L1210" s="27">
        <v>282</v>
      </c>
      <c r="M1210" s="27">
        <v>1200</v>
      </c>
      <c r="N1210" s="27">
        <v>3.5</v>
      </c>
      <c r="O1210" s="27">
        <v>2014</v>
      </c>
      <c r="P1210" s="27">
        <v>8</v>
      </c>
      <c r="Q1210" s="27">
        <v>10</v>
      </c>
      <c r="R1210" s="28">
        <f>DATE('Raw Data'!$O1210,'Raw Data'!$P1210,'Raw Data'!$Q1210)</f>
        <v>41861</v>
      </c>
      <c r="S1210" s="27" t="str">
        <f>CONCATENATE(MID('Raw Data'!$H1210,FIND("(",'Raw Data'!$H1210)+1,FIND(")",'Raw Data'!$H1210)-FIND("(",'Raw Data'!$H1210)-1),"",'Raw Data'!$M1210)</f>
        <v>Rs.1200</v>
      </c>
      <c r="T1210" s="27">
        <f t="shared" si="18"/>
        <v>1</v>
      </c>
      <c r="U1210" s="29">
        <f>'Raw Data'!$M1210*'Raw Data'!$T1210</f>
        <v>1200</v>
      </c>
    </row>
    <row r="1211" spans="1:21" x14ac:dyDescent="0.3">
      <c r="A1211" s="20">
        <v>570</v>
      </c>
      <c r="B1211" s="27" t="s">
        <v>2761</v>
      </c>
      <c r="C1211" s="27">
        <v>1</v>
      </c>
      <c r="D1211" s="27" t="str">
        <f>VLOOKUP('Raw Data'!$C1211,'country description'!$A$2:$B$16,2,0)</f>
        <v>India</v>
      </c>
      <c r="E1211" s="27" t="s">
        <v>14</v>
      </c>
      <c r="F1211" s="27" t="s">
        <v>2762</v>
      </c>
      <c r="G1211" s="27" t="s">
        <v>2763</v>
      </c>
      <c r="H1211" s="27" t="s">
        <v>18</v>
      </c>
      <c r="I1211" s="27" t="s">
        <v>24</v>
      </c>
      <c r="J1211" s="27" t="s">
        <v>24</v>
      </c>
      <c r="K1211" s="27">
        <v>3</v>
      </c>
      <c r="L1211" s="27">
        <v>601</v>
      </c>
      <c r="M1211" s="27">
        <v>1800</v>
      </c>
      <c r="N1211" s="27">
        <v>3.7</v>
      </c>
      <c r="O1211" s="27">
        <v>2013</v>
      </c>
      <c r="P1211" s="27">
        <v>8</v>
      </c>
      <c r="Q1211" s="27">
        <v>21</v>
      </c>
      <c r="R1211" s="28">
        <f>DATE('Raw Data'!$O1211,'Raw Data'!$P1211,'Raw Data'!$Q1211)</f>
        <v>41507</v>
      </c>
      <c r="S1211" s="27" t="str">
        <f>CONCATENATE(MID('Raw Data'!$H1211,FIND("(",'Raw Data'!$H1211)+1,FIND(")",'Raw Data'!$H1211)-FIND("(",'Raw Data'!$H1211)-1),"",'Raw Data'!$M1211)</f>
        <v>Rs.1800</v>
      </c>
      <c r="T1211" s="27">
        <f t="shared" si="18"/>
        <v>1</v>
      </c>
      <c r="U1211" s="29">
        <f>'Raw Data'!$M1211*'Raw Data'!$T1211</f>
        <v>1800</v>
      </c>
    </row>
    <row r="1212" spans="1:21" x14ac:dyDescent="0.3">
      <c r="A1212" s="20">
        <v>310664</v>
      </c>
      <c r="B1212" s="27" t="s">
        <v>2764</v>
      </c>
      <c r="C1212" s="27">
        <v>1</v>
      </c>
      <c r="D1212" s="27" t="str">
        <f>VLOOKUP('Raw Data'!$C1212,'country description'!$A$2:$B$16,2,0)</f>
        <v>India</v>
      </c>
      <c r="E1212" s="27" t="s">
        <v>14</v>
      </c>
      <c r="F1212" s="27" t="s">
        <v>2765</v>
      </c>
      <c r="G1212" s="27" t="s">
        <v>617</v>
      </c>
      <c r="H1212" s="27" t="s">
        <v>18</v>
      </c>
      <c r="I1212" s="27" t="s">
        <v>24</v>
      </c>
      <c r="J1212" s="27" t="s">
        <v>24</v>
      </c>
      <c r="K1212" s="27">
        <v>3</v>
      </c>
      <c r="L1212" s="27">
        <v>56</v>
      </c>
      <c r="M1212" s="27">
        <v>1200</v>
      </c>
      <c r="N1212" s="27">
        <v>3.3</v>
      </c>
      <c r="O1212" s="27">
        <v>2010</v>
      </c>
      <c r="P1212" s="27">
        <v>8</v>
      </c>
      <c r="Q1212" s="27">
        <v>27</v>
      </c>
      <c r="R1212" s="28">
        <f>DATE('Raw Data'!$O1212,'Raw Data'!$P1212,'Raw Data'!$Q1212)</f>
        <v>40417</v>
      </c>
      <c r="S1212" s="27" t="str">
        <f>CONCATENATE(MID('Raw Data'!$H1212,FIND("(",'Raw Data'!$H1212)+1,FIND(")",'Raw Data'!$H1212)-FIND("(",'Raw Data'!$H1212)-1),"",'Raw Data'!$M1212)</f>
        <v>Rs.1200</v>
      </c>
      <c r="T1212" s="27">
        <f t="shared" si="18"/>
        <v>1</v>
      </c>
      <c r="U1212" s="29">
        <f>'Raw Data'!$M1212*'Raw Data'!$T1212</f>
        <v>1200</v>
      </c>
    </row>
    <row r="1213" spans="1:21" x14ac:dyDescent="0.3">
      <c r="A1213" s="20">
        <v>7377</v>
      </c>
      <c r="B1213" s="27" t="s">
        <v>2766</v>
      </c>
      <c r="C1213" s="27">
        <v>1</v>
      </c>
      <c r="D1213" s="27" t="str">
        <f>VLOOKUP('Raw Data'!$C1213,'country description'!$A$2:$B$16,2,0)</f>
        <v>India</v>
      </c>
      <c r="E1213" s="27" t="s">
        <v>14</v>
      </c>
      <c r="F1213" s="27" t="s">
        <v>2767</v>
      </c>
      <c r="G1213" s="27" t="s">
        <v>2768</v>
      </c>
      <c r="H1213" s="27" t="s">
        <v>18</v>
      </c>
      <c r="I1213" s="27" t="s">
        <v>24</v>
      </c>
      <c r="J1213" s="27" t="s">
        <v>19</v>
      </c>
      <c r="K1213" s="27">
        <v>3</v>
      </c>
      <c r="L1213" s="27">
        <v>38</v>
      </c>
      <c r="M1213" s="27">
        <v>1100</v>
      </c>
      <c r="N1213" s="27">
        <v>3.2</v>
      </c>
      <c r="O1213" s="27">
        <v>2012</v>
      </c>
      <c r="P1213" s="27">
        <v>8</v>
      </c>
      <c r="Q1213" s="27">
        <v>28</v>
      </c>
      <c r="R1213" s="28">
        <f>DATE('Raw Data'!$O1213,'Raw Data'!$P1213,'Raw Data'!$Q1213)</f>
        <v>41149</v>
      </c>
      <c r="S1213" s="27" t="str">
        <f>CONCATENATE(MID('Raw Data'!$H1213,FIND("(",'Raw Data'!$H1213)+1,FIND(")",'Raw Data'!$H1213)-FIND("(",'Raw Data'!$H1213)-1),"",'Raw Data'!$M1213)</f>
        <v>Rs.1100</v>
      </c>
      <c r="T1213" s="27">
        <f t="shared" si="18"/>
        <v>1</v>
      </c>
      <c r="U1213" s="29">
        <f>'Raw Data'!$M1213*'Raw Data'!$T1213</f>
        <v>1100</v>
      </c>
    </row>
    <row r="1214" spans="1:21" x14ac:dyDescent="0.3">
      <c r="A1214" s="20">
        <v>1913</v>
      </c>
      <c r="B1214" s="27" t="s">
        <v>2730</v>
      </c>
      <c r="C1214" s="27">
        <v>1</v>
      </c>
      <c r="D1214" s="27" t="str">
        <f>VLOOKUP('Raw Data'!$C1214,'country description'!$A$2:$B$16,2,0)</f>
        <v>India</v>
      </c>
      <c r="E1214" s="27" t="s">
        <v>14</v>
      </c>
      <c r="F1214" s="27" t="s">
        <v>2769</v>
      </c>
      <c r="G1214" s="27" t="s">
        <v>2770</v>
      </c>
      <c r="H1214" s="27" t="s">
        <v>18</v>
      </c>
      <c r="I1214" s="27" t="s">
        <v>24</v>
      </c>
      <c r="J1214" s="27" t="s">
        <v>19</v>
      </c>
      <c r="K1214" s="27">
        <v>3</v>
      </c>
      <c r="L1214" s="27">
        <v>198</v>
      </c>
      <c r="M1214" s="27">
        <v>1500</v>
      </c>
      <c r="N1214" s="27">
        <v>3.5</v>
      </c>
      <c r="O1214" s="27">
        <v>2015</v>
      </c>
      <c r="P1214" s="27">
        <v>8</v>
      </c>
      <c r="Q1214" s="27">
        <v>27</v>
      </c>
      <c r="R1214" s="28">
        <f>DATE('Raw Data'!$O1214,'Raw Data'!$P1214,'Raw Data'!$Q1214)</f>
        <v>42243</v>
      </c>
      <c r="S1214" s="27" t="str">
        <f>CONCATENATE(MID('Raw Data'!$H1214,FIND("(",'Raw Data'!$H1214)+1,FIND(")",'Raw Data'!$H1214)-FIND("(",'Raw Data'!$H1214)-1),"",'Raw Data'!$M1214)</f>
        <v>Rs.1500</v>
      </c>
      <c r="T1214" s="27">
        <f t="shared" si="18"/>
        <v>1</v>
      </c>
      <c r="U1214" s="29">
        <f>'Raw Data'!$M1214*'Raw Data'!$T1214</f>
        <v>1500</v>
      </c>
    </row>
    <row r="1215" spans="1:21" x14ac:dyDescent="0.3">
      <c r="A1215" s="20">
        <v>18462572</v>
      </c>
      <c r="B1215" s="27" t="s">
        <v>2771</v>
      </c>
      <c r="C1215" s="27">
        <v>1</v>
      </c>
      <c r="D1215" s="27" t="str">
        <f>VLOOKUP('Raw Data'!$C1215,'country description'!$A$2:$B$16,2,0)</f>
        <v>India</v>
      </c>
      <c r="E1215" s="27" t="s">
        <v>14</v>
      </c>
      <c r="F1215" s="27" t="s">
        <v>2772</v>
      </c>
      <c r="G1215" s="27" t="s">
        <v>2773</v>
      </c>
      <c r="H1215" s="27" t="s">
        <v>18</v>
      </c>
      <c r="I1215" s="27" t="s">
        <v>24</v>
      </c>
      <c r="J1215" s="27" t="s">
        <v>19</v>
      </c>
      <c r="K1215" s="27">
        <v>3</v>
      </c>
      <c r="L1215" s="27">
        <v>7</v>
      </c>
      <c r="M1215" s="27">
        <v>1900</v>
      </c>
      <c r="N1215" s="27">
        <v>3.2</v>
      </c>
      <c r="O1215" s="27">
        <v>2011</v>
      </c>
      <c r="P1215" s="27">
        <v>8</v>
      </c>
      <c r="Q1215" s="27">
        <v>15</v>
      </c>
      <c r="R1215" s="28">
        <f>DATE('Raw Data'!$O1215,'Raw Data'!$P1215,'Raw Data'!$Q1215)</f>
        <v>40770</v>
      </c>
      <c r="S1215" s="27" t="str">
        <f>CONCATENATE(MID('Raw Data'!$H1215,FIND("(",'Raw Data'!$H1215)+1,FIND(")",'Raw Data'!$H1215)-FIND("(",'Raw Data'!$H1215)-1),"",'Raw Data'!$M1215)</f>
        <v>Rs.1900</v>
      </c>
      <c r="T1215" s="27">
        <f t="shared" si="18"/>
        <v>1</v>
      </c>
      <c r="U1215" s="29">
        <f>'Raw Data'!$M1215*'Raw Data'!$T1215</f>
        <v>1900</v>
      </c>
    </row>
    <row r="1216" spans="1:21" x14ac:dyDescent="0.3">
      <c r="A1216" s="20">
        <v>308257</v>
      </c>
      <c r="B1216" s="27" t="s">
        <v>2774</v>
      </c>
      <c r="C1216" s="27">
        <v>1</v>
      </c>
      <c r="D1216" s="27" t="str">
        <f>VLOOKUP('Raw Data'!$C1216,'country description'!$A$2:$B$16,2,0)</f>
        <v>India</v>
      </c>
      <c r="E1216" s="27" t="s">
        <v>14</v>
      </c>
      <c r="F1216" s="27" t="s">
        <v>2775</v>
      </c>
      <c r="G1216" s="27" t="s">
        <v>2776</v>
      </c>
      <c r="H1216" s="27" t="s">
        <v>18</v>
      </c>
      <c r="I1216" s="27" t="s">
        <v>24</v>
      </c>
      <c r="J1216" s="27" t="s">
        <v>24</v>
      </c>
      <c r="K1216" s="27">
        <v>3</v>
      </c>
      <c r="L1216" s="27">
        <v>145</v>
      </c>
      <c r="M1216" s="27">
        <v>1300</v>
      </c>
      <c r="N1216" s="27">
        <v>3.8</v>
      </c>
      <c r="O1216" s="27">
        <v>2015</v>
      </c>
      <c r="P1216" s="27">
        <v>8</v>
      </c>
      <c r="Q1216" s="27">
        <v>26</v>
      </c>
      <c r="R1216" s="28">
        <f>DATE('Raw Data'!$O1216,'Raw Data'!$P1216,'Raw Data'!$Q1216)</f>
        <v>42242</v>
      </c>
      <c r="S1216" s="27" t="str">
        <f>CONCATENATE(MID('Raw Data'!$H1216,FIND("(",'Raw Data'!$H1216)+1,FIND(")",'Raw Data'!$H1216)-FIND("(",'Raw Data'!$H1216)-1),"",'Raw Data'!$M1216)</f>
        <v>Rs.1300</v>
      </c>
      <c r="T1216" s="27">
        <f t="shared" si="18"/>
        <v>1</v>
      </c>
      <c r="U1216" s="29">
        <f>'Raw Data'!$M1216*'Raw Data'!$T1216</f>
        <v>1300</v>
      </c>
    </row>
    <row r="1217" spans="1:21" x14ac:dyDescent="0.3">
      <c r="A1217" s="20">
        <v>18306547</v>
      </c>
      <c r="B1217" s="27" t="s">
        <v>2777</v>
      </c>
      <c r="C1217" s="27">
        <v>1</v>
      </c>
      <c r="D1217" s="27" t="str">
        <f>VLOOKUP('Raw Data'!$C1217,'country description'!$A$2:$B$16,2,0)</f>
        <v>India</v>
      </c>
      <c r="E1217" s="27" t="s">
        <v>14</v>
      </c>
      <c r="F1217" s="27" t="s">
        <v>2778</v>
      </c>
      <c r="G1217" s="27" t="s">
        <v>2779</v>
      </c>
      <c r="H1217" s="27" t="s">
        <v>18</v>
      </c>
      <c r="I1217" s="27" t="s">
        <v>24</v>
      </c>
      <c r="J1217" s="27" t="s">
        <v>19</v>
      </c>
      <c r="K1217" s="27">
        <v>3</v>
      </c>
      <c r="L1217" s="27">
        <v>361</v>
      </c>
      <c r="M1217" s="27">
        <v>1550</v>
      </c>
      <c r="N1217" s="27">
        <v>4.2</v>
      </c>
      <c r="O1217" s="27">
        <v>2016</v>
      </c>
      <c r="P1217" s="27">
        <v>8</v>
      </c>
      <c r="Q1217" s="27">
        <v>19</v>
      </c>
      <c r="R1217" s="28">
        <f>DATE('Raw Data'!$O1217,'Raw Data'!$P1217,'Raw Data'!$Q1217)</f>
        <v>42601</v>
      </c>
      <c r="S1217" s="27" t="str">
        <f>CONCATENATE(MID('Raw Data'!$H1217,FIND("(",'Raw Data'!$H1217)+1,FIND(")",'Raw Data'!$H1217)-FIND("(",'Raw Data'!$H1217)-1),"",'Raw Data'!$M1217)</f>
        <v>Rs.1550</v>
      </c>
      <c r="T1217" s="27">
        <f t="shared" si="18"/>
        <v>1</v>
      </c>
      <c r="U1217" s="29">
        <f>'Raw Data'!$M1217*'Raw Data'!$T1217</f>
        <v>1550</v>
      </c>
    </row>
    <row r="1218" spans="1:21" x14ac:dyDescent="0.3">
      <c r="A1218" s="20">
        <v>306505</v>
      </c>
      <c r="B1218" s="27" t="s">
        <v>2780</v>
      </c>
      <c r="C1218" s="27">
        <v>1</v>
      </c>
      <c r="D1218" s="27" t="str">
        <f>VLOOKUP('Raw Data'!$C1218,'country description'!$A$2:$B$16,2,0)</f>
        <v>India</v>
      </c>
      <c r="E1218" s="27" t="s">
        <v>14</v>
      </c>
      <c r="F1218" s="27" t="s">
        <v>2781</v>
      </c>
      <c r="G1218" s="27" t="s">
        <v>461</v>
      </c>
      <c r="H1218" s="27" t="s">
        <v>18</v>
      </c>
      <c r="I1218" s="27" t="s">
        <v>19</v>
      </c>
      <c r="J1218" s="27" t="s">
        <v>19</v>
      </c>
      <c r="K1218" s="27">
        <v>3</v>
      </c>
      <c r="L1218" s="27">
        <v>17</v>
      </c>
      <c r="M1218" s="27">
        <v>1750</v>
      </c>
      <c r="N1218" s="27">
        <v>3.2</v>
      </c>
      <c r="O1218" s="27">
        <v>2010</v>
      </c>
      <c r="P1218" s="27">
        <v>8</v>
      </c>
      <c r="Q1218" s="27">
        <v>15</v>
      </c>
      <c r="R1218" s="28">
        <f>DATE('Raw Data'!$O1218,'Raw Data'!$P1218,'Raw Data'!$Q1218)</f>
        <v>40405</v>
      </c>
      <c r="S1218" s="27" t="str">
        <f>CONCATENATE(MID('Raw Data'!$H1218,FIND("(",'Raw Data'!$H1218)+1,FIND(")",'Raw Data'!$H1218)-FIND("(",'Raw Data'!$H1218)-1),"",'Raw Data'!$M1218)</f>
        <v>Rs.1750</v>
      </c>
      <c r="T1218" s="27">
        <f t="shared" ref="T1218:T1281" si="19">VLOOKUP(D1218,$Y$4:$Z$18,2,0)</f>
        <v>1</v>
      </c>
      <c r="U1218" s="29">
        <f>'Raw Data'!$M1218*'Raw Data'!$T1218</f>
        <v>1750</v>
      </c>
    </row>
    <row r="1219" spans="1:21" x14ac:dyDescent="0.3">
      <c r="A1219" s="20">
        <v>306488</v>
      </c>
      <c r="B1219" s="27" t="s">
        <v>2782</v>
      </c>
      <c r="C1219" s="27">
        <v>1</v>
      </c>
      <c r="D1219" s="27" t="str">
        <f>VLOOKUP('Raw Data'!$C1219,'country description'!$A$2:$B$16,2,0)</f>
        <v>India</v>
      </c>
      <c r="E1219" s="27" t="s">
        <v>14</v>
      </c>
      <c r="F1219" s="27" t="s">
        <v>2783</v>
      </c>
      <c r="G1219" s="27" t="s">
        <v>2784</v>
      </c>
      <c r="H1219" s="27" t="s">
        <v>18</v>
      </c>
      <c r="I1219" s="27" t="s">
        <v>24</v>
      </c>
      <c r="J1219" s="27" t="s">
        <v>19</v>
      </c>
      <c r="K1219" s="27">
        <v>3</v>
      </c>
      <c r="L1219" s="27">
        <v>63</v>
      </c>
      <c r="M1219" s="27">
        <v>1100</v>
      </c>
      <c r="N1219" s="27">
        <v>2.7</v>
      </c>
      <c r="O1219" s="27">
        <v>2011</v>
      </c>
      <c r="P1219" s="27">
        <v>8</v>
      </c>
      <c r="Q1219" s="27">
        <v>12</v>
      </c>
      <c r="R1219" s="28">
        <f>DATE('Raw Data'!$O1219,'Raw Data'!$P1219,'Raw Data'!$Q1219)</f>
        <v>40767</v>
      </c>
      <c r="S1219" s="27" t="str">
        <f>CONCATENATE(MID('Raw Data'!$H1219,FIND("(",'Raw Data'!$H1219)+1,FIND(")",'Raw Data'!$H1219)-FIND("(",'Raw Data'!$H1219)-1),"",'Raw Data'!$M1219)</f>
        <v>Rs.1100</v>
      </c>
      <c r="T1219" s="27">
        <f t="shared" si="19"/>
        <v>1</v>
      </c>
      <c r="U1219" s="29">
        <f>'Raw Data'!$M1219*'Raw Data'!$T1219</f>
        <v>1100</v>
      </c>
    </row>
    <row r="1220" spans="1:21" x14ac:dyDescent="0.3">
      <c r="A1220" s="20">
        <v>308195</v>
      </c>
      <c r="B1220" s="27" t="s">
        <v>2785</v>
      </c>
      <c r="C1220" s="27">
        <v>1</v>
      </c>
      <c r="D1220" s="27" t="str">
        <f>VLOOKUP('Raw Data'!$C1220,'country description'!$A$2:$B$16,2,0)</f>
        <v>India</v>
      </c>
      <c r="E1220" s="27" t="s">
        <v>14</v>
      </c>
      <c r="F1220" s="27" t="s">
        <v>2786</v>
      </c>
      <c r="G1220" s="27" t="s">
        <v>470</v>
      </c>
      <c r="H1220" s="27" t="s">
        <v>18</v>
      </c>
      <c r="I1220" s="27" t="s">
        <v>24</v>
      </c>
      <c r="J1220" s="27" t="s">
        <v>24</v>
      </c>
      <c r="K1220" s="27">
        <v>3</v>
      </c>
      <c r="L1220" s="27">
        <v>148</v>
      </c>
      <c r="M1220" s="27">
        <v>1800</v>
      </c>
      <c r="N1220" s="27">
        <v>3.5</v>
      </c>
      <c r="O1220" s="27">
        <v>2011</v>
      </c>
      <c r="P1220" s="27">
        <v>8</v>
      </c>
      <c r="Q1220" s="27">
        <v>2</v>
      </c>
      <c r="R1220" s="28">
        <f>DATE('Raw Data'!$O1220,'Raw Data'!$P1220,'Raw Data'!$Q1220)</f>
        <v>40757</v>
      </c>
      <c r="S1220" s="27" t="str">
        <f>CONCATENATE(MID('Raw Data'!$H1220,FIND("(",'Raw Data'!$H1220)+1,FIND(")",'Raw Data'!$H1220)-FIND("(",'Raw Data'!$H1220)-1),"",'Raw Data'!$M1220)</f>
        <v>Rs.1800</v>
      </c>
      <c r="T1220" s="27">
        <f t="shared" si="19"/>
        <v>1</v>
      </c>
      <c r="U1220" s="29">
        <f>'Raw Data'!$M1220*'Raw Data'!$T1220</f>
        <v>1800</v>
      </c>
    </row>
    <row r="1221" spans="1:21" x14ac:dyDescent="0.3">
      <c r="A1221" s="20">
        <v>18337908</v>
      </c>
      <c r="B1221" s="27" t="s">
        <v>2787</v>
      </c>
      <c r="C1221" s="27">
        <v>1</v>
      </c>
      <c r="D1221" s="27" t="str">
        <f>VLOOKUP('Raw Data'!$C1221,'country description'!$A$2:$B$16,2,0)</f>
        <v>India</v>
      </c>
      <c r="E1221" s="27" t="s">
        <v>14</v>
      </c>
      <c r="F1221" s="27" t="s">
        <v>2788</v>
      </c>
      <c r="G1221" s="27" t="s">
        <v>2789</v>
      </c>
      <c r="H1221" s="27" t="s">
        <v>18</v>
      </c>
      <c r="I1221" s="27" t="s">
        <v>19</v>
      </c>
      <c r="J1221" s="27" t="s">
        <v>19</v>
      </c>
      <c r="K1221" s="27">
        <v>3</v>
      </c>
      <c r="L1221" s="27">
        <v>1</v>
      </c>
      <c r="M1221" s="27">
        <v>1200</v>
      </c>
      <c r="N1221" s="27">
        <v>1</v>
      </c>
      <c r="O1221" s="27">
        <v>2010</v>
      </c>
      <c r="P1221" s="27">
        <v>8</v>
      </c>
      <c r="Q1221" s="27">
        <v>16</v>
      </c>
      <c r="R1221" s="28">
        <f>DATE('Raw Data'!$O1221,'Raw Data'!$P1221,'Raw Data'!$Q1221)</f>
        <v>40406</v>
      </c>
      <c r="S1221" s="27" t="str">
        <f>CONCATENATE(MID('Raw Data'!$H1221,FIND("(",'Raw Data'!$H1221)+1,FIND(")",'Raw Data'!$H1221)-FIND("(",'Raw Data'!$H1221)-1),"",'Raw Data'!$M1221)</f>
        <v>Rs.1200</v>
      </c>
      <c r="T1221" s="27">
        <f t="shared" si="19"/>
        <v>1</v>
      </c>
      <c r="U1221" s="29">
        <f>'Raw Data'!$M1221*'Raw Data'!$T1221</f>
        <v>1200</v>
      </c>
    </row>
    <row r="1222" spans="1:21" x14ac:dyDescent="0.3">
      <c r="A1222" s="20">
        <v>799</v>
      </c>
      <c r="B1222" s="27" t="s">
        <v>2790</v>
      </c>
      <c r="C1222" s="27">
        <v>1</v>
      </c>
      <c r="D1222" s="27" t="str">
        <f>VLOOKUP('Raw Data'!$C1222,'country description'!$A$2:$B$16,2,0)</f>
        <v>India</v>
      </c>
      <c r="E1222" s="27" t="s">
        <v>14</v>
      </c>
      <c r="F1222" s="27" t="s">
        <v>2791</v>
      </c>
      <c r="G1222" s="27" t="s">
        <v>390</v>
      </c>
      <c r="H1222" s="27" t="s">
        <v>18</v>
      </c>
      <c r="I1222" s="27" t="s">
        <v>19</v>
      </c>
      <c r="J1222" s="27" t="s">
        <v>24</v>
      </c>
      <c r="K1222" s="27">
        <v>3</v>
      </c>
      <c r="L1222" s="27">
        <v>4373</v>
      </c>
      <c r="M1222" s="27">
        <v>1500</v>
      </c>
      <c r="N1222" s="27">
        <v>4.4000000000000004</v>
      </c>
      <c r="O1222" s="27">
        <v>2010</v>
      </c>
      <c r="P1222" s="27">
        <v>8</v>
      </c>
      <c r="Q1222" s="27">
        <v>1</v>
      </c>
      <c r="R1222" s="28">
        <f>DATE('Raw Data'!$O1222,'Raw Data'!$P1222,'Raw Data'!$Q1222)</f>
        <v>40391</v>
      </c>
      <c r="S1222" s="27" t="str">
        <f>CONCATENATE(MID('Raw Data'!$H1222,FIND("(",'Raw Data'!$H1222)+1,FIND(")",'Raw Data'!$H1222)-FIND("(",'Raw Data'!$H1222)-1),"",'Raw Data'!$M1222)</f>
        <v>Rs.1500</v>
      </c>
      <c r="T1222" s="27">
        <f t="shared" si="19"/>
        <v>1</v>
      </c>
      <c r="U1222" s="29">
        <f>'Raw Data'!$M1222*'Raw Data'!$T1222</f>
        <v>1500</v>
      </c>
    </row>
    <row r="1223" spans="1:21" x14ac:dyDescent="0.3">
      <c r="A1223" s="20">
        <v>18082238</v>
      </c>
      <c r="B1223" s="27" t="s">
        <v>2793</v>
      </c>
      <c r="C1223" s="27">
        <v>1</v>
      </c>
      <c r="D1223" s="27" t="str">
        <f>VLOOKUP('Raw Data'!$C1223,'country description'!$A$2:$B$16,2,0)</f>
        <v>India</v>
      </c>
      <c r="E1223" s="27" t="s">
        <v>14</v>
      </c>
      <c r="F1223" s="27" t="s">
        <v>2794</v>
      </c>
      <c r="G1223" s="27" t="s">
        <v>2795</v>
      </c>
      <c r="H1223" s="27" t="s">
        <v>18</v>
      </c>
      <c r="I1223" s="27" t="s">
        <v>24</v>
      </c>
      <c r="J1223" s="27" t="s">
        <v>24</v>
      </c>
      <c r="K1223" s="27">
        <v>3</v>
      </c>
      <c r="L1223" s="27">
        <v>148</v>
      </c>
      <c r="M1223" s="27">
        <v>1800</v>
      </c>
      <c r="N1223" s="27">
        <v>3.4</v>
      </c>
      <c r="O1223" s="27">
        <v>2013</v>
      </c>
      <c r="P1223" s="27">
        <v>8</v>
      </c>
      <c r="Q1223" s="27">
        <v>20</v>
      </c>
      <c r="R1223" s="28">
        <f>DATE('Raw Data'!$O1223,'Raw Data'!$P1223,'Raw Data'!$Q1223)</f>
        <v>41506</v>
      </c>
      <c r="S1223" s="27" t="str">
        <f>CONCATENATE(MID('Raw Data'!$H1223,FIND("(",'Raw Data'!$H1223)+1,FIND(")",'Raw Data'!$H1223)-FIND("(",'Raw Data'!$H1223)-1),"",'Raw Data'!$M1223)</f>
        <v>Rs.1800</v>
      </c>
      <c r="T1223" s="27">
        <f t="shared" si="19"/>
        <v>1</v>
      </c>
      <c r="U1223" s="29">
        <f>'Raw Data'!$M1223*'Raw Data'!$T1223</f>
        <v>1800</v>
      </c>
    </row>
    <row r="1224" spans="1:21" x14ac:dyDescent="0.3">
      <c r="A1224" s="20">
        <v>18219522</v>
      </c>
      <c r="B1224" s="27" t="s">
        <v>2796</v>
      </c>
      <c r="C1224" s="27">
        <v>1</v>
      </c>
      <c r="D1224" s="27" t="str">
        <f>VLOOKUP('Raw Data'!$C1224,'country description'!$A$2:$B$16,2,0)</f>
        <v>India</v>
      </c>
      <c r="E1224" s="27" t="s">
        <v>14</v>
      </c>
      <c r="F1224" s="27" t="s">
        <v>2797</v>
      </c>
      <c r="G1224" s="27" t="s">
        <v>2798</v>
      </c>
      <c r="H1224" s="27" t="s">
        <v>18</v>
      </c>
      <c r="I1224" s="27" t="s">
        <v>24</v>
      </c>
      <c r="J1224" s="27" t="s">
        <v>24</v>
      </c>
      <c r="K1224" s="27">
        <v>3</v>
      </c>
      <c r="L1224" s="27">
        <v>317</v>
      </c>
      <c r="M1224" s="27">
        <v>1400</v>
      </c>
      <c r="N1224" s="27">
        <v>4.4000000000000004</v>
      </c>
      <c r="O1224" s="27">
        <v>2015</v>
      </c>
      <c r="P1224" s="27">
        <v>8</v>
      </c>
      <c r="Q1224" s="27">
        <v>24</v>
      </c>
      <c r="R1224" s="28">
        <f>DATE('Raw Data'!$O1224,'Raw Data'!$P1224,'Raw Data'!$Q1224)</f>
        <v>42240</v>
      </c>
      <c r="S1224" s="27" t="str">
        <f>CONCATENATE(MID('Raw Data'!$H1224,FIND("(",'Raw Data'!$H1224)+1,FIND(")",'Raw Data'!$H1224)-FIND("(",'Raw Data'!$H1224)-1),"",'Raw Data'!$M1224)</f>
        <v>Rs.1400</v>
      </c>
      <c r="T1224" s="27">
        <f t="shared" si="19"/>
        <v>1</v>
      </c>
      <c r="U1224" s="29">
        <f>'Raw Data'!$M1224*'Raw Data'!$T1224</f>
        <v>1400</v>
      </c>
    </row>
    <row r="1225" spans="1:21" x14ac:dyDescent="0.3">
      <c r="A1225" s="20">
        <v>305082</v>
      </c>
      <c r="B1225" s="27" t="s">
        <v>2799</v>
      </c>
      <c r="C1225" s="27">
        <v>1</v>
      </c>
      <c r="D1225" s="27" t="str">
        <f>VLOOKUP('Raw Data'!$C1225,'country description'!$A$2:$B$16,2,0)</f>
        <v>India</v>
      </c>
      <c r="E1225" s="27" t="s">
        <v>14</v>
      </c>
      <c r="F1225" s="27" t="s">
        <v>2800</v>
      </c>
      <c r="G1225" s="27" t="s">
        <v>2801</v>
      </c>
      <c r="H1225" s="27" t="s">
        <v>18</v>
      </c>
      <c r="I1225" s="27" t="s">
        <v>19</v>
      </c>
      <c r="J1225" s="27" t="s">
        <v>19</v>
      </c>
      <c r="K1225" s="27">
        <v>3</v>
      </c>
      <c r="L1225" s="27">
        <v>246</v>
      </c>
      <c r="M1225" s="27">
        <v>1300</v>
      </c>
      <c r="N1225" s="27">
        <v>3.4</v>
      </c>
      <c r="O1225" s="27">
        <v>2010</v>
      </c>
      <c r="P1225" s="27">
        <v>8</v>
      </c>
      <c r="Q1225" s="27">
        <v>16</v>
      </c>
      <c r="R1225" s="28">
        <f>DATE('Raw Data'!$O1225,'Raw Data'!$P1225,'Raw Data'!$Q1225)</f>
        <v>40406</v>
      </c>
      <c r="S1225" s="27" t="str">
        <f>CONCATENATE(MID('Raw Data'!$H1225,FIND("(",'Raw Data'!$H1225)+1,FIND(")",'Raw Data'!$H1225)-FIND("(",'Raw Data'!$H1225)-1),"",'Raw Data'!$M1225)</f>
        <v>Rs.1300</v>
      </c>
      <c r="T1225" s="27">
        <f t="shared" si="19"/>
        <v>1</v>
      </c>
      <c r="U1225" s="29">
        <f>'Raw Data'!$M1225*'Raw Data'!$T1225</f>
        <v>1300</v>
      </c>
    </row>
    <row r="1226" spans="1:21" x14ac:dyDescent="0.3">
      <c r="A1226" s="20">
        <v>18381259</v>
      </c>
      <c r="B1226" s="27" t="s">
        <v>2802</v>
      </c>
      <c r="C1226" s="27">
        <v>1</v>
      </c>
      <c r="D1226" s="27" t="str">
        <f>VLOOKUP('Raw Data'!$C1226,'country description'!$A$2:$B$16,2,0)</f>
        <v>India</v>
      </c>
      <c r="E1226" s="27" t="s">
        <v>14</v>
      </c>
      <c r="F1226" s="27" t="s">
        <v>2803</v>
      </c>
      <c r="G1226" s="27" t="s">
        <v>2804</v>
      </c>
      <c r="H1226" s="27" t="s">
        <v>18</v>
      </c>
      <c r="I1226" s="27" t="s">
        <v>24</v>
      </c>
      <c r="J1226" s="27" t="s">
        <v>24</v>
      </c>
      <c r="K1226" s="27">
        <v>3</v>
      </c>
      <c r="L1226" s="27">
        <v>153</v>
      </c>
      <c r="M1226" s="27">
        <v>1200</v>
      </c>
      <c r="N1226" s="27">
        <v>4.0999999999999996</v>
      </c>
      <c r="O1226" s="27">
        <v>2012</v>
      </c>
      <c r="P1226" s="27">
        <v>8</v>
      </c>
      <c r="Q1226" s="27">
        <v>21</v>
      </c>
      <c r="R1226" s="28">
        <f>DATE('Raw Data'!$O1226,'Raw Data'!$P1226,'Raw Data'!$Q1226)</f>
        <v>41142</v>
      </c>
      <c r="S1226" s="27" t="str">
        <f>CONCATENATE(MID('Raw Data'!$H1226,FIND("(",'Raw Data'!$H1226)+1,FIND(")",'Raw Data'!$H1226)-FIND("(",'Raw Data'!$H1226)-1),"",'Raw Data'!$M1226)</f>
        <v>Rs.1200</v>
      </c>
      <c r="T1226" s="27">
        <f t="shared" si="19"/>
        <v>1</v>
      </c>
      <c r="U1226" s="29">
        <f>'Raw Data'!$M1226*'Raw Data'!$T1226</f>
        <v>1200</v>
      </c>
    </row>
    <row r="1227" spans="1:21" x14ac:dyDescent="0.3">
      <c r="A1227" s="20">
        <v>310916</v>
      </c>
      <c r="B1227" s="27" t="s">
        <v>2805</v>
      </c>
      <c r="C1227" s="27">
        <v>1</v>
      </c>
      <c r="D1227" s="27" t="str">
        <f>VLOOKUP('Raw Data'!$C1227,'country description'!$A$2:$B$16,2,0)</f>
        <v>India</v>
      </c>
      <c r="E1227" s="27" t="s">
        <v>14</v>
      </c>
      <c r="F1227" s="27" t="s">
        <v>2806</v>
      </c>
      <c r="G1227" s="27" t="s">
        <v>2031</v>
      </c>
      <c r="H1227" s="27" t="s">
        <v>18</v>
      </c>
      <c r="I1227" s="27" t="s">
        <v>19</v>
      </c>
      <c r="J1227" s="27" t="s">
        <v>24</v>
      </c>
      <c r="K1227" s="27">
        <v>3</v>
      </c>
      <c r="L1227" s="27">
        <v>298</v>
      </c>
      <c r="M1227" s="27">
        <v>1250</v>
      </c>
      <c r="N1227" s="27">
        <v>3.8</v>
      </c>
      <c r="O1227" s="27">
        <v>2013</v>
      </c>
      <c r="P1227" s="27">
        <v>8</v>
      </c>
      <c r="Q1227" s="27">
        <v>17</v>
      </c>
      <c r="R1227" s="28">
        <f>DATE('Raw Data'!$O1227,'Raw Data'!$P1227,'Raw Data'!$Q1227)</f>
        <v>41503</v>
      </c>
      <c r="S1227" s="27" t="str">
        <f>CONCATENATE(MID('Raw Data'!$H1227,FIND("(",'Raw Data'!$H1227)+1,FIND(")",'Raw Data'!$H1227)-FIND("(",'Raw Data'!$H1227)-1),"",'Raw Data'!$M1227)</f>
        <v>Rs.1250</v>
      </c>
      <c r="T1227" s="27">
        <f t="shared" si="19"/>
        <v>1</v>
      </c>
      <c r="U1227" s="29">
        <f>'Raw Data'!$M1227*'Raw Data'!$T1227</f>
        <v>1250</v>
      </c>
    </row>
    <row r="1228" spans="1:21" x14ac:dyDescent="0.3">
      <c r="A1228" s="20">
        <v>93</v>
      </c>
      <c r="B1228" s="27" t="s">
        <v>2807</v>
      </c>
      <c r="C1228" s="27">
        <v>1</v>
      </c>
      <c r="D1228" s="27" t="str">
        <f>VLOOKUP('Raw Data'!$C1228,'country description'!$A$2:$B$16,2,0)</f>
        <v>India</v>
      </c>
      <c r="E1228" s="27" t="s">
        <v>14</v>
      </c>
      <c r="F1228" s="27" t="s">
        <v>2808</v>
      </c>
      <c r="G1228" s="27" t="s">
        <v>475</v>
      </c>
      <c r="H1228" s="27" t="s">
        <v>18</v>
      </c>
      <c r="I1228" s="27" t="s">
        <v>24</v>
      </c>
      <c r="J1228" s="27" t="s">
        <v>19</v>
      </c>
      <c r="K1228" s="27">
        <v>3</v>
      </c>
      <c r="L1228" s="27">
        <v>31</v>
      </c>
      <c r="M1228" s="27">
        <v>1200</v>
      </c>
      <c r="N1228" s="27">
        <v>2.7</v>
      </c>
      <c r="O1228" s="27">
        <v>2014</v>
      </c>
      <c r="P1228" s="27">
        <v>8</v>
      </c>
      <c r="Q1228" s="27">
        <v>24</v>
      </c>
      <c r="R1228" s="28">
        <f>DATE('Raw Data'!$O1228,'Raw Data'!$P1228,'Raw Data'!$Q1228)</f>
        <v>41875</v>
      </c>
      <c r="S1228" s="27" t="str">
        <f>CONCATENATE(MID('Raw Data'!$H1228,FIND("(",'Raw Data'!$H1228)+1,FIND(")",'Raw Data'!$H1228)-FIND("(",'Raw Data'!$H1228)-1),"",'Raw Data'!$M1228)</f>
        <v>Rs.1200</v>
      </c>
      <c r="T1228" s="27">
        <f t="shared" si="19"/>
        <v>1</v>
      </c>
      <c r="U1228" s="29">
        <f>'Raw Data'!$M1228*'Raw Data'!$T1228</f>
        <v>1200</v>
      </c>
    </row>
    <row r="1229" spans="1:21" x14ac:dyDescent="0.3">
      <c r="A1229" s="20">
        <v>1115</v>
      </c>
      <c r="B1229" s="27" t="s">
        <v>2809</v>
      </c>
      <c r="C1229" s="27">
        <v>1</v>
      </c>
      <c r="D1229" s="27" t="str">
        <f>VLOOKUP('Raw Data'!$C1229,'country description'!$A$2:$B$16,2,0)</f>
        <v>India</v>
      </c>
      <c r="E1229" s="27" t="s">
        <v>14</v>
      </c>
      <c r="F1229" s="27" t="s">
        <v>2810</v>
      </c>
      <c r="G1229" s="27" t="s">
        <v>2811</v>
      </c>
      <c r="H1229" s="27" t="s">
        <v>18</v>
      </c>
      <c r="I1229" s="27" t="s">
        <v>24</v>
      </c>
      <c r="J1229" s="27" t="s">
        <v>19</v>
      </c>
      <c r="K1229" s="27">
        <v>3</v>
      </c>
      <c r="L1229" s="27">
        <v>178</v>
      </c>
      <c r="M1229" s="27">
        <v>1500</v>
      </c>
      <c r="N1229" s="27">
        <v>3.5</v>
      </c>
      <c r="O1229" s="27">
        <v>2012</v>
      </c>
      <c r="P1229" s="27">
        <v>8</v>
      </c>
      <c r="Q1229" s="27">
        <v>10</v>
      </c>
      <c r="R1229" s="28">
        <f>DATE('Raw Data'!$O1229,'Raw Data'!$P1229,'Raw Data'!$Q1229)</f>
        <v>41131</v>
      </c>
      <c r="S1229" s="27" t="str">
        <f>CONCATENATE(MID('Raw Data'!$H1229,FIND("(",'Raw Data'!$H1229)+1,FIND(")",'Raw Data'!$H1229)-FIND("(",'Raw Data'!$H1229)-1),"",'Raw Data'!$M1229)</f>
        <v>Rs.1500</v>
      </c>
      <c r="T1229" s="27">
        <f t="shared" si="19"/>
        <v>1</v>
      </c>
      <c r="U1229" s="29">
        <f>'Raw Data'!$M1229*'Raw Data'!$T1229</f>
        <v>1500</v>
      </c>
    </row>
    <row r="1230" spans="1:21" x14ac:dyDescent="0.3">
      <c r="A1230" s="20">
        <v>3568</v>
      </c>
      <c r="B1230" s="27" t="s">
        <v>2812</v>
      </c>
      <c r="C1230" s="27">
        <v>1</v>
      </c>
      <c r="D1230" s="27" t="str">
        <f>VLOOKUP('Raw Data'!$C1230,'country description'!$A$2:$B$16,2,0)</f>
        <v>India</v>
      </c>
      <c r="E1230" s="27" t="s">
        <v>14</v>
      </c>
      <c r="F1230" s="27" t="s">
        <v>2813</v>
      </c>
      <c r="G1230" s="27" t="s">
        <v>1930</v>
      </c>
      <c r="H1230" s="27" t="s">
        <v>18</v>
      </c>
      <c r="I1230" s="27" t="s">
        <v>19</v>
      </c>
      <c r="J1230" s="27" t="s">
        <v>19</v>
      </c>
      <c r="K1230" s="27">
        <v>3</v>
      </c>
      <c r="L1230" s="27">
        <v>496</v>
      </c>
      <c r="M1230" s="27">
        <v>1600</v>
      </c>
      <c r="N1230" s="27">
        <v>3</v>
      </c>
      <c r="O1230" s="27">
        <v>2010</v>
      </c>
      <c r="P1230" s="27">
        <v>7</v>
      </c>
      <c r="Q1230" s="27">
        <v>5</v>
      </c>
      <c r="R1230" s="28">
        <f>DATE('Raw Data'!$O1230,'Raw Data'!$P1230,'Raw Data'!$Q1230)</f>
        <v>40364</v>
      </c>
      <c r="S1230" s="27" t="str">
        <f>CONCATENATE(MID('Raw Data'!$H1230,FIND("(",'Raw Data'!$H1230)+1,FIND(")",'Raw Data'!$H1230)-FIND("(",'Raw Data'!$H1230)-1),"",'Raw Data'!$M1230)</f>
        <v>Rs.1600</v>
      </c>
      <c r="T1230" s="27">
        <f t="shared" si="19"/>
        <v>1</v>
      </c>
      <c r="U1230" s="29">
        <f>'Raw Data'!$M1230*'Raw Data'!$T1230</f>
        <v>1600</v>
      </c>
    </row>
    <row r="1231" spans="1:21" x14ac:dyDescent="0.3">
      <c r="A1231" s="20">
        <v>18336213</v>
      </c>
      <c r="B1231" s="27" t="s">
        <v>2023</v>
      </c>
      <c r="C1231" s="27">
        <v>1</v>
      </c>
      <c r="D1231" s="27" t="str">
        <f>VLOOKUP('Raw Data'!$C1231,'country description'!$A$2:$B$16,2,0)</f>
        <v>India</v>
      </c>
      <c r="E1231" s="27" t="s">
        <v>14</v>
      </c>
      <c r="F1231" s="27" t="s">
        <v>2555</v>
      </c>
      <c r="G1231" s="27" t="s">
        <v>2814</v>
      </c>
      <c r="H1231" s="27" t="s">
        <v>18</v>
      </c>
      <c r="I1231" s="27" t="s">
        <v>19</v>
      </c>
      <c r="J1231" s="27" t="s">
        <v>24</v>
      </c>
      <c r="K1231" s="27">
        <v>3</v>
      </c>
      <c r="L1231" s="27">
        <v>3</v>
      </c>
      <c r="M1231" s="27">
        <v>1200</v>
      </c>
      <c r="N1231" s="27">
        <v>1</v>
      </c>
      <c r="O1231" s="27">
        <v>2012</v>
      </c>
      <c r="P1231" s="27">
        <v>7</v>
      </c>
      <c r="Q1231" s="27">
        <v>9</v>
      </c>
      <c r="R1231" s="28">
        <f>DATE('Raw Data'!$O1231,'Raw Data'!$P1231,'Raw Data'!$Q1231)</f>
        <v>41099</v>
      </c>
      <c r="S1231" s="27" t="str">
        <f>CONCATENATE(MID('Raw Data'!$H1231,FIND("(",'Raw Data'!$H1231)+1,FIND(")",'Raw Data'!$H1231)-FIND("(",'Raw Data'!$H1231)-1),"",'Raw Data'!$M1231)</f>
        <v>Rs.1200</v>
      </c>
      <c r="T1231" s="27">
        <f t="shared" si="19"/>
        <v>1</v>
      </c>
      <c r="U1231" s="29">
        <f>'Raw Data'!$M1231*'Raw Data'!$T1231</f>
        <v>1200</v>
      </c>
    </row>
    <row r="1232" spans="1:21" x14ac:dyDescent="0.3">
      <c r="A1232" s="20">
        <v>1218</v>
      </c>
      <c r="B1232" s="27" t="s">
        <v>2815</v>
      </c>
      <c r="C1232" s="27">
        <v>1</v>
      </c>
      <c r="D1232" s="27" t="str">
        <f>VLOOKUP('Raw Data'!$C1232,'country description'!$A$2:$B$16,2,0)</f>
        <v>India</v>
      </c>
      <c r="E1232" s="27" t="s">
        <v>14</v>
      </c>
      <c r="F1232" s="27" t="s">
        <v>2816</v>
      </c>
      <c r="G1232" s="27" t="s">
        <v>455</v>
      </c>
      <c r="H1232" s="27" t="s">
        <v>18</v>
      </c>
      <c r="I1232" s="27" t="s">
        <v>24</v>
      </c>
      <c r="J1232" s="27" t="s">
        <v>19</v>
      </c>
      <c r="K1232" s="27">
        <v>3</v>
      </c>
      <c r="L1232" s="27">
        <v>663</v>
      </c>
      <c r="M1232" s="27">
        <v>1800</v>
      </c>
      <c r="N1232" s="27">
        <v>3.8</v>
      </c>
      <c r="O1232" s="27">
        <v>2010</v>
      </c>
      <c r="P1232" s="27">
        <v>7</v>
      </c>
      <c r="Q1232" s="27">
        <v>13</v>
      </c>
      <c r="R1232" s="28">
        <f>DATE('Raw Data'!$O1232,'Raw Data'!$P1232,'Raw Data'!$Q1232)</f>
        <v>40372</v>
      </c>
      <c r="S1232" s="27" t="str">
        <f>CONCATENATE(MID('Raw Data'!$H1232,FIND("(",'Raw Data'!$H1232)+1,FIND(")",'Raw Data'!$H1232)-FIND("(",'Raw Data'!$H1232)-1),"",'Raw Data'!$M1232)</f>
        <v>Rs.1800</v>
      </c>
      <c r="T1232" s="27">
        <f t="shared" si="19"/>
        <v>1</v>
      </c>
      <c r="U1232" s="29">
        <f>'Raw Data'!$M1232*'Raw Data'!$T1232</f>
        <v>1800</v>
      </c>
    </row>
    <row r="1233" spans="1:21" x14ac:dyDescent="0.3">
      <c r="A1233" s="20">
        <v>307490</v>
      </c>
      <c r="B1233" s="27" t="s">
        <v>2817</v>
      </c>
      <c r="C1233" s="27">
        <v>1</v>
      </c>
      <c r="D1233" s="27" t="str">
        <f>VLOOKUP('Raw Data'!$C1233,'country description'!$A$2:$B$16,2,0)</f>
        <v>India</v>
      </c>
      <c r="E1233" s="27" t="s">
        <v>14</v>
      </c>
      <c r="F1233" s="27" t="s">
        <v>2818</v>
      </c>
      <c r="G1233" s="27" t="s">
        <v>2819</v>
      </c>
      <c r="H1233" s="27" t="s">
        <v>18</v>
      </c>
      <c r="I1233" s="27" t="s">
        <v>24</v>
      </c>
      <c r="J1233" s="27" t="s">
        <v>19</v>
      </c>
      <c r="K1233" s="27">
        <v>3</v>
      </c>
      <c r="L1233" s="27">
        <v>1823</v>
      </c>
      <c r="M1233" s="27">
        <v>1850</v>
      </c>
      <c r="N1233" s="27">
        <v>4.0999999999999996</v>
      </c>
      <c r="O1233" s="27">
        <v>2011</v>
      </c>
      <c r="P1233" s="27">
        <v>7</v>
      </c>
      <c r="Q1233" s="27">
        <v>25</v>
      </c>
      <c r="R1233" s="28">
        <f>DATE('Raw Data'!$O1233,'Raw Data'!$P1233,'Raw Data'!$Q1233)</f>
        <v>40749</v>
      </c>
      <c r="S1233" s="27" t="str">
        <f>CONCATENATE(MID('Raw Data'!$H1233,FIND("(",'Raw Data'!$H1233)+1,FIND(")",'Raw Data'!$H1233)-FIND("(",'Raw Data'!$H1233)-1),"",'Raw Data'!$M1233)</f>
        <v>Rs.1850</v>
      </c>
      <c r="T1233" s="27">
        <f t="shared" si="19"/>
        <v>1</v>
      </c>
      <c r="U1233" s="29">
        <f>'Raw Data'!$M1233*'Raw Data'!$T1233</f>
        <v>1850</v>
      </c>
    </row>
    <row r="1234" spans="1:21" x14ac:dyDescent="0.3">
      <c r="A1234" s="20">
        <v>8369</v>
      </c>
      <c r="B1234" s="27" t="s">
        <v>2820</v>
      </c>
      <c r="C1234" s="27">
        <v>1</v>
      </c>
      <c r="D1234" s="27" t="str">
        <f>VLOOKUP('Raw Data'!$C1234,'country description'!$A$2:$B$16,2,0)</f>
        <v>India</v>
      </c>
      <c r="E1234" s="27" t="s">
        <v>14</v>
      </c>
      <c r="F1234" s="27" t="s">
        <v>2821</v>
      </c>
      <c r="G1234" s="27" t="s">
        <v>2401</v>
      </c>
      <c r="H1234" s="27" t="s">
        <v>18</v>
      </c>
      <c r="I1234" s="27" t="s">
        <v>24</v>
      </c>
      <c r="J1234" s="27" t="s">
        <v>24</v>
      </c>
      <c r="K1234" s="27">
        <v>3</v>
      </c>
      <c r="L1234" s="27">
        <v>763</v>
      </c>
      <c r="M1234" s="27">
        <v>1900</v>
      </c>
      <c r="N1234" s="27">
        <v>3.4</v>
      </c>
      <c r="O1234" s="27">
        <v>2015</v>
      </c>
      <c r="P1234" s="27">
        <v>7</v>
      </c>
      <c r="Q1234" s="27">
        <v>3</v>
      </c>
      <c r="R1234" s="28">
        <f>DATE('Raw Data'!$O1234,'Raw Data'!$P1234,'Raw Data'!$Q1234)</f>
        <v>42188</v>
      </c>
      <c r="S1234" s="27" t="str">
        <f>CONCATENATE(MID('Raw Data'!$H1234,FIND("(",'Raw Data'!$H1234)+1,FIND(")",'Raw Data'!$H1234)-FIND("(",'Raw Data'!$H1234)-1),"",'Raw Data'!$M1234)</f>
        <v>Rs.1900</v>
      </c>
      <c r="T1234" s="27">
        <f t="shared" si="19"/>
        <v>1</v>
      </c>
      <c r="U1234" s="29">
        <f>'Raw Data'!$M1234*'Raw Data'!$T1234</f>
        <v>1900</v>
      </c>
    </row>
    <row r="1235" spans="1:21" x14ac:dyDescent="0.3">
      <c r="A1235" s="20">
        <v>307931</v>
      </c>
      <c r="B1235" s="27" t="s">
        <v>2822</v>
      </c>
      <c r="C1235" s="27">
        <v>1</v>
      </c>
      <c r="D1235" s="27" t="str">
        <f>VLOOKUP('Raw Data'!$C1235,'country description'!$A$2:$B$16,2,0)</f>
        <v>India</v>
      </c>
      <c r="E1235" s="27" t="s">
        <v>14</v>
      </c>
      <c r="F1235" s="27" t="s">
        <v>2823</v>
      </c>
      <c r="G1235" s="27" t="s">
        <v>2824</v>
      </c>
      <c r="H1235" s="27" t="s">
        <v>18</v>
      </c>
      <c r="I1235" s="27" t="s">
        <v>24</v>
      </c>
      <c r="J1235" s="27" t="s">
        <v>24</v>
      </c>
      <c r="K1235" s="27">
        <v>3</v>
      </c>
      <c r="L1235" s="27">
        <v>1033</v>
      </c>
      <c r="M1235" s="27">
        <v>1400</v>
      </c>
      <c r="N1235" s="27">
        <v>4.5</v>
      </c>
      <c r="O1235" s="27">
        <v>2010</v>
      </c>
      <c r="P1235" s="27">
        <v>7</v>
      </c>
      <c r="Q1235" s="27">
        <v>14</v>
      </c>
      <c r="R1235" s="28">
        <f>DATE('Raw Data'!$O1235,'Raw Data'!$P1235,'Raw Data'!$Q1235)</f>
        <v>40373</v>
      </c>
      <c r="S1235" s="27" t="str">
        <f>CONCATENATE(MID('Raw Data'!$H1235,FIND("(",'Raw Data'!$H1235)+1,FIND(")",'Raw Data'!$H1235)-FIND("(",'Raw Data'!$H1235)-1),"",'Raw Data'!$M1235)</f>
        <v>Rs.1400</v>
      </c>
      <c r="T1235" s="27">
        <f t="shared" si="19"/>
        <v>1</v>
      </c>
      <c r="U1235" s="29">
        <f>'Raw Data'!$M1235*'Raw Data'!$T1235</f>
        <v>1400</v>
      </c>
    </row>
    <row r="1236" spans="1:21" x14ac:dyDescent="0.3">
      <c r="A1236" s="20">
        <v>301131</v>
      </c>
      <c r="B1236" s="27" t="s">
        <v>2825</v>
      </c>
      <c r="C1236" s="27">
        <v>1</v>
      </c>
      <c r="D1236" s="27" t="str">
        <f>VLOOKUP('Raw Data'!$C1236,'country description'!$A$2:$B$16,2,0)</f>
        <v>India</v>
      </c>
      <c r="E1236" s="27" t="s">
        <v>14</v>
      </c>
      <c r="F1236" s="27" t="s">
        <v>2826</v>
      </c>
      <c r="G1236" s="27" t="s">
        <v>2827</v>
      </c>
      <c r="H1236" s="27" t="s">
        <v>18</v>
      </c>
      <c r="I1236" s="27" t="s">
        <v>24</v>
      </c>
      <c r="J1236" s="27" t="s">
        <v>24</v>
      </c>
      <c r="K1236" s="27">
        <v>3</v>
      </c>
      <c r="L1236" s="27">
        <v>1845</v>
      </c>
      <c r="M1236" s="27">
        <v>1600</v>
      </c>
      <c r="N1236" s="27">
        <v>3.8</v>
      </c>
      <c r="O1236" s="27">
        <v>2015</v>
      </c>
      <c r="P1236" s="27">
        <v>7</v>
      </c>
      <c r="Q1236" s="27">
        <v>28</v>
      </c>
      <c r="R1236" s="28">
        <f>DATE('Raw Data'!$O1236,'Raw Data'!$P1236,'Raw Data'!$Q1236)</f>
        <v>42213</v>
      </c>
      <c r="S1236" s="27" t="str">
        <f>CONCATENATE(MID('Raw Data'!$H1236,FIND("(",'Raw Data'!$H1236)+1,FIND(")",'Raw Data'!$H1236)-FIND("(",'Raw Data'!$H1236)-1),"",'Raw Data'!$M1236)</f>
        <v>Rs.1600</v>
      </c>
      <c r="T1236" s="27">
        <f t="shared" si="19"/>
        <v>1</v>
      </c>
      <c r="U1236" s="29">
        <f>'Raw Data'!$M1236*'Raw Data'!$T1236</f>
        <v>1600</v>
      </c>
    </row>
    <row r="1237" spans="1:21" x14ac:dyDescent="0.3">
      <c r="A1237" s="20">
        <v>312437</v>
      </c>
      <c r="B1237" s="27" t="s">
        <v>2828</v>
      </c>
      <c r="C1237" s="27">
        <v>1</v>
      </c>
      <c r="D1237" s="27" t="str">
        <f>VLOOKUP('Raw Data'!$C1237,'country description'!$A$2:$B$16,2,0)</f>
        <v>India</v>
      </c>
      <c r="E1237" s="27" t="s">
        <v>14</v>
      </c>
      <c r="F1237" s="27" t="s">
        <v>2829</v>
      </c>
      <c r="G1237" s="27" t="s">
        <v>2830</v>
      </c>
      <c r="H1237" s="27" t="s">
        <v>18</v>
      </c>
      <c r="I1237" s="27" t="s">
        <v>24</v>
      </c>
      <c r="J1237" s="27" t="s">
        <v>19</v>
      </c>
      <c r="K1237" s="27">
        <v>3</v>
      </c>
      <c r="L1237" s="27">
        <v>379</v>
      </c>
      <c r="M1237" s="27">
        <v>1200</v>
      </c>
      <c r="N1237" s="27">
        <v>3.7</v>
      </c>
      <c r="O1237" s="27">
        <v>2011</v>
      </c>
      <c r="P1237" s="27">
        <v>7</v>
      </c>
      <c r="Q1237" s="27">
        <v>7</v>
      </c>
      <c r="R1237" s="28">
        <f>DATE('Raw Data'!$O1237,'Raw Data'!$P1237,'Raw Data'!$Q1237)</f>
        <v>40731</v>
      </c>
      <c r="S1237" s="27" t="str">
        <f>CONCATENATE(MID('Raw Data'!$H1237,FIND("(",'Raw Data'!$H1237)+1,FIND(")",'Raw Data'!$H1237)-FIND("(",'Raw Data'!$H1237)-1),"",'Raw Data'!$M1237)</f>
        <v>Rs.1200</v>
      </c>
      <c r="T1237" s="27">
        <f t="shared" si="19"/>
        <v>1</v>
      </c>
      <c r="U1237" s="29">
        <f>'Raw Data'!$M1237*'Raw Data'!$T1237</f>
        <v>1200</v>
      </c>
    </row>
    <row r="1238" spans="1:21" x14ac:dyDescent="0.3">
      <c r="A1238" s="20">
        <v>306106</v>
      </c>
      <c r="B1238" s="27" t="s">
        <v>2831</v>
      </c>
      <c r="C1238" s="27">
        <v>1</v>
      </c>
      <c r="D1238" s="27" t="str">
        <f>VLOOKUP('Raw Data'!$C1238,'country description'!$A$2:$B$16,2,0)</f>
        <v>India</v>
      </c>
      <c r="E1238" s="27" t="s">
        <v>14</v>
      </c>
      <c r="F1238" s="27" t="s">
        <v>2832</v>
      </c>
      <c r="G1238" s="27" t="s">
        <v>2833</v>
      </c>
      <c r="H1238" s="27" t="s">
        <v>18</v>
      </c>
      <c r="I1238" s="27" t="s">
        <v>24</v>
      </c>
      <c r="J1238" s="27" t="s">
        <v>24</v>
      </c>
      <c r="K1238" s="27">
        <v>3</v>
      </c>
      <c r="L1238" s="27">
        <v>142</v>
      </c>
      <c r="M1238" s="27">
        <v>1100</v>
      </c>
      <c r="N1238" s="27">
        <v>3.2</v>
      </c>
      <c r="O1238" s="27">
        <v>2012</v>
      </c>
      <c r="P1238" s="27">
        <v>7</v>
      </c>
      <c r="Q1238" s="27">
        <v>10</v>
      </c>
      <c r="R1238" s="28">
        <f>DATE('Raw Data'!$O1238,'Raw Data'!$P1238,'Raw Data'!$Q1238)</f>
        <v>41100</v>
      </c>
      <c r="S1238" s="27" t="str">
        <f>CONCATENATE(MID('Raw Data'!$H1238,FIND("(",'Raw Data'!$H1238)+1,FIND(")",'Raw Data'!$H1238)-FIND("(",'Raw Data'!$H1238)-1),"",'Raw Data'!$M1238)</f>
        <v>Rs.1100</v>
      </c>
      <c r="T1238" s="27">
        <f t="shared" si="19"/>
        <v>1</v>
      </c>
      <c r="U1238" s="29">
        <f>'Raw Data'!$M1238*'Raw Data'!$T1238</f>
        <v>1100</v>
      </c>
    </row>
    <row r="1239" spans="1:21" x14ac:dyDescent="0.3">
      <c r="A1239" s="20">
        <v>18446504</v>
      </c>
      <c r="B1239" s="27" t="s">
        <v>2834</v>
      </c>
      <c r="C1239" s="27">
        <v>1</v>
      </c>
      <c r="D1239" s="27" t="str">
        <f>VLOOKUP('Raw Data'!$C1239,'country description'!$A$2:$B$16,2,0)</f>
        <v>India</v>
      </c>
      <c r="E1239" s="27" t="s">
        <v>14</v>
      </c>
      <c r="F1239" s="27" t="s">
        <v>2835</v>
      </c>
      <c r="G1239" s="27" t="s">
        <v>2836</v>
      </c>
      <c r="H1239" s="27" t="s">
        <v>18</v>
      </c>
      <c r="I1239" s="27" t="s">
        <v>24</v>
      </c>
      <c r="J1239" s="27" t="s">
        <v>19</v>
      </c>
      <c r="K1239" s="27">
        <v>3</v>
      </c>
      <c r="L1239" s="27">
        <v>142</v>
      </c>
      <c r="M1239" s="27">
        <v>1050</v>
      </c>
      <c r="N1239" s="27">
        <v>4.3</v>
      </c>
      <c r="O1239" s="27">
        <v>2010</v>
      </c>
      <c r="P1239" s="27">
        <v>7</v>
      </c>
      <c r="Q1239" s="27">
        <v>24</v>
      </c>
      <c r="R1239" s="28">
        <f>DATE('Raw Data'!$O1239,'Raw Data'!$P1239,'Raw Data'!$Q1239)</f>
        <v>40383</v>
      </c>
      <c r="S1239" s="27" t="str">
        <f>CONCATENATE(MID('Raw Data'!$H1239,FIND("(",'Raw Data'!$H1239)+1,FIND(")",'Raw Data'!$H1239)-FIND("(",'Raw Data'!$H1239)-1),"",'Raw Data'!$M1239)</f>
        <v>Rs.1050</v>
      </c>
      <c r="T1239" s="27">
        <f t="shared" si="19"/>
        <v>1</v>
      </c>
      <c r="U1239" s="29">
        <f>'Raw Data'!$M1239*'Raw Data'!$T1239</f>
        <v>1050</v>
      </c>
    </row>
    <row r="1240" spans="1:21" x14ac:dyDescent="0.3">
      <c r="A1240" s="20">
        <v>18273615</v>
      </c>
      <c r="B1240" s="27" t="s">
        <v>2837</v>
      </c>
      <c r="C1240" s="27">
        <v>1</v>
      </c>
      <c r="D1240" s="27" t="str">
        <f>VLOOKUP('Raw Data'!$C1240,'country description'!$A$2:$B$16,2,0)</f>
        <v>India</v>
      </c>
      <c r="E1240" s="27" t="s">
        <v>14</v>
      </c>
      <c r="F1240" s="27" t="s">
        <v>2838</v>
      </c>
      <c r="G1240" s="27" t="s">
        <v>2839</v>
      </c>
      <c r="H1240" s="27" t="s">
        <v>18</v>
      </c>
      <c r="I1240" s="27" t="s">
        <v>24</v>
      </c>
      <c r="J1240" s="27" t="s">
        <v>19</v>
      </c>
      <c r="K1240" s="27">
        <v>3</v>
      </c>
      <c r="L1240" s="27">
        <v>436</v>
      </c>
      <c r="M1240" s="27">
        <v>1800</v>
      </c>
      <c r="N1240" s="27">
        <v>4.2</v>
      </c>
      <c r="O1240" s="27">
        <v>2013</v>
      </c>
      <c r="P1240" s="27">
        <v>7</v>
      </c>
      <c r="Q1240" s="27">
        <v>13</v>
      </c>
      <c r="R1240" s="28">
        <f>DATE('Raw Data'!$O1240,'Raw Data'!$P1240,'Raw Data'!$Q1240)</f>
        <v>41468</v>
      </c>
      <c r="S1240" s="27" t="str">
        <f>CONCATENATE(MID('Raw Data'!$H1240,FIND("(",'Raw Data'!$H1240)+1,FIND(")",'Raw Data'!$H1240)-FIND("(",'Raw Data'!$H1240)-1),"",'Raw Data'!$M1240)</f>
        <v>Rs.1800</v>
      </c>
      <c r="T1240" s="27">
        <f t="shared" si="19"/>
        <v>1</v>
      </c>
      <c r="U1240" s="29">
        <f>'Raw Data'!$M1240*'Raw Data'!$T1240</f>
        <v>1800</v>
      </c>
    </row>
    <row r="1241" spans="1:21" x14ac:dyDescent="0.3">
      <c r="A1241" s="20">
        <v>306245</v>
      </c>
      <c r="B1241" s="27" t="s">
        <v>2840</v>
      </c>
      <c r="C1241" s="27">
        <v>1</v>
      </c>
      <c r="D1241" s="27" t="str">
        <f>VLOOKUP('Raw Data'!$C1241,'country description'!$A$2:$B$16,2,0)</f>
        <v>India</v>
      </c>
      <c r="E1241" s="27" t="s">
        <v>14</v>
      </c>
      <c r="F1241" s="27" t="s">
        <v>2841</v>
      </c>
      <c r="G1241" s="27" t="s">
        <v>2842</v>
      </c>
      <c r="H1241" s="27" t="s">
        <v>18</v>
      </c>
      <c r="I1241" s="27" t="s">
        <v>24</v>
      </c>
      <c r="J1241" s="27" t="s">
        <v>24</v>
      </c>
      <c r="K1241" s="27">
        <v>3</v>
      </c>
      <c r="L1241" s="27">
        <v>133</v>
      </c>
      <c r="M1241" s="27">
        <v>1200</v>
      </c>
      <c r="N1241" s="27">
        <v>3.5</v>
      </c>
      <c r="O1241" s="27">
        <v>2011</v>
      </c>
      <c r="P1241" s="27">
        <v>7</v>
      </c>
      <c r="Q1241" s="27">
        <v>10</v>
      </c>
      <c r="R1241" s="28">
        <f>DATE('Raw Data'!$O1241,'Raw Data'!$P1241,'Raw Data'!$Q1241)</f>
        <v>40734</v>
      </c>
      <c r="S1241" s="27" t="str">
        <f>CONCATENATE(MID('Raw Data'!$H1241,FIND("(",'Raw Data'!$H1241)+1,FIND(")",'Raw Data'!$H1241)-FIND("(",'Raw Data'!$H1241)-1),"",'Raw Data'!$M1241)</f>
        <v>Rs.1200</v>
      </c>
      <c r="T1241" s="27">
        <f t="shared" si="19"/>
        <v>1</v>
      </c>
      <c r="U1241" s="29">
        <f>'Raw Data'!$M1241*'Raw Data'!$T1241</f>
        <v>1200</v>
      </c>
    </row>
    <row r="1242" spans="1:21" x14ac:dyDescent="0.3">
      <c r="A1242" s="20">
        <v>18378056</v>
      </c>
      <c r="B1242" s="27" t="s">
        <v>2843</v>
      </c>
      <c r="C1242" s="27">
        <v>1</v>
      </c>
      <c r="D1242" s="27" t="str">
        <f>VLOOKUP('Raw Data'!$C1242,'country description'!$A$2:$B$16,2,0)</f>
        <v>India</v>
      </c>
      <c r="E1242" s="27" t="s">
        <v>14</v>
      </c>
      <c r="F1242" s="27" t="s">
        <v>2844</v>
      </c>
      <c r="G1242" s="27" t="s">
        <v>2833</v>
      </c>
      <c r="H1242" s="27" t="s">
        <v>18</v>
      </c>
      <c r="I1242" s="27" t="s">
        <v>24</v>
      </c>
      <c r="J1242" s="27" t="s">
        <v>19</v>
      </c>
      <c r="K1242" s="27">
        <v>3</v>
      </c>
      <c r="L1242" s="27">
        <v>21</v>
      </c>
      <c r="M1242" s="27">
        <v>1200</v>
      </c>
      <c r="N1242" s="27">
        <v>3.5</v>
      </c>
      <c r="O1242" s="27">
        <v>2014</v>
      </c>
      <c r="P1242" s="27">
        <v>7</v>
      </c>
      <c r="Q1242" s="27">
        <v>17</v>
      </c>
      <c r="R1242" s="28">
        <f>DATE('Raw Data'!$O1242,'Raw Data'!$P1242,'Raw Data'!$Q1242)</f>
        <v>41837</v>
      </c>
      <c r="S1242" s="27" t="str">
        <f>CONCATENATE(MID('Raw Data'!$H1242,FIND("(",'Raw Data'!$H1242)+1,FIND(")",'Raw Data'!$H1242)-FIND("(",'Raw Data'!$H1242)-1),"",'Raw Data'!$M1242)</f>
        <v>Rs.1200</v>
      </c>
      <c r="T1242" s="27">
        <f t="shared" si="19"/>
        <v>1</v>
      </c>
      <c r="U1242" s="29">
        <f>'Raw Data'!$M1242*'Raw Data'!$T1242</f>
        <v>1200</v>
      </c>
    </row>
    <row r="1243" spans="1:21" x14ac:dyDescent="0.3">
      <c r="A1243" s="20">
        <v>302188</v>
      </c>
      <c r="B1243" s="27" t="s">
        <v>2845</v>
      </c>
      <c r="C1243" s="27">
        <v>1</v>
      </c>
      <c r="D1243" s="27" t="str">
        <f>VLOOKUP('Raw Data'!$C1243,'country description'!$A$2:$B$16,2,0)</f>
        <v>India</v>
      </c>
      <c r="E1243" s="27" t="s">
        <v>14</v>
      </c>
      <c r="F1243" s="27" t="s">
        <v>2846</v>
      </c>
      <c r="G1243" s="27" t="s">
        <v>2847</v>
      </c>
      <c r="H1243" s="27" t="s">
        <v>18</v>
      </c>
      <c r="I1243" s="27" t="s">
        <v>24</v>
      </c>
      <c r="J1243" s="27" t="s">
        <v>19</v>
      </c>
      <c r="K1243" s="27">
        <v>3</v>
      </c>
      <c r="L1243" s="27">
        <v>18</v>
      </c>
      <c r="M1243" s="27">
        <v>1400</v>
      </c>
      <c r="N1243" s="27">
        <v>3.2</v>
      </c>
      <c r="O1243" s="27">
        <v>2018</v>
      </c>
      <c r="P1243" s="27">
        <v>7</v>
      </c>
      <c r="Q1243" s="27">
        <v>26</v>
      </c>
      <c r="R1243" s="28">
        <f>DATE('Raw Data'!$O1243,'Raw Data'!$P1243,'Raw Data'!$Q1243)</f>
        <v>43307</v>
      </c>
      <c r="S1243" s="27" t="str">
        <f>CONCATENATE(MID('Raw Data'!$H1243,FIND("(",'Raw Data'!$H1243)+1,FIND(")",'Raw Data'!$H1243)-FIND("(",'Raw Data'!$H1243)-1),"",'Raw Data'!$M1243)</f>
        <v>Rs.1400</v>
      </c>
      <c r="T1243" s="27">
        <f t="shared" si="19"/>
        <v>1</v>
      </c>
      <c r="U1243" s="29">
        <f>'Raw Data'!$M1243*'Raw Data'!$T1243</f>
        <v>1400</v>
      </c>
    </row>
    <row r="1244" spans="1:21" x14ac:dyDescent="0.3">
      <c r="A1244" s="20">
        <v>800</v>
      </c>
      <c r="B1244" s="27" t="s">
        <v>2848</v>
      </c>
      <c r="C1244" s="27">
        <v>1</v>
      </c>
      <c r="D1244" s="27" t="str">
        <f>VLOOKUP('Raw Data'!$C1244,'country description'!$A$2:$B$16,2,0)</f>
        <v>India</v>
      </c>
      <c r="E1244" s="27" t="s">
        <v>14</v>
      </c>
      <c r="F1244" s="27" t="s">
        <v>2849</v>
      </c>
      <c r="G1244" s="27" t="s">
        <v>410</v>
      </c>
      <c r="H1244" s="27" t="s">
        <v>18</v>
      </c>
      <c r="I1244" s="27" t="s">
        <v>24</v>
      </c>
      <c r="J1244" s="27" t="s">
        <v>24</v>
      </c>
      <c r="K1244" s="27">
        <v>3</v>
      </c>
      <c r="L1244" s="27">
        <v>447</v>
      </c>
      <c r="M1244" s="27">
        <v>1500</v>
      </c>
      <c r="N1244" s="27">
        <v>3.6</v>
      </c>
      <c r="O1244" s="27">
        <v>2011</v>
      </c>
      <c r="P1244" s="27">
        <v>7</v>
      </c>
      <c r="Q1244" s="27">
        <v>1</v>
      </c>
      <c r="R1244" s="28">
        <f>DATE('Raw Data'!$O1244,'Raw Data'!$P1244,'Raw Data'!$Q1244)</f>
        <v>40725</v>
      </c>
      <c r="S1244" s="27" t="str">
        <f>CONCATENATE(MID('Raw Data'!$H1244,FIND("(",'Raw Data'!$H1244)+1,FIND(")",'Raw Data'!$H1244)-FIND("(",'Raw Data'!$H1244)-1),"",'Raw Data'!$M1244)</f>
        <v>Rs.1500</v>
      </c>
      <c r="T1244" s="27">
        <f t="shared" si="19"/>
        <v>1</v>
      </c>
      <c r="U1244" s="29">
        <f>'Raw Data'!$M1244*'Raw Data'!$T1244</f>
        <v>1500</v>
      </c>
    </row>
    <row r="1245" spans="1:21" x14ac:dyDescent="0.3">
      <c r="A1245" s="20">
        <v>305525</v>
      </c>
      <c r="B1245" s="27" t="s">
        <v>2850</v>
      </c>
      <c r="C1245" s="27">
        <v>1</v>
      </c>
      <c r="D1245" s="27" t="str">
        <f>VLOOKUP('Raw Data'!$C1245,'country description'!$A$2:$B$16,2,0)</f>
        <v>India</v>
      </c>
      <c r="E1245" s="27" t="s">
        <v>14</v>
      </c>
      <c r="F1245" s="27" t="s">
        <v>2851</v>
      </c>
      <c r="G1245" s="27" t="s">
        <v>2852</v>
      </c>
      <c r="H1245" s="27" t="s">
        <v>18</v>
      </c>
      <c r="I1245" s="27" t="s">
        <v>19</v>
      </c>
      <c r="J1245" s="27" t="s">
        <v>19</v>
      </c>
      <c r="K1245" s="27">
        <v>3</v>
      </c>
      <c r="L1245" s="27">
        <v>2213</v>
      </c>
      <c r="M1245" s="27">
        <v>1200</v>
      </c>
      <c r="N1245" s="27">
        <v>4.5</v>
      </c>
      <c r="O1245" s="27">
        <v>2016</v>
      </c>
      <c r="P1245" s="27">
        <v>7</v>
      </c>
      <c r="Q1245" s="27">
        <v>23</v>
      </c>
      <c r="R1245" s="28">
        <f>DATE('Raw Data'!$O1245,'Raw Data'!$P1245,'Raw Data'!$Q1245)</f>
        <v>42574</v>
      </c>
      <c r="S1245" s="27" t="str">
        <f>CONCATENATE(MID('Raw Data'!$H1245,FIND("(",'Raw Data'!$H1245)+1,FIND(")",'Raw Data'!$H1245)-FIND("(",'Raw Data'!$H1245)-1),"",'Raw Data'!$M1245)</f>
        <v>Rs.1200</v>
      </c>
      <c r="T1245" s="27">
        <f t="shared" si="19"/>
        <v>1</v>
      </c>
      <c r="U1245" s="29">
        <f>'Raw Data'!$M1245*'Raw Data'!$T1245</f>
        <v>1200</v>
      </c>
    </row>
    <row r="1246" spans="1:21" x14ac:dyDescent="0.3">
      <c r="A1246" s="20">
        <v>309188</v>
      </c>
      <c r="B1246" s="27" t="s">
        <v>2853</v>
      </c>
      <c r="C1246" s="27">
        <v>1</v>
      </c>
      <c r="D1246" s="27" t="str">
        <f>VLOOKUP('Raw Data'!$C1246,'country description'!$A$2:$B$16,2,0)</f>
        <v>India</v>
      </c>
      <c r="E1246" s="27" t="s">
        <v>14</v>
      </c>
      <c r="F1246" s="27" t="s">
        <v>2854</v>
      </c>
      <c r="G1246" s="27" t="s">
        <v>1626</v>
      </c>
      <c r="H1246" s="27" t="s">
        <v>18</v>
      </c>
      <c r="I1246" s="27" t="s">
        <v>24</v>
      </c>
      <c r="J1246" s="27" t="s">
        <v>24</v>
      </c>
      <c r="K1246" s="27">
        <v>3</v>
      </c>
      <c r="L1246" s="27">
        <v>84</v>
      </c>
      <c r="M1246" s="27">
        <v>1200</v>
      </c>
      <c r="N1246" s="27">
        <v>3.4</v>
      </c>
      <c r="O1246" s="27">
        <v>2016</v>
      </c>
      <c r="P1246" s="27">
        <v>7</v>
      </c>
      <c r="Q1246" s="27">
        <v>19</v>
      </c>
      <c r="R1246" s="28">
        <f>DATE('Raw Data'!$O1246,'Raw Data'!$P1246,'Raw Data'!$Q1246)</f>
        <v>42570</v>
      </c>
      <c r="S1246" s="27" t="str">
        <f>CONCATENATE(MID('Raw Data'!$H1246,FIND("(",'Raw Data'!$H1246)+1,FIND(")",'Raw Data'!$H1246)-FIND("(",'Raw Data'!$H1246)-1),"",'Raw Data'!$M1246)</f>
        <v>Rs.1200</v>
      </c>
      <c r="T1246" s="27">
        <f t="shared" si="19"/>
        <v>1</v>
      </c>
      <c r="U1246" s="29">
        <f>'Raw Data'!$M1246*'Raw Data'!$T1246</f>
        <v>1200</v>
      </c>
    </row>
    <row r="1247" spans="1:21" x14ac:dyDescent="0.3">
      <c r="A1247" s="20">
        <v>312482</v>
      </c>
      <c r="B1247" s="27" t="s">
        <v>2855</v>
      </c>
      <c r="C1247" s="27">
        <v>1</v>
      </c>
      <c r="D1247" s="27" t="str">
        <f>VLOOKUP('Raw Data'!$C1247,'country description'!$A$2:$B$16,2,0)</f>
        <v>India</v>
      </c>
      <c r="E1247" s="27" t="s">
        <v>14</v>
      </c>
      <c r="F1247" s="27" t="s">
        <v>2856</v>
      </c>
      <c r="G1247" s="27" t="s">
        <v>2847</v>
      </c>
      <c r="H1247" s="27" t="s">
        <v>18</v>
      </c>
      <c r="I1247" s="27" t="s">
        <v>24</v>
      </c>
      <c r="J1247" s="27" t="s">
        <v>24</v>
      </c>
      <c r="K1247" s="27">
        <v>3</v>
      </c>
      <c r="L1247" s="27">
        <v>316</v>
      </c>
      <c r="M1247" s="27">
        <v>1650</v>
      </c>
      <c r="N1247" s="27">
        <v>3.8</v>
      </c>
      <c r="O1247" s="27">
        <v>2017</v>
      </c>
      <c r="P1247" s="27">
        <v>7</v>
      </c>
      <c r="Q1247" s="27">
        <v>21</v>
      </c>
      <c r="R1247" s="28">
        <f>DATE('Raw Data'!$O1247,'Raw Data'!$P1247,'Raw Data'!$Q1247)</f>
        <v>42937</v>
      </c>
      <c r="S1247" s="27" t="str">
        <f>CONCATENATE(MID('Raw Data'!$H1247,FIND("(",'Raw Data'!$H1247)+1,FIND(")",'Raw Data'!$H1247)-FIND("(",'Raw Data'!$H1247)-1),"",'Raw Data'!$M1247)</f>
        <v>Rs.1650</v>
      </c>
      <c r="T1247" s="27">
        <f t="shared" si="19"/>
        <v>1</v>
      </c>
      <c r="U1247" s="29">
        <f>'Raw Data'!$M1247*'Raw Data'!$T1247</f>
        <v>1650</v>
      </c>
    </row>
    <row r="1248" spans="1:21" x14ac:dyDescent="0.3">
      <c r="A1248" s="20">
        <v>309845</v>
      </c>
      <c r="B1248" s="27" t="s">
        <v>2857</v>
      </c>
      <c r="C1248" s="27">
        <v>1</v>
      </c>
      <c r="D1248" s="27" t="str">
        <f>VLOOKUP('Raw Data'!$C1248,'country description'!$A$2:$B$16,2,0)</f>
        <v>India</v>
      </c>
      <c r="E1248" s="27" t="s">
        <v>14</v>
      </c>
      <c r="F1248" s="27" t="s">
        <v>2858</v>
      </c>
      <c r="G1248" s="27" t="s">
        <v>2702</v>
      </c>
      <c r="H1248" s="27" t="s">
        <v>18</v>
      </c>
      <c r="I1248" s="27" t="s">
        <v>24</v>
      </c>
      <c r="J1248" s="27" t="s">
        <v>19</v>
      </c>
      <c r="K1248" s="27">
        <v>3</v>
      </c>
      <c r="L1248" s="27">
        <v>313</v>
      </c>
      <c r="M1248" s="27">
        <v>1700</v>
      </c>
      <c r="N1248" s="27">
        <v>3.5</v>
      </c>
      <c r="O1248" s="27">
        <v>2011</v>
      </c>
      <c r="P1248" s="27">
        <v>7</v>
      </c>
      <c r="Q1248" s="27">
        <v>28</v>
      </c>
      <c r="R1248" s="28">
        <f>DATE('Raw Data'!$O1248,'Raw Data'!$P1248,'Raw Data'!$Q1248)</f>
        <v>40752</v>
      </c>
      <c r="S1248" s="27" t="str">
        <f>CONCATENATE(MID('Raw Data'!$H1248,FIND("(",'Raw Data'!$H1248)+1,FIND(")",'Raw Data'!$H1248)-FIND("(",'Raw Data'!$H1248)-1),"",'Raw Data'!$M1248)</f>
        <v>Rs.1700</v>
      </c>
      <c r="T1248" s="27">
        <f t="shared" si="19"/>
        <v>1</v>
      </c>
      <c r="U1248" s="29">
        <f>'Raw Data'!$M1248*'Raw Data'!$T1248</f>
        <v>1700</v>
      </c>
    </row>
    <row r="1249" spans="1:21" x14ac:dyDescent="0.3">
      <c r="A1249" s="20">
        <v>18273540</v>
      </c>
      <c r="B1249" s="27" t="s">
        <v>2859</v>
      </c>
      <c r="C1249" s="27">
        <v>1</v>
      </c>
      <c r="D1249" s="27" t="str">
        <f>VLOOKUP('Raw Data'!$C1249,'country description'!$A$2:$B$16,2,0)</f>
        <v>India</v>
      </c>
      <c r="E1249" s="27" t="s">
        <v>14</v>
      </c>
      <c r="F1249" s="27" t="s">
        <v>2860</v>
      </c>
      <c r="G1249" s="27" t="s">
        <v>2861</v>
      </c>
      <c r="H1249" s="27" t="s">
        <v>18</v>
      </c>
      <c r="I1249" s="27" t="s">
        <v>24</v>
      </c>
      <c r="J1249" s="27" t="s">
        <v>24</v>
      </c>
      <c r="K1249" s="27">
        <v>3</v>
      </c>
      <c r="L1249" s="27">
        <v>196</v>
      </c>
      <c r="M1249" s="27">
        <v>1250</v>
      </c>
      <c r="N1249" s="27">
        <v>3.7</v>
      </c>
      <c r="O1249" s="27">
        <v>2017</v>
      </c>
      <c r="P1249" s="27">
        <v>7</v>
      </c>
      <c r="Q1249" s="27">
        <v>4</v>
      </c>
      <c r="R1249" s="28">
        <f>DATE('Raw Data'!$O1249,'Raw Data'!$P1249,'Raw Data'!$Q1249)</f>
        <v>42920</v>
      </c>
      <c r="S1249" s="27" t="str">
        <f>CONCATENATE(MID('Raw Data'!$H1249,FIND("(",'Raw Data'!$H1249)+1,FIND(")",'Raw Data'!$H1249)-FIND("(",'Raw Data'!$H1249)-1),"",'Raw Data'!$M1249)</f>
        <v>Rs.1250</v>
      </c>
      <c r="T1249" s="27">
        <f t="shared" si="19"/>
        <v>1</v>
      </c>
      <c r="U1249" s="29">
        <f>'Raw Data'!$M1249*'Raw Data'!$T1249</f>
        <v>1250</v>
      </c>
    </row>
    <row r="1250" spans="1:21" x14ac:dyDescent="0.3">
      <c r="A1250" s="20">
        <v>18241862</v>
      </c>
      <c r="B1250" s="27" t="s">
        <v>2862</v>
      </c>
      <c r="C1250" s="27">
        <v>1</v>
      </c>
      <c r="D1250" s="27" t="str">
        <f>VLOOKUP('Raw Data'!$C1250,'country description'!$A$2:$B$16,2,0)</f>
        <v>India</v>
      </c>
      <c r="E1250" s="27" t="s">
        <v>14</v>
      </c>
      <c r="F1250" s="27" t="s">
        <v>2863</v>
      </c>
      <c r="G1250" s="27" t="s">
        <v>2864</v>
      </c>
      <c r="H1250" s="27" t="s">
        <v>18</v>
      </c>
      <c r="I1250" s="27" t="s">
        <v>24</v>
      </c>
      <c r="J1250" s="27" t="s">
        <v>19</v>
      </c>
      <c r="K1250" s="27">
        <v>3</v>
      </c>
      <c r="L1250" s="27">
        <v>305</v>
      </c>
      <c r="M1250" s="27">
        <v>1400</v>
      </c>
      <c r="N1250" s="27">
        <v>3.8</v>
      </c>
      <c r="O1250" s="27">
        <v>2014</v>
      </c>
      <c r="P1250" s="27">
        <v>7</v>
      </c>
      <c r="Q1250" s="27">
        <v>8</v>
      </c>
      <c r="R1250" s="28">
        <f>DATE('Raw Data'!$O1250,'Raw Data'!$P1250,'Raw Data'!$Q1250)</f>
        <v>41828</v>
      </c>
      <c r="S1250" s="27" t="str">
        <f>CONCATENATE(MID('Raw Data'!$H1250,FIND("(",'Raw Data'!$H1250)+1,FIND(")",'Raw Data'!$H1250)-FIND("(",'Raw Data'!$H1250)-1),"",'Raw Data'!$M1250)</f>
        <v>Rs.1400</v>
      </c>
      <c r="T1250" s="27">
        <f t="shared" si="19"/>
        <v>1</v>
      </c>
      <c r="U1250" s="29">
        <f>'Raw Data'!$M1250*'Raw Data'!$T1250</f>
        <v>1400</v>
      </c>
    </row>
    <row r="1251" spans="1:21" x14ac:dyDescent="0.3">
      <c r="A1251" s="20">
        <v>310395</v>
      </c>
      <c r="B1251" s="27" t="s">
        <v>2865</v>
      </c>
      <c r="C1251" s="27">
        <v>1</v>
      </c>
      <c r="D1251" s="27" t="str">
        <f>VLOOKUP('Raw Data'!$C1251,'country description'!$A$2:$B$16,2,0)</f>
        <v>India</v>
      </c>
      <c r="E1251" s="27" t="s">
        <v>14</v>
      </c>
      <c r="F1251" s="27" t="s">
        <v>2866</v>
      </c>
      <c r="G1251" s="27" t="s">
        <v>2867</v>
      </c>
      <c r="H1251" s="27" t="s">
        <v>18</v>
      </c>
      <c r="I1251" s="27" t="s">
        <v>24</v>
      </c>
      <c r="J1251" s="27" t="s">
        <v>24</v>
      </c>
      <c r="K1251" s="27">
        <v>3</v>
      </c>
      <c r="L1251" s="27">
        <v>742</v>
      </c>
      <c r="M1251" s="27">
        <v>1600</v>
      </c>
      <c r="N1251" s="27">
        <v>3.6</v>
      </c>
      <c r="O1251" s="27">
        <v>2014</v>
      </c>
      <c r="P1251" s="27">
        <v>7</v>
      </c>
      <c r="Q1251" s="27">
        <v>6</v>
      </c>
      <c r="R1251" s="28">
        <f>DATE('Raw Data'!$O1251,'Raw Data'!$P1251,'Raw Data'!$Q1251)</f>
        <v>41826</v>
      </c>
      <c r="S1251" s="27" t="str">
        <f>CONCATENATE(MID('Raw Data'!$H1251,FIND("(",'Raw Data'!$H1251)+1,FIND(")",'Raw Data'!$H1251)-FIND("(",'Raw Data'!$H1251)-1),"",'Raw Data'!$M1251)</f>
        <v>Rs.1600</v>
      </c>
      <c r="T1251" s="27">
        <f t="shared" si="19"/>
        <v>1</v>
      </c>
      <c r="U1251" s="29">
        <f>'Raw Data'!$M1251*'Raw Data'!$T1251</f>
        <v>1600</v>
      </c>
    </row>
    <row r="1252" spans="1:21" x14ac:dyDescent="0.3">
      <c r="A1252" s="20">
        <v>18255154</v>
      </c>
      <c r="B1252" s="27" t="s">
        <v>2868</v>
      </c>
      <c r="C1252" s="27">
        <v>1</v>
      </c>
      <c r="D1252" s="27" t="str">
        <f>VLOOKUP('Raw Data'!$C1252,'country description'!$A$2:$B$16,2,0)</f>
        <v>India</v>
      </c>
      <c r="E1252" s="27" t="s">
        <v>14</v>
      </c>
      <c r="F1252" s="27" t="s">
        <v>2869</v>
      </c>
      <c r="G1252" s="27" t="s">
        <v>2864</v>
      </c>
      <c r="H1252" s="27" t="s">
        <v>18</v>
      </c>
      <c r="I1252" s="27" t="s">
        <v>24</v>
      </c>
      <c r="J1252" s="27" t="s">
        <v>19</v>
      </c>
      <c r="K1252" s="27">
        <v>3</v>
      </c>
      <c r="L1252" s="27">
        <v>220</v>
      </c>
      <c r="M1252" s="27">
        <v>1500</v>
      </c>
      <c r="N1252" s="27">
        <v>3.8</v>
      </c>
      <c r="O1252" s="27">
        <v>2012</v>
      </c>
      <c r="P1252" s="27">
        <v>7</v>
      </c>
      <c r="Q1252" s="27">
        <v>7</v>
      </c>
      <c r="R1252" s="28">
        <f>DATE('Raw Data'!$O1252,'Raw Data'!$P1252,'Raw Data'!$Q1252)</f>
        <v>41097</v>
      </c>
      <c r="S1252" s="27" t="str">
        <f>CONCATENATE(MID('Raw Data'!$H1252,FIND("(",'Raw Data'!$H1252)+1,FIND(")",'Raw Data'!$H1252)-FIND("(",'Raw Data'!$H1252)-1),"",'Raw Data'!$M1252)</f>
        <v>Rs.1500</v>
      </c>
      <c r="T1252" s="27">
        <f t="shared" si="19"/>
        <v>1</v>
      </c>
      <c r="U1252" s="29">
        <f>'Raw Data'!$M1252*'Raw Data'!$T1252</f>
        <v>1500</v>
      </c>
    </row>
    <row r="1253" spans="1:21" x14ac:dyDescent="0.3">
      <c r="A1253" s="20">
        <v>18245284</v>
      </c>
      <c r="B1253" s="27" t="s">
        <v>2870</v>
      </c>
      <c r="C1253" s="27">
        <v>1</v>
      </c>
      <c r="D1253" s="27" t="str">
        <f>VLOOKUP('Raw Data'!$C1253,'country description'!$A$2:$B$16,2,0)</f>
        <v>India</v>
      </c>
      <c r="E1253" s="27" t="s">
        <v>14</v>
      </c>
      <c r="F1253" s="27" t="s">
        <v>2871</v>
      </c>
      <c r="G1253" s="27" t="s">
        <v>2872</v>
      </c>
      <c r="H1253" s="27" t="s">
        <v>18</v>
      </c>
      <c r="I1253" s="27" t="s">
        <v>24</v>
      </c>
      <c r="J1253" s="27" t="s">
        <v>19</v>
      </c>
      <c r="K1253" s="27">
        <v>3</v>
      </c>
      <c r="L1253" s="27">
        <v>217</v>
      </c>
      <c r="M1253" s="27">
        <v>1200</v>
      </c>
      <c r="N1253" s="27">
        <v>3.6</v>
      </c>
      <c r="O1253" s="27">
        <v>2011</v>
      </c>
      <c r="P1253" s="27">
        <v>7</v>
      </c>
      <c r="Q1253" s="27">
        <v>14</v>
      </c>
      <c r="R1253" s="28">
        <f>DATE('Raw Data'!$O1253,'Raw Data'!$P1253,'Raw Data'!$Q1253)</f>
        <v>40738</v>
      </c>
      <c r="S1253" s="27" t="str">
        <f>CONCATENATE(MID('Raw Data'!$H1253,FIND("(",'Raw Data'!$H1253)+1,FIND(")",'Raw Data'!$H1253)-FIND("(",'Raw Data'!$H1253)-1),"",'Raw Data'!$M1253)</f>
        <v>Rs.1200</v>
      </c>
      <c r="T1253" s="27">
        <f t="shared" si="19"/>
        <v>1</v>
      </c>
      <c r="U1253" s="29">
        <f>'Raw Data'!$M1253*'Raw Data'!$T1253</f>
        <v>1200</v>
      </c>
    </row>
    <row r="1254" spans="1:21" x14ac:dyDescent="0.3">
      <c r="A1254" s="20">
        <v>2778</v>
      </c>
      <c r="B1254" s="27" t="s">
        <v>2873</v>
      </c>
      <c r="C1254" s="27">
        <v>1</v>
      </c>
      <c r="D1254" s="27" t="str">
        <f>VLOOKUP('Raw Data'!$C1254,'country description'!$A$2:$B$16,2,0)</f>
        <v>India</v>
      </c>
      <c r="E1254" s="27" t="s">
        <v>14</v>
      </c>
      <c r="F1254" s="27" t="s">
        <v>2874</v>
      </c>
      <c r="G1254" s="27" t="s">
        <v>2685</v>
      </c>
      <c r="H1254" s="27" t="s">
        <v>18</v>
      </c>
      <c r="I1254" s="27" t="s">
        <v>24</v>
      </c>
      <c r="J1254" s="27" t="s">
        <v>24</v>
      </c>
      <c r="K1254" s="27">
        <v>3</v>
      </c>
      <c r="L1254" s="27">
        <v>361</v>
      </c>
      <c r="M1254" s="27">
        <v>1500</v>
      </c>
      <c r="N1254" s="27">
        <v>3.6</v>
      </c>
      <c r="O1254" s="27">
        <v>2018</v>
      </c>
      <c r="P1254" s="27">
        <v>7</v>
      </c>
      <c r="Q1254" s="27">
        <v>21</v>
      </c>
      <c r="R1254" s="28">
        <f>DATE('Raw Data'!$O1254,'Raw Data'!$P1254,'Raw Data'!$Q1254)</f>
        <v>43302</v>
      </c>
      <c r="S1254" s="27" t="str">
        <f>CONCATENATE(MID('Raw Data'!$H1254,FIND("(",'Raw Data'!$H1254)+1,FIND(")",'Raw Data'!$H1254)-FIND("(",'Raw Data'!$H1254)-1),"",'Raw Data'!$M1254)</f>
        <v>Rs.1500</v>
      </c>
      <c r="T1254" s="27">
        <f t="shared" si="19"/>
        <v>1</v>
      </c>
      <c r="U1254" s="29">
        <f>'Raw Data'!$M1254*'Raw Data'!$T1254</f>
        <v>1500</v>
      </c>
    </row>
    <row r="1255" spans="1:21" x14ac:dyDescent="0.3">
      <c r="A1255" s="20">
        <v>18429396</v>
      </c>
      <c r="B1255" s="27" t="s">
        <v>2875</v>
      </c>
      <c r="C1255" s="27">
        <v>1</v>
      </c>
      <c r="D1255" s="27" t="str">
        <f>VLOOKUP('Raw Data'!$C1255,'country description'!$A$2:$B$16,2,0)</f>
        <v>India</v>
      </c>
      <c r="E1255" s="27" t="s">
        <v>14</v>
      </c>
      <c r="F1255" s="27" t="s">
        <v>2876</v>
      </c>
      <c r="G1255" s="27" t="s">
        <v>2877</v>
      </c>
      <c r="H1255" s="27" t="s">
        <v>18</v>
      </c>
      <c r="I1255" s="27" t="s">
        <v>24</v>
      </c>
      <c r="J1255" s="27" t="s">
        <v>19</v>
      </c>
      <c r="K1255" s="27">
        <v>3</v>
      </c>
      <c r="L1255" s="27">
        <v>4</v>
      </c>
      <c r="M1255" s="27">
        <v>1500</v>
      </c>
      <c r="N1255" s="27">
        <v>3</v>
      </c>
      <c r="O1255" s="27">
        <v>2010</v>
      </c>
      <c r="P1255" s="27">
        <v>6</v>
      </c>
      <c r="Q1255" s="27">
        <v>28</v>
      </c>
      <c r="R1255" s="28">
        <f>DATE('Raw Data'!$O1255,'Raw Data'!$P1255,'Raw Data'!$Q1255)</f>
        <v>40357</v>
      </c>
      <c r="S1255" s="27" t="str">
        <f>CONCATENATE(MID('Raw Data'!$H1255,FIND("(",'Raw Data'!$H1255)+1,FIND(")",'Raw Data'!$H1255)-FIND("(",'Raw Data'!$H1255)-1),"",'Raw Data'!$M1255)</f>
        <v>Rs.1500</v>
      </c>
      <c r="T1255" s="27">
        <f t="shared" si="19"/>
        <v>1</v>
      </c>
      <c r="U1255" s="29">
        <f>'Raw Data'!$M1255*'Raw Data'!$T1255</f>
        <v>1500</v>
      </c>
    </row>
    <row r="1256" spans="1:21" x14ac:dyDescent="0.3">
      <c r="A1256" s="20">
        <v>309390</v>
      </c>
      <c r="B1256" s="27" t="s">
        <v>2878</v>
      </c>
      <c r="C1256" s="27">
        <v>1</v>
      </c>
      <c r="D1256" s="27" t="str">
        <f>VLOOKUP('Raw Data'!$C1256,'country description'!$A$2:$B$16,2,0)</f>
        <v>India</v>
      </c>
      <c r="E1256" s="27" t="s">
        <v>14</v>
      </c>
      <c r="F1256" s="27" t="s">
        <v>2879</v>
      </c>
      <c r="G1256" s="27" t="s">
        <v>2880</v>
      </c>
      <c r="H1256" s="27" t="s">
        <v>18</v>
      </c>
      <c r="I1256" s="27" t="s">
        <v>24</v>
      </c>
      <c r="J1256" s="27" t="s">
        <v>24</v>
      </c>
      <c r="K1256" s="27">
        <v>3</v>
      </c>
      <c r="L1256" s="27">
        <v>274</v>
      </c>
      <c r="M1256" s="27">
        <v>1200</v>
      </c>
      <c r="N1256" s="27">
        <v>3.9</v>
      </c>
      <c r="O1256" s="27">
        <v>2018</v>
      </c>
      <c r="P1256" s="27">
        <v>6</v>
      </c>
      <c r="Q1256" s="27">
        <v>1</v>
      </c>
      <c r="R1256" s="28">
        <f>DATE('Raw Data'!$O1256,'Raw Data'!$P1256,'Raw Data'!$Q1256)</f>
        <v>43252</v>
      </c>
      <c r="S1256" s="27" t="str">
        <f>CONCATENATE(MID('Raw Data'!$H1256,FIND("(",'Raw Data'!$H1256)+1,FIND(")",'Raw Data'!$H1256)-FIND("(",'Raw Data'!$H1256)-1),"",'Raw Data'!$M1256)</f>
        <v>Rs.1200</v>
      </c>
      <c r="T1256" s="27">
        <f t="shared" si="19"/>
        <v>1</v>
      </c>
      <c r="U1256" s="29">
        <f>'Raw Data'!$M1256*'Raw Data'!$T1256</f>
        <v>1200</v>
      </c>
    </row>
    <row r="1257" spans="1:21" x14ac:dyDescent="0.3">
      <c r="A1257" s="20">
        <v>4150</v>
      </c>
      <c r="B1257" s="27" t="s">
        <v>2751</v>
      </c>
      <c r="C1257" s="27">
        <v>1</v>
      </c>
      <c r="D1257" s="27" t="str">
        <f>VLOOKUP('Raw Data'!$C1257,'country description'!$A$2:$B$16,2,0)</f>
        <v>India</v>
      </c>
      <c r="E1257" s="27" t="s">
        <v>14</v>
      </c>
      <c r="F1257" s="27" t="s">
        <v>2881</v>
      </c>
      <c r="G1257" s="27" t="s">
        <v>2753</v>
      </c>
      <c r="H1257" s="27" t="s">
        <v>18</v>
      </c>
      <c r="I1257" s="27" t="s">
        <v>19</v>
      </c>
      <c r="J1257" s="27" t="s">
        <v>24</v>
      </c>
      <c r="K1257" s="27">
        <v>3</v>
      </c>
      <c r="L1257" s="27">
        <v>98</v>
      </c>
      <c r="M1257" s="27">
        <v>1100</v>
      </c>
      <c r="N1257" s="27">
        <v>2.5</v>
      </c>
      <c r="O1257" s="27">
        <v>2011</v>
      </c>
      <c r="P1257" s="27">
        <v>6</v>
      </c>
      <c r="Q1257" s="27">
        <v>27</v>
      </c>
      <c r="R1257" s="28">
        <f>DATE('Raw Data'!$O1257,'Raw Data'!$P1257,'Raw Data'!$Q1257)</f>
        <v>40721</v>
      </c>
      <c r="S1257" s="27" t="str">
        <f>CONCATENATE(MID('Raw Data'!$H1257,FIND("(",'Raw Data'!$H1257)+1,FIND(")",'Raw Data'!$H1257)-FIND("(",'Raw Data'!$H1257)-1),"",'Raw Data'!$M1257)</f>
        <v>Rs.1100</v>
      </c>
      <c r="T1257" s="27">
        <f t="shared" si="19"/>
        <v>1</v>
      </c>
      <c r="U1257" s="29">
        <f>'Raw Data'!$M1257*'Raw Data'!$T1257</f>
        <v>1100</v>
      </c>
    </row>
    <row r="1258" spans="1:21" x14ac:dyDescent="0.3">
      <c r="A1258" s="20">
        <v>5890</v>
      </c>
      <c r="B1258" s="27" t="s">
        <v>2882</v>
      </c>
      <c r="C1258" s="27">
        <v>1</v>
      </c>
      <c r="D1258" s="27" t="str">
        <f>VLOOKUP('Raw Data'!$C1258,'country description'!$A$2:$B$16,2,0)</f>
        <v>India</v>
      </c>
      <c r="E1258" s="27" t="s">
        <v>14</v>
      </c>
      <c r="F1258" s="27" t="s">
        <v>2883</v>
      </c>
      <c r="G1258" s="27" t="s">
        <v>410</v>
      </c>
      <c r="H1258" s="27" t="s">
        <v>18</v>
      </c>
      <c r="I1258" s="27" t="s">
        <v>24</v>
      </c>
      <c r="J1258" s="27" t="s">
        <v>19</v>
      </c>
      <c r="K1258" s="27">
        <v>3</v>
      </c>
      <c r="L1258" s="27">
        <v>134</v>
      </c>
      <c r="M1258" s="27">
        <v>1200</v>
      </c>
      <c r="N1258" s="27">
        <v>3.4</v>
      </c>
      <c r="O1258" s="27">
        <v>2011</v>
      </c>
      <c r="P1258" s="27">
        <v>6</v>
      </c>
      <c r="Q1258" s="27">
        <v>3</v>
      </c>
      <c r="R1258" s="28">
        <f>DATE('Raw Data'!$O1258,'Raw Data'!$P1258,'Raw Data'!$Q1258)</f>
        <v>40697</v>
      </c>
      <c r="S1258" s="27" t="str">
        <f>CONCATENATE(MID('Raw Data'!$H1258,FIND("(",'Raw Data'!$H1258)+1,FIND(")",'Raw Data'!$H1258)-FIND("(",'Raw Data'!$H1258)-1),"",'Raw Data'!$M1258)</f>
        <v>Rs.1200</v>
      </c>
      <c r="T1258" s="27">
        <f t="shared" si="19"/>
        <v>1</v>
      </c>
      <c r="U1258" s="29">
        <f>'Raw Data'!$M1258*'Raw Data'!$T1258</f>
        <v>1200</v>
      </c>
    </row>
    <row r="1259" spans="1:21" x14ac:dyDescent="0.3">
      <c r="A1259" s="20">
        <v>451</v>
      </c>
      <c r="B1259" s="27" t="s">
        <v>2730</v>
      </c>
      <c r="C1259" s="27">
        <v>1</v>
      </c>
      <c r="D1259" s="27" t="str">
        <f>VLOOKUP('Raw Data'!$C1259,'country description'!$A$2:$B$16,2,0)</f>
        <v>India</v>
      </c>
      <c r="E1259" s="27" t="s">
        <v>14</v>
      </c>
      <c r="F1259" s="27" t="s">
        <v>2884</v>
      </c>
      <c r="G1259" s="27" t="s">
        <v>2770</v>
      </c>
      <c r="H1259" s="27" t="s">
        <v>18</v>
      </c>
      <c r="I1259" s="27" t="s">
        <v>24</v>
      </c>
      <c r="J1259" s="27" t="s">
        <v>19</v>
      </c>
      <c r="K1259" s="27">
        <v>3</v>
      </c>
      <c r="L1259" s="27">
        <v>749</v>
      </c>
      <c r="M1259" s="27">
        <v>1500</v>
      </c>
      <c r="N1259" s="27">
        <v>3.9</v>
      </c>
      <c r="O1259" s="27">
        <v>2013</v>
      </c>
      <c r="P1259" s="27">
        <v>6</v>
      </c>
      <c r="Q1259" s="27">
        <v>9</v>
      </c>
      <c r="R1259" s="28">
        <f>DATE('Raw Data'!$O1259,'Raw Data'!$P1259,'Raw Data'!$Q1259)</f>
        <v>41434</v>
      </c>
      <c r="S1259" s="27" t="str">
        <f>CONCATENATE(MID('Raw Data'!$H1259,FIND("(",'Raw Data'!$H1259)+1,FIND(")",'Raw Data'!$H1259)-FIND("(",'Raw Data'!$H1259)-1),"",'Raw Data'!$M1259)</f>
        <v>Rs.1500</v>
      </c>
      <c r="T1259" s="27">
        <f t="shared" si="19"/>
        <v>1</v>
      </c>
      <c r="U1259" s="29">
        <f>'Raw Data'!$M1259*'Raw Data'!$T1259</f>
        <v>1500</v>
      </c>
    </row>
    <row r="1260" spans="1:21" x14ac:dyDescent="0.3">
      <c r="A1260" s="20">
        <v>4919</v>
      </c>
      <c r="B1260" s="27" t="s">
        <v>2885</v>
      </c>
      <c r="C1260" s="27">
        <v>1</v>
      </c>
      <c r="D1260" s="27" t="str">
        <f>VLOOKUP('Raw Data'!$C1260,'country description'!$A$2:$B$16,2,0)</f>
        <v>India</v>
      </c>
      <c r="E1260" s="27" t="s">
        <v>14</v>
      </c>
      <c r="F1260" s="27" t="s">
        <v>2886</v>
      </c>
      <c r="G1260" s="27" t="s">
        <v>2001</v>
      </c>
      <c r="H1260" s="27" t="s">
        <v>18</v>
      </c>
      <c r="I1260" s="27" t="s">
        <v>19</v>
      </c>
      <c r="J1260" s="27" t="s">
        <v>19</v>
      </c>
      <c r="K1260" s="27">
        <v>3</v>
      </c>
      <c r="L1260" s="27">
        <v>83</v>
      </c>
      <c r="M1260" s="27">
        <v>1600</v>
      </c>
      <c r="N1260" s="27">
        <v>3.5</v>
      </c>
      <c r="O1260" s="27">
        <v>2014</v>
      </c>
      <c r="P1260" s="27">
        <v>6</v>
      </c>
      <c r="Q1260" s="27">
        <v>14</v>
      </c>
      <c r="R1260" s="28">
        <f>DATE('Raw Data'!$O1260,'Raw Data'!$P1260,'Raw Data'!$Q1260)</f>
        <v>41804</v>
      </c>
      <c r="S1260" s="27" t="str">
        <f>CONCATENATE(MID('Raw Data'!$H1260,FIND("(",'Raw Data'!$H1260)+1,FIND(")",'Raw Data'!$H1260)-FIND("(",'Raw Data'!$H1260)-1),"",'Raw Data'!$M1260)</f>
        <v>Rs.1600</v>
      </c>
      <c r="T1260" s="27">
        <f t="shared" si="19"/>
        <v>1</v>
      </c>
      <c r="U1260" s="29">
        <f>'Raw Data'!$M1260*'Raw Data'!$T1260</f>
        <v>1600</v>
      </c>
    </row>
    <row r="1261" spans="1:21" x14ac:dyDescent="0.3">
      <c r="A1261" s="20">
        <v>9720</v>
      </c>
      <c r="B1261" s="27" t="s">
        <v>2887</v>
      </c>
      <c r="C1261" s="27">
        <v>1</v>
      </c>
      <c r="D1261" s="27" t="str">
        <f>VLOOKUP('Raw Data'!$C1261,'country description'!$A$2:$B$16,2,0)</f>
        <v>India</v>
      </c>
      <c r="E1261" s="27" t="s">
        <v>14</v>
      </c>
      <c r="F1261" s="27" t="s">
        <v>2888</v>
      </c>
      <c r="G1261" s="27" t="s">
        <v>2889</v>
      </c>
      <c r="H1261" s="27" t="s">
        <v>18</v>
      </c>
      <c r="I1261" s="27" t="s">
        <v>19</v>
      </c>
      <c r="J1261" s="27" t="s">
        <v>19</v>
      </c>
      <c r="K1261" s="27">
        <v>3</v>
      </c>
      <c r="L1261" s="27">
        <v>295</v>
      </c>
      <c r="M1261" s="27">
        <v>1200</v>
      </c>
      <c r="N1261" s="27">
        <v>3.5</v>
      </c>
      <c r="O1261" s="27">
        <v>2010</v>
      </c>
      <c r="P1261" s="27">
        <v>6</v>
      </c>
      <c r="Q1261" s="27">
        <v>11</v>
      </c>
      <c r="R1261" s="28">
        <f>DATE('Raw Data'!$O1261,'Raw Data'!$P1261,'Raw Data'!$Q1261)</f>
        <v>40340</v>
      </c>
      <c r="S1261" s="27" t="str">
        <f>CONCATENATE(MID('Raw Data'!$H1261,FIND("(",'Raw Data'!$H1261)+1,FIND(")",'Raw Data'!$H1261)-FIND("(",'Raw Data'!$H1261)-1),"",'Raw Data'!$M1261)</f>
        <v>Rs.1200</v>
      </c>
      <c r="T1261" s="27">
        <f t="shared" si="19"/>
        <v>1</v>
      </c>
      <c r="U1261" s="29">
        <f>'Raw Data'!$M1261*'Raw Data'!$T1261</f>
        <v>1200</v>
      </c>
    </row>
    <row r="1262" spans="1:21" x14ac:dyDescent="0.3">
      <c r="A1262" s="20">
        <v>18034050</v>
      </c>
      <c r="B1262" s="27" t="s">
        <v>2890</v>
      </c>
      <c r="C1262" s="27">
        <v>1</v>
      </c>
      <c r="D1262" s="27" t="str">
        <f>VLOOKUP('Raw Data'!$C1262,'country description'!$A$2:$B$16,2,0)</f>
        <v>India</v>
      </c>
      <c r="E1262" s="27" t="s">
        <v>14</v>
      </c>
      <c r="F1262" s="27" t="s">
        <v>2891</v>
      </c>
      <c r="G1262" s="27" t="s">
        <v>2892</v>
      </c>
      <c r="H1262" s="27" t="s">
        <v>18</v>
      </c>
      <c r="I1262" s="27" t="s">
        <v>24</v>
      </c>
      <c r="J1262" s="27" t="s">
        <v>24</v>
      </c>
      <c r="K1262" s="27">
        <v>3</v>
      </c>
      <c r="L1262" s="27">
        <v>227</v>
      </c>
      <c r="M1262" s="27">
        <v>1500</v>
      </c>
      <c r="N1262" s="27">
        <v>3.8</v>
      </c>
      <c r="O1262" s="27">
        <v>2012</v>
      </c>
      <c r="P1262" s="27">
        <v>6</v>
      </c>
      <c r="Q1262" s="27">
        <v>20</v>
      </c>
      <c r="R1262" s="28">
        <f>DATE('Raw Data'!$O1262,'Raw Data'!$P1262,'Raw Data'!$Q1262)</f>
        <v>41080</v>
      </c>
      <c r="S1262" s="27" t="str">
        <f>CONCATENATE(MID('Raw Data'!$H1262,FIND("(",'Raw Data'!$H1262)+1,FIND(")",'Raw Data'!$H1262)-FIND("(",'Raw Data'!$H1262)-1),"",'Raw Data'!$M1262)</f>
        <v>Rs.1500</v>
      </c>
      <c r="T1262" s="27">
        <f t="shared" si="19"/>
        <v>1</v>
      </c>
      <c r="U1262" s="29">
        <f>'Raw Data'!$M1262*'Raw Data'!$T1262</f>
        <v>1500</v>
      </c>
    </row>
    <row r="1263" spans="1:21" x14ac:dyDescent="0.3">
      <c r="A1263" s="20">
        <v>18317517</v>
      </c>
      <c r="B1263" s="27" t="s">
        <v>2893</v>
      </c>
      <c r="C1263" s="27">
        <v>1</v>
      </c>
      <c r="D1263" s="27" t="str">
        <f>VLOOKUP('Raw Data'!$C1263,'country description'!$A$2:$B$16,2,0)</f>
        <v>India</v>
      </c>
      <c r="E1263" s="27" t="s">
        <v>14</v>
      </c>
      <c r="F1263" s="27" t="s">
        <v>2894</v>
      </c>
      <c r="G1263" s="27" t="s">
        <v>2895</v>
      </c>
      <c r="H1263" s="27" t="s">
        <v>18</v>
      </c>
      <c r="I1263" s="27" t="s">
        <v>19</v>
      </c>
      <c r="J1263" s="27" t="s">
        <v>24</v>
      </c>
      <c r="K1263" s="27">
        <v>3</v>
      </c>
      <c r="L1263" s="27">
        <v>105</v>
      </c>
      <c r="M1263" s="27">
        <v>1100</v>
      </c>
      <c r="N1263" s="27">
        <v>3.9</v>
      </c>
      <c r="O1263" s="27">
        <v>2017</v>
      </c>
      <c r="P1263" s="27">
        <v>6</v>
      </c>
      <c r="Q1263" s="27">
        <v>15</v>
      </c>
      <c r="R1263" s="28">
        <f>DATE('Raw Data'!$O1263,'Raw Data'!$P1263,'Raw Data'!$Q1263)</f>
        <v>42901</v>
      </c>
      <c r="S1263" s="27" t="str">
        <f>CONCATENATE(MID('Raw Data'!$H1263,FIND("(",'Raw Data'!$H1263)+1,FIND(")",'Raw Data'!$H1263)-FIND("(",'Raw Data'!$H1263)-1),"",'Raw Data'!$M1263)</f>
        <v>Rs.1100</v>
      </c>
      <c r="T1263" s="27">
        <f t="shared" si="19"/>
        <v>1</v>
      </c>
      <c r="U1263" s="29">
        <f>'Raw Data'!$M1263*'Raw Data'!$T1263</f>
        <v>1100</v>
      </c>
    </row>
    <row r="1264" spans="1:21" x14ac:dyDescent="0.3">
      <c r="A1264" s="20">
        <v>18241531</v>
      </c>
      <c r="B1264" s="27" t="s">
        <v>2896</v>
      </c>
      <c r="C1264" s="27">
        <v>1</v>
      </c>
      <c r="D1264" s="27" t="str">
        <f>VLOOKUP('Raw Data'!$C1264,'country description'!$A$2:$B$16,2,0)</f>
        <v>India</v>
      </c>
      <c r="E1264" s="27" t="s">
        <v>14</v>
      </c>
      <c r="F1264" s="27" t="s">
        <v>2897</v>
      </c>
      <c r="G1264" s="27" t="s">
        <v>2898</v>
      </c>
      <c r="H1264" s="27" t="s">
        <v>18</v>
      </c>
      <c r="I1264" s="27" t="s">
        <v>24</v>
      </c>
      <c r="J1264" s="27" t="s">
        <v>24</v>
      </c>
      <c r="K1264" s="27">
        <v>3</v>
      </c>
      <c r="L1264" s="27">
        <v>244</v>
      </c>
      <c r="M1264" s="27">
        <v>1700</v>
      </c>
      <c r="N1264" s="27">
        <v>3.8</v>
      </c>
      <c r="O1264" s="27">
        <v>2013</v>
      </c>
      <c r="P1264" s="27">
        <v>6</v>
      </c>
      <c r="Q1264" s="27">
        <v>24</v>
      </c>
      <c r="R1264" s="28">
        <f>DATE('Raw Data'!$O1264,'Raw Data'!$P1264,'Raw Data'!$Q1264)</f>
        <v>41449</v>
      </c>
      <c r="S1264" s="27" t="str">
        <f>CONCATENATE(MID('Raw Data'!$H1264,FIND("(",'Raw Data'!$H1264)+1,FIND(")",'Raw Data'!$H1264)-FIND("(",'Raw Data'!$H1264)-1),"",'Raw Data'!$M1264)</f>
        <v>Rs.1700</v>
      </c>
      <c r="T1264" s="27">
        <f t="shared" si="19"/>
        <v>1</v>
      </c>
      <c r="U1264" s="29">
        <f>'Raw Data'!$M1264*'Raw Data'!$T1264</f>
        <v>1700</v>
      </c>
    </row>
    <row r="1265" spans="1:21" x14ac:dyDescent="0.3">
      <c r="A1265" s="20">
        <v>310776</v>
      </c>
      <c r="B1265" s="27" t="s">
        <v>2899</v>
      </c>
      <c r="C1265" s="27">
        <v>1</v>
      </c>
      <c r="D1265" s="27" t="str">
        <f>VLOOKUP('Raw Data'!$C1265,'country description'!$A$2:$B$16,2,0)</f>
        <v>India</v>
      </c>
      <c r="E1265" s="27" t="s">
        <v>14</v>
      </c>
      <c r="F1265" s="27" t="s">
        <v>2900</v>
      </c>
      <c r="G1265" s="27" t="s">
        <v>2901</v>
      </c>
      <c r="H1265" s="27" t="s">
        <v>18</v>
      </c>
      <c r="I1265" s="27" t="s">
        <v>24</v>
      </c>
      <c r="J1265" s="27" t="s">
        <v>24</v>
      </c>
      <c r="K1265" s="27">
        <v>3</v>
      </c>
      <c r="L1265" s="27">
        <v>826</v>
      </c>
      <c r="M1265" s="27">
        <v>1400</v>
      </c>
      <c r="N1265" s="27">
        <v>4.0999999999999996</v>
      </c>
      <c r="O1265" s="27">
        <v>2010</v>
      </c>
      <c r="P1265" s="27">
        <v>6</v>
      </c>
      <c r="Q1265" s="27">
        <v>11</v>
      </c>
      <c r="R1265" s="28">
        <f>DATE('Raw Data'!$O1265,'Raw Data'!$P1265,'Raw Data'!$Q1265)</f>
        <v>40340</v>
      </c>
      <c r="S1265" s="27" t="str">
        <f>CONCATENATE(MID('Raw Data'!$H1265,FIND("(",'Raw Data'!$H1265)+1,FIND(")",'Raw Data'!$H1265)-FIND("(",'Raw Data'!$H1265)-1),"",'Raw Data'!$M1265)</f>
        <v>Rs.1400</v>
      </c>
      <c r="T1265" s="27">
        <f t="shared" si="19"/>
        <v>1</v>
      </c>
      <c r="U1265" s="29">
        <f>'Raw Data'!$M1265*'Raw Data'!$T1265</f>
        <v>1400</v>
      </c>
    </row>
    <row r="1266" spans="1:21" x14ac:dyDescent="0.3">
      <c r="A1266" s="20">
        <v>65</v>
      </c>
      <c r="B1266" s="27" t="s">
        <v>2902</v>
      </c>
      <c r="C1266" s="27">
        <v>1</v>
      </c>
      <c r="D1266" s="27" t="str">
        <f>VLOOKUP('Raw Data'!$C1266,'country description'!$A$2:$B$16,2,0)</f>
        <v>India</v>
      </c>
      <c r="E1266" s="27" t="s">
        <v>14</v>
      </c>
      <c r="F1266" s="27" t="s">
        <v>2903</v>
      </c>
      <c r="G1266" s="27" t="s">
        <v>2904</v>
      </c>
      <c r="H1266" s="27" t="s">
        <v>18</v>
      </c>
      <c r="I1266" s="27" t="s">
        <v>24</v>
      </c>
      <c r="J1266" s="27" t="s">
        <v>24</v>
      </c>
      <c r="K1266" s="27">
        <v>3</v>
      </c>
      <c r="L1266" s="27">
        <v>234</v>
      </c>
      <c r="M1266" s="27">
        <v>1800</v>
      </c>
      <c r="N1266" s="27">
        <v>3.5</v>
      </c>
      <c r="O1266" s="27">
        <v>2011</v>
      </c>
      <c r="P1266" s="27">
        <v>6</v>
      </c>
      <c r="Q1266" s="27">
        <v>15</v>
      </c>
      <c r="R1266" s="28">
        <f>DATE('Raw Data'!$O1266,'Raw Data'!$P1266,'Raw Data'!$Q1266)</f>
        <v>40709</v>
      </c>
      <c r="S1266" s="27" t="str">
        <f>CONCATENATE(MID('Raw Data'!$H1266,FIND("(",'Raw Data'!$H1266)+1,FIND(")",'Raw Data'!$H1266)-FIND("(",'Raw Data'!$H1266)-1),"",'Raw Data'!$M1266)</f>
        <v>Rs.1800</v>
      </c>
      <c r="T1266" s="27">
        <f t="shared" si="19"/>
        <v>1</v>
      </c>
      <c r="U1266" s="29">
        <f>'Raw Data'!$M1266*'Raw Data'!$T1266</f>
        <v>1800</v>
      </c>
    </row>
    <row r="1267" spans="1:21" x14ac:dyDescent="0.3">
      <c r="A1267" s="20">
        <v>301574</v>
      </c>
      <c r="B1267" s="27" t="s">
        <v>2905</v>
      </c>
      <c r="C1267" s="27">
        <v>1</v>
      </c>
      <c r="D1267" s="27" t="str">
        <f>VLOOKUP('Raw Data'!$C1267,'country description'!$A$2:$B$16,2,0)</f>
        <v>India</v>
      </c>
      <c r="E1267" s="27" t="s">
        <v>14</v>
      </c>
      <c r="F1267" s="27" t="s">
        <v>2906</v>
      </c>
      <c r="G1267" s="27" t="s">
        <v>2907</v>
      </c>
      <c r="H1267" s="27" t="s">
        <v>18</v>
      </c>
      <c r="I1267" s="27" t="s">
        <v>19</v>
      </c>
      <c r="J1267" s="27" t="s">
        <v>24</v>
      </c>
      <c r="K1267" s="27">
        <v>3</v>
      </c>
      <c r="L1267" s="27">
        <v>552</v>
      </c>
      <c r="M1267" s="27">
        <v>1200</v>
      </c>
      <c r="N1267" s="27">
        <v>3.9</v>
      </c>
      <c r="O1267" s="27">
        <v>2010</v>
      </c>
      <c r="P1267" s="27">
        <v>6</v>
      </c>
      <c r="Q1267" s="27">
        <v>4</v>
      </c>
      <c r="R1267" s="28">
        <f>DATE('Raw Data'!$O1267,'Raw Data'!$P1267,'Raw Data'!$Q1267)</f>
        <v>40333</v>
      </c>
      <c r="S1267" s="27" t="str">
        <f>CONCATENATE(MID('Raw Data'!$H1267,FIND("(",'Raw Data'!$H1267)+1,FIND(")",'Raw Data'!$H1267)-FIND("(",'Raw Data'!$H1267)-1),"",'Raw Data'!$M1267)</f>
        <v>Rs.1200</v>
      </c>
      <c r="T1267" s="27">
        <f t="shared" si="19"/>
        <v>1</v>
      </c>
      <c r="U1267" s="29">
        <f>'Raw Data'!$M1267*'Raw Data'!$T1267</f>
        <v>1200</v>
      </c>
    </row>
    <row r="1268" spans="1:21" x14ac:dyDescent="0.3">
      <c r="A1268" s="20">
        <v>308463</v>
      </c>
      <c r="B1268" s="27" t="s">
        <v>2908</v>
      </c>
      <c r="C1268" s="27">
        <v>1</v>
      </c>
      <c r="D1268" s="27" t="str">
        <f>VLOOKUP('Raw Data'!$C1268,'country description'!$A$2:$B$16,2,0)</f>
        <v>India</v>
      </c>
      <c r="E1268" s="27" t="s">
        <v>14</v>
      </c>
      <c r="F1268" s="27" t="s">
        <v>2909</v>
      </c>
      <c r="G1268" s="27" t="s">
        <v>2910</v>
      </c>
      <c r="H1268" s="27" t="s">
        <v>18</v>
      </c>
      <c r="I1268" s="27" t="s">
        <v>24</v>
      </c>
      <c r="J1268" s="27" t="s">
        <v>19</v>
      </c>
      <c r="K1268" s="27">
        <v>3</v>
      </c>
      <c r="L1268" s="27">
        <v>567</v>
      </c>
      <c r="M1268" s="27">
        <v>1800</v>
      </c>
      <c r="N1268" s="27">
        <v>3.8</v>
      </c>
      <c r="O1268" s="27">
        <v>2015</v>
      </c>
      <c r="P1268" s="27">
        <v>6</v>
      </c>
      <c r="Q1268" s="27">
        <v>28</v>
      </c>
      <c r="R1268" s="28">
        <f>DATE('Raw Data'!$O1268,'Raw Data'!$P1268,'Raw Data'!$Q1268)</f>
        <v>42183</v>
      </c>
      <c r="S1268" s="27" t="str">
        <f>CONCATENATE(MID('Raw Data'!$H1268,FIND("(",'Raw Data'!$H1268)+1,FIND(")",'Raw Data'!$H1268)-FIND("(",'Raw Data'!$H1268)-1),"",'Raw Data'!$M1268)</f>
        <v>Rs.1800</v>
      </c>
      <c r="T1268" s="27">
        <f t="shared" si="19"/>
        <v>1</v>
      </c>
      <c r="U1268" s="29">
        <f>'Raw Data'!$M1268*'Raw Data'!$T1268</f>
        <v>1800</v>
      </c>
    </row>
    <row r="1269" spans="1:21" x14ac:dyDescent="0.3">
      <c r="A1269" s="20">
        <v>307360</v>
      </c>
      <c r="B1269" s="27" t="s">
        <v>2911</v>
      </c>
      <c r="C1269" s="27">
        <v>1</v>
      </c>
      <c r="D1269" s="27" t="str">
        <f>VLOOKUP('Raw Data'!$C1269,'country description'!$A$2:$B$16,2,0)</f>
        <v>India</v>
      </c>
      <c r="E1269" s="27" t="s">
        <v>14</v>
      </c>
      <c r="F1269" s="27" t="s">
        <v>2826</v>
      </c>
      <c r="G1269" s="27" t="s">
        <v>2912</v>
      </c>
      <c r="H1269" s="27" t="s">
        <v>18</v>
      </c>
      <c r="I1269" s="27" t="s">
        <v>24</v>
      </c>
      <c r="J1269" s="27" t="s">
        <v>24</v>
      </c>
      <c r="K1269" s="27">
        <v>3</v>
      </c>
      <c r="L1269" s="27">
        <v>969</v>
      </c>
      <c r="M1269" s="27">
        <v>1700</v>
      </c>
      <c r="N1269" s="27">
        <v>4</v>
      </c>
      <c r="O1269" s="27">
        <v>2012</v>
      </c>
      <c r="P1269" s="27">
        <v>6</v>
      </c>
      <c r="Q1269" s="27">
        <v>14</v>
      </c>
      <c r="R1269" s="28">
        <f>DATE('Raw Data'!$O1269,'Raw Data'!$P1269,'Raw Data'!$Q1269)</f>
        <v>41074</v>
      </c>
      <c r="S1269" s="27" t="str">
        <f>CONCATENATE(MID('Raw Data'!$H1269,FIND("(",'Raw Data'!$H1269)+1,FIND(")",'Raw Data'!$H1269)-FIND("(",'Raw Data'!$H1269)-1),"",'Raw Data'!$M1269)</f>
        <v>Rs.1700</v>
      </c>
      <c r="T1269" s="27">
        <f t="shared" si="19"/>
        <v>1</v>
      </c>
      <c r="U1269" s="29">
        <f>'Raw Data'!$M1269*'Raw Data'!$T1269</f>
        <v>1700</v>
      </c>
    </row>
    <row r="1270" spans="1:21" x14ac:dyDescent="0.3">
      <c r="A1270" s="20">
        <v>18168125</v>
      </c>
      <c r="B1270" s="27" t="s">
        <v>2913</v>
      </c>
      <c r="C1270" s="27">
        <v>1</v>
      </c>
      <c r="D1270" s="27" t="str">
        <f>VLOOKUP('Raw Data'!$C1270,'country description'!$A$2:$B$16,2,0)</f>
        <v>India</v>
      </c>
      <c r="E1270" s="27" t="s">
        <v>14</v>
      </c>
      <c r="F1270" s="27" t="s">
        <v>2914</v>
      </c>
      <c r="G1270" s="27" t="s">
        <v>2915</v>
      </c>
      <c r="H1270" s="27" t="s">
        <v>18</v>
      </c>
      <c r="I1270" s="27" t="s">
        <v>24</v>
      </c>
      <c r="J1270" s="27" t="s">
        <v>19</v>
      </c>
      <c r="K1270" s="27">
        <v>3</v>
      </c>
      <c r="L1270" s="27">
        <v>555</v>
      </c>
      <c r="M1270" s="27">
        <v>1200</v>
      </c>
      <c r="N1270" s="27">
        <v>3.9</v>
      </c>
      <c r="O1270" s="27">
        <v>2010</v>
      </c>
      <c r="P1270" s="27">
        <v>6</v>
      </c>
      <c r="Q1270" s="27">
        <v>17</v>
      </c>
      <c r="R1270" s="28">
        <f>DATE('Raw Data'!$O1270,'Raw Data'!$P1270,'Raw Data'!$Q1270)</f>
        <v>40346</v>
      </c>
      <c r="S1270" s="27" t="str">
        <f>CONCATENATE(MID('Raw Data'!$H1270,FIND("(",'Raw Data'!$H1270)+1,FIND(")",'Raw Data'!$H1270)-FIND("(",'Raw Data'!$H1270)-1),"",'Raw Data'!$M1270)</f>
        <v>Rs.1200</v>
      </c>
      <c r="T1270" s="27">
        <f t="shared" si="19"/>
        <v>1</v>
      </c>
      <c r="U1270" s="29">
        <f>'Raw Data'!$M1270*'Raw Data'!$T1270</f>
        <v>1200</v>
      </c>
    </row>
    <row r="1271" spans="1:21" x14ac:dyDescent="0.3">
      <c r="A1271" s="20">
        <v>18441798</v>
      </c>
      <c r="B1271" s="27" t="s">
        <v>2916</v>
      </c>
      <c r="C1271" s="27">
        <v>1</v>
      </c>
      <c r="D1271" s="27" t="str">
        <f>VLOOKUP('Raw Data'!$C1271,'country description'!$A$2:$B$16,2,0)</f>
        <v>India</v>
      </c>
      <c r="E1271" s="27" t="s">
        <v>14</v>
      </c>
      <c r="F1271" s="27" t="s">
        <v>2917</v>
      </c>
      <c r="G1271" s="27" t="s">
        <v>2918</v>
      </c>
      <c r="H1271" s="27" t="s">
        <v>18</v>
      </c>
      <c r="I1271" s="27" t="s">
        <v>24</v>
      </c>
      <c r="J1271" s="27" t="s">
        <v>19</v>
      </c>
      <c r="K1271" s="27">
        <v>3</v>
      </c>
      <c r="L1271" s="27">
        <v>90</v>
      </c>
      <c r="M1271" s="27">
        <v>1500</v>
      </c>
      <c r="N1271" s="27">
        <v>4.3</v>
      </c>
      <c r="O1271" s="27">
        <v>2018</v>
      </c>
      <c r="P1271" s="27">
        <v>6</v>
      </c>
      <c r="Q1271" s="27">
        <v>28</v>
      </c>
      <c r="R1271" s="28">
        <f>DATE('Raw Data'!$O1271,'Raw Data'!$P1271,'Raw Data'!$Q1271)</f>
        <v>43279</v>
      </c>
      <c r="S1271" s="27" t="str">
        <f>CONCATENATE(MID('Raw Data'!$H1271,FIND("(",'Raw Data'!$H1271)+1,FIND(")",'Raw Data'!$H1271)-FIND("(",'Raw Data'!$H1271)-1),"",'Raw Data'!$M1271)</f>
        <v>Rs.1500</v>
      </c>
      <c r="T1271" s="27">
        <f t="shared" si="19"/>
        <v>1</v>
      </c>
      <c r="U1271" s="29">
        <f>'Raw Data'!$M1271*'Raw Data'!$T1271</f>
        <v>1500</v>
      </c>
    </row>
    <row r="1272" spans="1:21" x14ac:dyDescent="0.3">
      <c r="A1272" s="20">
        <v>307822</v>
      </c>
      <c r="B1272" s="27" t="s">
        <v>2919</v>
      </c>
      <c r="C1272" s="27">
        <v>1</v>
      </c>
      <c r="D1272" s="27" t="str">
        <f>VLOOKUP('Raw Data'!$C1272,'country description'!$A$2:$B$16,2,0)</f>
        <v>India</v>
      </c>
      <c r="E1272" s="27" t="s">
        <v>14</v>
      </c>
      <c r="F1272" s="27" t="s">
        <v>2920</v>
      </c>
      <c r="G1272" s="27" t="s">
        <v>2921</v>
      </c>
      <c r="H1272" s="27" t="s">
        <v>18</v>
      </c>
      <c r="I1272" s="27" t="s">
        <v>19</v>
      </c>
      <c r="J1272" s="27" t="s">
        <v>24</v>
      </c>
      <c r="K1272" s="27">
        <v>3</v>
      </c>
      <c r="L1272" s="27">
        <v>454</v>
      </c>
      <c r="M1272" s="27">
        <v>1400</v>
      </c>
      <c r="N1272" s="27">
        <v>3.9</v>
      </c>
      <c r="O1272" s="27">
        <v>2018</v>
      </c>
      <c r="P1272" s="27">
        <v>6</v>
      </c>
      <c r="Q1272" s="27">
        <v>11</v>
      </c>
      <c r="R1272" s="28">
        <f>DATE('Raw Data'!$O1272,'Raw Data'!$P1272,'Raw Data'!$Q1272)</f>
        <v>43262</v>
      </c>
      <c r="S1272" s="27" t="str">
        <f>CONCATENATE(MID('Raw Data'!$H1272,FIND("(",'Raw Data'!$H1272)+1,FIND(")",'Raw Data'!$H1272)-FIND("(",'Raw Data'!$H1272)-1),"",'Raw Data'!$M1272)</f>
        <v>Rs.1400</v>
      </c>
      <c r="T1272" s="27">
        <f t="shared" si="19"/>
        <v>1</v>
      </c>
      <c r="U1272" s="29">
        <f>'Raw Data'!$M1272*'Raw Data'!$T1272</f>
        <v>1400</v>
      </c>
    </row>
    <row r="1273" spans="1:21" x14ac:dyDescent="0.3">
      <c r="A1273" s="20">
        <v>4830</v>
      </c>
      <c r="B1273" s="27" t="s">
        <v>2307</v>
      </c>
      <c r="C1273" s="27">
        <v>1</v>
      </c>
      <c r="D1273" s="27" t="str">
        <f>VLOOKUP('Raw Data'!$C1273,'country description'!$A$2:$B$16,2,0)</f>
        <v>India</v>
      </c>
      <c r="E1273" s="27" t="s">
        <v>14</v>
      </c>
      <c r="F1273" s="27" t="s">
        <v>2922</v>
      </c>
      <c r="G1273" s="27" t="s">
        <v>1626</v>
      </c>
      <c r="H1273" s="27" t="s">
        <v>18</v>
      </c>
      <c r="I1273" s="27" t="s">
        <v>19</v>
      </c>
      <c r="J1273" s="27" t="s">
        <v>24</v>
      </c>
      <c r="K1273" s="27">
        <v>3</v>
      </c>
      <c r="L1273" s="27">
        <v>565</v>
      </c>
      <c r="M1273" s="27">
        <v>1100</v>
      </c>
      <c r="N1273" s="27">
        <v>3.8</v>
      </c>
      <c r="O1273" s="27">
        <v>2012</v>
      </c>
      <c r="P1273" s="27">
        <v>6</v>
      </c>
      <c r="Q1273" s="27">
        <v>5</v>
      </c>
      <c r="R1273" s="28">
        <f>DATE('Raw Data'!$O1273,'Raw Data'!$P1273,'Raw Data'!$Q1273)</f>
        <v>41065</v>
      </c>
      <c r="S1273" s="27" t="str">
        <f>CONCATENATE(MID('Raw Data'!$H1273,FIND("(",'Raw Data'!$H1273)+1,FIND(")",'Raw Data'!$H1273)-FIND("(",'Raw Data'!$H1273)-1),"",'Raw Data'!$M1273)</f>
        <v>Rs.1100</v>
      </c>
      <c r="T1273" s="27">
        <f t="shared" si="19"/>
        <v>1</v>
      </c>
      <c r="U1273" s="29">
        <f>'Raw Data'!$M1273*'Raw Data'!$T1273</f>
        <v>1100</v>
      </c>
    </row>
    <row r="1274" spans="1:21" x14ac:dyDescent="0.3">
      <c r="A1274" s="20">
        <v>6196</v>
      </c>
      <c r="B1274" s="27" t="s">
        <v>2923</v>
      </c>
      <c r="C1274" s="27">
        <v>1</v>
      </c>
      <c r="D1274" s="27" t="str">
        <f>VLOOKUP('Raw Data'!$C1274,'country description'!$A$2:$B$16,2,0)</f>
        <v>India</v>
      </c>
      <c r="E1274" s="27" t="s">
        <v>14</v>
      </c>
      <c r="F1274" s="27" t="s">
        <v>2924</v>
      </c>
      <c r="G1274" s="27" t="s">
        <v>410</v>
      </c>
      <c r="H1274" s="27" t="s">
        <v>18</v>
      </c>
      <c r="I1274" s="27" t="s">
        <v>19</v>
      </c>
      <c r="J1274" s="27" t="s">
        <v>19</v>
      </c>
      <c r="K1274" s="27">
        <v>3</v>
      </c>
      <c r="L1274" s="27">
        <v>47</v>
      </c>
      <c r="M1274" s="27">
        <v>1200</v>
      </c>
      <c r="N1274" s="27">
        <v>2.7</v>
      </c>
      <c r="O1274" s="27">
        <v>2018</v>
      </c>
      <c r="P1274" s="27">
        <v>6</v>
      </c>
      <c r="Q1274" s="27">
        <v>22</v>
      </c>
      <c r="R1274" s="28">
        <f>DATE('Raw Data'!$O1274,'Raw Data'!$P1274,'Raw Data'!$Q1274)</f>
        <v>43273</v>
      </c>
      <c r="S1274" s="27" t="str">
        <f>CONCATENATE(MID('Raw Data'!$H1274,FIND("(",'Raw Data'!$H1274)+1,FIND(")",'Raw Data'!$H1274)-FIND("(",'Raw Data'!$H1274)-1),"",'Raw Data'!$M1274)</f>
        <v>Rs.1200</v>
      </c>
      <c r="T1274" s="27">
        <f t="shared" si="19"/>
        <v>1</v>
      </c>
      <c r="U1274" s="29">
        <f>'Raw Data'!$M1274*'Raw Data'!$T1274</f>
        <v>1200</v>
      </c>
    </row>
    <row r="1275" spans="1:21" x14ac:dyDescent="0.3">
      <c r="A1275" s="20">
        <v>1185</v>
      </c>
      <c r="B1275" s="27" t="s">
        <v>2926</v>
      </c>
      <c r="C1275" s="27">
        <v>1</v>
      </c>
      <c r="D1275" s="27" t="str">
        <f>VLOOKUP('Raw Data'!$C1275,'country description'!$A$2:$B$16,2,0)</f>
        <v>India</v>
      </c>
      <c r="E1275" s="27" t="s">
        <v>14</v>
      </c>
      <c r="F1275" s="27" t="s">
        <v>2927</v>
      </c>
      <c r="G1275" s="27" t="s">
        <v>2928</v>
      </c>
      <c r="H1275" s="27" t="s">
        <v>18</v>
      </c>
      <c r="I1275" s="27" t="s">
        <v>24</v>
      </c>
      <c r="J1275" s="27" t="s">
        <v>19</v>
      </c>
      <c r="K1275" s="27">
        <v>3</v>
      </c>
      <c r="L1275" s="27">
        <v>105</v>
      </c>
      <c r="M1275" s="27">
        <v>1900</v>
      </c>
      <c r="N1275" s="27">
        <v>2.8</v>
      </c>
      <c r="O1275" s="27">
        <v>2014</v>
      </c>
      <c r="P1275" s="27">
        <v>6</v>
      </c>
      <c r="Q1275" s="27">
        <v>11</v>
      </c>
      <c r="R1275" s="28">
        <f>DATE('Raw Data'!$O1275,'Raw Data'!$P1275,'Raw Data'!$Q1275)</f>
        <v>41801</v>
      </c>
      <c r="S1275" s="27" t="str">
        <f>CONCATENATE(MID('Raw Data'!$H1275,FIND("(",'Raw Data'!$H1275)+1,FIND(")",'Raw Data'!$H1275)-FIND("(",'Raw Data'!$H1275)-1),"",'Raw Data'!$M1275)</f>
        <v>Rs.1900</v>
      </c>
      <c r="T1275" s="27">
        <f t="shared" si="19"/>
        <v>1</v>
      </c>
      <c r="U1275" s="29">
        <f>'Raw Data'!$M1275*'Raw Data'!$T1275</f>
        <v>1900</v>
      </c>
    </row>
    <row r="1276" spans="1:21" x14ac:dyDescent="0.3">
      <c r="A1276" s="20">
        <v>18198465</v>
      </c>
      <c r="B1276" s="27" t="s">
        <v>2929</v>
      </c>
      <c r="C1276" s="27">
        <v>1</v>
      </c>
      <c r="D1276" s="27" t="str">
        <f>VLOOKUP('Raw Data'!$C1276,'country description'!$A$2:$B$16,2,0)</f>
        <v>India</v>
      </c>
      <c r="E1276" s="27" t="s">
        <v>14</v>
      </c>
      <c r="F1276" s="27" t="s">
        <v>2930</v>
      </c>
      <c r="G1276" s="27" t="s">
        <v>2931</v>
      </c>
      <c r="H1276" s="27" t="s">
        <v>18</v>
      </c>
      <c r="I1276" s="27" t="s">
        <v>24</v>
      </c>
      <c r="J1276" s="27" t="s">
        <v>19</v>
      </c>
      <c r="K1276" s="27">
        <v>3</v>
      </c>
      <c r="L1276" s="27">
        <v>14</v>
      </c>
      <c r="M1276" s="27">
        <v>1300</v>
      </c>
      <c r="N1276" s="27">
        <v>3.1</v>
      </c>
      <c r="O1276" s="27">
        <v>2011</v>
      </c>
      <c r="P1276" s="27">
        <v>6</v>
      </c>
      <c r="Q1276" s="27">
        <v>16</v>
      </c>
      <c r="R1276" s="28">
        <f>DATE('Raw Data'!$O1276,'Raw Data'!$P1276,'Raw Data'!$Q1276)</f>
        <v>40710</v>
      </c>
      <c r="S1276" s="27" t="str">
        <f>CONCATENATE(MID('Raw Data'!$H1276,FIND("(",'Raw Data'!$H1276)+1,FIND(")",'Raw Data'!$H1276)-FIND("(",'Raw Data'!$H1276)-1),"",'Raw Data'!$M1276)</f>
        <v>Rs.1300</v>
      </c>
      <c r="T1276" s="27">
        <f t="shared" si="19"/>
        <v>1</v>
      </c>
      <c r="U1276" s="29">
        <f>'Raw Data'!$M1276*'Raw Data'!$T1276</f>
        <v>1300</v>
      </c>
    </row>
    <row r="1277" spans="1:21" x14ac:dyDescent="0.3">
      <c r="A1277" s="20">
        <v>476</v>
      </c>
      <c r="B1277" s="27" t="s">
        <v>2295</v>
      </c>
      <c r="C1277" s="27">
        <v>1</v>
      </c>
      <c r="D1277" s="27" t="str">
        <f>VLOOKUP('Raw Data'!$C1277,'country description'!$A$2:$B$16,2,0)</f>
        <v>India</v>
      </c>
      <c r="E1277" s="27" t="s">
        <v>14</v>
      </c>
      <c r="F1277" s="27" t="s">
        <v>2932</v>
      </c>
      <c r="G1277" s="27" t="s">
        <v>410</v>
      </c>
      <c r="H1277" s="27" t="s">
        <v>18</v>
      </c>
      <c r="I1277" s="27" t="s">
        <v>24</v>
      </c>
      <c r="J1277" s="27" t="s">
        <v>24</v>
      </c>
      <c r="K1277" s="27">
        <v>3</v>
      </c>
      <c r="L1277" s="27">
        <v>70</v>
      </c>
      <c r="M1277" s="27">
        <v>1200</v>
      </c>
      <c r="N1277" s="27">
        <v>2.5</v>
      </c>
      <c r="O1277" s="27">
        <v>2017</v>
      </c>
      <c r="P1277" s="27">
        <v>6</v>
      </c>
      <c r="Q1277" s="27">
        <v>2</v>
      </c>
      <c r="R1277" s="28">
        <f>DATE('Raw Data'!$O1277,'Raw Data'!$P1277,'Raw Data'!$Q1277)</f>
        <v>42888</v>
      </c>
      <c r="S1277" s="27" t="str">
        <f>CONCATENATE(MID('Raw Data'!$H1277,FIND("(",'Raw Data'!$H1277)+1,FIND(")",'Raw Data'!$H1277)-FIND("(",'Raw Data'!$H1277)-1),"",'Raw Data'!$M1277)</f>
        <v>Rs.1200</v>
      </c>
      <c r="T1277" s="27">
        <f t="shared" si="19"/>
        <v>1</v>
      </c>
      <c r="U1277" s="29">
        <f>'Raw Data'!$M1277*'Raw Data'!$T1277</f>
        <v>1200</v>
      </c>
    </row>
    <row r="1278" spans="1:21" x14ac:dyDescent="0.3">
      <c r="A1278" s="20">
        <v>18198459</v>
      </c>
      <c r="B1278" s="27" t="s">
        <v>2933</v>
      </c>
      <c r="C1278" s="27">
        <v>1</v>
      </c>
      <c r="D1278" s="27" t="str">
        <f>VLOOKUP('Raw Data'!$C1278,'country description'!$A$2:$B$16,2,0)</f>
        <v>India</v>
      </c>
      <c r="E1278" s="27" t="s">
        <v>14</v>
      </c>
      <c r="F1278" s="27" t="s">
        <v>2934</v>
      </c>
      <c r="G1278" s="27" t="s">
        <v>2935</v>
      </c>
      <c r="H1278" s="27" t="s">
        <v>18</v>
      </c>
      <c r="I1278" s="27" t="s">
        <v>24</v>
      </c>
      <c r="J1278" s="27" t="s">
        <v>19</v>
      </c>
      <c r="K1278" s="27">
        <v>3</v>
      </c>
      <c r="L1278" s="27">
        <v>121</v>
      </c>
      <c r="M1278" s="27">
        <v>1900</v>
      </c>
      <c r="N1278" s="27">
        <v>3.8</v>
      </c>
      <c r="O1278" s="27">
        <v>2015</v>
      </c>
      <c r="P1278" s="27">
        <v>6</v>
      </c>
      <c r="Q1278" s="27">
        <v>3</v>
      </c>
      <c r="R1278" s="28">
        <f>DATE('Raw Data'!$O1278,'Raw Data'!$P1278,'Raw Data'!$Q1278)</f>
        <v>42158</v>
      </c>
      <c r="S1278" s="27" t="str">
        <f>CONCATENATE(MID('Raw Data'!$H1278,FIND("(",'Raw Data'!$H1278)+1,FIND(")",'Raw Data'!$H1278)-FIND("(",'Raw Data'!$H1278)-1),"",'Raw Data'!$M1278)</f>
        <v>Rs.1900</v>
      </c>
      <c r="T1278" s="27">
        <f t="shared" si="19"/>
        <v>1</v>
      </c>
      <c r="U1278" s="29">
        <f>'Raw Data'!$M1278*'Raw Data'!$T1278</f>
        <v>1900</v>
      </c>
    </row>
    <row r="1279" spans="1:21" x14ac:dyDescent="0.3">
      <c r="A1279" s="20">
        <v>18306545</v>
      </c>
      <c r="B1279" s="27" t="s">
        <v>2936</v>
      </c>
      <c r="C1279" s="27">
        <v>1</v>
      </c>
      <c r="D1279" s="27" t="str">
        <f>VLOOKUP('Raw Data'!$C1279,'country description'!$A$2:$B$16,2,0)</f>
        <v>India</v>
      </c>
      <c r="E1279" s="27" t="s">
        <v>14</v>
      </c>
      <c r="F1279" s="27" t="s">
        <v>2937</v>
      </c>
      <c r="G1279" s="27" t="s">
        <v>2938</v>
      </c>
      <c r="H1279" s="27" t="s">
        <v>18</v>
      </c>
      <c r="I1279" s="27" t="s">
        <v>19</v>
      </c>
      <c r="J1279" s="27" t="s">
        <v>24</v>
      </c>
      <c r="K1279" s="27">
        <v>3</v>
      </c>
      <c r="L1279" s="27">
        <v>56</v>
      </c>
      <c r="M1279" s="27">
        <v>1100</v>
      </c>
      <c r="N1279" s="27">
        <v>3.8</v>
      </c>
      <c r="O1279" s="27">
        <v>2011</v>
      </c>
      <c r="P1279" s="27">
        <v>6</v>
      </c>
      <c r="Q1279" s="27">
        <v>12</v>
      </c>
      <c r="R1279" s="28">
        <f>DATE('Raw Data'!$O1279,'Raw Data'!$P1279,'Raw Data'!$Q1279)</f>
        <v>40706</v>
      </c>
      <c r="S1279" s="27" t="str">
        <f>CONCATENATE(MID('Raw Data'!$H1279,FIND("(",'Raw Data'!$H1279)+1,FIND(")",'Raw Data'!$H1279)-FIND("(",'Raw Data'!$H1279)-1),"",'Raw Data'!$M1279)</f>
        <v>Rs.1100</v>
      </c>
      <c r="T1279" s="27">
        <f t="shared" si="19"/>
        <v>1</v>
      </c>
      <c r="U1279" s="29">
        <f>'Raw Data'!$M1279*'Raw Data'!$T1279</f>
        <v>1100</v>
      </c>
    </row>
    <row r="1280" spans="1:21" x14ac:dyDescent="0.3">
      <c r="A1280" s="20">
        <v>2702</v>
      </c>
      <c r="B1280" s="27" t="s">
        <v>2939</v>
      </c>
      <c r="C1280" s="27">
        <v>1</v>
      </c>
      <c r="D1280" s="27" t="str">
        <f>VLOOKUP('Raw Data'!$C1280,'country description'!$A$2:$B$16,2,0)</f>
        <v>India</v>
      </c>
      <c r="E1280" s="27" t="s">
        <v>14</v>
      </c>
      <c r="F1280" s="27" t="s">
        <v>2940</v>
      </c>
      <c r="G1280" s="27" t="s">
        <v>407</v>
      </c>
      <c r="H1280" s="27" t="s">
        <v>18</v>
      </c>
      <c r="I1280" s="27" t="s">
        <v>19</v>
      </c>
      <c r="J1280" s="27" t="s">
        <v>19</v>
      </c>
      <c r="K1280" s="27">
        <v>3</v>
      </c>
      <c r="L1280" s="27">
        <v>76</v>
      </c>
      <c r="M1280" s="27">
        <v>1500</v>
      </c>
      <c r="N1280" s="27">
        <v>4</v>
      </c>
      <c r="O1280" s="27">
        <v>2018</v>
      </c>
      <c r="P1280" s="27">
        <v>6</v>
      </c>
      <c r="Q1280" s="27">
        <v>23</v>
      </c>
      <c r="R1280" s="28">
        <f>DATE('Raw Data'!$O1280,'Raw Data'!$P1280,'Raw Data'!$Q1280)</f>
        <v>43274</v>
      </c>
      <c r="S1280" s="27" t="str">
        <f>CONCATENATE(MID('Raw Data'!$H1280,FIND("(",'Raw Data'!$H1280)+1,FIND(")",'Raw Data'!$H1280)-FIND("(",'Raw Data'!$H1280)-1),"",'Raw Data'!$M1280)</f>
        <v>Rs.1500</v>
      </c>
      <c r="T1280" s="27">
        <f t="shared" si="19"/>
        <v>1</v>
      </c>
      <c r="U1280" s="29">
        <f>'Raw Data'!$M1280*'Raw Data'!$T1280</f>
        <v>1500</v>
      </c>
    </row>
    <row r="1281" spans="1:21" x14ac:dyDescent="0.3">
      <c r="A1281" s="20">
        <v>313200</v>
      </c>
      <c r="B1281" s="27" t="s">
        <v>2941</v>
      </c>
      <c r="C1281" s="27">
        <v>1</v>
      </c>
      <c r="D1281" s="27" t="str">
        <f>VLOOKUP('Raw Data'!$C1281,'country description'!$A$2:$B$16,2,0)</f>
        <v>India</v>
      </c>
      <c r="E1281" s="27" t="s">
        <v>14</v>
      </c>
      <c r="F1281" s="27" t="s">
        <v>2942</v>
      </c>
      <c r="G1281" s="27" t="s">
        <v>2943</v>
      </c>
      <c r="H1281" s="27" t="s">
        <v>18</v>
      </c>
      <c r="I1281" s="27" t="s">
        <v>24</v>
      </c>
      <c r="J1281" s="27" t="s">
        <v>19</v>
      </c>
      <c r="K1281" s="27">
        <v>3</v>
      </c>
      <c r="L1281" s="27">
        <v>637</v>
      </c>
      <c r="M1281" s="27">
        <v>1600</v>
      </c>
      <c r="N1281" s="27">
        <v>3.8</v>
      </c>
      <c r="O1281" s="27">
        <v>2015</v>
      </c>
      <c r="P1281" s="27">
        <v>6</v>
      </c>
      <c r="Q1281" s="27">
        <v>13</v>
      </c>
      <c r="R1281" s="28">
        <f>DATE('Raw Data'!$O1281,'Raw Data'!$P1281,'Raw Data'!$Q1281)</f>
        <v>42168</v>
      </c>
      <c r="S1281" s="27" t="str">
        <f>CONCATENATE(MID('Raw Data'!$H1281,FIND("(",'Raw Data'!$H1281)+1,FIND(")",'Raw Data'!$H1281)-FIND("(",'Raw Data'!$H1281)-1),"",'Raw Data'!$M1281)</f>
        <v>Rs.1600</v>
      </c>
      <c r="T1281" s="27">
        <f t="shared" si="19"/>
        <v>1</v>
      </c>
      <c r="U1281" s="29">
        <f>'Raw Data'!$M1281*'Raw Data'!$T1281</f>
        <v>1600</v>
      </c>
    </row>
    <row r="1282" spans="1:21" x14ac:dyDescent="0.3">
      <c r="A1282" s="20">
        <v>18395381</v>
      </c>
      <c r="B1282" s="27" t="s">
        <v>2944</v>
      </c>
      <c r="C1282" s="27">
        <v>1</v>
      </c>
      <c r="D1282" s="27" t="str">
        <f>VLOOKUP('Raw Data'!$C1282,'country description'!$A$2:$B$16,2,0)</f>
        <v>India</v>
      </c>
      <c r="E1282" s="27" t="s">
        <v>14</v>
      </c>
      <c r="F1282" s="27" t="s">
        <v>2945</v>
      </c>
      <c r="G1282" s="27" t="s">
        <v>2946</v>
      </c>
      <c r="H1282" s="27" t="s">
        <v>18</v>
      </c>
      <c r="I1282" s="27" t="s">
        <v>19</v>
      </c>
      <c r="J1282" s="27" t="s">
        <v>19</v>
      </c>
      <c r="K1282" s="27">
        <v>3</v>
      </c>
      <c r="L1282" s="27">
        <v>387</v>
      </c>
      <c r="M1282" s="27">
        <v>1400</v>
      </c>
      <c r="N1282" s="27">
        <v>4.0999999999999996</v>
      </c>
      <c r="O1282" s="27">
        <v>2016</v>
      </c>
      <c r="P1282" s="27">
        <v>5</v>
      </c>
      <c r="Q1282" s="27">
        <v>27</v>
      </c>
      <c r="R1282" s="28">
        <f>DATE('Raw Data'!$O1282,'Raw Data'!$P1282,'Raw Data'!$Q1282)</f>
        <v>42517</v>
      </c>
      <c r="S1282" s="27" t="str">
        <f>CONCATENATE(MID('Raw Data'!$H1282,FIND("(",'Raw Data'!$H1282)+1,FIND(")",'Raw Data'!$H1282)-FIND("(",'Raw Data'!$H1282)-1),"",'Raw Data'!$M1282)</f>
        <v>Rs.1400</v>
      </c>
      <c r="T1282" s="27">
        <f t="shared" ref="T1282:T1345" si="20">VLOOKUP(D1282,$Y$4:$Z$18,2,0)</f>
        <v>1</v>
      </c>
      <c r="U1282" s="29">
        <f>'Raw Data'!$M1282*'Raw Data'!$T1282</f>
        <v>1400</v>
      </c>
    </row>
    <row r="1283" spans="1:21" x14ac:dyDescent="0.3">
      <c r="A1283" s="20">
        <v>3936</v>
      </c>
      <c r="B1283" s="27" t="s">
        <v>2947</v>
      </c>
      <c r="C1283" s="27">
        <v>1</v>
      </c>
      <c r="D1283" s="27" t="str">
        <f>VLOOKUP('Raw Data'!$C1283,'country description'!$A$2:$B$16,2,0)</f>
        <v>India</v>
      </c>
      <c r="E1283" s="27" t="s">
        <v>14</v>
      </c>
      <c r="F1283" s="27" t="s">
        <v>2948</v>
      </c>
      <c r="G1283" s="27" t="s">
        <v>390</v>
      </c>
      <c r="H1283" s="27" t="s">
        <v>18</v>
      </c>
      <c r="I1283" s="27" t="s">
        <v>24</v>
      </c>
      <c r="J1283" s="27" t="s">
        <v>24</v>
      </c>
      <c r="K1283" s="27">
        <v>3</v>
      </c>
      <c r="L1283" s="27">
        <v>158</v>
      </c>
      <c r="M1283" s="27">
        <v>1100</v>
      </c>
      <c r="N1283" s="27">
        <v>3.6</v>
      </c>
      <c r="O1283" s="27">
        <v>2017</v>
      </c>
      <c r="P1283" s="27">
        <v>5</v>
      </c>
      <c r="Q1283" s="27">
        <v>15</v>
      </c>
      <c r="R1283" s="28">
        <f>DATE('Raw Data'!$O1283,'Raw Data'!$P1283,'Raw Data'!$Q1283)</f>
        <v>42870</v>
      </c>
      <c r="S1283" s="27" t="str">
        <f>CONCATENATE(MID('Raw Data'!$H1283,FIND("(",'Raw Data'!$H1283)+1,FIND(")",'Raw Data'!$H1283)-FIND("(",'Raw Data'!$H1283)-1),"",'Raw Data'!$M1283)</f>
        <v>Rs.1100</v>
      </c>
      <c r="T1283" s="27">
        <f t="shared" si="20"/>
        <v>1</v>
      </c>
      <c r="U1283" s="29">
        <f>'Raw Data'!$M1283*'Raw Data'!$T1283</f>
        <v>1100</v>
      </c>
    </row>
    <row r="1284" spans="1:21" x14ac:dyDescent="0.3">
      <c r="A1284" s="20">
        <v>18332009</v>
      </c>
      <c r="B1284" s="27" t="s">
        <v>2949</v>
      </c>
      <c r="C1284" s="27">
        <v>1</v>
      </c>
      <c r="D1284" s="27" t="str">
        <f>VLOOKUP('Raw Data'!$C1284,'country description'!$A$2:$B$16,2,0)</f>
        <v>India</v>
      </c>
      <c r="E1284" s="27" t="s">
        <v>14</v>
      </c>
      <c r="F1284" s="27" t="s">
        <v>2950</v>
      </c>
      <c r="G1284" s="27" t="s">
        <v>2951</v>
      </c>
      <c r="H1284" s="27" t="s">
        <v>18</v>
      </c>
      <c r="I1284" s="27" t="s">
        <v>24</v>
      </c>
      <c r="J1284" s="27" t="s">
        <v>24</v>
      </c>
      <c r="K1284" s="27">
        <v>3</v>
      </c>
      <c r="L1284" s="27">
        <v>35</v>
      </c>
      <c r="M1284" s="27">
        <v>1200</v>
      </c>
      <c r="N1284" s="27">
        <v>3.4</v>
      </c>
      <c r="O1284" s="27">
        <v>2010</v>
      </c>
      <c r="P1284" s="27">
        <v>5</v>
      </c>
      <c r="Q1284" s="27">
        <v>20</v>
      </c>
      <c r="R1284" s="28">
        <f>DATE('Raw Data'!$O1284,'Raw Data'!$P1284,'Raw Data'!$Q1284)</f>
        <v>40318</v>
      </c>
      <c r="S1284" s="27" t="str">
        <f>CONCATENATE(MID('Raw Data'!$H1284,FIND("(",'Raw Data'!$H1284)+1,FIND(")",'Raw Data'!$H1284)-FIND("(",'Raw Data'!$H1284)-1),"",'Raw Data'!$M1284)</f>
        <v>Rs.1200</v>
      </c>
      <c r="T1284" s="27">
        <f t="shared" si="20"/>
        <v>1</v>
      </c>
      <c r="U1284" s="29">
        <f>'Raw Data'!$M1284*'Raw Data'!$T1284</f>
        <v>1200</v>
      </c>
    </row>
    <row r="1285" spans="1:21" x14ac:dyDescent="0.3">
      <c r="A1285" s="20">
        <v>4921</v>
      </c>
      <c r="B1285" s="27" t="s">
        <v>2952</v>
      </c>
      <c r="C1285" s="27">
        <v>1</v>
      </c>
      <c r="D1285" s="27" t="str">
        <f>VLOOKUP('Raw Data'!$C1285,'country description'!$A$2:$B$16,2,0)</f>
        <v>India</v>
      </c>
      <c r="E1285" s="27" t="s">
        <v>14</v>
      </c>
      <c r="F1285" s="27" t="s">
        <v>2953</v>
      </c>
      <c r="G1285" s="27" t="s">
        <v>2954</v>
      </c>
      <c r="H1285" s="27" t="s">
        <v>18</v>
      </c>
      <c r="I1285" s="27" t="s">
        <v>24</v>
      </c>
      <c r="J1285" s="27" t="s">
        <v>19</v>
      </c>
      <c r="K1285" s="27">
        <v>3</v>
      </c>
      <c r="L1285" s="27">
        <v>118</v>
      </c>
      <c r="M1285" s="27">
        <v>1500</v>
      </c>
      <c r="N1285" s="27">
        <v>3.8</v>
      </c>
      <c r="O1285" s="27">
        <v>2014</v>
      </c>
      <c r="P1285" s="27">
        <v>5</v>
      </c>
      <c r="Q1285" s="27">
        <v>25</v>
      </c>
      <c r="R1285" s="28">
        <f>DATE('Raw Data'!$O1285,'Raw Data'!$P1285,'Raw Data'!$Q1285)</f>
        <v>41784</v>
      </c>
      <c r="S1285" s="27" t="str">
        <f>CONCATENATE(MID('Raw Data'!$H1285,FIND("(",'Raw Data'!$H1285)+1,FIND(")",'Raw Data'!$H1285)-FIND("(",'Raw Data'!$H1285)-1),"",'Raw Data'!$M1285)</f>
        <v>Rs.1500</v>
      </c>
      <c r="T1285" s="27">
        <f t="shared" si="20"/>
        <v>1</v>
      </c>
      <c r="U1285" s="29">
        <f>'Raw Data'!$M1285*'Raw Data'!$T1285</f>
        <v>1500</v>
      </c>
    </row>
    <row r="1286" spans="1:21" x14ac:dyDescent="0.3">
      <c r="A1286" s="20">
        <v>308018</v>
      </c>
      <c r="B1286" s="27" t="s">
        <v>2955</v>
      </c>
      <c r="C1286" s="27">
        <v>1</v>
      </c>
      <c r="D1286" s="27" t="str">
        <f>VLOOKUP('Raw Data'!$C1286,'country description'!$A$2:$B$16,2,0)</f>
        <v>India</v>
      </c>
      <c r="E1286" s="27" t="s">
        <v>14</v>
      </c>
      <c r="F1286" s="27" t="s">
        <v>2956</v>
      </c>
      <c r="G1286" s="27" t="s">
        <v>2957</v>
      </c>
      <c r="H1286" s="27" t="s">
        <v>18</v>
      </c>
      <c r="I1286" s="27" t="s">
        <v>19</v>
      </c>
      <c r="J1286" s="27" t="s">
        <v>19</v>
      </c>
      <c r="K1286" s="27">
        <v>3</v>
      </c>
      <c r="L1286" s="27">
        <v>807</v>
      </c>
      <c r="M1286" s="27">
        <v>1300</v>
      </c>
      <c r="N1286" s="27">
        <v>3.7</v>
      </c>
      <c r="O1286" s="27">
        <v>2012</v>
      </c>
      <c r="P1286" s="27">
        <v>5</v>
      </c>
      <c r="Q1286" s="27">
        <v>6</v>
      </c>
      <c r="R1286" s="28">
        <f>DATE('Raw Data'!$O1286,'Raw Data'!$P1286,'Raw Data'!$Q1286)</f>
        <v>41035</v>
      </c>
      <c r="S1286" s="27" t="str">
        <f>CONCATENATE(MID('Raw Data'!$H1286,FIND("(",'Raw Data'!$H1286)+1,FIND(")",'Raw Data'!$H1286)-FIND("(",'Raw Data'!$H1286)-1),"",'Raw Data'!$M1286)</f>
        <v>Rs.1300</v>
      </c>
      <c r="T1286" s="27">
        <f t="shared" si="20"/>
        <v>1</v>
      </c>
      <c r="U1286" s="29">
        <f>'Raw Data'!$M1286*'Raw Data'!$T1286</f>
        <v>1300</v>
      </c>
    </row>
    <row r="1287" spans="1:21" x14ac:dyDescent="0.3">
      <c r="A1287" s="20">
        <v>18463997</v>
      </c>
      <c r="B1287" s="27" t="s">
        <v>2958</v>
      </c>
      <c r="C1287" s="27">
        <v>1</v>
      </c>
      <c r="D1287" s="27" t="str">
        <f>VLOOKUP('Raw Data'!$C1287,'country description'!$A$2:$B$16,2,0)</f>
        <v>India</v>
      </c>
      <c r="E1287" s="27" t="s">
        <v>14</v>
      </c>
      <c r="F1287" s="27" t="s">
        <v>2959</v>
      </c>
      <c r="G1287" s="27" t="s">
        <v>424</v>
      </c>
      <c r="H1287" s="27" t="s">
        <v>18</v>
      </c>
      <c r="I1287" s="27" t="s">
        <v>19</v>
      </c>
      <c r="J1287" s="27" t="s">
        <v>19</v>
      </c>
      <c r="K1287" s="27">
        <v>3</v>
      </c>
      <c r="L1287" s="27">
        <v>12</v>
      </c>
      <c r="M1287" s="27">
        <v>1100</v>
      </c>
      <c r="N1287" s="27">
        <v>3.2</v>
      </c>
      <c r="O1287" s="27">
        <v>2010</v>
      </c>
      <c r="P1287" s="27">
        <v>5</v>
      </c>
      <c r="Q1287" s="27">
        <v>14</v>
      </c>
      <c r="R1287" s="28">
        <f>DATE('Raw Data'!$O1287,'Raw Data'!$P1287,'Raw Data'!$Q1287)</f>
        <v>40312</v>
      </c>
      <c r="S1287" s="27" t="str">
        <f>CONCATENATE(MID('Raw Data'!$H1287,FIND("(",'Raw Data'!$H1287)+1,FIND(")",'Raw Data'!$H1287)-FIND("(",'Raw Data'!$H1287)-1),"",'Raw Data'!$M1287)</f>
        <v>Rs.1100</v>
      </c>
      <c r="T1287" s="27">
        <f t="shared" si="20"/>
        <v>1</v>
      </c>
      <c r="U1287" s="29">
        <f>'Raw Data'!$M1287*'Raw Data'!$T1287</f>
        <v>1100</v>
      </c>
    </row>
    <row r="1288" spans="1:21" x14ac:dyDescent="0.3">
      <c r="A1288" s="20">
        <v>5030</v>
      </c>
      <c r="B1288" s="27" t="s">
        <v>2960</v>
      </c>
      <c r="C1288" s="27">
        <v>1</v>
      </c>
      <c r="D1288" s="27" t="str">
        <f>VLOOKUP('Raw Data'!$C1288,'country description'!$A$2:$B$16,2,0)</f>
        <v>India</v>
      </c>
      <c r="E1288" s="27" t="s">
        <v>14</v>
      </c>
      <c r="F1288" s="27" t="s">
        <v>2961</v>
      </c>
      <c r="G1288" s="27" t="s">
        <v>2962</v>
      </c>
      <c r="H1288" s="27" t="s">
        <v>18</v>
      </c>
      <c r="I1288" s="27" t="s">
        <v>24</v>
      </c>
      <c r="J1288" s="27" t="s">
        <v>19</v>
      </c>
      <c r="K1288" s="27">
        <v>3</v>
      </c>
      <c r="L1288" s="27">
        <v>3697</v>
      </c>
      <c r="M1288" s="27">
        <v>1800</v>
      </c>
      <c r="N1288" s="27">
        <v>3.7</v>
      </c>
      <c r="O1288" s="27">
        <v>2015</v>
      </c>
      <c r="P1288" s="27">
        <v>5</v>
      </c>
      <c r="Q1288" s="27">
        <v>8</v>
      </c>
      <c r="R1288" s="28">
        <f>DATE('Raw Data'!$O1288,'Raw Data'!$P1288,'Raw Data'!$Q1288)</f>
        <v>42132</v>
      </c>
      <c r="S1288" s="27" t="str">
        <f>CONCATENATE(MID('Raw Data'!$H1288,FIND("(",'Raw Data'!$H1288)+1,FIND(")",'Raw Data'!$H1288)-FIND("(",'Raw Data'!$H1288)-1),"",'Raw Data'!$M1288)</f>
        <v>Rs.1800</v>
      </c>
      <c r="T1288" s="27">
        <f t="shared" si="20"/>
        <v>1</v>
      </c>
      <c r="U1288" s="29">
        <f>'Raw Data'!$M1288*'Raw Data'!$T1288</f>
        <v>1800</v>
      </c>
    </row>
    <row r="1289" spans="1:21" x14ac:dyDescent="0.3">
      <c r="A1289" s="20">
        <v>18250020</v>
      </c>
      <c r="B1289" s="27" t="s">
        <v>2963</v>
      </c>
      <c r="C1289" s="27">
        <v>1</v>
      </c>
      <c r="D1289" s="27" t="str">
        <f>VLOOKUP('Raw Data'!$C1289,'country description'!$A$2:$B$16,2,0)</f>
        <v>India</v>
      </c>
      <c r="E1289" s="27" t="s">
        <v>14</v>
      </c>
      <c r="F1289" s="27" t="s">
        <v>2964</v>
      </c>
      <c r="G1289" s="27" t="s">
        <v>2965</v>
      </c>
      <c r="H1289" s="27" t="s">
        <v>18</v>
      </c>
      <c r="I1289" s="27" t="s">
        <v>24</v>
      </c>
      <c r="J1289" s="27" t="s">
        <v>24</v>
      </c>
      <c r="K1289" s="27">
        <v>3</v>
      </c>
      <c r="L1289" s="27">
        <v>213</v>
      </c>
      <c r="M1289" s="27">
        <v>1600</v>
      </c>
      <c r="N1289" s="27">
        <v>3.7</v>
      </c>
      <c r="O1289" s="27">
        <v>2017</v>
      </c>
      <c r="P1289" s="27">
        <v>5</v>
      </c>
      <c r="Q1289" s="27">
        <v>1</v>
      </c>
      <c r="R1289" s="28">
        <f>DATE('Raw Data'!$O1289,'Raw Data'!$P1289,'Raw Data'!$Q1289)</f>
        <v>42856</v>
      </c>
      <c r="S1289" s="27" t="str">
        <f>CONCATENATE(MID('Raw Data'!$H1289,FIND("(",'Raw Data'!$H1289)+1,FIND(")",'Raw Data'!$H1289)-FIND("(",'Raw Data'!$H1289)-1),"",'Raw Data'!$M1289)</f>
        <v>Rs.1600</v>
      </c>
      <c r="T1289" s="27">
        <f t="shared" si="20"/>
        <v>1</v>
      </c>
      <c r="U1289" s="29">
        <f>'Raw Data'!$M1289*'Raw Data'!$T1289</f>
        <v>1600</v>
      </c>
    </row>
    <row r="1290" spans="1:21" x14ac:dyDescent="0.3">
      <c r="A1290" s="20">
        <v>18419910</v>
      </c>
      <c r="B1290" s="27" t="s">
        <v>2966</v>
      </c>
      <c r="C1290" s="27">
        <v>1</v>
      </c>
      <c r="D1290" s="27" t="str">
        <f>VLOOKUP('Raw Data'!$C1290,'country description'!$A$2:$B$16,2,0)</f>
        <v>India</v>
      </c>
      <c r="E1290" s="27" t="s">
        <v>14</v>
      </c>
      <c r="F1290" s="27" t="s">
        <v>2967</v>
      </c>
      <c r="G1290" s="27" t="s">
        <v>2968</v>
      </c>
      <c r="H1290" s="27" t="s">
        <v>18</v>
      </c>
      <c r="I1290" s="27" t="s">
        <v>24</v>
      </c>
      <c r="J1290" s="27" t="s">
        <v>19</v>
      </c>
      <c r="K1290" s="27">
        <v>3</v>
      </c>
      <c r="L1290" s="27">
        <v>113</v>
      </c>
      <c r="M1290" s="27">
        <v>1700</v>
      </c>
      <c r="N1290" s="27">
        <v>4.2</v>
      </c>
      <c r="O1290" s="27">
        <v>2012</v>
      </c>
      <c r="P1290" s="27">
        <v>5</v>
      </c>
      <c r="Q1290" s="27">
        <v>6</v>
      </c>
      <c r="R1290" s="28">
        <f>DATE('Raw Data'!$O1290,'Raw Data'!$P1290,'Raw Data'!$Q1290)</f>
        <v>41035</v>
      </c>
      <c r="S1290" s="27" t="str">
        <f>CONCATENATE(MID('Raw Data'!$H1290,FIND("(",'Raw Data'!$H1290)+1,FIND(")",'Raw Data'!$H1290)-FIND("(",'Raw Data'!$H1290)-1),"",'Raw Data'!$M1290)</f>
        <v>Rs.1700</v>
      </c>
      <c r="T1290" s="27">
        <f t="shared" si="20"/>
        <v>1</v>
      </c>
      <c r="U1290" s="29">
        <f>'Raw Data'!$M1290*'Raw Data'!$T1290</f>
        <v>1700</v>
      </c>
    </row>
    <row r="1291" spans="1:21" x14ac:dyDescent="0.3">
      <c r="A1291" s="20">
        <v>309788</v>
      </c>
      <c r="B1291" s="27" t="s">
        <v>2969</v>
      </c>
      <c r="C1291" s="27">
        <v>1</v>
      </c>
      <c r="D1291" s="27" t="str">
        <f>VLOOKUP('Raw Data'!$C1291,'country description'!$A$2:$B$16,2,0)</f>
        <v>India</v>
      </c>
      <c r="E1291" s="27" t="s">
        <v>14</v>
      </c>
      <c r="F1291" s="27" t="s">
        <v>2970</v>
      </c>
      <c r="G1291" s="27" t="s">
        <v>2971</v>
      </c>
      <c r="H1291" s="27" t="s">
        <v>18</v>
      </c>
      <c r="I1291" s="27" t="s">
        <v>19</v>
      </c>
      <c r="J1291" s="27" t="s">
        <v>19</v>
      </c>
      <c r="K1291" s="27">
        <v>3</v>
      </c>
      <c r="L1291" s="27">
        <v>1914</v>
      </c>
      <c r="M1291" s="27">
        <v>1300</v>
      </c>
      <c r="N1291" s="27">
        <v>4.2</v>
      </c>
      <c r="O1291" s="27">
        <v>2017</v>
      </c>
      <c r="P1291" s="27">
        <v>5</v>
      </c>
      <c r="Q1291" s="27">
        <v>6</v>
      </c>
      <c r="R1291" s="28">
        <f>DATE('Raw Data'!$O1291,'Raw Data'!$P1291,'Raw Data'!$Q1291)</f>
        <v>42861</v>
      </c>
      <c r="S1291" s="27" t="str">
        <f>CONCATENATE(MID('Raw Data'!$H1291,FIND("(",'Raw Data'!$H1291)+1,FIND(")",'Raw Data'!$H1291)-FIND("(",'Raw Data'!$H1291)-1),"",'Raw Data'!$M1291)</f>
        <v>Rs.1300</v>
      </c>
      <c r="T1291" s="27">
        <f t="shared" si="20"/>
        <v>1</v>
      </c>
      <c r="U1291" s="29">
        <f>'Raw Data'!$M1291*'Raw Data'!$T1291</f>
        <v>1300</v>
      </c>
    </row>
    <row r="1292" spans="1:21" x14ac:dyDescent="0.3">
      <c r="A1292" s="20">
        <v>8346</v>
      </c>
      <c r="B1292" s="27" t="s">
        <v>2972</v>
      </c>
      <c r="C1292" s="27">
        <v>1</v>
      </c>
      <c r="D1292" s="27" t="str">
        <f>VLOOKUP('Raw Data'!$C1292,'country description'!$A$2:$B$16,2,0)</f>
        <v>India</v>
      </c>
      <c r="E1292" s="27" t="s">
        <v>14</v>
      </c>
      <c r="F1292" s="27" t="s">
        <v>2973</v>
      </c>
      <c r="G1292" s="27" t="s">
        <v>2974</v>
      </c>
      <c r="H1292" s="27" t="s">
        <v>18</v>
      </c>
      <c r="I1292" s="27" t="s">
        <v>19</v>
      </c>
      <c r="J1292" s="27" t="s">
        <v>24</v>
      </c>
      <c r="K1292" s="27">
        <v>3</v>
      </c>
      <c r="L1292" s="27">
        <v>148</v>
      </c>
      <c r="M1292" s="27">
        <v>1500</v>
      </c>
      <c r="N1292" s="27">
        <v>3.6</v>
      </c>
      <c r="O1292" s="27">
        <v>2016</v>
      </c>
      <c r="P1292" s="27">
        <v>5</v>
      </c>
      <c r="Q1292" s="27">
        <v>11</v>
      </c>
      <c r="R1292" s="28">
        <f>DATE('Raw Data'!$O1292,'Raw Data'!$P1292,'Raw Data'!$Q1292)</f>
        <v>42501</v>
      </c>
      <c r="S1292" s="27" t="str">
        <f>CONCATENATE(MID('Raw Data'!$H1292,FIND("(",'Raw Data'!$H1292)+1,FIND(")",'Raw Data'!$H1292)-FIND("(",'Raw Data'!$H1292)-1),"",'Raw Data'!$M1292)</f>
        <v>Rs.1500</v>
      </c>
      <c r="T1292" s="27">
        <f t="shared" si="20"/>
        <v>1</v>
      </c>
      <c r="U1292" s="29">
        <f>'Raw Data'!$M1292*'Raw Data'!$T1292</f>
        <v>1500</v>
      </c>
    </row>
    <row r="1293" spans="1:21" x14ac:dyDescent="0.3">
      <c r="A1293" s="20">
        <v>18288199</v>
      </c>
      <c r="B1293" s="27" t="s">
        <v>2975</v>
      </c>
      <c r="C1293" s="27">
        <v>1</v>
      </c>
      <c r="D1293" s="27" t="str">
        <f>VLOOKUP('Raw Data'!$C1293,'country description'!$A$2:$B$16,2,0)</f>
        <v>India</v>
      </c>
      <c r="E1293" s="27" t="s">
        <v>14</v>
      </c>
      <c r="F1293" s="27" t="s">
        <v>2976</v>
      </c>
      <c r="G1293" s="27" t="s">
        <v>2977</v>
      </c>
      <c r="H1293" s="27" t="s">
        <v>18</v>
      </c>
      <c r="I1293" s="27" t="s">
        <v>24</v>
      </c>
      <c r="J1293" s="27" t="s">
        <v>19</v>
      </c>
      <c r="K1293" s="27">
        <v>3</v>
      </c>
      <c r="L1293" s="27">
        <v>15</v>
      </c>
      <c r="M1293" s="27">
        <v>1100</v>
      </c>
      <c r="N1293" s="27">
        <v>3.1</v>
      </c>
      <c r="O1293" s="27">
        <v>2013</v>
      </c>
      <c r="P1293" s="27">
        <v>5</v>
      </c>
      <c r="Q1293" s="27">
        <v>14</v>
      </c>
      <c r="R1293" s="28">
        <f>DATE('Raw Data'!$O1293,'Raw Data'!$P1293,'Raw Data'!$Q1293)</f>
        <v>41408</v>
      </c>
      <c r="S1293" s="27" t="str">
        <f>CONCATENATE(MID('Raw Data'!$H1293,FIND("(",'Raw Data'!$H1293)+1,FIND(")",'Raw Data'!$H1293)-FIND("(",'Raw Data'!$H1293)-1),"",'Raw Data'!$M1293)</f>
        <v>Rs.1100</v>
      </c>
      <c r="T1293" s="27">
        <f t="shared" si="20"/>
        <v>1</v>
      </c>
      <c r="U1293" s="29">
        <f>'Raw Data'!$M1293*'Raw Data'!$T1293</f>
        <v>1100</v>
      </c>
    </row>
    <row r="1294" spans="1:21" x14ac:dyDescent="0.3">
      <c r="A1294" s="20">
        <v>18138443</v>
      </c>
      <c r="B1294" s="27" t="s">
        <v>2978</v>
      </c>
      <c r="C1294" s="27">
        <v>1</v>
      </c>
      <c r="D1294" s="27" t="str">
        <f>VLOOKUP('Raw Data'!$C1294,'country description'!$A$2:$B$16,2,0)</f>
        <v>India</v>
      </c>
      <c r="E1294" s="27" t="s">
        <v>14</v>
      </c>
      <c r="F1294" s="27" t="s">
        <v>2979</v>
      </c>
      <c r="G1294" s="27" t="s">
        <v>2980</v>
      </c>
      <c r="H1294" s="27" t="s">
        <v>18</v>
      </c>
      <c r="I1294" s="27" t="s">
        <v>24</v>
      </c>
      <c r="J1294" s="27" t="s">
        <v>24</v>
      </c>
      <c r="K1294" s="27">
        <v>3</v>
      </c>
      <c r="L1294" s="27">
        <v>420</v>
      </c>
      <c r="M1294" s="27">
        <v>1800</v>
      </c>
      <c r="N1294" s="27">
        <v>4.2</v>
      </c>
      <c r="O1294" s="27">
        <v>2014</v>
      </c>
      <c r="P1294" s="27">
        <v>5</v>
      </c>
      <c r="Q1294" s="27">
        <v>25</v>
      </c>
      <c r="R1294" s="28">
        <f>DATE('Raw Data'!$O1294,'Raw Data'!$P1294,'Raw Data'!$Q1294)</f>
        <v>41784</v>
      </c>
      <c r="S1294" s="27" t="str">
        <f>CONCATENATE(MID('Raw Data'!$H1294,FIND("(",'Raw Data'!$H1294)+1,FIND(")",'Raw Data'!$H1294)-FIND("(",'Raw Data'!$H1294)-1),"",'Raw Data'!$M1294)</f>
        <v>Rs.1800</v>
      </c>
      <c r="T1294" s="27">
        <f t="shared" si="20"/>
        <v>1</v>
      </c>
      <c r="U1294" s="29">
        <f>'Raw Data'!$M1294*'Raw Data'!$T1294</f>
        <v>1800</v>
      </c>
    </row>
    <row r="1295" spans="1:21" x14ac:dyDescent="0.3">
      <c r="A1295" s="20">
        <v>18034053</v>
      </c>
      <c r="B1295" s="27" t="s">
        <v>2981</v>
      </c>
      <c r="C1295" s="27">
        <v>1</v>
      </c>
      <c r="D1295" s="27" t="str">
        <f>VLOOKUP('Raw Data'!$C1295,'country description'!$A$2:$B$16,2,0)</f>
        <v>India</v>
      </c>
      <c r="E1295" s="27" t="s">
        <v>14</v>
      </c>
      <c r="F1295" s="27" t="s">
        <v>2982</v>
      </c>
      <c r="G1295" s="27" t="s">
        <v>2983</v>
      </c>
      <c r="H1295" s="27" t="s">
        <v>18</v>
      </c>
      <c r="I1295" s="27" t="s">
        <v>24</v>
      </c>
      <c r="J1295" s="27" t="s">
        <v>19</v>
      </c>
      <c r="K1295" s="27">
        <v>3</v>
      </c>
      <c r="L1295" s="27">
        <v>695</v>
      </c>
      <c r="M1295" s="27">
        <v>1800</v>
      </c>
      <c r="N1295" s="27">
        <v>4.0999999999999996</v>
      </c>
      <c r="O1295" s="27">
        <v>2014</v>
      </c>
      <c r="P1295" s="27">
        <v>5</v>
      </c>
      <c r="Q1295" s="27">
        <v>20</v>
      </c>
      <c r="R1295" s="28">
        <f>DATE('Raw Data'!$O1295,'Raw Data'!$P1295,'Raw Data'!$Q1295)</f>
        <v>41779</v>
      </c>
      <c r="S1295" s="27" t="str">
        <f>CONCATENATE(MID('Raw Data'!$H1295,FIND("(",'Raw Data'!$H1295)+1,FIND(")",'Raw Data'!$H1295)-FIND("(",'Raw Data'!$H1295)-1),"",'Raw Data'!$M1295)</f>
        <v>Rs.1800</v>
      </c>
      <c r="T1295" s="27">
        <f t="shared" si="20"/>
        <v>1</v>
      </c>
      <c r="U1295" s="29">
        <f>'Raw Data'!$M1295*'Raw Data'!$T1295</f>
        <v>1800</v>
      </c>
    </row>
    <row r="1296" spans="1:21" x14ac:dyDescent="0.3">
      <c r="A1296" s="20">
        <v>312772</v>
      </c>
      <c r="B1296" s="27" t="s">
        <v>2984</v>
      </c>
      <c r="C1296" s="27">
        <v>1</v>
      </c>
      <c r="D1296" s="27" t="str">
        <f>VLOOKUP('Raw Data'!$C1296,'country description'!$A$2:$B$16,2,0)</f>
        <v>India</v>
      </c>
      <c r="E1296" s="27" t="s">
        <v>14</v>
      </c>
      <c r="F1296" s="27" t="s">
        <v>2985</v>
      </c>
      <c r="G1296" s="27" t="s">
        <v>2986</v>
      </c>
      <c r="H1296" s="27" t="s">
        <v>18</v>
      </c>
      <c r="I1296" s="27" t="s">
        <v>24</v>
      </c>
      <c r="J1296" s="27" t="s">
        <v>19</v>
      </c>
      <c r="K1296" s="27">
        <v>3</v>
      </c>
      <c r="L1296" s="27">
        <v>1316</v>
      </c>
      <c r="M1296" s="27">
        <v>1500</v>
      </c>
      <c r="N1296" s="27">
        <v>3.9</v>
      </c>
      <c r="O1296" s="27">
        <v>2013</v>
      </c>
      <c r="P1296" s="27">
        <v>5</v>
      </c>
      <c r="Q1296" s="27">
        <v>17</v>
      </c>
      <c r="R1296" s="28">
        <f>DATE('Raw Data'!$O1296,'Raw Data'!$P1296,'Raw Data'!$Q1296)</f>
        <v>41411</v>
      </c>
      <c r="S1296" s="27" t="str">
        <f>CONCATENATE(MID('Raw Data'!$H1296,FIND("(",'Raw Data'!$H1296)+1,FIND(")",'Raw Data'!$H1296)-FIND("(",'Raw Data'!$H1296)-1),"",'Raw Data'!$M1296)</f>
        <v>Rs.1500</v>
      </c>
      <c r="T1296" s="27">
        <f t="shared" si="20"/>
        <v>1</v>
      </c>
      <c r="U1296" s="29">
        <f>'Raw Data'!$M1296*'Raw Data'!$T1296</f>
        <v>1500</v>
      </c>
    </row>
    <row r="1297" spans="1:21" x14ac:dyDescent="0.3">
      <c r="A1297" s="20">
        <v>18268720</v>
      </c>
      <c r="B1297" s="27" t="s">
        <v>2987</v>
      </c>
      <c r="C1297" s="27">
        <v>1</v>
      </c>
      <c r="D1297" s="27" t="str">
        <f>VLOOKUP('Raw Data'!$C1297,'country description'!$A$2:$B$16,2,0)</f>
        <v>India</v>
      </c>
      <c r="E1297" s="27" t="s">
        <v>14</v>
      </c>
      <c r="F1297" s="27" t="s">
        <v>2988</v>
      </c>
      <c r="G1297" s="27" t="s">
        <v>2989</v>
      </c>
      <c r="H1297" s="27" t="s">
        <v>18</v>
      </c>
      <c r="I1297" s="27" t="s">
        <v>24</v>
      </c>
      <c r="J1297" s="27" t="s">
        <v>19</v>
      </c>
      <c r="K1297" s="27">
        <v>3</v>
      </c>
      <c r="L1297" s="27">
        <v>61</v>
      </c>
      <c r="M1297" s="27">
        <v>1500</v>
      </c>
      <c r="N1297" s="27">
        <v>4</v>
      </c>
      <c r="O1297" s="27">
        <v>2014</v>
      </c>
      <c r="P1297" s="27">
        <v>5</v>
      </c>
      <c r="Q1297" s="27">
        <v>14</v>
      </c>
      <c r="R1297" s="28">
        <f>DATE('Raw Data'!$O1297,'Raw Data'!$P1297,'Raw Data'!$Q1297)</f>
        <v>41773</v>
      </c>
      <c r="S1297" s="27" t="str">
        <f>CONCATENATE(MID('Raw Data'!$H1297,FIND("(",'Raw Data'!$H1297)+1,FIND(")",'Raw Data'!$H1297)-FIND("(",'Raw Data'!$H1297)-1),"",'Raw Data'!$M1297)</f>
        <v>Rs.1500</v>
      </c>
      <c r="T1297" s="27">
        <f t="shared" si="20"/>
        <v>1</v>
      </c>
      <c r="U1297" s="29">
        <f>'Raw Data'!$M1297*'Raw Data'!$T1297</f>
        <v>1500</v>
      </c>
    </row>
    <row r="1298" spans="1:21" x14ac:dyDescent="0.3">
      <c r="A1298" s="20">
        <v>743</v>
      </c>
      <c r="B1298" s="27" t="s">
        <v>2990</v>
      </c>
      <c r="C1298" s="27">
        <v>1</v>
      </c>
      <c r="D1298" s="27" t="str">
        <f>VLOOKUP('Raw Data'!$C1298,'country description'!$A$2:$B$16,2,0)</f>
        <v>India</v>
      </c>
      <c r="E1298" s="27" t="s">
        <v>14</v>
      </c>
      <c r="F1298" s="27" t="s">
        <v>2991</v>
      </c>
      <c r="G1298" s="27" t="s">
        <v>2992</v>
      </c>
      <c r="H1298" s="27" t="s">
        <v>18</v>
      </c>
      <c r="I1298" s="27" t="s">
        <v>19</v>
      </c>
      <c r="J1298" s="27" t="s">
        <v>19</v>
      </c>
      <c r="K1298" s="27">
        <v>3</v>
      </c>
      <c r="L1298" s="27">
        <v>273</v>
      </c>
      <c r="M1298" s="27">
        <v>1100</v>
      </c>
      <c r="N1298" s="27">
        <v>3.5</v>
      </c>
      <c r="O1298" s="27">
        <v>2013</v>
      </c>
      <c r="P1298" s="27">
        <v>5</v>
      </c>
      <c r="Q1298" s="27">
        <v>11</v>
      </c>
      <c r="R1298" s="28">
        <f>DATE('Raw Data'!$O1298,'Raw Data'!$P1298,'Raw Data'!$Q1298)</f>
        <v>41405</v>
      </c>
      <c r="S1298" s="27" t="str">
        <f>CONCATENATE(MID('Raw Data'!$H1298,FIND("(",'Raw Data'!$H1298)+1,FIND(")",'Raw Data'!$H1298)-FIND("(",'Raw Data'!$H1298)-1),"",'Raw Data'!$M1298)</f>
        <v>Rs.1100</v>
      </c>
      <c r="T1298" s="27">
        <f t="shared" si="20"/>
        <v>1</v>
      </c>
      <c r="U1298" s="29">
        <f>'Raw Data'!$M1298*'Raw Data'!$T1298</f>
        <v>1100</v>
      </c>
    </row>
    <row r="1299" spans="1:21" x14ac:dyDescent="0.3">
      <c r="A1299" s="20">
        <v>5227</v>
      </c>
      <c r="B1299" s="27" t="s">
        <v>2993</v>
      </c>
      <c r="C1299" s="27">
        <v>1</v>
      </c>
      <c r="D1299" s="27" t="str">
        <f>VLOOKUP('Raw Data'!$C1299,'country description'!$A$2:$B$16,2,0)</f>
        <v>India</v>
      </c>
      <c r="E1299" s="27" t="s">
        <v>14</v>
      </c>
      <c r="F1299" s="27" t="s">
        <v>2994</v>
      </c>
      <c r="G1299" s="27" t="s">
        <v>504</v>
      </c>
      <c r="H1299" s="27" t="s">
        <v>18</v>
      </c>
      <c r="I1299" s="27" t="s">
        <v>24</v>
      </c>
      <c r="J1299" s="27" t="s">
        <v>19</v>
      </c>
      <c r="K1299" s="27">
        <v>3</v>
      </c>
      <c r="L1299" s="27">
        <v>9</v>
      </c>
      <c r="M1299" s="27">
        <v>1500</v>
      </c>
      <c r="N1299" s="27">
        <v>2.7</v>
      </c>
      <c r="O1299" s="27">
        <v>2010</v>
      </c>
      <c r="P1299" s="27">
        <v>4</v>
      </c>
      <c r="Q1299" s="27">
        <v>14</v>
      </c>
      <c r="R1299" s="28">
        <f>DATE('Raw Data'!$O1299,'Raw Data'!$P1299,'Raw Data'!$Q1299)</f>
        <v>40282</v>
      </c>
      <c r="S1299" s="27" t="str">
        <f>CONCATENATE(MID('Raw Data'!$H1299,FIND("(",'Raw Data'!$H1299)+1,FIND(")",'Raw Data'!$H1299)-FIND("(",'Raw Data'!$H1299)-1),"",'Raw Data'!$M1299)</f>
        <v>Rs.1500</v>
      </c>
      <c r="T1299" s="27">
        <f t="shared" si="20"/>
        <v>1</v>
      </c>
      <c r="U1299" s="29">
        <f>'Raw Data'!$M1299*'Raw Data'!$T1299</f>
        <v>1500</v>
      </c>
    </row>
    <row r="1300" spans="1:21" x14ac:dyDescent="0.3">
      <c r="A1300" s="20">
        <v>18245298</v>
      </c>
      <c r="B1300" s="27" t="s">
        <v>2995</v>
      </c>
      <c r="C1300" s="27">
        <v>1</v>
      </c>
      <c r="D1300" s="27" t="str">
        <f>VLOOKUP('Raw Data'!$C1300,'country description'!$A$2:$B$16,2,0)</f>
        <v>India</v>
      </c>
      <c r="E1300" s="27" t="s">
        <v>14</v>
      </c>
      <c r="F1300" s="27" t="s">
        <v>2996</v>
      </c>
      <c r="G1300" s="27" t="s">
        <v>2997</v>
      </c>
      <c r="H1300" s="27" t="s">
        <v>18</v>
      </c>
      <c r="I1300" s="27" t="s">
        <v>24</v>
      </c>
      <c r="J1300" s="27" t="s">
        <v>19</v>
      </c>
      <c r="K1300" s="27">
        <v>3</v>
      </c>
      <c r="L1300" s="27">
        <v>225</v>
      </c>
      <c r="M1300" s="27">
        <v>1500</v>
      </c>
      <c r="N1300" s="27">
        <v>4</v>
      </c>
      <c r="O1300" s="27">
        <v>2012</v>
      </c>
      <c r="P1300" s="27">
        <v>4</v>
      </c>
      <c r="Q1300" s="27">
        <v>13</v>
      </c>
      <c r="R1300" s="28">
        <f>DATE('Raw Data'!$O1300,'Raw Data'!$P1300,'Raw Data'!$Q1300)</f>
        <v>41012</v>
      </c>
      <c r="S1300" s="27" t="str">
        <f>CONCATENATE(MID('Raw Data'!$H1300,FIND("(",'Raw Data'!$H1300)+1,FIND(")",'Raw Data'!$H1300)-FIND("(",'Raw Data'!$H1300)-1),"",'Raw Data'!$M1300)</f>
        <v>Rs.1500</v>
      </c>
      <c r="T1300" s="27">
        <f t="shared" si="20"/>
        <v>1</v>
      </c>
      <c r="U1300" s="29">
        <f>'Raw Data'!$M1300*'Raw Data'!$T1300</f>
        <v>1500</v>
      </c>
    </row>
    <row r="1301" spans="1:21" x14ac:dyDescent="0.3">
      <c r="A1301" s="20">
        <v>305125</v>
      </c>
      <c r="B1301" s="27" t="s">
        <v>2998</v>
      </c>
      <c r="C1301" s="27">
        <v>1</v>
      </c>
      <c r="D1301" s="27" t="str">
        <f>VLOOKUP('Raw Data'!$C1301,'country description'!$A$2:$B$16,2,0)</f>
        <v>India</v>
      </c>
      <c r="E1301" s="27" t="s">
        <v>14</v>
      </c>
      <c r="F1301" s="27" t="s">
        <v>2999</v>
      </c>
      <c r="G1301" s="27" t="s">
        <v>484</v>
      </c>
      <c r="H1301" s="27" t="s">
        <v>18</v>
      </c>
      <c r="I1301" s="27" t="s">
        <v>24</v>
      </c>
      <c r="J1301" s="27" t="s">
        <v>19</v>
      </c>
      <c r="K1301" s="27">
        <v>3</v>
      </c>
      <c r="L1301" s="27">
        <v>484</v>
      </c>
      <c r="M1301" s="27">
        <v>1800</v>
      </c>
      <c r="N1301" s="27">
        <v>3.9</v>
      </c>
      <c r="O1301" s="27">
        <v>2018</v>
      </c>
      <c r="P1301" s="27">
        <v>4</v>
      </c>
      <c r="Q1301" s="27">
        <v>17</v>
      </c>
      <c r="R1301" s="28">
        <f>DATE('Raw Data'!$O1301,'Raw Data'!$P1301,'Raw Data'!$Q1301)</f>
        <v>43207</v>
      </c>
      <c r="S1301" s="27" t="str">
        <f>CONCATENATE(MID('Raw Data'!$H1301,FIND("(",'Raw Data'!$H1301)+1,FIND(")",'Raw Data'!$H1301)-FIND("(",'Raw Data'!$H1301)-1),"",'Raw Data'!$M1301)</f>
        <v>Rs.1800</v>
      </c>
      <c r="T1301" s="27">
        <f t="shared" si="20"/>
        <v>1</v>
      </c>
      <c r="U1301" s="29">
        <f>'Raw Data'!$M1301*'Raw Data'!$T1301</f>
        <v>1800</v>
      </c>
    </row>
    <row r="1302" spans="1:21" x14ac:dyDescent="0.3">
      <c r="A1302" s="20">
        <v>8689</v>
      </c>
      <c r="B1302" s="27" t="s">
        <v>3000</v>
      </c>
      <c r="C1302" s="27">
        <v>1</v>
      </c>
      <c r="D1302" s="27" t="str">
        <f>VLOOKUP('Raw Data'!$C1302,'country description'!$A$2:$B$16,2,0)</f>
        <v>India</v>
      </c>
      <c r="E1302" s="27" t="s">
        <v>14</v>
      </c>
      <c r="F1302" s="27" t="s">
        <v>3001</v>
      </c>
      <c r="G1302" s="27" t="s">
        <v>390</v>
      </c>
      <c r="H1302" s="27" t="s">
        <v>18</v>
      </c>
      <c r="I1302" s="27" t="s">
        <v>24</v>
      </c>
      <c r="J1302" s="27" t="s">
        <v>19</v>
      </c>
      <c r="K1302" s="27">
        <v>3</v>
      </c>
      <c r="L1302" s="27">
        <v>256</v>
      </c>
      <c r="M1302" s="27">
        <v>1200</v>
      </c>
      <c r="N1302" s="27">
        <v>3.5</v>
      </c>
      <c r="O1302" s="27">
        <v>2014</v>
      </c>
      <c r="P1302" s="27">
        <v>4</v>
      </c>
      <c r="Q1302" s="27">
        <v>24</v>
      </c>
      <c r="R1302" s="28">
        <f>DATE('Raw Data'!$O1302,'Raw Data'!$P1302,'Raw Data'!$Q1302)</f>
        <v>41753</v>
      </c>
      <c r="S1302" s="27" t="str">
        <f>CONCATENATE(MID('Raw Data'!$H1302,FIND("(",'Raw Data'!$H1302)+1,FIND(")",'Raw Data'!$H1302)-FIND("(",'Raw Data'!$H1302)-1),"",'Raw Data'!$M1302)</f>
        <v>Rs.1200</v>
      </c>
      <c r="T1302" s="27">
        <f t="shared" si="20"/>
        <v>1</v>
      </c>
      <c r="U1302" s="29">
        <f>'Raw Data'!$M1302*'Raw Data'!$T1302</f>
        <v>1200</v>
      </c>
    </row>
    <row r="1303" spans="1:21" x14ac:dyDescent="0.3">
      <c r="A1303" s="20">
        <v>304027</v>
      </c>
      <c r="B1303" s="27" t="s">
        <v>3002</v>
      </c>
      <c r="C1303" s="27">
        <v>1</v>
      </c>
      <c r="D1303" s="27" t="str">
        <f>VLOOKUP('Raw Data'!$C1303,'country description'!$A$2:$B$16,2,0)</f>
        <v>India</v>
      </c>
      <c r="E1303" s="27" t="s">
        <v>14</v>
      </c>
      <c r="F1303" s="27" t="s">
        <v>3003</v>
      </c>
      <c r="G1303" s="27" t="s">
        <v>3004</v>
      </c>
      <c r="H1303" s="27" t="s">
        <v>18</v>
      </c>
      <c r="I1303" s="27" t="s">
        <v>24</v>
      </c>
      <c r="J1303" s="27" t="s">
        <v>24</v>
      </c>
      <c r="K1303" s="27">
        <v>3</v>
      </c>
      <c r="L1303" s="27">
        <v>384</v>
      </c>
      <c r="M1303" s="27">
        <v>1200</v>
      </c>
      <c r="N1303" s="27">
        <v>3.5</v>
      </c>
      <c r="O1303" s="27">
        <v>2015</v>
      </c>
      <c r="P1303" s="27">
        <v>4</v>
      </c>
      <c r="Q1303" s="27">
        <v>22</v>
      </c>
      <c r="R1303" s="28">
        <f>DATE('Raw Data'!$O1303,'Raw Data'!$P1303,'Raw Data'!$Q1303)</f>
        <v>42116</v>
      </c>
      <c r="S1303" s="27" t="str">
        <f>CONCATENATE(MID('Raw Data'!$H1303,FIND("(",'Raw Data'!$H1303)+1,FIND(")",'Raw Data'!$H1303)-FIND("(",'Raw Data'!$H1303)-1),"",'Raw Data'!$M1303)</f>
        <v>Rs.1200</v>
      </c>
      <c r="T1303" s="27">
        <f t="shared" si="20"/>
        <v>1</v>
      </c>
      <c r="U1303" s="29">
        <f>'Raw Data'!$M1303*'Raw Data'!$T1303</f>
        <v>1200</v>
      </c>
    </row>
    <row r="1304" spans="1:21" x14ac:dyDescent="0.3">
      <c r="A1304" s="20">
        <v>8911</v>
      </c>
      <c r="B1304" s="27" t="s">
        <v>2887</v>
      </c>
      <c r="C1304" s="27">
        <v>1</v>
      </c>
      <c r="D1304" s="27" t="str">
        <f>VLOOKUP('Raw Data'!$C1304,'country description'!$A$2:$B$16,2,0)</f>
        <v>India</v>
      </c>
      <c r="E1304" s="27" t="s">
        <v>14</v>
      </c>
      <c r="F1304" s="27" t="s">
        <v>3005</v>
      </c>
      <c r="G1304" s="27" t="s">
        <v>3006</v>
      </c>
      <c r="H1304" s="27" t="s">
        <v>18</v>
      </c>
      <c r="I1304" s="27" t="s">
        <v>24</v>
      </c>
      <c r="J1304" s="27" t="s">
        <v>19</v>
      </c>
      <c r="K1304" s="27">
        <v>3</v>
      </c>
      <c r="L1304" s="27">
        <v>1058</v>
      </c>
      <c r="M1304" s="27">
        <v>1250</v>
      </c>
      <c r="N1304" s="27">
        <v>3.6</v>
      </c>
      <c r="O1304" s="27">
        <v>2010</v>
      </c>
      <c r="P1304" s="27">
        <v>4</v>
      </c>
      <c r="Q1304" s="27">
        <v>22</v>
      </c>
      <c r="R1304" s="28">
        <f>DATE('Raw Data'!$O1304,'Raw Data'!$P1304,'Raw Data'!$Q1304)</f>
        <v>40290</v>
      </c>
      <c r="S1304" s="27" t="str">
        <f>CONCATENATE(MID('Raw Data'!$H1304,FIND("(",'Raw Data'!$H1304)+1,FIND(")",'Raw Data'!$H1304)-FIND("(",'Raw Data'!$H1304)-1),"",'Raw Data'!$M1304)</f>
        <v>Rs.1250</v>
      </c>
      <c r="T1304" s="27">
        <f t="shared" si="20"/>
        <v>1</v>
      </c>
      <c r="U1304" s="29">
        <f>'Raw Data'!$M1304*'Raw Data'!$T1304</f>
        <v>1250</v>
      </c>
    </row>
    <row r="1305" spans="1:21" x14ac:dyDescent="0.3">
      <c r="A1305" s="20">
        <v>307415</v>
      </c>
      <c r="B1305" s="27" t="s">
        <v>3007</v>
      </c>
      <c r="C1305" s="27">
        <v>1</v>
      </c>
      <c r="D1305" s="27" t="str">
        <f>VLOOKUP('Raw Data'!$C1305,'country description'!$A$2:$B$16,2,0)</f>
        <v>India</v>
      </c>
      <c r="E1305" s="27" t="s">
        <v>14</v>
      </c>
      <c r="F1305" s="27" t="s">
        <v>3008</v>
      </c>
      <c r="G1305" s="27" t="s">
        <v>3009</v>
      </c>
      <c r="H1305" s="27" t="s">
        <v>18</v>
      </c>
      <c r="I1305" s="27" t="s">
        <v>24</v>
      </c>
      <c r="J1305" s="27" t="s">
        <v>19</v>
      </c>
      <c r="K1305" s="27">
        <v>3</v>
      </c>
      <c r="L1305" s="27">
        <v>346</v>
      </c>
      <c r="M1305" s="27">
        <v>1900</v>
      </c>
      <c r="N1305" s="27">
        <v>3.6</v>
      </c>
      <c r="O1305" s="27">
        <v>2011</v>
      </c>
      <c r="P1305" s="27">
        <v>4</v>
      </c>
      <c r="Q1305" s="27">
        <v>18</v>
      </c>
      <c r="R1305" s="28">
        <f>DATE('Raw Data'!$O1305,'Raw Data'!$P1305,'Raw Data'!$Q1305)</f>
        <v>40651</v>
      </c>
      <c r="S1305" s="27" t="str">
        <f>CONCATENATE(MID('Raw Data'!$H1305,FIND("(",'Raw Data'!$H1305)+1,FIND(")",'Raw Data'!$H1305)-FIND("(",'Raw Data'!$H1305)-1),"",'Raw Data'!$M1305)</f>
        <v>Rs.1900</v>
      </c>
      <c r="T1305" s="27">
        <f t="shared" si="20"/>
        <v>1</v>
      </c>
      <c r="U1305" s="29">
        <f>'Raw Data'!$M1305*'Raw Data'!$T1305</f>
        <v>1900</v>
      </c>
    </row>
    <row r="1306" spans="1:21" x14ac:dyDescent="0.3">
      <c r="A1306" s="20">
        <v>18138437</v>
      </c>
      <c r="B1306" s="27" t="s">
        <v>3010</v>
      </c>
      <c r="C1306" s="27">
        <v>1</v>
      </c>
      <c r="D1306" s="27" t="str">
        <f>VLOOKUP('Raw Data'!$C1306,'country description'!$A$2:$B$16,2,0)</f>
        <v>India</v>
      </c>
      <c r="E1306" s="27" t="s">
        <v>14</v>
      </c>
      <c r="F1306" s="27" t="s">
        <v>3011</v>
      </c>
      <c r="G1306" s="27" t="s">
        <v>3012</v>
      </c>
      <c r="H1306" s="27" t="s">
        <v>18</v>
      </c>
      <c r="I1306" s="27" t="s">
        <v>24</v>
      </c>
      <c r="J1306" s="27" t="s">
        <v>19</v>
      </c>
      <c r="K1306" s="27">
        <v>3</v>
      </c>
      <c r="L1306" s="27">
        <v>30</v>
      </c>
      <c r="M1306" s="27">
        <v>1400</v>
      </c>
      <c r="N1306" s="27">
        <v>3.2</v>
      </c>
      <c r="O1306" s="27">
        <v>2010</v>
      </c>
      <c r="P1306" s="27">
        <v>4</v>
      </c>
      <c r="Q1306" s="27">
        <v>19</v>
      </c>
      <c r="R1306" s="28">
        <f>DATE('Raw Data'!$O1306,'Raw Data'!$P1306,'Raw Data'!$Q1306)</f>
        <v>40287</v>
      </c>
      <c r="S1306" s="27" t="str">
        <f>CONCATENATE(MID('Raw Data'!$H1306,FIND("(",'Raw Data'!$H1306)+1,FIND(")",'Raw Data'!$H1306)-FIND("(",'Raw Data'!$H1306)-1),"",'Raw Data'!$M1306)</f>
        <v>Rs.1400</v>
      </c>
      <c r="T1306" s="27">
        <f t="shared" si="20"/>
        <v>1</v>
      </c>
      <c r="U1306" s="29">
        <f>'Raw Data'!$M1306*'Raw Data'!$T1306</f>
        <v>1400</v>
      </c>
    </row>
    <row r="1307" spans="1:21" x14ac:dyDescent="0.3">
      <c r="A1307" s="20">
        <v>309227</v>
      </c>
      <c r="B1307" s="27" t="s">
        <v>3013</v>
      </c>
      <c r="C1307" s="27">
        <v>1</v>
      </c>
      <c r="D1307" s="27" t="str">
        <f>VLOOKUP('Raw Data'!$C1307,'country description'!$A$2:$B$16,2,0)</f>
        <v>India</v>
      </c>
      <c r="E1307" s="27" t="s">
        <v>14</v>
      </c>
      <c r="F1307" s="27" t="s">
        <v>3014</v>
      </c>
      <c r="G1307" s="27" t="s">
        <v>617</v>
      </c>
      <c r="H1307" s="27" t="s">
        <v>18</v>
      </c>
      <c r="I1307" s="27" t="s">
        <v>24</v>
      </c>
      <c r="J1307" s="27" t="s">
        <v>24</v>
      </c>
      <c r="K1307" s="27">
        <v>3</v>
      </c>
      <c r="L1307" s="27">
        <v>51</v>
      </c>
      <c r="M1307" s="27">
        <v>1100</v>
      </c>
      <c r="N1307" s="27">
        <v>3.2</v>
      </c>
      <c r="O1307" s="27">
        <v>2016</v>
      </c>
      <c r="P1307" s="27">
        <v>4</v>
      </c>
      <c r="Q1307" s="27">
        <v>24</v>
      </c>
      <c r="R1307" s="28">
        <f>DATE('Raw Data'!$O1307,'Raw Data'!$P1307,'Raw Data'!$Q1307)</f>
        <v>42484</v>
      </c>
      <c r="S1307" s="27" t="str">
        <f>CONCATENATE(MID('Raw Data'!$H1307,FIND("(",'Raw Data'!$H1307)+1,FIND(")",'Raw Data'!$H1307)-FIND("(",'Raw Data'!$H1307)-1),"",'Raw Data'!$M1307)</f>
        <v>Rs.1100</v>
      </c>
      <c r="T1307" s="27">
        <f t="shared" si="20"/>
        <v>1</v>
      </c>
      <c r="U1307" s="29">
        <f>'Raw Data'!$M1307*'Raw Data'!$T1307</f>
        <v>1100</v>
      </c>
    </row>
    <row r="1308" spans="1:21" x14ac:dyDescent="0.3">
      <c r="A1308" s="20">
        <v>7066</v>
      </c>
      <c r="B1308" s="27" t="s">
        <v>2307</v>
      </c>
      <c r="C1308" s="27">
        <v>1</v>
      </c>
      <c r="D1308" s="27" t="str">
        <f>VLOOKUP('Raw Data'!$C1308,'country description'!$A$2:$B$16,2,0)</f>
        <v>India</v>
      </c>
      <c r="E1308" s="27" t="s">
        <v>14</v>
      </c>
      <c r="F1308" s="27" t="s">
        <v>3015</v>
      </c>
      <c r="G1308" s="27" t="s">
        <v>1626</v>
      </c>
      <c r="H1308" s="27" t="s">
        <v>18</v>
      </c>
      <c r="I1308" s="27" t="s">
        <v>19</v>
      </c>
      <c r="J1308" s="27" t="s">
        <v>24</v>
      </c>
      <c r="K1308" s="27">
        <v>3</v>
      </c>
      <c r="L1308" s="27">
        <v>120</v>
      </c>
      <c r="M1308" s="27">
        <v>1100</v>
      </c>
      <c r="N1308" s="27">
        <v>3.5</v>
      </c>
      <c r="O1308" s="27">
        <v>2015</v>
      </c>
      <c r="P1308" s="27">
        <v>4</v>
      </c>
      <c r="Q1308" s="27">
        <v>2</v>
      </c>
      <c r="R1308" s="28">
        <f>DATE('Raw Data'!$O1308,'Raw Data'!$P1308,'Raw Data'!$Q1308)</f>
        <v>42096</v>
      </c>
      <c r="S1308" s="27" t="str">
        <f>CONCATENATE(MID('Raw Data'!$H1308,FIND("(",'Raw Data'!$H1308)+1,FIND(")",'Raw Data'!$H1308)-FIND("(",'Raw Data'!$H1308)-1),"",'Raw Data'!$M1308)</f>
        <v>Rs.1100</v>
      </c>
      <c r="T1308" s="27">
        <f t="shared" si="20"/>
        <v>1</v>
      </c>
      <c r="U1308" s="29">
        <f>'Raw Data'!$M1308*'Raw Data'!$T1308</f>
        <v>1100</v>
      </c>
    </row>
    <row r="1309" spans="1:21" x14ac:dyDescent="0.3">
      <c r="A1309" s="20">
        <v>311623</v>
      </c>
      <c r="B1309" s="27" t="s">
        <v>3016</v>
      </c>
      <c r="C1309" s="27">
        <v>1</v>
      </c>
      <c r="D1309" s="27" t="str">
        <f>VLOOKUP('Raw Data'!$C1309,'country description'!$A$2:$B$16,2,0)</f>
        <v>India</v>
      </c>
      <c r="E1309" s="27" t="s">
        <v>14</v>
      </c>
      <c r="F1309" s="27" t="s">
        <v>3017</v>
      </c>
      <c r="G1309" s="27" t="s">
        <v>512</v>
      </c>
      <c r="H1309" s="27" t="s">
        <v>18</v>
      </c>
      <c r="I1309" s="27" t="s">
        <v>24</v>
      </c>
      <c r="J1309" s="27" t="s">
        <v>19</v>
      </c>
      <c r="K1309" s="27">
        <v>3</v>
      </c>
      <c r="L1309" s="27">
        <v>21</v>
      </c>
      <c r="M1309" s="27">
        <v>1800</v>
      </c>
      <c r="N1309" s="27">
        <v>2.8</v>
      </c>
      <c r="O1309" s="27">
        <v>2012</v>
      </c>
      <c r="P1309" s="27">
        <v>4</v>
      </c>
      <c r="Q1309" s="27">
        <v>11</v>
      </c>
      <c r="R1309" s="28">
        <f>DATE('Raw Data'!$O1309,'Raw Data'!$P1309,'Raw Data'!$Q1309)</f>
        <v>41010</v>
      </c>
      <c r="S1309" s="27" t="str">
        <f>CONCATENATE(MID('Raw Data'!$H1309,FIND("(",'Raw Data'!$H1309)+1,FIND(")",'Raw Data'!$H1309)-FIND("(",'Raw Data'!$H1309)-1),"",'Raw Data'!$M1309)</f>
        <v>Rs.1800</v>
      </c>
      <c r="T1309" s="27">
        <f t="shared" si="20"/>
        <v>1</v>
      </c>
      <c r="U1309" s="29">
        <f>'Raw Data'!$M1309*'Raw Data'!$T1309</f>
        <v>1800</v>
      </c>
    </row>
    <row r="1310" spans="1:21" x14ac:dyDescent="0.3">
      <c r="A1310" s="20">
        <v>112</v>
      </c>
      <c r="B1310" s="27" t="s">
        <v>3018</v>
      </c>
      <c r="C1310" s="27">
        <v>1</v>
      </c>
      <c r="D1310" s="27" t="str">
        <f>VLOOKUP('Raw Data'!$C1310,'country description'!$A$2:$B$16,2,0)</f>
        <v>India</v>
      </c>
      <c r="E1310" s="27" t="s">
        <v>14</v>
      </c>
      <c r="F1310" s="27" t="s">
        <v>3019</v>
      </c>
      <c r="G1310" s="27" t="s">
        <v>3020</v>
      </c>
      <c r="H1310" s="27" t="s">
        <v>18</v>
      </c>
      <c r="I1310" s="27" t="s">
        <v>24</v>
      </c>
      <c r="J1310" s="27" t="s">
        <v>24</v>
      </c>
      <c r="K1310" s="27">
        <v>3</v>
      </c>
      <c r="L1310" s="27">
        <v>391</v>
      </c>
      <c r="M1310" s="27">
        <v>1800</v>
      </c>
      <c r="N1310" s="27">
        <v>4.2</v>
      </c>
      <c r="O1310" s="27">
        <v>2014</v>
      </c>
      <c r="P1310" s="27">
        <v>4</v>
      </c>
      <c r="Q1310" s="27">
        <v>4</v>
      </c>
      <c r="R1310" s="28">
        <f>DATE('Raw Data'!$O1310,'Raw Data'!$P1310,'Raw Data'!$Q1310)</f>
        <v>41733</v>
      </c>
      <c r="S1310" s="27" t="str">
        <f>CONCATENATE(MID('Raw Data'!$H1310,FIND("(",'Raw Data'!$H1310)+1,FIND(")",'Raw Data'!$H1310)-FIND("(",'Raw Data'!$H1310)-1),"",'Raw Data'!$M1310)</f>
        <v>Rs.1800</v>
      </c>
      <c r="T1310" s="27">
        <f t="shared" si="20"/>
        <v>1</v>
      </c>
      <c r="U1310" s="29">
        <f>'Raw Data'!$M1310*'Raw Data'!$T1310</f>
        <v>1800</v>
      </c>
    </row>
    <row r="1311" spans="1:21" x14ac:dyDescent="0.3">
      <c r="A1311" s="20">
        <v>803</v>
      </c>
      <c r="B1311" s="27" t="s">
        <v>3021</v>
      </c>
      <c r="C1311" s="27">
        <v>1</v>
      </c>
      <c r="D1311" s="27" t="str">
        <f>VLOOKUP('Raw Data'!$C1311,'country description'!$A$2:$B$16,2,0)</f>
        <v>India</v>
      </c>
      <c r="E1311" s="27" t="s">
        <v>14</v>
      </c>
      <c r="F1311" s="27" t="s">
        <v>3022</v>
      </c>
      <c r="G1311" s="27" t="s">
        <v>410</v>
      </c>
      <c r="H1311" s="27" t="s">
        <v>18</v>
      </c>
      <c r="I1311" s="27" t="s">
        <v>24</v>
      </c>
      <c r="J1311" s="27" t="s">
        <v>24</v>
      </c>
      <c r="K1311" s="27">
        <v>3</v>
      </c>
      <c r="L1311" s="27">
        <v>337</v>
      </c>
      <c r="M1311" s="27">
        <v>1700</v>
      </c>
      <c r="N1311" s="27">
        <v>3.8</v>
      </c>
      <c r="O1311" s="27">
        <v>2016</v>
      </c>
      <c r="P1311" s="27">
        <v>4</v>
      </c>
      <c r="Q1311" s="27">
        <v>21</v>
      </c>
      <c r="R1311" s="28">
        <f>DATE('Raw Data'!$O1311,'Raw Data'!$P1311,'Raw Data'!$Q1311)</f>
        <v>42481</v>
      </c>
      <c r="S1311" s="27" t="str">
        <f>CONCATENATE(MID('Raw Data'!$H1311,FIND("(",'Raw Data'!$H1311)+1,FIND(")",'Raw Data'!$H1311)-FIND("(",'Raw Data'!$H1311)-1),"",'Raw Data'!$M1311)</f>
        <v>Rs.1700</v>
      </c>
      <c r="T1311" s="27">
        <f t="shared" si="20"/>
        <v>1</v>
      </c>
      <c r="U1311" s="29">
        <f>'Raw Data'!$M1311*'Raw Data'!$T1311</f>
        <v>1700</v>
      </c>
    </row>
    <row r="1312" spans="1:21" x14ac:dyDescent="0.3">
      <c r="A1312" s="20">
        <v>18153553</v>
      </c>
      <c r="B1312" s="27" t="s">
        <v>3023</v>
      </c>
      <c r="C1312" s="27">
        <v>1</v>
      </c>
      <c r="D1312" s="27" t="str">
        <f>VLOOKUP('Raw Data'!$C1312,'country description'!$A$2:$B$16,2,0)</f>
        <v>India</v>
      </c>
      <c r="E1312" s="27" t="s">
        <v>14</v>
      </c>
      <c r="F1312" s="27" t="s">
        <v>3024</v>
      </c>
      <c r="G1312" s="27" t="s">
        <v>3025</v>
      </c>
      <c r="H1312" s="27" t="s">
        <v>18</v>
      </c>
      <c r="I1312" s="27" t="s">
        <v>24</v>
      </c>
      <c r="J1312" s="27" t="s">
        <v>24</v>
      </c>
      <c r="K1312" s="27">
        <v>3</v>
      </c>
      <c r="L1312" s="27">
        <v>198</v>
      </c>
      <c r="M1312" s="27">
        <v>1300</v>
      </c>
      <c r="N1312" s="27">
        <v>3.4</v>
      </c>
      <c r="O1312" s="27">
        <v>2014</v>
      </c>
      <c r="P1312" s="27">
        <v>4</v>
      </c>
      <c r="Q1312" s="27">
        <v>17</v>
      </c>
      <c r="R1312" s="28">
        <f>DATE('Raw Data'!$O1312,'Raw Data'!$P1312,'Raw Data'!$Q1312)</f>
        <v>41746</v>
      </c>
      <c r="S1312" s="27" t="str">
        <f>CONCATENATE(MID('Raw Data'!$H1312,FIND("(",'Raw Data'!$H1312)+1,FIND(")",'Raw Data'!$H1312)-FIND("(",'Raw Data'!$H1312)-1),"",'Raw Data'!$M1312)</f>
        <v>Rs.1300</v>
      </c>
      <c r="T1312" s="27">
        <f t="shared" si="20"/>
        <v>1</v>
      </c>
      <c r="U1312" s="29">
        <f>'Raw Data'!$M1312*'Raw Data'!$T1312</f>
        <v>1300</v>
      </c>
    </row>
    <row r="1313" spans="1:21" x14ac:dyDescent="0.3">
      <c r="A1313" s="20">
        <v>307138</v>
      </c>
      <c r="B1313" s="27" t="s">
        <v>3026</v>
      </c>
      <c r="C1313" s="27">
        <v>1</v>
      </c>
      <c r="D1313" s="27" t="str">
        <f>VLOOKUP('Raw Data'!$C1313,'country description'!$A$2:$B$16,2,0)</f>
        <v>India</v>
      </c>
      <c r="E1313" s="27" t="s">
        <v>14</v>
      </c>
      <c r="F1313" s="27" t="s">
        <v>1709</v>
      </c>
      <c r="G1313" s="27" t="s">
        <v>504</v>
      </c>
      <c r="H1313" s="27" t="s">
        <v>18</v>
      </c>
      <c r="I1313" s="27" t="s">
        <v>19</v>
      </c>
      <c r="J1313" s="27" t="s">
        <v>24</v>
      </c>
      <c r="K1313" s="27">
        <v>3</v>
      </c>
      <c r="L1313" s="27">
        <v>224</v>
      </c>
      <c r="M1313" s="27">
        <v>1100</v>
      </c>
      <c r="N1313" s="27">
        <v>3.4</v>
      </c>
      <c r="O1313" s="27">
        <v>2016</v>
      </c>
      <c r="P1313" s="27">
        <v>4</v>
      </c>
      <c r="Q1313" s="27">
        <v>9</v>
      </c>
      <c r="R1313" s="28">
        <f>DATE('Raw Data'!$O1313,'Raw Data'!$P1313,'Raw Data'!$Q1313)</f>
        <v>42469</v>
      </c>
      <c r="S1313" s="27" t="str">
        <f>CONCATENATE(MID('Raw Data'!$H1313,FIND("(",'Raw Data'!$H1313)+1,FIND(")",'Raw Data'!$H1313)-FIND("(",'Raw Data'!$H1313)-1),"",'Raw Data'!$M1313)</f>
        <v>Rs.1100</v>
      </c>
      <c r="T1313" s="27">
        <f t="shared" si="20"/>
        <v>1</v>
      </c>
      <c r="U1313" s="29">
        <f>'Raw Data'!$M1313*'Raw Data'!$T1313</f>
        <v>1100</v>
      </c>
    </row>
    <row r="1314" spans="1:21" x14ac:dyDescent="0.3">
      <c r="A1314" s="20">
        <v>18441764</v>
      </c>
      <c r="B1314" s="27" t="s">
        <v>3027</v>
      </c>
      <c r="C1314" s="27">
        <v>1</v>
      </c>
      <c r="D1314" s="27" t="str">
        <f>VLOOKUP('Raw Data'!$C1314,'country description'!$A$2:$B$16,2,0)</f>
        <v>India</v>
      </c>
      <c r="E1314" s="27" t="s">
        <v>14</v>
      </c>
      <c r="F1314" s="27" t="s">
        <v>3028</v>
      </c>
      <c r="G1314" s="27" t="s">
        <v>410</v>
      </c>
      <c r="H1314" s="27" t="s">
        <v>18</v>
      </c>
      <c r="I1314" s="27" t="s">
        <v>24</v>
      </c>
      <c r="J1314" s="27" t="s">
        <v>19</v>
      </c>
      <c r="K1314" s="27">
        <v>3</v>
      </c>
      <c r="L1314" s="27">
        <v>60</v>
      </c>
      <c r="M1314" s="27">
        <v>1200</v>
      </c>
      <c r="N1314" s="27">
        <v>4</v>
      </c>
      <c r="O1314" s="27">
        <v>2011</v>
      </c>
      <c r="P1314" s="27">
        <v>4</v>
      </c>
      <c r="Q1314" s="27">
        <v>24</v>
      </c>
      <c r="R1314" s="28">
        <f>DATE('Raw Data'!$O1314,'Raw Data'!$P1314,'Raw Data'!$Q1314)</f>
        <v>40657</v>
      </c>
      <c r="S1314" s="27" t="str">
        <f>CONCATENATE(MID('Raw Data'!$H1314,FIND("(",'Raw Data'!$H1314)+1,FIND(")",'Raw Data'!$H1314)-FIND("(",'Raw Data'!$H1314)-1),"",'Raw Data'!$M1314)</f>
        <v>Rs.1200</v>
      </c>
      <c r="T1314" s="27">
        <f t="shared" si="20"/>
        <v>1</v>
      </c>
      <c r="U1314" s="29">
        <f>'Raw Data'!$M1314*'Raw Data'!$T1314</f>
        <v>1200</v>
      </c>
    </row>
    <row r="1315" spans="1:21" x14ac:dyDescent="0.3">
      <c r="A1315" s="20">
        <v>309475</v>
      </c>
      <c r="B1315" s="27" t="s">
        <v>3029</v>
      </c>
      <c r="C1315" s="27">
        <v>1</v>
      </c>
      <c r="D1315" s="27" t="str">
        <f>VLOOKUP('Raw Data'!$C1315,'country description'!$A$2:$B$16,2,0)</f>
        <v>India</v>
      </c>
      <c r="E1315" s="27" t="s">
        <v>14</v>
      </c>
      <c r="F1315" s="27" t="s">
        <v>3030</v>
      </c>
      <c r="G1315" s="27" t="s">
        <v>3031</v>
      </c>
      <c r="H1315" s="27" t="s">
        <v>18</v>
      </c>
      <c r="I1315" s="27" t="s">
        <v>24</v>
      </c>
      <c r="J1315" s="27" t="s">
        <v>24</v>
      </c>
      <c r="K1315" s="27">
        <v>3</v>
      </c>
      <c r="L1315" s="27">
        <v>210</v>
      </c>
      <c r="M1315" s="27">
        <v>1300</v>
      </c>
      <c r="N1315" s="27">
        <v>3.7</v>
      </c>
      <c r="O1315" s="27">
        <v>2017</v>
      </c>
      <c r="P1315" s="27">
        <v>4</v>
      </c>
      <c r="Q1315" s="27">
        <v>3</v>
      </c>
      <c r="R1315" s="28">
        <f>DATE('Raw Data'!$O1315,'Raw Data'!$P1315,'Raw Data'!$Q1315)</f>
        <v>42828</v>
      </c>
      <c r="S1315" s="27" t="str">
        <f>CONCATENATE(MID('Raw Data'!$H1315,FIND("(",'Raw Data'!$H1315)+1,FIND(")",'Raw Data'!$H1315)-FIND("(",'Raw Data'!$H1315)-1),"",'Raw Data'!$M1315)</f>
        <v>Rs.1300</v>
      </c>
      <c r="T1315" s="27">
        <f t="shared" si="20"/>
        <v>1</v>
      </c>
      <c r="U1315" s="29">
        <f>'Raw Data'!$M1315*'Raw Data'!$T1315</f>
        <v>1300</v>
      </c>
    </row>
    <row r="1316" spans="1:21" x14ac:dyDescent="0.3">
      <c r="A1316" s="20">
        <v>2786</v>
      </c>
      <c r="B1316" s="27" t="s">
        <v>2203</v>
      </c>
      <c r="C1316" s="27">
        <v>1</v>
      </c>
      <c r="D1316" s="27" t="str">
        <f>VLOOKUP('Raw Data'!$C1316,'country description'!$A$2:$B$16,2,0)</f>
        <v>India</v>
      </c>
      <c r="E1316" s="27" t="s">
        <v>14</v>
      </c>
      <c r="F1316" s="27" t="s">
        <v>3032</v>
      </c>
      <c r="G1316" s="27" t="s">
        <v>390</v>
      </c>
      <c r="H1316" s="27" t="s">
        <v>18</v>
      </c>
      <c r="I1316" s="27" t="s">
        <v>24</v>
      </c>
      <c r="J1316" s="27" t="s">
        <v>24</v>
      </c>
      <c r="K1316" s="27">
        <v>3</v>
      </c>
      <c r="L1316" s="27">
        <v>1971</v>
      </c>
      <c r="M1316" s="27">
        <v>1950</v>
      </c>
      <c r="N1316" s="27">
        <v>4.2</v>
      </c>
      <c r="O1316" s="27">
        <v>2011</v>
      </c>
      <c r="P1316" s="27">
        <v>4</v>
      </c>
      <c r="Q1316" s="27">
        <v>21</v>
      </c>
      <c r="R1316" s="28">
        <f>DATE('Raw Data'!$O1316,'Raw Data'!$P1316,'Raw Data'!$Q1316)</f>
        <v>40654</v>
      </c>
      <c r="S1316" s="27" t="str">
        <f>CONCATENATE(MID('Raw Data'!$H1316,FIND("(",'Raw Data'!$H1316)+1,FIND(")",'Raw Data'!$H1316)-FIND("(",'Raw Data'!$H1316)-1),"",'Raw Data'!$M1316)</f>
        <v>Rs.1950</v>
      </c>
      <c r="T1316" s="27">
        <f t="shared" si="20"/>
        <v>1</v>
      </c>
      <c r="U1316" s="29">
        <f>'Raw Data'!$M1316*'Raw Data'!$T1316</f>
        <v>1950</v>
      </c>
    </row>
    <row r="1317" spans="1:21" x14ac:dyDescent="0.3">
      <c r="A1317" s="20">
        <v>18180080</v>
      </c>
      <c r="B1317" s="27" t="s">
        <v>3033</v>
      </c>
      <c r="C1317" s="27">
        <v>1</v>
      </c>
      <c r="D1317" s="27" t="str">
        <f>VLOOKUP('Raw Data'!$C1317,'country description'!$A$2:$B$16,2,0)</f>
        <v>India</v>
      </c>
      <c r="E1317" s="27" t="s">
        <v>14</v>
      </c>
      <c r="F1317" s="27" t="s">
        <v>3034</v>
      </c>
      <c r="G1317" s="27" t="s">
        <v>407</v>
      </c>
      <c r="H1317" s="27" t="s">
        <v>18</v>
      </c>
      <c r="I1317" s="27" t="s">
        <v>19</v>
      </c>
      <c r="J1317" s="27" t="s">
        <v>24</v>
      </c>
      <c r="K1317" s="27">
        <v>3</v>
      </c>
      <c r="L1317" s="27">
        <v>112</v>
      </c>
      <c r="M1317" s="27">
        <v>1100</v>
      </c>
      <c r="N1317" s="27">
        <v>4.5999999999999996</v>
      </c>
      <c r="O1317" s="27">
        <v>2018</v>
      </c>
      <c r="P1317" s="27">
        <v>4</v>
      </c>
      <c r="Q1317" s="27">
        <v>22</v>
      </c>
      <c r="R1317" s="28">
        <f>DATE('Raw Data'!$O1317,'Raw Data'!$P1317,'Raw Data'!$Q1317)</f>
        <v>43212</v>
      </c>
      <c r="S1317" s="27" t="str">
        <f>CONCATENATE(MID('Raw Data'!$H1317,FIND("(",'Raw Data'!$H1317)+1,FIND(")",'Raw Data'!$H1317)-FIND("(",'Raw Data'!$H1317)-1),"",'Raw Data'!$M1317)</f>
        <v>Rs.1100</v>
      </c>
      <c r="T1317" s="27">
        <f t="shared" si="20"/>
        <v>1</v>
      </c>
      <c r="U1317" s="29">
        <f>'Raw Data'!$M1317*'Raw Data'!$T1317</f>
        <v>1100</v>
      </c>
    </row>
    <row r="1318" spans="1:21" x14ac:dyDescent="0.3">
      <c r="A1318" s="20">
        <v>18306530</v>
      </c>
      <c r="B1318" s="27" t="s">
        <v>3035</v>
      </c>
      <c r="C1318" s="27">
        <v>1</v>
      </c>
      <c r="D1318" s="27" t="str">
        <f>VLOOKUP('Raw Data'!$C1318,'country description'!$A$2:$B$16,2,0)</f>
        <v>India</v>
      </c>
      <c r="E1318" s="27" t="s">
        <v>14</v>
      </c>
      <c r="F1318" s="27" t="s">
        <v>3036</v>
      </c>
      <c r="G1318" s="27" t="s">
        <v>2789</v>
      </c>
      <c r="H1318" s="27" t="s">
        <v>18</v>
      </c>
      <c r="I1318" s="27" t="s">
        <v>24</v>
      </c>
      <c r="J1318" s="27" t="s">
        <v>24</v>
      </c>
      <c r="K1318" s="27">
        <v>3</v>
      </c>
      <c r="L1318" s="27">
        <v>489</v>
      </c>
      <c r="M1318" s="27">
        <v>1300</v>
      </c>
      <c r="N1318" s="27">
        <v>4</v>
      </c>
      <c r="O1318" s="27">
        <v>2017</v>
      </c>
      <c r="P1318" s="27">
        <v>4</v>
      </c>
      <c r="Q1318" s="27">
        <v>6</v>
      </c>
      <c r="R1318" s="28">
        <f>DATE('Raw Data'!$O1318,'Raw Data'!$P1318,'Raw Data'!$Q1318)</f>
        <v>42831</v>
      </c>
      <c r="S1318" s="27" t="str">
        <f>CONCATENATE(MID('Raw Data'!$H1318,FIND("(",'Raw Data'!$H1318)+1,FIND(")",'Raw Data'!$H1318)-FIND("(",'Raw Data'!$H1318)-1),"",'Raw Data'!$M1318)</f>
        <v>Rs.1300</v>
      </c>
      <c r="T1318" s="27">
        <f t="shared" si="20"/>
        <v>1</v>
      </c>
      <c r="U1318" s="29">
        <f>'Raw Data'!$M1318*'Raw Data'!$T1318</f>
        <v>1300</v>
      </c>
    </row>
    <row r="1319" spans="1:21" x14ac:dyDescent="0.3">
      <c r="A1319" s="20">
        <v>8817</v>
      </c>
      <c r="B1319" s="27" t="s">
        <v>3037</v>
      </c>
      <c r="C1319" s="27">
        <v>1</v>
      </c>
      <c r="D1319" s="27" t="str">
        <f>VLOOKUP('Raw Data'!$C1319,'country description'!$A$2:$B$16,2,0)</f>
        <v>India</v>
      </c>
      <c r="E1319" s="27" t="s">
        <v>14</v>
      </c>
      <c r="F1319" s="27" t="s">
        <v>1642</v>
      </c>
      <c r="G1319" s="27" t="s">
        <v>407</v>
      </c>
      <c r="H1319" s="27" t="s">
        <v>18</v>
      </c>
      <c r="I1319" s="27" t="s">
        <v>24</v>
      </c>
      <c r="J1319" s="27" t="s">
        <v>19</v>
      </c>
      <c r="K1319" s="27">
        <v>3</v>
      </c>
      <c r="L1319" s="27">
        <v>31</v>
      </c>
      <c r="M1319" s="27">
        <v>1600</v>
      </c>
      <c r="N1319" s="27">
        <v>3.2</v>
      </c>
      <c r="O1319" s="27">
        <v>2015</v>
      </c>
      <c r="P1319" s="27">
        <v>4</v>
      </c>
      <c r="Q1319" s="27">
        <v>23</v>
      </c>
      <c r="R1319" s="28">
        <f>DATE('Raw Data'!$O1319,'Raw Data'!$P1319,'Raw Data'!$Q1319)</f>
        <v>42117</v>
      </c>
      <c r="S1319" s="27" t="str">
        <f>CONCATENATE(MID('Raw Data'!$H1319,FIND("(",'Raw Data'!$H1319)+1,FIND(")",'Raw Data'!$H1319)-FIND("(",'Raw Data'!$H1319)-1),"",'Raw Data'!$M1319)</f>
        <v>Rs.1600</v>
      </c>
      <c r="T1319" s="27">
        <f t="shared" si="20"/>
        <v>1</v>
      </c>
      <c r="U1319" s="29">
        <f>'Raw Data'!$M1319*'Raw Data'!$T1319</f>
        <v>1600</v>
      </c>
    </row>
    <row r="1320" spans="1:21" x14ac:dyDescent="0.3">
      <c r="A1320" s="20">
        <v>3238</v>
      </c>
      <c r="B1320" s="27" t="s">
        <v>3038</v>
      </c>
      <c r="C1320" s="27">
        <v>1</v>
      </c>
      <c r="D1320" s="27" t="str">
        <f>VLOOKUP('Raw Data'!$C1320,'country description'!$A$2:$B$16,2,0)</f>
        <v>India</v>
      </c>
      <c r="E1320" s="27" t="s">
        <v>14</v>
      </c>
      <c r="F1320" s="27" t="s">
        <v>3039</v>
      </c>
      <c r="G1320" s="27" t="s">
        <v>390</v>
      </c>
      <c r="H1320" s="27" t="s">
        <v>18</v>
      </c>
      <c r="I1320" s="27" t="s">
        <v>24</v>
      </c>
      <c r="J1320" s="27" t="s">
        <v>19</v>
      </c>
      <c r="K1320" s="27">
        <v>3</v>
      </c>
      <c r="L1320" s="27">
        <v>10</v>
      </c>
      <c r="M1320" s="27">
        <v>1650</v>
      </c>
      <c r="N1320" s="27">
        <v>2.9</v>
      </c>
      <c r="O1320" s="27">
        <v>2012</v>
      </c>
      <c r="P1320" s="27">
        <v>3</v>
      </c>
      <c r="Q1320" s="27">
        <v>11</v>
      </c>
      <c r="R1320" s="28">
        <f>DATE('Raw Data'!$O1320,'Raw Data'!$P1320,'Raw Data'!$Q1320)</f>
        <v>40979</v>
      </c>
      <c r="S1320" s="27" t="str">
        <f>CONCATENATE(MID('Raw Data'!$H1320,FIND("(",'Raw Data'!$H1320)+1,FIND(")",'Raw Data'!$H1320)-FIND("(",'Raw Data'!$H1320)-1),"",'Raw Data'!$M1320)</f>
        <v>Rs.1650</v>
      </c>
      <c r="T1320" s="27">
        <f t="shared" si="20"/>
        <v>1</v>
      </c>
      <c r="U1320" s="29">
        <f>'Raw Data'!$M1320*'Raw Data'!$T1320</f>
        <v>1650</v>
      </c>
    </row>
    <row r="1321" spans="1:21" x14ac:dyDescent="0.3">
      <c r="A1321" s="20">
        <v>1055</v>
      </c>
      <c r="B1321" s="27" t="s">
        <v>3040</v>
      </c>
      <c r="C1321" s="27">
        <v>1</v>
      </c>
      <c r="D1321" s="27" t="str">
        <f>VLOOKUP('Raw Data'!$C1321,'country description'!$A$2:$B$16,2,0)</f>
        <v>India</v>
      </c>
      <c r="E1321" s="27" t="s">
        <v>14</v>
      </c>
      <c r="F1321" s="27" t="s">
        <v>3041</v>
      </c>
      <c r="G1321" s="27" t="s">
        <v>3042</v>
      </c>
      <c r="H1321" s="27" t="s">
        <v>18</v>
      </c>
      <c r="I1321" s="27" t="s">
        <v>24</v>
      </c>
      <c r="J1321" s="27" t="s">
        <v>24</v>
      </c>
      <c r="K1321" s="27">
        <v>3</v>
      </c>
      <c r="L1321" s="27">
        <v>126</v>
      </c>
      <c r="M1321" s="27">
        <v>1200</v>
      </c>
      <c r="N1321" s="27">
        <v>3</v>
      </c>
      <c r="O1321" s="27">
        <v>2017</v>
      </c>
      <c r="P1321" s="27">
        <v>3</v>
      </c>
      <c r="Q1321" s="27">
        <v>26</v>
      </c>
      <c r="R1321" s="28">
        <f>DATE('Raw Data'!$O1321,'Raw Data'!$P1321,'Raw Data'!$Q1321)</f>
        <v>42820</v>
      </c>
      <c r="S1321" s="27" t="str">
        <f>CONCATENATE(MID('Raw Data'!$H1321,FIND("(",'Raw Data'!$H1321)+1,FIND(")",'Raw Data'!$H1321)-FIND("(",'Raw Data'!$H1321)-1),"",'Raw Data'!$M1321)</f>
        <v>Rs.1200</v>
      </c>
      <c r="T1321" s="27">
        <f t="shared" si="20"/>
        <v>1</v>
      </c>
      <c r="U1321" s="29">
        <f>'Raw Data'!$M1321*'Raw Data'!$T1321</f>
        <v>1200</v>
      </c>
    </row>
    <row r="1322" spans="1:21" x14ac:dyDescent="0.3">
      <c r="A1322" s="20">
        <v>2437</v>
      </c>
      <c r="B1322" s="27" t="s">
        <v>3043</v>
      </c>
      <c r="C1322" s="27">
        <v>1</v>
      </c>
      <c r="D1322" s="27" t="str">
        <f>VLOOKUP('Raw Data'!$C1322,'country description'!$A$2:$B$16,2,0)</f>
        <v>India</v>
      </c>
      <c r="E1322" s="27" t="s">
        <v>14</v>
      </c>
      <c r="F1322" s="27" t="s">
        <v>3044</v>
      </c>
      <c r="G1322" s="27" t="s">
        <v>484</v>
      </c>
      <c r="H1322" s="27" t="s">
        <v>18</v>
      </c>
      <c r="I1322" s="27" t="s">
        <v>24</v>
      </c>
      <c r="J1322" s="27" t="s">
        <v>24</v>
      </c>
      <c r="K1322" s="27">
        <v>3</v>
      </c>
      <c r="L1322" s="27">
        <v>245</v>
      </c>
      <c r="M1322" s="27">
        <v>1500</v>
      </c>
      <c r="N1322" s="27">
        <v>3.9</v>
      </c>
      <c r="O1322" s="27">
        <v>2014</v>
      </c>
      <c r="P1322" s="27">
        <v>3</v>
      </c>
      <c r="Q1322" s="27">
        <v>18</v>
      </c>
      <c r="R1322" s="28">
        <f>DATE('Raw Data'!$O1322,'Raw Data'!$P1322,'Raw Data'!$Q1322)</f>
        <v>41716</v>
      </c>
      <c r="S1322" s="27" t="str">
        <f>CONCATENATE(MID('Raw Data'!$H1322,FIND("(",'Raw Data'!$H1322)+1,FIND(")",'Raw Data'!$H1322)-FIND("(",'Raw Data'!$H1322)-1),"",'Raw Data'!$M1322)</f>
        <v>Rs.1500</v>
      </c>
      <c r="T1322" s="27">
        <f t="shared" si="20"/>
        <v>1</v>
      </c>
      <c r="U1322" s="29">
        <f>'Raw Data'!$M1322*'Raw Data'!$T1322</f>
        <v>1500</v>
      </c>
    </row>
    <row r="1323" spans="1:21" x14ac:dyDescent="0.3">
      <c r="A1323" s="20">
        <v>730</v>
      </c>
      <c r="B1323" s="27" t="s">
        <v>3045</v>
      </c>
      <c r="C1323" s="27">
        <v>1</v>
      </c>
      <c r="D1323" s="27" t="str">
        <f>VLOOKUP('Raw Data'!$C1323,'country description'!$A$2:$B$16,2,0)</f>
        <v>India</v>
      </c>
      <c r="E1323" s="27" t="s">
        <v>14</v>
      </c>
      <c r="F1323" s="27" t="s">
        <v>2762</v>
      </c>
      <c r="G1323" s="27" t="s">
        <v>3046</v>
      </c>
      <c r="H1323" s="27" t="s">
        <v>18</v>
      </c>
      <c r="I1323" s="27" t="s">
        <v>24</v>
      </c>
      <c r="J1323" s="27" t="s">
        <v>24</v>
      </c>
      <c r="K1323" s="27">
        <v>3</v>
      </c>
      <c r="L1323" s="27">
        <v>208</v>
      </c>
      <c r="M1323" s="27">
        <v>1500</v>
      </c>
      <c r="N1323" s="27">
        <v>3.5</v>
      </c>
      <c r="O1323" s="27">
        <v>2016</v>
      </c>
      <c r="P1323" s="27">
        <v>3</v>
      </c>
      <c r="Q1323" s="27">
        <v>16</v>
      </c>
      <c r="R1323" s="28">
        <f>DATE('Raw Data'!$O1323,'Raw Data'!$P1323,'Raw Data'!$Q1323)</f>
        <v>42445</v>
      </c>
      <c r="S1323" s="27" t="str">
        <f>CONCATENATE(MID('Raw Data'!$H1323,FIND("(",'Raw Data'!$H1323)+1,FIND(")",'Raw Data'!$H1323)-FIND("(",'Raw Data'!$H1323)-1),"",'Raw Data'!$M1323)</f>
        <v>Rs.1500</v>
      </c>
      <c r="T1323" s="27">
        <f t="shared" si="20"/>
        <v>1</v>
      </c>
      <c r="U1323" s="29">
        <f>'Raw Data'!$M1323*'Raw Data'!$T1323</f>
        <v>1500</v>
      </c>
    </row>
    <row r="1324" spans="1:21" x14ac:dyDescent="0.3">
      <c r="A1324" s="20">
        <v>18350143</v>
      </c>
      <c r="B1324" s="27" t="s">
        <v>3047</v>
      </c>
      <c r="C1324" s="27">
        <v>1</v>
      </c>
      <c r="D1324" s="27" t="str">
        <f>VLOOKUP('Raw Data'!$C1324,'country description'!$A$2:$B$16,2,0)</f>
        <v>India</v>
      </c>
      <c r="E1324" s="27" t="s">
        <v>14</v>
      </c>
      <c r="F1324" s="27" t="s">
        <v>3048</v>
      </c>
      <c r="G1324" s="27" t="s">
        <v>390</v>
      </c>
      <c r="H1324" s="27" t="s">
        <v>18</v>
      </c>
      <c r="I1324" s="27" t="s">
        <v>24</v>
      </c>
      <c r="J1324" s="27" t="s">
        <v>24</v>
      </c>
      <c r="K1324" s="27">
        <v>3</v>
      </c>
      <c r="L1324" s="27">
        <v>183</v>
      </c>
      <c r="M1324" s="27">
        <v>1500</v>
      </c>
      <c r="N1324" s="27">
        <v>4</v>
      </c>
      <c r="O1324" s="27">
        <v>2015</v>
      </c>
      <c r="P1324" s="27">
        <v>3</v>
      </c>
      <c r="Q1324" s="27">
        <v>20</v>
      </c>
      <c r="R1324" s="28">
        <f>DATE('Raw Data'!$O1324,'Raw Data'!$P1324,'Raw Data'!$Q1324)</f>
        <v>42083</v>
      </c>
      <c r="S1324" s="27" t="str">
        <f>CONCATENATE(MID('Raw Data'!$H1324,FIND("(",'Raw Data'!$H1324)+1,FIND(")",'Raw Data'!$H1324)-FIND("(",'Raw Data'!$H1324)-1),"",'Raw Data'!$M1324)</f>
        <v>Rs.1500</v>
      </c>
      <c r="T1324" s="27">
        <f t="shared" si="20"/>
        <v>1</v>
      </c>
      <c r="U1324" s="29">
        <f>'Raw Data'!$M1324*'Raw Data'!$T1324</f>
        <v>1500</v>
      </c>
    </row>
    <row r="1325" spans="1:21" x14ac:dyDescent="0.3">
      <c r="A1325" s="20">
        <v>312567</v>
      </c>
      <c r="B1325" s="27" t="s">
        <v>3049</v>
      </c>
      <c r="C1325" s="27">
        <v>1</v>
      </c>
      <c r="D1325" s="27" t="str">
        <f>VLOOKUP('Raw Data'!$C1325,'country description'!$A$2:$B$16,2,0)</f>
        <v>India</v>
      </c>
      <c r="E1325" s="27" t="s">
        <v>14</v>
      </c>
      <c r="F1325" s="27" t="s">
        <v>3050</v>
      </c>
      <c r="G1325" s="27" t="s">
        <v>3051</v>
      </c>
      <c r="H1325" s="27" t="s">
        <v>18</v>
      </c>
      <c r="I1325" s="27" t="s">
        <v>24</v>
      </c>
      <c r="J1325" s="27" t="s">
        <v>24</v>
      </c>
      <c r="K1325" s="27">
        <v>3</v>
      </c>
      <c r="L1325" s="27">
        <v>460</v>
      </c>
      <c r="M1325" s="27">
        <v>1650</v>
      </c>
      <c r="N1325" s="27">
        <v>4</v>
      </c>
      <c r="O1325" s="27">
        <v>2015</v>
      </c>
      <c r="P1325" s="27">
        <v>3</v>
      </c>
      <c r="Q1325" s="27">
        <v>22</v>
      </c>
      <c r="R1325" s="28">
        <f>DATE('Raw Data'!$O1325,'Raw Data'!$P1325,'Raw Data'!$Q1325)</f>
        <v>42085</v>
      </c>
      <c r="S1325" s="27" t="str">
        <f>CONCATENATE(MID('Raw Data'!$H1325,FIND("(",'Raw Data'!$H1325)+1,FIND(")",'Raw Data'!$H1325)-FIND("(",'Raw Data'!$H1325)-1),"",'Raw Data'!$M1325)</f>
        <v>Rs.1650</v>
      </c>
      <c r="T1325" s="27">
        <f t="shared" si="20"/>
        <v>1</v>
      </c>
      <c r="U1325" s="29">
        <f>'Raw Data'!$M1325*'Raw Data'!$T1325</f>
        <v>1650</v>
      </c>
    </row>
    <row r="1326" spans="1:21" x14ac:dyDescent="0.3">
      <c r="A1326" s="20">
        <v>3192</v>
      </c>
      <c r="B1326" s="27" t="s">
        <v>2720</v>
      </c>
      <c r="C1326" s="27">
        <v>1</v>
      </c>
      <c r="D1326" s="27" t="str">
        <f>VLOOKUP('Raw Data'!$C1326,'country description'!$A$2:$B$16,2,0)</f>
        <v>India</v>
      </c>
      <c r="E1326" s="27" t="s">
        <v>14</v>
      </c>
      <c r="F1326" s="27" t="s">
        <v>1915</v>
      </c>
      <c r="G1326" s="27" t="s">
        <v>2722</v>
      </c>
      <c r="H1326" s="27" t="s">
        <v>18</v>
      </c>
      <c r="I1326" s="27" t="s">
        <v>19</v>
      </c>
      <c r="J1326" s="27" t="s">
        <v>19</v>
      </c>
      <c r="K1326" s="27">
        <v>3</v>
      </c>
      <c r="L1326" s="27">
        <v>2777</v>
      </c>
      <c r="M1326" s="27">
        <v>1500</v>
      </c>
      <c r="N1326" s="27">
        <v>4.4000000000000004</v>
      </c>
      <c r="O1326" s="27">
        <v>2016</v>
      </c>
      <c r="P1326" s="27">
        <v>3</v>
      </c>
      <c r="Q1326" s="27">
        <v>4</v>
      </c>
      <c r="R1326" s="28">
        <f>DATE('Raw Data'!$O1326,'Raw Data'!$P1326,'Raw Data'!$Q1326)</f>
        <v>42433</v>
      </c>
      <c r="S1326" s="27" t="str">
        <f>CONCATENATE(MID('Raw Data'!$H1326,FIND("(",'Raw Data'!$H1326)+1,FIND(")",'Raw Data'!$H1326)-FIND("(",'Raw Data'!$H1326)-1),"",'Raw Data'!$M1326)</f>
        <v>Rs.1500</v>
      </c>
      <c r="T1326" s="27">
        <f t="shared" si="20"/>
        <v>1</v>
      </c>
      <c r="U1326" s="29">
        <f>'Raw Data'!$M1326*'Raw Data'!$T1326</f>
        <v>1500</v>
      </c>
    </row>
    <row r="1327" spans="1:21" x14ac:dyDescent="0.3">
      <c r="A1327" s="20">
        <v>18128883</v>
      </c>
      <c r="B1327" s="27" t="s">
        <v>3052</v>
      </c>
      <c r="C1327" s="27">
        <v>1</v>
      </c>
      <c r="D1327" s="27" t="str">
        <f>VLOOKUP('Raw Data'!$C1327,'country description'!$A$2:$B$16,2,0)</f>
        <v>India</v>
      </c>
      <c r="E1327" s="27" t="s">
        <v>14</v>
      </c>
      <c r="F1327" s="27" t="s">
        <v>3053</v>
      </c>
      <c r="G1327" s="27" t="s">
        <v>3054</v>
      </c>
      <c r="H1327" s="27" t="s">
        <v>18</v>
      </c>
      <c r="I1327" s="27" t="s">
        <v>24</v>
      </c>
      <c r="J1327" s="27" t="s">
        <v>19</v>
      </c>
      <c r="K1327" s="27">
        <v>3</v>
      </c>
      <c r="L1327" s="27">
        <v>234</v>
      </c>
      <c r="M1327" s="27">
        <v>1800</v>
      </c>
      <c r="N1327" s="27">
        <v>3.7</v>
      </c>
      <c r="O1327" s="27">
        <v>2014</v>
      </c>
      <c r="P1327" s="27">
        <v>3</v>
      </c>
      <c r="Q1327" s="27">
        <v>27</v>
      </c>
      <c r="R1327" s="28">
        <f>DATE('Raw Data'!$O1327,'Raw Data'!$P1327,'Raw Data'!$Q1327)</f>
        <v>41725</v>
      </c>
      <c r="S1327" s="27" t="str">
        <f>CONCATENATE(MID('Raw Data'!$H1327,FIND("(",'Raw Data'!$H1327)+1,FIND(")",'Raw Data'!$H1327)-FIND("(",'Raw Data'!$H1327)-1),"",'Raw Data'!$M1327)</f>
        <v>Rs.1800</v>
      </c>
      <c r="T1327" s="27">
        <f t="shared" si="20"/>
        <v>1</v>
      </c>
      <c r="U1327" s="29">
        <f>'Raw Data'!$M1327*'Raw Data'!$T1327</f>
        <v>1800</v>
      </c>
    </row>
    <row r="1328" spans="1:21" x14ac:dyDescent="0.3">
      <c r="A1328" s="20">
        <v>18386761</v>
      </c>
      <c r="B1328" s="27" t="s">
        <v>3055</v>
      </c>
      <c r="C1328" s="27">
        <v>1</v>
      </c>
      <c r="D1328" s="27" t="str">
        <f>VLOOKUP('Raw Data'!$C1328,'country description'!$A$2:$B$16,2,0)</f>
        <v>India</v>
      </c>
      <c r="E1328" s="27" t="s">
        <v>14</v>
      </c>
      <c r="F1328" s="27" t="s">
        <v>3056</v>
      </c>
      <c r="G1328" s="27" t="s">
        <v>2375</v>
      </c>
      <c r="H1328" s="27" t="s">
        <v>18</v>
      </c>
      <c r="I1328" s="27" t="s">
        <v>24</v>
      </c>
      <c r="J1328" s="27" t="s">
        <v>24</v>
      </c>
      <c r="K1328" s="27">
        <v>3</v>
      </c>
      <c r="L1328" s="27">
        <v>68</v>
      </c>
      <c r="M1328" s="27">
        <v>1400</v>
      </c>
      <c r="N1328" s="27">
        <v>4.0999999999999996</v>
      </c>
      <c r="O1328" s="27">
        <v>2014</v>
      </c>
      <c r="P1328" s="27">
        <v>3</v>
      </c>
      <c r="Q1328" s="27">
        <v>11</v>
      </c>
      <c r="R1328" s="28">
        <f>DATE('Raw Data'!$O1328,'Raw Data'!$P1328,'Raw Data'!$Q1328)</f>
        <v>41709</v>
      </c>
      <c r="S1328" s="27" t="str">
        <f>CONCATENATE(MID('Raw Data'!$H1328,FIND("(",'Raw Data'!$H1328)+1,FIND(")",'Raw Data'!$H1328)-FIND("(",'Raw Data'!$H1328)-1),"",'Raw Data'!$M1328)</f>
        <v>Rs.1400</v>
      </c>
      <c r="T1328" s="27">
        <f t="shared" si="20"/>
        <v>1</v>
      </c>
      <c r="U1328" s="29">
        <f>'Raw Data'!$M1328*'Raw Data'!$T1328</f>
        <v>1400</v>
      </c>
    </row>
    <row r="1329" spans="1:21" x14ac:dyDescent="0.3">
      <c r="A1329" s="20">
        <v>306264</v>
      </c>
      <c r="B1329" s="27" t="s">
        <v>3057</v>
      </c>
      <c r="C1329" s="27">
        <v>1</v>
      </c>
      <c r="D1329" s="27" t="str">
        <f>VLOOKUP('Raw Data'!$C1329,'country description'!$A$2:$B$16,2,0)</f>
        <v>India</v>
      </c>
      <c r="E1329" s="27" t="s">
        <v>14</v>
      </c>
      <c r="F1329" s="27" t="s">
        <v>3058</v>
      </c>
      <c r="G1329" s="27" t="s">
        <v>504</v>
      </c>
      <c r="H1329" s="27" t="s">
        <v>18</v>
      </c>
      <c r="I1329" s="27" t="s">
        <v>24</v>
      </c>
      <c r="J1329" s="27" t="s">
        <v>24</v>
      </c>
      <c r="K1329" s="27">
        <v>3</v>
      </c>
      <c r="L1329" s="27">
        <v>148</v>
      </c>
      <c r="M1329" s="27">
        <v>1900</v>
      </c>
      <c r="N1329" s="27">
        <v>3.3</v>
      </c>
      <c r="O1329" s="27">
        <v>2015</v>
      </c>
      <c r="P1329" s="27">
        <v>3</v>
      </c>
      <c r="Q1329" s="27">
        <v>4</v>
      </c>
      <c r="R1329" s="28">
        <f>DATE('Raw Data'!$O1329,'Raw Data'!$P1329,'Raw Data'!$Q1329)</f>
        <v>42067</v>
      </c>
      <c r="S1329" s="27" t="str">
        <f>CONCATENATE(MID('Raw Data'!$H1329,FIND("(",'Raw Data'!$H1329)+1,FIND(")",'Raw Data'!$H1329)-FIND("(",'Raw Data'!$H1329)-1),"",'Raw Data'!$M1329)</f>
        <v>Rs.1900</v>
      </c>
      <c r="T1329" s="27">
        <f t="shared" si="20"/>
        <v>1</v>
      </c>
      <c r="U1329" s="29">
        <f>'Raw Data'!$M1329*'Raw Data'!$T1329</f>
        <v>1900</v>
      </c>
    </row>
    <row r="1330" spans="1:21" x14ac:dyDescent="0.3">
      <c r="A1330" s="20">
        <v>309741</v>
      </c>
      <c r="B1330" s="27" t="s">
        <v>2887</v>
      </c>
      <c r="C1330" s="27">
        <v>1</v>
      </c>
      <c r="D1330" s="27" t="str">
        <f>VLOOKUP('Raw Data'!$C1330,'country description'!$A$2:$B$16,2,0)</f>
        <v>India</v>
      </c>
      <c r="E1330" s="27" t="s">
        <v>14</v>
      </c>
      <c r="F1330" s="27" t="s">
        <v>3059</v>
      </c>
      <c r="G1330" s="27" t="s">
        <v>2889</v>
      </c>
      <c r="H1330" s="27" t="s">
        <v>18</v>
      </c>
      <c r="I1330" s="27" t="s">
        <v>24</v>
      </c>
      <c r="J1330" s="27" t="s">
        <v>19</v>
      </c>
      <c r="K1330" s="27">
        <v>3</v>
      </c>
      <c r="L1330" s="27">
        <v>90</v>
      </c>
      <c r="M1330" s="27">
        <v>1250</v>
      </c>
      <c r="N1330" s="27">
        <v>3.4</v>
      </c>
      <c r="O1330" s="27">
        <v>2015</v>
      </c>
      <c r="P1330" s="27">
        <v>3</v>
      </c>
      <c r="Q1330" s="27">
        <v>28</v>
      </c>
      <c r="R1330" s="28">
        <f>DATE('Raw Data'!$O1330,'Raw Data'!$P1330,'Raw Data'!$Q1330)</f>
        <v>42091</v>
      </c>
      <c r="S1330" s="27" t="str">
        <f>CONCATENATE(MID('Raw Data'!$H1330,FIND("(",'Raw Data'!$H1330)+1,FIND(")",'Raw Data'!$H1330)-FIND("(",'Raw Data'!$H1330)-1),"",'Raw Data'!$M1330)</f>
        <v>Rs.1250</v>
      </c>
      <c r="T1330" s="27">
        <f t="shared" si="20"/>
        <v>1</v>
      </c>
      <c r="U1330" s="29">
        <f>'Raw Data'!$M1330*'Raw Data'!$T1330</f>
        <v>1250</v>
      </c>
    </row>
    <row r="1331" spans="1:21" x14ac:dyDescent="0.3">
      <c r="A1331" s="20">
        <v>18435305</v>
      </c>
      <c r="B1331" s="27" t="s">
        <v>3060</v>
      </c>
      <c r="C1331" s="27">
        <v>1</v>
      </c>
      <c r="D1331" s="27" t="str">
        <f>VLOOKUP('Raw Data'!$C1331,'country description'!$A$2:$B$16,2,0)</f>
        <v>India</v>
      </c>
      <c r="E1331" s="27" t="s">
        <v>14</v>
      </c>
      <c r="F1331" s="27" t="s">
        <v>3061</v>
      </c>
      <c r="G1331" s="27" t="s">
        <v>3062</v>
      </c>
      <c r="H1331" s="27" t="s">
        <v>18</v>
      </c>
      <c r="I1331" s="27" t="s">
        <v>24</v>
      </c>
      <c r="J1331" s="27" t="s">
        <v>19</v>
      </c>
      <c r="K1331" s="27">
        <v>3</v>
      </c>
      <c r="L1331" s="27">
        <v>80</v>
      </c>
      <c r="M1331" s="27">
        <v>1200</v>
      </c>
      <c r="N1331" s="27">
        <v>4.4000000000000004</v>
      </c>
      <c r="O1331" s="27">
        <v>2013</v>
      </c>
      <c r="P1331" s="27">
        <v>3</v>
      </c>
      <c r="Q1331" s="27">
        <v>14</v>
      </c>
      <c r="R1331" s="28">
        <f>DATE('Raw Data'!$O1331,'Raw Data'!$P1331,'Raw Data'!$Q1331)</f>
        <v>41347</v>
      </c>
      <c r="S1331" s="27" t="str">
        <f>CONCATENATE(MID('Raw Data'!$H1331,FIND("(",'Raw Data'!$H1331)+1,FIND(")",'Raw Data'!$H1331)-FIND("(",'Raw Data'!$H1331)-1),"",'Raw Data'!$M1331)</f>
        <v>Rs.1200</v>
      </c>
      <c r="T1331" s="27">
        <f t="shared" si="20"/>
        <v>1</v>
      </c>
      <c r="U1331" s="29">
        <f>'Raw Data'!$M1331*'Raw Data'!$T1331</f>
        <v>1200</v>
      </c>
    </row>
    <row r="1332" spans="1:21" x14ac:dyDescent="0.3">
      <c r="A1332" s="20">
        <v>18463949</v>
      </c>
      <c r="B1332" s="27" t="s">
        <v>3063</v>
      </c>
      <c r="C1332" s="27">
        <v>1</v>
      </c>
      <c r="D1332" s="27" t="str">
        <f>VLOOKUP('Raw Data'!$C1332,'country description'!$A$2:$B$16,2,0)</f>
        <v>India</v>
      </c>
      <c r="E1332" s="27" t="s">
        <v>14</v>
      </c>
      <c r="F1332" s="27" t="s">
        <v>3064</v>
      </c>
      <c r="G1332" s="27" t="s">
        <v>3065</v>
      </c>
      <c r="H1332" s="27" t="s">
        <v>18</v>
      </c>
      <c r="I1332" s="27" t="s">
        <v>24</v>
      </c>
      <c r="J1332" s="27" t="s">
        <v>24</v>
      </c>
      <c r="K1332" s="27">
        <v>3</v>
      </c>
      <c r="L1332" s="27">
        <v>31</v>
      </c>
      <c r="M1332" s="27">
        <v>1200</v>
      </c>
      <c r="N1332" s="27">
        <v>4.3</v>
      </c>
      <c r="O1332" s="27">
        <v>2017</v>
      </c>
      <c r="P1332" s="27">
        <v>3</v>
      </c>
      <c r="Q1332" s="27">
        <v>15</v>
      </c>
      <c r="R1332" s="28">
        <f>DATE('Raw Data'!$O1332,'Raw Data'!$P1332,'Raw Data'!$Q1332)</f>
        <v>42809</v>
      </c>
      <c r="S1332" s="27" t="str">
        <f>CONCATENATE(MID('Raw Data'!$H1332,FIND("(",'Raw Data'!$H1332)+1,FIND(")",'Raw Data'!$H1332)-FIND("(",'Raw Data'!$H1332)-1),"",'Raw Data'!$M1332)</f>
        <v>Rs.1200</v>
      </c>
      <c r="T1332" s="27">
        <f t="shared" si="20"/>
        <v>1</v>
      </c>
      <c r="U1332" s="29">
        <f>'Raw Data'!$M1332*'Raw Data'!$T1332</f>
        <v>1200</v>
      </c>
    </row>
    <row r="1333" spans="1:21" x14ac:dyDescent="0.3">
      <c r="A1333" s="20">
        <v>807</v>
      </c>
      <c r="B1333" s="27" t="s">
        <v>3066</v>
      </c>
      <c r="C1333" s="27">
        <v>1</v>
      </c>
      <c r="D1333" s="27" t="str">
        <f>VLOOKUP('Raw Data'!$C1333,'country description'!$A$2:$B$16,2,0)</f>
        <v>India</v>
      </c>
      <c r="E1333" s="27" t="s">
        <v>14</v>
      </c>
      <c r="F1333" s="27" t="s">
        <v>3067</v>
      </c>
      <c r="G1333" s="27" t="s">
        <v>410</v>
      </c>
      <c r="H1333" s="27" t="s">
        <v>18</v>
      </c>
      <c r="I1333" s="27" t="s">
        <v>24</v>
      </c>
      <c r="J1333" s="27" t="s">
        <v>24</v>
      </c>
      <c r="K1333" s="27">
        <v>3</v>
      </c>
      <c r="L1333" s="27">
        <v>195</v>
      </c>
      <c r="M1333" s="27">
        <v>1100</v>
      </c>
      <c r="N1333" s="27">
        <v>3.4</v>
      </c>
      <c r="O1333" s="27">
        <v>2017</v>
      </c>
      <c r="P1333" s="27">
        <v>3</v>
      </c>
      <c r="Q1333" s="27">
        <v>7</v>
      </c>
      <c r="R1333" s="28">
        <f>DATE('Raw Data'!$O1333,'Raw Data'!$P1333,'Raw Data'!$Q1333)</f>
        <v>42801</v>
      </c>
      <c r="S1333" s="27" t="str">
        <f>CONCATENATE(MID('Raw Data'!$H1333,FIND("(",'Raw Data'!$H1333)+1,FIND(")",'Raw Data'!$H1333)-FIND("(",'Raw Data'!$H1333)-1),"",'Raw Data'!$M1333)</f>
        <v>Rs.1100</v>
      </c>
      <c r="T1333" s="27">
        <f t="shared" si="20"/>
        <v>1</v>
      </c>
      <c r="U1333" s="29">
        <f>'Raw Data'!$M1333*'Raw Data'!$T1333</f>
        <v>1100</v>
      </c>
    </row>
    <row r="1334" spans="1:21" x14ac:dyDescent="0.3">
      <c r="A1334" s="20">
        <v>308322</v>
      </c>
      <c r="B1334" s="27" t="s">
        <v>3068</v>
      </c>
      <c r="C1334" s="27">
        <v>1</v>
      </c>
      <c r="D1334" s="27" t="str">
        <f>VLOOKUP('Raw Data'!$C1334,'country description'!$A$2:$B$16,2,0)</f>
        <v>India</v>
      </c>
      <c r="E1334" s="27" t="s">
        <v>14</v>
      </c>
      <c r="F1334" s="27" t="s">
        <v>3069</v>
      </c>
      <c r="G1334" s="27" t="s">
        <v>3070</v>
      </c>
      <c r="H1334" s="27" t="s">
        <v>18</v>
      </c>
      <c r="I1334" s="27" t="s">
        <v>24</v>
      </c>
      <c r="J1334" s="27" t="s">
        <v>24</v>
      </c>
      <c r="K1334" s="27">
        <v>3</v>
      </c>
      <c r="L1334" s="27">
        <v>7931</v>
      </c>
      <c r="M1334" s="27">
        <v>1600</v>
      </c>
      <c r="N1334" s="27">
        <v>4.3</v>
      </c>
      <c r="O1334" s="27">
        <v>2013</v>
      </c>
      <c r="P1334" s="27">
        <v>3</v>
      </c>
      <c r="Q1334" s="27">
        <v>13</v>
      </c>
      <c r="R1334" s="28">
        <f>DATE('Raw Data'!$O1334,'Raw Data'!$P1334,'Raw Data'!$Q1334)</f>
        <v>41346</v>
      </c>
      <c r="S1334" s="27" t="str">
        <f>CONCATENATE(MID('Raw Data'!$H1334,FIND("(",'Raw Data'!$H1334)+1,FIND(")",'Raw Data'!$H1334)-FIND("(",'Raw Data'!$H1334)-1),"",'Raw Data'!$M1334)</f>
        <v>Rs.1600</v>
      </c>
      <c r="T1334" s="27">
        <f t="shared" si="20"/>
        <v>1</v>
      </c>
      <c r="U1334" s="29">
        <f>'Raw Data'!$M1334*'Raw Data'!$T1334</f>
        <v>1600</v>
      </c>
    </row>
    <row r="1335" spans="1:21" x14ac:dyDescent="0.3">
      <c r="A1335" s="20">
        <v>309998</v>
      </c>
      <c r="B1335" s="27" t="s">
        <v>3071</v>
      </c>
      <c r="C1335" s="27">
        <v>1</v>
      </c>
      <c r="D1335" s="27" t="str">
        <f>VLOOKUP('Raw Data'!$C1335,'country description'!$A$2:$B$16,2,0)</f>
        <v>India</v>
      </c>
      <c r="E1335" s="27" t="s">
        <v>14</v>
      </c>
      <c r="F1335" s="27" t="s">
        <v>3072</v>
      </c>
      <c r="G1335" s="27" t="s">
        <v>458</v>
      </c>
      <c r="H1335" s="27" t="s">
        <v>18</v>
      </c>
      <c r="I1335" s="27" t="s">
        <v>24</v>
      </c>
      <c r="J1335" s="27" t="s">
        <v>19</v>
      </c>
      <c r="K1335" s="27">
        <v>3</v>
      </c>
      <c r="L1335" s="27">
        <v>74</v>
      </c>
      <c r="M1335" s="27">
        <v>1100</v>
      </c>
      <c r="N1335" s="27">
        <v>3.4</v>
      </c>
      <c r="O1335" s="27">
        <v>2010</v>
      </c>
      <c r="P1335" s="27">
        <v>3</v>
      </c>
      <c r="Q1335" s="27">
        <v>6</v>
      </c>
      <c r="R1335" s="28">
        <f>DATE('Raw Data'!$O1335,'Raw Data'!$P1335,'Raw Data'!$Q1335)</f>
        <v>40243</v>
      </c>
      <c r="S1335" s="27" t="str">
        <f>CONCATENATE(MID('Raw Data'!$H1335,FIND("(",'Raw Data'!$H1335)+1,FIND(")",'Raw Data'!$H1335)-FIND("(",'Raw Data'!$H1335)-1),"",'Raw Data'!$M1335)</f>
        <v>Rs.1100</v>
      </c>
      <c r="T1335" s="27">
        <f t="shared" si="20"/>
        <v>1</v>
      </c>
      <c r="U1335" s="29">
        <f>'Raw Data'!$M1335*'Raw Data'!$T1335</f>
        <v>1100</v>
      </c>
    </row>
    <row r="1336" spans="1:21" x14ac:dyDescent="0.3">
      <c r="A1336" s="20">
        <v>18247031</v>
      </c>
      <c r="B1336" s="27" t="s">
        <v>3073</v>
      </c>
      <c r="C1336" s="27">
        <v>1</v>
      </c>
      <c r="D1336" s="27" t="str">
        <f>VLOOKUP('Raw Data'!$C1336,'country description'!$A$2:$B$16,2,0)</f>
        <v>India</v>
      </c>
      <c r="E1336" s="27" t="s">
        <v>14</v>
      </c>
      <c r="F1336" s="27" t="s">
        <v>3074</v>
      </c>
      <c r="G1336" s="27" t="s">
        <v>2833</v>
      </c>
      <c r="H1336" s="27" t="s">
        <v>18</v>
      </c>
      <c r="I1336" s="27" t="s">
        <v>24</v>
      </c>
      <c r="J1336" s="27" t="s">
        <v>24</v>
      </c>
      <c r="K1336" s="27">
        <v>3</v>
      </c>
      <c r="L1336" s="27">
        <v>155</v>
      </c>
      <c r="M1336" s="27">
        <v>1600</v>
      </c>
      <c r="N1336" s="27">
        <v>4.0999999999999996</v>
      </c>
      <c r="O1336" s="27">
        <v>2011</v>
      </c>
      <c r="P1336" s="27">
        <v>3</v>
      </c>
      <c r="Q1336" s="27">
        <v>22</v>
      </c>
      <c r="R1336" s="28">
        <f>DATE('Raw Data'!$O1336,'Raw Data'!$P1336,'Raw Data'!$Q1336)</f>
        <v>40624</v>
      </c>
      <c r="S1336" s="27" t="str">
        <f>CONCATENATE(MID('Raw Data'!$H1336,FIND("(",'Raw Data'!$H1336)+1,FIND(")",'Raw Data'!$H1336)-FIND("(",'Raw Data'!$H1336)-1),"",'Raw Data'!$M1336)</f>
        <v>Rs.1600</v>
      </c>
      <c r="T1336" s="27">
        <f t="shared" si="20"/>
        <v>1</v>
      </c>
      <c r="U1336" s="29">
        <f>'Raw Data'!$M1336*'Raw Data'!$T1336</f>
        <v>1600</v>
      </c>
    </row>
    <row r="1337" spans="1:21" x14ac:dyDescent="0.3">
      <c r="A1337" s="20">
        <v>302242</v>
      </c>
      <c r="B1337" s="27" t="s">
        <v>3075</v>
      </c>
      <c r="C1337" s="27">
        <v>1</v>
      </c>
      <c r="D1337" s="27" t="str">
        <f>VLOOKUP('Raw Data'!$C1337,'country description'!$A$2:$B$16,2,0)</f>
        <v>India</v>
      </c>
      <c r="E1337" s="27" t="s">
        <v>14</v>
      </c>
      <c r="F1337" s="27" t="s">
        <v>3076</v>
      </c>
      <c r="G1337" s="27" t="s">
        <v>3077</v>
      </c>
      <c r="H1337" s="27" t="s">
        <v>18</v>
      </c>
      <c r="I1337" s="27" t="s">
        <v>24</v>
      </c>
      <c r="J1337" s="27" t="s">
        <v>24</v>
      </c>
      <c r="K1337" s="27">
        <v>3</v>
      </c>
      <c r="L1337" s="27">
        <v>277</v>
      </c>
      <c r="M1337" s="27">
        <v>1200</v>
      </c>
      <c r="N1337" s="27">
        <v>4</v>
      </c>
      <c r="O1337" s="27">
        <v>2015</v>
      </c>
      <c r="P1337" s="27">
        <v>3</v>
      </c>
      <c r="Q1337" s="27">
        <v>16</v>
      </c>
      <c r="R1337" s="28">
        <f>DATE('Raw Data'!$O1337,'Raw Data'!$P1337,'Raw Data'!$Q1337)</f>
        <v>42079</v>
      </c>
      <c r="S1337" s="27" t="str">
        <f>CONCATENATE(MID('Raw Data'!$H1337,FIND("(",'Raw Data'!$H1337)+1,FIND(")",'Raw Data'!$H1337)-FIND("(",'Raw Data'!$H1337)-1),"",'Raw Data'!$M1337)</f>
        <v>Rs.1200</v>
      </c>
      <c r="T1337" s="27">
        <f t="shared" si="20"/>
        <v>1</v>
      </c>
      <c r="U1337" s="29">
        <f>'Raw Data'!$M1337*'Raw Data'!$T1337</f>
        <v>1200</v>
      </c>
    </row>
    <row r="1338" spans="1:21" x14ac:dyDescent="0.3">
      <c r="A1338" s="20">
        <v>5062</v>
      </c>
      <c r="B1338" s="27" t="s">
        <v>3078</v>
      </c>
      <c r="C1338" s="27">
        <v>1</v>
      </c>
      <c r="D1338" s="27" t="str">
        <f>VLOOKUP('Raw Data'!$C1338,'country description'!$A$2:$B$16,2,0)</f>
        <v>India</v>
      </c>
      <c r="E1338" s="27" t="s">
        <v>14</v>
      </c>
      <c r="F1338" s="27" t="s">
        <v>1631</v>
      </c>
      <c r="G1338" s="27" t="s">
        <v>3079</v>
      </c>
      <c r="H1338" s="27" t="s">
        <v>18</v>
      </c>
      <c r="I1338" s="27" t="s">
        <v>24</v>
      </c>
      <c r="J1338" s="27" t="s">
        <v>24</v>
      </c>
      <c r="K1338" s="27">
        <v>3</v>
      </c>
      <c r="L1338" s="27">
        <v>792</v>
      </c>
      <c r="M1338" s="27">
        <v>1600</v>
      </c>
      <c r="N1338" s="27">
        <v>3.7</v>
      </c>
      <c r="O1338" s="27">
        <v>2014</v>
      </c>
      <c r="P1338" s="27">
        <v>3</v>
      </c>
      <c r="Q1338" s="27">
        <v>2</v>
      </c>
      <c r="R1338" s="28">
        <f>DATE('Raw Data'!$O1338,'Raw Data'!$P1338,'Raw Data'!$Q1338)</f>
        <v>41700</v>
      </c>
      <c r="S1338" s="27" t="str">
        <f>CONCATENATE(MID('Raw Data'!$H1338,FIND("(",'Raw Data'!$H1338)+1,FIND(")",'Raw Data'!$H1338)-FIND("(",'Raw Data'!$H1338)-1),"",'Raw Data'!$M1338)</f>
        <v>Rs.1600</v>
      </c>
      <c r="T1338" s="27">
        <f t="shared" si="20"/>
        <v>1</v>
      </c>
      <c r="U1338" s="29">
        <f>'Raw Data'!$M1338*'Raw Data'!$T1338</f>
        <v>1600</v>
      </c>
    </row>
    <row r="1339" spans="1:21" x14ac:dyDescent="0.3">
      <c r="A1339" s="20">
        <v>18378050</v>
      </c>
      <c r="B1339" s="27" t="s">
        <v>3080</v>
      </c>
      <c r="C1339" s="27">
        <v>1</v>
      </c>
      <c r="D1339" s="27" t="str">
        <f>VLOOKUP('Raw Data'!$C1339,'country description'!$A$2:$B$16,2,0)</f>
        <v>India</v>
      </c>
      <c r="E1339" s="27" t="s">
        <v>14</v>
      </c>
      <c r="F1339" s="27" t="s">
        <v>3081</v>
      </c>
      <c r="G1339" s="27" t="s">
        <v>3082</v>
      </c>
      <c r="H1339" s="27" t="s">
        <v>18</v>
      </c>
      <c r="I1339" s="27" t="s">
        <v>19</v>
      </c>
      <c r="J1339" s="27" t="s">
        <v>19</v>
      </c>
      <c r="K1339" s="27">
        <v>3</v>
      </c>
      <c r="L1339" s="27">
        <v>27</v>
      </c>
      <c r="M1339" s="27">
        <v>1600</v>
      </c>
      <c r="N1339" s="27">
        <v>2.8</v>
      </c>
      <c r="O1339" s="27">
        <v>2016</v>
      </c>
      <c r="P1339" s="27">
        <v>3</v>
      </c>
      <c r="Q1339" s="27">
        <v>24</v>
      </c>
      <c r="R1339" s="28">
        <f>DATE('Raw Data'!$O1339,'Raw Data'!$P1339,'Raw Data'!$Q1339)</f>
        <v>42453</v>
      </c>
      <c r="S1339" s="27" t="str">
        <f>CONCATENATE(MID('Raw Data'!$H1339,FIND("(",'Raw Data'!$H1339)+1,FIND(")",'Raw Data'!$H1339)-FIND("(",'Raw Data'!$H1339)-1),"",'Raw Data'!$M1339)</f>
        <v>Rs.1600</v>
      </c>
      <c r="T1339" s="27">
        <f t="shared" si="20"/>
        <v>1</v>
      </c>
      <c r="U1339" s="29">
        <f>'Raw Data'!$M1339*'Raw Data'!$T1339</f>
        <v>1600</v>
      </c>
    </row>
    <row r="1340" spans="1:21" x14ac:dyDescent="0.3">
      <c r="A1340" s="20">
        <v>3086</v>
      </c>
      <c r="B1340" s="27" t="s">
        <v>2307</v>
      </c>
      <c r="C1340" s="27">
        <v>1</v>
      </c>
      <c r="D1340" s="27" t="str">
        <f>VLOOKUP('Raw Data'!$C1340,'country description'!$A$2:$B$16,2,0)</f>
        <v>India</v>
      </c>
      <c r="E1340" s="27" t="s">
        <v>14</v>
      </c>
      <c r="F1340" s="27" t="s">
        <v>3083</v>
      </c>
      <c r="G1340" s="27" t="s">
        <v>1626</v>
      </c>
      <c r="H1340" s="27" t="s">
        <v>18</v>
      </c>
      <c r="I1340" s="27" t="s">
        <v>19</v>
      </c>
      <c r="J1340" s="27" t="s">
        <v>24</v>
      </c>
      <c r="K1340" s="27">
        <v>3</v>
      </c>
      <c r="L1340" s="27">
        <v>364</v>
      </c>
      <c r="M1340" s="27">
        <v>1100</v>
      </c>
      <c r="N1340" s="27">
        <v>3.6</v>
      </c>
      <c r="O1340" s="27">
        <v>2010</v>
      </c>
      <c r="P1340" s="27">
        <v>3</v>
      </c>
      <c r="Q1340" s="27">
        <v>16</v>
      </c>
      <c r="R1340" s="28">
        <f>DATE('Raw Data'!$O1340,'Raw Data'!$P1340,'Raw Data'!$Q1340)</f>
        <v>40253</v>
      </c>
      <c r="S1340" s="27" t="str">
        <f>CONCATENATE(MID('Raw Data'!$H1340,FIND("(",'Raw Data'!$H1340)+1,FIND(")",'Raw Data'!$H1340)-FIND("(",'Raw Data'!$H1340)-1),"",'Raw Data'!$M1340)</f>
        <v>Rs.1100</v>
      </c>
      <c r="T1340" s="27">
        <f t="shared" si="20"/>
        <v>1</v>
      </c>
      <c r="U1340" s="29">
        <f>'Raw Data'!$M1340*'Raw Data'!$T1340</f>
        <v>1100</v>
      </c>
    </row>
    <row r="1341" spans="1:21" x14ac:dyDescent="0.3">
      <c r="A1341" s="20">
        <v>18163908</v>
      </c>
      <c r="B1341" s="27" t="s">
        <v>3084</v>
      </c>
      <c r="C1341" s="27">
        <v>1</v>
      </c>
      <c r="D1341" s="27" t="str">
        <f>VLOOKUP('Raw Data'!$C1341,'country description'!$A$2:$B$16,2,0)</f>
        <v>India</v>
      </c>
      <c r="E1341" s="27" t="s">
        <v>14</v>
      </c>
      <c r="F1341" s="27" t="s">
        <v>3085</v>
      </c>
      <c r="G1341" s="27" t="s">
        <v>3086</v>
      </c>
      <c r="H1341" s="27" t="s">
        <v>18</v>
      </c>
      <c r="I1341" s="27" t="s">
        <v>24</v>
      </c>
      <c r="J1341" s="27" t="s">
        <v>19</v>
      </c>
      <c r="K1341" s="27">
        <v>3</v>
      </c>
      <c r="L1341" s="27">
        <v>605</v>
      </c>
      <c r="M1341" s="27">
        <v>1100</v>
      </c>
      <c r="N1341" s="27">
        <v>3.9</v>
      </c>
      <c r="O1341" s="27">
        <v>2012</v>
      </c>
      <c r="P1341" s="27">
        <v>3</v>
      </c>
      <c r="Q1341" s="27">
        <v>21</v>
      </c>
      <c r="R1341" s="28">
        <f>DATE('Raw Data'!$O1341,'Raw Data'!$P1341,'Raw Data'!$Q1341)</f>
        <v>40989</v>
      </c>
      <c r="S1341" s="27" t="str">
        <f>CONCATENATE(MID('Raw Data'!$H1341,FIND("(",'Raw Data'!$H1341)+1,FIND(")",'Raw Data'!$H1341)-FIND("(",'Raw Data'!$H1341)-1),"",'Raw Data'!$M1341)</f>
        <v>Rs.1100</v>
      </c>
      <c r="T1341" s="27">
        <f t="shared" si="20"/>
        <v>1</v>
      </c>
      <c r="U1341" s="29">
        <f>'Raw Data'!$M1341*'Raw Data'!$T1341</f>
        <v>1100</v>
      </c>
    </row>
    <row r="1342" spans="1:21" x14ac:dyDescent="0.3">
      <c r="A1342" s="20">
        <v>310768</v>
      </c>
      <c r="B1342" s="27" t="s">
        <v>3087</v>
      </c>
      <c r="C1342" s="27">
        <v>1</v>
      </c>
      <c r="D1342" s="27" t="str">
        <f>VLOOKUP('Raw Data'!$C1342,'country description'!$A$2:$B$16,2,0)</f>
        <v>India</v>
      </c>
      <c r="E1342" s="27" t="s">
        <v>14</v>
      </c>
      <c r="F1342" s="27" t="s">
        <v>3088</v>
      </c>
      <c r="G1342" s="27" t="s">
        <v>3089</v>
      </c>
      <c r="H1342" s="27" t="s">
        <v>18</v>
      </c>
      <c r="I1342" s="27" t="s">
        <v>24</v>
      </c>
      <c r="J1342" s="27" t="s">
        <v>24</v>
      </c>
      <c r="K1342" s="27">
        <v>3</v>
      </c>
      <c r="L1342" s="27">
        <v>374</v>
      </c>
      <c r="M1342" s="27">
        <v>1250</v>
      </c>
      <c r="N1342" s="27">
        <v>3.8</v>
      </c>
      <c r="O1342" s="27">
        <v>2012</v>
      </c>
      <c r="P1342" s="27">
        <v>3</v>
      </c>
      <c r="Q1342" s="27">
        <v>24</v>
      </c>
      <c r="R1342" s="28">
        <f>DATE('Raw Data'!$O1342,'Raw Data'!$P1342,'Raw Data'!$Q1342)</f>
        <v>40992</v>
      </c>
      <c r="S1342" s="27" t="str">
        <f>CONCATENATE(MID('Raw Data'!$H1342,FIND("(",'Raw Data'!$H1342)+1,FIND(")",'Raw Data'!$H1342)-FIND("(",'Raw Data'!$H1342)-1),"",'Raw Data'!$M1342)</f>
        <v>Rs.1250</v>
      </c>
      <c r="T1342" s="27">
        <f t="shared" si="20"/>
        <v>1</v>
      </c>
      <c r="U1342" s="29">
        <f>'Raw Data'!$M1342*'Raw Data'!$T1342</f>
        <v>1250</v>
      </c>
    </row>
    <row r="1343" spans="1:21" x14ac:dyDescent="0.3">
      <c r="A1343" s="20">
        <v>18369780</v>
      </c>
      <c r="B1343" s="27" t="s">
        <v>3090</v>
      </c>
      <c r="C1343" s="27">
        <v>1</v>
      </c>
      <c r="D1343" s="27" t="str">
        <f>VLOOKUP('Raw Data'!$C1343,'country description'!$A$2:$B$16,2,0)</f>
        <v>India</v>
      </c>
      <c r="E1343" s="27" t="s">
        <v>14</v>
      </c>
      <c r="F1343" s="27" t="s">
        <v>3091</v>
      </c>
      <c r="G1343" s="27" t="s">
        <v>3092</v>
      </c>
      <c r="H1343" s="27" t="s">
        <v>18</v>
      </c>
      <c r="I1343" s="27" t="s">
        <v>24</v>
      </c>
      <c r="J1343" s="27" t="s">
        <v>24</v>
      </c>
      <c r="K1343" s="27">
        <v>3</v>
      </c>
      <c r="L1343" s="27">
        <v>91</v>
      </c>
      <c r="M1343" s="27">
        <v>1500</v>
      </c>
      <c r="N1343" s="27">
        <v>4.2</v>
      </c>
      <c r="O1343" s="27">
        <v>2010</v>
      </c>
      <c r="P1343" s="27">
        <v>3</v>
      </c>
      <c r="Q1343" s="27">
        <v>19</v>
      </c>
      <c r="R1343" s="28">
        <f>DATE('Raw Data'!$O1343,'Raw Data'!$P1343,'Raw Data'!$Q1343)</f>
        <v>40256</v>
      </c>
      <c r="S1343" s="27" t="str">
        <f>CONCATENATE(MID('Raw Data'!$H1343,FIND("(",'Raw Data'!$H1343)+1,FIND(")",'Raw Data'!$H1343)-FIND("(",'Raw Data'!$H1343)-1),"",'Raw Data'!$M1343)</f>
        <v>Rs.1500</v>
      </c>
      <c r="T1343" s="27">
        <f t="shared" si="20"/>
        <v>1</v>
      </c>
      <c r="U1343" s="29">
        <f>'Raw Data'!$M1343*'Raw Data'!$T1343</f>
        <v>1500</v>
      </c>
    </row>
    <row r="1344" spans="1:21" x14ac:dyDescent="0.3">
      <c r="A1344" s="20">
        <v>304233</v>
      </c>
      <c r="B1344" s="27" t="s">
        <v>3093</v>
      </c>
      <c r="C1344" s="27">
        <v>1</v>
      </c>
      <c r="D1344" s="27" t="str">
        <f>VLOOKUP('Raw Data'!$C1344,'country description'!$A$2:$B$16,2,0)</f>
        <v>India</v>
      </c>
      <c r="E1344" s="27" t="s">
        <v>14</v>
      </c>
      <c r="F1344" s="27" t="s">
        <v>3094</v>
      </c>
      <c r="G1344" s="27" t="s">
        <v>3095</v>
      </c>
      <c r="H1344" s="27" t="s">
        <v>18</v>
      </c>
      <c r="I1344" s="27" t="s">
        <v>24</v>
      </c>
      <c r="J1344" s="27" t="s">
        <v>24</v>
      </c>
      <c r="K1344" s="27">
        <v>3</v>
      </c>
      <c r="L1344" s="27">
        <v>345</v>
      </c>
      <c r="M1344" s="27">
        <v>1350</v>
      </c>
      <c r="N1344" s="27">
        <v>4</v>
      </c>
      <c r="O1344" s="27">
        <v>2017</v>
      </c>
      <c r="P1344" s="27">
        <v>3</v>
      </c>
      <c r="Q1344" s="27">
        <v>24</v>
      </c>
      <c r="R1344" s="28">
        <f>DATE('Raw Data'!$O1344,'Raw Data'!$P1344,'Raw Data'!$Q1344)</f>
        <v>42818</v>
      </c>
      <c r="S1344" s="27" t="str">
        <f>CONCATENATE(MID('Raw Data'!$H1344,FIND("(",'Raw Data'!$H1344)+1,FIND(")",'Raw Data'!$H1344)-FIND("(",'Raw Data'!$H1344)-1),"",'Raw Data'!$M1344)</f>
        <v>Rs.1350</v>
      </c>
      <c r="T1344" s="27">
        <f t="shared" si="20"/>
        <v>1</v>
      </c>
      <c r="U1344" s="29">
        <f>'Raw Data'!$M1344*'Raw Data'!$T1344</f>
        <v>1350</v>
      </c>
    </row>
    <row r="1345" spans="1:21" x14ac:dyDescent="0.3">
      <c r="A1345" s="20">
        <v>312476</v>
      </c>
      <c r="B1345" s="27" t="s">
        <v>3096</v>
      </c>
      <c r="C1345" s="27">
        <v>1</v>
      </c>
      <c r="D1345" s="27" t="str">
        <f>VLOOKUP('Raw Data'!$C1345,'country description'!$A$2:$B$16,2,0)</f>
        <v>India</v>
      </c>
      <c r="E1345" s="27" t="s">
        <v>14</v>
      </c>
      <c r="F1345" s="27" t="s">
        <v>3097</v>
      </c>
      <c r="G1345" s="27" t="s">
        <v>3098</v>
      </c>
      <c r="H1345" s="27" t="s">
        <v>18</v>
      </c>
      <c r="I1345" s="27" t="s">
        <v>19</v>
      </c>
      <c r="J1345" s="27" t="s">
        <v>19</v>
      </c>
      <c r="K1345" s="27">
        <v>3</v>
      </c>
      <c r="L1345" s="27">
        <v>1636</v>
      </c>
      <c r="M1345" s="27">
        <v>1300</v>
      </c>
      <c r="N1345" s="27">
        <v>4.4000000000000004</v>
      </c>
      <c r="O1345" s="27">
        <v>2015</v>
      </c>
      <c r="P1345" s="27">
        <v>3</v>
      </c>
      <c r="Q1345" s="27">
        <v>4</v>
      </c>
      <c r="R1345" s="28">
        <f>DATE('Raw Data'!$O1345,'Raw Data'!$P1345,'Raw Data'!$Q1345)</f>
        <v>42067</v>
      </c>
      <c r="S1345" s="27" t="str">
        <f>CONCATENATE(MID('Raw Data'!$H1345,FIND("(",'Raw Data'!$H1345)+1,FIND(")",'Raw Data'!$H1345)-FIND("(",'Raw Data'!$H1345)-1),"",'Raw Data'!$M1345)</f>
        <v>Rs.1300</v>
      </c>
      <c r="T1345" s="27">
        <f t="shared" si="20"/>
        <v>1</v>
      </c>
      <c r="U1345" s="29">
        <f>'Raw Data'!$M1345*'Raw Data'!$T1345</f>
        <v>1300</v>
      </c>
    </row>
    <row r="1346" spans="1:21" x14ac:dyDescent="0.3">
      <c r="A1346" s="20">
        <v>18408058</v>
      </c>
      <c r="B1346" s="27" t="s">
        <v>3099</v>
      </c>
      <c r="C1346" s="27">
        <v>1</v>
      </c>
      <c r="D1346" s="27" t="str">
        <f>VLOOKUP('Raw Data'!$C1346,'country description'!$A$2:$B$16,2,0)</f>
        <v>India</v>
      </c>
      <c r="E1346" s="27" t="s">
        <v>14</v>
      </c>
      <c r="F1346" s="27" t="s">
        <v>3100</v>
      </c>
      <c r="G1346" s="27" t="s">
        <v>3101</v>
      </c>
      <c r="H1346" s="27" t="s">
        <v>18</v>
      </c>
      <c r="I1346" s="27" t="s">
        <v>24</v>
      </c>
      <c r="J1346" s="27" t="s">
        <v>24</v>
      </c>
      <c r="K1346" s="27">
        <v>3</v>
      </c>
      <c r="L1346" s="27">
        <v>69</v>
      </c>
      <c r="M1346" s="27">
        <v>1400</v>
      </c>
      <c r="N1346" s="27">
        <v>4.2</v>
      </c>
      <c r="O1346" s="27">
        <v>2010</v>
      </c>
      <c r="P1346" s="27">
        <v>3</v>
      </c>
      <c r="Q1346" s="27">
        <v>7</v>
      </c>
      <c r="R1346" s="28">
        <f>DATE('Raw Data'!$O1346,'Raw Data'!$P1346,'Raw Data'!$Q1346)</f>
        <v>40244</v>
      </c>
      <c r="S1346" s="27" t="str">
        <f>CONCATENATE(MID('Raw Data'!$H1346,FIND("(",'Raw Data'!$H1346)+1,FIND(")",'Raw Data'!$H1346)-FIND("(",'Raw Data'!$H1346)-1),"",'Raw Data'!$M1346)</f>
        <v>Rs.1400</v>
      </c>
      <c r="T1346" s="27">
        <f t="shared" ref="T1346:T1409" si="21">VLOOKUP(D1346,$Y$4:$Z$18,2,0)</f>
        <v>1</v>
      </c>
      <c r="U1346" s="29">
        <f>'Raw Data'!$M1346*'Raw Data'!$T1346</f>
        <v>1400</v>
      </c>
    </row>
    <row r="1347" spans="1:21" x14ac:dyDescent="0.3">
      <c r="A1347" s="20">
        <v>4376</v>
      </c>
      <c r="B1347" s="27" t="s">
        <v>3102</v>
      </c>
      <c r="C1347" s="27">
        <v>1</v>
      </c>
      <c r="D1347" s="27" t="str">
        <f>VLOOKUP('Raw Data'!$C1347,'country description'!$A$2:$B$16,2,0)</f>
        <v>India</v>
      </c>
      <c r="E1347" s="27" t="s">
        <v>14</v>
      </c>
      <c r="F1347" s="27" t="s">
        <v>3103</v>
      </c>
      <c r="G1347" s="27" t="s">
        <v>407</v>
      </c>
      <c r="H1347" s="27" t="s">
        <v>18</v>
      </c>
      <c r="I1347" s="27" t="s">
        <v>19</v>
      </c>
      <c r="J1347" s="27" t="s">
        <v>19</v>
      </c>
      <c r="K1347" s="27">
        <v>3</v>
      </c>
      <c r="L1347" s="27">
        <v>18</v>
      </c>
      <c r="M1347" s="27">
        <v>1600</v>
      </c>
      <c r="N1347" s="27">
        <v>3.2</v>
      </c>
      <c r="O1347" s="27">
        <v>2013</v>
      </c>
      <c r="P1347" s="27">
        <v>3</v>
      </c>
      <c r="Q1347" s="27">
        <v>28</v>
      </c>
      <c r="R1347" s="28">
        <f>DATE('Raw Data'!$O1347,'Raw Data'!$P1347,'Raw Data'!$Q1347)</f>
        <v>41361</v>
      </c>
      <c r="S1347" s="27" t="str">
        <f>CONCATENATE(MID('Raw Data'!$H1347,FIND("(",'Raw Data'!$H1347)+1,FIND(")",'Raw Data'!$H1347)-FIND("(",'Raw Data'!$H1347)-1),"",'Raw Data'!$M1347)</f>
        <v>Rs.1600</v>
      </c>
      <c r="T1347" s="27">
        <f t="shared" si="21"/>
        <v>1</v>
      </c>
      <c r="U1347" s="29">
        <f>'Raw Data'!$M1347*'Raw Data'!$T1347</f>
        <v>1600</v>
      </c>
    </row>
    <row r="1348" spans="1:21" x14ac:dyDescent="0.3">
      <c r="A1348" s="20">
        <v>313412</v>
      </c>
      <c r="B1348" s="27" t="s">
        <v>3104</v>
      </c>
      <c r="C1348" s="27">
        <v>1</v>
      </c>
      <c r="D1348" s="27" t="str">
        <f>VLOOKUP('Raw Data'!$C1348,'country description'!$A$2:$B$16,2,0)</f>
        <v>India</v>
      </c>
      <c r="E1348" s="27" t="s">
        <v>14</v>
      </c>
      <c r="F1348" s="27" t="s">
        <v>3105</v>
      </c>
      <c r="G1348" s="27" t="s">
        <v>3106</v>
      </c>
      <c r="H1348" s="27" t="s">
        <v>18</v>
      </c>
      <c r="I1348" s="27" t="s">
        <v>19</v>
      </c>
      <c r="J1348" s="27" t="s">
        <v>24</v>
      </c>
      <c r="K1348" s="27">
        <v>3</v>
      </c>
      <c r="L1348" s="27">
        <v>9</v>
      </c>
      <c r="M1348" s="27">
        <v>1500</v>
      </c>
      <c r="N1348" s="27">
        <v>2.8</v>
      </c>
      <c r="O1348" s="27">
        <v>2017</v>
      </c>
      <c r="P1348" s="27">
        <v>3</v>
      </c>
      <c r="Q1348" s="27">
        <v>15</v>
      </c>
      <c r="R1348" s="28">
        <f>DATE('Raw Data'!$O1348,'Raw Data'!$P1348,'Raw Data'!$Q1348)</f>
        <v>42809</v>
      </c>
      <c r="S1348" s="27" t="str">
        <f>CONCATENATE(MID('Raw Data'!$H1348,FIND("(",'Raw Data'!$H1348)+1,FIND(")",'Raw Data'!$H1348)-FIND("(",'Raw Data'!$H1348)-1),"",'Raw Data'!$M1348)</f>
        <v>Rs.1500</v>
      </c>
      <c r="T1348" s="27">
        <f t="shared" si="21"/>
        <v>1</v>
      </c>
      <c r="U1348" s="29">
        <f>'Raw Data'!$M1348*'Raw Data'!$T1348</f>
        <v>1500</v>
      </c>
    </row>
    <row r="1349" spans="1:21" x14ac:dyDescent="0.3">
      <c r="A1349" s="20">
        <v>303472</v>
      </c>
      <c r="B1349" s="27" t="s">
        <v>3107</v>
      </c>
      <c r="C1349" s="27">
        <v>1</v>
      </c>
      <c r="D1349" s="27" t="str">
        <f>VLOOKUP('Raw Data'!$C1349,'country description'!$A$2:$B$16,2,0)</f>
        <v>India</v>
      </c>
      <c r="E1349" s="27" t="s">
        <v>14</v>
      </c>
      <c r="F1349" s="27" t="s">
        <v>3105</v>
      </c>
      <c r="G1349" s="27" t="s">
        <v>3108</v>
      </c>
      <c r="H1349" s="27" t="s">
        <v>18</v>
      </c>
      <c r="I1349" s="27" t="s">
        <v>19</v>
      </c>
      <c r="J1349" s="27" t="s">
        <v>24</v>
      </c>
      <c r="K1349" s="27">
        <v>3</v>
      </c>
      <c r="L1349" s="27">
        <v>60</v>
      </c>
      <c r="M1349" s="27">
        <v>1700</v>
      </c>
      <c r="N1349" s="27">
        <v>3.3</v>
      </c>
      <c r="O1349" s="27">
        <v>2011</v>
      </c>
      <c r="P1349" s="27">
        <v>2</v>
      </c>
      <c r="Q1349" s="27">
        <v>27</v>
      </c>
      <c r="R1349" s="28">
        <f>DATE('Raw Data'!$O1349,'Raw Data'!$P1349,'Raw Data'!$Q1349)</f>
        <v>40601</v>
      </c>
      <c r="S1349" s="27" t="str">
        <f>CONCATENATE(MID('Raw Data'!$H1349,FIND("(",'Raw Data'!$H1349)+1,FIND(")",'Raw Data'!$H1349)-FIND("(",'Raw Data'!$H1349)-1),"",'Raw Data'!$M1349)</f>
        <v>Rs.1700</v>
      </c>
      <c r="T1349" s="27">
        <f t="shared" si="21"/>
        <v>1</v>
      </c>
      <c r="U1349" s="29">
        <f>'Raw Data'!$M1349*'Raw Data'!$T1349</f>
        <v>1700</v>
      </c>
    </row>
    <row r="1350" spans="1:21" x14ac:dyDescent="0.3">
      <c r="A1350" s="20">
        <v>7217</v>
      </c>
      <c r="B1350" s="27" t="s">
        <v>3109</v>
      </c>
      <c r="C1350" s="27">
        <v>1</v>
      </c>
      <c r="D1350" s="27" t="str">
        <f>VLOOKUP('Raw Data'!$C1350,'country description'!$A$2:$B$16,2,0)</f>
        <v>India</v>
      </c>
      <c r="E1350" s="27" t="s">
        <v>14</v>
      </c>
      <c r="F1350" s="27" t="s">
        <v>3110</v>
      </c>
      <c r="G1350" s="27" t="s">
        <v>3111</v>
      </c>
      <c r="H1350" s="27" t="s">
        <v>18</v>
      </c>
      <c r="I1350" s="27" t="s">
        <v>24</v>
      </c>
      <c r="J1350" s="27" t="s">
        <v>24</v>
      </c>
      <c r="K1350" s="27">
        <v>3</v>
      </c>
      <c r="L1350" s="27">
        <v>137</v>
      </c>
      <c r="M1350" s="27">
        <v>1300</v>
      </c>
      <c r="N1350" s="27">
        <v>3.7</v>
      </c>
      <c r="O1350" s="27">
        <v>2018</v>
      </c>
      <c r="P1350" s="27">
        <v>2</v>
      </c>
      <c r="Q1350" s="27">
        <v>13</v>
      </c>
      <c r="R1350" s="28">
        <f>DATE('Raw Data'!$O1350,'Raw Data'!$P1350,'Raw Data'!$Q1350)</f>
        <v>43144</v>
      </c>
      <c r="S1350" s="27" t="str">
        <f>CONCATENATE(MID('Raw Data'!$H1350,FIND("(",'Raw Data'!$H1350)+1,FIND(")",'Raw Data'!$H1350)-FIND("(",'Raw Data'!$H1350)-1),"",'Raw Data'!$M1350)</f>
        <v>Rs.1300</v>
      </c>
      <c r="T1350" s="27">
        <f t="shared" si="21"/>
        <v>1</v>
      </c>
      <c r="U1350" s="29">
        <f>'Raw Data'!$M1350*'Raw Data'!$T1350</f>
        <v>1300</v>
      </c>
    </row>
    <row r="1351" spans="1:21" x14ac:dyDescent="0.3">
      <c r="A1351" s="20">
        <v>763</v>
      </c>
      <c r="B1351" s="27" t="s">
        <v>3112</v>
      </c>
      <c r="C1351" s="27">
        <v>1</v>
      </c>
      <c r="D1351" s="27" t="str">
        <f>VLOOKUP('Raw Data'!$C1351,'country description'!$A$2:$B$16,2,0)</f>
        <v>India</v>
      </c>
      <c r="E1351" s="27" t="s">
        <v>14</v>
      </c>
      <c r="F1351" s="27" t="s">
        <v>3113</v>
      </c>
      <c r="G1351" s="27" t="s">
        <v>2992</v>
      </c>
      <c r="H1351" s="27" t="s">
        <v>18</v>
      </c>
      <c r="I1351" s="27" t="s">
        <v>24</v>
      </c>
      <c r="J1351" s="27" t="s">
        <v>19</v>
      </c>
      <c r="K1351" s="27">
        <v>3</v>
      </c>
      <c r="L1351" s="27">
        <v>176</v>
      </c>
      <c r="M1351" s="27">
        <v>1200</v>
      </c>
      <c r="N1351" s="27">
        <v>3.3</v>
      </c>
      <c r="O1351" s="27">
        <v>2013</v>
      </c>
      <c r="P1351" s="27">
        <v>2</v>
      </c>
      <c r="Q1351" s="27">
        <v>15</v>
      </c>
      <c r="R1351" s="28">
        <f>DATE('Raw Data'!$O1351,'Raw Data'!$P1351,'Raw Data'!$Q1351)</f>
        <v>41320</v>
      </c>
      <c r="S1351" s="27" t="str">
        <f>CONCATENATE(MID('Raw Data'!$H1351,FIND("(",'Raw Data'!$H1351)+1,FIND(")",'Raw Data'!$H1351)-FIND("(",'Raw Data'!$H1351)-1),"",'Raw Data'!$M1351)</f>
        <v>Rs.1200</v>
      </c>
      <c r="T1351" s="27">
        <f t="shared" si="21"/>
        <v>1</v>
      </c>
      <c r="U1351" s="29">
        <f>'Raw Data'!$M1351*'Raw Data'!$T1351</f>
        <v>1200</v>
      </c>
    </row>
    <row r="1352" spans="1:21" x14ac:dyDescent="0.3">
      <c r="A1352" s="20">
        <v>678</v>
      </c>
      <c r="B1352" s="27" t="s">
        <v>3114</v>
      </c>
      <c r="C1352" s="27">
        <v>1</v>
      </c>
      <c r="D1352" s="27" t="str">
        <f>VLOOKUP('Raw Data'!$C1352,'country description'!$A$2:$B$16,2,0)</f>
        <v>India</v>
      </c>
      <c r="E1352" s="27" t="s">
        <v>14</v>
      </c>
      <c r="F1352" s="27" t="s">
        <v>3115</v>
      </c>
      <c r="G1352" s="27" t="s">
        <v>3116</v>
      </c>
      <c r="H1352" s="27" t="s">
        <v>18</v>
      </c>
      <c r="I1352" s="27" t="s">
        <v>24</v>
      </c>
      <c r="J1352" s="27" t="s">
        <v>19</v>
      </c>
      <c r="K1352" s="27">
        <v>3</v>
      </c>
      <c r="L1352" s="27">
        <v>128</v>
      </c>
      <c r="M1352" s="27">
        <v>1600</v>
      </c>
      <c r="N1352" s="27">
        <v>3.1</v>
      </c>
      <c r="O1352" s="27">
        <v>2014</v>
      </c>
      <c r="P1352" s="27">
        <v>2</v>
      </c>
      <c r="Q1352" s="27">
        <v>2</v>
      </c>
      <c r="R1352" s="28">
        <f>DATE('Raw Data'!$O1352,'Raw Data'!$P1352,'Raw Data'!$Q1352)</f>
        <v>41672</v>
      </c>
      <c r="S1352" s="27" t="str">
        <f>CONCATENATE(MID('Raw Data'!$H1352,FIND("(",'Raw Data'!$H1352)+1,FIND(")",'Raw Data'!$H1352)-FIND("(",'Raw Data'!$H1352)-1),"",'Raw Data'!$M1352)</f>
        <v>Rs.1600</v>
      </c>
      <c r="T1352" s="27">
        <f t="shared" si="21"/>
        <v>1</v>
      </c>
      <c r="U1352" s="29">
        <f>'Raw Data'!$M1352*'Raw Data'!$T1352</f>
        <v>1600</v>
      </c>
    </row>
    <row r="1353" spans="1:21" x14ac:dyDescent="0.3">
      <c r="A1353" s="20">
        <v>9706</v>
      </c>
      <c r="B1353" s="27" t="s">
        <v>3117</v>
      </c>
      <c r="C1353" s="27">
        <v>1</v>
      </c>
      <c r="D1353" s="27" t="str">
        <f>VLOOKUP('Raw Data'!$C1353,'country description'!$A$2:$B$16,2,0)</f>
        <v>India</v>
      </c>
      <c r="E1353" s="27" t="s">
        <v>14</v>
      </c>
      <c r="F1353" s="27" t="s">
        <v>3118</v>
      </c>
      <c r="G1353" s="27" t="s">
        <v>3119</v>
      </c>
      <c r="H1353" s="27" t="s">
        <v>18</v>
      </c>
      <c r="I1353" s="27" t="s">
        <v>24</v>
      </c>
      <c r="J1353" s="27" t="s">
        <v>24</v>
      </c>
      <c r="K1353" s="27">
        <v>3</v>
      </c>
      <c r="L1353" s="27">
        <v>386</v>
      </c>
      <c r="M1353" s="27">
        <v>1200</v>
      </c>
      <c r="N1353" s="27">
        <v>3.6</v>
      </c>
      <c r="O1353" s="27">
        <v>2013</v>
      </c>
      <c r="P1353" s="27">
        <v>2</v>
      </c>
      <c r="Q1353" s="27">
        <v>15</v>
      </c>
      <c r="R1353" s="28">
        <f>DATE('Raw Data'!$O1353,'Raw Data'!$P1353,'Raw Data'!$Q1353)</f>
        <v>41320</v>
      </c>
      <c r="S1353" s="27" t="str">
        <f>CONCATENATE(MID('Raw Data'!$H1353,FIND("(",'Raw Data'!$H1353)+1,FIND(")",'Raw Data'!$H1353)-FIND("(",'Raw Data'!$H1353)-1),"",'Raw Data'!$M1353)</f>
        <v>Rs.1200</v>
      </c>
      <c r="T1353" s="27">
        <f t="shared" si="21"/>
        <v>1</v>
      </c>
      <c r="U1353" s="29">
        <f>'Raw Data'!$M1353*'Raw Data'!$T1353</f>
        <v>1200</v>
      </c>
    </row>
    <row r="1354" spans="1:21" x14ac:dyDescent="0.3">
      <c r="A1354" s="20">
        <v>307321</v>
      </c>
      <c r="B1354" s="27" t="s">
        <v>2859</v>
      </c>
      <c r="C1354" s="27">
        <v>1</v>
      </c>
      <c r="D1354" s="27" t="str">
        <f>VLOOKUP('Raw Data'!$C1354,'country description'!$A$2:$B$16,2,0)</f>
        <v>India</v>
      </c>
      <c r="E1354" s="27" t="s">
        <v>14</v>
      </c>
      <c r="F1354" s="27" t="s">
        <v>3120</v>
      </c>
      <c r="G1354" s="27" t="s">
        <v>2861</v>
      </c>
      <c r="H1354" s="27" t="s">
        <v>18</v>
      </c>
      <c r="I1354" s="27" t="s">
        <v>24</v>
      </c>
      <c r="J1354" s="27" t="s">
        <v>24</v>
      </c>
      <c r="K1354" s="27">
        <v>3</v>
      </c>
      <c r="L1354" s="27">
        <v>134</v>
      </c>
      <c r="M1354" s="27">
        <v>1800</v>
      </c>
      <c r="N1354" s="27">
        <v>3.1</v>
      </c>
      <c r="O1354" s="27">
        <v>2018</v>
      </c>
      <c r="P1354" s="27">
        <v>2</v>
      </c>
      <c r="Q1354" s="27">
        <v>26</v>
      </c>
      <c r="R1354" s="28">
        <f>DATE('Raw Data'!$O1354,'Raw Data'!$P1354,'Raw Data'!$Q1354)</f>
        <v>43157</v>
      </c>
      <c r="S1354" s="27" t="str">
        <f>CONCATENATE(MID('Raw Data'!$H1354,FIND("(",'Raw Data'!$H1354)+1,FIND(")",'Raw Data'!$H1354)-FIND("(",'Raw Data'!$H1354)-1),"",'Raw Data'!$M1354)</f>
        <v>Rs.1800</v>
      </c>
      <c r="T1354" s="27">
        <f t="shared" si="21"/>
        <v>1</v>
      </c>
      <c r="U1354" s="29">
        <f>'Raw Data'!$M1354*'Raw Data'!$T1354</f>
        <v>1800</v>
      </c>
    </row>
    <row r="1355" spans="1:21" x14ac:dyDescent="0.3">
      <c r="A1355" s="20">
        <v>8959</v>
      </c>
      <c r="B1355" s="27" t="s">
        <v>3121</v>
      </c>
      <c r="C1355" s="27">
        <v>1</v>
      </c>
      <c r="D1355" s="27" t="str">
        <f>VLOOKUP('Raw Data'!$C1355,'country description'!$A$2:$B$16,2,0)</f>
        <v>India</v>
      </c>
      <c r="E1355" s="27" t="s">
        <v>14</v>
      </c>
      <c r="F1355" s="27" t="s">
        <v>3122</v>
      </c>
      <c r="G1355" s="27" t="s">
        <v>3123</v>
      </c>
      <c r="H1355" s="27" t="s">
        <v>18</v>
      </c>
      <c r="I1355" s="27" t="s">
        <v>19</v>
      </c>
      <c r="J1355" s="27" t="s">
        <v>24</v>
      </c>
      <c r="K1355" s="27">
        <v>3</v>
      </c>
      <c r="L1355" s="27">
        <v>686</v>
      </c>
      <c r="M1355" s="27">
        <v>1500</v>
      </c>
      <c r="N1355" s="27">
        <v>4.0999999999999996</v>
      </c>
      <c r="O1355" s="27">
        <v>2017</v>
      </c>
      <c r="P1355" s="27">
        <v>2</v>
      </c>
      <c r="Q1355" s="27">
        <v>11</v>
      </c>
      <c r="R1355" s="28">
        <f>DATE('Raw Data'!$O1355,'Raw Data'!$P1355,'Raw Data'!$Q1355)</f>
        <v>42777</v>
      </c>
      <c r="S1355" s="27" t="str">
        <f>CONCATENATE(MID('Raw Data'!$H1355,FIND("(",'Raw Data'!$H1355)+1,FIND(")",'Raw Data'!$H1355)-FIND("(",'Raw Data'!$H1355)-1),"",'Raw Data'!$M1355)</f>
        <v>Rs.1500</v>
      </c>
      <c r="T1355" s="27">
        <f t="shared" si="21"/>
        <v>1</v>
      </c>
      <c r="U1355" s="29">
        <f>'Raw Data'!$M1355*'Raw Data'!$T1355</f>
        <v>1500</v>
      </c>
    </row>
    <row r="1356" spans="1:21" x14ac:dyDescent="0.3">
      <c r="A1356" s="20">
        <v>1056</v>
      </c>
      <c r="B1356" s="27" t="s">
        <v>3124</v>
      </c>
      <c r="C1356" s="27">
        <v>1</v>
      </c>
      <c r="D1356" s="27" t="str">
        <f>VLOOKUP('Raw Data'!$C1356,'country description'!$A$2:$B$16,2,0)</f>
        <v>India</v>
      </c>
      <c r="E1356" s="27" t="s">
        <v>14</v>
      </c>
      <c r="F1356" s="27" t="s">
        <v>3125</v>
      </c>
      <c r="G1356" s="27" t="s">
        <v>390</v>
      </c>
      <c r="H1356" s="27" t="s">
        <v>18</v>
      </c>
      <c r="I1356" s="27" t="s">
        <v>24</v>
      </c>
      <c r="J1356" s="27" t="s">
        <v>19</v>
      </c>
      <c r="K1356" s="27">
        <v>3</v>
      </c>
      <c r="L1356" s="27">
        <v>229</v>
      </c>
      <c r="M1356" s="27">
        <v>1250</v>
      </c>
      <c r="N1356" s="27">
        <v>3.6</v>
      </c>
      <c r="O1356" s="27">
        <v>2016</v>
      </c>
      <c r="P1356" s="27">
        <v>2</v>
      </c>
      <c r="Q1356" s="27">
        <v>7</v>
      </c>
      <c r="R1356" s="28">
        <f>DATE('Raw Data'!$O1356,'Raw Data'!$P1356,'Raw Data'!$Q1356)</f>
        <v>42407</v>
      </c>
      <c r="S1356" s="27" t="str">
        <f>CONCATENATE(MID('Raw Data'!$H1356,FIND("(",'Raw Data'!$H1356)+1,FIND(")",'Raw Data'!$H1356)-FIND("(",'Raw Data'!$H1356)-1),"",'Raw Data'!$M1356)</f>
        <v>Rs.1250</v>
      </c>
      <c r="T1356" s="27">
        <f t="shared" si="21"/>
        <v>1</v>
      </c>
      <c r="U1356" s="29">
        <f>'Raw Data'!$M1356*'Raw Data'!$T1356</f>
        <v>1250</v>
      </c>
    </row>
    <row r="1357" spans="1:21" x14ac:dyDescent="0.3">
      <c r="A1357" s="20">
        <v>18418258</v>
      </c>
      <c r="B1357" s="27" t="s">
        <v>3126</v>
      </c>
      <c r="C1357" s="27">
        <v>1</v>
      </c>
      <c r="D1357" s="27" t="str">
        <f>VLOOKUP('Raw Data'!$C1357,'country description'!$A$2:$B$16,2,0)</f>
        <v>India</v>
      </c>
      <c r="E1357" s="27" t="s">
        <v>14</v>
      </c>
      <c r="F1357" s="27" t="s">
        <v>3127</v>
      </c>
      <c r="G1357" s="27" t="s">
        <v>3128</v>
      </c>
      <c r="H1357" s="27" t="s">
        <v>18</v>
      </c>
      <c r="I1357" s="27" t="s">
        <v>24</v>
      </c>
      <c r="J1357" s="27" t="s">
        <v>19</v>
      </c>
      <c r="K1357" s="27">
        <v>3</v>
      </c>
      <c r="L1357" s="27">
        <v>93</v>
      </c>
      <c r="M1357" s="27">
        <v>1200</v>
      </c>
      <c r="N1357" s="27">
        <v>3.9</v>
      </c>
      <c r="O1357" s="27">
        <v>2010</v>
      </c>
      <c r="P1357" s="27">
        <v>2</v>
      </c>
      <c r="Q1357" s="27">
        <v>12</v>
      </c>
      <c r="R1357" s="28">
        <f>DATE('Raw Data'!$O1357,'Raw Data'!$P1357,'Raw Data'!$Q1357)</f>
        <v>40221</v>
      </c>
      <c r="S1357" s="27" t="str">
        <f>CONCATENATE(MID('Raw Data'!$H1357,FIND("(",'Raw Data'!$H1357)+1,FIND(")",'Raw Data'!$H1357)-FIND("(",'Raw Data'!$H1357)-1),"",'Raw Data'!$M1357)</f>
        <v>Rs.1200</v>
      </c>
      <c r="T1357" s="27">
        <f t="shared" si="21"/>
        <v>1</v>
      </c>
      <c r="U1357" s="29">
        <f>'Raw Data'!$M1357*'Raw Data'!$T1357</f>
        <v>1200</v>
      </c>
    </row>
    <row r="1358" spans="1:21" x14ac:dyDescent="0.3">
      <c r="A1358" s="20">
        <v>304296</v>
      </c>
      <c r="B1358" s="27" t="s">
        <v>3129</v>
      </c>
      <c r="C1358" s="27">
        <v>1</v>
      </c>
      <c r="D1358" s="27" t="str">
        <f>VLOOKUP('Raw Data'!$C1358,'country description'!$A$2:$B$16,2,0)</f>
        <v>India</v>
      </c>
      <c r="E1358" s="27" t="s">
        <v>14</v>
      </c>
      <c r="F1358" s="27" t="s">
        <v>3130</v>
      </c>
      <c r="G1358" s="27" t="s">
        <v>3131</v>
      </c>
      <c r="H1358" s="27" t="s">
        <v>18</v>
      </c>
      <c r="I1358" s="27" t="s">
        <v>19</v>
      </c>
      <c r="J1358" s="27" t="s">
        <v>19</v>
      </c>
      <c r="K1358" s="27">
        <v>3</v>
      </c>
      <c r="L1358" s="27">
        <v>1363</v>
      </c>
      <c r="M1358" s="27">
        <v>1200</v>
      </c>
      <c r="N1358" s="27">
        <v>3.3</v>
      </c>
      <c r="O1358" s="27">
        <v>2012</v>
      </c>
      <c r="P1358" s="27">
        <v>2</v>
      </c>
      <c r="Q1358" s="27">
        <v>4</v>
      </c>
      <c r="R1358" s="28">
        <f>DATE('Raw Data'!$O1358,'Raw Data'!$P1358,'Raw Data'!$Q1358)</f>
        <v>40943</v>
      </c>
      <c r="S1358" s="27" t="str">
        <f>CONCATENATE(MID('Raw Data'!$H1358,FIND("(",'Raw Data'!$H1358)+1,FIND(")",'Raw Data'!$H1358)-FIND("(",'Raw Data'!$H1358)-1),"",'Raw Data'!$M1358)</f>
        <v>Rs.1200</v>
      </c>
      <c r="T1358" s="27">
        <f t="shared" si="21"/>
        <v>1</v>
      </c>
      <c r="U1358" s="29">
        <f>'Raw Data'!$M1358*'Raw Data'!$T1358</f>
        <v>1200</v>
      </c>
    </row>
    <row r="1359" spans="1:21" x14ac:dyDescent="0.3">
      <c r="A1359" s="20">
        <v>301442</v>
      </c>
      <c r="B1359" s="27" t="s">
        <v>3132</v>
      </c>
      <c r="C1359" s="27">
        <v>1</v>
      </c>
      <c r="D1359" s="27" t="str">
        <f>VLOOKUP('Raw Data'!$C1359,'country description'!$A$2:$B$16,2,0)</f>
        <v>India</v>
      </c>
      <c r="E1359" s="27" t="s">
        <v>14</v>
      </c>
      <c r="F1359" s="27" t="s">
        <v>3133</v>
      </c>
      <c r="G1359" s="27" t="s">
        <v>3134</v>
      </c>
      <c r="H1359" s="27" t="s">
        <v>18</v>
      </c>
      <c r="I1359" s="27" t="s">
        <v>24</v>
      </c>
      <c r="J1359" s="27" t="s">
        <v>19</v>
      </c>
      <c r="K1359" s="27">
        <v>3</v>
      </c>
      <c r="L1359" s="27">
        <v>2247</v>
      </c>
      <c r="M1359" s="27">
        <v>1800</v>
      </c>
      <c r="N1359" s="27">
        <v>3.7</v>
      </c>
      <c r="O1359" s="27">
        <v>2016</v>
      </c>
      <c r="P1359" s="27">
        <v>2</v>
      </c>
      <c r="Q1359" s="27">
        <v>18</v>
      </c>
      <c r="R1359" s="28">
        <f>DATE('Raw Data'!$O1359,'Raw Data'!$P1359,'Raw Data'!$Q1359)</f>
        <v>42418</v>
      </c>
      <c r="S1359" s="27" t="str">
        <f>CONCATENATE(MID('Raw Data'!$H1359,FIND("(",'Raw Data'!$H1359)+1,FIND(")",'Raw Data'!$H1359)-FIND("(",'Raw Data'!$H1359)-1),"",'Raw Data'!$M1359)</f>
        <v>Rs.1800</v>
      </c>
      <c r="T1359" s="27">
        <f t="shared" si="21"/>
        <v>1</v>
      </c>
      <c r="U1359" s="29">
        <f>'Raw Data'!$M1359*'Raw Data'!$T1359</f>
        <v>1800</v>
      </c>
    </row>
    <row r="1360" spans="1:21" x14ac:dyDescent="0.3">
      <c r="A1360" s="20">
        <v>303092</v>
      </c>
      <c r="B1360" s="27" t="s">
        <v>3135</v>
      </c>
      <c r="C1360" s="27">
        <v>1</v>
      </c>
      <c r="D1360" s="27" t="str">
        <f>VLOOKUP('Raw Data'!$C1360,'country description'!$A$2:$B$16,2,0)</f>
        <v>India</v>
      </c>
      <c r="E1360" s="27" t="s">
        <v>14</v>
      </c>
      <c r="F1360" s="27" t="s">
        <v>3136</v>
      </c>
      <c r="G1360" s="27" t="s">
        <v>3137</v>
      </c>
      <c r="H1360" s="27" t="s">
        <v>18</v>
      </c>
      <c r="I1360" s="27" t="s">
        <v>24</v>
      </c>
      <c r="J1360" s="27" t="s">
        <v>24</v>
      </c>
      <c r="K1360" s="27">
        <v>3</v>
      </c>
      <c r="L1360" s="27">
        <v>1199</v>
      </c>
      <c r="M1360" s="27">
        <v>1600</v>
      </c>
      <c r="N1360" s="27">
        <v>4.0999999999999996</v>
      </c>
      <c r="O1360" s="27">
        <v>2011</v>
      </c>
      <c r="P1360" s="27">
        <v>2</v>
      </c>
      <c r="Q1360" s="27">
        <v>5</v>
      </c>
      <c r="R1360" s="28">
        <f>DATE('Raw Data'!$O1360,'Raw Data'!$P1360,'Raw Data'!$Q1360)</f>
        <v>40579</v>
      </c>
      <c r="S1360" s="27" t="str">
        <f>CONCATENATE(MID('Raw Data'!$H1360,FIND("(",'Raw Data'!$H1360)+1,FIND(")",'Raw Data'!$H1360)-FIND("(",'Raw Data'!$H1360)-1),"",'Raw Data'!$M1360)</f>
        <v>Rs.1600</v>
      </c>
      <c r="T1360" s="27">
        <f t="shared" si="21"/>
        <v>1</v>
      </c>
      <c r="U1360" s="29">
        <f>'Raw Data'!$M1360*'Raw Data'!$T1360</f>
        <v>1600</v>
      </c>
    </row>
    <row r="1361" spans="1:21" x14ac:dyDescent="0.3">
      <c r="A1361" s="20">
        <v>18424189</v>
      </c>
      <c r="B1361" s="27" t="s">
        <v>3138</v>
      </c>
      <c r="C1361" s="27">
        <v>1</v>
      </c>
      <c r="D1361" s="27" t="str">
        <f>VLOOKUP('Raw Data'!$C1361,'country description'!$A$2:$B$16,2,0)</f>
        <v>India</v>
      </c>
      <c r="E1361" s="27" t="s">
        <v>14</v>
      </c>
      <c r="F1361" s="27" t="s">
        <v>3139</v>
      </c>
      <c r="G1361" s="27" t="s">
        <v>3140</v>
      </c>
      <c r="H1361" s="27" t="s">
        <v>18</v>
      </c>
      <c r="I1361" s="27" t="s">
        <v>24</v>
      </c>
      <c r="J1361" s="27" t="s">
        <v>19</v>
      </c>
      <c r="K1361" s="27">
        <v>3</v>
      </c>
      <c r="L1361" s="27">
        <v>162</v>
      </c>
      <c r="M1361" s="27">
        <v>1350</v>
      </c>
      <c r="N1361" s="27">
        <v>4.2</v>
      </c>
      <c r="O1361" s="27">
        <v>2014</v>
      </c>
      <c r="P1361" s="27">
        <v>2</v>
      </c>
      <c r="Q1361" s="27">
        <v>11</v>
      </c>
      <c r="R1361" s="28">
        <f>DATE('Raw Data'!$O1361,'Raw Data'!$P1361,'Raw Data'!$Q1361)</f>
        <v>41681</v>
      </c>
      <c r="S1361" s="27" t="str">
        <f>CONCATENATE(MID('Raw Data'!$H1361,FIND("(",'Raw Data'!$H1361)+1,FIND(")",'Raw Data'!$H1361)-FIND("(",'Raw Data'!$H1361)-1),"",'Raw Data'!$M1361)</f>
        <v>Rs.1350</v>
      </c>
      <c r="T1361" s="27">
        <f t="shared" si="21"/>
        <v>1</v>
      </c>
      <c r="U1361" s="29">
        <f>'Raw Data'!$M1361*'Raw Data'!$T1361</f>
        <v>1350</v>
      </c>
    </row>
    <row r="1362" spans="1:21" x14ac:dyDescent="0.3">
      <c r="A1362" s="20">
        <v>2583</v>
      </c>
      <c r="B1362" s="27" t="s">
        <v>3141</v>
      </c>
      <c r="C1362" s="27">
        <v>1</v>
      </c>
      <c r="D1362" s="27" t="str">
        <f>VLOOKUP('Raw Data'!$C1362,'country description'!$A$2:$B$16,2,0)</f>
        <v>India</v>
      </c>
      <c r="E1362" s="27" t="s">
        <v>14</v>
      </c>
      <c r="F1362" s="27" t="s">
        <v>3142</v>
      </c>
      <c r="G1362" s="27" t="s">
        <v>2789</v>
      </c>
      <c r="H1362" s="27" t="s">
        <v>18</v>
      </c>
      <c r="I1362" s="27" t="s">
        <v>24</v>
      </c>
      <c r="J1362" s="27" t="s">
        <v>19</v>
      </c>
      <c r="K1362" s="27">
        <v>3</v>
      </c>
      <c r="L1362" s="27">
        <v>455</v>
      </c>
      <c r="M1362" s="27">
        <v>1550</v>
      </c>
      <c r="N1362" s="27">
        <v>3.6</v>
      </c>
      <c r="O1362" s="27">
        <v>2010</v>
      </c>
      <c r="P1362" s="27">
        <v>2</v>
      </c>
      <c r="Q1362" s="27">
        <v>1</v>
      </c>
      <c r="R1362" s="28">
        <f>DATE('Raw Data'!$O1362,'Raw Data'!$P1362,'Raw Data'!$Q1362)</f>
        <v>40210</v>
      </c>
      <c r="S1362" s="27" t="str">
        <f>CONCATENATE(MID('Raw Data'!$H1362,FIND("(",'Raw Data'!$H1362)+1,FIND(")",'Raw Data'!$H1362)-FIND("(",'Raw Data'!$H1362)-1),"",'Raw Data'!$M1362)</f>
        <v>Rs.1550</v>
      </c>
      <c r="T1362" s="27">
        <f t="shared" si="21"/>
        <v>1</v>
      </c>
      <c r="U1362" s="29">
        <f>'Raw Data'!$M1362*'Raw Data'!$T1362</f>
        <v>1550</v>
      </c>
    </row>
    <row r="1363" spans="1:21" x14ac:dyDescent="0.3">
      <c r="A1363" s="20">
        <v>18458665</v>
      </c>
      <c r="B1363" s="27" t="s">
        <v>3143</v>
      </c>
      <c r="C1363" s="27">
        <v>1</v>
      </c>
      <c r="D1363" s="27" t="str">
        <f>VLOOKUP('Raw Data'!$C1363,'country description'!$A$2:$B$16,2,0)</f>
        <v>India</v>
      </c>
      <c r="E1363" s="27" t="s">
        <v>14</v>
      </c>
      <c r="F1363" s="27" t="s">
        <v>2614</v>
      </c>
      <c r="G1363" s="27" t="s">
        <v>3144</v>
      </c>
      <c r="H1363" s="27" t="s">
        <v>18</v>
      </c>
      <c r="I1363" s="27" t="s">
        <v>24</v>
      </c>
      <c r="J1363" s="27" t="s">
        <v>19</v>
      </c>
      <c r="K1363" s="27">
        <v>3</v>
      </c>
      <c r="L1363" s="27">
        <v>4</v>
      </c>
      <c r="M1363" s="27">
        <v>1200</v>
      </c>
      <c r="N1363" s="27">
        <v>2.9</v>
      </c>
      <c r="O1363" s="27">
        <v>2015</v>
      </c>
      <c r="P1363" s="27">
        <v>2</v>
      </c>
      <c r="Q1363" s="27">
        <v>24</v>
      </c>
      <c r="R1363" s="28">
        <f>DATE('Raw Data'!$O1363,'Raw Data'!$P1363,'Raw Data'!$Q1363)</f>
        <v>42059</v>
      </c>
      <c r="S1363" s="27" t="str">
        <f>CONCATENATE(MID('Raw Data'!$H1363,FIND("(",'Raw Data'!$H1363)+1,FIND(")",'Raw Data'!$H1363)-FIND("(",'Raw Data'!$H1363)-1),"",'Raw Data'!$M1363)</f>
        <v>Rs.1200</v>
      </c>
      <c r="T1363" s="27">
        <f t="shared" si="21"/>
        <v>1</v>
      </c>
      <c r="U1363" s="29">
        <f>'Raw Data'!$M1363*'Raw Data'!$T1363</f>
        <v>1200</v>
      </c>
    </row>
    <row r="1364" spans="1:21" x14ac:dyDescent="0.3">
      <c r="A1364" s="20">
        <v>1614</v>
      </c>
      <c r="B1364" s="27" t="s">
        <v>2720</v>
      </c>
      <c r="C1364" s="27">
        <v>1</v>
      </c>
      <c r="D1364" s="27" t="str">
        <f>VLOOKUP('Raw Data'!$C1364,'country description'!$A$2:$B$16,2,0)</f>
        <v>India</v>
      </c>
      <c r="E1364" s="27" t="s">
        <v>14</v>
      </c>
      <c r="F1364" s="27" t="s">
        <v>3145</v>
      </c>
      <c r="G1364" s="27" t="s">
        <v>2722</v>
      </c>
      <c r="H1364" s="27" t="s">
        <v>18</v>
      </c>
      <c r="I1364" s="27" t="s">
        <v>19</v>
      </c>
      <c r="J1364" s="27" t="s">
        <v>19</v>
      </c>
      <c r="K1364" s="27">
        <v>3</v>
      </c>
      <c r="L1364" s="27">
        <v>4986</v>
      </c>
      <c r="M1364" s="27">
        <v>1500</v>
      </c>
      <c r="N1364" s="27">
        <v>4.5</v>
      </c>
      <c r="O1364" s="27">
        <v>2013</v>
      </c>
      <c r="P1364" s="27">
        <v>2</v>
      </c>
      <c r="Q1364" s="27">
        <v>16</v>
      </c>
      <c r="R1364" s="28">
        <f>DATE('Raw Data'!$O1364,'Raw Data'!$P1364,'Raw Data'!$Q1364)</f>
        <v>41321</v>
      </c>
      <c r="S1364" s="27" t="str">
        <f>CONCATENATE(MID('Raw Data'!$H1364,FIND("(",'Raw Data'!$H1364)+1,FIND(")",'Raw Data'!$H1364)-FIND("(",'Raw Data'!$H1364)-1),"",'Raw Data'!$M1364)</f>
        <v>Rs.1500</v>
      </c>
      <c r="T1364" s="27">
        <f t="shared" si="21"/>
        <v>1</v>
      </c>
      <c r="U1364" s="29">
        <f>'Raw Data'!$M1364*'Raw Data'!$T1364</f>
        <v>1500</v>
      </c>
    </row>
    <row r="1365" spans="1:21" x14ac:dyDescent="0.3">
      <c r="A1365" s="20">
        <v>308337</v>
      </c>
      <c r="B1365" s="27" t="s">
        <v>3146</v>
      </c>
      <c r="C1365" s="27">
        <v>1</v>
      </c>
      <c r="D1365" s="27" t="str">
        <f>VLOOKUP('Raw Data'!$C1365,'country description'!$A$2:$B$16,2,0)</f>
        <v>India</v>
      </c>
      <c r="E1365" s="27" t="s">
        <v>14</v>
      </c>
      <c r="F1365" s="27" t="s">
        <v>3147</v>
      </c>
      <c r="G1365" s="27" t="s">
        <v>2034</v>
      </c>
      <c r="H1365" s="27" t="s">
        <v>18</v>
      </c>
      <c r="I1365" s="27" t="s">
        <v>24</v>
      </c>
      <c r="J1365" s="27" t="s">
        <v>24</v>
      </c>
      <c r="K1365" s="27">
        <v>3</v>
      </c>
      <c r="L1365" s="27">
        <v>505</v>
      </c>
      <c r="M1365" s="27">
        <v>1700</v>
      </c>
      <c r="N1365" s="27">
        <v>3.6</v>
      </c>
      <c r="O1365" s="27">
        <v>2013</v>
      </c>
      <c r="P1365" s="27">
        <v>2</v>
      </c>
      <c r="Q1365" s="27">
        <v>13</v>
      </c>
      <c r="R1365" s="28">
        <f>DATE('Raw Data'!$O1365,'Raw Data'!$P1365,'Raw Data'!$Q1365)</f>
        <v>41318</v>
      </c>
      <c r="S1365" s="27" t="str">
        <f>CONCATENATE(MID('Raw Data'!$H1365,FIND("(",'Raw Data'!$H1365)+1,FIND(")",'Raw Data'!$H1365)-FIND("(",'Raw Data'!$H1365)-1),"",'Raw Data'!$M1365)</f>
        <v>Rs.1700</v>
      </c>
      <c r="T1365" s="27">
        <f t="shared" si="21"/>
        <v>1</v>
      </c>
      <c r="U1365" s="29">
        <f>'Raw Data'!$M1365*'Raw Data'!$T1365</f>
        <v>1700</v>
      </c>
    </row>
    <row r="1366" spans="1:21" x14ac:dyDescent="0.3">
      <c r="A1366" s="20">
        <v>300656</v>
      </c>
      <c r="B1366" s="27" t="s">
        <v>3135</v>
      </c>
      <c r="C1366" s="27">
        <v>1</v>
      </c>
      <c r="D1366" s="27" t="str">
        <f>VLOOKUP('Raw Data'!$C1366,'country description'!$A$2:$B$16,2,0)</f>
        <v>India</v>
      </c>
      <c r="E1366" s="27" t="s">
        <v>14</v>
      </c>
      <c r="F1366" s="27" t="s">
        <v>3148</v>
      </c>
      <c r="G1366" s="27" t="s">
        <v>3149</v>
      </c>
      <c r="H1366" s="27" t="s">
        <v>18</v>
      </c>
      <c r="I1366" s="27" t="s">
        <v>24</v>
      </c>
      <c r="J1366" s="27" t="s">
        <v>19</v>
      </c>
      <c r="K1366" s="27">
        <v>3</v>
      </c>
      <c r="L1366" s="27">
        <v>1093</v>
      </c>
      <c r="M1366" s="27">
        <v>1650</v>
      </c>
      <c r="N1366" s="27">
        <v>4</v>
      </c>
      <c r="O1366" s="27">
        <v>2017</v>
      </c>
      <c r="P1366" s="27">
        <v>2</v>
      </c>
      <c r="Q1366" s="27">
        <v>6</v>
      </c>
      <c r="R1366" s="28">
        <f>DATE('Raw Data'!$O1366,'Raw Data'!$P1366,'Raw Data'!$Q1366)</f>
        <v>42772</v>
      </c>
      <c r="S1366" s="27" t="str">
        <f>CONCATENATE(MID('Raw Data'!$H1366,FIND("(",'Raw Data'!$H1366)+1,FIND(")",'Raw Data'!$H1366)-FIND("(",'Raw Data'!$H1366)-1),"",'Raw Data'!$M1366)</f>
        <v>Rs.1650</v>
      </c>
      <c r="T1366" s="27">
        <f t="shared" si="21"/>
        <v>1</v>
      </c>
      <c r="U1366" s="29">
        <f>'Raw Data'!$M1366*'Raw Data'!$T1366</f>
        <v>1650</v>
      </c>
    </row>
    <row r="1367" spans="1:21" x14ac:dyDescent="0.3">
      <c r="A1367" s="20">
        <v>18485936</v>
      </c>
      <c r="B1367" s="27" t="s">
        <v>3150</v>
      </c>
      <c r="C1367" s="27">
        <v>1</v>
      </c>
      <c r="D1367" s="27" t="str">
        <f>VLOOKUP('Raw Data'!$C1367,'country description'!$A$2:$B$16,2,0)</f>
        <v>India</v>
      </c>
      <c r="E1367" s="27" t="s">
        <v>14</v>
      </c>
      <c r="F1367" s="27" t="s">
        <v>3151</v>
      </c>
      <c r="G1367" s="27" t="s">
        <v>3152</v>
      </c>
      <c r="H1367" s="27" t="s">
        <v>18</v>
      </c>
      <c r="I1367" s="27" t="s">
        <v>24</v>
      </c>
      <c r="J1367" s="27" t="s">
        <v>19</v>
      </c>
      <c r="K1367" s="27">
        <v>3</v>
      </c>
      <c r="L1367" s="27">
        <v>1</v>
      </c>
      <c r="M1367" s="27">
        <v>1500</v>
      </c>
      <c r="N1367" s="27">
        <v>1</v>
      </c>
      <c r="O1367" s="27">
        <v>2016</v>
      </c>
      <c r="P1367" s="27">
        <v>2</v>
      </c>
      <c r="Q1367" s="27">
        <v>25</v>
      </c>
      <c r="R1367" s="28">
        <f>DATE('Raw Data'!$O1367,'Raw Data'!$P1367,'Raw Data'!$Q1367)</f>
        <v>42425</v>
      </c>
      <c r="S1367" s="27" t="str">
        <f>CONCATENATE(MID('Raw Data'!$H1367,FIND("(",'Raw Data'!$H1367)+1,FIND(")",'Raw Data'!$H1367)-FIND("(",'Raw Data'!$H1367)-1),"",'Raw Data'!$M1367)</f>
        <v>Rs.1500</v>
      </c>
      <c r="T1367" s="27">
        <f t="shared" si="21"/>
        <v>1</v>
      </c>
      <c r="U1367" s="29">
        <f>'Raw Data'!$M1367*'Raw Data'!$T1367</f>
        <v>1500</v>
      </c>
    </row>
    <row r="1368" spans="1:21" x14ac:dyDescent="0.3">
      <c r="A1368" s="20">
        <v>18400738</v>
      </c>
      <c r="B1368" s="27" t="s">
        <v>3153</v>
      </c>
      <c r="C1368" s="27">
        <v>1</v>
      </c>
      <c r="D1368" s="27" t="str">
        <f>VLOOKUP('Raw Data'!$C1368,'country description'!$A$2:$B$16,2,0)</f>
        <v>India</v>
      </c>
      <c r="E1368" s="27" t="s">
        <v>14</v>
      </c>
      <c r="F1368" s="27" t="s">
        <v>3154</v>
      </c>
      <c r="G1368" s="27" t="s">
        <v>2833</v>
      </c>
      <c r="H1368" s="27" t="s">
        <v>18</v>
      </c>
      <c r="I1368" s="27" t="s">
        <v>24</v>
      </c>
      <c r="J1368" s="27" t="s">
        <v>19</v>
      </c>
      <c r="K1368" s="27">
        <v>3</v>
      </c>
      <c r="L1368" s="27">
        <v>113</v>
      </c>
      <c r="M1368" s="27">
        <v>1200</v>
      </c>
      <c r="N1368" s="27">
        <v>4.3</v>
      </c>
      <c r="O1368" s="27">
        <v>2015</v>
      </c>
      <c r="P1368" s="27">
        <v>2</v>
      </c>
      <c r="Q1368" s="27">
        <v>7</v>
      </c>
      <c r="R1368" s="28">
        <f>DATE('Raw Data'!$O1368,'Raw Data'!$P1368,'Raw Data'!$Q1368)</f>
        <v>42042</v>
      </c>
      <c r="S1368" s="27" t="str">
        <f>CONCATENATE(MID('Raw Data'!$H1368,FIND("(",'Raw Data'!$H1368)+1,FIND(")",'Raw Data'!$H1368)-FIND("(",'Raw Data'!$H1368)-1),"",'Raw Data'!$M1368)</f>
        <v>Rs.1200</v>
      </c>
      <c r="T1368" s="27">
        <f t="shared" si="21"/>
        <v>1</v>
      </c>
      <c r="U1368" s="29">
        <f>'Raw Data'!$M1368*'Raw Data'!$T1368</f>
        <v>1200</v>
      </c>
    </row>
    <row r="1369" spans="1:21" x14ac:dyDescent="0.3">
      <c r="A1369" s="20">
        <v>2775</v>
      </c>
      <c r="B1369" s="27" t="s">
        <v>3155</v>
      </c>
      <c r="C1369" s="27">
        <v>1</v>
      </c>
      <c r="D1369" s="27" t="str">
        <f>VLOOKUP('Raw Data'!$C1369,'country description'!$A$2:$B$16,2,0)</f>
        <v>India</v>
      </c>
      <c r="E1369" s="27" t="s">
        <v>14</v>
      </c>
      <c r="F1369" s="27" t="s">
        <v>3156</v>
      </c>
      <c r="G1369" s="27" t="s">
        <v>3157</v>
      </c>
      <c r="H1369" s="27" t="s">
        <v>18</v>
      </c>
      <c r="I1369" s="27" t="s">
        <v>24</v>
      </c>
      <c r="J1369" s="27" t="s">
        <v>24</v>
      </c>
      <c r="K1369" s="27">
        <v>3</v>
      </c>
      <c r="L1369" s="27">
        <v>1293</v>
      </c>
      <c r="M1369" s="27">
        <v>1400</v>
      </c>
      <c r="N1369" s="27">
        <v>4.4000000000000004</v>
      </c>
      <c r="O1369" s="27">
        <v>2016</v>
      </c>
      <c r="P1369" s="27">
        <v>2</v>
      </c>
      <c r="Q1369" s="27">
        <v>13</v>
      </c>
      <c r="R1369" s="28">
        <f>DATE('Raw Data'!$O1369,'Raw Data'!$P1369,'Raw Data'!$Q1369)</f>
        <v>42413</v>
      </c>
      <c r="S1369" s="27" t="str">
        <f>CONCATENATE(MID('Raw Data'!$H1369,FIND("(",'Raw Data'!$H1369)+1,FIND(")",'Raw Data'!$H1369)-FIND("(",'Raw Data'!$H1369)-1),"",'Raw Data'!$M1369)</f>
        <v>Rs.1400</v>
      </c>
      <c r="T1369" s="27">
        <f t="shared" si="21"/>
        <v>1</v>
      </c>
      <c r="U1369" s="29">
        <f>'Raw Data'!$M1369*'Raw Data'!$T1369</f>
        <v>1400</v>
      </c>
    </row>
    <row r="1370" spans="1:21" x14ac:dyDescent="0.3">
      <c r="A1370" s="20">
        <v>18472436</v>
      </c>
      <c r="B1370" s="27" t="s">
        <v>2307</v>
      </c>
      <c r="C1370" s="27">
        <v>1</v>
      </c>
      <c r="D1370" s="27" t="str">
        <f>VLOOKUP('Raw Data'!$C1370,'country description'!$A$2:$B$16,2,0)</f>
        <v>India</v>
      </c>
      <c r="E1370" s="27" t="s">
        <v>14</v>
      </c>
      <c r="F1370" s="27" t="s">
        <v>3158</v>
      </c>
      <c r="G1370" s="27" t="s">
        <v>1626</v>
      </c>
      <c r="H1370" s="27" t="s">
        <v>18</v>
      </c>
      <c r="I1370" s="27" t="s">
        <v>24</v>
      </c>
      <c r="J1370" s="27" t="s">
        <v>19</v>
      </c>
      <c r="K1370" s="27">
        <v>3</v>
      </c>
      <c r="L1370" s="27">
        <v>5</v>
      </c>
      <c r="M1370" s="27">
        <v>1100</v>
      </c>
      <c r="N1370" s="27">
        <v>3.1</v>
      </c>
      <c r="O1370" s="27">
        <v>2011</v>
      </c>
      <c r="P1370" s="27">
        <v>2</v>
      </c>
      <c r="Q1370" s="27">
        <v>5</v>
      </c>
      <c r="R1370" s="28">
        <f>DATE('Raw Data'!$O1370,'Raw Data'!$P1370,'Raw Data'!$Q1370)</f>
        <v>40579</v>
      </c>
      <c r="S1370" s="27" t="str">
        <f>CONCATENATE(MID('Raw Data'!$H1370,FIND("(",'Raw Data'!$H1370)+1,FIND(")",'Raw Data'!$H1370)-FIND("(",'Raw Data'!$H1370)-1),"",'Raw Data'!$M1370)</f>
        <v>Rs.1100</v>
      </c>
      <c r="T1370" s="27">
        <f t="shared" si="21"/>
        <v>1</v>
      </c>
      <c r="U1370" s="29">
        <f>'Raw Data'!$M1370*'Raw Data'!$T1370</f>
        <v>1100</v>
      </c>
    </row>
    <row r="1371" spans="1:21" x14ac:dyDescent="0.3">
      <c r="A1371" s="20">
        <v>3362</v>
      </c>
      <c r="B1371" s="27" t="s">
        <v>3159</v>
      </c>
      <c r="C1371" s="27">
        <v>1</v>
      </c>
      <c r="D1371" s="27" t="str">
        <f>VLOOKUP('Raw Data'!$C1371,'country description'!$A$2:$B$16,2,0)</f>
        <v>India</v>
      </c>
      <c r="E1371" s="27" t="s">
        <v>14</v>
      </c>
      <c r="F1371" s="27" t="s">
        <v>3160</v>
      </c>
      <c r="G1371" s="27" t="s">
        <v>3161</v>
      </c>
      <c r="H1371" s="27" t="s">
        <v>18</v>
      </c>
      <c r="I1371" s="27" t="s">
        <v>24</v>
      </c>
      <c r="J1371" s="27" t="s">
        <v>24</v>
      </c>
      <c r="K1371" s="27">
        <v>3</v>
      </c>
      <c r="L1371" s="27">
        <v>67</v>
      </c>
      <c r="M1371" s="27">
        <v>1100</v>
      </c>
      <c r="N1371" s="27">
        <v>3.4</v>
      </c>
      <c r="O1371" s="27">
        <v>2015</v>
      </c>
      <c r="P1371" s="27">
        <v>2</v>
      </c>
      <c r="Q1371" s="27">
        <v>7</v>
      </c>
      <c r="R1371" s="28">
        <f>DATE('Raw Data'!$O1371,'Raw Data'!$P1371,'Raw Data'!$Q1371)</f>
        <v>42042</v>
      </c>
      <c r="S1371" s="27" t="str">
        <f>CONCATENATE(MID('Raw Data'!$H1371,FIND("(",'Raw Data'!$H1371)+1,FIND(")",'Raw Data'!$H1371)-FIND("(",'Raw Data'!$H1371)-1),"",'Raw Data'!$M1371)</f>
        <v>Rs.1100</v>
      </c>
      <c r="T1371" s="27">
        <f t="shared" si="21"/>
        <v>1</v>
      </c>
      <c r="U1371" s="29">
        <f>'Raw Data'!$M1371*'Raw Data'!$T1371</f>
        <v>1100</v>
      </c>
    </row>
    <row r="1372" spans="1:21" x14ac:dyDescent="0.3">
      <c r="A1372" s="20">
        <v>3124</v>
      </c>
      <c r="B1372" s="27" t="s">
        <v>3162</v>
      </c>
      <c r="C1372" s="27">
        <v>1</v>
      </c>
      <c r="D1372" s="27" t="str">
        <f>VLOOKUP('Raw Data'!$C1372,'country description'!$A$2:$B$16,2,0)</f>
        <v>India</v>
      </c>
      <c r="E1372" s="27" t="s">
        <v>14</v>
      </c>
      <c r="F1372" s="27" t="s">
        <v>3163</v>
      </c>
      <c r="G1372" s="27" t="s">
        <v>2801</v>
      </c>
      <c r="H1372" s="27" t="s">
        <v>18</v>
      </c>
      <c r="I1372" s="27" t="s">
        <v>19</v>
      </c>
      <c r="J1372" s="27" t="s">
        <v>24</v>
      </c>
      <c r="K1372" s="27">
        <v>3</v>
      </c>
      <c r="L1372" s="27">
        <v>221</v>
      </c>
      <c r="M1372" s="27">
        <v>1100</v>
      </c>
      <c r="N1372" s="27">
        <v>3.2</v>
      </c>
      <c r="O1372" s="27">
        <v>2013</v>
      </c>
      <c r="P1372" s="27">
        <v>2</v>
      </c>
      <c r="Q1372" s="27">
        <v>24</v>
      </c>
      <c r="R1372" s="28">
        <f>DATE('Raw Data'!$O1372,'Raw Data'!$P1372,'Raw Data'!$Q1372)</f>
        <v>41329</v>
      </c>
      <c r="S1372" s="27" t="str">
        <f>CONCATENATE(MID('Raw Data'!$H1372,FIND("(",'Raw Data'!$H1372)+1,FIND(")",'Raw Data'!$H1372)-FIND("(",'Raw Data'!$H1372)-1),"",'Raw Data'!$M1372)</f>
        <v>Rs.1100</v>
      </c>
      <c r="T1372" s="27">
        <f t="shared" si="21"/>
        <v>1</v>
      </c>
      <c r="U1372" s="29">
        <f>'Raw Data'!$M1372*'Raw Data'!$T1372</f>
        <v>1100</v>
      </c>
    </row>
    <row r="1373" spans="1:21" x14ac:dyDescent="0.3">
      <c r="A1373" s="20">
        <v>18037816</v>
      </c>
      <c r="B1373" s="27" t="s">
        <v>3164</v>
      </c>
      <c r="C1373" s="27">
        <v>1</v>
      </c>
      <c r="D1373" s="27" t="str">
        <f>VLOOKUP('Raw Data'!$C1373,'country description'!$A$2:$B$16,2,0)</f>
        <v>India</v>
      </c>
      <c r="E1373" s="27" t="s">
        <v>14</v>
      </c>
      <c r="F1373" s="27" t="s">
        <v>3165</v>
      </c>
      <c r="G1373" s="27" t="s">
        <v>3166</v>
      </c>
      <c r="H1373" s="27" t="s">
        <v>18</v>
      </c>
      <c r="I1373" s="27" t="s">
        <v>19</v>
      </c>
      <c r="J1373" s="27" t="s">
        <v>24</v>
      </c>
      <c r="K1373" s="27">
        <v>3</v>
      </c>
      <c r="L1373" s="27">
        <v>280</v>
      </c>
      <c r="M1373" s="27">
        <v>1400</v>
      </c>
      <c r="N1373" s="27">
        <v>3.8</v>
      </c>
      <c r="O1373" s="27">
        <v>2015</v>
      </c>
      <c r="P1373" s="27">
        <v>2</v>
      </c>
      <c r="Q1373" s="27">
        <v>6</v>
      </c>
      <c r="R1373" s="28">
        <f>DATE('Raw Data'!$O1373,'Raw Data'!$P1373,'Raw Data'!$Q1373)</f>
        <v>42041</v>
      </c>
      <c r="S1373" s="27" t="str">
        <f>CONCATENATE(MID('Raw Data'!$H1373,FIND("(",'Raw Data'!$H1373)+1,FIND(")",'Raw Data'!$H1373)-FIND("(",'Raw Data'!$H1373)-1),"",'Raw Data'!$M1373)</f>
        <v>Rs.1400</v>
      </c>
      <c r="T1373" s="27">
        <f t="shared" si="21"/>
        <v>1</v>
      </c>
      <c r="U1373" s="29">
        <f>'Raw Data'!$M1373*'Raw Data'!$T1373</f>
        <v>1400</v>
      </c>
    </row>
    <row r="1374" spans="1:21" x14ac:dyDescent="0.3">
      <c r="A1374" s="20">
        <v>18322621</v>
      </c>
      <c r="B1374" s="27" t="s">
        <v>3167</v>
      </c>
      <c r="C1374" s="27">
        <v>1</v>
      </c>
      <c r="D1374" s="27" t="str">
        <f>VLOOKUP('Raw Data'!$C1374,'country description'!$A$2:$B$16,2,0)</f>
        <v>India</v>
      </c>
      <c r="E1374" s="27" t="s">
        <v>14</v>
      </c>
      <c r="F1374" s="27" t="s">
        <v>3168</v>
      </c>
      <c r="G1374" s="27" t="s">
        <v>2847</v>
      </c>
      <c r="H1374" s="27" t="s">
        <v>18</v>
      </c>
      <c r="I1374" s="27" t="s">
        <v>24</v>
      </c>
      <c r="J1374" s="27" t="s">
        <v>24</v>
      </c>
      <c r="K1374" s="27">
        <v>3</v>
      </c>
      <c r="L1374" s="27">
        <v>129</v>
      </c>
      <c r="M1374" s="27">
        <v>1300</v>
      </c>
      <c r="N1374" s="27">
        <v>4</v>
      </c>
      <c r="O1374" s="27">
        <v>2011</v>
      </c>
      <c r="P1374" s="27">
        <v>2</v>
      </c>
      <c r="Q1374" s="27">
        <v>6</v>
      </c>
      <c r="R1374" s="28">
        <f>DATE('Raw Data'!$O1374,'Raw Data'!$P1374,'Raw Data'!$Q1374)</f>
        <v>40580</v>
      </c>
      <c r="S1374" s="27" t="str">
        <f>CONCATENATE(MID('Raw Data'!$H1374,FIND("(",'Raw Data'!$H1374)+1,FIND(")",'Raw Data'!$H1374)-FIND("(",'Raw Data'!$H1374)-1),"",'Raw Data'!$M1374)</f>
        <v>Rs.1300</v>
      </c>
      <c r="T1374" s="27">
        <f t="shared" si="21"/>
        <v>1</v>
      </c>
      <c r="U1374" s="29">
        <f>'Raw Data'!$M1374*'Raw Data'!$T1374</f>
        <v>1300</v>
      </c>
    </row>
    <row r="1375" spans="1:21" x14ac:dyDescent="0.3">
      <c r="A1375" s="20">
        <v>483</v>
      </c>
      <c r="B1375" s="27" t="s">
        <v>3169</v>
      </c>
      <c r="C1375" s="27">
        <v>1</v>
      </c>
      <c r="D1375" s="27" t="str">
        <f>VLOOKUP('Raw Data'!$C1375,'country description'!$A$2:$B$16,2,0)</f>
        <v>India</v>
      </c>
      <c r="E1375" s="27" t="s">
        <v>14</v>
      </c>
      <c r="F1375" s="27" t="s">
        <v>3170</v>
      </c>
      <c r="G1375" s="27" t="s">
        <v>410</v>
      </c>
      <c r="H1375" s="27" t="s">
        <v>18</v>
      </c>
      <c r="I1375" s="27" t="s">
        <v>24</v>
      </c>
      <c r="J1375" s="27" t="s">
        <v>24</v>
      </c>
      <c r="K1375" s="27">
        <v>3</v>
      </c>
      <c r="L1375" s="27">
        <v>177</v>
      </c>
      <c r="M1375" s="27">
        <v>1500</v>
      </c>
      <c r="N1375" s="27">
        <v>3.6</v>
      </c>
      <c r="O1375" s="27">
        <v>2013</v>
      </c>
      <c r="P1375" s="27">
        <v>2</v>
      </c>
      <c r="Q1375" s="27">
        <v>26</v>
      </c>
      <c r="R1375" s="28">
        <f>DATE('Raw Data'!$O1375,'Raw Data'!$P1375,'Raw Data'!$Q1375)</f>
        <v>41331</v>
      </c>
      <c r="S1375" s="27" t="str">
        <f>CONCATENATE(MID('Raw Data'!$H1375,FIND("(",'Raw Data'!$H1375)+1,FIND(")",'Raw Data'!$H1375)-FIND("(",'Raw Data'!$H1375)-1),"",'Raw Data'!$M1375)</f>
        <v>Rs.1500</v>
      </c>
      <c r="T1375" s="27">
        <f t="shared" si="21"/>
        <v>1</v>
      </c>
      <c r="U1375" s="29">
        <f>'Raw Data'!$M1375*'Raw Data'!$T1375</f>
        <v>1500</v>
      </c>
    </row>
    <row r="1376" spans="1:21" x14ac:dyDescent="0.3">
      <c r="A1376" s="20">
        <v>308801</v>
      </c>
      <c r="B1376" s="27" t="s">
        <v>3171</v>
      </c>
      <c r="C1376" s="27">
        <v>1</v>
      </c>
      <c r="D1376" s="27" t="str">
        <f>VLOOKUP('Raw Data'!$C1376,'country description'!$A$2:$B$16,2,0)</f>
        <v>India</v>
      </c>
      <c r="E1376" s="27" t="s">
        <v>14</v>
      </c>
      <c r="F1376" s="27" t="s">
        <v>3172</v>
      </c>
      <c r="G1376" s="27" t="s">
        <v>504</v>
      </c>
      <c r="H1376" s="27" t="s">
        <v>18</v>
      </c>
      <c r="I1376" s="27" t="s">
        <v>24</v>
      </c>
      <c r="J1376" s="27" t="s">
        <v>19</v>
      </c>
      <c r="K1376" s="27">
        <v>3</v>
      </c>
      <c r="L1376" s="27">
        <v>131</v>
      </c>
      <c r="M1376" s="27">
        <v>1250</v>
      </c>
      <c r="N1376" s="27">
        <v>3.3</v>
      </c>
      <c r="O1376" s="27">
        <v>2012</v>
      </c>
      <c r="P1376" s="27">
        <v>2</v>
      </c>
      <c r="Q1376" s="27">
        <v>22</v>
      </c>
      <c r="R1376" s="28">
        <f>DATE('Raw Data'!$O1376,'Raw Data'!$P1376,'Raw Data'!$Q1376)</f>
        <v>40961</v>
      </c>
      <c r="S1376" s="27" t="str">
        <f>CONCATENATE(MID('Raw Data'!$H1376,FIND("(",'Raw Data'!$H1376)+1,FIND(")",'Raw Data'!$H1376)-FIND("(",'Raw Data'!$H1376)-1),"",'Raw Data'!$M1376)</f>
        <v>Rs.1250</v>
      </c>
      <c r="T1376" s="27">
        <f t="shared" si="21"/>
        <v>1</v>
      </c>
      <c r="U1376" s="29">
        <f>'Raw Data'!$M1376*'Raw Data'!$T1376</f>
        <v>1250</v>
      </c>
    </row>
    <row r="1377" spans="1:21" x14ac:dyDescent="0.3">
      <c r="A1377" s="20">
        <v>308785</v>
      </c>
      <c r="B1377" s="27" t="s">
        <v>3173</v>
      </c>
      <c r="C1377" s="27">
        <v>1</v>
      </c>
      <c r="D1377" s="27" t="str">
        <f>VLOOKUP('Raw Data'!$C1377,'country description'!$A$2:$B$16,2,0)</f>
        <v>India</v>
      </c>
      <c r="E1377" s="27" t="s">
        <v>14</v>
      </c>
      <c r="F1377" s="27" t="s">
        <v>3174</v>
      </c>
      <c r="G1377" s="27" t="s">
        <v>458</v>
      </c>
      <c r="H1377" s="27" t="s">
        <v>18</v>
      </c>
      <c r="I1377" s="27" t="s">
        <v>24</v>
      </c>
      <c r="J1377" s="27" t="s">
        <v>24</v>
      </c>
      <c r="K1377" s="27">
        <v>3</v>
      </c>
      <c r="L1377" s="27">
        <v>86</v>
      </c>
      <c r="M1377" s="27">
        <v>1200</v>
      </c>
      <c r="N1377" s="27">
        <v>2.6</v>
      </c>
      <c r="O1377" s="27">
        <v>2017</v>
      </c>
      <c r="P1377" s="27">
        <v>2</v>
      </c>
      <c r="Q1377" s="27">
        <v>11</v>
      </c>
      <c r="R1377" s="28">
        <f>DATE('Raw Data'!$O1377,'Raw Data'!$P1377,'Raw Data'!$Q1377)</f>
        <v>42777</v>
      </c>
      <c r="S1377" s="27" t="str">
        <f>CONCATENATE(MID('Raw Data'!$H1377,FIND("(",'Raw Data'!$H1377)+1,FIND(")",'Raw Data'!$H1377)-FIND("(",'Raw Data'!$H1377)-1),"",'Raw Data'!$M1377)</f>
        <v>Rs.1200</v>
      </c>
      <c r="T1377" s="27">
        <f t="shared" si="21"/>
        <v>1</v>
      </c>
      <c r="U1377" s="29">
        <f>'Raw Data'!$M1377*'Raw Data'!$T1377</f>
        <v>1200</v>
      </c>
    </row>
    <row r="1378" spans="1:21" x14ac:dyDescent="0.3">
      <c r="A1378" s="20">
        <v>308007</v>
      </c>
      <c r="B1378" s="27" t="s">
        <v>3175</v>
      </c>
      <c r="C1378" s="27">
        <v>1</v>
      </c>
      <c r="D1378" s="27" t="str">
        <f>VLOOKUP('Raw Data'!$C1378,'country description'!$A$2:$B$16,2,0)</f>
        <v>India</v>
      </c>
      <c r="E1378" s="27" t="s">
        <v>14</v>
      </c>
      <c r="F1378" s="27" t="s">
        <v>3176</v>
      </c>
      <c r="G1378" s="27" t="s">
        <v>3177</v>
      </c>
      <c r="H1378" s="27" t="s">
        <v>18</v>
      </c>
      <c r="I1378" s="27" t="s">
        <v>24</v>
      </c>
      <c r="J1378" s="27" t="s">
        <v>19</v>
      </c>
      <c r="K1378" s="27">
        <v>3</v>
      </c>
      <c r="L1378" s="27">
        <v>76</v>
      </c>
      <c r="M1378" s="27">
        <v>1700</v>
      </c>
      <c r="N1378" s="27">
        <v>3.7</v>
      </c>
      <c r="O1378" s="27">
        <v>2013</v>
      </c>
      <c r="P1378" s="27">
        <v>2</v>
      </c>
      <c r="Q1378" s="27">
        <v>5</v>
      </c>
      <c r="R1378" s="28">
        <f>DATE('Raw Data'!$O1378,'Raw Data'!$P1378,'Raw Data'!$Q1378)</f>
        <v>41310</v>
      </c>
      <c r="S1378" s="27" t="str">
        <f>CONCATENATE(MID('Raw Data'!$H1378,FIND("(",'Raw Data'!$H1378)+1,FIND(")",'Raw Data'!$H1378)-FIND("(",'Raw Data'!$H1378)-1),"",'Raw Data'!$M1378)</f>
        <v>Rs.1700</v>
      </c>
      <c r="T1378" s="27">
        <f t="shared" si="21"/>
        <v>1</v>
      </c>
      <c r="U1378" s="29">
        <f>'Raw Data'!$M1378*'Raw Data'!$T1378</f>
        <v>1700</v>
      </c>
    </row>
    <row r="1379" spans="1:21" x14ac:dyDescent="0.3">
      <c r="A1379" s="20">
        <v>17953931</v>
      </c>
      <c r="B1379" s="27" t="s">
        <v>3178</v>
      </c>
      <c r="C1379" s="27">
        <v>1</v>
      </c>
      <c r="D1379" s="27" t="str">
        <f>VLOOKUP('Raw Data'!$C1379,'country description'!$A$2:$B$16,2,0)</f>
        <v>India</v>
      </c>
      <c r="E1379" s="27" t="s">
        <v>14</v>
      </c>
      <c r="F1379" s="27" t="s">
        <v>3179</v>
      </c>
      <c r="G1379" s="27" t="s">
        <v>3089</v>
      </c>
      <c r="H1379" s="27" t="s">
        <v>18</v>
      </c>
      <c r="I1379" s="27" t="s">
        <v>24</v>
      </c>
      <c r="J1379" s="27" t="s">
        <v>24</v>
      </c>
      <c r="K1379" s="27">
        <v>3</v>
      </c>
      <c r="L1379" s="27">
        <v>139</v>
      </c>
      <c r="M1379" s="27">
        <v>1400</v>
      </c>
      <c r="N1379" s="27">
        <v>3.6</v>
      </c>
      <c r="O1379" s="27">
        <v>2011</v>
      </c>
      <c r="P1379" s="27">
        <v>1</v>
      </c>
      <c r="Q1379" s="27">
        <v>24</v>
      </c>
      <c r="R1379" s="28">
        <f>DATE('Raw Data'!$O1379,'Raw Data'!$P1379,'Raw Data'!$Q1379)</f>
        <v>40567</v>
      </c>
      <c r="S1379" s="27" t="str">
        <f>CONCATENATE(MID('Raw Data'!$H1379,FIND("(",'Raw Data'!$H1379)+1,FIND(")",'Raw Data'!$H1379)-FIND("(",'Raw Data'!$H1379)-1),"",'Raw Data'!$M1379)</f>
        <v>Rs.1400</v>
      </c>
      <c r="T1379" s="27">
        <f t="shared" si="21"/>
        <v>1</v>
      </c>
      <c r="U1379" s="29">
        <f>'Raw Data'!$M1379*'Raw Data'!$T1379</f>
        <v>1400</v>
      </c>
    </row>
    <row r="1380" spans="1:21" x14ac:dyDescent="0.3">
      <c r="A1380" s="20">
        <v>18247032</v>
      </c>
      <c r="B1380" s="27" t="s">
        <v>3180</v>
      </c>
      <c r="C1380" s="27">
        <v>1</v>
      </c>
      <c r="D1380" s="27" t="str">
        <f>VLOOKUP('Raw Data'!$C1380,'country description'!$A$2:$B$16,2,0)</f>
        <v>India</v>
      </c>
      <c r="E1380" s="27" t="s">
        <v>14</v>
      </c>
      <c r="F1380" s="27" t="s">
        <v>2762</v>
      </c>
      <c r="G1380" s="27" t="s">
        <v>2244</v>
      </c>
      <c r="H1380" s="27" t="s">
        <v>18</v>
      </c>
      <c r="I1380" s="27" t="s">
        <v>24</v>
      </c>
      <c r="J1380" s="27" t="s">
        <v>24</v>
      </c>
      <c r="K1380" s="27">
        <v>3</v>
      </c>
      <c r="L1380" s="27">
        <v>99</v>
      </c>
      <c r="M1380" s="27">
        <v>1200</v>
      </c>
      <c r="N1380" s="27">
        <v>3.6</v>
      </c>
      <c r="O1380" s="27">
        <v>2014</v>
      </c>
      <c r="P1380" s="27">
        <v>1</v>
      </c>
      <c r="Q1380" s="27">
        <v>27</v>
      </c>
      <c r="R1380" s="28">
        <f>DATE('Raw Data'!$O1380,'Raw Data'!$P1380,'Raw Data'!$Q1380)</f>
        <v>41666</v>
      </c>
      <c r="S1380" s="27" t="str">
        <f>CONCATENATE(MID('Raw Data'!$H1380,FIND("(",'Raw Data'!$H1380)+1,FIND(")",'Raw Data'!$H1380)-FIND("(",'Raw Data'!$H1380)-1),"",'Raw Data'!$M1380)</f>
        <v>Rs.1200</v>
      </c>
      <c r="T1380" s="27">
        <f t="shared" si="21"/>
        <v>1</v>
      </c>
      <c r="U1380" s="29">
        <f>'Raw Data'!$M1380*'Raw Data'!$T1380</f>
        <v>1200</v>
      </c>
    </row>
    <row r="1381" spans="1:21" x14ac:dyDescent="0.3">
      <c r="A1381" s="20">
        <v>18161723</v>
      </c>
      <c r="B1381" s="27" t="s">
        <v>3181</v>
      </c>
      <c r="C1381" s="27">
        <v>1</v>
      </c>
      <c r="D1381" s="27" t="str">
        <f>VLOOKUP('Raw Data'!$C1381,'country description'!$A$2:$B$16,2,0)</f>
        <v>India</v>
      </c>
      <c r="E1381" s="27" t="s">
        <v>14</v>
      </c>
      <c r="F1381" s="27" t="s">
        <v>3182</v>
      </c>
      <c r="G1381" s="27" t="s">
        <v>3183</v>
      </c>
      <c r="H1381" s="27" t="s">
        <v>18</v>
      </c>
      <c r="I1381" s="27" t="s">
        <v>24</v>
      </c>
      <c r="J1381" s="27" t="s">
        <v>24</v>
      </c>
      <c r="K1381" s="27">
        <v>3</v>
      </c>
      <c r="L1381" s="27">
        <v>242</v>
      </c>
      <c r="M1381" s="27">
        <v>1700</v>
      </c>
      <c r="N1381" s="27">
        <v>4.0999999999999996</v>
      </c>
      <c r="O1381" s="27">
        <v>2016</v>
      </c>
      <c r="P1381" s="27">
        <v>1</v>
      </c>
      <c r="Q1381" s="27">
        <v>25</v>
      </c>
      <c r="R1381" s="28">
        <f>DATE('Raw Data'!$O1381,'Raw Data'!$P1381,'Raw Data'!$Q1381)</f>
        <v>42394</v>
      </c>
      <c r="S1381" s="27" t="str">
        <f>CONCATENATE(MID('Raw Data'!$H1381,FIND("(",'Raw Data'!$H1381)+1,FIND(")",'Raw Data'!$H1381)-FIND("(",'Raw Data'!$H1381)-1),"",'Raw Data'!$M1381)</f>
        <v>Rs.1700</v>
      </c>
      <c r="T1381" s="27">
        <f t="shared" si="21"/>
        <v>1</v>
      </c>
      <c r="U1381" s="29">
        <f>'Raw Data'!$M1381*'Raw Data'!$T1381</f>
        <v>1700</v>
      </c>
    </row>
    <row r="1382" spans="1:21" x14ac:dyDescent="0.3">
      <c r="A1382" s="20">
        <v>18336192</v>
      </c>
      <c r="B1382" s="27" t="s">
        <v>3184</v>
      </c>
      <c r="C1382" s="27">
        <v>1</v>
      </c>
      <c r="D1382" s="27" t="str">
        <f>VLOOKUP('Raw Data'!$C1382,'country description'!$A$2:$B$16,2,0)</f>
        <v>India</v>
      </c>
      <c r="E1382" s="27" t="s">
        <v>14</v>
      </c>
      <c r="F1382" s="27" t="s">
        <v>3185</v>
      </c>
      <c r="G1382" s="27" t="s">
        <v>3186</v>
      </c>
      <c r="H1382" s="27" t="s">
        <v>18</v>
      </c>
      <c r="I1382" s="27" t="s">
        <v>24</v>
      </c>
      <c r="J1382" s="27" t="s">
        <v>19</v>
      </c>
      <c r="K1382" s="27">
        <v>3</v>
      </c>
      <c r="L1382" s="27">
        <v>145</v>
      </c>
      <c r="M1382" s="27">
        <v>1500</v>
      </c>
      <c r="N1382" s="27">
        <v>3.9</v>
      </c>
      <c r="O1382" s="27">
        <v>2018</v>
      </c>
      <c r="P1382" s="27">
        <v>1</v>
      </c>
      <c r="Q1382" s="27">
        <v>26</v>
      </c>
      <c r="R1382" s="28">
        <f>DATE('Raw Data'!$O1382,'Raw Data'!$P1382,'Raw Data'!$Q1382)</f>
        <v>43126</v>
      </c>
      <c r="S1382" s="27" t="str">
        <f>CONCATENATE(MID('Raw Data'!$H1382,FIND("(",'Raw Data'!$H1382)+1,FIND(")",'Raw Data'!$H1382)-FIND("(",'Raw Data'!$H1382)-1),"",'Raw Data'!$M1382)</f>
        <v>Rs.1500</v>
      </c>
      <c r="T1382" s="27">
        <f t="shared" si="21"/>
        <v>1</v>
      </c>
      <c r="U1382" s="29">
        <f>'Raw Data'!$M1382*'Raw Data'!$T1382</f>
        <v>1500</v>
      </c>
    </row>
    <row r="1383" spans="1:21" x14ac:dyDescent="0.3">
      <c r="A1383" s="20">
        <v>9840</v>
      </c>
      <c r="B1383" s="27" t="s">
        <v>3187</v>
      </c>
      <c r="C1383" s="27">
        <v>1</v>
      </c>
      <c r="D1383" s="27" t="str">
        <f>VLOOKUP('Raw Data'!$C1383,'country description'!$A$2:$B$16,2,0)</f>
        <v>India</v>
      </c>
      <c r="E1383" s="27" t="s">
        <v>14</v>
      </c>
      <c r="F1383" s="27" t="s">
        <v>3188</v>
      </c>
      <c r="G1383" s="27" t="s">
        <v>3098</v>
      </c>
      <c r="H1383" s="27" t="s">
        <v>18</v>
      </c>
      <c r="I1383" s="27" t="s">
        <v>24</v>
      </c>
      <c r="J1383" s="27" t="s">
        <v>19</v>
      </c>
      <c r="K1383" s="27">
        <v>3</v>
      </c>
      <c r="L1383" s="27">
        <v>150</v>
      </c>
      <c r="M1383" s="27">
        <v>1600</v>
      </c>
      <c r="N1383" s="27">
        <v>3.5</v>
      </c>
      <c r="O1383" s="27">
        <v>2016</v>
      </c>
      <c r="P1383" s="27">
        <v>1</v>
      </c>
      <c r="Q1383" s="27">
        <v>23</v>
      </c>
      <c r="R1383" s="28">
        <f>DATE('Raw Data'!$O1383,'Raw Data'!$P1383,'Raw Data'!$Q1383)</f>
        <v>42392</v>
      </c>
      <c r="S1383" s="27" t="str">
        <f>CONCATENATE(MID('Raw Data'!$H1383,FIND("(",'Raw Data'!$H1383)+1,FIND(")",'Raw Data'!$H1383)-FIND("(",'Raw Data'!$H1383)-1),"",'Raw Data'!$M1383)</f>
        <v>Rs.1600</v>
      </c>
      <c r="T1383" s="27">
        <f t="shared" si="21"/>
        <v>1</v>
      </c>
      <c r="U1383" s="29">
        <f>'Raw Data'!$M1383*'Raw Data'!$T1383</f>
        <v>1600</v>
      </c>
    </row>
    <row r="1384" spans="1:21" x14ac:dyDescent="0.3">
      <c r="A1384" s="20">
        <v>4096</v>
      </c>
      <c r="B1384" s="27" t="s">
        <v>3189</v>
      </c>
      <c r="C1384" s="27">
        <v>1</v>
      </c>
      <c r="D1384" s="27" t="str">
        <f>VLOOKUP('Raw Data'!$C1384,'country description'!$A$2:$B$16,2,0)</f>
        <v>India</v>
      </c>
      <c r="E1384" s="27" t="s">
        <v>14</v>
      </c>
      <c r="F1384" s="27" t="s">
        <v>3190</v>
      </c>
      <c r="G1384" s="27" t="s">
        <v>3191</v>
      </c>
      <c r="H1384" s="27" t="s">
        <v>18</v>
      </c>
      <c r="I1384" s="27" t="s">
        <v>24</v>
      </c>
      <c r="J1384" s="27" t="s">
        <v>19</v>
      </c>
      <c r="K1384" s="27">
        <v>3</v>
      </c>
      <c r="L1384" s="27">
        <v>556</v>
      </c>
      <c r="M1384" s="27">
        <v>1200</v>
      </c>
      <c r="N1384" s="27">
        <v>3.8</v>
      </c>
      <c r="O1384" s="27">
        <v>2013</v>
      </c>
      <c r="P1384" s="27">
        <v>1</v>
      </c>
      <c r="Q1384" s="27">
        <v>16</v>
      </c>
      <c r="R1384" s="28">
        <f>DATE('Raw Data'!$O1384,'Raw Data'!$P1384,'Raw Data'!$Q1384)</f>
        <v>41290</v>
      </c>
      <c r="S1384" s="27" t="str">
        <f>CONCATENATE(MID('Raw Data'!$H1384,FIND("(",'Raw Data'!$H1384)+1,FIND(")",'Raw Data'!$H1384)-FIND("(",'Raw Data'!$H1384)-1),"",'Raw Data'!$M1384)</f>
        <v>Rs.1200</v>
      </c>
      <c r="T1384" s="27">
        <f t="shared" si="21"/>
        <v>1</v>
      </c>
      <c r="U1384" s="29">
        <f>'Raw Data'!$M1384*'Raw Data'!$T1384</f>
        <v>1200</v>
      </c>
    </row>
    <row r="1385" spans="1:21" x14ac:dyDescent="0.3">
      <c r="A1385" s="20">
        <v>5732</v>
      </c>
      <c r="B1385" s="27" t="s">
        <v>3192</v>
      </c>
      <c r="C1385" s="27">
        <v>1</v>
      </c>
      <c r="D1385" s="27" t="str">
        <f>VLOOKUP('Raw Data'!$C1385,'country description'!$A$2:$B$16,2,0)</f>
        <v>India</v>
      </c>
      <c r="E1385" s="27" t="s">
        <v>14</v>
      </c>
      <c r="F1385" s="27" t="s">
        <v>3193</v>
      </c>
      <c r="G1385" s="27" t="s">
        <v>3194</v>
      </c>
      <c r="H1385" s="27" t="s">
        <v>18</v>
      </c>
      <c r="I1385" s="27" t="s">
        <v>24</v>
      </c>
      <c r="J1385" s="27" t="s">
        <v>24</v>
      </c>
      <c r="K1385" s="27">
        <v>3</v>
      </c>
      <c r="L1385" s="27">
        <v>1756</v>
      </c>
      <c r="M1385" s="27">
        <v>1900</v>
      </c>
      <c r="N1385" s="27">
        <v>3.9</v>
      </c>
      <c r="O1385" s="27">
        <v>2013</v>
      </c>
      <c r="P1385" s="27">
        <v>1</v>
      </c>
      <c r="Q1385" s="27">
        <v>8</v>
      </c>
      <c r="R1385" s="28">
        <f>DATE('Raw Data'!$O1385,'Raw Data'!$P1385,'Raw Data'!$Q1385)</f>
        <v>41282</v>
      </c>
      <c r="S1385" s="27" t="str">
        <f>CONCATENATE(MID('Raw Data'!$H1385,FIND("(",'Raw Data'!$H1385)+1,FIND(")",'Raw Data'!$H1385)-FIND("(",'Raw Data'!$H1385)-1),"",'Raw Data'!$M1385)</f>
        <v>Rs.1900</v>
      </c>
      <c r="T1385" s="27">
        <f t="shared" si="21"/>
        <v>1</v>
      </c>
      <c r="U1385" s="29">
        <f>'Raw Data'!$M1385*'Raw Data'!$T1385</f>
        <v>1900</v>
      </c>
    </row>
    <row r="1386" spans="1:21" x14ac:dyDescent="0.3">
      <c r="A1386" s="20">
        <v>18235498</v>
      </c>
      <c r="B1386" s="27" t="s">
        <v>3195</v>
      </c>
      <c r="C1386" s="27">
        <v>1</v>
      </c>
      <c r="D1386" s="27" t="str">
        <f>VLOOKUP('Raw Data'!$C1386,'country description'!$A$2:$B$16,2,0)</f>
        <v>India</v>
      </c>
      <c r="E1386" s="27" t="s">
        <v>14</v>
      </c>
      <c r="F1386" s="27" t="s">
        <v>3196</v>
      </c>
      <c r="G1386" s="27" t="s">
        <v>410</v>
      </c>
      <c r="H1386" s="27" t="s">
        <v>18</v>
      </c>
      <c r="I1386" s="27" t="s">
        <v>24</v>
      </c>
      <c r="J1386" s="27" t="s">
        <v>24</v>
      </c>
      <c r="K1386" s="27">
        <v>3</v>
      </c>
      <c r="L1386" s="27">
        <v>160</v>
      </c>
      <c r="M1386" s="27">
        <v>1150</v>
      </c>
      <c r="N1386" s="27">
        <v>3.7</v>
      </c>
      <c r="O1386" s="27">
        <v>2011</v>
      </c>
      <c r="P1386" s="27">
        <v>1</v>
      </c>
      <c r="Q1386" s="27">
        <v>19</v>
      </c>
      <c r="R1386" s="28">
        <f>DATE('Raw Data'!$O1386,'Raw Data'!$P1386,'Raw Data'!$Q1386)</f>
        <v>40562</v>
      </c>
      <c r="S1386" s="27" t="str">
        <f>CONCATENATE(MID('Raw Data'!$H1386,FIND("(",'Raw Data'!$H1386)+1,FIND(")",'Raw Data'!$H1386)-FIND("(",'Raw Data'!$H1386)-1),"",'Raw Data'!$M1386)</f>
        <v>Rs.1150</v>
      </c>
      <c r="T1386" s="27">
        <f t="shared" si="21"/>
        <v>1</v>
      </c>
      <c r="U1386" s="29">
        <f>'Raw Data'!$M1386*'Raw Data'!$T1386</f>
        <v>1150</v>
      </c>
    </row>
    <row r="1387" spans="1:21" x14ac:dyDescent="0.3">
      <c r="A1387" s="20">
        <v>3406</v>
      </c>
      <c r="B1387" s="27" t="s">
        <v>3117</v>
      </c>
      <c r="C1387" s="27">
        <v>1</v>
      </c>
      <c r="D1387" s="27" t="str">
        <f>VLOOKUP('Raw Data'!$C1387,'country description'!$A$2:$B$16,2,0)</f>
        <v>India</v>
      </c>
      <c r="E1387" s="27" t="s">
        <v>14</v>
      </c>
      <c r="F1387" s="27" t="s">
        <v>3197</v>
      </c>
      <c r="G1387" s="27" t="s">
        <v>3198</v>
      </c>
      <c r="H1387" s="27" t="s">
        <v>18</v>
      </c>
      <c r="I1387" s="27" t="s">
        <v>24</v>
      </c>
      <c r="J1387" s="27" t="s">
        <v>24</v>
      </c>
      <c r="K1387" s="27">
        <v>3</v>
      </c>
      <c r="L1387" s="27">
        <v>863</v>
      </c>
      <c r="M1387" s="27">
        <v>1200</v>
      </c>
      <c r="N1387" s="27">
        <v>3.8</v>
      </c>
      <c r="O1387" s="27">
        <v>2010</v>
      </c>
      <c r="P1387" s="27">
        <v>1</v>
      </c>
      <c r="Q1387" s="27">
        <v>3</v>
      </c>
      <c r="R1387" s="28">
        <f>DATE('Raw Data'!$O1387,'Raw Data'!$P1387,'Raw Data'!$Q1387)</f>
        <v>40181</v>
      </c>
      <c r="S1387" s="27" t="str">
        <f>CONCATENATE(MID('Raw Data'!$H1387,FIND("(",'Raw Data'!$H1387)+1,FIND(")",'Raw Data'!$H1387)-FIND("(",'Raw Data'!$H1387)-1),"",'Raw Data'!$M1387)</f>
        <v>Rs.1200</v>
      </c>
      <c r="T1387" s="27">
        <f t="shared" si="21"/>
        <v>1</v>
      </c>
      <c r="U1387" s="29">
        <f>'Raw Data'!$M1387*'Raw Data'!$T1387</f>
        <v>1200</v>
      </c>
    </row>
    <row r="1388" spans="1:21" x14ac:dyDescent="0.3">
      <c r="A1388" s="20">
        <v>312710</v>
      </c>
      <c r="B1388" s="27" t="s">
        <v>3199</v>
      </c>
      <c r="C1388" s="27">
        <v>1</v>
      </c>
      <c r="D1388" s="27" t="str">
        <f>VLOOKUP('Raw Data'!$C1388,'country description'!$A$2:$B$16,2,0)</f>
        <v>India</v>
      </c>
      <c r="E1388" s="27" t="s">
        <v>14</v>
      </c>
      <c r="F1388" s="27" t="s">
        <v>3200</v>
      </c>
      <c r="G1388" s="27" t="s">
        <v>3201</v>
      </c>
      <c r="H1388" s="27" t="s">
        <v>18</v>
      </c>
      <c r="I1388" s="27" t="s">
        <v>19</v>
      </c>
      <c r="J1388" s="27" t="s">
        <v>19</v>
      </c>
      <c r="K1388" s="27">
        <v>3</v>
      </c>
      <c r="L1388" s="27">
        <v>287</v>
      </c>
      <c r="M1388" s="27">
        <v>1200</v>
      </c>
      <c r="N1388" s="27">
        <v>3.9</v>
      </c>
      <c r="O1388" s="27">
        <v>2017</v>
      </c>
      <c r="P1388" s="27">
        <v>1</v>
      </c>
      <c r="Q1388" s="27">
        <v>27</v>
      </c>
      <c r="R1388" s="28">
        <f>DATE('Raw Data'!$O1388,'Raw Data'!$P1388,'Raw Data'!$Q1388)</f>
        <v>42762</v>
      </c>
      <c r="S1388" s="27" t="str">
        <f>CONCATENATE(MID('Raw Data'!$H1388,FIND("(",'Raw Data'!$H1388)+1,FIND(")",'Raw Data'!$H1388)-FIND("(",'Raw Data'!$H1388)-1),"",'Raw Data'!$M1388)</f>
        <v>Rs.1200</v>
      </c>
      <c r="T1388" s="27">
        <f t="shared" si="21"/>
        <v>1</v>
      </c>
      <c r="U1388" s="29">
        <f>'Raw Data'!$M1388*'Raw Data'!$T1388</f>
        <v>1200</v>
      </c>
    </row>
    <row r="1389" spans="1:21" x14ac:dyDescent="0.3">
      <c r="A1389" s="20">
        <v>9618</v>
      </c>
      <c r="B1389" s="27" t="s">
        <v>3202</v>
      </c>
      <c r="C1389" s="27">
        <v>1</v>
      </c>
      <c r="D1389" s="27" t="str">
        <f>VLOOKUP('Raw Data'!$C1389,'country description'!$A$2:$B$16,2,0)</f>
        <v>India</v>
      </c>
      <c r="E1389" s="27" t="s">
        <v>14</v>
      </c>
      <c r="F1389" s="27" t="s">
        <v>3203</v>
      </c>
      <c r="G1389" s="27" t="s">
        <v>3204</v>
      </c>
      <c r="H1389" s="27" t="s">
        <v>18</v>
      </c>
      <c r="I1389" s="27" t="s">
        <v>24</v>
      </c>
      <c r="J1389" s="27" t="s">
        <v>19</v>
      </c>
      <c r="K1389" s="27">
        <v>3</v>
      </c>
      <c r="L1389" s="27">
        <v>774</v>
      </c>
      <c r="M1389" s="27">
        <v>1700</v>
      </c>
      <c r="N1389" s="27">
        <v>3.7</v>
      </c>
      <c r="O1389" s="27">
        <v>2016</v>
      </c>
      <c r="P1389" s="27">
        <v>1</v>
      </c>
      <c r="Q1389" s="27">
        <v>5</v>
      </c>
      <c r="R1389" s="28">
        <f>DATE('Raw Data'!$O1389,'Raw Data'!$P1389,'Raw Data'!$Q1389)</f>
        <v>42374</v>
      </c>
      <c r="S1389" s="27" t="str">
        <f>CONCATENATE(MID('Raw Data'!$H1389,FIND("(",'Raw Data'!$H1389)+1,FIND(")",'Raw Data'!$H1389)-FIND("(",'Raw Data'!$H1389)-1),"",'Raw Data'!$M1389)</f>
        <v>Rs.1700</v>
      </c>
      <c r="T1389" s="27">
        <f t="shared" si="21"/>
        <v>1</v>
      </c>
      <c r="U1389" s="29">
        <f>'Raw Data'!$M1389*'Raw Data'!$T1389</f>
        <v>1700</v>
      </c>
    </row>
    <row r="1390" spans="1:21" x14ac:dyDescent="0.3">
      <c r="A1390" s="20">
        <v>18345755</v>
      </c>
      <c r="B1390" s="27" t="s">
        <v>3205</v>
      </c>
      <c r="C1390" s="27">
        <v>1</v>
      </c>
      <c r="D1390" s="27" t="str">
        <f>VLOOKUP('Raw Data'!$C1390,'country description'!$A$2:$B$16,2,0)</f>
        <v>India</v>
      </c>
      <c r="E1390" s="27" t="s">
        <v>14</v>
      </c>
      <c r="F1390" s="27" t="s">
        <v>3206</v>
      </c>
      <c r="G1390" s="27" t="s">
        <v>3207</v>
      </c>
      <c r="H1390" s="27" t="s">
        <v>18</v>
      </c>
      <c r="I1390" s="27" t="s">
        <v>19</v>
      </c>
      <c r="J1390" s="27" t="s">
        <v>19</v>
      </c>
      <c r="K1390" s="27">
        <v>3</v>
      </c>
      <c r="L1390" s="27">
        <v>38</v>
      </c>
      <c r="M1390" s="27">
        <v>1500</v>
      </c>
      <c r="N1390" s="27">
        <v>3.9</v>
      </c>
      <c r="O1390" s="27">
        <v>2010</v>
      </c>
      <c r="P1390" s="27">
        <v>1</v>
      </c>
      <c r="Q1390" s="27">
        <v>27</v>
      </c>
      <c r="R1390" s="28">
        <f>DATE('Raw Data'!$O1390,'Raw Data'!$P1390,'Raw Data'!$Q1390)</f>
        <v>40205</v>
      </c>
      <c r="S1390" s="27" t="str">
        <f>CONCATENATE(MID('Raw Data'!$H1390,FIND("(",'Raw Data'!$H1390)+1,FIND(")",'Raw Data'!$H1390)-FIND("(",'Raw Data'!$H1390)-1),"",'Raw Data'!$M1390)</f>
        <v>Rs.1500</v>
      </c>
      <c r="T1390" s="27">
        <f t="shared" si="21"/>
        <v>1</v>
      </c>
      <c r="U1390" s="29">
        <f>'Raw Data'!$M1390*'Raw Data'!$T1390</f>
        <v>1500</v>
      </c>
    </row>
    <row r="1391" spans="1:21" x14ac:dyDescent="0.3">
      <c r="A1391" s="20">
        <v>307620</v>
      </c>
      <c r="B1391" s="27" t="s">
        <v>3208</v>
      </c>
      <c r="C1391" s="27">
        <v>1</v>
      </c>
      <c r="D1391" s="27" t="str">
        <f>VLOOKUP('Raw Data'!$C1391,'country description'!$A$2:$B$16,2,0)</f>
        <v>India</v>
      </c>
      <c r="E1391" s="27" t="s">
        <v>14</v>
      </c>
      <c r="F1391" s="27" t="s">
        <v>3209</v>
      </c>
      <c r="G1391" s="27" t="s">
        <v>3210</v>
      </c>
      <c r="H1391" s="27" t="s">
        <v>18</v>
      </c>
      <c r="I1391" s="27" t="s">
        <v>19</v>
      </c>
      <c r="J1391" s="27" t="s">
        <v>19</v>
      </c>
      <c r="K1391" s="27">
        <v>3</v>
      </c>
      <c r="L1391" s="27">
        <v>537</v>
      </c>
      <c r="M1391" s="27">
        <v>1650</v>
      </c>
      <c r="N1391" s="27">
        <v>4</v>
      </c>
      <c r="O1391" s="27">
        <v>2014</v>
      </c>
      <c r="P1391" s="27">
        <v>1</v>
      </c>
      <c r="Q1391" s="27">
        <v>12</v>
      </c>
      <c r="R1391" s="28">
        <f>DATE('Raw Data'!$O1391,'Raw Data'!$P1391,'Raw Data'!$Q1391)</f>
        <v>41651</v>
      </c>
      <c r="S1391" s="27" t="str">
        <f>CONCATENATE(MID('Raw Data'!$H1391,FIND("(",'Raw Data'!$H1391)+1,FIND(")",'Raw Data'!$H1391)-FIND("(",'Raw Data'!$H1391)-1),"",'Raw Data'!$M1391)</f>
        <v>Rs.1650</v>
      </c>
      <c r="T1391" s="27">
        <f t="shared" si="21"/>
        <v>1</v>
      </c>
      <c r="U1391" s="29">
        <f>'Raw Data'!$M1391*'Raw Data'!$T1391</f>
        <v>1650</v>
      </c>
    </row>
    <row r="1392" spans="1:21" x14ac:dyDescent="0.3">
      <c r="A1392" s="20">
        <v>18303724</v>
      </c>
      <c r="B1392" s="27" t="s">
        <v>3211</v>
      </c>
      <c r="C1392" s="27">
        <v>1</v>
      </c>
      <c r="D1392" s="27" t="str">
        <f>VLOOKUP('Raw Data'!$C1392,'country description'!$A$2:$B$16,2,0)</f>
        <v>India</v>
      </c>
      <c r="E1392" s="27" t="s">
        <v>14</v>
      </c>
      <c r="F1392" s="27" t="s">
        <v>3212</v>
      </c>
      <c r="G1392" s="27" t="s">
        <v>3213</v>
      </c>
      <c r="H1392" s="27" t="s">
        <v>18</v>
      </c>
      <c r="I1392" s="27" t="s">
        <v>24</v>
      </c>
      <c r="J1392" s="27" t="s">
        <v>19</v>
      </c>
      <c r="K1392" s="27">
        <v>3</v>
      </c>
      <c r="L1392" s="27">
        <v>96</v>
      </c>
      <c r="M1392" s="27">
        <v>1500</v>
      </c>
      <c r="N1392" s="27">
        <v>3.9</v>
      </c>
      <c r="O1392" s="27">
        <v>2011</v>
      </c>
      <c r="P1392" s="27">
        <v>1</v>
      </c>
      <c r="Q1392" s="27">
        <v>19</v>
      </c>
      <c r="R1392" s="28">
        <f>DATE('Raw Data'!$O1392,'Raw Data'!$P1392,'Raw Data'!$Q1392)</f>
        <v>40562</v>
      </c>
      <c r="S1392" s="27" t="str">
        <f>CONCATENATE(MID('Raw Data'!$H1392,FIND("(",'Raw Data'!$H1392)+1,FIND(")",'Raw Data'!$H1392)-FIND("(",'Raw Data'!$H1392)-1),"",'Raw Data'!$M1392)</f>
        <v>Rs.1500</v>
      </c>
      <c r="T1392" s="27">
        <f t="shared" si="21"/>
        <v>1</v>
      </c>
      <c r="U1392" s="29">
        <f>'Raw Data'!$M1392*'Raw Data'!$T1392</f>
        <v>1500</v>
      </c>
    </row>
    <row r="1393" spans="1:21" x14ac:dyDescent="0.3">
      <c r="A1393" s="20">
        <v>18222577</v>
      </c>
      <c r="B1393" s="27" t="s">
        <v>3214</v>
      </c>
      <c r="C1393" s="27">
        <v>1</v>
      </c>
      <c r="D1393" s="27" t="str">
        <f>VLOOKUP('Raw Data'!$C1393,'country description'!$A$2:$B$16,2,0)</f>
        <v>India</v>
      </c>
      <c r="E1393" s="27" t="s">
        <v>14</v>
      </c>
      <c r="F1393" s="27" t="s">
        <v>3215</v>
      </c>
      <c r="G1393" s="27" t="s">
        <v>3216</v>
      </c>
      <c r="H1393" s="27" t="s">
        <v>18</v>
      </c>
      <c r="I1393" s="27" t="s">
        <v>24</v>
      </c>
      <c r="J1393" s="27" t="s">
        <v>19</v>
      </c>
      <c r="K1393" s="27">
        <v>3</v>
      </c>
      <c r="L1393" s="27">
        <v>88</v>
      </c>
      <c r="M1393" s="27">
        <v>1700</v>
      </c>
      <c r="N1393" s="27">
        <v>3.9</v>
      </c>
      <c r="O1393" s="27">
        <v>2018</v>
      </c>
      <c r="P1393" s="27">
        <v>1</v>
      </c>
      <c r="Q1393" s="27">
        <v>21</v>
      </c>
      <c r="R1393" s="28">
        <f>DATE('Raw Data'!$O1393,'Raw Data'!$P1393,'Raw Data'!$Q1393)</f>
        <v>43121</v>
      </c>
      <c r="S1393" s="27" t="str">
        <f>CONCATENATE(MID('Raw Data'!$H1393,FIND("(",'Raw Data'!$H1393)+1,FIND(")",'Raw Data'!$H1393)-FIND("(",'Raw Data'!$H1393)-1),"",'Raw Data'!$M1393)</f>
        <v>Rs.1700</v>
      </c>
      <c r="T1393" s="27">
        <f t="shared" si="21"/>
        <v>1</v>
      </c>
      <c r="U1393" s="29">
        <f>'Raw Data'!$M1393*'Raw Data'!$T1393</f>
        <v>1700</v>
      </c>
    </row>
    <row r="1394" spans="1:21" x14ac:dyDescent="0.3">
      <c r="A1394" s="20">
        <v>966</v>
      </c>
      <c r="B1394" s="27" t="s">
        <v>3217</v>
      </c>
      <c r="C1394" s="27">
        <v>1</v>
      </c>
      <c r="D1394" s="27" t="str">
        <f>VLOOKUP('Raw Data'!$C1394,'country description'!$A$2:$B$16,2,0)</f>
        <v>India</v>
      </c>
      <c r="E1394" s="27" t="s">
        <v>14</v>
      </c>
      <c r="F1394" s="27" t="s">
        <v>3218</v>
      </c>
      <c r="G1394" s="27" t="s">
        <v>475</v>
      </c>
      <c r="H1394" s="27" t="s">
        <v>18</v>
      </c>
      <c r="I1394" s="27" t="s">
        <v>19</v>
      </c>
      <c r="J1394" s="27" t="s">
        <v>19</v>
      </c>
      <c r="K1394" s="27">
        <v>3</v>
      </c>
      <c r="L1394" s="27">
        <v>662</v>
      </c>
      <c r="M1394" s="27">
        <v>1100</v>
      </c>
      <c r="N1394" s="27">
        <v>3.7</v>
      </c>
      <c r="O1394" s="27">
        <v>2018</v>
      </c>
      <c r="P1394" s="27">
        <v>1</v>
      </c>
      <c r="Q1394" s="27">
        <v>11</v>
      </c>
      <c r="R1394" s="28">
        <f>DATE('Raw Data'!$O1394,'Raw Data'!$P1394,'Raw Data'!$Q1394)</f>
        <v>43111</v>
      </c>
      <c r="S1394" s="27" t="str">
        <f>CONCATENATE(MID('Raw Data'!$H1394,FIND("(",'Raw Data'!$H1394)+1,FIND(")",'Raw Data'!$H1394)-FIND("(",'Raw Data'!$H1394)-1),"",'Raw Data'!$M1394)</f>
        <v>Rs.1100</v>
      </c>
      <c r="T1394" s="27">
        <f t="shared" si="21"/>
        <v>1</v>
      </c>
      <c r="U1394" s="29">
        <f>'Raw Data'!$M1394*'Raw Data'!$T1394</f>
        <v>1100</v>
      </c>
    </row>
    <row r="1395" spans="1:21" x14ac:dyDescent="0.3">
      <c r="A1395" s="20">
        <v>18412880</v>
      </c>
      <c r="B1395" s="27" t="s">
        <v>3219</v>
      </c>
      <c r="C1395" s="27">
        <v>1</v>
      </c>
      <c r="D1395" s="27" t="str">
        <f>VLOOKUP('Raw Data'!$C1395,'country description'!$A$2:$B$16,2,0)</f>
        <v>India</v>
      </c>
      <c r="E1395" s="27" t="s">
        <v>14</v>
      </c>
      <c r="F1395" s="27" t="s">
        <v>3220</v>
      </c>
      <c r="G1395" s="27" t="s">
        <v>3221</v>
      </c>
      <c r="H1395" s="27" t="s">
        <v>18</v>
      </c>
      <c r="I1395" s="27" t="s">
        <v>24</v>
      </c>
      <c r="J1395" s="27" t="s">
        <v>19</v>
      </c>
      <c r="K1395" s="27">
        <v>3</v>
      </c>
      <c r="L1395" s="27">
        <v>35</v>
      </c>
      <c r="M1395" s="27">
        <v>1200</v>
      </c>
      <c r="N1395" s="27">
        <v>3.5</v>
      </c>
      <c r="O1395" s="27">
        <v>2010</v>
      </c>
      <c r="P1395" s="27">
        <v>1</v>
      </c>
      <c r="Q1395" s="27">
        <v>14</v>
      </c>
      <c r="R1395" s="28">
        <f>DATE('Raw Data'!$O1395,'Raw Data'!$P1395,'Raw Data'!$Q1395)</f>
        <v>40192</v>
      </c>
      <c r="S1395" s="27" t="str">
        <f>CONCATENATE(MID('Raw Data'!$H1395,FIND("(",'Raw Data'!$H1395)+1,FIND(")",'Raw Data'!$H1395)-FIND("(",'Raw Data'!$H1395)-1),"",'Raw Data'!$M1395)</f>
        <v>Rs.1200</v>
      </c>
      <c r="T1395" s="27">
        <f t="shared" si="21"/>
        <v>1</v>
      </c>
      <c r="U1395" s="29">
        <f>'Raw Data'!$M1395*'Raw Data'!$T1395</f>
        <v>1200</v>
      </c>
    </row>
    <row r="1396" spans="1:21" x14ac:dyDescent="0.3">
      <c r="A1396" s="20">
        <v>3083</v>
      </c>
      <c r="B1396" s="27" t="s">
        <v>3222</v>
      </c>
      <c r="C1396" s="27">
        <v>1</v>
      </c>
      <c r="D1396" s="27" t="str">
        <f>VLOOKUP('Raw Data'!$C1396,'country description'!$A$2:$B$16,2,0)</f>
        <v>India</v>
      </c>
      <c r="E1396" s="27" t="s">
        <v>14</v>
      </c>
      <c r="F1396" s="27" t="s">
        <v>3223</v>
      </c>
      <c r="G1396" s="27" t="s">
        <v>3224</v>
      </c>
      <c r="H1396" s="27" t="s">
        <v>18</v>
      </c>
      <c r="I1396" s="27" t="s">
        <v>19</v>
      </c>
      <c r="J1396" s="27" t="s">
        <v>24</v>
      </c>
      <c r="K1396" s="27">
        <v>3</v>
      </c>
      <c r="L1396" s="27">
        <v>699</v>
      </c>
      <c r="M1396" s="27">
        <v>1500</v>
      </c>
      <c r="N1396" s="27">
        <v>3.7</v>
      </c>
      <c r="O1396" s="27">
        <v>2011</v>
      </c>
      <c r="P1396" s="27">
        <v>1</v>
      </c>
      <c r="Q1396" s="27">
        <v>11</v>
      </c>
      <c r="R1396" s="28">
        <f>DATE('Raw Data'!$O1396,'Raw Data'!$P1396,'Raw Data'!$Q1396)</f>
        <v>40554</v>
      </c>
      <c r="S1396" s="27" t="str">
        <f>CONCATENATE(MID('Raw Data'!$H1396,FIND("(",'Raw Data'!$H1396)+1,FIND(")",'Raw Data'!$H1396)-FIND("(",'Raw Data'!$H1396)-1),"",'Raw Data'!$M1396)</f>
        <v>Rs.1500</v>
      </c>
      <c r="T1396" s="27">
        <f t="shared" si="21"/>
        <v>1</v>
      </c>
      <c r="U1396" s="29">
        <f>'Raw Data'!$M1396*'Raw Data'!$T1396</f>
        <v>1500</v>
      </c>
    </row>
    <row r="1397" spans="1:21" x14ac:dyDescent="0.3">
      <c r="A1397" s="20">
        <v>306545</v>
      </c>
      <c r="B1397" s="27" t="s">
        <v>3225</v>
      </c>
      <c r="C1397" s="27">
        <v>1</v>
      </c>
      <c r="D1397" s="27" t="str">
        <f>VLOOKUP('Raw Data'!$C1397,'country description'!$A$2:$B$16,2,0)</f>
        <v>India</v>
      </c>
      <c r="E1397" s="27" t="s">
        <v>14</v>
      </c>
      <c r="F1397" s="27" t="s">
        <v>3226</v>
      </c>
      <c r="G1397" s="27" t="s">
        <v>3227</v>
      </c>
      <c r="H1397" s="27" t="s">
        <v>18</v>
      </c>
      <c r="I1397" s="27" t="s">
        <v>24</v>
      </c>
      <c r="J1397" s="27" t="s">
        <v>19</v>
      </c>
      <c r="K1397" s="27">
        <v>3</v>
      </c>
      <c r="L1397" s="27">
        <v>392</v>
      </c>
      <c r="M1397" s="27">
        <v>1600</v>
      </c>
      <c r="N1397" s="27">
        <v>3.6</v>
      </c>
      <c r="O1397" s="27">
        <v>2018</v>
      </c>
      <c r="P1397" s="27">
        <v>1</v>
      </c>
      <c r="Q1397" s="27">
        <v>12</v>
      </c>
      <c r="R1397" s="28">
        <f>DATE('Raw Data'!$O1397,'Raw Data'!$P1397,'Raw Data'!$Q1397)</f>
        <v>43112</v>
      </c>
      <c r="S1397" s="27" t="str">
        <f>CONCATENATE(MID('Raw Data'!$H1397,FIND("(",'Raw Data'!$H1397)+1,FIND(")",'Raw Data'!$H1397)-FIND("(",'Raw Data'!$H1397)-1),"",'Raw Data'!$M1397)</f>
        <v>Rs.1600</v>
      </c>
      <c r="T1397" s="27">
        <f t="shared" si="21"/>
        <v>1</v>
      </c>
      <c r="U1397" s="29">
        <f>'Raw Data'!$M1397*'Raw Data'!$T1397</f>
        <v>1600</v>
      </c>
    </row>
    <row r="1398" spans="1:21" x14ac:dyDescent="0.3">
      <c r="A1398" s="20">
        <v>2934</v>
      </c>
      <c r="B1398" s="27" t="s">
        <v>3228</v>
      </c>
      <c r="C1398" s="27">
        <v>1</v>
      </c>
      <c r="D1398" s="27" t="str">
        <f>VLOOKUP('Raw Data'!$C1398,'country description'!$A$2:$B$16,2,0)</f>
        <v>India</v>
      </c>
      <c r="E1398" s="27" t="s">
        <v>14</v>
      </c>
      <c r="F1398" s="27" t="s">
        <v>3229</v>
      </c>
      <c r="G1398" s="27" t="s">
        <v>3230</v>
      </c>
      <c r="H1398" s="27" t="s">
        <v>18</v>
      </c>
      <c r="I1398" s="27" t="s">
        <v>24</v>
      </c>
      <c r="J1398" s="27" t="s">
        <v>19</v>
      </c>
      <c r="K1398" s="27">
        <v>3</v>
      </c>
      <c r="L1398" s="27">
        <v>88</v>
      </c>
      <c r="M1398" s="27">
        <v>1100</v>
      </c>
      <c r="N1398" s="27">
        <v>3.2</v>
      </c>
      <c r="O1398" s="27">
        <v>2010</v>
      </c>
      <c r="P1398" s="27">
        <v>1</v>
      </c>
      <c r="Q1398" s="27">
        <v>10</v>
      </c>
      <c r="R1398" s="28">
        <f>DATE('Raw Data'!$O1398,'Raw Data'!$P1398,'Raw Data'!$Q1398)</f>
        <v>40188</v>
      </c>
      <c r="S1398" s="27" t="str">
        <f>CONCATENATE(MID('Raw Data'!$H1398,FIND("(",'Raw Data'!$H1398)+1,FIND(")",'Raw Data'!$H1398)-FIND("(",'Raw Data'!$H1398)-1),"",'Raw Data'!$M1398)</f>
        <v>Rs.1100</v>
      </c>
      <c r="T1398" s="27">
        <f t="shared" si="21"/>
        <v>1</v>
      </c>
      <c r="U1398" s="29">
        <f>'Raw Data'!$M1398*'Raw Data'!$T1398</f>
        <v>1100</v>
      </c>
    </row>
    <row r="1399" spans="1:21" x14ac:dyDescent="0.3">
      <c r="A1399" s="20">
        <v>6127</v>
      </c>
      <c r="B1399" s="27" t="s">
        <v>3231</v>
      </c>
      <c r="C1399" s="27">
        <v>1</v>
      </c>
      <c r="D1399" s="27" t="str">
        <f>VLOOKUP('Raw Data'!$C1399,'country description'!$A$2:$B$16,2,0)</f>
        <v>India</v>
      </c>
      <c r="E1399" s="27" t="s">
        <v>14</v>
      </c>
      <c r="F1399" s="27" t="s">
        <v>3232</v>
      </c>
      <c r="G1399" s="27" t="s">
        <v>390</v>
      </c>
      <c r="H1399" s="27" t="s">
        <v>18</v>
      </c>
      <c r="I1399" s="27" t="s">
        <v>24</v>
      </c>
      <c r="J1399" s="27" t="s">
        <v>24</v>
      </c>
      <c r="K1399" s="27">
        <v>3</v>
      </c>
      <c r="L1399" s="27">
        <v>307</v>
      </c>
      <c r="M1399" s="27">
        <v>1500</v>
      </c>
      <c r="N1399" s="27">
        <v>2.7</v>
      </c>
      <c r="O1399" s="27">
        <v>2017</v>
      </c>
      <c r="P1399" s="27">
        <v>1</v>
      </c>
      <c r="Q1399" s="27">
        <v>12</v>
      </c>
      <c r="R1399" s="28">
        <f>DATE('Raw Data'!$O1399,'Raw Data'!$P1399,'Raw Data'!$Q1399)</f>
        <v>42747</v>
      </c>
      <c r="S1399" s="27" t="str">
        <f>CONCATENATE(MID('Raw Data'!$H1399,FIND("(",'Raw Data'!$H1399)+1,FIND(")",'Raw Data'!$H1399)-FIND("(",'Raw Data'!$H1399)-1),"",'Raw Data'!$M1399)</f>
        <v>Rs.1500</v>
      </c>
      <c r="T1399" s="27">
        <f t="shared" si="21"/>
        <v>1</v>
      </c>
      <c r="U1399" s="29">
        <f>'Raw Data'!$M1399*'Raw Data'!$T1399</f>
        <v>1500</v>
      </c>
    </row>
    <row r="1400" spans="1:21" x14ac:dyDescent="0.3">
      <c r="A1400" s="20">
        <v>18425159</v>
      </c>
      <c r="B1400" s="27" t="s">
        <v>3233</v>
      </c>
      <c r="C1400" s="27">
        <v>1</v>
      </c>
      <c r="D1400" s="27" t="str">
        <f>VLOOKUP('Raw Data'!$C1400,'country description'!$A$2:$B$16,2,0)</f>
        <v>India</v>
      </c>
      <c r="E1400" s="27" t="s">
        <v>14</v>
      </c>
      <c r="F1400" s="27" t="s">
        <v>3234</v>
      </c>
      <c r="G1400" s="27" t="s">
        <v>3235</v>
      </c>
      <c r="H1400" s="27" t="s">
        <v>18</v>
      </c>
      <c r="I1400" s="27" t="s">
        <v>24</v>
      </c>
      <c r="J1400" s="27" t="s">
        <v>19</v>
      </c>
      <c r="K1400" s="27">
        <v>3</v>
      </c>
      <c r="L1400" s="27">
        <v>46</v>
      </c>
      <c r="M1400" s="27">
        <v>1200</v>
      </c>
      <c r="N1400" s="27">
        <v>4.2</v>
      </c>
      <c r="O1400" s="27">
        <v>2012</v>
      </c>
      <c r="P1400" s="27">
        <v>12</v>
      </c>
      <c r="Q1400" s="27">
        <v>2</v>
      </c>
      <c r="R1400" s="28">
        <f>DATE('Raw Data'!$O1400,'Raw Data'!$P1400,'Raw Data'!$Q1400)</f>
        <v>41245</v>
      </c>
      <c r="S1400" s="27" t="str">
        <f>CONCATENATE(MID('Raw Data'!$H1400,FIND("(",'Raw Data'!$H1400)+1,FIND(")",'Raw Data'!$H1400)-FIND("(",'Raw Data'!$H1400)-1),"",'Raw Data'!$M1400)</f>
        <v>Rs.1200</v>
      </c>
      <c r="T1400" s="27">
        <f t="shared" si="21"/>
        <v>1</v>
      </c>
      <c r="U1400" s="29">
        <f>'Raw Data'!$M1400*'Raw Data'!$T1400</f>
        <v>1200</v>
      </c>
    </row>
    <row r="1401" spans="1:21" x14ac:dyDescent="0.3">
      <c r="A1401" s="20">
        <v>4166</v>
      </c>
      <c r="B1401" s="27" t="s">
        <v>3236</v>
      </c>
      <c r="C1401" s="27">
        <v>1</v>
      </c>
      <c r="D1401" s="27" t="str">
        <f>VLOOKUP('Raw Data'!$C1401,'country description'!$A$2:$B$16,2,0)</f>
        <v>India</v>
      </c>
      <c r="E1401" s="27" t="s">
        <v>14</v>
      </c>
      <c r="F1401" s="27" t="s">
        <v>3237</v>
      </c>
      <c r="G1401" s="27" t="s">
        <v>455</v>
      </c>
      <c r="H1401" s="27" t="s">
        <v>18</v>
      </c>
      <c r="I1401" s="27" t="s">
        <v>24</v>
      </c>
      <c r="J1401" s="27" t="s">
        <v>24</v>
      </c>
      <c r="K1401" s="27">
        <v>3</v>
      </c>
      <c r="L1401" s="27">
        <v>137</v>
      </c>
      <c r="M1401" s="27">
        <v>1500</v>
      </c>
      <c r="N1401" s="27">
        <v>3.4</v>
      </c>
      <c r="O1401" s="27">
        <v>2015</v>
      </c>
      <c r="P1401" s="27">
        <v>12</v>
      </c>
      <c r="Q1401" s="27">
        <v>11</v>
      </c>
      <c r="R1401" s="28">
        <f>DATE('Raw Data'!$O1401,'Raw Data'!$P1401,'Raw Data'!$Q1401)</f>
        <v>42349</v>
      </c>
      <c r="S1401" s="27" t="str">
        <f>CONCATENATE(MID('Raw Data'!$H1401,FIND("(",'Raw Data'!$H1401)+1,FIND(")",'Raw Data'!$H1401)-FIND("(",'Raw Data'!$H1401)-1),"",'Raw Data'!$M1401)</f>
        <v>Rs.1500</v>
      </c>
      <c r="T1401" s="27">
        <f t="shared" si="21"/>
        <v>1</v>
      </c>
      <c r="U1401" s="29">
        <f>'Raw Data'!$M1401*'Raw Data'!$T1401</f>
        <v>1500</v>
      </c>
    </row>
    <row r="1402" spans="1:21" x14ac:dyDescent="0.3">
      <c r="A1402" s="20">
        <v>18311930</v>
      </c>
      <c r="B1402" s="27" t="s">
        <v>3238</v>
      </c>
      <c r="C1402" s="27">
        <v>1</v>
      </c>
      <c r="D1402" s="27" t="str">
        <f>VLOOKUP('Raw Data'!$C1402,'country description'!$A$2:$B$16,2,0)</f>
        <v>India</v>
      </c>
      <c r="E1402" s="27" t="s">
        <v>14</v>
      </c>
      <c r="F1402" s="27" t="s">
        <v>3239</v>
      </c>
      <c r="G1402" s="27" t="s">
        <v>410</v>
      </c>
      <c r="H1402" s="27" t="s">
        <v>18</v>
      </c>
      <c r="I1402" s="27" t="s">
        <v>24</v>
      </c>
      <c r="J1402" s="27" t="s">
        <v>19</v>
      </c>
      <c r="K1402" s="27">
        <v>3</v>
      </c>
      <c r="L1402" s="27">
        <v>1</v>
      </c>
      <c r="M1402" s="27">
        <v>1500</v>
      </c>
      <c r="N1402" s="27">
        <v>1</v>
      </c>
      <c r="O1402" s="27">
        <v>2015</v>
      </c>
      <c r="P1402" s="27">
        <v>12</v>
      </c>
      <c r="Q1402" s="27">
        <v>16</v>
      </c>
      <c r="R1402" s="28">
        <f>DATE('Raw Data'!$O1402,'Raw Data'!$P1402,'Raw Data'!$Q1402)</f>
        <v>42354</v>
      </c>
      <c r="S1402" s="27" t="str">
        <f>CONCATENATE(MID('Raw Data'!$H1402,FIND("(",'Raw Data'!$H1402)+1,FIND(")",'Raw Data'!$H1402)-FIND("(",'Raw Data'!$H1402)-1),"",'Raw Data'!$M1402)</f>
        <v>Rs.1500</v>
      </c>
      <c r="T1402" s="27">
        <f t="shared" si="21"/>
        <v>1</v>
      </c>
      <c r="U1402" s="29">
        <f>'Raw Data'!$M1402*'Raw Data'!$T1402</f>
        <v>1500</v>
      </c>
    </row>
    <row r="1403" spans="1:21" x14ac:dyDescent="0.3">
      <c r="A1403" s="20">
        <v>306513</v>
      </c>
      <c r="B1403" s="27" t="s">
        <v>3240</v>
      </c>
      <c r="C1403" s="27">
        <v>1</v>
      </c>
      <c r="D1403" s="27" t="str">
        <f>VLOOKUP('Raw Data'!$C1403,'country description'!$A$2:$B$16,2,0)</f>
        <v>India</v>
      </c>
      <c r="E1403" s="27" t="s">
        <v>14</v>
      </c>
      <c r="F1403" s="27" t="s">
        <v>3241</v>
      </c>
      <c r="G1403" s="27" t="s">
        <v>2847</v>
      </c>
      <c r="H1403" s="27" t="s">
        <v>18</v>
      </c>
      <c r="I1403" s="27" t="s">
        <v>24</v>
      </c>
      <c r="J1403" s="27" t="s">
        <v>24</v>
      </c>
      <c r="K1403" s="27">
        <v>3</v>
      </c>
      <c r="L1403" s="27">
        <v>153</v>
      </c>
      <c r="M1403" s="27">
        <v>1300</v>
      </c>
      <c r="N1403" s="27">
        <v>2.8</v>
      </c>
      <c r="O1403" s="27">
        <v>2018</v>
      </c>
      <c r="P1403" s="27">
        <v>12</v>
      </c>
      <c r="Q1403" s="27">
        <v>25</v>
      </c>
      <c r="R1403" s="28">
        <f>DATE('Raw Data'!$O1403,'Raw Data'!$P1403,'Raw Data'!$Q1403)</f>
        <v>43459</v>
      </c>
      <c r="S1403" s="27" t="str">
        <f>CONCATENATE(MID('Raw Data'!$H1403,FIND("(",'Raw Data'!$H1403)+1,FIND(")",'Raw Data'!$H1403)-FIND("(",'Raw Data'!$H1403)-1),"",'Raw Data'!$M1403)</f>
        <v>Rs.1300</v>
      </c>
      <c r="T1403" s="27">
        <f t="shared" si="21"/>
        <v>1</v>
      </c>
      <c r="U1403" s="29">
        <f>'Raw Data'!$M1403*'Raw Data'!$T1403</f>
        <v>1300</v>
      </c>
    </row>
    <row r="1404" spans="1:21" x14ac:dyDescent="0.3">
      <c r="A1404" s="20">
        <v>908</v>
      </c>
      <c r="B1404" s="27" t="s">
        <v>3242</v>
      </c>
      <c r="C1404" s="27">
        <v>1</v>
      </c>
      <c r="D1404" s="27" t="str">
        <f>VLOOKUP('Raw Data'!$C1404,'country description'!$A$2:$B$16,2,0)</f>
        <v>India</v>
      </c>
      <c r="E1404" s="27" t="s">
        <v>14</v>
      </c>
      <c r="F1404" s="27" t="s">
        <v>3243</v>
      </c>
      <c r="G1404" s="27" t="s">
        <v>410</v>
      </c>
      <c r="H1404" s="27" t="s">
        <v>18</v>
      </c>
      <c r="I1404" s="27" t="s">
        <v>24</v>
      </c>
      <c r="J1404" s="27" t="s">
        <v>24</v>
      </c>
      <c r="K1404" s="27">
        <v>3</v>
      </c>
      <c r="L1404" s="27">
        <v>82</v>
      </c>
      <c r="M1404" s="27">
        <v>1600</v>
      </c>
      <c r="N1404" s="27">
        <v>2.5</v>
      </c>
      <c r="O1404" s="27">
        <v>2013</v>
      </c>
      <c r="P1404" s="27">
        <v>12</v>
      </c>
      <c r="Q1404" s="27">
        <v>6</v>
      </c>
      <c r="R1404" s="28">
        <f>DATE('Raw Data'!$O1404,'Raw Data'!$P1404,'Raw Data'!$Q1404)</f>
        <v>41614</v>
      </c>
      <c r="S1404" s="27" t="str">
        <f>CONCATENATE(MID('Raw Data'!$H1404,FIND("(",'Raw Data'!$H1404)+1,FIND(")",'Raw Data'!$H1404)-FIND("(",'Raw Data'!$H1404)-1),"",'Raw Data'!$M1404)</f>
        <v>Rs.1600</v>
      </c>
      <c r="T1404" s="27">
        <f t="shared" si="21"/>
        <v>1</v>
      </c>
      <c r="U1404" s="29">
        <f>'Raw Data'!$M1404*'Raw Data'!$T1404</f>
        <v>1600</v>
      </c>
    </row>
    <row r="1405" spans="1:21" x14ac:dyDescent="0.3">
      <c r="A1405" s="20">
        <v>311211</v>
      </c>
      <c r="B1405" s="27" t="s">
        <v>3244</v>
      </c>
      <c r="C1405" s="27">
        <v>1</v>
      </c>
      <c r="D1405" s="27" t="str">
        <f>VLOOKUP('Raw Data'!$C1405,'country description'!$A$2:$B$16,2,0)</f>
        <v>India</v>
      </c>
      <c r="E1405" s="27" t="s">
        <v>14</v>
      </c>
      <c r="F1405" s="27" t="s">
        <v>3044</v>
      </c>
      <c r="G1405" s="27" t="s">
        <v>3070</v>
      </c>
      <c r="H1405" s="27" t="s">
        <v>18</v>
      </c>
      <c r="I1405" s="27" t="s">
        <v>24</v>
      </c>
      <c r="J1405" s="27" t="s">
        <v>24</v>
      </c>
      <c r="K1405" s="27">
        <v>3</v>
      </c>
      <c r="L1405" s="27">
        <v>798</v>
      </c>
      <c r="M1405" s="27">
        <v>1600</v>
      </c>
      <c r="N1405" s="27">
        <v>3.9</v>
      </c>
      <c r="O1405" s="27">
        <v>2015</v>
      </c>
      <c r="P1405" s="27">
        <v>12</v>
      </c>
      <c r="Q1405" s="27">
        <v>7</v>
      </c>
      <c r="R1405" s="28">
        <f>DATE('Raw Data'!$O1405,'Raw Data'!$P1405,'Raw Data'!$Q1405)</f>
        <v>42345</v>
      </c>
      <c r="S1405" s="27" t="str">
        <f>CONCATENATE(MID('Raw Data'!$H1405,FIND("(",'Raw Data'!$H1405)+1,FIND(")",'Raw Data'!$H1405)-FIND("(",'Raw Data'!$H1405)-1),"",'Raw Data'!$M1405)</f>
        <v>Rs.1600</v>
      </c>
      <c r="T1405" s="27">
        <f t="shared" si="21"/>
        <v>1</v>
      </c>
      <c r="U1405" s="29">
        <f>'Raw Data'!$M1405*'Raw Data'!$T1405</f>
        <v>1600</v>
      </c>
    </row>
    <row r="1406" spans="1:21" x14ac:dyDescent="0.3">
      <c r="A1406" s="20">
        <v>18254518</v>
      </c>
      <c r="B1406" s="27" t="s">
        <v>3245</v>
      </c>
      <c r="C1406" s="27">
        <v>1</v>
      </c>
      <c r="D1406" s="27" t="str">
        <f>VLOOKUP('Raw Data'!$C1406,'country description'!$A$2:$B$16,2,0)</f>
        <v>India</v>
      </c>
      <c r="E1406" s="27" t="s">
        <v>14</v>
      </c>
      <c r="F1406" s="27" t="s">
        <v>3246</v>
      </c>
      <c r="G1406" s="27" t="s">
        <v>504</v>
      </c>
      <c r="H1406" s="27" t="s">
        <v>18</v>
      </c>
      <c r="I1406" s="27" t="s">
        <v>24</v>
      </c>
      <c r="J1406" s="27" t="s">
        <v>19</v>
      </c>
      <c r="K1406" s="27">
        <v>3</v>
      </c>
      <c r="L1406" s="27">
        <v>238</v>
      </c>
      <c r="M1406" s="27">
        <v>1800</v>
      </c>
      <c r="N1406" s="27">
        <v>3.8</v>
      </c>
      <c r="O1406" s="27">
        <v>2013</v>
      </c>
      <c r="P1406" s="27">
        <v>12</v>
      </c>
      <c r="Q1406" s="27">
        <v>14</v>
      </c>
      <c r="R1406" s="28">
        <f>DATE('Raw Data'!$O1406,'Raw Data'!$P1406,'Raw Data'!$Q1406)</f>
        <v>41622</v>
      </c>
      <c r="S1406" s="27" t="str">
        <f>CONCATENATE(MID('Raw Data'!$H1406,FIND("(",'Raw Data'!$H1406)+1,FIND(")",'Raw Data'!$H1406)-FIND("(",'Raw Data'!$H1406)-1),"",'Raw Data'!$M1406)</f>
        <v>Rs.1800</v>
      </c>
      <c r="T1406" s="27">
        <f t="shared" si="21"/>
        <v>1</v>
      </c>
      <c r="U1406" s="29">
        <f>'Raw Data'!$M1406*'Raw Data'!$T1406</f>
        <v>1800</v>
      </c>
    </row>
    <row r="1407" spans="1:21" x14ac:dyDescent="0.3">
      <c r="A1407" s="20">
        <v>311423</v>
      </c>
      <c r="B1407" s="27" t="s">
        <v>2887</v>
      </c>
      <c r="C1407" s="27">
        <v>1</v>
      </c>
      <c r="D1407" s="27" t="str">
        <f>VLOOKUP('Raw Data'!$C1407,'country description'!$A$2:$B$16,2,0)</f>
        <v>India</v>
      </c>
      <c r="E1407" s="27" t="s">
        <v>14</v>
      </c>
      <c r="F1407" s="27" t="s">
        <v>3247</v>
      </c>
      <c r="G1407" s="27" t="s">
        <v>2889</v>
      </c>
      <c r="H1407" s="27" t="s">
        <v>18</v>
      </c>
      <c r="I1407" s="27" t="s">
        <v>19</v>
      </c>
      <c r="J1407" s="27" t="s">
        <v>19</v>
      </c>
      <c r="K1407" s="27">
        <v>3</v>
      </c>
      <c r="L1407" s="27">
        <v>170</v>
      </c>
      <c r="M1407" s="27">
        <v>1250</v>
      </c>
      <c r="N1407" s="27">
        <v>3.8</v>
      </c>
      <c r="O1407" s="27">
        <v>2016</v>
      </c>
      <c r="P1407" s="27">
        <v>12</v>
      </c>
      <c r="Q1407" s="27">
        <v>5</v>
      </c>
      <c r="R1407" s="28">
        <f>DATE('Raw Data'!$O1407,'Raw Data'!$P1407,'Raw Data'!$Q1407)</f>
        <v>42709</v>
      </c>
      <c r="S1407" s="27" t="str">
        <f>CONCATENATE(MID('Raw Data'!$H1407,FIND("(",'Raw Data'!$H1407)+1,FIND(")",'Raw Data'!$H1407)-FIND("(",'Raw Data'!$H1407)-1),"",'Raw Data'!$M1407)</f>
        <v>Rs.1250</v>
      </c>
      <c r="T1407" s="27">
        <f t="shared" si="21"/>
        <v>1</v>
      </c>
      <c r="U1407" s="29">
        <f>'Raw Data'!$M1407*'Raw Data'!$T1407</f>
        <v>1250</v>
      </c>
    </row>
    <row r="1408" spans="1:21" x14ac:dyDescent="0.3">
      <c r="A1408" s="20">
        <v>308544</v>
      </c>
      <c r="B1408" s="27" t="s">
        <v>3248</v>
      </c>
      <c r="C1408" s="27">
        <v>1</v>
      </c>
      <c r="D1408" s="27" t="str">
        <f>VLOOKUP('Raw Data'!$C1408,'country description'!$A$2:$B$16,2,0)</f>
        <v>India</v>
      </c>
      <c r="E1408" s="27" t="s">
        <v>14</v>
      </c>
      <c r="F1408" s="27" t="s">
        <v>3249</v>
      </c>
      <c r="G1408" s="27" t="s">
        <v>2685</v>
      </c>
      <c r="H1408" s="27" t="s">
        <v>18</v>
      </c>
      <c r="I1408" s="27" t="s">
        <v>24</v>
      </c>
      <c r="J1408" s="27" t="s">
        <v>24</v>
      </c>
      <c r="K1408" s="27">
        <v>3</v>
      </c>
      <c r="L1408" s="27">
        <v>112</v>
      </c>
      <c r="M1408" s="27">
        <v>1500</v>
      </c>
      <c r="N1408" s="27">
        <v>2.7</v>
      </c>
      <c r="O1408" s="27">
        <v>2010</v>
      </c>
      <c r="P1408" s="27">
        <v>12</v>
      </c>
      <c r="Q1408" s="27">
        <v>28</v>
      </c>
      <c r="R1408" s="28">
        <f>DATE('Raw Data'!$O1408,'Raw Data'!$P1408,'Raw Data'!$Q1408)</f>
        <v>40540</v>
      </c>
      <c r="S1408" s="27" t="str">
        <f>CONCATENATE(MID('Raw Data'!$H1408,FIND("(",'Raw Data'!$H1408)+1,FIND(")",'Raw Data'!$H1408)-FIND("(",'Raw Data'!$H1408)-1),"",'Raw Data'!$M1408)</f>
        <v>Rs.1500</v>
      </c>
      <c r="T1408" s="27">
        <f t="shared" si="21"/>
        <v>1</v>
      </c>
      <c r="U1408" s="29">
        <f>'Raw Data'!$M1408*'Raw Data'!$T1408</f>
        <v>1500</v>
      </c>
    </row>
    <row r="1409" spans="1:21" x14ac:dyDescent="0.3">
      <c r="A1409" s="20">
        <v>305240</v>
      </c>
      <c r="B1409" s="27" t="s">
        <v>2837</v>
      </c>
      <c r="C1409" s="27">
        <v>1</v>
      </c>
      <c r="D1409" s="27" t="str">
        <f>VLOOKUP('Raw Data'!$C1409,'country description'!$A$2:$B$16,2,0)</f>
        <v>India</v>
      </c>
      <c r="E1409" s="27" t="s">
        <v>14</v>
      </c>
      <c r="F1409" s="27" t="s">
        <v>3250</v>
      </c>
      <c r="G1409" s="27" t="s">
        <v>2839</v>
      </c>
      <c r="H1409" s="27" t="s">
        <v>18</v>
      </c>
      <c r="I1409" s="27" t="s">
        <v>24</v>
      </c>
      <c r="J1409" s="27" t="s">
        <v>24</v>
      </c>
      <c r="K1409" s="27">
        <v>3</v>
      </c>
      <c r="L1409" s="27">
        <v>1700</v>
      </c>
      <c r="M1409" s="27">
        <v>1800</v>
      </c>
      <c r="N1409" s="27">
        <v>4</v>
      </c>
      <c r="O1409" s="27">
        <v>2015</v>
      </c>
      <c r="P1409" s="27">
        <v>12</v>
      </c>
      <c r="Q1409" s="27">
        <v>17</v>
      </c>
      <c r="R1409" s="28">
        <f>DATE('Raw Data'!$O1409,'Raw Data'!$P1409,'Raw Data'!$Q1409)</f>
        <v>42355</v>
      </c>
      <c r="S1409" s="27" t="str">
        <f>CONCATENATE(MID('Raw Data'!$H1409,FIND("(",'Raw Data'!$H1409)+1,FIND(")",'Raw Data'!$H1409)-FIND("(",'Raw Data'!$H1409)-1),"",'Raw Data'!$M1409)</f>
        <v>Rs.1800</v>
      </c>
      <c r="T1409" s="27">
        <f t="shared" si="21"/>
        <v>1</v>
      </c>
      <c r="U1409" s="29">
        <f>'Raw Data'!$M1409*'Raw Data'!$T1409</f>
        <v>1800</v>
      </c>
    </row>
    <row r="1410" spans="1:21" x14ac:dyDescent="0.3">
      <c r="A1410" s="20">
        <v>304299</v>
      </c>
      <c r="B1410" s="27" t="s">
        <v>3251</v>
      </c>
      <c r="C1410" s="27">
        <v>1</v>
      </c>
      <c r="D1410" s="27" t="str">
        <f>VLOOKUP('Raw Data'!$C1410,'country description'!$A$2:$B$16,2,0)</f>
        <v>India</v>
      </c>
      <c r="E1410" s="27" t="s">
        <v>14</v>
      </c>
      <c r="F1410" s="27" t="s">
        <v>3252</v>
      </c>
      <c r="G1410" s="27" t="s">
        <v>3253</v>
      </c>
      <c r="H1410" s="27" t="s">
        <v>18</v>
      </c>
      <c r="I1410" s="27" t="s">
        <v>24</v>
      </c>
      <c r="J1410" s="27" t="s">
        <v>19</v>
      </c>
      <c r="K1410" s="27">
        <v>3</v>
      </c>
      <c r="L1410" s="27">
        <v>3002</v>
      </c>
      <c r="M1410" s="27">
        <v>1600</v>
      </c>
      <c r="N1410" s="27">
        <v>4.3</v>
      </c>
      <c r="O1410" s="27">
        <v>2013</v>
      </c>
      <c r="P1410" s="27">
        <v>12</v>
      </c>
      <c r="Q1410" s="27">
        <v>3</v>
      </c>
      <c r="R1410" s="28">
        <f>DATE('Raw Data'!$O1410,'Raw Data'!$P1410,'Raw Data'!$Q1410)</f>
        <v>41611</v>
      </c>
      <c r="S1410" s="27" t="str">
        <f>CONCATENATE(MID('Raw Data'!$H1410,FIND("(",'Raw Data'!$H1410)+1,FIND(")",'Raw Data'!$H1410)-FIND("(",'Raw Data'!$H1410)-1),"",'Raw Data'!$M1410)</f>
        <v>Rs.1600</v>
      </c>
      <c r="T1410" s="27">
        <f t="shared" ref="T1410:T1473" si="22">VLOOKUP(D1410,$Y$4:$Z$18,2,0)</f>
        <v>1</v>
      </c>
      <c r="U1410" s="29">
        <f>'Raw Data'!$M1410*'Raw Data'!$T1410</f>
        <v>1600</v>
      </c>
    </row>
    <row r="1411" spans="1:21" x14ac:dyDescent="0.3">
      <c r="A1411" s="20">
        <v>18371438</v>
      </c>
      <c r="B1411" s="27" t="s">
        <v>3254</v>
      </c>
      <c r="C1411" s="27">
        <v>1</v>
      </c>
      <c r="D1411" s="27" t="str">
        <f>VLOOKUP('Raw Data'!$C1411,'country description'!$A$2:$B$16,2,0)</f>
        <v>India</v>
      </c>
      <c r="E1411" s="27" t="s">
        <v>14</v>
      </c>
      <c r="F1411" s="27" t="s">
        <v>3255</v>
      </c>
      <c r="G1411" s="27" t="s">
        <v>1599</v>
      </c>
      <c r="H1411" s="27" t="s">
        <v>18</v>
      </c>
      <c r="I1411" s="27" t="s">
        <v>24</v>
      </c>
      <c r="J1411" s="27" t="s">
        <v>24</v>
      </c>
      <c r="K1411" s="27">
        <v>3</v>
      </c>
      <c r="L1411" s="27">
        <v>54</v>
      </c>
      <c r="M1411" s="27">
        <v>1800</v>
      </c>
      <c r="N1411" s="27">
        <v>3.8</v>
      </c>
      <c r="O1411" s="27">
        <v>2010</v>
      </c>
      <c r="P1411" s="27">
        <v>12</v>
      </c>
      <c r="Q1411" s="27">
        <v>20</v>
      </c>
      <c r="R1411" s="28">
        <f>DATE('Raw Data'!$O1411,'Raw Data'!$P1411,'Raw Data'!$Q1411)</f>
        <v>40532</v>
      </c>
      <c r="S1411" s="27" t="str">
        <f>CONCATENATE(MID('Raw Data'!$H1411,FIND("(",'Raw Data'!$H1411)+1,FIND(")",'Raw Data'!$H1411)-FIND("(",'Raw Data'!$H1411)-1),"",'Raw Data'!$M1411)</f>
        <v>Rs.1800</v>
      </c>
      <c r="T1411" s="27">
        <f t="shared" si="22"/>
        <v>1</v>
      </c>
      <c r="U1411" s="29">
        <f>'Raw Data'!$M1411*'Raw Data'!$T1411</f>
        <v>1800</v>
      </c>
    </row>
    <row r="1412" spans="1:21" x14ac:dyDescent="0.3">
      <c r="A1412" s="20">
        <v>310321</v>
      </c>
      <c r="B1412" s="27" t="s">
        <v>3256</v>
      </c>
      <c r="C1412" s="27">
        <v>1</v>
      </c>
      <c r="D1412" s="27" t="str">
        <f>VLOOKUP('Raw Data'!$C1412,'country description'!$A$2:$B$16,2,0)</f>
        <v>India</v>
      </c>
      <c r="E1412" s="27" t="s">
        <v>14</v>
      </c>
      <c r="F1412" s="27" t="s">
        <v>3257</v>
      </c>
      <c r="G1412" s="27" t="s">
        <v>2833</v>
      </c>
      <c r="H1412" s="27" t="s">
        <v>18</v>
      </c>
      <c r="I1412" s="27" t="s">
        <v>24</v>
      </c>
      <c r="J1412" s="27" t="s">
        <v>19</v>
      </c>
      <c r="K1412" s="27">
        <v>3</v>
      </c>
      <c r="L1412" s="27">
        <v>35</v>
      </c>
      <c r="M1412" s="27">
        <v>1800</v>
      </c>
      <c r="N1412" s="27">
        <v>3.4</v>
      </c>
      <c r="O1412" s="27">
        <v>2018</v>
      </c>
      <c r="P1412" s="27">
        <v>12</v>
      </c>
      <c r="Q1412" s="27">
        <v>26</v>
      </c>
      <c r="R1412" s="28">
        <f>DATE('Raw Data'!$O1412,'Raw Data'!$P1412,'Raw Data'!$Q1412)</f>
        <v>43460</v>
      </c>
      <c r="S1412" s="27" t="str">
        <f>CONCATENATE(MID('Raw Data'!$H1412,FIND("(",'Raw Data'!$H1412)+1,FIND(")",'Raw Data'!$H1412)-FIND("(",'Raw Data'!$H1412)-1),"",'Raw Data'!$M1412)</f>
        <v>Rs.1800</v>
      </c>
      <c r="T1412" s="27">
        <f t="shared" si="22"/>
        <v>1</v>
      </c>
      <c r="U1412" s="29">
        <f>'Raw Data'!$M1412*'Raw Data'!$T1412</f>
        <v>1800</v>
      </c>
    </row>
    <row r="1413" spans="1:21" x14ac:dyDescent="0.3">
      <c r="A1413" s="20">
        <v>69</v>
      </c>
      <c r="B1413" s="27" t="s">
        <v>3258</v>
      </c>
      <c r="C1413" s="27">
        <v>1</v>
      </c>
      <c r="D1413" s="27" t="str">
        <f>VLOOKUP('Raw Data'!$C1413,'country description'!$A$2:$B$16,2,0)</f>
        <v>India</v>
      </c>
      <c r="E1413" s="27" t="s">
        <v>14</v>
      </c>
      <c r="F1413" s="27" t="s">
        <v>3259</v>
      </c>
      <c r="G1413" s="27" t="s">
        <v>3260</v>
      </c>
      <c r="H1413" s="27" t="s">
        <v>18</v>
      </c>
      <c r="I1413" s="27" t="s">
        <v>24</v>
      </c>
      <c r="J1413" s="27" t="s">
        <v>24</v>
      </c>
      <c r="K1413" s="27">
        <v>3</v>
      </c>
      <c r="L1413" s="27">
        <v>489</v>
      </c>
      <c r="M1413" s="27">
        <v>1100</v>
      </c>
      <c r="N1413" s="27">
        <v>3.3</v>
      </c>
      <c r="O1413" s="27">
        <v>2017</v>
      </c>
      <c r="P1413" s="27">
        <v>12</v>
      </c>
      <c r="Q1413" s="27">
        <v>13</v>
      </c>
      <c r="R1413" s="28">
        <f>DATE('Raw Data'!$O1413,'Raw Data'!$P1413,'Raw Data'!$Q1413)</f>
        <v>43082</v>
      </c>
      <c r="S1413" s="27" t="str">
        <f>CONCATENATE(MID('Raw Data'!$H1413,FIND("(",'Raw Data'!$H1413)+1,FIND(")",'Raw Data'!$H1413)-FIND("(",'Raw Data'!$H1413)-1),"",'Raw Data'!$M1413)</f>
        <v>Rs.1100</v>
      </c>
      <c r="T1413" s="27">
        <f t="shared" si="22"/>
        <v>1</v>
      </c>
      <c r="U1413" s="29">
        <f>'Raw Data'!$M1413*'Raw Data'!$T1413</f>
        <v>1100</v>
      </c>
    </row>
    <row r="1414" spans="1:21" x14ac:dyDescent="0.3">
      <c r="A1414" s="20">
        <v>1018</v>
      </c>
      <c r="B1414" s="27" t="s">
        <v>3261</v>
      </c>
      <c r="C1414" s="27">
        <v>1</v>
      </c>
      <c r="D1414" s="27" t="str">
        <f>VLOOKUP('Raw Data'!$C1414,'country description'!$A$2:$B$16,2,0)</f>
        <v>India</v>
      </c>
      <c r="E1414" s="27" t="s">
        <v>14</v>
      </c>
      <c r="F1414" s="27" t="s">
        <v>3262</v>
      </c>
      <c r="G1414" s="27" t="s">
        <v>455</v>
      </c>
      <c r="H1414" s="27" t="s">
        <v>18</v>
      </c>
      <c r="I1414" s="27" t="s">
        <v>24</v>
      </c>
      <c r="J1414" s="27" t="s">
        <v>24</v>
      </c>
      <c r="K1414" s="27">
        <v>3</v>
      </c>
      <c r="L1414" s="27">
        <v>780</v>
      </c>
      <c r="M1414" s="27">
        <v>1800</v>
      </c>
      <c r="N1414" s="27">
        <v>3.7</v>
      </c>
      <c r="O1414" s="27">
        <v>2018</v>
      </c>
      <c r="P1414" s="27">
        <v>12</v>
      </c>
      <c r="Q1414" s="27">
        <v>22</v>
      </c>
      <c r="R1414" s="28">
        <f>DATE('Raw Data'!$O1414,'Raw Data'!$P1414,'Raw Data'!$Q1414)</f>
        <v>43456</v>
      </c>
      <c r="S1414" s="27" t="str">
        <f>CONCATENATE(MID('Raw Data'!$H1414,FIND("(",'Raw Data'!$H1414)+1,FIND(")",'Raw Data'!$H1414)-FIND("(",'Raw Data'!$H1414)-1),"",'Raw Data'!$M1414)</f>
        <v>Rs.1800</v>
      </c>
      <c r="T1414" s="27">
        <f t="shared" si="22"/>
        <v>1</v>
      </c>
      <c r="U1414" s="29">
        <f>'Raw Data'!$M1414*'Raw Data'!$T1414</f>
        <v>1800</v>
      </c>
    </row>
    <row r="1415" spans="1:21" x14ac:dyDescent="0.3">
      <c r="A1415" s="20">
        <v>1621</v>
      </c>
      <c r="B1415" s="27" t="s">
        <v>3263</v>
      </c>
      <c r="C1415" s="27">
        <v>1</v>
      </c>
      <c r="D1415" s="27" t="str">
        <f>VLOOKUP('Raw Data'!$C1415,'country description'!$A$2:$B$16,2,0)</f>
        <v>India</v>
      </c>
      <c r="E1415" s="27" t="s">
        <v>14</v>
      </c>
      <c r="F1415" s="27" t="s">
        <v>3264</v>
      </c>
      <c r="G1415" s="27" t="s">
        <v>410</v>
      </c>
      <c r="H1415" s="27" t="s">
        <v>18</v>
      </c>
      <c r="I1415" s="27" t="s">
        <v>24</v>
      </c>
      <c r="J1415" s="27" t="s">
        <v>24</v>
      </c>
      <c r="K1415" s="27">
        <v>3</v>
      </c>
      <c r="L1415" s="27">
        <v>181</v>
      </c>
      <c r="M1415" s="27">
        <v>1200</v>
      </c>
      <c r="N1415" s="27">
        <v>3.5</v>
      </c>
      <c r="O1415" s="27">
        <v>2014</v>
      </c>
      <c r="P1415" s="27">
        <v>12</v>
      </c>
      <c r="Q1415" s="27">
        <v>5</v>
      </c>
      <c r="R1415" s="28">
        <f>DATE('Raw Data'!$O1415,'Raw Data'!$P1415,'Raw Data'!$Q1415)</f>
        <v>41978</v>
      </c>
      <c r="S1415" s="27" t="str">
        <f>CONCATENATE(MID('Raw Data'!$H1415,FIND("(",'Raw Data'!$H1415)+1,FIND(")",'Raw Data'!$H1415)-FIND("(",'Raw Data'!$H1415)-1),"",'Raw Data'!$M1415)</f>
        <v>Rs.1200</v>
      </c>
      <c r="T1415" s="27">
        <f t="shared" si="22"/>
        <v>1</v>
      </c>
      <c r="U1415" s="29">
        <f>'Raw Data'!$M1415*'Raw Data'!$T1415</f>
        <v>1200</v>
      </c>
    </row>
    <row r="1416" spans="1:21" x14ac:dyDescent="0.3">
      <c r="A1416" s="20">
        <v>3293</v>
      </c>
      <c r="B1416" s="27" t="s">
        <v>3265</v>
      </c>
      <c r="C1416" s="27">
        <v>1</v>
      </c>
      <c r="D1416" s="27" t="str">
        <f>VLOOKUP('Raw Data'!$C1416,'country description'!$A$2:$B$16,2,0)</f>
        <v>India</v>
      </c>
      <c r="E1416" s="27" t="s">
        <v>14</v>
      </c>
      <c r="F1416" s="27" t="s">
        <v>3266</v>
      </c>
      <c r="G1416" s="27" t="s">
        <v>512</v>
      </c>
      <c r="H1416" s="27" t="s">
        <v>18</v>
      </c>
      <c r="I1416" s="27" t="s">
        <v>19</v>
      </c>
      <c r="J1416" s="27" t="s">
        <v>19</v>
      </c>
      <c r="K1416" s="27">
        <v>3</v>
      </c>
      <c r="L1416" s="27">
        <v>72</v>
      </c>
      <c r="M1416" s="27">
        <v>1100</v>
      </c>
      <c r="N1416" s="27">
        <v>3.4</v>
      </c>
      <c r="O1416" s="27">
        <v>2016</v>
      </c>
      <c r="P1416" s="27">
        <v>12</v>
      </c>
      <c r="Q1416" s="27">
        <v>23</v>
      </c>
      <c r="R1416" s="28">
        <f>DATE('Raw Data'!$O1416,'Raw Data'!$P1416,'Raw Data'!$Q1416)</f>
        <v>42727</v>
      </c>
      <c r="S1416" s="27" t="str">
        <f>CONCATENATE(MID('Raw Data'!$H1416,FIND("(",'Raw Data'!$H1416)+1,FIND(")",'Raw Data'!$H1416)-FIND("(",'Raw Data'!$H1416)-1),"",'Raw Data'!$M1416)</f>
        <v>Rs.1100</v>
      </c>
      <c r="T1416" s="27">
        <f t="shared" si="22"/>
        <v>1</v>
      </c>
      <c r="U1416" s="29">
        <f>'Raw Data'!$M1416*'Raw Data'!$T1416</f>
        <v>1100</v>
      </c>
    </row>
    <row r="1417" spans="1:21" x14ac:dyDescent="0.3">
      <c r="A1417" s="20">
        <v>18249111</v>
      </c>
      <c r="B1417" s="27" t="s">
        <v>3267</v>
      </c>
      <c r="C1417" s="27">
        <v>1</v>
      </c>
      <c r="D1417" s="27" t="str">
        <f>VLOOKUP('Raw Data'!$C1417,'country description'!$A$2:$B$16,2,0)</f>
        <v>India</v>
      </c>
      <c r="E1417" s="27" t="s">
        <v>14</v>
      </c>
      <c r="F1417" s="27" t="s">
        <v>3268</v>
      </c>
      <c r="G1417" s="27" t="s">
        <v>3269</v>
      </c>
      <c r="H1417" s="27" t="s">
        <v>18</v>
      </c>
      <c r="I1417" s="27" t="s">
        <v>24</v>
      </c>
      <c r="J1417" s="27" t="s">
        <v>19</v>
      </c>
      <c r="K1417" s="27">
        <v>3</v>
      </c>
      <c r="L1417" s="27">
        <v>450</v>
      </c>
      <c r="M1417" s="27">
        <v>1200</v>
      </c>
      <c r="N1417" s="27">
        <v>3.9</v>
      </c>
      <c r="O1417" s="27">
        <v>2015</v>
      </c>
      <c r="P1417" s="27">
        <v>12</v>
      </c>
      <c r="Q1417" s="27">
        <v>10</v>
      </c>
      <c r="R1417" s="28">
        <f>DATE('Raw Data'!$O1417,'Raw Data'!$P1417,'Raw Data'!$Q1417)</f>
        <v>42348</v>
      </c>
      <c r="S1417" s="27" t="str">
        <f>CONCATENATE(MID('Raw Data'!$H1417,FIND("(",'Raw Data'!$H1417)+1,FIND(")",'Raw Data'!$H1417)-FIND("(",'Raw Data'!$H1417)-1),"",'Raw Data'!$M1417)</f>
        <v>Rs.1200</v>
      </c>
      <c r="T1417" s="27">
        <f t="shared" si="22"/>
        <v>1</v>
      </c>
      <c r="U1417" s="29">
        <f>'Raw Data'!$M1417*'Raw Data'!$T1417</f>
        <v>1200</v>
      </c>
    </row>
    <row r="1418" spans="1:21" x14ac:dyDescent="0.3">
      <c r="A1418" s="20">
        <v>1037</v>
      </c>
      <c r="B1418" s="27" t="s">
        <v>3270</v>
      </c>
      <c r="C1418" s="27">
        <v>1</v>
      </c>
      <c r="D1418" s="27" t="str">
        <f>VLOOKUP('Raw Data'!$C1418,'country description'!$A$2:$B$16,2,0)</f>
        <v>India</v>
      </c>
      <c r="E1418" s="27" t="s">
        <v>14</v>
      </c>
      <c r="F1418" s="27" t="s">
        <v>3271</v>
      </c>
      <c r="G1418" s="27" t="s">
        <v>3272</v>
      </c>
      <c r="H1418" s="27" t="s">
        <v>18</v>
      </c>
      <c r="I1418" s="27" t="s">
        <v>24</v>
      </c>
      <c r="J1418" s="27" t="s">
        <v>24</v>
      </c>
      <c r="K1418" s="27">
        <v>3</v>
      </c>
      <c r="L1418" s="27">
        <v>191</v>
      </c>
      <c r="M1418" s="27">
        <v>1550</v>
      </c>
      <c r="N1418" s="27">
        <v>3.3</v>
      </c>
      <c r="O1418" s="27">
        <v>2013</v>
      </c>
      <c r="P1418" s="27">
        <v>12</v>
      </c>
      <c r="Q1418" s="27">
        <v>24</v>
      </c>
      <c r="R1418" s="28">
        <f>DATE('Raw Data'!$O1418,'Raw Data'!$P1418,'Raw Data'!$Q1418)</f>
        <v>41632</v>
      </c>
      <c r="S1418" s="27" t="str">
        <f>CONCATENATE(MID('Raw Data'!$H1418,FIND("(",'Raw Data'!$H1418)+1,FIND(")",'Raw Data'!$H1418)-FIND("(",'Raw Data'!$H1418)-1),"",'Raw Data'!$M1418)</f>
        <v>Rs.1550</v>
      </c>
      <c r="T1418" s="27">
        <f t="shared" si="22"/>
        <v>1</v>
      </c>
      <c r="U1418" s="29">
        <f>'Raw Data'!$M1418*'Raw Data'!$T1418</f>
        <v>1550</v>
      </c>
    </row>
    <row r="1419" spans="1:21" x14ac:dyDescent="0.3">
      <c r="A1419" s="20">
        <v>308559</v>
      </c>
      <c r="B1419" s="27" t="s">
        <v>3273</v>
      </c>
      <c r="C1419" s="27">
        <v>1</v>
      </c>
      <c r="D1419" s="27" t="str">
        <f>VLOOKUP('Raw Data'!$C1419,'country description'!$A$2:$B$16,2,0)</f>
        <v>India</v>
      </c>
      <c r="E1419" s="27" t="s">
        <v>14</v>
      </c>
      <c r="F1419" s="27" t="s">
        <v>3274</v>
      </c>
      <c r="G1419" s="27" t="s">
        <v>437</v>
      </c>
      <c r="H1419" s="27" t="s">
        <v>18</v>
      </c>
      <c r="I1419" s="27" t="s">
        <v>24</v>
      </c>
      <c r="J1419" s="27" t="s">
        <v>19</v>
      </c>
      <c r="K1419" s="27">
        <v>3</v>
      </c>
      <c r="L1419" s="27">
        <v>18</v>
      </c>
      <c r="M1419" s="27">
        <v>1200</v>
      </c>
      <c r="N1419" s="27">
        <v>3.1</v>
      </c>
      <c r="O1419" s="27">
        <v>2014</v>
      </c>
      <c r="P1419" s="27">
        <v>12</v>
      </c>
      <c r="Q1419" s="27">
        <v>12</v>
      </c>
      <c r="R1419" s="28">
        <f>DATE('Raw Data'!$O1419,'Raw Data'!$P1419,'Raw Data'!$Q1419)</f>
        <v>41985</v>
      </c>
      <c r="S1419" s="27" t="str">
        <f>CONCATENATE(MID('Raw Data'!$H1419,FIND("(",'Raw Data'!$H1419)+1,FIND(")",'Raw Data'!$H1419)-FIND("(",'Raw Data'!$H1419)-1),"",'Raw Data'!$M1419)</f>
        <v>Rs.1200</v>
      </c>
      <c r="T1419" s="27">
        <f t="shared" si="22"/>
        <v>1</v>
      </c>
      <c r="U1419" s="29">
        <f>'Raw Data'!$M1419*'Raw Data'!$T1419</f>
        <v>1200</v>
      </c>
    </row>
    <row r="1420" spans="1:21" x14ac:dyDescent="0.3">
      <c r="A1420" s="20">
        <v>18291260</v>
      </c>
      <c r="B1420" s="27" t="s">
        <v>3275</v>
      </c>
      <c r="C1420" s="27">
        <v>1</v>
      </c>
      <c r="D1420" s="27" t="str">
        <f>VLOOKUP('Raw Data'!$C1420,'country description'!$A$2:$B$16,2,0)</f>
        <v>India</v>
      </c>
      <c r="E1420" s="27" t="s">
        <v>14</v>
      </c>
      <c r="F1420" s="27" t="s">
        <v>3276</v>
      </c>
      <c r="G1420" s="27" t="s">
        <v>2872</v>
      </c>
      <c r="H1420" s="27" t="s">
        <v>18</v>
      </c>
      <c r="I1420" s="27" t="s">
        <v>24</v>
      </c>
      <c r="J1420" s="27" t="s">
        <v>24</v>
      </c>
      <c r="K1420" s="27">
        <v>3</v>
      </c>
      <c r="L1420" s="27">
        <v>47</v>
      </c>
      <c r="M1420" s="27">
        <v>1800</v>
      </c>
      <c r="N1420" s="27">
        <v>3.6</v>
      </c>
      <c r="O1420" s="27">
        <v>2011</v>
      </c>
      <c r="P1420" s="27">
        <v>12</v>
      </c>
      <c r="Q1420" s="27">
        <v>5</v>
      </c>
      <c r="R1420" s="28">
        <f>DATE('Raw Data'!$O1420,'Raw Data'!$P1420,'Raw Data'!$Q1420)</f>
        <v>40882</v>
      </c>
      <c r="S1420" s="27" t="str">
        <f>CONCATENATE(MID('Raw Data'!$H1420,FIND("(",'Raw Data'!$H1420)+1,FIND(")",'Raw Data'!$H1420)-FIND("(",'Raw Data'!$H1420)-1),"",'Raw Data'!$M1420)</f>
        <v>Rs.1800</v>
      </c>
      <c r="T1420" s="27">
        <f t="shared" si="22"/>
        <v>1</v>
      </c>
      <c r="U1420" s="29">
        <f>'Raw Data'!$M1420*'Raw Data'!$T1420</f>
        <v>1800</v>
      </c>
    </row>
    <row r="1421" spans="1:21" x14ac:dyDescent="0.3">
      <c r="A1421" s="20">
        <v>18228867</v>
      </c>
      <c r="B1421" s="27" t="s">
        <v>3277</v>
      </c>
      <c r="C1421" s="27">
        <v>1</v>
      </c>
      <c r="D1421" s="27" t="str">
        <f>VLOOKUP('Raw Data'!$C1421,'country description'!$A$2:$B$16,2,0)</f>
        <v>India</v>
      </c>
      <c r="E1421" s="27" t="s">
        <v>14</v>
      </c>
      <c r="F1421" s="27" t="s">
        <v>3278</v>
      </c>
      <c r="G1421" s="27" t="s">
        <v>3279</v>
      </c>
      <c r="H1421" s="27" t="s">
        <v>18</v>
      </c>
      <c r="I1421" s="27" t="s">
        <v>24</v>
      </c>
      <c r="J1421" s="27" t="s">
        <v>19</v>
      </c>
      <c r="K1421" s="27">
        <v>3</v>
      </c>
      <c r="L1421" s="27">
        <v>751</v>
      </c>
      <c r="M1421" s="27">
        <v>1200</v>
      </c>
      <c r="N1421" s="27">
        <v>3.6</v>
      </c>
      <c r="O1421" s="27">
        <v>2018</v>
      </c>
      <c r="P1421" s="27">
        <v>12</v>
      </c>
      <c r="Q1421" s="27">
        <v>9</v>
      </c>
      <c r="R1421" s="28">
        <f>DATE('Raw Data'!$O1421,'Raw Data'!$P1421,'Raw Data'!$Q1421)</f>
        <v>43443</v>
      </c>
      <c r="S1421" s="27" t="str">
        <f>CONCATENATE(MID('Raw Data'!$H1421,FIND("(",'Raw Data'!$H1421)+1,FIND(")",'Raw Data'!$H1421)-FIND("(",'Raw Data'!$H1421)-1),"",'Raw Data'!$M1421)</f>
        <v>Rs.1200</v>
      </c>
      <c r="T1421" s="27">
        <f t="shared" si="22"/>
        <v>1</v>
      </c>
      <c r="U1421" s="29">
        <f>'Raw Data'!$M1421*'Raw Data'!$T1421</f>
        <v>1200</v>
      </c>
    </row>
    <row r="1422" spans="1:21" x14ac:dyDescent="0.3">
      <c r="A1422" s="20">
        <v>18396054</v>
      </c>
      <c r="B1422" s="27" t="s">
        <v>3280</v>
      </c>
      <c r="C1422" s="27">
        <v>1</v>
      </c>
      <c r="D1422" s="27" t="str">
        <f>VLOOKUP('Raw Data'!$C1422,'country description'!$A$2:$B$16,2,0)</f>
        <v>India</v>
      </c>
      <c r="E1422" s="27" t="s">
        <v>14</v>
      </c>
      <c r="F1422" s="27" t="s">
        <v>3281</v>
      </c>
      <c r="G1422" s="27" t="s">
        <v>3282</v>
      </c>
      <c r="H1422" s="27" t="s">
        <v>18</v>
      </c>
      <c r="I1422" s="27" t="s">
        <v>24</v>
      </c>
      <c r="J1422" s="27" t="s">
        <v>19</v>
      </c>
      <c r="K1422" s="27">
        <v>3</v>
      </c>
      <c r="L1422" s="27">
        <v>49</v>
      </c>
      <c r="M1422" s="27">
        <v>1200</v>
      </c>
      <c r="N1422" s="27">
        <v>4.2</v>
      </c>
      <c r="O1422" s="27">
        <v>2017</v>
      </c>
      <c r="P1422" s="27">
        <v>12</v>
      </c>
      <c r="Q1422" s="27">
        <v>9</v>
      </c>
      <c r="R1422" s="28">
        <f>DATE('Raw Data'!$O1422,'Raw Data'!$P1422,'Raw Data'!$Q1422)</f>
        <v>43078</v>
      </c>
      <c r="S1422" s="27" t="str">
        <f>CONCATENATE(MID('Raw Data'!$H1422,FIND("(",'Raw Data'!$H1422)+1,FIND(")",'Raw Data'!$H1422)-FIND("(",'Raw Data'!$H1422)-1),"",'Raw Data'!$M1422)</f>
        <v>Rs.1200</v>
      </c>
      <c r="T1422" s="27">
        <f t="shared" si="22"/>
        <v>1</v>
      </c>
      <c r="U1422" s="29">
        <f>'Raw Data'!$M1422*'Raw Data'!$T1422</f>
        <v>1200</v>
      </c>
    </row>
    <row r="1423" spans="1:21" x14ac:dyDescent="0.3">
      <c r="A1423" s="20">
        <v>18053052</v>
      </c>
      <c r="B1423" s="27" t="s">
        <v>3283</v>
      </c>
      <c r="C1423" s="27">
        <v>1</v>
      </c>
      <c r="D1423" s="27" t="str">
        <f>VLOOKUP('Raw Data'!$C1423,'country description'!$A$2:$B$16,2,0)</f>
        <v>India</v>
      </c>
      <c r="E1423" s="27" t="s">
        <v>14</v>
      </c>
      <c r="F1423" s="27" t="s">
        <v>3284</v>
      </c>
      <c r="G1423" s="27" t="s">
        <v>3285</v>
      </c>
      <c r="H1423" s="27" t="s">
        <v>18</v>
      </c>
      <c r="I1423" s="27" t="s">
        <v>19</v>
      </c>
      <c r="J1423" s="27" t="s">
        <v>19</v>
      </c>
      <c r="K1423" s="27">
        <v>3</v>
      </c>
      <c r="L1423" s="27">
        <v>416</v>
      </c>
      <c r="M1423" s="27">
        <v>1700</v>
      </c>
      <c r="N1423" s="27">
        <v>4.0999999999999996</v>
      </c>
      <c r="O1423" s="27">
        <v>2017</v>
      </c>
      <c r="P1423" s="27">
        <v>12</v>
      </c>
      <c r="Q1423" s="27">
        <v>21</v>
      </c>
      <c r="R1423" s="28">
        <f>DATE('Raw Data'!$O1423,'Raw Data'!$P1423,'Raw Data'!$Q1423)</f>
        <v>43090</v>
      </c>
      <c r="S1423" s="27" t="str">
        <f>CONCATENATE(MID('Raw Data'!$H1423,FIND("(",'Raw Data'!$H1423)+1,FIND(")",'Raw Data'!$H1423)-FIND("(",'Raw Data'!$H1423)-1),"",'Raw Data'!$M1423)</f>
        <v>Rs.1700</v>
      </c>
      <c r="T1423" s="27">
        <f t="shared" si="22"/>
        <v>1</v>
      </c>
      <c r="U1423" s="29">
        <f>'Raw Data'!$M1423*'Raw Data'!$T1423</f>
        <v>1700</v>
      </c>
    </row>
    <row r="1424" spans="1:21" x14ac:dyDescent="0.3">
      <c r="A1424" s="20">
        <v>18144458</v>
      </c>
      <c r="B1424" s="27" t="s">
        <v>3286</v>
      </c>
      <c r="C1424" s="27">
        <v>1</v>
      </c>
      <c r="D1424" s="27" t="str">
        <f>VLOOKUP('Raw Data'!$C1424,'country description'!$A$2:$B$16,2,0)</f>
        <v>India</v>
      </c>
      <c r="E1424" s="27" t="s">
        <v>14</v>
      </c>
      <c r="F1424" s="27" t="s">
        <v>3287</v>
      </c>
      <c r="G1424" s="27" t="s">
        <v>1599</v>
      </c>
      <c r="H1424" s="27" t="s">
        <v>18</v>
      </c>
      <c r="I1424" s="27" t="s">
        <v>19</v>
      </c>
      <c r="J1424" s="27" t="s">
        <v>19</v>
      </c>
      <c r="K1424" s="27">
        <v>3</v>
      </c>
      <c r="L1424" s="27">
        <v>259</v>
      </c>
      <c r="M1424" s="27">
        <v>1500</v>
      </c>
      <c r="N1424" s="27">
        <v>4.0999999999999996</v>
      </c>
      <c r="O1424" s="27">
        <v>2013</v>
      </c>
      <c r="P1424" s="27">
        <v>12</v>
      </c>
      <c r="Q1424" s="27">
        <v>7</v>
      </c>
      <c r="R1424" s="28">
        <f>DATE('Raw Data'!$O1424,'Raw Data'!$P1424,'Raw Data'!$Q1424)</f>
        <v>41615</v>
      </c>
      <c r="S1424" s="27" t="str">
        <f>CONCATENATE(MID('Raw Data'!$H1424,FIND("(",'Raw Data'!$H1424)+1,FIND(")",'Raw Data'!$H1424)-FIND("(",'Raw Data'!$H1424)-1),"",'Raw Data'!$M1424)</f>
        <v>Rs.1500</v>
      </c>
      <c r="T1424" s="27">
        <f t="shared" si="22"/>
        <v>1</v>
      </c>
      <c r="U1424" s="29">
        <f>'Raw Data'!$M1424*'Raw Data'!$T1424</f>
        <v>1500</v>
      </c>
    </row>
    <row r="1425" spans="1:21" x14ac:dyDescent="0.3">
      <c r="A1425" s="20">
        <v>306178</v>
      </c>
      <c r="B1425" s="27" t="s">
        <v>3288</v>
      </c>
      <c r="C1425" s="27">
        <v>1</v>
      </c>
      <c r="D1425" s="27" t="str">
        <f>VLOOKUP('Raw Data'!$C1425,'country description'!$A$2:$B$16,2,0)</f>
        <v>India</v>
      </c>
      <c r="E1425" s="27" t="s">
        <v>14</v>
      </c>
      <c r="F1425" s="27" t="s">
        <v>3289</v>
      </c>
      <c r="G1425" s="27" t="s">
        <v>504</v>
      </c>
      <c r="H1425" s="27" t="s">
        <v>18</v>
      </c>
      <c r="I1425" s="27" t="s">
        <v>24</v>
      </c>
      <c r="J1425" s="27" t="s">
        <v>19</v>
      </c>
      <c r="K1425" s="27">
        <v>3</v>
      </c>
      <c r="L1425" s="27">
        <v>91</v>
      </c>
      <c r="M1425" s="27">
        <v>1400</v>
      </c>
      <c r="N1425" s="27">
        <v>3.3</v>
      </c>
      <c r="O1425" s="27">
        <v>2013</v>
      </c>
      <c r="P1425" s="27">
        <v>12</v>
      </c>
      <c r="Q1425" s="27">
        <v>14</v>
      </c>
      <c r="R1425" s="28">
        <f>DATE('Raw Data'!$O1425,'Raw Data'!$P1425,'Raw Data'!$Q1425)</f>
        <v>41622</v>
      </c>
      <c r="S1425" s="27" t="str">
        <f>CONCATENATE(MID('Raw Data'!$H1425,FIND("(",'Raw Data'!$H1425)+1,FIND(")",'Raw Data'!$H1425)-FIND("(",'Raw Data'!$H1425)-1),"",'Raw Data'!$M1425)</f>
        <v>Rs.1400</v>
      </c>
      <c r="T1425" s="27">
        <f t="shared" si="22"/>
        <v>1</v>
      </c>
      <c r="U1425" s="29">
        <f>'Raw Data'!$M1425*'Raw Data'!$T1425</f>
        <v>1400</v>
      </c>
    </row>
    <row r="1426" spans="1:21" x14ac:dyDescent="0.3">
      <c r="A1426" s="20">
        <v>313333</v>
      </c>
      <c r="B1426" s="27" t="s">
        <v>3290</v>
      </c>
      <c r="C1426" s="27">
        <v>1</v>
      </c>
      <c r="D1426" s="27" t="str">
        <f>VLOOKUP('Raw Data'!$C1426,'country description'!$A$2:$B$16,2,0)</f>
        <v>India</v>
      </c>
      <c r="E1426" s="27" t="s">
        <v>14</v>
      </c>
      <c r="F1426" s="27" t="s">
        <v>3291</v>
      </c>
      <c r="G1426" s="27" t="s">
        <v>3292</v>
      </c>
      <c r="H1426" s="27" t="s">
        <v>18</v>
      </c>
      <c r="I1426" s="27" t="s">
        <v>24</v>
      </c>
      <c r="J1426" s="27" t="s">
        <v>24</v>
      </c>
      <c r="K1426" s="27">
        <v>3</v>
      </c>
      <c r="L1426" s="27">
        <v>45</v>
      </c>
      <c r="M1426" s="27">
        <v>1500</v>
      </c>
      <c r="N1426" s="27">
        <v>3.4</v>
      </c>
      <c r="O1426" s="27">
        <v>2016</v>
      </c>
      <c r="P1426" s="27">
        <v>11</v>
      </c>
      <c r="Q1426" s="27">
        <v>19</v>
      </c>
      <c r="R1426" s="28">
        <f>DATE('Raw Data'!$O1426,'Raw Data'!$P1426,'Raw Data'!$Q1426)</f>
        <v>42693</v>
      </c>
      <c r="S1426" s="27" t="str">
        <f>CONCATENATE(MID('Raw Data'!$H1426,FIND("(",'Raw Data'!$H1426)+1,FIND(")",'Raw Data'!$H1426)-FIND("(",'Raw Data'!$H1426)-1),"",'Raw Data'!$M1426)</f>
        <v>Rs.1500</v>
      </c>
      <c r="T1426" s="27">
        <f t="shared" si="22"/>
        <v>1</v>
      </c>
      <c r="U1426" s="29">
        <f>'Raw Data'!$M1426*'Raw Data'!$T1426</f>
        <v>1500</v>
      </c>
    </row>
    <row r="1427" spans="1:21" x14ac:dyDescent="0.3">
      <c r="A1427" s="20">
        <v>310958</v>
      </c>
      <c r="B1427" s="27" t="s">
        <v>3293</v>
      </c>
      <c r="C1427" s="27">
        <v>1</v>
      </c>
      <c r="D1427" s="27" t="str">
        <f>VLOOKUP('Raw Data'!$C1427,'country description'!$A$2:$B$16,2,0)</f>
        <v>India</v>
      </c>
      <c r="E1427" s="27" t="s">
        <v>14</v>
      </c>
      <c r="F1427" s="27" t="s">
        <v>3294</v>
      </c>
      <c r="G1427" s="27" t="s">
        <v>3295</v>
      </c>
      <c r="H1427" s="27" t="s">
        <v>18</v>
      </c>
      <c r="I1427" s="27" t="s">
        <v>24</v>
      </c>
      <c r="J1427" s="27" t="s">
        <v>24</v>
      </c>
      <c r="K1427" s="27">
        <v>3</v>
      </c>
      <c r="L1427" s="27">
        <v>665</v>
      </c>
      <c r="M1427" s="27">
        <v>1500</v>
      </c>
      <c r="N1427" s="27">
        <v>4.2</v>
      </c>
      <c r="O1427" s="27">
        <v>2015</v>
      </c>
      <c r="P1427" s="27">
        <v>11</v>
      </c>
      <c r="Q1427" s="27">
        <v>4</v>
      </c>
      <c r="R1427" s="28">
        <f>DATE('Raw Data'!$O1427,'Raw Data'!$P1427,'Raw Data'!$Q1427)</f>
        <v>42312</v>
      </c>
      <c r="S1427" s="27" t="str">
        <f>CONCATENATE(MID('Raw Data'!$H1427,FIND("(",'Raw Data'!$H1427)+1,FIND(")",'Raw Data'!$H1427)-FIND("(",'Raw Data'!$H1427)-1),"",'Raw Data'!$M1427)</f>
        <v>Rs.1500</v>
      </c>
      <c r="T1427" s="27">
        <f t="shared" si="22"/>
        <v>1</v>
      </c>
      <c r="U1427" s="29">
        <f>'Raw Data'!$M1427*'Raw Data'!$T1427</f>
        <v>1500</v>
      </c>
    </row>
    <row r="1428" spans="1:21" x14ac:dyDescent="0.3">
      <c r="A1428" s="20">
        <v>312300</v>
      </c>
      <c r="B1428" s="27" t="s">
        <v>3296</v>
      </c>
      <c r="C1428" s="27">
        <v>1</v>
      </c>
      <c r="D1428" s="27" t="str">
        <f>VLOOKUP('Raw Data'!$C1428,'country description'!$A$2:$B$16,2,0)</f>
        <v>India</v>
      </c>
      <c r="E1428" s="27" t="s">
        <v>14</v>
      </c>
      <c r="F1428" s="27" t="s">
        <v>3297</v>
      </c>
      <c r="G1428" s="27" t="s">
        <v>3298</v>
      </c>
      <c r="H1428" s="27" t="s">
        <v>18</v>
      </c>
      <c r="I1428" s="27" t="s">
        <v>24</v>
      </c>
      <c r="J1428" s="27" t="s">
        <v>24</v>
      </c>
      <c r="K1428" s="27">
        <v>3</v>
      </c>
      <c r="L1428" s="27">
        <v>336</v>
      </c>
      <c r="M1428" s="27">
        <v>1500</v>
      </c>
      <c r="N1428" s="27">
        <v>4.2</v>
      </c>
      <c r="O1428" s="27">
        <v>2018</v>
      </c>
      <c r="P1428" s="27">
        <v>11</v>
      </c>
      <c r="Q1428" s="27">
        <v>13</v>
      </c>
      <c r="R1428" s="28">
        <f>DATE('Raw Data'!$O1428,'Raw Data'!$P1428,'Raw Data'!$Q1428)</f>
        <v>43417</v>
      </c>
      <c r="S1428" s="27" t="str">
        <f>CONCATENATE(MID('Raw Data'!$H1428,FIND("(",'Raw Data'!$H1428)+1,FIND(")",'Raw Data'!$H1428)-FIND("(",'Raw Data'!$H1428)-1),"",'Raw Data'!$M1428)</f>
        <v>Rs.1500</v>
      </c>
      <c r="T1428" s="27">
        <f t="shared" si="22"/>
        <v>1</v>
      </c>
      <c r="U1428" s="29">
        <f>'Raw Data'!$M1428*'Raw Data'!$T1428</f>
        <v>1500</v>
      </c>
    </row>
    <row r="1429" spans="1:21" x14ac:dyDescent="0.3">
      <c r="A1429" s="20">
        <v>18421042</v>
      </c>
      <c r="B1429" s="27" t="s">
        <v>3299</v>
      </c>
      <c r="C1429" s="27">
        <v>1</v>
      </c>
      <c r="D1429" s="27" t="str">
        <f>VLOOKUP('Raw Data'!$C1429,'country description'!$A$2:$B$16,2,0)</f>
        <v>India</v>
      </c>
      <c r="E1429" s="27" t="s">
        <v>14</v>
      </c>
      <c r="F1429" s="27" t="s">
        <v>3300</v>
      </c>
      <c r="G1429" s="27" t="s">
        <v>3301</v>
      </c>
      <c r="H1429" s="27" t="s">
        <v>18</v>
      </c>
      <c r="I1429" s="27" t="s">
        <v>24</v>
      </c>
      <c r="J1429" s="27" t="s">
        <v>19</v>
      </c>
      <c r="K1429" s="27">
        <v>3</v>
      </c>
      <c r="L1429" s="27">
        <v>19</v>
      </c>
      <c r="M1429" s="27">
        <v>1600</v>
      </c>
      <c r="N1429" s="27">
        <v>3.4</v>
      </c>
      <c r="O1429" s="27">
        <v>2012</v>
      </c>
      <c r="P1429" s="27">
        <v>11</v>
      </c>
      <c r="Q1429" s="27">
        <v>9</v>
      </c>
      <c r="R1429" s="28">
        <f>DATE('Raw Data'!$O1429,'Raw Data'!$P1429,'Raw Data'!$Q1429)</f>
        <v>41222</v>
      </c>
      <c r="S1429" s="27" t="str">
        <f>CONCATENATE(MID('Raw Data'!$H1429,FIND("(",'Raw Data'!$H1429)+1,FIND(")",'Raw Data'!$H1429)-FIND("(",'Raw Data'!$H1429)-1),"",'Raw Data'!$M1429)</f>
        <v>Rs.1600</v>
      </c>
      <c r="T1429" s="27">
        <f t="shared" si="22"/>
        <v>1</v>
      </c>
      <c r="U1429" s="29">
        <f>'Raw Data'!$M1429*'Raw Data'!$T1429</f>
        <v>1600</v>
      </c>
    </row>
    <row r="1430" spans="1:21" x14ac:dyDescent="0.3">
      <c r="A1430" s="20">
        <v>18441775</v>
      </c>
      <c r="B1430" s="27" t="s">
        <v>3302</v>
      </c>
      <c r="C1430" s="27">
        <v>1</v>
      </c>
      <c r="D1430" s="27" t="str">
        <f>VLOOKUP('Raw Data'!$C1430,'country description'!$A$2:$B$16,2,0)</f>
        <v>India</v>
      </c>
      <c r="E1430" s="27" t="s">
        <v>14</v>
      </c>
      <c r="F1430" s="27" t="s">
        <v>3303</v>
      </c>
      <c r="G1430" s="27" t="s">
        <v>3304</v>
      </c>
      <c r="H1430" s="27" t="s">
        <v>18</v>
      </c>
      <c r="I1430" s="27" t="s">
        <v>19</v>
      </c>
      <c r="J1430" s="27" t="s">
        <v>19</v>
      </c>
      <c r="K1430" s="27">
        <v>3</v>
      </c>
      <c r="L1430" s="27">
        <v>77</v>
      </c>
      <c r="M1430" s="27">
        <v>1800</v>
      </c>
      <c r="N1430" s="27">
        <v>4.4000000000000004</v>
      </c>
      <c r="O1430" s="27">
        <v>2011</v>
      </c>
      <c r="P1430" s="27">
        <v>11</v>
      </c>
      <c r="Q1430" s="27">
        <v>21</v>
      </c>
      <c r="R1430" s="28">
        <f>DATE('Raw Data'!$O1430,'Raw Data'!$P1430,'Raw Data'!$Q1430)</f>
        <v>40868</v>
      </c>
      <c r="S1430" s="27" t="str">
        <f>CONCATENATE(MID('Raw Data'!$H1430,FIND("(",'Raw Data'!$H1430)+1,FIND(")",'Raw Data'!$H1430)-FIND("(",'Raw Data'!$H1430)-1),"",'Raw Data'!$M1430)</f>
        <v>Rs.1800</v>
      </c>
      <c r="T1430" s="27">
        <f t="shared" si="22"/>
        <v>1</v>
      </c>
      <c r="U1430" s="29">
        <f>'Raw Data'!$M1430*'Raw Data'!$T1430</f>
        <v>1800</v>
      </c>
    </row>
    <row r="1431" spans="1:21" x14ac:dyDescent="0.3">
      <c r="A1431" s="20">
        <v>301581</v>
      </c>
      <c r="B1431" s="27" t="s">
        <v>3305</v>
      </c>
      <c r="C1431" s="27">
        <v>1</v>
      </c>
      <c r="D1431" s="27" t="str">
        <f>VLOOKUP('Raw Data'!$C1431,'country description'!$A$2:$B$16,2,0)</f>
        <v>India</v>
      </c>
      <c r="E1431" s="27" t="s">
        <v>14</v>
      </c>
      <c r="F1431" s="27" t="s">
        <v>3306</v>
      </c>
      <c r="G1431" s="27" t="s">
        <v>407</v>
      </c>
      <c r="H1431" s="27" t="s">
        <v>18</v>
      </c>
      <c r="I1431" s="27" t="s">
        <v>19</v>
      </c>
      <c r="J1431" s="27" t="s">
        <v>19</v>
      </c>
      <c r="K1431" s="27">
        <v>3</v>
      </c>
      <c r="L1431" s="27">
        <v>2</v>
      </c>
      <c r="M1431" s="27">
        <v>1500</v>
      </c>
      <c r="N1431" s="27">
        <v>1</v>
      </c>
      <c r="O1431" s="27">
        <v>2010</v>
      </c>
      <c r="P1431" s="27">
        <v>11</v>
      </c>
      <c r="Q1431" s="27">
        <v>14</v>
      </c>
      <c r="R1431" s="28">
        <f>DATE('Raw Data'!$O1431,'Raw Data'!$P1431,'Raw Data'!$Q1431)</f>
        <v>40496</v>
      </c>
      <c r="S1431" s="27" t="str">
        <f>CONCATENATE(MID('Raw Data'!$H1431,FIND("(",'Raw Data'!$H1431)+1,FIND(")",'Raw Data'!$H1431)-FIND("(",'Raw Data'!$H1431)-1),"",'Raw Data'!$M1431)</f>
        <v>Rs.1500</v>
      </c>
      <c r="T1431" s="27">
        <f t="shared" si="22"/>
        <v>1</v>
      </c>
      <c r="U1431" s="29">
        <f>'Raw Data'!$M1431*'Raw Data'!$T1431</f>
        <v>1500</v>
      </c>
    </row>
    <row r="1432" spans="1:21" x14ac:dyDescent="0.3">
      <c r="A1432" s="20">
        <v>815</v>
      </c>
      <c r="B1432" s="27" t="s">
        <v>2295</v>
      </c>
      <c r="C1432" s="27">
        <v>1</v>
      </c>
      <c r="D1432" s="27" t="str">
        <f>VLOOKUP('Raw Data'!$C1432,'country description'!$A$2:$B$16,2,0)</f>
        <v>India</v>
      </c>
      <c r="E1432" s="27" t="s">
        <v>14</v>
      </c>
      <c r="F1432" s="27" t="s">
        <v>3307</v>
      </c>
      <c r="G1432" s="27" t="s">
        <v>390</v>
      </c>
      <c r="H1432" s="27" t="s">
        <v>18</v>
      </c>
      <c r="I1432" s="27" t="s">
        <v>24</v>
      </c>
      <c r="J1432" s="27" t="s">
        <v>19</v>
      </c>
      <c r="K1432" s="27">
        <v>3</v>
      </c>
      <c r="L1432" s="27">
        <v>164</v>
      </c>
      <c r="M1432" s="27">
        <v>1600</v>
      </c>
      <c r="N1432" s="27">
        <v>2.4</v>
      </c>
      <c r="O1432" s="27">
        <v>2017</v>
      </c>
      <c r="P1432" s="27">
        <v>11</v>
      </c>
      <c r="Q1432" s="27">
        <v>3</v>
      </c>
      <c r="R1432" s="28">
        <f>DATE('Raw Data'!$O1432,'Raw Data'!$P1432,'Raw Data'!$Q1432)</f>
        <v>43042</v>
      </c>
      <c r="S1432" s="27" t="str">
        <f>CONCATENATE(MID('Raw Data'!$H1432,FIND("(",'Raw Data'!$H1432)+1,FIND(")",'Raw Data'!$H1432)-FIND("(",'Raw Data'!$H1432)-1),"",'Raw Data'!$M1432)</f>
        <v>Rs.1600</v>
      </c>
      <c r="T1432" s="27">
        <f t="shared" si="22"/>
        <v>1</v>
      </c>
      <c r="U1432" s="29">
        <f>'Raw Data'!$M1432*'Raw Data'!$T1432</f>
        <v>1600</v>
      </c>
    </row>
    <row r="1433" spans="1:21" x14ac:dyDescent="0.3">
      <c r="A1433" s="20">
        <v>305269</v>
      </c>
      <c r="B1433" s="27" t="s">
        <v>3308</v>
      </c>
      <c r="C1433" s="27">
        <v>1</v>
      </c>
      <c r="D1433" s="27" t="str">
        <f>VLOOKUP('Raw Data'!$C1433,'country description'!$A$2:$B$16,2,0)</f>
        <v>India</v>
      </c>
      <c r="E1433" s="27" t="s">
        <v>14</v>
      </c>
      <c r="F1433" s="27" t="s">
        <v>3309</v>
      </c>
      <c r="G1433" s="27" t="s">
        <v>3310</v>
      </c>
      <c r="H1433" s="27" t="s">
        <v>18</v>
      </c>
      <c r="I1433" s="27" t="s">
        <v>24</v>
      </c>
      <c r="J1433" s="27" t="s">
        <v>24</v>
      </c>
      <c r="K1433" s="27">
        <v>3</v>
      </c>
      <c r="L1433" s="27">
        <v>711</v>
      </c>
      <c r="M1433" s="27">
        <v>1750</v>
      </c>
      <c r="N1433" s="27">
        <v>4.0999999999999996</v>
      </c>
      <c r="O1433" s="27">
        <v>2014</v>
      </c>
      <c r="P1433" s="27">
        <v>11</v>
      </c>
      <c r="Q1433" s="27">
        <v>13</v>
      </c>
      <c r="R1433" s="28">
        <f>DATE('Raw Data'!$O1433,'Raw Data'!$P1433,'Raw Data'!$Q1433)</f>
        <v>41956</v>
      </c>
      <c r="S1433" s="27" t="str">
        <f>CONCATENATE(MID('Raw Data'!$H1433,FIND("(",'Raw Data'!$H1433)+1,FIND(")",'Raw Data'!$H1433)-FIND("(",'Raw Data'!$H1433)-1),"",'Raw Data'!$M1433)</f>
        <v>Rs.1750</v>
      </c>
      <c r="T1433" s="27">
        <f t="shared" si="22"/>
        <v>1</v>
      </c>
      <c r="U1433" s="29">
        <f>'Raw Data'!$M1433*'Raw Data'!$T1433</f>
        <v>1750</v>
      </c>
    </row>
    <row r="1434" spans="1:21" x14ac:dyDescent="0.3">
      <c r="A1434" s="20">
        <v>18400744</v>
      </c>
      <c r="B1434" s="27" t="s">
        <v>3311</v>
      </c>
      <c r="C1434" s="27">
        <v>1</v>
      </c>
      <c r="D1434" s="27" t="str">
        <f>VLOOKUP('Raw Data'!$C1434,'country description'!$A$2:$B$16,2,0)</f>
        <v>India</v>
      </c>
      <c r="E1434" s="27" t="s">
        <v>14</v>
      </c>
      <c r="F1434" s="27" t="s">
        <v>3312</v>
      </c>
      <c r="G1434" s="27" t="s">
        <v>3313</v>
      </c>
      <c r="H1434" s="27" t="s">
        <v>18</v>
      </c>
      <c r="I1434" s="27" t="s">
        <v>24</v>
      </c>
      <c r="J1434" s="27" t="s">
        <v>24</v>
      </c>
      <c r="K1434" s="27">
        <v>3</v>
      </c>
      <c r="L1434" s="27">
        <v>63</v>
      </c>
      <c r="M1434" s="27">
        <v>1600</v>
      </c>
      <c r="N1434" s="27">
        <v>4.2</v>
      </c>
      <c r="O1434" s="27">
        <v>2010</v>
      </c>
      <c r="P1434" s="27">
        <v>11</v>
      </c>
      <c r="Q1434" s="27">
        <v>14</v>
      </c>
      <c r="R1434" s="28">
        <f>DATE('Raw Data'!$O1434,'Raw Data'!$P1434,'Raw Data'!$Q1434)</f>
        <v>40496</v>
      </c>
      <c r="S1434" s="27" t="str">
        <f>CONCATENATE(MID('Raw Data'!$H1434,FIND("(",'Raw Data'!$H1434)+1,FIND(")",'Raw Data'!$H1434)-FIND("(",'Raw Data'!$H1434)-1),"",'Raw Data'!$M1434)</f>
        <v>Rs.1600</v>
      </c>
      <c r="T1434" s="27">
        <f t="shared" si="22"/>
        <v>1</v>
      </c>
      <c r="U1434" s="29">
        <f>'Raw Data'!$M1434*'Raw Data'!$T1434</f>
        <v>1600</v>
      </c>
    </row>
    <row r="1435" spans="1:21" x14ac:dyDescent="0.3">
      <c r="A1435" s="20">
        <v>307065</v>
      </c>
      <c r="B1435" s="27" t="s">
        <v>3314</v>
      </c>
      <c r="C1435" s="27">
        <v>1</v>
      </c>
      <c r="D1435" s="27" t="str">
        <f>VLOOKUP('Raw Data'!$C1435,'country description'!$A$2:$B$16,2,0)</f>
        <v>India</v>
      </c>
      <c r="E1435" s="27" t="s">
        <v>14</v>
      </c>
      <c r="F1435" s="27" t="s">
        <v>3315</v>
      </c>
      <c r="G1435" s="27" t="s">
        <v>3316</v>
      </c>
      <c r="H1435" s="27" t="s">
        <v>18</v>
      </c>
      <c r="I1435" s="27" t="s">
        <v>19</v>
      </c>
      <c r="J1435" s="27" t="s">
        <v>19</v>
      </c>
      <c r="K1435" s="27">
        <v>3</v>
      </c>
      <c r="L1435" s="27">
        <v>1327</v>
      </c>
      <c r="M1435" s="27">
        <v>1900</v>
      </c>
      <c r="N1435" s="27">
        <v>4.3</v>
      </c>
      <c r="O1435" s="27">
        <v>2013</v>
      </c>
      <c r="P1435" s="27">
        <v>11</v>
      </c>
      <c r="Q1435" s="27">
        <v>13</v>
      </c>
      <c r="R1435" s="28">
        <f>DATE('Raw Data'!$O1435,'Raw Data'!$P1435,'Raw Data'!$Q1435)</f>
        <v>41591</v>
      </c>
      <c r="S1435" s="27" t="str">
        <f>CONCATENATE(MID('Raw Data'!$H1435,FIND("(",'Raw Data'!$H1435)+1,FIND(")",'Raw Data'!$H1435)-FIND("(",'Raw Data'!$H1435)-1),"",'Raw Data'!$M1435)</f>
        <v>Rs.1900</v>
      </c>
      <c r="T1435" s="27">
        <f t="shared" si="22"/>
        <v>1</v>
      </c>
      <c r="U1435" s="29">
        <f>'Raw Data'!$M1435*'Raw Data'!$T1435</f>
        <v>1900</v>
      </c>
    </row>
    <row r="1436" spans="1:21" x14ac:dyDescent="0.3">
      <c r="A1436" s="20">
        <v>18089222</v>
      </c>
      <c r="B1436" s="27" t="s">
        <v>3317</v>
      </c>
      <c r="C1436" s="27">
        <v>1</v>
      </c>
      <c r="D1436" s="27" t="str">
        <f>VLOOKUP('Raw Data'!$C1436,'country description'!$A$2:$B$16,2,0)</f>
        <v>India</v>
      </c>
      <c r="E1436" s="27" t="s">
        <v>14</v>
      </c>
      <c r="F1436" s="27" t="s">
        <v>3318</v>
      </c>
      <c r="G1436" s="27" t="s">
        <v>2719</v>
      </c>
      <c r="H1436" s="27" t="s">
        <v>18</v>
      </c>
      <c r="I1436" s="27" t="s">
        <v>24</v>
      </c>
      <c r="J1436" s="27" t="s">
        <v>24</v>
      </c>
      <c r="K1436" s="27">
        <v>3</v>
      </c>
      <c r="L1436" s="27">
        <v>131</v>
      </c>
      <c r="M1436" s="27">
        <v>1200</v>
      </c>
      <c r="N1436" s="27">
        <v>3.6</v>
      </c>
      <c r="O1436" s="27">
        <v>2017</v>
      </c>
      <c r="P1436" s="27">
        <v>11</v>
      </c>
      <c r="Q1436" s="27">
        <v>10</v>
      </c>
      <c r="R1436" s="28">
        <f>DATE('Raw Data'!$O1436,'Raw Data'!$P1436,'Raw Data'!$Q1436)</f>
        <v>43049</v>
      </c>
      <c r="S1436" s="27" t="str">
        <f>CONCATENATE(MID('Raw Data'!$H1436,FIND("(",'Raw Data'!$H1436)+1,FIND(")",'Raw Data'!$H1436)-FIND("(",'Raw Data'!$H1436)-1),"",'Raw Data'!$M1436)</f>
        <v>Rs.1200</v>
      </c>
      <c r="T1436" s="27">
        <f t="shared" si="22"/>
        <v>1</v>
      </c>
      <c r="U1436" s="29">
        <f>'Raw Data'!$M1436*'Raw Data'!$T1436</f>
        <v>1200</v>
      </c>
    </row>
    <row r="1437" spans="1:21" x14ac:dyDescent="0.3">
      <c r="A1437" s="20">
        <v>304304</v>
      </c>
      <c r="B1437" s="27" t="s">
        <v>3319</v>
      </c>
      <c r="C1437" s="27">
        <v>1</v>
      </c>
      <c r="D1437" s="27" t="str">
        <f>VLOOKUP('Raw Data'!$C1437,'country description'!$A$2:$B$16,2,0)</f>
        <v>India</v>
      </c>
      <c r="E1437" s="27" t="s">
        <v>14</v>
      </c>
      <c r="F1437" s="27" t="s">
        <v>3320</v>
      </c>
      <c r="G1437" s="27" t="s">
        <v>3098</v>
      </c>
      <c r="H1437" s="27" t="s">
        <v>18</v>
      </c>
      <c r="I1437" s="27" t="s">
        <v>24</v>
      </c>
      <c r="J1437" s="27" t="s">
        <v>19</v>
      </c>
      <c r="K1437" s="27">
        <v>3</v>
      </c>
      <c r="L1437" s="27">
        <v>68</v>
      </c>
      <c r="M1437" s="27">
        <v>1500</v>
      </c>
      <c r="N1437" s="27">
        <v>2.8</v>
      </c>
      <c r="O1437" s="27">
        <v>2018</v>
      </c>
      <c r="P1437" s="27">
        <v>11</v>
      </c>
      <c r="Q1437" s="27">
        <v>23</v>
      </c>
      <c r="R1437" s="28">
        <f>DATE('Raw Data'!$O1437,'Raw Data'!$P1437,'Raw Data'!$Q1437)</f>
        <v>43427</v>
      </c>
      <c r="S1437" s="27" t="str">
        <f>CONCATENATE(MID('Raw Data'!$H1437,FIND("(",'Raw Data'!$H1437)+1,FIND(")",'Raw Data'!$H1437)-FIND("(",'Raw Data'!$H1437)-1),"",'Raw Data'!$M1437)</f>
        <v>Rs.1500</v>
      </c>
      <c r="T1437" s="27">
        <f t="shared" si="22"/>
        <v>1</v>
      </c>
      <c r="U1437" s="29">
        <f>'Raw Data'!$M1437*'Raw Data'!$T1437</f>
        <v>1500</v>
      </c>
    </row>
    <row r="1438" spans="1:21" x14ac:dyDescent="0.3">
      <c r="A1438" s="20">
        <v>6777</v>
      </c>
      <c r="B1438" s="27" t="s">
        <v>2749</v>
      </c>
      <c r="C1438" s="27">
        <v>1</v>
      </c>
      <c r="D1438" s="27" t="str">
        <f>VLOOKUP('Raw Data'!$C1438,'country description'!$A$2:$B$16,2,0)</f>
        <v>India</v>
      </c>
      <c r="E1438" s="27" t="s">
        <v>14</v>
      </c>
      <c r="F1438" s="27" t="s">
        <v>3321</v>
      </c>
      <c r="G1438" s="27" t="s">
        <v>617</v>
      </c>
      <c r="H1438" s="27" t="s">
        <v>18</v>
      </c>
      <c r="I1438" s="27" t="s">
        <v>24</v>
      </c>
      <c r="J1438" s="27" t="s">
        <v>24</v>
      </c>
      <c r="K1438" s="27">
        <v>3</v>
      </c>
      <c r="L1438" s="27">
        <v>124</v>
      </c>
      <c r="M1438" s="27">
        <v>1200</v>
      </c>
      <c r="N1438" s="27">
        <v>2.4</v>
      </c>
      <c r="O1438" s="27">
        <v>2013</v>
      </c>
      <c r="P1438" s="27">
        <v>11</v>
      </c>
      <c r="Q1438" s="27">
        <v>12</v>
      </c>
      <c r="R1438" s="28">
        <f>DATE('Raw Data'!$O1438,'Raw Data'!$P1438,'Raw Data'!$Q1438)</f>
        <v>41590</v>
      </c>
      <c r="S1438" s="27" t="str">
        <f>CONCATENATE(MID('Raw Data'!$H1438,FIND("(",'Raw Data'!$H1438)+1,FIND(")",'Raw Data'!$H1438)-FIND("(",'Raw Data'!$H1438)-1),"",'Raw Data'!$M1438)</f>
        <v>Rs.1200</v>
      </c>
      <c r="T1438" s="27">
        <f t="shared" si="22"/>
        <v>1</v>
      </c>
      <c r="U1438" s="29">
        <f>'Raw Data'!$M1438*'Raw Data'!$T1438</f>
        <v>1200</v>
      </c>
    </row>
    <row r="1439" spans="1:21" x14ac:dyDescent="0.3">
      <c r="A1439" s="20">
        <v>307342</v>
      </c>
      <c r="B1439" s="27" t="s">
        <v>3322</v>
      </c>
      <c r="C1439" s="27">
        <v>1</v>
      </c>
      <c r="D1439" s="27" t="str">
        <f>VLOOKUP('Raw Data'!$C1439,'country description'!$A$2:$B$16,2,0)</f>
        <v>India</v>
      </c>
      <c r="E1439" s="27" t="s">
        <v>14</v>
      </c>
      <c r="F1439" s="27" t="s">
        <v>3323</v>
      </c>
      <c r="G1439" s="27" t="s">
        <v>416</v>
      </c>
      <c r="H1439" s="27" t="s">
        <v>18</v>
      </c>
      <c r="I1439" s="27" t="s">
        <v>24</v>
      </c>
      <c r="J1439" s="27" t="s">
        <v>19</v>
      </c>
      <c r="K1439" s="27">
        <v>3</v>
      </c>
      <c r="L1439" s="27">
        <v>19</v>
      </c>
      <c r="M1439" s="27">
        <v>1500</v>
      </c>
      <c r="N1439" s="27">
        <v>3.3</v>
      </c>
      <c r="O1439" s="27">
        <v>2011</v>
      </c>
      <c r="P1439" s="27">
        <v>11</v>
      </c>
      <c r="Q1439" s="27">
        <v>23</v>
      </c>
      <c r="R1439" s="28">
        <f>DATE('Raw Data'!$O1439,'Raw Data'!$P1439,'Raw Data'!$Q1439)</f>
        <v>40870</v>
      </c>
      <c r="S1439" s="27" t="str">
        <f>CONCATENATE(MID('Raw Data'!$H1439,FIND("(",'Raw Data'!$H1439)+1,FIND(")",'Raw Data'!$H1439)-FIND("(",'Raw Data'!$H1439)-1),"",'Raw Data'!$M1439)</f>
        <v>Rs.1500</v>
      </c>
      <c r="T1439" s="27">
        <f t="shared" si="22"/>
        <v>1</v>
      </c>
      <c r="U1439" s="29">
        <f>'Raw Data'!$M1439*'Raw Data'!$T1439</f>
        <v>1500</v>
      </c>
    </row>
    <row r="1440" spans="1:21" x14ac:dyDescent="0.3">
      <c r="A1440" s="20">
        <v>3190</v>
      </c>
      <c r="B1440" s="27" t="s">
        <v>2720</v>
      </c>
      <c r="C1440" s="27">
        <v>1</v>
      </c>
      <c r="D1440" s="27" t="str">
        <f>VLOOKUP('Raw Data'!$C1440,'country description'!$A$2:$B$16,2,0)</f>
        <v>India</v>
      </c>
      <c r="E1440" s="27" t="s">
        <v>14</v>
      </c>
      <c r="F1440" s="27" t="s">
        <v>3324</v>
      </c>
      <c r="G1440" s="27" t="s">
        <v>2722</v>
      </c>
      <c r="H1440" s="27" t="s">
        <v>18</v>
      </c>
      <c r="I1440" s="27" t="s">
        <v>19</v>
      </c>
      <c r="J1440" s="27" t="s">
        <v>19</v>
      </c>
      <c r="K1440" s="27">
        <v>3</v>
      </c>
      <c r="L1440" s="27">
        <v>1521</v>
      </c>
      <c r="M1440" s="27">
        <v>1500</v>
      </c>
      <c r="N1440" s="27">
        <v>4.4000000000000004</v>
      </c>
      <c r="O1440" s="27">
        <v>2014</v>
      </c>
      <c r="P1440" s="27">
        <v>11</v>
      </c>
      <c r="Q1440" s="27">
        <v>12</v>
      </c>
      <c r="R1440" s="28">
        <f>DATE('Raw Data'!$O1440,'Raw Data'!$P1440,'Raw Data'!$Q1440)</f>
        <v>41955</v>
      </c>
      <c r="S1440" s="27" t="str">
        <f>CONCATENATE(MID('Raw Data'!$H1440,FIND("(",'Raw Data'!$H1440)+1,FIND(")",'Raw Data'!$H1440)-FIND("(",'Raw Data'!$H1440)-1),"",'Raw Data'!$M1440)</f>
        <v>Rs.1500</v>
      </c>
      <c r="T1440" s="27">
        <f t="shared" si="22"/>
        <v>1</v>
      </c>
      <c r="U1440" s="29">
        <f>'Raw Data'!$M1440*'Raw Data'!$T1440</f>
        <v>1500</v>
      </c>
    </row>
    <row r="1441" spans="1:21" x14ac:dyDescent="0.3">
      <c r="A1441" s="20">
        <v>307284</v>
      </c>
      <c r="B1441" s="27" t="s">
        <v>3225</v>
      </c>
      <c r="C1441" s="27">
        <v>1</v>
      </c>
      <c r="D1441" s="27" t="str">
        <f>VLOOKUP('Raw Data'!$C1441,'country description'!$A$2:$B$16,2,0)</f>
        <v>India</v>
      </c>
      <c r="E1441" s="27" t="s">
        <v>14</v>
      </c>
      <c r="F1441" s="27" t="s">
        <v>3325</v>
      </c>
      <c r="G1441" s="27" t="s">
        <v>3227</v>
      </c>
      <c r="H1441" s="27" t="s">
        <v>18</v>
      </c>
      <c r="I1441" s="27" t="s">
        <v>24</v>
      </c>
      <c r="J1441" s="27" t="s">
        <v>19</v>
      </c>
      <c r="K1441" s="27">
        <v>3</v>
      </c>
      <c r="L1441" s="27">
        <v>395</v>
      </c>
      <c r="M1441" s="27">
        <v>1700</v>
      </c>
      <c r="N1441" s="27">
        <v>3.7</v>
      </c>
      <c r="O1441" s="27">
        <v>2014</v>
      </c>
      <c r="P1441" s="27">
        <v>11</v>
      </c>
      <c r="Q1441" s="27">
        <v>21</v>
      </c>
      <c r="R1441" s="28">
        <f>DATE('Raw Data'!$O1441,'Raw Data'!$P1441,'Raw Data'!$Q1441)</f>
        <v>41964</v>
      </c>
      <c r="S1441" s="27" t="str">
        <f>CONCATENATE(MID('Raw Data'!$H1441,FIND("(",'Raw Data'!$H1441)+1,FIND(")",'Raw Data'!$H1441)-FIND("(",'Raw Data'!$H1441)-1),"",'Raw Data'!$M1441)</f>
        <v>Rs.1700</v>
      </c>
      <c r="T1441" s="27">
        <f t="shared" si="22"/>
        <v>1</v>
      </c>
      <c r="U1441" s="29">
        <f>'Raw Data'!$M1441*'Raw Data'!$T1441</f>
        <v>1700</v>
      </c>
    </row>
    <row r="1442" spans="1:21" x14ac:dyDescent="0.3">
      <c r="A1442" s="20">
        <v>7227</v>
      </c>
      <c r="B1442" s="27" t="s">
        <v>2960</v>
      </c>
      <c r="C1442" s="27">
        <v>1</v>
      </c>
      <c r="D1442" s="27" t="str">
        <f>VLOOKUP('Raw Data'!$C1442,'country description'!$A$2:$B$16,2,0)</f>
        <v>India</v>
      </c>
      <c r="E1442" s="27" t="s">
        <v>14</v>
      </c>
      <c r="F1442" s="27" t="s">
        <v>3326</v>
      </c>
      <c r="G1442" s="27" t="s">
        <v>3327</v>
      </c>
      <c r="H1442" s="27" t="s">
        <v>18</v>
      </c>
      <c r="I1442" s="27" t="s">
        <v>24</v>
      </c>
      <c r="J1442" s="27" t="s">
        <v>19</v>
      </c>
      <c r="K1442" s="27">
        <v>3</v>
      </c>
      <c r="L1442" s="27">
        <v>1203</v>
      </c>
      <c r="M1442" s="27">
        <v>1550</v>
      </c>
      <c r="N1442" s="27">
        <v>4</v>
      </c>
      <c r="O1442" s="27">
        <v>2014</v>
      </c>
      <c r="P1442" s="27">
        <v>11</v>
      </c>
      <c r="Q1442" s="27">
        <v>14</v>
      </c>
      <c r="R1442" s="28">
        <f>DATE('Raw Data'!$O1442,'Raw Data'!$P1442,'Raw Data'!$Q1442)</f>
        <v>41957</v>
      </c>
      <c r="S1442" s="27" t="str">
        <f>CONCATENATE(MID('Raw Data'!$H1442,FIND("(",'Raw Data'!$H1442)+1,FIND(")",'Raw Data'!$H1442)-FIND("(",'Raw Data'!$H1442)-1),"",'Raw Data'!$M1442)</f>
        <v>Rs.1550</v>
      </c>
      <c r="T1442" s="27">
        <f t="shared" si="22"/>
        <v>1</v>
      </c>
      <c r="U1442" s="29">
        <f>'Raw Data'!$M1442*'Raw Data'!$T1442</f>
        <v>1550</v>
      </c>
    </row>
    <row r="1443" spans="1:21" x14ac:dyDescent="0.3">
      <c r="A1443" s="20">
        <v>998</v>
      </c>
      <c r="B1443" s="27" t="s">
        <v>3328</v>
      </c>
      <c r="C1443" s="27">
        <v>1</v>
      </c>
      <c r="D1443" s="27" t="str">
        <f>VLOOKUP('Raw Data'!$C1443,'country description'!$A$2:$B$16,2,0)</f>
        <v>India</v>
      </c>
      <c r="E1443" s="27" t="s">
        <v>14</v>
      </c>
      <c r="F1443" s="27" t="s">
        <v>3329</v>
      </c>
      <c r="G1443" s="27" t="s">
        <v>3330</v>
      </c>
      <c r="H1443" s="27" t="s">
        <v>18</v>
      </c>
      <c r="I1443" s="27" t="s">
        <v>24</v>
      </c>
      <c r="J1443" s="27" t="s">
        <v>24</v>
      </c>
      <c r="K1443" s="27">
        <v>3</v>
      </c>
      <c r="L1443" s="27">
        <v>104</v>
      </c>
      <c r="M1443" s="27">
        <v>1500</v>
      </c>
      <c r="N1443" s="27">
        <v>3.5</v>
      </c>
      <c r="O1443" s="27">
        <v>2016</v>
      </c>
      <c r="P1443" s="27">
        <v>11</v>
      </c>
      <c r="Q1443" s="27">
        <v>13</v>
      </c>
      <c r="R1443" s="28">
        <f>DATE('Raw Data'!$O1443,'Raw Data'!$P1443,'Raw Data'!$Q1443)</f>
        <v>42687</v>
      </c>
      <c r="S1443" s="27" t="str">
        <f>CONCATENATE(MID('Raw Data'!$H1443,FIND("(",'Raw Data'!$H1443)+1,FIND(")",'Raw Data'!$H1443)-FIND("(",'Raw Data'!$H1443)-1),"",'Raw Data'!$M1443)</f>
        <v>Rs.1500</v>
      </c>
      <c r="T1443" s="27">
        <f t="shared" si="22"/>
        <v>1</v>
      </c>
      <c r="U1443" s="29">
        <f>'Raw Data'!$M1443*'Raw Data'!$T1443</f>
        <v>1500</v>
      </c>
    </row>
    <row r="1444" spans="1:21" x14ac:dyDescent="0.3">
      <c r="A1444" s="20">
        <v>306476</v>
      </c>
      <c r="B1444" s="27" t="s">
        <v>3331</v>
      </c>
      <c r="C1444" s="27">
        <v>1</v>
      </c>
      <c r="D1444" s="27" t="str">
        <f>VLOOKUP('Raw Data'!$C1444,'country description'!$A$2:$B$16,2,0)</f>
        <v>India</v>
      </c>
      <c r="E1444" s="27" t="s">
        <v>14</v>
      </c>
      <c r="F1444" s="27" t="s">
        <v>3332</v>
      </c>
      <c r="G1444" s="27" t="s">
        <v>3333</v>
      </c>
      <c r="H1444" s="27" t="s">
        <v>18</v>
      </c>
      <c r="I1444" s="27" t="s">
        <v>19</v>
      </c>
      <c r="J1444" s="27" t="s">
        <v>19</v>
      </c>
      <c r="K1444" s="27">
        <v>3</v>
      </c>
      <c r="L1444" s="27">
        <v>1980</v>
      </c>
      <c r="M1444" s="27">
        <v>1400</v>
      </c>
      <c r="N1444" s="27">
        <v>4.0999999999999996</v>
      </c>
      <c r="O1444" s="27">
        <v>2014</v>
      </c>
      <c r="P1444" s="27">
        <v>11</v>
      </c>
      <c r="Q1444" s="27">
        <v>23</v>
      </c>
      <c r="R1444" s="28">
        <f>DATE('Raw Data'!$O1444,'Raw Data'!$P1444,'Raw Data'!$Q1444)</f>
        <v>41966</v>
      </c>
      <c r="S1444" s="27" t="str">
        <f>CONCATENATE(MID('Raw Data'!$H1444,FIND("(",'Raw Data'!$H1444)+1,FIND(")",'Raw Data'!$H1444)-FIND("(",'Raw Data'!$H1444)-1),"",'Raw Data'!$M1444)</f>
        <v>Rs.1400</v>
      </c>
      <c r="T1444" s="27">
        <f t="shared" si="22"/>
        <v>1</v>
      </c>
      <c r="U1444" s="29">
        <f>'Raw Data'!$M1444*'Raw Data'!$T1444</f>
        <v>1400</v>
      </c>
    </row>
    <row r="1445" spans="1:21" x14ac:dyDescent="0.3">
      <c r="A1445" s="20">
        <v>18252401</v>
      </c>
      <c r="B1445" s="27" t="s">
        <v>3334</v>
      </c>
      <c r="C1445" s="27">
        <v>1</v>
      </c>
      <c r="D1445" s="27" t="str">
        <f>VLOOKUP('Raw Data'!$C1445,'country description'!$A$2:$B$16,2,0)</f>
        <v>India</v>
      </c>
      <c r="E1445" s="27" t="s">
        <v>14</v>
      </c>
      <c r="F1445" s="27" t="s">
        <v>3335</v>
      </c>
      <c r="G1445" s="27" t="s">
        <v>3336</v>
      </c>
      <c r="H1445" s="27" t="s">
        <v>18</v>
      </c>
      <c r="I1445" s="27" t="s">
        <v>24</v>
      </c>
      <c r="J1445" s="27" t="s">
        <v>19</v>
      </c>
      <c r="K1445" s="27">
        <v>3</v>
      </c>
      <c r="L1445" s="27">
        <v>676</v>
      </c>
      <c r="M1445" s="27">
        <v>1100</v>
      </c>
      <c r="N1445" s="27">
        <v>4.4000000000000004</v>
      </c>
      <c r="O1445" s="27">
        <v>2013</v>
      </c>
      <c r="P1445" s="27">
        <v>11</v>
      </c>
      <c r="Q1445" s="27">
        <v>21</v>
      </c>
      <c r="R1445" s="28">
        <f>DATE('Raw Data'!$O1445,'Raw Data'!$P1445,'Raw Data'!$Q1445)</f>
        <v>41599</v>
      </c>
      <c r="S1445" s="27" t="str">
        <f>CONCATENATE(MID('Raw Data'!$H1445,FIND("(",'Raw Data'!$H1445)+1,FIND(")",'Raw Data'!$H1445)-FIND("(",'Raw Data'!$H1445)-1),"",'Raw Data'!$M1445)</f>
        <v>Rs.1100</v>
      </c>
      <c r="T1445" s="27">
        <f t="shared" si="22"/>
        <v>1</v>
      </c>
      <c r="U1445" s="29">
        <f>'Raw Data'!$M1445*'Raw Data'!$T1445</f>
        <v>1100</v>
      </c>
    </row>
    <row r="1446" spans="1:21" x14ac:dyDescent="0.3">
      <c r="A1446" s="20">
        <v>303723</v>
      </c>
      <c r="B1446" s="27" t="s">
        <v>3337</v>
      </c>
      <c r="C1446" s="27">
        <v>1</v>
      </c>
      <c r="D1446" s="27" t="str">
        <f>VLOOKUP('Raw Data'!$C1446,'country description'!$A$2:$B$16,2,0)</f>
        <v>India</v>
      </c>
      <c r="E1446" s="27" t="s">
        <v>14</v>
      </c>
      <c r="F1446" s="27" t="s">
        <v>3338</v>
      </c>
      <c r="G1446" s="27" t="s">
        <v>407</v>
      </c>
      <c r="H1446" s="27" t="s">
        <v>18</v>
      </c>
      <c r="I1446" s="27" t="s">
        <v>24</v>
      </c>
      <c r="J1446" s="27" t="s">
        <v>24</v>
      </c>
      <c r="K1446" s="27">
        <v>3</v>
      </c>
      <c r="L1446" s="27">
        <v>260</v>
      </c>
      <c r="M1446" s="27">
        <v>1100</v>
      </c>
      <c r="N1446" s="27">
        <v>3.6</v>
      </c>
      <c r="O1446" s="27">
        <v>2011</v>
      </c>
      <c r="P1446" s="27">
        <v>11</v>
      </c>
      <c r="Q1446" s="27">
        <v>25</v>
      </c>
      <c r="R1446" s="28">
        <f>DATE('Raw Data'!$O1446,'Raw Data'!$P1446,'Raw Data'!$Q1446)</f>
        <v>40872</v>
      </c>
      <c r="S1446" s="27" t="str">
        <f>CONCATENATE(MID('Raw Data'!$H1446,FIND("(",'Raw Data'!$H1446)+1,FIND(")",'Raw Data'!$H1446)-FIND("(",'Raw Data'!$H1446)-1),"",'Raw Data'!$M1446)</f>
        <v>Rs.1100</v>
      </c>
      <c r="T1446" s="27">
        <f t="shared" si="22"/>
        <v>1</v>
      </c>
      <c r="U1446" s="29">
        <f>'Raw Data'!$M1446*'Raw Data'!$T1446</f>
        <v>1100</v>
      </c>
    </row>
    <row r="1447" spans="1:21" x14ac:dyDescent="0.3">
      <c r="A1447" s="20">
        <v>311483</v>
      </c>
      <c r="B1447" s="27" t="s">
        <v>3339</v>
      </c>
      <c r="C1447" s="27">
        <v>1</v>
      </c>
      <c r="D1447" s="27" t="str">
        <f>VLOOKUP('Raw Data'!$C1447,'country description'!$A$2:$B$16,2,0)</f>
        <v>India</v>
      </c>
      <c r="E1447" s="27" t="s">
        <v>14</v>
      </c>
      <c r="F1447" s="27" t="s">
        <v>3340</v>
      </c>
      <c r="G1447" s="27" t="s">
        <v>2119</v>
      </c>
      <c r="H1447" s="27" t="s">
        <v>18</v>
      </c>
      <c r="I1447" s="27" t="s">
        <v>24</v>
      </c>
      <c r="J1447" s="27" t="s">
        <v>24</v>
      </c>
      <c r="K1447" s="27">
        <v>3</v>
      </c>
      <c r="L1447" s="27">
        <v>177</v>
      </c>
      <c r="M1447" s="27">
        <v>1200</v>
      </c>
      <c r="N1447" s="27">
        <v>3.8</v>
      </c>
      <c r="O1447" s="27">
        <v>2015</v>
      </c>
      <c r="P1447" s="27">
        <v>11</v>
      </c>
      <c r="Q1447" s="27">
        <v>11</v>
      </c>
      <c r="R1447" s="28">
        <f>DATE('Raw Data'!$O1447,'Raw Data'!$P1447,'Raw Data'!$Q1447)</f>
        <v>42319</v>
      </c>
      <c r="S1447" s="27" t="str">
        <f>CONCATENATE(MID('Raw Data'!$H1447,FIND("(",'Raw Data'!$H1447)+1,FIND(")",'Raw Data'!$H1447)-FIND("(",'Raw Data'!$H1447)-1),"",'Raw Data'!$M1447)</f>
        <v>Rs.1200</v>
      </c>
      <c r="T1447" s="27">
        <f t="shared" si="22"/>
        <v>1</v>
      </c>
      <c r="U1447" s="29">
        <f>'Raw Data'!$M1447*'Raw Data'!$T1447</f>
        <v>1200</v>
      </c>
    </row>
    <row r="1448" spans="1:21" x14ac:dyDescent="0.3">
      <c r="A1448" s="20">
        <v>5851</v>
      </c>
      <c r="B1448" s="27" t="s">
        <v>2809</v>
      </c>
      <c r="C1448" s="27">
        <v>1</v>
      </c>
      <c r="D1448" s="27" t="str">
        <f>VLOOKUP('Raw Data'!$C1448,'country description'!$A$2:$B$16,2,0)</f>
        <v>India</v>
      </c>
      <c r="E1448" s="27" t="s">
        <v>14</v>
      </c>
      <c r="F1448" s="27" t="s">
        <v>3341</v>
      </c>
      <c r="G1448" s="27" t="s">
        <v>2811</v>
      </c>
      <c r="H1448" s="27" t="s">
        <v>18</v>
      </c>
      <c r="I1448" s="27" t="s">
        <v>24</v>
      </c>
      <c r="J1448" s="27" t="s">
        <v>19</v>
      </c>
      <c r="K1448" s="27">
        <v>3</v>
      </c>
      <c r="L1448" s="27">
        <v>43</v>
      </c>
      <c r="M1448" s="27">
        <v>1500</v>
      </c>
      <c r="N1448" s="27">
        <v>2.4</v>
      </c>
      <c r="O1448" s="27">
        <v>2015</v>
      </c>
      <c r="P1448" s="27">
        <v>11</v>
      </c>
      <c r="Q1448" s="27">
        <v>10</v>
      </c>
      <c r="R1448" s="28">
        <f>DATE('Raw Data'!$O1448,'Raw Data'!$P1448,'Raw Data'!$Q1448)</f>
        <v>42318</v>
      </c>
      <c r="S1448" s="27" t="str">
        <f>CONCATENATE(MID('Raw Data'!$H1448,FIND("(",'Raw Data'!$H1448)+1,FIND(")",'Raw Data'!$H1448)-FIND("(",'Raw Data'!$H1448)-1),"",'Raw Data'!$M1448)</f>
        <v>Rs.1500</v>
      </c>
      <c r="T1448" s="27">
        <f t="shared" si="22"/>
        <v>1</v>
      </c>
      <c r="U1448" s="29">
        <f>'Raw Data'!$M1448*'Raw Data'!$T1448</f>
        <v>1500</v>
      </c>
    </row>
    <row r="1449" spans="1:21" x14ac:dyDescent="0.3">
      <c r="A1449" s="20">
        <v>18433900</v>
      </c>
      <c r="B1449" s="27" t="s">
        <v>3342</v>
      </c>
      <c r="C1449" s="27">
        <v>1</v>
      </c>
      <c r="D1449" s="27" t="str">
        <f>VLOOKUP('Raw Data'!$C1449,'country description'!$A$2:$B$16,2,0)</f>
        <v>India</v>
      </c>
      <c r="E1449" s="27" t="s">
        <v>14</v>
      </c>
      <c r="F1449" s="27" t="s">
        <v>3343</v>
      </c>
      <c r="G1449" s="27" t="s">
        <v>3344</v>
      </c>
      <c r="H1449" s="27" t="s">
        <v>18</v>
      </c>
      <c r="I1449" s="27" t="s">
        <v>24</v>
      </c>
      <c r="J1449" s="27" t="s">
        <v>19</v>
      </c>
      <c r="K1449" s="27">
        <v>3</v>
      </c>
      <c r="L1449" s="27">
        <v>40</v>
      </c>
      <c r="M1449" s="27">
        <v>1600</v>
      </c>
      <c r="N1449" s="27">
        <v>4</v>
      </c>
      <c r="O1449" s="27">
        <v>2016</v>
      </c>
      <c r="P1449" s="27">
        <v>10</v>
      </c>
      <c r="Q1449" s="27">
        <v>22</v>
      </c>
      <c r="R1449" s="28">
        <f>DATE('Raw Data'!$O1449,'Raw Data'!$P1449,'Raw Data'!$Q1449)</f>
        <v>42665</v>
      </c>
      <c r="S1449" s="27" t="str">
        <f>CONCATENATE(MID('Raw Data'!$H1449,FIND("(",'Raw Data'!$H1449)+1,FIND(")",'Raw Data'!$H1449)-FIND("(",'Raw Data'!$H1449)-1),"",'Raw Data'!$M1449)</f>
        <v>Rs.1600</v>
      </c>
      <c r="T1449" s="27">
        <f t="shared" si="22"/>
        <v>1</v>
      </c>
      <c r="U1449" s="29">
        <f>'Raw Data'!$M1449*'Raw Data'!$T1449</f>
        <v>1600</v>
      </c>
    </row>
    <row r="1450" spans="1:21" x14ac:dyDescent="0.3">
      <c r="A1450" s="20">
        <v>307113</v>
      </c>
      <c r="B1450" s="27" t="s">
        <v>3345</v>
      </c>
      <c r="C1450" s="27">
        <v>1</v>
      </c>
      <c r="D1450" s="27" t="str">
        <f>VLOOKUP('Raw Data'!$C1450,'country description'!$A$2:$B$16,2,0)</f>
        <v>India</v>
      </c>
      <c r="E1450" s="27" t="s">
        <v>14</v>
      </c>
      <c r="F1450" s="27" t="s">
        <v>3346</v>
      </c>
      <c r="G1450" s="27" t="s">
        <v>3347</v>
      </c>
      <c r="H1450" s="27" t="s">
        <v>18</v>
      </c>
      <c r="I1450" s="27" t="s">
        <v>24</v>
      </c>
      <c r="J1450" s="27" t="s">
        <v>24</v>
      </c>
      <c r="K1450" s="27">
        <v>3</v>
      </c>
      <c r="L1450" s="27">
        <v>2131</v>
      </c>
      <c r="M1450" s="27">
        <v>1400</v>
      </c>
      <c r="N1450" s="27">
        <v>4.2</v>
      </c>
      <c r="O1450" s="27">
        <v>2014</v>
      </c>
      <c r="P1450" s="27">
        <v>10</v>
      </c>
      <c r="Q1450" s="27">
        <v>12</v>
      </c>
      <c r="R1450" s="28">
        <f>DATE('Raw Data'!$O1450,'Raw Data'!$P1450,'Raw Data'!$Q1450)</f>
        <v>41924</v>
      </c>
      <c r="S1450" s="27" t="str">
        <f>CONCATENATE(MID('Raw Data'!$H1450,FIND("(",'Raw Data'!$H1450)+1,FIND(")",'Raw Data'!$H1450)-FIND("(",'Raw Data'!$H1450)-1),"",'Raw Data'!$M1450)</f>
        <v>Rs.1400</v>
      </c>
      <c r="T1450" s="27">
        <f t="shared" si="22"/>
        <v>1</v>
      </c>
      <c r="U1450" s="29">
        <f>'Raw Data'!$M1450*'Raw Data'!$T1450</f>
        <v>1400</v>
      </c>
    </row>
    <row r="1451" spans="1:21" x14ac:dyDescent="0.3">
      <c r="A1451" s="20">
        <v>18427565</v>
      </c>
      <c r="B1451" s="27" t="s">
        <v>3348</v>
      </c>
      <c r="C1451" s="27">
        <v>1</v>
      </c>
      <c r="D1451" s="27" t="str">
        <f>VLOOKUP('Raw Data'!$C1451,'country description'!$A$2:$B$16,2,0)</f>
        <v>India</v>
      </c>
      <c r="E1451" s="27" t="s">
        <v>14</v>
      </c>
      <c r="F1451" s="27" t="s">
        <v>3349</v>
      </c>
      <c r="G1451" s="27" t="s">
        <v>1740</v>
      </c>
      <c r="H1451" s="27" t="s">
        <v>18</v>
      </c>
      <c r="I1451" s="27" t="s">
        <v>19</v>
      </c>
      <c r="J1451" s="27" t="s">
        <v>24</v>
      </c>
      <c r="K1451" s="27">
        <v>3</v>
      </c>
      <c r="L1451" s="27">
        <v>46</v>
      </c>
      <c r="M1451" s="27">
        <v>1500</v>
      </c>
      <c r="N1451" s="27">
        <v>4</v>
      </c>
      <c r="O1451" s="27">
        <v>2018</v>
      </c>
      <c r="P1451" s="27">
        <v>10</v>
      </c>
      <c r="Q1451" s="27">
        <v>20</v>
      </c>
      <c r="R1451" s="28">
        <f>DATE('Raw Data'!$O1451,'Raw Data'!$P1451,'Raw Data'!$Q1451)</f>
        <v>43393</v>
      </c>
      <c r="S1451" s="27" t="str">
        <f>CONCATENATE(MID('Raw Data'!$H1451,FIND("(",'Raw Data'!$H1451)+1,FIND(")",'Raw Data'!$H1451)-FIND("(",'Raw Data'!$H1451)-1),"",'Raw Data'!$M1451)</f>
        <v>Rs.1500</v>
      </c>
      <c r="T1451" s="27">
        <f t="shared" si="22"/>
        <v>1</v>
      </c>
      <c r="U1451" s="29">
        <f>'Raw Data'!$M1451*'Raw Data'!$T1451</f>
        <v>1500</v>
      </c>
    </row>
    <row r="1452" spans="1:21" x14ac:dyDescent="0.3">
      <c r="A1452" s="20">
        <v>307767</v>
      </c>
      <c r="B1452" s="27" t="s">
        <v>3350</v>
      </c>
      <c r="C1452" s="27">
        <v>1</v>
      </c>
      <c r="D1452" s="27" t="str">
        <f>VLOOKUP('Raw Data'!$C1452,'country description'!$A$2:$B$16,2,0)</f>
        <v>India</v>
      </c>
      <c r="E1452" s="27" t="s">
        <v>14</v>
      </c>
      <c r="F1452" s="27" t="s">
        <v>3351</v>
      </c>
      <c r="G1452" s="27" t="s">
        <v>1746</v>
      </c>
      <c r="H1452" s="27" t="s">
        <v>18</v>
      </c>
      <c r="I1452" s="27" t="s">
        <v>24</v>
      </c>
      <c r="J1452" s="27" t="s">
        <v>24</v>
      </c>
      <c r="K1452" s="27">
        <v>3</v>
      </c>
      <c r="L1452" s="27">
        <v>492</v>
      </c>
      <c r="M1452" s="27">
        <v>1300</v>
      </c>
      <c r="N1452" s="27">
        <v>3.9</v>
      </c>
      <c r="O1452" s="27">
        <v>2014</v>
      </c>
      <c r="P1452" s="27">
        <v>10</v>
      </c>
      <c r="Q1452" s="27">
        <v>23</v>
      </c>
      <c r="R1452" s="28">
        <f>DATE('Raw Data'!$O1452,'Raw Data'!$P1452,'Raw Data'!$Q1452)</f>
        <v>41935</v>
      </c>
      <c r="S1452" s="27" t="str">
        <f>CONCATENATE(MID('Raw Data'!$H1452,FIND("(",'Raw Data'!$H1452)+1,FIND(")",'Raw Data'!$H1452)-FIND("(",'Raw Data'!$H1452)-1),"",'Raw Data'!$M1452)</f>
        <v>Rs.1300</v>
      </c>
      <c r="T1452" s="27">
        <f t="shared" si="22"/>
        <v>1</v>
      </c>
      <c r="U1452" s="29">
        <f>'Raw Data'!$M1452*'Raw Data'!$T1452</f>
        <v>1300</v>
      </c>
    </row>
    <row r="1453" spans="1:21" x14ac:dyDescent="0.3">
      <c r="A1453" s="20">
        <v>18232098</v>
      </c>
      <c r="B1453" s="27" t="s">
        <v>3352</v>
      </c>
      <c r="C1453" s="27">
        <v>1</v>
      </c>
      <c r="D1453" s="27" t="str">
        <f>VLOOKUP('Raw Data'!$C1453,'country description'!$A$2:$B$16,2,0)</f>
        <v>India</v>
      </c>
      <c r="E1453" s="27" t="s">
        <v>14</v>
      </c>
      <c r="F1453" s="27" t="s">
        <v>3353</v>
      </c>
      <c r="G1453" s="27" t="s">
        <v>2716</v>
      </c>
      <c r="H1453" s="27" t="s">
        <v>18</v>
      </c>
      <c r="I1453" s="27" t="s">
        <v>24</v>
      </c>
      <c r="J1453" s="27" t="s">
        <v>19</v>
      </c>
      <c r="K1453" s="27">
        <v>3</v>
      </c>
      <c r="L1453" s="27">
        <v>173</v>
      </c>
      <c r="M1453" s="27">
        <v>1800</v>
      </c>
      <c r="N1453" s="27">
        <v>3.9</v>
      </c>
      <c r="O1453" s="27">
        <v>2017</v>
      </c>
      <c r="P1453" s="27">
        <v>10</v>
      </c>
      <c r="Q1453" s="27">
        <v>27</v>
      </c>
      <c r="R1453" s="28">
        <f>DATE('Raw Data'!$O1453,'Raw Data'!$P1453,'Raw Data'!$Q1453)</f>
        <v>43035</v>
      </c>
      <c r="S1453" s="27" t="str">
        <f>CONCATENATE(MID('Raw Data'!$H1453,FIND("(",'Raw Data'!$H1453)+1,FIND(")",'Raw Data'!$H1453)-FIND("(",'Raw Data'!$H1453)-1),"",'Raw Data'!$M1453)</f>
        <v>Rs.1800</v>
      </c>
      <c r="T1453" s="27">
        <f t="shared" si="22"/>
        <v>1</v>
      </c>
      <c r="U1453" s="29">
        <f>'Raw Data'!$M1453*'Raw Data'!$T1453</f>
        <v>1800</v>
      </c>
    </row>
    <row r="1454" spans="1:21" x14ac:dyDescent="0.3">
      <c r="A1454" s="20">
        <v>304675</v>
      </c>
      <c r="B1454" s="27" t="s">
        <v>1900</v>
      </c>
      <c r="C1454" s="27">
        <v>1</v>
      </c>
      <c r="D1454" s="27" t="str">
        <f>VLOOKUP('Raw Data'!$C1454,'country description'!$A$2:$B$16,2,0)</f>
        <v>India</v>
      </c>
      <c r="E1454" s="27" t="s">
        <v>14</v>
      </c>
      <c r="F1454" s="27" t="s">
        <v>3354</v>
      </c>
      <c r="G1454" s="27" t="s">
        <v>455</v>
      </c>
      <c r="H1454" s="27" t="s">
        <v>18</v>
      </c>
      <c r="I1454" s="27" t="s">
        <v>24</v>
      </c>
      <c r="J1454" s="27" t="s">
        <v>24</v>
      </c>
      <c r="K1454" s="27">
        <v>3</v>
      </c>
      <c r="L1454" s="27">
        <v>332</v>
      </c>
      <c r="M1454" s="27">
        <v>1300</v>
      </c>
      <c r="N1454" s="27">
        <v>3.5</v>
      </c>
      <c r="O1454" s="27">
        <v>2016</v>
      </c>
      <c r="P1454" s="27">
        <v>10</v>
      </c>
      <c r="Q1454" s="27">
        <v>9</v>
      </c>
      <c r="R1454" s="28">
        <f>DATE('Raw Data'!$O1454,'Raw Data'!$P1454,'Raw Data'!$Q1454)</f>
        <v>42652</v>
      </c>
      <c r="S1454" s="27" t="str">
        <f>CONCATENATE(MID('Raw Data'!$H1454,FIND("(",'Raw Data'!$H1454)+1,FIND(")",'Raw Data'!$H1454)-FIND("(",'Raw Data'!$H1454)-1),"",'Raw Data'!$M1454)</f>
        <v>Rs.1300</v>
      </c>
      <c r="T1454" s="27">
        <f t="shared" si="22"/>
        <v>1</v>
      </c>
      <c r="U1454" s="29">
        <f>'Raw Data'!$M1454*'Raw Data'!$T1454</f>
        <v>1300</v>
      </c>
    </row>
    <row r="1455" spans="1:21" x14ac:dyDescent="0.3">
      <c r="A1455" s="20">
        <v>18175328</v>
      </c>
      <c r="B1455" s="27" t="s">
        <v>3355</v>
      </c>
      <c r="C1455" s="27">
        <v>1</v>
      </c>
      <c r="D1455" s="27" t="str">
        <f>VLOOKUP('Raw Data'!$C1455,'country description'!$A$2:$B$16,2,0)</f>
        <v>India</v>
      </c>
      <c r="E1455" s="27" t="s">
        <v>14</v>
      </c>
      <c r="F1455" s="27" t="s">
        <v>3356</v>
      </c>
      <c r="G1455" s="27" t="s">
        <v>3357</v>
      </c>
      <c r="H1455" s="27" t="s">
        <v>18</v>
      </c>
      <c r="I1455" s="27" t="s">
        <v>24</v>
      </c>
      <c r="J1455" s="27" t="s">
        <v>19</v>
      </c>
      <c r="K1455" s="27">
        <v>3</v>
      </c>
      <c r="L1455" s="27">
        <v>14</v>
      </c>
      <c r="M1455" s="27">
        <v>1200</v>
      </c>
      <c r="N1455" s="27">
        <v>3.2</v>
      </c>
      <c r="O1455" s="27">
        <v>2011</v>
      </c>
      <c r="P1455" s="27">
        <v>10</v>
      </c>
      <c r="Q1455" s="27">
        <v>1</v>
      </c>
      <c r="R1455" s="28">
        <f>DATE('Raw Data'!$O1455,'Raw Data'!$P1455,'Raw Data'!$Q1455)</f>
        <v>40817</v>
      </c>
      <c r="S1455" s="27" t="str">
        <f>CONCATENATE(MID('Raw Data'!$H1455,FIND("(",'Raw Data'!$H1455)+1,FIND(")",'Raw Data'!$H1455)-FIND("(",'Raw Data'!$H1455)-1),"",'Raw Data'!$M1455)</f>
        <v>Rs.1200</v>
      </c>
      <c r="T1455" s="27">
        <f t="shared" si="22"/>
        <v>1</v>
      </c>
      <c r="U1455" s="29">
        <f>'Raw Data'!$M1455*'Raw Data'!$T1455</f>
        <v>1200</v>
      </c>
    </row>
    <row r="1456" spans="1:21" x14ac:dyDescent="0.3">
      <c r="A1456" s="20">
        <v>7061</v>
      </c>
      <c r="B1456" s="27" t="s">
        <v>3358</v>
      </c>
      <c r="C1456" s="27">
        <v>1</v>
      </c>
      <c r="D1456" s="27" t="str">
        <f>VLOOKUP('Raw Data'!$C1456,'country description'!$A$2:$B$16,2,0)</f>
        <v>India</v>
      </c>
      <c r="E1456" s="27" t="s">
        <v>14</v>
      </c>
      <c r="F1456" s="27" t="s">
        <v>3359</v>
      </c>
      <c r="G1456" s="27" t="s">
        <v>2833</v>
      </c>
      <c r="H1456" s="27" t="s">
        <v>18</v>
      </c>
      <c r="I1456" s="27" t="s">
        <v>24</v>
      </c>
      <c r="J1456" s="27" t="s">
        <v>19</v>
      </c>
      <c r="K1456" s="27">
        <v>3</v>
      </c>
      <c r="L1456" s="27">
        <v>609</v>
      </c>
      <c r="M1456" s="27">
        <v>1450</v>
      </c>
      <c r="N1456" s="27">
        <v>3.5</v>
      </c>
      <c r="O1456" s="27">
        <v>2018</v>
      </c>
      <c r="P1456" s="27">
        <v>10</v>
      </c>
      <c r="Q1456" s="27">
        <v>20</v>
      </c>
      <c r="R1456" s="28">
        <f>DATE('Raw Data'!$O1456,'Raw Data'!$P1456,'Raw Data'!$Q1456)</f>
        <v>43393</v>
      </c>
      <c r="S1456" s="27" t="str">
        <f>CONCATENATE(MID('Raw Data'!$H1456,FIND("(",'Raw Data'!$H1456)+1,FIND(")",'Raw Data'!$H1456)-FIND("(",'Raw Data'!$H1456)-1),"",'Raw Data'!$M1456)</f>
        <v>Rs.1450</v>
      </c>
      <c r="T1456" s="27">
        <f t="shared" si="22"/>
        <v>1</v>
      </c>
      <c r="U1456" s="29">
        <f>'Raw Data'!$M1456*'Raw Data'!$T1456</f>
        <v>1450</v>
      </c>
    </row>
    <row r="1457" spans="1:21" x14ac:dyDescent="0.3">
      <c r="A1457" s="20">
        <v>305674</v>
      </c>
      <c r="B1457" s="27" t="s">
        <v>3360</v>
      </c>
      <c r="C1457" s="27">
        <v>1</v>
      </c>
      <c r="D1457" s="27" t="str">
        <f>VLOOKUP('Raw Data'!$C1457,'country description'!$A$2:$B$16,2,0)</f>
        <v>India</v>
      </c>
      <c r="E1457" s="27" t="s">
        <v>14</v>
      </c>
      <c r="F1457" s="27" t="s">
        <v>3361</v>
      </c>
      <c r="G1457" s="27" t="s">
        <v>410</v>
      </c>
      <c r="H1457" s="27" t="s">
        <v>18</v>
      </c>
      <c r="I1457" s="27" t="s">
        <v>24</v>
      </c>
      <c r="J1457" s="27" t="s">
        <v>19</v>
      </c>
      <c r="K1457" s="27">
        <v>3</v>
      </c>
      <c r="L1457" s="27">
        <v>46</v>
      </c>
      <c r="M1457" s="27">
        <v>1400</v>
      </c>
      <c r="N1457" s="27">
        <v>3.3</v>
      </c>
      <c r="O1457" s="27">
        <v>2012</v>
      </c>
      <c r="P1457" s="27">
        <v>10</v>
      </c>
      <c r="Q1457" s="27">
        <v>12</v>
      </c>
      <c r="R1457" s="28">
        <f>DATE('Raw Data'!$O1457,'Raw Data'!$P1457,'Raw Data'!$Q1457)</f>
        <v>41194</v>
      </c>
      <c r="S1457" s="27" t="str">
        <f>CONCATENATE(MID('Raw Data'!$H1457,FIND("(",'Raw Data'!$H1457)+1,FIND(")",'Raw Data'!$H1457)-FIND("(",'Raw Data'!$H1457)-1),"",'Raw Data'!$M1457)</f>
        <v>Rs.1400</v>
      </c>
      <c r="T1457" s="27">
        <f t="shared" si="22"/>
        <v>1</v>
      </c>
      <c r="U1457" s="29">
        <f>'Raw Data'!$M1457*'Raw Data'!$T1457</f>
        <v>1400</v>
      </c>
    </row>
    <row r="1458" spans="1:21" x14ac:dyDescent="0.3">
      <c r="A1458" s="20">
        <v>309738</v>
      </c>
      <c r="B1458" s="27" t="s">
        <v>1900</v>
      </c>
      <c r="C1458" s="27">
        <v>1</v>
      </c>
      <c r="D1458" s="27" t="str">
        <f>VLOOKUP('Raw Data'!$C1458,'country description'!$A$2:$B$16,2,0)</f>
        <v>India</v>
      </c>
      <c r="E1458" s="27" t="s">
        <v>14</v>
      </c>
      <c r="F1458" s="27" t="s">
        <v>3362</v>
      </c>
      <c r="G1458" s="27" t="s">
        <v>455</v>
      </c>
      <c r="H1458" s="27" t="s">
        <v>18</v>
      </c>
      <c r="I1458" s="27" t="s">
        <v>19</v>
      </c>
      <c r="J1458" s="27" t="s">
        <v>24</v>
      </c>
      <c r="K1458" s="27">
        <v>3</v>
      </c>
      <c r="L1458" s="27">
        <v>110</v>
      </c>
      <c r="M1458" s="27">
        <v>1300</v>
      </c>
      <c r="N1458" s="27">
        <v>2.6</v>
      </c>
      <c r="O1458" s="27">
        <v>2017</v>
      </c>
      <c r="P1458" s="27">
        <v>10</v>
      </c>
      <c r="Q1458" s="27">
        <v>23</v>
      </c>
      <c r="R1458" s="28">
        <f>DATE('Raw Data'!$O1458,'Raw Data'!$P1458,'Raw Data'!$Q1458)</f>
        <v>43031</v>
      </c>
      <c r="S1458" s="27" t="str">
        <f>CONCATENATE(MID('Raw Data'!$H1458,FIND("(",'Raw Data'!$H1458)+1,FIND(")",'Raw Data'!$H1458)-FIND("(",'Raw Data'!$H1458)-1),"",'Raw Data'!$M1458)</f>
        <v>Rs.1300</v>
      </c>
      <c r="T1458" s="27">
        <f t="shared" si="22"/>
        <v>1</v>
      </c>
      <c r="U1458" s="29">
        <f>'Raw Data'!$M1458*'Raw Data'!$T1458</f>
        <v>1300</v>
      </c>
    </row>
    <row r="1459" spans="1:21" x14ac:dyDescent="0.3">
      <c r="A1459" s="20">
        <v>305547</v>
      </c>
      <c r="B1459" s="27" t="s">
        <v>3363</v>
      </c>
      <c r="C1459" s="27">
        <v>1</v>
      </c>
      <c r="D1459" s="27" t="str">
        <f>VLOOKUP('Raw Data'!$C1459,'country description'!$A$2:$B$16,2,0)</f>
        <v>India</v>
      </c>
      <c r="E1459" s="27" t="s">
        <v>14</v>
      </c>
      <c r="F1459" s="27" t="s">
        <v>3364</v>
      </c>
      <c r="G1459" s="27" t="s">
        <v>407</v>
      </c>
      <c r="H1459" s="27" t="s">
        <v>18</v>
      </c>
      <c r="I1459" s="27" t="s">
        <v>19</v>
      </c>
      <c r="J1459" s="27" t="s">
        <v>19</v>
      </c>
      <c r="K1459" s="27">
        <v>3</v>
      </c>
      <c r="L1459" s="27">
        <v>21</v>
      </c>
      <c r="M1459" s="27">
        <v>1800</v>
      </c>
      <c r="N1459" s="27">
        <v>3.3</v>
      </c>
      <c r="O1459" s="27">
        <v>2018</v>
      </c>
      <c r="P1459" s="27">
        <v>10</v>
      </c>
      <c r="Q1459" s="27">
        <v>23</v>
      </c>
      <c r="R1459" s="28">
        <f>DATE('Raw Data'!$O1459,'Raw Data'!$P1459,'Raw Data'!$Q1459)</f>
        <v>43396</v>
      </c>
      <c r="S1459" s="27" t="str">
        <f>CONCATENATE(MID('Raw Data'!$H1459,FIND("(",'Raw Data'!$H1459)+1,FIND(")",'Raw Data'!$H1459)-FIND("(",'Raw Data'!$H1459)-1),"",'Raw Data'!$M1459)</f>
        <v>Rs.1800</v>
      </c>
      <c r="T1459" s="27">
        <f t="shared" si="22"/>
        <v>1</v>
      </c>
      <c r="U1459" s="29">
        <f>'Raw Data'!$M1459*'Raw Data'!$T1459</f>
        <v>1800</v>
      </c>
    </row>
    <row r="1460" spans="1:21" x14ac:dyDescent="0.3">
      <c r="A1460" s="20">
        <v>18413250</v>
      </c>
      <c r="B1460" s="27" t="s">
        <v>3365</v>
      </c>
      <c r="C1460" s="27">
        <v>1</v>
      </c>
      <c r="D1460" s="27" t="str">
        <f>VLOOKUP('Raw Data'!$C1460,'country description'!$A$2:$B$16,2,0)</f>
        <v>India</v>
      </c>
      <c r="E1460" s="27" t="s">
        <v>14</v>
      </c>
      <c r="F1460" s="27" t="s">
        <v>3366</v>
      </c>
      <c r="G1460" s="27" t="s">
        <v>2375</v>
      </c>
      <c r="H1460" s="27" t="s">
        <v>18</v>
      </c>
      <c r="I1460" s="27" t="s">
        <v>24</v>
      </c>
      <c r="J1460" s="27" t="s">
        <v>19</v>
      </c>
      <c r="K1460" s="27">
        <v>3</v>
      </c>
      <c r="L1460" s="27">
        <v>42</v>
      </c>
      <c r="M1460" s="27">
        <v>1650</v>
      </c>
      <c r="N1460" s="27">
        <v>3.8</v>
      </c>
      <c r="O1460" s="27">
        <v>2017</v>
      </c>
      <c r="P1460" s="27">
        <v>10</v>
      </c>
      <c r="Q1460" s="27">
        <v>14</v>
      </c>
      <c r="R1460" s="28">
        <f>DATE('Raw Data'!$O1460,'Raw Data'!$P1460,'Raw Data'!$Q1460)</f>
        <v>43022</v>
      </c>
      <c r="S1460" s="27" t="str">
        <f>CONCATENATE(MID('Raw Data'!$H1460,FIND("(",'Raw Data'!$H1460)+1,FIND(")",'Raw Data'!$H1460)-FIND("(",'Raw Data'!$H1460)-1),"",'Raw Data'!$M1460)</f>
        <v>Rs.1650</v>
      </c>
      <c r="T1460" s="27">
        <f t="shared" si="22"/>
        <v>1</v>
      </c>
      <c r="U1460" s="29">
        <f>'Raw Data'!$M1460*'Raw Data'!$T1460</f>
        <v>1650</v>
      </c>
    </row>
    <row r="1461" spans="1:21" x14ac:dyDescent="0.3">
      <c r="A1461" s="20">
        <v>2217</v>
      </c>
      <c r="B1461" s="27" t="s">
        <v>3322</v>
      </c>
      <c r="C1461" s="27">
        <v>1</v>
      </c>
      <c r="D1461" s="27" t="str">
        <f>VLOOKUP('Raw Data'!$C1461,'country description'!$A$2:$B$16,2,0)</f>
        <v>India</v>
      </c>
      <c r="E1461" s="27" t="s">
        <v>14</v>
      </c>
      <c r="F1461" s="27" t="s">
        <v>3367</v>
      </c>
      <c r="G1461" s="27" t="s">
        <v>416</v>
      </c>
      <c r="H1461" s="27" t="s">
        <v>18</v>
      </c>
      <c r="I1461" s="27" t="s">
        <v>24</v>
      </c>
      <c r="J1461" s="27" t="s">
        <v>19</v>
      </c>
      <c r="K1461" s="27">
        <v>3</v>
      </c>
      <c r="L1461" s="27">
        <v>163</v>
      </c>
      <c r="M1461" s="27">
        <v>1500</v>
      </c>
      <c r="N1461" s="27">
        <v>3.5</v>
      </c>
      <c r="O1461" s="27">
        <v>2018</v>
      </c>
      <c r="P1461" s="27">
        <v>10</v>
      </c>
      <c r="Q1461" s="27">
        <v>9</v>
      </c>
      <c r="R1461" s="28">
        <f>DATE('Raw Data'!$O1461,'Raw Data'!$P1461,'Raw Data'!$Q1461)</f>
        <v>43382</v>
      </c>
      <c r="S1461" s="27" t="str">
        <f>CONCATENATE(MID('Raw Data'!$H1461,FIND("(",'Raw Data'!$H1461)+1,FIND(")",'Raw Data'!$H1461)-FIND("(",'Raw Data'!$H1461)-1),"",'Raw Data'!$M1461)</f>
        <v>Rs.1500</v>
      </c>
      <c r="T1461" s="27">
        <f t="shared" si="22"/>
        <v>1</v>
      </c>
      <c r="U1461" s="29">
        <f>'Raw Data'!$M1461*'Raw Data'!$T1461</f>
        <v>1500</v>
      </c>
    </row>
    <row r="1462" spans="1:21" x14ac:dyDescent="0.3">
      <c r="A1462" s="20">
        <v>1147</v>
      </c>
      <c r="B1462" s="27" t="s">
        <v>3368</v>
      </c>
      <c r="C1462" s="27">
        <v>1</v>
      </c>
      <c r="D1462" s="27" t="str">
        <f>VLOOKUP('Raw Data'!$C1462,'country description'!$A$2:$B$16,2,0)</f>
        <v>India</v>
      </c>
      <c r="E1462" s="27" t="s">
        <v>14</v>
      </c>
      <c r="F1462" s="27" t="s">
        <v>3369</v>
      </c>
      <c r="G1462" s="27" t="s">
        <v>2801</v>
      </c>
      <c r="H1462" s="27" t="s">
        <v>18</v>
      </c>
      <c r="I1462" s="27" t="s">
        <v>24</v>
      </c>
      <c r="J1462" s="27" t="s">
        <v>19</v>
      </c>
      <c r="K1462" s="27">
        <v>3</v>
      </c>
      <c r="L1462" s="27">
        <v>155</v>
      </c>
      <c r="M1462" s="27">
        <v>1300</v>
      </c>
      <c r="N1462" s="27">
        <v>3.1</v>
      </c>
      <c r="O1462" s="27">
        <v>2013</v>
      </c>
      <c r="P1462" s="27">
        <v>10</v>
      </c>
      <c r="Q1462" s="27">
        <v>9</v>
      </c>
      <c r="R1462" s="28">
        <f>DATE('Raw Data'!$O1462,'Raw Data'!$P1462,'Raw Data'!$Q1462)</f>
        <v>41556</v>
      </c>
      <c r="S1462" s="27" t="str">
        <f>CONCATENATE(MID('Raw Data'!$H1462,FIND("(",'Raw Data'!$H1462)+1,FIND(")",'Raw Data'!$H1462)-FIND("(",'Raw Data'!$H1462)-1),"",'Raw Data'!$M1462)</f>
        <v>Rs.1300</v>
      </c>
      <c r="T1462" s="27">
        <f t="shared" si="22"/>
        <v>1</v>
      </c>
      <c r="U1462" s="29">
        <f>'Raw Data'!$M1462*'Raw Data'!$T1462</f>
        <v>1300</v>
      </c>
    </row>
    <row r="1463" spans="1:21" x14ac:dyDescent="0.3">
      <c r="A1463" s="20">
        <v>18222563</v>
      </c>
      <c r="B1463" s="27" t="s">
        <v>3370</v>
      </c>
      <c r="C1463" s="27">
        <v>1</v>
      </c>
      <c r="D1463" s="27" t="str">
        <f>VLOOKUP('Raw Data'!$C1463,'country description'!$A$2:$B$16,2,0)</f>
        <v>India</v>
      </c>
      <c r="E1463" s="27" t="s">
        <v>14</v>
      </c>
      <c r="F1463" s="27" t="s">
        <v>3371</v>
      </c>
      <c r="G1463" s="27" t="s">
        <v>3372</v>
      </c>
      <c r="H1463" s="27" t="s">
        <v>18</v>
      </c>
      <c r="I1463" s="27" t="s">
        <v>24</v>
      </c>
      <c r="J1463" s="27" t="s">
        <v>19</v>
      </c>
      <c r="K1463" s="27">
        <v>3</v>
      </c>
      <c r="L1463" s="27">
        <v>339</v>
      </c>
      <c r="M1463" s="27">
        <v>1700</v>
      </c>
      <c r="N1463" s="27">
        <v>3.3</v>
      </c>
      <c r="O1463" s="27">
        <v>2010</v>
      </c>
      <c r="P1463" s="27">
        <v>10</v>
      </c>
      <c r="Q1463" s="27">
        <v>16</v>
      </c>
      <c r="R1463" s="28">
        <f>DATE('Raw Data'!$O1463,'Raw Data'!$P1463,'Raw Data'!$Q1463)</f>
        <v>40467</v>
      </c>
      <c r="S1463" s="27" t="str">
        <f>CONCATENATE(MID('Raw Data'!$H1463,FIND("(",'Raw Data'!$H1463)+1,FIND(")",'Raw Data'!$H1463)-FIND("(",'Raw Data'!$H1463)-1),"",'Raw Data'!$M1463)</f>
        <v>Rs.1700</v>
      </c>
      <c r="T1463" s="27">
        <f t="shared" si="22"/>
        <v>1</v>
      </c>
      <c r="U1463" s="29">
        <f>'Raw Data'!$M1463*'Raw Data'!$T1463</f>
        <v>1700</v>
      </c>
    </row>
    <row r="1464" spans="1:21" x14ac:dyDescent="0.3">
      <c r="A1464" s="20">
        <v>312801</v>
      </c>
      <c r="B1464" s="27" t="s">
        <v>3373</v>
      </c>
      <c r="C1464" s="27">
        <v>1</v>
      </c>
      <c r="D1464" s="27" t="str">
        <f>VLOOKUP('Raw Data'!$C1464,'country description'!$A$2:$B$16,2,0)</f>
        <v>India</v>
      </c>
      <c r="E1464" s="27" t="s">
        <v>14</v>
      </c>
      <c r="F1464" s="27" t="s">
        <v>3374</v>
      </c>
      <c r="G1464" s="27" t="s">
        <v>3375</v>
      </c>
      <c r="H1464" s="27" t="s">
        <v>18</v>
      </c>
      <c r="I1464" s="27" t="s">
        <v>24</v>
      </c>
      <c r="J1464" s="27" t="s">
        <v>24</v>
      </c>
      <c r="K1464" s="27">
        <v>3</v>
      </c>
      <c r="L1464" s="27">
        <v>128</v>
      </c>
      <c r="M1464" s="27">
        <v>1800</v>
      </c>
      <c r="N1464" s="27">
        <v>3.7</v>
      </c>
      <c r="O1464" s="27">
        <v>2016</v>
      </c>
      <c r="P1464" s="27">
        <v>10</v>
      </c>
      <c r="Q1464" s="27">
        <v>9</v>
      </c>
      <c r="R1464" s="28">
        <f>DATE('Raw Data'!$O1464,'Raw Data'!$P1464,'Raw Data'!$Q1464)</f>
        <v>42652</v>
      </c>
      <c r="S1464" s="27" t="str">
        <f>CONCATENATE(MID('Raw Data'!$H1464,FIND("(",'Raw Data'!$H1464)+1,FIND(")",'Raw Data'!$H1464)-FIND("(",'Raw Data'!$H1464)-1),"",'Raw Data'!$M1464)</f>
        <v>Rs.1800</v>
      </c>
      <c r="T1464" s="27">
        <f t="shared" si="22"/>
        <v>1</v>
      </c>
      <c r="U1464" s="29">
        <f>'Raw Data'!$M1464*'Raw Data'!$T1464</f>
        <v>1800</v>
      </c>
    </row>
    <row r="1465" spans="1:21" x14ac:dyDescent="0.3">
      <c r="A1465" s="20">
        <v>18219547</v>
      </c>
      <c r="B1465" s="27" t="s">
        <v>3376</v>
      </c>
      <c r="C1465" s="27">
        <v>1</v>
      </c>
      <c r="D1465" s="27" t="str">
        <f>VLOOKUP('Raw Data'!$C1465,'country description'!$A$2:$B$16,2,0)</f>
        <v>India</v>
      </c>
      <c r="E1465" s="27" t="s">
        <v>14</v>
      </c>
      <c r="F1465" s="27" t="s">
        <v>3377</v>
      </c>
      <c r="G1465" s="27" t="s">
        <v>617</v>
      </c>
      <c r="H1465" s="27" t="s">
        <v>18</v>
      </c>
      <c r="I1465" s="27" t="s">
        <v>24</v>
      </c>
      <c r="J1465" s="27" t="s">
        <v>24</v>
      </c>
      <c r="K1465" s="27">
        <v>3</v>
      </c>
      <c r="L1465" s="27">
        <v>100</v>
      </c>
      <c r="M1465" s="27">
        <v>1300</v>
      </c>
      <c r="N1465" s="27">
        <v>3.5</v>
      </c>
      <c r="O1465" s="27">
        <v>2015</v>
      </c>
      <c r="P1465" s="27">
        <v>10</v>
      </c>
      <c r="Q1465" s="27">
        <v>17</v>
      </c>
      <c r="R1465" s="28">
        <f>DATE('Raw Data'!$O1465,'Raw Data'!$P1465,'Raw Data'!$Q1465)</f>
        <v>42294</v>
      </c>
      <c r="S1465" s="27" t="str">
        <f>CONCATENATE(MID('Raw Data'!$H1465,FIND("(",'Raw Data'!$H1465)+1,FIND(")",'Raw Data'!$H1465)-FIND("(",'Raw Data'!$H1465)-1),"",'Raw Data'!$M1465)</f>
        <v>Rs.1300</v>
      </c>
      <c r="T1465" s="27">
        <f t="shared" si="22"/>
        <v>1</v>
      </c>
      <c r="U1465" s="29">
        <f>'Raw Data'!$M1465*'Raw Data'!$T1465</f>
        <v>1300</v>
      </c>
    </row>
    <row r="1466" spans="1:21" x14ac:dyDescent="0.3">
      <c r="A1466" s="20">
        <v>18357558</v>
      </c>
      <c r="B1466" s="27" t="s">
        <v>3378</v>
      </c>
      <c r="C1466" s="27">
        <v>1</v>
      </c>
      <c r="D1466" s="27" t="str">
        <f>VLOOKUP('Raw Data'!$C1466,'country description'!$A$2:$B$16,2,0)</f>
        <v>India</v>
      </c>
      <c r="E1466" s="27" t="s">
        <v>14</v>
      </c>
      <c r="F1466" s="27" t="s">
        <v>3379</v>
      </c>
      <c r="G1466" s="27" t="s">
        <v>3098</v>
      </c>
      <c r="H1466" s="27" t="s">
        <v>18</v>
      </c>
      <c r="I1466" s="27" t="s">
        <v>24</v>
      </c>
      <c r="J1466" s="27" t="s">
        <v>19</v>
      </c>
      <c r="K1466" s="27">
        <v>3</v>
      </c>
      <c r="L1466" s="27">
        <v>11</v>
      </c>
      <c r="M1466" s="27">
        <v>1100</v>
      </c>
      <c r="N1466" s="27">
        <v>3.2</v>
      </c>
      <c r="O1466" s="27">
        <v>2017</v>
      </c>
      <c r="P1466" s="27">
        <v>10</v>
      </c>
      <c r="Q1466" s="27">
        <v>4</v>
      </c>
      <c r="R1466" s="28">
        <f>DATE('Raw Data'!$O1466,'Raw Data'!$P1466,'Raw Data'!$Q1466)</f>
        <v>43012</v>
      </c>
      <c r="S1466" s="27" t="str">
        <f>CONCATENATE(MID('Raw Data'!$H1466,FIND("(",'Raw Data'!$H1466)+1,FIND(")",'Raw Data'!$H1466)-FIND("(",'Raw Data'!$H1466)-1),"",'Raw Data'!$M1466)</f>
        <v>Rs.1100</v>
      </c>
      <c r="T1466" s="27">
        <f t="shared" si="22"/>
        <v>1</v>
      </c>
      <c r="U1466" s="29">
        <f>'Raw Data'!$M1466*'Raw Data'!$T1466</f>
        <v>1100</v>
      </c>
    </row>
    <row r="1467" spans="1:21" x14ac:dyDescent="0.3">
      <c r="A1467" s="20">
        <v>18349923</v>
      </c>
      <c r="B1467" s="27" t="s">
        <v>3380</v>
      </c>
      <c r="C1467" s="27">
        <v>1</v>
      </c>
      <c r="D1467" s="27" t="str">
        <f>VLOOKUP('Raw Data'!$C1467,'country description'!$A$2:$B$16,2,0)</f>
        <v>India</v>
      </c>
      <c r="E1467" s="27" t="s">
        <v>14</v>
      </c>
      <c r="F1467" s="27" t="s">
        <v>3381</v>
      </c>
      <c r="G1467" s="27" t="s">
        <v>3098</v>
      </c>
      <c r="H1467" s="27" t="s">
        <v>18</v>
      </c>
      <c r="I1467" s="27" t="s">
        <v>19</v>
      </c>
      <c r="J1467" s="27" t="s">
        <v>19</v>
      </c>
      <c r="K1467" s="27">
        <v>3</v>
      </c>
      <c r="L1467" s="27">
        <v>291</v>
      </c>
      <c r="M1467" s="27">
        <v>1200</v>
      </c>
      <c r="N1467" s="27">
        <v>3.9</v>
      </c>
      <c r="O1467" s="27">
        <v>2010</v>
      </c>
      <c r="P1467" s="27">
        <v>10</v>
      </c>
      <c r="Q1467" s="27">
        <v>19</v>
      </c>
      <c r="R1467" s="28">
        <f>DATE('Raw Data'!$O1467,'Raw Data'!$P1467,'Raw Data'!$Q1467)</f>
        <v>40470</v>
      </c>
      <c r="S1467" s="27" t="str">
        <f>CONCATENATE(MID('Raw Data'!$H1467,FIND("(",'Raw Data'!$H1467)+1,FIND(")",'Raw Data'!$H1467)-FIND("(",'Raw Data'!$H1467)-1),"",'Raw Data'!$M1467)</f>
        <v>Rs.1200</v>
      </c>
      <c r="T1467" s="27">
        <f t="shared" si="22"/>
        <v>1</v>
      </c>
      <c r="U1467" s="29">
        <f>'Raw Data'!$M1467*'Raw Data'!$T1467</f>
        <v>1200</v>
      </c>
    </row>
    <row r="1468" spans="1:21" x14ac:dyDescent="0.3">
      <c r="A1468" s="20">
        <v>703</v>
      </c>
      <c r="B1468" s="27" t="s">
        <v>3382</v>
      </c>
      <c r="C1468" s="27">
        <v>1</v>
      </c>
      <c r="D1468" s="27" t="str">
        <f>VLOOKUP('Raw Data'!$C1468,'country description'!$A$2:$B$16,2,0)</f>
        <v>India</v>
      </c>
      <c r="E1468" s="27" t="s">
        <v>14</v>
      </c>
      <c r="F1468" s="27" t="s">
        <v>3383</v>
      </c>
      <c r="G1468" s="27" t="s">
        <v>1626</v>
      </c>
      <c r="H1468" s="27" t="s">
        <v>18</v>
      </c>
      <c r="I1468" s="27" t="s">
        <v>24</v>
      </c>
      <c r="J1468" s="27" t="s">
        <v>24</v>
      </c>
      <c r="K1468" s="27">
        <v>3</v>
      </c>
      <c r="L1468" s="27">
        <v>142</v>
      </c>
      <c r="M1468" s="27">
        <v>1250</v>
      </c>
      <c r="N1468" s="27">
        <v>2.8</v>
      </c>
      <c r="O1468" s="27">
        <v>2017</v>
      </c>
      <c r="P1468" s="27">
        <v>10</v>
      </c>
      <c r="Q1468" s="27">
        <v>25</v>
      </c>
      <c r="R1468" s="28">
        <f>DATE('Raw Data'!$O1468,'Raw Data'!$P1468,'Raw Data'!$Q1468)</f>
        <v>43033</v>
      </c>
      <c r="S1468" s="27" t="str">
        <f>CONCATENATE(MID('Raw Data'!$H1468,FIND("(",'Raw Data'!$H1468)+1,FIND(")",'Raw Data'!$H1468)-FIND("(",'Raw Data'!$H1468)-1),"",'Raw Data'!$M1468)</f>
        <v>Rs.1250</v>
      </c>
      <c r="T1468" s="27">
        <f t="shared" si="22"/>
        <v>1</v>
      </c>
      <c r="U1468" s="29">
        <f>'Raw Data'!$M1468*'Raw Data'!$T1468</f>
        <v>1250</v>
      </c>
    </row>
    <row r="1469" spans="1:21" x14ac:dyDescent="0.3">
      <c r="A1469" s="20">
        <v>1876</v>
      </c>
      <c r="B1469" s="27" t="s">
        <v>3384</v>
      </c>
      <c r="C1469" s="27">
        <v>1</v>
      </c>
      <c r="D1469" s="27" t="str">
        <f>VLOOKUP('Raw Data'!$C1469,'country description'!$A$2:$B$16,2,0)</f>
        <v>India</v>
      </c>
      <c r="E1469" s="27" t="s">
        <v>14</v>
      </c>
      <c r="F1469" s="27" t="s">
        <v>3385</v>
      </c>
      <c r="G1469" s="27" t="s">
        <v>410</v>
      </c>
      <c r="H1469" s="27" t="s">
        <v>18</v>
      </c>
      <c r="I1469" s="27" t="s">
        <v>24</v>
      </c>
      <c r="J1469" s="27" t="s">
        <v>24</v>
      </c>
      <c r="K1469" s="27">
        <v>3</v>
      </c>
      <c r="L1469" s="27">
        <v>372</v>
      </c>
      <c r="M1469" s="27">
        <v>1300</v>
      </c>
      <c r="N1469" s="27">
        <v>3.6</v>
      </c>
      <c r="O1469" s="27">
        <v>2018</v>
      </c>
      <c r="P1469" s="27">
        <v>10</v>
      </c>
      <c r="Q1469" s="27">
        <v>11</v>
      </c>
      <c r="R1469" s="28">
        <f>DATE('Raw Data'!$O1469,'Raw Data'!$P1469,'Raw Data'!$Q1469)</f>
        <v>43384</v>
      </c>
      <c r="S1469" s="27" t="str">
        <f>CONCATENATE(MID('Raw Data'!$H1469,FIND("(",'Raw Data'!$H1469)+1,FIND(")",'Raw Data'!$H1469)-FIND("(",'Raw Data'!$H1469)-1),"",'Raw Data'!$M1469)</f>
        <v>Rs.1300</v>
      </c>
      <c r="T1469" s="27">
        <f t="shared" si="22"/>
        <v>1</v>
      </c>
      <c r="U1469" s="29">
        <f>'Raw Data'!$M1469*'Raw Data'!$T1469</f>
        <v>1300</v>
      </c>
    </row>
    <row r="1470" spans="1:21" x14ac:dyDescent="0.3">
      <c r="A1470" s="20">
        <v>18317477</v>
      </c>
      <c r="B1470" s="27" t="s">
        <v>2706</v>
      </c>
      <c r="C1470" s="27">
        <v>1</v>
      </c>
      <c r="D1470" s="27" t="str">
        <f>VLOOKUP('Raw Data'!$C1470,'country description'!$A$2:$B$16,2,0)</f>
        <v>India</v>
      </c>
      <c r="E1470" s="27" t="s">
        <v>14</v>
      </c>
      <c r="F1470" s="27" t="s">
        <v>3386</v>
      </c>
      <c r="G1470" s="27" t="s">
        <v>504</v>
      </c>
      <c r="H1470" s="27" t="s">
        <v>18</v>
      </c>
      <c r="I1470" s="27" t="s">
        <v>19</v>
      </c>
      <c r="J1470" s="27" t="s">
        <v>19</v>
      </c>
      <c r="K1470" s="27">
        <v>3</v>
      </c>
      <c r="L1470" s="27">
        <v>248</v>
      </c>
      <c r="M1470" s="27">
        <v>1300</v>
      </c>
      <c r="N1470" s="27">
        <v>3.8</v>
      </c>
      <c r="O1470" s="27">
        <v>2011</v>
      </c>
      <c r="P1470" s="27">
        <v>10</v>
      </c>
      <c r="Q1470" s="27">
        <v>2</v>
      </c>
      <c r="R1470" s="28">
        <f>DATE('Raw Data'!$O1470,'Raw Data'!$P1470,'Raw Data'!$Q1470)</f>
        <v>40818</v>
      </c>
      <c r="S1470" s="27" t="str">
        <f>CONCATENATE(MID('Raw Data'!$H1470,FIND("(",'Raw Data'!$H1470)+1,FIND(")",'Raw Data'!$H1470)-FIND("(",'Raw Data'!$H1470)-1),"",'Raw Data'!$M1470)</f>
        <v>Rs.1300</v>
      </c>
      <c r="T1470" s="27">
        <f t="shared" si="22"/>
        <v>1</v>
      </c>
      <c r="U1470" s="29">
        <f>'Raw Data'!$M1470*'Raw Data'!$T1470</f>
        <v>1300</v>
      </c>
    </row>
    <row r="1471" spans="1:21" x14ac:dyDescent="0.3">
      <c r="A1471" s="20">
        <v>306392</v>
      </c>
      <c r="B1471" s="27" t="s">
        <v>3387</v>
      </c>
      <c r="C1471" s="27">
        <v>1</v>
      </c>
      <c r="D1471" s="27" t="str">
        <f>VLOOKUP('Raw Data'!$C1471,'country description'!$A$2:$B$16,2,0)</f>
        <v>India</v>
      </c>
      <c r="E1471" s="27" t="s">
        <v>14</v>
      </c>
      <c r="F1471" s="27" t="s">
        <v>3388</v>
      </c>
      <c r="G1471" s="27" t="s">
        <v>410</v>
      </c>
      <c r="H1471" s="27" t="s">
        <v>18</v>
      </c>
      <c r="I1471" s="27" t="s">
        <v>24</v>
      </c>
      <c r="J1471" s="27" t="s">
        <v>24</v>
      </c>
      <c r="K1471" s="27">
        <v>3</v>
      </c>
      <c r="L1471" s="27">
        <v>31</v>
      </c>
      <c r="M1471" s="27">
        <v>1100</v>
      </c>
      <c r="N1471" s="27">
        <v>2.6</v>
      </c>
      <c r="O1471" s="27">
        <v>2014</v>
      </c>
      <c r="P1471" s="27">
        <v>10</v>
      </c>
      <c r="Q1471" s="27">
        <v>9</v>
      </c>
      <c r="R1471" s="28">
        <f>DATE('Raw Data'!$O1471,'Raw Data'!$P1471,'Raw Data'!$Q1471)</f>
        <v>41921</v>
      </c>
      <c r="S1471" s="27" t="str">
        <f>CONCATENATE(MID('Raw Data'!$H1471,FIND("(",'Raw Data'!$H1471)+1,FIND(")",'Raw Data'!$H1471)-FIND("(",'Raw Data'!$H1471)-1),"",'Raw Data'!$M1471)</f>
        <v>Rs.1100</v>
      </c>
      <c r="T1471" s="27">
        <f t="shared" si="22"/>
        <v>1</v>
      </c>
      <c r="U1471" s="29">
        <f>'Raw Data'!$M1471*'Raw Data'!$T1471</f>
        <v>1100</v>
      </c>
    </row>
    <row r="1472" spans="1:21" x14ac:dyDescent="0.3">
      <c r="A1472" s="20">
        <v>9050</v>
      </c>
      <c r="B1472" s="27" t="s">
        <v>3389</v>
      </c>
      <c r="C1472" s="27">
        <v>1</v>
      </c>
      <c r="D1472" s="27" t="str">
        <f>VLOOKUP('Raw Data'!$C1472,'country description'!$A$2:$B$16,2,0)</f>
        <v>India</v>
      </c>
      <c r="E1472" s="27" t="s">
        <v>14</v>
      </c>
      <c r="F1472" s="27" t="s">
        <v>3390</v>
      </c>
      <c r="G1472" s="27" t="s">
        <v>617</v>
      </c>
      <c r="H1472" s="27" t="s">
        <v>18</v>
      </c>
      <c r="I1472" s="27" t="s">
        <v>24</v>
      </c>
      <c r="J1472" s="27" t="s">
        <v>24</v>
      </c>
      <c r="K1472" s="27">
        <v>3</v>
      </c>
      <c r="L1472" s="27">
        <v>74</v>
      </c>
      <c r="M1472" s="27">
        <v>1200</v>
      </c>
      <c r="N1472" s="27">
        <v>3.2</v>
      </c>
      <c r="O1472" s="27">
        <v>2011</v>
      </c>
      <c r="P1472" s="27">
        <v>10</v>
      </c>
      <c r="Q1472" s="27">
        <v>19</v>
      </c>
      <c r="R1472" s="28">
        <f>DATE('Raw Data'!$O1472,'Raw Data'!$P1472,'Raw Data'!$Q1472)</f>
        <v>40835</v>
      </c>
      <c r="S1472" s="27" t="str">
        <f>CONCATENATE(MID('Raw Data'!$H1472,FIND("(",'Raw Data'!$H1472)+1,FIND(")",'Raw Data'!$H1472)-FIND("(",'Raw Data'!$H1472)-1),"",'Raw Data'!$M1472)</f>
        <v>Rs.1200</v>
      </c>
      <c r="T1472" s="27">
        <f t="shared" si="22"/>
        <v>1</v>
      </c>
      <c r="U1472" s="29">
        <f>'Raw Data'!$M1472*'Raw Data'!$T1472</f>
        <v>1200</v>
      </c>
    </row>
    <row r="1473" spans="1:21" x14ac:dyDescent="0.3">
      <c r="A1473" s="20">
        <v>7509</v>
      </c>
      <c r="B1473" s="27" t="s">
        <v>2887</v>
      </c>
      <c r="C1473" s="27">
        <v>1</v>
      </c>
      <c r="D1473" s="27" t="str">
        <f>VLOOKUP('Raw Data'!$C1473,'country description'!$A$2:$B$16,2,0)</f>
        <v>India</v>
      </c>
      <c r="E1473" s="27" t="s">
        <v>14</v>
      </c>
      <c r="F1473" s="27" t="s">
        <v>3391</v>
      </c>
      <c r="G1473" s="27" t="s">
        <v>3006</v>
      </c>
      <c r="H1473" s="27" t="s">
        <v>18</v>
      </c>
      <c r="I1473" s="27" t="s">
        <v>24</v>
      </c>
      <c r="J1473" s="27" t="s">
        <v>19</v>
      </c>
      <c r="K1473" s="27">
        <v>3</v>
      </c>
      <c r="L1473" s="27">
        <v>371</v>
      </c>
      <c r="M1473" s="27">
        <v>1200</v>
      </c>
      <c r="N1473" s="27">
        <v>3.8</v>
      </c>
      <c r="O1473" s="27">
        <v>2015</v>
      </c>
      <c r="P1473" s="27">
        <v>10</v>
      </c>
      <c r="Q1473" s="27">
        <v>24</v>
      </c>
      <c r="R1473" s="28">
        <f>DATE('Raw Data'!$O1473,'Raw Data'!$P1473,'Raw Data'!$Q1473)</f>
        <v>42301</v>
      </c>
      <c r="S1473" s="27" t="str">
        <f>CONCATENATE(MID('Raw Data'!$H1473,FIND("(",'Raw Data'!$H1473)+1,FIND(")",'Raw Data'!$H1473)-FIND("(",'Raw Data'!$H1473)-1),"",'Raw Data'!$M1473)</f>
        <v>Rs.1200</v>
      </c>
      <c r="T1473" s="27">
        <f t="shared" si="22"/>
        <v>1</v>
      </c>
      <c r="U1473" s="29">
        <f>'Raw Data'!$M1473*'Raw Data'!$T1473</f>
        <v>1200</v>
      </c>
    </row>
    <row r="1474" spans="1:21" x14ac:dyDescent="0.3">
      <c r="A1474" s="20">
        <v>73</v>
      </c>
      <c r="B1474" s="27" t="s">
        <v>3392</v>
      </c>
      <c r="C1474" s="27">
        <v>1</v>
      </c>
      <c r="D1474" s="27" t="str">
        <f>VLOOKUP('Raw Data'!$C1474,'country description'!$A$2:$B$16,2,0)</f>
        <v>India</v>
      </c>
      <c r="E1474" s="27" t="s">
        <v>14</v>
      </c>
      <c r="F1474" s="27" t="s">
        <v>3393</v>
      </c>
      <c r="G1474" s="27" t="s">
        <v>3394</v>
      </c>
      <c r="H1474" s="27" t="s">
        <v>18</v>
      </c>
      <c r="I1474" s="27" t="s">
        <v>24</v>
      </c>
      <c r="J1474" s="27" t="s">
        <v>24</v>
      </c>
      <c r="K1474" s="27">
        <v>3</v>
      </c>
      <c r="L1474" s="27">
        <v>768</v>
      </c>
      <c r="M1474" s="27">
        <v>1200</v>
      </c>
      <c r="N1474" s="27">
        <v>3.9</v>
      </c>
      <c r="O1474" s="27">
        <v>2010</v>
      </c>
      <c r="P1474" s="27">
        <v>10</v>
      </c>
      <c r="Q1474" s="27">
        <v>13</v>
      </c>
      <c r="R1474" s="28">
        <f>DATE('Raw Data'!$O1474,'Raw Data'!$P1474,'Raw Data'!$Q1474)</f>
        <v>40464</v>
      </c>
      <c r="S1474" s="27" t="str">
        <f>CONCATENATE(MID('Raw Data'!$H1474,FIND("(",'Raw Data'!$H1474)+1,FIND(")",'Raw Data'!$H1474)-FIND("(",'Raw Data'!$H1474)-1),"",'Raw Data'!$M1474)</f>
        <v>Rs.1200</v>
      </c>
      <c r="T1474" s="27">
        <f t="shared" ref="T1474:T1537" si="23">VLOOKUP(D1474,$Y$4:$Z$18,2,0)</f>
        <v>1</v>
      </c>
      <c r="U1474" s="29">
        <f>'Raw Data'!$M1474*'Raw Data'!$T1474</f>
        <v>1200</v>
      </c>
    </row>
    <row r="1475" spans="1:21" x14ac:dyDescent="0.3">
      <c r="A1475" s="20">
        <v>18057816</v>
      </c>
      <c r="B1475" s="27" t="s">
        <v>3395</v>
      </c>
      <c r="C1475" s="27">
        <v>1</v>
      </c>
      <c r="D1475" s="27" t="str">
        <f>VLOOKUP('Raw Data'!$C1475,'country description'!$A$2:$B$16,2,0)</f>
        <v>India</v>
      </c>
      <c r="E1475" s="27" t="s">
        <v>14</v>
      </c>
      <c r="F1475" s="27" t="s">
        <v>3396</v>
      </c>
      <c r="G1475" s="27" t="s">
        <v>3397</v>
      </c>
      <c r="H1475" s="27" t="s">
        <v>18</v>
      </c>
      <c r="I1475" s="27" t="s">
        <v>24</v>
      </c>
      <c r="J1475" s="27" t="s">
        <v>24</v>
      </c>
      <c r="K1475" s="27">
        <v>3</v>
      </c>
      <c r="L1475" s="27">
        <v>48</v>
      </c>
      <c r="M1475" s="27">
        <v>1800</v>
      </c>
      <c r="N1475" s="27">
        <v>2.9</v>
      </c>
      <c r="O1475" s="27">
        <v>2010</v>
      </c>
      <c r="P1475" s="27">
        <v>10</v>
      </c>
      <c r="Q1475" s="27">
        <v>23</v>
      </c>
      <c r="R1475" s="28">
        <f>DATE('Raw Data'!$O1475,'Raw Data'!$P1475,'Raw Data'!$Q1475)</f>
        <v>40474</v>
      </c>
      <c r="S1475" s="27" t="str">
        <f>CONCATENATE(MID('Raw Data'!$H1475,FIND("(",'Raw Data'!$H1475)+1,FIND(")",'Raw Data'!$H1475)-FIND("(",'Raw Data'!$H1475)-1),"",'Raw Data'!$M1475)</f>
        <v>Rs.1800</v>
      </c>
      <c r="T1475" s="27">
        <f t="shared" si="23"/>
        <v>1</v>
      </c>
      <c r="U1475" s="29">
        <f>'Raw Data'!$M1475*'Raw Data'!$T1475</f>
        <v>1800</v>
      </c>
    </row>
    <row r="1476" spans="1:21" x14ac:dyDescent="0.3">
      <c r="A1476" s="20">
        <v>18358681</v>
      </c>
      <c r="B1476" s="27" t="s">
        <v>3398</v>
      </c>
      <c r="C1476" s="27">
        <v>1</v>
      </c>
      <c r="D1476" s="27" t="str">
        <f>VLOOKUP('Raw Data'!$C1476,'country description'!$A$2:$B$16,2,0)</f>
        <v>India</v>
      </c>
      <c r="E1476" s="27" t="s">
        <v>14</v>
      </c>
      <c r="F1476" s="27" t="s">
        <v>3399</v>
      </c>
      <c r="G1476" s="27" t="s">
        <v>3400</v>
      </c>
      <c r="H1476" s="27" t="s">
        <v>18</v>
      </c>
      <c r="I1476" s="27" t="s">
        <v>24</v>
      </c>
      <c r="J1476" s="27" t="s">
        <v>19</v>
      </c>
      <c r="K1476" s="27">
        <v>3</v>
      </c>
      <c r="L1476" s="27">
        <v>96</v>
      </c>
      <c r="M1476" s="27">
        <v>1200</v>
      </c>
      <c r="N1476" s="27">
        <v>3.8</v>
      </c>
      <c r="O1476" s="27">
        <v>2013</v>
      </c>
      <c r="P1476" s="27">
        <v>10</v>
      </c>
      <c r="Q1476" s="27">
        <v>15</v>
      </c>
      <c r="R1476" s="28">
        <f>DATE('Raw Data'!$O1476,'Raw Data'!$P1476,'Raw Data'!$Q1476)</f>
        <v>41562</v>
      </c>
      <c r="S1476" s="27" t="str">
        <f>CONCATENATE(MID('Raw Data'!$H1476,FIND("(",'Raw Data'!$H1476)+1,FIND(")",'Raw Data'!$H1476)-FIND("(",'Raw Data'!$H1476)-1),"",'Raw Data'!$M1476)</f>
        <v>Rs.1200</v>
      </c>
      <c r="T1476" s="27">
        <f t="shared" si="23"/>
        <v>1</v>
      </c>
      <c r="U1476" s="29">
        <f>'Raw Data'!$M1476*'Raw Data'!$T1476</f>
        <v>1200</v>
      </c>
    </row>
    <row r="1477" spans="1:21" x14ac:dyDescent="0.3">
      <c r="A1477" s="20">
        <v>18224547</v>
      </c>
      <c r="B1477" s="27" t="s">
        <v>1900</v>
      </c>
      <c r="C1477" s="27">
        <v>1</v>
      </c>
      <c r="D1477" s="27" t="str">
        <f>VLOOKUP('Raw Data'!$C1477,'country description'!$A$2:$B$16,2,0)</f>
        <v>India</v>
      </c>
      <c r="E1477" s="27" t="s">
        <v>14</v>
      </c>
      <c r="F1477" s="27" t="s">
        <v>3401</v>
      </c>
      <c r="G1477" s="27" t="s">
        <v>455</v>
      </c>
      <c r="H1477" s="27" t="s">
        <v>18</v>
      </c>
      <c r="I1477" s="27" t="s">
        <v>24</v>
      </c>
      <c r="J1477" s="27" t="s">
        <v>24</v>
      </c>
      <c r="K1477" s="27">
        <v>3</v>
      </c>
      <c r="L1477" s="27">
        <v>127</v>
      </c>
      <c r="M1477" s="27">
        <v>1200</v>
      </c>
      <c r="N1477" s="27">
        <v>3.6</v>
      </c>
      <c r="O1477" s="27">
        <v>2013</v>
      </c>
      <c r="P1477" s="27">
        <v>10</v>
      </c>
      <c r="Q1477" s="27">
        <v>15</v>
      </c>
      <c r="R1477" s="28">
        <f>DATE('Raw Data'!$O1477,'Raw Data'!$P1477,'Raw Data'!$Q1477)</f>
        <v>41562</v>
      </c>
      <c r="S1477" s="27" t="str">
        <f>CONCATENATE(MID('Raw Data'!$H1477,FIND("(",'Raw Data'!$H1477)+1,FIND(")",'Raw Data'!$H1477)-FIND("(",'Raw Data'!$H1477)-1),"",'Raw Data'!$M1477)</f>
        <v>Rs.1200</v>
      </c>
      <c r="T1477" s="27">
        <f t="shared" si="23"/>
        <v>1</v>
      </c>
      <c r="U1477" s="29">
        <f>'Raw Data'!$M1477*'Raw Data'!$T1477</f>
        <v>1200</v>
      </c>
    </row>
    <row r="1478" spans="1:21" x14ac:dyDescent="0.3">
      <c r="A1478" s="20">
        <v>18219554</v>
      </c>
      <c r="B1478" s="27" t="s">
        <v>3402</v>
      </c>
      <c r="C1478" s="27">
        <v>1</v>
      </c>
      <c r="D1478" s="27" t="str">
        <f>VLOOKUP('Raw Data'!$C1478,'country description'!$A$2:$B$16,2,0)</f>
        <v>India</v>
      </c>
      <c r="E1478" s="27" t="s">
        <v>14</v>
      </c>
      <c r="F1478" s="27" t="s">
        <v>3403</v>
      </c>
      <c r="G1478" s="27" t="s">
        <v>3119</v>
      </c>
      <c r="H1478" s="27" t="s">
        <v>18</v>
      </c>
      <c r="I1478" s="27" t="s">
        <v>19</v>
      </c>
      <c r="J1478" s="27" t="s">
        <v>24</v>
      </c>
      <c r="K1478" s="27">
        <v>3</v>
      </c>
      <c r="L1478" s="27">
        <v>326</v>
      </c>
      <c r="M1478" s="27">
        <v>1200</v>
      </c>
      <c r="N1478" s="27">
        <v>4.4000000000000004</v>
      </c>
      <c r="O1478" s="27">
        <v>2018</v>
      </c>
      <c r="P1478" s="27">
        <v>10</v>
      </c>
      <c r="Q1478" s="27">
        <v>22</v>
      </c>
      <c r="R1478" s="28">
        <f>DATE('Raw Data'!$O1478,'Raw Data'!$P1478,'Raw Data'!$Q1478)</f>
        <v>43395</v>
      </c>
      <c r="S1478" s="27" t="str">
        <f>CONCATENATE(MID('Raw Data'!$H1478,FIND("(",'Raw Data'!$H1478)+1,FIND(")",'Raw Data'!$H1478)-FIND("(",'Raw Data'!$H1478)-1),"",'Raw Data'!$M1478)</f>
        <v>Rs.1200</v>
      </c>
      <c r="T1478" s="27">
        <f t="shared" si="23"/>
        <v>1</v>
      </c>
      <c r="U1478" s="29">
        <f>'Raw Data'!$M1478*'Raw Data'!$T1478</f>
        <v>1200</v>
      </c>
    </row>
    <row r="1479" spans="1:21" x14ac:dyDescent="0.3">
      <c r="A1479" s="20">
        <v>1641</v>
      </c>
      <c r="B1479" s="27" t="s">
        <v>3404</v>
      </c>
      <c r="C1479" s="27">
        <v>1</v>
      </c>
      <c r="D1479" s="27" t="str">
        <f>VLOOKUP('Raw Data'!$C1479,'country description'!$A$2:$B$16,2,0)</f>
        <v>India</v>
      </c>
      <c r="E1479" s="27" t="s">
        <v>14</v>
      </c>
      <c r="F1479" s="27" t="s">
        <v>3405</v>
      </c>
      <c r="G1479" s="27" t="s">
        <v>3406</v>
      </c>
      <c r="H1479" s="27" t="s">
        <v>18</v>
      </c>
      <c r="I1479" s="27" t="s">
        <v>19</v>
      </c>
      <c r="J1479" s="27" t="s">
        <v>19</v>
      </c>
      <c r="K1479" s="27">
        <v>3</v>
      </c>
      <c r="L1479" s="27">
        <v>1082</v>
      </c>
      <c r="M1479" s="27">
        <v>1200</v>
      </c>
      <c r="N1479" s="27">
        <v>3.8</v>
      </c>
      <c r="O1479" s="27">
        <v>2015</v>
      </c>
      <c r="P1479" s="27">
        <v>10</v>
      </c>
      <c r="Q1479" s="27">
        <v>18</v>
      </c>
      <c r="R1479" s="28">
        <f>DATE('Raw Data'!$O1479,'Raw Data'!$P1479,'Raw Data'!$Q1479)</f>
        <v>42295</v>
      </c>
      <c r="S1479" s="27" t="str">
        <f>CONCATENATE(MID('Raw Data'!$H1479,FIND("(",'Raw Data'!$H1479)+1,FIND(")",'Raw Data'!$H1479)-FIND("(",'Raw Data'!$H1479)-1),"",'Raw Data'!$M1479)</f>
        <v>Rs.1200</v>
      </c>
      <c r="T1479" s="27">
        <f t="shared" si="23"/>
        <v>1</v>
      </c>
      <c r="U1479" s="29">
        <f>'Raw Data'!$M1479*'Raw Data'!$T1479</f>
        <v>1200</v>
      </c>
    </row>
    <row r="1480" spans="1:21" x14ac:dyDescent="0.3">
      <c r="A1480" s="20">
        <v>307135</v>
      </c>
      <c r="B1480" s="27" t="s">
        <v>3407</v>
      </c>
      <c r="C1480" s="27">
        <v>1</v>
      </c>
      <c r="D1480" s="27" t="str">
        <f>VLOOKUP('Raw Data'!$C1480,'country description'!$A$2:$B$16,2,0)</f>
        <v>India</v>
      </c>
      <c r="E1480" s="27" t="s">
        <v>14</v>
      </c>
      <c r="F1480" s="27" t="s">
        <v>3408</v>
      </c>
      <c r="G1480" s="27" t="s">
        <v>3409</v>
      </c>
      <c r="H1480" s="27" t="s">
        <v>18</v>
      </c>
      <c r="I1480" s="27" t="s">
        <v>24</v>
      </c>
      <c r="J1480" s="27" t="s">
        <v>19</v>
      </c>
      <c r="K1480" s="27">
        <v>3</v>
      </c>
      <c r="L1480" s="27">
        <v>411</v>
      </c>
      <c r="M1480" s="27">
        <v>1400</v>
      </c>
      <c r="N1480" s="27">
        <v>3.2</v>
      </c>
      <c r="O1480" s="27">
        <v>2013</v>
      </c>
      <c r="P1480" s="27">
        <v>10</v>
      </c>
      <c r="Q1480" s="27">
        <v>2</v>
      </c>
      <c r="R1480" s="28">
        <f>DATE('Raw Data'!$O1480,'Raw Data'!$P1480,'Raw Data'!$Q1480)</f>
        <v>41549</v>
      </c>
      <c r="S1480" s="27" t="str">
        <f>CONCATENATE(MID('Raw Data'!$H1480,FIND("(",'Raw Data'!$H1480)+1,FIND(")",'Raw Data'!$H1480)-FIND("(",'Raw Data'!$H1480)-1),"",'Raw Data'!$M1480)</f>
        <v>Rs.1400</v>
      </c>
      <c r="T1480" s="27">
        <f t="shared" si="23"/>
        <v>1</v>
      </c>
      <c r="U1480" s="29">
        <f>'Raw Data'!$M1480*'Raw Data'!$T1480</f>
        <v>1400</v>
      </c>
    </row>
    <row r="1481" spans="1:21" x14ac:dyDescent="0.3">
      <c r="A1481" s="20">
        <v>18384149</v>
      </c>
      <c r="B1481" s="27" t="s">
        <v>3410</v>
      </c>
      <c r="C1481" s="27">
        <v>1</v>
      </c>
      <c r="D1481" s="27" t="str">
        <f>VLOOKUP('Raw Data'!$C1481,'country description'!$A$2:$B$16,2,0)</f>
        <v>India</v>
      </c>
      <c r="E1481" s="27" t="s">
        <v>14</v>
      </c>
      <c r="F1481" s="27" t="s">
        <v>3411</v>
      </c>
      <c r="G1481" s="27" t="s">
        <v>3412</v>
      </c>
      <c r="H1481" s="27" t="s">
        <v>18</v>
      </c>
      <c r="I1481" s="27" t="s">
        <v>24</v>
      </c>
      <c r="J1481" s="27" t="s">
        <v>19</v>
      </c>
      <c r="K1481" s="27">
        <v>3</v>
      </c>
      <c r="L1481" s="27">
        <v>168</v>
      </c>
      <c r="M1481" s="27">
        <v>1500</v>
      </c>
      <c r="N1481" s="27">
        <v>3.9</v>
      </c>
      <c r="O1481" s="27">
        <v>2016</v>
      </c>
      <c r="P1481" s="27">
        <v>10</v>
      </c>
      <c r="Q1481" s="27">
        <v>12</v>
      </c>
      <c r="R1481" s="28">
        <f>DATE('Raw Data'!$O1481,'Raw Data'!$P1481,'Raw Data'!$Q1481)</f>
        <v>42655</v>
      </c>
      <c r="S1481" s="27" t="str">
        <f>CONCATENATE(MID('Raw Data'!$H1481,FIND("(",'Raw Data'!$H1481)+1,FIND(")",'Raw Data'!$H1481)-FIND("(",'Raw Data'!$H1481)-1),"",'Raw Data'!$M1481)</f>
        <v>Rs.1500</v>
      </c>
      <c r="T1481" s="27">
        <f t="shared" si="23"/>
        <v>1</v>
      </c>
      <c r="U1481" s="29">
        <f>'Raw Data'!$M1481*'Raw Data'!$T1481</f>
        <v>1500</v>
      </c>
    </row>
    <row r="1482" spans="1:21" x14ac:dyDescent="0.3">
      <c r="A1482" s="20">
        <v>3077</v>
      </c>
      <c r="B1482" s="27" t="s">
        <v>3413</v>
      </c>
      <c r="C1482" s="27">
        <v>1</v>
      </c>
      <c r="D1482" s="27" t="str">
        <f>VLOOKUP('Raw Data'!$C1482,'country description'!$A$2:$B$16,2,0)</f>
        <v>India</v>
      </c>
      <c r="E1482" s="27" t="s">
        <v>14</v>
      </c>
      <c r="F1482" s="27" t="s">
        <v>3414</v>
      </c>
      <c r="G1482" s="27" t="s">
        <v>3415</v>
      </c>
      <c r="H1482" s="27" t="s">
        <v>18</v>
      </c>
      <c r="I1482" s="27" t="s">
        <v>19</v>
      </c>
      <c r="J1482" s="27" t="s">
        <v>19</v>
      </c>
      <c r="K1482" s="27">
        <v>3</v>
      </c>
      <c r="L1482" s="27">
        <v>2514</v>
      </c>
      <c r="M1482" s="27">
        <v>1500</v>
      </c>
      <c r="N1482" s="27">
        <v>4.0999999999999996</v>
      </c>
      <c r="O1482" s="27">
        <v>2011</v>
      </c>
      <c r="P1482" s="27">
        <v>10</v>
      </c>
      <c r="Q1482" s="27">
        <v>28</v>
      </c>
      <c r="R1482" s="28">
        <f>DATE('Raw Data'!$O1482,'Raw Data'!$P1482,'Raw Data'!$Q1482)</f>
        <v>40844</v>
      </c>
      <c r="S1482" s="27" t="str">
        <f>CONCATENATE(MID('Raw Data'!$H1482,FIND("(",'Raw Data'!$H1482)+1,FIND(")",'Raw Data'!$H1482)-FIND("(",'Raw Data'!$H1482)-1),"",'Raw Data'!$M1482)</f>
        <v>Rs.1500</v>
      </c>
      <c r="T1482" s="27">
        <f t="shared" si="23"/>
        <v>1</v>
      </c>
      <c r="U1482" s="29">
        <f>'Raw Data'!$M1482*'Raw Data'!$T1482</f>
        <v>1500</v>
      </c>
    </row>
    <row r="1483" spans="1:21" x14ac:dyDescent="0.3">
      <c r="A1483" s="20">
        <v>309113</v>
      </c>
      <c r="B1483" s="27" t="s">
        <v>3416</v>
      </c>
      <c r="C1483" s="27">
        <v>1</v>
      </c>
      <c r="D1483" s="27" t="str">
        <f>VLOOKUP('Raw Data'!$C1483,'country description'!$A$2:$B$16,2,0)</f>
        <v>India</v>
      </c>
      <c r="E1483" s="27" t="s">
        <v>14</v>
      </c>
      <c r="F1483" s="27" t="s">
        <v>3417</v>
      </c>
      <c r="G1483" s="27" t="s">
        <v>2789</v>
      </c>
      <c r="H1483" s="27" t="s">
        <v>18</v>
      </c>
      <c r="I1483" s="27" t="s">
        <v>24</v>
      </c>
      <c r="J1483" s="27" t="s">
        <v>24</v>
      </c>
      <c r="K1483" s="27">
        <v>3</v>
      </c>
      <c r="L1483" s="27">
        <v>118</v>
      </c>
      <c r="M1483" s="27">
        <v>1300</v>
      </c>
      <c r="N1483" s="27">
        <v>3.3</v>
      </c>
      <c r="O1483" s="27">
        <v>2018</v>
      </c>
      <c r="P1483" s="27">
        <v>10</v>
      </c>
      <c r="Q1483" s="27">
        <v>28</v>
      </c>
      <c r="R1483" s="28">
        <f>DATE('Raw Data'!$O1483,'Raw Data'!$P1483,'Raw Data'!$Q1483)</f>
        <v>43401</v>
      </c>
      <c r="S1483" s="27" t="str">
        <f>CONCATENATE(MID('Raw Data'!$H1483,FIND("(",'Raw Data'!$H1483)+1,FIND(")",'Raw Data'!$H1483)-FIND("(",'Raw Data'!$H1483)-1),"",'Raw Data'!$M1483)</f>
        <v>Rs.1300</v>
      </c>
      <c r="T1483" s="27">
        <f t="shared" si="23"/>
        <v>1</v>
      </c>
      <c r="U1483" s="29">
        <f>'Raw Data'!$M1483*'Raw Data'!$T1483</f>
        <v>1300</v>
      </c>
    </row>
    <row r="1484" spans="1:21" x14ac:dyDescent="0.3">
      <c r="A1484" s="20">
        <v>18398598</v>
      </c>
      <c r="B1484" s="27" t="s">
        <v>3418</v>
      </c>
      <c r="C1484" s="27">
        <v>1</v>
      </c>
      <c r="D1484" s="27" t="str">
        <f>VLOOKUP('Raw Data'!$C1484,'country description'!$A$2:$B$16,2,0)</f>
        <v>India</v>
      </c>
      <c r="E1484" s="27" t="s">
        <v>14</v>
      </c>
      <c r="F1484" s="27" t="s">
        <v>3419</v>
      </c>
      <c r="G1484" s="27" t="s">
        <v>3420</v>
      </c>
      <c r="H1484" s="27" t="s">
        <v>18</v>
      </c>
      <c r="I1484" s="27" t="s">
        <v>24</v>
      </c>
      <c r="J1484" s="27" t="s">
        <v>19</v>
      </c>
      <c r="K1484" s="27">
        <v>3</v>
      </c>
      <c r="L1484" s="27">
        <v>4</v>
      </c>
      <c r="M1484" s="27">
        <v>1500</v>
      </c>
      <c r="N1484" s="27">
        <v>3</v>
      </c>
      <c r="O1484" s="27">
        <v>2011</v>
      </c>
      <c r="P1484" s="27">
        <v>10</v>
      </c>
      <c r="Q1484" s="27">
        <v>9</v>
      </c>
      <c r="R1484" s="28">
        <f>DATE('Raw Data'!$O1484,'Raw Data'!$P1484,'Raw Data'!$Q1484)</f>
        <v>40825</v>
      </c>
      <c r="S1484" s="27" t="str">
        <f>CONCATENATE(MID('Raw Data'!$H1484,FIND("(",'Raw Data'!$H1484)+1,FIND(")",'Raw Data'!$H1484)-FIND("(",'Raw Data'!$H1484)-1),"",'Raw Data'!$M1484)</f>
        <v>Rs.1500</v>
      </c>
      <c r="T1484" s="27">
        <f t="shared" si="23"/>
        <v>1</v>
      </c>
      <c r="U1484" s="29">
        <f>'Raw Data'!$M1484*'Raw Data'!$T1484</f>
        <v>1500</v>
      </c>
    </row>
    <row r="1485" spans="1:21" x14ac:dyDescent="0.3">
      <c r="A1485" s="20">
        <v>18381626</v>
      </c>
      <c r="B1485" s="27" t="s">
        <v>3421</v>
      </c>
      <c r="C1485" s="27">
        <v>1</v>
      </c>
      <c r="D1485" s="27" t="str">
        <f>VLOOKUP('Raw Data'!$C1485,'country description'!$A$2:$B$16,2,0)</f>
        <v>India</v>
      </c>
      <c r="E1485" s="27" t="s">
        <v>14</v>
      </c>
      <c r="F1485" s="27" t="s">
        <v>3422</v>
      </c>
      <c r="G1485" s="27" t="s">
        <v>3423</v>
      </c>
      <c r="H1485" s="27" t="s">
        <v>18</v>
      </c>
      <c r="I1485" s="27" t="s">
        <v>24</v>
      </c>
      <c r="J1485" s="27" t="s">
        <v>24</v>
      </c>
      <c r="K1485" s="27">
        <v>3</v>
      </c>
      <c r="L1485" s="27">
        <v>24</v>
      </c>
      <c r="M1485" s="27">
        <v>1200</v>
      </c>
      <c r="N1485" s="27">
        <v>3.5</v>
      </c>
      <c r="O1485" s="27">
        <v>2013</v>
      </c>
      <c r="P1485" s="27">
        <v>10</v>
      </c>
      <c r="Q1485" s="27">
        <v>20</v>
      </c>
      <c r="R1485" s="28">
        <f>DATE('Raw Data'!$O1485,'Raw Data'!$P1485,'Raw Data'!$Q1485)</f>
        <v>41567</v>
      </c>
      <c r="S1485" s="27" t="str">
        <f>CONCATENATE(MID('Raw Data'!$H1485,FIND("(",'Raw Data'!$H1485)+1,FIND(")",'Raw Data'!$H1485)-FIND("(",'Raw Data'!$H1485)-1),"",'Raw Data'!$M1485)</f>
        <v>Rs.1200</v>
      </c>
      <c r="T1485" s="27">
        <f t="shared" si="23"/>
        <v>1</v>
      </c>
      <c r="U1485" s="29">
        <f>'Raw Data'!$M1485*'Raw Data'!$T1485</f>
        <v>1200</v>
      </c>
    </row>
    <row r="1486" spans="1:21" x14ac:dyDescent="0.3">
      <c r="A1486" s="20">
        <v>18222573</v>
      </c>
      <c r="B1486" s="27" t="s">
        <v>3424</v>
      </c>
      <c r="C1486" s="27">
        <v>1</v>
      </c>
      <c r="D1486" s="27" t="str">
        <f>VLOOKUP('Raw Data'!$C1486,'country description'!$A$2:$B$16,2,0)</f>
        <v>India</v>
      </c>
      <c r="E1486" s="27" t="s">
        <v>14</v>
      </c>
      <c r="F1486" s="27" t="s">
        <v>3425</v>
      </c>
      <c r="G1486" s="27" t="s">
        <v>393</v>
      </c>
      <c r="H1486" s="27" t="s">
        <v>18</v>
      </c>
      <c r="I1486" s="27" t="s">
        <v>24</v>
      </c>
      <c r="J1486" s="27" t="s">
        <v>24</v>
      </c>
      <c r="K1486" s="27">
        <v>3</v>
      </c>
      <c r="L1486" s="27">
        <v>64</v>
      </c>
      <c r="M1486" s="27">
        <v>1500</v>
      </c>
      <c r="N1486" s="27">
        <v>3.2</v>
      </c>
      <c r="O1486" s="27">
        <v>2016</v>
      </c>
      <c r="P1486" s="27">
        <v>9</v>
      </c>
      <c r="Q1486" s="27">
        <v>22</v>
      </c>
      <c r="R1486" s="28">
        <f>DATE('Raw Data'!$O1486,'Raw Data'!$P1486,'Raw Data'!$Q1486)</f>
        <v>42635</v>
      </c>
      <c r="S1486" s="27" t="str">
        <f>CONCATENATE(MID('Raw Data'!$H1486,FIND("(",'Raw Data'!$H1486)+1,FIND(")",'Raw Data'!$H1486)-FIND("(",'Raw Data'!$H1486)-1),"",'Raw Data'!$M1486)</f>
        <v>Rs.1500</v>
      </c>
      <c r="T1486" s="27">
        <f t="shared" si="23"/>
        <v>1</v>
      </c>
      <c r="U1486" s="29">
        <f>'Raw Data'!$M1486*'Raw Data'!$T1486</f>
        <v>1500</v>
      </c>
    </row>
    <row r="1487" spans="1:21" x14ac:dyDescent="0.3">
      <c r="A1487" s="20">
        <v>300589</v>
      </c>
      <c r="B1487" s="27" t="s">
        <v>3426</v>
      </c>
      <c r="C1487" s="27">
        <v>1</v>
      </c>
      <c r="D1487" s="27" t="str">
        <f>VLOOKUP('Raw Data'!$C1487,'country description'!$A$2:$B$16,2,0)</f>
        <v>India</v>
      </c>
      <c r="E1487" s="27" t="s">
        <v>14</v>
      </c>
      <c r="F1487" s="27" t="s">
        <v>3427</v>
      </c>
      <c r="G1487" s="27" t="s">
        <v>393</v>
      </c>
      <c r="H1487" s="27" t="s">
        <v>18</v>
      </c>
      <c r="I1487" s="27" t="s">
        <v>19</v>
      </c>
      <c r="J1487" s="27" t="s">
        <v>19</v>
      </c>
      <c r="K1487" s="27">
        <v>2</v>
      </c>
      <c r="L1487" s="27">
        <v>7</v>
      </c>
      <c r="M1487" s="27">
        <v>550</v>
      </c>
      <c r="N1487" s="27">
        <v>2.9</v>
      </c>
      <c r="O1487" s="27">
        <v>2010</v>
      </c>
      <c r="P1487" s="27">
        <v>9</v>
      </c>
      <c r="Q1487" s="27">
        <v>23</v>
      </c>
      <c r="R1487" s="28">
        <f>DATE('Raw Data'!$O1487,'Raw Data'!$P1487,'Raw Data'!$Q1487)</f>
        <v>40444</v>
      </c>
      <c r="S1487" s="27" t="str">
        <f>CONCATENATE(MID('Raw Data'!$H1487,FIND("(",'Raw Data'!$H1487)+1,FIND(")",'Raw Data'!$H1487)-FIND("(",'Raw Data'!$H1487)-1),"",'Raw Data'!$M1487)</f>
        <v>Rs.550</v>
      </c>
      <c r="T1487" s="27">
        <f t="shared" si="23"/>
        <v>1</v>
      </c>
      <c r="U1487" s="29">
        <f>'Raw Data'!$M1487*'Raw Data'!$T1487</f>
        <v>550</v>
      </c>
    </row>
    <row r="1488" spans="1:21" x14ac:dyDescent="0.3">
      <c r="A1488" s="20">
        <v>307511</v>
      </c>
      <c r="B1488" s="27" t="s">
        <v>3428</v>
      </c>
      <c r="C1488" s="27">
        <v>1</v>
      </c>
      <c r="D1488" s="27" t="str">
        <f>VLOOKUP('Raw Data'!$C1488,'country description'!$A$2:$B$16,2,0)</f>
        <v>India</v>
      </c>
      <c r="E1488" s="27" t="s">
        <v>14</v>
      </c>
      <c r="F1488" s="27" t="s">
        <v>3429</v>
      </c>
      <c r="G1488" s="27" t="s">
        <v>393</v>
      </c>
      <c r="H1488" s="27" t="s">
        <v>18</v>
      </c>
      <c r="I1488" s="27" t="s">
        <v>24</v>
      </c>
      <c r="J1488" s="27" t="s">
        <v>24</v>
      </c>
      <c r="K1488" s="27">
        <v>2</v>
      </c>
      <c r="L1488" s="27">
        <v>165</v>
      </c>
      <c r="M1488" s="27">
        <v>750</v>
      </c>
      <c r="N1488" s="27">
        <v>2.5</v>
      </c>
      <c r="O1488" s="27">
        <v>2016</v>
      </c>
      <c r="P1488" s="27">
        <v>9</v>
      </c>
      <c r="Q1488" s="27">
        <v>28</v>
      </c>
      <c r="R1488" s="28">
        <f>DATE('Raw Data'!$O1488,'Raw Data'!$P1488,'Raw Data'!$Q1488)</f>
        <v>42641</v>
      </c>
      <c r="S1488" s="27" t="str">
        <f>CONCATENATE(MID('Raw Data'!$H1488,FIND("(",'Raw Data'!$H1488)+1,FIND(")",'Raw Data'!$H1488)-FIND("(",'Raw Data'!$H1488)-1),"",'Raw Data'!$M1488)</f>
        <v>Rs.750</v>
      </c>
      <c r="T1488" s="27">
        <f t="shared" si="23"/>
        <v>1</v>
      </c>
      <c r="U1488" s="29">
        <f>'Raw Data'!$M1488*'Raw Data'!$T1488</f>
        <v>750</v>
      </c>
    </row>
    <row r="1489" spans="1:21" x14ac:dyDescent="0.3">
      <c r="A1489" s="20">
        <v>18126972</v>
      </c>
      <c r="B1489" s="27" t="s">
        <v>3430</v>
      </c>
      <c r="C1489" s="27">
        <v>1</v>
      </c>
      <c r="D1489" s="27" t="str">
        <f>VLOOKUP('Raw Data'!$C1489,'country description'!$A$2:$B$16,2,0)</f>
        <v>India</v>
      </c>
      <c r="E1489" s="27" t="s">
        <v>14</v>
      </c>
      <c r="F1489" s="27" t="s">
        <v>1716</v>
      </c>
      <c r="G1489" s="27" t="s">
        <v>393</v>
      </c>
      <c r="H1489" s="27" t="s">
        <v>18</v>
      </c>
      <c r="I1489" s="27" t="s">
        <v>19</v>
      </c>
      <c r="J1489" s="27" t="s">
        <v>24</v>
      </c>
      <c r="K1489" s="27">
        <v>2</v>
      </c>
      <c r="L1489" s="27">
        <v>70</v>
      </c>
      <c r="M1489" s="27">
        <v>650</v>
      </c>
      <c r="N1489" s="27">
        <v>2.6</v>
      </c>
      <c r="O1489" s="27">
        <v>2013</v>
      </c>
      <c r="P1489" s="27">
        <v>9</v>
      </c>
      <c r="Q1489" s="27">
        <v>9</v>
      </c>
      <c r="R1489" s="28">
        <f>DATE('Raw Data'!$O1489,'Raw Data'!$P1489,'Raw Data'!$Q1489)</f>
        <v>41526</v>
      </c>
      <c r="S1489" s="27" t="str">
        <f>CONCATENATE(MID('Raw Data'!$H1489,FIND("(",'Raw Data'!$H1489)+1,FIND(")",'Raw Data'!$H1489)-FIND("(",'Raw Data'!$H1489)-1),"",'Raw Data'!$M1489)</f>
        <v>Rs.650</v>
      </c>
      <c r="T1489" s="27">
        <f t="shared" si="23"/>
        <v>1</v>
      </c>
      <c r="U1489" s="29">
        <f>'Raw Data'!$M1489*'Raw Data'!$T1489</f>
        <v>650</v>
      </c>
    </row>
    <row r="1490" spans="1:21" x14ac:dyDescent="0.3">
      <c r="A1490" s="20">
        <v>18423125</v>
      </c>
      <c r="B1490" s="27" t="s">
        <v>3431</v>
      </c>
      <c r="C1490" s="27">
        <v>1</v>
      </c>
      <c r="D1490" s="27" t="str">
        <f>VLOOKUP('Raw Data'!$C1490,'country description'!$A$2:$B$16,2,0)</f>
        <v>India</v>
      </c>
      <c r="E1490" s="27" t="s">
        <v>14</v>
      </c>
      <c r="F1490" s="27" t="s">
        <v>3432</v>
      </c>
      <c r="G1490" s="27" t="s">
        <v>393</v>
      </c>
      <c r="H1490" s="27" t="s">
        <v>18</v>
      </c>
      <c r="I1490" s="27" t="s">
        <v>19</v>
      </c>
      <c r="J1490" s="27" t="s">
        <v>19</v>
      </c>
      <c r="K1490" s="27">
        <v>3</v>
      </c>
      <c r="L1490" s="27">
        <v>6</v>
      </c>
      <c r="M1490" s="27">
        <v>1200</v>
      </c>
      <c r="N1490" s="27">
        <v>3</v>
      </c>
      <c r="O1490" s="27">
        <v>2016</v>
      </c>
      <c r="P1490" s="27">
        <v>9</v>
      </c>
      <c r="Q1490" s="27">
        <v>27</v>
      </c>
      <c r="R1490" s="28">
        <f>DATE('Raw Data'!$O1490,'Raw Data'!$P1490,'Raw Data'!$Q1490)</f>
        <v>42640</v>
      </c>
      <c r="S1490" s="27" t="str">
        <f>CONCATENATE(MID('Raw Data'!$H1490,FIND("(",'Raw Data'!$H1490)+1,FIND(")",'Raw Data'!$H1490)-FIND("(",'Raw Data'!$H1490)-1),"",'Raw Data'!$M1490)</f>
        <v>Rs.1200</v>
      </c>
      <c r="T1490" s="27">
        <f t="shared" si="23"/>
        <v>1</v>
      </c>
      <c r="U1490" s="29">
        <f>'Raw Data'!$M1490*'Raw Data'!$T1490</f>
        <v>1200</v>
      </c>
    </row>
    <row r="1491" spans="1:21" x14ac:dyDescent="0.3">
      <c r="A1491" s="20">
        <v>6218</v>
      </c>
      <c r="B1491" s="27" t="s">
        <v>3433</v>
      </c>
      <c r="C1491" s="27">
        <v>1</v>
      </c>
      <c r="D1491" s="27" t="str">
        <f>VLOOKUP('Raw Data'!$C1491,'country description'!$A$2:$B$16,2,0)</f>
        <v>India</v>
      </c>
      <c r="E1491" s="27" t="s">
        <v>14</v>
      </c>
      <c r="F1491" s="27" t="s">
        <v>3434</v>
      </c>
      <c r="G1491" s="27" t="s">
        <v>393</v>
      </c>
      <c r="H1491" s="27" t="s">
        <v>18</v>
      </c>
      <c r="I1491" s="27" t="s">
        <v>19</v>
      </c>
      <c r="J1491" s="27" t="s">
        <v>19</v>
      </c>
      <c r="K1491" s="27">
        <v>2</v>
      </c>
      <c r="L1491" s="27">
        <v>22</v>
      </c>
      <c r="M1491" s="27">
        <v>550</v>
      </c>
      <c r="N1491" s="27">
        <v>3.1</v>
      </c>
      <c r="O1491" s="27">
        <v>2014</v>
      </c>
      <c r="P1491" s="27">
        <v>9</v>
      </c>
      <c r="Q1491" s="27">
        <v>16</v>
      </c>
      <c r="R1491" s="28">
        <f>DATE('Raw Data'!$O1491,'Raw Data'!$P1491,'Raw Data'!$Q1491)</f>
        <v>41898</v>
      </c>
      <c r="S1491" s="27" t="str">
        <f>CONCATENATE(MID('Raw Data'!$H1491,FIND("(",'Raw Data'!$H1491)+1,FIND(")",'Raw Data'!$H1491)-FIND("(",'Raw Data'!$H1491)-1),"",'Raw Data'!$M1491)</f>
        <v>Rs.550</v>
      </c>
      <c r="T1491" s="27">
        <f t="shared" si="23"/>
        <v>1</v>
      </c>
      <c r="U1491" s="29">
        <f>'Raw Data'!$M1491*'Raw Data'!$T1491</f>
        <v>550</v>
      </c>
    </row>
    <row r="1492" spans="1:21" x14ac:dyDescent="0.3">
      <c r="A1492" s="20">
        <v>18247024</v>
      </c>
      <c r="B1492" s="27" t="s">
        <v>3435</v>
      </c>
      <c r="C1492" s="27">
        <v>1</v>
      </c>
      <c r="D1492" s="27" t="str">
        <f>VLOOKUP('Raw Data'!$C1492,'country description'!$A$2:$B$16,2,0)</f>
        <v>India</v>
      </c>
      <c r="E1492" s="27" t="s">
        <v>14</v>
      </c>
      <c r="F1492" s="27" t="s">
        <v>3436</v>
      </c>
      <c r="G1492" s="27" t="s">
        <v>393</v>
      </c>
      <c r="H1492" s="27" t="s">
        <v>18</v>
      </c>
      <c r="I1492" s="27" t="s">
        <v>24</v>
      </c>
      <c r="J1492" s="27" t="s">
        <v>24</v>
      </c>
      <c r="K1492" s="27">
        <v>3</v>
      </c>
      <c r="L1492" s="27">
        <v>52</v>
      </c>
      <c r="M1492" s="27">
        <v>1100</v>
      </c>
      <c r="N1492" s="27">
        <v>3.3</v>
      </c>
      <c r="O1492" s="27">
        <v>2013</v>
      </c>
      <c r="P1492" s="27">
        <v>9</v>
      </c>
      <c r="Q1492" s="27">
        <v>4</v>
      </c>
      <c r="R1492" s="28">
        <f>DATE('Raw Data'!$O1492,'Raw Data'!$P1492,'Raw Data'!$Q1492)</f>
        <v>41521</v>
      </c>
      <c r="S1492" s="27" t="str">
        <f>CONCATENATE(MID('Raw Data'!$H1492,FIND("(",'Raw Data'!$H1492)+1,FIND(")",'Raw Data'!$H1492)-FIND("(",'Raw Data'!$H1492)-1),"",'Raw Data'!$M1492)</f>
        <v>Rs.1100</v>
      </c>
      <c r="T1492" s="27">
        <f t="shared" si="23"/>
        <v>1</v>
      </c>
      <c r="U1492" s="29">
        <f>'Raw Data'!$M1492*'Raw Data'!$T1492</f>
        <v>1100</v>
      </c>
    </row>
    <row r="1493" spans="1:21" x14ac:dyDescent="0.3">
      <c r="A1493" s="20">
        <v>303204</v>
      </c>
      <c r="B1493" s="27" t="s">
        <v>3437</v>
      </c>
      <c r="C1493" s="27">
        <v>1</v>
      </c>
      <c r="D1493" s="27" t="str">
        <f>VLOOKUP('Raw Data'!$C1493,'country description'!$A$2:$B$16,2,0)</f>
        <v>India</v>
      </c>
      <c r="E1493" s="27" t="s">
        <v>14</v>
      </c>
      <c r="F1493" s="27" t="s">
        <v>3438</v>
      </c>
      <c r="G1493" s="27" t="s">
        <v>393</v>
      </c>
      <c r="H1493" s="27" t="s">
        <v>18</v>
      </c>
      <c r="I1493" s="27" t="s">
        <v>19</v>
      </c>
      <c r="J1493" s="27" t="s">
        <v>24</v>
      </c>
      <c r="K1493" s="27">
        <v>2</v>
      </c>
      <c r="L1493" s="27">
        <v>77</v>
      </c>
      <c r="M1493" s="27">
        <v>550</v>
      </c>
      <c r="N1493" s="27">
        <v>2.6</v>
      </c>
      <c r="O1493" s="27">
        <v>2012</v>
      </c>
      <c r="P1493" s="27">
        <v>8</v>
      </c>
      <c r="Q1493" s="27">
        <v>7</v>
      </c>
      <c r="R1493" s="28">
        <f>DATE('Raw Data'!$O1493,'Raw Data'!$P1493,'Raw Data'!$Q1493)</f>
        <v>41128</v>
      </c>
      <c r="S1493" s="27" t="str">
        <f>CONCATENATE(MID('Raw Data'!$H1493,FIND("(",'Raw Data'!$H1493)+1,FIND(")",'Raw Data'!$H1493)-FIND("(",'Raw Data'!$H1493)-1),"",'Raw Data'!$M1493)</f>
        <v>Rs.550</v>
      </c>
      <c r="T1493" s="27">
        <f t="shared" si="23"/>
        <v>1</v>
      </c>
      <c r="U1493" s="29">
        <f>'Raw Data'!$M1493*'Raw Data'!$T1493</f>
        <v>550</v>
      </c>
    </row>
    <row r="1494" spans="1:21" x14ac:dyDescent="0.3">
      <c r="A1494" s="20">
        <v>1908</v>
      </c>
      <c r="B1494" s="27" t="s">
        <v>3439</v>
      </c>
      <c r="C1494" s="27">
        <v>1</v>
      </c>
      <c r="D1494" s="27" t="str">
        <f>VLOOKUP('Raw Data'!$C1494,'country description'!$A$2:$B$16,2,0)</f>
        <v>India</v>
      </c>
      <c r="E1494" s="27" t="s">
        <v>14</v>
      </c>
      <c r="F1494" s="27" t="s">
        <v>3440</v>
      </c>
      <c r="G1494" s="27" t="s">
        <v>393</v>
      </c>
      <c r="H1494" s="27" t="s">
        <v>18</v>
      </c>
      <c r="I1494" s="27" t="s">
        <v>19</v>
      </c>
      <c r="J1494" s="27" t="s">
        <v>19</v>
      </c>
      <c r="K1494" s="27">
        <v>2</v>
      </c>
      <c r="L1494" s="27">
        <v>56</v>
      </c>
      <c r="M1494" s="27">
        <v>550</v>
      </c>
      <c r="N1494" s="27">
        <v>2.7</v>
      </c>
      <c r="O1494" s="27">
        <v>2016</v>
      </c>
      <c r="P1494" s="27">
        <v>8</v>
      </c>
      <c r="Q1494" s="27">
        <v>28</v>
      </c>
      <c r="R1494" s="28">
        <f>DATE('Raw Data'!$O1494,'Raw Data'!$P1494,'Raw Data'!$Q1494)</f>
        <v>42610</v>
      </c>
      <c r="S1494" s="27" t="str">
        <f>CONCATENATE(MID('Raw Data'!$H1494,FIND("(",'Raw Data'!$H1494)+1,FIND(")",'Raw Data'!$H1494)-FIND("(",'Raw Data'!$H1494)-1),"",'Raw Data'!$M1494)</f>
        <v>Rs.550</v>
      </c>
      <c r="T1494" s="27">
        <f t="shared" si="23"/>
        <v>1</v>
      </c>
      <c r="U1494" s="29">
        <f>'Raw Data'!$M1494*'Raw Data'!$T1494</f>
        <v>550</v>
      </c>
    </row>
    <row r="1495" spans="1:21" x14ac:dyDescent="0.3">
      <c r="A1495" s="20">
        <v>18409201</v>
      </c>
      <c r="B1495" s="27" t="s">
        <v>3441</v>
      </c>
      <c r="C1495" s="27">
        <v>1</v>
      </c>
      <c r="D1495" s="27" t="str">
        <f>VLOOKUP('Raw Data'!$C1495,'country description'!$A$2:$B$16,2,0)</f>
        <v>India</v>
      </c>
      <c r="E1495" s="27" t="s">
        <v>14</v>
      </c>
      <c r="F1495" s="27" t="s">
        <v>3442</v>
      </c>
      <c r="G1495" s="27" t="s">
        <v>393</v>
      </c>
      <c r="H1495" s="27" t="s">
        <v>18</v>
      </c>
      <c r="I1495" s="27" t="s">
        <v>19</v>
      </c>
      <c r="J1495" s="27" t="s">
        <v>19</v>
      </c>
      <c r="K1495" s="27">
        <v>2</v>
      </c>
      <c r="L1495" s="27">
        <v>22</v>
      </c>
      <c r="M1495" s="27">
        <v>550</v>
      </c>
      <c r="N1495" s="27">
        <v>3.6</v>
      </c>
      <c r="O1495" s="27">
        <v>2012</v>
      </c>
      <c r="P1495" s="27">
        <v>8</v>
      </c>
      <c r="Q1495" s="27">
        <v>22</v>
      </c>
      <c r="R1495" s="28">
        <f>DATE('Raw Data'!$O1495,'Raw Data'!$P1495,'Raw Data'!$Q1495)</f>
        <v>41143</v>
      </c>
      <c r="S1495" s="27" t="str">
        <f>CONCATENATE(MID('Raw Data'!$H1495,FIND("(",'Raw Data'!$H1495)+1,FIND(")",'Raw Data'!$H1495)-FIND("(",'Raw Data'!$H1495)-1),"",'Raw Data'!$M1495)</f>
        <v>Rs.550</v>
      </c>
      <c r="T1495" s="27">
        <f t="shared" si="23"/>
        <v>1</v>
      </c>
      <c r="U1495" s="29">
        <f>'Raw Data'!$M1495*'Raw Data'!$T1495</f>
        <v>550</v>
      </c>
    </row>
    <row r="1496" spans="1:21" x14ac:dyDescent="0.3">
      <c r="A1496" s="20">
        <v>18429387</v>
      </c>
      <c r="B1496" s="27" t="s">
        <v>3443</v>
      </c>
      <c r="C1496" s="27">
        <v>1</v>
      </c>
      <c r="D1496" s="27" t="str">
        <f>VLOOKUP('Raw Data'!$C1496,'country description'!$A$2:$B$16,2,0)</f>
        <v>India</v>
      </c>
      <c r="E1496" s="27" t="s">
        <v>14</v>
      </c>
      <c r="F1496" s="27" t="s">
        <v>3444</v>
      </c>
      <c r="G1496" s="27" t="s">
        <v>393</v>
      </c>
      <c r="H1496" s="27" t="s">
        <v>18</v>
      </c>
      <c r="I1496" s="27" t="s">
        <v>19</v>
      </c>
      <c r="J1496" s="27" t="s">
        <v>24</v>
      </c>
      <c r="K1496" s="27">
        <v>2</v>
      </c>
      <c r="L1496" s="27">
        <v>7</v>
      </c>
      <c r="M1496" s="27">
        <v>900</v>
      </c>
      <c r="N1496" s="27">
        <v>2.8</v>
      </c>
      <c r="O1496" s="27">
        <v>2013</v>
      </c>
      <c r="P1496" s="27">
        <v>8</v>
      </c>
      <c r="Q1496" s="27">
        <v>13</v>
      </c>
      <c r="R1496" s="28">
        <f>DATE('Raw Data'!$O1496,'Raw Data'!$P1496,'Raw Data'!$Q1496)</f>
        <v>41499</v>
      </c>
      <c r="S1496" s="27" t="str">
        <f>CONCATENATE(MID('Raw Data'!$H1496,FIND("(",'Raw Data'!$H1496)+1,FIND(")",'Raw Data'!$H1496)-FIND("(",'Raw Data'!$H1496)-1),"",'Raw Data'!$M1496)</f>
        <v>Rs.900</v>
      </c>
      <c r="T1496" s="27">
        <f t="shared" si="23"/>
        <v>1</v>
      </c>
      <c r="U1496" s="29">
        <f>'Raw Data'!$M1496*'Raw Data'!$T1496</f>
        <v>900</v>
      </c>
    </row>
    <row r="1497" spans="1:21" x14ac:dyDescent="0.3">
      <c r="A1497" s="20">
        <v>18128860</v>
      </c>
      <c r="B1497" s="27" t="s">
        <v>3445</v>
      </c>
      <c r="C1497" s="27">
        <v>1</v>
      </c>
      <c r="D1497" s="27" t="str">
        <f>VLOOKUP('Raw Data'!$C1497,'country description'!$A$2:$B$16,2,0)</f>
        <v>India</v>
      </c>
      <c r="E1497" s="27" t="s">
        <v>14</v>
      </c>
      <c r="F1497" s="27" t="s">
        <v>3446</v>
      </c>
      <c r="G1497" s="27" t="s">
        <v>393</v>
      </c>
      <c r="H1497" s="27" t="s">
        <v>18</v>
      </c>
      <c r="I1497" s="27" t="s">
        <v>19</v>
      </c>
      <c r="J1497" s="27" t="s">
        <v>19</v>
      </c>
      <c r="K1497" s="27">
        <v>2</v>
      </c>
      <c r="L1497" s="27">
        <v>80</v>
      </c>
      <c r="M1497" s="27">
        <v>650</v>
      </c>
      <c r="N1497" s="27">
        <v>3.4</v>
      </c>
      <c r="O1497" s="27">
        <v>2010</v>
      </c>
      <c r="P1497" s="27">
        <v>7</v>
      </c>
      <c r="Q1497" s="27">
        <v>18</v>
      </c>
      <c r="R1497" s="28">
        <f>DATE('Raw Data'!$O1497,'Raw Data'!$P1497,'Raw Data'!$Q1497)</f>
        <v>40377</v>
      </c>
      <c r="S1497" s="27" t="str">
        <f>CONCATENATE(MID('Raw Data'!$H1497,FIND("(",'Raw Data'!$H1497)+1,FIND(")",'Raw Data'!$H1497)-FIND("(",'Raw Data'!$H1497)-1),"",'Raw Data'!$M1497)</f>
        <v>Rs.650</v>
      </c>
      <c r="T1497" s="27">
        <f t="shared" si="23"/>
        <v>1</v>
      </c>
      <c r="U1497" s="29">
        <f>'Raw Data'!$M1497*'Raw Data'!$T1497</f>
        <v>650</v>
      </c>
    </row>
    <row r="1498" spans="1:21" x14ac:dyDescent="0.3">
      <c r="A1498" s="20">
        <v>9909</v>
      </c>
      <c r="B1498" s="27" t="s">
        <v>3447</v>
      </c>
      <c r="C1498" s="27">
        <v>1</v>
      </c>
      <c r="D1498" s="27" t="str">
        <f>VLOOKUP('Raw Data'!$C1498,'country description'!$A$2:$B$16,2,0)</f>
        <v>India</v>
      </c>
      <c r="E1498" s="27" t="s">
        <v>14</v>
      </c>
      <c r="F1498" s="27" t="s">
        <v>3448</v>
      </c>
      <c r="G1498" s="27" t="s">
        <v>393</v>
      </c>
      <c r="H1498" s="27" t="s">
        <v>18</v>
      </c>
      <c r="I1498" s="27" t="s">
        <v>19</v>
      </c>
      <c r="J1498" s="27" t="s">
        <v>19</v>
      </c>
      <c r="K1498" s="27">
        <v>3</v>
      </c>
      <c r="L1498" s="27">
        <v>756</v>
      </c>
      <c r="M1498" s="27">
        <v>1600</v>
      </c>
      <c r="N1498" s="27">
        <v>4</v>
      </c>
      <c r="O1498" s="27">
        <v>2015</v>
      </c>
      <c r="P1498" s="27">
        <v>7</v>
      </c>
      <c r="Q1498" s="27">
        <v>6</v>
      </c>
      <c r="R1498" s="28">
        <f>DATE('Raw Data'!$O1498,'Raw Data'!$P1498,'Raw Data'!$Q1498)</f>
        <v>42191</v>
      </c>
      <c r="S1498" s="27" t="str">
        <f>CONCATENATE(MID('Raw Data'!$H1498,FIND("(",'Raw Data'!$H1498)+1,FIND(")",'Raw Data'!$H1498)-FIND("(",'Raw Data'!$H1498)-1),"",'Raw Data'!$M1498)</f>
        <v>Rs.1600</v>
      </c>
      <c r="T1498" s="27">
        <f t="shared" si="23"/>
        <v>1</v>
      </c>
      <c r="U1498" s="29">
        <f>'Raw Data'!$M1498*'Raw Data'!$T1498</f>
        <v>1600</v>
      </c>
    </row>
    <row r="1499" spans="1:21" x14ac:dyDescent="0.3">
      <c r="A1499" s="20">
        <v>18421019</v>
      </c>
      <c r="B1499" s="27" t="s">
        <v>1864</v>
      </c>
      <c r="C1499" s="27">
        <v>1</v>
      </c>
      <c r="D1499" s="27" t="str">
        <f>VLOOKUP('Raw Data'!$C1499,'country description'!$A$2:$B$16,2,0)</f>
        <v>India</v>
      </c>
      <c r="E1499" s="27" t="s">
        <v>14</v>
      </c>
      <c r="F1499" s="27" t="s">
        <v>3449</v>
      </c>
      <c r="G1499" s="27" t="s">
        <v>393</v>
      </c>
      <c r="H1499" s="27" t="s">
        <v>18</v>
      </c>
      <c r="I1499" s="27" t="s">
        <v>19</v>
      </c>
      <c r="J1499" s="27" t="s">
        <v>19</v>
      </c>
      <c r="K1499" s="27">
        <v>2</v>
      </c>
      <c r="L1499" s="27">
        <v>21</v>
      </c>
      <c r="M1499" s="27">
        <v>750</v>
      </c>
      <c r="N1499" s="27">
        <v>3.4</v>
      </c>
      <c r="O1499" s="27">
        <v>2018</v>
      </c>
      <c r="P1499" s="27">
        <v>7</v>
      </c>
      <c r="Q1499" s="27">
        <v>10</v>
      </c>
      <c r="R1499" s="28">
        <f>DATE('Raw Data'!$O1499,'Raw Data'!$P1499,'Raw Data'!$Q1499)</f>
        <v>43291</v>
      </c>
      <c r="S1499" s="27" t="str">
        <f>CONCATENATE(MID('Raw Data'!$H1499,FIND("(",'Raw Data'!$H1499)+1,FIND(")",'Raw Data'!$H1499)-FIND("(",'Raw Data'!$H1499)-1),"",'Raw Data'!$M1499)</f>
        <v>Rs.750</v>
      </c>
      <c r="T1499" s="27">
        <f t="shared" si="23"/>
        <v>1</v>
      </c>
      <c r="U1499" s="29">
        <f>'Raw Data'!$M1499*'Raw Data'!$T1499</f>
        <v>750</v>
      </c>
    </row>
    <row r="1500" spans="1:21" x14ac:dyDescent="0.3">
      <c r="A1500" s="20">
        <v>7315</v>
      </c>
      <c r="B1500" s="27" t="s">
        <v>3450</v>
      </c>
      <c r="C1500" s="27">
        <v>1</v>
      </c>
      <c r="D1500" s="27" t="str">
        <f>VLOOKUP('Raw Data'!$C1500,'country description'!$A$2:$B$16,2,0)</f>
        <v>India</v>
      </c>
      <c r="E1500" s="27" t="s">
        <v>14</v>
      </c>
      <c r="F1500" s="27" t="s">
        <v>3451</v>
      </c>
      <c r="G1500" s="27" t="s">
        <v>393</v>
      </c>
      <c r="H1500" s="27" t="s">
        <v>18</v>
      </c>
      <c r="I1500" s="27" t="s">
        <v>24</v>
      </c>
      <c r="J1500" s="27" t="s">
        <v>19</v>
      </c>
      <c r="K1500" s="27">
        <v>2</v>
      </c>
      <c r="L1500" s="27">
        <v>17</v>
      </c>
      <c r="M1500" s="27">
        <v>950</v>
      </c>
      <c r="N1500" s="27">
        <v>2.8</v>
      </c>
      <c r="O1500" s="27">
        <v>2012</v>
      </c>
      <c r="P1500" s="27">
        <v>7</v>
      </c>
      <c r="Q1500" s="27">
        <v>3</v>
      </c>
      <c r="R1500" s="28">
        <f>DATE('Raw Data'!$O1500,'Raw Data'!$P1500,'Raw Data'!$Q1500)</f>
        <v>41093</v>
      </c>
      <c r="S1500" s="27" t="str">
        <f>CONCATENATE(MID('Raw Data'!$H1500,FIND("(",'Raw Data'!$H1500)+1,FIND(")",'Raw Data'!$H1500)-FIND("(",'Raw Data'!$H1500)-1),"",'Raw Data'!$M1500)</f>
        <v>Rs.950</v>
      </c>
      <c r="T1500" s="27">
        <f t="shared" si="23"/>
        <v>1</v>
      </c>
      <c r="U1500" s="29">
        <f>'Raw Data'!$M1500*'Raw Data'!$T1500</f>
        <v>950</v>
      </c>
    </row>
    <row r="1501" spans="1:21" x14ac:dyDescent="0.3">
      <c r="A1501" s="20">
        <v>307140</v>
      </c>
      <c r="B1501" s="27" t="s">
        <v>3452</v>
      </c>
      <c r="C1501" s="27">
        <v>1</v>
      </c>
      <c r="D1501" s="27" t="str">
        <f>VLOOKUP('Raw Data'!$C1501,'country description'!$A$2:$B$16,2,0)</f>
        <v>India</v>
      </c>
      <c r="E1501" s="27" t="s">
        <v>14</v>
      </c>
      <c r="F1501" s="27" t="s">
        <v>3453</v>
      </c>
      <c r="G1501" s="27" t="s">
        <v>393</v>
      </c>
      <c r="H1501" s="27" t="s">
        <v>18</v>
      </c>
      <c r="I1501" s="27" t="s">
        <v>19</v>
      </c>
      <c r="J1501" s="27" t="s">
        <v>24</v>
      </c>
      <c r="K1501" s="27">
        <v>2</v>
      </c>
      <c r="L1501" s="27">
        <v>12</v>
      </c>
      <c r="M1501" s="27">
        <v>650</v>
      </c>
      <c r="N1501" s="27">
        <v>2.8</v>
      </c>
      <c r="O1501" s="27">
        <v>2010</v>
      </c>
      <c r="P1501" s="27">
        <v>7</v>
      </c>
      <c r="Q1501" s="27">
        <v>2</v>
      </c>
      <c r="R1501" s="28">
        <f>DATE('Raw Data'!$O1501,'Raw Data'!$P1501,'Raw Data'!$Q1501)</f>
        <v>40361</v>
      </c>
      <c r="S1501" s="27" t="str">
        <f>CONCATENATE(MID('Raw Data'!$H1501,FIND("(",'Raw Data'!$H1501)+1,FIND(")",'Raw Data'!$H1501)-FIND("(",'Raw Data'!$H1501)-1),"",'Raw Data'!$M1501)</f>
        <v>Rs.650</v>
      </c>
      <c r="T1501" s="27">
        <f t="shared" si="23"/>
        <v>1</v>
      </c>
      <c r="U1501" s="29">
        <f>'Raw Data'!$M1501*'Raw Data'!$T1501</f>
        <v>650</v>
      </c>
    </row>
    <row r="1502" spans="1:21" x14ac:dyDescent="0.3">
      <c r="A1502" s="20">
        <v>481</v>
      </c>
      <c r="B1502" s="27" t="s">
        <v>3454</v>
      </c>
      <c r="C1502" s="27">
        <v>1</v>
      </c>
      <c r="D1502" s="27" t="str">
        <f>VLOOKUP('Raw Data'!$C1502,'country description'!$A$2:$B$16,2,0)</f>
        <v>India</v>
      </c>
      <c r="E1502" s="27" t="s">
        <v>14</v>
      </c>
      <c r="F1502" s="27" t="s">
        <v>3455</v>
      </c>
      <c r="G1502" s="27" t="s">
        <v>393</v>
      </c>
      <c r="H1502" s="27" t="s">
        <v>18</v>
      </c>
      <c r="I1502" s="27" t="s">
        <v>24</v>
      </c>
      <c r="J1502" s="27" t="s">
        <v>19</v>
      </c>
      <c r="K1502" s="27">
        <v>3</v>
      </c>
      <c r="L1502" s="27">
        <v>711</v>
      </c>
      <c r="M1502" s="27">
        <v>1100</v>
      </c>
      <c r="N1502" s="27">
        <v>3.6</v>
      </c>
      <c r="O1502" s="27">
        <v>2013</v>
      </c>
      <c r="P1502" s="27">
        <v>6</v>
      </c>
      <c r="Q1502" s="27">
        <v>27</v>
      </c>
      <c r="R1502" s="28">
        <f>DATE('Raw Data'!$O1502,'Raw Data'!$P1502,'Raw Data'!$Q1502)</f>
        <v>41452</v>
      </c>
      <c r="S1502" s="27" t="str">
        <f>CONCATENATE(MID('Raw Data'!$H1502,FIND("(",'Raw Data'!$H1502)+1,FIND(")",'Raw Data'!$H1502)-FIND("(",'Raw Data'!$H1502)-1),"",'Raw Data'!$M1502)</f>
        <v>Rs.1100</v>
      </c>
      <c r="T1502" s="27">
        <f t="shared" si="23"/>
        <v>1</v>
      </c>
      <c r="U1502" s="29">
        <f>'Raw Data'!$M1502*'Raw Data'!$T1502</f>
        <v>1100</v>
      </c>
    </row>
    <row r="1503" spans="1:21" x14ac:dyDescent="0.3">
      <c r="A1503" s="20">
        <v>312391</v>
      </c>
      <c r="B1503" s="27" t="s">
        <v>3456</v>
      </c>
      <c r="C1503" s="27">
        <v>1</v>
      </c>
      <c r="D1503" s="27" t="str">
        <f>VLOOKUP('Raw Data'!$C1503,'country description'!$A$2:$B$16,2,0)</f>
        <v>India</v>
      </c>
      <c r="E1503" s="27" t="s">
        <v>14</v>
      </c>
      <c r="F1503" s="27" t="s">
        <v>3457</v>
      </c>
      <c r="G1503" s="27" t="s">
        <v>393</v>
      </c>
      <c r="H1503" s="27" t="s">
        <v>18</v>
      </c>
      <c r="I1503" s="27" t="s">
        <v>19</v>
      </c>
      <c r="J1503" s="27" t="s">
        <v>19</v>
      </c>
      <c r="K1503" s="27">
        <v>3</v>
      </c>
      <c r="L1503" s="27">
        <v>50</v>
      </c>
      <c r="M1503" s="27">
        <v>1100</v>
      </c>
      <c r="N1503" s="27">
        <v>2.7</v>
      </c>
      <c r="O1503" s="27">
        <v>2014</v>
      </c>
      <c r="P1503" s="27">
        <v>6</v>
      </c>
      <c r="Q1503" s="27">
        <v>14</v>
      </c>
      <c r="R1503" s="28">
        <f>DATE('Raw Data'!$O1503,'Raw Data'!$P1503,'Raw Data'!$Q1503)</f>
        <v>41804</v>
      </c>
      <c r="S1503" s="27" t="str">
        <f>CONCATENATE(MID('Raw Data'!$H1503,FIND("(",'Raw Data'!$H1503)+1,FIND(")",'Raw Data'!$H1503)-FIND("(",'Raw Data'!$H1503)-1),"",'Raw Data'!$M1503)</f>
        <v>Rs.1100</v>
      </c>
      <c r="T1503" s="27">
        <f t="shared" si="23"/>
        <v>1</v>
      </c>
      <c r="U1503" s="29">
        <f>'Raw Data'!$M1503*'Raw Data'!$T1503</f>
        <v>1100</v>
      </c>
    </row>
    <row r="1504" spans="1:21" x14ac:dyDescent="0.3">
      <c r="A1504" s="20">
        <v>1270</v>
      </c>
      <c r="B1504" s="27" t="s">
        <v>3458</v>
      </c>
      <c r="C1504" s="27">
        <v>1</v>
      </c>
      <c r="D1504" s="27" t="str">
        <f>VLOOKUP('Raw Data'!$C1504,'country description'!$A$2:$B$16,2,0)</f>
        <v>India</v>
      </c>
      <c r="E1504" s="27" t="s">
        <v>14</v>
      </c>
      <c r="F1504" s="27" t="s">
        <v>3459</v>
      </c>
      <c r="G1504" s="27" t="s">
        <v>393</v>
      </c>
      <c r="H1504" s="27" t="s">
        <v>18</v>
      </c>
      <c r="I1504" s="27" t="s">
        <v>24</v>
      </c>
      <c r="J1504" s="27" t="s">
        <v>19</v>
      </c>
      <c r="K1504" s="27">
        <v>2</v>
      </c>
      <c r="L1504" s="27">
        <v>132</v>
      </c>
      <c r="M1504" s="27">
        <v>750</v>
      </c>
      <c r="N1504" s="27">
        <v>3.5</v>
      </c>
      <c r="O1504" s="27">
        <v>2018</v>
      </c>
      <c r="P1504" s="27">
        <v>6</v>
      </c>
      <c r="Q1504" s="27">
        <v>4</v>
      </c>
      <c r="R1504" s="28">
        <f>DATE('Raw Data'!$O1504,'Raw Data'!$P1504,'Raw Data'!$Q1504)</f>
        <v>43255</v>
      </c>
      <c r="S1504" s="27" t="str">
        <f>CONCATENATE(MID('Raw Data'!$H1504,FIND("(",'Raw Data'!$H1504)+1,FIND(")",'Raw Data'!$H1504)-FIND("(",'Raw Data'!$H1504)-1),"",'Raw Data'!$M1504)</f>
        <v>Rs.750</v>
      </c>
      <c r="T1504" s="27">
        <f t="shared" si="23"/>
        <v>1</v>
      </c>
      <c r="U1504" s="29">
        <f>'Raw Data'!$M1504*'Raw Data'!$T1504</f>
        <v>750</v>
      </c>
    </row>
    <row r="1505" spans="1:21" x14ac:dyDescent="0.3">
      <c r="A1505" s="20">
        <v>9561</v>
      </c>
      <c r="B1505" s="27" t="s">
        <v>3447</v>
      </c>
      <c r="C1505" s="27">
        <v>1</v>
      </c>
      <c r="D1505" s="27" t="str">
        <f>VLOOKUP('Raw Data'!$C1505,'country description'!$A$2:$B$16,2,0)</f>
        <v>India</v>
      </c>
      <c r="E1505" s="27" t="s">
        <v>14</v>
      </c>
      <c r="F1505" s="27" t="s">
        <v>3460</v>
      </c>
      <c r="G1505" s="27" t="s">
        <v>393</v>
      </c>
      <c r="H1505" s="27" t="s">
        <v>18</v>
      </c>
      <c r="I1505" s="27" t="s">
        <v>19</v>
      </c>
      <c r="J1505" s="27" t="s">
        <v>19</v>
      </c>
      <c r="K1505" s="27">
        <v>3</v>
      </c>
      <c r="L1505" s="27">
        <v>937</v>
      </c>
      <c r="M1505" s="27">
        <v>1600</v>
      </c>
      <c r="N1505" s="27">
        <v>4.0999999999999996</v>
      </c>
      <c r="O1505" s="27">
        <v>2014</v>
      </c>
      <c r="P1505" s="27">
        <v>6</v>
      </c>
      <c r="Q1505" s="27">
        <v>2</v>
      </c>
      <c r="R1505" s="28">
        <f>DATE('Raw Data'!$O1505,'Raw Data'!$P1505,'Raw Data'!$Q1505)</f>
        <v>41792</v>
      </c>
      <c r="S1505" s="27" t="str">
        <f>CONCATENATE(MID('Raw Data'!$H1505,FIND("(",'Raw Data'!$H1505)+1,FIND(")",'Raw Data'!$H1505)-FIND("(",'Raw Data'!$H1505)-1),"",'Raw Data'!$M1505)</f>
        <v>Rs.1600</v>
      </c>
      <c r="T1505" s="27">
        <f t="shared" si="23"/>
        <v>1</v>
      </c>
      <c r="U1505" s="29">
        <f>'Raw Data'!$M1505*'Raw Data'!$T1505</f>
        <v>1600</v>
      </c>
    </row>
    <row r="1506" spans="1:21" x14ac:dyDescent="0.3">
      <c r="A1506" s="20">
        <v>308620</v>
      </c>
      <c r="B1506" s="27" t="s">
        <v>3461</v>
      </c>
      <c r="C1506" s="27">
        <v>1</v>
      </c>
      <c r="D1506" s="27" t="str">
        <f>VLOOKUP('Raw Data'!$C1506,'country description'!$A$2:$B$16,2,0)</f>
        <v>India</v>
      </c>
      <c r="E1506" s="27" t="s">
        <v>14</v>
      </c>
      <c r="F1506" s="27" t="s">
        <v>3462</v>
      </c>
      <c r="G1506" s="27" t="s">
        <v>393</v>
      </c>
      <c r="H1506" s="27" t="s">
        <v>18</v>
      </c>
      <c r="I1506" s="27" t="s">
        <v>24</v>
      </c>
      <c r="J1506" s="27" t="s">
        <v>19</v>
      </c>
      <c r="K1506" s="27">
        <v>3</v>
      </c>
      <c r="L1506" s="27">
        <v>8</v>
      </c>
      <c r="M1506" s="27">
        <v>1100</v>
      </c>
      <c r="N1506" s="27">
        <v>2.8</v>
      </c>
      <c r="O1506" s="27">
        <v>2015</v>
      </c>
      <c r="P1506" s="27">
        <v>6</v>
      </c>
      <c r="Q1506" s="27">
        <v>6</v>
      </c>
      <c r="R1506" s="28">
        <f>DATE('Raw Data'!$O1506,'Raw Data'!$P1506,'Raw Data'!$Q1506)</f>
        <v>42161</v>
      </c>
      <c r="S1506" s="27" t="str">
        <f>CONCATENATE(MID('Raw Data'!$H1506,FIND("(",'Raw Data'!$H1506)+1,FIND(")",'Raw Data'!$H1506)-FIND("(",'Raw Data'!$H1506)-1),"",'Raw Data'!$M1506)</f>
        <v>Rs.1100</v>
      </c>
      <c r="T1506" s="27">
        <f t="shared" si="23"/>
        <v>1</v>
      </c>
      <c r="U1506" s="29">
        <f>'Raw Data'!$M1506*'Raw Data'!$T1506</f>
        <v>1100</v>
      </c>
    </row>
    <row r="1507" spans="1:21" x14ac:dyDescent="0.3">
      <c r="A1507" s="20">
        <v>312201</v>
      </c>
      <c r="B1507" s="27" t="s">
        <v>3463</v>
      </c>
      <c r="C1507" s="27">
        <v>1</v>
      </c>
      <c r="D1507" s="27" t="str">
        <f>VLOOKUP('Raw Data'!$C1507,'country description'!$A$2:$B$16,2,0)</f>
        <v>India</v>
      </c>
      <c r="E1507" s="27" t="s">
        <v>14</v>
      </c>
      <c r="F1507" s="27" t="s">
        <v>3464</v>
      </c>
      <c r="G1507" s="27" t="s">
        <v>393</v>
      </c>
      <c r="H1507" s="27" t="s">
        <v>18</v>
      </c>
      <c r="I1507" s="27" t="s">
        <v>24</v>
      </c>
      <c r="J1507" s="27" t="s">
        <v>24</v>
      </c>
      <c r="K1507" s="27">
        <v>3</v>
      </c>
      <c r="L1507" s="27">
        <v>40</v>
      </c>
      <c r="M1507" s="27">
        <v>1150</v>
      </c>
      <c r="N1507" s="27">
        <v>3.4</v>
      </c>
      <c r="O1507" s="27">
        <v>2013</v>
      </c>
      <c r="P1507" s="27">
        <v>6</v>
      </c>
      <c r="Q1507" s="27">
        <v>6</v>
      </c>
      <c r="R1507" s="28">
        <f>DATE('Raw Data'!$O1507,'Raw Data'!$P1507,'Raw Data'!$Q1507)</f>
        <v>41431</v>
      </c>
      <c r="S1507" s="27" t="str">
        <f>CONCATENATE(MID('Raw Data'!$H1507,FIND("(",'Raw Data'!$H1507)+1,FIND(")",'Raw Data'!$H1507)-FIND("(",'Raw Data'!$H1507)-1),"",'Raw Data'!$M1507)</f>
        <v>Rs.1150</v>
      </c>
      <c r="T1507" s="27">
        <f t="shared" si="23"/>
        <v>1</v>
      </c>
      <c r="U1507" s="29">
        <f>'Raw Data'!$M1507*'Raw Data'!$T1507</f>
        <v>1150</v>
      </c>
    </row>
    <row r="1508" spans="1:21" x14ac:dyDescent="0.3">
      <c r="A1508" s="20">
        <v>980</v>
      </c>
      <c r="B1508" s="27" t="s">
        <v>3465</v>
      </c>
      <c r="C1508" s="27">
        <v>1</v>
      </c>
      <c r="D1508" s="27" t="str">
        <f>VLOOKUP('Raw Data'!$C1508,'country description'!$A$2:$B$16,2,0)</f>
        <v>India</v>
      </c>
      <c r="E1508" s="27" t="s">
        <v>14</v>
      </c>
      <c r="F1508" s="27" t="s">
        <v>3466</v>
      </c>
      <c r="G1508" s="27" t="s">
        <v>393</v>
      </c>
      <c r="H1508" s="27" t="s">
        <v>18</v>
      </c>
      <c r="I1508" s="27" t="s">
        <v>24</v>
      </c>
      <c r="J1508" s="27" t="s">
        <v>19</v>
      </c>
      <c r="K1508" s="27">
        <v>3</v>
      </c>
      <c r="L1508" s="27">
        <v>457</v>
      </c>
      <c r="M1508" s="27">
        <v>1300</v>
      </c>
      <c r="N1508" s="27">
        <v>3.6</v>
      </c>
      <c r="O1508" s="27">
        <v>2017</v>
      </c>
      <c r="P1508" s="27">
        <v>5</v>
      </c>
      <c r="Q1508" s="27">
        <v>14</v>
      </c>
      <c r="R1508" s="28">
        <f>DATE('Raw Data'!$O1508,'Raw Data'!$P1508,'Raw Data'!$Q1508)</f>
        <v>42869</v>
      </c>
      <c r="S1508" s="27" t="str">
        <f>CONCATENATE(MID('Raw Data'!$H1508,FIND("(",'Raw Data'!$H1508)+1,FIND(")",'Raw Data'!$H1508)-FIND("(",'Raw Data'!$H1508)-1),"",'Raw Data'!$M1508)</f>
        <v>Rs.1300</v>
      </c>
      <c r="T1508" s="27">
        <f t="shared" si="23"/>
        <v>1</v>
      </c>
      <c r="U1508" s="29">
        <f>'Raw Data'!$M1508*'Raw Data'!$T1508</f>
        <v>1300</v>
      </c>
    </row>
    <row r="1509" spans="1:21" x14ac:dyDescent="0.3">
      <c r="A1509" s="20">
        <v>18372315</v>
      </c>
      <c r="B1509" s="27" t="s">
        <v>3467</v>
      </c>
      <c r="C1509" s="27">
        <v>1</v>
      </c>
      <c r="D1509" s="27" t="str">
        <f>VLOOKUP('Raw Data'!$C1509,'country description'!$A$2:$B$16,2,0)</f>
        <v>India</v>
      </c>
      <c r="E1509" s="27" t="s">
        <v>14</v>
      </c>
      <c r="F1509" s="27" t="s">
        <v>3468</v>
      </c>
      <c r="G1509" s="27" t="s">
        <v>393</v>
      </c>
      <c r="H1509" s="27" t="s">
        <v>18</v>
      </c>
      <c r="I1509" s="27" t="s">
        <v>19</v>
      </c>
      <c r="J1509" s="27" t="s">
        <v>19</v>
      </c>
      <c r="K1509" s="27">
        <v>2</v>
      </c>
      <c r="L1509" s="27">
        <v>1</v>
      </c>
      <c r="M1509" s="27">
        <v>850</v>
      </c>
      <c r="N1509" s="27">
        <v>1</v>
      </c>
      <c r="O1509" s="27">
        <v>2016</v>
      </c>
      <c r="P1509" s="27">
        <v>5</v>
      </c>
      <c r="Q1509" s="27">
        <v>12</v>
      </c>
      <c r="R1509" s="28">
        <f>DATE('Raw Data'!$O1509,'Raw Data'!$P1509,'Raw Data'!$Q1509)</f>
        <v>42502</v>
      </c>
      <c r="S1509" s="27" t="str">
        <f>CONCATENATE(MID('Raw Data'!$H1509,FIND("(",'Raw Data'!$H1509)+1,FIND(")",'Raw Data'!$H1509)-FIND("(",'Raw Data'!$H1509)-1),"",'Raw Data'!$M1509)</f>
        <v>Rs.850</v>
      </c>
      <c r="T1509" s="27">
        <f t="shared" si="23"/>
        <v>1</v>
      </c>
      <c r="U1509" s="29">
        <f>'Raw Data'!$M1509*'Raw Data'!$T1509</f>
        <v>850</v>
      </c>
    </row>
    <row r="1510" spans="1:21" x14ac:dyDescent="0.3">
      <c r="A1510" s="20">
        <v>310100</v>
      </c>
      <c r="B1510" s="27" t="s">
        <v>3469</v>
      </c>
      <c r="C1510" s="27">
        <v>1</v>
      </c>
      <c r="D1510" s="27" t="str">
        <f>VLOOKUP('Raw Data'!$C1510,'country description'!$A$2:$B$16,2,0)</f>
        <v>India</v>
      </c>
      <c r="E1510" s="27" t="s">
        <v>14</v>
      </c>
      <c r="F1510" s="27" t="s">
        <v>3470</v>
      </c>
      <c r="G1510" s="27" t="s">
        <v>393</v>
      </c>
      <c r="H1510" s="27" t="s">
        <v>18</v>
      </c>
      <c r="I1510" s="27" t="s">
        <v>19</v>
      </c>
      <c r="J1510" s="27" t="s">
        <v>24</v>
      </c>
      <c r="K1510" s="27">
        <v>2</v>
      </c>
      <c r="L1510" s="27">
        <v>29</v>
      </c>
      <c r="M1510" s="27">
        <v>650</v>
      </c>
      <c r="N1510" s="27">
        <v>3.3</v>
      </c>
      <c r="O1510" s="27">
        <v>2014</v>
      </c>
      <c r="P1510" s="27">
        <v>5</v>
      </c>
      <c r="Q1510" s="27">
        <v>15</v>
      </c>
      <c r="R1510" s="28">
        <f>DATE('Raw Data'!$O1510,'Raw Data'!$P1510,'Raw Data'!$Q1510)</f>
        <v>41774</v>
      </c>
      <c r="S1510" s="27" t="str">
        <f>CONCATENATE(MID('Raw Data'!$H1510,FIND("(",'Raw Data'!$H1510)+1,FIND(")",'Raw Data'!$H1510)-FIND("(",'Raw Data'!$H1510)-1),"",'Raw Data'!$M1510)</f>
        <v>Rs.650</v>
      </c>
      <c r="T1510" s="27">
        <f t="shared" si="23"/>
        <v>1</v>
      </c>
      <c r="U1510" s="29">
        <f>'Raw Data'!$M1510*'Raw Data'!$T1510</f>
        <v>650</v>
      </c>
    </row>
    <row r="1511" spans="1:21" x14ac:dyDescent="0.3">
      <c r="A1511" s="20">
        <v>8509</v>
      </c>
      <c r="B1511" s="27" t="s">
        <v>3447</v>
      </c>
      <c r="C1511" s="27">
        <v>1</v>
      </c>
      <c r="D1511" s="27" t="str">
        <f>VLOOKUP('Raw Data'!$C1511,'country description'!$A$2:$B$16,2,0)</f>
        <v>India</v>
      </c>
      <c r="E1511" s="27" t="s">
        <v>14</v>
      </c>
      <c r="F1511" s="27" t="s">
        <v>3471</v>
      </c>
      <c r="G1511" s="27" t="s">
        <v>393</v>
      </c>
      <c r="H1511" s="27" t="s">
        <v>18</v>
      </c>
      <c r="I1511" s="27" t="s">
        <v>19</v>
      </c>
      <c r="J1511" s="27" t="s">
        <v>19</v>
      </c>
      <c r="K1511" s="27">
        <v>3</v>
      </c>
      <c r="L1511" s="27">
        <v>744</v>
      </c>
      <c r="M1511" s="27">
        <v>1600</v>
      </c>
      <c r="N1511" s="27">
        <v>4</v>
      </c>
      <c r="O1511" s="27">
        <v>2014</v>
      </c>
      <c r="P1511" s="27">
        <v>5</v>
      </c>
      <c r="Q1511" s="27">
        <v>25</v>
      </c>
      <c r="R1511" s="28">
        <f>DATE('Raw Data'!$O1511,'Raw Data'!$P1511,'Raw Data'!$Q1511)</f>
        <v>41784</v>
      </c>
      <c r="S1511" s="27" t="str">
        <f>CONCATENATE(MID('Raw Data'!$H1511,FIND("(",'Raw Data'!$H1511)+1,FIND(")",'Raw Data'!$H1511)-FIND("(",'Raw Data'!$H1511)-1),"",'Raw Data'!$M1511)</f>
        <v>Rs.1600</v>
      </c>
      <c r="T1511" s="27">
        <f t="shared" si="23"/>
        <v>1</v>
      </c>
      <c r="U1511" s="29">
        <f>'Raw Data'!$M1511*'Raw Data'!$T1511</f>
        <v>1600</v>
      </c>
    </row>
    <row r="1512" spans="1:21" x14ac:dyDescent="0.3">
      <c r="A1512" s="20">
        <v>1866</v>
      </c>
      <c r="B1512" s="27" t="s">
        <v>3472</v>
      </c>
      <c r="C1512" s="27">
        <v>1</v>
      </c>
      <c r="D1512" s="27" t="str">
        <f>VLOOKUP('Raw Data'!$C1512,'country description'!$A$2:$B$16,2,0)</f>
        <v>India</v>
      </c>
      <c r="E1512" s="27" t="s">
        <v>14</v>
      </c>
      <c r="F1512" s="27" t="s">
        <v>3473</v>
      </c>
      <c r="G1512" s="27" t="s">
        <v>393</v>
      </c>
      <c r="H1512" s="27" t="s">
        <v>18</v>
      </c>
      <c r="I1512" s="27" t="s">
        <v>19</v>
      </c>
      <c r="J1512" s="27" t="s">
        <v>19</v>
      </c>
      <c r="K1512" s="27">
        <v>2</v>
      </c>
      <c r="L1512" s="27">
        <v>92</v>
      </c>
      <c r="M1512" s="27">
        <v>550</v>
      </c>
      <c r="N1512" s="27">
        <v>3.1</v>
      </c>
      <c r="O1512" s="27">
        <v>2011</v>
      </c>
      <c r="P1512" s="27">
        <v>5</v>
      </c>
      <c r="Q1512" s="27">
        <v>27</v>
      </c>
      <c r="R1512" s="28">
        <f>DATE('Raw Data'!$O1512,'Raw Data'!$P1512,'Raw Data'!$Q1512)</f>
        <v>40690</v>
      </c>
      <c r="S1512" s="27" t="str">
        <f>CONCATENATE(MID('Raw Data'!$H1512,FIND("(",'Raw Data'!$H1512)+1,FIND(")",'Raw Data'!$H1512)-FIND("(",'Raw Data'!$H1512)-1),"",'Raw Data'!$M1512)</f>
        <v>Rs.550</v>
      </c>
      <c r="T1512" s="27">
        <f t="shared" si="23"/>
        <v>1</v>
      </c>
      <c r="U1512" s="29">
        <f>'Raw Data'!$M1512*'Raw Data'!$T1512</f>
        <v>550</v>
      </c>
    </row>
    <row r="1513" spans="1:21" x14ac:dyDescent="0.3">
      <c r="A1513" s="20">
        <v>18361700</v>
      </c>
      <c r="B1513" s="27" t="s">
        <v>3474</v>
      </c>
      <c r="C1513" s="27">
        <v>1</v>
      </c>
      <c r="D1513" s="27" t="str">
        <f>VLOOKUP('Raw Data'!$C1513,'country description'!$A$2:$B$16,2,0)</f>
        <v>India</v>
      </c>
      <c r="E1513" s="27" t="s">
        <v>14</v>
      </c>
      <c r="F1513" s="27" t="s">
        <v>3475</v>
      </c>
      <c r="G1513" s="27" t="s">
        <v>393</v>
      </c>
      <c r="H1513" s="27" t="s">
        <v>18</v>
      </c>
      <c r="I1513" s="27" t="s">
        <v>19</v>
      </c>
      <c r="J1513" s="27" t="s">
        <v>19</v>
      </c>
      <c r="K1513" s="27">
        <v>2</v>
      </c>
      <c r="L1513" s="27">
        <v>3</v>
      </c>
      <c r="M1513" s="27">
        <v>550</v>
      </c>
      <c r="N1513" s="27">
        <v>1</v>
      </c>
      <c r="O1513" s="27">
        <v>2014</v>
      </c>
      <c r="P1513" s="27">
        <v>4</v>
      </c>
      <c r="Q1513" s="27">
        <v>8</v>
      </c>
      <c r="R1513" s="28">
        <f>DATE('Raw Data'!$O1513,'Raw Data'!$P1513,'Raw Data'!$Q1513)</f>
        <v>41737</v>
      </c>
      <c r="S1513" s="27" t="str">
        <f>CONCATENATE(MID('Raw Data'!$H1513,FIND("(",'Raw Data'!$H1513)+1,FIND(")",'Raw Data'!$H1513)-FIND("(",'Raw Data'!$H1513)-1),"",'Raw Data'!$M1513)</f>
        <v>Rs.550</v>
      </c>
      <c r="T1513" s="27">
        <f t="shared" si="23"/>
        <v>1</v>
      </c>
      <c r="U1513" s="29">
        <f>'Raw Data'!$M1513*'Raw Data'!$T1513</f>
        <v>550</v>
      </c>
    </row>
    <row r="1514" spans="1:21" x14ac:dyDescent="0.3">
      <c r="A1514" s="20">
        <v>7307</v>
      </c>
      <c r="B1514" s="27" t="s">
        <v>3476</v>
      </c>
      <c r="C1514" s="27">
        <v>1</v>
      </c>
      <c r="D1514" s="27" t="str">
        <f>VLOOKUP('Raw Data'!$C1514,'country description'!$A$2:$B$16,2,0)</f>
        <v>India</v>
      </c>
      <c r="E1514" s="27" t="s">
        <v>14</v>
      </c>
      <c r="F1514" s="27" t="s">
        <v>3477</v>
      </c>
      <c r="G1514" s="27" t="s">
        <v>393</v>
      </c>
      <c r="H1514" s="27" t="s">
        <v>18</v>
      </c>
      <c r="I1514" s="27" t="s">
        <v>24</v>
      </c>
      <c r="J1514" s="27" t="s">
        <v>19</v>
      </c>
      <c r="K1514" s="27">
        <v>2</v>
      </c>
      <c r="L1514" s="27">
        <v>6</v>
      </c>
      <c r="M1514" s="27">
        <v>900</v>
      </c>
      <c r="N1514" s="27">
        <v>2.9</v>
      </c>
      <c r="O1514" s="27">
        <v>2011</v>
      </c>
      <c r="P1514" s="27">
        <v>4</v>
      </c>
      <c r="Q1514" s="27">
        <v>3</v>
      </c>
      <c r="R1514" s="28">
        <f>DATE('Raw Data'!$O1514,'Raw Data'!$P1514,'Raw Data'!$Q1514)</f>
        <v>40636</v>
      </c>
      <c r="S1514" s="27" t="str">
        <f>CONCATENATE(MID('Raw Data'!$H1514,FIND("(",'Raw Data'!$H1514)+1,FIND(")",'Raw Data'!$H1514)-FIND("(",'Raw Data'!$H1514)-1),"",'Raw Data'!$M1514)</f>
        <v>Rs.900</v>
      </c>
      <c r="T1514" s="27">
        <f t="shared" si="23"/>
        <v>1</v>
      </c>
      <c r="U1514" s="29">
        <f>'Raw Data'!$M1514*'Raw Data'!$T1514</f>
        <v>900</v>
      </c>
    </row>
    <row r="1515" spans="1:21" x14ac:dyDescent="0.3">
      <c r="A1515" s="20">
        <v>18261158</v>
      </c>
      <c r="B1515" s="27" t="s">
        <v>3478</v>
      </c>
      <c r="C1515" s="27">
        <v>1</v>
      </c>
      <c r="D1515" s="27" t="str">
        <f>VLOOKUP('Raw Data'!$C1515,'country description'!$A$2:$B$16,2,0)</f>
        <v>India</v>
      </c>
      <c r="E1515" s="27" t="s">
        <v>14</v>
      </c>
      <c r="F1515" s="27" t="s">
        <v>3479</v>
      </c>
      <c r="G1515" s="27" t="s">
        <v>393</v>
      </c>
      <c r="H1515" s="27" t="s">
        <v>18</v>
      </c>
      <c r="I1515" s="27" t="s">
        <v>19</v>
      </c>
      <c r="J1515" s="27" t="s">
        <v>24</v>
      </c>
      <c r="K1515" s="27">
        <v>3</v>
      </c>
      <c r="L1515" s="27">
        <v>128</v>
      </c>
      <c r="M1515" s="27">
        <v>1250</v>
      </c>
      <c r="N1515" s="27">
        <v>3.8</v>
      </c>
      <c r="O1515" s="27">
        <v>2013</v>
      </c>
      <c r="P1515" s="27">
        <v>3</v>
      </c>
      <c r="Q1515" s="27">
        <v>21</v>
      </c>
      <c r="R1515" s="28">
        <f>DATE('Raw Data'!$O1515,'Raw Data'!$P1515,'Raw Data'!$Q1515)</f>
        <v>41354</v>
      </c>
      <c r="S1515" s="27" t="str">
        <f>CONCATENATE(MID('Raw Data'!$H1515,FIND("(",'Raw Data'!$H1515)+1,FIND(")",'Raw Data'!$H1515)-FIND("(",'Raw Data'!$H1515)-1),"",'Raw Data'!$M1515)</f>
        <v>Rs.1250</v>
      </c>
      <c r="T1515" s="27">
        <f t="shared" si="23"/>
        <v>1</v>
      </c>
      <c r="U1515" s="29">
        <f>'Raw Data'!$M1515*'Raw Data'!$T1515</f>
        <v>1250</v>
      </c>
    </row>
    <row r="1516" spans="1:21" x14ac:dyDescent="0.3">
      <c r="A1516" s="20">
        <v>309609</v>
      </c>
      <c r="B1516" s="27" t="s">
        <v>3480</v>
      </c>
      <c r="C1516" s="27">
        <v>1</v>
      </c>
      <c r="D1516" s="27" t="str">
        <f>VLOOKUP('Raw Data'!$C1516,'country description'!$A$2:$B$16,2,0)</f>
        <v>India</v>
      </c>
      <c r="E1516" s="27" t="s">
        <v>14</v>
      </c>
      <c r="F1516" s="27" t="s">
        <v>3481</v>
      </c>
      <c r="G1516" s="27" t="s">
        <v>393</v>
      </c>
      <c r="H1516" s="27" t="s">
        <v>18</v>
      </c>
      <c r="I1516" s="27" t="s">
        <v>19</v>
      </c>
      <c r="J1516" s="27" t="s">
        <v>19</v>
      </c>
      <c r="K1516" s="27">
        <v>2</v>
      </c>
      <c r="L1516" s="27">
        <v>22</v>
      </c>
      <c r="M1516" s="27">
        <v>550</v>
      </c>
      <c r="N1516" s="27">
        <v>3.2</v>
      </c>
      <c r="O1516" s="27">
        <v>2013</v>
      </c>
      <c r="P1516" s="27">
        <v>3</v>
      </c>
      <c r="Q1516" s="27">
        <v>7</v>
      </c>
      <c r="R1516" s="28">
        <f>DATE('Raw Data'!$O1516,'Raw Data'!$P1516,'Raw Data'!$Q1516)</f>
        <v>41340</v>
      </c>
      <c r="S1516" s="27" t="str">
        <f>CONCATENATE(MID('Raw Data'!$H1516,FIND("(",'Raw Data'!$H1516)+1,FIND(")",'Raw Data'!$H1516)-FIND("(",'Raw Data'!$H1516)-1),"",'Raw Data'!$M1516)</f>
        <v>Rs.550</v>
      </c>
      <c r="T1516" s="27">
        <f t="shared" si="23"/>
        <v>1</v>
      </c>
      <c r="U1516" s="29">
        <f>'Raw Data'!$M1516*'Raw Data'!$T1516</f>
        <v>550</v>
      </c>
    </row>
    <row r="1517" spans="1:21" x14ac:dyDescent="0.3">
      <c r="A1517" s="20">
        <v>18372696</v>
      </c>
      <c r="B1517" s="27" t="s">
        <v>3482</v>
      </c>
      <c r="C1517" s="27">
        <v>1</v>
      </c>
      <c r="D1517" s="27" t="str">
        <f>VLOOKUP('Raw Data'!$C1517,'country description'!$A$2:$B$16,2,0)</f>
        <v>India</v>
      </c>
      <c r="E1517" s="27" t="s">
        <v>14</v>
      </c>
      <c r="F1517" s="27" t="s">
        <v>3483</v>
      </c>
      <c r="G1517" s="27" t="s">
        <v>393</v>
      </c>
      <c r="H1517" s="27" t="s">
        <v>18</v>
      </c>
      <c r="I1517" s="27" t="s">
        <v>19</v>
      </c>
      <c r="J1517" s="27" t="s">
        <v>24</v>
      </c>
      <c r="K1517" s="27">
        <v>2</v>
      </c>
      <c r="L1517" s="27">
        <v>31</v>
      </c>
      <c r="M1517" s="27">
        <v>900</v>
      </c>
      <c r="N1517" s="27">
        <v>3.4</v>
      </c>
      <c r="O1517" s="27">
        <v>2010</v>
      </c>
      <c r="P1517" s="27">
        <v>3</v>
      </c>
      <c r="Q1517" s="27">
        <v>23</v>
      </c>
      <c r="R1517" s="28">
        <f>DATE('Raw Data'!$O1517,'Raw Data'!$P1517,'Raw Data'!$Q1517)</f>
        <v>40260</v>
      </c>
      <c r="S1517" s="27" t="str">
        <f>CONCATENATE(MID('Raw Data'!$H1517,FIND("(",'Raw Data'!$H1517)+1,FIND(")",'Raw Data'!$H1517)-FIND("(",'Raw Data'!$H1517)-1),"",'Raw Data'!$M1517)</f>
        <v>Rs.900</v>
      </c>
      <c r="T1517" s="27">
        <f t="shared" si="23"/>
        <v>1</v>
      </c>
      <c r="U1517" s="29">
        <f>'Raw Data'!$M1517*'Raw Data'!$T1517</f>
        <v>900</v>
      </c>
    </row>
    <row r="1518" spans="1:21" x14ac:dyDescent="0.3">
      <c r="A1518" s="20">
        <v>311067</v>
      </c>
      <c r="B1518" s="27" t="s">
        <v>3484</v>
      </c>
      <c r="C1518" s="27">
        <v>1</v>
      </c>
      <c r="D1518" s="27" t="str">
        <f>VLOOKUP('Raw Data'!$C1518,'country description'!$A$2:$B$16,2,0)</f>
        <v>India</v>
      </c>
      <c r="E1518" s="27" t="s">
        <v>14</v>
      </c>
      <c r="F1518" s="27" t="s">
        <v>3485</v>
      </c>
      <c r="G1518" s="27" t="s">
        <v>393</v>
      </c>
      <c r="H1518" s="27" t="s">
        <v>18</v>
      </c>
      <c r="I1518" s="27" t="s">
        <v>19</v>
      </c>
      <c r="J1518" s="27" t="s">
        <v>19</v>
      </c>
      <c r="K1518" s="27">
        <v>2</v>
      </c>
      <c r="L1518" s="27">
        <v>5</v>
      </c>
      <c r="M1518" s="27">
        <v>550</v>
      </c>
      <c r="N1518" s="27">
        <v>3</v>
      </c>
      <c r="O1518" s="27">
        <v>2011</v>
      </c>
      <c r="P1518" s="27">
        <v>3</v>
      </c>
      <c r="Q1518" s="27">
        <v>26</v>
      </c>
      <c r="R1518" s="28">
        <f>DATE('Raw Data'!$O1518,'Raw Data'!$P1518,'Raw Data'!$Q1518)</f>
        <v>40628</v>
      </c>
      <c r="S1518" s="27" t="str">
        <f>CONCATENATE(MID('Raw Data'!$H1518,FIND("(",'Raw Data'!$H1518)+1,FIND(")",'Raw Data'!$H1518)-FIND("(",'Raw Data'!$H1518)-1),"",'Raw Data'!$M1518)</f>
        <v>Rs.550</v>
      </c>
      <c r="T1518" s="27">
        <f t="shared" si="23"/>
        <v>1</v>
      </c>
      <c r="U1518" s="29">
        <f>'Raw Data'!$M1518*'Raw Data'!$T1518</f>
        <v>550</v>
      </c>
    </row>
    <row r="1519" spans="1:21" x14ac:dyDescent="0.3">
      <c r="A1519" s="20">
        <v>1969</v>
      </c>
      <c r="B1519" s="27" t="s">
        <v>3486</v>
      </c>
      <c r="C1519" s="27">
        <v>1</v>
      </c>
      <c r="D1519" s="27" t="str">
        <f>VLOOKUP('Raw Data'!$C1519,'country description'!$A$2:$B$16,2,0)</f>
        <v>India</v>
      </c>
      <c r="E1519" s="27" t="s">
        <v>14</v>
      </c>
      <c r="F1519" s="27" t="s">
        <v>3487</v>
      </c>
      <c r="G1519" s="27" t="s">
        <v>393</v>
      </c>
      <c r="H1519" s="27" t="s">
        <v>18</v>
      </c>
      <c r="I1519" s="27" t="s">
        <v>24</v>
      </c>
      <c r="J1519" s="27" t="s">
        <v>24</v>
      </c>
      <c r="K1519" s="27">
        <v>3</v>
      </c>
      <c r="L1519" s="27">
        <v>151</v>
      </c>
      <c r="M1519" s="27">
        <v>1200</v>
      </c>
      <c r="N1519" s="27">
        <v>3.7</v>
      </c>
      <c r="O1519" s="27">
        <v>2015</v>
      </c>
      <c r="P1519" s="27">
        <v>3</v>
      </c>
      <c r="Q1519" s="27">
        <v>20</v>
      </c>
      <c r="R1519" s="28">
        <f>DATE('Raw Data'!$O1519,'Raw Data'!$P1519,'Raw Data'!$Q1519)</f>
        <v>42083</v>
      </c>
      <c r="S1519" s="27" t="str">
        <f>CONCATENATE(MID('Raw Data'!$H1519,FIND("(",'Raw Data'!$H1519)+1,FIND(")",'Raw Data'!$H1519)-FIND("(",'Raw Data'!$H1519)-1),"",'Raw Data'!$M1519)</f>
        <v>Rs.1200</v>
      </c>
      <c r="T1519" s="27">
        <f t="shared" si="23"/>
        <v>1</v>
      </c>
      <c r="U1519" s="29">
        <f>'Raw Data'!$M1519*'Raw Data'!$T1519</f>
        <v>1200</v>
      </c>
    </row>
    <row r="1520" spans="1:21" x14ac:dyDescent="0.3">
      <c r="A1520" s="20">
        <v>18429392</v>
      </c>
      <c r="B1520" s="27" t="s">
        <v>3488</v>
      </c>
      <c r="C1520" s="27">
        <v>1</v>
      </c>
      <c r="D1520" s="27" t="str">
        <f>VLOOKUP('Raw Data'!$C1520,'country description'!$A$2:$B$16,2,0)</f>
        <v>India</v>
      </c>
      <c r="E1520" s="27" t="s">
        <v>14</v>
      </c>
      <c r="F1520" s="27" t="s">
        <v>3489</v>
      </c>
      <c r="G1520" s="27" t="s">
        <v>393</v>
      </c>
      <c r="H1520" s="27" t="s">
        <v>18</v>
      </c>
      <c r="I1520" s="27" t="s">
        <v>24</v>
      </c>
      <c r="J1520" s="27" t="s">
        <v>19</v>
      </c>
      <c r="K1520" s="27">
        <v>2</v>
      </c>
      <c r="L1520" s="27">
        <v>20</v>
      </c>
      <c r="M1520" s="27">
        <v>950</v>
      </c>
      <c r="N1520" s="27">
        <v>3.5</v>
      </c>
      <c r="O1520" s="27">
        <v>2017</v>
      </c>
      <c r="P1520" s="27">
        <v>3</v>
      </c>
      <c r="Q1520" s="27">
        <v>27</v>
      </c>
      <c r="R1520" s="28">
        <f>DATE('Raw Data'!$O1520,'Raw Data'!$P1520,'Raw Data'!$Q1520)</f>
        <v>42821</v>
      </c>
      <c r="S1520" s="27" t="str">
        <f>CONCATENATE(MID('Raw Data'!$H1520,FIND("(",'Raw Data'!$H1520)+1,FIND(")",'Raw Data'!$H1520)-FIND("(",'Raw Data'!$H1520)-1),"",'Raw Data'!$M1520)</f>
        <v>Rs.950</v>
      </c>
      <c r="T1520" s="27">
        <f t="shared" si="23"/>
        <v>1</v>
      </c>
      <c r="U1520" s="29">
        <f>'Raw Data'!$M1520*'Raw Data'!$T1520</f>
        <v>950</v>
      </c>
    </row>
    <row r="1521" spans="1:21" x14ac:dyDescent="0.3">
      <c r="A1521" s="20">
        <v>948</v>
      </c>
      <c r="B1521" s="27" t="s">
        <v>3490</v>
      </c>
      <c r="C1521" s="27">
        <v>1</v>
      </c>
      <c r="D1521" s="27" t="str">
        <f>VLOOKUP('Raw Data'!$C1521,'country description'!$A$2:$B$16,2,0)</f>
        <v>India</v>
      </c>
      <c r="E1521" s="27" t="s">
        <v>14</v>
      </c>
      <c r="F1521" s="27" t="s">
        <v>3491</v>
      </c>
      <c r="G1521" s="27" t="s">
        <v>393</v>
      </c>
      <c r="H1521" s="27" t="s">
        <v>18</v>
      </c>
      <c r="I1521" s="27" t="s">
        <v>24</v>
      </c>
      <c r="J1521" s="27" t="s">
        <v>24</v>
      </c>
      <c r="K1521" s="27">
        <v>3</v>
      </c>
      <c r="L1521" s="27">
        <v>141</v>
      </c>
      <c r="M1521" s="27">
        <v>1500</v>
      </c>
      <c r="N1521" s="27">
        <v>3.5</v>
      </c>
      <c r="O1521" s="27">
        <v>2012</v>
      </c>
      <c r="P1521" s="27">
        <v>2</v>
      </c>
      <c r="Q1521" s="27">
        <v>17</v>
      </c>
      <c r="R1521" s="28">
        <f>DATE('Raw Data'!$O1521,'Raw Data'!$P1521,'Raw Data'!$Q1521)</f>
        <v>40956</v>
      </c>
      <c r="S1521" s="27" t="str">
        <f>CONCATENATE(MID('Raw Data'!$H1521,FIND("(",'Raw Data'!$H1521)+1,FIND(")",'Raw Data'!$H1521)-FIND("(",'Raw Data'!$H1521)-1),"",'Raw Data'!$M1521)</f>
        <v>Rs.1500</v>
      </c>
      <c r="T1521" s="27">
        <f t="shared" si="23"/>
        <v>1</v>
      </c>
      <c r="U1521" s="29">
        <f>'Raw Data'!$M1521*'Raw Data'!$T1521</f>
        <v>1500</v>
      </c>
    </row>
    <row r="1522" spans="1:21" x14ac:dyDescent="0.3">
      <c r="A1522" s="20">
        <v>313242</v>
      </c>
      <c r="B1522" s="27" t="s">
        <v>3492</v>
      </c>
      <c r="C1522" s="27">
        <v>1</v>
      </c>
      <c r="D1522" s="27" t="str">
        <f>VLOOKUP('Raw Data'!$C1522,'country description'!$A$2:$B$16,2,0)</f>
        <v>India</v>
      </c>
      <c r="E1522" s="27" t="s">
        <v>14</v>
      </c>
      <c r="F1522" s="27" t="s">
        <v>3493</v>
      </c>
      <c r="G1522" s="27" t="s">
        <v>393</v>
      </c>
      <c r="H1522" s="27" t="s">
        <v>18</v>
      </c>
      <c r="I1522" s="27" t="s">
        <v>19</v>
      </c>
      <c r="J1522" s="27" t="s">
        <v>24</v>
      </c>
      <c r="K1522" s="27">
        <v>2</v>
      </c>
      <c r="L1522" s="27">
        <v>19</v>
      </c>
      <c r="M1522" s="27">
        <v>550</v>
      </c>
      <c r="N1522" s="27">
        <v>3.3</v>
      </c>
      <c r="O1522" s="27">
        <v>2018</v>
      </c>
      <c r="P1522" s="27">
        <v>2</v>
      </c>
      <c r="Q1522" s="27">
        <v>21</v>
      </c>
      <c r="R1522" s="28">
        <f>DATE('Raw Data'!$O1522,'Raw Data'!$P1522,'Raw Data'!$Q1522)</f>
        <v>43152</v>
      </c>
      <c r="S1522" s="27" t="str">
        <f>CONCATENATE(MID('Raw Data'!$H1522,FIND("(",'Raw Data'!$H1522)+1,FIND(")",'Raw Data'!$H1522)-FIND("(",'Raw Data'!$H1522)-1),"",'Raw Data'!$M1522)</f>
        <v>Rs.550</v>
      </c>
      <c r="T1522" s="27">
        <f t="shared" si="23"/>
        <v>1</v>
      </c>
      <c r="U1522" s="29">
        <f>'Raw Data'!$M1522*'Raw Data'!$T1522</f>
        <v>550</v>
      </c>
    </row>
    <row r="1523" spans="1:21" x14ac:dyDescent="0.3">
      <c r="A1523" s="20">
        <v>305161</v>
      </c>
      <c r="B1523" s="27" t="s">
        <v>3494</v>
      </c>
      <c r="C1523" s="27">
        <v>1</v>
      </c>
      <c r="D1523" s="27" t="str">
        <f>VLOOKUP('Raw Data'!$C1523,'country description'!$A$2:$B$16,2,0)</f>
        <v>India</v>
      </c>
      <c r="E1523" s="27" t="s">
        <v>14</v>
      </c>
      <c r="F1523" s="27" t="s">
        <v>3495</v>
      </c>
      <c r="G1523" s="27" t="s">
        <v>393</v>
      </c>
      <c r="H1523" s="27" t="s">
        <v>18</v>
      </c>
      <c r="I1523" s="27" t="s">
        <v>19</v>
      </c>
      <c r="J1523" s="27" t="s">
        <v>19</v>
      </c>
      <c r="K1523" s="27">
        <v>2</v>
      </c>
      <c r="L1523" s="27">
        <v>26</v>
      </c>
      <c r="M1523" s="27">
        <v>650</v>
      </c>
      <c r="N1523" s="27">
        <v>3.3</v>
      </c>
      <c r="O1523" s="27">
        <v>2012</v>
      </c>
      <c r="P1523" s="27">
        <v>2</v>
      </c>
      <c r="Q1523" s="27">
        <v>1</v>
      </c>
      <c r="R1523" s="28">
        <f>DATE('Raw Data'!$O1523,'Raw Data'!$P1523,'Raw Data'!$Q1523)</f>
        <v>40940</v>
      </c>
      <c r="S1523" s="27" t="str">
        <f>CONCATENATE(MID('Raw Data'!$H1523,FIND("(",'Raw Data'!$H1523)+1,FIND(")",'Raw Data'!$H1523)-FIND("(",'Raw Data'!$H1523)-1),"",'Raw Data'!$M1523)</f>
        <v>Rs.650</v>
      </c>
      <c r="T1523" s="27">
        <f t="shared" si="23"/>
        <v>1</v>
      </c>
      <c r="U1523" s="29">
        <f>'Raw Data'!$M1523*'Raw Data'!$T1523</f>
        <v>650</v>
      </c>
    </row>
    <row r="1524" spans="1:21" x14ac:dyDescent="0.3">
      <c r="A1524" s="20">
        <v>307519</v>
      </c>
      <c r="B1524" s="27" t="s">
        <v>3496</v>
      </c>
      <c r="C1524" s="27">
        <v>1</v>
      </c>
      <c r="D1524" s="27" t="str">
        <f>VLOOKUP('Raw Data'!$C1524,'country description'!$A$2:$B$16,2,0)</f>
        <v>India</v>
      </c>
      <c r="E1524" s="27" t="s">
        <v>14</v>
      </c>
      <c r="F1524" s="27" t="s">
        <v>3497</v>
      </c>
      <c r="G1524" s="27" t="s">
        <v>393</v>
      </c>
      <c r="H1524" s="27" t="s">
        <v>18</v>
      </c>
      <c r="I1524" s="27" t="s">
        <v>19</v>
      </c>
      <c r="J1524" s="27" t="s">
        <v>24</v>
      </c>
      <c r="K1524" s="27">
        <v>2</v>
      </c>
      <c r="L1524" s="27">
        <v>110</v>
      </c>
      <c r="M1524" s="27">
        <v>650</v>
      </c>
      <c r="N1524" s="27">
        <v>3</v>
      </c>
      <c r="O1524" s="27">
        <v>2011</v>
      </c>
      <c r="P1524" s="27">
        <v>2</v>
      </c>
      <c r="Q1524" s="27">
        <v>13</v>
      </c>
      <c r="R1524" s="28">
        <f>DATE('Raw Data'!$O1524,'Raw Data'!$P1524,'Raw Data'!$Q1524)</f>
        <v>40587</v>
      </c>
      <c r="S1524" s="27" t="str">
        <f>CONCATENATE(MID('Raw Data'!$H1524,FIND("(",'Raw Data'!$H1524)+1,FIND(")",'Raw Data'!$H1524)-FIND("(",'Raw Data'!$H1524)-1),"",'Raw Data'!$M1524)</f>
        <v>Rs.650</v>
      </c>
      <c r="T1524" s="27">
        <f t="shared" si="23"/>
        <v>1</v>
      </c>
      <c r="U1524" s="29">
        <f>'Raw Data'!$M1524*'Raw Data'!$T1524</f>
        <v>650</v>
      </c>
    </row>
    <row r="1525" spans="1:21" x14ac:dyDescent="0.3">
      <c r="A1525" s="20">
        <v>969</v>
      </c>
      <c r="B1525" s="27" t="s">
        <v>3498</v>
      </c>
      <c r="C1525" s="27">
        <v>1</v>
      </c>
      <c r="D1525" s="27" t="str">
        <f>VLOOKUP('Raw Data'!$C1525,'country description'!$A$2:$B$16,2,0)</f>
        <v>India</v>
      </c>
      <c r="E1525" s="27" t="s">
        <v>14</v>
      </c>
      <c r="F1525" s="27" t="s">
        <v>3499</v>
      </c>
      <c r="G1525" s="27" t="s">
        <v>393</v>
      </c>
      <c r="H1525" s="27" t="s">
        <v>18</v>
      </c>
      <c r="I1525" s="27" t="s">
        <v>24</v>
      </c>
      <c r="J1525" s="27" t="s">
        <v>24</v>
      </c>
      <c r="K1525" s="27">
        <v>2</v>
      </c>
      <c r="L1525" s="27">
        <v>45</v>
      </c>
      <c r="M1525" s="27">
        <v>750</v>
      </c>
      <c r="N1525" s="27">
        <v>2.6</v>
      </c>
      <c r="O1525" s="27">
        <v>2012</v>
      </c>
      <c r="P1525" s="27">
        <v>2</v>
      </c>
      <c r="Q1525" s="27">
        <v>13</v>
      </c>
      <c r="R1525" s="28">
        <f>DATE('Raw Data'!$O1525,'Raw Data'!$P1525,'Raw Data'!$Q1525)</f>
        <v>40952</v>
      </c>
      <c r="S1525" s="27" t="str">
        <f>CONCATENATE(MID('Raw Data'!$H1525,FIND("(",'Raw Data'!$H1525)+1,FIND(")",'Raw Data'!$H1525)-FIND("(",'Raw Data'!$H1525)-1),"",'Raw Data'!$M1525)</f>
        <v>Rs.750</v>
      </c>
      <c r="T1525" s="27">
        <f t="shared" si="23"/>
        <v>1</v>
      </c>
      <c r="U1525" s="29">
        <f>'Raw Data'!$M1525*'Raw Data'!$T1525</f>
        <v>750</v>
      </c>
    </row>
    <row r="1526" spans="1:21" x14ac:dyDescent="0.3">
      <c r="A1526" s="20">
        <v>307439</v>
      </c>
      <c r="B1526" s="27" t="s">
        <v>3500</v>
      </c>
      <c r="C1526" s="27">
        <v>1</v>
      </c>
      <c r="D1526" s="27" t="str">
        <f>VLOOKUP('Raw Data'!$C1526,'country description'!$A$2:$B$16,2,0)</f>
        <v>India</v>
      </c>
      <c r="E1526" s="27" t="s">
        <v>14</v>
      </c>
      <c r="F1526" s="27" t="s">
        <v>3501</v>
      </c>
      <c r="G1526" s="27" t="s">
        <v>393</v>
      </c>
      <c r="H1526" s="27" t="s">
        <v>18</v>
      </c>
      <c r="I1526" s="27" t="s">
        <v>24</v>
      </c>
      <c r="J1526" s="27" t="s">
        <v>24</v>
      </c>
      <c r="K1526" s="27">
        <v>2</v>
      </c>
      <c r="L1526" s="27">
        <v>99</v>
      </c>
      <c r="M1526" s="27">
        <v>900</v>
      </c>
      <c r="N1526" s="27">
        <v>3.3</v>
      </c>
      <c r="O1526" s="27">
        <v>2012</v>
      </c>
      <c r="P1526" s="27">
        <v>1</v>
      </c>
      <c r="Q1526" s="27">
        <v>21</v>
      </c>
      <c r="R1526" s="28">
        <f>DATE('Raw Data'!$O1526,'Raw Data'!$P1526,'Raw Data'!$Q1526)</f>
        <v>40929</v>
      </c>
      <c r="S1526" s="27" t="str">
        <f>CONCATENATE(MID('Raw Data'!$H1526,FIND("(",'Raw Data'!$H1526)+1,FIND(")",'Raw Data'!$H1526)-FIND("(",'Raw Data'!$H1526)-1),"",'Raw Data'!$M1526)</f>
        <v>Rs.900</v>
      </c>
      <c r="T1526" s="27">
        <f t="shared" si="23"/>
        <v>1</v>
      </c>
      <c r="U1526" s="29">
        <f>'Raw Data'!$M1526*'Raw Data'!$T1526</f>
        <v>900</v>
      </c>
    </row>
    <row r="1527" spans="1:21" x14ac:dyDescent="0.3">
      <c r="A1527" s="20">
        <v>18390678</v>
      </c>
      <c r="B1527" s="27" t="s">
        <v>3502</v>
      </c>
      <c r="C1527" s="27">
        <v>1</v>
      </c>
      <c r="D1527" s="27" t="str">
        <f>VLOOKUP('Raw Data'!$C1527,'country description'!$A$2:$B$16,2,0)</f>
        <v>India</v>
      </c>
      <c r="E1527" s="27" t="s">
        <v>14</v>
      </c>
      <c r="F1527" s="27" t="s">
        <v>3503</v>
      </c>
      <c r="G1527" s="27" t="s">
        <v>393</v>
      </c>
      <c r="H1527" s="27" t="s">
        <v>18</v>
      </c>
      <c r="I1527" s="27" t="s">
        <v>24</v>
      </c>
      <c r="J1527" s="27" t="s">
        <v>19</v>
      </c>
      <c r="K1527" s="27">
        <v>3</v>
      </c>
      <c r="L1527" s="27">
        <v>53</v>
      </c>
      <c r="M1527" s="27">
        <v>1200</v>
      </c>
      <c r="N1527" s="27">
        <v>3.3</v>
      </c>
      <c r="O1527" s="27">
        <v>2017</v>
      </c>
      <c r="P1527" s="27">
        <v>1</v>
      </c>
      <c r="Q1527" s="27">
        <v>19</v>
      </c>
      <c r="R1527" s="28">
        <f>DATE('Raw Data'!$O1527,'Raw Data'!$P1527,'Raw Data'!$Q1527)</f>
        <v>42754</v>
      </c>
      <c r="S1527" s="27" t="str">
        <f>CONCATENATE(MID('Raw Data'!$H1527,FIND("(",'Raw Data'!$H1527)+1,FIND(")",'Raw Data'!$H1527)-FIND("(",'Raw Data'!$H1527)-1),"",'Raw Data'!$M1527)</f>
        <v>Rs.1200</v>
      </c>
      <c r="T1527" s="27">
        <f t="shared" si="23"/>
        <v>1</v>
      </c>
      <c r="U1527" s="29">
        <f>'Raw Data'!$M1527*'Raw Data'!$T1527</f>
        <v>1200</v>
      </c>
    </row>
    <row r="1528" spans="1:21" x14ac:dyDescent="0.3">
      <c r="A1528" s="20">
        <v>7150</v>
      </c>
      <c r="B1528" s="27" t="s">
        <v>3504</v>
      </c>
      <c r="C1528" s="27">
        <v>1</v>
      </c>
      <c r="D1528" s="27" t="str">
        <f>VLOOKUP('Raw Data'!$C1528,'country description'!$A$2:$B$16,2,0)</f>
        <v>India</v>
      </c>
      <c r="E1528" s="27" t="s">
        <v>14</v>
      </c>
      <c r="F1528" s="27" t="s">
        <v>3505</v>
      </c>
      <c r="G1528" s="27" t="s">
        <v>393</v>
      </c>
      <c r="H1528" s="27" t="s">
        <v>18</v>
      </c>
      <c r="I1528" s="27" t="s">
        <v>19</v>
      </c>
      <c r="J1528" s="27" t="s">
        <v>24</v>
      </c>
      <c r="K1528" s="27">
        <v>2</v>
      </c>
      <c r="L1528" s="27">
        <v>68</v>
      </c>
      <c r="M1528" s="27">
        <v>550</v>
      </c>
      <c r="N1528" s="27">
        <v>3.1</v>
      </c>
      <c r="O1528" s="27">
        <v>2013</v>
      </c>
      <c r="P1528" s="27">
        <v>1</v>
      </c>
      <c r="Q1528" s="27">
        <v>8</v>
      </c>
      <c r="R1528" s="28">
        <f>DATE('Raw Data'!$O1528,'Raw Data'!$P1528,'Raw Data'!$Q1528)</f>
        <v>41282</v>
      </c>
      <c r="S1528" s="27" t="str">
        <f>CONCATENATE(MID('Raw Data'!$H1528,FIND("(",'Raw Data'!$H1528)+1,FIND(")",'Raw Data'!$H1528)-FIND("(",'Raw Data'!$H1528)-1),"",'Raw Data'!$M1528)</f>
        <v>Rs.550</v>
      </c>
      <c r="T1528" s="27">
        <f t="shared" si="23"/>
        <v>1</v>
      </c>
      <c r="U1528" s="29">
        <f>'Raw Data'!$M1528*'Raw Data'!$T1528</f>
        <v>550</v>
      </c>
    </row>
    <row r="1529" spans="1:21" x14ac:dyDescent="0.3">
      <c r="A1529" s="20">
        <v>2530</v>
      </c>
      <c r="B1529" s="27" t="s">
        <v>3506</v>
      </c>
      <c r="C1529" s="27">
        <v>1</v>
      </c>
      <c r="D1529" s="27" t="str">
        <f>VLOOKUP('Raw Data'!$C1529,'country description'!$A$2:$B$16,2,0)</f>
        <v>India</v>
      </c>
      <c r="E1529" s="27" t="s">
        <v>14</v>
      </c>
      <c r="F1529" s="27" t="s">
        <v>3507</v>
      </c>
      <c r="G1529" s="27" t="s">
        <v>393</v>
      </c>
      <c r="H1529" s="27" t="s">
        <v>18</v>
      </c>
      <c r="I1529" s="27" t="s">
        <v>24</v>
      </c>
      <c r="J1529" s="27" t="s">
        <v>19</v>
      </c>
      <c r="K1529" s="27">
        <v>3</v>
      </c>
      <c r="L1529" s="27">
        <v>118</v>
      </c>
      <c r="M1529" s="27">
        <v>1200</v>
      </c>
      <c r="N1529" s="27">
        <v>2.2999999999999998</v>
      </c>
      <c r="O1529" s="27">
        <v>2015</v>
      </c>
      <c r="P1529" s="27">
        <v>1</v>
      </c>
      <c r="Q1529" s="27">
        <v>22</v>
      </c>
      <c r="R1529" s="28">
        <f>DATE('Raw Data'!$O1529,'Raw Data'!$P1529,'Raw Data'!$Q1529)</f>
        <v>42026</v>
      </c>
      <c r="S1529" s="27" t="str">
        <f>CONCATENATE(MID('Raw Data'!$H1529,FIND("(",'Raw Data'!$H1529)+1,FIND(")",'Raw Data'!$H1529)-FIND("(",'Raw Data'!$H1529)-1),"",'Raw Data'!$M1529)</f>
        <v>Rs.1200</v>
      </c>
      <c r="T1529" s="27">
        <f t="shared" si="23"/>
        <v>1</v>
      </c>
      <c r="U1529" s="29">
        <f>'Raw Data'!$M1529*'Raw Data'!$T1529</f>
        <v>1200</v>
      </c>
    </row>
    <row r="1530" spans="1:21" x14ac:dyDescent="0.3">
      <c r="A1530" s="20">
        <v>17953908</v>
      </c>
      <c r="B1530" s="27" t="s">
        <v>3508</v>
      </c>
      <c r="C1530" s="27">
        <v>1</v>
      </c>
      <c r="D1530" s="27" t="str">
        <f>VLOOKUP('Raw Data'!$C1530,'country description'!$A$2:$B$16,2,0)</f>
        <v>India</v>
      </c>
      <c r="E1530" s="27" t="s">
        <v>14</v>
      </c>
      <c r="F1530" s="27" t="s">
        <v>3509</v>
      </c>
      <c r="G1530" s="27" t="s">
        <v>393</v>
      </c>
      <c r="H1530" s="27" t="s">
        <v>18</v>
      </c>
      <c r="I1530" s="27" t="s">
        <v>24</v>
      </c>
      <c r="J1530" s="27" t="s">
        <v>19</v>
      </c>
      <c r="K1530" s="27">
        <v>3</v>
      </c>
      <c r="L1530" s="27">
        <v>10</v>
      </c>
      <c r="M1530" s="27">
        <v>1100</v>
      </c>
      <c r="N1530" s="27">
        <v>3.1</v>
      </c>
      <c r="O1530" s="27">
        <v>2018</v>
      </c>
      <c r="P1530" s="27">
        <v>1</v>
      </c>
      <c r="Q1530" s="27">
        <v>24</v>
      </c>
      <c r="R1530" s="28">
        <f>DATE('Raw Data'!$O1530,'Raw Data'!$P1530,'Raw Data'!$Q1530)</f>
        <v>43124</v>
      </c>
      <c r="S1530" s="27" t="str">
        <f>CONCATENATE(MID('Raw Data'!$H1530,FIND("(",'Raw Data'!$H1530)+1,FIND(")",'Raw Data'!$H1530)-FIND("(",'Raw Data'!$H1530)-1),"",'Raw Data'!$M1530)</f>
        <v>Rs.1100</v>
      </c>
      <c r="T1530" s="27">
        <f t="shared" si="23"/>
        <v>1</v>
      </c>
      <c r="U1530" s="29">
        <f>'Raw Data'!$M1530*'Raw Data'!$T1530</f>
        <v>1100</v>
      </c>
    </row>
    <row r="1531" spans="1:21" x14ac:dyDescent="0.3">
      <c r="A1531" s="20">
        <v>305151</v>
      </c>
      <c r="B1531" s="27" t="s">
        <v>3510</v>
      </c>
      <c r="C1531" s="27">
        <v>1</v>
      </c>
      <c r="D1531" s="27" t="str">
        <f>VLOOKUP('Raw Data'!$C1531,'country description'!$A$2:$B$16,2,0)</f>
        <v>India</v>
      </c>
      <c r="E1531" s="27" t="s">
        <v>14</v>
      </c>
      <c r="F1531" s="27" t="s">
        <v>3511</v>
      </c>
      <c r="G1531" s="27" t="s">
        <v>393</v>
      </c>
      <c r="H1531" s="27" t="s">
        <v>18</v>
      </c>
      <c r="I1531" s="27" t="s">
        <v>19</v>
      </c>
      <c r="J1531" s="27" t="s">
        <v>19</v>
      </c>
      <c r="K1531" s="27">
        <v>2</v>
      </c>
      <c r="L1531" s="27">
        <v>5</v>
      </c>
      <c r="M1531" s="27">
        <v>550</v>
      </c>
      <c r="N1531" s="27">
        <v>2.9</v>
      </c>
      <c r="O1531" s="27">
        <v>2017</v>
      </c>
      <c r="P1531" s="27">
        <v>1</v>
      </c>
      <c r="Q1531" s="27">
        <v>4</v>
      </c>
      <c r="R1531" s="28">
        <f>DATE('Raw Data'!$O1531,'Raw Data'!$P1531,'Raw Data'!$Q1531)</f>
        <v>42739</v>
      </c>
      <c r="S1531" s="27" t="str">
        <f>CONCATENATE(MID('Raw Data'!$H1531,FIND("(",'Raw Data'!$H1531)+1,FIND(")",'Raw Data'!$H1531)-FIND("(",'Raw Data'!$H1531)-1),"",'Raw Data'!$M1531)</f>
        <v>Rs.550</v>
      </c>
      <c r="T1531" s="27">
        <f t="shared" si="23"/>
        <v>1</v>
      </c>
      <c r="U1531" s="29">
        <f>'Raw Data'!$M1531*'Raw Data'!$T1531</f>
        <v>550</v>
      </c>
    </row>
    <row r="1532" spans="1:21" x14ac:dyDescent="0.3">
      <c r="A1532" s="20">
        <v>18260028</v>
      </c>
      <c r="B1532" s="27" t="s">
        <v>3512</v>
      </c>
      <c r="C1532" s="27">
        <v>1</v>
      </c>
      <c r="D1532" s="27" t="str">
        <f>VLOOKUP('Raw Data'!$C1532,'country description'!$A$2:$B$16,2,0)</f>
        <v>India</v>
      </c>
      <c r="E1532" s="27" t="s">
        <v>14</v>
      </c>
      <c r="F1532" s="27" t="s">
        <v>442</v>
      </c>
      <c r="G1532" s="27" t="s">
        <v>393</v>
      </c>
      <c r="H1532" s="27" t="s">
        <v>18</v>
      </c>
      <c r="I1532" s="27" t="s">
        <v>24</v>
      </c>
      <c r="J1532" s="27" t="s">
        <v>19</v>
      </c>
      <c r="K1532" s="27">
        <v>3</v>
      </c>
      <c r="L1532" s="27">
        <v>20</v>
      </c>
      <c r="M1532" s="27">
        <v>1200</v>
      </c>
      <c r="N1532" s="27">
        <v>3.2</v>
      </c>
      <c r="O1532" s="27">
        <v>2011</v>
      </c>
      <c r="P1532" s="27">
        <v>1</v>
      </c>
      <c r="Q1532" s="27">
        <v>25</v>
      </c>
      <c r="R1532" s="28">
        <f>DATE('Raw Data'!$O1532,'Raw Data'!$P1532,'Raw Data'!$Q1532)</f>
        <v>40568</v>
      </c>
      <c r="S1532" s="27" t="str">
        <f>CONCATENATE(MID('Raw Data'!$H1532,FIND("(",'Raw Data'!$H1532)+1,FIND(")",'Raw Data'!$H1532)-FIND("(",'Raw Data'!$H1532)-1),"",'Raw Data'!$M1532)</f>
        <v>Rs.1200</v>
      </c>
      <c r="T1532" s="27">
        <f t="shared" si="23"/>
        <v>1</v>
      </c>
      <c r="U1532" s="29">
        <f>'Raw Data'!$M1532*'Raw Data'!$T1532</f>
        <v>1200</v>
      </c>
    </row>
    <row r="1533" spans="1:21" x14ac:dyDescent="0.3">
      <c r="A1533" s="20">
        <v>302724</v>
      </c>
      <c r="B1533" s="27" t="s">
        <v>3513</v>
      </c>
      <c r="C1533" s="27">
        <v>1</v>
      </c>
      <c r="D1533" s="27" t="str">
        <f>VLOOKUP('Raw Data'!$C1533,'country description'!$A$2:$B$16,2,0)</f>
        <v>India</v>
      </c>
      <c r="E1533" s="27" t="s">
        <v>14</v>
      </c>
      <c r="F1533" s="27" t="s">
        <v>3514</v>
      </c>
      <c r="G1533" s="27" t="s">
        <v>393</v>
      </c>
      <c r="H1533" s="27" t="s">
        <v>18</v>
      </c>
      <c r="I1533" s="27" t="s">
        <v>24</v>
      </c>
      <c r="J1533" s="27" t="s">
        <v>19</v>
      </c>
      <c r="K1533" s="27">
        <v>2</v>
      </c>
      <c r="L1533" s="27">
        <v>8</v>
      </c>
      <c r="M1533" s="27">
        <v>850</v>
      </c>
      <c r="N1533" s="27">
        <v>2.9</v>
      </c>
      <c r="O1533" s="27">
        <v>2018</v>
      </c>
      <c r="P1533" s="27">
        <v>1</v>
      </c>
      <c r="Q1533" s="27">
        <v>18</v>
      </c>
      <c r="R1533" s="28">
        <f>DATE('Raw Data'!$O1533,'Raw Data'!$P1533,'Raw Data'!$Q1533)</f>
        <v>43118</v>
      </c>
      <c r="S1533" s="27" t="str">
        <f>CONCATENATE(MID('Raw Data'!$H1533,FIND("(",'Raw Data'!$H1533)+1,FIND(")",'Raw Data'!$H1533)-FIND("(",'Raw Data'!$H1533)-1),"",'Raw Data'!$M1533)</f>
        <v>Rs.850</v>
      </c>
      <c r="T1533" s="27">
        <f t="shared" si="23"/>
        <v>1</v>
      </c>
      <c r="U1533" s="29">
        <f>'Raw Data'!$M1533*'Raw Data'!$T1533</f>
        <v>850</v>
      </c>
    </row>
    <row r="1534" spans="1:21" x14ac:dyDescent="0.3">
      <c r="A1534" s="20">
        <v>312334</v>
      </c>
      <c r="B1534" s="27" t="s">
        <v>3515</v>
      </c>
      <c r="C1534" s="27">
        <v>1</v>
      </c>
      <c r="D1534" s="27" t="str">
        <f>VLOOKUP('Raw Data'!$C1534,'country description'!$A$2:$B$16,2,0)</f>
        <v>India</v>
      </c>
      <c r="E1534" s="27" t="s">
        <v>14</v>
      </c>
      <c r="F1534" s="27" t="s">
        <v>3516</v>
      </c>
      <c r="G1534" s="27" t="s">
        <v>393</v>
      </c>
      <c r="H1534" s="27" t="s">
        <v>18</v>
      </c>
      <c r="I1534" s="27" t="s">
        <v>19</v>
      </c>
      <c r="J1534" s="27" t="s">
        <v>24</v>
      </c>
      <c r="K1534" s="27">
        <v>2</v>
      </c>
      <c r="L1534" s="27">
        <v>31</v>
      </c>
      <c r="M1534" s="27">
        <v>550</v>
      </c>
      <c r="N1534" s="27">
        <v>3.3</v>
      </c>
      <c r="O1534" s="27">
        <v>2015</v>
      </c>
      <c r="P1534" s="27">
        <v>1</v>
      </c>
      <c r="Q1534" s="27">
        <v>18</v>
      </c>
      <c r="R1534" s="28">
        <f>DATE('Raw Data'!$O1534,'Raw Data'!$P1534,'Raw Data'!$Q1534)</f>
        <v>42022</v>
      </c>
      <c r="S1534" s="27" t="str">
        <f>CONCATENATE(MID('Raw Data'!$H1534,FIND("(",'Raw Data'!$H1534)+1,FIND(")",'Raw Data'!$H1534)-FIND("(",'Raw Data'!$H1534)-1),"",'Raw Data'!$M1534)</f>
        <v>Rs.550</v>
      </c>
      <c r="T1534" s="27">
        <f t="shared" si="23"/>
        <v>1</v>
      </c>
      <c r="U1534" s="29">
        <f>'Raw Data'!$M1534*'Raw Data'!$T1534</f>
        <v>550</v>
      </c>
    </row>
    <row r="1535" spans="1:21" x14ac:dyDescent="0.3">
      <c r="A1535" s="20">
        <v>8883</v>
      </c>
      <c r="B1535" s="27" t="s">
        <v>3517</v>
      </c>
      <c r="C1535" s="27">
        <v>1</v>
      </c>
      <c r="D1535" s="27" t="str">
        <f>VLOOKUP('Raw Data'!$C1535,'country description'!$A$2:$B$16,2,0)</f>
        <v>India</v>
      </c>
      <c r="E1535" s="27" t="s">
        <v>14</v>
      </c>
      <c r="F1535" s="27" t="s">
        <v>3518</v>
      </c>
      <c r="G1535" s="27" t="s">
        <v>393</v>
      </c>
      <c r="H1535" s="27" t="s">
        <v>18</v>
      </c>
      <c r="I1535" s="27" t="s">
        <v>19</v>
      </c>
      <c r="J1535" s="27" t="s">
        <v>24</v>
      </c>
      <c r="K1535" s="27">
        <v>2</v>
      </c>
      <c r="L1535" s="27">
        <v>128</v>
      </c>
      <c r="M1535" s="27">
        <v>550</v>
      </c>
      <c r="N1535" s="27">
        <v>2.2999999999999998</v>
      </c>
      <c r="O1535" s="27">
        <v>2013</v>
      </c>
      <c r="P1535" s="27">
        <v>1</v>
      </c>
      <c r="Q1535" s="27">
        <v>3</v>
      </c>
      <c r="R1535" s="28">
        <f>DATE('Raw Data'!$O1535,'Raw Data'!$P1535,'Raw Data'!$Q1535)</f>
        <v>41277</v>
      </c>
      <c r="S1535" s="27" t="str">
        <f>CONCATENATE(MID('Raw Data'!$H1535,FIND("(",'Raw Data'!$H1535)+1,FIND(")",'Raw Data'!$H1535)-FIND("(",'Raw Data'!$H1535)-1),"",'Raw Data'!$M1535)</f>
        <v>Rs.550</v>
      </c>
      <c r="T1535" s="27">
        <f t="shared" si="23"/>
        <v>1</v>
      </c>
      <c r="U1535" s="29">
        <f>'Raw Data'!$M1535*'Raw Data'!$T1535</f>
        <v>550</v>
      </c>
    </row>
    <row r="1536" spans="1:21" x14ac:dyDescent="0.3">
      <c r="A1536" s="20">
        <v>309323</v>
      </c>
      <c r="B1536" s="27" t="s">
        <v>1957</v>
      </c>
      <c r="C1536" s="27">
        <v>1</v>
      </c>
      <c r="D1536" s="27" t="str">
        <f>VLOOKUP('Raw Data'!$C1536,'country description'!$A$2:$B$16,2,0)</f>
        <v>India</v>
      </c>
      <c r="E1536" s="27" t="s">
        <v>14</v>
      </c>
      <c r="F1536" s="27" t="s">
        <v>3519</v>
      </c>
      <c r="G1536" s="27" t="s">
        <v>393</v>
      </c>
      <c r="H1536" s="27" t="s">
        <v>18</v>
      </c>
      <c r="I1536" s="27" t="s">
        <v>24</v>
      </c>
      <c r="J1536" s="27" t="s">
        <v>19</v>
      </c>
      <c r="K1536" s="27">
        <v>3</v>
      </c>
      <c r="L1536" s="27">
        <v>31</v>
      </c>
      <c r="M1536" s="27">
        <v>1100</v>
      </c>
      <c r="N1536" s="27">
        <v>3.2</v>
      </c>
      <c r="O1536" s="27">
        <v>2010</v>
      </c>
      <c r="P1536" s="27">
        <v>1</v>
      </c>
      <c r="Q1536" s="27">
        <v>25</v>
      </c>
      <c r="R1536" s="28">
        <f>DATE('Raw Data'!$O1536,'Raw Data'!$P1536,'Raw Data'!$Q1536)</f>
        <v>40203</v>
      </c>
      <c r="S1536" s="27" t="str">
        <f>CONCATENATE(MID('Raw Data'!$H1536,FIND("(",'Raw Data'!$H1536)+1,FIND(")",'Raw Data'!$H1536)-FIND("(",'Raw Data'!$H1536)-1),"",'Raw Data'!$M1536)</f>
        <v>Rs.1100</v>
      </c>
      <c r="T1536" s="27">
        <f t="shared" si="23"/>
        <v>1</v>
      </c>
      <c r="U1536" s="29">
        <f>'Raw Data'!$M1536*'Raw Data'!$T1536</f>
        <v>1100</v>
      </c>
    </row>
    <row r="1537" spans="1:21" x14ac:dyDescent="0.3">
      <c r="A1537" s="20">
        <v>7316</v>
      </c>
      <c r="B1537" s="27" t="s">
        <v>1714</v>
      </c>
      <c r="C1537" s="27">
        <v>1</v>
      </c>
      <c r="D1537" s="27" t="str">
        <f>VLOOKUP('Raw Data'!$C1537,'country description'!$A$2:$B$16,2,0)</f>
        <v>India</v>
      </c>
      <c r="E1537" s="27" t="s">
        <v>14</v>
      </c>
      <c r="F1537" s="27" t="s">
        <v>3520</v>
      </c>
      <c r="G1537" s="27" t="s">
        <v>393</v>
      </c>
      <c r="H1537" s="27" t="s">
        <v>18</v>
      </c>
      <c r="I1537" s="27" t="s">
        <v>24</v>
      </c>
      <c r="J1537" s="27" t="s">
        <v>24</v>
      </c>
      <c r="K1537" s="27">
        <v>3</v>
      </c>
      <c r="L1537" s="27">
        <v>104</v>
      </c>
      <c r="M1537" s="27">
        <v>1500</v>
      </c>
      <c r="N1537" s="27">
        <v>3.1</v>
      </c>
      <c r="O1537" s="27">
        <v>2013</v>
      </c>
      <c r="P1537" s="27">
        <v>12</v>
      </c>
      <c r="Q1537" s="27">
        <v>28</v>
      </c>
      <c r="R1537" s="28">
        <f>DATE('Raw Data'!$O1537,'Raw Data'!$P1537,'Raw Data'!$Q1537)</f>
        <v>41636</v>
      </c>
      <c r="S1537" s="27" t="str">
        <f>CONCATENATE(MID('Raw Data'!$H1537,FIND("(",'Raw Data'!$H1537)+1,FIND(")",'Raw Data'!$H1537)-FIND("(",'Raw Data'!$H1537)-1),"",'Raw Data'!$M1537)</f>
        <v>Rs.1500</v>
      </c>
      <c r="T1537" s="27">
        <f t="shared" si="23"/>
        <v>1</v>
      </c>
      <c r="U1537" s="29">
        <f>'Raw Data'!$M1537*'Raw Data'!$T1537</f>
        <v>1500</v>
      </c>
    </row>
    <row r="1538" spans="1:21" x14ac:dyDescent="0.3">
      <c r="A1538" s="20">
        <v>3093</v>
      </c>
      <c r="B1538" s="27" t="s">
        <v>3521</v>
      </c>
      <c r="C1538" s="27">
        <v>1</v>
      </c>
      <c r="D1538" s="27" t="str">
        <f>VLOOKUP('Raw Data'!$C1538,'country description'!$A$2:$B$16,2,0)</f>
        <v>India</v>
      </c>
      <c r="E1538" s="27" t="s">
        <v>14</v>
      </c>
      <c r="F1538" s="27" t="s">
        <v>3522</v>
      </c>
      <c r="G1538" s="27" t="s">
        <v>393</v>
      </c>
      <c r="H1538" s="27" t="s">
        <v>18</v>
      </c>
      <c r="I1538" s="27" t="s">
        <v>24</v>
      </c>
      <c r="J1538" s="27" t="s">
        <v>24</v>
      </c>
      <c r="K1538" s="27">
        <v>2</v>
      </c>
      <c r="L1538" s="27">
        <v>94</v>
      </c>
      <c r="M1538" s="27">
        <v>950</v>
      </c>
      <c r="N1538" s="27">
        <v>3.1</v>
      </c>
      <c r="O1538" s="27">
        <v>2018</v>
      </c>
      <c r="P1538" s="27">
        <v>12</v>
      </c>
      <c r="Q1538" s="27">
        <v>2</v>
      </c>
      <c r="R1538" s="28">
        <f>DATE('Raw Data'!$O1538,'Raw Data'!$P1538,'Raw Data'!$Q1538)</f>
        <v>43436</v>
      </c>
      <c r="S1538" s="27" t="str">
        <f>CONCATENATE(MID('Raw Data'!$H1538,FIND("(",'Raw Data'!$H1538)+1,FIND(")",'Raw Data'!$H1538)-FIND("(",'Raw Data'!$H1538)-1),"",'Raw Data'!$M1538)</f>
        <v>Rs.950</v>
      </c>
      <c r="T1538" s="27">
        <f t="shared" ref="T1538:T1601" si="24">VLOOKUP(D1538,$Y$4:$Z$18,2,0)</f>
        <v>1</v>
      </c>
      <c r="U1538" s="29">
        <f>'Raw Data'!$M1538*'Raw Data'!$T1538</f>
        <v>950</v>
      </c>
    </row>
    <row r="1539" spans="1:21" x14ac:dyDescent="0.3">
      <c r="A1539" s="20">
        <v>2586</v>
      </c>
      <c r="B1539" s="27" t="s">
        <v>3523</v>
      </c>
      <c r="C1539" s="27">
        <v>1</v>
      </c>
      <c r="D1539" s="27" t="str">
        <f>VLOOKUP('Raw Data'!$C1539,'country description'!$A$2:$B$16,2,0)</f>
        <v>India</v>
      </c>
      <c r="E1539" s="27" t="s">
        <v>14</v>
      </c>
      <c r="F1539" s="27" t="s">
        <v>3524</v>
      </c>
      <c r="G1539" s="27" t="s">
        <v>393</v>
      </c>
      <c r="H1539" s="27" t="s">
        <v>18</v>
      </c>
      <c r="I1539" s="27" t="s">
        <v>19</v>
      </c>
      <c r="J1539" s="27" t="s">
        <v>24</v>
      </c>
      <c r="K1539" s="27">
        <v>2</v>
      </c>
      <c r="L1539" s="27">
        <v>361</v>
      </c>
      <c r="M1539" s="27">
        <v>750</v>
      </c>
      <c r="N1539" s="27">
        <v>3.5</v>
      </c>
      <c r="O1539" s="27">
        <v>2016</v>
      </c>
      <c r="P1539" s="27">
        <v>12</v>
      </c>
      <c r="Q1539" s="27">
        <v>18</v>
      </c>
      <c r="R1539" s="28">
        <f>DATE('Raw Data'!$O1539,'Raw Data'!$P1539,'Raw Data'!$Q1539)</f>
        <v>42722</v>
      </c>
      <c r="S1539" s="27" t="str">
        <f>CONCATENATE(MID('Raw Data'!$H1539,FIND("(",'Raw Data'!$H1539)+1,FIND(")",'Raw Data'!$H1539)-FIND("(",'Raw Data'!$H1539)-1),"",'Raw Data'!$M1539)</f>
        <v>Rs.750</v>
      </c>
      <c r="T1539" s="27">
        <f t="shared" si="24"/>
        <v>1</v>
      </c>
      <c r="U1539" s="29">
        <f>'Raw Data'!$M1539*'Raw Data'!$T1539</f>
        <v>750</v>
      </c>
    </row>
    <row r="1540" spans="1:21" x14ac:dyDescent="0.3">
      <c r="A1540" s="20">
        <v>18435836</v>
      </c>
      <c r="B1540" s="27" t="s">
        <v>3525</v>
      </c>
      <c r="C1540" s="27">
        <v>1</v>
      </c>
      <c r="D1540" s="27" t="str">
        <f>VLOOKUP('Raw Data'!$C1540,'country description'!$A$2:$B$16,2,0)</f>
        <v>India</v>
      </c>
      <c r="E1540" s="27" t="s">
        <v>14</v>
      </c>
      <c r="F1540" s="27" t="s">
        <v>3526</v>
      </c>
      <c r="G1540" s="27" t="s">
        <v>393</v>
      </c>
      <c r="H1540" s="27" t="s">
        <v>18</v>
      </c>
      <c r="I1540" s="27" t="s">
        <v>19</v>
      </c>
      <c r="J1540" s="27" t="s">
        <v>19</v>
      </c>
      <c r="K1540" s="27">
        <v>2</v>
      </c>
      <c r="L1540" s="27">
        <v>12</v>
      </c>
      <c r="M1540" s="27">
        <v>650</v>
      </c>
      <c r="N1540" s="27">
        <v>3.3</v>
      </c>
      <c r="O1540" s="27">
        <v>2010</v>
      </c>
      <c r="P1540" s="27">
        <v>11</v>
      </c>
      <c r="Q1540" s="27">
        <v>14</v>
      </c>
      <c r="R1540" s="28">
        <f>DATE('Raw Data'!$O1540,'Raw Data'!$P1540,'Raw Data'!$Q1540)</f>
        <v>40496</v>
      </c>
      <c r="S1540" s="27" t="str">
        <f>CONCATENATE(MID('Raw Data'!$H1540,FIND("(",'Raw Data'!$H1540)+1,FIND(")",'Raw Data'!$H1540)-FIND("(",'Raw Data'!$H1540)-1),"",'Raw Data'!$M1540)</f>
        <v>Rs.650</v>
      </c>
      <c r="T1540" s="27">
        <f t="shared" si="24"/>
        <v>1</v>
      </c>
      <c r="U1540" s="29">
        <f>'Raw Data'!$M1540*'Raw Data'!$T1540</f>
        <v>650</v>
      </c>
    </row>
    <row r="1541" spans="1:21" x14ac:dyDescent="0.3">
      <c r="A1541" s="20">
        <v>313175</v>
      </c>
      <c r="B1541" s="27" t="s">
        <v>3527</v>
      </c>
      <c r="C1541" s="27">
        <v>1</v>
      </c>
      <c r="D1541" s="27" t="str">
        <f>VLOOKUP('Raw Data'!$C1541,'country description'!$A$2:$B$16,2,0)</f>
        <v>India</v>
      </c>
      <c r="E1541" s="27" t="s">
        <v>14</v>
      </c>
      <c r="F1541" s="27" t="s">
        <v>3528</v>
      </c>
      <c r="G1541" s="27" t="s">
        <v>393</v>
      </c>
      <c r="H1541" s="27" t="s">
        <v>18</v>
      </c>
      <c r="I1541" s="27" t="s">
        <v>24</v>
      </c>
      <c r="J1541" s="27" t="s">
        <v>24</v>
      </c>
      <c r="K1541" s="27">
        <v>3</v>
      </c>
      <c r="L1541" s="27">
        <v>278</v>
      </c>
      <c r="M1541" s="27">
        <v>1200</v>
      </c>
      <c r="N1541" s="27">
        <v>4.2</v>
      </c>
      <c r="O1541" s="27">
        <v>2014</v>
      </c>
      <c r="P1541" s="27">
        <v>11</v>
      </c>
      <c r="Q1541" s="27">
        <v>3</v>
      </c>
      <c r="R1541" s="28">
        <f>DATE('Raw Data'!$O1541,'Raw Data'!$P1541,'Raw Data'!$Q1541)</f>
        <v>41946</v>
      </c>
      <c r="S1541" s="27" t="str">
        <f>CONCATENATE(MID('Raw Data'!$H1541,FIND("(",'Raw Data'!$H1541)+1,FIND(")",'Raw Data'!$H1541)-FIND("(",'Raw Data'!$H1541)-1),"",'Raw Data'!$M1541)</f>
        <v>Rs.1200</v>
      </c>
      <c r="T1541" s="27">
        <f t="shared" si="24"/>
        <v>1</v>
      </c>
      <c r="U1541" s="29">
        <f>'Raw Data'!$M1541*'Raw Data'!$T1541</f>
        <v>1200</v>
      </c>
    </row>
    <row r="1542" spans="1:21" x14ac:dyDescent="0.3">
      <c r="A1542" s="20">
        <v>1303</v>
      </c>
      <c r="B1542" s="27" t="s">
        <v>3529</v>
      </c>
      <c r="C1542" s="27">
        <v>1</v>
      </c>
      <c r="D1542" s="27" t="str">
        <f>VLOOKUP('Raw Data'!$C1542,'country description'!$A$2:$B$16,2,0)</f>
        <v>India</v>
      </c>
      <c r="E1542" s="27" t="s">
        <v>14</v>
      </c>
      <c r="F1542" s="27" t="s">
        <v>3530</v>
      </c>
      <c r="G1542" s="27" t="s">
        <v>393</v>
      </c>
      <c r="H1542" s="27" t="s">
        <v>18</v>
      </c>
      <c r="I1542" s="27" t="s">
        <v>24</v>
      </c>
      <c r="J1542" s="27" t="s">
        <v>24</v>
      </c>
      <c r="K1542" s="27">
        <v>2</v>
      </c>
      <c r="L1542" s="27">
        <v>101</v>
      </c>
      <c r="M1542" s="27">
        <v>850</v>
      </c>
      <c r="N1542" s="27">
        <v>3.4</v>
      </c>
      <c r="O1542" s="27">
        <v>2018</v>
      </c>
      <c r="P1542" s="27">
        <v>11</v>
      </c>
      <c r="Q1542" s="27">
        <v>18</v>
      </c>
      <c r="R1542" s="28">
        <f>DATE('Raw Data'!$O1542,'Raw Data'!$P1542,'Raw Data'!$Q1542)</f>
        <v>43422</v>
      </c>
      <c r="S1542" s="27" t="str">
        <f>CONCATENATE(MID('Raw Data'!$H1542,FIND("(",'Raw Data'!$H1542)+1,FIND(")",'Raw Data'!$H1542)-FIND("(",'Raw Data'!$H1542)-1),"",'Raw Data'!$M1542)</f>
        <v>Rs.850</v>
      </c>
      <c r="T1542" s="27">
        <f t="shared" si="24"/>
        <v>1</v>
      </c>
      <c r="U1542" s="29">
        <f>'Raw Data'!$M1542*'Raw Data'!$T1542</f>
        <v>850</v>
      </c>
    </row>
    <row r="1543" spans="1:21" x14ac:dyDescent="0.3">
      <c r="A1543" s="20">
        <v>300268</v>
      </c>
      <c r="B1543" s="27" t="s">
        <v>3531</v>
      </c>
      <c r="C1543" s="27">
        <v>1</v>
      </c>
      <c r="D1543" s="27" t="str">
        <f>VLOOKUP('Raw Data'!$C1543,'country description'!$A$2:$B$16,2,0)</f>
        <v>India</v>
      </c>
      <c r="E1543" s="27" t="s">
        <v>14</v>
      </c>
      <c r="F1543" s="27" t="s">
        <v>3532</v>
      </c>
      <c r="G1543" s="27" t="s">
        <v>393</v>
      </c>
      <c r="H1543" s="27" t="s">
        <v>18</v>
      </c>
      <c r="I1543" s="27" t="s">
        <v>19</v>
      </c>
      <c r="J1543" s="27" t="s">
        <v>19</v>
      </c>
      <c r="K1543" s="27">
        <v>2</v>
      </c>
      <c r="L1543" s="27">
        <v>66</v>
      </c>
      <c r="M1543" s="27">
        <v>650</v>
      </c>
      <c r="N1543" s="27">
        <v>2.7</v>
      </c>
      <c r="O1543" s="27">
        <v>2012</v>
      </c>
      <c r="P1543" s="27">
        <v>11</v>
      </c>
      <c r="Q1543" s="27">
        <v>4</v>
      </c>
      <c r="R1543" s="28">
        <f>DATE('Raw Data'!$O1543,'Raw Data'!$P1543,'Raw Data'!$Q1543)</f>
        <v>41217</v>
      </c>
      <c r="S1543" s="27" t="str">
        <f>CONCATENATE(MID('Raw Data'!$H1543,FIND("(",'Raw Data'!$H1543)+1,FIND(")",'Raw Data'!$H1543)-FIND("(",'Raw Data'!$H1543)-1),"",'Raw Data'!$M1543)</f>
        <v>Rs.650</v>
      </c>
      <c r="T1543" s="27">
        <f t="shared" si="24"/>
        <v>1</v>
      </c>
      <c r="U1543" s="29">
        <f>'Raw Data'!$M1543*'Raw Data'!$T1543</f>
        <v>650</v>
      </c>
    </row>
    <row r="1544" spans="1:21" x14ac:dyDescent="0.3">
      <c r="A1544" s="20">
        <v>300343</v>
      </c>
      <c r="B1544" s="27" t="s">
        <v>3533</v>
      </c>
      <c r="C1544" s="27">
        <v>1</v>
      </c>
      <c r="D1544" s="27" t="str">
        <f>VLOOKUP('Raw Data'!$C1544,'country description'!$A$2:$B$16,2,0)</f>
        <v>India</v>
      </c>
      <c r="E1544" s="27" t="s">
        <v>14</v>
      </c>
      <c r="F1544" s="27" t="s">
        <v>3534</v>
      </c>
      <c r="G1544" s="27" t="s">
        <v>393</v>
      </c>
      <c r="H1544" s="27" t="s">
        <v>18</v>
      </c>
      <c r="I1544" s="27" t="s">
        <v>19</v>
      </c>
      <c r="J1544" s="27" t="s">
        <v>24</v>
      </c>
      <c r="K1544" s="27">
        <v>2</v>
      </c>
      <c r="L1544" s="27">
        <v>39</v>
      </c>
      <c r="M1544" s="27">
        <v>650</v>
      </c>
      <c r="N1544" s="27">
        <v>3.4</v>
      </c>
      <c r="O1544" s="27">
        <v>2017</v>
      </c>
      <c r="P1544" s="27">
        <v>11</v>
      </c>
      <c r="Q1544" s="27">
        <v>3</v>
      </c>
      <c r="R1544" s="28">
        <f>DATE('Raw Data'!$O1544,'Raw Data'!$P1544,'Raw Data'!$Q1544)</f>
        <v>43042</v>
      </c>
      <c r="S1544" s="27" t="str">
        <f>CONCATENATE(MID('Raw Data'!$H1544,FIND("(",'Raw Data'!$H1544)+1,FIND(")",'Raw Data'!$H1544)-FIND("(",'Raw Data'!$H1544)-1),"",'Raw Data'!$M1544)</f>
        <v>Rs.650</v>
      </c>
      <c r="T1544" s="27">
        <f t="shared" si="24"/>
        <v>1</v>
      </c>
      <c r="U1544" s="29">
        <f>'Raw Data'!$M1544*'Raw Data'!$T1544</f>
        <v>650</v>
      </c>
    </row>
    <row r="1545" spans="1:21" x14ac:dyDescent="0.3">
      <c r="A1545" s="20">
        <v>305688</v>
      </c>
      <c r="B1545" s="27" t="s">
        <v>3439</v>
      </c>
      <c r="C1545" s="27">
        <v>1</v>
      </c>
      <c r="D1545" s="27" t="str">
        <f>VLOOKUP('Raw Data'!$C1545,'country description'!$A$2:$B$16,2,0)</f>
        <v>India</v>
      </c>
      <c r="E1545" s="27" t="s">
        <v>14</v>
      </c>
      <c r="F1545" s="27" t="s">
        <v>3535</v>
      </c>
      <c r="G1545" s="27" t="s">
        <v>393</v>
      </c>
      <c r="H1545" s="27" t="s">
        <v>18</v>
      </c>
      <c r="I1545" s="27" t="s">
        <v>19</v>
      </c>
      <c r="J1545" s="27" t="s">
        <v>19</v>
      </c>
      <c r="K1545" s="27">
        <v>2</v>
      </c>
      <c r="L1545" s="27">
        <v>22</v>
      </c>
      <c r="M1545" s="27">
        <v>550</v>
      </c>
      <c r="N1545" s="27">
        <v>3.3</v>
      </c>
      <c r="O1545" s="27">
        <v>2010</v>
      </c>
      <c r="P1545" s="27">
        <v>11</v>
      </c>
      <c r="Q1545" s="27">
        <v>26</v>
      </c>
      <c r="R1545" s="28">
        <f>DATE('Raw Data'!$O1545,'Raw Data'!$P1545,'Raw Data'!$Q1545)</f>
        <v>40508</v>
      </c>
      <c r="S1545" s="27" t="str">
        <f>CONCATENATE(MID('Raw Data'!$H1545,FIND("(",'Raw Data'!$H1545)+1,FIND(")",'Raw Data'!$H1545)-FIND("(",'Raw Data'!$H1545)-1),"",'Raw Data'!$M1545)</f>
        <v>Rs.550</v>
      </c>
      <c r="T1545" s="27">
        <f t="shared" si="24"/>
        <v>1</v>
      </c>
      <c r="U1545" s="29">
        <f>'Raw Data'!$M1545*'Raw Data'!$T1545</f>
        <v>550</v>
      </c>
    </row>
    <row r="1546" spans="1:21" x14ac:dyDescent="0.3">
      <c r="A1546" s="20">
        <v>6195</v>
      </c>
      <c r="B1546" s="27" t="s">
        <v>3536</v>
      </c>
      <c r="C1546" s="27">
        <v>1</v>
      </c>
      <c r="D1546" s="27" t="str">
        <f>VLOOKUP('Raw Data'!$C1546,'country description'!$A$2:$B$16,2,0)</f>
        <v>India</v>
      </c>
      <c r="E1546" s="27" t="s">
        <v>14</v>
      </c>
      <c r="F1546" s="27" t="s">
        <v>3537</v>
      </c>
      <c r="G1546" s="27" t="s">
        <v>393</v>
      </c>
      <c r="H1546" s="27" t="s">
        <v>18</v>
      </c>
      <c r="I1546" s="27" t="s">
        <v>24</v>
      </c>
      <c r="J1546" s="27" t="s">
        <v>24</v>
      </c>
      <c r="K1546" s="27">
        <v>3</v>
      </c>
      <c r="L1546" s="27">
        <v>608</v>
      </c>
      <c r="M1546" s="27">
        <v>1300</v>
      </c>
      <c r="N1546" s="27">
        <v>3.8</v>
      </c>
      <c r="O1546" s="27">
        <v>2018</v>
      </c>
      <c r="P1546" s="27">
        <v>11</v>
      </c>
      <c r="Q1546" s="27">
        <v>7</v>
      </c>
      <c r="R1546" s="28">
        <f>DATE('Raw Data'!$O1546,'Raw Data'!$P1546,'Raw Data'!$Q1546)</f>
        <v>43411</v>
      </c>
      <c r="S1546" s="27" t="str">
        <f>CONCATENATE(MID('Raw Data'!$H1546,FIND("(",'Raw Data'!$H1546)+1,FIND(")",'Raw Data'!$H1546)-FIND("(",'Raw Data'!$H1546)-1),"",'Raw Data'!$M1546)</f>
        <v>Rs.1300</v>
      </c>
      <c r="T1546" s="27">
        <f t="shared" si="24"/>
        <v>1</v>
      </c>
      <c r="U1546" s="29">
        <f>'Raw Data'!$M1546*'Raw Data'!$T1546</f>
        <v>1300</v>
      </c>
    </row>
    <row r="1547" spans="1:21" x14ac:dyDescent="0.3">
      <c r="A1547" s="20">
        <v>8881</v>
      </c>
      <c r="B1547" s="27" t="s">
        <v>3538</v>
      </c>
      <c r="C1547" s="27">
        <v>1</v>
      </c>
      <c r="D1547" s="27" t="str">
        <f>VLOOKUP('Raw Data'!$C1547,'country description'!$A$2:$B$16,2,0)</f>
        <v>India</v>
      </c>
      <c r="E1547" s="27" t="s">
        <v>14</v>
      </c>
      <c r="F1547" s="27" t="s">
        <v>3539</v>
      </c>
      <c r="G1547" s="27" t="s">
        <v>393</v>
      </c>
      <c r="H1547" s="27" t="s">
        <v>18</v>
      </c>
      <c r="I1547" s="27" t="s">
        <v>24</v>
      </c>
      <c r="J1547" s="27" t="s">
        <v>19</v>
      </c>
      <c r="K1547" s="27">
        <v>3</v>
      </c>
      <c r="L1547" s="27">
        <v>113</v>
      </c>
      <c r="M1547" s="27">
        <v>1900</v>
      </c>
      <c r="N1547" s="27">
        <v>3.2</v>
      </c>
      <c r="O1547" s="27">
        <v>2018</v>
      </c>
      <c r="P1547" s="27">
        <v>10</v>
      </c>
      <c r="Q1547" s="27">
        <v>15</v>
      </c>
      <c r="R1547" s="28">
        <f>DATE('Raw Data'!$O1547,'Raw Data'!$P1547,'Raw Data'!$Q1547)</f>
        <v>43388</v>
      </c>
      <c r="S1547" s="27" t="str">
        <f>CONCATENATE(MID('Raw Data'!$H1547,FIND("(",'Raw Data'!$H1547)+1,FIND(")",'Raw Data'!$H1547)-FIND("(",'Raw Data'!$H1547)-1),"",'Raw Data'!$M1547)</f>
        <v>Rs.1900</v>
      </c>
      <c r="T1547" s="27">
        <f t="shared" si="24"/>
        <v>1</v>
      </c>
      <c r="U1547" s="29">
        <f>'Raw Data'!$M1547*'Raw Data'!$T1547</f>
        <v>1900</v>
      </c>
    </row>
    <row r="1548" spans="1:21" x14ac:dyDescent="0.3">
      <c r="A1548" s="20">
        <v>18363787</v>
      </c>
      <c r="B1548" s="27" t="s">
        <v>3443</v>
      </c>
      <c r="C1548" s="27">
        <v>1</v>
      </c>
      <c r="D1548" s="27" t="str">
        <f>VLOOKUP('Raw Data'!$C1548,'country description'!$A$2:$B$16,2,0)</f>
        <v>India</v>
      </c>
      <c r="E1548" s="27" t="s">
        <v>14</v>
      </c>
      <c r="F1548" s="27" t="s">
        <v>3540</v>
      </c>
      <c r="G1548" s="27" t="s">
        <v>393</v>
      </c>
      <c r="H1548" s="27" t="s">
        <v>18</v>
      </c>
      <c r="I1548" s="27" t="s">
        <v>19</v>
      </c>
      <c r="J1548" s="27" t="s">
        <v>24</v>
      </c>
      <c r="K1548" s="27">
        <v>2</v>
      </c>
      <c r="L1548" s="27">
        <v>95</v>
      </c>
      <c r="M1548" s="27">
        <v>900</v>
      </c>
      <c r="N1548" s="27">
        <v>4.2</v>
      </c>
      <c r="O1548" s="27">
        <v>2013</v>
      </c>
      <c r="P1548" s="27">
        <v>10</v>
      </c>
      <c r="Q1548" s="27">
        <v>7</v>
      </c>
      <c r="R1548" s="28">
        <f>DATE('Raw Data'!$O1548,'Raw Data'!$P1548,'Raw Data'!$Q1548)</f>
        <v>41554</v>
      </c>
      <c r="S1548" s="27" t="str">
        <f>CONCATENATE(MID('Raw Data'!$H1548,FIND("(",'Raw Data'!$H1548)+1,FIND(")",'Raw Data'!$H1548)-FIND("(",'Raw Data'!$H1548)-1),"",'Raw Data'!$M1548)</f>
        <v>Rs.900</v>
      </c>
      <c r="T1548" s="27">
        <f t="shared" si="24"/>
        <v>1</v>
      </c>
      <c r="U1548" s="29">
        <f>'Raw Data'!$M1548*'Raw Data'!$T1548</f>
        <v>900</v>
      </c>
    </row>
    <row r="1549" spans="1:21" x14ac:dyDescent="0.3">
      <c r="A1549" s="20">
        <v>3900010</v>
      </c>
      <c r="B1549" s="27" t="s">
        <v>3541</v>
      </c>
      <c r="C1549" s="27">
        <v>1</v>
      </c>
      <c r="D1549" s="27" t="str">
        <f>VLOOKUP('Raw Data'!$C1549,'country description'!$A$2:$B$16,2,0)</f>
        <v>India</v>
      </c>
      <c r="E1549" s="27" t="s">
        <v>2382</v>
      </c>
      <c r="F1549" s="27" t="s">
        <v>3542</v>
      </c>
      <c r="G1549" s="27" t="s">
        <v>390</v>
      </c>
      <c r="H1549" s="27" t="s">
        <v>18</v>
      </c>
      <c r="I1549" s="27" t="s">
        <v>19</v>
      </c>
      <c r="J1549" s="27" t="s">
        <v>19</v>
      </c>
      <c r="K1549" s="27">
        <v>4</v>
      </c>
      <c r="L1549" s="27">
        <v>67</v>
      </c>
      <c r="M1549" s="27">
        <v>1100</v>
      </c>
      <c r="N1549" s="27">
        <v>3.3</v>
      </c>
      <c r="O1549" s="27">
        <v>2013</v>
      </c>
      <c r="P1549" s="27">
        <v>7</v>
      </c>
      <c r="Q1549" s="27">
        <v>21</v>
      </c>
      <c r="R1549" s="28">
        <f>DATE('Raw Data'!$O1549,'Raw Data'!$P1549,'Raw Data'!$Q1549)</f>
        <v>41476</v>
      </c>
      <c r="S1549" s="27" t="str">
        <f>CONCATENATE(MID('Raw Data'!$H1549,FIND("(",'Raw Data'!$H1549)+1,FIND(")",'Raw Data'!$H1549)-FIND("(",'Raw Data'!$H1549)-1),"",'Raw Data'!$M1549)</f>
        <v>Rs.1100</v>
      </c>
      <c r="T1549" s="27">
        <f t="shared" si="24"/>
        <v>1</v>
      </c>
      <c r="U1549" s="29">
        <f>'Raw Data'!$M1549*'Raw Data'!$T1549</f>
        <v>1100</v>
      </c>
    </row>
    <row r="1550" spans="1:21" x14ac:dyDescent="0.3">
      <c r="A1550" s="20">
        <v>18354973</v>
      </c>
      <c r="B1550" s="27" t="s">
        <v>3543</v>
      </c>
      <c r="C1550" s="27">
        <v>1</v>
      </c>
      <c r="D1550" s="27" t="str">
        <f>VLOOKUP('Raw Data'!$C1550,'country description'!$A$2:$B$16,2,0)</f>
        <v>India</v>
      </c>
      <c r="E1550" s="27" t="s">
        <v>14</v>
      </c>
      <c r="F1550" s="27" t="s">
        <v>3544</v>
      </c>
      <c r="G1550" s="27" t="s">
        <v>393</v>
      </c>
      <c r="H1550" s="27" t="s">
        <v>18</v>
      </c>
      <c r="I1550" s="27" t="s">
        <v>19</v>
      </c>
      <c r="J1550" s="27" t="s">
        <v>24</v>
      </c>
      <c r="K1550" s="27">
        <v>2</v>
      </c>
      <c r="L1550" s="27">
        <v>23</v>
      </c>
      <c r="M1550" s="27">
        <v>850</v>
      </c>
      <c r="N1550" s="27">
        <v>3.5</v>
      </c>
      <c r="O1550" s="27">
        <v>2014</v>
      </c>
      <c r="P1550" s="27">
        <v>10</v>
      </c>
      <c r="Q1550" s="27">
        <v>12</v>
      </c>
      <c r="R1550" s="28">
        <f>DATE('Raw Data'!$O1550,'Raw Data'!$P1550,'Raw Data'!$Q1550)</f>
        <v>41924</v>
      </c>
      <c r="S1550" s="27" t="str">
        <f>CONCATENATE(MID('Raw Data'!$H1550,FIND("(",'Raw Data'!$H1550)+1,FIND(")",'Raw Data'!$H1550)-FIND("(",'Raw Data'!$H1550)-1),"",'Raw Data'!$M1550)</f>
        <v>Rs.850</v>
      </c>
      <c r="T1550" s="27">
        <f t="shared" si="24"/>
        <v>1</v>
      </c>
      <c r="U1550" s="29">
        <f>'Raw Data'!$M1550*'Raw Data'!$T1550</f>
        <v>850</v>
      </c>
    </row>
    <row r="1551" spans="1:21" x14ac:dyDescent="0.3">
      <c r="A1551" s="20">
        <v>1906</v>
      </c>
      <c r="B1551" s="27" t="s">
        <v>3439</v>
      </c>
      <c r="C1551" s="27">
        <v>1</v>
      </c>
      <c r="D1551" s="27" t="str">
        <f>VLOOKUP('Raw Data'!$C1551,'country description'!$A$2:$B$16,2,0)</f>
        <v>India</v>
      </c>
      <c r="E1551" s="27" t="s">
        <v>14</v>
      </c>
      <c r="F1551" s="27" t="s">
        <v>3545</v>
      </c>
      <c r="G1551" s="27" t="s">
        <v>393</v>
      </c>
      <c r="H1551" s="27" t="s">
        <v>18</v>
      </c>
      <c r="I1551" s="27" t="s">
        <v>19</v>
      </c>
      <c r="J1551" s="27" t="s">
        <v>19</v>
      </c>
      <c r="K1551" s="27">
        <v>2</v>
      </c>
      <c r="L1551" s="27">
        <v>114</v>
      </c>
      <c r="M1551" s="27">
        <v>550</v>
      </c>
      <c r="N1551" s="27">
        <v>3.4</v>
      </c>
      <c r="O1551" s="27">
        <v>2014</v>
      </c>
      <c r="P1551" s="27">
        <v>10</v>
      </c>
      <c r="Q1551" s="27">
        <v>14</v>
      </c>
      <c r="R1551" s="28">
        <f>DATE('Raw Data'!$O1551,'Raw Data'!$P1551,'Raw Data'!$Q1551)</f>
        <v>41926</v>
      </c>
      <c r="S1551" s="27" t="str">
        <f>CONCATENATE(MID('Raw Data'!$H1551,FIND("(",'Raw Data'!$H1551)+1,FIND(")",'Raw Data'!$H1551)-FIND("(",'Raw Data'!$H1551)-1),"",'Raw Data'!$M1551)</f>
        <v>Rs.550</v>
      </c>
      <c r="T1551" s="27">
        <f t="shared" si="24"/>
        <v>1</v>
      </c>
      <c r="U1551" s="29">
        <f>'Raw Data'!$M1551*'Raw Data'!$T1551</f>
        <v>550</v>
      </c>
    </row>
    <row r="1552" spans="1:21" x14ac:dyDescent="0.3">
      <c r="A1552" s="20">
        <v>308111</v>
      </c>
      <c r="B1552" s="27" t="s">
        <v>1864</v>
      </c>
      <c r="C1552" s="27">
        <v>1</v>
      </c>
      <c r="D1552" s="27" t="str">
        <f>VLOOKUP('Raw Data'!$C1552,'country description'!$A$2:$B$16,2,0)</f>
        <v>India</v>
      </c>
      <c r="E1552" s="27" t="s">
        <v>14</v>
      </c>
      <c r="F1552" s="27" t="s">
        <v>3546</v>
      </c>
      <c r="G1552" s="27" t="s">
        <v>393</v>
      </c>
      <c r="H1552" s="27" t="s">
        <v>18</v>
      </c>
      <c r="I1552" s="27" t="s">
        <v>19</v>
      </c>
      <c r="J1552" s="27" t="s">
        <v>24</v>
      </c>
      <c r="K1552" s="27">
        <v>2</v>
      </c>
      <c r="L1552" s="27">
        <v>102</v>
      </c>
      <c r="M1552" s="27">
        <v>750</v>
      </c>
      <c r="N1552" s="27">
        <v>3.5</v>
      </c>
      <c r="O1552" s="27">
        <v>2017</v>
      </c>
      <c r="P1552" s="27">
        <v>10</v>
      </c>
      <c r="Q1552" s="27">
        <v>2</v>
      </c>
      <c r="R1552" s="28">
        <f>DATE('Raw Data'!$O1552,'Raw Data'!$P1552,'Raw Data'!$Q1552)</f>
        <v>43010</v>
      </c>
      <c r="S1552" s="27" t="str">
        <f>CONCATENATE(MID('Raw Data'!$H1552,FIND("(",'Raw Data'!$H1552)+1,FIND(")",'Raw Data'!$H1552)-FIND("(",'Raw Data'!$H1552)-1),"",'Raw Data'!$M1552)</f>
        <v>Rs.750</v>
      </c>
      <c r="T1552" s="27">
        <f t="shared" si="24"/>
        <v>1</v>
      </c>
      <c r="U1552" s="29">
        <f>'Raw Data'!$M1552*'Raw Data'!$T1552</f>
        <v>750</v>
      </c>
    </row>
    <row r="1553" spans="1:21" x14ac:dyDescent="0.3">
      <c r="A1553" s="20">
        <v>309254</v>
      </c>
      <c r="B1553" s="27" t="s">
        <v>3547</v>
      </c>
      <c r="C1553" s="27">
        <v>1</v>
      </c>
      <c r="D1553" s="27" t="str">
        <f>VLOOKUP('Raw Data'!$C1553,'country description'!$A$2:$B$16,2,0)</f>
        <v>India</v>
      </c>
      <c r="E1553" s="27" t="s">
        <v>14</v>
      </c>
      <c r="F1553" s="27" t="s">
        <v>3548</v>
      </c>
      <c r="G1553" s="27" t="s">
        <v>393</v>
      </c>
      <c r="H1553" s="27" t="s">
        <v>18</v>
      </c>
      <c r="I1553" s="27" t="s">
        <v>19</v>
      </c>
      <c r="J1553" s="27" t="s">
        <v>19</v>
      </c>
      <c r="K1553" s="27">
        <v>2</v>
      </c>
      <c r="L1553" s="27">
        <v>16</v>
      </c>
      <c r="M1553" s="27">
        <v>550</v>
      </c>
      <c r="N1553" s="27">
        <v>3.3</v>
      </c>
      <c r="O1553" s="27">
        <v>2013</v>
      </c>
      <c r="P1553" s="27">
        <v>10</v>
      </c>
      <c r="Q1553" s="27">
        <v>26</v>
      </c>
      <c r="R1553" s="28">
        <f>DATE('Raw Data'!$O1553,'Raw Data'!$P1553,'Raw Data'!$Q1553)</f>
        <v>41573</v>
      </c>
      <c r="S1553" s="27" t="str">
        <f>CONCATENATE(MID('Raw Data'!$H1553,FIND("(",'Raw Data'!$H1553)+1,FIND(")",'Raw Data'!$H1553)-FIND("(",'Raw Data'!$H1553)-1),"",'Raw Data'!$M1553)</f>
        <v>Rs.550</v>
      </c>
      <c r="T1553" s="27">
        <f t="shared" si="24"/>
        <v>1</v>
      </c>
      <c r="U1553" s="29">
        <f>'Raw Data'!$M1553*'Raw Data'!$T1553</f>
        <v>550</v>
      </c>
    </row>
    <row r="1554" spans="1:21" x14ac:dyDescent="0.3">
      <c r="A1554" s="20">
        <v>16512186</v>
      </c>
      <c r="B1554" s="27" t="s">
        <v>3549</v>
      </c>
      <c r="C1554" s="27">
        <v>1</v>
      </c>
      <c r="D1554" s="27" t="str">
        <f>VLOOKUP('Raw Data'!$C1554,'country description'!$A$2:$B$16,2,0)</f>
        <v>India</v>
      </c>
      <c r="E1554" s="27" t="s">
        <v>2365</v>
      </c>
      <c r="F1554" s="27" t="s">
        <v>3550</v>
      </c>
      <c r="G1554" s="27" t="s">
        <v>3551</v>
      </c>
      <c r="H1554" s="27" t="s">
        <v>18</v>
      </c>
      <c r="I1554" s="27" t="s">
        <v>19</v>
      </c>
      <c r="J1554" s="27" t="s">
        <v>19</v>
      </c>
      <c r="K1554" s="27">
        <v>4</v>
      </c>
      <c r="L1554" s="27">
        <v>911</v>
      </c>
      <c r="M1554" s="27">
        <v>1100</v>
      </c>
      <c r="N1554" s="27">
        <v>3.8</v>
      </c>
      <c r="O1554" s="27">
        <v>2018</v>
      </c>
      <c r="P1554" s="27">
        <v>1</v>
      </c>
      <c r="Q1554" s="27">
        <v>9</v>
      </c>
      <c r="R1554" s="28">
        <f>DATE('Raw Data'!$O1554,'Raw Data'!$P1554,'Raw Data'!$Q1554)</f>
        <v>43109</v>
      </c>
      <c r="S1554" s="27" t="str">
        <f>CONCATENATE(MID('Raw Data'!$H1554,FIND("(",'Raw Data'!$H1554)+1,FIND(")",'Raw Data'!$H1554)-FIND("(",'Raw Data'!$H1554)-1),"",'Raw Data'!$M1554)</f>
        <v>Rs.1100</v>
      </c>
      <c r="T1554" s="27">
        <f t="shared" si="24"/>
        <v>1</v>
      </c>
      <c r="U1554" s="29">
        <f>'Raw Data'!$M1554*'Raw Data'!$T1554</f>
        <v>1100</v>
      </c>
    </row>
    <row r="1555" spans="1:21" x14ac:dyDescent="0.3">
      <c r="A1555" s="20">
        <v>307920</v>
      </c>
      <c r="B1555" s="27" t="s">
        <v>3552</v>
      </c>
      <c r="C1555" s="27">
        <v>1</v>
      </c>
      <c r="D1555" s="27" t="str">
        <f>VLOOKUP('Raw Data'!$C1555,'country description'!$A$2:$B$16,2,0)</f>
        <v>India</v>
      </c>
      <c r="E1555" s="27" t="s">
        <v>14</v>
      </c>
      <c r="F1555" s="27" t="s">
        <v>3553</v>
      </c>
      <c r="G1555" s="27" t="s">
        <v>393</v>
      </c>
      <c r="H1555" s="27" t="s">
        <v>18</v>
      </c>
      <c r="I1555" s="27" t="s">
        <v>19</v>
      </c>
      <c r="J1555" s="27" t="s">
        <v>19</v>
      </c>
      <c r="K1555" s="27">
        <v>2</v>
      </c>
      <c r="L1555" s="27">
        <v>14</v>
      </c>
      <c r="M1555" s="27">
        <v>550</v>
      </c>
      <c r="N1555" s="27">
        <v>2.9</v>
      </c>
      <c r="O1555" s="27">
        <v>2018</v>
      </c>
      <c r="P1555" s="27">
        <v>10</v>
      </c>
      <c r="Q1555" s="27">
        <v>11</v>
      </c>
      <c r="R1555" s="28">
        <f>DATE('Raw Data'!$O1555,'Raw Data'!$P1555,'Raw Data'!$Q1555)</f>
        <v>43384</v>
      </c>
      <c r="S1555" s="27" t="str">
        <f>CONCATENATE(MID('Raw Data'!$H1555,FIND("(",'Raw Data'!$H1555)+1,FIND(")",'Raw Data'!$H1555)-FIND("(",'Raw Data'!$H1555)-1),"",'Raw Data'!$M1555)</f>
        <v>Rs.550</v>
      </c>
      <c r="T1555" s="27">
        <f t="shared" si="24"/>
        <v>1</v>
      </c>
      <c r="U1555" s="29">
        <f>'Raw Data'!$M1555*'Raw Data'!$T1555</f>
        <v>550</v>
      </c>
    </row>
    <row r="1556" spans="1:21" x14ac:dyDescent="0.3">
      <c r="A1556" s="20">
        <v>53</v>
      </c>
      <c r="B1556" s="27" t="s">
        <v>3554</v>
      </c>
      <c r="C1556" s="27">
        <v>1</v>
      </c>
      <c r="D1556" s="27" t="str">
        <f>VLOOKUP('Raw Data'!$C1556,'country description'!$A$2:$B$16,2,0)</f>
        <v>India</v>
      </c>
      <c r="E1556" s="27" t="s">
        <v>14</v>
      </c>
      <c r="F1556" s="27" t="s">
        <v>3555</v>
      </c>
      <c r="G1556" s="27" t="s">
        <v>617</v>
      </c>
      <c r="H1556" s="27" t="s">
        <v>18</v>
      </c>
      <c r="I1556" s="27" t="s">
        <v>24</v>
      </c>
      <c r="J1556" s="27" t="s">
        <v>24</v>
      </c>
      <c r="K1556" s="27">
        <v>3</v>
      </c>
      <c r="L1556" s="27">
        <v>152</v>
      </c>
      <c r="M1556" s="27">
        <v>1800</v>
      </c>
      <c r="N1556" s="27">
        <v>2.6</v>
      </c>
      <c r="O1556" s="27">
        <v>2013</v>
      </c>
      <c r="P1556" s="27">
        <v>9</v>
      </c>
      <c r="Q1556" s="27">
        <v>11</v>
      </c>
      <c r="R1556" s="28">
        <f>DATE('Raw Data'!$O1556,'Raw Data'!$P1556,'Raw Data'!$Q1556)</f>
        <v>41528</v>
      </c>
      <c r="S1556" s="27" t="str">
        <f>CONCATENATE(MID('Raw Data'!$H1556,FIND("(",'Raw Data'!$H1556)+1,FIND(")",'Raw Data'!$H1556)-FIND("(",'Raw Data'!$H1556)-1),"",'Raw Data'!$M1556)</f>
        <v>Rs.1800</v>
      </c>
      <c r="T1556" s="27">
        <f t="shared" si="24"/>
        <v>1</v>
      </c>
      <c r="U1556" s="29">
        <f>'Raw Data'!$M1556*'Raw Data'!$T1556</f>
        <v>1800</v>
      </c>
    </row>
    <row r="1557" spans="1:21" x14ac:dyDescent="0.3">
      <c r="A1557" s="20">
        <v>2913</v>
      </c>
      <c r="B1557" s="27" t="s">
        <v>2799</v>
      </c>
      <c r="C1557" s="27">
        <v>1</v>
      </c>
      <c r="D1557" s="27" t="str">
        <f>VLOOKUP('Raw Data'!$C1557,'country description'!$A$2:$B$16,2,0)</f>
        <v>India</v>
      </c>
      <c r="E1557" s="27" t="s">
        <v>14</v>
      </c>
      <c r="F1557" s="27" t="s">
        <v>3556</v>
      </c>
      <c r="G1557" s="27" t="s">
        <v>3557</v>
      </c>
      <c r="H1557" s="27" t="s">
        <v>18</v>
      </c>
      <c r="I1557" s="27" t="s">
        <v>19</v>
      </c>
      <c r="J1557" s="27" t="s">
        <v>24</v>
      </c>
      <c r="K1557" s="27">
        <v>3</v>
      </c>
      <c r="L1557" s="27">
        <v>671</v>
      </c>
      <c r="M1557" s="27">
        <v>1600</v>
      </c>
      <c r="N1557" s="27">
        <v>3</v>
      </c>
      <c r="O1557" s="27">
        <v>2014</v>
      </c>
      <c r="P1557" s="27">
        <v>9</v>
      </c>
      <c r="Q1557" s="27">
        <v>28</v>
      </c>
      <c r="R1557" s="28">
        <f>DATE('Raw Data'!$O1557,'Raw Data'!$P1557,'Raw Data'!$Q1557)</f>
        <v>41910</v>
      </c>
      <c r="S1557" s="27" t="str">
        <f>CONCATENATE(MID('Raw Data'!$H1557,FIND("(",'Raw Data'!$H1557)+1,FIND(")",'Raw Data'!$H1557)-FIND("(",'Raw Data'!$H1557)-1),"",'Raw Data'!$M1557)</f>
        <v>Rs.1600</v>
      </c>
      <c r="T1557" s="27">
        <f t="shared" si="24"/>
        <v>1</v>
      </c>
      <c r="U1557" s="29">
        <f>'Raw Data'!$M1557*'Raw Data'!$T1557</f>
        <v>1600</v>
      </c>
    </row>
    <row r="1558" spans="1:21" x14ac:dyDescent="0.3">
      <c r="A1558" s="20">
        <v>2298</v>
      </c>
      <c r="B1558" s="27" t="s">
        <v>2469</v>
      </c>
      <c r="C1558" s="27">
        <v>1</v>
      </c>
      <c r="D1558" s="27" t="str">
        <f>VLOOKUP('Raw Data'!$C1558,'country description'!$A$2:$B$16,2,0)</f>
        <v>India</v>
      </c>
      <c r="E1558" s="27" t="s">
        <v>14</v>
      </c>
      <c r="F1558" s="27" t="s">
        <v>3558</v>
      </c>
      <c r="G1558" s="27" t="s">
        <v>3559</v>
      </c>
      <c r="H1558" s="27" t="s">
        <v>18</v>
      </c>
      <c r="I1558" s="27" t="s">
        <v>19</v>
      </c>
      <c r="J1558" s="27" t="s">
        <v>19</v>
      </c>
      <c r="K1558" s="27">
        <v>2</v>
      </c>
      <c r="L1558" s="27">
        <v>1151</v>
      </c>
      <c r="M1558" s="27">
        <v>550</v>
      </c>
      <c r="N1558" s="27">
        <v>3.9</v>
      </c>
      <c r="O1558" s="27">
        <v>2017</v>
      </c>
      <c r="P1558" s="27">
        <v>9</v>
      </c>
      <c r="Q1558" s="27">
        <v>1</v>
      </c>
      <c r="R1558" s="28">
        <f>DATE('Raw Data'!$O1558,'Raw Data'!$P1558,'Raw Data'!$Q1558)</f>
        <v>42979</v>
      </c>
      <c r="S1558" s="27" t="str">
        <f>CONCATENATE(MID('Raw Data'!$H1558,FIND("(",'Raw Data'!$H1558)+1,FIND(")",'Raw Data'!$H1558)-FIND("(",'Raw Data'!$H1558)-1),"",'Raw Data'!$M1558)</f>
        <v>Rs.550</v>
      </c>
      <c r="T1558" s="27">
        <f t="shared" si="24"/>
        <v>1</v>
      </c>
      <c r="U1558" s="29">
        <f>'Raw Data'!$M1558*'Raw Data'!$T1558</f>
        <v>550</v>
      </c>
    </row>
    <row r="1559" spans="1:21" x14ac:dyDescent="0.3">
      <c r="A1559" s="20">
        <v>301605</v>
      </c>
      <c r="B1559" s="27" t="s">
        <v>3560</v>
      </c>
      <c r="C1559" s="27">
        <v>1</v>
      </c>
      <c r="D1559" s="27" t="str">
        <f>VLOOKUP('Raw Data'!$C1559,'country description'!$A$2:$B$16,2,0)</f>
        <v>India</v>
      </c>
      <c r="E1559" s="27" t="s">
        <v>14</v>
      </c>
      <c r="F1559" s="27" t="s">
        <v>3561</v>
      </c>
      <c r="G1559" s="27" t="s">
        <v>3562</v>
      </c>
      <c r="H1559" s="27" t="s">
        <v>18</v>
      </c>
      <c r="I1559" s="27" t="s">
        <v>19</v>
      </c>
      <c r="J1559" s="27" t="s">
        <v>19</v>
      </c>
      <c r="K1559" s="27">
        <v>3</v>
      </c>
      <c r="L1559" s="27">
        <v>4914</v>
      </c>
      <c r="M1559" s="27">
        <v>1500</v>
      </c>
      <c r="N1559" s="27">
        <v>3.7</v>
      </c>
      <c r="O1559" s="27">
        <v>2011</v>
      </c>
      <c r="P1559" s="27">
        <v>9</v>
      </c>
      <c r="Q1559" s="27">
        <v>5</v>
      </c>
      <c r="R1559" s="28">
        <f>DATE('Raw Data'!$O1559,'Raw Data'!$P1559,'Raw Data'!$Q1559)</f>
        <v>40791</v>
      </c>
      <c r="S1559" s="27" t="str">
        <f>CONCATENATE(MID('Raw Data'!$H1559,FIND("(",'Raw Data'!$H1559)+1,FIND(")",'Raw Data'!$H1559)-FIND("(",'Raw Data'!$H1559)-1),"",'Raw Data'!$M1559)</f>
        <v>Rs.1500</v>
      </c>
      <c r="T1559" s="27">
        <f t="shared" si="24"/>
        <v>1</v>
      </c>
      <c r="U1559" s="29">
        <f>'Raw Data'!$M1559*'Raw Data'!$T1559</f>
        <v>1500</v>
      </c>
    </row>
    <row r="1560" spans="1:21" x14ac:dyDescent="0.3">
      <c r="A1560" s="20">
        <v>301489</v>
      </c>
      <c r="B1560" s="27" t="s">
        <v>3447</v>
      </c>
      <c r="C1560" s="27">
        <v>1</v>
      </c>
      <c r="D1560" s="27" t="str">
        <f>VLOOKUP('Raw Data'!$C1560,'country description'!$A$2:$B$16,2,0)</f>
        <v>India</v>
      </c>
      <c r="E1560" s="27" t="s">
        <v>14</v>
      </c>
      <c r="F1560" s="27" t="s">
        <v>3563</v>
      </c>
      <c r="G1560" s="27" t="s">
        <v>393</v>
      </c>
      <c r="H1560" s="27" t="s">
        <v>18</v>
      </c>
      <c r="I1560" s="27" t="s">
        <v>19</v>
      </c>
      <c r="J1560" s="27" t="s">
        <v>19</v>
      </c>
      <c r="K1560" s="27">
        <v>3</v>
      </c>
      <c r="L1560" s="27">
        <v>3164</v>
      </c>
      <c r="M1560" s="27">
        <v>1600</v>
      </c>
      <c r="N1560" s="27">
        <v>4.0999999999999996</v>
      </c>
      <c r="O1560" s="27">
        <v>2012</v>
      </c>
      <c r="P1560" s="27">
        <v>9</v>
      </c>
      <c r="Q1560" s="27">
        <v>15</v>
      </c>
      <c r="R1560" s="28">
        <f>DATE('Raw Data'!$O1560,'Raw Data'!$P1560,'Raw Data'!$Q1560)</f>
        <v>41167</v>
      </c>
      <c r="S1560" s="27" t="str">
        <f>CONCATENATE(MID('Raw Data'!$H1560,FIND("(",'Raw Data'!$H1560)+1,FIND(")",'Raw Data'!$H1560)-FIND("(",'Raw Data'!$H1560)-1),"",'Raw Data'!$M1560)</f>
        <v>Rs.1600</v>
      </c>
      <c r="T1560" s="27">
        <f t="shared" si="24"/>
        <v>1</v>
      </c>
      <c r="U1560" s="29">
        <f>'Raw Data'!$M1560*'Raw Data'!$T1560</f>
        <v>1600</v>
      </c>
    </row>
    <row r="1561" spans="1:21" x14ac:dyDescent="0.3">
      <c r="A1561" s="20">
        <v>18246991</v>
      </c>
      <c r="B1561" s="27" t="s">
        <v>3564</v>
      </c>
      <c r="C1561" s="27">
        <v>1</v>
      </c>
      <c r="D1561" s="27" t="str">
        <f>VLOOKUP('Raw Data'!$C1561,'country description'!$A$2:$B$16,2,0)</f>
        <v>India</v>
      </c>
      <c r="E1561" s="27" t="s">
        <v>14</v>
      </c>
      <c r="F1561" s="27" t="s">
        <v>3565</v>
      </c>
      <c r="G1561" s="27" t="s">
        <v>3070</v>
      </c>
      <c r="H1561" s="27" t="s">
        <v>18</v>
      </c>
      <c r="I1561" s="27" t="s">
        <v>24</v>
      </c>
      <c r="J1561" s="27" t="s">
        <v>19</v>
      </c>
      <c r="K1561" s="27">
        <v>3</v>
      </c>
      <c r="L1561" s="27">
        <v>1959</v>
      </c>
      <c r="M1561" s="27">
        <v>1600</v>
      </c>
      <c r="N1561" s="27">
        <v>4.0999999999999996</v>
      </c>
      <c r="O1561" s="27">
        <v>2011</v>
      </c>
      <c r="P1561" s="27">
        <v>9</v>
      </c>
      <c r="Q1561" s="27">
        <v>5</v>
      </c>
      <c r="R1561" s="28">
        <f>DATE('Raw Data'!$O1561,'Raw Data'!$P1561,'Raw Data'!$Q1561)</f>
        <v>40791</v>
      </c>
      <c r="S1561" s="27" t="str">
        <f>CONCATENATE(MID('Raw Data'!$H1561,FIND("(",'Raw Data'!$H1561)+1,FIND(")",'Raw Data'!$H1561)-FIND("(",'Raw Data'!$H1561)-1),"",'Raw Data'!$M1561)</f>
        <v>Rs.1600</v>
      </c>
      <c r="T1561" s="27">
        <f t="shared" si="24"/>
        <v>1</v>
      </c>
      <c r="U1561" s="29">
        <f>'Raw Data'!$M1561*'Raw Data'!$T1561</f>
        <v>1600</v>
      </c>
    </row>
    <row r="1562" spans="1:21" x14ac:dyDescent="0.3">
      <c r="A1562" s="20">
        <v>309859</v>
      </c>
      <c r="B1562" s="27" t="s">
        <v>3566</v>
      </c>
      <c r="C1562" s="27">
        <v>1</v>
      </c>
      <c r="D1562" s="27" t="str">
        <f>VLOOKUP('Raw Data'!$C1562,'country description'!$A$2:$B$16,2,0)</f>
        <v>India</v>
      </c>
      <c r="E1562" s="27" t="s">
        <v>14</v>
      </c>
      <c r="F1562" s="27" t="s">
        <v>3567</v>
      </c>
      <c r="G1562" s="27" t="s">
        <v>3568</v>
      </c>
      <c r="H1562" s="27" t="s">
        <v>18</v>
      </c>
      <c r="I1562" s="27" t="s">
        <v>24</v>
      </c>
      <c r="J1562" s="27" t="s">
        <v>24</v>
      </c>
      <c r="K1562" s="27">
        <v>3</v>
      </c>
      <c r="L1562" s="27">
        <v>817</v>
      </c>
      <c r="M1562" s="27">
        <v>1800</v>
      </c>
      <c r="N1562" s="27">
        <v>4</v>
      </c>
      <c r="O1562" s="27">
        <v>2016</v>
      </c>
      <c r="P1562" s="27">
        <v>9</v>
      </c>
      <c r="Q1562" s="27">
        <v>3</v>
      </c>
      <c r="R1562" s="28">
        <f>DATE('Raw Data'!$O1562,'Raw Data'!$P1562,'Raw Data'!$Q1562)</f>
        <v>42616</v>
      </c>
      <c r="S1562" s="27" t="str">
        <f>CONCATENATE(MID('Raw Data'!$H1562,FIND("(",'Raw Data'!$H1562)+1,FIND(")",'Raw Data'!$H1562)-FIND("(",'Raw Data'!$H1562)-1),"",'Raw Data'!$M1562)</f>
        <v>Rs.1800</v>
      </c>
      <c r="T1562" s="27">
        <f t="shared" si="24"/>
        <v>1</v>
      </c>
      <c r="U1562" s="29">
        <f>'Raw Data'!$M1562*'Raw Data'!$T1562</f>
        <v>1800</v>
      </c>
    </row>
    <row r="1563" spans="1:21" x14ac:dyDescent="0.3">
      <c r="A1563" s="20">
        <v>18454488</v>
      </c>
      <c r="B1563" s="27" t="s">
        <v>3569</v>
      </c>
      <c r="C1563" s="27">
        <v>1</v>
      </c>
      <c r="D1563" s="27" t="str">
        <f>VLOOKUP('Raw Data'!$C1563,'country description'!$A$2:$B$16,2,0)</f>
        <v>India</v>
      </c>
      <c r="E1563" s="27" t="s">
        <v>14</v>
      </c>
      <c r="F1563" s="27" t="s">
        <v>3570</v>
      </c>
      <c r="G1563" s="27" t="s">
        <v>3571</v>
      </c>
      <c r="H1563" s="27" t="s">
        <v>18</v>
      </c>
      <c r="I1563" s="27" t="s">
        <v>24</v>
      </c>
      <c r="J1563" s="27" t="s">
        <v>19</v>
      </c>
      <c r="K1563" s="27">
        <v>3</v>
      </c>
      <c r="L1563" s="27">
        <v>104</v>
      </c>
      <c r="M1563" s="27">
        <v>1500</v>
      </c>
      <c r="N1563" s="27">
        <v>4.3</v>
      </c>
      <c r="O1563" s="27">
        <v>2015</v>
      </c>
      <c r="P1563" s="27">
        <v>9</v>
      </c>
      <c r="Q1563" s="27">
        <v>18</v>
      </c>
      <c r="R1563" s="28">
        <f>DATE('Raw Data'!$O1563,'Raw Data'!$P1563,'Raw Data'!$Q1563)</f>
        <v>42265</v>
      </c>
      <c r="S1563" s="27" t="str">
        <f>CONCATENATE(MID('Raw Data'!$H1563,FIND("(",'Raw Data'!$H1563)+1,FIND(")",'Raw Data'!$H1563)-FIND("(",'Raw Data'!$H1563)-1),"",'Raw Data'!$M1563)</f>
        <v>Rs.1500</v>
      </c>
      <c r="T1563" s="27">
        <f t="shared" si="24"/>
        <v>1</v>
      </c>
      <c r="U1563" s="29">
        <f>'Raw Data'!$M1563*'Raw Data'!$T1563</f>
        <v>1500</v>
      </c>
    </row>
    <row r="1564" spans="1:21" x14ac:dyDescent="0.3">
      <c r="A1564" s="20">
        <v>55</v>
      </c>
      <c r="B1564" s="27" t="s">
        <v>2307</v>
      </c>
      <c r="C1564" s="27">
        <v>1</v>
      </c>
      <c r="D1564" s="27" t="str">
        <f>VLOOKUP('Raw Data'!$C1564,'country description'!$A$2:$B$16,2,0)</f>
        <v>India</v>
      </c>
      <c r="E1564" s="27" t="s">
        <v>14</v>
      </c>
      <c r="F1564" s="27" t="s">
        <v>3572</v>
      </c>
      <c r="G1564" s="27" t="s">
        <v>1626</v>
      </c>
      <c r="H1564" s="27" t="s">
        <v>18</v>
      </c>
      <c r="I1564" s="27" t="s">
        <v>24</v>
      </c>
      <c r="J1564" s="27" t="s">
        <v>24</v>
      </c>
      <c r="K1564" s="27">
        <v>3</v>
      </c>
      <c r="L1564" s="27">
        <v>2639</v>
      </c>
      <c r="M1564" s="27">
        <v>1100</v>
      </c>
      <c r="N1564" s="27">
        <v>3.9</v>
      </c>
      <c r="O1564" s="27">
        <v>2016</v>
      </c>
      <c r="P1564" s="27">
        <v>8</v>
      </c>
      <c r="Q1564" s="27">
        <v>23</v>
      </c>
      <c r="R1564" s="28">
        <f>DATE('Raw Data'!$O1564,'Raw Data'!$P1564,'Raw Data'!$Q1564)</f>
        <v>42605</v>
      </c>
      <c r="S1564" s="27" t="str">
        <f>CONCATENATE(MID('Raw Data'!$H1564,FIND("(",'Raw Data'!$H1564)+1,FIND(")",'Raw Data'!$H1564)-FIND("(",'Raw Data'!$H1564)-1),"",'Raw Data'!$M1564)</f>
        <v>Rs.1100</v>
      </c>
      <c r="T1564" s="27">
        <f t="shared" si="24"/>
        <v>1</v>
      </c>
      <c r="U1564" s="29">
        <f>'Raw Data'!$M1564*'Raw Data'!$T1564</f>
        <v>1100</v>
      </c>
    </row>
    <row r="1565" spans="1:21" x14ac:dyDescent="0.3">
      <c r="A1565" s="20">
        <v>1600029</v>
      </c>
      <c r="B1565" s="27" t="s">
        <v>3573</v>
      </c>
      <c r="C1565" s="27">
        <v>1</v>
      </c>
      <c r="D1565" s="27" t="str">
        <f>VLOOKUP('Raw Data'!$C1565,'country description'!$A$2:$B$16,2,0)</f>
        <v>India</v>
      </c>
      <c r="E1565" s="27" t="s">
        <v>2369</v>
      </c>
      <c r="F1565" s="27" t="s">
        <v>3574</v>
      </c>
      <c r="G1565" s="27" t="s">
        <v>17</v>
      </c>
      <c r="H1565" s="27" t="s">
        <v>18</v>
      </c>
      <c r="I1565" s="27" t="s">
        <v>19</v>
      </c>
      <c r="J1565" s="27" t="s">
        <v>19</v>
      </c>
      <c r="K1565" s="27">
        <v>4</v>
      </c>
      <c r="L1565" s="27">
        <v>164</v>
      </c>
      <c r="M1565" s="27">
        <v>1100</v>
      </c>
      <c r="N1565" s="27">
        <v>3.8</v>
      </c>
      <c r="O1565" s="27">
        <v>2012</v>
      </c>
      <c r="P1565" s="27">
        <v>12</v>
      </c>
      <c r="Q1565" s="27">
        <v>3</v>
      </c>
      <c r="R1565" s="28">
        <f>DATE('Raw Data'!$O1565,'Raw Data'!$P1565,'Raw Data'!$Q1565)</f>
        <v>41246</v>
      </c>
      <c r="S1565" s="27" t="str">
        <f>CONCATENATE(MID('Raw Data'!$H1565,FIND("(",'Raw Data'!$H1565)+1,FIND(")",'Raw Data'!$H1565)-FIND("(",'Raw Data'!$H1565)-1),"",'Raw Data'!$M1565)</f>
        <v>Rs.1100</v>
      </c>
      <c r="T1565" s="27">
        <f t="shared" si="24"/>
        <v>1</v>
      </c>
      <c r="U1565" s="29">
        <f>'Raw Data'!$M1565*'Raw Data'!$T1565</f>
        <v>1100</v>
      </c>
    </row>
    <row r="1566" spans="1:21" x14ac:dyDescent="0.3">
      <c r="A1566" s="20">
        <v>4815</v>
      </c>
      <c r="B1566" s="27" t="s">
        <v>3575</v>
      </c>
      <c r="C1566" s="27">
        <v>1</v>
      </c>
      <c r="D1566" s="27" t="str">
        <f>VLOOKUP('Raw Data'!$C1566,'country description'!$A$2:$B$16,2,0)</f>
        <v>India</v>
      </c>
      <c r="E1566" s="27" t="s">
        <v>14</v>
      </c>
      <c r="F1566" s="27" t="s">
        <v>3576</v>
      </c>
      <c r="G1566" s="27" t="s">
        <v>3577</v>
      </c>
      <c r="H1566" s="27" t="s">
        <v>18</v>
      </c>
      <c r="I1566" s="27" t="s">
        <v>24</v>
      </c>
      <c r="J1566" s="27" t="s">
        <v>24</v>
      </c>
      <c r="K1566" s="27">
        <v>3</v>
      </c>
      <c r="L1566" s="27">
        <v>1863</v>
      </c>
      <c r="M1566" s="27">
        <v>1350</v>
      </c>
      <c r="N1566" s="27">
        <v>3.5</v>
      </c>
      <c r="O1566" s="27">
        <v>2012</v>
      </c>
      <c r="P1566" s="27">
        <v>8</v>
      </c>
      <c r="Q1566" s="27">
        <v>25</v>
      </c>
      <c r="R1566" s="28">
        <f>DATE('Raw Data'!$O1566,'Raw Data'!$P1566,'Raw Data'!$Q1566)</f>
        <v>41146</v>
      </c>
      <c r="S1566" s="27" t="str">
        <f>CONCATENATE(MID('Raw Data'!$H1566,FIND("(",'Raw Data'!$H1566)+1,FIND(")",'Raw Data'!$H1566)-FIND("(",'Raw Data'!$H1566)-1),"",'Raw Data'!$M1566)</f>
        <v>Rs.1350</v>
      </c>
      <c r="T1566" s="27">
        <f t="shared" si="24"/>
        <v>1</v>
      </c>
      <c r="U1566" s="29">
        <f>'Raw Data'!$M1566*'Raw Data'!$T1566</f>
        <v>1350</v>
      </c>
    </row>
    <row r="1567" spans="1:21" x14ac:dyDescent="0.3">
      <c r="A1567" s="20">
        <v>307060</v>
      </c>
      <c r="B1567" s="27" t="s">
        <v>3578</v>
      </c>
      <c r="C1567" s="27">
        <v>1</v>
      </c>
      <c r="D1567" s="27" t="str">
        <f>VLOOKUP('Raw Data'!$C1567,'country description'!$A$2:$B$16,2,0)</f>
        <v>India</v>
      </c>
      <c r="E1567" s="27" t="s">
        <v>14</v>
      </c>
      <c r="F1567" s="27" t="s">
        <v>3579</v>
      </c>
      <c r="G1567" s="27" t="s">
        <v>2889</v>
      </c>
      <c r="H1567" s="27" t="s">
        <v>18</v>
      </c>
      <c r="I1567" s="27" t="s">
        <v>24</v>
      </c>
      <c r="J1567" s="27" t="s">
        <v>19</v>
      </c>
      <c r="K1567" s="27">
        <v>3</v>
      </c>
      <c r="L1567" s="27">
        <v>645</v>
      </c>
      <c r="M1567" s="27">
        <v>1250</v>
      </c>
      <c r="N1567" s="27">
        <v>3.8</v>
      </c>
      <c r="O1567" s="27">
        <v>2011</v>
      </c>
      <c r="P1567" s="27">
        <v>8</v>
      </c>
      <c r="Q1567" s="27">
        <v>13</v>
      </c>
      <c r="R1567" s="28">
        <f>DATE('Raw Data'!$O1567,'Raw Data'!$P1567,'Raw Data'!$Q1567)</f>
        <v>40768</v>
      </c>
      <c r="S1567" s="27" t="str">
        <f>CONCATENATE(MID('Raw Data'!$H1567,FIND("(",'Raw Data'!$H1567)+1,FIND(")",'Raw Data'!$H1567)-FIND("(",'Raw Data'!$H1567)-1),"",'Raw Data'!$M1567)</f>
        <v>Rs.1250</v>
      </c>
      <c r="T1567" s="27">
        <f t="shared" si="24"/>
        <v>1</v>
      </c>
      <c r="U1567" s="29">
        <f>'Raw Data'!$M1567*'Raw Data'!$T1567</f>
        <v>1250</v>
      </c>
    </row>
    <row r="1568" spans="1:21" x14ac:dyDescent="0.3">
      <c r="A1568" s="20">
        <v>18222559</v>
      </c>
      <c r="B1568" s="27" t="s">
        <v>3580</v>
      </c>
      <c r="C1568" s="27">
        <v>1</v>
      </c>
      <c r="D1568" s="27" t="str">
        <f>VLOOKUP('Raw Data'!$C1568,'country description'!$A$2:$B$16,2,0)</f>
        <v>India</v>
      </c>
      <c r="E1568" s="27" t="s">
        <v>14</v>
      </c>
      <c r="F1568" s="27" t="s">
        <v>3581</v>
      </c>
      <c r="G1568" s="27" t="s">
        <v>3400</v>
      </c>
      <c r="H1568" s="27" t="s">
        <v>18</v>
      </c>
      <c r="I1568" s="27" t="s">
        <v>24</v>
      </c>
      <c r="J1568" s="27" t="s">
        <v>19</v>
      </c>
      <c r="K1568" s="27">
        <v>3</v>
      </c>
      <c r="L1568" s="27">
        <v>492</v>
      </c>
      <c r="M1568" s="27">
        <v>1500</v>
      </c>
      <c r="N1568" s="27">
        <v>4.0999999999999996</v>
      </c>
      <c r="O1568" s="27">
        <v>2017</v>
      </c>
      <c r="P1568" s="27">
        <v>8</v>
      </c>
      <c r="Q1568" s="27">
        <v>16</v>
      </c>
      <c r="R1568" s="28">
        <f>DATE('Raw Data'!$O1568,'Raw Data'!$P1568,'Raw Data'!$Q1568)</f>
        <v>42963</v>
      </c>
      <c r="S1568" s="27" t="str">
        <f>CONCATENATE(MID('Raw Data'!$H1568,FIND("(",'Raw Data'!$H1568)+1,FIND(")",'Raw Data'!$H1568)-FIND("(",'Raw Data'!$H1568)-1),"",'Raw Data'!$M1568)</f>
        <v>Rs.1500</v>
      </c>
      <c r="T1568" s="27">
        <f t="shared" si="24"/>
        <v>1</v>
      </c>
      <c r="U1568" s="29">
        <f>'Raw Data'!$M1568*'Raw Data'!$T1568</f>
        <v>1500</v>
      </c>
    </row>
    <row r="1569" spans="1:21" x14ac:dyDescent="0.3">
      <c r="A1569" s="20">
        <v>18157403</v>
      </c>
      <c r="B1569" s="27" t="s">
        <v>3582</v>
      </c>
      <c r="C1569" s="27">
        <v>1</v>
      </c>
      <c r="D1569" s="27" t="str">
        <f>VLOOKUP('Raw Data'!$C1569,'country description'!$A$2:$B$16,2,0)</f>
        <v>India</v>
      </c>
      <c r="E1569" s="27" t="s">
        <v>14</v>
      </c>
      <c r="F1569" s="27" t="s">
        <v>3583</v>
      </c>
      <c r="G1569" s="27" t="s">
        <v>3584</v>
      </c>
      <c r="H1569" s="27" t="s">
        <v>18</v>
      </c>
      <c r="I1569" s="27" t="s">
        <v>24</v>
      </c>
      <c r="J1569" s="27" t="s">
        <v>19</v>
      </c>
      <c r="K1569" s="27">
        <v>3</v>
      </c>
      <c r="L1569" s="27">
        <v>834</v>
      </c>
      <c r="M1569" s="27">
        <v>1200</v>
      </c>
      <c r="N1569" s="27">
        <v>3.7</v>
      </c>
      <c r="O1569" s="27">
        <v>2013</v>
      </c>
      <c r="P1569" s="27">
        <v>7</v>
      </c>
      <c r="Q1569" s="27">
        <v>14</v>
      </c>
      <c r="R1569" s="28">
        <f>DATE('Raw Data'!$O1569,'Raw Data'!$P1569,'Raw Data'!$Q1569)</f>
        <v>41469</v>
      </c>
      <c r="S1569" s="27" t="str">
        <f>CONCATENATE(MID('Raw Data'!$H1569,FIND("(",'Raw Data'!$H1569)+1,FIND(")",'Raw Data'!$H1569)-FIND("(",'Raw Data'!$H1569)-1),"",'Raw Data'!$M1569)</f>
        <v>Rs.1200</v>
      </c>
      <c r="T1569" s="27">
        <f t="shared" si="24"/>
        <v>1</v>
      </c>
      <c r="U1569" s="29">
        <f>'Raw Data'!$M1569*'Raw Data'!$T1569</f>
        <v>1200</v>
      </c>
    </row>
    <row r="1570" spans="1:21" x14ac:dyDescent="0.3">
      <c r="A1570" s="20">
        <v>311373</v>
      </c>
      <c r="B1570" s="27" t="s">
        <v>3047</v>
      </c>
      <c r="C1570" s="27">
        <v>1</v>
      </c>
      <c r="D1570" s="27" t="str">
        <f>VLOOKUP('Raw Data'!$C1570,'country description'!$A$2:$B$16,2,0)</f>
        <v>India</v>
      </c>
      <c r="E1570" s="27" t="s">
        <v>14</v>
      </c>
      <c r="F1570" s="27" t="s">
        <v>3585</v>
      </c>
      <c r="G1570" s="27" t="s">
        <v>390</v>
      </c>
      <c r="H1570" s="27" t="s">
        <v>18</v>
      </c>
      <c r="I1570" s="27" t="s">
        <v>24</v>
      </c>
      <c r="J1570" s="27" t="s">
        <v>24</v>
      </c>
      <c r="K1570" s="27">
        <v>3</v>
      </c>
      <c r="L1570" s="27">
        <v>841</v>
      </c>
      <c r="M1570" s="27">
        <v>1400</v>
      </c>
      <c r="N1570" s="27">
        <v>3.9</v>
      </c>
      <c r="O1570" s="27">
        <v>2012</v>
      </c>
      <c r="P1570" s="27">
        <v>7</v>
      </c>
      <c r="Q1570" s="27">
        <v>1</v>
      </c>
      <c r="R1570" s="28">
        <f>DATE('Raw Data'!$O1570,'Raw Data'!$P1570,'Raw Data'!$Q1570)</f>
        <v>41091</v>
      </c>
      <c r="S1570" s="27" t="str">
        <f>CONCATENATE(MID('Raw Data'!$H1570,FIND("(",'Raw Data'!$H1570)+1,FIND(")",'Raw Data'!$H1570)-FIND("(",'Raw Data'!$H1570)-1),"",'Raw Data'!$M1570)</f>
        <v>Rs.1400</v>
      </c>
      <c r="T1570" s="27">
        <f t="shared" si="24"/>
        <v>1</v>
      </c>
      <c r="U1570" s="29">
        <f>'Raw Data'!$M1570*'Raw Data'!$T1570</f>
        <v>1400</v>
      </c>
    </row>
    <row r="1571" spans="1:21" x14ac:dyDescent="0.3">
      <c r="A1571" s="20">
        <v>310490</v>
      </c>
      <c r="B1571" s="27" t="s">
        <v>3586</v>
      </c>
      <c r="C1571" s="27">
        <v>1</v>
      </c>
      <c r="D1571" s="27" t="str">
        <f>VLOOKUP('Raw Data'!$C1571,'country description'!$A$2:$B$16,2,0)</f>
        <v>India</v>
      </c>
      <c r="E1571" s="27" t="s">
        <v>14</v>
      </c>
      <c r="F1571" s="27" t="s">
        <v>3587</v>
      </c>
      <c r="G1571" s="27" t="s">
        <v>3098</v>
      </c>
      <c r="H1571" s="27" t="s">
        <v>18</v>
      </c>
      <c r="I1571" s="27" t="s">
        <v>24</v>
      </c>
      <c r="J1571" s="27" t="s">
        <v>24</v>
      </c>
      <c r="K1571" s="27">
        <v>3</v>
      </c>
      <c r="L1571" s="27">
        <v>626</v>
      </c>
      <c r="M1571" s="27">
        <v>1300</v>
      </c>
      <c r="N1571" s="27">
        <v>3.7</v>
      </c>
      <c r="O1571" s="27">
        <v>2017</v>
      </c>
      <c r="P1571" s="27">
        <v>7</v>
      </c>
      <c r="Q1571" s="27">
        <v>6</v>
      </c>
      <c r="R1571" s="28">
        <f>DATE('Raw Data'!$O1571,'Raw Data'!$P1571,'Raw Data'!$Q1571)</f>
        <v>42922</v>
      </c>
      <c r="S1571" s="27" t="str">
        <f>CONCATENATE(MID('Raw Data'!$H1571,FIND("(",'Raw Data'!$H1571)+1,FIND(")",'Raw Data'!$H1571)-FIND("(",'Raw Data'!$H1571)-1),"",'Raw Data'!$M1571)</f>
        <v>Rs.1300</v>
      </c>
      <c r="T1571" s="27">
        <f t="shared" si="24"/>
        <v>1</v>
      </c>
      <c r="U1571" s="29">
        <f>'Raw Data'!$M1571*'Raw Data'!$T1571</f>
        <v>1300</v>
      </c>
    </row>
    <row r="1572" spans="1:21" x14ac:dyDescent="0.3">
      <c r="A1572" s="20">
        <v>16541849</v>
      </c>
      <c r="B1572" s="27" t="s">
        <v>2397</v>
      </c>
      <c r="C1572" s="27">
        <v>1</v>
      </c>
      <c r="D1572" s="27" t="str">
        <f>VLOOKUP('Raw Data'!$C1572,'country description'!$A$2:$B$16,2,0)</f>
        <v>India</v>
      </c>
      <c r="E1572" s="27" t="s">
        <v>2365</v>
      </c>
      <c r="F1572" s="27" t="s">
        <v>3588</v>
      </c>
      <c r="G1572" s="27" t="s">
        <v>2399</v>
      </c>
      <c r="H1572" s="27" t="s">
        <v>18</v>
      </c>
      <c r="I1572" s="27" t="s">
        <v>19</v>
      </c>
      <c r="J1572" s="27" t="s">
        <v>19</v>
      </c>
      <c r="K1572" s="27">
        <v>4</v>
      </c>
      <c r="L1572" s="27">
        <v>323</v>
      </c>
      <c r="M1572" s="27">
        <v>1100</v>
      </c>
      <c r="N1572" s="27">
        <v>4.4000000000000004</v>
      </c>
      <c r="O1572" s="27">
        <v>2010</v>
      </c>
      <c r="P1572" s="27">
        <v>2</v>
      </c>
      <c r="Q1572" s="27">
        <v>27</v>
      </c>
      <c r="R1572" s="28">
        <f>DATE('Raw Data'!$O1572,'Raw Data'!$P1572,'Raw Data'!$Q1572)</f>
        <v>40236</v>
      </c>
      <c r="S1572" s="27" t="str">
        <f>CONCATENATE(MID('Raw Data'!$H1572,FIND("(",'Raw Data'!$H1572)+1,FIND(")",'Raw Data'!$H1572)-FIND("(",'Raw Data'!$H1572)-1),"",'Raw Data'!$M1572)</f>
        <v>Rs.1100</v>
      </c>
      <c r="T1572" s="27">
        <f t="shared" si="24"/>
        <v>1</v>
      </c>
      <c r="U1572" s="29">
        <f>'Raw Data'!$M1572*'Raw Data'!$T1572</f>
        <v>1100</v>
      </c>
    </row>
    <row r="1573" spans="1:21" x14ac:dyDescent="0.3">
      <c r="A1573" s="20">
        <v>18237357</v>
      </c>
      <c r="B1573" s="27" t="s">
        <v>3589</v>
      </c>
      <c r="C1573" s="27">
        <v>1</v>
      </c>
      <c r="D1573" s="27" t="str">
        <f>VLOOKUP('Raw Data'!$C1573,'country description'!$A$2:$B$16,2,0)</f>
        <v>India</v>
      </c>
      <c r="E1573" s="27" t="s">
        <v>14</v>
      </c>
      <c r="F1573" s="27" t="s">
        <v>3590</v>
      </c>
      <c r="G1573" s="27" t="s">
        <v>3591</v>
      </c>
      <c r="H1573" s="27" t="s">
        <v>18</v>
      </c>
      <c r="I1573" s="27" t="s">
        <v>24</v>
      </c>
      <c r="J1573" s="27" t="s">
        <v>19</v>
      </c>
      <c r="K1573" s="27">
        <v>3</v>
      </c>
      <c r="L1573" s="27">
        <v>510</v>
      </c>
      <c r="M1573" s="27">
        <v>1400</v>
      </c>
      <c r="N1573" s="27">
        <v>4</v>
      </c>
      <c r="O1573" s="27">
        <v>2013</v>
      </c>
      <c r="P1573" s="27">
        <v>7</v>
      </c>
      <c r="Q1573" s="27">
        <v>14</v>
      </c>
      <c r="R1573" s="28">
        <f>DATE('Raw Data'!$O1573,'Raw Data'!$P1573,'Raw Data'!$Q1573)</f>
        <v>41469</v>
      </c>
      <c r="S1573" s="27" t="str">
        <f>CONCATENATE(MID('Raw Data'!$H1573,FIND("(",'Raw Data'!$H1573)+1,FIND(")",'Raw Data'!$H1573)-FIND("(",'Raw Data'!$H1573)-1),"",'Raw Data'!$M1573)</f>
        <v>Rs.1400</v>
      </c>
      <c r="T1573" s="27">
        <f t="shared" si="24"/>
        <v>1</v>
      </c>
      <c r="U1573" s="29">
        <f>'Raw Data'!$M1573*'Raw Data'!$T1573</f>
        <v>1400</v>
      </c>
    </row>
    <row r="1574" spans="1:21" x14ac:dyDescent="0.3">
      <c r="A1574" s="20">
        <v>310097</v>
      </c>
      <c r="B1574" s="27" t="s">
        <v>3592</v>
      </c>
      <c r="C1574" s="27">
        <v>1</v>
      </c>
      <c r="D1574" s="27" t="str">
        <f>VLOOKUP('Raw Data'!$C1574,'country description'!$A$2:$B$16,2,0)</f>
        <v>India</v>
      </c>
      <c r="E1574" s="27" t="s">
        <v>14</v>
      </c>
      <c r="F1574" s="27" t="s">
        <v>3593</v>
      </c>
      <c r="G1574" s="27" t="s">
        <v>3062</v>
      </c>
      <c r="H1574" s="27" t="s">
        <v>18</v>
      </c>
      <c r="I1574" s="27" t="s">
        <v>24</v>
      </c>
      <c r="J1574" s="27" t="s">
        <v>19</v>
      </c>
      <c r="K1574" s="27">
        <v>3</v>
      </c>
      <c r="L1574" s="27">
        <v>563</v>
      </c>
      <c r="M1574" s="27">
        <v>1100</v>
      </c>
      <c r="N1574" s="27">
        <v>3.2</v>
      </c>
      <c r="O1574" s="27">
        <v>2013</v>
      </c>
      <c r="P1574" s="27">
        <v>6</v>
      </c>
      <c r="Q1574" s="27">
        <v>7</v>
      </c>
      <c r="R1574" s="28">
        <f>DATE('Raw Data'!$O1574,'Raw Data'!$P1574,'Raw Data'!$Q1574)</f>
        <v>41432</v>
      </c>
      <c r="S1574" s="27" t="str">
        <f>CONCATENATE(MID('Raw Data'!$H1574,FIND("(",'Raw Data'!$H1574)+1,FIND(")",'Raw Data'!$H1574)-FIND("(",'Raw Data'!$H1574)-1),"",'Raw Data'!$M1574)</f>
        <v>Rs.1100</v>
      </c>
      <c r="T1574" s="27">
        <f t="shared" si="24"/>
        <v>1</v>
      </c>
      <c r="U1574" s="29">
        <f>'Raw Data'!$M1574*'Raw Data'!$T1574</f>
        <v>1100</v>
      </c>
    </row>
    <row r="1575" spans="1:21" x14ac:dyDescent="0.3">
      <c r="A1575" s="20">
        <v>309664</v>
      </c>
      <c r="B1575" s="27" t="s">
        <v>3594</v>
      </c>
      <c r="C1575" s="27">
        <v>1</v>
      </c>
      <c r="D1575" s="27" t="str">
        <f>VLOOKUP('Raw Data'!$C1575,'country description'!$A$2:$B$16,2,0)</f>
        <v>India</v>
      </c>
      <c r="E1575" s="27" t="s">
        <v>14</v>
      </c>
      <c r="F1575" s="27" t="s">
        <v>3595</v>
      </c>
      <c r="G1575" s="27" t="s">
        <v>3596</v>
      </c>
      <c r="H1575" s="27" t="s">
        <v>18</v>
      </c>
      <c r="I1575" s="27" t="s">
        <v>19</v>
      </c>
      <c r="J1575" s="27" t="s">
        <v>24</v>
      </c>
      <c r="K1575" s="27">
        <v>3</v>
      </c>
      <c r="L1575" s="27">
        <v>1503</v>
      </c>
      <c r="M1575" s="27">
        <v>1400</v>
      </c>
      <c r="N1575" s="27">
        <v>3.9</v>
      </c>
      <c r="O1575" s="27">
        <v>2014</v>
      </c>
      <c r="P1575" s="27">
        <v>6</v>
      </c>
      <c r="Q1575" s="27">
        <v>2</v>
      </c>
      <c r="R1575" s="28">
        <f>DATE('Raw Data'!$O1575,'Raw Data'!$P1575,'Raw Data'!$Q1575)</f>
        <v>41792</v>
      </c>
      <c r="S1575" s="27" t="str">
        <f>CONCATENATE(MID('Raw Data'!$H1575,FIND("(",'Raw Data'!$H1575)+1,FIND(")",'Raw Data'!$H1575)-FIND("(",'Raw Data'!$H1575)-1),"",'Raw Data'!$M1575)</f>
        <v>Rs.1400</v>
      </c>
      <c r="T1575" s="27">
        <f t="shared" si="24"/>
        <v>1</v>
      </c>
      <c r="U1575" s="29">
        <f>'Raw Data'!$M1575*'Raw Data'!$T1575</f>
        <v>1400</v>
      </c>
    </row>
    <row r="1576" spans="1:21" x14ac:dyDescent="0.3">
      <c r="A1576" s="20">
        <v>7367</v>
      </c>
      <c r="B1576" s="27" t="s">
        <v>2553</v>
      </c>
      <c r="C1576" s="27">
        <v>1</v>
      </c>
      <c r="D1576" s="27" t="str">
        <f>VLOOKUP('Raw Data'!$C1576,'country description'!$A$2:$B$16,2,0)</f>
        <v>India</v>
      </c>
      <c r="E1576" s="27" t="s">
        <v>14</v>
      </c>
      <c r="F1576" s="27" t="s">
        <v>3597</v>
      </c>
      <c r="G1576" s="27" t="s">
        <v>470</v>
      </c>
      <c r="H1576" s="27" t="s">
        <v>18</v>
      </c>
      <c r="I1576" s="27" t="s">
        <v>19</v>
      </c>
      <c r="J1576" s="27" t="s">
        <v>24</v>
      </c>
      <c r="K1576" s="27">
        <v>2</v>
      </c>
      <c r="L1576" s="27">
        <v>1189</v>
      </c>
      <c r="M1576" s="27">
        <v>650</v>
      </c>
      <c r="N1576" s="27">
        <v>3.7</v>
      </c>
      <c r="O1576" s="27">
        <v>2011</v>
      </c>
      <c r="P1576" s="27">
        <v>6</v>
      </c>
      <c r="Q1576" s="27">
        <v>9</v>
      </c>
      <c r="R1576" s="28">
        <f>DATE('Raw Data'!$O1576,'Raw Data'!$P1576,'Raw Data'!$Q1576)</f>
        <v>40703</v>
      </c>
      <c r="S1576" s="27" t="str">
        <f>CONCATENATE(MID('Raw Data'!$H1576,FIND("(",'Raw Data'!$H1576)+1,FIND(")",'Raw Data'!$H1576)-FIND("(",'Raw Data'!$H1576)-1),"",'Raw Data'!$M1576)</f>
        <v>Rs.650</v>
      </c>
      <c r="T1576" s="27">
        <f t="shared" si="24"/>
        <v>1</v>
      </c>
      <c r="U1576" s="29">
        <f>'Raw Data'!$M1576*'Raw Data'!$T1576</f>
        <v>650</v>
      </c>
    </row>
    <row r="1577" spans="1:21" x14ac:dyDescent="0.3">
      <c r="A1577" s="20">
        <v>309586</v>
      </c>
      <c r="B1577" s="27" t="s">
        <v>3598</v>
      </c>
      <c r="C1577" s="27">
        <v>1</v>
      </c>
      <c r="D1577" s="27" t="str">
        <f>VLOOKUP('Raw Data'!$C1577,'country description'!$A$2:$B$16,2,0)</f>
        <v>India</v>
      </c>
      <c r="E1577" s="27" t="s">
        <v>14</v>
      </c>
      <c r="F1577" s="27" t="s">
        <v>3599</v>
      </c>
      <c r="G1577" s="27" t="s">
        <v>3600</v>
      </c>
      <c r="H1577" s="27" t="s">
        <v>18</v>
      </c>
      <c r="I1577" s="27" t="s">
        <v>19</v>
      </c>
      <c r="J1577" s="27" t="s">
        <v>19</v>
      </c>
      <c r="K1577" s="27">
        <v>3</v>
      </c>
      <c r="L1577" s="27">
        <v>1286</v>
      </c>
      <c r="M1577" s="27">
        <v>1600</v>
      </c>
      <c r="N1577" s="27">
        <v>3.9</v>
      </c>
      <c r="O1577" s="27">
        <v>2015</v>
      </c>
      <c r="P1577" s="27">
        <v>6</v>
      </c>
      <c r="Q1577" s="27">
        <v>16</v>
      </c>
      <c r="R1577" s="28">
        <f>DATE('Raw Data'!$O1577,'Raw Data'!$P1577,'Raw Data'!$Q1577)</f>
        <v>42171</v>
      </c>
      <c r="S1577" s="27" t="str">
        <f>CONCATENATE(MID('Raw Data'!$H1577,FIND("(",'Raw Data'!$H1577)+1,FIND(")",'Raw Data'!$H1577)-FIND("(",'Raw Data'!$H1577)-1),"",'Raw Data'!$M1577)</f>
        <v>Rs.1600</v>
      </c>
      <c r="T1577" s="27">
        <f t="shared" si="24"/>
        <v>1</v>
      </c>
      <c r="U1577" s="29">
        <f>'Raw Data'!$M1577*'Raw Data'!$T1577</f>
        <v>1600</v>
      </c>
    </row>
    <row r="1578" spans="1:21" x14ac:dyDescent="0.3">
      <c r="A1578" s="20">
        <v>9747</v>
      </c>
      <c r="B1578" s="27" t="s">
        <v>3601</v>
      </c>
      <c r="C1578" s="27">
        <v>1</v>
      </c>
      <c r="D1578" s="27" t="str">
        <f>VLOOKUP('Raw Data'!$C1578,'country description'!$A$2:$B$16,2,0)</f>
        <v>India</v>
      </c>
      <c r="E1578" s="27" t="s">
        <v>14</v>
      </c>
      <c r="F1578" s="27" t="s">
        <v>3602</v>
      </c>
      <c r="G1578" s="27" t="s">
        <v>3603</v>
      </c>
      <c r="H1578" s="27" t="s">
        <v>18</v>
      </c>
      <c r="I1578" s="27" t="s">
        <v>24</v>
      </c>
      <c r="J1578" s="27" t="s">
        <v>19</v>
      </c>
      <c r="K1578" s="27">
        <v>3</v>
      </c>
      <c r="L1578" s="27">
        <v>391</v>
      </c>
      <c r="M1578" s="27">
        <v>1500</v>
      </c>
      <c r="N1578" s="27">
        <v>3.6</v>
      </c>
      <c r="O1578" s="27">
        <v>2011</v>
      </c>
      <c r="P1578" s="27">
        <v>6</v>
      </c>
      <c r="Q1578" s="27">
        <v>7</v>
      </c>
      <c r="R1578" s="28">
        <f>DATE('Raw Data'!$O1578,'Raw Data'!$P1578,'Raw Data'!$Q1578)</f>
        <v>40701</v>
      </c>
      <c r="S1578" s="27" t="str">
        <f>CONCATENATE(MID('Raw Data'!$H1578,FIND("(",'Raw Data'!$H1578)+1,FIND(")",'Raw Data'!$H1578)-FIND("(",'Raw Data'!$H1578)-1),"",'Raw Data'!$M1578)</f>
        <v>Rs.1500</v>
      </c>
      <c r="T1578" s="27">
        <f t="shared" si="24"/>
        <v>1</v>
      </c>
      <c r="U1578" s="29">
        <f>'Raw Data'!$M1578*'Raw Data'!$T1578</f>
        <v>1500</v>
      </c>
    </row>
    <row r="1579" spans="1:21" x14ac:dyDescent="0.3">
      <c r="A1579" s="20">
        <v>18265711</v>
      </c>
      <c r="B1579" s="27" t="s">
        <v>3604</v>
      </c>
      <c r="C1579" s="27">
        <v>1</v>
      </c>
      <c r="D1579" s="27" t="str">
        <f>VLOOKUP('Raw Data'!$C1579,'country description'!$A$2:$B$16,2,0)</f>
        <v>India</v>
      </c>
      <c r="E1579" s="27" t="s">
        <v>14</v>
      </c>
      <c r="F1579" s="27" t="s">
        <v>3605</v>
      </c>
      <c r="G1579" s="27" t="s">
        <v>3606</v>
      </c>
      <c r="H1579" s="27" t="s">
        <v>18</v>
      </c>
      <c r="I1579" s="27" t="s">
        <v>24</v>
      </c>
      <c r="J1579" s="27" t="s">
        <v>19</v>
      </c>
      <c r="K1579" s="27">
        <v>3</v>
      </c>
      <c r="L1579" s="27">
        <v>367</v>
      </c>
      <c r="M1579" s="27">
        <v>1400</v>
      </c>
      <c r="N1579" s="27">
        <v>3.8</v>
      </c>
      <c r="O1579" s="27">
        <v>2018</v>
      </c>
      <c r="P1579" s="27">
        <v>6</v>
      </c>
      <c r="Q1579" s="27">
        <v>8</v>
      </c>
      <c r="R1579" s="28">
        <f>DATE('Raw Data'!$O1579,'Raw Data'!$P1579,'Raw Data'!$Q1579)</f>
        <v>43259</v>
      </c>
      <c r="S1579" s="27" t="str">
        <f>CONCATENATE(MID('Raw Data'!$H1579,FIND("(",'Raw Data'!$H1579)+1,FIND(")",'Raw Data'!$H1579)-FIND("(",'Raw Data'!$H1579)-1),"",'Raw Data'!$M1579)</f>
        <v>Rs.1400</v>
      </c>
      <c r="T1579" s="27">
        <f t="shared" si="24"/>
        <v>1</v>
      </c>
      <c r="U1579" s="29">
        <f>'Raw Data'!$M1579*'Raw Data'!$T1579</f>
        <v>1400</v>
      </c>
    </row>
    <row r="1580" spans="1:21" x14ac:dyDescent="0.3">
      <c r="A1580" s="20">
        <v>308244</v>
      </c>
      <c r="B1580" s="27" t="s">
        <v>3607</v>
      </c>
      <c r="C1580" s="27">
        <v>1</v>
      </c>
      <c r="D1580" s="27" t="str">
        <f>VLOOKUP('Raw Data'!$C1580,'country description'!$A$2:$B$16,2,0)</f>
        <v>India</v>
      </c>
      <c r="E1580" s="27" t="s">
        <v>14</v>
      </c>
      <c r="F1580" s="27" t="s">
        <v>3608</v>
      </c>
      <c r="G1580" s="27" t="s">
        <v>3609</v>
      </c>
      <c r="H1580" s="27" t="s">
        <v>18</v>
      </c>
      <c r="I1580" s="27" t="s">
        <v>24</v>
      </c>
      <c r="J1580" s="27" t="s">
        <v>19</v>
      </c>
      <c r="K1580" s="27">
        <v>3</v>
      </c>
      <c r="L1580" s="27">
        <v>422</v>
      </c>
      <c r="M1580" s="27">
        <v>1700</v>
      </c>
      <c r="N1580" s="27">
        <v>3.5</v>
      </c>
      <c r="O1580" s="27">
        <v>2014</v>
      </c>
      <c r="P1580" s="27">
        <v>6</v>
      </c>
      <c r="Q1580" s="27">
        <v>20</v>
      </c>
      <c r="R1580" s="28">
        <f>DATE('Raw Data'!$O1580,'Raw Data'!$P1580,'Raw Data'!$Q1580)</f>
        <v>41810</v>
      </c>
      <c r="S1580" s="27" t="str">
        <f>CONCATENATE(MID('Raw Data'!$H1580,FIND("(",'Raw Data'!$H1580)+1,FIND(")",'Raw Data'!$H1580)-FIND("(",'Raw Data'!$H1580)-1),"",'Raw Data'!$M1580)</f>
        <v>Rs.1700</v>
      </c>
      <c r="T1580" s="27">
        <f t="shared" si="24"/>
        <v>1</v>
      </c>
      <c r="U1580" s="29">
        <f>'Raw Data'!$M1580*'Raw Data'!$T1580</f>
        <v>1700</v>
      </c>
    </row>
    <row r="1581" spans="1:21" x14ac:dyDescent="0.3">
      <c r="A1581" s="20">
        <v>18238278</v>
      </c>
      <c r="B1581" s="27" t="s">
        <v>3610</v>
      </c>
      <c r="C1581" s="27">
        <v>1</v>
      </c>
      <c r="D1581" s="27" t="str">
        <f>VLOOKUP('Raw Data'!$C1581,'country description'!$A$2:$B$16,2,0)</f>
        <v>India</v>
      </c>
      <c r="E1581" s="27" t="s">
        <v>14</v>
      </c>
      <c r="F1581" s="27" t="s">
        <v>3611</v>
      </c>
      <c r="G1581" s="27" t="s">
        <v>3612</v>
      </c>
      <c r="H1581" s="27" t="s">
        <v>18</v>
      </c>
      <c r="I1581" s="27" t="s">
        <v>24</v>
      </c>
      <c r="J1581" s="27" t="s">
        <v>19</v>
      </c>
      <c r="K1581" s="27">
        <v>3</v>
      </c>
      <c r="L1581" s="27">
        <v>1801</v>
      </c>
      <c r="M1581" s="27">
        <v>1600</v>
      </c>
      <c r="N1581" s="27">
        <v>3.7</v>
      </c>
      <c r="O1581" s="27">
        <v>2014</v>
      </c>
      <c r="P1581" s="27">
        <v>6</v>
      </c>
      <c r="Q1581" s="27">
        <v>8</v>
      </c>
      <c r="R1581" s="28">
        <f>DATE('Raw Data'!$O1581,'Raw Data'!$P1581,'Raw Data'!$Q1581)</f>
        <v>41798</v>
      </c>
      <c r="S1581" s="27" t="str">
        <f>CONCATENATE(MID('Raw Data'!$H1581,FIND("(",'Raw Data'!$H1581)+1,FIND(")",'Raw Data'!$H1581)-FIND("(",'Raw Data'!$H1581)-1),"",'Raw Data'!$M1581)</f>
        <v>Rs.1600</v>
      </c>
      <c r="T1581" s="27">
        <f t="shared" si="24"/>
        <v>1</v>
      </c>
      <c r="U1581" s="29">
        <f>'Raw Data'!$M1581*'Raw Data'!$T1581</f>
        <v>1600</v>
      </c>
    </row>
    <row r="1582" spans="1:21" x14ac:dyDescent="0.3">
      <c r="A1582" s="20">
        <v>18294220</v>
      </c>
      <c r="B1582" s="27" t="s">
        <v>3613</v>
      </c>
      <c r="C1582" s="27">
        <v>1</v>
      </c>
      <c r="D1582" s="27" t="str">
        <f>VLOOKUP('Raw Data'!$C1582,'country description'!$A$2:$B$16,2,0)</f>
        <v>India</v>
      </c>
      <c r="E1582" s="27" t="s">
        <v>14</v>
      </c>
      <c r="F1582" s="27" t="s">
        <v>3614</v>
      </c>
      <c r="G1582" s="27" t="s">
        <v>2938</v>
      </c>
      <c r="H1582" s="27" t="s">
        <v>18</v>
      </c>
      <c r="I1582" s="27" t="s">
        <v>24</v>
      </c>
      <c r="J1582" s="27" t="s">
        <v>24</v>
      </c>
      <c r="K1582" s="27">
        <v>3</v>
      </c>
      <c r="L1582" s="27">
        <v>400</v>
      </c>
      <c r="M1582" s="27">
        <v>1200</v>
      </c>
      <c r="N1582" s="27">
        <v>4.0999999999999996</v>
      </c>
      <c r="O1582" s="27">
        <v>2010</v>
      </c>
      <c r="P1582" s="27">
        <v>6</v>
      </c>
      <c r="Q1582" s="27">
        <v>14</v>
      </c>
      <c r="R1582" s="28">
        <f>DATE('Raw Data'!$O1582,'Raw Data'!$P1582,'Raw Data'!$Q1582)</f>
        <v>40343</v>
      </c>
      <c r="S1582" s="27" t="str">
        <f>CONCATENATE(MID('Raw Data'!$H1582,FIND("(",'Raw Data'!$H1582)+1,FIND(")",'Raw Data'!$H1582)-FIND("(",'Raw Data'!$H1582)-1),"",'Raw Data'!$M1582)</f>
        <v>Rs.1200</v>
      </c>
      <c r="T1582" s="27">
        <f t="shared" si="24"/>
        <v>1</v>
      </c>
      <c r="U1582" s="29">
        <f>'Raw Data'!$M1582*'Raw Data'!$T1582</f>
        <v>1200</v>
      </c>
    </row>
    <row r="1583" spans="1:21" x14ac:dyDescent="0.3">
      <c r="A1583" s="20">
        <v>18294269</v>
      </c>
      <c r="B1583" s="27" t="s">
        <v>3615</v>
      </c>
      <c r="C1583" s="27">
        <v>1</v>
      </c>
      <c r="D1583" s="27" t="str">
        <f>VLOOKUP('Raw Data'!$C1583,'country description'!$A$2:$B$16,2,0)</f>
        <v>India</v>
      </c>
      <c r="E1583" s="27" t="s">
        <v>14</v>
      </c>
      <c r="F1583" s="27" t="s">
        <v>3616</v>
      </c>
      <c r="G1583" s="27" t="s">
        <v>3617</v>
      </c>
      <c r="H1583" s="27" t="s">
        <v>18</v>
      </c>
      <c r="I1583" s="27" t="s">
        <v>24</v>
      </c>
      <c r="J1583" s="27" t="s">
        <v>19</v>
      </c>
      <c r="K1583" s="27">
        <v>3</v>
      </c>
      <c r="L1583" s="27">
        <v>467</v>
      </c>
      <c r="M1583" s="27">
        <v>1300</v>
      </c>
      <c r="N1583" s="27">
        <v>4.0999999999999996</v>
      </c>
      <c r="O1583" s="27">
        <v>2014</v>
      </c>
      <c r="P1583" s="27">
        <v>6</v>
      </c>
      <c r="Q1583" s="27">
        <v>4</v>
      </c>
      <c r="R1583" s="28">
        <f>DATE('Raw Data'!$O1583,'Raw Data'!$P1583,'Raw Data'!$Q1583)</f>
        <v>41794</v>
      </c>
      <c r="S1583" s="27" t="str">
        <f>CONCATENATE(MID('Raw Data'!$H1583,FIND("(",'Raw Data'!$H1583)+1,FIND(")",'Raw Data'!$H1583)-FIND("(",'Raw Data'!$H1583)-1),"",'Raw Data'!$M1583)</f>
        <v>Rs.1300</v>
      </c>
      <c r="T1583" s="27">
        <f t="shared" si="24"/>
        <v>1</v>
      </c>
      <c r="U1583" s="29">
        <f>'Raw Data'!$M1583*'Raw Data'!$T1583</f>
        <v>1300</v>
      </c>
    </row>
    <row r="1584" spans="1:21" x14ac:dyDescent="0.3">
      <c r="A1584" s="20">
        <v>18216901</v>
      </c>
      <c r="B1584" s="27" t="s">
        <v>3618</v>
      </c>
      <c r="C1584" s="27">
        <v>1</v>
      </c>
      <c r="D1584" s="27" t="str">
        <f>VLOOKUP('Raw Data'!$C1584,'country description'!$A$2:$B$16,2,0)</f>
        <v>India</v>
      </c>
      <c r="E1584" s="27" t="s">
        <v>14</v>
      </c>
      <c r="F1584" s="27" t="s">
        <v>3619</v>
      </c>
      <c r="G1584" s="27" t="s">
        <v>3098</v>
      </c>
      <c r="H1584" s="27" t="s">
        <v>18</v>
      </c>
      <c r="I1584" s="27" t="s">
        <v>19</v>
      </c>
      <c r="J1584" s="27" t="s">
        <v>19</v>
      </c>
      <c r="K1584" s="27">
        <v>3</v>
      </c>
      <c r="L1584" s="27">
        <v>1758</v>
      </c>
      <c r="M1584" s="27">
        <v>1600</v>
      </c>
      <c r="N1584" s="27">
        <v>4</v>
      </c>
      <c r="O1584" s="27">
        <v>2013</v>
      </c>
      <c r="P1584" s="27">
        <v>6</v>
      </c>
      <c r="Q1584" s="27">
        <v>15</v>
      </c>
      <c r="R1584" s="28">
        <f>DATE('Raw Data'!$O1584,'Raw Data'!$P1584,'Raw Data'!$Q1584)</f>
        <v>41440</v>
      </c>
      <c r="S1584" s="27" t="str">
        <f>CONCATENATE(MID('Raw Data'!$H1584,FIND("(",'Raw Data'!$H1584)+1,FIND(")",'Raw Data'!$H1584)-FIND("(",'Raw Data'!$H1584)-1),"",'Raw Data'!$M1584)</f>
        <v>Rs.1600</v>
      </c>
      <c r="T1584" s="27">
        <f t="shared" si="24"/>
        <v>1</v>
      </c>
      <c r="U1584" s="29">
        <f>'Raw Data'!$M1584*'Raw Data'!$T1584</f>
        <v>1600</v>
      </c>
    </row>
    <row r="1585" spans="1:21" x14ac:dyDescent="0.3">
      <c r="A1585" s="20">
        <v>305453</v>
      </c>
      <c r="B1585" s="27" t="s">
        <v>3620</v>
      </c>
      <c r="C1585" s="27">
        <v>1</v>
      </c>
      <c r="D1585" s="27" t="str">
        <f>VLOOKUP('Raw Data'!$C1585,'country description'!$A$2:$B$16,2,0)</f>
        <v>India</v>
      </c>
      <c r="E1585" s="27" t="s">
        <v>14</v>
      </c>
      <c r="F1585" s="27" t="s">
        <v>3621</v>
      </c>
      <c r="G1585" s="27" t="s">
        <v>3622</v>
      </c>
      <c r="H1585" s="27" t="s">
        <v>18</v>
      </c>
      <c r="I1585" s="27" t="s">
        <v>24</v>
      </c>
      <c r="J1585" s="27" t="s">
        <v>24</v>
      </c>
      <c r="K1585" s="27">
        <v>3</v>
      </c>
      <c r="L1585" s="27">
        <v>2003</v>
      </c>
      <c r="M1585" s="27">
        <v>1700</v>
      </c>
      <c r="N1585" s="27">
        <v>3.9</v>
      </c>
      <c r="O1585" s="27">
        <v>2018</v>
      </c>
      <c r="P1585" s="27">
        <v>5</v>
      </c>
      <c r="Q1585" s="27">
        <v>2</v>
      </c>
      <c r="R1585" s="28">
        <f>DATE('Raw Data'!$O1585,'Raw Data'!$P1585,'Raw Data'!$Q1585)</f>
        <v>43222</v>
      </c>
      <c r="S1585" s="27" t="str">
        <f>CONCATENATE(MID('Raw Data'!$H1585,FIND("(",'Raw Data'!$H1585)+1,FIND(")",'Raw Data'!$H1585)-FIND("(",'Raw Data'!$H1585)-1),"",'Raw Data'!$M1585)</f>
        <v>Rs.1700</v>
      </c>
      <c r="T1585" s="27">
        <f t="shared" si="24"/>
        <v>1</v>
      </c>
      <c r="U1585" s="29">
        <f>'Raw Data'!$M1585*'Raw Data'!$T1585</f>
        <v>1700</v>
      </c>
    </row>
    <row r="1586" spans="1:21" x14ac:dyDescent="0.3">
      <c r="A1586" s="20">
        <v>3700019</v>
      </c>
      <c r="B1586" s="27" t="s">
        <v>3623</v>
      </c>
      <c r="C1586" s="27">
        <v>1</v>
      </c>
      <c r="D1586" s="27" t="str">
        <f>VLOOKUP('Raw Data'!$C1586,'country description'!$A$2:$B$16,2,0)</f>
        <v>India</v>
      </c>
      <c r="E1586" s="27" t="s">
        <v>2377</v>
      </c>
      <c r="F1586" s="27" t="s">
        <v>3624</v>
      </c>
      <c r="G1586" s="27" t="s">
        <v>3625</v>
      </c>
      <c r="H1586" s="27" t="s">
        <v>18</v>
      </c>
      <c r="I1586" s="27" t="s">
        <v>19</v>
      </c>
      <c r="J1586" s="27" t="s">
        <v>19</v>
      </c>
      <c r="K1586" s="27">
        <v>4</v>
      </c>
      <c r="L1586" s="27">
        <v>225</v>
      </c>
      <c r="M1586" s="27">
        <v>1200</v>
      </c>
      <c r="N1586" s="27">
        <v>3.5</v>
      </c>
      <c r="O1586" s="27">
        <v>2018</v>
      </c>
      <c r="P1586" s="27">
        <v>9</v>
      </c>
      <c r="Q1586" s="27">
        <v>3</v>
      </c>
      <c r="R1586" s="28">
        <f>DATE('Raw Data'!$O1586,'Raw Data'!$P1586,'Raw Data'!$Q1586)</f>
        <v>43346</v>
      </c>
      <c r="S1586" s="27" t="str">
        <f>CONCATENATE(MID('Raw Data'!$H1586,FIND("(",'Raw Data'!$H1586)+1,FIND(")",'Raw Data'!$H1586)-FIND("(",'Raw Data'!$H1586)-1),"",'Raw Data'!$M1586)</f>
        <v>Rs.1200</v>
      </c>
      <c r="T1586" s="27">
        <f t="shared" si="24"/>
        <v>1</v>
      </c>
      <c r="U1586" s="29">
        <f>'Raw Data'!$M1586*'Raw Data'!$T1586</f>
        <v>1200</v>
      </c>
    </row>
    <row r="1587" spans="1:21" x14ac:dyDescent="0.3">
      <c r="A1587" s="20">
        <v>3500010</v>
      </c>
      <c r="B1587" s="27" t="s">
        <v>3626</v>
      </c>
      <c r="C1587" s="27">
        <v>1</v>
      </c>
      <c r="D1587" s="27" t="str">
        <f>VLOOKUP('Raw Data'!$C1587,'country description'!$A$2:$B$16,2,0)</f>
        <v>India</v>
      </c>
      <c r="E1587" s="27" t="s">
        <v>2362</v>
      </c>
      <c r="F1587" s="27" t="s">
        <v>3627</v>
      </c>
      <c r="G1587" s="27" t="s">
        <v>393</v>
      </c>
      <c r="H1587" s="27" t="s">
        <v>18</v>
      </c>
      <c r="I1587" s="27" t="s">
        <v>19</v>
      </c>
      <c r="J1587" s="27" t="s">
        <v>19</v>
      </c>
      <c r="K1587" s="27">
        <v>4</v>
      </c>
      <c r="L1587" s="27">
        <v>175</v>
      </c>
      <c r="M1587" s="27">
        <v>1200</v>
      </c>
      <c r="N1587" s="27">
        <v>4</v>
      </c>
      <c r="O1587" s="27">
        <v>2018</v>
      </c>
      <c r="P1587" s="27">
        <v>8</v>
      </c>
      <c r="Q1587" s="27">
        <v>21</v>
      </c>
      <c r="R1587" s="28">
        <f>DATE('Raw Data'!$O1587,'Raw Data'!$P1587,'Raw Data'!$Q1587)</f>
        <v>43333</v>
      </c>
      <c r="S1587" s="27" t="str">
        <f>CONCATENATE(MID('Raw Data'!$H1587,FIND("(",'Raw Data'!$H1587)+1,FIND(")",'Raw Data'!$H1587)-FIND("(",'Raw Data'!$H1587)-1),"",'Raw Data'!$M1587)</f>
        <v>Rs.1200</v>
      </c>
      <c r="T1587" s="27">
        <f t="shared" si="24"/>
        <v>1</v>
      </c>
      <c r="U1587" s="29">
        <f>'Raw Data'!$M1587*'Raw Data'!$T1587</f>
        <v>1200</v>
      </c>
    </row>
    <row r="1588" spans="1:21" x14ac:dyDescent="0.3">
      <c r="A1588" s="20">
        <v>309790</v>
      </c>
      <c r="B1588" s="27" t="s">
        <v>3628</v>
      </c>
      <c r="C1588" s="27">
        <v>1</v>
      </c>
      <c r="D1588" s="27" t="str">
        <f>VLOOKUP('Raw Data'!$C1588,'country description'!$A$2:$B$16,2,0)</f>
        <v>India</v>
      </c>
      <c r="E1588" s="27" t="s">
        <v>14</v>
      </c>
      <c r="F1588" s="27" t="s">
        <v>3629</v>
      </c>
      <c r="G1588" s="27" t="s">
        <v>3630</v>
      </c>
      <c r="H1588" s="27" t="s">
        <v>18</v>
      </c>
      <c r="I1588" s="27" t="s">
        <v>24</v>
      </c>
      <c r="J1588" s="27" t="s">
        <v>19</v>
      </c>
      <c r="K1588" s="27">
        <v>3</v>
      </c>
      <c r="L1588" s="27">
        <v>3413</v>
      </c>
      <c r="M1588" s="27">
        <v>1600</v>
      </c>
      <c r="N1588" s="27">
        <v>3.9</v>
      </c>
      <c r="O1588" s="27">
        <v>2012</v>
      </c>
      <c r="P1588" s="27">
        <v>5</v>
      </c>
      <c r="Q1588" s="27">
        <v>1</v>
      </c>
      <c r="R1588" s="28">
        <f>DATE('Raw Data'!$O1588,'Raw Data'!$P1588,'Raw Data'!$Q1588)</f>
        <v>41030</v>
      </c>
      <c r="S1588" s="27" t="str">
        <f>CONCATENATE(MID('Raw Data'!$H1588,FIND("(",'Raw Data'!$H1588)+1,FIND(")",'Raw Data'!$H1588)-FIND("(",'Raw Data'!$H1588)-1),"",'Raw Data'!$M1588)</f>
        <v>Rs.1600</v>
      </c>
      <c r="T1588" s="27">
        <f t="shared" si="24"/>
        <v>1</v>
      </c>
      <c r="U1588" s="29">
        <f>'Raw Data'!$M1588*'Raw Data'!$T1588</f>
        <v>1600</v>
      </c>
    </row>
    <row r="1589" spans="1:21" x14ac:dyDescent="0.3">
      <c r="A1589" s="20">
        <v>3700160</v>
      </c>
      <c r="B1589" s="27" t="s">
        <v>2368</v>
      </c>
      <c r="C1589" s="27">
        <v>1</v>
      </c>
      <c r="D1589" s="27" t="str">
        <f>VLOOKUP('Raw Data'!$C1589,'country description'!$A$2:$B$16,2,0)</f>
        <v>India</v>
      </c>
      <c r="E1589" s="27" t="s">
        <v>2377</v>
      </c>
      <c r="F1589" s="27" t="s">
        <v>3631</v>
      </c>
      <c r="G1589" s="27" t="s">
        <v>3632</v>
      </c>
      <c r="H1589" s="27" t="s">
        <v>18</v>
      </c>
      <c r="I1589" s="27" t="s">
        <v>19</v>
      </c>
      <c r="J1589" s="27" t="s">
        <v>19</v>
      </c>
      <c r="K1589" s="27">
        <v>4</v>
      </c>
      <c r="L1589" s="27">
        <v>228</v>
      </c>
      <c r="M1589" s="27">
        <v>1200</v>
      </c>
      <c r="N1589" s="27">
        <v>3.4</v>
      </c>
      <c r="O1589" s="27">
        <v>2012</v>
      </c>
      <c r="P1589" s="27">
        <v>10</v>
      </c>
      <c r="Q1589" s="27">
        <v>27</v>
      </c>
      <c r="R1589" s="28">
        <f>DATE('Raw Data'!$O1589,'Raw Data'!$P1589,'Raw Data'!$Q1589)</f>
        <v>41209</v>
      </c>
      <c r="S1589" s="27" t="str">
        <f>CONCATENATE(MID('Raw Data'!$H1589,FIND("(",'Raw Data'!$H1589)+1,FIND(")",'Raw Data'!$H1589)-FIND("(",'Raw Data'!$H1589)-1),"",'Raw Data'!$M1589)</f>
        <v>Rs.1200</v>
      </c>
      <c r="T1589" s="27">
        <f t="shared" si="24"/>
        <v>1</v>
      </c>
      <c r="U1589" s="29">
        <f>'Raw Data'!$M1589*'Raw Data'!$T1589</f>
        <v>1200</v>
      </c>
    </row>
    <row r="1590" spans="1:21" x14ac:dyDescent="0.3">
      <c r="A1590" s="20">
        <v>306497</v>
      </c>
      <c r="B1590" s="27" t="s">
        <v>3633</v>
      </c>
      <c r="C1590" s="27">
        <v>1</v>
      </c>
      <c r="D1590" s="27" t="str">
        <f>VLOOKUP('Raw Data'!$C1590,'country description'!$A$2:$B$16,2,0)</f>
        <v>India</v>
      </c>
      <c r="E1590" s="27" t="s">
        <v>14</v>
      </c>
      <c r="F1590" s="27" t="s">
        <v>3634</v>
      </c>
      <c r="G1590" s="27" t="s">
        <v>390</v>
      </c>
      <c r="H1590" s="27" t="s">
        <v>18</v>
      </c>
      <c r="I1590" s="27" t="s">
        <v>24</v>
      </c>
      <c r="J1590" s="27" t="s">
        <v>24</v>
      </c>
      <c r="K1590" s="27">
        <v>3</v>
      </c>
      <c r="L1590" s="27">
        <v>1256</v>
      </c>
      <c r="M1590" s="27">
        <v>1100</v>
      </c>
      <c r="N1590" s="27">
        <v>3.7</v>
      </c>
      <c r="O1590" s="27">
        <v>2013</v>
      </c>
      <c r="P1590" s="27">
        <v>4</v>
      </c>
      <c r="Q1590" s="27">
        <v>24</v>
      </c>
      <c r="R1590" s="28">
        <f>DATE('Raw Data'!$O1590,'Raw Data'!$P1590,'Raw Data'!$Q1590)</f>
        <v>41388</v>
      </c>
      <c r="S1590" s="27" t="str">
        <f>CONCATENATE(MID('Raw Data'!$H1590,FIND("(",'Raw Data'!$H1590)+1,FIND(")",'Raw Data'!$H1590)-FIND("(",'Raw Data'!$H1590)-1),"",'Raw Data'!$M1590)</f>
        <v>Rs.1100</v>
      </c>
      <c r="T1590" s="27">
        <f t="shared" si="24"/>
        <v>1</v>
      </c>
      <c r="U1590" s="29">
        <f>'Raw Data'!$M1590*'Raw Data'!$T1590</f>
        <v>1100</v>
      </c>
    </row>
    <row r="1591" spans="1:21" x14ac:dyDescent="0.3">
      <c r="A1591" s="20">
        <v>905</v>
      </c>
      <c r="B1591" s="27" t="s">
        <v>3635</v>
      </c>
      <c r="C1591" s="27">
        <v>1</v>
      </c>
      <c r="D1591" s="27" t="str">
        <f>VLOOKUP('Raw Data'!$C1591,'country description'!$A$2:$B$16,2,0)</f>
        <v>India</v>
      </c>
      <c r="E1591" s="27" t="s">
        <v>14</v>
      </c>
      <c r="F1591" s="27" t="s">
        <v>3636</v>
      </c>
      <c r="G1591" s="27" t="s">
        <v>1626</v>
      </c>
      <c r="H1591" s="27" t="s">
        <v>18</v>
      </c>
      <c r="I1591" s="27" t="s">
        <v>19</v>
      </c>
      <c r="J1591" s="27" t="s">
        <v>24</v>
      </c>
      <c r="K1591" s="27">
        <v>3</v>
      </c>
      <c r="L1591" s="27">
        <v>327</v>
      </c>
      <c r="M1591" s="27">
        <v>1200</v>
      </c>
      <c r="N1591" s="27">
        <v>3.5</v>
      </c>
      <c r="O1591" s="27">
        <v>2010</v>
      </c>
      <c r="P1591" s="27">
        <v>4</v>
      </c>
      <c r="Q1591" s="27">
        <v>25</v>
      </c>
      <c r="R1591" s="28">
        <f>DATE('Raw Data'!$O1591,'Raw Data'!$P1591,'Raw Data'!$Q1591)</f>
        <v>40293</v>
      </c>
      <c r="S1591" s="27" t="str">
        <f>CONCATENATE(MID('Raw Data'!$H1591,FIND("(",'Raw Data'!$H1591)+1,FIND(")",'Raw Data'!$H1591)-FIND("(",'Raw Data'!$H1591)-1),"",'Raw Data'!$M1591)</f>
        <v>Rs.1200</v>
      </c>
      <c r="T1591" s="27">
        <f t="shared" si="24"/>
        <v>1</v>
      </c>
      <c r="U1591" s="29">
        <f>'Raw Data'!$M1591*'Raw Data'!$T1591</f>
        <v>1200</v>
      </c>
    </row>
    <row r="1592" spans="1:21" x14ac:dyDescent="0.3">
      <c r="A1592" s="20">
        <v>18408585</v>
      </c>
      <c r="B1592" s="27" t="s">
        <v>2203</v>
      </c>
      <c r="C1592" s="27">
        <v>1</v>
      </c>
      <c r="D1592" s="27" t="str">
        <f>VLOOKUP('Raw Data'!$C1592,'country description'!$A$2:$B$16,2,0)</f>
        <v>India</v>
      </c>
      <c r="E1592" s="27" t="s">
        <v>2362</v>
      </c>
      <c r="F1592" s="27" t="s">
        <v>3637</v>
      </c>
      <c r="G1592" s="27" t="s">
        <v>470</v>
      </c>
      <c r="H1592" s="27" t="s">
        <v>18</v>
      </c>
      <c r="I1592" s="27" t="s">
        <v>19</v>
      </c>
      <c r="J1592" s="27" t="s">
        <v>19</v>
      </c>
      <c r="K1592" s="27">
        <v>4</v>
      </c>
      <c r="L1592" s="27">
        <v>98</v>
      </c>
      <c r="M1592" s="27">
        <v>1250</v>
      </c>
      <c r="N1592" s="27">
        <v>4</v>
      </c>
      <c r="O1592" s="27">
        <v>2018</v>
      </c>
      <c r="P1592" s="27">
        <v>9</v>
      </c>
      <c r="Q1592" s="27">
        <v>8</v>
      </c>
      <c r="R1592" s="28">
        <f>DATE('Raw Data'!$O1592,'Raw Data'!$P1592,'Raw Data'!$Q1592)</f>
        <v>43351</v>
      </c>
      <c r="S1592" s="27" t="str">
        <f>CONCATENATE(MID('Raw Data'!$H1592,FIND("(",'Raw Data'!$H1592)+1,FIND(")",'Raw Data'!$H1592)-FIND("(",'Raw Data'!$H1592)-1),"",'Raw Data'!$M1592)</f>
        <v>Rs.1250</v>
      </c>
      <c r="T1592" s="27">
        <f t="shared" si="24"/>
        <v>1</v>
      </c>
      <c r="U1592" s="29">
        <f>'Raw Data'!$M1592*'Raw Data'!$T1592</f>
        <v>1250</v>
      </c>
    </row>
    <row r="1593" spans="1:21" x14ac:dyDescent="0.3">
      <c r="A1593" s="20">
        <v>1286</v>
      </c>
      <c r="B1593" s="27" t="s">
        <v>3638</v>
      </c>
      <c r="C1593" s="27">
        <v>1</v>
      </c>
      <c r="D1593" s="27" t="str">
        <f>VLOOKUP('Raw Data'!$C1593,'country description'!$A$2:$B$16,2,0)</f>
        <v>India</v>
      </c>
      <c r="E1593" s="27" t="s">
        <v>14</v>
      </c>
      <c r="F1593" s="27" t="s">
        <v>3639</v>
      </c>
      <c r="G1593" s="27" t="s">
        <v>3640</v>
      </c>
      <c r="H1593" s="27" t="s">
        <v>18</v>
      </c>
      <c r="I1593" s="27" t="s">
        <v>19</v>
      </c>
      <c r="J1593" s="27" t="s">
        <v>24</v>
      </c>
      <c r="K1593" s="27">
        <v>2</v>
      </c>
      <c r="L1593" s="27">
        <v>1134</v>
      </c>
      <c r="M1593" s="27">
        <v>950</v>
      </c>
      <c r="N1593" s="27">
        <v>3.6</v>
      </c>
      <c r="O1593" s="27">
        <v>2012</v>
      </c>
      <c r="P1593" s="27">
        <v>3</v>
      </c>
      <c r="Q1593" s="27">
        <v>15</v>
      </c>
      <c r="R1593" s="28">
        <f>DATE('Raw Data'!$O1593,'Raw Data'!$P1593,'Raw Data'!$Q1593)</f>
        <v>40983</v>
      </c>
      <c r="S1593" s="27" t="str">
        <f>CONCATENATE(MID('Raw Data'!$H1593,FIND("(",'Raw Data'!$H1593)+1,FIND(")",'Raw Data'!$H1593)-FIND("(",'Raw Data'!$H1593)-1),"",'Raw Data'!$M1593)</f>
        <v>Rs.950</v>
      </c>
      <c r="T1593" s="27">
        <f t="shared" si="24"/>
        <v>1</v>
      </c>
      <c r="U1593" s="29">
        <f>'Raw Data'!$M1593*'Raw Data'!$T1593</f>
        <v>950</v>
      </c>
    </row>
    <row r="1594" spans="1:21" x14ac:dyDescent="0.3">
      <c r="A1594" s="20">
        <v>930</v>
      </c>
      <c r="B1594" s="27" t="s">
        <v>3641</v>
      </c>
      <c r="C1594" s="27">
        <v>1</v>
      </c>
      <c r="D1594" s="27" t="str">
        <f>VLOOKUP('Raw Data'!$C1594,'country description'!$A$2:$B$16,2,0)</f>
        <v>India</v>
      </c>
      <c r="E1594" s="27" t="s">
        <v>14</v>
      </c>
      <c r="F1594" s="27" t="s">
        <v>3642</v>
      </c>
      <c r="G1594" s="27" t="s">
        <v>3643</v>
      </c>
      <c r="H1594" s="27" t="s">
        <v>18</v>
      </c>
      <c r="I1594" s="27" t="s">
        <v>24</v>
      </c>
      <c r="J1594" s="27" t="s">
        <v>24</v>
      </c>
      <c r="K1594" s="27">
        <v>3</v>
      </c>
      <c r="L1594" s="27">
        <v>1027</v>
      </c>
      <c r="M1594" s="27">
        <v>1500</v>
      </c>
      <c r="N1594" s="27">
        <v>3.5</v>
      </c>
      <c r="O1594" s="27">
        <v>2017</v>
      </c>
      <c r="P1594" s="27">
        <v>3</v>
      </c>
      <c r="Q1594" s="27">
        <v>24</v>
      </c>
      <c r="R1594" s="28">
        <f>DATE('Raw Data'!$O1594,'Raw Data'!$P1594,'Raw Data'!$Q1594)</f>
        <v>42818</v>
      </c>
      <c r="S1594" s="27" t="str">
        <f>CONCATENATE(MID('Raw Data'!$H1594,FIND("(",'Raw Data'!$H1594)+1,FIND(")",'Raw Data'!$H1594)-FIND("(",'Raw Data'!$H1594)-1),"",'Raw Data'!$M1594)</f>
        <v>Rs.1500</v>
      </c>
      <c r="T1594" s="27">
        <f t="shared" si="24"/>
        <v>1</v>
      </c>
      <c r="U1594" s="29">
        <f>'Raw Data'!$M1594*'Raw Data'!$T1594</f>
        <v>1500</v>
      </c>
    </row>
    <row r="1595" spans="1:21" x14ac:dyDescent="0.3">
      <c r="A1595" s="20">
        <v>130567</v>
      </c>
      <c r="B1595" s="27" t="s">
        <v>3644</v>
      </c>
      <c r="C1595" s="27">
        <v>1</v>
      </c>
      <c r="D1595" s="27" t="str">
        <f>VLOOKUP('Raw Data'!$C1595,'country description'!$A$2:$B$16,2,0)</f>
        <v>India</v>
      </c>
      <c r="E1595" s="27" t="s">
        <v>2365</v>
      </c>
      <c r="F1595" s="27" t="s">
        <v>3645</v>
      </c>
      <c r="G1595" s="27" t="s">
        <v>2367</v>
      </c>
      <c r="H1595" s="27" t="s">
        <v>18</v>
      </c>
      <c r="I1595" s="27" t="s">
        <v>19</v>
      </c>
      <c r="J1595" s="27" t="s">
        <v>19</v>
      </c>
      <c r="K1595" s="27">
        <v>4</v>
      </c>
      <c r="L1595" s="27">
        <v>918</v>
      </c>
      <c r="M1595" s="27">
        <v>1300</v>
      </c>
      <c r="N1595" s="27">
        <v>4.3</v>
      </c>
      <c r="O1595" s="27">
        <v>2018</v>
      </c>
      <c r="P1595" s="27">
        <v>7</v>
      </c>
      <c r="Q1595" s="27">
        <v>13</v>
      </c>
      <c r="R1595" s="28">
        <f>DATE('Raw Data'!$O1595,'Raw Data'!$P1595,'Raw Data'!$Q1595)</f>
        <v>43294</v>
      </c>
      <c r="S1595" s="27" t="str">
        <f>CONCATENATE(MID('Raw Data'!$H1595,FIND("(",'Raw Data'!$H1595)+1,FIND(")",'Raw Data'!$H1595)-FIND("(",'Raw Data'!$H1595)-1),"",'Raw Data'!$M1595)</f>
        <v>Rs.1300</v>
      </c>
      <c r="T1595" s="27">
        <f t="shared" si="24"/>
        <v>1</v>
      </c>
      <c r="U1595" s="29">
        <f>'Raw Data'!$M1595*'Raw Data'!$T1595</f>
        <v>1300</v>
      </c>
    </row>
    <row r="1596" spans="1:21" x14ac:dyDescent="0.3">
      <c r="A1596" s="20">
        <v>18423151</v>
      </c>
      <c r="B1596" s="27" t="s">
        <v>3646</v>
      </c>
      <c r="C1596" s="27">
        <v>1</v>
      </c>
      <c r="D1596" s="27" t="str">
        <f>VLOOKUP('Raw Data'!$C1596,'country description'!$A$2:$B$16,2,0)</f>
        <v>India</v>
      </c>
      <c r="E1596" s="27" t="s">
        <v>14</v>
      </c>
      <c r="F1596" s="27" t="s">
        <v>3647</v>
      </c>
      <c r="G1596" s="27" t="s">
        <v>2877</v>
      </c>
      <c r="H1596" s="27" t="s">
        <v>18</v>
      </c>
      <c r="I1596" s="27" t="s">
        <v>24</v>
      </c>
      <c r="J1596" s="27" t="s">
        <v>19</v>
      </c>
      <c r="K1596" s="27">
        <v>3</v>
      </c>
      <c r="L1596" s="27">
        <v>90</v>
      </c>
      <c r="M1596" s="27">
        <v>1500</v>
      </c>
      <c r="N1596" s="27">
        <v>4.0999999999999996</v>
      </c>
      <c r="O1596" s="27">
        <v>2011</v>
      </c>
      <c r="P1596" s="27">
        <v>3</v>
      </c>
      <c r="Q1596" s="27">
        <v>22</v>
      </c>
      <c r="R1596" s="28">
        <f>DATE('Raw Data'!$O1596,'Raw Data'!$P1596,'Raw Data'!$Q1596)</f>
        <v>40624</v>
      </c>
      <c r="S1596" s="27" t="str">
        <f>CONCATENATE(MID('Raw Data'!$H1596,FIND("(",'Raw Data'!$H1596)+1,FIND(")",'Raw Data'!$H1596)-FIND("(",'Raw Data'!$H1596)-1),"",'Raw Data'!$M1596)</f>
        <v>Rs.1500</v>
      </c>
      <c r="T1596" s="27">
        <f t="shared" si="24"/>
        <v>1</v>
      </c>
      <c r="U1596" s="29">
        <f>'Raw Data'!$M1596*'Raw Data'!$T1596</f>
        <v>1500</v>
      </c>
    </row>
    <row r="1597" spans="1:21" x14ac:dyDescent="0.3">
      <c r="A1597" s="20">
        <v>1127</v>
      </c>
      <c r="B1597" s="27" t="s">
        <v>3648</v>
      </c>
      <c r="C1597" s="27">
        <v>1</v>
      </c>
      <c r="D1597" s="27" t="str">
        <f>VLOOKUP('Raw Data'!$C1597,'country description'!$A$2:$B$16,2,0)</f>
        <v>India</v>
      </c>
      <c r="E1597" s="27" t="s">
        <v>14</v>
      </c>
      <c r="F1597" s="27" t="s">
        <v>3649</v>
      </c>
      <c r="G1597" s="27" t="s">
        <v>3650</v>
      </c>
      <c r="H1597" s="27" t="s">
        <v>18</v>
      </c>
      <c r="I1597" s="27" t="s">
        <v>24</v>
      </c>
      <c r="J1597" s="27" t="s">
        <v>19</v>
      </c>
      <c r="K1597" s="27">
        <v>3</v>
      </c>
      <c r="L1597" s="27">
        <v>1099</v>
      </c>
      <c r="M1597" s="27">
        <v>1350</v>
      </c>
      <c r="N1597" s="27">
        <v>3.1</v>
      </c>
      <c r="O1597" s="27">
        <v>2011</v>
      </c>
      <c r="P1597" s="27">
        <v>2</v>
      </c>
      <c r="Q1597" s="27">
        <v>18</v>
      </c>
      <c r="R1597" s="28">
        <f>DATE('Raw Data'!$O1597,'Raw Data'!$P1597,'Raw Data'!$Q1597)</f>
        <v>40592</v>
      </c>
      <c r="S1597" s="27" t="str">
        <f>CONCATENATE(MID('Raw Data'!$H1597,FIND("(",'Raw Data'!$H1597)+1,FIND(")",'Raw Data'!$H1597)-FIND("(",'Raw Data'!$H1597)-1),"",'Raw Data'!$M1597)</f>
        <v>Rs.1350</v>
      </c>
      <c r="T1597" s="27">
        <f t="shared" si="24"/>
        <v>1</v>
      </c>
      <c r="U1597" s="29">
        <f>'Raw Data'!$M1597*'Raw Data'!$T1597</f>
        <v>1350</v>
      </c>
    </row>
    <row r="1598" spans="1:21" x14ac:dyDescent="0.3">
      <c r="A1598" s="20">
        <v>18435302</v>
      </c>
      <c r="B1598" s="27" t="s">
        <v>3651</v>
      </c>
      <c r="C1598" s="27">
        <v>1</v>
      </c>
      <c r="D1598" s="27" t="str">
        <f>VLOOKUP('Raw Data'!$C1598,'country description'!$A$2:$B$16,2,0)</f>
        <v>India</v>
      </c>
      <c r="E1598" s="27" t="s">
        <v>14</v>
      </c>
      <c r="F1598" s="27" t="s">
        <v>3652</v>
      </c>
      <c r="G1598" s="27" t="s">
        <v>3653</v>
      </c>
      <c r="H1598" s="27" t="s">
        <v>18</v>
      </c>
      <c r="I1598" s="27" t="s">
        <v>24</v>
      </c>
      <c r="J1598" s="27" t="s">
        <v>24</v>
      </c>
      <c r="K1598" s="27">
        <v>3</v>
      </c>
      <c r="L1598" s="27">
        <v>277</v>
      </c>
      <c r="M1598" s="27">
        <v>1200</v>
      </c>
      <c r="N1598" s="27">
        <v>3.7</v>
      </c>
      <c r="O1598" s="27">
        <v>2018</v>
      </c>
      <c r="P1598" s="27">
        <v>2</v>
      </c>
      <c r="Q1598" s="27">
        <v>2</v>
      </c>
      <c r="R1598" s="28">
        <f>DATE('Raw Data'!$O1598,'Raw Data'!$P1598,'Raw Data'!$Q1598)</f>
        <v>43133</v>
      </c>
      <c r="S1598" s="27" t="str">
        <f>CONCATENATE(MID('Raw Data'!$H1598,FIND("(",'Raw Data'!$H1598)+1,FIND(")",'Raw Data'!$H1598)-FIND("(",'Raw Data'!$H1598)-1),"",'Raw Data'!$M1598)</f>
        <v>Rs.1200</v>
      </c>
      <c r="T1598" s="27">
        <f t="shared" si="24"/>
        <v>1</v>
      </c>
      <c r="U1598" s="29">
        <f>'Raw Data'!$M1598*'Raw Data'!$T1598</f>
        <v>1200</v>
      </c>
    </row>
    <row r="1599" spans="1:21" x14ac:dyDescent="0.3">
      <c r="A1599" s="20">
        <v>309478</v>
      </c>
      <c r="B1599" s="27" t="s">
        <v>3654</v>
      </c>
      <c r="C1599" s="27">
        <v>1</v>
      </c>
      <c r="D1599" s="27" t="str">
        <f>VLOOKUP('Raw Data'!$C1599,'country description'!$A$2:$B$16,2,0)</f>
        <v>India</v>
      </c>
      <c r="E1599" s="27" t="s">
        <v>14</v>
      </c>
      <c r="F1599" s="27" t="s">
        <v>3655</v>
      </c>
      <c r="G1599" s="27" t="s">
        <v>3400</v>
      </c>
      <c r="H1599" s="27" t="s">
        <v>18</v>
      </c>
      <c r="I1599" s="27" t="s">
        <v>24</v>
      </c>
      <c r="J1599" s="27" t="s">
        <v>19</v>
      </c>
      <c r="K1599" s="27">
        <v>3</v>
      </c>
      <c r="L1599" s="27">
        <v>2333</v>
      </c>
      <c r="M1599" s="27">
        <v>1800</v>
      </c>
      <c r="N1599" s="27">
        <v>4</v>
      </c>
      <c r="O1599" s="27">
        <v>2015</v>
      </c>
      <c r="P1599" s="27">
        <v>2</v>
      </c>
      <c r="Q1599" s="27">
        <v>9</v>
      </c>
      <c r="R1599" s="28">
        <f>DATE('Raw Data'!$O1599,'Raw Data'!$P1599,'Raw Data'!$Q1599)</f>
        <v>42044</v>
      </c>
      <c r="S1599" s="27" t="str">
        <f>CONCATENATE(MID('Raw Data'!$H1599,FIND("(",'Raw Data'!$H1599)+1,FIND(")",'Raw Data'!$H1599)-FIND("(",'Raw Data'!$H1599)-1),"",'Raw Data'!$M1599)</f>
        <v>Rs.1800</v>
      </c>
      <c r="T1599" s="27">
        <f t="shared" si="24"/>
        <v>1</v>
      </c>
      <c r="U1599" s="29">
        <f>'Raw Data'!$M1599*'Raw Data'!$T1599</f>
        <v>1800</v>
      </c>
    </row>
    <row r="1600" spans="1:21" x14ac:dyDescent="0.3">
      <c r="A1600" s="20">
        <v>3700024</v>
      </c>
      <c r="B1600" s="27" t="s">
        <v>3656</v>
      </c>
      <c r="C1600" s="27">
        <v>1</v>
      </c>
      <c r="D1600" s="27" t="str">
        <f>VLOOKUP('Raw Data'!$C1600,'country description'!$A$2:$B$16,2,0)</f>
        <v>India</v>
      </c>
      <c r="E1600" s="27" t="s">
        <v>2377</v>
      </c>
      <c r="F1600" s="27" t="s">
        <v>3657</v>
      </c>
      <c r="G1600" s="27" t="s">
        <v>3658</v>
      </c>
      <c r="H1600" s="27" t="s">
        <v>18</v>
      </c>
      <c r="I1600" s="27" t="s">
        <v>19</v>
      </c>
      <c r="J1600" s="27" t="s">
        <v>19</v>
      </c>
      <c r="K1600" s="27">
        <v>4</v>
      </c>
      <c r="L1600" s="27">
        <v>328</v>
      </c>
      <c r="M1600" s="27">
        <v>1400</v>
      </c>
      <c r="N1600" s="27">
        <v>3.5</v>
      </c>
      <c r="O1600" s="27">
        <v>2014</v>
      </c>
      <c r="P1600" s="27">
        <v>8</v>
      </c>
      <c r="Q1600" s="27">
        <v>22</v>
      </c>
      <c r="R1600" s="28">
        <f>DATE('Raw Data'!$O1600,'Raw Data'!$P1600,'Raw Data'!$Q1600)</f>
        <v>41873</v>
      </c>
      <c r="S1600" s="27" t="str">
        <f>CONCATENATE(MID('Raw Data'!$H1600,FIND("(",'Raw Data'!$H1600)+1,FIND(")",'Raw Data'!$H1600)-FIND("(",'Raw Data'!$H1600)-1),"",'Raw Data'!$M1600)</f>
        <v>Rs.1400</v>
      </c>
      <c r="T1600" s="27">
        <f t="shared" si="24"/>
        <v>1</v>
      </c>
      <c r="U1600" s="29">
        <f>'Raw Data'!$M1600*'Raw Data'!$T1600</f>
        <v>1400</v>
      </c>
    </row>
    <row r="1601" spans="1:21" x14ac:dyDescent="0.3">
      <c r="A1601" s="20">
        <v>67</v>
      </c>
      <c r="B1601" s="27" t="s">
        <v>3659</v>
      </c>
      <c r="C1601" s="27">
        <v>1</v>
      </c>
      <c r="D1601" s="27" t="str">
        <f>VLOOKUP('Raw Data'!$C1601,'country description'!$A$2:$B$16,2,0)</f>
        <v>India</v>
      </c>
      <c r="E1601" s="27" t="s">
        <v>14</v>
      </c>
      <c r="F1601" s="27" t="s">
        <v>3660</v>
      </c>
      <c r="G1601" s="27" t="s">
        <v>455</v>
      </c>
      <c r="H1601" s="27" t="s">
        <v>18</v>
      </c>
      <c r="I1601" s="27" t="s">
        <v>24</v>
      </c>
      <c r="J1601" s="27" t="s">
        <v>19</v>
      </c>
      <c r="K1601" s="27">
        <v>3</v>
      </c>
      <c r="L1601" s="27">
        <v>412</v>
      </c>
      <c r="M1601" s="27">
        <v>1200</v>
      </c>
      <c r="N1601" s="27">
        <v>4</v>
      </c>
      <c r="O1601" s="27">
        <v>2013</v>
      </c>
      <c r="P1601" s="27">
        <v>2</v>
      </c>
      <c r="Q1601" s="27">
        <v>9</v>
      </c>
      <c r="R1601" s="28">
        <f>DATE('Raw Data'!$O1601,'Raw Data'!$P1601,'Raw Data'!$Q1601)</f>
        <v>41314</v>
      </c>
      <c r="S1601" s="27" t="str">
        <f>CONCATENATE(MID('Raw Data'!$H1601,FIND("(",'Raw Data'!$H1601)+1,FIND(")",'Raw Data'!$H1601)-FIND("(",'Raw Data'!$H1601)-1),"",'Raw Data'!$M1601)</f>
        <v>Rs.1200</v>
      </c>
      <c r="T1601" s="27">
        <f t="shared" si="24"/>
        <v>1</v>
      </c>
      <c r="U1601" s="29">
        <f>'Raw Data'!$M1601*'Raw Data'!$T1601</f>
        <v>1200</v>
      </c>
    </row>
    <row r="1602" spans="1:21" x14ac:dyDescent="0.3">
      <c r="A1602" s="20">
        <v>16512333</v>
      </c>
      <c r="B1602" s="27" t="s">
        <v>3661</v>
      </c>
      <c r="C1602" s="27">
        <v>1</v>
      </c>
      <c r="D1602" s="27" t="str">
        <f>VLOOKUP('Raw Data'!$C1602,'country description'!$A$2:$B$16,2,0)</f>
        <v>India</v>
      </c>
      <c r="E1602" s="27" t="s">
        <v>2365</v>
      </c>
      <c r="F1602" s="27" t="s">
        <v>3662</v>
      </c>
      <c r="G1602" s="27" t="s">
        <v>3663</v>
      </c>
      <c r="H1602" s="27" t="s">
        <v>18</v>
      </c>
      <c r="I1602" s="27" t="s">
        <v>19</v>
      </c>
      <c r="J1602" s="27" t="s">
        <v>19</v>
      </c>
      <c r="K1602" s="27">
        <v>4</v>
      </c>
      <c r="L1602" s="27">
        <v>2191</v>
      </c>
      <c r="M1602" s="27">
        <v>1400</v>
      </c>
      <c r="N1602" s="27">
        <v>4.3</v>
      </c>
      <c r="O1602" s="27">
        <v>2017</v>
      </c>
      <c r="P1602" s="27">
        <v>6</v>
      </c>
      <c r="Q1602" s="27">
        <v>1</v>
      </c>
      <c r="R1602" s="28">
        <f>DATE('Raw Data'!$O1602,'Raw Data'!$P1602,'Raw Data'!$Q1602)</f>
        <v>42887</v>
      </c>
      <c r="S1602" s="27" t="str">
        <f>CONCATENATE(MID('Raw Data'!$H1602,FIND("(",'Raw Data'!$H1602)+1,FIND(")",'Raw Data'!$H1602)-FIND("(",'Raw Data'!$H1602)-1),"",'Raw Data'!$M1602)</f>
        <v>Rs.1400</v>
      </c>
      <c r="T1602" s="27">
        <f t="shared" ref="T1602:T1665" si="25">VLOOKUP(D1602,$Y$4:$Z$18,2,0)</f>
        <v>1</v>
      </c>
      <c r="U1602" s="29">
        <f>'Raw Data'!$M1602*'Raw Data'!$T1602</f>
        <v>1400</v>
      </c>
    </row>
    <row r="1603" spans="1:21" x14ac:dyDescent="0.3">
      <c r="A1603" s="20">
        <v>18416632</v>
      </c>
      <c r="B1603" s="27" t="s">
        <v>3664</v>
      </c>
      <c r="C1603" s="27">
        <v>1</v>
      </c>
      <c r="D1603" s="27" t="str">
        <f>VLOOKUP('Raw Data'!$C1603,'country description'!$A$2:$B$16,2,0)</f>
        <v>India</v>
      </c>
      <c r="E1603" s="27" t="s">
        <v>2362</v>
      </c>
      <c r="F1603" s="27" t="s">
        <v>3665</v>
      </c>
      <c r="G1603" s="27" t="s">
        <v>17</v>
      </c>
      <c r="H1603" s="27" t="s">
        <v>18</v>
      </c>
      <c r="I1603" s="27" t="s">
        <v>19</v>
      </c>
      <c r="J1603" s="27" t="s">
        <v>19</v>
      </c>
      <c r="K1603" s="27">
        <v>4</v>
      </c>
      <c r="L1603" s="27">
        <v>50</v>
      </c>
      <c r="M1603" s="27">
        <v>1500</v>
      </c>
      <c r="N1603" s="27">
        <v>4.9000000000000004</v>
      </c>
      <c r="O1603" s="27">
        <v>2018</v>
      </c>
      <c r="P1603" s="27">
        <v>9</v>
      </c>
      <c r="Q1603" s="27">
        <v>13</v>
      </c>
      <c r="R1603" s="28">
        <f>DATE('Raw Data'!$O1603,'Raw Data'!$P1603,'Raw Data'!$Q1603)</f>
        <v>43356</v>
      </c>
      <c r="S1603" s="27" t="str">
        <f>CONCATENATE(MID('Raw Data'!$H1603,FIND("(",'Raw Data'!$H1603)+1,FIND(")",'Raw Data'!$H1603)-FIND("(",'Raw Data'!$H1603)-1),"",'Raw Data'!$M1603)</f>
        <v>Rs.1500</v>
      </c>
      <c r="T1603" s="27">
        <f t="shared" si="25"/>
        <v>1</v>
      </c>
      <c r="U1603" s="29">
        <f>'Raw Data'!$M1603*'Raw Data'!$T1603</f>
        <v>1500</v>
      </c>
    </row>
    <row r="1604" spans="1:21" x14ac:dyDescent="0.3">
      <c r="A1604" s="20">
        <v>18157384</v>
      </c>
      <c r="B1604" s="27" t="s">
        <v>3410</v>
      </c>
      <c r="C1604" s="27">
        <v>1</v>
      </c>
      <c r="D1604" s="27" t="str">
        <f>VLOOKUP('Raw Data'!$C1604,'country description'!$A$2:$B$16,2,0)</f>
        <v>India</v>
      </c>
      <c r="E1604" s="27" t="s">
        <v>14</v>
      </c>
      <c r="F1604" s="27" t="s">
        <v>3666</v>
      </c>
      <c r="G1604" s="27" t="s">
        <v>3667</v>
      </c>
      <c r="H1604" s="27" t="s">
        <v>18</v>
      </c>
      <c r="I1604" s="27" t="s">
        <v>24</v>
      </c>
      <c r="J1604" s="27" t="s">
        <v>19</v>
      </c>
      <c r="K1604" s="27">
        <v>3</v>
      </c>
      <c r="L1604" s="27">
        <v>1174</v>
      </c>
      <c r="M1604" s="27">
        <v>1200</v>
      </c>
      <c r="N1604" s="27">
        <v>3.8</v>
      </c>
      <c r="O1604" s="27">
        <v>2010</v>
      </c>
      <c r="P1604" s="27">
        <v>1</v>
      </c>
      <c r="Q1604" s="27">
        <v>23</v>
      </c>
      <c r="R1604" s="28">
        <f>DATE('Raw Data'!$O1604,'Raw Data'!$P1604,'Raw Data'!$Q1604)</f>
        <v>40201</v>
      </c>
      <c r="S1604" s="27" t="str">
        <f>CONCATENATE(MID('Raw Data'!$H1604,FIND("(",'Raw Data'!$H1604)+1,FIND(")",'Raw Data'!$H1604)-FIND("(",'Raw Data'!$H1604)-1),"",'Raw Data'!$M1604)</f>
        <v>Rs.1200</v>
      </c>
      <c r="T1604" s="27">
        <f t="shared" si="25"/>
        <v>1</v>
      </c>
      <c r="U1604" s="29">
        <f>'Raw Data'!$M1604*'Raw Data'!$T1604</f>
        <v>1200</v>
      </c>
    </row>
    <row r="1605" spans="1:21" x14ac:dyDescent="0.3">
      <c r="A1605" s="20">
        <v>18441674</v>
      </c>
      <c r="B1605" s="27" t="s">
        <v>3668</v>
      </c>
      <c r="C1605" s="27">
        <v>1</v>
      </c>
      <c r="D1605" s="27" t="str">
        <f>VLOOKUP('Raw Data'!$C1605,'country description'!$A$2:$B$16,2,0)</f>
        <v>India</v>
      </c>
      <c r="E1605" s="27" t="s">
        <v>14</v>
      </c>
      <c r="F1605" s="27" t="s">
        <v>3669</v>
      </c>
      <c r="G1605" s="27" t="s">
        <v>3670</v>
      </c>
      <c r="H1605" s="27" t="s">
        <v>18</v>
      </c>
      <c r="I1605" s="27" t="s">
        <v>24</v>
      </c>
      <c r="J1605" s="27" t="s">
        <v>19</v>
      </c>
      <c r="K1605" s="27">
        <v>3</v>
      </c>
      <c r="L1605" s="27">
        <v>66</v>
      </c>
      <c r="M1605" s="27">
        <v>1400</v>
      </c>
      <c r="N1605" s="27">
        <v>3.9</v>
      </c>
      <c r="O1605" s="27">
        <v>2015</v>
      </c>
      <c r="P1605" s="27">
        <v>1</v>
      </c>
      <c r="Q1605" s="27">
        <v>17</v>
      </c>
      <c r="R1605" s="28">
        <f>DATE('Raw Data'!$O1605,'Raw Data'!$P1605,'Raw Data'!$Q1605)</f>
        <v>42021</v>
      </c>
      <c r="S1605" s="27" t="str">
        <f>CONCATENATE(MID('Raw Data'!$H1605,FIND("(",'Raw Data'!$H1605)+1,FIND(")",'Raw Data'!$H1605)-FIND("(",'Raw Data'!$H1605)-1),"",'Raw Data'!$M1605)</f>
        <v>Rs.1400</v>
      </c>
      <c r="T1605" s="27">
        <f t="shared" si="25"/>
        <v>1</v>
      </c>
      <c r="U1605" s="29">
        <f>'Raw Data'!$M1605*'Raw Data'!$T1605</f>
        <v>1400</v>
      </c>
    </row>
    <row r="1606" spans="1:21" x14ac:dyDescent="0.3">
      <c r="A1606" s="20">
        <v>18281985</v>
      </c>
      <c r="B1606" s="27" t="s">
        <v>3671</v>
      </c>
      <c r="C1606" s="27">
        <v>1</v>
      </c>
      <c r="D1606" s="27" t="str">
        <f>VLOOKUP('Raw Data'!$C1606,'country description'!$A$2:$B$16,2,0)</f>
        <v>India</v>
      </c>
      <c r="E1606" s="27" t="s">
        <v>14</v>
      </c>
      <c r="F1606" s="27" t="s">
        <v>3672</v>
      </c>
      <c r="G1606" s="27" t="s">
        <v>3673</v>
      </c>
      <c r="H1606" s="27" t="s">
        <v>18</v>
      </c>
      <c r="I1606" s="27" t="s">
        <v>24</v>
      </c>
      <c r="J1606" s="27" t="s">
        <v>19</v>
      </c>
      <c r="K1606" s="27">
        <v>3</v>
      </c>
      <c r="L1606" s="27">
        <v>1020</v>
      </c>
      <c r="M1606" s="27">
        <v>1200</v>
      </c>
      <c r="N1606" s="27">
        <v>3.9</v>
      </c>
      <c r="O1606" s="27">
        <v>2015</v>
      </c>
      <c r="P1606" s="27">
        <v>1</v>
      </c>
      <c r="Q1606" s="27">
        <v>21</v>
      </c>
      <c r="R1606" s="28">
        <f>DATE('Raw Data'!$O1606,'Raw Data'!$P1606,'Raw Data'!$Q1606)</f>
        <v>42025</v>
      </c>
      <c r="S1606" s="27" t="str">
        <f>CONCATENATE(MID('Raw Data'!$H1606,FIND("(",'Raw Data'!$H1606)+1,FIND(")",'Raw Data'!$H1606)-FIND("(",'Raw Data'!$H1606)-1),"",'Raw Data'!$M1606)</f>
        <v>Rs.1200</v>
      </c>
      <c r="T1606" s="27">
        <f t="shared" si="25"/>
        <v>1</v>
      </c>
      <c r="U1606" s="29">
        <f>'Raw Data'!$M1606*'Raw Data'!$T1606</f>
        <v>1200</v>
      </c>
    </row>
    <row r="1607" spans="1:21" x14ac:dyDescent="0.3">
      <c r="A1607" s="20">
        <v>18425735</v>
      </c>
      <c r="B1607" s="27" t="s">
        <v>3251</v>
      </c>
      <c r="C1607" s="27">
        <v>1</v>
      </c>
      <c r="D1607" s="27" t="str">
        <f>VLOOKUP('Raw Data'!$C1607,'country description'!$A$2:$B$16,2,0)</f>
        <v>India</v>
      </c>
      <c r="E1607" s="27" t="s">
        <v>14</v>
      </c>
      <c r="F1607" s="27" t="s">
        <v>3674</v>
      </c>
      <c r="G1607" s="27" t="s">
        <v>3253</v>
      </c>
      <c r="H1607" s="27" t="s">
        <v>18</v>
      </c>
      <c r="I1607" s="27" t="s">
        <v>24</v>
      </c>
      <c r="J1607" s="27" t="s">
        <v>19</v>
      </c>
      <c r="K1607" s="27">
        <v>3</v>
      </c>
      <c r="L1607" s="27">
        <v>143</v>
      </c>
      <c r="M1607" s="27">
        <v>1500</v>
      </c>
      <c r="N1607" s="27">
        <v>3.9</v>
      </c>
      <c r="O1607" s="27">
        <v>2018</v>
      </c>
      <c r="P1607" s="27">
        <v>1</v>
      </c>
      <c r="Q1607" s="27">
        <v>4</v>
      </c>
      <c r="R1607" s="28">
        <f>DATE('Raw Data'!$O1607,'Raw Data'!$P1607,'Raw Data'!$Q1607)</f>
        <v>43104</v>
      </c>
      <c r="S1607" s="27" t="str">
        <f>CONCATENATE(MID('Raw Data'!$H1607,FIND("(",'Raw Data'!$H1607)+1,FIND(")",'Raw Data'!$H1607)-FIND("(",'Raw Data'!$H1607)-1),"",'Raw Data'!$M1607)</f>
        <v>Rs.1500</v>
      </c>
      <c r="T1607" s="27">
        <f t="shared" si="25"/>
        <v>1</v>
      </c>
      <c r="U1607" s="29">
        <f>'Raw Data'!$M1607*'Raw Data'!$T1607</f>
        <v>1500</v>
      </c>
    </row>
    <row r="1608" spans="1:21" x14ac:dyDescent="0.3">
      <c r="A1608" s="20">
        <v>18337893</v>
      </c>
      <c r="B1608" s="27" t="s">
        <v>3675</v>
      </c>
      <c r="C1608" s="27">
        <v>1</v>
      </c>
      <c r="D1608" s="27" t="str">
        <f>VLOOKUP('Raw Data'!$C1608,'country description'!$A$2:$B$16,2,0)</f>
        <v>India</v>
      </c>
      <c r="E1608" s="27" t="s">
        <v>14</v>
      </c>
      <c r="F1608" s="27" t="s">
        <v>3676</v>
      </c>
      <c r="G1608" s="27" t="s">
        <v>1758</v>
      </c>
      <c r="H1608" s="27" t="s">
        <v>18</v>
      </c>
      <c r="I1608" s="27" t="s">
        <v>24</v>
      </c>
      <c r="J1608" s="27" t="s">
        <v>19</v>
      </c>
      <c r="K1608" s="27">
        <v>3</v>
      </c>
      <c r="L1608" s="27">
        <v>63</v>
      </c>
      <c r="M1608" s="27">
        <v>1400</v>
      </c>
      <c r="N1608" s="27">
        <v>3.5</v>
      </c>
      <c r="O1608" s="27">
        <v>2013</v>
      </c>
      <c r="P1608" s="27">
        <v>1</v>
      </c>
      <c r="Q1608" s="27">
        <v>26</v>
      </c>
      <c r="R1608" s="28">
        <f>DATE('Raw Data'!$O1608,'Raw Data'!$P1608,'Raw Data'!$Q1608)</f>
        <v>41300</v>
      </c>
      <c r="S1608" s="27" t="str">
        <f>CONCATENATE(MID('Raw Data'!$H1608,FIND("(",'Raw Data'!$H1608)+1,FIND(")",'Raw Data'!$H1608)-FIND("(",'Raw Data'!$H1608)-1),"",'Raw Data'!$M1608)</f>
        <v>Rs.1400</v>
      </c>
      <c r="T1608" s="27">
        <f t="shared" si="25"/>
        <v>1</v>
      </c>
      <c r="U1608" s="29">
        <f>'Raw Data'!$M1608*'Raw Data'!$T1608</f>
        <v>1400</v>
      </c>
    </row>
    <row r="1609" spans="1:21" x14ac:dyDescent="0.3">
      <c r="A1609" s="20">
        <v>3394</v>
      </c>
      <c r="B1609" s="27" t="s">
        <v>3677</v>
      </c>
      <c r="C1609" s="27">
        <v>1</v>
      </c>
      <c r="D1609" s="27" t="str">
        <f>VLOOKUP('Raw Data'!$C1609,'country description'!$A$2:$B$16,2,0)</f>
        <v>India</v>
      </c>
      <c r="E1609" s="27" t="s">
        <v>14</v>
      </c>
      <c r="F1609" s="27" t="s">
        <v>3678</v>
      </c>
      <c r="G1609" s="27" t="s">
        <v>390</v>
      </c>
      <c r="H1609" s="27" t="s">
        <v>18</v>
      </c>
      <c r="I1609" s="27" t="s">
        <v>19</v>
      </c>
      <c r="J1609" s="27" t="s">
        <v>19</v>
      </c>
      <c r="K1609" s="27">
        <v>3</v>
      </c>
      <c r="L1609" s="27">
        <v>908</v>
      </c>
      <c r="M1609" s="27">
        <v>1800</v>
      </c>
      <c r="N1609" s="27">
        <v>3.9</v>
      </c>
      <c r="O1609" s="27">
        <v>2011</v>
      </c>
      <c r="P1609" s="27">
        <v>1</v>
      </c>
      <c r="Q1609" s="27">
        <v>11</v>
      </c>
      <c r="R1609" s="28">
        <f>DATE('Raw Data'!$O1609,'Raw Data'!$P1609,'Raw Data'!$Q1609)</f>
        <v>40554</v>
      </c>
      <c r="S1609" s="27" t="str">
        <f>CONCATENATE(MID('Raw Data'!$H1609,FIND("(",'Raw Data'!$H1609)+1,FIND(")",'Raw Data'!$H1609)-FIND("(",'Raw Data'!$H1609)-1),"",'Raw Data'!$M1609)</f>
        <v>Rs.1800</v>
      </c>
      <c r="T1609" s="27">
        <f t="shared" si="25"/>
        <v>1</v>
      </c>
      <c r="U1609" s="29">
        <f>'Raw Data'!$M1609*'Raw Data'!$T1609</f>
        <v>1800</v>
      </c>
    </row>
    <row r="1610" spans="1:21" x14ac:dyDescent="0.3">
      <c r="A1610" s="20">
        <v>3168</v>
      </c>
      <c r="B1610" s="27" t="s">
        <v>3679</v>
      </c>
      <c r="C1610" s="27">
        <v>1</v>
      </c>
      <c r="D1610" s="27" t="str">
        <f>VLOOKUP('Raw Data'!$C1610,'country description'!$A$2:$B$16,2,0)</f>
        <v>India</v>
      </c>
      <c r="E1610" s="27" t="s">
        <v>14</v>
      </c>
      <c r="F1610" s="27" t="s">
        <v>3680</v>
      </c>
      <c r="G1610" s="27" t="s">
        <v>3681</v>
      </c>
      <c r="H1610" s="27" t="s">
        <v>18</v>
      </c>
      <c r="I1610" s="27" t="s">
        <v>19</v>
      </c>
      <c r="J1610" s="27" t="s">
        <v>19</v>
      </c>
      <c r="K1610" s="27">
        <v>3</v>
      </c>
      <c r="L1610" s="27">
        <v>706</v>
      </c>
      <c r="M1610" s="27">
        <v>1100</v>
      </c>
      <c r="N1610" s="27">
        <v>3.7</v>
      </c>
      <c r="O1610" s="27">
        <v>2010</v>
      </c>
      <c r="P1610" s="27">
        <v>12</v>
      </c>
      <c r="Q1610" s="27">
        <v>12</v>
      </c>
      <c r="R1610" s="28">
        <f>DATE('Raw Data'!$O1610,'Raw Data'!$P1610,'Raw Data'!$Q1610)</f>
        <v>40524</v>
      </c>
      <c r="S1610" s="27" t="str">
        <f>CONCATENATE(MID('Raw Data'!$H1610,FIND("(",'Raw Data'!$H1610)+1,FIND(")",'Raw Data'!$H1610)-FIND("(",'Raw Data'!$H1610)-1),"",'Raw Data'!$M1610)</f>
        <v>Rs.1100</v>
      </c>
      <c r="T1610" s="27">
        <f t="shared" si="25"/>
        <v>1</v>
      </c>
      <c r="U1610" s="29">
        <f>'Raw Data'!$M1610*'Raw Data'!$T1610</f>
        <v>1100</v>
      </c>
    </row>
    <row r="1611" spans="1:21" x14ac:dyDescent="0.3">
      <c r="A1611" s="20">
        <v>18208892</v>
      </c>
      <c r="B1611" s="27" t="s">
        <v>3682</v>
      </c>
      <c r="C1611" s="27">
        <v>1</v>
      </c>
      <c r="D1611" s="27" t="str">
        <f>VLOOKUP('Raw Data'!$C1611,'country description'!$A$2:$B$16,2,0)</f>
        <v>India</v>
      </c>
      <c r="E1611" s="27" t="s">
        <v>14</v>
      </c>
      <c r="F1611" s="27" t="s">
        <v>3683</v>
      </c>
      <c r="G1611" s="27" t="s">
        <v>758</v>
      </c>
      <c r="H1611" s="27" t="s">
        <v>18</v>
      </c>
      <c r="I1611" s="27" t="s">
        <v>24</v>
      </c>
      <c r="J1611" s="27" t="s">
        <v>19</v>
      </c>
      <c r="K1611" s="27">
        <v>3</v>
      </c>
      <c r="L1611" s="27">
        <v>673</v>
      </c>
      <c r="M1611" s="27">
        <v>1200</v>
      </c>
      <c r="N1611" s="27">
        <v>3.7</v>
      </c>
      <c r="O1611" s="27">
        <v>2016</v>
      </c>
      <c r="P1611" s="27">
        <v>12</v>
      </c>
      <c r="Q1611" s="27">
        <v>8</v>
      </c>
      <c r="R1611" s="28">
        <f>DATE('Raw Data'!$O1611,'Raw Data'!$P1611,'Raw Data'!$Q1611)</f>
        <v>42712</v>
      </c>
      <c r="S1611" s="27" t="str">
        <f>CONCATENATE(MID('Raw Data'!$H1611,FIND("(",'Raw Data'!$H1611)+1,FIND(")",'Raw Data'!$H1611)-FIND("(",'Raw Data'!$H1611)-1),"",'Raw Data'!$M1611)</f>
        <v>Rs.1200</v>
      </c>
      <c r="T1611" s="27">
        <f t="shared" si="25"/>
        <v>1</v>
      </c>
      <c r="U1611" s="29">
        <f>'Raw Data'!$M1611*'Raw Data'!$T1611</f>
        <v>1200</v>
      </c>
    </row>
    <row r="1612" spans="1:21" x14ac:dyDescent="0.3">
      <c r="A1612" s="20">
        <v>309073</v>
      </c>
      <c r="B1612" s="27" t="s">
        <v>3684</v>
      </c>
      <c r="C1612" s="27">
        <v>1</v>
      </c>
      <c r="D1612" s="27" t="str">
        <f>VLOOKUP('Raw Data'!$C1612,'country description'!$A$2:$B$16,2,0)</f>
        <v>India</v>
      </c>
      <c r="E1612" s="27" t="s">
        <v>14</v>
      </c>
      <c r="F1612" s="27" t="s">
        <v>3685</v>
      </c>
      <c r="G1612" s="27" t="s">
        <v>3686</v>
      </c>
      <c r="H1612" s="27" t="s">
        <v>18</v>
      </c>
      <c r="I1612" s="27" t="s">
        <v>24</v>
      </c>
      <c r="J1612" s="27" t="s">
        <v>24</v>
      </c>
      <c r="K1612" s="27">
        <v>3</v>
      </c>
      <c r="L1612" s="27">
        <v>1071</v>
      </c>
      <c r="M1612" s="27">
        <v>1600</v>
      </c>
      <c r="N1612" s="27">
        <v>3.9</v>
      </c>
      <c r="O1612" s="27">
        <v>2011</v>
      </c>
      <c r="P1612" s="27">
        <v>12</v>
      </c>
      <c r="Q1612" s="27">
        <v>10</v>
      </c>
      <c r="R1612" s="28">
        <f>DATE('Raw Data'!$O1612,'Raw Data'!$P1612,'Raw Data'!$Q1612)</f>
        <v>40887</v>
      </c>
      <c r="S1612" s="27" t="str">
        <f>CONCATENATE(MID('Raw Data'!$H1612,FIND("(",'Raw Data'!$H1612)+1,FIND(")",'Raw Data'!$H1612)-FIND("(",'Raw Data'!$H1612)-1),"",'Raw Data'!$M1612)</f>
        <v>Rs.1600</v>
      </c>
      <c r="T1612" s="27">
        <f t="shared" si="25"/>
        <v>1</v>
      </c>
      <c r="U1612" s="29">
        <f>'Raw Data'!$M1612*'Raw Data'!$T1612</f>
        <v>1600</v>
      </c>
    </row>
    <row r="1613" spans="1:21" x14ac:dyDescent="0.3">
      <c r="A1613" s="20">
        <v>307036</v>
      </c>
      <c r="B1613" s="27" t="s">
        <v>3687</v>
      </c>
      <c r="C1613" s="27">
        <v>1</v>
      </c>
      <c r="D1613" s="27" t="str">
        <f>VLOOKUP('Raw Data'!$C1613,'country description'!$A$2:$B$16,2,0)</f>
        <v>India</v>
      </c>
      <c r="E1613" s="27" t="s">
        <v>14</v>
      </c>
      <c r="F1613" s="27" t="s">
        <v>3688</v>
      </c>
      <c r="G1613" s="27" t="s">
        <v>3689</v>
      </c>
      <c r="H1613" s="27" t="s">
        <v>18</v>
      </c>
      <c r="I1613" s="27" t="s">
        <v>24</v>
      </c>
      <c r="J1613" s="27" t="s">
        <v>19</v>
      </c>
      <c r="K1613" s="27">
        <v>3</v>
      </c>
      <c r="L1613" s="27">
        <v>799</v>
      </c>
      <c r="M1613" s="27">
        <v>1800</v>
      </c>
      <c r="N1613" s="27">
        <v>4.0999999999999996</v>
      </c>
      <c r="O1613" s="27">
        <v>2010</v>
      </c>
      <c r="P1613" s="27">
        <v>12</v>
      </c>
      <c r="Q1613" s="27">
        <v>1</v>
      </c>
      <c r="R1613" s="28">
        <f>DATE('Raw Data'!$O1613,'Raw Data'!$P1613,'Raw Data'!$Q1613)</f>
        <v>40513</v>
      </c>
      <c r="S1613" s="27" t="str">
        <f>CONCATENATE(MID('Raw Data'!$H1613,FIND("(",'Raw Data'!$H1613)+1,FIND(")",'Raw Data'!$H1613)-FIND("(",'Raw Data'!$H1613)-1),"",'Raw Data'!$M1613)</f>
        <v>Rs.1800</v>
      </c>
      <c r="T1613" s="27">
        <f t="shared" si="25"/>
        <v>1</v>
      </c>
      <c r="U1613" s="29">
        <f>'Raw Data'!$M1613*'Raw Data'!$T1613</f>
        <v>1800</v>
      </c>
    </row>
    <row r="1614" spans="1:21" x14ac:dyDescent="0.3">
      <c r="A1614" s="20">
        <v>18279449</v>
      </c>
      <c r="B1614" s="27" t="s">
        <v>3690</v>
      </c>
      <c r="C1614" s="27">
        <v>1</v>
      </c>
      <c r="D1614" s="27" t="str">
        <f>VLOOKUP('Raw Data'!$C1614,'country description'!$A$2:$B$16,2,0)</f>
        <v>India</v>
      </c>
      <c r="E1614" s="27" t="s">
        <v>14</v>
      </c>
      <c r="F1614" s="27" t="s">
        <v>3691</v>
      </c>
      <c r="G1614" s="27" t="s">
        <v>3692</v>
      </c>
      <c r="H1614" s="27" t="s">
        <v>18</v>
      </c>
      <c r="I1614" s="27" t="s">
        <v>24</v>
      </c>
      <c r="J1614" s="27" t="s">
        <v>24</v>
      </c>
      <c r="K1614" s="27">
        <v>3</v>
      </c>
      <c r="L1614" s="27">
        <v>1129</v>
      </c>
      <c r="M1614" s="27">
        <v>1900</v>
      </c>
      <c r="N1614" s="27">
        <v>4.3</v>
      </c>
      <c r="O1614" s="27">
        <v>2016</v>
      </c>
      <c r="P1614" s="27">
        <v>12</v>
      </c>
      <c r="Q1614" s="27">
        <v>14</v>
      </c>
      <c r="R1614" s="28">
        <f>DATE('Raw Data'!$O1614,'Raw Data'!$P1614,'Raw Data'!$Q1614)</f>
        <v>42718</v>
      </c>
      <c r="S1614" s="27" t="str">
        <f>CONCATENATE(MID('Raw Data'!$H1614,FIND("(",'Raw Data'!$H1614)+1,FIND(")",'Raw Data'!$H1614)-FIND("(",'Raw Data'!$H1614)-1),"",'Raw Data'!$M1614)</f>
        <v>Rs.1900</v>
      </c>
      <c r="T1614" s="27">
        <f t="shared" si="25"/>
        <v>1</v>
      </c>
      <c r="U1614" s="29">
        <f>'Raw Data'!$M1614*'Raw Data'!$T1614</f>
        <v>1900</v>
      </c>
    </row>
    <row r="1615" spans="1:21" x14ac:dyDescent="0.3">
      <c r="A1615" s="20">
        <v>307271</v>
      </c>
      <c r="B1615" s="27" t="s">
        <v>3693</v>
      </c>
      <c r="C1615" s="27">
        <v>1</v>
      </c>
      <c r="D1615" s="27" t="str">
        <f>VLOOKUP('Raw Data'!$C1615,'country description'!$A$2:$B$16,2,0)</f>
        <v>India</v>
      </c>
      <c r="E1615" s="27" t="s">
        <v>14</v>
      </c>
      <c r="F1615" s="27" t="s">
        <v>3694</v>
      </c>
      <c r="G1615" s="27" t="s">
        <v>3584</v>
      </c>
      <c r="H1615" s="27" t="s">
        <v>18</v>
      </c>
      <c r="I1615" s="27" t="s">
        <v>24</v>
      </c>
      <c r="J1615" s="27" t="s">
        <v>19</v>
      </c>
      <c r="K1615" s="27">
        <v>3</v>
      </c>
      <c r="L1615" s="27">
        <v>140</v>
      </c>
      <c r="M1615" s="27">
        <v>1300</v>
      </c>
      <c r="N1615" s="27">
        <v>2.9</v>
      </c>
      <c r="O1615" s="27">
        <v>2013</v>
      </c>
      <c r="P1615" s="27">
        <v>11</v>
      </c>
      <c r="Q1615" s="27">
        <v>10</v>
      </c>
      <c r="R1615" s="28">
        <f>DATE('Raw Data'!$O1615,'Raw Data'!$P1615,'Raw Data'!$Q1615)</f>
        <v>41588</v>
      </c>
      <c r="S1615" s="27" t="str">
        <f>CONCATENATE(MID('Raw Data'!$H1615,FIND("(",'Raw Data'!$H1615)+1,FIND(")",'Raw Data'!$H1615)-FIND("(",'Raw Data'!$H1615)-1),"",'Raw Data'!$M1615)</f>
        <v>Rs.1300</v>
      </c>
      <c r="T1615" s="27">
        <f t="shared" si="25"/>
        <v>1</v>
      </c>
      <c r="U1615" s="29">
        <f>'Raw Data'!$M1615*'Raw Data'!$T1615</f>
        <v>1300</v>
      </c>
    </row>
    <row r="1616" spans="1:21" x14ac:dyDescent="0.3">
      <c r="A1616" s="20">
        <v>18418277</v>
      </c>
      <c r="B1616" s="27" t="s">
        <v>3695</v>
      </c>
      <c r="C1616" s="27">
        <v>1</v>
      </c>
      <c r="D1616" s="27" t="str">
        <f>VLOOKUP('Raw Data'!$C1616,'country description'!$A$2:$B$16,2,0)</f>
        <v>India</v>
      </c>
      <c r="E1616" s="27" t="s">
        <v>14</v>
      </c>
      <c r="F1616" s="27" t="s">
        <v>3696</v>
      </c>
      <c r="G1616" s="27" t="s">
        <v>3697</v>
      </c>
      <c r="H1616" s="27" t="s">
        <v>18</v>
      </c>
      <c r="I1616" s="27" t="s">
        <v>19</v>
      </c>
      <c r="J1616" s="27" t="s">
        <v>19</v>
      </c>
      <c r="K1616" s="27">
        <v>3</v>
      </c>
      <c r="L1616" s="27">
        <v>52</v>
      </c>
      <c r="M1616" s="27">
        <v>1500</v>
      </c>
      <c r="N1616" s="27">
        <v>4.7</v>
      </c>
      <c r="O1616" s="27">
        <v>2012</v>
      </c>
      <c r="P1616" s="27">
        <v>11</v>
      </c>
      <c r="Q1616" s="27">
        <v>7</v>
      </c>
      <c r="R1616" s="28">
        <f>DATE('Raw Data'!$O1616,'Raw Data'!$P1616,'Raw Data'!$Q1616)</f>
        <v>41220</v>
      </c>
      <c r="S1616" s="27" t="str">
        <f>CONCATENATE(MID('Raw Data'!$H1616,FIND("(",'Raw Data'!$H1616)+1,FIND(")",'Raw Data'!$H1616)-FIND("(",'Raw Data'!$H1616)-1),"",'Raw Data'!$M1616)</f>
        <v>Rs.1500</v>
      </c>
      <c r="T1616" s="27">
        <f t="shared" si="25"/>
        <v>1</v>
      </c>
      <c r="U1616" s="29">
        <f>'Raw Data'!$M1616*'Raw Data'!$T1616</f>
        <v>1500</v>
      </c>
    </row>
    <row r="1617" spans="1:21" x14ac:dyDescent="0.3">
      <c r="A1617" s="20">
        <v>308804</v>
      </c>
      <c r="B1617" s="27" t="s">
        <v>2815</v>
      </c>
      <c r="C1617" s="27">
        <v>1</v>
      </c>
      <c r="D1617" s="27" t="str">
        <f>VLOOKUP('Raw Data'!$C1617,'country description'!$A$2:$B$16,2,0)</f>
        <v>India</v>
      </c>
      <c r="E1617" s="27" t="s">
        <v>14</v>
      </c>
      <c r="F1617" s="27" t="s">
        <v>3698</v>
      </c>
      <c r="G1617" s="27" t="s">
        <v>455</v>
      </c>
      <c r="H1617" s="27" t="s">
        <v>18</v>
      </c>
      <c r="I1617" s="27" t="s">
        <v>24</v>
      </c>
      <c r="J1617" s="27" t="s">
        <v>19</v>
      </c>
      <c r="K1617" s="27">
        <v>3</v>
      </c>
      <c r="L1617" s="27">
        <v>496</v>
      </c>
      <c r="M1617" s="27">
        <v>1800</v>
      </c>
      <c r="N1617" s="27">
        <v>3.9</v>
      </c>
      <c r="O1617" s="27">
        <v>2017</v>
      </c>
      <c r="P1617" s="27">
        <v>11</v>
      </c>
      <c r="Q1617" s="27">
        <v>2</v>
      </c>
      <c r="R1617" s="28">
        <f>DATE('Raw Data'!$O1617,'Raw Data'!$P1617,'Raw Data'!$Q1617)</f>
        <v>43041</v>
      </c>
      <c r="S1617" s="27" t="str">
        <f>CONCATENATE(MID('Raw Data'!$H1617,FIND("(",'Raw Data'!$H1617)+1,FIND(")",'Raw Data'!$H1617)-FIND("(",'Raw Data'!$H1617)-1),"",'Raw Data'!$M1617)</f>
        <v>Rs.1800</v>
      </c>
      <c r="T1617" s="27">
        <f t="shared" si="25"/>
        <v>1</v>
      </c>
      <c r="U1617" s="29">
        <f>'Raw Data'!$M1617*'Raw Data'!$T1617</f>
        <v>1800</v>
      </c>
    </row>
    <row r="1618" spans="1:21" x14ac:dyDescent="0.3">
      <c r="A1618" s="20">
        <v>870</v>
      </c>
      <c r="B1618" s="27" t="s">
        <v>1654</v>
      </c>
      <c r="C1618" s="27">
        <v>1</v>
      </c>
      <c r="D1618" s="27" t="str">
        <f>VLOOKUP('Raw Data'!$C1618,'country description'!$A$2:$B$16,2,0)</f>
        <v>India</v>
      </c>
      <c r="E1618" s="27" t="s">
        <v>14</v>
      </c>
      <c r="F1618" s="27" t="s">
        <v>3699</v>
      </c>
      <c r="G1618" s="27" t="s">
        <v>610</v>
      </c>
      <c r="H1618" s="27" t="s">
        <v>18</v>
      </c>
      <c r="I1618" s="27" t="s">
        <v>19</v>
      </c>
      <c r="J1618" s="27" t="s">
        <v>19</v>
      </c>
      <c r="K1618" s="27">
        <v>2</v>
      </c>
      <c r="L1618" s="27">
        <v>1761</v>
      </c>
      <c r="M1618" s="27">
        <v>900</v>
      </c>
      <c r="N1618" s="27">
        <v>3.8</v>
      </c>
      <c r="O1618" s="27">
        <v>2015</v>
      </c>
      <c r="P1618" s="27">
        <v>11</v>
      </c>
      <c r="Q1618" s="27">
        <v>14</v>
      </c>
      <c r="R1618" s="28">
        <f>DATE('Raw Data'!$O1618,'Raw Data'!$P1618,'Raw Data'!$Q1618)</f>
        <v>42322</v>
      </c>
      <c r="S1618" s="27" t="str">
        <f>CONCATENATE(MID('Raw Data'!$H1618,FIND("(",'Raw Data'!$H1618)+1,FIND(")",'Raw Data'!$H1618)-FIND("(",'Raw Data'!$H1618)-1),"",'Raw Data'!$M1618)</f>
        <v>Rs.900</v>
      </c>
      <c r="T1618" s="27">
        <f t="shared" si="25"/>
        <v>1</v>
      </c>
      <c r="U1618" s="29">
        <f>'Raw Data'!$M1618*'Raw Data'!$T1618</f>
        <v>900</v>
      </c>
    </row>
    <row r="1619" spans="1:21" x14ac:dyDescent="0.3">
      <c r="A1619" s="20">
        <v>18070476</v>
      </c>
      <c r="B1619" s="27" t="s">
        <v>3700</v>
      </c>
      <c r="C1619" s="27">
        <v>1</v>
      </c>
      <c r="D1619" s="27" t="str">
        <f>VLOOKUP('Raw Data'!$C1619,'country description'!$A$2:$B$16,2,0)</f>
        <v>India</v>
      </c>
      <c r="E1619" s="27" t="s">
        <v>14</v>
      </c>
      <c r="F1619" s="27" t="s">
        <v>3701</v>
      </c>
      <c r="G1619" s="27" t="s">
        <v>2877</v>
      </c>
      <c r="H1619" s="27" t="s">
        <v>18</v>
      </c>
      <c r="I1619" s="27" t="s">
        <v>19</v>
      </c>
      <c r="J1619" s="27" t="s">
        <v>24</v>
      </c>
      <c r="K1619" s="27">
        <v>3</v>
      </c>
      <c r="L1619" s="27">
        <v>873</v>
      </c>
      <c r="M1619" s="27">
        <v>1500</v>
      </c>
      <c r="N1619" s="27">
        <v>3.7</v>
      </c>
      <c r="O1619" s="27">
        <v>2017</v>
      </c>
      <c r="P1619" s="27">
        <v>10</v>
      </c>
      <c r="Q1619" s="27">
        <v>9</v>
      </c>
      <c r="R1619" s="28">
        <f>DATE('Raw Data'!$O1619,'Raw Data'!$P1619,'Raw Data'!$Q1619)</f>
        <v>43017</v>
      </c>
      <c r="S1619" s="27" t="str">
        <f>CONCATENATE(MID('Raw Data'!$H1619,FIND("(",'Raw Data'!$H1619)+1,FIND(")",'Raw Data'!$H1619)-FIND("(",'Raw Data'!$H1619)-1),"",'Raw Data'!$M1619)</f>
        <v>Rs.1500</v>
      </c>
      <c r="T1619" s="27">
        <f t="shared" si="25"/>
        <v>1</v>
      </c>
      <c r="U1619" s="29">
        <f>'Raw Data'!$M1619*'Raw Data'!$T1619</f>
        <v>1500</v>
      </c>
    </row>
    <row r="1620" spans="1:21" x14ac:dyDescent="0.3">
      <c r="A1620" s="20">
        <v>18235515</v>
      </c>
      <c r="B1620" s="27" t="s">
        <v>3702</v>
      </c>
      <c r="C1620" s="27">
        <v>1</v>
      </c>
      <c r="D1620" s="27" t="str">
        <f>VLOOKUP('Raw Data'!$C1620,'country description'!$A$2:$B$16,2,0)</f>
        <v>India</v>
      </c>
      <c r="E1620" s="27" t="s">
        <v>14</v>
      </c>
      <c r="F1620" s="27" t="s">
        <v>3703</v>
      </c>
      <c r="G1620" s="27" t="s">
        <v>3704</v>
      </c>
      <c r="H1620" s="27" t="s">
        <v>18</v>
      </c>
      <c r="I1620" s="27" t="s">
        <v>24</v>
      </c>
      <c r="J1620" s="27" t="s">
        <v>19</v>
      </c>
      <c r="K1620" s="27">
        <v>3</v>
      </c>
      <c r="L1620" s="27">
        <v>1379</v>
      </c>
      <c r="M1620" s="27">
        <v>1200</v>
      </c>
      <c r="N1620" s="27">
        <v>3.9</v>
      </c>
      <c r="O1620" s="27">
        <v>2015</v>
      </c>
      <c r="P1620" s="27">
        <v>10</v>
      </c>
      <c r="Q1620" s="27">
        <v>1</v>
      </c>
      <c r="R1620" s="28">
        <f>DATE('Raw Data'!$O1620,'Raw Data'!$P1620,'Raw Data'!$Q1620)</f>
        <v>42278</v>
      </c>
      <c r="S1620" s="27" t="str">
        <f>CONCATENATE(MID('Raw Data'!$H1620,FIND("(",'Raw Data'!$H1620)+1,FIND(")",'Raw Data'!$H1620)-FIND("(",'Raw Data'!$H1620)-1),"",'Raw Data'!$M1620)</f>
        <v>Rs.1200</v>
      </c>
      <c r="T1620" s="27">
        <f t="shared" si="25"/>
        <v>1</v>
      </c>
      <c r="U1620" s="29">
        <f>'Raw Data'!$M1620*'Raw Data'!$T1620</f>
        <v>1200</v>
      </c>
    </row>
    <row r="1621" spans="1:21" x14ac:dyDescent="0.3">
      <c r="A1621" s="20">
        <v>307485</v>
      </c>
      <c r="B1621" s="27" t="s">
        <v>3705</v>
      </c>
      <c r="C1621" s="27">
        <v>1</v>
      </c>
      <c r="D1621" s="27" t="str">
        <f>VLOOKUP('Raw Data'!$C1621,'country description'!$A$2:$B$16,2,0)</f>
        <v>India</v>
      </c>
      <c r="E1621" s="27" t="s">
        <v>14</v>
      </c>
      <c r="F1621" s="27" t="s">
        <v>3706</v>
      </c>
      <c r="G1621" s="27" t="s">
        <v>390</v>
      </c>
      <c r="H1621" s="27" t="s">
        <v>18</v>
      </c>
      <c r="I1621" s="27" t="s">
        <v>19</v>
      </c>
      <c r="J1621" s="27" t="s">
        <v>24</v>
      </c>
      <c r="K1621" s="27">
        <v>2</v>
      </c>
      <c r="L1621" s="27">
        <v>310</v>
      </c>
      <c r="M1621" s="27">
        <v>650</v>
      </c>
      <c r="N1621" s="27">
        <v>3.9</v>
      </c>
      <c r="O1621" s="27">
        <v>2010</v>
      </c>
      <c r="P1621" s="27">
        <v>10</v>
      </c>
      <c r="Q1621" s="27">
        <v>13</v>
      </c>
      <c r="R1621" s="28">
        <f>DATE('Raw Data'!$O1621,'Raw Data'!$P1621,'Raw Data'!$Q1621)</f>
        <v>40464</v>
      </c>
      <c r="S1621" s="27" t="str">
        <f>CONCATENATE(MID('Raw Data'!$H1621,FIND("(",'Raw Data'!$H1621)+1,FIND(")",'Raw Data'!$H1621)-FIND("(",'Raw Data'!$H1621)-1),"",'Raw Data'!$M1621)</f>
        <v>Rs.650</v>
      </c>
      <c r="T1621" s="27">
        <f t="shared" si="25"/>
        <v>1</v>
      </c>
      <c r="U1621" s="29">
        <f>'Raw Data'!$M1621*'Raw Data'!$T1621</f>
        <v>650</v>
      </c>
    </row>
    <row r="1622" spans="1:21" x14ac:dyDescent="0.3">
      <c r="A1622" s="20">
        <v>309955</v>
      </c>
      <c r="B1622" s="27" t="s">
        <v>2023</v>
      </c>
      <c r="C1622" s="27">
        <v>1</v>
      </c>
      <c r="D1622" s="27" t="str">
        <f>VLOOKUP('Raw Data'!$C1622,'country description'!$A$2:$B$16,2,0)</f>
        <v>India</v>
      </c>
      <c r="E1622" s="27" t="s">
        <v>14</v>
      </c>
      <c r="F1622" s="27" t="s">
        <v>3707</v>
      </c>
      <c r="G1622" s="27" t="s">
        <v>2814</v>
      </c>
      <c r="H1622" s="27" t="s">
        <v>18</v>
      </c>
      <c r="I1622" s="27" t="s">
        <v>19</v>
      </c>
      <c r="J1622" s="27" t="s">
        <v>24</v>
      </c>
      <c r="K1622" s="27">
        <v>3</v>
      </c>
      <c r="L1622" s="27">
        <v>1891</v>
      </c>
      <c r="M1622" s="27">
        <v>1200</v>
      </c>
      <c r="N1622" s="27">
        <v>3.7</v>
      </c>
      <c r="O1622" s="27">
        <v>2010</v>
      </c>
      <c r="P1622" s="27">
        <v>10</v>
      </c>
      <c r="Q1622" s="27">
        <v>16</v>
      </c>
      <c r="R1622" s="28">
        <f>DATE('Raw Data'!$O1622,'Raw Data'!$P1622,'Raw Data'!$Q1622)</f>
        <v>40467</v>
      </c>
      <c r="S1622" s="27" t="str">
        <f>CONCATENATE(MID('Raw Data'!$H1622,FIND("(",'Raw Data'!$H1622)+1,FIND(")",'Raw Data'!$H1622)-FIND("(",'Raw Data'!$H1622)-1),"",'Raw Data'!$M1622)</f>
        <v>Rs.1200</v>
      </c>
      <c r="T1622" s="27">
        <f t="shared" si="25"/>
        <v>1</v>
      </c>
      <c r="U1622" s="29">
        <f>'Raw Data'!$M1622*'Raw Data'!$T1622</f>
        <v>1200</v>
      </c>
    </row>
    <row r="1623" spans="1:21" x14ac:dyDescent="0.3">
      <c r="A1623" s="20">
        <v>312601</v>
      </c>
      <c r="B1623" s="27" t="s">
        <v>3708</v>
      </c>
      <c r="C1623" s="27">
        <v>1</v>
      </c>
      <c r="D1623" s="27" t="str">
        <f>VLOOKUP('Raw Data'!$C1623,'country description'!$A$2:$B$16,2,0)</f>
        <v>India</v>
      </c>
      <c r="E1623" s="27" t="s">
        <v>14</v>
      </c>
      <c r="F1623" s="27" t="s">
        <v>3709</v>
      </c>
      <c r="G1623" s="27" t="s">
        <v>3710</v>
      </c>
      <c r="H1623" s="27" t="s">
        <v>18</v>
      </c>
      <c r="I1623" s="27" t="s">
        <v>19</v>
      </c>
      <c r="J1623" s="27" t="s">
        <v>19</v>
      </c>
      <c r="K1623" s="27">
        <v>3</v>
      </c>
      <c r="L1623" s="27">
        <v>1158</v>
      </c>
      <c r="M1623" s="27">
        <v>1700</v>
      </c>
      <c r="N1623" s="27">
        <v>3.8</v>
      </c>
      <c r="O1623" s="27">
        <v>2017</v>
      </c>
      <c r="P1623" s="27">
        <v>10</v>
      </c>
      <c r="Q1623" s="27">
        <v>18</v>
      </c>
      <c r="R1623" s="28">
        <f>DATE('Raw Data'!$O1623,'Raw Data'!$P1623,'Raw Data'!$Q1623)</f>
        <v>43026</v>
      </c>
      <c r="S1623" s="27" t="str">
        <f>CONCATENATE(MID('Raw Data'!$H1623,FIND("(",'Raw Data'!$H1623)+1,FIND(")",'Raw Data'!$H1623)-FIND("(",'Raw Data'!$H1623)-1),"",'Raw Data'!$M1623)</f>
        <v>Rs.1700</v>
      </c>
      <c r="T1623" s="27">
        <f t="shared" si="25"/>
        <v>1</v>
      </c>
      <c r="U1623" s="29">
        <f>'Raw Data'!$M1623*'Raw Data'!$T1623</f>
        <v>1700</v>
      </c>
    </row>
    <row r="1624" spans="1:21" x14ac:dyDescent="0.3">
      <c r="A1624" s="20">
        <v>18423119</v>
      </c>
      <c r="B1624" s="27" t="s">
        <v>3711</v>
      </c>
      <c r="C1624" s="27">
        <v>1</v>
      </c>
      <c r="D1624" s="27" t="str">
        <f>VLOOKUP('Raw Data'!$C1624,'country description'!$A$2:$B$16,2,0)</f>
        <v>India</v>
      </c>
      <c r="E1624" s="27" t="s">
        <v>14</v>
      </c>
      <c r="F1624" s="27" t="s">
        <v>3712</v>
      </c>
      <c r="G1624" s="27" t="s">
        <v>504</v>
      </c>
      <c r="H1624" s="27" t="s">
        <v>18</v>
      </c>
      <c r="I1624" s="27" t="s">
        <v>24</v>
      </c>
      <c r="J1624" s="27" t="s">
        <v>19</v>
      </c>
      <c r="K1624" s="27">
        <v>3</v>
      </c>
      <c r="L1624" s="27">
        <v>140</v>
      </c>
      <c r="M1624" s="27">
        <v>1100</v>
      </c>
      <c r="N1624" s="27">
        <v>3.7</v>
      </c>
      <c r="O1624" s="27">
        <v>2015</v>
      </c>
      <c r="P1624" s="27">
        <v>10</v>
      </c>
      <c r="Q1624" s="27">
        <v>14</v>
      </c>
      <c r="R1624" s="28">
        <f>DATE('Raw Data'!$O1624,'Raw Data'!$P1624,'Raw Data'!$Q1624)</f>
        <v>42291</v>
      </c>
      <c r="S1624" s="27" t="str">
        <f>CONCATENATE(MID('Raw Data'!$H1624,FIND("(",'Raw Data'!$H1624)+1,FIND(")",'Raw Data'!$H1624)-FIND("(",'Raw Data'!$H1624)-1),"",'Raw Data'!$M1624)</f>
        <v>Rs.1100</v>
      </c>
      <c r="T1624" s="27">
        <f t="shared" si="25"/>
        <v>1</v>
      </c>
      <c r="U1624" s="29">
        <f>'Raw Data'!$M1624*'Raw Data'!$T1624</f>
        <v>1100</v>
      </c>
    </row>
    <row r="1625" spans="1:21" x14ac:dyDescent="0.3">
      <c r="A1625" s="20">
        <v>313256</v>
      </c>
      <c r="B1625" s="27" t="s">
        <v>2868</v>
      </c>
      <c r="C1625" s="27">
        <v>1</v>
      </c>
      <c r="D1625" s="27" t="str">
        <f>VLOOKUP('Raw Data'!$C1625,'country description'!$A$2:$B$16,2,0)</f>
        <v>India</v>
      </c>
      <c r="E1625" s="27" t="s">
        <v>14</v>
      </c>
      <c r="F1625" s="27" t="s">
        <v>3713</v>
      </c>
      <c r="G1625" s="27" t="s">
        <v>2864</v>
      </c>
      <c r="H1625" s="27" t="s">
        <v>18</v>
      </c>
      <c r="I1625" s="27" t="s">
        <v>24</v>
      </c>
      <c r="J1625" s="27" t="s">
        <v>19</v>
      </c>
      <c r="K1625" s="27">
        <v>3</v>
      </c>
      <c r="L1625" s="27">
        <v>1545</v>
      </c>
      <c r="M1625" s="27">
        <v>1500</v>
      </c>
      <c r="N1625" s="27">
        <v>3.9</v>
      </c>
      <c r="O1625" s="27">
        <v>2014</v>
      </c>
      <c r="P1625" s="27">
        <v>10</v>
      </c>
      <c r="Q1625" s="27">
        <v>25</v>
      </c>
      <c r="R1625" s="28">
        <f>DATE('Raw Data'!$O1625,'Raw Data'!$P1625,'Raw Data'!$Q1625)</f>
        <v>41937</v>
      </c>
      <c r="S1625" s="27" t="str">
        <f>CONCATENATE(MID('Raw Data'!$H1625,FIND("(",'Raw Data'!$H1625)+1,FIND(")",'Raw Data'!$H1625)-FIND("(",'Raw Data'!$H1625)-1),"",'Raw Data'!$M1625)</f>
        <v>Rs.1500</v>
      </c>
      <c r="T1625" s="27">
        <f t="shared" si="25"/>
        <v>1</v>
      </c>
      <c r="U1625" s="29">
        <f>'Raw Data'!$M1625*'Raw Data'!$T1625</f>
        <v>1500</v>
      </c>
    </row>
    <row r="1626" spans="1:21" x14ac:dyDescent="0.3">
      <c r="A1626" s="20">
        <v>1800</v>
      </c>
      <c r="B1626" s="27" t="s">
        <v>3714</v>
      </c>
      <c r="C1626" s="27">
        <v>1</v>
      </c>
      <c r="D1626" s="27" t="str">
        <f>VLOOKUP('Raw Data'!$C1626,'country description'!$A$2:$B$16,2,0)</f>
        <v>India</v>
      </c>
      <c r="E1626" s="27" t="s">
        <v>14</v>
      </c>
      <c r="F1626" s="27" t="s">
        <v>3715</v>
      </c>
      <c r="G1626" s="27" t="s">
        <v>390</v>
      </c>
      <c r="H1626" s="27" t="s">
        <v>18</v>
      </c>
      <c r="I1626" s="27" t="s">
        <v>24</v>
      </c>
      <c r="J1626" s="27" t="s">
        <v>24</v>
      </c>
      <c r="K1626" s="27">
        <v>3</v>
      </c>
      <c r="L1626" s="27">
        <v>1087</v>
      </c>
      <c r="M1626" s="27">
        <v>1600</v>
      </c>
      <c r="N1626" s="27">
        <v>3.9</v>
      </c>
      <c r="O1626" s="27">
        <v>2017</v>
      </c>
      <c r="P1626" s="27">
        <v>10</v>
      </c>
      <c r="Q1626" s="27">
        <v>20</v>
      </c>
      <c r="R1626" s="28">
        <f>DATE('Raw Data'!$O1626,'Raw Data'!$P1626,'Raw Data'!$Q1626)</f>
        <v>43028</v>
      </c>
      <c r="S1626" s="27" t="str">
        <f>CONCATENATE(MID('Raw Data'!$H1626,FIND("(",'Raw Data'!$H1626)+1,FIND(")",'Raw Data'!$H1626)-FIND("(",'Raw Data'!$H1626)-1),"",'Raw Data'!$M1626)</f>
        <v>Rs.1600</v>
      </c>
      <c r="T1626" s="27">
        <f t="shared" si="25"/>
        <v>1</v>
      </c>
      <c r="U1626" s="29">
        <f>'Raw Data'!$M1626*'Raw Data'!$T1626</f>
        <v>1600</v>
      </c>
    </row>
    <row r="1627" spans="1:21" x14ac:dyDescent="0.3">
      <c r="A1627" s="20">
        <v>18241537</v>
      </c>
      <c r="B1627" s="27" t="s">
        <v>3716</v>
      </c>
      <c r="C1627" s="27">
        <v>1</v>
      </c>
      <c r="D1627" s="27" t="str">
        <f>VLOOKUP('Raw Data'!$C1627,'country description'!$A$2:$B$16,2,0)</f>
        <v>India</v>
      </c>
      <c r="E1627" s="27" t="s">
        <v>14</v>
      </c>
      <c r="F1627" s="27" t="s">
        <v>3717</v>
      </c>
      <c r="G1627" s="27" t="s">
        <v>3718</v>
      </c>
      <c r="H1627" s="27" t="s">
        <v>18</v>
      </c>
      <c r="I1627" s="27" t="s">
        <v>24</v>
      </c>
      <c r="J1627" s="27" t="s">
        <v>19</v>
      </c>
      <c r="K1627" s="27">
        <v>3</v>
      </c>
      <c r="L1627" s="27">
        <v>840</v>
      </c>
      <c r="M1627" s="27">
        <v>1600</v>
      </c>
      <c r="N1627" s="27">
        <v>4.4000000000000004</v>
      </c>
      <c r="O1627" s="27">
        <v>2015</v>
      </c>
      <c r="P1627" s="27">
        <v>10</v>
      </c>
      <c r="Q1627" s="27">
        <v>25</v>
      </c>
      <c r="R1627" s="28">
        <f>DATE('Raw Data'!$O1627,'Raw Data'!$P1627,'Raw Data'!$Q1627)</f>
        <v>42302</v>
      </c>
      <c r="S1627" s="27" t="str">
        <f>CONCATENATE(MID('Raw Data'!$H1627,FIND("(",'Raw Data'!$H1627)+1,FIND(")",'Raw Data'!$H1627)-FIND("(",'Raw Data'!$H1627)-1),"",'Raw Data'!$M1627)</f>
        <v>Rs.1600</v>
      </c>
      <c r="T1627" s="27">
        <f t="shared" si="25"/>
        <v>1</v>
      </c>
      <c r="U1627" s="29">
        <f>'Raw Data'!$M1627*'Raw Data'!$T1627</f>
        <v>1600</v>
      </c>
    </row>
    <row r="1628" spans="1:21" x14ac:dyDescent="0.3">
      <c r="A1628" s="20">
        <v>2100702</v>
      </c>
      <c r="B1628" s="27" t="s">
        <v>3447</v>
      </c>
      <c r="C1628" s="27">
        <v>1</v>
      </c>
      <c r="D1628" s="27" t="str">
        <f>VLOOKUP('Raw Data'!$C1628,'country description'!$A$2:$B$16,2,0)</f>
        <v>India</v>
      </c>
      <c r="E1628" s="27" t="s">
        <v>3719</v>
      </c>
      <c r="F1628" s="27" t="s">
        <v>3720</v>
      </c>
      <c r="G1628" s="27" t="s">
        <v>17</v>
      </c>
      <c r="H1628" s="27" t="s">
        <v>18</v>
      </c>
      <c r="I1628" s="27" t="s">
        <v>19</v>
      </c>
      <c r="J1628" s="27" t="s">
        <v>19</v>
      </c>
      <c r="K1628" s="27">
        <v>4</v>
      </c>
      <c r="L1628" s="27">
        <v>774</v>
      </c>
      <c r="M1628" s="27">
        <v>1500</v>
      </c>
      <c r="N1628" s="27">
        <v>4.9000000000000004</v>
      </c>
      <c r="O1628" s="27">
        <v>2013</v>
      </c>
      <c r="P1628" s="27">
        <v>8</v>
      </c>
      <c r="Q1628" s="27">
        <v>17</v>
      </c>
      <c r="R1628" s="28">
        <f>DATE('Raw Data'!$O1628,'Raw Data'!$P1628,'Raw Data'!$Q1628)</f>
        <v>41503</v>
      </c>
      <c r="S1628" s="27" t="str">
        <f>CONCATENATE(MID('Raw Data'!$H1628,FIND("(",'Raw Data'!$H1628)+1,FIND(")",'Raw Data'!$H1628)-FIND("(",'Raw Data'!$H1628)-1),"",'Raw Data'!$M1628)</f>
        <v>Rs.1500</v>
      </c>
      <c r="T1628" s="27">
        <f t="shared" si="25"/>
        <v>1</v>
      </c>
      <c r="U1628" s="29">
        <f>'Raw Data'!$M1628*'Raw Data'!$T1628</f>
        <v>1500</v>
      </c>
    </row>
    <row r="1629" spans="1:21" x14ac:dyDescent="0.3">
      <c r="A1629" s="20">
        <v>6957</v>
      </c>
      <c r="B1629" s="27" t="s">
        <v>3721</v>
      </c>
      <c r="C1629" s="27">
        <v>1</v>
      </c>
      <c r="D1629" s="27" t="str">
        <f>VLOOKUP('Raw Data'!$C1629,'country description'!$A$2:$B$16,2,0)</f>
        <v>India</v>
      </c>
      <c r="E1629" s="27" t="s">
        <v>14</v>
      </c>
      <c r="F1629" s="27" t="s">
        <v>3722</v>
      </c>
      <c r="G1629" s="27" t="s">
        <v>3400</v>
      </c>
      <c r="H1629" s="27" t="s">
        <v>18</v>
      </c>
      <c r="I1629" s="27" t="s">
        <v>19</v>
      </c>
      <c r="J1629" s="27" t="s">
        <v>19</v>
      </c>
      <c r="K1629" s="27">
        <v>3</v>
      </c>
      <c r="L1629" s="27">
        <v>2460</v>
      </c>
      <c r="M1629" s="27">
        <v>1000</v>
      </c>
      <c r="N1629" s="27">
        <v>2.7</v>
      </c>
      <c r="O1629" s="27">
        <v>2012</v>
      </c>
      <c r="P1629" s="27">
        <v>9</v>
      </c>
      <c r="Q1629" s="27">
        <v>19</v>
      </c>
      <c r="R1629" s="28">
        <f>DATE('Raw Data'!$O1629,'Raw Data'!$P1629,'Raw Data'!$Q1629)</f>
        <v>41171</v>
      </c>
      <c r="S1629" s="27" t="str">
        <f>CONCATENATE(MID('Raw Data'!$H1629,FIND("(",'Raw Data'!$H1629)+1,FIND(")",'Raw Data'!$H1629)-FIND("(",'Raw Data'!$H1629)-1),"",'Raw Data'!$M1629)</f>
        <v>Rs.1000</v>
      </c>
      <c r="T1629" s="27">
        <f t="shared" si="25"/>
        <v>1</v>
      </c>
      <c r="U1629" s="29">
        <f>'Raw Data'!$M1629*'Raw Data'!$T1629</f>
        <v>1000</v>
      </c>
    </row>
    <row r="1630" spans="1:21" x14ac:dyDescent="0.3">
      <c r="A1630" s="20">
        <v>4857</v>
      </c>
      <c r="B1630" s="27" t="s">
        <v>3723</v>
      </c>
      <c r="C1630" s="27">
        <v>1</v>
      </c>
      <c r="D1630" s="27" t="str">
        <f>VLOOKUP('Raw Data'!$C1630,'country description'!$A$2:$B$16,2,0)</f>
        <v>India</v>
      </c>
      <c r="E1630" s="27" t="s">
        <v>14</v>
      </c>
      <c r="F1630" s="27" t="s">
        <v>3724</v>
      </c>
      <c r="G1630" s="27" t="s">
        <v>519</v>
      </c>
      <c r="H1630" s="27" t="s">
        <v>18</v>
      </c>
      <c r="I1630" s="27" t="s">
        <v>19</v>
      </c>
      <c r="J1630" s="27" t="s">
        <v>24</v>
      </c>
      <c r="K1630" s="27">
        <v>3</v>
      </c>
      <c r="L1630" s="27">
        <v>143</v>
      </c>
      <c r="M1630" s="27">
        <v>1000</v>
      </c>
      <c r="N1630" s="27">
        <v>3.4</v>
      </c>
      <c r="O1630" s="27">
        <v>2016</v>
      </c>
      <c r="P1630" s="27">
        <v>9</v>
      </c>
      <c r="Q1630" s="27">
        <v>20</v>
      </c>
      <c r="R1630" s="28">
        <f>DATE('Raw Data'!$O1630,'Raw Data'!$P1630,'Raw Data'!$Q1630)</f>
        <v>42633</v>
      </c>
      <c r="S1630" s="27" t="str">
        <f>CONCATENATE(MID('Raw Data'!$H1630,FIND("(",'Raw Data'!$H1630)+1,FIND(")",'Raw Data'!$H1630)-FIND("(",'Raw Data'!$H1630)-1),"",'Raw Data'!$M1630)</f>
        <v>Rs.1000</v>
      </c>
      <c r="T1630" s="27">
        <f t="shared" si="25"/>
        <v>1</v>
      </c>
      <c r="U1630" s="29">
        <f>'Raw Data'!$M1630*'Raw Data'!$T1630</f>
        <v>1000</v>
      </c>
    </row>
    <row r="1631" spans="1:21" x14ac:dyDescent="0.3">
      <c r="A1631" s="20">
        <v>311584</v>
      </c>
      <c r="B1631" s="27" t="s">
        <v>3725</v>
      </c>
      <c r="C1631" s="27">
        <v>1</v>
      </c>
      <c r="D1631" s="27" t="str">
        <f>VLOOKUP('Raw Data'!$C1631,'country description'!$A$2:$B$16,2,0)</f>
        <v>India</v>
      </c>
      <c r="E1631" s="27" t="s">
        <v>14</v>
      </c>
      <c r="F1631" s="27" t="s">
        <v>1757</v>
      </c>
      <c r="G1631" s="27" t="s">
        <v>2031</v>
      </c>
      <c r="H1631" s="27" t="s">
        <v>18</v>
      </c>
      <c r="I1631" s="27" t="s">
        <v>19</v>
      </c>
      <c r="J1631" s="27" t="s">
        <v>24</v>
      </c>
      <c r="K1631" s="27">
        <v>3</v>
      </c>
      <c r="L1631" s="27">
        <v>697</v>
      </c>
      <c r="M1631" s="27">
        <v>1000</v>
      </c>
      <c r="N1631" s="27">
        <v>3.8</v>
      </c>
      <c r="O1631" s="27">
        <v>2018</v>
      </c>
      <c r="P1631" s="27">
        <v>9</v>
      </c>
      <c r="Q1631" s="27">
        <v>5</v>
      </c>
      <c r="R1631" s="28">
        <f>DATE('Raw Data'!$O1631,'Raw Data'!$P1631,'Raw Data'!$Q1631)</f>
        <v>43348</v>
      </c>
      <c r="S1631" s="27" t="str">
        <f>CONCATENATE(MID('Raw Data'!$H1631,FIND("(",'Raw Data'!$H1631)+1,FIND(")",'Raw Data'!$H1631)-FIND("(",'Raw Data'!$H1631)-1),"",'Raw Data'!$M1631)</f>
        <v>Rs.1000</v>
      </c>
      <c r="T1631" s="27">
        <f t="shared" si="25"/>
        <v>1</v>
      </c>
      <c r="U1631" s="29">
        <f>'Raw Data'!$M1631*'Raw Data'!$T1631</f>
        <v>1000</v>
      </c>
    </row>
    <row r="1632" spans="1:21" x14ac:dyDescent="0.3">
      <c r="A1632" s="20">
        <v>18349921</v>
      </c>
      <c r="B1632" s="27" t="s">
        <v>3726</v>
      </c>
      <c r="C1632" s="27">
        <v>1</v>
      </c>
      <c r="D1632" s="27" t="str">
        <f>VLOOKUP('Raw Data'!$C1632,'country description'!$A$2:$B$16,2,0)</f>
        <v>India</v>
      </c>
      <c r="E1632" s="27" t="s">
        <v>14</v>
      </c>
      <c r="F1632" s="27" t="s">
        <v>3727</v>
      </c>
      <c r="G1632" s="27" t="s">
        <v>2089</v>
      </c>
      <c r="H1632" s="27" t="s">
        <v>18</v>
      </c>
      <c r="I1632" s="27" t="s">
        <v>19</v>
      </c>
      <c r="J1632" s="27" t="s">
        <v>24</v>
      </c>
      <c r="K1632" s="27">
        <v>3</v>
      </c>
      <c r="L1632" s="27">
        <v>70</v>
      </c>
      <c r="M1632" s="27">
        <v>1000</v>
      </c>
      <c r="N1632" s="27">
        <v>4</v>
      </c>
      <c r="O1632" s="27">
        <v>2016</v>
      </c>
      <c r="P1632" s="27">
        <v>9</v>
      </c>
      <c r="Q1632" s="27">
        <v>7</v>
      </c>
      <c r="R1632" s="28">
        <f>DATE('Raw Data'!$O1632,'Raw Data'!$P1632,'Raw Data'!$Q1632)</f>
        <v>42620</v>
      </c>
      <c r="S1632" s="27" t="str">
        <f>CONCATENATE(MID('Raw Data'!$H1632,FIND("(",'Raw Data'!$H1632)+1,FIND(")",'Raw Data'!$H1632)-FIND("(",'Raw Data'!$H1632)-1),"",'Raw Data'!$M1632)</f>
        <v>Rs.1000</v>
      </c>
      <c r="T1632" s="27">
        <f t="shared" si="25"/>
        <v>1</v>
      </c>
      <c r="U1632" s="29">
        <f>'Raw Data'!$M1632*'Raw Data'!$T1632</f>
        <v>1000</v>
      </c>
    </row>
    <row r="1633" spans="1:21" x14ac:dyDescent="0.3">
      <c r="A1633" s="20">
        <v>18345810</v>
      </c>
      <c r="B1633" s="27" t="s">
        <v>3728</v>
      </c>
      <c r="C1633" s="27">
        <v>1</v>
      </c>
      <c r="D1633" s="27" t="str">
        <f>VLOOKUP('Raw Data'!$C1633,'country description'!$A$2:$B$16,2,0)</f>
        <v>India</v>
      </c>
      <c r="E1633" s="27" t="s">
        <v>14</v>
      </c>
      <c r="F1633" s="27" t="s">
        <v>3729</v>
      </c>
      <c r="G1633" s="27" t="s">
        <v>3730</v>
      </c>
      <c r="H1633" s="27" t="s">
        <v>18</v>
      </c>
      <c r="I1633" s="27" t="s">
        <v>19</v>
      </c>
      <c r="J1633" s="27" t="s">
        <v>24</v>
      </c>
      <c r="K1633" s="27">
        <v>3</v>
      </c>
      <c r="L1633" s="27">
        <v>57</v>
      </c>
      <c r="M1633" s="27">
        <v>1000</v>
      </c>
      <c r="N1633" s="27">
        <v>3.7</v>
      </c>
      <c r="O1633" s="27">
        <v>2013</v>
      </c>
      <c r="P1633" s="27">
        <v>9</v>
      </c>
      <c r="Q1633" s="27">
        <v>9</v>
      </c>
      <c r="R1633" s="28">
        <f>DATE('Raw Data'!$O1633,'Raw Data'!$P1633,'Raw Data'!$Q1633)</f>
        <v>41526</v>
      </c>
      <c r="S1633" s="27" t="str">
        <f>CONCATENATE(MID('Raw Data'!$H1633,FIND("(",'Raw Data'!$H1633)+1,FIND(")",'Raw Data'!$H1633)-FIND("(",'Raw Data'!$H1633)-1),"",'Raw Data'!$M1633)</f>
        <v>Rs.1000</v>
      </c>
      <c r="T1633" s="27">
        <f t="shared" si="25"/>
        <v>1</v>
      </c>
      <c r="U1633" s="29">
        <f>'Raw Data'!$M1633*'Raw Data'!$T1633</f>
        <v>1000</v>
      </c>
    </row>
    <row r="1634" spans="1:21" x14ac:dyDescent="0.3">
      <c r="A1634" s="20">
        <v>8621</v>
      </c>
      <c r="B1634" s="27" t="s">
        <v>3731</v>
      </c>
      <c r="C1634" s="27">
        <v>1</v>
      </c>
      <c r="D1634" s="27" t="str">
        <f>VLOOKUP('Raw Data'!$C1634,'country description'!$A$2:$B$16,2,0)</f>
        <v>India</v>
      </c>
      <c r="E1634" s="27" t="s">
        <v>14</v>
      </c>
      <c r="F1634" s="27" t="s">
        <v>3732</v>
      </c>
      <c r="G1634" s="27" t="s">
        <v>3733</v>
      </c>
      <c r="H1634" s="27" t="s">
        <v>18</v>
      </c>
      <c r="I1634" s="27" t="s">
        <v>19</v>
      </c>
      <c r="J1634" s="27" t="s">
        <v>19</v>
      </c>
      <c r="K1634" s="27">
        <v>3</v>
      </c>
      <c r="L1634" s="27">
        <v>1653</v>
      </c>
      <c r="M1634" s="27">
        <v>1000</v>
      </c>
      <c r="N1634" s="27">
        <v>4.0999999999999996</v>
      </c>
      <c r="O1634" s="27">
        <v>2011</v>
      </c>
      <c r="P1634" s="27">
        <v>9</v>
      </c>
      <c r="Q1634" s="27">
        <v>11</v>
      </c>
      <c r="R1634" s="28">
        <f>DATE('Raw Data'!$O1634,'Raw Data'!$P1634,'Raw Data'!$Q1634)</f>
        <v>40797</v>
      </c>
      <c r="S1634" s="27" t="str">
        <f>CONCATENATE(MID('Raw Data'!$H1634,FIND("(",'Raw Data'!$H1634)+1,FIND(")",'Raw Data'!$H1634)-FIND("(",'Raw Data'!$H1634)-1),"",'Raw Data'!$M1634)</f>
        <v>Rs.1000</v>
      </c>
      <c r="T1634" s="27">
        <f t="shared" si="25"/>
        <v>1</v>
      </c>
      <c r="U1634" s="29">
        <f>'Raw Data'!$M1634*'Raw Data'!$T1634</f>
        <v>1000</v>
      </c>
    </row>
    <row r="1635" spans="1:21" x14ac:dyDescent="0.3">
      <c r="A1635" s="20">
        <v>18244555</v>
      </c>
      <c r="B1635" s="27" t="s">
        <v>3734</v>
      </c>
      <c r="C1635" s="27">
        <v>1</v>
      </c>
      <c r="D1635" s="27" t="str">
        <f>VLOOKUP('Raw Data'!$C1635,'country description'!$A$2:$B$16,2,0)</f>
        <v>India</v>
      </c>
      <c r="E1635" s="27" t="s">
        <v>14</v>
      </c>
      <c r="F1635" s="27" t="s">
        <v>1718</v>
      </c>
      <c r="G1635" s="27" t="s">
        <v>3735</v>
      </c>
      <c r="H1635" s="27" t="s">
        <v>18</v>
      </c>
      <c r="I1635" s="27" t="s">
        <v>19</v>
      </c>
      <c r="J1635" s="27" t="s">
        <v>24</v>
      </c>
      <c r="K1635" s="27">
        <v>3</v>
      </c>
      <c r="L1635" s="27">
        <v>264</v>
      </c>
      <c r="M1635" s="27">
        <v>1000</v>
      </c>
      <c r="N1635" s="27">
        <v>4.2</v>
      </c>
      <c r="O1635" s="27">
        <v>2017</v>
      </c>
      <c r="P1635" s="27">
        <v>9</v>
      </c>
      <c r="Q1635" s="27">
        <v>9</v>
      </c>
      <c r="R1635" s="28">
        <f>DATE('Raw Data'!$O1635,'Raw Data'!$P1635,'Raw Data'!$Q1635)</f>
        <v>42987</v>
      </c>
      <c r="S1635" s="27" t="str">
        <f>CONCATENATE(MID('Raw Data'!$H1635,FIND("(",'Raw Data'!$H1635)+1,FIND(")",'Raw Data'!$H1635)-FIND("(",'Raw Data'!$H1635)-1),"",'Raw Data'!$M1635)</f>
        <v>Rs.1000</v>
      </c>
      <c r="T1635" s="27">
        <f t="shared" si="25"/>
        <v>1</v>
      </c>
      <c r="U1635" s="29">
        <f>'Raw Data'!$M1635*'Raw Data'!$T1635</f>
        <v>1000</v>
      </c>
    </row>
    <row r="1636" spans="1:21" x14ac:dyDescent="0.3">
      <c r="A1636" s="20">
        <v>18291469</v>
      </c>
      <c r="B1636" s="27" t="s">
        <v>3736</v>
      </c>
      <c r="C1636" s="27">
        <v>1</v>
      </c>
      <c r="D1636" s="27" t="str">
        <f>VLOOKUP('Raw Data'!$C1636,'country description'!$A$2:$B$16,2,0)</f>
        <v>India</v>
      </c>
      <c r="E1636" s="27" t="s">
        <v>14</v>
      </c>
      <c r="F1636" s="27" t="s">
        <v>3737</v>
      </c>
      <c r="G1636" s="27" t="s">
        <v>2989</v>
      </c>
      <c r="H1636" s="27" t="s">
        <v>18</v>
      </c>
      <c r="I1636" s="27" t="s">
        <v>19</v>
      </c>
      <c r="J1636" s="27" t="s">
        <v>24</v>
      </c>
      <c r="K1636" s="27">
        <v>3</v>
      </c>
      <c r="L1636" s="27">
        <v>165</v>
      </c>
      <c r="M1636" s="27">
        <v>1000</v>
      </c>
      <c r="N1636" s="27">
        <v>4.4000000000000004</v>
      </c>
      <c r="O1636" s="27">
        <v>2016</v>
      </c>
      <c r="P1636" s="27">
        <v>9</v>
      </c>
      <c r="Q1636" s="27">
        <v>18</v>
      </c>
      <c r="R1636" s="28">
        <f>DATE('Raw Data'!$O1636,'Raw Data'!$P1636,'Raw Data'!$Q1636)</f>
        <v>42631</v>
      </c>
      <c r="S1636" s="27" t="str">
        <f>CONCATENATE(MID('Raw Data'!$H1636,FIND("(",'Raw Data'!$H1636)+1,FIND(")",'Raw Data'!$H1636)-FIND("(",'Raw Data'!$H1636)-1),"",'Raw Data'!$M1636)</f>
        <v>Rs.1000</v>
      </c>
      <c r="T1636" s="27">
        <f t="shared" si="25"/>
        <v>1</v>
      </c>
      <c r="U1636" s="29">
        <f>'Raw Data'!$M1636*'Raw Data'!$T1636</f>
        <v>1000</v>
      </c>
    </row>
    <row r="1637" spans="1:21" x14ac:dyDescent="0.3">
      <c r="A1637" s="20">
        <v>2504</v>
      </c>
      <c r="B1637" s="27" t="s">
        <v>494</v>
      </c>
      <c r="C1637" s="27">
        <v>1</v>
      </c>
      <c r="D1637" s="27" t="str">
        <f>VLOOKUP('Raw Data'!$C1637,'country description'!$A$2:$B$16,2,0)</f>
        <v>India</v>
      </c>
      <c r="E1637" s="27" t="s">
        <v>14</v>
      </c>
      <c r="F1637" s="27" t="s">
        <v>3738</v>
      </c>
      <c r="G1637" s="27" t="s">
        <v>390</v>
      </c>
      <c r="H1637" s="27" t="s">
        <v>18</v>
      </c>
      <c r="I1637" s="27" t="s">
        <v>19</v>
      </c>
      <c r="J1637" s="27" t="s">
        <v>24</v>
      </c>
      <c r="K1637" s="27">
        <v>3</v>
      </c>
      <c r="L1637" s="27">
        <v>1434</v>
      </c>
      <c r="M1637" s="27">
        <v>1000</v>
      </c>
      <c r="N1637" s="27">
        <v>3.6</v>
      </c>
      <c r="O1637" s="27">
        <v>2013</v>
      </c>
      <c r="P1637" s="27">
        <v>8</v>
      </c>
      <c r="Q1637" s="27">
        <v>26</v>
      </c>
      <c r="R1637" s="28">
        <f>DATE('Raw Data'!$O1637,'Raw Data'!$P1637,'Raw Data'!$Q1637)</f>
        <v>41512</v>
      </c>
      <c r="S1637" s="27" t="str">
        <f>CONCATENATE(MID('Raw Data'!$H1637,FIND("(",'Raw Data'!$H1637)+1,FIND(")",'Raw Data'!$H1637)-FIND("(",'Raw Data'!$H1637)-1),"",'Raw Data'!$M1637)</f>
        <v>Rs.1000</v>
      </c>
      <c r="T1637" s="27">
        <f t="shared" si="25"/>
        <v>1</v>
      </c>
      <c r="U1637" s="29">
        <f>'Raw Data'!$M1637*'Raw Data'!$T1637</f>
        <v>1000</v>
      </c>
    </row>
    <row r="1638" spans="1:21" x14ac:dyDescent="0.3">
      <c r="A1638" s="20">
        <v>309477</v>
      </c>
      <c r="B1638" s="27" t="s">
        <v>3739</v>
      </c>
      <c r="C1638" s="27">
        <v>1</v>
      </c>
      <c r="D1638" s="27" t="str">
        <f>VLOOKUP('Raw Data'!$C1638,'country description'!$A$2:$B$16,2,0)</f>
        <v>India</v>
      </c>
      <c r="E1638" s="27" t="s">
        <v>14</v>
      </c>
      <c r="F1638" s="27" t="s">
        <v>1757</v>
      </c>
      <c r="G1638" s="27" t="s">
        <v>3740</v>
      </c>
      <c r="H1638" s="27" t="s">
        <v>18</v>
      </c>
      <c r="I1638" s="27" t="s">
        <v>19</v>
      </c>
      <c r="J1638" s="27" t="s">
        <v>19</v>
      </c>
      <c r="K1638" s="27">
        <v>3</v>
      </c>
      <c r="L1638" s="27">
        <v>246</v>
      </c>
      <c r="M1638" s="27">
        <v>1000</v>
      </c>
      <c r="N1638" s="27">
        <v>3.4</v>
      </c>
      <c r="O1638" s="27">
        <v>2013</v>
      </c>
      <c r="P1638" s="27">
        <v>8</v>
      </c>
      <c r="Q1638" s="27">
        <v>13</v>
      </c>
      <c r="R1638" s="28">
        <f>DATE('Raw Data'!$O1638,'Raw Data'!$P1638,'Raw Data'!$Q1638)</f>
        <v>41499</v>
      </c>
      <c r="S1638" s="27" t="str">
        <f>CONCATENATE(MID('Raw Data'!$H1638,FIND("(",'Raw Data'!$H1638)+1,FIND(")",'Raw Data'!$H1638)-FIND("(",'Raw Data'!$H1638)-1),"",'Raw Data'!$M1638)</f>
        <v>Rs.1000</v>
      </c>
      <c r="T1638" s="27">
        <f t="shared" si="25"/>
        <v>1</v>
      </c>
      <c r="U1638" s="29">
        <f>'Raw Data'!$M1638*'Raw Data'!$T1638</f>
        <v>1000</v>
      </c>
    </row>
    <row r="1639" spans="1:21" x14ac:dyDescent="0.3">
      <c r="A1639" s="20">
        <v>1902</v>
      </c>
      <c r="B1639" s="27" t="s">
        <v>3741</v>
      </c>
      <c r="C1639" s="27">
        <v>1</v>
      </c>
      <c r="D1639" s="27" t="str">
        <f>VLOOKUP('Raw Data'!$C1639,'country description'!$A$2:$B$16,2,0)</f>
        <v>India</v>
      </c>
      <c r="E1639" s="27" t="s">
        <v>14</v>
      </c>
      <c r="F1639" s="27" t="s">
        <v>3742</v>
      </c>
      <c r="G1639" s="27" t="s">
        <v>3743</v>
      </c>
      <c r="H1639" s="27" t="s">
        <v>18</v>
      </c>
      <c r="I1639" s="27" t="s">
        <v>19</v>
      </c>
      <c r="J1639" s="27" t="s">
        <v>19</v>
      </c>
      <c r="K1639" s="27">
        <v>3</v>
      </c>
      <c r="L1639" s="27">
        <v>251</v>
      </c>
      <c r="M1639" s="27">
        <v>1000</v>
      </c>
      <c r="N1639" s="27">
        <v>3.5</v>
      </c>
      <c r="O1639" s="27">
        <v>2012</v>
      </c>
      <c r="P1639" s="27">
        <v>8</v>
      </c>
      <c r="Q1639" s="27">
        <v>21</v>
      </c>
      <c r="R1639" s="28">
        <f>DATE('Raw Data'!$O1639,'Raw Data'!$P1639,'Raw Data'!$Q1639)</f>
        <v>41142</v>
      </c>
      <c r="S1639" s="27" t="str">
        <f>CONCATENATE(MID('Raw Data'!$H1639,FIND("(",'Raw Data'!$H1639)+1,FIND(")",'Raw Data'!$H1639)-FIND("(",'Raw Data'!$H1639)-1),"",'Raw Data'!$M1639)</f>
        <v>Rs.1000</v>
      </c>
      <c r="T1639" s="27">
        <f t="shared" si="25"/>
        <v>1</v>
      </c>
      <c r="U1639" s="29">
        <f>'Raw Data'!$M1639*'Raw Data'!$T1639</f>
        <v>1000</v>
      </c>
    </row>
    <row r="1640" spans="1:21" x14ac:dyDescent="0.3">
      <c r="A1640" s="20">
        <v>18472658</v>
      </c>
      <c r="B1640" s="27" t="s">
        <v>3744</v>
      </c>
      <c r="C1640" s="27">
        <v>1</v>
      </c>
      <c r="D1640" s="27" t="str">
        <f>VLOOKUP('Raw Data'!$C1640,'country description'!$A$2:$B$16,2,0)</f>
        <v>India</v>
      </c>
      <c r="E1640" s="27" t="s">
        <v>14</v>
      </c>
      <c r="F1640" s="27" t="s">
        <v>3745</v>
      </c>
      <c r="G1640" s="27" t="s">
        <v>504</v>
      </c>
      <c r="H1640" s="27" t="s">
        <v>18</v>
      </c>
      <c r="I1640" s="27" t="s">
        <v>19</v>
      </c>
      <c r="J1640" s="27" t="s">
        <v>19</v>
      </c>
      <c r="K1640" s="27">
        <v>3</v>
      </c>
      <c r="L1640" s="27">
        <v>5</v>
      </c>
      <c r="M1640" s="27">
        <v>1000</v>
      </c>
      <c r="N1640" s="27">
        <v>3.1</v>
      </c>
      <c r="O1640" s="27">
        <v>2018</v>
      </c>
      <c r="P1640" s="27">
        <v>8</v>
      </c>
      <c r="Q1640" s="27">
        <v>25</v>
      </c>
      <c r="R1640" s="28">
        <f>DATE('Raw Data'!$O1640,'Raw Data'!$P1640,'Raw Data'!$Q1640)</f>
        <v>43337</v>
      </c>
      <c r="S1640" s="27" t="str">
        <f>CONCATENATE(MID('Raw Data'!$H1640,FIND("(",'Raw Data'!$H1640)+1,FIND(")",'Raw Data'!$H1640)-FIND("(",'Raw Data'!$H1640)-1),"",'Raw Data'!$M1640)</f>
        <v>Rs.1000</v>
      </c>
      <c r="T1640" s="27">
        <f t="shared" si="25"/>
        <v>1</v>
      </c>
      <c r="U1640" s="29">
        <f>'Raw Data'!$M1640*'Raw Data'!$T1640</f>
        <v>1000</v>
      </c>
    </row>
    <row r="1641" spans="1:21" x14ac:dyDescent="0.3">
      <c r="A1641" s="20">
        <v>256</v>
      </c>
      <c r="B1641" s="27" t="s">
        <v>3723</v>
      </c>
      <c r="C1641" s="27">
        <v>1</v>
      </c>
      <c r="D1641" s="27" t="str">
        <f>VLOOKUP('Raw Data'!$C1641,'country description'!$A$2:$B$16,2,0)</f>
        <v>India</v>
      </c>
      <c r="E1641" s="27" t="s">
        <v>14</v>
      </c>
      <c r="F1641" s="27" t="s">
        <v>3746</v>
      </c>
      <c r="G1641" s="27" t="s">
        <v>519</v>
      </c>
      <c r="H1641" s="27" t="s">
        <v>18</v>
      </c>
      <c r="I1641" s="27" t="s">
        <v>19</v>
      </c>
      <c r="J1641" s="27" t="s">
        <v>24</v>
      </c>
      <c r="K1641" s="27">
        <v>3</v>
      </c>
      <c r="L1641" s="27">
        <v>237</v>
      </c>
      <c r="M1641" s="27">
        <v>1000</v>
      </c>
      <c r="N1641" s="27">
        <v>3.1</v>
      </c>
      <c r="O1641" s="27">
        <v>2018</v>
      </c>
      <c r="P1641" s="27">
        <v>8</v>
      </c>
      <c r="Q1641" s="27">
        <v>9</v>
      </c>
      <c r="R1641" s="28">
        <f>DATE('Raw Data'!$O1641,'Raw Data'!$P1641,'Raw Data'!$Q1641)</f>
        <v>43321</v>
      </c>
      <c r="S1641" s="27" t="str">
        <f>CONCATENATE(MID('Raw Data'!$H1641,FIND("(",'Raw Data'!$H1641)+1,FIND(")",'Raw Data'!$H1641)-FIND("(",'Raw Data'!$H1641)-1),"",'Raw Data'!$M1641)</f>
        <v>Rs.1000</v>
      </c>
      <c r="T1641" s="27">
        <f t="shared" si="25"/>
        <v>1</v>
      </c>
      <c r="U1641" s="29">
        <f>'Raw Data'!$M1641*'Raw Data'!$T1641</f>
        <v>1000</v>
      </c>
    </row>
    <row r="1642" spans="1:21" x14ac:dyDescent="0.3">
      <c r="A1642" s="20">
        <v>18377924</v>
      </c>
      <c r="B1642" s="27" t="s">
        <v>3747</v>
      </c>
      <c r="C1642" s="27">
        <v>1</v>
      </c>
      <c r="D1642" s="27" t="str">
        <f>VLOOKUP('Raw Data'!$C1642,'country description'!$A$2:$B$16,2,0)</f>
        <v>India</v>
      </c>
      <c r="E1642" s="27" t="s">
        <v>14</v>
      </c>
      <c r="F1642" s="27" t="s">
        <v>3748</v>
      </c>
      <c r="G1642" s="27" t="s">
        <v>427</v>
      </c>
      <c r="H1642" s="27" t="s">
        <v>18</v>
      </c>
      <c r="I1642" s="27" t="s">
        <v>19</v>
      </c>
      <c r="J1642" s="27" t="s">
        <v>24</v>
      </c>
      <c r="K1642" s="27">
        <v>3</v>
      </c>
      <c r="L1642" s="27">
        <v>106</v>
      </c>
      <c r="M1642" s="27">
        <v>1000</v>
      </c>
      <c r="N1642" s="27">
        <v>3.9</v>
      </c>
      <c r="O1642" s="27">
        <v>2018</v>
      </c>
      <c r="P1642" s="27">
        <v>7</v>
      </c>
      <c r="Q1642" s="27">
        <v>25</v>
      </c>
      <c r="R1642" s="28">
        <f>DATE('Raw Data'!$O1642,'Raw Data'!$P1642,'Raw Data'!$Q1642)</f>
        <v>43306</v>
      </c>
      <c r="S1642" s="27" t="str">
        <f>CONCATENATE(MID('Raw Data'!$H1642,FIND("(",'Raw Data'!$H1642)+1,FIND(")",'Raw Data'!$H1642)-FIND("(",'Raw Data'!$H1642)-1),"",'Raw Data'!$M1642)</f>
        <v>Rs.1000</v>
      </c>
      <c r="T1642" s="27">
        <f t="shared" si="25"/>
        <v>1</v>
      </c>
      <c r="U1642" s="29">
        <f>'Raw Data'!$M1642*'Raw Data'!$T1642</f>
        <v>1000</v>
      </c>
    </row>
    <row r="1643" spans="1:21" x14ac:dyDescent="0.3">
      <c r="A1643" s="20">
        <v>249</v>
      </c>
      <c r="B1643" s="27" t="s">
        <v>3723</v>
      </c>
      <c r="C1643" s="27">
        <v>1</v>
      </c>
      <c r="D1643" s="27" t="str">
        <f>VLOOKUP('Raw Data'!$C1643,'country description'!$A$2:$B$16,2,0)</f>
        <v>India</v>
      </c>
      <c r="E1643" s="27" t="s">
        <v>14</v>
      </c>
      <c r="F1643" s="27" t="s">
        <v>3749</v>
      </c>
      <c r="G1643" s="27" t="s">
        <v>519</v>
      </c>
      <c r="H1643" s="27" t="s">
        <v>18</v>
      </c>
      <c r="I1643" s="27" t="s">
        <v>19</v>
      </c>
      <c r="J1643" s="27" t="s">
        <v>24</v>
      </c>
      <c r="K1643" s="27">
        <v>3</v>
      </c>
      <c r="L1643" s="27">
        <v>541</v>
      </c>
      <c r="M1643" s="27">
        <v>1000</v>
      </c>
      <c r="N1643" s="27">
        <v>3.5</v>
      </c>
      <c r="O1643" s="27">
        <v>2012</v>
      </c>
      <c r="P1643" s="27">
        <v>7</v>
      </c>
      <c r="Q1643" s="27">
        <v>15</v>
      </c>
      <c r="R1643" s="28">
        <f>DATE('Raw Data'!$O1643,'Raw Data'!$P1643,'Raw Data'!$Q1643)</f>
        <v>41105</v>
      </c>
      <c r="S1643" s="27" t="str">
        <f>CONCATENATE(MID('Raw Data'!$H1643,FIND("(",'Raw Data'!$H1643)+1,FIND(")",'Raw Data'!$H1643)-FIND("(",'Raw Data'!$H1643)-1),"",'Raw Data'!$M1643)</f>
        <v>Rs.1000</v>
      </c>
      <c r="T1643" s="27">
        <f t="shared" si="25"/>
        <v>1</v>
      </c>
      <c r="U1643" s="29">
        <f>'Raw Data'!$M1643*'Raw Data'!$T1643</f>
        <v>1000</v>
      </c>
    </row>
    <row r="1644" spans="1:21" x14ac:dyDescent="0.3">
      <c r="A1644" s="20">
        <v>18438416</v>
      </c>
      <c r="B1644" s="27" t="s">
        <v>3750</v>
      </c>
      <c r="C1644" s="27">
        <v>1</v>
      </c>
      <c r="D1644" s="27" t="str">
        <f>VLOOKUP('Raw Data'!$C1644,'country description'!$A$2:$B$16,2,0)</f>
        <v>India</v>
      </c>
      <c r="E1644" s="27" t="s">
        <v>14</v>
      </c>
      <c r="F1644" s="27" t="s">
        <v>3751</v>
      </c>
      <c r="G1644" s="27" t="s">
        <v>3752</v>
      </c>
      <c r="H1644" s="27" t="s">
        <v>18</v>
      </c>
      <c r="I1644" s="27" t="s">
        <v>19</v>
      </c>
      <c r="J1644" s="27" t="s">
        <v>24</v>
      </c>
      <c r="K1644" s="27">
        <v>3</v>
      </c>
      <c r="L1644" s="27">
        <v>25</v>
      </c>
      <c r="M1644" s="27">
        <v>1000</v>
      </c>
      <c r="N1644" s="27">
        <v>3.8</v>
      </c>
      <c r="O1644" s="27">
        <v>2017</v>
      </c>
      <c r="P1644" s="27">
        <v>7</v>
      </c>
      <c r="Q1644" s="27">
        <v>22</v>
      </c>
      <c r="R1644" s="28">
        <f>DATE('Raw Data'!$O1644,'Raw Data'!$P1644,'Raw Data'!$Q1644)</f>
        <v>42938</v>
      </c>
      <c r="S1644" s="27" t="str">
        <f>CONCATENATE(MID('Raw Data'!$H1644,FIND("(",'Raw Data'!$H1644)+1,FIND(")",'Raw Data'!$H1644)-FIND("(",'Raw Data'!$H1644)-1),"",'Raw Data'!$M1644)</f>
        <v>Rs.1000</v>
      </c>
      <c r="T1644" s="27">
        <f t="shared" si="25"/>
        <v>1</v>
      </c>
      <c r="U1644" s="29">
        <f>'Raw Data'!$M1644*'Raw Data'!$T1644</f>
        <v>1000</v>
      </c>
    </row>
    <row r="1645" spans="1:21" x14ac:dyDescent="0.3">
      <c r="A1645" s="20">
        <v>1903</v>
      </c>
      <c r="B1645" s="27" t="s">
        <v>3741</v>
      </c>
      <c r="C1645" s="27">
        <v>1</v>
      </c>
      <c r="D1645" s="27" t="str">
        <f>VLOOKUP('Raw Data'!$C1645,'country description'!$A$2:$B$16,2,0)</f>
        <v>India</v>
      </c>
      <c r="E1645" s="27" t="s">
        <v>14</v>
      </c>
      <c r="F1645" s="27" t="s">
        <v>3753</v>
      </c>
      <c r="G1645" s="27" t="s">
        <v>3743</v>
      </c>
      <c r="H1645" s="27" t="s">
        <v>18</v>
      </c>
      <c r="I1645" s="27" t="s">
        <v>19</v>
      </c>
      <c r="J1645" s="27" t="s">
        <v>19</v>
      </c>
      <c r="K1645" s="27">
        <v>3</v>
      </c>
      <c r="L1645" s="27">
        <v>36</v>
      </c>
      <c r="M1645" s="27">
        <v>1000</v>
      </c>
      <c r="N1645" s="27">
        <v>3.2</v>
      </c>
      <c r="O1645" s="27">
        <v>2012</v>
      </c>
      <c r="P1645" s="27">
        <v>7</v>
      </c>
      <c r="Q1645" s="27">
        <v>21</v>
      </c>
      <c r="R1645" s="28">
        <f>DATE('Raw Data'!$O1645,'Raw Data'!$P1645,'Raw Data'!$Q1645)</f>
        <v>41111</v>
      </c>
      <c r="S1645" s="27" t="str">
        <f>CONCATENATE(MID('Raw Data'!$H1645,FIND("(",'Raw Data'!$H1645)+1,FIND(")",'Raw Data'!$H1645)-FIND("(",'Raw Data'!$H1645)-1),"",'Raw Data'!$M1645)</f>
        <v>Rs.1000</v>
      </c>
      <c r="T1645" s="27">
        <f t="shared" si="25"/>
        <v>1</v>
      </c>
      <c r="U1645" s="29">
        <f>'Raw Data'!$M1645*'Raw Data'!$T1645</f>
        <v>1000</v>
      </c>
    </row>
    <row r="1646" spans="1:21" x14ac:dyDescent="0.3">
      <c r="A1646" s="20">
        <v>7137</v>
      </c>
      <c r="B1646" s="27" t="s">
        <v>3754</v>
      </c>
      <c r="C1646" s="27">
        <v>1</v>
      </c>
      <c r="D1646" s="27" t="str">
        <f>VLOOKUP('Raw Data'!$C1646,'country description'!$A$2:$B$16,2,0)</f>
        <v>India</v>
      </c>
      <c r="E1646" s="27" t="s">
        <v>14</v>
      </c>
      <c r="F1646" s="27" t="s">
        <v>3755</v>
      </c>
      <c r="G1646" s="27" t="s">
        <v>393</v>
      </c>
      <c r="H1646" s="27" t="s">
        <v>18</v>
      </c>
      <c r="I1646" s="27" t="s">
        <v>19</v>
      </c>
      <c r="J1646" s="27" t="s">
        <v>24</v>
      </c>
      <c r="K1646" s="27">
        <v>3</v>
      </c>
      <c r="L1646" s="27">
        <v>126</v>
      </c>
      <c r="M1646" s="27">
        <v>1000</v>
      </c>
      <c r="N1646" s="27">
        <v>3</v>
      </c>
      <c r="O1646" s="27">
        <v>2014</v>
      </c>
      <c r="P1646" s="27">
        <v>7</v>
      </c>
      <c r="Q1646" s="27">
        <v>24</v>
      </c>
      <c r="R1646" s="28">
        <f>DATE('Raw Data'!$O1646,'Raw Data'!$P1646,'Raw Data'!$Q1646)</f>
        <v>41844</v>
      </c>
      <c r="S1646" s="27" t="str">
        <f>CONCATENATE(MID('Raw Data'!$H1646,FIND("(",'Raw Data'!$H1646)+1,FIND(")",'Raw Data'!$H1646)-FIND("(",'Raw Data'!$H1646)-1),"",'Raw Data'!$M1646)</f>
        <v>Rs.1000</v>
      </c>
      <c r="T1646" s="27">
        <f t="shared" si="25"/>
        <v>1</v>
      </c>
      <c r="U1646" s="29">
        <f>'Raw Data'!$M1646*'Raw Data'!$T1646</f>
        <v>1000</v>
      </c>
    </row>
    <row r="1647" spans="1:21" x14ac:dyDescent="0.3">
      <c r="A1647" s="20">
        <v>1922</v>
      </c>
      <c r="B1647" s="27" t="s">
        <v>3756</v>
      </c>
      <c r="C1647" s="27">
        <v>1</v>
      </c>
      <c r="D1647" s="27" t="str">
        <f>VLOOKUP('Raw Data'!$C1647,'country description'!$A$2:$B$16,2,0)</f>
        <v>India</v>
      </c>
      <c r="E1647" s="27" t="s">
        <v>14</v>
      </c>
      <c r="F1647" s="27" t="s">
        <v>3757</v>
      </c>
      <c r="G1647" s="27" t="s">
        <v>1626</v>
      </c>
      <c r="H1647" s="27" t="s">
        <v>18</v>
      </c>
      <c r="I1647" s="27" t="s">
        <v>19</v>
      </c>
      <c r="J1647" s="27" t="s">
        <v>24</v>
      </c>
      <c r="K1647" s="27">
        <v>3</v>
      </c>
      <c r="L1647" s="27">
        <v>843</v>
      </c>
      <c r="M1647" s="27">
        <v>1000</v>
      </c>
      <c r="N1647" s="27">
        <v>3.8</v>
      </c>
      <c r="O1647" s="27">
        <v>2016</v>
      </c>
      <c r="P1647" s="27">
        <v>6</v>
      </c>
      <c r="Q1647" s="27">
        <v>17</v>
      </c>
      <c r="R1647" s="28">
        <f>DATE('Raw Data'!$O1647,'Raw Data'!$P1647,'Raw Data'!$Q1647)</f>
        <v>42538</v>
      </c>
      <c r="S1647" s="27" t="str">
        <f>CONCATENATE(MID('Raw Data'!$H1647,FIND("(",'Raw Data'!$H1647)+1,FIND(")",'Raw Data'!$H1647)-FIND("(",'Raw Data'!$H1647)-1),"",'Raw Data'!$M1647)</f>
        <v>Rs.1000</v>
      </c>
      <c r="T1647" s="27">
        <f t="shared" si="25"/>
        <v>1</v>
      </c>
      <c r="U1647" s="29">
        <f>'Raw Data'!$M1647*'Raw Data'!$T1647</f>
        <v>1000</v>
      </c>
    </row>
    <row r="1648" spans="1:21" x14ac:dyDescent="0.3">
      <c r="A1648" s="20">
        <v>307436</v>
      </c>
      <c r="B1648" s="27" t="s">
        <v>3758</v>
      </c>
      <c r="C1648" s="27">
        <v>1</v>
      </c>
      <c r="D1648" s="27" t="str">
        <f>VLOOKUP('Raw Data'!$C1648,'country description'!$A$2:$B$16,2,0)</f>
        <v>India</v>
      </c>
      <c r="E1648" s="27" t="s">
        <v>14</v>
      </c>
      <c r="F1648" s="27" t="s">
        <v>3759</v>
      </c>
      <c r="G1648" s="27" t="s">
        <v>464</v>
      </c>
      <c r="H1648" s="27" t="s">
        <v>18</v>
      </c>
      <c r="I1648" s="27" t="s">
        <v>19</v>
      </c>
      <c r="J1648" s="27" t="s">
        <v>19</v>
      </c>
      <c r="K1648" s="27">
        <v>3</v>
      </c>
      <c r="L1648" s="27">
        <v>30</v>
      </c>
      <c r="M1648" s="27">
        <v>1000</v>
      </c>
      <c r="N1648" s="27">
        <v>3.3</v>
      </c>
      <c r="O1648" s="27">
        <v>2011</v>
      </c>
      <c r="P1648" s="27">
        <v>6</v>
      </c>
      <c r="Q1648" s="27">
        <v>21</v>
      </c>
      <c r="R1648" s="28">
        <f>DATE('Raw Data'!$O1648,'Raw Data'!$P1648,'Raw Data'!$Q1648)</f>
        <v>40715</v>
      </c>
      <c r="S1648" s="27" t="str">
        <f>CONCATENATE(MID('Raw Data'!$H1648,FIND("(",'Raw Data'!$H1648)+1,FIND(")",'Raw Data'!$H1648)-FIND("(",'Raw Data'!$H1648)-1),"",'Raw Data'!$M1648)</f>
        <v>Rs.1000</v>
      </c>
      <c r="T1648" s="27">
        <f t="shared" si="25"/>
        <v>1</v>
      </c>
      <c r="U1648" s="29">
        <f>'Raw Data'!$M1648*'Raw Data'!$T1648</f>
        <v>1000</v>
      </c>
    </row>
    <row r="1649" spans="1:21" x14ac:dyDescent="0.3">
      <c r="A1649" s="20">
        <v>4368</v>
      </c>
      <c r="B1649" s="27" t="s">
        <v>3760</v>
      </c>
      <c r="C1649" s="27">
        <v>1</v>
      </c>
      <c r="D1649" s="27" t="str">
        <f>VLOOKUP('Raw Data'!$C1649,'country description'!$A$2:$B$16,2,0)</f>
        <v>India</v>
      </c>
      <c r="E1649" s="27" t="s">
        <v>14</v>
      </c>
      <c r="F1649" s="27" t="s">
        <v>3761</v>
      </c>
      <c r="G1649" s="27" t="s">
        <v>3762</v>
      </c>
      <c r="H1649" s="27" t="s">
        <v>18</v>
      </c>
      <c r="I1649" s="27" t="s">
        <v>19</v>
      </c>
      <c r="J1649" s="27" t="s">
        <v>19</v>
      </c>
      <c r="K1649" s="27">
        <v>3</v>
      </c>
      <c r="L1649" s="27">
        <v>79</v>
      </c>
      <c r="M1649" s="27">
        <v>1000</v>
      </c>
      <c r="N1649" s="27">
        <v>3.8</v>
      </c>
      <c r="O1649" s="27">
        <v>2011</v>
      </c>
      <c r="P1649" s="27">
        <v>6</v>
      </c>
      <c r="Q1649" s="27">
        <v>14</v>
      </c>
      <c r="R1649" s="28">
        <f>DATE('Raw Data'!$O1649,'Raw Data'!$P1649,'Raw Data'!$Q1649)</f>
        <v>40708</v>
      </c>
      <c r="S1649" s="27" t="str">
        <f>CONCATENATE(MID('Raw Data'!$H1649,FIND("(",'Raw Data'!$H1649)+1,FIND(")",'Raw Data'!$H1649)-FIND("(",'Raw Data'!$H1649)-1),"",'Raw Data'!$M1649)</f>
        <v>Rs.1000</v>
      </c>
      <c r="T1649" s="27">
        <f t="shared" si="25"/>
        <v>1</v>
      </c>
      <c r="U1649" s="29">
        <f>'Raw Data'!$M1649*'Raw Data'!$T1649</f>
        <v>1000</v>
      </c>
    </row>
    <row r="1650" spans="1:21" x14ac:dyDescent="0.3">
      <c r="A1650" s="20">
        <v>813</v>
      </c>
      <c r="B1650" s="27" t="s">
        <v>3763</v>
      </c>
      <c r="C1650" s="27">
        <v>1</v>
      </c>
      <c r="D1650" s="27" t="str">
        <f>VLOOKUP('Raw Data'!$C1650,'country description'!$A$2:$B$16,2,0)</f>
        <v>India</v>
      </c>
      <c r="E1650" s="27" t="s">
        <v>14</v>
      </c>
      <c r="F1650" s="27" t="s">
        <v>3764</v>
      </c>
      <c r="G1650" s="27" t="s">
        <v>455</v>
      </c>
      <c r="H1650" s="27" t="s">
        <v>18</v>
      </c>
      <c r="I1650" s="27" t="s">
        <v>19</v>
      </c>
      <c r="J1650" s="27" t="s">
        <v>19</v>
      </c>
      <c r="K1650" s="27">
        <v>3</v>
      </c>
      <c r="L1650" s="27">
        <v>243</v>
      </c>
      <c r="M1650" s="27">
        <v>1000</v>
      </c>
      <c r="N1650" s="27">
        <v>3.7</v>
      </c>
      <c r="O1650" s="27">
        <v>2011</v>
      </c>
      <c r="P1650" s="27">
        <v>6</v>
      </c>
      <c r="Q1650" s="27">
        <v>17</v>
      </c>
      <c r="R1650" s="28">
        <f>DATE('Raw Data'!$O1650,'Raw Data'!$P1650,'Raw Data'!$Q1650)</f>
        <v>40711</v>
      </c>
      <c r="S1650" s="27" t="str">
        <f>CONCATENATE(MID('Raw Data'!$H1650,FIND("(",'Raw Data'!$H1650)+1,FIND(")",'Raw Data'!$H1650)-FIND("(",'Raw Data'!$H1650)-1),"",'Raw Data'!$M1650)</f>
        <v>Rs.1000</v>
      </c>
      <c r="T1650" s="27">
        <f t="shared" si="25"/>
        <v>1</v>
      </c>
      <c r="U1650" s="29">
        <f>'Raw Data'!$M1650*'Raw Data'!$T1650</f>
        <v>1000</v>
      </c>
    </row>
    <row r="1651" spans="1:21" x14ac:dyDescent="0.3">
      <c r="A1651" s="20">
        <v>302283</v>
      </c>
      <c r="B1651" s="27" t="s">
        <v>3765</v>
      </c>
      <c r="C1651" s="27">
        <v>1</v>
      </c>
      <c r="D1651" s="27" t="str">
        <f>VLOOKUP('Raw Data'!$C1651,'country description'!$A$2:$B$16,2,0)</f>
        <v>India</v>
      </c>
      <c r="E1651" s="27" t="s">
        <v>14</v>
      </c>
      <c r="F1651" s="27" t="s">
        <v>3766</v>
      </c>
      <c r="G1651" s="27" t="s">
        <v>464</v>
      </c>
      <c r="H1651" s="27" t="s">
        <v>18</v>
      </c>
      <c r="I1651" s="27" t="s">
        <v>19</v>
      </c>
      <c r="J1651" s="27" t="s">
        <v>19</v>
      </c>
      <c r="K1651" s="27">
        <v>3</v>
      </c>
      <c r="L1651" s="27">
        <v>26</v>
      </c>
      <c r="M1651" s="27">
        <v>1000</v>
      </c>
      <c r="N1651" s="27">
        <v>3.6</v>
      </c>
      <c r="O1651" s="27">
        <v>2017</v>
      </c>
      <c r="P1651" s="27">
        <v>6</v>
      </c>
      <c r="Q1651" s="27">
        <v>28</v>
      </c>
      <c r="R1651" s="28">
        <f>DATE('Raw Data'!$O1651,'Raw Data'!$P1651,'Raw Data'!$Q1651)</f>
        <v>42914</v>
      </c>
      <c r="S1651" s="27" t="str">
        <f>CONCATENATE(MID('Raw Data'!$H1651,FIND("(",'Raw Data'!$H1651)+1,FIND(")",'Raw Data'!$H1651)-FIND("(",'Raw Data'!$H1651)-1),"",'Raw Data'!$M1651)</f>
        <v>Rs.1000</v>
      </c>
      <c r="T1651" s="27">
        <f t="shared" si="25"/>
        <v>1</v>
      </c>
      <c r="U1651" s="29">
        <f>'Raw Data'!$M1651*'Raw Data'!$T1651</f>
        <v>1000</v>
      </c>
    </row>
    <row r="1652" spans="1:21" x14ac:dyDescent="0.3">
      <c r="A1652" s="20">
        <v>18458306</v>
      </c>
      <c r="B1652" s="27" t="s">
        <v>3726</v>
      </c>
      <c r="C1652" s="27">
        <v>1</v>
      </c>
      <c r="D1652" s="27" t="str">
        <f>VLOOKUP('Raw Data'!$C1652,'country description'!$A$2:$B$16,2,0)</f>
        <v>India</v>
      </c>
      <c r="E1652" s="27" t="s">
        <v>14</v>
      </c>
      <c r="F1652" s="27" t="s">
        <v>3767</v>
      </c>
      <c r="G1652" s="27" t="s">
        <v>2089</v>
      </c>
      <c r="H1652" s="27" t="s">
        <v>18</v>
      </c>
      <c r="I1652" s="27" t="s">
        <v>19</v>
      </c>
      <c r="J1652" s="27" t="s">
        <v>24</v>
      </c>
      <c r="K1652" s="27">
        <v>3</v>
      </c>
      <c r="L1652" s="27">
        <v>21</v>
      </c>
      <c r="M1652" s="27">
        <v>1000</v>
      </c>
      <c r="N1652" s="27">
        <v>3.9</v>
      </c>
      <c r="O1652" s="27">
        <v>2014</v>
      </c>
      <c r="P1652" s="27">
        <v>6</v>
      </c>
      <c r="Q1652" s="27">
        <v>9</v>
      </c>
      <c r="R1652" s="28">
        <f>DATE('Raw Data'!$O1652,'Raw Data'!$P1652,'Raw Data'!$Q1652)</f>
        <v>41799</v>
      </c>
      <c r="S1652" s="27" t="str">
        <f>CONCATENATE(MID('Raw Data'!$H1652,FIND("(",'Raw Data'!$H1652)+1,FIND(")",'Raw Data'!$H1652)-FIND("(",'Raw Data'!$H1652)-1),"",'Raw Data'!$M1652)</f>
        <v>Rs.1000</v>
      </c>
      <c r="T1652" s="27">
        <f t="shared" si="25"/>
        <v>1</v>
      </c>
      <c r="U1652" s="29">
        <f>'Raw Data'!$M1652*'Raw Data'!$T1652</f>
        <v>1000</v>
      </c>
    </row>
    <row r="1653" spans="1:21" x14ac:dyDescent="0.3">
      <c r="A1653" s="20">
        <v>306554</v>
      </c>
      <c r="B1653" s="27" t="s">
        <v>3768</v>
      </c>
      <c r="C1653" s="27">
        <v>1</v>
      </c>
      <c r="D1653" s="27" t="str">
        <f>VLOOKUP('Raw Data'!$C1653,'country description'!$A$2:$B$16,2,0)</f>
        <v>India</v>
      </c>
      <c r="E1653" s="27" t="s">
        <v>14</v>
      </c>
      <c r="F1653" s="27" t="s">
        <v>1647</v>
      </c>
      <c r="G1653" s="27" t="s">
        <v>3769</v>
      </c>
      <c r="H1653" s="27" t="s">
        <v>18</v>
      </c>
      <c r="I1653" s="27" t="s">
        <v>19</v>
      </c>
      <c r="J1653" s="27" t="s">
        <v>24</v>
      </c>
      <c r="K1653" s="27">
        <v>3</v>
      </c>
      <c r="L1653" s="27">
        <v>619</v>
      </c>
      <c r="M1653" s="27">
        <v>1000</v>
      </c>
      <c r="N1653" s="27">
        <v>3.8</v>
      </c>
      <c r="O1653" s="27">
        <v>2016</v>
      </c>
      <c r="P1653" s="27">
        <v>6</v>
      </c>
      <c r="Q1653" s="27">
        <v>13</v>
      </c>
      <c r="R1653" s="28">
        <f>DATE('Raw Data'!$O1653,'Raw Data'!$P1653,'Raw Data'!$Q1653)</f>
        <v>42534</v>
      </c>
      <c r="S1653" s="27" t="str">
        <f>CONCATENATE(MID('Raw Data'!$H1653,FIND("(",'Raw Data'!$H1653)+1,FIND(")",'Raw Data'!$H1653)-FIND("(",'Raw Data'!$H1653)-1),"",'Raw Data'!$M1653)</f>
        <v>Rs.1000</v>
      </c>
      <c r="T1653" s="27">
        <f t="shared" si="25"/>
        <v>1</v>
      </c>
      <c r="U1653" s="29">
        <f>'Raw Data'!$M1653*'Raw Data'!$T1653</f>
        <v>1000</v>
      </c>
    </row>
    <row r="1654" spans="1:21" x14ac:dyDescent="0.3">
      <c r="A1654" s="20">
        <v>18277185</v>
      </c>
      <c r="B1654" s="27" t="s">
        <v>3770</v>
      </c>
      <c r="C1654" s="27">
        <v>1</v>
      </c>
      <c r="D1654" s="27" t="str">
        <f>VLOOKUP('Raw Data'!$C1654,'country description'!$A$2:$B$16,2,0)</f>
        <v>India</v>
      </c>
      <c r="E1654" s="27" t="s">
        <v>14</v>
      </c>
      <c r="F1654" s="27" t="s">
        <v>3771</v>
      </c>
      <c r="G1654" s="27" t="s">
        <v>434</v>
      </c>
      <c r="H1654" s="27" t="s">
        <v>18</v>
      </c>
      <c r="I1654" s="27" t="s">
        <v>19</v>
      </c>
      <c r="J1654" s="27" t="s">
        <v>19</v>
      </c>
      <c r="K1654" s="27">
        <v>3</v>
      </c>
      <c r="L1654" s="27">
        <v>2</v>
      </c>
      <c r="M1654" s="27">
        <v>1000</v>
      </c>
      <c r="N1654" s="27">
        <v>1</v>
      </c>
      <c r="O1654" s="27">
        <v>2011</v>
      </c>
      <c r="P1654" s="27">
        <v>6</v>
      </c>
      <c r="Q1654" s="27">
        <v>10</v>
      </c>
      <c r="R1654" s="28">
        <f>DATE('Raw Data'!$O1654,'Raw Data'!$P1654,'Raw Data'!$Q1654)</f>
        <v>40704</v>
      </c>
      <c r="S1654" s="27" t="str">
        <f>CONCATENATE(MID('Raw Data'!$H1654,FIND("(",'Raw Data'!$H1654)+1,FIND(")",'Raw Data'!$H1654)-FIND("(",'Raw Data'!$H1654)-1),"",'Raw Data'!$M1654)</f>
        <v>Rs.1000</v>
      </c>
      <c r="T1654" s="27">
        <f t="shared" si="25"/>
        <v>1</v>
      </c>
      <c r="U1654" s="29">
        <f>'Raw Data'!$M1654*'Raw Data'!$T1654</f>
        <v>1000</v>
      </c>
    </row>
    <row r="1655" spans="1:21" x14ac:dyDescent="0.3">
      <c r="A1655" s="20">
        <v>262</v>
      </c>
      <c r="B1655" s="27" t="s">
        <v>3723</v>
      </c>
      <c r="C1655" s="27">
        <v>1</v>
      </c>
      <c r="D1655" s="27" t="str">
        <f>VLOOKUP('Raw Data'!$C1655,'country description'!$A$2:$B$16,2,0)</f>
        <v>India</v>
      </c>
      <c r="E1655" s="27" t="s">
        <v>14</v>
      </c>
      <c r="F1655" s="27" t="s">
        <v>3772</v>
      </c>
      <c r="G1655" s="27" t="s">
        <v>519</v>
      </c>
      <c r="H1655" s="27" t="s">
        <v>18</v>
      </c>
      <c r="I1655" s="27" t="s">
        <v>19</v>
      </c>
      <c r="J1655" s="27" t="s">
        <v>24</v>
      </c>
      <c r="K1655" s="27">
        <v>3</v>
      </c>
      <c r="L1655" s="27">
        <v>161</v>
      </c>
      <c r="M1655" s="27">
        <v>1000</v>
      </c>
      <c r="N1655" s="27">
        <v>3.1</v>
      </c>
      <c r="O1655" s="27">
        <v>2013</v>
      </c>
      <c r="P1655" s="27">
        <v>5</v>
      </c>
      <c r="Q1655" s="27">
        <v>6</v>
      </c>
      <c r="R1655" s="28">
        <f>DATE('Raw Data'!$O1655,'Raw Data'!$P1655,'Raw Data'!$Q1655)</f>
        <v>41400</v>
      </c>
      <c r="S1655" s="27" t="str">
        <f>CONCATENATE(MID('Raw Data'!$H1655,FIND("(",'Raw Data'!$H1655)+1,FIND(")",'Raw Data'!$H1655)-FIND("(",'Raw Data'!$H1655)-1),"",'Raw Data'!$M1655)</f>
        <v>Rs.1000</v>
      </c>
      <c r="T1655" s="27">
        <f t="shared" si="25"/>
        <v>1</v>
      </c>
      <c r="U1655" s="29">
        <f>'Raw Data'!$M1655*'Raw Data'!$T1655</f>
        <v>1000</v>
      </c>
    </row>
    <row r="1656" spans="1:21" x14ac:dyDescent="0.3">
      <c r="A1656" s="20">
        <v>302636</v>
      </c>
      <c r="B1656" s="27" t="s">
        <v>3773</v>
      </c>
      <c r="C1656" s="27">
        <v>1</v>
      </c>
      <c r="D1656" s="27" t="str">
        <f>VLOOKUP('Raw Data'!$C1656,'country description'!$A$2:$B$16,2,0)</f>
        <v>India</v>
      </c>
      <c r="E1656" s="27" t="s">
        <v>14</v>
      </c>
      <c r="F1656" s="27" t="s">
        <v>2704</v>
      </c>
      <c r="G1656" s="27" t="s">
        <v>461</v>
      </c>
      <c r="H1656" s="27" t="s">
        <v>18</v>
      </c>
      <c r="I1656" s="27" t="s">
        <v>19</v>
      </c>
      <c r="J1656" s="27" t="s">
        <v>19</v>
      </c>
      <c r="K1656" s="27">
        <v>3</v>
      </c>
      <c r="L1656" s="27">
        <v>25</v>
      </c>
      <c r="M1656" s="27">
        <v>1000</v>
      </c>
      <c r="N1656" s="27">
        <v>3.4</v>
      </c>
      <c r="O1656" s="27">
        <v>2011</v>
      </c>
      <c r="P1656" s="27">
        <v>5</v>
      </c>
      <c r="Q1656" s="27">
        <v>17</v>
      </c>
      <c r="R1656" s="28">
        <f>DATE('Raw Data'!$O1656,'Raw Data'!$P1656,'Raw Data'!$Q1656)</f>
        <v>40680</v>
      </c>
      <c r="S1656" s="27" t="str">
        <f>CONCATENATE(MID('Raw Data'!$H1656,FIND("(",'Raw Data'!$H1656)+1,FIND(")",'Raw Data'!$H1656)-FIND("(",'Raw Data'!$H1656)-1),"",'Raw Data'!$M1656)</f>
        <v>Rs.1000</v>
      </c>
      <c r="T1656" s="27">
        <f t="shared" si="25"/>
        <v>1</v>
      </c>
      <c r="U1656" s="29">
        <f>'Raw Data'!$M1656*'Raw Data'!$T1656</f>
        <v>1000</v>
      </c>
    </row>
    <row r="1657" spans="1:21" x14ac:dyDescent="0.3">
      <c r="A1657" s="20">
        <v>3546</v>
      </c>
      <c r="B1657" s="27" t="s">
        <v>3774</v>
      </c>
      <c r="C1657" s="27">
        <v>1</v>
      </c>
      <c r="D1657" s="27" t="str">
        <f>VLOOKUP('Raw Data'!$C1657,'country description'!$A$2:$B$16,2,0)</f>
        <v>India</v>
      </c>
      <c r="E1657" s="27" t="s">
        <v>14</v>
      </c>
      <c r="F1657" s="27" t="s">
        <v>3766</v>
      </c>
      <c r="G1657" s="27" t="s">
        <v>407</v>
      </c>
      <c r="H1657" s="27" t="s">
        <v>18</v>
      </c>
      <c r="I1657" s="27" t="s">
        <v>19</v>
      </c>
      <c r="J1657" s="27" t="s">
        <v>19</v>
      </c>
      <c r="K1657" s="27">
        <v>3</v>
      </c>
      <c r="L1657" s="27">
        <v>33</v>
      </c>
      <c r="M1657" s="27">
        <v>1000</v>
      </c>
      <c r="N1657" s="27">
        <v>3.7</v>
      </c>
      <c r="O1657" s="27">
        <v>2015</v>
      </c>
      <c r="P1657" s="27">
        <v>5</v>
      </c>
      <c r="Q1657" s="27">
        <v>23</v>
      </c>
      <c r="R1657" s="28">
        <f>DATE('Raw Data'!$O1657,'Raw Data'!$P1657,'Raw Data'!$Q1657)</f>
        <v>42147</v>
      </c>
      <c r="S1657" s="27" t="str">
        <f>CONCATENATE(MID('Raw Data'!$H1657,FIND("(",'Raw Data'!$H1657)+1,FIND(")",'Raw Data'!$H1657)-FIND("(",'Raw Data'!$H1657)-1),"",'Raw Data'!$M1657)</f>
        <v>Rs.1000</v>
      </c>
      <c r="T1657" s="27">
        <f t="shared" si="25"/>
        <v>1</v>
      </c>
      <c r="U1657" s="29">
        <f>'Raw Data'!$M1657*'Raw Data'!$T1657</f>
        <v>1000</v>
      </c>
    </row>
    <row r="1658" spans="1:21" x14ac:dyDescent="0.3">
      <c r="A1658" s="20">
        <v>18425760</v>
      </c>
      <c r="B1658" s="27" t="s">
        <v>3775</v>
      </c>
      <c r="C1658" s="27">
        <v>1</v>
      </c>
      <c r="D1658" s="27" t="str">
        <f>VLOOKUP('Raw Data'!$C1658,'country description'!$A$2:$B$16,2,0)</f>
        <v>India</v>
      </c>
      <c r="E1658" s="27" t="s">
        <v>14</v>
      </c>
      <c r="F1658" s="27" t="s">
        <v>3776</v>
      </c>
      <c r="G1658" s="27" t="s">
        <v>3098</v>
      </c>
      <c r="H1658" s="27" t="s">
        <v>18</v>
      </c>
      <c r="I1658" s="27" t="s">
        <v>19</v>
      </c>
      <c r="J1658" s="27" t="s">
        <v>19</v>
      </c>
      <c r="K1658" s="27">
        <v>3</v>
      </c>
      <c r="L1658" s="27">
        <v>15</v>
      </c>
      <c r="M1658" s="27">
        <v>1000</v>
      </c>
      <c r="N1658" s="27">
        <v>2.9</v>
      </c>
      <c r="O1658" s="27">
        <v>2015</v>
      </c>
      <c r="P1658" s="27">
        <v>5</v>
      </c>
      <c r="Q1658" s="27">
        <v>28</v>
      </c>
      <c r="R1658" s="28">
        <f>DATE('Raw Data'!$O1658,'Raw Data'!$P1658,'Raw Data'!$Q1658)</f>
        <v>42152</v>
      </c>
      <c r="S1658" s="27" t="str">
        <f>CONCATENATE(MID('Raw Data'!$H1658,FIND("(",'Raw Data'!$H1658)+1,FIND(")",'Raw Data'!$H1658)-FIND("(",'Raw Data'!$H1658)-1),"",'Raw Data'!$M1658)</f>
        <v>Rs.1000</v>
      </c>
      <c r="T1658" s="27">
        <f t="shared" si="25"/>
        <v>1</v>
      </c>
      <c r="U1658" s="29">
        <f>'Raw Data'!$M1658*'Raw Data'!$T1658</f>
        <v>1000</v>
      </c>
    </row>
    <row r="1659" spans="1:21" x14ac:dyDescent="0.3">
      <c r="A1659" s="20">
        <v>1079</v>
      </c>
      <c r="B1659" s="27" t="s">
        <v>3723</v>
      </c>
      <c r="C1659" s="27">
        <v>1</v>
      </c>
      <c r="D1659" s="27" t="str">
        <f>VLOOKUP('Raw Data'!$C1659,'country description'!$A$2:$B$16,2,0)</f>
        <v>India</v>
      </c>
      <c r="E1659" s="27" t="s">
        <v>14</v>
      </c>
      <c r="F1659" s="27" t="s">
        <v>3777</v>
      </c>
      <c r="G1659" s="27" t="s">
        <v>519</v>
      </c>
      <c r="H1659" s="27" t="s">
        <v>18</v>
      </c>
      <c r="I1659" s="27" t="s">
        <v>19</v>
      </c>
      <c r="J1659" s="27" t="s">
        <v>24</v>
      </c>
      <c r="K1659" s="27">
        <v>3</v>
      </c>
      <c r="L1659" s="27">
        <v>141</v>
      </c>
      <c r="M1659" s="27">
        <v>1000</v>
      </c>
      <c r="N1659" s="27">
        <v>3.6</v>
      </c>
      <c r="O1659" s="27">
        <v>2011</v>
      </c>
      <c r="P1659" s="27">
        <v>5</v>
      </c>
      <c r="Q1659" s="27">
        <v>20</v>
      </c>
      <c r="R1659" s="28">
        <f>DATE('Raw Data'!$O1659,'Raw Data'!$P1659,'Raw Data'!$Q1659)</f>
        <v>40683</v>
      </c>
      <c r="S1659" s="27" t="str">
        <f>CONCATENATE(MID('Raw Data'!$H1659,FIND("(",'Raw Data'!$H1659)+1,FIND(")",'Raw Data'!$H1659)-FIND("(",'Raw Data'!$H1659)-1),"",'Raw Data'!$M1659)</f>
        <v>Rs.1000</v>
      </c>
      <c r="T1659" s="27">
        <f t="shared" si="25"/>
        <v>1</v>
      </c>
      <c r="U1659" s="29">
        <f>'Raw Data'!$M1659*'Raw Data'!$T1659</f>
        <v>1000</v>
      </c>
    </row>
    <row r="1660" spans="1:21" x14ac:dyDescent="0.3">
      <c r="A1660" s="20">
        <v>304154</v>
      </c>
      <c r="B1660" s="27" t="s">
        <v>3778</v>
      </c>
      <c r="C1660" s="27">
        <v>1</v>
      </c>
      <c r="D1660" s="27" t="str">
        <f>VLOOKUP('Raw Data'!$C1660,'country description'!$A$2:$B$16,2,0)</f>
        <v>India</v>
      </c>
      <c r="E1660" s="27" t="s">
        <v>14</v>
      </c>
      <c r="F1660" s="27" t="s">
        <v>3779</v>
      </c>
      <c r="G1660" s="27" t="s">
        <v>3400</v>
      </c>
      <c r="H1660" s="27" t="s">
        <v>18</v>
      </c>
      <c r="I1660" s="27" t="s">
        <v>19</v>
      </c>
      <c r="J1660" s="27" t="s">
        <v>19</v>
      </c>
      <c r="K1660" s="27">
        <v>3</v>
      </c>
      <c r="L1660" s="27">
        <v>1096</v>
      </c>
      <c r="M1660" s="27">
        <v>1000</v>
      </c>
      <c r="N1660" s="27">
        <v>2.5</v>
      </c>
      <c r="O1660" s="27">
        <v>2016</v>
      </c>
      <c r="P1660" s="27">
        <v>4</v>
      </c>
      <c r="Q1660" s="27">
        <v>6</v>
      </c>
      <c r="R1660" s="28">
        <f>DATE('Raw Data'!$O1660,'Raw Data'!$P1660,'Raw Data'!$Q1660)</f>
        <v>42466</v>
      </c>
      <c r="S1660" s="27" t="str">
        <f>CONCATENATE(MID('Raw Data'!$H1660,FIND("(",'Raw Data'!$H1660)+1,FIND(")",'Raw Data'!$H1660)-FIND("(",'Raw Data'!$H1660)-1),"",'Raw Data'!$M1660)</f>
        <v>Rs.1000</v>
      </c>
      <c r="T1660" s="27">
        <f t="shared" si="25"/>
        <v>1</v>
      </c>
      <c r="U1660" s="29">
        <f>'Raw Data'!$M1660*'Raw Data'!$T1660</f>
        <v>1000</v>
      </c>
    </row>
    <row r="1661" spans="1:21" x14ac:dyDescent="0.3">
      <c r="A1661" s="20">
        <v>311671</v>
      </c>
      <c r="B1661" s="27" t="s">
        <v>3768</v>
      </c>
      <c r="C1661" s="27">
        <v>1</v>
      </c>
      <c r="D1661" s="27" t="str">
        <f>VLOOKUP('Raw Data'!$C1661,'country description'!$A$2:$B$16,2,0)</f>
        <v>India</v>
      </c>
      <c r="E1661" s="27" t="s">
        <v>14</v>
      </c>
      <c r="F1661" s="27" t="s">
        <v>1757</v>
      </c>
      <c r="G1661" s="27" t="s">
        <v>3769</v>
      </c>
      <c r="H1661" s="27" t="s">
        <v>18</v>
      </c>
      <c r="I1661" s="27" t="s">
        <v>19</v>
      </c>
      <c r="J1661" s="27" t="s">
        <v>24</v>
      </c>
      <c r="K1661" s="27">
        <v>3</v>
      </c>
      <c r="L1661" s="27">
        <v>263</v>
      </c>
      <c r="M1661" s="27">
        <v>1000</v>
      </c>
      <c r="N1661" s="27">
        <v>3.7</v>
      </c>
      <c r="O1661" s="27">
        <v>2010</v>
      </c>
      <c r="P1661" s="27">
        <v>4</v>
      </c>
      <c r="Q1661" s="27">
        <v>10</v>
      </c>
      <c r="R1661" s="28">
        <f>DATE('Raw Data'!$O1661,'Raw Data'!$P1661,'Raw Data'!$Q1661)</f>
        <v>40278</v>
      </c>
      <c r="S1661" s="27" t="str">
        <f>CONCATENATE(MID('Raw Data'!$H1661,FIND("(",'Raw Data'!$H1661)+1,FIND(")",'Raw Data'!$H1661)-FIND("(",'Raw Data'!$H1661)-1),"",'Raw Data'!$M1661)</f>
        <v>Rs.1000</v>
      </c>
      <c r="T1661" s="27">
        <f t="shared" si="25"/>
        <v>1</v>
      </c>
      <c r="U1661" s="29">
        <f>'Raw Data'!$M1661*'Raw Data'!$T1661</f>
        <v>1000</v>
      </c>
    </row>
    <row r="1662" spans="1:21" x14ac:dyDescent="0.3">
      <c r="A1662" s="20">
        <v>313482</v>
      </c>
      <c r="B1662" s="27" t="s">
        <v>3768</v>
      </c>
      <c r="C1662" s="27">
        <v>1</v>
      </c>
      <c r="D1662" s="27" t="str">
        <f>VLOOKUP('Raw Data'!$C1662,'country description'!$A$2:$B$16,2,0)</f>
        <v>India</v>
      </c>
      <c r="E1662" s="27" t="s">
        <v>14</v>
      </c>
      <c r="F1662" s="27" t="s">
        <v>115</v>
      </c>
      <c r="G1662" s="27" t="s">
        <v>3769</v>
      </c>
      <c r="H1662" s="27" t="s">
        <v>18</v>
      </c>
      <c r="I1662" s="27" t="s">
        <v>19</v>
      </c>
      <c r="J1662" s="27" t="s">
        <v>24</v>
      </c>
      <c r="K1662" s="27">
        <v>3</v>
      </c>
      <c r="L1662" s="27">
        <v>61</v>
      </c>
      <c r="M1662" s="27">
        <v>1000</v>
      </c>
      <c r="N1662" s="27">
        <v>3.3</v>
      </c>
      <c r="O1662" s="27">
        <v>2011</v>
      </c>
      <c r="P1662" s="27">
        <v>4</v>
      </c>
      <c r="Q1662" s="27">
        <v>7</v>
      </c>
      <c r="R1662" s="28">
        <f>DATE('Raw Data'!$O1662,'Raw Data'!$P1662,'Raw Data'!$Q1662)</f>
        <v>40640</v>
      </c>
      <c r="S1662" s="27" t="str">
        <f>CONCATENATE(MID('Raw Data'!$H1662,FIND("(",'Raw Data'!$H1662)+1,FIND(")",'Raw Data'!$H1662)-FIND("(",'Raw Data'!$H1662)-1),"",'Raw Data'!$M1662)</f>
        <v>Rs.1000</v>
      </c>
      <c r="T1662" s="27">
        <f t="shared" si="25"/>
        <v>1</v>
      </c>
      <c r="U1662" s="29">
        <f>'Raw Data'!$M1662*'Raw Data'!$T1662</f>
        <v>1000</v>
      </c>
    </row>
    <row r="1663" spans="1:21" x14ac:dyDescent="0.3">
      <c r="A1663" s="20">
        <v>18376472</v>
      </c>
      <c r="B1663" s="27" t="s">
        <v>1649</v>
      </c>
      <c r="C1663" s="27">
        <v>1</v>
      </c>
      <c r="D1663" s="27" t="str">
        <f>VLOOKUP('Raw Data'!$C1663,'country description'!$A$2:$B$16,2,0)</f>
        <v>India</v>
      </c>
      <c r="E1663" s="27" t="s">
        <v>14</v>
      </c>
      <c r="F1663" s="27" t="s">
        <v>3780</v>
      </c>
      <c r="G1663" s="27" t="s">
        <v>1651</v>
      </c>
      <c r="H1663" s="27" t="s">
        <v>18</v>
      </c>
      <c r="I1663" s="27" t="s">
        <v>19</v>
      </c>
      <c r="J1663" s="27" t="s">
        <v>24</v>
      </c>
      <c r="K1663" s="27">
        <v>3</v>
      </c>
      <c r="L1663" s="27">
        <v>113</v>
      </c>
      <c r="M1663" s="27">
        <v>1000</v>
      </c>
      <c r="N1663" s="27">
        <v>3.9</v>
      </c>
      <c r="O1663" s="27">
        <v>2016</v>
      </c>
      <c r="P1663" s="27">
        <v>4</v>
      </c>
      <c r="Q1663" s="27">
        <v>21</v>
      </c>
      <c r="R1663" s="28">
        <f>DATE('Raw Data'!$O1663,'Raw Data'!$P1663,'Raw Data'!$Q1663)</f>
        <v>42481</v>
      </c>
      <c r="S1663" s="27" t="str">
        <f>CONCATENATE(MID('Raw Data'!$H1663,FIND("(",'Raw Data'!$H1663)+1,FIND(")",'Raw Data'!$H1663)-FIND("(",'Raw Data'!$H1663)-1),"",'Raw Data'!$M1663)</f>
        <v>Rs.1000</v>
      </c>
      <c r="T1663" s="27">
        <f t="shared" si="25"/>
        <v>1</v>
      </c>
      <c r="U1663" s="29">
        <f>'Raw Data'!$M1663*'Raw Data'!$T1663</f>
        <v>1000</v>
      </c>
    </row>
    <row r="1664" spans="1:21" x14ac:dyDescent="0.3">
      <c r="A1664" s="20">
        <v>18451269</v>
      </c>
      <c r="B1664" s="27" t="s">
        <v>3781</v>
      </c>
      <c r="C1664" s="27">
        <v>1</v>
      </c>
      <c r="D1664" s="27" t="str">
        <f>VLOOKUP('Raw Data'!$C1664,'country description'!$A$2:$B$16,2,0)</f>
        <v>India</v>
      </c>
      <c r="E1664" s="27" t="s">
        <v>14</v>
      </c>
      <c r="F1664" s="27" t="s">
        <v>3782</v>
      </c>
      <c r="G1664" s="27" t="s">
        <v>3783</v>
      </c>
      <c r="H1664" s="27" t="s">
        <v>18</v>
      </c>
      <c r="I1664" s="27" t="s">
        <v>19</v>
      </c>
      <c r="J1664" s="27" t="s">
        <v>24</v>
      </c>
      <c r="K1664" s="27">
        <v>3</v>
      </c>
      <c r="L1664" s="27">
        <v>24</v>
      </c>
      <c r="M1664" s="27">
        <v>1000</v>
      </c>
      <c r="N1664" s="27">
        <v>3.8</v>
      </c>
      <c r="O1664" s="27">
        <v>2011</v>
      </c>
      <c r="P1664" s="27">
        <v>4</v>
      </c>
      <c r="Q1664" s="27">
        <v>4</v>
      </c>
      <c r="R1664" s="28">
        <f>DATE('Raw Data'!$O1664,'Raw Data'!$P1664,'Raw Data'!$Q1664)</f>
        <v>40637</v>
      </c>
      <c r="S1664" s="27" t="str">
        <f>CONCATENATE(MID('Raw Data'!$H1664,FIND("(",'Raw Data'!$H1664)+1,FIND(")",'Raw Data'!$H1664)-FIND("(",'Raw Data'!$H1664)-1),"",'Raw Data'!$M1664)</f>
        <v>Rs.1000</v>
      </c>
      <c r="T1664" s="27">
        <f t="shared" si="25"/>
        <v>1</v>
      </c>
      <c r="U1664" s="29">
        <f>'Raw Data'!$M1664*'Raw Data'!$T1664</f>
        <v>1000</v>
      </c>
    </row>
    <row r="1665" spans="1:21" x14ac:dyDescent="0.3">
      <c r="A1665" s="20">
        <v>18416856</v>
      </c>
      <c r="B1665" s="27" t="s">
        <v>3784</v>
      </c>
      <c r="C1665" s="27">
        <v>1</v>
      </c>
      <c r="D1665" s="27" t="str">
        <f>VLOOKUP('Raw Data'!$C1665,'country description'!$A$2:$B$16,2,0)</f>
        <v>India</v>
      </c>
      <c r="E1665" s="27" t="s">
        <v>14</v>
      </c>
      <c r="F1665" s="27" t="s">
        <v>1647</v>
      </c>
      <c r="G1665" s="27" t="s">
        <v>1626</v>
      </c>
      <c r="H1665" s="27" t="s">
        <v>18</v>
      </c>
      <c r="I1665" s="27" t="s">
        <v>19</v>
      </c>
      <c r="J1665" s="27" t="s">
        <v>24</v>
      </c>
      <c r="K1665" s="27">
        <v>3</v>
      </c>
      <c r="L1665" s="27">
        <v>40</v>
      </c>
      <c r="M1665" s="27">
        <v>1000</v>
      </c>
      <c r="N1665" s="27">
        <v>3.9</v>
      </c>
      <c r="O1665" s="27">
        <v>2012</v>
      </c>
      <c r="P1665" s="27">
        <v>4</v>
      </c>
      <c r="Q1665" s="27">
        <v>28</v>
      </c>
      <c r="R1665" s="28">
        <f>DATE('Raw Data'!$O1665,'Raw Data'!$P1665,'Raw Data'!$Q1665)</f>
        <v>41027</v>
      </c>
      <c r="S1665" s="27" t="str">
        <f>CONCATENATE(MID('Raw Data'!$H1665,FIND("(",'Raw Data'!$H1665)+1,FIND(")",'Raw Data'!$H1665)-FIND("(",'Raw Data'!$H1665)-1),"",'Raw Data'!$M1665)</f>
        <v>Rs.1000</v>
      </c>
      <c r="T1665" s="27">
        <f t="shared" si="25"/>
        <v>1</v>
      </c>
      <c r="U1665" s="29">
        <f>'Raw Data'!$M1665*'Raw Data'!$T1665</f>
        <v>1000</v>
      </c>
    </row>
    <row r="1666" spans="1:21" x14ac:dyDescent="0.3">
      <c r="A1666" s="20">
        <v>18446483</v>
      </c>
      <c r="B1666" s="27" t="s">
        <v>1833</v>
      </c>
      <c r="C1666" s="27">
        <v>1</v>
      </c>
      <c r="D1666" s="27" t="str">
        <f>VLOOKUP('Raw Data'!$C1666,'country description'!$A$2:$B$16,2,0)</f>
        <v>India</v>
      </c>
      <c r="E1666" s="27" t="s">
        <v>14</v>
      </c>
      <c r="F1666" s="27" t="s">
        <v>518</v>
      </c>
      <c r="G1666" s="27" t="s">
        <v>470</v>
      </c>
      <c r="H1666" s="27" t="s">
        <v>18</v>
      </c>
      <c r="I1666" s="27" t="s">
        <v>19</v>
      </c>
      <c r="J1666" s="27" t="s">
        <v>19</v>
      </c>
      <c r="K1666" s="27">
        <v>3</v>
      </c>
      <c r="L1666" s="27">
        <v>1</v>
      </c>
      <c r="M1666" s="27">
        <v>1000</v>
      </c>
      <c r="N1666" s="27">
        <v>1</v>
      </c>
      <c r="O1666" s="27">
        <v>2015</v>
      </c>
      <c r="P1666" s="27">
        <v>4</v>
      </c>
      <c r="Q1666" s="27">
        <v>28</v>
      </c>
      <c r="R1666" s="28">
        <f>DATE('Raw Data'!$O1666,'Raw Data'!$P1666,'Raw Data'!$Q1666)</f>
        <v>42122</v>
      </c>
      <c r="S1666" s="27" t="str">
        <f>CONCATENATE(MID('Raw Data'!$H1666,FIND("(",'Raw Data'!$H1666)+1,FIND(")",'Raw Data'!$H1666)-FIND("(",'Raw Data'!$H1666)-1),"",'Raw Data'!$M1666)</f>
        <v>Rs.1000</v>
      </c>
      <c r="T1666" s="27">
        <f t="shared" ref="T1666:T1729" si="26">VLOOKUP(D1666,$Y$4:$Z$18,2,0)</f>
        <v>1</v>
      </c>
      <c r="U1666" s="29">
        <f>'Raw Data'!$M1666*'Raw Data'!$T1666</f>
        <v>1000</v>
      </c>
    </row>
    <row r="1667" spans="1:21" x14ac:dyDescent="0.3">
      <c r="A1667" s="20">
        <v>18415352</v>
      </c>
      <c r="B1667" s="27" t="s">
        <v>3785</v>
      </c>
      <c r="C1667" s="27">
        <v>1</v>
      </c>
      <c r="D1667" s="27" t="str">
        <f>VLOOKUP('Raw Data'!$C1667,'country description'!$A$2:$B$16,2,0)</f>
        <v>India</v>
      </c>
      <c r="E1667" s="27" t="s">
        <v>14</v>
      </c>
      <c r="F1667" s="27" t="s">
        <v>3786</v>
      </c>
      <c r="G1667" s="27" t="s">
        <v>407</v>
      </c>
      <c r="H1667" s="27" t="s">
        <v>18</v>
      </c>
      <c r="I1667" s="27" t="s">
        <v>19</v>
      </c>
      <c r="J1667" s="27" t="s">
        <v>19</v>
      </c>
      <c r="K1667" s="27">
        <v>3</v>
      </c>
      <c r="L1667" s="27">
        <v>50</v>
      </c>
      <c r="M1667" s="27">
        <v>1000</v>
      </c>
      <c r="N1667" s="27">
        <v>3.8</v>
      </c>
      <c r="O1667" s="27">
        <v>2011</v>
      </c>
      <c r="P1667" s="27">
        <v>3</v>
      </c>
      <c r="Q1667" s="27">
        <v>25</v>
      </c>
      <c r="R1667" s="28">
        <f>DATE('Raw Data'!$O1667,'Raw Data'!$P1667,'Raw Data'!$Q1667)</f>
        <v>40627</v>
      </c>
      <c r="S1667" s="27" t="str">
        <f>CONCATENATE(MID('Raw Data'!$H1667,FIND("(",'Raw Data'!$H1667)+1,FIND(")",'Raw Data'!$H1667)-FIND("(",'Raw Data'!$H1667)-1),"",'Raw Data'!$M1667)</f>
        <v>Rs.1000</v>
      </c>
      <c r="T1667" s="27">
        <f t="shared" si="26"/>
        <v>1</v>
      </c>
      <c r="U1667" s="29">
        <f>'Raw Data'!$M1667*'Raw Data'!$T1667</f>
        <v>1000</v>
      </c>
    </row>
    <row r="1668" spans="1:21" x14ac:dyDescent="0.3">
      <c r="A1668" s="20">
        <v>2201</v>
      </c>
      <c r="B1668" s="27" t="s">
        <v>3787</v>
      </c>
      <c r="C1668" s="27">
        <v>1</v>
      </c>
      <c r="D1668" s="27" t="str">
        <f>VLOOKUP('Raw Data'!$C1668,'country description'!$A$2:$B$16,2,0)</f>
        <v>India</v>
      </c>
      <c r="E1668" s="27" t="s">
        <v>14</v>
      </c>
      <c r="F1668" s="27" t="s">
        <v>3788</v>
      </c>
      <c r="G1668" s="27" t="s">
        <v>390</v>
      </c>
      <c r="H1668" s="27" t="s">
        <v>18</v>
      </c>
      <c r="I1668" s="27" t="s">
        <v>19</v>
      </c>
      <c r="J1668" s="27" t="s">
        <v>19</v>
      </c>
      <c r="K1668" s="27">
        <v>3</v>
      </c>
      <c r="L1668" s="27">
        <v>13</v>
      </c>
      <c r="M1668" s="27">
        <v>1000</v>
      </c>
      <c r="N1668" s="27">
        <v>2.9</v>
      </c>
      <c r="O1668" s="27">
        <v>2015</v>
      </c>
      <c r="P1668" s="27">
        <v>3</v>
      </c>
      <c r="Q1668" s="27">
        <v>20</v>
      </c>
      <c r="R1668" s="28">
        <f>DATE('Raw Data'!$O1668,'Raw Data'!$P1668,'Raw Data'!$Q1668)</f>
        <v>42083</v>
      </c>
      <c r="S1668" s="27" t="str">
        <f>CONCATENATE(MID('Raw Data'!$H1668,FIND("(",'Raw Data'!$H1668)+1,FIND(")",'Raw Data'!$H1668)-FIND("(",'Raw Data'!$H1668)-1),"",'Raw Data'!$M1668)</f>
        <v>Rs.1000</v>
      </c>
      <c r="T1668" s="27">
        <f t="shared" si="26"/>
        <v>1</v>
      </c>
      <c r="U1668" s="29">
        <f>'Raw Data'!$M1668*'Raw Data'!$T1668</f>
        <v>1000</v>
      </c>
    </row>
    <row r="1669" spans="1:21" x14ac:dyDescent="0.3">
      <c r="A1669" s="20">
        <v>2684</v>
      </c>
      <c r="B1669" s="27" t="s">
        <v>3789</v>
      </c>
      <c r="C1669" s="27">
        <v>1</v>
      </c>
      <c r="D1669" s="27" t="str">
        <f>VLOOKUP('Raw Data'!$C1669,'country description'!$A$2:$B$16,2,0)</f>
        <v>India</v>
      </c>
      <c r="E1669" s="27" t="s">
        <v>14</v>
      </c>
      <c r="F1669" s="27" t="s">
        <v>3790</v>
      </c>
      <c r="G1669" s="27" t="s">
        <v>461</v>
      </c>
      <c r="H1669" s="27" t="s">
        <v>18</v>
      </c>
      <c r="I1669" s="27" t="s">
        <v>19</v>
      </c>
      <c r="J1669" s="27" t="s">
        <v>19</v>
      </c>
      <c r="K1669" s="27">
        <v>3</v>
      </c>
      <c r="L1669" s="27">
        <v>65</v>
      </c>
      <c r="M1669" s="27">
        <v>1000</v>
      </c>
      <c r="N1669" s="27">
        <v>3.7</v>
      </c>
      <c r="O1669" s="27">
        <v>2011</v>
      </c>
      <c r="P1669" s="27">
        <v>3</v>
      </c>
      <c r="Q1669" s="27">
        <v>15</v>
      </c>
      <c r="R1669" s="28">
        <f>DATE('Raw Data'!$O1669,'Raw Data'!$P1669,'Raw Data'!$Q1669)</f>
        <v>40617</v>
      </c>
      <c r="S1669" s="27" t="str">
        <f>CONCATENATE(MID('Raw Data'!$H1669,FIND("(",'Raw Data'!$H1669)+1,FIND(")",'Raw Data'!$H1669)-FIND("(",'Raw Data'!$H1669)-1),"",'Raw Data'!$M1669)</f>
        <v>Rs.1000</v>
      </c>
      <c r="T1669" s="27">
        <f t="shared" si="26"/>
        <v>1</v>
      </c>
      <c r="U1669" s="29">
        <f>'Raw Data'!$M1669*'Raw Data'!$T1669</f>
        <v>1000</v>
      </c>
    </row>
    <row r="1670" spans="1:21" x14ac:dyDescent="0.3">
      <c r="A1670" s="20">
        <v>252</v>
      </c>
      <c r="B1670" s="27" t="s">
        <v>3723</v>
      </c>
      <c r="C1670" s="27">
        <v>1</v>
      </c>
      <c r="D1670" s="27" t="str">
        <f>VLOOKUP('Raw Data'!$C1670,'country description'!$A$2:$B$16,2,0)</f>
        <v>India</v>
      </c>
      <c r="E1670" s="27" t="s">
        <v>14</v>
      </c>
      <c r="F1670" s="27" t="s">
        <v>1902</v>
      </c>
      <c r="G1670" s="27" t="s">
        <v>519</v>
      </c>
      <c r="H1670" s="27" t="s">
        <v>18</v>
      </c>
      <c r="I1670" s="27" t="s">
        <v>19</v>
      </c>
      <c r="J1670" s="27" t="s">
        <v>24</v>
      </c>
      <c r="K1670" s="27">
        <v>3</v>
      </c>
      <c r="L1670" s="27">
        <v>224</v>
      </c>
      <c r="M1670" s="27">
        <v>1000</v>
      </c>
      <c r="N1670" s="27">
        <v>2.4</v>
      </c>
      <c r="O1670" s="27">
        <v>2013</v>
      </c>
      <c r="P1670" s="27">
        <v>3</v>
      </c>
      <c r="Q1670" s="27">
        <v>11</v>
      </c>
      <c r="R1670" s="28">
        <f>DATE('Raw Data'!$O1670,'Raw Data'!$P1670,'Raw Data'!$Q1670)</f>
        <v>41344</v>
      </c>
      <c r="S1670" s="27" t="str">
        <f>CONCATENATE(MID('Raw Data'!$H1670,FIND("(",'Raw Data'!$H1670)+1,FIND(")",'Raw Data'!$H1670)-FIND("(",'Raw Data'!$H1670)-1),"",'Raw Data'!$M1670)</f>
        <v>Rs.1000</v>
      </c>
      <c r="T1670" s="27">
        <f t="shared" si="26"/>
        <v>1</v>
      </c>
      <c r="U1670" s="29">
        <f>'Raw Data'!$M1670*'Raw Data'!$T1670</f>
        <v>1000</v>
      </c>
    </row>
    <row r="1671" spans="1:21" x14ac:dyDescent="0.3">
      <c r="A1671" s="20">
        <v>18423898</v>
      </c>
      <c r="B1671" s="27" t="s">
        <v>3791</v>
      </c>
      <c r="C1671" s="27">
        <v>1</v>
      </c>
      <c r="D1671" s="27" t="str">
        <f>VLOOKUP('Raw Data'!$C1671,'country description'!$A$2:$B$16,2,0)</f>
        <v>India</v>
      </c>
      <c r="E1671" s="27" t="s">
        <v>14</v>
      </c>
      <c r="F1671" s="27" t="s">
        <v>3792</v>
      </c>
      <c r="G1671" s="27" t="s">
        <v>407</v>
      </c>
      <c r="H1671" s="27" t="s">
        <v>18</v>
      </c>
      <c r="I1671" s="27" t="s">
        <v>19</v>
      </c>
      <c r="J1671" s="27" t="s">
        <v>24</v>
      </c>
      <c r="K1671" s="27">
        <v>3</v>
      </c>
      <c r="L1671" s="27">
        <v>20</v>
      </c>
      <c r="M1671" s="27">
        <v>1000</v>
      </c>
      <c r="N1671" s="27">
        <v>3.8</v>
      </c>
      <c r="O1671" s="27">
        <v>2017</v>
      </c>
      <c r="P1671" s="27">
        <v>3</v>
      </c>
      <c r="Q1671" s="27">
        <v>9</v>
      </c>
      <c r="R1671" s="28">
        <f>DATE('Raw Data'!$O1671,'Raw Data'!$P1671,'Raw Data'!$Q1671)</f>
        <v>42803</v>
      </c>
      <c r="S1671" s="27" t="str">
        <f>CONCATENATE(MID('Raw Data'!$H1671,FIND("(",'Raw Data'!$H1671)+1,FIND(")",'Raw Data'!$H1671)-FIND("(",'Raw Data'!$H1671)-1),"",'Raw Data'!$M1671)</f>
        <v>Rs.1000</v>
      </c>
      <c r="T1671" s="27">
        <f t="shared" si="26"/>
        <v>1</v>
      </c>
      <c r="U1671" s="29">
        <f>'Raw Data'!$M1671*'Raw Data'!$T1671</f>
        <v>1000</v>
      </c>
    </row>
    <row r="1672" spans="1:21" x14ac:dyDescent="0.3">
      <c r="A1672" s="20">
        <v>310777</v>
      </c>
      <c r="B1672" s="27" t="s">
        <v>3723</v>
      </c>
      <c r="C1672" s="27">
        <v>1</v>
      </c>
      <c r="D1672" s="27" t="str">
        <f>VLOOKUP('Raw Data'!$C1672,'country description'!$A$2:$B$16,2,0)</f>
        <v>India</v>
      </c>
      <c r="E1672" s="27" t="s">
        <v>14</v>
      </c>
      <c r="F1672" s="27" t="s">
        <v>3793</v>
      </c>
      <c r="G1672" s="27" t="s">
        <v>519</v>
      </c>
      <c r="H1672" s="27" t="s">
        <v>18</v>
      </c>
      <c r="I1672" s="27" t="s">
        <v>19</v>
      </c>
      <c r="J1672" s="27" t="s">
        <v>24</v>
      </c>
      <c r="K1672" s="27">
        <v>3</v>
      </c>
      <c r="L1672" s="27">
        <v>35</v>
      </c>
      <c r="M1672" s="27">
        <v>1000</v>
      </c>
      <c r="N1672" s="27">
        <v>3.4</v>
      </c>
      <c r="O1672" s="27">
        <v>2014</v>
      </c>
      <c r="P1672" s="27">
        <v>2</v>
      </c>
      <c r="Q1672" s="27">
        <v>21</v>
      </c>
      <c r="R1672" s="28">
        <f>DATE('Raw Data'!$O1672,'Raw Data'!$P1672,'Raw Data'!$Q1672)</f>
        <v>41691</v>
      </c>
      <c r="S1672" s="27" t="str">
        <f>CONCATENATE(MID('Raw Data'!$H1672,FIND("(",'Raw Data'!$H1672)+1,FIND(")",'Raw Data'!$H1672)-FIND("(",'Raw Data'!$H1672)-1),"",'Raw Data'!$M1672)</f>
        <v>Rs.1000</v>
      </c>
      <c r="T1672" s="27">
        <f t="shared" si="26"/>
        <v>1</v>
      </c>
      <c r="U1672" s="29">
        <f>'Raw Data'!$M1672*'Raw Data'!$T1672</f>
        <v>1000</v>
      </c>
    </row>
    <row r="1673" spans="1:21" x14ac:dyDescent="0.3">
      <c r="A1673" s="20">
        <v>18382342</v>
      </c>
      <c r="B1673" s="27" t="s">
        <v>3794</v>
      </c>
      <c r="C1673" s="27">
        <v>1</v>
      </c>
      <c r="D1673" s="27" t="str">
        <f>VLOOKUP('Raw Data'!$C1673,'country description'!$A$2:$B$16,2,0)</f>
        <v>India</v>
      </c>
      <c r="E1673" s="27" t="s">
        <v>14</v>
      </c>
      <c r="F1673" s="27" t="s">
        <v>1757</v>
      </c>
      <c r="G1673" s="27" t="s">
        <v>3394</v>
      </c>
      <c r="H1673" s="27" t="s">
        <v>18</v>
      </c>
      <c r="I1673" s="27" t="s">
        <v>19</v>
      </c>
      <c r="J1673" s="27" t="s">
        <v>24</v>
      </c>
      <c r="K1673" s="27">
        <v>3</v>
      </c>
      <c r="L1673" s="27">
        <v>111</v>
      </c>
      <c r="M1673" s="27">
        <v>1000</v>
      </c>
      <c r="N1673" s="27">
        <v>4.2</v>
      </c>
      <c r="O1673" s="27">
        <v>2015</v>
      </c>
      <c r="P1673" s="27">
        <v>2</v>
      </c>
      <c r="Q1673" s="27">
        <v>23</v>
      </c>
      <c r="R1673" s="28">
        <f>DATE('Raw Data'!$O1673,'Raw Data'!$P1673,'Raw Data'!$Q1673)</f>
        <v>42058</v>
      </c>
      <c r="S1673" s="27" t="str">
        <f>CONCATENATE(MID('Raw Data'!$H1673,FIND("(",'Raw Data'!$H1673)+1,FIND(")",'Raw Data'!$H1673)-FIND("(",'Raw Data'!$H1673)-1),"",'Raw Data'!$M1673)</f>
        <v>Rs.1000</v>
      </c>
      <c r="T1673" s="27">
        <f t="shared" si="26"/>
        <v>1</v>
      </c>
      <c r="U1673" s="29">
        <f>'Raw Data'!$M1673*'Raw Data'!$T1673</f>
        <v>1000</v>
      </c>
    </row>
    <row r="1674" spans="1:21" x14ac:dyDescent="0.3">
      <c r="A1674" s="20">
        <v>261</v>
      </c>
      <c r="B1674" s="27" t="s">
        <v>3723</v>
      </c>
      <c r="C1674" s="27">
        <v>1</v>
      </c>
      <c r="D1674" s="27" t="str">
        <f>VLOOKUP('Raw Data'!$C1674,'country description'!$A$2:$B$16,2,0)</f>
        <v>India</v>
      </c>
      <c r="E1674" s="27" t="s">
        <v>14</v>
      </c>
      <c r="F1674" s="27" t="s">
        <v>3795</v>
      </c>
      <c r="G1674" s="27" t="s">
        <v>519</v>
      </c>
      <c r="H1674" s="27" t="s">
        <v>18</v>
      </c>
      <c r="I1674" s="27" t="s">
        <v>19</v>
      </c>
      <c r="J1674" s="27" t="s">
        <v>24</v>
      </c>
      <c r="K1674" s="27">
        <v>3</v>
      </c>
      <c r="L1674" s="27">
        <v>116</v>
      </c>
      <c r="M1674" s="27">
        <v>1000</v>
      </c>
      <c r="N1674" s="27">
        <v>3.4</v>
      </c>
      <c r="O1674" s="27">
        <v>2017</v>
      </c>
      <c r="P1674" s="27">
        <v>2</v>
      </c>
      <c r="Q1674" s="27">
        <v>6</v>
      </c>
      <c r="R1674" s="28">
        <f>DATE('Raw Data'!$O1674,'Raw Data'!$P1674,'Raw Data'!$Q1674)</f>
        <v>42772</v>
      </c>
      <c r="S1674" s="27" t="str">
        <f>CONCATENATE(MID('Raw Data'!$H1674,FIND("(",'Raw Data'!$H1674)+1,FIND(")",'Raw Data'!$H1674)-FIND("(",'Raw Data'!$H1674)-1),"",'Raw Data'!$M1674)</f>
        <v>Rs.1000</v>
      </c>
      <c r="T1674" s="27">
        <f t="shared" si="26"/>
        <v>1</v>
      </c>
      <c r="U1674" s="29">
        <f>'Raw Data'!$M1674*'Raw Data'!$T1674</f>
        <v>1000</v>
      </c>
    </row>
    <row r="1675" spans="1:21" x14ac:dyDescent="0.3">
      <c r="A1675" s="20">
        <v>18361742</v>
      </c>
      <c r="B1675" s="27" t="s">
        <v>3796</v>
      </c>
      <c r="C1675" s="27">
        <v>1</v>
      </c>
      <c r="D1675" s="27" t="str">
        <f>VLOOKUP('Raw Data'!$C1675,'country description'!$A$2:$B$16,2,0)</f>
        <v>India</v>
      </c>
      <c r="E1675" s="27" t="s">
        <v>14</v>
      </c>
      <c r="F1675" s="27" t="s">
        <v>3797</v>
      </c>
      <c r="G1675" s="27" t="s">
        <v>3798</v>
      </c>
      <c r="H1675" s="27" t="s">
        <v>18</v>
      </c>
      <c r="I1675" s="27" t="s">
        <v>19</v>
      </c>
      <c r="J1675" s="27" t="s">
        <v>24</v>
      </c>
      <c r="K1675" s="27">
        <v>3</v>
      </c>
      <c r="L1675" s="27">
        <v>63</v>
      </c>
      <c r="M1675" s="27">
        <v>1000</v>
      </c>
      <c r="N1675" s="27">
        <v>3.5</v>
      </c>
      <c r="O1675" s="27">
        <v>2014</v>
      </c>
      <c r="P1675" s="27">
        <v>2</v>
      </c>
      <c r="Q1675" s="27">
        <v>7</v>
      </c>
      <c r="R1675" s="28">
        <f>DATE('Raw Data'!$O1675,'Raw Data'!$P1675,'Raw Data'!$Q1675)</f>
        <v>41677</v>
      </c>
      <c r="S1675" s="27" t="str">
        <f>CONCATENATE(MID('Raw Data'!$H1675,FIND("(",'Raw Data'!$H1675)+1,FIND(")",'Raw Data'!$H1675)-FIND("(",'Raw Data'!$H1675)-1),"",'Raw Data'!$M1675)</f>
        <v>Rs.1000</v>
      </c>
      <c r="T1675" s="27">
        <f t="shared" si="26"/>
        <v>1</v>
      </c>
      <c r="U1675" s="29">
        <f>'Raw Data'!$M1675*'Raw Data'!$T1675</f>
        <v>1000</v>
      </c>
    </row>
    <row r="1676" spans="1:21" x14ac:dyDescent="0.3">
      <c r="A1676" s="20">
        <v>1901</v>
      </c>
      <c r="B1676" s="27" t="s">
        <v>3741</v>
      </c>
      <c r="C1676" s="27">
        <v>1</v>
      </c>
      <c r="D1676" s="27" t="str">
        <f>VLOOKUP('Raw Data'!$C1676,'country description'!$A$2:$B$16,2,0)</f>
        <v>India</v>
      </c>
      <c r="E1676" s="27" t="s">
        <v>14</v>
      </c>
      <c r="F1676" s="27" t="s">
        <v>3799</v>
      </c>
      <c r="G1676" s="27" t="s">
        <v>3743</v>
      </c>
      <c r="H1676" s="27" t="s">
        <v>18</v>
      </c>
      <c r="I1676" s="27" t="s">
        <v>19</v>
      </c>
      <c r="J1676" s="27" t="s">
        <v>19</v>
      </c>
      <c r="K1676" s="27">
        <v>3</v>
      </c>
      <c r="L1676" s="27">
        <v>574</v>
      </c>
      <c r="M1676" s="27">
        <v>1000</v>
      </c>
      <c r="N1676" s="27">
        <v>3.6</v>
      </c>
      <c r="O1676" s="27">
        <v>2011</v>
      </c>
      <c r="P1676" s="27">
        <v>2</v>
      </c>
      <c r="Q1676" s="27">
        <v>19</v>
      </c>
      <c r="R1676" s="28">
        <f>DATE('Raw Data'!$O1676,'Raw Data'!$P1676,'Raw Data'!$Q1676)</f>
        <v>40593</v>
      </c>
      <c r="S1676" s="27" t="str">
        <f>CONCATENATE(MID('Raw Data'!$H1676,FIND("(",'Raw Data'!$H1676)+1,FIND(")",'Raw Data'!$H1676)-FIND("(",'Raw Data'!$H1676)-1),"",'Raw Data'!$M1676)</f>
        <v>Rs.1000</v>
      </c>
      <c r="T1676" s="27">
        <f t="shared" si="26"/>
        <v>1</v>
      </c>
      <c r="U1676" s="29">
        <f>'Raw Data'!$M1676*'Raw Data'!$T1676</f>
        <v>1000</v>
      </c>
    </row>
    <row r="1677" spans="1:21" x14ac:dyDescent="0.3">
      <c r="A1677" s="20">
        <v>18457499</v>
      </c>
      <c r="B1677" s="27" t="s">
        <v>3800</v>
      </c>
      <c r="C1677" s="27">
        <v>1</v>
      </c>
      <c r="D1677" s="27" t="str">
        <f>VLOOKUP('Raw Data'!$C1677,'country description'!$A$2:$B$16,2,0)</f>
        <v>India</v>
      </c>
      <c r="E1677" s="27" t="s">
        <v>14</v>
      </c>
      <c r="F1677" s="27" t="s">
        <v>182</v>
      </c>
      <c r="G1677" s="27" t="s">
        <v>410</v>
      </c>
      <c r="H1677" s="27" t="s">
        <v>18</v>
      </c>
      <c r="I1677" s="27" t="s">
        <v>19</v>
      </c>
      <c r="J1677" s="27" t="s">
        <v>19</v>
      </c>
      <c r="K1677" s="27">
        <v>3</v>
      </c>
      <c r="L1677" s="27">
        <v>5</v>
      </c>
      <c r="M1677" s="27">
        <v>1000</v>
      </c>
      <c r="N1677" s="27">
        <v>3.1</v>
      </c>
      <c r="O1677" s="27">
        <v>2017</v>
      </c>
      <c r="P1677" s="27">
        <v>1</v>
      </c>
      <c r="Q1677" s="27">
        <v>27</v>
      </c>
      <c r="R1677" s="28">
        <f>DATE('Raw Data'!$O1677,'Raw Data'!$P1677,'Raw Data'!$Q1677)</f>
        <v>42762</v>
      </c>
      <c r="S1677" s="27" t="str">
        <f>CONCATENATE(MID('Raw Data'!$H1677,FIND("(",'Raw Data'!$H1677)+1,FIND(")",'Raw Data'!$H1677)-FIND("(",'Raw Data'!$H1677)-1),"",'Raw Data'!$M1677)</f>
        <v>Rs.1000</v>
      </c>
      <c r="T1677" s="27">
        <f t="shared" si="26"/>
        <v>1</v>
      </c>
      <c r="U1677" s="29">
        <f>'Raw Data'!$M1677*'Raw Data'!$T1677</f>
        <v>1000</v>
      </c>
    </row>
    <row r="1678" spans="1:21" x14ac:dyDescent="0.3">
      <c r="A1678" s="20">
        <v>1395</v>
      </c>
      <c r="B1678" s="27" t="s">
        <v>2183</v>
      </c>
      <c r="C1678" s="27">
        <v>1</v>
      </c>
      <c r="D1678" s="27" t="str">
        <f>VLOOKUP('Raw Data'!$C1678,'country description'!$A$2:$B$16,2,0)</f>
        <v>India</v>
      </c>
      <c r="E1678" s="27" t="s">
        <v>14</v>
      </c>
      <c r="F1678" s="27" t="s">
        <v>3801</v>
      </c>
      <c r="G1678" s="27" t="s">
        <v>3802</v>
      </c>
      <c r="H1678" s="27" t="s">
        <v>18</v>
      </c>
      <c r="I1678" s="27" t="s">
        <v>19</v>
      </c>
      <c r="J1678" s="27" t="s">
        <v>24</v>
      </c>
      <c r="K1678" s="27">
        <v>3</v>
      </c>
      <c r="L1678" s="27">
        <v>390</v>
      </c>
      <c r="M1678" s="27">
        <v>1000</v>
      </c>
      <c r="N1678" s="27">
        <v>3.7</v>
      </c>
      <c r="O1678" s="27">
        <v>2015</v>
      </c>
      <c r="P1678" s="27">
        <v>1</v>
      </c>
      <c r="Q1678" s="27">
        <v>26</v>
      </c>
      <c r="R1678" s="28">
        <f>DATE('Raw Data'!$O1678,'Raw Data'!$P1678,'Raw Data'!$Q1678)</f>
        <v>42030</v>
      </c>
      <c r="S1678" s="27" t="str">
        <f>CONCATENATE(MID('Raw Data'!$H1678,FIND("(",'Raw Data'!$H1678)+1,FIND(")",'Raw Data'!$H1678)-FIND("(",'Raw Data'!$H1678)-1),"",'Raw Data'!$M1678)</f>
        <v>Rs.1000</v>
      </c>
      <c r="T1678" s="27">
        <f t="shared" si="26"/>
        <v>1</v>
      </c>
      <c r="U1678" s="29">
        <f>'Raw Data'!$M1678*'Raw Data'!$T1678</f>
        <v>1000</v>
      </c>
    </row>
    <row r="1679" spans="1:21" x14ac:dyDescent="0.3">
      <c r="A1679" s="20">
        <v>18400736</v>
      </c>
      <c r="B1679" s="27" t="s">
        <v>3803</v>
      </c>
      <c r="C1679" s="27">
        <v>1</v>
      </c>
      <c r="D1679" s="27" t="str">
        <f>VLOOKUP('Raw Data'!$C1679,'country description'!$A$2:$B$16,2,0)</f>
        <v>India</v>
      </c>
      <c r="E1679" s="27" t="s">
        <v>14</v>
      </c>
      <c r="F1679" s="27" t="s">
        <v>1757</v>
      </c>
      <c r="G1679" s="27" t="s">
        <v>3804</v>
      </c>
      <c r="H1679" s="27" t="s">
        <v>18</v>
      </c>
      <c r="I1679" s="27" t="s">
        <v>19</v>
      </c>
      <c r="J1679" s="27" t="s">
        <v>24</v>
      </c>
      <c r="K1679" s="27">
        <v>3</v>
      </c>
      <c r="L1679" s="27">
        <v>162</v>
      </c>
      <c r="M1679" s="27">
        <v>1000</v>
      </c>
      <c r="N1679" s="27">
        <v>4.5</v>
      </c>
      <c r="O1679" s="27">
        <v>2017</v>
      </c>
      <c r="P1679" s="27">
        <v>1</v>
      </c>
      <c r="Q1679" s="27">
        <v>13</v>
      </c>
      <c r="R1679" s="28">
        <f>DATE('Raw Data'!$O1679,'Raw Data'!$P1679,'Raw Data'!$Q1679)</f>
        <v>42748</v>
      </c>
      <c r="S1679" s="27" t="str">
        <f>CONCATENATE(MID('Raw Data'!$H1679,FIND("(",'Raw Data'!$H1679)+1,FIND(")",'Raw Data'!$H1679)-FIND("(",'Raw Data'!$H1679)-1),"",'Raw Data'!$M1679)</f>
        <v>Rs.1000</v>
      </c>
      <c r="T1679" s="27">
        <f t="shared" si="26"/>
        <v>1</v>
      </c>
      <c r="U1679" s="29">
        <f>'Raw Data'!$M1679*'Raw Data'!$T1679</f>
        <v>1000</v>
      </c>
    </row>
    <row r="1680" spans="1:21" x14ac:dyDescent="0.3">
      <c r="A1680" s="20">
        <v>259</v>
      </c>
      <c r="B1680" s="27" t="s">
        <v>3723</v>
      </c>
      <c r="C1680" s="27">
        <v>1</v>
      </c>
      <c r="D1680" s="27" t="str">
        <f>VLOOKUP('Raw Data'!$C1680,'country description'!$A$2:$B$16,2,0)</f>
        <v>India</v>
      </c>
      <c r="E1680" s="27" t="s">
        <v>14</v>
      </c>
      <c r="F1680" s="27" t="s">
        <v>3805</v>
      </c>
      <c r="G1680" s="27" t="s">
        <v>519</v>
      </c>
      <c r="H1680" s="27" t="s">
        <v>18</v>
      </c>
      <c r="I1680" s="27" t="s">
        <v>19</v>
      </c>
      <c r="J1680" s="27" t="s">
        <v>24</v>
      </c>
      <c r="K1680" s="27">
        <v>3</v>
      </c>
      <c r="L1680" s="27">
        <v>276</v>
      </c>
      <c r="M1680" s="27">
        <v>1000</v>
      </c>
      <c r="N1680" s="27">
        <v>3.3</v>
      </c>
      <c r="O1680" s="27">
        <v>2016</v>
      </c>
      <c r="P1680" s="27">
        <v>1</v>
      </c>
      <c r="Q1680" s="27">
        <v>4</v>
      </c>
      <c r="R1680" s="28">
        <f>DATE('Raw Data'!$O1680,'Raw Data'!$P1680,'Raw Data'!$Q1680)</f>
        <v>42373</v>
      </c>
      <c r="S1680" s="27" t="str">
        <f>CONCATENATE(MID('Raw Data'!$H1680,FIND("(",'Raw Data'!$H1680)+1,FIND(")",'Raw Data'!$H1680)-FIND("(",'Raw Data'!$H1680)-1),"",'Raw Data'!$M1680)</f>
        <v>Rs.1000</v>
      </c>
      <c r="T1680" s="27">
        <f t="shared" si="26"/>
        <v>1</v>
      </c>
      <c r="U1680" s="29">
        <f>'Raw Data'!$M1680*'Raw Data'!$T1680</f>
        <v>1000</v>
      </c>
    </row>
    <row r="1681" spans="1:21" x14ac:dyDescent="0.3">
      <c r="A1681" s="20">
        <v>1819</v>
      </c>
      <c r="B1681" s="27" t="s">
        <v>3806</v>
      </c>
      <c r="C1681" s="27">
        <v>1</v>
      </c>
      <c r="D1681" s="27" t="str">
        <f>VLOOKUP('Raw Data'!$C1681,'country description'!$A$2:$B$16,2,0)</f>
        <v>India</v>
      </c>
      <c r="E1681" s="27" t="s">
        <v>14</v>
      </c>
      <c r="F1681" s="27" t="s">
        <v>3807</v>
      </c>
      <c r="G1681" s="27" t="s">
        <v>3769</v>
      </c>
      <c r="H1681" s="27" t="s">
        <v>18</v>
      </c>
      <c r="I1681" s="27" t="s">
        <v>19</v>
      </c>
      <c r="J1681" s="27" t="s">
        <v>19</v>
      </c>
      <c r="K1681" s="27">
        <v>3</v>
      </c>
      <c r="L1681" s="27">
        <v>3495</v>
      </c>
      <c r="M1681" s="27">
        <v>1000</v>
      </c>
      <c r="N1681" s="27">
        <v>4.0999999999999996</v>
      </c>
      <c r="O1681" s="27">
        <v>2013</v>
      </c>
      <c r="P1681" s="27">
        <v>1</v>
      </c>
      <c r="Q1681" s="27">
        <v>18</v>
      </c>
      <c r="R1681" s="28">
        <f>DATE('Raw Data'!$O1681,'Raw Data'!$P1681,'Raw Data'!$Q1681)</f>
        <v>41292</v>
      </c>
      <c r="S1681" s="27" t="str">
        <f>CONCATENATE(MID('Raw Data'!$H1681,FIND("(",'Raw Data'!$H1681)+1,FIND(")",'Raw Data'!$H1681)-FIND("(",'Raw Data'!$H1681)-1),"",'Raw Data'!$M1681)</f>
        <v>Rs.1000</v>
      </c>
      <c r="T1681" s="27">
        <f t="shared" si="26"/>
        <v>1</v>
      </c>
      <c r="U1681" s="29">
        <f>'Raw Data'!$M1681*'Raw Data'!$T1681</f>
        <v>1000</v>
      </c>
    </row>
    <row r="1682" spans="1:21" x14ac:dyDescent="0.3">
      <c r="A1682" s="20">
        <v>18423108</v>
      </c>
      <c r="B1682" s="27" t="s">
        <v>3808</v>
      </c>
      <c r="C1682" s="27">
        <v>1</v>
      </c>
      <c r="D1682" s="27" t="str">
        <f>VLOOKUP('Raw Data'!$C1682,'country description'!$A$2:$B$16,2,0)</f>
        <v>India</v>
      </c>
      <c r="E1682" s="27" t="s">
        <v>14</v>
      </c>
      <c r="F1682" s="27" t="s">
        <v>3809</v>
      </c>
      <c r="G1682" s="27" t="s">
        <v>3810</v>
      </c>
      <c r="H1682" s="27" t="s">
        <v>18</v>
      </c>
      <c r="I1682" s="27" t="s">
        <v>19</v>
      </c>
      <c r="J1682" s="27" t="s">
        <v>24</v>
      </c>
      <c r="K1682" s="27">
        <v>3</v>
      </c>
      <c r="L1682" s="27">
        <v>12</v>
      </c>
      <c r="M1682" s="27">
        <v>1000</v>
      </c>
      <c r="N1682" s="27">
        <v>3.2</v>
      </c>
      <c r="O1682" s="27">
        <v>2015</v>
      </c>
      <c r="P1682" s="27">
        <v>12</v>
      </c>
      <c r="Q1682" s="27">
        <v>21</v>
      </c>
      <c r="R1682" s="28">
        <f>DATE('Raw Data'!$O1682,'Raw Data'!$P1682,'Raw Data'!$Q1682)</f>
        <v>42359</v>
      </c>
      <c r="S1682" s="27" t="str">
        <f>CONCATENATE(MID('Raw Data'!$H1682,FIND("(",'Raw Data'!$H1682)+1,FIND(")",'Raw Data'!$H1682)-FIND("(",'Raw Data'!$H1682)-1),"",'Raw Data'!$M1682)</f>
        <v>Rs.1000</v>
      </c>
      <c r="T1682" s="27">
        <f t="shared" si="26"/>
        <v>1</v>
      </c>
      <c r="U1682" s="29">
        <f>'Raw Data'!$M1682*'Raw Data'!$T1682</f>
        <v>1000</v>
      </c>
    </row>
    <row r="1683" spans="1:21" x14ac:dyDescent="0.3">
      <c r="A1683" s="20">
        <v>18322651</v>
      </c>
      <c r="B1683" s="27" t="s">
        <v>3768</v>
      </c>
      <c r="C1683" s="27">
        <v>1</v>
      </c>
      <c r="D1683" s="27" t="str">
        <f>VLOOKUP('Raw Data'!$C1683,'country description'!$A$2:$B$16,2,0)</f>
        <v>India</v>
      </c>
      <c r="E1683" s="27" t="s">
        <v>14</v>
      </c>
      <c r="F1683" s="27" t="s">
        <v>2606</v>
      </c>
      <c r="G1683" s="27" t="s">
        <v>3769</v>
      </c>
      <c r="H1683" s="27" t="s">
        <v>18</v>
      </c>
      <c r="I1683" s="27" t="s">
        <v>19</v>
      </c>
      <c r="J1683" s="27" t="s">
        <v>24</v>
      </c>
      <c r="K1683" s="27">
        <v>3</v>
      </c>
      <c r="L1683" s="27">
        <v>18</v>
      </c>
      <c r="M1683" s="27">
        <v>1000</v>
      </c>
      <c r="N1683" s="27">
        <v>3.1</v>
      </c>
      <c r="O1683" s="27">
        <v>2014</v>
      </c>
      <c r="P1683" s="27">
        <v>12</v>
      </c>
      <c r="Q1683" s="27">
        <v>18</v>
      </c>
      <c r="R1683" s="28">
        <f>DATE('Raw Data'!$O1683,'Raw Data'!$P1683,'Raw Data'!$Q1683)</f>
        <v>41991</v>
      </c>
      <c r="S1683" s="27" t="str">
        <f>CONCATENATE(MID('Raw Data'!$H1683,FIND("(",'Raw Data'!$H1683)+1,FIND(")",'Raw Data'!$H1683)-FIND("(",'Raw Data'!$H1683)-1),"",'Raw Data'!$M1683)</f>
        <v>Rs.1000</v>
      </c>
      <c r="T1683" s="27">
        <f t="shared" si="26"/>
        <v>1</v>
      </c>
      <c r="U1683" s="29">
        <f>'Raw Data'!$M1683*'Raw Data'!$T1683</f>
        <v>1000</v>
      </c>
    </row>
    <row r="1684" spans="1:21" x14ac:dyDescent="0.3">
      <c r="A1684" s="20">
        <v>257</v>
      </c>
      <c r="B1684" s="27" t="s">
        <v>3723</v>
      </c>
      <c r="C1684" s="27">
        <v>1</v>
      </c>
      <c r="D1684" s="27" t="str">
        <f>VLOOKUP('Raw Data'!$C1684,'country description'!$A$2:$B$16,2,0)</f>
        <v>India</v>
      </c>
      <c r="E1684" s="27" t="s">
        <v>14</v>
      </c>
      <c r="F1684" s="27" t="s">
        <v>3811</v>
      </c>
      <c r="G1684" s="27" t="s">
        <v>519</v>
      </c>
      <c r="H1684" s="27" t="s">
        <v>18</v>
      </c>
      <c r="I1684" s="27" t="s">
        <v>19</v>
      </c>
      <c r="J1684" s="27" t="s">
        <v>24</v>
      </c>
      <c r="K1684" s="27">
        <v>3</v>
      </c>
      <c r="L1684" s="27">
        <v>211</v>
      </c>
      <c r="M1684" s="27">
        <v>1000</v>
      </c>
      <c r="N1684" s="27">
        <v>3.3</v>
      </c>
      <c r="O1684" s="27">
        <v>2012</v>
      </c>
      <c r="P1684" s="27">
        <v>12</v>
      </c>
      <c r="Q1684" s="27">
        <v>20</v>
      </c>
      <c r="R1684" s="28">
        <f>DATE('Raw Data'!$O1684,'Raw Data'!$P1684,'Raw Data'!$Q1684)</f>
        <v>41263</v>
      </c>
      <c r="S1684" s="27" t="str">
        <f>CONCATENATE(MID('Raw Data'!$H1684,FIND("(",'Raw Data'!$H1684)+1,FIND(")",'Raw Data'!$H1684)-FIND("(",'Raw Data'!$H1684)-1),"",'Raw Data'!$M1684)</f>
        <v>Rs.1000</v>
      </c>
      <c r="T1684" s="27">
        <f t="shared" si="26"/>
        <v>1</v>
      </c>
      <c r="U1684" s="29">
        <f>'Raw Data'!$M1684*'Raw Data'!$T1684</f>
        <v>1000</v>
      </c>
    </row>
    <row r="1685" spans="1:21" x14ac:dyDescent="0.3">
      <c r="A1685" s="20">
        <v>18381669</v>
      </c>
      <c r="B1685" s="27" t="s">
        <v>3812</v>
      </c>
      <c r="C1685" s="27">
        <v>1</v>
      </c>
      <c r="D1685" s="27" t="str">
        <f>VLOOKUP('Raw Data'!$C1685,'country description'!$A$2:$B$16,2,0)</f>
        <v>India</v>
      </c>
      <c r="E1685" s="27" t="s">
        <v>14</v>
      </c>
      <c r="F1685" s="27" t="s">
        <v>3813</v>
      </c>
      <c r="G1685" s="27" t="s">
        <v>393</v>
      </c>
      <c r="H1685" s="27" t="s">
        <v>18</v>
      </c>
      <c r="I1685" s="27" t="s">
        <v>19</v>
      </c>
      <c r="J1685" s="27" t="s">
        <v>19</v>
      </c>
      <c r="K1685" s="27">
        <v>3</v>
      </c>
      <c r="L1685" s="27">
        <v>2</v>
      </c>
      <c r="M1685" s="27">
        <v>1000</v>
      </c>
      <c r="N1685" s="27">
        <v>1</v>
      </c>
      <c r="O1685" s="27">
        <v>2018</v>
      </c>
      <c r="P1685" s="27">
        <v>12</v>
      </c>
      <c r="Q1685" s="27">
        <v>8</v>
      </c>
      <c r="R1685" s="28">
        <f>DATE('Raw Data'!$O1685,'Raw Data'!$P1685,'Raw Data'!$Q1685)</f>
        <v>43442</v>
      </c>
      <c r="S1685" s="27" t="str">
        <f>CONCATENATE(MID('Raw Data'!$H1685,FIND("(",'Raw Data'!$H1685)+1,FIND(")",'Raw Data'!$H1685)-FIND("(",'Raw Data'!$H1685)-1),"",'Raw Data'!$M1685)</f>
        <v>Rs.1000</v>
      </c>
      <c r="T1685" s="27">
        <f t="shared" si="26"/>
        <v>1</v>
      </c>
      <c r="U1685" s="29">
        <f>'Raw Data'!$M1685*'Raw Data'!$T1685</f>
        <v>1000</v>
      </c>
    </row>
    <row r="1686" spans="1:21" x14ac:dyDescent="0.3">
      <c r="A1686" s="20">
        <v>18454951</v>
      </c>
      <c r="B1686" s="27" t="s">
        <v>3814</v>
      </c>
      <c r="C1686" s="27">
        <v>1</v>
      </c>
      <c r="D1686" s="27" t="str">
        <f>VLOOKUP('Raw Data'!$C1686,'country description'!$A$2:$B$16,2,0)</f>
        <v>India</v>
      </c>
      <c r="E1686" s="27" t="s">
        <v>14</v>
      </c>
      <c r="F1686" s="27" t="s">
        <v>3815</v>
      </c>
      <c r="G1686" s="27" t="s">
        <v>3816</v>
      </c>
      <c r="H1686" s="27" t="s">
        <v>18</v>
      </c>
      <c r="I1686" s="27" t="s">
        <v>19</v>
      </c>
      <c r="J1686" s="27" t="s">
        <v>19</v>
      </c>
      <c r="K1686" s="27">
        <v>3</v>
      </c>
      <c r="L1686" s="27">
        <v>91</v>
      </c>
      <c r="M1686" s="27">
        <v>1000</v>
      </c>
      <c r="N1686" s="27">
        <v>4</v>
      </c>
      <c r="O1686" s="27">
        <v>2014</v>
      </c>
      <c r="P1686" s="27">
        <v>12</v>
      </c>
      <c r="Q1686" s="27">
        <v>16</v>
      </c>
      <c r="R1686" s="28">
        <f>DATE('Raw Data'!$O1686,'Raw Data'!$P1686,'Raw Data'!$Q1686)</f>
        <v>41989</v>
      </c>
      <c r="S1686" s="27" t="str">
        <f>CONCATENATE(MID('Raw Data'!$H1686,FIND("(",'Raw Data'!$H1686)+1,FIND(")",'Raw Data'!$H1686)-FIND("(",'Raw Data'!$H1686)-1),"",'Raw Data'!$M1686)</f>
        <v>Rs.1000</v>
      </c>
      <c r="T1686" s="27">
        <f t="shared" si="26"/>
        <v>1</v>
      </c>
      <c r="U1686" s="29">
        <f>'Raw Data'!$M1686*'Raw Data'!$T1686</f>
        <v>1000</v>
      </c>
    </row>
    <row r="1687" spans="1:21" x14ac:dyDescent="0.3">
      <c r="A1687" s="20">
        <v>1078</v>
      </c>
      <c r="B1687" s="27" t="s">
        <v>3723</v>
      </c>
      <c r="C1687" s="27">
        <v>1</v>
      </c>
      <c r="D1687" s="27" t="str">
        <f>VLOOKUP('Raw Data'!$C1687,'country description'!$A$2:$B$16,2,0)</f>
        <v>India</v>
      </c>
      <c r="E1687" s="27" t="s">
        <v>14</v>
      </c>
      <c r="F1687" s="27" t="s">
        <v>3817</v>
      </c>
      <c r="G1687" s="27" t="s">
        <v>519</v>
      </c>
      <c r="H1687" s="27" t="s">
        <v>18</v>
      </c>
      <c r="I1687" s="27" t="s">
        <v>19</v>
      </c>
      <c r="J1687" s="27" t="s">
        <v>24</v>
      </c>
      <c r="K1687" s="27">
        <v>3</v>
      </c>
      <c r="L1687" s="27">
        <v>125</v>
      </c>
      <c r="M1687" s="27">
        <v>1000</v>
      </c>
      <c r="N1687" s="27">
        <v>2.6</v>
      </c>
      <c r="O1687" s="27">
        <v>2018</v>
      </c>
      <c r="P1687" s="27">
        <v>11</v>
      </c>
      <c r="Q1687" s="27">
        <v>10</v>
      </c>
      <c r="R1687" s="28">
        <f>DATE('Raw Data'!$O1687,'Raw Data'!$P1687,'Raw Data'!$Q1687)</f>
        <v>43414</v>
      </c>
      <c r="S1687" s="27" t="str">
        <f>CONCATENATE(MID('Raw Data'!$H1687,FIND("(",'Raw Data'!$H1687)+1,FIND(")",'Raw Data'!$H1687)-FIND("(",'Raw Data'!$H1687)-1),"",'Raw Data'!$M1687)</f>
        <v>Rs.1000</v>
      </c>
      <c r="T1687" s="27">
        <f t="shared" si="26"/>
        <v>1</v>
      </c>
      <c r="U1687" s="29">
        <f>'Raw Data'!$M1687*'Raw Data'!$T1687</f>
        <v>1000</v>
      </c>
    </row>
    <row r="1688" spans="1:21" x14ac:dyDescent="0.3">
      <c r="A1688" s="20">
        <v>18365575</v>
      </c>
      <c r="B1688" s="27" t="s">
        <v>3818</v>
      </c>
      <c r="C1688" s="27">
        <v>1</v>
      </c>
      <c r="D1688" s="27" t="str">
        <f>VLOOKUP('Raw Data'!$C1688,'country description'!$A$2:$B$16,2,0)</f>
        <v>India</v>
      </c>
      <c r="E1688" s="27" t="s">
        <v>14</v>
      </c>
      <c r="F1688" s="27" t="s">
        <v>3819</v>
      </c>
      <c r="G1688" s="27" t="s">
        <v>3820</v>
      </c>
      <c r="H1688" s="27" t="s">
        <v>18</v>
      </c>
      <c r="I1688" s="27" t="s">
        <v>19</v>
      </c>
      <c r="J1688" s="27" t="s">
        <v>19</v>
      </c>
      <c r="K1688" s="27">
        <v>3</v>
      </c>
      <c r="L1688" s="27">
        <v>83</v>
      </c>
      <c r="M1688" s="27">
        <v>1000</v>
      </c>
      <c r="N1688" s="27">
        <v>4</v>
      </c>
      <c r="O1688" s="27">
        <v>2015</v>
      </c>
      <c r="P1688" s="27">
        <v>11</v>
      </c>
      <c r="Q1688" s="27">
        <v>13</v>
      </c>
      <c r="R1688" s="28">
        <f>DATE('Raw Data'!$O1688,'Raw Data'!$P1688,'Raw Data'!$Q1688)</f>
        <v>42321</v>
      </c>
      <c r="S1688" s="27" t="str">
        <f>CONCATENATE(MID('Raw Data'!$H1688,FIND("(",'Raw Data'!$H1688)+1,FIND(")",'Raw Data'!$H1688)-FIND("(",'Raw Data'!$H1688)-1),"",'Raw Data'!$M1688)</f>
        <v>Rs.1000</v>
      </c>
      <c r="T1688" s="27">
        <f t="shared" si="26"/>
        <v>1</v>
      </c>
      <c r="U1688" s="29">
        <f>'Raw Data'!$M1688*'Raw Data'!$T1688</f>
        <v>1000</v>
      </c>
    </row>
    <row r="1689" spans="1:21" x14ac:dyDescent="0.3">
      <c r="A1689" s="20">
        <v>250</v>
      </c>
      <c r="B1689" s="27" t="s">
        <v>3723</v>
      </c>
      <c r="C1689" s="27">
        <v>1</v>
      </c>
      <c r="D1689" s="27" t="str">
        <f>VLOOKUP('Raw Data'!$C1689,'country description'!$A$2:$B$16,2,0)</f>
        <v>India</v>
      </c>
      <c r="E1689" s="27" t="s">
        <v>14</v>
      </c>
      <c r="F1689" s="27" t="s">
        <v>3821</v>
      </c>
      <c r="G1689" s="27" t="s">
        <v>519</v>
      </c>
      <c r="H1689" s="27" t="s">
        <v>18</v>
      </c>
      <c r="I1689" s="27" t="s">
        <v>19</v>
      </c>
      <c r="J1689" s="27" t="s">
        <v>19</v>
      </c>
      <c r="K1689" s="27">
        <v>3</v>
      </c>
      <c r="L1689" s="27">
        <v>83</v>
      </c>
      <c r="M1689" s="27">
        <v>1000</v>
      </c>
      <c r="N1689" s="27">
        <v>2.8</v>
      </c>
      <c r="O1689" s="27">
        <v>2013</v>
      </c>
      <c r="P1689" s="27">
        <v>11</v>
      </c>
      <c r="Q1689" s="27">
        <v>15</v>
      </c>
      <c r="R1689" s="28">
        <f>DATE('Raw Data'!$O1689,'Raw Data'!$P1689,'Raw Data'!$Q1689)</f>
        <v>41593</v>
      </c>
      <c r="S1689" s="27" t="str">
        <f>CONCATENATE(MID('Raw Data'!$H1689,FIND("(",'Raw Data'!$H1689)+1,FIND(")",'Raw Data'!$H1689)-FIND("(",'Raw Data'!$H1689)-1),"",'Raw Data'!$M1689)</f>
        <v>Rs.1000</v>
      </c>
      <c r="T1689" s="27">
        <f t="shared" si="26"/>
        <v>1</v>
      </c>
      <c r="U1689" s="29">
        <f>'Raw Data'!$M1689*'Raw Data'!$T1689</f>
        <v>1000</v>
      </c>
    </row>
    <row r="1690" spans="1:21" x14ac:dyDescent="0.3">
      <c r="A1690" s="20">
        <v>18306524</v>
      </c>
      <c r="B1690" s="27" t="s">
        <v>1649</v>
      </c>
      <c r="C1690" s="27">
        <v>1</v>
      </c>
      <c r="D1690" s="27" t="str">
        <f>VLOOKUP('Raw Data'!$C1690,'country description'!$A$2:$B$16,2,0)</f>
        <v>India</v>
      </c>
      <c r="E1690" s="27" t="s">
        <v>14</v>
      </c>
      <c r="F1690" s="27" t="s">
        <v>3822</v>
      </c>
      <c r="G1690" s="27" t="s">
        <v>1651</v>
      </c>
      <c r="H1690" s="27" t="s">
        <v>18</v>
      </c>
      <c r="I1690" s="27" t="s">
        <v>19</v>
      </c>
      <c r="J1690" s="27" t="s">
        <v>19</v>
      </c>
      <c r="K1690" s="27">
        <v>3</v>
      </c>
      <c r="L1690" s="27">
        <v>22</v>
      </c>
      <c r="M1690" s="27">
        <v>1000</v>
      </c>
      <c r="N1690" s="27">
        <v>3.6</v>
      </c>
      <c r="O1690" s="27">
        <v>2016</v>
      </c>
      <c r="P1690" s="27">
        <v>11</v>
      </c>
      <c r="Q1690" s="27">
        <v>26</v>
      </c>
      <c r="R1690" s="28">
        <f>DATE('Raw Data'!$O1690,'Raw Data'!$P1690,'Raw Data'!$Q1690)</f>
        <v>42700</v>
      </c>
      <c r="S1690" s="27" t="str">
        <f>CONCATENATE(MID('Raw Data'!$H1690,FIND("(",'Raw Data'!$H1690)+1,FIND(")",'Raw Data'!$H1690)-FIND("(",'Raw Data'!$H1690)-1),"",'Raw Data'!$M1690)</f>
        <v>Rs.1000</v>
      </c>
      <c r="T1690" s="27">
        <f t="shared" si="26"/>
        <v>1</v>
      </c>
      <c r="U1690" s="29">
        <f>'Raw Data'!$M1690*'Raw Data'!$T1690</f>
        <v>1000</v>
      </c>
    </row>
    <row r="1691" spans="1:21" x14ac:dyDescent="0.3">
      <c r="A1691" s="20">
        <v>311057</v>
      </c>
      <c r="B1691" s="27" t="s">
        <v>3823</v>
      </c>
      <c r="C1691" s="27">
        <v>1</v>
      </c>
      <c r="D1691" s="27" t="str">
        <f>VLOOKUP('Raw Data'!$C1691,'country description'!$A$2:$B$16,2,0)</f>
        <v>India</v>
      </c>
      <c r="E1691" s="27" t="s">
        <v>14</v>
      </c>
      <c r="F1691" s="27" t="s">
        <v>3824</v>
      </c>
      <c r="G1691" s="27" t="s">
        <v>410</v>
      </c>
      <c r="H1691" s="27" t="s">
        <v>18</v>
      </c>
      <c r="I1691" s="27" t="s">
        <v>19</v>
      </c>
      <c r="J1691" s="27" t="s">
        <v>19</v>
      </c>
      <c r="K1691" s="27">
        <v>3</v>
      </c>
      <c r="L1691" s="27">
        <v>3010</v>
      </c>
      <c r="M1691" s="27">
        <v>1000</v>
      </c>
      <c r="N1691" s="27">
        <v>3.7</v>
      </c>
      <c r="O1691" s="27">
        <v>2015</v>
      </c>
      <c r="P1691" s="27">
        <v>10</v>
      </c>
      <c r="Q1691" s="27">
        <v>27</v>
      </c>
      <c r="R1691" s="28">
        <f>DATE('Raw Data'!$O1691,'Raw Data'!$P1691,'Raw Data'!$Q1691)</f>
        <v>42304</v>
      </c>
      <c r="S1691" s="27" t="str">
        <f>CONCATENATE(MID('Raw Data'!$H1691,FIND("(",'Raw Data'!$H1691)+1,FIND(")",'Raw Data'!$H1691)-FIND("(",'Raw Data'!$H1691)-1),"",'Raw Data'!$M1691)</f>
        <v>Rs.1000</v>
      </c>
      <c r="T1691" s="27">
        <f t="shared" si="26"/>
        <v>1</v>
      </c>
      <c r="U1691" s="29">
        <f>'Raw Data'!$M1691*'Raw Data'!$T1691</f>
        <v>1000</v>
      </c>
    </row>
    <row r="1692" spans="1:21" x14ac:dyDescent="0.3">
      <c r="A1692" s="20">
        <v>18216915</v>
      </c>
      <c r="B1692" s="27" t="s">
        <v>1649</v>
      </c>
      <c r="C1692" s="27">
        <v>1</v>
      </c>
      <c r="D1692" s="27" t="str">
        <f>VLOOKUP('Raw Data'!$C1692,'country description'!$A$2:$B$16,2,0)</f>
        <v>India</v>
      </c>
      <c r="E1692" s="27" t="s">
        <v>14</v>
      </c>
      <c r="F1692" s="27" t="s">
        <v>3825</v>
      </c>
      <c r="G1692" s="27" t="s">
        <v>1651</v>
      </c>
      <c r="H1692" s="27" t="s">
        <v>18</v>
      </c>
      <c r="I1692" s="27" t="s">
        <v>19</v>
      </c>
      <c r="J1692" s="27" t="s">
        <v>24</v>
      </c>
      <c r="K1692" s="27">
        <v>3</v>
      </c>
      <c r="L1692" s="27">
        <v>510</v>
      </c>
      <c r="M1692" s="27">
        <v>1000</v>
      </c>
      <c r="N1692" s="27">
        <v>4</v>
      </c>
      <c r="O1692" s="27">
        <v>2010</v>
      </c>
      <c r="P1692" s="27">
        <v>10</v>
      </c>
      <c r="Q1692" s="27">
        <v>25</v>
      </c>
      <c r="R1692" s="28">
        <f>DATE('Raw Data'!$O1692,'Raw Data'!$P1692,'Raw Data'!$Q1692)</f>
        <v>40476</v>
      </c>
      <c r="S1692" s="27" t="str">
        <f>CONCATENATE(MID('Raw Data'!$H1692,FIND("(",'Raw Data'!$H1692)+1,FIND(")",'Raw Data'!$H1692)-FIND("(",'Raw Data'!$H1692)-1),"",'Raw Data'!$M1692)</f>
        <v>Rs.1000</v>
      </c>
      <c r="T1692" s="27">
        <f t="shared" si="26"/>
        <v>1</v>
      </c>
      <c r="U1692" s="29">
        <f>'Raw Data'!$M1692*'Raw Data'!$T1692</f>
        <v>1000</v>
      </c>
    </row>
    <row r="1693" spans="1:21" x14ac:dyDescent="0.3">
      <c r="A1693" s="20">
        <v>310435</v>
      </c>
      <c r="B1693" s="27" t="s">
        <v>3826</v>
      </c>
      <c r="C1693" s="27">
        <v>1</v>
      </c>
      <c r="D1693" s="27" t="str">
        <f>VLOOKUP('Raw Data'!$C1693,'country description'!$A$2:$B$16,2,0)</f>
        <v>India</v>
      </c>
      <c r="E1693" s="27" t="s">
        <v>14</v>
      </c>
      <c r="F1693" s="27" t="s">
        <v>3827</v>
      </c>
      <c r="G1693" s="27" t="s">
        <v>2375</v>
      </c>
      <c r="H1693" s="27" t="s">
        <v>18</v>
      </c>
      <c r="I1693" s="27" t="s">
        <v>19</v>
      </c>
      <c r="J1693" s="27" t="s">
        <v>24</v>
      </c>
      <c r="K1693" s="27">
        <v>3</v>
      </c>
      <c r="L1693" s="27">
        <v>140</v>
      </c>
      <c r="M1693" s="27">
        <v>1000</v>
      </c>
      <c r="N1693" s="27">
        <v>3.3</v>
      </c>
      <c r="O1693" s="27">
        <v>2014</v>
      </c>
      <c r="P1693" s="27">
        <v>10</v>
      </c>
      <c r="Q1693" s="27">
        <v>14</v>
      </c>
      <c r="R1693" s="28">
        <f>DATE('Raw Data'!$O1693,'Raw Data'!$P1693,'Raw Data'!$Q1693)</f>
        <v>41926</v>
      </c>
      <c r="S1693" s="27" t="str">
        <f>CONCATENATE(MID('Raw Data'!$H1693,FIND("(",'Raw Data'!$H1693)+1,FIND(")",'Raw Data'!$H1693)-FIND("(",'Raw Data'!$H1693)-1),"",'Raw Data'!$M1693)</f>
        <v>Rs.1000</v>
      </c>
      <c r="T1693" s="27">
        <f t="shared" si="26"/>
        <v>1</v>
      </c>
      <c r="U1693" s="29">
        <f>'Raw Data'!$M1693*'Raw Data'!$T1693</f>
        <v>1000</v>
      </c>
    </row>
    <row r="1694" spans="1:21" x14ac:dyDescent="0.3">
      <c r="A1694" s="20">
        <v>18334465</v>
      </c>
      <c r="B1694" s="27" t="s">
        <v>3828</v>
      </c>
      <c r="C1694" s="27">
        <v>1</v>
      </c>
      <c r="D1694" s="27" t="str">
        <f>VLOOKUP('Raw Data'!$C1694,'country description'!$A$2:$B$16,2,0)</f>
        <v>India</v>
      </c>
      <c r="E1694" s="27" t="s">
        <v>14</v>
      </c>
      <c r="F1694" s="27" t="s">
        <v>3829</v>
      </c>
      <c r="G1694" s="27" t="s">
        <v>3830</v>
      </c>
      <c r="H1694" s="27" t="s">
        <v>18</v>
      </c>
      <c r="I1694" s="27" t="s">
        <v>19</v>
      </c>
      <c r="J1694" s="27" t="s">
        <v>24</v>
      </c>
      <c r="K1694" s="27">
        <v>3</v>
      </c>
      <c r="L1694" s="27">
        <v>53</v>
      </c>
      <c r="M1694" s="27">
        <v>1000</v>
      </c>
      <c r="N1694" s="27">
        <v>4</v>
      </c>
      <c r="O1694" s="27">
        <v>2014</v>
      </c>
      <c r="P1694" s="27">
        <v>10</v>
      </c>
      <c r="Q1694" s="27">
        <v>16</v>
      </c>
      <c r="R1694" s="28">
        <f>DATE('Raw Data'!$O1694,'Raw Data'!$P1694,'Raw Data'!$Q1694)</f>
        <v>41928</v>
      </c>
      <c r="S1694" s="27" t="str">
        <f>CONCATENATE(MID('Raw Data'!$H1694,FIND("(",'Raw Data'!$H1694)+1,FIND(")",'Raw Data'!$H1694)-FIND("(",'Raw Data'!$H1694)-1),"",'Raw Data'!$M1694)</f>
        <v>Rs.1000</v>
      </c>
      <c r="T1694" s="27">
        <f t="shared" si="26"/>
        <v>1</v>
      </c>
      <c r="U1694" s="29">
        <f>'Raw Data'!$M1694*'Raw Data'!$T1694</f>
        <v>1000</v>
      </c>
    </row>
    <row r="1695" spans="1:21" x14ac:dyDescent="0.3">
      <c r="A1695" s="20">
        <v>18361780</v>
      </c>
      <c r="B1695" s="27" t="s">
        <v>3831</v>
      </c>
      <c r="C1695" s="27">
        <v>1</v>
      </c>
      <c r="D1695" s="27" t="str">
        <f>VLOOKUP('Raw Data'!$C1695,'country description'!$A$2:$B$16,2,0)</f>
        <v>India</v>
      </c>
      <c r="E1695" s="27" t="s">
        <v>14</v>
      </c>
      <c r="F1695" s="27" t="s">
        <v>3832</v>
      </c>
      <c r="G1695" s="27" t="s">
        <v>504</v>
      </c>
      <c r="H1695" s="27" t="s">
        <v>18</v>
      </c>
      <c r="I1695" s="27" t="s">
        <v>19</v>
      </c>
      <c r="J1695" s="27" t="s">
        <v>24</v>
      </c>
      <c r="K1695" s="27">
        <v>3</v>
      </c>
      <c r="L1695" s="27">
        <v>42</v>
      </c>
      <c r="M1695" s="27">
        <v>1000</v>
      </c>
      <c r="N1695" s="27">
        <v>4.2</v>
      </c>
      <c r="O1695" s="27">
        <v>2018</v>
      </c>
      <c r="P1695" s="27">
        <v>10</v>
      </c>
      <c r="Q1695" s="27">
        <v>22</v>
      </c>
      <c r="R1695" s="28">
        <f>DATE('Raw Data'!$O1695,'Raw Data'!$P1695,'Raw Data'!$Q1695)</f>
        <v>43395</v>
      </c>
      <c r="S1695" s="27" t="str">
        <f>CONCATENATE(MID('Raw Data'!$H1695,FIND("(",'Raw Data'!$H1695)+1,FIND(")",'Raw Data'!$H1695)-FIND("(",'Raw Data'!$H1695)-1),"",'Raw Data'!$M1695)</f>
        <v>Rs.1000</v>
      </c>
      <c r="T1695" s="27">
        <f t="shared" si="26"/>
        <v>1</v>
      </c>
      <c r="U1695" s="29">
        <f>'Raw Data'!$M1695*'Raw Data'!$T1695</f>
        <v>1000</v>
      </c>
    </row>
    <row r="1696" spans="1:21" x14ac:dyDescent="0.3">
      <c r="A1696" s="20">
        <v>310491</v>
      </c>
      <c r="B1696" s="27" t="s">
        <v>3833</v>
      </c>
      <c r="C1696" s="27">
        <v>1</v>
      </c>
      <c r="D1696" s="27" t="str">
        <f>VLOOKUP('Raw Data'!$C1696,'country description'!$A$2:$B$16,2,0)</f>
        <v>India</v>
      </c>
      <c r="E1696" s="27" t="s">
        <v>14</v>
      </c>
      <c r="F1696" s="27" t="s">
        <v>3834</v>
      </c>
      <c r="G1696" s="27" t="s">
        <v>393</v>
      </c>
      <c r="H1696" s="27" t="s">
        <v>18</v>
      </c>
      <c r="I1696" s="27" t="s">
        <v>24</v>
      </c>
      <c r="J1696" s="27" t="s">
        <v>24</v>
      </c>
      <c r="K1696" s="27">
        <v>3</v>
      </c>
      <c r="L1696" s="27">
        <v>49</v>
      </c>
      <c r="M1696" s="27">
        <v>1000</v>
      </c>
      <c r="N1696" s="27">
        <v>2.6</v>
      </c>
      <c r="O1696" s="27">
        <v>2013</v>
      </c>
      <c r="P1696" s="27">
        <v>9</v>
      </c>
      <c r="Q1696" s="27">
        <v>17</v>
      </c>
      <c r="R1696" s="28">
        <f>DATE('Raw Data'!$O1696,'Raw Data'!$P1696,'Raw Data'!$Q1696)</f>
        <v>41534</v>
      </c>
      <c r="S1696" s="27" t="str">
        <f>CONCATENATE(MID('Raw Data'!$H1696,FIND("(",'Raw Data'!$H1696)+1,FIND(")",'Raw Data'!$H1696)-FIND("(",'Raw Data'!$H1696)-1),"",'Raw Data'!$M1696)</f>
        <v>Rs.1000</v>
      </c>
      <c r="T1696" s="27">
        <f t="shared" si="26"/>
        <v>1</v>
      </c>
      <c r="U1696" s="29">
        <f>'Raw Data'!$M1696*'Raw Data'!$T1696</f>
        <v>1000</v>
      </c>
    </row>
    <row r="1697" spans="1:21" x14ac:dyDescent="0.3">
      <c r="A1697" s="20">
        <v>18241525</v>
      </c>
      <c r="B1697" s="27" t="s">
        <v>3835</v>
      </c>
      <c r="C1697" s="27">
        <v>1</v>
      </c>
      <c r="D1697" s="27" t="str">
        <f>VLOOKUP('Raw Data'!$C1697,'country description'!$A$2:$B$16,2,0)</f>
        <v>India</v>
      </c>
      <c r="E1697" s="27" t="s">
        <v>14</v>
      </c>
      <c r="F1697" s="27" t="s">
        <v>3836</v>
      </c>
      <c r="G1697" s="27" t="s">
        <v>2833</v>
      </c>
      <c r="H1697" s="27" t="s">
        <v>18</v>
      </c>
      <c r="I1697" s="27" t="s">
        <v>24</v>
      </c>
      <c r="J1697" s="27" t="s">
        <v>24</v>
      </c>
      <c r="K1697" s="27">
        <v>3</v>
      </c>
      <c r="L1697" s="27">
        <v>79</v>
      </c>
      <c r="M1697" s="27">
        <v>1000</v>
      </c>
      <c r="N1697" s="27">
        <v>3.3</v>
      </c>
      <c r="O1697" s="27">
        <v>2014</v>
      </c>
      <c r="P1697" s="27">
        <v>9</v>
      </c>
      <c r="Q1697" s="27">
        <v>4</v>
      </c>
      <c r="R1697" s="28">
        <f>DATE('Raw Data'!$O1697,'Raw Data'!$P1697,'Raw Data'!$Q1697)</f>
        <v>41886</v>
      </c>
      <c r="S1697" s="27" t="str">
        <f>CONCATENATE(MID('Raw Data'!$H1697,FIND("(",'Raw Data'!$H1697)+1,FIND(")",'Raw Data'!$H1697)-FIND("(",'Raw Data'!$H1697)-1),"",'Raw Data'!$M1697)</f>
        <v>Rs.1000</v>
      </c>
      <c r="T1697" s="27">
        <f t="shared" si="26"/>
        <v>1</v>
      </c>
      <c r="U1697" s="29">
        <f>'Raw Data'!$M1697*'Raw Data'!$T1697</f>
        <v>1000</v>
      </c>
    </row>
    <row r="1698" spans="1:21" x14ac:dyDescent="0.3">
      <c r="A1698" s="20">
        <v>18273067</v>
      </c>
      <c r="B1698" s="27" t="s">
        <v>3837</v>
      </c>
      <c r="C1698" s="27">
        <v>1</v>
      </c>
      <c r="D1698" s="27" t="str">
        <f>VLOOKUP('Raw Data'!$C1698,'country description'!$A$2:$B$16,2,0)</f>
        <v>India</v>
      </c>
      <c r="E1698" s="27" t="s">
        <v>14</v>
      </c>
      <c r="F1698" s="27" t="s">
        <v>3838</v>
      </c>
      <c r="G1698" s="27" t="s">
        <v>3839</v>
      </c>
      <c r="H1698" s="27" t="s">
        <v>18</v>
      </c>
      <c r="I1698" s="27" t="s">
        <v>24</v>
      </c>
      <c r="J1698" s="27" t="s">
        <v>19</v>
      </c>
      <c r="K1698" s="27">
        <v>3</v>
      </c>
      <c r="L1698" s="27">
        <v>1</v>
      </c>
      <c r="M1698" s="27">
        <v>1000</v>
      </c>
      <c r="N1698" s="27">
        <v>1</v>
      </c>
      <c r="O1698" s="27">
        <v>2014</v>
      </c>
      <c r="P1698" s="27">
        <v>9</v>
      </c>
      <c r="Q1698" s="27">
        <v>21</v>
      </c>
      <c r="R1698" s="28">
        <f>DATE('Raw Data'!$O1698,'Raw Data'!$P1698,'Raw Data'!$Q1698)</f>
        <v>41903</v>
      </c>
      <c r="S1698" s="27" t="str">
        <f>CONCATENATE(MID('Raw Data'!$H1698,FIND("(",'Raw Data'!$H1698)+1,FIND(")",'Raw Data'!$H1698)-FIND("(",'Raw Data'!$H1698)-1),"",'Raw Data'!$M1698)</f>
        <v>Rs.1000</v>
      </c>
      <c r="T1698" s="27">
        <f t="shared" si="26"/>
        <v>1</v>
      </c>
      <c r="U1698" s="29">
        <f>'Raw Data'!$M1698*'Raw Data'!$T1698</f>
        <v>1000</v>
      </c>
    </row>
    <row r="1699" spans="1:21" x14ac:dyDescent="0.3">
      <c r="A1699" s="20">
        <v>302715</v>
      </c>
      <c r="B1699" s="27" t="s">
        <v>3840</v>
      </c>
      <c r="C1699" s="27">
        <v>1</v>
      </c>
      <c r="D1699" s="27" t="str">
        <f>VLOOKUP('Raw Data'!$C1699,'country description'!$A$2:$B$16,2,0)</f>
        <v>India</v>
      </c>
      <c r="E1699" s="27" t="s">
        <v>14</v>
      </c>
      <c r="F1699" s="27" t="s">
        <v>3841</v>
      </c>
      <c r="G1699" s="27" t="s">
        <v>2744</v>
      </c>
      <c r="H1699" s="27" t="s">
        <v>18</v>
      </c>
      <c r="I1699" s="27" t="s">
        <v>24</v>
      </c>
      <c r="J1699" s="27" t="s">
        <v>24</v>
      </c>
      <c r="K1699" s="27">
        <v>3</v>
      </c>
      <c r="L1699" s="27">
        <v>96</v>
      </c>
      <c r="M1699" s="27">
        <v>1000</v>
      </c>
      <c r="N1699" s="27">
        <v>2.4</v>
      </c>
      <c r="O1699" s="27">
        <v>2018</v>
      </c>
      <c r="P1699" s="27">
        <v>9</v>
      </c>
      <c r="Q1699" s="27">
        <v>26</v>
      </c>
      <c r="R1699" s="28">
        <f>DATE('Raw Data'!$O1699,'Raw Data'!$P1699,'Raw Data'!$Q1699)</f>
        <v>43369</v>
      </c>
      <c r="S1699" s="27" t="str">
        <f>CONCATENATE(MID('Raw Data'!$H1699,FIND("(",'Raw Data'!$H1699)+1,FIND(")",'Raw Data'!$H1699)-FIND("(",'Raw Data'!$H1699)-1),"",'Raw Data'!$M1699)</f>
        <v>Rs.1000</v>
      </c>
      <c r="T1699" s="27">
        <f t="shared" si="26"/>
        <v>1</v>
      </c>
      <c r="U1699" s="29">
        <f>'Raw Data'!$M1699*'Raw Data'!$T1699</f>
        <v>1000</v>
      </c>
    </row>
    <row r="1700" spans="1:21" x14ac:dyDescent="0.3">
      <c r="A1700" s="20">
        <v>18456728</v>
      </c>
      <c r="B1700" s="27" t="s">
        <v>3842</v>
      </c>
      <c r="C1700" s="27">
        <v>1</v>
      </c>
      <c r="D1700" s="27" t="str">
        <f>VLOOKUP('Raw Data'!$C1700,'country description'!$A$2:$B$16,2,0)</f>
        <v>India</v>
      </c>
      <c r="E1700" s="27" t="s">
        <v>14</v>
      </c>
      <c r="F1700" s="27" t="s">
        <v>3843</v>
      </c>
      <c r="G1700" s="27" t="s">
        <v>3844</v>
      </c>
      <c r="H1700" s="27" t="s">
        <v>18</v>
      </c>
      <c r="I1700" s="27" t="s">
        <v>24</v>
      </c>
      <c r="J1700" s="27" t="s">
        <v>19</v>
      </c>
      <c r="K1700" s="27">
        <v>3</v>
      </c>
      <c r="L1700" s="27">
        <v>22</v>
      </c>
      <c r="M1700" s="27">
        <v>1000</v>
      </c>
      <c r="N1700" s="27">
        <v>4.0999999999999996</v>
      </c>
      <c r="O1700" s="27">
        <v>2017</v>
      </c>
      <c r="P1700" s="27">
        <v>8</v>
      </c>
      <c r="Q1700" s="27">
        <v>26</v>
      </c>
      <c r="R1700" s="28">
        <f>DATE('Raw Data'!$O1700,'Raw Data'!$P1700,'Raw Data'!$Q1700)</f>
        <v>42973</v>
      </c>
      <c r="S1700" s="27" t="str">
        <f>CONCATENATE(MID('Raw Data'!$H1700,FIND("(",'Raw Data'!$H1700)+1,FIND(")",'Raw Data'!$H1700)-FIND("(",'Raw Data'!$H1700)-1),"",'Raw Data'!$M1700)</f>
        <v>Rs.1000</v>
      </c>
      <c r="T1700" s="27">
        <f t="shared" si="26"/>
        <v>1</v>
      </c>
      <c r="U1700" s="29">
        <f>'Raw Data'!$M1700*'Raw Data'!$T1700</f>
        <v>1000</v>
      </c>
    </row>
    <row r="1701" spans="1:21" x14ac:dyDescent="0.3">
      <c r="A1701" s="20">
        <v>18322937</v>
      </c>
      <c r="B1701" s="27" t="s">
        <v>3845</v>
      </c>
      <c r="C1701" s="27">
        <v>1</v>
      </c>
      <c r="D1701" s="27" t="str">
        <f>VLOOKUP('Raw Data'!$C1701,'country description'!$A$2:$B$16,2,0)</f>
        <v>India</v>
      </c>
      <c r="E1701" s="27" t="s">
        <v>14</v>
      </c>
      <c r="F1701" s="27" t="s">
        <v>3846</v>
      </c>
      <c r="G1701" s="27" t="s">
        <v>3409</v>
      </c>
      <c r="H1701" s="27" t="s">
        <v>18</v>
      </c>
      <c r="I1701" s="27" t="s">
        <v>24</v>
      </c>
      <c r="J1701" s="27" t="s">
        <v>19</v>
      </c>
      <c r="K1701" s="27">
        <v>3</v>
      </c>
      <c r="L1701" s="27">
        <v>92</v>
      </c>
      <c r="M1701" s="27">
        <v>1000</v>
      </c>
      <c r="N1701" s="27">
        <v>3.8</v>
      </c>
      <c r="O1701" s="27">
        <v>2018</v>
      </c>
      <c r="P1701" s="27">
        <v>8</v>
      </c>
      <c r="Q1701" s="27">
        <v>22</v>
      </c>
      <c r="R1701" s="28">
        <f>DATE('Raw Data'!$O1701,'Raw Data'!$P1701,'Raw Data'!$Q1701)</f>
        <v>43334</v>
      </c>
      <c r="S1701" s="27" t="str">
        <f>CONCATENATE(MID('Raw Data'!$H1701,FIND("(",'Raw Data'!$H1701)+1,FIND(")",'Raw Data'!$H1701)-FIND("(",'Raw Data'!$H1701)-1),"",'Raw Data'!$M1701)</f>
        <v>Rs.1000</v>
      </c>
      <c r="T1701" s="27">
        <f t="shared" si="26"/>
        <v>1</v>
      </c>
      <c r="U1701" s="29">
        <f>'Raw Data'!$M1701*'Raw Data'!$T1701</f>
        <v>1000</v>
      </c>
    </row>
    <row r="1702" spans="1:21" x14ac:dyDescent="0.3">
      <c r="A1702" s="20">
        <v>18441523</v>
      </c>
      <c r="B1702" s="27" t="s">
        <v>1649</v>
      </c>
      <c r="C1702" s="27">
        <v>1</v>
      </c>
      <c r="D1702" s="27" t="str">
        <f>VLOOKUP('Raw Data'!$C1702,'country description'!$A$2:$B$16,2,0)</f>
        <v>India</v>
      </c>
      <c r="E1702" s="27" t="s">
        <v>14</v>
      </c>
      <c r="F1702" s="27" t="s">
        <v>2510</v>
      </c>
      <c r="G1702" s="27" t="s">
        <v>1651</v>
      </c>
      <c r="H1702" s="27" t="s">
        <v>18</v>
      </c>
      <c r="I1702" s="27" t="s">
        <v>24</v>
      </c>
      <c r="J1702" s="27" t="s">
        <v>24</v>
      </c>
      <c r="K1702" s="27">
        <v>3</v>
      </c>
      <c r="L1702" s="27">
        <v>8</v>
      </c>
      <c r="M1702" s="27">
        <v>1000</v>
      </c>
      <c r="N1702" s="27">
        <v>3.1</v>
      </c>
      <c r="O1702" s="27">
        <v>2012</v>
      </c>
      <c r="P1702" s="27">
        <v>8</v>
      </c>
      <c r="Q1702" s="27">
        <v>8</v>
      </c>
      <c r="R1702" s="28">
        <f>DATE('Raw Data'!$O1702,'Raw Data'!$P1702,'Raw Data'!$Q1702)</f>
        <v>41129</v>
      </c>
      <c r="S1702" s="27" t="str">
        <f>CONCATENATE(MID('Raw Data'!$H1702,FIND("(",'Raw Data'!$H1702)+1,FIND(")",'Raw Data'!$H1702)-FIND("(",'Raw Data'!$H1702)-1),"",'Raw Data'!$M1702)</f>
        <v>Rs.1000</v>
      </c>
      <c r="T1702" s="27">
        <f t="shared" si="26"/>
        <v>1</v>
      </c>
      <c r="U1702" s="29">
        <f>'Raw Data'!$M1702*'Raw Data'!$T1702</f>
        <v>1000</v>
      </c>
    </row>
    <row r="1703" spans="1:21" x14ac:dyDescent="0.3">
      <c r="A1703" s="20">
        <v>2999</v>
      </c>
      <c r="B1703" s="27" t="s">
        <v>2295</v>
      </c>
      <c r="C1703" s="27">
        <v>1</v>
      </c>
      <c r="D1703" s="27" t="str">
        <f>VLOOKUP('Raw Data'!$C1703,'country description'!$A$2:$B$16,2,0)</f>
        <v>India</v>
      </c>
      <c r="E1703" s="27" t="s">
        <v>14</v>
      </c>
      <c r="F1703" s="27" t="s">
        <v>3847</v>
      </c>
      <c r="G1703" s="27" t="s">
        <v>410</v>
      </c>
      <c r="H1703" s="27" t="s">
        <v>18</v>
      </c>
      <c r="I1703" s="27" t="s">
        <v>24</v>
      </c>
      <c r="J1703" s="27" t="s">
        <v>24</v>
      </c>
      <c r="K1703" s="27">
        <v>3</v>
      </c>
      <c r="L1703" s="27">
        <v>72</v>
      </c>
      <c r="M1703" s="27">
        <v>1000</v>
      </c>
      <c r="N1703" s="27">
        <v>2.6</v>
      </c>
      <c r="O1703" s="27">
        <v>2014</v>
      </c>
      <c r="P1703" s="27">
        <v>8</v>
      </c>
      <c r="Q1703" s="27">
        <v>27</v>
      </c>
      <c r="R1703" s="28">
        <f>DATE('Raw Data'!$O1703,'Raw Data'!$P1703,'Raw Data'!$Q1703)</f>
        <v>41878</v>
      </c>
      <c r="S1703" s="27" t="str">
        <f>CONCATENATE(MID('Raw Data'!$H1703,FIND("(",'Raw Data'!$H1703)+1,FIND(")",'Raw Data'!$H1703)-FIND("(",'Raw Data'!$H1703)-1),"",'Raw Data'!$M1703)</f>
        <v>Rs.1000</v>
      </c>
      <c r="T1703" s="27">
        <f t="shared" si="26"/>
        <v>1</v>
      </c>
      <c r="U1703" s="29">
        <f>'Raw Data'!$M1703*'Raw Data'!$T1703</f>
        <v>1000</v>
      </c>
    </row>
    <row r="1704" spans="1:21" x14ac:dyDescent="0.3">
      <c r="A1704" s="20">
        <v>474</v>
      </c>
      <c r="B1704" s="27" t="s">
        <v>3848</v>
      </c>
      <c r="C1704" s="27">
        <v>1</v>
      </c>
      <c r="D1704" s="27" t="str">
        <f>VLOOKUP('Raw Data'!$C1704,'country description'!$A$2:$B$16,2,0)</f>
        <v>India</v>
      </c>
      <c r="E1704" s="27" t="s">
        <v>14</v>
      </c>
      <c r="F1704" s="27" t="s">
        <v>3849</v>
      </c>
      <c r="G1704" s="27" t="s">
        <v>390</v>
      </c>
      <c r="H1704" s="27" t="s">
        <v>18</v>
      </c>
      <c r="I1704" s="27" t="s">
        <v>24</v>
      </c>
      <c r="J1704" s="27" t="s">
        <v>24</v>
      </c>
      <c r="K1704" s="27">
        <v>3</v>
      </c>
      <c r="L1704" s="27">
        <v>79</v>
      </c>
      <c r="M1704" s="27">
        <v>1000</v>
      </c>
      <c r="N1704" s="27">
        <v>2.2000000000000002</v>
      </c>
      <c r="O1704" s="27">
        <v>2018</v>
      </c>
      <c r="P1704" s="27">
        <v>8</v>
      </c>
      <c r="Q1704" s="27">
        <v>27</v>
      </c>
      <c r="R1704" s="28">
        <f>DATE('Raw Data'!$O1704,'Raw Data'!$P1704,'Raw Data'!$Q1704)</f>
        <v>43339</v>
      </c>
      <c r="S1704" s="27" t="str">
        <f>CONCATENATE(MID('Raw Data'!$H1704,FIND("(",'Raw Data'!$H1704)+1,FIND(")",'Raw Data'!$H1704)-FIND("(",'Raw Data'!$H1704)-1),"",'Raw Data'!$M1704)</f>
        <v>Rs.1000</v>
      </c>
      <c r="T1704" s="27">
        <f t="shared" si="26"/>
        <v>1</v>
      </c>
      <c r="U1704" s="29">
        <f>'Raw Data'!$M1704*'Raw Data'!$T1704</f>
        <v>1000</v>
      </c>
    </row>
    <row r="1705" spans="1:21" x14ac:dyDescent="0.3">
      <c r="A1705" s="20">
        <v>2605</v>
      </c>
      <c r="B1705" s="27" t="s">
        <v>3850</v>
      </c>
      <c r="C1705" s="27">
        <v>1</v>
      </c>
      <c r="D1705" s="27" t="str">
        <f>VLOOKUP('Raw Data'!$C1705,'country description'!$A$2:$B$16,2,0)</f>
        <v>India</v>
      </c>
      <c r="E1705" s="27" t="s">
        <v>14</v>
      </c>
      <c r="F1705" s="27" t="s">
        <v>3851</v>
      </c>
      <c r="G1705" s="27" t="s">
        <v>3852</v>
      </c>
      <c r="H1705" s="27" t="s">
        <v>18</v>
      </c>
      <c r="I1705" s="27" t="s">
        <v>24</v>
      </c>
      <c r="J1705" s="27" t="s">
        <v>19</v>
      </c>
      <c r="K1705" s="27">
        <v>3</v>
      </c>
      <c r="L1705" s="27">
        <v>42</v>
      </c>
      <c r="M1705" s="27">
        <v>1000</v>
      </c>
      <c r="N1705" s="27">
        <v>3</v>
      </c>
      <c r="O1705" s="27">
        <v>2010</v>
      </c>
      <c r="P1705" s="27">
        <v>8</v>
      </c>
      <c r="Q1705" s="27">
        <v>19</v>
      </c>
      <c r="R1705" s="28">
        <f>DATE('Raw Data'!$O1705,'Raw Data'!$P1705,'Raw Data'!$Q1705)</f>
        <v>40409</v>
      </c>
      <c r="S1705" s="27" t="str">
        <f>CONCATENATE(MID('Raw Data'!$H1705,FIND("(",'Raw Data'!$H1705)+1,FIND(")",'Raw Data'!$H1705)-FIND("(",'Raw Data'!$H1705)-1),"",'Raw Data'!$M1705)</f>
        <v>Rs.1000</v>
      </c>
      <c r="T1705" s="27">
        <f t="shared" si="26"/>
        <v>1</v>
      </c>
      <c r="U1705" s="29">
        <f>'Raw Data'!$M1705*'Raw Data'!$T1705</f>
        <v>1000</v>
      </c>
    </row>
    <row r="1706" spans="1:21" x14ac:dyDescent="0.3">
      <c r="A1706" s="20">
        <v>18415346</v>
      </c>
      <c r="B1706" s="27" t="s">
        <v>3853</v>
      </c>
      <c r="C1706" s="27">
        <v>1</v>
      </c>
      <c r="D1706" s="27" t="str">
        <f>VLOOKUP('Raw Data'!$C1706,'country description'!$A$2:$B$16,2,0)</f>
        <v>India</v>
      </c>
      <c r="E1706" s="27" t="s">
        <v>14</v>
      </c>
      <c r="F1706" s="27" t="s">
        <v>3854</v>
      </c>
      <c r="G1706" s="27" t="s">
        <v>2989</v>
      </c>
      <c r="H1706" s="27" t="s">
        <v>18</v>
      </c>
      <c r="I1706" s="27" t="s">
        <v>24</v>
      </c>
      <c r="J1706" s="27" t="s">
        <v>19</v>
      </c>
      <c r="K1706" s="27">
        <v>3</v>
      </c>
      <c r="L1706" s="27">
        <v>50</v>
      </c>
      <c r="M1706" s="27">
        <v>1000</v>
      </c>
      <c r="N1706" s="27">
        <v>4.4000000000000004</v>
      </c>
      <c r="O1706" s="27">
        <v>2017</v>
      </c>
      <c r="P1706" s="27">
        <v>7</v>
      </c>
      <c r="Q1706" s="27">
        <v>20</v>
      </c>
      <c r="R1706" s="28">
        <f>DATE('Raw Data'!$O1706,'Raw Data'!$P1706,'Raw Data'!$Q1706)</f>
        <v>42936</v>
      </c>
      <c r="S1706" s="27" t="str">
        <f>CONCATENATE(MID('Raw Data'!$H1706,FIND("(",'Raw Data'!$H1706)+1,FIND(")",'Raw Data'!$H1706)-FIND("(",'Raw Data'!$H1706)-1),"",'Raw Data'!$M1706)</f>
        <v>Rs.1000</v>
      </c>
      <c r="T1706" s="27">
        <f t="shared" si="26"/>
        <v>1</v>
      </c>
      <c r="U1706" s="29">
        <f>'Raw Data'!$M1706*'Raw Data'!$T1706</f>
        <v>1000</v>
      </c>
    </row>
    <row r="1707" spans="1:21" x14ac:dyDescent="0.3">
      <c r="A1707" s="20">
        <v>3126</v>
      </c>
      <c r="B1707" s="27" t="s">
        <v>3855</v>
      </c>
      <c r="C1707" s="27">
        <v>1</v>
      </c>
      <c r="D1707" s="27" t="str">
        <f>VLOOKUP('Raw Data'!$C1707,'country description'!$A$2:$B$16,2,0)</f>
        <v>India</v>
      </c>
      <c r="E1707" s="27" t="s">
        <v>14</v>
      </c>
      <c r="F1707" s="27" t="s">
        <v>3856</v>
      </c>
      <c r="G1707" s="27" t="s">
        <v>617</v>
      </c>
      <c r="H1707" s="27" t="s">
        <v>18</v>
      </c>
      <c r="I1707" s="27" t="s">
        <v>24</v>
      </c>
      <c r="J1707" s="27" t="s">
        <v>24</v>
      </c>
      <c r="K1707" s="27">
        <v>3</v>
      </c>
      <c r="L1707" s="27">
        <v>87</v>
      </c>
      <c r="M1707" s="27">
        <v>1000</v>
      </c>
      <c r="N1707" s="27">
        <v>3.2</v>
      </c>
      <c r="O1707" s="27">
        <v>2015</v>
      </c>
      <c r="P1707" s="27">
        <v>7</v>
      </c>
      <c r="Q1707" s="27">
        <v>14</v>
      </c>
      <c r="R1707" s="28">
        <f>DATE('Raw Data'!$O1707,'Raw Data'!$P1707,'Raw Data'!$Q1707)</f>
        <v>42199</v>
      </c>
      <c r="S1707" s="27" t="str">
        <f>CONCATENATE(MID('Raw Data'!$H1707,FIND("(",'Raw Data'!$H1707)+1,FIND(")",'Raw Data'!$H1707)-FIND("(",'Raw Data'!$H1707)-1),"",'Raw Data'!$M1707)</f>
        <v>Rs.1000</v>
      </c>
      <c r="T1707" s="27">
        <f t="shared" si="26"/>
        <v>1</v>
      </c>
      <c r="U1707" s="29">
        <f>'Raw Data'!$M1707*'Raw Data'!$T1707</f>
        <v>1000</v>
      </c>
    </row>
    <row r="1708" spans="1:21" x14ac:dyDescent="0.3">
      <c r="A1708" s="20">
        <v>4250</v>
      </c>
      <c r="B1708" s="27" t="s">
        <v>3857</v>
      </c>
      <c r="C1708" s="27">
        <v>1</v>
      </c>
      <c r="D1708" s="27" t="str">
        <f>VLOOKUP('Raw Data'!$C1708,'country description'!$A$2:$B$16,2,0)</f>
        <v>India</v>
      </c>
      <c r="E1708" s="27" t="s">
        <v>14</v>
      </c>
      <c r="F1708" s="27" t="s">
        <v>3858</v>
      </c>
      <c r="G1708" s="27" t="s">
        <v>455</v>
      </c>
      <c r="H1708" s="27" t="s">
        <v>18</v>
      </c>
      <c r="I1708" s="27" t="s">
        <v>24</v>
      </c>
      <c r="J1708" s="27" t="s">
        <v>24</v>
      </c>
      <c r="K1708" s="27">
        <v>3</v>
      </c>
      <c r="L1708" s="27">
        <v>180</v>
      </c>
      <c r="M1708" s="27">
        <v>1000</v>
      </c>
      <c r="N1708" s="27">
        <v>3.4</v>
      </c>
      <c r="O1708" s="27">
        <v>2016</v>
      </c>
      <c r="P1708" s="27">
        <v>7</v>
      </c>
      <c r="Q1708" s="27">
        <v>24</v>
      </c>
      <c r="R1708" s="28">
        <f>DATE('Raw Data'!$O1708,'Raw Data'!$P1708,'Raw Data'!$Q1708)</f>
        <v>42575</v>
      </c>
      <c r="S1708" s="27" t="str">
        <f>CONCATENATE(MID('Raw Data'!$H1708,FIND("(",'Raw Data'!$H1708)+1,FIND(")",'Raw Data'!$H1708)-FIND("(",'Raw Data'!$H1708)-1),"",'Raw Data'!$M1708)</f>
        <v>Rs.1000</v>
      </c>
      <c r="T1708" s="27">
        <f t="shared" si="26"/>
        <v>1</v>
      </c>
      <c r="U1708" s="29">
        <f>'Raw Data'!$M1708*'Raw Data'!$T1708</f>
        <v>1000</v>
      </c>
    </row>
    <row r="1709" spans="1:21" x14ac:dyDescent="0.3">
      <c r="A1709" s="20">
        <v>8160</v>
      </c>
      <c r="B1709" s="27" t="s">
        <v>3859</v>
      </c>
      <c r="C1709" s="27">
        <v>1</v>
      </c>
      <c r="D1709" s="27" t="str">
        <f>VLOOKUP('Raw Data'!$C1709,'country description'!$A$2:$B$16,2,0)</f>
        <v>India</v>
      </c>
      <c r="E1709" s="27" t="s">
        <v>14</v>
      </c>
      <c r="F1709" s="27" t="s">
        <v>3860</v>
      </c>
      <c r="G1709" s="27" t="s">
        <v>3062</v>
      </c>
      <c r="H1709" s="27" t="s">
        <v>18</v>
      </c>
      <c r="I1709" s="27" t="s">
        <v>24</v>
      </c>
      <c r="J1709" s="27" t="s">
        <v>19</v>
      </c>
      <c r="K1709" s="27">
        <v>3</v>
      </c>
      <c r="L1709" s="27">
        <v>49</v>
      </c>
      <c r="M1709" s="27">
        <v>1000</v>
      </c>
      <c r="N1709" s="27">
        <v>2.6</v>
      </c>
      <c r="O1709" s="27">
        <v>2018</v>
      </c>
      <c r="P1709" s="27">
        <v>7</v>
      </c>
      <c r="Q1709" s="27">
        <v>9</v>
      </c>
      <c r="R1709" s="28">
        <f>DATE('Raw Data'!$O1709,'Raw Data'!$P1709,'Raw Data'!$Q1709)</f>
        <v>43290</v>
      </c>
      <c r="S1709" s="27" t="str">
        <f>CONCATENATE(MID('Raw Data'!$H1709,FIND("(",'Raw Data'!$H1709)+1,FIND(")",'Raw Data'!$H1709)-FIND("(",'Raw Data'!$H1709)-1),"",'Raw Data'!$M1709)</f>
        <v>Rs.1000</v>
      </c>
      <c r="T1709" s="27">
        <f t="shared" si="26"/>
        <v>1</v>
      </c>
      <c r="U1709" s="29">
        <f>'Raw Data'!$M1709*'Raw Data'!$T1709</f>
        <v>1000</v>
      </c>
    </row>
    <row r="1710" spans="1:21" x14ac:dyDescent="0.3">
      <c r="A1710" s="20">
        <v>1923</v>
      </c>
      <c r="B1710" s="27" t="s">
        <v>3861</v>
      </c>
      <c r="C1710" s="27">
        <v>1</v>
      </c>
      <c r="D1710" s="27" t="str">
        <f>VLOOKUP('Raw Data'!$C1710,'country description'!$A$2:$B$16,2,0)</f>
        <v>India</v>
      </c>
      <c r="E1710" s="27" t="s">
        <v>14</v>
      </c>
      <c r="F1710" s="27" t="s">
        <v>3862</v>
      </c>
      <c r="G1710" s="27" t="s">
        <v>512</v>
      </c>
      <c r="H1710" s="27" t="s">
        <v>18</v>
      </c>
      <c r="I1710" s="27" t="s">
        <v>24</v>
      </c>
      <c r="J1710" s="27" t="s">
        <v>19</v>
      </c>
      <c r="K1710" s="27">
        <v>3</v>
      </c>
      <c r="L1710" s="27">
        <v>52</v>
      </c>
      <c r="M1710" s="27">
        <v>1000</v>
      </c>
      <c r="N1710" s="27">
        <v>2.4</v>
      </c>
      <c r="O1710" s="27">
        <v>2017</v>
      </c>
      <c r="P1710" s="27">
        <v>7</v>
      </c>
      <c r="Q1710" s="27">
        <v>17</v>
      </c>
      <c r="R1710" s="28">
        <f>DATE('Raw Data'!$O1710,'Raw Data'!$P1710,'Raw Data'!$Q1710)</f>
        <v>42933</v>
      </c>
      <c r="S1710" s="27" t="str">
        <f>CONCATENATE(MID('Raw Data'!$H1710,FIND("(",'Raw Data'!$H1710)+1,FIND(")",'Raw Data'!$H1710)-FIND("(",'Raw Data'!$H1710)-1),"",'Raw Data'!$M1710)</f>
        <v>Rs.1000</v>
      </c>
      <c r="T1710" s="27">
        <f t="shared" si="26"/>
        <v>1</v>
      </c>
      <c r="U1710" s="29">
        <f>'Raw Data'!$M1710*'Raw Data'!$T1710</f>
        <v>1000</v>
      </c>
    </row>
    <row r="1711" spans="1:21" x14ac:dyDescent="0.3">
      <c r="A1711" s="20">
        <v>18466740</v>
      </c>
      <c r="B1711" s="27" t="s">
        <v>3863</v>
      </c>
      <c r="C1711" s="27">
        <v>1</v>
      </c>
      <c r="D1711" s="27" t="str">
        <f>VLOOKUP('Raw Data'!$C1711,'country description'!$A$2:$B$16,2,0)</f>
        <v>India</v>
      </c>
      <c r="E1711" s="27" t="s">
        <v>14</v>
      </c>
      <c r="F1711" s="27" t="s">
        <v>3864</v>
      </c>
      <c r="G1711" s="27" t="s">
        <v>3865</v>
      </c>
      <c r="H1711" s="27" t="s">
        <v>18</v>
      </c>
      <c r="I1711" s="27" t="s">
        <v>24</v>
      </c>
      <c r="J1711" s="27" t="s">
        <v>19</v>
      </c>
      <c r="K1711" s="27">
        <v>3</v>
      </c>
      <c r="L1711" s="27">
        <v>2</v>
      </c>
      <c r="M1711" s="27">
        <v>1000</v>
      </c>
      <c r="N1711" s="27">
        <v>1</v>
      </c>
      <c r="O1711" s="27">
        <v>2014</v>
      </c>
      <c r="P1711" s="27">
        <v>7</v>
      </c>
      <c r="Q1711" s="27">
        <v>15</v>
      </c>
      <c r="R1711" s="28">
        <f>DATE('Raw Data'!$O1711,'Raw Data'!$P1711,'Raw Data'!$Q1711)</f>
        <v>41835</v>
      </c>
      <c r="S1711" s="27" t="str">
        <f>CONCATENATE(MID('Raw Data'!$H1711,FIND("(",'Raw Data'!$H1711)+1,FIND(")",'Raw Data'!$H1711)-FIND("(",'Raw Data'!$H1711)-1),"",'Raw Data'!$M1711)</f>
        <v>Rs.1000</v>
      </c>
      <c r="T1711" s="27">
        <f t="shared" si="26"/>
        <v>1</v>
      </c>
      <c r="U1711" s="29">
        <f>'Raw Data'!$M1711*'Raw Data'!$T1711</f>
        <v>1000</v>
      </c>
    </row>
    <row r="1712" spans="1:21" x14ac:dyDescent="0.3">
      <c r="A1712" s="20">
        <v>7366</v>
      </c>
      <c r="B1712" s="27" t="s">
        <v>3866</v>
      </c>
      <c r="C1712" s="27">
        <v>1</v>
      </c>
      <c r="D1712" s="27" t="str">
        <f>VLOOKUP('Raw Data'!$C1712,'country description'!$A$2:$B$16,2,0)</f>
        <v>India</v>
      </c>
      <c r="E1712" s="27" t="s">
        <v>14</v>
      </c>
      <c r="F1712" s="27" t="s">
        <v>3867</v>
      </c>
      <c r="G1712" s="27" t="s">
        <v>3868</v>
      </c>
      <c r="H1712" s="27" t="s">
        <v>18</v>
      </c>
      <c r="I1712" s="27" t="s">
        <v>24</v>
      </c>
      <c r="J1712" s="27" t="s">
        <v>19</v>
      </c>
      <c r="K1712" s="27">
        <v>3</v>
      </c>
      <c r="L1712" s="27">
        <v>16</v>
      </c>
      <c r="M1712" s="27">
        <v>1000</v>
      </c>
      <c r="N1712" s="27">
        <v>3.1</v>
      </c>
      <c r="O1712" s="27">
        <v>2018</v>
      </c>
      <c r="P1712" s="27">
        <v>7</v>
      </c>
      <c r="Q1712" s="27">
        <v>12</v>
      </c>
      <c r="R1712" s="28">
        <f>DATE('Raw Data'!$O1712,'Raw Data'!$P1712,'Raw Data'!$Q1712)</f>
        <v>43293</v>
      </c>
      <c r="S1712" s="27" t="str">
        <f>CONCATENATE(MID('Raw Data'!$H1712,FIND("(",'Raw Data'!$H1712)+1,FIND(")",'Raw Data'!$H1712)-FIND("(",'Raw Data'!$H1712)-1),"",'Raw Data'!$M1712)</f>
        <v>Rs.1000</v>
      </c>
      <c r="T1712" s="27">
        <f t="shared" si="26"/>
        <v>1</v>
      </c>
      <c r="U1712" s="29">
        <f>'Raw Data'!$M1712*'Raw Data'!$T1712</f>
        <v>1000</v>
      </c>
    </row>
    <row r="1713" spans="1:21" x14ac:dyDescent="0.3">
      <c r="A1713" s="20">
        <v>18397908</v>
      </c>
      <c r="B1713" s="27" t="s">
        <v>3869</v>
      </c>
      <c r="C1713" s="27">
        <v>1</v>
      </c>
      <c r="D1713" s="27" t="str">
        <f>VLOOKUP('Raw Data'!$C1713,'country description'!$A$2:$B$16,2,0)</f>
        <v>India</v>
      </c>
      <c r="E1713" s="27" t="s">
        <v>14</v>
      </c>
      <c r="F1713" s="27" t="s">
        <v>3870</v>
      </c>
      <c r="G1713" s="27" t="s">
        <v>3871</v>
      </c>
      <c r="H1713" s="27" t="s">
        <v>18</v>
      </c>
      <c r="I1713" s="27" t="s">
        <v>24</v>
      </c>
      <c r="J1713" s="27" t="s">
        <v>19</v>
      </c>
      <c r="K1713" s="27">
        <v>3</v>
      </c>
      <c r="L1713" s="27">
        <v>6</v>
      </c>
      <c r="M1713" s="27">
        <v>1000</v>
      </c>
      <c r="N1713" s="27">
        <v>3</v>
      </c>
      <c r="O1713" s="27">
        <v>2015</v>
      </c>
      <c r="P1713" s="27">
        <v>7</v>
      </c>
      <c r="Q1713" s="27">
        <v>10</v>
      </c>
      <c r="R1713" s="28">
        <f>DATE('Raw Data'!$O1713,'Raw Data'!$P1713,'Raw Data'!$Q1713)</f>
        <v>42195</v>
      </c>
      <c r="S1713" s="27" t="str">
        <f>CONCATENATE(MID('Raw Data'!$H1713,FIND("(",'Raw Data'!$H1713)+1,FIND(")",'Raw Data'!$H1713)-FIND("(",'Raw Data'!$H1713)-1),"",'Raw Data'!$M1713)</f>
        <v>Rs.1000</v>
      </c>
      <c r="T1713" s="27">
        <f t="shared" si="26"/>
        <v>1</v>
      </c>
      <c r="U1713" s="29">
        <f>'Raw Data'!$M1713*'Raw Data'!$T1713</f>
        <v>1000</v>
      </c>
    </row>
    <row r="1714" spans="1:21" x14ac:dyDescent="0.3">
      <c r="A1714" s="20">
        <v>18463962</v>
      </c>
      <c r="B1714" s="27" t="s">
        <v>3872</v>
      </c>
      <c r="C1714" s="27">
        <v>1</v>
      </c>
      <c r="D1714" s="27" t="str">
        <f>VLOOKUP('Raw Data'!$C1714,'country description'!$A$2:$B$16,2,0)</f>
        <v>India</v>
      </c>
      <c r="E1714" s="27" t="s">
        <v>14</v>
      </c>
      <c r="F1714" s="27" t="s">
        <v>3873</v>
      </c>
      <c r="G1714" s="27" t="s">
        <v>427</v>
      </c>
      <c r="H1714" s="27" t="s">
        <v>18</v>
      </c>
      <c r="I1714" s="27" t="s">
        <v>24</v>
      </c>
      <c r="J1714" s="27" t="s">
        <v>19</v>
      </c>
      <c r="K1714" s="27">
        <v>3</v>
      </c>
      <c r="L1714" s="27">
        <v>3</v>
      </c>
      <c r="M1714" s="27">
        <v>1000</v>
      </c>
      <c r="N1714" s="27">
        <v>1</v>
      </c>
      <c r="O1714" s="27">
        <v>2014</v>
      </c>
      <c r="P1714" s="27">
        <v>7</v>
      </c>
      <c r="Q1714" s="27">
        <v>5</v>
      </c>
      <c r="R1714" s="28">
        <f>DATE('Raw Data'!$O1714,'Raw Data'!$P1714,'Raw Data'!$Q1714)</f>
        <v>41825</v>
      </c>
      <c r="S1714" s="27" t="str">
        <f>CONCATENATE(MID('Raw Data'!$H1714,FIND("(",'Raw Data'!$H1714)+1,FIND(")",'Raw Data'!$H1714)-FIND("(",'Raw Data'!$H1714)-1),"",'Raw Data'!$M1714)</f>
        <v>Rs.1000</v>
      </c>
      <c r="T1714" s="27">
        <f t="shared" si="26"/>
        <v>1</v>
      </c>
      <c r="U1714" s="29">
        <f>'Raw Data'!$M1714*'Raw Data'!$T1714</f>
        <v>1000</v>
      </c>
    </row>
    <row r="1715" spans="1:21" x14ac:dyDescent="0.3">
      <c r="A1715" s="20">
        <v>5315</v>
      </c>
      <c r="B1715" s="27" t="s">
        <v>3874</v>
      </c>
      <c r="C1715" s="27">
        <v>1</v>
      </c>
      <c r="D1715" s="27" t="str">
        <f>VLOOKUP('Raw Data'!$C1715,'country description'!$A$2:$B$16,2,0)</f>
        <v>India</v>
      </c>
      <c r="E1715" s="27" t="s">
        <v>14</v>
      </c>
      <c r="F1715" s="27" t="s">
        <v>3875</v>
      </c>
      <c r="G1715" s="27" t="s">
        <v>393</v>
      </c>
      <c r="H1715" s="27" t="s">
        <v>18</v>
      </c>
      <c r="I1715" s="27" t="s">
        <v>24</v>
      </c>
      <c r="J1715" s="27" t="s">
        <v>19</v>
      </c>
      <c r="K1715" s="27">
        <v>3</v>
      </c>
      <c r="L1715" s="27">
        <v>35</v>
      </c>
      <c r="M1715" s="27">
        <v>1000</v>
      </c>
      <c r="N1715" s="27">
        <v>2.7</v>
      </c>
      <c r="O1715" s="27">
        <v>2012</v>
      </c>
      <c r="P1715" s="27">
        <v>6</v>
      </c>
      <c r="Q1715" s="27">
        <v>9</v>
      </c>
      <c r="R1715" s="28">
        <f>DATE('Raw Data'!$O1715,'Raw Data'!$P1715,'Raw Data'!$Q1715)</f>
        <v>41069</v>
      </c>
      <c r="S1715" s="27" t="str">
        <f>CONCATENATE(MID('Raw Data'!$H1715,FIND("(",'Raw Data'!$H1715)+1,FIND(")",'Raw Data'!$H1715)-FIND("(",'Raw Data'!$H1715)-1),"",'Raw Data'!$M1715)</f>
        <v>Rs.1000</v>
      </c>
      <c r="T1715" s="27">
        <f t="shared" si="26"/>
        <v>1</v>
      </c>
      <c r="U1715" s="29">
        <f>'Raw Data'!$M1715*'Raw Data'!$T1715</f>
        <v>1000</v>
      </c>
    </row>
    <row r="1716" spans="1:21" x14ac:dyDescent="0.3">
      <c r="A1716" s="20">
        <v>6030</v>
      </c>
      <c r="B1716" s="27" t="s">
        <v>3876</v>
      </c>
      <c r="C1716" s="27">
        <v>1</v>
      </c>
      <c r="D1716" s="27" t="str">
        <f>VLOOKUP('Raw Data'!$C1716,'country description'!$A$2:$B$16,2,0)</f>
        <v>India</v>
      </c>
      <c r="E1716" s="27" t="s">
        <v>14</v>
      </c>
      <c r="F1716" s="27" t="s">
        <v>3877</v>
      </c>
      <c r="G1716" s="27" t="s">
        <v>3878</v>
      </c>
      <c r="H1716" s="27" t="s">
        <v>18</v>
      </c>
      <c r="I1716" s="27" t="s">
        <v>24</v>
      </c>
      <c r="J1716" s="27" t="s">
        <v>19</v>
      </c>
      <c r="K1716" s="27">
        <v>3</v>
      </c>
      <c r="L1716" s="27">
        <v>60</v>
      </c>
      <c r="M1716" s="27">
        <v>1000</v>
      </c>
      <c r="N1716" s="27">
        <v>3.7</v>
      </c>
      <c r="O1716" s="27">
        <v>2010</v>
      </c>
      <c r="P1716" s="27">
        <v>6</v>
      </c>
      <c r="Q1716" s="27">
        <v>5</v>
      </c>
      <c r="R1716" s="28">
        <f>DATE('Raw Data'!$O1716,'Raw Data'!$P1716,'Raw Data'!$Q1716)</f>
        <v>40334</v>
      </c>
      <c r="S1716" s="27" t="str">
        <f>CONCATENATE(MID('Raw Data'!$H1716,FIND("(",'Raw Data'!$H1716)+1,FIND(")",'Raw Data'!$H1716)-FIND("(",'Raw Data'!$H1716)-1),"",'Raw Data'!$M1716)</f>
        <v>Rs.1000</v>
      </c>
      <c r="T1716" s="27">
        <f t="shared" si="26"/>
        <v>1</v>
      </c>
      <c r="U1716" s="29">
        <f>'Raw Data'!$M1716*'Raw Data'!$T1716</f>
        <v>1000</v>
      </c>
    </row>
    <row r="1717" spans="1:21" x14ac:dyDescent="0.3">
      <c r="A1717" s="20">
        <v>18168168</v>
      </c>
      <c r="B1717" s="27" t="s">
        <v>1833</v>
      </c>
      <c r="C1717" s="27">
        <v>1</v>
      </c>
      <c r="D1717" s="27" t="str">
        <f>VLOOKUP('Raw Data'!$C1717,'country description'!$A$2:$B$16,2,0)</f>
        <v>India</v>
      </c>
      <c r="E1717" s="27" t="s">
        <v>14</v>
      </c>
      <c r="F1717" s="27" t="s">
        <v>3879</v>
      </c>
      <c r="G1717" s="27" t="s">
        <v>470</v>
      </c>
      <c r="H1717" s="27" t="s">
        <v>18</v>
      </c>
      <c r="I1717" s="27" t="s">
        <v>24</v>
      </c>
      <c r="J1717" s="27" t="s">
        <v>24</v>
      </c>
      <c r="K1717" s="27">
        <v>3</v>
      </c>
      <c r="L1717" s="27">
        <v>75</v>
      </c>
      <c r="M1717" s="27">
        <v>1000</v>
      </c>
      <c r="N1717" s="27">
        <v>3.3</v>
      </c>
      <c r="O1717" s="27">
        <v>2014</v>
      </c>
      <c r="P1717" s="27">
        <v>6</v>
      </c>
      <c r="Q1717" s="27">
        <v>7</v>
      </c>
      <c r="R1717" s="28">
        <f>DATE('Raw Data'!$O1717,'Raw Data'!$P1717,'Raw Data'!$Q1717)</f>
        <v>41797</v>
      </c>
      <c r="S1717" s="27" t="str">
        <f>CONCATENATE(MID('Raw Data'!$H1717,FIND("(",'Raw Data'!$H1717)+1,FIND(")",'Raw Data'!$H1717)-FIND("(",'Raw Data'!$H1717)-1),"",'Raw Data'!$M1717)</f>
        <v>Rs.1000</v>
      </c>
      <c r="T1717" s="27">
        <f t="shared" si="26"/>
        <v>1</v>
      </c>
      <c r="U1717" s="29">
        <f>'Raw Data'!$M1717*'Raw Data'!$T1717</f>
        <v>1000</v>
      </c>
    </row>
    <row r="1718" spans="1:21" x14ac:dyDescent="0.3">
      <c r="A1718" s="20">
        <v>308315</v>
      </c>
      <c r="B1718" s="27" t="s">
        <v>3880</v>
      </c>
      <c r="C1718" s="27">
        <v>1</v>
      </c>
      <c r="D1718" s="27" t="str">
        <f>VLOOKUP('Raw Data'!$C1718,'country description'!$A$2:$B$16,2,0)</f>
        <v>India</v>
      </c>
      <c r="E1718" s="27" t="s">
        <v>14</v>
      </c>
      <c r="F1718" s="27" t="s">
        <v>3881</v>
      </c>
      <c r="G1718" s="27" t="s">
        <v>437</v>
      </c>
      <c r="H1718" s="27" t="s">
        <v>18</v>
      </c>
      <c r="I1718" s="27" t="s">
        <v>24</v>
      </c>
      <c r="J1718" s="27" t="s">
        <v>19</v>
      </c>
      <c r="K1718" s="27">
        <v>3</v>
      </c>
      <c r="L1718" s="27">
        <v>23</v>
      </c>
      <c r="M1718" s="27">
        <v>1000</v>
      </c>
      <c r="N1718" s="27">
        <v>3.3</v>
      </c>
      <c r="O1718" s="27">
        <v>2013</v>
      </c>
      <c r="P1718" s="27">
        <v>6</v>
      </c>
      <c r="Q1718" s="27">
        <v>3</v>
      </c>
      <c r="R1718" s="28">
        <f>DATE('Raw Data'!$O1718,'Raw Data'!$P1718,'Raw Data'!$Q1718)</f>
        <v>41428</v>
      </c>
      <c r="S1718" s="27" t="str">
        <f>CONCATENATE(MID('Raw Data'!$H1718,FIND("(",'Raw Data'!$H1718)+1,FIND(")",'Raw Data'!$H1718)-FIND("(",'Raw Data'!$H1718)-1),"",'Raw Data'!$M1718)</f>
        <v>Rs.1000</v>
      </c>
      <c r="T1718" s="27">
        <f t="shared" si="26"/>
        <v>1</v>
      </c>
      <c r="U1718" s="29">
        <f>'Raw Data'!$M1718*'Raw Data'!$T1718</f>
        <v>1000</v>
      </c>
    </row>
    <row r="1719" spans="1:21" x14ac:dyDescent="0.3">
      <c r="A1719" s="20">
        <v>4924</v>
      </c>
      <c r="B1719" s="27" t="s">
        <v>1833</v>
      </c>
      <c r="C1719" s="27">
        <v>1</v>
      </c>
      <c r="D1719" s="27" t="str">
        <f>VLOOKUP('Raw Data'!$C1719,'country description'!$A$2:$B$16,2,0)</f>
        <v>India</v>
      </c>
      <c r="E1719" s="27" t="s">
        <v>14</v>
      </c>
      <c r="F1719" s="27" t="s">
        <v>3882</v>
      </c>
      <c r="G1719" s="27" t="s">
        <v>390</v>
      </c>
      <c r="H1719" s="27" t="s">
        <v>18</v>
      </c>
      <c r="I1719" s="27" t="s">
        <v>24</v>
      </c>
      <c r="J1719" s="27" t="s">
        <v>19</v>
      </c>
      <c r="K1719" s="27">
        <v>3</v>
      </c>
      <c r="L1719" s="27">
        <v>194</v>
      </c>
      <c r="M1719" s="27">
        <v>1000</v>
      </c>
      <c r="N1719" s="27">
        <v>3.8</v>
      </c>
      <c r="O1719" s="27">
        <v>2017</v>
      </c>
      <c r="P1719" s="27">
        <v>6</v>
      </c>
      <c r="Q1719" s="27">
        <v>12</v>
      </c>
      <c r="R1719" s="28">
        <f>DATE('Raw Data'!$O1719,'Raw Data'!$P1719,'Raw Data'!$Q1719)</f>
        <v>42898</v>
      </c>
      <c r="S1719" s="27" t="str">
        <f>CONCATENATE(MID('Raw Data'!$H1719,FIND("(",'Raw Data'!$H1719)+1,FIND(")",'Raw Data'!$H1719)-FIND("(",'Raw Data'!$H1719)-1),"",'Raw Data'!$M1719)</f>
        <v>Rs.1000</v>
      </c>
      <c r="T1719" s="27">
        <f t="shared" si="26"/>
        <v>1</v>
      </c>
      <c r="U1719" s="29">
        <f>'Raw Data'!$M1719*'Raw Data'!$T1719</f>
        <v>1000</v>
      </c>
    </row>
    <row r="1720" spans="1:21" x14ac:dyDescent="0.3">
      <c r="A1720" s="20">
        <v>303851</v>
      </c>
      <c r="B1720" s="27" t="s">
        <v>3883</v>
      </c>
      <c r="C1720" s="27">
        <v>1</v>
      </c>
      <c r="D1720" s="27" t="str">
        <f>VLOOKUP('Raw Data'!$C1720,'country description'!$A$2:$B$16,2,0)</f>
        <v>India</v>
      </c>
      <c r="E1720" s="27" t="s">
        <v>14</v>
      </c>
      <c r="F1720" s="27" t="s">
        <v>3884</v>
      </c>
      <c r="G1720" s="27" t="s">
        <v>795</v>
      </c>
      <c r="H1720" s="27" t="s">
        <v>18</v>
      </c>
      <c r="I1720" s="27" t="s">
        <v>24</v>
      </c>
      <c r="J1720" s="27" t="s">
        <v>19</v>
      </c>
      <c r="K1720" s="27">
        <v>3</v>
      </c>
      <c r="L1720" s="27">
        <v>7</v>
      </c>
      <c r="M1720" s="27">
        <v>1000</v>
      </c>
      <c r="N1720" s="27">
        <v>2.9</v>
      </c>
      <c r="O1720" s="27">
        <v>2015</v>
      </c>
      <c r="P1720" s="27">
        <v>6</v>
      </c>
      <c r="Q1720" s="27">
        <v>6</v>
      </c>
      <c r="R1720" s="28">
        <f>DATE('Raw Data'!$O1720,'Raw Data'!$P1720,'Raw Data'!$Q1720)</f>
        <v>42161</v>
      </c>
      <c r="S1720" s="27" t="str">
        <f>CONCATENATE(MID('Raw Data'!$H1720,FIND("(",'Raw Data'!$H1720)+1,FIND(")",'Raw Data'!$H1720)-FIND("(",'Raw Data'!$H1720)-1),"",'Raw Data'!$M1720)</f>
        <v>Rs.1000</v>
      </c>
      <c r="T1720" s="27">
        <f t="shared" si="26"/>
        <v>1</v>
      </c>
      <c r="U1720" s="29">
        <f>'Raw Data'!$M1720*'Raw Data'!$T1720</f>
        <v>1000</v>
      </c>
    </row>
    <row r="1721" spans="1:21" x14ac:dyDescent="0.3">
      <c r="A1721" s="20">
        <v>18163892</v>
      </c>
      <c r="B1721" s="27" t="s">
        <v>3885</v>
      </c>
      <c r="C1721" s="27">
        <v>1</v>
      </c>
      <c r="D1721" s="27" t="str">
        <f>VLOOKUP('Raw Data'!$C1721,'country description'!$A$2:$B$16,2,0)</f>
        <v>India</v>
      </c>
      <c r="E1721" s="27" t="s">
        <v>14</v>
      </c>
      <c r="F1721" s="27" t="s">
        <v>3886</v>
      </c>
      <c r="G1721" s="27" t="s">
        <v>3887</v>
      </c>
      <c r="H1721" s="27" t="s">
        <v>18</v>
      </c>
      <c r="I1721" s="27" t="s">
        <v>24</v>
      </c>
      <c r="J1721" s="27" t="s">
        <v>24</v>
      </c>
      <c r="K1721" s="27">
        <v>3</v>
      </c>
      <c r="L1721" s="27">
        <v>305</v>
      </c>
      <c r="M1721" s="27">
        <v>1000</v>
      </c>
      <c r="N1721" s="27">
        <v>3.6</v>
      </c>
      <c r="O1721" s="27">
        <v>2010</v>
      </c>
      <c r="P1721" s="27">
        <v>6</v>
      </c>
      <c r="Q1721" s="27">
        <v>27</v>
      </c>
      <c r="R1721" s="28">
        <f>DATE('Raw Data'!$O1721,'Raw Data'!$P1721,'Raw Data'!$Q1721)</f>
        <v>40356</v>
      </c>
      <c r="S1721" s="27" t="str">
        <f>CONCATENATE(MID('Raw Data'!$H1721,FIND("(",'Raw Data'!$H1721)+1,FIND(")",'Raw Data'!$H1721)-FIND("(",'Raw Data'!$H1721)-1),"",'Raw Data'!$M1721)</f>
        <v>Rs.1000</v>
      </c>
      <c r="T1721" s="27">
        <f t="shared" si="26"/>
        <v>1</v>
      </c>
      <c r="U1721" s="29">
        <f>'Raw Data'!$M1721*'Raw Data'!$T1721</f>
        <v>1000</v>
      </c>
    </row>
    <row r="1722" spans="1:21" x14ac:dyDescent="0.3">
      <c r="A1722" s="20">
        <v>18421020</v>
      </c>
      <c r="B1722" s="27" t="s">
        <v>3888</v>
      </c>
      <c r="C1722" s="27">
        <v>1</v>
      </c>
      <c r="D1722" s="27" t="str">
        <f>VLOOKUP('Raw Data'!$C1722,'country description'!$A$2:$B$16,2,0)</f>
        <v>India</v>
      </c>
      <c r="E1722" s="27" t="s">
        <v>14</v>
      </c>
      <c r="F1722" s="27" t="s">
        <v>3889</v>
      </c>
      <c r="G1722" s="27" t="s">
        <v>437</v>
      </c>
      <c r="H1722" s="27" t="s">
        <v>18</v>
      </c>
      <c r="I1722" s="27" t="s">
        <v>24</v>
      </c>
      <c r="J1722" s="27" t="s">
        <v>19</v>
      </c>
      <c r="K1722" s="27">
        <v>3</v>
      </c>
      <c r="L1722" s="27">
        <v>21</v>
      </c>
      <c r="M1722" s="27">
        <v>1000</v>
      </c>
      <c r="N1722" s="27">
        <v>3.4</v>
      </c>
      <c r="O1722" s="27">
        <v>2017</v>
      </c>
      <c r="P1722" s="27">
        <v>6</v>
      </c>
      <c r="Q1722" s="27">
        <v>21</v>
      </c>
      <c r="R1722" s="28">
        <f>DATE('Raw Data'!$O1722,'Raw Data'!$P1722,'Raw Data'!$Q1722)</f>
        <v>42907</v>
      </c>
      <c r="S1722" s="27" t="str">
        <f>CONCATENATE(MID('Raw Data'!$H1722,FIND("(",'Raw Data'!$H1722)+1,FIND(")",'Raw Data'!$H1722)-FIND("(",'Raw Data'!$H1722)-1),"",'Raw Data'!$M1722)</f>
        <v>Rs.1000</v>
      </c>
      <c r="T1722" s="27">
        <f t="shared" si="26"/>
        <v>1</v>
      </c>
      <c r="U1722" s="29">
        <f>'Raw Data'!$M1722*'Raw Data'!$T1722</f>
        <v>1000</v>
      </c>
    </row>
    <row r="1723" spans="1:21" x14ac:dyDescent="0.3">
      <c r="A1723" s="20">
        <v>18375379</v>
      </c>
      <c r="B1723" s="27" t="s">
        <v>3890</v>
      </c>
      <c r="C1723" s="27">
        <v>1</v>
      </c>
      <c r="D1723" s="27" t="str">
        <f>VLOOKUP('Raw Data'!$C1723,'country description'!$A$2:$B$16,2,0)</f>
        <v>India</v>
      </c>
      <c r="E1723" s="27" t="s">
        <v>14</v>
      </c>
      <c r="F1723" s="27" t="s">
        <v>3891</v>
      </c>
      <c r="G1723" s="27" t="s">
        <v>3584</v>
      </c>
      <c r="H1723" s="27" t="s">
        <v>18</v>
      </c>
      <c r="I1723" s="27" t="s">
        <v>24</v>
      </c>
      <c r="J1723" s="27" t="s">
        <v>19</v>
      </c>
      <c r="K1723" s="27">
        <v>3</v>
      </c>
      <c r="L1723" s="27">
        <v>126</v>
      </c>
      <c r="M1723" s="27">
        <v>1000</v>
      </c>
      <c r="N1723" s="27">
        <v>4</v>
      </c>
      <c r="O1723" s="27">
        <v>2013</v>
      </c>
      <c r="P1723" s="27">
        <v>6</v>
      </c>
      <c r="Q1723" s="27">
        <v>22</v>
      </c>
      <c r="R1723" s="28">
        <f>DATE('Raw Data'!$O1723,'Raw Data'!$P1723,'Raw Data'!$Q1723)</f>
        <v>41447</v>
      </c>
      <c r="S1723" s="27" t="str">
        <f>CONCATENATE(MID('Raw Data'!$H1723,FIND("(",'Raw Data'!$H1723)+1,FIND(")",'Raw Data'!$H1723)-FIND("(",'Raw Data'!$H1723)-1),"",'Raw Data'!$M1723)</f>
        <v>Rs.1000</v>
      </c>
      <c r="T1723" s="27">
        <f t="shared" si="26"/>
        <v>1</v>
      </c>
      <c r="U1723" s="29">
        <f>'Raw Data'!$M1723*'Raw Data'!$T1723</f>
        <v>1000</v>
      </c>
    </row>
    <row r="1724" spans="1:21" x14ac:dyDescent="0.3">
      <c r="A1724" s="20">
        <v>2751</v>
      </c>
      <c r="B1724" s="27" t="s">
        <v>3892</v>
      </c>
      <c r="C1724" s="27">
        <v>1</v>
      </c>
      <c r="D1724" s="27" t="str">
        <f>VLOOKUP('Raw Data'!$C1724,'country description'!$A$2:$B$16,2,0)</f>
        <v>India</v>
      </c>
      <c r="E1724" s="27" t="s">
        <v>14</v>
      </c>
      <c r="F1724" s="27" t="s">
        <v>3893</v>
      </c>
      <c r="G1724" s="27" t="s">
        <v>410</v>
      </c>
      <c r="H1724" s="27" t="s">
        <v>18</v>
      </c>
      <c r="I1724" s="27" t="s">
        <v>24</v>
      </c>
      <c r="J1724" s="27" t="s">
        <v>24</v>
      </c>
      <c r="K1724" s="27">
        <v>3</v>
      </c>
      <c r="L1724" s="27">
        <v>102</v>
      </c>
      <c r="M1724" s="27">
        <v>1000</v>
      </c>
      <c r="N1724" s="27">
        <v>3.2</v>
      </c>
      <c r="O1724" s="27">
        <v>2018</v>
      </c>
      <c r="P1724" s="27">
        <v>6</v>
      </c>
      <c r="Q1724" s="27">
        <v>20</v>
      </c>
      <c r="R1724" s="28">
        <f>DATE('Raw Data'!$O1724,'Raw Data'!$P1724,'Raw Data'!$Q1724)</f>
        <v>43271</v>
      </c>
      <c r="S1724" s="27" t="str">
        <f>CONCATENATE(MID('Raw Data'!$H1724,FIND("(",'Raw Data'!$H1724)+1,FIND(")",'Raw Data'!$H1724)-FIND("(",'Raw Data'!$H1724)-1),"",'Raw Data'!$M1724)</f>
        <v>Rs.1000</v>
      </c>
      <c r="T1724" s="27">
        <f t="shared" si="26"/>
        <v>1</v>
      </c>
      <c r="U1724" s="29">
        <f>'Raw Data'!$M1724*'Raw Data'!$T1724</f>
        <v>1000</v>
      </c>
    </row>
    <row r="1725" spans="1:21" x14ac:dyDescent="0.3">
      <c r="A1725" s="20">
        <v>308235</v>
      </c>
      <c r="B1725" s="27" t="s">
        <v>3894</v>
      </c>
      <c r="C1725" s="27">
        <v>1</v>
      </c>
      <c r="D1725" s="27" t="str">
        <f>VLOOKUP('Raw Data'!$C1725,'country description'!$A$2:$B$16,2,0)</f>
        <v>India</v>
      </c>
      <c r="E1725" s="27" t="s">
        <v>14</v>
      </c>
      <c r="F1725" s="27" t="s">
        <v>3895</v>
      </c>
      <c r="G1725" s="27" t="s">
        <v>504</v>
      </c>
      <c r="H1725" s="27" t="s">
        <v>18</v>
      </c>
      <c r="I1725" s="27" t="s">
        <v>24</v>
      </c>
      <c r="J1725" s="27" t="s">
        <v>24</v>
      </c>
      <c r="K1725" s="27">
        <v>3</v>
      </c>
      <c r="L1725" s="27">
        <v>288</v>
      </c>
      <c r="M1725" s="27">
        <v>1000</v>
      </c>
      <c r="N1725" s="27">
        <v>3.7</v>
      </c>
      <c r="O1725" s="27">
        <v>2013</v>
      </c>
      <c r="P1725" s="27">
        <v>5</v>
      </c>
      <c r="Q1725" s="27">
        <v>8</v>
      </c>
      <c r="R1725" s="28">
        <f>DATE('Raw Data'!$O1725,'Raw Data'!$P1725,'Raw Data'!$Q1725)</f>
        <v>41402</v>
      </c>
      <c r="S1725" s="27" t="str">
        <f>CONCATENATE(MID('Raw Data'!$H1725,FIND("(",'Raw Data'!$H1725)+1,FIND(")",'Raw Data'!$H1725)-FIND("(",'Raw Data'!$H1725)-1),"",'Raw Data'!$M1725)</f>
        <v>Rs.1000</v>
      </c>
      <c r="T1725" s="27">
        <f t="shared" si="26"/>
        <v>1</v>
      </c>
      <c r="U1725" s="29">
        <f>'Raw Data'!$M1725*'Raw Data'!$T1725</f>
        <v>1000</v>
      </c>
    </row>
    <row r="1726" spans="1:21" x14ac:dyDescent="0.3">
      <c r="A1726" s="20">
        <v>134</v>
      </c>
      <c r="B1726" s="27" t="s">
        <v>2295</v>
      </c>
      <c r="C1726" s="27">
        <v>1</v>
      </c>
      <c r="D1726" s="27" t="str">
        <f>VLOOKUP('Raw Data'!$C1726,'country description'!$A$2:$B$16,2,0)</f>
        <v>India</v>
      </c>
      <c r="E1726" s="27" t="s">
        <v>14</v>
      </c>
      <c r="F1726" s="27" t="s">
        <v>3896</v>
      </c>
      <c r="G1726" s="27" t="s">
        <v>410</v>
      </c>
      <c r="H1726" s="27" t="s">
        <v>18</v>
      </c>
      <c r="I1726" s="27" t="s">
        <v>24</v>
      </c>
      <c r="J1726" s="27" t="s">
        <v>24</v>
      </c>
      <c r="K1726" s="27">
        <v>3</v>
      </c>
      <c r="L1726" s="27">
        <v>130</v>
      </c>
      <c r="M1726" s="27">
        <v>1000</v>
      </c>
      <c r="N1726" s="27">
        <v>3.8</v>
      </c>
      <c r="O1726" s="27">
        <v>2017</v>
      </c>
      <c r="P1726" s="27">
        <v>5</v>
      </c>
      <c r="Q1726" s="27">
        <v>20</v>
      </c>
      <c r="R1726" s="28">
        <f>DATE('Raw Data'!$O1726,'Raw Data'!$P1726,'Raw Data'!$Q1726)</f>
        <v>42875</v>
      </c>
      <c r="S1726" s="27" t="str">
        <f>CONCATENATE(MID('Raw Data'!$H1726,FIND("(",'Raw Data'!$H1726)+1,FIND(")",'Raw Data'!$H1726)-FIND("(",'Raw Data'!$H1726)-1),"",'Raw Data'!$M1726)</f>
        <v>Rs.1000</v>
      </c>
      <c r="T1726" s="27">
        <f t="shared" si="26"/>
        <v>1</v>
      </c>
      <c r="U1726" s="29">
        <f>'Raw Data'!$M1726*'Raw Data'!$T1726</f>
        <v>1000</v>
      </c>
    </row>
    <row r="1727" spans="1:21" x14ac:dyDescent="0.3">
      <c r="A1727" s="20">
        <v>18456762</v>
      </c>
      <c r="B1727" s="27" t="s">
        <v>3897</v>
      </c>
      <c r="C1727" s="27">
        <v>1</v>
      </c>
      <c r="D1727" s="27" t="str">
        <f>VLOOKUP('Raw Data'!$C1727,'country description'!$A$2:$B$16,2,0)</f>
        <v>India</v>
      </c>
      <c r="E1727" s="27" t="s">
        <v>14</v>
      </c>
      <c r="F1727" s="27" t="s">
        <v>3898</v>
      </c>
      <c r="G1727" s="27" t="s">
        <v>3899</v>
      </c>
      <c r="H1727" s="27" t="s">
        <v>18</v>
      </c>
      <c r="I1727" s="27" t="s">
        <v>24</v>
      </c>
      <c r="J1727" s="27" t="s">
        <v>19</v>
      </c>
      <c r="K1727" s="27">
        <v>3</v>
      </c>
      <c r="L1727" s="27">
        <v>49</v>
      </c>
      <c r="M1727" s="27">
        <v>1000</v>
      </c>
      <c r="N1727" s="27">
        <v>3.7</v>
      </c>
      <c r="O1727" s="27">
        <v>2014</v>
      </c>
      <c r="P1727" s="27">
        <v>5</v>
      </c>
      <c r="Q1727" s="27">
        <v>23</v>
      </c>
      <c r="R1727" s="28">
        <f>DATE('Raw Data'!$O1727,'Raw Data'!$P1727,'Raw Data'!$Q1727)</f>
        <v>41782</v>
      </c>
      <c r="S1727" s="27" t="str">
        <f>CONCATENATE(MID('Raw Data'!$H1727,FIND("(",'Raw Data'!$H1727)+1,FIND(")",'Raw Data'!$H1727)-FIND("(",'Raw Data'!$H1727)-1),"",'Raw Data'!$M1727)</f>
        <v>Rs.1000</v>
      </c>
      <c r="T1727" s="27">
        <f t="shared" si="26"/>
        <v>1</v>
      </c>
      <c r="U1727" s="29">
        <f>'Raw Data'!$M1727*'Raw Data'!$T1727</f>
        <v>1000</v>
      </c>
    </row>
    <row r="1728" spans="1:21" x14ac:dyDescent="0.3">
      <c r="A1728" s="20">
        <v>18472648</v>
      </c>
      <c r="B1728" s="27" t="s">
        <v>3900</v>
      </c>
      <c r="C1728" s="27">
        <v>1</v>
      </c>
      <c r="D1728" s="27" t="str">
        <f>VLOOKUP('Raw Data'!$C1728,'country description'!$A$2:$B$16,2,0)</f>
        <v>India</v>
      </c>
      <c r="E1728" s="27" t="s">
        <v>14</v>
      </c>
      <c r="F1728" s="27" t="s">
        <v>3901</v>
      </c>
      <c r="G1728" s="27" t="s">
        <v>407</v>
      </c>
      <c r="H1728" s="27" t="s">
        <v>18</v>
      </c>
      <c r="I1728" s="27" t="s">
        <v>24</v>
      </c>
      <c r="J1728" s="27" t="s">
        <v>19</v>
      </c>
      <c r="K1728" s="27">
        <v>3</v>
      </c>
      <c r="L1728" s="27">
        <v>2</v>
      </c>
      <c r="M1728" s="27">
        <v>1000</v>
      </c>
      <c r="N1728" s="27">
        <v>1</v>
      </c>
      <c r="O1728" s="27">
        <v>2017</v>
      </c>
      <c r="P1728" s="27">
        <v>5</v>
      </c>
      <c r="Q1728" s="27">
        <v>4</v>
      </c>
      <c r="R1728" s="28">
        <f>DATE('Raw Data'!$O1728,'Raw Data'!$P1728,'Raw Data'!$Q1728)</f>
        <v>42859</v>
      </c>
      <c r="S1728" s="27" t="str">
        <f>CONCATENATE(MID('Raw Data'!$H1728,FIND("(",'Raw Data'!$H1728)+1,FIND(")",'Raw Data'!$H1728)-FIND("(",'Raw Data'!$H1728)-1),"",'Raw Data'!$M1728)</f>
        <v>Rs.1000</v>
      </c>
      <c r="T1728" s="27">
        <f t="shared" si="26"/>
        <v>1</v>
      </c>
      <c r="U1728" s="29">
        <f>'Raw Data'!$M1728*'Raw Data'!$T1728</f>
        <v>1000</v>
      </c>
    </row>
    <row r="1729" spans="1:21" x14ac:dyDescent="0.3">
      <c r="A1729" s="20">
        <v>18456456</v>
      </c>
      <c r="B1729" s="27" t="s">
        <v>3902</v>
      </c>
      <c r="C1729" s="27">
        <v>1</v>
      </c>
      <c r="D1729" s="27" t="str">
        <f>VLOOKUP('Raw Data'!$C1729,'country description'!$A$2:$B$16,2,0)</f>
        <v>India</v>
      </c>
      <c r="E1729" s="27" t="s">
        <v>14</v>
      </c>
      <c r="F1729" s="27" t="s">
        <v>3903</v>
      </c>
      <c r="G1729" s="27" t="s">
        <v>2019</v>
      </c>
      <c r="H1729" s="27" t="s">
        <v>18</v>
      </c>
      <c r="I1729" s="27" t="s">
        <v>24</v>
      </c>
      <c r="J1729" s="27" t="s">
        <v>19</v>
      </c>
      <c r="K1729" s="27">
        <v>3</v>
      </c>
      <c r="L1729" s="27">
        <v>10</v>
      </c>
      <c r="M1729" s="27">
        <v>1000</v>
      </c>
      <c r="N1729" s="27">
        <v>3.3</v>
      </c>
      <c r="O1729" s="27">
        <v>2014</v>
      </c>
      <c r="P1729" s="27">
        <v>5</v>
      </c>
      <c r="Q1729" s="27">
        <v>21</v>
      </c>
      <c r="R1729" s="28">
        <f>DATE('Raw Data'!$O1729,'Raw Data'!$P1729,'Raw Data'!$Q1729)</f>
        <v>41780</v>
      </c>
      <c r="S1729" s="27" t="str">
        <f>CONCATENATE(MID('Raw Data'!$H1729,FIND("(",'Raw Data'!$H1729)+1,FIND(")",'Raw Data'!$H1729)-FIND("(",'Raw Data'!$H1729)-1),"",'Raw Data'!$M1729)</f>
        <v>Rs.1000</v>
      </c>
      <c r="T1729" s="27">
        <f t="shared" si="26"/>
        <v>1</v>
      </c>
      <c r="U1729" s="29">
        <f>'Raw Data'!$M1729*'Raw Data'!$T1729</f>
        <v>1000</v>
      </c>
    </row>
    <row r="1730" spans="1:21" x14ac:dyDescent="0.3">
      <c r="A1730" s="20">
        <v>18322609</v>
      </c>
      <c r="B1730" s="27" t="s">
        <v>3904</v>
      </c>
      <c r="C1730" s="27">
        <v>1</v>
      </c>
      <c r="D1730" s="27" t="str">
        <f>VLOOKUP('Raw Data'!$C1730,'country description'!$A$2:$B$16,2,0)</f>
        <v>India</v>
      </c>
      <c r="E1730" s="27" t="s">
        <v>14</v>
      </c>
      <c r="F1730" s="27" t="s">
        <v>3905</v>
      </c>
      <c r="G1730" s="27" t="s">
        <v>3906</v>
      </c>
      <c r="H1730" s="27" t="s">
        <v>18</v>
      </c>
      <c r="I1730" s="27" t="s">
        <v>24</v>
      </c>
      <c r="J1730" s="27" t="s">
        <v>24</v>
      </c>
      <c r="K1730" s="27">
        <v>3</v>
      </c>
      <c r="L1730" s="27">
        <v>134</v>
      </c>
      <c r="M1730" s="27">
        <v>1000</v>
      </c>
      <c r="N1730" s="27">
        <v>4</v>
      </c>
      <c r="O1730" s="27">
        <v>2016</v>
      </c>
      <c r="P1730" s="27">
        <v>5</v>
      </c>
      <c r="Q1730" s="27">
        <v>14</v>
      </c>
      <c r="R1730" s="28">
        <f>DATE('Raw Data'!$O1730,'Raw Data'!$P1730,'Raw Data'!$Q1730)</f>
        <v>42504</v>
      </c>
      <c r="S1730" s="27" t="str">
        <f>CONCATENATE(MID('Raw Data'!$H1730,FIND("(",'Raw Data'!$H1730)+1,FIND(")",'Raw Data'!$H1730)-FIND("(",'Raw Data'!$H1730)-1),"",'Raw Data'!$M1730)</f>
        <v>Rs.1000</v>
      </c>
      <c r="T1730" s="27">
        <f t="shared" ref="T1730:T1793" si="27">VLOOKUP(D1730,$Y$4:$Z$18,2,0)</f>
        <v>1</v>
      </c>
      <c r="U1730" s="29">
        <f>'Raw Data'!$M1730*'Raw Data'!$T1730</f>
        <v>1000</v>
      </c>
    </row>
    <row r="1731" spans="1:21" x14ac:dyDescent="0.3">
      <c r="A1731" s="20">
        <v>18466399</v>
      </c>
      <c r="B1731" s="27" t="s">
        <v>3907</v>
      </c>
      <c r="C1731" s="27">
        <v>1</v>
      </c>
      <c r="D1731" s="27" t="str">
        <f>VLOOKUP('Raw Data'!$C1731,'country description'!$A$2:$B$16,2,0)</f>
        <v>India</v>
      </c>
      <c r="E1731" s="27" t="s">
        <v>14</v>
      </c>
      <c r="F1731" s="27" t="s">
        <v>3908</v>
      </c>
      <c r="G1731" s="27" t="s">
        <v>1875</v>
      </c>
      <c r="H1731" s="27" t="s">
        <v>18</v>
      </c>
      <c r="I1731" s="27" t="s">
        <v>24</v>
      </c>
      <c r="J1731" s="27" t="s">
        <v>19</v>
      </c>
      <c r="K1731" s="27">
        <v>3</v>
      </c>
      <c r="L1731" s="27">
        <v>3</v>
      </c>
      <c r="M1731" s="27">
        <v>1000</v>
      </c>
      <c r="N1731" s="27">
        <v>1</v>
      </c>
      <c r="O1731" s="27">
        <v>2012</v>
      </c>
      <c r="P1731" s="27">
        <v>5</v>
      </c>
      <c r="Q1731" s="27">
        <v>14</v>
      </c>
      <c r="R1731" s="28">
        <f>DATE('Raw Data'!$O1731,'Raw Data'!$P1731,'Raw Data'!$Q1731)</f>
        <v>41043</v>
      </c>
      <c r="S1731" s="27" t="str">
        <f>CONCATENATE(MID('Raw Data'!$H1731,FIND("(",'Raw Data'!$H1731)+1,FIND(")",'Raw Data'!$H1731)-FIND("(",'Raw Data'!$H1731)-1),"",'Raw Data'!$M1731)</f>
        <v>Rs.1000</v>
      </c>
      <c r="T1731" s="27">
        <f t="shared" si="27"/>
        <v>1</v>
      </c>
      <c r="U1731" s="29">
        <f>'Raw Data'!$M1731*'Raw Data'!$T1731</f>
        <v>1000</v>
      </c>
    </row>
    <row r="1732" spans="1:21" x14ac:dyDescent="0.3">
      <c r="A1732" s="20">
        <v>18237363</v>
      </c>
      <c r="B1732" s="27" t="s">
        <v>3909</v>
      </c>
      <c r="C1732" s="27">
        <v>1</v>
      </c>
      <c r="D1732" s="27" t="str">
        <f>VLOOKUP('Raw Data'!$C1732,'country description'!$A$2:$B$16,2,0)</f>
        <v>India</v>
      </c>
      <c r="E1732" s="27" t="s">
        <v>14</v>
      </c>
      <c r="F1732" s="27" t="s">
        <v>3910</v>
      </c>
      <c r="G1732" s="27" t="s">
        <v>3186</v>
      </c>
      <c r="H1732" s="27" t="s">
        <v>18</v>
      </c>
      <c r="I1732" s="27" t="s">
        <v>24</v>
      </c>
      <c r="J1732" s="27" t="s">
        <v>24</v>
      </c>
      <c r="K1732" s="27">
        <v>3</v>
      </c>
      <c r="L1732" s="27">
        <v>90</v>
      </c>
      <c r="M1732" s="27">
        <v>1000</v>
      </c>
      <c r="N1732" s="27">
        <v>3</v>
      </c>
      <c r="O1732" s="27">
        <v>2013</v>
      </c>
      <c r="P1732" s="27">
        <v>5</v>
      </c>
      <c r="Q1732" s="27">
        <v>19</v>
      </c>
      <c r="R1732" s="28">
        <f>DATE('Raw Data'!$O1732,'Raw Data'!$P1732,'Raw Data'!$Q1732)</f>
        <v>41413</v>
      </c>
      <c r="S1732" s="27" t="str">
        <f>CONCATENATE(MID('Raw Data'!$H1732,FIND("(",'Raw Data'!$H1732)+1,FIND(")",'Raw Data'!$H1732)-FIND("(",'Raw Data'!$H1732)-1),"",'Raw Data'!$M1732)</f>
        <v>Rs.1000</v>
      </c>
      <c r="T1732" s="27">
        <f t="shared" si="27"/>
        <v>1</v>
      </c>
      <c r="U1732" s="29">
        <f>'Raw Data'!$M1732*'Raw Data'!$T1732</f>
        <v>1000</v>
      </c>
    </row>
    <row r="1733" spans="1:21" x14ac:dyDescent="0.3">
      <c r="A1733" s="20">
        <v>8822</v>
      </c>
      <c r="B1733" s="27" t="s">
        <v>3911</v>
      </c>
      <c r="C1733" s="27">
        <v>1</v>
      </c>
      <c r="D1733" s="27" t="str">
        <f>VLOOKUP('Raw Data'!$C1733,'country description'!$A$2:$B$16,2,0)</f>
        <v>India</v>
      </c>
      <c r="E1733" s="27" t="s">
        <v>14</v>
      </c>
      <c r="F1733" s="27" t="s">
        <v>3912</v>
      </c>
      <c r="G1733" s="27" t="s">
        <v>498</v>
      </c>
      <c r="H1733" s="27" t="s">
        <v>18</v>
      </c>
      <c r="I1733" s="27" t="s">
        <v>24</v>
      </c>
      <c r="J1733" s="27" t="s">
        <v>19</v>
      </c>
      <c r="K1733" s="27">
        <v>3</v>
      </c>
      <c r="L1733" s="27">
        <v>11</v>
      </c>
      <c r="M1733" s="27">
        <v>1000</v>
      </c>
      <c r="N1733" s="27">
        <v>2.9</v>
      </c>
      <c r="O1733" s="27">
        <v>2012</v>
      </c>
      <c r="P1733" s="27">
        <v>4</v>
      </c>
      <c r="Q1733" s="27">
        <v>9</v>
      </c>
      <c r="R1733" s="28">
        <f>DATE('Raw Data'!$O1733,'Raw Data'!$P1733,'Raw Data'!$Q1733)</f>
        <v>41008</v>
      </c>
      <c r="S1733" s="27" t="str">
        <f>CONCATENATE(MID('Raw Data'!$H1733,FIND("(",'Raw Data'!$H1733)+1,FIND(")",'Raw Data'!$H1733)-FIND("(",'Raw Data'!$H1733)-1),"",'Raw Data'!$M1733)</f>
        <v>Rs.1000</v>
      </c>
      <c r="T1733" s="27">
        <f t="shared" si="27"/>
        <v>1</v>
      </c>
      <c r="U1733" s="29">
        <f>'Raw Data'!$M1733*'Raw Data'!$T1733</f>
        <v>1000</v>
      </c>
    </row>
    <row r="1734" spans="1:21" x14ac:dyDescent="0.3">
      <c r="A1734" s="20">
        <v>482</v>
      </c>
      <c r="B1734" s="27" t="s">
        <v>2295</v>
      </c>
      <c r="C1734" s="27">
        <v>1</v>
      </c>
      <c r="D1734" s="27" t="str">
        <f>VLOOKUP('Raw Data'!$C1734,'country description'!$A$2:$B$16,2,0)</f>
        <v>India</v>
      </c>
      <c r="E1734" s="27" t="s">
        <v>14</v>
      </c>
      <c r="F1734" s="27" t="s">
        <v>3913</v>
      </c>
      <c r="G1734" s="27" t="s">
        <v>410</v>
      </c>
      <c r="H1734" s="27" t="s">
        <v>18</v>
      </c>
      <c r="I1734" s="27" t="s">
        <v>24</v>
      </c>
      <c r="J1734" s="27" t="s">
        <v>24</v>
      </c>
      <c r="K1734" s="27">
        <v>3</v>
      </c>
      <c r="L1734" s="27">
        <v>105</v>
      </c>
      <c r="M1734" s="27">
        <v>1000</v>
      </c>
      <c r="N1734" s="27">
        <v>2.6</v>
      </c>
      <c r="O1734" s="27">
        <v>2015</v>
      </c>
      <c r="P1734" s="27">
        <v>4</v>
      </c>
      <c r="Q1734" s="27">
        <v>14</v>
      </c>
      <c r="R1734" s="28">
        <f>DATE('Raw Data'!$O1734,'Raw Data'!$P1734,'Raw Data'!$Q1734)</f>
        <v>42108</v>
      </c>
      <c r="S1734" s="27" t="str">
        <f>CONCATENATE(MID('Raw Data'!$H1734,FIND("(",'Raw Data'!$H1734)+1,FIND(")",'Raw Data'!$H1734)-FIND("(",'Raw Data'!$H1734)-1),"",'Raw Data'!$M1734)</f>
        <v>Rs.1000</v>
      </c>
      <c r="T1734" s="27">
        <f t="shared" si="27"/>
        <v>1</v>
      </c>
      <c r="U1734" s="29">
        <f>'Raw Data'!$M1734*'Raw Data'!$T1734</f>
        <v>1000</v>
      </c>
    </row>
    <row r="1735" spans="1:21" x14ac:dyDescent="0.3">
      <c r="A1735" s="20">
        <v>303350</v>
      </c>
      <c r="B1735" s="27" t="s">
        <v>3914</v>
      </c>
      <c r="C1735" s="27">
        <v>1</v>
      </c>
      <c r="D1735" s="27" t="str">
        <f>VLOOKUP('Raw Data'!$C1735,'country description'!$A$2:$B$16,2,0)</f>
        <v>India</v>
      </c>
      <c r="E1735" s="27" t="s">
        <v>14</v>
      </c>
      <c r="F1735" s="27" t="s">
        <v>3915</v>
      </c>
      <c r="G1735" s="27" t="s">
        <v>390</v>
      </c>
      <c r="H1735" s="27" t="s">
        <v>18</v>
      </c>
      <c r="I1735" s="27" t="s">
        <v>24</v>
      </c>
      <c r="J1735" s="27" t="s">
        <v>19</v>
      </c>
      <c r="K1735" s="27">
        <v>3</v>
      </c>
      <c r="L1735" s="27">
        <v>283</v>
      </c>
      <c r="M1735" s="27">
        <v>1000</v>
      </c>
      <c r="N1735" s="27">
        <v>3.6</v>
      </c>
      <c r="O1735" s="27">
        <v>2018</v>
      </c>
      <c r="P1735" s="27">
        <v>4</v>
      </c>
      <c r="Q1735" s="27">
        <v>11</v>
      </c>
      <c r="R1735" s="28">
        <f>DATE('Raw Data'!$O1735,'Raw Data'!$P1735,'Raw Data'!$Q1735)</f>
        <v>43201</v>
      </c>
      <c r="S1735" s="27" t="str">
        <f>CONCATENATE(MID('Raw Data'!$H1735,FIND("(",'Raw Data'!$H1735)+1,FIND(")",'Raw Data'!$H1735)-FIND("(",'Raw Data'!$H1735)-1),"",'Raw Data'!$M1735)</f>
        <v>Rs.1000</v>
      </c>
      <c r="T1735" s="27">
        <f t="shared" si="27"/>
        <v>1</v>
      </c>
      <c r="U1735" s="29">
        <f>'Raw Data'!$M1735*'Raw Data'!$T1735</f>
        <v>1000</v>
      </c>
    </row>
    <row r="1736" spans="1:21" x14ac:dyDescent="0.3">
      <c r="A1736" s="20">
        <v>771</v>
      </c>
      <c r="B1736" s="27" t="s">
        <v>3916</v>
      </c>
      <c r="C1736" s="27">
        <v>1</v>
      </c>
      <c r="D1736" s="27" t="str">
        <f>VLOOKUP('Raw Data'!$C1736,'country description'!$A$2:$B$16,2,0)</f>
        <v>India</v>
      </c>
      <c r="E1736" s="27" t="s">
        <v>14</v>
      </c>
      <c r="F1736" s="27" t="s">
        <v>3917</v>
      </c>
      <c r="G1736" s="27" t="s">
        <v>393</v>
      </c>
      <c r="H1736" s="27" t="s">
        <v>18</v>
      </c>
      <c r="I1736" s="27" t="s">
        <v>24</v>
      </c>
      <c r="J1736" s="27" t="s">
        <v>24</v>
      </c>
      <c r="K1736" s="27">
        <v>3</v>
      </c>
      <c r="L1736" s="27">
        <v>193</v>
      </c>
      <c r="M1736" s="27">
        <v>1000</v>
      </c>
      <c r="N1736" s="27">
        <v>3.5</v>
      </c>
      <c r="O1736" s="27">
        <v>2015</v>
      </c>
      <c r="P1736" s="27">
        <v>3</v>
      </c>
      <c r="Q1736" s="27">
        <v>23</v>
      </c>
      <c r="R1736" s="28">
        <f>DATE('Raw Data'!$O1736,'Raw Data'!$P1736,'Raw Data'!$Q1736)</f>
        <v>42086</v>
      </c>
      <c r="S1736" s="27" t="str">
        <f>CONCATENATE(MID('Raw Data'!$H1736,FIND("(",'Raw Data'!$H1736)+1,FIND(")",'Raw Data'!$H1736)-FIND("(",'Raw Data'!$H1736)-1),"",'Raw Data'!$M1736)</f>
        <v>Rs.1000</v>
      </c>
      <c r="T1736" s="27">
        <f t="shared" si="27"/>
        <v>1</v>
      </c>
      <c r="U1736" s="29">
        <f>'Raw Data'!$M1736*'Raw Data'!$T1736</f>
        <v>1000</v>
      </c>
    </row>
    <row r="1737" spans="1:21" x14ac:dyDescent="0.3">
      <c r="A1737" s="20">
        <v>8429</v>
      </c>
      <c r="B1737" s="27" t="s">
        <v>3918</v>
      </c>
      <c r="C1737" s="27">
        <v>1</v>
      </c>
      <c r="D1737" s="27" t="str">
        <f>VLOOKUP('Raw Data'!$C1737,'country description'!$A$2:$B$16,2,0)</f>
        <v>India</v>
      </c>
      <c r="E1737" s="27" t="s">
        <v>14</v>
      </c>
      <c r="F1737" s="27" t="s">
        <v>3919</v>
      </c>
      <c r="G1737" s="27" t="s">
        <v>3878</v>
      </c>
      <c r="H1737" s="27" t="s">
        <v>18</v>
      </c>
      <c r="I1737" s="27" t="s">
        <v>24</v>
      </c>
      <c r="J1737" s="27" t="s">
        <v>24</v>
      </c>
      <c r="K1737" s="27">
        <v>3</v>
      </c>
      <c r="L1737" s="27">
        <v>594</v>
      </c>
      <c r="M1737" s="27">
        <v>1000</v>
      </c>
      <c r="N1737" s="27">
        <v>3.8</v>
      </c>
      <c r="O1737" s="27">
        <v>2011</v>
      </c>
      <c r="P1737" s="27">
        <v>3</v>
      </c>
      <c r="Q1737" s="27">
        <v>20</v>
      </c>
      <c r="R1737" s="28">
        <f>DATE('Raw Data'!$O1737,'Raw Data'!$P1737,'Raw Data'!$Q1737)</f>
        <v>40622</v>
      </c>
      <c r="S1737" s="27" t="str">
        <f>CONCATENATE(MID('Raw Data'!$H1737,FIND("(",'Raw Data'!$H1737)+1,FIND(")",'Raw Data'!$H1737)-FIND("(",'Raw Data'!$H1737)-1),"",'Raw Data'!$M1737)</f>
        <v>Rs.1000</v>
      </c>
      <c r="T1737" s="27">
        <f t="shared" si="27"/>
        <v>1</v>
      </c>
      <c r="U1737" s="29">
        <f>'Raw Data'!$M1737*'Raw Data'!$T1737</f>
        <v>1000</v>
      </c>
    </row>
    <row r="1738" spans="1:21" x14ac:dyDescent="0.3">
      <c r="A1738" s="20">
        <v>18222557</v>
      </c>
      <c r="B1738" s="27" t="s">
        <v>3920</v>
      </c>
      <c r="C1738" s="27">
        <v>1</v>
      </c>
      <c r="D1738" s="27" t="str">
        <f>VLOOKUP('Raw Data'!$C1738,'country description'!$A$2:$B$16,2,0)</f>
        <v>India</v>
      </c>
      <c r="E1738" s="27" t="s">
        <v>14</v>
      </c>
      <c r="F1738" s="27" t="s">
        <v>2729</v>
      </c>
      <c r="G1738" s="27" t="s">
        <v>475</v>
      </c>
      <c r="H1738" s="27" t="s">
        <v>18</v>
      </c>
      <c r="I1738" s="27" t="s">
        <v>24</v>
      </c>
      <c r="J1738" s="27" t="s">
        <v>19</v>
      </c>
      <c r="K1738" s="27">
        <v>3</v>
      </c>
      <c r="L1738" s="27">
        <v>18</v>
      </c>
      <c r="M1738" s="27">
        <v>1000</v>
      </c>
      <c r="N1738" s="27">
        <v>3.2</v>
      </c>
      <c r="O1738" s="27">
        <v>2015</v>
      </c>
      <c r="P1738" s="27">
        <v>3</v>
      </c>
      <c r="Q1738" s="27">
        <v>24</v>
      </c>
      <c r="R1738" s="28">
        <f>DATE('Raw Data'!$O1738,'Raw Data'!$P1738,'Raw Data'!$Q1738)</f>
        <v>42087</v>
      </c>
      <c r="S1738" s="27" t="str">
        <f>CONCATENATE(MID('Raw Data'!$H1738,FIND("(",'Raw Data'!$H1738)+1,FIND(")",'Raw Data'!$H1738)-FIND("(",'Raw Data'!$H1738)-1),"",'Raw Data'!$M1738)</f>
        <v>Rs.1000</v>
      </c>
      <c r="T1738" s="27">
        <f t="shared" si="27"/>
        <v>1</v>
      </c>
      <c r="U1738" s="29">
        <f>'Raw Data'!$M1738*'Raw Data'!$T1738</f>
        <v>1000</v>
      </c>
    </row>
    <row r="1739" spans="1:21" x14ac:dyDescent="0.3">
      <c r="A1739" s="20">
        <v>3114</v>
      </c>
      <c r="B1739" s="27" t="s">
        <v>3921</v>
      </c>
      <c r="C1739" s="27">
        <v>1</v>
      </c>
      <c r="D1739" s="27" t="str">
        <f>VLOOKUP('Raw Data'!$C1739,'country description'!$A$2:$B$16,2,0)</f>
        <v>India</v>
      </c>
      <c r="E1739" s="27" t="s">
        <v>14</v>
      </c>
      <c r="F1739" s="27" t="s">
        <v>3922</v>
      </c>
      <c r="G1739" s="27" t="s">
        <v>3042</v>
      </c>
      <c r="H1739" s="27" t="s">
        <v>18</v>
      </c>
      <c r="I1739" s="27" t="s">
        <v>24</v>
      </c>
      <c r="J1739" s="27" t="s">
        <v>24</v>
      </c>
      <c r="K1739" s="27">
        <v>3</v>
      </c>
      <c r="L1739" s="27">
        <v>59</v>
      </c>
      <c r="M1739" s="27">
        <v>1000</v>
      </c>
      <c r="N1739" s="27">
        <v>2.6</v>
      </c>
      <c r="O1739" s="27">
        <v>2014</v>
      </c>
      <c r="P1739" s="27">
        <v>3</v>
      </c>
      <c r="Q1739" s="27">
        <v>26</v>
      </c>
      <c r="R1739" s="28">
        <f>DATE('Raw Data'!$O1739,'Raw Data'!$P1739,'Raw Data'!$Q1739)</f>
        <v>41724</v>
      </c>
      <c r="S1739" s="27" t="str">
        <f>CONCATENATE(MID('Raw Data'!$H1739,FIND("(",'Raw Data'!$H1739)+1,FIND(")",'Raw Data'!$H1739)-FIND("(",'Raw Data'!$H1739)-1),"",'Raw Data'!$M1739)</f>
        <v>Rs.1000</v>
      </c>
      <c r="T1739" s="27">
        <f t="shared" si="27"/>
        <v>1</v>
      </c>
      <c r="U1739" s="29">
        <f>'Raw Data'!$M1739*'Raw Data'!$T1739</f>
        <v>1000</v>
      </c>
    </row>
    <row r="1740" spans="1:21" x14ac:dyDescent="0.3">
      <c r="A1740" s="20">
        <v>3164</v>
      </c>
      <c r="B1740" s="27" t="s">
        <v>3923</v>
      </c>
      <c r="C1740" s="27">
        <v>1</v>
      </c>
      <c r="D1740" s="27" t="str">
        <f>VLOOKUP('Raw Data'!$C1740,'country description'!$A$2:$B$16,2,0)</f>
        <v>India</v>
      </c>
      <c r="E1740" s="27" t="s">
        <v>14</v>
      </c>
      <c r="F1740" s="27" t="s">
        <v>3924</v>
      </c>
      <c r="G1740" s="27" t="s">
        <v>617</v>
      </c>
      <c r="H1740" s="27" t="s">
        <v>18</v>
      </c>
      <c r="I1740" s="27" t="s">
        <v>24</v>
      </c>
      <c r="J1740" s="27" t="s">
        <v>19</v>
      </c>
      <c r="K1740" s="27">
        <v>3</v>
      </c>
      <c r="L1740" s="27">
        <v>223</v>
      </c>
      <c r="M1740" s="27">
        <v>1000</v>
      </c>
      <c r="N1740" s="27">
        <v>3.9</v>
      </c>
      <c r="O1740" s="27">
        <v>2014</v>
      </c>
      <c r="P1740" s="27">
        <v>3</v>
      </c>
      <c r="Q1740" s="27">
        <v>21</v>
      </c>
      <c r="R1740" s="28">
        <f>DATE('Raw Data'!$O1740,'Raw Data'!$P1740,'Raw Data'!$Q1740)</f>
        <v>41719</v>
      </c>
      <c r="S1740" s="27" t="str">
        <f>CONCATENATE(MID('Raw Data'!$H1740,FIND("(",'Raw Data'!$H1740)+1,FIND(")",'Raw Data'!$H1740)-FIND("(",'Raw Data'!$H1740)-1),"",'Raw Data'!$M1740)</f>
        <v>Rs.1000</v>
      </c>
      <c r="T1740" s="27">
        <f t="shared" si="27"/>
        <v>1</v>
      </c>
      <c r="U1740" s="29">
        <f>'Raw Data'!$M1740*'Raw Data'!$T1740</f>
        <v>1000</v>
      </c>
    </row>
    <row r="1741" spans="1:21" x14ac:dyDescent="0.3">
      <c r="A1741" s="20">
        <v>18254558</v>
      </c>
      <c r="B1741" s="27" t="s">
        <v>3925</v>
      </c>
      <c r="C1741" s="27">
        <v>1</v>
      </c>
      <c r="D1741" s="27" t="str">
        <f>VLOOKUP('Raw Data'!$C1741,'country description'!$A$2:$B$16,2,0)</f>
        <v>India</v>
      </c>
      <c r="E1741" s="27" t="s">
        <v>14</v>
      </c>
      <c r="F1741" s="27" t="s">
        <v>3926</v>
      </c>
      <c r="G1741" s="27" t="s">
        <v>3927</v>
      </c>
      <c r="H1741" s="27" t="s">
        <v>18</v>
      </c>
      <c r="I1741" s="27" t="s">
        <v>24</v>
      </c>
      <c r="J1741" s="27" t="s">
        <v>19</v>
      </c>
      <c r="K1741" s="27">
        <v>3</v>
      </c>
      <c r="L1741" s="27">
        <v>608</v>
      </c>
      <c r="M1741" s="27">
        <v>1000</v>
      </c>
      <c r="N1741" s="27">
        <v>4</v>
      </c>
      <c r="O1741" s="27">
        <v>2017</v>
      </c>
      <c r="P1741" s="27">
        <v>2</v>
      </c>
      <c r="Q1741" s="27">
        <v>21</v>
      </c>
      <c r="R1741" s="28">
        <f>DATE('Raw Data'!$O1741,'Raw Data'!$P1741,'Raw Data'!$Q1741)</f>
        <v>42787</v>
      </c>
      <c r="S1741" s="27" t="str">
        <f>CONCATENATE(MID('Raw Data'!$H1741,FIND("(",'Raw Data'!$H1741)+1,FIND(")",'Raw Data'!$H1741)-FIND("(",'Raw Data'!$H1741)-1),"",'Raw Data'!$M1741)</f>
        <v>Rs.1000</v>
      </c>
      <c r="T1741" s="27">
        <f t="shared" si="27"/>
        <v>1</v>
      </c>
      <c r="U1741" s="29">
        <f>'Raw Data'!$M1741*'Raw Data'!$T1741</f>
        <v>1000</v>
      </c>
    </row>
    <row r="1742" spans="1:21" x14ac:dyDescent="0.3">
      <c r="A1742" s="20">
        <v>18400720</v>
      </c>
      <c r="B1742" s="27" t="s">
        <v>3928</v>
      </c>
      <c r="C1742" s="27">
        <v>1</v>
      </c>
      <c r="D1742" s="27" t="str">
        <f>VLOOKUP('Raw Data'!$C1742,'country description'!$A$2:$B$16,2,0)</f>
        <v>India</v>
      </c>
      <c r="E1742" s="27" t="s">
        <v>14</v>
      </c>
      <c r="F1742" s="27" t="s">
        <v>3929</v>
      </c>
      <c r="G1742" s="27" t="s">
        <v>3584</v>
      </c>
      <c r="H1742" s="27" t="s">
        <v>18</v>
      </c>
      <c r="I1742" s="27" t="s">
        <v>24</v>
      </c>
      <c r="J1742" s="27" t="s">
        <v>19</v>
      </c>
      <c r="K1742" s="27">
        <v>3</v>
      </c>
      <c r="L1742" s="27">
        <v>373</v>
      </c>
      <c r="M1742" s="27">
        <v>1000</v>
      </c>
      <c r="N1742" s="27">
        <v>3.9</v>
      </c>
      <c r="O1742" s="27">
        <v>2014</v>
      </c>
      <c r="P1742" s="27">
        <v>2</v>
      </c>
      <c r="Q1742" s="27">
        <v>8</v>
      </c>
      <c r="R1742" s="28">
        <f>DATE('Raw Data'!$O1742,'Raw Data'!$P1742,'Raw Data'!$Q1742)</f>
        <v>41678</v>
      </c>
      <c r="S1742" s="27" t="str">
        <f>CONCATENATE(MID('Raw Data'!$H1742,FIND("(",'Raw Data'!$H1742)+1,FIND(")",'Raw Data'!$H1742)-FIND("(",'Raw Data'!$H1742)-1),"",'Raw Data'!$M1742)</f>
        <v>Rs.1000</v>
      </c>
      <c r="T1742" s="27">
        <f t="shared" si="27"/>
        <v>1</v>
      </c>
      <c r="U1742" s="29">
        <f>'Raw Data'!$M1742*'Raw Data'!$T1742</f>
        <v>1000</v>
      </c>
    </row>
    <row r="1743" spans="1:21" x14ac:dyDescent="0.3">
      <c r="A1743" s="20">
        <v>18440414</v>
      </c>
      <c r="B1743" s="27" t="s">
        <v>3930</v>
      </c>
      <c r="C1743" s="27">
        <v>1</v>
      </c>
      <c r="D1743" s="27" t="str">
        <f>VLOOKUP('Raw Data'!$C1743,'country description'!$A$2:$B$16,2,0)</f>
        <v>India</v>
      </c>
      <c r="E1743" s="27" t="s">
        <v>14</v>
      </c>
      <c r="F1743" s="27" t="s">
        <v>3931</v>
      </c>
      <c r="G1743" s="27" t="s">
        <v>3932</v>
      </c>
      <c r="H1743" s="27" t="s">
        <v>18</v>
      </c>
      <c r="I1743" s="27" t="s">
        <v>24</v>
      </c>
      <c r="J1743" s="27" t="s">
        <v>19</v>
      </c>
      <c r="K1743" s="27">
        <v>3</v>
      </c>
      <c r="L1743" s="27">
        <v>18</v>
      </c>
      <c r="M1743" s="27">
        <v>1000</v>
      </c>
      <c r="N1743" s="27">
        <v>3.7</v>
      </c>
      <c r="O1743" s="27">
        <v>2015</v>
      </c>
      <c r="P1743" s="27">
        <v>2</v>
      </c>
      <c r="Q1743" s="27">
        <v>12</v>
      </c>
      <c r="R1743" s="28">
        <f>DATE('Raw Data'!$O1743,'Raw Data'!$P1743,'Raw Data'!$Q1743)</f>
        <v>42047</v>
      </c>
      <c r="S1743" s="27" t="str">
        <f>CONCATENATE(MID('Raw Data'!$H1743,FIND("(",'Raw Data'!$H1743)+1,FIND(")",'Raw Data'!$H1743)-FIND("(",'Raw Data'!$H1743)-1),"",'Raw Data'!$M1743)</f>
        <v>Rs.1000</v>
      </c>
      <c r="T1743" s="27">
        <f t="shared" si="27"/>
        <v>1</v>
      </c>
      <c r="U1743" s="29">
        <f>'Raw Data'!$M1743*'Raw Data'!$T1743</f>
        <v>1000</v>
      </c>
    </row>
    <row r="1744" spans="1:21" x14ac:dyDescent="0.3">
      <c r="A1744" s="20">
        <v>18336478</v>
      </c>
      <c r="B1744" s="27" t="s">
        <v>3933</v>
      </c>
      <c r="C1744" s="27">
        <v>1</v>
      </c>
      <c r="D1744" s="27" t="str">
        <f>VLOOKUP('Raw Data'!$C1744,'country description'!$A$2:$B$16,2,0)</f>
        <v>India</v>
      </c>
      <c r="E1744" s="27" t="s">
        <v>14</v>
      </c>
      <c r="F1744" s="27" t="s">
        <v>3934</v>
      </c>
      <c r="G1744" s="27" t="s">
        <v>3935</v>
      </c>
      <c r="H1744" s="27" t="s">
        <v>18</v>
      </c>
      <c r="I1744" s="27" t="s">
        <v>24</v>
      </c>
      <c r="J1744" s="27" t="s">
        <v>19</v>
      </c>
      <c r="K1744" s="27">
        <v>3</v>
      </c>
      <c r="L1744" s="27">
        <v>3</v>
      </c>
      <c r="M1744" s="27">
        <v>1000</v>
      </c>
      <c r="N1744" s="27">
        <v>1</v>
      </c>
      <c r="O1744" s="27">
        <v>2018</v>
      </c>
      <c r="P1744" s="27">
        <v>2</v>
      </c>
      <c r="Q1744" s="27">
        <v>22</v>
      </c>
      <c r="R1744" s="28">
        <f>DATE('Raw Data'!$O1744,'Raw Data'!$P1744,'Raw Data'!$Q1744)</f>
        <v>43153</v>
      </c>
      <c r="S1744" s="27" t="str">
        <f>CONCATENATE(MID('Raw Data'!$H1744,FIND("(",'Raw Data'!$H1744)+1,FIND(")",'Raw Data'!$H1744)-FIND("(",'Raw Data'!$H1744)-1),"",'Raw Data'!$M1744)</f>
        <v>Rs.1000</v>
      </c>
      <c r="T1744" s="27">
        <f t="shared" si="27"/>
        <v>1</v>
      </c>
      <c r="U1744" s="29">
        <f>'Raw Data'!$M1744*'Raw Data'!$T1744</f>
        <v>1000</v>
      </c>
    </row>
    <row r="1745" spans="1:21" x14ac:dyDescent="0.3">
      <c r="A1745" s="20">
        <v>310595</v>
      </c>
      <c r="B1745" s="27" t="s">
        <v>3936</v>
      </c>
      <c r="C1745" s="27">
        <v>1</v>
      </c>
      <c r="D1745" s="27" t="str">
        <f>VLOOKUP('Raw Data'!$C1745,'country description'!$A$2:$B$16,2,0)</f>
        <v>India</v>
      </c>
      <c r="E1745" s="27" t="s">
        <v>14</v>
      </c>
      <c r="F1745" s="27" t="s">
        <v>3937</v>
      </c>
      <c r="G1745" s="27" t="s">
        <v>410</v>
      </c>
      <c r="H1745" s="27" t="s">
        <v>18</v>
      </c>
      <c r="I1745" s="27" t="s">
        <v>24</v>
      </c>
      <c r="J1745" s="27" t="s">
        <v>19</v>
      </c>
      <c r="K1745" s="27">
        <v>3</v>
      </c>
      <c r="L1745" s="27">
        <v>19</v>
      </c>
      <c r="M1745" s="27">
        <v>1000</v>
      </c>
      <c r="N1745" s="27">
        <v>2.7</v>
      </c>
      <c r="O1745" s="27">
        <v>2014</v>
      </c>
      <c r="P1745" s="27">
        <v>2</v>
      </c>
      <c r="Q1745" s="27">
        <v>12</v>
      </c>
      <c r="R1745" s="28">
        <f>DATE('Raw Data'!$O1745,'Raw Data'!$P1745,'Raw Data'!$Q1745)</f>
        <v>41682</v>
      </c>
      <c r="S1745" s="27" t="str">
        <f>CONCATENATE(MID('Raw Data'!$H1745,FIND("(",'Raw Data'!$H1745)+1,FIND(")",'Raw Data'!$H1745)-FIND("(",'Raw Data'!$H1745)-1),"",'Raw Data'!$M1745)</f>
        <v>Rs.1000</v>
      </c>
      <c r="T1745" s="27">
        <f t="shared" si="27"/>
        <v>1</v>
      </c>
      <c r="U1745" s="29">
        <f>'Raw Data'!$M1745*'Raw Data'!$T1745</f>
        <v>1000</v>
      </c>
    </row>
    <row r="1746" spans="1:21" x14ac:dyDescent="0.3">
      <c r="A1746" s="20">
        <v>18014114</v>
      </c>
      <c r="B1746" s="27" t="s">
        <v>3938</v>
      </c>
      <c r="C1746" s="27">
        <v>1</v>
      </c>
      <c r="D1746" s="27" t="str">
        <f>VLOOKUP('Raw Data'!$C1746,'country description'!$A$2:$B$16,2,0)</f>
        <v>India</v>
      </c>
      <c r="E1746" s="27" t="s">
        <v>14</v>
      </c>
      <c r="F1746" s="27" t="s">
        <v>3939</v>
      </c>
      <c r="G1746" s="27" t="s">
        <v>3940</v>
      </c>
      <c r="H1746" s="27" t="s">
        <v>18</v>
      </c>
      <c r="I1746" s="27" t="s">
        <v>24</v>
      </c>
      <c r="J1746" s="27" t="s">
        <v>24</v>
      </c>
      <c r="K1746" s="27">
        <v>3</v>
      </c>
      <c r="L1746" s="27">
        <v>116</v>
      </c>
      <c r="M1746" s="27">
        <v>1000</v>
      </c>
      <c r="N1746" s="27">
        <v>3.5</v>
      </c>
      <c r="O1746" s="27">
        <v>2014</v>
      </c>
      <c r="P1746" s="27">
        <v>1</v>
      </c>
      <c r="Q1746" s="27">
        <v>12</v>
      </c>
      <c r="R1746" s="28">
        <f>DATE('Raw Data'!$O1746,'Raw Data'!$P1746,'Raw Data'!$Q1746)</f>
        <v>41651</v>
      </c>
      <c r="S1746" s="27" t="str">
        <f>CONCATENATE(MID('Raw Data'!$H1746,FIND("(",'Raw Data'!$H1746)+1,FIND(")",'Raw Data'!$H1746)-FIND("(",'Raw Data'!$H1746)-1),"",'Raw Data'!$M1746)</f>
        <v>Rs.1000</v>
      </c>
      <c r="T1746" s="27">
        <f t="shared" si="27"/>
        <v>1</v>
      </c>
      <c r="U1746" s="29">
        <f>'Raw Data'!$M1746*'Raw Data'!$T1746</f>
        <v>1000</v>
      </c>
    </row>
    <row r="1747" spans="1:21" x14ac:dyDescent="0.3">
      <c r="A1747" s="20">
        <v>18387753</v>
      </c>
      <c r="B1747" s="27" t="s">
        <v>3941</v>
      </c>
      <c r="C1747" s="27">
        <v>1</v>
      </c>
      <c r="D1747" s="27" t="str">
        <f>VLOOKUP('Raw Data'!$C1747,'country description'!$A$2:$B$16,2,0)</f>
        <v>India</v>
      </c>
      <c r="E1747" s="27" t="s">
        <v>14</v>
      </c>
      <c r="F1747" s="27" t="s">
        <v>3942</v>
      </c>
      <c r="G1747" s="27" t="s">
        <v>3943</v>
      </c>
      <c r="H1747" s="27" t="s">
        <v>18</v>
      </c>
      <c r="I1747" s="27" t="s">
        <v>24</v>
      </c>
      <c r="J1747" s="27" t="s">
        <v>19</v>
      </c>
      <c r="K1747" s="27">
        <v>3</v>
      </c>
      <c r="L1747" s="27">
        <v>8</v>
      </c>
      <c r="M1747" s="27">
        <v>1000</v>
      </c>
      <c r="N1747" s="27">
        <v>3.2</v>
      </c>
      <c r="O1747" s="27">
        <v>2012</v>
      </c>
      <c r="P1747" s="27">
        <v>1</v>
      </c>
      <c r="Q1747" s="27">
        <v>23</v>
      </c>
      <c r="R1747" s="28">
        <f>DATE('Raw Data'!$O1747,'Raw Data'!$P1747,'Raw Data'!$Q1747)</f>
        <v>40931</v>
      </c>
      <c r="S1747" s="27" t="str">
        <f>CONCATENATE(MID('Raw Data'!$H1747,FIND("(",'Raw Data'!$H1747)+1,FIND(")",'Raw Data'!$H1747)-FIND("(",'Raw Data'!$H1747)-1),"",'Raw Data'!$M1747)</f>
        <v>Rs.1000</v>
      </c>
      <c r="T1747" s="27">
        <f t="shared" si="27"/>
        <v>1</v>
      </c>
      <c r="U1747" s="29">
        <f>'Raw Data'!$M1747*'Raw Data'!$T1747</f>
        <v>1000</v>
      </c>
    </row>
    <row r="1748" spans="1:21" x14ac:dyDescent="0.3">
      <c r="A1748" s="20">
        <v>3003</v>
      </c>
      <c r="B1748" s="27" t="s">
        <v>3944</v>
      </c>
      <c r="C1748" s="27">
        <v>1</v>
      </c>
      <c r="D1748" s="27" t="str">
        <f>VLOOKUP('Raw Data'!$C1748,'country description'!$A$2:$B$16,2,0)</f>
        <v>India</v>
      </c>
      <c r="E1748" s="27" t="s">
        <v>14</v>
      </c>
      <c r="F1748" s="27" t="s">
        <v>3945</v>
      </c>
      <c r="G1748" s="27" t="s">
        <v>390</v>
      </c>
      <c r="H1748" s="27" t="s">
        <v>18</v>
      </c>
      <c r="I1748" s="27" t="s">
        <v>24</v>
      </c>
      <c r="J1748" s="27" t="s">
        <v>19</v>
      </c>
      <c r="K1748" s="27">
        <v>3</v>
      </c>
      <c r="L1748" s="27">
        <v>54</v>
      </c>
      <c r="M1748" s="27">
        <v>1000</v>
      </c>
      <c r="N1748" s="27">
        <v>3.1</v>
      </c>
      <c r="O1748" s="27">
        <v>2013</v>
      </c>
      <c r="P1748" s="27">
        <v>1</v>
      </c>
      <c r="Q1748" s="27">
        <v>21</v>
      </c>
      <c r="R1748" s="28">
        <f>DATE('Raw Data'!$O1748,'Raw Data'!$P1748,'Raw Data'!$Q1748)</f>
        <v>41295</v>
      </c>
      <c r="S1748" s="27" t="str">
        <f>CONCATENATE(MID('Raw Data'!$H1748,FIND("(",'Raw Data'!$H1748)+1,FIND(")",'Raw Data'!$H1748)-FIND("(",'Raw Data'!$H1748)-1),"",'Raw Data'!$M1748)</f>
        <v>Rs.1000</v>
      </c>
      <c r="T1748" s="27">
        <f t="shared" si="27"/>
        <v>1</v>
      </c>
      <c r="U1748" s="29">
        <f>'Raw Data'!$M1748*'Raw Data'!$T1748</f>
        <v>1000</v>
      </c>
    </row>
    <row r="1749" spans="1:21" x14ac:dyDescent="0.3">
      <c r="A1749" s="20">
        <v>1951</v>
      </c>
      <c r="B1749" s="27" t="s">
        <v>3848</v>
      </c>
      <c r="C1749" s="27">
        <v>1</v>
      </c>
      <c r="D1749" s="27" t="str">
        <f>VLOOKUP('Raw Data'!$C1749,'country description'!$A$2:$B$16,2,0)</f>
        <v>India</v>
      </c>
      <c r="E1749" s="27" t="s">
        <v>14</v>
      </c>
      <c r="F1749" s="27" t="s">
        <v>3946</v>
      </c>
      <c r="G1749" s="27" t="s">
        <v>410</v>
      </c>
      <c r="H1749" s="27" t="s">
        <v>18</v>
      </c>
      <c r="I1749" s="27" t="s">
        <v>24</v>
      </c>
      <c r="J1749" s="27" t="s">
        <v>24</v>
      </c>
      <c r="K1749" s="27">
        <v>3</v>
      </c>
      <c r="L1749" s="27">
        <v>151</v>
      </c>
      <c r="M1749" s="27">
        <v>1000</v>
      </c>
      <c r="N1749" s="27">
        <v>3.2</v>
      </c>
      <c r="O1749" s="27">
        <v>2016</v>
      </c>
      <c r="P1749" s="27">
        <v>1</v>
      </c>
      <c r="Q1749" s="27">
        <v>3</v>
      </c>
      <c r="R1749" s="28">
        <f>DATE('Raw Data'!$O1749,'Raw Data'!$P1749,'Raw Data'!$Q1749)</f>
        <v>42372</v>
      </c>
      <c r="S1749" s="27" t="str">
        <f>CONCATENATE(MID('Raw Data'!$H1749,FIND("(",'Raw Data'!$H1749)+1,FIND(")",'Raw Data'!$H1749)-FIND("(",'Raw Data'!$H1749)-1),"",'Raw Data'!$M1749)</f>
        <v>Rs.1000</v>
      </c>
      <c r="T1749" s="27">
        <f t="shared" si="27"/>
        <v>1</v>
      </c>
      <c r="U1749" s="29">
        <f>'Raw Data'!$M1749*'Raw Data'!$T1749</f>
        <v>1000</v>
      </c>
    </row>
    <row r="1750" spans="1:21" x14ac:dyDescent="0.3">
      <c r="A1750" s="20">
        <v>305135</v>
      </c>
      <c r="B1750" s="27" t="s">
        <v>3947</v>
      </c>
      <c r="C1750" s="27">
        <v>1</v>
      </c>
      <c r="D1750" s="27" t="str">
        <f>VLOOKUP('Raw Data'!$C1750,'country description'!$A$2:$B$16,2,0)</f>
        <v>India</v>
      </c>
      <c r="E1750" s="27" t="s">
        <v>14</v>
      </c>
      <c r="F1750" s="27" t="s">
        <v>3948</v>
      </c>
      <c r="G1750" s="27" t="s">
        <v>3098</v>
      </c>
      <c r="H1750" s="27" t="s">
        <v>18</v>
      </c>
      <c r="I1750" s="27" t="s">
        <v>24</v>
      </c>
      <c r="J1750" s="27" t="s">
        <v>19</v>
      </c>
      <c r="K1750" s="27">
        <v>3</v>
      </c>
      <c r="L1750" s="27">
        <v>17</v>
      </c>
      <c r="M1750" s="27">
        <v>1000</v>
      </c>
      <c r="N1750" s="27">
        <v>3.1</v>
      </c>
      <c r="O1750" s="27">
        <v>2012</v>
      </c>
      <c r="P1750" s="27">
        <v>1</v>
      </c>
      <c r="Q1750" s="27">
        <v>3</v>
      </c>
      <c r="R1750" s="28">
        <f>DATE('Raw Data'!$O1750,'Raw Data'!$P1750,'Raw Data'!$Q1750)</f>
        <v>40911</v>
      </c>
      <c r="S1750" s="27" t="str">
        <f>CONCATENATE(MID('Raw Data'!$H1750,FIND("(",'Raw Data'!$H1750)+1,FIND(")",'Raw Data'!$H1750)-FIND("(",'Raw Data'!$H1750)-1),"",'Raw Data'!$M1750)</f>
        <v>Rs.1000</v>
      </c>
      <c r="T1750" s="27">
        <f t="shared" si="27"/>
        <v>1</v>
      </c>
      <c r="U1750" s="29">
        <f>'Raw Data'!$M1750*'Raw Data'!$T1750</f>
        <v>1000</v>
      </c>
    </row>
    <row r="1751" spans="1:21" x14ac:dyDescent="0.3">
      <c r="A1751" s="20">
        <v>8915</v>
      </c>
      <c r="B1751" s="27" t="s">
        <v>3949</v>
      </c>
      <c r="C1751" s="27">
        <v>1</v>
      </c>
      <c r="D1751" s="27" t="str">
        <f>VLOOKUP('Raw Data'!$C1751,'country description'!$A$2:$B$16,2,0)</f>
        <v>India</v>
      </c>
      <c r="E1751" s="27" t="s">
        <v>14</v>
      </c>
      <c r="F1751" s="27" t="s">
        <v>3950</v>
      </c>
      <c r="G1751" s="27" t="s">
        <v>393</v>
      </c>
      <c r="H1751" s="27" t="s">
        <v>18</v>
      </c>
      <c r="I1751" s="27" t="s">
        <v>24</v>
      </c>
      <c r="J1751" s="27" t="s">
        <v>24</v>
      </c>
      <c r="K1751" s="27">
        <v>3</v>
      </c>
      <c r="L1751" s="27">
        <v>156</v>
      </c>
      <c r="M1751" s="27">
        <v>1000</v>
      </c>
      <c r="N1751" s="27">
        <v>3.3</v>
      </c>
      <c r="O1751" s="27">
        <v>2014</v>
      </c>
      <c r="P1751" s="27">
        <v>1</v>
      </c>
      <c r="Q1751" s="27">
        <v>22</v>
      </c>
      <c r="R1751" s="28">
        <f>DATE('Raw Data'!$O1751,'Raw Data'!$P1751,'Raw Data'!$Q1751)</f>
        <v>41661</v>
      </c>
      <c r="S1751" s="27" t="str">
        <f>CONCATENATE(MID('Raw Data'!$H1751,FIND("(",'Raw Data'!$H1751)+1,FIND(")",'Raw Data'!$H1751)-FIND("(",'Raw Data'!$H1751)-1),"",'Raw Data'!$M1751)</f>
        <v>Rs.1000</v>
      </c>
      <c r="T1751" s="27">
        <f t="shared" si="27"/>
        <v>1</v>
      </c>
      <c r="U1751" s="29">
        <f>'Raw Data'!$M1751*'Raw Data'!$T1751</f>
        <v>1000</v>
      </c>
    </row>
    <row r="1752" spans="1:21" x14ac:dyDescent="0.3">
      <c r="A1752" s="20">
        <v>3935</v>
      </c>
      <c r="B1752" s="27" t="s">
        <v>3951</v>
      </c>
      <c r="C1752" s="27">
        <v>1</v>
      </c>
      <c r="D1752" s="27" t="str">
        <f>VLOOKUP('Raw Data'!$C1752,'country description'!$A$2:$B$16,2,0)</f>
        <v>India</v>
      </c>
      <c r="E1752" s="27" t="s">
        <v>14</v>
      </c>
      <c r="F1752" s="27" t="s">
        <v>3952</v>
      </c>
      <c r="G1752" s="27" t="s">
        <v>2819</v>
      </c>
      <c r="H1752" s="27" t="s">
        <v>18</v>
      </c>
      <c r="I1752" s="27" t="s">
        <v>24</v>
      </c>
      <c r="J1752" s="27" t="s">
        <v>24</v>
      </c>
      <c r="K1752" s="27">
        <v>3</v>
      </c>
      <c r="L1752" s="27">
        <v>120</v>
      </c>
      <c r="M1752" s="27">
        <v>1000</v>
      </c>
      <c r="N1752" s="27">
        <v>2.9</v>
      </c>
      <c r="O1752" s="27">
        <v>2012</v>
      </c>
      <c r="P1752" s="27">
        <v>12</v>
      </c>
      <c r="Q1752" s="27">
        <v>14</v>
      </c>
      <c r="R1752" s="28">
        <f>DATE('Raw Data'!$O1752,'Raw Data'!$P1752,'Raw Data'!$Q1752)</f>
        <v>41257</v>
      </c>
      <c r="S1752" s="27" t="str">
        <f>CONCATENATE(MID('Raw Data'!$H1752,FIND("(",'Raw Data'!$H1752)+1,FIND(")",'Raw Data'!$H1752)-FIND("(",'Raw Data'!$H1752)-1),"",'Raw Data'!$M1752)</f>
        <v>Rs.1000</v>
      </c>
      <c r="T1752" s="27">
        <f t="shared" si="27"/>
        <v>1</v>
      </c>
      <c r="U1752" s="29">
        <f>'Raw Data'!$M1752*'Raw Data'!$T1752</f>
        <v>1000</v>
      </c>
    </row>
    <row r="1753" spans="1:21" x14ac:dyDescent="0.3">
      <c r="A1753" s="20">
        <v>3105</v>
      </c>
      <c r="B1753" s="27" t="s">
        <v>3953</v>
      </c>
      <c r="C1753" s="27">
        <v>1</v>
      </c>
      <c r="D1753" s="27" t="str">
        <f>VLOOKUP('Raw Data'!$C1753,'country description'!$A$2:$B$16,2,0)</f>
        <v>India</v>
      </c>
      <c r="E1753" s="27" t="s">
        <v>14</v>
      </c>
      <c r="F1753" s="27" t="s">
        <v>3954</v>
      </c>
      <c r="G1753" s="27" t="s">
        <v>504</v>
      </c>
      <c r="H1753" s="27" t="s">
        <v>18</v>
      </c>
      <c r="I1753" s="27" t="s">
        <v>24</v>
      </c>
      <c r="J1753" s="27" t="s">
        <v>19</v>
      </c>
      <c r="K1753" s="27">
        <v>3</v>
      </c>
      <c r="L1753" s="27">
        <v>165</v>
      </c>
      <c r="M1753" s="27">
        <v>1000</v>
      </c>
      <c r="N1753" s="27">
        <v>3.3</v>
      </c>
      <c r="O1753" s="27">
        <v>2015</v>
      </c>
      <c r="P1753" s="27">
        <v>12</v>
      </c>
      <c r="Q1753" s="27">
        <v>11</v>
      </c>
      <c r="R1753" s="28">
        <f>DATE('Raw Data'!$O1753,'Raw Data'!$P1753,'Raw Data'!$Q1753)</f>
        <v>42349</v>
      </c>
      <c r="S1753" s="27" t="str">
        <f>CONCATENATE(MID('Raw Data'!$H1753,FIND("(",'Raw Data'!$H1753)+1,FIND(")",'Raw Data'!$H1753)-FIND("(",'Raw Data'!$H1753)-1),"",'Raw Data'!$M1753)</f>
        <v>Rs.1000</v>
      </c>
      <c r="T1753" s="27">
        <f t="shared" si="27"/>
        <v>1</v>
      </c>
      <c r="U1753" s="29">
        <f>'Raw Data'!$M1753*'Raw Data'!$T1753</f>
        <v>1000</v>
      </c>
    </row>
    <row r="1754" spans="1:21" x14ac:dyDescent="0.3">
      <c r="A1754" s="20">
        <v>313413</v>
      </c>
      <c r="B1754" s="27" t="s">
        <v>3955</v>
      </c>
      <c r="C1754" s="27">
        <v>1</v>
      </c>
      <c r="D1754" s="27" t="str">
        <f>VLOOKUP('Raw Data'!$C1754,'country description'!$A$2:$B$16,2,0)</f>
        <v>India</v>
      </c>
      <c r="E1754" s="27" t="s">
        <v>14</v>
      </c>
      <c r="F1754" s="27" t="s">
        <v>3956</v>
      </c>
      <c r="G1754" s="27" t="s">
        <v>2789</v>
      </c>
      <c r="H1754" s="27" t="s">
        <v>18</v>
      </c>
      <c r="I1754" s="27" t="s">
        <v>24</v>
      </c>
      <c r="J1754" s="27" t="s">
        <v>19</v>
      </c>
      <c r="K1754" s="27">
        <v>3</v>
      </c>
      <c r="L1754" s="27">
        <v>232</v>
      </c>
      <c r="M1754" s="27">
        <v>1000</v>
      </c>
      <c r="N1754" s="27">
        <v>3.4</v>
      </c>
      <c r="O1754" s="27">
        <v>2013</v>
      </c>
      <c r="P1754" s="27">
        <v>12</v>
      </c>
      <c r="Q1754" s="27">
        <v>6</v>
      </c>
      <c r="R1754" s="28">
        <f>DATE('Raw Data'!$O1754,'Raw Data'!$P1754,'Raw Data'!$Q1754)</f>
        <v>41614</v>
      </c>
      <c r="S1754" s="27" t="str">
        <f>CONCATENATE(MID('Raw Data'!$H1754,FIND("(",'Raw Data'!$H1754)+1,FIND(")",'Raw Data'!$H1754)-FIND("(",'Raw Data'!$H1754)-1),"",'Raw Data'!$M1754)</f>
        <v>Rs.1000</v>
      </c>
      <c r="T1754" s="27">
        <f t="shared" si="27"/>
        <v>1</v>
      </c>
      <c r="U1754" s="29">
        <f>'Raw Data'!$M1754*'Raw Data'!$T1754</f>
        <v>1000</v>
      </c>
    </row>
    <row r="1755" spans="1:21" x14ac:dyDescent="0.3">
      <c r="A1755" s="20">
        <v>305370</v>
      </c>
      <c r="B1755" s="27" t="s">
        <v>3957</v>
      </c>
      <c r="C1755" s="27">
        <v>1</v>
      </c>
      <c r="D1755" s="27" t="str">
        <f>VLOOKUP('Raw Data'!$C1755,'country description'!$A$2:$B$16,2,0)</f>
        <v>India</v>
      </c>
      <c r="E1755" s="27" t="s">
        <v>14</v>
      </c>
      <c r="F1755" s="27" t="s">
        <v>3958</v>
      </c>
      <c r="G1755" s="27" t="s">
        <v>393</v>
      </c>
      <c r="H1755" s="27" t="s">
        <v>18</v>
      </c>
      <c r="I1755" s="27" t="s">
        <v>24</v>
      </c>
      <c r="J1755" s="27" t="s">
        <v>24</v>
      </c>
      <c r="K1755" s="27">
        <v>3</v>
      </c>
      <c r="L1755" s="27">
        <v>94</v>
      </c>
      <c r="M1755" s="27">
        <v>1000</v>
      </c>
      <c r="N1755" s="27">
        <v>2.6</v>
      </c>
      <c r="O1755" s="27">
        <v>2016</v>
      </c>
      <c r="P1755" s="27">
        <v>12</v>
      </c>
      <c r="Q1755" s="27">
        <v>28</v>
      </c>
      <c r="R1755" s="28">
        <f>DATE('Raw Data'!$O1755,'Raw Data'!$P1755,'Raw Data'!$Q1755)</f>
        <v>42732</v>
      </c>
      <c r="S1755" s="27" t="str">
        <f>CONCATENATE(MID('Raw Data'!$H1755,FIND("(",'Raw Data'!$H1755)+1,FIND(")",'Raw Data'!$H1755)-FIND("(",'Raw Data'!$H1755)-1),"",'Raw Data'!$M1755)</f>
        <v>Rs.1000</v>
      </c>
      <c r="T1755" s="27">
        <f t="shared" si="27"/>
        <v>1</v>
      </c>
      <c r="U1755" s="29">
        <f>'Raw Data'!$M1755*'Raw Data'!$T1755</f>
        <v>1000</v>
      </c>
    </row>
    <row r="1756" spans="1:21" x14ac:dyDescent="0.3">
      <c r="A1756" s="20">
        <v>2232</v>
      </c>
      <c r="B1756" s="27" t="s">
        <v>494</v>
      </c>
      <c r="C1756" s="27">
        <v>1</v>
      </c>
      <c r="D1756" s="27" t="str">
        <f>VLOOKUP('Raw Data'!$C1756,'country description'!$A$2:$B$16,2,0)</f>
        <v>India</v>
      </c>
      <c r="E1756" s="27" t="s">
        <v>14</v>
      </c>
      <c r="F1756" s="27" t="s">
        <v>3959</v>
      </c>
      <c r="G1756" s="27" t="s">
        <v>390</v>
      </c>
      <c r="H1756" s="27" t="s">
        <v>18</v>
      </c>
      <c r="I1756" s="27" t="s">
        <v>24</v>
      </c>
      <c r="J1756" s="27" t="s">
        <v>24</v>
      </c>
      <c r="K1756" s="27">
        <v>3</v>
      </c>
      <c r="L1756" s="27">
        <v>184</v>
      </c>
      <c r="M1756" s="27">
        <v>1000</v>
      </c>
      <c r="N1756" s="27">
        <v>2.4</v>
      </c>
      <c r="O1756" s="27">
        <v>2015</v>
      </c>
      <c r="P1756" s="27">
        <v>12</v>
      </c>
      <c r="Q1756" s="27">
        <v>22</v>
      </c>
      <c r="R1756" s="28">
        <f>DATE('Raw Data'!$O1756,'Raw Data'!$P1756,'Raw Data'!$Q1756)</f>
        <v>42360</v>
      </c>
      <c r="S1756" s="27" t="str">
        <f>CONCATENATE(MID('Raw Data'!$H1756,FIND("(",'Raw Data'!$H1756)+1,FIND(")",'Raw Data'!$H1756)-FIND("(",'Raw Data'!$H1756)-1),"",'Raw Data'!$M1756)</f>
        <v>Rs.1000</v>
      </c>
      <c r="T1756" s="27">
        <f t="shared" si="27"/>
        <v>1</v>
      </c>
      <c r="U1756" s="29">
        <f>'Raw Data'!$M1756*'Raw Data'!$T1756</f>
        <v>1000</v>
      </c>
    </row>
    <row r="1757" spans="1:21" x14ac:dyDescent="0.3">
      <c r="A1757" s="20">
        <v>2966</v>
      </c>
      <c r="B1757" s="27" t="s">
        <v>494</v>
      </c>
      <c r="C1757" s="27">
        <v>1</v>
      </c>
      <c r="D1757" s="27" t="str">
        <f>VLOOKUP('Raw Data'!$C1757,'country description'!$A$2:$B$16,2,0)</f>
        <v>India</v>
      </c>
      <c r="E1757" s="27" t="s">
        <v>14</v>
      </c>
      <c r="F1757" s="27" t="s">
        <v>3960</v>
      </c>
      <c r="G1757" s="27" t="s">
        <v>390</v>
      </c>
      <c r="H1757" s="27" t="s">
        <v>18</v>
      </c>
      <c r="I1757" s="27" t="s">
        <v>24</v>
      </c>
      <c r="J1757" s="27" t="s">
        <v>24</v>
      </c>
      <c r="K1757" s="27">
        <v>3</v>
      </c>
      <c r="L1757" s="27">
        <v>261</v>
      </c>
      <c r="M1757" s="27">
        <v>1000</v>
      </c>
      <c r="N1757" s="27">
        <v>2.7</v>
      </c>
      <c r="O1757" s="27">
        <v>2011</v>
      </c>
      <c r="P1757" s="27">
        <v>12</v>
      </c>
      <c r="Q1757" s="27">
        <v>23</v>
      </c>
      <c r="R1757" s="28">
        <f>DATE('Raw Data'!$O1757,'Raw Data'!$P1757,'Raw Data'!$Q1757)</f>
        <v>40900</v>
      </c>
      <c r="S1757" s="27" t="str">
        <f>CONCATENATE(MID('Raw Data'!$H1757,FIND("(",'Raw Data'!$H1757)+1,FIND(")",'Raw Data'!$H1757)-FIND("(",'Raw Data'!$H1757)-1),"",'Raw Data'!$M1757)</f>
        <v>Rs.1000</v>
      </c>
      <c r="T1757" s="27">
        <f t="shared" si="27"/>
        <v>1</v>
      </c>
      <c r="U1757" s="29">
        <f>'Raw Data'!$M1757*'Raw Data'!$T1757</f>
        <v>1000</v>
      </c>
    </row>
    <row r="1758" spans="1:21" x14ac:dyDescent="0.3">
      <c r="A1758" s="20">
        <v>3069</v>
      </c>
      <c r="B1758" s="27" t="s">
        <v>3961</v>
      </c>
      <c r="C1758" s="27">
        <v>1</v>
      </c>
      <c r="D1758" s="27" t="str">
        <f>VLOOKUP('Raw Data'!$C1758,'country description'!$A$2:$B$16,2,0)</f>
        <v>India</v>
      </c>
      <c r="E1758" s="27" t="s">
        <v>14</v>
      </c>
      <c r="F1758" s="27" t="s">
        <v>3962</v>
      </c>
      <c r="G1758" s="27" t="s">
        <v>393</v>
      </c>
      <c r="H1758" s="27" t="s">
        <v>18</v>
      </c>
      <c r="I1758" s="27" t="s">
        <v>24</v>
      </c>
      <c r="J1758" s="27" t="s">
        <v>24</v>
      </c>
      <c r="K1758" s="27">
        <v>3</v>
      </c>
      <c r="L1758" s="27">
        <v>14</v>
      </c>
      <c r="M1758" s="27">
        <v>1000</v>
      </c>
      <c r="N1758" s="27">
        <v>3.1</v>
      </c>
      <c r="O1758" s="27">
        <v>2016</v>
      </c>
      <c r="P1758" s="27">
        <v>11</v>
      </c>
      <c r="Q1758" s="27">
        <v>10</v>
      </c>
      <c r="R1758" s="28">
        <f>DATE('Raw Data'!$O1758,'Raw Data'!$P1758,'Raw Data'!$Q1758)</f>
        <v>42684</v>
      </c>
      <c r="S1758" s="27" t="str">
        <f>CONCATENATE(MID('Raw Data'!$H1758,FIND("(",'Raw Data'!$H1758)+1,FIND(")",'Raw Data'!$H1758)-FIND("(",'Raw Data'!$H1758)-1),"",'Raw Data'!$M1758)</f>
        <v>Rs.1000</v>
      </c>
      <c r="T1758" s="27">
        <f t="shared" si="27"/>
        <v>1</v>
      </c>
      <c r="U1758" s="29">
        <f>'Raw Data'!$M1758*'Raw Data'!$T1758</f>
        <v>1000</v>
      </c>
    </row>
    <row r="1759" spans="1:21" x14ac:dyDescent="0.3">
      <c r="A1759" s="20">
        <v>9417</v>
      </c>
      <c r="B1759" s="27" t="s">
        <v>3963</v>
      </c>
      <c r="C1759" s="27">
        <v>1</v>
      </c>
      <c r="D1759" s="27" t="str">
        <f>VLOOKUP('Raw Data'!$C1759,'country description'!$A$2:$B$16,2,0)</f>
        <v>India</v>
      </c>
      <c r="E1759" s="27" t="s">
        <v>14</v>
      </c>
      <c r="F1759" s="27" t="s">
        <v>3964</v>
      </c>
      <c r="G1759" s="27" t="s">
        <v>3965</v>
      </c>
      <c r="H1759" s="27" t="s">
        <v>18</v>
      </c>
      <c r="I1759" s="27" t="s">
        <v>24</v>
      </c>
      <c r="J1759" s="27" t="s">
        <v>19</v>
      </c>
      <c r="K1759" s="27">
        <v>3</v>
      </c>
      <c r="L1759" s="27">
        <v>251</v>
      </c>
      <c r="M1759" s="27">
        <v>1000</v>
      </c>
      <c r="N1759" s="27">
        <v>4.0999999999999996</v>
      </c>
      <c r="O1759" s="27">
        <v>2017</v>
      </c>
      <c r="P1759" s="27">
        <v>11</v>
      </c>
      <c r="Q1759" s="27">
        <v>7</v>
      </c>
      <c r="R1759" s="28">
        <f>DATE('Raw Data'!$O1759,'Raw Data'!$P1759,'Raw Data'!$Q1759)</f>
        <v>43046</v>
      </c>
      <c r="S1759" s="27" t="str">
        <f>CONCATENATE(MID('Raw Data'!$H1759,FIND("(",'Raw Data'!$H1759)+1,FIND(")",'Raw Data'!$H1759)-FIND("(",'Raw Data'!$H1759)-1),"",'Raw Data'!$M1759)</f>
        <v>Rs.1000</v>
      </c>
      <c r="T1759" s="27">
        <f t="shared" si="27"/>
        <v>1</v>
      </c>
      <c r="U1759" s="29">
        <f>'Raw Data'!$M1759*'Raw Data'!$T1759</f>
        <v>1000</v>
      </c>
    </row>
    <row r="1760" spans="1:21" x14ac:dyDescent="0.3">
      <c r="A1760" s="20">
        <v>18458647</v>
      </c>
      <c r="B1760" s="27" t="s">
        <v>494</v>
      </c>
      <c r="C1760" s="27">
        <v>1</v>
      </c>
      <c r="D1760" s="27" t="str">
        <f>VLOOKUP('Raw Data'!$C1760,'country description'!$A$2:$B$16,2,0)</f>
        <v>India</v>
      </c>
      <c r="E1760" s="27" t="s">
        <v>14</v>
      </c>
      <c r="F1760" s="27" t="s">
        <v>3966</v>
      </c>
      <c r="G1760" s="27" t="s">
        <v>390</v>
      </c>
      <c r="H1760" s="27" t="s">
        <v>18</v>
      </c>
      <c r="I1760" s="27" t="s">
        <v>24</v>
      </c>
      <c r="J1760" s="27" t="s">
        <v>19</v>
      </c>
      <c r="K1760" s="27">
        <v>3</v>
      </c>
      <c r="L1760" s="27">
        <v>3</v>
      </c>
      <c r="M1760" s="27">
        <v>1000</v>
      </c>
      <c r="N1760" s="27">
        <v>1</v>
      </c>
      <c r="O1760" s="27">
        <v>2010</v>
      </c>
      <c r="P1760" s="27">
        <v>10</v>
      </c>
      <c r="Q1760" s="27">
        <v>12</v>
      </c>
      <c r="R1760" s="28">
        <f>DATE('Raw Data'!$O1760,'Raw Data'!$P1760,'Raw Data'!$Q1760)</f>
        <v>40463</v>
      </c>
      <c r="S1760" s="27" t="str">
        <f>CONCATENATE(MID('Raw Data'!$H1760,FIND("(",'Raw Data'!$H1760)+1,FIND(")",'Raw Data'!$H1760)-FIND("(",'Raw Data'!$H1760)-1),"",'Raw Data'!$M1760)</f>
        <v>Rs.1000</v>
      </c>
      <c r="T1760" s="27">
        <f t="shared" si="27"/>
        <v>1</v>
      </c>
      <c r="U1760" s="29">
        <f>'Raw Data'!$M1760*'Raw Data'!$T1760</f>
        <v>1000</v>
      </c>
    </row>
    <row r="1761" spans="1:21" x14ac:dyDescent="0.3">
      <c r="A1761" s="20">
        <v>18412888</v>
      </c>
      <c r="B1761" s="27" t="s">
        <v>3967</v>
      </c>
      <c r="C1761" s="27">
        <v>1</v>
      </c>
      <c r="D1761" s="27" t="str">
        <f>VLOOKUP('Raw Data'!$C1761,'country description'!$A$2:$B$16,2,0)</f>
        <v>India</v>
      </c>
      <c r="E1761" s="27" t="s">
        <v>14</v>
      </c>
      <c r="F1761" s="27" t="s">
        <v>3085</v>
      </c>
      <c r="G1761" s="27" t="s">
        <v>3968</v>
      </c>
      <c r="H1761" s="27" t="s">
        <v>18</v>
      </c>
      <c r="I1761" s="27" t="s">
        <v>24</v>
      </c>
      <c r="J1761" s="27" t="s">
        <v>19</v>
      </c>
      <c r="K1761" s="27">
        <v>3</v>
      </c>
      <c r="L1761" s="27">
        <v>115</v>
      </c>
      <c r="M1761" s="27">
        <v>1000</v>
      </c>
      <c r="N1761" s="27">
        <v>4</v>
      </c>
      <c r="O1761" s="27">
        <v>2010</v>
      </c>
      <c r="P1761" s="27">
        <v>10</v>
      </c>
      <c r="Q1761" s="27">
        <v>17</v>
      </c>
      <c r="R1761" s="28">
        <f>DATE('Raw Data'!$O1761,'Raw Data'!$P1761,'Raw Data'!$Q1761)</f>
        <v>40468</v>
      </c>
      <c r="S1761" s="27" t="str">
        <f>CONCATENATE(MID('Raw Data'!$H1761,FIND("(",'Raw Data'!$H1761)+1,FIND(")",'Raw Data'!$H1761)-FIND("(",'Raw Data'!$H1761)-1),"",'Raw Data'!$M1761)</f>
        <v>Rs.1000</v>
      </c>
      <c r="T1761" s="27">
        <f t="shared" si="27"/>
        <v>1</v>
      </c>
      <c r="U1761" s="29">
        <f>'Raw Data'!$M1761*'Raw Data'!$T1761</f>
        <v>1000</v>
      </c>
    </row>
    <row r="1762" spans="1:21" x14ac:dyDescent="0.3">
      <c r="A1762" s="20">
        <v>18415387</v>
      </c>
      <c r="B1762" s="27" t="s">
        <v>3969</v>
      </c>
      <c r="C1762" s="27">
        <v>1</v>
      </c>
      <c r="D1762" s="27" t="str">
        <f>VLOOKUP('Raw Data'!$C1762,'country description'!$A$2:$B$16,2,0)</f>
        <v>India</v>
      </c>
      <c r="E1762" s="27" t="s">
        <v>14</v>
      </c>
      <c r="F1762" s="27" t="s">
        <v>3970</v>
      </c>
      <c r="G1762" s="27" t="s">
        <v>3971</v>
      </c>
      <c r="H1762" s="27" t="s">
        <v>18</v>
      </c>
      <c r="I1762" s="27" t="s">
        <v>24</v>
      </c>
      <c r="J1762" s="27" t="s">
        <v>19</v>
      </c>
      <c r="K1762" s="27">
        <v>3</v>
      </c>
      <c r="L1762" s="27">
        <v>163</v>
      </c>
      <c r="M1762" s="27">
        <v>1000</v>
      </c>
      <c r="N1762" s="27">
        <v>4.0999999999999996</v>
      </c>
      <c r="O1762" s="27">
        <v>2016</v>
      </c>
      <c r="P1762" s="27">
        <v>10</v>
      </c>
      <c r="Q1762" s="27">
        <v>2</v>
      </c>
      <c r="R1762" s="28">
        <f>DATE('Raw Data'!$O1762,'Raw Data'!$P1762,'Raw Data'!$Q1762)</f>
        <v>42645</v>
      </c>
      <c r="S1762" s="27" t="str">
        <f>CONCATENATE(MID('Raw Data'!$H1762,FIND("(",'Raw Data'!$H1762)+1,FIND(")",'Raw Data'!$H1762)-FIND("(",'Raw Data'!$H1762)-1),"",'Raw Data'!$M1762)</f>
        <v>Rs.1000</v>
      </c>
      <c r="T1762" s="27">
        <f t="shared" si="27"/>
        <v>1</v>
      </c>
      <c r="U1762" s="29">
        <f>'Raw Data'!$M1762*'Raw Data'!$T1762</f>
        <v>1000</v>
      </c>
    </row>
    <row r="1763" spans="1:21" x14ac:dyDescent="0.3">
      <c r="A1763" s="20">
        <v>18245295</v>
      </c>
      <c r="B1763" s="27" t="s">
        <v>3972</v>
      </c>
      <c r="C1763" s="27">
        <v>1</v>
      </c>
      <c r="D1763" s="27" t="str">
        <f>VLOOKUP('Raw Data'!$C1763,'country description'!$A$2:$B$16,2,0)</f>
        <v>India</v>
      </c>
      <c r="E1763" s="27" t="s">
        <v>14</v>
      </c>
      <c r="F1763" s="27" t="s">
        <v>3973</v>
      </c>
      <c r="G1763" s="27" t="s">
        <v>3974</v>
      </c>
      <c r="H1763" s="27" t="s">
        <v>18</v>
      </c>
      <c r="I1763" s="27" t="s">
        <v>24</v>
      </c>
      <c r="J1763" s="27" t="s">
        <v>24</v>
      </c>
      <c r="K1763" s="27">
        <v>3</v>
      </c>
      <c r="L1763" s="27">
        <v>244</v>
      </c>
      <c r="M1763" s="27">
        <v>1000</v>
      </c>
      <c r="N1763" s="27">
        <v>3.6</v>
      </c>
      <c r="O1763" s="27">
        <v>2016</v>
      </c>
      <c r="P1763" s="27">
        <v>10</v>
      </c>
      <c r="Q1763" s="27">
        <v>5</v>
      </c>
      <c r="R1763" s="28">
        <f>DATE('Raw Data'!$O1763,'Raw Data'!$P1763,'Raw Data'!$Q1763)</f>
        <v>42648</v>
      </c>
      <c r="S1763" s="27" t="str">
        <f>CONCATENATE(MID('Raw Data'!$H1763,FIND("(",'Raw Data'!$H1763)+1,FIND(")",'Raw Data'!$H1763)-FIND("(",'Raw Data'!$H1763)-1),"",'Raw Data'!$M1763)</f>
        <v>Rs.1000</v>
      </c>
      <c r="T1763" s="27">
        <f t="shared" si="27"/>
        <v>1</v>
      </c>
      <c r="U1763" s="29">
        <f>'Raw Data'!$M1763*'Raw Data'!$T1763</f>
        <v>1000</v>
      </c>
    </row>
    <row r="1764" spans="1:21" x14ac:dyDescent="0.3">
      <c r="A1764" s="20">
        <v>18282007</v>
      </c>
      <c r="B1764" s="27" t="s">
        <v>3975</v>
      </c>
      <c r="C1764" s="27">
        <v>1</v>
      </c>
      <c r="D1764" s="27" t="str">
        <f>VLOOKUP('Raw Data'!$C1764,'country description'!$A$2:$B$16,2,0)</f>
        <v>India</v>
      </c>
      <c r="E1764" s="27" t="s">
        <v>14</v>
      </c>
      <c r="F1764" s="27" t="s">
        <v>3976</v>
      </c>
      <c r="G1764" s="27" t="s">
        <v>3062</v>
      </c>
      <c r="H1764" s="27" t="s">
        <v>18</v>
      </c>
      <c r="I1764" s="27" t="s">
        <v>24</v>
      </c>
      <c r="J1764" s="27" t="s">
        <v>24</v>
      </c>
      <c r="K1764" s="27">
        <v>3</v>
      </c>
      <c r="L1764" s="27">
        <v>84</v>
      </c>
      <c r="M1764" s="27">
        <v>1000</v>
      </c>
      <c r="N1764" s="27">
        <v>3.5</v>
      </c>
      <c r="O1764" s="27">
        <v>2015</v>
      </c>
      <c r="P1764" s="27">
        <v>10</v>
      </c>
      <c r="Q1764" s="27">
        <v>5</v>
      </c>
      <c r="R1764" s="28">
        <f>DATE('Raw Data'!$O1764,'Raw Data'!$P1764,'Raw Data'!$Q1764)</f>
        <v>42282</v>
      </c>
      <c r="S1764" s="27" t="str">
        <f>CONCATENATE(MID('Raw Data'!$H1764,FIND("(",'Raw Data'!$H1764)+1,FIND(")",'Raw Data'!$H1764)-FIND("(",'Raw Data'!$H1764)-1),"",'Raw Data'!$M1764)</f>
        <v>Rs.1000</v>
      </c>
      <c r="T1764" s="27">
        <f t="shared" si="27"/>
        <v>1</v>
      </c>
      <c r="U1764" s="29">
        <f>'Raw Data'!$M1764*'Raw Data'!$T1764</f>
        <v>1000</v>
      </c>
    </row>
    <row r="1765" spans="1:21" x14ac:dyDescent="0.3">
      <c r="A1765" s="20">
        <v>18425157</v>
      </c>
      <c r="B1765" s="27" t="s">
        <v>3977</v>
      </c>
      <c r="C1765" s="27">
        <v>1</v>
      </c>
      <c r="D1765" s="27" t="str">
        <f>VLOOKUP('Raw Data'!$C1765,'country description'!$A$2:$B$16,2,0)</f>
        <v>India</v>
      </c>
      <c r="E1765" s="27" t="s">
        <v>14</v>
      </c>
      <c r="F1765" s="27" t="s">
        <v>3978</v>
      </c>
      <c r="G1765" s="27" t="s">
        <v>393</v>
      </c>
      <c r="H1765" s="27" t="s">
        <v>18</v>
      </c>
      <c r="I1765" s="27" t="s">
        <v>24</v>
      </c>
      <c r="J1765" s="27" t="s">
        <v>19</v>
      </c>
      <c r="K1765" s="27">
        <v>3</v>
      </c>
      <c r="L1765" s="27">
        <v>26</v>
      </c>
      <c r="M1765" s="27">
        <v>1000</v>
      </c>
      <c r="N1765" s="27">
        <v>3.5</v>
      </c>
      <c r="O1765" s="27">
        <v>2016</v>
      </c>
      <c r="P1765" s="27">
        <v>10</v>
      </c>
      <c r="Q1765" s="27">
        <v>27</v>
      </c>
      <c r="R1765" s="28">
        <f>DATE('Raw Data'!$O1765,'Raw Data'!$P1765,'Raw Data'!$Q1765)</f>
        <v>42670</v>
      </c>
      <c r="S1765" s="27" t="str">
        <f>CONCATENATE(MID('Raw Data'!$H1765,FIND("(",'Raw Data'!$H1765)+1,FIND(")",'Raw Data'!$H1765)-FIND("(",'Raw Data'!$H1765)-1),"",'Raw Data'!$M1765)</f>
        <v>Rs.1000</v>
      </c>
      <c r="T1765" s="27">
        <f t="shared" si="27"/>
        <v>1</v>
      </c>
      <c r="U1765" s="29">
        <f>'Raw Data'!$M1765*'Raw Data'!$T1765</f>
        <v>1000</v>
      </c>
    </row>
    <row r="1766" spans="1:21" x14ac:dyDescent="0.3">
      <c r="A1766" s="20">
        <v>18198427</v>
      </c>
      <c r="B1766" s="27" t="s">
        <v>3979</v>
      </c>
      <c r="C1766" s="27">
        <v>1</v>
      </c>
      <c r="D1766" s="27" t="str">
        <f>VLOOKUP('Raw Data'!$C1766,'country description'!$A$2:$B$16,2,0)</f>
        <v>India</v>
      </c>
      <c r="E1766" s="27" t="s">
        <v>14</v>
      </c>
      <c r="F1766" s="27" t="s">
        <v>3980</v>
      </c>
      <c r="G1766" s="27" t="s">
        <v>3981</v>
      </c>
      <c r="H1766" s="27" t="s">
        <v>18</v>
      </c>
      <c r="I1766" s="27" t="s">
        <v>24</v>
      </c>
      <c r="J1766" s="27" t="s">
        <v>24</v>
      </c>
      <c r="K1766" s="27">
        <v>2</v>
      </c>
      <c r="L1766" s="27">
        <v>361</v>
      </c>
      <c r="M1766" s="27">
        <v>800</v>
      </c>
      <c r="N1766" s="27">
        <v>4</v>
      </c>
      <c r="O1766" s="27">
        <v>2010</v>
      </c>
      <c r="P1766" s="27">
        <v>9</v>
      </c>
      <c r="Q1766" s="27">
        <v>1</v>
      </c>
      <c r="R1766" s="28">
        <f>DATE('Raw Data'!$O1766,'Raw Data'!$P1766,'Raw Data'!$Q1766)</f>
        <v>40422</v>
      </c>
      <c r="S1766" s="27" t="str">
        <f>CONCATENATE(MID('Raw Data'!$H1766,FIND("(",'Raw Data'!$H1766)+1,FIND(")",'Raw Data'!$H1766)-FIND("(",'Raw Data'!$H1766)-1),"",'Raw Data'!$M1766)</f>
        <v>Rs.800</v>
      </c>
      <c r="T1766" s="27">
        <f t="shared" si="27"/>
        <v>1</v>
      </c>
      <c r="U1766" s="29">
        <f>'Raw Data'!$M1766*'Raw Data'!$T1766</f>
        <v>800</v>
      </c>
    </row>
    <row r="1767" spans="1:21" x14ac:dyDescent="0.3">
      <c r="A1767" s="20">
        <v>18460925</v>
      </c>
      <c r="B1767" s="27" t="s">
        <v>3982</v>
      </c>
      <c r="C1767" s="27">
        <v>1</v>
      </c>
      <c r="D1767" s="27" t="str">
        <f>VLOOKUP('Raw Data'!$C1767,'country description'!$A$2:$B$16,2,0)</f>
        <v>India</v>
      </c>
      <c r="E1767" s="27" t="s">
        <v>14</v>
      </c>
      <c r="F1767" s="27" t="s">
        <v>3983</v>
      </c>
      <c r="G1767" s="27" t="s">
        <v>795</v>
      </c>
      <c r="H1767" s="27" t="s">
        <v>18</v>
      </c>
      <c r="I1767" s="27" t="s">
        <v>24</v>
      </c>
      <c r="J1767" s="27" t="s">
        <v>19</v>
      </c>
      <c r="K1767" s="27">
        <v>2</v>
      </c>
      <c r="L1767" s="27">
        <v>1</v>
      </c>
      <c r="M1767" s="27">
        <v>800</v>
      </c>
      <c r="N1767" s="27">
        <v>1</v>
      </c>
      <c r="O1767" s="27">
        <v>2016</v>
      </c>
      <c r="P1767" s="27">
        <v>9</v>
      </c>
      <c r="Q1767" s="27">
        <v>10</v>
      </c>
      <c r="R1767" s="28">
        <f>DATE('Raw Data'!$O1767,'Raw Data'!$P1767,'Raw Data'!$Q1767)</f>
        <v>42623</v>
      </c>
      <c r="S1767" s="27" t="str">
        <f>CONCATENATE(MID('Raw Data'!$H1767,FIND("(",'Raw Data'!$H1767)+1,FIND(")",'Raw Data'!$H1767)-FIND("(",'Raw Data'!$H1767)-1),"",'Raw Data'!$M1767)</f>
        <v>Rs.800</v>
      </c>
      <c r="T1767" s="27">
        <f t="shared" si="27"/>
        <v>1</v>
      </c>
      <c r="U1767" s="29">
        <f>'Raw Data'!$M1767*'Raw Data'!$T1767</f>
        <v>800</v>
      </c>
    </row>
    <row r="1768" spans="1:21" x14ac:dyDescent="0.3">
      <c r="A1768" s="20">
        <v>18429394</v>
      </c>
      <c r="B1768" s="27" t="s">
        <v>3984</v>
      </c>
      <c r="C1768" s="27">
        <v>1</v>
      </c>
      <c r="D1768" s="27" t="str">
        <f>VLOOKUP('Raw Data'!$C1768,'country description'!$A$2:$B$16,2,0)</f>
        <v>India</v>
      </c>
      <c r="E1768" s="27" t="s">
        <v>14</v>
      </c>
      <c r="F1768" s="27" t="s">
        <v>3985</v>
      </c>
      <c r="G1768" s="27" t="s">
        <v>835</v>
      </c>
      <c r="H1768" s="27" t="s">
        <v>18</v>
      </c>
      <c r="I1768" s="27" t="s">
        <v>24</v>
      </c>
      <c r="J1768" s="27" t="s">
        <v>19</v>
      </c>
      <c r="K1768" s="27">
        <v>2</v>
      </c>
      <c r="L1768" s="27">
        <v>28</v>
      </c>
      <c r="M1768" s="27">
        <v>800</v>
      </c>
      <c r="N1768" s="27">
        <v>3.7</v>
      </c>
      <c r="O1768" s="27">
        <v>2014</v>
      </c>
      <c r="P1768" s="27">
        <v>9</v>
      </c>
      <c r="Q1768" s="27">
        <v>12</v>
      </c>
      <c r="R1768" s="28">
        <f>DATE('Raw Data'!$O1768,'Raw Data'!$P1768,'Raw Data'!$Q1768)</f>
        <v>41894</v>
      </c>
      <c r="S1768" s="27" t="str">
        <f>CONCATENATE(MID('Raw Data'!$H1768,FIND("(",'Raw Data'!$H1768)+1,FIND(")",'Raw Data'!$H1768)-FIND("(",'Raw Data'!$H1768)-1),"",'Raw Data'!$M1768)</f>
        <v>Rs.800</v>
      </c>
      <c r="T1768" s="27">
        <f t="shared" si="27"/>
        <v>1</v>
      </c>
      <c r="U1768" s="29">
        <f>'Raw Data'!$M1768*'Raw Data'!$T1768</f>
        <v>800</v>
      </c>
    </row>
    <row r="1769" spans="1:21" x14ac:dyDescent="0.3">
      <c r="A1769" s="20">
        <v>302142</v>
      </c>
      <c r="B1769" s="27" t="s">
        <v>3986</v>
      </c>
      <c r="C1769" s="27">
        <v>1</v>
      </c>
      <c r="D1769" s="27" t="str">
        <f>VLOOKUP('Raw Data'!$C1769,'country description'!$A$2:$B$16,2,0)</f>
        <v>India</v>
      </c>
      <c r="E1769" s="27" t="s">
        <v>14</v>
      </c>
      <c r="F1769" s="27" t="s">
        <v>3987</v>
      </c>
      <c r="G1769" s="27" t="s">
        <v>410</v>
      </c>
      <c r="H1769" s="27" t="s">
        <v>18</v>
      </c>
      <c r="I1769" s="27" t="s">
        <v>24</v>
      </c>
      <c r="J1769" s="27" t="s">
        <v>24</v>
      </c>
      <c r="K1769" s="27">
        <v>2</v>
      </c>
      <c r="L1769" s="27">
        <v>45</v>
      </c>
      <c r="M1769" s="27">
        <v>800</v>
      </c>
      <c r="N1769" s="27">
        <v>2.7</v>
      </c>
      <c r="O1769" s="27">
        <v>2016</v>
      </c>
      <c r="P1769" s="27">
        <v>9</v>
      </c>
      <c r="Q1769" s="27">
        <v>26</v>
      </c>
      <c r="R1769" s="28">
        <f>DATE('Raw Data'!$O1769,'Raw Data'!$P1769,'Raw Data'!$Q1769)</f>
        <v>42639</v>
      </c>
      <c r="S1769" s="27" t="str">
        <f>CONCATENATE(MID('Raw Data'!$H1769,FIND("(",'Raw Data'!$H1769)+1,FIND(")",'Raw Data'!$H1769)-FIND("(",'Raw Data'!$H1769)-1),"",'Raw Data'!$M1769)</f>
        <v>Rs.800</v>
      </c>
      <c r="T1769" s="27">
        <f t="shared" si="27"/>
        <v>1</v>
      </c>
      <c r="U1769" s="29">
        <f>'Raw Data'!$M1769*'Raw Data'!$T1769</f>
        <v>800</v>
      </c>
    </row>
    <row r="1770" spans="1:21" x14ac:dyDescent="0.3">
      <c r="A1770" s="20">
        <v>4036</v>
      </c>
      <c r="B1770" s="27" t="s">
        <v>3988</v>
      </c>
      <c r="C1770" s="27">
        <v>1</v>
      </c>
      <c r="D1770" s="27" t="str">
        <f>VLOOKUP('Raw Data'!$C1770,'country description'!$A$2:$B$16,2,0)</f>
        <v>India</v>
      </c>
      <c r="E1770" s="27" t="s">
        <v>14</v>
      </c>
      <c r="F1770" s="27" t="s">
        <v>3989</v>
      </c>
      <c r="G1770" s="27" t="s">
        <v>393</v>
      </c>
      <c r="H1770" s="27" t="s">
        <v>18</v>
      </c>
      <c r="I1770" s="27" t="s">
        <v>24</v>
      </c>
      <c r="J1770" s="27" t="s">
        <v>19</v>
      </c>
      <c r="K1770" s="27">
        <v>2</v>
      </c>
      <c r="L1770" s="27">
        <v>50</v>
      </c>
      <c r="M1770" s="27">
        <v>800</v>
      </c>
      <c r="N1770" s="27">
        <v>3.2</v>
      </c>
      <c r="O1770" s="27">
        <v>2010</v>
      </c>
      <c r="P1770" s="27">
        <v>9</v>
      </c>
      <c r="Q1770" s="27">
        <v>27</v>
      </c>
      <c r="R1770" s="28">
        <f>DATE('Raw Data'!$O1770,'Raw Data'!$P1770,'Raw Data'!$Q1770)</f>
        <v>40448</v>
      </c>
      <c r="S1770" s="27" t="str">
        <f>CONCATENATE(MID('Raw Data'!$H1770,FIND("(",'Raw Data'!$H1770)+1,FIND(")",'Raw Data'!$H1770)-FIND("(",'Raw Data'!$H1770)-1),"",'Raw Data'!$M1770)</f>
        <v>Rs.800</v>
      </c>
      <c r="T1770" s="27">
        <f t="shared" si="27"/>
        <v>1</v>
      </c>
      <c r="U1770" s="29">
        <f>'Raw Data'!$M1770*'Raw Data'!$T1770</f>
        <v>800</v>
      </c>
    </row>
    <row r="1771" spans="1:21" x14ac:dyDescent="0.3">
      <c r="A1771" s="20">
        <v>1274</v>
      </c>
      <c r="B1771" s="27" t="s">
        <v>3990</v>
      </c>
      <c r="C1771" s="27">
        <v>1</v>
      </c>
      <c r="D1771" s="27" t="str">
        <f>VLOOKUP('Raw Data'!$C1771,'country description'!$A$2:$B$16,2,0)</f>
        <v>India</v>
      </c>
      <c r="E1771" s="27" t="s">
        <v>14</v>
      </c>
      <c r="F1771" s="27" t="s">
        <v>3991</v>
      </c>
      <c r="G1771" s="27" t="s">
        <v>475</v>
      </c>
      <c r="H1771" s="27" t="s">
        <v>18</v>
      </c>
      <c r="I1771" s="27" t="s">
        <v>24</v>
      </c>
      <c r="J1771" s="27" t="s">
        <v>19</v>
      </c>
      <c r="K1771" s="27">
        <v>2</v>
      </c>
      <c r="L1771" s="27">
        <v>14</v>
      </c>
      <c r="M1771" s="27">
        <v>800</v>
      </c>
      <c r="N1771" s="27">
        <v>2.9</v>
      </c>
      <c r="O1771" s="27">
        <v>2017</v>
      </c>
      <c r="P1771" s="27">
        <v>9</v>
      </c>
      <c r="Q1771" s="27">
        <v>4</v>
      </c>
      <c r="R1771" s="28">
        <f>DATE('Raw Data'!$O1771,'Raw Data'!$P1771,'Raw Data'!$Q1771)</f>
        <v>42982</v>
      </c>
      <c r="S1771" s="27" t="str">
        <f>CONCATENATE(MID('Raw Data'!$H1771,FIND("(",'Raw Data'!$H1771)+1,FIND(")",'Raw Data'!$H1771)-FIND("(",'Raw Data'!$H1771)-1),"",'Raw Data'!$M1771)</f>
        <v>Rs.800</v>
      </c>
      <c r="T1771" s="27">
        <f t="shared" si="27"/>
        <v>1</v>
      </c>
      <c r="U1771" s="29">
        <f>'Raw Data'!$M1771*'Raw Data'!$T1771</f>
        <v>800</v>
      </c>
    </row>
    <row r="1772" spans="1:21" x14ac:dyDescent="0.3">
      <c r="A1772" s="20">
        <v>308360</v>
      </c>
      <c r="B1772" s="27" t="s">
        <v>3992</v>
      </c>
      <c r="C1772" s="27">
        <v>1</v>
      </c>
      <c r="D1772" s="27" t="str">
        <f>VLOOKUP('Raw Data'!$C1772,'country description'!$A$2:$B$16,2,0)</f>
        <v>India</v>
      </c>
      <c r="E1772" s="27" t="s">
        <v>14</v>
      </c>
      <c r="F1772" s="27" t="s">
        <v>3993</v>
      </c>
      <c r="G1772" s="27" t="s">
        <v>835</v>
      </c>
      <c r="H1772" s="27" t="s">
        <v>18</v>
      </c>
      <c r="I1772" s="27" t="s">
        <v>24</v>
      </c>
      <c r="J1772" s="27" t="s">
        <v>24</v>
      </c>
      <c r="K1772" s="27">
        <v>2</v>
      </c>
      <c r="L1772" s="27">
        <v>121</v>
      </c>
      <c r="M1772" s="27">
        <v>800</v>
      </c>
      <c r="N1772" s="27">
        <v>3.3</v>
      </c>
      <c r="O1772" s="27">
        <v>2012</v>
      </c>
      <c r="P1772" s="27">
        <v>9</v>
      </c>
      <c r="Q1772" s="27">
        <v>26</v>
      </c>
      <c r="R1772" s="28">
        <f>DATE('Raw Data'!$O1772,'Raw Data'!$P1772,'Raw Data'!$Q1772)</f>
        <v>41178</v>
      </c>
      <c r="S1772" s="27" t="str">
        <f>CONCATENATE(MID('Raw Data'!$H1772,FIND("(",'Raw Data'!$H1772)+1,FIND(")",'Raw Data'!$H1772)-FIND("(",'Raw Data'!$H1772)-1),"",'Raw Data'!$M1772)</f>
        <v>Rs.800</v>
      </c>
      <c r="T1772" s="27">
        <f t="shared" si="27"/>
        <v>1</v>
      </c>
      <c r="U1772" s="29">
        <f>'Raw Data'!$M1772*'Raw Data'!$T1772</f>
        <v>800</v>
      </c>
    </row>
    <row r="1773" spans="1:21" x14ac:dyDescent="0.3">
      <c r="A1773" s="20">
        <v>309865</v>
      </c>
      <c r="B1773" s="27" t="s">
        <v>3994</v>
      </c>
      <c r="C1773" s="27">
        <v>1</v>
      </c>
      <c r="D1773" s="27" t="str">
        <f>VLOOKUP('Raw Data'!$C1773,'country description'!$A$2:$B$16,2,0)</f>
        <v>India</v>
      </c>
      <c r="E1773" s="27" t="s">
        <v>14</v>
      </c>
      <c r="F1773" s="27" t="s">
        <v>3995</v>
      </c>
      <c r="G1773" s="27" t="s">
        <v>3996</v>
      </c>
      <c r="H1773" s="27" t="s">
        <v>18</v>
      </c>
      <c r="I1773" s="27" t="s">
        <v>24</v>
      </c>
      <c r="J1773" s="27" t="s">
        <v>24</v>
      </c>
      <c r="K1773" s="27">
        <v>2</v>
      </c>
      <c r="L1773" s="27">
        <v>288</v>
      </c>
      <c r="M1773" s="27">
        <v>800</v>
      </c>
      <c r="N1773" s="27">
        <v>3.9</v>
      </c>
      <c r="O1773" s="27">
        <v>2011</v>
      </c>
      <c r="P1773" s="27">
        <v>9</v>
      </c>
      <c r="Q1773" s="27">
        <v>9</v>
      </c>
      <c r="R1773" s="28">
        <f>DATE('Raw Data'!$O1773,'Raw Data'!$P1773,'Raw Data'!$Q1773)</f>
        <v>40795</v>
      </c>
      <c r="S1773" s="27" t="str">
        <f>CONCATENATE(MID('Raw Data'!$H1773,FIND("(",'Raw Data'!$H1773)+1,FIND(")",'Raw Data'!$H1773)-FIND("(",'Raw Data'!$H1773)-1),"",'Raw Data'!$M1773)</f>
        <v>Rs.800</v>
      </c>
      <c r="T1773" s="27">
        <f t="shared" si="27"/>
        <v>1</v>
      </c>
      <c r="U1773" s="29">
        <f>'Raw Data'!$M1773*'Raw Data'!$T1773</f>
        <v>800</v>
      </c>
    </row>
    <row r="1774" spans="1:21" x14ac:dyDescent="0.3">
      <c r="A1774" s="20">
        <v>18425186</v>
      </c>
      <c r="B1774" s="27" t="s">
        <v>3997</v>
      </c>
      <c r="C1774" s="27">
        <v>1</v>
      </c>
      <c r="D1774" s="27" t="str">
        <f>VLOOKUP('Raw Data'!$C1774,'country description'!$A$2:$B$16,2,0)</f>
        <v>India</v>
      </c>
      <c r="E1774" s="27" t="s">
        <v>14</v>
      </c>
      <c r="F1774" s="27" t="s">
        <v>3998</v>
      </c>
      <c r="G1774" s="27" t="s">
        <v>3079</v>
      </c>
      <c r="H1774" s="27" t="s">
        <v>18</v>
      </c>
      <c r="I1774" s="27" t="s">
        <v>24</v>
      </c>
      <c r="J1774" s="27" t="s">
        <v>19</v>
      </c>
      <c r="K1774" s="27">
        <v>2</v>
      </c>
      <c r="L1774" s="27">
        <v>12</v>
      </c>
      <c r="M1774" s="27">
        <v>800</v>
      </c>
      <c r="N1774" s="27">
        <v>3.3</v>
      </c>
      <c r="O1774" s="27">
        <v>2015</v>
      </c>
      <c r="P1774" s="27">
        <v>9</v>
      </c>
      <c r="Q1774" s="27">
        <v>20</v>
      </c>
      <c r="R1774" s="28">
        <f>DATE('Raw Data'!$O1774,'Raw Data'!$P1774,'Raw Data'!$Q1774)</f>
        <v>42267</v>
      </c>
      <c r="S1774" s="27" t="str">
        <f>CONCATENATE(MID('Raw Data'!$H1774,FIND("(",'Raw Data'!$H1774)+1,FIND(")",'Raw Data'!$H1774)-FIND("(",'Raw Data'!$H1774)-1),"",'Raw Data'!$M1774)</f>
        <v>Rs.800</v>
      </c>
      <c r="T1774" s="27">
        <f t="shared" si="27"/>
        <v>1</v>
      </c>
      <c r="U1774" s="29">
        <f>'Raw Data'!$M1774*'Raw Data'!$T1774</f>
        <v>800</v>
      </c>
    </row>
    <row r="1775" spans="1:21" x14ac:dyDescent="0.3">
      <c r="A1775" s="20">
        <v>301534</v>
      </c>
      <c r="B1775" s="27" t="s">
        <v>3999</v>
      </c>
      <c r="C1775" s="27">
        <v>1</v>
      </c>
      <c r="D1775" s="27" t="str">
        <f>VLOOKUP('Raw Data'!$C1775,'country description'!$A$2:$B$16,2,0)</f>
        <v>India</v>
      </c>
      <c r="E1775" s="27" t="s">
        <v>14</v>
      </c>
      <c r="F1775" s="27" t="s">
        <v>4000</v>
      </c>
      <c r="G1775" s="27" t="s">
        <v>4001</v>
      </c>
      <c r="H1775" s="27" t="s">
        <v>18</v>
      </c>
      <c r="I1775" s="27" t="s">
        <v>24</v>
      </c>
      <c r="J1775" s="27" t="s">
        <v>19</v>
      </c>
      <c r="K1775" s="27">
        <v>2</v>
      </c>
      <c r="L1775" s="27">
        <v>343</v>
      </c>
      <c r="M1775" s="27">
        <v>800</v>
      </c>
      <c r="N1775" s="27">
        <v>3.7</v>
      </c>
      <c r="O1775" s="27">
        <v>2013</v>
      </c>
      <c r="P1775" s="27">
        <v>8</v>
      </c>
      <c r="Q1775" s="27">
        <v>3</v>
      </c>
      <c r="R1775" s="28">
        <f>DATE('Raw Data'!$O1775,'Raw Data'!$P1775,'Raw Data'!$Q1775)</f>
        <v>41489</v>
      </c>
      <c r="S1775" s="27" t="str">
        <f>CONCATENATE(MID('Raw Data'!$H1775,FIND("(",'Raw Data'!$H1775)+1,FIND(")",'Raw Data'!$H1775)-FIND("(",'Raw Data'!$H1775)-1),"",'Raw Data'!$M1775)</f>
        <v>Rs.800</v>
      </c>
      <c r="T1775" s="27">
        <f t="shared" si="27"/>
        <v>1</v>
      </c>
      <c r="U1775" s="29">
        <f>'Raw Data'!$M1775*'Raw Data'!$T1775</f>
        <v>800</v>
      </c>
    </row>
    <row r="1776" spans="1:21" x14ac:dyDescent="0.3">
      <c r="A1776" s="20">
        <v>300744</v>
      </c>
      <c r="B1776" s="27" t="s">
        <v>2388</v>
      </c>
      <c r="C1776" s="27">
        <v>1</v>
      </c>
      <c r="D1776" s="27" t="str">
        <f>VLOOKUP('Raw Data'!$C1776,'country description'!$A$2:$B$16,2,0)</f>
        <v>India</v>
      </c>
      <c r="E1776" s="27" t="s">
        <v>14</v>
      </c>
      <c r="F1776" s="27" t="s">
        <v>4002</v>
      </c>
      <c r="G1776" s="27" t="s">
        <v>390</v>
      </c>
      <c r="H1776" s="27" t="s">
        <v>18</v>
      </c>
      <c r="I1776" s="27" t="s">
        <v>24</v>
      </c>
      <c r="J1776" s="27" t="s">
        <v>24</v>
      </c>
      <c r="K1776" s="27">
        <v>2</v>
      </c>
      <c r="L1776" s="27">
        <v>126</v>
      </c>
      <c r="M1776" s="27">
        <v>800</v>
      </c>
      <c r="N1776" s="27">
        <v>2.2999999999999998</v>
      </c>
      <c r="O1776" s="27">
        <v>2013</v>
      </c>
      <c r="P1776" s="27">
        <v>8</v>
      </c>
      <c r="Q1776" s="27">
        <v>13</v>
      </c>
      <c r="R1776" s="28">
        <f>DATE('Raw Data'!$O1776,'Raw Data'!$P1776,'Raw Data'!$Q1776)</f>
        <v>41499</v>
      </c>
      <c r="S1776" s="27" t="str">
        <f>CONCATENATE(MID('Raw Data'!$H1776,FIND("(",'Raw Data'!$H1776)+1,FIND(")",'Raw Data'!$H1776)-FIND("(",'Raw Data'!$H1776)-1),"",'Raw Data'!$M1776)</f>
        <v>Rs.800</v>
      </c>
      <c r="T1776" s="27">
        <f t="shared" si="27"/>
        <v>1</v>
      </c>
      <c r="U1776" s="29">
        <f>'Raw Data'!$M1776*'Raw Data'!$T1776</f>
        <v>800</v>
      </c>
    </row>
    <row r="1777" spans="1:21" x14ac:dyDescent="0.3">
      <c r="A1777" s="20">
        <v>9145</v>
      </c>
      <c r="B1777" s="27" t="s">
        <v>2295</v>
      </c>
      <c r="C1777" s="27">
        <v>1</v>
      </c>
      <c r="D1777" s="27" t="str">
        <f>VLOOKUP('Raw Data'!$C1777,'country description'!$A$2:$B$16,2,0)</f>
        <v>India</v>
      </c>
      <c r="E1777" s="27" t="s">
        <v>14</v>
      </c>
      <c r="F1777" s="27" t="s">
        <v>4003</v>
      </c>
      <c r="G1777" s="27" t="s">
        <v>410</v>
      </c>
      <c r="H1777" s="27" t="s">
        <v>18</v>
      </c>
      <c r="I1777" s="27" t="s">
        <v>24</v>
      </c>
      <c r="J1777" s="27" t="s">
        <v>19</v>
      </c>
      <c r="K1777" s="27">
        <v>2</v>
      </c>
      <c r="L1777" s="27">
        <v>22</v>
      </c>
      <c r="M1777" s="27">
        <v>800</v>
      </c>
      <c r="N1777" s="27">
        <v>3</v>
      </c>
      <c r="O1777" s="27">
        <v>2014</v>
      </c>
      <c r="P1777" s="27">
        <v>8</v>
      </c>
      <c r="Q1777" s="27">
        <v>6</v>
      </c>
      <c r="R1777" s="28">
        <f>DATE('Raw Data'!$O1777,'Raw Data'!$P1777,'Raw Data'!$Q1777)</f>
        <v>41857</v>
      </c>
      <c r="S1777" s="27" t="str">
        <f>CONCATENATE(MID('Raw Data'!$H1777,FIND("(",'Raw Data'!$H1777)+1,FIND(")",'Raw Data'!$H1777)-FIND("(",'Raw Data'!$H1777)-1),"",'Raw Data'!$M1777)</f>
        <v>Rs.800</v>
      </c>
      <c r="T1777" s="27">
        <f t="shared" si="27"/>
        <v>1</v>
      </c>
      <c r="U1777" s="29">
        <f>'Raw Data'!$M1777*'Raw Data'!$T1777</f>
        <v>800</v>
      </c>
    </row>
    <row r="1778" spans="1:21" x14ac:dyDescent="0.3">
      <c r="A1778" s="20">
        <v>1040</v>
      </c>
      <c r="B1778" s="27" t="s">
        <v>1833</v>
      </c>
      <c r="C1778" s="27">
        <v>1</v>
      </c>
      <c r="D1778" s="27" t="str">
        <f>VLOOKUP('Raw Data'!$C1778,'country description'!$A$2:$B$16,2,0)</f>
        <v>India</v>
      </c>
      <c r="E1778" s="27" t="s">
        <v>14</v>
      </c>
      <c r="F1778" s="27" t="s">
        <v>4004</v>
      </c>
      <c r="G1778" s="27" t="s">
        <v>470</v>
      </c>
      <c r="H1778" s="27" t="s">
        <v>18</v>
      </c>
      <c r="I1778" s="27" t="s">
        <v>24</v>
      </c>
      <c r="J1778" s="27" t="s">
        <v>24</v>
      </c>
      <c r="K1778" s="27">
        <v>2</v>
      </c>
      <c r="L1778" s="27">
        <v>183</v>
      </c>
      <c r="M1778" s="27">
        <v>800</v>
      </c>
      <c r="N1778" s="27">
        <v>3</v>
      </c>
      <c r="O1778" s="27">
        <v>2011</v>
      </c>
      <c r="P1778" s="27">
        <v>8</v>
      </c>
      <c r="Q1778" s="27">
        <v>2</v>
      </c>
      <c r="R1778" s="28">
        <f>DATE('Raw Data'!$O1778,'Raw Data'!$P1778,'Raw Data'!$Q1778)</f>
        <v>40757</v>
      </c>
      <c r="S1778" s="27" t="str">
        <f>CONCATENATE(MID('Raw Data'!$H1778,FIND("(",'Raw Data'!$H1778)+1,FIND(")",'Raw Data'!$H1778)-FIND("(",'Raw Data'!$H1778)-1),"",'Raw Data'!$M1778)</f>
        <v>Rs.800</v>
      </c>
      <c r="T1778" s="27">
        <f t="shared" si="27"/>
        <v>1</v>
      </c>
      <c r="U1778" s="29">
        <f>'Raw Data'!$M1778*'Raw Data'!$T1778</f>
        <v>800</v>
      </c>
    </row>
    <row r="1779" spans="1:21" x14ac:dyDescent="0.3">
      <c r="A1779" s="20">
        <v>18238913</v>
      </c>
      <c r="B1779" s="27" t="s">
        <v>4005</v>
      </c>
      <c r="C1779" s="27">
        <v>1</v>
      </c>
      <c r="D1779" s="27" t="str">
        <f>VLOOKUP('Raw Data'!$C1779,'country description'!$A$2:$B$16,2,0)</f>
        <v>India</v>
      </c>
      <c r="E1779" s="27" t="s">
        <v>14</v>
      </c>
      <c r="F1779" s="27" t="s">
        <v>4006</v>
      </c>
      <c r="G1779" s="27" t="s">
        <v>4007</v>
      </c>
      <c r="H1779" s="27" t="s">
        <v>18</v>
      </c>
      <c r="I1779" s="27" t="s">
        <v>24</v>
      </c>
      <c r="J1779" s="27" t="s">
        <v>19</v>
      </c>
      <c r="K1779" s="27">
        <v>2</v>
      </c>
      <c r="L1779" s="27">
        <v>8</v>
      </c>
      <c r="M1779" s="27">
        <v>800</v>
      </c>
      <c r="N1779" s="27">
        <v>3</v>
      </c>
      <c r="O1779" s="27">
        <v>2017</v>
      </c>
      <c r="P1779" s="27">
        <v>8</v>
      </c>
      <c r="Q1779" s="27">
        <v>12</v>
      </c>
      <c r="R1779" s="28">
        <f>DATE('Raw Data'!$O1779,'Raw Data'!$P1779,'Raw Data'!$Q1779)</f>
        <v>42959</v>
      </c>
      <c r="S1779" s="27" t="str">
        <f>CONCATENATE(MID('Raw Data'!$H1779,FIND("(",'Raw Data'!$H1779)+1,FIND(")",'Raw Data'!$H1779)-FIND("(",'Raw Data'!$H1779)-1),"",'Raw Data'!$M1779)</f>
        <v>Rs.800</v>
      </c>
      <c r="T1779" s="27">
        <f t="shared" si="27"/>
        <v>1</v>
      </c>
      <c r="U1779" s="29">
        <f>'Raw Data'!$M1779*'Raw Data'!$T1779</f>
        <v>800</v>
      </c>
    </row>
    <row r="1780" spans="1:21" x14ac:dyDescent="0.3">
      <c r="A1780" s="20">
        <v>309435</v>
      </c>
      <c r="B1780" s="27" t="s">
        <v>4008</v>
      </c>
      <c r="C1780" s="27">
        <v>1</v>
      </c>
      <c r="D1780" s="27" t="str">
        <f>VLOOKUP('Raw Data'!$C1780,'country description'!$A$2:$B$16,2,0)</f>
        <v>India</v>
      </c>
      <c r="E1780" s="27" t="s">
        <v>14</v>
      </c>
      <c r="F1780" s="27" t="s">
        <v>4009</v>
      </c>
      <c r="G1780" s="27" t="s">
        <v>390</v>
      </c>
      <c r="H1780" s="27" t="s">
        <v>18</v>
      </c>
      <c r="I1780" s="27" t="s">
        <v>24</v>
      </c>
      <c r="J1780" s="27" t="s">
        <v>19</v>
      </c>
      <c r="K1780" s="27">
        <v>2</v>
      </c>
      <c r="L1780" s="27">
        <v>27</v>
      </c>
      <c r="M1780" s="27">
        <v>800</v>
      </c>
      <c r="N1780" s="27">
        <v>3</v>
      </c>
      <c r="O1780" s="27">
        <v>2011</v>
      </c>
      <c r="P1780" s="27">
        <v>8</v>
      </c>
      <c r="Q1780" s="27">
        <v>3</v>
      </c>
      <c r="R1780" s="28">
        <f>DATE('Raw Data'!$O1780,'Raw Data'!$P1780,'Raw Data'!$Q1780)</f>
        <v>40758</v>
      </c>
      <c r="S1780" s="27" t="str">
        <f>CONCATENATE(MID('Raw Data'!$H1780,FIND("(",'Raw Data'!$H1780)+1,FIND(")",'Raw Data'!$H1780)-FIND("(",'Raw Data'!$H1780)-1),"",'Raw Data'!$M1780)</f>
        <v>Rs.800</v>
      </c>
      <c r="T1780" s="27">
        <f t="shared" si="27"/>
        <v>1</v>
      </c>
      <c r="U1780" s="29">
        <f>'Raw Data'!$M1780*'Raw Data'!$T1780</f>
        <v>800</v>
      </c>
    </row>
    <row r="1781" spans="1:21" x14ac:dyDescent="0.3">
      <c r="A1781" s="20">
        <v>309737</v>
      </c>
      <c r="B1781" s="27" t="s">
        <v>2617</v>
      </c>
      <c r="C1781" s="27">
        <v>1</v>
      </c>
      <c r="D1781" s="27" t="str">
        <f>VLOOKUP('Raw Data'!$C1781,'country description'!$A$2:$B$16,2,0)</f>
        <v>India</v>
      </c>
      <c r="E1781" s="27" t="s">
        <v>14</v>
      </c>
      <c r="F1781" s="27" t="s">
        <v>4010</v>
      </c>
      <c r="G1781" s="27" t="s">
        <v>1626</v>
      </c>
      <c r="H1781" s="27" t="s">
        <v>18</v>
      </c>
      <c r="I1781" s="27" t="s">
        <v>24</v>
      </c>
      <c r="J1781" s="27" t="s">
        <v>19</v>
      </c>
      <c r="K1781" s="27">
        <v>2</v>
      </c>
      <c r="L1781" s="27">
        <v>108</v>
      </c>
      <c r="M1781" s="27">
        <v>800</v>
      </c>
      <c r="N1781" s="27">
        <v>3.6</v>
      </c>
      <c r="O1781" s="27">
        <v>2016</v>
      </c>
      <c r="P1781" s="27">
        <v>7</v>
      </c>
      <c r="Q1781" s="27">
        <v>18</v>
      </c>
      <c r="R1781" s="28">
        <f>DATE('Raw Data'!$O1781,'Raw Data'!$P1781,'Raw Data'!$Q1781)</f>
        <v>42569</v>
      </c>
      <c r="S1781" s="27" t="str">
        <f>CONCATENATE(MID('Raw Data'!$H1781,FIND("(",'Raw Data'!$H1781)+1,FIND(")",'Raw Data'!$H1781)-FIND("(",'Raw Data'!$H1781)-1),"",'Raw Data'!$M1781)</f>
        <v>Rs.800</v>
      </c>
      <c r="T1781" s="27">
        <f t="shared" si="27"/>
        <v>1</v>
      </c>
      <c r="U1781" s="29">
        <f>'Raw Data'!$M1781*'Raw Data'!$T1781</f>
        <v>800</v>
      </c>
    </row>
    <row r="1782" spans="1:21" x14ac:dyDescent="0.3">
      <c r="A1782" s="20">
        <v>2295</v>
      </c>
      <c r="B1782" s="27" t="s">
        <v>4011</v>
      </c>
      <c r="C1782" s="27">
        <v>1</v>
      </c>
      <c r="D1782" s="27" t="str">
        <f>VLOOKUP('Raw Data'!$C1782,'country description'!$A$2:$B$16,2,0)</f>
        <v>India</v>
      </c>
      <c r="E1782" s="27" t="s">
        <v>14</v>
      </c>
      <c r="F1782" s="27" t="s">
        <v>4012</v>
      </c>
      <c r="G1782" s="27" t="s">
        <v>410</v>
      </c>
      <c r="H1782" s="27" t="s">
        <v>18</v>
      </c>
      <c r="I1782" s="27" t="s">
        <v>24</v>
      </c>
      <c r="J1782" s="27" t="s">
        <v>24</v>
      </c>
      <c r="K1782" s="27">
        <v>2</v>
      </c>
      <c r="L1782" s="27">
        <v>306</v>
      </c>
      <c r="M1782" s="27">
        <v>800</v>
      </c>
      <c r="N1782" s="27">
        <v>3.6</v>
      </c>
      <c r="O1782" s="27">
        <v>2013</v>
      </c>
      <c r="P1782" s="27">
        <v>7</v>
      </c>
      <c r="Q1782" s="27">
        <v>16</v>
      </c>
      <c r="R1782" s="28">
        <f>DATE('Raw Data'!$O1782,'Raw Data'!$P1782,'Raw Data'!$Q1782)</f>
        <v>41471</v>
      </c>
      <c r="S1782" s="27" t="str">
        <f>CONCATENATE(MID('Raw Data'!$H1782,FIND("(",'Raw Data'!$H1782)+1,FIND(")",'Raw Data'!$H1782)-FIND("(",'Raw Data'!$H1782)-1),"",'Raw Data'!$M1782)</f>
        <v>Rs.800</v>
      </c>
      <c r="T1782" s="27">
        <f t="shared" si="27"/>
        <v>1</v>
      </c>
      <c r="U1782" s="29">
        <f>'Raw Data'!$M1782*'Raw Data'!$T1782</f>
        <v>800</v>
      </c>
    </row>
    <row r="1783" spans="1:21" x14ac:dyDescent="0.3">
      <c r="A1783" s="20">
        <v>7450</v>
      </c>
      <c r="B1783" s="27" t="s">
        <v>4013</v>
      </c>
      <c r="C1783" s="27">
        <v>1</v>
      </c>
      <c r="D1783" s="27" t="str">
        <f>VLOOKUP('Raw Data'!$C1783,'country description'!$A$2:$B$16,2,0)</f>
        <v>India</v>
      </c>
      <c r="E1783" s="27" t="s">
        <v>14</v>
      </c>
      <c r="F1783" s="27" t="s">
        <v>4014</v>
      </c>
      <c r="G1783" s="27" t="s">
        <v>393</v>
      </c>
      <c r="H1783" s="27" t="s">
        <v>18</v>
      </c>
      <c r="I1783" s="27" t="s">
        <v>24</v>
      </c>
      <c r="J1783" s="27" t="s">
        <v>19</v>
      </c>
      <c r="K1783" s="27">
        <v>2</v>
      </c>
      <c r="L1783" s="27">
        <v>51</v>
      </c>
      <c r="M1783" s="27">
        <v>800</v>
      </c>
      <c r="N1783" s="27">
        <v>3.4</v>
      </c>
      <c r="O1783" s="27">
        <v>2017</v>
      </c>
      <c r="P1783" s="27">
        <v>7</v>
      </c>
      <c r="Q1783" s="27">
        <v>23</v>
      </c>
      <c r="R1783" s="28">
        <f>DATE('Raw Data'!$O1783,'Raw Data'!$P1783,'Raw Data'!$Q1783)</f>
        <v>42939</v>
      </c>
      <c r="S1783" s="27" t="str">
        <f>CONCATENATE(MID('Raw Data'!$H1783,FIND("(",'Raw Data'!$H1783)+1,FIND(")",'Raw Data'!$H1783)-FIND("(",'Raw Data'!$H1783)-1),"",'Raw Data'!$M1783)</f>
        <v>Rs.800</v>
      </c>
      <c r="T1783" s="27">
        <f t="shared" si="27"/>
        <v>1</v>
      </c>
      <c r="U1783" s="29">
        <f>'Raw Data'!$M1783*'Raw Data'!$T1783</f>
        <v>800</v>
      </c>
    </row>
    <row r="1784" spans="1:21" x14ac:dyDescent="0.3">
      <c r="A1784" s="20">
        <v>1036</v>
      </c>
      <c r="B1784" s="27" t="s">
        <v>4015</v>
      </c>
      <c r="C1784" s="27">
        <v>1</v>
      </c>
      <c r="D1784" s="27" t="str">
        <f>VLOOKUP('Raw Data'!$C1784,'country description'!$A$2:$B$16,2,0)</f>
        <v>India</v>
      </c>
      <c r="E1784" s="27" t="s">
        <v>14</v>
      </c>
      <c r="F1784" s="27" t="s">
        <v>4016</v>
      </c>
      <c r="G1784" s="27" t="s">
        <v>410</v>
      </c>
      <c r="H1784" s="27" t="s">
        <v>18</v>
      </c>
      <c r="I1784" s="27" t="s">
        <v>24</v>
      </c>
      <c r="J1784" s="27" t="s">
        <v>24</v>
      </c>
      <c r="K1784" s="27">
        <v>2</v>
      </c>
      <c r="L1784" s="27">
        <v>198</v>
      </c>
      <c r="M1784" s="27">
        <v>800</v>
      </c>
      <c r="N1784" s="27">
        <v>2.8</v>
      </c>
      <c r="O1784" s="27">
        <v>2013</v>
      </c>
      <c r="P1784" s="27">
        <v>7</v>
      </c>
      <c r="Q1784" s="27">
        <v>3</v>
      </c>
      <c r="R1784" s="28">
        <f>DATE('Raw Data'!$O1784,'Raw Data'!$P1784,'Raw Data'!$Q1784)</f>
        <v>41458</v>
      </c>
      <c r="S1784" s="27" t="str">
        <f>CONCATENATE(MID('Raw Data'!$H1784,FIND("(",'Raw Data'!$H1784)+1,FIND(")",'Raw Data'!$H1784)-FIND("(",'Raw Data'!$H1784)-1),"",'Raw Data'!$M1784)</f>
        <v>Rs.800</v>
      </c>
      <c r="T1784" s="27">
        <f t="shared" si="27"/>
        <v>1</v>
      </c>
      <c r="U1784" s="29">
        <f>'Raw Data'!$M1784*'Raw Data'!$T1784</f>
        <v>800</v>
      </c>
    </row>
    <row r="1785" spans="1:21" x14ac:dyDescent="0.3">
      <c r="A1785" s="20">
        <v>4455</v>
      </c>
      <c r="B1785" s="27" t="s">
        <v>4017</v>
      </c>
      <c r="C1785" s="27">
        <v>1</v>
      </c>
      <c r="D1785" s="27" t="str">
        <f>VLOOKUP('Raw Data'!$C1785,'country description'!$A$2:$B$16,2,0)</f>
        <v>India</v>
      </c>
      <c r="E1785" s="27" t="s">
        <v>14</v>
      </c>
      <c r="F1785" s="27" t="s">
        <v>3158</v>
      </c>
      <c r="G1785" s="27" t="s">
        <v>455</v>
      </c>
      <c r="H1785" s="27" t="s">
        <v>18</v>
      </c>
      <c r="I1785" s="27" t="s">
        <v>24</v>
      </c>
      <c r="J1785" s="27" t="s">
        <v>19</v>
      </c>
      <c r="K1785" s="27">
        <v>2</v>
      </c>
      <c r="L1785" s="27">
        <v>71</v>
      </c>
      <c r="M1785" s="27">
        <v>800</v>
      </c>
      <c r="N1785" s="27">
        <v>2.6</v>
      </c>
      <c r="O1785" s="27">
        <v>2018</v>
      </c>
      <c r="P1785" s="27">
        <v>7</v>
      </c>
      <c r="Q1785" s="27">
        <v>18</v>
      </c>
      <c r="R1785" s="28">
        <f>DATE('Raw Data'!$O1785,'Raw Data'!$P1785,'Raw Data'!$Q1785)</f>
        <v>43299</v>
      </c>
      <c r="S1785" s="27" t="str">
        <f>CONCATENATE(MID('Raw Data'!$H1785,FIND("(",'Raw Data'!$H1785)+1,FIND(")",'Raw Data'!$H1785)-FIND("(",'Raw Data'!$H1785)-1),"",'Raw Data'!$M1785)</f>
        <v>Rs.800</v>
      </c>
      <c r="T1785" s="27">
        <f t="shared" si="27"/>
        <v>1</v>
      </c>
      <c r="U1785" s="29">
        <f>'Raw Data'!$M1785*'Raw Data'!$T1785</f>
        <v>800</v>
      </c>
    </row>
    <row r="1786" spans="1:21" x14ac:dyDescent="0.3">
      <c r="A1786" s="20">
        <v>3135</v>
      </c>
      <c r="B1786" s="27" t="s">
        <v>4018</v>
      </c>
      <c r="C1786" s="27">
        <v>1</v>
      </c>
      <c r="D1786" s="27" t="str">
        <f>VLOOKUP('Raw Data'!$C1786,'country description'!$A$2:$B$16,2,0)</f>
        <v>India</v>
      </c>
      <c r="E1786" s="27" t="s">
        <v>14</v>
      </c>
      <c r="F1786" s="27" t="s">
        <v>4019</v>
      </c>
      <c r="G1786" s="27" t="s">
        <v>617</v>
      </c>
      <c r="H1786" s="27" t="s">
        <v>18</v>
      </c>
      <c r="I1786" s="27" t="s">
        <v>24</v>
      </c>
      <c r="J1786" s="27" t="s">
        <v>24</v>
      </c>
      <c r="K1786" s="27">
        <v>2</v>
      </c>
      <c r="L1786" s="27">
        <v>78</v>
      </c>
      <c r="M1786" s="27">
        <v>800</v>
      </c>
      <c r="N1786" s="27">
        <v>2.5</v>
      </c>
      <c r="O1786" s="27">
        <v>2015</v>
      </c>
      <c r="P1786" s="27">
        <v>7</v>
      </c>
      <c r="Q1786" s="27">
        <v>11</v>
      </c>
      <c r="R1786" s="28">
        <f>DATE('Raw Data'!$O1786,'Raw Data'!$P1786,'Raw Data'!$Q1786)</f>
        <v>42196</v>
      </c>
      <c r="S1786" s="27" t="str">
        <f>CONCATENATE(MID('Raw Data'!$H1786,FIND("(",'Raw Data'!$H1786)+1,FIND(")",'Raw Data'!$H1786)-FIND("(",'Raw Data'!$H1786)-1),"",'Raw Data'!$M1786)</f>
        <v>Rs.800</v>
      </c>
      <c r="T1786" s="27">
        <f t="shared" si="27"/>
        <v>1</v>
      </c>
      <c r="U1786" s="29">
        <f>'Raw Data'!$M1786*'Raw Data'!$T1786</f>
        <v>800</v>
      </c>
    </row>
    <row r="1787" spans="1:21" x14ac:dyDescent="0.3">
      <c r="A1787" s="20">
        <v>304928</v>
      </c>
      <c r="B1787" s="27" t="s">
        <v>2295</v>
      </c>
      <c r="C1787" s="27">
        <v>1</v>
      </c>
      <c r="D1787" s="27" t="str">
        <f>VLOOKUP('Raw Data'!$C1787,'country description'!$A$2:$B$16,2,0)</f>
        <v>India</v>
      </c>
      <c r="E1787" s="27" t="s">
        <v>14</v>
      </c>
      <c r="F1787" s="27" t="s">
        <v>4020</v>
      </c>
      <c r="G1787" s="27" t="s">
        <v>410</v>
      </c>
      <c r="H1787" s="27" t="s">
        <v>18</v>
      </c>
      <c r="I1787" s="27" t="s">
        <v>24</v>
      </c>
      <c r="J1787" s="27" t="s">
        <v>24</v>
      </c>
      <c r="K1787" s="27">
        <v>2</v>
      </c>
      <c r="L1787" s="27">
        <v>159</v>
      </c>
      <c r="M1787" s="27">
        <v>800</v>
      </c>
      <c r="N1787" s="27">
        <v>3.5</v>
      </c>
      <c r="O1787" s="27">
        <v>2018</v>
      </c>
      <c r="P1787" s="27">
        <v>7</v>
      </c>
      <c r="Q1787" s="27">
        <v>21</v>
      </c>
      <c r="R1787" s="28">
        <f>DATE('Raw Data'!$O1787,'Raw Data'!$P1787,'Raw Data'!$Q1787)</f>
        <v>43302</v>
      </c>
      <c r="S1787" s="27" t="str">
        <f>CONCATENATE(MID('Raw Data'!$H1787,FIND("(",'Raw Data'!$H1787)+1,FIND(")",'Raw Data'!$H1787)-FIND("(",'Raw Data'!$H1787)-1),"",'Raw Data'!$M1787)</f>
        <v>Rs.800</v>
      </c>
      <c r="T1787" s="27">
        <f t="shared" si="27"/>
        <v>1</v>
      </c>
      <c r="U1787" s="29">
        <f>'Raw Data'!$M1787*'Raw Data'!$T1787</f>
        <v>800</v>
      </c>
    </row>
    <row r="1788" spans="1:21" x14ac:dyDescent="0.3">
      <c r="A1788" s="20">
        <v>18398618</v>
      </c>
      <c r="B1788" s="27" t="s">
        <v>4021</v>
      </c>
      <c r="C1788" s="27">
        <v>1</v>
      </c>
      <c r="D1788" s="27" t="str">
        <f>VLOOKUP('Raw Data'!$C1788,'country description'!$A$2:$B$16,2,0)</f>
        <v>India</v>
      </c>
      <c r="E1788" s="27" t="s">
        <v>14</v>
      </c>
      <c r="F1788" s="27" t="s">
        <v>2778</v>
      </c>
      <c r="G1788" s="27" t="s">
        <v>4022</v>
      </c>
      <c r="H1788" s="27" t="s">
        <v>18</v>
      </c>
      <c r="I1788" s="27" t="s">
        <v>24</v>
      </c>
      <c r="J1788" s="27" t="s">
        <v>24</v>
      </c>
      <c r="K1788" s="27">
        <v>2</v>
      </c>
      <c r="L1788" s="27">
        <v>303</v>
      </c>
      <c r="M1788" s="27">
        <v>800</v>
      </c>
      <c r="N1788" s="27">
        <v>3.9</v>
      </c>
      <c r="O1788" s="27">
        <v>2015</v>
      </c>
      <c r="P1788" s="27">
        <v>6</v>
      </c>
      <c r="Q1788" s="27">
        <v>10</v>
      </c>
      <c r="R1788" s="28">
        <f>DATE('Raw Data'!$O1788,'Raw Data'!$P1788,'Raw Data'!$Q1788)</f>
        <v>42165</v>
      </c>
      <c r="S1788" s="27" t="str">
        <f>CONCATENATE(MID('Raw Data'!$H1788,FIND("(",'Raw Data'!$H1788)+1,FIND(")",'Raw Data'!$H1788)-FIND("(",'Raw Data'!$H1788)-1),"",'Raw Data'!$M1788)</f>
        <v>Rs.800</v>
      </c>
      <c r="T1788" s="27">
        <f t="shared" si="27"/>
        <v>1</v>
      </c>
      <c r="U1788" s="29">
        <f>'Raw Data'!$M1788*'Raw Data'!$T1788</f>
        <v>800</v>
      </c>
    </row>
    <row r="1789" spans="1:21" x14ac:dyDescent="0.3">
      <c r="A1789" s="20">
        <v>9670</v>
      </c>
      <c r="B1789" s="27" t="s">
        <v>3992</v>
      </c>
      <c r="C1789" s="27">
        <v>1</v>
      </c>
      <c r="D1789" s="27" t="str">
        <f>VLOOKUP('Raw Data'!$C1789,'country description'!$A$2:$B$16,2,0)</f>
        <v>India</v>
      </c>
      <c r="E1789" s="27" t="s">
        <v>14</v>
      </c>
      <c r="F1789" s="27" t="s">
        <v>4023</v>
      </c>
      <c r="G1789" s="27" t="s">
        <v>835</v>
      </c>
      <c r="H1789" s="27" t="s">
        <v>18</v>
      </c>
      <c r="I1789" s="27" t="s">
        <v>24</v>
      </c>
      <c r="J1789" s="27" t="s">
        <v>24</v>
      </c>
      <c r="K1789" s="27">
        <v>2</v>
      </c>
      <c r="L1789" s="27">
        <v>95</v>
      </c>
      <c r="M1789" s="27">
        <v>800</v>
      </c>
      <c r="N1789" s="27">
        <v>3.2</v>
      </c>
      <c r="O1789" s="27">
        <v>2012</v>
      </c>
      <c r="P1789" s="27">
        <v>6</v>
      </c>
      <c r="Q1789" s="27">
        <v>1</v>
      </c>
      <c r="R1789" s="28">
        <f>DATE('Raw Data'!$O1789,'Raw Data'!$P1789,'Raw Data'!$Q1789)</f>
        <v>41061</v>
      </c>
      <c r="S1789" s="27" t="str">
        <f>CONCATENATE(MID('Raw Data'!$H1789,FIND("(",'Raw Data'!$H1789)+1,FIND(")",'Raw Data'!$H1789)-FIND("(",'Raw Data'!$H1789)-1),"",'Raw Data'!$M1789)</f>
        <v>Rs.800</v>
      </c>
      <c r="T1789" s="27">
        <f t="shared" si="27"/>
        <v>1</v>
      </c>
      <c r="U1789" s="29">
        <f>'Raw Data'!$M1789*'Raw Data'!$T1789</f>
        <v>800</v>
      </c>
    </row>
    <row r="1790" spans="1:21" x14ac:dyDescent="0.3">
      <c r="A1790" s="20">
        <v>1630</v>
      </c>
      <c r="B1790" s="27" t="s">
        <v>4024</v>
      </c>
      <c r="C1790" s="27">
        <v>1</v>
      </c>
      <c r="D1790" s="27" t="str">
        <f>VLOOKUP('Raw Data'!$C1790,'country description'!$A$2:$B$16,2,0)</f>
        <v>India</v>
      </c>
      <c r="E1790" s="27" t="s">
        <v>14</v>
      </c>
      <c r="F1790" s="27" t="s">
        <v>4025</v>
      </c>
      <c r="G1790" s="27" t="s">
        <v>475</v>
      </c>
      <c r="H1790" s="27" t="s">
        <v>18</v>
      </c>
      <c r="I1790" s="27" t="s">
        <v>24</v>
      </c>
      <c r="J1790" s="27" t="s">
        <v>19</v>
      </c>
      <c r="K1790" s="27">
        <v>2</v>
      </c>
      <c r="L1790" s="27">
        <v>17</v>
      </c>
      <c r="M1790" s="27">
        <v>800</v>
      </c>
      <c r="N1790" s="27">
        <v>3.2</v>
      </c>
      <c r="O1790" s="27">
        <v>2014</v>
      </c>
      <c r="P1790" s="27">
        <v>5</v>
      </c>
      <c r="Q1790" s="27">
        <v>14</v>
      </c>
      <c r="R1790" s="28">
        <f>DATE('Raw Data'!$O1790,'Raw Data'!$P1790,'Raw Data'!$Q1790)</f>
        <v>41773</v>
      </c>
      <c r="S1790" s="27" t="str">
        <f>CONCATENATE(MID('Raw Data'!$H1790,FIND("(",'Raw Data'!$H1790)+1,FIND(")",'Raw Data'!$H1790)-FIND("(",'Raw Data'!$H1790)-1),"",'Raw Data'!$M1790)</f>
        <v>Rs.800</v>
      </c>
      <c r="T1790" s="27">
        <f t="shared" si="27"/>
        <v>1</v>
      </c>
      <c r="U1790" s="29">
        <f>'Raw Data'!$M1790*'Raw Data'!$T1790</f>
        <v>800</v>
      </c>
    </row>
    <row r="1791" spans="1:21" x14ac:dyDescent="0.3">
      <c r="A1791" s="20">
        <v>311150</v>
      </c>
      <c r="B1791" s="27" t="s">
        <v>4026</v>
      </c>
      <c r="C1791" s="27">
        <v>1</v>
      </c>
      <c r="D1791" s="27" t="str">
        <f>VLOOKUP('Raw Data'!$C1791,'country description'!$A$2:$B$16,2,0)</f>
        <v>India</v>
      </c>
      <c r="E1791" s="27" t="s">
        <v>14</v>
      </c>
      <c r="F1791" s="27" t="s">
        <v>4027</v>
      </c>
      <c r="G1791" s="27" t="s">
        <v>390</v>
      </c>
      <c r="H1791" s="27" t="s">
        <v>18</v>
      </c>
      <c r="I1791" s="27" t="s">
        <v>24</v>
      </c>
      <c r="J1791" s="27" t="s">
        <v>24</v>
      </c>
      <c r="K1791" s="27">
        <v>2</v>
      </c>
      <c r="L1791" s="27">
        <v>116</v>
      </c>
      <c r="M1791" s="27">
        <v>800</v>
      </c>
      <c r="N1791" s="27">
        <v>3.5</v>
      </c>
      <c r="O1791" s="27">
        <v>2016</v>
      </c>
      <c r="P1791" s="27">
        <v>5</v>
      </c>
      <c r="Q1791" s="27">
        <v>28</v>
      </c>
      <c r="R1791" s="28">
        <f>DATE('Raw Data'!$O1791,'Raw Data'!$P1791,'Raw Data'!$Q1791)</f>
        <v>42518</v>
      </c>
      <c r="S1791" s="27" t="str">
        <f>CONCATENATE(MID('Raw Data'!$H1791,FIND("(",'Raw Data'!$H1791)+1,FIND(")",'Raw Data'!$H1791)-FIND("(",'Raw Data'!$H1791)-1),"",'Raw Data'!$M1791)</f>
        <v>Rs.800</v>
      </c>
      <c r="T1791" s="27">
        <f t="shared" si="27"/>
        <v>1</v>
      </c>
      <c r="U1791" s="29">
        <f>'Raw Data'!$M1791*'Raw Data'!$T1791</f>
        <v>800</v>
      </c>
    </row>
    <row r="1792" spans="1:21" x14ac:dyDescent="0.3">
      <c r="A1792" s="20">
        <v>3117</v>
      </c>
      <c r="B1792" s="27" t="s">
        <v>4028</v>
      </c>
      <c r="C1792" s="27">
        <v>1</v>
      </c>
      <c r="D1792" s="27" t="str">
        <f>VLOOKUP('Raw Data'!$C1792,'country description'!$A$2:$B$16,2,0)</f>
        <v>India</v>
      </c>
      <c r="E1792" s="27" t="s">
        <v>14</v>
      </c>
      <c r="F1792" s="27" t="s">
        <v>4029</v>
      </c>
      <c r="G1792" s="27" t="s">
        <v>504</v>
      </c>
      <c r="H1792" s="27" t="s">
        <v>18</v>
      </c>
      <c r="I1792" s="27" t="s">
        <v>24</v>
      </c>
      <c r="J1792" s="27" t="s">
        <v>19</v>
      </c>
      <c r="K1792" s="27">
        <v>2</v>
      </c>
      <c r="L1792" s="27">
        <v>17</v>
      </c>
      <c r="M1792" s="27">
        <v>800</v>
      </c>
      <c r="N1792" s="27">
        <v>2.8</v>
      </c>
      <c r="O1792" s="27">
        <v>2013</v>
      </c>
      <c r="P1792" s="27">
        <v>5</v>
      </c>
      <c r="Q1792" s="27">
        <v>23</v>
      </c>
      <c r="R1792" s="28">
        <f>DATE('Raw Data'!$O1792,'Raw Data'!$P1792,'Raw Data'!$Q1792)</f>
        <v>41417</v>
      </c>
      <c r="S1792" s="27" t="str">
        <f>CONCATENATE(MID('Raw Data'!$H1792,FIND("(",'Raw Data'!$H1792)+1,FIND(")",'Raw Data'!$H1792)-FIND("(",'Raw Data'!$H1792)-1),"",'Raw Data'!$M1792)</f>
        <v>Rs.800</v>
      </c>
      <c r="T1792" s="27">
        <f t="shared" si="27"/>
        <v>1</v>
      </c>
      <c r="U1792" s="29">
        <f>'Raw Data'!$M1792*'Raw Data'!$T1792</f>
        <v>800</v>
      </c>
    </row>
    <row r="1793" spans="1:21" x14ac:dyDescent="0.3">
      <c r="A1793" s="20">
        <v>3119</v>
      </c>
      <c r="B1793" s="27" t="s">
        <v>4030</v>
      </c>
      <c r="C1793" s="27">
        <v>1</v>
      </c>
      <c r="D1793" s="27" t="str">
        <f>VLOOKUP('Raw Data'!$C1793,'country description'!$A$2:$B$16,2,0)</f>
        <v>India</v>
      </c>
      <c r="E1793" s="27" t="s">
        <v>14</v>
      </c>
      <c r="F1793" s="27" t="s">
        <v>4031</v>
      </c>
      <c r="G1793" s="27" t="s">
        <v>2833</v>
      </c>
      <c r="H1793" s="27" t="s">
        <v>18</v>
      </c>
      <c r="I1793" s="27" t="s">
        <v>24</v>
      </c>
      <c r="J1793" s="27" t="s">
        <v>19</v>
      </c>
      <c r="K1793" s="27">
        <v>2</v>
      </c>
      <c r="L1793" s="27">
        <v>32</v>
      </c>
      <c r="M1793" s="27">
        <v>800</v>
      </c>
      <c r="N1793" s="27">
        <v>2.9</v>
      </c>
      <c r="O1793" s="27">
        <v>2015</v>
      </c>
      <c r="P1793" s="27">
        <v>5</v>
      </c>
      <c r="Q1793" s="27">
        <v>14</v>
      </c>
      <c r="R1793" s="28">
        <f>DATE('Raw Data'!$O1793,'Raw Data'!$P1793,'Raw Data'!$Q1793)</f>
        <v>42138</v>
      </c>
      <c r="S1793" s="27" t="str">
        <f>CONCATENATE(MID('Raw Data'!$H1793,FIND("(",'Raw Data'!$H1793)+1,FIND(")",'Raw Data'!$H1793)-FIND("(",'Raw Data'!$H1793)-1),"",'Raw Data'!$M1793)</f>
        <v>Rs.800</v>
      </c>
      <c r="T1793" s="27">
        <f t="shared" si="27"/>
        <v>1</v>
      </c>
      <c r="U1793" s="29">
        <f>'Raw Data'!$M1793*'Raw Data'!$T1793</f>
        <v>800</v>
      </c>
    </row>
    <row r="1794" spans="1:21" x14ac:dyDescent="0.3">
      <c r="A1794" s="20">
        <v>18303432</v>
      </c>
      <c r="B1794" s="27" t="s">
        <v>4032</v>
      </c>
      <c r="C1794" s="27">
        <v>1</v>
      </c>
      <c r="D1794" s="27" t="str">
        <f>VLOOKUP('Raw Data'!$C1794,'country description'!$A$2:$B$16,2,0)</f>
        <v>India</v>
      </c>
      <c r="E1794" s="27" t="s">
        <v>14</v>
      </c>
      <c r="F1794" s="27" t="s">
        <v>4033</v>
      </c>
      <c r="G1794" s="27" t="s">
        <v>390</v>
      </c>
      <c r="H1794" s="27" t="s">
        <v>18</v>
      </c>
      <c r="I1794" s="27" t="s">
        <v>24</v>
      </c>
      <c r="J1794" s="27" t="s">
        <v>24</v>
      </c>
      <c r="K1794" s="27">
        <v>2</v>
      </c>
      <c r="L1794" s="27">
        <v>67</v>
      </c>
      <c r="M1794" s="27">
        <v>800</v>
      </c>
      <c r="N1794" s="27">
        <v>3.4</v>
      </c>
      <c r="O1794" s="27">
        <v>2012</v>
      </c>
      <c r="P1794" s="27">
        <v>5</v>
      </c>
      <c r="Q1794" s="27">
        <v>16</v>
      </c>
      <c r="R1794" s="28">
        <f>DATE('Raw Data'!$O1794,'Raw Data'!$P1794,'Raw Data'!$Q1794)</f>
        <v>41045</v>
      </c>
      <c r="S1794" s="27" t="str">
        <f>CONCATENATE(MID('Raw Data'!$H1794,FIND("(",'Raw Data'!$H1794)+1,FIND(")",'Raw Data'!$H1794)-FIND("(",'Raw Data'!$H1794)-1),"",'Raw Data'!$M1794)</f>
        <v>Rs.800</v>
      </c>
      <c r="T1794" s="27">
        <f t="shared" ref="T1794:T1857" si="28">VLOOKUP(D1794,$Y$4:$Z$18,2,0)</f>
        <v>1</v>
      </c>
      <c r="U1794" s="29">
        <f>'Raw Data'!$M1794*'Raw Data'!$T1794</f>
        <v>800</v>
      </c>
    </row>
    <row r="1795" spans="1:21" x14ac:dyDescent="0.3">
      <c r="A1795" s="20">
        <v>2587</v>
      </c>
      <c r="B1795" s="27" t="s">
        <v>4034</v>
      </c>
      <c r="C1795" s="27">
        <v>1</v>
      </c>
      <c r="D1795" s="27" t="str">
        <f>VLOOKUP('Raw Data'!$C1795,'country description'!$A$2:$B$16,2,0)</f>
        <v>India</v>
      </c>
      <c r="E1795" s="27" t="s">
        <v>14</v>
      </c>
      <c r="F1795" s="27" t="s">
        <v>4035</v>
      </c>
      <c r="G1795" s="27" t="s">
        <v>455</v>
      </c>
      <c r="H1795" s="27" t="s">
        <v>18</v>
      </c>
      <c r="I1795" s="27" t="s">
        <v>24</v>
      </c>
      <c r="J1795" s="27" t="s">
        <v>19</v>
      </c>
      <c r="K1795" s="27">
        <v>2</v>
      </c>
      <c r="L1795" s="27">
        <v>66</v>
      </c>
      <c r="M1795" s="27">
        <v>800</v>
      </c>
      <c r="N1795" s="27">
        <v>2.9</v>
      </c>
      <c r="O1795" s="27">
        <v>2010</v>
      </c>
      <c r="P1795" s="27">
        <v>4</v>
      </c>
      <c r="Q1795" s="27">
        <v>16</v>
      </c>
      <c r="R1795" s="28">
        <f>DATE('Raw Data'!$O1795,'Raw Data'!$P1795,'Raw Data'!$Q1795)</f>
        <v>40284</v>
      </c>
      <c r="S1795" s="27" t="str">
        <f>CONCATENATE(MID('Raw Data'!$H1795,FIND("(",'Raw Data'!$H1795)+1,FIND(")",'Raw Data'!$H1795)-FIND("(",'Raw Data'!$H1795)-1),"",'Raw Data'!$M1795)</f>
        <v>Rs.800</v>
      </c>
      <c r="T1795" s="27">
        <f t="shared" si="28"/>
        <v>1</v>
      </c>
      <c r="U1795" s="29">
        <f>'Raw Data'!$M1795*'Raw Data'!$T1795</f>
        <v>800</v>
      </c>
    </row>
    <row r="1796" spans="1:21" x14ac:dyDescent="0.3">
      <c r="A1796" s="20">
        <v>18240023</v>
      </c>
      <c r="B1796" s="27" t="s">
        <v>4036</v>
      </c>
      <c r="C1796" s="27">
        <v>1</v>
      </c>
      <c r="D1796" s="27" t="str">
        <f>VLOOKUP('Raw Data'!$C1796,'country description'!$A$2:$B$16,2,0)</f>
        <v>India</v>
      </c>
      <c r="E1796" s="27" t="s">
        <v>14</v>
      </c>
      <c r="F1796" s="27" t="s">
        <v>4037</v>
      </c>
      <c r="G1796" s="27" t="s">
        <v>2375</v>
      </c>
      <c r="H1796" s="27" t="s">
        <v>18</v>
      </c>
      <c r="I1796" s="27" t="s">
        <v>24</v>
      </c>
      <c r="J1796" s="27" t="s">
        <v>19</v>
      </c>
      <c r="K1796" s="27">
        <v>2</v>
      </c>
      <c r="L1796" s="27">
        <v>14</v>
      </c>
      <c r="M1796" s="27">
        <v>800</v>
      </c>
      <c r="N1796" s="27">
        <v>3.3</v>
      </c>
      <c r="O1796" s="27">
        <v>2017</v>
      </c>
      <c r="P1796" s="27">
        <v>4</v>
      </c>
      <c r="Q1796" s="27">
        <v>3</v>
      </c>
      <c r="R1796" s="28">
        <f>DATE('Raw Data'!$O1796,'Raw Data'!$P1796,'Raw Data'!$Q1796)</f>
        <v>42828</v>
      </c>
      <c r="S1796" s="27" t="str">
        <f>CONCATENATE(MID('Raw Data'!$H1796,FIND("(",'Raw Data'!$H1796)+1,FIND(")",'Raw Data'!$H1796)-FIND("(",'Raw Data'!$H1796)-1),"",'Raw Data'!$M1796)</f>
        <v>Rs.800</v>
      </c>
      <c r="T1796" s="27">
        <f t="shared" si="28"/>
        <v>1</v>
      </c>
      <c r="U1796" s="29">
        <f>'Raw Data'!$M1796*'Raw Data'!$T1796</f>
        <v>800</v>
      </c>
    </row>
    <row r="1797" spans="1:21" x14ac:dyDescent="0.3">
      <c r="A1797" s="20">
        <v>18336489</v>
      </c>
      <c r="B1797" s="27" t="s">
        <v>4038</v>
      </c>
      <c r="C1797" s="27">
        <v>1</v>
      </c>
      <c r="D1797" s="27" t="str">
        <f>VLOOKUP('Raw Data'!$C1797,'country description'!$A$2:$B$16,2,0)</f>
        <v>India</v>
      </c>
      <c r="E1797" s="27" t="s">
        <v>14</v>
      </c>
      <c r="F1797" s="27" t="s">
        <v>4039</v>
      </c>
      <c r="G1797" s="27" t="s">
        <v>4040</v>
      </c>
      <c r="H1797" s="27" t="s">
        <v>18</v>
      </c>
      <c r="I1797" s="27" t="s">
        <v>24</v>
      </c>
      <c r="J1797" s="27" t="s">
        <v>24</v>
      </c>
      <c r="K1797" s="27">
        <v>2</v>
      </c>
      <c r="L1797" s="27">
        <v>216</v>
      </c>
      <c r="M1797" s="27">
        <v>800</v>
      </c>
      <c r="N1797" s="27">
        <v>3.7</v>
      </c>
      <c r="O1797" s="27">
        <v>2011</v>
      </c>
      <c r="P1797" s="27">
        <v>4</v>
      </c>
      <c r="Q1797" s="27">
        <v>18</v>
      </c>
      <c r="R1797" s="28">
        <f>DATE('Raw Data'!$O1797,'Raw Data'!$P1797,'Raw Data'!$Q1797)</f>
        <v>40651</v>
      </c>
      <c r="S1797" s="27" t="str">
        <f>CONCATENATE(MID('Raw Data'!$H1797,FIND("(",'Raw Data'!$H1797)+1,FIND(")",'Raw Data'!$H1797)-FIND("(",'Raw Data'!$H1797)-1),"",'Raw Data'!$M1797)</f>
        <v>Rs.800</v>
      </c>
      <c r="T1797" s="27">
        <f t="shared" si="28"/>
        <v>1</v>
      </c>
      <c r="U1797" s="29">
        <f>'Raw Data'!$M1797*'Raw Data'!$T1797</f>
        <v>800</v>
      </c>
    </row>
    <row r="1798" spans="1:21" x14ac:dyDescent="0.3">
      <c r="A1798" s="20">
        <v>18322647</v>
      </c>
      <c r="B1798" s="27" t="s">
        <v>4041</v>
      </c>
      <c r="C1798" s="27">
        <v>1</v>
      </c>
      <c r="D1798" s="27" t="str">
        <f>VLOOKUP('Raw Data'!$C1798,'country description'!$A$2:$B$16,2,0)</f>
        <v>India</v>
      </c>
      <c r="E1798" s="27" t="s">
        <v>14</v>
      </c>
      <c r="F1798" s="27" t="s">
        <v>4042</v>
      </c>
      <c r="G1798" s="27" t="s">
        <v>3282</v>
      </c>
      <c r="H1798" s="27" t="s">
        <v>18</v>
      </c>
      <c r="I1798" s="27" t="s">
        <v>24</v>
      </c>
      <c r="J1798" s="27" t="s">
        <v>19</v>
      </c>
      <c r="K1798" s="27">
        <v>2</v>
      </c>
      <c r="L1798" s="27">
        <v>43</v>
      </c>
      <c r="M1798" s="27">
        <v>800</v>
      </c>
      <c r="N1798" s="27">
        <v>3.3</v>
      </c>
      <c r="O1798" s="27">
        <v>2010</v>
      </c>
      <c r="P1798" s="27">
        <v>4</v>
      </c>
      <c r="Q1798" s="27">
        <v>17</v>
      </c>
      <c r="R1798" s="28">
        <f>DATE('Raw Data'!$O1798,'Raw Data'!$P1798,'Raw Data'!$Q1798)</f>
        <v>40285</v>
      </c>
      <c r="S1798" s="27" t="str">
        <f>CONCATENATE(MID('Raw Data'!$H1798,FIND("(",'Raw Data'!$H1798)+1,FIND(")",'Raw Data'!$H1798)-FIND("(",'Raw Data'!$H1798)-1),"",'Raw Data'!$M1798)</f>
        <v>Rs.800</v>
      </c>
      <c r="T1798" s="27">
        <f t="shared" si="28"/>
        <v>1</v>
      </c>
      <c r="U1798" s="29">
        <f>'Raw Data'!$M1798*'Raw Data'!$T1798</f>
        <v>800</v>
      </c>
    </row>
    <row r="1799" spans="1:21" x14ac:dyDescent="0.3">
      <c r="A1799" s="20">
        <v>4338</v>
      </c>
      <c r="B1799" s="27" t="s">
        <v>4043</v>
      </c>
      <c r="C1799" s="27">
        <v>1</v>
      </c>
      <c r="D1799" s="27" t="str">
        <f>VLOOKUP('Raw Data'!$C1799,'country description'!$A$2:$B$16,2,0)</f>
        <v>India</v>
      </c>
      <c r="E1799" s="27" t="s">
        <v>14</v>
      </c>
      <c r="F1799" s="27" t="s">
        <v>4044</v>
      </c>
      <c r="G1799" s="27" t="s">
        <v>393</v>
      </c>
      <c r="H1799" s="27" t="s">
        <v>18</v>
      </c>
      <c r="I1799" s="27" t="s">
        <v>24</v>
      </c>
      <c r="J1799" s="27" t="s">
        <v>19</v>
      </c>
      <c r="K1799" s="27">
        <v>2</v>
      </c>
      <c r="L1799" s="27">
        <v>43</v>
      </c>
      <c r="M1799" s="27">
        <v>800</v>
      </c>
      <c r="N1799" s="27">
        <v>2.6</v>
      </c>
      <c r="O1799" s="27">
        <v>2017</v>
      </c>
      <c r="P1799" s="27">
        <v>4</v>
      </c>
      <c r="Q1799" s="27">
        <v>19</v>
      </c>
      <c r="R1799" s="28">
        <f>DATE('Raw Data'!$O1799,'Raw Data'!$P1799,'Raw Data'!$Q1799)</f>
        <v>42844</v>
      </c>
      <c r="S1799" s="27" t="str">
        <f>CONCATENATE(MID('Raw Data'!$H1799,FIND("(",'Raw Data'!$H1799)+1,FIND(")",'Raw Data'!$H1799)-FIND("(",'Raw Data'!$H1799)-1),"",'Raw Data'!$M1799)</f>
        <v>Rs.800</v>
      </c>
      <c r="T1799" s="27">
        <f t="shared" si="28"/>
        <v>1</v>
      </c>
      <c r="U1799" s="29">
        <f>'Raw Data'!$M1799*'Raw Data'!$T1799</f>
        <v>800</v>
      </c>
    </row>
    <row r="1800" spans="1:21" x14ac:dyDescent="0.3">
      <c r="A1800" s="20">
        <v>18255141</v>
      </c>
      <c r="B1800" s="27" t="s">
        <v>2388</v>
      </c>
      <c r="C1800" s="27">
        <v>1</v>
      </c>
      <c r="D1800" s="27" t="str">
        <f>VLOOKUP('Raw Data'!$C1800,'country description'!$A$2:$B$16,2,0)</f>
        <v>India</v>
      </c>
      <c r="E1800" s="27" t="s">
        <v>14</v>
      </c>
      <c r="F1800" s="27" t="s">
        <v>4045</v>
      </c>
      <c r="G1800" s="27" t="s">
        <v>390</v>
      </c>
      <c r="H1800" s="27" t="s">
        <v>18</v>
      </c>
      <c r="I1800" s="27" t="s">
        <v>24</v>
      </c>
      <c r="J1800" s="27" t="s">
        <v>24</v>
      </c>
      <c r="K1800" s="27">
        <v>2</v>
      </c>
      <c r="L1800" s="27">
        <v>32</v>
      </c>
      <c r="M1800" s="27">
        <v>800</v>
      </c>
      <c r="N1800" s="27">
        <v>3.4</v>
      </c>
      <c r="O1800" s="27">
        <v>2011</v>
      </c>
      <c r="P1800" s="27">
        <v>3</v>
      </c>
      <c r="Q1800" s="27">
        <v>16</v>
      </c>
      <c r="R1800" s="28">
        <f>DATE('Raw Data'!$O1800,'Raw Data'!$P1800,'Raw Data'!$Q1800)</f>
        <v>40618</v>
      </c>
      <c r="S1800" s="27" t="str">
        <f>CONCATENATE(MID('Raw Data'!$H1800,FIND("(",'Raw Data'!$H1800)+1,FIND(")",'Raw Data'!$H1800)-FIND("(",'Raw Data'!$H1800)-1),"",'Raw Data'!$M1800)</f>
        <v>Rs.800</v>
      </c>
      <c r="T1800" s="27">
        <f t="shared" si="28"/>
        <v>1</v>
      </c>
      <c r="U1800" s="29">
        <f>'Raw Data'!$M1800*'Raw Data'!$T1800</f>
        <v>800</v>
      </c>
    </row>
    <row r="1801" spans="1:21" x14ac:dyDescent="0.3">
      <c r="A1801" s="20">
        <v>18462606</v>
      </c>
      <c r="B1801" s="27" t="s">
        <v>4046</v>
      </c>
      <c r="C1801" s="27">
        <v>1</v>
      </c>
      <c r="D1801" s="27" t="str">
        <f>VLOOKUP('Raw Data'!$C1801,'country description'!$A$2:$B$16,2,0)</f>
        <v>India</v>
      </c>
      <c r="E1801" s="27" t="s">
        <v>14</v>
      </c>
      <c r="F1801" s="27" t="s">
        <v>4047</v>
      </c>
      <c r="G1801" s="27" t="s">
        <v>4048</v>
      </c>
      <c r="H1801" s="27" t="s">
        <v>18</v>
      </c>
      <c r="I1801" s="27" t="s">
        <v>24</v>
      </c>
      <c r="J1801" s="27" t="s">
        <v>19</v>
      </c>
      <c r="K1801" s="27">
        <v>2</v>
      </c>
      <c r="L1801" s="27">
        <v>6</v>
      </c>
      <c r="M1801" s="27">
        <v>800</v>
      </c>
      <c r="N1801" s="27">
        <v>3.1</v>
      </c>
      <c r="O1801" s="27">
        <v>2010</v>
      </c>
      <c r="P1801" s="27">
        <v>3</v>
      </c>
      <c r="Q1801" s="27">
        <v>8</v>
      </c>
      <c r="R1801" s="28">
        <f>DATE('Raw Data'!$O1801,'Raw Data'!$P1801,'Raw Data'!$Q1801)</f>
        <v>40245</v>
      </c>
      <c r="S1801" s="27" t="str">
        <f>CONCATENATE(MID('Raw Data'!$H1801,FIND("(",'Raw Data'!$H1801)+1,FIND(")",'Raw Data'!$H1801)-FIND("(",'Raw Data'!$H1801)-1),"",'Raw Data'!$M1801)</f>
        <v>Rs.800</v>
      </c>
      <c r="T1801" s="27">
        <f t="shared" si="28"/>
        <v>1</v>
      </c>
      <c r="U1801" s="29">
        <f>'Raw Data'!$M1801*'Raw Data'!$T1801</f>
        <v>800</v>
      </c>
    </row>
    <row r="1802" spans="1:21" x14ac:dyDescent="0.3">
      <c r="A1802" s="20">
        <v>307959</v>
      </c>
      <c r="B1802" s="27" t="s">
        <v>4049</v>
      </c>
      <c r="C1802" s="27">
        <v>1</v>
      </c>
      <c r="D1802" s="27" t="str">
        <f>VLOOKUP('Raw Data'!$C1802,'country description'!$A$2:$B$16,2,0)</f>
        <v>India</v>
      </c>
      <c r="E1802" s="27" t="s">
        <v>14</v>
      </c>
      <c r="F1802" s="27" t="s">
        <v>4050</v>
      </c>
      <c r="G1802" s="27" t="s">
        <v>4051</v>
      </c>
      <c r="H1802" s="27" t="s">
        <v>18</v>
      </c>
      <c r="I1802" s="27" t="s">
        <v>24</v>
      </c>
      <c r="J1802" s="27" t="s">
        <v>19</v>
      </c>
      <c r="K1802" s="27">
        <v>2</v>
      </c>
      <c r="L1802" s="27">
        <v>145</v>
      </c>
      <c r="M1802" s="27">
        <v>800</v>
      </c>
      <c r="N1802" s="27">
        <v>3.2</v>
      </c>
      <c r="O1802" s="27">
        <v>2015</v>
      </c>
      <c r="P1802" s="27">
        <v>3</v>
      </c>
      <c r="Q1802" s="27">
        <v>12</v>
      </c>
      <c r="R1802" s="28">
        <f>DATE('Raw Data'!$O1802,'Raw Data'!$P1802,'Raw Data'!$Q1802)</f>
        <v>42075</v>
      </c>
      <c r="S1802" s="27" t="str">
        <f>CONCATENATE(MID('Raw Data'!$H1802,FIND("(",'Raw Data'!$H1802)+1,FIND(")",'Raw Data'!$H1802)-FIND("(",'Raw Data'!$H1802)-1),"",'Raw Data'!$M1802)</f>
        <v>Rs.800</v>
      </c>
      <c r="T1802" s="27">
        <f t="shared" si="28"/>
        <v>1</v>
      </c>
      <c r="U1802" s="29">
        <f>'Raw Data'!$M1802*'Raw Data'!$T1802</f>
        <v>800</v>
      </c>
    </row>
    <row r="1803" spans="1:21" x14ac:dyDescent="0.3">
      <c r="A1803" s="20">
        <v>310801</v>
      </c>
      <c r="B1803" s="27" t="s">
        <v>4052</v>
      </c>
      <c r="C1803" s="27">
        <v>1</v>
      </c>
      <c r="D1803" s="27" t="str">
        <f>VLOOKUP('Raw Data'!$C1803,'country description'!$A$2:$B$16,2,0)</f>
        <v>India</v>
      </c>
      <c r="E1803" s="27" t="s">
        <v>14</v>
      </c>
      <c r="F1803" s="27" t="s">
        <v>4053</v>
      </c>
      <c r="G1803" s="27" t="s">
        <v>4054</v>
      </c>
      <c r="H1803" s="27" t="s">
        <v>18</v>
      </c>
      <c r="I1803" s="27" t="s">
        <v>24</v>
      </c>
      <c r="J1803" s="27" t="s">
        <v>19</v>
      </c>
      <c r="K1803" s="27">
        <v>2</v>
      </c>
      <c r="L1803" s="27">
        <v>49</v>
      </c>
      <c r="M1803" s="27">
        <v>800</v>
      </c>
      <c r="N1803" s="27">
        <v>3.3</v>
      </c>
      <c r="O1803" s="27">
        <v>2010</v>
      </c>
      <c r="P1803" s="27">
        <v>3</v>
      </c>
      <c r="Q1803" s="27">
        <v>8</v>
      </c>
      <c r="R1803" s="28">
        <f>DATE('Raw Data'!$O1803,'Raw Data'!$P1803,'Raw Data'!$Q1803)</f>
        <v>40245</v>
      </c>
      <c r="S1803" s="27" t="str">
        <f>CONCATENATE(MID('Raw Data'!$H1803,FIND("(",'Raw Data'!$H1803)+1,FIND(")",'Raw Data'!$H1803)-FIND("(",'Raw Data'!$H1803)-1),"",'Raw Data'!$M1803)</f>
        <v>Rs.800</v>
      </c>
      <c r="T1803" s="27">
        <f t="shared" si="28"/>
        <v>1</v>
      </c>
      <c r="U1803" s="29">
        <f>'Raw Data'!$M1803*'Raw Data'!$T1803</f>
        <v>800</v>
      </c>
    </row>
    <row r="1804" spans="1:21" x14ac:dyDescent="0.3">
      <c r="A1804" s="20">
        <v>300008</v>
      </c>
      <c r="B1804" s="27" t="s">
        <v>4055</v>
      </c>
      <c r="C1804" s="27">
        <v>1</v>
      </c>
      <c r="D1804" s="27" t="str">
        <f>VLOOKUP('Raw Data'!$C1804,'country description'!$A$2:$B$16,2,0)</f>
        <v>India</v>
      </c>
      <c r="E1804" s="27" t="s">
        <v>14</v>
      </c>
      <c r="F1804" s="27" t="s">
        <v>4056</v>
      </c>
      <c r="G1804" s="27" t="s">
        <v>2877</v>
      </c>
      <c r="H1804" s="27" t="s">
        <v>18</v>
      </c>
      <c r="I1804" s="27" t="s">
        <v>24</v>
      </c>
      <c r="J1804" s="27" t="s">
        <v>19</v>
      </c>
      <c r="K1804" s="27">
        <v>2</v>
      </c>
      <c r="L1804" s="27">
        <v>152</v>
      </c>
      <c r="M1804" s="27">
        <v>800</v>
      </c>
      <c r="N1804" s="27">
        <v>3.3</v>
      </c>
      <c r="O1804" s="27">
        <v>2015</v>
      </c>
      <c r="P1804" s="27">
        <v>3</v>
      </c>
      <c r="Q1804" s="27">
        <v>5</v>
      </c>
      <c r="R1804" s="28">
        <f>DATE('Raw Data'!$O1804,'Raw Data'!$P1804,'Raw Data'!$Q1804)</f>
        <v>42068</v>
      </c>
      <c r="S1804" s="27" t="str">
        <f>CONCATENATE(MID('Raw Data'!$H1804,FIND("(",'Raw Data'!$H1804)+1,FIND(")",'Raw Data'!$H1804)-FIND("(",'Raw Data'!$H1804)-1),"",'Raw Data'!$M1804)</f>
        <v>Rs.800</v>
      </c>
      <c r="T1804" s="27">
        <f t="shared" si="28"/>
        <v>1</v>
      </c>
      <c r="U1804" s="29">
        <f>'Raw Data'!$M1804*'Raw Data'!$T1804</f>
        <v>800</v>
      </c>
    </row>
    <row r="1805" spans="1:21" x14ac:dyDescent="0.3">
      <c r="A1805" s="20">
        <v>307369</v>
      </c>
      <c r="B1805" s="27" t="s">
        <v>4057</v>
      </c>
      <c r="C1805" s="27">
        <v>1</v>
      </c>
      <c r="D1805" s="27" t="str">
        <f>VLOOKUP('Raw Data'!$C1805,'country description'!$A$2:$B$16,2,0)</f>
        <v>India</v>
      </c>
      <c r="E1805" s="27" t="s">
        <v>14</v>
      </c>
      <c r="F1805" s="27" t="s">
        <v>4058</v>
      </c>
      <c r="G1805" s="27" t="s">
        <v>458</v>
      </c>
      <c r="H1805" s="27" t="s">
        <v>18</v>
      </c>
      <c r="I1805" s="27" t="s">
        <v>24</v>
      </c>
      <c r="J1805" s="27" t="s">
        <v>24</v>
      </c>
      <c r="K1805" s="27">
        <v>2</v>
      </c>
      <c r="L1805" s="27">
        <v>732</v>
      </c>
      <c r="M1805" s="27">
        <v>800</v>
      </c>
      <c r="N1805" s="27">
        <v>3.3</v>
      </c>
      <c r="O1805" s="27">
        <v>2011</v>
      </c>
      <c r="P1805" s="27">
        <v>3</v>
      </c>
      <c r="Q1805" s="27">
        <v>7</v>
      </c>
      <c r="R1805" s="28">
        <f>DATE('Raw Data'!$O1805,'Raw Data'!$P1805,'Raw Data'!$Q1805)</f>
        <v>40609</v>
      </c>
      <c r="S1805" s="27" t="str">
        <f>CONCATENATE(MID('Raw Data'!$H1805,FIND("(",'Raw Data'!$H1805)+1,FIND(")",'Raw Data'!$H1805)-FIND("(",'Raw Data'!$H1805)-1),"",'Raw Data'!$M1805)</f>
        <v>Rs.800</v>
      </c>
      <c r="T1805" s="27">
        <f t="shared" si="28"/>
        <v>1</v>
      </c>
      <c r="U1805" s="29">
        <f>'Raw Data'!$M1805*'Raw Data'!$T1805</f>
        <v>800</v>
      </c>
    </row>
    <row r="1806" spans="1:21" x14ac:dyDescent="0.3">
      <c r="A1806" s="20">
        <v>301657</v>
      </c>
      <c r="B1806" s="27" t="s">
        <v>3992</v>
      </c>
      <c r="C1806" s="27">
        <v>1</v>
      </c>
      <c r="D1806" s="27" t="str">
        <f>VLOOKUP('Raw Data'!$C1806,'country description'!$A$2:$B$16,2,0)</f>
        <v>India</v>
      </c>
      <c r="E1806" s="27" t="s">
        <v>14</v>
      </c>
      <c r="F1806" s="27" t="s">
        <v>4059</v>
      </c>
      <c r="G1806" s="27" t="s">
        <v>835</v>
      </c>
      <c r="H1806" s="27" t="s">
        <v>18</v>
      </c>
      <c r="I1806" s="27" t="s">
        <v>24</v>
      </c>
      <c r="J1806" s="27" t="s">
        <v>24</v>
      </c>
      <c r="K1806" s="27">
        <v>2</v>
      </c>
      <c r="L1806" s="27">
        <v>111</v>
      </c>
      <c r="M1806" s="27">
        <v>800</v>
      </c>
      <c r="N1806" s="27">
        <v>3.4</v>
      </c>
      <c r="O1806" s="27">
        <v>2017</v>
      </c>
      <c r="P1806" s="27">
        <v>2</v>
      </c>
      <c r="Q1806" s="27">
        <v>9</v>
      </c>
      <c r="R1806" s="28">
        <f>DATE('Raw Data'!$O1806,'Raw Data'!$P1806,'Raw Data'!$Q1806)</f>
        <v>42775</v>
      </c>
      <c r="S1806" s="27" t="str">
        <f>CONCATENATE(MID('Raw Data'!$H1806,FIND("(",'Raw Data'!$H1806)+1,FIND(")",'Raw Data'!$H1806)-FIND("(",'Raw Data'!$H1806)-1),"",'Raw Data'!$M1806)</f>
        <v>Rs.800</v>
      </c>
      <c r="T1806" s="27">
        <f t="shared" si="28"/>
        <v>1</v>
      </c>
      <c r="U1806" s="29">
        <f>'Raw Data'!$M1806*'Raw Data'!$T1806</f>
        <v>800</v>
      </c>
    </row>
    <row r="1807" spans="1:21" x14ac:dyDescent="0.3">
      <c r="A1807" s="20">
        <v>308166</v>
      </c>
      <c r="B1807" s="27" t="s">
        <v>4060</v>
      </c>
      <c r="C1807" s="27">
        <v>1</v>
      </c>
      <c r="D1807" s="27" t="str">
        <f>VLOOKUP('Raw Data'!$C1807,'country description'!$A$2:$B$16,2,0)</f>
        <v>India</v>
      </c>
      <c r="E1807" s="27" t="s">
        <v>14</v>
      </c>
      <c r="F1807" s="27" t="s">
        <v>4061</v>
      </c>
      <c r="G1807" s="27" t="s">
        <v>393</v>
      </c>
      <c r="H1807" s="27" t="s">
        <v>18</v>
      </c>
      <c r="I1807" s="27" t="s">
        <v>24</v>
      </c>
      <c r="J1807" s="27" t="s">
        <v>19</v>
      </c>
      <c r="K1807" s="27">
        <v>2</v>
      </c>
      <c r="L1807" s="27">
        <v>20</v>
      </c>
      <c r="M1807" s="27">
        <v>800</v>
      </c>
      <c r="N1807" s="27">
        <v>2.5</v>
      </c>
      <c r="O1807" s="27">
        <v>2017</v>
      </c>
      <c r="P1807" s="27">
        <v>2</v>
      </c>
      <c r="Q1807" s="27">
        <v>19</v>
      </c>
      <c r="R1807" s="28">
        <f>DATE('Raw Data'!$O1807,'Raw Data'!$P1807,'Raw Data'!$Q1807)</f>
        <v>42785</v>
      </c>
      <c r="S1807" s="27" t="str">
        <f>CONCATENATE(MID('Raw Data'!$H1807,FIND("(",'Raw Data'!$H1807)+1,FIND(")",'Raw Data'!$H1807)-FIND("(",'Raw Data'!$H1807)-1),"",'Raw Data'!$M1807)</f>
        <v>Rs.800</v>
      </c>
      <c r="T1807" s="27">
        <f t="shared" si="28"/>
        <v>1</v>
      </c>
      <c r="U1807" s="29">
        <f>'Raw Data'!$M1807*'Raw Data'!$T1807</f>
        <v>800</v>
      </c>
    </row>
    <row r="1808" spans="1:21" x14ac:dyDescent="0.3">
      <c r="A1808" s="20">
        <v>2308</v>
      </c>
      <c r="B1808" s="27" t="s">
        <v>4062</v>
      </c>
      <c r="C1808" s="27">
        <v>1</v>
      </c>
      <c r="D1808" s="27" t="str">
        <f>VLOOKUP('Raw Data'!$C1808,'country description'!$A$2:$B$16,2,0)</f>
        <v>India</v>
      </c>
      <c r="E1808" s="27" t="s">
        <v>14</v>
      </c>
      <c r="F1808" s="27" t="s">
        <v>4063</v>
      </c>
      <c r="G1808" s="27" t="s">
        <v>4064</v>
      </c>
      <c r="H1808" s="27" t="s">
        <v>18</v>
      </c>
      <c r="I1808" s="27" t="s">
        <v>24</v>
      </c>
      <c r="J1808" s="27" t="s">
        <v>24</v>
      </c>
      <c r="K1808" s="27">
        <v>2</v>
      </c>
      <c r="L1808" s="27">
        <v>134</v>
      </c>
      <c r="M1808" s="27">
        <v>800</v>
      </c>
      <c r="N1808" s="27">
        <v>3.3</v>
      </c>
      <c r="O1808" s="27">
        <v>2011</v>
      </c>
      <c r="P1808" s="27">
        <v>1</v>
      </c>
      <c r="Q1808" s="27">
        <v>16</v>
      </c>
      <c r="R1808" s="28">
        <f>DATE('Raw Data'!$O1808,'Raw Data'!$P1808,'Raw Data'!$Q1808)</f>
        <v>40559</v>
      </c>
      <c r="S1808" s="27" t="str">
        <f>CONCATENATE(MID('Raw Data'!$H1808,FIND("(",'Raw Data'!$H1808)+1,FIND(")",'Raw Data'!$H1808)-FIND("(",'Raw Data'!$H1808)-1),"",'Raw Data'!$M1808)</f>
        <v>Rs.800</v>
      </c>
      <c r="T1808" s="27">
        <f t="shared" si="28"/>
        <v>1</v>
      </c>
      <c r="U1808" s="29">
        <f>'Raw Data'!$M1808*'Raw Data'!$T1808</f>
        <v>800</v>
      </c>
    </row>
    <row r="1809" spans="1:21" x14ac:dyDescent="0.3">
      <c r="A1809" s="20">
        <v>357</v>
      </c>
      <c r="B1809" s="27" t="s">
        <v>4065</v>
      </c>
      <c r="C1809" s="27">
        <v>1</v>
      </c>
      <c r="D1809" s="27" t="str">
        <f>VLOOKUP('Raw Data'!$C1809,'country description'!$A$2:$B$16,2,0)</f>
        <v>India</v>
      </c>
      <c r="E1809" s="27" t="s">
        <v>14</v>
      </c>
      <c r="F1809" s="27" t="s">
        <v>4066</v>
      </c>
      <c r="G1809" s="27" t="s">
        <v>393</v>
      </c>
      <c r="H1809" s="27" t="s">
        <v>18</v>
      </c>
      <c r="I1809" s="27" t="s">
        <v>24</v>
      </c>
      <c r="J1809" s="27" t="s">
        <v>24</v>
      </c>
      <c r="K1809" s="27">
        <v>2</v>
      </c>
      <c r="L1809" s="27">
        <v>122</v>
      </c>
      <c r="M1809" s="27">
        <v>800</v>
      </c>
      <c r="N1809" s="27">
        <v>3.4</v>
      </c>
      <c r="O1809" s="27">
        <v>2013</v>
      </c>
      <c r="P1809" s="27">
        <v>1</v>
      </c>
      <c r="Q1809" s="27">
        <v>6</v>
      </c>
      <c r="R1809" s="28">
        <f>DATE('Raw Data'!$O1809,'Raw Data'!$P1809,'Raw Data'!$Q1809)</f>
        <v>41280</v>
      </c>
      <c r="S1809" s="27" t="str">
        <f>CONCATENATE(MID('Raw Data'!$H1809,FIND("(",'Raw Data'!$H1809)+1,FIND(")",'Raw Data'!$H1809)-FIND("(",'Raw Data'!$H1809)-1),"",'Raw Data'!$M1809)</f>
        <v>Rs.800</v>
      </c>
      <c r="T1809" s="27">
        <f t="shared" si="28"/>
        <v>1</v>
      </c>
      <c r="U1809" s="29">
        <f>'Raw Data'!$M1809*'Raw Data'!$T1809</f>
        <v>800</v>
      </c>
    </row>
    <row r="1810" spans="1:21" x14ac:dyDescent="0.3">
      <c r="A1810" s="20">
        <v>18180041</v>
      </c>
      <c r="B1810" s="27" t="s">
        <v>4067</v>
      </c>
      <c r="C1810" s="27">
        <v>1</v>
      </c>
      <c r="D1810" s="27" t="str">
        <f>VLOOKUP('Raw Data'!$C1810,'country description'!$A$2:$B$16,2,0)</f>
        <v>India</v>
      </c>
      <c r="E1810" s="27" t="s">
        <v>14</v>
      </c>
      <c r="F1810" s="27" t="s">
        <v>4068</v>
      </c>
      <c r="G1810" s="27" t="s">
        <v>969</v>
      </c>
      <c r="H1810" s="27" t="s">
        <v>18</v>
      </c>
      <c r="I1810" s="27" t="s">
        <v>24</v>
      </c>
      <c r="J1810" s="27" t="s">
        <v>24</v>
      </c>
      <c r="K1810" s="27">
        <v>2</v>
      </c>
      <c r="L1810" s="27">
        <v>232</v>
      </c>
      <c r="M1810" s="27">
        <v>800</v>
      </c>
      <c r="N1810" s="27">
        <v>3.5</v>
      </c>
      <c r="O1810" s="27">
        <v>2016</v>
      </c>
      <c r="P1810" s="27">
        <v>12</v>
      </c>
      <c r="Q1810" s="27">
        <v>17</v>
      </c>
      <c r="R1810" s="28">
        <f>DATE('Raw Data'!$O1810,'Raw Data'!$P1810,'Raw Data'!$Q1810)</f>
        <v>42721</v>
      </c>
      <c r="S1810" s="27" t="str">
        <f>CONCATENATE(MID('Raw Data'!$H1810,FIND("(",'Raw Data'!$H1810)+1,FIND(")",'Raw Data'!$H1810)-FIND("(",'Raw Data'!$H1810)-1),"",'Raw Data'!$M1810)</f>
        <v>Rs.800</v>
      </c>
      <c r="T1810" s="27">
        <f t="shared" si="28"/>
        <v>1</v>
      </c>
      <c r="U1810" s="29">
        <f>'Raw Data'!$M1810*'Raw Data'!$T1810</f>
        <v>800</v>
      </c>
    </row>
    <row r="1811" spans="1:21" x14ac:dyDescent="0.3">
      <c r="A1811" s="20">
        <v>824</v>
      </c>
      <c r="B1811" s="27" t="s">
        <v>4069</v>
      </c>
      <c r="C1811" s="27">
        <v>1</v>
      </c>
      <c r="D1811" s="27" t="str">
        <f>VLOOKUP('Raw Data'!$C1811,'country description'!$A$2:$B$16,2,0)</f>
        <v>India</v>
      </c>
      <c r="E1811" s="27" t="s">
        <v>14</v>
      </c>
      <c r="F1811" s="27" t="s">
        <v>4070</v>
      </c>
      <c r="G1811" s="27" t="s">
        <v>455</v>
      </c>
      <c r="H1811" s="27" t="s">
        <v>18</v>
      </c>
      <c r="I1811" s="27" t="s">
        <v>24</v>
      </c>
      <c r="J1811" s="27" t="s">
        <v>24</v>
      </c>
      <c r="K1811" s="27">
        <v>2</v>
      </c>
      <c r="L1811" s="27">
        <v>137</v>
      </c>
      <c r="M1811" s="27">
        <v>800</v>
      </c>
      <c r="N1811" s="27">
        <v>3.7</v>
      </c>
      <c r="O1811" s="27">
        <v>2015</v>
      </c>
      <c r="P1811" s="27">
        <v>12</v>
      </c>
      <c r="Q1811" s="27">
        <v>15</v>
      </c>
      <c r="R1811" s="28">
        <f>DATE('Raw Data'!$O1811,'Raw Data'!$P1811,'Raw Data'!$Q1811)</f>
        <v>42353</v>
      </c>
      <c r="S1811" s="27" t="str">
        <f>CONCATENATE(MID('Raw Data'!$H1811,FIND("(",'Raw Data'!$H1811)+1,FIND(")",'Raw Data'!$H1811)-FIND("(",'Raw Data'!$H1811)-1),"",'Raw Data'!$M1811)</f>
        <v>Rs.800</v>
      </c>
      <c r="T1811" s="27">
        <f t="shared" si="28"/>
        <v>1</v>
      </c>
      <c r="U1811" s="29">
        <f>'Raw Data'!$M1811*'Raw Data'!$T1811</f>
        <v>800</v>
      </c>
    </row>
    <row r="1812" spans="1:21" x14ac:dyDescent="0.3">
      <c r="A1812" s="20">
        <v>18364354</v>
      </c>
      <c r="B1812" s="27" t="s">
        <v>4071</v>
      </c>
      <c r="C1812" s="27">
        <v>1</v>
      </c>
      <c r="D1812" s="27" t="str">
        <f>VLOOKUP('Raw Data'!$C1812,'country description'!$A$2:$B$16,2,0)</f>
        <v>India</v>
      </c>
      <c r="E1812" s="27" t="s">
        <v>14</v>
      </c>
      <c r="F1812" s="27" t="s">
        <v>4072</v>
      </c>
      <c r="G1812" s="27" t="s">
        <v>410</v>
      </c>
      <c r="H1812" s="27" t="s">
        <v>18</v>
      </c>
      <c r="I1812" s="27" t="s">
        <v>24</v>
      </c>
      <c r="J1812" s="27" t="s">
        <v>19</v>
      </c>
      <c r="K1812" s="27">
        <v>2</v>
      </c>
      <c r="L1812" s="27">
        <v>4</v>
      </c>
      <c r="M1812" s="27">
        <v>800</v>
      </c>
      <c r="N1812" s="27">
        <v>3</v>
      </c>
      <c r="O1812" s="27">
        <v>2018</v>
      </c>
      <c r="P1812" s="27">
        <v>12</v>
      </c>
      <c r="Q1812" s="27">
        <v>22</v>
      </c>
      <c r="R1812" s="28">
        <f>DATE('Raw Data'!$O1812,'Raw Data'!$P1812,'Raw Data'!$Q1812)</f>
        <v>43456</v>
      </c>
      <c r="S1812" s="27" t="str">
        <f>CONCATENATE(MID('Raw Data'!$H1812,FIND("(",'Raw Data'!$H1812)+1,FIND(")",'Raw Data'!$H1812)-FIND("(",'Raw Data'!$H1812)-1),"",'Raw Data'!$M1812)</f>
        <v>Rs.800</v>
      </c>
      <c r="T1812" s="27">
        <f t="shared" si="28"/>
        <v>1</v>
      </c>
      <c r="U1812" s="29">
        <f>'Raw Data'!$M1812*'Raw Data'!$T1812</f>
        <v>800</v>
      </c>
    </row>
    <row r="1813" spans="1:21" x14ac:dyDescent="0.3">
      <c r="A1813" s="20">
        <v>576</v>
      </c>
      <c r="B1813" s="27" t="s">
        <v>2613</v>
      </c>
      <c r="C1813" s="27">
        <v>1</v>
      </c>
      <c r="D1813" s="27" t="str">
        <f>VLOOKUP('Raw Data'!$C1813,'country description'!$A$2:$B$16,2,0)</f>
        <v>India</v>
      </c>
      <c r="E1813" s="27" t="s">
        <v>14</v>
      </c>
      <c r="F1813" s="27" t="s">
        <v>4073</v>
      </c>
      <c r="G1813" s="27" t="s">
        <v>2615</v>
      </c>
      <c r="H1813" s="27" t="s">
        <v>18</v>
      </c>
      <c r="I1813" s="27" t="s">
        <v>24</v>
      </c>
      <c r="J1813" s="27" t="s">
        <v>24</v>
      </c>
      <c r="K1813" s="27">
        <v>2</v>
      </c>
      <c r="L1813" s="27">
        <v>338</v>
      </c>
      <c r="M1813" s="27">
        <v>800</v>
      </c>
      <c r="N1813" s="27">
        <v>3.7</v>
      </c>
      <c r="O1813" s="27">
        <v>2011</v>
      </c>
      <c r="P1813" s="27">
        <v>12</v>
      </c>
      <c r="Q1813" s="27">
        <v>15</v>
      </c>
      <c r="R1813" s="28">
        <f>DATE('Raw Data'!$O1813,'Raw Data'!$P1813,'Raw Data'!$Q1813)</f>
        <v>40892</v>
      </c>
      <c r="S1813" s="27" t="str">
        <f>CONCATENATE(MID('Raw Data'!$H1813,FIND("(",'Raw Data'!$H1813)+1,FIND(")",'Raw Data'!$H1813)-FIND("(",'Raw Data'!$H1813)-1),"",'Raw Data'!$M1813)</f>
        <v>Rs.800</v>
      </c>
      <c r="T1813" s="27">
        <f t="shared" si="28"/>
        <v>1</v>
      </c>
      <c r="U1813" s="29">
        <f>'Raw Data'!$M1813*'Raw Data'!$T1813</f>
        <v>800</v>
      </c>
    </row>
    <row r="1814" spans="1:21" x14ac:dyDescent="0.3">
      <c r="A1814" s="20">
        <v>302542</v>
      </c>
      <c r="B1814" s="27" t="s">
        <v>4074</v>
      </c>
      <c r="C1814" s="27">
        <v>1</v>
      </c>
      <c r="D1814" s="27" t="str">
        <f>VLOOKUP('Raw Data'!$C1814,'country description'!$A$2:$B$16,2,0)</f>
        <v>India</v>
      </c>
      <c r="E1814" s="27" t="s">
        <v>14</v>
      </c>
      <c r="F1814" s="27" t="s">
        <v>4075</v>
      </c>
      <c r="G1814" s="27" t="s">
        <v>4076</v>
      </c>
      <c r="H1814" s="27" t="s">
        <v>18</v>
      </c>
      <c r="I1814" s="27" t="s">
        <v>24</v>
      </c>
      <c r="J1814" s="27" t="s">
        <v>19</v>
      </c>
      <c r="K1814" s="27">
        <v>2</v>
      </c>
      <c r="L1814" s="27">
        <v>143</v>
      </c>
      <c r="M1814" s="27">
        <v>800</v>
      </c>
      <c r="N1814" s="27">
        <v>3.7</v>
      </c>
      <c r="O1814" s="27">
        <v>2010</v>
      </c>
      <c r="P1814" s="27">
        <v>12</v>
      </c>
      <c r="Q1814" s="27">
        <v>12</v>
      </c>
      <c r="R1814" s="28">
        <f>DATE('Raw Data'!$O1814,'Raw Data'!$P1814,'Raw Data'!$Q1814)</f>
        <v>40524</v>
      </c>
      <c r="S1814" s="27" t="str">
        <f>CONCATENATE(MID('Raw Data'!$H1814,FIND("(",'Raw Data'!$H1814)+1,FIND(")",'Raw Data'!$H1814)-FIND("(",'Raw Data'!$H1814)-1),"",'Raw Data'!$M1814)</f>
        <v>Rs.800</v>
      </c>
      <c r="T1814" s="27">
        <f t="shared" si="28"/>
        <v>1</v>
      </c>
      <c r="U1814" s="29">
        <f>'Raw Data'!$M1814*'Raw Data'!$T1814</f>
        <v>800</v>
      </c>
    </row>
    <row r="1815" spans="1:21" x14ac:dyDescent="0.3">
      <c r="A1815" s="20">
        <v>9835</v>
      </c>
      <c r="B1815" s="27" t="s">
        <v>4077</v>
      </c>
      <c r="C1815" s="27">
        <v>1</v>
      </c>
      <c r="D1815" s="27" t="str">
        <f>VLOOKUP('Raw Data'!$C1815,'country description'!$A$2:$B$16,2,0)</f>
        <v>India</v>
      </c>
      <c r="E1815" s="27" t="s">
        <v>14</v>
      </c>
      <c r="F1815" s="27" t="s">
        <v>4078</v>
      </c>
      <c r="G1815" s="27" t="s">
        <v>4079</v>
      </c>
      <c r="H1815" s="27" t="s">
        <v>18</v>
      </c>
      <c r="I1815" s="27" t="s">
        <v>24</v>
      </c>
      <c r="J1815" s="27" t="s">
        <v>24</v>
      </c>
      <c r="K1815" s="27">
        <v>2</v>
      </c>
      <c r="L1815" s="27">
        <v>89</v>
      </c>
      <c r="M1815" s="27">
        <v>800</v>
      </c>
      <c r="N1815" s="27">
        <v>3.3</v>
      </c>
      <c r="O1815" s="27">
        <v>2016</v>
      </c>
      <c r="P1815" s="27">
        <v>12</v>
      </c>
      <c r="Q1815" s="27">
        <v>12</v>
      </c>
      <c r="R1815" s="28">
        <f>DATE('Raw Data'!$O1815,'Raw Data'!$P1815,'Raw Data'!$Q1815)</f>
        <v>42716</v>
      </c>
      <c r="S1815" s="27" t="str">
        <f>CONCATENATE(MID('Raw Data'!$H1815,FIND("(",'Raw Data'!$H1815)+1,FIND(")",'Raw Data'!$H1815)-FIND("(",'Raw Data'!$H1815)-1),"",'Raw Data'!$M1815)</f>
        <v>Rs.800</v>
      </c>
      <c r="T1815" s="27">
        <f t="shared" si="28"/>
        <v>1</v>
      </c>
      <c r="U1815" s="29">
        <f>'Raw Data'!$M1815*'Raw Data'!$T1815</f>
        <v>800</v>
      </c>
    </row>
    <row r="1816" spans="1:21" x14ac:dyDescent="0.3">
      <c r="A1816" s="20">
        <v>18408045</v>
      </c>
      <c r="B1816" s="27" t="s">
        <v>4080</v>
      </c>
      <c r="C1816" s="27">
        <v>1</v>
      </c>
      <c r="D1816" s="27" t="str">
        <f>VLOOKUP('Raw Data'!$C1816,'country description'!$A$2:$B$16,2,0)</f>
        <v>India</v>
      </c>
      <c r="E1816" s="27" t="s">
        <v>14</v>
      </c>
      <c r="F1816" s="27" t="s">
        <v>4081</v>
      </c>
      <c r="G1816" s="27" t="s">
        <v>4082</v>
      </c>
      <c r="H1816" s="27" t="s">
        <v>18</v>
      </c>
      <c r="I1816" s="27" t="s">
        <v>24</v>
      </c>
      <c r="J1816" s="27" t="s">
        <v>19</v>
      </c>
      <c r="K1816" s="27">
        <v>2</v>
      </c>
      <c r="L1816" s="27">
        <v>1</v>
      </c>
      <c r="M1816" s="27">
        <v>800</v>
      </c>
      <c r="N1816" s="27">
        <v>1</v>
      </c>
      <c r="O1816" s="27">
        <v>2018</v>
      </c>
      <c r="P1816" s="27">
        <v>12</v>
      </c>
      <c r="Q1816" s="27">
        <v>3</v>
      </c>
      <c r="R1816" s="28">
        <f>DATE('Raw Data'!$O1816,'Raw Data'!$P1816,'Raw Data'!$Q1816)</f>
        <v>43437</v>
      </c>
      <c r="S1816" s="27" t="str">
        <f>CONCATENATE(MID('Raw Data'!$H1816,FIND("(",'Raw Data'!$H1816)+1,FIND(")",'Raw Data'!$H1816)-FIND("(",'Raw Data'!$H1816)-1),"",'Raw Data'!$M1816)</f>
        <v>Rs.800</v>
      </c>
      <c r="T1816" s="27">
        <f t="shared" si="28"/>
        <v>1</v>
      </c>
      <c r="U1816" s="29">
        <f>'Raw Data'!$M1816*'Raw Data'!$T1816</f>
        <v>800</v>
      </c>
    </row>
    <row r="1817" spans="1:21" x14ac:dyDescent="0.3">
      <c r="A1817" s="20">
        <v>308068</v>
      </c>
      <c r="B1817" s="27" t="s">
        <v>4083</v>
      </c>
      <c r="C1817" s="27">
        <v>1</v>
      </c>
      <c r="D1817" s="27" t="str">
        <f>VLOOKUP('Raw Data'!$C1817,'country description'!$A$2:$B$16,2,0)</f>
        <v>India</v>
      </c>
      <c r="E1817" s="27" t="s">
        <v>14</v>
      </c>
      <c r="F1817" s="27" t="s">
        <v>4084</v>
      </c>
      <c r="G1817" s="27" t="s">
        <v>393</v>
      </c>
      <c r="H1817" s="27" t="s">
        <v>18</v>
      </c>
      <c r="I1817" s="27" t="s">
        <v>24</v>
      </c>
      <c r="J1817" s="27" t="s">
        <v>19</v>
      </c>
      <c r="K1817" s="27">
        <v>2</v>
      </c>
      <c r="L1817" s="27">
        <v>1</v>
      </c>
      <c r="M1817" s="27">
        <v>800</v>
      </c>
      <c r="N1817" s="27">
        <v>1</v>
      </c>
      <c r="O1817" s="27">
        <v>2016</v>
      </c>
      <c r="P1817" s="27">
        <v>12</v>
      </c>
      <c r="Q1817" s="27">
        <v>22</v>
      </c>
      <c r="R1817" s="28">
        <f>DATE('Raw Data'!$O1817,'Raw Data'!$P1817,'Raw Data'!$Q1817)</f>
        <v>42726</v>
      </c>
      <c r="S1817" s="27" t="str">
        <f>CONCATENATE(MID('Raw Data'!$H1817,FIND("(",'Raw Data'!$H1817)+1,FIND(")",'Raw Data'!$H1817)-FIND("(",'Raw Data'!$H1817)-1),"",'Raw Data'!$M1817)</f>
        <v>Rs.800</v>
      </c>
      <c r="T1817" s="27">
        <f t="shared" si="28"/>
        <v>1</v>
      </c>
      <c r="U1817" s="29">
        <f>'Raw Data'!$M1817*'Raw Data'!$T1817</f>
        <v>800</v>
      </c>
    </row>
    <row r="1818" spans="1:21" x14ac:dyDescent="0.3">
      <c r="A1818" s="20">
        <v>1905</v>
      </c>
      <c r="B1818" s="27" t="s">
        <v>4085</v>
      </c>
      <c r="C1818" s="27">
        <v>1</v>
      </c>
      <c r="D1818" s="27" t="str">
        <f>VLOOKUP('Raw Data'!$C1818,'country description'!$A$2:$B$16,2,0)</f>
        <v>India</v>
      </c>
      <c r="E1818" s="27" t="s">
        <v>14</v>
      </c>
      <c r="F1818" s="27" t="s">
        <v>4086</v>
      </c>
      <c r="G1818" s="27" t="s">
        <v>4087</v>
      </c>
      <c r="H1818" s="27" t="s">
        <v>18</v>
      </c>
      <c r="I1818" s="27" t="s">
        <v>24</v>
      </c>
      <c r="J1818" s="27" t="s">
        <v>19</v>
      </c>
      <c r="K1818" s="27">
        <v>2</v>
      </c>
      <c r="L1818" s="27">
        <v>123</v>
      </c>
      <c r="M1818" s="27">
        <v>800</v>
      </c>
      <c r="N1818" s="27">
        <v>3.1</v>
      </c>
      <c r="O1818" s="27">
        <v>2014</v>
      </c>
      <c r="P1818" s="27">
        <v>12</v>
      </c>
      <c r="Q1818" s="27">
        <v>11</v>
      </c>
      <c r="R1818" s="28">
        <f>DATE('Raw Data'!$O1818,'Raw Data'!$P1818,'Raw Data'!$Q1818)</f>
        <v>41984</v>
      </c>
      <c r="S1818" s="27" t="str">
        <f>CONCATENATE(MID('Raw Data'!$H1818,FIND("(",'Raw Data'!$H1818)+1,FIND(")",'Raw Data'!$H1818)-FIND("(",'Raw Data'!$H1818)-1),"",'Raw Data'!$M1818)</f>
        <v>Rs.800</v>
      </c>
      <c r="T1818" s="27">
        <f t="shared" si="28"/>
        <v>1</v>
      </c>
      <c r="U1818" s="29">
        <f>'Raw Data'!$M1818*'Raw Data'!$T1818</f>
        <v>800</v>
      </c>
    </row>
    <row r="1819" spans="1:21" x14ac:dyDescent="0.3">
      <c r="A1819" s="20">
        <v>462</v>
      </c>
      <c r="B1819" s="27" t="s">
        <v>1833</v>
      </c>
      <c r="C1819" s="27">
        <v>1</v>
      </c>
      <c r="D1819" s="27" t="str">
        <f>VLOOKUP('Raw Data'!$C1819,'country description'!$A$2:$B$16,2,0)</f>
        <v>India</v>
      </c>
      <c r="E1819" s="27" t="s">
        <v>14</v>
      </c>
      <c r="F1819" s="27" t="s">
        <v>4088</v>
      </c>
      <c r="G1819" s="27" t="s">
        <v>470</v>
      </c>
      <c r="H1819" s="27" t="s">
        <v>18</v>
      </c>
      <c r="I1819" s="27" t="s">
        <v>24</v>
      </c>
      <c r="J1819" s="27" t="s">
        <v>24</v>
      </c>
      <c r="K1819" s="27">
        <v>2</v>
      </c>
      <c r="L1819" s="27">
        <v>360</v>
      </c>
      <c r="M1819" s="27">
        <v>800</v>
      </c>
      <c r="N1819" s="27">
        <v>3.7</v>
      </c>
      <c r="O1819" s="27">
        <v>2011</v>
      </c>
      <c r="P1819" s="27">
        <v>12</v>
      </c>
      <c r="Q1819" s="27">
        <v>14</v>
      </c>
      <c r="R1819" s="28">
        <f>DATE('Raw Data'!$O1819,'Raw Data'!$P1819,'Raw Data'!$Q1819)</f>
        <v>40891</v>
      </c>
      <c r="S1819" s="27" t="str">
        <f>CONCATENATE(MID('Raw Data'!$H1819,FIND("(",'Raw Data'!$H1819)+1,FIND(")",'Raw Data'!$H1819)-FIND("(",'Raw Data'!$H1819)-1),"",'Raw Data'!$M1819)</f>
        <v>Rs.800</v>
      </c>
      <c r="T1819" s="27">
        <f t="shared" si="28"/>
        <v>1</v>
      </c>
      <c r="U1819" s="29">
        <f>'Raw Data'!$M1819*'Raw Data'!$T1819</f>
        <v>800</v>
      </c>
    </row>
    <row r="1820" spans="1:21" x14ac:dyDescent="0.3">
      <c r="A1820" s="20">
        <v>308811</v>
      </c>
      <c r="B1820" s="27" t="s">
        <v>4089</v>
      </c>
      <c r="C1820" s="27">
        <v>1</v>
      </c>
      <c r="D1820" s="27" t="str">
        <f>VLOOKUP('Raw Data'!$C1820,'country description'!$A$2:$B$16,2,0)</f>
        <v>India</v>
      </c>
      <c r="E1820" s="27" t="s">
        <v>14</v>
      </c>
      <c r="F1820" s="27" t="s">
        <v>4090</v>
      </c>
      <c r="G1820" s="27" t="s">
        <v>4091</v>
      </c>
      <c r="H1820" s="27" t="s">
        <v>18</v>
      </c>
      <c r="I1820" s="27" t="s">
        <v>24</v>
      </c>
      <c r="J1820" s="27" t="s">
        <v>24</v>
      </c>
      <c r="K1820" s="27">
        <v>2</v>
      </c>
      <c r="L1820" s="27">
        <v>430</v>
      </c>
      <c r="M1820" s="27">
        <v>800</v>
      </c>
      <c r="N1820" s="27">
        <v>3.4</v>
      </c>
      <c r="O1820" s="27">
        <v>2014</v>
      </c>
      <c r="P1820" s="27">
        <v>12</v>
      </c>
      <c r="Q1820" s="27">
        <v>15</v>
      </c>
      <c r="R1820" s="28">
        <f>DATE('Raw Data'!$O1820,'Raw Data'!$P1820,'Raw Data'!$Q1820)</f>
        <v>41988</v>
      </c>
      <c r="S1820" s="27" t="str">
        <f>CONCATENATE(MID('Raw Data'!$H1820,FIND("(",'Raw Data'!$H1820)+1,FIND(")",'Raw Data'!$H1820)-FIND("(",'Raw Data'!$H1820)-1),"",'Raw Data'!$M1820)</f>
        <v>Rs.800</v>
      </c>
      <c r="T1820" s="27">
        <f t="shared" si="28"/>
        <v>1</v>
      </c>
      <c r="U1820" s="29">
        <f>'Raw Data'!$M1820*'Raw Data'!$T1820</f>
        <v>800</v>
      </c>
    </row>
    <row r="1821" spans="1:21" x14ac:dyDescent="0.3">
      <c r="A1821" s="20">
        <v>17977767</v>
      </c>
      <c r="B1821" s="27" t="s">
        <v>4092</v>
      </c>
      <c r="C1821" s="27">
        <v>1</v>
      </c>
      <c r="D1821" s="27" t="str">
        <f>VLOOKUP('Raw Data'!$C1821,'country description'!$A$2:$B$16,2,0)</f>
        <v>India</v>
      </c>
      <c r="E1821" s="27" t="s">
        <v>14</v>
      </c>
      <c r="F1821" s="27" t="s">
        <v>4093</v>
      </c>
      <c r="G1821" s="27" t="s">
        <v>2989</v>
      </c>
      <c r="H1821" s="27" t="s">
        <v>18</v>
      </c>
      <c r="I1821" s="27" t="s">
        <v>24</v>
      </c>
      <c r="J1821" s="27" t="s">
        <v>24</v>
      </c>
      <c r="K1821" s="27">
        <v>2</v>
      </c>
      <c r="L1821" s="27">
        <v>344</v>
      </c>
      <c r="M1821" s="27">
        <v>800</v>
      </c>
      <c r="N1821" s="27">
        <v>3.7</v>
      </c>
      <c r="O1821" s="27">
        <v>2012</v>
      </c>
      <c r="P1821" s="27">
        <v>12</v>
      </c>
      <c r="Q1821" s="27">
        <v>2</v>
      </c>
      <c r="R1821" s="28">
        <f>DATE('Raw Data'!$O1821,'Raw Data'!$P1821,'Raw Data'!$Q1821)</f>
        <v>41245</v>
      </c>
      <c r="S1821" s="27" t="str">
        <f>CONCATENATE(MID('Raw Data'!$H1821,FIND("(",'Raw Data'!$H1821)+1,FIND(")",'Raw Data'!$H1821)-FIND("(",'Raw Data'!$H1821)-1),"",'Raw Data'!$M1821)</f>
        <v>Rs.800</v>
      </c>
      <c r="T1821" s="27">
        <f t="shared" si="28"/>
        <v>1</v>
      </c>
      <c r="U1821" s="29">
        <f>'Raw Data'!$M1821*'Raw Data'!$T1821</f>
        <v>800</v>
      </c>
    </row>
    <row r="1822" spans="1:21" x14ac:dyDescent="0.3">
      <c r="A1822" s="20">
        <v>18419884</v>
      </c>
      <c r="B1822" s="27" t="s">
        <v>4094</v>
      </c>
      <c r="C1822" s="27">
        <v>1</v>
      </c>
      <c r="D1822" s="27" t="str">
        <f>VLOOKUP('Raw Data'!$C1822,'country description'!$A$2:$B$16,2,0)</f>
        <v>India</v>
      </c>
      <c r="E1822" s="27" t="s">
        <v>14</v>
      </c>
      <c r="F1822" s="27" t="s">
        <v>4095</v>
      </c>
      <c r="G1822" s="27" t="s">
        <v>4096</v>
      </c>
      <c r="H1822" s="27" t="s">
        <v>18</v>
      </c>
      <c r="I1822" s="27" t="s">
        <v>24</v>
      </c>
      <c r="J1822" s="27" t="s">
        <v>19</v>
      </c>
      <c r="K1822" s="27">
        <v>2</v>
      </c>
      <c r="L1822" s="27">
        <v>1</v>
      </c>
      <c r="M1822" s="27">
        <v>800</v>
      </c>
      <c r="N1822" s="27">
        <v>1</v>
      </c>
      <c r="O1822" s="27">
        <v>2012</v>
      </c>
      <c r="P1822" s="27">
        <v>11</v>
      </c>
      <c r="Q1822" s="27">
        <v>24</v>
      </c>
      <c r="R1822" s="28">
        <f>DATE('Raw Data'!$O1822,'Raw Data'!$P1822,'Raw Data'!$Q1822)</f>
        <v>41237</v>
      </c>
      <c r="S1822" s="27" t="str">
        <f>CONCATENATE(MID('Raw Data'!$H1822,FIND("(",'Raw Data'!$H1822)+1,FIND(")",'Raw Data'!$H1822)-FIND("(",'Raw Data'!$H1822)-1),"",'Raw Data'!$M1822)</f>
        <v>Rs.800</v>
      </c>
      <c r="T1822" s="27">
        <f t="shared" si="28"/>
        <v>1</v>
      </c>
      <c r="U1822" s="29">
        <f>'Raw Data'!$M1822*'Raw Data'!$T1822</f>
        <v>800</v>
      </c>
    </row>
    <row r="1823" spans="1:21" x14ac:dyDescent="0.3">
      <c r="A1823" s="20">
        <v>18292455</v>
      </c>
      <c r="B1823" s="27" t="s">
        <v>2295</v>
      </c>
      <c r="C1823" s="27">
        <v>1</v>
      </c>
      <c r="D1823" s="27" t="str">
        <f>VLOOKUP('Raw Data'!$C1823,'country description'!$A$2:$B$16,2,0)</f>
        <v>India</v>
      </c>
      <c r="E1823" s="27" t="s">
        <v>14</v>
      </c>
      <c r="F1823" s="27" t="s">
        <v>4097</v>
      </c>
      <c r="G1823" s="27" t="s">
        <v>393</v>
      </c>
      <c r="H1823" s="27" t="s">
        <v>18</v>
      </c>
      <c r="I1823" s="27" t="s">
        <v>24</v>
      </c>
      <c r="J1823" s="27" t="s">
        <v>24</v>
      </c>
      <c r="K1823" s="27">
        <v>2</v>
      </c>
      <c r="L1823" s="27">
        <v>12</v>
      </c>
      <c r="M1823" s="27">
        <v>800</v>
      </c>
      <c r="N1823" s="27">
        <v>2.7</v>
      </c>
      <c r="O1823" s="27">
        <v>2016</v>
      </c>
      <c r="P1823" s="27">
        <v>11</v>
      </c>
      <c r="Q1823" s="27">
        <v>14</v>
      </c>
      <c r="R1823" s="28">
        <f>DATE('Raw Data'!$O1823,'Raw Data'!$P1823,'Raw Data'!$Q1823)</f>
        <v>42688</v>
      </c>
      <c r="S1823" s="27" t="str">
        <f>CONCATENATE(MID('Raw Data'!$H1823,FIND("(",'Raw Data'!$H1823)+1,FIND(")",'Raw Data'!$H1823)-FIND("(",'Raw Data'!$H1823)-1),"",'Raw Data'!$M1823)</f>
        <v>Rs.800</v>
      </c>
      <c r="T1823" s="27">
        <f t="shared" si="28"/>
        <v>1</v>
      </c>
      <c r="U1823" s="29">
        <f>'Raw Data'!$M1823*'Raw Data'!$T1823</f>
        <v>800</v>
      </c>
    </row>
    <row r="1824" spans="1:21" x14ac:dyDescent="0.3">
      <c r="A1824" s="20">
        <v>311977</v>
      </c>
      <c r="B1824" s="27" t="s">
        <v>4098</v>
      </c>
      <c r="C1824" s="27">
        <v>1</v>
      </c>
      <c r="D1824" s="27" t="str">
        <f>VLOOKUP('Raw Data'!$C1824,'country description'!$A$2:$B$16,2,0)</f>
        <v>India</v>
      </c>
      <c r="E1824" s="27" t="s">
        <v>14</v>
      </c>
      <c r="F1824" s="27" t="s">
        <v>4099</v>
      </c>
      <c r="G1824" s="27" t="s">
        <v>795</v>
      </c>
      <c r="H1824" s="27" t="s">
        <v>18</v>
      </c>
      <c r="I1824" s="27" t="s">
        <v>24</v>
      </c>
      <c r="J1824" s="27" t="s">
        <v>24</v>
      </c>
      <c r="K1824" s="27">
        <v>2</v>
      </c>
      <c r="L1824" s="27">
        <v>90</v>
      </c>
      <c r="M1824" s="27">
        <v>800</v>
      </c>
      <c r="N1824" s="27">
        <v>3.3</v>
      </c>
      <c r="O1824" s="27">
        <v>2013</v>
      </c>
      <c r="P1824" s="27">
        <v>11</v>
      </c>
      <c r="Q1824" s="27">
        <v>4</v>
      </c>
      <c r="R1824" s="28">
        <f>DATE('Raw Data'!$O1824,'Raw Data'!$P1824,'Raw Data'!$Q1824)</f>
        <v>41582</v>
      </c>
      <c r="S1824" s="27" t="str">
        <f>CONCATENATE(MID('Raw Data'!$H1824,FIND("(",'Raw Data'!$H1824)+1,FIND(")",'Raw Data'!$H1824)-FIND("(",'Raw Data'!$H1824)-1),"",'Raw Data'!$M1824)</f>
        <v>Rs.800</v>
      </c>
      <c r="T1824" s="27">
        <f t="shared" si="28"/>
        <v>1</v>
      </c>
      <c r="U1824" s="29">
        <f>'Raw Data'!$M1824*'Raw Data'!$T1824</f>
        <v>800</v>
      </c>
    </row>
    <row r="1825" spans="1:21" x14ac:dyDescent="0.3">
      <c r="A1825" s="20">
        <v>18322658</v>
      </c>
      <c r="B1825" s="27" t="s">
        <v>4100</v>
      </c>
      <c r="C1825" s="27">
        <v>1</v>
      </c>
      <c r="D1825" s="27" t="str">
        <f>VLOOKUP('Raw Data'!$C1825,'country description'!$A$2:$B$16,2,0)</f>
        <v>India</v>
      </c>
      <c r="E1825" s="27" t="s">
        <v>14</v>
      </c>
      <c r="F1825" s="27" t="s">
        <v>4101</v>
      </c>
      <c r="G1825" s="27" t="s">
        <v>1930</v>
      </c>
      <c r="H1825" s="27" t="s">
        <v>18</v>
      </c>
      <c r="I1825" s="27" t="s">
        <v>24</v>
      </c>
      <c r="J1825" s="27" t="s">
        <v>24</v>
      </c>
      <c r="K1825" s="27">
        <v>2</v>
      </c>
      <c r="L1825" s="27">
        <v>96</v>
      </c>
      <c r="M1825" s="27">
        <v>800</v>
      </c>
      <c r="N1825" s="27">
        <v>3.8</v>
      </c>
      <c r="O1825" s="27">
        <v>2018</v>
      </c>
      <c r="P1825" s="27">
        <v>11</v>
      </c>
      <c r="Q1825" s="27">
        <v>6</v>
      </c>
      <c r="R1825" s="28">
        <f>DATE('Raw Data'!$O1825,'Raw Data'!$P1825,'Raw Data'!$Q1825)</f>
        <v>43410</v>
      </c>
      <c r="S1825" s="27" t="str">
        <f>CONCATENATE(MID('Raw Data'!$H1825,FIND("(",'Raw Data'!$H1825)+1,FIND(")",'Raw Data'!$H1825)-FIND("(",'Raw Data'!$H1825)-1),"",'Raw Data'!$M1825)</f>
        <v>Rs.800</v>
      </c>
      <c r="T1825" s="27">
        <f t="shared" si="28"/>
        <v>1</v>
      </c>
      <c r="U1825" s="29">
        <f>'Raw Data'!$M1825*'Raw Data'!$T1825</f>
        <v>800</v>
      </c>
    </row>
    <row r="1826" spans="1:21" x14ac:dyDescent="0.3">
      <c r="A1826" s="20">
        <v>837</v>
      </c>
      <c r="B1826" s="27" t="s">
        <v>494</v>
      </c>
      <c r="C1826" s="27">
        <v>1</v>
      </c>
      <c r="D1826" s="27" t="str">
        <f>VLOOKUP('Raw Data'!$C1826,'country description'!$A$2:$B$16,2,0)</f>
        <v>India</v>
      </c>
      <c r="E1826" s="27" t="s">
        <v>14</v>
      </c>
      <c r="F1826" s="27" t="s">
        <v>4102</v>
      </c>
      <c r="G1826" s="27" t="s">
        <v>390</v>
      </c>
      <c r="H1826" s="27" t="s">
        <v>18</v>
      </c>
      <c r="I1826" s="27" t="s">
        <v>24</v>
      </c>
      <c r="J1826" s="27" t="s">
        <v>19</v>
      </c>
      <c r="K1826" s="27">
        <v>2</v>
      </c>
      <c r="L1826" s="27">
        <v>622</v>
      </c>
      <c r="M1826" s="27">
        <v>800</v>
      </c>
      <c r="N1826" s="27">
        <v>3.6</v>
      </c>
      <c r="O1826" s="27">
        <v>2010</v>
      </c>
      <c r="P1826" s="27">
        <v>11</v>
      </c>
      <c r="Q1826" s="27">
        <v>2</v>
      </c>
      <c r="R1826" s="28">
        <f>DATE('Raw Data'!$O1826,'Raw Data'!$P1826,'Raw Data'!$Q1826)</f>
        <v>40484</v>
      </c>
      <c r="S1826" s="27" t="str">
        <f>CONCATENATE(MID('Raw Data'!$H1826,FIND("(",'Raw Data'!$H1826)+1,FIND(")",'Raw Data'!$H1826)-FIND("(",'Raw Data'!$H1826)-1),"",'Raw Data'!$M1826)</f>
        <v>Rs.800</v>
      </c>
      <c r="T1826" s="27">
        <f t="shared" si="28"/>
        <v>1</v>
      </c>
      <c r="U1826" s="29">
        <f>'Raw Data'!$M1826*'Raw Data'!$T1826</f>
        <v>800</v>
      </c>
    </row>
    <row r="1827" spans="1:21" x14ac:dyDescent="0.3">
      <c r="A1827" s="20">
        <v>18430901</v>
      </c>
      <c r="B1827" s="27" t="s">
        <v>4103</v>
      </c>
      <c r="C1827" s="27">
        <v>1</v>
      </c>
      <c r="D1827" s="27" t="str">
        <f>VLOOKUP('Raw Data'!$C1827,'country description'!$A$2:$B$16,2,0)</f>
        <v>India</v>
      </c>
      <c r="E1827" s="27" t="s">
        <v>14</v>
      </c>
      <c r="F1827" s="27" t="s">
        <v>4104</v>
      </c>
      <c r="G1827" s="27" t="s">
        <v>3943</v>
      </c>
      <c r="H1827" s="27" t="s">
        <v>18</v>
      </c>
      <c r="I1827" s="27" t="s">
        <v>24</v>
      </c>
      <c r="J1827" s="27" t="s">
        <v>19</v>
      </c>
      <c r="K1827" s="27">
        <v>2</v>
      </c>
      <c r="L1827" s="27">
        <v>153</v>
      </c>
      <c r="M1827" s="27">
        <v>800</v>
      </c>
      <c r="N1827" s="27">
        <v>4.4000000000000004</v>
      </c>
      <c r="O1827" s="27">
        <v>2014</v>
      </c>
      <c r="P1827" s="27">
        <v>11</v>
      </c>
      <c r="Q1827" s="27">
        <v>23</v>
      </c>
      <c r="R1827" s="28">
        <f>DATE('Raw Data'!$O1827,'Raw Data'!$P1827,'Raw Data'!$Q1827)</f>
        <v>41966</v>
      </c>
      <c r="S1827" s="27" t="str">
        <f>CONCATENATE(MID('Raw Data'!$H1827,FIND("(",'Raw Data'!$H1827)+1,FIND(")",'Raw Data'!$H1827)-FIND("(",'Raw Data'!$H1827)-1),"",'Raw Data'!$M1827)</f>
        <v>Rs.800</v>
      </c>
      <c r="T1827" s="27">
        <f t="shared" si="28"/>
        <v>1</v>
      </c>
      <c r="U1827" s="29">
        <f>'Raw Data'!$M1827*'Raw Data'!$T1827</f>
        <v>800</v>
      </c>
    </row>
    <row r="1828" spans="1:21" x14ac:dyDescent="0.3">
      <c r="A1828" s="20">
        <v>18358164</v>
      </c>
      <c r="B1828" s="27" t="s">
        <v>4105</v>
      </c>
      <c r="C1828" s="27">
        <v>1</v>
      </c>
      <c r="D1828" s="27" t="str">
        <f>VLOOKUP('Raw Data'!$C1828,'country description'!$A$2:$B$16,2,0)</f>
        <v>India</v>
      </c>
      <c r="E1828" s="27" t="s">
        <v>14</v>
      </c>
      <c r="F1828" s="27" t="s">
        <v>4106</v>
      </c>
      <c r="G1828" s="27" t="s">
        <v>4107</v>
      </c>
      <c r="H1828" s="27" t="s">
        <v>18</v>
      </c>
      <c r="I1828" s="27" t="s">
        <v>24</v>
      </c>
      <c r="J1828" s="27" t="s">
        <v>19</v>
      </c>
      <c r="K1828" s="27">
        <v>2</v>
      </c>
      <c r="L1828" s="27">
        <v>177</v>
      </c>
      <c r="M1828" s="27">
        <v>800</v>
      </c>
      <c r="N1828" s="27">
        <v>3.7</v>
      </c>
      <c r="O1828" s="27">
        <v>2015</v>
      </c>
      <c r="P1828" s="27">
        <v>11</v>
      </c>
      <c r="Q1828" s="27">
        <v>26</v>
      </c>
      <c r="R1828" s="28">
        <f>DATE('Raw Data'!$O1828,'Raw Data'!$P1828,'Raw Data'!$Q1828)</f>
        <v>42334</v>
      </c>
      <c r="S1828" s="27" t="str">
        <f>CONCATENATE(MID('Raw Data'!$H1828,FIND("(",'Raw Data'!$H1828)+1,FIND(")",'Raw Data'!$H1828)-FIND("(",'Raw Data'!$H1828)-1),"",'Raw Data'!$M1828)</f>
        <v>Rs.800</v>
      </c>
      <c r="T1828" s="27">
        <f t="shared" si="28"/>
        <v>1</v>
      </c>
      <c r="U1828" s="29">
        <f>'Raw Data'!$M1828*'Raw Data'!$T1828</f>
        <v>800</v>
      </c>
    </row>
    <row r="1829" spans="1:21" x14ac:dyDescent="0.3">
      <c r="A1829" s="20">
        <v>18232097</v>
      </c>
      <c r="B1829" s="27" t="s">
        <v>4108</v>
      </c>
      <c r="C1829" s="27">
        <v>1</v>
      </c>
      <c r="D1829" s="27" t="str">
        <f>VLOOKUP('Raw Data'!$C1829,'country description'!$A$2:$B$16,2,0)</f>
        <v>India</v>
      </c>
      <c r="E1829" s="27" t="s">
        <v>14</v>
      </c>
      <c r="F1829" s="27" t="s">
        <v>4109</v>
      </c>
      <c r="G1829" s="27" t="s">
        <v>4110</v>
      </c>
      <c r="H1829" s="27" t="s">
        <v>18</v>
      </c>
      <c r="I1829" s="27" t="s">
        <v>24</v>
      </c>
      <c r="J1829" s="27" t="s">
        <v>24</v>
      </c>
      <c r="K1829" s="27">
        <v>2</v>
      </c>
      <c r="L1829" s="27">
        <v>223</v>
      </c>
      <c r="M1829" s="27">
        <v>800</v>
      </c>
      <c r="N1829" s="27">
        <v>4.0999999999999996</v>
      </c>
      <c r="O1829" s="27">
        <v>2014</v>
      </c>
      <c r="P1829" s="27">
        <v>10</v>
      </c>
      <c r="Q1829" s="27">
        <v>20</v>
      </c>
      <c r="R1829" s="28">
        <f>DATE('Raw Data'!$O1829,'Raw Data'!$P1829,'Raw Data'!$Q1829)</f>
        <v>41932</v>
      </c>
      <c r="S1829" s="27" t="str">
        <f>CONCATENATE(MID('Raw Data'!$H1829,FIND("(",'Raw Data'!$H1829)+1,FIND(")",'Raw Data'!$H1829)-FIND("(",'Raw Data'!$H1829)-1),"",'Raw Data'!$M1829)</f>
        <v>Rs.800</v>
      </c>
      <c r="T1829" s="27">
        <f t="shared" si="28"/>
        <v>1</v>
      </c>
      <c r="U1829" s="29">
        <f>'Raw Data'!$M1829*'Raw Data'!$T1829</f>
        <v>800</v>
      </c>
    </row>
    <row r="1830" spans="1:21" x14ac:dyDescent="0.3">
      <c r="A1830" s="20">
        <v>2635</v>
      </c>
      <c r="B1830" s="27" t="s">
        <v>4111</v>
      </c>
      <c r="C1830" s="27">
        <v>1</v>
      </c>
      <c r="D1830" s="27" t="str">
        <f>VLOOKUP('Raw Data'!$C1830,'country description'!$A$2:$B$16,2,0)</f>
        <v>India</v>
      </c>
      <c r="E1830" s="27" t="s">
        <v>14</v>
      </c>
      <c r="F1830" s="27" t="s">
        <v>4112</v>
      </c>
      <c r="G1830" s="27" t="s">
        <v>3260</v>
      </c>
      <c r="H1830" s="27" t="s">
        <v>18</v>
      </c>
      <c r="I1830" s="27" t="s">
        <v>24</v>
      </c>
      <c r="J1830" s="27" t="s">
        <v>24</v>
      </c>
      <c r="K1830" s="27">
        <v>2</v>
      </c>
      <c r="L1830" s="27">
        <v>145</v>
      </c>
      <c r="M1830" s="27">
        <v>800</v>
      </c>
      <c r="N1830" s="27">
        <v>3.8</v>
      </c>
      <c r="O1830" s="27">
        <v>2011</v>
      </c>
      <c r="P1830" s="27">
        <v>10</v>
      </c>
      <c r="Q1830" s="27">
        <v>4</v>
      </c>
      <c r="R1830" s="28">
        <f>DATE('Raw Data'!$O1830,'Raw Data'!$P1830,'Raw Data'!$Q1830)</f>
        <v>40820</v>
      </c>
      <c r="S1830" s="27" t="str">
        <f>CONCATENATE(MID('Raw Data'!$H1830,FIND("(",'Raw Data'!$H1830)+1,FIND(")",'Raw Data'!$H1830)-FIND("(",'Raw Data'!$H1830)-1),"",'Raw Data'!$M1830)</f>
        <v>Rs.800</v>
      </c>
      <c r="T1830" s="27">
        <f t="shared" si="28"/>
        <v>1</v>
      </c>
      <c r="U1830" s="29">
        <f>'Raw Data'!$M1830*'Raw Data'!$T1830</f>
        <v>800</v>
      </c>
    </row>
    <row r="1831" spans="1:21" x14ac:dyDescent="0.3">
      <c r="A1831" s="20">
        <v>18429154</v>
      </c>
      <c r="B1831" s="27" t="s">
        <v>4113</v>
      </c>
      <c r="C1831" s="27">
        <v>1</v>
      </c>
      <c r="D1831" s="27" t="str">
        <f>VLOOKUP('Raw Data'!$C1831,'country description'!$A$2:$B$16,2,0)</f>
        <v>India</v>
      </c>
      <c r="E1831" s="27" t="s">
        <v>14</v>
      </c>
      <c r="F1831" s="27" t="s">
        <v>4114</v>
      </c>
      <c r="G1831" s="27" t="s">
        <v>3260</v>
      </c>
      <c r="H1831" s="27" t="s">
        <v>18</v>
      </c>
      <c r="I1831" s="27" t="s">
        <v>24</v>
      </c>
      <c r="J1831" s="27" t="s">
        <v>24</v>
      </c>
      <c r="K1831" s="27">
        <v>2</v>
      </c>
      <c r="L1831" s="27">
        <v>7</v>
      </c>
      <c r="M1831" s="27">
        <v>800</v>
      </c>
      <c r="N1831" s="27">
        <v>3.1</v>
      </c>
      <c r="O1831" s="27">
        <v>2016</v>
      </c>
      <c r="P1831" s="27">
        <v>10</v>
      </c>
      <c r="Q1831" s="27">
        <v>23</v>
      </c>
      <c r="R1831" s="28">
        <f>DATE('Raw Data'!$O1831,'Raw Data'!$P1831,'Raw Data'!$Q1831)</f>
        <v>42666</v>
      </c>
      <c r="S1831" s="27" t="str">
        <f>CONCATENATE(MID('Raw Data'!$H1831,FIND("(",'Raw Data'!$H1831)+1,FIND(")",'Raw Data'!$H1831)-FIND("(",'Raw Data'!$H1831)-1),"",'Raw Data'!$M1831)</f>
        <v>Rs.800</v>
      </c>
      <c r="T1831" s="27">
        <f t="shared" si="28"/>
        <v>1</v>
      </c>
      <c r="U1831" s="29">
        <f>'Raw Data'!$M1831*'Raw Data'!$T1831</f>
        <v>800</v>
      </c>
    </row>
    <row r="1832" spans="1:21" x14ac:dyDescent="0.3">
      <c r="A1832" s="20">
        <v>310592</v>
      </c>
      <c r="B1832" s="27" t="s">
        <v>4115</v>
      </c>
      <c r="C1832" s="27">
        <v>1</v>
      </c>
      <c r="D1832" s="27" t="str">
        <f>VLOOKUP('Raw Data'!$C1832,'country description'!$A$2:$B$16,2,0)</f>
        <v>India</v>
      </c>
      <c r="E1832" s="27" t="s">
        <v>14</v>
      </c>
      <c r="F1832" s="27" t="s">
        <v>4116</v>
      </c>
      <c r="G1832" s="27" t="s">
        <v>2833</v>
      </c>
      <c r="H1832" s="27" t="s">
        <v>18</v>
      </c>
      <c r="I1832" s="27" t="s">
        <v>24</v>
      </c>
      <c r="J1832" s="27" t="s">
        <v>24</v>
      </c>
      <c r="K1832" s="27">
        <v>2</v>
      </c>
      <c r="L1832" s="27">
        <v>1439</v>
      </c>
      <c r="M1832" s="27">
        <v>800</v>
      </c>
      <c r="N1832" s="27">
        <v>3.9</v>
      </c>
      <c r="O1832" s="27">
        <v>2011</v>
      </c>
      <c r="P1832" s="27">
        <v>10</v>
      </c>
      <c r="Q1832" s="27">
        <v>1</v>
      </c>
      <c r="R1832" s="28">
        <f>DATE('Raw Data'!$O1832,'Raw Data'!$P1832,'Raw Data'!$Q1832)</f>
        <v>40817</v>
      </c>
      <c r="S1832" s="27" t="str">
        <f>CONCATENATE(MID('Raw Data'!$H1832,FIND("(",'Raw Data'!$H1832)+1,FIND(")",'Raw Data'!$H1832)-FIND("(",'Raw Data'!$H1832)-1),"",'Raw Data'!$M1832)</f>
        <v>Rs.800</v>
      </c>
      <c r="T1832" s="27">
        <f t="shared" si="28"/>
        <v>1</v>
      </c>
      <c r="U1832" s="29">
        <f>'Raw Data'!$M1832*'Raw Data'!$T1832</f>
        <v>800</v>
      </c>
    </row>
    <row r="1833" spans="1:21" x14ac:dyDescent="0.3">
      <c r="A1833" s="20">
        <v>964</v>
      </c>
      <c r="B1833" s="27" t="s">
        <v>4117</v>
      </c>
      <c r="C1833" s="27">
        <v>1</v>
      </c>
      <c r="D1833" s="27" t="str">
        <f>VLOOKUP('Raw Data'!$C1833,'country description'!$A$2:$B$16,2,0)</f>
        <v>India</v>
      </c>
      <c r="E1833" s="27" t="s">
        <v>14</v>
      </c>
      <c r="F1833" s="27" t="s">
        <v>4118</v>
      </c>
      <c r="G1833" s="27" t="s">
        <v>455</v>
      </c>
      <c r="H1833" s="27" t="s">
        <v>18</v>
      </c>
      <c r="I1833" s="27" t="s">
        <v>24</v>
      </c>
      <c r="J1833" s="27" t="s">
        <v>19</v>
      </c>
      <c r="K1833" s="27">
        <v>2</v>
      </c>
      <c r="L1833" s="27">
        <v>97</v>
      </c>
      <c r="M1833" s="27">
        <v>800</v>
      </c>
      <c r="N1833" s="27">
        <v>3.3</v>
      </c>
      <c r="O1833" s="27">
        <v>2010</v>
      </c>
      <c r="P1833" s="27">
        <v>10</v>
      </c>
      <c r="Q1833" s="27">
        <v>28</v>
      </c>
      <c r="R1833" s="28">
        <f>DATE('Raw Data'!$O1833,'Raw Data'!$P1833,'Raw Data'!$Q1833)</f>
        <v>40479</v>
      </c>
      <c r="S1833" s="27" t="str">
        <f>CONCATENATE(MID('Raw Data'!$H1833,FIND("(",'Raw Data'!$H1833)+1,FIND(")",'Raw Data'!$H1833)-FIND("(",'Raw Data'!$H1833)-1),"",'Raw Data'!$M1833)</f>
        <v>Rs.800</v>
      </c>
      <c r="T1833" s="27">
        <f t="shared" si="28"/>
        <v>1</v>
      </c>
      <c r="U1833" s="29">
        <f>'Raw Data'!$M1833*'Raw Data'!$T1833</f>
        <v>800</v>
      </c>
    </row>
    <row r="1834" spans="1:21" x14ac:dyDescent="0.3">
      <c r="A1834" s="20">
        <v>9671</v>
      </c>
      <c r="B1834" s="27" t="s">
        <v>3992</v>
      </c>
      <c r="C1834" s="27">
        <v>1</v>
      </c>
      <c r="D1834" s="27" t="str">
        <f>VLOOKUP('Raw Data'!$C1834,'country description'!$A$2:$B$16,2,0)</f>
        <v>India</v>
      </c>
      <c r="E1834" s="27" t="s">
        <v>14</v>
      </c>
      <c r="F1834" s="27" t="s">
        <v>4119</v>
      </c>
      <c r="G1834" s="27" t="s">
        <v>835</v>
      </c>
      <c r="H1834" s="27" t="s">
        <v>18</v>
      </c>
      <c r="I1834" s="27" t="s">
        <v>24</v>
      </c>
      <c r="J1834" s="27" t="s">
        <v>24</v>
      </c>
      <c r="K1834" s="27">
        <v>2</v>
      </c>
      <c r="L1834" s="27">
        <v>96</v>
      </c>
      <c r="M1834" s="27">
        <v>800</v>
      </c>
      <c r="N1834" s="27">
        <v>3.5</v>
      </c>
      <c r="O1834" s="27">
        <v>2011</v>
      </c>
      <c r="P1834" s="27">
        <v>10</v>
      </c>
      <c r="Q1834" s="27">
        <v>23</v>
      </c>
      <c r="R1834" s="28">
        <f>DATE('Raw Data'!$O1834,'Raw Data'!$P1834,'Raw Data'!$Q1834)</f>
        <v>40839</v>
      </c>
      <c r="S1834" s="27" t="str">
        <f>CONCATENATE(MID('Raw Data'!$H1834,FIND("(",'Raw Data'!$H1834)+1,FIND(")",'Raw Data'!$H1834)-FIND("(",'Raw Data'!$H1834)-1),"",'Raw Data'!$M1834)</f>
        <v>Rs.800</v>
      </c>
      <c r="T1834" s="27">
        <f t="shared" si="28"/>
        <v>1</v>
      </c>
      <c r="U1834" s="29">
        <f>'Raw Data'!$M1834*'Raw Data'!$T1834</f>
        <v>800</v>
      </c>
    </row>
    <row r="1835" spans="1:21" x14ac:dyDescent="0.3">
      <c r="A1835" s="20">
        <v>18306523</v>
      </c>
      <c r="B1835" s="27" t="s">
        <v>4120</v>
      </c>
      <c r="C1835" s="27">
        <v>1</v>
      </c>
      <c r="D1835" s="27" t="str">
        <f>VLOOKUP('Raw Data'!$C1835,'country description'!$A$2:$B$16,2,0)</f>
        <v>India</v>
      </c>
      <c r="E1835" s="27" t="s">
        <v>14</v>
      </c>
      <c r="F1835" s="27" t="s">
        <v>4121</v>
      </c>
      <c r="G1835" s="27" t="s">
        <v>4122</v>
      </c>
      <c r="H1835" s="27" t="s">
        <v>18</v>
      </c>
      <c r="I1835" s="27" t="s">
        <v>19</v>
      </c>
      <c r="J1835" s="27" t="s">
        <v>19</v>
      </c>
      <c r="K1835" s="27">
        <v>2</v>
      </c>
      <c r="L1835" s="27">
        <v>877</v>
      </c>
      <c r="M1835" s="27">
        <v>800</v>
      </c>
      <c r="N1835" s="27">
        <v>3.6</v>
      </c>
      <c r="O1835" s="27">
        <v>2018</v>
      </c>
      <c r="P1835" s="27">
        <v>9</v>
      </c>
      <c r="Q1835" s="27">
        <v>11</v>
      </c>
      <c r="R1835" s="28">
        <f>DATE('Raw Data'!$O1835,'Raw Data'!$P1835,'Raw Data'!$Q1835)</f>
        <v>43354</v>
      </c>
      <c r="S1835" s="27" t="str">
        <f>CONCATENATE(MID('Raw Data'!$H1835,FIND("(",'Raw Data'!$H1835)+1,FIND(")",'Raw Data'!$H1835)-FIND("(",'Raw Data'!$H1835)-1),"",'Raw Data'!$M1835)</f>
        <v>Rs.800</v>
      </c>
      <c r="T1835" s="27">
        <f t="shared" si="28"/>
        <v>1</v>
      </c>
      <c r="U1835" s="29">
        <f>'Raw Data'!$M1835*'Raw Data'!$T1835</f>
        <v>800</v>
      </c>
    </row>
    <row r="1836" spans="1:21" x14ac:dyDescent="0.3">
      <c r="A1836" s="20">
        <v>18469980</v>
      </c>
      <c r="B1836" s="27" t="s">
        <v>4123</v>
      </c>
      <c r="C1836" s="27">
        <v>1</v>
      </c>
      <c r="D1836" s="27" t="str">
        <f>VLOOKUP('Raw Data'!$C1836,'country description'!$A$2:$B$16,2,0)</f>
        <v>India</v>
      </c>
      <c r="E1836" s="27" t="s">
        <v>14</v>
      </c>
      <c r="F1836" s="27" t="s">
        <v>4124</v>
      </c>
      <c r="G1836" s="27" t="s">
        <v>461</v>
      </c>
      <c r="H1836" s="27" t="s">
        <v>18</v>
      </c>
      <c r="I1836" s="27" t="s">
        <v>19</v>
      </c>
      <c r="J1836" s="27" t="s">
        <v>19</v>
      </c>
      <c r="K1836" s="27">
        <v>2</v>
      </c>
      <c r="L1836" s="27">
        <v>8</v>
      </c>
      <c r="M1836" s="27">
        <v>800</v>
      </c>
      <c r="N1836" s="27">
        <v>3.2</v>
      </c>
      <c r="O1836" s="27">
        <v>2016</v>
      </c>
      <c r="P1836" s="27">
        <v>9</v>
      </c>
      <c r="Q1836" s="27">
        <v>21</v>
      </c>
      <c r="R1836" s="28">
        <f>DATE('Raw Data'!$O1836,'Raw Data'!$P1836,'Raw Data'!$Q1836)</f>
        <v>42634</v>
      </c>
      <c r="S1836" s="27" t="str">
        <f>CONCATENATE(MID('Raw Data'!$H1836,FIND("(",'Raw Data'!$H1836)+1,FIND(")",'Raw Data'!$H1836)-FIND("(",'Raw Data'!$H1836)-1),"",'Raw Data'!$M1836)</f>
        <v>Rs.800</v>
      </c>
      <c r="T1836" s="27">
        <f t="shared" si="28"/>
        <v>1</v>
      </c>
      <c r="U1836" s="29">
        <f>'Raw Data'!$M1836*'Raw Data'!$T1836</f>
        <v>800</v>
      </c>
    </row>
    <row r="1837" spans="1:21" x14ac:dyDescent="0.3">
      <c r="A1837" s="20">
        <v>1197</v>
      </c>
      <c r="B1837" s="27" t="s">
        <v>4125</v>
      </c>
      <c r="C1837" s="27">
        <v>1</v>
      </c>
      <c r="D1837" s="27" t="str">
        <f>VLOOKUP('Raw Data'!$C1837,'country description'!$A$2:$B$16,2,0)</f>
        <v>India</v>
      </c>
      <c r="E1837" s="27" t="s">
        <v>14</v>
      </c>
      <c r="F1837" s="27" t="s">
        <v>4126</v>
      </c>
      <c r="G1837" s="27" t="s">
        <v>470</v>
      </c>
      <c r="H1837" s="27" t="s">
        <v>18</v>
      </c>
      <c r="I1837" s="27" t="s">
        <v>19</v>
      </c>
      <c r="J1837" s="27" t="s">
        <v>19</v>
      </c>
      <c r="K1837" s="27">
        <v>2</v>
      </c>
      <c r="L1837" s="27">
        <v>77</v>
      </c>
      <c r="M1837" s="27">
        <v>800</v>
      </c>
      <c r="N1837" s="27">
        <v>3.1</v>
      </c>
      <c r="O1837" s="27">
        <v>2014</v>
      </c>
      <c r="P1837" s="27">
        <v>9</v>
      </c>
      <c r="Q1837" s="27">
        <v>24</v>
      </c>
      <c r="R1837" s="28">
        <f>DATE('Raw Data'!$O1837,'Raw Data'!$P1837,'Raw Data'!$Q1837)</f>
        <v>41906</v>
      </c>
      <c r="S1837" s="27" t="str">
        <f>CONCATENATE(MID('Raw Data'!$H1837,FIND("(",'Raw Data'!$H1837)+1,FIND(")",'Raw Data'!$H1837)-FIND("(",'Raw Data'!$H1837)-1),"",'Raw Data'!$M1837)</f>
        <v>Rs.800</v>
      </c>
      <c r="T1837" s="27">
        <f t="shared" si="28"/>
        <v>1</v>
      </c>
      <c r="U1837" s="29">
        <f>'Raw Data'!$M1837*'Raw Data'!$T1837</f>
        <v>800</v>
      </c>
    </row>
    <row r="1838" spans="1:21" x14ac:dyDescent="0.3">
      <c r="A1838" s="20">
        <v>18317510</v>
      </c>
      <c r="B1838" s="27" t="s">
        <v>4127</v>
      </c>
      <c r="C1838" s="27">
        <v>1</v>
      </c>
      <c r="D1838" s="27" t="str">
        <f>VLOOKUP('Raw Data'!$C1838,'country description'!$A$2:$B$16,2,0)</f>
        <v>India</v>
      </c>
      <c r="E1838" s="27" t="s">
        <v>14</v>
      </c>
      <c r="F1838" s="27" t="s">
        <v>4128</v>
      </c>
      <c r="G1838" s="27" t="s">
        <v>387</v>
      </c>
      <c r="H1838" s="27" t="s">
        <v>18</v>
      </c>
      <c r="I1838" s="27" t="s">
        <v>19</v>
      </c>
      <c r="J1838" s="27" t="s">
        <v>19</v>
      </c>
      <c r="K1838" s="27">
        <v>2</v>
      </c>
      <c r="L1838" s="27">
        <v>21</v>
      </c>
      <c r="M1838" s="27">
        <v>800</v>
      </c>
      <c r="N1838" s="27">
        <v>3.4</v>
      </c>
      <c r="O1838" s="27">
        <v>2013</v>
      </c>
      <c r="P1838" s="27">
        <v>9</v>
      </c>
      <c r="Q1838" s="27">
        <v>10</v>
      </c>
      <c r="R1838" s="28">
        <f>DATE('Raw Data'!$O1838,'Raw Data'!$P1838,'Raw Data'!$Q1838)</f>
        <v>41527</v>
      </c>
      <c r="S1838" s="27" t="str">
        <f>CONCATENATE(MID('Raw Data'!$H1838,FIND("(",'Raw Data'!$H1838)+1,FIND(")",'Raw Data'!$H1838)-FIND("(",'Raw Data'!$H1838)-1),"",'Raw Data'!$M1838)</f>
        <v>Rs.800</v>
      </c>
      <c r="T1838" s="27">
        <f t="shared" si="28"/>
        <v>1</v>
      </c>
      <c r="U1838" s="29">
        <f>'Raw Data'!$M1838*'Raw Data'!$T1838</f>
        <v>800</v>
      </c>
    </row>
    <row r="1839" spans="1:21" x14ac:dyDescent="0.3">
      <c r="A1839" s="20">
        <v>18144480</v>
      </c>
      <c r="B1839" s="27" t="s">
        <v>4129</v>
      </c>
      <c r="C1839" s="27">
        <v>1</v>
      </c>
      <c r="D1839" s="27" t="str">
        <f>VLOOKUP('Raw Data'!$C1839,'country description'!$A$2:$B$16,2,0)</f>
        <v>India</v>
      </c>
      <c r="E1839" s="27" t="s">
        <v>14</v>
      </c>
      <c r="F1839" s="27" t="s">
        <v>38</v>
      </c>
      <c r="G1839" s="27" t="s">
        <v>410</v>
      </c>
      <c r="H1839" s="27" t="s">
        <v>18</v>
      </c>
      <c r="I1839" s="27" t="s">
        <v>19</v>
      </c>
      <c r="J1839" s="27" t="s">
        <v>19</v>
      </c>
      <c r="K1839" s="27">
        <v>2</v>
      </c>
      <c r="L1839" s="27">
        <v>21</v>
      </c>
      <c r="M1839" s="27">
        <v>800</v>
      </c>
      <c r="N1839" s="27">
        <v>2.8</v>
      </c>
      <c r="O1839" s="27">
        <v>2016</v>
      </c>
      <c r="P1839" s="27">
        <v>9</v>
      </c>
      <c r="Q1839" s="27">
        <v>20</v>
      </c>
      <c r="R1839" s="28">
        <f>DATE('Raw Data'!$O1839,'Raw Data'!$P1839,'Raw Data'!$Q1839)</f>
        <v>42633</v>
      </c>
      <c r="S1839" s="27" t="str">
        <f>CONCATENATE(MID('Raw Data'!$H1839,FIND("(",'Raw Data'!$H1839)+1,FIND(")",'Raw Data'!$H1839)-FIND("(",'Raw Data'!$H1839)-1),"",'Raw Data'!$M1839)</f>
        <v>Rs.800</v>
      </c>
      <c r="T1839" s="27">
        <f t="shared" si="28"/>
        <v>1</v>
      </c>
      <c r="U1839" s="29">
        <f>'Raw Data'!$M1839*'Raw Data'!$T1839</f>
        <v>800</v>
      </c>
    </row>
    <row r="1840" spans="1:21" x14ac:dyDescent="0.3">
      <c r="A1840" s="20">
        <v>306586</v>
      </c>
      <c r="B1840" s="27" t="s">
        <v>399</v>
      </c>
      <c r="C1840" s="27">
        <v>1</v>
      </c>
      <c r="D1840" s="27" t="str">
        <f>VLOOKUP('Raw Data'!$C1840,'country description'!$A$2:$B$16,2,0)</f>
        <v>India</v>
      </c>
      <c r="E1840" s="27" t="s">
        <v>14</v>
      </c>
      <c r="F1840" s="27" t="s">
        <v>3158</v>
      </c>
      <c r="G1840" s="27" t="s">
        <v>401</v>
      </c>
      <c r="H1840" s="27" t="s">
        <v>18</v>
      </c>
      <c r="I1840" s="27" t="s">
        <v>19</v>
      </c>
      <c r="J1840" s="27" t="s">
        <v>19</v>
      </c>
      <c r="K1840" s="27">
        <v>2</v>
      </c>
      <c r="L1840" s="27">
        <v>69</v>
      </c>
      <c r="M1840" s="27">
        <v>800</v>
      </c>
      <c r="N1840" s="27">
        <v>3.2</v>
      </c>
      <c r="O1840" s="27">
        <v>2017</v>
      </c>
      <c r="P1840" s="27">
        <v>9</v>
      </c>
      <c r="Q1840" s="27">
        <v>21</v>
      </c>
      <c r="R1840" s="28">
        <f>DATE('Raw Data'!$O1840,'Raw Data'!$P1840,'Raw Data'!$Q1840)</f>
        <v>42999</v>
      </c>
      <c r="S1840" s="27" t="str">
        <f>CONCATENATE(MID('Raw Data'!$H1840,FIND("(",'Raw Data'!$H1840)+1,FIND(")",'Raw Data'!$H1840)-FIND("(",'Raw Data'!$H1840)-1),"",'Raw Data'!$M1840)</f>
        <v>Rs.800</v>
      </c>
      <c r="T1840" s="27">
        <f t="shared" si="28"/>
        <v>1</v>
      </c>
      <c r="U1840" s="29">
        <f>'Raw Data'!$M1840*'Raw Data'!$T1840</f>
        <v>800</v>
      </c>
    </row>
    <row r="1841" spans="1:21" x14ac:dyDescent="0.3">
      <c r="A1841" s="20">
        <v>18204499</v>
      </c>
      <c r="B1841" s="27" t="s">
        <v>4130</v>
      </c>
      <c r="C1841" s="27">
        <v>1</v>
      </c>
      <c r="D1841" s="27" t="str">
        <f>VLOOKUP('Raw Data'!$C1841,'country description'!$A$2:$B$16,2,0)</f>
        <v>India</v>
      </c>
      <c r="E1841" s="27" t="s">
        <v>14</v>
      </c>
      <c r="F1841" s="27" t="s">
        <v>4131</v>
      </c>
      <c r="G1841" s="27" t="s">
        <v>390</v>
      </c>
      <c r="H1841" s="27" t="s">
        <v>18</v>
      </c>
      <c r="I1841" s="27" t="s">
        <v>19</v>
      </c>
      <c r="J1841" s="27" t="s">
        <v>19</v>
      </c>
      <c r="K1841" s="27">
        <v>2</v>
      </c>
      <c r="L1841" s="27">
        <v>6</v>
      </c>
      <c r="M1841" s="27">
        <v>800</v>
      </c>
      <c r="N1841" s="27">
        <v>3</v>
      </c>
      <c r="O1841" s="27">
        <v>2016</v>
      </c>
      <c r="P1841" s="27">
        <v>8</v>
      </c>
      <c r="Q1841" s="27">
        <v>27</v>
      </c>
      <c r="R1841" s="28">
        <f>DATE('Raw Data'!$O1841,'Raw Data'!$P1841,'Raw Data'!$Q1841)</f>
        <v>42609</v>
      </c>
      <c r="S1841" s="27" t="str">
        <f>CONCATENATE(MID('Raw Data'!$H1841,FIND("(",'Raw Data'!$H1841)+1,FIND(")",'Raw Data'!$H1841)-FIND("(",'Raw Data'!$H1841)-1),"",'Raw Data'!$M1841)</f>
        <v>Rs.800</v>
      </c>
      <c r="T1841" s="27">
        <f t="shared" si="28"/>
        <v>1</v>
      </c>
      <c r="U1841" s="29">
        <f>'Raw Data'!$M1841*'Raw Data'!$T1841</f>
        <v>800</v>
      </c>
    </row>
    <row r="1842" spans="1:21" x14ac:dyDescent="0.3">
      <c r="A1842" s="20">
        <v>18380155</v>
      </c>
      <c r="B1842" s="27" t="s">
        <v>4132</v>
      </c>
      <c r="C1842" s="27">
        <v>1</v>
      </c>
      <c r="D1842" s="27" t="str">
        <f>VLOOKUP('Raw Data'!$C1842,'country description'!$A$2:$B$16,2,0)</f>
        <v>India</v>
      </c>
      <c r="E1842" s="27" t="s">
        <v>14</v>
      </c>
      <c r="F1842" s="27" t="s">
        <v>4133</v>
      </c>
      <c r="G1842" s="27" t="s">
        <v>4134</v>
      </c>
      <c r="H1842" s="27" t="s">
        <v>18</v>
      </c>
      <c r="I1842" s="27" t="s">
        <v>19</v>
      </c>
      <c r="J1842" s="27" t="s">
        <v>19</v>
      </c>
      <c r="K1842" s="27">
        <v>2</v>
      </c>
      <c r="L1842" s="27">
        <v>30</v>
      </c>
      <c r="M1842" s="27">
        <v>800</v>
      </c>
      <c r="N1842" s="27">
        <v>3.5</v>
      </c>
      <c r="O1842" s="27">
        <v>2011</v>
      </c>
      <c r="P1842" s="27">
        <v>8</v>
      </c>
      <c r="Q1842" s="27">
        <v>16</v>
      </c>
      <c r="R1842" s="28">
        <f>DATE('Raw Data'!$O1842,'Raw Data'!$P1842,'Raw Data'!$Q1842)</f>
        <v>40771</v>
      </c>
      <c r="S1842" s="27" t="str">
        <f>CONCATENATE(MID('Raw Data'!$H1842,FIND("(",'Raw Data'!$H1842)+1,FIND(")",'Raw Data'!$H1842)-FIND("(",'Raw Data'!$H1842)-1),"",'Raw Data'!$M1842)</f>
        <v>Rs.800</v>
      </c>
      <c r="T1842" s="27">
        <f t="shared" si="28"/>
        <v>1</v>
      </c>
      <c r="U1842" s="29">
        <f>'Raw Data'!$M1842*'Raw Data'!$T1842</f>
        <v>800</v>
      </c>
    </row>
    <row r="1843" spans="1:21" x14ac:dyDescent="0.3">
      <c r="A1843" s="20">
        <v>463</v>
      </c>
      <c r="B1843" s="27" t="s">
        <v>1833</v>
      </c>
      <c r="C1843" s="27">
        <v>1</v>
      </c>
      <c r="D1843" s="27" t="str">
        <f>VLOOKUP('Raw Data'!$C1843,'country description'!$A$2:$B$16,2,0)</f>
        <v>India</v>
      </c>
      <c r="E1843" s="27" t="s">
        <v>14</v>
      </c>
      <c r="F1843" s="27" t="s">
        <v>4135</v>
      </c>
      <c r="G1843" s="27" t="s">
        <v>470</v>
      </c>
      <c r="H1843" s="27" t="s">
        <v>18</v>
      </c>
      <c r="I1843" s="27" t="s">
        <v>19</v>
      </c>
      <c r="J1843" s="27" t="s">
        <v>19</v>
      </c>
      <c r="K1843" s="27">
        <v>2</v>
      </c>
      <c r="L1843" s="27">
        <v>4689</v>
      </c>
      <c r="M1843" s="27">
        <v>800</v>
      </c>
      <c r="N1843" s="27">
        <v>4</v>
      </c>
      <c r="O1843" s="27">
        <v>2017</v>
      </c>
      <c r="P1843" s="27">
        <v>7</v>
      </c>
      <c r="Q1843" s="27">
        <v>8</v>
      </c>
      <c r="R1843" s="28">
        <f>DATE('Raw Data'!$O1843,'Raw Data'!$P1843,'Raw Data'!$Q1843)</f>
        <v>42924</v>
      </c>
      <c r="S1843" s="27" t="str">
        <f>CONCATENATE(MID('Raw Data'!$H1843,FIND("(",'Raw Data'!$H1843)+1,FIND(")",'Raw Data'!$H1843)-FIND("(",'Raw Data'!$H1843)-1),"",'Raw Data'!$M1843)</f>
        <v>Rs.800</v>
      </c>
      <c r="T1843" s="27">
        <f t="shared" si="28"/>
        <v>1</v>
      </c>
      <c r="U1843" s="29">
        <f>'Raw Data'!$M1843*'Raw Data'!$T1843</f>
        <v>800</v>
      </c>
    </row>
    <row r="1844" spans="1:21" x14ac:dyDescent="0.3">
      <c r="A1844" s="20">
        <v>18489508</v>
      </c>
      <c r="B1844" s="27" t="s">
        <v>1583</v>
      </c>
      <c r="C1844" s="27">
        <v>1</v>
      </c>
      <c r="D1844" s="27" t="str">
        <f>VLOOKUP('Raw Data'!$C1844,'country description'!$A$2:$B$16,2,0)</f>
        <v>India</v>
      </c>
      <c r="E1844" s="27" t="s">
        <v>14</v>
      </c>
      <c r="F1844" s="27" t="s">
        <v>540</v>
      </c>
      <c r="G1844" s="27" t="s">
        <v>1584</v>
      </c>
      <c r="H1844" s="27" t="s">
        <v>18</v>
      </c>
      <c r="I1844" s="27" t="s">
        <v>19</v>
      </c>
      <c r="J1844" s="27" t="s">
        <v>19</v>
      </c>
      <c r="K1844" s="27">
        <v>2</v>
      </c>
      <c r="L1844" s="27">
        <v>6</v>
      </c>
      <c r="M1844" s="27">
        <v>800</v>
      </c>
      <c r="N1844" s="27">
        <v>3.3</v>
      </c>
      <c r="O1844" s="27">
        <v>2016</v>
      </c>
      <c r="P1844" s="27">
        <v>7</v>
      </c>
      <c r="Q1844" s="27">
        <v>10</v>
      </c>
      <c r="R1844" s="28">
        <f>DATE('Raw Data'!$O1844,'Raw Data'!$P1844,'Raw Data'!$Q1844)</f>
        <v>42561</v>
      </c>
      <c r="S1844" s="27" t="str">
        <f>CONCATENATE(MID('Raw Data'!$H1844,FIND("(",'Raw Data'!$H1844)+1,FIND(")",'Raw Data'!$H1844)-FIND("(",'Raw Data'!$H1844)-1),"",'Raw Data'!$M1844)</f>
        <v>Rs.800</v>
      </c>
      <c r="T1844" s="27">
        <f t="shared" si="28"/>
        <v>1</v>
      </c>
      <c r="U1844" s="29">
        <f>'Raw Data'!$M1844*'Raw Data'!$T1844</f>
        <v>800</v>
      </c>
    </row>
    <row r="1845" spans="1:21" x14ac:dyDescent="0.3">
      <c r="A1845" s="20">
        <v>18312565</v>
      </c>
      <c r="B1845" s="27" t="s">
        <v>4136</v>
      </c>
      <c r="C1845" s="27">
        <v>1</v>
      </c>
      <c r="D1845" s="27" t="str">
        <f>VLOOKUP('Raw Data'!$C1845,'country description'!$A$2:$B$16,2,0)</f>
        <v>India</v>
      </c>
      <c r="E1845" s="27" t="s">
        <v>14</v>
      </c>
      <c r="F1845" s="27" t="s">
        <v>4137</v>
      </c>
      <c r="G1845" s="27" t="s">
        <v>3065</v>
      </c>
      <c r="H1845" s="27" t="s">
        <v>18</v>
      </c>
      <c r="I1845" s="27" t="s">
        <v>19</v>
      </c>
      <c r="J1845" s="27" t="s">
        <v>19</v>
      </c>
      <c r="K1845" s="27">
        <v>2</v>
      </c>
      <c r="L1845" s="27">
        <v>5</v>
      </c>
      <c r="M1845" s="27">
        <v>800</v>
      </c>
      <c r="N1845" s="27">
        <v>3</v>
      </c>
      <c r="O1845" s="27">
        <v>2013</v>
      </c>
      <c r="P1845" s="27">
        <v>7</v>
      </c>
      <c r="Q1845" s="27">
        <v>13</v>
      </c>
      <c r="R1845" s="28">
        <f>DATE('Raw Data'!$O1845,'Raw Data'!$P1845,'Raw Data'!$Q1845)</f>
        <v>41468</v>
      </c>
      <c r="S1845" s="27" t="str">
        <f>CONCATENATE(MID('Raw Data'!$H1845,FIND("(",'Raw Data'!$H1845)+1,FIND(")",'Raw Data'!$H1845)-FIND("(",'Raw Data'!$H1845)-1),"",'Raw Data'!$M1845)</f>
        <v>Rs.800</v>
      </c>
      <c r="T1845" s="27">
        <f t="shared" si="28"/>
        <v>1</v>
      </c>
      <c r="U1845" s="29">
        <f>'Raw Data'!$M1845*'Raw Data'!$T1845</f>
        <v>800</v>
      </c>
    </row>
    <row r="1846" spans="1:21" x14ac:dyDescent="0.3">
      <c r="A1846" s="20">
        <v>300642</v>
      </c>
      <c r="B1846" s="27" t="s">
        <v>4138</v>
      </c>
      <c r="C1846" s="27">
        <v>1</v>
      </c>
      <c r="D1846" s="27" t="str">
        <f>VLOOKUP('Raw Data'!$C1846,'country description'!$A$2:$B$16,2,0)</f>
        <v>India</v>
      </c>
      <c r="E1846" s="27" t="s">
        <v>14</v>
      </c>
      <c r="F1846" s="27" t="s">
        <v>4139</v>
      </c>
      <c r="G1846" s="27" t="s">
        <v>3878</v>
      </c>
      <c r="H1846" s="27" t="s">
        <v>18</v>
      </c>
      <c r="I1846" s="27" t="s">
        <v>19</v>
      </c>
      <c r="J1846" s="27" t="s">
        <v>19</v>
      </c>
      <c r="K1846" s="27">
        <v>2</v>
      </c>
      <c r="L1846" s="27">
        <v>29</v>
      </c>
      <c r="M1846" s="27">
        <v>800</v>
      </c>
      <c r="N1846" s="27">
        <v>3.6</v>
      </c>
      <c r="O1846" s="27">
        <v>2016</v>
      </c>
      <c r="P1846" s="27">
        <v>6</v>
      </c>
      <c r="Q1846" s="27">
        <v>9</v>
      </c>
      <c r="R1846" s="28">
        <f>DATE('Raw Data'!$O1846,'Raw Data'!$P1846,'Raw Data'!$Q1846)</f>
        <v>42530</v>
      </c>
      <c r="S1846" s="27" t="str">
        <f>CONCATENATE(MID('Raw Data'!$H1846,FIND("(",'Raw Data'!$H1846)+1,FIND(")",'Raw Data'!$H1846)-FIND("(",'Raw Data'!$H1846)-1),"",'Raw Data'!$M1846)</f>
        <v>Rs.800</v>
      </c>
      <c r="T1846" s="27">
        <f t="shared" si="28"/>
        <v>1</v>
      </c>
      <c r="U1846" s="29">
        <f>'Raw Data'!$M1846*'Raw Data'!$T1846</f>
        <v>800</v>
      </c>
    </row>
    <row r="1847" spans="1:21" x14ac:dyDescent="0.3">
      <c r="A1847" s="20">
        <v>18341806</v>
      </c>
      <c r="B1847" s="27" t="s">
        <v>4140</v>
      </c>
      <c r="C1847" s="27">
        <v>1</v>
      </c>
      <c r="D1847" s="27" t="str">
        <f>VLOOKUP('Raw Data'!$C1847,'country description'!$A$2:$B$16,2,0)</f>
        <v>India</v>
      </c>
      <c r="E1847" s="27" t="s">
        <v>14</v>
      </c>
      <c r="F1847" s="27" t="s">
        <v>4141</v>
      </c>
      <c r="G1847" s="27" t="s">
        <v>4142</v>
      </c>
      <c r="H1847" s="27" t="s">
        <v>18</v>
      </c>
      <c r="I1847" s="27" t="s">
        <v>19</v>
      </c>
      <c r="J1847" s="27" t="s">
        <v>19</v>
      </c>
      <c r="K1847" s="27">
        <v>2</v>
      </c>
      <c r="L1847" s="27">
        <v>27</v>
      </c>
      <c r="M1847" s="27">
        <v>800</v>
      </c>
      <c r="N1847" s="27">
        <v>3.1</v>
      </c>
      <c r="O1847" s="27">
        <v>2011</v>
      </c>
      <c r="P1847" s="27">
        <v>6</v>
      </c>
      <c r="Q1847" s="27">
        <v>5</v>
      </c>
      <c r="R1847" s="28">
        <f>DATE('Raw Data'!$O1847,'Raw Data'!$P1847,'Raw Data'!$Q1847)</f>
        <v>40699</v>
      </c>
      <c r="S1847" s="27" t="str">
        <f>CONCATENATE(MID('Raw Data'!$H1847,FIND("(",'Raw Data'!$H1847)+1,FIND(")",'Raw Data'!$H1847)-FIND("(",'Raw Data'!$H1847)-1),"",'Raw Data'!$M1847)</f>
        <v>Rs.800</v>
      </c>
      <c r="T1847" s="27">
        <f t="shared" si="28"/>
        <v>1</v>
      </c>
      <c r="U1847" s="29">
        <f>'Raw Data'!$M1847*'Raw Data'!$T1847</f>
        <v>800</v>
      </c>
    </row>
    <row r="1848" spans="1:21" x14ac:dyDescent="0.3">
      <c r="A1848" s="20">
        <v>18418358</v>
      </c>
      <c r="B1848" s="27" t="s">
        <v>4143</v>
      </c>
      <c r="C1848" s="27">
        <v>1</v>
      </c>
      <c r="D1848" s="27" t="str">
        <f>VLOOKUP('Raw Data'!$C1848,'country description'!$A$2:$B$16,2,0)</f>
        <v>India</v>
      </c>
      <c r="E1848" s="27" t="s">
        <v>14</v>
      </c>
      <c r="F1848" s="27" t="s">
        <v>4144</v>
      </c>
      <c r="G1848" s="27" t="s">
        <v>4145</v>
      </c>
      <c r="H1848" s="27" t="s">
        <v>18</v>
      </c>
      <c r="I1848" s="27" t="s">
        <v>19</v>
      </c>
      <c r="J1848" s="27" t="s">
        <v>19</v>
      </c>
      <c r="K1848" s="27">
        <v>2</v>
      </c>
      <c r="L1848" s="27">
        <v>37</v>
      </c>
      <c r="M1848" s="27">
        <v>800</v>
      </c>
      <c r="N1848" s="27">
        <v>4.0999999999999996</v>
      </c>
      <c r="O1848" s="27">
        <v>2012</v>
      </c>
      <c r="P1848" s="27">
        <v>6</v>
      </c>
      <c r="Q1848" s="27">
        <v>1</v>
      </c>
      <c r="R1848" s="28">
        <f>DATE('Raw Data'!$O1848,'Raw Data'!$P1848,'Raw Data'!$Q1848)</f>
        <v>41061</v>
      </c>
      <c r="S1848" s="27" t="str">
        <f>CONCATENATE(MID('Raw Data'!$H1848,FIND("(",'Raw Data'!$H1848)+1,FIND(")",'Raw Data'!$H1848)-FIND("(",'Raw Data'!$H1848)-1),"",'Raw Data'!$M1848)</f>
        <v>Rs.800</v>
      </c>
      <c r="T1848" s="27">
        <f t="shared" si="28"/>
        <v>1</v>
      </c>
      <c r="U1848" s="29">
        <f>'Raw Data'!$M1848*'Raw Data'!$T1848</f>
        <v>800</v>
      </c>
    </row>
    <row r="1849" spans="1:21" x14ac:dyDescent="0.3">
      <c r="A1849" s="20">
        <v>18453788</v>
      </c>
      <c r="B1849" s="27" t="s">
        <v>4146</v>
      </c>
      <c r="C1849" s="27">
        <v>1</v>
      </c>
      <c r="D1849" s="27" t="str">
        <f>VLOOKUP('Raw Data'!$C1849,'country description'!$A$2:$B$16,2,0)</f>
        <v>India</v>
      </c>
      <c r="E1849" s="27" t="s">
        <v>14</v>
      </c>
      <c r="F1849" s="27" t="s">
        <v>4147</v>
      </c>
      <c r="G1849" s="27" t="s">
        <v>4148</v>
      </c>
      <c r="H1849" s="27" t="s">
        <v>18</v>
      </c>
      <c r="I1849" s="27" t="s">
        <v>19</v>
      </c>
      <c r="J1849" s="27" t="s">
        <v>19</v>
      </c>
      <c r="K1849" s="27">
        <v>2</v>
      </c>
      <c r="L1849" s="27">
        <v>4</v>
      </c>
      <c r="M1849" s="27">
        <v>800</v>
      </c>
      <c r="N1849" s="27">
        <v>3</v>
      </c>
      <c r="O1849" s="27">
        <v>2012</v>
      </c>
      <c r="P1849" s="27">
        <v>5</v>
      </c>
      <c r="Q1849" s="27">
        <v>18</v>
      </c>
      <c r="R1849" s="28">
        <f>DATE('Raw Data'!$O1849,'Raw Data'!$P1849,'Raw Data'!$Q1849)</f>
        <v>41047</v>
      </c>
      <c r="S1849" s="27" t="str">
        <f>CONCATENATE(MID('Raw Data'!$H1849,FIND("(",'Raw Data'!$H1849)+1,FIND(")",'Raw Data'!$H1849)-FIND("(",'Raw Data'!$H1849)-1),"",'Raw Data'!$M1849)</f>
        <v>Rs.800</v>
      </c>
      <c r="T1849" s="27">
        <f t="shared" si="28"/>
        <v>1</v>
      </c>
      <c r="U1849" s="29">
        <f>'Raw Data'!$M1849*'Raw Data'!$T1849</f>
        <v>800</v>
      </c>
    </row>
    <row r="1850" spans="1:21" x14ac:dyDescent="0.3">
      <c r="A1850" s="20">
        <v>18424602</v>
      </c>
      <c r="B1850" s="27" t="s">
        <v>4149</v>
      </c>
      <c r="C1850" s="27">
        <v>1</v>
      </c>
      <c r="D1850" s="27" t="str">
        <f>VLOOKUP('Raw Data'!$C1850,'country description'!$A$2:$B$16,2,0)</f>
        <v>India</v>
      </c>
      <c r="E1850" s="27" t="s">
        <v>14</v>
      </c>
      <c r="F1850" s="27" t="s">
        <v>4150</v>
      </c>
      <c r="G1850" s="27" t="s">
        <v>407</v>
      </c>
      <c r="H1850" s="27" t="s">
        <v>18</v>
      </c>
      <c r="I1850" s="27" t="s">
        <v>19</v>
      </c>
      <c r="J1850" s="27" t="s">
        <v>19</v>
      </c>
      <c r="K1850" s="27">
        <v>2</v>
      </c>
      <c r="L1850" s="27">
        <v>35</v>
      </c>
      <c r="M1850" s="27">
        <v>800</v>
      </c>
      <c r="N1850" s="27">
        <v>3.9</v>
      </c>
      <c r="O1850" s="27">
        <v>2017</v>
      </c>
      <c r="P1850" s="27">
        <v>5</v>
      </c>
      <c r="Q1850" s="27">
        <v>8</v>
      </c>
      <c r="R1850" s="28">
        <f>DATE('Raw Data'!$O1850,'Raw Data'!$P1850,'Raw Data'!$Q1850)</f>
        <v>42863</v>
      </c>
      <c r="S1850" s="27" t="str">
        <f>CONCATENATE(MID('Raw Data'!$H1850,FIND("(",'Raw Data'!$H1850)+1,FIND(")",'Raw Data'!$H1850)-FIND("(",'Raw Data'!$H1850)-1),"",'Raw Data'!$M1850)</f>
        <v>Rs.800</v>
      </c>
      <c r="T1850" s="27">
        <f t="shared" si="28"/>
        <v>1</v>
      </c>
      <c r="U1850" s="29">
        <f>'Raw Data'!$M1850*'Raw Data'!$T1850</f>
        <v>800</v>
      </c>
    </row>
    <row r="1851" spans="1:21" x14ac:dyDescent="0.3">
      <c r="A1851" s="20">
        <v>312937</v>
      </c>
      <c r="B1851" s="27" t="s">
        <v>4123</v>
      </c>
      <c r="C1851" s="27">
        <v>1</v>
      </c>
      <c r="D1851" s="27" t="str">
        <f>VLOOKUP('Raw Data'!$C1851,'country description'!$A$2:$B$16,2,0)</f>
        <v>India</v>
      </c>
      <c r="E1851" s="27" t="s">
        <v>14</v>
      </c>
      <c r="F1851" s="27" t="s">
        <v>4151</v>
      </c>
      <c r="G1851" s="27" t="s">
        <v>461</v>
      </c>
      <c r="H1851" s="27" t="s">
        <v>18</v>
      </c>
      <c r="I1851" s="27" t="s">
        <v>19</v>
      </c>
      <c r="J1851" s="27" t="s">
        <v>19</v>
      </c>
      <c r="K1851" s="27">
        <v>2</v>
      </c>
      <c r="L1851" s="27">
        <v>47</v>
      </c>
      <c r="M1851" s="27">
        <v>800</v>
      </c>
      <c r="N1851" s="27">
        <v>3.9</v>
      </c>
      <c r="O1851" s="27">
        <v>2016</v>
      </c>
      <c r="P1851" s="27">
        <v>5</v>
      </c>
      <c r="Q1851" s="27">
        <v>22</v>
      </c>
      <c r="R1851" s="28">
        <f>DATE('Raw Data'!$O1851,'Raw Data'!$P1851,'Raw Data'!$Q1851)</f>
        <v>42512</v>
      </c>
      <c r="S1851" s="27" t="str">
        <f>CONCATENATE(MID('Raw Data'!$H1851,FIND("(",'Raw Data'!$H1851)+1,FIND(")",'Raw Data'!$H1851)-FIND("(",'Raw Data'!$H1851)-1),"",'Raw Data'!$M1851)</f>
        <v>Rs.800</v>
      </c>
      <c r="T1851" s="27">
        <f t="shared" si="28"/>
        <v>1</v>
      </c>
      <c r="U1851" s="29">
        <f>'Raw Data'!$M1851*'Raw Data'!$T1851</f>
        <v>800</v>
      </c>
    </row>
    <row r="1852" spans="1:21" x14ac:dyDescent="0.3">
      <c r="A1852" s="20">
        <v>3428</v>
      </c>
      <c r="B1852" s="27" t="s">
        <v>4152</v>
      </c>
      <c r="C1852" s="27">
        <v>1</v>
      </c>
      <c r="D1852" s="27" t="str">
        <f>VLOOKUP('Raw Data'!$C1852,'country description'!$A$2:$B$16,2,0)</f>
        <v>India</v>
      </c>
      <c r="E1852" s="27" t="s">
        <v>14</v>
      </c>
      <c r="F1852" s="27" t="s">
        <v>4153</v>
      </c>
      <c r="G1852" s="27" t="s">
        <v>4154</v>
      </c>
      <c r="H1852" s="27" t="s">
        <v>18</v>
      </c>
      <c r="I1852" s="27" t="s">
        <v>19</v>
      </c>
      <c r="J1852" s="27" t="s">
        <v>19</v>
      </c>
      <c r="K1852" s="27">
        <v>2</v>
      </c>
      <c r="L1852" s="27">
        <v>452</v>
      </c>
      <c r="M1852" s="27">
        <v>800</v>
      </c>
      <c r="N1852" s="27">
        <v>3.9</v>
      </c>
      <c r="O1852" s="27">
        <v>2010</v>
      </c>
      <c r="P1852" s="27">
        <v>4</v>
      </c>
      <c r="Q1852" s="27">
        <v>22</v>
      </c>
      <c r="R1852" s="28">
        <f>DATE('Raw Data'!$O1852,'Raw Data'!$P1852,'Raw Data'!$Q1852)</f>
        <v>40290</v>
      </c>
      <c r="S1852" s="27" t="str">
        <f>CONCATENATE(MID('Raw Data'!$H1852,FIND("(",'Raw Data'!$H1852)+1,FIND(")",'Raw Data'!$H1852)-FIND("(",'Raw Data'!$H1852)-1),"",'Raw Data'!$M1852)</f>
        <v>Rs.800</v>
      </c>
      <c r="T1852" s="27">
        <f t="shared" si="28"/>
        <v>1</v>
      </c>
      <c r="U1852" s="29">
        <f>'Raw Data'!$M1852*'Raw Data'!$T1852</f>
        <v>800</v>
      </c>
    </row>
    <row r="1853" spans="1:21" x14ac:dyDescent="0.3">
      <c r="A1853" s="20">
        <v>309322</v>
      </c>
      <c r="B1853" s="27" t="s">
        <v>4155</v>
      </c>
      <c r="C1853" s="27">
        <v>1</v>
      </c>
      <c r="D1853" s="27" t="str">
        <f>VLOOKUP('Raw Data'!$C1853,'country description'!$A$2:$B$16,2,0)</f>
        <v>India</v>
      </c>
      <c r="E1853" s="27" t="s">
        <v>14</v>
      </c>
      <c r="F1853" s="27" t="s">
        <v>4156</v>
      </c>
      <c r="G1853" s="27" t="s">
        <v>461</v>
      </c>
      <c r="H1853" s="27" t="s">
        <v>18</v>
      </c>
      <c r="I1853" s="27" t="s">
        <v>19</v>
      </c>
      <c r="J1853" s="27" t="s">
        <v>19</v>
      </c>
      <c r="K1853" s="27">
        <v>2</v>
      </c>
      <c r="L1853" s="27">
        <v>15</v>
      </c>
      <c r="M1853" s="27">
        <v>800</v>
      </c>
      <c r="N1853" s="27">
        <v>3.3</v>
      </c>
      <c r="O1853" s="27">
        <v>2017</v>
      </c>
      <c r="P1853" s="27">
        <v>3</v>
      </c>
      <c r="Q1853" s="27">
        <v>4</v>
      </c>
      <c r="R1853" s="28">
        <f>DATE('Raw Data'!$O1853,'Raw Data'!$P1853,'Raw Data'!$Q1853)</f>
        <v>42798</v>
      </c>
      <c r="S1853" s="27" t="str">
        <f>CONCATENATE(MID('Raw Data'!$H1853,FIND("(",'Raw Data'!$H1853)+1,FIND(")",'Raw Data'!$H1853)-FIND("(",'Raw Data'!$H1853)-1),"",'Raw Data'!$M1853)</f>
        <v>Rs.800</v>
      </c>
      <c r="T1853" s="27">
        <f t="shared" si="28"/>
        <v>1</v>
      </c>
      <c r="U1853" s="29">
        <f>'Raw Data'!$M1853*'Raw Data'!$T1853</f>
        <v>800</v>
      </c>
    </row>
    <row r="1854" spans="1:21" x14ac:dyDescent="0.3">
      <c r="A1854" s="20">
        <v>18356808</v>
      </c>
      <c r="B1854" s="27" t="s">
        <v>4157</v>
      </c>
      <c r="C1854" s="27">
        <v>1</v>
      </c>
      <c r="D1854" s="27" t="str">
        <f>VLOOKUP('Raw Data'!$C1854,'country description'!$A$2:$B$16,2,0)</f>
        <v>India</v>
      </c>
      <c r="E1854" s="27" t="s">
        <v>14</v>
      </c>
      <c r="F1854" s="27" t="s">
        <v>4158</v>
      </c>
      <c r="G1854" s="27" t="s">
        <v>407</v>
      </c>
      <c r="H1854" s="27" t="s">
        <v>18</v>
      </c>
      <c r="I1854" s="27" t="s">
        <v>19</v>
      </c>
      <c r="J1854" s="27" t="s">
        <v>19</v>
      </c>
      <c r="K1854" s="27">
        <v>2</v>
      </c>
      <c r="L1854" s="27">
        <v>34</v>
      </c>
      <c r="M1854" s="27">
        <v>800</v>
      </c>
      <c r="N1854" s="27">
        <v>3.4</v>
      </c>
      <c r="O1854" s="27">
        <v>2011</v>
      </c>
      <c r="P1854" s="27">
        <v>3</v>
      </c>
      <c r="Q1854" s="27">
        <v>17</v>
      </c>
      <c r="R1854" s="28">
        <f>DATE('Raw Data'!$O1854,'Raw Data'!$P1854,'Raw Data'!$Q1854)</f>
        <v>40619</v>
      </c>
      <c r="S1854" s="27" t="str">
        <f>CONCATENATE(MID('Raw Data'!$H1854,FIND("(",'Raw Data'!$H1854)+1,FIND(")",'Raw Data'!$H1854)-FIND("(",'Raw Data'!$H1854)-1),"",'Raw Data'!$M1854)</f>
        <v>Rs.800</v>
      </c>
      <c r="T1854" s="27">
        <f t="shared" si="28"/>
        <v>1</v>
      </c>
      <c r="U1854" s="29">
        <f>'Raw Data'!$M1854*'Raw Data'!$T1854</f>
        <v>800</v>
      </c>
    </row>
    <row r="1855" spans="1:21" x14ac:dyDescent="0.3">
      <c r="A1855" s="20">
        <v>4624</v>
      </c>
      <c r="B1855" s="27" t="s">
        <v>4159</v>
      </c>
      <c r="C1855" s="27">
        <v>1</v>
      </c>
      <c r="D1855" s="27" t="str">
        <f>VLOOKUP('Raw Data'!$C1855,'country description'!$A$2:$B$16,2,0)</f>
        <v>India</v>
      </c>
      <c r="E1855" s="27" t="s">
        <v>14</v>
      </c>
      <c r="F1855" s="27" t="s">
        <v>4160</v>
      </c>
      <c r="G1855" s="27" t="s">
        <v>587</v>
      </c>
      <c r="H1855" s="27" t="s">
        <v>18</v>
      </c>
      <c r="I1855" s="27" t="s">
        <v>19</v>
      </c>
      <c r="J1855" s="27" t="s">
        <v>19</v>
      </c>
      <c r="K1855" s="27">
        <v>2</v>
      </c>
      <c r="L1855" s="27">
        <v>89</v>
      </c>
      <c r="M1855" s="27">
        <v>800</v>
      </c>
      <c r="N1855" s="27">
        <v>3.3</v>
      </c>
      <c r="O1855" s="27">
        <v>2011</v>
      </c>
      <c r="P1855" s="27">
        <v>3</v>
      </c>
      <c r="Q1855" s="27">
        <v>7</v>
      </c>
      <c r="R1855" s="28">
        <f>DATE('Raw Data'!$O1855,'Raw Data'!$P1855,'Raw Data'!$Q1855)</f>
        <v>40609</v>
      </c>
      <c r="S1855" s="27" t="str">
        <f>CONCATENATE(MID('Raw Data'!$H1855,FIND("(",'Raw Data'!$H1855)+1,FIND(")",'Raw Data'!$H1855)-FIND("(",'Raw Data'!$H1855)-1),"",'Raw Data'!$M1855)</f>
        <v>Rs.800</v>
      </c>
      <c r="T1855" s="27">
        <f t="shared" si="28"/>
        <v>1</v>
      </c>
      <c r="U1855" s="29">
        <f>'Raw Data'!$M1855*'Raw Data'!$T1855</f>
        <v>800</v>
      </c>
    </row>
    <row r="1856" spans="1:21" x14ac:dyDescent="0.3">
      <c r="A1856" s="20">
        <v>304735</v>
      </c>
      <c r="B1856" s="27" t="s">
        <v>4161</v>
      </c>
      <c r="C1856" s="27">
        <v>1</v>
      </c>
      <c r="D1856" s="27" t="str">
        <f>VLOOKUP('Raw Data'!$C1856,'country description'!$A$2:$B$16,2,0)</f>
        <v>India</v>
      </c>
      <c r="E1856" s="27" t="s">
        <v>14</v>
      </c>
      <c r="F1856" s="27" t="s">
        <v>4162</v>
      </c>
      <c r="G1856" s="27" t="s">
        <v>427</v>
      </c>
      <c r="H1856" s="27" t="s">
        <v>18</v>
      </c>
      <c r="I1856" s="27" t="s">
        <v>19</v>
      </c>
      <c r="J1856" s="27" t="s">
        <v>19</v>
      </c>
      <c r="K1856" s="27">
        <v>2</v>
      </c>
      <c r="L1856" s="27">
        <v>304</v>
      </c>
      <c r="M1856" s="27">
        <v>800</v>
      </c>
      <c r="N1856" s="27">
        <v>3.7</v>
      </c>
      <c r="O1856" s="27">
        <v>2018</v>
      </c>
      <c r="P1856" s="27">
        <v>2</v>
      </c>
      <c r="Q1856" s="27">
        <v>2</v>
      </c>
      <c r="R1856" s="28">
        <f>DATE('Raw Data'!$O1856,'Raw Data'!$P1856,'Raw Data'!$Q1856)</f>
        <v>43133</v>
      </c>
      <c r="S1856" s="27" t="str">
        <f>CONCATENATE(MID('Raw Data'!$H1856,FIND("(",'Raw Data'!$H1856)+1,FIND(")",'Raw Data'!$H1856)-FIND("(",'Raw Data'!$H1856)-1),"",'Raw Data'!$M1856)</f>
        <v>Rs.800</v>
      </c>
      <c r="T1856" s="27">
        <f t="shared" si="28"/>
        <v>1</v>
      </c>
      <c r="U1856" s="29">
        <f>'Raw Data'!$M1856*'Raw Data'!$T1856</f>
        <v>800</v>
      </c>
    </row>
    <row r="1857" spans="1:21" x14ac:dyDescent="0.3">
      <c r="A1857" s="20">
        <v>7768</v>
      </c>
      <c r="B1857" s="27" t="s">
        <v>3999</v>
      </c>
      <c r="C1857" s="27">
        <v>1</v>
      </c>
      <c r="D1857" s="27" t="str">
        <f>VLOOKUP('Raw Data'!$C1857,'country description'!$A$2:$B$16,2,0)</f>
        <v>India</v>
      </c>
      <c r="E1857" s="27" t="s">
        <v>14</v>
      </c>
      <c r="F1857" s="27" t="s">
        <v>1912</v>
      </c>
      <c r="G1857" s="27" t="s">
        <v>4001</v>
      </c>
      <c r="H1857" s="27" t="s">
        <v>18</v>
      </c>
      <c r="I1857" s="27" t="s">
        <v>19</v>
      </c>
      <c r="J1857" s="27" t="s">
        <v>19</v>
      </c>
      <c r="K1857" s="27">
        <v>2</v>
      </c>
      <c r="L1857" s="27">
        <v>182</v>
      </c>
      <c r="M1857" s="27">
        <v>800</v>
      </c>
      <c r="N1857" s="27">
        <v>3.7</v>
      </c>
      <c r="O1857" s="27">
        <v>2012</v>
      </c>
      <c r="P1857" s="27">
        <v>2</v>
      </c>
      <c r="Q1857" s="27">
        <v>18</v>
      </c>
      <c r="R1857" s="28">
        <f>DATE('Raw Data'!$O1857,'Raw Data'!$P1857,'Raw Data'!$Q1857)</f>
        <v>40957</v>
      </c>
      <c r="S1857" s="27" t="str">
        <f>CONCATENATE(MID('Raw Data'!$H1857,FIND("(",'Raw Data'!$H1857)+1,FIND(")",'Raw Data'!$H1857)-FIND("(",'Raw Data'!$H1857)-1),"",'Raw Data'!$M1857)</f>
        <v>Rs.800</v>
      </c>
      <c r="T1857" s="27">
        <f t="shared" si="28"/>
        <v>1</v>
      </c>
      <c r="U1857" s="29">
        <f>'Raw Data'!$M1857*'Raw Data'!$T1857</f>
        <v>800</v>
      </c>
    </row>
    <row r="1858" spans="1:21" x14ac:dyDescent="0.3">
      <c r="A1858" s="20">
        <v>301214</v>
      </c>
      <c r="B1858" s="27" t="s">
        <v>4163</v>
      </c>
      <c r="C1858" s="27">
        <v>1</v>
      </c>
      <c r="D1858" s="27" t="str">
        <f>VLOOKUP('Raw Data'!$C1858,'country description'!$A$2:$B$16,2,0)</f>
        <v>India</v>
      </c>
      <c r="E1858" s="27" t="s">
        <v>14</v>
      </c>
      <c r="F1858" s="27" t="s">
        <v>4164</v>
      </c>
      <c r="G1858" s="27" t="s">
        <v>410</v>
      </c>
      <c r="H1858" s="27" t="s">
        <v>18</v>
      </c>
      <c r="I1858" s="27" t="s">
        <v>19</v>
      </c>
      <c r="J1858" s="27" t="s">
        <v>19</v>
      </c>
      <c r="K1858" s="27">
        <v>2</v>
      </c>
      <c r="L1858" s="27">
        <v>50</v>
      </c>
      <c r="M1858" s="27">
        <v>800</v>
      </c>
      <c r="N1858" s="27">
        <v>3.3</v>
      </c>
      <c r="O1858" s="27">
        <v>2012</v>
      </c>
      <c r="P1858" s="27">
        <v>2</v>
      </c>
      <c r="Q1858" s="27">
        <v>3</v>
      </c>
      <c r="R1858" s="28">
        <f>DATE('Raw Data'!$O1858,'Raw Data'!$P1858,'Raw Data'!$Q1858)</f>
        <v>40942</v>
      </c>
      <c r="S1858" s="27" t="str">
        <f>CONCATENATE(MID('Raw Data'!$H1858,FIND("(",'Raw Data'!$H1858)+1,FIND(")",'Raw Data'!$H1858)-FIND("(",'Raw Data'!$H1858)-1),"",'Raw Data'!$M1858)</f>
        <v>Rs.800</v>
      </c>
      <c r="T1858" s="27">
        <f t="shared" ref="T1858:T1921" si="29">VLOOKUP(D1858,$Y$4:$Z$18,2,0)</f>
        <v>1</v>
      </c>
      <c r="U1858" s="29">
        <f>'Raw Data'!$M1858*'Raw Data'!$T1858</f>
        <v>800</v>
      </c>
    </row>
    <row r="1859" spans="1:21" x14ac:dyDescent="0.3">
      <c r="A1859" s="20">
        <v>2863</v>
      </c>
      <c r="B1859" s="27" t="s">
        <v>4165</v>
      </c>
      <c r="C1859" s="27">
        <v>1</v>
      </c>
      <c r="D1859" s="27" t="str">
        <f>VLOOKUP('Raw Data'!$C1859,'country description'!$A$2:$B$16,2,0)</f>
        <v>India</v>
      </c>
      <c r="E1859" s="27" t="s">
        <v>14</v>
      </c>
      <c r="F1859" s="27" t="s">
        <v>4166</v>
      </c>
      <c r="G1859" s="27" t="s">
        <v>617</v>
      </c>
      <c r="H1859" s="27" t="s">
        <v>18</v>
      </c>
      <c r="I1859" s="27" t="s">
        <v>19</v>
      </c>
      <c r="J1859" s="27" t="s">
        <v>19</v>
      </c>
      <c r="K1859" s="27">
        <v>2</v>
      </c>
      <c r="L1859" s="27">
        <v>245</v>
      </c>
      <c r="M1859" s="27">
        <v>800</v>
      </c>
      <c r="N1859" s="27">
        <v>3.2</v>
      </c>
      <c r="O1859" s="27">
        <v>2018</v>
      </c>
      <c r="P1859" s="27">
        <v>2</v>
      </c>
      <c r="Q1859" s="27">
        <v>19</v>
      </c>
      <c r="R1859" s="28">
        <f>DATE('Raw Data'!$O1859,'Raw Data'!$P1859,'Raw Data'!$Q1859)</f>
        <v>43150</v>
      </c>
      <c r="S1859" s="27" t="str">
        <f>CONCATENATE(MID('Raw Data'!$H1859,FIND("(",'Raw Data'!$H1859)+1,FIND(")",'Raw Data'!$H1859)-FIND("(",'Raw Data'!$H1859)-1),"",'Raw Data'!$M1859)</f>
        <v>Rs.800</v>
      </c>
      <c r="T1859" s="27">
        <f t="shared" si="29"/>
        <v>1</v>
      </c>
      <c r="U1859" s="29">
        <f>'Raw Data'!$M1859*'Raw Data'!$T1859</f>
        <v>800</v>
      </c>
    </row>
    <row r="1860" spans="1:21" x14ac:dyDescent="0.3">
      <c r="A1860" s="20">
        <v>307356</v>
      </c>
      <c r="B1860" s="27" t="s">
        <v>399</v>
      </c>
      <c r="C1860" s="27">
        <v>1</v>
      </c>
      <c r="D1860" s="27" t="str">
        <f>VLOOKUP('Raw Data'!$C1860,'country description'!$A$2:$B$16,2,0)</f>
        <v>India</v>
      </c>
      <c r="E1860" s="27" t="s">
        <v>14</v>
      </c>
      <c r="F1860" s="27" t="s">
        <v>4167</v>
      </c>
      <c r="G1860" s="27" t="s">
        <v>401</v>
      </c>
      <c r="H1860" s="27" t="s">
        <v>18</v>
      </c>
      <c r="I1860" s="27" t="s">
        <v>19</v>
      </c>
      <c r="J1860" s="27" t="s">
        <v>19</v>
      </c>
      <c r="K1860" s="27">
        <v>2</v>
      </c>
      <c r="L1860" s="27">
        <v>48</v>
      </c>
      <c r="M1860" s="27">
        <v>800</v>
      </c>
      <c r="N1860" s="27">
        <v>2.9</v>
      </c>
      <c r="O1860" s="27">
        <v>2010</v>
      </c>
      <c r="P1860" s="27">
        <v>2</v>
      </c>
      <c r="Q1860" s="27">
        <v>15</v>
      </c>
      <c r="R1860" s="28">
        <f>DATE('Raw Data'!$O1860,'Raw Data'!$P1860,'Raw Data'!$Q1860)</f>
        <v>40224</v>
      </c>
      <c r="S1860" s="27" t="str">
        <f>CONCATENATE(MID('Raw Data'!$H1860,FIND("(",'Raw Data'!$H1860)+1,FIND(")",'Raw Data'!$H1860)-FIND("(",'Raw Data'!$H1860)-1),"",'Raw Data'!$M1860)</f>
        <v>Rs.800</v>
      </c>
      <c r="T1860" s="27">
        <f t="shared" si="29"/>
        <v>1</v>
      </c>
      <c r="U1860" s="29">
        <f>'Raw Data'!$M1860*'Raw Data'!$T1860</f>
        <v>800</v>
      </c>
    </row>
    <row r="1861" spans="1:21" x14ac:dyDescent="0.3">
      <c r="A1861" s="20">
        <v>6345</v>
      </c>
      <c r="B1861" s="27" t="s">
        <v>4168</v>
      </c>
      <c r="C1861" s="27">
        <v>1</v>
      </c>
      <c r="D1861" s="27" t="str">
        <f>VLOOKUP('Raw Data'!$C1861,'country description'!$A$2:$B$16,2,0)</f>
        <v>India</v>
      </c>
      <c r="E1861" s="27" t="s">
        <v>14</v>
      </c>
      <c r="F1861" s="27" t="s">
        <v>4169</v>
      </c>
      <c r="G1861" s="27" t="s">
        <v>390</v>
      </c>
      <c r="H1861" s="27" t="s">
        <v>18</v>
      </c>
      <c r="I1861" s="27" t="s">
        <v>19</v>
      </c>
      <c r="J1861" s="27" t="s">
        <v>19</v>
      </c>
      <c r="K1861" s="27">
        <v>2</v>
      </c>
      <c r="L1861" s="27">
        <v>8</v>
      </c>
      <c r="M1861" s="27">
        <v>800</v>
      </c>
      <c r="N1861" s="27">
        <v>2.8</v>
      </c>
      <c r="O1861" s="27">
        <v>2012</v>
      </c>
      <c r="P1861" s="27">
        <v>2</v>
      </c>
      <c r="Q1861" s="27">
        <v>27</v>
      </c>
      <c r="R1861" s="28">
        <f>DATE('Raw Data'!$O1861,'Raw Data'!$P1861,'Raw Data'!$Q1861)</f>
        <v>40966</v>
      </c>
      <c r="S1861" s="27" t="str">
        <f>CONCATENATE(MID('Raw Data'!$H1861,FIND("(",'Raw Data'!$H1861)+1,FIND(")",'Raw Data'!$H1861)-FIND("(",'Raw Data'!$H1861)-1),"",'Raw Data'!$M1861)</f>
        <v>Rs.800</v>
      </c>
      <c r="T1861" s="27">
        <f t="shared" si="29"/>
        <v>1</v>
      </c>
      <c r="U1861" s="29">
        <f>'Raw Data'!$M1861*'Raw Data'!$T1861</f>
        <v>800</v>
      </c>
    </row>
    <row r="1862" spans="1:21" x14ac:dyDescent="0.3">
      <c r="A1862" s="20">
        <v>18289277</v>
      </c>
      <c r="B1862" s="27" t="s">
        <v>4170</v>
      </c>
      <c r="C1862" s="27">
        <v>1</v>
      </c>
      <c r="D1862" s="27" t="str">
        <f>VLOOKUP('Raw Data'!$C1862,'country description'!$A$2:$B$16,2,0)</f>
        <v>India</v>
      </c>
      <c r="E1862" s="27" t="s">
        <v>14</v>
      </c>
      <c r="F1862" s="27" t="s">
        <v>1647</v>
      </c>
      <c r="G1862" s="27" t="s">
        <v>1868</v>
      </c>
      <c r="H1862" s="27" t="s">
        <v>18</v>
      </c>
      <c r="I1862" s="27" t="s">
        <v>19</v>
      </c>
      <c r="J1862" s="27" t="s">
        <v>19</v>
      </c>
      <c r="K1862" s="27">
        <v>2</v>
      </c>
      <c r="L1862" s="27">
        <v>2</v>
      </c>
      <c r="M1862" s="27">
        <v>800</v>
      </c>
      <c r="N1862" s="27">
        <v>1</v>
      </c>
      <c r="O1862" s="27">
        <v>2017</v>
      </c>
      <c r="P1862" s="27">
        <v>2</v>
      </c>
      <c r="Q1862" s="27">
        <v>10</v>
      </c>
      <c r="R1862" s="28">
        <f>DATE('Raw Data'!$O1862,'Raw Data'!$P1862,'Raw Data'!$Q1862)</f>
        <v>42776</v>
      </c>
      <c r="S1862" s="27" t="str">
        <f>CONCATENATE(MID('Raw Data'!$H1862,FIND("(",'Raw Data'!$H1862)+1,FIND(")",'Raw Data'!$H1862)-FIND("(",'Raw Data'!$H1862)-1),"",'Raw Data'!$M1862)</f>
        <v>Rs.800</v>
      </c>
      <c r="T1862" s="27">
        <f t="shared" si="29"/>
        <v>1</v>
      </c>
      <c r="U1862" s="29">
        <f>'Raw Data'!$M1862*'Raw Data'!$T1862</f>
        <v>800</v>
      </c>
    </row>
    <row r="1863" spans="1:21" x14ac:dyDescent="0.3">
      <c r="A1863" s="20">
        <v>18400732</v>
      </c>
      <c r="B1863" s="27" t="s">
        <v>4171</v>
      </c>
      <c r="C1863" s="27">
        <v>1</v>
      </c>
      <c r="D1863" s="27" t="str">
        <f>VLOOKUP('Raw Data'!$C1863,'country description'!$A$2:$B$16,2,0)</f>
        <v>India</v>
      </c>
      <c r="E1863" s="27" t="s">
        <v>14</v>
      </c>
      <c r="F1863" s="27" t="s">
        <v>4172</v>
      </c>
      <c r="G1863" s="27" t="s">
        <v>3282</v>
      </c>
      <c r="H1863" s="27" t="s">
        <v>18</v>
      </c>
      <c r="I1863" s="27" t="s">
        <v>19</v>
      </c>
      <c r="J1863" s="27" t="s">
        <v>19</v>
      </c>
      <c r="K1863" s="27">
        <v>2</v>
      </c>
      <c r="L1863" s="27">
        <v>15</v>
      </c>
      <c r="M1863" s="27">
        <v>800</v>
      </c>
      <c r="N1863" s="27">
        <v>2.8</v>
      </c>
      <c r="O1863" s="27">
        <v>2013</v>
      </c>
      <c r="P1863" s="27">
        <v>1</v>
      </c>
      <c r="Q1863" s="27">
        <v>3</v>
      </c>
      <c r="R1863" s="28">
        <f>DATE('Raw Data'!$O1863,'Raw Data'!$P1863,'Raw Data'!$Q1863)</f>
        <v>41277</v>
      </c>
      <c r="S1863" s="27" t="str">
        <f>CONCATENATE(MID('Raw Data'!$H1863,FIND("(",'Raw Data'!$H1863)+1,FIND(")",'Raw Data'!$H1863)-FIND("(",'Raw Data'!$H1863)-1),"",'Raw Data'!$M1863)</f>
        <v>Rs.800</v>
      </c>
      <c r="T1863" s="27">
        <f t="shared" si="29"/>
        <v>1</v>
      </c>
      <c r="U1863" s="29">
        <f>'Raw Data'!$M1863*'Raw Data'!$T1863</f>
        <v>800</v>
      </c>
    </row>
    <row r="1864" spans="1:21" x14ac:dyDescent="0.3">
      <c r="A1864" s="20">
        <v>18381236</v>
      </c>
      <c r="B1864" s="27" t="s">
        <v>4173</v>
      </c>
      <c r="C1864" s="27">
        <v>1</v>
      </c>
      <c r="D1864" s="27" t="str">
        <f>VLOOKUP('Raw Data'!$C1864,'country description'!$A$2:$B$16,2,0)</f>
        <v>India</v>
      </c>
      <c r="E1864" s="27" t="s">
        <v>14</v>
      </c>
      <c r="F1864" s="27" t="s">
        <v>4174</v>
      </c>
      <c r="G1864" s="27" t="s">
        <v>461</v>
      </c>
      <c r="H1864" s="27" t="s">
        <v>18</v>
      </c>
      <c r="I1864" s="27" t="s">
        <v>19</v>
      </c>
      <c r="J1864" s="27" t="s">
        <v>19</v>
      </c>
      <c r="K1864" s="27">
        <v>2</v>
      </c>
      <c r="L1864" s="27">
        <v>17</v>
      </c>
      <c r="M1864" s="27">
        <v>800</v>
      </c>
      <c r="N1864" s="27">
        <v>3.4</v>
      </c>
      <c r="O1864" s="27">
        <v>2013</v>
      </c>
      <c r="P1864" s="27">
        <v>1</v>
      </c>
      <c r="Q1864" s="27">
        <v>28</v>
      </c>
      <c r="R1864" s="28">
        <f>DATE('Raw Data'!$O1864,'Raw Data'!$P1864,'Raw Data'!$Q1864)</f>
        <v>41302</v>
      </c>
      <c r="S1864" s="27" t="str">
        <f>CONCATENATE(MID('Raw Data'!$H1864,FIND("(",'Raw Data'!$H1864)+1,FIND(")",'Raw Data'!$H1864)-FIND("(",'Raw Data'!$H1864)-1),"",'Raw Data'!$M1864)</f>
        <v>Rs.800</v>
      </c>
      <c r="T1864" s="27">
        <f t="shared" si="29"/>
        <v>1</v>
      </c>
      <c r="U1864" s="29">
        <f>'Raw Data'!$M1864*'Raw Data'!$T1864</f>
        <v>800</v>
      </c>
    </row>
    <row r="1865" spans="1:21" x14ac:dyDescent="0.3">
      <c r="A1865" s="20">
        <v>311546</v>
      </c>
      <c r="B1865" s="27" t="s">
        <v>3992</v>
      </c>
      <c r="C1865" s="27">
        <v>1</v>
      </c>
      <c r="D1865" s="27" t="str">
        <f>VLOOKUP('Raw Data'!$C1865,'country description'!$A$2:$B$16,2,0)</f>
        <v>India</v>
      </c>
      <c r="E1865" s="27" t="s">
        <v>14</v>
      </c>
      <c r="F1865" s="27" t="s">
        <v>4175</v>
      </c>
      <c r="G1865" s="27" t="s">
        <v>835</v>
      </c>
      <c r="H1865" s="27" t="s">
        <v>18</v>
      </c>
      <c r="I1865" s="27" t="s">
        <v>19</v>
      </c>
      <c r="J1865" s="27" t="s">
        <v>19</v>
      </c>
      <c r="K1865" s="27">
        <v>2</v>
      </c>
      <c r="L1865" s="27">
        <v>3</v>
      </c>
      <c r="M1865" s="27">
        <v>800</v>
      </c>
      <c r="N1865" s="27">
        <v>1</v>
      </c>
      <c r="O1865" s="27">
        <v>2012</v>
      </c>
      <c r="P1865" s="27">
        <v>1</v>
      </c>
      <c r="Q1865" s="27">
        <v>28</v>
      </c>
      <c r="R1865" s="28">
        <f>DATE('Raw Data'!$O1865,'Raw Data'!$P1865,'Raw Data'!$Q1865)</f>
        <v>40936</v>
      </c>
      <c r="S1865" s="27" t="str">
        <f>CONCATENATE(MID('Raw Data'!$H1865,FIND("(",'Raw Data'!$H1865)+1,FIND(")",'Raw Data'!$H1865)-FIND("(",'Raw Data'!$H1865)-1),"",'Raw Data'!$M1865)</f>
        <v>Rs.800</v>
      </c>
      <c r="T1865" s="27">
        <f t="shared" si="29"/>
        <v>1</v>
      </c>
      <c r="U1865" s="29">
        <f>'Raw Data'!$M1865*'Raw Data'!$T1865</f>
        <v>800</v>
      </c>
    </row>
    <row r="1866" spans="1:21" x14ac:dyDescent="0.3">
      <c r="A1866" s="20">
        <v>18126080</v>
      </c>
      <c r="B1866" s="27" t="s">
        <v>3992</v>
      </c>
      <c r="C1866" s="27">
        <v>1</v>
      </c>
      <c r="D1866" s="27" t="str">
        <f>VLOOKUP('Raw Data'!$C1866,'country description'!$A$2:$B$16,2,0)</f>
        <v>India</v>
      </c>
      <c r="E1866" s="27" t="s">
        <v>14</v>
      </c>
      <c r="F1866" s="27" t="s">
        <v>4176</v>
      </c>
      <c r="G1866" s="27" t="s">
        <v>835</v>
      </c>
      <c r="H1866" s="27" t="s">
        <v>18</v>
      </c>
      <c r="I1866" s="27" t="s">
        <v>19</v>
      </c>
      <c r="J1866" s="27" t="s">
        <v>19</v>
      </c>
      <c r="K1866" s="27">
        <v>2</v>
      </c>
      <c r="L1866" s="27">
        <v>58</v>
      </c>
      <c r="M1866" s="27">
        <v>800</v>
      </c>
      <c r="N1866" s="27">
        <v>3.6</v>
      </c>
      <c r="O1866" s="27">
        <v>2011</v>
      </c>
      <c r="P1866" s="27">
        <v>1</v>
      </c>
      <c r="Q1866" s="27">
        <v>10</v>
      </c>
      <c r="R1866" s="28">
        <f>DATE('Raw Data'!$O1866,'Raw Data'!$P1866,'Raw Data'!$Q1866)</f>
        <v>40553</v>
      </c>
      <c r="S1866" s="27" t="str">
        <f>CONCATENATE(MID('Raw Data'!$H1866,FIND("(",'Raw Data'!$H1866)+1,FIND(")",'Raw Data'!$H1866)-FIND("(",'Raw Data'!$H1866)-1),"",'Raw Data'!$M1866)</f>
        <v>Rs.800</v>
      </c>
      <c r="T1866" s="27">
        <f t="shared" si="29"/>
        <v>1</v>
      </c>
      <c r="U1866" s="29">
        <f>'Raw Data'!$M1866*'Raw Data'!$T1866</f>
        <v>800</v>
      </c>
    </row>
    <row r="1867" spans="1:21" x14ac:dyDescent="0.3">
      <c r="A1867" s="20">
        <v>1777</v>
      </c>
      <c r="B1867" s="27" t="s">
        <v>4177</v>
      </c>
      <c r="C1867" s="27">
        <v>1</v>
      </c>
      <c r="D1867" s="27" t="str">
        <f>VLOOKUP('Raw Data'!$C1867,'country description'!$A$2:$B$16,2,0)</f>
        <v>India</v>
      </c>
      <c r="E1867" s="27" t="s">
        <v>14</v>
      </c>
      <c r="F1867" s="27" t="s">
        <v>4178</v>
      </c>
      <c r="G1867" s="27" t="s">
        <v>410</v>
      </c>
      <c r="H1867" s="27" t="s">
        <v>18</v>
      </c>
      <c r="I1867" s="27" t="s">
        <v>19</v>
      </c>
      <c r="J1867" s="27" t="s">
        <v>19</v>
      </c>
      <c r="K1867" s="27">
        <v>2</v>
      </c>
      <c r="L1867" s="27">
        <v>3530</v>
      </c>
      <c r="M1867" s="27">
        <v>800</v>
      </c>
      <c r="N1867" s="27">
        <v>4.3</v>
      </c>
      <c r="O1867" s="27">
        <v>2013</v>
      </c>
      <c r="P1867" s="27">
        <v>1</v>
      </c>
      <c r="Q1867" s="27">
        <v>2</v>
      </c>
      <c r="R1867" s="28">
        <f>DATE('Raw Data'!$O1867,'Raw Data'!$P1867,'Raw Data'!$Q1867)</f>
        <v>41276</v>
      </c>
      <c r="S1867" s="27" t="str">
        <f>CONCATENATE(MID('Raw Data'!$H1867,FIND("(",'Raw Data'!$H1867)+1,FIND(")",'Raw Data'!$H1867)-FIND("(",'Raw Data'!$H1867)-1),"",'Raw Data'!$M1867)</f>
        <v>Rs.800</v>
      </c>
      <c r="T1867" s="27">
        <f t="shared" si="29"/>
        <v>1</v>
      </c>
      <c r="U1867" s="29">
        <f>'Raw Data'!$M1867*'Raw Data'!$T1867</f>
        <v>800</v>
      </c>
    </row>
    <row r="1868" spans="1:21" x14ac:dyDescent="0.3">
      <c r="A1868" s="20">
        <v>18212160</v>
      </c>
      <c r="B1868" s="27" t="s">
        <v>4179</v>
      </c>
      <c r="C1868" s="27">
        <v>1</v>
      </c>
      <c r="D1868" s="27" t="str">
        <f>VLOOKUP('Raw Data'!$C1868,'country description'!$A$2:$B$16,2,0)</f>
        <v>India</v>
      </c>
      <c r="E1868" s="27" t="s">
        <v>14</v>
      </c>
      <c r="F1868" s="27" t="s">
        <v>4180</v>
      </c>
      <c r="G1868" s="27" t="s">
        <v>4181</v>
      </c>
      <c r="H1868" s="27" t="s">
        <v>18</v>
      </c>
      <c r="I1868" s="27" t="s">
        <v>19</v>
      </c>
      <c r="J1868" s="27" t="s">
        <v>19</v>
      </c>
      <c r="K1868" s="27">
        <v>2</v>
      </c>
      <c r="L1868" s="27">
        <v>1</v>
      </c>
      <c r="M1868" s="27">
        <v>800</v>
      </c>
      <c r="N1868" s="27">
        <v>1</v>
      </c>
      <c r="O1868" s="27">
        <v>2010</v>
      </c>
      <c r="P1868" s="27">
        <v>1</v>
      </c>
      <c r="Q1868" s="27">
        <v>12</v>
      </c>
      <c r="R1868" s="28">
        <f>DATE('Raw Data'!$O1868,'Raw Data'!$P1868,'Raw Data'!$Q1868)</f>
        <v>40190</v>
      </c>
      <c r="S1868" s="27" t="str">
        <f>CONCATENATE(MID('Raw Data'!$H1868,FIND("(",'Raw Data'!$H1868)+1,FIND(")",'Raw Data'!$H1868)-FIND("(",'Raw Data'!$H1868)-1),"",'Raw Data'!$M1868)</f>
        <v>Rs.800</v>
      </c>
      <c r="T1868" s="27">
        <f t="shared" si="29"/>
        <v>1</v>
      </c>
      <c r="U1868" s="29">
        <f>'Raw Data'!$M1868*'Raw Data'!$T1868</f>
        <v>800</v>
      </c>
    </row>
    <row r="1869" spans="1:21" x14ac:dyDescent="0.3">
      <c r="A1869" s="20">
        <v>849</v>
      </c>
      <c r="B1869" s="27" t="s">
        <v>4182</v>
      </c>
      <c r="C1869" s="27">
        <v>1</v>
      </c>
      <c r="D1869" s="27" t="str">
        <f>VLOOKUP('Raw Data'!$C1869,'country description'!$A$2:$B$16,2,0)</f>
        <v>India</v>
      </c>
      <c r="E1869" s="27" t="s">
        <v>14</v>
      </c>
      <c r="F1869" s="27" t="s">
        <v>4183</v>
      </c>
      <c r="G1869" s="27" t="s">
        <v>455</v>
      </c>
      <c r="H1869" s="27" t="s">
        <v>18</v>
      </c>
      <c r="I1869" s="27" t="s">
        <v>19</v>
      </c>
      <c r="J1869" s="27" t="s">
        <v>19</v>
      </c>
      <c r="K1869" s="27">
        <v>2</v>
      </c>
      <c r="L1869" s="27">
        <v>34</v>
      </c>
      <c r="M1869" s="27">
        <v>800</v>
      </c>
      <c r="N1869" s="27">
        <v>3.4</v>
      </c>
      <c r="O1869" s="27">
        <v>2012</v>
      </c>
      <c r="P1869" s="27">
        <v>12</v>
      </c>
      <c r="Q1869" s="27">
        <v>25</v>
      </c>
      <c r="R1869" s="28">
        <f>DATE('Raw Data'!$O1869,'Raw Data'!$P1869,'Raw Data'!$Q1869)</f>
        <v>41268</v>
      </c>
      <c r="S1869" s="27" t="str">
        <f>CONCATENATE(MID('Raw Data'!$H1869,FIND("(",'Raw Data'!$H1869)+1,FIND(")",'Raw Data'!$H1869)-FIND("(",'Raw Data'!$H1869)-1),"",'Raw Data'!$M1869)</f>
        <v>Rs.800</v>
      </c>
      <c r="T1869" s="27">
        <f t="shared" si="29"/>
        <v>1</v>
      </c>
      <c r="U1869" s="29">
        <f>'Raw Data'!$M1869*'Raw Data'!$T1869</f>
        <v>800</v>
      </c>
    </row>
    <row r="1870" spans="1:21" x14ac:dyDescent="0.3">
      <c r="A1870" s="20">
        <v>305147</v>
      </c>
      <c r="B1870" s="27" t="s">
        <v>4184</v>
      </c>
      <c r="C1870" s="27">
        <v>1</v>
      </c>
      <c r="D1870" s="27" t="str">
        <f>VLOOKUP('Raw Data'!$C1870,'country description'!$A$2:$B$16,2,0)</f>
        <v>India</v>
      </c>
      <c r="E1870" s="27" t="s">
        <v>14</v>
      </c>
      <c r="F1870" s="27" t="s">
        <v>4185</v>
      </c>
      <c r="G1870" s="27" t="s">
        <v>407</v>
      </c>
      <c r="H1870" s="27" t="s">
        <v>18</v>
      </c>
      <c r="I1870" s="27" t="s">
        <v>19</v>
      </c>
      <c r="J1870" s="27" t="s">
        <v>19</v>
      </c>
      <c r="K1870" s="27">
        <v>2</v>
      </c>
      <c r="L1870" s="27">
        <v>112</v>
      </c>
      <c r="M1870" s="27">
        <v>800</v>
      </c>
      <c r="N1870" s="27">
        <v>3.4</v>
      </c>
      <c r="O1870" s="27">
        <v>2014</v>
      </c>
      <c r="P1870" s="27">
        <v>12</v>
      </c>
      <c r="Q1870" s="27">
        <v>28</v>
      </c>
      <c r="R1870" s="28">
        <f>DATE('Raw Data'!$O1870,'Raw Data'!$P1870,'Raw Data'!$Q1870)</f>
        <v>42001</v>
      </c>
      <c r="S1870" s="27" t="str">
        <f>CONCATENATE(MID('Raw Data'!$H1870,FIND("(",'Raw Data'!$H1870)+1,FIND(")",'Raw Data'!$H1870)-FIND("(",'Raw Data'!$H1870)-1),"",'Raw Data'!$M1870)</f>
        <v>Rs.800</v>
      </c>
      <c r="T1870" s="27">
        <f t="shared" si="29"/>
        <v>1</v>
      </c>
      <c r="U1870" s="29">
        <f>'Raw Data'!$M1870*'Raw Data'!$T1870</f>
        <v>800</v>
      </c>
    </row>
    <row r="1871" spans="1:21" x14ac:dyDescent="0.3">
      <c r="A1871" s="20">
        <v>5438</v>
      </c>
      <c r="B1871" s="27" t="s">
        <v>371</v>
      </c>
      <c r="C1871" s="27">
        <v>1</v>
      </c>
      <c r="D1871" s="27" t="str">
        <f>VLOOKUP('Raw Data'!$C1871,'country description'!$A$2:$B$16,2,0)</f>
        <v>India</v>
      </c>
      <c r="E1871" s="27" t="s">
        <v>14</v>
      </c>
      <c r="F1871" s="27" t="s">
        <v>4186</v>
      </c>
      <c r="G1871" s="27" t="s">
        <v>4187</v>
      </c>
      <c r="H1871" s="27" t="s">
        <v>18</v>
      </c>
      <c r="I1871" s="27" t="s">
        <v>19</v>
      </c>
      <c r="J1871" s="27" t="s">
        <v>19</v>
      </c>
      <c r="K1871" s="27">
        <v>2</v>
      </c>
      <c r="L1871" s="27">
        <v>281</v>
      </c>
      <c r="M1871" s="27">
        <v>800</v>
      </c>
      <c r="N1871" s="27">
        <v>3.7</v>
      </c>
      <c r="O1871" s="27">
        <v>2013</v>
      </c>
      <c r="P1871" s="27">
        <v>12</v>
      </c>
      <c r="Q1871" s="27">
        <v>15</v>
      </c>
      <c r="R1871" s="28">
        <f>DATE('Raw Data'!$O1871,'Raw Data'!$P1871,'Raw Data'!$Q1871)</f>
        <v>41623</v>
      </c>
      <c r="S1871" s="27" t="str">
        <f>CONCATENATE(MID('Raw Data'!$H1871,FIND("(",'Raw Data'!$H1871)+1,FIND(")",'Raw Data'!$H1871)-FIND("(",'Raw Data'!$H1871)-1),"",'Raw Data'!$M1871)</f>
        <v>Rs.800</v>
      </c>
      <c r="T1871" s="27">
        <f t="shared" si="29"/>
        <v>1</v>
      </c>
      <c r="U1871" s="29">
        <f>'Raw Data'!$M1871*'Raw Data'!$T1871</f>
        <v>800</v>
      </c>
    </row>
    <row r="1872" spans="1:21" x14ac:dyDescent="0.3">
      <c r="A1872" s="20">
        <v>18449796</v>
      </c>
      <c r="B1872" s="27" t="s">
        <v>4067</v>
      </c>
      <c r="C1872" s="27">
        <v>1</v>
      </c>
      <c r="D1872" s="27" t="str">
        <f>VLOOKUP('Raw Data'!$C1872,'country description'!$A$2:$B$16,2,0)</f>
        <v>India</v>
      </c>
      <c r="E1872" s="27" t="s">
        <v>14</v>
      </c>
      <c r="F1872" s="27" t="s">
        <v>4124</v>
      </c>
      <c r="G1872" s="27" t="s">
        <v>969</v>
      </c>
      <c r="H1872" s="27" t="s">
        <v>18</v>
      </c>
      <c r="I1872" s="27" t="s">
        <v>19</v>
      </c>
      <c r="J1872" s="27" t="s">
        <v>19</v>
      </c>
      <c r="K1872" s="27">
        <v>2</v>
      </c>
      <c r="L1872" s="27">
        <v>21</v>
      </c>
      <c r="M1872" s="27">
        <v>800</v>
      </c>
      <c r="N1872" s="27">
        <v>2.9</v>
      </c>
      <c r="O1872" s="27">
        <v>2011</v>
      </c>
      <c r="P1872" s="27">
        <v>11</v>
      </c>
      <c r="Q1872" s="27">
        <v>5</v>
      </c>
      <c r="R1872" s="28">
        <f>DATE('Raw Data'!$O1872,'Raw Data'!$P1872,'Raw Data'!$Q1872)</f>
        <v>40852</v>
      </c>
      <c r="S1872" s="27" t="str">
        <f>CONCATENATE(MID('Raw Data'!$H1872,FIND("(",'Raw Data'!$H1872)+1,FIND(")",'Raw Data'!$H1872)-FIND("(",'Raw Data'!$H1872)-1),"",'Raw Data'!$M1872)</f>
        <v>Rs.800</v>
      </c>
      <c r="T1872" s="27">
        <f t="shared" si="29"/>
        <v>1</v>
      </c>
      <c r="U1872" s="29">
        <f>'Raw Data'!$M1872*'Raw Data'!$T1872</f>
        <v>800</v>
      </c>
    </row>
    <row r="1873" spans="1:21" x14ac:dyDescent="0.3">
      <c r="A1873" s="20">
        <v>18361747</v>
      </c>
      <c r="B1873" s="27" t="s">
        <v>4188</v>
      </c>
      <c r="C1873" s="27">
        <v>1</v>
      </c>
      <c r="D1873" s="27" t="str">
        <f>VLOOKUP('Raw Data'!$C1873,'country description'!$A$2:$B$16,2,0)</f>
        <v>India</v>
      </c>
      <c r="E1873" s="27" t="s">
        <v>14</v>
      </c>
      <c r="F1873" s="27" t="s">
        <v>4189</v>
      </c>
      <c r="G1873" s="27" t="s">
        <v>4190</v>
      </c>
      <c r="H1873" s="27" t="s">
        <v>18</v>
      </c>
      <c r="I1873" s="27" t="s">
        <v>19</v>
      </c>
      <c r="J1873" s="27" t="s">
        <v>19</v>
      </c>
      <c r="K1873" s="27">
        <v>2</v>
      </c>
      <c r="L1873" s="27">
        <v>34</v>
      </c>
      <c r="M1873" s="27">
        <v>800</v>
      </c>
      <c r="N1873" s="27">
        <v>3.6</v>
      </c>
      <c r="O1873" s="27">
        <v>2016</v>
      </c>
      <c r="P1873" s="27">
        <v>11</v>
      </c>
      <c r="Q1873" s="27">
        <v>2</v>
      </c>
      <c r="R1873" s="28">
        <f>DATE('Raw Data'!$O1873,'Raw Data'!$P1873,'Raw Data'!$Q1873)</f>
        <v>42676</v>
      </c>
      <c r="S1873" s="27" t="str">
        <f>CONCATENATE(MID('Raw Data'!$H1873,FIND("(",'Raw Data'!$H1873)+1,FIND(")",'Raw Data'!$H1873)-FIND("(",'Raw Data'!$H1873)-1),"",'Raw Data'!$M1873)</f>
        <v>Rs.800</v>
      </c>
      <c r="T1873" s="27">
        <f t="shared" si="29"/>
        <v>1</v>
      </c>
      <c r="U1873" s="29">
        <f>'Raw Data'!$M1873*'Raw Data'!$T1873</f>
        <v>800</v>
      </c>
    </row>
    <row r="1874" spans="1:21" x14ac:dyDescent="0.3">
      <c r="A1874" s="20">
        <v>2509</v>
      </c>
      <c r="B1874" s="27" t="s">
        <v>4163</v>
      </c>
      <c r="C1874" s="27">
        <v>1</v>
      </c>
      <c r="D1874" s="27" t="str">
        <f>VLOOKUP('Raw Data'!$C1874,'country description'!$A$2:$B$16,2,0)</f>
        <v>India</v>
      </c>
      <c r="E1874" s="27" t="s">
        <v>14</v>
      </c>
      <c r="F1874" s="27" t="s">
        <v>4191</v>
      </c>
      <c r="G1874" s="27" t="s">
        <v>410</v>
      </c>
      <c r="H1874" s="27" t="s">
        <v>18</v>
      </c>
      <c r="I1874" s="27" t="s">
        <v>19</v>
      </c>
      <c r="J1874" s="27" t="s">
        <v>19</v>
      </c>
      <c r="K1874" s="27">
        <v>2</v>
      </c>
      <c r="L1874" s="27">
        <v>135</v>
      </c>
      <c r="M1874" s="27">
        <v>800</v>
      </c>
      <c r="N1874" s="27">
        <v>3.4</v>
      </c>
      <c r="O1874" s="27">
        <v>2013</v>
      </c>
      <c r="P1874" s="27">
        <v>11</v>
      </c>
      <c r="Q1874" s="27">
        <v>21</v>
      </c>
      <c r="R1874" s="28">
        <f>DATE('Raw Data'!$O1874,'Raw Data'!$P1874,'Raw Data'!$Q1874)</f>
        <v>41599</v>
      </c>
      <c r="S1874" s="27" t="str">
        <f>CONCATENATE(MID('Raw Data'!$H1874,FIND("(",'Raw Data'!$H1874)+1,FIND(")",'Raw Data'!$H1874)-FIND("(",'Raw Data'!$H1874)-1),"",'Raw Data'!$M1874)</f>
        <v>Rs.800</v>
      </c>
      <c r="T1874" s="27">
        <f t="shared" si="29"/>
        <v>1</v>
      </c>
      <c r="U1874" s="29">
        <f>'Raw Data'!$M1874*'Raw Data'!$T1874</f>
        <v>800</v>
      </c>
    </row>
    <row r="1875" spans="1:21" x14ac:dyDescent="0.3">
      <c r="A1875" s="20">
        <v>18398506</v>
      </c>
      <c r="B1875" s="27" t="s">
        <v>4192</v>
      </c>
      <c r="C1875" s="27">
        <v>1</v>
      </c>
      <c r="D1875" s="27" t="str">
        <f>VLOOKUP('Raw Data'!$C1875,'country description'!$A$2:$B$16,2,0)</f>
        <v>India</v>
      </c>
      <c r="E1875" s="27" t="s">
        <v>14</v>
      </c>
      <c r="F1875" s="27" t="s">
        <v>4193</v>
      </c>
      <c r="G1875" s="27" t="s">
        <v>3282</v>
      </c>
      <c r="H1875" s="27" t="s">
        <v>18</v>
      </c>
      <c r="I1875" s="27" t="s">
        <v>19</v>
      </c>
      <c r="J1875" s="27" t="s">
        <v>19</v>
      </c>
      <c r="K1875" s="27">
        <v>2</v>
      </c>
      <c r="L1875" s="27">
        <v>67</v>
      </c>
      <c r="M1875" s="27">
        <v>800</v>
      </c>
      <c r="N1875" s="27">
        <v>3.6</v>
      </c>
      <c r="O1875" s="27">
        <v>2011</v>
      </c>
      <c r="P1875" s="27">
        <v>11</v>
      </c>
      <c r="Q1875" s="27">
        <v>15</v>
      </c>
      <c r="R1875" s="28">
        <f>DATE('Raw Data'!$O1875,'Raw Data'!$P1875,'Raw Data'!$Q1875)</f>
        <v>40862</v>
      </c>
      <c r="S1875" s="27" t="str">
        <f>CONCATENATE(MID('Raw Data'!$H1875,FIND("(",'Raw Data'!$H1875)+1,FIND(")",'Raw Data'!$H1875)-FIND("(",'Raw Data'!$H1875)-1),"",'Raw Data'!$M1875)</f>
        <v>Rs.800</v>
      </c>
      <c r="T1875" s="27">
        <f t="shared" si="29"/>
        <v>1</v>
      </c>
      <c r="U1875" s="29">
        <f>'Raw Data'!$M1875*'Raw Data'!$T1875</f>
        <v>800</v>
      </c>
    </row>
    <row r="1876" spans="1:21" x14ac:dyDescent="0.3">
      <c r="A1876" s="20">
        <v>4621</v>
      </c>
      <c r="B1876" s="27" t="s">
        <v>4159</v>
      </c>
      <c r="C1876" s="27">
        <v>1</v>
      </c>
      <c r="D1876" s="27" t="str">
        <f>VLOOKUP('Raw Data'!$C1876,'country description'!$A$2:$B$16,2,0)</f>
        <v>India</v>
      </c>
      <c r="E1876" s="27" t="s">
        <v>14</v>
      </c>
      <c r="F1876" s="27" t="s">
        <v>4194</v>
      </c>
      <c r="G1876" s="27" t="s">
        <v>587</v>
      </c>
      <c r="H1876" s="27" t="s">
        <v>18</v>
      </c>
      <c r="I1876" s="27" t="s">
        <v>19</v>
      </c>
      <c r="J1876" s="27" t="s">
        <v>19</v>
      </c>
      <c r="K1876" s="27">
        <v>2</v>
      </c>
      <c r="L1876" s="27">
        <v>67</v>
      </c>
      <c r="M1876" s="27">
        <v>800</v>
      </c>
      <c r="N1876" s="27">
        <v>3</v>
      </c>
      <c r="O1876" s="27">
        <v>2010</v>
      </c>
      <c r="P1876" s="27">
        <v>10</v>
      </c>
      <c r="Q1876" s="27">
        <v>6</v>
      </c>
      <c r="R1876" s="28">
        <f>DATE('Raw Data'!$O1876,'Raw Data'!$P1876,'Raw Data'!$Q1876)</f>
        <v>40457</v>
      </c>
      <c r="S1876" s="27" t="str">
        <f>CONCATENATE(MID('Raw Data'!$H1876,FIND("(",'Raw Data'!$H1876)+1,FIND(")",'Raw Data'!$H1876)-FIND("(",'Raw Data'!$H1876)-1),"",'Raw Data'!$M1876)</f>
        <v>Rs.800</v>
      </c>
      <c r="T1876" s="27">
        <f t="shared" si="29"/>
        <v>1</v>
      </c>
      <c r="U1876" s="29">
        <f>'Raw Data'!$M1876*'Raw Data'!$T1876</f>
        <v>800</v>
      </c>
    </row>
    <row r="1877" spans="1:21" x14ac:dyDescent="0.3">
      <c r="A1877" s="20">
        <v>18313482</v>
      </c>
      <c r="B1877" s="27" t="s">
        <v>4195</v>
      </c>
      <c r="C1877" s="27">
        <v>1</v>
      </c>
      <c r="D1877" s="27" t="str">
        <f>VLOOKUP('Raw Data'!$C1877,'country description'!$A$2:$B$16,2,0)</f>
        <v>India</v>
      </c>
      <c r="E1877" s="27" t="s">
        <v>14</v>
      </c>
      <c r="F1877" s="27" t="s">
        <v>4196</v>
      </c>
      <c r="G1877" s="27" t="s">
        <v>4154</v>
      </c>
      <c r="H1877" s="27" t="s">
        <v>18</v>
      </c>
      <c r="I1877" s="27" t="s">
        <v>19</v>
      </c>
      <c r="J1877" s="27" t="s">
        <v>19</v>
      </c>
      <c r="K1877" s="27">
        <v>2</v>
      </c>
      <c r="L1877" s="27">
        <v>13</v>
      </c>
      <c r="M1877" s="27">
        <v>800</v>
      </c>
      <c r="N1877" s="27">
        <v>3.3</v>
      </c>
      <c r="O1877" s="27">
        <v>2017</v>
      </c>
      <c r="P1877" s="27">
        <v>10</v>
      </c>
      <c r="Q1877" s="27">
        <v>22</v>
      </c>
      <c r="R1877" s="28">
        <f>DATE('Raw Data'!$O1877,'Raw Data'!$P1877,'Raw Data'!$Q1877)</f>
        <v>43030</v>
      </c>
      <c r="S1877" s="27" t="str">
        <f>CONCATENATE(MID('Raw Data'!$H1877,FIND("(",'Raw Data'!$H1877)+1,FIND(")",'Raw Data'!$H1877)-FIND("(",'Raw Data'!$H1877)-1),"",'Raw Data'!$M1877)</f>
        <v>Rs.800</v>
      </c>
      <c r="T1877" s="27">
        <f t="shared" si="29"/>
        <v>1</v>
      </c>
      <c r="U1877" s="29">
        <f>'Raw Data'!$M1877*'Raw Data'!$T1877</f>
        <v>800</v>
      </c>
    </row>
    <row r="1878" spans="1:21" x14ac:dyDescent="0.3">
      <c r="A1878" s="20">
        <v>7319</v>
      </c>
      <c r="B1878" s="27" t="s">
        <v>4197</v>
      </c>
      <c r="C1878" s="27">
        <v>1</v>
      </c>
      <c r="D1878" s="27" t="str">
        <f>VLOOKUP('Raw Data'!$C1878,'country description'!$A$2:$B$16,2,0)</f>
        <v>India</v>
      </c>
      <c r="E1878" s="27" t="s">
        <v>14</v>
      </c>
      <c r="F1878" s="27" t="s">
        <v>3924</v>
      </c>
      <c r="G1878" s="27" t="s">
        <v>617</v>
      </c>
      <c r="H1878" s="27" t="s">
        <v>18</v>
      </c>
      <c r="I1878" s="27" t="s">
        <v>19</v>
      </c>
      <c r="J1878" s="27" t="s">
        <v>19</v>
      </c>
      <c r="K1878" s="27">
        <v>2</v>
      </c>
      <c r="L1878" s="27">
        <v>310</v>
      </c>
      <c r="M1878" s="27">
        <v>800</v>
      </c>
      <c r="N1878" s="27">
        <v>3.8</v>
      </c>
      <c r="O1878" s="27">
        <v>2015</v>
      </c>
      <c r="P1878" s="27">
        <v>10</v>
      </c>
      <c r="Q1878" s="27">
        <v>5</v>
      </c>
      <c r="R1878" s="28">
        <f>DATE('Raw Data'!$O1878,'Raw Data'!$P1878,'Raw Data'!$Q1878)</f>
        <v>42282</v>
      </c>
      <c r="S1878" s="27" t="str">
        <f>CONCATENATE(MID('Raw Data'!$H1878,FIND("(",'Raw Data'!$H1878)+1,FIND(")",'Raw Data'!$H1878)-FIND("(",'Raw Data'!$H1878)-1),"",'Raw Data'!$M1878)</f>
        <v>Rs.800</v>
      </c>
      <c r="T1878" s="27">
        <f t="shared" si="29"/>
        <v>1</v>
      </c>
      <c r="U1878" s="29">
        <f>'Raw Data'!$M1878*'Raw Data'!$T1878</f>
        <v>800</v>
      </c>
    </row>
    <row r="1879" spans="1:21" x14ac:dyDescent="0.3">
      <c r="A1879" s="20">
        <v>307364</v>
      </c>
      <c r="B1879" s="27" t="s">
        <v>517</v>
      </c>
      <c r="C1879" s="27">
        <v>1</v>
      </c>
      <c r="D1879" s="27" t="str">
        <f>VLOOKUP('Raw Data'!$C1879,'country description'!$A$2:$B$16,2,0)</f>
        <v>India</v>
      </c>
      <c r="E1879" s="27" t="s">
        <v>14</v>
      </c>
      <c r="F1879" s="27" t="s">
        <v>4198</v>
      </c>
      <c r="G1879" s="27" t="s">
        <v>519</v>
      </c>
      <c r="H1879" s="27" t="s">
        <v>18</v>
      </c>
      <c r="I1879" s="27" t="s">
        <v>19</v>
      </c>
      <c r="J1879" s="27" t="s">
        <v>24</v>
      </c>
      <c r="K1879" s="27">
        <v>2</v>
      </c>
      <c r="L1879" s="27">
        <v>107</v>
      </c>
      <c r="M1879" s="27">
        <v>800</v>
      </c>
      <c r="N1879" s="27">
        <v>3.6</v>
      </c>
      <c r="O1879" s="27">
        <v>2010</v>
      </c>
      <c r="P1879" s="27">
        <v>9</v>
      </c>
      <c r="Q1879" s="27">
        <v>12</v>
      </c>
      <c r="R1879" s="28">
        <f>DATE('Raw Data'!$O1879,'Raw Data'!$P1879,'Raw Data'!$Q1879)</f>
        <v>40433</v>
      </c>
      <c r="S1879" s="27" t="str">
        <f>CONCATENATE(MID('Raw Data'!$H1879,FIND("(",'Raw Data'!$H1879)+1,FIND(")",'Raw Data'!$H1879)-FIND("(",'Raw Data'!$H1879)-1),"",'Raw Data'!$M1879)</f>
        <v>Rs.800</v>
      </c>
      <c r="T1879" s="27">
        <f t="shared" si="29"/>
        <v>1</v>
      </c>
      <c r="U1879" s="29">
        <f>'Raw Data'!$M1879*'Raw Data'!$T1879</f>
        <v>800</v>
      </c>
    </row>
    <row r="1880" spans="1:21" x14ac:dyDescent="0.3">
      <c r="A1880" s="20">
        <v>18365895</v>
      </c>
      <c r="B1880" s="27" t="s">
        <v>4199</v>
      </c>
      <c r="C1880" s="27">
        <v>1</v>
      </c>
      <c r="D1880" s="27" t="str">
        <f>VLOOKUP('Raw Data'!$C1880,'country description'!$A$2:$B$16,2,0)</f>
        <v>India</v>
      </c>
      <c r="E1880" s="27" t="s">
        <v>14</v>
      </c>
      <c r="F1880" s="27" t="s">
        <v>1757</v>
      </c>
      <c r="G1880" s="27" t="s">
        <v>3098</v>
      </c>
      <c r="H1880" s="27" t="s">
        <v>18</v>
      </c>
      <c r="I1880" s="27" t="s">
        <v>19</v>
      </c>
      <c r="J1880" s="27" t="s">
        <v>24</v>
      </c>
      <c r="K1880" s="27">
        <v>2</v>
      </c>
      <c r="L1880" s="27">
        <v>81</v>
      </c>
      <c r="M1880" s="27">
        <v>800</v>
      </c>
      <c r="N1880" s="27">
        <v>4.0999999999999996</v>
      </c>
      <c r="O1880" s="27">
        <v>2017</v>
      </c>
      <c r="P1880" s="27">
        <v>9</v>
      </c>
      <c r="Q1880" s="27">
        <v>13</v>
      </c>
      <c r="R1880" s="28">
        <f>DATE('Raw Data'!$O1880,'Raw Data'!$P1880,'Raw Data'!$Q1880)</f>
        <v>42991</v>
      </c>
      <c r="S1880" s="27" t="str">
        <f>CONCATENATE(MID('Raw Data'!$H1880,FIND("(",'Raw Data'!$H1880)+1,FIND(")",'Raw Data'!$H1880)-FIND("(",'Raw Data'!$H1880)-1),"",'Raw Data'!$M1880)</f>
        <v>Rs.800</v>
      </c>
      <c r="T1880" s="27">
        <f t="shared" si="29"/>
        <v>1</v>
      </c>
      <c r="U1880" s="29">
        <f>'Raw Data'!$M1880*'Raw Data'!$T1880</f>
        <v>800</v>
      </c>
    </row>
    <row r="1881" spans="1:21" x14ac:dyDescent="0.3">
      <c r="A1881" s="20">
        <v>18057812</v>
      </c>
      <c r="B1881" s="27" t="s">
        <v>4200</v>
      </c>
      <c r="C1881" s="27">
        <v>1</v>
      </c>
      <c r="D1881" s="27" t="str">
        <f>VLOOKUP('Raw Data'!$C1881,'country description'!$A$2:$B$16,2,0)</f>
        <v>India</v>
      </c>
      <c r="E1881" s="27" t="s">
        <v>14</v>
      </c>
      <c r="F1881" s="27" t="s">
        <v>4201</v>
      </c>
      <c r="G1881" s="27" t="s">
        <v>393</v>
      </c>
      <c r="H1881" s="27" t="s">
        <v>18</v>
      </c>
      <c r="I1881" s="27" t="s">
        <v>19</v>
      </c>
      <c r="J1881" s="27" t="s">
        <v>24</v>
      </c>
      <c r="K1881" s="27">
        <v>2</v>
      </c>
      <c r="L1881" s="27">
        <v>84</v>
      </c>
      <c r="M1881" s="27">
        <v>800</v>
      </c>
      <c r="N1881" s="27">
        <v>3.2</v>
      </c>
      <c r="O1881" s="27">
        <v>2011</v>
      </c>
      <c r="P1881" s="27">
        <v>9</v>
      </c>
      <c r="Q1881" s="27">
        <v>28</v>
      </c>
      <c r="R1881" s="28">
        <f>DATE('Raw Data'!$O1881,'Raw Data'!$P1881,'Raw Data'!$Q1881)</f>
        <v>40814</v>
      </c>
      <c r="S1881" s="27" t="str">
        <f>CONCATENATE(MID('Raw Data'!$H1881,FIND("(",'Raw Data'!$H1881)+1,FIND(")",'Raw Data'!$H1881)-FIND("(",'Raw Data'!$H1881)-1),"",'Raw Data'!$M1881)</f>
        <v>Rs.800</v>
      </c>
      <c r="T1881" s="27">
        <f t="shared" si="29"/>
        <v>1</v>
      </c>
      <c r="U1881" s="29">
        <f>'Raw Data'!$M1881*'Raw Data'!$T1881</f>
        <v>800</v>
      </c>
    </row>
    <row r="1882" spans="1:21" x14ac:dyDescent="0.3">
      <c r="A1882" s="20">
        <v>18219545</v>
      </c>
      <c r="B1882" s="27" t="s">
        <v>4202</v>
      </c>
      <c r="C1882" s="27">
        <v>1</v>
      </c>
      <c r="D1882" s="27" t="str">
        <f>VLOOKUP('Raw Data'!$C1882,'country description'!$A$2:$B$16,2,0)</f>
        <v>India</v>
      </c>
      <c r="E1882" s="27" t="s">
        <v>14</v>
      </c>
      <c r="F1882" s="27" t="s">
        <v>4203</v>
      </c>
      <c r="G1882" s="27" t="s">
        <v>4204</v>
      </c>
      <c r="H1882" s="27" t="s">
        <v>18</v>
      </c>
      <c r="I1882" s="27" t="s">
        <v>19</v>
      </c>
      <c r="J1882" s="27" t="s">
        <v>24</v>
      </c>
      <c r="K1882" s="27">
        <v>2</v>
      </c>
      <c r="L1882" s="27">
        <v>255</v>
      </c>
      <c r="M1882" s="27">
        <v>800</v>
      </c>
      <c r="N1882" s="27">
        <v>4</v>
      </c>
      <c r="O1882" s="27">
        <v>2017</v>
      </c>
      <c r="P1882" s="27">
        <v>9</v>
      </c>
      <c r="Q1882" s="27">
        <v>24</v>
      </c>
      <c r="R1882" s="28">
        <f>DATE('Raw Data'!$O1882,'Raw Data'!$P1882,'Raw Data'!$Q1882)</f>
        <v>43002</v>
      </c>
      <c r="S1882" s="27" t="str">
        <f>CONCATENATE(MID('Raw Data'!$H1882,FIND("(",'Raw Data'!$H1882)+1,FIND(")",'Raw Data'!$H1882)-FIND("(",'Raw Data'!$H1882)-1),"",'Raw Data'!$M1882)</f>
        <v>Rs.800</v>
      </c>
      <c r="T1882" s="27">
        <f t="shared" si="29"/>
        <v>1</v>
      </c>
      <c r="U1882" s="29">
        <f>'Raw Data'!$M1882*'Raw Data'!$T1882</f>
        <v>800</v>
      </c>
    </row>
    <row r="1883" spans="1:21" x14ac:dyDescent="0.3">
      <c r="A1883" s="20">
        <v>308331</v>
      </c>
      <c r="B1883" s="27" t="s">
        <v>517</v>
      </c>
      <c r="C1883" s="27">
        <v>1</v>
      </c>
      <c r="D1883" s="27" t="str">
        <f>VLOOKUP('Raw Data'!$C1883,'country description'!$A$2:$B$16,2,0)</f>
        <v>India</v>
      </c>
      <c r="E1883" s="27" t="s">
        <v>14</v>
      </c>
      <c r="F1883" s="27" t="s">
        <v>4205</v>
      </c>
      <c r="G1883" s="27" t="s">
        <v>519</v>
      </c>
      <c r="H1883" s="27" t="s">
        <v>18</v>
      </c>
      <c r="I1883" s="27" t="s">
        <v>19</v>
      </c>
      <c r="J1883" s="27" t="s">
        <v>24</v>
      </c>
      <c r="K1883" s="27">
        <v>2</v>
      </c>
      <c r="L1883" s="27">
        <v>103</v>
      </c>
      <c r="M1883" s="27">
        <v>800</v>
      </c>
      <c r="N1883" s="27">
        <v>3.6</v>
      </c>
      <c r="O1883" s="27">
        <v>2013</v>
      </c>
      <c r="P1883" s="27">
        <v>9</v>
      </c>
      <c r="Q1883" s="27">
        <v>3</v>
      </c>
      <c r="R1883" s="28">
        <f>DATE('Raw Data'!$O1883,'Raw Data'!$P1883,'Raw Data'!$Q1883)</f>
        <v>41520</v>
      </c>
      <c r="S1883" s="27" t="str">
        <f>CONCATENATE(MID('Raw Data'!$H1883,FIND("(",'Raw Data'!$H1883)+1,FIND(")",'Raw Data'!$H1883)-FIND("(",'Raw Data'!$H1883)-1),"",'Raw Data'!$M1883)</f>
        <v>Rs.800</v>
      </c>
      <c r="T1883" s="27">
        <f t="shared" si="29"/>
        <v>1</v>
      </c>
      <c r="U1883" s="29">
        <f>'Raw Data'!$M1883*'Raw Data'!$T1883</f>
        <v>800</v>
      </c>
    </row>
    <row r="1884" spans="1:21" x14ac:dyDescent="0.3">
      <c r="A1884" s="20">
        <v>18456770</v>
      </c>
      <c r="B1884" s="27" t="s">
        <v>4206</v>
      </c>
      <c r="C1884" s="27">
        <v>1</v>
      </c>
      <c r="D1884" s="27" t="str">
        <f>VLOOKUP('Raw Data'!$C1884,'country description'!$A$2:$B$16,2,0)</f>
        <v>India</v>
      </c>
      <c r="E1884" s="27" t="s">
        <v>14</v>
      </c>
      <c r="F1884" s="27" t="s">
        <v>4207</v>
      </c>
      <c r="G1884" s="27" t="s">
        <v>401</v>
      </c>
      <c r="H1884" s="27" t="s">
        <v>18</v>
      </c>
      <c r="I1884" s="27" t="s">
        <v>19</v>
      </c>
      <c r="J1884" s="27" t="s">
        <v>24</v>
      </c>
      <c r="K1884" s="27">
        <v>2</v>
      </c>
      <c r="L1884" s="27">
        <v>41</v>
      </c>
      <c r="M1884" s="27">
        <v>800</v>
      </c>
      <c r="N1884" s="27">
        <v>4</v>
      </c>
      <c r="O1884" s="27">
        <v>2013</v>
      </c>
      <c r="P1884" s="27">
        <v>9</v>
      </c>
      <c r="Q1884" s="27">
        <v>25</v>
      </c>
      <c r="R1884" s="28">
        <f>DATE('Raw Data'!$O1884,'Raw Data'!$P1884,'Raw Data'!$Q1884)</f>
        <v>41542</v>
      </c>
      <c r="S1884" s="27" t="str">
        <f>CONCATENATE(MID('Raw Data'!$H1884,FIND("(",'Raw Data'!$H1884)+1,FIND(")",'Raw Data'!$H1884)-FIND("(",'Raw Data'!$H1884)-1),"",'Raw Data'!$M1884)</f>
        <v>Rs.800</v>
      </c>
      <c r="T1884" s="27">
        <f t="shared" si="29"/>
        <v>1</v>
      </c>
      <c r="U1884" s="29">
        <f>'Raw Data'!$M1884*'Raw Data'!$T1884</f>
        <v>800</v>
      </c>
    </row>
    <row r="1885" spans="1:21" x14ac:dyDescent="0.3">
      <c r="A1885" s="20">
        <v>304598</v>
      </c>
      <c r="B1885" s="27" t="s">
        <v>4208</v>
      </c>
      <c r="C1885" s="27">
        <v>1</v>
      </c>
      <c r="D1885" s="27" t="str">
        <f>VLOOKUP('Raw Data'!$C1885,'country description'!$A$2:$B$16,2,0)</f>
        <v>India</v>
      </c>
      <c r="E1885" s="27" t="s">
        <v>14</v>
      </c>
      <c r="F1885" s="27" t="s">
        <v>4209</v>
      </c>
      <c r="G1885" s="27" t="s">
        <v>475</v>
      </c>
      <c r="H1885" s="27" t="s">
        <v>18</v>
      </c>
      <c r="I1885" s="27" t="s">
        <v>19</v>
      </c>
      <c r="J1885" s="27" t="s">
        <v>24</v>
      </c>
      <c r="K1885" s="27">
        <v>2</v>
      </c>
      <c r="L1885" s="27">
        <v>126</v>
      </c>
      <c r="M1885" s="27">
        <v>800</v>
      </c>
      <c r="N1885" s="27">
        <v>3.6</v>
      </c>
      <c r="O1885" s="27">
        <v>2012</v>
      </c>
      <c r="P1885" s="27">
        <v>9</v>
      </c>
      <c r="Q1885" s="27">
        <v>12</v>
      </c>
      <c r="R1885" s="28">
        <f>DATE('Raw Data'!$O1885,'Raw Data'!$P1885,'Raw Data'!$Q1885)</f>
        <v>41164</v>
      </c>
      <c r="S1885" s="27" t="str">
        <f>CONCATENATE(MID('Raw Data'!$H1885,FIND("(",'Raw Data'!$H1885)+1,FIND(")",'Raw Data'!$H1885)-FIND("(",'Raw Data'!$H1885)-1),"",'Raw Data'!$M1885)</f>
        <v>Rs.800</v>
      </c>
      <c r="T1885" s="27">
        <f t="shared" si="29"/>
        <v>1</v>
      </c>
      <c r="U1885" s="29">
        <f>'Raw Data'!$M1885*'Raw Data'!$T1885</f>
        <v>800</v>
      </c>
    </row>
    <row r="1886" spans="1:21" x14ac:dyDescent="0.3">
      <c r="A1886" s="20">
        <v>18424893</v>
      </c>
      <c r="B1886" s="27" t="s">
        <v>4210</v>
      </c>
      <c r="C1886" s="27">
        <v>1</v>
      </c>
      <c r="D1886" s="27" t="str">
        <f>VLOOKUP('Raw Data'!$C1886,'country description'!$A$2:$B$16,2,0)</f>
        <v>India</v>
      </c>
      <c r="E1886" s="27" t="s">
        <v>14</v>
      </c>
      <c r="F1886" s="27" t="s">
        <v>4211</v>
      </c>
      <c r="G1886" s="27" t="s">
        <v>4212</v>
      </c>
      <c r="H1886" s="27" t="s">
        <v>18</v>
      </c>
      <c r="I1886" s="27" t="s">
        <v>19</v>
      </c>
      <c r="J1886" s="27" t="s">
        <v>24</v>
      </c>
      <c r="K1886" s="27">
        <v>2</v>
      </c>
      <c r="L1886" s="27">
        <v>30</v>
      </c>
      <c r="M1886" s="27">
        <v>800</v>
      </c>
      <c r="N1886" s="27">
        <v>3.5</v>
      </c>
      <c r="O1886" s="27">
        <v>2011</v>
      </c>
      <c r="P1886" s="27">
        <v>8</v>
      </c>
      <c r="Q1886" s="27">
        <v>11</v>
      </c>
      <c r="R1886" s="28">
        <f>DATE('Raw Data'!$O1886,'Raw Data'!$P1886,'Raw Data'!$Q1886)</f>
        <v>40766</v>
      </c>
      <c r="S1886" s="27" t="str">
        <f>CONCATENATE(MID('Raw Data'!$H1886,FIND("(",'Raw Data'!$H1886)+1,FIND(")",'Raw Data'!$H1886)-FIND("(",'Raw Data'!$H1886)-1),"",'Raw Data'!$M1886)</f>
        <v>Rs.800</v>
      </c>
      <c r="T1886" s="27">
        <f t="shared" si="29"/>
        <v>1</v>
      </c>
      <c r="U1886" s="29">
        <f>'Raw Data'!$M1886*'Raw Data'!$T1886</f>
        <v>800</v>
      </c>
    </row>
    <row r="1887" spans="1:21" x14ac:dyDescent="0.3">
      <c r="A1887" s="20">
        <v>308682</v>
      </c>
      <c r="B1887" s="27" t="s">
        <v>517</v>
      </c>
      <c r="C1887" s="27">
        <v>1</v>
      </c>
      <c r="D1887" s="27" t="str">
        <f>VLOOKUP('Raw Data'!$C1887,'country description'!$A$2:$B$16,2,0)</f>
        <v>India</v>
      </c>
      <c r="E1887" s="27" t="s">
        <v>14</v>
      </c>
      <c r="F1887" s="27" t="s">
        <v>4213</v>
      </c>
      <c r="G1887" s="27" t="s">
        <v>519</v>
      </c>
      <c r="H1887" s="27" t="s">
        <v>18</v>
      </c>
      <c r="I1887" s="27" t="s">
        <v>19</v>
      </c>
      <c r="J1887" s="27" t="s">
        <v>24</v>
      </c>
      <c r="K1887" s="27">
        <v>2</v>
      </c>
      <c r="L1887" s="27">
        <v>26</v>
      </c>
      <c r="M1887" s="27">
        <v>800</v>
      </c>
      <c r="N1887" s="27">
        <v>2.8</v>
      </c>
      <c r="O1887" s="27">
        <v>2010</v>
      </c>
      <c r="P1887" s="27">
        <v>8</v>
      </c>
      <c r="Q1887" s="27">
        <v>11</v>
      </c>
      <c r="R1887" s="28">
        <f>DATE('Raw Data'!$O1887,'Raw Data'!$P1887,'Raw Data'!$Q1887)</f>
        <v>40401</v>
      </c>
      <c r="S1887" s="27" t="str">
        <f>CONCATENATE(MID('Raw Data'!$H1887,FIND("(",'Raw Data'!$H1887)+1,FIND(")",'Raw Data'!$H1887)-FIND("(",'Raw Data'!$H1887)-1),"",'Raw Data'!$M1887)</f>
        <v>Rs.800</v>
      </c>
      <c r="T1887" s="27">
        <f t="shared" si="29"/>
        <v>1</v>
      </c>
      <c r="U1887" s="29">
        <f>'Raw Data'!$M1887*'Raw Data'!$T1887</f>
        <v>800</v>
      </c>
    </row>
    <row r="1888" spans="1:21" x14ac:dyDescent="0.3">
      <c r="A1888" s="20">
        <v>3381</v>
      </c>
      <c r="B1888" s="27" t="s">
        <v>4214</v>
      </c>
      <c r="C1888" s="27">
        <v>1</v>
      </c>
      <c r="D1888" s="27" t="str">
        <f>VLOOKUP('Raw Data'!$C1888,'country description'!$A$2:$B$16,2,0)</f>
        <v>India</v>
      </c>
      <c r="E1888" s="27" t="s">
        <v>14</v>
      </c>
      <c r="F1888" s="27" t="s">
        <v>4215</v>
      </c>
      <c r="G1888" s="27" t="s">
        <v>470</v>
      </c>
      <c r="H1888" s="27" t="s">
        <v>18</v>
      </c>
      <c r="I1888" s="27" t="s">
        <v>19</v>
      </c>
      <c r="J1888" s="27" t="s">
        <v>24</v>
      </c>
      <c r="K1888" s="27">
        <v>2</v>
      </c>
      <c r="L1888" s="27">
        <v>629</v>
      </c>
      <c r="M1888" s="27">
        <v>800</v>
      </c>
      <c r="N1888" s="27">
        <v>3.7</v>
      </c>
      <c r="O1888" s="27">
        <v>2010</v>
      </c>
      <c r="P1888" s="27">
        <v>8</v>
      </c>
      <c r="Q1888" s="27">
        <v>26</v>
      </c>
      <c r="R1888" s="28">
        <f>DATE('Raw Data'!$O1888,'Raw Data'!$P1888,'Raw Data'!$Q1888)</f>
        <v>40416</v>
      </c>
      <c r="S1888" s="27" t="str">
        <f>CONCATENATE(MID('Raw Data'!$H1888,FIND("(",'Raw Data'!$H1888)+1,FIND(")",'Raw Data'!$H1888)-FIND("(",'Raw Data'!$H1888)-1),"",'Raw Data'!$M1888)</f>
        <v>Rs.800</v>
      </c>
      <c r="T1888" s="27">
        <f t="shared" si="29"/>
        <v>1</v>
      </c>
      <c r="U1888" s="29">
        <f>'Raw Data'!$M1888*'Raw Data'!$T1888</f>
        <v>800</v>
      </c>
    </row>
    <row r="1889" spans="1:21" x14ac:dyDescent="0.3">
      <c r="A1889" s="20">
        <v>308621</v>
      </c>
      <c r="B1889" s="27" t="s">
        <v>4216</v>
      </c>
      <c r="C1889" s="27">
        <v>1</v>
      </c>
      <c r="D1889" s="27" t="str">
        <f>VLOOKUP('Raw Data'!$C1889,'country description'!$A$2:$B$16,2,0)</f>
        <v>India</v>
      </c>
      <c r="E1889" s="27" t="s">
        <v>14</v>
      </c>
      <c r="F1889" s="27" t="s">
        <v>4217</v>
      </c>
      <c r="G1889" s="27" t="s">
        <v>470</v>
      </c>
      <c r="H1889" s="27" t="s">
        <v>18</v>
      </c>
      <c r="I1889" s="27" t="s">
        <v>19</v>
      </c>
      <c r="J1889" s="27" t="s">
        <v>24</v>
      </c>
      <c r="K1889" s="27">
        <v>2</v>
      </c>
      <c r="L1889" s="27">
        <v>170</v>
      </c>
      <c r="M1889" s="27">
        <v>800</v>
      </c>
      <c r="N1889" s="27">
        <v>3.5</v>
      </c>
      <c r="O1889" s="27">
        <v>2017</v>
      </c>
      <c r="P1889" s="27">
        <v>8</v>
      </c>
      <c r="Q1889" s="27">
        <v>9</v>
      </c>
      <c r="R1889" s="28">
        <f>DATE('Raw Data'!$O1889,'Raw Data'!$P1889,'Raw Data'!$Q1889)</f>
        <v>42956</v>
      </c>
      <c r="S1889" s="27" t="str">
        <f>CONCATENATE(MID('Raw Data'!$H1889,FIND("(",'Raw Data'!$H1889)+1,FIND(")",'Raw Data'!$H1889)-FIND("(",'Raw Data'!$H1889)-1),"",'Raw Data'!$M1889)</f>
        <v>Rs.800</v>
      </c>
      <c r="T1889" s="27">
        <f t="shared" si="29"/>
        <v>1</v>
      </c>
      <c r="U1889" s="29">
        <f>'Raw Data'!$M1889*'Raw Data'!$T1889</f>
        <v>800</v>
      </c>
    </row>
    <row r="1890" spans="1:21" x14ac:dyDescent="0.3">
      <c r="A1890" s="20">
        <v>4825</v>
      </c>
      <c r="B1890" s="27" t="s">
        <v>4218</v>
      </c>
      <c r="C1890" s="27">
        <v>1</v>
      </c>
      <c r="D1890" s="27" t="str">
        <f>VLOOKUP('Raw Data'!$C1890,'country description'!$A$2:$B$16,2,0)</f>
        <v>India</v>
      </c>
      <c r="E1890" s="27" t="s">
        <v>14</v>
      </c>
      <c r="F1890" s="27" t="s">
        <v>4219</v>
      </c>
      <c r="G1890" s="27" t="s">
        <v>4220</v>
      </c>
      <c r="H1890" s="27" t="s">
        <v>18</v>
      </c>
      <c r="I1890" s="27" t="s">
        <v>19</v>
      </c>
      <c r="J1890" s="27" t="s">
        <v>24</v>
      </c>
      <c r="K1890" s="27">
        <v>2</v>
      </c>
      <c r="L1890" s="27">
        <v>2724</v>
      </c>
      <c r="M1890" s="27">
        <v>800</v>
      </c>
      <c r="N1890" s="27">
        <v>3.9</v>
      </c>
      <c r="O1890" s="27">
        <v>2010</v>
      </c>
      <c r="P1890" s="27">
        <v>7</v>
      </c>
      <c r="Q1890" s="27">
        <v>3</v>
      </c>
      <c r="R1890" s="28">
        <f>DATE('Raw Data'!$O1890,'Raw Data'!$P1890,'Raw Data'!$Q1890)</f>
        <v>40362</v>
      </c>
      <c r="S1890" s="27" t="str">
        <f>CONCATENATE(MID('Raw Data'!$H1890,FIND("(",'Raw Data'!$H1890)+1,FIND(")",'Raw Data'!$H1890)-FIND("(",'Raw Data'!$H1890)-1),"",'Raw Data'!$M1890)</f>
        <v>Rs.800</v>
      </c>
      <c r="T1890" s="27">
        <f t="shared" si="29"/>
        <v>1</v>
      </c>
      <c r="U1890" s="29">
        <f>'Raw Data'!$M1890*'Raw Data'!$T1890</f>
        <v>800</v>
      </c>
    </row>
    <row r="1891" spans="1:21" x14ac:dyDescent="0.3">
      <c r="A1891" s="20">
        <v>4385</v>
      </c>
      <c r="B1891" s="27" t="s">
        <v>4221</v>
      </c>
      <c r="C1891" s="27">
        <v>1</v>
      </c>
      <c r="D1891" s="27" t="str">
        <f>VLOOKUP('Raw Data'!$C1891,'country description'!$A$2:$B$16,2,0)</f>
        <v>India</v>
      </c>
      <c r="E1891" s="27" t="s">
        <v>14</v>
      </c>
      <c r="F1891" s="27" t="s">
        <v>4222</v>
      </c>
      <c r="G1891" s="27" t="s">
        <v>1626</v>
      </c>
      <c r="H1891" s="27" t="s">
        <v>18</v>
      </c>
      <c r="I1891" s="27" t="s">
        <v>19</v>
      </c>
      <c r="J1891" s="27" t="s">
        <v>24</v>
      </c>
      <c r="K1891" s="27">
        <v>2</v>
      </c>
      <c r="L1891" s="27">
        <v>146</v>
      </c>
      <c r="M1891" s="27">
        <v>800</v>
      </c>
      <c r="N1891" s="27">
        <v>3.3</v>
      </c>
      <c r="O1891" s="27">
        <v>2016</v>
      </c>
      <c r="P1891" s="27">
        <v>7</v>
      </c>
      <c r="Q1891" s="27">
        <v>23</v>
      </c>
      <c r="R1891" s="28">
        <f>DATE('Raw Data'!$O1891,'Raw Data'!$P1891,'Raw Data'!$Q1891)</f>
        <v>42574</v>
      </c>
      <c r="S1891" s="27" t="str">
        <f>CONCATENATE(MID('Raw Data'!$H1891,FIND("(",'Raw Data'!$H1891)+1,FIND(")",'Raw Data'!$H1891)-FIND("(",'Raw Data'!$H1891)-1),"",'Raw Data'!$M1891)</f>
        <v>Rs.800</v>
      </c>
      <c r="T1891" s="27">
        <f t="shared" si="29"/>
        <v>1</v>
      </c>
      <c r="U1891" s="29">
        <f>'Raw Data'!$M1891*'Raw Data'!$T1891</f>
        <v>800</v>
      </c>
    </row>
    <row r="1892" spans="1:21" x14ac:dyDescent="0.3">
      <c r="A1892" s="20">
        <v>18369772</v>
      </c>
      <c r="B1892" s="27" t="s">
        <v>4223</v>
      </c>
      <c r="C1892" s="27">
        <v>1</v>
      </c>
      <c r="D1892" s="27" t="str">
        <f>VLOOKUP('Raw Data'!$C1892,'country description'!$A$2:$B$16,2,0)</f>
        <v>India</v>
      </c>
      <c r="E1892" s="27" t="s">
        <v>14</v>
      </c>
      <c r="F1892" s="27" t="s">
        <v>4224</v>
      </c>
      <c r="G1892" s="27" t="s">
        <v>4225</v>
      </c>
      <c r="H1892" s="27" t="s">
        <v>18</v>
      </c>
      <c r="I1892" s="27" t="s">
        <v>19</v>
      </c>
      <c r="J1892" s="27" t="s">
        <v>24</v>
      </c>
      <c r="K1892" s="27">
        <v>2</v>
      </c>
      <c r="L1892" s="27">
        <v>24</v>
      </c>
      <c r="M1892" s="27">
        <v>800</v>
      </c>
      <c r="N1892" s="27">
        <v>3.4</v>
      </c>
      <c r="O1892" s="27">
        <v>2015</v>
      </c>
      <c r="P1892" s="27">
        <v>7</v>
      </c>
      <c r="Q1892" s="27">
        <v>19</v>
      </c>
      <c r="R1892" s="28">
        <f>DATE('Raw Data'!$O1892,'Raw Data'!$P1892,'Raw Data'!$Q1892)</f>
        <v>42204</v>
      </c>
      <c r="S1892" s="27" t="str">
        <f>CONCATENATE(MID('Raw Data'!$H1892,FIND("(",'Raw Data'!$H1892)+1,FIND(")",'Raw Data'!$H1892)-FIND("(",'Raw Data'!$H1892)-1),"",'Raw Data'!$M1892)</f>
        <v>Rs.800</v>
      </c>
      <c r="T1892" s="27">
        <f t="shared" si="29"/>
        <v>1</v>
      </c>
      <c r="U1892" s="29">
        <f>'Raw Data'!$M1892*'Raw Data'!$T1892</f>
        <v>800</v>
      </c>
    </row>
    <row r="1893" spans="1:21" x14ac:dyDescent="0.3">
      <c r="A1893" s="20">
        <v>5313</v>
      </c>
      <c r="B1893" s="27" t="s">
        <v>1110</v>
      </c>
      <c r="C1893" s="27">
        <v>1</v>
      </c>
      <c r="D1893" s="27" t="str">
        <f>VLOOKUP('Raw Data'!$C1893,'country description'!$A$2:$B$16,2,0)</f>
        <v>India</v>
      </c>
      <c r="E1893" s="27" t="s">
        <v>14</v>
      </c>
      <c r="F1893" s="27" t="s">
        <v>4226</v>
      </c>
      <c r="G1893" s="27" t="s">
        <v>938</v>
      </c>
      <c r="H1893" s="27" t="s">
        <v>18</v>
      </c>
      <c r="I1893" s="27" t="s">
        <v>19</v>
      </c>
      <c r="J1893" s="27" t="s">
        <v>24</v>
      </c>
      <c r="K1893" s="27">
        <v>2</v>
      </c>
      <c r="L1893" s="27">
        <v>164</v>
      </c>
      <c r="M1893" s="27">
        <v>800</v>
      </c>
      <c r="N1893" s="27">
        <v>2.8</v>
      </c>
      <c r="O1893" s="27">
        <v>2017</v>
      </c>
      <c r="P1893" s="27">
        <v>7</v>
      </c>
      <c r="Q1893" s="27">
        <v>12</v>
      </c>
      <c r="R1893" s="28">
        <f>DATE('Raw Data'!$O1893,'Raw Data'!$P1893,'Raw Data'!$Q1893)</f>
        <v>42928</v>
      </c>
      <c r="S1893" s="27" t="str">
        <f>CONCATENATE(MID('Raw Data'!$H1893,FIND("(",'Raw Data'!$H1893)+1,FIND(")",'Raw Data'!$H1893)-FIND("(",'Raw Data'!$H1893)-1),"",'Raw Data'!$M1893)</f>
        <v>Rs.800</v>
      </c>
      <c r="T1893" s="27">
        <f t="shared" si="29"/>
        <v>1</v>
      </c>
      <c r="U1893" s="29">
        <f>'Raw Data'!$M1893*'Raw Data'!$T1893</f>
        <v>800</v>
      </c>
    </row>
    <row r="1894" spans="1:21" x14ac:dyDescent="0.3">
      <c r="A1894" s="20">
        <v>306334</v>
      </c>
      <c r="B1894" s="27" t="s">
        <v>4227</v>
      </c>
      <c r="C1894" s="27">
        <v>1</v>
      </c>
      <c r="D1894" s="27" t="str">
        <f>VLOOKUP('Raw Data'!$C1894,'country description'!$A$2:$B$16,2,0)</f>
        <v>India</v>
      </c>
      <c r="E1894" s="27" t="s">
        <v>14</v>
      </c>
      <c r="F1894" s="27" t="s">
        <v>4228</v>
      </c>
      <c r="G1894" s="27" t="s">
        <v>500</v>
      </c>
      <c r="H1894" s="27" t="s">
        <v>18</v>
      </c>
      <c r="I1894" s="27" t="s">
        <v>19</v>
      </c>
      <c r="J1894" s="27" t="s">
        <v>24</v>
      </c>
      <c r="K1894" s="27">
        <v>2</v>
      </c>
      <c r="L1894" s="27">
        <v>489</v>
      </c>
      <c r="M1894" s="27">
        <v>800</v>
      </c>
      <c r="N1894" s="27">
        <v>3.7</v>
      </c>
      <c r="O1894" s="27">
        <v>2017</v>
      </c>
      <c r="P1894" s="27">
        <v>6</v>
      </c>
      <c r="Q1894" s="27">
        <v>14</v>
      </c>
      <c r="R1894" s="28">
        <f>DATE('Raw Data'!$O1894,'Raw Data'!$P1894,'Raw Data'!$Q1894)</f>
        <v>42900</v>
      </c>
      <c r="S1894" s="27" t="str">
        <f>CONCATENATE(MID('Raw Data'!$H1894,FIND("(",'Raw Data'!$H1894)+1,FIND(")",'Raw Data'!$H1894)-FIND("(",'Raw Data'!$H1894)-1),"",'Raw Data'!$M1894)</f>
        <v>Rs.800</v>
      </c>
      <c r="T1894" s="27">
        <f t="shared" si="29"/>
        <v>1</v>
      </c>
      <c r="U1894" s="29">
        <f>'Raw Data'!$M1894*'Raw Data'!$T1894</f>
        <v>800</v>
      </c>
    </row>
    <row r="1895" spans="1:21" x14ac:dyDescent="0.3">
      <c r="A1895" s="20">
        <v>301203</v>
      </c>
      <c r="B1895" s="27" t="s">
        <v>3992</v>
      </c>
      <c r="C1895" s="27">
        <v>1</v>
      </c>
      <c r="D1895" s="27" t="str">
        <f>VLOOKUP('Raw Data'!$C1895,'country description'!$A$2:$B$16,2,0)</f>
        <v>India</v>
      </c>
      <c r="E1895" s="27" t="s">
        <v>14</v>
      </c>
      <c r="F1895" s="27" t="s">
        <v>4229</v>
      </c>
      <c r="G1895" s="27" t="s">
        <v>835</v>
      </c>
      <c r="H1895" s="27" t="s">
        <v>18</v>
      </c>
      <c r="I1895" s="27" t="s">
        <v>19</v>
      </c>
      <c r="J1895" s="27" t="s">
        <v>24</v>
      </c>
      <c r="K1895" s="27">
        <v>2</v>
      </c>
      <c r="L1895" s="27">
        <v>66</v>
      </c>
      <c r="M1895" s="27">
        <v>800</v>
      </c>
      <c r="N1895" s="27">
        <v>2.9</v>
      </c>
      <c r="O1895" s="27">
        <v>2010</v>
      </c>
      <c r="P1895" s="27">
        <v>6</v>
      </c>
      <c r="Q1895" s="27">
        <v>20</v>
      </c>
      <c r="R1895" s="28">
        <f>DATE('Raw Data'!$O1895,'Raw Data'!$P1895,'Raw Data'!$Q1895)</f>
        <v>40349</v>
      </c>
      <c r="S1895" s="27" t="str">
        <f>CONCATENATE(MID('Raw Data'!$H1895,FIND("(",'Raw Data'!$H1895)+1,FIND(")",'Raw Data'!$H1895)-FIND("(",'Raw Data'!$H1895)-1),"",'Raw Data'!$M1895)</f>
        <v>Rs.800</v>
      </c>
      <c r="T1895" s="27">
        <f t="shared" si="29"/>
        <v>1</v>
      </c>
      <c r="U1895" s="29">
        <f>'Raw Data'!$M1895*'Raw Data'!$T1895</f>
        <v>800</v>
      </c>
    </row>
    <row r="1896" spans="1:21" x14ac:dyDescent="0.3">
      <c r="A1896" s="20">
        <v>18285729</v>
      </c>
      <c r="B1896" s="27" t="s">
        <v>4230</v>
      </c>
      <c r="C1896" s="27">
        <v>1</v>
      </c>
      <c r="D1896" s="27" t="str">
        <f>VLOOKUP('Raw Data'!$C1896,'country description'!$A$2:$B$16,2,0)</f>
        <v>India</v>
      </c>
      <c r="E1896" s="27" t="s">
        <v>14</v>
      </c>
      <c r="F1896" s="27" t="s">
        <v>4231</v>
      </c>
      <c r="G1896" s="27" t="s">
        <v>393</v>
      </c>
      <c r="H1896" s="27" t="s">
        <v>18</v>
      </c>
      <c r="I1896" s="27" t="s">
        <v>19</v>
      </c>
      <c r="J1896" s="27" t="s">
        <v>24</v>
      </c>
      <c r="K1896" s="27">
        <v>2</v>
      </c>
      <c r="L1896" s="27">
        <v>93</v>
      </c>
      <c r="M1896" s="27">
        <v>800</v>
      </c>
      <c r="N1896" s="27">
        <v>3.7</v>
      </c>
      <c r="O1896" s="27">
        <v>2010</v>
      </c>
      <c r="P1896" s="27">
        <v>6</v>
      </c>
      <c r="Q1896" s="27">
        <v>6</v>
      </c>
      <c r="R1896" s="28">
        <f>DATE('Raw Data'!$O1896,'Raw Data'!$P1896,'Raw Data'!$Q1896)</f>
        <v>40335</v>
      </c>
      <c r="S1896" s="27" t="str">
        <f>CONCATENATE(MID('Raw Data'!$H1896,FIND("(",'Raw Data'!$H1896)+1,FIND(")",'Raw Data'!$H1896)-FIND("(",'Raw Data'!$H1896)-1),"",'Raw Data'!$M1896)</f>
        <v>Rs.800</v>
      </c>
      <c r="T1896" s="27">
        <f t="shared" si="29"/>
        <v>1</v>
      </c>
      <c r="U1896" s="29">
        <f>'Raw Data'!$M1896*'Raw Data'!$T1896</f>
        <v>800</v>
      </c>
    </row>
    <row r="1897" spans="1:21" x14ac:dyDescent="0.3">
      <c r="A1897" s="20">
        <v>18332063</v>
      </c>
      <c r="B1897" s="27" t="s">
        <v>4232</v>
      </c>
      <c r="C1897" s="27">
        <v>1</v>
      </c>
      <c r="D1897" s="27" t="str">
        <f>VLOOKUP('Raw Data'!$C1897,'country description'!$A$2:$B$16,2,0)</f>
        <v>India</v>
      </c>
      <c r="E1897" s="27" t="s">
        <v>14</v>
      </c>
      <c r="F1897" s="27" t="s">
        <v>4233</v>
      </c>
      <c r="G1897" s="27" t="s">
        <v>3119</v>
      </c>
      <c r="H1897" s="27" t="s">
        <v>18</v>
      </c>
      <c r="I1897" s="27" t="s">
        <v>19</v>
      </c>
      <c r="J1897" s="27" t="s">
        <v>24</v>
      </c>
      <c r="K1897" s="27">
        <v>2</v>
      </c>
      <c r="L1897" s="27">
        <v>149</v>
      </c>
      <c r="M1897" s="27">
        <v>800</v>
      </c>
      <c r="N1897" s="27">
        <v>4.0999999999999996</v>
      </c>
      <c r="O1897" s="27">
        <v>2012</v>
      </c>
      <c r="P1897" s="27">
        <v>6</v>
      </c>
      <c r="Q1897" s="27">
        <v>25</v>
      </c>
      <c r="R1897" s="28">
        <f>DATE('Raw Data'!$O1897,'Raw Data'!$P1897,'Raw Data'!$Q1897)</f>
        <v>41085</v>
      </c>
      <c r="S1897" s="27" t="str">
        <f>CONCATENATE(MID('Raw Data'!$H1897,FIND("(",'Raw Data'!$H1897)+1,FIND(")",'Raw Data'!$H1897)-FIND("(",'Raw Data'!$H1897)-1),"",'Raw Data'!$M1897)</f>
        <v>Rs.800</v>
      </c>
      <c r="T1897" s="27">
        <f t="shared" si="29"/>
        <v>1</v>
      </c>
      <c r="U1897" s="29">
        <f>'Raw Data'!$M1897*'Raw Data'!$T1897</f>
        <v>800</v>
      </c>
    </row>
    <row r="1898" spans="1:21" x14ac:dyDescent="0.3">
      <c r="A1898" s="20">
        <v>7246</v>
      </c>
      <c r="B1898" s="27" t="s">
        <v>4234</v>
      </c>
      <c r="C1898" s="27">
        <v>1</v>
      </c>
      <c r="D1898" s="27" t="str">
        <f>VLOOKUP('Raw Data'!$C1898,'country description'!$A$2:$B$16,2,0)</f>
        <v>India</v>
      </c>
      <c r="E1898" s="27" t="s">
        <v>14</v>
      </c>
      <c r="F1898" s="27" t="s">
        <v>4235</v>
      </c>
      <c r="G1898" s="27" t="s">
        <v>2031</v>
      </c>
      <c r="H1898" s="27" t="s">
        <v>18</v>
      </c>
      <c r="I1898" s="27" t="s">
        <v>19</v>
      </c>
      <c r="J1898" s="27" t="s">
        <v>24</v>
      </c>
      <c r="K1898" s="27">
        <v>2</v>
      </c>
      <c r="L1898" s="27">
        <v>230</v>
      </c>
      <c r="M1898" s="27">
        <v>800</v>
      </c>
      <c r="N1898" s="27">
        <v>3.1</v>
      </c>
      <c r="O1898" s="27">
        <v>2010</v>
      </c>
      <c r="P1898" s="27">
        <v>5</v>
      </c>
      <c r="Q1898" s="27">
        <v>14</v>
      </c>
      <c r="R1898" s="28">
        <f>DATE('Raw Data'!$O1898,'Raw Data'!$P1898,'Raw Data'!$Q1898)</f>
        <v>40312</v>
      </c>
      <c r="S1898" s="27" t="str">
        <f>CONCATENATE(MID('Raw Data'!$H1898,FIND("(",'Raw Data'!$H1898)+1,FIND(")",'Raw Data'!$H1898)-FIND("(",'Raw Data'!$H1898)-1),"",'Raw Data'!$M1898)</f>
        <v>Rs.800</v>
      </c>
      <c r="T1898" s="27">
        <f t="shared" si="29"/>
        <v>1</v>
      </c>
      <c r="U1898" s="29">
        <f>'Raw Data'!$M1898*'Raw Data'!$T1898</f>
        <v>800</v>
      </c>
    </row>
    <row r="1899" spans="1:21" x14ac:dyDescent="0.3">
      <c r="A1899" s="20">
        <v>18402768</v>
      </c>
      <c r="B1899" s="27" t="s">
        <v>4236</v>
      </c>
      <c r="C1899" s="27">
        <v>1</v>
      </c>
      <c r="D1899" s="27" t="str">
        <f>VLOOKUP('Raw Data'!$C1899,'country description'!$A$2:$B$16,2,0)</f>
        <v>India</v>
      </c>
      <c r="E1899" s="27" t="s">
        <v>14</v>
      </c>
      <c r="F1899" s="27" t="s">
        <v>4237</v>
      </c>
      <c r="G1899" s="27" t="s">
        <v>4238</v>
      </c>
      <c r="H1899" s="27" t="s">
        <v>18</v>
      </c>
      <c r="I1899" s="27" t="s">
        <v>19</v>
      </c>
      <c r="J1899" s="27" t="s">
        <v>24</v>
      </c>
      <c r="K1899" s="27">
        <v>2</v>
      </c>
      <c r="L1899" s="27">
        <v>49</v>
      </c>
      <c r="M1899" s="27">
        <v>800</v>
      </c>
      <c r="N1899" s="27">
        <v>3.8</v>
      </c>
      <c r="O1899" s="27">
        <v>2012</v>
      </c>
      <c r="P1899" s="27">
        <v>5</v>
      </c>
      <c r="Q1899" s="27">
        <v>2</v>
      </c>
      <c r="R1899" s="28">
        <f>DATE('Raw Data'!$O1899,'Raw Data'!$P1899,'Raw Data'!$Q1899)</f>
        <v>41031</v>
      </c>
      <c r="S1899" s="27" t="str">
        <f>CONCATENATE(MID('Raw Data'!$H1899,FIND("(",'Raw Data'!$H1899)+1,FIND(")",'Raw Data'!$H1899)-FIND("(",'Raw Data'!$H1899)-1),"",'Raw Data'!$M1899)</f>
        <v>Rs.800</v>
      </c>
      <c r="T1899" s="27">
        <f t="shared" si="29"/>
        <v>1</v>
      </c>
      <c r="U1899" s="29">
        <f>'Raw Data'!$M1899*'Raw Data'!$T1899</f>
        <v>800</v>
      </c>
    </row>
    <row r="1900" spans="1:21" x14ac:dyDescent="0.3">
      <c r="A1900" s="20">
        <v>308784</v>
      </c>
      <c r="B1900" s="27" t="s">
        <v>1900</v>
      </c>
      <c r="C1900" s="27">
        <v>1</v>
      </c>
      <c r="D1900" s="27" t="str">
        <f>VLOOKUP('Raw Data'!$C1900,'country description'!$A$2:$B$16,2,0)</f>
        <v>India</v>
      </c>
      <c r="E1900" s="27" t="s">
        <v>14</v>
      </c>
      <c r="F1900" s="27" t="s">
        <v>4239</v>
      </c>
      <c r="G1900" s="27" t="s">
        <v>455</v>
      </c>
      <c r="H1900" s="27" t="s">
        <v>18</v>
      </c>
      <c r="I1900" s="27" t="s">
        <v>19</v>
      </c>
      <c r="J1900" s="27" t="s">
        <v>24</v>
      </c>
      <c r="K1900" s="27">
        <v>2</v>
      </c>
      <c r="L1900" s="27">
        <v>39</v>
      </c>
      <c r="M1900" s="27">
        <v>800</v>
      </c>
      <c r="N1900" s="27">
        <v>2.4</v>
      </c>
      <c r="O1900" s="27">
        <v>2011</v>
      </c>
      <c r="P1900" s="27">
        <v>5</v>
      </c>
      <c r="Q1900" s="27">
        <v>27</v>
      </c>
      <c r="R1900" s="28">
        <f>DATE('Raw Data'!$O1900,'Raw Data'!$P1900,'Raw Data'!$Q1900)</f>
        <v>40690</v>
      </c>
      <c r="S1900" s="27" t="str">
        <f>CONCATENATE(MID('Raw Data'!$H1900,FIND("(",'Raw Data'!$H1900)+1,FIND(")",'Raw Data'!$H1900)-FIND("(",'Raw Data'!$H1900)-1),"",'Raw Data'!$M1900)</f>
        <v>Rs.800</v>
      </c>
      <c r="T1900" s="27">
        <f t="shared" si="29"/>
        <v>1</v>
      </c>
      <c r="U1900" s="29">
        <f>'Raw Data'!$M1900*'Raw Data'!$T1900</f>
        <v>800</v>
      </c>
    </row>
    <row r="1901" spans="1:21" x14ac:dyDescent="0.3">
      <c r="A1901" s="20">
        <v>18345730</v>
      </c>
      <c r="B1901" s="27" t="s">
        <v>4210</v>
      </c>
      <c r="C1901" s="27">
        <v>1</v>
      </c>
      <c r="D1901" s="27" t="str">
        <f>VLOOKUP('Raw Data'!$C1901,'country description'!$A$2:$B$16,2,0)</f>
        <v>India</v>
      </c>
      <c r="E1901" s="27" t="s">
        <v>14</v>
      </c>
      <c r="F1901" s="27" t="s">
        <v>4240</v>
      </c>
      <c r="G1901" s="27" t="s">
        <v>4212</v>
      </c>
      <c r="H1901" s="27" t="s">
        <v>18</v>
      </c>
      <c r="I1901" s="27" t="s">
        <v>19</v>
      </c>
      <c r="J1901" s="27" t="s">
        <v>24</v>
      </c>
      <c r="K1901" s="27">
        <v>2</v>
      </c>
      <c r="L1901" s="27">
        <v>40</v>
      </c>
      <c r="M1901" s="27">
        <v>800</v>
      </c>
      <c r="N1901" s="27">
        <v>3.7</v>
      </c>
      <c r="O1901" s="27">
        <v>2012</v>
      </c>
      <c r="P1901" s="27">
        <v>5</v>
      </c>
      <c r="Q1901" s="27">
        <v>25</v>
      </c>
      <c r="R1901" s="28">
        <f>DATE('Raw Data'!$O1901,'Raw Data'!$P1901,'Raw Data'!$Q1901)</f>
        <v>41054</v>
      </c>
      <c r="S1901" s="27" t="str">
        <f>CONCATENATE(MID('Raw Data'!$H1901,FIND("(",'Raw Data'!$H1901)+1,FIND(")",'Raw Data'!$H1901)-FIND("(",'Raw Data'!$H1901)-1),"",'Raw Data'!$M1901)</f>
        <v>Rs.800</v>
      </c>
      <c r="T1901" s="27">
        <f t="shared" si="29"/>
        <v>1</v>
      </c>
      <c r="U1901" s="29">
        <f>'Raw Data'!$M1901*'Raw Data'!$T1901</f>
        <v>800</v>
      </c>
    </row>
    <row r="1902" spans="1:21" x14ac:dyDescent="0.3">
      <c r="A1902" s="20">
        <v>4855</v>
      </c>
      <c r="B1902" s="27" t="s">
        <v>517</v>
      </c>
      <c r="C1902" s="27">
        <v>1</v>
      </c>
      <c r="D1902" s="27" t="str">
        <f>VLOOKUP('Raw Data'!$C1902,'country description'!$A$2:$B$16,2,0)</f>
        <v>India</v>
      </c>
      <c r="E1902" s="27" t="s">
        <v>14</v>
      </c>
      <c r="F1902" s="27" t="s">
        <v>4241</v>
      </c>
      <c r="G1902" s="27" t="s">
        <v>519</v>
      </c>
      <c r="H1902" s="27" t="s">
        <v>18</v>
      </c>
      <c r="I1902" s="27" t="s">
        <v>19</v>
      </c>
      <c r="J1902" s="27" t="s">
        <v>24</v>
      </c>
      <c r="K1902" s="27">
        <v>2</v>
      </c>
      <c r="L1902" s="27">
        <v>120</v>
      </c>
      <c r="M1902" s="27">
        <v>800</v>
      </c>
      <c r="N1902" s="27">
        <v>2.8</v>
      </c>
      <c r="O1902" s="27">
        <v>2011</v>
      </c>
      <c r="P1902" s="27">
        <v>5</v>
      </c>
      <c r="Q1902" s="27">
        <v>10</v>
      </c>
      <c r="R1902" s="28">
        <f>DATE('Raw Data'!$O1902,'Raw Data'!$P1902,'Raw Data'!$Q1902)</f>
        <v>40673</v>
      </c>
      <c r="S1902" s="27" t="str">
        <f>CONCATENATE(MID('Raw Data'!$H1902,FIND("(",'Raw Data'!$H1902)+1,FIND(")",'Raw Data'!$H1902)-FIND("(",'Raw Data'!$H1902)-1),"",'Raw Data'!$M1902)</f>
        <v>Rs.800</v>
      </c>
      <c r="T1902" s="27">
        <f t="shared" si="29"/>
        <v>1</v>
      </c>
      <c r="U1902" s="29">
        <f>'Raw Data'!$M1902*'Raw Data'!$T1902</f>
        <v>800</v>
      </c>
    </row>
    <row r="1903" spans="1:21" x14ac:dyDescent="0.3">
      <c r="A1903" s="20">
        <v>308929</v>
      </c>
      <c r="B1903" s="27" t="s">
        <v>517</v>
      </c>
      <c r="C1903" s="27">
        <v>1</v>
      </c>
      <c r="D1903" s="27" t="str">
        <f>VLOOKUP('Raw Data'!$C1903,'country description'!$A$2:$B$16,2,0)</f>
        <v>India</v>
      </c>
      <c r="E1903" s="27" t="s">
        <v>14</v>
      </c>
      <c r="F1903" s="27" t="s">
        <v>4242</v>
      </c>
      <c r="G1903" s="27" t="s">
        <v>519</v>
      </c>
      <c r="H1903" s="27" t="s">
        <v>18</v>
      </c>
      <c r="I1903" s="27" t="s">
        <v>19</v>
      </c>
      <c r="J1903" s="27" t="s">
        <v>24</v>
      </c>
      <c r="K1903" s="27">
        <v>2</v>
      </c>
      <c r="L1903" s="27">
        <v>58</v>
      </c>
      <c r="M1903" s="27">
        <v>800</v>
      </c>
      <c r="N1903" s="27">
        <v>3.1</v>
      </c>
      <c r="O1903" s="27">
        <v>2015</v>
      </c>
      <c r="P1903" s="27">
        <v>5</v>
      </c>
      <c r="Q1903" s="27">
        <v>21</v>
      </c>
      <c r="R1903" s="28">
        <f>DATE('Raw Data'!$O1903,'Raw Data'!$P1903,'Raw Data'!$Q1903)</f>
        <v>42145</v>
      </c>
      <c r="S1903" s="27" t="str">
        <f>CONCATENATE(MID('Raw Data'!$H1903,FIND("(",'Raw Data'!$H1903)+1,FIND(")",'Raw Data'!$H1903)-FIND("(",'Raw Data'!$H1903)-1),"",'Raw Data'!$M1903)</f>
        <v>Rs.800</v>
      </c>
      <c r="T1903" s="27">
        <f t="shared" si="29"/>
        <v>1</v>
      </c>
      <c r="U1903" s="29">
        <f>'Raw Data'!$M1903*'Raw Data'!$T1903</f>
        <v>800</v>
      </c>
    </row>
    <row r="1904" spans="1:21" x14ac:dyDescent="0.3">
      <c r="A1904" s="20">
        <v>18277238</v>
      </c>
      <c r="B1904" s="27" t="s">
        <v>4243</v>
      </c>
      <c r="C1904" s="27">
        <v>1</v>
      </c>
      <c r="D1904" s="27" t="str">
        <f>VLOOKUP('Raw Data'!$C1904,'country description'!$A$2:$B$16,2,0)</f>
        <v>India</v>
      </c>
      <c r="E1904" s="27" t="s">
        <v>14</v>
      </c>
      <c r="F1904" s="27" t="s">
        <v>4244</v>
      </c>
      <c r="G1904" s="27" t="s">
        <v>393</v>
      </c>
      <c r="H1904" s="27" t="s">
        <v>18</v>
      </c>
      <c r="I1904" s="27" t="s">
        <v>19</v>
      </c>
      <c r="J1904" s="27" t="s">
        <v>24</v>
      </c>
      <c r="K1904" s="27">
        <v>2</v>
      </c>
      <c r="L1904" s="27">
        <v>13</v>
      </c>
      <c r="M1904" s="27">
        <v>800</v>
      </c>
      <c r="N1904" s="27">
        <v>3.2</v>
      </c>
      <c r="O1904" s="27">
        <v>2018</v>
      </c>
      <c r="P1904" s="27">
        <v>5</v>
      </c>
      <c r="Q1904" s="27">
        <v>8</v>
      </c>
      <c r="R1904" s="28">
        <f>DATE('Raw Data'!$O1904,'Raw Data'!$P1904,'Raw Data'!$Q1904)</f>
        <v>43228</v>
      </c>
      <c r="S1904" s="27" t="str">
        <f>CONCATENATE(MID('Raw Data'!$H1904,FIND("(",'Raw Data'!$H1904)+1,FIND(")",'Raw Data'!$H1904)-FIND("(",'Raw Data'!$H1904)-1),"",'Raw Data'!$M1904)</f>
        <v>Rs.800</v>
      </c>
      <c r="T1904" s="27">
        <f t="shared" si="29"/>
        <v>1</v>
      </c>
      <c r="U1904" s="29">
        <f>'Raw Data'!$M1904*'Raw Data'!$T1904</f>
        <v>800</v>
      </c>
    </row>
    <row r="1905" spans="1:21" x14ac:dyDescent="0.3">
      <c r="A1905" s="20">
        <v>4854</v>
      </c>
      <c r="B1905" s="27" t="s">
        <v>517</v>
      </c>
      <c r="C1905" s="27">
        <v>1</v>
      </c>
      <c r="D1905" s="27" t="str">
        <f>VLOOKUP('Raw Data'!$C1905,'country description'!$A$2:$B$16,2,0)</f>
        <v>India</v>
      </c>
      <c r="E1905" s="27" t="s">
        <v>14</v>
      </c>
      <c r="F1905" s="27" t="s">
        <v>4245</v>
      </c>
      <c r="G1905" s="27" t="s">
        <v>519</v>
      </c>
      <c r="H1905" s="27" t="s">
        <v>18</v>
      </c>
      <c r="I1905" s="27" t="s">
        <v>19</v>
      </c>
      <c r="J1905" s="27" t="s">
        <v>24</v>
      </c>
      <c r="K1905" s="27">
        <v>2</v>
      </c>
      <c r="L1905" s="27">
        <v>87</v>
      </c>
      <c r="M1905" s="27">
        <v>800</v>
      </c>
      <c r="N1905" s="27">
        <v>2.7</v>
      </c>
      <c r="O1905" s="27">
        <v>2016</v>
      </c>
      <c r="P1905" s="27">
        <v>5</v>
      </c>
      <c r="Q1905" s="27">
        <v>16</v>
      </c>
      <c r="R1905" s="28">
        <f>DATE('Raw Data'!$O1905,'Raw Data'!$P1905,'Raw Data'!$Q1905)</f>
        <v>42506</v>
      </c>
      <c r="S1905" s="27" t="str">
        <f>CONCATENATE(MID('Raw Data'!$H1905,FIND("(",'Raw Data'!$H1905)+1,FIND(")",'Raw Data'!$H1905)-FIND("(",'Raw Data'!$H1905)-1),"",'Raw Data'!$M1905)</f>
        <v>Rs.800</v>
      </c>
      <c r="T1905" s="27">
        <f t="shared" si="29"/>
        <v>1</v>
      </c>
      <c r="U1905" s="29">
        <f>'Raw Data'!$M1905*'Raw Data'!$T1905</f>
        <v>800</v>
      </c>
    </row>
    <row r="1906" spans="1:21" x14ac:dyDescent="0.3">
      <c r="A1906" s="20">
        <v>18219558</v>
      </c>
      <c r="B1906" s="27" t="s">
        <v>4246</v>
      </c>
      <c r="C1906" s="27">
        <v>1</v>
      </c>
      <c r="D1906" s="27" t="str">
        <f>VLOOKUP('Raw Data'!$C1906,'country description'!$A$2:$B$16,2,0)</f>
        <v>India</v>
      </c>
      <c r="E1906" s="27" t="s">
        <v>14</v>
      </c>
      <c r="F1906" s="27" t="s">
        <v>4247</v>
      </c>
      <c r="G1906" s="27" t="s">
        <v>4248</v>
      </c>
      <c r="H1906" s="27" t="s">
        <v>18</v>
      </c>
      <c r="I1906" s="27" t="s">
        <v>19</v>
      </c>
      <c r="J1906" s="27" t="s">
        <v>24</v>
      </c>
      <c r="K1906" s="27">
        <v>2</v>
      </c>
      <c r="L1906" s="27">
        <v>740</v>
      </c>
      <c r="M1906" s="27">
        <v>800</v>
      </c>
      <c r="N1906" s="27">
        <v>4.0999999999999996</v>
      </c>
      <c r="O1906" s="27">
        <v>2017</v>
      </c>
      <c r="P1906" s="27">
        <v>4</v>
      </c>
      <c r="Q1906" s="27">
        <v>20</v>
      </c>
      <c r="R1906" s="28">
        <f>DATE('Raw Data'!$O1906,'Raw Data'!$P1906,'Raw Data'!$Q1906)</f>
        <v>42845</v>
      </c>
      <c r="S1906" s="27" t="str">
        <f>CONCATENATE(MID('Raw Data'!$H1906,FIND("(",'Raw Data'!$H1906)+1,FIND(")",'Raw Data'!$H1906)-FIND("(",'Raw Data'!$H1906)-1),"",'Raw Data'!$M1906)</f>
        <v>Rs.800</v>
      </c>
      <c r="T1906" s="27">
        <f t="shared" si="29"/>
        <v>1</v>
      </c>
      <c r="U1906" s="29">
        <f>'Raw Data'!$M1906*'Raw Data'!$T1906</f>
        <v>800</v>
      </c>
    </row>
    <row r="1907" spans="1:21" x14ac:dyDescent="0.3">
      <c r="A1907" s="20">
        <v>1258</v>
      </c>
      <c r="B1907" s="27" t="s">
        <v>4249</v>
      </c>
      <c r="C1907" s="27">
        <v>1</v>
      </c>
      <c r="D1907" s="27" t="str">
        <f>VLOOKUP('Raw Data'!$C1907,'country description'!$A$2:$B$16,2,0)</f>
        <v>India</v>
      </c>
      <c r="E1907" s="27" t="s">
        <v>14</v>
      </c>
      <c r="F1907" s="27" t="s">
        <v>4250</v>
      </c>
      <c r="G1907" s="27" t="s">
        <v>393</v>
      </c>
      <c r="H1907" s="27" t="s">
        <v>18</v>
      </c>
      <c r="I1907" s="27" t="s">
        <v>19</v>
      </c>
      <c r="J1907" s="27" t="s">
        <v>24</v>
      </c>
      <c r="K1907" s="27">
        <v>2</v>
      </c>
      <c r="L1907" s="27">
        <v>106</v>
      </c>
      <c r="M1907" s="27">
        <v>800</v>
      </c>
      <c r="N1907" s="27">
        <v>3.1</v>
      </c>
      <c r="O1907" s="27">
        <v>2011</v>
      </c>
      <c r="P1907" s="27">
        <v>4</v>
      </c>
      <c r="Q1907" s="27">
        <v>11</v>
      </c>
      <c r="R1907" s="28">
        <f>DATE('Raw Data'!$O1907,'Raw Data'!$P1907,'Raw Data'!$Q1907)</f>
        <v>40644</v>
      </c>
      <c r="S1907" s="27" t="str">
        <f>CONCATENATE(MID('Raw Data'!$H1907,FIND("(",'Raw Data'!$H1907)+1,FIND(")",'Raw Data'!$H1907)-FIND("(",'Raw Data'!$H1907)-1),"",'Raw Data'!$M1907)</f>
        <v>Rs.800</v>
      </c>
      <c r="T1907" s="27">
        <f t="shared" si="29"/>
        <v>1</v>
      </c>
      <c r="U1907" s="29">
        <f>'Raw Data'!$M1907*'Raw Data'!$T1907</f>
        <v>800</v>
      </c>
    </row>
    <row r="1908" spans="1:21" x14ac:dyDescent="0.3">
      <c r="A1908" s="20">
        <v>8949</v>
      </c>
      <c r="B1908" s="27" t="s">
        <v>4251</v>
      </c>
      <c r="C1908" s="27">
        <v>1</v>
      </c>
      <c r="D1908" s="27" t="str">
        <f>VLOOKUP('Raw Data'!$C1908,'country description'!$A$2:$B$16,2,0)</f>
        <v>India</v>
      </c>
      <c r="E1908" s="27" t="s">
        <v>14</v>
      </c>
      <c r="F1908" s="27" t="s">
        <v>4252</v>
      </c>
      <c r="G1908" s="27" t="s">
        <v>4253</v>
      </c>
      <c r="H1908" s="27" t="s">
        <v>18</v>
      </c>
      <c r="I1908" s="27" t="s">
        <v>19</v>
      </c>
      <c r="J1908" s="27" t="s">
        <v>24</v>
      </c>
      <c r="K1908" s="27">
        <v>2</v>
      </c>
      <c r="L1908" s="27">
        <v>70</v>
      </c>
      <c r="M1908" s="27">
        <v>800</v>
      </c>
      <c r="N1908" s="27">
        <v>3.1</v>
      </c>
      <c r="O1908" s="27">
        <v>2014</v>
      </c>
      <c r="P1908" s="27">
        <v>4</v>
      </c>
      <c r="Q1908" s="27">
        <v>13</v>
      </c>
      <c r="R1908" s="28">
        <f>DATE('Raw Data'!$O1908,'Raw Data'!$P1908,'Raw Data'!$Q1908)</f>
        <v>41742</v>
      </c>
      <c r="S1908" s="27" t="str">
        <f>CONCATENATE(MID('Raw Data'!$H1908,FIND("(",'Raw Data'!$H1908)+1,FIND(")",'Raw Data'!$H1908)-FIND("(",'Raw Data'!$H1908)-1),"",'Raw Data'!$M1908)</f>
        <v>Rs.800</v>
      </c>
      <c r="T1908" s="27">
        <f t="shared" si="29"/>
        <v>1</v>
      </c>
      <c r="U1908" s="29">
        <f>'Raw Data'!$M1908*'Raw Data'!$T1908</f>
        <v>800</v>
      </c>
    </row>
    <row r="1909" spans="1:21" x14ac:dyDescent="0.3">
      <c r="A1909" s="20">
        <v>7400</v>
      </c>
      <c r="B1909" s="27" t="s">
        <v>517</v>
      </c>
      <c r="C1909" s="27">
        <v>1</v>
      </c>
      <c r="D1909" s="27" t="str">
        <f>VLOOKUP('Raw Data'!$C1909,'country description'!$A$2:$B$16,2,0)</f>
        <v>India</v>
      </c>
      <c r="E1909" s="27" t="s">
        <v>14</v>
      </c>
      <c r="F1909" s="27" t="s">
        <v>4254</v>
      </c>
      <c r="G1909" s="27" t="s">
        <v>519</v>
      </c>
      <c r="H1909" s="27" t="s">
        <v>18</v>
      </c>
      <c r="I1909" s="27" t="s">
        <v>19</v>
      </c>
      <c r="J1909" s="27" t="s">
        <v>24</v>
      </c>
      <c r="K1909" s="27">
        <v>2</v>
      </c>
      <c r="L1909" s="27">
        <v>67</v>
      </c>
      <c r="M1909" s="27">
        <v>800</v>
      </c>
      <c r="N1909" s="27">
        <v>2.6</v>
      </c>
      <c r="O1909" s="27">
        <v>2017</v>
      </c>
      <c r="P1909" s="27">
        <v>4</v>
      </c>
      <c r="Q1909" s="27">
        <v>6</v>
      </c>
      <c r="R1909" s="28">
        <f>DATE('Raw Data'!$O1909,'Raw Data'!$P1909,'Raw Data'!$Q1909)</f>
        <v>42831</v>
      </c>
      <c r="S1909" s="27" t="str">
        <f>CONCATENATE(MID('Raw Data'!$H1909,FIND("(",'Raw Data'!$H1909)+1,FIND(")",'Raw Data'!$H1909)-FIND("(",'Raw Data'!$H1909)-1),"",'Raw Data'!$M1909)</f>
        <v>Rs.800</v>
      </c>
      <c r="T1909" s="27">
        <f t="shared" si="29"/>
        <v>1</v>
      </c>
      <c r="U1909" s="29">
        <f>'Raw Data'!$M1909*'Raw Data'!$T1909</f>
        <v>800</v>
      </c>
    </row>
    <row r="1910" spans="1:21" x14ac:dyDescent="0.3">
      <c r="A1910" s="20">
        <v>18277003</v>
      </c>
      <c r="B1910" s="27" t="s">
        <v>4218</v>
      </c>
      <c r="C1910" s="27">
        <v>1</v>
      </c>
      <c r="D1910" s="27" t="str">
        <f>VLOOKUP('Raw Data'!$C1910,'country description'!$A$2:$B$16,2,0)</f>
        <v>India</v>
      </c>
      <c r="E1910" s="27" t="s">
        <v>14</v>
      </c>
      <c r="F1910" s="27" t="s">
        <v>4167</v>
      </c>
      <c r="G1910" s="27" t="s">
        <v>4220</v>
      </c>
      <c r="H1910" s="27" t="s">
        <v>18</v>
      </c>
      <c r="I1910" s="27" t="s">
        <v>19</v>
      </c>
      <c r="J1910" s="27" t="s">
        <v>24</v>
      </c>
      <c r="K1910" s="27">
        <v>2</v>
      </c>
      <c r="L1910" s="27">
        <v>137</v>
      </c>
      <c r="M1910" s="27">
        <v>800</v>
      </c>
      <c r="N1910" s="27">
        <v>4.0999999999999996</v>
      </c>
      <c r="O1910" s="27">
        <v>2018</v>
      </c>
      <c r="P1910" s="27">
        <v>4</v>
      </c>
      <c r="Q1910" s="27">
        <v>23</v>
      </c>
      <c r="R1910" s="28">
        <f>DATE('Raw Data'!$O1910,'Raw Data'!$P1910,'Raw Data'!$Q1910)</f>
        <v>43213</v>
      </c>
      <c r="S1910" s="27" t="str">
        <f>CONCATENATE(MID('Raw Data'!$H1910,FIND("(",'Raw Data'!$H1910)+1,FIND(")",'Raw Data'!$H1910)-FIND("(",'Raw Data'!$H1910)-1),"",'Raw Data'!$M1910)</f>
        <v>Rs.800</v>
      </c>
      <c r="T1910" s="27">
        <f t="shared" si="29"/>
        <v>1</v>
      </c>
      <c r="U1910" s="29">
        <f>'Raw Data'!$M1910*'Raw Data'!$T1910</f>
        <v>800</v>
      </c>
    </row>
    <row r="1911" spans="1:21" x14ac:dyDescent="0.3">
      <c r="A1911" s="20">
        <v>9853</v>
      </c>
      <c r="B1911" s="27" t="s">
        <v>4255</v>
      </c>
      <c r="C1911" s="27">
        <v>1</v>
      </c>
      <c r="D1911" s="27" t="str">
        <f>VLOOKUP('Raw Data'!$C1911,'country description'!$A$2:$B$16,2,0)</f>
        <v>India</v>
      </c>
      <c r="E1911" s="27" t="s">
        <v>14</v>
      </c>
      <c r="F1911" s="27" t="s">
        <v>4256</v>
      </c>
      <c r="G1911" s="27" t="s">
        <v>500</v>
      </c>
      <c r="H1911" s="27" t="s">
        <v>18</v>
      </c>
      <c r="I1911" s="27" t="s">
        <v>19</v>
      </c>
      <c r="J1911" s="27" t="s">
        <v>24</v>
      </c>
      <c r="K1911" s="27">
        <v>2</v>
      </c>
      <c r="L1911" s="27">
        <v>75</v>
      </c>
      <c r="M1911" s="27">
        <v>800</v>
      </c>
      <c r="N1911" s="27">
        <v>3.4</v>
      </c>
      <c r="O1911" s="27">
        <v>2017</v>
      </c>
      <c r="P1911" s="27">
        <v>4</v>
      </c>
      <c r="Q1911" s="27">
        <v>28</v>
      </c>
      <c r="R1911" s="28">
        <f>DATE('Raw Data'!$O1911,'Raw Data'!$P1911,'Raw Data'!$Q1911)</f>
        <v>42853</v>
      </c>
      <c r="S1911" s="27" t="str">
        <f>CONCATENATE(MID('Raw Data'!$H1911,FIND("(",'Raw Data'!$H1911)+1,FIND(")",'Raw Data'!$H1911)-FIND("(",'Raw Data'!$H1911)-1),"",'Raw Data'!$M1911)</f>
        <v>Rs.800</v>
      </c>
      <c r="T1911" s="27">
        <f t="shared" si="29"/>
        <v>1</v>
      </c>
      <c r="U1911" s="29">
        <f>'Raw Data'!$M1911*'Raw Data'!$T1911</f>
        <v>800</v>
      </c>
    </row>
    <row r="1912" spans="1:21" x14ac:dyDescent="0.3">
      <c r="A1912" s="20">
        <v>18445783</v>
      </c>
      <c r="B1912" s="27" t="s">
        <v>4257</v>
      </c>
      <c r="C1912" s="27">
        <v>1</v>
      </c>
      <c r="D1912" s="27" t="str">
        <f>VLOOKUP('Raw Data'!$C1912,'country description'!$A$2:$B$16,2,0)</f>
        <v>India</v>
      </c>
      <c r="E1912" s="27" t="s">
        <v>14</v>
      </c>
      <c r="F1912" s="27" t="s">
        <v>4258</v>
      </c>
      <c r="G1912" s="27" t="s">
        <v>407</v>
      </c>
      <c r="H1912" s="27" t="s">
        <v>18</v>
      </c>
      <c r="I1912" s="27" t="s">
        <v>19</v>
      </c>
      <c r="J1912" s="27" t="s">
        <v>24</v>
      </c>
      <c r="K1912" s="27">
        <v>2</v>
      </c>
      <c r="L1912" s="27">
        <v>10</v>
      </c>
      <c r="M1912" s="27">
        <v>800</v>
      </c>
      <c r="N1912" s="27">
        <v>3.3</v>
      </c>
      <c r="O1912" s="27">
        <v>2017</v>
      </c>
      <c r="P1912" s="27">
        <v>4</v>
      </c>
      <c r="Q1912" s="27">
        <v>6</v>
      </c>
      <c r="R1912" s="28">
        <f>DATE('Raw Data'!$O1912,'Raw Data'!$P1912,'Raw Data'!$Q1912)</f>
        <v>42831</v>
      </c>
      <c r="S1912" s="27" t="str">
        <f>CONCATENATE(MID('Raw Data'!$H1912,FIND("(",'Raw Data'!$H1912)+1,FIND(")",'Raw Data'!$H1912)-FIND("(",'Raw Data'!$H1912)-1),"",'Raw Data'!$M1912)</f>
        <v>Rs.800</v>
      </c>
      <c r="T1912" s="27">
        <f t="shared" si="29"/>
        <v>1</v>
      </c>
      <c r="U1912" s="29">
        <f>'Raw Data'!$M1912*'Raw Data'!$T1912</f>
        <v>800</v>
      </c>
    </row>
    <row r="1913" spans="1:21" x14ac:dyDescent="0.3">
      <c r="A1913" s="20">
        <v>304194</v>
      </c>
      <c r="B1913" s="27" t="s">
        <v>4259</v>
      </c>
      <c r="C1913" s="27">
        <v>1</v>
      </c>
      <c r="D1913" s="27" t="str">
        <f>VLOOKUP('Raw Data'!$C1913,'country description'!$A$2:$B$16,2,0)</f>
        <v>India</v>
      </c>
      <c r="E1913" s="27" t="s">
        <v>14</v>
      </c>
      <c r="F1913" s="27" t="s">
        <v>4260</v>
      </c>
      <c r="G1913" s="27" t="s">
        <v>393</v>
      </c>
      <c r="H1913" s="27" t="s">
        <v>18</v>
      </c>
      <c r="I1913" s="27" t="s">
        <v>19</v>
      </c>
      <c r="J1913" s="27" t="s">
        <v>24</v>
      </c>
      <c r="K1913" s="27">
        <v>2</v>
      </c>
      <c r="L1913" s="27">
        <v>83</v>
      </c>
      <c r="M1913" s="27">
        <v>800</v>
      </c>
      <c r="N1913" s="27">
        <v>2.6</v>
      </c>
      <c r="O1913" s="27">
        <v>2012</v>
      </c>
      <c r="P1913" s="27">
        <v>4</v>
      </c>
      <c r="Q1913" s="27">
        <v>19</v>
      </c>
      <c r="R1913" s="28">
        <f>DATE('Raw Data'!$O1913,'Raw Data'!$P1913,'Raw Data'!$Q1913)</f>
        <v>41018</v>
      </c>
      <c r="S1913" s="27" t="str">
        <f>CONCATENATE(MID('Raw Data'!$H1913,FIND("(",'Raw Data'!$H1913)+1,FIND(")",'Raw Data'!$H1913)-FIND("(",'Raw Data'!$H1913)-1),"",'Raw Data'!$M1913)</f>
        <v>Rs.800</v>
      </c>
      <c r="T1913" s="27">
        <f t="shared" si="29"/>
        <v>1</v>
      </c>
      <c r="U1913" s="29">
        <f>'Raw Data'!$M1913*'Raw Data'!$T1913</f>
        <v>800</v>
      </c>
    </row>
    <row r="1914" spans="1:21" x14ac:dyDescent="0.3">
      <c r="A1914" s="20">
        <v>18345751</v>
      </c>
      <c r="B1914" s="27" t="s">
        <v>4261</v>
      </c>
      <c r="C1914" s="27">
        <v>1</v>
      </c>
      <c r="D1914" s="27" t="str">
        <f>VLOOKUP('Raw Data'!$C1914,'country description'!$A$2:$B$16,2,0)</f>
        <v>India</v>
      </c>
      <c r="E1914" s="27" t="s">
        <v>14</v>
      </c>
      <c r="F1914" s="27" t="s">
        <v>1723</v>
      </c>
      <c r="G1914" s="27" t="s">
        <v>4262</v>
      </c>
      <c r="H1914" s="27" t="s">
        <v>18</v>
      </c>
      <c r="I1914" s="27" t="s">
        <v>19</v>
      </c>
      <c r="J1914" s="27" t="s">
        <v>24</v>
      </c>
      <c r="K1914" s="27">
        <v>2</v>
      </c>
      <c r="L1914" s="27">
        <v>89</v>
      </c>
      <c r="M1914" s="27">
        <v>800</v>
      </c>
      <c r="N1914" s="27">
        <v>3.7</v>
      </c>
      <c r="O1914" s="27">
        <v>2012</v>
      </c>
      <c r="P1914" s="27">
        <v>4</v>
      </c>
      <c r="Q1914" s="27">
        <v>7</v>
      </c>
      <c r="R1914" s="28">
        <f>DATE('Raw Data'!$O1914,'Raw Data'!$P1914,'Raw Data'!$Q1914)</f>
        <v>41006</v>
      </c>
      <c r="S1914" s="27" t="str">
        <f>CONCATENATE(MID('Raw Data'!$H1914,FIND("(",'Raw Data'!$H1914)+1,FIND(")",'Raw Data'!$H1914)-FIND("(",'Raw Data'!$H1914)-1),"",'Raw Data'!$M1914)</f>
        <v>Rs.800</v>
      </c>
      <c r="T1914" s="27">
        <f t="shared" si="29"/>
        <v>1</v>
      </c>
      <c r="U1914" s="29">
        <f>'Raw Data'!$M1914*'Raw Data'!$T1914</f>
        <v>800</v>
      </c>
    </row>
    <row r="1915" spans="1:21" x14ac:dyDescent="0.3">
      <c r="A1915" s="20">
        <v>307843</v>
      </c>
      <c r="B1915" s="27" t="s">
        <v>517</v>
      </c>
      <c r="C1915" s="27">
        <v>1</v>
      </c>
      <c r="D1915" s="27" t="str">
        <f>VLOOKUP('Raw Data'!$C1915,'country description'!$A$2:$B$16,2,0)</f>
        <v>India</v>
      </c>
      <c r="E1915" s="27" t="s">
        <v>14</v>
      </c>
      <c r="F1915" s="27" t="s">
        <v>4263</v>
      </c>
      <c r="G1915" s="27" t="s">
        <v>519</v>
      </c>
      <c r="H1915" s="27" t="s">
        <v>18</v>
      </c>
      <c r="I1915" s="27" t="s">
        <v>19</v>
      </c>
      <c r="J1915" s="27" t="s">
        <v>24</v>
      </c>
      <c r="K1915" s="27">
        <v>2</v>
      </c>
      <c r="L1915" s="27">
        <v>51</v>
      </c>
      <c r="M1915" s="27">
        <v>800</v>
      </c>
      <c r="N1915" s="27">
        <v>3.2</v>
      </c>
      <c r="O1915" s="27">
        <v>2012</v>
      </c>
      <c r="P1915" s="27">
        <v>2</v>
      </c>
      <c r="Q1915" s="27">
        <v>15</v>
      </c>
      <c r="R1915" s="28">
        <f>DATE('Raw Data'!$O1915,'Raw Data'!$P1915,'Raw Data'!$Q1915)</f>
        <v>40954</v>
      </c>
      <c r="S1915" s="27" t="str">
        <f>CONCATENATE(MID('Raw Data'!$H1915,FIND("(",'Raw Data'!$H1915)+1,FIND(")",'Raw Data'!$H1915)-FIND("(",'Raw Data'!$H1915)-1),"",'Raw Data'!$M1915)</f>
        <v>Rs.800</v>
      </c>
      <c r="T1915" s="27">
        <f t="shared" si="29"/>
        <v>1</v>
      </c>
      <c r="U1915" s="29">
        <f>'Raw Data'!$M1915*'Raw Data'!$T1915</f>
        <v>800</v>
      </c>
    </row>
    <row r="1916" spans="1:21" x14ac:dyDescent="0.3">
      <c r="A1916" s="20">
        <v>18287406</v>
      </c>
      <c r="B1916" s="27" t="s">
        <v>4264</v>
      </c>
      <c r="C1916" s="27">
        <v>1</v>
      </c>
      <c r="D1916" s="27" t="str">
        <f>VLOOKUP('Raw Data'!$C1916,'country description'!$A$2:$B$16,2,0)</f>
        <v>India</v>
      </c>
      <c r="E1916" s="27" t="s">
        <v>14</v>
      </c>
      <c r="F1916" s="27" t="s">
        <v>4265</v>
      </c>
      <c r="G1916" s="27" t="s">
        <v>434</v>
      </c>
      <c r="H1916" s="27" t="s">
        <v>18</v>
      </c>
      <c r="I1916" s="27" t="s">
        <v>19</v>
      </c>
      <c r="J1916" s="27" t="s">
        <v>24</v>
      </c>
      <c r="K1916" s="27">
        <v>2</v>
      </c>
      <c r="L1916" s="27">
        <v>8</v>
      </c>
      <c r="M1916" s="27">
        <v>800</v>
      </c>
      <c r="N1916" s="27">
        <v>2.9</v>
      </c>
      <c r="O1916" s="27">
        <v>2014</v>
      </c>
      <c r="P1916" s="27">
        <v>2</v>
      </c>
      <c r="Q1916" s="27">
        <v>17</v>
      </c>
      <c r="R1916" s="28">
        <f>DATE('Raw Data'!$O1916,'Raw Data'!$P1916,'Raw Data'!$Q1916)</f>
        <v>41687</v>
      </c>
      <c r="S1916" s="27" t="str">
        <f>CONCATENATE(MID('Raw Data'!$H1916,FIND("(",'Raw Data'!$H1916)+1,FIND(")",'Raw Data'!$H1916)-FIND("(",'Raw Data'!$H1916)-1),"",'Raw Data'!$M1916)</f>
        <v>Rs.800</v>
      </c>
      <c r="T1916" s="27">
        <f t="shared" si="29"/>
        <v>1</v>
      </c>
      <c r="U1916" s="29">
        <f>'Raw Data'!$M1916*'Raw Data'!$T1916</f>
        <v>800</v>
      </c>
    </row>
    <row r="1917" spans="1:21" x14ac:dyDescent="0.3">
      <c r="A1917" s="20">
        <v>7912</v>
      </c>
      <c r="B1917" s="27" t="s">
        <v>517</v>
      </c>
      <c r="C1917" s="27">
        <v>1</v>
      </c>
      <c r="D1917" s="27" t="str">
        <f>VLOOKUP('Raw Data'!$C1917,'country description'!$A$2:$B$16,2,0)</f>
        <v>India</v>
      </c>
      <c r="E1917" s="27" t="s">
        <v>14</v>
      </c>
      <c r="F1917" s="27" t="s">
        <v>4266</v>
      </c>
      <c r="G1917" s="27" t="s">
        <v>519</v>
      </c>
      <c r="H1917" s="27" t="s">
        <v>18</v>
      </c>
      <c r="I1917" s="27" t="s">
        <v>19</v>
      </c>
      <c r="J1917" s="27" t="s">
        <v>24</v>
      </c>
      <c r="K1917" s="27">
        <v>2</v>
      </c>
      <c r="L1917" s="27">
        <v>47</v>
      </c>
      <c r="M1917" s="27">
        <v>800</v>
      </c>
      <c r="N1917" s="27">
        <v>2.5</v>
      </c>
      <c r="O1917" s="27">
        <v>2015</v>
      </c>
      <c r="P1917" s="27">
        <v>2</v>
      </c>
      <c r="Q1917" s="27">
        <v>9</v>
      </c>
      <c r="R1917" s="28">
        <f>DATE('Raw Data'!$O1917,'Raw Data'!$P1917,'Raw Data'!$Q1917)</f>
        <v>42044</v>
      </c>
      <c r="S1917" s="27" t="str">
        <f>CONCATENATE(MID('Raw Data'!$H1917,FIND("(",'Raw Data'!$H1917)+1,FIND(")",'Raw Data'!$H1917)-FIND("(",'Raw Data'!$H1917)-1),"",'Raw Data'!$M1917)</f>
        <v>Rs.800</v>
      </c>
      <c r="T1917" s="27">
        <f t="shared" si="29"/>
        <v>1</v>
      </c>
      <c r="U1917" s="29">
        <f>'Raw Data'!$M1917*'Raw Data'!$T1917</f>
        <v>800</v>
      </c>
    </row>
    <row r="1918" spans="1:21" x14ac:dyDescent="0.3">
      <c r="A1918" s="20">
        <v>300854</v>
      </c>
      <c r="B1918" s="27" t="s">
        <v>3992</v>
      </c>
      <c r="C1918" s="27">
        <v>1</v>
      </c>
      <c r="D1918" s="27" t="str">
        <f>VLOOKUP('Raw Data'!$C1918,'country description'!$A$2:$B$16,2,0)</f>
        <v>India</v>
      </c>
      <c r="E1918" s="27" t="s">
        <v>14</v>
      </c>
      <c r="F1918" s="27" t="s">
        <v>4267</v>
      </c>
      <c r="G1918" s="27" t="s">
        <v>835</v>
      </c>
      <c r="H1918" s="27" t="s">
        <v>18</v>
      </c>
      <c r="I1918" s="27" t="s">
        <v>19</v>
      </c>
      <c r="J1918" s="27" t="s">
        <v>24</v>
      </c>
      <c r="K1918" s="27">
        <v>2</v>
      </c>
      <c r="L1918" s="27">
        <v>85</v>
      </c>
      <c r="M1918" s="27">
        <v>800</v>
      </c>
      <c r="N1918" s="27">
        <v>3.5</v>
      </c>
      <c r="O1918" s="27">
        <v>2013</v>
      </c>
      <c r="P1918" s="27">
        <v>2</v>
      </c>
      <c r="Q1918" s="27">
        <v>13</v>
      </c>
      <c r="R1918" s="28">
        <f>DATE('Raw Data'!$O1918,'Raw Data'!$P1918,'Raw Data'!$Q1918)</f>
        <v>41318</v>
      </c>
      <c r="S1918" s="27" t="str">
        <f>CONCATENATE(MID('Raw Data'!$H1918,FIND("(",'Raw Data'!$H1918)+1,FIND(")",'Raw Data'!$H1918)-FIND("(",'Raw Data'!$H1918)-1),"",'Raw Data'!$M1918)</f>
        <v>Rs.800</v>
      </c>
      <c r="T1918" s="27">
        <f t="shared" si="29"/>
        <v>1</v>
      </c>
      <c r="U1918" s="29">
        <f>'Raw Data'!$M1918*'Raw Data'!$T1918</f>
        <v>800</v>
      </c>
    </row>
    <row r="1919" spans="1:21" x14ac:dyDescent="0.3">
      <c r="A1919" s="20">
        <v>305162</v>
      </c>
      <c r="B1919" s="27" t="s">
        <v>4268</v>
      </c>
      <c r="C1919" s="27">
        <v>1</v>
      </c>
      <c r="D1919" s="27" t="str">
        <f>VLOOKUP('Raw Data'!$C1919,'country description'!$A$2:$B$16,2,0)</f>
        <v>India</v>
      </c>
      <c r="E1919" s="27" t="s">
        <v>14</v>
      </c>
      <c r="F1919" s="27" t="s">
        <v>4269</v>
      </c>
      <c r="G1919" s="27" t="s">
        <v>458</v>
      </c>
      <c r="H1919" s="27" t="s">
        <v>18</v>
      </c>
      <c r="I1919" s="27" t="s">
        <v>19</v>
      </c>
      <c r="J1919" s="27" t="s">
        <v>24</v>
      </c>
      <c r="K1919" s="27">
        <v>2</v>
      </c>
      <c r="L1919" s="27">
        <v>50</v>
      </c>
      <c r="M1919" s="27">
        <v>800</v>
      </c>
      <c r="N1919" s="27">
        <v>3.4</v>
      </c>
      <c r="O1919" s="27">
        <v>2014</v>
      </c>
      <c r="P1919" s="27">
        <v>2</v>
      </c>
      <c r="Q1919" s="27">
        <v>26</v>
      </c>
      <c r="R1919" s="28">
        <f>DATE('Raw Data'!$O1919,'Raw Data'!$P1919,'Raw Data'!$Q1919)</f>
        <v>41696</v>
      </c>
      <c r="S1919" s="27" t="str">
        <f>CONCATENATE(MID('Raw Data'!$H1919,FIND("(",'Raw Data'!$H1919)+1,FIND(")",'Raw Data'!$H1919)-FIND("(",'Raw Data'!$H1919)-1),"",'Raw Data'!$M1919)</f>
        <v>Rs.800</v>
      </c>
      <c r="T1919" s="27">
        <f t="shared" si="29"/>
        <v>1</v>
      </c>
      <c r="U1919" s="29">
        <f>'Raw Data'!$M1919*'Raw Data'!$T1919</f>
        <v>800</v>
      </c>
    </row>
    <row r="1920" spans="1:21" x14ac:dyDescent="0.3">
      <c r="A1920" s="20">
        <v>304913</v>
      </c>
      <c r="B1920" s="27" t="s">
        <v>2295</v>
      </c>
      <c r="C1920" s="27">
        <v>1</v>
      </c>
      <c r="D1920" s="27" t="str">
        <f>VLOOKUP('Raw Data'!$C1920,'country description'!$A$2:$B$16,2,0)</f>
        <v>India</v>
      </c>
      <c r="E1920" s="27" t="s">
        <v>14</v>
      </c>
      <c r="F1920" s="27" t="s">
        <v>4270</v>
      </c>
      <c r="G1920" s="27" t="s">
        <v>410</v>
      </c>
      <c r="H1920" s="27" t="s">
        <v>18</v>
      </c>
      <c r="I1920" s="27" t="s">
        <v>19</v>
      </c>
      <c r="J1920" s="27" t="s">
        <v>24</v>
      </c>
      <c r="K1920" s="27">
        <v>2</v>
      </c>
      <c r="L1920" s="27">
        <v>100</v>
      </c>
      <c r="M1920" s="27">
        <v>800</v>
      </c>
      <c r="N1920" s="27">
        <v>3.1</v>
      </c>
      <c r="O1920" s="27">
        <v>2013</v>
      </c>
      <c r="P1920" s="27">
        <v>1</v>
      </c>
      <c r="Q1920" s="27">
        <v>12</v>
      </c>
      <c r="R1920" s="28">
        <f>DATE('Raw Data'!$O1920,'Raw Data'!$P1920,'Raw Data'!$Q1920)</f>
        <v>41286</v>
      </c>
      <c r="S1920" s="27" t="str">
        <f>CONCATENATE(MID('Raw Data'!$H1920,FIND("(",'Raw Data'!$H1920)+1,FIND(")",'Raw Data'!$H1920)-FIND("(",'Raw Data'!$H1920)-1),"",'Raw Data'!$M1920)</f>
        <v>Rs.800</v>
      </c>
      <c r="T1920" s="27">
        <f t="shared" si="29"/>
        <v>1</v>
      </c>
      <c r="U1920" s="29">
        <f>'Raw Data'!$M1920*'Raw Data'!$T1920</f>
        <v>800</v>
      </c>
    </row>
    <row r="1921" spans="1:21" x14ac:dyDescent="0.3">
      <c r="A1921" s="20">
        <v>9834</v>
      </c>
      <c r="B1921" s="27" t="s">
        <v>4271</v>
      </c>
      <c r="C1921" s="27">
        <v>1</v>
      </c>
      <c r="D1921" s="27" t="str">
        <f>VLOOKUP('Raw Data'!$C1921,'country description'!$A$2:$B$16,2,0)</f>
        <v>India</v>
      </c>
      <c r="E1921" s="27" t="s">
        <v>14</v>
      </c>
      <c r="F1921" s="27" t="s">
        <v>4272</v>
      </c>
      <c r="G1921" s="27" t="s">
        <v>390</v>
      </c>
      <c r="H1921" s="27" t="s">
        <v>18</v>
      </c>
      <c r="I1921" s="27" t="s">
        <v>19</v>
      </c>
      <c r="J1921" s="27" t="s">
        <v>24</v>
      </c>
      <c r="K1921" s="27">
        <v>2</v>
      </c>
      <c r="L1921" s="27">
        <v>237</v>
      </c>
      <c r="M1921" s="27">
        <v>800</v>
      </c>
      <c r="N1921" s="27">
        <v>4.2</v>
      </c>
      <c r="O1921" s="27">
        <v>2015</v>
      </c>
      <c r="P1921" s="27">
        <v>1</v>
      </c>
      <c r="Q1921" s="27">
        <v>17</v>
      </c>
      <c r="R1921" s="28">
        <f>DATE('Raw Data'!$O1921,'Raw Data'!$P1921,'Raw Data'!$Q1921)</f>
        <v>42021</v>
      </c>
      <c r="S1921" s="27" t="str">
        <f>CONCATENATE(MID('Raw Data'!$H1921,FIND("(",'Raw Data'!$H1921)+1,FIND(")",'Raw Data'!$H1921)-FIND("(",'Raw Data'!$H1921)-1),"",'Raw Data'!$M1921)</f>
        <v>Rs.800</v>
      </c>
      <c r="T1921" s="27">
        <f t="shared" si="29"/>
        <v>1</v>
      </c>
      <c r="U1921" s="29">
        <f>'Raw Data'!$M1921*'Raw Data'!$T1921</f>
        <v>800</v>
      </c>
    </row>
    <row r="1922" spans="1:21" x14ac:dyDescent="0.3">
      <c r="A1922" s="20">
        <v>18070486</v>
      </c>
      <c r="B1922" s="27" t="s">
        <v>4218</v>
      </c>
      <c r="C1922" s="27">
        <v>1</v>
      </c>
      <c r="D1922" s="27" t="str">
        <f>VLOOKUP('Raw Data'!$C1922,'country description'!$A$2:$B$16,2,0)</f>
        <v>India</v>
      </c>
      <c r="E1922" s="27" t="s">
        <v>14</v>
      </c>
      <c r="F1922" s="27" t="s">
        <v>4273</v>
      </c>
      <c r="G1922" s="27" t="s">
        <v>4220</v>
      </c>
      <c r="H1922" s="27" t="s">
        <v>18</v>
      </c>
      <c r="I1922" s="27" t="s">
        <v>19</v>
      </c>
      <c r="J1922" s="27" t="s">
        <v>24</v>
      </c>
      <c r="K1922" s="27">
        <v>2</v>
      </c>
      <c r="L1922" s="27">
        <v>675</v>
      </c>
      <c r="M1922" s="27">
        <v>800</v>
      </c>
      <c r="N1922" s="27">
        <v>4.0999999999999996</v>
      </c>
      <c r="O1922" s="27">
        <v>2010</v>
      </c>
      <c r="P1922" s="27">
        <v>1</v>
      </c>
      <c r="Q1922" s="27">
        <v>17</v>
      </c>
      <c r="R1922" s="28">
        <f>DATE('Raw Data'!$O1922,'Raw Data'!$P1922,'Raw Data'!$Q1922)</f>
        <v>40195</v>
      </c>
      <c r="S1922" s="27" t="str">
        <f>CONCATENATE(MID('Raw Data'!$H1922,FIND("(",'Raw Data'!$H1922)+1,FIND(")",'Raw Data'!$H1922)-FIND("(",'Raw Data'!$H1922)-1),"",'Raw Data'!$M1922)</f>
        <v>Rs.800</v>
      </c>
      <c r="T1922" s="27">
        <f t="shared" ref="T1922:T1985" si="30">VLOOKUP(D1922,$Y$4:$Z$18,2,0)</f>
        <v>1</v>
      </c>
      <c r="U1922" s="29">
        <f>'Raw Data'!$M1922*'Raw Data'!$T1922</f>
        <v>800</v>
      </c>
    </row>
    <row r="1923" spans="1:21" x14ac:dyDescent="0.3">
      <c r="A1923" s="20">
        <v>309448</v>
      </c>
      <c r="B1923" s="27" t="s">
        <v>4274</v>
      </c>
      <c r="C1923" s="27">
        <v>1</v>
      </c>
      <c r="D1923" s="27" t="str">
        <f>VLOOKUP('Raw Data'!$C1923,'country description'!$A$2:$B$16,2,0)</f>
        <v>India</v>
      </c>
      <c r="E1923" s="27" t="s">
        <v>14</v>
      </c>
      <c r="F1923" s="27" t="s">
        <v>4275</v>
      </c>
      <c r="G1923" s="27" t="s">
        <v>390</v>
      </c>
      <c r="H1923" s="27" t="s">
        <v>18</v>
      </c>
      <c r="I1923" s="27" t="s">
        <v>19</v>
      </c>
      <c r="J1923" s="27" t="s">
        <v>24</v>
      </c>
      <c r="K1923" s="27">
        <v>2</v>
      </c>
      <c r="L1923" s="27">
        <v>297</v>
      </c>
      <c r="M1923" s="27">
        <v>800</v>
      </c>
      <c r="N1923" s="27">
        <v>3.4</v>
      </c>
      <c r="O1923" s="27">
        <v>2013</v>
      </c>
      <c r="P1923" s="27">
        <v>1</v>
      </c>
      <c r="Q1923" s="27">
        <v>8</v>
      </c>
      <c r="R1923" s="28">
        <f>DATE('Raw Data'!$O1923,'Raw Data'!$P1923,'Raw Data'!$Q1923)</f>
        <v>41282</v>
      </c>
      <c r="S1923" s="27" t="str">
        <f>CONCATENATE(MID('Raw Data'!$H1923,FIND("(",'Raw Data'!$H1923)+1,FIND(")",'Raw Data'!$H1923)-FIND("(",'Raw Data'!$H1923)-1),"",'Raw Data'!$M1923)</f>
        <v>Rs.800</v>
      </c>
      <c r="T1923" s="27">
        <f t="shared" si="30"/>
        <v>1</v>
      </c>
      <c r="U1923" s="29">
        <f>'Raw Data'!$M1923*'Raw Data'!$T1923</f>
        <v>800</v>
      </c>
    </row>
    <row r="1924" spans="1:21" x14ac:dyDescent="0.3">
      <c r="A1924" s="20">
        <v>18421044</v>
      </c>
      <c r="B1924" s="27" t="s">
        <v>1583</v>
      </c>
      <c r="C1924" s="27">
        <v>1</v>
      </c>
      <c r="D1924" s="27" t="str">
        <f>VLOOKUP('Raw Data'!$C1924,'country description'!$A$2:$B$16,2,0)</f>
        <v>India</v>
      </c>
      <c r="E1924" s="27" t="s">
        <v>14</v>
      </c>
      <c r="F1924" s="27" t="s">
        <v>1709</v>
      </c>
      <c r="G1924" s="27" t="s">
        <v>1584</v>
      </c>
      <c r="H1924" s="27" t="s">
        <v>18</v>
      </c>
      <c r="I1924" s="27" t="s">
        <v>19</v>
      </c>
      <c r="J1924" s="27" t="s">
        <v>24</v>
      </c>
      <c r="K1924" s="27">
        <v>2</v>
      </c>
      <c r="L1924" s="27">
        <v>58</v>
      </c>
      <c r="M1924" s="27">
        <v>800</v>
      </c>
      <c r="N1924" s="27">
        <v>4.3</v>
      </c>
      <c r="O1924" s="27">
        <v>2015</v>
      </c>
      <c r="P1924" s="27">
        <v>1</v>
      </c>
      <c r="Q1924" s="27">
        <v>5</v>
      </c>
      <c r="R1924" s="28">
        <f>DATE('Raw Data'!$O1924,'Raw Data'!$P1924,'Raw Data'!$Q1924)</f>
        <v>42009</v>
      </c>
      <c r="S1924" s="27" t="str">
        <f>CONCATENATE(MID('Raw Data'!$H1924,FIND("(",'Raw Data'!$H1924)+1,FIND(")",'Raw Data'!$H1924)-FIND("(",'Raw Data'!$H1924)-1),"",'Raw Data'!$M1924)</f>
        <v>Rs.800</v>
      </c>
      <c r="T1924" s="27">
        <f t="shared" si="30"/>
        <v>1</v>
      </c>
      <c r="U1924" s="29">
        <f>'Raw Data'!$M1924*'Raw Data'!$T1924</f>
        <v>800</v>
      </c>
    </row>
    <row r="1925" spans="1:21" x14ac:dyDescent="0.3">
      <c r="A1925" s="20">
        <v>301793</v>
      </c>
      <c r="B1925" s="27" t="s">
        <v>4276</v>
      </c>
      <c r="C1925" s="27">
        <v>1</v>
      </c>
      <c r="D1925" s="27" t="str">
        <f>VLOOKUP('Raw Data'!$C1925,'country description'!$A$2:$B$16,2,0)</f>
        <v>India</v>
      </c>
      <c r="E1925" s="27" t="s">
        <v>14</v>
      </c>
      <c r="F1925" s="27" t="s">
        <v>4277</v>
      </c>
      <c r="G1925" s="27" t="s">
        <v>407</v>
      </c>
      <c r="H1925" s="27" t="s">
        <v>18</v>
      </c>
      <c r="I1925" s="27" t="s">
        <v>19</v>
      </c>
      <c r="J1925" s="27" t="s">
        <v>24</v>
      </c>
      <c r="K1925" s="27">
        <v>2</v>
      </c>
      <c r="L1925" s="27">
        <v>119</v>
      </c>
      <c r="M1925" s="27">
        <v>800</v>
      </c>
      <c r="N1925" s="27">
        <v>3.6</v>
      </c>
      <c r="O1925" s="27">
        <v>2018</v>
      </c>
      <c r="P1925" s="27">
        <v>1</v>
      </c>
      <c r="Q1925" s="27">
        <v>23</v>
      </c>
      <c r="R1925" s="28">
        <f>DATE('Raw Data'!$O1925,'Raw Data'!$P1925,'Raw Data'!$Q1925)</f>
        <v>43123</v>
      </c>
      <c r="S1925" s="27" t="str">
        <f>CONCATENATE(MID('Raw Data'!$H1925,FIND("(",'Raw Data'!$H1925)+1,FIND(")",'Raw Data'!$H1925)-FIND("(",'Raw Data'!$H1925)-1),"",'Raw Data'!$M1925)</f>
        <v>Rs.800</v>
      </c>
      <c r="T1925" s="27">
        <f t="shared" si="30"/>
        <v>1</v>
      </c>
      <c r="U1925" s="29">
        <f>'Raw Data'!$M1925*'Raw Data'!$T1925</f>
        <v>800</v>
      </c>
    </row>
    <row r="1926" spans="1:21" x14ac:dyDescent="0.3">
      <c r="A1926" s="20">
        <v>306859</v>
      </c>
      <c r="B1926" s="27" t="s">
        <v>4278</v>
      </c>
      <c r="C1926" s="27">
        <v>1</v>
      </c>
      <c r="D1926" s="27" t="str">
        <f>VLOOKUP('Raw Data'!$C1926,'country description'!$A$2:$B$16,2,0)</f>
        <v>India</v>
      </c>
      <c r="E1926" s="27" t="s">
        <v>14</v>
      </c>
      <c r="F1926" s="27" t="s">
        <v>4279</v>
      </c>
      <c r="G1926" s="27" t="s">
        <v>1626</v>
      </c>
      <c r="H1926" s="27" t="s">
        <v>18</v>
      </c>
      <c r="I1926" s="27" t="s">
        <v>19</v>
      </c>
      <c r="J1926" s="27" t="s">
        <v>24</v>
      </c>
      <c r="K1926" s="27">
        <v>2</v>
      </c>
      <c r="L1926" s="27">
        <v>164</v>
      </c>
      <c r="M1926" s="27">
        <v>800</v>
      </c>
      <c r="N1926" s="27">
        <v>3.7</v>
      </c>
      <c r="O1926" s="27">
        <v>2012</v>
      </c>
      <c r="P1926" s="27">
        <v>1</v>
      </c>
      <c r="Q1926" s="27">
        <v>26</v>
      </c>
      <c r="R1926" s="28">
        <f>DATE('Raw Data'!$O1926,'Raw Data'!$P1926,'Raw Data'!$Q1926)</f>
        <v>40934</v>
      </c>
      <c r="S1926" s="27" t="str">
        <f>CONCATENATE(MID('Raw Data'!$H1926,FIND("(",'Raw Data'!$H1926)+1,FIND(")",'Raw Data'!$H1926)-FIND("(",'Raw Data'!$H1926)-1),"",'Raw Data'!$M1926)</f>
        <v>Rs.800</v>
      </c>
      <c r="T1926" s="27">
        <f t="shared" si="30"/>
        <v>1</v>
      </c>
      <c r="U1926" s="29">
        <f>'Raw Data'!$M1926*'Raw Data'!$T1926</f>
        <v>800</v>
      </c>
    </row>
    <row r="1927" spans="1:21" x14ac:dyDescent="0.3">
      <c r="A1927" s="20">
        <v>307032</v>
      </c>
      <c r="B1927" s="27" t="s">
        <v>4274</v>
      </c>
      <c r="C1927" s="27">
        <v>1</v>
      </c>
      <c r="D1927" s="27" t="str">
        <f>VLOOKUP('Raw Data'!$C1927,'country description'!$A$2:$B$16,2,0)</f>
        <v>India</v>
      </c>
      <c r="E1927" s="27" t="s">
        <v>14</v>
      </c>
      <c r="F1927" s="27" t="s">
        <v>4280</v>
      </c>
      <c r="G1927" s="27" t="s">
        <v>390</v>
      </c>
      <c r="H1927" s="27" t="s">
        <v>18</v>
      </c>
      <c r="I1927" s="27" t="s">
        <v>19</v>
      </c>
      <c r="J1927" s="27" t="s">
        <v>24</v>
      </c>
      <c r="K1927" s="27">
        <v>2</v>
      </c>
      <c r="L1927" s="27">
        <v>252</v>
      </c>
      <c r="M1927" s="27">
        <v>800</v>
      </c>
      <c r="N1927" s="27">
        <v>2.9</v>
      </c>
      <c r="O1927" s="27">
        <v>2014</v>
      </c>
      <c r="P1927" s="27">
        <v>1</v>
      </c>
      <c r="Q1927" s="27">
        <v>22</v>
      </c>
      <c r="R1927" s="28">
        <f>DATE('Raw Data'!$O1927,'Raw Data'!$P1927,'Raw Data'!$Q1927)</f>
        <v>41661</v>
      </c>
      <c r="S1927" s="27" t="str">
        <f>CONCATENATE(MID('Raw Data'!$H1927,FIND("(",'Raw Data'!$H1927)+1,FIND(")",'Raw Data'!$H1927)-FIND("(",'Raw Data'!$H1927)-1),"",'Raw Data'!$M1927)</f>
        <v>Rs.800</v>
      </c>
      <c r="T1927" s="27">
        <f t="shared" si="30"/>
        <v>1</v>
      </c>
      <c r="U1927" s="29">
        <f>'Raw Data'!$M1927*'Raw Data'!$T1927</f>
        <v>800</v>
      </c>
    </row>
    <row r="1928" spans="1:21" x14ac:dyDescent="0.3">
      <c r="A1928" s="20">
        <v>306795</v>
      </c>
      <c r="B1928" s="27" t="s">
        <v>3992</v>
      </c>
      <c r="C1928" s="27">
        <v>1</v>
      </c>
      <c r="D1928" s="27" t="str">
        <f>VLOOKUP('Raw Data'!$C1928,'country description'!$A$2:$B$16,2,0)</f>
        <v>India</v>
      </c>
      <c r="E1928" s="27" t="s">
        <v>14</v>
      </c>
      <c r="F1928" s="27" t="s">
        <v>4281</v>
      </c>
      <c r="G1928" s="27" t="s">
        <v>835</v>
      </c>
      <c r="H1928" s="27" t="s">
        <v>18</v>
      </c>
      <c r="I1928" s="27" t="s">
        <v>19</v>
      </c>
      <c r="J1928" s="27" t="s">
        <v>24</v>
      </c>
      <c r="K1928" s="27">
        <v>2</v>
      </c>
      <c r="L1928" s="27">
        <v>31</v>
      </c>
      <c r="M1928" s="27">
        <v>800</v>
      </c>
      <c r="N1928" s="27">
        <v>2.4</v>
      </c>
      <c r="O1928" s="27">
        <v>2016</v>
      </c>
      <c r="P1928" s="27">
        <v>12</v>
      </c>
      <c r="Q1928" s="27">
        <v>19</v>
      </c>
      <c r="R1928" s="28">
        <f>DATE('Raw Data'!$O1928,'Raw Data'!$P1928,'Raw Data'!$Q1928)</f>
        <v>42723</v>
      </c>
      <c r="S1928" s="27" t="str">
        <f>CONCATENATE(MID('Raw Data'!$H1928,FIND("(",'Raw Data'!$H1928)+1,FIND(")",'Raw Data'!$H1928)-FIND("(",'Raw Data'!$H1928)-1),"",'Raw Data'!$M1928)</f>
        <v>Rs.800</v>
      </c>
      <c r="T1928" s="27">
        <f t="shared" si="30"/>
        <v>1</v>
      </c>
      <c r="U1928" s="29">
        <f>'Raw Data'!$M1928*'Raw Data'!$T1928</f>
        <v>800</v>
      </c>
    </row>
    <row r="1929" spans="1:21" x14ac:dyDescent="0.3">
      <c r="A1929" s="20">
        <v>312486</v>
      </c>
      <c r="B1929" s="27" t="s">
        <v>4282</v>
      </c>
      <c r="C1929" s="27">
        <v>1</v>
      </c>
      <c r="D1929" s="27" t="str">
        <f>VLOOKUP('Raw Data'!$C1929,'country description'!$A$2:$B$16,2,0)</f>
        <v>India</v>
      </c>
      <c r="E1929" s="27" t="s">
        <v>14</v>
      </c>
      <c r="F1929" s="27" t="s">
        <v>4283</v>
      </c>
      <c r="G1929" s="27" t="s">
        <v>4284</v>
      </c>
      <c r="H1929" s="27" t="s">
        <v>18</v>
      </c>
      <c r="I1929" s="27" t="s">
        <v>19</v>
      </c>
      <c r="J1929" s="27" t="s">
        <v>24</v>
      </c>
      <c r="K1929" s="27">
        <v>2</v>
      </c>
      <c r="L1929" s="27">
        <v>139</v>
      </c>
      <c r="M1929" s="27">
        <v>800</v>
      </c>
      <c r="N1929" s="27">
        <v>3.5</v>
      </c>
      <c r="O1929" s="27">
        <v>2010</v>
      </c>
      <c r="P1929" s="27">
        <v>12</v>
      </c>
      <c r="Q1929" s="27">
        <v>19</v>
      </c>
      <c r="R1929" s="28">
        <f>DATE('Raw Data'!$O1929,'Raw Data'!$P1929,'Raw Data'!$Q1929)</f>
        <v>40531</v>
      </c>
      <c r="S1929" s="27" t="str">
        <f>CONCATENATE(MID('Raw Data'!$H1929,FIND("(",'Raw Data'!$H1929)+1,FIND(")",'Raw Data'!$H1929)-FIND("(",'Raw Data'!$H1929)-1),"",'Raw Data'!$M1929)</f>
        <v>Rs.800</v>
      </c>
      <c r="T1929" s="27">
        <f t="shared" si="30"/>
        <v>1</v>
      </c>
      <c r="U1929" s="29">
        <f>'Raw Data'!$M1929*'Raw Data'!$T1929</f>
        <v>800</v>
      </c>
    </row>
    <row r="1930" spans="1:21" x14ac:dyDescent="0.3">
      <c r="A1930" s="20">
        <v>3043</v>
      </c>
      <c r="B1930" s="27" t="s">
        <v>4285</v>
      </c>
      <c r="C1930" s="27">
        <v>1</v>
      </c>
      <c r="D1930" s="27" t="str">
        <f>VLOOKUP('Raw Data'!$C1930,'country description'!$A$2:$B$16,2,0)</f>
        <v>India</v>
      </c>
      <c r="E1930" s="27" t="s">
        <v>14</v>
      </c>
      <c r="F1930" s="27" t="s">
        <v>4286</v>
      </c>
      <c r="G1930" s="27" t="s">
        <v>455</v>
      </c>
      <c r="H1930" s="27" t="s">
        <v>18</v>
      </c>
      <c r="I1930" s="27" t="s">
        <v>19</v>
      </c>
      <c r="J1930" s="27" t="s">
        <v>24</v>
      </c>
      <c r="K1930" s="27">
        <v>2</v>
      </c>
      <c r="L1930" s="27">
        <v>217</v>
      </c>
      <c r="M1930" s="27">
        <v>800</v>
      </c>
      <c r="N1930" s="27">
        <v>3.4</v>
      </c>
      <c r="O1930" s="27">
        <v>2010</v>
      </c>
      <c r="P1930" s="27">
        <v>12</v>
      </c>
      <c r="Q1930" s="27">
        <v>25</v>
      </c>
      <c r="R1930" s="28">
        <f>DATE('Raw Data'!$O1930,'Raw Data'!$P1930,'Raw Data'!$Q1930)</f>
        <v>40537</v>
      </c>
      <c r="S1930" s="27" t="str">
        <f>CONCATENATE(MID('Raw Data'!$H1930,FIND("(",'Raw Data'!$H1930)+1,FIND(")",'Raw Data'!$H1930)-FIND("(",'Raw Data'!$H1930)-1),"",'Raw Data'!$M1930)</f>
        <v>Rs.800</v>
      </c>
      <c r="T1930" s="27">
        <f t="shared" si="30"/>
        <v>1</v>
      </c>
      <c r="U1930" s="29">
        <f>'Raw Data'!$M1930*'Raw Data'!$T1930</f>
        <v>800</v>
      </c>
    </row>
    <row r="1931" spans="1:21" x14ac:dyDescent="0.3">
      <c r="A1931" s="20">
        <v>7721</v>
      </c>
      <c r="B1931" s="27" t="s">
        <v>2295</v>
      </c>
      <c r="C1931" s="27">
        <v>1</v>
      </c>
      <c r="D1931" s="27" t="str">
        <f>VLOOKUP('Raw Data'!$C1931,'country description'!$A$2:$B$16,2,0)</f>
        <v>India</v>
      </c>
      <c r="E1931" s="27" t="s">
        <v>14</v>
      </c>
      <c r="F1931" s="27" t="s">
        <v>4287</v>
      </c>
      <c r="G1931" s="27" t="s">
        <v>390</v>
      </c>
      <c r="H1931" s="27" t="s">
        <v>18</v>
      </c>
      <c r="I1931" s="27" t="s">
        <v>19</v>
      </c>
      <c r="J1931" s="27" t="s">
        <v>24</v>
      </c>
      <c r="K1931" s="27">
        <v>2</v>
      </c>
      <c r="L1931" s="27">
        <v>44</v>
      </c>
      <c r="M1931" s="27">
        <v>800</v>
      </c>
      <c r="N1931" s="27">
        <v>2.9</v>
      </c>
      <c r="O1931" s="27">
        <v>2015</v>
      </c>
      <c r="P1931" s="27">
        <v>12</v>
      </c>
      <c r="Q1931" s="27">
        <v>16</v>
      </c>
      <c r="R1931" s="28">
        <f>DATE('Raw Data'!$O1931,'Raw Data'!$P1931,'Raw Data'!$Q1931)</f>
        <v>42354</v>
      </c>
      <c r="S1931" s="27" t="str">
        <f>CONCATENATE(MID('Raw Data'!$H1931,FIND("(",'Raw Data'!$H1931)+1,FIND(")",'Raw Data'!$H1931)-FIND("(",'Raw Data'!$H1931)-1),"",'Raw Data'!$M1931)</f>
        <v>Rs.800</v>
      </c>
      <c r="T1931" s="27">
        <f t="shared" si="30"/>
        <v>1</v>
      </c>
      <c r="U1931" s="29">
        <f>'Raw Data'!$M1931*'Raw Data'!$T1931</f>
        <v>800</v>
      </c>
    </row>
    <row r="1932" spans="1:21" x14ac:dyDescent="0.3">
      <c r="A1932" s="20">
        <v>267</v>
      </c>
      <c r="B1932" s="27" t="s">
        <v>517</v>
      </c>
      <c r="C1932" s="27">
        <v>1</v>
      </c>
      <c r="D1932" s="27" t="str">
        <f>VLOOKUP('Raw Data'!$C1932,'country description'!$A$2:$B$16,2,0)</f>
        <v>India</v>
      </c>
      <c r="E1932" s="27" t="s">
        <v>14</v>
      </c>
      <c r="F1932" s="27" t="s">
        <v>4288</v>
      </c>
      <c r="G1932" s="27" t="s">
        <v>519</v>
      </c>
      <c r="H1932" s="27" t="s">
        <v>18</v>
      </c>
      <c r="I1932" s="27" t="s">
        <v>19</v>
      </c>
      <c r="J1932" s="27" t="s">
        <v>24</v>
      </c>
      <c r="K1932" s="27">
        <v>2</v>
      </c>
      <c r="L1932" s="27">
        <v>189</v>
      </c>
      <c r="M1932" s="27">
        <v>800</v>
      </c>
      <c r="N1932" s="27">
        <v>3.9</v>
      </c>
      <c r="O1932" s="27">
        <v>2018</v>
      </c>
      <c r="P1932" s="27">
        <v>12</v>
      </c>
      <c r="Q1932" s="27">
        <v>19</v>
      </c>
      <c r="R1932" s="28">
        <f>DATE('Raw Data'!$O1932,'Raw Data'!$P1932,'Raw Data'!$Q1932)</f>
        <v>43453</v>
      </c>
      <c r="S1932" s="27" t="str">
        <f>CONCATENATE(MID('Raw Data'!$H1932,FIND("(",'Raw Data'!$H1932)+1,FIND(")",'Raw Data'!$H1932)-FIND("(",'Raw Data'!$H1932)-1),"",'Raw Data'!$M1932)</f>
        <v>Rs.800</v>
      </c>
      <c r="T1932" s="27">
        <f t="shared" si="30"/>
        <v>1</v>
      </c>
      <c r="U1932" s="29">
        <f>'Raw Data'!$M1932*'Raw Data'!$T1932</f>
        <v>800</v>
      </c>
    </row>
    <row r="1933" spans="1:21" x14ac:dyDescent="0.3">
      <c r="A1933" s="20">
        <v>1998</v>
      </c>
      <c r="B1933" s="27" t="s">
        <v>4289</v>
      </c>
      <c r="C1933" s="27">
        <v>1</v>
      </c>
      <c r="D1933" s="27" t="str">
        <f>VLOOKUP('Raw Data'!$C1933,'country description'!$A$2:$B$16,2,0)</f>
        <v>India</v>
      </c>
      <c r="E1933" s="27" t="s">
        <v>14</v>
      </c>
      <c r="F1933" s="27" t="s">
        <v>4290</v>
      </c>
      <c r="G1933" s="27" t="s">
        <v>390</v>
      </c>
      <c r="H1933" s="27" t="s">
        <v>18</v>
      </c>
      <c r="I1933" s="27" t="s">
        <v>19</v>
      </c>
      <c r="J1933" s="27" t="s">
        <v>24</v>
      </c>
      <c r="K1933" s="27">
        <v>2</v>
      </c>
      <c r="L1933" s="27">
        <v>25</v>
      </c>
      <c r="M1933" s="27">
        <v>800</v>
      </c>
      <c r="N1933" s="27">
        <v>3.2</v>
      </c>
      <c r="O1933" s="27">
        <v>2014</v>
      </c>
      <c r="P1933" s="27">
        <v>12</v>
      </c>
      <c r="Q1933" s="27">
        <v>4</v>
      </c>
      <c r="R1933" s="28">
        <f>DATE('Raw Data'!$O1933,'Raw Data'!$P1933,'Raw Data'!$Q1933)</f>
        <v>41977</v>
      </c>
      <c r="S1933" s="27" t="str">
        <f>CONCATENATE(MID('Raw Data'!$H1933,FIND("(",'Raw Data'!$H1933)+1,FIND(")",'Raw Data'!$H1933)-FIND("(",'Raw Data'!$H1933)-1),"",'Raw Data'!$M1933)</f>
        <v>Rs.800</v>
      </c>
      <c r="T1933" s="27">
        <f t="shared" si="30"/>
        <v>1</v>
      </c>
      <c r="U1933" s="29">
        <f>'Raw Data'!$M1933*'Raw Data'!$T1933</f>
        <v>800</v>
      </c>
    </row>
    <row r="1934" spans="1:21" x14ac:dyDescent="0.3">
      <c r="A1934" s="20">
        <v>311828</v>
      </c>
      <c r="B1934" s="27" t="s">
        <v>4291</v>
      </c>
      <c r="C1934" s="27">
        <v>1</v>
      </c>
      <c r="D1934" s="27" t="str">
        <f>VLOOKUP('Raw Data'!$C1934,'country description'!$A$2:$B$16,2,0)</f>
        <v>India</v>
      </c>
      <c r="E1934" s="27" t="s">
        <v>14</v>
      </c>
      <c r="F1934" s="27" t="s">
        <v>4292</v>
      </c>
      <c r="G1934" s="27" t="s">
        <v>390</v>
      </c>
      <c r="H1934" s="27" t="s">
        <v>18</v>
      </c>
      <c r="I1934" s="27" t="s">
        <v>19</v>
      </c>
      <c r="J1934" s="27" t="s">
        <v>24</v>
      </c>
      <c r="K1934" s="27">
        <v>2</v>
      </c>
      <c r="L1934" s="27">
        <v>90</v>
      </c>
      <c r="M1934" s="27">
        <v>800</v>
      </c>
      <c r="N1934" s="27">
        <v>2.7</v>
      </c>
      <c r="O1934" s="27">
        <v>2016</v>
      </c>
      <c r="P1934" s="27">
        <v>12</v>
      </c>
      <c r="Q1934" s="27">
        <v>21</v>
      </c>
      <c r="R1934" s="28">
        <f>DATE('Raw Data'!$O1934,'Raw Data'!$P1934,'Raw Data'!$Q1934)</f>
        <v>42725</v>
      </c>
      <c r="S1934" s="27" t="str">
        <f>CONCATENATE(MID('Raw Data'!$H1934,FIND("(",'Raw Data'!$H1934)+1,FIND(")",'Raw Data'!$H1934)-FIND("(",'Raw Data'!$H1934)-1),"",'Raw Data'!$M1934)</f>
        <v>Rs.800</v>
      </c>
      <c r="T1934" s="27">
        <f t="shared" si="30"/>
        <v>1</v>
      </c>
      <c r="U1934" s="29">
        <f>'Raw Data'!$M1934*'Raw Data'!$T1934</f>
        <v>800</v>
      </c>
    </row>
    <row r="1935" spans="1:21" x14ac:dyDescent="0.3">
      <c r="A1935" s="20">
        <v>2215</v>
      </c>
      <c r="B1935" s="27" t="s">
        <v>4293</v>
      </c>
      <c r="C1935" s="27">
        <v>1</v>
      </c>
      <c r="D1935" s="27" t="str">
        <f>VLOOKUP('Raw Data'!$C1935,'country description'!$A$2:$B$16,2,0)</f>
        <v>India</v>
      </c>
      <c r="E1935" s="27" t="s">
        <v>14</v>
      </c>
      <c r="F1935" s="27" t="s">
        <v>4294</v>
      </c>
      <c r="G1935" s="27" t="s">
        <v>4295</v>
      </c>
      <c r="H1935" s="27" t="s">
        <v>18</v>
      </c>
      <c r="I1935" s="27" t="s">
        <v>19</v>
      </c>
      <c r="J1935" s="27" t="s">
        <v>24</v>
      </c>
      <c r="K1935" s="27">
        <v>2</v>
      </c>
      <c r="L1935" s="27">
        <v>363</v>
      </c>
      <c r="M1935" s="27">
        <v>800</v>
      </c>
      <c r="N1935" s="27">
        <v>3.9</v>
      </c>
      <c r="O1935" s="27">
        <v>2016</v>
      </c>
      <c r="P1935" s="27">
        <v>12</v>
      </c>
      <c r="Q1935" s="27">
        <v>2</v>
      </c>
      <c r="R1935" s="28">
        <f>DATE('Raw Data'!$O1935,'Raw Data'!$P1935,'Raw Data'!$Q1935)</f>
        <v>42706</v>
      </c>
      <c r="S1935" s="27" t="str">
        <f>CONCATENATE(MID('Raw Data'!$H1935,FIND("(",'Raw Data'!$H1935)+1,FIND(")",'Raw Data'!$H1935)-FIND("(",'Raw Data'!$H1935)-1),"",'Raw Data'!$M1935)</f>
        <v>Rs.800</v>
      </c>
      <c r="T1935" s="27">
        <f t="shared" si="30"/>
        <v>1</v>
      </c>
      <c r="U1935" s="29">
        <f>'Raw Data'!$M1935*'Raw Data'!$T1935</f>
        <v>800</v>
      </c>
    </row>
    <row r="1936" spans="1:21" x14ac:dyDescent="0.3">
      <c r="A1936" s="20">
        <v>300183</v>
      </c>
      <c r="B1936" s="27" t="s">
        <v>517</v>
      </c>
      <c r="C1936" s="27">
        <v>1</v>
      </c>
      <c r="D1936" s="27" t="str">
        <f>VLOOKUP('Raw Data'!$C1936,'country description'!$A$2:$B$16,2,0)</f>
        <v>India</v>
      </c>
      <c r="E1936" s="27" t="s">
        <v>14</v>
      </c>
      <c r="F1936" s="27" t="s">
        <v>4296</v>
      </c>
      <c r="G1936" s="27" t="s">
        <v>1909</v>
      </c>
      <c r="H1936" s="27" t="s">
        <v>18</v>
      </c>
      <c r="I1936" s="27" t="s">
        <v>19</v>
      </c>
      <c r="J1936" s="27" t="s">
        <v>24</v>
      </c>
      <c r="K1936" s="27">
        <v>2</v>
      </c>
      <c r="L1936" s="27">
        <v>114</v>
      </c>
      <c r="M1936" s="27">
        <v>800</v>
      </c>
      <c r="N1936" s="27">
        <v>2.2999999999999998</v>
      </c>
      <c r="O1936" s="27">
        <v>2017</v>
      </c>
      <c r="P1936" s="27">
        <v>12</v>
      </c>
      <c r="Q1936" s="27">
        <v>24</v>
      </c>
      <c r="R1936" s="28">
        <f>DATE('Raw Data'!$O1936,'Raw Data'!$P1936,'Raw Data'!$Q1936)</f>
        <v>43093</v>
      </c>
      <c r="S1936" s="27" t="str">
        <f>CONCATENATE(MID('Raw Data'!$H1936,FIND("(",'Raw Data'!$H1936)+1,FIND(")",'Raw Data'!$H1936)-FIND("(",'Raw Data'!$H1936)-1),"",'Raw Data'!$M1936)</f>
        <v>Rs.800</v>
      </c>
      <c r="T1936" s="27">
        <f t="shared" si="30"/>
        <v>1</v>
      </c>
      <c r="U1936" s="29">
        <f>'Raw Data'!$M1936*'Raw Data'!$T1936</f>
        <v>800</v>
      </c>
    </row>
    <row r="1937" spans="1:21" x14ac:dyDescent="0.3">
      <c r="A1937" s="20">
        <v>1199</v>
      </c>
      <c r="B1937" s="27" t="s">
        <v>4297</v>
      </c>
      <c r="C1937" s="27">
        <v>1</v>
      </c>
      <c r="D1937" s="27" t="str">
        <f>VLOOKUP('Raw Data'!$C1937,'country description'!$A$2:$B$16,2,0)</f>
        <v>India</v>
      </c>
      <c r="E1937" s="27" t="s">
        <v>14</v>
      </c>
      <c r="F1937" s="27" t="s">
        <v>4298</v>
      </c>
      <c r="G1937" s="27" t="s">
        <v>4299</v>
      </c>
      <c r="H1937" s="27" t="s">
        <v>18</v>
      </c>
      <c r="I1937" s="27" t="s">
        <v>19</v>
      </c>
      <c r="J1937" s="27" t="s">
        <v>24</v>
      </c>
      <c r="K1937" s="27">
        <v>2</v>
      </c>
      <c r="L1937" s="27">
        <v>419</v>
      </c>
      <c r="M1937" s="27">
        <v>800</v>
      </c>
      <c r="N1937" s="27">
        <v>3.9</v>
      </c>
      <c r="O1937" s="27">
        <v>2011</v>
      </c>
      <c r="P1937" s="27">
        <v>12</v>
      </c>
      <c r="Q1937" s="27">
        <v>28</v>
      </c>
      <c r="R1937" s="28">
        <f>DATE('Raw Data'!$O1937,'Raw Data'!$P1937,'Raw Data'!$Q1937)</f>
        <v>40905</v>
      </c>
      <c r="S1937" s="27" t="str">
        <f>CONCATENATE(MID('Raw Data'!$H1937,FIND("(",'Raw Data'!$H1937)+1,FIND(")",'Raw Data'!$H1937)-FIND("(",'Raw Data'!$H1937)-1),"",'Raw Data'!$M1937)</f>
        <v>Rs.800</v>
      </c>
      <c r="T1937" s="27">
        <f t="shared" si="30"/>
        <v>1</v>
      </c>
      <c r="U1937" s="29">
        <f>'Raw Data'!$M1937*'Raw Data'!$T1937</f>
        <v>800</v>
      </c>
    </row>
    <row r="1938" spans="1:21" x14ac:dyDescent="0.3">
      <c r="A1938" s="20">
        <v>18258484</v>
      </c>
      <c r="B1938" s="27" t="s">
        <v>4300</v>
      </c>
      <c r="C1938" s="27">
        <v>1</v>
      </c>
      <c r="D1938" s="27" t="str">
        <f>VLOOKUP('Raw Data'!$C1938,'country description'!$A$2:$B$16,2,0)</f>
        <v>India</v>
      </c>
      <c r="E1938" s="27" t="s">
        <v>14</v>
      </c>
      <c r="F1938" s="27" t="s">
        <v>4301</v>
      </c>
      <c r="G1938" s="27" t="s">
        <v>3089</v>
      </c>
      <c r="H1938" s="27" t="s">
        <v>18</v>
      </c>
      <c r="I1938" s="27" t="s">
        <v>19</v>
      </c>
      <c r="J1938" s="27" t="s">
        <v>24</v>
      </c>
      <c r="K1938" s="27">
        <v>2</v>
      </c>
      <c r="L1938" s="27">
        <v>636</v>
      </c>
      <c r="M1938" s="27">
        <v>800</v>
      </c>
      <c r="N1938" s="27">
        <v>4.0999999999999996</v>
      </c>
      <c r="O1938" s="27">
        <v>2018</v>
      </c>
      <c r="P1938" s="27">
        <v>12</v>
      </c>
      <c r="Q1938" s="27">
        <v>20</v>
      </c>
      <c r="R1938" s="28">
        <f>DATE('Raw Data'!$O1938,'Raw Data'!$P1938,'Raw Data'!$Q1938)</f>
        <v>43454</v>
      </c>
      <c r="S1938" s="27" t="str">
        <f>CONCATENATE(MID('Raw Data'!$H1938,FIND("(",'Raw Data'!$H1938)+1,FIND(")",'Raw Data'!$H1938)-FIND("(",'Raw Data'!$H1938)-1),"",'Raw Data'!$M1938)</f>
        <v>Rs.800</v>
      </c>
      <c r="T1938" s="27">
        <f t="shared" si="30"/>
        <v>1</v>
      </c>
      <c r="U1938" s="29">
        <f>'Raw Data'!$M1938*'Raw Data'!$T1938</f>
        <v>800</v>
      </c>
    </row>
    <row r="1939" spans="1:21" x14ac:dyDescent="0.3">
      <c r="A1939" s="20">
        <v>18441545</v>
      </c>
      <c r="B1939" s="27" t="s">
        <v>4302</v>
      </c>
      <c r="C1939" s="27">
        <v>1</v>
      </c>
      <c r="D1939" s="27" t="str">
        <f>VLOOKUP('Raw Data'!$C1939,'country description'!$A$2:$B$16,2,0)</f>
        <v>India</v>
      </c>
      <c r="E1939" s="27" t="s">
        <v>14</v>
      </c>
      <c r="F1939" s="27" t="s">
        <v>4303</v>
      </c>
      <c r="G1939" s="27" t="s">
        <v>1626</v>
      </c>
      <c r="H1939" s="27" t="s">
        <v>18</v>
      </c>
      <c r="I1939" s="27" t="s">
        <v>19</v>
      </c>
      <c r="J1939" s="27" t="s">
        <v>24</v>
      </c>
      <c r="K1939" s="27">
        <v>2</v>
      </c>
      <c r="L1939" s="27">
        <v>10</v>
      </c>
      <c r="M1939" s="27">
        <v>800</v>
      </c>
      <c r="N1939" s="27">
        <v>3.2</v>
      </c>
      <c r="O1939" s="27">
        <v>2012</v>
      </c>
      <c r="P1939" s="27">
        <v>11</v>
      </c>
      <c r="Q1939" s="27">
        <v>15</v>
      </c>
      <c r="R1939" s="28">
        <f>DATE('Raw Data'!$O1939,'Raw Data'!$P1939,'Raw Data'!$Q1939)</f>
        <v>41228</v>
      </c>
      <c r="S1939" s="27" t="str">
        <f>CONCATENATE(MID('Raw Data'!$H1939,FIND("(",'Raw Data'!$H1939)+1,FIND(")",'Raw Data'!$H1939)-FIND("(",'Raw Data'!$H1939)-1),"",'Raw Data'!$M1939)</f>
        <v>Rs.800</v>
      </c>
      <c r="T1939" s="27">
        <f t="shared" si="30"/>
        <v>1</v>
      </c>
      <c r="U1939" s="29">
        <f>'Raw Data'!$M1939*'Raw Data'!$T1939</f>
        <v>800</v>
      </c>
    </row>
    <row r="1940" spans="1:21" x14ac:dyDescent="0.3">
      <c r="A1940" s="20">
        <v>4847</v>
      </c>
      <c r="B1940" s="27" t="s">
        <v>517</v>
      </c>
      <c r="C1940" s="27">
        <v>1</v>
      </c>
      <c r="D1940" s="27" t="str">
        <f>VLOOKUP('Raw Data'!$C1940,'country description'!$A$2:$B$16,2,0)</f>
        <v>India</v>
      </c>
      <c r="E1940" s="27" t="s">
        <v>14</v>
      </c>
      <c r="F1940" s="27" t="s">
        <v>4304</v>
      </c>
      <c r="G1940" s="27" t="s">
        <v>519</v>
      </c>
      <c r="H1940" s="27" t="s">
        <v>18</v>
      </c>
      <c r="I1940" s="27" t="s">
        <v>19</v>
      </c>
      <c r="J1940" s="27" t="s">
        <v>24</v>
      </c>
      <c r="K1940" s="27">
        <v>2</v>
      </c>
      <c r="L1940" s="27">
        <v>54</v>
      </c>
      <c r="M1940" s="27">
        <v>800</v>
      </c>
      <c r="N1940" s="27">
        <v>2.8</v>
      </c>
      <c r="O1940" s="27">
        <v>2013</v>
      </c>
      <c r="P1940" s="27">
        <v>11</v>
      </c>
      <c r="Q1940" s="27">
        <v>10</v>
      </c>
      <c r="R1940" s="28">
        <f>DATE('Raw Data'!$O1940,'Raw Data'!$P1940,'Raw Data'!$Q1940)</f>
        <v>41588</v>
      </c>
      <c r="S1940" s="27" t="str">
        <f>CONCATENATE(MID('Raw Data'!$H1940,FIND("(",'Raw Data'!$H1940)+1,FIND(")",'Raw Data'!$H1940)-FIND("(",'Raw Data'!$H1940)-1),"",'Raw Data'!$M1940)</f>
        <v>Rs.800</v>
      </c>
      <c r="T1940" s="27">
        <f t="shared" si="30"/>
        <v>1</v>
      </c>
      <c r="U1940" s="29">
        <f>'Raw Data'!$M1940*'Raw Data'!$T1940</f>
        <v>800</v>
      </c>
    </row>
    <row r="1941" spans="1:21" x14ac:dyDescent="0.3">
      <c r="A1941" s="20">
        <v>6122</v>
      </c>
      <c r="B1941" s="27" t="s">
        <v>4305</v>
      </c>
      <c r="C1941" s="27">
        <v>1</v>
      </c>
      <c r="D1941" s="27" t="str">
        <f>VLOOKUP('Raw Data'!$C1941,'country description'!$A$2:$B$16,2,0)</f>
        <v>India</v>
      </c>
      <c r="E1941" s="27" t="s">
        <v>14</v>
      </c>
      <c r="F1941" s="27" t="s">
        <v>4306</v>
      </c>
      <c r="G1941" s="27" t="s">
        <v>4307</v>
      </c>
      <c r="H1941" s="27" t="s">
        <v>18</v>
      </c>
      <c r="I1941" s="27" t="s">
        <v>19</v>
      </c>
      <c r="J1941" s="27" t="s">
        <v>24</v>
      </c>
      <c r="K1941" s="27">
        <v>2</v>
      </c>
      <c r="L1941" s="27">
        <v>41</v>
      </c>
      <c r="M1941" s="27">
        <v>800</v>
      </c>
      <c r="N1941" s="27">
        <v>2.4</v>
      </c>
      <c r="O1941" s="27">
        <v>2010</v>
      </c>
      <c r="P1941" s="27">
        <v>11</v>
      </c>
      <c r="Q1941" s="27">
        <v>12</v>
      </c>
      <c r="R1941" s="28">
        <f>DATE('Raw Data'!$O1941,'Raw Data'!$P1941,'Raw Data'!$Q1941)</f>
        <v>40494</v>
      </c>
      <c r="S1941" s="27" t="str">
        <f>CONCATENATE(MID('Raw Data'!$H1941,FIND("(",'Raw Data'!$H1941)+1,FIND(")",'Raw Data'!$H1941)-FIND("(",'Raw Data'!$H1941)-1),"",'Raw Data'!$M1941)</f>
        <v>Rs.800</v>
      </c>
      <c r="T1941" s="27">
        <f t="shared" si="30"/>
        <v>1</v>
      </c>
      <c r="U1941" s="29">
        <f>'Raw Data'!$M1941*'Raw Data'!$T1941</f>
        <v>800</v>
      </c>
    </row>
    <row r="1942" spans="1:21" x14ac:dyDescent="0.3">
      <c r="A1942" s="20">
        <v>18375421</v>
      </c>
      <c r="B1942" s="27" t="s">
        <v>4308</v>
      </c>
      <c r="C1942" s="27">
        <v>1</v>
      </c>
      <c r="D1942" s="27" t="str">
        <f>VLOOKUP('Raw Data'!$C1942,'country description'!$A$2:$B$16,2,0)</f>
        <v>India</v>
      </c>
      <c r="E1942" s="27" t="s">
        <v>14</v>
      </c>
      <c r="F1942" s="27" t="s">
        <v>4309</v>
      </c>
      <c r="G1942" s="27" t="s">
        <v>4204</v>
      </c>
      <c r="H1942" s="27" t="s">
        <v>18</v>
      </c>
      <c r="I1942" s="27" t="s">
        <v>19</v>
      </c>
      <c r="J1942" s="27" t="s">
        <v>24</v>
      </c>
      <c r="K1942" s="27">
        <v>2</v>
      </c>
      <c r="L1942" s="27">
        <v>34</v>
      </c>
      <c r="M1942" s="27">
        <v>800</v>
      </c>
      <c r="N1942" s="27">
        <v>3.5</v>
      </c>
      <c r="O1942" s="27">
        <v>2010</v>
      </c>
      <c r="P1942" s="27">
        <v>11</v>
      </c>
      <c r="Q1942" s="27">
        <v>17</v>
      </c>
      <c r="R1942" s="28">
        <f>DATE('Raw Data'!$O1942,'Raw Data'!$P1942,'Raw Data'!$Q1942)</f>
        <v>40499</v>
      </c>
      <c r="S1942" s="27" t="str">
        <f>CONCATENATE(MID('Raw Data'!$H1942,FIND("(",'Raw Data'!$H1942)+1,FIND(")",'Raw Data'!$H1942)-FIND("(",'Raw Data'!$H1942)-1),"",'Raw Data'!$M1942)</f>
        <v>Rs.800</v>
      </c>
      <c r="T1942" s="27">
        <f t="shared" si="30"/>
        <v>1</v>
      </c>
      <c r="U1942" s="29">
        <f>'Raw Data'!$M1942*'Raw Data'!$T1942</f>
        <v>800</v>
      </c>
    </row>
    <row r="1943" spans="1:21" x14ac:dyDescent="0.3">
      <c r="A1943" s="20">
        <v>308238</v>
      </c>
      <c r="B1943" s="27" t="s">
        <v>4310</v>
      </c>
      <c r="C1943" s="27">
        <v>1</v>
      </c>
      <c r="D1943" s="27" t="str">
        <f>VLOOKUP('Raw Data'!$C1943,'country description'!$A$2:$B$16,2,0)</f>
        <v>India</v>
      </c>
      <c r="E1943" s="27" t="s">
        <v>14</v>
      </c>
      <c r="F1943" s="27" t="s">
        <v>4311</v>
      </c>
      <c r="G1943" s="27" t="s">
        <v>500</v>
      </c>
      <c r="H1943" s="27" t="s">
        <v>18</v>
      </c>
      <c r="I1943" s="27" t="s">
        <v>19</v>
      </c>
      <c r="J1943" s="27" t="s">
        <v>24</v>
      </c>
      <c r="K1943" s="27">
        <v>2</v>
      </c>
      <c r="L1943" s="27">
        <v>160</v>
      </c>
      <c r="M1943" s="27">
        <v>800</v>
      </c>
      <c r="N1943" s="27">
        <v>3.6</v>
      </c>
      <c r="O1943" s="27">
        <v>2018</v>
      </c>
      <c r="P1943" s="27">
        <v>10</v>
      </c>
      <c r="Q1943" s="27">
        <v>6</v>
      </c>
      <c r="R1943" s="28">
        <f>DATE('Raw Data'!$O1943,'Raw Data'!$P1943,'Raw Data'!$Q1943)</f>
        <v>43379</v>
      </c>
      <c r="S1943" s="27" t="str">
        <f>CONCATENATE(MID('Raw Data'!$H1943,FIND("(",'Raw Data'!$H1943)+1,FIND(")",'Raw Data'!$H1943)-FIND("(",'Raw Data'!$H1943)-1),"",'Raw Data'!$M1943)</f>
        <v>Rs.800</v>
      </c>
      <c r="T1943" s="27">
        <f t="shared" si="30"/>
        <v>1</v>
      </c>
      <c r="U1943" s="29">
        <f>'Raw Data'!$M1943*'Raw Data'!$T1943</f>
        <v>800</v>
      </c>
    </row>
    <row r="1944" spans="1:21" x14ac:dyDescent="0.3">
      <c r="A1944" s="20">
        <v>967</v>
      </c>
      <c r="B1944" s="27" t="s">
        <v>4312</v>
      </c>
      <c r="C1944" s="27">
        <v>1</v>
      </c>
      <c r="D1944" s="27" t="str">
        <f>VLOOKUP('Raw Data'!$C1944,'country description'!$A$2:$B$16,2,0)</f>
        <v>India</v>
      </c>
      <c r="E1944" s="27" t="s">
        <v>14</v>
      </c>
      <c r="F1944" s="27" t="s">
        <v>4313</v>
      </c>
      <c r="G1944" s="27" t="s">
        <v>458</v>
      </c>
      <c r="H1944" s="27" t="s">
        <v>18</v>
      </c>
      <c r="I1944" s="27" t="s">
        <v>19</v>
      </c>
      <c r="J1944" s="27" t="s">
        <v>24</v>
      </c>
      <c r="K1944" s="27">
        <v>2</v>
      </c>
      <c r="L1944" s="27">
        <v>255</v>
      </c>
      <c r="M1944" s="27">
        <v>800</v>
      </c>
      <c r="N1944" s="27">
        <v>3.3</v>
      </c>
      <c r="O1944" s="27">
        <v>2015</v>
      </c>
      <c r="P1944" s="27">
        <v>10</v>
      </c>
      <c r="Q1944" s="27">
        <v>2</v>
      </c>
      <c r="R1944" s="28">
        <f>DATE('Raw Data'!$O1944,'Raw Data'!$P1944,'Raw Data'!$Q1944)</f>
        <v>42279</v>
      </c>
      <c r="S1944" s="27" t="str">
        <f>CONCATENATE(MID('Raw Data'!$H1944,FIND("(",'Raw Data'!$H1944)+1,FIND(")",'Raw Data'!$H1944)-FIND("(",'Raw Data'!$H1944)-1),"",'Raw Data'!$M1944)</f>
        <v>Rs.800</v>
      </c>
      <c r="T1944" s="27">
        <f t="shared" si="30"/>
        <v>1</v>
      </c>
      <c r="U1944" s="29">
        <f>'Raw Data'!$M1944*'Raw Data'!$T1944</f>
        <v>800</v>
      </c>
    </row>
    <row r="1945" spans="1:21" x14ac:dyDescent="0.3">
      <c r="A1945" s="20">
        <v>18471283</v>
      </c>
      <c r="B1945" s="27" t="s">
        <v>4108</v>
      </c>
      <c r="C1945" s="27">
        <v>1</v>
      </c>
      <c r="D1945" s="27" t="str">
        <f>VLOOKUP('Raw Data'!$C1945,'country description'!$A$2:$B$16,2,0)</f>
        <v>India</v>
      </c>
      <c r="E1945" s="27" t="s">
        <v>14</v>
      </c>
      <c r="F1945" s="27" t="s">
        <v>4314</v>
      </c>
      <c r="G1945" s="27" t="s">
        <v>4110</v>
      </c>
      <c r="H1945" s="27" t="s">
        <v>18</v>
      </c>
      <c r="I1945" s="27" t="s">
        <v>19</v>
      </c>
      <c r="J1945" s="27" t="s">
        <v>24</v>
      </c>
      <c r="K1945" s="27">
        <v>2</v>
      </c>
      <c r="L1945" s="27">
        <v>29</v>
      </c>
      <c r="M1945" s="27">
        <v>800</v>
      </c>
      <c r="N1945" s="27">
        <v>3.5</v>
      </c>
      <c r="O1945" s="27">
        <v>2013</v>
      </c>
      <c r="P1945" s="27">
        <v>10</v>
      </c>
      <c r="Q1945" s="27">
        <v>24</v>
      </c>
      <c r="R1945" s="28">
        <f>DATE('Raw Data'!$O1945,'Raw Data'!$P1945,'Raw Data'!$Q1945)</f>
        <v>41571</v>
      </c>
      <c r="S1945" s="27" t="str">
        <f>CONCATENATE(MID('Raw Data'!$H1945,FIND("(",'Raw Data'!$H1945)+1,FIND(")",'Raw Data'!$H1945)-FIND("(",'Raw Data'!$H1945)-1),"",'Raw Data'!$M1945)</f>
        <v>Rs.800</v>
      </c>
      <c r="T1945" s="27">
        <f t="shared" si="30"/>
        <v>1</v>
      </c>
      <c r="U1945" s="29">
        <f>'Raw Data'!$M1945*'Raw Data'!$T1945</f>
        <v>800</v>
      </c>
    </row>
    <row r="1946" spans="1:21" x14ac:dyDescent="0.3">
      <c r="A1946" s="20">
        <v>18312446</v>
      </c>
      <c r="B1946" s="27" t="s">
        <v>4210</v>
      </c>
      <c r="C1946" s="27">
        <v>1</v>
      </c>
      <c r="D1946" s="27" t="str">
        <f>VLOOKUP('Raw Data'!$C1946,'country description'!$A$2:$B$16,2,0)</f>
        <v>India</v>
      </c>
      <c r="E1946" s="27" t="s">
        <v>14</v>
      </c>
      <c r="F1946" s="27" t="s">
        <v>4315</v>
      </c>
      <c r="G1946" s="27" t="s">
        <v>4212</v>
      </c>
      <c r="H1946" s="27" t="s">
        <v>18</v>
      </c>
      <c r="I1946" s="27" t="s">
        <v>19</v>
      </c>
      <c r="J1946" s="27" t="s">
        <v>24</v>
      </c>
      <c r="K1946" s="27">
        <v>2</v>
      </c>
      <c r="L1946" s="27">
        <v>74</v>
      </c>
      <c r="M1946" s="27">
        <v>800</v>
      </c>
      <c r="N1946" s="27">
        <v>3.7</v>
      </c>
      <c r="O1946" s="27">
        <v>2016</v>
      </c>
      <c r="P1946" s="27">
        <v>10</v>
      </c>
      <c r="Q1946" s="27">
        <v>26</v>
      </c>
      <c r="R1946" s="28">
        <f>DATE('Raw Data'!$O1946,'Raw Data'!$P1946,'Raw Data'!$Q1946)</f>
        <v>42669</v>
      </c>
      <c r="S1946" s="27" t="str">
        <f>CONCATENATE(MID('Raw Data'!$H1946,FIND("(",'Raw Data'!$H1946)+1,FIND(")",'Raw Data'!$H1946)-FIND("(",'Raw Data'!$H1946)-1),"",'Raw Data'!$M1946)</f>
        <v>Rs.800</v>
      </c>
      <c r="T1946" s="27">
        <f t="shared" si="30"/>
        <v>1</v>
      </c>
      <c r="U1946" s="29">
        <f>'Raw Data'!$M1946*'Raw Data'!$T1946</f>
        <v>800</v>
      </c>
    </row>
    <row r="1947" spans="1:21" x14ac:dyDescent="0.3">
      <c r="A1947" s="20">
        <v>3036</v>
      </c>
      <c r="B1947" s="27" t="s">
        <v>4316</v>
      </c>
      <c r="C1947" s="27">
        <v>1</v>
      </c>
      <c r="D1947" s="27" t="str">
        <f>VLOOKUP('Raw Data'!$C1947,'country description'!$A$2:$B$16,2,0)</f>
        <v>India</v>
      </c>
      <c r="E1947" s="27" t="s">
        <v>14</v>
      </c>
      <c r="F1947" s="27" t="s">
        <v>4317</v>
      </c>
      <c r="G1947" s="27" t="s">
        <v>4318</v>
      </c>
      <c r="H1947" s="27" t="s">
        <v>18</v>
      </c>
      <c r="I1947" s="27" t="s">
        <v>19</v>
      </c>
      <c r="J1947" s="27" t="s">
        <v>24</v>
      </c>
      <c r="K1947" s="27">
        <v>2</v>
      </c>
      <c r="L1947" s="27">
        <v>148</v>
      </c>
      <c r="M1947" s="27">
        <v>700</v>
      </c>
      <c r="N1947" s="27">
        <v>2.4</v>
      </c>
      <c r="O1947" s="27">
        <v>2018</v>
      </c>
      <c r="P1947" s="27">
        <v>9</v>
      </c>
      <c r="Q1947" s="27">
        <v>13</v>
      </c>
      <c r="R1947" s="28">
        <f>DATE('Raw Data'!$O1947,'Raw Data'!$P1947,'Raw Data'!$Q1947)</f>
        <v>43356</v>
      </c>
      <c r="S1947" s="27" t="str">
        <f>CONCATENATE(MID('Raw Data'!$H1947,FIND("(",'Raw Data'!$H1947)+1,FIND(")",'Raw Data'!$H1947)-FIND("(",'Raw Data'!$H1947)-1),"",'Raw Data'!$M1947)</f>
        <v>Rs.700</v>
      </c>
      <c r="T1947" s="27">
        <f t="shared" si="30"/>
        <v>1</v>
      </c>
      <c r="U1947" s="29">
        <f>'Raw Data'!$M1947*'Raw Data'!$T1947</f>
        <v>700</v>
      </c>
    </row>
    <row r="1948" spans="1:21" x14ac:dyDescent="0.3">
      <c r="A1948" s="20">
        <v>201</v>
      </c>
      <c r="B1948" s="27" t="s">
        <v>499</v>
      </c>
      <c r="C1948" s="27">
        <v>1</v>
      </c>
      <c r="D1948" s="27" t="str">
        <f>VLOOKUP('Raw Data'!$C1948,'country description'!$A$2:$B$16,2,0)</f>
        <v>India</v>
      </c>
      <c r="E1948" s="27" t="s">
        <v>14</v>
      </c>
      <c r="F1948" s="27" t="s">
        <v>4319</v>
      </c>
      <c r="G1948" s="27" t="s">
        <v>500</v>
      </c>
      <c r="H1948" s="27" t="s">
        <v>18</v>
      </c>
      <c r="I1948" s="27" t="s">
        <v>19</v>
      </c>
      <c r="J1948" s="27" t="s">
        <v>19</v>
      </c>
      <c r="K1948" s="27">
        <v>2</v>
      </c>
      <c r="L1948" s="27">
        <v>119</v>
      </c>
      <c r="M1948" s="27">
        <v>700</v>
      </c>
      <c r="N1948" s="27">
        <v>3.5</v>
      </c>
      <c r="O1948" s="27">
        <v>2011</v>
      </c>
      <c r="P1948" s="27">
        <v>9</v>
      </c>
      <c r="Q1948" s="27">
        <v>6</v>
      </c>
      <c r="R1948" s="28">
        <f>DATE('Raw Data'!$O1948,'Raw Data'!$P1948,'Raw Data'!$Q1948)</f>
        <v>40792</v>
      </c>
      <c r="S1948" s="27" t="str">
        <f>CONCATENATE(MID('Raw Data'!$H1948,FIND("(",'Raw Data'!$H1948)+1,FIND(")",'Raw Data'!$H1948)-FIND("(",'Raw Data'!$H1948)-1),"",'Raw Data'!$M1948)</f>
        <v>Rs.700</v>
      </c>
      <c r="T1948" s="27">
        <f t="shared" si="30"/>
        <v>1</v>
      </c>
      <c r="U1948" s="29">
        <f>'Raw Data'!$M1948*'Raw Data'!$T1948</f>
        <v>700</v>
      </c>
    </row>
    <row r="1949" spans="1:21" x14ac:dyDescent="0.3">
      <c r="A1949" s="20">
        <v>301435</v>
      </c>
      <c r="B1949" s="27" t="s">
        <v>4320</v>
      </c>
      <c r="C1949" s="27">
        <v>1</v>
      </c>
      <c r="D1949" s="27" t="str">
        <f>VLOOKUP('Raw Data'!$C1949,'country description'!$A$2:$B$16,2,0)</f>
        <v>India</v>
      </c>
      <c r="E1949" s="27" t="s">
        <v>14</v>
      </c>
      <c r="F1949" s="27" t="s">
        <v>4321</v>
      </c>
      <c r="G1949" s="27" t="s">
        <v>2441</v>
      </c>
      <c r="H1949" s="27" t="s">
        <v>18</v>
      </c>
      <c r="I1949" s="27" t="s">
        <v>19</v>
      </c>
      <c r="J1949" s="27" t="s">
        <v>24</v>
      </c>
      <c r="K1949" s="27">
        <v>2</v>
      </c>
      <c r="L1949" s="27">
        <v>134</v>
      </c>
      <c r="M1949" s="27">
        <v>700</v>
      </c>
      <c r="N1949" s="27">
        <v>2.7</v>
      </c>
      <c r="O1949" s="27">
        <v>2015</v>
      </c>
      <c r="P1949" s="27">
        <v>9</v>
      </c>
      <c r="Q1949" s="27">
        <v>21</v>
      </c>
      <c r="R1949" s="28">
        <f>DATE('Raw Data'!$O1949,'Raw Data'!$P1949,'Raw Data'!$Q1949)</f>
        <v>42268</v>
      </c>
      <c r="S1949" s="27" t="str">
        <f>CONCATENATE(MID('Raw Data'!$H1949,FIND("(",'Raw Data'!$H1949)+1,FIND(")",'Raw Data'!$H1949)-FIND("(",'Raw Data'!$H1949)-1),"",'Raw Data'!$M1949)</f>
        <v>Rs.700</v>
      </c>
      <c r="T1949" s="27">
        <f t="shared" si="30"/>
        <v>1</v>
      </c>
      <c r="U1949" s="29">
        <f>'Raw Data'!$M1949*'Raw Data'!$T1949</f>
        <v>700</v>
      </c>
    </row>
    <row r="1950" spans="1:21" x14ac:dyDescent="0.3">
      <c r="A1950" s="20">
        <v>306319</v>
      </c>
      <c r="B1950" s="27" t="s">
        <v>4322</v>
      </c>
      <c r="C1950" s="27">
        <v>1</v>
      </c>
      <c r="D1950" s="27" t="str">
        <f>VLOOKUP('Raw Data'!$C1950,'country description'!$A$2:$B$16,2,0)</f>
        <v>India</v>
      </c>
      <c r="E1950" s="27" t="s">
        <v>14</v>
      </c>
      <c r="F1950" s="27" t="s">
        <v>4323</v>
      </c>
      <c r="G1950" s="27" t="s">
        <v>4324</v>
      </c>
      <c r="H1950" s="27" t="s">
        <v>18</v>
      </c>
      <c r="I1950" s="27" t="s">
        <v>19</v>
      </c>
      <c r="J1950" s="27" t="s">
        <v>24</v>
      </c>
      <c r="K1950" s="27">
        <v>2</v>
      </c>
      <c r="L1950" s="27">
        <v>157</v>
      </c>
      <c r="M1950" s="27">
        <v>700</v>
      </c>
      <c r="N1950" s="27">
        <v>3.3</v>
      </c>
      <c r="O1950" s="27">
        <v>2011</v>
      </c>
      <c r="P1950" s="27">
        <v>9</v>
      </c>
      <c r="Q1950" s="27">
        <v>20</v>
      </c>
      <c r="R1950" s="28">
        <f>DATE('Raw Data'!$O1950,'Raw Data'!$P1950,'Raw Data'!$Q1950)</f>
        <v>40806</v>
      </c>
      <c r="S1950" s="27" t="str">
        <f>CONCATENATE(MID('Raw Data'!$H1950,FIND("(",'Raw Data'!$H1950)+1,FIND(")",'Raw Data'!$H1950)-FIND("(",'Raw Data'!$H1950)-1),"",'Raw Data'!$M1950)</f>
        <v>Rs.700</v>
      </c>
      <c r="T1950" s="27">
        <f t="shared" si="30"/>
        <v>1</v>
      </c>
      <c r="U1950" s="29">
        <f>'Raw Data'!$M1950*'Raw Data'!$T1950</f>
        <v>700</v>
      </c>
    </row>
    <row r="1951" spans="1:21" x14ac:dyDescent="0.3">
      <c r="A1951" s="20">
        <v>5388</v>
      </c>
      <c r="B1951" s="27" t="s">
        <v>4325</v>
      </c>
      <c r="C1951" s="27">
        <v>1</v>
      </c>
      <c r="D1951" s="27" t="str">
        <f>VLOOKUP('Raw Data'!$C1951,'country description'!$A$2:$B$16,2,0)</f>
        <v>India</v>
      </c>
      <c r="E1951" s="27" t="s">
        <v>14</v>
      </c>
      <c r="F1951" s="27" t="s">
        <v>4326</v>
      </c>
      <c r="G1951" s="27" t="s">
        <v>4327</v>
      </c>
      <c r="H1951" s="27" t="s">
        <v>18</v>
      </c>
      <c r="I1951" s="27" t="s">
        <v>19</v>
      </c>
      <c r="J1951" s="27" t="s">
        <v>24</v>
      </c>
      <c r="K1951" s="27">
        <v>2</v>
      </c>
      <c r="L1951" s="27">
        <v>74</v>
      </c>
      <c r="M1951" s="27">
        <v>700</v>
      </c>
      <c r="N1951" s="27">
        <v>3.5</v>
      </c>
      <c r="O1951" s="27">
        <v>2012</v>
      </c>
      <c r="P1951" s="27">
        <v>9</v>
      </c>
      <c r="Q1951" s="27">
        <v>17</v>
      </c>
      <c r="R1951" s="28">
        <f>DATE('Raw Data'!$O1951,'Raw Data'!$P1951,'Raw Data'!$Q1951)</f>
        <v>41169</v>
      </c>
      <c r="S1951" s="27" t="str">
        <f>CONCATENATE(MID('Raw Data'!$H1951,FIND("(",'Raw Data'!$H1951)+1,FIND(")",'Raw Data'!$H1951)-FIND("(",'Raw Data'!$H1951)-1),"",'Raw Data'!$M1951)</f>
        <v>Rs.700</v>
      </c>
      <c r="T1951" s="27">
        <f t="shared" si="30"/>
        <v>1</v>
      </c>
      <c r="U1951" s="29">
        <f>'Raw Data'!$M1951*'Raw Data'!$T1951</f>
        <v>700</v>
      </c>
    </row>
    <row r="1952" spans="1:21" x14ac:dyDescent="0.3">
      <c r="A1952" s="20">
        <v>308280</v>
      </c>
      <c r="B1952" s="27" t="s">
        <v>4328</v>
      </c>
      <c r="C1952" s="27">
        <v>1</v>
      </c>
      <c r="D1952" s="27" t="str">
        <f>VLOOKUP('Raw Data'!$C1952,'country description'!$A$2:$B$16,2,0)</f>
        <v>India</v>
      </c>
      <c r="E1952" s="27" t="s">
        <v>14</v>
      </c>
      <c r="F1952" s="27" t="s">
        <v>4329</v>
      </c>
      <c r="G1952" s="27" t="s">
        <v>407</v>
      </c>
      <c r="H1952" s="27" t="s">
        <v>18</v>
      </c>
      <c r="I1952" s="27" t="s">
        <v>19</v>
      </c>
      <c r="J1952" s="27" t="s">
        <v>19</v>
      </c>
      <c r="K1952" s="27">
        <v>2</v>
      </c>
      <c r="L1952" s="27">
        <v>49</v>
      </c>
      <c r="M1952" s="27">
        <v>700</v>
      </c>
      <c r="N1952" s="27">
        <v>3.7</v>
      </c>
      <c r="O1952" s="27">
        <v>2013</v>
      </c>
      <c r="P1952" s="27">
        <v>9</v>
      </c>
      <c r="Q1952" s="27">
        <v>12</v>
      </c>
      <c r="R1952" s="28">
        <f>DATE('Raw Data'!$O1952,'Raw Data'!$P1952,'Raw Data'!$Q1952)</f>
        <v>41529</v>
      </c>
      <c r="S1952" s="27" t="str">
        <f>CONCATENATE(MID('Raw Data'!$H1952,FIND("(",'Raw Data'!$H1952)+1,FIND(")",'Raw Data'!$H1952)-FIND("(",'Raw Data'!$H1952)-1),"",'Raw Data'!$M1952)</f>
        <v>Rs.700</v>
      </c>
      <c r="T1952" s="27">
        <f t="shared" si="30"/>
        <v>1</v>
      </c>
      <c r="U1952" s="29">
        <f>'Raw Data'!$M1952*'Raw Data'!$T1952</f>
        <v>700</v>
      </c>
    </row>
    <row r="1953" spans="1:21" x14ac:dyDescent="0.3">
      <c r="A1953" s="20">
        <v>305758</v>
      </c>
      <c r="B1953" s="27" t="s">
        <v>4330</v>
      </c>
      <c r="C1953" s="27">
        <v>1</v>
      </c>
      <c r="D1953" s="27" t="str">
        <f>VLOOKUP('Raw Data'!$C1953,'country description'!$A$2:$B$16,2,0)</f>
        <v>India</v>
      </c>
      <c r="E1953" s="27" t="s">
        <v>14</v>
      </c>
      <c r="F1953" s="27" t="s">
        <v>4331</v>
      </c>
      <c r="G1953" s="27" t="s">
        <v>4332</v>
      </c>
      <c r="H1953" s="27" t="s">
        <v>18</v>
      </c>
      <c r="I1953" s="27" t="s">
        <v>19</v>
      </c>
      <c r="J1953" s="27" t="s">
        <v>24</v>
      </c>
      <c r="K1953" s="27">
        <v>2</v>
      </c>
      <c r="L1953" s="27">
        <v>230</v>
      </c>
      <c r="M1953" s="27">
        <v>700</v>
      </c>
      <c r="N1953" s="27">
        <v>3.8</v>
      </c>
      <c r="O1953" s="27">
        <v>2012</v>
      </c>
      <c r="P1953" s="27">
        <v>9</v>
      </c>
      <c r="Q1953" s="27">
        <v>10</v>
      </c>
      <c r="R1953" s="28">
        <f>DATE('Raw Data'!$O1953,'Raw Data'!$P1953,'Raw Data'!$Q1953)</f>
        <v>41162</v>
      </c>
      <c r="S1953" s="27" t="str">
        <f>CONCATENATE(MID('Raw Data'!$H1953,FIND("(",'Raw Data'!$H1953)+1,FIND(")",'Raw Data'!$H1953)-FIND("(",'Raw Data'!$H1953)-1),"",'Raw Data'!$M1953)</f>
        <v>Rs.700</v>
      </c>
      <c r="T1953" s="27">
        <f t="shared" si="30"/>
        <v>1</v>
      </c>
      <c r="U1953" s="29">
        <f>'Raw Data'!$M1953*'Raw Data'!$T1953</f>
        <v>700</v>
      </c>
    </row>
    <row r="1954" spans="1:21" x14ac:dyDescent="0.3">
      <c r="A1954" s="20">
        <v>311531</v>
      </c>
      <c r="B1954" s="27" t="s">
        <v>4333</v>
      </c>
      <c r="C1954" s="27">
        <v>1</v>
      </c>
      <c r="D1954" s="27" t="str">
        <f>VLOOKUP('Raw Data'!$C1954,'country description'!$A$2:$B$16,2,0)</f>
        <v>India</v>
      </c>
      <c r="E1954" s="27" t="s">
        <v>14</v>
      </c>
      <c r="F1954" s="27" t="s">
        <v>4334</v>
      </c>
      <c r="G1954" s="27" t="s">
        <v>461</v>
      </c>
      <c r="H1954" s="27" t="s">
        <v>18</v>
      </c>
      <c r="I1954" s="27" t="s">
        <v>19</v>
      </c>
      <c r="J1954" s="27" t="s">
        <v>19</v>
      </c>
      <c r="K1954" s="27">
        <v>2</v>
      </c>
      <c r="L1954" s="27">
        <v>912</v>
      </c>
      <c r="M1954" s="27">
        <v>700</v>
      </c>
      <c r="N1954" s="27">
        <v>4.4000000000000004</v>
      </c>
      <c r="O1954" s="27">
        <v>2010</v>
      </c>
      <c r="P1954" s="27">
        <v>9</v>
      </c>
      <c r="Q1954" s="27">
        <v>28</v>
      </c>
      <c r="R1954" s="28">
        <f>DATE('Raw Data'!$O1954,'Raw Data'!$P1954,'Raw Data'!$Q1954)</f>
        <v>40449</v>
      </c>
      <c r="S1954" s="27" t="str">
        <f>CONCATENATE(MID('Raw Data'!$H1954,FIND("(",'Raw Data'!$H1954)+1,FIND(")",'Raw Data'!$H1954)-FIND("(",'Raw Data'!$H1954)-1),"",'Raw Data'!$M1954)</f>
        <v>Rs.700</v>
      </c>
      <c r="T1954" s="27">
        <f t="shared" si="30"/>
        <v>1</v>
      </c>
      <c r="U1954" s="29">
        <f>'Raw Data'!$M1954*'Raw Data'!$T1954</f>
        <v>700</v>
      </c>
    </row>
    <row r="1955" spans="1:21" x14ac:dyDescent="0.3">
      <c r="A1955" s="20">
        <v>18441800</v>
      </c>
      <c r="B1955" s="27" t="s">
        <v>4335</v>
      </c>
      <c r="C1955" s="27">
        <v>1</v>
      </c>
      <c r="D1955" s="27" t="str">
        <f>VLOOKUP('Raw Data'!$C1955,'country description'!$A$2:$B$16,2,0)</f>
        <v>India</v>
      </c>
      <c r="E1955" s="27" t="s">
        <v>14</v>
      </c>
      <c r="F1955" s="27" t="s">
        <v>4336</v>
      </c>
      <c r="G1955" s="27" t="s">
        <v>393</v>
      </c>
      <c r="H1955" s="27" t="s">
        <v>18</v>
      </c>
      <c r="I1955" s="27" t="s">
        <v>24</v>
      </c>
      <c r="J1955" s="27" t="s">
        <v>24</v>
      </c>
      <c r="K1955" s="27">
        <v>2</v>
      </c>
      <c r="L1955" s="27">
        <v>11</v>
      </c>
      <c r="M1955" s="27">
        <v>700</v>
      </c>
      <c r="N1955" s="27">
        <v>3</v>
      </c>
      <c r="O1955" s="27">
        <v>2016</v>
      </c>
      <c r="P1955" s="27">
        <v>9</v>
      </c>
      <c r="Q1955" s="27">
        <v>16</v>
      </c>
      <c r="R1955" s="28">
        <f>DATE('Raw Data'!$O1955,'Raw Data'!$P1955,'Raw Data'!$Q1955)</f>
        <v>42629</v>
      </c>
      <c r="S1955" s="27" t="str">
        <f>CONCATENATE(MID('Raw Data'!$H1955,FIND("(",'Raw Data'!$H1955)+1,FIND(")",'Raw Data'!$H1955)-FIND("(",'Raw Data'!$H1955)-1),"",'Raw Data'!$M1955)</f>
        <v>Rs.700</v>
      </c>
      <c r="T1955" s="27">
        <f t="shared" si="30"/>
        <v>1</v>
      </c>
      <c r="U1955" s="29">
        <f>'Raw Data'!$M1955*'Raw Data'!$T1955</f>
        <v>700</v>
      </c>
    </row>
    <row r="1956" spans="1:21" x14ac:dyDescent="0.3">
      <c r="A1956" s="20">
        <v>301654</v>
      </c>
      <c r="B1956" s="27" t="s">
        <v>4337</v>
      </c>
      <c r="C1956" s="27">
        <v>1</v>
      </c>
      <c r="D1956" s="27" t="str">
        <f>VLOOKUP('Raw Data'!$C1956,'country description'!$A$2:$B$16,2,0)</f>
        <v>India</v>
      </c>
      <c r="E1956" s="27" t="s">
        <v>14</v>
      </c>
      <c r="F1956" s="27" t="s">
        <v>4338</v>
      </c>
      <c r="G1956" s="27" t="s">
        <v>393</v>
      </c>
      <c r="H1956" s="27" t="s">
        <v>18</v>
      </c>
      <c r="I1956" s="27" t="s">
        <v>19</v>
      </c>
      <c r="J1956" s="27" t="s">
        <v>19</v>
      </c>
      <c r="K1956" s="27">
        <v>2</v>
      </c>
      <c r="L1956" s="27">
        <v>55</v>
      </c>
      <c r="M1956" s="27">
        <v>700</v>
      </c>
      <c r="N1956" s="27">
        <v>3.1</v>
      </c>
      <c r="O1956" s="27">
        <v>2010</v>
      </c>
      <c r="P1956" s="27">
        <v>9</v>
      </c>
      <c r="Q1956" s="27">
        <v>17</v>
      </c>
      <c r="R1956" s="28">
        <f>DATE('Raw Data'!$O1956,'Raw Data'!$P1956,'Raw Data'!$Q1956)</f>
        <v>40438</v>
      </c>
      <c r="S1956" s="27" t="str">
        <f>CONCATENATE(MID('Raw Data'!$H1956,FIND("(",'Raw Data'!$H1956)+1,FIND(")",'Raw Data'!$H1956)-FIND("(",'Raw Data'!$H1956)-1),"",'Raw Data'!$M1956)</f>
        <v>Rs.700</v>
      </c>
      <c r="T1956" s="27">
        <f t="shared" si="30"/>
        <v>1</v>
      </c>
      <c r="U1956" s="29">
        <f>'Raw Data'!$M1956*'Raw Data'!$T1956</f>
        <v>700</v>
      </c>
    </row>
    <row r="1957" spans="1:21" x14ac:dyDescent="0.3">
      <c r="A1957" s="20">
        <v>214</v>
      </c>
      <c r="B1957" s="27" t="s">
        <v>499</v>
      </c>
      <c r="C1957" s="27">
        <v>1</v>
      </c>
      <c r="D1957" s="27" t="str">
        <f>VLOOKUP('Raw Data'!$C1957,'country description'!$A$2:$B$16,2,0)</f>
        <v>India</v>
      </c>
      <c r="E1957" s="27" t="s">
        <v>14</v>
      </c>
      <c r="F1957" s="27" t="s">
        <v>4339</v>
      </c>
      <c r="G1957" s="27" t="s">
        <v>500</v>
      </c>
      <c r="H1957" s="27" t="s">
        <v>18</v>
      </c>
      <c r="I1957" s="27" t="s">
        <v>19</v>
      </c>
      <c r="J1957" s="27" t="s">
        <v>19</v>
      </c>
      <c r="K1957" s="27">
        <v>2</v>
      </c>
      <c r="L1957" s="27">
        <v>73</v>
      </c>
      <c r="M1957" s="27">
        <v>700</v>
      </c>
      <c r="N1957" s="27">
        <v>3.2</v>
      </c>
      <c r="O1957" s="27">
        <v>2016</v>
      </c>
      <c r="P1957" s="27">
        <v>9</v>
      </c>
      <c r="Q1957" s="27">
        <v>25</v>
      </c>
      <c r="R1957" s="28">
        <f>DATE('Raw Data'!$O1957,'Raw Data'!$P1957,'Raw Data'!$Q1957)</f>
        <v>42638</v>
      </c>
      <c r="S1957" s="27" t="str">
        <f>CONCATENATE(MID('Raw Data'!$H1957,FIND("(",'Raw Data'!$H1957)+1,FIND(")",'Raw Data'!$H1957)-FIND("(",'Raw Data'!$H1957)-1),"",'Raw Data'!$M1957)</f>
        <v>Rs.700</v>
      </c>
      <c r="T1957" s="27">
        <f t="shared" si="30"/>
        <v>1</v>
      </c>
      <c r="U1957" s="29">
        <f>'Raw Data'!$M1957*'Raw Data'!$T1957</f>
        <v>700</v>
      </c>
    </row>
    <row r="1958" spans="1:21" x14ac:dyDescent="0.3">
      <c r="A1958" s="20">
        <v>3080</v>
      </c>
      <c r="B1958" s="27" t="s">
        <v>4340</v>
      </c>
      <c r="C1958" s="27">
        <v>1</v>
      </c>
      <c r="D1958" s="27" t="str">
        <f>VLOOKUP('Raw Data'!$C1958,'country description'!$A$2:$B$16,2,0)</f>
        <v>India</v>
      </c>
      <c r="E1958" s="27" t="s">
        <v>14</v>
      </c>
      <c r="F1958" s="27" t="s">
        <v>4341</v>
      </c>
      <c r="G1958" s="27" t="s">
        <v>2801</v>
      </c>
      <c r="H1958" s="27" t="s">
        <v>18</v>
      </c>
      <c r="I1958" s="27" t="s">
        <v>19</v>
      </c>
      <c r="J1958" s="27" t="s">
        <v>19</v>
      </c>
      <c r="K1958" s="27">
        <v>2</v>
      </c>
      <c r="L1958" s="27">
        <v>103</v>
      </c>
      <c r="M1958" s="27">
        <v>700</v>
      </c>
      <c r="N1958" s="27">
        <v>3.6</v>
      </c>
      <c r="O1958" s="27">
        <v>2012</v>
      </c>
      <c r="P1958" s="27">
        <v>9</v>
      </c>
      <c r="Q1958" s="27">
        <v>12</v>
      </c>
      <c r="R1958" s="28">
        <f>DATE('Raw Data'!$O1958,'Raw Data'!$P1958,'Raw Data'!$Q1958)</f>
        <v>41164</v>
      </c>
      <c r="S1958" s="27" t="str">
        <f>CONCATENATE(MID('Raw Data'!$H1958,FIND("(",'Raw Data'!$H1958)+1,FIND(")",'Raw Data'!$H1958)-FIND("(",'Raw Data'!$H1958)-1),"",'Raw Data'!$M1958)</f>
        <v>Rs.700</v>
      </c>
      <c r="T1958" s="27">
        <f t="shared" si="30"/>
        <v>1</v>
      </c>
      <c r="U1958" s="29">
        <f>'Raw Data'!$M1958*'Raw Data'!$T1958</f>
        <v>700</v>
      </c>
    </row>
    <row r="1959" spans="1:21" x14ac:dyDescent="0.3">
      <c r="A1959" s="20">
        <v>216</v>
      </c>
      <c r="B1959" s="27" t="s">
        <v>499</v>
      </c>
      <c r="C1959" s="27">
        <v>1</v>
      </c>
      <c r="D1959" s="27" t="str">
        <f>VLOOKUP('Raw Data'!$C1959,'country description'!$A$2:$B$16,2,0)</f>
        <v>India</v>
      </c>
      <c r="E1959" s="27" t="s">
        <v>14</v>
      </c>
      <c r="F1959" s="27" t="s">
        <v>4342</v>
      </c>
      <c r="G1959" s="27" t="s">
        <v>500</v>
      </c>
      <c r="H1959" s="27" t="s">
        <v>18</v>
      </c>
      <c r="I1959" s="27" t="s">
        <v>19</v>
      </c>
      <c r="J1959" s="27" t="s">
        <v>19</v>
      </c>
      <c r="K1959" s="27">
        <v>2</v>
      </c>
      <c r="L1959" s="27">
        <v>112</v>
      </c>
      <c r="M1959" s="27">
        <v>700</v>
      </c>
      <c r="N1959" s="27">
        <v>3.2</v>
      </c>
      <c r="O1959" s="27">
        <v>2015</v>
      </c>
      <c r="P1959" s="27">
        <v>9</v>
      </c>
      <c r="Q1959" s="27">
        <v>22</v>
      </c>
      <c r="R1959" s="28">
        <f>DATE('Raw Data'!$O1959,'Raw Data'!$P1959,'Raw Data'!$Q1959)</f>
        <v>42269</v>
      </c>
      <c r="S1959" s="27" t="str">
        <f>CONCATENATE(MID('Raw Data'!$H1959,FIND("(",'Raw Data'!$H1959)+1,FIND(")",'Raw Data'!$H1959)-FIND("(",'Raw Data'!$H1959)-1),"",'Raw Data'!$M1959)</f>
        <v>Rs.700</v>
      </c>
      <c r="T1959" s="27">
        <f t="shared" si="30"/>
        <v>1</v>
      </c>
      <c r="U1959" s="29">
        <f>'Raw Data'!$M1959*'Raw Data'!$T1959</f>
        <v>700</v>
      </c>
    </row>
    <row r="1960" spans="1:21" x14ac:dyDescent="0.3">
      <c r="A1960" s="20">
        <v>965</v>
      </c>
      <c r="B1960" s="27" t="s">
        <v>4343</v>
      </c>
      <c r="C1960" s="27">
        <v>1</v>
      </c>
      <c r="D1960" s="27" t="str">
        <f>VLOOKUP('Raw Data'!$C1960,'country description'!$A$2:$B$16,2,0)</f>
        <v>India</v>
      </c>
      <c r="E1960" s="27" t="s">
        <v>14</v>
      </c>
      <c r="F1960" s="27" t="s">
        <v>4344</v>
      </c>
      <c r="G1960" s="27" t="s">
        <v>393</v>
      </c>
      <c r="H1960" s="27" t="s">
        <v>18</v>
      </c>
      <c r="I1960" s="27" t="s">
        <v>19</v>
      </c>
      <c r="J1960" s="27" t="s">
        <v>24</v>
      </c>
      <c r="K1960" s="27">
        <v>2</v>
      </c>
      <c r="L1960" s="27">
        <v>422</v>
      </c>
      <c r="M1960" s="27">
        <v>700</v>
      </c>
      <c r="N1960" s="27">
        <v>3.7</v>
      </c>
      <c r="O1960" s="27">
        <v>2012</v>
      </c>
      <c r="P1960" s="27">
        <v>9</v>
      </c>
      <c r="Q1960" s="27">
        <v>14</v>
      </c>
      <c r="R1960" s="28">
        <f>DATE('Raw Data'!$O1960,'Raw Data'!$P1960,'Raw Data'!$Q1960)</f>
        <v>41166</v>
      </c>
      <c r="S1960" s="27" t="str">
        <f>CONCATENATE(MID('Raw Data'!$H1960,FIND("(",'Raw Data'!$H1960)+1,FIND(")",'Raw Data'!$H1960)-FIND("(",'Raw Data'!$H1960)-1),"",'Raw Data'!$M1960)</f>
        <v>Rs.700</v>
      </c>
      <c r="T1960" s="27">
        <f t="shared" si="30"/>
        <v>1</v>
      </c>
      <c r="U1960" s="29">
        <f>'Raw Data'!$M1960*'Raw Data'!$T1960</f>
        <v>700</v>
      </c>
    </row>
    <row r="1961" spans="1:21" x14ac:dyDescent="0.3">
      <c r="A1961" s="20">
        <v>308175</v>
      </c>
      <c r="B1961" s="27" t="s">
        <v>4345</v>
      </c>
      <c r="C1961" s="27">
        <v>1</v>
      </c>
      <c r="D1961" s="27" t="str">
        <f>VLOOKUP('Raw Data'!$C1961,'country description'!$A$2:$B$16,2,0)</f>
        <v>India</v>
      </c>
      <c r="E1961" s="27" t="s">
        <v>14</v>
      </c>
      <c r="F1961" s="27" t="s">
        <v>4346</v>
      </c>
      <c r="G1961" s="27" t="s">
        <v>407</v>
      </c>
      <c r="H1961" s="27" t="s">
        <v>18</v>
      </c>
      <c r="I1961" s="27" t="s">
        <v>19</v>
      </c>
      <c r="J1961" s="27" t="s">
        <v>19</v>
      </c>
      <c r="K1961" s="27">
        <v>2</v>
      </c>
      <c r="L1961" s="27">
        <v>147</v>
      </c>
      <c r="M1961" s="27">
        <v>700</v>
      </c>
      <c r="N1961" s="27">
        <v>3.7</v>
      </c>
      <c r="O1961" s="27">
        <v>2014</v>
      </c>
      <c r="P1961" s="27">
        <v>9</v>
      </c>
      <c r="Q1961" s="27">
        <v>24</v>
      </c>
      <c r="R1961" s="28">
        <f>DATE('Raw Data'!$O1961,'Raw Data'!$P1961,'Raw Data'!$Q1961)</f>
        <v>41906</v>
      </c>
      <c r="S1961" s="27" t="str">
        <f>CONCATENATE(MID('Raw Data'!$H1961,FIND("(",'Raw Data'!$H1961)+1,FIND(")",'Raw Data'!$H1961)-FIND("(",'Raw Data'!$H1961)-1),"",'Raw Data'!$M1961)</f>
        <v>Rs.700</v>
      </c>
      <c r="T1961" s="27">
        <f t="shared" si="30"/>
        <v>1</v>
      </c>
      <c r="U1961" s="29">
        <f>'Raw Data'!$M1961*'Raw Data'!$T1961</f>
        <v>700</v>
      </c>
    </row>
    <row r="1962" spans="1:21" x14ac:dyDescent="0.3">
      <c r="A1962" s="20">
        <v>18265689</v>
      </c>
      <c r="B1962" s="27" t="s">
        <v>4282</v>
      </c>
      <c r="C1962" s="27">
        <v>1</v>
      </c>
      <c r="D1962" s="27" t="str">
        <f>VLOOKUP('Raw Data'!$C1962,'country description'!$A$2:$B$16,2,0)</f>
        <v>India</v>
      </c>
      <c r="E1962" s="27" t="s">
        <v>14</v>
      </c>
      <c r="F1962" s="27" t="s">
        <v>4347</v>
      </c>
      <c r="G1962" s="27" t="s">
        <v>4284</v>
      </c>
      <c r="H1962" s="27" t="s">
        <v>18</v>
      </c>
      <c r="I1962" s="27" t="s">
        <v>19</v>
      </c>
      <c r="J1962" s="27" t="s">
        <v>24</v>
      </c>
      <c r="K1962" s="27">
        <v>2</v>
      </c>
      <c r="L1962" s="27">
        <v>8</v>
      </c>
      <c r="M1962" s="27">
        <v>700</v>
      </c>
      <c r="N1962" s="27">
        <v>2.7</v>
      </c>
      <c r="O1962" s="27">
        <v>2016</v>
      </c>
      <c r="P1962" s="27">
        <v>8</v>
      </c>
      <c r="Q1962" s="27">
        <v>25</v>
      </c>
      <c r="R1962" s="28">
        <f>DATE('Raw Data'!$O1962,'Raw Data'!$P1962,'Raw Data'!$Q1962)</f>
        <v>42607</v>
      </c>
      <c r="S1962" s="27" t="str">
        <f>CONCATENATE(MID('Raw Data'!$H1962,FIND("(",'Raw Data'!$H1962)+1,FIND(")",'Raw Data'!$H1962)-FIND("(",'Raw Data'!$H1962)-1),"",'Raw Data'!$M1962)</f>
        <v>Rs.700</v>
      </c>
      <c r="T1962" s="27">
        <f t="shared" si="30"/>
        <v>1</v>
      </c>
      <c r="U1962" s="29">
        <f>'Raw Data'!$M1962*'Raw Data'!$T1962</f>
        <v>700</v>
      </c>
    </row>
    <row r="1963" spans="1:21" x14ac:dyDescent="0.3">
      <c r="A1963" s="20">
        <v>304876</v>
      </c>
      <c r="B1963" s="27" t="s">
        <v>4348</v>
      </c>
      <c r="C1963" s="27">
        <v>1</v>
      </c>
      <c r="D1963" s="27" t="str">
        <f>VLOOKUP('Raw Data'!$C1963,'country description'!$A$2:$B$16,2,0)</f>
        <v>India</v>
      </c>
      <c r="E1963" s="27" t="s">
        <v>14</v>
      </c>
      <c r="F1963" s="27" t="s">
        <v>4349</v>
      </c>
      <c r="G1963" s="27" t="s">
        <v>2744</v>
      </c>
      <c r="H1963" s="27" t="s">
        <v>18</v>
      </c>
      <c r="I1963" s="27" t="s">
        <v>19</v>
      </c>
      <c r="J1963" s="27" t="s">
        <v>24</v>
      </c>
      <c r="K1963" s="27">
        <v>2</v>
      </c>
      <c r="L1963" s="27">
        <v>367</v>
      </c>
      <c r="M1963" s="27">
        <v>700</v>
      </c>
      <c r="N1963" s="27">
        <v>3.5</v>
      </c>
      <c r="O1963" s="27">
        <v>2018</v>
      </c>
      <c r="P1963" s="27">
        <v>8</v>
      </c>
      <c r="Q1963" s="27">
        <v>6</v>
      </c>
      <c r="R1963" s="28">
        <f>DATE('Raw Data'!$O1963,'Raw Data'!$P1963,'Raw Data'!$Q1963)</f>
        <v>43318</v>
      </c>
      <c r="S1963" s="27" t="str">
        <f>CONCATENATE(MID('Raw Data'!$H1963,FIND("(",'Raw Data'!$H1963)+1,FIND(")",'Raw Data'!$H1963)-FIND("(",'Raw Data'!$H1963)-1),"",'Raw Data'!$M1963)</f>
        <v>Rs.700</v>
      </c>
      <c r="T1963" s="27">
        <f t="shared" si="30"/>
        <v>1</v>
      </c>
      <c r="U1963" s="29">
        <f>'Raw Data'!$M1963*'Raw Data'!$T1963</f>
        <v>700</v>
      </c>
    </row>
    <row r="1964" spans="1:21" x14ac:dyDescent="0.3">
      <c r="A1964" s="20">
        <v>310345</v>
      </c>
      <c r="B1964" s="27" t="s">
        <v>499</v>
      </c>
      <c r="C1964" s="27">
        <v>1</v>
      </c>
      <c r="D1964" s="27" t="str">
        <f>VLOOKUP('Raw Data'!$C1964,'country description'!$A$2:$B$16,2,0)</f>
        <v>India</v>
      </c>
      <c r="E1964" s="27" t="s">
        <v>14</v>
      </c>
      <c r="F1964" s="27" t="s">
        <v>4350</v>
      </c>
      <c r="G1964" s="27" t="s">
        <v>500</v>
      </c>
      <c r="H1964" s="27" t="s">
        <v>18</v>
      </c>
      <c r="I1964" s="27" t="s">
        <v>19</v>
      </c>
      <c r="J1964" s="27" t="s">
        <v>19</v>
      </c>
      <c r="K1964" s="27">
        <v>2</v>
      </c>
      <c r="L1964" s="27">
        <v>47</v>
      </c>
      <c r="M1964" s="27">
        <v>700</v>
      </c>
      <c r="N1964" s="27">
        <v>2.5</v>
      </c>
      <c r="O1964" s="27">
        <v>2017</v>
      </c>
      <c r="P1964" s="27">
        <v>8</v>
      </c>
      <c r="Q1964" s="27">
        <v>11</v>
      </c>
      <c r="R1964" s="28">
        <f>DATE('Raw Data'!$O1964,'Raw Data'!$P1964,'Raw Data'!$Q1964)</f>
        <v>42958</v>
      </c>
      <c r="S1964" s="27" t="str">
        <f>CONCATENATE(MID('Raw Data'!$H1964,FIND("(",'Raw Data'!$H1964)+1,FIND(")",'Raw Data'!$H1964)-FIND("(",'Raw Data'!$H1964)-1),"",'Raw Data'!$M1964)</f>
        <v>Rs.700</v>
      </c>
      <c r="T1964" s="27">
        <f t="shared" si="30"/>
        <v>1</v>
      </c>
      <c r="U1964" s="29">
        <f>'Raw Data'!$M1964*'Raw Data'!$T1964</f>
        <v>700</v>
      </c>
    </row>
    <row r="1965" spans="1:21" x14ac:dyDescent="0.3">
      <c r="A1965" s="20">
        <v>3004</v>
      </c>
      <c r="B1965" s="27" t="s">
        <v>499</v>
      </c>
      <c r="C1965" s="27">
        <v>1</v>
      </c>
      <c r="D1965" s="27" t="str">
        <f>VLOOKUP('Raw Data'!$C1965,'country description'!$A$2:$B$16,2,0)</f>
        <v>India</v>
      </c>
      <c r="E1965" s="27" t="s">
        <v>14</v>
      </c>
      <c r="F1965" s="27" t="s">
        <v>4351</v>
      </c>
      <c r="G1965" s="27" t="s">
        <v>500</v>
      </c>
      <c r="H1965" s="27" t="s">
        <v>18</v>
      </c>
      <c r="I1965" s="27" t="s">
        <v>19</v>
      </c>
      <c r="J1965" s="27" t="s">
        <v>19</v>
      </c>
      <c r="K1965" s="27">
        <v>2</v>
      </c>
      <c r="L1965" s="27">
        <v>81</v>
      </c>
      <c r="M1965" s="27">
        <v>700</v>
      </c>
      <c r="N1965" s="27">
        <v>2.5</v>
      </c>
      <c r="O1965" s="27">
        <v>2011</v>
      </c>
      <c r="P1965" s="27">
        <v>8</v>
      </c>
      <c r="Q1965" s="27">
        <v>26</v>
      </c>
      <c r="R1965" s="28">
        <f>DATE('Raw Data'!$O1965,'Raw Data'!$P1965,'Raw Data'!$Q1965)</f>
        <v>40781</v>
      </c>
      <c r="S1965" s="27" t="str">
        <f>CONCATENATE(MID('Raw Data'!$H1965,FIND("(",'Raw Data'!$H1965)+1,FIND(")",'Raw Data'!$H1965)-FIND("(",'Raw Data'!$H1965)-1),"",'Raw Data'!$M1965)</f>
        <v>Rs.700</v>
      </c>
      <c r="T1965" s="27">
        <f t="shared" si="30"/>
        <v>1</v>
      </c>
      <c r="U1965" s="29">
        <f>'Raw Data'!$M1965*'Raw Data'!$T1965</f>
        <v>700</v>
      </c>
    </row>
    <row r="1966" spans="1:21" x14ac:dyDescent="0.3">
      <c r="A1966" s="20">
        <v>308286</v>
      </c>
      <c r="B1966" s="27" t="s">
        <v>4352</v>
      </c>
      <c r="C1966" s="27">
        <v>1</v>
      </c>
      <c r="D1966" s="27" t="str">
        <f>VLOOKUP('Raw Data'!$C1966,'country description'!$A$2:$B$16,2,0)</f>
        <v>India</v>
      </c>
      <c r="E1966" s="27" t="s">
        <v>14</v>
      </c>
      <c r="F1966" s="27" t="s">
        <v>4353</v>
      </c>
      <c r="G1966" s="27" t="s">
        <v>390</v>
      </c>
      <c r="H1966" s="27" t="s">
        <v>18</v>
      </c>
      <c r="I1966" s="27" t="s">
        <v>19</v>
      </c>
      <c r="J1966" s="27" t="s">
        <v>24</v>
      </c>
      <c r="K1966" s="27">
        <v>2</v>
      </c>
      <c r="L1966" s="27">
        <v>93</v>
      </c>
      <c r="M1966" s="27">
        <v>700</v>
      </c>
      <c r="N1966" s="27">
        <v>3.2</v>
      </c>
      <c r="O1966" s="27">
        <v>2011</v>
      </c>
      <c r="P1966" s="27">
        <v>8</v>
      </c>
      <c r="Q1966" s="27">
        <v>3</v>
      </c>
      <c r="R1966" s="28">
        <f>DATE('Raw Data'!$O1966,'Raw Data'!$P1966,'Raw Data'!$Q1966)</f>
        <v>40758</v>
      </c>
      <c r="S1966" s="27" t="str">
        <f>CONCATENATE(MID('Raw Data'!$H1966,FIND("(",'Raw Data'!$H1966)+1,FIND(")",'Raw Data'!$H1966)-FIND("(",'Raw Data'!$H1966)-1),"",'Raw Data'!$M1966)</f>
        <v>Rs.700</v>
      </c>
      <c r="T1966" s="27">
        <f t="shared" si="30"/>
        <v>1</v>
      </c>
      <c r="U1966" s="29">
        <f>'Raw Data'!$M1966*'Raw Data'!$T1966</f>
        <v>700</v>
      </c>
    </row>
    <row r="1967" spans="1:21" x14ac:dyDescent="0.3">
      <c r="A1967" s="20">
        <v>306166</v>
      </c>
      <c r="B1967" s="27" t="s">
        <v>4354</v>
      </c>
      <c r="C1967" s="27">
        <v>1</v>
      </c>
      <c r="D1967" s="27" t="str">
        <f>VLOOKUP('Raw Data'!$C1967,'country description'!$A$2:$B$16,2,0)</f>
        <v>India</v>
      </c>
      <c r="E1967" s="27" t="s">
        <v>14</v>
      </c>
      <c r="F1967" s="27" t="s">
        <v>4355</v>
      </c>
      <c r="G1967" s="27" t="s">
        <v>4356</v>
      </c>
      <c r="H1967" s="27" t="s">
        <v>18</v>
      </c>
      <c r="I1967" s="27" t="s">
        <v>19</v>
      </c>
      <c r="J1967" s="27" t="s">
        <v>24</v>
      </c>
      <c r="K1967" s="27">
        <v>2</v>
      </c>
      <c r="L1967" s="27">
        <v>412</v>
      </c>
      <c r="M1967" s="27">
        <v>700</v>
      </c>
      <c r="N1967" s="27">
        <v>3.6</v>
      </c>
      <c r="O1967" s="27">
        <v>2010</v>
      </c>
      <c r="P1967" s="27">
        <v>8</v>
      </c>
      <c r="Q1967" s="27">
        <v>16</v>
      </c>
      <c r="R1967" s="28">
        <f>DATE('Raw Data'!$O1967,'Raw Data'!$P1967,'Raw Data'!$Q1967)</f>
        <v>40406</v>
      </c>
      <c r="S1967" s="27" t="str">
        <f>CONCATENATE(MID('Raw Data'!$H1967,FIND("(",'Raw Data'!$H1967)+1,FIND(")",'Raw Data'!$H1967)-FIND("(",'Raw Data'!$H1967)-1),"",'Raw Data'!$M1967)</f>
        <v>Rs.700</v>
      </c>
      <c r="T1967" s="27">
        <f t="shared" si="30"/>
        <v>1</v>
      </c>
      <c r="U1967" s="29">
        <f>'Raw Data'!$M1967*'Raw Data'!$T1967</f>
        <v>700</v>
      </c>
    </row>
    <row r="1968" spans="1:21" x14ac:dyDescent="0.3">
      <c r="A1968" s="20">
        <v>209</v>
      </c>
      <c r="B1968" s="27" t="s">
        <v>499</v>
      </c>
      <c r="C1968" s="27">
        <v>1</v>
      </c>
      <c r="D1968" s="27" t="str">
        <f>VLOOKUP('Raw Data'!$C1968,'country description'!$A$2:$B$16,2,0)</f>
        <v>India</v>
      </c>
      <c r="E1968" s="27" t="s">
        <v>14</v>
      </c>
      <c r="F1968" s="27" t="s">
        <v>4357</v>
      </c>
      <c r="G1968" s="27" t="s">
        <v>500</v>
      </c>
      <c r="H1968" s="27" t="s">
        <v>18</v>
      </c>
      <c r="I1968" s="27" t="s">
        <v>19</v>
      </c>
      <c r="J1968" s="27" t="s">
        <v>19</v>
      </c>
      <c r="K1968" s="27">
        <v>2</v>
      </c>
      <c r="L1968" s="27">
        <v>185</v>
      </c>
      <c r="M1968" s="27">
        <v>700</v>
      </c>
      <c r="N1968" s="27">
        <v>2.2999999999999998</v>
      </c>
      <c r="O1968" s="27">
        <v>2015</v>
      </c>
      <c r="P1968" s="27">
        <v>8</v>
      </c>
      <c r="Q1968" s="27">
        <v>28</v>
      </c>
      <c r="R1968" s="28">
        <f>DATE('Raw Data'!$O1968,'Raw Data'!$P1968,'Raw Data'!$Q1968)</f>
        <v>42244</v>
      </c>
      <c r="S1968" s="27" t="str">
        <f>CONCATENATE(MID('Raw Data'!$H1968,FIND("(",'Raw Data'!$H1968)+1,FIND(")",'Raw Data'!$H1968)-FIND("(",'Raw Data'!$H1968)-1),"",'Raw Data'!$M1968)</f>
        <v>Rs.700</v>
      </c>
      <c r="T1968" s="27">
        <f t="shared" si="30"/>
        <v>1</v>
      </c>
      <c r="U1968" s="29">
        <f>'Raw Data'!$M1968*'Raw Data'!$T1968</f>
        <v>700</v>
      </c>
    </row>
    <row r="1969" spans="1:21" x14ac:dyDescent="0.3">
      <c r="A1969" s="20">
        <v>18253111</v>
      </c>
      <c r="B1969" s="27" t="s">
        <v>4358</v>
      </c>
      <c r="C1969" s="27">
        <v>1</v>
      </c>
      <c r="D1969" s="27" t="str">
        <f>VLOOKUP('Raw Data'!$C1969,'country description'!$A$2:$B$16,2,0)</f>
        <v>India</v>
      </c>
      <c r="E1969" s="27" t="s">
        <v>14</v>
      </c>
      <c r="F1969" s="27" t="s">
        <v>4359</v>
      </c>
      <c r="G1969" s="27" t="s">
        <v>4360</v>
      </c>
      <c r="H1969" s="27" t="s">
        <v>18</v>
      </c>
      <c r="I1969" s="27" t="s">
        <v>19</v>
      </c>
      <c r="J1969" s="27" t="s">
        <v>24</v>
      </c>
      <c r="K1969" s="27">
        <v>2</v>
      </c>
      <c r="L1969" s="27">
        <v>84</v>
      </c>
      <c r="M1969" s="27">
        <v>700</v>
      </c>
      <c r="N1969" s="27">
        <v>4.0999999999999996</v>
      </c>
      <c r="O1969" s="27">
        <v>2013</v>
      </c>
      <c r="P1969" s="27">
        <v>8</v>
      </c>
      <c r="Q1969" s="27">
        <v>26</v>
      </c>
      <c r="R1969" s="28">
        <f>DATE('Raw Data'!$O1969,'Raw Data'!$P1969,'Raw Data'!$Q1969)</f>
        <v>41512</v>
      </c>
      <c r="S1969" s="27" t="str">
        <f>CONCATENATE(MID('Raw Data'!$H1969,FIND("(",'Raw Data'!$H1969)+1,FIND(")",'Raw Data'!$H1969)-FIND("(",'Raw Data'!$H1969)-1),"",'Raw Data'!$M1969)</f>
        <v>Rs.700</v>
      </c>
      <c r="T1969" s="27">
        <f t="shared" si="30"/>
        <v>1</v>
      </c>
      <c r="U1969" s="29">
        <f>'Raw Data'!$M1969*'Raw Data'!$T1969</f>
        <v>700</v>
      </c>
    </row>
    <row r="1970" spans="1:21" x14ac:dyDescent="0.3">
      <c r="A1970" s="20">
        <v>307237</v>
      </c>
      <c r="B1970" s="27" t="s">
        <v>4361</v>
      </c>
      <c r="C1970" s="27">
        <v>1</v>
      </c>
      <c r="D1970" s="27" t="str">
        <f>VLOOKUP('Raw Data'!$C1970,'country description'!$A$2:$B$16,2,0)</f>
        <v>India</v>
      </c>
      <c r="E1970" s="27" t="s">
        <v>14</v>
      </c>
      <c r="F1970" s="27" t="s">
        <v>4362</v>
      </c>
      <c r="G1970" s="27" t="s">
        <v>1169</v>
      </c>
      <c r="H1970" s="27" t="s">
        <v>18</v>
      </c>
      <c r="I1970" s="27" t="s">
        <v>19</v>
      </c>
      <c r="J1970" s="27" t="s">
        <v>19</v>
      </c>
      <c r="K1970" s="27">
        <v>2</v>
      </c>
      <c r="L1970" s="27">
        <v>92</v>
      </c>
      <c r="M1970" s="27">
        <v>700</v>
      </c>
      <c r="N1970" s="27">
        <v>4.0999999999999996</v>
      </c>
      <c r="O1970" s="27">
        <v>2013</v>
      </c>
      <c r="P1970" s="27">
        <v>8</v>
      </c>
      <c r="Q1970" s="27">
        <v>17</v>
      </c>
      <c r="R1970" s="28">
        <f>DATE('Raw Data'!$O1970,'Raw Data'!$P1970,'Raw Data'!$Q1970)</f>
        <v>41503</v>
      </c>
      <c r="S1970" s="27" t="str">
        <f>CONCATENATE(MID('Raw Data'!$H1970,FIND("(",'Raw Data'!$H1970)+1,FIND(")",'Raw Data'!$H1970)-FIND("(",'Raw Data'!$H1970)-1),"",'Raw Data'!$M1970)</f>
        <v>Rs.700</v>
      </c>
      <c r="T1970" s="27">
        <f t="shared" si="30"/>
        <v>1</v>
      </c>
      <c r="U1970" s="29">
        <f>'Raw Data'!$M1970*'Raw Data'!$T1970</f>
        <v>700</v>
      </c>
    </row>
    <row r="1971" spans="1:21" x14ac:dyDescent="0.3">
      <c r="A1971" s="20">
        <v>306331</v>
      </c>
      <c r="B1971" s="27" t="s">
        <v>4363</v>
      </c>
      <c r="C1971" s="27">
        <v>1</v>
      </c>
      <c r="D1971" s="27" t="str">
        <f>VLOOKUP('Raw Data'!$C1971,'country description'!$A$2:$B$16,2,0)</f>
        <v>India</v>
      </c>
      <c r="E1971" s="27" t="s">
        <v>14</v>
      </c>
      <c r="F1971" s="27" t="s">
        <v>4364</v>
      </c>
      <c r="G1971" s="27" t="s">
        <v>461</v>
      </c>
      <c r="H1971" s="27" t="s">
        <v>18</v>
      </c>
      <c r="I1971" s="27" t="s">
        <v>19</v>
      </c>
      <c r="J1971" s="27" t="s">
        <v>19</v>
      </c>
      <c r="K1971" s="27">
        <v>2</v>
      </c>
      <c r="L1971" s="27">
        <v>4</v>
      </c>
      <c r="M1971" s="27">
        <v>700</v>
      </c>
      <c r="N1971" s="27">
        <v>2.9</v>
      </c>
      <c r="O1971" s="27">
        <v>2010</v>
      </c>
      <c r="P1971" s="27">
        <v>8</v>
      </c>
      <c r="Q1971" s="27">
        <v>25</v>
      </c>
      <c r="R1971" s="28">
        <f>DATE('Raw Data'!$O1971,'Raw Data'!$P1971,'Raw Data'!$Q1971)</f>
        <v>40415</v>
      </c>
      <c r="S1971" s="27" t="str">
        <f>CONCATENATE(MID('Raw Data'!$H1971,FIND("(",'Raw Data'!$H1971)+1,FIND(")",'Raw Data'!$H1971)-FIND("(",'Raw Data'!$H1971)-1),"",'Raw Data'!$M1971)</f>
        <v>Rs.700</v>
      </c>
      <c r="T1971" s="27">
        <f t="shared" si="30"/>
        <v>1</v>
      </c>
      <c r="U1971" s="29">
        <f>'Raw Data'!$M1971*'Raw Data'!$T1971</f>
        <v>700</v>
      </c>
    </row>
    <row r="1972" spans="1:21" x14ac:dyDescent="0.3">
      <c r="A1972" s="20">
        <v>212</v>
      </c>
      <c r="B1972" s="27" t="s">
        <v>499</v>
      </c>
      <c r="C1972" s="27">
        <v>1</v>
      </c>
      <c r="D1972" s="27" t="str">
        <f>VLOOKUP('Raw Data'!$C1972,'country description'!$A$2:$B$16,2,0)</f>
        <v>India</v>
      </c>
      <c r="E1972" s="27" t="s">
        <v>14</v>
      </c>
      <c r="F1972" s="27" t="s">
        <v>4365</v>
      </c>
      <c r="G1972" s="27" t="s">
        <v>500</v>
      </c>
      <c r="H1972" s="27" t="s">
        <v>18</v>
      </c>
      <c r="I1972" s="27" t="s">
        <v>19</v>
      </c>
      <c r="J1972" s="27" t="s">
        <v>19</v>
      </c>
      <c r="K1972" s="27">
        <v>2</v>
      </c>
      <c r="L1972" s="27">
        <v>95</v>
      </c>
      <c r="M1972" s="27">
        <v>700</v>
      </c>
      <c r="N1972" s="27">
        <v>2.8</v>
      </c>
      <c r="O1972" s="27">
        <v>2011</v>
      </c>
      <c r="P1972" s="27">
        <v>8</v>
      </c>
      <c r="Q1972" s="27">
        <v>3</v>
      </c>
      <c r="R1972" s="28">
        <f>DATE('Raw Data'!$O1972,'Raw Data'!$P1972,'Raw Data'!$Q1972)</f>
        <v>40758</v>
      </c>
      <c r="S1972" s="27" t="str">
        <f>CONCATENATE(MID('Raw Data'!$H1972,FIND("(",'Raw Data'!$H1972)+1,FIND(")",'Raw Data'!$H1972)-FIND("(",'Raw Data'!$H1972)-1),"",'Raw Data'!$M1972)</f>
        <v>Rs.700</v>
      </c>
      <c r="T1972" s="27">
        <f t="shared" si="30"/>
        <v>1</v>
      </c>
      <c r="U1972" s="29">
        <f>'Raw Data'!$M1972*'Raw Data'!$T1972</f>
        <v>700</v>
      </c>
    </row>
    <row r="1973" spans="1:21" x14ac:dyDescent="0.3">
      <c r="A1973" s="20">
        <v>308187</v>
      </c>
      <c r="B1973" s="27" t="s">
        <v>499</v>
      </c>
      <c r="C1973" s="27">
        <v>1</v>
      </c>
      <c r="D1973" s="27" t="str">
        <f>VLOOKUP('Raw Data'!$C1973,'country description'!$A$2:$B$16,2,0)</f>
        <v>India</v>
      </c>
      <c r="E1973" s="27" t="s">
        <v>14</v>
      </c>
      <c r="F1973" s="27" t="s">
        <v>4366</v>
      </c>
      <c r="G1973" s="27" t="s">
        <v>500</v>
      </c>
      <c r="H1973" s="27" t="s">
        <v>18</v>
      </c>
      <c r="I1973" s="27" t="s">
        <v>19</v>
      </c>
      <c r="J1973" s="27" t="s">
        <v>19</v>
      </c>
      <c r="K1973" s="27">
        <v>2</v>
      </c>
      <c r="L1973" s="27">
        <v>29</v>
      </c>
      <c r="M1973" s="27">
        <v>700</v>
      </c>
      <c r="N1973" s="27">
        <v>3.1</v>
      </c>
      <c r="O1973" s="27">
        <v>2011</v>
      </c>
      <c r="P1973" s="27">
        <v>8</v>
      </c>
      <c r="Q1973" s="27">
        <v>26</v>
      </c>
      <c r="R1973" s="28">
        <f>DATE('Raw Data'!$O1973,'Raw Data'!$P1973,'Raw Data'!$Q1973)</f>
        <v>40781</v>
      </c>
      <c r="S1973" s="27" t="str">
        <f>CONCATENATE(MID('Raw Data'!$H1973,FIND("(",'Raw Data'!$H1973)+1,FIND(")",'Raw Data'!$H1973)-FIND("(",'Raw Data'!$H1973)-1),"",'Raw Data'!$M1973)</f>
        <v>Rs.700</v>
      </c>
      <c r="T1973" s="27">
        <f t="shared" si="30"/>
        <v>1</v>
      </c>
      <c r="U1973" s="29">
        <f>'Raw Data'!$M1973*'Raw Data'!$T1973</f>
        <v>700</v>
      </c>
    </row>
    <row r="1974" spans="1:21" x14ac:dyDescent="0.3">
      <c r="A1974" s="20">
        <v>215</v>
      </c>
      <c r="B1974" s="27" t="s">
        <v>499</v>
      </c>
      <c r="C1974" s="27">
        <v>1</v>
      </c>
      <c r="D1974" s="27" t="str">
        <f>VLOOKUP('Raw Data'!$C1974,'country description'!$A$2:$B$16,2,0)</f>
        <v>India</v>
      </c>
      <c r="E1974" s="27" t="s">
        <v>14</v>
      </c>
      <c r="F1974" s="27" t="s">
        <v>4367</v>
      </c>
      <c r="G1974" s="27" t="s">
        <v>500</v>
      </c>
      <c r="H1974" s="27" t="s">
        <v>18</v>
      </c>
      <c r="I1974" s="27" t="s">
        <v>19</v>
      </c>
      <c r="J1974" s="27" t="s">
        <v>19</v>
      </c>
      <c r="K1974" s="27">
        <v>2</v>
      </c>
      <c r="L1974" s="27">
        <v>102</v>
      </c>
      <c r="M1974" s="27">
        <v>700</v>
      </c>
      <c r="N1974" s="27">
        <v>2.8</v>
      </c>
      <c r="O1974" s="27">
        <v>2015</v>
      </c>
      <c r="P1974" s="27">
        <v>8</v>
      </c>
      <c r="Q1974" s="27">
        <v>5</v>
      </c>
      <c r="R1974" s="28">
        <f>DATE('Raw Data'!$O1974,'Raw Data'!$P1974,'Raw Data'!$Q1974)</f>
        <v>42221</v>
      </c>
      <c r="S1974" s="27" t="str">
        <f>CONCATENATE(MID('Raw Data'!$H1974,FIND("(",'Raw Data'!$H1974)+1,FIND(")",'Raw Data'!$H1974)-FIND("(",'Raw Data'!$H1974)-1),"",'Raw Data'!$M1974)</f>
        <v>Rs.700</v>
      </c>
      <c r="T1974" s="27">
        <f t="shared" si="30"/>
        <v>1</v>
      </c>
      <c r="U1974" s="29">
        <f>'Raw Data'!$M1974*'Raw Data'!$T1974</f>
        <v>700</v>
      </c>
    </row>
    <row r="1975" spans="1:21" x14ac:dyDescent="0.3">
      <c r="A1975" s="20">
        <v>9984</v>
      </c>
      <c r="B1975" s="27" t="s">
        <v>4345</v>
      </c>
      <c r="C1975" s="27">
        <v>1</v>
      </c>
      <c r="D1975" s="27" t="str">
        <f>VLOOKUP('Raw Data'!$C1975,'country description'!$A$2:$B$16,2,0)</f>
        <v>India</v>
      </c>
      <c r="E1975" s="27" t="s">
        <v>14</v>
      </c>
      <c r="F1975" s="27" t="s">
        <v>4368</v>
      </c>
      <c r="G1975" s="27" t="s">
        <v>407</v>
      </c>
      <c r="H1975" s="27" t="s">
        <v>18</v>
      </c>
      <c r="I1975" s="27" t="s">
        <v>19</v>
      </c>
      <c r="J1975" s="27" t="s">
        <v>19</v>
      </c>
      <c r="K1975" s="27">
        <v>2</v>
      </c>
      <c r="L1975" s="27">
        <v>725</v>
      </c>
      <c r="M1975" s="27">
        <v>700</v>
      </c>
      <c r="N1975" s="27">
        <v>3.9</v>
      </c>
      <c r="O1975" s="27">
        <v>2016</v>
      </c>
      <c r="P1975" s="27">
        <v>8</v>
      </c>
      <c r="Q1975" s="27">
        <v>4</v>
      </c>
      <c r="R1975" s="28">
        <f>DATE('Raw Data'!$O1975,'Raw Data'!$P1975,'Raw Data'!$Q1975)</f>
        <v>42586</v>
      </c>
      <c r="S1975" s="27" t="str">
        <f>CONCATENATE(MID('Raw Data'!$H1975,FIND("(",'Raw Data'!$H1975)+1,FIND(")",'Raw Data'!$H1975)-FIND("(",'Raw Data'!$H1975)-1),"",'Raw Data'!$M1975)</f>
        <v>Rs.700</v>
      </c>
      <c r="T1975" s="27">
        <f t="shared" si="30"/>
        <v>1</v>
      </c>
      <c r="U1975" s="29">
        <f>'Raw Data'!$M1975*'Raw Data'!$T1975</f>
        <v>700</v>
      </c>
    </row>
    <row r="1976" spans="1:21" x14ac:dyDescent="0.3">
      <c r="A1976" s="20">
        <v>773</v>
      </c>
      <c r="B1976" s="27" t="s">
        <v>4316</v>
      </c>
      <c r="C1976" s="27">
        <v>1</v>
      </c>
      <c r="D1976" s="27" t="str">
        <f>VLOOKUP('Raw Data'!$C1976,'country description'!$A$2:$B$16,2,0)</f>
        <v>India</v>
      </c>
      <c r="E1976" s="27" t="s">
        <v>14</v>
      </c>
      <c r="F1976" s="27" t="s">
        <v>4369</v>
      </c>
      <c r="G1976" s="27" t="s">
        <v>4318</v>
      </c>
      <c r="H1976" s="27" t="s">
        <v>18</v>
      </c>
      <c r="I1976" s="27" t="s">
        <v>24</v>
      </c>
      <c r="J1976" s="27" t="s">
        <v>24</v>
      </c>
      <c r="K1976" s="27">
        <v>2</v>
      </c>
      <c r="L1976" s="27">
        <v>274</v>
      </c>
      <c r="M1976" s="27">
        <v>700</v>
      </c>
      <c r="N1976" s="27">
        <v>2.6</v>
      </c>
      <c r="O1976" s="27">
        <v>2016</v>
      </c>
      <c r="P1976" s="27">
        <v>8</v>
      </c>
      <c r="Q1976" s="27">
        <v>6</v>
      </c>
      <c r="R1976" s="28">
        <f>DATE('Raw Data'!$O1976,'Raw Data'!$P1976,'Raw Data'!$Q1976)</f>
        <v>42588</v>
      </c>
      <c r="S1976" s="27" t="str">
        <f>CONCATENATE(MID('Raw Data'!$H1976,FIND("(",'Raw Data'!$H1976)+1,FIND(")",'Raw Data'!$H1976)-FIND("(",'Raw Data'!$H1976)-1),"",'Raw Data'!$M1976)</f>
        <v>Rs.700</v>
      </c>
      <c r="T1976" s="27">
        <f t="shared" si="30"/>
        <v>1</v>
      </c>
      <c r="U1976" s="29">
        <f>'Raw Data'!$M1976*'Raw Data'!$T1976</f>
        <v>700</v>
      </c>
    </row>
    <row r="1977" spans="1:21" x14ac:dyDescent="0.3">
      <c r="A1977" s="20">
        <v>18222560</v>
      </c>
      <c r="B1977" s="27" t="s">
        <v>4370</v>
      </c>
      <c r="C1977" s="27">
        <v>1</v>
      </c>
      <c r="D1977" s="27" t="str">
        <f>VLOOKUP('Raw Data'!$C1977,'country description'!$A$2:$B$16,2,0)</f>
        <v>India</v>
      </c>
      <c r="E1977" s="27" t="s">
        <v>14</v>
      </c>
      <c r="F1977" s="27" t="s">
        <v>4371</v>
      </c>
      <c r="G1977" s="27" t="s">
        <v>2462</v>
      </c>
      <c r="H1977" s="27" t="s">
        <v>18</v>
      </c>
      <c r="I1977" s="27" t="s">
        <v>19</v>
      </c>
      <c r="J1977" s="27" t="s">
        <v>24</v>
      </c>
      <c r="K1977" s="27">
        <v>2</v>
      </c>
      <c r="L1977" s="27">
        <v>67</v>
      </c>
      <c r="M1977" s="27">
        <v>700</v>
      </c>
      <c r="N1977" s="27">
        <v>3.5</v>
      </c>
      <c r="O1977" s="27">
        <v>2012</v>
      </c>
      <c r="P1977" s="27">
        <v>8</v>
      </c>
      <c r="Q1977" s="27">
        <v>17</v>
      </c>
      <c r="R1977" s="28">
        <f>DATE('Raw Data'!$O1977,'Raw Data'!$P1977,'Raw Data'!$Q1977)</f>
        <v>41138</v>
      </c>
      <c r="S1977" s="27" t="str">
        <f>CONCATENATE(MID('Raw Data'!$H1977,FIND("(",'Raw Data'!$H1977)+1,FIND(")",'Raw Data'!$H1977)-FIND("(",'Raw Data'!$H1977)-1),"",'Raw Data'!$M1977)</f>
        <v>Rs.700</v>
      </c>
      <c r="T1977" s="27">
        <f t="shared" si="30"/>
        <v>1</v>
      </c>
      <c r="U1977" s="29">
        <f>'Raw Data'!$M1977*'Raw Data'!$T1977</f>
        <v>700</v>
      </c>
    </row>
    <row r="1978" spans="1:21" x14ac:dyDescent="0.3">
      <c r="A1978" s="20">
        <v>18466435</v>
      </c>
      <c r="B1978" s="27" t="s">
        <v>4372</v>
      </c>
      <c r="C1978" s="27">
        <v>1</v>
      </c>
      <c r="D1978" s="27" t="str">
        <f>VLOOKUP('Raw Data'!$C1978,'country description'!$A$2:$B$16,2,0)</f>
        <v>India</v>
      </c>
      <c r="E1978" s="27" t="s">
        <v>14</v>
      </c>
      <c r="F1978" s="27" t="s">
        <v>1718</v>
      </c>
      <c r="G1978" s="27" t="s">
        <v>1166</v>
      </c>
      <c r="H1978" s="27" t="s">
        <v>18</v>
      </c>
      <c r="I1978" s="27" t="s">
        <v>19</v>
      </c>
      <c r="J1978" s="27" t="s">
        <v>24</v>
      </c>
      <c r="K1978" s="27">
        <v>2</v>
      </c>
      <c r="L1978" s="27">
        <v>24</v>
      </c>
      <c r="M1978" s="27">
        <v>700</v>
      </c>
      <c r="N1978" s="27">
        <v>4</v>
      </c>
      <c r="O1978" s="27">
        <v>2015</v>
      </c>
      <c r="P1978" s="27">
        <v>8</v>
      </c>
      <c r="Q1978" s="27">
        <v>24</v>
      </c>
      <c r="R1978" s="28">
        <f>DATE('Raw Data'!$O1978,'Raw Data'!$P1978,'Raw Data'!$Q1978)</f>
        <v>42240</v>
      </c>
      <c r="S1978" s="27" t="str">
        <f>CONCATENATE(MID('Raw Data'!$H1978,FIND("(",'Raw Data'!$H1978)+1,FIND(")",'Raw Data'!$H1978)-FIND("(",'Raw Data'!$H1978)-1),"",'Raw Data'!$M1978)</f>
        <v>Rs.700</v>
      </c>
      <c r="T1978" s="27">
        <f t="shared" si="30"/>
        <v>1</v>
      </c>
      <c r="U1978" s="29">
        <f>'Raw Data'!$M1978*'Raw Data'!$T1978</f>
        <v>700</v>
      </c>
    </row>
    <row r="1979" spans="1:21" x14ac:dyDescent="0.3">
      <c r="A1979" s="20">
        <v>18219520</v>
      </c>
      <c r="B1979" s="27" t="s">
        <v>499</v>
      </c>
      <c r="C1979" s="27">
        <v>1</v>
      </c>
      <c r="D1979" s="27" t="str">
        <f>VLOOKUP('Raw Data'!$C1979,'country description'!$A$2:$B$16,2,0)</f>
        <v>India</v>
      </c>
      <c r="E1979" s="27" t="s">
        <v>14</v>
      </c>
      <c r="F1979" s="27" t="s">
        <v>4373</v>
      </c>
      <c r="G1979" s="27" t="s">
        <v>500</v>
      </c>
      <c r="H1979" s="27" t="s">
        <v>18</v>
      </c>
      <c r="I1979" s="27" t="s">
        <v>19</v>
      </c>
      <c r="J1979" s="27" t="s">
        <v>19</v>
      </c>
      <c r="K1979" s="27">
        <v>2</v>
      </c>
      <c r="L1979" s="27">
        <v>25</v>
      </c>
      <c r="M1979" s="27">
        <v>700</v>
      </c>
      <c r="N1979" s="27">
        <v>3.4</v>
      </c>
      <c r="O1979" s="27">
        <v>2017</v>
      </c>
      <c r="P1979" s="27">
        <v>8</v>
      </c>
      <c r="Q1979" s="27">
        <v>17</v>
      </c>
      <c r="R1979" s="28">
        <f>DATE('Raw Data'!$O1979,'Raw Data'!$P1979,'Raw Data'!$Q1979)</f>
        <v>42964</v>
      </c>
      <c r="S1979" s="27" t="str">
        <f>CONCATENATE(MID('Raw Data'!$H1979,FIND("(",'Raw Data'!$H1979)+1,FIND(")",'Raw Data'!$H1979)-FIND("(",'Raw Data'!$H1979)-1),"",'Raw Data'!$M1979)</f>
        <v>Rs.700</v>
      </c>
      <c r="T1979" s="27">
        <f t="shared" si="30"/>
        <v>1</v>
      </c>
      <c r="U1979" s="29">
        <f>'Raw Data'!$M1979*'Raw Data'!$T1979</f>
        <v>700</v>
      </c>
    </row>
    <row r="1980" spans="1:21" x14ac:dyDescent="0.3">
      <c r="A1980" s="20">
        <v>18264997</v>
      </c>
      <c r="B1980" s="27" t="s">
        <v>4374</v>
      </c>
      <c r="C1980" s="27">
        <v>1</v>
      </c>
      <c r="D1980" s="27" t="str">
        <f>VLOOKUP('Raw Data'!$C1980,'country description'!$A$2:$B$16,2,0)</f>
        <v>India</v>
      </c>
      <c r="E1980" s="27" t="s">
        <v>14</v>
      </c>
      <c r="F1980" s="27" t="s">
        <v>4375</v>
      </c>
      <c r="G1980" s="27" t="s">
        <v>427</v>
      </c>
      <c r="H1980" s="27" t="s">
        <v>18</v>
      </c>
      <c r="I1980" s="27" t="s">
        <v>19</v>
      </c>
      <c r="J1980" s="27" t="s">
        <v>24</v>
      </c>
      <c r="K1980" s="27">
        <v>2</v>
      </c>
      <c r="L1980" s="27">
        <v>193</v>
      </c>
      <c r="M1980" s="27">
        <v>700</v>
      </c>
      <c r="N1980" s="27">
        <v>4.2</v>
      </c>
      <c r="O1980" s="27">
        <v>2017</v>
      </c>
      <c r="P1980" s="27">
        <v>8</v>
      </c>
      <c r="Q1980" s="27">
        <v>7</v>
      </c>
      <c r="R1980" s="28">
        <f>DATE('Raw Data'!$O1980,'Raw Data'!$P1980,'Raw Data'!$Q1980)</f>
        <v>42954</v>
      </c>
      <c r="S1980" s="27" t="str">
        <f>CONCATENATE(MID('Raw Data'!$H1980,FIND("(",'Raw Data'!$H1980)+1,FIND(")",'Raw Data'!$H1980)-FIND("(",'Raw Data'!$H1980)-1),"",'Raw Data'!$M1980)</f>
        <v>Rs.700</v>
      </c>
      <c r="T1980" s="27">
        <f t="shared" si="30"/>
        <v>1</v>
      </c>
      <c r="U1980" s="29">
        <f>'Raw Data'!$M1980*'Raw Data'!$T1980</f>
        <v>700</v>
      </c>
    </row>
    <row r="1981" spans="1:21" x14ac:dyDescent="0.3">
      <c r="A1981" s="20">
        <v>198</v>
      </c>
      <c r="B1981" s="27" t="s">
        <v>499</v>
      </c>
      <c r="C1981" s="27">
        <v>1</v>
      </c>
      <c r="D1981" s="27" t="str">
        <f>VLOOKUP('Raw Data'!$C1981,'country description'!$A$2:$B$16,2,0)</f>
        <v>India</v>
      </c>
      <c r="E1981" s="27" t="s">
        <v>14</v>
      </c>
      <c r="F1981" s="27" t="s">
        <v>4376</v>
      </c>
      <c r="G1981" s="27" t="s">
        <v>500</v>
      </c>
      <c r="H1981" s="27" t="s">
        <v>18</v>
      </c>
      <c r="I1981" s="27" t="s">
        <v>19</v>
      </c>
      <c r="J1981" s="27" t="s">
        <v>19</v>
      </c>
      <c r="K1981" s="27">
        <v>2</v>
      </c>
      <c r="L1981" s="27">
        <v>101</v>
      </c>
      <c r="M1981" s="27">
        <v>700</v>
      </c>
      <c r="N1981" s="27">
        <v>3.2</v>
      </c>
      <c r="O1981" s="27">
        <v>2015</v>
      </c>
      <c r="P1981" s="27">
        <v>7</v>
      </c>
      <c r="Q1981" s="27">
        <v>6</v>
      </c>
      <c r="R1981" s="28">
        <f>DATE('Raw Data'!$O1981,'Raw Data'!$P1981,'Raw Data'!$Q1981)</f>
        <v>42191</v>
      </c>
      <c r="S1981" s="27" t="str">
        <f>CONCATENATE(MID('Raw Data'!$H1981,FIND("(",'Raw Data'!$H1981)+1,FIND(")",'Raw Data'!$H1981)-FIND("(",'Raw Data'!$H1981)-1),"",'Raw Data'!$M1981)</f>
        <v>Rs.700</v>
      </c>
      <c r="T1981" s="27">
        <f t="shared" si="30"/>
        <v>1</v>
      </c>
      <c r="U1981" s="29">
        <f>'Raw Data'!$M1981*'Raw Data'!$T1981</f>
        <v>700</v>
      </c>
    </row>
    <row r="1982" spans="1:21" x14ac:dyDescent="0.3">
      <c r="A1982" s="20">
        <v>7575</v>
      </c>
      <c r="B1982" s="27" t="s">
        <v>4377</v>
      </c>
      <c r="C1982" s="27">
        <v>1</v>
      </c>
      <c r="D1982" s="27" t="str">
        <f>VLOOKUP('Raw Data'!$C1982,'country description'!$A$2:$B$16,2,0)</f>
        <v>India</v>
      </c>
      <c r="E1982" s="27" t="s">
        <v>14</v>
      </c>
      <c r="F1982" s="27" t="s">
        <v>4378</v>
      </c>
      <c r="G1982" s="27" t="s">
        <v>475</v>
      </c>
      <c r="H1982" s="27" t="s">
        <v>18</v>
      </c>
      <c r="I1982" s="27" t="s">
        <v>19</v>
      </c>
      <c r="J1982" s="27" t="s">
        <v>19</v>
      </c>
      <c r="K1982" s="27">
        <v>2</v>
      </c>
      <c r="L1982" s="27">
        <v>14</v>
      </c>
      <c r="M1982" s="27">
        <v>700</v>
      </c>
      <c r="N1982" s="27">
        <v>3.2</v>
      </c>
      <c r="O1982" s="27">
        <v>2010</v>
      </c>
      <c r="P1982" s="27">
        <v>7</v>
      </c>
      <c r="Q1982" s="27">
        <v>22</v>
      </c>
      <c r="R1982" s="28">
        <f>DATE('Raw Data'!$O1982,'Raw Data'!$P1982,'Raw Data'!$Q1982)</f>
        <v>40381</v>
      </c>
      <c r="S1982" s="27" t="str">
        <f>CONCATENATE(MID('Raw Data'!$H1982,FIND("(",'Raw Data'!$H1982)+1,FIND(")",'Raw Data'!$H1982)-FIND("(",'Raw Data'!$H1982)-1),"",'Raw Data'!$M1982)</f>
        <v>Rs.700</v>
      </c>
      <c r="T1982" s="27">
        <f t="shared" si="30"/>
        <v>1</v>
      </c>
      <c r="U1982" s="29">
        <f>'Raw Data'!$M1982*'Raw Data'!$T1982</f>
        <v>700</v>
      </c>
    </row>
    <row r="1983" spans="1:21" x14ac:dyDescent="0.3">
      <c r="A1983" s="20">
        <v>3224</v>
      </c>
      <c r="B1983" s="27" t="s">
        <v>499</v>
      </c>
      <c r="C1983" s="27">
        <v>1</v>
      </c>
      <c r="D1983" s="27" t="str">
        <f>VLOOKUP('Raw Data'!$C1983,'country description'!$A$2:$B$16,2,0)</f>
        <v>India</v>
      </c>
      <c r="E1983" s="27" t="s">
        <v>14</v>
      </c>
      <c r="F1983" s="27" t="s">
        <v>4379</v>
      </c>
      <c r="G1983" s="27" t="s">
        <v>500</v>
      </c>
      <c r="H1983" s="27" t="s">
        <v>18</v>
      </c>
      <c r="I1983" s="27" t="s">
        <v>19</v>
      </c>
      <c r="J1983" s="27" t="s">
        <v>19</v>
      </c>
      <c r="K1983" s="27">
        <v>2</v>
      </c>
      <c r="L1983" s="27">
        <v>63</v>
      </c>
      <c r="M1983" s="27">
        <v>700</v>
      </c>
      <c r="N1983" s="27">
        <v>3</v>
      </c>
      <c r="O1983" s="27">
        <v>2018</v>
      </c>
      <c r="P1983" s="27">
        <v>7</v>
      </c>
      <c r="Q1983" s="27">
        <v>24</v>
      </c>
      <c r="R1983" s="28">
        <f>DATE('Raw Data'!$O1983,'Raw Data'!$P1983,'Raw Data'!$Q1983)</f>
        <v>43305</v>
      </c>
      <c r="S1983" s="27" t="str">
        <f>CONCATENATE(MID('Raw Data'!$H1983,FIND("(",'Raw Data'!$H1983)+1,FIND(")",'Raw Data'!$H1983)-FIND("(",'Raw Data'!$H1983)-1),"",'Raw Data'!$M1983)</f>
        <v>Rs.700</v>
      </c>
      <c r="T1983" s="27">
        <f t="shared" si="30"/>
        <v>1</v>
      </c>
      <c r="U1983" s="29">
        <f>'Raw Data'!$M1983*'Raw Data'!$T1983</f>
        <v>700</v>
      </c>
    </row>
    <row r="1984" spans="1:21" x14ac:dyDescent="0.3">
      <c r="A1984" s="20">
        <v>309105</v>
      </c>
      <c r="B1984" s="27" t="s">
        <v>4380</v>
      </c>
      <c r="C1984" s="27">
        <v>1</v>
      </c>
      <c r="D1984" s="27" t="str">
        <f>VLOOKUP('Raw Data'!$C1984,'country description'!$A$2:$B$16,2,0)</f>
        <v>India</v>
      </c>
      <c r="E1984" s="27" t="s">
        <v>14</v>
      </c>
      <c r="F1984" s="27" t="s">
        <v>4381</v>
      </c>
      <c r="G1984" s="27" t="s">
        <v>390</v>
      </c>
      <c r="H1984" s="27" t="s">
        <v>18</v>
      </c>
      <c r="I1984" s="27" t="s">
        <v>19</v>
      </c>
      <c r="J1984" s="27" t="s">
        <v>24</v>
      </c>
      <c r="K1984" s="27">
        <v>2</v>
      </c>
      <c r="L1984" s="27">
        <v>159</v>
      </c>
      <c r="M1984" s="27">
        <v>700</v>
      </c>
      <c r="N1984" s="27">
        <v>3.5</v>
      </c>
      <c r="O1984" s="27">
        <v>2015</v>
      </c>
      <c r="P1984" s="27">
        <v>7</v>
      </c>
      <c r="Q1984" s="27">
        <v>13</v>
      </c>
      <c r="R1984" s="28">
        <f>DATE('Raw Data'!$O1984,'Raw Data'!$P1984,'Raw Data'!$Q1984)</f>
        <v>42198</v>
      </c>
      <c r="S1984" s="27" t="str">
        <f>CONCATENATE(MID('Raw Data'!$H1984,FIND("(",'Raw Data'!$H1984)+1,FIND(")",'Raw Data'!$H1984)-FIND("(",'Raw Data'!$H1984)-1),"",'Raw Data'!$M1984)</f>
        <v>Rs.700</v>
      </c>
      <c r="T1984" s="27">
        <f t="shared" si="30"/>
        <v>1</v>
      </c>
      <c r="U1984" s="29">
        <f>'Raw Data'!$M1984*'Raw Data'!$T1984</f>
        <v>700</v>
      </c>
    </row>
    <row r="1985" spans="1:21" x14ac:dyDescent="0.3">
      <c r="A1985" s="20">
        <v>308069</v>
      </c>
      <c r="B1985" s="27" t="s">
        <v>4382</v>
      </c>
      <c r="C1985" s="27">
        <v>1</v>
      </c>
      <c r="D1985" s="27" t="str">
        <f>VLOOKUP('Raw Data'!$C1985,'country description'!$A$2:$B$16,2,0)</f>
        <v>India</v>
      </c>
      <c r="E1985" s="27" t="s">
        <v>14</v>
      </c>
      <c r="F1985" s="27" t="s">
        <v>4084</v>
      </c>
      <c r="G1985" s="27" t="s">
        <v>407</v>
      </c>
      <c r="H1985" s="27" t="s">
        <v>18</v>
      </c>
      <c r="I1985" s="27" t="s">
        <v>19</v>
      </c>
      <c r="J1985" s="27" t="s">
        <v>19</v>
      </c>
      <c r="K1985" s="27">
        <v>2</v>
      </c>
      <c r="L1985" s="27">
        <v>7</v>
      </c>
      <c r="M1985" s="27">
        <v>700</v>
      </c>
      <c r="N1985" s="27">
        <v>3</v>
      </c>
      <c r="O1985" s="27">
        <v>2018</v>
      </c>
      <c r="P1985" s="27">
        <v>7</v>
      </c>
      <c r="Q1985" s="27">
        <v>3</v>
      </c>
      <c r="R1985" s="28">
        <f>DATE('Raw Data'!$O1985,'Raw Data'!$P1985,'Raw Data'!$Q1985)</f>
        <v>43284</v>
      </c>
      <c r="S1985" s="27" t="str">
        <f>CONCATENATE(MID('Raw Data'!$H1985,FIND("(",'Raw Data'!$H1985)+1,FIND(")",'Raw Data'!$H1985)-FIND("(",'Raw Data'!$H1985)-1),"",'Raw Data'!$M1985)</f>
        <v>Rs.700</v>
      </c>
      <c r="T1985" s="27">
        <f t="shared" si="30"/>
        <v>1</v>
      </c>
      <c r="U1985" s="29">
        <f>'Raw Data'!$M1985*'Raw Data'!$T1985</f>
        <v>700</v>
      </c>
    </row>
    <row r="1986" spans="1:21" x14ac:dyDescent="0.3">
      <c r="A1986" s="20">
        <v>4018</v>
      </c>
      <c r="B1986" s="27" t="s">
        <v>4383</v>
      </c>
      <c r="C1986" s="27">
        <v>1</v>
      </c>
      <c r="D1986" s="27" t="str">
        <f>VLOOKUP('Raw Data'!$C1986,'country description'!$A$2:$B$16,2,0)</f>
        <v>India</v>
      </c>
      <c r="E1986" s="27" t="s">
        <v>14</v>
      </c>
      <c r="F1986" s="27" t="s">
        <v>4384</v>
      </c>
      <c r="G1986" s="27" t="s">
        <v>410</v>
      </c>
      <c r="H1986" s="27" t="s">
        <v>18</v>
      </c>
      <c r="I1986" s="27" t="s">
        <v>19</v>
      </c>
      <c r="J1986" s="27" t="s">
        <v>24</v>
      </c>
      <c r="K1986" s="27">
        <v>2</v>
      </c>
      <c r="L1986" s="27">
        <v>60</v>
      </c>
      <c r="M1986" s="27">
        <v>700</v>
      </c>
      <c r="N1986" s="27">
        <v>3.4</v>
      </c>
      <c r="O1986" s="27">
        <v>2015</v>
      </c>
      <c r="P1986" s="27">
        <v>7</v>
      </c>
      <c r="Q1986" s="27">
        <v>22</v>
      </c>
      <c r="R1986" s="28">
        <f>DATE('Raw Data'!$O1986,'Raw Data'!$P1986,'Raw Data'!$Q1986)</f>
        <v>42207</v>
      </c>
      <c r="S1986" s="27" t="str">
        <f>CONCATENATE(MID('Raw Data'!$H1986,FIND("(",'Raw Data'!$H1986)+1,FIND(")",'Raw Data'!$H1986)-FIND("(",'Raw Data'!$H1986)-1),"",'Raw Data'!$M1986)</f>
        <v>Rs.700</v>
      </c>
      <c r="T1986" s="27">
        <f t="shared" ref="T1986:T2049" si="31">VLOOKUP(D1986,$Y$4:$Z$18,2,0)</f>
        <v>1</v>
      </c>
      <c r="U1986" s="29">
        <f>'Raw Data'!$M1986*'Raw Data'!$T1986</f>
        <v>700</v>
      </c>
    </row>
    <row r="1987" spans="1:21" x14ac:dyDescent="0.3">
      <c r="A1987" s="20">
        <v>309560</v>
      </c>
      <c r="B1987" s="27" t="s">
        <v>499</v>
      </c>
      <c r="C1987" s="27">
        <v>1</v>
      </c>
      <c r="D1987" s="27" t="str">
        <f>VLOOKUP('Raw Data'!$C1987,'country description'!$A$2:$B$16,2,0)</f>
        <v>India</v>
      </c>
      <c r="E1987" s="27" t="s">
        <v>14</v>
      </c>
      <c r="F1987" s="27" t="s">
        <v>4385</v>
      </c>
      <c r="G1987" s="27" t="s">
        <v>500</v>
      </c>
      <c r="H1987" s="27" t="s">
        <v>18</v>
      </c>
      <c r="I1987" s="27" t="s">
        <v>19</v>
      </c>
      <c r="J1987" s="27" t="s">
        <v>19</v>
      </c>
      <c r="K1987" s="27">
        <v>2</v>
      </c>
      <c r="L1987" s="27">
        <v>43</v>
      </c>
      <c r="M1987" s="27">
        <v>700</v>
      </c>
      <c r="N1987" s="27">
        <v>3.4</v>
      </c>
      <c r="O1987" s="27">
        <v>2016</v>
      </c>
      <c r="P1987" s="27">
        <v>7</v>
      </c>
      <c r="Q1987" s="27">
        <v>9</v>
      </c>
      <c r="R1987" s="28">
        <f>DATE('Raw Data'!$O1987,'Raw Data'!$P1987,'Raw Data'!$Q1987)</f>
        <v>42560</v>
      </c>
      <c r="S1987" s="27" t="str">
        <f>CONCATENATE(MID('Raw Data'!$H1987,FIND("(",'Raw Data'!$H1987)+1,FIND(")",'Raw Data'!$H1987)-FIND("(",'Raw Data'!$H1987)-1),"",'Raw Data'!$M1987)</f>
        <v>Rs.700</v>
      </c>
      <c r="T1987" s="27">
        <f t="shared" si="31"/>
        <v>1</v>
      </c>
      <c r="U1987" s="29">
        <f>'Raw Data'!$M1987*'Raw Data'!$T1987</f>
        <v>700</v>
      </c>
    </row>
    <row r="1988" spans="1:21" x14ac:dyDescent="0.3">
      <c r="A1988" s="20">
        <v>7396</v>
      </c>
      <c r="B1988" s="27" t="s">
        <v>499</v>
      </c>
      <c r="C1988" s="27">
        <v>1</v>
      </c>
      <c r="D1988" s="27" t="str">
        <f>VLOOKUP('Raw Data'!$C1988,'country description'!$A$2:$B$16,2,0)</f>
        <v>India</v>
      </c>
      <c r="E1988" s="27" t="s">
        <v>14</v>
      </c>
      <c r="F1988" s="27" t="s">
        <v>4386</v>
      </c>
      <c r="G1988" s="27" t="s">
        <v>500</v>
      </c>
      <c r="H1988" s="27" t="s">
        <v>18</v>
      </c>
      <c r="I1988" s="27" t="s">
        <v>19</v>
      </c>
      <c r="J1988" s="27" t="s">
        <v>19</v>
      </c>
      <c r="K1988" s="27">
        <v>2</v>
      </c>
      <c r="L1988" s="27">
        <v>57</v>
      </c>
      <c r="M1988" s="27">
        <v>700</v>
      </c>
      <c r="N1988" s="27">
        <v>3.3</v>
      </c>
      <c r="O1988" s="27">
        <v>2018</v>
      </c>
      <c r="P1988" s="27">
        <v>7</v>
      </c>
      <c r="Q1988" s="27">
        <v>3</v>
      </c>
      <c r="R1988" s="28">
        <f>DATE('Raw Data'!$O1988,'Raw Data'!$P1988,'Raw Data'!$Q1988)</f>
        <v>43284</v>
      </c>
      <c r="S1988" s="27" t="str">
        <f>CONCATENATE(MID('Raw Data'!$H1988,FIND("(",'Raw Data'!$H1988)+1,FIND(")",'Raw Data'!$H1988)-FIND("(",'Raw Data'!$H1988)-1),"",'Raw Data'!$M1988)</f>
        <v>Rs.700</v>
      </c>
      <c r="T1988" s="27">
        <f t="shared" si="31"/>
        <v>1</v>
      </c>
      <c r="U1988" s="29">
        <f>'Raw Data'!$M1988*'Raw Data'!$T1988</f>
        <v>700</v>
      </c>
    </row>
    <row r="1989" spans="1:21" x14ac:dyDescent="0.3">
      <c r="A1989" s="20">
        <v>3002</v>
      </c>
      <c r="B1989" s="27" t="s">
        <v>2656</v>
      </c>
      <c r="C1989" s="27">
        <v>1</v>
      </c>
      <c r="D1989" s="27" t="str">
        <f>VLOOKUP('Raw Data'!$C1989,'country description'!$A$2:$B$16,2,0)</f>
        <v>India</v>
      </c>
      <c r="E1989" s="27" t="s">
        <v>14</v>
      </c>
      <c r="F1989" s="27" t="s">
        <v>4387</v>
      </c>
      <c r="G1989" s="27" t="s">
        <v>410</v>
      </c>
      <c r="H1989" s="27" t="s">
        <v>18</v>
      </c>
      <c r="I1989" s="27" t="s">
        <v>19</v>
      </c>
      <c r="J1989" s="27" t="s">
        <v>24</v>
      </c>
      <c r="K1989" s="27">
        <v>2</v>
      </c>
      <c r="L1989" s="27">
        <v>75</v>
      </c>
      <c r="M1989" s="27">
        <v>700</v>
      </c>
      <c r="N1989" s="27">
        <v>3.2</v>
      </c>
      <c r="O1989" s="27">
        <v>2016</v>
      </c>
      <c r="P1989" s="27">
        <v>7</v>
      </c>
      <c r="Q1989" s="27">
        <v>25</v>
      </c>
      <c r="R1989" s="28">
        <f>DATE('Raw Data'!$O1989,'Raw Data'!$P1989,'Raw Data'!$Q1989)</f>
        <v>42576</v>
      </c>
      <c r="S1989" s="27" t="str">
        <f>CONCATENATE(MID('Raw Data'!$H1989,FIND("(",'Raw Data'!$H1989)+1,FIND(")",'Raw Data'!$H1989)-FIND("(",'Raw Data'!$H1989)-1),"",'Raw Data'!$M1989)</f>
        <v>Rs.700</v>
      </c>
      <c r="T1989" s="27">
        <f t="shared" si="31"/>
        <v>1</v>
      </c>
      <c r="U1989" s="29">
        <f>'Raw Data'!$M1989*'Raw Data'!$T1989</f>
        <v>700</v>
      </c>
    </row>
    <row r="1990" spans="1:21" x14ac:dyDescent="0.3">
      <c r="A1990" s="20">
        <v>1397</v>
      </c>
      <c r="B1990" s="27" t="s">
        <v>4388</v>
      </c>
      <c r="C1990" s="27">
        <v>1</v>
      </c>
      <c r="D1990" s="27" t="str">
        <f>VLOOKUP('Raw Data'!$C1990,'country description'!$A$2:$B$16,2,0)</f>
        <v>India</v>
      </c>
      <c r="E1990" s="27" t="s">
        <v>14</v>
      </c>
      <c r="F1990" s="27" t="s">
        <v>4389</v>
      </c>
      <c r="G1990" s="27" t="s">
        <v>4390</v>
      </c>
      <c r="H1990" s="27" t="s">
        <v>18</v>
      </c>
      <c r="I1990" s="27" t="s">
        <v>19</v>
      </c>
      <c r="J1990" s="27" t="s">
        <v>24</v>
      </c>
      <c r="K1990" s="27">
        <v>2</v>
      </c>
      <c r="L1990" s="27">
        <v>98</v>
      </c>
      <c r="M1990" s="27">
        <v>700</v>
      </c>
      <c r="N1990" s="27">
        <v>3.4</v>
      </c>
      <c r="O1990" s="27">
        <v>2012</v>
      </c>
      <c r="P1990" s="27">
        <v>7</v>
      </c>
      <c r="Q1990" s="27">
        <v>24</v>
      </c>
      <c r="R1990" s="28">
        <f>DATE('Raw Data'!$O1990,'Raw Data'!$P1990,'Raw Data'!$Q1990)</f>
        <v>41114</v>
      </c>
      <c r="S1990" s="27" t="str">
        <f>CONCATENATE(MID('Raw Data'!$H1990,FIND("(",'Raw Data'!$H1990)+1,FIND(")",'Raw Data'!$H1990)-FIND("(",'Raw Data'!$H1990)-1),"",'Raw Data'!$M1990)</f>
        <v>Rs.700</v>
      </c>
      <c r="T1990" s="27">
        <f t="shared" si="31"/>
        <v>1</v>
      </c>
      <c r="U1990" s="29">
        <f>'Raw Data'!$M1990*'Raw Data'!$T1990</f>
        <v>700</v>
      </c>
    </row>
    <row r="1991" spans="1:21" x14ac:dyDescent="0.3">
      <c r="A1991" s="20">
        <v>776</v>
      </c>
      <c r="B1991" s="27" t="s">
        <v>4316</v>
      </c>
      <c r="C1991" s="27">
        <v>1</v>
      </c>
      <c r="D1991" s="27" t="str">
        <f>VLOOKUP('Raw Data'!$C1991,'country description'!$A$2:$B$16,2,0)</f>
        <v>India</v>
      </c>
      <c r="E1991" s="27" t="s">
        <v>14</v>
      </c>
      <c r="F1991" s="27" t="s">
        <v>4391</v>
      </c>
      <c r="G1991" s="27" t="s">
        <v>4318</v>
      </c>
      <c r="H1991" s="27" t="s">
        <v>18</v>
      </c>
      <c r="I1991" s="27" t="s">
        <v>24</v>
      </c>
      <c r="J1991" s="27" t="s">
        <v>24</v>
      </c>
      <c r="K1991" s="27">
        <v>2</v>
      </c>
      <c r="L1991" s="27">
        <v>171</v>
      </c>
      <c r="M1991" s="27">
        <v>700</v>
      </c>
      <c r="N1991" s="27">
        <v>3.3</v>
      </c>
      <c r="O1991" s="27">
        <v>2012</v>
      </c>
      <c r="P1991" s="27">
        <v>7</v>
      </c>
      <c r="Q1991" s="27">
        <v>17</v>
      </c>
      <c r="R1991" s="28">
        <f>DATE('Raw Data'!$O1991,'Raw Data'!$P1991,'Raw Data'!$Q1991)</f>
        <v>41107</v>
      </c>
      <c r="S1991" s="27" t="str">
        <f>CONCATENATE(MID('Raw Data'!$H1991,FIND("(",'Raw Data'!$H1991)+1,FIND(")",'Raw Data'!$H1991)-FIND("(",'Raw Data'!$H1991)-1),"",'Raw Data'!$M1991)</f>
        <v>Rs.700</v>
      </c>
      <c r="T1991" s="27">
        <f t="shared" si="31"/>
        <v>1</v>
      </c>
      <c r="U1991" s="29">
        <f>'Raw Data'!$M1991*'Raw Data'!$T1991</f>
        <v>700</v>
      </c>
    </row>
    <row r="1992" spans="1:21" x14ac:dyDescent="0.3">
      <c r="A1992" s="20">
        <v>18357542</v>
      </c>
      <c r="B1992" s="27" t="s">
        <v>4392</v>
      </c>
      <c r="C1992" s="27">
        <v>1</v>
      </c>
      <c r="D1992" s="27" t="str">
        <f>VLOOKUP('Raw Data'!$C1992,'country description'!$A$2:$B$16,2,0)</f>
        <v>India</v>
      </c>
      <c r="E1992" s="27" t="s">
        <v>14</v>
      </c>
      <c r="F1992" s="27" t="s">
        <v>4393</v>
      </c>
      <c r="G1992" s="27" t="s">
        <v>4394</v>
      </c>
      <c r="H1992" s="27" t="s">
        <v>18</v>
      </c>
      <c r="I1992" s="27" t="s">
        <v>19</v>
      </c>
      <c r="J1992" s="27" t="s">
        <v>24</v>
      </c>
      <c r="K1992" s="27">
        <v>2</v>
      </c>
      <c r="L1992" s="27">
        <v>55</v>
      </c>
      <c r="M1992" s="27">
        <v>700</v>
      </c>
      <c r="N1992" s="27">
        <v>3.8</v>
      </c>
      <c r="O1992" s="27">
        <v>2014</v>
      </c>
      <c r="P1992" s="27">
        <v>7</v>
      </c>
      <c r="Q1992" s="27">
        <v>28</v>
      </c>
      <c r="R1992" s="28">
        <f>DATE('Raw Data'!$O1992,'Raw Data'!$P1992,'Raw Data'!$Q1992)</f>
        <v>41848</v>
      </c>
      <c r="S1992" s="27" t="str">
        <f>CONCATENATE(MID('Raw Data'!$H1992,FIND("(",'Raw Data'!$H1992)+1,FIND(")",'Raw Data'!$H1992)-FIND("(",'Raw Data'!$H1992)-1),"",'Raw Data'!$M1992)</f>
        <v>Rs.700</v>
      </c>
      <c r="T1992" s="27">
        <f t="shared" si="31"/>
        <v>1</v>
      </c>
      <c r="U1992" s="29">
        <f>'Raw Data'!$M1992*'Raw Data'!$T1992</f>
        <v>700</v>
      </c>
    </row>
    <row r="1993" spans="1:21" x14ac:dyDescent="0.3">
      <c r="A1993" s="20">
        <v>304302</v>
      </c>
      <c r="B1993" s="27" t="s">
        <v>4395</v>
      </c>
      <c r="C1993" s="27">
        <v>1</v>
      </c>
      <c r="D1993" s="27" t="str">
        <f>VLOOKUP('Raw Data'!$C1993,'country description'!$A$2:$B$16,2,0)</f>
        <v>India</v>
      </c>
      <c r="E1993" s="27" t="s">
        <v>14</v>
      </c>
      <c r="F1993" s="27" t="s">
        <v>4396</v>
      </c>
      <c r="G1993" s="27" t="s">
        <v>1626</v>
      </c>
      <c r="H1993" s="27" t="s">
        <v>18</v>
      </c>
      <c r="I1993" s="27" t="s">
        <v>19</v>
      </c>
      <c r="J1993" s="27" t="s">
        <v>24</v>
      </c>
      <c r="K1993" s="27">
        <v>2</v>
      </c>
      <c r="L1993" s="27">
        <v>60</v>
      </c>
      <c r="M1993" s="27">
        <v>700</v>
      </c>
      <c r="N1993" s="27">
        <v>3.5</v>
      </c>
      <c r="O1993" s="27">
        <v>2011</v>
      </c>
      <c r="P1993" s="27">
        <v>7</v>
      </c>
      <c r="Q1993" s="27">
        <v>25</v>
      </c>
      <c r="R1993" s="28">
        <f>DATE('Raw Data'!$O1993,'Raw Data'!$P1993,'Raw Data'!$Q1993)</f>
        <v>40749</v>
      </c>
      <c r="S1993" s="27" t="str">
        <f>CONCATENATE(MID('Raw Data'!$H1993,FIND("(",'Raw Data'!$H1993)+1,FIND(")",'Raw Data'!$H1993)-FIND("(",'Raw Data'!$H1993)-1),"",'Raw Data'!$M1993)</f>
        <v>Rs.700</v>
      </c>
      <c r="T1993" s="27">
        <f t="shared" si="31"/>
        <v>1</v>
      </c>
      <c r="U1993" s="29">
        <f>'Raw Data'!$M1993*'Raw Data'!$T1993</f>
        <v>700</v>
      </c>
    </row>
    <row r="1994" spans="1:21" x14ac:dyDescent="0.3">
      <c r="A1994" s="20">
        <v>3223</v>
      </c>
      <c r="B1994" s="27" t="s">
        <v>499</v>
      </c>
      <c r="C1994" s="27">
        <v>1</v>
      </c>
      <c r="D1994" s="27" t="str">
        <f>VLOOKUP('Raw Data'!$C1994,'country description'!$A$2:$B$16,2,0)</f>
        <v>India</v>
      </c>
      <c r="E1994" s="27" t="s">
        <v>14</v>
      </c>
      <c r="F1994" s="27" t="s">
        <v>4397</v>
      </c>
      <c r="G1994" s="27" t="s">
        <v>500</v>
      </c>
      <c r="H1994" s="27" t="s">
        <v>18</v>
      </c>
      <c r="I1994" s="27" t="s">
        <v>19</v>
      </c>
      <c r="J1994" s="27" t="s">
        <v>19</v>
      </c>
      <c r="K1994" s="27">
        <v>2</v>
      </c>
      <c r="L1994" s="27">
        <v>94</v>
      </c>
      <c r="M1994" s="27">
        <v>700</v>
      </c>
      <c r="N1994" s="27">
        <v>2.8</v>
      </c>
      <c r="O1994" s="27">
        <v>2012</v>
      </c>
      <c r="P1994" s="27">
        <v>7</v>
      </c>
      <c r="Q1994" s="27">
        <v>3</v>
      </c>
      <c r="R1994" s="28">
        <f>DATE('Raw Data'!$O1994,'Raw Data'!$P1994,'Raw Data'!$Q1994)</f>
        <v>41093</v>
      </c>
      <c r="S1994" s="27" t="str">
        <f>CONCATENATE(MID('Raw Data'!$H1994,FIND("(",'Raw Data'!$H1994)+1,FIND(")",'Raw Data'!$H1994)-FIND("(",'Raw Data'!$H1994)-1),"",'Raw Data'!$M1994)</f>
        <v>Rs.700</v>
      </c>
      <c r="T1994" s="27">
        <f t="shared" si="31"/>
        <v>1</v>
      </c>
      <c r="U1994" s="29">
        <f>'Raw Data'!$M1994*'Raw Data'!$T1994</f>
        <v>700</v>
      </c>
    </row>
    <row r="1995" spans="1:21" x14ac:dyDescent="0.3">
      <c r="A1995" s="20">
        <v>9026</v>
      </c>
      <c r="B1995" s="27" t="s">
        <v>4398</v>
      </c>
      <c r="C1995" s="27">
        <v>1</v>
      </c>
      <c r="D1995" s="27" t="str">
        <f>VLOOKUP('Raw Data'!$C1995,'country description'!$A$2:$B$16,2,0)</f>
        <v>India</v>
      </c>
      <c r="E1995" s="27" t="s">
        <v>14</v>
      </c>
      <c r="F1995" s="27" t="s">
        <v>4399</v>
      </c>
      <c r="G1995" s="27" t="s">
        <v>390</v>
      </c>
      <c r="H1995" s="27" t="s">
        <v>18</v>
      </c>
      <c r="I1995" s="27" t="s">
        <v>19</v>
      </c>
      <c r="J1995" s="27" t="s">
        <v>19</v>
      </c>
      <c r="K1995" s="27">
        <v>2</v>
      </c>
      <c r="L1995" s="27">
        <v>57</v>
      </c>
      <c r="M1995" s="27">
        <v>700</v>
      </c>
      <c r="N1995" s="27">
        <v>3.4</v>
      </c>
      <c r="O1995" s="27">
        <v>2014</v>
      </c>
      <c r="P1995" s="27">
        <v>7</v>
      </c>
      <c r="Q1995" s="27">
        <v>18</v>
      </c>
      <c r="R1995" s="28">
        <f>DATE('Raw Data'!$O1995,'Raw Data'!$P1995,'Raw Data'!$Q1995)</f>
        <v>41838</v>
      </c>
      <c r="S1995" s="27" t="str">
        <f>CONCATENATE(MID('Raw Data'!$H1995,FIND("(",'Raw Data'!$H1995)+1,FIND(")",'Raw Data'!$H1995)-FIND("(",'Raw Data'!$H1995)-1),"",'Raw Data'!$M1995)</f>
        <v>Rs.700</v>
      </c>
      <c r="T1995" s="27">
        <f t="shared" si="31"/>
        <v>1</v>
      </c>
      <c r="U1995" s="29">
        <f>'Raw Data'!$M1995*'Raw Data'!$T1995</f>
        <v>700</v>
      </c>
    </row>
    <row r="1996" spans="1:21" x14ac:dyDescent="0.3">
      <c r="A1996" s="20">
        <v>3893</v>
      </c>
      <c r="B1996" s="27" t="s">
        <v>499</v>
      </c>
      <c r="C1996" s="27">
        <v>1</v>
      </c>
      <c r="D1996" s="27" t="str">
        <f>VLOOKUP('Raw Data'!$C1996,'country description'!$A$2:$B$16,2,0)</f>
        <v>India</v>
      </c>
      <c r="E1996" s="27" t="s">
        <v>14</v>
      </c>
      <c r="F1996" s="27" t="s">
        <v>4400</v>
      </c>
      <c r="G1996" s="27" t="s">
        <v>500</v>
      </c>
      <c r="H1996" s="27" t="s">
        <v>18</v>
      </c>
      <c r="I1996" s="27" t="s">
        <v>19</v>
      </c>
      <c r="J1996" s="27" t="s">
        <v>19</v>
      </c>
      <c r="K1996" s="27">
        <v>2</v>
      </c>
      <c r="L1996" s="27">
        <v>85</v>
      </c>
      <c r="M1996" s="27">
        <v>700</v>
      </c>
      <c r="N1996" s="27">
        <v>3.4</v>
      </c>
      <c r="O1996" s="27">
        <v>2014</v>
      </c>
      <c r="P1996" s="27">
        <v>7</v>
      </c>
      <c r="Q1996" s="27">
        <v>20</v>
      </c>
      <c r="R1996" s="28">
        <f>DATE('Raw Data'!$O1996,'Raw Data'!$P1996,'Raw Data'!$Q1996)</f>
        <v>41840</v>
      </c>
      <c r="S1996" s="27" t="str">
        <f>CONCATENATE(MID('Raw Data'!$H1996,FIND("(",'Raw Data'!$H1996)+1,FIND(")",'Raw Data'!$H1996)-FIND("(",'Raw Data'!$H1996)-1),"",'Raw Data'!$M1996)</f>
        <v>Rs.700</v>
      </c>
      <c r="T1996" s="27">
        <f t="shared" si="31"/>
        <v>1</v>
      </c>
      <c r="U1996" s="29">
        <f>'Raw Data'!$M1996*'Raw Data'!$T1996</f>
        <v>700</v>
      </c>
    </row>
    <row r="1997" spans="1:21" x14ac:dyDescent="0.3">
      <c r="A1997" s="20">
        <v>468</v>
      </c>
      <c r="B1997" s="27" t="s">
        <v>1833</v>
      </c>
      <c r="C1997" s="27">
        <v>1</v>
      </c>
      <c r="D1997" s="27" t="str">
        <f>VLOOKUP('Raw Data'!$C1997,'country description'!$A$2:$B$16,2,0)</f>
        <v>India</v>
      </c>
      <c r="E1997" s="27" t="s">
        <v>14</v>
      </c>
      <c r="F1997" s="27" t="s">
        <v>4401</v>
      </c>
      <c r="G1997" s="27" t="s">
        <v>470</v>
      </c>
      <c r="H1997" s="27" t="s">
        <v>18</v>
      </c>
      <c r="I1997" s="27" t="s">
        <v>19</v>
      </c>
      <c r="J1997" s="27" t="s">
        <v>24</v>
      </c>
      <c r="K1997" s="27">
        <v>2</v>
      </c>
      <c r="L1997" s="27">
        <v>84</v>
      </c>
      <c r="M1997" s="27">
        <v>700</v>
      </c>
      <c r="N1997" s="27">
        <v>2.5</v>
      </c>
      <c r="O1997" s="27">
        <v>2016</v>
      </c>
      <c r="P1997" s="27">
        <v>7</v>
      </c>
      <c r="Q1997" s="27">
        <v>2</v>
      </c>
      <c r="R1997" s="28">
        <f>DATE('Raw Data'!$O1997,'Raw Data'!$P1997,'Raw Data'!$Q1997)</f>
        <v>42553</v>
      </c>
      <c r="S1997" s="27" t="str">
        <f>CONCATENATE(MID('Raw Data'!$H1997,FIND("(",'Raw Data'!$H1997)+1,FIND(")",'Raw Data'!$H1997)-FIND("(",'Raw Data'!$H1997)-1),"",'Raw Data'!$M1997)</f>
        <v>Rs.700</v>
      </c>
      <c r="T1997" s="27">
        <f t="shared" si="31"/>
        <v>1</v>
      </c>
      <c r="U1997" s="29">
        <f>'Raw Data'!$M1997*'Raw Data'!$T1997</f>
        <v>700</v>
      </c>
    </row>
    <row r="1998" spans="1:21" x14ac:dyDescent="0.3">
      <c r="A1998" s="20">
        <v>310912</v>
      </c>
      <c r="B1998" s="27" t="s">
        <v>4402</v>
      </c>
      <c r="C1998" s="27">
        <v>1</v>
      </c>
      <c r="D1998" s="27" t="str">
        <f>VLOOKUP('Raw Data'!$C1998,'country description'!$A$2:$B$16,2,0)</f>
        <v>India</v>
      </c>
      <c r="E1998" s="27" t="s">
        <v>14</v>
      </c>
      <c r="F1998" s="27" t="s">
        <v>4403</v>
      </c>
      <c r="G1998" s="27" t="s">
        <v>3802</v>
      </c>
      <c r="H1998" s="27" t="s">
        <v>18</v>
      </c>
      <c r="I1998" s="27" t="s">
        <v>19</v>
      </c>
      <c r="J1998" s="27" t="s">
        <v>24</v>
      </c>
      <c r="K1998" s="27">
        <v>2</v>
      </c>
      <c r="L1998" s="27">
        <v>617</v>
      </c>
      <c r="M1998" s="27">
        <v>700</v>
      </c>
      <c r="N1998" s="27">
        <v>3.7</v>
      </c>
      <c r="O1998" s="27">
        <v>2013</v>
      </c>
      <c r="P1998" s="27">
        <v>7</v>
      </c>
      <c r="Q1998" s="27">
        <v>13</v>
      </c>
      <c r="R1998" s="28">
        <f>DATE('Raw Data'!$O1998,'Raw Data'!$P1998,'Raw Data'!$Q1998)</f>
        <v>41468</v>
      </c>
      <c r="S1998" s="27" t="str">
        <f>CONCATENATE(MID('Raw Data'!$H1998,FIND("(",'Raw Data'!$H1998)+1,FIND(")",'Raw Data'!$H1998)-FIND("(",'Raw Data'!$H1998)-1),"",'Raw Data'!$M1998)</f>
        <v>Rs.700</v>
      </c>
      <c r="T1998" s="27">
        <f t="shared" si="31"/>
        <v>1</v>
      </c>
      <c r="U1998" s="29">
        <f>'Raw Data'!$M1998*'Raw Data'!$T1998</f>
        <v>700</v>
      </c>
    </row>
    <row r="1999" spans="1:21" x14ac:dyDescent="0.3">
      <c r="A1999" s="20">
        <v>218</v>
      </c>
      <c r="B1999" s="27" t="s">
        <v>499</v>
      </c>
      <c r="C1999" s="27">
        <v>1</v>
      </c>
      <c r="D1999" s="27" t="str">
        <f>VLOOKUP('Raw Data'!$C1999,'country description'!$A$2:$B$16,2,0)</f>
        <v>India</v>
      </c>
      <c r="E1999" s="27" t="s">
        <v>14</v>
      </c>
      <c r="F1999" s="27" t="s">
        <v>4404</v>
      </c>
      <c r="G1999" s="27" t="s">
        <v>500</v>
      </c>
      <c r="H1999" s="27" t="s">
        <v>18</v>
      </c>
      <c r="I1999" s="27" t="s">
        <v>19</v>
      </c>
      <c r="J1999" s="27" t="s">
        <v>19</v>
      </c>
      <c r="K1999" s="27">
        <v>2</v>
      </c>
      <c r="L1999" s="27">
        <v>123</v>
      </c>
      <c r="M1999" s="27">
        <v>700</v>
      </c>
      <c r="N1999" s="27">
        <v>3.5</v>
      </c>
      <c r="O1999" s="27">
        <v>2011</v>
      </c>
      <c r="P1999" s="27">
        <v>7</v>
      </c>
      <c r="Q1999" s="27">
        <v>23</v>
      </c>
      <c r="R1999" s="28">
        <f>DATE('Raw Data'!$O1999,'Raw Data'!$P1999,'Raw Data'!$Q1999)</f>
        <v>40747</v>
      </c>
      <c r="S1999" s="27" t="str">
        <f>CONCATENATE(MID('Raw Data'!$H1999,FIND("(",'Raw Data'!$H1999)+1,FIND(")",'Raw Data'!$H1999)-FIND("(",'Raw Data'!$H1999)-1),"",'Raw Data'!$M1999)</f>
        <v>Rs.700</v>
      </c>
      <c r="T1999" s="27">
        <f t="shared" si="31"/>
        <v>1</v>
      </c>
      <c r="U1999" s="29">
        <f>'Raw Data'!$M1999*'Raw Data'!$T1999</f>
        <v>700</v>
      </c>
    </row>
    <row r="2000" spans="1:21" x14ac:dyDescent="0.3">
      <c r="A2000" s="20">
        <v>18303716</v>
      </c>
      <c r="B2000" s="27" t="s">
        <v>4405</v>
      </c>
      <c r="C2000" s="27">
        <v>1</v>
      </c>
      <c r="D2000" s="27" t="str">
        <f>VLOOKUP('Raw Data'!$C2000,'country description'!$A$2:$B$16,2,0)</f>
        <v>India</v>
      </c>
      <c r="E2000" s="27" t="s">
        <v>14</v>
      </c>
      <c r="F2000" s="27" t="s">
        <v>4406</v>
      </c>
      <c r="G2000" s="27" t="s">
        <v>4407</v>
      </c>
      <c r="H2000" s="27" t="s">
        <v>18</v>
      </c>
      <c r="I2000" s="27" t="s">
        <v>19</v>
      </c>
      <c r="J2000" s="27" t="s">
        <v>24</v>
      </c>
      <c r="K2000" s="27">
        <v>2</v>
      </c>
      <c r="L2000" s="27">
        <v>42</v>
      </c>
      <c r="M2000" s="27">
        <v>700</v>
      </c>
      <c r="N2000" s="27">
        <v>3.4</v>
      </c>
      <c r="O2000" s="27">
        <v>2015</v>
      </c>
      <c r="P2000" s="27">
        <v>7</v>
      </c>
      <c r="Q2000" s="27">
        <v>11</v>
      </c>
      <c r="R2000" s="28">
        <f>DATE('Raw Data'!$O2000,'Raw Data'!$P2000,'Raw Data'!$Q2000)</f>
        <v>42196</v>
      </c>
      <c r="S2000" s="27" t="str">
        <f>CONCATENATE(MID('Raw Data'!$H2000,FIND("(",'Raw Data'!$H2000)+1,FIND(")",'Raw Data'!$H2000)-FIND("(",'Raw Data'!$H2000)-1),"",'Raw Data'!$M2000)</f>
        <v>Rs.700</v>
      </c>
      <c r="T2000" s="27">
        <f t="shared" si="31"/>
        <v>1</v>
      </c>
      <c r="U2000" s="29">
        <f>'Raw Data'!$M2000*'Raw Data'!$T2000</f>
        <v>700</v>
      </c>
    </row>
    <row r="2001" spans="1:21" x14ac:dyDescent="0.3">
      <c r="A2001" s="20">
        <v>18372705</v>
      </c>
      <c r="B2001" s="27" t="s">
        <v>4408</v>
      </c>
      <c r="C2001" s="27">
        <v>1</v>
      </c>
      <c r="D2001" s="27" t="str">
        <f>VLOOKUP('Raw Data'!$C2001,'country description'!$A$2:$B$16,2,0)</f>
        <v>India</v>
      </c>
      <c r="E2001" s="27" t="s">
        <v>14</v>
      </c>
      <c r="F2001" s="27" t="s">
        <v>4409</v>
      </c>
      <c r="G2001" s="27" t="s">
        <v>4410</v>
      </c>
      <c r="H2001" s="27" t="s">
        <v>18</v>
      </c>
      <c r="I2001" s="27" t="s">
        <v>19</v>
      </c>
      <c r="J2001" s="27" t="s">
        <v>24</v>
      </c>
      <c r="K2001" s="27">
        <v>2</v>
      </c>
      <c r="L2001" s="27">
        <v>43</v>
      </c>
      <c r="M2001" s="27">
        <v>700</v>
      </c>
      <c r="N2001" s="27">
        <v>3.7</v>
      </c>
      <c r="O2001" s="27">
        <v>2011</v>
      </c>
      <c r="P2001" s="27">
        <v>7</v>
      </c>
      <c r="Q2001" s="27">
        <v>18</v>
      </c>
      <c r="R2001" s="28">
        <f>DATE('Raw Data'!$O2001,'Raw Data'!$P2001,'Raw Data'!$Q2001)</f>
        <v>40742</v>
      </c>
      <c r="S2001" s="27" t="str">
        <f>CONCATENATE(MID('Raw Data'!$H2001,FIND("(",'Raw Data'!$H2001)+1,FIND(")",'Raw Data'!$H2001)-FIND("(",'Raw Data'!$H2001)-1),"",'Raw Data'!$M2001)</f>
        <v>Rs.700</v>
      </c>
      <c r="T2001" s="27">
        <f t="shared" si="31"/>
        <v>1</v>
      </c>
      <c r="U2001" s="29">
        <f>'Raw Data'!$M2001*'Raw Data'!$T2001</f>
        <v>700</v>
      </c>
    </row>
    <row r="2002" spans="1:21" x14ac:dyDescent="0.3">
      <c r="A2002" s="20">
        <v>1372</v>
      </c>
      <c r="B2002" s="27" t="s">
        <v>4411</v>
      </c>
      <c r="C2002" s="27">
        <v>1</v>
      </c>
      <c r="D2002" s="27" t="str">
        <f>VLOOKUP('Raw Data'!$C2002,'country description'!$A$2:$B$16,2,0)</f>
        <v>India</v>
      </c>
      <c r="E2002" s="27" t="s">
        <v>14</v>
      </c>
      <c r="F2002" s="27" t="s">
        <v>4412</v>
      </c>
      <c r="G2002" s="27" t="s">
        <v>407</v>
      </c>
      <c r="H2002" s="27" t="s">
        <v>18</v>
      </c>
      <c r="I2002" s="27" t="s">
        <v>19</v>
      </c>
      <c r="J2002" s="27" t="s">
        <v>19</v>
      </c>
      <c r="K2002" s="27">
        <v>2</v>
      </c>
      <c r="L2002" s="27">
        <v>417</v>
      </c>
      <c r="M2002" s="27">
        <v>700</v>
      </c>
      <c r="N2002" s="27">
        <v>3.7</v>
      </c>
      <c r="O2002" s="27">
        <v>2018</v>
      </c>
      <c r="P2002" s="27">
        <v>7</v>
      </c>
      <c r="Q2002" s="27">
        <v>5</v>
      </c>
      <c r="R2002" s="28">
        <f>DATE('Raw Data'!$O2002,'Raw Data'!$P2002,'Raw Data'!$Q2002)</f>
        <v>43286</v>
      </c>
      <c r="S2002" s="27" t="str">
        <f>CONCATENATE(MID('Raw Data'!$H2002,FIND("(",'Raw Data'!$H2002)+1,FIND(")",'Raw Data'!$H2002)-FIND("(",'Raw Data'!$H2002)-1),"",'Raw Data'!$M2002)</f>
        <v>Rs.700</v>
      </c>
      <c r="T2002" s="27">
        <f t="shared" si="31"/>
        <v>1</v>
      </c>
      <c r="U2002" s="29">
        <f>'Raw Data'!$M2002*'Raw Data'!$T2002</f>
        <v>700</v>
      </c>
    </row>
    <row r="2003" spans="1:21" x14ac:dyDescent="0.3">
      <c r="A2003" s="20">
        <v>4271</v>
      </c>
      <c r="B2003" s="27" t="s">
        <v>4413</v>
      </c>
      <c r="C2003" s="27">
        <v>1</v>
      </c>
      <c r="D2003" s="27" t="str">
        <f>VLOOKUP('Raw Data'!$C2003,'country description'!$A$2:$B$16,2,0)</f>
        <v>India</v>
      </c>
      <c r="E2003" s="27" t="s">
        <v>14</v>
      </c>
      <c r="F2003" s="27" t="s">
        <v>4414</v>
      </c>
      <c r="G2003" s="27" t="s">
        <v>2705</v>
      </c>
      <c r="H2003" s="27" t="s">
        <v>18</v>
      </c>
      <c r="I2003" s="27" t="s">
        <v>19</v>
      </c>
      <c r="J2003" s="27" t="s">
        <v>19</v>
      </c>
      <c r="K2003" s="27">
        <v>2</v>
      </c>
      <c r="L2003" s="27">
        <v>649</v>
      </c>
      <c r="M2003" s="27">
        <v>700</v>
      </c>
      <c r="N2003" s="27">
        <v>4</v>
      </c>
      <c r="O2003" s="27">
        <v>2011</v>
      </c>
      <c r="P2003" s="27">
        <v>7</v>
      </c>
      <c r="Q2003" s="27">
        <v>2</v>
      </c>
      <c r="R2003" s="28">
        <f>DATE('Raw Data'!$O2003,'Raw Data'!$P2003,'Raw Data'!$Q2003)</f>
        <v>40726</v>
      </c>
      <c r="S2003" s="27" t="str">
        <f>CONCATENATE(MID('Raw Data'!$H2003,FIND("(",'Raw Data'!$H2003)+1,FIND(")",'Raw Data'!$H2003)-FIND("(",'Raw Data'!$H2003)-1),"",'Raw Data'!$M2003)</f>
        <v>Rs.700</v>
      </c>
      <c r="T2003" s="27">
        <f t="shared" si="31"/>
        <v>1</v>
      </c>
      <c r="U2003" s="29">
        <f>'Raw Data'!$M2003*'Raw Data'!$T2003</f>
        <v>700</v>
      </c>
    </row>
    <row r="2004" spans="1:21" x14ac:dyDescent="0.3">
      <c r="A2004" s="20">
        <v>310502</v>
      </c>
      <c r="B2004" s="27" t="s">
        <v>4415</v>
      </c>
      <c r="C2004" s="27">
        <v>1</v>
      </c>
      <c r="D2004" s="27" t="str">
        <f>VLOOKUP('Raw Data'!$C2004,'country description'!$A$2:$B$16,2,0)</f>
        <v>India</v>
      </c>
      <c r="E2004" s="27" t="s">
        <v>14</v>
      </c>
      <c r="F2004" s="27" t="s">
        <v>4416</v>
      </c>
      <c r="G2004" s="27" t="s">
        <v>610</v>
      </c>
      <c r="H2004" s="27" t="s">
        <v>18</v>
      </c>
      <c r="I2004" s="27" t="s">
        <v>19</v>
      </c>
      <c r="J2004" s="27" t="s">
        <v>24</v>
      </c>
      <c r="K2004" s="27">
        <v>2</v>
      </c>
      <c r="L2004" s="27">
        <v>82</v>
      </c>
      <c r="M2004" s="27">
        <v>700</v>
      </c>
      <c r="N2004" s="27">
        <v>2.2999999999999998</v>
      </c>
      <c r="O2004" s="27">
        <v>2016</v>
      </c>
      <c r="P2004" s="27">
        <v>7</v>
      </c>
      <c r="Q2004" s="27">
        <v>4</v>
      </c>
      <c r="R2004" s="28">
        <f>DATE('Raw Data'!$O2004,'Raw Data'!$P2004,'Raw Data'!$Q2004)</f>
        <v>42555</v>
      </c>
      <c r="S2004" s="27" t="str">
        <f>CONCATENATE(MID('Raw Data'!$H2004,FIND("(",'Raw Data'!$H2004)+1,FIND(")",'Raw Data'!$H2004)-FIND("(",'Raw Data'!$H2004)-1),"",'Raw Data'!$M2004)</f>
        <v>Rs.700</v>
      </c>
      <c r="T2004" s="27">
        <f t="shared" si="31"/>
        <v>1</v>
      </c>
      <c r="U2004" s="29">
        <f>'Raw Data'!$M2004*'Raw Data'!$T2004</f>
        <v>700</v>
      </c>
    </row>
    <row r="2005" spans="1:21" x14ac:dyDescent="0.3">
      <c r="A2005" s="20">
        <v>307474</v>
      </c>
      <c r="B2005" s="27" t="s">
        <v>499</v>
      </c>
      <c r="C2005" s="27">
        <v>1</v>
      </c>
      <c r="D2005" s="27" t="str">
        <f>VLOOKUP('Raw Data'!$C2005,'country description'!$A$2:$B$16,2,0)</f>
        <v>India</v>
      </c>
      <c r="E2005" s="27" t="s">
        <v>14</v>
      </c>
      <c r="F2005" s="27" t="s">
        <v>4417</v>
      </c>
      <c r="G2005" s="27" t="s">
        <v>500</v>
      </c>
      <c r="H2005" s="27" t="s">
        <v>18</v>
      </c>
      <c r="I2005" s="27" t="s">
        <v>19</v>
      </c>
      <c r="J2005" s="27" t="s">
        <v>19</v>
      </c>
      <c r="K2005" s="27">
        <v>2</v>
      </c>
      <c r="L2005" s="27">
        <v>63</v>
      </c>
      <c r="M2005" s="27">
        <v>700</v>
      </c>
      <c r="N2005" s="27">
        <v>2.9</v>
      </c>
      <c r="O2005" s="27">
        <v>2012</v>
      </c>
      <c r="P2005" s="27">
        <v>7</v>
      </c>
      <c r="Q2005" s="27">
        <v>9</v>
      </c>
      <c r="R2005" s="28">
        <f>DATE('Raw Data'!$O2005,'Raw Data'!$P2005,'Raw Data'!$Q2005)</f>
        <v>41099</v>
      </c>
      <c r="S2005" s="27" t="str">
        <f>CONCATENATE(MID('Raw Data'!$H2005,FIND("(",'Raw Data'!$H2005)+1,FIND(")",'Raw Data'!$H2005)-FIND("(",'Raw Data'!$H2005)-1),"",'Raw Data'!$M2005)</f>
        <v>Rs.700</v>
      </c>
      <c r="T2005" s="27">
        <f t="shared" si="31"/>
        <v>1</v>
      </c>
      <c r="U2005" s="29">
        <f>'Raw Data'!$M2005*'Raw Data'!$T2005</f>
        <v>700</v>
      </c>
    </row>
    <row r="2006" spans="1:21" x14ac:dyDescent="0.3">
      <c r="A2006" s="20">
        <v>8388</v>
      </c>
      <c r="B2006" s="27" t="s">
        <v>499</v>
      </c>
      <c r="C2006" s="27">
        <v>1</v>
      </c>
      <c r="D2006" s="27" t="str">
        <f>VLOOKUP('Raw Data'!$C2006,'country description'!$A$2:$B$16,2,0)</f>
        <v>India</v>
      </c>
      <c r="E2006" s="27" t="s">
        <v>14</v>
      </c>
      <c r="F2006" s="27" t="s">
        <v>4418</v>
      </c>
      <c r="G2006" s="27" t="s">
        <v>500</v>
      </c>
      <c r="H2006" s="27" t="s">
        <v>18</v>
      </c>
      <c r="I2006" s="27" t="s">
        <v>19</v>
      </c>
      <c r="J2006" s="27" t="s">
        <v>19</v>
      </c>
      <c r="K2006" s="27">
        <v>2</v>
      </c>
      <c r="L2006" s="27">
        <v>71</v>
      </c>
      <c r="M2006" s="27">
        <v>700</v>
      </c>
      <c r="N2006" s="27">
        <v>2.4</v>
      </c>
      <c r="O2006" s="27">
        <v>2010</v>
      </c>
      <c r="P2006" s="27">
        <v>6</v>
      </c>
      <c r="Q2006" s="27">
        <v>26</v>
      </c>
      <c r="R2006" s="28">
        <f>DATE('Raw Data'!$O2006,'Raw Data'!$P2006,'Raw Data'!$Q2006)</f>
        <v>40355</v>
      </c>
      <c r="S2006" s="27" t="str">
        <f>CONCATENATE(MID('Raw Data'!$H2006,FIND("(",'Raw Data'!$H2006)+1,FIND(")",'Raw Data'!$H2006)-FIND("(",'Raw Data'!$H2006)-1),"",'Raw Data'!$M2006)</f>
        <v>Rs.700</v>
      </c>
      <c r="T2006" s="27">
        <f t="shared" si="31"/>
        <v>1</v>
      </c>
      <c r="U2006" s="29">
        <f>'Raw Data'!$M2006*'Raw Data'!$T2006</f>
        <v>700</v>
      </c>
    </row>
    <row r="2007" spans="1:21" x14ac:dyDescent="0.3">
      <c r="A2007" s="20">
        <v>306572</v>
      </c>
      <c r="B2007" s="27" t="s">
        <v>4419</v>
      </c>
      <c r="C2007" s="27">
        <v>1</v>
      </c>
      <c r="D2007" s="27" t="str">
        <f>VLOOKUP('Raw Data'!$C2007,'country description'!$A$2:$B$16,2,0)</f>
        <v>India</v>
      </c>
      <c r="E2007" s="27" t="s">
        <v>14</v>
      </c>
      <c r="F2007" s="27" t="s">
        <v>4420</v>
      </c>
      <c r="G2007" s="27" t="s">
        <v>4421</v>
      </c>
      <c r="H2007" s="27" t="s">
        <v>18</v>
      </c>
      <c r="I2007" s="27" t="s">
        <v>19</v>
      </c>
      <c r="J2007" s="27" t="s">
        <v>19</v>
      </c>
      <c r="K2007" s="27">
        <v>2</v>
      </c>
      <c r="L2007" s="27">
        <v>69</v>
      </c>
      <c r="M2007" s="27">
        <v>700</v>
      </c>
      <c r="N2007" s="27">
        <v>3.7</v>
      </c>
      <c r="O2007" s="27">
        <v>2012</v>
      </c>
      <c r="P2007" s="27">
        <v>6</v>
      </c>
      <c r="Q2007" s="27">
        <v>22</v>
      </c>
      <c r="R2007" s="28">
        <f>DATE('Raw Data'!$O2007,'Raw Data'!$P2007,'Raw Data'!$Q2007)</f>
        <v>41082</v>
      </c>
      <c r="S2007" s="27" t="str">
        <f>CONCATENATE(MID('Raw Data'!$H2007,FIND("(",'Raw Data'!$H2007)+1,FIND(")",'Raw Data'!$H2007)-FIND("(",'Raw Data'!$H2007)-1),"",'Raw Data'!$M2007)</f>
        <v>Rs.700</v>
      </c>
      <c r="T2007" s="27">
        <f t="shared" si="31"/>
        <v>1</v>
      </c>
      <c r="U2007" s="29">
        <f>'Raw Data'!$M2007*'Raw Data'!$T2007</f>
        <v>700</v>
      </c>
    </row>
    <row r="2008" spans="1:21" x14ac:dyDescent="0.3">
      <c r="A2008" s="20">
        <v>309013</v>
      </c>
      <c r="B2008" s="27" t="s">
        <v>4422</v>
      </c>
      <c r="C2008" s="27">
        <v>1</v>
      </c>
      <c r="D2008" s="27" t="str">
        <f>VLOOKUP('Raw Data'!$C2008,'country description'!$A$2:$B$16,2,0)</f>
        <v>India</v>
      </c>
      <c r="E2008" s="27" t="s">
        <v>14</v>
      </c>
      <c r="F2008" s="27" t="s">
        <v>4423</v>
      </c>
      <c r="G2008" s="27" t="s">
        <v>4424</v>
      </c>
      <c r="H2008" s="27" t="s">
        <v>18</v>
      </c>
      <c r="I2008" s="27" t="s">
        <v>19</v>
      </c>
      <c r="J2008" s="27" t="s">
        <v>19</v>
      </c>
      <c r="K2008" s="27">
        <v>2</v>
      </c>
      <c r="L2008" s="27">
        <v>39</v>
      </c>
      <c r="M2008" s="27">
        <v>700</v>
      </c>
      <c r="N2008" s="27">
        <v>3.2</v>
      </c>
      <c r="O2008" s="27">
        <v>2013</v>
      </c>
      <c r="P2008" s="27">
        <v>6</v>
      </c>
      <c r="Q2008" s="27">
        <v>6</v>
      </c>
      <c r="R2008" s="28">
        <f>DATE('Raw Data'!$O2008,'Raw Data'!$P2008,'Raw Data'!$Q2008)</f>
        <v>41431</v>
      </c>
      <c r="S2008" s="27" t="str">
        <f>CONCATENATE(MID('Raw Data'!$H2008,FIND("(",'Raw Data'!$H2008)+1,FIND(")",'Raw Data'!$H2008)-FIND("(",'Raw Data'!$H2008)-1),"",'Raw Data'!$M2008)</f>
        <v>Rs.700</v>
      </c>
      <c r="T2008" s="27">
        <f t="shared" si="31"/>
        <v>1</v>
      </c>
      <c r="U2008" s="29">
        <f>'Raw Data'!$M2008*'Raw Data'!$T2008</f>
        <v>700</v>
      </c>
    </row>
    <row r="2009" spans="1:21" x14ac:dyDescent="0.3">
      <c r="A2009" s="20">
        <v>202</v>
      </c>
      <c r="B2009" s="27" t="s">
        <v>499</v>
      </c>
      <c r="C2009" s="27">
        <v>1</v>
      </c>
      <c r="D2009" s="27" t="str">
        <f>VLOOKUP('Raw Data'!$C2009,'country description'!$A$2:$B$16,2,0)</f>
        <v>India</v>
      </c>
      <c r="E2009" s="27" t="s">
        <v>14</v>
      </c>
      <c r="F2009" s="27" t="s">
        <v>4425</v>
      </c>
      <c r="G2009" s="27" t="s">
        <v>500</v>
      </c>
      <c r="H2009" s="27" t="s">
        <v>18</v>
      </c>
      <c r="I2009" s="27" t="s">
        <v>19</v>
      </c>
      <c r="J2009" s="27" t="s">
        <v>19</v>
      </c>
      <c r="K2009" s="27">
        <v>2</v>
      </c>
      <c r="L2009" s="27">
        <v>138</v>
      </c>
      <c r="M2009" s="27">
        <v>700</v>
      </c>
      <c r="N2009" s="27">
        <v>3.2</v>
      </c>
      <c r="O2009" s="27">
        <v>2018</v>
      </c>
      <c r="P2009" s="27">
        <v>6</v>
      </c>
      <c r="Q2009" s="27">
        <v>14</v>
      </c>
      <c r="R2009" s="28">
        <f>DATE('Raw Data'!$O2009,'Raw Data'!$P2009,'Raw Data'!$Q2009)</f>
        <v>43265</v>
      </c>
      <c r="S2009" s="27" t="str">
        <f>CONCATENATE(MID('Raw Data'!$H2009,FIND("(",'Raw Data'!$H2009)+1,FIND(")",'Raw Data'!$H2009)-FIND("(",'Raw Data'!$H2009)-1),"",'Raw Data'!$M2009)</f>
        <v>Rs.700</v>
      </c>
      <c r="T2009" s="27">
        <f t="shared" si="31"/>
        <v>1</v>
      </c>
      <c r="U2009" s="29">
        <f>'Raw Data'!$M2009*'Raw Data'!$T2009</f>
        <v>700</v>
      </c>
    </row>
    <row r="2010" spans="1:21" x14ac:dyDescent="0.3">
      <c r="A2010" s="20">
        <v>8365</v>
      </c>
      <c r="B2010" s="27" t="s">
        <v>499</v>
      </c>
      <c r="C2010" s="27">
        <v>1</v>
      </c>
      <c r="D2010" s="27" t="str">
        <f>VLOOKUP('Raw Data'!$C2010,'country description'!$A$2:$B$16,2,0)</f>
        <v>India</v>
      </c>
      <c r="E2010" s="27" t="s">
        <v>14</v>
      </c>
      <c r="F2010" s="27" t="s">
        <v>4426</v>
      </c>
      <c r="G2010" s="27" t="s">
        <v>500</v>
      </c>
      <c r="H2010" s="27" t="s">
        <v>18</v>
      </c>
      <c r="I2010" s="27" t="s">
        <v>19</v>
      </c>
      <c r="J2010" s="27" t="s">
        <v>19</v>
      </c>
      <c r="K2010" s="27">
        <v>2</v>
      </c>
      <c r="L2010" s="27">
        <v>88</v>
      </c>
      <c r="M2010" s="27">
        <v>700</v>
      </c>
      <c r="N2010" s="27">
        <v>3.4</v>
      </c>
      <c r="O2010" s="27">
        <v>2018</v>
      </c>
      <c r="P2010" s="27">
        <v>6</v>
      </c>
      <c r="Q2010" s="27">
        <v>20</v>
      </c>
      <c r="R2010" s="28">
        <f>DATE('Raw Data'!$O2010,'Raw Data'!$P2010,'Raw Data'!$Q2010)</f>
        <v>43271</v>
      </c>
      <c r="S2010" s="27" t="str">
        <f>CONCATENATE(MID('Raw Data'!$H2010,FIND("(",'Raw Data'!$H2010)+1,FIND(")",'Raw Data'!$H2010)-FIND("(",'Raw Data'!$H2010)-1),"",'Raw Data'!$M2010)</f>
        <v>Rs.700</v>
      </c>
      <c r="T2010" s="27">
        <f t="shared" si="31"/>
        <v>1</v>
      </c>
      <c r="U2010" s="29">
        <f>'Raw Data'!$M2010*'Raw Data'!$T2010</f>
        <v>700</v>
      </c>
    </row>
    <row r="2011" spans="1:21" x14ac:dyDescent="0.3">
      <c r="A2011" s="20">
        <v>7382</v>
      </c>
      <c r="B2011" s="27" t="s">
        <v>4427</v>
      </c>
      <c r="C2011" s="27">
        <v>1</v>
      </c>
      <c r="D2011" s="27" t="str">
        <f>VLOOKUP('Raw Data'!$C2011,'country description'!$A$2:$B$16,2,0)</f>
        <v>India</v>
      </c>
      <c r="E2011" s="27" t="s">
        <v>14</v>
      </c>
      <c r="F2011" s="27" t="s">
        <v>4428</v>
      </c>
      <c r="G2011" s="27" t="s">
        <v>390</v>
      </c>
      <c r="H2011" s="27" t="s">
        <v>18</v>
      </c>
      <c r="I2011" s="27" t="s">
        <v>19</v>
      </c>
      <c r="J2011" s="27" t="s">
        <v>19</v>
      </c>
      <c r="K2011" s="27">
        <v>2</v>
      </c>
      <c r="L2011" s="27">
        <v>67</v>
      </c>
      <c r="M2011" s="27">
        <v>700</v>
      </c>
      <c r="N2011" s="27">
        <v>3.3</v>
      </c>
      <c r="O2011" s="27">
        <v>2012</v>
      </c>
      <c r="P2011" s="27">
        <v>6</v>
      </c>
      <c r="Q2011" s="27">
        <v>13</v>
      </c>
      <c r="R2011" s="28">
        <f>DATE('Raw Data'!$O2011,'Raw Data'!$P2011,'Raw Data'!$Q2011)</f>
        <v>41073</v>
      </c>
      <c r="S2011" s="27" t="str">
        <f>CONCATENATE(MID('Raw Data'!$H2011,FIND("(",'Raw Data'!$H2011)+1,FIND(")",'Raw Data'!$H2011)-FIND("(",'Raw Data'!$H2011)-1),"",'Raw Data'!$M2011)</f>
        <v>Rs.700</v>
      </c>
      <c r="T2011" s="27">
        <f t="shared" si="31"/>
        <v>1</v>
      </c>
      <c r="U2011" s="29">
        <f>'Raw Data'!$M2011*'Raw Data'!$T2011</f>
        <v>700</v>
      </c>
    </row>
    <row r="2012" spans="1:21" x14ac:dyDescent="0.3">
      <c r="A2012" s="20">
        <v>304989</v>
      </c>
      <c r="B2012" s="27" t="s">
        <v>4429</v>
      </c>
      <c r="C2012" s="27">
        <v>1</v>
      </c>
      <c r="D2012" s="27" t="str">
        <f>VLOOKUP('Raw Data'!$C2012,'country description'!$A$2:$B$16,2,0)</f>
        <v>India</v>
      </c>
      <c r="E2012" s="27" t="s">
        <v>14</v>
      </c>
      <c r="F2012" s="27" t="s">
        <v>4430</v>
      </c>
      <c r="G2012" s="27" t="s">
        <v>4431</v>
      </c>
      <c r="H2012" s="27" t="s">
        <v>18</v>
      </c>
      <c r="I2012" s="27" t="s">
        <v>19</v>
      </c>
      <c r="J2012" s="27" t="s">
        <v>24</v>
      </c>
      <c r="K2012" s="27">
        <v>2</v>
      </c>
      <c r="L2012" s="27">
        <v>391</v>
      </c>
      <c r="M2012" s="27">
        <v>700</v>
      </c>
      <c r="N2012" s="27">
        <v>3.8</v>
      </c>
      <c r="O2012" s="27">
        <v>2016</v>
      </c>
      <c r="P2012" s="27">
        <v>6</v>
      </c>
      <c r="Q2012" s="27">
        <v>24</v>
      </c>
      <c r="R2012" s="28">
        <f>DATE('Raw Data'!$O2012,'Raw Data'!$P2012,'Raw Data'!$Q2012)</f>
        <v>42545</v>
      </c>
      <c r="S2012" s="27" t="str">
        <f>CONCATENATE(MID('Raw Data'!$H2012,FIND("(",'Raw Data'!$H2012)+1,FIND(")",'Raw Data'!$H2012)-FIND("(",'Raw Data'!$H2012)-1),"",'Raw Data'!$M2012)</f>
        <v>Rs.700</v>
      </c>
      <c r="T2012" s="27">
        <f t="shared" si="31"/>
        <v>1</v>
      </c>
      <c r="U2012" s="29">
        <f>'Raw Data'!$M2012*'Raw Data'!$T2012</f>
        <v>700</v>
      </c>
    </row>
    <row r="2013" spans="1:21" x14ac:dyDescent="0.3">
      <c r="A2013" s="20">
        <v>313132</v>
      </c>
      <c r="B2013" s="27" t="s">
        <v>4432</v>
      </c>
      <c r="C2013" s="27">
        <v>1</v>
      </c>
      <c r="D2013" s="27" t="str">
        <f>VLOOKUP('Raw Data'!$C2013,'country description'!$A$2:$B$16,2,0)</f>
        <v>India</v>
      </c>
      <c r="E2013" s="27" t="s">
        <v>14</v>
      </c>
      <c r="F2013" s="27" t="s">
        <v>4433</v>
      </c>
      <c r="G2013" s="27" t="s">
        <v>393</v>
      </c>
      <c r="H2013" s="27" t="s">
        <v>18</v>
      </c>
      <c r="I2013" s="27" t="s">
        <v>19</v>
      </c>
      <c r="J2013" s="27" t="s">
        <v>19</v>
      </c>
      <c r="K2013" s="27">
        <v>2</v>
      </c>
      <c r="L2013" s="27">
        <v>10</v>
      </c>
      <c r="M2013" s="27">
        <v>700</v>
      </c>
      <c r="N2013" s="27">
        <v>2.9</v>
      </c>
      <c r="O2013" s="27">
        <v>2015</v>
      </c>
      <c r="P2013" s="27">
        <v>6</v>
      </c>
      <c r="Q2013" s="27">
        <v>8</v>
      </c>
      <c r="R2013" s="28">
        <f>DATE('Raw Data'!$O2013,'Raw Data'!$P2013,'Raw Data'!$Q2013)</f>
        <v>42163</v>
      </c>
      <c r="S2013" s="27" t="str">
        <f>CONCATENATE(MID('Raw Data'!$H2013,FIND("(",'Raw Data'!$H2013)+1,FIND(")",'Raw Data'!$H2013)-FIND("(",'Raw Data'!$H2013)-1),"",'Raw Data'!$M2013)</f>
        <v>Rs.700</v>
      </c>
      <c r="T2013" s="27">
        <f t="shared" si="31"/>
        <v>1</v>
      </c>
      <c r="U2013" s="29">
        <f>'Raw Data'!$M2013*'Raw Data'!$T2013</f>
        <v>700</v>
      </c>
    </row>
    <row r="2014" spans="1:21" x14ac:dyDescent="0.3">
      <c r="A2014" s="20">
        <v>309680</v>
      </c>
      <c r="B2014" s="27" t="s">
        <v>4434</v>
      </c>
      <c r="C2014" s="27">
        <v>1</v>
      </c>
      <c r="D2014" s="27" t="str">
        <f>VLOOKUP('Raw Data'!$C2014,'country description'!$A$2:$B$16,2,0)</f>
        <v>India</v>
      </c>
      <c r="E2014" s="27" t="s">
        <v>14</v>
      </c>
      <c r="F2014" s="27" t="s">
        <v>4435</v>
      </c>
      <c r="G2014" s="27" t="s">
        <v>390</v>
      </c>
      <c r="H2014" s="27" t="s">
        <v>18</v>
      </c>
      <c r="I2014" s="27" t="s">
        <v>19</v>
      </c>
      <c r="J2014" s="27" t="s">
        <v>19</v>
      </c>
      <c r="K2014" s="27">
        <v>2</v>
      </c>
      <c r="L2014" s="27">
        <v>8</v>
      </c>
      <c r="M2014" s="27">
        <v>700</v>
      </c>
      <c r="N2014" s="27">
        <v>2.9</v>
      </c>
      <c r="O2014" s="27">
        <v>2012</v>
      </c>
      <c r="P2014" s="27">
        <v>6</v>
      </c>
      <c r="Q2014" s="27">
        <v>10</v>
      </c>
      <c r="R2014" s="28">
        <f>DATE('Raw Data'!$O2014,'Raw Data'!$P2014,'Raw Data'!$Q2014)</f>
        <v>41070</v>
      </c>
      <c r="S2014" s="27" t="str">
        <f>CONCATENATE(MID('Raw Data'!$H2014,FIND("(",'Raw Data'!$H2014)+1,FIND(")",'Raw Data'!$H2014)-FIND("(",'Raw Data'!$H2014)-1),"",'Raw Data'!$M2014)</f>
        <v>Rs.700</v>
      </c>
      <c r="T2014" s="27">
        <f t="shared" si="31"/>
        <v>1</v>
      </c>
      <c r="U2014" s="29">
        <f>'Raw Data'!$M2014*'Raw Data'!$T2014</f>
        <v>700</v>
      </c>
    </row>
    <row r="2015" spans="1:21" x14ac:dyDescent="0.3">
      <c r="A2015" s="20">
        <v>308334</v>
      </c>
      <c r="B2015" s="27" t="s">
        <v>4436</v>
      </c>
      <c r="C2015" s="27">
        <v>1</v>
      </c>
      <c r="D2015" s="27" t="str">
        <f>VLOOKUP('Raw Data'!$C2015,'country description'!$A$2:$B$16,2,0)</f>
        <v>India</v>
      </c>
      <c r="E2015" s="27" t="s">
        <v>14</v>
      </c>
      <c r="F2015" s="27" t="s">
        <v>4437</v>
      </c>
      <c r="G2015" s="27" t="s">
        <v>393</v>
      </c>
      <c r="H2015" s="27" t="s">
        <v>18</v>
      </c>
      <c r="I2015" s="27" t="s">
        <v>19</v>
      </c>
      <c r="J2015" s="27" t="s">
        <v>19</v>
      </c>
      <c r="K2015" s="27">
        <v>2</v>
      </c>
      <c r="L2015" s="27">
        <v>28</v>
      </c>
      <c r="M2015" s="27">
        <v>700</v>
      </c>
      <c r="N2015" s="27">
        <v>2.9</v>
      </c>
      <c r="O2015" s="27">
        <v>2014</v>
      </c>
      <c r="P2015" s="27">
        <v>6</v>
      </c>
      <c r="Q2015" s="27">
        <v>4</v>
      </c>
      <c r="R2015" s="28">
        <f>DATE('Raw Data'!$O2015,'Raw Data'!$P2015,'Raw Data'!$Q2015)</f>
        <v>41794</v>
      </c>
      <c r="S2015" s="27" t="str">
        <f>CONCATENATE(MID('Raw Data'!$H2015,FIND("(",'Raw Data'!$H2015)+1,FIND(")",'Raw Data'!$H2015)-FIND("(",'Raw Data'!$H2015)-1),"",'Raw Data'!$M2015)</f>
        <v>Rs.700</v>
      </c>
      <c r="T2015" s="27">
        <f t="shared" si="31"/>
        <v>1</v>
      </c>
      <c r="U2015" s="29">
        <f>'Raw Data'!$M2015*'Raw Data'!$T2015</f>
        <v>700</v>
      </c>
    </row>
    <row r="2016" spans="1:21" x14ac:dyDescent="0.3">
      <c r="A2016" s="20">
        <v>18311948</v>
      </c>
      <c r="B2016" s="27" t="s">
        <v>4438</v>
      </c>
      <c r="C2016" s="27">
        <v>1</v>
      </c>
      <c r="D2016" s="27" t="str">
        <f>VLOOKUP('Raw Data'!$C2016,'country description'!$A$2:$B$16,2,0)</f>
        <v>India</v>
      </c>
      <c r="E2016" s="27" t="s">
        <v>14</v>
      </c>
      <c r="F2016" s="27" t="s">
        <v>4439</v>
      </c>
      <c r="G2016" s="27" t="s">
        <v>610</v>
      </c>
      <c r="H2016" s="27" t="s">
        <v>18</v>
      </c>
      <c r="I2016" s="27" t="s">
        <v>19</v>
      </c>
      <c r="J2016" s="27" t="s">
        <v>19</v>
      </c>
      <c r="K2016" s="27">
        <v>2</v>
      </c>
      <c r="L2016" s="27">
        <v>6</v>
      </c>
      <c r="M2016" s="27">
        <v>700</v>
      </c>
      <c r="N2016" s="27">
        <v>3</v>
      </c>
      <c r="O2016" s="27">
        <v>2012</v>
      </c>
      <c r="P2016" s="27">
        <v>6</v>
      </c>
      <c r="Q2016" s="27">
        <v>9</v>
      </c>
      <c r="R2016" s="28">
        <f>DATE('Raw Data'!$O2016,'Raw Data'!$P2016,'Raw Data'!$Q2016)</f>
        <v>41069</v>
      </c>
      <c r="S2016" s="27" t="str">
        <f>CONCATENATE(MID('Raw Data'!$H2016,FIND("(",'Raw Data'!$H2016)+1,FIND(")",'Raw Data'!$H2016)-FIND("(",'Raw Data'!$H2016)-1),"",'Raw Data'!$M2016)</f>
        <v>Rs.700</v>
      </c>
      <c r="T2016" s="27">
        <f t="shared" si="31"/>
        <v>1</v>
      </c>
      <c r="U2016" s="29">
        <f>'Raw Data'!$M2016*'Raw Data'!$T2016</f>
        <v>700</v>
      </c>
    </row>
    <row r="2017" spans="1:21" x14ac:dyDescent="0.3">
      <c r="A2017" s="20">
        <v>8292</v>
      </c>
      <c r="B2017" s="27" t="s">
        <v>4440</v>
      </c>
      <c r="C2017" s="27">
        <v>1</v>
      </c>
      <c r="D2017" s="27" t="str">
        <f>VLOOKUP('Raw Data'!$C2017,'country description'!$A$2:$B$16,2,0)</f>
        <v>India</v>
      </c>
      <c r="E2017" s="27" t="s">
        <v>14</v>
      </c>
      <c r="F2017" s="27" t="s">
        <v>4441</v>
      </c>
      <c r="G2017" s="27" t="s">
        <v>4442</v>
      </c>
      <c r="H2017" s="27" t="s">
        <v>18</v>
      </c>
      <c r="I2017" s="27" t="s">
        <v>19</v>
      </c>
      <c r="J2017" s="27" t="s">
        <v>19</v>
      </c>
      <c r="K2017" s="27">
        <v>2</v>
      </c>
      <c r="L2017" s="27">
        <v>19</v>
      </c>
      <c r="M2017" s="27">
        <v>700</v>
      </c>
      <c r="N2017" s="27">
        <v>2.8</v>
      </c>
      <c r="O2017" s="27">
        <v>2015</v>
      </c>
      <c r="P2017" s="27">
        <v>6</v>
      </c>
      <c r="Q2017" s="27">
        <v>19</v>
      </c>
      <c r="R2017" s="28">
        <f>DATE('Raw Data'!$O2017,'Raw Data'!$P2017,'Raw Data'!$Q2017)</f>
        <v>42174</v>
      </c>
      <c r="S2017" s="27" t="str">
        <f>CONCATENATE(MID('Raw Data'!$H2017,FIND("(",'Raw Data'!$H2017)+1,FIND(")",'Raw Data'!$H2017)-FIND("(",'Raw Data'!$H2017)-1),"",'Raw Data'!$M2017)</f>
        <v>Rs.700</v>
      </c>
      <c r="T2017" s="27">
        <f t="shared" si="31"/>
        <v>1</v>
      </c>
      <c r="U2017" s="29">
        <f>'Raw Data'!$M2017*'Raw Data'!$T2017</f>
        <v>700</v>
      </c>
    </row>
    <row r="2018" spans="1:21" x14ac:dyDescent="0.3">
      <c r="A2018" s="20">
        <v>219</v>
      </c>
      <c r="B2018" s="27" t="s">
        <v>499</v>
      </c>
      <c r="C2018" s="27">
        <v>1</v>
      </c>
      <c r="D2018" s="27" t="str">
        <f>VLOOKUP('Raw Data'!$C2018,'country description'!$A$2:$B$16,2,0)</f>
        <v>India</v>
      </c>
      <c r="E2018" s="27" t="s">
        <v>14</v>
      </c>
      <c r="F2018" s="27" t="s">
        <v>4443</v>
      </c>
      <c r="G2018" s="27" t="s">
        <v>500</v>
      </c>
      <c r="H2018" s="27" t="s">
        <v>18</v>
      </c>
      <c r="I2018" s="27" t="s">
        <v>19</v>
      </c>
      <c r="J2018" s="27" t="s">
        <v>19</v>
      </c>
      <c r="K2018" s="27">
        <v>2</v>
      </c>
      <c r="L2018" s="27">
        <v>253</v>
      </c>
      <c r="M2018" s="27">
        <v>700</v>
      </c>
      <c r="N2018" s="27">
        <v>2.5</v>
      </c>
      <c r="O2018" s="27">
        <v>2010</v>
      </c>
      <c r="P2018" s="27">
        <v>6</v>
      </c>
      <c r="Q2018" s="27">
        <v>15</v>
      </c>
      <c r="R2018" s="28">
        <f>DATE('Raw Data'!$O2018,'Raw Data'!$P2018,'Raw Data'!$Q2018)</f>
        <v>40344</v>
      </c>
      <c r="S2018" s="27" t="str">
        <f>CONCATENATE(MID('Raw Data'!$H2018,FIND("(",'Raw Data'!$H2018)+1,FIND(")",'Raw Data'!$H2018)-FIND("(",'Raw Data'!$H2018)-1),"",'Raw Data'!$M2018)</f>
        <v>Rs.700</v>
      </c>
      <c r="T2018" s="27">
        <f t="shared" si="31"/>
        <v>1</v>
      </c>
      <c r="U2018" s="29">
        <f>'Raw Data'!$M2018*'Raw Data'!$T2018</f>
        <v>700</v>
      </c>
    </row>
    <row r="2019" spans="1:21" x14ac:dyDescent="0.3">
      <c r="A2019" s="20">
        <v>8912</v>
      </c>
      <c r="B2019" s="27" t="s">
        <v>499</v>
      </c>
      <c r="C2019" s="27">
        <v>1</v>
      </c>
      <c r="D2019" s="27" t="str">
        <f>VLOOKUP('Raw Data'!$C2019,'country description'!$A$2:$B$16,2,0)</f>
        <v>India</v>
      </c>
      <c r="E2019" s="27" t="s">
        <v>14</v>
      </c>
      <c r="F2019" s="27" t="s">
        <v>4444</v>
      </c>
      <c r="G2019" s="27" t="s">
        <v>500</v>
      </c>
      <c r="H2019" s="27" t="s">
        <v>18</v>
      </c>
      <c r="I2019" s="27" t="s">
        <v>19</v>
      </c>
      <c r="J2019" s="27" t="s">
        <v>19</v>
      </c>
      <c r="K2019" s="27">
        <v>2</v>
      </c>
      <c r="L2019" s="27">
        <v>119</v>
      </c>
      <c r="M2019" s="27">
        <v>700</v>
      </c>
      <c r="N2019" s="27">
        <v>2.9</v>
      </c>
      <c r="O2019" s="27">
        <v>2014</v>
      </c>
      <c r="P2019" s="27">
        <v>6</v>
      </c>
      <c r="Q2019" s="27">
        <v>14</v>
      </c>
      <c r="R2019" s="28">
        <f>DATE('Raw Data'!$O2019,'Raw Data'!$P2019,'Raw Data'!$Q2019)</f>
        <v>41804</v>
      </c>
      <c r="S2019" s="27" t="str">
        <f>CONCATENATE(MID('Raw Data'!$H2019,FIND("(",'Raw Data'!$H2019)+1,FIND(")",'Raw Data'!$H2019)-FIND("(",'Raw Data'!$H2019)-1),"",'Raw Data'!$M2019)</f>
        <v>Rs.700</v>
      </c>
      <c r="T2019" s="27">
        <f t="shared" si="31"/>
        <v>1</v>
      </c>
      <c r="U2019" s="29">
        <f>'Raw Data'!$M2019*'Raw Data'!$T2019</f>
        <v>700</v>
      </c>
    </row>
    <row r="2020" spans="1:21" x14ac:dyDescent="0.3">
      <c r="A2020" s="20">
        <v>312589</v>
      </c>
      <c r="B2020" s="27" t="s">
        <v>4445</v>
      </c>
      <c r="C2020" s="27">
        <v>1</v>
      </c>
      <c r="D2020" s="27" t="str">
        <f>VLOOKUP('Raw Data'!$C2020,'country description'!$A$2:$B$16,2,0)</f>
        <v>India</v>
      </c>
      <c r="E2020" s="27" t="s">
        <v>14</v>
      </c>
      <c r="F2020" s="27" t="s">
        <v>4446</v>
      </c>
      <c r="G2020" s="27" t="s">
        <v>617</v>
      </c>
      <c r="H2020" s="27" t="s">
        <v>18</v>
      </c>
      <c r="I2020" s="27" t="s">
        <v>19</v>
      </c>
      <c r="J2020" s="27" t="s">
        <v>24</v>
      </c>
      <c r="K2020" s="27">
        <v>2</v>
      </c>
      <c r="L2020" s="27">
        <v>8</v>
      </c>
      <c r="M2020" s="27">
        <v>700</v>
      </c>
      <c r="N2020" s="27">
        <v>2.9</v>
      </c>
      <c r="O2020" s="27">
        <v>2016</v>
      </c>
      <c r="P2020" s="27">
        <v>6</v>
      </c>
      <c r="Q2020" s="27">
        <v>12</v>
      </c>
      <c r="R2020" s="28">
        <f>DATE('Raw Data'!$O2020,'Raw Data'!$P2020,'Raw Data'!$Q2020)</f>
        <v>42533</v>
      </c>
      <c r="S2020" s="27" t="str">
        <f>CONCATENATE(MID('Raw Data'!$H2020,FIND("(",'Raw Data'!$H2020)+1,FIND(")",'Raw Data'!$H2020)-FIND("(",'Raw Data'!$H2020)-1),"",'Raw Data'!$M2020)</f>
        <v>Rs.700</v>
      </c>
      <c r="T2020" s="27">
        <f t="shared" si="31"/>
        <v>1</v>
      </c>
      <c r="U2020" s="29">
        <f>'Raw Data'!$M2020*'Raw Data'!$T2020</f>
        <v>700</v>
      </c>
    </row>
    <row r="2021" spans="1:21" x14ac:dyDescent="0.3">
      <c r="A2021" s="20">
        <v>18339800</v>
      </c>
      <c r="B2021" s="27" t="s">
        <v>4447</v>
      </c>
      <c r="C2021" s="27">
        <v>1</v>
      </c>
      <c r="D2021" s="27" t="str">
        <f>VLOOKUP('Raw Data'!$C2021,'country description'!$A$2:$B$16,2,0)</f>
        <v>India</v>
      </c>
      <c r="E2021" s="27" t="s">
        <v>14</v>
      </c>
      <c r="F2021" s="27" t="s">
        <v>4448</v>
      </c>
      <c r="G2021" s="27" t="s">
        <v>4449</v>
      </c>
      <c r="H2021" s="27" t="s">
        <v>18</v>
      </c>
      <c r="I2021" s="27" t="s">
        <v>19</v>
      </c>
      <c r="J2021" s="27" t="s">
        <v>24</v>
      </c>
      <c r="K2021" s="27">
        <v>2</v>
      </c>
      <c r="L2021" s="27">
        <v>15</v>
      </c>
      <c r="M2021" s="27">
        <v>700</v>
      </c>
      <c r="N2021" s="27">
        <v>2.6</v>
      </c>
      <c r="O2021" s="27">
        <v>2016</v>
      </c>
      <c r="P2021" s="27">
        <v>6</v>
      </c>
      <c r="Q2021" s="27">
        <v>14</v>
      </c>
      <c r="R2021" s="28">
        <f>DATE('Raw Data'!$O2021,'Raw Data'!$P2021,'Raw Data'!$Q2021)</f>
        <v>42535</v>
      </c>
      <c r="S2021" s="27" t="str">
        <f>CONCATENATE(MID('Raw Data'!$H2021,FIND("(",'Raw Data'!$H2021)+1,FIND(")",'Raw Data'!$H2021)-FIND("(",'Raw Data'!$H2021)-1),"",'Raw Data'!$M2021)</f>
        <v>Rs.700</v>
      </c>
      <c r="T2021" s="27">
        <f t="shared" si="31"/>
        <v>1</v>
      </c>
      <c r="U2021" s="29">
        <f>'Raw Data'!$M2021*'Raw Data'!$T2021</f>
        <v>700</v>
      </c>
    </row>
    <row r="2022" spans="1:21" x14ac:dyDescent="0.3">
      <c r="A2022" s="20">
        <v>18163906</v>
      </c>
      <c r="B2022" s="27" t="s">
        <v>4450</v>
      </c>
      <c r="C2022" s="27">
        <v>1</v>
      </c>
      <c r="D2022" s="27" t="str">
        <f>VLOOKUP('Raw Data'!$C2022,'country description'!$A$2:$B$16,2,0)</f>
        <v>India</v>
      </c>
      <c r="E2022" s="27" t="s">
        <v>14</v>
      </c>
      <c r="F2022" s="27" t="s">
        <v>4451</v>
      </c>
      <c r="G2022" s="27" t="s">
        <v>2989</v>
      </c>
      <c r="H2022" s="27" t="s">
        <v>18</v>
      </c>
      <c r="I2022" s="27" t="s">
        <v>19</v>
      </c>
      <c r="J2022" s="27" t="s">
        <v>24</v>
      </c>
      <c r="K2022" s="27">
        <v>2</v>
      </c>
      <c r="L2022" s="27">
        <v>88</v>
      </c>
      <c r="M2022" s="27">
        <v>700</v>
      </c>
      <c r="N2022" s="27">
        <v>4</v>
      </c>
      <c r="O2022" s="27">
        <v>2017</v>
      </c>
      <c r="P2022" s="27">
        <v>6</v>
      </c>
      <c r="Q2022" s="27">
        <v>2</v>
      </c>
      <c r="R2022" s="28">
        <f>DATE('Raw Data'!$O2022,'Raw Data'!$P2022,'Raw Data'!$Q2022)</f>
        <v>42888</v>
      </c>
      <c r="S2022" s="27" t="str">
        <f>CONCATENATE(MID('Raw Data'!$H2022,FIND("(",'Raw Data'!$H2022)+1,FIND(")",'Raw Data'!$H2022)-FIND("(",'Raw Data'!$H2022)-1),"",'Raw Data'!$M2022)</f>
        <v>Rs.700</v>
      </c>
      <c r="T2022" s="27">
        <f t="shared" si="31"/>
        <v>1</v>
      </c>
      <c r="U2022" s="29">
        <f>'Raw Data'!$M2022*'Raw Data'!$T2022</f>
        <v>700</v>
      </c>
    </row>
    <row r="2023" spans="1:21" x14ac:dyDescent="0.3">
      <c r="A2023" s="20">
        <v>308628</v>
      </c>
      <c r="B2023" s="27" t="s">
        <v>4452</v>
      </c>
      <c r="C2023" s="27">
        <v>1</v>
      </c>
      <c r="D2023" s="27" t="str">
        <f>VLOOKUP('Raw Data'!$C2023,'country description'!$A$2:$B$16,2,0)</f>
        <v>India</v>
      </c>
      <c r="E2023" s="27" t="s">
        <v>14</v>
      </c>
      <c r="F2023" s="27" t="s">
        <v>4453</v>
      </c>
      <c r="G2023" s="27" t="s">
        <v>587</v>
      </c>
      <c r="H2023" s="27" t="s">
        <v>18</v>
      </c>
      <c r="I2023" s="27" t="s">
        <v>19</v>
      </c>
      <c r="J2023" s="27" t="s">
        <v>19</v>
      </c>
      <c r="K2023" s="27">
        <v>2</v>
      </c>
      <c r="L2023" s="27">
        <v>44</v>
      </c>
      <c r="M2023" s="27">
        <v>700</v>
      </c>
      <c r="N2023" s="27">
        <v>3.6</v>
      </c>
      <c r="O2023" s="27">
        <v>2014</v>
      </c>
      <c r="P2023" s="27">
        <v>6</v>
      </c>
      <c r="Q2023" s="27">
        <v>17</v>
      </c>
      <c r="R2023" s="28">
        <f>DATE('Raw Data'!$O2023,'Raw Data'!$P2023,'Raw Data'!$Q2023)</f>
        <v>41807</v>
      </c>
      <c r="S2023" s="27" t="str">
        <f>CONCATENATE(MID('Raw Data'!$H2023,FIND("(",'Raw Data'!$H2023)+1,FIND(")",'Raw Data'!$H2023)-FIND("(",'Raw Data'!$H2023)-1),"",'Raw Data'!$M2023)</f>
        <v>Rs.700</v>
      </c>
      <c r="T2023" s="27">
        <f t="shared" si="31"/>
        <v>1</v>
      </c>
      <c r="U2023" s="29">
        <f>'Raw Data'!$M2023*'Raw Data'!$T2023</f>
        <v>700</v>
      </c>
    </row>
    <row r="2024" spans="1:21" x14ac:dyDescent="0.3">
      <c r="A2024" s="20">
        <v>18354650</v>
      </c>
      <c r="B2024" s="27" t="s">
        <v>4454</v>
      </c>
      <c r="C2024" s="27">
        <v>1</v>
      </c>
      <c r="D2024" s="27" t="str">
        <f>VLOOKUP('Raw Data'!$C2024,'country description'!$A$2:$B$16,2,0)</f>
        <v>India</v>
      </c>
      <c r="E2024" s="27" t="s">
        <v>14</v>
      </c>
      <c r="F2024" s="27" t="s">
        <v>4455</v>
      </c>
      <c r="G2024" s="27" t="s">
        <v>4456</v>
      </c>
      <c r="H2024" s="27" t="s">
        <v>18</v>
      </c>
      <c r="I2024" s="27" t="s">
        <v>19</v>
      </c>
      <c r="J2024" s="27" t="s">
        <v>19</v>
      </c>
      <c r="K2024" s="27">
        <v>2</v>
      </c>
      <c r="L2024" s="27">
        <v>19</v>
      </c>
      <c r="M2024" s="27">
        <v>700</v>
      </c>
      <c r="N2024" s="27">
        <v>2.8</v>
      </c>
      <c r="O2024" s="27">
        <v>2011</v>
      </c>
      <c r="P2024" s="27">
        <v>6</v>
      </c>
      <c r="Q2024" s="27">
        <v>11</v>
      </c>
      <c r="R2024" s="28">
        <f>DATE('Raw Data'!$O2024,'Raw Data'!$P2024,'Raw Data'!$Q2024)</f>
        <v>40705</v>
      </c>
      <c r="S2024" s="27" t="str">
        <f>CONCATENATE(MID('Raw Data'!$H2024,FIND("(",'Raw Data'!$H2024)+1,FIND(")",'Raw Data'!$H2024)-FIND("(",'Raw Data'!$H2024)-1),"",'Raw Data'!$M2024)</f>
        <v>Rs.700</v>
      </c>
      <c r="T2024" s="27">
        <f t="shared" si="31"/>
        <v>1</v>
      </c>
      <c r="U2024" s="29">
        <f>'Raw Data'!$M2024*'Raw Data'!$T2024</f>
        <v>700</v>
      </c>
    </row>
    <row r="2025" spans="1:21" x14ac:dyDescent="0.3">
      <c r="A2025" s="20">
        <v>18187733</v>
      </c>
      <c r="B2025" s="27" t="s">
        <v>4457</v>
      </c>
      <c r="C2025" s="27">
        <v>1</v>
      </c>
      <c r="D2025" s="27" t="str">
        <f>VLOOKUP('Raw Data'!$C2025,'country description'!$A$2:$B$16,2,0)</f>
        <v>India</v>
      </c>
      <c r="E2025" s="27" t="s">
        <v>14</v>
      </c>
      <c r="F2025" s="27" t="s">
        <v>4458</v>
      </c>
      <c r="G2025" s="27" t="s">
        <v>617</v>
      </c>
      <c r="H2025" s="27" t="s">
        <v>18</v>
      </c>
      <c r="I2025" s="27" t="s">
        <v>19</v>
      </c>
      <c r="J2025" s="27" t="s">
        <v>19</v>
      </c>
      <c r="K2025" s="27">
        <v>2</v>
      </c>
      <c r="L2025" s="27">
        <v>3</v>
      </c>
      <c r="M2025" s="27">
        <v>700</v>
      </c>
      <c r="N2025" s="27">
        <v>1</v>
      </c>
      <c r="O2025" s="27">
        <v>2013</v>
      </c>
      <c r="P2025" s="27">
        <v>6</v>
      </c>
      <c r="Q2025" s="27">
        <v>5</v>
      </c>
      <c r="R2025" s="28">
        <f>DATE('Raw Data'!$O2025,'Raw Data'!$P2025,'Raw Data'!$Q2025)</f>
        <v>41430</v>
      </c>
      <c r="S2025" s="27" t="str">
        <f>CONCATENATE(MID('Raw Data'!$H2025,FIND("(",'Raw Data'!$H2025)+1,FIND(")",'Raw Data'!$H2025)-FIND("(",'Raw Data'!$H2025)-1),"",'Raw Data'!$M2025)</f>
        <v>Rs.700</v>
      </c>
      <c r="T2025" s="27">
        <f t="shared" si="31"/>
        <v>1</v>
      </c>
      <c r="U2025" s="29">
        <f>'Raw Data'!$M2025*'Raw Data'!$T2025</f>
        <v>700</v>
      </c>
    </row>
    <row r="2026" spans="1:21" x14ac:dyDescent="0.3">
      <c r="A2026" s="20">
        <v>143</v>
      </c>
      <c r="B2026" s="27" t="s">
        <v>499</v>
      </c>
      <c r="C2026" s="27">
        <v>1</v>
      </c>
      <c r="D2026" s="27" t="str">
        <f>VLOOKUP('Raw Data'!$C2026,'country description'!$A$2:$B$16,2,0)</f>
        <v>India</v>
      </c>
      <c r="E2026" s="27" t="s">
        <v>14</v>
      </c>
      <c r="F2026" s="27" t="s">
        <v>4459</v>
      </c>
      <c r="G2026" s="27" t="s">
        <v>500</v>
      </c>
      <c r="H2026" s="27" t="s">
        <v>18</v>
      </c>
      <c r="I2026" s="27" t="s">
        <v>19</v>
      </c>
      <c r="J2026" s="27" t="s">
        <v>19</v>
      </c>
      <c r="K2026" s="27">
        <v>2</v>
      </c>
      <c r="L2026" s="27">
        <v>336</v>
      </c>
      <c r="M2026" s="27">
        <v>700</v>
      </c>
      <c r="N2026" s="27">
        <v>3.7</v>
      </c>
      <c r="O2026" s="27">
        <v>2017</v>
      </c>
      <c r="P2026" s="27">
        <v>5</v>
      </c>
      <c r="Q2026" s="27">
        <v>25</v>
      </c>
      <c r="R2026" s="28">
        <f>DATE('Raw Data'!$O2026,'Raw Data'!$P2026,'Raw Data'!$Q2026)</f>
        <v>42880</v>
      </c>
      <c r="S2026" s="27" t="str">
        <f>CONCATENATE(MID('Raw Data'!$H2026,FIND("(",'Raw Data'!$H2026)+1,FIND(")",'Raw Data'!$H2026)-FIND("(",'Raw Data'!$H2026)-1),"",'Raw Data'!$M2026)</f>
        <v>Rs.700</v>
      </c>
      <c r="T2026" s="27">
        <f t="shared" si="31"/>
        <v>1</v>
      </c>
      <c r="U2026" s="29">
        <f>'Raw Data'!$M2026*'Raw Data'!$T2026</f>
        <v>700</v>
      </c>
    </row>
    <row r="2027" spans="1:21" x14ac:dyDescent="0.3">
      <c r="A2027" s="20">
        <v>303637</v>
      </c>
      <c r="B2027" s="27" t="s">
        <v>499</v>
      </c>
      <c r="C2027" s="27">
        <v>1</v>
      </c>
      <c r="D2027" s="27" t="str">
        <f>VLOOKUP('Raw Data'!$C2027,'country description'!$A$2:$B$16,2,0)</f>
        <v>India</v>
      </c>
      <c r="E2027" s="27" t="s">
        <v>14</v>
      </c>
      <c r="F2027" s="27" t="s">
        <v>4460</v>
      </c>
      <c r="G2027" s="27" t="s">
        <v>500</v>
      </c>
      <c r="H2027" s="27" t="s">
        <v>18</v>
      </c>
      <c r="I2027" s="27" t="s">
        <v>19</v>
      </c>
      <c r="J2027" s="27" t="s">
        <v>19</v>
      </c>
      <c r="K2027" s="27">
        <v>2</v>
      </c>
      <c r="L2027" s="27">
        <v>32</v>
      </c>
      <c r="M2027" s="27">
        <v>700</v>
      </c>
      <c r="N2027" s="27">
        <v>2.2999999999999998</v>
      </c>
      <c r="O2027" s="27">
        <v>2014</v>
      </c>
      <c r="P2027" s="27">
        <v>5</v>
      </c>
      <c r="Q2027" s="27">
        <v>19</v>
      </c>
      <c r="R2027" s="28">
        <f>DATE('Raw Data'!$O2027,'Raw Data'!$P2027,'Raw Data'!$Q2027)</f>
        <v>41778</v>
      </c>
      <c r="S2027" s="27" t="str">
        <f>CONCATENATE(MID('Raw Data'!$H2027,FIND("(",'Raw Data'!$H2027)+1,FIND(")",'Raw Data'!$H2027)-FIND("(",'Raw Data'!$H2027)-1),"",'Raw Data'!$M2027)</f>
        <v>Rs.700</v>
      </c>
      <c r="T2027" s="27">
        <f t="shared" si="31"/>
        <v>1</v>
      </c>
      <c r="U2027" s="29">
        <f>'Raw Data'!$M2027*'Raw Data'!$T2027</f>
        <v>700</v>
      </c>
    </row>
    <row r="2028" spans="1:21" x14ac:dyDescent="0.3">
      <c r="A2028" s="20">
        <v>580</v>
      </c>
      <c r="B2028" s="27" t="s">
        <v>4461</v>
      </c>
      <c r="C2028" s="27">
        <v>1</v>
      </c>
      <c r="D2028" s="27" t="str">
        <f>VLOOKUP('Raw Data'!$C2028,'country description'!$A$2:$B$16,2,0)</f>
        <v>India</v>
      </c>
      <c r="E2028" s="27" t="s">
        <v>14</v>
      </c>
      <c r="F2028" s="27" t="s">
        <v>4462</v>
      </c>
      <c r="G2028" s="27" t="s">
        <v>2801</v>
      </c>
      <c r="H2028" s="27" t="s">
        <v>18</v>
      </c>
      <c r="I2028" s="27" t="s">
        <v>19</v>
      </c>
      <c r="J2028" s="27" t="s">
        <v>24</v>
      </c>
      <c r="K2028" s="27">
        <v>2</v>
      </c>
      <c r="L2028" s="27">
        <v>104</v>
      </c>
      <c r="M2028" s="27">
        <v>700</v>
      </c>
      <c r="N2028" s="27">
        <v>3.4</v>
      </c>
      <c r="O2028" s="27">
        <v>2012</v>
      </c>
      <c r="P2028" s="27">
        <v>5</v>
      </c>
      <c r="Q2028" s="27">
        <v>16</v>
      </c>
      <c r="R2028" s="28">
        <f>DATE('Raw Data'!$O2028,'Raw Data'!$P2028,'Raw Data'!$Q2028)</f>
        <v>41045</v>
      </c>
      <c r="S2028" s="27" t="str">
        <f>CONCATENATE(MID('Raw Data'!$H2028,FIND("(",'Raw Data'!$H2028)+1,FIND(")",'Raw Data'!$H2028)-FIND("(",'Raw Data'!$H2028)-1),"",'Raw Data'!$M2028)</f>
        <v>Rs.700</v>
      </c>
      <c r="T2028" s="27">
        <f t="shared" si="31"/>
        <v>1</v>
      </c>
      <c r="U2028" s="29">
        <f>'Raw Data'!$M2028*'Raw Data'!$T2028</f>
        <v>700</v>
      </c>
    </row>
    <row r="2029" spans="1:21" x14ac:dyDescent="0.3">
      <c r="A2029" s="20">
        <v>2287</v>
      </c>
      <c r="B2029" s="27" t="s">
        <v>4463</v>
      </c>
      <c r="C2029" s="27">
        <v>1</v>
      </c>
      <c r="D2029" s="27" t="str">
        <f>VLOOKUP('Raw Data'!$C2029,'country description'!$A$2:$B$16,2,0)</f>
        <v>India</v>
      </c>
      <c r="E2029" s="27" t="s">
        <v>14</v>
      </c>
      <c r="F2029" s="27" t="s">
        <v>4464</v>
      </c>
      <c r="G2029" s="27" t="s">
        <v>4064</v>
      </c>
      <c r="H2029" s="27" t="s">
        <v>18</v>
      </c>
      <c r="I2029" s="27" t="s">
        <v>19</v>
      </c>
      <c r="J2029" s="27" t="s">
        <v>19</v>
      </c>
      <c r="K2029" s="27">
        <v>2</v>
      </c>
      <c r="L2029" s="27">
        <v>173</v>
      </c>
      <c r="M2029" s="27">
        <v>700</v>
      </c>
      <c r="N2029" s="27">
        <v>3.4</v>
      </c>
      <c r="O2029" s="27">
        <v>2013</v>
      </c>
      <c r="P2029" s="27">
        <v>5</v>
      </c>
      <c r="Q2029" s="27">
        <v>26</v>
      </c>
      <c r="R2029" s="28">
        <f>DATE('Raw Data'!$O2029,'Raw Data'!$P2029,'Raw Data'!$Q2029)</f>
        <v>41420</v>
      </c>
      <c r="S2029" s="27" t="str">
        <f>CONCATENATE(MID('Raw Data'!$H2029,FIND("(",'Raw Data'!$H2029)+1,FIND(")",'Raw Data'!$H2029)-FIND("(",'Raw Data'!$H2029)-1),"",'Raw Data'!$M2029)</f>
        <v>Rs.700</v>
      </c>
      <c r="T2029" s="27">
        <f t="shared" si="31"/>
        <v>1</v>
      </c>
      <c r="U2029" s="29">
        <f>'Raw Data'!$M2029*'Raw Data'!$T2029</f>
        <v>700</v>
      </c>
    </row>
    <row r="2030" spans="1:21" x14ac:dyDescent="0.3">
      <c r="A2030" s="20">
        <v>5060</v>
      </c>
      <c r="B2030" s="27" t="s">
        <v>499</v>
      </c>
      <c r="C2030" s="27">
        <v>1</v>
      </c>
      <c r="D2030" s="27" t="str">
        <f>VLOOKUP('Raw Data'!$C2030,'country description'!$A$2:$B$16,2,0)</f>
        <v>India</v>
      </c>
      <c r="E2030" s="27" t="s">
        <v>14</v>
      </c>
      <c r="F2030" s="27" t="s">
        <v>4465</v>
      </c>
      <c r="G2030" s="27" t="s">
        <v>500</v>
      </c>
      <c r="H2030" s="27" t="s">
        <v>18</v>
      </c>
      <c r="I2030" s="27" t="s">
        <v>19</v>
      </c>
      <c r="J2030" s="27" t="s">
        <v>19</v>
      </c>
      <c r="K2030" s="27">
        <v>2</v>
      </c>
      <c r="L2030" s="27">
        <v>87</v>
      </c>
      <c r="M2030" s="27">
        <v>700</v>
      </c>
      <c r="N2030" s="27">
        <v>3.3</v>
      </c>
      <c r="O2030" s="27">
        <v>2012</v>
      </c>
      <c r="P2030" s="27">
        <v>5</v>
      </c>
      <c r="Q2030" s="27">
        <v>10</v>
      </c>
      <c r="R2030" s="28">
        <f>DATE('Raw Data'!$O2030,'Raw Data'!$P2030,'Raw Data'!$Q2030)</f>
        <v>41039</v>
      </c>
      <c r="S2030" s="27" t="str">
        <f>CONCATENATE(MID('Raw Data'!$H2030,FIND("(",'Raw Data'!$H2030)+1,FIND(")",'Raw Data'!$H2030)-FIND("(",'Raw Data'!$H2030)-1),"",'Raw Data'!$M2030)</f>
        <v>Rs.700</v>
      </c>
      <c r="T2030" s="27">
        <f t="shared" si="31"/>
        <v>1</v>
      </c>
      <c r="U2030" s="29">
        <f>'Raw Data'!$M2030*'Raw Data'!$T2030</f>
        <v>700</v>
      </c>
    </row>
    <row r="2031" spans="1:21" x14ac:dyDescent="0.3">
      <c r="A2031" s="20">
        <v>311353</v>
      </c>
      <c r="B2031" s="27" t="s">
        <v>4345</v>
      </c>
      <c r="C2031" s="27">
        <v>1</v>
      </c>
      <c r="D2031" s="27" t="str">
        <f>VLOOKUP('Raw Data'!$C2031,'country description'!$A$2:$B$16,2,0)</f>
        <v>India</v>
      </c>
      <c r="E2031" s="27" t="s">
        <v>14</v>
      </c>
      <c r="F2031" s="27" t="s">
        <v>4466</v>
      </c>
      <c r="G2031" s="27" t="s">
        <v>407</v>
      </c>
      <c r="H2031" s="27" t="s">
        <v>18</v>
      </c>
      <c r="I2031" s="27" t="s">
        <v>19</v>
      </c>
      <c r="J2031" s="27" t="s">
        <v>19</v>
      </c>
      <c r="K2031" s="27">
        <v>2</v>
      </c>
      <c r="L2031" s="27">
        <v>109</v>
      </c>
      <c r="M2031" s="27">
        <v>700</v>
      </c>
      <c r="N2031" s="27">
        <v>3.9</v>
      </c>
      <c r="O2031" s="27">
        <v>2013</v>
      </c>
      <c r="P2031" s="27">
        <v>5</v>
      </c>
      <c r="Q2031" s="27">
        <v>14</v>
      </c>
      <c r="R2031" s="28">
        <f>DATE('Raw Data'!$O2031,'Raw Data'!$P2031,'Raw Data'!$Q2031)</f>
        <v>41408</v>
      </c>
      <c r="S2031" s="27" t="str">
        <f>CONCATENATE(MID('Raw Data'!$H2031,FIND("(",'Raw Data'!$H2031)+1,FIND(")",'Raw Data'!$H2031)-FIND("(",'Raw Data'!$H2031)-1),"",'Raw Data'!$M2031)</f>
        <v>Rs.700</v>
      </c>
      <c r="T2031" s="27">
        <f t="shared" si="31"/>
        <v>1</v>
      </c>
      <c r="U2031" s="29">
        <f>'Raw Data'!$M2031*'Raw Data'!$T2031</f>
        <v>700</v>
      </c>
    </row>
    <row r="2032" spans="1:21" x14ac:dyDescent="0.3">
      <c r="A2032" s="20">
        <v>4302</v>
      </c>
      <c r="B2032" s="27" t="s">
        <v>4467</v>
      </c>
      <c r="C2032" s="27">
        <v>1</v>
      </c>
      <c r="D2032" s="27" t="str">
        <f>VLOOKUP('Raw Data'!$C2032,'country description'!$A$2:$B$16,2,0)</f>
        <v>India</v>
      </c>
      <c r="E2032" s="27" t="s">
        <v>14</v>
      </c>
      <c r="F2032" s="27" t="s">
        <v>4468</v>
      </c>
      <c r="G2032" s="27" t="s">
        <v>410</v>
      </c>
      <c r="H2032" s="27" t="s">
        <v>18</v>
      </c>
      <c r="I2032" s="27" t="s">
        <v>19</v>
      </c>
      <c r="J2032" s="27" t="s">
        <v>24</v>
      </c>
      <c r="K2032" s="27">
        <v>2</v>
      </c>
      <c r="L2032" s="27">
        <v>38</v>
      </c>
      <c r="M2032" s="27">
        <v>700</v>
      </c>
      <c r="N2032" s="27">
        <v>3.2</v>
      </c>
      <c r="O2032" s="27">
        <v>2016</v>
      </c>
      <c r="P2032" s="27">
        <v>5</v>
      </c>
      <c r="Q2032" s="27">
        <v>13</v>
      </c>
      <c r="R2032" s="28">
        <f>DATE('Raw Data'!$O2032,'Raw Data'!$P2032,'Raw Data'!$Q2032)</f>
        <v>42503</v>
      </c>
      <c r="S2032" s="27" t="str">
        <f>CONCATENATE(MID('Raw Data'!$H2032,FIND("(",'Raw Data'!$H2032)+1,FIND(")",'Raw Data'!$H2032)-FIND("(",'Raw Data'!$H2032)-1),"",'Raw Data'!$M2032)</f>
        <v>Rs.700</v>
      </c>
      <c r="T2032" s="27">
        <f t="shared" si="31"/>
        <v>1</v>
      </c>
      <c r="U2032" s="29">
        <f>'Raw Data'!$M2032*'Raw Data'!$T2032</f>
        <v>700</v>
      </c>
    </row>
    <row r="2033" spans="1:21" x14ac:dyDescent="0.3">
      <c r="A2033" s="20">
        <v>6128</v>
      </c>
      <c r="B2033" s="27" t="s">
        <v>499</v>
      </c>
      <c r="C2033" s="27">
        <v>1</v>
      </c>
      <c r="D2033" s="27" t="str">
        <f>VLOOKUP('Raw Data'!$C2033,'country description'!$A$2:$B$16,2,0)</f>
        <v>India</v>
      </c>
      <c r="E2033" s="27" t="s">
        <v>14</v>
      </c>
      <c r="F2033" s="27" t="s">
        <v>4469</v>
      </c>
      <c r="G2033" s="27" t="s">
        <v>500</v>
      </c>
      <c r="H2033" s="27" t="s">
        <v>18</v>
      </c>
      <c r="I2033" s="27" t="s">
        <v>19</v>
      </c>
      <c r="J2033" s="27" t="s">
        <v>19</v>
      </c>
      <c r="K2033" s="27">
        <v>2</v>
      </c>
      <c r="L2033" s="27">
        <v>75</v>
      </c>
      <c r="M2033" s="27">
        <v>700</v>
      </c>
      <c r="N2033" s="27">
        <v>3.1</v>
      </c>
      <c r="O2033" s="27">
        <v>2016</v>
      </c>
      <c r="P2033" s="27">
        <v>5</v>
      </c>
      <c r="Q2033" s="27">
        <v>14</v>
      </c>
      <c r="R2033" s="28">
        <f>DATE('Raw Data'!$O2033,'Raw Data'!$P2033,'Raw Data'!$Q2033)</f>
        <v>42504</v>
      </c>
      <c r="S2033" s="27" t="str">
        <f>CONCATENATE(MID('Raw Data'!$H2033,FIND("(",'Raw Data'!$H2033)+1,FIND(")",'Raw Data'!$H2033)-FIND("(",'Raw Data'!$H2033)-1),"",'Raw Data'!$M2033)</f>
        <v>Rs.700</v>
      </c>
      <c r="T2033" s="27">
        <f t="shared" si="31"/>
        <v>1</v>
      </c>
      <c r="U2033" s="29">
        <f>'Raw Data'!$M2033*'Raw Data'!$T2033</f>
        <v>700</v>
      </c>
    </row>
    <row r="2034" spans="1:21" x14ac:dyDescent="0.3">
      <c r="A2034" s="20">
        <v>2867</v>
      </c>
      <c r="B2034" s="27" t="s">
        <v>4470</v>
      </c>
      <c r="C2034" s="27">
        <v>1</v>
      </c>
      <c r="D2034" s="27" t="str">
        <f>VLOOKUP('Raw Data'!$C2034,'country description'!$A$2:$B$16,2,0)</f>
        <v>India</v>
      </c>
      <c r="E2034" s="27" t="s">
        <v>14</v>
      </c>
      <c r="F2034" s="27" t="s">
        <v>4471</v>
      </c>
      <c r="G2034" s="27" t="s">
        <v>2801</v>
      </c>
      <c r="H2034" s="27" t="s">
        <v>18</v>
      </c>
      <c r="I2034" s="27" t="s">
        <v>19</v>
      </c>
      <c r="J2034" s="27" t="s">
        <v>24</v>
      </c>
      <c r="K2034" s="27">
        <v>2</v>
      </c>
      <c r="L2034" s="27">
        <v>259</v>
      </c>
      <c r="M2034" s="27">
        <v>700</v>
      </c>
      <c r="N2034" s="27">
        <v>3.5</v>
      </c>
      <c r="O2034" s="27">
        <v>2013</v>
      </c>
      <c r="P2034" s="27">
        <v>5</v>
      </c>
      <c r="Q2034" s="27">
        <v>6</v>
      </c>
      <c r="R2034" s="28">
        <f>DATE('Raw Data'!$O2034,'Raw Data'!$P2034,'Raw Data'!$Q2034)</f>
        <v>41400</v>
      </c>
      <c r="S2034" s="27" t="str">
        <f>CONCATENATE(MID('Raw Data'!$H2034,FIND("(",'Raw Data'!$H2034)+1,FIND(")",'Raw Data'!$H2034)-FIND("(",'Raw Data'!$H2034)-1),"",'Raw Data'!$M2034)</f>
        <v>Rs.700</v>
      </c>
      <c r="T2034" s="27">
        <f t="shared" si="31"/>
        <v>1</v>
      </c>
      <c r="U2034" s="29">
        <f>'Raw Data'!$M2034*'Raw Data'!$T2034</f>
        <v>700</v>
      </c>
    </row>
    <row r="2035" spans="1:21" x14ac:dyDescent="0.3">
      <c r="A2035" s="20">
        <v>4454</v>
      </c>
      <c r="B2035" s="27" t="s">
        <v>3787</v>
      </c>
      <c r="C2035" s="27">
        <v>1</v>
      </c>
      <c r="D2035" s="27" t="str">
        <f>VLOOKUP('Raw Data'!$C2035,'country description'!$A$2:$B$16,2,0)</f>
        <v>India</v>
      </c>
      <c r="E2035" s="27" t="s">
        <v>14</v>
      </c>
      <c r="F2035" s="27" t="s">
        <v>3158</v>
      </c>
      <c r="G2035" s="27" t="s">
        <v>390</v>
      </c>
      <c r="H2035" s="27" t="s">
        <v>18</v>
      </c>
      <c r="I2035" s="27" t="s">
        <v>19</v>
      </c>
      <c r="J2035" s="27" t="s">
        <v>19</v>
      </c>
      <c r="K2035" s="27">
        <v>2</v>
      </c>
      <c r="L2035" s="27">
        <v>46</v>
      </c>
      <c r="M2035" s="27">
        <v>700</v>
      </c>
      <c r="N2035" s="27">
        <v>2.6</v>
      </c>
      <c r="O2035" s="27">
        <v>2014</v>
      </c>
      <c r="P2035" s="27">
        <v>5</v>
      </c>
      <c r="Q2035" s="27">
        <v>9</v>
      </c>
      <c r="R2035" s="28">
        <f>DATE('Raw Data'!$O2035,'Raw Data'!$P2035,'Raw Data'!$Q2035)</f>
        <v>41768</v>
      </c>
      <c r="S2035" s="27" t="str">
        <f>CONCATENATE(MID('Raw Data'!$H2035,FIND("(",'Raw Data'!$H2035)+1,FIND(")",'Raw Data'!$H2035)-FIND("(",'Raw Data'!$H2035)-1),"",'Raw Data'!$M2035)</f>
        <v>Rs.700</v>
      </c>
      <c r="T2035" s="27">
        <f t="shared" si="31"/>
        <v>1</v>
      </c>
      <c r="U2035" s="29">
        <f>'Raw Data'!$M2035*'Raw Data'!$T2035</f>
        <v>700</v>
      </c>
    </row>
    <row r="2036" spans="1:21" x14ac:dyDescent="0.3">
      <c r="A2036" s="20">
        <v>302277</v>
      </c>
      <c r="B2036" s="27" t="s">
        <v>4472</v>
      </c>
      <c r="C2036" s="27">
        <v>1</v>
      </c>
      <c r="D2036" s="27" t="str">
        <f>VLOOKUP('Raw Data'!$C2036,'country description'!$A$2:$B$16,2,0)</f>
        <v>India</v>
      </c>
      <c r="E2036" s="27" t="s">
        <v>14</v>
      </c>
      <c r="F2036" s="27" t="s">
        <v>4473</v>
      </c>
      <c r="G2036" s="27" t="s">
        <v>464</v>
      </c>
      <c r="H2036" s="27" t="s">
        <v>18</v>
      </c>
      <c r="I2036" s="27" t="s">
        <v>19</v>
      </c>
      <c r="J2036" s="27" t="s">
        <v>19</v>
      </c>
      <c r="K2036" s="27">
        <v>2</v>
      </c>
      <c r="L2036" s="27">
        <v>11</v>
      </c>
      <c r="M2036" s="27">
        <v>700</v>
      </c>
      <c r="N2036" s="27">
        <v>3.1</v>
      </c>
      <c r="O2036" s="27">
        <v>2011</v>
      </c>
      <c r="P2036" s="27">
        <v>5</v>
      </c>
      <c r="Q2036" s="27">
        <v>26</v>
      </c>
      <c r="R2036" s="28">
        <f>DATE('Raw Data'!$O2036,'Raw Data'!$P2036,'Raw Data'!$Q2036)</f>
        <v>40689</v>
      </c>
      <c r="S2036" s="27" t="str">
        <f>CONCATENATE(MID('Raw Data'!$H2036,FIND("(",'Raw Data'!$H2036)+1,FIND(")",'Raw Data'!$H2036)-FIND("(",'Raw Data'!$H2036)-1),"",'Raw Data'!$M2036)</f>
        <v>Rs.700</v>
      </c>
      <c r="T2036" s="27">
        <f t="shared" si="31"/>
        <v>1</v>
      </c>
      <c r="U2036" s="29">
        <f>'Raw Data'!$M2036*'Raw Data'!$T2036</f>
        <v>700</v>
      </c>
    </row>
    <row r="2037" spans="1:21" x14ac:dyDescent="0.3">
      <c r="A2037" s="20">
        <v>18241871</v>
      </c>
      <c r="B2037" s="27" t="s">
        <v>4278</v>
      </c>
      <c r="C2037" s="27">
        <v>1</v>
      </c>
      <c r="D2037" s="27" t="str">
        <f>VLOOKUP('Raw Data'!$C2037,'country description'!$A$2:$B$16,2,0)</f>
        <v>India</v>
      </c>
      <c r="E2037" s="27" t="s">
        <v>14</v>
      </c>
      <c r="F2037" s="27" t="s">
        <v>4474</v>
      </c>
      <c r="G2037" s="27" t="s">
        <v>1626</v>
      </c>
      <c r="H2037" s="27" t="s">
        <v>18</v>
      </c>
      <c r="I2037" s="27" t="s">
        <v>19</v>
      </c>
      <c r="J2037" s="27" t="s">
        <v>24</v>
      </c>
      <c r="K2037" s="27">
        <v>2</v>
      </c>
      <c r="L2037" s="27">
        <v>50</v>
      </c>
      <c r="M2037" s="27">
        <v>700</v>
      </c>
      <c r="N2037" s="27">
        <v>3.2</v>
      </c>
      <c r="O2037" s="27">
        <v>2016</v>
      </c>
      <c r="P2037" s="27">
        <v>5</v>
      </c>
      <c r="Q2037" s="27">
        <v>7</v>
      </c>
      <c r="R2037" s="28">
        <f>DATE('Raw Data'!$O2037,'Raw Data'!$P2037,'Raw Data'!$Q2037)</f>
        <v>42497</v>
      </c>
      <c r="S2037" s="27" t="str">
        <f>CONCATENATE(MID('Raw Data'!$H2037,FIND("(",'Raw Data'!$H2037)+1,FIND(")",'Raw Data'!$H2037)-FIND("(",'Raw Data'!$H2037)-1),"",'Raw Data'!$M2037)</f>
        <v>Rs.700</v>
      </c>
      <c r="T2037" s="27">
        <f t="shared" si="31"/>
        <v>1</v>
      </c>
      <c r="U2037" s="29">
        <f>'Raw Data'!$M2037*'Raw Data'!$T2037</f>
        <v>700</v>
      </c>
    </row>
    <row r="2038" spans="1:21" x14ac:dyDescent="0.3">
      <c r="A2038" s="20">
        <v>18345778</v>
      </c>
      <c r="B2038" s="27" t="s">
        <v>4475</v>
      </c>
      <c r="C2038" s="27">
        <v>1</v>
      </c>
      <c r="D2038" s="27" t="str">
        <f>VLOOKUP('Raw Data'!$C2038,'country description'!$A$2:$B$16,2,0)</f>
        <v>India</v>
      </c>
      <c r="E2038" s="27" t="s">
        <v>14</v>
      </c>
      <c r="F2038" s="27" t="s">
        <v>4476</v>
      </c>
      <c r="G2038" s="27" t="s">
        <v>504</v>
      </c>
      <c r="H2038" s="27" t="s">
        <v>18</v>
      </c>
      <c r="I2038" s="27" t="s">
        <v>19</v>
      </c>
      <c r="J2038" s="27" t="s">
        <v>24</v>
      </c>
      <c r="K2038" s="27">
        <v>2</v>
      </c>
      <c r="L2038" s="27">
        <v>229</v>
      </c>
      <c r="M2038" s="27">
        <v>700</v>
      </c>
      <c r="N2038" s="27">
        <v>4.4000000000000004</v>
      </c>
      <c r="O2038" s="27">
        <v>2018</v>
      </c>
      <c r="P2038" s="27">
        <v>5</v>
      </c>
      <c r="Q2038" s="27">
        <v>24</v>
      </c>
      <c r="R2038" s="28">
        <f>DATE('Raw Data'!$O2038,'Raw Data'!$P2038,'Raw Data'!$Q2038)</f>
        <v>43244</v>
      </c>
      <c r="S2038" s="27" t="str">
        <f>CONCATENATE(MID('Raw Data'!$H2038,FIND("(",'Raw Data'!$H2038)+1,FIND(")",'Raw Data'!$H2038)-FIND("(",'Raw Data'!$H2038)-1),"",'Raw Data'!$M2038)</f>
        <v>Rs.700</v>
      </c>
      <c r="T2038" s="27">
        <f t="shared" si="31"/>
        <v>1</v>
      </c>
      <c r="U2038" s="29">
        <f>'Raw Data'!$M2038*'Raw Data'!$T2038</f>
        <v>700</v>
      </c>
    </row>
    <row r="2039" spans="1:21" x14ac:dyDescent="0.3">
      <c r="A2039" s="20">
        <v>18252412</v>
      </c>
      <c r="B2039" s="27" t="s">
        <v>4477</v>
      </c>
      <c r="C2039" s="27">
        <v>1</v>
      </c>
      <c r="D2039" s="27" t="str">
        <f>VLOOKUP('Raw Data'!$C2039,'country description'!$A$2:$B$16,2,0)</f>
        <v>India</v>
      </c>
      <c r="E2039" s="27" t="s">
        <v>14</v>
      </c>
      <c r="F2039" s="27" t="s">
        <v>4478</v>
      </c>
      <c r="G2039" s="27" t="s">
        <v>3221</v>
      </c>
      <c r="H2039" s="27" t="s">
        <v>18</v>
      </c>
      <c r="I2039" s="27" t="s">
        <v>19</v>
      </c>
      <c r="J2039" s="27" t="s">
        <v>19</v>
      </c>
      <c r="K2039" s="27">
        <v>2</v>
      </c>
      <c r="L2039" s="27">
        <v>178</v>
      </c>
      <c r="M2039" s="27">
        <v>700</v>
      </c>
      <c r="N2039" s="27">
        <v>3.4</v>
      </c>
      <c r="O2039" s="27">
        <v>2018</v>
      </c>
      <c r="P2039" s="27">
        <v>5</v>
      </c>
      <c r="Q2039" s="27">
        <v>9</v>
      </c>
      <c r="R2039" s="28">
        <f>DATE('Raw Data'!$O2039,'Raw Data'!$P2039,'Raw Data'!$Q2039)</f>
        <v>43229</v>
      </c>
      <c r="S2039" s="27" t="str">
        <f>CONCATENATE(MID('Raw Data'!$H2039,FIND("(",'Raw Data'!$H2039)+1,FIND(")",'Raw Data'!$H2039)-FIND("(",'Raw Data'!$H2039)-1),"",'Raw Data'!$M2039)</f>
        <v>Rs.700</v>
      </c>
      <c r="T2039" s="27">
        <f t="shared" si="31"/>
        <v>1</v>
      </c>
      <c r="U2039" s="29">
        <f>'Raw Data'!$M2039*'Raw Data'!$T2039</f>
        <v>700</v>
      </c>
    </row>
    <row r="2040" spans="1:21" x14ac:dyDescent="0.3">
      <c r="A2040" s="20">
        <v>18312609</v>
      </c>
      <c r="B2040" s="27" t="s">
        <v>4479</v>
      </c>
      <c r="C2040" s="27">
        <v>1</v>
      </c>
      <c r="D2040" s="27" t="str">
        <f>VLOOKUP('Raw Data'!$C2040,'country description'!$A$2:$B$16,2,0)</f>
        <v>India</v>
      </c>
      <c r="E2040" s="27" t="s">
        <v>14</v>
      </c>
      <c r="F2040" s="27" t="s">
        <v>4480</v>
      </c>
      <c r="G2040" s="27" t="s">
        <v>2375</v>
      </c>
      <c r="H2040" s="27" t="s">
        <v>18</v>
      </c>
      <c r="I2040" s="27" t="s">
        <v>19</v>
      </c>
      <c r="J2040" s="27" t="s">
        <v>24</v>
      </c>
      <c r="K2040" s="27">
        <v>2</v>
      </c>
      <c r="L2040" s="27">
        <v>100</v>
      </c>
      <c r="M2040" s="27">
        <v>700</v>
      </c>
      <c r="N2040" s="27">
        <v>2.6</v>
      </c>
      <c r="O2040" s="27">
        <v>2011</v>
      </c>
      <c r="P2040" s="27">
        <v>5</v>
      </c>
      <c r="Q2040" s="27">
        <v>7</v>
      </c>
      <c r="R2040" s="28">
        <f>DATE('Raw Data'!$O2040,'Raw Data'!$P2040,'Raw Data'!$Q2040)</f>
        <v>40670</v>
      </c>
      <c r="S2040" s="27" t="str">
        <f>CONCATENATE(MID('Raw Data'!$H2040,FIND("(",'Raw Data'!$H2040)+1,FIND(")",'Raw Data'!$H2040)-FIND("(",'Raw Data'!$H2040)-1),"",'Raw Data'!$M2040)</f>
        <v>Rs.700</v>
      </c>
      <c r="T2040" s="27">
        <f t="shared" si="31"/>
        <v>1</v>
      </c>
      <c r="U2040" s="29">
        <f>'Raw Data'!$M2040*'Raw Data'!$T2040</f>
        <v>700</v>
      </c>
    </row>
    <row r="2041" spans="1:21" x14ac:dyDescent="0.3">
      <c r="A2041" s="20">
        <v>7068</v>
      </c>
      <c r="B2041" s="27" t="s">
        <v>4481</v>
      </c>
      <c r="C2041" s="27">
        <v>1</v>
      </c>
      <c r="D2041" s="27" t="str">
        <f>VLOOKUP('Raw Data'!$C2041,'country description'!$A$2:$B$16,2,0)</f>
        <v>India</v>
      </c>
      <c r="E2041" s="27" t="s">
        <v>14</v>
      </c>
      <c r="F2041" s="27" t="s">
        <v>4482</v>
      </c>
      <c r="G2041" s="27" t="s">
        <v>2907</v>
      </c>
      <c r="H2041" s="27" t="s">
        <v>18</v>
      </c>
      <c r="I2041" s="27" t="s">
        <v>19</v>
      </c>
      <c r="J2041" s="27" t="s">
        <v>24</v>
      </c>
      <c r="K2041" s="27">
        <v>2</v>
      </c>
      <c r="L2041" s="27">
        <v>185</v>
      </c>
      <c r="M2041" s="27">
        <v>700</v>
      </c>
      <c r="N2041" s="27">
        <v>3.7</v>
      </c>
      <c r="O2041" s="27">
        <v>2013</v>
      </c>
      <c r="P2041" s="27">
        <v>4</v>
      </c>
      <c r="Q2041" s="27">
        <v>5</v>
      </c>
      <c r="R2041" s="28">
        <f>DATE('Raw Data'!$O2041,'Raw Data'!$P2041,'Raw Data'!$Q2041)</f>
        <v>41369</v>
      </c>
      <c r="S2041" s="27" t="str">
        <f>CONCATENATE(MID('Raw Data'!$H2041,FIND("(",'Raw Data'!$H2041)+1,FIND(")",'Raw Data'!$H2041)-FIND("(",'Raw Data'!$H2041)-1),"",'Raw Data'!$M2041)</f>
        <v>Rs.700</v>
      </c>
      <c r="T2041" s="27">
        <f t="shared" si="31"/>
        <v>1</v>
      </c>
      <c r="U2041" s="29">
        <f>'Raw Data'!$M2041*'Raw Data'!$T2041</f>
        <v>700</v>
      </c>
    </row>
    <row r="2042" spans="1:21" x14ac:dyDescent="0.3">
      <c r="A2042" s="20">
        <v>309503</v>
      </c>
      <c r="B2042" s="27" t="s">
        <v>4483</v>
      </c>
      <c r="C2042" s="27">
        <v>1</v>
      </c>
      <c r="D2042" s="27" t="str">
        <f>VLOOKUP('Raw Data'!$C2042,'country description'!$A$2:$B$16,2,0)</f>
        <v>India</v>
      </c>
      <c r="E2042" s="27" t="s">
        <v>14</v>
      </c>
      <c r="F2042" s="27" t="s">
        <v>4484</v>
      </c>
      <c r="G2042" s="27" t="s">
        <v>393</v>
      </c>
      <c r="H2042" s="27" t="s">
        <v>18</v>
      </c>
      <c r="I2042" s="27" t="s">
        <v>19</v>
      </c>
      <c r="J2042" s="27" t="s">
        <v>19</v>
      </c>
      <c r="K2042" s="27">
        <v>2</v>
      </c>
      <c r="L2042" s="27">
        <v>7</v>
      </c>
      <c r="M2042" s="27">
        <v>700</v>
      </c>
      <c r="N2042" s="27">
        <v>3</v>
      </c>
      <c r="O2042" s="27">
        <v>2012</v>
      </c>
      <c r="P2042" s="27">
        <v>4</v>
      </c>
      <c r="Q2042" s="27">
        <v>2</v>
      </c>
      <c r="R2042" s="28">
        <f>DATE('Raw Data'!$O2042,'Raw Data'!$P2042,'Raw Data'!$Q2042)</f>
        <v>41001</v>
      </c>
      <c r="S2042" s="27" t="str">
        <f>CONCATENATE(MID('Raw Data'!$H2042,FIND("(",'Raw Data'!$H2042)+1,FIND(")",'Raw Data'!$H2042)-FIND("(",'Raw Data'!$H2042)-1),"",'Raw Data'!$M2042)</f>
        <v>Rs.700</v>
      </c>
      <c r="T2042" s="27">
        <f t="shared" si="31"/>
        <v>1</v>
      </c>
      <c r="U2042" s="29">
        <f>'Raw Data'!$M2042*'Raw Data'!$T2042</f>
        <v>700</v>
      </c>
    </row>
    <row r="2043" spans="1:21" x14ac:dyDescent="0.3">
      <c r="A2043" s="20">
        <v>311856</v>
      </c>
      <c r="B2043" s="27" t="s">
        <v>4485</v>
      </c>
      <c r="C2043" s="27">
        <v>1</v>
      </c>
      <c r="D2043" s="27" t="str">
        <f>VLOOKUP('Raw Data'!$C2043,'country description'!$A$2:$B$16,2,0)</f>
        <v>India</v>
      </c>
      <c r="E2043" s="27" t="s">
        <v>14</v>
      </c>
      <c r="F2043" s="27" t="s">
        <v>4486</v>
      </c>
      <c r="G2043" s="27" t="s">
        <v>4487</v>
      </c>
      <c r="H2043" s="27" t="s">
        <v>18</v>
      </c>
      <c r="I2043" s="27" t="s">
        <v>19</v>
      </c>
      <c r="J2043" s="27" t="s">
        <v>19</v>
      </c>
      <c r="K2043" s="27">
        <v>2</v>
      </c>
      <c r="L2043" s="27">
        <v>7</v>
      </c>
      <c r="M2043" s="27">
        <v>700</v>
      </c>
      <c r="N2043" s="27">
        <v>3</v>
      </c>
      <c r="O2043" s="27">
        <v>2018</v>
      </c>
      <c r="P2043" s="27">
        <v>4</v>
      </c>
      <c r="Q2043" s="27">
        <v>12</v>
      </c>
      <c r="R2043" s="28">
        <f>DATE('Raw Data'!$O2043,'Raw Data'!$P2043,'Raw Data'!$Q2043)</f>
        <v>43202</v>
      </c>
      <c r="S2043" s="27" t="str">
        <f>CONCATENATE(MID('Raw Data'!$H2043,FIND("(",'Raw Data'!$H2043)+1,FIND(")",'Raw Data'!$H2043)-FIND("(",'Raw Data'!$H2043)-1),"",'Raw Data'!$M2043)</f>
        <v>Rs.700</v>
      </c>
      <c r="T2043" s="27">
        <f t="shared" si="31"/>
        <v>1</v>
      </c>
      <c r="U2043" s="29">
        <f>'Raw Data'!$M2043*'Raw Data'!$T2043</f>
        <v>700</v>
      </c>
    </row>
    <row r="2044" spans="1:21" x14ac:dyDescent="0.3">
      <c r="A2044" s="20">
        <v>573</v>
      </c>
      <c r="B2044" s="27" t="s">
        <v>4488</v>
      </c>
      <c r="C2044" s="27">
        <v>1</v>
      </c>
      <c r="D2044" s="27" t="str">
        <f>VLOOKUP('Raw Data'!$C2044,'country description'!$A$2:$B$16,2,0)</f>
        <v>India</v>
      </c>
      <c r="E2044" s="27" t="s">
        <v>14</v>
      </c>
      <c r="F2044" s="27" t="s">
        <v>4489</v>
      </c>
      <c r="G2044" s="27" t="s">
        <v>1626</v>
      </c>
      <c r="H2044" s="27" t="s">
        <v>18</v>
      </c>
      <c r="I2044" s="27" t="s">
        <v>19</v>
      </c>
      <c r="J2044" s="27" t="s">
        <v>19</v>
      </c>
      <c r="K2044" s="27">
        <v>2</v>
      </c>
      <c r="L2044" s="27">
        <v>215</v>
      </c>
      <c r="M2044" s="27">
        <v>700</v>
      </c>
      <c r="N2044" s="27">
        <v>3.5</v>
      </c>
      <c r="O2044" s="27">
        <v>2012</v>
      </c>
      <c r="P2044" s="27">
        <v>4</v>
      </c>
      <c r="Q2044" s="27">
        <v>28</v>
      </c>
      <c r="R2044" s="28">
        <f>DATE('Raw Data'!$O2044,'Raw Data'!$P2044,'Raw Data'!$Q2044)</f>
        <v>41027</v>
      </c>
      <c r="S2044" s="27" t="str">
        <f>CONCATENATE(MID('Raw Data'!$H2044,FIND("(",'Raw Data'!$H2044)+1,FIND(")",'Raw Data'!$H2044)-FIND("(",'Raw Data'!$H2044)-1),"",'Raw Data'!$M2044)</f>
        <v>Rs.700</v>
      </c>
      <c r="T2044" s="27">
        <f t="shared" si="31"/>
        <v>1</v>
      </c>
      <c r="U2044" s="29">
        <f>'Raw Data'!$M2044*'Raw Data'!$T2044</f>
        <v>700</v>
      </c>
    </row>
    <row r="2045" spans="1:21" x14ac:dyDescent="0.3">
      <c r="A2045" s="20">
        <v>18322644</v>
      </c>
      <c r="B2045" s="27" t="s">
        <v>2668</v>
      </c>
      <c r="C2045" s="27">
        <v>1</v>
      </c>
      <c r="D2045" s="27" t="str">
        <f>VLOOKUP('Raw Data'!$C2045,'country description'!$A$2:$B$16,2,0)</f>
        <v>India</v>
      </c>
      <c r="E2045" s="27" t="s">
        <v>14</v>
      </c>
      <c r="F2045" s="27" t="s">
        <v>4490</v>
      </c>
      <c r="G2045" s="27" t="s">
        <v>390</v>
      </c>
      <c r="H2045" s="27" t="s">
        <v>18</v>
      </c>
      <c r="I2045" s="27" t="s">
        <v>19</v>
      </c>
      <c r="J2045" s="27" t="s">
        <v>24</v>
      </c>
      <c r="K2045" s="27">
        <v>2</v>
      </c>
      <c r="L2045" s="27">
        <v>42</v>
      </c>
      <c r="M2045" s="27">
        <v>700</v>
      </c>
      <c r="N2045" s="27">
        <v>3.6</v>
      </c>
      <c r="O2045" s="27">
        <v>2017</v>
      </c>
      <c r="P2045" s="27">
        <v>4</v>
      </c>
      <c r="Q2045" s="27">
        <v>1</v>
      </c>
      <c r="R2045" s="28">
        <f>DATE('Raw Data'!$O2045,'Raw Data'!$P2045,'Raw Data'!$Q2045)</f>
        <v>42826</v>
      </c>
      <c r="S2045" s="27" t="str">
        <f>CONCATENATE(MID('Raw Data'!$H2045,FIND("(",'Raw Data'!$H2045)+1,FIND(")",'Raw Data'!$H2045)-FIND("(",'Raw Data'!$H2045)-1),"",'Raw Data'!$M2045)</f>
        <v>Rs.700</v>
      </c>
      <c r="T2045" s="27">
        <f t="shared" si="31"/>
        <v>1</v>
      </c>
      <c r="U2045" s="29">
        <f>'Raw Data'!$M2045*'Raw Data'!$T2045</f>
        <v>700</v>
      </c>
    </row>
    <row r="2046" spans="1:21" x14ac:dyDescent="0.3">
      <c r="A2046" s="20">
        <v>306571</v>
      </c>
      <c r="B2046" s="27" t="s">
        <v>4419</v>
      </c>
      <c r="C2046" s="27">
        <v>1</v>
      </c>
      <c r="D2046" s="27" t="str">
        <f>VLOOKUP('Raw Data'!$C2046,'country description'!$A$2:$B$16,2,0)</f>
        <v>India</v>
      </c>
      <c r="E2046" s="27" t="s">
        <v>14</v>
      </c>
      <c r="F2046" s="27" t="s">
        <v>4491</v>
      </c>
      <c r="G2046" s="27" t="s">
        <v>4421</v>
      </c>
      <c r="H2046" s="27" t="s">
        <v>18</v>
      </c>
      <c r="I2046" s="27" t="s">
        <v>19</v>
      </c>
      <c r="J2046" s="27" t="s">
        <v>19</v>
      </c>
      <c r="K2046" s="27">
        <v>2</v>
      </c>
      <c r="L2046" s="27">
        <v>71</v>
      </c>
      <c r="M2046" s="27">
        <v>700</v>
      </c>
      <c r="N2046" s="27">
        <v>3.9</v>
      </c>
      <c r="O2046" s="27">
        <v>2014</v>
      </c>
      <c r="P2046" s="27">
        <v>4</v>
      </c>
      <c r="Q2046" s="27">
        <v>3</v>
      </c>
      <c r="R2046" s="28">
        <f>DATE('Raw Data'!$O2046,'Raw Data'!$P2046,'Raw Data'!$Q2046)</f>
        <v>41732</v>
      </c>
      <c r="S2046" s="27" t="str">
        <f>CONCATENATE(MID('Raw Data'!$H2046,FIND("(",'Raw Data'!$H2046)+1,FIND(")",'Raw Data'!$H2046)-FIND("(",'Raw Data'!$H2046)-1),"",'Raw Data'!$M2046)</f>
        <v>Rs.700</v>
      </c>
      <c r="T2046" s="27">
        <f t="shared" si="31"/>
        <v>1</v>
      </c>
      <c r="U2046" s="29">
        <f>'Raw Data'!$M2046*'Raw Data'!$T2046</f>
        <v>700</v>
      </c>
    </row>
    <row r="2047" spans="1:21" x14ac:dyDescent="0.3">
      <c r="A2047" s="20">
        <v>18265722</v>
      </c>
      <c r="B2047" s="27" t="s">
        <v>4492</v>
      </c>
      <c r="C2047" s="27">
        <v>1</v>
      </c>
      <c r="D2047" s="27" t="str">
        <f>VLOOKUP('Raw Data'!$C2047,'country description'!$A$2:$B$16,2,0)</f>
        <v>India</v>
      </c>
      <c r="E2047" s="27" t="s">
        <v>14</v>
      </c>
      <c r="F2047" s="27" t="s">
        <v>4493</v>
      </c>
      <c r="G2047" s="27" t="s">
        <v>4494</v>
      </c>
      <c r="H2047" s="27" t="s">
        <v>18</v>
      </c>
      <c r="I2047" s="27" t="s">
        <v>19</v>
      </c>
      <c r="J2047" s="27" t="s">
        <v>24</v>
      </c>
      <c r="K2047" s="27">
        <v>2</v>
      </c>
      <c r="L2047" s="27">
        <v>27</v>
      </c>
      <c r="M2047" s="27">
        <v>700</v>
      </c>
      <c r="N2047" s="27">
        <v>2.6</v>
      </c>
      <c r="O2047" s="27">
        <v>2013</v>
      </c>
      <c r="P2047" s="27">
        <v>4</v>
      </c>
      <c r="Q2047" s="27">
        <v>17</v>
      </c>
      <c r="R2047" s="28">
        <f>DATE('Raw Data'!$O2047,'Raw Data'!$P2047,'Raw Data'!$Q2047)</f>
        <v>41381</v>
      </c>
      <c r="S2047" s="27" t="str">
        <f>CONCATENATE(MID('Raw Data'!$H2047,FIND("(",'Raw Data'!$H2047)+1,FIND(")",'Raw Data'!$H2047)-FIND("(",'Raw Data'!$H2047)-1),"",'Raw Data'!$M2047)</f>
        <v>Rs.700</v>
      </c>
      <c r="T2047" s="27">
        <f t="shared" si="31"/>
        <v>1</v>
      </c>
      <c r="U2047" s="29">
        <f>'Raw Data'!$M2047*'Raw Data'!$T2047</f>
        <v>700</v>
      </c>
    </row>
    <row r="2048" spans="1:21" x14ac:dyDescent="0.3">
      <c r="A2048" s="20">
        <v>18279463</v>
      </c>
      <c r="B2048" s="27" t="s">
        <v>4495</v>
      </c>
      <c r="C2048" s="27">
        <v>1</v>
      </c>
      <c r="D2048" s="27" t="str">
        <f>VLOOKUP('Raw Data'!$C2048,'country description'!$A$2:$B$16,2,0)</f>
        <v>India</v>
      </c>
      <c r="E2048" s="27" t="s">
        <v>14</v>
      </c>
      <c r="F2048" s="27" t="s">
        <v>4496</v>
      </c>
      <c r="G2048" s="27" t="s">
        <v>4497</v>
      </c>
      <c r="H2048" s="27" t="s">
        <v>18</v>
      </c>
      <c r="I2048" s="27" t="s">
        <v>19</v>
      </c>
      <c r="J2048" s="27" t="s">
        <v>24</v>
      </c>
      <c r="K2048" s="27">
        <v>2</v>
      </c>
      <c r="L2048" s="27">
        <v>108</v>
      </c>
      <c r="M2048" s="27">
        <v>700</v>
      </c>
      <c r="N2048" s="27">
        <v>3.7</v>
      </c>
      <c r="O2048" s="27">
        <v>2018</v>
      </c>
      <c r="P2048" s="27">
        <v>4</v>
      </c>
      <c r="Q2048" s="27">
        <v>26</v>
      </c>
      <c r="R2048" s="28">
        <f>DATE('Raw Data'!$O2048,'Raw Data'!$P2048,'Raw Data'!$Q2048)</f>
        <v>43216</v>
      </c>
      <c r="S2048" s="27" t="str">
        <f>CONCATENATE(MID('Raw Data'!$H2048,FIND("(",'Raw Data'!$H2048)+1,FIND(")",'Raw Data'!$H2048)-FIND("(",'Raw Data'!$H2048)-1),"",'Raw Data'!$M2048)</f>
        <v>Rs.700</v>
      </c>
      <c r="T2048" s="27">
        <f t="shared" si="31"/>
        <v>1</v>
      </c>
      <c r="U2048" s="29">
        <f>'Raw Data'!$M2048*'Raw Data'!$T2048</f>
        <v>700</v>
      </c>
    </row>
    <row r="2049" spans="1:21" x14ac:dyDescent="0.3">
      <c r="A2049" s="20">
        <v>303288</v>
      </c>
      <c r="B2049" s="27" t="s">
        <v>4345</v>
      </c>
      <c r="C2049" s="27">
        <v>1</v>
      </c>
      <c r="D2049" s="27" t="str">
        <f>VLOOKUP('Raw Data'!$C2049,'country description'!$A$2:$B$16,2,0)</f>
        <v>India</v>
      </c>
      <c r="E2049" s="27" t="s">
        <v>14</v>
      </c>
      <c r="F2049" s="27" t="s">
        <v>4498</v>
      </c>
      <c r="G2049" s="27" t="s">
        <v>407</v>
      </c>
      <c r="H2049" s="27" t="s">
        <v>18</v>
      </c>
      <c r="I2049" s="27" t="s">
        <v>19</v>
      </c>
      <c r="J2049" s="27" t="s">
        <v>19</v>
      </c>
      <c r="K2049" s="27">
        <v>2</v>
      </c>
      <c r="L2049" s="27">
        <v>187</v>
      </c>
      <c r="M2049" s="27">
        <v>700</v>
      </c>
      <c r="N2049" s="27">
        <v>3.5</v>
      </c>
      <c r="O2049" s="27">
        <v>2011</v>
      </c>
      <c r="P2049" s="27">
        <v>4</v>
      </c>
      <c r="Q2049" s="27">
        <v>14</v>
      </c>
      <c r="R2049" s="28">
        <f>DATE('Raw Data'!$O2049,'Raw Data'!$P2049,'Raw Data'!$Q2049)</f>
        <v>40647</v>
      </c>
      <c r="S2049" s="27" t="str">
        <f>CONCATENATE(MID('Raw Data'!$H2049,FIND("(",'Raw Data'!$H2049)+1,FIND(")",'Raw Data'!$H2049)-FIND("(",'Raw Data'!$H2049)-1),"",'Raw Data'!$M2049)</f>
        <v>Rs.700</v>
      </c>
      <c r="T2049" s="27">
        <f t="shared" si="31"/>
        <v>1</v>
      </c>
      <c r="U2049" s="29">
        <f>'Raw Data'!$M2049*'Raw Data'!$T2049</f>
        <v>700</v>
      </c>
    </row>
    <row r="2050" spans="1:21" x14ac:dyDescent="0.3">
      <c r="A2050" s="20">
        <v>303247</v>
      </c>
      <c r="B2050" s="27" t="s">
        <v>4316</v>
      </c>
      <c r="C2050" s="27">
        <v>1</v>
      </c>
      <c r="D2050" s="27" t="str">
        <f>VLOOKUP('Raw Data'!$C2050,'country description'!$A$2:$B$16,2,0)</f>
        <v>India</v>
      </c>
      <c r="E2050" s="27" t="s">
        <v>14</v>
      </c>
      <c r="F2050" s="27" t="s">
        <v>4499</v>
      </c>
      <c r="G2050" s="27" t="s">
        <v>4318</v>
      </c>
      <c r="H2050" s="27" t="s">
        <v>18</v>
      </c>
      <c r="I2050" s="27" t="s">
        <v>19</v>
      </c>
      <c r="J2050" s="27" t="s">
        <v>24</v>
      </c>
      <c r="K2050" s="27">
        <v>2</v>
      </c>
      <c r="L2050" s="27">
        <v>198</v>
      </c>
      <c r="M2050" s="27">
        <v>700</v>
      </c>
      <c r="N2050" s="27">
        <v>3.4</v>
      </c>
      <c r="O2050" s="27">
        <v>2010</v>
      </c>
      <c r="P2050" s="27">
        <v>4</v>
      </c>
      <c r="Q2050" s="27">
        <v>23</v>
      </c>
      <c r="R2050" s="28">
        <f>DATE('Raw Data'!$O2050,'Raw Data'!$P2050,'Raw Data'!$Q2050)</f>
        <v>40291</v>
      </c>
      <c r="S2050" s="27" t="str">
        <f>CONCATENATE(MID('Raw Data'!$H2050,FIND("(",'Raw Data'!$H2050)+1,FIND(")",'Raw Data'!$H2050)-FIND("(",'Raw Data'!$H2050)-1),"",'Raw Data'!$M2050)</f>
        <v>Rs.700</v>
      </c>
      <c r="T2050" s="27">
        <f t="shared" ref="T2050:T2113" si="32">VLOOKUP(D2050,$Y$4:$Z$18,2,0)</f>
        <v>1</v>
      </c>
      <c r="U2050" s="29">
        <f>'Raw Data'!$M2050*'Raw Data'!$T2050</f>
        <v>700</v>
      </c>
    </row>
    <row r="2051" spans="1:21" x14ac:dyDescent="0.3">
      <c r="A2051" s="20">
        <v>18268370</v>
      </c>
      <c r="B2051" s="27" t="s">
        <v>4500</v>
      </c>
      <c r="C2051" s="27">
        <v>1</v>
      </c>
      <c r="D2051" s="27" t="str">
        <f>VLOOKUP('Raw Data'!$C2051,'country description'!$A$2:$B$16,2,0)</f>
        <v>India</v>
      </c>
      <c r="E2051" s="27" t="s">
        <v>14</v>
      </c>
      <c r="F2051" s="27" t="s">
        <v>4501</v>
      </c>
      <c r="G2051" s="27" t="s">
        <v>387</v>
      </c>
      <c r="H2051" s="27" t="s">
        <v>18</v>
      </c>
      <c r="I2051" s="27" t="s">
        <v>19</v>
      </c>
      <c r="J2051" s="27" t="s">
        <v>24</v>
      </c>
      <c r="K2051" s="27">
        <v>2</v>
      </c>
      <c r="L2051" s="27">
        <v>56</v>
      </c>
      <c r="M2051" s="27">
        <v>700</v>
      </c>
      <c r="N2051" s="27">
        <v>3.6</v>
      </c>
      <c r="O2051" s="27">
        <v>2010</v>
      </c>
      <c r="P2051" s="27">
        <v>4</v>
      </c>
      <c r="Q2051" s="27">
        <v>1</v>
      </c>
      <c r="R2051" s="28">
        <f>DATE('Raw Data'!$O2051,'Raw Data'!$P2051,'Raw Data'!$Q2051)</f>
        <v>40269</v>
      </c>
      <c r="S2051" s="27" t="str">
        <f>CONCATENATE(MID('Raw Data'!$H2051,FIND("(",'Raw Data'!$H2051)+1,FIND(")",'Raw Data'!$H2051)-FIND("(",'Raw Data'!$H2051)-1),"",'Raw Data'!$M2051)</f>
        <v>Rs.700</v>
      </c>
      <c r="T2051" s="27">
        <f t="shared" si="32"/>
        <v>1</v>
      </c>
      <c r="U2051" s="29">
        <f>'Raw Data'!$M2051*'Raw Data'!$T2051</f>
        <v>700</v>
      </c>
    </row>
    <row r="2052" spans="1:21" x14ac:dyDescent="0.3">
      <c r="A2052" s="20">
        <v>18473378</v>
      </c>
      <c r="B2052" s="27" t="s">
        <v>4502</v>
      </c>
      <c r="C2052" s="27">
        <v>1</v>
      </c>
      <c r="D2052" s="27" t="str">
        <f>VLOOKUP('Raw Data'!$C2052,'country description'!$A$2:$B$16,2,0)</f>
        <v>India</v>
      </c>
      <c r="E2052" s="27" t="s">
        <v>14</v>
      </c>
      <c r="F2052" s="27" t="s">
        <v>4503</v>
      </c>
      <c r="G2052" s="27" t="s">
        <v>2482</v>
      </c>
      <c r="H2052" s="27" t="s">
        <v>18</v>
      </c>
      <c r="I2052" s="27" t="s">
        <v>19</v>
      </c>
      <c r="J2052" s="27" t="s">
        <v>19</v>
      </c>
      <c r="K2052" s="27">
        <v>2</v>
      </c>
      <c r="L2052" s="27">
        <v>1</v>
      </c>
      <c r="M2052" s="27">
        <v>700</v>
      </c>
      <c r="N2052" s="27">
        <v>1</v>
      </c>
      <c r="O2052" s="27">
        <v>2012</v>
      </c>
      <c r="P2052" s="27">
        <v>4</v>
      </c>
      <c r="Q2052" s="27">
        <v>6</v>
      </c>
      <c r="R2052" s="28">
        <f>DATE('Raw Data'!$O2052,'Raw Data'!$P2052,'Raw Data'!$Q2052)</f>
        <v>41005</v>
      </c>
      <c r="S2052" s="27" t="str">
        <f>CONCATENATE(MID('Raw Data'!$H2052,FIND("(",'Raw Data'!$H2052)+1,FIND(")",'Raw Data'!$H2052)-FIND("(",'Raw Data'!$H2052)-1),"",'Raw Data'!$M2052)</f>
        <v>Rs.700</v>
      </c>
      <c r="T2052" s="27">
        <f t="shared" si="32"/>
        <v>1</v>
      </c>
      <c r="U2052" s="29">
        <f>'Raw Data'!$M2052*'Raw Data'!$T2052</f>
        <v>700</v>
      </c>
    </row>
    <row r="2053" spans="1:21" x14ac:dyDescent="0.3">
      <c r="A2053" s="20">
        <v>18322672</v>
      </c>
      <c r="B2053" s="27" t="s">
        <v>4504</v>
      </c>
      <c r="C2053" s="27">
        <v>1</v>
      </c>
      <c r="D2053" s="27" t="str">
        <f>VLOOKUP('Raw Data'!$C2053,'country description'!$A$2:$B$16,2,0)</f>
        <v>India</v>
      </c>
      <c r="E2053" s="27" t="s">
        <v>14</v>
      </c>
      <c r="F2053" s="27" t="s">
        <v>190</v>
      </c>
      <c r="G2053" s="27" t="s">
        <v>4505</v>
      </c>
      <c r="H2053" s="27" t="s">
        <v>18</v>
      </c>
      <c r="I2053" s="27" t="s">
        <v>19</v>
      </c>
      <c r="J2053" s="27" t="s">
        <v>24</v>
      </c>
      <c r="K2053" s="27">
        <v>2</v>
      </c>
      <c r="L2053" s="27">
        <v>39</v>
      </c>
      <c r="M2053" s="27">
        <v>700</v>
      </c>
      <c r="N2053" s="27">
        <v>3.7</v>
      </c>
      <c r="O2053" s="27">
        <v>2013</v>
      </c>
      <c r="P2053" s="27">
        <v>4</v>
      </c>
      <c r="Q2053" s="27">
        <v>22</v>
      </c>
      <c r="R2053" s="28">
        <f>DATE('Raw Data'!$O2053,'Raw Data'!$P2053,'Raw Data'!$Q2053)</f>
        <v>41386</v>
      </c>
      <c r="S2053" s="27" t="str">
        <f>CONCATENATE(MID('Raw Data'!$H2053,FIND("(",'Raw Data'!$H2053)+1,FIND(")",'Raw Data'!$H2053)-FIND("(",'Raw Data'!$H2053)-1),"",'Raw Data'!$M2053)</f>
        <v>Rs.700</v>
      </c>
      <c r="T2053" s="27">
        <f t="shared" si="32"/>
        <v>1</v>
      </c>
      <c r="U2053" s="29">
        <f>'Raw Data'!$M2053*'Raw Data'!$T2053</f>
        <v>700</v>
      </c>
    </row>
    <row r="2054" spans="1:21" x14ac:dyDescent="0.3">
      <c r="A2054" s="20">
        <v>313265</v>
      </c>
      <c r="B2054" s="27" t="s">
        <v>499</v>
      </c>
      <c r="C2054" s="27">
        <v>1</v>
      </c>
      <c r="D2054" s="27" t="str">
        <f>VLOOKUP('Raw Data'!$C2054,'country description'!$A$2:$B$16,2,0)</f>
        <v>India</v>
      </c>
      <c r="E2054" s="27" t="s">
        <v>14</v>
      </c>
      <c r="F2054" s="27" t="s">
        <v>4506</v>
      </c>
      <c r="G2054" s="27" t="s">
        <v>500</v>
      </c>
      <c r="H2054" s="27" t="s">
        <v>18</v>
      </c>
      <c r="I2054" s="27" t="s">
        <v>19</v>
      </c>
      <c r="J2054" s="27" t="s">
        <v>19</v>
      </c>
      <c r="K2054" s="27">
        <v>2</v>
      </c>
      <c r="L2054" s="27">
        <v>46</v>
      </c>
      <c r="M2054" s="27">
        <v>700</v>
      </c>
      <c r="N2054" s="27">
        <v>2.6</v>
      </c>
      <c r="O2054" s="27">
        <v>2017</v>
      </c>
      <c r="P2054" s="27">
        <v>4</v>
      </c>
      <c r="Q2054" s="27">
        <v>15</v>
      </c>
      <c r="R2054" s="28">
        <f>DATE('Raw Data'!$O2054,'Raw Data'!$P2054,'Raw Data'!$Q2054)</f>
        <v>42840</v>
      </c>
      <c r="S2054" s="27" t="str">
        <f>CONCATENATE(MID('Raw Data'!$H2054,FIND("(",'Raw Data'!$H2054)+1,FIND(")",'Raw Data'!$H2054)-FIND("(",'Raw Data'!$H2054)-1),"",'Raw Data'!$M2054)</f>
        <v>Rs.700</v>
      </c>
      <c r="T2054" s="27">
        <f t="shared" si="32"/>
        <v>1</v>
      </c>
      <c r="U2054" s="29">
        <f>'Raw Data'!$M2054*'Raw Data'!$T2054</f>
        <v>700</v>
      </c>
    </row>
    <row r="2055" spans="1:21" x14ac:dyDescent="0.3">
      <c r="A2055" s="20">
        <v>7363</v>
      </c>
      <c r="B2055" s="27" t="s">
        <v>4507</v>
      </c>
      <c r="C2055" s="27">
        <v>1</v>
      </c>
      <c r="D2055" s="27" t="str">
        <f>VLOOKUP('Raw Data'!$C2055,'country description'!$A$2:$B$16,2,0)</f>
        <v>India</v>
      </c>
      <c r="E2055" s="27" t="s">
        <v>14</v>
      </c>
      <c r="F2055" s="27" t="s">
        <v>4508</v>
      </c>
      <c r="G2055" s="27" t="s">
        <v>4509</v>
      </c>
      <c r="H2055" s="27" t="s">
        <v>18</v>
      </c>
      <c r="I2055" s="27" t="s">
        <v>19</v>
      </c>
      <c r="J2055" s="27" t="s">
        <v>19</v>
      </c>
      <c r="K2055" s="27">
        <v>2</v>
      </c>
      <c r="L2055" s="27">
        <v>23</v>
      </c>
      <c r="M2055" s="27">
        <v>700</v>
      </c>
      <c r="N2055" s="27">
        <v>3.9</v>
      </c>
      <c r="O2055" s="27">
        <v>2017</v>
      </c>
      <c r="P2055" s="27">
        <v>4</v>
      </c>
      <c r="Q2055" s="27">
        <v>25</v>
      </c>
      <c r="R2055" s="28">
        <f>DATE('Raw Data'!$O2055,'Raw Data'!$P2055,'Raw Data'!$Q2055)</f>
        <v>42850</v>
      </c>
      <c r="S2055" s="27" t="str">
        <f>CONCATENATE(MID('Raw Data'!$H2055,FIND("(",'Raw Data'!$H2055)+1,FIND(")",'Raw Data'!$H2055)-FIND("(",'Raw Data'!$H2055)-1),"",'Raw Data'!$M2055)</f>
        <v>Rs.700</v>
      </c>
      <c r="T2055" s="27">
        <f t="shared" si="32"/>
        <v>1</v>
      </c>
      <c r="U2055" s="29">
        <f>'Raw Data'!$M2055*'Raw Data'!$T2055</f>
        <v>700</v>
      </c>
    </row>
    <row r="2056" spans="1:21" x14ac:dyDescent="0.3">
      <c r="A2056" s="20">
        <v>301103</v>
      </c>
      <c r="B2056" s="27" t="s">
        <v>4510</v>
      </c>
      <c r="C2056" s="27">
        <v>1</v>
      </c>
      <c r="D2056" s="27" t="str">
        <f>VLOOKUP('Raw Data'!$C2056,'country description'!$A$2:$B$16,2,0)</f>
        <v>India</v>
      </c>
      <c r="E2056" s="27" t="s">
        <v>14</v>
      </c>
      <c r="F2056" s="27" t="s">
        <v>4511</v>
      </c>
      <c r="G2056" s="27" t="s">
        <v>393</v>
      </c>
      <c r="H2056" s="27" t="s">
        <v>18</v>
      </c>
      <c r="I2056" s="27" t="s">
        <v>19</v>
      </c>
      <c r="J2056" s="27" t="s">
        <v>19</v>
      </c>
      <c r="K2056" s="27">
        <v>2</v>
      </c>
      <c r="L2056" s="27">
        <v>27</v>
      </c>
      <c r="M2056" s="27">
        <v>700</v>
      </c>
      <c r="N2056" s="27">
        <v>2.6</v>
      </c>
      <c r="O2056" s="27">
        <v>2017</v>
      </c>
      <c r="P2056" s="27">
        <v>4</v>
      </c>
      <c r="Q2056" s="27">
        <v>12</v>
      </c>
      <c r="R2056" s="28">
        <f>DATE('Raw Data'!$O2056,'Raw Data'!$P2056,'Raw Data'!$Q2056)</f>
        <v>42837</v>
      </c>
      <c r="S2056" s="27" t="str">
        <f>CONCATENATE(MID('Raw Data'!$H2056,FIND("(",'Raw Data'!$H2056)+1,FIND(")",'Raw Data'!$H2056)-FIND("(",'Raw Data'!$H2056)-1),"",'Raw Data'!$M2056)</f>
        <v>Rs.700</v>
      </c>
      <c r="T2056" s="27">
        <f t="shared" si="32"/>
        <v>1</v>
      </c>
      <c r="U2056" s="29">
        <f>'Raw Data'!$M2056*'Raw Data'!$T2056</f>
        <v>700</v>
      </c>
    </row>
    <row r="2057" spans="1:21" x14ac:dyDescent="0.3">
      <c r="A2057" s="20">
        <v>3608</v>
      </c>
      <c r="B2057" s="27" t="s">
        <v>499</v>
      </c>
      <c r="C2057" s="27">
        <v>1</v>
      </c>
      <c r="D2057" s="27" t="str">
        <f>VLOOKUP('Raw Data'!$C2057,'country description'!$A$2:$B$16,2,0)</f>
        <v>India</v>
      </c>
      <c r="E2057" s="27" t="s">
        <v>14</v>
      </c>
      <c r="F2057" s="27" t="s">
        <v>4512</v>
      </c>
      <c r="G2057" s="27" t="s">
        <v>500</v>
      </c>
      <c r="H2057" s="27" t="s">
        <v>18</v>
      </c>
      <c r="I2057" s="27" t="s">
        <v>19</v>
      </c>
      <c r="J2057" s="27" t="s">
        <v>19</v>
      </c>
      <c r="K2057" s="27">
        <v>2</v>
      </c>
      <c r="L2057" s="27">
        <v>71</v>
      </c>
      <c r="M2057" s="27">
        <v>700</v>
      </c>
      <c r="N2057" s="27">
        <v>3</v>
      </c>
      <c r="O2057" s="27">
        <v>2012</v>
      </c>
      <c r="P2057" s="27">
        <v>4</v>
      </c>
      <c r="Q2057" s="27">
        <v>20</v>
      </c>
      <c r="R2057" s="28">
        <f>DATE('Raw Data'!$O2057,'Raw Data'!$P2057,'Raw Data'!$Q2057)</f>
        <v>41019</v>
      </c>
      <c r="S2057" s="27" t="str">
        <f>CONCATENATE(MID('Raw Data'!$H2057,FIND("(",'Raw Data'!$H2057)+1,FIND(")",'Raw Data'!$H2057)-FIND("(",'Raw Data'!$H2057)-1),"",'Raw Data'!$M2057)</f>
        <v>Rs.700</v>
      </c>
      <c r="T2057" s="27">
        <f t="shared" si="32"/>
        <v>1</v>
      </c>
      <c r="U2057" s="29">
        <f>'Raw Data'!$M2057*'Raw Data'!$T2057</f>
        <v>700</v>
      </c>
    </row>
    <row r="2058" spans="1:21" x14ac:dyDescent="0.3">
      <c r="A2058" s="20">
        <v>18337892</v>
      </c>
      <c r="B2058" s="27" t="s">
        <v>4513</v>
      </c>
      <c r="C2058" s="27">
        <v>1</v>
      </c>
      <c r="D2058" s="27" t="str">
        <f>VLOOKUP('Raw Data'!$C2058,'country description'!$A$2:$B$16,2,0)</f>
        <v>India</v>
      </c>
      <c r="E2058" s="27" t="s">
        <v>14</v>
      </c>
      <c r="F2058" s="27" t="s">
        <v>4514</v>
      </c>
      <c r="G2058" s="27" t="s">
        <v>410</v>
      </c>
      <c r="H2058" s="27" t="s">
        <v>18</v>
      </c>
      <c r="I2058" s="27" t="s">
        <v>19</v>
      </c>
      <c r="J2058" s="27" t="s">
        <v>19</v>
      </c>
      <c r="K2058" s="27">
        <v>2</v>
      </c>
      <c r="L2058" s="27">
        <v>17</v>
      </c>
      <c r="M2058" s="27">
        <v>700</v>
      </c>
      <c r="N2058" s="27">
        <v>3.8</v>
      </c>
      <c r="O2058" s="27">
        <v>2017</v>
      </c>
      <c r="P2058" s="27">
        <v>4</v>
      </c>
      <c r="Q2058" s="27">
        <v>11</v>
      </c>
      <c r="R2058" s="28">
        <f>DATE('Raw Data'!$O2058,'Raw Data'!$P2058,'Raw Data'!$Q2058)</f>
        <v>42836</v>
      </c>
      <c r="S2058" s="27" t="str">
        <f>CONCATENATE(MID('Raw Data'!$H2058,FIND("(",'Raw Data'!$H2058)+1,FIND(")",'Raw Data'!$H2058)-FIND("(",'Raw Data'!$H2058)-1),"",'Raw Data'!$M2058)</f>
        <v>Rs.700</v>
      </c>
      <c r="T2058" s="27">
        <f t="shared" si="32"/>
        <v>1</v>
      </c>
      <c r="U2058" s="29">
        <f>'Raw Data'!$M2058*'Raw Data'!$T2058</f>
        <v>700</v>
      </c>
    </row>
    <row r="2059" spans="1:21" x14ac:dyDescent="0.3">
      <c r="A2059" s="20">
        <v>18057792</v>
      </c>
      <c r="B2059" s="27" t="s">
        <v>4515</v>
      </c>
      <c r="C2059" s="27">
        <v>1</v>
      </c>
      <c r="D2059" s="27" t="str">
        <f>VLOOKUP('Raw Data'!$C2059,'country description'!$A$2:$B$16,2,0)</f>
        <v>India</v>
      </c>
      <c r="E2059" s="27" t="s">
        <v>14</v>
      </c>
      <c r="F2059" s="27" t="s">
        <v>4516</v>
      </c>
      <c r="G2059" s="27" t="s">
        <v>4517</v>
      </c>
      <c r="H2059" s="27" t="s">
        <v>18</v>
      </c>
      <c r="I2059" s="27" t="s">
        <v>19</v>
      </c>
      <c r="J2059" s="27" t="s">
        <v>19</v>
      </c>
      <c r="K2059" s="27">
        <v>2</v>
      </c>
      <c r="L2059" s="27">
        <v>1485</v>
      </c>
      <c r="M2059" s="27">
        <v>700</v>
      </c>
      <c r="N2059" s="27">
        <v>3.9</v>
      </c>
      <c r="O2059" s="27">
        <v>2018</v>
      </c>
      <c r="P2059" s="27">
        <v>4</v>
      </c>
      <c r="Q2059" s="27">
        <v>10</v>
      </c>
      <c r="R2059" s="28">
        <f>DATE('Raw Data'!$O2059,'Raw Data'!$P2059,'Raw Data'!$Q2059)</f>
        <v>43200</v>
      </c>
      <c r="S2059" s="27" t="str">
        <f>CONCATENATE(MID('Raw Data'!$H2059,FIND("(",'Raw Data'!$H2059)+1,FIND(")",'Raw Data'!$H2059)-FIND("(",'Raw Data'!$H2059)-1),"",'Raw Data'!$M2059)</f>
        <v>Rs.700</v>
      </c>
      <c r="T2059" s="27">
        <f t="shared" si="32"/>
        <v>1</v>
      </c>
      <c r="U2059" s="29">
        <f>'Raw Data'!$M2059*'Raw Data'!$T2059</f>
        <v>700</v>
      </c>
    </row>
    <row r="2060" spans="1:21" x14ac:dyDescent="0.3">
      <c r="A2060" s="20">
        <v>18432011</v>
      </c>
      <c r="B2060" s="27" t="s">
        <v>4504</v>
      </c>
      <c r="C2060" s="27">
        <v>1</v>
      </c>
      <c r="D2060" s="27" t="str">
        <f>VLOOKUP('Raw Data'!$C2060,'country description'!$A$2:$B$16,2,0)</f>
        <v>India</v>
      </c>
      <c r="E2060" s="27" t="s">
        <v>14</v>
      </c>
      <c r="F2060" s="27" t="s">
        <v>4518</v>
      </c>
      <c r="G2060" s="27" t="s">
        <v>4505</v>
      </c>
      <c r="H2060" s="27" t="s">
        <v>18</v>
      </c>
      <c r="I2060" s="27" t="s">
        <v>19</v>
      </c>
      <c r="J2060" s="27" t="s">
        <v>19</v>
      </c>
      <c r="K2060" s="27">
        <v>2</v>
      </c>
      <c r="L2060" s="27">
        <v>31</v>
      </c>
      <c r="M2060" s="27">
        <v>700</v>
      </c>
      <c r="N2060" s="27">
        <v>4.0999999999999996</v>
      </c>
      <c r="O2060" s="27">
        <v>2017</v>
      </c>
      <c r="P2060" s="27">
        <v>4</v>
      </c>
      <c r="Q2060" s="27">
        <v>28</v>
      </c>
      <c r="R2060" s="28">
        <f>DATE('Raw Data'!$O2060,'Raw Data'!$P2060,'Raw Data'!$Q2060)</f>
        <v>42853</v>
      </c>
      <c r="S2060" s="27" t="str">
        <f>CONCATENATE(MID('Raw Data'!$H2060,FIND("(",'Raw Data'!$H2060)+1,FIND(")",'Raw Data'!$H2060)-FIND("(",'Raw Data'!$H2060)-1),"",'Raw Data'!$M2060)</f>
        <v>Rs.700</v>
      </c>
      <c r="T2060" s="27">
        <f t="shared" si="32"/>
        <v>1</v>
      </c>
      <c r="U2060" s="29">
        <f>'Raw Data'!$M2060*'Raw Data'!$T2060</f>
        <v>700</v>
      </c>
    </row>
    <row r="2061" spans="1:21" x14ac:dyDescent="0.3">
      <c r="A2061" s="20">
        <v>8389</v>
      </c>
      <c r="B2061" s="27" t="s">
        <v>499</v>
      </c>
      <c r="C2061" s="27">
        <v>1</v>
      </c>
      <c r="D2061" s="27" t="str">
        <f>VLOOKUP('Raw Data'!$C2061,'country description'!$A$2:$B$16,2,0)</f>
        <v>India</v>
      </c>
      <c r="E2061" s="27" t="s">
        <v>14</v>
      </c>
      <c r="F2061" s="27" t="s">
        <v>4519</v>
      </c>
      <c r="G2061" s="27" t="s">
        <v>500</v>
      </c>
      <c r="H2061" s="27" t="s">
        <v>18</v>
      </c>
      <c r="I2061" s="27" t="s">
        <v>19</v>
      </c>
      <c r="J2061" s="27" t="s">
        <v>19</v>
      </c>
      <c r="K2061" s="27">
        <v>2</v>
      </c>
      <c r="L2061" s="27">
        <v>82</v>
      </c>
      <c r="M2061" s="27">
        <v>700</v>
      </c>
      <c r="N2061" s="27">
        <v>3.3</v>
      </c>
      <c r="O2061" s="27">
        <v>2017</v>
      </c>
      <c r="P2061" s="27">
        <v>4</v>
      </c>
      <c r="Q2061" s="27">
        <v>3</v>
      </c>
      <c r="R2061" s="28">
        <f>DATE('Raw Data'!$O2061,'Raw Data'!$P2061,'Raw Data'!$Q2061)</f>
        <v>42828</v>
      </c>
      <c r="S2061" s="27" t="str">
        <f>CONCATENATE(MID('Raw Data'!$H2061,FIND("(",'Raw Data'!$H2061)+1,FIND(")",'Raw Data'!$H2061)-FIND("(",'Raw Data'!$H2061)-1),"",'Raw Data'!$M2061)</f>
        <v>Rs.700</v>
      </c>
      <c r="T2061" s="27">
        <f t="shared" si="32"/>
        <v>1</v>
      </c>
      <c r="U2061" s="29">
        <f>'Raw Data'!$M2061*'Raw Data'!$T2061</f>
        <v>700</v>
      </c>
    </row>
    <row r="2062" spans="1:21" x14ac:dyDescent="0.3">
      <c r="A2062" s="20">
        <v>7131</v>
      </c>
      <c r="B2062" s="27" t="s">
        <v>4520</v>
      </c>
      <c r="C2062" s="27">
        <v>1</v>
      </c>
      <c r="D2062" s="27" t="str">
        <f>VLOOKUP('Raw Data'!$C2062,'country description'!$A$2:$B$16,2,0)</f>
        <v>India</v>
      </c>
      <c r="E2062" s="27" t="s">
        <v>14</v>
      </c>
      <c r="F2062" s="27" t="s">
        <v>4521</v>
      </c>
      <c r="G2062" s="27" t="s">
        <v>390</v>
      </c>
      <c r="H2062" s="27" t="s">
        <v>18</v>
      </c>
      <c r="I2062" s="27" t="s">
        <v>19</v>
      </c>
      <c r="J2062" s="27" t="s">
        <v>19</v>
      </c>
      <c r="K2062" s="27">
        <v>2</v>
      </c>
      <c r="L2062" s="27">
        <v>33</v>
      </c>
      <c r="M2062" s="27">
        <v>700</v>
      </c>
      <c r="N2062" s="27">
        <v>2.9</v>
      </c>
      <c r="O2062" s="27">
        <v>2014</v>
      </c>
      <c r="P2062" s="27">
        <v>4</v>
      </c>
      <c r="Q2062" s="27">
        <v>2</v>
      </c>
      <c r="R2062" s="28">
        <f>DATE('Raw Data'!$O2062,'Raw Data'!$P2062,'Raw Data'!$Q2062)</f>
        <v>41731</v>
      </c>
      <c r="S2062" s="27" t="str">
        <f>CONCATENATE(MID('Raw Data'!$H2062,FIND("(",'Raw Data'!$H2062)+1,FIND(")",'Raw Data'!$H2062)-FIND("(",'Raw Data'!$H2062)-1),"",'Raw Data'!$M2062)</f>
        <v>Rs.700</v>
      </c>
      <c r="T2062" s="27">
        <f t="shared" si="32"/>
        <v>1</v>
      </c>
      <c r="U2062" s="29">
        <f>'Raw Data'!$M2062*'Raw Data'!$T2062</f>
        <v>700</v>
      </c>
    </row>
    <row r="2063" spans="1:21" x14ac:dyDescent="0.3">
      <c r="A2063" s="20">
        <v>312073</v>
      </c>
      <c r="B2063" s="27" t="s">
        <v>499</v>
      </c>
      <c r="C2063" s="27">
        <v>1</v>
      </c>
      <c r="D2063" s="27" t="str">
        <f>VLOOKUP('Raw Data'!$C2063,'country description'!$A$2:$B$16,2,0)</f>
        <v>India</v>
      </c>
      <c r="E2063" s="27" t="s">
        <v>14</v>
      </c>
      <c r="F2063" s="27" t="s">
        <v>4522</v>
      </c>
      <c r="G2063" s="27" t="s">
        <v>500</v>
      </c>
      <c r="H2063" s="27" t="s">
        <v>18</v>
      </c>
      <c r="I2063" s="27" t="s">
        <v>19</v>
      </c>
      <c r="J2063" s="27" t="s">
        <v>19</v>
      </c>
      <c r="K2063" s="27">
        <v>2</v>
      </c>
      <c r="L2063" s="27">
        <v>6</v>
      </c>
      <c r="M2063" s="27">
        <v>700</v>
      </c>
      <c r="N2063" s="27">
        <v>2.5</v>
      </c>
      <c r="O2063" s="27">
        <v>2018</v>
      </c>
      <c r="P2063" s="27">
        <v>4</v>
      </c>
      <c r="Q2063" s="27">
        <v>14</v>
      </c>
      <c r="R2063" s="28">
        <f>DATE('Raw Data'!$O2063,'Raw Data'!$P2063,'Raw Data'!$Q2063)</f>
        <v>43204</v>
      </c>
      <c r="S2063" s="27" t="str">
        <f>CONCATENATE(MID('Raw Data'!$H2063,FIND("(",'Raw Data'!$H2063)+1,FIND(")",'Raw Data'!$H2063)-FIND("(",'Raw Data'!$H2063)-1),"",'Raw Data'!$M2063)</f>
        <v>Rs.700</v>
      </c>
      <c r="T2063" s="27">
        <f t="shared" si="32"/>
        <v>1</v>
      </c>
      <c r="U2063" s="29">
        <f>'Raw Data'!$M2063*'Raw Data'!$T2063</f>
        <v>700</v>
      </c>
    </row>
    <row r="2064" spans="1:21" x14ac:dyDescent="0.3">
      <c r="A2064" s="20">
        <v>308155</v>
      </c>
      <c r="B2064" s="27" t="s">
        <v>4523</v>
      </c>
      <c r="C2064" s="27">
        <v>1</v>
      </c>
      <c r="D2064" s="27" t="str">
        <f>VLOOKUP('Raw Data'!$C2064,'country description'!$A$2:$B$16,2,0)</f>
        <v>India</v>
      </c>
      <c r="E2064" s="27" t="s">
        <v>14</v>
      </c>
      <c r="F2064" s="27" t="s">
        <v>4524</v>
      </c>
      <c r="G2064" s="27" t="s">
        <v>4525</v>
      </c>
      <c r="H2064" s="27" t="s">
        <v>18</v>
      </c>
      <c r="I2064" s="27" t="s">
        <v>19</v>
      </c>
      <c r="J2064" s="27" t="s">
        <v>24</v>
      </c>
      <c r="K2064" s="27">
        <v>2</v>
      </c>
      <c r="L2064" s="27">
        <v>349</v>
      </c>
      <c r="M2064" s="27">
        <v>700</v>
      </c>
      <c r="N2064" s="27">
        <v>3.5</v>
      </c>
      <c r="O2064" s="27">
        <v>2012</v>
      </c>
      <c r="P2064" s="27">
        <v>4</v>
      </c>
      <c r="Q2064" s="27">
        <v>17</v>
      </c>
      <c r="R2064" s="28">
        <f>DATE('Raw Data'!$O2064,'Raw Data'!$P2064,'Raw Data'!$Q2064)</f>
        <v>41016</v>
      </c>
      <c r="S2064" s="27" t="str">
        <f>CONCATENATE(MID('Raw Data'!$H2064,FIND("(",'Raw Data'!$H2064)+1,FIND(")",'Raw Data'!$H2064)-FIND("(",'Raw Data'!$H2064)-1),"",'Raw Data'!$M2064)</f>
        <v>Rs.700</v>
      </c>
      <c r="T2064" s="27">
        <f t="shared" si="32"/>
        <v>1</v>
      </c>
      <c r="U2064" s="29">
        <f>'Raw Data'!$M2064*'Raw Data'!$T2064</f>
        <v>700</v>
      </c>
    </row>
    <row r="2065" spans="1:21" x14ac:dyDescent="0.3">
      <c r="A2065" s="20">
        <v>197</v>
      </c>
      <c r="B2065" s="27" t="s">
        <v>499</v>
      </c>
      <c r="C2065" s="27">
        <v>1</v>
      </c>
      <c r="D2065" s="27" t="str">
        <f>VLOOKUP('Raw Data'!$C2065,'country description'!$A$2:$B$16,2,0)</f>
        <v>India</v>
      </c>
      <c r="E2065" s="27" t="s">
        <v>14</v>
      </c>
      <c r="F2065" s="27" t="s">
        <v>4526</v>
      </c>
      <c r="G2065" s="27" t="s">
        <v>500</v>
      </c>
      <c r="H2065" s="27" t="s">
        <v>18</v>
      </c>
      <c r="I2065" s="27" t="s">
        <v>19</v>
      </c>
      <c r="J2065" s="27" t="s">
        <v>19</v>
      </c>
      <c r="K2065" s="27">
        <v>2</v>
      </c>
      <c r="L2065" s="27">
        <v>83</v>
      </c>
      <c r="M2065" s="27">
        <v>700</v>
      </c>
      <c r="N2065" s="27">
        <v>2.8</v>
      </c>
      <c r="O2065" s="27">
        <v>2012</v>
      </c>
      <c r="P2065" s="27">
        <v>3</v>
      </c>
      <c r="Q2065" s="27">
        <v>25</v>
      </c>
      <c r="R2065" s="28">
        <f>DATE('Raw Data'!$O2065,'Raw Data'!$P2065,'Raw Data'!$Q2065)</f>
        <v>40993</v>
      </c>
      <c r="S2065" s="27" t="str">
        <f>CONCATENATE(MID('Raw Data'!$H2065,FIND("(",'Raw Data'!$H2065)+1,FIND(")",'Raw Data'!$H2065)-FIND("(",'Raw Data'!$H2065)-1),"",'Raw Data'!$M2065)</f>
        <v>Rs.700</v>
      </c>
      <c r="T2065" s="27">
        <f t="shared" si="32"/>
        <v>1</v>
      </c>
      <c r="U2065" s="29">
        <f>'Raw Data'!$M2065*'Raw Data'!$T2065</f>
        <v>700</v>
      </c>
    </row>
    <row r="2066" spans="1:21" x14ac:dyDescent="0.3">
      <c r="A2066" s="20">
        <v>7352</v>
      </c>
      <c r="B2066" s="27" t="s">
        <v>499</v>
      </c>
      <c r="C2066" s="27">
        <v>1</v>
      </c>
      <c r="D2066" s="27" t="str">
        <f>VLOOKUP('Raw Data'!$C2066,'country description'!$A$2:$B$16,2,0)</f>
        <v>India</v>
      </c>
      <c r="E2066" s="27" t="s">
        <v>14</v>
      </c>
      <c r="F2066" s="27" t="s">
        <v>4527</v>
      </c>
      <c r="G2066" s="27" t="s">
        <v>500</v>
      </c>
      <c r="H2066" s="27" t="s">
        <v>18</v>
      </c>
      <c r="I2066" s="27" t="s">
        <v>19</v>
      </c>
      <c r="J2066" s="27" t="s">
        <v>19</v>
      </c>
      <c r="K2066" s="27">
        <v>2</v>
      </c>
      <c r="L2066" s="27">
        <v>90</v>
      </c>
      <c r="M2066" s="27">
        <v>700</v>
      </c>
      <c r="N2066" s="27">
        <v>3.3</v>
      </c>
      <c r="O2066" s="27">
        <v>2017</v>
      </c>
      <c r="P2066" s="27">
        <v>3</v>
      </c>
      <c r="Q2066" s="27">
        <v>1</v>
      </c>
      <c r="R2066" s="28">
        <f>DATE('Raw Data'!$O2066,'Raw Data'!$P2066,'Raw Data'!$Q2066)</f>
        <v>42795</v>
      </c>
      <c r="S2066" s="27" t="str">
        <f>CONCATENATE(MID('Raw Data'!$H2066,FIND("(",'Raw Data'!$H2066)+1,FIND(")",'Raw Data'!$H2066)-FIND("(",'Raw Data'!$H2066)-1),"",'Raw Data'!$M2066)</f>
        <v>Rs.700</v>
      </c>
      <c r="T2066" s="27">
        <f t="shared" si="32"/>
        <v>1</v>
      </c>
      <c r="U2066" s="29">
        <f>'Raw Data'!$M2066*'Raw Data'!$T2066</f>
        <v>700</v>
      </c>
    </row>
    <row r="2067" spans="1:21" x14ac:dyDescent="0.3">
      <c r="A2067" s="20">
        <v>305546</v>
      </c>
      <c r="B2067" s="27" t="s">
        <v>4528</v>
      </c>
      <c r="C2067" s="27">
        <v>1</v>
      </c>
      <c r="D2067" s="27" t="str">
        <f>VLOOKUP('Raw Data'!$C2067,'country description'!$A$2:$B$16,2,0)</f>
        <v>India</v>
      </c>
      <c r="E2067" s="27" t="s">
        <v>14</v>
      </c>
      <c r="F2067" s="27" t="s">
        <v>3364</v>
      </c>
      <c r="G2067" s="27" t="s">
        <v>587</v>
      </c>
      <c r="H2067" s="27" t="s">
        <v>18</v>
      </c>
      <c r="I2067" s="27" t="s">
        <v>19</v>
      </c>
      <c r="J2067" s="27" t="s">
        <v>19</v>
      </c>
      <c r="K2067" s="27">
        <v>2</v>
      </c>
      <c r="L2067" s="27">
        <v>44</v>
      </c>
      <c r="M2067" s="27">
        <v>700</v>
      </c>
      <c r="N2067" s="27">
        <v>3.7</v>
      </c>
      <c r="O2067" s="27">
        <v>2016</v>
      </c>
      <c r="P2067" s="27">
        <v>3</v>
      </c>
      <c r="Q2067" s="27">
        <v>27</v>
      </c>
      <c r="R2067" s="28">
        <f>DATE('Raw Data'!$O2067,'Raw Data'!$P2067,'Raw Data'!$Q2067)</f>
        <v>42456</v>
      </c>
      <c r="S2067" s="27" t="str">
        <f>CONCATENATE(MID('Raw Data'!$H2067,FIND("(",'Raw Data'!$H2067)+1,FIND(")",'Raw Data'!$H2067)-FIND("(",'Raw Data'!$H2067)-1),"",'Raw Data'!$M2067)</f>
        <v>Rs.700</v>
      </c>
      <c r="T2067" s="27">
        <f t="shared" si="32"/>
        <v>1</v>
      </c>
      <c r="U2067" s="29">
        <f>'Raw Data'!$M2067*'Raw Data'!$T2067</f>
        <v>700</v>
      </c>
    </row>
    <row r="2068" spans="1:21" x14ac:dyDescent="0.3">
      <c r="A2068" s="20">
        <v>307532</v>
      </c>
      <c r="B2068" s="27" t="s">
        <v>4345</v>
      </c>
      <c r="C2068" s="27">
        <v>1</v>
      </c>
      <c r="D2068" s="27" t="str">
        <f>VLOOKUP('Raw Data'!$C2068,'country description'!$A$2:$B$16,2,0)</f>
        <v>India</v>
      </c>
      <c r="E2068" s="27" t="s">
        <v>14</v>
      </c>
      <c r="F2068" s="27" t="s">
        <v>4529</v>
      </c>
      <c r="G2068" s="27" t="s">
        <v>407</v>
      </c>
      <c r="H2068" s="27" t="s">
        <v>18</v>
      </c>
      <c r="I2068" s="27" t="s">
        <v>19</v>
      </c>
      <c r="J2068" s="27" t="s">
        <v>19</v>
      </c>
      <c r="K2068" s="27">
        <v>2</v>
      </c>
      <c r="L2068" s="27">
        <v>132</v>
      </c>
      <c r="M2068" s="27">
        <v>700</v>
      </c>
      <c r="N2068" s="27">
        <v>3.5</v>
      </c>
      <c r="O2068" s="27">
        <v>2014</v>
      </c>
      <c r="P2068" s="27">
        <v>3</v>
      </c>
      <c r="Q2068" s="27">
        <v>4</v>
      </c>
      <c r="R2068" s="28">
        <f>DATE('Raw Data'!$O2068,'Raw Data'!$P2068,'Raw Data'!$Q2068)</f>
        <v>41702</v>
      </c>
      <c r="S2068" s="27" t="str">
        <f>CONCATENATE(MID('Raw Data'!$H2068,FIND("(",'Raw Data'!$H2068)+1,FIND(")",'Raw Data'!$H2068)-FIND("(",'Raw Data'!$H2068)-1),"",'Raw Data'!$M2068)</f>
        <v>Rs.700</v>
      </c>
      <c r="T2068" s="27">
        <f t="shared" si="32"/>
        <v>1</v>
      </c>
      <c r="U2068" s="29">
        <f>'Raw Data'!$M2068*'Raw Data'!$T2068</f>
        <v>700</v>
      </c>
    </row>
    <row r="2069" spans="1:21" x14ac:dyDescent="0.3">
      <c r="A2069" s="20">
        <v>18466975</v>
      </c>
      <c r="B2069" s="27" t="s">
        <v>4530</v>
      </c>
      <c r="C2069" s="27">
        <v>1</v>
      </c>
      <c r="D2069" s="27" t="str">
        <f>VLOOKUP('Raw Data'!$C2069,'country description'!$A$2:$B$16,2,0)</f>
        <v>India</v>
      </c>
      <c r="E2069" s="27" t="s">
        <v>14</v>
      </c>
      <c r="F2069" s="27" t="s">
        <v>4531</v>
      </c>
      <c r="G2069" s="27" t="s">
        <v>393</v>
      </c>
      <c r="H2069" s="27" t="s">
        <v>18</v>
      </c>
      <c r="I2069" s="27" t="s">
        <v>24</v>
      </c>
      <c r="J2069" s="27" t="s">
        <v>24</v>
      </c>
      <c r="K2069" s="27">
        <v>2</v>
      </c>
      <c r="L2069" s="27">
        <v>23</v>
      </c>
      <c r="M2069" s="27">
        <v>700</v>
      </c>
      <c r="N2069" s="27">
        <v>3.3</v>
      </c>
      <c r="O2069" s="27">
        <v>2011</v>
      </c>
      <c r="P2069" s="27">
        <v>3</v>
      </c>
      <c r="Q2069" s="27">
        <v>2</v>
      </c>
      <c r="R2069" s="28">
        <f>DATE('Raw Data'!$O2069,'Raw Data'!$P2069,'Raw Data'!$Q2069)</f>
        <v>40604</v>
      </c>
      <c r="S2069" s="27" t="str">
        <f>CONCATENATE(MID('Raw Data'!$H2069,FIND("(",'Raw Data'!$H2069)+1,FIND(")",'Raw Data'!$H2069)-FIND("(",'Raw Data'!$H2069)-1),"",'Raw Data'!$M2069)</f>
        <v>Rs.700</v>
      </c>
      <c r="T2069" s="27">
        <f t="shared" si="32"/>
        <v>1</v>
      </c>
      <c r="U2069" s="29">
        <f>'Raw Data'!$M2069*'Raw Data'!$T2069</f>
        <v>700</v>
      </c>
    </row>
    <row r="2070" spans="1:21" x14ac:dyDescent="0.3">
      <c r="A2070" s="20">
        <v>18446409</v>
      </c>
      <c r="B2070" s="27" t="s">
        <v>4475</v>
      </c>
      <c r="C2070" s="27">
        <v>1</v>
      </c>
      <c r="D2070" s="27" t="str">
        <f>VLOOKUP('Raw Data'!$C2070,'country description'!$A$2:$B$16,2,0)</f>
        <v>India</v>
      </c>
      <c r="E2070" s="27" t="s">
        <v>14</v>
      </c>
      <c r="F2070" s="27" t="s">
        <v>1572</v>
      </c>
      <c r="G2070" s="27" t="s">
        <v>504</v>
      </c>
      <c r="H2070" s="27" t="s">
        <v>18</v>
      </c>
      <c r="I2070" s="27" t="s">
        <v>19</v>
      </c>
      <c r="J2070" s="27" t="s">
        <v>24</v>
      </c>
      <c r="K2070" s="27">
        <v>2</v>
      </c>
      <c r="L2070" s="27">
        <v>22</v>
      </c>
      <c r="M2070" s="27">
        <v>700</v>
      </c>
      <c r="N2070" s="27">
        <v>4.3</v>
      </c>
      <c r="O2070" s="27">
        <v>2016</v>
      </c>
      <c r="P2070" s="27">
        <v>3</v>
      </c>
      <c r="Q2070" s="27">
        <v>14</v>
      </c>
      <c r="R2070" s="28">
        <f>DATE('Raw Data'!$O2070,'Raw Data'!$P2070,'Raw Data'!$Q2070)</f>
        <v>42443</v>
      </c>
      <c r="S2070" s="27" t="str">
        <f>CONCATENATE(MID('Raw Data'!$H2070,FIND("(",'Raw Data'!$H2070)+1,FIND(")",'Raw Data'!$H2070)-FIND("(",'Raw Data'!$H2070)-1),"",'Raw Data'!$M2070)</f>
        <v>Rs.700</v>
      </c>
      <c r="T2070" s="27">
        <f t="shared" si="32"/>
        <v>1</v>
      </c>
      <c r="U2070" s="29">
        <f>'Raw Data'!$M2070*'Raw Data'!$T2070</f>
        <v>700</v>
      </c>
    </row>
    <row r="2071" spans="1:21" x14ac:dyDescent="0.3">
      <c r="A2071" s="20">
        <v>308555</v>
      </c>
      <c r="B2071" s="27" t="s">
        <v>4532</v>
      </c>
      <c r="C2071" s="27">
        <v>1</v>
      </c>
      <c r="D2071" s="27" t="str">
        <f>VLOOKUP('Raw Data'!$C2071,'country description'!$A$2:$B$16,2,0)</f>
        <v>India</v>
      </c>
      <c r="E2071" s="27" t="s">
        <v>14</v>
      </c>
      <c r="F2071" s="27" t="s">
        <v>4533</v>
      </c>
      <c r="G2071" s="27" t="s">
        <v>410</v>
      </c>
      <c r="H2071" s="27" t="s">
        <v>18</v>
      </c>
      <c r="I2071" s="27" t="s">
        <v>19</v>
      </c>
      <c r="J2071" s="27" t="s">
        <v>19</v>
      </c>
      <c r="K2071" s="27">
        <v>2</v>
      </c>
      <c r="L2071" s="27">
        <v>143</v>
      </c>
      <c r="M2071" s="27">
        <v>700</v>
      </c>
      <c r="N2071" s="27">
        <v>3.4</v>
      </c>
      <c r="O2071" s="27">
        <v>2017</v>
      </c>
      <c r="P2071" s="27">
        <v>3</v>
      </c>
      <c r="Q2071" s="27">
        <v>15</v>
      </c>
      <c r="R2071" s="28">
        <f>DATE('Raw Data'!$O2071,'Raw Data'!$P2071,'Raw Data'!$Q2071)</f>
        <v>42809</v>
      </c>
      <c r="S2071" s="27" t="str">
        <f>CONCATENATE(MID('Raw Data'!$H2071,FIND("(",'Raw Data'!$H2071)+1,FIND(")",'Raw Data'!$H2071)-FIND("(",'Raw Data'!$H2071)-1),"",'Raw Data'!$M2071)</f>
        <v>Rs.700</v>
      </c>
      <c r="T2071" s="27">
        <f t="shared" si="32"/>
        <v>1</v>
      </c>
      <c r="U2071" s="29">
        <f>'Raw Data'!$M2071*'Raw Data'!$T2071</f>
        <v>700</v>
      </c>
    </row>
    <row r="2072" spans="1:21" x14ac:dyDescent="0.3">
      <c r="A2072" s="20">
        <v>312747</v>
      </c>
      <c r="B2072" s="27" t="s">
        <v>499</v>
      </c>
      <c r="C2072" s="27">
        <v>1</v>
      </c>
      <c r="D2072" s="27" t="str">
        <f>VLOOKUP('Raw Data'!$C2072,'country description'!$A$2:$B$16,2,0)</f>
        <v>India</v>
      </c>
      <c r="E2072" s="27" t="s">
        <v>14</v>
      </c>
      <c r="F2072" s="27" t="s">
        <v>4534</v>
      </c>
      <c r="G2072" s="27" t="s">
        <v>500</v>
      </c>
      <c r="H2072" s="27" t="s">
        <v>18</v>
      </c>
      <c r="I2072" s="27" t="s">
        <v>19</v>
      </c>
      <c r="J2072" s="27" t="s">
        <v>19</v>
      </c>
      <c r="K2072" s="27">
        <v>2</v>
      </c>
      <c r="L2072" s="27">
        <v>13</v>
      </c>
      <c r="M2072" s="27">
        <v>700</v>
      </c>
      <c r="N2072" s="27">
        <v>2.9</v>
      </c>
      <c r="O2072" s="27">
        <v>2017</v>
      </c>
      <c r="P2072" s="27">
        <v>3</v>
      </c>
      <c r="Q2072" s="27">
        <v>7</v>
      </c>
      <c r="R2072" s="28">
        <f>DATE('Raw Data'!$O2072,'Raw Data'!$P2072,'Raw Data'!$Q2072)</f>
        <v>42801</v>
      </c>
      <c r="S2072" s="27" t="str">
        <f>CONCATENATE(MID('Raw Data'!$H2072,FIND("(",'Raw Data'!$H2072)+1,FIND(")",'Raw Data'!$H2072)-FIND("(",'Raw Data'!$H2072)-1),"",'Raw Data'!$M2072)</f>
        <v>Rs.700</v>
      </c>
      <c r="T2072" s="27">
        <f t="shared" si="32"/>
        <v>1</v>
      </c>
      <c r="U2072" s="29">
        <f>'Raw Data'!$M2072*'Raw Data'!$T2072</f>
        <v>700</v>
      </c>
    </row>
    <row r="2073" spans="1:21" x14ac:dyDescent="0.3">
      <c r="A2073" s="20">
        <v>7547</v>
      </c>
      <c r="B2073" s="27" t="s">
        <v>4535</v>
      </c>
      <c r="C2073" s="27">
        <v>1</v>
      </c>
      <c r="D2073" s="27" t="str">
        <f>VLOOKUP('Raw Data'!$C2073,'country description'!$A$2:$B$16,2,0)</f>
        <v>India</v>
      </c>
      <c r="E2073" s="27" t="s">
        <v>14</v>
      </c>
      <c r="F2073" s="27" t="s">
        <v>4536</v>
      </c>
      <c r="G2073" s="27" t="s">
        <v>2801</v>
      </c>
      <c r="H2073" s="27" t="s">
        <v>18</v>
      </c>
      <c r="I2073" s="27" t="s">
        <v>19</v>
      </c>
      <c r="J2073" s="27" t="s">
        <v>24</v>
      </c>
      <c r="K2073" s="27">
        <v>2</v>
      </c>
      <c r="L2073" s="27">
        <v>34</v>
      </c>
      <c r="M2073" s="27">
        <v>700</v>
      </c>
      <c r="N2073" s="27">
        <v>2.6</v>
      </c>
      <c r="O2073" s="27">
        <v>2016</v>
      </c>
      <c r="P2073" s="27">
        <v>3</v>
      </c>
      <c r="Q2073" s="27">
        <v>8</v>
      </c>
      <c r="R2073" s="28">
        <f>DATE('Raw Data'!$O2073,'Raw Data'!$P2073,'Raw Data'!$Q2073)</f>
        <v>42437</v>
      </c>
      <c r="S2073" s="27" t="str">
        <f>CONCATENATE(MID('Raw Data'!$H2073,FIND("(",'Raw Data'!$H2073)+1,FIND(")",'Raw Data'!$H2073)-FIND("(",'Raw Data'!$H2073)-1),"",'Raw Data'!$M2073)</f>
        <v>Rs.700</v>
      </c>
      <c r="T2073" s="27">
        <f t="shared" si="32"/>
        <v>1</v>
      </c>
      <c r="U2073" s="29">
        <f>'Raw Data'!$M2073*'Raw Data'!$T2073</f>
        <v>700</v>
      </c>
    </row>
    <row r="2074" spans="1:21" x14ac:dyDescent="0.3">
      <c r="A2074" s="20">
        <v>18180047</v>
      </c>
      <c r="B2074" s="27" t="s">
        <v>4537</v>
      </c>
      <c r="C2074" s="27">
        <v>1</v>
      </c>
      <c r="D2074" s="27" t="str">
        <f>VLOOKUP('Raw Data'!$C2074,'country description'!$A$2:$B$16,2,0)</f>
        <v>India</v>
      </c>
      <c r="E2074" s="27" t="s">
        <v>14</v>
      </c>
      <c r="F2074" s="27" t="s">
        <v>4538</v>
      </c>
      <c r="G2074" s="27" t="s">
        <v>410</v>
      </c>
      <c r="H2074" s="27" t="s">
        <v>18</v>
      </c>
      <c r="I2074" s="27" t="s">
        <v>19</v>
      </c>
      <c r="J2074" s="27" t="s">
        <v>19</v>
      </c>
      <c r="K2074" s="27">
        <v>2</v>
      </c>
      <c r="L2074" s="27">
        <v>2</v>
      </c>
      <c r="M2074" s="27">
        <v>700</v>
      </c>
      <c r="N2074" s="27">
        <v>1</v>
      </c>
      <c r="O2074" s="27">
        <v>2018</v>
      </c>
      <c r="P2074" s="27">
        <v>3</v>
      </c>
      <c r="Q2074" s="27">
        <v>2</v>
      </c>
      <c r="R2074" s="28">
        <f>DATE('Raw Data'!$O2074,'Raw Data'!$P2074,'Raw Data'!$Q2074)</f>
        <v>43161</v>
      </c>
      <c r="S2074" s="27" t="str">
        <f>CONCATENATE(MID('Raw Data'!$H2074,FIND("(",'Raw Data'!$H2074)+1,FIND(")",'Raw Data'!$H2074)-FIND("(",'Raw Data'!$H2074)-1),"",'Raw Data'!$M2074)</f>
        <v>Rs.700</v>
      </c>
      <c r="T2074" s="27">
        <f t="shared" si="32"/>
        <v>1</v>
      </c>
      <c r="U2074" s="29">
        <f>'Raw Data'!$M2074*'Raw Data'!$T2074</f>
        <v>700</v>
      </c>
    </row>
    <row r="2075" spans="1:21" x14ac:dyDescent="0.3">
      <c r="A2075" s="20">
        <v>3254</v>
      </c>
      <c r="B2075" s="27" t="s">
        <v>4539</v>
      </c>
      <c r="C2075" s="27">
        <v>1</v>
      </c>
      <c r="D2075" s="27" t="str">
        <f>VLOOKUP('Raw Data'!$C2075,'country description'!$A$2:$B$16,2,0)</f>
        <v>India</v>
      </c>
      <c r="E2075" s="27" t="s">
        <v>14</v>
      </c>
      <c r="F2075" s="27" t="s">
        <v>4540</v>
      </c>
      <c r="G2075" s="27" t="s">
        <v>758</v>
      </c>
      <c r="H2075" s="27" t="s">
        <v>18</v>
      </c>
      <c r="I2075" s="27" t="s">
        <v>19</v>
      </c>
      <c r="J2075" s="27" t="s">
        <v>19</v>
      </c>
      <c r="K2075" s="27">
        <v>2</v>
      </c>
      <c r="L2075" s="27">
        <v>22</v>
      </c>
      <c r="M2075" s="27">
        <v>700</v>
      </c>
      <c r="N2075" s="27">
        <v>3</v>
      </c>
      <c r="O2075" s="27">
        <v>2014</v>
      </c>
      <c r="P2075" s="27">
        <v>3</v>
      </c>
      <c r="Q2075" s="27">
        <v>15</v>
      </c>
      <c r="R2075" s="28">
        <f>DATE('Raw Data'!$O2075,'Raw Data'!$P2075,'Raw Data'!$Q2075)</f>
        <v>41713</v>
      </c>
      <c r="S2075" s="27" t="str">
        <f>CONCATENATE(MID('Raw Data'!$H2075,FIND("(",'Raw Data'!$H2075)+1,FIND(")",'Raw Data'!$H2075)-FIND("(",'Raw Data'!$H2075)-1),"",'Raw Data'!$M2075)</f>
        <v>Rs.700</v>
      </c>
      <c r="T2075" s="27">
        <f t="shared" si="32"/>
        <v>1</v>
      </c>
      <c r="U2075" s="29">
        <f>'Raw Data'!$M2075*'Raw Data'!$T2075</f>
        <v>700</v>
      </c>
    </row>
    <row r="2076" spans="1:21" x14ac:dyDescent="0.3">
      <c r="A2076" s="20">
        <v>18449798</v>
      </c>
      <c r="B2076" s="27" t="s">
        <v>499</v>
      </c>
      <c r="C2076" s="27">
        <v>1</v>
      </c>
      <c r="D2076" s="27" t="str">
        <f>VLOOKUP('Raw Data'!$C2076,'country description'!$A$2:$B$16,2,0)</f>
        <v>India</v>
      </c>
      <c r="E2076" s="27" t="s">
        <v>14</v>
      </c>
      <c r="F2076" s="27" t="s">
        <v>4541</v>
      </c>
      <c r="G2076" s="27" t="s">
        <v>500</v>
      </c>
      <c r="H2076" s="27" t="s">
        <v>18</v>
      </c>
      <c r="I2076" s="27" t="s">
        <v>19</v>
      </c>
      <c r="J2076" s="27" t="s">
        <v>19</v>
      </c>
      <c r="K2076" s="27">
        <v>2</v>
      </c>
      <c r="L2076" s="27">
        <v>1</v>
      </c>
      <c r="M2076" s="27">
        <v>700</v>
      </c>
      <c r="N2076" s="27">
        <v>1</v>
      </c>
      <c r="O2076" s="27">
        <v>2017</v>
      </c>
      <c r="P2076" s="27">
        <v>3</v>
      </c>
      <c r="Q2076" s="27">
        <v>25</v>
      </c>
      <c r="R2076" s="28">
        <f>DATE('Raw Data'!$O2076,'Raw Data'!$P2076,'Raw Data'!$Q2076)</f>
        <v>42819</v>
      </c>
      <c r="S2076" s="27" t="str">
        <f>CONCATENATE(MID('Raw Data'!$H2076,FIND("(",'Raw Data'!$H2076)+1,FIND(")",'Raw Data'!$H2076)-FIND("(",'Raw Data'!$H2076)-1),"",'Raw Data'!$M2076)</f>
        <v>Rs.700</v>
      </c>
      <c r="T2076" s="27">
        <f t="shared" si="32"/>
        <v>1</v>
      </c>
      <c r="U2076" s="29">
        <f>'Raw Data'!$M2076*'Raw Data'!$T2076</f>
        <v>700</v>
      </c>
    </row>
    <row r="2077" spans="1:21" x14ac:dyDescent="0.3">
      <c r="A2077" s="20">
        <v>213</v>
      </c>
      <c r="B2077" s="27" t="s">
        <v>499</v>
      </c>
      <c r="C2077" s="27">
        <v>1</v>
      </c>
      <c r="D2077" s="27" t="str">
        <f>VLOOKUP('Raw Data'!$C2077,'country description'!$A$2:$B$16,2,0)</f>
        <v>India</v>
      </c>
      <c r="E2077" s="27" t="s">
        <v>14</v>
      </c>
      <c r="F2077" s="27" t="s">
        <v>4542</v>
      </c>
      <c r="G2077" s="27" t="s">
        <v>500</v>
      </c>
      <c r="H2077" s="27" t="s">
        <v>18</v>
      </c>
      <c r="I2077" s="27" t="s">
        <v>19</v>
      </c>
      <c r="J2077" s="27" t="s">
        <v>19</v>
      </c>
      <c r="K2077" s="27">
        <v>2</v>
      </c>
      <c r="L2077" s="27">
        <v>111</v>
      </c>
      <c r="M2077" s="27">
        <v>700</v>
      </c>
      <c r="N2077" s="27">
        <v>3.2</v>
      </c>
      <c r="O2077" s="27">
        <v>2013</v>
      </c>
      <c r="P2077" s="27">
        <v>3</v>
      </c>
      <c r="Q2077" s="27">
        <v>13</v>
      </c>
      <c r="R2077" s="28">
        <f>DATE('Raw Data'!$O2077,'Raw Data'!$P2077,'Raw Data'!$Q2077)</f>
        <v>41346</v>
      </c>
      <c r="S2077" s="27" t="str">
        <f>CONCATENATE(MID('Raw Data'!$H2077,FIND("(",'Raw Data'!$H2077)+1,FIND(")",'Raw Data'!$H2077)-FIND("(",'Raw Data'!$H2077)-1),"",'Raw Data'!$M2077)</f>
        <v>Rs.700</v>
      </c>
      <c r="T2077" s="27">
        <f t="shared" si="32"/>
        <v>1</v>
      </c>
      <c r="U2077" s="29">
        <f>'Raw Data'!$M2077*'Raw Data'!$T2077</f>
        <v>700</v>
      </c>
    </row>
    <row r="2078" spans="1:21" x14ac:dyDescent="0.3">
      <c r="A2078" s="20">
        <v>311370</v>
      </c>
      <c r="B2078" s="27" t="s">
        <v>4543</v>
      </c>
      <c r="C2078" s="27">
        <v>1</v>
      </c>
      <c r="D2078" s="27" t="str">
        <f>VLOOKUP('Raw Data'!$C2078,'country description'!$A$2:$B$16,2,0)</f>
        <v>India</v>
      </c>
      <c r="E2078" s="27" t="s">
        <v>14</v>
      </c>
      <c r="F2078" s="27" t="s">
        <v>4544</v>
      </c>
      <c r="G2078" s="27" t="s">
        <v>413</v>
      </c>
      <c r="H2078" s="27" t="s">
        <v>18</v>
      </c>
      <c r="I2078" s="27" t="s">
        <v>19</v>
      </c>
      <c r="J2078" s="27" t="s">
        <v>19</v>
      </c>
      <c r="K2078" s="27">
        <v>2</v>
      </c>
      <c r="L2078" s="27">
        <v>121</v>
      </c>
      <c r="M2078" s="27">
        <v>700</v>
      </c>
      <c r="N2078" s="27">
        <v>3.2</v>
      </c>
      <c r="O2078" s="27">
        <v>2015</v>
      </c>
      <c r="P2078" s="27">
        <v>3</v>
      </c>
      <c r="Q2078" s="27">
        <v>1</v>
      </c>
      <c r="R2078" s="28">
        <f>DATE('Raw Data'!$O2078,'Raw Data'!$P2078,'Raw Data'!$Q2078)</f>
        <v>42064</v>
      </c>
      <c r="S2078" s="27" t="str">
        <f>CONCATENATE(MID('Raw Data'!$H2078,FIND("(",'Raw Data'!$H2078)+1,FIND(")",'Raw Data'!$H2078)-FIND("(",'Raw Data'!$H2078)-1),"",'Raw Data'!$M2078)</f>
        <v>Rs.700</v>
      </c>
      <c r="T2078" s="27">
        <f t="shared" si="32"/>
        <v>1</v>
      </c>
      <c r="U2078" s="29">
        <f>'Raw Data'!$M2078*'Raw Data'!$T2078</f>
        <v>700</v>
      </c>
    </row>
    <row r="2079" spans="1:21" x14ac:dyDescent="0.3">
      <c r="A2079" s="20">
        <v>17989097</v>
      </c>
      <c r="B2079" s="27" t="s">
        <v>4545</v>
      </c>
      <c r="C2079" s="27">
        <v>1</v>
      </c>
      <c r="D2079" s="27" t="str">
        <f>VLOOKUP('Raw Data'!$C2079,'country description'!$A$2:$B$16,2,0)</f>
        <v>India</v>
      </c>
      <c r="E2079" s="27" t="s">
        <v>14</v>
      </c>
      <c r="F2079" s="27" t="s">
        <v>4546</v>
      </c>
      <c r="G2079" s="27" t="s">
        <v>4547</v>
      </c>
      <c r="H2079" s="27" t="s">
        <v>18</v>
      </c>
      <c r="I2079" s="27" t="s">
        <v>19</v>
      </c>
      <c r="J2079" s="27" t="s">
        <v>24</v>
      </c>
      <c r="K2079" s="27">
        <v>2</v>
      </c>
      <c r="L2079" s="27">
        <v>359</v>
      </c>
      <c r="M2079" s="27">
        <v>700</v>
      </c>
      <c r="N2079" s="27">
        <v>3.5</v>
      </c>
      <c r="O2079" s="27">
        <v>2014</v>
      </c>
      <c r="P2079" s="27">
        <v>3</v>
      </c>
      <c r="Q2079" s="27">
        <v>24</v>
      </c>
      <c r="R2079" s="28">
        <f>DATE('Raw Data'!$O2079,'Raw Data'!$P2079,'Raw Data'!$Q2079)</f>
        <v>41722</v>
      </c>
      <c r="S2079" s="27" t="str">
        <f>CONCATENATE(MID('Raw Data'!$H2079,FIND("(",'Raw Data'!$H2079)+1,FIND(")",'Raw Data'!$H2079)-FIND("(",'Raw Data'!$H2079)-1),"",'Raw Data'!$M2079)</f>
        <v>Rs.700</v>
      </c>
      <c r="T2079" s="27">
        <f t="shared" si="32"/>
        <v>1</v>
      </c>
      <c r="U2079" s="29">
        <f>'Raw Data'!$M2079*'Raw Data'!$T2079</f>
        <v>700</v>
      </c>
    </row>
    <row r="2080" spans="1:21" x14ac:dyDescent="0.3">
      <c r="A2080" s="20">
        <v>311600</v>
      </c>
      <c r="B2080" s="27" t="s">
        <v>4548</v>
      </c>
      <c r="C2080" s="27">
        <v>1</v>
      </c>
      <c r="D2080" s="27" t="str">
        <f>VLOOKUP('Raw Data'!$C2080,'country description'!$A$2:$B$16,2,0)</f>
        <v>India</v>
      </c>
      <c r="E2080" s="27" t="s">
        <v>14</v>
      </c>
      <c r="F2080" s="27" t="s">
        <v>4549</v>
      </c>
      <c r="G2080" s="27" t="s">
        <v>610</v>
      </c>
      <c r="H2080" s="27" t="s">
        <v>18</v>
      </c>
      <c r="I2080" s="27" t="s">
        <v>19</v>
      </c>
      <c r="J2080" s="27" t="s">
        <v>19</v>
      </c>
      <c r="K2080" s="27">
        <v>2</v>
      </c>
      <c r="L2080" s="27">
        <v>56</v>
      </c>
      <c r="M2080" s="27">
        <v>700</v>
      </c>
      <c r="N2080" s="27">
        <v>3.5</v>
      </c>
      <c r="O2080" s="27">
        <v>2017</v>
      </c>
      <c r="P2080" s="27">
        <v>3</v>
      </c>
      <c r="Q2080" s="27">
        <v>16</v>
      </c>
      <c r="R2080" s="28">
        <f>DATE('Raw Data'!$O2080,'Raw Data'!$P2080,'Raw Data'!$Q2080)</f>
        <v>42810</v>
      </c>
      <c r="S2080" s="27" t="str">
        <f>CONCATENATE(MID('Raw Data'!$H2080,FIND("(",'Raw Data'!$H2080)+1,FIND(")",'Raw Data'!$H2080)-FIND("(",'Raw Data'!$H2080)-1),"",'Raw Data'!$M2080)</f>
        <v>Rs.700</v>
      </c>
      <c r="T2080" s="27">
        <f t="shared" si="32"/>
        <v>1</v>
      </c>
      <c r="U2080" s="29">
        <f>'Raw Data'!$M2080*'Raw Data'!$T2080</f>
        <v>700</v>
      </c>
    </row>
    <row r="2081" spans="1:21" x14ac:dyDescent="0.3">
      <c r="A2081" s="20">
        <v>7253</v>
      </c>
      <c r="B2081" s="27" t="s">
        <v>4550</v>
      </c>
      <c r="C2081" s="27">
        <v>1</v>
      </c>
      <c r="D2081" s="27" t="str">
        <f>VLOOKUP('Raw Data'!$C2081,'country description'!$A$2:$B$16,2,0)</f>
        <v>India</v>
      </c>
      <c r="E2081" s="27" t="s">
        <v>14</v>
      </c>
      <c r="F2081" s="27" t="s">
        <v>4551</v>
      </c>
      <c r="G2081" s="27" t="s">
        <v>413</v>
      </c>
      <c r="H2081" s="27" t="s">
        <v>18</v>
      </c>
      <c r="I2081" s="27" t="s">
        <v>19</v>
      </c>
      <c r="J2081" s="27" t="s">
        <v>19</v>
      </c>
      <c r="K2081" s="27">
        <v>2</v>
      </c>
      <c r="L2081" s="27">
        <v>176</v>
      </c>
      <c r="M2081" s="27">
        <v>700</v>
      </c>
      <c r="N2081" s="27">
        <v>2.6</v>
      </c>
      <c r="O2081" s="27">
        <v>2013</v>
      </c>
      <c r="P2081" s="27">
        <v>2</v>
      </c>
      <c r="Q2081" s="27">
        <v>15</v>
      </c>
      <c r="R2081" s="28">
        <f>DATE('Raw Data'!$O2081,'Raw Data'!$P2081,'Raw Data'!$Q2081)</f>
        <v>41320</v>
      </c>
      <c r="S2081" s="27" t="str">
        <f>CONCATENATE(MID('Raw Data'!$H2081,FIND("(",'Raw Data'!$H2081)+1,FIND(")",'Raw Data'!$H2081)-FIND("(",'Raw Data'!$H2081)-1),"",'Raw Data'!$M2081)</f>
        <v>Rs.700</v>
      </c>
      <c r="T2081" s="27">
        <f t="shared" si="32"/>
        <v>1</v>
      </c>
      <c r="U2081" s="29">
        <f>'Raw Data'!$M2081*'Raw Data'!$T2081</f>
        <v>700</v>
      </c>
    </row>
    <row r="2082" spans="1:21" x14ac:dyDescent="0.3">
      <c r="A2082" s="20">
        <v>302152</v>
      </c>
      <c r="B2082" s="27" t="s">
        <v>4345</v>
      </c>
      <c r="C2082" s="27">
        <v>1</v>
      </c>
      <c r="D2082" s="27" t="str">
        <f>VLOOKUP('Raw Data'!$C2082,'country description'!$A$2:$B$16,2,0)</f>
        <v>India</v>
      </c>
      <c r="E2082" s="27" t="s">
        <v>14</v>
      </c>
      <c r="F2082" s="27" t="s">
        <v>4552</v>
      </c>
      <c r="G2082" s="27" t="s">
        <v>407</v>
      </c>
      <c r="H2082" s="27" t="s">
        <v>18</v>
      </c>
      <c r="I2082" s="27" t="s">
        <v>19</v>
      </c>
      <c r="J2082" s="27" t="s">
        <v>19</v>
      </c>
      <c r="K2082" s="27">
        <v>2</v>
      </c>
      <c r="L2082" s="27">
        <v>256</v>
      </c>
      <c r="M2082" s="27">
        <v>700</v>
      </c>
      <c r="N2082" s="27">
        <v>3.7</v>
      </c>
      <c r="O2082" s="27">
        <v>2011</v>
      </c>
      <c r="P2082" s="27">
        <v>2</v>
      </c>
      <c r="Q2082" s="27">
        <v>4</v>
      </c>
      <c r="R2082" s="28">
        <f>DATE('Raw Data'!$O2082,'Raw Data'!$P2082,'Raw Data'!$Q2082)</f>
        <v>40578</v>
      </c>
      <c r="S2082" s="27" t="str">
        <f>CONCATENATE(MID('Raw Data'!$H2082,FIND("(",'Raw Data'!$H2082)+1,FIND(")",'Raw Data'!$H2082)-FIND("(",'Raw Data'!$H2082)-1),"",'Raw Data'!$M2082)</f>
        <v>Rs.700</v>
      </c>
      <c r="T2082" s="27">
        <f t="shared" si="32"/>
        <v>1</v>
      </c>
      <c r="U2082" s="29">
        <f>'Raw Data'!$M2082*'Raw Data'!$T2082</f>
        <v>700</v>
      </c>
    </row>
    <row r="2083" spans="1:21" x14ac:dyDescent="0.3">
      <c r="A2083" s="20">
        <v>307535</v>
      </c>
      <c r="B2083" s="27" t="s">
        <v>4345</v>
      </c>
      <c r="C2083" s="27">
        <v>1</v>
      </c>
      <c r="D2083" s="27" t="str">
        <f>VLOOKUP('Raw Data'!$C2083,'country description'!$A$2:$B$16,2,0)</f>
        <v>India</v>
      </c>
      <c r="E2083" s="27" t="s">
        <v>14</v>
      </c>
      <c r="F2083" s="27" t="s">
        <v>4553</v>
      </c>
      <c r="G2083" s="27" t="s">
        <v>407</v>
      </c>
      <c r="H2083" s="27" t="s">
        <v>18</v>
      </c>
      <c r="I2083" s="27" t="s">
        <v>19</v>
      </c>
      <c r="J2083" s="27" t="s">
        <v>19</v>
      </c>
      <c r="K2083" s="27">
        <v>2</v>
      </c>
      <c r="L2083" s="27">
        <v>552</v>
      </c>
      <c r="M2083" s="27">
        <v>700</v>
      </c>
      <c r="N2083" s="27">
        <v>3.8</v>
      </c>
      <c r="O2083" s="27">
        <v>2017</v>
      </c>
      <c r="P2083" s="27">
        <v>2</v>
      </c>
      <c r="Q2083" s="27">
        <v>15</v>
      </c>
      <c r="R2083" s="28">
        <f>DATE('Raw Data'!$O2083,'Raw Data'!$P2083,'Raw Data'!$Q2083)</f>
        <v>42781</v>
      </c>
      <c r="S2083" s="27" t="str">
        <f>CONCATENATE(MID('Raw Data'!$H2083,FIND("(",'Raw Data'!$H2083)+1,FIND(")",'Raw Data'!$H2083)-FIND("(",'Raw Data'!$H2083)-1),"",'Raw Data'!$M2083)</f>
        <v>Rs.700</v>
      </c>
      <c r="T2083" s="27">
        <f t="shared" si="32"/>
        <v>1</v>
      </c>
      <c r="U2083" s="29">
        <f>'Raw Data'!$M2083*'Raw Data'!$T2083</f>
        <v>700</v>
      </c>
    </row>
    <row r="2084" spans="1:21" x14ac:dyDescent="0.3">
      <c r="A2084" s="20">
        <v>199</v>
      </c>
      <c r="B2084" s="27" t="s">
        <v>499</v>
      </c>
      <c r="C2084" s="27">
        <v>1</v>
      </c>
      <c r="D2084" s="27" t="str">
        <f>VLOOKUP('Raw Data'!$C2084,'country description'!$A$2:$B$16,2,0)</f>
        <v>India</v>
      </c>
      <c r="E2084" s="27" t="s">
        <v>14</v>
      </c>
      <c r="F2084" s="27" t="s">
        <v>4554</v>
      </c>
      <c r="G2084" s="27" t="s">
        <v>500</v>
      </c>
      <c r="H2084" s="27" t="s">
        <v>18</v>
      </c>
      <c r="I2084" s="27" t="s">
        <v>19</v>
      </c>
      <c r="J2084" s="27" t="s">
        <v>19</v>
      </c>
      <c r="K2084" s="27">
        <v>2</v>
      </c>
      <c r="L2084" s="27">
        <v>78</v>
      </c>
      <c r="M2084" s="27">
        <v>700</v>
      </c>
      <c r="N2084" s="27">
        <v>2.5</v>
      </c>
      <c r="O2084" s="27">
        <v>2014</v>
      </c>
      <c r="P2084" s="27">
        <v>2</v>
      </c>
      <c r="Q2084" s="27">
        <v>15</v>
      </c>
      <c r="R2084" s="28">
        <f>DATE('Raw Data'!$O2084,'Raw Data'!$P2084,'Raw Data'!$Q2084)</f>
        <v>41685</v>
      </c>
      <c r="S2084" s="27" t="str">
        <f>CONCATENATE(MID('Raw Data'!$H2084,FIND("(",'Raw Data'!$H2084)+1,FIND(")",'Raw Data'!$H2084)-FIND("(",'Raw Data'!$H2084)-1),"",'Raw Data'!$M2084)</f>
        <v>Rs.700</v>
      </c>
      <c r="T2084" s="27">
        <f t="shared" si="32"/>
        <v>1</v>
      </c>
      <c r="U2084" s="29">
        <f>'Raw Data'!$M2084*'Raw Data'!$T2084</f>
        <v>700</v>
      </c>
    </row>
    <row r="2085" spans="1:21" x14ac:dyDescent="0.3">
      <c r="A2085" s="20">
        <v>566</v>
      </c>
      <c r="B2085" s="27" t="s">
        <v>4278</v>
      </c>
      <c r="C2085" s="27">
        <v>1</v>
      </c>
      <c r="D2085" s="27" t="str">
        <f>VLOOKUP('Raw Data'!$C2085,'country description'!$A$2:$B$16,2,0)</f>
        <v>India</v>
      </c>
      <c r="E2085" s="27" t="s">
        <v>14</v>
      </c>
      <c r="F2085" s="27" t="s">
        <v>4555</v>
      </c>
      <c r="G2085" s="27" t="s">
        <v>1626</v>
      </c>
      <c r="H2085" s="27" t="s">
        <v>18</v>
      </c>
      <c r="I2085" s="27" t="s">
        <v>19</v>
      </c>
      <c r="J2085" s="27" t="s">
        <v>24</v>
      </c>
      <c r="K2085" s="27">
        <v>2</v>
      </c>
      <c r="L2085" s="27">
        <v>196</v>
      </c>
      <c r="M2085" s="27">
        <v>700</v>
      </c>
      <c r="N2085" s="27">
        <v>3.8</v>
      </c>
      <c r="O2085" s="27">
        <v>2012</v>
      </c>
      <c r="P2085" s="27">
        <v>2</v>
      </c>
      <c r="Q2085" s="27">
        <v>3</v>
      </c>
      <c r="R2085" s="28">
        <f>DATE('Raw Data'!$O2085,'Raw Data'!$P2085,'Raw Data'!$Q2085)</f>
        <v>40942</v>
      </c>
      <c r="S2085" s="27" t="str">
        <f>CONCATENATE(MID('Raw Data'!$H2085,FIND("(",'Raw Data'!$H2085)+1,FIND(")",'Raw Data'!$H2085)-FIND("(",'Raw Data'!$H2085)-1),"",'Raw Data'!$M2085)</f>
        <v>Rs.700</v>
      </c>
      <c r="T2085" s="27">
        <f t="shared" si="32"/>
        <v>1</v>
      </c>
      <c r="U2085" s="29">
        <f>'Raw Data'!$M2085*'Raw Data'!$T2085</f>
        <v>700</v>
      </c>
    </row>
    <row r="2086" spans="1:21" x14ac:dyDescent="0.3">
      <c r="A2086" s="20">
        <v>6144</v>
      </c>
      <c r="B2086" s="27" t="s">
        <v>4556</v>
      </c>
      <c r="C2086" s="27">
        <v>1</v>
      </c>
      <c r="D2086" s="27" t="str">
        <f>VLOOKUP('Raw Data'!$C2086,'country description'!$A$2:$B$16,2,0)</f>
        <v>India</v>
      </c>
      <c r="E2086" s="27" t="s">
        <v>14</v>
      </c>
      <c r="F2086" s="27" t="s">
        <v>4557</v>
      </c>
      <c r="G2086" s="27" t="s">
        <v>2420</v>
      </c>
      <c r="H2086" s="27" t="s">
        <v>18</v>
      </c>
      <c r="I2086" s="27" t="s">
        <v>24</v>
      </c>
      <c r="J2086" s="27" t="s">
        <v>24</v>
      </c>
      <c r="K2086" s="27">
        <v>2</v>
      </c>
      <c r="L2086" s="27">
        <v>1384</v>
      </c>
      <c r="M2086" s="27">
        <v>700</v>
      </c>
      <c r="N2086" s="27">
        <v>4.0999999999999996</v>
      </c>
      <c r="O2086" s="27">
        <v>2012</v>
      </c>
      <c r="P2086" s="27">
        <v>2</v>
      </c>
      <c r="Q2086" s="27">
        <v>8</v>
      </c>
      <c r="R2086" s="28">
        <f>DATE('Raw Data'!$O2086,'Raw Data'!$P2086,'Raw Data'!$Q2086)</f>
        <v>40947</v>
      </c>
      <c r="S2086" s="27" t="str">
        <f>CONCATENATE(MID('Raw Data'!$H2086,FIND("(",'Raw Data'!$H2086)+1,FIND(")",'Raw Data'!$H2086)-FIND("(",'Raw Data'!$H2086)-1),"",'Raw Data'!$M2086)</f>
        <v>Rs.700</v>
      </c>
      <c r="T2086" s="27">
        <f t="shared" si="32"/>
        <v>1</v>
      </c>
      <c r="U2086" s="29">
        <f>'Raw Data'!$M2086*'Raw Data'!$T2086</f>
        <v>700</v>
      </c>
    </row>
    <row r="2087" spans="1:21" x14ac:dyDescent="0.3">
      <c r="A2087" s="20">
        <v>306407</v>
      </c>
      <c r="B2087" s="27" t="s">
        <v>4558</v>
      </c>
      <c r="C2087" s="27">
        <v>1</v>
      </c>
      <c r="D2087" s="27" t="str">
        <f>VLOOKUP('Raw Data'!$C2087,'country description'!$A$2:$B$16,2,0)</f>
        <v>India</v>
      </c>
      <c r="E2087" s="27" t="s">
        <v>14</v>
      </c>
      <c r="F2087" s="27" t="s">
        <v>4559</v>
      </c>
      <c r="G2087" s="27" t="s">
        <v>2760</v>
      </c>
      <c r="H2087" s="27" t="s">
        <v>18</v>
      </c>
      <c r="I2087" s="27" t="s">
        <v>24</v>
      </c>
      <c r="J2087" s="27" t="s">
        <v>19</v>
      </c>
      <c r="K2087" s="27">
        <v>2</v>
      </c>
      <c r="L2087" s="27">
        <v>1526</v>
      </c>
      <c r="M2087" s="27">
        <v>700</v>
      </c>
      <c r="N2087" s="27">
        <v>4.2</v>
      </c>
      <c r="O2087" s="27">
        <v>2011</v>
      </c>
      <c r="P2087" s="27">
        <v>2</v>
      </c>
      <c r="Q2087" s="27">
        <v>6</v>
      </c>
      <c r="R2087" s="28">
        <f>DATE('Raw Data'!$O2087,'Raw Data'!$P2087,'Raw Data'!$Q2087)</f>
        <v>40580</v>
      </c>
      <c r="S2087" s="27" t="str">
        <f>CONCATENATE(MID('Raw Data'!$H2087,FIND("(",'Raw Data'!$H2087)+1,FIND(")",'Raw Data'!$H2087)-FIND("(",'Raw Data'!$H2087)-1),"",'Raw Data'!$M2087)</f>
        <v>Rs.700</v>
      </c>
      <c r="T2087" s="27">
        <f t="shared" si="32"/>
        <v>1</v>
      </c>
      <c r="U2087" s="29">
        <f>'Raw Data'!$M2087*'Raw Data'!$T2087</f>
        <v>700</v>
      </c>
    </row>
    <row r="2088" spans="1:21" x14ac:dyDescent="0.3">
      <c r="A2088" s="20">
        <v>18153563</v>
      </c>
      <c r="B2088" s="27" t="s">
        <v>4316</v>
      </c>
      <c r="C2088" s="27">
        <v>1</v>
      </c>
      <c r="D2088" s="27" t="str">
        <f>VLOOKUP('Raw Data'!$C2088,'country description'!$A$2:$B$16,2,0)</f>
        <v>India</v>
      </c>
      <c r="E2088" s="27" t="s">
        <v>14</v>
      </c>
      <c r="F2088" s="27" t="s">
        <v>4560</v>
      </c>
      <c r="G2088" s="27" t="s">
        <v>4318</v>
      </c>
      <c r="H2088" s="27" t="s">
        <v>18</v>
      </c>
      <c r="I2088" s="27" t="s">
        <v>19</v>
      </c>
      <c r="J2088" s="27" t="s">
        <v>24</v>
      </c>
      <c r="K2088" s="27">
        <v>2</v>
      </c>
      <c r="L2088" s="27">
        <v>57</v>
      </c>
      <c r="M2088" s="27">
        <v>700</v>
      </c>
      <c r="N2088" s="27">
        <v>2.2999999999999998</v>
      </c>
      <c r="O2088" s="27">
        <v>2010</v>
      </c>
      <c r="P2088" s="27">
        <v>2</v>
      </c>
      <c r="Q2088" s="27">
        <v>1</v>
      </c>
      <c r="R2088" s="28">
        <f>DATE('Raw Data'!$O2088,'Raw Data'!$P2088,'Raw Data'!$Q2088)</f>
        <v>40210</v>
      </c>
      <c r="S2088" s="27" t="str">
        <f>CONCATENATE(MID('Raw Data'!$H2088,FIND("(",'Raw Data'!$H2088)+1,FIND(")",'Raw Data'!$H2088)-FIND("(",'Raw Data'!$H2088)-1),"",'Raw Data'!$M2088)</f>
        <v>Rs.700</v>
      </c>
      <c r="T2088" s="27">
        <f t="shared" si="32"/>
        <v>1</v>
      </c>
      <c r="U2088" s="29">
        <f>'Raw Data'!$M2088*'Raw Data'!$T2088</f>
        <v>700</v>
      </c>
    </row>
    <row r="2089" spans="1:21" x14ac:dyDescent="0.3">
      <c r="A2089" s="20">
        <v>312183</v>
      </c>
      <c r="B2089" s="27" t="s">
        <v>4561</v>
      </c>
      <c r="C2089" s="27">
        <v>1</v>
      </c>
      <c r="D2089" s="27" t="str">
        <f>VLOOKUP('Raw Data'!$C2089,'country description'!$A$2:$B$16,2,0)</f>
        <v>India</v>
      </c>
      <c r="E2089" s="27" t="s">
        <v>14</v>
      </c>
      <c r="F2089" s="27" t="s">
        <v>4562</v>
      </c>
      <c r="G2089" s="27" t="s">
        <v>4563</v>
      </c>
      <c r="H2089" s="27" t="s">
        <v>18</v>
      </c>
      <c r="I2089" s="27" t="s">
        <v>19</v>
      </c>
      <c r="J2089" s="27" t="s">
        <v>19</v>
      </c>
      <c r="K2089" s="27">
        <v>2</v>
      </c>
      <c r="L2089" s="27">
        <v>32</v>
      </c>
      <c r="M2089" s="27">
        <v>700</v>
      </c>
      <c r="N2089" s="27">
        <v>3.2</v>
      </c>
      <c r="O2089" s="27">
        <v>2014</v>
      </c>
      <c r="P2089" s="27">
        <v>2</v>
      </c>
      <c r="Q2089" s="27">
        <v>15</v>
      </c>
      <c r="R2089" s="28">
        <f>DATE('Raw Data'!$O2089,'Raw Data'!$P2089,'Raw Data'!$Q2089)</f>
        <v>41685</v>
      </c>
      <c r="S2089" s="27" t="str">
        <f>CONCATENATE(MID('Raw Data'!$H2089,FIND("(",'Raw Data'!$H2089)+1,FIND(")",'Raw Data'!$H2089)-FIND("(",'Raw Data'!$H2089)-1),"",'Raw Data'!$M2089)</f>
        <v>Rs.700</v>
      </c>
      <c r="T2089" s="27">
        <f t="shared" si="32"/>
        <v>1</v>
      </c>
      <c r="U2089" s="29">
        <f>'Raw Data'!$M2089*'Raw Data'!$T2089</f>
        <v>700</v>
      </c>
    </row>
    <row r="2090" spans="1:21" x14ac:dyDescent="0.3">
      <c r="A2090" s="20">
        <v>18412868</v>
      </c>
      <c r="B2090" s="27" t="s">
        <v>4564</v>
      </c>
      <c r="C2090" s="27">
        <v>1</v>
      </c>
      <c r="D2090" s="27" t="str">
        <f>VLOOKUP('Raw Data'!$C2090,'country description'!$A$2:$B$16,2,0)</f>
        <v>India</v>
      </c>
      <c r="E2090" s="27" t="s">
        <v>14</v>
      </c>
      <c r="F2090" s="27" t="s">
        <v>4565</v>
      </c>
      <c r="G2090" s="27" t="s">
        <v>458</v>
      </c>
      <c r="H2090" s="27" t="s">
        <v>18</v>
      </c>
      <c r="I2090" s="27" t="s">
        <v>19</v>
      </c>
      <c r="J2090" s="27" t="s">
        <v>19</v>
      </c>
      <c r="K2090" s="27">
        <v>2</v>
      </c>
      <c r="L2090" s="27">
        <v>3</v>
      </c>
      <c r="M2090" s="27">
        <v>700</v>
      </c>
      <c r="N2090" s="27">
        <v>1</v>
      </c>
      <c r="O2090" s="27">
        <v>2018</v>
      </c>
      <c r="P2090" s="27">
        <v>2</v>
      </c>
      <c r="Q2090" s="27">
        <v>10</v>
      </c>
      <c r="R2090" s="28">
        <f>DATE('Raw Data'!$O2090,'Raw Data'!$P2090,'Raw Data'!$Q2090)</f>
        <v>43141</v>
      </c>
      <c r="S2090" s="27" t="str">
        <f>CONCATENATE(MID('Raw Data'!$H2090,FIND("(",'Raw Data'!$H2090)+1,FIND(")",'Raw Data'!$H2090)-FIND("(",'Raw Data'!$H2090)-1),"",'Raw Data'!$M2090)</f>
        <v>Rs.700</v>
      </c>
      <c r="T2090" s="27">
        <f t="shared" si="32"/>
        <v>1</v>
      </c>
      <c r="U2090" s="29">
        <f>'Raw Data'!$M2090*'Raw Data'!$T2090</f>
        <v>700</v>
      </c>
    </row>
    <row r="2091" spans="1:21" x14ac:dyDescent="0.3">
      <c r="A2091" s="20">
        <v>18249082</v>
      </c>
      <c r="B2091" s="27" t="s">
        <v>4566</v>
      </c>
      <c r="C2091" s="27">
        <v>1</v>
      </c>
      <c r="D2091" s="27" t="str">
        <f>VLOOKUP('Raw Data'!$C2091,'country description'!$A$2:$B$16,2,0)</f>
        <v>India</v>
      </c>
      <c r="E2091" s="27" t="s">
        <v>14</v>
      </c>
      <c r="F2091" s="27" t="s">
        <v>4567</v>
      </c>
      <c r="G2091" s="27" t="s">
        <v>1356</v>
      </c>
      <c r="H2091" s="27" t="s">
        <v>18</v>
      </c>
      <c r="I2091" s="27" t="s">
        <v>19</v>
      </c>
      <c r="J2091" s="27" t="s">
        <v>24</v>
      </c>
      <c r="K2091" s="27">
        <v>2</v>
      </c>
      <c r="L2091" s="27">
        <v>136</v>
      </c>
      <c r="M2091" s="27">
        <v>700</v>
      </c>
      <c r="N2091" s="27">
        <v>3.8</v>
      </c>
      <c r="O2091" s="27">
        <v>2014</v>
      </c>
      <c r="P2091" s="27">
        <v>2</v>
      </c>
      <c r="Q2091" s="27">
        <v>12</v>
      </c>
      <c r="R2091" s="28">
        <f>DATE('Raw Data'!$O2091,'Raw Data'!$P2091,'Raw Data'!$Q2091)</f>
        <v>41682</v>
      </c>
      <c r="S2091" s="27" t="str">
        <f>CONCATENATE(MID('Raw Data'!$H2091,FIND("(",'Raw Data'!$H2091)+1,FIND(")",'Raw Data'!$H2091)-FIND("(",'Raw Data'!$H2091)-1),"",'Raw Data'!$M2091)</f>
        <v>Rs.700</v>
      </c>
      <c r="T2091" s="27">
        <f t="shared" si="32"/>
        <v>1</v>
      </c>
      <c r="U2091" s="29">
        <f>'Raw Data'!$M2091*'Raw Data'!$T2091</f>
        <v>700</v>
      </c>
    </row>
    <row r="2092" spans="1:21" x14ac:dyDescent="0.3">
      <c r="A2092" s="20">
        <v>203</v>
      </c>
      <c r="B2092" s="27" t="s">
        <v>499</v>
      </c>
      <c r="C2092" s="27">
        <v>1</v>
      </c>
      <c r="D2092" s="27" t="str">
        <f>VLOOKUP('Raw Data'!$C2092,'country description'!$A$2:$B$16,2,0)</f>
        <v>India</v>
      </c>
      <c r="E2092" s="27" t="s">
        <v>14</v>
      </c>
      <c r="F2092" s="27" t="s">
        <v>4568</v>
      </c>
      <c r="G2092" s="27" t="s">
        <v>500</v>
      </c>
      <c r="H2092" s="27" t="s">
        <v>18</v>
      </c>
      <c r="I2092" s="27" t="s">
        <v>19</v>
      </c>
      <c r="J2092" s="27" t="s">
        <v>19</v>
      </c>
      <c r="K2092" s="27">
        <v>2</v>
      </c>
      <c r="L2092" s="27">
        <v>238</v>
      </c>
      <c r="M2092" s="27">
        <v>700</v>
      </c>
      <c r="N2092" s="27">
        <v>2.5</v>
      </c>
      <c r="O2092" s="27">
        <v>2015</v>
      </c>
      <c r="P2092" s="27">
        <v>2</v>
      </c>
      <c r="Q2092" s="27">
        <v>3</v>
      </c>
      <c r="R2092" s="28">
        <f>DATE('Raw Data'!$O2092,'Raw Data'!$P2092,'Raw Data'!$Q2092)</f>
        <v>42038</v>
      </c>
      <c r="S2092" s="27" t="str">
        <f>CONCATENATE(MID('Raw Data'!$H2092,FIND("(",'Raw Data'!$H2092)+1,FIND(")",'Raw Data'!$H2092)-FIND("(",'Raw Data'!$H2092)-1),"",'Raw Data'!$M2092)</f>
        <v>Rs.700</v>
      </c>
      <c r="T2092" s="27">
        <f t="shared" si="32"/>
        <v>1</v>
      </c>
      <c r="U2092" s="29">
        <f>'Raw Data'!$M2092*'Raw Data'!$T2092</f>
        <v>700</v>
      </c>
    </row>
    <row r="2093" spans="1:21" x14ac:dyDescent="0.3">
      <c r="A2093" s="20">
        <v>18355419</v>
      </c>
      <c r="B2093" s="27" t="s">
        <v>4569</v>
      </c>
      <c r="C2093" s="27">
        <v>1</v>
      </c>
      <c r="D2093" s="27" t="str">
        <f>VLOOKUP('Raw Data'!$C2093,'country description'!$A$2:$B$16,2,0)</f>
        <v>India</v>
      </c>
      <c r="E2093" s="27" t="s">
        <v>14</v>
      </c>
      <c r="F2093" s="27" t="s">
        <v>4570</v>
      </c>
      <c r="G2093" s="27" t="s">
        <v>2034</v>
      </c>
      <c r="H2093" s="27" t="s">
        <v>18</v>
      </c>
      <c r="I2093" s="27" t="s">
        <v>19</v>
      </c>
      <c r="J2093" s="27" t="s">
        <v>19</v>
      </c>
      <c r="K2093" s="27">
        <v>2</v>
      </c>
      <c r="L2093" s="27">
        <v>14</v>
      </c>
      <c r="M2093" s="27">
        <v>700</v>
      </c>
      <c r="N2093" s="27">
        <v>3.4</v>
      </c>
      <c r="O2093" s="27">
        <v>2013</v>
      </c>
      <c r="P2093" s="27">
        <v>2</v>
      </c>
      <c r="Q2093" s="27">
        <v>5</v>
      </c>
      <c r="R2093" s="28">
        <f>DATE('Raw Data'!$O2093,'Raw Data'!$P2093,'Raw Data'!$Q2093)</f>
        <v>41310</v>
      </c>
      <c r="S2093" s="27" t="str">
        <f>CONCATENATE(MID('Raw Data'!$H2093,FIND("(",'Raw Data'!$H2093)+1,FIND(")",'Raw Data'!$H2093)-FIND("(",'Raw Data'!$H2093)-1),"",'Raw Data'!$M2093)</f>
        <v>Rs.700</v>
      </c>
      <c r="T2093" s="27">
        <f t="shared" si="32"/>
        <v>1</v>
      </c>
      <c r="U2093" s="29">
        <f>'Raw Data'!$M2093*'Raw Data'!$T2093</f>
        <v>700</v>
      </c>
    </row>
    <row r="2094" spans="1:21" x14ac:dyDescent="0.3">
      <c r="A2094" s="20">
        <v>18396855</v>
      </c>
      <c r="B2094" s="27" t="s">
        <v>4571</v>
      </c>
      <c r="C2094" s="27">
        <v>1</v>
      </c>
      <c r="D2094" s="27" t="str">
        <f>VLOOKUP('Raw Data'!$C2094,'country description'!$A$2:$B$16,2,0)</f>
        <v>India</v>
      </c>
      <c r="E2094" s="27" t="s">
        <v>14</v>
      </c>
      <c r="F2094" s="27" t="s">
        <v>4572</v>
      </c>
      <c r="G2094" s="27" t="s">
        <v>4573</v>
      </c>
      <c r="H2094" s="27" t="s">
        <v>18</v>
      </c>
      <c r="I2094" s="27" t="s">
        <v>19</v>
      </c>
      <c r="J2094" s="27" t="s">
        <v>19</v>
      </c>
      <c r="K2094" s="27">
        <v>2</v>
      </c>
      <c r="L2094" s="27">
        <v>40</v>
      </c>
      <c r="M2094" s="27">
        <v>700</v>
      </c>
      <c r="N2094" s="27">
        <v>3.8</v>
      </c>
      <c r="O2094" s="27">
        <v>2011</v>
      </c>
      <c r="P2094" s="27">
        <v>2</v>
      </c>
      <c r="Q2094" s="27">
        <v>3</v>
      </c>
      <c r="R2094" s="28">
        <f>DATE('Raw Data'!$O2094,'Raw Data'!$P2094,'Raw Data'!$Q2094)</f>
        <v>40577</v>
      </c>
      <c r="S2094" s="27" t="str">
        <f>CONCATENATE(MID('Raw Data'!$H2094,FIND("(",'Raw Data'!$H2094)+1,FIND(")",'Raw Data'!$H2094)-FIND("(",'Raw Data'!$H2094)-1),"",'Raw Data'!$M2094)</f>
        <v>Rs.700</v>
      </c>
      <c r="T2094" s="27">
        <f t="shared" si="32"/>
        <v>1</v>
      </c>
      <c r="U2094" s="29">
        <f>'Raw Data'!$M2094*'Raw Data'!$T2094</f>
        <v>700</v>
      </c>
    </row>
    <row r="2095" spans="1:21" x14ac:dyDescent="0.3">
      <c r="A2095" s="20">
        <v>18252369</v>
      </c>
      <c r="B2095" s="27" t="s">
        <v>2447</v>
      </c>
      <c r="C2095" s="27">
        <v>1</v>
      </c>
      <c r="D2095" s="27" t="str">
        <f>VLOOKUP('Raw Data'!$C2095,'country description'!$A$2:$B$16,2,0)</f>
        <v>India</v>
      </c>
      <c r="E2095" s="27" t="s">
        <v>14</v>
      </c>
      <c r="F2095" s="27" t="s">
        <v>4574</v>
      </c>
      <c r="G2095" s="27" t="s">
        <v>390</v>
      </c>
      <c r="H2095" s="27" t="s">
        <v>18</v>
      </c>
      <c r="I2095" s="27" t="s">
        <v>19</v>
      </c>
      <c r="J2095" s="27" t="s">
        <v>19</v>
      </c>
      <c r="K2095" s="27">
        <v>2</v>
      </c>
      <c r="L2095" s="27">
        <v>13</v>
      </c>
      <c r="M2095" s="27">
        <v>700</v>
      </c>
      <c r="N2095" s="27">
        <v>3.1</v>
      </c>
      <c r="O2095" s="27">
        <v>2018</v>
      </c>
      <c r="P2095" s="27">
        <v>2</v>
      </c>
      <c r="Q2095" s="27">
        <v>23</v>
      </c>
      <c r="R2095" s="28">
        <f>DATE('Raw Data'!$O2095,'Raw Data'!$P2095,'Raw Data'!$Q2095)</f>
        <v>43154</v>
      </c>
      <c r="S2095" s="27" t="str">
        <f>CONCATENATE(MID('Raw Data'!$H2095,FIND("(",'Raw Data'!$H2095)+1,FIND(")",'Raw Data'!$H2095)-FIND("(",'Raw Data'!$H2095)-1),"",'Raw Data'!$M2095)</f>
        <v>Rs.700</v>
      </c>
      <c r="T2095" s="27">
        <f t="shared" si="32"/>
        <v>1</v>
      </c>
      <c r="U2095" s="29">
        <f>'Raw Data'!$M2095*'Raw Data'!$T2095</f>
        <v>700</v>
      </c>
    </row>
    <row r="2096" spans="1:21" x14ac:dyDescent="0.3">
      <c r="A2096" s="20">
        <v>18133506</v>
      </c>
      <c r="B2096" s="27" t="s">
        <v>4575</v>
      </c>
      <c r="C2096" s="27">
        <v>1</v>
      </c>
      <c r="D2096" s="27" t="str">
        <f>VLOOKUP('Raw Data'!$C2096,'country description'!$A$2:$B$16,2,0)</f>
        <v>India</v>
      </c>
      <c r="E2096" s="27" t="s">
        <v>14</v>
      </c>
      <c r="F2096" s="27" t="s">
        <v>4576</v>
      </c>
      <c r="G2096" s="27" t="s">
        <v>424</v>
      </c>
      <c r="H2096" s="27" t="s">
        <v>18</v>
      </c>
      <c r="I2096" s="27" t="s">
        <v>19</v>
      </c>
      <c r="J2096" s="27" t="s">
        <v>19</v>
      </c>
      <c r="K2096" s="27">
        <v>2</v>
      </c>
      <c r="L2096" s="27">
        <v>17</v>
      </c>
      <c r="M2096" s="27">
        <v>700</v>
      </c>
      <c r="N2096" s="27">
        <v>3.3</v>
      </c>
      <c r="O2096" s="27">
        <v>2013</v>
      </c>
      <c r="P2096" s="27">
        <v>2</v>
      </c>
      <c r="Q2096" s="27">
        <v>19</v>
      </c>
      <c r="R2096" s="28">
        <f>DATE('Raw Data'!$O2096,'Raw Data'!$P2096,'Raw Data'!$Q2096)</f>
        <v>41324</v>
      </c>
      <c r="S2096" s="27" t="str">
        <f>CONCATENATE(MID('Raw Data'!$H2096,FIND("(",'Raw Data'!$H2096)+1,FIND(")",'Raw Data'!$H2096)-FIND("(",'Raw Data'!$H2096)-1),"",'Raw Data'!$M2096)</f>
        <v>Rs.700</v>
      </c>
      <c r="T2096" s="27">
        <f t="shared" si="32"/>
        <v>1</v>
      </c>
      <c r="U2096" s="29">
        <f>'Raw Data'!$M2096*'Raw Data'!$T2096</f>
        <v>700</v>
      </c>
    </row>
    <row r="2097" spans="1:21" x14ac:dyDescent="0.3">
      <c r="A2097" s="20">
        <v>311903</v>
      </c>
      <c r="B2097" s="27" t="s">
        <v>499</v>
      </c>
      <c r="C2097" s="27">
        <v>1</v>
      </c>
      <c r="D2097" s="27" t="str">
        <f>VLOOKUP('Raw Data'!$C2097,'country description'!$A$2:$B$16,2,0)</f>
        <v>India</v>
      </c>
      <c r="E2097" s="27" t="s">
        <v>14</v>
      </c>
      <c r="F2097" s="27" t="s">
        <v>4577</v>
      </c>
      <c r="G2097" s="27" t="s">
        <v>500</v>
      </c>
      <c r="H2097" s="27" t="s">
        <v>18</v>
      </c>
      <c r="I2097" s="27" t="s">
        <v>19</v>
      </c>
      <c r="J2097" s="27" t="s">
        <v>19</v>
      </c>
      <c r="K2097" s="27">
        <v>2</v>
      </c>
      <c r="L2097" s="27">
        <v>36</v>
      </c>
      <c r="M2097" s="27">
        <v>700</v>
      </c>
      <c r="N2097" s="27">
        <v>3.4</v>
      </c>
      <c r="O2097" s="27">
        <v>2017</v>
      </c>
      <c r="P2097" s="27">
        <v>2</v>
      </c>
      <c r="Q2097" s="27">
        <v>21</v>
      </c>
      <c r="R2097" s="28">
        <f>DATE('Raw Data'!$O2097,'Raw Data'!$P2097,'Raw Data'!$Q2097)</f>
        <v>42787</v>
      </c>
      <c r="S2097" s="27" t="str">
        <f>CONCATENATE(MID('Raw Data'!$H2097,FIND("(",'Raw Data'!$H2097)+1,FIND(")",'Raw Data'!$H2097)-FIND("(",'Raw Data'!$H2097)-1),"",'Raw Data'!$M2097)</f>
        <v>Rs.700</v>
      </c>
      <c r="T2097" s="27">
        <f t="shared" si="32"/>
        <v>1</v>
      </c>
      <c r="U2097" s="29">
        <f>'Raw Data'!$M2097*'Raw Data'!$T2097</f>
        <v>700</v>
      </c>
    </row>
    <row r="2098" spans="1:21" x14ac:dyDescent="0.3">
      <c r="A2098" s="20">
        <v>1301</v>
      </c>
      <c r="B2098" s="27" t="s">
        <v>4578</v>
      </c>
      <c r="C2098" s="27">
        <v>1</v>
      </c>
      <c r="D2098" s="27" t="str">
        <f>VLOOKUP('Raw Data'!$C2098,'country description'!$A$2:$B$16,2,0)</f>
        <v>India</v>
      </c>
      <c r="E2098" s="27" t="s">
        <v>14</v>
      </c>
      <c r="F2098" s="27" t="s">
        <v>4579</v>
      </c>
      <c r="G2098" s="27" t="s">
        <v>4580</v>
      </c>
      <c r="H2098" s="27" t="s">
        <v>18</v>
      </c>
      <c r="I2098" s="27" t="s">
        <v>19</v>
      </c>
      <c r="J2098" s="27" t="s">
        <v>24</v>
      </c>
      <c r="K2098" s="27">
        <v>2</v>
      </c>
      <c r="L2098" s="27">
        <v>603</v>
      </c>
      <c r="M2098" s="27">
        <v>700</v>
      </c>
      <c r="N2098" s="27">
        <v>3.8</v>
      </c>
      <c r="O2098" s="27">
        <v>2011</v>
      </c>
      <c r="P2098" s="27">
        <v>2</v>
      </c>
      <c r="Q2098" s="27">
        <v>18</v>
      </c>
      <c r="R2098" s="28">
        <f>DATE('Raw Data'!$O2098,'Raw Data'!$P2098,'Raw Data'!$Q2098)</f>
        <v>40592</v>
      </c>
      <c r="S2098" s="27" t="str">
        <f>CONCATENATE(MID('Raw Data'!$H2098,FIND("(",'Raw Data'!$H2098)+1,FIND(")",'Raw Data'!$H2098)-FIND("(",'Raw Data'!$H2098)-1),"",'Raw Data'!$M2098)</f>
        <v>Rs.700</v>
      </c>
      <c r="T2098" s="27">
        <f t="shared" si="32"/>
        <v>1</v>
      </c>
      <c r="U2098" s="29">
        <f>'Raw Data'!$M2098*'Raw Data'!$T2098</f>
        <v>700</v>
      </c>
    </row>
    <row r="2099" spans="1:21" x14ac:dyDescent="0.3">
      <c r="A2099" s="20">
        <v>18446475</v>
      </c>
      <c r="B2099" s="27" t="s">
        <v>4581</v>
      </c>
      <c r="C2099" s="27">
        <v>1</v>
      </c>
      <c r="D2099" s="27" t="str">
        <f>VLOOKUP('Raw Data'!$C2099,'country description'!$A$2:$B$16,2,0)</f>
        <v>India</v>
      </c>
      <c r="E2099" s="27" t="s">
        <v>14</v>
      </c>
      <c r="F2099" s="27" t="s">
        <v>4582</v>
      </c>
      <c r="G2099" s="27" t="s">
        <v>390</v>
      </c>
      <c r="H2099" s="27" t="s">
        <v>18</v>
      </c>
      <c r="I2099" s="27" t="s">
        <v>19</v>
      </c>
      <c r="J2099" s="27" t="s">
        <v>24</v>
      </c>
      <c r="K2099" s="27">
        <v>2</v>
      </c>
      <c r="L2099" s="27">
        <v>84</v>
      </c>
      <c r="M2099" s="27">
        <v>700</v>
      </c>
      <c r="N2099" s="27">
        <v>4.4000000000000004</v>
      </c>
      <c r="O2099" s="27">
        <v>2010</v>
      </c>
      <c r="P2099" s="27">
        <v>2</v>
      </c>
      <c r="Q2099" s="27">
        <v>28</v>
      </c>
      <c r="R2099" s="28">
        <f>DATE('Raw Data'!$O2099,'Raw Data'!$P2099,'Raw Data'!$Q2099)</f>
        <v>40237</v>
      </c>
      <c r="S2099" s="27" t="str">
        <f>CONCATENATE(MID('Raw Data'!$H2099,FIND("(",'Raw Data'!$H2099)+1,FIND(")",'Raw Data'!$H2099)-FIND("(",'Raw Data'!$H2099)-1),"",'Raw Data'!$M2099)</f>
        <v>Rs.700</v>
      </c>
      <c r="T2099" s="27">
        <f t="shared" si="32"/>
        <v>1</v>
      </c>
      <c r="U2099" s="29">
        <f>'Raw Data'!$M2099*'Raw Data'!$T2099</f>
        <v>700</v>
      </c>
    </row>
    <row r="2100" spans="1:21" x14ac:dyDescent="0.3">
      <c r="A2100" s="20">
        <v>305967</v>
      </c>
      <c r="B2100" s="27" t="s">
        <v>4345</v>
      </c>
      <c r="C2100" s="27">
        <v>1</v>
      </c>
      <c r="D2100" s="27" t="str">
        <f>VLOOKUP('Raw Data'!$C2100,'country description'!$A$2:$B$16,2,0)</f>
        <v>India</v>
      </c>
      <c r="E2100" s="27" t="s">
        <v>14</v>
      </c>
      <c r="F2100" s="27" t="s">
        <v>4583</v>
      </c>
      <c r="G2100" s="27" t="s">
        <v>407</v>
      </c>
      <c r="H2100" s="27" t="s">
        <v>18</v>
      </c>
      <c r="I2100" s="27" t="s">
        <v>19</v>
      </c>
      <c r="J2100" s="27" t="s">
        <v>19</v>
      </c>
      <c r="K2100" s="27">
        <v>2</v>
      </c>
      <c r="L2100" s="27">
        <v>294</v>
      </c>
      <c r="M2100" s="27">
        <v>700</v>
      </c>
      <c r="N2100" s="27">
        <v>3.7</v>
      </c>
      <c r="O2100" s="27">
        <v>2018</v>
      </c>
      <c r="P2100" s="27">
        <v>2</v>
      </c>
      <c r="Q2100" s="27">
        <v>17</v>
      </c>
      <c r="R2100" s="28">
        <f>DATE('Raw Data'!$O2100,'Raw Data'!$P2100,'Raw Data'!$Q2100)</f>
        <v>43148</v>
      </c>
      <c r="S2100" s="27" t="str">
        <f>CONCATENATE(MID('Raw Data'!$H2100,FIND("(",'Raw Data'!$H2100)+1,FIND(")",'Raw Data'!$H2100)-FIND("(",'Raw Data'!$H2100)-1),"",'Raw Data'!$M2100)</f>
        <v>Rs.700</v>
      </c>
      <c r="T2100" s="27">
        <f t="shared" si="32"/>
        <v>1</v>
      </c>
      <c r="U2100" s="29">
        <f>'Raw Data'!$M2100*'Raw Data'!$T2100</f>
        <v>700</v>
      </c>
    </row>
    <row r="2101" spans="1:21" x14ac:dyDescent="0.3">
      <c r="A2101" s="20">
        <v>7271</v>
      </c>
      <c r="B2101" s="27" t="s">
        <v>4584</v>
      </c>
      <c r="C2101" s="27">
        <v>1</v>
      </c>
      <c r="D2101" s="27" t="str">
        <f>VLOOKUP('Raw Data'!$C2101,'country description'!$A$2:$B$16,2,0)</f>
        <v>India</v>
      </c>
      <c r="E2101" s="27" t="s">
        <v>14</v>
      </c>
      <c r="F2101" s="27" t="s">
        <v>4585</v>
      </c>
      <c r="G2101" s="27" t="s">
        <v>617</v>
      </c>
      <c r="H2101" s="27" t="s">
        <v>18</v>
      </c>
      <c r="I2101" s="27" t="s">
        <v>19</v>
      </c>
      <c r="J2101" s="27" t="s">
        <v>24</v>
      </c>
      <c r="K2101" s="27">
        <v>2</v>
      </c>
      <c r="L2101" s="27">
        <v>45</v>
      </c>
      <c r="M2101" s="27">
        <v>700</v>
      </c>
      <c r="N2101" s="27">
        <v>2.1</v>
      </c>
      <c r="O2101" s="27">
        <v>2011</v>
      </c>
      <c r="P2101" s="27">
        <v>2</v>
      </c>
      <c r="Q2101" s="27">
        <v>18</v>
      </c>
      <c r="R2101" s="28">
        <f>DATE('Raw Data'!$O2101,'Raw Data'!$P2101,'Raw Data'!$Q2101)</f>
        <v>40592</v>
      </c>
      <c r="S2101" s="27" t="str">
        <f>CONCATENATE(MID('Raw Data'!$H2101,FIND("(",'Raw Data'!$H2101)+1,FIND(")",'Raw Data'!$H2101)-FIND("(",'Raw Data'!$H2101)-1),"",'Raw Data'!$M2101)</f>
        <v>Rs.700</v>
      </c>
      <c r="T2101" s="27">
        <f t="shared" si="32"/>
        <v>1</v>
      </c>
      <c r="U2101" s="29">
        <f>'Raw Data'!$M2101*'Raw Data'!$T2101</f>
        <v>700</v>
      </c>
    </row>
    <row r="2102" spans="1:21" x14ac:dyDescent="0.3">
      <c r="A2102" s="20">
        <v>3892</v>
      </c>
      <c r="B2102" s="27" t="s">
        <v>499</v>
      </c>
      <c r="C2102" s="27">
        <v>1</v>
      </c>
      <c r="D2102" s="27" t="str">
        <f>VLOOKUP('Raw Data'!$C2102,'country description'!$A$2:$B$16,2,0)</f>
        <v>India</v>
      </c>
      <c r="E2102" s="27" t="s">
        <v>14</v>
      </c>
      <c r="F2102" s="27" t="s">
        <v>4586</v>
      </c>
      <c r="G2102" s="27" t="s">
        <v>500</v>
      </c>
      <c r="H2102" s="27" t="s">
        <v>18</v>
      </c>
      <c r="I2102" s="27" t="s">
        <v>19</v>
      </c>
      <c r="J2102" s="27" t="s">
        <v>19</v>
      </c>
      <c r="K2102" s="27">
        <v>2</v>
      </c>
      <c r="L2102" s="27">
        <v>65</v>
      </c>
      <c r="M2102" s="27">
        <v>700</v>
      </c>
      <c r="N2102" s="27">
        <v>2.6</v>
      </c>
      <c r="O2102" s="27">
        <v>2018</v>
      </c>
      <c r="P2102" s="27">
        <v>2</v>
      </c>
      <c r="Q2102" s="27">
        <v>11</v>
      </c>
      <c r="R2102" s="28">
        <f>DATE('Raw Data'!$O2102,'Raw Data'!$P2102,'Raw Data'!$Q2102)</f>
        <v>43142</v>
      </c>
      <c r="S2102" s="27" t="str">
        <f>CONCATENATE(MID('Raw Data'!$H2102,FIND("(",'Raw Data'!$H2102)+1,FIND(")",'Raw Data'!$H2102)-FIND("(",'Raw Data'!$H2102)-1),"",'Raw Data'!$M2102)</f>
        <v>Rs.700</v>
      </c>
      <c r="T2102" s="27">
        <f t="shared" si="32"/>
        <v>1</v>
      </c>
      <c r="U2102" s="29">
        <f>'Raw Data'!$M2102*'Raw Data'!$T2102</f>
        <v>700</v>
      </c>
    </row>
    <row r="2103" spans="1:21" x14ac:dyDescent="0.3">
      <c r="A2103" s="20">
        <v>977</v>
      </c>
      <c r="B2103" s="27" t="s">
        <v>4445</v>
      </c>
      <c r="C2103" s="27">
        <v>1</v>
      </c>
      <c r="D2103" s="27" t="str">
        <f>VLOOKUP('Raw Data'!$C2103,'country description'!$A$2:$B$16,2,0)</f>
        <v>India</v>
      </c>
      <c r="E2103" s="27" t="s">
        <v>14</v>
      </c>
      <c r="F2103" s="27" t="s">
        <v>4587</v>
      </c>
      <c r="G2103" s="27" t="s">
        <v>393</v>
      </c>
      <c r="H2103" s="27" t="s">
        <v>18</v>
      </c>
      <c r="I2103" s="27" t="s">
        <v>19</v>
      </c>
      <c r="J2103" s="27" t="s">
        <v>24</v>
      </c>
      <c r="K2103" s="27">
        <v>2</v>
      </c>
      <c r="L2103" s="27">
        <v>93</v>
      </c>
      <c r="M2103" s="27">
        <v>700</v>
      </c>
      <c r="N2103" s="27">
        <v>3.2</v>
      </c>
      <c r="O2103" s="27">
        <v>2010</v>
      </c>
      <c r="P2103" s="27">
        <v>2</v>
      </c>
      <c r="Q2103" s="27">
        <v>24</v>
      </c>
      <c r="R2103" s="28">
        <f>DATE('Raw Data'!$O2103,'Raw Data'!$P2103,'Raw Data'!$Q2103)</f>
        <v>40233</v>
      </c>
      <c r="S2103" s="27" t="str">
        <f>CONCATENATE(MID('Raw Data'!$H2103,FIND("(",'Raw Data'!$H2103)+1,FIND(")",'Raw Data'!$H2103)-FIND("(",'Raw Data'!$H2103)-1),"",'Raw Data'!$M2103)</f>
        <v>Rs.700</v>
      </c>
      <c r="T2103" s="27">
        <f t="shared" si="32"/>
        <v>1</v>
      </c>
      <c r="U2103" s="29">
        <f>'Raw Data'!$M2103*'Raw Data'!$T2103</f>
        <v>700</v>
      </c>
    </row>
    <row r="2104" spans="1:21" x14ac:dyDescent="0.3">
      <c r="A2104" s="20">
        <v>305086</v>
      </c>
      <c r="B2104" s="27" t="s">
        <v>4588</v>
      </c>
      <c r="C2104" s="27">
        <v>1</v>
      </c>
      <c r="D2104" s="27" t="str">
        <f>VLOOKUP('Raw Data'!$C2104,'country description'!$A$2:$B$16,2,0)</f>
        <v>India</v>
      </c>
      <c r="E2104" s="27" t="s">
        <v>14</v>
      </c>
      <c r="F2104" s="27" t="s">
        <v>4589</v>
      </c>
      <c r="G2104" s="27" t="s">
        <v>393</v>
      </c>
      <c r="H2104" s="27" t="s">
        <v>18</v>
      </c>
      <c r="I2104" s="27" t="s">
        <v>19</v>
      </c>
      <c r="J2104" s="27" t="s">
        <v>19</v>
      </c>
      <c r="K2104" s="27">
        <v>2</v>
      </c>
      <c r="L2104" s="27">
        <v>41</v>
      </c>
      <c r="M2104" s="27">
        <v>700</v>
      </c>
      <c r="N2104" s="27">
        <v>3.2</v>
      </c>
      <c r="O2104" s="27">
        <v>2012</v>
      </c>
      <c r="P2104" s="27">
        <v>2</v>
      </c>
      <c r="Q2104" s="27">
        <v>14</v>
      </c>
      <c r="R2104" s="28">
        <f>DATE('Raw Data'!$O2104,'Raw Data'!$P2104,'Raw Data'!$Q2104)</f>
        <v>40953</v>
      </c>
      <c r="S2104" s="27" t="str">
        <f>CONCATENATE(MID('Raw Data'!$H2104,FIND("(",'Raw Data'!$H2104)+1,FIND(")",'Raw Data'!$H2104)-FIND("(",'Raw Data'!$H2104)-1),"",'Raw Data'!$M2104)</f>
        <v>Rs.700</v>
      </c>
      <c r="T2104" s="27">
        <f t="shared" si="32"/>
        <v>1</v>
      </c>
      <c r="U2104" s="29">
        <f>'Raw Data'!$M2104*'Raw Data'!$T2104</f>
        <v>700</v>
      </c>
    </row>
    <row r="2105" spans="1:21" x14ac:dyDescent="0.3">
      <c r="A2105" s="20">
        <v>18358685</v>
      </c>
      <c r="B2105" s="27" t="s">
        <v>4461</v>
      </c>
      <c r="C2105" s="27">
        <v>1</v>
      </c>
      <c r="D2105" s="27" t="str">
        <f>VLOOKUP('Raw Data'!$C2105,'country description'!$A$2:$B$16,2,0)</f>
        <v>India</v>
      </c>
      <c r="E2105" s="27" t="s">
        <v>14</v>
      </c>
      <c r="F2105" s="27" t="s">
        <v>4590</v>
      </c>
      <c r="G2105" s="27" t="s">
        <v>2801</v>
      </c>
      <c r="H2105" s="27" t="s">
        <v>18</v>
      </c>
      <c r="I2105" s="27" t="s">
        <v>19</v>
      </c>
      <c r="J2105" s="27" t="s">
        <v>24</v>
      </c>
      <c r="K2105" s="27">
        <v>2</v>
      </c>
      <c r="L2105" s="27">
        <v>13</v>
      </c>
      <c r="M2105" s="27">
        <v>700</v>
      </c>
      <c r="N2105" s="27">
        <v>3.4</v>
      </c>
      <c r="O2105" s="27">
        <v>2014</v>
      </c>
      <c r="P2105" s="27">
        <v>2</v>
      </c>
      <c r="Q2105" s="27">
        <v>22</v>
      </c>
      <c r="R2105" s="28">
        <f>DATE('Raw Data'!$O2105,'Raw Data'!$P2105,'Raw Data'!$Q2105)</f>
        <v>41692</v>
      </c>
      <c r="S2105" s="27" t="str">
        <f>CONCATENATE(MID('Raw Data'!$H2105,FIND("(",'Raw Data'!$H2105)+1,FIND(")",'Raw Data'!$H2105)-FIND("(",'Raw Data'!$H2105)-1),"",'Raw Data'!$M2105)</f>
        <v>Rs.700</v>
      </c>
      <c r="T2105" s="27">
        <f t="shared" si="32"/>
        <v>1</v>
      </c>
      <c r="U2105" s="29">
        <f>'Raw Data'!$M2105*'Raw Data'!$T2105</f>
        <v>700</v>
      </c>
    </row>
    <row r="2106" spans="1:21" x14ac:dyDescent="0.3">
      <c r="A2106" s="20">
        <v>18263236</v>
      </c>
      <c r="B2106" s="27" t="s">
        <v>499</v>
      </c>
      <c r="C2106" s="27">
        <v>1</v>
      </c>
      <c r="D2106" s="27" t="str">
        <f>VLOOKUP('Raw Data'!$C2106,'country description'!$A$2:$B$16,2,0)</f>
        <v>India</v>
      </c>
      <c r="E2106" s="27" t="s">
        <v>14</v>
      </c>
      <c r="F2106" s="27" t="s">
        <v>4591</v>
      </c>
      <c r="G2106" s="27" t="s">
        <v>500</v>
      </c>
      <c r="H2106" s="27" t="s">
        <v>18</v>
      </c>
      <c r="I2106" s="27" t="s">
        <v>19</v>
      </c>
      <c r="J2106" s="27" t="s">
        <v>19</v>
      </c>
      <c r="K2106" s="27">
        <v>2</v>
      </c>
      <c r="L2106" s="27">
        <v>24</v>
      </c>
      <c r="M2106" s="27">
        <v>700</v>
      </c>
      <c r="N2106" s="27">
        <v>3.6</v>
      </c>
      <c r="O2106" s="27">
        <v>2011</v>
      </c>
      <c r="P2106" s="27">
        <v>2</v>
      </c>
      <c r="Q2106" s="27">
        <v>14</v>
      </c>
      <c r="R2106" s="28">
        <f>DATE('Raw Data'!$O2106,'Raw Data'!$P2106,'Raw Data'!$Q2106)</f>
        <v>40588</v>
      </c>
      <c r="S2106" s="27" t="str">
        <f>CONCATENATE(MID('Raw Data'!$H2106,FIND("(",'Raw Data'!$H2106)+1,FIND(")",'Raw Data'!$H2106)-FIND("(",'Raw Data'!$H2106)-1),"",'Raw Data'!$M2106)</f>
        <v>Rs.700</v>
      </c>
      <c r="T2106" s="27">
        <f t="shared" si="32"/>
        <v>1</v>
      </c>
      <c r="U2106" s="29">
        <f>'Raw Data'!$M2106*'Raw Data'!$T2106</f>
        <v>700</v>
      </c>
    </row>
    <row r="2107" spans="1:21" x14ac:dyDescent="0.3">
      <c r="A2107" s="20">
        <v>6625</v>
      </c>
      <c r="B2107" s="27" t="s">
        <v>499</v>
      </c>
      <c r="C2107" s="27">
        <v>1</v>
      </c>
      <c r="D2107" s="27" t="str">
        <f>VLOOKUP('Raw Data'!$C2107,'country description'!$A$2:$B$16,2,0)</f>
        <v>India</v>
      </c>
      <c r="E2107" s="27" t="s">
        <v>14</v>
      </c>
      <c r="F2107" s="27" t="s">
        <v>4592</v>
      </c>
      <c r="G2107" s="27" t="s">
        <v>500</v>
      </c>
      <c r="H2107" s="27" t="s">
        <v>18</v>
      </c>
      <c r="I2107" s="27" t="s">
        <v>19</v>
      </c>
      <c r="J2107" s="27" t="s">
        <v>19</v>
      </c>
      <c r="K2107" s="27">
        <v>2</v>
      </c>
      <c r="L2107" s="27">
        <v>109</v>
      </c>
      <c r="M2107" s="27">
        <v>700</v>
      </c>
      <c r="N2107" s="27">
        <v>2.5</v>
      </c>
      <c r="O2107" s="27">
        <v>2011</v>
      </c>
      <c r="P2107" s="27">
        <v>1</v>
      </c>
      <c r="Q2107" s="27">
        <v>11</v>
      </c>
      <c r="R2107" s="28">
        <f>DATE('Raw Data'!$O2107,'Raw Data'!$P2107,'Raw Data'!$Q2107)</f>
        <v>40554</v>
      </c>
      <c r="S2107" s="27" t="str">
        <f>CONCATENATE(MID('Raw Data'!$H2107,FIND("(",'Raw Data'!$H2107)+1,FIND(")",'Raw Data'!$H2107)-FIND("(",'Raw Data'!$H2107)-1),"",'Raw Data'!$M2107)</f>
        <v>Rs.700</v>
      </c>
      <c r="T2107" s="27">
        <f t="shared" si="32"/>
        <v>1</v>
      </c>
      <c r="U2107" s="29">
        <f>'Raw Data'!$M2107*'Raw Data'!$T2107</f>
        <v>700</v>
      </c>
    </row>
    <row r="2108" spans="1:21" x14ac:dyDescent="0.3">
      <c r="A2108" s="20">
        <v>304915</v>
      </c>
      <c r="B2108" s="27" t="s">
        <v>1833</v>
      </c>
      <c r="C2108" s="27">
        <v>1</v>
      </c>
      <c r="D2108" s="27" t="str">
        <f>VLOOKUP('Raw Data'!$C2108,'country description'!$A$2:$B$16,2,0)</f>
        <v>India</v>
      </c>
      <c r="E2108" s="27" t="s">
        <v>14</v>
      </c>
      <c r="F2108" s="27" t="s">
        <v>4593</v>
      </c>
      <c r="G2108" s="27" t="s">
        <v>470</v>
      </c>
      <c r="H2108" s="27" t="s">
        <v>18</v>
      </c>
      <c r="I2108" s="27" t="s">
        <v>19</v>
      </c>
      <c r="J2108" s="27" t="s">
        <v>24</v>
      </c>
      <c r="K2108" s="27">
        <v>2</v>
      </c>
      <c r="L2108" s="27">
        <v>185</v>
      </c>
      <c r="M2108" s="27">
        <v>700</v>
      </c>
      <c r="N2108" s="27">
        <v>3.1</v>
      </c>
      <c r="O2108" s="27">
        <v>2014</v>
      </c>
      <c r="P2108" s="27">
        <v>1</v>
      </c>
      <c r="Q2108" s="27">
        <v>19</v>
      </c>
      <c r="R2108" s="28">
        <f>DATE('Raw Data'!$O2108,'Raw Data'!$P2108,'Raw Data'!$Q2108)</f>
        <v>41658</v>
      </c>
      <c r="S2108" s="27" t="str">
        <f>CONCATENATE(MID('Raw Data'!$H2108,FIND("(",'Raw Data'!$H2108)+1,FIND(")",'Raw Data'!$H2108)-FIND("(",'Raw Data'!$H2108)-1),"",'Raw Data'!$M2108)</f>
        <v>Rs.700</v>
      </c>
      <c r="T2108" s="27">
        <f t="shared" si="32"/>
        <v>1</v>
      </c>
      <c r="U2108" s="29">
        <f>'Raw Data'!$M2108*'Raw Data'!$T2108</f>
        <v>700</v>
      </c>
    </row>
    <row r="2109" spans="1:21" x14ac:dyDescent="0.3">
      <c r="A2109" s="20">
        <v>8376</v>
      </c>
      <c r="B2109" s="27" t="s">
        <v>499</v>
      </c>
      <c r="C2109" s="27">
        <v>1</v>
      </c>
      <c r="D2109" s="27" t="str">
        <f>VLOOKUP('Raw Data'!$C2109,'country description'!$A$2:$B$16,2,0)</f>
        <v>India</v>
      </c>
      <c r="E2109" s="27" t="s">
        <v>14</v>
      </c>
      <c r="F2109" s="27" t="s">
        <v>4594</v>
      </c>
      <c r="G2109" s="27" t="s">
        <v>500</v>
      </c>
      <c r="H2109" s="27" t="s">
        <v>18</v>
      </c>
      <c r="I2109" s="27" t="s">
        <v>19</v>
      </c>
      <c r="J2109" s="27" t="s">
        <v>19</v>
      </c>
      <c r="K2109" s="27">
        <v>2</v>
      </c>
      <c r="L2109" s="27">
        <v>113</v>
      </c>
      <c r="M2109" s="27">
        <v>700</v>
      </c>
      <c r="N2109" s="27">
        <v>2.4</v>
      </c>
      <c r="O2109" s="27">
        <v>2013</v>
      </c>
      <c r="P2109" s="27">
        <v>1</v>
      </c>
      <c r="Q2109" s="27">
        <v>25</v>
      </c>
      <c r="R2109" s="28">
        <f>DATE('Raw Data'!$O2109,'Raw Data'!$P2109,'Raw Data'!$Q2109)</f>
        <v>41299</v>
      </c>
      <c r="S2109" s="27" t="str">
        <f>CONCATENATE(MID('Raw Data'!$H2109,FIND("(",'Raw Data'!$H2109)+1,FIND(")",'Raw Data'!$H2109)-FIND("(",'Raw Data'!$H2109)-1),"",'Raw Data'!$M2109)</f>
        <v>Rs.700</v>
      </c>
      <c r="T2109" s="27">
        <f t="shared" si="32"/>
        <v>1</v>
      </c>
      <c r="U2109" s="29">
        <f>'Raw Data'!$M2109*'Raw Data'!$T2109</f>
        <v>700</v>
      </c>
    </row>
    <row r="2110" spans="1:21" x14ac:dyDescent="0.3">
      <c r="A2110" s="20">
        <v>310691</v>
      </c>
      <c r="B2110" s="27" t="s">
        <v>4595</v>
      </c>
      <c r="C2110" s="27">
        <v>1</v>
      </c>
      <c r="D2110" s="27" t="str">
        <f>VLOOKUP('Raw Data'!$C2110,'country description'!$A$2:$B$16,2,0)</f>
        <v>India</v>
      </c>
      <c r="E2110" s="27" t="s">
        <v>14</v>
      </c>
      <c r="F2110" s="27" t="s">
        <v>4596</v>
      </c>
      <c r="G2110" s="27" t="s">
        <v>393</v>
      </c>
      <c r="H2110" s="27" t="s">
        <v>18</v>
      </c>
      <c r="I2110" s="27" t="s">
        <v>19</v>
      </c>
      <c r="J2110" s="27" t="s">
        <v>19</v>
      </c>
      <c r="K2110" s="27">
        <v>2</v>
      </c>
      <c r="L2110" s="27">
        <v>46</v>
      </c>
      <c r="M2110" s="27">
        <v>700</v>
      </c>
      <c r="N2110" s="27">
        <v>2.5</v>
      </c>
      <c r="O2110" s="27">
        <v>2018</v>
      </c>
      <c r="P2110" s="27">
        <v>1</v>
      </c>
      <c r="Q2110" s="27">
        <v>16</v>
      </c>
      <c r="R2110" s="28">
        <f>DATE('Raw Data'!$O2110,'Raw Data'!$P2110,'Raw Data'!$Q2110)</f>
        <v>43116</v>
      </c>
      <c r="S2110" s="27" t="str">
        <f>CONCATENATE(MID('Raw Data'!$H2110,FIND("(",'Raw Data'!$H2110)+1,FIND(")",'Raw Data'!$H2110)-FIND("(",'Raw Data'!$H2110)-1),"",'Raw Data'!$M2110)</f>
        <v>Rs.700</v>
      </c>
      <c r="T2110" s="27">
        <f t="shared" si="32"/>
        <v>1</v>
      </c>
      <c r="U2110" s="29">
        <f>'Raw Data'!$M2110*'Raw Data'!$T2110</f>
        <v>700</v>
      </c>
    </row>
    <row r="2111" spans="1:21" x14ac:dyDescent="0.3">
      <c r="A2111" s="20">
        <v>18453186</v>
      </c>
      <c r="B2111" s="27" t="s">
        <v>2447</v>
      </c>
      <c r="C2111" s="27">
        <v>1</v>
      </c>
      <c r="D2111" s="27" t="str">
        <f>VLOOKUP('Raw Data'!$C2111,'country description'!$A$2:$B$16,2,0)</f>
        <v>India</v>
      </c>
      <c r="E2111" s="27" t="s">
        <v>14</v>
      </c>
      <c r="F2111" s="27" t="s">
        <v>4597</v>
      </c>
      <c r="G2111" s="27" t="s">
        <v>390</v>
      </c>
      <c r="H2111" s="27" t="s">
        <v>18</v>
      </c>
      <c r="I2111" s="27" t="s">
        <v>24</v>
      </c>
      <c r="J2111" s="27" t="s">
        <v>19</v>
      </c>
      <c r="K2111" s="27">
        <v>2</v>
      </c>
      <c r="L2111" s="27">
        <v>1</v>
      </c>
      <c r="M2111" s="27">
        <v>700</v>
      </c>
      <c r="N2111" s="27">
        <v>1</v>
      </c>
      <c r="O2111" s="27">
        <v>2010</v>
      </c>
      <c r="P2111" s="27">
        <v>1</v>
      </c>
      <c r="Q2111" s="27">
        <v>19</v>
      </c>
      <c r="R2111" s="28">
        <f>DATE('Raw Data'!$O2111,'Raw Data'!$P2111,'Raw Data'!$Q2111)</f>
        <v>40197</v>
      </c>
      <c r="S2111" s="27" t="str">
        <f>CONCATENATE(MID('Raw Data'!$H2111,FIND("(",'Raw Data'!$H2111)+1,FIND(")",'Raw Data'!$H2111)-FIND("(",'Raw Data'!$H2111)-1),"",'Raw Data'!$M2111)</f>
        <v>Rs.700</v>
      </c>
      <c r="T2111" s="27">
        <f t="shared" si="32"/>
        <v>1</v>
      </c>
      <c r="U2111" s="29">
        <f>'Raw Data'!$M2111*'Raw Data'!$T2111</f>
        <v>700</v>
      </c>
    </row>
    <row r="2112" spans="1:21" x14ac:dyDescent="0.3">
      <c r="A2112" s="20">
        <v>306338</v>
      </c>
      <c r="B2112" s="27" t="s">
        <v>4598</v>
      </c>
      <c r="C2112" s="27">
        <v>1</v>
      </c>
      <c r="D2112" s="27" t="str">
        <f>VLOOKUP('Raw Data'!$C2112,'country description'!$A$2:$B$16,2,0)</f>
        <v>India</v>
      </c>
      <c r="E2112" s="27" t="s">
        <v>14</v>
      </c>
      <c r="F2112" s="27" t="s">
        <v>3388</v>
      </c>
      <c r="G2112" s="27" t="s">
        <v>410</v>
      </c>
      <c r="H2112" s="27" t="s">
        <v>18</v>
      </c>
      <c r="I2112" s="27" t="s">
        <v>19</v>
      </c>
      <c r="J2112" s="27" t="s">
        <v>24</v>
      </c>
      <c r="K2112" s="27">
        <v>2</v>
      </c>
      <c r="L2112" s="27">
        <v>38</v>
      </c>
      <c r="M2112" s="27">
        <v>700</v>
      </c>
      <c r="N2112" s="27">
        <v>2.5</v>
      </c>
      <c r="O2112" s="27">
        <v>2012</v>
      </c>
      <c r="P2112" s="27">
        <v>1</v>
      </c>
      <c r="Q2112" s="27">
        <v>28</v>
      </c>
      <c r="R2112" s="28">
        <f>DATE('Raw Data'!$O2112,'Raw Data'!$P2112,'Raw Data'!$Q2112)</f>
        <v>40936</v>
      </c>
      <c r="S2112" s="27" t="str">
        <f>CONCATENATE(MID('Raw Data'!$H2112,FIND("(",'Raw Data'!$H2112)+1,FIND(")",'Raw Data'!$H2112)-FIND("(",'Raw Data'!$H2112)-1),"",'Raw Data'!$M2112)</f>
        <v>Rs.700</v>
      </c>
      <c r="T2112" s="27">
        <f t="shared" si="32"/>
        <v>1</v>
      </c>
      <c r="U2112" s="29">
        <f>'Raw Data'!$M2112*'Raw Data'!$T2112</f>
        <v>700</v>
      </c>
    </row>
    <row r="2113" spans="1:21" x14ac:dyDescent="0.3">
      <c r="A2113" s="20">
        <v>2942</v>
      </c>
      <c r="B2113" s="27" t="s">
        <v>4316</v>
      </c>
      <c r="C2113" s="27">
        <v>1</v>
      </c>
      <c r="D2113" s="27" t="str">
        <f>VLOOKUP('Raw Data'!$C2113,'country description'!$A$2:$B$16,2,0)</f>
        <v>India</v>
      </c>
      <c r="E2113" s="27" t="s">
        <v>14</v>
      </c>
      <c r="F2113" s="27" t="s">
        <v>4599</v>
      </c>
      <c r="G2113" s="27" t="s">
        <v>4318</v>
      </c>
      <c r="H2113" s="27" t="s">
        <v>18</v>
      </c>
      <c r="I2113" s="27" t="s">
        <v>19</v>
      </c>
      <c r="J2113" s="27" t="s">
        <v>24</v>
      </c>
      <c r="K2113" s="27">
        <v>2</v>
      </c>
      <c r="L2113" s="27">
        <v>119</v>
      </c>
      <c r="M2113" s="27">
        <v>700</v>
      </c>
      <c r="N2113" s="27">
        <v>2.2000000000000002</v>
      </c>
      <c r="O2113" s="27">
        <v>2013</v>
      </c>
      <c r="P2113" s="27">
        <v>1</v>
      </c>
      <c r="Q2113" s="27">
        <v>21</v>
      </c>
      <c r="R2113" s="28">
        <f>DATE('Raw Data'!$O2113,'Raw Data'!$P2113,'Raw Data'!$Q2113)</f>
        <v>41295</v>
      </c>
      <c r="S2113" s="27" t="str">
        <f>CONCATENATE(MID('Raw Data'!$H2113,FIND("(",'Raw Data'!$H2113)+1,FIND(")",'Raw Data'!$H2113)-FIND("(",'Raw Data'!$H2113)-1),"",'Raw Data'!$M2113)</f>
        <v>Rs.700</v>
      </c>
      <c r="T2113" s="27">
        <f t="shared" si="32"/>
        <v>1</v>
      </c>
      <c r="U2113" s="29">
        <f>'Raw Data'!$M2113*'Raw Data'!$T2113</f>
        <v>700</v>
      </c>
    </row>
    <row r="2114" spans="1:21" x14ac:dyDescent="0.3">
      <c r="A2114" s="20">
        <v>982</v>
      </c>
      <c r="B2114" s="27" t="s">
        <v>4600</v>
      </c>
      <c r="C2114" s="27">
        <v>1</v>
      </c>
      <c r="D2114" s="27" t="str">
        <f>VLOOKUP('Raw Data'!$C2114,'country description'!$A$2:$B$16,2,0)</f>
        <v>India</v>
      </c>
      <c r="E2114" s="27" t="s">
        <v>14</v>
      </c>
      <c r="F2114" s="27" t="s">
        <v>4601</v>
      </c>
      <c r="G2114" s="27" t="s">
        <v>410</v>
      </c>
      <c r="H2114" s="27" t="s">
        <v>18</v>
      </c>
      <c r="I2114" s="27" t="s">
        <v>19</v>
      </c>
      <c r="J2114" s="27" t="s">
        <v>19</v>
      </c>
      <c r="K2114" s="27">
        <v>2</v>
      </c>
      <c r="L2114" s="27">
        <v>12</v>
      </c>
      <c r="M2114" s="27">
        <v>700</v>
      </c>
      <c r="N2114" s="27">
        <v>3</v>
      </c>
      <c r="O2114" s="27">
        <v>2010</v>
      </c>
      <c r="P2114" s="27">
        <v>1</v>
      </c>
      <c r="Q2114" s="27">
        <v>4</v>
      </c>
      <c r="R2114" s="28">
        <f>DATE('Raw Data'!$O2114,'Raw Data'!$P2114,'Raw Data'!$Q2114)</f>
        <v>40182</v>
      </c>
      <c r="S2114" s="27" t="str">
        <f>CONCATENATE(MID('Raw Data'!$H2114,FIND("(",'Raw Data'!$H2114)+1,FIND(")",'Raw Data'!$H2114)-FIND("(",'Raw Data'!$H2114)-1),"",'Raw Data'!$M2114)</f>
        <v>Rs.700</v>
      </c>
      <c r="T2114" s="27">
        <f t="shared" ref="T2114:T2177" si="33">VLOOKUP(D2114,$Y$4:$Z$18,2,0)</f>
        <v>1</v>
      </c>
      <c r="U2114" s="29">
        <f>'Raw Data'!$M2114*'Raw Data'!$T2114</f>
        <v>700</v>
      </c>
    </row>
    <row r="2115" spans="1:21" x14ac:dyDescent="0.3">
      <c r="A2115" s="20">
        <v>18471517</v>
      </c>
      <c r="B2115" s="27" t="s">
        <v>4602</v>
      </c>
      <c r="C2115" s="27">
        <v>1</v>
      </c>
      <c r="D2115" s="27" t="str">
        <f>VLOOKUP('Raw Data'!$C2115,'country description'!$A$2:$B$16,2,0)</f>
        <v>India</v>
      </c>
      <c r="E2115" s="27" t="s">
        <v>14</v>
      </c>
      <c r="F2115" s="27" t="s">
        <v>4603</v>
      </c>
      <c r="G2115" s="27" t="s">
        <v>4604</v>
      </c>
      <c r="H2115" s="27" t="s">
        <v>18</v>
      </c>
      <c r="I2115" s="27" t="s">
        <v>24</v>
      </c>
      <c r="J2115" s="27" t="s">
        <v>19</v>
      </c>
      <c r="K2115" s="27">
        <v>2</v>
      </c>
      <c r="L2115" s="27">
        <v>1</v>
      </c>
      <c r="M2115" s="27">
        <v>700</v>
      </c>
      <c r="N2115" s="27">
        <v>1</v>
      </c>
      <c r="O2115" s="27">
        <v>2016</v>
      </c>
      <c r="P2115" s="27">
        <v>1</v>
      </c>
      <c r="Q2115" s="27">
        <v>2</v>
      </c>
      <c r="R2115" s="28">
        <f>DATE('Raw Data'!$O2115,'Raw Data'!$P2115,'Raw Data'!$Q2115)</f>
        <v>42371</v>
      </c>
      <c r="S2115" s="27" t="str">
        <f>CONCATENATE(MID('Raw Data'!$H2115,FIND("(",'Raw Data'!$H2115)+1,FIND(")",'Raw Data'!$H2115)-FIND("(",'Raw Data'!$H2115)-1),"",'Raw Data'!$M2115)</f>
        <v>Rs.700</v>
      </c>
      <c r="T2115" s="27">
        <f t="shared" si="33"/>
        <v>1</v>
      </c>
      <c r="U2115" s="29">
        <f>'Raw Data'!$M2115*'Raw Data'!$T2115</f>
        <v>700</v>
      </c>
    </row>
    <row r="2116" spans="1:21" x14ac:dyDescent="0.3">
      <c r="A2116" s="20">
        <v>18380219</v>
      </c>
      <c r="B2116" s="27" t="s">
        <v>4605</v>
      </c>
      <c r="C2116" s="27">
        <v>1</v>
      </c>
      <c r="D2116" s="27" t="str">
        <f>VLOOKUP('Raw Data'!$C2116,'country description'!$A$2:$B$16,2,0)</f>
        <v>India</v>
      </c>
      <c r="E2116" s="27" t="s">
        <v>14</v>
      </c>
      <c r="F2116" s="27" t="s">
        <v>4606</v>
      </c>
      <c r="G2116" s="27" t="s">
        <v>475</v>
      </c>
      <c r="H2116" s="27" t="s">
        <v>18</v>
      </c>
      <c r="I2116" s="27" t="s">
        <v>19</v>
      </c>
      <c r="J2116" s="27" t="s">
        <v>24</v>
      </c>
      <c r="K2116" s="27">
        <v>2</v>
      </c>
      <c r="L2116" s="27">
        <v>5</v>
      </c>
      <c r="M2116" s="27">
        <v>700</v>
      </c>
      <c r="N2116" s="27">
        <v>3.1</v>
      </c>
      <c r="O2116" s="27">
        <v>2012</v>
      </c>
      <c r="P2116" s="27">
        <v>1</v>
      </c>
      <c r="Q2116" s="27">
        <v>2</v>
      </c>
      <c r="R2116" s="28">
        <f>DATE('Raw Data'!$O2116,'Raw Data'!$P2116,'Raw Data'!$Q2116)</f>
        <v>40910</v>
      </c>
      <c r="S2116" s="27" t="str">
        <f>CONCATENATE(MID('Raw Data'!$H2116,FIND("(",'Raw Data'!$H2116)+1,FIND(")",'Raw Data'!$H2116)-FIND("(",'Raw Data'!$H2116)-1),"",'Raw Data'!$M2116)</f>
        <v>Rs.700</v>
      </c>
      <c r="T2116" s="27">
        <f t="shared" si="33"/>
        <v>1</v>
      </c>
      <c r="U2116" s="29">
        <f>'Raw Data'!$M2116*'Raw Data'!$T2116</f>
        <v>700</v>
      </c>
    </row>
    <row r="2117" spans="1:21" x14ac:dyDescent="0.3">
      <c r="A2117" s="20">
        <v>18424169</v>
      </c>
      <c r="B2117" s="27" t="s">
        <v>4607</v>
      </c>
      <c r="C2117" s="27">
        <v>1</v>
      </c>
      <c r="D2117" s="27" t="str">
        <f>VLOOKUP('Raw Data'!$C2117,'country description'!$A$2:$B$16,2,0)</f>
        <v>India</v>
      </c>
      <c r="E2117" s="27" t="s">
        <v>14</v>
      </c>
      <c r="F2117" s="27" t="s">
        <v>4608</v>
      </c>
      <c r="G2117" s="27" t="s">
        <v>410</v>
      </c>
      <c r="H2117" s="27" t="s">
        <v>18</v>
      </c>
      <c r="I2117" s="27" t="s">
        <v>19</v>
      </c>
      <c r="J2117" s="27" t="s">
        <v>19</v>
      </c>
      <c r="K2117" s="27">
        <v>2</v>
      </c>
      <c r="L2117" s="27">
        <v>1</v>
      </c>
      <c r="M2117" s="27">
        <v>700</v>
      </c>
      <c r="N2117" s="27">
        <v>1</v>
      </c>
      <c r="O2117" s="27">
        <v>2018</v>
      </c>
      <c r="P2117" s="27">
        <v>1</v>
      </c>
      <c r="Q2117" s="27">
        <v>12</v>
      </c>
      <c r="R2117" s="28">
        <f>DATE('Raw Data'!$O2117,'Raw Data'!$P2117,'Raw Data'!$Q2117)</f>
        <v>43112</v>
      </c>
      <c r="S2117" s="27" t="str">
        <f>CONCATENATE(MID('Raw Data'!$H2117,FIND("(",'Raw Data'!$H2117)+1,FIND(")",'Raw Data'!$H2117)-FIND("(",'Raw Data'!$H2117)-1),"",'Raw Data'!$M2117)</f>
        <v>Rs.700</v>
      </c>
      <c r="T2117" s="27">
        <f t="shared" si="33"/>
        <v>1</v>
      </c>
      <c r="U2117" s="29">
        <f>'Raw Data'!$M2117*'Raw Data'!$T2117</f>
        <v>700</v>
      </c>
    </row>
    <row r="2118" spans="1:21" x14ac:dyDescent="0.3">
      <c r="A2118" s="20">
        <v>306495</v>
      </c>
      <c r="B2118" s="27" t="s">
        <v>499</v>
      </c>
      <c r="C2118" s="27">
        <v>1</v>
      </c>
      <c r="D2118" s="27" t="str">
        <f>VLOOKUP('Raw Data'!$C2118,'country description'!$A$2:$B$16,2,0)</f>
        <v>India</v>
      </c>
      <c r="E2118" s="27" t="s">
        <v>14</v>
      </c>
      <c r="F2118" s="27" t="s">
        <v>1173</v>
      </c>
      <c r="G2118" s="27" t="s">
        <v>500</v>
      </c>
      <c r="H2118" s="27" t="s">
        <v>18</v>
      </c>
      <c r="I2118" s="27" t="s">
        <v>19</v>
      </c>
      <c r="J2118" s="27" t="s">
        <v>19</v>
      </c>
      <c r="K2118" s="27">
        <v>2</v>
      </c>
      <c r="L2118" s="27">
        <v>69</v>
      </c>
      <c r="M2118" s="27">
        <v>700</v>
      </c>
      <c r="N2118" s="27">
        <v>3.3</v>
      </c>
      <c r="O2118" s="27">
        <v>2013</v>
      </c>
      <c r="P2118" s="27">
        <v>1</v>
      </c>
      <c r="Q2118" s="27">
        <v>14</v>
      </c>
      <c r="R2118" s="28">
        <f>DATE('Raw Data'!$O2118,'Raw Data'!$P2118,'Raw Data'!$Q2118)</f>
        <v>41288</v>
      </c>
      <c r="S2118" s="27" t="str">
        <f>CONCATENATE(MID('Raw Data'!$H2118,FIND("(",'Raw Data'!$H2118)+1,FIND(")",'Raw Data'!$H2118)-FIND("(",'Raw Data'!$H2118)-1),"",'Raw Data'!$M2118)</f>
        <v>Rs.700</v>
      </c>
      <c r="T2118" s="27">
        <f t="shared" si="33"/>
        <v>1</v>
      </c>
      <c r="U2118" s="29">
        <f>'Raw Data'!$M2118*'Raw Data'!$T2118</f>
        <v>700</v>
      </c>
    </row>
    <row r="2119" spans="1:21" x14ac:dyDescent="0.3">
      <c r="A2119" s="20">
        <v>309255</v>
      </c>
      <c r="B2119" s="27" t="s">
        <v>4609</v>
      </c>
      <c r="C2119" s="27">
        <v>1</v>
      </c>
      <c r="D2119" s="27" t="str">
        <f>VLOOKUP('Raw Data'!$C2119,'country description'!$A$2:$B$16,2,0)</f>
        <v>India</v>
      </c>
      <c r="E2119" s="27" t="s">
        <v>14</v>
      </c>
      <c r="F2119" s="27" t="s">
        <v>4610</v>
      </c>
      <c r="G2119" s="27" t="s">
        <v>458</v>
      </c>
      <c r="H2119" s="27" t="s">
        <v>18</v>
      </c>
      <c r="I2119" s="27" t="s">
        <v>19</v>
      </c>
      <c r="J2119" s="27" t="s">
        <v>24</v>
      </c>
      <c r="K2119" s="27">
        <v>2</v>
      </c>
      <c r="L2119" s="27">
        <v>135</v>
      </c>
      <c r="M2119" s="27">
        <v>700</v>
      </c>
      <c r="N2119" s="27">
        <v>2.9</v>
      </c>
      <c r="O2119" s="27">
        <v>2014</v>
      </c>
      <c r="P2119" s="27">
        <v>1</v>
      </c>
      <c r="Q2119" s="27">
        <v>27</v>
      </c>
      <c r="R2119" s="28">
        <f>DATE('Raw Data'!$O2119,'Raw Data'!$P2119,'Raw Data'!$Q2119)</f>
        <v>41666</v>
      </c>
      <c r="S2119" s="27" t="str">
        <f>CONCATENATE(MID('Raw Data'!$H2119,FIND("(",'Raw Data'!$H2119)+1,FIND(")",'Raw Data'!$H2119)-FIND("(",'Raw Data'!$H2119)-1),"",'Raw Data'!$M2119)</f>
        <v>Rs.700</v>
      </c>
      <c r="T2119" s="27">
        <f t="shared" si="33"/>
        <v>1</v>
      </c>
      <c r="U2119" s="29">
        <f>'Raw Data'!$M2119*'Raw Data'!$T2119</f>
        <v>700</v>
      </c>
    </row>
    <row r="2120" spans="1:21" x14ac:dyDescent="0.3">
      <c r="A2120" s="20">
        <v>2537</v>
      </c>
      <c r="B2120" s="27" t="s">
        <v>4611</v>
      </c>
      <c r="C2120" s="27">
        <v>1</v>
      </c>
      <c r="D2120" s="27" t="str">
        <f>VLOOKUP('Raw Data'!$C2120,'country description'!$A$2:$B$16,2,0)</f>
        <v>India</v>
      </c>
      <c r="E2120" s="27" t="s">
        <v>14</v>
      </c>
      <c r="F2120" s="27" t="s">
        <v>4612</v>
      </c>
      <c r="G2120" s="27" t="s">
        <v>410</v>
      </c>
      <c r="H2120" s="27" t="s">
        <v>18</v>
      </c>
      <c r="I2120" s="27" t="s">
        <v>19</v>
      </c>
      <c r="J2120" s="27" t="s">
        <v>19</v>
      </c>
      <c r="K2120" s="27">
        <v>2</v>
      </c>
      <c r="L2120" s="27">
        <v>16</v>
      </c>
      <c r="M2120" s="27">
        <v>700</v>
      </c>
      <c r="N2120" s="27">
        <v>3.2</v>
      </c>
      <c r="O2120" s="27">
        <v>2010</v>
      </c>
      <c r="P2120" s="27">
        <v>1</v>
      </c>
      <c r="Q2120" s="27">
        <v>21</v>
      </c>
      <c r="R2120" s="28">
        <f>DATE('Raw Data'!$O2120,'Raw Data'!$P2120,'Raw Data'!$Q2120)</f>
        <v>40199</v>
      </c>
      <c r="S2120" s="27" t="str">
        <f>CONCATENATE(MID('Raw Data'!$H2120,FIND("(",'Raw Data'!$H2120)+1,FIND(")",'Raw Data'!$H2120)-FIND("(",'Raw Data'!$H2120)-1),"",'Raw Data'!$M2120)</f>
        <v>Rs.700</v>
      </c>
      <c r="T2120" s="27">
        <f t="shared" si="33"/>
        <v>1</v>
      </c>
      <c r="U2120" s="29">
        <f>'Raw Data'!$M2120*'Raw Data'!$T2120</f>
        <v>700</v>
      </c>
    </row>
    <row r="2121" spans="1:21" x14ac:dyDescent="0.3">
      <c r="A2121" s="20">
        <v>217</v>
      </c>
      <c r="B2121" s="27" t="s">
        <v>499</v>
      </c>
      <c r="C2121" s="27">
        <v>1</v>
      </c>
      <c r="D2121" s="27" t="str">
        <f>VLOOKUP('Raw Data'!$C2121,'country description'!$A$2:$B$16,2,0)</f>
        <v>India</v>
      </c>
      <c r="E2121" s="27" t="s">
        <v>14</v>
      </c>
      <c r="F2121" s="27" t="s">
        <v>4613</v>
      </c>
      <c r="G2121" s="27" t="s">
        <v>500</v>
      </c>
      <c r="H2121" s="27" t="s">
        <v>18</v>
      </c>
      <c r="I2121" s="27" t="s">
        <v>19</v>
      </c>
      <c r="J2121" s="27" t="s">
        <v>19</v>
      </c>
      <c r="K2121" s="27">
        <v>2</v>
      </c>
      <c r="L2121" s="27">
        <v>194</v>
      </c>
      <c r="M2121" s="27">
        <v>700</v>
      </c>
      <c r="N2121" s="27">
        <v>3.5</v>
      </c>
      <c r="O2121" s="27">
        <v>2016</v>
      </c>
      <c r="P2121" s="27">
        <v>1</v>
      </c>
      <c r="Q2121" s="27">
        <v>19</v>
      </c>
      <c r="R2121" s="28">
        <f>DATE('Raw Data'!$O2121,'Raw Data'!$P2121,'Raw Data'!$Q2121)</f>
        <v>42388</v>
      </c>
      <c r="S2121" s="27" t="str">
        <f>CONCATENATE(MID('Raw Data'!$H2121,FIND("(",'Raw Data'!$H2121)+1,FIND(")",'Raw Data'!$H2121)-FIND("(",'Raw Data'!$H2121)-1),"",'Raw Data'!$M2121)</f>
        <v>Rs.700</v>
      </c>
      <c r="T2121" s="27">
        <f t="shared" si="33"/>
        <v>1</v>
      </c>
      <c r="U2121" s="29">
        <f>'Raw Data'!$M2121*'Raw Data'!$T2121</f>
        <v>700</v>
      </c>
    </row>
    <row r="2122" spans="1:21" x14ac:dyDescent="0.3">
      <c r="A2122" s="20">
        <v>18247034</v>
      </c>
      <c r="B2122" s="27" t="s">
        <v>4614</v>
      </c>
      <c r="C2122" s="27">
        <v>1</v>
      </c>
      <c r="D2122" s="27" t="str">
        <f>VLOOKUP('Raw Data'!$C2122,'country description'!$A$2:$B$16,2,0)</f>
        <v>India</v>
      </c>
      <c r="E2122" s="27" t="s">
        <v>14</v>
      </c>
      <c r="F2122" s="27" t="s">
        <v>4615</v>
      </c>
      <c r="G2122" s="27" t="s">
        <v>427</v>
      </c>
      <c r="H2122" s="27" t="s">
        <v>18</v>
      </c>
      <c r="I2122" s="27" t="s">
        <v>19</v>
      </c>
      <c r="J2122" s="27" t="s">
        <v>19</v>
      </c>
      <c r="K2122" s="27">
        <v>2</v>
      </c>
      <c r="L2122" s="27">
        <v>5</v>
      </c>
      <c r="M2122" s="27">
        <v>700</v>
      </c>
      <c r="N2122" s="27">
        <v>3</v>
      </c>
      <c r="O2122" s="27">
        <v>2010</v>
      </c>
      <c r="P2122" s="27">
        <v>1</v>
      </c>
      <c r="Q2122" s="27">
        <v>15</v>
      </c>
      <c r="R2122" s="28">
        <f>DATE('Raw Data'!$O2122,'Raw Data'!$P2122,'Raw Data'!$Q2122)</f>
        <v>40193</v>
      </c>
      <c r="S2122" s="27" t="str">
        <f>CONCATENATE(MID('Raw Data'!$H2122,FIND("(",'Raw Data'!$H2122)+1,FIND(")",'Raw Data'!$H2122)-FIND("(",'Raw Data'!$H2122)-1),"",'Raw Data'!$M2122)</f>
        <v>Rs.700</v>
      </c>
      <c r="T2122" s="27">
        <f t="shared" si="33"/>
        <v>1</v>
      </c>
      <c r="U2122" s="29">
        <f>'Raw Data'!$M2122*'Raw Data'!$T2122</f>
        <v>700</v>
      </c>
    </row>
    <row r="2123" spans="1:21" x14ac:dyDescent="0.3">
      <c r="A2123" s="20">
        <v>313061</v>
      </c>
      <c r="B2123" s="27" t="s">
        <v>4345</v>
      </c>
      <c r="C2123" s="27">
        <v>1</v>
      </c>
      <c r="D2123" s="27" t="str">
        <f>VLOOKUP('Raw Data'!$C2123,'country description'!$A$2:$B$16,2,0)</f>
        <v>India</v>
      </c>
      <c r="E2123" s="27" t="s">
        <v>14</v>
      </c>
      <c r="F2123" s="27" t="s">
        <v>3287</v>
      </c>
      <c r="G2123" s="27" t="s">
        <v>407</v>
      </c>
      <c r="H2123" s="27" t="s">
        <v>18</v>
      </c>
      <c r="I2123" s="27" t="s">
        <v>19</v>
      </c>
      <c r="J2123" s="27" t="s">
        <v>19</v>
      </c>
      <c r="K2123" s="27">
        <v>2</v>
      </c>
      <c r="L2123" s="27">
        <v>74</v>
      </c>
      <c r="M2123" s="27">
        <v>700</v>
      </c>
      <c r="N2123" s="27">
        <v>3.7</v>
      </c>
      <c r="O2123" s="27">
        <v>2015</v>
      </c>
      <c r="P2123" s="27">
        <v>1</v>
      </c>
      <c r="Q2123" s="27">
        <v>16</v>
      </c>
      <c r="R2123" s="28">
        <f>DATE('Raw Data'!$O2123,'Raw Data'!$P2123,'Raw Data'!$Q2123)</f>
        <v>42020</v>
      </c>
      <c r="S2123" s="27" t="str">
        <f>CONCATENATE(MID('Raw Data'!$H2123,FIND("(",'Raw Data'!$H2123)+1,FIND(")",'Raw Data'!$H2123)-FIND("(",'Raw Data'!$H2123)-1),"",'Raw Data'!$M2123)</f>
        <v>Rs.700</v>
      </c>
      <c r="T2123" s="27">
        <f t="shared" si="33"/>
        <v>1</v>
      </c>
      <c r="U2123" s="29">
        <f>'Raw Data'!$M2123*'Raw Data'!$T2123</f>
        <v>700</v>
      </c>
    </row>
    <row r="2124" spans="1:21" x14ac:dyDescent="0.3">
      <c r="A2124" s="20">
        <v>18157395</v>
      </c>
      <c r="B2124" s="27" t="s">
        <v>4616</v>
      </c>
      <c r="C2124" s="27">
        <v>1</v>
      </c>
      <c r="D2124" s="27" t="str">
        <f>VLOOKUP('Raw Data'!$C2124,'country description'!$A$2:$B$16,2,0)</f>
        <v>India</v>
      </c>
      <c r="E2124" s="27" t="s">
        <v>14</v>
      </c>
      <c r="F2124" s="27" t="s">
        <v>4617</v>
      </c>
      <c r="G2124" s="27" t="s">
        <v>2789</v>
      </c>
      <c r="H2124" s="27" t="s">
        <v>18</v>
      </c>
      <c r="I2124" s="27" t="s">
        <v>19</v>
      </c>
      <c r="J2124" s="27" t="s">
        <v>24</v>
      </c>
      <c r="K2124" s="27">
        <v>2</v>
      </c>
      <c r="L2124" s="27">
        <v>176</v>
      </c>
      <c r="M2124" s="27">
        <v>700</v>
      </c>
      <c r="N2124" s="27">
        <v>3.9</v>
      </c>
      <c r="O2124" s="27">
        <v>2012</v>
      </c>
      <c r="P2124" s="27">
        <v>1</v>
      </c>
      <c r="Q2124" s="27">
        <v>7</v>
      </c>
      <c r="R2124" s="28">
        <f>DATE('Raw Data'!$O2124,'Raw Data'!$P2124,'Raw Data'!$Q2124)</f>
        <v>40915</v>
      </c>
      <c r="S2124" s="27" t="str">
        <f>CONCATENATE(MID('Raw Data'!$H2124,FIND("(",'Raw Data'!$H2124)+1,FIND(")",'Raw Data'!$H2124)-FIND("(",'Raw Data'!$H2124)-1),"",'Raw Data'!$M2124)</f>
        <v>Rs.700</v>
      </c>
      <c r="T2124" s="27">
        <f t="shared" si="33"/>
        <v>1</v>
      </c>
      <c r="U2124" s="29">
        <f>'Raw Data'!$M2124*'Raw Data'!$T2124</f>
        <v>700</v>
      </c>
    </row>
    <row r="2125" spans="1:21" x14ac:dyDescent="0.3">
      <c r="A2125" s="20">
        <v>18358675</v>
      </c>
      <c r="B2125" s="27" t="s">
        <v>4618</v>
      </c>
      <c r="C2125" s="27">
        <v>1</v>
      </c>
      <c r="D2125" s="27" t="str">
        <f>VLOOKUP('Raw Data'!$C2125,'country description'!$A$2:$B$16,2,0)</f>
        <v>India</v>
      </c>
      <c r="E2125" s="27" t="s">
        <v>14</v>
      </c>
      <c r="F2125" s="27" t="s">
        <v>4619</v>
      </c>
      <c r="G2125" s="27" t="s">
        <v>4620</v>
      </c>
      <c r="H2125" s="27" t="s">
        <v>18</v>
      </c>
      <c r="I2125" s="27" t="s">
        <v>19</v>
      </c>
      <c r="J2125" s="27" t="s">
        <v>24</v>
      </c>
      <c r="K2125" s="27">
        <v>2</v>
      </c>
      <c r="L2125" s="27">
        <v>107</v>
      </c>
      <c r="M2125" s="27">
        <v>700</v>
      </c>
      <c r="N2125" s="27">
        <v>4</v>
      </c>
      <c r="O2125" s="27">
        <v>2014</v>
      </c>
      <c r="P2125" s="27">
        <v>1</v>
      </c>
      <c r="Q2125" s="27">
        <v>17</v>
      </c>
      <c r="R2125" s="28">
        <f>DATE('Raw Data'!$O2125,'Raw Data'!$P2125,'Raw Data'!$Q2125)</f>
        <v>41656</v>
      </c>
      <c r="S2125" s="27" t="str">
        <f>CONCATENATE(MID('Raw Data'!$H2125,FIND("(",'Raw Data'!$H2125)+1,FIND(")",'Raw Data'!$H2125)-FIND("(",'Raw Data'!$H2125)-1),"",'Raw Data'!$M2125)</f>
        <v>Rs.700</v>
      </c>
      <c r="T2125" s="27">
        <f t="shared" si="33"/>
        <v>1</v>
      </c>
      <c r="U2125" s="29">
        <f>'Raw Data'!$M2125*'Raw Data'!$T2125</f>
        <v>700</v>
      </c>
    </row>
    <row r="2126" spans="1:21" x14ac:dyDescent="0.3">
      <c r="A2126" s="20">
        <v>310563</v>
      </c>
      <c r="B2126" s="27" t="s">
        <v>499</v>
      </c>
      <c r="C2126" s="27">
        <v>1</v>
      </c>
      <c r="D2126" s="27" t="str">
        <f>VLOOKUP('Raw Data'!$C2126,'country description'!$A$2:$B$16,2,0)</f>
        <v>India</v>
      </c>
      <c r="E2126" s="27" t="s">
        <v>14</v>
      </c>
      <c r="F2126" s="27" t="s">
        <v>4621</v>
      </c>
      <c r="G2126" s="27" t="s">
        <v>500</v>
      </c>
      <c r="H2126" s="27" t="s">
        <v>18</v>
      </c>
      <c r="I2126" s="27" t="s">
        <v>19</v>
      </c>
      <c r="J2126" s="27" t="s">
        <v>19</v>
      </c>
      <c r="K2126" s="27">
        <v>2</v>
      </c>
      <c r="L2126" s="27">
        <v>31</v>
      </c>
      <c r="M2126" s="27">
        <v>700</v>
      </c>
      <c r="N2126" s="27">
        <v>2.8</v>
      </c>
      <c r="O2126" s="27">
        <v>2014</v>
      </c>
      <c r="P2126" s="27">
        <v>1</v>
      </c>
      <c r="Q2126" s="27">
        <v>9</v>
      </c>
      <c r="R2126" s="28">
        <f>DATE('Raw Data'!$O2126,'Raw Data'!$P2126,'Raw Data'!$Q2126)</f>
        <v>41648</v>
      </c>
      <c r="S2126" s="27" t="str">
        <f>CONCATENATE(MID('Raw Data'!$H2126,FIND("(",'Raw Data'!$H2126)+1,FIND(")",'Raw Data'!$H2126)-FIND("(",'Raw Data'!$H2126)-1),"",'Raw Data'!$M2126)</f>
        <v>Rs.700</v>
      </c>
      <c r="T2126" s="27">
        <f t="shared" si="33"/>
        <v>1</v>
      </c>
      <c r="U2126" s="29">
        <f>'Raw Data'!$M2126*'Raw Data'!$T2126</f>
        <v>700</v>
      </c>
    </row>
    <row r="2127" spans="1:21" x14ac:dyDescent="0.3">
      <c r="A2127" s="20">
        <v>220</v>
      </c>
      <c r="B2127" s="27" t="s">
        <v>499</v>
      </c>
      <c r="C2127" s="27">
        <v>1</v>
      </c>
      <c r="D2127" s="27" t="str">
        <f>VLOOKUP('Raw Data'!$C2127,'country description'!$A$2:$B$16,2,0)</f>
        <v>India</v>
      </c>
      <c r="E2127" s="27" t="s">
        <v>14</v>
      </c>
      <c r="F2127" s="27" t="s">
        <v>4622</v>
      </c>
      <c r="G2127" s="27" t="s">
        <v>500</v>
      </c>
      <c r="H2127" s="27" t="s">
        <v>18</v>
      </c>
      <c r="I2127" s="27" t="s">
        <v>19</v>
      </c>
      <c r="J2127" s="27" t="s">
        <v>19</v>
      </c>
      <c r="K2127" s="27">
        <v>2</v>
      </c>
      <c r="L2127" s="27">
        <v>85</v>
      </c>
      <c r="M2127" s="27">
        <v>700</v>
      </c>
      <c r="N2127" s="27">
        <v>2.8</v>
      </c>
      <c r="O2127" s="27">
        <v>2017</v>
      </c>
      <c r="P2127" s="27">
        <v>1</v>
      </c>
      <c r="Q2127" s="27">
        <v>20</v>
      </c>
      <c r="R2127" s="28">
        <f>DATE('Raw Data'!$O2127,'Raw Data'!$P2127,'Raw Data'!$Q2127)</f>
        <v>42755</v>
      </c>
      <c r="S2127" s="27" t="str">
        <f>CONCATENATE(MID('Raw Data'!$H2127,FIND("(",'Raw Data'!$H2127)+1,FIND(")",'Raw Data'!$H2127)-FIND("(",'Raw Data'!$H2127)-1),"",'Raw Data'!$M2127)</f>
        <v>Rs.700</v>
      </c>
      <c r="T2127" s="27">
        <f t="shared" si="33"/>
        <v>1</v>
      </c>
      <c r="U2127" s="29">
        <f>'Raw Data'!$M2127*'Raw Data'!$T2127</f>
        <v>700</v>
      </c>
    </row>
    <row r="2128" spans="1:21" x14ac:dyDescent="0.3">
      <c r="A2128" s="20">
        <v>308246</v>
      </c>
      <c r="B2128" s="27" t="s">
        <v>4623</v>
      </c>
      <c r="C2128" s="27">
        <v>1</v>
      </c>
      <c r="D2128" s="27" t="str">
        <f>VLOOKUP('Raw Data'!$C2128,'country description'!$A$2:$B$16,2,0)</f>
        <v>India</v>
      </c>
      <c r="E2128" s="27" t="s">
        <v>14</v>
      </c>
      <c r="F2128" s="27" t="s">
        <v>4624</v>
      </c>
      <c r="G2128" s="27" t="s">
        <v>4625</v>
      </c>
      <c r="H2128" s="27" t="s">
        <v>18</v>
      </c>
      <c r="I2128" s="27" t="s">
        <v>19</v>
      </c>
      <c r="J2128" s="27" t="s">
        <v>24</v>
      </c>
      <c r="K2128" s="27">
        <v>2</v>
      </c>
      <c r="L2128" s="27">
        <v>185</v>
      </c>
      <c r="M2128" s="27">
        <v>700</v>
      </c>
      <c r="N2128" s="27">
        <v>3.7</v>
      </c>
      <c r="O2128" s="27">
        <v>2015</v>
      </c>
      <c r="P2128" s="27">
        <v>1</v>
      </c>
      <c r="Q2128" s="27">
        <v>16</v>
      </c>
      <c r="R2128" s="28">
        <f>DATE('Raw Data'!$O2128,'Raw Data'!$P2128,'Raw Data'!$Q2128)</f>
        <v>42020</v>
      </c>
      <c r="S2128" s="27" t="str">
        <f>CONCATENATE(MID('Raw Data'!$H2128,FIND("(",'Raw Data'!$H2128)+1,FIND(")",'Raw Data'!$H2128)-FIND("(",'Raw Data'!$H2128)-1),"",'Raw Data'!$M2128)</f>
        <v>Rs.700</v>
      </c>
      <c r="T2128" s="27">
        <f t="shared" si="33"/>
        <v>1</v>
      </c>
      <c r="U2128" s="29">
        <f>'Raw Data'!$M2128*'Raw Data'!$T2128</f>
        <v>700</v>
      </c>
    </row>
    <row r="2129" spans="1:21" x14ac:dyDescent="0.3">
      <c r="A2129" s="20">
        <v>305243</v>
      </c>
      <c r="B2129" s="27" t="s">
        <v>499</v>
      </c>
      <c r="C2129" s="27">
        <v>1</v>
      </c>
      <c r="D2129" s="27" t="str">
        <f>VLOOKUP('Raw Data'!$C2129,'country description'!$A$2:$B$16,2,0)</f>
        <v>India</v>
      </c>
      <c r="E2129" s="27" t="s">
        <v>14</v>
      </c>
      <c r="F2129" s="27" t="s">
        <v>4626</v>
      </c>
      <c r="G2129" s="27" t="s">
        <v>500</v>
      </c>
      <c r="H2129" s="27" t="s">
        <v>18</v>
      </c>
      <c r="I2129" s="27" t="s">
        <v>19</v>
      </c>
      <c r="J2129" s="27" t="s">
        <v>19</v>
      </c>
      <c r="K2129" s="27">
        <v>2</v>
      </c>
      <c r="L2129" s="27">
        <v>145</v>
      </c>
      <c r="M2129" s="27">
        <v>700</v>
      </c>
      <c r="N2129" s="27">
        <v>2.8</v>
      </c>
      <c r="O2129" s="27">
        <v>2015</v>
      </c>
      <c r="P2129" s="27">
        <v>1</v>
      </c>
      <c r="Q2129" s="27">
        <v>28</v>
      </c>
      <c r="R2129" s="28">
        <f>DATE('Raw Data'!$O2129,'Raw Data'!$P2129,'Raw Data'!$Q2129)</f>
        <v>42032</v>
      </c>
      <c r="S2129" s="27" t="str">
        <f>CONCATENATE(MID('Raw Data'!$H2129,FIND("(",'Raw Data'!$H2129)+1,FIND(")",'Raw Data'!$H2129)-FIND("(",'Raw Data'!$H2129)-1),"",'Raw Data'!$M2129)</f>
        <v>Rs.700</v>
      </c>
      <c r="T2129" s="27">
        <f t="shared" si="33"/>
        <v>1</v>
      </c>
      <c r="U2129" s="29">
        <f>'Raw Data'!$M2129*'Raw Data'!$T2129</f>
        <v>700</v>
      </c>
    </row>
    <row r="2130" spans="1:21" x14ac:dyDescent="0.3">
      <c r="A2130" s="20">
        <v>775</v>
      </c>
      <c r="B2130" s="27" t="s">
        <v>4316</v>
      </c>
      <c r="C2130" s="27">
        <v>1</v>
      </c>
      <c r="D2130" s="27" t="str">
        <f>VLOOKUP('Raw Data'!$C2130,'country description'!$A$2:$B$16,2,0)</f>
        <v>India</v>
      </c>
      <c r="E2130" s="27" t="s">
        <v>14</v>
      </c>
      <c r="F2130" s="27" t="s">
        <v>4627</v>
      </c>
      <c r="G2130" s="27" t="s">
        <v>4318</v>
      </c>
      <c r="H2130" s="27" t="s">
        <v>18</v>
      </c>
      <c r="I2130" s="27" t="s">
        <v>19</v>
      </c>
      <c r="J2130" s="27" t="s">
        <v>24</v>
      </c>
      <c r="K2130" s="27">
        <v>2</v>
      </c>
      <c r="L2130" s="27">
        <v>299</v>
      </c>
      <c r="M2130" s="27">
        <v>700</v>
      </c>
      <c r="N2130" s="27">
        <v>2.8</v>
      </c>
      <c r="O2130" s="27">
        <v>2010</v>
      </c>
      <c r="P2130" s="27">
        <v>1</v>
      </c>
      <c r="Q2130" s="27">
        <v>1</v>
      </c>
      <c r="R2130" s="28">
        <f>DATE('Raw Data'!$O2130,'Raw Data'!$P2130,'Raw Data'!$Q2130)</f>
        <v>40179</v>
      </c>
      <c r="S2130" s="27" t="str">
        <f>CONCATENATE(MID('Raw Data'!$H2130,FIND("(",'Raw Data'!$H2130)+1,FIND(")",'Raw Data'!$H2130)-FIND("(",'Raw Data'!$H2130)-1),"",'Raw Data'!$M2130)</f>
        <v>Rs.700</v>
      </c>
      <c r="T2130" s="27">
        <f t="shared" si="33"/>
        <v>1</v>
      </c>
      <c r="U2130" s="29">
        <f>'Raw Data'!$M2130*'Raw Data'!$T2130</f>
        <v>700</v>
      </c>
    </row>
    <row r="2131" spans="1:21" x14ac:dyDescent="0.3">
      <c r="A2131" s="20">
        <v>848</v>
      </c>
      <c r="B2131" s="27" t="s">
        <v>4628</v>
      </c>
      <c r="C2131" s="27">
        <v>1</v>
      </c>
      <c r="D2131" s="27" t="str">
        <f>VLOOKUP('Raw Data'!$C2131,'country description'!$A$2:$B$16,2,0)</f>
        <v>India</v>
      </c>
      <c r="E2131" s="27" t="s">
        <v>14</v>
      </c>
      <c r="F2131" s="27" t="s">
        <v>4629</v>
      </c>
      <c r="G2131" s="27" t="s">
        <v>4630</v>
      </c>
      <c r="H2131" s="27" t="s">
        <v>18</v>
      </c>
      <c r="I2131" s="27" t="s">
        <v>19</v>
      </c>
      <c r="J2131" s="27" t="s">
        <v>19</v>
      </c>
      <c r="K2131" s="27">
        <v>2</v>
      </c>
      <c r="L2131" s="27">
        <v>31</v>
      </c>
      <c r="M2131" s="27">
        <v>700</v>
      </c>
      <c r="N2131" s="27">
        <v>2.8</v>
      </c>
      <c r="O2131" s="27">
        <v>2016</v>
      </c>
      <c r="P2131" s="27">
        <v>12</v>
      </c>
      <c r="Q2131" s="27">
        <v>16</v>
      </c>
      <c r="R2131" s="28">
        <f>DATE('Raw Data'!$O2131,'Raw Data'!$P2131,'Raw Data'!$Q2131)</f>
        <v>42720</v>
      </c>
      <c r="S2131" s="27" t="str">
        <f>CONCATENATE(MID('Raw Data'!$H2131,FIND("(",'Raw Data'!$H2131)+1,FIND(")",'Raw Data'!$H2131)-FIND("(",'Raw Data'!$H2131)-1),"",'Raw Data'!$M2131)</f>
        <v>Rs.700</v>
      </c>
      <c r="T2131" s="27">
        <f t="shared" si="33"/>
        <v>1</v>
      </c>
      <c r="U2131" s="29">
        <f>'Raw Data'!$M2131*'Raw Data'!$T2131</f>
        <v>700</v>
      </c>
    </row>
    <row r="2132" spans="1:21" x14ac:dyDescent="0.3">
      <c r="A2132" s="20">
        <v>850</v>
      </c>
      <c r="B2132" s="27" t="s">
        <v>4631</v>
      </c>
      <c r="C2132" s="27">
        <v>1</v>
      </c>
      <c r="D2132" s="27" t="str">
        <f>VLOOKUP('Raw Data'!$C2132,'country description'!$A$2:$B$16,2,0)</f>
        <v>India</v>
      </c>
      <c r="E2132" s="27" t="s">
        <v>14</v>
      </c>
      <c r="F2132" s="27" t="s">
        <v>4629</v>
      </c>
      <c r="G2132" s="27" t="s">
        <v>475</v>
      </c>
      <c r="H2132" s="27" t="s">
        <v>18</v>
      </c>
      <c r="I2132" s="27" t="s">
        <v>19</v>
      </c>
      <c r="J2132" s="27" t="s">
        <v>19</v>
      </c>
      <c r="K2132" s="27">
        <v>2</v>
      </c>
      <c r="L2132" s="27">
        <v>10</v>
      </c>
      <c r="M2132" s="27">
        <v>700</v>
      </c>
      <c r="N2132" s="27">
        <v>3.1</v>
      </c>
      <c r="O2132" s="27">
        <v>2010</v>
      </c>
      <c r="P2132" s="27">
        <v>12</v>
      </c>
      <c r="Q2132" s="27">
        <v>2</v>
      </c>
      <c r="R2132" s="28">
        <f>DATE('Raw Data'!$O2132,'Raw Data'!$P2132,'Raw Data'!$Q2132)</f>
        <v>40514</v>
      </c>
      <c r="S2132" s="27" t="str">
        <f>CONCATENATE(MID('Raw Data'!$H2132,FIND("(",'Raw Data'!$H2132)+1,FIND(")",'Raw Data'!$H2132)-FIND("(",'Raw Data'!$H2132)-1),"",'Raw Data'!$M2132)</f>
        <v>Rs.700</v>
      </c>
      <c r="T2132" s="27">
        <f t="shared" si="33"/>
        <v>1</v>
      </c>
      <c r="U2132" s="29">
        <f>'Raw Data'!$M2132*'Raw Data'!$T2132</f>
        <v>700</v>
      </c>
    </row>
    <row r="2133" spans="1:21" x14ac:dyDescent="0.3">
      <c r="A2133" s="20">
        <v>303034</v>
      </c>
      <c r="B2133" s="27" t="s">
        <v>4328</v>
      </c>
      <c r="C2133" s="27">
        <v>1</v>
      </c>
      <c r="D2133" s="27" t="str">
        <f>VLOOKUP('Raw Data'!$C2133,'country description'!$A$2:$B$16,2,0)</f>
        <v>India</v>
      </c>
      <c r="E2133" s="27" t="s">
        <v>14</v>
      </c>
      <c r="F2133" s="27" t="s">
        <v>4632</v>
      </c>
      <c r="G2133" s="27" t="s">
        <v>407</v>
      </c>
      <c r="H2133" s="27" t="s">
        <v>18</v>
      </c>
      <c r="I2133" s="27" t="s">
        <v>19</v>
      </c>
      <c r="J2133" s="27" t="s">
        <v>19</v>
      </c>
      <c r="K2133" s="27">
        <v>2</v>
      </c>
      <c r="L2133" s="27">
        <v>361</v>
      </c>
      <c r="M2133" s="27">
        <v>700</v>
      </c>
      <c r="N2133" s="27">
        <v>3.6</v>
      </c>
      <c r="O2133" s="27">
        <v>2018</v>
      </c>
      <c r="P2133" s="27">
        <v>12</v>
      </c>
      <c r="Q2133" s="27">
        <v>7</v>
      </c>
      <c r="R2133" s="28">
        <f>DATE('Raw Data'!$O2133,'Raw Data'!$P2133,'Raw Data'!$Q2133)</f>
        <v>43441</v>
      </c>
      <c r="S2133" s="27" t="str">
        <f>CONCATENATE(MID('Raw Data'!$H2133,FIND("(",'Raw Data'!$H2133)+1,FIND(")",'Raw Data'!$H2133)-FIND("(",'Raw Data'!$H2133)-1),"",'Raw Data'!$M2133)</f>
        <v>Rs.700</v>
      </c>
      <c r="T2133" s="27">
        <f t="shared" si="33"/>
        <v>1</v>
      </c>
      <c r="U2133" s="29">
        <f>'Raw Data'!$M2133*'Raw Data'!$T2133</f>
        <v>700</v>
      </c>
    </row>
    <row r="2134" spans="1:21" x14ac:dyDescent="0.3">
      <c r="A2134" s="20">
        <v>3180</v>
      </c>
      <c r="B2134" s="27" t="s">
        <v>4633</v>
      </c>
      <c r="C2134" s="27">
        <v>1</v>
      </c>
      <c r="D2134" s="27" t="str">
        <f>VLOOKUP('Raw Data'!$C2134,'country description'!$A$2:$B$16,2,0)</f>
        <v>India</v>
      </c>
      <c r="E2134" s="27" t="s">
        <v>14</v>
      </c>
      <c r="F2134" s="27" t="s">
        <v>4634</v>
      </c>
      <c r="G2134" s="27" t="s">
        <v>599</v>
      </c>
      <c r="H2134" s="27" t="s">
        <v>18</v>
      </c>
      <c r="I2134" s="27" t="s">
        <v>24</v>
      </c>
      <c r="J2134" s="27" t="s">
        <v>19</v>
      </c>
      <c r="K2134" s="27">
        <v>2</v>
      </c>
      <c r="L2134" s="27">
        <v>189</v>
      </c>
      <c r="M2134" s="27">
        <v>700</v>
      </c>
      <c r="N2134" s="27">
        <v>3.8</v>
      </c>
      <c r="O2134" s="27">
        <v>2011</v>
      </c>
      <c r="P2134" s="27">
        <v>12</v>
      </c>
      <c r="Q2134" s="27">
        <v>28</v>
      </c>
      <c r="R2134" s="28">
        <f>DATE('Raw Data'!$O2134,'Raw Data'!$P2134,'Raw Data'!$Q2134)</f>
        <v>40905</v>
      </c>
      <c r="S2134" s="27" t="str">
        <f>CONCATENATE(MID('Raw Data'!$H2134,FIND("(",'Raw Data'!$H2134)+1,FIND(")",'Raw Data'!$H2134)-FIND("(",'Raw Data'!$H2134)-1),"",'Raw Data'!$M2134)</f>
        <v>Rs.700</v>
      </c>
      <c r="T2134" s="27">
        <f t="shared" si="33"/>
        <v>1</v>
      </c>
      <c r="U2134" s="29">
        <f>'Raw Data'!$M2134*'Raw Data'!$T2134</f>
        <v>700</v>
      </c>
    </row>
    <row r="2135" spans="1:21" x14ac:dyDescent="0.3">
      <c r="A2135" s="20">
        <v>18273627</v>
      </c>
      <c r="B2135" s="27" t="s">
        <v>4504</v>
      </c>
      <c r="C2135" s="27">
        <v>1</v>
      </c>
      <c r="D2135" s="27" t="str">
        <f>VLOOKUP('Raw Data'!$C2135,'country description'!$A$2:$B$16,2,0)</f>
        <v>India</v>
      </c>
      <c r="E2135" s="27" t="s">
        <v>14</v>
      </c>
      <c r="F2135" s="27" t="s">
        <v>4635</v>
      </c>
      <c r="G2135" s="27" t="s">
        <v>4505</v>
      </c>
      <c r="H2135" s="27" t="s">
        <v>18</v>
      </c>
      <c r="I2135" s="27" t="s">
        <v>19</v>
      </c>
      <c r="J2135" s="27" t="s">
        <v>24</v>
      </c>
      <c r="K2135" s="27">
        <v>2</v>
      </c>
      <c r="L2135" s="27">
        <v>178</v>
      </c>
      <c r="M2135" s="27">
        <v>700</v>
      </c>
      <c r="N2135" s="27">
        <v>3.9</v>
      </c>
      <c r="O2135" s="27">
        <v>2017</v>
      </c>
      <c r="P2135" s="27">
        <v>12</v>
      </c>
      <c r="Q2135" s="27">
        <v>19</v>
      </c>
      <c r="R2135" s="28">
        <f>DATE('Raw Data'!$O2135,'Raw Data'!$P2135,'Raw Data'!$Q2135)</f>
        <v>43088</v>
      </c>
      <c r="S2135" s="27" t="str">
        <f>CONCATENATE(MID('Raw Data'!$H2135,FIND("(",'Raw Data'!$H2135)+1,FIND(")",'Raw Data'!$H2135)-FIND("(",'Raw Data'!$H2135)-1),"",'Raw Data'!$M2135)</f>
        <v>Rs.700</v>
      </c>
      <c r="T2135" s="27">
        <f t="shared" si="33"/>
        <v>1</v>
      </c>
      <c r="U2135" s="29">
        <f>'Raw Data'!$M2135*'Raw Data'!$T2135</f>
        <v>700</v>
      </c>
    </row>
    <row r="2136" spans="1:21" x14ac:dyDescent="0.3">
      <c r="A2136" s="20">
        <v>18356811</v>
      </c>
      <c r="B2136" s="27" t="s">
        <v>4636</v>
      </c>
      <c r="C2136" s="27">
        <v>1</v>
      </c>
      <c r="D2136" s="27" t="str">
        <f>VLOOKUP('Raw Data'!$C2136,'country description'!$A$2:$B$16,2,0)</f>
        <v>India</v>
      </c>
      <c r="E2136" s="27" t="s">
        <v>14</v>
      </c>
      <c r="F2136" s="27" t="s">
        <v>4637</v>
      </c>
      <c r="G2136" s="27" t="s">
        <v>617</v>
      </c>
      <c r="H2136" s="27" t="s">
        <v>18</v>
      </c>
      <c r="I2136" s="27" t="s">
        <v>19</v>
      </c>
      <c r="J2136" s="27" t="s">
        <v>19</v>
      </c>
      <c r="K2136" s="27">
        <v>2</v>
      </c>
      <c r="L2136" s="27">
        <v>6</v>
      </c>
      <c r="M2136" s="27">
        <v>700</v>
      </c>
      <c r="N2136" s="27">
        <v>3.1</v>
      </c>
      <c r="O2136" s="27">
        <v>2010</v>
      </c>
      <c r="P2136" s="27">
        <v>12</v>
      </c>
      <c r="Q2136" s="27">
        <v>25</v>
      </c>
      <c r="R2136" s="28">
        <f>DATE('Raw Data'!$O2136,'Raw Data'!$P2136,'Raw Data'!$Q2136)</f>
        <v>40537</v>
      </c>
      <c r="S2136" s="27" t="str">
        <f>CONCATENATE(MID('Raw Data'!$H2136,FIND("(",'Raw Data'!$H2136)+1,FIND(")",'Raw Data'!$H2136)-FIND("(",'Raw Data'!$H2136)-1),"",'Raw Data'!$M2136)</f>
        <v>Rs.700</v>
      </c>
      <c r="T2136" s="27">
        <f t="shared" si="33"/>
        <v>1</v>
      </c>
      <c r="U2136" s="29">
        <f>'Raw Data'!$M2136*'Raw Data'!$T2136</f>
        <v>700</v>
      </c>
    </row>
    <row r="2137" spans="1:21" x14ac:dyDescent="0.3">
      <c r="A2137" s="20">
        <v>312923</v>
      </c>
      <c r="B2137" s="27" t="s">
        <v>4638</v>
      </c>
      <c r="C2137" s="27">
        <v>1</v>
      </c>
      <c r="D2137" s="27" t="str">
        <f>VLOOKUP('Raw Data'!$C2137,'country description'!$A$2:$B$16,2,0)</f>
        <v>India</v>
      </c>
      <c r="E2137" s="27" t="s">
        <v>14</v>
      </c>
      <c r="F2137" s="27" t="s">
        <v>4639</v>
      </c>
      <c r="G2137" s="27" t="s">
        <v>410</v>
      </c>
      <c r="H2137" s="27" t="s">
        <v>18</v>
      </c>
      <c r="I2137" s="27" t="s">
        <v>19</v>
      </c>
      <c r="J2137" s="27" t="s">
        <v>19</v>
      </c>
      <c r="K2137" s="27">
        <v>2</v>
      </c>
      <c r="L2137" s="27">
        <v>21</v>
      </c>
      <c r="M2137" s="27">
        <v>700</v>
      </c>
      <c r="N2137" s="27">
        <v>3.2</v>
      </c>
      <c r="O2137" s="27">
        <v>2012</v>
      </c>
      <c r="P2137" s="27">
        <v>12</v>
      </c>
      <c r="Q2137" s="27">
        <v>6</v>
      </c>
      <c r="R2137" s="28">
        <f>DATE('Raw Data'!$O2137,'Raw Data'!$P2137,'Raw Data'!$Q2137)</f>
        <v>41249</v>
      </c>
      <c r="S2137" s="27" t="str">
        <f>CONCATENATE(MID('Raw Data'!$H2137,FIND("(",'Raw Data'!$H2137)+1,FIND(")",'Raw Data'!$H2137)-FIND("(",'Raw Data'!$H2137)-1),"",'Raw Data'!$M2137)</f>
        <v>Rs.700</v>
      </c>
      <c r="T2137" s="27">
        <f t="shared" si="33"/>
        <v>1</v>
      </c>
      <c r="U2137" s="29">
        <f>'Raw Data'!$M2137*'Raw Data'!$T2137</f>
        <v>700</v>
      </c>
    </row>
    <row r="2138" spans="1:21" x14ac:dyDescent="0.3">
      <c r="A2138" s="20">
        <v>300473</v>
      </c>
      <c r="B2138" s="27" t="s">
        <v>1833</v>
      </c>
      <c r="C2138" s="27">
        <v>1</v>
      </c>
      <c r="D2138" s="27" t="str">
        <f>VLOOKUP('Raw Data'!$C2138,'country description'!$A$2:$B$16,2,0)</f>
        <v>India</v>
      </c>
      <c r="E2138" s="27" t="s">
        <v>14</v>
      </c>
      <c r="F2138" s="27" t="s">
        <v>4640</v>
      </c>
      <c r="G2138" s="27" t="s">
        <v>390</v>
      </c>
      <c r="H2138" s="27" t="s">
        <v>18</v>
      </c>
      <c r="I2138" s="27" t="s">
        <v>19</v>
      </c>
      <c r="J2138" s="27" t="s">
        <v>19</v>
      </c>
      <c r="K2138" s="27">
        <v>2</v>
      </c>
      <c r="L2138" s="27">
        <v>79</v>
      </c>
      <c r="M2138" s="27">
        <v>700</v>
      </c>
      <c r="N2138" s="27">
        <v>3.3</v>
      </c>
      <c r="O2138" s="27">
        <v>2018</v>
      </c>
      <c r="P2138" s="27">
        <v>12</v>
      </c>
      <c r="Q2138" s="27">
        <v>17</v>
      </c>
      <c r="R2138" s="28">
        <f>DATE('Raw Data'!$O2138,'Raw Data'!$P2138,'Raw Data'!$Q2138)</f>
        <v>43451</v>
      </c>
      <c r="S2138" s="27" t="str">
        <f>CONCATENATE(MID('Raw Data'!$H2138,FIND("(",'Raw Data'!$H2138)+1,FIND(")",'Raw Data'!$H2138)-FIND("(",'Raw Data'!$H2138)-1),"",'Raw Data'!$M2138)</f>
        <v>Rs.700</v>
      </c>
      <c r="T2138" s="27">
        <f t="shared" si="33"/>
        <v>1</v>
      </c>
      <c r="U2138" s="29">
        <f>'Raw Data'!$M2138*'Raw Data'!$T2138</f>
        <v>700</v>
      </c>
    </row>
    <row r="2139" spans="1:21" x14ac:dyDescent="0.3">
      <c r="A2139" s="20">
        <v>3516</v>
      </c>
      <c r="B2139" s="27" t="s">
        <v>4641</v>
      </c>
      <c r="C2139" s="27">
        <v>1</v>
      </c>
      <c r="D2139" s="27" t="str">
        <f>VLOOKUP('Raw Data'!$C2139,'country description'!$A$2:$B$16,2,0)</f>
        <v>India</v>
      </c>
      <c r="E2139" s="27" t="s">
        <v>14</v>
      </c>
      <c r="F2139" s="27" t="s">
        <v>4642</v>
      </c>
      <c r="G2139" s="27" t="s">
        <v>4494</v>
      </c>
      <c r="H2139" s="27" t="s">
        <v>18</v>
      </c>
      <c r="I2139" s="27" t="s">
        <v>19</v>
      </c>
      <c r="J2139" s="27" t="s">
        <v>24</v>
      </c>
      <c r="K2139" s="27">
        <v>2</v>
      </c>
      <c r="L2139" s="27">
        <v>180</v>
      </c>
      <c r="M2139" s="27">
        <v>700</v>
      </c>
      <c r="N2139" s="27">
        <v>3.5</v>
      </c>
      <c r="O2139" s="27">
        <v>2018</v>
      </c>
      <c r="P2139" s="27">
        <v>12</v>
      </c>
      <c r="Q2139" s="27">
        <v>24</v>
      </c>
      <c r="R2139" s="28">
        <f>DATE('Raw Data'!$O2139,'Raw Data'!$P2139,'Raw Data'!$Q2139)</f>
        <v>43458</v>
      </c>
      <c r="S2139" s="27" t="str">
        <f>CONCATENATE(MID('Raw Data'!$H2139,FIND("(",'Raw Data'!$H2139)+1,FIND(")",'Raw Data'!$H2139)-FIND("(",'Raw Data'!$H2139)-1),"",'Raw Data'!$M2139)</f>
        <v>Rs.700</v>
      </c>
      <c r="T2139" s="27">
        <f t="shared" si="33"/>
        <v>1</v>
      </c>
      <c r="U2139" s="29">
        <f>'Raw Data'!$M2139*'Raw Data'!$T2139</f>
        <v>700</v>
      </c>
    </row>
    <row r="2140" spans="1:21" x14ac:dyDescent="0.3">
      <c r="A2140" s="20">
        <v>18322646</v>
      </c>
      <c r="B2140" s="27" t="s">
        <v>4504</v>
      </c>
      <c r="C2140" s="27">
        <v>1</v>
      </c>
      <c r="D2140" s="27" t="str">
        <f>VLOOKUP('Raw Data'!$C2140,'country description'!$A$2:$B$16,2,0)</f>
        <v>India</v>
      </c>
      <c r="E2140" s="27" t="s">
        <v>14</v>
      </c>
      <c r="F2140" s="27" t="s">
        <v>1589</v>
      </c>
      <c r="G2140" s="27" t="s">
        <v>4505</v>
      </c>
      <c r="H2140" s="27" t="s">
        <v>18</v>
      </c>
      <c r="I2140" s="27" t="s">
        <v>19</v>
      </c>
      <c r="J2140" s="27" t="s">
        <v>24</v>
      </c>
      <c r="K2140" s="27">
        <v>2</v>
      </c>
      <c r="L2140" s="27">
        <v>39</v>
      </c>
      <c r="M2140" s="27">
        <v>700</v>
      </c>
      <c r="N2140" s="27">
        <v>3.5</v>
      </c>
      <c r="O2140" s="27">
        <v>2018</v>
      </c>
      <c r="P2140" s="27">
        <v>12</v>
      </c>
      <c r="Q2140" s="27">
        <v>12</v>
      </c>
      <c r="R2140" s="28">
        <f>DATE('Raw Data'!$O2140,'Raw Data'!$P2140,'Raw Data'!$Q2140)</f>
        <v>43446</v>
      </c>
      <c r="S2140" s="27" t="str">
        <f>CONCATENATE(MID('Raw Data'!$H2140,FIND("(",'Raw Data'!$H2140)+1,FIND(")",'Raw Data'!$H2140)-FIND("(",'Raw Data'!$H2140)-1),"",'Raw Data'!$M2140)</f>
        <v>Rs.700</v>
      </c>
      <c r="T2140" s="27">
        <f t="shared" si="33"/>
        <v>1</v>
      </c>
      <c r="U2140" s="29">
        <f>'Raw Data'!$M2140*'Raw Data'!$T2140</f>
        <v>700</v>
      </c>
    </row>
    <row r="2141" spans="1:21" x14ac:dyDescent="0.3">
      <c r="A2141" s="20">
        <v>18144483</v>
      </c>
      <c r="B2141" s="27" t="s">
        <v>4643</v>
      </c>
      <c r="C2141" s="27">
        <v>1</v>
      </c>
      <c r="D2141" s="27" t="str">
        <f>VLOOKUP('Raw Data'!$C2141,'country description'!$A$2:$B$16,2,0)</f>
        <v>India</v>
      </c>
      <c r="E2141" s="27" t="s">
        <v>14</v>
      </c>
      <c r="F2141" s="27" t="s">
        <v>4644</v>
      </c>
      <c r="G2141" s="27" t="s">
        <v>826</v>
      </c>
      <c r="H2141" s="27" t="s">
        <v>18</v>
      </c>
      <c r="I2141" s="27" t="s">
        <v>19</v>
      </c>
      <c r="J2141" s="27" t="s">
        <v>24</v>
      </c>
      <c r="K2141" s="27">
        <v>2</v>
      </c>
      <c r="L2141" s="27">
        <v>34</v>
      </c>
      <c r="M2141" s="27">
        <v>700</v>
      </c>
      <c r="N2141" s="27">
        <v>3.1</v>
      </c>
      <c r="O2141" s="27">
        <v>2013</v>
      </c>
      <c r="P2141" s="27">
        <v>12</v>
      </c>
      <c r="Q2141" s="27">
        <v>15</v>
      </c>
      <c r="R2141" s="28">
        <f>DATE('Raw Data'!$O2141,'Raw Data'!$P2141,'Raw Data'!$Q2141)</f>
        <v>41623</v>
      </c>
      <c r="S2141" s="27" t="str">
        <f>CONCATENATE(MID('Raw Data'!$H2141,FIND("(",'Raw Data'!$H2141)+1,FIND(")",'Raw Data'!$H2141)-FIND("(",'Raw Data'!$H2141)-1),"",'Raw Data'!$M2141)</f>
        <v>Rs.700</v>
      </c>
      <c r="T2141" s="27">
        <f t="shared" si="33"/>
        <v>1</v>
      </c>
      <c r="U2141" s="29">
        <f>'Raw Data'!$M2141*'Raw Data'!$T2141</f>
        <v>700</v>
      </c>
    </row>
    <row r="2142" spans="1:21" x14ac:dyDescent="0.3">
      <c r="A2142" s="20">
        <v>816</v>
      </c>
      <c r="B2142" s="27" t="s">
        <v>4645</v>
      </c>
      <c r="C2142" s="27">
        <v>1</v>
      </c>
      <c r="D2142" s="27" t="str">
        <f>VLOOKUP('Raw Data'!$C2142,'country description'!$A$2:$B$16,2,0)</f>
        <v>India</v>
      </c>
      <c r="E2142" s="27" t="s">
        <v>14</v>
      </c>
      <c r="F2142" s="27" t="s">
        <v>4646</v>
      </c>
      <c r="G2142" s="27" t="s">
        <v>475</v>
      </c>
      <c r="H2142" s="27" t="s">
        <v>18</v>
      </c>
      <c r="I2142" s="27" t="s">
        <v>19</v>
      </c>
      <c r="J2142" s="27" t="s">
        <v>19</v>
      </c>
      <c r="K2142" s="27">
        <v>2</v>
      </c>
      <c r="L2142" s="27">
        <v>16</v>
      </c>
      <c r="M2142" s="27">
        <v>700</v>
      </c>
      <c r="N2142" s="27">
        <v>2.9</v>
      </c>
      <c r="O2142" s="27">
        <v>2015</v>
      </c>
      <c r="P2142" s="27">
        <v>11</v>
      </c>
      <c r="Q2142" s="27">
        <v>27</v>
      </c>
      <c r="R2142" s="28">
        <f>DATE('Raw Data'!$O2142,'Raw Data'!$P2142,'Raw Data'!$Q2142)</f>
        <v>42335</v>
      </c>
      <c r="S2142" s="27" t="str">
        <f>CONCATENATE(MID('Raw Data'!$H2142,FIND("(",'Raw Data'!$H2142)+1,FIND(")",'Raw Data'!$H2142)-FIND("(",'Raw Data'!$H2142)-1),"",'Raw Data'!$M2142)</f>
        <v>Rs.700</v>
      </c>
      <c r="T2142" s="27">
        <f t="shared" si="33"/>
        <v>1</v>
      </c>
      <c r="U2142" s="29">
        <f>'Raw Data'!$M2142*'Raw Data'!$T2142</f>
        <v>700</v>
      </c>
    </row>
    <row r="2143" spans="1:21" x14ac:dyDescent="0.3">
      <c r="A2143" s="20">
        <v>18082202</v>
      </c>
      <c r="B2143" s="27" t="s">
        <v>499</v>
      </c>
      <c r="C2143" s="27">
        <v>1</v>
      </c>
      <c r="D2143" s="27" t="str">
        <f>VLOOKUP('Raw Data'!$C2143,'country description'!$A$2:$B$16,2,0)</f>
        <v>India</v>
      </c>
      <c r="E2143" s="27" t="s">
        <v>14</v>
      </c>
      <c r="F2143" s="27" t="s">
        <v>4647</v>
      </c>
      <c r="G2143" s="27" t="s">
        <v>500</v>
      </c>
      <c r="H2143" s="27" t="s">
        <v>18</v>
      </c>
      <c r="I2143" s="27" t="s">
        <v>19</v>
      </c>
      <c r="J2143" s="27" t="s">
        <v>19</v>
      </c>
      <c r="K2143" s="27">
        <v>2</v>
      </c>
      <c r="L2143" s="27">
        <v>10</v>
      </c>
      <c r="M2143" s="27">
        <v>700</v>
      </c>
      <c r="N2143" s="27">
        <v>3</v>
      </c>
      <c r="O2143" s="27">
        <v>2014</v>
      </c>
      <c r="P2143" s="27">
        <v>11</v>
      </c>
      <c r="Q2143" s="27">
        <v>18</v>
      </c>
      <c r="R2143" s="28">
        <f>DATE('Raw Data'!$O2143,'Raw Data'!$P2143,'Raw Data'!$Q2143)</f>
        <v>41961</v>
      </c>
      <c r="S2143" s="27" t="str">
        <f>CONCATENATE(MID('Raw Data'!$H2143,FIND("(",'Raw Data'!$H2143)+1,FIND(")",'Raw Data'!$H2143)-FIND("(",'Raw Data'!$H2143)-1),"",'Raw Data'!$M2143)</f>
        <v>Rs.700</v>
      </c>
      <c r="T2143" s="27">
        <f t="shared" si="33"/>
        <v>1</v>
      </c>
      <c r="U2143" s="29">
        <f>'Raw Data'!$M2143*'Raw Data'!$T2143</f>
        <v>700</v>
      </c>
    </row>
    <row r="2144" spans="1:21" x14ac:dyDescent="0.3">
      <c r="A2144" s="20">
        <v>2290</v>
      </c>
      <c r="B2144" s="27" t="s">
        <v>4648</v>
      </c>
      <c r="C2144" s="27">
        <v>1</v>
      </c>
      <c r="D2144" s="27" t="str">
        <f>VLOOKUP('Raw Data'!$C2144,'country description'!$A$2:$B$16,2,0)</f>
        <v>India</v>
      </c>
      <c r="E2144" s="27" t="s">
        <v>14</v>
      </c>
      <c r="F2144" s="27" t="s">
        <v>4649</v>
      </c>
      <c r="G2144" s="27" t="s">
        <v>458</v>
      </c>
      <c r="H2144" s="27" t="s">
        <v>18</v>
      </c>
      <c r="I2144" s="27" t="s">
        <v>19</v>
      </c>
      <c r="J2144" s="27" t="s">
        <v>24</v>
      </c>
      <c r="K2144" s="27">
        <v>2</v>
      </c>
      <c r="L2144" s="27">
        <v>130</v>
      </c>
      <c r="M2144" s="27">
        <v>700</v>
      </c>
      <c r="N2144" s="27">
        <v>3.1</v>
      </c>
      <c r="O2144" s="27">
        <v>2012</v>
      </c>
      <c r="P2144" s="27">
        <v>11</v>
      </c>
      <c r="Q2144" s="27">
        <v>24</v>
      </c>
      <c r="R2144" s="28">
        <f>DATE('Raw Data'!$O2144,'Raw Data'!$P2144,'Raw Data'!$Q2144)</f>
        <v>41237</v>
      </c>
      <c r="S2144" s="27" t="str">
        <f>CONCATENATE(MID('Raw Data'!$H2144,FIND("(",'Raw Data'!$H2144)+1,FIND(")",'Raw Data'!$H2144)-FIND("(",'Raw Data'!$H2144)-1),"",'Raw Data'!$M2144)</f>
        <v>Rs.700</v>
      </c>
      <c r="T2144" s="27">
        <f t="shared" si="33"/>
        <v>1</v>
      </c>
      <c r="U2144" s="29">
        <f>'Raw Data'!$M2144*'Raw Data'!$T2144</f>
        <v>700</v>
      </c>
    </row>
    <row r="2145" spans="1:21" x14ac:dyDescent="0.3">
      <c r="A2145" s="20">
        <v>8396</v>
      </c>
      <c r="B2145" s="27" t="s">
        <v>499</v>
      </c>
      <c r="C2145" s="27">
        <v>1</v>
      </c>
      <c r="D2145" s="27" t="str">
        <f>VLOOKUP('Raw Data'!$C2145,'country description'!$A$2:$B$16,2,0)</f>
        <v>India</v>
      </c>
      <c r="E2145" s="27" t="s">
        <v>14</v>
      </c>
      <c r="F2145" s="27" t="s">
        <v>4650</v>
      </c>
      <c r="G2145" s="27" t="s">
        <v>500</v>
      </c>
      <c r="H2145" s="27" t="s">
        <v>18</v>
      </c>
      <c r="I2145" s="27" t="s">
        <v>19</v>
      </c>
      <c r="J2145" s="27" t="s">
        <v>19</v>
      </c>
      <c r="K2145" s="27">
        <v>2</v>
      </c>
      <c r="L2145" s="27">
        <v>59</v>
      </c>
      <c r="M2145" s="27">
        <v>700</v>
      </c>
      <c r="N2145" s="27">
        <v>2.7</v>
      </c>
      <c r="O2145" s="27">
        <v>2017</v>
      </c>
      <c r="P2145" s="27">
        <v>11</v>
      </c>
      <c r="Q2145" s="27">
        <v>1</v>
      </c>
      <c r="R2145" s="28">
        <f>DATE('Raw Data'!$O2145,'Raw Data'!$P2145,'Raw Data'!$Q2145)</f>
        <v>43040</v>
      </c>
      <c r="S2145" s="27" t="str">
        <f>CONCATENATE(MID('Raw Data'!$H2145,FIND("(",'Raw Data'!$H2145)+1,FIND(")",'Raw Data'!$H2145)-FIND("(",'Raw Data'!$H2145)-1),"",'Raw Data'!$M2145)</f>
        <v>Rs.700</v>
      </c>
      <c r="T2145" s="27">
        <f t="shared" si="33"/>
        <v>1</v>
      </c>
      <c r="U2145" s="29">
        <f>'Raw Data'!$M2145*'Raw Data'!$T2145</f>
        <v>700</v>
      </c>
    </row>
    <row r="2146" spans="1:21" x14ac:dyDescent="0.3">
      <c r="A2146" s="20">
        <v>311690</v>
      </c>
      <c r="B2146" s="27" t="s">
        <v>4348</v>
      </c>
      <c r="C2146" s="27">
        <v>1</v>
      </c>
      <c r="D2146" s="27" t="str">
        <f>VLOOKUP('Raw Data'!$C2146,'country description'!$A$2:$B$16,2,0)</f>
        <v>India</v>
      </c>
      <c r="E2146" s="27" t="s">
        <v>14</v>
      </c>
      <c r="F2146" s="27" t="s">
        <v>1764</v>
      </c>
      <c r="G2146" s="27" t="s">
        <v>2744</v>
      </c>
      <c r="H2146" s="27" t="s">
        <v>18</v>
      </c>
      <c r="I2146" s="27" t="s">
        <v>19</v>
      </c>
      <c r="J2146" s="27" t="s">
        <v>24</v>
      </c>
      <c r="K2146" s="27">
        <v>2</v>
      </c>
      <c r="L2146" s="27">
        <v>148</v>
      </c>
      <c r="M2146" s="27">
        <v>700</v>
      </c>
      <c r="N2146" s="27">
        <v>3.3</v>
      </c>
      <c r="O2146" s="27">
        <v>2012</v>
      </c>
      <c r="P2146" s="27">
        <v>11</v>
      </c>
      <c r="Q2146" s="27">
        <v>24</v>
      </c>
      <c r="R2146" s="28">
        <f>DATE('Raw Data'!$O2146,'Raw Data'!$P2146,'Raw Data'!$Q2146)</f>
        <v>41237</v>
      </c>
      <c r="S2146" s="27" t="str">
        <f>CONCATENATE(MID('Raw Data'!$H2146,FIND("(",'Raw Data'!$H2146)+1,FIND(")",'Raw Data'!$H2146)-FIND("(",'Raw Data'!$H2146)-1),"",'Raw Data'!$M2146)</f>
        <v>Rs.700</v>
      </c>
      <c r="T2146" s="27">
        <f t="shared" si="33"/>
        <v>1</v>
      </c>
      <c r="U2146" s="29">
        <f>'Raw Data'!$M2146*'Raw Data'!$T2146</f>
        <v>700</v>
      </c>
    </row>
    <row r="2147" spans="1:21" x14ac:dyDescent="0.3">
      <c r="A2147" s="20">
        <v>2408</v>
      </c>
      <c r="B2147" s="27" t="s">
        <v>4651</v>
      </c>
      <c r="C2147" s="27">
        <v>1</v>
      </c>
      <c r="D2147" s="27" t="str">
        <f>VLOOKUP('Raw Data'!$C2147,'country description'!$A$2:$B$16,2,0)</f>
        <v>India</v>
      </c>
      <c r="E2147" s="27" t="s">
        <v>14</v>
      </c>
      <c r="F2147" s="27" t="s">
        <v>4652</v>
      </c>
      <c r="G2147" s="27" t="s">
        <v>617</v>
      </c>
      <c r="H2147" s="27" t="s">
        <v>18</v>
      </c>
      <c r="I2147" s="27" t="s">
        <v>19</v>
      </c>
      <c r="J2147" s="27" t="s">
        <v>19</v>
      </c>
      <c r="K2147" s="27">
        <v>2</v>
      </c>
      <c r="L2147" s="27">
        <v>39</v>
      </c>
      <c r="M2147" s="27">
        <v>700</v>
      </c>
      <c r="N2147" s="27">
        <v>3</v>
      </c>
      <c r="O2147" s="27">
        <v>2011</v>
      </c>
      <c r="P2147" s="27">
        <v>11</v>
      </c>
      <c r="Q2147" s="27">
        <v>11</v>
      </c>
      <c r="R2147" s="28">
        <f>DATE('Raw Data'!$O2147,'Raw Data'!$P2147,'Raw Data'!$Q2147)</f>
        <v>40858</v>
      </c>
      <c r="S2147" s="27" t="str">
        <f>CONCATENATE(MID('Raw Data'!$H2147,FIND("(",'Raw Data'!$H2147)+1,FIND(")",'Raw Data'!$H2147)-FIND("(",'Raw Data'!$H2147)-1),"",'Raw Data'!$M2147)</f>
        <v>Rs.700</v>
      </c>
      <c r="T2147" s="27">
        <f t="shared" si="33"/>
        <v>1</v>
      </c>
      <c r="U2147" s="29">
        <f>'Raw Data'!$M2147*'Raw Data'!$T2147</f>
        <v>700</v>
      </c>
    </row>
    <row r="2148" spans="1:21" x14ac:dyDescent="0.3">
      <c r="A2148" s="20">
        <v>9459</v>
      </c>
      <c r="B2148" s="27" t="s">
        <v>4653</v>
      </c>
      <c r="C2148" s="27">
        <v>1</v>
      </c>
      <c r="D2148" s="27" t="str">
        <f>VLOOKUP('Raw Data'!$C2148,'country description'!$A$2:$B$16,2,0)</f>
        <v>India</v>
      </c>
      <c r="E2148" s="27" t="s">
        <v>14</v>
      </c>
      <c r="F2148" s="27" t="s">
        <v>4654</v>
      </c>
      <c r="G2148" s="27" t="s">
        <v>393</v>
      </c>
      <c r="H2148" s="27" t="s">
        <v>18</v>
      </c>
      <c r="I2148" s="27" t="s">
        <v>19</v>
      </c>
      <c r="J2148" s="27" t="s">
        <v>24</v>
      </c>
      <c r="K2148" s="27">
        <v>2</v>
      </c>
      <c r="L2148" s="27">
        <v>73</v>
      </c>
      <c r="M2148" s="27">
        <v>700</v>
      </c>
      <c r="N2148" s="27">
        <v>3.1</v>
      </c>
      <c r="O2148" s="27">
        <v>2011</v>
      </c>
      <c r="P2148" s="27">
        <v>11</v>
      </c>
      <c r="Q2148" s="27">
        <v>11</v>
      </c>
      <c r="R2148" s="28">
        <f>DATE('Raw Data'!$O2148,'Raw Data'!$P2148,'Raw Data'!$Q2148)</f>
        <v>40858</v>
      </c>
      <c r="S2148" s="27" t="str">
        <f>CONCATENATE(MID('Raw Data'!$H2148,FIND("(",'Raw Data'!$H2148)+1,FIND(")",'Raw Data'!$H2148)-FIND("(",'Raw Data'!$H2148)-1),"",'Raw Data'!$M2148)</f>
        <v>Rs.700</v>
      </c>
      <c r="T2148" s="27">
        <f t="shared" si="33"/>
        <v>1</v>
      </c>
      <c r="U2148" s="29">
        <f>'Raw Data'!$M2148*'Raw Data'!$T2148</f>
        <v>700</v>
      </c>
    </row>
    <row r="2149" spans="1:21" x14ac:dyDescent="0.3">
      <c r="A2149" s="20">
        <v>307370</v>
      </c>
      <c r="B2149" s="27" t="s">
        <v>4411</v>
      </c>
      <c r="C2149" s="27">
        <v>1</v>
      </c>
      <c r="D2149" s="27" t="str">
        <f>VLOOKUP('Raw Data'!$C2149,'country description'!$A$2:$B$16,2,0)</f>
        <v>India</v>
      </c>
      <c r="E2149" s="27" t="s">
        <v>14</v>
      </c>
      <c r="F2149" s="27" t="s">
        <v>4655</v>
      </c>
      <c r="G2149" s="27" t="s">
        <v>407</v>
      </c>
      <c r="H2149" s="27" t="s">
        <v>18</v>
      </c>
      <c r="I2149" s="27" t="s">
        <v>19</v>
      </c>
      <c r="J2149" s="27" t="s">
        <v>19</v>
      </c>
      <c r="K2149" s="27">
        <v>2</v>
      </c>
      <c r="L2149" s="27">
        <v>256</v>
      </c>
      <c r="M2149" s="27">
        <v>700</v>
      </c>
      <c r="N2149" s="27">
        <v>3.8</v>
      </c>
      <c r="O2149" s="27">
        <v>2010</v>
      </c>
      <c r="P2149" s="27">
        <v>11</v>
      </c>
      <c r="Q2149" s="27">
        <v>28</v>
      </c>
      <c r="R2149" s="28">
        <f>DATE('Raw Data'!$O2149,'Raw Data'!$P2149,'Raw Data'!$Q2149)</f>
        <v>40510</v>
      </c>
      <c r="S2149" s="27" t="str">
        <f>CONCATENATE(MID('Raw Data'!$H2149,FIND("(",'Raw Data'!$H2149)+1,FIND(")",'Raw Data'!$H2149)-FIND("(",'Raw Data'!$H2149)-1),"",'Raw Data'!$M2149)</f>
        <v>Rs.700</v>
      </c>
      <c r="T2149" s="27">
        <f t="shared" si="33"/>
        <v>1</v>
      </c>
      <c r="U2149" s="29">
        <f>'Raw Data'!$M2149*'Raw Data'!$T2149</f>
        <v>700</v>
      </c>
    </row>
    <row r="2150" spans="1:21" x14ac:dyDescent="0.3">
      <c r="A2150" s="20">
        <v>305581</v>
      </c>
      <c r="B2150" s="27" t="s">
        <v>4656</v>
      </c>
      <c r="C2150" s="27">
        <v>1</v>
      </c>
      <c r="D2150" s="27" t="str">
        <f>VLOOKUP('Raw Data'!$C2150,'country description'!$A$2:$B$16,2,0)</f>
        <v>India</v>
      </c>
      <c r="E2150" s="27" t="s">
        <v>14</v>
      </c>
      <c r="F2150" s="27" t="s">
        <v>4657</v>
      </c>
      <c r="G2150" s="27" t="s">
        <v>458</v>
      </c>
      <c r="H2150" s="27" t="s">
        <v>18</v>
      </c>
      <c r="I2150" s="27" t="s">
        <v>19</v>
      </c>
      <c r="J2150" s="27" t="s">
        <v>24</v>
      </c>
      <c r="K2150" s="27">
        <v>2</v>
      </c>
      <c r="L2150" s="27">
        <v>49</v>
      </c>
      <c r="M2150" s="27">
        <v>700</v>
      </c>
      <c r="N2150" s="27">
        <v>3.4</v>
      </c>
      <c r="O2150" s="27">
        <v>2018</v>
      </c>
      <c r="P2150" s="27">
        <v>11</v>
      </c>
      <c r="Q2150" s="27">
        <v>22</v>
      </c>
      <c r="R2150" s="28">
        <f>DATE('Raw Data'!$O2150,'Raw Data'!$P2150,'Raw Data'!$Q2150)</f>
        <v>43426</v>
      </c>
      <c r="S2150" s="27" t="str">
        <f>CONCATENATE(MID('Raw Data'!$H2150,FIND("(",'Raw Data'!$H2150)+1,FIND(")",'Raw Data'!$H2150)-FIND("(",'Raw Data'!$H2150)-1),"",'Raw Data'!$M2150)</f>
        <v>Rs.700</v>
      </c>
      <c r="T2150" s="27">
        <f t="shared" si="33"/>
        <v>1</v>
      </c>
      <c r="U2150" s="29">
        <f>'Raw Data'!$M2150*'Raw Data'!$T2150</f>
        <v>700</v>
      </c>
    </row>
    <row r="2151" spans="1:21" x14ac:dyDescent="0.3">
      <c r="A2151" s="20">
        <v>5796</v>
      </c>
      <c r="B2151" s="27" t="s">
        <v>4658</v>
      </c>
      <c r="C2151" s="27">
        <v>1</v>
      </c>
      <c r="D2151" s="27" t="str">
        <f>VLOOKUP('Raw Data'!$C2151,'country description'!$A$2:$B$16,2,0)</f>
        <v>India</v>
      </c>
      <c r="E2151" s="27" t="s">
        <v>14</v>
      </c>
      <c r="F2151" s="27" t="s">
        <v>4659</v>
      </c>
      <c r="G2151" s="27" t="s">
        <v>3400</v>
      </c>
      <c r="H2151" s="27" t="s">
        <v>18</v>
      </c>
      <c r="I2151" s="27" t="s">
        <v>19</v>
      </c>
      <c r="J2151" s="27" t="s">
        <v>19</v>
      </c>
      <c r="K2151" s="27">
        <v>2</v>
      </c>
      <c r="L2151" s="27">
        <v>679</v>
      </c>
      <c r="M2151" s="27">
        <v>700</v>
      </c>
      <c r="N2151" s="27">
        <v>3.2</v>
      </c>
      <c r="O2151" s="27">
        <v>2018</v>
      </c>
      <c r="P2151" s="27">
        <v>11</v>
      </c>
      <c r="Q2151" s="27">
        <v>6</v>
      </c>
      <c r="R2151" s="28">
        <f>DATE('Raw Data'!$O2151,'Raw Data'!$P2151,'Raw Data'!$Q2151)</f>
        <v>43410</v>
      </c>
      <c r="S2151" s="27" t="str">
        <f>CONCATENATE(MID('Raw Data'!$H2151,FIND("(",'Raw Data'!$H2151)+1,FIND(")",'Raw Data'!$H2151)-FIND("(",'Raw Data'!$H2151)-1),"",'Raw Data'!$M2151)</f>
        <v>Rs.700</v>
      </c>
      <c r="T2151" s="27">
        <f t="shared" si="33"/>
        <v>1</v>
      </c>
      <c r="U2151" s="29">
        <f>'Raw Data'!$M2151*'Raw Data'!$T2151</f>
        <v>700</v>
      </c>
    </row>
    <row r="2152" spans="1:21" x14ac:dyDescent="0.3">
      <c r="A2152" s="20">
        <v>7679</v>
      </c>
      <c r="B2152" s="27" t="s">
        <v>4660</v>
      </c>
      <c r="C2152" s="27">
        <v>1</v>
      </c>
      <c r="D2152" s="27" t="str">
        <f>VLOOKUP('Raw Data'!$C2152,'country description'!$A$2:$B$16,2,0)</f>
        <v>India</v>
      </c>
      <c r="E2152" s="27" t="s">
        <v>14</v>
      </c>
      <c r="F2152" s="27" t="s">
        <v>4661</v>
      </c>
      <c r="G2152" s="27" t="s">
        <v>4662</v>
      </c>
      <c r="H2152" s="27" t="s">
        <v>18</v>
      </c>
      <c r="I2152" s="27" t="s">
        <v>19</v>
      </c>
      <c r="J2152" s="27" t="s">
        <v>24</v>
      </c>
      <c r="K2152" s="27">
        <v>2</v>
      </c>
      <c r="L2152" s="27">
        <v>68</v>
      </c>
      <c r="M2152" s="27">
        <v>700</v>
      </c>
      <c r="N2152" s="27">
        <v>3.1</v>
      </c>
      <c r="O2152" s="27">
        <v>2015</v>
      </c>
      <c r="P2152" s="27">
        <v>11</v>
      </c>
      <c r="Q2152" s="27">
        <v>14</v>
      </c>
      <c r="R2152" s="28">
        <f>DATE('Raw Data'!$O2152,'Raw Data'!$P2152,'Raw Data'!$Q2152)</f>
        <v>42322</v>
      </c>
      <c r="S2152" s="27" t="str">
        <f>CONCATENATE(MID('Raw Data'!$H2152,FIND("(",'Raw Data'!$H2152)+1,FIND(")",'Raw Data'!$H2152)-FIND("(",'Raw Data'!$H2152)-1),"",'Raw Data'!$M2152)</f>
        <v>Rs.700</v>
      </c>
      <c r="T2152" s="27">
        <f t="shared" si="33"/>
        <v>1</v>
      </c>
      <c r="U2152" s="29">
        <f>'Raw Data'!$M2152*'Raw Data'!$T2152</f>
        <v>700</v>
      </c>
    </row>
    <row r="2153" spans="1:21" x14ac:dyDescent="0.3">
      <c r="A2153" s="20">
        <v>9467</v>
      </c>
      <c r="B2153" s="27" t="s">
        <v>4411</v>
      </c>
      <c r="C2153" s="27">
        <v>1</v>
      </c>
      <c r="D2153" s="27" t="str">
        <f>VLOOKUP('Raw Data'!$C2153,'country description'!$A$2:$B$16,2,0)</f>
        <v>India</v>
      </c>
      <c r="E2153" s="27" t="s">
        <v>14</v>
      </c>
      <c r="F2153" s="27" t="s">
        <v>3032</v>
      </c>
      <c r="G2153" s="27" t="s">
        <v>407</v>
      </c>
      <c r="H2153" s="27" t="s">
        <v>18</v>
      </c>
      <c r="I2153" s="27" t="s">
        <v>19</v>
      </c>
      <c r="J2153" s="27" t="s">
        <v>19</v>
      </c>
      <c r="K2153" s="27">
        <v>2</v>
      </c>
      <c r="L2153" s="27">
        <v>127</v>
      </c>
      <c r="M2153" s="27">
        <v>700</v>
      </c>
      <c r="N2153" s="27">
        <v>3.6</v>
      </c>
      <c r="O2153" s="27">
        <v>2011</v>
      </c>
      <c r="P2153" s="27">
        <v>11</v>
      </c>
      <c r="Q2153" s="27">
        <v>16</v>
      </c>
      <c r="R2153" s="28">
        <f>DATE('Raw Data'!$O2153,'Raw Data'!$P2153,'Raw Data'!$Q2153)</f>
        <v>40863</v>
      </c>
      <c r="S2153" s="27" t="str">
        <f>CONCATENATE(MID('Raw Data'!$H2153,FIND("(",'Raw Data'!$H2153)+1,FIND(")",'Raw Data'!$H2153)-FIND("(",'Raw Data'!$H2153)-1),"",'Raw Data'!$M2153)</f>
        <v>Rs.700</v>
      </c>
      <c r="T2153" s="27">
        <f t="shared" si="33"/>
        <v>1</v>
      </c>
      <c r="U2153" s="29">
        <f>'Raw Data'!$M2153*'Raw Data'!$T2153</f>
        <v>700</v>
      </c>
    </row>
    <row r="2154" spans="1:21" x14ac:dyDescent="0.3">
      <c r="A2154" s="20">
        <v>311358</v>
      </c>
      <c r="B2154" s="27" t="s">
        <v>499</v>
      </c>
      <c r="C2154" s="27">
        <v>1</v>
      </c>
      <c r="D2154" s="27" t="str">
        <f>VLOOKUP('Raw Data'!$C2154,'country description'!$A$2:$B$16,2,0)</f>
        <v>India</v>
      </c>
      <c r="E2154" s="27" t="s">
        <v>14</v>
      </c>
      <c r="F2154" s="27" t="s">
        <v>4663</v>
      </c>
      <c r="G2154" s="27" t="s">
        <v>500</v>
      </c>
      <c r="H2154" s="27" t="s">
        <v>18</v>
      </c>
      <c r="I2154" s="27" t="s">
        <v>19</v>
      </c>
      <c r="J2154" s="27" t="s">
        <v>19</v>
      </c>
      <c r="K2154" s="27">
        <v>2</v>
      </c>
      <c r="L2154" s="27">
        <v>28</v>
      </c>
      <c r="M2154" s="27">
        <v>700</v>
      </c>
      <c r="N2154" s="27">
        <v>3</v>
      </c>
      <c r="O2154" s="27">
        <v>2017</v>
      </c>
      <c r="P2154" s="27">
        <v>11</v>
      </c>
      <c r="Q2154" s="27">
        <v>8</v>
      </c>
      <c r="R2154" s="28">
        <f>DATE('Raw Data'!$O2154,'Raw Data'!$P2154,'Raw Data'!$Q2154)</f>
        <v>43047</v>
      </c>
      <c r="S2154" s="27" t="str">
        <f>CONCATENATE(MID('Raw Data'!$H2154,FIND("(",'Raw Data'!$H2154)+1,FIND(")",'Raw Data'!$H2154)-FIND("(",'Raw Data'!$H2154)-1),"",'Raw Data'!$M2154)</f>
        <v>Rs.700</v>
      </c>
      <c r="T2154" s="27">
        <f t="shared" si="33"/>
        <v>1</v>
      </c>
      <c r="U2154" s="29">
        <f>'Raw Data'!$M2154*'Raw Data'!$T2154</f>
        <v>700</v>
      </c>
    </row>
    <row r="2155" spans="1:21" x14ac:dyDescent="0.3">
      <c r="A2155" s="20">
        <v>308386</v>
      </c>
      <c r="B2155" s="27" t="s">
        <v>499</v>
      </c>
      <c r="C2155" s="27">
        <v>1</v>
      </c>
      <c r="D2155" s="27" t="str">
        <f>VLOOKUP('Raw Data'!$C2155,'country description'!$A$2:$B$16,2,0)</f>
        <v>India</v>
      </c>
      <c r="E2155" s="27" t="s">
        <v>14</v>
      </c>
      <c r="F2155" s="27" t="s">
        <v>4664</v>
      </c>
      <c r="G2155" s="27" t="s">
        <v>500</v>
      </c>
      <c r="H2155" s="27" t="s">
        <v>18</v>
      </c>
      <c r="I2155" s="27" t="s">
        <v>19</v>
      </c>
      <c r="J2155" s="27" t="s">
        <v>19</v>
      </c>
      <c r="K2155" s="27">
        <v>2</v>
      </c>
      <c r="L2155" s="27">
        <v>58</v>
      </c>
      <c r="M2155" s="27">
        <v>700</v>
      </c>
      <c r="N2155" s="27">
        <v>2.5</v>
      </c>
      <c r="O2155" s="27">
        <v>2016</v>
      </c>
      <c r="P2155" s="27">
        <v>11</v>
      </c>
      <c r="Q2155" s="27">
        <v>18</v>
      </c>
      <c r="R2155" s="28">
        <f>DATE('Raw Data'!$O2155,'Raw Data'!$P2155,'Raw Data'!$Q2155)</f>
        <v>42692</v>
      </c>
      <c r="S2155" s="27" t="str">
        <f>CONCATENATE(MID('Raw Data'!$H2155,FIND("(",'Raw Data'!$H2155)+1,FIND(")",'Raw Data'!$H2155)-FIND("(",'Raw Data'!$H2155)-1),"",'Raw Data'!$M2155)</f>
        <v>Rs.700</v>
      </c>
      <c r="T2155" s="27">
        <f t="shared" si="33"/>
        <v>1</v>
      </c>
      <c r="U2155" s="29">
        <f>'Raw Data'!$M2155*'Raw Data'!$T2155</f>
        <v>700</v>
      </c>
    </row>
    <row r="2156" spans="1:21" x14ac:dyDescent="0.3">
      <c r="A2156" s="20">
        <v>3079</v>
      </c>
      <c r="B2156" s="27" t="s">
        <v>4665</v>
      </c>
      <c r="C2156" s="27">
        <v>1</v>
      </c>
      <c r="D2156" s="27" t="str">
        <f>VLOOKUP('Raw Data'!$C2156,'country description'!$A$2:$B$16,2,0)</f>
        <v>India</v>
      </c>
      <c r="E2156" s="27" t="s">
        <v>14</v>
      </c>
      <c r="F2156" s="27" t="s">
        <v>4666</v>
      </c>
      <c r="G2156" s="27" t="s">
        <v>390</v>
      </c>
      <c r="H2156" s="27" t="s">
        <v>18</v>
      </c>
      <c r="I2156" s="27" t="s">
        <v>19</v>
      </c>
      <c r="J2156" s="27" t="s">
        <v>24</v>
      </c>
      <c r="K2156" s="27">
        <v>2</v>
      </c>
      <c r="L2156" s="27">
        <v>191</v>
      </c>
      <c r="M2156" s="27">
        <v>700</v>
      </c>
      <c r="N2156" s="27">
        <v>3.5</v>
      </c>
      <c r="O2156" s="27">
        <v>2015</v>
      </c>
      <c r="P2156" s="27">
        <v>10</v>
      </c>
      <c r="Q2156" s="27">
        <v>19</v>
      </c>
      <c r="R2156" s="28">
        <f>DATE('Raw Data'!$O2156,'Raw Data'!$P2156,'Raw Data'!$Q2156)</f>
        <v>42296</v>
      </c>
      <c r="S2156" s="27" t="str">
        <f>CONCATENATE(MID('Raw Data'!$H2156,FIND("(",'Raw Data'!$H2156)+1,FIND(")",'Raw Data'!$H2156)-FIND("(",'Raw Data'!$H2156)-1),"",'Raw Data'!$M2156)</f>
        <v>Rs.700</v>
      </c>
      <c r="T2156" s="27">
        <f t="shared" si="33"/>
        <v>1</v>
      </c>
      <c r="U2156" s="29">
        <f>'Raw Data'!$M2156*'Raw Data'!$T2156</f>
        <v>700</v>
      </c>
    </row>
    <row r="2157" spans="1:21" x14ac:dyDescent="0.3">
      <c r="A2157" s="20">
        <v>846</v>
      </c>
      <c r="B2157" s="27" t="s">
        <v>4667</v>
      </c>
      <c r="C2157" s="27">
        <v>1</v>
      </c>
      <c r="D2157" s="27" t="str">
        <f>VLOOKUP('Raw Data'!$C2157,'country description'!$A$2:$B$16,2,0)</f>
        <v>India</v>
      </c>
      <c r="E2157" s="27" t="s">
        <v>14</v>
      </c>
      <c r="F2157" s="27" t="s">
        <v>4668</v>
      </c>
      <c r="G2157" s="27" t="s">
        <v>475</v>
      </c>
      <c r="H2157" s="27" t="s">
        <v>18</v>
      </c>
      <c r="I2157" s="27" t="s">
        <v>19</v>
      </c>
      <c r="J2157" s="27" t="s">
        <v>19</v>
      </c>
      <c r="K2157" s="27">
        <v>2</v>
      </c>
      <c r="L2157" s="27">
        <v>8</v>
      </c>
      <c r="M2157" s="27">
        <v>700</v>
      </c>
      <c r="N2157" s="27">
        <v>2.7</v>
      </c>
      <c r="O2157" s="27">
        <v>2013</v>
      </c>
      <c r="P2157" s="27">
        <v>10</v>
      </c>
      <c r="Q2157" s="27">
        <v>19</v>
      </c>
      <c r="R2157" s="28">
        <f>DATE('Raw Data'!$O2157,'Raw Data'!$P2157,'Raw Data'!$Q2157)</f>
        <v>41566</v>
      </c>
      <c r="S2157" s="27" t="str">
        <f>CONCATENATE(MID('Raw Data'!$H2157,FIND("(",'Raw Data'!$H2157)+1,FIND(")",'Raw Data'!$H2157)-FIND("(",'Raw Data'!$H2157)-1),"",'Raw Data'!$M2157)</f>
        <v>Rs.700</v>
      </c>
      <c r="T2157" s="27">
        <f t="shared" si="33"/>
        <v>1</v>
      </c>
      <c r="U2157" s="29">
        <f>'Raw Data'!$M2157*'Raw Data'!$T2157</f>
        <v>700</v>
      </c>
    </row>
    <row r="2158" spans="1:21" x14ac:dyDescent="0.3">
      <c r="A2158" s="20">
        <v>301011</v>
      </c>
      <c r="B2158" s="27" t="s">
        <v>4345</v>
      </c>
      <c r="C2158" s="27">
        <v>1</v>
      </c>
      <c r="D2158" s="27" t="str">
        <f>VLOOKUP('Raw Data'!$C2158,'country description'!$A$2:$B$16,2,0)</f>
        <v>India</v>
      </c>
      <c r="E2158" s="27" t="s">
        <v>14</v>
      </c>
      <c r="F2158" s="27" t="s">
        <v>4669</v>
      </c>
      <c r="G2158" s="27" t="s">
        <v>407</v>
      </c>
      <c r="H2158" s="27" t="s">
        <v>18</v>
      </c>
      <c r="I2158" s="27" t="s">
        <v>19</v>
      </c>
      <c r="J2158" s="27" t="s">
        <v>19</v>
      </c>
      <c r="K2158" s="27">
        <v>2</v>
      </c>
      <c r="L2158" s="27">
        <v>2417</v>
      </c>
      <c r="M2158" s="27">
        <v>700</v>
      </c>
      <c r="N2158" s="27">
        <v>4.0999999999999996</v>
      </c>
      <c r="O2158" s="27">
        <v>2018</v>
      </c>
      <c r="P2158" s="27">
        <v>10</v>
      </c>
      <c r="Q2158" s="27">
        <v>22</v>
      </c>
      <c r="R2158" s="28">
        <f>DATE('Raw Data'!$O2158,'Raw Data'!$P2158,'Raw Data'!$Q2158)</f>
        <v>43395</v>
      </c>
      <c r="S2158" s="27" t="str">
        <f>CONCATENATE(MID('Raw Data'!$H2158,FIND("(",'Raw Data'!$H2158)+1,FIND(")",'Raw Data'!$H2158)-FIND("(",'Raw Data'!$H2158)-1),"",'Raw Data'!$M2158)</f>
        <v>Rs.700</v>
      </c>
      <c r="T2158" s="27">
        <f t="shared" si="33"/>
        <v>1</v>
      </c>
      <c r="U2158" s="29">
        <f>'Raw Data'!$M2158*'Raw Data'!$T2158</f>
        <v>700</v>
      </c>
    </row>
    <row r="2159" spans="1:21" x14ac:dyDescent="0.3">
      <c r="A2159" s="20">
        <v>309841</v>
      </c>
      <c r="B2159" s="27" t="s">
        <v>4670</v>
      </c>
      <c r="C2159" s="27">
        <v>1</v>
      </c>
      <c r="D2159" s="27" t="str">
        <f>VLOOKUP('Raw Data'!$C2159,'country description'!$A$2:$B$16,2,0)</f>
        <v>India</v>
      </c>
      <c r="E2159" s="27" t="s">
        <v>14</v>
      </c>
      <c r="F2159" s="27" t="s">
        <v>4671</v>
      </c>
      <c r="G2159" s="27" t="s">
        <v>4672</v>
      </c>
      <c r="H2159" s="27" t="s">
        <v>18</v>
      </c>
      <c r="I2159" s="27" t="s">
        <v>19</v>
      </c>
      <c r="J2159" s="27" t="s">
        <v>24</v>
      </c>
      <c r="K2159" s="27">
        <v>2</v>
      </c>
      <c r="L2159" s="27">
        <v>29</v>
      </c>
      <c r="M2159" s="27">
        <v>700</v>
      </c>
      <c r="N2159" s="27">
        <v>2.5</v>
      </c>
      <c r="O2159" s="27">
        <v>2016</v>
      </c>
      <c r="P2159" s="27">
        <v>10</v>
      </c>
      <c r="Q2159" s="27">
        <v>6</v>
      </c>
      <c r="R2159" s="28">
        <f>DATE('Raw Data'!$O2159,'Raw Data'!$P2159,'Raw Data'!$Q2159)</f>
        <v>42649</v>
      </c>
      <c r="S2159" s="27" t="str">
        <f>CONCATENATE(MID('Raw Data'!$H2159,FIND("(",'Raw Data'!$H2159)+1,FIND(")",'Raw Data'!$H2159)-FIND("(",'Raw Data'!$H2159)-1),"",'Raw Data'!$M2159)</f>
        <v>Rs.700</v>
      </c>
      <c r="T2159" s="27">
        <f t="shared" si="33"/>
        <v>1</v>
      </c>
      <c r="U2159" s="29">
        <f>'Raw Data'!$M2159*'Raw Data'!$T2159</f>
        <v>700</v>
      </c>
    </row>
    <row r="2160" spans="1:21" x14ac:dyDescent="0.3">
      <c r="A2160" s="20">
        <v>302537</v>
      </c>
      <c r="B2160" s="27" t="s">
        <v>4673</v>
      </c>
      <c r="C2160" s="27">
        <v>1</v>
      </c>
      <c r="D2160" s="27" t="str">
        <f>VLOOKUP('Raw Data'!$C2160,'country description'!$A$2:$B$16,2,0)</f>
        <v>India</v>
      </c>
      <c r="E2160" s="27" t="s">
        <v>14</v>
      </c>
      <c r="F2160" s="27" t="s">
        <v>1912</v>
      </c>
      <c r="G2160" s="27" t="s">
        <v>2222</v>
      </c>
      <c r="H2160" s="27" t="s">
        <v>18</v>
      </c>
      <c r="I2160" s="27" t="s">
        <v>19</v>
      </c>
      <c r="J2160" s="27" t="s">
        <v>19</v>
      </c>
      <c r="K2160" s="27">
        <v>2</v>
      </c>
      <c r="L2160" s="27">
        <v>44</v>
      </c>
      <c r="M2160" s="27">
        <v>700</v>
      </c>
      <c r="N2160" s="27">
        <v>3.1</v>
      </c>
      <c r="O2160" s="27">
        <v>2011</v>
      </c>
      <c r="P2160" s="27">
        <v>10</v>
      </c>
      <c r="Q2160" s="27">
        <v>28</v>
      </c>
      <c r="R2160" s="28">
        <f>DATE('Raw Data'!$O2160,'Raw Data'!$P2160,'Raw Data'!$Q2160)</f>
        <v>40844</v>
      </c>
      <c r="S2160" s="27" t="str">
        <f>CONCATENATE(MID('Raw Data'!$H2160,FIND("(",'Raw Data'!$H2160)+1,FIND(")",'Raw Data'!$H2160)-FIND("(",'Raw Data'!$H2160)-1),"",'Raw Data'!$M2160)</f>
        <v>Rs.700</v>
      </c>
      <c r="T2160" s="27">
        <f t="shared" si="33"/>
        <v>1</v>
      </c>
      <c r="U2160" s="29">
        <f>'Raw Data'!$M2160*'Raw Data'!$T2160</f>
        <v>700</v>
      </c>
    </row>
    <row r="2161" spans="1:21" x14ac:dyDescent="0.3">
      <c r="A2161" s="20">
        <v>18260641</v>
      </c>
      <c r="B2161" s="27" t="s">
        <v>4581</v>
      </c>
      <c r="C2161" s="27">
        <v>1</v>
      </c>
      <c r="D2161" s="27" t="str">
        <f>VLOOKUP('Raw Data'!$C2161,'country description'!$A$2:$B$16,2,0)</f>
        <v>India</v>
      </c>
      <c r="E2161" s="27" t="s">
        <v>14</v>
      </c>
      <c r="F2161" s="27" t="s">
        <v>4674</v>
      </c>
      <c r="G2161" s="27" t="s">
        <v>390</v>
      </c>
      <c r="H2161" s="27" t="s">
        <v>18</v>
      </c>
      <c r="I2161" s="27" t="s">
        <v>19</v>
      </c>
      <c r="J2161" s="27" t="s">
        <v>24</v>
      </c>
      <c r="K2161" s="27">
        <v>2</v>
      </c>
      <c r="L2161" s="27">
        <v>267</v>
      </c>
      <c r="M2161" s="27">
        <v>700</v>
      </c>
      <c r="N2161" s="27">
        <v>4.0999999999999996</v>
      </c>
      <c r="O2161" s="27">
        <v>2017</v>
      </c>
      <c r="P2161" s="27">
        <v>10</v>
      </c>
      <c r="Q2161" s="27">
        <v>9</v>
      </c>
      <c r="R2161" s="28">
        <f>DATE('Raw Data'!$O2161,'Raw Data'!$P2161,'Raw Data'!$Q2161)</f>
        <v>43017</v>
      </c>
      <c r="S2161" s="27" t="str">
        <f>CONCATENATE(MID('Raw Data'!$H2161,FIND("(",'Raw Data'!$H2161)+1,FIND(")",'Raw Data'!$H2161)-FIND("(",'Raw Data'!$H2161)-1),"",'Raw Data'!$M2161)</f>
        <v>Rs.700</v>
      </c>
      <c r="T2161" s="27">
        <f t="shared" si="33"/>
        <v>1</v>
      </c>
      <c r="U2161" s="29">
        <f>'Raw Data'!$M2161*'Raw Data'!$T2161</f>
        <v>700</v>
      </c>
    </row>
    <row r="2162" spans="1:21" x14ac:dyDescent="0.3">
      <c r="A2162" s="20">
        <v>18272382</v>
      </c>
      <c r="B2162" s="27" t="s">
        <v>3492</v>
      </c>
      <c r="C2162" s="27">
        <v>1</v>
      </c>
      <c r="D2162" s="27" t="str">
        <f>VLOOKUP('Raw Data'!$C2162,'country description'!$A$2:$B$16,2,0)</f>
        <v>India</v>
      </c>
      <c r="E2162" s="27" t="s">
        <v>14</v>
      </c>
      <c r="F2162" s="27" t="s">
        <v>4675</v>
      </c>
      <c r="G2162" s="27" t="s">
        <v>393</v>
      </c>
      <c r="H2162" s="27" t="s">
        <v>18</v>
      </c>
      <c r="I2162" s="27" t="s">
        <v>19</v>
      </c>
      <c r="J2162" s="27" t="s">
        <v>24</v>
      </c>
      <c r="K2162" s="27">
        <v>2</v>
      </c>
      <c r="L2162" s="27">
        <v>34</v>
      </c>
      <c r="M2162" s="27">
        <v>700</v>
      </c>
      <c r="N2162" s="27">
        <v>3</v>
      </c>
      <c r="O2162" s="27">
        <v>2016</v>
      </c>
      <c r="P2162" s="27">
        <v>10</v>
      </c>
      <c r="Q2162" s="27">
        <v>24</v>
      </c>
      <c r="R2162" s="28">
        <f>DATE('Raw Data'!$O2162,'Raw Data'!$P2162,'Raw Data'!$Q2162)</f>
        <v>42667</v>
      </c>
      <c r="S2162" s="27" t="str">
        <f>CONCATENATE(MID('Raw Data'!$H2162,FIND("(",'Raw Data'!$H2162)+1,FIND(")",'Raw Data'!$H2162)-FIND("(",'Raw Data'!$H2162)-1),"",'Raw Data'!$M2162)</f>
        <v>Rs.700</v>
      </c>
      <c r="T2162" s="27">
        <f t="shared" si="33"/>
        <v>1</v>
      </c>
      <c r="U2162" s="29">
        <f>'Raw Data'!$M2162*'Raw Data'!$T2162</f>
        <v>700</v>
      </c>
    </row>
    <row r="2163" spans="1:21" x14ac:dyDescent="0.3">
      <c r="A2163" s="20">
        <v>312753</v>
      </c>
      <c r="B2163" s="27" t="s">
        <v>4676</v>
      </c>
      <c r="C2163" s="27">
        <v>1</v>
      </c>
      <c r="D2163" s="27" t="str">
        <f>VLOOKUP('Raw Data'!$C2163,'country description'!$A$2:$B$16,2,0)</f>
        <v>India</v>
      </c>
      <c r="E2163" s="27" t="s">
        <v>14</v>
      </c>
      <c r="F2163" s="27" t="s">
        <v>4677</v>
      </c>
      <c r="G2163" s="27" t="s">
        <v>390</v>
      </c>
      <c r="H2163" s="27" t="s">
        <v>18</v>
      </c>
      <c r="I2163" s="27" t="s">
        <v>19</v>
      </c>
      <c r="J2163" s="27" t="s">
        <v>19</v>
      </c>
      <c r="K2163" s="27">
        <v>2</v>
      </c>
      <c r="L2163" s="27">
        <v>4</v>
      </c>
      <c r="M2163" s="27">
        <v>700</v>
      </c>
      <c r="N2163" s="27">
        <v>2.9</v>
      </c>
      <c r="O2163" s="27">
        <v>2014</v>
      </c>
      <c r="P2163" s="27">
        <v>10</v>
      </c>
      <c r="Q2163" s="27">
        <v>2</v>
      </c>
      <c r="R2163" s="28">
        <f>DATE('Raw Data'!$O2163,'Raw Data'!$P2163,'Raw Data'!$Q2163)</f>
        <v>41914</v>
      </c>
      <c r="S2163" s="27" t="str">
        <f>CONCATENATE(MID('Raw Data'!$H2163,FIND("(",'Raw Data'!$H2163)+1,FIND(")",'Raw Data'!$H2163)-FIND("(",'Raw Data'!$H2163)-1),"",'Raw Data'!$M2163)</f>
        <v>Rs.700</v>
      </c>
      <c r="T2163" s="27">
        <f t="shared" si="33"/>
        <v>1</v>
      </c>
      <c r="U2163" s="29">
        <f>'Raw Data'!$M2163*'Raw Data'!$T2163</f>
        <v>700</v>
      </c>
    </row>
    <row r="2164" spans="1:21" x14ac:dyDescent="0.3">
      <c r="A2164" s="20">
        <v>18228874</v>
      </c>
      <c r="B2164" s="27" t="s">
        <v>4415</v>
      </c>
      <c r="C2164" s="27">
        <v>1</v>
      </c>
      <c r="D2164" s="27" t="str">
        <f>VLOOKUP('Raw Data'!$C2164,'country description'!$A$2:$B$16,2,0)</f>
        <v>India</v>
      </c>
      <c r="E2164" s="27" t="s">
        <v>14</v>
      </c>
      <c r="F2164" s="27" t="s">
        <v>4678</v>
      </c>
      <c r="G2164" s="27" t="s">
        <v>610</v>
      </c>
      <c r="H2164" s="27" t="s">
        <v>18</v>
      </c>
      <c r="I2164" s="27" t="s">
        <v>19</v>
      </c>
      <c r="J2164" s="27" t="s">
        <v>19</v>
      </c>
      <c r="K2164" s="27">
        <v>2</v>
      </c>
      <c r="L2164" s="27">
        <v>17</v>
      </c>
      <c r="M2164" s="27">
        <v>700</v>
      </c>
      <c r="N2164" s="27">
        <v>3.1</v>
      </c>
      <c r="O2164" s="27">
        <v>2010</v>
      </c>
      <c r="P2164" s="27">
        <v>10</v>
      </c>
      <c r="Q2164" s="27">
        <v>27</v>
      </c>
      <c r="R2164" s="28">
        <f>DATE('Raw Data'!$O2164,'Raw Data'!$P2164,'Raw Data'!$Q2164)</f>
        <v>40478</v>
      </c>
      <c r="S2164" s="27" t="str">
        <f>CONCATENATE(MID('Raw Data'!$H2164,FIND("(",'Raw Data'!$H2164)+1,FIND(")",'Raw Data'!$H2164)-FIND("(",'Raw Data'!$H2164)-1),"",'Raw Data'!$M2164)</f>
        <v>Rs.700</v>
      </c>
      <c r="T2164" s="27">
        <f t="shared" si="33"/>
        <v>1</v>
      </c>
      <c r="U2164" s="29">
        <f>'Raw Data'!$M2164*'Raw Data'!$T2164</f>
        <v>700</v>
      </c>
    </row>
    <row r="2165" spans="1:21" x14ac:dyDescent="0.3">
      <c r="A2165" s="20">
        <v>5663</v>
      </c>
      <c r="B2165" s="27" t="s">
        <v>1707</v>
      </c>
      <c r="C2165" s="27">
        <v>1</v>
      </c>
      <c r="D2165" s="27" t="str">
        <f>VLOOKUP('Raw Data'!$C2165,'country description'!$A$2:$B$16,2,0)</f>
        <v>India</v>
      </c>
      <c r="E2165" s="27" t="s">
        <v>14</v>
      </c>
      <c r="F2165" s="27" t="s">
        <v>4679</v>
      </c>
      <c r="G2165" s="27" t="s">
        <v>4680</v>
      </c>
      <c r="H2165" s="27" t="s">
        <v>18</v>
      </c>
      <c r="I2165" s="27" t="s">
        <v>19</v>
      </c>
      <c r="J2165" s="27" t="s">
        <v>19</v>
      </c>
      <c r="K2165" s="27">
        <v>2</v>
      </c>
      <c r="L2165" s="27">
        <v>99</v>
      </c>
      <c r="M2165" s="27">
        <v>700</v>
      </c>
      <c r="N2165" s="27">
        <v>3.6</v>
      </c>
      <c r="O2165" s="27">
        <v>2010</v>
      </c>
      <c r="P2165" s="27">
        <v>10</v>
      </c>
      <c r="Q2165" s="27">
        <v>17</v>
      </c>
      <c r="R2165" s="28">
        <f>DATE('Raw Data'!$O2165,'Raw Data'!$P2165,'Raw Data'!$Q2165)</f>
        <v>40468</v>
      </c>
      <c r="S2165" s="27" t="str">
        <f>CONCATENATE(MID('Raw Data'!$H2165,FIND("(",'Raw Data'!$H2165)+1,FIND(")",'Raw Data'!$H2165)-FIND("(",'Raw Data'!$H2165)-1),"",'Raw Data'!$M2165)</f>
        <v>Rs.700</v>
      </c>
      <c r="T2165" s="27">
        <f t="shared" si="33"/>
        <v>1</v>
      </c>
      <c r="U2165" s="29">
        <f>'Raw Data'!$M2165*'Raw Data'!$T2165</f>
        <v>700</v>
      </c>
    </row>
    <row r="2166" spans="1:21" x14ac:dyDescent="0.3">
      <c r="A2166" s="20">
        <v>310430</v>
      </c>
      <c r="B2166" s="27" t="s">
        <v>4681</v>
      </c>
      <c r="C2166" s="27">
        <v>1</v>
      </c>
      <c r="D2166" s="27" t="str">
        <f>VLOOKUP('Raw Data'!$C2166,'country description'!$A$2:$B$16,2,0)</f>
        <v>India</v>
      </c>
      <c r="E2166" s="27" t="s">
        <v>14</v>
      </c>
      <c r="F2166" s="27" t="s">
        <v>4682</v>
      </c>
      <c r="G2166" s="27" t="s">
        <v>390</v>
      </c>
      <c r="H2166" s="27" t="s">
        <v>18</v>
      </c>
      <c r="I2166" s="27" t="s">
        <v>19</v>
      </c>
      <c r="J2166" s="27" t="s">
        <v>19</v>
      </c>
      <c r="K2166" s="27">
        <v>2</v>
      </c>
      <c r="L2166" s="27">
        <v>17</v>
      </c>
      <c r="M2166" s="27">
        <v>700</v>
      </c>
      <c r="N2166" s="27">
        <v>2.8</v>
      </c>
      <c r="O2166" s="27">
        <v>2013</v>
      </c>
      <c r="P2166" s="27">
        <v>10</v>
      </c>
      <c r="Q2166" s="27">
        <v>17</v>
      </c>
      <c r="R2166" s="28">
        <f>DATE('Raw Data'!$O2166,'Raw Data'!$P2166,'Raw Data'!$Q2166)</f>
        <v>41564</v>
      </c>
      <c r="S2166" s="27" t="str">
        <f>CONCATENATE(MID('Raw Data'!$H2166,FIND("(",'Raw Data'!$H2166)+1,FIND(")",'Raw Data'!$H2166)-FIND("(",'Raw Data'!$H2166)-1),"",'Raw Data'!$M2166)</f>
        <v>Rs.700</v>
      </c>
      <c r="T2166" s="27">
        <f t="shared" si="33"/>
        <v>1</v>
      </c>
      <c r="U2166" s="29">
        <f>'Raw Data'!$M2166*'Raw Data'!$T2166</f>
        <v>700</v>
      </c>
    </row>
    <row r="2167" spans="1:21" x14ac:dyDescent="0.3">
      <c r="A2167" s="20">
        <v>18420452</v>
      </c>
      <c r="B2167" s="27" t="s">
        <v>4475</v>
      </c>
      <c r="C2167" s="27">
        <v>1</v>
      </c>
      <c r="D2167" s="27" t="str">
        <f>VLOOKUP('Raw Data'!$C2167,'country description'!$A$2:$B$16,2,0)</f>
        <v>India</v>
      </c>
      <c r="E2167" s="27" t="s">
        <v>14</v>
      </c>
      <c r="F2167" s="27" t="s">
        <v>1582</v>
      </c>
      <c r="G2167" s="27" t="s">
        <v>504</v>
      </c>
      <c r="H2167" s="27" t="s">
        <v>18</v>
      </c>
      <c r="I2167" s="27" t="s">
        <v>19</v>
      </c>
      <c r="J2167" s="27" t="s">
        <v>24</v>
      </c>
      <c r="K2167" s="27">
        <v>2</v>
      </c>
      <c r="L2167" s="27">
        <v>61</v>
      </c>
      <c r="M2167" s="27">
        <v>700</v>
      </c>
      <c r="N2167" s="27">
        <v>4.5999999999999996</v>
      </c>
      <c r="O2167" s="27">
        <v>2017</v>
      </c>
      <c r="P2167" s="27">
        <v>10</v>
      </c>
      <c r="Q2167" s="27">
        <v>17</v>
      </c>
      <c r="R2167" s="28">
        <f>DATE('Raw Data'!$O2167,'Raw Data'!$P2167,'Raw Data'!$Q2167)</f>
        <v>43025</v>
      </c>
      <c r="S2167" s="27" t="str">
        <f>CONCATENATE(MID('Raw Data'!$H2167,FIND("(",'Raw Data'!$H2167)+1,FIND(")",'Raw Data'!$H2167)-FIND("(",'Raw Data'!$H2167)-1),"",'Raw Data'!$M2167)</f>
        <v>Rs.700</v>
      </c>
      <c r="T2167" s="27">
        <f t="shared" si="33"/>
        <v>1</v>
      </c>
      <c r="U2167" s="29">
        <f>'Raw Data'!$M2167*'Raw Data'!$T2167</f>
        <v>700</v>
      </c>
    </row>
    <row r="2168" spans="1:21" x14ac:dyDescent="0.3">
      <c r="A2168" s="20">
        <v>7310</v>
      </c>
      <c r="B2168" s="27" t="s">
        <v>4683</v>
      </c>
      <c r="C2168" s="27">
        <v>1</v>
      </c>
      <c r="D2168" s="27" t="str">
        <f>VLOOKUP('Raw Data'!$C2168,'country description'!$A$2:$B$16,2,0)</f>
        <v>India</v>
      </c>
      <c r="E2168" s="27" t="s">
        <v>14</v>
      </c>
      <c r="F2168" s="27" t="s">
        <v>4684</v>
      </c>
      <c r="G2168" s="27" t="s">
        <v>498</v>
      </c>
      <c r="H2168" s="27" t="s">
        <v>18</v>
      </c>
      <c r="I2168" s="27" t="s">
        <v>19</v>
      </c>
      <c r="J2168" s="27" t="s">
        <v>19</v>
      </c>
      <c r="K2168" s="27">
        <v>2</v>
      </c>
      <c r="L2168" s="27">
        <v>45</v>
      </c>
      <c r="M2168" s="27">
        <v>700</v>
      </c>
      <c r="N2168" s="27">
        <v>3.1</v>
      </c>
      <c r="O2168" s="27">
        <v>2010</v>
      </c>
      <c r="P2168" s="27">
        <v>10</v>
      </c>
      <c r="Q2168" s="27">
        <v>9</v>
      </c>
      <c r="R2168" s="28">
        <f>DATE('Raw Data'!$O2168,'Raw Data'!$P2168,'Raw Data'!$Q2168)</f>
        <v>40460</v>
      </c>
      <c r="S2168" s="27" t="str">
        <f>CONCATENATE(MID('Raw Data'!$H2168,FIND("(",'Raw Data'!$H2168)+1,FIND(")",'Raw Data'!$H2168)-FIND("(",'Raw Data'!$H2168)-1),"",'Raw Data'!$M2168)</f>
        <v>Rs.700</v>
      </c>
      <c r="T2168" s="27">
        <f t="shared" si="33"/>
        <v>1</v>
      </c>
      <c r="U2168" s="29">
        <f>'Raw Data'!$M2168*'Raw Data'!$T2168</f>
        <v>700</v>
      </c>
    </row>
    <row r="2169" spans="1:21" x14ac:dyDescent="0.3">
      <c r="A2169" s="20">
        <v>18161610</v>
      </c>
      <c r="B2169" s="27" t="s">
        <v>4685</v>
      </c>
      <c r="C2169" s="27">
        <v>1</v>
      </c>
      <c r="D2169" s="27" t="str">
        <f>VLOOKUP('Raw Data'!$C2169,'country description'!$A$2:$B$16,2,0)</f>
        <v>India</v>
      </c>
      <c r="E2169" s="27" t="s">
        <v>14</v>
      </c>
      <c r="F2169" s="27" t="s">
        <v>4686</v>
      </c>
      <c r="G2169" s="27" t="s">
        <v>407</v>
      </c>
      <c r="H2169" s="27" t="s">
        <v>18</v>
      </c>
      <c r="I2169" s="27" t="s">
        <v>19</v>
      </c>
      <c r="J2169" s="27" t="s">
        <v>24</v>
      </c>
      <c r="K2169" s="27">
        <v>2</v>
      </c>
      <c r="L2169" s="27">
        <v>59</v>
      </c>
      <c r="M2169" s="27">
        <v>700</v>
      </c>
      <c r="N2169" s="27">
        <v>3.8</v>
      </c>
      <c r="O2169" s="27">
        <v>2015</v>
      </c>
      <c r="P2169" s="27">
        <v>10</v>
      </c>
      <c r="Q2169" s="27">
        <v>12</v>
      </c>
      <c r="R2169" s="28">
        <f>DATE('Raw Data'!$O2169,'Raw Data'!$P2169,'Raw Data'!$Q2169)</f>
        <v>42289</v>
      </c>
      <c r="S2169" s="27" t="str">
        <f>CONCATENATE(MID('Raw Data'!$H2169,FIND("(",'Raw Data'!$H2169)+1,FIND(")",'Raw Data'!$H2169)-FIND("(",'Raw Data'!$H2169)-1),"",'Raw Data'!$M2169)</f>
        <v>Rs.700</v>
      </c>
      <c r="T2169" s="27">
        <f t="shared" si="33"/>
        <v>1</v>
      </c>
      <c r="U2169" s="29">
        <f>'Raw Data'!$M2169*'Raw Data'!$T2169</f>
        <v>700</v>
      </c>
    </row>
    <row r="2170" spans="1:21" x14ac:dyDescent="0.3">
      <c r="A2170" s="20">
        <v>1501</v>
      </c>
      <c r="B2170" s="27" t="s">
        <v>3494</v>
      </c>
      <c r="C2170" s="27">
        <v>1</v>
      </c>
      <c r="D2170" s="27" t="str">
        <f>VLOOKUP('Raw Data'!$C2170,'country description'!$A$2:$B$16,2,0)</f>
        <v>India</v>
      </c>
      <c r="E2170" s="27" t="s">
        <v>14</v>
      </c>
      <c r="F2170" s="27" t="s">
        <v>4687</v>
      </c>
      <c r="G2170" s="27" t="s">
        <v>393</v>
      </c>
      <c r="H2170" s="27" t="s">
        <v>18</v>
      </c>
      <c r="I2170" s="27" t="s">
        <v>19</v>
      </c>
      <c r="J2170" s="27" t="s">
        <v>24</v>
      </c>
      <c r="K2170" s="27">
        <v>2</v>
      </c>
      <c r="L2170" s="27">
        <v>71</v>
      </c>
      <c r="M2170" s="27">
        <v>700</v>
      </c>
      <c r="N2170" s="27">
        <v>3</v>
      </c>
      <c r="O2170" s="27">
        <v>2011</v>
      </c>
      <c r="P2170" s="27">
        <v>10</v>
      </c>
      <c r="Q2170" s="27">
        <v>5</v>
      </c>
      <c r="R2170" s="28">
        <f>DATE('Raw Data'!$O2170,'Raw Data'!$P2170,'Raw Data'!$Q2170)</f>
        <v>40821</v>
      </c>
      <c r="S2170" s="27" t="str">
        <f>CONCATENATE(MID('Raw Data'!$H2170,FIND("(",'Raw Data'!$H2170)+1,FIND(")",'Raw Data'!$H2170)-FIND("(",'Raw Data'!$H2170)-1),"",'Raw Data'!$M2170)</f>
        <v>Rs.700</v>
      </c>
      <c r="T2170" s="27">
        <f t="shared" si="33"/>
        <v>1</v>
      </c>
      <c r="U2170" s="29">
        <f>'Raw Data'!$M2170*'Raw Data'!$T2170</f>
        <v>700</v>
      </c>
    </row>
    <row r="2171" spans="1:21" x14ac:dyDescent="0.3">
      <c r="A2171" s="20">
        <v>18254521</v>
      </c>
      <c r="B2171" s="27" t="s">
        <v>4688</v>
      </c>
      <c r="C2171" s="27">
        <v>1</v>
      </c>
      <c r="D2171" s="27" t="str">
        <f>VLOOKUP('Raw Data'!$C2171,'country description'!$A$2:$B$16,2,0)</f>
        <v>India</v>
      </c>
      <c r="E2171" s="27" t="s">
        <v>14</v>
      </c>
      <c r="F2171" s="27" t="s">
        <v>4689</v>
      </c>
      <c r="G2171" s="27" t="s">
        <v>407</v>
      </c>
      <c r="H2171" s="27" t="s">
        <v>18</v>
      </c>
      <c r="I2171" s="27" t="s">
        <v>19</v>
      </c>
      <c r="J2171" s="27" t="s">
        <v>24</v>
      </c>
      <c r="K2171" s="27">
        <v>2</v>
      </c>
      <c r="L2171" s="27">
        <v>73</v>
      </c>
      <c r="M2171" s="27">
        <v>700</v>
      </c>
      <c r="N2171" s="27">
        <v>4.2</v>
      </c>
      <c r="O2171" s="27">
        <v>2015</v>
      </c>
      <c r="P2171" s="27">
        <v>10</v>
      </c>
      <c r="Q2171" s="27">
        <v>23</v>
      </c>
      <c r="R2171" s="28">
        <f>DATE('Raw Data'!$O2171,'Raw Data'!$P2171,'Raw Data'!$Q2171)</f>
        <v>42300</v>
      </c>
      <c r="S2171" s="27" t="str">
        <f>CONCATENATE(MID('Raw Data'!$H2171,FIND("(",'Raw Data'!$H2171)+1,FIND(")",'Raw Data'!$H2171)-FIND("(",'Raw Data'!$H2171)-1),"",'Raw Data'!$M2171)</f>
        <v>Rs.700</v>
      </c>
      <c r="T2171" s="27">
        <f t="shared" si="33"/>
        <v>1</v>
      </c>
      <c r="U2171" s="29">
        <f>'Raw Data'!$M2171*'Raw Data'!$T2171</f>
        <v>700</v>
      </c>
    </row>
    <row r="2172" spans="1:21" x14ac:dyDescent="0.3">
      <c r="A2172" s="20">
        <v>311231</v>
      </c>
      <c r="B2172" s="27" t="s">
        <v>499</v>
      </c>
      <c r="C2172" s="27">
        <v>1</v>
      </c>
      <c r="D2172" s="27" t="str">
        <f>VLOOKUP('Raw Data'!$C2172,'country description'!$A$2:$B$16,2,0)</f>
        <v>India</v>
      </c>
      <c r="E2172" s="27" t="s">
        <v>14</v>
      </c>
      <c r="F2172" s="27" t="s">
        <v>4690</v>
      </c>
      <c r="G2172" s="27" t="s">
        <v>500</v>
      </c>
      <c r="H2172" s="27" t="s">
        <v>18</v>
      </c>
      <c r="I2172" s="27" t="s">
        <v>19</v>
      </c>
      <c r="J2172" s="27" t="s">
        <v>19</v>
      </c>
      <c r="K2172" s="27">
        <v>2</v>
      </c>
      <c r="L2172" s="27">
        <v>17</v>
      </c>
      <c r="M2172" s="27">
        <v>700</v>
      </c>
      <c r="N2172" s="27">
        <v>2.6</v>
      </c>
      <c r="O2172" s="27">
        <v>2017</v>
      </c>
      <c r="P2172" s="27">
        <v>10</v>
      </c>
      <c r="Q2172" s="27">
        <v>26</v>
      </c>
      <c r="R2172" s="28">
        <f>DATE('Raw Data'!$O2172,'Raw Data'!$P2172,'Raw Data'!$Q2172)</f>
        <v>43034</v>
      </c>
      <c r="S2172" s="27" t="str">
        <f>CONCATENATE(MID('Raw Data'!$H2172,FIND("(",'Raw Data'!$H2172)+1,FIND(")",'Raw Data'!$H2172)-FIND("(",'Raw Data'!$H2172)-1),"",'Raw Data'!$M2172)</f>
        <v>Rs.700</v>
      </c>
      <c r="T2172" s="27">
        <f t="shared" si="33"/>
        <v>1</v>
      </c>
      <c r="U2172" s="29">
        <f>'Raw Data'!$M2172*'Raw Data'!$T2172</f>
        <v>700</v>
      </c>
    </row>
    <row r="2173" spans="1:21" x14ac:dyDescent="0.3">
      <c r="A2173" s="20">
        <v>18439530</v>
      </c>
      <c r="B2173" s="27" t="s">
        <v>4419</v>
      </c>
      <c r="C2173" s="27">
        <v>1</v>
      </c>
      <c r="D2173" s="27" t="str">
        <f>VLOOKUP('Raw Data'!$C2173,'country description'!$A$2:$B$16,2,0)</f>
        <v>India</v>
      </c>
      <c r="E2173" s="27" t="s">
        <v>14</v>
      </c>
      <c r="F2173" s="27" t="s">
        <v>4691</v>
      </c>
      <c r="G2173" s="27" t="s">
        <v>4421</v>
      </c>
      <c r="H2173" s="27" t="s">
        <v>18</v>
      </c>
      <c r="I2173" s="27" t="s">
        <v>19</v>
      </c>
      <c r="J2173" s="27" t="s">
        <v>19</v>
      </c>
      <c r="K2173" s="27">
        <v>2</v>
      </c>
      <c r="L2173" s="27">
        <v>3</v>
      </c>
      <c r="M2173" s="27">
        <v>700</v>
      </c>
      <c r="N2173" s="27">
        <v>1</v>
      </c>
      <c r="O2173" s="27">
        <v>2015</v>
      </c>
      <c r="P2173" s="27">
        <v>10</v>
      </c>
      <c r="Q2173" s="27">
        <v>20</v>
      </c>
      <c r="R2173" s="28">
        <f>DATE('Raw Data'!$O2173,'Raw Data'!$P2173,'Raw Data'!$Q2173)</f>
        <v>42297</v>
      </c>
      <c r="S2173" s="27" t="str">
        <f>CONCATENATE(MID('Raw Data'!$H2173,FIND("(",'Raw Data'!$H2173)+1,FIND(")",'Raw Data'!$H2173)-FIND("(",'Raw Data'!$H2173)-1),"",'Raw Data'!$M2173)</f>
        <v>Rs.700</v>
      </c>
      <c r="T2173" s="27">
        <f t="shared" si="33"/>
        <v>1</v>
      </c>
      <c r="U2173" s="29">
        <f>'Raw Data'!$M2173*'Raw Data'!$T2173</f>
        <v>700</v>
      </c>
    </row>
    <row r="2174" spans="1:21" x14ac:dyDescent="0.3">
      <c r="A2174" s="20">
        <v>18445775</v>
      </c>
      <c r="B2174" s="27" t="s">
        <v>4692</v>
      </c>
      <c r="C2174" s="27">
        <v>1</v>
      </c>
      <c r="D2174" s="27" t="str">
        <f>VLOOKUP('Raw Data'!$C2174,'country description'!$A$2:$B$16,2,0)</f>
        <v>India</v>
      </c>
      <c r="E2174" s="27" t="s">
        <v>14</v>
      </c>
      <c r="F2174" s="27" t="s">
        <v>4693</v>
      </c>
      <c r="G2174" s="27" t="s">
        <v>3116</v>
      </c>
      <c r="H2174" s="27" t="s">
        <v>18</v>
      </c>
      <c r="I2174" s="27" t="s">
        <v>24</v>
      </c>
      <c r="J2174" s="27" t="s">
        <v>19</v>
      </c>
      <c r="K2174" s="27">
        <v>2</v>
      </c>
      <c r="L2174" s="27">
        <v>21</v>
      </c>
      <c r="M2174" s="27">
        <v>600</v>
      </c>
      <c r="N2174" s="27">
        <v>3.5</v>
      </c>
      <c r="O2174" s="27">
        <v>2015</v>
      </c>
      <c r="P2174" s="27">
        <v>1</v>
      </c>
      <c r="Q2174" s="27">
        <v>22</v>
      </c>
      <c r="R2174" s="28">
        <f>DATE('Raw Data'!$O2174,'Raw Data'!$P2174,'Raw Data'!$Q2174)</f>
        <v>42026</v>
      </c>
      <c r="S2174" s="27" t="str">
        <f>CONCATENATE(MID('Raw Data'!$H2174,FIND("(",'Raw Data'!$H2174)+1,FIND(")",'Raw Data'!$H2174)-FIND("(",'Raw Data'!$H2174)-1),"",'Raw Data'!$M2174)</f>
        <v>Rs.600</v>
      </c>
      <c r="T2174" s="27">
        <f t="shared" si="33"/>
        <v>1</v>
      </c>
      <c r="U2174" s="29">
        <f>'Raw Data'!$M2174*'Raw Data'!$T2174</f>
        <v>600</v>
      </c>
    </row>
    <row r="2175" spans="1:21" x14ac:dyDescent="0.3">
      <c r="A2175" s="20">
        <v>4227</v>
      </c>
      <c r="B2175" s="27" t="s">
        <v>4694</v>
      </c>
      <c r="C2175" s="27">
        <v>1</v>
      </c>
      <c r="D2175" s="27" t="str">
        <f>VLOOKUP('Raw Data'!$C2175,'country description'!$A$2:$B$16,2,0)</f>
        <v>India</v>
      </c>
      <c r="E2175" s="27" t="s">
        <v>14</v>
      </c>
      <c r="F2175" s="27" t="s">
        <v>4695</v>
      </c>
      <c r="G2175" s="27" t="s">
        <v>4696</v>
      </c>
      <c r="H2175" s="27" t="s">
        <v>18</v>
      </c>
      <c r="I2175" s="27" t="s">
        <v>24</v>
      </c>
      <c r="J2175" s="27" t="s">
        <v>24</v>
      </c>
      <c r="K2175" s="27">
        <v>2</v>
      </c>
      <c r="L2175" s="27">
        <v>300</v>
      </c>
      <c r="M2175" s="27">
        <v>600</v>
      </c>
      <c r="N2175" s="27">
        <v>4.2</v>
      </c>
      <c r="O2175" s="27">
        <v>2014</v>
      </c>
      <c r="P2175" s="27">
        <v>12</v>
      </c>
      <c r="Q2175" s="27">
        <v>11</v>
      </c>
      <c r="R2175" s="28">
        <f>DATE('Raw Data'!$O2175,'Raw Data'!$P2175,'Raw Data'!$Q2175)</f>
        <v>41984</v>
      </c>
      <c r="S2175" s="27" t="str">
        <f>CONCATENATE(MID('Raw Data'!$H2175,FIND("(",'Raw Data'!$H2175)+1,FIND(")",'Raw Data'!$H2175)-FIND("(",'Raw Data'!$H2175)-1),"",'Raw Data'!$M2175)</f>
        <v>Rs.600</v>
      </c>
      <c r="T2175" s="27">
        <f t="shared" si="33"/>
        <v>1</v>
      </c>
      <c r="U2175" s="29">
        <f>'Raw Data'!$M2175*'Raw Data'!$T2175</f>
        <v>600</v>
      </c>
    </row>
    <row r="2176" spans="1:21" x14ac:dyDescent="0.3">
      <c r="A2176" s="20">
        <v>18332869</v>
      </c>
      <c r="B2176" s="27" t="s">
        <v>4697</v>
      </c>
      <c r="C2176" s="27">
        <v>1</v>
      </c>
      <c r="D2176" s="27" t="str">
        <f>VLOOKUP('Raw Data'!$C2176,'country description'!$A$2:$B$16,2,0)</f>
        <v>India</v>
      </c>
      <c r="E2176" s="27" t="s">
        <v>14</v>
      </c>
      <c r="F2176" s="27" t="s">
        <v>4698</v>
      </c>
      <c r="G2176" s="27" t="s">
        <v>410</v>
      </c>
      <c r="H2176" s="27" t="s">
        <v>18</v>
      </c>
      <c r="I2176" s="27" t="s">
        <v>24</v>
      </c>
      <c r="J2176" s="27" t="s">
        <v>24</v>
      </c>
      <c r="K2176" s="27">
        <v>2</v>
      </c>
      <c r="L2176" s="27">
        <v>163</v>
      </c>
      <c r="M2176" s="27">
        <v>600</v>
      </c>
      <c r="N2176" s="27">
        <v>4.2</v>
      </c>
      <c r="O2176" s="27">
        <v>2010</v>
      </c>
      <c r="P2176" s="27">
        <v>10</v>
      </c>
      <c r="Q2176" s="27">
        <v>13</v>
      </c>
      <c r="R2176" s="28">
        <f>DATE('Raw Data'!$O2176,'Raw Data'!$P2176,'Raw Data'!$Q2176)</f>
        <v>40464</v>
      </c>
      <c r="S2176" s="27" t="str">
        <f>CONCATENATE(MID('Raw Data'!$H2176,FIND("(",'Raw Data'!$H2176)+1,FIND(")",'Raw Data'!$H2176)-FIND("(",'Raw Data'!$H2176)-1),"",'Raw Data'!$M2176)</f>
        <v>Rs.600</v>
      </c>
      <c r="T2176" s="27">
        <f t="shared" si="33"/>
        <v>1</v>
      </c>
      <c r="U2176" s="29">
        <f>'Raw Data'!$M2176*'Raw Data'!$T2176</f>
        <v>600</v>
      </c>
    </row>
    <row r="2177" spans="1:21" x14ac:dyDescent="0.3">
      <c r="A2177" s="20">
        <v>18249081</v>
      </c>
      <c r="B2177" s="27" t="s">
        <v>4699</v>
      </c>
      <c r="C2177" s="27">
        <v>1</v>
      </c>
      <c r="D2177" s="27" t="str">
        <f>VLOOKUP('Raw Data'!$C2177,'country description'!$A$2:$B$16,2,0)</f>
        <v>India</v>
      </c>
      <c r="E2177" s="27" t="s">
        <v>14</v>
      </c>
      <c r="F2177" s="27" t="s">
        <v>4700</v>
      </c>
      <c r="G2177" s="27" t="s">
        <v>1626</v>
      </c>
      <c r="H2177" s="27" t="s">
        <v>18</v>
      </c>
      <c r="I2177" s="27" t="s">
        <v>19</v>
      </c>
      <c r="J2177" s="27" t="s">
        <v>24</v>
      </c>
      <c r="K2177" s="27">
        <v>2</v>
      </c>
      <c r="L2177" s="27">
        <v>16</v>
      </c>
      <c r="M2177" s="27">
        <v>600</v>
      </c>
      <c r="N2177" s="27">
        <v>2.9</v>
      </c>
      <c r="O2177" s="27">
        <v>2015</v>
      </c>
      <c r="P2177" s="27">
        <v>9</v>
      </c>
      <c r="Q2177" s="27">
        <v>27</v>
      </c>
      <c r="R2177" s="28">
        <f>DATE('Raw Data'!$O2177,'Raw Data'!$P2177,'Raw Data'!$Q2177)</f>
        <v>42274</v>
      </c>
      <c r="S2177" s="27" t="str">
        <f>CONCATENATE(MID('Raw Data'!$H2177,FIND("(",'Raw Data'!$H2177)+1,FIND(")",'Raw Data'!$H2177)-FIND("(",'Raw Data'!$H2177)-1),"",'Raw Data'!$M2177)</f>
        <v>Rs.600</v>
      </c>
      <c r="T2177" s="27">
        <f t="shared" si="33"/>
        <v>1</v>
      </c>
      <c r="U2177" s="29">
        <f>'Raw Data'!$M2177*'Raw Data'!$T2177</f>
        <v>600</v>
      </c>
    </row>
    <row r="2178" spans="1:21" x14ac:dyDescent="0.3">
      <c r="A2178" s="20">
        <v>1358</v>
      </c>
      <c r="B2178" s="27" t="s">
        <v>4701</v>
      </c>
      <c r="C2178" s="27">
        <v>1</v>
      </c>
      <c r="D2178" s="27" t="str">
        <f>VLOOKUP('Raw Data'!$C2178,'country description'!$A$2:$B$16,2,0)</f>
        <v>India</v>
      </c>
      <c r="E2178" s="27" t="s">
        <v>14</v>
      </c>
      <c r="F2178" s="27" t="s">
        <v>4702</v>
      </c>
      <c r="G2178" s="27" t="s">
        <v>883</v>
      </c>
      <c r="H2178" s="27" t="s">
        <v>18</v>
      </c>
      <c r="I2178" s="27" t="s">
        <v>19</v>
      </c>
      <c r="J2178" s="27" t="s">
        <v>24</v>
      </c>
      <c r="K2178" s="27">
        <v>2</v>
      </c>
      <c r="L2178" s="27">
        <v>38</v>
      </c>
      <c r="M2178" s="27">
        <v>600</v>
      </c>
      <c r="N2178" s="27">
        <v>2.2999999999999998</v>
      </c>
      <c r="O2178" s="27">
        <v>2014</v>
      </c>
      <c r="P2178" s="27">
        <v>9</v>
      </c>
      <c r="Q2178" s="27">
        <v>23</v>
      </c>
      <c r="R2178" s="28">
        <f>DATE('Raw Data'!$O2178,'Raw Data'!$P2178,'Raw Data'!$Q2178)</f>
        <v>41905</v>
      </c>
      <c r="S2178" s="27" t="str">
        <f>CONCATENATE(MID('Raw Data'!$H2178,FIND("(",'Raw Data'!$H2178)+1,FIND(")",'Raw Data'!$H2178)-FIND("(",'Raw Data'!$H2178)-1),"",'Raw Data'!$M2178)</f>
        <v>Rs.600</v>
      </c>
      <c r="T2178" s="27">
        <f t="shared" ref="T2178:T2241" si="34">VLOOKUP(D2178,$Y$4:$Z$18,2,0)</f>
        <v>1</v>
      </c>
      <c r="U2178" s="29">
        <f>'Raw Data'!$M2178*'Raw Data'!$T2178</f>
        <v>600</v>
      </c>
    </row>
    <row r="2179" spans="1:21" x14ac:dyDescent="0.3">
      <c r="A2179" s="20">
        <v>9672</v>
      </c>
      <c r="B2179" s="27" t="s">
        <v>480</v>
      </c>
      <c r="C2179" s="27">
        <v>1</v>
      </c>
      <c r="D2179" s="27" t="str">
        <f>VLOOKUP('Raw Data'!$C2179,'country description'!$A$2:$B$16,2,0)</f>
        <v>India</v>
      </c>
      <c r="E2179" s="27" t="s">
        <v>14</v>
      </c>
      <c r="F2179" s="27" t="s">
        <v>4703</v>
      </c>
      <c r="G2179" s="27" t="s">
        <v>481</v>
      </c>
      <c r="H2179" s="27" t="s">
        <v>18</v>
      </c>
      <c r="I2179" s="27" t="s">
        <v>19</v>
      </c>
      <c r="J2179" s="27" t="s">
        <v>24</v>
      </c>
      <c r="K2179" s="27">
        <v>2</v>
      </c>
      <c r="L2179" s="27">
        <v>431</v>
      </c>
      <c r="M2179" s="27">
        <v>600</v>
      </c>
      <c r="N2179" s="27">
        <v>3.7</v>
      </c>
      <c r="O2179" s="27">
        <v>2016</v>
      </c>
      <c r="P2179" s="27">
        <v>9</v>
      </c>
      <c r="Q2179" s="27">
        <v>28</v>
      </c>
      <c r="R2179" s="28">
        <f>DATE('Raw Data'!$O2179,'Raw Data'!$P2179,'Raw Data'!$Q2179)</f>
        <v>42641</v>
      </c>
      <c r="S2179" s="27" t="str">
        <f>CONCATENATE(MID('Raw Data'!$H2179,FIND("(",'Raw Data'!$H2179)+1,FIND(")",'Raw Data'!$H2179)-FIND("(",'Raw Data'!$H2179)-1),"",'Raw Data'!$M2179)</f>
        <v>Rs.600</v>
      </c>
      <c r="T2179" s="27">
        <f t="shared" si="34"/>
        <v>1</v>
      </c>
      <c r="U2179" s="29">
        <f>'Raw Data'!$M2179*'Raw Data'!$T2179</f>
        <v>600</v>
      </c>
    </row>
    <row r="2180" spans="1:21" x14ac:dyDescent="0.3">
      <c r="A2180" s="20">
        <v>18372686</v>
      </c>
      <c r="B2180" s="27" t="s">
        <v>4704</v>
      </c>
      <c r="C2180" s="27">
        <v>1</v>
      </c>
      <c r="D2180" s="27" t="str">
        <f>VLOOKUP('Raw Data'!$C2180,'country description'!$A$2:$B$16,2,0)</f>
        <v>India</v>
      </c>
      <c r="E2180" s="27" t="s">
        <v>14</v>
      </c>
      <c r="F2180" s="27" t="s">
        <v>4705</v>
      </c>
      <c r="G2180" s="27" t="s">
        <v>4706</v>
      </c>
      <c r="H2180" s="27" t="s">
        <v>18</v>
      </c>
      <c r="I2180" s="27" t="s">
        <v>19</v>
      </c>
      <c r="J2180" s="27" t="s">
        <v>24</v>
      </c>
      <c r="K2180" s="27">
        <v>2</v>
      </c>
      <c r="L2180" s="27">
        <v>36</v>
      </c>
      <c r="M2180" s="27">
        <v>600</v>
      </c>
      <c r="N2180" s="27">
        <v>3.6</v>
      </c>
      <c r="O2180" s="27">
        <v>2013</v>
      </c>
      <c r="P2180" s="27">
        <v>9</v>
      </c>
      <c r="Q2180" s="27">
        <v>11</v>
      </c>
      <c r="R2180" s="28">
        <f>DATE('Raw Data'!$O2180,'Raw Data'!$P2180,'Raw Data'!$Q2180)</f>
        <v>41528</v>
      </c>
      <c r="S2180" s="27" t="str">
        <f>CONCATENATE(MID('Raw Data'!$H2180,FIND("(",'Raw Data'!$H2180)+1,FIND(")",'Raw Data'!$H2180)-FIND("(",'Raw Data'!$H2180)-1),"",'Raw Data'!$M2180)</f>
        <v>Rs.600</v>
      </c>
      <c r="T2180" s="27">
        <f t="shared" si="34"/>
        <v>1</v>
      </c>
      <c r="U2180" s="29">
        <f>'Raw Data'!$M2180*'Raw Data'!$T2180</f>
        <v>600</v>
      </c>
    </row>
    <row r="2181" spans="1:21" x14ac:dyDescent="0.3">
      <c r="A2181" s="20">
        <v>1618</v>
      </c>
      <c r="B2181" s="27" t="s">
        <v>4707</v>
      </c>
      <c r="C2181" s="27">
        <v>1</v>
      </c>
      <c r="D2181" s="27" t="str">
        <f>VLOOKUP('Raw Data'!$C2181,'country description'!$A$2:$B$16,2,0)</f>
        <v>India</v>
      </c>
      <c r="E2181" s="27" t="s">
        <v>14</v>
      </c>
      <c r="F2181" s="27" t="s">
        <v>4708</v>
      </c>
      <c r="G2181" s="27" t="s">
        <v>498</v>
      </c>
      <c r="H2181" s="27" t="s">
        <v>18</v>
      </c>
      <c r="I2181" s="27" t="s">
        <v>19</v>
      </c>
      <c r="J2181" s="27" t="s">
        <v>24</v>
      </c>
      <c r="K2181" s="27">
        <v>2</v>
      </c>
      <c r="L2181" s="27">
        <v>247</v>
      </c>
      <c r="M2181" s="27">
        <v>600</v>
      </c>
      <c r="N2181" s="27">
        <v>3.1</v>
      </c>
      <c r="O2181" s="27">
        <v>2017</v>
      </c>
      <c r="P2181" s="27">
        <v>9</v>
      </c>
      <c r="Q2181" s="27">
        <v>21</v>
      </c>
      <c r="R2181" s="28">
        <f>DATE('Raw Data'!$O2181,'Raw Data'!$P2181,'Raw Data'!$Q2181)</f>
        <v>42999</v>
      </c>
      <c r="S2181" s="27" t="str">
        <f>CONCATENATE(MID('Raw Data'!$H2181,FIND("(",'Raw Data'!$H2181)+1,FIND(")",'Raw Data'!$H2181)-FIND("(",'Raw Data'!$H2181)-1),"",'Raw Data'!$M2181)</f>
        <v>Rs.600</v>
      </c>
      <c r="T2181" s="27">
        <f t="shared" si="34"/>
        <v>1</v>
      </c>
      <c r="U2181" s="29">
        <f>'Raw Data'!$M2181*'Raw Data'!$T2181</f>
        <v>600</v>
      </c>
    </row>
    <row r="2182" spans="1:21" x14ac:dyDescent="0.3">
      <c r="A2182" s="20">
        <v>18312458</v>
      </c>
      <c r="B2182" s="27" t="s">
        <v>4709</v>
      </c>
      <c r="C2182" s="27">
        <v>1</v>
      </c>
      <c r="D2182" s="27" t="str">
        <f>VLOOKUP('Raw Data'!$C2182,'country description'!$A$2:$B$16,2,0)</f>
        <v>India</v>
      </c>
      <c r="E2182" s="27" t="s">
        <v>14</v>
      </c>
      <c r="F2182" s="27" t="s">
        <v>4710</v>
      </c>
      <c r="G2182" s="27" t="s">
        <v>4711</v>
      </c>
      <c r="H2182" s="27" t="s">
        <v>18</v>
      </c>
      <c r="I2182" s="27" t="s">
        <v>19</v>
      </c>
      <c r="J2182" s="27" t="s">
        <v>24</v>
      </c>
      <c r="K2182" s="27">
        <v>2</v>
      </c>
      <c r="L2182" s="27">
        <v>6</v>
      </c>
      <c r="M2182" s="27">
        <v>600</v>
      </c>
      <c r="N2182" s="27">
        <v>2.5</v>
      </c>
      <c r="O2182" s="27">
        <v>2012</v>
      </c>
      <c r="P2182" s="27">
        <v>9</v>
      </c>
      <c r="Q2182" s="27">
        <v>6</v>
      </c>
      <c r="R2182" s="28">
        <f>DATE('Raw Data'!$O2182,'Raw Data'!$P2182,'Raw Data'!$Q2182)</f>
        <v>41158</v>
      </c>
      <c r="S2182" s="27" t="str">
        <f>CONCATENATE(MID('Raw Data'!$H2182,FIND("(",'Raw Data'!$H2182)+1,FIND(")",'Raw Data'!$H2182)-FIND("(",'Raw Data'!$H2182)-1),"",'Raw Data'!$M2182)</f>
        <v>Rs.600</v>
      </c>
      <c r="T2182" s="27">
        <f t="shared" si="34"/>
        <v>1</v>
      </c>
      <c r="U2182" s="29">
        <f>'Raw Data'!$M2182*'Raw Data'!$T2182</f>
        <v>600</v>
      </c>
    </row>
    <row r="2183" spans="1:21" x14ac:dyDescent="0.3">
      <c r="A2183" s="20">
        <v>308444</v>
      </c>
      <c r="B2183" s="27" t="s">
        <v>4712</v>
      </c>
      <c r="C2183" s="27">
        <v>1</v>
      </c>
      <c r="D2183" s="27" t="str">
        <f>VLOOKUP('Raw Data'!$C2183,'country description'!$A$2:$B$16,2,0)</f>
        <v>India</v>
      </c>
      <c r="E2183" s="27" t="s">
        <v>14</v>
      </c>
      <c r="F2183" s="27" t="s">
        <v>4713</v>
      </c>
      <c r="G2183" s="27" t="s">
        <v>393</v>
      </c>
      <c r="H2183" s="27" t="s">
        <v>18</v>
      </c>
      <c r="I2183" s="27" t="s">
        <v>19</v>
      </c>
      <c r="J2183" s="27" t="s">
        <v>24</v>
      </c>
      <c r="K2183" s="27">
        <v>2</v>
      </c>
      <c r="L2183" s="27">
        <v>146</v>
      </c>
      <c r="M2183" s="27">
        <v>600</v>
      </c>
      <c r="N2183" s="27">
        <v>2.6</v>
      </c>
      <c r="O2183" s="27">
        <v>2011</v>
      </c>
      <c r="P2183" s="27">
        <v>9</v>
      </c>
      <c r="Q2183" s="27">
        <v>2</v>
      </c>
      <c r="R2183" s="28">
        <f>DATE('Raw Data'!$O2183,'Raw Data'!$P2183,'Raw Data'!$Q2183)</f>
        <v>40788</v>
      </c>
      <c r="S2183" s="27" t="str">
        <f>CONCATENATE(MID('Raw Data'!$H2183,FIND("(",'Raw Data'!$H2183)+1,FIND(")",'Raw Data'!$H2183)-FIND("(",'Raw Data'!$H2183)-1),"",'Raw Data'!$M2183)</f>
        <v>Rs.600</v>
      </c>
      <c r="T2183" s="27">
        <f t="shared" si="34"/>
        <v>1</v>
      </c>
      <c r="U2183" s="29">
        <f>'Raw Data'!$M2183*'Raw Data'!$T2183</f>
        <v>600</v>
      </c>
    </row>
    <row r="2184" spans="1:21" x14ac:dyDescent="0.3">
      <c r="A2184" s="20">
        <v>305398</v>
      </c>
      <c r="B2184" s="27" t="s">
        <v>4320</v>
      </c>
      <c r="C2184" s="27">
        <v>1</v>
      </c>
      <c r="D2184" s="27" t="str">
        <f>VLOOKUP('Raw Data'!$C2184,'country description'!$A$2:$B$16,2,0)</f>
        <v>India</v>
      </c>
      <c r="E2184" s="27" t="s">
        <v>14</v>
      </c>
      <c r="F2184" s="27" t="s">
        <v>4714</v>
      </c>
      <c r="G2184" s="27" t="s">
        <v>835</v>
      </c>
      <c r="H2184" s="27" t="s">
        <v>18</v>
      </c>
      <c r="I2184" s="27" t="s">
        <v>19</v>
      </c>
      <c r="J2184" s="27" t="s">
        <v>24</v>
      </c>
      <c r="K2184" s="27">
        <v>2</v>
      </c>
      <c r="L2184" s="27">
        <v>131</v>
      </c>
      <c r="M2184" s="27">
        <v>600</v>
      </c>
      <c r="N2184" s="27">
        <v>2.2999999999999998</v>
      </c>
      <c r="O2184" s="27">
        <v>2014</v>
      </c>
      <c r="P2184" s="27">
        <v>9</v>
      </c>
      <c r="Q2184" s="27">
        <v>9</v>
      </c>
      <c r="R2184" s="28">
        <f>DATE('Raw Data'!$O2184,'Raw Data'!$P2184,'Raw Data'!$Q2184)</f>
        <v>41891</v>
      </c>
      <c r="S2184" s="27" t="str">
        <f>CONCATENATE(MID('Raw Data'!$H2184,FIND("(",'Raw Data'!$H2184)+1,FIND(")",'Raw Data'!$H2184)-FIND("(",'Raw Data'!$H2184)-1),"",'Raw Data'!$M2184)</f>
        <v>Rs.600</v>
      </c>
      <c r="T2184" s="27">
        <f t="shared" si="34"/>
        <v>1</v>
      </c>
      <c r="U2184" s="29">
        <f>'Raw Data'!$M2184*'Raw Data'!$T2184</f>
        <v>600</v>
      </c>
    </row>
    <row r="2185" spans="1:21" x14ac:dyDescent="0.3">
      <c r="A2185" s="20">
        <v>312920</v>
      </c>
      <c r="B2185" s="27" t="s">
        <v>4715</v>
      </c>
      <c r="C2185" s="27">
        <v>1</v>
      </c>
      <c r="D2185" s="27" t="str">
        <f>VLOOKUP('Raw Data'!$C2185,'country description'!$A$2:$B$16,2,0)</f>
        <v>India</v>
      </c>
      <c r="E2185" s="27" t="s">
        <v>14</v>
      </c>
      <c r="F2185" s="27" t="s">
        <v>4716</v>
      </c>
      <c r="G2185" s="27" t="s">
        <v>410</v>
      </c>
      <c r="H2185" s="27" t="s">
        <v>18</v>
      </c>
      <c r="I2185" s="27" t="s">
        <v>19</v>
      </c>
      <c r="J2185" s="27" t="s">
        <v>24</v>
      </c>
      <c r="K2185" s="27">
        <v>2</v>
      </c>
      <c r="L2185" s="27">
        <v>31</v>
      </c>
      <c r="M2185" s="27">
        <v>600</v>
      </c>
      <c r="N2185" s="27">
        <v>2.5</v>
      </c>
      <c r="O2185" s="27">
        <v>2010</v>
      </c>
      <c r="P2185" s="27">
        <v>9</v>
      </c>
      <c r="Q2185" s="27">
        <v>10</v>
      </c>
      <c r="R2185" s="28">
        <f>DATE('Raw Data'!$O2185,'Raw Data'!$P2185,'Raw Data'!$Q2185)</f>
        <v>40431</v>
      </c>
      <c r="S2185" s="27" t="str">
        <f>CONCATENATE(MID('Raw Data'!$H2185,FIND("(",'Raw Data'!$H2185)+1,FIND(")",'Raw Data'!$H2185)-FIND("(",'Raw Data'!$H2185)-1),"",'Raw Data'!$M2185)</f>
        <v>Rs.600</v>
      </c>
      <c r="T2185" s="27">
        <f t="shared" si="34"/>
        <v>1</v>
      </c>
      <c r="U2185" s="29">
        <f>'Raw Data'!$M2185*'Raw Data'!$T2185</f>
        <v>600</v>
      </c>
    </row>
    <row r="2186" spans="1:21" x14ac:dyDescent="0.3">
      <c r="A2186" s="20">
        <v>305392</v>
      </c>
      <c r="B2186" s="27" t="s">
        <v>4320</v>
      </c>
      <c r="C2186" s="27">
        <v>1</v>
      </c>
      <c r="D2186" s="27" t="str">
        <f>VLOOKUP('Raw Data'!$C2186,'country description'!$A$2:$B$16,2,0)</f>
        <v>India</v>
      </c>
      <c r="E2186" s="27" t="s">
        <v>14</v>
      </c>
      <c r="F2186" s="27" t="s">
        <v>4717</v>
      </c>
      <c r="G2186" s="27" t="s">
        <v>835</v>
      </c>
      <c r="H2186" s="27" t="s">
        <v>18</v>
      </c>
      <c r="I2186" s="27" t="s">
        <v>19</v>
      </c>
      <c r="J2186" s="27" t="s">
        <v>24</v>
      </c>
      <c r="K2186" s="27">
        <v>2</v>
      </c>
      <c r="L2186" s="27">
        <v>120</v>
      </c>
      <c r="M2186" s="27">
        <v>600</v>
      </c>
      <c r="N2186" s="27">
        <v>2.7</v>
      </c>
      <c r="O2186" s="27">
        <v>2013</v>
      </c>
      <c r="P2186" s="27">
        <v>9</v>
      </c>
      <c r="Q2186" s="27">
        <v>10</v>
      </c>
      <c r="R2186" s="28">
        <f>DATE('Raw Data'!$O2186,'Raw Data'!$P2186,'Raw Data'!$Q2186)</f>
        <v>41527</v>
      </c>
      <c r="S2186" s="27" t="str">
        <f>CONCATENATE(MID('Raw Data'!$H2186,FIND("(",'Raw Data'!$H2186)+1,FIND(")",'Raw Data'!$H2186)-FIND("(",'Raw Data'!$H2186)-1),"",'Raw Data'!$M2186)</f>
        <v>Rs.600</v>
      </c>
      <c r="T2186" s="27">
        <f t="shared" si="34"/>
        <v>1</v>
      </c>
      <c r="U2186" s="29">
        <f>'Raw Data'!$M2186*'Raw Data'!$T2186</f>
        <v>600</v>
      </c>
    </row>
    <row r="2187" spans="1:21" x14ac:dyDescent="0.3">
      <c r="A2187" s="20">
        <v>7287</v>
      </c>
      <c r="B2187" s="27" t="s">
        <v>4718</v>
      </c>
      <c r="C2187" s="27">
        <v>1</v>
      </c>
      <c r="D2187" s="27" t="str">
        <f>VLOOKUP('Raw Data'!$C2187,'country description'!$A$2:$B$16,2,0)</f>
        <v>India</v>
      </c>
      <c r="E2187" s="27" t="s">
        <v>14</v>
      </c>
      <c r="F2187" s="27" t="s">
        <v>4719</v>
      </c>
      <c r="G2187" s="27" t="s">
        <v>455</v>
      </c>
      <c r="H2187" s="27" t="s">
        <v>18</v>
      </c>
      <c r="I2187" s="27" t="s">
        <v>19</v>
      </c>
      <c r="J2187" s="27" t="s">
        <v>24</v>
      </c>
      <c r="K2187" s="27">
        <v>2</v>
      </c>
      <c r="L2187" s="27">
        <v>126</v>
      </c>
      <c r="M2187" s="27">
        <v>600</v>
      </c>
      <c r="N2187" s="27">
        <v>2.2000000000000002</v>
      </c>
      <c r="O2187" s="27">
        <v>2011</v>
      </c>
      <c r="P2187" s="27">
        <v>9</v>
      </c>
      <c r="Q2187" s="27">
        <v>22</v>
      </c>
      <c r="R2187" s="28">
        <f>DATE('Raw Data'!$O2187,'Raw Data'!$P2187,'Raw Data'!$Q2187)</f>
        <v>40808</v>
      </c>
      <c r="S2187" s="27" t="str">
        <f>CONCATENATE(MID('Raw Data'!$H2187,FIND("(",'Raw Data'!$H2187)+1,FIND(")",'Raw Data'!$H2187)-FIND("(",'Raw Data'!$H2187)-1),"",'Raw Data'!$M2187)</f>
        <v>Rs.600</v>
      </c>
      <c r="T2187" s="27">
        <f t="shared" si="34"/>
        <v>1</v>
      </c>
      <c r="U2187" s="29">
        <f>'Raw Data'!$M2187*'Raw Data'!$T2187</f>
        <v>600</v>
      </c>
    </row>
    <row r="2188" spans="1:21" x14ac:dyDescent="0.3">
      <c r="A2188" s="20">
        <v>304162</v>
      </c>
      <c r="B2188" s="27" t="s">
        <v>956</v>
      </c>
      <c r="C2188" s="27">
        <v>1</v>
      </c>
      <c r="D2188" s="27" t="str">
        <f>VLOOKUP('Raw Data'!$C2188,'country description'!$A$2:$B$16,2,0)</f>
        <v>India</v>
      </c>
      <c r="E2188" s="27" t="s">
        <v>14</v>
      </c>
      <c r="F2188" s="27" t="s">
        <v>4720</v>
      </c>
      <c r="G2188" s="27" t="s">
        <v>4721</v>
      </c>
      <c r="H2188" s="27" t="s">
        <v>18</v>
      </c>
      <c r="I2188" s="27" t="s">
        <v>19</v>
      </c>
      <c r="J2188" s="27" t="s">
        <v>24</v>
      </c>
      <c r="K2188" s="27">
        <v>2</v>
      </c>
      <c r="L2188" s="27">
        <v>364</v>
      </c>
      <c r="M2188" s="27">
        <v>600</v>
      </c>
      <c r="N2188" s="27">
        <v>3.6</v>
      </c>
      <c r="O2188" s="27">
        <v>2014</v>
      </c>
      <c r="P2188" s="27">
        <v>9</v>
      </c>
      <c r="Q2188" s="27">
        <v>23</v>
      </c>
      <c r="R2188" s="28">
        <f>DATE('Raw Data'!$O2188,'Raw Data'!$P2188,'Raw Data'!$Q2188)</f>
        <v>41905</v>
      </c>
      <c r="S2188" s="27" t="str">
        <f>CONCATENATE(MID('Raw Data'!$H2188,FIND("(",'Raw Data'!$H2188)+1,FIND(")",'Raw Data'!$H2188)-FIND("(",'Raw Data'!$H2188)-1),"",'Raw Data'!$M2188)</f>
        <v>Rs.600</v>
      </c>
      <c r="T2188" s="27">
        <f t="shared" si="34"/>
        <v>1</v>
      </c>
      <c r="U2188" s="29">
        <f>'Raw Data'!$M2188*'Raw Data'!$T2188</f>
        <v>600</v>
      </c>
    </row>
    <row r="2189" spans="1:21" x14ac:dyDescent="0.3">
      <c r="A2189" s="20">
        <v>443</v>
      </c>
      <c r="B2189" s="27" t="s">
        <v>3498</v>
      </c>
      <c r="C2189" s="27">
        <v>1</v>
      </c>
      <c r="D2189" s="27" t="str">
        <f>VLOOKUP('Raw Data'!$C2189,'country description'!$A$2:$B$16,2,0)</f>
        <v>India</v>
      </c>
      <c r="E2189" s="27" t="s">
        <v>14</v>
      </c>
      <c r="F2189" s="27" t="s">
        <v>4722</v>
      </c>
      <c r="G2189" s="27" t="s">
        <v>390</v>
      </c>
      <c r="H2189" s="27" t="s">
        <v>18</v>
      </c>
      <c r="I2189" s="27" t="s">
        <v>19</v>
      </c>
      <c r="J2189" s="27" t="s">
        <v>24</v>
      </c>
      <c r="K2189" s="27">
        <v>2</v>
      </c>
      <c r="L2189" s="27">
        <v>121</v>
      </c>
      <c r="M2189" s="27">
        <v>600</v>
      </c>
      <c r="N2189" s="27">
        <v>3.4</v>
      </c>
      <c r="O2189" s="27">
        <v>2018</v>
      </c>
      <c r="P2189" s="27">
        <v>8</v>
      </c>
      <c r="Q2189" s="27">
        <v>11</v>
      </c>
      <c r="R2189" s="28">
        <f>DATE('Raw Data'!$O2189,'Raw Data'!$P2189,'Raw Data'!$Q2189)</f>
        <v>43323</v>
      </c>
      <c r="S2189" s="27" t="str">
        <f>CONCATENATE(MID('Raw Data'!$H2189,FIND("(",'Raw Data'!$H2189)+1,FIND(")",'Raw Data'!$H2189)-FIND("(",'Raw Data'!$H2189)-1),"",'Raw Data'!$M2189)</f>
        <v>Rs.600</v>
      </c>
      <c r="T2189" s="27">
        <f t="shared" si="34"/>
        <v>1</v>
      </c>
      <c r="U2189" s="29">
        <f>'Raw Data'!$M2189*'Raw Data'!$T2189</f>
        <v>600</v>
      </c>
    </row>
    <row r="2190" spans="1:21" x14ac:dyDescent="0.3">
      <c r="A2190" s="20">
        <v>312809</v>
      </c>
      <c r="B2190" s="27" t="s">
        <v>4723</v>
      </c>
      <c r="C2190" s="27">
        <v>1</v>
      </c>
      <c r="D2190" s="27" t="str">
        <f>VLOOKUP('Raw Data'!$C2190,'country description'!$A$2:$B$16,2,0)</f>
        <v>India</v>
      </c>
      <c r="E2190" s="27" t="s">
        <v>14</v>
      </c>
      <c r="F2190" s="27" t="s">
        <v>4724</v>
      </c>
      <c r="G2190" s="27" t="s">
        <v>410</v>
      </c>
      <c r="H2190" s="27" t="s">
        <v>18</v>
      </c>
      <c r="I2190" s="27" t="s">
        <v>19</v>
      </c>
      <c r="J2190" s="27" t="s">
        <v>24</v>
      </c>
      <c r="K2190" s="27">
        <v>2</v>
      </c>
      <c r="L2190" s="27">
        <v>10</v>
      </c>
      <c r="M2190" s="27">
        <v>600</v>
      </c>
      <c r="N2190" s="27">
        <v>2.7</v>
      </c>
      <c r="O2190" s="27">
        <v>2010</v>
      </c>
      <c r="P2190" s="27">
        <v>8</v>
      </c>
      <c r="Q2190" s="27">
        <v>10</v>
      </c>
      <c r="R2190" s="28">
        <f>DATE('Raw Data'!$O2190,'Raw Data'!$P2190,'Raw Data'!$Q2190)</f>
        <v>40400</v>
      </c>
      <c r="S2190" s="27" t="str">
        <f>CONCATENATE(MID('Raw Data'!$H2190,FIND("(",'Raw Data'!$H2190)+1,FIND(")",'Raw Data'!$H2190)-FIND("(",'Raw Data'!$H2190)-1),"",'Raw Data'!$M2190)</f>
        <v>Rs.600</v>
      </c>
      <c r="T2190" s="27">
        <f t="shared" si="34"/>
        <v>1</v>
      </c>
      <c r="U2190" s="29">
        <f>'Raw Data'!$M2190*'Raw Data'!$T2190</f>
        <v>600</v>
      </c>
    </row>
    <row r="2191" spans="1:21" x14ac:dyDescent="0.3">
      <c r="A2191" s="20">
        <v>18335682</v>
      </c>
      <c r="B2191" s="27" t="s">
        <v>4725</v>
      </c>
      <c r="C2191" s="27">
        <v>1</v>
      </c>
      <c r="D2191" s="27" t="str">
        <f>VLOOKUP('Raw Data'!$C2191,'country description'!$A$2:$B$16,2,0)</f>
        <v>India</v>
      </c>
      <c r="E2191" s="27" t="s">
        <v>14</v>
      </c>
      <c r="F2191" s="27" t="s">
        <v>115</v>
      </c>
      <c r="G2191" s="27" t="s">
        <v>464</v>
      </c>
      <c r="H2191" s="27" t="s">
        <v>18</v>
      </c>
      <c r="I2191" s="27" t="s">
        <v>19</v>
      </c>
      <c r="J2191" s="27" t="s">
        <v>24</v>
      </c>
      <c r="K2191" s="27">
        <v>2</v>
      </c>
      <c r="L2191" s="27">
        <v>18</v>
      </c>
      <c r="M2191" s="27">
        <v>600</v>
      </c>
      <c r="N2191" s="27">
        <v>3.7</v>
      </c>
      <c r="O2191" s="27">
        <v>2018</v>
      </c>
      <c r="P2191" s="27">
        <v>8</v>
      </c>
      <c r="Q2191" s="27">
        <v>20</v>
      </c>
      <c r="R2191" s="28">
        <f>DATE('Raw Data'!$O2191,'Raw Data'!$P2191,'Raw Data'!$Q2191)</f>
        <v>43332</v>
      </c>
      <c r="S2191" s="27" t="str">
        <f>CONCATENATE(MID('Raw Data'!$H2191,FIND("(",'Raw Data'!$H2191)+1,FIND(")",'Raw Data'!$H2191)-FIND("(",'Raw Data'!$H2191)-1),"",'Raw Data'!$M2191)</f>
        <v>Rs.600</v>
      </c>
      <c r="T2191" s="27">
        <f t="shared" si="34"/>
        <v>1</v>
      </c>
      <c r="U2191" s="29">
        <f>'Raw Data'!$M2191*'Raw Data'!$T2191</f>
        <v>600</v>
      </c>
    </row>
    <row r="2192" spans="1:21" x14ac:dyDescent="0.3">
      <c r="A2192" s="20">
        <v>18365894</v>
      </c>
      <c r="B2192" s="27" t="s">
        <v>465</v>
      </c>
      <c r="C2192" s="27">
        <v>1</v>
      </c>
      <c r="D2192" s="27" t="str">
        <f>VLOOKUP('Raw Data'!$C2192,'country description'!$A$2:$B$16,2,0)</f>
        <v>India</v>
      </c>
      <c r="E2192" s="27" t="s">
        <v>14</v>
      </c>
      <c r="F2192" s="27" t="s">
        <v>2510</v>
      </c>
      <c r="G2192" s="27" t="s">
        <v>467</v>
      </c>
      <c r="H2192" s="27" t="s">
        <v>18</v>
      </c>
      <c r="I2192" s="27" t="s">
        <v>19</v>
      </c>
      <c r="J2192" s="27" t="s">
        <v>24</v>
      </c>
      <c r="K2192" s="27">
        <v>2</v>
      </c>
      <c r="L2192" s="27">
        <v>32</v>
      </c>
      <c r="M2192" s="27">
        <v>600</v>
      </c>
      <c r="N2192" s="27">
        <v>3</v>
      </c>
      <c r="O2192" s="27">
        <v>2013</v>
      </c>
      <c r="P2192" s="27">
        <v>8</v>
      </c>
      <c r="Q2192" s="27">
        <v>28</v>
      </c>
      <c r="R2192" s="28">
        <f>DATE('Raw Data'!$O2192,'Raw Data'!$P2192,'Raw Data'!$Q2192)</f>
        <v>41514</v>
      </c>
      <c r="S2192" s="27" t="str">
        <f>CONCATENATE(MID('Raw Data'!$H2192,FIND("(",'Raw Data'!$H2192)+1,FIND(")",'Raw Data'!$H2192)-FIND("(",'Raw Data'!$H2192)-1),"",'Raw Data'!$M2192)</f>
        <v>Rs.600</v>
      </c>
      <c r="T2192" s="27">
        <f t="shared" si="34"/>
        <v>1</v>
      </c>
      <c r="U2192" s="29">
        <f>'Raw Data'!$M2192*'Raw Data'!$T2192</f>
        <v>600</v>
      </c>
    </row>
    <row r="2193" spans="1:21" x14ac:dyDescent="0.3">
      <c r="A2193" s="20">
        <v>18365372</v>
      </c>
      <c r="B2193" s="27" t="s">
        <v>465</v>
      </c>
      <c r="C2193" s="27">
        <v>1</v>
      </c>
      <c r="D2193" s="27" t="str">
        <f>VLOOKUP('Raw Data'!$C2193,'country description'!$A$2:$B$16,2,0)</f>
        <v>India</v>
      </c>
      <c r="E2193" s="27" t="s">
        <v>14</v>
      </c>
      <c r="F2193" s="27" t="s">
        <v>569</v>
      </c>
      <c r="G2193" s="27" t="s">
        <v>467</v>
      </c>
      <c r="H2193" s="27" t="s">
        <v>18</v>
      </c>
      <c r="I2193" s="27" t="s">
        <v>19</v>
      </c>
      <c r="J2193" s="27" t="s">
        <v>24</v>
      </c>
      <c r="K2193" s="27">
        <v>2</v>
      </c>
      <c r="L2193" s="27">
        <v>22</v>
      </c>
      <c r="M2193" s="27">
        <v>600</v>
      </c>
      <c r="N2193" s="27">
        <v>3.5</v>
      </c>
      <c r="O2193" s="27">
        <v>2011</v>
      </c>
      <c r="P2193" s="27">
        <v>8</v>
      </c>
      <c r="Q2193" s="27">
        <v>14</v>
      </c>
      <c r="R2193" s="28">
        <f>DATE('Raw Data'!$O2193,'Raw Data'!$P2193,'Raw Data'!$Q2193)</f>
        <v>40769</v>
      </c>
      <c r="S2193" s="27" t="str">
        <f>CONCATENATE(MID('Raw Data'!$H2193,FIND("(",'Raw Data'!$H2193)+1,FIND(")",'Raw Data'!$H2193)-FIND("(",'Raw Data'!$H2193)-1),"",'Raw Data'!$M2193)</f>
        <v>Rs.600</v>
      </c>
      <c r="T2193" s="27">
        <f t="shared" si="34"/>
        <v>1</v>
      </c>
      <c r="U2193" s="29">
        <f>'Raw Data'!$M2193*'Raw Data'!$T2193</f>
        <v>600</v>
      </c>
    </row>
    <row r="2194" spans="1:21" x14ac:dyDescent="0.3">
      <c r="A2194" s="20">
        <v>312385</v>
      </c>
      <c r="B2194" s="27" t="s">
        <v>4726</v>
      </c>
      <c r="C2194" s="27">
        <v>1</v>
      </c>
      <c r="D2194" s="27" t="str">
        <f>VLOOKUP('Raw Data'!$C2194,'country description'!$A$2:$B$16,2,0)</f>
        <v>India</v>
      </c>
      <c r="E2194" s="27" t="s">
        <v>14</v>
      </c>
      <c r="F2194" s="27" t="s">
        <v>4727</v>
      </c>
      <c r="G2194" s="27" t="s">
        <v>1909</v>
      </c>
      <c r="H2194" s="27" t="s">
        <v>18</v>
      </c>
      <c r="I2194" s="27" t="s">
        <v>19</v>
      </c>
      <c r="J2194" s="27" t="s">
        <v>24</v>
      </c>
      <c r="K2194" s="27">
        <v>2</v>
      </c>
      <c r="L2194" s="27">
        <v>270</v>
      </c>
      <c r="M2194" s="27">
        <v>600</v>
      </c>
      <c r="N2194" s="27">
        <v>3.8</v>
      </c>
      <c r="O2194" s="27">
        <v>2018</v>
      </c>
      <c r="P2194" s="27">
        <v>8</v>
      </c>
      <c r="Q2194" s="27">
        <v>16</v>
      </c>
      <c r="R2194" s="28">
        <f>DATE('Raw Data'!$O2194,'Raw Data'!$P2194,'Raw Data'!$Q2194)</f>
        <v>43328</v>
      </c>
      <c r="S2194" s="27" t="str">
        <f>CONCATENATE(MID('Raw Data'!$H2194,FIND("(",'Raw Data'!$H2194)+1,FIND(")",'Raw Data'!$H2194)-FIND("(",'Raw Data'!$H2194)-1),"",'Raw Data'!$M2194)</f>
        <v>Rs.600</v>
      </c>
      <c r="T2194" s="27">
        <f t="shared" si="34"/>
        <v>1</v>
      </c>
      <c r="U2194" s="29">
        <f>'Raw Data'!$M2194*'Raw Data'!$T2194</f>
        <v>600</v>
      </c>
    </row>
    <row r="2195" spans="1:21" x14ac:dyDescent="0.3">
      <c r="A2195" s="20">
        <v>309629</v>
      </c>
      <c r="B2195" s="27" t="s">
        <v>4728</v>
      </c>
      <c r="C2195" s="27">
        <v>1</v>
      </c>
      <c r="D2195" s="27" t="str">
        <f>VLOOKUP('Raw Data'!$C2195,'country description'!$A$2:$B$16,2,0)</f>
        <v>India</v>
      </c>
      <c r="E2195" s="27" t="s">
        <v>14</v>
      </c>
      <c r="F2195" s="27" t="s">
        <v>4729</v>
      </c>
      <c r="G2195" s="27" t="s">
        <v>390</v>
      </c>
      <c r="H2195" s="27" t="s">
        <v>18</v>
      </c>
      <c r="I2195" s="27" t="s">
        <v>19</v>
      </c>
      <c r="J2195" s="27" t="s">
        <v>24</v>
      </c>
      <c r="K2195" s="27">
        <v>2</v>
      </c>
      <c r="L2195" s="27">
        <v>62</v>
      </c>
      <c r="M2195" s="27">
        <v>600</v>
      </c>
      <c r="N2195" s="27">
        <v>3.5</v>
      </c>
      <c r="O2195" s="27">
        <v>2014</v>
      </c>
      <c r="P2195" s="27">
        <v>8</v>
      </c>
      <c r="Q2195" s="27">
        <v>25</v>
      </c>
      <c r="R2195" s="28">
        <f>DATE('Raw Data'!$O2195,'Raw Data'!$P2195,'Raw Data'!$Q2195)</f>
        <v>41876</v>
      </c>
      <c r="S2195" s="27" t="str">
        <f>CONCATENATE(MID('Raw Data'!$H2195,FIND("(",'Raw Data'!$H2195)+1,FIND(")",'Raw Data'!$H2195)-FIND("(",'Raw Data'!$H2195)-1),"",'Raw Data'!$M2195)</f>
        <v>Rs.600</v>
      </c>
      <c r="T2195" s="27">
        <f t="shared" si="34"/>
        <v>1</v>
      </c>
      <c r="U2195" s="29">
        <f>'Raw Data'!$M2195*'Raw Data'!$T2195</f>
        <v>600</v>
      </c>
    </row>
    <row r="2196" spans="1:21" x14ac:dyDescent="0.3">
      <c r="A2196" s="20">
        <v>18391128</v>
      </c>
      <c r="B2196" s="27" t="s">
        <v>4730</v>
      </c>
      <c r="C2196" s="27">
        <v>1</v>
      </c>
      <c r="D2196" s="27" t="str">
        <f>VLOOKUP('Raw Data'!$C2196,'country description'!$A$2:$B$16,2,0)</f>
        <v>India</v>
      </c>
      <c r="E2196" s="27" t="s">
        <v>14</v>
      </c>
      <c r="F2196" s="27" t="s">
        <v>4731</v>
      </c>
      <c r="G2196" s="27" t="s">
        <v>4732</v>
      </c>
      <c r="H2196" s="27" t="s">
        <v>18</v>
      </c>
      <c r="I2196" s="27" t="s">
        <v>19</v>
      </c>
      <c r="J2196" s="27" t="s">
        <v>24</v>
      </c>
      <c r="K2196" s="27">
        <v>2</v>
      </c>
      <c r="L2196" s="27">
        <v>23</v>
      </c>
      <c r="M2196" s="27">
        <v>600</v>
      </c>
      <c r="N2196" s="27">
        <v>3.6</v>
      </c>
      <c r="O2196" s="27">
        <v>2015</v>
      </c>
      <c r="P2196" s="27">
        <v>8</v>
      </c>
      <c r="Q2196" s="27">
        <v>24</v>
      </c>
      <c r="R2196" s="28">
        <f>DATE('Raw Data'!$O2196,'Raw Data'!$P2196,'Raw Data'!$Q2196)</f>
        <v>42240</v>
      </c>
      <c r="S2196" s="27" t="str">
        <f>CONCATENATE(MID('Raw Data'!$H2196,FIND("(",'Raw Data'!$H2196)+1,FIND(")",'Raw Data'!$H2196)-FIND("(",'Raw Data'!$H2196)-1),"",'Raw Data'!$M2196)</f>
        <v>Rs.600</v>
      </c>
      <c r="T2196" s="27">
        <f t="shared" si="34"/>
        <v>1</v>
      </c>
      <c r="U2196" s="29">
        <f>'Raw Data'!$M2196*'Raw Data'!$T2196</f>
        <v>600</v>
      </c>
    </row>
    <row r="2197" spans="1:21" x14ac:dyDescent="0.3">
      <c r="A2197" s="20">
        <v>18478982</v>
      </c>
      <c r="B2197" s="27" t="s">
        <v>4733</v>
      </c>
      <c r="C2197" s="27">
        <v>1</v>
      </c>
      <c r="D2197" s="27" t="str">
        <f>VLOOKUP('Raw Data'!$C2197,'country description'!$A$2:$B$16,2,0)</f>
        <v>India</v>
      </c>
      <c r="E2197" s="27" t="s">
        <v>14</v>
      </c>
      <c r="F2197" s="27" t="s">
        <v>1906</v>
      </c>
      <c r="G2197" s="27" t="s">
        <v>401</v>
      </c>
      <c r="H2197" s="27" t="s">
        <v>18</v>
      </c>
      <c r="I2197" s="27" t="s">
        <v>19</v>
      </c>
      <c r="J2197" s="27" t="s">
        <v>24</v>
      </c>
      <c r="K2197" s="27">
        <v>2</v>
      </c>
      <c r="L2197" s="27">
        <v>5</v>
      </c>
      <c r="M2197" s="27">
        <v>600</v>
      </c>
      <c r="N2197" s="27">
        <v>3.1</v>
      </c>
      <c r="O2197" s="27">
        <v>2014</v>
      </c>
      <c r="P2197" s="27">
        <v>8</v>
      </c>
      <c r="Q2197" s="27">
        <v>14</v>
      </c>
      <c r="R2197" s="28">
        <f>DATE('Raw Data'!$O2197,'Raw Data'!$P2197,'Raw Data'!$Q2197)</f>
        <v>41865</v>
      </c>
      <c r="S2197" s="27" t="str">
        <f>CONCATENATE(MID('Raw Data'!$H2197,FIND("(",'Raw Data'!$H2197)+1,FIND(")",'Raw Data'!$H2197)-FIND("(",'Raw Data'!$H2197)-1),"",'Raw Data'!$M2197)</f>
        <v>Rs.600</v>
      </c>
      <c r="T2197" s="27">
        <f t="shared" si="34"/>
        <v>1</v>
      </c>
      <c r="U2197" s="29">
        <f>'Raw Data'!$M2197*'Raw Data'!$T2197</f>
        <v>600</v>
      </c>
    </row>
    <row r="2198" spans="1:21" x14ac:dyDescent="0.3">
      <c r="A2198" s="20">
        <v>18374707</v>
      </c>
      <c r="B2198" s="27" t="s">
        <v>4734</v>
      </c>
      <c r="C2198" s="27">
        <v>1</v>
      </c>
      <c r="D2198" s="27" t="str">
        <f>VLOOKUP('Raw Data'!$C2198,'country description'!$A$2:$B$16,2,0)</f>
        <v>India</v>
      </c>
      <c r="E2198" s="27" t="s">
        <v>14</v>
      </c>
      <c r="F2198" s="27" t="s">
        <v>4735</v>
      </c>
      <c r="G2198" s="27" t="s">
        <v>390</v>
      </c>
      <c r="H2198" s="27" t="s">
        <v>18</v>
      </c>
      <c r="I2198" s="27" t="s">
        <v>19</v>
      </c>
      <c r="J2198" s="27" t="s">
        <v>24</v>
      </c>
      <c r="K2198" s="27">
        <v>2</v>
      </c>
      <c r="L2198" s="27">
        <v>9</v>
      </c>
      <c r="M2198" s="27">
        <v>600</v>
      </c>
      <c r="N2198" s="27">
        <v>3.1</v>
      </c>
      <c r="O2198" s="27">
        <v>2018</v>
      </c>
      <c r="P2198" s="27">
        <v>7</v>
      </c>
      <c r="Q2198" s="27">
        <v>2</v>
      </c>
      <c r="R2198" s="28">
        <f>DATE('Raw Data'!$O2198,'Raw Data'!$P2198,'Raw Data'!$Q2198)</f>
        <v>43283</v>
      </c>
      <c r="S2198" s="27" t="str">
        <f>CONCATENATE(MID('Raw Data'!$H2198,FIND("(",'Raw Data'!$H2198)+1,FIND(")",'Raw Data'!$H2198)-FIND("(",'Raw Data'!$H2198)-1),"",'Raw Data'!$M2198)</f>
        <v>Rs.600</v>
      </c>
      <c r="T2198" s="27">
        <f t="shared" si="34"/>
        <v>1</v>
      </c>
      <c r="U2198" s="29">
        <f>'Raw Data'!$M2198*'Raw Data'!$T2198</f>
        <v>600</v>
      </c>
    </row>
    <row r="2199" spans="1:21" x14ac:dyDescent="0.3">
      <c r="A2199" s="20">
        <v>306847</v>
      </c>
      <c r="B2199" s="27" t="s">
        <v>4736</v>
      </c>
      <c r="C2199" s="27">
        <v>1</v>
      </c>
      <c r="D2199" s="27" t="str">
        <f>VLOOKUP('Raw Data'!$C2199,'country description'!$A$2:$B$16,2,0)</f>
        <v>India</v>
      </c>
      <c r="E2199" s="27" t="s">
        <v>14</v>
      </c>
      <c r="F2199" s="27" t="s">
        <v>4737</v>
      </c>
      <c r="G2199" s="27" t="s">
        <v>410</v>
      </c>
      <c r="H2199" s="27" t="s">
        <v>18</v>
      </c>
      <c r="I2199" s="27" t="s">
        <v>19</v>
      </c>
      <c r="J2199" s="27" t="s">
        <v>24</v>
      </c>
      <c r="K2199" s="27">
        <v>2</v>
      </c>
      <c r="L2199" s="27">
        <v>85</v>
      </c>
      <c r="M2199" s="27">
        <v>600</v>
      </c>
      <c r="N2199" s="27">
        <v>3.3</v>
      </c>
      <c r="O2199" s="27">
        <v>2010</v>
      </c>
      <c r="P2199" s="27">
        <v>7</v>
      </c>
      <c r="Q2199" s="27">
        <v>2</v>
      </c>
      <c r="R2199" s="28">
        <f>DATE('Raw Data'!$O2199,'Raw Data'!$P2199,'Raw Data'!$Q2199)</f>
        <v>40361</v>
      </c>
      <c r="S2199" s="27" t="str">
        <f>CONCATENATE(MID('Raw Data'!$H2199,FIND("(",'Raw Data'!$H2199)+1,FIND(")",'Raw Data'!$H2199)-FIND("(",'Raw Data'!$H2199)-1),"",'Raw Data'!$M2199)</f>
        <v>Rs.600</v>
      </c>
      <c r="T2199" s="27">
        <f t="shared" si="34"/>
        <v>1</v>
      </c>
      <c r="U2199" s="29">
        <f>'Raw Data'!$M2199*'Raw Data'!$T2199</f>
        <v>600</v>
      </c>
    </row>
    <row r="2200" spans="1:21" x14ac:dyDescent="0.3">
      <c r="A2200" s="20">
        <v>18409218</v>
      </c>
      <c r="B2200" s="27" t="s">
        <v>4709</v>
      </c>
      <c r="C2200" s="27">
        <v>1</v>
      </c>
      <c r="D2200" s="27" t="str">
        <f>VLOOKUP('Raw Data'!$C2200,'country description'!$A$2:$B$16,2,0)</f>
        <v>India</v>
      </c>
      <c r="E2200" s="27" t="s">
        <v>14</v>
      </c>
      <c r="F2200" s="27" t="s">
        <v>4738</v>
      </c>
      <c r="G2200" s="27" t="s">
        <v>4711</v>
      </c>
      <c r="H2200" s="27" t="s">
        <v>18</v>
      </c>
      <c r="I2200" s="27" t="s">
        <v>19</v>
      </c>
      <c r="J2200" s="27" t="s">
        <v>24</v>
      </c>
      <c r="K2200" s="27">
        <v>2</v>
      </c>
      <c r="L2200" s="27">
        <v>2</v>
      </c>
      <c r="M2200" s="27">
        <v>600</v>
      </c>
      <c r="N2200" s="27">
        <v>1</v>
      </c>
      <c r="O2200" s="27">
        <v>2010</v>
      </c>
      <c r="P2200" s="27">
        <v>7</v>
      </c>
      <c r="Q2200" s="27">
        <v>9</v>
      </c>
      <c r="R2200" s="28">
        <f>DATE('Raw Data'!$O2200,'Raw Data'!$P2200,'Raw Data'!$Q2200)</f>
        <v>40368</v>
      </c>
      <c r="S2200" s="27" t="str">
        <f>CONCATENATE(MID('Raw Data'!$H2200,FIND("(",'Raw Data'!$H2200)+1,FIND(")",'Raw Data'!$H2200)-FIND("(",'Raw Data'!$H2200)-1),"",'Raw Data'!$M2200)</f>
        <v>Rs.600</v>
      </c>
      <c r="T2200" s="27">
        <f t="shared" si="34"/>
        <v>1</v>
      </c>
      <c r="U2200" s="29">
        <f>'Raw Data'!$M2200*'Raw Data'!$T2200</f>
        <v>600</v>
      </c>
    </row>
    <row r="2201" spans="1:21" x14ac:dyDescent="0.3">
      <c r="A2201" s="20">
        <v>18358700</v>
      </c>
      <c r="B2201" s="27" t="s">
        <v>4739</v>
      </c>
      <c r="C2201" s="27">
        <v>1</v>
      </c>
      <c r="D2201" s="27" t="str">
        <f>VLOOKUP('Raw Data'!$C2201,'country description'!$A$2:$B$16,2,0)</f>
        <v>India</v>
      </c>
      <c r="E2201" s="27" t="s">
        <v>14</v>
      </c>
      <c r="F2201" s="27" t="s">
        <v>4740</v>
      </c>
      <c r="G2201" s="27" t="s">
        <v>407</v>
      </c>
      <c r="H2201" s="27" t="s">
        <v>18</v>
      </c>
      <c r="I2201" s="27" t="s">
        <v>19</v>
      </c>
      <c r="J2201" s="27" t="s">
        <v>24</v>
      </c>
      <c r="K2201" s="27">
        <v>2</v>
      </c>
      <c r="L2201" s="27">
        <v>95</v>
      </c>
      <c r="M2201" s="27">
        <v>600</v>
      </c>
      <c r="N2201" s="27">
        <v>3.8</v>
      </c>
      <c r="O2201" s="27">
        <v>2018</v>
      </c>
      <c r="P2201" s="27">
        <v>7</v>
      </c>
      <c r="Q2201" s="27">
        <v>19</v>
      </c>
      <c r="R2201" s="28">
        <f>DATE('Raw Data'!$O2201,'Raw Data'!$P2201,'Raw Data'!$Q2201)</f>
        <v>43300</v>
      </c>
      <c r="S2201" s="27" t="str">
        <f>CONCATENATE(MID('Raw Data'!$H2201,FIND("(",'Raw Data'!$H2201)+1,FIND(")",'Raw Data'!$H2201)-FIND("(",'Raw Data'!$H2201)-1),"",'Raw Data'!$M2201)</f>
        <v>Rs.600</v>
      </c>
      <c r="T2201" s="27">
        <f t="shared" si="34"/>
        <v>1</v>
      </c>
      <c r="U2201" s="29">
        <f>'Raw Data'!$M2201*'Raw Data'!$T2201</f>
        <v>600</v>
      </c>
    </row>
    <row r="2202" spans="1:21" x14ac:dyDescent="0.3">
      <c r="A2202" s="20">
        <v>301335</v>
      </c>
      <c r="B2202" s="27" t="s">
        <v>4741</v>
      </c>
      <c r="C2202" s="27">
        <v>1</v>
      </c>
      <c r="D2202" s="27" t="str">
        <f>VLOOKUP('Raw Data'!$C2202,'country description'!$A$2:$B$16,2,0)</f>
        <v>India</v>
      </c>
      <c r="E2202" s="27" t="s">
        <v>14</v>
      </c>
      <c r="F2202" s="27" t="s">
        <v>4742</v>
      </c>
      <c r="G2202" s="27" t="s">
        <v>407</v>
      </c>
      <c r="H2202" s="27" t="s">
        <v>18</v>
      </c>
      <c r="I2202" s="27" t="s">
        <v>19</v>
      </c>
      <c r="J2202" s="27" t="s">
        <v>24</v>
      </c>
      <c r="K2202" s="27">
        <v>2</v>
      </c>
      <c r="L2202" s="27">
        <v>182</v>
      </c>
      <c r="M2202" s="27">
        <v>600</v>
      </c>
      <c r="N2202" s="27">
        <v>3</v>
      </c>
      <c r="O2202" s="27">
        <v>2011</v>
      </c>
      <c r="P2202" s="27">
        <v>7</v>
      </c>
      <c r="Q2202" s="27">
        <v>18</v>
      </c>
      <c r="R2202" s="28">
        <f>DATE('Raw Data'!$O2202,'Raw Data'!$P2202,'Raw Data'!$Q2202)</f>
        <v>40742</v>
      </c>
      <c r="S2202" s="27" t="str">
        <f>CONCATENATE(MID('Raw Data'!$H2202,FIND("(",'Raw Data'!$H2202)+1,FIND(")",'Raw Data'!$H2202)-FIND("(",'Raw Data'!$H2202)-1),"",'Raw Data'!$M2202)</f>
        <v>Rs.600</v>
      </c>
      <c r="T2202" s="27">
        <f t="shared" si="34"/>
        <v>1</v>
      </c>
      <c r="U2202" s="29">
        <f>'Raw Data'!$M2202*'Raw Data'!$T2202</f>
        <v>600</v>
      </c>
    </row>
    <row r="2203" spans="1:21" x14ac:dyDescent="0.3">
      <c r="A2203" s="20">
        <v>4021</v>
      </c>
      <c r="B2203" s="27" t="s">
        <v>4743</v>
      </c>
      <c r="C2203" s="27">
        <v>1</v>
      </c>
      <c r="D2203" s="27" t="str">
        <f>VLOOKUP('Raw Data'!$C2203,'country description'!$A$2:$B$16,2,0)</f>
        <v>India</v>
      </c>
      <c r="E2203" s="27" t="s">
        <v>14</v>
      </c>
      <c r="F2203" s="27" t="s">
        <v>4744</v>
      </c>
      <c r="G2203" s="27" t="s">
        <v>390</v>
      </c>
      <c r="H2203" s="27" t="s">
        <v>18</v>
      </c>
      <c r="I2203" s="27" t="s">
        <v>19</v>
      </c>
      <c r="J2203" s="27" t="s">
        <v>24</v>
      </c>
      <c r="K2203" s="27">
        <v>2</v>
      </c>
      <c r="L2203" s="27">
        <v>131</v>
      </c>
      <c r="M2203" s="27">
        <v>600</v>
      </c>
      <c r="N2203" s="27">
        <v>3.5</v>
      </c>
      <c r="O2203" s="27">
        <v>2011</v>
      </c>
      <c r="P2203" s="27">
        <v>7</v>
      </c>
      <c r="Q2203" s="27">
        <v>26</v>
      </c>
      <c r="R2203" s="28">
        <f>DATE('Raw Data'!$O2203,'Raw Data'!$P2203,'Raw Data'!$Q2203)</f>
        <v>40750</v>
      </c>
      <c r="S2203" s="27" t="str">
        <f>CONCATENATE(MID('Raw Data'!$H2203,FIND("(",'Raw Data'!$H2203)+1,FIND(")",'Raw Data'!$H2203)-FIND("(",'Raw Data'!$H2203)-1),"",'Raw Data'!$M2203)</f>
        <v>Rs.600</v>
      </c>
      <c r="T2203" s="27">
        <f t="shared" si="34"/>
        <v>1</v>
      </c>
      <c r="U2203" s="29">
        <f>'Raw Data'!$M2203*'Raw Data'!$T2203</f>
        <v>600</v>
      </c>
    </row>
    <row r="2204" spans="1:21" x14ac:dyDescent="0.3">
      <c r="A2204" s="20">
        <v>5879</v>
      </c>
      <c r="B2204" s="27" t="s">
        <v>4745</v>
      </c>
      <c r="C2204" s="27">
        <v>1</v>
      </c>
      <c r="D2204" s="27" t="str">
        <f>VLOOKUP('Raw Data'!$C2204,'country description'!$A$2:$B$16,2,0)</f>
        <v>India</v>
      </c>
      <c r="E2204" s="27" t="s">
        <v>14</v>
      </c>
      <c r="F2204" s="27" t="s">
        <v>4746</v>
      </c>
      <c r="G2204" s="27" t="s">
        <v>410</v>
      </c>
      <c r="H2204" s="27" t="s">
        <v>18</v>
      </c>
      <c r="I2204" s="27" t="s">
        <v>19</v>
      </c>
      <c r="J2204" s="27" t="s">
        <v>24</v>
      </c>
      <c r="K2204" s="27">
        <v>2</v>
      </c>
      <c r="L2204" s="27">
        <v>135</v>
      </c>
      <c r="M2204" s="27">
        <v>600</v>
      </c>
      <c r="N2204" s="27">
        <v>3.4</v>
      </c>
      <c r="O2204" s="27">
        <v>2016</v>
      </c>
      <c r="P2204" s="27">
        <v>7</v>
      </c>
      <c r="Q2204" s="27">
        <v>11</v>
      </c>
      <c r="R2204" s="28">
        <f>DATE('Raw Data'!$O2204,'Raw Data'!$P2204,'Raw Data'!$Q2204)</f>
        <v>42562</v>
      </c>
      <c r="S2204" s="27" t="str">
        <f>CONCATENATE(MID('Raw Data'!$H2204,FIND("(",'Raw Data'!$H2204)+1,FIND(")",'Raw Data'!$H2204)-FIND("(",'Raw Data'!$H2204)-1),"",'Raw Data'!$M2204)</f>
        <v>Rs.600</v>
      </c>
      <c r="T2204" s="27">
        <f t="shared" si="34"/>
        <v>1</v>
      </c>
      <c r="U2204" s="29">
        <f>'Raw Data'!$M2204*'Raw Data'!$T2204</f>
        <v>600</v>
      </c>
    </row>
    <row r="2205" spans="1:21" x14ac:dyDescent="0.3">
      <c r="A2205" s="20">
        <v>306267</v>
      </c>
      <c r="B2205" s="27" t="s">
        <v>4747</v>
      </c>
      <c r="C2205" s="27">
        <v>1</v>
      </c>
      <c r="D2205" s="27" t="str">
        <f>VLOOKUP('Raw Data'!$C2205,'country description'!$A$2:$B$16,2,0)</f>
        <v>India</v>
      </c>
      <c r="E2205" s="27" t="s">
        <v>14</v>
      </c>
      <c r="F2205" s="27" t="s">
        <v>4748</v>
      </c>
      <c r="G2205" s="27" t="s">
        <v>617</v>
      </c>
      <c r="H2205" s="27" t="s">
        <v>18</v>
      </c>
      <c r="I2205" s="27" t="s">
        <v>19</v>
      </c>
      <c r="J2205" s="27" t="s">
        <v>24</v>
      </c>
      <c r="K2205" s="27">
        <v>2</v>
      </c>
      <c r="L2205" s="27">
        <v>57</v>
      </c>
      <c r="M2205" s="27">
        <v>600</v>
      </c>
      <c r="N2205" s="27">
        <v>3.3</v>
      </c>
      <c r="O2205" s="27">
        <v>2011</v>
      </c>
      <c r="P2205" s="27">
        <v>7</v>
      </c>
      <c r="Q2205" s="27">
        <v>17</v>
      </c>
      <c r="R2205" s="28">
        <f>DATE('Raw Data'!$O2205,'Raw Data'!$P2205,'Raw Data'!$Q2205)</f>
        <v>40741</v>
      </c>
      <c r="S2205" s="27" t="str">
        <f>CONCATENATE(MID('Raw Data'!$H2205,FIND("(",'Raw Data'!$H2205)+1,FIND(")",'Raw Data'!$H2205)-FIND("(",'Raw Data'!$H2205)-1),"",'Raw Data'!$M2205)</f>
        <v>Rs.600</v>
      </c>
      <c r="T2205" s="27">
        <f t="shared" si="34"/>
        <v>1</v>
      </c>
      <c r="U2205" s="29">
        <f>'Raw Data'!$M2205*'Raw Data'!$T2205</f>
        <v>600</v>
      </c>
    </row>
    <row r="2206" spans="1:21" x14ac:dyDescent="0.3">
      <c r="A2206" s="20">
        <v>8649</v>
      </c>
      <c r="B2206" s="27" t="s">
        <v>4749</v>
      </c>
      <c r="C2206" s="27">
        <v>1</v>
      </c>
      <c r="D2206" s="27" t="str">
        <f>VLOOKUP('Raw Data'!$C2206,'country description'!$A$2:$B$16,2,0)</f>
        <v>India</v>
      </c>
      <c r="E2206" s="27" t="s">
        <v>14</v>
      </c>
      <c r="F2206" s="27" t="s">
        <v>4750</v>
      </c>
      <c r="G2206" s="27" t="s">
        <v>393</v>
      </c>
      <c r="H2206" s="27" t="s">
        <v>18</v>
      </c>
      <c r="I2206" s="27" t="s">
        <v>19</v>
      </c>
      <c r="J2206" s="27" t="s">
        <v>24</v>
      </c>
      <c r="K2206" s="27">
        <v>2</v>
      </c>
      <c r="L2206" s="27">
        <v>25</v>
      </c>
      <c r="M2206" s="27">
        <v>600</v>
      </c>
      <c r="N2206" s="27">
        <v>3.1</v>
      </c>
      <c r="O2206" s="27">
        <v>2018</v>
      </c>
      <c r="P2206" s="27">
        <v>7</v>
      </c>
      <c r="Q2206" s="27">
        <v>21</v>
      </c>
      <c r="R2206" s="28">
        <f>DATE('Raw Data'!$O2206,'Raw Data'!$P2206,'Raw Data'!$Q2206)</f>
        <v>43302</v>
      </c>
      <c r="S2206" s="27" t="str">
        <f>CONCATENATE(MID('Raw Data'!$H2206,FIND("(",'Raw Data'!$H2206)+1,FIND(")",'Raw Data'!$H2206)-FIND("(",'Raw Data'!$H2206)-1),"",'Raw Data'!$M2206)</f>
        <v>Rs.600</v>
      </c>
      <c r="T2206" s="27">
        <f t="shared" si="34"/>
        <v>1</v>
      </c>
      <c r="U2206" s="29">
        <f>'Raw Data'!$M2206*'Raw Data'!$T2206</f>
        <v>600</v>
      </c>
    </row>
    <row r="2207" spans="1:21" x14ac:dyDescent="0.3">
      <c r="A2207" s="20">
        <v>18311919</v>
      </c>
      <c r="B2207" s="27" t="s">
        <v>4751</v>
      </c>
      <c r="C2207" s="27">
        <v>1</v>
      </c>
      <c r="D2207" s="27" t="str">
        <f>VLOOKUP('Raw Data'!$C2207,'country description'!$A$2:$B$16,2,0)</f>
        <v>India</v>
      </c>
      <c r="E2207" s="27" t="s">
        <v>14</v>
      </c>
      <c r="F2207" s="27" t="s">
        <v>4752</v>
      </c>
      <c r="G2207" s="27" t="s">
        <v>3878</v>
      </c>
      <c r="H2207" s="27" t="s">
        <v>18</v>
      </c>
      <c r="I2207" s="27" t="s">
        <v>19</v>
      </c>
      <c r="J2207" s="27" t="s">
        <v>24</v>
      </c>
      <c r="K2207" s="27">
        <v>2</v>
      </c>
      <c r="L2207" s="27">
        <v>46</v>
      </c>
      <c r="M2207" s="27">
        <v>600</v>
      </c>
      <c r="N2207" s="27">
        <v>3.7</v>
      </c>
      <c r="O2207" s="27">
        <v>2012</v>
      </c>
      <c r="P2207" s="27">
        <v>7</v>
      </c>
      <c r="Q2207" s="27">
        <v>22</v>
      </c>
      <c r="R2207" s="28">
        <f>DATE('Raw Data'!$O2207,'Raw Data'!$P2207,'Raw Data'!$Q2207)</f>
        <v>41112</v>
      </c>
      <c r="S2207" s="27" t="str">
        <f>CONCATENATE(MID('Raw Data'!$H2207,FIND("(",'Raw Data'!$H2207)+1,FIND(")",'Raw Data'!$H2207)-FIND("(",'Raw Data'!$H2207)-1),"",'Raw Data'!$M2207)</f>
        <v>Rs.600</v>
      </c>
      <c r="T2207" s="27">
        <f t="shared" si="34"/>
        <v>1</v>
      </c>
      <c r="U2207" s="29">
        <f>'Raw Data'!$M2207*'Raw Data'!$T2207</f>
        <v>600</v>
      </c>
    </row>
    <row r="2208" spans="1:21" x14ac:dyDescent="0.3">
      <c r="A2208" s="20">
        <v>18337779</v>
      </c>
      <c r="B2208" s="27" t="s">
        <v>4753</v>
      </c>
      <c r="C2208" s="27">
        <v>1</v>
      </c>
      <c r="D2208" s="27" t="str">
        <f>VLOOKUP('Raw Data'!$C2208,'country description'!$A$2:$B$16,2,0)</f>
        <v>India</v>
      </c>
      <c r="E2208" s="27" t="s">
        <v>14</v>
      </c>
      <c r="F2208" s="27" t="s">
        <v>4754</v>
      </c>
      <c r="G2208" s="27" t="s">
        <v>4755</v>
      </c>
      <c r="H2208" s="27" t="s">
        <v>18</v>
      </c>
      <c r="I2208" s="27" t="s">
        <v>19</v>
      </c>
      <c r="J2208" s="27" t="s">
        <v>24</v>
      </c>
      <c r="K2208" s="27">
        <v>2</v>
      </c>
      <c r="L2208" s="27">
        <v>110</v>
      </c>
      <c r="M2208" s="27">
        <v>600</v>
      </c>
      <c r="N2208" s="27">
        <v>3.6</v>
      </c>
      <c r="O2208" s="27">
        <v>2017</v>
      </c>
      <c r="P2208" s="27">
        <v>7</v>
      </c>
      <c r="Q2208" s="27">
        <v>8</v>
      </c>
      <c r="R2208" s="28">
        <f>DATE('Raw Data'!$O2208,'Raw Data'!$P2208,'Raw Data'!$Q2208)</f>
        <v>42924</v>
      </c>
      <c r="S2208" s="27" t="str">
        <f>CONCATENATE(MID('Raw Data'!$H2208,FIND("(",'Raw Data'!$H2208)+1,FIND(")",'Raw Data'!$H2208)-FIND("(",'Raw Data'!$H2208)-1),"",'Raw Data'!$M2208)</f>
        <v>Rs.600</v>
      </c>
      <c r="T2208" s="27">
        <f t="shared" si="34"/>
        <v>1</v>
      </c>
      <c r="U2208" s="29">
        <f>'Raw Data'!$M2208*'Raw Data'!$T2208</f>
        <v>600</v>
      </c>
    </row>
    <row r="2209" spans="1:21" x14ac:dyDescent="0.3">
      <c r="A2209" s="20">
        <v>311854</v>
      </c>
      <c r="B2209" s="27" t="s">
        <v>4756</v>
      </c>
      <c r="C2209" s="27">
        <v>1</v>
      </c>
      <c r="D2209" s="27" t="str">
        <f>VLOOKUP('Raw Data'!$C2209,'country description'!$A$2:$B$16,2,0)</f>
        <v>India</v>
      </c>
      <c r="E2209" s="27" t="s">
        <v>14</v>
      </c>
      <c r="F2209" s="27" t="s">
        <v>4757</v>
      </c>
      <c r="G2209" s="27" t="s">
        <v>4758</v>
      </c>
      <c r="H2209" s="27" t="s">
        <v>18</v>
      </c>
      <c r="I2209" s="27" t="s">
        <v>19</v>
      </c>
      <c r="J2209" s="27" t="s">
        <v>24</v>
      </c>
      <c r="K2209" s="27">
        <v>2</v>
      </c>
      <c r="L2209" s="27">
        <v>60</v>
      </c>
      <c r="M2209" s="27">
        <v>600</v>
      </c>
      <c r="N2209" s="27">
        <v>3.5</v>
      </c>
      <c r="O2209" s="27">
        <v>2012</v>
      </c>
      <c r="P2209" s="27">
        <v>7</v>
      </c>
      <c r="Q2209" s="27">
        <v>18</v>
      </c>
      <c r="R2209" s="28">
        <f>DATE('Raw Data'!$O2209,'Raw Data'!$P2209,'Raw Data'!$Q2209)</f>
        <v>41108</v>
      </c>
      <c r="S2209" s="27" t="str">
        <f>CONCATENATE(MID('Raw Data'!$H2209,FIND("(",'Raw Data'!$H2209)+1,FIND(")",'Raw Data'!$H2209)-FIND("(",'Raw Data'!$H2209)-1),"",'Raw Data'!$M2209)</f>
        <v>Rs.600</v>
      </c>
      <c r="T2209" s="27">
        <f t="shared" si="34"/>
        <v>1</v>
      </c>
      <c r="U2209" s="29">
        <f>'Raw Data'!$M2209*'Raw Data'!$T2209</f>
        <v>600</v>
      </c>
    </row>
    <row r="2210" spans="1:21" x14ac:dyDescent="0.3">
      <c r="A2210" s="20">
        <v>18412878</v>
      </c>
      <c r="B2210" s="27" t="s">
        <v>4759</v>
      </c>
      <c r="C2210" s="27">
        <v>1</v>
      </c>
      <c r="D2210" s="27" t="str">
        <f>VLOOKUP('Raw Data'!$C2210,'country description'!$A$2:$B$16,2,0)</f>
        <v>India</v>
      </c>
      <c r="E2210" s="27" t="s">
        <v>14</v>
      </c>
      <c r="F2210" s="27" t="s">
        <v>4760</v>
      </c>
      <c r="G2210" s="27" t="s">
        <v>610</v>
      </c>
      <c r="H2210" s="27" t="s">
        <v>18</v>
      </c>
      <c r="I2210" s="27" t="s">
        <v>19</v>
      </c>
      <c r="J2210" s="27" t="s">
        <v>24</v>
      </c>
      <c r="K2210" s="27">
        <v>2</v>
      </c>
      <c r="L2210" s="27">
        <v>11</v>
      </c>
      <c r="M2210" s="27">
        <v>600</v>
      </c>
      <c r="N2210" s="27">
        <v>2.8</v>
      </c>
      <c r="O2210" s="27">
        <v>2012</v>
      </c>
      <c r="P2210" s="27">
        <v>6</v>
      </c>
      <c r="Q2210" s="27">
        <v>19</v>
      </c>
      <c r="R2210" s="28">
        <f>DATE('Raw Data'!$O2210,'Raw Data'!$P2210,'Raw Data'!$Q2210)</f>
        <v>41079</v>
      </c>
      <c r="S2210" s="27" t="str">
        <f>CONCATENATE(MID('Raw Data'!$H2210,FIND("(",'Raw Data'!$H2210)+1,FIND(")",'Raw Data'!$H2210)-FIND("(",'Raw Data'!$H2210)-1),"",'Raw Data'!$M2210)</f>
        <v>Rs.600</v>
      </c>
      <c r="T2210" s="27">
        <f t="shared" si="34"/>
        <v>1</v>
      </c>
      <c r="U2210" s="29">
        <f>'Raw Data'!$M2210*'Raw Data'!$T2210</f>
        <v>600</v>
      </c>
    </row>
    <row r="2211" spans="1:21" x14ac:dyDescent="0.3">
      <c r="A2211" s="20">
        <v>307054</v>
      </c>
      <c r="B2211" s="27" t="s">
        <v>480</v>
      </c>
      <c r="C2211" s="27">
        <v>1</v>
      </c>
      <c r="D2211" s="27" t="str">
        <f>VLOOKUP('Raw Data'!$C2211,'country description'!$A$2:$B$16,2,0)</f>
        <v>India</v>
      </c>
      <c r="E2211" s="27" t="s">
        <v>14</v>
      </c>
      <c r="F2211" s="27" t="s">
        <v>4761</v>
      </c>
      <c r="G2211" s="27" t="s">
        <v>481</v>
      </c>
      <c r="H2211" s="27" t="s">
        <v>18</v>
      </c>
      <c r="I2211" s="27" t="s">
        <v>19</v>
      </c>
      <c r="J2211" s="27" t="s">
        <v>24</v>
      </c>
      <c r="K2211" s="27">
        <v>2</v>
      </c>
      <c r="L2211" s="27">
        <v>212</v>
      </c>
      <c r="M2211" s="27">
        <v>600</v>
      </c>
      <c r="N2211" s="27">
        <v>3.7</v>
      </c>
      <c r="O2211" s="27">
        <v>2018</v>
      </c>
      <c r="P2211" s="27">
        <v>6</v>
      </c>
      <c r="Q2211" s="27">
        <v>16</v>
      </c>
      <c r="R2211" s="28">
        <f>DATE('Raw Data'!$O2211,'Raw Data'!$P2211,'Raw Data'!$Q2211)</f>
        <v>43267</v>
      </c>
      <c r="S2211" s="27" t="str">
        <f>CONCATENATE(MID('Raw Data'!$H2211,FIND("(",'Raw Data'!$H2211)+1,FIND(")",'Raw Data'!$H2211)-FIND("(",'Raw Data'!$H2211)-1),"",'Raw Data'!$M2211)</f>
        <v>Rs.600</v>
      </c>
      <c r="T2211" s="27">
        <f t="shared" si="34"/>
        <v>1</v>
      </c>
      <c r="U2211" s="29">
        <f>'Raw Data'!$M2211*'Raw Data'!$T2211</f>
        <v>600</v>
      </c>
    </row>
    <row r="2212" spans="1:21" x14ac:dyDescent="0.3">
      <c r="A2212" s="20">
        <v>18373691</v>
      </c>
      <c r="B2212" s="27" t="s">
        <v>4762</v>
      </c>
      <c r="C2212" s="27">
        <v>1</v>
      </c>
      <c r="D2212" s="27" t="str">
        <f>VLOOKUP('Raw Data'!$C2212,'country description'!$A$2:$B$16,2,0)</f>
        <v>India</v>
      </c>
      <c r="E2212" s="27" t="s">
        <v>14</v>
      </c>
      <c r="F2212" s="27" t="s">
        <v>4763</v>
      </c>
      <c r="G2212" s="27" t="s">
        <v>4764</v>
      </c>
      <c r="H2212" s="27" t="s">
        <v>18</v>
      </c>
      <c r="I2212" s="27" t="s">
        <v>19</v>
      </c>
      <c r="J2212" s="27" t="s">
        <v>24</v>
      </c>
      <c r="K2212" s="27">
        <v>2</v>
      </c>
      <c r="L2212" s="27">
        <v>109</v>
      </c>
      <c r="M2212" s="27">
        <v>600</v>
      </c>
      <c r="N2212" s="27">
        <v>3.9</v>
      </c>
      <c r="O2212" s="27">
        <v>2014</v>
      </c>
      <c r="P2212" s="27">
        <v>6</v>
      </c>
      <c r="Q2212" s="27">
        <v>28</v>
      </c>
      <c r="R2212" s="28">
        <f>DATE('Raw Data'!$O2212,'Raw Data'!$P2212,'Raw Data'!$Q2212)</f>
        <v>41818</v>
      </c>
      <c r="S2212" s="27" t="str">
        <f>CONCATENATE(MID('Raw Data'!$H2212,FIND("(",'Raw Data'!$H2212)+1,FIND(")",'Raw Data'!$H2212)-FIND("(",'Raw Data'!$H2212)-1),"",'Raw Data'!$M2212)</f>
        <v>Rs.600</v>
      </c>
      <c r="T2212" s="27">
        <f t="shared" si="34"/>
        <v>1</v>
      </c>
      <c r="U2212" s="29">
        <f>'Raw Data'!$M2212*'Raw Data'!$T2212</f>
        <v>600</v>
      </c>
    </row>
    <row r="2213" spans="1:21" x14ac:dyDescent="0.3">
      <c r="A2213" s="20">
        <v>308772</v>
      </c>
      <c r="B2213" s="27" t="s">
        <v>480</v>
      </c>
      <c r="C2213" s="27">
        <v>1</v>
      </c>
      <c r="D2213" s="27" t="str">
        <f>VLOOKUP('Raw Data'!$C2213,'country description'!$A$2:$B$16,2,0)</f>
        <v>India</v>
      </c>
      <c r="E2213" s="27" t="s">
        <v>14</v>
      </c>
      <c r="F2213" s="27" t="s">
        <v>4765</v>
      </c>
      <c r="G2213" s="27" t="s">
        <v>481</v>
      </c>
      <c r="H2213" s="27" t="s">
        <v>18</v>
      </c>
      <c r="I2213" s="27" t="s">
        <v>19</v>
      </c>
      <c r="J2213" s="27" t="s">
        <v>24</v>
      </c>
      <c r="K2213" s="27">
        <v>2</v>
      </c>
      <c r="L2213" s="27">
        <v>271</v>
      </c>
      <c r="M2213" s="27">
        <v>600</v>
      </c>
      <c r="N2213" s="27">
        <v>3.8</v>
      </c>
      <c r="O2213" s="27">
        <v>2016</v>
      </c>
      <c r="P2213" s="27">
        <v>6</v>
      </c>
      <c r="Q2213" s="27">
        <v>25</v>
      </c>
      <c r="R2213" s="28">
        <f>DATE('Raw Data'!$O2213,'Raw Data'!$P2213,'Raw Data'!$Q2213)</f>
        <v>42546</v>
      </c>
      <c r="S2213" s="27" t="str">
        <f>CONCATENATE(MID('Raw Data'!$H2213,FIND("(",'Raw Data'!$H2213)+1,FIND(")",'Raw Data'!$H2213)-FIND("(",'Raw Data'!$H2213)-1),"",'Raw Data'!$M2213)</f>
        <v>Rs.600</v>
      </c>
      <c r="T2213" s="27">
        <f t="shared" si="34"/>
        <v>1</v>
      </c>
      <c r="U2213" s="29">
        <f>'Raw Data'!$M2213*'Raw Data'!$T2213</f>
        <v>600</v>
      </c>
    </row>
    <row r="2214" spans="1:21" x14ac:dyDescent="0.3">
      <c r="A2214" s="20">
        <v>437</v>
      </c>
      <c r="B2214" s="27" t="s">
        <v>4766</v>
      </c>
      <c r="C2214" s="27">
        <v>1</v>
      </c>
      <c r="D2214" s="27" t="str">
        <f>VLOOKUP('Raw Data'!$C2214,'country description'!$A$2:$B$16,2,0)</f>
        <v>India</v>
      </c>
      <c r="E2214" s="27" t="s">
        <v>14</v>
      </c>
      <c r="F2214" s="27" t="s">
        <v>4767</v>
      </c>
      <c r="G2214" s="27" t="s">
        <v>410</v>
      </c>
      <c r="H2214" s="27" t="s">
        <v>18</v>
      </c>
      <c r="I2214" s="27" t="s">
        <v>19</v>
      </c>
      <c r="J2214" s="27" t="s">
        <v>24</v>
      </c>
      <c r="K2214" s="27">
        <v>2</v>
      </c>
      <c r="L2214" s="27">
        <v>53</v>
      </c>
      <c r="M2214" s="27">
        <v>600</v>
      </c>
      <c r="N2214" s="27">
        <v>3.2</v>
      </c>
      <c r="O2214" s="27">
        <v>2018</v>
      </c>
      <c r="P2214" s="27">
        <v>6</v>
      </c>
      <c r="Q2214" s="27">
        <v>1</v>
      </c>
      <c r="R2214" s="28">
        <f>DATE('Raw Data'!$O2214,'Raw Data'!$P2214,'Raw Data'!$Q2214)</f>
        <v>43252</v>
      </c>
      <c r="S2214" s="27" t="str">
        <f>CONCATENATE(MID('Raw Data'!$H2214,FIND("(",'Raw Data'!$H2214)+1,FIND(")",'Raw Data'!$H2214)-FIND("(",'Raw Data'!$H2214)-1),"",'Raw Data'!$M2214)</f>
        <v>Rs.600</v>
      </c>
      <c r="T2214" s="27">
        <f t="shared" si="34"/>
        <v>1</v>
      </c>
      <c r="U2214" s="29">
        <f>'Raw Data'!$M2214*'Raw Data'!$T2214</f>
        <v>600</v>
      </c>
    </row>
    <row r="2215" spans="1:21" x14ac:dyDescent="0.3">
      <c r="A2215" s="20">
        <v>355</v>
      </c>
      <c r="B2215" s="27" t="s">
        <v>4098</v>
      </c>
      <c r="C2215" s="27">
        <v>1</v>
      </c>
      <c r="D2215" s="27" t="str">
        <f>VLOOKUP('Raw Data'!$C2215,'country description'!$A$2:$B$16,2,0)</f>
        <v>India</v>
      </c>
      <c r="E2215" s="27" t="s">
        <v>14</v>
      </c>
      <c r="F2215" s="27" t="s">
        <v>4768</v>
      </c>
      <c r="G2215" s="27" t="s">
        <v>2423</v>
      </c>
      <c r="H2215" s="27" t="s">
        <v>18</v>
      </c>
      <c r="I2215" s="27" t="s">
        <v>19</v>
      </c>
      <c r="J2215" s="27" t="s">
        <v>24</v>
      </c>
      <c r="K2215" s="27">
        <v>2</v>
      </c>
      <c r="L2215" s="27">
        <v>162</v>
      </c>
      <c r="M2215" s="27">
        <v>600</v>
      </c>
      <c r="N2215" s="27">
        <v>2.5</v>
      </c>
      <c r="O2215" s="27">
        <v>2014</v>
      </c>
      <c r="P2215" s="27">
        <v>6</v>
      </c>
      <c r="Q2215" s="27">
        <v>24</v>
      </c>
      <c r="R2215" s="28">
        <f>DATE('Raw Data'!$O2215,'Raw Data'!$P2215,'Raw Data'!$Q2215)</f>
        <v>41814</v>
      </c>
      <c r="S2215" s="27" t="str">
        <f>CONCATENATE(MID('Raw Data'!$H2215,FIND("(",'Raw Data'!$H2215)+1,FIND(")",'Raw Data'!$H2215)-FIND("(",'Raw Data'!$H2215)-1),"",'Raw Data'!$M2215)</f>
        <v>Rs.600</v>
      </c>
      <c r="T2215" s="27">
        <f t="shared" si="34"/>
        <v>1</v>
      </c>
      <c r="U2215" s="29">
        <f>'Raw Data'!$M2215*'Raw Data'!$T2215</f>
        <v>600</v>
      </c>
    </row>
    <row r="2216" spans="1:21" x14ac:dyDescent="0.3">
      <c r="A2216" s="20">
        <v>18241883</v>
      </c>
      <c r="B2216" s="27" t="s">
        <v>4769</v>
      </c>
      <c r="C2216" s="27">
        <v>1</v>
      </c>
      <c r="D2216" s="27" t="str">
        <f>VLOOKUP('Raw Data'!$C2216,'country description'!$A$2:$B$16,2,0)</f>
        <v>India</v>
      </c>
      <c r="E2216" s="27" t="s">
        <v>14</v>
      </c>
      <c r="F2216" s="27" t="s">
        <v>2297</v>
      </c>
      <c r="G2216" s="27" t="s">
        <v>4770</v>
      </c>
      <c r="H2216" s="27" t="s">
        <v>18</v>
      </c>
      <c r="I2216" s="27" t="s">
        <v>19</v>
      </c>
      <c r="J2216" s="27" t="s">
        <v>24</v>
      </c>
      <c r="K2216" s="27">
        <v>2</v>
      </c>
      <c r="L2216" s="27">
        <v>170</v>
      </c>
      <c r="M2216" s="27">
        <v>600</v>
      </c>
      <c r="N2216" s="27">
        <v>3.8</v>
      </c>
      <c r="O2216" s="27">
        <v>2011</v>
      </c>
      <c r="P2216" s="27">
        <v>6</v>
      </c>
      <c r="Q2216" s="27">
        <v>24</v>
      </c>
      <c r="R2216" s="28">
        <f>DATE('Raw Data'!$O2216,'Raw Data'!$P2216,'Raw Data'!$Q2216)</f>
        <v>40718</v>
      </c>
      <c r="S2216" s="27" t="str">
        <f>CONCATENATE(MID('Raw Data'!$H2216,FIND("(",'Raw Data'!$H2216)+1,FIND(")",'Raw Data'!$H2216)-FIND("(",'Raw Data'!$H2216)-1),"",'Raw Data'!$M2216)</f>
        <v>Rs.600</v>
      </c>
      <c r="T2216" s="27">
        <f t="shared" si="34"/>
        <v>1</v>
      </c>
      <c r="U2216" s="29">
        <f>'Raw Data'!$M2216*'Raw Data'!$T2216</f>
        <v>600</v>
      </c>
    </row>
    <row r="2217" spans="1:21" x14ac:dyDescent="0.3">
      <c r="A2217" s="20">
        <v>18238241</v>
      </c>
      <c r="B2217" s="27" t="s">
        <v>2484</v>
      </c>
      <c r="C2217" s="27">
        <v>1</v>
      </c>
      <c r="D2217" s="27" t="str">
        <f>VLOOKUP('Raw Data'!$C2217,'country description'!$A$2:$B$16,2,0)</f>
        <v>India</v>
      </c>
      <c r="E2217" s="27" t="s">
        <v>14</v>
      </c>
      <c r="F2217" s="27" t="s">
        <v>4771</v>
      </c>
      <c r="G2217" s="27" t="s">
        <v>470</v>
      </c>
      <c r="H2217" s="27" t="s">
        <v>18</v>
      </c>
      <c r="I2217" s="27" t="s">
        <v>19</v>
      </c>
      <c r="J2217" s="27" t="s">
        <v>24</v>
      </c>
      <c r="K2217" s="27">
        <v>2</v>
      </c>
      <c r="L2217" s="27">
        <v>27</v>
      </c>
      <c r="M2217" s="27">
        <v>600</v>
      </c>
      <c r="N2217" s="27">
        <v>3.5</v>
      </c>
      <c r="O2217" s="27">
        <v>2018</v>
      </c>
      <c r="P2217" s="27">
        <v>6</v>
      </c>
      <c r="Q2217" s="27">
        <v>22</v>
      </c>
      <c r="R2217" s="28">
        <f>DATE('Raw Data'!$O2217,'Raw Data'!$P2217,'Raw Data'!$Q2217)</f>
        <v>43273</v>
      </c>
      <c r="S2217" s="27" t="str">
        <f>CONCATENATE(MID('Raw Data'!$H2217,FIND("(",'Raw Data'!$H2217)+1,FIND(")",'Raw Data'!$H2217)-FIND("(",'Raw Data'!$H2217)-1),"",'Raw Data'!$M2217)</f>
        <v>Rs.600</v>
      </c>
      <c r="T2217" s="27">
        <f t="shared" si="34"/>
        <v>1</v>
      </c>
      <c r="U2217" s="29">
        <f>'Raw Data'!$M2217*'Raw Data'!$T2217</f>
        <v>600</v>
      </c>
    </row>
    <row r="2218" spans="1:21" x14ac:dyDescent="0.3">
      <c r="A2218" s="20">
        <v>18291199</v>
      </c>
      <c r="B2218" s="27" t="s">
        <v>4704</v>
      </c>
      <c r="C2218" s="27">
        <v>1</v>
      </c>
      <c r="D2218" s="27" t="str">
        <f>VLOOKUP('Raw Data'!$C2218,'country description'!$A$2:$B$16,2,0)</f>
        <v>India</v>
      </c>
      <c r="E2218" s="27" t="s">
        <v>14</v>
      </c>
      <c r="F2218" s="27" t="s">
        <v>4772</v>
      </c>
      <c r="G2218" s="27" t="s">
        <v>4706</v>
      </c>
      <c r="H2218" s="27" t="s">
        <v>18</v>
      </c>
      <c r="I2218" s="27" t="s">
        <v>19</v>
      </c>
      <c r="J2218" s="27" t="s">
        <v>24</v>
      </c>
      <c r="K2218" s="27">
        <v>2</v>
      </c>
      <c r="L2218" s="27">
        <v>132</v>
      </c>
      <c r="M2218" s="27">
        <v>600</v>
      </c>
      <c r="N2218" s="27">
        <v>3.7</v>
      </c>
      <c r="O2218" s="27">
        <v>2010</v>
      </c>
      <c r="P2218" s="27">
        <v>6</v>
      </c>
      <c r="Q2218" s="27">
        <v>19</v>
      </c>
      <c r="R2218" s="28">
        <f>DATE('Raw Data'!$O2218,'Raw Data'!$P2218,'Raw Data'!$Q2218)</f>
        <v>40348</v>
      </c>
      <c r="S2218" s="27" t="str">
        <f>CONCATENATE(MID('Raw Data'!$H2218,FIND("(",'Raw Data'!$H2218)+1,FIND(")",'Raw Data'!$H2218)-FIND("(",'Raw Data'!$H2218)-1),"",'Raw Data'!$M2218)</f>
        <v>Rs.600</v>
      </c>
      <c r="T2218" s="27">
        <f t="shared" si="34"/>
        <v>1</v>
      </c>
      <c r="U2218" s="29">
        <f>'Raw Data'!$M2218*'Raw Data'!$T2218</f>
        <v>600</v>
      </c>
    </row>
    <row r="2219" spans="1:21" x14ac:dyDescent="0.3">
      <c r="A2219" s="20">
        <v>2366</v>
      </c>
      <c r="B2219" s="27" t="s">
        <v>4773</v>
      </c>
      <c r="C2219" s="27">
        <v>1</v>
      </c>
      <c r="D2219" s="27" t="str">
        <f>VLOOKUP('Raw Data'!$C2219,'country description'!$A$2:$B$16,2,0)</f>
        <v>India</v>
      </c>
      <c r="E2219" s="27" t="s">
        <v>14</v>
      </c>
      <c r="F2219" s="27" t="s">
        <v>4774</v>
      </c>
      <c r="G2219" s="27" t="s">
        <v>393</v>
      </c>
      <c r="H2219" s="27" t="s">
        <v>18</v>
      </c>
      <c r="I2219" s="27" t="s">
        <v>19</v>
      </c>
      <c r="J2219" s="27" t="s">
        <v>24</v>
      </c>
      <c r="K2219" s="27">
        <v>2</v>
      </c>
      <c r="L2219" s="27">
        <v>78</v>
      </c>
      <c r="M2219" s="27">
        <v>600</v>
      </c>
      <c r="N2219" s="27">
        <v>2.5</v>
      </c>
      <c r="O2219" s="27">
        <v>2014</v>
      </c>
      <c r="P2219" s="27">
        <v>6</v>
      </c>
      <c r="Q2219" s="27">
        <v>25</v>
      </c>
      <c r="R2219" s="28">
        <f>DATE('Raw Data'!$O2219,'Raw Data'!$P2219,'Raw Data'!$Q2219)</f>
        <v>41815</v>
      </c>
      <c r="S2219" s="27" t="str">
        <f>CONCATENATE(MID('Raw Data'!$H2219,FIND("(",'Raw Data'!$H2219)+1,FIND(")",'Raw Data'!$H2219)-FIND("(",'Raw Data'!$H2219)-1),"",'Raw Data'!$M2219)</f>
        <v>Rs.600</v>
      </c>
      <c r="T2219" s="27">
        <f t="shared" si="34"/>
        <v>1</v>
      </c>
      <c r="U2219" s="29">
        <f>'Raw Data'!$M2219*'Raw Data'!$T2219</f>
        <v>600</v>
      </c>
    </row>
    <row r="2220" spans="1:21" x14ac:dyDescent="0.3">
      <c r="A2220" s="20">
        <v>18265418</v>
      </c>
      <c r="B2220" s="27" t="s">
        <v>4775</v>
      </c>
      <c r="C2220" s="27">
        <v>1</v>
      </c>
      <c r="D2220" s="27" t="str">
        <f>VLOOKUP('Raw Data'!$C2220,'country description'!$A$2:$B$16,2,0)</f>
        <v>India</v>
      </c>
      <c r="E2220" s="27" t="s">
        <v>14</v>
      </c>
      <c r="F2220" s="27" t="s">
        <v>4776</v>
      </c>
      <c r="G2220" s="27" t="s">
        <v>458</v>
      </c>
      <c r="H2220" s="27" t="s">
        <v>18</v>
      </c>
      <c r="I2220" s="27" t="s">
        <v>19</v>
      </c>
      <c r="J2220" s="27" t="s">
        <v>24</v>
      </c>
      <c r="K2220" s="27">
        <v>2</v>
      </c>
      <c r="L2220" s="27">
        <v>19</v>
      </c>
      <c r="M2220" s="27">
        <v>600</v>
      </c>
      <c r="N2220" s="27">
        <v>3.1</v>
      </c>
      <c r="O2220" s="27">
        <v>2013</v>
      </c>
      <c r="P2220" s="27">
        <v>6</v>
      </c>
      <c r="Q2220" s="27">
        <v>9</v>
      </c>
      <c r="R2220" s="28">
        <f>DATE('Raw Data'!$O2220,'Raw Data'!$P2220,'Raw Data'!$Q2220)</f>
        <v>41434</v>
      </c>
      <c r="S2220" s="27" t="str">
        <f>CONCATENATE(MID('Raw Data'!$H2220,FIND("(",'Raw Data'!$H2220)+1,FIND(")",'Raw Data'!$H2220)-FIND("(",'Raw Data'!$H2220)-1),"",'Raw Data'!$M2220)</f>
        <v>Rs.600</v>
      </c>
      <c r="T2220" s="27">
        <f t="shared" si="34"/>
        <v>1</v>
      </c>
      <c r="U2220" s="29">
        <f>'Raw Data'!$M2220*'Raw Data'!$T2220</f>
        <v>600</v>
      </c>
    </row>
    <row r="2221" spans="1:21" x14ac:dyDescent="0.3">
      <c r="A2221" s="20">
        <v>18365897</v>
      </c>
      <c r="B2221" s="27" t="s">
        <v>465</v>
      </c>
      <c r="C2221" s="27">
        <v>1</v>
      </c>
      <c r="D2221" s="27" t="str">
        <f>VLOOKUP('Raw Data'!$C2221,'country description'!$A$2:$B$16,2,0)</f>
        <v>India</v>
      </c>
      <c r="E2221" s="27" t="s">
        <v>14</v>
      </c>
      <c r="F2221" s="27" t="s">
        <v>2506</v>
      </c>
      <c r="G2221" s="27" t="s">
        <v>467</v>
      </c>
      <c r="H2221" s="27" t="s">
        <v>18</v>
      </c>
      <c r="I2221" s="27" t="s">
        <v>19</v>
      </c>
      <c r="J2221" s="27" t="s">
        <v>24</v>
      </c>
      <c r="K2221" s="27">
        <v>2</v>
      </c>
      <c r="L2221" s="27">
        <v>45</v>
      </c>
      <c r="M2221" s="27">
        <v>600</v>
      </c>
      <c r="N2221" s="27">
        <v>3.6</v>
      </c>
      <c r="O2221" s="27">
        <v>2011</v>
      </c>
      <c r="P2221" s="27">
        <v>6</v>
      </c>
      <c r="Q2221" s="27">
        <v>20</v>
      </c>
      <c r="R2221" s="28">
        <f>DATE('Raw Data'!$O2221,'Raw Data'!$P2221,'Raw Data'!$Q2221)</f>
        <v>40714</v>
      </c>
      <c r="S2221" s="27" t="str">
        <f>CONCATENATE(MID('Raw Data'!$H2221,FIND("(",'Raw Data'!$H2221)+1,FIND(")",'Raw Data'!$H2221)-FIND("(",'Raw Data'!$H2221)-1),"",'Raw Data'!$M2221)</f>
        <v>Rs.600</v>
      </c>
      <c r="T2221" s="27">
        <f t="shared" si="34"/>
        <v>1</v>
      </c>
      <c r="U2221" s="29">
        <f>'Raw Data'!$M2221*'Raw Data'!$T2221</f>
        <v>600</v>
      </c>
    </row>
    <row r="2222" spans="1:21" x14ac:dyDescent="0.3">
      <c r="A2222" s="20">
        <v>1643</v>
      </c>
      <c r="B2222" s="27" t="s">
        <v>399</v>
      </c>
      <c r="C2222" s="27">
        <v>1</v>
      </c>
      <c r="D2222" s="27" t="str">
        <f>VLOOKUP('Raw Data'!$C2222,'country description'!$A$2:$B$16,2,0)</f>
        <v>India</v>
      </c>
      <c r="E2222" s="27" t="s">
        <v>14</v>
      </c>
      <c r="F2222" s="27" t="s">
        <v>4777</v>
      </c>
      <c r="G2222" s="27" t="s">
        <v>401</v>
      </c>
      <c r="H2222" s="27" t="s">
        <v>18</v>
      </c>
      <c r="I2222" s="27" t="s">
        <v>19</v>
      </c>
      <c r="J2222" s="27" t="s">
        <v>24</v>
      </c>
      <c r="K2222" s="27">
        <v>2</v>
      </c>
      <c r="L2222" s="27">
        <v>271</v>
      </c>
      <c r="M2222" s="27">
        <v>600</v>
      </c>
      <c r="N2222" s="27">
        <v>3.4</v>
      </c>
      <c r="O2222" s="27">
        <v>2015</v>
      </c>
      <c r="P2222" s="27">
        <v>6</v>
      </c>
      <c r="Q2222" s="27">
        <v>8</v>
      </c>
      <c r="R2222" s="28">
        <f>DATE('Raw Data'!$O2222,'Raw Data'!$P2222,'Raw Data'!$Q2222)</f>
        <v>42163</v>
      </c>
      <c r="S2222" s="27" t="str">
        <f>CONCATENATE(MID('Raw Data'!$H2222,FIND("(",'Raw Data'!$H2222)+1,FIND(")",'Raw Data'!$H2222)-FIND("(",'Raw Data'!$H2222)-1),"",'Raw Data'!$M2222)</f>
        <v>Rs.600</v>
      </c>
      <c r="T2222" s="27">
        <f t="shared" si="34"/>
        <v>1</v>
      </c>
      <c r="U2222" s="29">
        <f>'Raw Data'!$M2222*'Raw Data'!$T2222</f>
        <v>600</v>
      </c>
    </row>
    <row r="2223" spans="1:21" x14ac:dyDescent="0.3">
      <c r="A2223" s="20">
        <v>308</v>
      </c>
      <c r="B2223" s="27" t="s">
        <v>4320</v>
      </c>
      <c r="C2223" s="27">
        <v>1</v>
      </c>
      <c r="D2223" s="27" t="str">
        <f>VLOOKUP('Raw Data'!$C2223,'country description'!$A$2:$B$16,2,0)</f>
        <v>India</v>
      </c>
      <c r="E2223" s="27" t="s">
        <v>14</v>
      </c>
      <c r="F2223" s="27" t="s">
        <v>4778</v>
      </c>
      <c r="G2223" s="27" t="s">
        <v>2441</v>
      </c>
      <c r="H2223" s="27" t="s">
        <v>18</v>
      </c>
      <c r="I2223" s="27" t="s">
        <v>19</v>
      </c>
      <c r="J2223" s="27" t="s">
        <v>24</v>
      </c>
      <c r="K2223" s="27">
        <v>2</v>
      </c>
      <c r="L2223" s="27">
        <v>133</v>
      </c>
      <c r="M2223" s="27">
        <v>600</v>
      </c>
      <c r="N2223" s="27">
        <v>2.8</v>
      </c>
      <c r="O2223" s="27">
        <v>2015</v>
      </c>
      <c r="P2223" s="27">
        <v>6</v>
      </c>
      <c r="Q2223" s="27">
        <v>15</v>
      </c>
      <c r="R2223" s="28">
        <f>DATE('Raw Data'!$O2223,'Raw Data'!$P2223,'Raw Data'!$Q2223)</f>
        <v>42170</v>
      </c>
      <c r="S2223" s="27" t="str">
        <f>CONCATENATE(MID('Raw Data'!$H2223,FIND("(",'Raw Data'!$H2223)+1,FIND(")",'Raw Data'!$H2223)-FIND("(",'Raw Data'!$H2223)-1),"",'Raw Data'!$M2223)</f>
        <v>Rs.600</v>
      </c>
      <c r="T2223" s="27">
        <f t="shared" si="34"/>
        <v>1</v>
      </c>
      <c r="U2223" s="29">
        <f>'Raw Data'!$M2223*'Raw Data'!$T2223</f>
        <v>600</v>
      </c>
    </row>
    <row r="2224" spans="1:21" x14ac:dyDescent="0.3">
      <c r="A2224" s="20">
        <v>306</v>
      </c>
      <c r="B2224" s="27" t="s">
        <v>4320</v>
      </c>
      <c r="C2224" s="27">
        <v>1</v>
      </c>
      <c r="D2224" s="27" t="str">
        <f>VLOOKUP('Raw Data'!$C2224,'country description'!$A$2:$B$16,2,0)</f>
        <v>India</v>
      </c>
      <c r="E2224" s="27" t="s">
        <v>14</v>
      </c>
      <c r="F2224" s="27" t="s">
        <v>4779</v>
      </c>
      <c r="G2224" s="27" t="s">
        <v>393</v>
      </c>
      <c r="H2224" s="27" t="s">
        <v>18</v>
      </c>
      <c r="I2224" s="27" t="s">
        <v>19</v>
      </c>
      <c r="J2224" s="27" t="s">
        <v>24</v>
      </c>
      <c r="K2224" s="27">
        <v>2</v>
      </c>
      <c r="L2224" s="27">
        <v>308</v>
      </c>
      <c r="M2224" s="27">
        <v>600</v>
      </c>
      <c r="N2224" s="27">
        <v>3.7</v>
      </c>
      <c r="O2224" s="27">
        <v>2018</v>
      </c>
      <c r="P2224" s="27">
        <v>5</v>
      </c>
      <c r="Q2224" s="27">
        <v>12</v>
      </c>
      <c r="R2224" s="28">
        <f>DATE('Raw Data'!$O2224,'Raw Data'!$P2224,'Raw Data'!$Q2224)</f>
        <v>43232</v>
      </c>
      <c r="S2224" s="27" t="str">
        <f>CONCATENATE(MID('Raw Data'!$H2224,FIND("(",'Raw Data'!$H2224)+1,FIND(")",'Raw Data'!$H2224)-FIND("(",'Raw Data'!$H2224)-1),"",'Raw Data'!$M2224)</f>
        <v>Rs.600</v>
      </c>
      <c r="T2224" s="27">
        <f t="shared" si="34"/>
        <v>1</v>
      </c>
      <c r="U2224" s="29">
        <f>'Raw Data'!$M2224*'Raw Data'!$T2224</f>
        <v>600</v>
      </c>
    </row>
    <row r="2225" spans="1:21" x14ac:dyDescent="0.3">
      <c r="A2225" s="20">
        <v>304906</v>
      </c>
      <c r="B2225" s="27" t="s">
        <v>399</v>
      </c>
      <c r="C2225" s="27">
        <v>1</v>
      </c>
      <c r="D2225" s="27" t="str">
        <f>VLOOKUP('Raw Data'!$C2225,'country description'!$A$2:$B$16,2,0)</f>
        <v>India</v>
      </c>
      <c r="E2225" s="27" t="s">
        <v>14</v>
      </c>
      <c r="F2225" s="27" t="s">
        <v>4780</v>
      </c>
      <c r="G2225" s="27" t="s">
        <v>401</v>
      </c>
      <c r="H2225" s="27" t="s">
        <v>18</v>
      </c>
      <c r="I2225" s="27" t="s">
        <v>19</v>
      </c>
      <c r="J2225" s="27" t="s">
        <v>24</v>
      </c>
      <c r="K2225" s="27">
        <v>2</v>
      </c>
      <c r="L2225" s="27">
        <v>93</v>
      </c>
      <c r="M2225" s="27">
        <v>600</v>
      </c>
      <c r="N2225" s="27">
        <v>2.5</v>
      </c>
      <c r="O2225" s="27">
        <v>2018</v>
      </c>
      <c r="P2225" s="27">
        <v>5</v>
      </c>
      <c r="Q2225" s="27">
        <v>2</v>
      </c>
      <c r="R2225" s="28">
        <f>DATE('Raw Data'!$O2225,'Raw Data'!$P2225,'Raw Data'!$Q2225)</f>
        <v>43222</v>
      </c>
      <c r="S2225" s="27" t="str">
        <f>CONCATENATE(MID('Raw Data'!$H2225,FIND("(",'Raw Data'!$H2225)+1,FIND(")",'Raw Data'!$H2225)-FIND("(",'Raw Data'!$H2225)-1),"",'Raw Data'!$M2225)</f>
        <v>Rs.600</v>
      </c>
      <c r="T2225" s="27">
        <f t="shared" si="34"/>
        <v>1</v>
      </c>
      <c r="U2225" s="29">
        <f>'Raw Data'!$M2225*'Raw Data'!$T2225</f>
        <v>600</v>
      </c>
    </row>
    <row r="2226" spans="1:21" x14ac:dyDescent="0.3">
      <c r="A2226" s="20">
        <v>18365388</v>
      </c>
      <c r="B2226" s="27" t="s">
        <v>465</v>
      </c>
      <c r="C2226" s="27">
        <v>1</v>
      </c>
      <c r="D2226" s="27" t="str">
        <f>VLOOKUP('Raw Data'!$C2226,'country description'!$A$2:$B$16,2,0)</f>
        <v>India</v>
      </c>
      <c r="E2226" s="27" t="s">
        <v>14</v>
      </c>
      <c r="F2226" s="27" t="s">
        <v>613</v>
      </c>
      <c r="G2226" s="27" t="s">
        <v>467</v>
      </c>
      <c r="H2226" s="27" t="s">
        <v>18</v>
      </c>
      <c r="I2226" s="27" t="s">
        <v>19</v>
      </c>
      <c r="J2226" s="27" t="s">
        <v>24</v>
      </c>
      <c r="K2226" s="27">
        <v>2</v>
      </c>
      <c r="L2226" s="27">
        <v>51</v>
      </c>
      <c r="M2226" s="27">
        <v>600</v>
      </c>
      <c r="N2226" s="27">
        <v>3.2</v>
      </c>
      <c r="O2226" s="27">
        <v>2014</v>
      </c>
      <c r="P2226" s="27">
        <v>5</v>
      </c>
      <c r="Q2226" s="27">
        <v>27</v>
      </c>
      <c r="R2226" s="28">
        <f>DATE('Raw Data'!$O2226,'Raw Data'!$P2226,'Raw Data'!$Q2226)</f>
        <v>41786</v>
      </c>
      <c r="S2226" s="27" t="str">
        <f>CONCATENATE(MID('Raw Data'!$H2226,FIND("(",'Raw Data'!$H2226)+1,FIND(")",'Raw Data'!$H2226)-FIND("(",'Raw Data'!$H2226)-1),"",'Raw Data'!$M2226)</f>
        <v>Rs.600</v>
      </c>
      <c r="T2226" s="27">
        <f t="shared" si="34"/>
        <v>1</v>
      </c>
      <c r="U2226" s="29">
        <f>'Raw Data'!$M2226*'Raw Data'!$T2226</f>
        <v>600</v>
      </c>
    </row>
    <row r="2227" spans="1:21" x14ac:dyDescent="0.3">
      <c r="A2227" s="20">
        <v>18245249</v>
      </c>
      <c r="B2227" s="27" t="s">
        <v>4781</v>
      </c>
      <c r="C2227" s="27">
        <v>1</v>
      </c>
      <c r="D2227" s="27" t="str">
        <f>VLOOKUP('Raw Data'!$C2227,'country description'!$A$2:$B$16,2,0)</f>
        <v>India</v>
      </c>
      <c r="E2227" s="27" t="s">
        <v>14</v>
      </c>
      <c r="F2227" s="27" t="s">
        <v>4782</v>
      </c>
      <c r="G2227" s="27" t="s">
        <v>4783</v>
      </c>
      <c r="H2227" s="27" t="s">
        <v>18</v>
      </c>
      <c r="I2227" s="27" t="s">
        <v>19</v>
      </c>
      <c r="J2227" s="27" t="s">
        <v>24</v>
      </c>
      <c r="K2227" s="27">
        <v>2</v>
      </c>
      <c r="L2227" s="27">
        <v>30</v>
      </c>
      <c r="M2227" s="27">
        <v>600</v>
      </c>
      <c r="N2227" s="27">
        <v>2.6</v>
      </c>
      <c r="O2227" s="27">
        <v>2016</v>
      </c>
      <c r="P2227" s="27">
        <v>5</v>
      </c>
      <c r="Q2227" s="27">
        <v>5</v>
      </c>
      <c r="R2227" s="28">
        <f>DATE('Raw Data'!$O2227,'Raw Data'!$P2227,'Raw Data'!$Q2227)</f>
        <v>42495</v>
      </c>
      <c r="S2227" s="27" t="str">
        <f>CONCATENATE(MID('Raw Data'!$H2227,FIND("(",'Raw Data'!$H2227)+1,FIND(")",'Raw Data'!$H2227)-FIND("(",'Raw Data'!$H2227)-1),"",'Raw Data'!$M2227)</f>
        <v>Rs.600</v>
      </c>
      <c r="T2227" s="27">
        <f t="shared" si="34"/>
        <v>1</v>
      </c>
      <c r="U2227" s="29">
        <f>'Raw Data'!$M2227*'Raw Data'!$T2227</f>
        <v>600</v>
      </c>
    </row>
    <row r="2228" spans="1:21" x14ac:dyDescent="0.3">
      <c r="A2228" s="20">
        <v>18414477</v>
      </c>
      <c r="B2228" s="27" t="s">
        <v>4759</v>
      </c>
      <c r="C2228" s="27">
        <v>1</v>
      </c>
      <c r="D2228" s="27" t="str">
        <f>VLOOKUP('Raw Data'!$C2228,'country description'!$A$2:$B$16,2,0)</f>
        <v>India</v>
      </c>
      <c r="E2228" s="27" t="s">
        <v>14</v>
      </c>
      <c r="F2228" s="27" t="s">
        <v>4784</v>
      </c>
      <c r="G2228" s="27" t="s">
        <v>610</v>
      </c>
      <c r="H2228" s="27" t="s">
        <v>18</v>
      </c>
      <c r="I2228" s="27" t="s">
        <v>19</v>
      </c>
      <c r="J2228" s="27" t="s">
        <v>24</v>
      </c>
      <c r="K2228" s="27">
        <v>2</v>
      </c>
      <c r="L2228" s="27">
        <v>4</v>
      </c>
      <c r="M2228" s="27">
        <v>600</v>
      </c>
      <c r="N2228" s="27">
        <v>3</v>
      </c>
      <c r="O2228" s="27">
        <v>2011</v>
      </c>
      <c r="P2228" s="27">
        <v>5</v>
      </c>
      <c r="Q2228" s="27">
        <v>5</v>
      </c>
      <c r="R2228" s="28">
        <f>DATE('Raw Data'!$O2228,'Raw Data'!$P2228,'Raw Data'!$Q2228)</f>
        <v>40668</v>
      </c>
      <c r="S2228" s="27" t="str">
        <f>CONCATENATE(MID('Raw Data'!$H2228,FIND("(",'Raw Data'!$H2228)+1,FIND(")",'Raw Data'!$H2228)-FIND("(",'Raw Data'!$H2228)-1),"",'Raw Data'!$M2228)</f>
        <v>Rs.600</v>
      </c>
      <c r="T2228" s="27">
        <f t="shared" si="34"/>
        <v>1</v>
      </c>
      <c r="U2228" s="29">
        <f>'Raw Data'!$M2228*'Raw Data'!$T2228</f>
        <v>600</v>
      </c>
    </row>
    <row r="2229" spans="1:21" x14ac:dyDescent="0.3">
      <c r="A2229" s="20">
        <v>310758</v>
      </c>
      <c r="B2229" s="27" t="s">
        <v>4785</v>
      </c>
      <c r="C2229" s="27">
        <v>1</v>
      </c>
      <c r="D2229" s="27" t="str">
        <f>VLOOKUP('Raw Data'!$C2229,'country description'!$A$2:$B$16,2,0)</f>
        <v>India</v>
      </c>
      <c r="E2229" s="27" t="s">
        <v>14</v>
      </c>
      <c r="F2229" s="27" t="s">
        <v>4786</v>
      </c>
      <c r="G2229" s="27" t="s">
        <v>475</v>
      </c>
      <c r="H2229" s="27" t="s">
        <v>18</v>
      </c>
      <c r="I2229" s="27" t="s">
        <v>19</v>
      </c>
      <c r="J2229" s="27" t="s">
        <v>24</v>
      </c>
      <c r="K2229" s="27">
        <v>2</v>
      </c>
      <c r="L2229" s="27">
        <v>71</v>
      </c>
      <c r="M2229" s="27">
        <v>600</v>
      </c>
      <c r="N2229" s="27">
        <v>3.2</v>
      </c>
      <c r="O2229" s="27">
        <v>2012</v>
      </c>
      <c r="P2229" s="27">
        <v>5</v>
      </c>
      <c r="Q2229" s="27">
        <v>22</v>
      </c>
      <c r="R2229" s="28">
        <f>DATE('Raw Data'!$O2229,'Raw Data'!$P2229,'Raw Data'!$Q2229)</f>
        <v>41051</v>
      </c>
      <c r="S2229" s="27" t="str">
        <f>CONCATENATE(MID('Raw Data'!$H2229,FIND("(",'Raw Data'!$H2229)+1,FIND(")",'Raw Data'!$H2229)-FIND("(",'Raw Data'!$H2229)-1),"",'Raw Data'!$M2229)</f>
        <v>Rs.600</v>
      </c>
      <c r="T2229" s="27">
        <f t="shared" si="34"/>
        <v>1</v>
      </c>
      <c r="U2229" s="29">
        <f>'Raw Data'!$M2229*'Raw Data'!$T2229</f>
        <v>600</v>
      </c>
    </row>
    <row r="2230" spans="1:21" x14ac:dyDescent="0.3">
      <c r="A2230" s="20">
        <v>309606</v>
      </c>
      <c r="B2230" s="27" t="s">
        <v>956</v>
      </c>
      <c r="C2230" s="27">
        <v>1</v>
      </c>
      <c r="D2230" s="27" t="str">
        <f>VLOOKUP('Raw Data'!$C2230,'country description'!$A$2:$B$16,2,0)</f>
        <v>India</v>
      </c>
      <c r="E2230" s="27" t="s">
        <v>14</v>
      </c>
      <c r="F2230" s="27" t="s">
        <v>4787</v>
      </c>
      <c r="G2230" s="27" t="s">
        <v>393</v>
      </c>
      <c r="H2230" s="27" t="s">
        <v>18</v>
      </c>
      <c r="I2230" s="27" t="s">
        <v>19</v>
      </c>
      <c r="J2230" s="27" t="s">
        <v>24</v>
      </c>
      <c r="K2230" s="27">
        <v>2</v>
      </c>
      <c r="L2230" s="27">
        <v>122</v>
      </c>
      <c r="M2230" s="27">
        <v>600</v>
      </c>
      <c r="N2230" s="27">
        <v>3.4</v>
      </c>
      <c r="O2230" s="27">
        <v>2011</v>
      </c>
      <c r="P2230" s="27">
        <v>5</v>
      </c>
      <c r="Q2230" s="27">
        <v>3</v>
      </c>
      <c r="R2230" s="28">
        <f>DATE('Raw Data'!$O2230,'Raw Data'!$P2230,'Raw Data'!$Q2230)</f>
        <v>40666</v>
      </c>
      <c r="S2230" s="27" t="str">
        <f>CONCATENATE(MID('Raw Data'!$H2230,FIND("(",'Raw Data'!$H2230)+1,FIND(")",'Raw Data'!$H2230)-FIND("(",'Raw Data'!$H2230)-1),"",'Raw Data'!$M2230)</f>
        <v>Rs.600</v>
      </c>
      <c r="T2230" s="27">
        <f t="shared" si="34"/>
        <v>1</v>
      </c>
      <c r="U2230" s="29">
        <f>'Raw Data'!$M2230*'Raw Data'!$T2230</f>
        <v>600</v>
      </c>
    </row>
    <row r="2231" spans="1:21" x14ac:dyDescent="0.3">
      <c r="A2231" s="20">
        <v>1959</v>
      </c>
      <c r="B2231" s="27" t="s">
        <v>4788</v>
      </c>
      <c r="C2231" s="27">
        <v>1</v>
      </c>
      <c r="D2231" s="27" t="str">
        <f>VLOOKUP('Raw Data'!$C2231,'country description'!$A$2:$B$16,2,0)</f>
        <v>India</v>
      </c>
      <c r="E2231" s="27" t="s">
        <v>14</v>
      </c>
      <c r="F2231" s="27" t="s">
        <v>4789</v>
      </c>
      <c r="G2231" s="27" t="s">
        <v>390</v>
      </c>
      <c r="H2231" s="27" t="s">
        <v>18</v>
      </c>
      <c r="I2231" s="27" t="s">
        <v>19</v>
      </c>
      <c r="J2231" s="27" t="s">
        <v>24</v>
      </c>
      <c r="K2231" s="27">
        <v>2</v>
      </c>
      <c r="L2231" s="27">
        <v>49</v>
      </c>
      <c r="M2231" s="27">
        <v>600</v>
      </c>
      <c r="N2231" s="27">
        <v>2.8</v>
      </c>
      <c r="O2231" s="27">
        <v>2017</v>
      </c>
      <c r="P2231" s="27">
        <v>5</v>
      </c>
      <c r="Q2231" s="27">
        <v>3</v>
      </c>
      <c r="R2231" s="28">
        <f>DATE('Raw Data'!$O2231,'Raw Data'!$P2231,'Raw Data'!$Q2231)</f>
        <v>42858</v>
      </c>
      <c r="S2231" s="27" t="str">
        <f>CONCATENATE(MID('Raw Data'!$H2231,FIND("(",'Raw Data'!$H2231)+1,FIND(")",'Raw Data'!$H2231)-FIND("(",'Raw Data'!$H2231)-1),"",'Raw Data'!$M2231)</f>
        <v>Rs.600</v>
      </c>
      <c r="T2231" s="27">
        <f t="shared" si="34"/>
        <v>1</v>
      </c>
      <c r="U2231" s="29">
        <f>'Raw Data'!$M2231*'Raw Data'!$T2231</f>
        <v>600</v>
      </c>
    </row>
    <row r="2232" spans="1:21" x14ac:dyDescent="0.3">
      <c r="A2232" s="20">
        <v>18364239</v>
      </c>
      <c r="B2232" s="27" t="s">
        <v>4790</v>
      </c>
      <c r="C2232" s="27">
        <v>1</v>
      </c>
      <c r="D2232" s="27" t="str">
        <f>VLOOKUP('Raw Data'!$C2232,'country description'!$A$2:$B$16,2,0)</f>
        <v>India</v>
      </c>
      <c r="E2232" s="27" t="s">
        <v>14</v>
      </c>
      <c r="F2232" s="27" t="s">
        <v>4791</v>
      </c>
      <c r="G2232" s="27" t="s">
        <v>4792</v>
      </c>
      <c r="H2232" s="27" t="s">
        <v>18</v>
      </c>
      <c r="I2232" s="27" t="s">
        <v>19</v>
      </c>
      <c r="J2232" s="27" t="s">
        <v>24</v>
      </c>
      <c r="K2232" s="27">
        <v>2</v>
      </c>
      <c r="L2232" s="27">
        <v>80</v>
      </c>
      <c r="M2232" s="27">
        <v>600</v>
      </c>
      <c r="N2232" s="27">
        <v>3.8</v>
      </c>
      <c r="O2232" s="27">
        <v>2017</v>
      </c>
      <c r="P2232" s="27">
        <v>5</v>
      </c>
      <c r="Q2232" s="27">
        <v>21</v>
      </c>
      <c r="R2232" s="28">
        <f>DATE('Raw Data'!$O2232,'Raw Data'!$P2232,'Raw Data'!$Q2232)</f>
        <v>42876</v>
      </c>
      <c r="S2232" s="27" t="str">
        <f>CONCATENATE(MID('Raw Data'!$H2232,FIND("(",'Raw Data'!$H2232)+1,FIND(")",'Raw Data'!$H2232)-FIND("(",'Raw Data'!$H2232)-1),"",'Raw Data'!$M2232)</f>
        <v>Rs.600</v>
      </c>
      <c r="T2232" s="27">
        <f t="shared" si="34"/>
        <v>1</v>
      </c>
      <c r="U2232" s="29">
        <f>'Raw Data'!$M2232*'Raw Data'!$T2232</f>
        <v>600</v>
      </c>
    </row>
    <row r="2233" spans="1:21" x14ac:dyDescent="0.3">
      <c r="A2233" s="20">
        <v>18368002</v>
      </c>
      <c r="B2233" s="27" t="s">
        <v>4793</v>
      </c>
      <c r="C2233" s="27">
        <v>1</v>
      </c>
      <c r="D2233" s="27" t="str">
        <f>VLOOKUP('Raw Data'!$C2233,'country description'!$A$2:$B$16,2,0)</f>
        <v>India</v>
      </c>
      <c r="E2233" s="27" t="s">
        <v>14</v>
      </c>
      <c r="F2233" s="27" t="s">
        <v>4794</v>
      </c>
      <c r="G2233" s="27" t="s">
        <v>4547</v>
      </c>
      <c r="H2233" s="27" t="s">
        <v>18</v>
      </c>
      <c r="I2233" s="27" t="s">
        <v>19</v>
      </c>
      <c r="J2233" s="27" t="s">
        <v>24</v>
      </c>
      <c r="K2233" s="27">
        <v>2</v>
      </c>
      <c r="L2233" s="27">
        <v>142</v>
      </c>
      <c r="M2233" s="27">
        <v>600</v>
      </c>
      <c r="N2233" s="27">
        <v>3.9</v>
      </c>
      <c r="O2233" s="27">
        <v>2011</v>
      </c>
      <c r="P2233" s="27">
        <v>5</v>
      </c>
      <c r="Q2233" s="27">
        <v>14</v>
      </c>
      <c r="R2233" s="28">
        <f>DATE('Raw Data'!$O2233,'Raw Data'!$P2233,'Raw Data'!$Q2233)</f>
        <v>40677</v>
      </c>
      <c r="S2233" s="27" t="str">
        <f>CONCATENATE(MID('Raw Data'!$H2233,FIND("(",'Raw Data'!$H2233)+1,FIND(")",'Raw Data'!$H2233)-FIND("(",'Raw Data'!$H2233)-1),"",'Raw Data'!$M2233)</f>
        <v>Rs.600</v>
      </c>
      <c r="T2233" s="27">
        <f t="shared" si="34"/>
        <v>1</v>
      </c>
      <c r="U2233" s="29">
        <f>'Raw Data'!$M2233*'Raw Data'!$T2233</f>
        <v>600</v>
      </c>
    </row>
    <row r="2234" spans="1:21" x14ac:dyDescent="0.3">
      <c r="A2234" s="20">
        <v>18279456</v>
      </c>
      <c r="B2234" s="27" t="s">
        <v>4795</v>
      </c>
      <c r="C2234" s="27">
        <v>1</v>
      </c>
      <c r="D2234" s="27" t="str">
        <f>VLOOKUP('Raw Data'!$C2234,'country description'!$A$2:$B$16,2,0)</f>
        <v>India</v>
      </c>
      <c r="E2234" s="27" t="s">
        <v>14</v>
      </c>
      <c r="F2234" s="27" t="s">
        <v>4796</v>
      </c>
      <c r="G2234" s="27" t="s">
        <v>3098</v>
      </c>
      <c r="H2234" s="27" t="s">
        <v>18</v>
      </c>
      <c r="I2234" s="27" t="s">
        <v>19</v>
      </c>
      <c r="J2234" s="27" t="s">
        <v>24</v>
      </c>
      <c r="K2234" s="27">
        <v>2</v>
      </c>
      <c r="L2234" s="27">
        <v>33</v>
      </c>
      <c r="M2234" s="27">
        <v>600</v>
      </c>
      <c r="N2234" s="27">
        <v>2.7</v>
      </c>
      <c r="O2234" s="27">
        <v>2011</v>
      </c>
      <c r="P2234" s="27">
        <v>5</v>
      </c>
      <c r="Q2234" s="27">
        <v>16</v>
      </c>
      <c r="R2234" s="28">
        <f>DATE('Raw Data'!$O2234,'Raw Data'!$P2234,'Raw Data'!$Q2234)</f>
        <v>40679</v>
      </c>
      <c r="S2234" s="27" t="str">
        <f>CONCATENATE(MID('Raw Data'!$H2234,FIND("(",'Raw Data'!$H2234)+1,FIND(")",'Raw Data'!$H2234)-FIND("(",'Raw Data'!$H2234)-1),"",'Raw Data'!$M2234)</f>
        <v>Rs.600</v>
      </c>
      <c r="T2234" s="27">
        <f t="shared" si="34"/>
        <v>1</v>
      </c>
      <c r="U2234" s="29">
        <f>'Raw Data'!$M2234*'Raw Data'!$T2234</f>
        <v>600</v>
      </c>
    </row>
    <row r="2235" spans="1:21" x14ac:dyDescent="0.3">
      <c r="A2235" s="20">
        <v>588</v>
      </c>
      <c r="B2235" s="27" t="s">
        <v>4797</v>
      </c>
      <c r="C2235" s="27">
        <v>1</v>
      </c>
      <c r="D2235" s="27" t="str">
        <f>VLOOKUP('Raw Data'!$C2235,'country description'!$A$2:$B$16,2,0)</f>
        <v>India</v>
      </c>
      <c r="E2235" s="27" t="s">
        <v>14</v>
      </c>
      <c r="F2235" s="27" t="s">
        <v>4798</v>
      </c>
      <c r="G2235" s="27" t="s">
        <v>4799</v>
      </c>
      <c r="H2235" s="27" t="s">
        <v>18</v>
      </c>
      <c r="I2235" s="27" t="s">
        <v>19</v>
      </c>
      <c r="J2235" s="27" t="s">
        <v>24</v>
      </c>
      <c r="K2235" s="27">
        <v>2</v>
      </c>
      <c r="L2235" s="27">
        <v>421</v>
      </c>
      <c r="M2235" s="27">
        <v>600</v>
      </c>
      <c r="N2235" s="27">
        <v>3.3</v>
      </c>
      <c r="O2235" s="27">
        <v>2011</v>
      </c>
      <c r="P2235" s="27">
        <v>4</v>
      </c>
      <c r="Q2235" s="27">
        <v>6</v>
      </c>
      <c r="R2235" s="28">
        <f>DATE('Raw Data'!$O2235,'Raw Data'!$P2235,'Raw Data'!$Q2235)</f>
        <v>40639</v>
      </c>
      <c r="S2235" s="27" t="str">
        <f>CONCATENATE(MID('Raw Data'!$H2235,FIND("(",'Raw Data'!$H2235)+1,FIND(")",'Raw Data'!$H2235)-FIND("(",'Raw Data'!$H2235)-1),"",'Raw Data'!$M2235)</f>
        <v>Rs.600</v>
      </c>
      <c r="T2235" s="27">
        <f t="shared" si="34"/>
        <v>1</v>
      </c>
      <c r="U2235" s="29">
        <f>'Raw Data'!$M2235*'Raw Data'!$T2235</f>
        <v>600</v>
      </c>
    </row>
    <row r="2236" spans="1:21" x14ac:dyDescent="0.3">
      <c r="A2236" s="20">
        <v>2585</v>
      </c>
      <c r="B2236" s="27" t="s">
        <v>4800</v>
      </c>
      <c r="C2236" s="27">
        <v>1</v>
      </c>
      <c r="D2236" s="27" t="str">
        <f>VLOOKUP('Raw Data'!$C2236,'country description'!$A$2:$B$16,2,0)</f>
        <v>India</v>
      </c>
      <c r="E2236" s="27" t="s">
        <v>14</v>
      </c>
      <c r="F2236" s="27" t="s">
        <v>1985</v>
      </c>
      <c r="G2236" s="27" t="s">
        <v>390</v>
      </c>
      <c r="H2236" s="27" t="s">
        <v>18</v>
      </c>
      <c r="I2236" s="27" t="s">
        <v>19</v>
      </c>
      <c r="J2236" s="27" t="s">
        <v>24</v>
      </c>
      <c r="K2236" s="27">
        <v>2</v>
      </c>
      <c r="L2236" s="27">
        <v>35</v>
      </c>
      <c r="M2236" s="27">
        <v>600</v>
      </c>
      <c r="N2236" s="27">
        <v>3.2</v>
      </c>
      <c r="O2236" s="27">
        <v>2011</v>
      </c>
      <c r="P2236" s="27">
        <v>4</v>
      </c>
      <c r="Q2236" s="27">
        <v>28</v>
      </c>
      <c r="R2236" s="28">
        <f>DATE('Raw Data'!$O2236,'Raw Data'!$P2236,'Raw Data'!$Q2236)</f>
        <v>40661</v>
      </c>
      <c r="S2236" s="27" t="str">
        <f>CONCATENATE(MID('Raw Data'!$H2236,FIND("(",'Raw Data'!$H2236)+1,FIND(")",'Raw Data'!$H2236)-FIND("(",'Raw Data'!$H2236)-1),"",'Raw Data'!$M2236)</f>
        <v>Rs.600</v>
      </c>
      <c r="T2236" s="27">
        <f t="shared" si="34"/>
        <v>1</v>
      </c>
      <c r="U2236" s="29">
        <f>'Raw Data'!$M2236*'Raw Data'!$T2236</f>
        <v>600</v>
      </c>
    </row>
    <row r="2237" spans="1:21" x14ac:dyDescent="0.3">
      <c r="A2237" s="20">
        <v>18359294</v>
      </c>
      <c r="B2237" s="27" t="s">
        <v>4801</v>
      </c>
      <c r="C2237" s="27">
        <v>1</v>
      </c>
      <c r="D2237" s="27" t="str">
        <f>VLOOKUP('Raw Data'!$C2237,'country description'!$A$2:$B$16,2,0)</f>
        <v>India</v>
      </c>
      <c r="E2237" s="27" t="s">
        <v>14</v>
      </c>
      <c r="F2237" s="27" t="s">
        <v>4802</v>
      </c>
      <c r="G2237" s="27" t="s">
        <v>393</v>
      </c>
      <c r="H2237" s="27" t="s">
        <v>18</v>
      </c>
      <c r="I2237" s="27" t="s">
        <v>19</v>
      </c>
      <c r="J2237" s="27" t="s">
        <v>24</v>
      </c>
      <c r="K2237" s="27">
        <v>2</v>
      </c>
      <c r="L2237" s="27">
        <v>2</v>
      </c>
      <c r="M2237" s="27">
        <v>600</v>
      </c>
      <c r="N2237" s="27">
        <v>1</v>
      </c>
      <c r="O2237" s="27">
        <v>2016</v>
      </c>
      <c r="P2237" s="27">
        <v>4</v>
      </c>
      <c r="Q2237" s="27">
        <v>23</v>
      </c>
      <c r="R2237" s="28">
        <f>DATE('Raw Data'!$O2237,'Raw Data'!$P2237,'Raw Data'!$Q2237)</f>
        <v>42483</v>
      </c>
      <c r="S2237" s="27" t="str">
        <f>CONCATENATE(MID('Raw Data'!$H2237,FIND("(",'Raw Data'!$H2237)+1,FIND(")",'Raw Data'!$H2237)-FIND("(",'Raw Data'!$H2237)-1),"",'Raw Data'!$M2237)</f>
        <v>Rs.600</v>
      </c>
      <c r="T2237" s="27">
        <f t="shared" si="34"/>
        <v>1</v>
      </c>
      <c r="U2237" s="29">
        <f>'Raw Data'!$M2237*'Raw Data'!$T2237</f>
        <v>600</v>
      </c>
    </row>
    <row r="2238" spans="1:21" x14ac:dyDescent="0.3">
      <c r="A2238" s="20">
        <v>18377926</v>
      </c>
      <c r="B2238" s="27" t="s">
        <v>4803</v>
      </c>
      <c r="C2238" s="27">
        <v>1</v>
      </c>
      <c r="D2238" s="27" t="str">
        <f>VLOOKUP('Raw Data'!$C2238,'country description'!$A$2:$B$16,2,0)</f>
        <v>India</v>
      </c>
      <c r="E2238" s="27" t="s">
        <v>14</v>
      </c>
      <c r="F2238" s="27" t="s">
        <v>1990</v>
      </c>
      <c r="G2238" s="27" t="s">
        <v>455</v>
      </c>
      <c r="H2238" s="27" t="s">
        <v>18</v>
      </c>
      <c r="I2238" s="27" t="s">
        <v>19</v>
      </c>
      <c r="J2238" s="27" t="s">
        <v>24</v>
      </c>
      <c r="K2238" s="27">
        <v>2</v>
      </c>
      <c r="L2238" s="27">
        <v>93</v>
      </c>
      <c r="M2238" s="27">
        <v>600</v>
      </c>
      <c r="N2238" s="27">
        <v>3.9</v>
      </c>
      <c r="O2238" s="27">
        <v>2018</v>
      </c>
      <c r="P2238" s="27">
        <v>4</v>
      </c>
      <c r="Q2238" s="27">
        <v>3</v>
      </c>
      <c r="R2238" s="28">
        <f>DATE('Raw Data'!$O2238,'Raw Data'!$P2238,'Raw Data'!$Q2238)</f>
        <v>43193</v>
      </c>
      <c r="S2238" s="27" t="str">
        <f>CONCATENATE(MID('Raw Data'!$H2238,FIND("(",'Raw Data'!$H2238)+1,FIND(")",'Raw Data'!$H2238)-FIND("(",'Raw Data'!$H2238)-1),"",'Raw Data'!$M2238)</f>
        <v>Rs.600</v>
      </c>
      <c r="T2238" s="27">
        <f t="shared" si="34"/>
        <v>1</v>
      </c>
      <c r="U2238" s="29">
        <f>'Raw Data'!$M2238*'Raw Data'!$T2238</f>
        <v>600</v>
      </c>
    </row>
    <row r="2239" spans="1:21" x14ac:dyDescent="0.3">
      <c r="A2239" s="20">
        <v>1215</v>
      </c>
      <c r="B2239" s="27" t="s">
        <v>4804</v>
      </c>
      <c r="C2239" s="27">
        <v>1</v>
      </c>
      <c r="D2239" s="27" t="str">
        <f>VLOOKUP('Raw Data'!$C2239,'country description'!$A$2:$B$16,2,0)</f>
        <v>India</v>
      </c>
      <c r="E2239" s="27" t="s">
        <v>14</v>
      </c>
      <c r="F2239" s="27" t="s">
        <v>4805</v>
      </c>
      <c r="G2239" s="27" t="s">
        <v>390</v>
      </c>
      <c r="H2239" s="27" t="s">
        <v>18</v>
      </c>
      <c r="I2239" s="27" t="s">
        <v>19</v>
      </c>
      <c r="J2239" s="27" t="s">
        <v>24</v>
      </c>
      <c r="K2239" s="27">
        <v>2</v>
      </c>
      <c r="L2239" s="27">
        <v>227</v>
      </c>
      <c r="M2239" s="27">
        <v>600</v>
      </c>
      <c r="N2239" s="27">
        <v>3.7</v>
      </c>
      <c r="O2239" s="27">
        <v>2011</v>
      </c>
      <c r="P2239" s="27">
        <v>4</v>
      </c>
      <c r="Q2239" s="27">
        <v>14</v>
      </c>
      <c r="R2239" s="28">
        <f>DATE('Raw Data'!$O2239,'Raw Data'!$P2239,'Raw Data'!$Q2239)</f>
        <v>40647</v>
      </c>
      <c r="S2239" s="27" t="str">
        <f>CONCATENATE(MID('Raw Data'!$H2239,FIND("(",'Raw Data'!$H2239)+1,FIND(")",'Raw Data'!$H2239)-FIND("(",'Raw Data'!$H2239)-1),"",'Raw Data'!$M2239)</f>
        <v>Rs.600</v>
      </c>
      <c r="T2239" s="27">
        <f t="shared" si="34"/>
        <v>1</v>
      </c>
      <c r="U2239" s="29">
        <f>'Raw Data'!$M2239*'Raw Data'!$T2239</f>
        <v>600</v>
      </c>
    </row>
    <row r="2240" spans="1:21" x14ac:dyDescent="0.3">
      <c r="A2240" s="20">
        <v>6052</v>
      </c>
      <c r="B2240" s="27" t="s">
        <v>4595</v>
      </c>
      <c r="C2240" s="27">
        <v>1</v>
      </c>
      <c r="D2240" s="27" t="str">
        <f>VLOOKUP('Raw Data'!$C2240,'country description'!$A$2:$B$16,2,0)</f>
        <v>India</v>
      </c>
      <c r="E2240" s="27" t="s">
        <v>14</v>
      </c>
      <c r="F2240" s="27" t="s">
        <v>4806</v>
      </c>
      <c r="G2240" s="27" t="s">
        <v>393</v>
      </c>
      <c r="H2240" s="27" t="s">
        <v>18</v>
      </c>
      <c r="I2240" s="27" t="s">
        <v>19</v>
      </c>
      <c r="J2240" s="27" t="s">
        <v>24</v>
      </c>
      <c r="K2240" s="27">
        <v>2</v>
      </c>
      <c r="L2240" s="27">
        <v>57</v>
      </c>
      <c r="M2240" s="27">
        <v>600</v>
      </c>
      <c r="N2240" s="27">
        <v>2.9</v>
      </c>
      <c r="O2240" s="27">
        <v>2016</v>
      </c>
      <c r="P2240" s="27">
        <v>4</v>
      </c>
      <c r="Q2240" s="27">
        <v>19</v>
      </c>
      <c r="R2240" s="28">
        <f>DATE('Raw Data'!$O2240,'Raw Data'!$P2240,'Raw Data'!$Q2240)</f>
        <v>42479</v>
      </c>
      <c r="S2240" s="27" t="str">
        <f>CONCATENATE(MID('Raw Data'!$H2240,FIND("(",'Raw Data'!$H2240)+1,FIND(")",'Raw Data'!$H2240)-FIND("(",'Raw Data'!$H2240)-1),"",'Raw Data'!$M2240)</f>
        <v>Rs.600</v>
      </c>
      <c r="T2240" s="27">
        <f t="shared" si="34"/>
        <v>1</v>
      </c>
      <c r="U2240" s="29">
        <f>'Raw Data'!$M2240*'Raw Data'!$T2240</f>
        <v>600</v>
      </c>
    </row>
    <row r="2241" spans="1:21" x14ac:dyDescent="0.3">
      <c r="A2241" s="20">
        <v>6179</v>
      </c>
      <c r="B2241" s="27" t="s">
        <v>4807</v>
      </c>
      <c r="C2241" s="27">
        <v>1</v>
      </c>
      <c r="D2241" s="27" t="str">
        <f>VLOOKUP('Raw Data'!$C2241,'country description'!$A$2:$B$16,2,0)</f>
        <v>India</v>
      </c>
      <c r="E2241" s="27" t="s">
        <v>14</v>
      </c>
      <c r="F2241" s="27" t="s">
        <v>4808</v>
      </c>
      <c r="G2241" s="27" t="s">
        <v>4809</v>
      </c>
      <c r="H2241" s="27" t="s">
        <v>18</v>
      </c>
      <c r="I2241" s="27" t="s">
        <v>19</v>
      </c>
      <c r="J2241" s="27" t="s">
        <v>24</v>
      </c>
      <c r="K2241" s="27">
        <v>2</v>
      </c>
      <c r="L2241" s="27">
        <v>182</v>
      </c>
      <c r="M2241" s="27">
        <v>600</v>
      </c>
      <c r="N2241" s="27">
        <v>2.2000000000000002</v>
      </c>
      <c r="O2241" s="27">
        <v>2015</v>
      </c>
      <c r="P2241" s="27">
        <v>4</v>
      </c>
      <c r="Q2241" s="27">
        <v>20</v>
      </c>
      <c r="R2241" s="28">
        <f>DATE('Raw Data'!$O2241,'Raw Data'!$P2241,'Raw Data'!$Q2241)</f>
        <v>42114</v>
      </c>
      <c r="S2241" s="27" t="str">
        <f>CONCATENATE(MID('Raw Data'!$H2241,FIND("(",'Raw Data'!$H2241)+1,FIND(")",'Raw Data'!$H2241)-FIND("(",'Raw Data'!$H2241)-1),"",'Raw Data'!$M2241)</f>
        <v>Rs.600</v>
      </c>
      <c r="T2241" s="27">
        <f t="shared" si="34"/>
        <v>1</v>
      </c>
      <c r="U2241" s="29">
        <f>'Raw Data'!$M2241*'Raw Data'!$T2241</f>
        <v>600</v>
      </c>
    </row>
    <row r="2242" spans="1:21" x14ac:dyDescent="0.3">
      <c r="A2242" s="20">
        <v>301820</v>
      </c>
      <c r="B2242" s="27" t="s">
        <v>4810</v>
      </c>
      <c r="C2242" s="27">
        <v>1</v>
      </c>
      <c r="D2242" s="27" t="str">
        <f>VLOOKUP('Raw Data'!$C2242,'country description'!$A$2:$B$16,2,0)</f>
        <v>India</v>
      </c>
      <c r="E2242" s="27" t="s">
        <v>14</v>
      </c>
      <c r="F2242" s="27" t="s">
        <v>4811</v>
      </c>
      <c r="G2242" s="27" t="s">
        <v>393</v>
      </c>
      <c r="H2242" s="27" t="s">
        <v>18</v>
      </c>
      <c r="I2242" s="27" t="s">
        <v>19</v>
      </c>
      <c r="J2242" s="27" t="s">
        <v>24</v>
      </c>
      <c r="K2242" s="27">
        <v>2</v>
      </c>
      <c r="L2242" s="27">
        <v>24</v>
      </c>
      <c r="M2242" s="27">
        <v>600</v>
      </c>
      <c r="N2242" s="27">
        <v>3.5</v>
      </c>
      <c r="O2242" s="27">
        <v>2010</v>
      </c>
      <c r="P2242" s="27">
        <v>4</v>
      </c>
      <c r="Q2242" s="27">
        <v>4</v>
      </c>
      <c r="R2242" s="28">
        <f>DATE('Raw Data'!$O2242,'Raw Data'!$P2242,'Raw Data'!$Q2242)</f>
        <v>40272</v>
      </c>
      <c r="S2242" s="27" t="str">
        <f>CONCATENATE(MID('Raw Data'!$H2242,FIND("(",'Raw Data'!$H2242)+1,FIND(")",'Raw Data'!$H2242)-FIND("(",'Raw Data'!$H2242)-1),"",'Raw Data'!$M2242)</f>
        <v>Rs.600</v>
      </c>
      <c r="T2242" s="27">
        <f t="shared" ref="T2242:T2305" si="35">VLOOKUP(D2242,$Y$4:$Z$18,2,0)</f>
        <v>1</v>
      </c>
      <c r="U2242" s="29">
        <f>'Raw Data'!$M2242*'Raw Data'!$T2242</f>
        <v>600</v>
      </c>
    </row>
    <row r="2243" spans="1:21" x14ac:dyDescent="0.3">
      <c r="A2243" s="20">
        <v>18265676</v>
      </c>
      <c r="B2243" s="27" t="s">
        <v>4812</v>
      </c>
      <c r="C2243" s="27">
        <v>1</v>
      </c>
      <c r="D2243" s="27" t="str">
        <f>VLOOKUP('Raw Data'!$C2243,'country description'!$A$2:$B$16,2,0)</f>
        <v>India</v>
      </c>
      <c r="E2243" s="27" t="s">
        <v>14</v>
      </c>
      <c r="F2243" s="27" t="s">
        <v>80</v>
      </c>
      <c r="G2243" s="27" t="s">
        <v>3216</v>
      </c>
      <c r="H2243" s="27" t="s">
        <v>18</v>
      </c>
      <c r="I2243" s="27" t="s">
        <v>19</v>
      </c>
      <c r="J2243" s="27" t="s">
        <v>24</v>
      </c>
      <c r="K2243" s="27">
        <v>2</v>
      </c>
      <c r="L2243" s="27">
        <v>92</v>
      </c>
      <c r="M2243" s="27">
        <v>600</v>
      </c>
      <c r="N2243" s="27">
        <v>3.9</v>
      </c>
      <c r="O2243" s="27">
        <v>2017</v>
      </c>
      <c r="P2243" s="27">
        <v>4</v>
      </c>
      <c r="Q2243" s="27">
        <v>26</v>
      </c>
      <c r="R2243" s="28">
        <f>DATE('Raw Data'!$O2243,'Raw Data'!$P2243,'Raw Data'!$Q2243)</f>
        <v>42851</v>
      </c>
      <c r="S2243" s="27" t="str">
        <f>CONCATENATE(MID('Raw Data'!$H2243,FIND("(",'Raw Data'!$H2243)+1,FIND(")",'Raw Data'!$H2243)-FIND("(",'Raw Data'!$H2243)-1),"",'Raw Data'!$M2243)</f>
        <v>Rs.600</v>
      </c>
      <c r="T2243" s="27">
        <f t="shared" si="35"/>
        <v>1</v>
      </c>
      <c r="U2243" s="29">
        <f>'Raw Data'!$M2243*'Raw Data'!$T2243</f>
        <v>600</v>
      </c>
    </row>
    <row r="2244" spans="1:21" x14ac:dyDescent="0.3">
      <c r="A2244" s="20">
        <v>308242</v>
      </c>
      <c r="B2244" s="27" t="s">
        <v>4813</v>
      </c>
      <c r="C2244" s="27">
        <v>1</v>
      </c>
      <c r="D2244" s="27" t="str">
        <f>VLOOKUP('Raw Data'!$C2244,'country description'!$A$2:$B$16,2,0)</f>
        <v>India</v>
      </c>
      <c r="E2244" s="27" t="s">
        <v>14</v>
      </c>
      <c r="F2244" s="27" t="s">
        <v>4814</v>
      </c>
      <c r="G2244" s="27" t="s">
        <v>4390</v>
      </c>
      <c r="H2244" s="27" t="s">
        <v>18</v>
      </c>
      <c r="I2244" s="27" t="s">
        <v>19</v>
      </c>
      <c r="J2244" s="27" t="s">
        <v>24</v>
      </c>
      <c r="K2244" s="27">
        <v>2</v>
      </c>
      <c r="L2244" s="27">
        <v>128</v>
      </c>
      <c r="M2244" s="27">
        <v>600</v>
      </c>
      <c r="N2244" s="27">
        <v>3.4</v>
      </c>
      <c r="O2244" s="27">
        <v>2017</v>
      </c>
      <c r="P2244" s="27">
        <v>4</v>
      </c>
      <c r="Q2244" s="27">
        <v>13</v>
      </c>
      <c r="R2244" s="28">
        <f>DATE('Raw Data'!$O2244,'Raw Data'!$P2244,'Raw Data'!$Q2244)</f>
        <v>42838</v>
      </c>
      <c r="S2244" s="27" t="str">
        <f>CONCATENATE(MID('Raw Data'!$H2244,FIND("(",'Raw Data'!$H2244)+1,FIND(")",'Raw Data'!$H2244)-FIND("(",'Raw Data'!$H2244)-1),"",'Raw Data'!$M2244)</f>
        <v>Rs.600</v>
      </c>
      <c r="T2244" s="27">
        <f t="shared" si="35"/>
        <v>1</v>
      </c>
      <c r="U2244" s="29">
        <f>'Raw Data'!$M2244*'Raw Data'!$T2244</f>
        <v>600</v>
      </c>
    </row>
    <row r="2245" spans="1:21" x14ac:dyDescent="0.3">
      <c r="A2245" s="20">
        <v>305694</v>
      </c>
      <c r="B2245" s="27" t="s">
        <v>4815</v>
      </c>
      <c r="C2245" s="27">
        <v>1</v>
      </c>
      <c r="D2245" s="27" t="str">
        <f>VLOOKUP('Raw Data'!$C2245,'country description'!$A$2:$B$16,2,0)</f>
        <v>India</v>
      </c>
      <c r="E2245" s="27" t="s">
        <v>14</v>
      </c>
      <c r="F2245" s="27" t="s">
        <v>4816</v>
      </c>
      <c r="G2245" s="27" t="s">
        <v>4817</v>
      </c>
      <c r="H2245" s="27" t="s">
        <v>18</v>
      </c>
      <c r="I2245" s="27" t="s">
        <v>19</v>
      </c>
      <c r="J2245" s="27" t="s">
        <v>24</v>
      </c>
      <c r="K2245" s="27">
        <v>2</v>
      </c>
      <c r="L2245" s="27">
        <v>41</v>
      </c>
      <c r="M2245" s="27">
        <v>600</v>
      </c>
      <c r="N2245" s="27">
        <v>2.6</v>
      </c>
      <c r="O2245" s="27">
        <v>2015</v>
      </c>
      <c r="P2245" s="27">
        <v>4</v>
      </c>
      <c r="Q2245" s="27">
        <v>4</v>
      </c>
      <c r="R2245" s="28">
        <f>DATE('Raw Data'!$O2245,'Raw Data'!$P2245,'Raw Data'!$Q2245)</f>
        <v>42098</v>
      </c>
      <c r="S2245" s="27" t="str">
        <f>CONCATENATE(MID('Raw Data'!$H2245,FIND("(",'Raw Data'!$H2245)+1,FIND(")",'Raw Data'!$H2245)-FIND("(",'Raw Data'!$H2245)-1),"",'Raw Data'!$M2245)</f>
        <v>Rs.600</v>
      </c>
      <c r="T2245" s="27">
        <f t="shared" si="35"/>
        <v>1</v>
      </c>
      <c r="U2245" s="29">
        <f>'Raw Data'!$M2245*'Raw Data'!$T2245</f>
        <v>600</v>
      </c>
    </row>
    <row r="2246" spans="1:21" x14ac:dyDescent="0.3">
      <c r="A2246" s="20">
        <v>309808</v>
      </c>
      <c r="B2246" s="27" t="s">
        <v>4818</v>
      </c>
      <c r="C2246" s="27">
        <v>1</v>
      </c>
      <c r="D2246" s="27" t="str">
        <f>VLOOKUP('Raw Data'!$C2246,'country description'!$A$2:$B$16,2,0)</f>
        <v>India</v>
      </c>
      <c r="E2246" s="27" t="s">
        <v>14</v>
      </c>
      <c r="F2246" s="27" t="s">
        <v>4819</v>
      </c>
      <c r="G2246" s="27" t="s">
        <v>1117</v>
      </c>
      <c r="H2246" s="27" t="s">
        <v>18</v>
      </c>
      <c r="I2246" s="27" t="s">
        <v>19</v>
      </c>
      <c r="J2246" s="27" t="s">
        <v>24</v>
      </c>
      <c r="K2246" s="27">
        <v>2</v>
      </c>
      <c r="L2246" s="27">
        <v>9</v>
      </c>
      <c r="M2246" s="27">
        <v>600</v>
      </c>
      <c r="N2246" s="27">
        <v>2.8</v>
      </c>
      <c r="O2246" s="27">
        <v>2016</v>
      </c>
      <c r="P2246" s="27">
        <v>4</v>
      </c>
      <c r="Q2246" s="27">
        <v>21</v>
      </c>
      <c r="R2246" s="28">
        <f>DATE('Raw Data'!$O2246,'Raw Data'!$P2246,'Raw Data'!$Q2246)</f>
        <v>42481</v>
      </c>
      <c r="S2246" s="27" t="str">
        <f>CONCATENATE(MID('Raw Data'!$H2246,FIND("(",'Raw Data'!$H2246)+1,FIND(")",'Raw Data'!$H2246)-FIND("(",'Raw Data'!$H2246)-1),"",'Raw Data'!$M2246)</f>
        <v>Rs.600</v>
      </c>
      <c r="T2246" s="27">
        <f t="shared" si="35"/>
        <v>1</v>
      </c>
      <c r="U2246" s="29">
        <f>'Raw Data'!$M2246*'Raw Data'!$T2246</f>
        <v>600</v>
      </c>
    </row>
    <row r="2247" spans="1:21" x14ac:dyDescent="0.3">
      <c r="A2247" s="20">
        <v>310942</v>
      </c>
      <c r="B2247" s="27" t="s">
        <v>4820</v>
      </c>
      <c r="C2247" s="27">
        <v>1</v>
      </c>
      <c r="D2247" s="27" t="str">
        <f>VLOOKUP('Raw Data'!$C2247,'country description'!$A$2:$B$16,2,0)</f>
        <v>India</v>
      </c>
      <c r="E2247" s="27" t="s">
        <v>14</v>
      </c>
      <c r="F2247" s="27" t="s">
        <v>4821</v>
      </c>
      <c r="G2247" s="27" t="s">
        <v>4497</v>
      </c>
      <c r="H2247" s="27" t="s">
        <v>18</v>
      </c>
      <c r="I2247" s="27" t="s">
        <v>19</v>
      </c>
      <c r="J2247" s="27" t="s">
        <v>24</v>
      </c>
      <c r="K2247" s="27">
        <v>2</v>
      </c>
      <c r="L2247" s="27">
        <v>103</v>
      </c>
      <c r="M2247" s="27">
        <v>600</v>
      </c>
      <c r="N2247" s="27">
        <v>3.6</v>
      </c>
      <c r="O2247" s="27">
        <v>2010</v>
      </c>
      <c r="P2247" s="27">
        <v>4</v>
      </c>
      <c r="Q2247" s="27">
        <v>5</v>
      </c>
      <c r="R2247" s="28">
        <f>DATE('Raw Data'!$O2247,'Raw Data'!$P2247,'Raw Data'!$Q2247)</f>
        <v>40273</v>
      </c>
      <c r="S2247" s="27" t="str">
        <f>CONCATENATE(MID('Raw Data'!$H2247,FIND("(",'Raw Data'!$H2247)+1,FIND(")",'Raw Data'!$H2247)-FIND("(",'Raw Data'!$H2247)-1),"",'Raw Data'!$M2247)</f>
        <v>Rs.600</v>
      </c>
      <c r="T2247" s="27">
        <f t="shared" si="35"/>
        <v>1</v>
      </c>
      <c r="U2247" s="29">
        <f>'Raw Data'!$M2247*'Raw Data'!$T2247</f>
        <v>600</v>
      </c>
    </row>
    <row r="2248" spans="1:21" x14ac:dyDescent="0.3">
      <c r="A2248" s="20">
        <v>311756</v>
      </c>
      <c r="B2248" s="27" t="s">
        <v>4822</v>
      </c>
      <c r="C2248" s="27">
        <v>1</v>
      </c>
      <c r="D2248" s="27" t="str">
        <f>VLOOKUP('Raw Data'!$C2248,'country description'!$A$2:$B$16,2,0)</f>
        <v>India</v>
      </c>
      <c r="E2248" s="27" t="s">
        <v>14</v>
      </c>
      <c r="F2248" s="27" t="s">
        <v>4823</v>
      </c>
      <c r="G2248" s="27" t="s">
        <v>4204</v>
      </c>
      <c r="H2248" s="27" t="s">
        <v>18</v>
      </c>
      <c r="I2248" s="27" t="s">
        <v>19</v>
      </c>
      <c r="J2248" s="27" t="s">
        <v>24</v>
      </c>
      <c r="K2248" s="27">
        <v>2</v>
      </c>
      <c r="L2248" s="27">
        <v>217</v>
      </c>
      <c r="M2248" s="27">
        <v>600</v>
      </c>
      <c r="N2248" s="27">
        <v>3.7</v>
      </c>
      <c r="O2248" s="27">
        <v>2011</v>
      </c>
      <c r="P2248" s="27">
        <v>4</v>
      </c>
      <c r="Q2248" s="27">
        <v>19</v>
      </c>
      <c r="R2248" s="28">
        <f>DATE('Raw Data'!$O2248,'Raw Data'!$P2248,'Raw Data'!$Q2248)</f>
        <v>40652</v>
      </c>
      <c r="S2248" s="27" t="str">
        <f>CONCATENATE(MID('Raw Data'!$H2248,FIND("(",'Raw Data'!$H2248)+1,FIND(")",'Raw Data'!$H2248)-FIND("(",'Raw Data'!$H2248)-1),"",'Raw Data'!$M2248)</f>
        <v>Rs.600</v>
      </c>
      <c r="T2248" s="27">
        <f t="shared" si="35"/>
        <v>1</v>
      </c>
      <c r="U2248" s="29">
        <f>'Raw Data'!$M2248*'Raw Data'!$T2248</f>
        <v>600</v>
      </c>
    </row>
    <row r="2249" spans="1:21" x14ac:dyDescent="0.3">
      <c r="A2249" s="20">
        <v>18365991</v>
      </c>
      <c r="B2249" s="27" t="s">
        <v>465</v>
      </c>
      <c r="C2249" s="27">
        <v>1</v>
      </c>
      <c r="D2249" s="27" t="str">
        <f>VLOOKUP('Raw Data'!$C2249,'country description'!$A$2:$B$16,2,0)</f>
        <v>India</v>
      </c>
      <c r="E2249" s="27" t="s">
        <v>14</v>
      </c>
      <c r="F2249" s="27" t="s">
        <v>594</v>
      </c>
      <c r="G2249" s="27" t="s">
        <v>467</v>
      </c>
      <c r="H2249" s="27" t="s">
        <v>18</v>
      </c>
      <c r="I2249" s="27" t="s">
        <v>19</v>
      </c>
      <c r="J2249" s="27" t="s">
        <v>24</v>
      </c>
      <c r="K2249" s="27">
        <v>2</v>
      </c>
      <c r="L2249" s="27">
        <v>54</v>
      </c>
      <c r="M2249" s="27">
        <v>600</v>
      </c>
      <c r="N2249" s="27">
        <v>3.5</v>
      </c>
      <c r="O2249" s="27">
        <v>2017</v>
      </c>
      <c r="P2249" s="27">
        <v>4</v>
      </c>
      <c r="Q2249" s="27">
        <v>22</v>
      </c>
      <c r="R2249" s="28">
        <f>DATE('Raw Data'!$O2249,'Raw Data'!$P2249,'Raw Data'!$Q2249)</f>
        <v>42847</v>
      </c>
      <c r="S2249" s="27" t="str">
        <f>CONCATENATE(MID('Raw Data'!$H2249,FIND("(",'Raw Data'!$H2249)+1,FIND(")",'Raw Data'!$H2249)-FIND("(",'Raw Data'!$H2249)-1),"",'Raw Data'!$M2249)</f>
        <v>Rs.600</v>
      </c>
      <c r="T2249" s="27">
        <f t="shared" si="35"/>
        <v>1</v>
      </c>
      <c r="U2249" s="29">
        <f>'Raw Data'!$M2249*'Raw Data'!$T2249</f>
        <v>600</v>
      </c>
    </row>
    <row r="2250" spans="1:21" x14ac:dyDescent="0.3">
      <c r="A2250" s="20">
        <v>4677</v>
      </c>
      <c r="B2250" s="27" t="s">
        <v>4824</v>
      </c>
      <c r="C2250" s="27">
        <v>1</v>
      </c>
      <c r="D2250" s="27" t="str">
        <f>VLOOKUP('Raw Data'!$C2250,'country description'!$A$2:$B$16,2,0)</f>
        <v>India</v>
      </c>
      <c r="E2250" s="27" t="s">
        <v>14</v>
      </c>
      <c r="F2250" s="27" t="s">
        <v>4825</v>
      </c>
      <c r="G2250" s="27" t="s">
        <v>390</v>
      </c>
      <c r="H2250" s="27" t="s">
        <v>18</v>
      </c>
      <c r="I2250" s="27" t="s">
        <v>19</v>
      </c>
      <c r="J2250" s="27" t="s">
        <v>24</v>
      </c>
      <c r="K2250" s="27">
        <v>2</v>
      </c>
      <c r="L2250" s="27">
        <v>88</v>
      </c>
      <c r="M2250" s="27">
        <v>600</v>
      </c>
      <c r="N2250" s="27">
        <v>2.5</v>
      </c>
      <c r="O2250" s="27">
        <v>2018</v>
      </c>
      <c r="P2250" s="27">
        <v>4</v>
      </c>
      <c r="Q2250" s="27">
        <v>9</v>
      </c>
      <c r="R2250" s="28">
        <f>DATE('Raw Data'!$O2250,'Raw Data'!$P2250,'Raw Data'!$Q2250)</f>
        <v>43199</v>
      </c>
      <c r="S2250" s="27" t="str">
        <f>CONCATENATE(MID('Raw Data'!$H2250,FIND("(",'Raw Data'!$H2250)+1,FIND(")",'Raw Data'!$H2250)-FIND("(",'Raw Data'!$H2250)-1),"",'Raw Data'!$M2250)</f>
        <v>Rs.600</v>
      </c>
      <c r="T2250" s="27">
        <f t="shared" si="35"/>
        <v>1</v>
      </c>
      <c r="U2250" s="29">
        <f>'Raw Data'!$M2250*'Raw Data'!$T2250</f>
        <v>600</v>
      </c>
    </row>
    <row r="2251" spans="1:21" x14ac:dyDescent="0.3">
      <c r="A2251" s="20">
        <v>18412603</v>
      </c>
      <c r="B2251" s="27" t="s">
        <v>4826</v>
      </c>
      <c r="C2251" s="27">
        <v>1</v>
      </c>
      <c r="D2251" s="27" t="str">
        <f>VLOOKUP('Raw Data'!$C2251,'country description'!$A$2:$B$16,2,0)</f>
        <v>India</v>
      </c>
      <c r="E2251" s="27" t="s">
        <v>14</v>
      </c>
      <c r="F2251" s="27" t="s">
        <v>4827</v>
      </c>
      <c r="G2251" s="27" t="s">
        <v>4828</v>
      </c>
      <c r="H2251" s="27" t="s">
        <v>18</v>
      </c>
      <c r="I2251" s="27" t="s">
        <v>19</v>
      </c>
      <c r="J2251" s="27" t="s">
        <v>24</v>
      </c>
      <c r="K2251" s="27">
        <v>2</v>
      </c>
      <c r="L2251" s="27">
        <v>11</v>
      </c>
      <c r="M2251" s="27">
        <v>600</v>
      </c>
      <c r="N2251" s="27">
        <v>3</v>
      </c>
      <c r="O2251" s="27">
        <v>2012</v>
      </c>
      <c r="P2251" s="27">
        <v>3</v>
      </c>
      <c r="Q2251" s="27">
        <v>16</v>
      </c>
      <c r="R2251" s="28">
        <f>DATE('Raw Data'!$O2251,'Raw Data'!$P2251,'Raw Data'!$Q2251)</f>
        <v>40984</v>
      </c>
      <c r="S2251" s="27" t="str">
        <f>CONCATENATE(MID('Raw Data'!$H2251,FIND("(",'Raw Data'!$H2251)+1,FIND(")",'Raw Data'!$H2251)-FIND("(",'Raw Data'!$H2251)-1),"",'Raw Data'!$M2251)</f>
        <v>Rs.600</v>
      </c>
      <c r="T2251" s="27">
        <f t="shared" si="35"/>
        <v>1</v>
      </c>
      <c r="U2251" s="29">
        <f>'Raw Data'!$M2251*'Raw Data'!$T2251</f>
        <v>600</v>
      </c>
    </row>
    <row r="2252" spans="1:21" x14ac:dyDescent="0.3">
      <c r="A2252" s="20">
        <v>309</v>
      </c>
      <c r="B2252" s="27" t="s">
        <v>4320</v>
      </c>
      <c r="C2252" s="27">
        <v>1</v>
      </c>
      <c r="D2252" s="27" t="str">
        <f>VLOOKUP('Raw Data'!$C2252,'country description'!$A$2:$B$16,2,0)</f>
        <v>India</v>
      </c>
      <c r="E2252" s="27" t="s">
        <v>14</v>
      </c>
      <c r="F2252" s="27" t="s">
        <v>4829</v>
      </c>
      <c r="G2252" s="27" t="s">
        <v>835</v>
      </c>
      <c r="H2252" s="27" t="s">
        <v>18</v>
      </c>
      <c r="I2252" s="27" t="s">
        <v>19</v>
      </c>
      <c r="J2252" s="27" t="s">
        <v>24</v>
      </c>
      <c r="K2252" s="27">
        <v>2</v>
      </c>
      <c r="L2252" s="27">
        <v>278</v>
      </c>
      <c r="M2252" s="27">
        <v>600</v>
      </c>
      <c r="N2252" s="27">
        <v>2.7</v>
      </c>
      <c r="O2252" s="27">
        <v>2016</v>
      </c>
      <c r="P2252" s="27">
        <v>3</v>
      </c>
      <c r="Q2252" s="27">
        <v>27</v>
      </c>
      <c r="R2252" s="28">
        <f>DATE('Raw Data'!$O2252,'Raw Data'!$P2252,'Raw Data'!$Q2252)</f>
        <v>42456</v>
      </c>
      <c r="S2252" s="27" t="str">
        <f>CONCATENATE(MID('Raw Data'!$H2252,FIND("(",'Raw Data'!$H2252)+1,FIND(")",'Raw Data'!$H2252)-FIND("(",'Raw Data'!$H2252)-1),"",'Raw Data'!$M2252)</f>
        <v>Rs.600</v>
      </c>
      <c r="T2252" s="27">
        <f t="shared" si="35"/>
        <v>1</v>
      </c>
      <c r="U2252" s="29">
        <f>'Raw Data'!$M2252*'Raw Data'!$T2252</f>
        <v>600</v>
      </c>
    </row>
    <row r="2253" spans="1:21" x14ac:dyDescent="0.3">
      <c r="A2253" s="20">
        <v>18344490</v>
      </c>
      <c r="B2253" s="27" t="s">
        <v>1632</v>
      </c>
      <c r="C2253" s="27">
        <v>1</v>
      </c>
      <c r="D2253" s="27" t="str">
        <f>VLOOKUP('Raw Data'!$C2253,'country description'!$A$2:$B$16,2,0)</f>
        <v>India</v>
      </c>
      <c r="E2253" s="27" t="s">
        <v>14</v>
      </c>
      <c r="F2253" s="27" t="s">
        <v>4830</v>
      </c>
      <c r="G2253" s="27" t="s">
        <v>610</v>
      </c>
      <c r="H2253" s="27" t="s">
        <v>18</v>
      </c>
      <c r="I2253" s="27" t="s">
        <v>19</v>
      </c>
      <c r="J2253" s="27" t="s">
        <v>24</v>
      </c>
      <c r="K2253" s="27">
        <v>2</v>
      </c>
      <c r="L2253" s="27">
        <v>38</v>
      </c>
      <c r="M2253" s="27">
        <v>600</v>
      </c>
      <c r="N2253" s="27">
        <v>3.4</v>
      </c>
      <c r="O2253" s="27">
        <v>2011</v>
      </c>
      <c r="P2253" s="27">
        <v>3</v>
      </c>
      <c r="Q2253" s="27">
        <v>21</v>
      </c>
      <c r="R2253" s="28">
        <f>DATE('Raw Data'!$O2253,'Raw Data'!$P2253,'Raw Data'!$Q2253)</f>
        <v>40623</v>
      </c>
      <c r="S2253" s="27" t="str">
        <f>CONCATENATE(MID('Raw Data'!$H2253,FIND("(",'Raw Data'!$H2253)+1,FIND(")",'Raw Data'!$H2253)-FIND("(",'Raw Data'!$H2253)-1),"",'Raw Data'!$M2253)</f>
        <v>Rs.600</v>
      </c>
      <c r="T2253" s="27">
        <f t="shared" si="35"/>
        <v>1</v>
      </c>
      <c r="U2253" s="29">
        <f>'Raw Data'!$M2253*'Raw Data'!$T2253</f>
        <v>600</v>
      </c>
    </row>
    <row r="2254" spans="1:21" x14ac:dyDescent="0.3">
      <c r="A2254" s="20">
        <v>320</v>
      </c>
      <c r="B2254" s="27" t="s">
        <v>4320</v>
      </c>
      <c r="C2254" s="27">
        <v>1</v>
      </c>
      <c r="D2254" s="27" t="str">
        <f>VLOOKUP('Raw Data'!$C2254,'country description'!$A$2:$B$16,2,0)</f>
        <v>India</v>
      </c>
      <c r="E2254" s="27" t="s">
        <v>14</v>
      </c>
      <c r="F2254" s="27" t="s">
        <v>4831</v>
      </c>
      <c r="G2254" s="27" t="s">
        <v>835</v>
      </c>
      <c r="H2254" s="27" t="s">
        <v>18</v>
      </c>
      <c r="I2254" s="27" t="s">
        <v>19</v>
      </c>
      <c r="J2254" s="27" t="s">
        <v>24</v>
      </c>
      <c r="K2254" s="27">
        <v>2</v>
      </c>
      <c r="L2254" s="27">
        <v>499</v>
      </c>
      <c r="M2254" s="27">
        <v>600</v>
      </c>
      <c r="N2254" s="27">
        <v>3.4</v>
      </c>
      <c r="O2254" s="27">
        <v>2018</v>
      </c>
      <c r="P2254" s="27">
        <v>3</v>
      </c>
      <c r="Q2254" s="27">
        <v>16</v>
      </c>
      <c r="R2254" s="28">
        <f>DATE('Raw Data'!$O2254,'Raw Data'!$P2254,'Raw Data'!$Q2254)</f>
        <v>43175</v>
      </c>
      <c r="S2254" s="27" t="str">
        <f>CONCATENATE(MID('Raw Data'!$H2254,FIND("(",'Raw Data'!$H2254)+1,FIND(")",'Raw Data'!$H2254)-FIND("(",'Raw Data'!$H2254)-1),"",'Raw Data'!$M2254)</f>
        <v>Rs.600</v>
      </c>
      <c r="T2254" s="27">
        <f t="shared" si="35"/>
        <v>1</v>
      </c>
      <c r="U2254" s="29">
        <f>'Raw Data'!$M2254*'Raw Data'!$T2254</f>
        <v>600</v>
      </c>
    </row>
    <row r="2255" spans="1:21" x14ac:dyDescent="0.3">
      <c r="A2255" s="20">
        <v>311601</v>
      </c>
      <c r="B2255" s="27" t="s">
        <v>4832</v>
      </c>
      <c r="C2255" s="27">
        <v>1</v>
      </c>
      <c r="D2255" s="27" t="str">
        <f>VLOOKUP('Raw Data'!$C2255,'country description'!$A$2:$B$16,2,0)</f>
        <v>India</v>
      </c>
      <c r="E2255" s="27" t="s">
        <v>14</v>
      </c>
      <c r="F2255" s="27" t="s">
        <v>1764</v>
      </c>
      <c r="G2255" s="27" t="s">
        <v>898</v>
      </c>
      <c r="H2255" s="27" t="s">
        <v>18</v>
      </c>
      <c r="I2255" s="27" t="s">
        <v>19</v>
      </c>
      <c r="J2255" s="27" t="s">
        <v>24</v>
      </c>
      <c r="K2255" s="27">
        <v>2</v>
      </c>
      <c r="L2255" s="27">
        <v>124</v>
      </c>
      <c r="M2255" s="27">
        <v>600</v>
      </c>
      <c r="N2255" s="27">
        <v>3.5</v>
      </c>
      <c r="O2255" s="27">
        <v>2012</v>
      </c>
      <c r="P2255" s="27">
        <v>3</v>
      </c>
      <c r="Q2255" s="27">
        <v>25</v>
      </c>
      <c r="R2255" s="28">
        <f>DATE('Raw Data'!$O2255,'Raw Data'!$P2255,'Raw Data'!$Q2255)</f>
        <v>40993</v>
      </c>
      <c r="S2255" s="27" t="str">
        <f>CONCATENATE(MID('Raw Data'!$H2255,FIND("(",'Raw Data'!$H2255)+1,FIND(")",'Raw Data'!$H2255)-FIND("(",'Raw Data'!$H2255)-1),"",'Raw Data'!$M2255)</f>
        <v>Rs.600</v>
      </c>
      <c r="T2255" s="27">
        <f t="shared" si="35"/>
        <v>1</v>
      </c>
      <c r="U2255" s="29">
        <f>'Raw Data'!$M2255*'Raw Data'!$T2255</f>
        <v>600</v>
      </c>
    </row>
    <row r="2256" spans="1:21" x14ac:dyDescent="0.3">
      <c r="A2256" s="20">
        <v>18386707</v>
      </c>
      <c r="B2256" s="27" t="s">
        <v>4833</v>
      </c>
      <c r="C2256" s="27">
        <v>1</v>
      </c>
      <c r="D2256" s="27" t="str">
        <f>VLOOKUP('Raw Data'!$C2256,'country description'!$A$2:$B$16,2,0)</f>
        <v>India</v>
      </c>
      <c r="E2256" s="27" t="s">
        <v>14</v>
      </c>
      <c r="F2256" s="27" t="s">
        <v>4834</v>
      </c>
      <c r="G2256" s="27" t="s">
        <v>4835</v>
      </c>
      <c r="H2256" s="27" t="s">
        <v>18</v>
      </c>
      <c r="I2256" s="27" t="s">
        <v>19</v>
      </c>
      <c r="J2256" s="27" t="s">
        <v>24</v>
      </c>
      <c r="K2256" s="27">
        <v>2</v>
      </c>
      <c r="L2256" s="27">
        <v>22</v>
      </c>
      <c r="M2256" s="27">
        <v>600</v>
      </c>
      <c r="N2256" s="27">
        <v>3.6</v>
      </c>
      <c r="O2256" s="27">
        <v>2012</v>
      </c>
      <c r="P2256" s="27">
        <v>3</v>
      </c>
      <c r="Q2256" s="27">
        <v>11</v>
      </c>
      <c r="R2256" s="28">
        <f>DATE('Raw Data'!$O2256,'Raw Data'!$P2256,'Raw Data'!$Q2256)</f>
        <v>40979</v>
      </c>
      <c r="S2256" s="27" t="str">
        <f>CONCATENATE(MID('Raw Data'!$H2256,FIND("(",'Raw Data'!$H2256)+1,FIND(")",'Raw Data'!$H2256)-FIND("(",'Raw Data'!$H2256)-1),"",'Raw Data'!$M2256)</f>
        <v>Rs.600</v>
      </c>
      <c r="T2256" s="27">
        <f t="shared" si="35"/>
        <v>1</v>
      </c>
      <c r="U2256" s="29">
        <f>'Raw Data'!$M2256*'Raw Data'!$T2256</f>
        <v>600</v>
      </c>
    </row>
    <row r="2257" spans="1:21" x14ac:dyDescent="0.3">
      <c r="A2257" s="20">
        <v>8872</v>
      </c>
      <c r="B2257" s="27" t="s">
        <v>4836</v>
      </c>
      <c r="C2257" s="27">
        <v>1</v>
      </c>
      <c r="D2257" s="27" t="str">
        <f>VLOOKUP('Raw Data'!$C2257,'country description'!$A$2:$B$16,2,0)</f>
        <v>India</v>
      </c>
      <c r="E2257" s="27" t="s">
        <v>14</v>
      </c>
      <c r="F2257" s="27" t="s">
        <v>4837</v>
      </c>
      <c r="G2257" s="27" t="s">
        <v>393</v>
      </c>
      <c r="H2257" s="27" t="s">
        <v>18</v>
      </c>
      <c r="I2257" s="27" t="s">
        <v>19</v>
      </c>
      <c r="J2257" s="27" t="s">
        <v>24</v>
      </c>
      <c r="K2257" s="27">
        <v>2</v>
      </c>
      <c r="L2257" s="27">
        <v>72</v>
      </c>
      <c r="M2257" s="27">
        <v>600</v>
      </c>
      <c r="N2257" s="27">
        <v>3.5</v>
      </c>
      <c r="O2257" s="27">
        <v>2012</v>
      </c>
      <c r="P2257" s="27">
        <v>3</v>
      </c>
      <c r="Q2257" s="27">
        <v>8</v>
      </c>
      <c r="R2257" s="28">
        <f>DATE('Raw Data'!$O2257,'Raw Data'!$P2257,'Raw Data'!$Q2257)</f>
        <v>40976</v>
      </c>
      <c r="S2257" s="27" t="str">
        <f>CONCATENATE(MID('Raw Data'!$H2257,FIND("(",'Raw Data'!$H2257)+1,FIND(")",'Raw Data'!$H2257)-FIND("(",'Raw Data'!$H2257)-1),"",'Raw Data'!$M2257)</f>
        <v>Rs.600</v>
      </c>
      <c r="T2257" s="27">
        <f t="shared" si="35"/>
        <v>1</v>
      </c>
      <c r="U2257" s="29">
        <f>'Raw Data'!$M2257*'Raw Data'!$T2257</f>
        <v>600</v>
      </c>
    </row>
    <row r="2258" spans="1:21" x14ac:dyDescent="0.3">
      <c r="A2258" s="20">
        <v>301722</v>
      </c>
      <c r="B2258" s="27" t="s">
        <v>480</v>
      </c>
      <c r="C2258" s="27">
        <v>1</v>
      </c>
      <c r="D2258" s="27" t="str">
        <f>VLOOKUP('Raw Data'!$C2258,'country description'!$A$2:$B$16,2,0)</f>
        <v>India</v>
      </c>
      <c r="E2258" s="27" t="s">
        <v>14</v>
      </c>
      <c r="F2258" s="27" t="s">
        <v>4838</v>
      </c>
      <c r="G2258" s="27" t="s">
        <v>481</v>
      </c>
      <c r="H2258" s="27" t="s">
        <v>18</v>
      </c>
      <c r="I2258" s="27" t="s">
        <v>19</v>
      </c>
      <c r="J2258" s="27" t="s">
        <v>24</v>
      </c>
      <c r="K2258" s="27">
        <v>2</v>
      </c>
      <c r="L2258" s="27">
        <v>290</v>
      </c>
      <c r="M2258" s="27">
        <v>600</v>
      </c>
      <c r="N2258" s="27">
        <v>3.6</v>
      </c>
      <c r="O2258" s="27">
        <v>2011</v>
      </c>
      <c r="P2258" s="27">
        <v>3</v>
      </c>
      <c r="Q2258" s="27">
        <v>8</v>
      </c>
      <c r="R2258" s="28">
        <f>DATE('Raw Data'!$O2258,'Raw Data'!$P2258,'Raw Data'!$Q2258)</f>
        <v>40610</v>
      </c>
      <c r="S2258" s="27" t="str">
        <f>CONCATENATE(MID('Raw Data'!$H2258,FIND("(",'Raw Data'!$H2258)+1,FIND(")",'Raw Data'!$H2258)-FIND("(",'Raw Data'!$H2258)-1),"",'Raw Data'!$M2258)</f>
        <v>Rs.600</v>
      </c>
      <c r="T2258" s="27">
        <f t="shared" si="35"/>
        <v>1</v>
      </c>
      <c r="U2258" s="29">
        <f>'Raw Data'!$M2258*'Raw Data'!$T2258</f>
        <v>600</v>
      </c>
    </row>
    <row r="2259" spans="1:21" x14ac:dyDescent="0.3">
      <c r="A2259" s="20">
        <v>18163915</v>
      </c>
      <c r="B2259" s="27" t="s">
        <v>4839</v>
      </c>
      <c r="C2259" s="27">
        <v>1</v>
      </c>
      <c r="D2259" s="27" t="str">
        <f>VLOOKUP('Raw Data'!$C2259,'country description'!$A$2:$B$16,2,0)</f>
        <v>India</v>
      </c>
      <c r="E2259" s="27" t="s">
        <v>14</v>
      </c>
      <c r="F2259" s="27" t="s">
        <v>4840</v>
      </c>
      <c r="G2259" s="27" t="s">
        <v>458</v>
      </c>
      <c r="H2259" s="27" t="s">
        <v>18</v>
      </c>
      <c r="I2259" s="27" t="s">
        <v>19</v>
      </c>
      <c r="J2259" s="27" t="s">
        <v>24</v>
      </c>
      <c r="K2259" s="27">
        <v>2</v>
      </c>
      <c r="L2259" s="27">
        <v>75</v>
      </c>
      <c r="M2259" s="27">
        <v>600</v>
      </c>
      <c r="N2259" s="27">
        <v>3.6</v>
      </c>
      <c r="O2259" s="27">
        <v>2017</v>
      </c>
      <c r="P2259" s="27">
        <v>3</v>
      </c>
      <c r="Q2259" s="27">
        <v>16</v>
      </c>
      <c r="R2259" s="28">
        <f>DATE('Raw Data'!$O2259,'Raw Data'!$P2259,'Raw Data'!$Q2259)</f>
        <v>42810</v>
      </c>
      <c r="S2259" s="27" t="str">
        <f>CONCATENATE(MID('Raw Data'!$H2259,FIND("(",'Raw Data'!$H2259)+1,FIND(")",'Raw Data'!$H2259)-FIND("(",'Raw Data'!$H2259)-1),"",'Raw Data'!$M2259)</f>
        <v>Rs.600</v>
      </c>
      <c r="T2259" s="27">
        <f t="shared" si="35"/>
        <v>1</v>
      </c>
      <c r="U2259" s="29">
        <f>'Raw Data'!$M2259*'Raw Data'!$T2259</f>
        <v>600</v>
      </c>
    </row>
    <row r="2260" spans="1:21" x14ac:dyDescent="0.3">
      <c r="A2260" s="20">
        <v>18175260</v>
      </c>
      <c r="B2260" s="27" t="s">
        <v>4841</v>
      </c>
      <c r="C2260" s="27">
        <v>1</v>
      </c>
      <c r="D2260" s="27" t="str">
        <f>VLOOKUP('Raw Data'!$C2260,'country description'!$A$2:$B$16,2,0)</f>
        <v>India</v>
      </c>
      <c r="E2260" s="27" t="s">
        <v>14</v>
      </c>
      <c r="F2260" s="27" t="s">
        <v>4842</v>
      </c>
      <c r="G2260" s="27" t="s">
        <v>2789</v>
      </c>
      <c r="H2260" s="27" t="s">
        <v>18</v>
      </c>
      <c r="I2260" s="27" t="s">
        <v>19</v>
      </c>
      <c r="J2260" s="27" t="s">
        <v>24</v>
      </c>
      <c r="K2260" s="27">
        <v>2</v>
      </c>
      <c r="L2260" s="27">
        <v>24</v>
      </c>
      <c r="M2260" s="27">
        <v>600</v>
      </c>
      <c r="N2260" s="27">
        <v>3.3</v>
      </c>
      <c r="O2260" s="27">
        <v>2011</v>
      </c>
      <c r="P2260" s="27">
        <v>3</v>
      </c>
      <c r="Q2260" s="27">
        <v>11</v>
      </c>
      <c r="R2260" s="28">
        <f>DATE('Raw Data'!$O2260,'Raw Data'!$P2260,'Raw Data'!$Q2260)</f>
        <v>40613</v>
      </c>
      <c r="S2260" s="27" t="str">
        <f>CONCATENATE(MID('Raw Data'!$H2260,FIND("(",'Raw Data'!$H2260)+1,FIND(")",'Raw Data'!$H2260)-FIND("(",'Raw Data'!$H2260)-1),"",'Raw Data'!$M2260)</f>
        <v>Rs.600</v>
      </c>
      <c r="T2260" s="27">
        <f t="shared" si="35"/>
        <v>1</v>
      </c>
      <c r="U2260" s="29">
        <f>'Raw Data'!$M2260*'Raw Data'!$T2260</f>
        <v>600</v>
      </c>
    </row>
    <row r="2261" spans="1:21" x14ac:dyDescent="0.3">
      <c r="A2261" s="20">
        <v>18368005</v>
      </c>
      <c r="B2261" s="27" t="s">
        <v>4843</v>
      </c>
      <c r="C2261" s="27">
        <v>1</v>
      </c>
      <c r="D2261" s="27" t="str">
        <f>VLOOKUP('Raw Data'!$C2261,'country description'!$A$2:$B$16,2,0)</f>
        <v>India</v>
      </c>
      <c r="E2261" s="27" t="s">
        <v>14</v>
      </c>
      <c r="F2261" s="27" t="s">
        <v>4844</v>
      </c>
      <c r="G2261" s="27" t="s">
        <v>4390</v>
      </c>
      <c r="H2261" s="27" t="s">
        <v>18</v>
      </c>
      <c r="I2261" s="27" t="s">
        <v>19</v>
      </c>
      <c r="J2261" s="27" t="s">
        <v>24</v>
      </c>
      <c r="K2261" s="27">
        <v>2</v>
      </c>
      <c r="L2261" s="27">
        <v>11</v>
      </c>
      <c r="M2261" s="27">
        <v>600</v>
      </c>
      <c r="N2261" s="27">
        <v>2.7</v>
      </c>
      <c r="O2261" s="27">
        <v>2018</v>
      </c>
      <c r="P2261" s="27">
        <v>3</v>
      </c>
      <c r="Q2261" s="27">
        <v>14</v>
      </c>
      <c r="R2261" s="28">
        <f>DATE('Raw Data'!$O2261,'Raw Data'!$P2261,'Raw Data'!$Q2261)</f>
        <v>43173</v>
      </c>
      <c r="S2261" s="27" t="str">
        <f>CONCATENATE(MID('Raw Data'!$H2261,FIND("(",'Raw Data'!$H2261)+1,FIND(")",'Raw Data'!$H2261)-FIND("(",'Raw Data'!$H2261)-1),"",'Raw Data'!$M2261)</f>
        <v>Rs.600</v>
      </c>
      <c r="T2261" s="27">
        <f t="shared" si="35"/>
        <v>1</v>
      </c>
      <c r="U2261" s="29">
        <f>'Raw Data'!$M2261*'Raw Data'!$T2261</f>
        <v>600</v>
      </c>
    </row>
    <row r="2262" spans="1:21" x14ac:dyDescent="0.3">
      <c r="A2262" s="20">
        <v>311174</v>
      </c>
      <c r="B2262" s="27" t="s">
        <v>4845</v>
      </c>
      <c r="C2262" s="27">
        <v>1</v>
      </c>
      <c r="D2262" s="27" t="str">
        <f>VLOOKUP('Raw Data'!$C2262,'country description'!$A$2:$B$16,2,0)</f>
        <v>India</v>
      </c>
      <c r="E2262" s="27" t="s">
        <v>14</v>
      </c>
      <c r="F2262" s="27" t="s">
        <v>4846</v>
      </c>
      <c r="G2262" s="27" t="s">
        <v>4711</v>
      </c>
      <c r="H2262" s="27" t="s">
        <v>18</v>
      </c>
      <c r="I2262" s="27" t="s">
        <v>19</v>
      </c>
      <c r="J2262" s="27" t="s">
        <v>24</v>
      </c>
      <c r="K2262" s="27">
        <v>2</v>
      </c>
      <c r="L2262" s="27">
        <v>39</v>
      </c>
      <c r="M2262" s="27">
        <v>600</v>
      </c>
      <c r="N2262" s="27">
        <v>2.1</v>
      </c>
      <c r="O2262" s="27">
        <v>2011</v>
      </c>
      <c r="P2262" s="27">
        <v>3</v>
      </c>
      <c r="Q2262" s="27">
        <v>14</v>
      </c>
      <c r="R2262" s="28">
        <f>DATE('Raw Data'!$O2262,'Raw Data'!$P2262,'Raw Data'!$Q2262)</f>
        <v>40616</v>
      </c>
      <c r="S2262" s="27" t="str">
        <f>CONCATENATE(MID('Raw Data'!$H2262,FIND("(",'Raw Data'!$H2262)+1,FIND(")",'Raw Data'!$H2262)-FIND("(",'Raw Data'!$H2262)-1),"",'Raw Data'!$M2262)</f>
        <v>Rs.600</v>
      </c>
      <c r="T2262" s="27">
        <f t="shared" si="35"/>
        <v>1</v>
      </c>
      <c r="U2262" s="29">
        <f>'Raw Data'!$M2262*'Raw Data'!$T2262</f>
        <v>600</v>
      </c>
    </row>
    <row r="2263" spans="1:21" x14ac:dyDescent="0.3">
      <c r="A2263" s="20">
        <v>18349916</v>
      </c>
      <c r="B2263" s="27" t="s">
        <v>4847</v>
      </c>
      <c r="C2263" s="27">
        <v>1</v>
      </c>
      <c r="D2263" s="27" t="str">
        <f>VLOOKUP('Raw Data'!$C2263,'country description'!$A$2:$B$16,2,0)</f>
        <v>India</v>
      </c>
      <c r="E2263" s="27" t="s">
        <v>14</v>
      </c>
      <c r="F2263" s="27" t="s">
        <v>4848</v>
      </c>
      <c r="G2263" s="27" t="s">
        <v>2989</v>
      </c>
      <c r="H2263" s="27" t="s">
        <v>18</v>
      </c>
      <c r="I2263" s="27" t="s">
        <v>19</v>
      </c>
      <c r="J2263" s="27" t="s">
        <v>24</v>
      </c>
      <c r="K2263" s="27">
        <v>2</v>
      </c>
      <c r="L2263" s="27">
        <v>530</v>
      </c>
      <c r="M2263" s="27">
        <v>600</v>
      </c>
      <c r="N2263" s="27">
        <v>4.2</v>
      </c>
      <c r="O2263" s="27">
        <v>2016</v>
      </c>
      <c r="P2263" s="27">
        <v>3</v>
      </c>
      <c r="Q2263" s="27">
        <v>26</v>
      </c>
      <c r="R2263" s="28">
        <f>DATE('Raw Data'!$O2263,'Raw Data'!$P2263,'Raw Data'!$Q2263)</f>
        <v>42455</v>
      </c>
      <c r="S2263" s="27" t="str">
        <f>CONCATENATE(MID('Raw Data'!$H2263,FIND("(",'Raw Data'!$H2263)+1,FIND(")",'Raw Data'!$H2263)-FIND("(",'Raw Data'!$H2263)-1),"",'Raw Data'!$M2263)</f>
        <v>Rs.600</v>
      </c>
      <c r="T2263" s="27">
        <f t="shared" si="35"/>
        <v>1</v>
      </c>
      <c r="U2263" s="29">
        <f>'Raw Data'!$M2263*'Raw Data'!$T2263</f>
        <v>600</v>
      </c>
    </row>
    <row r="2264" spans="1:21" x14ac:dyDescent="0.3">
      <c r="A2264" s="20">
        <v>2228</v>
      </c>
      <c r="B2264" s="27" t="s">
        <v>4849</v>
      </c>
      <c r="C2264" s="27">
        <v>1</v>
      </c>
      <c r="D2264" s="27" t="str">
        <f>VLOOKUP('Raw Data'!$C2264,'country description'!$A$2:$B$16,2,0)</f>
        <v>India</v>
      </c>
      <c r="E2264" s="27" t="s">
        <v>14</v>
      </c>
      <c r="F2264" s="27" t="s">
        <v>4850</v>
      </c>
      <c r="G2264" s="27" t="s">
        <v>4851</v>
      </c>
      <c r="H2264" s="27" t="s">
        <v>18</v>
      </c>
      <c r="I2264" s="27" t="s">
        <v>19</v>
      </c>
      <c r="J2264" s="27" t="s">
        <v>24</v>
      </c>
      <c r="K2264" s="27">
        <v>2</v>
      </c>
      <c r="L2264" s="27">
        <v>202</v>
      </c>
      <c r="M2264" s="27">
        <v>600</v>
      </c>
      <c r="N2264" s="27">
        <v>3.4</v>
      </c>
      <c r="O2264" s="27">
        <v>2010</v>
      </c>
      <c r="P2264" s="27">
        <v>3</v>
      </c>
      <c r="Q2264" s="27">
        <v>7</v>
      </c>
      <c r="R2264" s="28">
        <f>DATE('Raw Data'!$O2264,'Raw Data'!$P2264,'Raw Data'!$Q2264)</f>
        <v>40244</v>
      </c>
      <c r="S2264" s="27" t="str">
        <f>CONCATENATE(MID('Raw Data'!$H2264,FIND("(",'Raw Data'!$H2264)+1,FIND(")",'Raw Data'!$H2264)-FIND("(",'Raw Data'!$H2264)-1),"",'Raw Data'!$M2264)</f>
        <v>Rs.600</v>
      </c>
      <c r="T2264" s="27">
        <f t="shared" si="35"/>
        <v>1</v>
      </c>
      <c r="U2264" s="29">
        <f>'Raw Data'!$M2264*'Raw Data'!$T2264</f>
        <v>600</v>
      </c>
    </row>
    <row r="2265" spans="1:21" x14ac:dyDescent="0.3">
      <c r="A2265" s="20">
        <v>2047</v>
      </c>
      <c r="B2265" s="27" t="s">
        <v>4852</v>
      </c>
      <c r="C2265" s="27">
        <v>1</v>
      </c>
      <c r="D2265" s="27" t="str">
        <f>VLOOKUP('Raw Data'!$C2265,'country description'!$A$2:$B$16,2,0)</f>
        <v>India</v>
      </c>
      <c r="E2265" s="27" t="s">
        <v>14</v>
      </c>
      <c r="F2265" s="27" t="s">
        <v>693</v>
      </c>
      <c r="G2265" s="27" t="s">
        <v>390</v>
      </c>
      <c r="H2265" s="27" t="s">
        <v>18</v>
      </c>
      <c r="I2265" s="27" t="s">
        <v>19</v>
      </c>
      <c r="J2265" s="27" t="s">
        <v>24</v>
      </c>
      <c r="K2265" s="27">
        <v>2</v>
      </c>
      <c r="L2265" s="27">
        <v>195</v>
      </c>
      <c r="M2265" s="27">
        <v>600</v>
      </c>
      <c r="N2265" s="27">
        <v>3.7</v>
      </c>
      <c r="O2265" s="27">
        <v>2012</v>
      </c>
      <c r="P2265" s="27">
        <v>3</v>
      </c>
      <c r="Q2265" s="27">
        <v>27</v>
      </c>
      <c r="R2265" s="28">
        <f>DATE('Raw Data'!$O2265,'Raw Data'!$P2265,'Raw Data'!$Q2265)</f>
        <v>40995</v>
      </c>
      <c r="S2265" s="27" t="str">
        <f>CONCATENATE(MID('Raw Data'!$H2265,FIND("(",'Raw Data'!$H2265)+1,FIND(")",'Raw Data'!$H2265)-FIND("(",'Raw Data'!$H2265)-1),"",'Raw Data'!$M2265)</f>
        <v>Rs.600</v>
      </c>
      <c r="T2265" s="27">
        <f t="shared" si="35"/>
        <v>1</v>
      </c>
      <c r="U2265" s="29">
        <f>'Raw Data'!$M2265*'Raw Data'!$T2265</f>
        <v>600</v>
      </c>
    </row>
    <row r="2266" spans="1:21" x14ac:dyDescent="0.3">
      <c r="A2266" s="20">
        <v>18057805</v>
      </c>
      <c r="B2266" s="27" t="s">
        <v>4853</v>
      </c>
      <c r="C2266" s="27">
        <v>1</v>
      </c>
      <c r="D2266" s="27" t="str">
        <f>VLOOKUP('Raw Data'!$C2266,'country description'!$A$2:$B$16,2,0)</f>
        <v>India</v>
      </c>
      <c r="E2266" s="27" t="s">
        <v>14</v>
      </c>
      <c r="F2266" s="27" t="s">
        <v>4854</v>
      </c>
      <c r="G2266" s="27" t="s">
        <v>1356</v>
      </c>
      <c r="H2266" s="27" t="s">
        <v>18</v>
      </c>
      <c r="I2266" s="27" t="s">
        <v>19</v>
      </c>
      <c r="J2266" s="27" t="s">
        <v>24</v>
      </c>
      <c r="K2266" s="27">
        <v>2</v>
      </c>
      <c r="L2266" s="27">
        <v>97</v>
      </c>
      <c r="M2266" s="27">
        <v>600</v>
      </c>
      <c r="N2266" s="27">
        <v>3.9</v>
      </c>
      <c r="O2266" s="27">
        <v>2011</v>
      </c>
      <c r="P2266" s="27">
        <v>2</v>
      </c>
      <c r="Q2266" s="27">
        <v>26</v>
      </c>
      <c r="R2266" s="28">
        <f>DATE('Raw Data'!$O2266,'Raw Data'!$P2266,'Raw Data'!$Q2266)</f>
        <v>40600</v>
      </c>
      <c r="S2266" s="27" t="str">
        <f>CONCATENATE(MID('Raw Data'!$H2266,FIND("(",'Raw Data'!$H2266)+1,FIND(")",'Raw Data'!$H2266)-FIND("(",'Raw Data'!$H2266)-1),"",'Raw Data'!$M2266)</f>
        <v>Rs.600</v>
      </c>
      <c r="T2266" s="27">
        <f t="shared" si="35"/>
        <v>1</v>
      </c>
      <c r="U2266" s="29">
        <f>'Raw Data'!$M2266*'Raw Data'!$T2266</f>
        <v>600</v>
      </c>
    </row>
    <row r="2267" spans="1:21" x14ac:dyDescent="0.3">
      <c r="A2267" s="20">
        <v>18466981</v>
      </c>
      <c r="B2267" s="27" t="s">
        <v>4855</v>
      </c>
      <c r="C2267" s="27">
        <v>1</v>
      </c>
      <c r="D2267" s="27" t="str">
        <f>VLOOKUP('Raw Data'!$C2267,'country description'!$A$2:$B$16,2,0)</f>
        <v>India</v>
      </c>
      <c r="E2267" s="27" t="s">
        <v>14</v>
      </c>
      <c r="F2267" s="27" t="s">
        <v>4856</v>
      </c>
      <c r="G2267" s="27" t="s">
        <v>470</v>
      </c>
      <c r="H2267" s="27" t="s">
        <v>18</v>
      </c>
      <c r="I2267" s="27" t="s">
        <v>19</v>
      </c>
      <c r="J2267" s="27" t="s">
        <v>24</v>
      </c>
      <c r="K2267" s="27">
        <v>2</v>
      </c>
      <c r="L2267" s="27">
        <v>6</v>
      </c>
      <c r="M2267" s="27">
        <v>600</v>
      </c>
      <c r="N2267" s="27">
        <v>3.1</v>
      </c>
      <c r="O2267" s="27">
        <v>2018</v>
      </c>
      <c r="P2267" s="27">
        <v>2</v>
      </c>
      <c r="Q2267" s="27">
        <v>15</v>
      </c>
      <c r="R2267" s="28">
        <f>DATE('Raw Data'!$O2267,'Raw Data'!$P2267,'Raw Data'!$Q2267)</f>
        <v>43146</v>
      </c>
      <c r="S2267" s="27" t="str">
        <f>CONCATENATE(MID('Raw Data'!$H2267,FIND("(",'Raw Data'!$H2267)+1,FIND(")",'Raw Data'!$H2267)-FIND("(",'Raw Data'!$H2267)-1),"",'Raw Data'!$M2267)</f>
        <v>Rs.600</v>
      </c>
      <c r="T2267" s="27">
        <f t="shared" si="35"/>
        <v>1</v>
      </c>
      <c r="U2267" s="29">
        <f>'Raw Data'!$M2267*'Raw Data'!$T2267</f>
        <v>600</v>
      </c>
    </row>
    <row r="2268" spans="1:21" x14ac:dyDescent="0.3">
      <c r="A2268" s="20">
        <v>6242</v>
      </c>
      <c r="B2268" s="27" t="s">
        <v>4857</v>
      </c>
      <c r="C2268" s="27">
        <v>1</v>
      </c>
      <c r="D2268" s="27" t="str">
        <f>VLOOKUP('Raw Data'!$C2268,'country description'!$A$2:$B$16,2,0)</f>
        <v>India</v>
      </c>
      <c r="E2268" s="27" t="s">
        <v>14</v>
      </c>
      <c r="F2268" s="27" t="s">
        <v>4858</v>
      </c>
      <c r="G2268" s="27" t="s">
        <v>393</v>
      </c>
      <c r="H2268" s="27" t="s">
        <v>18</v>
      </c>
      <c r="I2268" s="27" t="s">
        <v>19</v>
      </c>
      <c r="J2268" s="27" t="s">
        <v>24</v>
      </c>
      <c r="K2268" s="27">
        <v>2</v>
      </c>
      <c r="L2268" s="27">
        <v>97</v>
      </c>
      <c r="M2268" s="27">
        <v>600</v>
      </c>
      <c r="N2268" s="27">
        <v>3.1</v>
      </c>
      <c r="O2268" s="27">
        <v>2017</v>
      </c>
      <c r="P2268" s="27">
        <v>2</v>
      </c>
      <c r="Q2268" s="27">
        <v>12</v>
      </c>
      <c r="R2268" s="28">
        <f>DATE('Raw Data'!$O2268,'Raw Data'!$P2268,'Raw Data'!$Q2268)</f>
        <v>42778</v>
      </c>
      <c r="S2268" s="27" t="str">
        <f>CONCATENATE(MID('Raw Data'!$H2268,FIND("(",'Raw Data'!$H2268)+1,FIND(")",'Raw Data'!$H2268)-FIND("(",'Raw Data'!$H2268)-1),"",'Raw Data'!$M2268)</f>
        <v>Rs.600</v>
      </c>
      <c r="T2268" s="27">
        <f t="shared" si="35"/>
        <v>1</v>
      </c>
      <c r="U2268" s="29">
        <f>'Raw Data'!$M2268*'Raw Data'!$T2268</f>
        <v>600</v>
      </c>
    </row>
    <row r="2269" spans="1:21" x14ac:dyDescent="0.3">
      <c r="A2269" s="20">
        <v>301470</v>
      </c>
      <c r="B2269" s="27" t="s">
        <v>4320</v>
      </c>
      <c r="C2269" s="27">
        <v>1</v>
      </c>
      <c r="D2269" s="27" t="str">
        <f>VLOOKUP('Raw Data'!$C2269,'country description'!$A$2:$B$16,2,0)</f>
        <v>India</v>
      </c>
      <c r="E2269" s="27" t="s">
        <v>14</v>
      </c>
      <c r="F2269" s="27" t="s">
        <v>4859</v>
      </c>
      <c r="G2269" s="27" t="s">
        <v>835</v>
      </c>
      <c r="H2269" s="27" t="s">
        <v>18</v>
      </c>
      <c r="I2269" s="27" t="s">
        <v>19</v>
      </c>
      <c r="J2269" s="27" t="s">
        <v>24</v>
      </c>
      <c r="K2269" s="27">
        <v>2</v>
      </c>
      <c r="L2269" s="27">
        <v>109</v>
      </c>
      <c r="M2269" s="27">
        <v>600</v>
      </c>
      <c r="N2269" s="27">
        <v>2.7</v>
      </c>
      <c r="O2269" s="27">
        <v>2015</v>
      </c>
      <c r="P2269" s="27">
        <v>2</v>
      </c>
      <c r="Q2269" s="27">
        <v>25</v>
      </c>
      <c r="R2269" s="28">
        <f>DATE('Raw Data'!$O2269,'Raw Data'!$P2269,'Raw Data'!$Q2269)</f>
        <v>42060</v>
      </c>
      <c r="S2269" s="27" t="str">
        <f>CONCATENATE(MID('Raw Data'!$H2269,FIND("(",'Raw Data'!$H2269)+1,FIND(")",'Raw Data'!$H2269)-FIND("(",'Raw Data'!$H2269)-1),"",'Raw Data'!$M2269)</f>
        <v>Rs.600</v>
      </c>
      <c r="T2269" s="27">
        <f t="shared" si="35"/>
        <v>1</v>
      </c>
      <c r="U2269" s="29">
        <f>'Raw Data'!$M2269*'Raw Data'!$T2269</f>
        <v>600</v>
      </c>
    </row>
    <row r="2270" spans="1:21" x14ac:dyDescent="0.3">
      <c r="A2270" s="20">
        <v>18303704</v>
      </c>
      <c r="B2270" s="27" t="s">
        <v>4860</v>
      </c>
      <c r="C2270" s="27">
        <v>1</v>
      </c>
      <c r="D2270" s="27" t="str">
        <f>VLOOKUP('Raw Data'!$C2270,'country description'!$A$2:$B$16,2,0)</f>
        <v>India</v>
      </c>
      <c r="E2270" s="27" t="s">
        <v>14</v>
      </c>
      <c r="F2270" s="27" t="s">
        <v>4861</v>
      </c>
      <c r="G2270" s="27" t="s">
        <v>393</v>
      </c>
      <c r="H2270" s="27" t="s">
        <v>18</v>
      </c>
      <c r="I2270" s="27" t="s">
        <v>19</v>
      </c>
      <c r="J2270" s="27" t="s">
        <v>24</v>
      </c>
      <c r="K2270" s="27">
        <v>2</v>
      </c>
      <c r="L2270" s="27">
        <v>55</v>
      </c>
      <c r="M2270" s="27">
        <v>600</v>
      </c>
      <c r="N2270" s="27">
        <v>3.6</v>
      </c>
      <c r="O2270" s="27">
        <v>2012</v>
      </c>
      <c r="P2270" s="27">
        <v>2</v>
      </c>
      <c r="Q2270" s="27">
        <v>24</v>
      </c>
      <c r="R2270" s="28">
        <f>DATE('Raw Data'!$O2270,'Raw Data'!$P2270,'Raw Data'!$Q2270)</f>
        <v>40963</v>
      </c>
      <c r="S2270" s="27" t="str">
        <f>CONCATENATE(MID('Raw Data'!$H2270,FIND("(",'Raw Data'!$H2270)+1,FIND(")",'Raw Data'!$H2270)-FIND("(",'Raw Data'!$H2270)-1),"",'Raw Data'!$M2270)</f>
        <v>Rs.600</v>
      </c>
      <c r="T2270" s="27">
        <f t="shared" si="35"/>
        <v>1</v>
      </c>
      <c r="U2270" s="29">
        <f>'Raw Data'!$M2270*'Raw Data'!$T2270</f>
        <v>600</v>
      </c>
    </row>
    <row r="2271" spans="1:21" x14ac:dyDescent="0.3">
      <c r="A2271" s="20">
        <v>18365877</v>
      </c>
      <c r="B2271" s="27" t="s">
        <v>465</v>
      </c>
      <c r="C2271" s="27">
        <v>1</v>
      </c>
      <c r="D2271" s="27" t="str">
        <f>VLOOKUP('Raw Data'!$C2271,'country description'!$A$2:$B$16,2,0)</f>
        <v>India</v>
      </c>
      <c r="E2271" s="27" t="s">
        <v>14</v>
      </c>
      <c r="F2271" s="27" t="s">
        <v>1580</v>
      </c>
      <c r="G2271" s="27" t="s">
        <v>467</v>
      </c>
      <c r="H2271" s="27" t="s">
        <v>18</v>
      </c>
      <c r="I2271" s="27" t="s">
        <v>19</v>
      </c>
      <c r="J2271" s="27" t="s">
        <v>24</v>
      </c>
      <c r="K2271" s="27">
        <v>2</v>
      </c>
      <c r="L2271" s="27">
        <v>61</v>
      </c>
      <c r="M2271" s="27">
        <v>600</v>
      </c>
      <c r="N2271" s="27">
        <v>3.6</v>
      </c>
      <c r="O2271" s="27">
        <v>2015</v>
      </c>
      <c r="P2271" s="27">
        <v>2</v>
      </c>
      <c r="Q2271" s="27">
        <v>22</v>
      </c>
      <c r="R2271" s="28">
        <f>DATE('Raw Data'!$O2271,'Raw Data'!$P2271,'Raw Data'!$Q2271)</f>
        <v>42057</v>
      </c>
      <c r="S2271" s="27" t="str">
        <f>CONCATENATE(MID('Raw Data'!$H2271,FIND("(",'Raw Data'!$H2271)+1,FIND(")",'Raw Data'!$H2271)-FIND("(",'Raw Data'!$H2271)-1),"",'Raw Data'!$M2271)</f>
        <v>Rs.600</v>
      </c>
      <c r="T2271" s="27">
        <f t="shared" si="35"/>
        <v>1</v>
      </c>
      <c r="U2271" s="29">
        <f>'Raw Data'!$M2271*'Raw Data'!$T2271</f>
        <v>600</v>
      </c>
    </row>
    <row r="2272" spans="1:21" x14ac:dyDescent="0.3">
      <c r="A2272" s="20">
        <v>18380143</v>
      </c>
      <c r="B2272" s="27" t="s">
        <v>4862</v>
      </c>
      <c r="C2272" s="27">
        <v>1</v>
      </c>
      <c r="D2272" s="27" t="str">
        <f>VLOOKUP('Raw Data'!$C2272,'country description'!$A$2:$B$16,2,0)</f>
        <v>India</v>
      </c>
      <c r="E2272" s="27" t="s">
        <v>14</v>
      </c>
      <c r="F2272" s="27" t="s">
        <v>170</v>
      </c>
      <c r="G2272" s="27" t="s">
        <v>410</v>
      </c>
      <c r="H2272" s="27" t="s">
        <v>18</v>
      </c>
      <c r="I2272" s="27" t="s">
        <v>19</v>
      </c>
      <c r="J2272" s="27" t="s">
        <v>24</v>
      </c>
      <c r="K2272" s="27">
        <v>2</v>
      </c>
      <c r="L2272" s="27">
        <v>44</v>
      </c>
      <c r="M2272" s="27">
        <v>600</v>
      </c>
      <c r="N2272" s="27">
        <v>3.5</v>
      </c>
      <c r="O2272" s="27">
        <v>2016</v>
      </c>
      <c r="P2272" s="27">
        <v>2</v>
      </c>
      <c r="Q2272" s="27">
        <v>16</v>
      </c>
      <c r="R2272" s="28">
        <f>DATE('Raw Data'!$O2272,'Raw Data'!$P2272,'Raw Data'!$Q2272)</f>
        <v>42416</v>
      </c>
      <c r="S2272" s="27" t="str">
        <f>CONCATENATE(MID('Raw Data'!$H2272,FIND("(",'Raw Data'!$H2272)+1,FIND(")",'Raw Data'!$H2272)-FIND("(",'Raw Data'!$H2272)-1),"",'Raw Data'!$M2272)</f>
        <v>Rs.600</v>
      </c>
      <c r="T2272" s="27">
        <f t="shared" si="35"/>
        <v>1</v>
      </c>
      <c r="U2272" s="29">
        <f>'Raw Data'!$M2272*'Raw Data'!$T2272</f>
        <v>600</v>
      </c>
    </row>
    <row r="2273" spans="1:21" x14ac:dyDescent="0.3">
      <c r="A2273" s="20">
        <v>18352263</v>
      </c>
      <c r="B2273" s="27" t="s">
        <v>4709</v>
      </c>
      <c r="C2273" s="27">
        <v>1</v>
      </c>
      <c r="D2273" s="27" t="str">
        <f>VLOOKUP('Raw Data'!$C2273,'country description'!$A$2:$B$16,2,0)</f>
        <v>India</v>
      </c>
      <c r="E2273" s="27" t="s">
        <v>14</v>
      </c>
      <c r="F2273" s="27" t="s">
        <v>4863</v>
      </c>
      <c r="G2273" s="27" t="s">
        <v>401</v>
      </c>
      <c r="H2273" s="27" t="s">
        <v>18</v>
      </c>
      <c r="I2273" s="27" t="s">
        <v>19</v>
      </c>
      <c r="J2273" s="27" t="s">
        <v>24</v>
      </c>
      <c r="K2273" s="27">
        <v>2</v>
      </c>
      <c r="L2273" s="27">
        <v>4</v>
      </c>
      <c r="M2273" s="27">
        <v>600</v>
      </c>
      <c r="N2273" s="27">
        <v>2.9</v>
      </c>
      <c r="O2273" s="27">
        <v>2013</v>
      </c>
      <c r="P2273" s="27">
        <v>2</v>
      </c>
      <c r="Q2273" s="27">
        <v>22</v>
      </c>
      <c r="R2273" s="28">
        <f>DATE('Raw Data'!$O2273,'Raw Data'!$P2273,'Raw Data'!$Q2273)</f>
        <v>41327</v>
      </c>
      <c r="S2273" s="27" t="str">
        <f>CONCATENATE(MID('Raw Data'!$H2273,FIND("(",'Raw Data'!$H2273)+1,FIND(")",'Raw Data'!$H2273)-FIND("(",'Raw Data'!$H2273)-1),"",'Raw Data'!$M2273)</f>
        <v>Rs.600</v>
      </c>
      <c r="T2273" s="27">
        <f t="shared" si="35"/>
        <v>1</v>
      </c>
      <c r="U2273" s="29">
        <f>'Raw Data'!$M2273*'Raw Data'!$T2273</f>
        <v>600</v>
      </c>
    </row>
    <row r="2274" spans="1:21" x14ac:dyDescent="0.3">
      <c r="A2274" s="20">
        <v>300815</v>
      </c>
      <c r="B2274" s="27" t="s">
        <v>4864</v>
      </c>
      <c r="C2274" s="27">
        <v>1</v>
      </c>
      <c r="D2274" s="27" t="str">
        <f>VLOOKUP('Raw Data'!$C2274,'country description'!$A$2:$B$16,2,0)</f>
        <v>India</v>
      </c>
      <c r="E2274" s="27" t="s">
        <v>14</v>
      </c>
      <c r="F2274" s="27" t="s">
        <v>4865</v>
      </c>
      <c r="G2274" s="27" t="s">
        <v>4866</v>
      </c>
      <c r="H2274" s="27" t="s">
        <v>18</v>
      </c>
      <c r="I2274" s="27" t="s">
        <v>19</v>
      </c>
      <c r="J2274" s="27" t="s">
        <v>24</v>
      </c>
      <c r="K2274" s="27">
        <v>2</v>
      </c>
      <c r="L2274" s="27">
        <v>365</v>
      </c>
      <c r="M2274" s="27">
        <v>600</v>
      </c>
      <c r="N2274" s="27">
        <v>3.6</v>
      </c>
      <c r="O2274" s="27">
        <v>2017</v>
      </c>
      <c r="P2274" s="27">
        <v>2</v>
      </c>
      <c r="Q2274" s="27">
        <v>11</v>
      </c>
      <c r="R2274" s="28">
        <f>DATE('Raw Data'!$O2274,'Raw Data'!$P2274,'Raw Data'!$Q2274)</f>
        <v>42777</v>
      </c>
      <c r="S2274" s="27" t="str">
        <f>CONCATENATE(MID('Raw Data'!$H2274,FIND("(",'Raw Data'!$H2274)+1,FIND(")",'Raw Data'!$H2274)-FIND("(",'Raw Data'!$H2274)-1),"",'Raw Data'!$M2274)</f>
        <v>Rs.600</v>
      </c>
      <c r="T2274" s="27">
        <f t="shared" si="35"/>
        <v>1</v>
      </c>
      <c r="U2274" s="29">
        <f>'Raw Data'!$M2274*'Raw Data'!$T2274</f>
        <v>600</v>
      </c>
    </row>
    <row r="2275" spans="1:21" x14ac:dyDescent="0.3">
      <c r="A2275" s="20">
        <v>18303832</v>
      </c>
      <c r="B2275" s="27" t="s">
        <v>4867</v>
      </c>
      <c r="C2275" s="27">
        <v>1</v>
      </c>
      <c r="D2275" s="27" t="str">
        <f>VLOOKUP('Raw Data'!$C2275,'country description'!$A$2:$B$16,2,0)</f>
        <v>India</v>
      </c>
      <c r="E2275" s="27" t="s">
        <v>14</v>
      </c>
      <c r="F2275" s="27" t="s">
        <v>4868</v>
      </c>
      <c r="G2275" s="27" t="s">
        <v>4869</v>
      </c>
      <c r="H2275" s="27" t="s">
        <v>18</v>
      </c>
      <c r="I2275" s="27" t="s">
        <v>19</v>
      </c>
      <c r="J2275" s="27" t="s">
        <v>24</v>
      </c>
      <c r="K2275" s="27">
        <v>2</v>
      </c>
      <c r="L2275" s="27">
        <v>349</v>
      </c>
      <c r="M2275" s="27">
        <v>600</v>
      </c>
      <c r="N2275" s="27">
        <v>4.2</v>
      </c>
      <c r="O2275" s="27">
        <v>2011</v>
      </c>
      <c r="P2275" s="27">
        <v>2</v>
      </c>
      <c r="Q2275" s="27">
        <v>3</v>
      </c>
      <c r="R2275" s="28">
        <f>DATE('Raw Data'!$O2275,'Raw Data'!$P2275,'Raw Data'!$Q2275)</f>
        <v>40577</v>
      </c>
      <c r="S2275" s="27" t="str">
        <f>CONCATENATE(MID('Raw Data'!$H2275,FIND("(",'Raw Data'!$H2275)+1,FIND(")",'Raw Data'!$H2275)-FIND("(",'Raw Data'!$H2275)-1),"",'Raw Data'!$M2275)</f>
        <v>Rs.600</v>
      </c>
      <c r="T2275" s="27">
        <f t="shared" si="35"/>
        <v>1</v>
      </c>
      <c r="U2275" s="29">
        <f>'Raw Data'!$M2275*'Raw Data'!$T2275</f>
        <v>600</v>
      </c>
    </row>
    <row r="2276" spans="1:21" x14ac:dyDescent="0.3">
      <c r="A2276" s="20">
        <v>18414475</v>
      </c>
      <c r="B2276" s="27" t="s">
        <v>4759</v>
      </c>
      <c r="C2276" s="27">
        <v>1</v>
      </c>
      <c r="D2276" s="27" t="str">
        <f>VLOOKUP('Raw Data'!$C2276,'country description'!$A$2:$B$16,2,0)</f>
        <v>India</v>
      </c>
      <c r="E2276" s="27" t="s">
        <v>14</v>
      </c>
      <c r="F2276" s="27" t="s">
        <v>4870</v>
      </c>
      <c r="G2276" s="27" t="s">
        <v>610</v>
      </c>
      <c r="H2276" s="27" t="s">
        <v>18</v>
      </c>
      <c r="I2276" s="27" t="s">
        <v>19</v>
      </c>
      <c r="J2276" s="27" t="s">
        <v>24</v>
      </c>
      <c r="K2276" s="27">
        <v>2</v>
      </c>
      <c r="L2276" s="27">
        <v>4</v>
      </c>
      <c r="M2276" s="27">
        <v>600</v>
      </c>
      <c r="N2276" s="27">
        <v>3</v>
      </c>
      <c r="O2276" s="27">
        <v>2012</v>
      </c>
      <c r="P2276" s="27">
        <v>2</v>
      </c>
      <c r="Q2276" s="27">
        <v>27</v>
      </c>
      <c r="R2276" s="28">
        <f>DATE('Raw Data'!$O2276,'Raw Data'!$P2276,'Raw Data'!$Q2276)</f>
        <v>40966</v>
      </c>
      <c r="S2276" s="27" t="str">
        <f>CONCATENATE(MID('Raw Data'!$H2276,FIND("(",'Raw Data'!$H2276)+1,FIND(")",'Raw Data'!$H2276)-FIND("(",'Raw Data'!$H2276)-1),"",'Raw Data'!$M2276)</f>
        <v>Rs.600</v>
      </c>
      <c r="T2276" s="27">
        <f t="shared" si="35"/>
        <v>1</v>
      </c>
      <c r="U2276" s="29">
        <f>'Raw Data'!$M2276*'Raw Data'!$T2276</f>
        <v>600</v>
      </c>
    </row>
    <row r="2277" spans="1:21" x14ac:dyDescent="0.3">
      <c r="A2277" s="20">
        <v>18415376</v>
      </c>
      <c r="B2277" s="27" t="s">
        <v>4871</v>
      </c>
      <c r="C2277" s="27">
        <v>1</v>
      </c>
      <c r="D2277" s="27" t="str">
        <f>VLOOKUP('Raw Data'!$C2277,'country description'!$A$2:$B$16,2,0)</f>
        <v>India</v>
      </c>
      <c r="E2277" s="27" t="s">
        <v>14</v>
      </c>
      <c r="F2277" s="27" t="s">
        <v>4872</v>
      </c>
      <c r="G2277" s="27" t="s">
        <v>4873</v>
      </c>
      <c r="H2277" s="27" t="s">
        <v>18</v>
      </c>
      <c r="I2277" s="27" t="s">
        <v>19</v>
      </c>
      <c r="J2277" s="27" t="s">
        <v>24</v>
      </c>
      <c r="K2277" s="27">
        <v>2</v>
      </c>
      <c r="L2277" s="27">
        <v>3</v>
      </c>
      <c r="M2277" s="27">
        <v>600</v>
      </c>
      <c r="N2277" s="27">
        <v>1</v>
      </c>
      <c r="O2277" s="27">
        <v>2012</v>
      </c>
      <c r="P2277" s="27">
        <v>2</v>
      </c>
      <c r="Q2277" s="27">
        <v>14</v>
      </c>
      <c r="R2277" s="28">
        <f>DATE('Raw Data'!$O2277,'Raw Data'!$P2277,'Raw Data'!$Q2277)</f>
        <v>40953</v>
      </c>
      <c r="S2277" s="27" t="str">
        <f>CONCATENATE(MID('Raw Data'!$H2277,FIND("(",'Raw Data'!$H2277)+1,FIND(")",'Raw Data'!$H2277)-FIND("(",'Raw Data'!$H2277)-1),"",'Raw Data'!$M2277)</f>
        <v>Rs.600</v>
      </c>
      <c r="T2277" s="27">
        <f t="shared" si="35"/>
        <v>1</v>
      </c>
      <c r="U2277" s="29">
        <f>'Raw Data'!$M2277*'Raw Data'!$T2277</f>
        <v>600</v>
      </c>
    </row>
    <row r="2278" spans="1:21" x14ac:dyDescent="0.3">
      <c r="A2278" s="20">
        <v>7249</v>
      </c>
      <c r="B2278" s="27" t="s">
        <v>4849</v>
      </c>
      <c r="C2278" s="27">
        <v>1</v>
      </c>
      <c r="D2278" s="27" t="str">
        <f>VLOOKUP('Raw Data'!$C2278,'country description'!$A$2:$B$16,2,0)</f>
        <v>India</v>
      </c>
      <c r="E2278" s="27" t="s">
        <v>14</v>
      </c>
      <c r="F2278" s="27" t="s">
        <v>4235</v>
      </c>
      <c r="G2278" s="27" t="s">
        <v>4851</v>
      </c>
      <c r="H2278" s="27" t="s">
        <v>18</v>
      </c>
      <c r="I2278" s="27" t="s">
        <v>19</v>
      </c>
      <c r="J2278" s="27" t="s">
        <v>24</v>
      </c>
      <c r="K2278" s="27">
        <v>2</v>
      </c>
      <c r="L2278" s="27">
        <v>100</v>
      </c>
      <c r="M2278" s="27">
        <v>600</v>
      </c>
      <c r="N2278" s="27">
        <v>2.5</v>
      </c>
      <c r="O2278" s="27">
        <v>2013</v>
      </c>
      <c r="P2278" s="27">
        <v>1</v>
      </c>
      <c r="Q2278" s="27">
        <v>4</v>
      </c>
      <c r="R2278" s="28">
        <f>DATE('Raw Data'!$O2278,'Raw Data'!$P2278,'Raw Data'!$Q2278)</f>
        <v>41278</v>
      </c>
      <c r="S2278" s="27" t="str">
        <f>CONCATENATE(MID('Raw Data'!$H2278,FIND("(",'Raw Data'!$H2278)+1,FIND(")",'Raw Data'!$H2278)-FIND("(",'Raw Data'!$H2278)-1),"",'Raw Data'!$M2278)</f>
        <v>Rs.600</v>
      </c>
      <c r="T2278" s="27">
        <f t="shared" si="35"/>
        <v>1</v>
      </c>
      <c r="U2278" s="29">
        <f>'Raw Data'!$M2278*'Raw Data'!$T2278</f>
        <v>600</v>
      </c>
    </row>
    <row r="2279" spans="1:21" x14ac:dyDescent="0.3">
      <c r="A2279" s="20">
        <v>309080</v>
      </c>
      <c r="B2279" s="27" t="s">
        <v>4874</v>
      </c>
      <c r="C2279" s="27">
        <v>1</v>
      </c>
      <c r="D2279" s="27" t="str">
        <f>VLOOKUP('Raw Data'!$C2279,'country description'!$A$2:$B$16,2,0)</f>
        <v>India</v>
      </c>
      <c r="E2279" s="27" t="s">
        <v>14</v>
      </c>
      <c r="F2279" s="27" t="s">
        <v>4875</v>
      </c>
      <c r="G2279" s="27" t="s">
        <v>458</v>
      </c>
      <c r="H2279" s="27" t="s">
        <v>18</v>
      </c>
      <c r="I2279" s="27" t="s">
        <v>19</v>
      </c>
      <c r="J2279" s="27" t="s">
        <v>24</v>
      </c>
      <c r="K2279" s="27">
        <v>2</v>
      </c>
      <c r="L2279" s="27">
        <v>41</v>
      </c>
      <c r="M2279" s="27">
        <v>600</v>
      </c>
      <c r="N2279" s="27">
        <v>2.4</v>
      </c>
      <c r="O2279" s="27">
        <v>2018</v>
      </c>
      <c r="P2279" s="27">
        <v>1</v>
      </c>
      <c r="Q2279" s="27">
        <v>6</v>
      </c>
      <c r="R2279" s="28">
        <f>DATE('Raw Data'!$O2279,'Raw Data'!$P2279,'Raw Data'!$Q2279)</f>
        <v>43106</v>
      </c>
      <c r="S2279" s="27" t="str">
        <f>CONCATENATE(MID('Raw Data'!$H2279,FIND("(",'Raw Data'!$H2279)+1,FIND(")",'Raw Data'!$H2279)-FIND("(",'Raw Data'!$H2279)-1),"",'Raw Data'!$M2279)</f>
        <v>Rs.600</v>
      </c>
      <c r="T2279" s="27">
        <f t="shared" si="35"/>
        <v>1</v>
      </c>
      <c r="U2279" s="29">
        <f>'Raw Data'!$M2279*'Raw Data'!$T2279</f>
        <v>600</v>
      </c>
    </row>
    <row r="2280" spans="1:21" x14ac:dyDescent="0.3">
      <c r="A2280" s="20">
        <v>302370</v>
      </c>
      <c r="B2280" s="27" t="s">
        <v>4876</v>
      </c>
      <c r="C2280" s="27">
        <v>1</v>
      </c>
      <c r="D2280" s="27" t="str">
        <f>VLOOKUP('Raw Data'!$C2280,'country description'!$A$2:$B$16,2,0)</f>
        <v>India</v>
      </c>
      <c r="E2280" s="27" t="s">
        <v>14</v>
      </c>
      <c r="F2280" s="27" t="s">
        <v>4877</v>
      </c>
      <c r="G2280" s="27" t="s">
        <v>617</v>
      </c>
      <c r="H2280" s="27" t="s">
        <v>18</v>
      </c>
      <c r="I2280" s="27" t="s">
        <v>19</v>
      </c>
      <c r="J2280" s="27" t="s">
        <v>24</v>
      </c>
      <c r="K2280" s="27">
        <v>2</v>
      </c>
      <c r="L2280" s="27">
        <v>427</v>
      </c>
      <c r="M2280" s="27">
        <v>600</v>
      </c>
      <c r="N2280" s="27">
        <v>3.4</v>
      </c>
      <c r="O2280" s="27">
        <v>2010</v>
      </c>
      <c r="P2280" s="27">
        <v>1</v>
      </c>
      <c r="Q2280" s="27">
        <v>21</v>
      </c>
      <c r="R2280" s="28">
        <f>DATE('Raw Data'!$O2280,'Raw Data'!$P2280,'Raw Data'!$Q2280)</f>
        <v>40199</v>
      </c>
      <c r="S2280" s="27" t="str">
        <f>CONCATENATE(MID('Raw Data'!$H2280,FIND("(",'Raw Data'!$H2280)+1,FIND(")",'Raw Data'!$H2280)-FIND("(",'Raw Data'!$H2280)-1),"",'Raw Data'!$M2280)</f>
        <v>Rs.600</v>
      </c>
      <c r="T2280" s="27">
        <f t="shared" si="35"/>
        <v>1</v>
      </c>
      <c r="U2280" s="29">
        <f>'Raw Data'!$M2280*'Raw Data'!$T2280</f>
        <v>600</v>
      </c>
    </row>
    <row r="2281" spans="1:21" x14ac:dyDescent="0.3">
      <c r="A2281" s="20">
        <v>2932</v>
      </c>
      <c r="B2281" s="27" t="s">
        <v>4878</v>
      </c>
      <c r="C2281" s="27">
        <v>1</v>
      </c>
      <c r="D2281" s="27" t="str">
        <f>VLOOKUP('Raw Data'!$C2281,'country description'!$A$2:$B$16,2,0)</f>
        <v>India</v>
      </c>
      <c r="E2281" s="27" t="s">
        <v>14</v>
      </c>
      <c r="F2281" s="27" t="s">
        <v>4879</v>
      </c>
      <c r="G2281" s="27" t="s">
        <v>393</v>
      </c>
      <c r="H2281" s="27" t="s">
        <v>18</v>
      </c>
      <c r="I2281" s="27" t="s">
        <v>19</v>
      </c>
      <c r="J2281" s="27" t="s">
        <v>24</v>
      </c>
      <c r="K2281" s="27">
        <v>2</v>
      </c>
      <c r="L2281" s="27">
        <v>53</v>
      </c>
      <c r="M2281" s="27">
        <v>600</v>
      </c>
      <c r="N2281" s="27">
        <v>2.6</v>
      </c>
      <c r="O2281" s="27">
        <v>2013</v>
      </c>
      <c r="P2281" s="27">
        <v>1</v>
      </c>
      <c r="Q2281" s="27">
        <v>6</v>
      </c>
      <c r="R2281" s="28">
        <f>DATE('Raw Data'!$O2281,'Raw Data'!$P2281,'Raw Data'!$Q2281)</f>
        <v>41280</v>
      </c>
      <c r="S2281" s="27" t="str">
        <f>CONCATENATE(MID('Raw Data'!$H2281,FIND("(",'Raw Data'!$H2281)+1,FIND(")",'Raw Data'!$H2281)-FIND("(",'Raw Data'!$H2281)-1),"",'Raw Data'!$M2281)</f>
        <v>Rs.600</v>
      </c>
      <c r="T2281" s="27">
        <f t="shared" si="35"/>
        <v>1</v>
      </c>
      <c r="U2281" s="29">
        <f>'Raw Data'!$M2281*'Raw Data'!$T2281</f>
        <v>600</v>
      </c>
    </row>
    <row r="2282" spans="1:21" x14ac:dyDescent="0.3">
      <c r="A2282" s="20">
        <v>3116</v>
      </c>
      <c r="B2282" s="27" t="s">
        <v>4880</v>
      </c>
      <c r="C2282" s="27">
        <v>1</v>
      </c>
      <c r="D2282" s="27" t="str">
        <f>VLOOKUP('Raw Data'!$C2282,'country description'!$A$2:$B$16,2,0)</f>
        <v>India</v>
      </c>
      <c r="E2282" s="27" t="s">
        <v>14</v>
      </c>
      <c r="F2282" s="27" t="s">
        <v>4881</v>
      </c>
      <c r="G2282" s="27" t="s">
        <v>4882</v>
      </c>
      <c r="H2282" s="27" t="s">
        <v>18</v>
      </c>
      <c r="I2282" s="27" t="s">
        <v>19</v>
      </c>
      <c r="J2282" s="27" t="s">
        <v>24</v>
      </c>
      <c r="K2282" s="27">
        <v>2</v>
      </c>
      <c r="L2282" s="27">
        <v>38</v>
      </c>
      <c r="M2282" s="27">
        <v>600</v>
      </c>
      <c r="N2282" s="27">
        <v>3.2</v>
      </c>
      <c r="O2282" s="27">
        <v>2017</v>
      </c>
      <c r="P2282" s="27">
        <v>1</v>
      </c>
      <c r="Q2282" s="27">
        <v>10</v>
      </c>
      <c r="R2282" s="28">
        <f>DATE('Raw Data'!$O2282,'Raw Data'!$P2282,'Raw Data'!$Q2282)</f>
        <v>42745</v>
      </c>
      <c r="S2282" s="27" t="str">
        <f>CONCATENATE(MID('Raw Data'!$H2282,FIND("(",'Raw Data'!$H2282)+1,FIND(")",'Raw Data'!$H2282)-FIND("(",'Raw Data'!$H2282)-1),"",'Raw Data'!$M2282)</f>
        <v>Rs.600</v>
      </c>
      <c r="T2282" s="27">
        <f t="shared" si="35"/>
        <v>1</v>
      </c>
      <c r="U2282" s="29">
        <f>'Raw Data'!$M2282*'Raw Data'!$T2282</f>
        <v>600</v>
      </c>
    </row>
    <row r="2283" spans="1:21" x14ac:dyDescent="0.3">
      <c r="A2283" s="20">
        <v>9792</v>
      </c>
      <c r="B2283" s="27" t="s">
        <v>4883</v>
      </c>
      <c r="C2283" s="27">
        <v>1</v>
      </c>
      <c r="D2283" s="27" t="str">
        <f>VLOOKUP('Raw Data'!$C2283,'country description'!$A$2:$B$16,2,0)</f>
        <v>India</v>
      </c>
      <c r="E2283" s="27" t="s">
        <v>14</v>
      </c>
      <c r="F2283" s="27" t="s">
        <v>4884</v>
      </c>
      <c r="G2283" s="27" t="s">
        <v>390</v>
      </c>
      <c r="H2283" s="27" t="s">
        <v>18</v>
      </c>
      <c r="I2283" s="27" t="s">
        <v>19</v>
      </c>
      <c r="J2283" s="27" t="s">
        <v>24</v>
      </c>
      <c r="K2283" s="27">
        <v>2</v>
      </c>
      <c r="L2283" s="27">
        <v>80</v>
      </c>
      <c r="M2283" s="27">
        <v>600</v>
      </c>
      <c r="N2283" s="27">
        <v>3</v>
      </c>
      <c r="O2283" s="27">
        <v>2018</v>
      </c>
      <c r="P2283" s="27">
        <v>1</v>
      </c>
      <c r="Q2283" s="27">
        <v>4</v>
      </c>
      <c r="R2283" s="28">
        <f>DATE('Raw Data'!$O2283,'Raw Data'!$P2283,'Raw Data'!$Q2283)</f>
        <v>43104</v>
      </c>
      <c r="S2283" s="27" t="str">
        <f>CONCATENATE(MID('Raw Data'!$H2283,FIND("(",'Raw Data'!$H2283)+1,FIND(")",'Raw Data'!$H2283)-FIND("(",'Raw Data'!$H2283)-1),"",'Raw Data'!$M2283)</f>
        <v>Rs.600</v>
      </c>
      <c r="T2283" s="27">
        <f t="shared" si="35"/>
        <v>1</v>
      </c>
      <c r="U2283" s="29">
        <f>'Raw Data'!$M2283*'Raw Data'!$T2283</f>
        <v>600</v>
      </c>
    </row>
    <row r="2284" spans="1:21" x14ac:dyDescent="0.3">
      <c r="A2284" s="20">
        <v>304186</v>
      </c>
      <c r="B2284" s="27" t="s">
        <v>4885</v>
      </c>
      <c r="C2284" s="27">
        <v>1</v>
      </c>
      <c r="D2284" s="27" t="str">
        <f>VLOOKUP('Raw Data'!$C2284,'country description'!$A$2:$B$16,2,0)</f>
        <v>India</v>
      </c>
      <c r="E2284" s="27" t="s">
        <v>14</v>
      </c>
      <c r="F2284" s="27" t="s">
        <v>4886</v>
      </c>
      <c r="G2284" s="27" t="s">
        <v>455</v>
      </c>
      <c r="H2284" s="27" t="s">
        <v>18</v>
      </c>
      <c r="I2284" s="27" t="s">
        <v>19</v>
      </c>
      <c r="J2284" s="27" t="s">
        <v>24</v>
      </c>
      <c r="K2284" s="27">
        <v>2</v>
      </c>
      <c r="L2284" s="27">
        <v>35</v>
      </c>
      <c r="M2284" s="27">
        <v>600</v>
      </c>
      <c r="N2284" s="27">
        <v>3.1</v>
      </c>
      <c r="O2284" s="27">
        <v>2015</v>
      </c>
      <c r="P2284" s="27">
        <v>1</v>
      </c>
      <c r="Q2284" s="27">
        <v>16</v>
      </c>
      <c r="R2284" s="28">
        <f>DATE('Raw Data'!$O2284,'Raw Data'!$P2284,'Raw Data'!$Q2284)</f>
        <v>42020</v>
      </c>
      <c r="S2284" s="27" t="str">
        <f>CONCATENATE(MID('Raw Data'!$H2284,FIND("(",'Raw Data'!$H2284)+1,FIND(")",'Raw Data'!$H2284)-FIND("(",'Raw Data'!$H2284)-1),"",'Raw Data'!$M2284)</f>
        <v>Rs.600</v>
      </c>
      <c r="T2284" s="27">
        <f t="shared" si="35"/>
        <v>1</v>
      </c>
      <c r="U2284" s="29">
        <f>'Raw Data'!$M2284*'Raw Data'!$T2284</f>
        <v>600</v>
      </c>
    </row>
    <row r="2285" spans="1:21" x14ac:dyDescent="0.3">
      <c r="A2285" s="20">
        <v>300283</v>
      </c>
      <c r="B2285" s="27" t="s">
        <v>4887</v>
      </c>
      <c r="C2285" s="27">
        <v>1</v>
      </c>
      <c r="D2285" s="27" t="str">
        <f>VLOOKUP('Raw Data'!$C2285,'country description'!$A$2:$B$16,2,0)</f>
        <v>India</v>
      </c>
      <c r="E2285" s="27" t="s">
        <v>14</v>
      </c>
      <c r="F2285" s="27" t="s">
        <v>4888</v>
      </c>
      <c r="G2285" s="27" t="s">
        <v>4889</v>
      </c>
      <c r="H2285" s="27" t="s">
        <v>18</v>
      </c>
      <c r="I2285" s="27" t="s">
        <v>19</v>
      </c>
      <c r="J2285" s="27" t="s">
        <v>24</v>
      </c>
      <c r="K2285" s="27">
        <v>2</v>
      </c>
      <c r="L2285" s="27">
        <v>123</v>
      </c>
      <c r="M2285" s="27">
        <v>600</v>
      </c>
      <c r="N2285" s="27">
        <v>3.5</v>
      </c>
      <c r="O2285" s="27">
        <v>2014</v>
      </c>
      <c r="P2285" s="27">
        <v>1</v>
      </c>
      <c r="Q2285" s="27">
        <v>8</v>
      </c>
      <c r="R2285" s="28">
        <f>DATE('Raw Data'!$O2285,'Raw Data'!$P2285,'Raw Data'!$Q2285)</f>
        <v>41647</v>
      </c>
      <c r="S2285" s="27" t="str">
        <f>CONCATENATE(MID('Raw Data'!$H2285,FIND("(",'Raw Data'!$H2285)+1,FIND(")",'Raw Data'!$H2285)-FIND("(",'Raw Data'!$H2285)-1),"",'Raw Data'!$M2285)</f>
        <v>Rs.600</v>
      </c>
      <c r="T2285" s="27">
        <f t="shared" si="35"/>
        <v>1</v>
      </c>
      <c r="U2285" s="29">
        <f>'Raw Data'!$M2285*'Raw Data'!$T2285</f>
        <v>600</v>
      </c>
    </row>
    <row r="2286" spans="1:21" x14ac:dyDescent="0.3">
      <c r="A2286" s="20">
        <v>3665</v>
      </c>
      <c r="B2286" s="27" t="s">
        <v>4890</v>
      </c>
      <c r="C2286" s="27">
        <v>1</v>
      </c>
      <c r="D2286" s="27" t="str">
        <f>VLOOKUP('Raw Data'!$C2286,'country description'!$A$2:$B$16,2,0)</f>
        <v>India</v>
      </c>
      <c r="E2286" s="27" t="s">
        <v>14</v>
      </c>
      <c r="F2286" s="27" t="s">
        <v>4891</v>
      </c>
      <c r="G2286" s="27" t="s">
        <v>475</v>
      </c>
      <c r="H2286" s="27" t="s">
        <v>18</v>
      </c>
      <c r="I2286" s="27" t="s">
        <v>19</v>
      </c>
      <c r="J2286" s="27" t="s">
        <v>24</v>
      </c>
      <c r="K2286" s="27">
        <v>2</v>
      </c>
      <c r="L2286" s="27">
        <v>26</v>
      </c>
      <c r="M2286" s="27">
        <v>600</v>
      </c>
      <c r="N2286" s="27">
        <v>2.2999999999999998</v>
      </c>
      <c r="O2286" s="27">
        <v>2012</v>
      </c>
      <c r="P2286" s="27">
        <v>1</v>
      </c>
      <c r="Q2286" s="27">
        <v>21</v>
      </c>
      <c r="R2286" s="28">
        <f>DATE('Raw Data'!$O2286,'Raw Data'!$P2286,'Raw Data'!$Q2286)</f>
        <v>40929</v>
      </c>
      <c r="S2286" s="27" t="str">
        <f>CONCATENATE(MID('Raw Data'!$H2286,FIND("(",'Raw Data'!$H2286)+1,FIND(")",'Raw Data'!$H2286)-FIND("(",'Raw Data'!$H2286)-1),"",'Raw Data'!$M2286)</f>
        <v>Rs.600</v>
      </c>
      <c r="T2286" s="27">
        <f t="shared" si="35"/>
        <v>1</v>
      </c>
      <c r="U2286" s="29">
        <f>'Raw Data'!$M2286*'Raw Data'!$T2286</f>
        <v>600</v>
      </c>
    </row>
    <row r="2287" spans="1:21" x14ac:dyDescent="0.3">
      <c r="A2287" s="20">
        <v>310463</v>
      </c>
      <c r="B2287" s="27" t="s">
        <v>4892</v>
      </c>
      <c r="C2287" s="27">
        <v>1</v>
      </c>
      <c r="D2287" s="27" t="str">
        <f>VLOOKUP('Raw Data'!$C2287,'country description'!$A$2:$B$16,2,0)</f>
        <v>India</v>
      </c>
      <c r="E2287" s="27" t="s">
        <v>14</v>
      </c>
      <c r="F2287" s="27" t="s">
        <v>4893</v>
      </c>
      <c r="G2287" s="27" t="s">
        <v>2031</v>
      </c>
      <c r="H2287" s="27" t="s">
        <v>18</v>
      </c>
      <c r="I2287" s="27" t="s">
        <v>19</v>
      </c>
      <c r="J2287" s="27" t="s">
        <v>24</v>
      </c>
      <c r="K2287" s="27">
        <v>2</v>
      </c>
      <c r="L2287" s="27">
        <v>1311</v>
      </c>
      <c r="M2287" s="27">
        <v>600</v>
      </c>
      <c r="N2287" s="27">
        <v>3.5</v>
      </c>
      <c r="O2287" s="27">
        <v>2018</v>
      </c>
      <c r="P2287" s="27">
        <v>12</v>
      </c>
      <c r="Q2287" s="27">
        <v>1</v>
      </c>
      <c r="R2287" s="28">
        <f>DATE('Raw Data'!$O2287,'Raw Data'!$P2287,'Raw Data'!$Q2287)</f>
        <v>43435</v>
      </c>
      <c r="S2287" s="27" t="str">
        <f>CONCATENATE(MID('Raw Data'!$H2287,FIND("(",'Raw Data'!$H2287)+1,FIND(")",'Raw Data'!$H2287)-FIND("(",'Raw Data'!$H2287)-1),"",'Raw Data'!$M2287)</f>
        <v>Rs.600</v>
      </c>
      <c r="T2287" s="27">
        <f t="shared" si="35"/>
        <v>1</v>
      </c>
      <c r="U2287" s="29">
        <f>'Raw Data'!$M2287*'Raw Data'!$T2287</f>
        <v>600</v>
      </c>
    </row>
    <row r="2288" spans="1:21" x14ac:dyDescent="0.3">
      <c r="A2288" s="20">
        <v>18303851</v>
      </c>
      <c r="B2288" s="27" t="s">
        <v>4894</v>
      </c>
      <c r="C2288" s="27">
        <v>1</v>
      </c>
      <c r="D2288" s="27" t="str">
        <f>VLOOKUP('Raw Data'!$C2288,'country description'!$A$2:$B$16,2,0)</f>
        <v>India</v>
      </c>
      <c r="E2288" s="27" t="s">
        <v>14</v>
      </c>
      <c r="F2288" s="27" t="s">
        <v>4895</v>
      </c>
      <c r="G2288" s="27" t="s">
        <v>617</v>
      </c>
      <c r="H2288" s="27" t="s">
        <v>18</v>
      </c>
      <c r="I2288" s="27" t="s">
        <v>19</v>
      </c>
      <c r="J2288" s="27" t="s">
        <v>24</v>
      </c>
      <c r="K2288" s="27">
        <v>2</v>
      </c>
      <c r="L2288" s="27">
        <v>39</v>
      </c>
      <c r="M2288" s="27">
        <v>600</v>
      </c>
      <c r="N2288" s="27">
        <v>3</v>
      </c>
      <c r="O2288" s="27">
        <v>2014</v>
      </c>
      <c r="P2288" s="27">
        <v>12</v>
      </c>
      <c r="Q2288" s="27">
        <v>2</v>
      </c>
      <c r="R2288" s="28">
        <f>DATE('Raw Data'!$O2288,'Raw Data'!$P2288,'Raw Data'!$Q2288)</f>
        <v>41975</v>
      </c>
      <c r="S2288" s="27" t="str">
        <f>CONCATENATE(MID('Raw Data'!$H2288,FIND("(",'Raw Data'!$H2288)+1,FIND(")",'Raw Data'!$H2288)-FIND("(",'Raw Data'!$H2288)-1),"",'Raw Data'!$M2288)</f>
        <v>Rs.600</v>
      </c>
      <c r="T2288" s="27">
        <f t="shared" si="35"/>
        <v>1</v>
      </c>
      <c r="U2288" s="29">
        <f>'Raw Data'!$M2288*'Raw Data'!$T2288</f>
        <v>600</v>
      </c>
    </row>
    <row r="2289" spans="1:21" x14ac:dyDescent="0.3">
      <c r="A2289" s="20">
        <v>305</v>
      </c>
      <c r="B2289" s="27" t="s">
        <v>4320</v>
      </c>
      <c r="C2289" s="27">
        <v>1</v>
      </c>
      <c r="D2289" s="27" t="str">
        <f>VLOOKUP('Raw Data'!$C2289,'country description'!$A$2:$B$16,2,0)</f>
        <v>India</v>
      </c>
      <c r="E2289" s="27" t="s">
        <v>14</v>
      </c>
      <c r="F2289" s="27" t="s">
        <v>4896</v>
      </c>
      <c r="G2289" s="27" t="s">
        <v>835</v>
      </c>
      <c r="H2289" s="27" t="s">
        <v>18</v>
      </c>
      <c r="I2289" s="27" t="s">
        <v>19</v>
      </c>
      <c r="J2289" s="27" t="s">
        <v>24</v>
      </c>
      <c r="K2289" s="27">
        <v>2</v>
      </c>
      <c r="L2289" s="27">
        <v>782</v>
      </c>
      <c r="M2289" s="27">
        <v>600</v>
      </c>
      <c r="N2289" s="27">
        <v>4</v>
      </c>
      <c r="O2289" s="27">
        <v>2010</v>
      </c>
      <c r="P2289" s="27">
        <v>12</v>
      </c>
      <c r="Q2289" s="27">
        <v>12</v>
      </c>
      <c r="R2289" s="28">
        <f>DATE('Raw Data'!$O2289,'Raw Data'!$P2289,'Raw Data'!$Q2289)</f>
        <v>40524</v>
      </c>
      <c r="S2289" s="27" t="str">
        <f>CONCATENATE(MID('Raw Data'!$H2289,FIND("(",'Raw Data'!$H2289)+1,FIND(")",'Raw Data'!$H2289)-FIND("(",'Raw Data'!$H2289)-1),"",'Raw Data'!$M2289)</f>
        <v>Rs.600</v>
      </c>
      <c r="T2289" s="27">
        <f t="shared" si="35"/>
        <v>1</v>
      </c>
      <c r="U2289" s="29">
        <f>'Raw Data'!$M2289*'Raw Data'!$T2289</f>
        <v>600</v>
      </c>
    </row>
    <row r="2290" spans="1:21" x14ac:dyDescent="0.3">
      <c r="A2290" s="20">
        <v>303575</v>
      </c>
      <c r="B2290" s="27" t="s">
        <v>480</v>
      </c>
      <c r="C2290" s="27">
        <v>1</v>
      </c>
      <c r="D2290" s="27" t="str">
        <f>VLOOKUP('Raw Data'!$C2290,'country description'!$A$2:$B$16,2,0)</f>
        <v>India</v>
      </c>
      <c r="E2290" s="27" t="s">
        <v>14</v>
      </c>
      <c r="F2290" s="27" t="s">
        <v>4897</v>
      </c>
      <c r="G2290" s="27" t="s">
        <v>481</v>
      </c>
      <c r="H2290" s="27" t="s">
        <v>18</v>
      </c>
      <c r="I2290" s="27" t="s">
        <v>19</v>
      </c>
      <c r="J2290" s="27" t="s">
        <v>24</v>
      </c>
      <c r="K2290" s="27">
        <v>2</v>
      </c>
      <c r="L2290" s="27">
        <v>177</v>
      </c>
      <c r="M2290" s="27">
        <v>600</v>
      </c>
      <c r="N2290" s="27">
        <v>3.6</v>
      </c>
      <c r="O2290" s="27">
        <v>2014</v>
      </c>
      <c r="P2290" s="27">
        <v>12</v>
      </c>
      <c r="Q2290" s="27">
        <v>4</v>
      </c>
      <c r="R2290" s="28">
        <f>DATE('Raw Data'!$O2290,'Raw Data'!$P2290,'Raw Data'!$Q2290)</f>
        <v>41977</v>
      </c>
      <c r="S2290" s="27" t="str">
        <f>CONCATENATE(MID('Raw Data'!$H2290,FIND("(",'Raw Data'!$H2290)+1,FIND(")",'Raw Data'!$H2290)-FIND("(",'Raw Data'!$H2290)-1),"",'Raw Data'!$M2290)</f>
        <v>Rs.600</v>
      </c>
      <c r="T2290" s="27">
        <f t="shared" si="35"/>
        <v>1</v>
      </c>
      <c r="U2290" s="29">
        <f>'Raw Data'!$M2290*'Raw Data'!$T2290</f>
        <v>600</v>
      </c>
    </row>
    <row r="2291" spans="1:21" x14ac:dyDescent="0.3">
      <c r="A2291" s="20">
        <v>18365984</v>
      </c>
      <c r="B2291" s="27" t="s">
        <v>465</v>
      </c>
      <c r="C2291" s="27">
        <v>1</v>
      </c>
      <c r="D2291" s="27" t="str">
        <f>VLOOKUP('Raw Data'!$C2291,'country description'!$A$2:$B$16,2,0)</f>
        <v>India</v>
      </c>
      <c r="E2291" s="27" t="s">
        <v>14</v>
      </c>
      <c r="F2291" s="27" t="s">
        <v>1572</v>
      </c>
      <c r="G2291" s="27" t="s">
        <v>467</v>
      </c>
      <c r="H2291" s="27" t="s">
        <v>18</v>
      </c>
      <c r="I2291" s="27" t="s">
        <v>19</v>
      </c>
      <c r="J2291" s="27" t="s">
        <v>24</v>
      </c>
      <c r="K2291" s="27">
        <v>2</v>
      </c>
      <c r="L2291" s="27">
        <v>49</v>
      </c>
      <c r="M2291" s="27">
        <v>600</v>
      </c>
      <c r="N2291" s="27">
        <v>3.4</v>
      </c>
      <c r="O2291" s="27">
        <v>2018</v>
      </c>
      <c r="P2291" s="27">
        <v>12</v>
      </c>
      <c r="Q2291" s="27">
        <v>28</v>
      </c>
      <c r="R2291" s="28">
        <f>DATE('Raw Data'!$O2291,'Raw Data'!$P2291,'Raw Data'!$Q2291)</f>
        <v>43462</v>
      </c>
      <c r="S2291" s="27" t="str">
        <f>CONCATENATE(MID('Raw Data'!$H2291,FIND("(",'Raw Data'!$H2291)+1,FIND(")",'Raw Data'!$H2291)-FIND("(",'Raw Data'!$H2291)-1),"",'Raw Data'!$M2291)</f>
        <v>Rs.600</v>
      </c>
      <c r="T2291" s="27">
        <f t="shared" si="35"/>
        <v>1</v>
      </c>
      <c r="U2291" s="29">
        <f>'Raw Data'!$M2291*'Raw Data'!$T2291</f>
        <v>600</v>
      </c>
    </row>
    <row r="2292" spans="1:21" x14ac:dyDescent="0.3">
      <c r="A2292" s="20">
        <v>7908</v>
      </c>
      <c r="B2292" s="27" t="s">
        <v>4320</v>
      </c>
      <c r="C2292" s="27">
        <v>1</v>
      </c>
      <c r="D2292" s="27" t="str">
        <f>VLOOKUP('Raw Data'!$C2292,'country description'!$A$2:$B$16,2,0)</f>
        <v>India</v>
      </c>
      <c r="E2292" s="27" t="s">
        <v>14</v>
      </c>
      <c r="F2292" s="27" t="s">
        <v>4898</v>
      </c>
      <c r="G2292" s="27" t="s">
        <v>835</v>
      </c>
      <c r="H2292" s="27" t="s">
        <v>18</v>
      </c>
      <c r="I2292" s="27" t="s">
        <v>19</v>
      </c>
      <c r="J2292" s="27" t="s">
        <v>24</v>
      </c>
      <c r="K2292" s="27">
        <v>2</v>
      </c>
      <c r="L2292" s="27">
        <v>76</v>
      </c>
      <c r="M2292" s="27">
        <v>600</v>
      </c>
      <c r="N2292" s="27">
        <v>2.4</v>
      </c>
      <c r="O2292" s="27">
        <v>2012</v>
      </c>
      <c r="P2292" s="27">
        <v>12</v>
      </c>
      <c r="Q2292" s="27">
        <v>22</v>
      </c>
      <c r="R2292" s="28">
        <f>DATE('Raw Data'!$O2292,'Raw Data'!$P2292,'Raw Data'!$Q2292)</f>
        <v>41265</v>
      </c>
      <c r="S2292" s="27" t="str">
        <f>CONCATENATE(MID('Raw Data'!$H2292,FIND("(",'Raw Data'!$H2292)+1,FIND(")",'Raw Data'!$H2292)-FIND("(",'Raw Data'!$H2292)-1),"",'Raw Data'!$M2292)</f>
        <v>Rs.600</v>
      </c>
      <c r="T2292" s="27">
        <f t="shared" si="35"/>
        <v>1</v>
      </c>
      <c r="U2292" s="29">
        <f>'Raw Data'!$M2292*'Raw Data'!$T2292</f>
        <v>600</v>
      </c>
    </row>
    <row r="2293" spans="1:21" x14ac:dyDescent="0.3">
      <c r="A2293" s="20">
        <v>18365855</v>
      </c>
      <c r="B2293" s="27" t="s">
        <v>465</v>
      </c>
      <c r="C2293" s="27">
        <v>1</v>
      </c>
      <c r="D2293" s="27" t="str">
        <f>VLOOKUP('Raw Data'!$C2293,'country description'!$A$2:$B$16,2,0)</f>
        <v>India</v>
      </c>
      <c r="E2293" s="27" t="s">
        <v>14</v>
      </c>
      <c r="F2293" s="27" t="s">
        <v>1470</v>
      </c>
      <c r="G2293" s="27" t="s">
        <v>467</v>
      </c>
      <c r="H2293" s="27" t="s">
        <v>18</v>
      </c>
      <c r="I2293" s="27" t="s">
        <v>19</v>
      </c>
      <c r="J2293" s="27" t="s">
        <v>24</v>
      </c>
      <c r="K2293" s="27">
        <v>2</v>
      </c>
      <c r="L2293" s="27">
        <v>30</v>
      </c>
      <c r="M2293" s="27">
        <v>600</v>
      </c>
      <c r="N2293" s="27">
        <v>3.6</v>
      </c>
      <c r="O2293" s="27">
        <v>2012</v>
      </c>
      <c r="P2293" s="27">
        <v>12</v>
      </c>
      <c r="Q2293" s="27">
        <v>26</v>
      </c>
      <c r="R2293" s="28">
        <f>DATE('Raw Data'!$O2293,'Raw Data'!$P2293,'Raw Data'!$Q2293)</f>
        <v>41269</v>
      </c>
      <c r="S2293" s="27" t="str">
        <f>CONCATENATE(MID('Raw Data'!$H2293,FIND("(",'Raw Data'!$H2293)+1,FIND(")",'Raw Data'!$H2293)-FIND("(",'Raw Data'!$H2293)-1),"",'Raw Data'!$M2293)</f>
        <v>Rs.600</v>
      </c>
      <c r="T2293" s="27">
        <f t="shared" si="35"/>
        <v>1</v>
      </c>
      <c r="U2293" s="29">
        <f>'Raw Data'!$M2293*'Raw Data'!$T2293</f>
        <v>600</v>
      </c>
    </row>
    <row r="2294" spans="1:21" x14ac:dyDescent="0.3">
      <c r="A2294" s="20">
        <v>18414470</v>
      </c>
      <c r="B2294" s="27" t="s">
        <v>4759</v>
      </c>
      <c r="C2294" s="27">
        <v>1</v>
      </c>
      <c r="D2294" s="27" t="str">
        <f>VLOOKUP('Raw Data'!$C2294,'country description'!$A$2:$B$16,2,0)</f>
        <v>India</v>
      </c>
      <c r="E2294" s="27" t="s">
        <v>14</v>
      </c>
      <c r="F2294" s="27" t="s">
        <v>4899</v>
      </c>
      <c r="G2294" s="27" t="s">
        <v>610</v>
      </c>
      <c r="H2294" s="27" t="s">
        <v>18</v>
      </c>
      <c r="I2294" s="27" t="s">
        <v>19</v>
      </c>
      <c r="J2294" s="27" t="s">
        <v>24</v>
      </c>
      <c r="K2294" s="27">
        <v>2</v>
      </c>
      <c r="L2294" s="27">
        <v>10</v>
      </c>
      <c r="M2294" s="27">
        <v>600</v>
      </c>
      <c r="N2294" s="27">
        <v>2.6</v>
      </c>
      <c r="O2294" s="27">
        <v>2010</v>
      </c>
      <c r="P2294" s="27">
        <v>12</v>
      </c>
      <c r="Q2294" s="27">
        <v>2</v>
      </c>
      <c r="R2294" s="28">
        <f>DATE('Raw Data'!$O2294,'Raw Data'!$P2294,'Raw Data'!$Q2294)</f>
        <v>40514</v>
      </c>
      <c r="S2294" s="27" t="str">
        <f>CONCATENATE(MID('Raw Data'!$H2294,FIND("(",'Raw Data'!$H2294)+1,FIND(")",'Raw Data'!$H2294)-FIND("(",'Raw Data'!$H2294)-1),"",'Raw Data'!$M2294)</f>
        <v>Rs.600</v>
      </c>
      <c r="T2294" s="27">
        <f t="shared" si="35"/>
        <v>1</v>
      </c>
      <c r="U2294" s="29">
        <f>'Raw Data'!$M2294*'Raw Data'!$T2294</f>
        <v>600</v>
      </c>
    </row>
    <row r="2295" spans="1:21" x14ac:dyDescent="0.3">
      <c r="A2295" s="20">
        <v>311385</v>
      </c>
      <c r="B2295" s="27" t="s">
        <v>3439</v>
      </c>
      <c r="C2295" s="27">
        <v>1</v>
      </c>
      <c r="D2295" s="27" t="str">
        <f>VLOOKUP('Raw Data'!$C2295,'country description'!$A$2:$B$16,2,0)</f>
        <v>India</v>
      </c>
      <c r="E2295" s="27" t="s">
        <v>14</v>
      </c>
      <c r="F2295" s="27" t="s">
        <v>4900</v>
      </c>
      <c r="G2295" s="27" t="s">
        <v>475</v>
      </c>
      <c r="H2295" s="27" t="s">
        <v>18</v>
      </c>
      <c r="I2295" s="27" t="s">
        <v>19</v>
      </c>
      <c r="J2295" s="27" t="s">
        <v>24</v>
      </c>
      <c r="K2295" s="27">
        <v>2</v>
      </c>
      <c r="L2295" s="27">
        <v>32</v>
      </c>
      <c r="M2295" s="27">
        <v>600</v>
      </c>
      <c r="N2295" s="27">
        <v>2.6</v>
      </c>
      <c r="O2295" s="27">
        <v>2011</v>
      </c>
      <c r="P2295" s="27">
        <v>12</v>
      </c>
      <c r="Q2295" s="27">
        <v>12</v>
      </c>
      <c r="R2295" s="28">
        <f>DATE('Raw Data'!$O2295,'Raw Data'!$P2295,'Raw Data'!$Q2295)</f>
        <v>40889</v>
      </c>
      <c r="S2295" s="27" t="str">
        <f>CONCATENATE(MID('Raw Data'!$H2295,FIND("(",'Raw Data'!$H2295)+1,FIND(")",'Raw Data'!$H2295)-FIND("(",'Raw Data'!$H2295)-1),"",'Raw Data'!$M2295)</f>
        <v>Rs.600</v>
      </c>
      <c r="T2295" s="27">
        <f t="shared" si="35"/>
        <v>1</v>
      </c>
      <c r="U2295" s="29">
        <f>'Raw Data'!$M2295*'Raw Data'!$T2295</f>
        <v>600</v>
      </c>
    </row>
    <row r="2296" spans="1:21" x14ac:dyDescent="0.3">
      <c r="A2296" s="20">
        <v>18408059</v>
      </c>
      <c r="B2296" s="27" t="s">
        <v>4901</v>
      </c>
      <c r="C2296" s="27">
        <v>1</v>
      </c>
      <c r="D2296" s="27" t="str">
        <f>VLOOKUP('Raw Data'!$C2296,'country description'!$A$2:$B$16,2,0)</f>
        <v>India</v>
      </c>
      <c r="E2296" s="27" t="s">
        <v>14</v>
      </c>
      <c r="F2296" s="27" t="s">
        <v>4902</v>
      </c>
      <c r="G2296" s="27" t="s">
        <v>4903</v>
      </c>
      <c r="H2296" s="27" t="s">
        <v>18</v>
      </c>
      <c r="I2296" s="27" t="s">
        <v>19</v>
      </c>
      <c r="J2296" s="27" t="s">
        <v>24</v>
      </c>
      <c r="K2296" s="27">
        <v>2</v>
      </c>
      <c r="L2296" s="27">
        <v>5</v>
      </c>
      <c r="M2296" s="27">
        <v>600</v>
      </c>
      <c r="N2296" s="27">
        <v>3</v>
      </c>
      <c r="O2296" s="27">
        <v>2017</v>
      </c>
      <c r="P2296" s="27">
        <v>12</v>
      </c>
      <c r="Q2296" s="27">
        <v>12</v>
      </c>
      <c r="R2296" s="28">
        <f>DATE('Raw Data'!$O2296,'Raw Data'!$P2296,'Raw Data'!$Q2296)</f>
        <v>43081</v>
      </c>
      <c r="S2296" s="27" t="str">
        <f>CONCATENATE(MID('Raw Data'!$H2296,FIND("(",'Raw Data'!$H2296)+1,FIND(")",'Raw Data'!$H2296)-FIND("(",'Raw Data'!$H2296)-1),"",'Raw Data'!$M2296)</f>
        <v>Rs.600</v>
      </c>
      <c r="T2296" s="27">
        <f t="shared" si="35"/>
        <v>1</v>
      </c>
      <c r="U2296" s="29">
        <f>'Raw Data'!$M2296*'Raw Data'!$T2296</f>
        <v>600</v>
      </c>
    </row>
    <row r="2297" spans="1:21" x14ac:dyDescent="0.3">
      <c r="A2297" s="20">
        <v>18352179</v>
      </c>
      <c r="B2297" s="27" t="s">
        <v>399</v>
      </c>
      <c r="C2297" s="27">
        <v>1</v>
      </c>
      <c r="D2297" s="27" t="str">
        <f>VLOOKUP('Raw Data'!$C2297,'country description'!$A$2:$B$16,2,0)</f>
        <v>India</v>
      </c>
      <c r="E2297" s="27" t="s">
        <v>14</v>
      </c>
      <c r="F2297" s="27" t="s">
        <v>4904</v>
      </c>
      <c r="G2297" s="27" t="s">
        <v>401</v>
      </c>
      <c r="H2297" s="27" t="s">
        <v>18</v>
      </c>
      <c r="I2297" s="27" t="s">
        <v>19</v>
      </c>
      <c r="J2297" s="27" t="s">
        <v>24</v>
      </c>
      <c r="K2297" s="27">
        <v>2</v>
      </c>
      <c r="L2297" s="27">
        <v>10</v>
      </c>
      <c r="M2297" s="27">
        <v>600</v>
      </c>
      <c r="N2297" s="27">
        <v>2.6</v>
      </c>
      <c r="O2297" s="27">
        <v>2017</v>
      </c>
      <c r="P2297" s="27">
        <v>12</v>
      </c>
      <c r="Q2297" s="27">
        <v>13</v>
      </c>
      <c r="R2297" s="28">
        <f>DATE('Raw Data'!$O2297,'Raw Data'!$P2297,'Raw Data'!$Q2297)</f>
        <v>43082</v>
      </c>
      <c r="S2297" s="27" t="str">
        <f>CONCATENATE(MID('Raw Data'!$H2297,FIND("(",'Raw Data'!$H2297)+1,FIND(")",'Raw Data'!$H2297)-FIND("(",'Raw Data'!$H2297)-1),"",'Raw Data'!$M2297)</f>
        <v>Rs.600</v>
      </c>
      <c r="T2297" s="27">
        <f t="shared" si="35"/>
        <v>1</v>
      </c>
      <c r="U2297" s="29">
        <f>'Raw Data'!$M2297*'Raw Data'!$T2297</f>
        <v>600</v>
      </c>
    </row>
    <row r="2298" spans="1:21" x14ac:dyDescent="0.3">
      <c r="A2298" s="20">
        <v>311345</v>
      </c>
      <c r="B2298" s="27" t="s">
        <v>4905</v>
      </c>
      <c r="C2298" s="27">
        <v>1</v>
      </c>
      <c r="D2298" s="27" t="str">
        <f>VLOOKUP('Raw Data'!$C2298,'country description'!$A$2:$B$16,2,0)</f>
        <v>India</v>
      </c>
      <c r="E2298" s="27" t="s">
        <v>14</v>
      </c>
      <c r="F2298" s="27" t="s">
        <v>4906</v>
      </c>
      <c r="G2298" s="27" t="s">
        <v>2653</v>
      </c>
      <c r="H2298" s="27" t="s">
        <v>18</v>
      </c>
      <c r="I2298" s="27" t="s">
        <v>19</v>
      </c>
      <c r="J2298" s="27" t="s">
        <v>24</v>
      </c>
      <c r="K2298" s="27">
        <v>2</v>
      </c>
      <c r="L2298" s="27">
        <v>380</v>
      </c>
      <c r="M2298" s="27">
        <v>600</v>
      </c>
      <c r="N2298" s="27">
        <v>3.9</v>
      </c>
      <c r="O2298" s="27">
        <v>2015</v>
      </c>
      <c r="P2298" s="27">
        <v>12</v>
      </c>
      <c r="Q2298" s="27">
        <v>11</v>
      </c>
      <c r="R2298" s="28">
        <f>DATE('Raw Data'!$O2298,'Raw Data'!$P2298,'Raw Data'!$Q2298)</f>
        <v>42349</v>
      </c>
      <c r="S2298" s="27" t="str">
        <f>CONCATENATE(MID('Raw Data'!$H2298,FIND("(",'Raw Data'!$H2298)+1,FIND(")",'Raw Data'!$H2298)-FIND("(",'Raw Data'!$H2298)-1),"",'Raw Data'!$M2298)</f>
        <v>Rs.600</v>
      </c>
      <c r="T2298" s="27">
        <f t="shared" si="35"/>
        <v>1</v>
      </c>
      <c r="U2298" s="29">
        <f>'Raw Data'!$M2298*'Raw Data'!$T2298</f>
        <v>600</v>
      </c>
    </row>
    <row r="2299" spans="1:21" x14ac:dyDescent="0.3">
      <c r="A2299" s="20">
        <v>4973</v>
      </c>
      <c r="B2299" s="27" t="s">
        <v>4907</v>
      </c>
      <c r="C2299" s="27">
        <v>1</v>
      </c>
      <c r="D2299" s="27" t="str">
        <f>VLOOKUP('Raw Data'!$C2299,'country description'!$A$2:$B$16,2,0)</f>
        <v>India</v>
      </c>
      <c r="E2299" s="27" t="s">
        <v>14</v>
      </c>
      <c r="F2299" s="27" t="s">
        <v>4908</v>
      </c>
      <c r="G2299" s="27" t="s">
        <v>410</v>
      </c>
      <c r="H2299" s="27" t="s">
        <v>18</v>
      </c>
      <c r="I2299" s="27" t="s">
        <v>19</v>
      </c>
      <c r="J2299" s="27" t="s">
        <v>24</v>
      </c>
      <c r="K2299" s="27">
        <v>2</v>
      </c>
      <c r="L2299" s="27">
        <v>59</v>
      </c>
      <c r="M2299" s="27">
        <v>600</v>
      </c>
      <c r="N2299" s="27">
        <v>2.5</v>
      </c>
      <c r="O2299" s="27">
        <v>2014</v>
      </c>
      <c r="P2299" s="27">
        <v>11</v>
      </c>
      <c r="Q2299" s="27">
        <v>1</v>
      </c>
      <c r="R2299" s="28">
        <f>DATE('Raw Data'!$O2299,'Raw Data'!$P2299,'Raw Data'!$Q2299)</f>
        <v>41944</v>
      </c>
      <c r="S2299" s="27" t="str">
        <f>CONCATENATE(MID('Raw Data'!$H2299,FIND("(",'Raw Data'!$H2299)+1,FIND(")",'Raw Data'!$H2299)-FIND("(",'Raw Data'!$H2299)-1),"",'Raw Data'!$M2299)</f>
        <v>Rs.600</v>
      </c>
      <c r="T2299" s="27">
        <f t="shared" si="35"/>
        <v>1</v>
      </c>
      <c r="U2299" s="29">
        <f>'Raw Data'!$M2299*'Raw Data'!$T2299</f>
        <v>600</v>
      </c>
    </row>
    <row r="2300" spans="1:21" x14ac:dyDescent="0.3">
      <c r="A2300" s="20">
        <v>18247029</v>
      </c>
      <c r="B2300" s="27" t="s">
        <v>4871</v>
      </c>
      <c r="C2300" s="27">
        <v>1</v>
      </c>
      <c r="D2300" s="27" t="str">
        <f>VLOOKUP('Raw Data'!$C2300,'country description'!$A$2:$B$16,2,0)</f>
        <v>India</v>
      </c>
      <c r="E2300" s="27" t="s">
        <v>14</v>
      </c>
      <c r="F2300" s="27" t="s">
        <v>4909</v>
      </c>
      <c r="G2300" s="27" t="s">
        <v>4873</v>
      </c>
      <c r="H2300" s="27" t="s">
        <v>18</v>
      </c>
      <c r="I2300" s="27" t="s">
        <v>19</v>
      </c>
      <c r="J2300" s="27" t="s">
        <v>24</v>
      </c>
      <c r="K2300" s="27">
        <v>2</v>
      </c>
      <c r="L2300" s="27">
        <v>55</v>
      </c>
      <c r="M2300" s="27">
        <v>600</v>
      </c>
      <c r="N2300" s="27">
        <v>3.7</v>
      </c>
      <c r="O2300" s="27">
        <v>2010</v>
      </c>
      <c r="P2300" s="27">
        <v>11</v>
      </c>
      <c r="Q2300" s="27">
        <v>23</v>
      </c>
      <c r="R2300" s="28">
        <f>DATE('Raw Data'!$O2300,'Raw Data'!$P2300,'Raw Data'!$Q2300)</f>
        <v>40505</v>
      </c>
      <c r="S2300" s="27" t="str">
        <f>CONCATENATE(MID('Raw Data'!$H2300,FIND("(",'Raw Data'!$H2300)+1,FIND(")",'Raw Data'!$H2300)-FIND("(",'Raw Data'!$H2300)-1),"",'Raw Data'!$M2300)</f>
        <v>Rs.600</v>
      </c>
      <c r="T2300" s="27">
        <f t="shared" si="35"/>
        <v>1</v>
      </c>
      <c r="U2300" s="29">
        <f>'Raw Data'!$M2300*'Raw Data'!$T2300</f>
        <v>600</v>
      </c>
    </row>
    <row r="2301" spans="1:21" x14ac:dyDescent="0.3">
      <c r="A2301" s="20">
        <v>301653</v>
      </c>
      <c r="B2301" s="27" t="s">
        <v>4728</v>
      </c>
      <c r="C2301" s="27">
        <v>1</v>
      </c>
      <c r="D2301" s="27" t="str">
        <f>VLOOKUP('Raw Data'!$C2301,'country description'!$A$2:$B$16,2,0)</f>
        <v>India</v>
      </c>
      <c r="E2301" s="27" t="s">
        <v>14</v>
      </c>
      <c r="F2301" s="27" t="s">
        <v>4910</v>
      </c>
      <c r="G2301" s="27" t="s">
        <v>390</v>
      </c>
      <c r="H2301" s="27" t="s">
        <v>18</v>
      </c>
      <c r="I2301" s="27" t="s">
        <v>19</v>
      </c>
      <c r="J2301" s="27" t="s">
        <v>24</v>
      </c>
      <c r="K2301" s="27">
        <v>2</v>
      </c>
      <c r="L2301" s="27">
        <v>321</v>
      </c>
      <c r="M2301" s="27">
        <v>600</v>
      </c>
      <c r="N2301" s="27">
        <v>3.5</v>
      </c>
      <c r="O2301" s="27">
        <v>2014</v>
      </c>
      <c r="P2301" s="27">
        <v>11</v>
      </c>
      <c r="Q2301" s="27">
        <v>22</v>
      </c>
      <c r="R2301" s="28">
        <f>DATE('Raw Data'!$O2301,'Raw Data'!$P2301,'Raw Data'!$Q2301)</f>
        <v>41965</v>
      </c>
      <c r="S2301" s="27" t="str">
        <f>CONCATENATE(MID('Raw Data'!$H2301,FIND("(",'Raw Data'!$H2301)+1,FIND(")",'Raw Data'!$H2301)-FIND("(",'Raw Data'!$H2301)-1),"",'Raw Data'!$M2301)</f>
        <v>Rs.600</v>
      </c>
      <c r="T2301" s="27">
        <f t="shared" si="35"/>
        <v>1</v>
      </c>
      <c r="U2301" s="29">
        <f>'Raw Data'!$M2301*'Raw Data'!$T2301</f>
        <v>600</v>
      </c>
    </row>
    <row r="2302" spans="1:21" x14ac:dyDescent="0.3">
      <c r="A2302" s="20">
        <v>18367977</v>
      </c>
      <c r="B2302" s="27" t="s">
        <v>4911</v>
      </c>
      <c r="C2302" s="27">
        <v>1</v>
      </c>
      <c r="D2302" s="27" t="str">
        <f>VLOOKUP('Raw Data'!$C2302,'country description'!$A$2:$B$16,2,0)</f>
        <v>India</v>
      </c>
      <c r="E2302" s="27" t="s">
        <v>14</v>
      </c>
      <c r="F2302" s="27" t="s">
        <v>4912</v>
      </c>
      <c r="G2302" s="27" t="s">
        <v>1448</v>
      </c>
      <c r="H2302" s="27" t="s">
        <v>18</v>
      </c>
      <c r="I2302" s="27" t="s">
        <v>19</v>
      </c>
      <c r="J2302" s="27" t="s">
        <v>24</v>
      </c>
      <c r="K2302" s="27">
        <v>2</v>
      </c>
      <c r="L2302" s="27">
        <v>6</v>
      </c>
      <c r="M2302" s="27">
        <v>600</v>
      </c>
      <c r="N2302" s="27">
        <v>2.7</v>
      </c>
      <c r="O2302" s="27">
        <v>2018</v>
      </c>
      <c r="P2302" s="27">
        <v>11</v>
      </c>
      <c r="Q2302" s="27">
        <v>5</v>
      </c>
      <c r="R2302" s="28">
        <f>DATE('Raw Data'!$O2302,'Raw Data'!$P2302,'Raw Data'!$Q2302)</f>
        <v>43409</v>
      </c>
      <c r="S2302" s="27" t="str">
        <f>CONCATENATE(MID('Raw Data'!$H2302,FIND("(",'Raw Data'!$H2302)+1,FIND(")",'Raw Data'!$H2302)-FIND("(",'Raw Data'!$H2302)-1),"",'Raw Data'!$M2302)</f>
        <v>Rs.600</v>
      </c>
      <c r="T2302" s="27">
        <f t="shared" si="35"/>
        <v>1</v>
      </c>
      <c r="U2302" s="29">
        <f>'Raw Data'!$M2302*'Raw Data'!$T2302</f>
        <v>600</v>
      </c>
    </row>
    <row r="2303" spans="1:21" x14ac:dyDescent="0.3">
      <c r="A2303" s="20">
        <v>301130</v>
      </c>
      <c r="B2303" s="27" t="s">
        <v>4913</v>
      </c>
      <c r="C2303" s="27">
        <v>1</v>
      </c>
      <c r="D2303" s="27" t="str">
        <f>VLOOKUP('Raw Data'!$C2303,'country description'!$A$2:$B$16,2,0)</f>
        <v>India</v>
      </c>
      <c r="E2303" s="27" t="s">
        <v>14</v>
      </c>
      <c r="F2303" s="27" t="s">
        <v>4914</v>
      </c>
      <c r="G2303" s="27" t="s">
        <v>410</v>
      </c>
      <c r="H2303" s="27" t="s">
        <v>18</v>
      </c>
      <c r="I2303" s="27" t="s">
        <v>19</v>
      </c>
      <c r="J2303" s="27" t="s">
        <v>24</v>
      </c>
      <c r="K2303" s="27">
        <v>2</v>
      </c>
      <c r="L2303" s="27">
        <v>414</v>
      </c>
      <c r="M2303" s="27">
        <v>600</v>
      </c>
      <c r="N2303" s="27">
        <v>3.8</v>
      </c>
      <c r="O2303" s="27">
        <v>2013</v>
      </c>
      <c r="P2303" s="27">
        <v>11</v>
      </c>
      <c r="Q2303" s="27">
        <v>6</v>
      </c>
      <c r="R2303" s="28">
        <f>DATE('Raw Data'!$O2303,'Raw Data'!$P2303,'Raw Data'!$Q2303)</f>
        <v>41584</v>
      </c>
      <c r="S2303" s="27" t="str">
        <f>CONCATENATE(MID('Raw Data'!$H2303,FIND("(",'Raw Data'!$H2303)+1,FIND(")",'Raw Data'!$H2303)-FIND("(",'Raw Data'!$H2303)-1),"",'Raw Data'!$M2303)</f>
        <v>Rs.600</v>
      </c>
      <c r="T2303" s="27">
        <f t="shared" si="35"/>
        <v>1</v>
      </c>
      <c r="U2303" s="29">
        <f>'Raw Data'!$M2303*'Raw Data'!$T2303</f>
        <v>600</v>
      </c>
    </row>
    <row r="2304" spans="1:21" x14ac:dyDescent="0.3">
      <c r="A2304" s="20">
        <v>308407</v>
      </c>
      <c r="B2304" s="27" t="s">
        <v>4822</v>
      </c>
      <c r="C2304" s="27">
        <v>1</v>
      </c>
      <c r="D2304" s="27" t="str">
        <f>VLOOKUP('Raw Data'!$C2304,'country description'!$A$2:$B$16,2,0)</f>
        <v>India</v>
      </c>
      <c r="E2304" s="27" t="s">
        <v>14</v>
      </c>
      <c r="F2304" s="27" t="s">
        <v>361</v>
      </c>
      <c r="G2304" s="27" t="s">
        <v>4204</v>
      </c>
      <c r="H2304" s="27" t="s">
        <v>18</v>
      </c>
      <c r="I2304" s="27" t="s">
        <v>19</v>
      </c>
      <c r="J2304" s="27" t="s">
        <v>24</v>
      </c>
      <c r="K2304" s="27">
        <v>2</v>
      </c>
      <c r="L2304" s="27">
        <v>540</v>
      </c>
      <c r="M2304" s="27">
        <v>600</v>
      </c>
      <c r="N2304" s="27">
        <v>3.8</v>
      </c>
      <c r="O2304" s="27">
        <v>2011</v>
      </c>
      <c r="P2304" s="27">
        <v>11</v>
      </c>
      <c r="Q2304" s="27">
        <v>4</v>
      </c>
      <c r="R2304" s="28">
        <f>DATE('Raw Data'!$O2304,'Raw Data'!$P2304,'Raw Data'!$Q2304)</f>
        <v>40851</v>
      </c>
      <c r="S2304" s="27" t="str">
        <f>CONCATENATE(MID('Raw Data'!$H2304,FIND("(",'Raw Data'!$H2304)+1,FIND(")",'Raw Data'!$H2304)-FIND("(",'Raw Data'!$H2304)-1),"",'Raw Data'!$M2304)</f>
        <v>Rs.600</v>
      </c>
      <c r="T2304" s="27">
        <f t="shared" si="35"/>
        <v>1</v>
      </c>
      <c r="U2304" s="29">
        <f>'Raw Data'!$M2304*'Raw Data'!$T2304</f>
        <v>600</v>
      </c>
    </row>
    <row r="2305" spans="1:21" x14ac:dyDescent="0.3">
      <c r="A2305" s="20">
        <v>18358201</v>
      </c>
      <c r="B2305" s="27" t="s">
        <v>4915</v>
      </c>
      <c r="C2305" s="27">
        <v>1</v>
      </c>
      <c r="D2305" s="27" t="str">
        <f>VLOOKUP('Raw Data'!$C2305,'country description'!$A$2:$B$16,2,0)</f>
        <v>India</v>
      </c>
      <c r="E2305" s="27" t="s">
        <v>14</v>
      </c>
      <c r="F2305" s="27" t="s">
        <v>4916</v>
      </c>
      <c r="G2305" s="27" t="s">
        <v>4917</v>
      </c>
      <c r="H2305" s="27" t="s">
        <v>18</v>
      </c>
      <c r="I2305" s="27" t="s">
        <v>19</v>
      </c>
      <c r="J2305" s="27" t="s">
        <v>24</v>
      </c>
      <c r="K2305" s="27">
        <v>2</v>
      </c>
      <c r="L2305" s="27">
        <v>15</v>
      </c>
      <c r="M2305" s="27">
        <v>600</v>
      </c>
      <c r="N2305" s="27">
        <v>3.1</v>
      </c>
      <c r="O2305" s="27">
        <v>2014</v>
      </c>
      <c r="P2305" s="27">
        <v>11</v>
      </c>
      <c r="Q2305" s="27">
        <v>5</v>
      </c>
      <c r="R2305" s="28">
        <f>DATE('Raw Data'!$O2305,'Raw Data'!$P2305,'Raw Data'!$Q2305)</f>
        <v>41948</v>
      </c>
      <c r="S2305" s="27" t="str">
        <f>CONCATENATE(MID('Raw Data'!$H2305,FIND("(",'Raw Data'!$H2305)+1,FIND(")",'Raw Data'!$H2305)-FIND("(",'Raw Data'!$H2305)-1),"",'Raw Data'!$M2305)</f>
        <v>Rs.600</v>
      </c>
      <c r="T2305" s="27">
        <f t="shared" si="35"/>
        <v>1</v>
      </c>
      <c r="U2305" s="29">
        <f>'Raw Data'!$M2305*'Raw Data'!$T2305</f>
        <v>600</v>
      </c>
    </row>
    <row r="2306" spans="1:21" x14ac:dyDescent="0.3">
      <c r="A2306" s="20">
        <v>306170</v>
      </c>
      <c r="B2306" s="27" t="s">
        <v>4918</v>
      </c>
      <c r="C2306" s="27">
        <v>1</v>
      </c>
      <c r="D2306" s="27" t="str">
        <f>VLOOKUP('Raw Data'!$C2306,'country description'!$A$2:$B$16,2,0)</f>
        <v>India</v>
      </c>
      <c r="E2306" s="27" t="s">
        <v>14</v>
      </c>
      <c r="F2306" s="27" t="s">
        <v>4919</v>
      </c>
      <c r="G2306" s="27" t="s">
        <v>390</v>
      </c>
      <c r="H2306" s="27" t="s">
        <v>18</v>
      </c>
      <c r="I2306" s="27" t="s">
        <v>19</v>
      </c>
      <c r="J2306" s="27" t="s">
        <v>24</v>
      </c>
      <c r="K2306" s="27">
        <v>2</v>
      </c>
      <c r="L2306" s="27">
        <v>23</v>
      </c>
      <c r="M2306" s="27">
        <v>600</v>
      </c>
      <c r="N2306" s="27">
        <v>3.2</v>
      </c>
      <c r="O2306" s="27">
        <v>2016</v>
      </c>
      <c r="P2306" s="27">
        <v>11</v>
      </c>
      <c r="Q2306" s="27">
        <v>18</v>
      </c>
      <c r="R2306" s="28">
        <f>DATE('Raw Data'!$O2306,'Raw Data'!$P2306,'Raw Data'!$Q2306)</f>
        <v>42692</v>
      </c>
      <c r="S2306" s="27" t="str">
        <f>CONCATENATE(MID('Raw Data'!$H2306,FIND("(",'Raw Data'!$H2306)+1,FIND(")",'Raw Data'!$H2306)-FIND("(",'Raw Data'!$H2306)-1),"",'Raw Data'!$M2306)</f>
        <v>Rs.600</v>
      </c>
      <c r="T2306" s="27">
        <f t="shared" ref="T2306:T2369" si="36">VLOOKUP(D2306,$Y$4:$Z$18,2,0)</f>
        <v>1</v>
      </c>
      <c r="U2306" s="29">
        <f>'Raw Data'!$M2306*'Raw Data'!$T2306</f>
        <v>600</v>
      </c>
    </row>
    <row r="2307" spans="1:21" x14ac:dyDescent="0.3">
      <c r="A2307" s="20">
        <v>18294260</v>
      </c>
      <c r="B2307" s="27" t="s">
        <v>956</v>
      </c>
      <c r="C2307" s="27">
        <v>1</v>
      </c>
      <c r="D2307" s="27" t="str">
        <f>VLOOKUP('Raw Data'!$C2307,'country description'!$A$2:$B$16,2,0)</f>
        <v>India</v>
      </c>
      <c r="E2307" s="27" t="s">
        <v>14</v>
      </c>
      <c r="F2307" s="27" t="s">
        <v>4920</v>
      </c>
      <c r="G2307" s="27" t="s">
        <v>393</v>
      </c>
      <c r="H2307" s="27" t="s">
        <v>18</v>
      </c>
      <c r="I2307" s="27" t="s">
        <v>19</v>
      </c>
      <c r="J2307" s="27" t="s">
        <v>24</v>
      </c>
      <c r="K2307" s="27">
        <v>2</v>
      </c>
      <c r="L2307" s="27">
        <v>5</v>
      </c>
      <c r="M2307" s="27">
        <v>600</v>
      </c>
      <c r="N2307" s="27">
        <v>2.7</v>
      </c>
      <c r="O2307" s="27">
        <v>2018</v>
      </c>
      <c r="P2307" s="27">
        <v>11</v>
      </c>
      <c r="Q2307" s="27">
        <v>15</v>
      </c>
      <c r="R2307" s="28">
        <f>DATE('Raw Data'!$O2307,'Raw Data'!$P2307,'Raw Data'!$Q2307)</f>
        <v>43419</v>
      </c>
      <c r="S2307" s="27" t="str">
        <f>CONCATENATE(MID('Raw Data'!$H2307,FIND("(",'Raw Data'!$H2307)+1,FIND(")",'Raw Data'!$H2307)-FIND("(",'Raw Data'!$H2307)-1),"",'Raw Data'!$M2307)</f>
        <v>Rs.600</v>
      </c>
      <c r="T2307" s="27">
        <f t="shared" si="36"/>
        <v>1</v>
      </c>
      <c r="U2307" s="29">
        <f>'Raw Data'!$M2307*'Raw Data'!$T2307</f>
        <v>600</v>
      </c>
    </row>
    <row r="2308" spans="1:21" x14ac:dyDescent="0.3">
      <c r="A2308" s="20">
        <v>18363093</v>
      </c>
      <c r="B2308" s="27" t="s">
        <v>4921</v>
      </c>
      <c r="C2308" s="27">
        <v>1</v>
      </c>
      <c r="D2308" s="27" t="str">
        <f>VLOOKUP('Raw Data'!$C2308,'country description'!$A$2:$B$16,2,0)</f>
        <v>India</v>
      </c>
      <c r="E2308" s="27" t="s">
        <v>14</v>
      </c>
      <c r="F2308" s="27" t="s">
        <v>1588</v>
      </c>
      <c r="G2308" s="27" t="s">
        <v>4922</v>
      </c>
      <c r="H2308" s="27" t="s">
        <v>18</v>
      </c>
      <c r="I2308" s="27" t="s">
        <v>19</v>
      </c>
      <c r="J2308" s="27" t="s">
        <v>24</v>
      </c>
      <c r="K2308" s="27">
        <v>2</v>
      </c>
      <c r="L2308" s="27">
        <v>50</v>
      </c>
      <c r="M2308" s="27">
        <v>600</v>
      </c>
      <c r="N2308" s="27">
        <v>3.4</v>
      </c>
      <c r="O2308" s="27">
        <v>2016</v>
      </c>
      <c r="P2308" s="27">
        <v>11</v>
      </c>
      <c r="Q2308" s="27">
        <v>21</v>
      </c>
      <c r="R2308" s="28">
        <f>DATE('Raw Data'!$O2308,'Raw Data'!$P2308,'Raw Data'!$Q2308)</f>
        <v>42695</v>
      </c>
      <c r="S2308" s="27" t="str">
        <f>CONCATENATE(MID('Raw Data'!$H2308,FIND("(",'Raw Data'!$H2308)+1,FIND(")",'Raw Data'!$H2308)-FIND("(",'Raw Data'!$H2308)-1),"",'Raw Data'!$M2308)</f>
        <v>Rs.600</v>
      </c>
      <c r="T2308" s="27">
        <f t="shared" si="36"/>
        <v>1</v>
      </c>
      <c r="U2308" s="29">
        <f>'Raw Data'!$M2308*'Raw Data'!$T2308</f>
        <v>600</v>
      </c>
    </row>
    <row r="2309" spans="1:21" x14ac:dyDescent="0.3">
      <c r="A2309" s="20">
        <v>18375382</v>
      </c>
      <c r="B2309" s="27" t="s">
        <v>4923</v>
      </c>
      <c r="C2309" s="27">
        <v>1</v>
      </c>
      <c r="D2309" s="27" t="str">
        <f>VLOOKUP('Raw Data'!$C2309,'country description'!$A$2:$B$16,2,0)</f>
        <v>India</v>
      </c>
      <c r="E2309" s="27" t="s">
        <v>14</v>
      </c>
      <c r="F2309" s="27" t="s">
        <v>4924</v>
      </c>
      <c r="G2309" s="27" t="s">
        <v>617</v>
      </c>
      <c r="H2309" s="27" t="s">
        <v>18</v>
      </c>
      <c r="I2309" s="27" t="s">
        <v>19</v>
      </c>
      <c r="J2309" s="27" t="s">
        <v>24</v>
      </c>
      <c r="K2309" s="27">
        <v>2</v>
      </c>
      <c r="L2309" s="27">
        <v>7</v>
      </c>
      <c r="M2309" s="27">
        <v>600</v>
      </c>
      <c r="N2309" s="27">
        <v>3.2</v>
      </c>
      <c r="O2309" s="27">
        <v>2010</v>
      </c>
      <c r="P2309" s="27">
        <v>11</v>
      </c>
      <c r="Q2309" s="27">
        <v>22</v>
      </c>
      <c r="R2309" s="28">
        <f>DATE('Raw Data'!$O2309,'Raw Data'!$P2309,'Raw Data'!$Q2309)</f>
        <v>40504</v>
      </c>
      <c r="S2309" s="27" t="str">
        <f>CONCATENATE(MID('Raw Data'!$H2309,FIND("(",'Raw Data'!$H2309)+1,FIND(")",'Raw Data'!$H2309)-FIND("(",'Raw Data'!$H2309)-1),"",'Raw Data'!$M2309)</f>
        <v>Rs.600</v>
      </c>
      <c r="T2309" s="27">
        <f t="shared" si="36"/>
        <v>1</v>
      </c>
      <c r="U2309" s="29">
        <f>'Raw Data'!$M2309*'Raw Data'!$T2309</f>
        <v>600</v>
      </c>
    </row>
    <row r="2310" spans="1:21" x14ac:dyDescent="0.3">
      <c r="A2310" s="20">
        <v>18380175</v>
      </c>
      <c r="B2310" s="27" t="s">
        <v>4925</v>
      </c>
      <c r="C2310" s="27">
        <v>1</v>
      </c>
      <c r="D2310" s="27" t="str">
        <f>VLOOKUP('Raw Data'!$C2310,'country description'!$A$2:$B$16,2,0)</f>
        <v>India</v>
      </c>
      <c r="E2310" s="27" t="s">
        <v>14</v>
      </c>
      <c r="F2310" s="27" t="s">
        <v>4926</v>
      </c>
      <c r="G2310" s="27" t="s">
        <v>795</v>
      </c>
      <c r="H2310" s="27" t="s">
        <v>18</v>
      </c>
      <c r="I2310" s="27" t="s">
        <v>19</v>
      </c>
      <c r="J2310" s="27" t="s">
        <v>24</v>
      </c>
      <c r="K2310" s="27">
        <v>2</v>
      </c>
      <c r="L2310" s="27">
        <v>28</v>
      </c>
      <c r="M2310" s="27">
        <v>600</v>
      </c>
      <c r="N2310" s="27">
        <v>3.2</v>
      </c>
      <c r="O2310" s="27">
        <v>2013</v>
      </c>
      <c r="P2310" s="27">
        <v>11</v>
      </c>
      <c r="Q2310" s="27">
        <v>7</v>
      </c>
      <c r="R2310" s="28">
        <f>DATE('Raw Data'!$O2310,'Raw Data'!$P2310,'Raw Data'!$Q2310)</f>
        <v>41585</v>
      </c>
      <c r="S2310" s="27" t="str">
        <f>CONCATENATE(MID('Raw Data'!$H2310,FIND("(",'Raw Data'!$H2310)+1,FIND(")",'Raw Data'!$H2310)-FIND("(",'Raw Data'!$H2310)-1),"",'Raw Data'!$M2310)</f>
        <v>Rs.600</v>
      </c>
      <c r="T2310" s="27">
        <f t="shared" si="36"/>
        <v>1</v>
      </c>
      <c r="U2310" s="29">
        <f>'Raw Data'!$M2310*'Raw Data'!$T2310</f>
        <v>600</v>
      </c>
    </row>
    <row r="2311" spans="1:21" x14ac:dyDescent="0.3">
      <c r="A2311" s="20">
        <v>305386</v>
      </c>
      <c r="B2311" s="27" t="s">
        <v>4728</v>
      </c>
      <c r="C2311" s="27">
        <v>1</v>
      </c>
      <c r="D2311" s="27" t="str">
        <f>VLOOKUP('Raw Data'!$C2311,'country description'!$A$2:$B$16,2,0)</f>
        <v>India</v>
      </c>
      <c r="E2311" s="27" t="s">
        <v>14</v>
      </c>
      <c r="F2311" s="27" t="s">
        <v>4927</v>
      </c>
      <c r="G2311" s="27" t="s">
        <v>390</v>
      </c>
      <c r="H2311" s="27" t="s">
        <v>18</v>
      </c>
      <c r="I2311" s="27" t="s">
        <v>19</v>
      </c>
      <c r="J2311" s="27" t="s">
        <v>24</v>
      </c>
      <c r="K2311" s="27">
        <v>2</v>
      </c>
      <c r="L2311" s="27">
        <v>117</v>
      </c>
      <c r="M2311" s="27">
        <v>600</v>
      </c>
      <c r="N2311" s="27">
        <v>2.4</v>
      </c>
      <c r="O2311" s="27">
        <v>2015</v>
      </c>
      <c r="P2311" s="27">
        <v>11</v>
      </c>
      <c r="Q2311" s="27">
        <v>4</v>
      </c>
      <c r="R2311" s="28">
        <f>DATE('Raw Data'!$O2311,'Raw Data'!$P2311,'Raw Data'!$Q2311)</f>
        <v>42312</v>
      </c>
      <c r="S2311" s="27" t="str">
        <f>CONCATENATE(MID('Raw Data'!$H2311,FIND("(",'Raw Data'!$H2311)+1,FIND(")",'Raw Data'!$H2311)-FIND("(",'Raw Data'!$H2311)-1),"",'Raw Data'!$M2311)</f>
        <v>Rs.600</v>
      </c>
      <c r="T2311" s="27">
        <f t="shared" si="36"/>
        <v>1</v>
      </c>
      <c r="U2311" s="29">
        <f>'Raw Data'!$M2311*'Raw Data'!$T2311</f>
        <v>600</v>
      </c>
    </row>
    <row r="2312" spans="1:21" x14ac:dyDescent="0.3">
      <c r="A2312" s="20">
        <v>3072</v>
      </c>
      <c r="B2312" s="27" t="s">
        <v>4928</v>
      </c>
      <c r="C2312" s="27">
        <v>1</v>
      </c>
      <c r="D2312" s="27" t="str">
        <f>VLOOKUP('Raw Data'!$C2312,'country description'!$A$2:$B$16,2,0)</f>
        <v>India</v>
      </c>
      <c r="E2312" s="27" t="s">
        <v>14</v>
      </c>
      <c r="F2312" s="27" t="s">
        <v>4929</v>
      </c>
      <c r="G2312" s="27" t="s">
        <v>455</v>
      </c>
      <c r="H2312" s="27" t="s">
        <v>18</v>
      </c>
      <c r="I2312" s="27" t="s">
        <v>19</v>
      </c>
      <c r="J2312" s="27" t="s">
        <v>24</v>
      </c>
      <c r="K2312" s="27">
        <v>2</v>
      </c>
      <c r="L2312" s="27">
        <v>398</v>
      </c>
      <c r="M2312" s="27">
        <v>600</v>
      </c>
      <c r="N2312" s="27">
        <v>3.4</v>
      </c>
      <c r="O2312" s="27">
        <v>2014</v>
      </c>
      <c r="P2312" s="27">
        <v>11</v>
      </c>
      <c r="Q2312" s="27">
        <v>9</v>
      </c>
      <c r="R2312" s="28">
        <f>DATE('Raw Data'!$O2312,'Raw Data'!$P2312,'Raw Data'!$Q2312)</f>
        <v>41952</v>
      </c>
      <c r="S2312" s="27" t="str">
        <f>CONCATENATE(MID('Raw Data'!$H2312,FIND("(",'Raw Data'!$H2312)+1,FIND(")",'Raw Data'!$H2312)-FIND("(",'Raw Data'!$H2312)-1),"",'Raw Data'!$M2312)</f>
        <v>Rs.600</v>
      </c>
      <c r="T2312" s="27">
        <f t="shared" si="36"/>
        <v>1</v>
      </c>
      <c r="U2312" s="29">
        <f>'Raw Data'!$M2312*'Raw Data'!$T2312</f>
        <v>600</v>
      </c>
    </row>
    <row r="2313" spans="1:21" x14ac:dyDescent="0.3">
      <c r="A2313" s="20">
        <v>302655</v>
      </c>
      <c r="B2313" s="27" t="s">
        <v>4930</v>
      </c>
      <c r="C2313" s="27">
        <v>1</v>
      </c>
      <c r="D2313" s="27" t="str">
        <f>VLOOKUP('Raw Data'!$C2313,'country description'!$A$2:$B$16,2,0)</f>
        <v>India</v>
      </c>
      <c r="E2313" s="27" t="s">
        <v>14</v>
      </c>
      <c r="F2313" s="27" t="s">
        <v>4931</v>
      </c>
      <c r="G2313" s="27" t="s">
        <v>1969</v>
      </c>
      <c r="H2313" s="27" t="s">
        <v>18</v>
      </c>
      <c r="I2313" s="27" t="s">
        <v>19</v>
      </c>
      <c r="J2313" s="27" t="s">
        <v>24</v>
      </c>
      <c r="K2313" s="27">
        <v>2</v>
      </c>
      <c r="L2313" s="27">
        <v>146</v>
      </c>
      <c r="M2313" s="27">
        <v>600</v>
      </c>
      <c r="N2313" s="27">
        <v>3.6</v>
      </c>
      <c r="O2313" s="27">
        <v>2018</v>
      </c>
      <c r="P2313" s="27">
        <v>10</v>
      </c>
      <c r="Q2313" s="27">
        <v>1</v>
      </c>
      <c r="R2313" s="28">
        <f>DATE('Raw Data'!$O2313,'Raw Data'!$P2313,'Raw Data'!$Q2313)</f>
        <v>43374</v>
      </c>
      <c r="S2313" s="27" t="str">
        <f>CONCATENATE(MID('Raw Data'!$H2313,FIND("(",'Raw Data'!$H2313)+1,FIND(")",'Raw Data'!$H2313)-FIND("(",'Raw Data'!$H2313)-1),"",'Raw Data'!$M2313)</f>
        <v>Rs.600</v>
      </c>
      <c r="T2313" s="27">
        <f t="shared" si="36"/>
        <v>1</v>
      </c>
      <c r="U2313" s="29">
        <f>'Raw Data'!$M2313*'Raw Data'!$T2313</f>
        <v>600</v>
      </c>
    </row>
    <row r="2314" spans="1:21" x14ac:dyDescent="0.3">
      <c r="A2314" s="20">
        <v>300883</v>
      </c>
      <c r="B2314" s="27" t="s">
        <v>4320</v>
      </c>
      <c r="C2314" s="27">
        <v>1</v>
      </c>
      <c r="D2314" s="27" t="str">
        <f>VLOOKUP('Raw Data'!$C2314,'country description'!$A$2:$B$16,2,0)</f>
        <v>India</v>
      </c>
      <c r="E2314" s="27" t="s">
        <v>14</v>
      </c>
      <c r="F2314" s="27" t="s">
        <v>4932</v>
      </c>
      <c r="G2314" s="27" t="s">
        <v>835</v>
      </c>
      <c r="H2314" s="27" t="s">
        <v>18</v>
      </c>
      <c r="I2314" s="27" t="s">
        <v>19</v>
      </c>
      <c r="J2314" s="27" t="s">
        <v>24</v>
      </c>
      <c r="K2314" s="27">
        <v>2</v>
      </c>
      <c r="L2314" s="27">
        <v>147</v>
      </c>
      <c r="M2314" s="27">
        <v>600</v>
      </c>
      <c r="N2314" s="27">
        <v>2.4</v>
      </c>
      <c r="O2314" s="27">
        <v>2011</v>
      </c>
      <c r="P2314" s="27">
        <v>10</v>
      </c>
      <c r="Q2314" s="27">
        <v>16</v>
      </c>
      <c r="R2314" s="28">
        <f>DATE('Raw Data'!$O2314,'Raw Data'!$P2314,'Raw Data'!$Q2314)</f>
        <v>40832</v>
      </c>
      <c r="S2314" s="27" t="str">
        <f>CONCATENATE(MID('Raw Data'!$H2314,FIND("(",'Raw Data'!$H2314)+1,FIND(")",'Raw Data'!$H2314)-FIND("(",'Raw Data'!$H2314)-1),"",'Raw Data'!$M2314)</f>
        <v>Rs.600</v>
      </c>
      <c r="T2314" s="27">
        <f t="shared" si="36"/>
        <v>1</v>
      </c>
      <c r="U2314" s="29">
        <f>'Raw Data'!$M2314*'Raw Data'!$T2314</f>
        <v>600</v>
      </c>
    </row>
    <row r="2315" spans="1:21" x14ac:dyDescent="0.3">
      <c r="A2315" s="20">
        <v>18414479</v>
      </c>
      <c r="B2315" s="27" t="s">
        <v>4759</v>
      </c>
      <c r="C2315" s="27">
        <v>1</v>
      </c>
      <c r="D2315" s="27" t="str">
        <f>VLOOKUP('Raw Data'!$C2315,'country description'!$A$2:$B$16,2,0)</f>
        <v>India</v>
      </c>
      <c r="E2315" s="27" t="s">
        <v>14</v>
      </c>
      <c r="F2315" s="27" t="s">
        <v>4933</v>
      </c>
      <c r="G2315" s="27" t="s">
        <v>610</v>
      </c>
      <c r="H2315" s="27" t="s">
        <v>18</v>
      </c>
      <c r="I2315" s="27" t="s">
        <v>19</v>
      </c>
      <c r="J2315" s="27" t="s">
        <v>24</v>
      </c>
      <c r="K2315" s="27">
        <v>2</v>
      </c>
      <c r="L2315" s="27">
        <v>13</v>
      </c>
      <c r="M2315" s="27">
        <v>600</v>
      </c>
      <c r="N2315" s="27">
        <v>2.8</v>
      </c>
      <c r="O2315" s="27">
        <v>2016</v>
      </c>
      <c r="P2315" s="27">
        <v>10</v>
      </c>
      <c r="Q2315" s="27">
        <v>13</v>
      </c>
      <c r="R2315" s="28">
        <f>DATE('Raw Data'!$O2315,'Raw Data'!$P2315,'Raw Data'!$Q2315)</f>
        <v>42656</v>
      </c>
      <c r="S2315" s="27" t="str">
        <f>CONCATENATE(MID('Raw Data'!$H2315,FIND("(",'Raw Data'!$H2315)+1,FIND(")",'Raw Data'!$H2315)-FIND("(",'Raw Data'!$H2315)-1),"",'Raw Data'!$M2315)</f>
        <v>Rs.600</v>
      </c>
      <c r="T2315" s="27">
        <f t="shared" si="36"/>
        <v>1</v>
      </c>
      <c r="U2315" s="29">
        <f>'Raw Data'!$M2315*'Raw Data'!$T2315</f>
        <v>600</v>
      </c>
    </row>
    <row r="2316" spans="1:21" x14ac:dyDescent="0.3">
      <c r="A2316" s="20">
        <v>4019</v>
      </c>
      <c r="B2316" s="27" t="s">
        <v>4934</v>
      </c>
      <c r="C2316" s="27">
        <v>1</v>
      </c>
      <c r="D2316" s="27" t="str">
        <f>VLOOKUP('Raw Data'!$C2316,'country description'!$A$2:$B$16,2,0)</f>
        <v>India</v>
      </c>
      <c r="E2316" s="27" t="s">
        <v>14</v>
      </c>
      <c r="F2316" s="27" t="s">
        <v>4384</v>
      </c>
      <c r="G2316" s="27" t="s">
        <v>393</v>
      </c>
      <c r="H2316" s="27" t="s">
        <v>18</v>
      </c>
      <c r="I2316" s="27" t="s">
        <v>19</v>
      </c>
      <c r="J2316" s="27" t="s">
        <v>24</v>
      </c>
      <c r="K2316" s="27">
        <v>2</v>
      </c>
      <c r="L2316" s="27">
        <v>82</v>
      </c>
      <c r="M2316" s="27">
        <v>600</v>
      </c>
      <c r="N2316" s="27">
        <v>2.7</v>
      </c>
      <c r="O2316" s="27">
        <v>2014</v>
      </c>
      <c r="P2316" s="27">
        <v>10</v>
      </c>
      <c r="Q2316" s="27">
        <v>16</v>
      </c>
      <c r="R2316" s="28">
        <f>DATE('Raw Data'!$O2316,'Raw Data'!$P2316,'Raw Data'!$Q2316)</f>
        <v>41928</v>
      </c>
      <c r="S2316" s="27" t="str">
        <f>CONCATENATE(MID('Raw Data'!$H2316,FIND("(",'Raw Data'!$H2316)+1,FIND(")",'Raw Data'!$H2316)-FIND("(",'Raw Data'!$H2316)-1),"",'Raw Data'!$M2316)</f>
        <v>Rs.600</v>
      </c>
      <c r="T2316" s="27">
        <f t="shared" si="36"/>
        <v>1</v>
      </c>
      <c r="U2316" s="29">
        <f>'Raw Data'!$M2316*'Raw Data'!$T2316</f>
        <v>600</v>
      </c>
    </row>
    <row r="2317" spans="1:21" x14ac:dyDescent="0.3">
      <c r="A2317" s="20">
        <v>301118</v>
      </c>
      <c r="B2317" s="27" t="s">
        <v>4935</v>
      </c>
      <c r="C2317" s="27">
        <v>1</v>
      </c>
      <c r="D2317" s="27" t="str">
        <f>VLOOKUP('Raw Data'!$C2317,'country description'!$A$2:$B$16,2,0)</f>
        <v>India</v>
      </c>
      <c r="E2317" s="27" t="s">
        <v>14</v>
      </c>
      <c r="F2317" s="27" t="s">
        <v>4936</v>
      </c>
      <c r="G2317" s="27" t="s">
        <v>393</v>
      </c>
      <c r="H2317" s="27" t="s">
        <v>18</v>
      </c>
      <c r="I2317" s="27" t="s">
        <v>19</v>
      </c>
      <c r="J2317" s="27" t="s">
        <v>24</v>
      </c>
      <c r="K2317" s="27">
        <v>2</v>
      </c>
      <c r="L2317" s="27">
        <v>23</v>
      </c>
      <c r="M2317" s="27">
        <v>600</v>
      </c>
      <c r="N2317" s="27">
        <v>3.2</v>
      </c>
      <c r="O2317" s="27">
        <v>2013</v>
      </c>
      <c r="P2317" s="27">
        <v>10</v>
      </c>
      <c r="Q2317" s="27">
        <v>10</v>
      </c>
      <c r="R2317" s="28">
        <f>DATE('Raw Data'!$O2317,'Raw Data'!$P2317,'Raw Data'!$Q2317)</f>
        <v>41557</v>
      </c>
      <c r="S2317" s="27" t="str">
        <f>CONCATENATE(MID('Raw Data'!$H2317,FIND("(",'Raw Data'!$H2317)+1,FIND(")",'Raw Data'!$H2317)-FIND("(",'Raw Data'!$H2317)-1),"",'Raw Data'!$M2317)</f>
        <v>Rs.600</v>
      </c>
      <c r="T2317" s="27">
        <f t="shared" si="36"/>
        <v>1</v>
      </c>
      <c r="U2317" s="29">
        <f>'Raw Data'!$M2317*'Raw Data'!$T2317</f>
        <v>600</v>
      </c>
    </row>
    <row r="2318" spans="1:21" x14ac:dyDescent="0.3">
      <c r="A2318" s="20">
        <v>18264447</v>
      </c>
      <c r="B2318" s="27" t="s">
        <v>4937</v>
      </c>
      <c r="C2318" s="27">
        <v>1</v>
      </c>
      <c r="D2318" s="27" t="str">
        <f>VLOOKUP('Raw Data'!$C2318,'country description'!$A$2:$B$16,2,0)</f>
        <v>India</v>
      </c>
      <c r="E2318" s="27" t="s">
        <v>14</v>
      </c>
      <c r="F2318" s="27" t="s">
        <v>4938</v>
      </c>
      <c r="G2318" s="27" t="s">
        <v>390</v>
      </c>
      <c r="H2318" s="27" t="s">
        <v>18</v>
      </c>
      <c r="I2318" s="27" t="s">
        <v>19</v>
      </c>
      <c r="J2318" s="27" t="s">
        <v>24</v>
      </c>
      <c r="K2318" s="27">
        <v>2</v>
      </c>
      <c r="L2318" s="27">
        <v>28</v>
      </c>
      <c r="M2318" s="27">
        <v>600</v>
      </c>
      <c r="N2318" s="27">
        <v>3.3</v>
      </c>
      <c r="O2318" s="27">
        <v>2017</v>
      </c>
      <c r="P2318" s="27">
        <v>10</v>
      </c>
      <c r="Q2318" s="27">
        <v>19</v>
      </c>
      <c r="R2318" s="28">
        <f>DATE('Raw Data'!$O2318,'Raw Data'!$P2318,'Raw Data'!$Q2318)</f>
        <v>43027</v>
      </c>
      <c r="S2318" s="27" t="str">
        <f>CONCATENATE(MID('Raw Data'!$H2318,FIND("(",'Raw Data'!$H2318)+1,FIND(")",'Raw Data'!$H2318)-FIND("(",'Raw Data'!$H2318)-1),"",'Raw Data'!$M2318)</f>
        <v>Rs.600</v>
      </c>
      <c r="T2318" s="27">
        <f t="shared" si="36"/>
        <v>1</v>
      </c>
      <c r="U2318" s="29">
        <f>'Raw Data'!$M2318*'Raw Data'!$T2318</f>
        <v>600</v>
      </c>
    </row>
    <row r="2319" spans="1:21" x14ac:dyDescent="0.3">
      <c r="A2319" s="20">
        <v>312990</v>
      </c>
      <c r="B2319" s="27" t="s">
        <v>4939</v>
      </c>
      <c r="C2319" s="27">
        <v>1</v>
      </c>
      <c r="D2319" s="27" t="str">
        <f>VLOOKUP('Raw Data'!$C2319,'country description'!$A$2:$B$16,2,0)</f>
        <v>India</v>
      </c>
      <c r="E2319" s="27" t="s">
        <v>14</v>
      </c>
      <c r="F2319" s="27" t="s">
        <v>4940</v>
      </c>
      <c r="G2319" s="27" t="s">
        <v>410</v>
      </c>
      <c r="H2319" s="27" t="s">
        <v>18</v>
      </c>
      <c r="I2319" s="27" t="s">
        <v>19</v>
      </c>
      <c r="J2319" s="27" t="s">
        <v>24</v>
      </c>
      <c r="K2319" s="27">
        <v>2</v>
      </c>
      <c r="L2319" s="27">
        <v>49</v>
      </c>
      <c r="M2319" s="27">
        <v>600</v>
      </c>
      <c r="N2319" s="27">
        <v>3.3</v>
      </c>
      <c r="O2319" s="27">
        <v>2012</v>
      </c>
      <c r="P2319" s="27">
        <v>10</v>
      </c>
      <c r="Q2319" s="27">
        <v>11</v>
      </c>
      <c r="R2319" s="28">
        <f>DATE('Raw Data'!$O2319,'Raw Data'!$P2319,'Raw Data'!$Q2319)</f>
        <v>41193</v>
      </c>
      <c r="S2319" s="27" t="str">
        <f>CONCATENATE(MID('Raw Data'!$H2319,FIND("(",'Raw Data'!$H2319)+1,FIND(")",'Raw Data'!$H2319)-FIND("(",'Raw Data'!$H2319)-1),"",'Raw Data'!$M2319)</f>
        <v>Rs.600</v>
      </c>
      <c r="T2319" s="27">
        <f t="shared" si="36"/>
        <v>1</v>
      </c>
      <c r="U2319" s="29">
        <f>'Raw Data'!$M2319*'Raw Data'!$T2319</f>
        <v>600</v>
      </c>
    </row>
    <row r="2320" spans="1:21" x14ac:dyDescent="0.3">
      <c r="A2320" s="20">
        <v>312634</v>
      </c>
      <c r="B2320" s="27" t="s">
        <v>4930</v>
      </c>
      <c r="C2320" s="27">
        <v>1</v>
      </c>
      <c r="D2320" s="27" t="str">
        <f>VLOOKUP('Raw Data'!$C2320,'country description'!$A$2:$B$16,2,0)</f>
        <v>India</v>
      </c>
      <c r="E2320" s="27" t="s">
        <v>14</v>
      </c>
      <c r="F2320" s="27" t="s">
        <v>4941</v>
      </c>
      <c r="G2320" s="27" t="s">
        <v>1969</v>
      </c>
      <c r="H2320" s="27" t="s">
        <v>18</v>
      </c>
      <c r="I2320" s="27" t="s">
        <v>19</v>
      </c>
      <c r="J2320" s="27" t="s">
        <v>24</v>
      </c>
      <c r="K2320" s="27">
        <v>2</v>
      </c>
      <c r="L2320" s="27">
        <v>68</v>
      </c>
      <c r="M2320" s="27">
        <v>600</v>
      </c>
      <c r="N2320" s="27">
        <v>3.6</v>
      </c>
      <c r="O2320" s="27">
        <v>2016</v>
      </c>
      <c r="P2320" s="27">
        <v>10</v>
      </c>
      <c r="Q2320" s="27">
        <v>17</v>
      </c>
      <c r="R2320" s="28">
        <f>DATE('Raw Data'!$O2320,'Raw Data'!$P2320,'Raw Data'!$Q2320)</f>
        <v>42660</v>
      </c>
      <c r="S2320" s="27" t="str">
        <f>CONCATENATE(MID('Raw Data'!$H2320,FIND("(",'Raw Data'!$H2320)+1,FIND(")",'Raw Data'!$H2320)-FIND("(",'Raw Data'!$H2320)-1),"",'Raw Data'!$M2320)</f>
        <v>Rs.600</v>
      </c>
      <c r="T2320" s="27">
        <f t="shared" si="36"/>
        <v>1</v>
      </c>
      <c r="U2320" s="29">
        <f>'Raw Data'!$M2320*'Raw Data'!$T2320</f>
        <v>600</v>
      </c>
    </row>
    <row r="2321" spans="1:21" x14ac:dyDescent="0.3">
      <c r="A2321" s="20">
        <v>18472663</v>
      </c>
      <c r="B2321" s="27" t="s">
        <v>4942</v>
      </c>
      <c r="C2321" s="27">
        <v>1</v>
      </c>
      <c r="D2321" s="27" t="str">
        <f>VLOOKUP('Raw Data'!$C2321,'country description'!$A$2:$B$16,2,0)</f>
        <v>India</v>
      </c>
      <c r="E2321" s="27" t="s">
        <v>14</v>
      </c>
      <c r="F2321" s="27" t="s">
        <v>466</v>
      </c>
      <c r="G2321" s="27" t="s">
        <v>610</v>
      </c>
      <c r="H2321" s="27" t="s">
        <v>18</v>
      </c>
      <c r="I2321" s="27" t="s">
        <v>19</v>
      </c>
      <c r="J2321" s="27" t="s">
        <v>24</v>
      </c>
      <c r="K2321" s="27">
        <v>2</v>
      </c>
      <c r="L2321" s="27">
        <v>1</v>
      </c>
      <c r="M2321" s="27">
        <v>600</v>
      </c>
      <c r="N2321" s="27">
        <v>1</v>
      </c>
      <c r="O2321" s="27">
        <v>2014</v>
      </c>
      <c r="P2321" s="27">
        <v>10</v>
      </c>
      <c r="Q2321" s="27">
        <v>7</v>
      </c>
      <c r="R2321" s="28">
        <f>DATE('Raw Data'!$O2321,'Raw Data'!$P2321,'Raw Data'!$Q2321)</f>
        <v>41919</v>
      </c>
      <c r="S2321" s="27" t="str">
        <f>CONCATENATE(MID('Raw Data'!$H2321,FIND("(",'Raw Data'!$H2321)+1,FIND(")",'Raw Data'!$H2321)-FIND("(",'Raw Data'!$H2321)-1),"",'Raw Data'!$M2321)</f>
        <v>Rs.600</v>
      </c>
      <c r="T2321" s="27">
        <f t="shared" si="36"/>
        <v>1</v>
      </c>
      <c r="U2321" s="29">
        <f>'Raw Data'!$M2321*'Raw Data'!$T2321</f>
        <v>600</v>
      </c>
    </row>
    <row r="2322" spans="1:21" x14ac:dyDescent="0.3">
      <c r="A2322" s="20">
        <v>18337920</v>
      </c>
      <c r="B2322" s="27" t="s">
        <v>4943</v>
      </c>
      <c r="C2322" s="27">
        <v>1</v>
      </c>
      <c r="D2322" s="27" t="str">
        <f>VLOOKUP('Raw Data'!$C2322,'country description'!$A$2:$B$16,2,0)</f>
        <v>India</v>
      </c>
      <c r="E2322" s="27" t="s">
        <v>14</v>
      </c>
      <c r="F2322" s="27" t="s">
        <v>4944</v>
      </c>
      <c r="G2322" s="27" t="s">
        <v>2931</v>
      </c>
      <c r="H2322" s="27" t="s">
        <v>18</v>
      </c>
      <c r="I2322" s="27" t="s">
        <v>19</v>
      </c>
      <c r="J2322" s="27" t="s">
        <v>24</v>
      </c>
      <c r="K2322" s="27">
        <v>2</v>
      </c>
      <c r="L2322" s="27">
        <v>49</v>
      </c>
      <c r="M2322" s="27">
        <v>600</v>
      </c>
      <c r="N2322" s="27">
        <v>3.6</v>
      </c>
      <c r="O2322" s="27">
        <v>2016</v>
      </c>
      <c r="P2322" s="27">
        <v>10</v>
      </c>
      <c r="Q2322" s="27">
        <v>12</v>
      </c>
      <c r="R2322" s="28">
        <f>DATE('Raw Data'!$O2322,'Raw Data'!$P2322,'Raw Data'!$Q2322)</f>
        <v>42655</v>
      </c>
      <c r="S2322" s="27" t="str">
        <f>CONCATENATE(MID('Raw Data'!$H2322,FIND("(",'Raw Data'!$H2322)+1,FIND(")",'Raw Data'!$H2322)-FIND("(",'Raw Data'!$H2322)-1),"",'Raw Data'!$M2322)</f>
        <v>Rs.600</v>
      </c>
      <c r="T2322" s="27">
        <f t="shared" si="36"/>
        <v>1</v>
      </c>
      <c r="U2322" s="29">
        <f>'Raw Data'!$M2322*'Raw Data'!$T2322</f>
        <v>600</v>
      </c>
    </row>
    <row r="2323" spans="1:21" x14ac:dyDescent="0.3">
      <c r="A2323" s="20">
        <v>306934</v>
      </c>
      <c r="B2323" s="27" t="s">
        <v>4945</v>
      </c>
      <c r="C2323" s="27">
        <v>1</v>
      </c>
      <c r="D2323" s="27" t="str">
        <f>VLOOKUP('Raw Data'!$C2323,'country description'!$A$2:$B$16,2,0)</f>
        <v>India</v>
      </c>
      <c r="E2323" s="27" t="s">
        <v>14</v>
      </c>
      <c r="F2323" s="27" t="s">
        <v>4946</v>
      </c>
      <c r="G2323" s="27" t="s">
        <v>455</v>
      </c>
      <c r="H2323" s="27" t="s">
        <v>18</v>
      </c>
      <c r="I2323" s="27" t="s">
        <v>19</v>
      </c>
      <c r="J2323" s="27" t="s">
        <v>24</v>
      </c>
      <c r="K2323" s="27">
        <v>2</v>
      </c>
      <c r="L2323" s="27">
        <v>50</v>
      </c>
      <c r="M2323" s="27">
        <v>600</v>
      </c>
      <c r="N2323" s="27">
        <v>3.2</v>
      </c>
      <c r="O2323" s="27">
        <v>2015</v>
      </c>
      <c r="P2323" s="27">
        <v>10</v>
      </c>
      <c r="Q2323" s="27">
        <v>1</v>
      </c>
      <c r="R2323" s="28">
        <f>DATE('Raw Data'!$O2323,'Raw Data'!$P2323,'Raw Data'!$Q2323)</f>
        <v>42278</v>
      </c>
      <c r="S2323" s="27" t="str">
        <f>CONCATENATE(MID('Raw Data'!$H2323,FIND("(",'Raw Data'!$H2323)+1,FIND(")",'Raw Data'!$H2323)-FIND("(",'Raw Data'!$H2323)-1),"",'Raw Data'!$M2323)</f>
        <v>Rs.600</v>
      </c>
      <c r="T2323" s="27">
        <f t="shared" si="36"/>
        <v>1</v>
      </c>
      <c r="U2323" s="29">
        <f>'Raw Data'!$M2323*'Raw Data'!$T2323</f>
        <v>600</v>
      </c>
    </row>
    <row r="2324" spans="1:21" x14ac:dyDescent="0.3">
      <c r="A2324" s="20">
        <v>586</v>
      </c>
      <c r="B2324" s="27" t="s">
        <v>4797</v>
      </c>
      <c r="C2324" s="27">
        <v>1</v>
      </c>
      <c r="D2324" s="27" t="str">
        <f>VLOOKUP('Raw Data'!$C2324,'country description'!$A$2:$B$16,2,0)</f>
        <v>India</v>
      </c>
      <c r="E2324" s="27" t="s">
        <v>14</v>
      </c>
      <c r="F2324" s="27" t="s">
        <v>4947</v>
      </c>
      <c r="G2324" s="27" t="s">
        <v>2471</v>
      </c>
      <c r="H2324" s="27" t="s">
        <v>18</v>
      </c>
      <c r="I2324" s="27" t="s">
        <v>19</v>
      </c>
      <c r="J2324" s="27" t="s">
        <v>24</v>
      </c>
      <c r="K2324" s="27">
        <v>2</v>
      </c>
      <c r="L2324" s="27">
        <v>173</v>
      </c>
      <c r="M2324" s="27">
        <v>600</v>
      </c>
      <c r="N2324" s="27">
        <v>3.3</v>
      </c>
      <c r="O2324" s="27">
        <v>2013</v>
      </c>
      <c r="P2324" s="27">
        <v>10</v>
      </c>
      <c r="Q2324" s="27">
        <v>17</v>
      </c>
      <c r="R2324" s="28">
        <f>DATE('Raw Data'!$O2324,'Raw Data'!$P2324,'Raw Data'!$Q2324)</f>
        <v>41564</v>
      </c>
      <c r="S2324" s="27" t="str">
        <f>CONCATENATE(MID('Raw Data'!$H2324,FIND("(",'Raw Data'!$H2324)+1,FIND(")",'Raw Data'!$H2324)-FIND("(",'Raw Data'!$H2324)-1),"",'Raw Data'!$M2324)</f>
        <v>Rs.600</v>
      </c>
      <c r="T2324" s="27">
        <f t="shared" si="36"/>
        <v>1</v>
      </c>
      <c r="U2324" s="29">
        <f>'Raw Data'!$M2324*'Raw Data'!$T2324</f>
        <v>600</v>
      </c>
    </row>
    <row r="2325" spans="1:21" x14ac:dyDescent="0.3">
      <c r="A2325" s="20">
        <v>18331594</v>
      </c>
      <c r="B2325" s="27" t="s">
        <v>4948</v>
      </c>
      <c r="C2325" s="27">
        <v>1</v>
      </c>
      <c r="D2325" s="27" t="str">
        <f>VLOOKUP('Raw Data'!$C2325,'country description'!$A$2:$B$16,2,0)</f>
        <v>India</v>
      </c>
      <c r="E2325" s="27" t="s">
        <v>14</v>
      </c>
      <c r="F2325" s="27" t="s">
        <v>4949</v>
      </c>
      <c r="G2325" s="27" t="s">
        <v>500</v>
      </c>
      <c r="H2325" s="27" t="s">
        <v>18</v>
      </c>
      <c r="I2325" s="27" t="s">
        <v>19</v>
      </c>
      <c r="J2325" s="27" t="s">
        <v>24</v>
      </c>
      <c r="K2325" s="27">
        <v>2</v>
      </c>
      <c r="L2325" s="27">
        <v>2</v>
      </c>
      <c r="M2325" s="27">
        <v>600</v>
      </c>
      <c r="N2325" s="27">
        <v>1</v>
      </c>
      <c r="O2325" s="27">
        <v>2018</v>
      </c>
      <c r="P2325" s="27">
        <v>10</v>
      </c>
      <c r="Q2325" s="27">
        <v>22</v>
      </c>
      <c r="R2325" s="28">
        <f>DATE('Raw Data'!$O2325,'Raw Data'!$P2325,'Raw Data'!$Q2325)</f>
        <v>43395</v>
      </c>
      <c r="S2325" s="27" t="str">
        <f>CONCATENATE(MID('Raw Data'!$H2325,FIND("(",'Raw Data'!$H2325)+1,FIND(")",'Raw Data'!$H2325)-FIND("(",'Raw Data'!$H2325)-1),"",'Raw Data'!$M2325)</f>
        <v>Rs.600</v>
      </c>
      <c r="T2325" s="27">
        <f t="shared" si="36"/>
        <v>1</v>
      </c>
      <c r="U2325" s="29">
        <f>'Raw Data'!$M2325*'Raw Data'!$T2325</f>
        <v>600</v>
      </c>
    </row>
    <row r="2326" spans="1:21" x14ac:dyDescent="0.3">
      <c r="A2326" s="20">
        <v>18124355</v>
      </c>
      <c r="B2326" s="27" t="s">
        <v>4950</v>
      </c>
      <c r="C2326" s="27">
        <v>1</v>
      </c>
      <c r="D2326" s="27" t="str">
        <f>VLOOKUP('Raw Data'!$C2326,'country description'!$A$2:$B$16,2,0)</f>
        <v>India</v>
      </c>
      <c r="E2326" s="27" t="s">
        <v>14</v>
      </c>
      <c r="F2326" s="27" t="s">
        <v>4951</v>
      </c>
      <c r="G2326" s="27" t="s">
        <v>3119</v>
      </c>
      <c r="H2326" s="27" t="s">
        <v>18</v>
      </c>
      <c r="I2326" s="27" t="s">
        <v>19</v>
      </c>
      <c r="J2326" s="27" t="s">
        <v>24</v>
      </c>
      <c r="K2326" s="27">
        <v>2</v>
      </c>
      <c r="L2326" s="27">
        <v>122</v>
      </c>
      <c r="M2326" s="27">
        <v>600</v>
      </c>
      <c r="N2326" s="27">
        <v>3.8</v>
      </c>
      <c r="O2326" s="27">
        <v>2015</v>
      </c>
      <c r="P2326" s="27">
        <v>10</v>
      </c>
      <c r="Q2326" s="27">
        <v>22</v>
      </c>
      <c r="R2326" s="28">
        <f>DATE('Raw Data'!$O2326,'Raw Data'!$P2326,'Raw Data'!$Q2326)</f>
        <v>42299</v>
      </c>
      <c r="S2326" s="27" t="str">
        <f>CONCATENATE(MID('Raw Data'!$H2326,FIND("(",'Raw Data'!$H2326)+1,FIND(")",'Raw Data'!$H2326)-FIND("(",'Raw Data'!$H2326)-1),"",'Raw Data'!$M2326)</f>
        <v>Rs.600</v>
      </c>
      <c r="T2326" s="27">
        <f t="shared" si="36"/>
        <v>1</v>
      </c>
      <c r="U2326" s="29">
        <f>'Raw Data'!$M2326*'Raw Data'!$T2326</f>
        <v>600</v>
      </c>
    </row>
    <row r="2327" spans="1:21" x14ac:dyDescent="0.3">
      <c r="A2327" s="20">
        <v>18334443</v>
      </c>
      <c r="B2327" s="27" t="s">
        <v>4952</v>
      </c>
      <c r="C2327" s="27">
        <v>1</v>
      </c>
      <c r="D2327" s="27" t="str">
        <f>VLOOKUP('Raw Data'!$C2327,'country description'!$A$2:$B$16,2,0)</f>
        <v>India</v>
      </c>
      <c r="E2327" s="27" t="s">
        <v>14</v>
      </c>
      <c r="F2327" s="27" t="s">
        <v>4953</v>
      </c>
      <c r="G2327" s="27" t="s">
        <v>512</v>
      </c>
      <c r="H2327" s="27" t="s">
        <v>18</v>
      </c>
      <c r="I2327" s="27" t="s">
        <v>19</v>
      </c>
      <c r="J2327" s="27" t="s">
        <v>19</v>
      </c>
      <c r="K2327" s="27">
        <v>2</v>
      </c>
      <c r="L2327" s="27">
        <v>31</v>
      </c>
      <c r="M2327" s="27">
        <v>600</v>
      </c>
      <c r="N2327" s="27">
        <v>3.2</v>
      </c>
      <c r="O2327" s="27">
        <v>2015</v>
      </c>
      <c r="P2327" s="27">
        <v>9</v>
      </c>
      <c r="Q2327" s="27">
        <v>6</v>
      </c>
      <c r="R2327" s="28">
        <f>DATE('Raw Data'!$O2327,'Raw Data'!$P2327,'Raw Data'!$Q2327)</f>
        <v>42253</v>
      </c>
      <c r="S2327" s="27" t="str">
        <f>CONCATENATE(MID('Raw Data'!$H2327,FIND("(",'Raw Data'!$H2327)+1,FIND(")",'Raw Data'!$H2327)-FIND("(",'Raw Data'!$H2327)-1),"",'Raw Data'!$M2327)</f>
        <v>Rs.600</v>
      </c>
      <c r="T2327" s="27">
        <f t="shared" si="36"/>
        <v>1</v>
      </c>
      <c r="U2327" s="29">
        <f>'Raw Data'!$M2327*'Raw Data'!$T2327</f>
        <v>600</v>
      </c>
    </row>
    <row r="2328" spans="1:21" x14ac:dyDescent="0.3">
      <c r="A2328" s="20">
        <v>18337975</v>
      </c>
      <c r="B2328" s="27" t="s">
        <v>4954</v>
      </c>
      <c r="C2328" s="27">
        <v>1</v>
      </c>
      <c r="D2328" s="27" t="str">
        <f>VLOOKUP('Raw Data'!$C2328,'country description'!$A$2:$B$16,2,0)</f>
        <v>India</v>
      </c>
      <c r="E2328" s="27" t="s">
        <v>14</v>
      </c>
      <c r="F2328" s="27" t="s">
        <v>4955</v>
      </c>
      <c r="G2328" s="27" t="s">
        <v>4882</v>
      </c>
      <c r="H2328" s="27" t="s">
        <v>18</v>
      </c>
      <c r="I2328" s="27" t="s">
        <v>19</v>
      </c>
      <c r="J2328" s="27" t="s">
        <v>19</v>
      </c>
      <c r="K2328" s="27">
        <v>2</v>
      </c>
      <c r="L2328" s="27">
        <v>4</v>
      </c>
      <c r="M2328" s="27">
        <v>600</v>
      </c>
      <c r="N2328" s="27">
        <v>2.9</v>
      </c>
      <c r="O2328" s="27">
        <v>2014</v>
      </c>
      <c r="P2328" s="27">
        <v>9</v>
      </c>
      <c r="Q2328" s="27">
        <v>9</v>
      </c>
      <c r="R2328" s="28">
        <f>DATE('Raw Data'!$O2328,'Raw Data'!$P2328,'Raw Data'!$Q2328)</f>
        <v>41891</v>
      </c>
      <c r="S2328" s="27" t="str">
        <f>CONCATENATE(MID('Raw Data'!$H2328,FIND("(",'Raw Data'!$H2328)+1,FIND(")",'Raw Data'!$H2328)-FIND("(",'Raw Data'!$H2328)-1),"",'Raw Data'!$M2328)</f>
        <v>Rs.600</v>
      </c>
      <c r="T2328" s="27">
        <f t="shared" si="36"/>
        <v>1</v>
      </c>
      <c r="U2328" s="29">
        <f>'Raw Data'!$M2328*'Raw Data'!$T2328</f>
        <v>600</v>
      </c>
    </row>
    <row r="2329" spans="1:21" x14ac:dyDescent="0.3">
      <c r="A2329" s="20">
        <v>851</v>
      </c>
      <c r="B2329" s="27" t="s">
        <v>4956</v>
      </c>
      <c r="C2329" s="27">
        <v>1</v>
      </c>
      <c r="D2329" s="27" t="str">
        <f>VLOOKUP('Raw Data'!$C2329,'country description'!$A$2:$B$16,2,0)</f>
        <v>India</v>
      </c>
      <c r="E2329" s="27" t="s">
        <v>14</v>
      </c>
      <c r="F2329" s="27" t="s">
        <v>4957</v>
      </c>
      <c r="G2329" s="27" t="s">
        <v>4958</v>
      </c>
      <c r="H2329" s="27" t="s">
        <v>18</v>
      </c>
      <c r="I2329" s="27" t="s">
        <v>19</v>
      </c>
      <c r="J2329" s="27" t="s">
        <v>19</v>
      </c>
      <c r="K2329" s="27">
        <v>2</v>
      </c>
      <c r="L2329" s="27">
        <v>161</v>
      </c>
      <c r="M2329" s="27">
        <v>600</v>
      </c>
      <c r="N2329" s="27">
        <v>3.4</v>
      </c>
      <c r="O2329" s="27">
        <v>2017</v>
      </c>
      <c r="P2329" s="27">
        <v>9</v>
      </c>
      <c r="Q2329" s="27">
        <v>14</v>
      </c>
      <c r="R2329" s="28">
        <f>DATE('Raw Data'!$O2329,'Raw Data'!$P2329,'Raw Data'!$Q2329)</f>
        <v>42992</v>
      </c>
      <c r="S2329" s="27" t="str">
        <f>CONCATENATE(MID('Raw Data'!$H2329,FIND("(",'Raw Data'!$H2329)+1,FIND(")",'Raw Data'!$H2329)-FIND("(",'Raw Data'!$H2329)-1),"",'Raw Data'!$M2329)</f>
        <v>Rs.600</v>
      </c>
      <c r="T2329" s="27">
        <f t="shared" si="36"/>
        <v>1</v>
      </c>
      <c r="U2329" s="29">
        <f>'Raw Data'!$M2329*'Raw Data'!$T2329</f>
        <v>600</v>
      </c>
    </row>
    <row r="2330" spans="1:21" x14ac:dyDescent="0.3">
      <c r="A2330" s="20">
        <v>4715</v>
      </c>
      <c r="B2330" s="27" t="s">
        <v>4959</v>
      </c>
      <c r="C2330" s="27">
        <v>1</v>
      </c>
      <c r="D2330" s="27" t="str">
        <f>VLOOKUP('Raw Data'!$C2330,'country description'!$A$2:$B$16,2,0)</f>
        <v>India</v>
      </c>
      <c r="E2330" s="27" t="s">
        <v>14</v>
      </c>
      <c r="F2330" s="27" t="s">
        <v>4960</v>
      </c>
      <c r="G2330" s="27" t="s">
        <v>390</v>
      </c>
      <c r="H2330" s="27" t="s">
        <v>18</v>
      </c>
      <c r="I2330" s="27" t="s">
        <v>19</v>
      </c>
      <c r="J2330" s="27" t="s">
        <v>19</v>
      </c>
      <c r="K2330" s="27">
        <v>2</v>
      </c>
      <c r="L2330" s="27">
        <v>124</v>
      </c>
      <c r="M2330" s="27">
        <v>600</v>
      </c>
      <c r="N2330" s="27">
        <v>3.8</v>
      </c>
      <c r="O2330" s="27">
        <v>2013</v>
      </c>
      <c r="P2330" s="27">
        <v>9</v>
      </c>
      <c r="Q2330" s="27">
        <v>23</v>
      </c>
      <c r="R2330" s="28">
        <f>DATE('Raw Data'!$O2330,'Raw Data'!$P2330,'Raw Data'!$Q2330)</f>
        <v>41540</v>
      </c>
      <c r="S2330" s="27" t="str">
        <f>CONCATENATE(MID('Raw Data'!$H2330,FIND("(",'Raw Data'!$H2330)+1,FIND(")",'Raw Data'!$H2330)-FIND("(",'Raw Data'!$H2330)-1),"",'Raw Data'!$M2330)</f>
        <v>Rs.600</v>
      </c>
      <c r="T2330" s="27">
        <f t="shared" si="36"/>
        <v>1</v>
      </c>
      <c r="U2330" s="29">
        <f>'Raw Data'!$M2330*'Raw Data'!$T2330</f>
        <v>600</v>
      </c>
    </row>
    <row r="2331" spans="1:21" x14ac:dyDescent="0.3">
      <c r="A2331" s="20">
        <v>18337757</v>
      </c>
      <c r="B2331" s="27" t="s">
        <v>4961</v>
      </c>
      <c r="C2331" s="27">
        <v>1</v>
      </c>
      <c r="D2331" s="27" t="str">
        <f>VLOOKUP('Raw Data'!$C2331,'country description'!$A$2:$B$16,2,0)</f>
        <v>India</v>
      </c>
      <c r="E2331" s="27" t="s">
        <v>14</v>
      </c>
      <c r="F2331" s="27" t="s">
        <v>4962</v>
      </c>
      <c r="G2331" s="27" t="s">
        <v>1517</v>
      </c>
      <c r="H2331" s="27" t="s">
        <v>18</v>
      </c>
      <c r="I2331" s="27" t="s">
        <v>19</v>
      </c>
      <c r="J2331" s="27" t="s">
        <v>19</v>
      </c>
      <c r="K2331" s="27">
        <v>2</v>
      </c>
      <c r="L2331" s="27">
        <v>76</v>
      </c>
      <c r="M2331" s="27">
        <v>600</v>
      </c>
      <c r="N2331" s="27">
        <v>3.4</v>
      </c>
      <c r="O2331" s="27">
        <v>2015</v>
      </c>
      <c r="P2331" s="27">
        <v>9</v>
      </c>
      <c r="Q2331" s="27">
        <v>28</v>
      </c>
      <c r="R2331" s="28">
        <f>DATE('Raw Data'!$O2331,'Raw Data'!$P2331,'Raw Data'!$Q2331)</f>
        <v>42275</v>
      </c>
      <c r="S2331" s="27" t="str">
        <f>CONCATENATE(MID('Raw Data'!$H2331,FIND("(",'Raw Data'!$H2331)+1,FIND(")",'Raw Data'!$H2331)-FIND("(",'Raw Data'!$H2331)-1),"",'Raw Data'!$M2331)</f>
        <v>Rs.600</v>
      </c>
      <c r="T2331" s="27">
        <f t="shared" si="36"/>
        <v>1</v>
      </c>
      <c r="U2331" s="29">
        <f>'Raw Data'!$M2331*'Raw Data'!$T2331</f>
        <v>600</v>
      </c>
    </row>
    <row r="2332" spans="1:21" x14ac:dyDescent="0.3">
      <c r="A2332" s="20">
        <v>18255193</v>
      </c>
      <c r="B2332" s="27" t="s">
        <v>4963</v>
      </c>
      <c r="C2332" s="27">
        <v>1</v>
      </c>
      <c r="D2332" s="27" t="str">
        <f>VLOOKUP('Raw Data'!$C2332,'country description'!$A$2:$B$16,2,0)</f>
        <v>India</v>
      </c>
      <c r="E2332" s="27" t="s">
        <v>14</v>
      </c>
      <c r="F2332" s="27" t="s">
        <v>1757</v>
      </c>
      <c r="G2332" s="27" t="s">
        <v>1640</v>
      </c>
      <c r="H2332" s="27" t="s">
        <v>18</v>
      </c>
      <c r="I2332" s="27" t="s">
        <v>19</v>
      </c>
      <c r="J2332" s="27" t="s">
        <v>19</v>
      </c>
      <c r="K2332" s="27">
        <v>2</v>
      </c>
      <c r="L2332" s="27">
        <v>38</v>
      </c>
      <c r="M2332" s="27">
        <v>600</v>
      </c>
      <c r="N2332" s="27">
        <v>3.6</v>
      </c>
      <c r="O2332" s="27">
        <v>2018</v>
      </c>
      <c r="P2332" s="27">
        <v>9</v>
      </c>
      <c r="Q2332" s="27">
        <v>28</v>
      </c>
      <c r="R2332" s="28">
        <f>DATE('Raw Data'!$O2332,'Raw Data'!$P2332,'Raw Data'!$Q2332)</f>
        <v>43371</v>
      </c>
      <c r="S2332" s="27" t="str">
        <f>CONCATENATE(MID('Raw Data'!$H2332,FIND("(",'Raw Data'!$H2332)+1,FIND(")",'Raw Data'!$H2332)-FIND("(",'Raw Data'!$H2332)-1),"",'Raw Data'!$M2332)</f>
        <v>Rs.600</v>
      </c>
      <c r="T2332" s="27">
        <f t="shared" si="36"/>
        <v>1</v>
      </c>
      <c r="U2332" s="29">
        <f>'Raw Data'!$M2332*'Raw Data'!$T2332</f>
        <v>600</v>
      </c>
    </row>
    <row r="2333" spans="1:21" x14ac:dyDescent="0.3">
      <c r="A2333" s="20">
        <v>313194</v>
      </c>
      <c r="B2333" s="27" t="s">
        <v>4964</v>
      </c>
      <c r="C2333" s="27">
        <v>1</v>
      </c>
      <c r="D2333" s="27" t="str">
        <f>VLOOKUP('Raw Data'!$C2333,'country description'!$A$2:$B$16,2,0)</f>
        <v>India</v>
      </c>
      <c r="E2333" s="27" t="s">
        <v>14</v>
      </c>
      <c r="F2333" s="27" t="s">
        <v>4965</v>
      </c>
      <c r="G2333" s="27" t="s">
        <v>393</v>
      </c>
      <c r="H2333" s="27" t="s">
        <v>18</v>
      </c>
      <c r="I2333" s="27" t="s">
        <v>19</v>
      </c>
      <c r="J2333" s="27" t="s">
        <v>19</v>
      </c>
      <c r="K2333" s="27">
        <v>2</v>
      </c>
      <c r="L2333" s="27">
        <v>91</v>
      </c>
      <c r="M2333" s="27">
        <v>600</v>
      </c>
      <c r="N2333" s="27">
        <v>2.7</v>
      </c>
      <c r="O2333" s="27">
        <v>2017</v>
      </c>
      <c r="P2333" s="27">
        <v>9</v>
      </c>
      <c r="Q2333" s="27">
        <v>19</v>
      </c>
      <c r="R2333" s="28">
        <f>DATE('Raw Data'!$O2333,'Raw Data'!$P2333,'Raw Data'!$Q2333)</f>
        <v>42997</v>
      </c>
      <c r="S2333" s="27" t="str">
        <f>CONCATENATE(MID('Raw Data'!$H2333,FIND("(",'Raw Data'!$H2333)+1,FIND(")",'Raw Data'!$H2333)-FIND("(",'Raw Data'!$H2333)-1),"",'Raw Data'!$M2333)</f>
        <v>Rs.600</v>
      </c>
      <c r="T2333" s="27">
        <f t="shared" si="36"/>
        <v>1</v>
      </c>
      <c r="U2333" s="29">
        <f>'Raw Data'!$M2333*'Raw Data'!$T2333</f>
        <v>600</v>
      </c>
    </row>
    <row r="2334" spans="1:21" x14ac:dyDescent="0.3">
      <c r="A2334" s="20">
        <v>3337</v>
      </c>
      <c r="B2334" s="27" t="s">
        <v>4966</v>
      </c>
      <c r="C2334" s="27">
        <v>1</v>
      </c>
      <c r="D2334" s="27" t="str">
        <f>VLOOKUP('Raw Data'!$C2334,'country description'!$A$2:$B$16,2,0)</f>
        <v>India</v>
      </c>
      <c r="E2334" s="27" t="s">
        <v>14</v>
      </c>
      <c r="F2334" s="27" t="s">
        <v>4967</v>
      </c>
      <c r="G2334" s="27" t="s">
        <v>4968</v>
      </c>
      <c r="H2334" s="27" t="s">
        <v>18</v>
      </c>
      <c r="I2334" s="27" t="s">
        <v>19</v>
      </c>
      <c r="J2334" s="27" t="s">
        <v>19</v>
      </c>
      <c r="K2334" s="27">
        <v>2</v>
      </c>
      <c r="L2334" s="27">
        <v>140</v>
      </c>
      <c r="M2334" s="27">
        <v>600</v>
      </c>
      <c r="N2334" s="27">
        <v>3.3</v>
      </c>
      <c r="O2334" s="27">
        <v>2011</v>
      </c>
      <c r="P2334" s="27">
        <v>9</v>
      </c>
      <c r="Q2334" s="27">
        <v>8</v>
      </c>
      <c r="R2334" s="28">
        <f>DATE('Raw Data'!$O2334,'Raw Data'!$P2334,'Raw Data'!$Q2334)</f>
        <v>40794</v>
      </c>
      <c r="S2334" s="27" t="str">
        <f>CONCATENATE(MID('Raw Data'!$H2334,FIND("(",'Raw Data'!$H2334)+1,FIND(")",'Raw Data'!$H2334)-FIND("(",'Raw Data'!$H2334)-1),"",'Raw Data'!$M2334)</f>
        <v>Rs.600</v>
      </c>
      <c r="T2334" s="27">
        <f t="shared" si="36"/>
        <v>1</v>
      </c>
      <c r="U2334" s="29">
        <f>'Raw Data'!$M2334*'Raw Data'!$T2334</f>
        <v>600</v>
      </c>
    </row>
    <row r="2335" spans="1:21" x14ac:dyDescent="0.3">
      <c r="A2335" s="20">
        <v>310101</v>
      </c>
      <c r="B2335" s="27" t="s">
        <v>4969</v>
      </c>
      <c r="C2335" s="27">
        <v>1</v>
      </c>
      <c r="D2335" s="27" t="str">
        <f>VLOOKUP('Raw Data'!$C2335,'country description'!$A$2:$B$16,2,0)</f>
        <v>India</v>
      </c>
      <c r="E2335" s="27" t="s">
        <v>14</v>
      </c>
      <c r="F2335" s="27" t="s">
        <v>4970</v>
      </c>
      <c r="G2335" s="27" t="s">
        <v>4971</v>
      </c>
      <c r="H2335" s="27" t="s">
        <v>18</v>
      </c>
      <c r="I2335" s="27" t="s">
        <v>19</v>
      </c>
      <c r="J2335" s="27" t="s">
        <v>19</v>
      </c>
      <c r="K2335" s="27">
        <v>2</v>
      </c>
      <c r="L2335" s="27">
        <v>15</v>
      </c>
      <c r="M2335" s="27">
        <v>600</v>
      </c>
      <c r="N2335" s="27">
        <v>2.6</v>
      </c>
      <c r="O2335" s="27">
        <v>2015</v>
      </c>
      <c r="P2335" s="27">
        <v>9</v>
      </c>
      <c r="Q2335" s="27">
        <v>10</v>
      </c>
      <c r="R2335" s="28">
        <f>DATE('Raw Data'!$O2335,'Raw Data'!$P2335,'Raw Data'!$Q2335)</f>
        <v>42257</v>
      </c>
      <c r="S2335" s="27" t="str">
        <f>CONCATENATE(MID('Raw Data'!$H2335,FIND("(",'Raw Data'!$H2335)+1,FIND(")",'Raw Data'!$H2335)-FIND("(",'Raw Data'!$H2335)-1),"",'Raw Data'!$M2335)</f>
        <v>Rs.600</v>
      </c>
      <c r="T2335" s="27">
        <f t="shared" si="36"/>
        <v>1</v>
      </c>
      <c r="U2335" s="29">
        <f>'Raw Data'!$M2335*'Raw Data'!$T2335</f>
        <v>600</v>
      </c>
    </row>
    <row r="2336" spans="1:21" x14ac:dyDescent="0.3">
      <c r="A2336" s="20">
        <v>18133513</v>
      </c>
      <c r="B2336" s="27" t="s">
        <v>4972</v>
      </c>
      <c r="C2336" s="27">
        <v>1</v>
      </c>
      <c r="D2336" s="27" t="str">
        <f>VLOOKUP('Raw Data'!$C2336,'country description'!$A$2:$B$16,2,0)</f>
        <v>India</v>
      </c>
      <c r="E2336" s="27" t="s">
        <v>14</v>
      </c>
      <c r="F2336" s="27" t="s">
        <v>4973</v>
      </c>
      <c r="G2336" s="27" t="s">
        <v>4974</v>
      </c>
      <c r="H2336" s="27" t="s">
        <v>18</v>
      </c>
      <c r="I2336" s="27" t="s">
        <v>19</v>
      </c>
      <c r="J2336" s="27" t="s">
        <v>19</v>
      </c>
      <c r="K2336" s="27">
        <v>2</v>
      </c>
      <c r="L2336" s="27">
        <v>59</v>
      </c>
      <c r="M2336" s="27">
        <v>600</v>
      </c>
      <c r="N2336" s="27">
        <v>3.3</v>
      </c>
      <c r="O2336" s="27">
        <v>2018</v>
      </c>
      <c r="P2336" s="27">
        <v>9</v>
      </c>
      <c r="Q2336" s="27">
        <v>1</v>
      </c>
      <c r="R2336" s="28">
        <f>DATE('Raw Data'!$O2336,'Raw Data'!$P2336,'Raw Data'!$Q2336)</f>
        <v>43344</v>
      </c>
      <c r="S2336" s="27" t="str">
        <f>CONCATENATE(MID('Raw Data'!$H2336,FIND("(",'Raw Data'!$H2336)+1,FIND(")",'Raw Data'!$H2336)-FIND("(",'Raw Data'!$H2336)-1),"",'Raw Data'!$M2336)</f>
        <v>Rs.600</v>
      </c>
      <c r="T2336" s="27">
        <f t="shared" si="36"/>
        <v>1</v>
      </c>
      <c r="U2336" s="29">
        <f>'Raw Data'!$M2336*'Raw Data'!$T2336</f>
        <v>600</v>
      </c>
    </row>
    <row r="2337" spans="1:21" x14ac:dyDescent="0.3">
      <c r="A2337" s="20">
        <v>18228895</v>
      </c>
      <c r="B2337" s="27" t="s">
        <v>4975</v>
      </c>
      <c r="C2337" s="27">
        <v>1</v>
      </c>
      <c r="D2337" s="27" t="str">
        <f>VLOOKUP('Raw Data'!$C2337,'country description'!$A$2:$B$16,2,0)</f>
        <v>India</v>
      </c>
      <c r="E2337" s="27" t="s">
        <v>14</v>
      </c>
      <c r="F2337" s="27" t="s">
        <v>4976</v>
      </c>
      <c r="G2337" s="27" t="s">
        <v>390</v>
      </c>
      <c r="H2337" s="27" t="s">
        <v>18</v>
      </c>
      <c r="I2337" s="27" t="s">
        <v>19</v>
      </c>
      <c r="J2337" s="27" t="s">
        <v>19</v>
      </c>
      <c r="K2337" s="27">
        <v>2</v>
      </c>
      <c r="L2337" s="27">
        <v>21</v>
      </c>
      <c r="M2337" s="27">
        <v>600</v>
      </c>
      <c r="N2337" s="27">
        <v>3.1</v>
      </c>
      <c r="O2337" s="27">
        <v>2014</v>
      </c>
      <c r="P2337" s="27">
        <v>9</v>
      </c>
      <c r="Q2337" s="27">
        <v>19</v>
      </c>
      <c r="R2337" s="28">
        <f>DATE('Raw Data'!$O2337,'Raw Data'!$P2337,'Raw Data'!$Q2337)</f>
        <v>41901</v>
      </c>
      <c r="S2337" s="27" t="str">
        <f>CONCATENATE(MID('Raw Data'!$H2337,FIND("(",'Raw Data'!$H2337)+1,FIND(")",'Raw Data'!$H2337)-FIND("(",'Raw Data'!$H2337)-1),"",'Raw Data'!$M2337)</f>
        <v>Rs.600</v>
      </c>
      <c r="T2337" s="27">
        <f t="shared" si="36"/>
        <v>1</v>
      </c>
      <c r="U2337" s="29">
        <f>'Raw Data'!$M2337*'Raw Data'!$T2337</f>
        <v>600</v>
      </c>
    </row>
    <row r="2338" spans="1:21" x14ac:dyDescent="0.3">
      <c r="A2338" s="20">
        <v>18428200</v>
      </c>
      <c r="B2338" s="27" t="s">
        <v>4977</v>
      </c>
      <c r="C2338" s="27">
        <v>1</v>
      </c>
      <c r="D2338" s="27" t="str">
        <f>VLOOKUP('Raw Data'!$C2338,'country description'!$A$2:$B$16,2,0)</f>
        <v>India</v>
      </c>
      <c r="E2338" s="27" t="s">
        <v>14</v>
      </c>
      <c r="F2338" s="27" t="s">
        <v>4978</v>
      </c>
      <c r="G2338" s="27" t="s">
        <v>461</v>
      </c>
      <c r="H2338" s="27" t="s">
        <v>18</v>
      </c>
      <c r="I2338" s="27" t="s">
        <v>19</v>
      </c>
      <c r="J2338" s="27" t="s">
        <v>19</v>
      </c>
      <c r="K2338" s="27">
        <v>2</v>
      </c>
      <c r="L2338" s="27">
        <v>8</v>
      </c>
      <c r="M2338" s="27">
        <v>600</v>
      </c>
      <c r="N2338" s="27">
        <v>3</v>
      </c>
      <c r="O2338" s="27">
        <v>2017</v>
      </c>
      <c r="P2338" s="27">
        <v>9</v>
      </c>
      <c r="Q2338" s="27">
        <v>3</v>
      </c>
      <c r="R2338" s="28">
        <f>DATE('Raw Data'!$O2338,'Raw Data'!$P2338,'Raw Data'!$Q2338)</f>
        <v>42981</v>
      </c>
      <c r="S2338" s="27" t="str">
        <f>CONCATENATE(MID('Raw Data'!$H2338,FIND("(",'Raw Data'!$H2338)+1,FIND(")",'Raw Data'!$H2338)-FIND("(",'Raw Data'!$H2338)-1),"",'Raw Data'!$M2338)</f>
        <v>Rs.600</v>
      </c>
      <c r="T2338" s="27">
        <f t="shared" si="36"/>
        <v>1</v>
      </c>
      <c r="U2338" s="29">
        <f>'Raw Data'!$M2338*'Raw Data'!$T2338</f>
        <v>600</v>
      </c>
    </row>
    <row r="2339" spans="1:21" x14ac:dyDescent="0.3">
      <c r="A2339" s="20">
        <v>18219530</v>
      </c>
      <c r="B2339" s="27" t="s">
        <v>4979</v>
      </c>
      <c r="C2339" s="27">
        <v>1</v>
      </c>
      <c r="D2339" s="27" t="str">
        <f>VLOOKUP('Raw Data'!$C2339,'country description'!$A$2:$B$16,2,0)</f>
        <v>India</v>
      </c>
      <c r="E2339" s="27" t="s">
        <v>14</v>
      </c>
      <c r="F2339" s="27" t="s">
        <v>4980</v>
      </c>
      <c r="G2339" s="27" t="s">
        <v>393</v>
      </c>
      <c r="H2339" s="27" t="s">
        <v>18</v>
      </c>
      <c r="I2339" s="27" t="s">
        <v>19</v>
      </c>
      <c r="J2339" s="27" t="s">
        <v>19</v>
      </c>
      <c r="K2339" s="27">
        <v>2</v>
      </c>
      <c r="L2339" s="27">
        <v>9</v>
      </c>
      <c r="M2339" s="27">
        <v>600</v>
      </c>
      <c r="N2339" s="27">
        <v>3</v>
      </c>
      <c r="O2339" s="27">
        <v>2010</v>
      </c>
      <c r="P2339" s="27">
        <v>9</v>
      </c>
      <c r="Q2339" s="27">
        <v>2</v>
      </c>
      <c r="R2339" s="28">
        <f>DATE('Raw Data'!$O2339,'Raw Data'!$P2339,'Raw Data'!$Q2339)</f>
        <v>40423</v>
      </c>
      <c r="S2339" s="27" t="str">
        <f>CONCATENATE(MID('Raw Data'!$H2339,FIND("(",'Raw Data'!$H2339)+1,FIND(")",'Raw Data'!$H2339)-FIND("(",'Raw Data'!$H2339)-1),"",'Raw Data'!$M2339)</f>
        <v>Rs.600</v>
      </c>
      <c r="T2339" s="27">
        <f t="shared" si="36"/>
        <v>1</v>
      </c>
      <c r="U2339" s="29">
        <f>'Raw Data'!$M2339*'Raw Data'!$T2339</f>
        <v>600</v>
      </c>
    </row>
    <row r="2340" spans="1:21" x14ac:dyDescent="0.3">
      <c r="A2340" s="20">
        <v>305826</v>
      </c>
      <c r="B2340" s="27" t="s">
        <v>4981</v>
      </c>
      <c r="C2340" s="27">
        <v>1</v>
      </c>
      <c r="D2340" s="27" t="str">
        <f>VLOOKUP('Raw Data'!$C2340,'country description'!$A$2:$B$16,2,0)</f>
        <v>India</v>
      </c>
      <c r="E2340" s="27" t="s">
        <v>14</v>
      </c>
      <c r="F2340" s="27" t="s">
        <v>4982</v>
      </c>
      <c r="G2340" s="27" t="s">
        <v>407</v>
      </c>
      <c r="H2340" s="27" t="s">
        <v>18</v>
      </c>
      <c r="I2340" s="27" t="s">
        <v>19</v>
      </c>
      <c r="J2340" s="27" t="s">
        <v>19</v>
      </c>
      <c r="K2340" s="27">
        <v>2</v>
      </c>
      <c r="L2340" s="27">
        <v>68</v>
      </c>
      <c r="M2340" s="27">
        <v>600</v>
      </c>
      <c r="N2340" s="27">
        <v>3.8</v>
      </c>
      <c r="O2340" s="27">
        <v>2012</v>
      </c>
      <c r="P2340" s="27">
        <v>9</v>
      </c>
      <c r="Q2340" s="27">
        <v>12</v>
      </c>
      <c r="R2340" s="28">
        <f>DATE('Raw Data'!$O2340,'Raw Data'!$P2340,'Raw Data'!$Q2340)</f>
        <v>41164</v>
      </c>
      <c r="S2340" s="27" t="str">
        <f>CONCATENATE(MID('Raw Data'!$H2340,FIND("(",'Raw Data'!$H2340)+1,FIND(")",'Raw Data'!$H2340)-FIND("(",'Raw Data'!$H2340)-1),"",'Raw Data'!$M2340)</f>
        <v>Rs.600</v>
      </c>
      <c r="T2340" s="27">
        <f t="shared" si="36"/>
        <v>1</v>
      </c>
      <c r="U2340" s="29">
        <f>'Raw Data'!$M2340*'Raw Data'!$T2340</f>
        <v>600</v>
      </c>
    </row>
    <row r="2341" spans="1:21" x14ac:dyDescent="0.3">
      <c r="A2341" s="20">
        <v>2402</v>
      </c>
      <c r="B2341" s="27" t="s">
        <v>4584</v>
      </c>
      <c r="C2341" s="27">
        <v>1</v>
      </c>
      <c r="D2341" s="27" t="str">
        <f>VLOOKUP('Raw Data'!$C2341,'country description'!$A$2:$B$16,2,0)</f>
        <v>India</v>
      </c>
      <c r="E2341" s="27" t="s">
        <v>14</v>
      </c>
      <c r="F2341" s="27" t="s">
        <v>4983</v>
      </c>
      <c r="G2341" s="27" t="s">
        <v>475</v>
      </c>
      <c r="H2341" s="27" t="s">
        <v>18</v>
      </c>
      <c r="I2341" s="27" t="s">
        <v>19</v>
      </c>
      <c r="J2341" s="27" t="s">
        <v>19</v>
      </c>
      <c r="K2341" s="27">
        <v>2</v>
      </c>
      <c r="L2341" s="27">
        <v>20</v>
      </c>
      <c r="M2341" s="27">
        <v>600</v>
      </c>
      <c r="N2341" s="27">
        <v>2.8</v>
      </c>
      <c r="O2341" s="27">
        <v>2018</v>
      </c>
      <c r="P2341" s="27">
        <v>9</v>
      </c>
      <c r="Q2341" s="27">
        <v>21</v>
      </c>
      <c r="R2341" s="28">
        <f>DATE('Raw Data'!$O2341,'Raw Data'!$P2341,'Raw Data'!$Q2341)</f>
        <v>43364</v>
      </c>
      <c r="S2341" s="27" t="str">
        <f>CONCATENATE(MID('Raw Data'!$H2341,FIND("(",'Raw Data'!$H2341)+1,FIND(")",'Raw Data'!$H2341)-FIND("(",'Raw Data'!$H2341)-1),"",'Raw Data'!$M2341)</f>
        <v>Rs.600</v>
      </c>
      <c r="T2341" s="27">
        <f t="shared" si="36"/>
        <v>1</v>
      </c>
      <c r="U2341" s="29">
        <f>'Raw Data'!$M2341*'Raw Data'!$T2341</f>
        <v>600</v>
      </c>
    </row>
    <row r="2342" spans="1:21" x14ac:dyDescent="0.3">
      <c r="A2342" s="20">
        <v>18365871</v>
      </c>
      <c r="B2342" s="27" t="s">
        <v>4984</v>
      </c>
      <c r="C2342" s="27">
        <v>1</v>
      </c>
      <c r="D2342" s="27" t="str">
        <f>VLOOKUP('Raw Data'!$C2342,'country description'!$A$2:$B$16,2,0)</f>
        <v>India</v>
      </c>
      <c r="E2342" s="27" t="s">
        <v>14</v>
      </c>
      <c r="F2342" s="27" t="s">
        <v>4985</v>
      </c>
      <c r="G2342" s="27" t="s">
        <v>407</v>
      </c>
      <c r="H2342" s="27" t="s">
        <v>18</v>
      </c>
      <c r="I2342" s="27" t="s">
        <v>19</v>
      </c>
      <c r="J2342" s="27" t="s">
        <v>19</v>
      </c>
      <c r="K2342" s="27">
        <v>2</v>
      </c>
      <c r="L2342" s="27">
        <v>3</v>
      </c>
      <c r="M2342" s="27">
        <v>600</v>
      </c>
      <c r="N2342" s="27">
        <v>1</v>
      </c>
      <c r="O2342" s="27">
        <v>2013</v>
      </c>
      <c r="P2342" s="27">
        <v>9</v>
      </c>
      <c r="Q2342" s="27">
        <v>22</v>
      </c>
      <c r="R2342" s="28">
        <f>DATE('Raw Data'!$O2342,'Raw Data'!$P2342,'Raw Data'!$Q2342)</f>
        <v>41539</v>
      </c>
      <c r="S2342" s="27" t="str">
        <f>CONCATENATE(MID('Raw Data'!$H2342,FIND("(",'Raw Data'!$H2342)+1,FIND(")",'Raw Data'!$H2342)-FIND("(",'Raw Data'!$H2342)-1),"",'Raw Data'!$M2342)</f>
        <v>Rs.600</v>
      </c>
      <c r="T2342" s="27">
        <f t="shared" si="36"/>
        <v>1</v>
      </c>
      <c r="U2342" s="29">
        <f>'Raw Data'!$M2342*'Raw Data'!$T2342</f>
        <v>600</v>
      </c>
    </row>
    <row r="2343" spans="1:21" x14ac:dyDescent="0.3">
      <c r="A2343" s="20">
        <v>18337772</v>
      </c>
      <c r="B2343" s="27" t="s">
        <v>4986</v>
      </c>
      <c r="C2343" s="27">
        <v>1</v>
      </c>
      <c r="D2343" s="27" t="str">
        <f>VLOOKUP('Raw Data'!$C2343,'country description'!$A$2:$B$16,2,0)</f>
        <v>India</v>
      </c>
      <c r="E2343" s="27" t="s">
        <v>14</v>
      </c>
      <c r="F2343" s="27" t="s">
        <v>4987</v>
      </c>
      <c r="G2343" s="27" t="s">
        <v>821</v>
      </c>
      <c r="H2343" s="27" t="s">
        <v>18</v>
      </c>
      <c r="I2343" s="27" t="s">
        <v>19</v>
      </c>
      <c r="J2343" s="27" t="s">
        <v>19</v>
      </c>
      <c r="K2343" s="27">
        <v>2</v>
      </c>
      <c r="L2343" s="27">
        <v>17</v>
      </c>
      <c r="M2343" s="27">
        <v>600</v>
      </c>
      <c r="N2343" s="27">
        <v>3.2</v>
      </c>
      <c r="O2343" s="27">
        <v>2017</v>
      </c>
      <c r="P2343" s="27">
        <v>9</v>
      </c>
      <c r="Q2343" s="27">
        <v>28</v>
      </c>
      <c r="R2343" s="28">
        <f>DATE('Raw Data'!$O2343,'Raw Data'!$P2343,'Raw Data'!$Q2343)</f>
        <v>43006</v>
      </c>
      <c r="S2343" s="27" t="str">
        <f>CONCATENATE(MID('Raw Data'!$H2343,FIND("(",'Raw Data'!$H2343)+1,FIND(")",'Raw Data'!$H2343)-FIND("(",'Raw Data'!$H2343)-1),"",'Raw Data'!$M2343)</f>
        <v>Rs.600</v>
      </c>
      <c r="T2343" s="27">
        <f t="shared" si="36"/>
        <v>1</v>
      </c>
      <c r="U2343" s="29">
        <f>'Raw Data'!$M2343*'Raw Data'!$T2343</f>
        <v>600</v>
      </c>
    </row>
    <row r="2344" spans="1:21" x14ac:dyDescent="0.3">
      <c r="A2344" s="20">
        <v>18334400</v>
      </c>
      <c r="B2344" s="27" t="s">
        <v>4988</v>
      </c>
      <c r="C2344" s="27">
        <v>1</v>
      </c>
      <c r="D2344" s="27" t="str">
        <f>VLOOKUP('Raw Data'!$C2344,'country description'!$A$2:$B$16,2,0)</f>
        <v>India</v>
      </c>
      <c r="E2344" s="27" t="s">
        <v>14</v>
      </c>
      <c r="F2344" s="27" t="s">
        <v>4989</v>
      </c>
      <c r="G2344" s="27" t="s">
        <v>424</v>
      </c>
      <c r="H2344" s="27" t="s">
        <v>18</v>
      </c>
      <c r="I2344" s="27" t="s">
        <v>19</v>
      </c>
      <c r="J2344" s="27" t="s">
        <v>19</v>
      </c>
      <c r="K2344" s="27">
        <v>2</v>
      </c>
      <c r="L2344" s="27">
        <v>3</v>
      </c>
      <c r="M2344" s="27">
        <v>600</v>
      </c>
      <c r="N2344" s="27">
        <v>1</v>
      </c>
      <c r="O2344" s="27">
        <v>2013</v>
      </c>
      <c r="P2344" s="27">
        <v>9</v>
      </c>
      <c r="Q2344" s="27">
        <v>19</v>
      </c>
      <c r="R2344" s="28">
        <f>DATE('Raw Data'!$O2344,'Raw Data'!$P2344,'Raw Data'!$Q2344)</f>
        <v>41536</v>
      </c>
      <c r="S2344" s="27" t="str">
        <f>CONCATENATE(MID('Raw Data'!$H2344,FIND("(",'Raw Data'!$H2344)+1,FIND(")",'Raw Data'!$H2344)-FIND("(",'Raw Data'!$H2344)-1),"",'Raw Data'!$M2344)</f>
        <v>Rs.600</v>
      </c>
      <c r="T2344" s="27">
        <f t="shared" si="36"/>
        <v>1</v>
      </c>
      <c r="U2344" s="29">
        <f>'Raw Data'!$M2344*'Raw Data'!$T2344</f>
        <v>600</v>
      </c>
    </row>
    <row r="2345" spans="1:21" x14ac:dyDescent="0.3">
      <c r="A2345" s="20">
        <v>18425780</v>
      </c>
      <c r="B2345" s="27" t="s">
        <v>4990</v>
      </c>
      <c r="C2345" s="27">
        <v>1</v>
      </c>
      <c r="D2345" s="27" t="str">
        <f>VLOOKUP('Raw Data'!$C2345,'country description'!$A$2:$B$16,2,0)</f>
        <v>India</v>
      </c>
      <c r="E2345" s="27" t="s">
        <v>14</v>
      </c>
      <c r="F2345" s="27" t="s">
        <v>4991</v>
      </c>
      <c r="G2345" s="27" t="s">
        <v>434</v>
      </c>
      <c r="H2345" s="27" t="s">
        <v>18</v>
      </c>
      <c r="I2345" s="27" t="s">
        <v>19</v>
      </c>
      <c r="J2345" s="27" t="s">
        <v>19</v>
      </c>
      <c r="K2345" s="27">
        <v>2</v>
      </c>
      <c r="L2345" s="27">
        <v>1</v>
      </c>
      <c r="M2345" s="27">
        <v>600</v>
      </c>
      <c r="N2345" s="27">
        <v>1</v>
      </c>
      <c r="O2345" s="27">
        <v>2013</v>
      </c>
      <c r="P2345" s="27">
        <v>8</v>
      </c>
      <c r="Q2345" s="27">
        <v>4</v>
      </c>
      <c r="R2345" s="28">
        <f>DATE('Raw Data'!$O2345,'Raw Data'!$P2345,'Raw Data'!$Q2345)</f>
        <v>41490</v>
      </c>
      <c r="S2345" s="27" t="str">
        <f>CONCATENATE(MID('Raw Data'!$H2345,FIND("(",'Raw Data'!$H2345)+1,FIND(")",'Raw Data'!$H2345)-FIND("(",'Raw Data'!$H2345)-1),"",'Raw Data'!$M2345)</f>
        <v>Rs.600</v>
      </c>
      <c r="T2345" s="27">
        <f t="shared" si="36"/>
        <v>1</v>
      </c>
      <c r="U2345" s="29">
        <f>'Raw Data'!$M2345*'Raw Data'!$T2345</f>
        <v>600</v>
      </c>
    </row>
    <row r="2346" spans="1:21" x14ac:dyDescent="0.3">
      <c r="A2346" s="20">
        <v>305621</v>
      </c>
      <c r="B2346" s="27" t="s">
        <v>4992</v>
      </c>
      <c r="C2346" s="27">
        <v>1</v>
      </c>
      <c r="D2346" s="27" t="str">
        <f>VLOOKUP('Raw Data'!$C2346,'country description'!$A$2:$B$16,2,0)</f>
        <v>India</v>
      </c>
      <c r="E2346" s="27" t="s">
        <v>14</v>
      </c>
      <c r="F2346" s="27" t="s">
        <v>1986</v>
      </c>
      <c r="G2346" s="27" t="s">
        <v>390</v>
      </c>
      <c r="H2346" s="27" t="s">
        <v>18</v>
      </c>
      <c r="I2346" s="27" t="s">
        <v>19</v>
      </c>
      <c r="J2346" s="27" t="s">
        <v>19</v>
      </c>
      <c r="K2346" s="27">
        <v>2</v>
      </c>
      <c r="L2346" s="27">
        <v>14</v>
      </c>
      <c r="M2346" s="27">
        <v>600</v>
      </c>
      <c r="N2346" s="27">
        <v>3.1</v>
      </c>
      <c r="O2346" s="27">
        <v>2012</v>
      </c>
      <c r="P2346" s="27">
        <v>8</v>
      </c>
      <c r="Q2346" s="27">
        <v>5</v>
      </c>
      <c r="R2346" s="28">
        <f>DATE('Raw Data'!$O2346,'Raw Data'!$P2346,'Raw Data'!$Q2346)</f>
        <v>41126</v>
      </c>
      <c r="S2346" s="27" t="str">
        <f>CONCATENATE(MID('Raw Data'!$H2346,FIND("(",'Raw Data'!$H2346)+1,FIND(")",'Raw Data'!$H2346)-FIND("(",'Raw Data'!$H2346)-1),"",'Raw Data'!$M2346)</f>
        <v>Rs.600</v>
      </c>
      <c r="T2346" s="27">
        <f t="shared" si="36"/>
        <v>1</v>
      </c>
      <c r="U2346" s="29">
        <f>'Raw Data'!$M2346*'Raw Data'!$T2346</f>
        <v>600</v>
      </c>
    </row>
    <row r="2347" spans="1:21" x14ac:dyDescent="0.3">
      <c r="A2347" s="20">
        <v>2299</v>
      </c>
      <c r="B2347" s="27" t="s">
        <v>2469</v>
      </c>
      <c r="C2347" s="27">
        <v>1</v>
      </c>
      <c r="D2347" s="27" t="str">
        <f>VLOOKUP('Raw Data'!$C2347,'country description'!$A$2:$B$16,2,0)</f>
        <v>India</v>
      </c>
      <c r="E2347" s="27" t="s">
        <v>14</v>
      </c>
      <c r="F2347" s="27" t="s">
        <v>4993</v>
      </c>
      <c r="G2347" s="27" t="s">
        <v>2471</v>
      </c>
      <c r="H2347" s="27" t="s">
        <v>18</v>
      </c>
      <c r="I2347" s="27" t="s">
        <v>19</v>
      </c>
      <c r="J2347" s="27" t="s">
        <v>19</v>
      </c>
      <c r="K2347" s="27">
        <v>2</v>
      </c>
      <c r="L2347" s="27">
        <v>217</v>
      </c>
      <c r="M2347" s="27">
        <v>600</v>
      </c>
      <c r="N2347" s="27">
        <v>3.5</v>
      </c>
      <c r="O2347" s="27">
        <v>2016</v>
      </c>
      <c r="P2347" s="27">
        <v>8</v>
      </c>
      <c r="Q2347" s="27">
        <v>8</v>
      </c>
      <c r="R2347" s="28">
        <f>DATE('Raw Data'!$O2347,'Raw Data'!$P2347,'Raw Data'!$Q2347)</f>
        <v>42590</v>
      </c>
      <c r="S2347" s="27" t="str">
        <f>CONCATENATE(MID('Raw Data'!$H2347,FIND("(",'Raw Data'!$H2347)+1,FIND(")",'Raw Data'!$H2347)-FIND("(",'Raw Data'!$H2347)-1),"",'Raw Data'!$M2347)</f>
        <v>Rs.600</v>
      </c>
      <c r="T2347" s="27">
        <f t="shared" si="36"/>
        <v>1</v>
      </c>
      <c r="U2347" s="29">
        <f>'Raw Data'!$M2347*'Raw Data'!$T2347</f>
        <v>600</v>
      </c>
    </row>
    <row r="2348" spans="1:21" x14ac:dyDescent="0.3">
      <c r="A2348" s="20">
        <v>18258777</v>
      </c>
      <c r="B2348" s="27" t="s">
        <v>4994</v>
      </c>
      <c r="C2348" s="27">
        <v>1</v>
      </c>
      <c r="D2348" s="27" t="str">
        <f>VLOOKUP('Raw Data'!$C2348,'country description'!$A$2:$B$16,2,0)</f>
        <v>India</v>
      </c>
      <c r="E2348" s="27" t="s">
        <v>14</v>
      </c>
      <c r="F2348" s="27" t="s">
        <v>4995</v>
      </c>
      <c r="G2348" s="27" t="s">
        <v>2001</v>
      </c>
      <c r="H2348" s="27" t="s">
        <v>18</v>
      </c>
      <c r="I2348" s="27" t="s">
        <v>19</v>
      </c>
      <c r="J2348" s="27" t="s">
        <v>19</v>
      </c>
      <c r="K2348" s="27">
        <v>2</v>
      </c>
      <c r="L2348" s="27">
        <v>3</v>
      </c>
      <c r="M2348" s="27">
        <v>600</v>
      </c>
      <c r="N2348" s="27">
        <v>1</v>
      </c>
      <c r="O2348" s="27">
        <v>2018</v>
      </c>
      <c r="P2348" s="27">
        <v>8</v>
      </c>
      <c r="Q2348" s="27">
        <v>2</v>
      </c>
      <c r="R2348" s="28">
        <f>DATE('Raw Data'!$O2348,'Raw Data'!$P2348,'Raw Data'!$Q2348)</f>
        <v>43314</v>
      </c>
      <c r="S2348" s="27" t="str">
        <f>CONCATENATE(MID('Raw Data'!$H2348,FIND("(",'Raw Data'!$H2348)+1,FIND(")",'Raw Data'!$H2348)-FIND("(",'Raw Data'!$H2348)-1),"",'Raw Data'!$M2348)</f>
        <v>Rs.600</v>
      </c>
      <c r="T2348" s="27">
        <f t="shared" si="36"/>
        <v>1</v>
      </c>
      <c r="U2348" s="29">
        <f>'Raw Data'!$M2348*'Raw Data'!$T2348</f>
        <v>600</v>
      </c>
    </row>
    <row r="2349" spans="1:21" x14ac:dyDescent="0.3">
      <c r="A2349" s="20">
        <v>18345739</v>
      </c>
      <c r="B2349" s="27" t="s">
        <v>4952</v>
      </c>
      <c r="C2349" s="27">
        <v>1</v>
      </c>
      <c r="D2349" s="27" t="str">
        <f>VLOOKUP('Raw Data'!$C2349,'country description'!$A$2:$B$16,2,0)</f>
        <v>India</v>
      </c>
      <c r="E2349" s="27" t="s">
        <v>14</v>
      </c>
      <c r="F2349" s="27" t="s">
        <v>4996</v>
      </c>
      <c r="G2349" s="27" t="s">
        <v>512</v>
      </c>
      <c r="H2349" s="27" t="s">
        <v>18</v>
      </c>
      <c r="I2349" s="27" t="s">
        <v>19</v>
      </c>
      <c r="J2349" s="27" t="s">
        <v>19</v>
      </c>
      <c r="K2349" s="27">
        <v>2</v>
      </c>
      <c r="L2349" s="27">
        <v>40</v>
      </c>
      <c r="M2349" s="27">
        <v>600</v>
      </c>
      <c r="N2349" s="27">
        <v>3.5</v>
      </c>
      <c r="O2349" s="27">
        <v>2014</v>
      </c>
      <c r="P2349" s="27">
        <v>8</v>
      </c>
      <c r="Q2349" s="27">
        <v>14</v>
      </c>
      <c r="R2349" s="28">
        <f>DATE('Raw Data'!$O2349,'Raw Data'!$P2349,'Raw Data'!$Q2349)</f>
        <v>41865</v>
      </c>
      <c r="S2349" s="27" t="str">
        <f>CONCATENATE(MID('Raw Data'!$H2349,FIND("(",'Raw Data'!$H2349)+1,FIND(")",'Raw Data'!$H2349)-FIND("(",'Raw Data'!$H2349)-1),"",'Raw Data'!$M2349)</f>
        <v>Rs.600</v>
      </c>
      <c r="T2349" s="27">
        <f t="shared" si="36"/>
        <v>1</v>
      </c>
      <c r="U2349" s="29">
        <f>'Raw Data'!$M2349*'Raw Data'!$T2349</f>
        <v>600</v>
      </c>
    </row>
    <row r="2350" spans="1:21" x14ac:dyDescent="0.3">
      <c r="A2350" s="20">
        <v>309576</v>
      </c>
      <c r="B2350" s="27" t="s">
        <v>4997</v>
      </c>
      <c r="C2350" s="27">
        <v>1</v>
      </c>
      <c r="D2350" s="27" t="str">
        <f>VLOOKUP('Raw Data'!$C2350,'country description'!$A$2:$B$16,2,0)</f>
        <v>India</v>
      </c>
      <c r="E2350" s="27" t="s">
        <v>14</v>
      </c>
      <c r="F2350" s="27" t="s">
        <v>4998</v>
      </c>
      <c r="G2350" s="27" t="s">
        <v>434</v>
      </c>
      <c r="H2350" s="27" t="s">
        <v>18</v>
      </c>
      <c r="I2350" s="27" t="s">
        <v>19</v>
      </c>
      <c r="J2350" s="27" t="s">
        <v>19</v>
      </c>
      <c r="K2350" s="27">
        <v>2</v>
      </c>
      <c r="L2350" s="27">
        <v>157</v>
      </c>
      <c r="M2350" s="27">
        <v>600</v>
      </c>
      <c r="N2350" s="27">
        <v>3.9</v>
      </c>
      <c r="O2350" s="27">
        <v>2012</v>
      </c>
      <c r="P2350" s="27">
        <v>8</v>
      </c>
      <c r="Q2350" s="27">
        <v>9</v>
      </c>
      <c r="R2350" s="28">
        <f>DATE('Raw Data'!$O2350,'Raw Data'!$P2350,'Raw Data'!$Q2350)</f>
        <v>41130</v>
      </c>
      <c r="S2350" s="27" t="str">
        <f>CONCATENATE(MID('Raw Data'!$H2350,FIND("(",'Raw Data'!$H2350)+1,FIND(")",'Raw Data'!$H2350)-FIND("(",'Raw Data'!$H2350)-1),"",'Raw Data'!$M2350)</f>
        <v>Rs.600</v>
      </c>
      <c r="T2350" s="27">
        <f t="shared" si="36"/>
        <v>1</v>
      </c>
      <c r="U2350" s="29">
        <f>'Raw Data'!$M2350*'Raw Data'!$T2350</f>
        <v>600</v>
      </c>
    </row>
    <row r="2351" spans="1:21" x14ac:dyDescent="0.3">
      <c r="A2351" s="20">
        <v>18356840</v>
      </c>
      <c r="B2351" s="27" t="s">
        <v>4999</v>
      </c>
      <c r="C2351" s="27">
        <v>1</v>
      </c>
      <c r="D2351" s="27" t="str">
        <f>VLOOKUP('Raw Data'!$C2351,'country description'!$A$2:$B$16,2,0)</f>
        <v>India</v>
      </c>
      <c r="E2351" s="27" t="s">
        <v>14</v>
      </c>
      <c r="F2351" s="27" t="s">
        <v>5000</v>
      </c>
      <c r="G2351" s="27" t="s">
        <v>461</v>
      </c>
      <c r="H2351" s="27" t="s">
        <v>18</v>
      </c>
      <c r="I2351" s="27" t="s">
        <v>19</v>
      </c>
      <c r="J2351" s="27" t="s">
        <v>19</v>
      </c>
      <c r="K2351" s="27">
        <v>2</v>
      </c>
      <c r="L2351" s="27">
        <v>4</v>
      </c>
      <c r="M2351" s="27">
        <v>600</v>
      </c>
      <c r="N2351" s="27">
        <v>3</v>
      </c>
      <c r="O2351" s="27">
        <v>2016</v>
      </c>
      <c r="P2351" s="27">
        <v>8</v>
      </c>
      <c r="Q2351" s="27">
        <v>16</v>
      </c>
      <c r="R2351" s="28">
        <f>DATE('Raw Data'!$O2351,'Raw Data'!$P2351,'Raw Data'!$Q2351)</f>
        <v>42598</v>
      </c>
      <c r="S2351" s="27" t="str">
        <f>CONCATENATE(MID('Raw Data'!$H2351,FIND("(",'Raw Data'!$H2351)+1,FIND(")",'Raw Data'!$H2351)-FIND("(",'Raw Data'!$H2351)-1),"",'Raw Data'!$M2351)</f>
        <v>Rs.600</v>
      </c>
      <c r="T2351" s="27">
        <f t="shared" si="36"/>
        <v>1</v>
      </c>
      <c r="U2351" s="29">
        <f>'Raw Data'!$M2351*'Raw Data'!$T2351</f>
        <v>600</v>
      </c>
    </row>
    <row r="2352" spans="1:21" x14ac:dyDescent="0.3">
      <c r="A2352" s="20">
        <v>18372674</v>
      </c>
      <c r="B2352" s="27" t="s">
        <v>5001</v>
      </c>
      <c r="C2352" s="27">
        <v>1</v>
      </c>
      <c r="D2352" s="27" t="str">
        <f>VLOOKUP('Raw Data'!$C2352,'country description'!$A$2:$B$16,2,0)</f>
        <v>India</v>
      </c>
      <c r="E2352" s="27" t="s">
        <v>14</v>
      </c>
      <c r="F2352" s="27" t="s">
        <v>5002</v>
      </c>
      <c r="G2352" s="27" t="s">
        <v>410</v>
      </c>
      <c r="H2352" s="27" t="s">
        <v>18</v>
      </c>
      <c r="I2352" s="27" t="s">
        <v>19</v>
      </c>
      <c r="J2352" s="27" t="s">
        <v>19</v>
      </c>
      <c r="K2352" s="27">
        <v>2</v>
      </c>
      <c r="L2352" s="27">
        <v>2</v>
      </c>
      <c r="M2352" s="27">
        <v>600</v>
      </c>
      <c r="N2352" s="27">
        <v>1</v>
      </c>
      <c r="O2352" s="27">
        <v>2012</v>
      </c>
      <c r="P2352" s="27">
        <v>8</v>
      </c>
      <c r="Q2352" s="27">
        <v>28</v>
      </c>
      <c r="R2352" s="28">
        <f>DATE('Raw Data'!$O2352,'Raw Data'!$P2352,'Raw Data'!$Q2352)</f>
        <v>41149</v>
      </c>
      <c r="S2352" s="27" t="str">
        <f>CONCATENATE(MID('Raw Data'!$H2352,FIND("(",'Raw Data'!$H2352)+1,FIND(")",'Raw Data'!$H2352)-FIND("(",'Raw Data'!$H2352)-1),"",'Raw Data'!$M2352)</f>
        <v>Rs.600</v>
      </c>
      <c r="T2352" s="27">
        <f t="shared" si="36"/>
        <v>1</v>
      </c>
      <c r="U2352" s="29">
        <f>'Raw Data'!$M2352*'Raw Data'!$T2352</f>
        <v>600</v>
      </c>
    </row>
    <row r="2353" spans="1:21" x14ac:dyDescent="0.3">
      <c r="A2353" s="20">
        <v>6237</v>
      </c>
      <c r="B2353" s="27" t="s">
        <v>5003</v>
      </c>
      <c r="C2353" s="27">
        <v>1</v>
      </c>
      <c r="D2353" s="27" t="str">
        <f>VLOOKUP('Raw Data'!$C2353,'country description'!$A$2:$B$16,2,0)</f>
        <v>India</v>
      </c>
      <c r="E2353" s="27" t="s">
        <v>14</v>
      </c>
      <c r="F2353" s="27" t="s">
        <v>5004</v>
      </c>
      <c r="G2353" s="27" t="s">
        <v>390</v>
      </c>
      <c r="H2353" s="27" t="s">
        <v>18</v>
      </c>
      <c r="I2353" s="27" t="s">
        <v>19</v>
      </c>
      <c r="J2353" s="27" t="s">
        <v>19</v>
      </c>
      <c r="K2353" s="27">
        <v>2</v>
      </c>
      <c r="L2353" s="27">
        <v>2</v>
      </c>
      <c r="M2353" s="27">
        <v>600</v>
      </c>
      <c r="N2353" s="27">
        <v>1</v>
      </c>
      <c r="O2353" s="27">
        <v>2017</v>
      </c>
      <c r="P2353" s="27">
        <v>8</v>
      </c>
      <c r="Q2353" s="27">
        <v>15</v>
      </c>
      <c r="R2353" s="28">
        <f>DATE('Raw Data'!$O2353,'Raw Data'!$P2353,'Raw Data'!$Q2353)</f>
        <v>42962</v>
      </c>
      <c r="S2353" s="27" t="str">
        <f>CONCATENATE(MID('Raw Data'!$H2353,FIND("(",'Raw Data'!$H2353)+1,FIND(")",'Raw Data'!$H2353)-FIND("(",'Raw Data'!$H2353)-1),"",'Raw Data'!$M2353)</f>
        <v>Rs.600</v>
      </c>
      <c r="T2353" s="27">
        <f t="shared" si="36"/>
        <v>1</v>
      </c>
      <c r="U2353" s="29">
        <f>'Raw Data'!$M2353*'Raw Data'!$T2353</f>
        <v>600</v>
      </c>
    </row>
    <row r="2354" spans="1:21" x14ac:dyDescent="0.3">
      <c r="A2354" s="20">
        <v>18219550</v>
      </c>
      <c r="B2354" s="27" t="s">
        <v>5005</v>
      </c>
      <c r="C2354" s="27">
        <v>1</v>
      </c>
      <c r="D2354" s="27" t="str">
        <f>VLOOKUP('Raw Data'!$C2354,'country description'!$A$2:$B$16,2,0)</f>
        <v>India</v>
      </c>
      <c r="E2354" s="27" t="s">
        <v>14</v>
      </c>
      <c r="F2354" s="27" t="s">
        <v>5006</v>
      </c>
      <c r="G2354" s="27" t="s">
        <v>5007</v>
      </c>
      <c r="H2354" s="27" t="s">
        <v>18</v>
      </c>
      <c r="I2354" s="27" t="s">
        <v>19</v>
      </c>
      <c r="J2354" s="27" t="s">
        <v>19</v>
      </c>
      <c r="K2354" s="27">
        <v>2</v>
      </c>
      <c r="L2354" s="27">
        <v>60</v>
      </c>
      <c r="M2354" s="27">
        <v>600</v>
      </c>
      <c r="N2354" s="27">
        <v>3.4</v>
      </c>
      <c r="O2354" s="27">
        <v>2015</v>
      </c>
      <c r="P2354" s="27">
        <v>8</v>
      </c>
      <c r="Q2354" s="27">
        <v>26</v>
      </c>
      <c r="R2354" s="28">
        <f>DATE('Raw Data'!$O2354,'Raw Data'!$P2354,'Raw Data'!$Q2354)</f>
        <v>42242</v>
      </c>
      <c r="S2354" s="27" t="str">
        <f>CONCATENATE(MID('Raw Data'!$H2354,FIND("(",'Raw Data'!$H2354)+1,FIND(")",'Raw Data'!$H2354)-FIND("(",'Raw Data'!$H2354)-1),"",'Raw Data'!$M2354)</f>
        <v>Rs.600</v>
      </c>
      <c r="T2354" s="27">
        <f t="shared" si="36"/>
        <v>1</v>
      </c>
      <c r="U2354" s="29">
        <f>'Raw Data'!$M2354*'Raw Data'!$T2354</f>
        <v>600</v>
      </c>
    </row>
    <row r="2355" spans="1:21" x14ac:dyDescent="0.3">
      <c r="A2355" s="20">
        <v>18138427</v>
      </c>
      <c r="B2355" s="27" t="s">
        <v>5008</v>
      </c>
      <c r="C2355" s="27">
        <v>1</v>
      </c>
      <c r="D2355" s="27" t="str">
        <f>VLOOKUP('Raw Data'!$C2355,'country description'!$A$2:$B$16,2,0)</f>
        <v>India</v>
      </c>
      <c r="E2355" s="27" t="s">
        <v>14</v>
      </c>
      <c r="F2355" s="27" t="s">
        <v>5009</v>
      </c>
      <c r="G2355" s="27" t="s">
        <v>461</v>
      </c>
      <c r="H2355" s="27" t="s">
        <v>18</v>
      </c>
      <c r="I2355" s="27" t="s">
        <v>19</v>
      </c>
      <c r="J2355" s="27" t="s">
        <v>19</v>
      </c>
      <c r="K2355" s="27">
        <v>2</v>
      </c>
      <c r="L2355" s="27">
        <v>6</v>
      </c>
      <c r="M2355" s="27">
        <v>600</v>
      </c>
      <c r="N2355" s="27">
        <v>3</v>
      </c>
      <c r="O2355" s="27">
        <v>2015</v>
      </c>
      <c r="P2355" s="27">
        <v>8</v>
      </c>
      <c r="Q2355" s="27">
        <v>3</v>
      </c>
      <c r="R2355" s="28">
        <f>DATE('Raw Data'!$O2355,'Raw Data'!$P2355,'Raw Data'!$Q2355)</f>
        <v>42219</v>
      </c>
      <c r="S2355" s="27" t="str">
        <f>CONCATENATE(MID('Raw Data'!$H2355,FIND("(",'Raw Data'!$H2355)+1,FIND(")",'Raw Data'!$H2355)-FIND("(",'Raw Data'!$H2355)-1),"",'Raw Data'!$M2355)</f>
        <v>Rs.600</v>
      </c>
      <c r="T2355" s="27">
        <f t="shared" si="36"/>
        <v>1</v>
      </c>
      <c r="U2355" s="29">
        <f>'Raw Data'!$M2355*'Raw Data'!$T2355</f>
        <v>600</v>
      </c>
    </row>
    <row r="2356" spans="1:21" x14ac:dyDescent="0.3">
      <c r="A2356" s="20">
        <v>9094</v>
      </c>
      <c r="B2356" s="27" t="s">
        <v>5010</v>
      </c>
      <c r="C2356" s="27">
        <v>1</v>
      </c>
      <c r="D2356" s="27" t="str">
        <f>VLOOKUP('Raw Data'!$C2356,'country description'!$A$2:$B$16,2,0)</f>
        <v>India</v>
      </c>
      <c r="E2356" s="27" t="s">
        <v>14</v>
      </c>
      <c r="F2356" s="27" t="s">
        <v>5011</v>
      </c>
      <c r="G2356" s="27" t="s">
        <v>393</v>
      </c>
      <c r="H2356" s="27" t="s">
        <v>18</v>
      </c>
      <c r="I2356" s="27" t="s">
        <v>19</v>
      </c>
      <c r="J2356" s="27" t="s">
        <v>19</v>
      </c>
      <c r="K2356" s="27">
        <v>2</v>
      </c>
      <c r="L2356" s="27">
        <v>17</v>
      </c>
      <c r="M2356" s="27">
        <v>600</v>
      </c>
      <c r="N2356" s="27">
        <v>2.8</v>
      </c>
      <c r="O2356" s="27">
        <v>2010</v>
      </c>
      <c r="P2356" s="27">
        <v>8</v>
      </c>
      <c r="Q2356" s="27">
        <v>27</v>
      </c>
      <c r="R2356" s="28">
        <f>DATE('Raw Data'!$O2356,'Raw Data'!$P2356,'Raw Data'!$Q2356)</f>
        <v>40417</v>
      </c>
      <c r="S2356" s="27" t="str">
        <f>CONCATENATE(MID('Raw Data'!$H2356,FIND("(",'Raw Data'!$H2356)+1,FIND(")",'Raw Data'!$H2356)-FIND("(",'Raw Data'!$H2356)-1),"",'Raw Data'!$M2356)</f>
        <v>Rs.600</v>
      </c>
      <c r="T2356" s="27">
        <f t="shared" si="36"/>
        <v>1</v>
      </c>
      <c r="U2356" s="29">
        <f>'Raw Data'!$M2356*'Raw Data'!$T2356</f>
        <v>600</v>
      </c>
    </row>
    <row r="2357" spans="1:21" x14ac:dyDescent="0.3">
      <c r="A2357" s="20">
        <v>18421499</v>
      </c>
      <c r="B2357" s="27" t="s">
        <v>5012</v>
      </c>
      <c r="C2357" s="27">
        <v>1</v>
      </c>
      <c r="D2357" s="27" t="str">
        <f>VLOOKUP('Raw Data'!$C2357,'country description'!$A$2:$B$16,2,0)</f>
        <v>India</v>
      </c>
      <c r="E2357" s="27" t="s">
        <v>14</v>
      </c>
      <c r="F2357" s="27" t="s">
        <v>5013</v>
      </c>
      <c r="G2357" s="27" t="s">
        <v>5014</v>
      </c>
      <c r="H2357" s="27" t="s">
        <v>18</v>
      </c>
      <c r="I2357" s="27" t="s">
        <v>19</v>
      </c>
      <c r="J2357" s="27" t="s">
        <v>19</v>
      </c>
      <c r="K2357" s="27">
        <v>2</v>
      </c>
      <c r="L2357" s="27">
        <v>10</v>
      </c>
      <c r="M2357" s="27">
        <v>600</v>
      </c>
      <c r="N2357" s="27">
        <v>2.9</v>
      </c>
      <c r="O2357" s="27">
        <v>2015</v>
      </c>
      <c r="P2357" s="27">
        <v>7</v>
      </c>
      <c r="Q2357" s="27">
        <v>5</v>
      </c>
      <c r="R2357" s="28">
        <f>DATE('Raw Data'!$O2357,'Raw Data'!$P2357,'Raw Data'!$Q2357)</f>
        <v>42190</v>
      </c>
      <c r="S2357" s="27" t="str">
        <f>CONCATENATE(MID('Raw Data'!$H2357,FIND("(",'Raw Data'!$H2357)+1,FIND(")",'Raw Data'!$H2357)-FIND("(",'Raw Data'!$H2357)-1),"",'Raw Data'!$M2357)</f>
        <v>Rs.600</v>
      </c>
      <c r="T2357" s="27">
        <f t="shared" si="36"/>
        <v>1</v>
      </c>
      <c r="U2357" s="29">
        <f>'Raw Data'!$M2357*'Raw Data'!$T2357</f>
        <v>600</v>
      </c>
    </row>
    <row r="2358" spans="1:21" x14ac:dyDescent="0.3">
      <c r="A2358" s="20">
        <v>312194</v>
      </c>
      <c r="B2358" s="27" t="s">
        <v>4981</v>
      </c>
      <c r="C2358" s="27">
        <v>1</v>
      </c>
      <c r="D2358" s="27" t="str">
        <f>VLOOKUP('Raw Data'!$C2358,'country description'!$A$2:$B$16,2,0)</f>
        <v>India</v>
      </c>
      <c r="E2358" s="27" t="s">
        <v>14</v>
      </c>
      <c r="F2358" s="27" t="s">
        <v>5015</v>
      </c>
      <c r="G2358" s="27" t="s">
        <v>407</v>
      </c>
      <c r="H2358" s="27" t="s">
        <v>18</v>
      </c>
      <c r="I2358" s="27" t="s">
        <v>19</v>
      </c>
      <c r="J2358" s="27" t="s">
        <v>19</v>
      </c>
      <c r="K2358" s="27">
        <v>2</v>
      </c>
      <c r="L2358" s="27">
        <v>4</v>
      </c>
      <c r="M2358" s="27">
        <v>600</v>
      </c>
      <c r="N2358" s="27">
        <v>3</v>
      </c>
      <c r="O2358" s="27">
        <v>2011</v>
      </c>
      <c r="P2358" s="27">
        <v>7</v>
      </c>
      <c r="Q2358" s="27">
        <v>21</v>
      </c>
      <c r="R2358" s="28">
        <f>DATE('Raw Data'!$O2358,'Raw Data'!$P2358,'Raw Data'!$Q2358)</f>
        <v>40745</v>
      </c>
      <c r="S2358" s="27" t="str">
        <f>CONCATENATE(MID('Raw Data'!$H2358,FIND("(",'Raw Data'!$H2358)+1,FIND(")",'Raw Data'!$H2358)-FIND("(",'Raw Data'!$H2358)-1),"",'Raw Data'!$M2358)</f>
        <v>Rs.600</v>
      </c>
      <c r="T2358" s="27">
        <f t="shared" si="36"/>
        <v>1</v>
      </c>
      <c r="U2358" s="29">
        <f>'Raw Data'!$M2358*'Raw Data'!$T2358</f>
        <v>600</v>
      </c>
    </row>
    <row r="2359" spans="1:21" x14ac:dyDescent="0.3">
      <c r="A2359" s="20">
        <v>3181</v>
      </c>
      <c r="B2359" s="27" t="s">
        <v>5016</v>
      </c>
      <c r="C2359" s="27">
        <v>1</v>
      </c>
      <c r="D2359" s="27" t="str">
        <f>VLOOKUP('Raw Data'!$C2359,'country description'!$A$2:$B$16,2,0)</f>
        <v>India</v>
      </c>
      <c r="E2359" s="27" t="s">
        <v>14</v>
      </c>
      <c r="F2359" s="27" t="s">
        <v>5017</v>
      </c>
      <c r="G2359" s="27" t="s">
        <v>617</v>
      </c>
      <c r="H2359" s="27" t="s">
        <v>18</v>
      </c>
      <c r="I2359" s="27" t="s">
        <v>19</v>
      </c>
      <c r="J2359" s="27" t="s">
        <v>19</v>
      </c>
      <c r="K2359" s="27">
        <v>2</v>
      </c>
      <c r="L2359" s="27">
        <v>159</v>
      </c>
      <c r="M2359" s="27">
        <v>600</v>
      </c>
      <c r="N2359" s="27">
        <v>3.4</v>
      </c>
      <c r="O2359" s="27">
        <v>2016</v>
      </c>
      <c r="P2359" s="27">
        <v>7</v>
      </c>
      <c r="Q2359" s="27">
        <v>13</v>
      </c>
      <c r="R2359" s="28">
        <f>DATE('Raw Data'!$O2359,'Raw Data'!$P2359,'Raw Data'!$Q2359)</f>
        <v>42564</v>
      </c>
      <c r="S2359" s="27" t="str">
        <f>CONCATENATE(MID('Raw Data'!$H2359,FIND("(",'Raw Data'!$H2359)+1,FIND(")",'Raw Data'!$H2359)-FIND("(",'Raw Data'!$H2359)-1),"",'Raw Data'!$M2359)</f>
        <v>Rs.600</v>
      </c>
      <c r="T2359" s="27">
        <f t="shared" si="36"/>
        <v>1</v>
      </c>
      <c r="U2359" s="29">
        <f>'Raw Data'!$M2359*'Raw Data'!$T2359</f>
        <v>600</v>
      </c>
    </row>
    <row r="2360" spans="1:21" x14ac:dyDescent="0.3">
      <c r="A2360" s="20">
        <v>303994</v>
      </c>
      <c r="B2360" s="27" t="s">
        <v>3458</v>
      </c>
      <c r="C2360" s="27">
        <v>1</v>
      </c>
      <c r="D2360" s="27" t="str">
        <f>VLOOKUP('Raw Data'!$C2360,'country description'!$A$2:$B$16,2,0)</f>
        <v>India</v>
      </c>
      <c r="E2360" s="27" t="s">
        <v>14</v>
      </c>
      <c r="F2360" s="27" t="s">
        <v>5018</v>
      </c>
      <c r="G2360" s="27" t="s">
        <v>393</v>
      </c>
      <c r="H2360" s="27" t="s">
        <v>18</v>
      </c>
      <c r="I2360" s="27" t="s">
        <v>19</v>
      </c>
      <c r="J2360" s="27" t="s">
        <v>19</v>
      </c>
      <c r="K2360" s="27">
        <v>2</v>
      </c>
      <c r="L2360" s="27">
        <v>103</v>
      </c>
      <c r="M2360" s="27">
        <v>600</v>
      </c>
      <c r="N2360" s="27">
        <v>3.2</v>
      </c>
      <c r="O2360" s="27">
        <v>2015</v>
      </c>
      <c r="P2360" s="27">
        <v>7</v>
      </c>
      <c r="Q2360" s="27">
        <v>26</v>
      </c>
      <c r="R2360" s="28">
        <f>DATE('Raw Data'!$O2360,'Raw Data'!$P2360,'Raw Data'!$Q2360)</f>
        <v>42211</v>
      </c>
      <c r="S2360" s="27" t="str">
        <f>CONCATENATE(MID('Raw Data'!$H2360,FIND("(",'Raw Data'!$H2360)+1,FIND(")",'Raw Data'!$H2360)-FIND("(",'Raw Data'!$H2360)-1),"",'Raw Data'!$M2360)</f>
        <v>Rs.600</v>
      </c>
      <c r="T2360" s="27">
        <f t="shared" si="36"/>
        <v>1</v>
      </c>
      <c r="U2360" s="29">
        <f>'Raw Data'!$M2360*'Raw Data'!$T2360</f>
        <v>600</v>
      </c>
    </row>
    <row r="2361" spans="1:21" x14ac:dyDescent="0.3">
      <c r="A2361" s="20">
        <v>9002</v>
      </c>
      <c r="B2361" s="27" t="s">
        <v>2469</v>
      </c>
      <c r="C2361" s="27">
        <v>1</v>
      </c>
      <c r="D2361" s="27" t="str">
        <f>VLOOKUP('Raw Data'!$C2361,'country description'!$A$2:$B$16,2,0)</f>
        <v>India</v>
      </c>
      <c r="E2361" s="27" t="s">
        <v>14</v>
      </c>
      <c r="F2361" s="27" t="s">
        <v>5019</v>
      </c>
      <c r="G2361" s="27" t="s">
        <v>2471</v>
      </c>
      <c r="H2361" s="27" t="s">
        <v>18</v>
      </c>
      <c r="I2361" s="27" t="s">
        <v>19</v>
      </c>
      <c r="J2361" s="27" t="s">
        <v>19</v>
      </c>
      <c r="K2361" s="27">
        <v>2</v>
      </c>
      <c r="L2361" s="27">
        <v>88</v>
      </c>
      <c r="M2361" s="27">
        <v>600</v>
      </c>
      <c r="N2361" s="27">
        <v>3.5</v>
      </c>
      <c r="O2361" s="27">
        <v>2017</v>
      </c>
      <c r="P2361" s="27">
        <v>7</v>
      </c>
      <c r="Q2361" s="27">
        <v>20</v>
      </c>
      <c r="R2361" s="28">
        <f>DATE('Raw Data'!$O2361,'Raw Data'!$P2361,'Raw Data'!$Q2361)</f>
        <v>42936</v>
      </c>
      <c r="S2361" s="27" t="str">
        <f>CONCATENATE(MID('Raw Data'!$H2361,FIND("(",'Raw Data'!$H2361)+1,FIND(")",'Raw Data'!$H2361)-FIND("(",'Raw Data'!$H2361)-1),"",'Raw Data'!$M2361)</f>
        <v>Rs.600</v>
      </c>
      <c r="T2361" s="27">
        <f t="shared" si="36"/>
        <v>1</v>
      </c>
      <c r="U2361" s="29">
        <f>'Raw Data'!$M2361*'Raw Data'!$T2361</f>
        <v>600</v>
      </c>
    </row>
    <row r="2362" spans="1:21" x14ac:dyDescent="0.3">
      <c r="A2362" s="20">
        <v>2407</v>
      </c>
      <c r="B2362" s="27" t="s">
        <v>5020</v>
      </c>
      <c r="C2362" s="27">
        <v>1</v>
      </c>
      <c r="D2362" s="27" t="str">
        <f>VLOOKUP('Raw Data'!$C2362,'country description'!$A$2:$B$16,2,0)</f>
        <v>India</v>
      </c>
      <c r="E2362" s="27" t="s">
        <v>14</v>
      </c>
      <c r="F2362" s="27" t="s">
        <v>5021</v>
      </c>
      <c r="G2362" s="27" t="s">
        <v>2441</v>
      </c>
      <c r="H2362" s="27" t="s">
        <v>18</v>
      </c>
      <c r="I2362" s="27" t="s">
        <v>19</v>
      </c>
      <c r="J2362" s="27" t="s">
        <v>19</v>
      </c>
      <c r="K2362" s="27">
        <v>2</v>
      </c>
      <c r="L2362" s="27">
        <v>88</v>
      </c>
      <c r="M2362" s="27">
        <v>600</v>
      </c>
      <c r="N2362" s="27">
        <v>3.5</v>
      </c>
      <c r="O2362" s="27">
        <v>2017</v>
      </c>
      <c r="P2362" s="27">
        <v>7</v>
      </c>
      <c r="Q2362" s="27">
        <v>24</v>
      </c>
      <c r="R2362" s="28">
        <f>DATE('Raw Data'!$O2362,'Raw Data'!$P2362,'Raw Data'!$Q2362)</f>
        <v>42940</v>
      </c>
      <c r="S2362" s="27" t="str">
        <f>CONCATENATE(MID('Raw Data'!$H2362,FIND("(",'Raw Data'!$H2362)+1,FIND(")",'Raw Data'!$H2362)-FIND("(",'Raw Data'!$H2362)-1),"",'Raw Data'!$M2362)</f>
        <v>Rs.600</v>
      </c>
      <c r="T2362" s="27">
        <f t="shared" si="36"/>
        <v>1</v>
      </c>
      <c r="U2362" s="29">
        <f>'Raw Data'!$M2362*'Raw Data'!$T2362</f>
        <v>600</v>
      </c>
    </row>
    <row r="2363" spans="1:21" x14ac:dyDescent="0.3">
      <c r="A2363" s="20">
        <v>18082237</v>
      </c>
      <c r="B2363" s="27" t="s">
        <v>1545</v>
      </c>
      <c r="C2363" s="27">
        <v>1</v>
      </c>
      <c r="D2363" s="27" t="str">
        <f>VLOOKUP('Raw Data'!$C2363,'country description'!$A$2:$B$16,2,0)</f>
        <v>India</v>
      </c>
      <c r="E2363" s="27" t="s">
        <v>14</v>
      </c>
      <c r="F2363" s="27" t="s">
        <v>5022</v>
      </c>
      <c r="G2363" s="27" t="s">
        <v>587</v>
      </c>
      <c r="H2363" s="27" t="s">
        <v>18</v>
      </c>
      <c r="I2363" s="27" t="s">
        <v>19</v>
      </c>
      <c r="J2363" s="27" t="s">
        <v>19</v>
      </c>
      <c r="K2363" s="27">
        <v>2</v>
      </c>
      <c r="L2363" s="27">
        <v>220</v>
      </c>
      <c r="M2363" s="27">
        <v>600</v>
      </c>
      <c r="N2363" s="27">
        <v>4</v>
      </c>
      <c r="O2363" s="27">
        <v>2012</v>
      </c>
      <c r="P2363" s="27">
        <v>7</v>
      </c>
      <c r="Q2363" s="27">
        <v>19</v>
      </c>
      <c r="R2363" s="28">
        <f>DATE('Raw Data'!$O2363,'Raw Data'!$P2363,'Raw Data'!$Q2363)</f>
        <v>41109</v>
      </c>
      <c r="S2363" s="27" t="str">
        <f>CONCATENATE(MID('Raw Data'!$H2363,FIND("(",'Raw Data'!$H2363)+1,FIND(")",'Raw Data'!$H2363)-FIND("(",'Raw Data'!$H2363)-1),"",'Raw Data'!$M2363)</f>
        <v>Rs.600</v>
      </c>
      <c r="T2363" s="27">
        <f t="shared" si="36"/>
        <v>1</v>
      </c>
      <c r="U2363" s="29">
        <f>'Raw Data'!$M2363*'Raw Data'!$T2363</f>
        <v>600</v>
      </c>
    </row>
    <row r="2364" spans="1:21" x14ac:dyDescent="0.3">
      <c r="A2364" s="20">
        <v>5801</v>
      </c>
      <c r="B2364" s="27" t="s">
        <v>5023</v>
      </c>
      <c r="C2364" s="27">
        <v>1</v>
      </c>
      <c r="D2364" s="27" t="str">
        <f>VLOOKUP('Raw Data'!$C2364,'country description'!$A$2:$B$16,2,0)</f>
        <v>India</v>
      </c>
      <c r="E2364" s="27" t="s">
        <v>14</v>
      </c>
      <c r="F2364" s="27" t="s">
        <v>5024</v>
      </c>
      <c r="G2364" s="27" t="s">
        <v>1746</v>
      </c>
      <c r="H2364" s="27" t="s">
        <v>18</v>
      </c>
      <c r="I2364" s="27" t="s">
        <v>19</v>
      </c>
      <c r="J2364" s="27" t="s">
        <v>19</v>
      </c>
      <c r="K2364" s="27">
        <v>2</v>
      </c>
      <c r="L2364" s="27">
        <v>37</v>
      </c>
      <c r="M2364" s="27">
        <v>600</v>
      </c>
      <c r="N2364" s="27">
        <v>3.4</v>
      </c>
      <c r="O2364" s="27">
        <v>2012</v>
      </c>
      <c r="P2364" s="27">
        <v>7</v>
      </c>
      <c r="Q2364" s="27">
        <v>28</v>
      </c>
      <c r="R2364" s="28">
        <f>DATE('Raw Data'!$O2364,'Raw Data'!$P2364,'Raw Data'!$Q2364)</f>
        <v>41118</v>
      </c>
      <c r="S2364" s="27" t="str">
        <f>CONCATENATE(MID('Raw Data'!$H2364,FIND("(",'Raw Data'!$H2364)+1,FIND(")",'Raw Data'!$H2364)-FIND("(",'Raw Data'!$H2364)-1),"",'Raw Data'!$M2364)</f>
        <v>Rs.600</v>
      </c>
      <c r="T2364" s="27">
        <f t="shared" si="36"/>
        <v>1</v>
      </c>
      <c r="U2364" s="29">
        <f>'Raw Data'!$M2364*'Raw Data'!$T2364</f>
        <v>600</v>
      </c>
    </row>
    <row r="2365" spans="1:21" x14ac:dyDescent="0.3">
      <c r="A2365" s="20">
        <v>18203177</v>
      </c>
      <c r="B2365" s="27" t="s">
        <v>5025</v>
      </c>
      <c r="C2365" s="27">
        <v>1</v>
      </c>
      <c r="D2365" s="27" t="str">
        <f>VLOOKUP('Raw Data'!$C2365,'country description'!$A$2:$B$16,2,0)</f>
        <v>India</v>
      </c>
      <c r="E2365" s="27" t="s">
        <v>14</v>
      </c>
      <c r="F2365" s="27" t="s">
        <v>5026</v>
      </c>
      <c r="G2365" s="27" t="s">
        <v>410</v>
      </c>
      <c r="H2365" s="27" t="s">
        <v>18</v>
      </c>
      <c r="I2365" s="27" t="s">
        <v>19</v>
      </c>
      <c r="J2365" s="27" t="s">
        <v>19</v>
      </c>
      <c r="K2365" s="27">
        <v>2</v>
      </c>
      <c r="L2365" s="27">
        <v>16</v>
      </c>
      <c r="M2365" s="27">
        <v>600</v>
      </c>
      <c r="N2365" s="27">
        <v>2.8</v>
      </c>
      <c r="O2365" s="27">
        <v>2014</v>
      </c>
      <c r="P2365" s="27">
        <v>7</v>
      </c>
      <c r="Q2365" s="27">
        <v>25</v>
      </c>
      <c r="R2365" s="28">
        <f>DATE('Raw Data'!$O2365,'Raw Data'!$P2365,'Raw Data'!$Q2365)</f>
        <v>41845</v>
      </c>
      <c r="S2365" s="27" t="str">
        <f>CONCATENATE(MID('Raw Data'!$H2365,FIND("(",'Raw Data'!$H2365)+1,FIND(")",'Raw Data'!$H2365)-FIND("(",'Raw Data'!$H2365)-1),"",'Raw Data'!$M2365)</f>
        <v>Rs.600</v>
      </c>
      <c r="T2365" s="27">
        <f t="shared" si="36"/>
        <v>1</v>
      </c>
      <c r="U2365" s="29">
        <f>'Raw Data'!$M2365*'Raw Data'!$T2365</f>
        <v>600</v>
      </c>
    </row>
    <row r="2366" spans="1:21" x14ac:dyDescent="0.3">
      <c r="A2366" s="20">
        <v>306801</v>
      </c>
      <c r="B2366" s="27" t="s">
        <v>5027</v>
      </c>
      <c r="C2366" s="27">
        <v>1</v>
      </c>
      <c r="D2366" s="27" t="str">
        <f>VLOOKUP('Raw Data'!$C2366,'country description'!$A$2:$B$16,2,0)</f>
        <v>India</v>
      </c>
      <c r="E2366" s="27" t="s">
        <v>14</v>
      </c>
      <c r="F2366" s="27" t="s">
        <v>5028</v>
      </c>
      <c r="G2366" s="27" t="s">
        <v>5029</v>
      </c>
      <c r="H2366" s="27" t="s">
        <v>18</v>
      </c>
      <c r="I2366" s="27" t="s">
        <v>19</v>
      </c>
      <c r="J2366" s="27" t="s">
        <v>19</v>
      </c>
      <c r="K2366" s="27">
        <v>2</v>
      </c>
      <c r="L2366" s="27">
        <v>7</v>
      </c>
      <c r="M2366" s="27">
        <v>600</v>
      </c>
      <c r="N2366" s="27">
        <v>2.9</v>
      </c>
      <c r="O2366" s="27">
        <v>2010</v>
      </c>
      <c r="P2366" s="27">
        <v>7</v>
      </c>
      <c r="Q2366" s="27">
        <v>15</v>
      </c>
      <c r="R2366" s="28">
        <f>DATE('Raw Data'!$O2366,'Raw Data'!$P2366,'Raw Data'!$Q2366)</f>
        <v>40374</v>
      </c>
      <c r="S2366" s="27" t="str">
        <f>CONCATENATE(MID('Raw Data'!$H2366,FIND("(",'Raw Data'!$H2366)+1,FIND(")",'Raw Data'!$H2366)-FIND("(",'Raw Data'!$H2366)-1),"",'Raw Data'!$M2366)</f>
        <v>Rs.600</v>
      </c>
      <c r="T2366" s="27">
        <f t="shared" si="36"/>
        <v>1</v>
      </c>
      <c r="U2366" s="29">
        <f>'Raw Data'!$M2366*'Raw Data'!$T2366</f>
        <v>600</v>
      </c>
    </row>
    <row r="2367" spans="1:21" x14ac:dyDescent="0.3">
      <c r="A2367" s="20">
        <v>18292083</v>
      </c>
      <c r="B2367" s="27" t="s">
        <v>5030</v>
      </c>
      <c r="C2367" s="27">
        <v>1</v>
      </c>
      <c r="D2367" s="27" t="str">
        <f>VLOOKUP('Raw Data'!$C2367,'country description'!$A$2:$B$16,2,0)</f>
        <v>India</v>
      </c>
      <c r="E2367" s="27" t="s">
        <v>14</v>
      </c>
      <c r="F2367" s="27" t="s">
        <v>5031</v>
      </c>
      <c r="G2367" s="27" t="s">
        <v>3119</v>
      </c>
      <c r="H2367" s="27" t="s">
        <v>18</v>
      </c>
      <c r="I2367" s="27" t="s">
        <v>19</v>
      </c>
      <c r="J2367" s="27" t="s">
        <v>19</v>
      </c>
      <c r="K2367" s="27">
        <v>2</v>
      </c>
      <c r="L2367" s="27">
        <v>22</v>
      </c>
      <c r="M2367" s="27">
        <v>600</v>
      </c>
      <c r="N2367" s="27">
        <v>3.3</v>
      </c>
      <c r="O2367" s="27">
        <v>2018</v>
      </c>
      <c r="P2367" s="27">
        <v>7</v>
      </c>
      <c r="Q2367" s="27">
        <v>9</v>
      </c>
      <c r="R2367" s="28">
        <f>DATE('Raw Data'!$O2367,'Raw Data'!$P2367,'Raw Data'!$Q2367)</f>
        <v>43290</v>
      </c>
      <c r="S2367" s="27" t="str">
        <f>CONCATENATE(MID('Raw Data'!$H2367,FIND("(",'Raw Data'!$H2367)+1,FIND(")",'Raw Data'!$H2367)-FIND("(",'Raw Data'!$H2367)-1),"",'Raw Data'!$M2367)</f>
        <v>Rs.600</v>
      </c>
      <c r="T2367" s="27">
        <f t="shared" si="36"/>
        <v>1</v>
      </c>
      <c r="U2367" s="29">
        <f>'Raw Data'!$M2367*'Raw Data'!$T2367</f>
        <v>600</v>
      </c>
    </row>
    <row r="2368" spans="1:21" x14ac:dyDescent="0.3">
      <c r="A2368" s="20">
        <v>304950</v>
      </c>
      <c r="B2368" s="27" t="s">
        <v>5032</v>
      </c>
      <c r="C2368" s="27">
        <v>1</v>
      </c>
      <c r="D2368" s="27" t="str">
        <f>VLOOKUP('Raw Data'!$C2368,'country description'!$A$2:$B$16,2,0)</f>
        <v>India</v>
      </c>
      <c r="E2368" s="27" t="s">
        <v>14</v>
      </c>
      <c r="F2368" s="27" t="s">
        <v>5033</v>
      </c>
      <c r="G2368" s="27" t="s">
        <v>461</v>
      </c>
      <c r="H2368" s="27" t="s">
        <v>18</v>
      </c>
      <c r="I2368" s="27" t="s">
        <v>19</v>
      </c>
      <c r="J2368" s="27" t="s">
        <v>19</v>
      </c>
      <c r="K2368" s="27">
        <v>2</v>
      </c>
      <c r="L2368" s="27">
        <v>15</v>
      </c>
      <c r="M2368" s="27">
        <v>600</v>
      </c>
      <c r="N2368" s="27">
        <v>3.1</v>
      </c>
      <c r="O2368" s="27">
        <v>2017</v>
      </c>
      <c r="P2368" s="27">
        <v>7</v>
      </c>
      <c r="Q2368" s="27">
        <v>28</v>
      </c>
      <c r="R2368" s="28">
        <f>DATE('Raw Data'!$O2368,'Raw Data'!$P2368,'Raw Data'!$Q2368)</f>
        <v>42944</v>
      </c>
      <c r="S2368" s="27" t="str">
        <f>CONCATENATE(MID('Raw Data'!$H2368,FIND("(",'Raw Data'!$H2368)+1,FIND(")",'Raw Data'!$H2368)-FIND("(",'Raw Data'!$H2368)-1),"",'Raw Data'!$M2368)</f>
        <v>Rs.600</v>
      </c>
      <c r="T2368" s="27">
        <f t="shared" si="36"/>
        <v>1</v>
      </c>
      <c r="U2368" s="29">
        <f>'Raw Data'!$M2368*'Raw Data'!$T2368</f>
        <v>600</v>
      </c>
    </row>
    <row r="2369" spans="1:21" x14ac:dyDescent="0.3">
      <c r="A2369" s="20">
        <v>9177</v>
      </c>
      <c r="B2369" s="27" t="s">
        <v>4320</v>
      </c>
      <c r="C2369" s="27">
        <v>1</v>
      </c>
      <c r="D2369" s="27" t="str">
        <f>VLOOKUP('Raw Data'!$C2369,'country description'!$A$2:$B$16,2,0)</f>
        <v>India</v>
      </c>
      <c r="E2369" s="27" t="s">
        <v>14</v>
      </c>
      <c r="F2369" s="27" t="s">
        <v>5034</v>
      </c>
      <c r="G2369" s="27" t="s">
        <v>2441</v>
      </c>
      <c r="H2369" s="27" t="s">
        <v>18</v>
      </c>
      <c r="I2369" s="27" t="s">
        <v>19</v>
      </c>
      <c r="J2369" s="27" t="s">
        <v>19</v>
      </c>
      <c r="K2369" s="27">
        <v>2</v>
      </c>
      <c r="L2369" s="27">
        <v>87</v>
      </c>
      <c r="M2369" s="27">
        <v>600</v>
      </c>
      <c r="N2369" s="27">
        <v>3.3</v>
      </c>
      <c r="O2369" s="27">
        <v>2016</v>
      </c>
      <c r="P2369" s="27">
        <v>7</v>
      </c>
      <c r="Q2369" s="27">
        <v>4</v>
      </c>
      <c r="R2369" s="28">
        <f>DATE('Raw Data'!$O2369,'Raw Data'!$P2369,'Raw Data'!$Q2369)</f>
        <v>42555</v>
      </c>
      <c r="S2369" s="27" t="str">
        <f>CONCATENATE(MID('Raw Data'!$H2369,FIND("(",'Raw Data'!$H2369)+1,FIND(")",'Raw Data'!$H2369)-FIND("(",'Raw Data'!$H2369)-1),"",'Raw Data'!$M2369)</f>
        <v>Rs.600</v>
      </c>
      <c r="T2369" s="27">
        <f t="shared" si="36"/>
        <v>1</v>
      </c>
      <c r="U2369" s="29">
        <f>'Raw Data'!$M2369*'Raw Data'!$T2369</f>
        <v>600</v>
      </c>
    </row>
    <row r="2370" spans="1:21" x14ac:dyDescent="0.3">
      <c r="A2370" s="20">
        <v>18348614</v>
      </c>
      <c r="B2370" s="27" t="s">
        <v>5035</v>
      </c>
      <c r="C2370" s="27">
        <v>1</v>
      </c>
      <c r="D2370" s="27" t="str">
        <f>VLOOKUP('Raw Data'!$C2370,'country description'!$A$2:$B$16,2,0)</f>
        <v>India</v>
      </c>
      <c r="E2370" s="27" t="s">
        <v>14</v>
      </c>
      <c r="F2370" s="27" t="s">
        <v>5036</v>
      </c>
      <c r="G2370" s="27" t="s">
        <v>5037</v>
      </c>
      <c r="H2370" s="27" t="s">
        <v>18</v>
      </c>
      <c r="I2370" s="27" t="s">
        <v>19</v>
      </c>
      <c r="J2370" s="27" t="s">
        <v>19</v>
      </c>
      <c r="K2370" s="27">
        <v>2</v>
      </c>
      <c r="L2370" s="27">
        <v>1</v>
      </c>
      <c r="M2370" s="27">
        <v>600</v>
      </c>
      <c r="N2370" s="27">
        <v>1</v>
      </c>
      <c r="O2370" s="27">
        <v>2017</v>
      </c>
      <c r="P2370" s="27">
        <v>6</v>
      </c>
      <c r="Q2370" s="27">
        <v>13</v>
      </c>
      <c r="R2370" s="28">
        <f>DATE('Raw Data'!$O2370,'Raw Data'!$P2370,'Raw Data'!$Q2370)</f>
        <v>42899</v>
      </c>
      <c r="S2370" s="27" t="str">
        <f>CONCATENATE(MID('Raw Data'!$H2370,FIND("(",'Raw Data'!$H2370)+1,FIND(")",'Raw Data'!$H2370)-FIND("(",'Raw Data'!$H2370)-1),"",'Raw Data'!$M2370)</f>
        <v>Rs.600</v>
      </c>
      <c r="T2370" s="27">
        <f t="shared" ref="T2370:T2433" si="37">VLOOKUP(D2370,$Y$4:$Z$18,2,0)</f>
        <v>1</v>
      </c>
      <c r="U2370" s="29">
        <f>'Raw Data'!$M2370*'Raw Data'!$T2370</f>
        <v>600</v>
      </c>
    </row>
    <row r="2371" spans="1:21" x14ac:dyDescent="0.3">
      <c r="A2371" s="20">
        <v>18425767</v>
      </c>
      <c r="B2371" s="27" t="s">
        <v>5038</v>
      </c>
      <c r="C2371" s="27">
        <v>1</v>
      </c>
      <c r="D2371" s="27" t="str">
        <f>VLOOKUP('Raw Data'!$C2371,'country description'!$A$2:$B$16,2,0)</f>
        <v>India</v>
      </c>
      <c r="E2371" s="27" t="s">
        <v>14</v>
      </c>
      <c r="F2371" s="27" t="s">
        <v>263</v>
      </c>
      <c r="G2371" s="27" t="s">
        <v>5039</v>
      </c>
      <c r="H2371" s="27" t="s">
        <v>18</v>
      </c>
      <c r="I2371" s="27" t="s">
        <v>19</v>
      </c>
      <c r="J2371" s="27" t="s">
        <v>19</v>
      </c>
      <c r="K2371" s="27">
        <v>2</v>
      </c>
      <c r="L2371" s="27">
        <v>1</v>
      </c>
      <c r="M2371" s="27">
        <v>600</v>
      </c>
      <c r="N2371" s="27">
        <v>1</v>
      </c>
      <c r="O2371" s="27">
        <v>2016</v>
      </c>
      <c r="P2371" s="27">
        <v>6</v>
      </c>
      <c r="Q2371" s="27">
        <v>17</v>
      </c>
      <c r="R2371" s="28">
        <f>DATE('Raw Data'!$O2371,'Raw Data'!$P2371,'Raw Data'!$Q2371)</f>
        <v>42538</v>
      </c>
      <c r="S2371" s="27" t="str">
        <f>CONCATENATE(MID('Raw Data'!$H2371,FIND("(",'Raw Data'!$H2371)+1,FIND(")",'Raw Data'!$H2371)-FIND("(",'Raw Data'!$H2371)-1),"",'Raw Data'!$M2371)</f>
        <v>Rs.600</v>
      </c>
      <c r="T2371" s="27">
        <f t="shared" si="37"/>
        <v>1</v>
      </c>
      <c r="U2371" s="29">
        <f>'Raw Data'!$M2371*'Raw Data'!$T2371</f>
        <v>600</v>
      </c>
    </row>
    <row r="2372" spans="1:21" x14ac:dyDescent="0.3">
      <c r="A2372" s="20">
        <v>18308432</v>
      </c>
      <c r="B2372" s="27" t="s">
        <v>5040</v>
      </c>
      <c r="C2372" s="27">
        <v>1</v>
      </c>
      <c r="D2372" s="27" t="str">
        <f>VLOOKUP('Raw Data'!$C2372,'country description'!$A$2:$B$16,2,0)</f>
        <v>India</v>
      </c>
      <c r="E2372" s="27" t="s">
        <v>14</v>
      </c>
      <c r="F2372" s="27" t="s">
        <v>5041</v>
      </c>
      <c r="G2372" s="27" t="s">
        <v>434</v>
      </c>
      <c r="H2372" s="27" t="s">
        <v>18</v>
      </c>
      <c r="I2372" s="27" t="s">
        <v>19</v>
      </c>
      <c r="J2372" s="27" t="s">
        <v>19</v>
      </c>
      <c r="K2372" s="27">
        <v>2</v>
      </c>
      <c r="L2372" s="27">
        <v>3</v>
      </c>
      <c r="M2372" s="27">
        <v>600</v>
      </c>
      <c r="N2372" s="27">
        <v>1</v>
      </c>
      <c r="O2372" s="27">
        <v>2015</v>
      </c>
      <c r="P2372" s="27">
        <v>6</v>
      </c>
      <c r="Q2372" s="27">
        <v>19</v>
      </c>
      <c r="R2372" s="28">
        <f>DATE('Raw Data'!$O2372,'Raw Data'!$P2372,'Raw Data'!$Q2372)</f>
        <v>42174</v>
      </c>
      <c r="S2372" s="27" t="str">
        <f>CONCATENATE(MID('Raw Data'!$H2372,FIND("(",'Raw Data'!$H2372)+1,FIND(")",'Raw Data'!$H2372)-FIND("(",'Raw Data'!$H2372)-1),"",'Raw Data'!$M2372)</f>
        <v>Rs.600</v>
      </c>
      <c r="T2372" s="27">
        <f t="shared" si="37"/>
        <v>1</v>
      </c>
      <c r="U2372" s="29">
        <f>'Raw Data'!$M2372*'Raw Data'!$T2372</f>
        <v>600</v>
      </c>
    </row>
    <row r="2373" spans="1:21" x14ac:dyDescent="0.3">
      <c r="A2373" s="20">
        <v>300257</v>
      </c>
      <c r="B2373" s="27" t="s">
        <v>5042</v>
      </c>
      <c r="C2373" s="27">
        <v>1</v>
      </c>
      <c r="D2373" s="27" t="str">
        <f>VLOOKUP('Raw Data'!$C2373,'country description'!$A$2:$B$16,2,0)</f>
        <v>India</v>
      </c>
      <c r="E2373" s="27" t="s">
        <v>14</v>
      </c>
      <c r="F2373" s="27" t="s">
        <v>5043</v>
      </c>
      <c r="G2373" s="27" t="s">
        <v>390</v>
      </c>
      <c r="H2373" s="27" t="s">
        <v>18</v>
      </c>
      <c r="I2373" s="27" t="s">
        <v>19</v>
      </c>
      <c r="J2373" s="27" t="s">
        <v>19</v>
      </c>
      <c r="K2373" s="27">
        <v>2</v>
      </c>
      <c r="L2373" s="27">
        <v>90</v>
      </c>
      <c r="M2373" s="27">
        <v>600</v>
      </c>
      <c r="N2373" s="27">
        <v>2.9</v>
      </c>
      <c r="O2373" s="27">
        <v>2015</v>
      </c>
      <c r="P2373" s="27">
        <v>6</v>
      </c>
      <c r="Q2373" s="27">
        <v>13</v>
      </c>
      <c r="R2373" s="28">
        <f>DATE('Raw Data'!$O2373,'Raw Data'!$P2373,'Raw Data'!$Q2373)</f>
        <v>42168</v>
      </c>
      <c r="S2373" s="27" t="str">
        <f>CONCATENATE(MID('Raw Data'!$H2373,FIND("(",'Raw Data'!$H2373)+1,FIND(")",'Raw Data'!$H2373)-FIND("(",'Raw Data'!$H2373)-1),"",'Raw Data'!$M2373)</f>
        <v>Rs.600</v>
      </c>
      <c r="T2373" s="27">
        <f t="shared" si="37"/>
        <v>1</v>
      </c>
      <c r="U2373" s="29">
        <f>'Raw Data'!$M2373*'Raw Data'!$T2373</f>
        <v>600</v>
      </c>
    </row>
    <row r="2374" spans="1:21" x14ac:dyDescent="0.3">
      <c r="A2374" s="20">
        <v>301532</v>
      </c>
      <c r="B2374" s="27" t="s">
        <v>5044</v>
      </c>
      <c r="C2374" s="27">
        <v>1</v>
      </c>
      <c r="D2374" s="27" t="str">
        <f>VLOOKUP('Raw Data'!$C2374,'country description'!$A$2:$B$16,2,0)</f>
        <v>India</v>
      </c>
      <c r="E2374" s="27" t="s">
        <v>14</v>
      </c>
      <c r="F2374" s="27" t="s">
        <v>5045</v>
      </c>
      <c r="G2374" s="27" t="s">
        <v>470</v>
      </c>
      <c r="H2374" s="27" t="s">
        <v>18</v>
      </c>
      <c r="I2374" s="27" t="s">
        <v>19</v>
      </c>
      <c r="J2374" s="27" t="s">
        <v>19</v>
      </c>
      <c r="K2374" s="27">
        <v>2</v>
      </c>
      <c r="L2374" s="27">
        <v>23</v>
      </c>
      <c r="M2374" s="27">
        <v>600</v>
      </c>
      <c r="N2374" s="27">
        <v>3.3</v>
      </c>
      <c r="O2374" s="27">
        <v>2012</v>
      </c>
      <c r="P2374" s="27">
        <v>6</v>
      </c>
      <c r="Q2374" s="27">
        <v>12</v>
      </c>
      <c r="R2374" s="28">
        <f>DATE('Raw Data'!$O2374,'Raw Data'!$P2374,'Raw Data'!$Q2374)</f>
        <v>41072</v>
      </c>
      <c r="S2374" s="27" t="str">
        <f>CONCATENATE(MID('Raw Data'!$H2374,FIND("(",'Raw Data'!$H2374)+1,FIND(")",'Raw Data'!$H2374)-FIND("(",'Raw Data'!$H2374)-1),"",'Raw Data'!$M2374)</f>
        <v>Rs.600</v>
      </c>
      <c r="T2374" s="27">
        <f t="shared" si="37"/>
        <v>1</v>
      </c>
      <c r="U2374" s="29">
        <f>'Raw Data'!$M2374*'Raw Data'!$T2374</f>
        <v>600</v>
      </c>
    </row>
    <row r="2375" spans="1:21" x14ac:dyDescent="0.3">
      <c r="A2375" s="20">
        <v>18400760</v>
      </c>
      <c r="B2375" s="27" t="s">
        <v>5046</v>
      </c>
      <c r="C2375" s="27">
        <v>1</v>
      </c>
      <c r="D2375" s="27" t="str">
        <f>VLOOKUP('Raw Data'!$C2375,'country description'!$A$2:$B$16,2,0)</f>
        <v>India</v>
      </c>
      <c r="E2375" s="27" t="s">
        <v>14</v>
      </c>
      <c r="F2375" s="27" t="s">
        <v>5047</v>
      </c>
      <c r="G2375" s="27" t="s">
        <v>393</v>
      </c>
      <c r="H2375" s="27" t="s">
        <v>18</v>
      </c>
      <c r="I2375" s="27" t="s">
        <v>19</v>
      </c>
      <c r="J2375" s="27" t="s">
        <v>19</v>
      </c>
      <c r="K2375" s="27">
        <v>2</v>
      </c>
      <c r="L2375" s="27">
        <v>7</v>
      </c>
      <c r="M2375" s="27">
        <v>600</v>
      </c>
      <c r="N2375" s="27">
        <v>2.9</v>
      </c>
      <c r="O2375" s="27">
        <v>2010</v>
      </c>
      <c r="P2375" s="27">
        <v>6</v>
      </c>
      <c r="Q2375" s="27">
        <v>25</v>
      </c>
      <c r="R2375" s="28">
        <f>DATE('Raw Data'!$O2375,'Raw Data'!$P2375,'Raw Data'!$Q2375)</f>
        <v>40354</v>
      </c>
      <c r="S2375" s="27" t="str">
        <f>CONCATENATE(MID('Raw Data'!$H2375,FIND("(",'Raw Data'!$H2375)+1,FIND(")",'Raw Data'!$H2375)-FIND("(",'Raw Data'!$H2375)-1),"",'Raw Data'!$M2375)</f>
        <v>Rs.600</v>
      </c>
      <c r="T2375" s="27">
        <f t="shared" si="37"/>
        <v>1</v>
      </c>
      <c r="U2375" s="29">
        <f>'Raw Data'!$M2375*'Raw Data'!$T2375</f>
        <v>600</v>
      </c>
    </row>
    <row r="2376" spans="1:21" x14ac:dyDescent="0.3">
      <c r="A2376" s="20">
        <v>7317</v>
      </c>
      <c r="B2376" s="27" t="s">
        <v>5048</v>
      </c>
      <c r="C2376" s="27">
        <v>1</v>
      </c>
      <c r="D2376" s="27" t="str">
        <f>VLOOKUP('Raw Data'!$C2376,'country description'!$A$2:$B$16,2,0)</f>
        <v>India</v>
      </c>
      <c r="E2376" s="27" t="s">
        <v>14</v>
      </c>
      <c r="F2376" s="27" t="s">
        <v>5049</v>
      </c>
      <c r="G2376" s="27" t="s">
        <v>5050</v>
      </c>
      <c r="H2376" s="27" t="s">
        <v>18</v>
      </c>
      <c r="I2376" s="27" t="s">
        <v>19</v>
      </c>
      <c r="J2376" s="27" t="s">
        <v>19</v>
      </c>
      <c r="K2376" s="27">
        <v>2</v>
      </c>
      <c r="L2376" s="27">
        <v>6</v>
      </c>
      <c r="M2376" s="27">
        <v>600</v>
      </c>
      <c r="N2376" s="27">
        <v>2.9</v>
      </c>
      <c r="O2376" s="27">
        <v>2017</v>
      </c>
      <c r="P2376" s="27">
        <v>6</v>
      </c>
      <c r="Q2376" s="27">
        <v>14</v>
      </c>
      <c r="R2376" s="28">
        <f>DATE('Raw Data'!$O2376,'Raw Data'!$P2376,'Raw Data'!$Q2376)</f>
        <v>42900</v>
      </c>
      <c r="S2376" s="27" t="str">
        <f>CONCATENATE(MID('Raw Data'!$H2376,FIND("(",'Raw Data'!$H2376)+1,FIND(")",'Raw Data'!$H2376)-FIND("(",'Raw Data'!$H2376)-1),"",'Raw Data'!$M2376)</f>
        <v>Rs.600</v>
      </c>
      <c r="T2376" s="27">
        <f t="shared" si="37"/>
        <v>1</v>
      </c>
      <c r="U2376" s="29">
        <f>'Raw Data'!$M2376*'Raw Data'!$T2376</f>
        <v>600</v>
      </c>
    </row>
    <row r="2377" spans="1:21" x14ac:dyDescent="0.3">
      <c r="A2377" s="20">
        <v>304093</v>
      </c>
      <c r="B2377" s="27" t="s">
        <v>5051</v>
      </c>
      <c r="C2377" s="27">
        <v>1</v>
      </c>
      <c r="D2377" s="27" t="str">
        <f>VLOOKUP('Raw Data'!$C2377,'country description'!$A$2:$B$16,2,0)</f>
        <v>India</v>
      </c>
      <c r="E2377" s="27" t="s">
        <v>14</v>
      </c>
      <c r="F2377" s="27" t="s">
        <v>5052</v>
      </c>
      <c r="G2377" s="27" t="s">
        <v>390</v>
      </c>
      <c r="H2377" s="27" t="s">
        <v>18</v>
      </c>
      <c r="I2377" s="27" t="s">
        <v>19</v>
      </c>
      <c r="J2377" s="27" t="s">
        <v>19</v>
      </c>
      <c r="K2377" s="27">
        <v>2</v>
      </c>
      <c r="L2377" s="27">
        <v>45</v>
      </c>
      <c r="M2377" s="27">
        <v>600</v>
      </c>
      <c r="N2377" s="27">
        <v>3.2</v>
      </c>
      <c r="O2377" s="27">
        <v>2013</v>
      </c>
      <c r="P2377" s="27">
        <v>6</v>
      </c>
      <c r="Q2377" s="27">
        <v>21</v>
      </c>
      <c r="R2377" s="28">
        <f>DATE('Raw Data'!$O2377,'Raw Data'!$P2377,'Raw Data'!$Q2377)</f>
        <v>41446</v>
      </c>
      <c r="S2377" s="27" t="str">
        <f>CONCATENATE(MID('Raw Data'!$H2377,FIND("(",'Raw Data'!$H2377)+1,FIND(")",'Raw Data'!$H2377)-FIND("(",'Raw Data'!$H2377)-1),"",'Raw Data'!$M2377)</f>
        <v>Rs.600</v>
      </c>
      <c r="T2377" s="27">
        <f t="shared" si="37"/>
        <v>1</v>
      </c>
      <c r="U2377" s="29">
        <f>'Raw Data'!$M2377*'Raw Data'!$T2377</f>
        <v>600</v>
      </c>
    </row>
    <row r="2378" spans="1:21" x14ac:dyDescent="0.3">
      <c r="A2378" s="20">
        <v>313173</v>
      </c>
      <c r="B2378" s="27" t="s">
        <v>5053</v>
      </c>
      <c r="C2378" s="27">
        <v>1</v>
      </c>
      <c r="D2378" s="27" t="str">
        <f>VLOOKUP('Raw Data'!$C2378,'country description'!$A$2:$B$16,2,0)</f>
        <v>India</v>
      </c>
      <c r="E2378" s="27" t="s">
        <v>14</v>
      </c>
      <c r="F2378" s="27" t="s">
        <v>5054</v>
      </c>
      <c r="G2378" s="27" t="s">
        <v>5055</v>
      </c>
      <c r="H2378" s="27" t="s">
        <v>18</v>
      </c>
      <c r="I2378" s="27" t="s">
        <v>19</v>
      </c>
      <c r="J2378" s="27" t="s">
        <v>19</v>
      </c>
      <c r="K2378" s="27">
        <v>2</v>
      </c>
      <c r="L2378" s="27">
        <v>105</v>
      </c>
      <c r="M2378" s="27">
        <v>600</v>
      </c>
      <c r="N2378" s="27">
        <v>3.7</v>
      </c>
      <c r="O2378" s="27">
        <v>2010</v>
      </c>
      <c r="P2378" s="27">
        <v>6</v>
      </c>
      <c r="Q2378" s="27">
        <v>22</v>
      </c>
      <c r="R2378" s="28">
        <f>DATE('Raw Data'!$O2378,'Raw Data'!$P2378,'Raw Data'!$Q2378)</f>
        <v>40351</v>
      </c>
      <c r="S2378" s="27" t="str">
        <f>CONCATENATE(MID('Raw Data'!$H2378,FIND("(",'Raw Data'!$H2378)+1,FIND(")",'Raw Data'!$H2378)-FIND("(",'Raw Data'!$H2378)-1),"",'Raw Data'!$M2378)</f>
        <v>Rs.600</v>
      </c>
      <c r="T2378" s="27">
        <f t="shared" si="37"/>
        <v>1</v>
      </c>
      <c r="U2378" s="29">
        <f>'Raw Data'!$M2378*'Raw Data'!$T2378</f>
        <v>600</v>
      </c>
    </row>
    <row r="2379" spans="1:21" x14ac:dyDescent="0.3">
      <c r="A2379" s="20">
        <v>18433610</v>
      </c>
      <c r="B2379" s="27" t="s">
        <v>5056</v>
      </c>
      <c r="C2379" s="27">
        <v>1</v>
      </c>
      <c r="D2379" s="27" t="str">
        <f>VLOOKUP('Raw Data'!$C2379,'country description'!$A$2:$B$16,2,0)</f>
        <v>India</v>
      </c>
      <c r="E2379" s="27" t="s">
        <v>14</v>
      </c>
      <c r="F2379" s="27" t="s">
        <v>5057</v>
      </c>
      <c r="G2379" s="27" t="s">
        <v>2989</v>
      </c>
      <c r="H2379" s="27" t="s">
        <v>18</v>
      </c>
      <c r="I2379" s="27" t="s">
        <v>19</v>
      </c>
      <c r="J2379" s="27" t="s">
        <v>19</v>
      </c>
      <c r="K2379" s="27">
        <v>2</v>
      </c>
      <c r="L2379" s="27">
        <v>48</v>
      </c>
      <c r="M2379" s="27">
        <v>600</v>
      </c>
      <c r="N2379" s="27">
        <v>4</v>
      </c>
      <c r="O2379" s="27">
        <v>2013</v>
      </c>
      <c r="P2379" s="27">
        <v>6</v>
      </c>
      <c r="Q2379" s="27">
        <v>24</v>
      </c>
      <c r="R2379" s="28">
        <f>DATE('Raw Data'!$O2379,'Raw Data'!$P2379,'Raw Data'!$Q2379)</f>
        <v>41449</v>
      </c>
      <c r="S2379" s="27" t="str">
        <f>CONCATENATE(MID('Raw Data'!$H2379,FIND("(",'Raw Data'!$H2379)+1,FIND(")",'Raw Data'!$H2379)-FIND("(",'Raw Data'!$H2379)-1),"",'Raw Data'!$M2379)</f>
        <v>Rs.600</v>
      </c>
      <c r="T2379" s="27">
        <f t="shared" si="37"/>
        <v>1</v>
      </c>
      <c r="U2379" s="29">
        <f>'Raw Data'!$M2379*'Raw Data'!$T2379</f>
        <v>600</v>
      </c>
    </row>
    <row r="2380" spans="1:21" x14ac:dyDescent="0.3">
      <c r="A2380" s="20">
        <v>18400759</v>
      </c>
      <c r="B2380" s="27" t="s">
        <v>5058</v>
      </c>
      <c r="C2380" s="27">
        <v>1</v>
      </c>
      <c r="D2380" s="27" t="str">
        <f>VLOOKUP('Raw Data'!$C2380,'country description'!$A$2:$B$16,2,0)</f>
        <v>India</v>
      </c>
      <c r="E2380" s="27" t="s">
        <v>14</v>
      </c>
      <c r="F2380" s="27" t="s">
        <v>5059</v>
      </c>
      <c r="G2380" s="27" t="s">
        <v>393</v>
      </c>
      <c r="H2380" s="27" t="s">
        <v>18</v>
      </c>
      <c r="I2380" s="27" t="s">
        <v>19</v>
      </c>
      <c r="J2380" s="27" t="s">
        <v>19</v>
      </c>
      <c r="K2380" s="27">
        <v>2</v>
      </c>
      <c r="L2380" s="27">
        <v>13</v>
      </c>
      <c r="M2380" s="27">
        <v>600</v>
      </c>
      <c r="N2380" s="27">
        <v>3.3</v>
      </c>
      <c r="O2380" s="27">
        <v>2018</v>
      </c>
      <c r="P2380" s="27">
        <v>6</v>
      </c>
      <c r="Q2380" s="27">
        <v>15</v>
      </c>
      <c r="R2380" s="28">
        <f>DATE('Raw Data'!$O2380,'Raw Data'!$P2380,'Raw Data'!$Q2380)</f>
        <v>43266</v>
      </c>
      <c r="S2380" s="27" t="str">
        <f>CONCATENATE(MID('Raw Data'!$H2380,FIND("(",'Raw Data'!$H2380)+1,FIND(")",'Raw Data'!$H2380)-FIND("(",'Raw Data'!$H2380)-1),"",'Raw Data'!$M2380)</f>
        <v>Rs.600</v>
      </c>
      <c r="T2380" s="27">
        <f t="shared" si="37"/>
        <v>1</v>
      </c>
      <c r="U2380" s="29">
        <f>'Raw Data'!$M2380*'Raw Data'!$T2380</f>
        <v>600</v>
      </c>
    </row>
    <row r="2381" spans="1:21" x14ac:dyDescent="0.3">
      <c r="A2381" s="20">
        <v>17977785</v>
      </c>
      <c r="B2381" s="27" t="s">
        <v>5060</v>
      </c>
      <c r="C2381" s="27">
        <v>1</v>
      </c>
      <c r="D2381" s="27" t="str">
        <f>VLOOKUP('Raw Data'!$C2381,'country description'!$A$2:$B$16,2,0)</f>
        <v>India</v>
      </c>
      <c r="E2381" s="27" t="s">
        <v>14</v>
      </c>
      <c r="F2381" s="27" t="s">
        <v>5061</v>
      </c>
      <c r="G2381" s="27" t="s">
        <v>566</v>
      </c>
      <c r="H2381" s="27" t="s">
        <v>18</v>
      </c>
      <c r="I2381" s="27" t="s">
        <v>19</v>
      </c>
      <c r="J2381" s="27" t="s">
        <v>19</v>
      </c>
      <c r="K2381" s="27">
        <v>2</v>
      </c>
      <c r="L2381" s="27">
        <v>10</v>
      </c>
      <c r="M2381" s="27">
        <v>600</v>
      </c>
      <c r="N2381" s="27">
        <v>3.1</v>
      </c>
      <c r="O2381" s="27">
        <v>2017</v>
      </c>
      <c r="P2381" s="27">
        <v>6</v>
      </c>
      <c r="Q2381" s="27">
        <v>22</v>
      </c>
      <c r="R2381" s="28">
        <f>DATE('Raw Data'!$O2381,'Raw Data'!$P2381,'Raw Data'!$Q2381)</f>
        <v>42908</v>
      </c>
      <c r="S2381" s="27" t="str">
        <f>CONCATENATE(MID('Raw Data'!$H2381,FIND("(",'Raw Data'!$H2381)+1,FIND(")",'Raw Data'!$H2381)-FIND("(",'Raw Data'!$H2381)-1),"",'Raw Data'!$M2381)</f>
        <v>Rs.600</v>
      </c>
      <c r="T2381" s="27">
        <f t="shared" si="37"/>
        <v>1</v>
      </c>
      <c r="U2381" s="29">
        <f>'Raw Data'!$M2381*'Raw Data'!$T2381</f>
        <v>600</v>
      </c>
    </row>
    <row r="2382" spans="1:21" x14ac:dyDescent="0.3">
      <c r="A2382" s="20">
        <v>7391</v>
      </c>
      <c r="B2382" s="27" t="s">
        <v>4981</v>
      </c>
      <c r="C2382" s="27">
        <v>1</v>
      </c>
      <c r="D2382" s="27" t="str">
        <f>VLOOKUP('Raw Data'!$C2382,'country description'!$A$2:$B$16,2,0)</f>
        <v>India</v>
      </c>
      <c r="E2382" s="27" t="s">
        <v>14</v>
      </c>
      <c r="F2382" s="27" t="s">
        <v>5062</v>
      </c>
      <c r="G2382" s="27" t="s">
        <v>407</v>
      </c>
      <c r="H2382" s="27" t="s">
        <v>18</v>
      </c>
      <c r="I2382" s="27" t="s">
        <v>19</v>
      </c>
      <c r="J2382" s="27" t="s">
        <v>19</v>
      </c>
      <c r="K2382" s="27">
        <v>2</v>
      </c>
      <c r="L2382" s="27">
        <v>80</v>
      </c>
      <c r="M2382" s="27">
        <v>600</v>
      </c>
      <c r="N2382" s="27">
        <v>3.6</v>
      </c>
      <c r="O2382" s="27">
        <v>2018</v>
      </c>
      <c r="P2382" s="27">
        <v>6</v>
      </c>
      <c r="Q2382" s="27">
        <v>14</v>
      </c>
      <c r="R2382" s="28">
        <f>DATE('Raw Data'!$O2382,'Raw Data'!$P2382,'Raw Data'!$Q2382)</f>
        <v>43265</v>
      </c>
      <c r="S2382" s="27" t="str">
        <f>CONCATENATE(MID('Raw Data'!$H2382,FIND("(",'Raw Data'!$H2382)+1,FIND(")",'Raw Data'!$H2382)-FIND("(",'Raw Data'!$H2382)-1),"",'Raw Data'!$M2382)</f>
        <v>Rs.600</v>
      </c>
      <c r="T2382" s="27">
        <f t="shared" si="37"/>
        <v>1</v>
      </c>
      <c r="U2382" s="29">
        <f>'Raw Data'!$M2382*'Raw Data'!$T2382</f>
        <v>600</v>
      </c>
    </row>
    <row r="2383" spans="1:21" x14ac:dyDescent="0.3">
      <c r="A2383" s="20">
        <v>18432191</v>
      </c>
      <c r="B2383" s="27" t="s">
        <v>5063</v>
      </c>
      <c r="C2383" s="27">
        <v>1</v>
      </c>
      <c r="D2383" s="27" t="str">
        <f>VLOOKUP('Raw Data'!$C2383,'country description'!$A$2:$B$16,2,0)</f>
        <v>India</v>
      </c>
      <c r="E2383" s="27" t="s">
        <v>14</v>
      </c>
      <c r="F2383" s="27" t="s">
        <v>5064</v>
      </c>
      <c r="G2383" s="27" t="s">
        <v>390</v>
      </c>
      <c r="H2383" s="27" t="s">
        <v>18</v>
      </c>
      <c r="I2383" s="27" t="s">
        <v>19</v>
      </c>
      <c r="J2383" s="27" t="s">
        <v>19</v>
      </c>
      <c r="K2383" s="27">
        <v>2</v>
      </c>
      <c r="L2383" s="27">
        <v>31</v>
      </c>
      <c r="M2383" s="27">
        <v>600</v>
      </c>
      <c r="N2383" s="27">
        <v>3.5</v>
      </c>
      <c r="O2383" s="27">
        <v>2015</v>
      </c>
      <c r="P2383" s="27">
        <v>5</v>
      </c>
      <c r="Q2383" s="27">
        <v>14</v>
      </c>
      <c r="R2383" s="28">
        <f>DATE('Raw Data'!$O2383,'Raw Data'!$P2383,'Raw Data'!$Q2383)</f>
        <v>42138</v>
      </c>
      <c r="S2383" s="27" t="str">
        <f>CONCATENATE(MID('Raw Data'!$H2383,FIND("(",'Raw Data'!$H2383)+1,FIND(")",'Raw Data'!$H2383)-FIND("(",'Raw Data'!$H2383)-1),"",'Raw Data'!$M2383)</f>
        <v>Rs.600</v>
      </c>
      <c r="T2383" s="27">
        <f t="shared" si="37"/>
        <v>1</v>
      </c>
      <c r="U2383" s="29">
        <f>'Raw Data'!$M2383*'Raw Data'!$T2383</f>
        <v>600</v>
      </c>
    </row>
    <row r="2384" spans="1:21" x14ac:dyDescent="0.3">
      <c r="A2384" s="20">
        <v>993</v>
      </c>
      <c r="B2384" s="27" t="s">
        <v>5065</v>
      </c>
      <c r="C2384" s="27">
        <v>1</v>
      </c>
      <c r="D2384" s="27" t="str">
        <f>VLOOKUP('Raw Data'!$C2384,'country description'!$A$2:$B$16,2,0)</f>
        <v>India</v>
      </c>
      <c r="E2384" s="27" t="s">
        <v>14</v>
      </c>
      <c r="F2384" s="27" t="s">
        <v>5066</v>
      </c>
      <c r="G2384" s="27" t="s">
        <v>470</v>
      </c>
      <c r="H2384" s="27" t="s">
        <v>18</v>
      </c>
      <c r="I2384" s="27" t="s">
        <v>19</v>
      </c>
      <c r="J2384" s="27" t="s">
        <v>19</v>
      </c>
      <c r="K2384" s="27">
        <v>2</v>
      </c>
      <c r="L2384" s="27">
        <v>1585</v>
      </c>
      <c r="M2384" s="27">
        <v>600</v>
      </c>
      <c r="N2384" s="27">
        <v>3.8</v>
      </c>
      <c r="O2384" s="27">
        <v>2016</v>
      </c>
      <c r="P2384" s="27">
        <v>5</v>
      </c>
      <c r="Q2384" s="27">
        <v>7</v>
      </c>
      <c r="R2384" s="28">
        <f>DATE('Raw Data'!$O2384,'Raw Data'!$P2384,'Raw Data'!$Q2384)</f>
        <v>42497</v>
      </c>
      <c r="S2384" s="27" t="str">
        <f>CONCATENATE(MID('Raw Data'!$H2384,FIND("(",'Raw Data'!$H2384)+1,FIND(")",'Raw Data'!$H2384)-FIND("(",'Raw Data'!$H2384)-1),"",'Raw Data'!$M2384)</f>
        <v>Rs.600</v>
      </c>
      <c r="T2384" s="27">
        <f t="shared" si="37"/>
        <v>1</v>
      </c>
      <c r="U2384" s="29">
        <f>'Raw Data'!$M2384*'Raw Data'!$T2384</f>
        <v>600</v>
      </c>
    </row>
    <row r="2385" spans="1:21" x14ac:dyDescent="0.3">
      <c r="A2385" s="20">
        <v>312213</v>
      </c>
      <c r="B2385" s="27" t="s">
        <v>5067</v>
      </c>
      <c r="C2385" s="27">
        <v>1</v>
      </c>
      <c r="D2385" s="27" t="str">
        <f>VLOOKUP('Raw Data'!$C2385,'country description'!$A$2:$B$16,2,0)</f>
        <v>India</v>
      </c>
      <c r="E2385" s="27" t="s">
        <v>14</v>
      </c>
      <c r="F2385" s="27" t="s">
        <v>5068</v>
      </c>
      <c r="G2385" s="27" t="s">
        <v>393</v>
      </c>
      <c r="H2385" s="27" t="s">
        <v>18</v>
      </c>
      <c r="I2385" s="27" t="s">
        <v>19</v>
      </c>
      <c r="J2385" s="27" t="s">
        <v>19</v>
      </c>
      <c r="K2385" s="27">
        <v>2</v>
      </c>
      <c r="L2385" s="27">
        <v>3</v>
      </c>
      <c r="M2385" s="27">
        <v>600</v>
      </c>
      <c r="N2385" s="27">
        <v>1</v>
      </c>
      <c r="O2385" s="27">
        <v>2012</v>
      </c>
      <c r="P2385" s="27">
        <v>5</v>
      </c>
      <c r="Q2385" s="27">
        <v>4</v>
      </c>
      <c r="R2385" s="28">
        <f>DATE('Raw Data'!$O2385,'Raw Data'!$P2385,'Raw Data'!$Q2385)</f>
        <v>41033</v>
      </c>
      <c r="S2385" s="27" t="str">
        <f>CONCATENATE(MID('Raw Data'!$H2385,FIND("(",'Raw Data'!$H2385)+1,FIND(")",'Raw Data'!$H2385)-FIND("(",'Raw Data'!$H2385)-1),"",'Raw Data'!$M2385)</f>
        <v>Rs.600</v>
      </c>
      <c r="T2385" s="27">
        <f t="shared" si="37"/>
        <v>1</v>
      </c>
      <c r="U2385" s="29">
        <f>'Raw Data'!$M2385*'Raw Data'!$T2385</f>
        <v>600</v>
      </c>
    </row>
    <row r="2386" spans="1:21" x14ac:dyDescent="0.3">
      <c r="A2386" s="20">
        <v>18291238</v>
      </c>
      <c r="B2386" s="27" t="s">
        <v>5069</v>
      </c>
      <c r="C2386" s="27">
        <v>1</v>
      </c>
      <c r="D2386" s="27" t="str">
        <f>VLOOKUP('Raw Data'!$C2386,'country description'!$A$2:$B$16,2,0)</f>
        <v>India</v>
      </c>
      <c r="E2386" s="27" t="s">
        <v>14</v>
      </c>
      <c r="F2386" s="27" t="s">
        <v>1017</v>
      </c>
      <c r="G2386" s="27" t="s">
        <v>898</v>
      </c>
      <c r="H2386" s="27" t="s">
        <v>18</v>
      </c>
      <c r="I2386" s="27" t="s">
        <v>19</v>
      </c>
      <c r="J2386" s="27" t="s">
        <v>19</v>
      </c>
      <c r="K2386" s="27">
        <v>2</v>
      </c>
      <c r="L2386" s="27">
        <v>2</v>
      </c>
      <c r="M2386" s="27">
        <v>600</v>
      </c>
      <c r="N2386" s="27">
        <v>1</v>
      </c>
      <c r="O2386" s="27">
        <v>2016</v>
      </c>
      <c r="P2386" s="27">
        <v>5</v>
      </c>
      <c r="Q2386" s="27">
        <v>6</v>
      </c>
      <c r="R2386" s="28">
        <f>DATE('Raw Data'!$O2386,'Raw Data'!$P2386,'Raw Data'!$Q2386)</f>
        <v>42496</v>
      </c>
      <c r="S2386" s="27" t="str">
        <f>CONCATENATE(MID('Raw Data'!$H2386,FIND("(",'Raw Data'!$H2386)+1,FIND(")",'Raw Data'!$H2386)-FIND("(",'Raw Data'!$H2386)-1),"",'Raw Data'!$M2386)</f>
        <v>Rs.600</v>
      </c>
      <c r="T2386" s="27">
        <f t="shared" si="37"/>
        <v>1</v>
      </c>
      <c r="U2386" s="29">
        <f>'Raw Data'!$M2386*'Raw Data'!$T2386</f>
        <v>600</v>
      </c>
    </row>
    <row r="2387" spans="1:21" x14ac:dyDescent="0.3">
      <c r="A2387" s="20">
        <v>18017258</v>
      </c>
      <c r="B2387" s="27" t="s">
        <v>5070</v>
      </c>
      <c r="C2387" s="27">
        <v>1</v>
      </c>
      <c r="D2387" s="27" t="str">
        <f>VLOOKUP('Raw Data'!$C2387,'country description'!$A$2:$B$16,2,0)</f>
        <v>India</v>
      </c>
      <c r="E2387" s="27" t="s">
        <v>14</v>
      </c>
      <c r="F2387" s="27" t="s">
        <v>5071</v>
      </c>
      <c r="G2387" s="27" t="s">
        <v>3098</v>
      </c>
      <c r="H2387" s="27" t="s">
        <v>18</v>
      </c>
      <c r="I2387" s="27" t="s">
        <v>19</v>
      </c>
      <c r="J2387" s="27" t="s">
        <v>19</v>
      </c>
      <c r="K2387" s="27">
        <v>2</v>
      </c>
      <c r="L2387" s="27">
        <v>10</v>
      </c>
      <c r="M2387" s="27">
        <v>600</v>
      </c>
      <c r="N2387" s="27">
        <v>2.8</v>
      </c>
      <c r="O2387" s="27">
        <v>2015</v>
      </c>
      <c r="P2387" s="27">
        <v>5</v>
      </c>
      <c r="Q2387" s="27">
        <v>4</v>
      </c>
      <c r="R2387" s="28">
        <f>DATE('Raw Data'!$O2387,'Raw Data'!$P2387,'Raw Data'!$Q2387)</f>
        <v>42128</v>
      </c>
      <c r="S2387" s="27" t="str">
        <f>CONCATENATE(MID('Raw Data'!$H2387,FIND("(",'Raw Data'!$H2387)+1,FIND(")",'Raw Data'!$H2387)-FIND("(",'Raw Data'!$H2387)-1),"",'Raw Data'!$M2387)</f>
        <v>Rs.600</v>
      </c>
      <c r="T2387" s="27">
        <f t="shared" si="37"/>
        <v>1</v>
      </c>
      <c r="U2387" s="29">
        <f>'Raw Data'!$M2387*'Raw Data'!$T2387</f>
        <v>600</v>
      </c>
    </row>
    <row r="2388" spans="1:21" x14ac:dyDescent="0.3">
      <c r="A2388" s="20">
        <v>310604</v>
      </c>
      <c r="B2388" s="27" t="s">
        <v>5072</v>
      </c>
      <c r="C2388" s="27">
        <v>1</v>
      </c>
      <c r="D2388" s="27" t="str">
        <f>VLOOKUP('Raw Data'!$C2388,'country description'!$A$2:$B$16,2,0)</f>
        <v>India</v>
      </c>
      <c r="E2388" s="27" t="s">
        <v>14</v>
      </c>
      <c r="F2388" s="27" t="s">
        <v>5073</v>
      </c>
      <c r="G2388" s="27" t="s">
        <v>507</v>
      </c>
      <c r="H2388" s="27" t="s">
        <v>18</v>
      </c>
      <c r="I2388" s="27" t="s">
        <v>19</v>
      </c>
      <c r="J2388" s="27" t="s">
        <v>19</v>
      </c>
      <c r="K2388" s="27">
        <v>2</v>
      </c>
      <c r="L2388" s="27">
        <v>54</v>
      </c>
      <c r="M2388" s="27">
        <v>600</v>
      </c>
      <c r="N2388" s="27">
        <v>2.6</v>
      </c>
      <c r="O2388" s="27">
        <v>2015</v>
      </c>
      <c r="P2388" s="27">
        <v>5</v>
      </c>
      <c r="Q2388" s="27">
        <v>9</v>
      </c>
      <c r="R2388" s="28">
        <f>DATE('Raw Data'!$O2388,'Raw Data'!$P2388,'Raw Data'!$Q2388)</f>
        <v>42133</v>
      </c>
      <c r="S2388" s="27" t="str">
        <f>CONCATENATE(MID('Raw Data'!$H2388,FIND("(",'Raw Data'!$H2388)+1,FIND(")",'Raw Data'!$H2388)-FIND("(",'Raw Data'!$H2388)-1),"",'Raw Data'!$M2388)</f>
        <v>Rs.600</v>
      </c>
      <c r="T2388" s="27">
        <f t="shared" si="37"/>
        <v>1</v>
      </c>
      <c r="U2388" s="29">
        <f>'Raw Data'!$M2388*'Raw Data'!$T2388</f>
        <v>600</v>
      </c>
    </row>
    <row r="2389" spans="1:21" x14ac:dyDescent="0.3">
      <c r="A2389" s="20">
        <v>3469</v>
      </c>
      <c r="B2389" s="27" t="s">
        <v>5074</v>
      </c>
      <c r="C2389" s="27">
        <v>1</v>
      </c>
      <c r="D2389" s="27" t="str">
        <f>VLOOKUP('Raw Data'!$C2389,'country description'!$A$2:$B$16,2,0)</f>
        <v>India</v>
      </c>
      <c r="E2389" s="27" t="s">
        <v>14</v>
      </c>
      <c r="F2389" s="27" t="s">
        <v>5075</v>
      </c>
      <c r="G2389" s="27" t="s">
        <v>390</v>
      </c>
      <c r="H2389" s="27" t="s">
        <v>18</v>
      </c>
      <c r="I2389" s="27" t="s">
        <v>19</v>
      </c>
      <c r="J2389" s="27" t="s">
        <v>19</v>
      </c>
      <c r="K2389" s="27">
        <v>2</v>
      </c>
      <c r="L2389" s="27">
        <v>46</v>
      </c>
      <c r="M2389" s="27">
        <v>600</v>
      </c>
      <c r="N2389" s="27">
        <v>3.2</v>
      </c>
      <c r="O2389" s="27">
        <v>2015</v>
      </c>
      <c r="P2389" s="27">
        <v>5</v>
      </c>
      <c r="Q2389" s="27">
        <v>21</v>
      </c>
      <c r="R2389" s="28">
        <f>DATE('Raw Data'!$O2389,'Raw Data'!$P2389,'Raw Data'!$Q2389)</f>
        <v>42145</v>
      </c>
      <c r="S2389" s="27" t="str">
        <f>CONCATENATE(MID('Raw Data'!$H2389,FIND("(",'Raw Data'!$H2389)+1,FIND(")",'Raw Data'!$H2389)-FIND("(",'Raw Data'!$H2389)-1),"",'Raw Data'!$M2389)</f>
        <v>Rs.600</v>
      </c>
      <c r="T2389" s="27">
        <f t="shared" si="37"/>
        <v>1</v>
      </c>
      <c r="U2389" s="29">
        <f>'Raw Data'!$M2389*'Raw Data'!$T2389</f>
        <v>600</v>
      </c>
    </row>
    <row r="2390" spans="1:21" x14ac:dyDescent="0.3">
      <c r="A2390" s="20">
        <v>9971</v>
      </c>
      <c r="B2390" s="27" t="s">
        <v>5076</v>
      </c>
      <c r="C2390" s="27">
        <v>1</v>
      </c>
      <c r="D2390" s="27" t="str">
        <f>VLOOKUP('Raw Data'!$C2390,'country description'!$A$2:$B$16,2,0)</f>
        <v>India</v>
      </c>
      <c r="E2390" s="27" t="s">
        <v>14</v>
      </c>
      <c r="F2390" s="27" t="s">
        <v>5077</v>
      </c>
      <c r="G2390" s="27" t="s">
        <v>390</v>
      </c>
      <c r="H2390" s="27" t="s">
        <v>18</v>
      </c>
      <c r="I2390" s="27" t="s">
        <v>19</v>
      </c>
      <c r="J2390" s="27" t="s">
        <v>19</v>
      </c>
      <c r="K2390" s="27">
        <v>2</v>
      </c>
      <c r="L2390" s="27">
        <v>23</v>
      </c>
      <c r="M2390" s="27">
        <v>600</v>
      </c>
      <c r="N2390" s="27">
        <v>3.2</v>
      </c>
      <c r="O2390" s="27">
        <v>2011</v>
      </c>
      <c r="P2390" s="27">
        <v>4</v>
      </c>
      <c r="Q2390" s="27">
        <v>18</v>
      </c>
      <c r="R2390" s="28">
        <f>DATE('Raw Data'!$O2390,'Raw Data'!$P2390,'Raw Data'!$Q2390)</f>
        <v>40651</v>
      </c>
      <c r="S2390" s="27" t="str">
        <f>CONCATENATE(MID('Raw Data'!$H2390,FIND("(",'Raw Data'!$H2390)+1,FIND(")",'Raw Data'!$H2390)-FIND("(",'Raw Data'!$H2390)-1),"",'Raw Data'!$M2390)</f>
        <v>Rs.600</v>
      </c>
      <c r="T2390" s="27">
        <f t="shared" si="37"/>
        <v>1</v>
      </c>
      <c r="U2390" s="29">
        <f>'Raw Data'!$M2390*'Raw Data'!$T2390</f>
        <v>600</v>
      </c>
    </row>
    <row r="2391" spans="1:21" x14ac:dyDescent="0.3">
      <c r="A2391" s="20">
        <v>4237</v>
      </c>
      <c r="B2391" s="27" t="s">
        <v>4981</v>
      </c>
      <c r="C2391" s="27">
        <v>1</v>
      </c>
      <c r="D2391" s="27" t="str">
        <f>VLOOKUP('Raw Data'!$C2391,'country description'!$A$2:$B$16,2,0)</f>
        <v>India</v>
      </c>
      <c r="E2391" s="27" t="s">
        <v>14</v>
      </c>
      <c r="F2391" s="27" t="s">
        <v>5078</v>
      </c>
      <c r="G2391" s="27" t="s">
        <v>407</v>
      </c>
      <c r="H2391" s="27" t="s">
        <v>18</v>
      </c>
      <c r="I2391" s="27" t="s">
        <v>19</v>
      </c>
      <c r="J2391" s="27" t="s">
        <v>19</v>
      </c>
      <c r="K2391" s="27">
        <v>2</v>
      </c>
      <c r="L2391" s="27">
        <v>76</v>
      </c>
      <c r="M2391" s="27">
        <v>600</v>
      </c>
      <c r="N2391" s="27">
        <v>3.4</v>
      </c>
      <c r="O2391" s="27">
        <v>2015</v>
      </c>
      <c r="P2391" s="27">
        <v>4</v>
      </c>
      <c r="Q2391" s="27">
        <v>23</v>
      </c>
      <c r="R2391" s="28">
        <f>DATE('Raw Data'!$O2391,'Raw Data'!$P2391,'Raw Data'!$Q2391)</f>
        <v>42117</v>
      </c>
      <c r="S2391" s="27" t="str">
        <f>CONCATENATE(MID('Raw Data'!$H2391,FIND("(",'Raw Data'!$H2391)+1,FIND(")",'Raw Data'!$H2391)-FIND("(",'Raw Data'!$H2391)-1),"",'Raw Data'!$M2391)</f>
        <v>Rs.600</v>
      </c>
      <c r="T2391" s="27">
        <f t="shared" si="37"/>
        <v>1</v>
      </c>
      <c r="U2391" s="29">
        <f>'Raw Data'!$M2391*'Raw Data'!$T2391</f>
        <v>600</v>
      </c>
    </row>
    <row r="2392" spans="1:21" x14ac:dyDescent="0.3">
      <c r="A2392" s="20">
        <v>3492</v>
      </c>
      <c r="B2392" s="27" t="s">
        <v>5079</v>
      </c>
      <c r="C2392" s="27">
        <v>1</v>
      </c>
      <c r="D2392" s="27" t="str">
        <f>VLOOKUP('Raw Data'!$C2392,'country description'!$A$2:$B$16,2,0)</f>
        <v>India</v>
      </c>
      <c r="E2392" s="27" t="s">
        <v>14</v>
      </c>
      <c r="F2392" s="27" t="s">
        <v>5080</v>
      </c>
      <c r="G2392" s="27" t="s">
        <v>410</v>
      </c>
      <c r="H2392" s="27" t="s">
        <v>18</v>
      </c>
      <c r="I2392" s="27" t="s">
        <v>19</v>
      </c>
      <c r="J2392" s="27" t="s">
        <v>19</v>
      </c>
      <c r="K2392" s="27">
        <v>2</v>
      </c>
      <c r="L2392" s="27">
        <v>301</v>
      </c>
      <c r="M2392" s="27">
        <v>600</v>
      </c>
      <c r="N2392" s="27">
        <v>3.9</v>
      </c>
      <c r="O2392" s="27">
        <v>2013</v>
      </c>
      <c r="P2392" s="27">
        <v>4</v>
      </c>
      <c r="Q2392" s="27">
        <v>25</v>
      </c>
      <c r="R2392" s="28">
        <f>DATE('Raw Data'!$O2392,'Raw Data'!$P2392,'Raw Data'!$Q2392)</f>
        <v>41389</v>
      </c>
      <c r="S2392" s="27" t="str">
        <f>CONCATENATE(MID('Raw Data'!$H2392,FIND("(",'Raw Data'!$H2392)+1,FIND(")",'Raw Data'!$H2392)-FIND("(",'Raw Data'!$H2392)-1),"",'Raw Data'!$M2392)</f>
        <v>Rs.600</v>
      </c>
      <c r="T2392" s="27">
        <f t="shared" si="37"/>
        <v>1</v>
      </c>
      <c r="U2392" s="29">
        <f>'Raw Data'!$M2392*'Raw Data'!$T2392</f>
        <v>600</v>
      </c>
    </row>
    <row r="2393" spans="1:21" x14ac:dyDescent="0.3">
      <c r="A2393" s="20">
        <v>9569</v>
      </c>
      <c r="B2393" s="27" t="s">
        <v>5081</v>
      </c>
      <c r="C2393" s="27">
        <v>1</v>
      </c>
      <c r="D2393" s="27" t="str">
        <f>VLOOKUP('Raw Data'!$C2393,'country description'!$A$2:$B$16,2,0)</f>
        <v>India</v>
      </c>
      <c r="E2393" s="27" t="s">
        <v>14</v>
      </c>
      <c r="F2393" s="27" t="s">
        <v>5082</v>
      </c>
      <c r="G2393" s="27" t="s">
        <v>390</v>
      </c>
      <c r="H2393" s="27" t="s">
        <v>18</v>
      </c>
      <c r="I2393" s="27" t="s">
        <v>19</v>
      </c>
      <c r="J2393" s="27" t="s">
        <v>19</v>
      </c>
      <c r="K2393" s="27">
        <v>2</v>
      </c>
      <c r="L2393" s="27">
        <v>35</v>
      </c>
      <c r="M2393" s="27">
        <v>600</v>
      </c>
      <c r="N2393" s="27">
        <v>2.4</v>
      </c>
      <c r="O2393" s="27">
        <v>2010</v>
      </c>
      <c r="P2393" s="27">
        <v>4</v>
      </c>
      <c r="Q2393" s="27">
        <v>14</v>
      </c>
      <c r="R2393" s="28">
        <f>DATE('Raw Data'!$O2393,'Raw Data'!$P2393,'Raw Data'!$Q2393)</f>
        <v>40282</v>
      </c>
      <c r="S2393" s="27" t="str">
        <f>CONCATENATE(MID('Raw Data'!$H2393,FIND("(",'Raw Data'!$H2393)+1,FIND(")",'Raw Data'!$H2393)-FIND("(",'Raw Data'!$H2393)-1),"",'Raw Data'!$M2393)</f>
        <v>Rs.600</v>
      </c>
      <c r="T2393" s="27">
        <f t="shared" si="37"/>
        <v>1</v>
      </c>
      <c r="U2393" s="29">
        <f>'Raw Data'!$M2393*'Raw Data'!$T2393</f>
        <v>600</v>
      </c>
    </row>
    <row r="2394" spans="1:21" x14ac:dyDescent="0.3">
      <c r="A2394" s="20">
        <v>9891</v>
      </c>
      <c r="B2394" s="27" t="s">
        <v>5083</v>
      </c>
      <c r="C2394" s="27">
        <v>1</v>
      </c>
      <c r="D2394" s="27" t="str">
        <f>VLOOKUP('Raw Data'!$C2394,'country description'!$A$2:$B$16,2,0)</f>
        <v>India</v>
      </c>
      <c r="E2394" s="27" t="s">
        <v>14</v>
      </c>
      <c r="F2394" s="27" t="s">
        <v>5084</v>
      </c>
      <c r="G2394" s="27" t="s">
        <v>410</v>
      </c>
      <c r="H2394" s="27" t="s">
        <v>18</v>
      </c>
      <c r="I2394" s="27" t="s">
        <v>19</v>
      </c>
      <c r="J2394" s="27" t="s">
        <v>19</v>
      </c>
      <c r="K2394" s="27">
        <v>2</v>
      </c>
      <c r="L2394" s="27">
        <v>21</v>
      </c>
      <c r="M2394" s="27">
        <v>600</v>
      </c>
      <c r="N2394" s="27">
        <v>3.2</v>
      </c>
      <c r="O2394" s="27">
        <v>2012</v>
      </c>
      <c r="P2394" s="27">
        <v>4</v>
      </c>
      <c r="Q2394" s="27">
        <v>27</v>
      </c>
      <c r="R2394" s="28">
        <f>DATE('Raw Data'!$O2394,'Raw Data'!$P2394,'Raw Data'!$Q2394)</f>
        <v>41026</v>
      </c>
      <c r="S2394" s="27" t="str">
        <f>CONCATENATE(MID('Raw Data'!$H2394,FIND("(",'Raw Data'!$H2394)+1,FIND(")",'Raw Data'!$H2394)-FIND("(",'Raw Data'!$H2394)-1),"",'Raw Data'!$M2394)</f>
        <v>Rs.600</v>
      </c>
      <c r="T2394" s="27">
        <f t="shared" si="37"/>
        <v>1</v>
      </c>
      <c r="U2394" s="29">
        <f>'Raw Data'!$M2394*'Raw Data'!$T2394</f>
        <v>600</v>
      </c>
    </row>
    <row r="2395" spans="1:21" x14ac:dyDescent="0.3">
      <c r="A2395" s="20">
        <v>18025089</v>
      </c>
      <c r="B2395" s="27" t="s">
        <v>5085</v>
      </c>
      <c r="C2395" s="27">
        <v>1</v>
      </c>
      <c r="D2395" s="27" t="str">
        <f>VLOOKUP('Raw Data'!$C2395,'country description'!$A$2:$B$16,2,0)</f>
        <v>India</v>
      </c>
      <c r="E2395" s="27" t="s">
        <v>14</v>
      </c>
      <c r="F2395" s="27" t="s">
        <v>194</v>
      </c>
      <c r="G2395" s="27" t="s">
        <v>393</v>
      </c>
      <c r="H2395" s="27" t="s">
        <v>18</v>
      </c>
      <c r="I2395" s="27" t="s">
        <v>19</v>
      </c>
      <c r="J2395" s="27" t="s">
        <v>19</v>
      </c>
      <c r="K2395" s="27">
        <v>2</v>
      </c>
      <c r="L2395" s="27">
        <v>2</v>
      </c>
      <c r="M2395" s="27">
        <v>600</v>
      </c>
      <c r="N2395" s="27">
        <v>1</v>
      </c>
      <c r="O2395" s="27">
        <v>2017</v>
      </c>
      <c r="P2395" s="27">
        <v>4</v>
      </c>
      <c r="Q2395" s="27">
        <v>18</v>
      </c>
      <c r="R2395" s="28">
        <f>DATE('Raw Data'!$O2395,'Raw Data'!$P2395,'Raw Data'!$Q2395)</f>
        <v>42843</v>
      </c>
      <c r="S2395" s="27" t="str">
        <f>CONCATENATE(MID('Raw Data'!$H2395,FIND("(",'Raw Data'!$H2395)+1,FIND(")",'Raw Data'!$H2395)-FIND("(",'Raw Data'!$H2395)-1),"",'Raw Data'!$M2395)</f>
        <v>Rs.600</v>
      </c>
      <c r="T2395" s="27">
        <f t="shared" si="37"/>
        <v>1</v>
      </c>
      <c r="U2395" s="29">
        <f>'Raw Data'!$M2395*'Raw Data'!$T2395</f>
        <v>600</v>
      </c>
    </row>
    <row r="2396" spans="1:21" x14ac:dyDescent="0.3">
      <c r="A2396" s="20">
        <v>18356812</v>
      </c>
      <c r="B2396" s="27" t="s">
        <v>5086</v>
      </c>
      <c r="C2396" s="27">
        <v>1</v>
      </c>
      <c r="D2396" s="27" t="str">
        <f>VLOOKUP('Raw Data'!$C2396,'country description'!$A$2:$B$16,2,0)</f>
        <v>India</v>
      </c>
      <c r="E2396" s="27" t="s">
        <v>14</v>
      </c>
      <c r="F2396" s="27" t="s">
        <v>5087</v>
      </c>
      <c r="G2396" s="27" t="s">
        <v>464</v>
      </c>
      <c r="H2396" s="27" t="s">
        <v>18</v>
      </c>
      <c r="I2396" s="27" t="s">
        <v>19</v>
      </c>
      <c r="J2396" s="27" t="s">
        <v>19</v>
      </c>
      <c r="K2396" s="27">
        <v>2</v>
      </c>
      <c r="L2396" s="27">
        <v>2</v>
      </c>
      <c r="M2396" s="27">
        <v>600</v>
      </c>
      <c r="N2396" s="27">
        <v>1</v>
      </c>
      <c r="O2396" s="27">
        <v>2011</v>
      </c>
      <c r="P2396" s="27">
        <v>4</v>
      </c>
      <c r="Q2396" s="27">
        <v>7</v>
      </c>
      <c r="R2396" s="28">
        <f>DATE('Raw Data'!$O2396,'Raw Data'!$P2396,'Raw Data'!$Q2396)</f>
        <v>40640</v>
      </c>
      <c r="S2396" s="27" t="str">
        <f>CONCATENATE(MID('Raw Data'!$H2396,FIND("(",'Raw Data'!$H2396)+1,FIND(")",'Raw Data'!$H2396)-FIND("(",'Raw Data'!$H2396)-1),"",'Raw Data'!$M2396)</f>
        <v>Rs.600</v>
      </c>
      <c r="T2396" s="27">
        <f t="shared" si="37"/>
        <v>1</v>
      </c>
      <c r="U2396" s="29">
        <f>'Raw Data'!$M2396*'Raw Data'!$T2396</f>
        <v>600</v>
      </c>
    </row>
    <row r="2397" spans="1:21" x14ac:dyDescent="0.3">
      <c r="A2397" s="20">
        <v>306250</v>
      </c>
      <c r="B2397" s="27" t="s">
        <v>4728</v>
      </c>
      <c r="C2397" s="27">
        <v>1</v>
      </c>
      <c r="D2397" s="27" t="str">
        <f>VLOOKUP('Raw Data'!$C2397,'country description'!$A$2:$B$16,2,0)</f>
        <v>India</v>
      </c>
      <c r="E2397" s="27" t="s">
        <v>14</v>
      </c>
      <c r="F2397" s="27" t="s">
        <v>5088</v>
      </c>
      <c r="G2397" s="27" t="s">
        <v>390</v>
      </c>
      <c r="H2397" s="27" t="s">
        <v>18</v>
      </c>
      <c r="I2397" s="27" t="s">
        <v>19</v>
      </c>
      <c r="J2397" s="27" t="s">
        <v>19</v>
      </c>
      <c r="K2397" s="27">
        <v>2</v>
      </c>
      <c r="L2397" s="27">
        <v>32</v>
      </c>
      <c r="M2397" s="27">
        <v>600</v>
      </c>
      <c r="N2397" s="27">
        <v>3.2</v>
      </c>
      <c r="O2397" s="27">
        <v>2012</v>
      </c>
      <c r="P2397" s="27">
        <v>4</v>
      </c>
      <c r="Q2397" s="27">
        <v>28</v>
      </c>
      <c r="R2397" s="28">
        <f>DATE('Raw Data'!$O2397,'Raw Data'!$P2397,'Raw Data'!$Q2397)</f>
        <v>41027</v>
      </c>
      <c r="S2397" s="27" t="str">
        <f>CONCATENATE(MID('Raw Data'!$H2397,FIND("(",'Raw Data'!$H2397)+1,FIND(")",'Raw Data'!$H2397)-FIND("(",'Raw Data'!$H2397)-1),"",'Raw Data'!$M2397)</f>
        <v>Rs.600</v>
      </c>
      <c r="T2397" s="27">
        <f t="shared" si="37"/>
        <v>1</v>
      </c>
      <c r="U2397" s="29">
        <f>'Raw Data'!$M2397*'Raw Data'!$T2397</f>
        <v>600</v>
      </c>
    </row>
    <row r="2398" spans="1:21" x14ac:dyDescent="0.3">
      <c r="A2398" s="20">
        <v>307419</v>
      </c>
      <c r="B2398" s="27" t="s">
        <v>5089</v>
      </c>
      <c r="C2398" s="27">
        <v>1</v>
      </c>
      <c r="D2398" s="27" t="str">
        <f>VLOOKUP('Raw Data'!$C2398,'country description'!$A$2:$B$16,2,0)</f>
        <v>India</v>
      </c>
      <c r="E2398" s="27" t="s">
        <v>14</v>
      </c>
      <c r="F2398" s="27" t="s">
        <v>5090</v>
      </c>
      <c r="G2398" s="27" t="s">
        <v>393</v>
      </c>
      <c r="H2398" s="27" t="s">
        <v>18</v>
      </c>
      <c r="I2398" s="27" t="s">
        <v>19</v>
      </c>
      <c r="J2398" s="27" t="s">
        <v>19</v>
      </c>
      <c r="K2398" s="27">
        <v>2</v>
      </c>
      <c r="L2398" s="27">
        <v>7</v>
      </c>
      <c r="M2398" s="27">
        <v>600</v>
      </c>
      <c r="N2398" s="27">
        <v>2.5</v>
      </c>
      <c r="O2398" s="27">
        <v>2016</v>
      </c>
      <c r="P2398" s="27">
        <v>4</v>
      </c>
      <c r="Q2398" s="27">
        <v>9</v>
      </c>
      <c r="R2398" s="28">
        <f>DATE('Raw Data'!$O2398,'Raw Data'!$P2398,'Raw Data'!$Q2398)</f>
        <v>42469</v>
      </c>
      <c r="S2398" s="27" t="str">
        <f>CONCATENATE(MID('Raw Data'!$H2398,FIND("(",'Raw Data'!$H2398)+1,FIND(")",'Raw Data'!$H2398)-FIND("(",'Raw Data'!$H2398)-1),"",'Raw Data'!$M2398)</f>
        <v>Rs.600</v>
      </c>
      <c r="T2398" s="27">
        <f t="shared" si="37"/>
        <v>1</v>
      </c>
      <c r="U2398" s="29">
        <f>'Raw Data'!$M2398*'Raw Data'!$T2398</f>
        <v>600</v>
      </c>
    </row>
    <row r="2399" spans="1:21" x14ac:dyDescent="0.3">
      <c r="A2399" s="20">
        <v>8961</v>
      </c>
      <c r="B2399" s="27" t="s">
        <v>5091</v>
      </c>
      <c r="C2399" s="27">
        <v>1</v>
      </c>
      <c r="D2399" s="27" t="str">
        <f>VLOOKUP('Raw Data'!$C2399,'country description'!$A$2:$B$16,2,0)</f>
        <v>India</v>
      </c>
      <c r="E2399" s="27" t="s">
        <v>14</v>
      </c>
      <c r="F2399" s="27" t="s">
        <v>5092</v>
      </c>
      <c r="G2399" s="27" t="s">
        <v>390</v>
      </c>
      <c r="H2399" s="27" t="s">
        <v>18</v>
      </c>
      <c r="I2399" s="27" t="s">
        <v>19</v>
      </c>
      <c r="J2399" s="27" t="s">
        <v>19</v>
      </c>
      <c r="K2399" s="27">
        <v>2</v>
      </c>
      <c r="L2399" s="27">
        <v>26</v>
      </c>
      <c r="M2399" s="27">
        <v>600</v>
      </c>
      <c r="N2399" s="27">
        <v>3.1</v>
      </c>
      <c r="O2399" s="27">
        <v>2012</v>
      </c>
      <c r="P2399" s="27">
        <v>4</v>
      </c>
      <c r="Q2399" s="27">
        <v>12</v>
      </c>
      <c r="R2399" s="28">
        <f>DATE('Raw Data'!$O2399,'Raw Data'!$P2399,'Raw Data'!$Q2399)</f>
        <v>41011</v>
      </c>
      <c r="S2399" s="27" t="str">
        <f>CONCATENATE(MID('Raw Data'!$H2399,FIND("(",'Raw Data'!$H2399)+1,FIND(")",'Raw Data'!$H2399)-FIND("(",'Raw Data'!$H2399)-1),"",'Raw Data'!$M2399)</f>
        <v>Rs.600</v>
      </c>
      <c r="T2399" s="27">
        <f t="shared" si="37"/>
        <v>1</v>
      </c>
      <c r="U2399" s="29">
        <f>'Raw Data'!$M2399*'Raw Data'!$T2399</f>
        <v>600</v>
      </c>
    </row>
    <row r="2400" spans="1:21" x14ac:dyDescent="0.3">
      <c r="A2400" s="20">
        <v>309578</v>
      </c>
      <c r="B2400" s="27" t="s">
        <v>5093</v>
      </c>
      <c r="C2400" s="27">
        <v>1</v>
      </c>
      <c r="D2400" s="27" t="str">
        <f>VLOOKUP('Raw Data'!$C2400,'country description'!$A$2:$B$16,2,0)</f>
        <v>India</v>
      </c>
      <c r="E2400" s="27" t="s">
        <v>14</v>
      </c>
      <c r="F2400" s="27" t="s">
        <v>5094</v>
      </c>
      <c r="G2400" s="27" t="s">
        <v>2610</v>
      </c>
      <c r="H2400" s="27" t="s">
        <v>18</v>
      </c>
      <c r="I2400" s="27" t="s">
        <v>19</v>
      </c>
      <c r="J2400" s="27" t="s">
        <v>19</v>
      </c>
      <c r="K2400" s="27">
        <v>2</v>
      </c>
      <c r="L2400" s="27">
        <v>54</v>
      </c>
      <c r="M2400" s="27">
        <v>600</v>
      </c>
      <c r="N2400" s="27">
        <v>3.2</v>
      </c>
      <c r="O2400" s="27">
        <v>2010</v>
      </c>
      <c r="P2400" s="27">
        <v>4</v>
      </c>
      <c r="Q2400" s="27">
        <v>1</v>
      </c>
      <c r="R2400" s="28">
        <f>DATE('Raw Data'!$O2400,'Raw Data'!$P2400,'Raw Data'!$Q2400)</f>
        <v>40269</v>
      </c>
      <c r="S2400" s="27" t="str">
        <f>CONCATENATE(MID('Raw Data'!$H2400,FIND("(",'Raw Data'!$H2400)+1,FIND(")",'Raw Data'!$H2400)-FIND("(",'Raw Data'!$H2400)-1),"",'Raw Data'!$M2400)</f>
        <v>Rs.600</v>
      </c>
      <c r="T2400" s="27">
        <f t="shared" si="37"/>
        <v>1</v>
      </c>
      <c r="U2400" s="29">
        <f>'Raw Data'!$M2400*'Raw Data'!$T2400</f>
        <v>600</v>
      </c>
    </row>
    <row r="2401" spans="1:21" x14ac:dyDescent="0.3">
      <c r="A2401" s="20">
        <v>312130</v>
      </c>
      <c r="B2401" s="27" t="s">
        <v>5095</v>
      </c>
      <c r="C2401" s="27">
        <v>1</v>
      </c>
      <c r="D2401" s="27" t="str">
        <f>VLOOKUP('Raw Data'!$C2401,'country description'!$A$2:$B$16,2,0)</f>
        <v>India</v>
      </c>
      <c r="E2401" s="27" t="s">
        <v>14</v>
      </c>
      <c r="F2401" s="27" t="s">
        <v>5096</v>
      </c>
      <c r="G2401" s="27" t="s">
        <v>891</v>
      </c>
      <c r="H2401" s="27" t="s">
        <v>18</v>
      </c>
      <c r="I2401" s="27" t="s">
        <v>19</v>
      </c>
      <c r="J2401" s="27" t="s">
        <v>19</v>
      </c>
      <c r="K2401" s="27">
        <v>2</v>
      </c>
      <c r="L2401" s="27">
        <v>94</v>
      </c>
      <c r="M2401" s="27">
        <v>600</v>
      </c>
      <c r="N2401" s="27">
        <v>3.7</v>
      </c>
      <c r="O2401" s="27">
        <v>2011</v>
      </c>
      <c r="P2401" s="27">
        <v>4</v>
      </c>
      <c r="Q2401" s="27">
        <v>4</v>
      </c>
      <c r="R2401" s="28">
        <f>DATE('Raw Data'!$O2401,'Raw Data'!$P2401,'Raw Data'!$Q2401)</f>
        <v>40637</v>
      </c>
      <c r="S2401" s="27" t="str">
        <f>CONCATENATE(MID('Raw Data'!$H2401,FIND("(",'Raw Data'!$H2401)+1,FIND(")",'Raw Data'!$H2401)-FIND("(",'Raw Data'!$H2401)-1),"",'Raw Data'!$M2401)</f>
        <v>Rs.600</v>
      </c>
      <c r="T2401" s="27">
        <f t="shared" si="37"/>
        <v>1</v>
      </c>
      <c r="U2401" s="29">
        <f>'Raw Data'!$M2401*'Raw Data'!$T2401</f>
        <v>600</v>
      </c>
    </row>
    <row r="2402" spans="1:21" x14ac:dyDescent="0.3">
      <c r="A2402" s="20">
        <v>301700</v>
      </c>
      <c r="B2402" s="27" t="s">
        <v>5097</v>
      </c>
      <c r="C2402" s="27">
        <v>1</v>
      </c>
      <c r="D2402" s="27" t="str">
        <f>VLOOKUP('Raw Data'!$C2402,'country description'!$A$2:$B$16,2,0)</f>
        <v>India</v>
      </c>
      <c r="E2402" s="27" t="s">
        <v>14</v>
      </c>
      <c r="F2402" s="27" t="s">
        <v>5098</v>
      </c>
      <c r="G2402" s="27" t="s">
        <v>5099</v>
      </c>
      <c r="H2402" s="27" t="s">
        <v>18</v>
      </c>
      <c r="I2402" s="27" t="s">
        <v>19</v>
      </c>
      <c r="J2402" s="27" t="s">
        <v>19</v>
      </c>
      <c r="K2402" s="27">
        <v>2</v>
      </c>
      <c r="L2402" s="27">
        <v>3986</v>
      </c>
      <c r="M2402" s="27">
        <v>600</v>
      </c>
      <c r="N2402" s="27">
        <v>4.3</v>
      </c>
      <c r="O2402" s="27">
        <v>2015</v>
      </c>
      <c r="P2402" s="27">
        <v>4</v>
      </c>
      <c r="Q2402" s="27">
        <v>5</v>
      </c>
      <c r="R2402" s="28">
        <f>DATE('Raw Data'!$O2402,'Raw Data'!$P2402,'Raw Data'!$Q2402)</f>
        <v>42099</v>
      </c>
      <c r="S2402" s="27" t="str">
        <f>CONCATENATE(MID('Raw Data'!$H2402,FIND("(",'Raw Data'!$H2402)+1,FIND(")",'Raw Data'!$H2402)-FIND("(",'Raw Data'!$H2402)-1),"",'Raw Data'!$M2402)</f>
        <v>Rs.600</v>
      </c>
      <c r="T2402" s="27">
        <f t="shared" si="37"/>
        <v>1</v>
      </c>
      <c r="U2402" s="29">
        <f>'Raw Data'!$M2402*'Raw Data'!$T2402</f>
        <v>600</v>
      </c>
    </row>
    <row r="2403" spans="1:21" x14ac:dyDescent="0.3">
      <c r="A2403" s="20">
        <v>18057820</v>
      </c>
      <c r="B2403" s="27" t="s">
        <v>5100</v>
      </c>
      <c r="C2403" s="27">
        <v>1</v>
      </c>
      <c r="D2403" s="27" t="str">
        <f>VLOOKUP('Raw Data'!$C2403,'country description'!$A$2:$B$16,2,0)</f>
        <v>India</v>
      </c>
      <c r="E2403" s="27" t="s">
        <v>14</v>
      </c>
      <c r="F2403" s="27" t="s">
        <v>5101</v>
      </c>
      <c r="G2403" s="27" t="s">
        <v>390</v>
      </c>
      <c r="H2403" s="27" t="s">
        <v>18</v>
      </c>
      <c r="I2403" s="27" t="s">
        <v>19</v>
      </c>
      <c r="J2403" s="27" t="s">
        <v>19</v>
      </c>
      <c r="K2403" s="27">
        <v>2</v>
      </c>
      <c r="L2403" s="27">
        <v>34</v>
      </c>
      <c r="M2403" s="27">
        <v>600</v>
      </c>
      <c r="N2403" s="27">
        <v>3.3</v>
      </c>
      <c r="O2403" s="27">
        <v>2010</v>
      </c>
      <c r="P2403" s="27">
        <v>3</v>
      </c>
      <c r="Q2403" s="27">
        <v>15</v>
      </c>
      <c r="R2403" s="28">
        <f>DATE('Raw Data'!$O2403,'Raw Data'!$P2403,'Raw Data'!$Q2403)</f>
        <v>40252</v>
      </c>
      <c r="S2403" s="27" t="str">
        <f>CONCATENATE(MID('Raw Data'!$H2403,FIND("(",'Raw Data'!$H2403)+1,FIND(")",'Raw Data'!$H2403)-FIND("(",'Raw Data'!$H2403)-1),"",'Raw Data'!$M2403)</f>
        <v>Rs.600</v>
      </c>
      <c r="T2403" s="27">
        <f t="shared" si="37"/>
        <v>1</v>
      </c>
      <c r="U2403" s="29">
        <f>'Raw Data'!$M2403*'Raw Data'!$T2403</f>
        <v>600</v>
      </c>
    </row>
    <row r="2404" spans="1:21" x14ac:dyDescent="0.3">
      <c r="A2404" s="20">
        <v>552</v>
      </c>
      <c r="B2404" s="27" t="s">
        <v>2469</v>
      </c>
      <c r="C2404" s="27">
        <v>1</v>
      </c>
      <c r="D2404" s="27" t="str">
        <f>VLOOKUP('Raw Data'!$C2404,'country description'!$A$2:$B$16,2,0)</f>
        <v>India</v>
      </c>
      <c r="E2404" s="27" t="s">
        <v>14</v>
      </c>
      <c r="F2404" s="27" t="s">
        <v>5102</v>
      </c>
      <c r="G2404" s="27" t="s">
        <v>2471</v>
      </c>
      <c r="H2404" s="27" t="s">
        <v>18</v>
      </c>
      <c r="I2404" s="27" t="s">
        <v>19</v>
      </c>
      <c r="J2404" s="27" t="s">
        <v>19</v>
      </c>
      <c r="K2404" s="27">
        <v>2</v>
      </c>
      <c r="L2404" s="27">
        <v>444</v>
      </c>
      <c r="M2404" s="27">
        <v>600</v>
      </c>
      <c r="N2404" s="27">
        <v>3.9</v>
      </c>
      <c r="O2404" s="27">
        <v>2018</v>
      </c>
      <c r="P2404" s="27">
        <v>3</v>
      </c>
      <c r="Q2404" s="27">
        <v>10</v>
      </c>
      <c r="R2404" s="28">
        <f>DATE('Raw Data'!$O2404,'Raw Data'!$P2404,'Raw Data'!$Q2404)</f>
        <v>43169</v>
      </c>
      <c r="S2404" s="27" t="str">
        <f>CONCATENATE(MID('Raw Data'!$H2404,FIND("(",'Raw Data'!$H2404)+1,FIND(")",'Raw Data'!$H2404)-FIND("(",'Raw Data'!$H2404)-1),"",'Raw Data'!$M2404)</f>
        <v>Rs.600</v>
      </c>
      <c r="T2404" s="27">
        <f t="shared" si="37"/>
        <v>1</v>
      </c>
      <c r="U2404" s="29">
        <f>'Raw Data'!$M2404*'Raw Data'!$T2404</f>
        <v>600</v>
      </c>
    </row>
    <row r="2405" spans="1:21" x14ac:dyDescent="0.3">
      <c r="A2405" s="20">
        <v>756</v>
      </c>
      <c r="B2405" s="27" t="s">
        <v>5103</v>
      </c>
      <c r="C2405" s="27">
        <v>1</v>
      </c>
      <c r="D2405" s="27" t="str">
        <f>VLOOKUP('Raw Data'!$C2405,'country description'!$A$2:$B$16,2,0)</f>
        <v>India</v>
      </c>
      <c r="E2405" s="27" t="s">
        <v>14</v>
      </c>
      <c r="F2405" s="27" t="s">
        <v>5104</v>
      </c>
      <c r="G2405" s="27" t="s">
        <v>390</v>
      </c>
      <c r="H2405" s="27" t="s">
        <v>18</v>
      </c>
      <c r="I2405" s="27" t="s">
        <v>19</v>
      </c>
      <c r="J2405" s="27" t="s">
        <v>19</v>
      </c>
      <c r="K2405" s="27">
        <v>2</v>
      </c>
      <c r="L2405" s="27">
        <v>35</v>
      </c>
      <c r="M2405" s="27">
        <v>600</v>
      </c>
      <c r="N2405" s="27">
        <v>3.4</v>
      </c>
      <c r="O2405" s="27">
        <v>2013</v>
      </c>
      <c r="P2405" s="27">
        <v>3</v>
      </c>
      <c r="Q2405" s="27">
        <v>25</v>
      </c>
      <c r="R2405" s="28">
        <f>DATE('Raw Data'!$O2405,'Raw Data'!$P2405,'Raw Data'!$Q2405)</f>
        <v>41358</v>
      </c>
      <c r="S2405" s="27" t="str">
        <f>CONCATENATE(MID('Raw Data'!$H2405,FIND("(",'Raw Data'!$H2405)+1,FIND(")",'Raw Data'!$H2405)-FIND("(",'Raw Data'!$H2405)-1),"",'Raw Data'!$M2405)</f>
        <v>Rs.600</v>
      </c>
      <c r="T2405" s="27">
        <f t="shared" si="37"/>
        <v>1</v>
      </c>
      <c r="U2405" s="29">
        <f>'Raw Data'!$M2405*'Raw Data'!$T2405</f>
        <v>600</v>
      </c>
    </row>
    <row r="2406" spans="1:21" x14ac:dyDescent="0.3">
      <c r="A2406" s="20">
        <v>312302</v>
      </c>
      <c r="B2406" s="27" t="s">
        <v>5105</v>
      </c>
      <c r="C2406" s="27">
        <v>1</v>
      </c>
      <c r="D2406" s="27" t="str">
        <f>VLOOKUP('Raw Data'!$C2406,'country description'!$A$2:$B$16,2,0)</f>
        <v>India</v>
      </c>
      <c r="E2406" s="27" t="s">
        <v>14</v>
      </c>
      <c r="F2406" s="27" t="s">
        <v>5106</v>
      </c>
      <c r="G2406" s="27" t="s">
        <v>898</v>
      </c>
      <c r="H2406" s="27" t="s">
        <v>18</v>
      </c>
      <c r="I2406" s="27" t="s">
        <v>19</v>
      </c>
      <c r="J2406" s="27" t="s">
        <v>19</v>
      </c>
      <c r="K2406" s="27">
        <v>2</v>
      </c>
      <c r="L2406" s="27">
        <v>158</v>
      </c>
      <c r="M2406" s="27">
        <v>600</v>
      </c>
      <c r="N2406" s="27">
        <v>4</v>
      </c>
      <c r="O2406" s="27">
        <v>2010</v>
      </c>
      <c r="P2406" s="27">
        <v>3</v>
      </c>
      <c r="Q2406" s="27">
        <v>15</v>
      </c>
      <c r="R2406" s="28">
        <f>DATE('Raw Data'!$O2406,'Raw Data'!$P2406,'Raw Data'!$Q2406)</f>
        <v>40252</v>
      </c>
      <c r="S2406" s="27" t="str">
        <f>CONCATENATE(MID('Raw Data'!$H2406,FIND("(",'Raw Data'!$H2406)+1,FIND(")",'Raw Data'!$H2406)-FIND("(",'Raw Data'!$H2406)-1),"",'Raw Data'!$M2406)</f>
        <v>Rs.600</v>
      </c>
      <c r="T2406" s="27">
        <f t="shared" si="37"/>
        <v>1</v>
      </c>
      <c r="U2406" s="29">
        <f>'Raw Data'!$M2406*'Raw Data'!$T2406</f>
        <v>600</v>
      </c>
    </row>
    <row r="2407" spans="1:21" x14ac:dyDescent="0.3">
      <c r="A2407" s="20">
        <v>785</v>
      </c>
      <c r="B2407" s="27" t="s">
        <v>4981</v>
      </c>
      <c r="C2407" s="27">
        <v>1</v>
      </c>
      <c r="D2407" s="27" t="str">
        <f>VLOOKUP('Raw Data'!$C2407,'country description'!$A$2:$B$16,2,0)</f>
        <v>India</v>
      </c>
      <c r="E2407" s="27" t="s">
        <v>14</v>
      </c>
      <c r="F2407" s="27" t="s">
        <v>5107</v>
      </c>
      <c r="G2407" s="27" t="s">
        <v>407</v>
      </c>
      <c r="H2407" s="27" t="s">
        <v>18</v>
      </c>
      <c r="I2407" s="27" t="s">
        <v>19</v>
      </c>
      <c r="J2407" s="27" t="s">
        <v>19</v>
      </c>
      <c r="K2407" s="27">
        <v>2</v>
      </c>
      <c r="L2407" s="27">
        <v>103</v>
      </c>
      <c r="M2407" s="27">
        <v>600</v>
      </c>
      <c r="N2407" s="27">
        <v>3.5</v>
      </c>
      <c r="O2407" s="27">
        <v>2018</v>
      </c>
      <c r="P2407" s="27">
        <v>3</v>
      </c>
      <c r="Q2407" s="27">
        <v>22</v>
      </c>
      <c r="R2407" s="28">
        <f>DATE('Raw Data'!$O2407,'Raw Data'!$P2407,'Raw Data'!$Q2407)</f>
        <v>43181</v>
      </c>
      <c r="S2407" s="27" t="str">
        <f>CONCATENATE(MID('Raw Data'!$H2407,FIND("(",'Raw Data'!$H2407)+1,FIND(")",'Raw Data'!$H2407)-FIND("(",'Raw Data'!$H2407)-1),"",'Raw Data'!$M2407)</f>
        <v>Rs.600</v>
      </c>
      <c r="T2407" s="27">
        <f t="shared" si="37"/>
        <v>1</v>
      </c>
      <c r="U2407" s="29">
        <f>'Raw Data'!$M2407*'Raw Data'!$T2407</f>
        <v>600</v>
      </c>
    </row>
    <row r="2408" spans="1:21" x14ac:dyDescent="0.3">
      <c r="A2408" s="20">
        <v>9392</v>
      </c>
      <c r="B2408" s="27" t="s">
        <v>5108</v>
      </c>
      <c r="C2408" s="27">
        <v>1</v>
      </c>
      <c r="D2408" s="27" t="str">
        <f>VLOOKUP('Raw Data'!$C2408,'country description'!$A$2:$B$16,2,0)</f>
        <v>India</v>
      </c>
      <c r="E2408" s="27" t="s">
        <v>14</v>
      </c>
      <c r="F2408" s="27" t="s">
        <v>5109</v>
      </c>
      <c r="G2408" s="27" t="s">
        <v>390</v>
      </c>
      <c r="H2408" s="27" t="s">
        <v>18</v>
      </c>
      <c r="I2408" s="27" t="s">
        <v>19</v>
      </c>
      <c r="J2408" s="27" t="s">
        <v>19</v>
      </c>
      <c r="K2408" s="27">
        <v>2</v>
      </c>
      <c r="L2408" s="27">
        <v>35</v>
      </c>
      <c r="M2408" s="27">
        <v>600</v>
      </c>
      <c r="N2408" s="27">
        <v>3.3</v>
      </c>
      <c r="O2408" s="27">
        <v>2016</v>
      </c>
      <c r="P2408" s="27">
        <v>3</v>
      </c>
      <c r="Q2408" s="27">
        <v>23</v>
      </c>
      <c r="R2408" s="28">
        <f>DATE('Raw Data'!$O2408,'Raw Data'!$P2408,'Raw Data'!$Q2408)</f>
        <v>42452</v>
      </c>
      <c r="S2408" s="27" t="str">
        <f>CONCATENATE(MID('Raw Data'!$H2408,FIND("(",'Raw Data'!$H2408)+1,FIND(")",'Raw Data'!$H2408)-FIND("(",'Raw Data'!$H2408)-1),"",'Raw Data'!$M2408)</f>
        <v>Rs.600</v>
      </c>
      <c r="T2408" s="27">
        <f t="shared" si="37"/>
        <v>1</v>
      </c>
      <c r="U2408" s="29">
        <f>'Raw Data'!$M2408*'Raw Data'!$T2408</f>
        <v>600</v>
      </c>
    </row>
    <row r="2409" spans="1:21" x14ac:dyDescent="0.3">
      <c r="A2409" s="20">
        <v>18431125</v>
      </c>
      <c r="B2409" s="27" t="s">
        <v>5110</v>
      </c>
      <c r="C2409" s="27">
        <v>1</v>
      </c>
      <c r="D2409" s="27" t="str">
        <f>VLOOKUP('Raw Data'!$C2409,'country description'!$A$2:$B$16,2,0)</f>
        <v>India</v>
      </c>
      <c r="E2409" s="27" t="s">
        <v>14</v>
      </c>
      <c r="F2409" s="27" t="s">
        <v>5111</v>
      </c>
      <c r="G2409" s="27" t="s">
        <v>393</v>
      </c>
      <c r="H2409" s="27" t="s">
        <v>18</v>
      </c>
      <c r="I2409" s="27" t="s">
        <v>19</v>
      </c>
      <c r="J2409" s="27" t="s">
        <v>19</v>
      </c>
      <c r="K2409" s="27">
        <v>2</v>
      </c>
      <c r="L2409" s="27">
        <v>1</v>
      </c>
      <c r="M2409" s="27">
        <v>600</v>
      </c>
      <c r="N2409" s="27">
        <v>1</v>
      </c>
      <c r="O2409" s="27">
        <v>2011</v>
      </c>
      <c r="P2409" s="27">
        <v>3</v>
      </c>
      <c r="Q2409" s="27">
        <v>1</v>
      </c>
      <c r="R2409" s="28">
        <f>DATE('Raw Data'!$O2409,'Raw Data'!$P2409,'Raw Data'!$Q2409)</f>
        <v>40603</v>
      </c>
      <c r="S2409" s="27" t="str">
        <f>CONCATENATE(MID('Raw Data'!$H2409,FIND("(",'Raw Data'!$H2409)+1,FIND(")",'Raw Data'!$H2409)-FIND("(",'Raw Data'!$H2409)-1),"",'Raw Data'!$M2409)</f>
        <v>Rs.600</v>
      </c>
      <c r="T2409" s="27">
        <f t="shared" si="37"/>
        <v>1</v>
      </c>
      <c r="U2409" s="29">
        <f>'Raw Data'!$M2409*'Raw Data'!$T2409</f>
        <v>600</v>
      </c>
    </row>
    <row r="2410" spans="1:21" x14ac:dyDescent="0.3">
      <c r="A2410" s="20">
        <v>18175283</v>
      </c>
      <c r="B2410" s="27" t="s">
        <v>5112</v>
      </c>
      <c r="C2410" s="27">
        <v>1</v>
      </c>
      <c r="D2410" s="27" t="str">
        <f>VLOOKUP('Raw Data'!$C2410,'country description'!$A$2:$B$16,2,0)</f>
        <v>India</v>
      </c>
      <c r="E2410" s="27" t="s">
        <v>14</v>
      </c>
      <c r="F2410" s="27" t="s">
        <v>5113</v>
      </c>
      <c r="G2410" s="27" t="s">
        <v>5114</v>
      </c>
      <c r="H2410" s="27" t="s">
        <v>18</v>
      </c>
      <c r="I2410" s="27" t="s">
        <v>19</v>
      </c>
      <c r="J2410" s="27" t="s">
        <v>19</v>
      </c>
      <c r="K2410" s="27">
        <v>2</v>
      </c>
      <c r="L2410" s="27">
        <v>85</v>
      </c>
      <c r="M2410" s="27">
        <v>600</v>
      </c>
      <c r="N2410" s="27">
        <v>2.5</v>
      </c>
      <c r="O2410" s="27">
        <v>2010</v>
      </c>
      <c r="P2410" s="27">
        <v>3</v>
      </c>
      <c r="Q2410" s="27">
        <v>5</v>
      </c>
      <c r="R2410" s="28">
        <f>DATE('Raw Data'!$O2410,'Raw Data'!$P2410,'Raw Data'!$Q2410)</f>
        <v>40242</v>
      </c>
      <c r="S2410" s="27" t="str">
        <f>CONCATENATE(MID('Raw Data'!$H2410,FIND("(",'Raw Data'!$H2410)+1,FIND(")",'Raw Data'!$H2410)-FIND("(",'Raw Data'!$H2410)-1),"",'Raw Data'!$M2410)</f>
        <v>Rs.600</v>
      </c>
      <c r="T2410" s="27">
        <f t="shared" si="37"/>
        <v>1</v>
      </c>
      <c r="U2410" s="29">
        <f>'Raw Data'!$M2410*'Raw Data'!$T2410</f>
        <v>600</v>
      </c>
    </row>
    <row r="2411" spans="1:21" x14ac:dyDescent="0.3">
      <c r="A2411" s="20">
        <v>300577</v>
      </c>
      <c r="B2411" s="27" t="s">
        <v>4981</v>
      </c>
      <c r="C2411" s="27">
        <v>1</v>
      </c>
      <c r="D2411" s="27" t="str">
        <f>VLOOKUP('Raw Data'!$C2411,'country description'!$A$2:$B$16,2,0)</f>
        <v>India</v>
      </c>
      <c r="E2411" s="27" t="s">
        <v>14</v>
      </c>
      <c r="F2411" s="27" t="s">
        <v>5115</v>
      </c>
      <c r="G2411" s="27" t="s">
        <v>407</v>
      </c>
      <c r="H2411" s="27" t="s">
        <v>18</v>
      </c>
      <c r="I2411" s="27" t="s">
        <v>19</v>
      </c>
      <c r="J2411" s="27" t="s">
        <v>19</v>
      </c>
      <c r="K2411" s="27">
        <v>2</v>
      </c>
      <c r="L2411" s="27">
        <v>31</v>
      </c>
      <c r="M2411" s="27">
        <v>600</v>
      </c>
      <c r="N2411" s="27">
        <v>3.4</v>
      </c>
      <c r="O2411" s="27">
        <v>2018</v>
      </c>
      <c r="P2411" s="27">
        <v>3</v>
      </c>
      <c r="Q2411" s="27">
        <v>5</v>
      </c>
      <c r="R2411" s="28">
        <f>DATE('Raw Data'!$O2411,'Raw Data'!$P2411,'Raw Data'!$Q2411)</f>
        <v>43164</v>
      </c>
      <c r="S2411" s="27" t="str">
        <f>CONCATENATE(MID('Raw Data'!$H2411,FIND("(",'Raw Data'!$H2411)+1,FIND(")",'Raw Data'!$H2411)-FIND("(",'Raw Data'!$H2411)-1),"",'Raw Data'!$M2411)</f>
        <v>Rs.600</v>
      </c>
      <c r="T2411" s="27">
        <f t="shared" si="37"/>
        <v>1</v>
      </c>
      <c r="U2411" s="29">
        <f>'Raw Data'!$M2411*'Raw Data'!$T2411</f>
        <v>600</v>
      </c>
    </row>
    <row r="2412" spans="1:21" x14ac:dyDescent="0.3">
      <c r="A2412" s="20">
        <v>306088</v>
      </c>
      <c r="B2412" s="27" t="s">
        <v>5116</v>
      </c>
      <c r="C2412" s="27">
        <v>1</v>
      </c>
      <c r="D2412" s="27" t="str">
        <f>VLOOKUP('Raw Data'!$C2412,'country description'!$A$2:$B$16,2,0)</f>
        <v>India</v>
      </c>
      <c r="E2412" s="27" t="s">
        <v>14</v>
      </c>
      <c r="F2412" s="27" t="s">
        <v>5117</v>
      </c>
      <c r="G2412" s="27" t="s">
        <v>410</v>
      </c>
      <c r="H2412" s="27" t="s">
        <v>18</v>
      </c>
      <c r="I2412" s="27" t="s">
        <v>19</v>
      </c>
      <c r="J2412" s="27" t="s">
        <v>19</v>
      </c>
      <c r="K2412" s="27">
        <v>2</v>
      </c>
      <c r="L2412" s="27">
        <v>202</v>
      </c>
      <c r="M2412" s="27">
        <v>600</v>
      </c>
      <c r="N2412" s="27">
        <v>3.8</v>
      </c>
      <c r="O2412" s="27">
        <v>2012</v>
      </c>
      <c r="P2412" s="27">
        <v>3</v>
      </c>
      <c r="Q2412" s="27">
        <v>26</v>
      </c>
      <c r="R2412" s="28">
        <f>DATE('Raw Data'!$O2412,'Raw Data'!$P2412,'Raw Data'!$Q2412)</f>
        <v>40994</v>
      </c>
      <c r="S2412" s="27" t="str">
        <f>CONCATENATE(MID('Raw Data'!$H2412,FIND("(",'Raw Data'!$H2412)+1,FIND(")",'Raw Data'!$H2412)-FIND("(",'Raw Data'!$H2412)-1),"",'Raw Data'!$M2412)</f>
        <v>Rs.600</v>
      </c>
      <c r="T2412" s="27">
        <f t="shared" si="37"/>
        <v>1</v>
      </c>
      <c r="U2412" s="29">
        <f>'Raw Data'!$M2412*'Raw Data'!$T2412</f>
        <v>600</v>
      </c>
    </row>
    <row r="2413" spans="1:21" x14ac:dyDescent="0.3">
      <c r="A2413" s="20">
        <v>300302</v>
      </c>
      <c r="B2413" s="27" t="s">
        <v>5118</v>
      </c>
      <c r="C2413" s="27">
        <v>1</v>
      </c>
      <c r="D2413" s="27" t="str">
        <f>VLOOKUP('Raw Data'!$C2413,'country description'!$A$2:$B$16,2,0)</f>
        <v>India</v>
      </c>
      <c r="E2413" s="27" t="s">
        <v>14</v>
      </c>
      <c r="F2413" s="27" t="s">
        <v>5119</v>
      </c>
      <c r="G2413" s="27" t="s">
        <v>1626</v>
      </c>
      <c r="H2413" s="27" t="s">
        <v>18</v>
      </c>
      <c r="I2413" s="27" t="s">
        <v>19</v>
      </c>
      <c r="J2413" s="27" t="s">
        <v>19</v>
      </c>
      <c r="K2413" s="27">
        <v>2</v>
      </c>
      <c r="L2413" s="27">
        <v>408</v>
      </c>
      <c r="M2413" s="27">
        <v>600</v>
      </c>
      <c r="N2413" s="27">
        <v>3.7</v>
      </c>
      <c r="O2413" s="27">
        <v>2010</v>
      </c>
      <c r="P2413" s="27">
        <v>3</v>
      </c>
      <c r="Q2413" s="27">
        <v>14</v>
      </c>
      <c r="R2413" s="28">
        <f>DATE('Raw Data'!$O2413,'Raw Data'!$P2413,'Raw Data'!$Q2413)</f>
        <v>40251</v>
      </c>
      <c r="S2413" s="27" t="str">
        <f>CONCATENATE(MID('Raw Data'!$H2413,FIND("(",'Raw Data'!$H2413)+1,FIND(")",'Raw Data'!$H2413)-FIND("(",'Raw Data'!$H2413)-1),"",'Raw Data'!$M2413)</f>
        <v>Rs.600</v>
      </c>
      <c r="T2413" s="27">
        <f t="shared" si="37"/>
        <v>1</v>
      </c>
      <c r="U2413" s="29">
        <f>'Raw Data'!$M2413*'Raw Data'!$T2413</f>
        <v>600</v>
      </c>
    </row>
    <row r="2414" spans="1:21" x14ac:dyDescent="0.3">
      <c r="A2414" s="20">
        <v>305479</v>
      </c>
      <c r="B2414" s="27" t="s">
        <v>480</v>
      </c>
      <c r="C2414" s="27">
        <v>1</v>
      </c>
      <c r="D2414" s="27" t="str">
        <f>VLOOKUP('Raw Data'!$C2414,'country description'!$A$2:$B$16,2,0)</f>
        <v>India</v>
      </c>
      <c r="E2414" s="27" t="s">
        <v>14</v>
      </c>
      <c r="F2414" s="27" t="s">
        <v>5120</v>
      </c>
      <c r="G2414" s="27" t="s">
        <v>481</v>
      </c>
      <c r="H2414" s="27" t="s">
        <v>18</v>
      </c>
      <c r="I2414" s="27" t="s">
        <v>19</v>
      </c>
      <c r="J2414" s="27" t="s">
        <v>19</v>
      </c>
      <c r="K2414" s="27">
        <v>2</v>
      </c>
      <c r="L2414" s="27">
        <v>107</v>
      </c>
      <c r="M2414" s="27">
        <v>600</v>
      </c>
      <c r="N2414" s="27">
        <v>3.5</v>
      </c>
      <c r="O2414" s="27">
        <v>2013</v>
      </c>
      <c r="P2414" s="27">
        <v>3</v>
      </c>
      <c r="Q2414" s="27">
        <v>8</v>
      </c>
      <c r="R2414" s="28">
        <f>DATE('Raw Data'!$O2414,'Raw Data'!$P2414,'Raw Data'!$Q2414)</f>
        <v>41341</v>
      </c>
      <c r="S2414" s="27" t="str">
        <f>CONCATENATE(MID('Raw Data'!$H2414,FIND("(",'Raw Data'!$H2414)+1,FIND(")",'Raw Data'!$H2414)-FIND("(",'Raw Data'!$H2414)-1),"",'Raw Data'!$M2414)</f>
        <v>Rs.600</v>
      </c>
      <c r="T2414" s="27">
        <f t="shared" si="37"/>
        <v>1</v>
      </c>
      <c r="U2414" s="29">
        <f>'Raw Data'!$M2414*'Raw Data'!$T2414</f>
        <v>600</v>
      </c>
    </row>
    <row r="2415" spans="1:21" x14ac:dyDescent="0.3">
      <c r="A2415" s="20">
        <v>18312564</v>
      </c>
      <c r="B2415" s="27" t="s">
        <v>4709</v>
      </c>
      <c r="C2415" s="27">
        <v>1</v>
      </c>
      <c r="D2415" s="27" t="str">
        <f>VLOOKUP('Raw Data'!$C2415,'country description'!$A$2:$B$16,2,0)</f>
        <v>India</v>
      </c>
      <c r="E2415" s="27" t="s">
        <v>14</v>
      </c>
      <c r="F2415" s="27" t="s">
        <v>5121</v>
      </c>
      <c r="G2415" s="27" t="s">
        <v>4711</v>
      </c>
      <c r="H2415" s="27" t="s">
        <v>18</v>
      </c>
      <c r="I2415" s="27" t="s">
        <v>19</v>
      </c>
      <c r="J2415" s="27" t="s">
        <v>19</v>
      </c>
      <c r="K2415" s="27">
        <v>2</v>
      </c>
      <c r="L2415" s="27">
        <v>7</v>
      </c>
      <c r="M2415" s="27">
        <v>600</v>
      </c>
      <c r="N2415" s="27">
        <v>3</v>
      </c>
      <c r="O2415" s="27">
        <v>2018</v>
      </c>
      <c r="P2415" s="27">
        <v>3</v>
      </c>
      <c r="Q2415" s="27">
        <v>26</v>
      </c>
      <c r="R2415" s="28">
        <f>DATE('Raw Data'!$O2415,'Raw Data'!$P2415,'Raw Data'!$Q2415)</f>
        <v>43185</v>
      </c>
      <c r="S2415" s="27" t="str">
        <f>CONCATENATE(MID('Raw Data'!$H2415,FIND("(",'Raw Data'!$H2415)+1,FIND(")",'Raw Data'!$H2415)-FIND("(",'Raw Data'!$H2415)-1),"",'Raw Data'!$M2415)</f>
        <v>Rs.600</v>
      </c>
      <c r="T2415" s="27">
        <f t="shared" si="37"/>
        <v>1</v>
      </c>
      <c r="U2415" s="29">
        <f>'Raw Data'!$M2415*'Raw Data'!$T2415</f>
        <v>600</v>
      </c>
    </row>
    <row r="2416" spans="1:21" x14ac:dyDescent="0.3">
      <c r="A2416" s="20">
        <v>2958</v>
      </c>
      <c r="B2416" s="27" t="s">
        <v>5051</v>
      </c>
      <c r="C2416" s="27">
        <v>1</v>
      </c>
      <c r="D2416" s="27" t="str">
        <f>VLOOKUP('Raw Data'!$C2416,'country description'!$A$2:$B$16,2,0)</f>
        <v>India</v>
      </c>
      <c r="E2416" s="27" t="s">
        <v>14</v>
      </c>
      <c r="F2416" s="27" t="s">
        <v>5122</v>
      </c>
      <c r="G2416" s="27" t="s">
        <v>390</v>
      </c>
      <c r="H2416" s="27" t="s">
        <v>18</v>
      </c>
      <c r="I2416" s="27" t="s">
        <v>19</v>
      </c>
      <c r="J2416" s="27" t="s">
        <v>19</v>
      </c>
      <c r="K2416" s="27">
        <v>2</v>
      </c>
      <c r="L2416" s="27">
        <v>75</v>
      </c>
      <c r="M2416" s="27">
        <v>600</v>
      </c>
      <c r="N2416" s="27">
        <v>2.5</v>
      </c>
      <c r="O2416" s="27">
        <v>2018</v>
      </c>
      <c r="P2416" s="27">
        <v>3</v>
      </c>
      <c r="Q2416" s="27">
        <v>20</v>
      </c>
      <c r="R2416" s="28">
        <f>DATE('Raw Data'!$O2416,'Raw Data'!$P2416,'Raw Data'!$Q2416)</f>
        <v>43179</v>
      </c>
      <c r="S2416" s="27" t="str">
        <f>CONCATENATE(MID('Raw Data'!$H2416,FIND("(",'Raw Data'!$H2416)+1,FIND(")",'Raw Data'!$H2416)-FIND("(",'Raw Data'!$H2416)-1),"",'Raw Data'!$M2416)</f>
        <v>Rs.600</v>
      </c>
      <c r="T2416" s="27">
        <f t="shared" si="37"/>
        <v>1</v>
      </c>
      <c r="U2416" s="29">
        <f>'Raw Data'!$M2416*'Raw Data'!$T2416</f>
        <v>600</v>
      </c>
    </row>
    <row r="2417" spans="1:21" x14ac:dyDescent="0.3">
      <c r="A2417" s="20">
        <v>313481</v>
      </c>
      <c r="B2417" s="27" t="s">
        <v>5123</v>
      </c>
      <c r="C2417" s="27">
        <v>1</v>
      </c>
      <c r="D2417" s="27" t="str">
        <f>VLOOKUP('Raw Data'!$C2417,'country description'!$A$2:$B$16,2,0)</f>
        <v>India</v>
      </c>
      <c r="E2417" s="27" t="s">
        <v>14</v>
      </c>
      <c r="F2417" s="27" t="s">
        <v>5124</v>
      </c>
      <c r="G2417" s="27" t="s">
        <v>566</v>
      </c>
      <c r="H2417" s="27" t="s">
        <v>18</v>
      </c>
      <c r="I2417" s="27" t="s">
        <v>19</v>
      </c>
      <c r="J2417" s="27" t="s">
        <v>19</v>
      </c>
      <c r="K2417" s="27">
        <v>2</v>
      </c>
      <c r="L2417" s="27">
        <v>17</v>
      </c>
      <c r="M2417" s="27">
        <v>600</v>
      </c>
      <c r="N2417" s="27">
        <v>3.2</v>
      </c>
      <c r="O2417" s="27">
        <v>2011</v>
      </c>
      <c r="P2417" s="27">
        <v>3</v>
      </c>
      <c r="Q2417" s="27">
        <v>12</v>
      </c>
      <c r="R2417" s="28">
        <f>DATE('Raw Data'!$O2417,'Raw Data'!$P2417,'Raw Data'!$Q2417)</f>
        <v>40614</v>
      </c>
      <c r="S2417" s="27" t="str">
        <f>CONCATENATE(MID('Raw Data'!$H2417,FIND("(",'Raw Data'!$H2417)+1,FIND(")",'Raw Data'!$H2417)-FIND("(",'Raw Data'!$H2417)-1),"",'Raw Data'!$M2417)</f>
        <v>Rs.600</v>
      </c>
      <c r="T2417" s="27">
        <f t="shared" si="37"/>
        <v>1</v>
      </c>
      <c r="U2417" s="29">
        <f>'Raw Data'!$M2417*'Raw Data'!$T2417</f>
        <v>600</v>
      </c>
    </row>
    <row r="2418" spans="1:21" x14ac:dyDescent="0.3">
      <c r="A2418" s="20">
        <v>18355275</v>
      </c>
      <c r="B2418" s="27" t="s">
        <v>5125</v>
      </c>
      <c r="C2418" s="27">
        <v>1</v>
      </c>
      <c r="D2418" s="27" t="str">
        <f>VLOOKUP('Raw Data'!$C2418,'country description'!$A$2:$B$16,2,0)</f>
        <v>India</v>
      </c>
      <c r="E2418" s="27" t="s">
        <v>14</v>
      </c>
      <c r="F2418" s="27" t="s">
        <v>5126</v>
      </c>
      <c r="G2418" s="27" t="s">
        <v>4087</v>
      </c>
      <c r="H2418" s="27" t="s">
        <v>18</v>
      </c>
      <c r="I2418" s="27" t="s">
        <v>19</v>
      </c>
      <c r="J2418" s="27" t="s">
        <v>19</v>
      </c>
      <c r="K2418" s="27">
        <v>2</v>
      </c>
      <c r="L2418" s="27">
        <v>3</v>
      </c>
      <c r="M2418" s="27">
        <v>600</v>
      </c>
      <c r="N2418" s="27">
        <v>1</v>
      </c>
      <c r="O2418" s="27">
        <v>2014</v>
      </c>
      <c r="P2418" s="27">
        <v>3</v>
      </c>
      <c r="Q2418" s="27">
        <v>26</v>
      </c>
      <c r="R2418" s="28">
        <f>DATE('Raw Data'!$O2418,'Raw Data'!$P2418,'Raw Data'!$Q2418)</f>
        <v>41724</v>
      </c>
      <c r="S2418" s="27" t="str">
        <f>CONCATENATE(MID('Raw Data'!$H2418,FIND("(",'Raw Data'!$H2418)+1,FIND(")",'Raw Data'!$H2418)-FIND("(",'Raw Data'!$H2418)-1),"",'Raw Data'!$M2418)</f>
        <v>Rs.600</v>
      </c>
      <c r="T2418" s="27">
        <f t="shared" si="37"/>
        <v>1</v>
      </c>
      <c r="U2418" s="29">
        <f>'Raw Data'!$M2418*'Raw Data'!$T2418</f>
        <v>600</v>
      </c>
    </row>
    <row r="2419" spans="1:21" x14ac:dyDescent="0.3">
      <c r="A2419" s="20">
        <v>307464</v>
      </c>
      <c r="B2419" s="27" t="s">
        <v>5127</v>
      </c>
      <c r="C2419" s="27">
        <v>1</v>
      </c>
      <c r="D2419" s="27" t="str">
        <f>VLOOKUP('Raw Data'!$C2419,'country description'!$A$2:$B$16,2,0)</f>
        <v>India</v>
      </c>
      <c r="E2419" s="27" t="s">
        <v>14</v>
      </c>
      <c r="F2419" s="27" t="s">
        <v>5128</v>
      </c>
      <c r="G2419" s="27" t="s">
        <v>5129</v>
      </c>
      <c r="H2419" s="27" t="s">
        <v>18</v>
      </c>
      <c r="I2419" s="27" t="s">
        <v>19</v>
      </c>
      <c r="J2419" s="27" t="s">
        <v>19</v>
      </c>
      <c r="K2419" s="27">
        <v>2</v>
      </c>
      <c r="L2419" s="27">
        <v>154</v>
      </c>
      <c r="M2419" s="27">
        <v>600</v>
      </c>
      <c r="N2419" s="27">
        <v>3.7</v>
      </c>
      <c r="O2419" s="27">
        <v>2010</v>
      </c>
      <c r="P2419" s="27">
        <v>3</v>
      </c>
      <c r="Q2419" s="27">
        <v>17</v>
      </c>
      <c r="R2419" s="28">
        <f>DATE('Raw Data'!$O2419,'Raw Data'!$P2419,'Raw Data'!$Q2419)</f>
        <v>40254</v>
      </c>
      <c r="S2419" s="27" t="str">
        <f>CONCATENATE(MID('Raw Data'!$H2419,FIND("(",'Raw Data'!$H2419)+1,FIND(")",'Raw Data'!$H2419)-FIND("(",'Raw Data'!$H2419)-1),"",'Raw Data'!$M2419)</f>
        <v>Rs.600</v>
      </c>
      <c r="T2419" s="27">
        <f t="shared" si="37"/>
        <v>1</v>
      </c>
      <c r="U2419" s="29">
        <f>'Raw Data'!$M2419*'Raw Data'!$T2419</f>
        <v>600</v>
      </c>
    </row>
    <row r="2420" spans="1:21" x14ac:dyDescent="0.3">
      <c r="A2420" s="20">
        <v>306503</v>
      </c>
      <c r="B2420" s="27" t="s">
        <v>5097</v>
      </c>
      <c r="C2420" s="27">
        <v>1</v>
      </c>
      <c r="D2420" s="27" t="str">
        <f>VLOOKUP('Raw Data'!$C2420,'country description'!$A$2:$B$16,2,0)</f>
        <v>India</v>
      </c>
      <c r="E2420" s="27" t="s">
        <v>14</v>
      </c>
      <c r="F2420" s="27" t="s">
        <v>5130</v>
      </c>
      <c r="G2420" s="27" t="s">
        <v>5131</v>
      </c>
      <c r="H2420" s="27" t="s">
        <v>18</v>
      </c>
      <c r="I2420" s="27" t="s">
        <v>19</v>
      </c>
      <c r="J2420" s="27" t="s">
        <v>19</v>
      </c>
      <c r="K2420" s="27">
        <v>2</v>
      </c>
      <c r="L2420" s="27">
        <v>3311</v>
      </c>
      <c r="M2420" s="27">
        <v>600</v>
      </c>
      <c r="N2420" s="27">
        <v>4.2</v>
      </c>
      <c r="O2420" s="27">
        <v>2016</v>
      </c>
      <c r="P2420" s="27">
        <v>3</v>
      </c>
      <c r="Q2420" s="27">
        <v>9</v>
      </c>
      <c r="R2420" s="28">
        <f>DATE('Raw Data'!$O2420,'Raw Data'!$P2420,'Raw Data'!$Q2420)</f>
        <v>42438</v>
      </c>
      <c r="S2420" s="27" t="str">
        <f>CONCATENATE(MID('Raw Data'!$H2420,FIND("(",'Raw Data'!$H2420)+1,FIND(")",'Raw Data'!$H2420)-FIND("(",'Raw Data'!$H2420)-1),"",'Raw Data'!$M2420)</f>
        <v>Rs.600</v>
      </c>
      <c r="T2420" s="27">
        <f t="shared" si="37"/>
        <v>1</v>
      </c>
      <c r="U2420" s="29">
        <f>'Raw Data'!$M2420*'Raw Data'!$T2420</f>
        <v>600</v>
      </c>
    </row>
    <row r="2421" spans="1:21" x14ac:dyDescent="0.3">
      <c r="A2421" s="20">
        <v>310705</v>
      </c>
      <c r="B2421" s="27" t="s">
        <v>4885</v>
      </c>
      <c r="C2421" s="27">
        <v>1</v>
      </c>
      <c r="D2421" s="27" t="str">
        <f>VLOOKUP('Raw Data'!$C2421,'country description'!$A$2:$B$16,2,0)</f>
        <v>India</v>
      </c>
      <c r="E2421" s="27" t="s">
        <v>14</v>
      </c>
      <c r="F2421" s="27" t="s">
        <v>5132</v>
      </c>
      <c r="G2421" s="27" t="s">
        <v>455</v>
      </c>
      <c r="H2421" s="27" t="s">
        <v>18</v>
      </c>
      <c r="I2421" s="27" t="s">
        <v>19</v>
      </c>
      <c r="J2421" s="27" t="s">
        <v>19</v>
      </c>
      <c r="K2421" s="27">
        <v>2</v>
      </c>
      <c r="L2421" s="27">
        <v>20</v>
      </c>
      <c r="M2421" s="27">
        <v>600</v>
      </c>
      <c r="N2421" s="27">
        <v>3.1</v>
      </c>
      <c r="O2421" s="27">
        <v>2015</v>
      </c>
      <c r="P2421" s="27">
        <v>3</v>
      </c>
      <c r="Q2421" s="27">
        <v>5</v>
      </c>
      <c r="R2421" s="28">
        <f>DATE('Raw Data'!$O2421,'Raw Data'!$P2421,'Raw Data'!$Q2421)</f>
        <v>42068</v>
      </c>
      <c r="S2421" s="27" t="str">
        <f>CONCATENATE(MID('Raw Data'!$H2421,FIND("(",'Raw Data'!$H2421)+1,FIND(")",'Raw Data'!$H2421)-FIND("(",'Raw Data'!$H2421)-1),"",'Raw Data'!$M2421)</f>
        <v>Rs.600</v>
      </c>
      <c r="T2421" s="27">
        <f t="shared" si="37"/>
        <v>1</v>
      </c>
      <c r="U2421" s="29">
        <f>'Raw Data'!$M2421*'Raw Data'!$T2421</f>
        <v>600</v>
      </c>
    </row>
    <row r="2422" spans="1:21" x14ac:dyDescent="0.3">
      <c r="A2422" s="20">
        <v>4982</v>
      </c>
      <c r="B2422" s="27" t="s">
        <v>5133</v>
      </c>
      <c r="C2422" s="27">
        <v>1</v>
      </c>
      <c r="D2422" s="27" t="str">
        <f>VLOOKUP('Raw Data'!$C2422,'country description'!$A$2:$B$16,2,0)</f>
        <v>India</v>
      </c>
      <c r="E2422" s="27" t="s">
        <v>14</v>
      </c>
      <c r="F2422" s="27" t="s">
        <v>5134</v>
      </c>
      <c r="G2422" s="27" t="s">
        <v>470</v>
      </c>
      <c r="H2422" s="27" t="s">
        <v>18</v>
      </c>
      <c r="I2422" s="27" t="s">
        <v>19</v>
      </c>
      <c r="J2422" s="27" t="s">
        <v>19</v>
      </c>
      <c r="K2422" s="27">
        <v>2</v>
      </c>
      <c r="L2422" s="27">
        <v>9</v>
      </c>
      <c r="M2422" s="27">
        <v>600</v>
      </c>
      <c r="N2422" s="27">
        <v>2.9</v>
      </c>
      <c r="O2422" s="27">
        <v>2016</v>
      </c>
      <c r="P2422" s="27">
        <v>3</v>
      </c>
      <c r="Q2422" s="27">
        <v>24</v>
      </c>
      <c r="R2422" s="28">
        <f>DATE('Raw Data'!$O2422,'Raw Data'!$P2422,'Raw Data'!$Q2422)</f>
        <v>42453</v>
      </c>
      <c r="S2422" s="27" t="str">
        <f>CONCATENATE(MID('Raw Data'!$H2422,FIND("(",'Raw Data'!$H2422)+1,FIND(")",'Raw Data'!$H2422)-FIND("(",'Raw Data'!$H2422)-1),"",'Raw Data'!$M2422)</f>
        <v>Rs.600</v>
      </c>
      <c r="T2422" s="27">
        <f t="shared" si="37"/>
        <v>1</v>
      </c>
      <c r="U2422" s="29">
        <f>'Raw Data'!$M2422*'Raw Data'!$T2422</f>
        <v>600</v>
      </c>
    </row>
    <row r="2423" spans="1:21" x14ac:dyDescent="0.3">
      <c r="A2423" s="20">
        <v>310640</v>
      </c>
      <c r="B2423" s="27" t="s">
        <v>5135</v>
      </c>
      <c r="C2423" s="27">
        <v>1</v>
      </c>
      <c r="D2423" s="27" t="str">
        <f>VLOOKUP('Raw Data'!$C2423,'country description'!$A$2:$B$16,2,0)</f>
        <v>India</v>
      </c>
      <c r="E2423" s="27" t="s">
        <v>14</v>
      </c>
      <c r="F2423" s="27" t="s">
        <v>5136</v>
      </c>
      <c r="G2423" s="27" t="s">
        <v>410</v>
      </c>
      <c r="H2423" s="27" t="s">
        <v>18</v>
      </c>
      <c r="I2423" s="27" t="s">
        <v>19</v>
      </c>
      <c r="J2423" s="27" t="s">
        <v>19</v>
      </c>
      <c r="K2423" s="27">
        <v>2</v>
      </c>
      <c r="L2423" s="27">
        <v>49</v>
      </c>
      <c r="M2423" s="27">
        <v>600</v>
      </c>
      <c r="N2423" s="27">
        <v>3.2</v>
      </c>
      <c r="O2423" s="27">
        <v>2013</v>
      </c>
      <c r="P2423" s="27">
        <v>3</v>
      </c>
      <c r="Q2423" s="27">
        <v>15</v>
      </c>
      <c r="R2423" s="28">
        <f>DATE('Raw Data'!$O2423,'Raw Data'!$P2423,'Raw Data'!$Q2423)</f>
        <v>41348</v>
      </c>
      <c r="S2423" s="27" t="str">
        <f>CONCATENATE(MID('Raw Data'!$H2423,FIND("(",'Raw Data'!$H2423)+1,FIND(")",'Raw Data'!$H2423)-FIND("(",'Raw Data'!$H2423)-1),"",'Raw Data'!$M2423)</f>
        <v>Rs.600</v>
      </c>
      <c r="T2423" s="27">
        <f t="shared" si="37"/>
        <v>1</v>
      </c>
      <c r="U2423" s="29">
        <f>'Raw Data'!$M2423*'Raw Data'!$T2423</f>
        <v>600</v>
      </c>
    </row>
    <row r="2424" spans="1:21" x14ac:dyDescent="0.3">
      <c r="A2424" s="20">
        <v>6240</v>
      </c>
      <c r="B2424" s="27" t="s">
        <v>3458</v>
      </c>
      <c r="C2424" s="27">
        <v>1</v>
      </c>
      <c r="D2424" s="27" t="str">
        <f>VLOOKUP('Raw Data'!$C2424,'country description'!$A$2:$B$16,2,0)</f>
        <v>India</v>
      </c>
      <c r="E2424" s="27" t="s">
        <v>14</v>
      </c>
      <c r="F2424" s="27" t="s">
        <v>5137</v>
      </c>
      <c r="G2424" s="27" t="s">
        <v>393</v>
      </c>
      <c r="H2424" s="27" t="s">
        <v>18</v>
      </c>
      <c r="I2424" s="27" t="s">
        <v>19</v>
      </c>
      <c r="J2424" s="27" t="s">
        <v>19</v>
      </c>
      <c r="K2424" s="27">
        <v>2</v>
      </c>
      <c r="L2424" s="27">
        <v>168</v>
      </c>
      <c r="M2424" s="27">
        <v>600</v>
      </c>
      <c r="N2424" s="27">
        <v>3.6</v>
      </c>
      <c r="O2424" s="27">
        <v>2012</v>
      </c>
      <c r="P2424" s="27">
        <v>3</v>
      </c>
      <c r="Q2424" s="27">
        <v>25</v>
      </c>
      <c r="R2424" s="28">
        <f>DATE('Raw Data'!$O2424,'Raw Data'!$P2424,'Raw Data'!$Q2424)</f>
        <v>40993</v>
      </c>
      <c r="S2424" s="27" t="str">
        <f>CONCATENATE(MID('Raw Data'!$H2424,FIND("(",'Raw Data'!$H2424)+1,FIND(")",'Raw Data'!$H2424)-FIND("(",'Raw Data'!$H2424)-1),"",'Raw Data'!$M2424)</f>
        <v>Rs.600</v>
      </c>
      <c r="T2424" s="27">
        <f t="shared" si="37"/>
        <v>1</v>
      </c>
      <c r="U2424" s="29">
        <f>'Raw Data'!$M2424*'Raw Data'!$T2424</f>
        <v>600</v>
      </c>
    </row>
    <row r="2425" spans="1:21" x14ac:dyDescent="0.3">
      <c r="A2425" s="20">
        <v>18375397</v>
      </c>
      <c r="B2425" s="27" t="s">
        <v>5097</v>
      </c>
      <c r="C2425" s="27">
        <v>1</v>
      </c>
      <c r="D2425" s="27" t="str">
        <f>VLOOKUP('Raw Data'!$C2425,'country description'!$A$2:$B$16,2,0)</f>
        <v>India</v>
      </c>
      <c r="E2425" s="27" t="s">
        <v>14</v>
      </c>
      <c r="F2425" s="27" t="s">
        <v>5138</v>
      </c>
      <c r="G2425" s="27" t="s">
        <v>5131</v>
      </c>
      <c r="H2425" s="27" t="s">
        <v>18</v>
      </c>
      <c r="I2425" s="27" t="s">
        <v>19</v>
      </c>
      <c r="J2425" s="27" t="s">
        <v>19</v>
      </c>
      <c r="K2425" s="27">
        <v>2</v>
      </c>
      <c r="L2425" s="27">
        <v>214</v>
      </c>
      <c r="M2425" s="27">
        <v>600</v>
      </c>
      <c r="N2425" s="27">
        <v>4.3</v>
      </c>
      <c r="O2425" s="27">
        <v>2015</v>
      </c>
      <c r="P2425" s="27">
        <v>2</v>
      </c>
      <c r="Q2425" s="27">
        <v>3</v>
      </c>
      <c r="R2425" s="28">
        <f>DATE('Raw Data'!$O2425,'Raw Data'!$P2425,'Raw Data'!$Q2425)</f>
        <v>42038</v>
      </c>
      <c r="S2425" s="27" t="str">
        <f>CONCATENATE(MID('Raw Data'!$H2425,FIND("(",'Raw Data'!$H2425)+1,FIND(")",'Raw Data'!$H2425)-FIND("(",'Raw Data'!$H2425)-1),"",'Raw Data'!$M2425)</f>
        <v>Rs.600</v>
      </c>
      <c r="T2425" s="27">
        <f t="shared" si="37"/>
        <v>1</v>
      </c>
      <c r="U2425" s="29">
        <f>'Raw Data'!$M2425*'Raw Data'!$T2425</f>
        <v>600</v>
      </c>
    </row>
    <row r="2426" spans="1:21" x14ac:dyDescent="0.3">
      <c r="A2426" s="20">
        <v>18366011</v>
      </c>
      <c r="B2426" s="27" t="s">
        <v>5139</v>
      </c>
      <c r="C2426" s="27">
        <v>1</v>
      </c>
      <c r="D2426" s="27" t="str">
        <f>VLOOKUP('Raw Data'!$C2426,'country description'!$A$2:$B$16,2,0)</f>
        <v>India</v>
      </c>
      <c r="E2426" s="27" t="s">
        <v>14</v>
      </c>
      <c r="F2426" s="27" t="s">
        <v>5140</v>
      </c>
      <c r="G2426" s="27" t="s">
        <v>2710</v>
      </c>
      <c r="H2426" s="27" t="s">
        <v>18</v>
      </c>
      <c r="I2426" s="27" t="s">
        <v>19</v>
      </c>
      <c r="J2426" s="27" t="s">
        <v>19</v>
      </c>
      <c r="K2426" s="27">
        <v>2</v>
      </c>
      <c r="L2426" s="27">
        <v>5</v>
      </c>
      <c r="M2426" s="27">
        <v>600</v>
      </c>
      <c r="N2426" s="27">
        <v>3</v>
      </c>
      <c r="O2426" s="27">
        <v>2015</v>
      </c>
      <c r="P2426" s="27">
        <v>2</v>
      </c>
      <c r="Q2426" s="27">
        <v>4</v>
      </c>
      <c r="R2426" s="28">
        <f>DATE('Raw Data'!$O2426,'Raw Data'!$P2426,'Raw Data'!$Q2426)</f>
        <v>42039</v>
      </c>
      <c r="S2426" s="27" t="str">
        <f>CONCATENATE(MID('Raw Data'!$H2426,FIND("(",'Raw Data'!$H2426)+1,FIND(")",'Raw Data'!$H2426)-FIND("(",'Raw Data'!$H2426)-1),"",'Raw Data'!$M2426)</f>
        <v>Rs.600</v>
      </c>
      <c r="T2426" s="27">
        <f t="shared" si="37"/>
        <v>1</v>
      </c>
      <c r="U2426" s="29">
        <f>'Raw Data'!$M2426*'Raw Data'!$T2426</f>
        <v>600</v>
      </c>
    </row>
    <row r="2427" spans="1:21" x14ac:dyDescent="0.3">
      <c r="A2427" s="20">
        <v>5869</v>
      </c>
      <c r="B2427" s="27" t="s">
        <v>5141</v>
      </c>
      <c r="C2427" s="27">
        <v>1</v>
      </c>
      <c r="D2427" s="27" t="str">
        <f>VLOOKUP('Raw Data'!$C2427,'country description'!$A$2:$B$16,2,0)</f>
        <v>India</v>
      </c>
      <c r="E2427" s="27" t="s">
        <v>14</v>
      </c>
      <c r="F2427" s="27" t="s">
        <v>5142</v>
      </c>
      <c r="G2427" s="27" t="s">
        <v>393</v>
      </c>
      <c r="H2427" s="27" t="s">
        <v>18</v>
      </c>
      <c r="I2427" s="27" t="s">
        <v>19</v>
      </c>
      <c r="J2427" s="27" t="s">
        <v>19</v>
      </c>
      <c r="K2427" s="27">
        <v>2</v>
      </c>
      <c r="L2427" s="27">
        <v>66</v>
      </c>
      <c r="M2427" s="27">
        <v>600</v>
      </c>
      <c r="N2427" s="27">
        <v>2.5</v>
      </c>
      <c r="O2427" s="27">
        <v>2016</v>
      </c>
      <c r="P2427" s="27">
        <v>2</v>
      </c>
      <c r="Q2427" s="27">
        <v>3</v>
      </c>
      <c r="R2427" s="28">
        <f>DATE('Raw Data'!$O2427,'Raw Data'!$P2427,'Raw Data'!$Q2427)</f>
        <v>42403</v>
      </c>
      <c r="S2427" s="27" t="str">
        <f>CONCATENATE(MID('Raw Data'!$H2427,FIND("(",'Raw Data'!$H2427)+1,FIND(")",'Raw Data'!$H2427)-FIND("(",'Raw Data'!$H2427)-1),"",'Raw Data'!$M2427)</f>
        <v>Rs.600</v>
      </c>
      <c r="T2427" s="27">
        <f t="shared" si="37"/>
        <v>1</v>
      </c>
      <c r="U2427" s="29">
        <f>'Raw Data'!$M2427*'Raw Data'!$T2427</f>
        <v>600</v>
      </c>
    </row>
    <row r="2428" spans="1:21" x14ac:dyDescent="0.3">
      <c r="A2428" s="20">
        <v>18368943</v>
      </c>
      <c r="B2428" s="27" t="s">
        <v>5143</v>
      </c>
      <c r="C2428" s="27">
        <v>1</v>
      </c>
      <c r="D2428" s="27" t="str">
        <f>VLOOKUP('Raw Data'!$C2428,'country description'!$A$2:$B$16,2,0)</f>
        <v>India</v>
      </c>
      <c r="E2428" s="27" t="s">
        <v>14</v>
      </c>
      <c r="F2428" s="27" t="s">
        <v>5144</v>
      </c>
      <c r="G2428" s="27" t="s">
        <v>664</v>
      </c>
      <c r="H2428" s="27" t="s">
        <v>18</v>
      </c>
      <c r="I2428" s="27" t="s">
        <v>19</v>
      </c>
      <c r="J2428" s="27" t="s">
        <v>19</v>
      </c>
      <c r="K2428" s="27">
        <v>2</v>
      </c>
      <c r="L2428" s="27">
        <v>1</v>
      </c>
      <c r="M2428" s="27">
        <v>600</v>
      </c>
      <c r="N2428" s="27">
        <v>1</v>
      </c>
      <c r="O2428" s="27">
        <v>2014</v>
      </c>
      <c r="P2428" s="27">
        <v>2</v>
      </c>
      <c r="Q2428" s="27">
        <v>16</v>
      </c>
      <c r="R2428" s="28">
        <f>DATE('Raw Data'!$O2428,'Raw Data'!$P2428,'Raw Data'!$Q2428)</f>
        <v>41686</v>
      </c>
      <c r="S2428" s="27" t="str">
        <f>CONCATENATE(MID('Raw Data'!$H2428,FIND("(",'Raw Data'!$H2428)+1,FIND(")",'Raw Data'!$H2428)-FIND("(",'Raw Data'!$H2428)-1),"",'Raw Data'!$M2428)</f>
        <v>Rs.600</v>
      </c>
      <c r="T2428" s="27">
        <f t="shared" si="37"/>
        <v>1</v>
      </c>
      <c r="U2428" s="29">
        <f>'Raw Data'!$M2428*'Raw Data'!$T2428</f>
        <v>600</v>
      </c>
    </row>
    <row r="2429" spans="1:21" x14ac:dyDescent="0.3">
      <c r="A2429" s="20">
        <v>308222</v>
      </c>
      <c r="B2429" s="27" t="s">
        <v>5145</v>
      </c>
      <c r="C2429" s="27">
        <v>1</v>
      </c>
      <c r="D2429" s="27" t="str">
        <f>VLOOKUP('Raw Data'!$C2429,'country description'!$A$2:$B$16,2,0)</f>
        <v>India</v>
      </c>
      <c r="E2429" s="27" t="s">
        <v>14</v>
      </c>
      <c r="F2429" s="27" t="s">
        <v>5146</v>
      </c>
      <c r="G2429" s="27" t="s">
        <v>5147</v>
      </c>
      <c r="H2429" s="27" t="s">
        <v>18</v>
      </c>
      <c r="I2429" s="27" t="s">
        <v>19</v>
      </c>
      <c r="J2429" s="27" t="s">
        <v>19</v>
      </c>
      <c r="K2429" s="27">
        <v>2</v>
      </c>
      <c r="L2429" s="27">
        <v>49</v>
      </c>
      <c r="M2429" s="27">
        <v>600</v>
      </c>
      <c r="N2429" s="27">
        <v>2.8</v>
      </c>
      <c r="O2429" s="27">
        <v>2018</v>
      </c>
      <c r="P2429" s="27">
        <v>2</v>
      </c>
      <c r="Q2429" s="27">
        <v>1</v>
      </c>
      <c r="R2429" s="28">
        <f>DATE('Raw Data'!$O2429,'Raw Data'!$P2429,'Raw Data'!$Q2429)</f>
        <v>43132</v>
      </c>
      <c r="S2429" s="27" t="str">
        <f>CONCATENATE(MID('Raw Data'!$H2429,FIND("(",'Raw Data'!$H2429)+1,FIND(")",'Raw Data'!$H2429)-FIND("(",'Raw Data'!$H2429)-1),"",'Raw Data'!$M2429)</f>
        <v>Rs.600</v>
      </c>
      <c r="T2429" s="27">
        <f t="shared" si="37"/>
        <v>1</v>
      </c>
      <c r="U2429" s="29">
        <f>'Raw Data'!$M2429*'Raw Data'!$T2429</f>
        <v>600</v>
      </c>
    </row>
    <row r="2430" spans="1:21" x14ac:dyDescent="0.3">
      <c r="A2430" s="20">
        <v>4560</v>
      </c>
      <c r="B2430" s="27" t="s">
        <v>4981</v>
      </c>
      <c r="C2430" s="27">
        <v>1</v>
      </c>
      <c r="D2430" s="27" t="str">
        <f>VLOOKUP('Raw Data'!$C2430,'country description'!$A$2:$B$16,2,0)</f>
        <v>India</v>
      </c>
      <c r="E2430" s="27" t="s">
        <v>14</v>
      </c>
      <c r="F2430" s="27" t="s">
        <v>5148</v>
      </c>
      <c r="G2430" s="27" t="s">
        <v>407</v>
      </c>
      <c r="H2430" s="27" t="s">
        <v>18</v>
      </c>
      <c r="I2430" s="27" t="s">
        <v>19</v>
      </c>
      <c r="J2430" s="27" t="s">
        <v>19</v>
      </c>
      <c r="K2430" s="27">
        <v>2</v>
      </c>
      <c r="L2430" s="27">
        <v>53</v>
      </c>
      <c r="M2430" s="27">
        <v>600</v>
      </c>
      <c r="N2430" s="27">
        <v>3.6</v>
      </c>
      <c r="O2430" s="27">
        <v>2018</v>
      </c>
      <c r="P2430" s="27">
        <v>2</v>
      </c>
      <c r="Q2430" s="27">
        <v>21</v>
      </c>
      <c r="R2430" s="28">
        <f>DATE('Raw Data'!$O2430,'Raw Data'!$P2430,'Raw Data'!$Q2430)</f>
        <v>43152</v>
      </c>
      <c r="S2430" s="27" t="str">
        <f>CONCATENATE(MID('Raw Data'!$H2430,FIND("(",'Raw Data'!$H2430)+1,FIND(")",'Raw Data'!$H2430)-FIND("(",'Raw Data'!$H2430)-1),"",'Raw Data'!$M2430)</f>
        <v>Rs.600</v>
      </c>
      <c r="T2430" s="27">
        <f t="shared" si="37"/>
        <v>1</v>
      </c>
      <c r="U2430" s="29">
        <f>'Raw Data'!$M2430*'Raw Data'!$T2430</f>
        <v>600</v>
      </c>
    </row>
    <row r="2431" spans="1:21" x14ac:dyDescent="0.3">
      <c r="A2431" s="20">
        <v>6356</v>
      </c>
      <c r="B2431" s="27" t="s">
        <v>5149</v>
      </c>
      <c r="C2431" s="27">
        <v>1</v>
      </c>
      <c r="D2431" s="27" t="str">
        <f>VLOOKUP('Raw Data'!$C2431,'country description'!$A$2:$B$16,2,0)</f>
        <v>India</v>
      </c>
      <c r="E2431" s="27" t="s">
        <v>14</v>
      </c>
      <c r="F2431" s="27" t="s">
        <v>5150</v>
      </c>
      <c r="G2431" s="27" t="s">
        <v>3940</v>
      </c>
      <c r="H2431" s="27" t="s">
        <v>18</v>
      </c>
      <c r="I2431" s="27" t="s">
        <v>19</v>
      </c>
      <c r="J2431" s="27" t="s">
        <v>19</v>
      </c>
      <c r="K2431" s="27">
        <v>2</v>
      </c>
      <c r="L2431" s="27">
        <v>6</v>
      </c>
      <c r="M2431" s="27">
        <v>600</v>
      </c>
      <c r="N2431" s="27">
        <v>2.8</v>
      </c>
      <c r="O2431" s="27">
        <v>2014</v>
      </c>
      <c r="P2431" s="27">
        <v>2</v>
      </c>
      <c r="Q2431" s="27">
        <v>17</v>
      </c>
      <c r="R2431" s="28">
        <f>DATE('Raw Data'!$O2431,'Raw Data'!$P2431,'Raw Data'!$Q2431)</f>
        <v>41687</v>
      </c>
      <c r="S2431" s="27" t="str">
        <f>CONCATENATE(MID('Raw Data'!$H2431,FIND("(",'Raw Data'!$H2431)+1,FIND(")",'Raw Data'!$H2431)-FIND("(",'Raw Data'!$H2431)-1),"",'Raw Data'!$M2431)</f>
        <v>Rs.600</v>
      </c>
      <c r="T2431" s="27">
        <f t="shared" si="37"/>
        <v>1</v>
      </c>
      <c r="U2431" s="29">
        <f>'Raw Data'!$M2431*'Raw Data'!$T2431</f>
        <v>600</v>
      </c>
    </row>
    <row r="2432" spans="1:21" x14ac:dyDescent="0.3">
      <c r="A2432" s="20">
        <v>18356800</v>
      </c>
      <c r="B2432" s="27" t="s">
        <v>4952</v>
      </c>
      <c r="C2432" s="27">
        <v>1</v>
      </c>
      <c r="D2432" s="27" t="str">
        <f>VLOOKUP('Raw Data'!$C2432,'country description'!$A$2:$B$16,2,0)</f>
        <v>India</v>
      </c>
      <c r="E2432" s="27" t="s">
        <v>14</v>
      </c>
      <c r="F2432" s="27" t="s">
        <v>5151</v>
      </c>
      <c r="G2432" s="27" t="s">
        <v>512</v>
      </c>
      <c r="H2432" s="27" t="s">
        <v>18</v>
      </c>
      <c r="I2432" s="27" t="s">
        <v>19</v>
      </c>
      <c r="J2432" s="27" t="s">
        <v>19</v>
      </c>
      <c r="K2432" s="27">
        <v>2</v>
      </c>
      <c r="L2432" s="27">
        <v>14</v>
      </c>
      <c r="M2432" s="27">
        <v>600</v>
      </c>
      <c r="N2432" s="27">
        <v>3.1</v>
      </c>
      <c r="O2432" s="27">
        <v>2017</v>
      </c>
      <c r="P2432" s="27">
        <v>2</v>
      </c>
      <c r="Q2432" s="27">
        <v>15</v>
      </c>
      <c r="R2432" s="28">
        <f>DATE('Raw Data'!$O2432,'Raw Data'!$P2432,'Raw Data'!$Q2432)</f>
        <v>42781</v>
      </c>
      <c r="S2432" s="27" t="str">
        <f>CONCATENATE(MID('Raw Data'!$H2432,FIND("(",'Raw Data'!$H2432)+1,FIND(")",'Raw Data'!$H2432)-FIND("(",'Raw Data'!$H2432)-1),"",'Raw Data'!$M2432)</f>
        <v>Rs.600</v>
      </c>
      <c r="T2432" s="27">
        <f t="shared" si="37"/>
        <v>1</v>
      </c>
      <c r="U2432" s="29">
        <f>'Raw Data'!$M2432*'Raw Data'!$T2432</f>
        <v>600</v>
      </c>
    </row>
    <row r="2433" spans="1:21" x14ac:dyDescent="0.3">
      <c r="A2433" s="20">
        <v>18391458</v>
      </c>
      <c r="B2433" s="27" t="s">
        <v>5152</v>
      </c>
      <c r="C2433" s="27">
        <v>1</v>
      </c>
      <c r="D2433" s="27" t="str">
        <f>VLOOKUP('Raw Data'!$C2433,'country description'!$A$2:$B$16,2,0)</f>
        <v>India</v>
      </c>
      <c r="E2433" s="27" t="s">
        <v>14</v>
      </c>
      <c r="F2433" s="27" t="s">
        <v>5153</v>
      </c>
      <c r="G2433" s="27" t="s">
        <v>2760</v>
      </c>
      <c r="H2433" s="27" t="s">
        <v>18</v>
      </c>
      <c r="I2433" s="27" t="s">
        <v>19</v>
      </c>
      <c r="J2433" s="27" t="s">
        <v>19</v>
      </c>
      <c r="K2433" s="27">
        <v>2</v>
      </c>
      <c r="L2433" s="27">
        <v>49</v>
      </c>
      <c r="M2433" s="27">
        <v>600</v>
      </c>
      <c r="N2433" s="27">
        <v>4</v>
      </c>
      <c r="O2433" s="27">
        <v>2018</v>
      </c>
      <c r="P2433" s="27">
        <v>2</v>
      </c>
      <c r="Q2433" s="27">
        <v>16</v>
      </c>
      <c r="R2433" s="28">
        <f>DATE('Raw Data'!$O2433,'Raw Data'!$P2433,'Raw Data'!$Q2433)</f>
        <v>43147</v>
      </c>
      <c r="S2433" s="27" t="str">
        <f>CONCATENATE(MID('Raw Data'!$H2433,FIND("(",'Raw Data'!$H2433)+1,FIND(")",'Raw Data'!$H2433)-FIND("(",'Raw Data'!$H2433)-1),"",'Raw Data'!$M2433)</f>
        <v>Rs.600</v>
      </c>
      <c r="T2433" s="27">
        <f t="shared" si="37"/>
        <v>1</v>
      </c>
      <c r="U2433" s="29">
        <f>'Raw Data'!$M2433*'Raw Data'!$T2433</f>
        <v>600</v>
      </c>
    </row>
    <row r="2434" spans="1:21" x14ac:dyDescent="0.3">
      <c r="A2434" s="20">
        <v>18231390</v>
      </c>
      <c r="B2434" s="27" t="s">
        <v>5154</v>
      </c>
      <c r="C2434" s="27">
        <v>1</v>
      </c>
      <c r="D2434" s="27" t="str">
        <f>VLOOKUP('Raw Data'!$C2434,'country description'!$A$2:$B$16,2,0)</f>
        <v>India</v>
      </c>
      <c r="E2434" s="27" t="s">
        <v>14</v>
      </c>
      <c r="F2434" s="27" t="s">
        <v>5155</v>
      </c>
      <c r="G2434" s="27" t="s">
        <v>461</v>
      </c>
      <c r="H2434" s="27" t="s">
        <v>18</v>
      </c>
      <c r="I2434" s="27" t="s">
        <v>19</v>
      </c>
      <c r="J2434" s="27" t="s">
        <v>19</v>
      </c>
      <c r="K2434" s="27">
        <v>2</v>
      </c>
      <c r="L2434" s="27">
        <v>2</v>
      </c>
      <c r="M2434" s="27">
        <v>600</v>
      </c>
      <c r="N2434" s="27">
        <v>1</v>
      </c>
      <c r="O2434" s="27">
        <v>2010</v>
      </c>
      <c r="P2434" s="27">
        <v>2</v>
      </c>
      <c r="Q2434" s="27">
        <v>28</v>
      </c>
      <c r="R2434" s="28">
        <f>DATE('Raw Data'!$O2434,'Raw Data'!$P2434,'Raw Data'!$Q2434)</f>
        <v>40237</v>
      </c>
      <c r="S2434" s="27" t="str">
        <f>CONCATENATE(MID('Raw Data'!$H2434,FIND("(",'Raw Data'!$H2434)+1,FIND(")",'Raw Data'!$H2434)-FIND("(",'Raw Data'!$H2434)-1),"",'Raw Data'!$M2434)</f>
        <v>Rs.600</v>
      </c>
      <c r="T2434" s="27">
        <f t="shared" ref="T2434:T2497" si="38">VLOOKUP(D2434,$Y$4:$Z$18,2,0)</f>
        <v>1</v>
      </c>
      <c r="U2434" s="29">
        <f>'Raw Data'!$M2434*'Raw Data'!$T2434</f>
        <v>600</v>
      </c>
    </row>
    <row r="2435" spans="1:21" x14ac:dyDescent="0.3">
      <c r="A2435" s="20">
        <v>18277000</v>
      </c>
      <c r="B2435" s="27" t="s">
        <v>5156</v>
      </c>
      <c r="C2435" s="27">
        <v>1</v>
      </c>
      <c r="D2435" s="27" t="str">
        <f>VLOOKUP('Raw Data'!$C2435,'country description'!$A$2:$B$16,2,0)</f>
        <v>India</v>
      </c>
      <c r="E2435" s="27" t="s">
        <v>14</v>
      </c>
      <c r="F2435" s="27" t="s">
        <v>5157</v>
      </c>
      <c r="G2435" s="27" t="s">
        <v>390</v>
      </c>
      <c r="H2435" s="27" t="s">
        <v>18</v>
      </c>
      <c r="I2435" s="27" t="s">
        <v>19</v>
      </c>
      <c r="J2435" s="27" t="s">
        <v>19</v>
      </c>
      <c r="K2435" s="27">
        <v>2</v>
      </c>
      <c r="L2435" s="27">
        <v>13</v>
      </c>
      <c r="M2435" s="27">
        <v>600</v>
      </c>
      <c r="N2435" s="27">
        <v>3.2</v>
      </c>
      <c r="O2435" s="27">
        <v>2014</v>
      </c>
      <c r="P2435" s="27">
        <v>2</v>
      </c>
      <c r="Q2435" s="27">
        <v>24</v>
      </c>
      <c r="R2435" s="28">
        <f>DATE('Raw Data'!$O2435,'Raw Data'!$P2435,'Raw Data'!$Q2435)</f>
        <v>41694</v>
      </c>
      <c r="S2435" s="27" t="str">
        <f>CONCATENATE(MID('Raw Data'!$H2435,FIND("(",'Raw Data'!$H2435)+1,FIND(")",'Raw Data'!$H2435)-FIND("(",'Raw Data'!$H2435)-1),"",'Raw Data'!$M2435)</f>
        <v>Rs.600</v>
      </c>
      <c r="T2435" s="27">
        <f t="shared" si="38"/>
        <v>1</v>
      </c>
      <c r="U2435" s="29">
        <f>'Raw Data'!$M2435*'Raw Data'!$T2435</f>
        <v>600</v>
      </c>
    </row>
    <row r="2436" spans="1:21" x14ac:dyDescent="0.3">
      <c r="A2436" s="20">
        <v>7228</v>
      </c>
      <c r="B2436" s="27" t="s">
        <v>5158</v>
      </c>
      <c r="C2436" s="27">
        <v>1</v>
      </c>
      <c r="D2436" s="27" t="str">
        <f>VLOOKUP('Raw Data'!$C2436,'country description'!$A$2:$B$16,2,0)</f>
        <v>India</v>
      </c>
      <c r="E2436" s="27" t="s">
        <v>14</v>
      </c>
      <c r="F2436" s="27" t="s">
        <v>5159</v>
      </c>
      <c r="G2436" s="27" t="s">
        <v>5160</v>
      </c>
      <c r="H2436" s="27" t="s">
        <v>18</v>
      </c>
      <c r="I2436" s="27" t="s">
        <v>19</v>
      </c>
      <c r="J2436" s="27" t="s">
        <v>19</v>
      </c>
      <c r="K2436" s="27">
        <v>2</v>
      </c>
      <c r="L2436" s="27">
        <v>206</v>
      </c>
      <c r="M2436" s="27">
        <v>600</v>
      </c>
      <c r="N2436" s="27">
        <v>3.5</v>
      </c>
      <c r="O2436" s="27">
        <v>2011</v>
      </c>
      <c r="P2436" s="27">
        <v>1</v>
      </c>
      <c r="Q2436" s="27">
        <v>27</v>
      </c>
      <c r="R2436" s="28">
        <f>DATE('Raw Data'!$O2436,'Raw Data'!$P2436,'Raw Data'!$Q2436)</f>
        <v>40570</v>
      </c>
      <c r="S2436" s="27" t="str">
        <f>CONCATENATE(MID('Raw Data'!$H2436,FIND("(",'Raw Data'!$H2436)+1,FIND(")",'Raw Data'!$H2436)-FIND("(",'Raw Data'!$H2436)-1),"",'Raw Data'!$M2436)</f>
        <v>Rs.600</v>
      </c>
      <c r="T2436" s="27">
        <f t="shared" si="38"/>
        <v>1</v>
      </c>
      <c r="U2436" s="29">
        <f>'Raw Data'!$M2436*'Raw Data'!$T2436</f>
        <v>600</v>
      </c>
    </row>
    <row r="2437" spans="1:21" x14ac:dyDescent="0.3">
      <c r="A2437" s="20">
        <v>8201</v>
      </c>
      <c r="B2437" s="27" t="s">
        <v>480</v>
      </c>
      <c r="C2437" s="27">
        <v>1</v>
      </c>
      <c r="D2437" s="27" t="str">
        <f>VLOOKUP('Raw Data'!$C2437,'country description'!$A$2:$B$16,2,0)</f>
        <v>India</v>
      </c>
      <c r="E2437" s="27" t="s">
        <v>14</v>
      </c>
      <c r="F2437" s="27" t="s">
        <v>5161</v>
      </c>
      <c r="G2437" s="27" t="s">
        <v>481</v>
      </c>
      <c r="H2437" s="27" t="s">
        <v>18</v>
      </c>
      <c r="I2437" s="27" t="s">
        <v>19</v>
      </c>
      <c r="J2437" s="27" t="s">
        <v>19</v>
      </c>
      <c r="K2437" s="27">
        <v>2</v>
      </c>
      <c r="L2437" s="27">
        <v>426</v>
      </c>
      <c r="M2437" s="27">
        <v>600</v>
      </c>
      <c r="N2437" s="27">
        <v>3.8</v>
      </c>
      <c r="O2437" s="27">
        <v>2014</v>
      </c>
      <c r="P2437" s="27">
        <v>1</v>
      </c>
      <c r="Q2437" s="27">
        <v>16</v>
      </c>
      <c r="R2437" s="28">
        <f>DATE('Raw Data'!$O2437,'Raw Data'!$P2437,'Raw Data'!$Q2437)</f>
        <v>41655</v>
      </c>
      <c r="S2437" s="27" t="str">
        <f>CONCATENATE(MID('Raw Data'!$H2437,FIND("(",'Raw Data'!$H2437)+1,FIND(")",'Raw Data'!$H2437)-FIND("(",'Raw Data'!$H2437)-1),"",'Raw Data'!$M2437)</f>
        <v>Rs.600</v>
      </c>
      <c r="T2437" s="27">
        <f t="shared" si="38"/>
        <v>1</v>
      </c>
      <c r="U2437" s="29">
        <f>'Raw Data'!$M2437*'Raw Data'!$T2437</f>
        <v>600</v>
      </c>
    </row>
    <row r="2438" spans="1:21" x14ac:dyDescent="0.3">
      <c r="A2438" s="20">
        <v>312594</v>
      </c>
      <c r="B2438" s="27" t="s">
        <v>5162</v>
      </c>
      <c r="C2438" s="27">
        <v>1</v>
      </c>
      <c r="D2438" s="27" t="str">
        <f>VLOOKUP('Raw Data'!$C2438,'country description'!$A$2:$B$16,2,0)</f>
        <v>India</v>
      </c>
      <c r="E2438" s="27" t="s">
        <v>14</v>
      </c>
      <c r="F2438" s="27" t="s">
        <v>5163</v>
      </c>
      <c r="G2438" s="27" t="s">
        <v>461</v>
      </c>
      <c r="H2438" s="27" t="s">
        <v>18</v>
      </c>
      <c r="I2438" s="27" t="s">
        <v>19</v>
      </c>
      <c r="J2438" s="27" t="s">
        <v>19</v>
      </c>
      <c r="K2438" s="27">
        <v>2</v>
      </c>
      <c r="L2438" s="27">
        <v>8</v>
      </c>
      <c r="M2438" s="27">
        <v>600</v>
      </c>
      <c r="N2438" s="27">
        <v>2.8</v>
      </c>
      <c r="O2438" s="27">
        <v>2012</v>
      </c>
      <c r="P2438" s="27">
        <v>1</v>
      </c>
      <c r="Q2438" s="27">
        <v>3</v>
      </c>
      <c r="R2438" s="28">
        <f>DATE('Raw Data'!$O2438,'Raw Data'!$P2438,'Raw Data'!$Q2438)</f>
        <v>40911</v>
      </c>
      <c r="S2438" s="27" t="str">
        <f>CONCATENATE(MID('Raw Data'!$H2438,FIND("(",'Raw Data'!$H2438)+1,FIND(")",'Raw Data'!$H2438)-FIND("(",'Raw Data'!$H2438)-1),"",'Raw Data'!$M2438)</f>
        <v>Rs.600</v>
      </c>
      <c r="T2438" s="27">
        <f t="shared" si="38"/>
        <v>1</v>
      </c>
      <c r="U2438" s="29">
        <f>'Raw Data'!$M2438*'Raw Data'!$T2438</f>
        <v>600</v>
      </c>
    </row>
    <row r="2439" spans="1:21" x14ac:dyDescent="0.3">
      <c r="A2439" s="20">
        <v>18357946</v>
      </c>
      <c r="B2439" s="27" t="s">
        <v>480</v>
      </c>
      <c r="C2439" s="27">
        <v>1</v>
      </c>
      <c r="D2439" s="27" t="str">
        <f>VLOOKUP('Raw Data'!$C2439,'country description'!$A$2:$B$16,2,0)</f>
        <v>India</v>
      </c>
      <c r="E2439" s="27" t="s">
        <v>14</v>
      </c>
      <c r="F2439" s="27" t="s">
        <v>5164</v>
      </c>
      <c r="G2439" s="27" t="s">
        <v>481</v>
      </c>
      <c r="H2439" s="27" t="s">
        <v>18</v>
      </c>
      <c r="I2439" s="27" t="s">
        <v>19</v>
      </c>
      <c r="J2439" s="27" t="s">
        <v>19</v>
      </c>
      <c r="K2439" s="27">
        <v>2</v>
      </c>
      <c r="L2439" s="27">
        <v>36</v>
      </c>
      <c r="M2439" s="27">
        <v>600</v>
      </c>
      <c r="N2439" s="27">
        <v>3.4</v>
      </c>
      <c r="O2439" s="27">
        <v>2016</v>
      </c>
      <c r="P2439" s="27">
        <v>1</v>
      </c>
      <c r="Q2439" s="27">
        <v>7</v>
      </c>
      <c r="R2439" s="28">
        <f>DATE('Raw Data'!$O2439,'Raw Data'!$P2439,'Raw Data'!$Q2439)</f>
        <v>42376</v>
      </c>
      <c r="S2439" s="27" t="str">
        <f>CONCATENATE(MID('Raw Data'!$H2439,FIND("(",'Raw Data'!$H2439)+1,FIND(")",'Raw Data'!$H2439)-FIND("(",'Raw Data'!$H2439)-1),"",'Raw Data'!$M2439)</f>
        <v>Rs.600</v>
      </c>
      <c r="T2439" s="27">
        <f t="shared" si="38"/>
        <v>1</v>
      </c>
      <c r="U2439" s="29">
        <f>'Raw Data'!$M2439*'Raw Data'!$T2439</f>
        <v>600</v>
      </c>
    </row>
    <row r="2440" spans="1:21" x14ac:dyDescent="0.3">
      <c r="A2440" s="20">
        <v>7442</v>
      </c>
      <c r="B2440" s="27" t="s">
        <v>5165</v>
      </c>
      <c r="C2440" s="27">
        <v>1</v>
      </c>
      <c r="D2440" s="27" t="str">
        <f>VLOOKUP('Raw Data'!$C2440,'country description'!$A$2:$B$16,2,0)</f>
        <v>India</v>
      </c>
      <c r="E2440" s="27" t="s">
        <v>14</v>
      </c>
      <c r="F2440" s="27" t="s">
        <v>5166</v>
      </c>
      <c r="G2440" s="27" t="s">
        <v>5167</v>
      </c>
      <c r="H2440" s="27" t="s">
        <v>18</v>
      </c>
      <c r="I2440" s="27" t="s">
        <v>19</v>
      </c>
      <c r="J2440" s="27" t="s">
        <v>19</v>
      </c>
      <c r="K2440" s="27">
        <v>2</v>
      </c>
      <c r="L2440" s="27">
        <v>22</v>
      </c>
      <c r="M2440" s="27">
        <v>600</v>
      </c>
      <c r="N2440" s="27">
        <v>2.6</v>
      </c>
      <c r="O2440" s="27">
        <v>2018</v>
      </c>
      <c r="P2440" s="27">
        <v>1</v>
      </c>
      <c r="Q2440" s="27">
        <v>27</v>
      </c>
      <c r="R2440" s="28">
        <f>DATE('Raw Data'!$O2440,'Raw Data'!$P2440,'Raw Data'!$Q2440)</f>
        <v>43127</v>
      </c>
      <c r="S2440" s="27" t="str">
        <f>CONCATENATE(MID('Raw Data'!$H2440,FIND("(",'Raw Data'!$H2440)+1,FIND(")",'Raw Data'!$H2440)-FIND("(",'Raw Data'!$H2440)-1),"",'Raw Data'!$M2440)</f>
        <v>Rs.600</v>
      </c>
      <c r="T2440" s="27">
        <f t="shared" si="38"/>
        <v>1</v>
      </c>
      <c r="U2440" s="29">
        <f>'Raw Data'!$M2440*'Raw Data'!$T2440</f>
        <v>600</v>
      </c>
    </row>
    <row r="2441" spans="1:21" x14ac:dyDescent="0.3">
      <c r="A2441" s="20">
        <v>300966</v>
      </c>
      <c r="B2441" s="27" t="s">
        <v>5168</v>
      </c>
      <c r="C2441" s="27">
        <v>1</v>
      </c>
      <c r="D2441" s="27" t="str">
        <f>VLOOKUP('Raw Data'!$C2441,'country description'!$A$2:$B$16,2,0)</f>
        <v>India</v>
      </c>
      <c r="E2441" s="27" t="s">
        <v>14</v>
      </c>
      <c r="F2441" s="27" t="s">
        <v>5169</v>
      </c>
      <c r="G2441" s="27" t="s">
        <v>795</v>
      </c>
      <c r="H2441" s="27" t="s">
        <v>18</v>
      </c>
      <c r="I2441" s="27" t="s">
        <v>19</v>
      </c>
      <c r="J2441" s="27" t="s">
        <v>19</v>
      </c>
      <c r="K2441" s="27">
        <v>2</v>
      </c>
      <c r="L2441" s="27">
        <v>62</v>
      </c>
      <c r="M2441" s="27">
        <v>600</v>
      </c>
      <c r="N2441" s="27">
        <v>2.4</v>
      </c>
      <c r="O2441" s="27">
        <v>2012</v>
      </c>
      <c r="P2441" s="27">
        <v>1</v>
      </c>
      <c r="Q2441" s="27">
        <v>13</v>
      </c>
      <c r="R2441" s="28">
        <f>DATE('Raw Data'!$O2441,'Raw Data'!$P2441,'Raw Data'!$Q2441)</f>
        <v>40921</v>
      </c>
      <c r="S2441" s="27" t="str">
        <f>CONCATENATE(MID('Raw Data'!$H2441,FIND("(",'Raw Data'!$H2441)+1,FIND(")",'Raw Data'!$H2441)-FIND("(",'Raw Data'!$H2441)-1),"",'Raw Data'!$M2441)</f>
        <v>Rs.600</v>
      </c>
      <c r="T2441" s="27">
        <f t="shared" si="38"/>
        <v>1</v>
      </c>
      <c r="U2441" s="29">
        <f>'Raw Data'!$M2441*'Raw Data'!$T2441</f>
        <v>600</v>
      </c>
    </row>
    <row r="2442" spans="1:21" x14ac:dyDescent="0.3">
      <c r="A2442" s="20">
        <v>3797</v>
      </c>
      <c r="B2442" s="27" t="s">
        <v>4981</v>
      </c>
      <c r="C2442" s="27">
        <v>1</v>
      </c>
      <c r="D2442" s="27" t="str">
        <f>VLOOKUP('Raw Data'!$C2442,'country description'!$A$2:$B$16,2,0)</f>
        <v>India</v>
      </c>
      <c r="E2442" s="27" t="s">
        <v>14</v>
      </c>
      <c r="F2442" s="27" t="s">
        <v>5170</v>
      </c>
      <c r="G2442" s="27" t="s">
        <v>407</v>
      </c>
      <c r="H2442" s="27" t="s">
        <v>18</v>
      </c>
      <c r="I2442" s="27" t="s">
        <v>19</v>
      </c>
      <c r="J2442" s="27" t="s">
        <v>19</v>
      </c>
      <c r="K2442" s="27">
        <v>2</v>
      </c>
      <c r="L2442" s="27">
        <v>118</v>
      </c>
      <c r="M2442" s="27">
        <v>600</v>
      </c>
      <c r="N2442" s="27">
        <v>3.7</v>
      </c>
      <c r="O2442" s="27">
        <v>2015</v>
      </c>
      <c r="P2442" s="27">
        <v>1</v>
      </c>
      <c r="Q2442" s="27">
        <v>11</v>
      </c>
      <c r="R2442" s="28">
        <f>DATE('Raw Data'!$O2442,'Raw Data'!$P2442,'Raw Data'!$Q2442)</f>
        <v>42015</v>
      </c>
      <c r="S2442" s="27" t="str">
        <f>CONCATENATE(MID('Raw Data'!$H2442,FIND("(",'Raw Data'!$H2442)+1,FIND(")",'Raw Data'!$H2442)-FIND("(",'Raw Data'!$H2442)-1),"",'Raw Data'!$M2442)</f>
        <v>Rs.600</v>
      </c>
      <c r="T2442" s="27">
        <f t="shared" si="38"/>
        <v>1</v>
      </c>
      <c r="U2442" s="29">
        <f>'Raw Data'!$M2442*'Raw Data'!$T2442</f>
        <v>600</v>
      </c>
    </row>
    <row r="2443" spans="1:21" x14ac:dyDescent="0.3">
      <c r="A2443" s="20">
        <v>18358171</v>
      </c>
      <c r="B2443" s="27" t="s">
        <v>4981</v>
      </c>
      <c r="C2443" s="27">
        <v>1</v>
      </c>
      <c r="D2443" s="27" t="str">
        <f>VLOOKUP('Raw Data'!$C2443,'country description'!$A$2:$B$16,2,0)</f>
        <v>India</v>
      </c>
      <c r="E2443" s="27" t="s">
        <v>14</v>
      </c>
      <c r="F2443" s="27" t="s">
        <v>5171</v>
      </c>
      <c r="G2443" s="27" t="s">
        <v>407</v>
      </c>
      <c r="H2443" s="27" t="s">
        <v>18</v>
      </c>
      <c r="I2443" s="27" t="s">
        <v>19</v>
      </c>
      <c r="J2443" s="27" t="s">
        <v>19</v>
      </c>
      <c r="K2443" s="27">
        <v>2</v>
      </c>
      <c r="L2443" s="27">
        <v>6</v>
      </c>
      <c r="M2443" s="27">
        <v>600</v>
      </c>
      <c r="N2443" s="27">
        <v>3.1</v>
      </c>
      <c r="O2443" s="27">
        <v>2018</v>
      </c>
      <c r="P2443" s="27">
        <v>1</v>
      </c>
      <c r="Q2443" s="27">
        <v>20</v>
      </c>
      <c r="R2443" s="28">
        <f>DATE('Raw Data'!$O2443,'Raw Data'!$P2443,'Raw Data'!$Q2443)</f>
        <v>43120</v>
      </c>
      <c r="S2443" s="27" t="str">
        <f>CONCATENATE(MID('Raw Data'!$H2443,FIND("(",'Raw Data'!$H2443)+1,FIND(")",'Raw Data'!$H2443)-FIND("(",'Raw Data'!$H2443)-1),"",'Raw Data'!$M2443)</f>
        <v>Rs.600</v>
      </c>
      <c r="T2443" s="27">
        <f t="shared" si="38"/>
        <v>1</v>
      </c>
      <c r="U2443" s="29">
        <f>'Raw Data'!$M2443*'Raw Data'!$T2443</f>
        <v>600</v>
      </c>
    </row>
    <row r="2444" spans="1:21" x14ac:dyDescent="0.3">
      <c r="A2444" s="20">
        <v>9083</v>
      </c>
      <c r="B2444" s="27" t="s">
        <v>5172</v>
      </c>
      <c r="C2444" s="27">
        <v>1</v>
      </c>
      <c r="D2444" s="27" t="str">
        <f>VLOOKUP('Raw Data'!$C2444,'country description'!$A$2:$B$16,2,0)</f>
        <v>India</v>
      </c>
      <c r="E2444" s="27" t="s">
        <v>14</v>
      </c>
      <c r="F2444" s="27" t="s">
        <v>5173</v>
      </c>
      <c r="G2444" s="27" t="s">
        <v>393</v>
      </c>
      <c r="H2444" s="27" t="s">
        <v>18</v>
      </c>
      <c r="I2444" s="27" t="s">
        <v>19</v>
      </c>
      <c r="J2444" s="27" t="s">
        <v>19</v>
      </c>
      <c r="K2444" s="27">
        <v>2</v>
      </c>
      <c r="L2444" s="27">
        <v>29</v>
      </c>
      <c r="M2444" s="27">
        <v>600</v>
      </c>
      <c r="N2444" s="27">
        <v>3.4</v>
      </c>
      <c r="O2444" s="27">
        <v>2018</v>
      </c>
      <c r="P2444" s="27">
        <v>1</v>
      </c>
      <c r="Q2444" s="27">
        <v>22</v>
      </c>
      <c r="R2444" s="28">
        <f>DATE('Raw Data'!$O2444,'Raw Data'!$P2444,'Raw Data'!$Q2444)</f>
        <v>43122</v>
      </c>
      <c r="S2444" s="27" t="str">
        <f>CONCATENATE(MID('Raw Data'!$H2444,FIND("(",'Raw Data'!$H2444)+1,FIND(")",'Raw Data'!$H2444)-FIND("(",'Raw Data'!$H2444)-1),"",'Raw Data'!$M2444)</f>
        <v>Rs.600</v>
      </c>
      <c r="T2444" s="27">
        <f t="shared" si="38"/>
        <v>1</v>
      </c>
      <c r="U2444" s="29">
        <f>'Raw Data'!$M2444*'Raw Data'!$T2444</f>
        <v>600</v>
      </c>
    </row>
    <row r="2445" spans="1:21" x14ac:dyDescent="0.3">
      <c r="A2445" s="20">
        <v>2124</v>
      </c>
      <c r="B2445" s="27" t="s">
        <v>5174</v>
      </c>
      <c r="C2445" s="27">
        <v>1</v>
      </c>
      <c r="D2445" s="27" t="str">
        <f>VLOOKUP('Raw Data'!$C2445,'country description'!$A$2:$B$16,2,0)</f>
        <v>India</v>
      </c>
      <c r="E2445" s="27" t="s">
        <v>14</v>
      </c>
      <c r="F2445" s="27" t="s">
        <v>5175</v>
      </c>
      <c r="G2445" s="27" t="s">
        <v>390</v>
      </c>
      <c r="H2445" s="27" t="s">
        <v>18</v>
      </c>
      <c r="I2445" s="27" t="s">
        <v>19</v>
      </c>
      <c r="J2445" s="27" t="s">
        <v>19</v>
      </c>
      <c r="K2445" s="27">
        <v>2</v>
      </c>
      <c r="L2445" s="27">
        <v>31</v>
      </c>
      <c r="M2445" s="27">
        <v>600</v>
      </c>
      <c r="N2445" s="27">
        <v>3.1</v>
      </c>
      <c r="O2445" s="27">
        <v>2010</v>
      </c>
      <c r="P2445" s="27">
        <v>1</v>
      </c>
      <c r="Q2445" s="27">
        <v>21</v>
      </c>
      <c r="R2445" s="28">
        <f>DATE('Raw Data'!$O2445,'Raw Data'!$P2445,'Raw Data'!$Q2445)</f>
        <v>40199</v>
      </c>
      <c r="S2445" s="27" t="str">
        <f>CONCATENATE(MID('Raw Data'!$H2445,FIND("(",'Raw Data'!$H2445)+1,FIND(")",'Raw Data'!$H2445)-FIND("(",'Raw Data'!$H2445)-1),"",'Raw Data'!$M2445)</f>
        <v>Rs.600</v>
      </c>
      <c r="T2445" s="27">
        <f t="shared" si="38"/>
        <v>1</v>
      </c>
      <c r="U2445" s="29">
        <f>'Raw Data'!$M2445*'Raw Data'!$T2445</f>
        <v>600</v>
      </c>
    </row>
    <row r="2446" spans="1:21" x14ac:dyDescent="0.3">
      <c r="A2446" s="20">
        <v>3657</v>
      </c>
      <c r="B2446" s="27" t="s">
        <v>5176</v>
      </c>
      <c r="C2446" s="27">
        <v>1</v>
      </c>
      <c r="D2446" s="27" t="str">
        <f>VLOOKUP('Raw Data'!$C2446,'country description'!$A$2:$B$16,2,0)</f>
        <v>India</v>
      </c>
      <c r="E2446" s="27" t="s">
        <v>14</v>
      </c>
      <c r="F2446" s="27" t="s">
        <v>5177</v>
      </c>
      <c r="G2446" s="27" t="s">
        <v>455</v>
      </c>
      <c r="H2446" s="27" t="s">
        <v>18</v>
      </c>
      <c r="I2446" s="27" t="s">
        <v>19</v>
      </c>
      <c r="J2446" s="27" t="s">
        <v>19</v>
      </c>
      <c r="K2446" s="27">
        <v>2</v>
      </c>
      <c r="L2446" s="27">
        <v>26</v>
      </c>
      <c r="M2446" s="27">
        <v>600</v>
      </c>
      <c r="N2446" s="27">
        <v>3.4</v>
      </c>
      <c r="O2446" s="27">
        <v>2015</v>
      </c>
      <c r="P2446" s="27">
        <v>1</v>
      </c>
      <c r="Q2446" s="27">
        <v>28</v>
      </c>
      <c r="R2446" s="28">
        <f>DATE('Raw Data'!$O2446,'Raw Data'!$P2446,'Raw Data'!$Q2446)</f>
        <v>42032</v>
      </c>
      <c r="S2446" s="27" t="str">
        <f>CONCATENATE(MID('Raw Data'!$H2446,FIND("(",'Raw Data'!$H2446)+1,FIND(")",'Raw Data'!$H2446)-FIND("(",'Raw Data'!$H2446)-1),"",'Raw Data'!$M2446)</f>
        <v>Rs.600</v>
      </c>
      <c r="T2446" s="27">
        <f t="shared" si="38"/>
        <v>1</v>
      </c>
      <c r="U2446" s="29">
        <f>'Raw Data'!$M2446*'Raw Data'!$T2446</f>
        <v>600</v>
      </c>
    </row>
    <row r="2447" spans="1:21" x14ac:dyDescent="0.3">
      <c r="A2447" s="20">
        <v>18386746</v>
      </c>
      <c r="B2447" s="27" t="s">
        <v>5178</v>
      </c>
      <c r="C2447" s="27">
        <v>1</v>
      </c>
      <c r="D2447" s="27" t="str">
        <f>VLOOKUP('Raw Data'!$C2447,'country description'!$A$2:$B$16,2,0)</f>
        <v>India</v>
      </c>
      <c r="E2447" s="27" t="s">
        <v>14</v>
      </c>
      <c r="F2447" s="27" t="s">
        <v>5179</v>
      </c>
      <c r="G2447" s="27" t="s">
        <v>5180</v>
      </c>
      <c r="H2447" s="27" t="s">
        <v>18</v>
      </c>
      <c r="I2447" s="27" t="s">
        <v>19</v>
      </c>
      <c r="J2447" s="27" t="s">
        <v>19</v>
      </c>
      <c r="K2447" s="27">
        <v>2</v>
      </c>
      <c r="L2447" s="27">
        <v>2</v>
      </c>
      <c r="M2447" s="27">
        <v>600</v>
      </c>
      <c r="N2447" s="27">
        <v>1</v>
      </c>
      <c r="O2447" s="27">
        <v>2011</v>
      </c>
      <c r="P2447" s="27">
        <v>12</v>
      </c>
      <c r="Q2447" s="27">
        <v>13</v>
      </c>
      <c r="R2447" s="28">
        <f>DATE('Raw Data'!$O2447,'Raw Data'!$P2447,'Raw Data'!$Q2447)</f>
        <v>40890</v>
      </c>
      <c r="S2447" s="27" t="str">
        <f>CONCATENATE(MID('Raw Data'!$H2447,FIND("(",'Raw Data'!$H2447)+1,FIND(")",'Raw Data'!$H2447)-FIND("(",'Raw Data'!$H2447)-1),"",'Raw Data'!$M2447)</f>
        <v>Rs.600</v>
      </c>
      <c r="T2447" s="27">
        <f t="shared" si="38"/>
        <v>1</v>
      </c>
      <c r="U2447" s="29">
        <f>'Raw Data'!$M2447*'Raw Data'!$T2447</f>
        <v>600</v>
      </c>
    </row>
    <row r="2448" spans="1:21" x14ac:dyDescent="0.3">
      <c r="A2448" s="20">
        <v>310447</v>
      </c>
      <c r="B2448" s="27" t="s">
        <v>5181</v>
      </c>
      <c r="C2448" s="27">
        <v>1</v>
      </c>
      <c r="D2448" s="27" t="str">
        <f>VLOOKUP('Raw Data'!$C2448,'country description'!$A$2:$B$16,2,0)</f>
        <v>India</v>
      </c>
      <c r="E2448" s="27" t="s">
        <v>14</v>
      </c>
      <c r="F2448" s="27" t="s">
        <v>5182</v>
      </c>
      <c r="G2448" s="27" t="s">
        <v>455</v>
      </c>
      <c r="H2448" s="27" t="s">
        <v>18</v>
      </c>
      <c r="I2448" s="27" t="s">
        <v>19</v>
      </c>
      <c r="J2448" s="27" t="s">
        <v>19</v>
      </c>
      <c r="K2448" s="27">
        <v>2</v>
      </c>
      <c r="L2448" s="27">
        <v>14</v>
      </c>
      <c r="M2448" s="27">
        <v>600</v>
      </c>
      <c r="N2448" s="27">
        <v>2.8</v>
      </c>
      <c r="O2448" s="27">
        <v>2012</v>
      </c>
      <c r="P2448" s="27">
        <v>12</v>
      </c>
      <c r="Q2448" s="27">
        <v>12</v>
      </c>
      <c r="R2448" s="28">
        <f>DATE('Raw Data'!$O2448,'Raw Data'!$P2448,'Raw Data'!$Q2448)</f>
        <v>41255</v>
      </c>
      <c r="S2448" s="27" t="str">
        <f>CONCATENATE(MID('Raw Data'!$H2448,FIND("(",'Raw Data'!$H2448)+1,FIND(")",'Raw Data'!$H2448)-FIND("(",'Raw Data'!$H2448)-1),"",'Raw Data'!$M2448)</f>
        <v>Rs.600</v>
      </c>
      <c r="T2448" s="27">
        <f t="shared" si="38"/>
        <v>1</v>
      </c>
      <c r="U2448" s="29">
        <f>'Raw Data'!$M2448*'Raw Data'!$T2448</f>
        <v>600</v>
      </c>
    </row>
    <row r="2449" spans="1:21" x14ac:dyDescent="0.3">
      <c r="A2449" s="20">
        <v>7855</v>
      </c>
      <c r="B2449" s="27" t="s">
        <v>480</v>
      </c>
      <c r="C2449" s="27">
        <v>1</v>
      </c>
      <c r="D2449" s="27" t="str">
        <f>VLOOKUP('Raw Data'!$C2449,'country description'!$A$2:$B$16,2,0)</f>
        <v>India</v>
      </c>
      <c r="E2449" s="27" t="s">
        <v>14</v>
      </c>
      <c r="F2449" s="27" t="s">
        <v>5183</v>
      </c>
      <c r="G2449" s="27" t="s">
        <v>481</v>
      </c>
      <c r="H2449" s="27" t="s">
        <v>18</v>
      </c>
      <c r="I2449" s="27" t="s">
        <v>19</v>
      </c>
      <c r="J2449" s="27" t="s">
        <v>19</v>
      </c>
      <c r="K2449" s="27">
        <v>2</v>
      </c>
      <c r="L2449" s="27">
        <v>1607</v>
      </c>
      <c r="M2449" s="27">
        <v>600</v>
      </c>
      <c r="N2449" s="27">
        <v>3.9</v>
      </c>
      <c r="O2449" s="27">
        <v>2016</v>
      </c>
      <c r="P2449" s="27">
        <v>12</v>
      </c>
      <c r="Q2449" s="27">
        <v>16</v>
      </c>
      <c r="R2449" s="28">
        <f>DATE('Raw Data'!$O2449,'Raw Data'!$P2449,'Raw Data'!$Q2449)</f>
        <v>42720</v>
      </c>
      <c r="S2449" s="27" t="str">
        <f>CONCATENATE(MID('Raw Data'!$H2449,FIND("(",'Raw Data'!$H2449)+1,FIND(")",'Raw Data'!$H2449)-FIND("(",'Raw Data'!$H2449)-1),"",'Raw Data'!$M2449)</f>
        <v>Rs.600</v>
      </c>
      <c r="T2449" s="27">
        <f t="shared" si="38"/>
        <v>1</v>
      </c>
      <c r="U2449" s="29">
        <f>'Raw Data'!$M2449*'Raw Data'!$T2449</f>
        <v>600</v>
      </c>
    </row>
    <row r="2450" spans="1:21" x14ac:dyDescent="0.3">
      <c r="A2450" s="20">
        <v>309838</v>
      </c>
      <c r="B2450" s="27" t="s">
        <v>2602</v>
      </c>
      <c r="C2450" s="27">
        <v>1</v>
      </c>
      <c r="D2450" s="27" t="str">
        <f>VLOOKUP('Raw Data'!$C2450,'country description'!$A$2:$B$16,2,0)</f>
        <v>India</v>
      </c>
      <c r="E2450" s="27" t="s">
        <v>14</v>
      </c>
      <c r="F2450" s="27" t="s">
        <v>5184</v>
      </c>
      <c r="G2450" s="27" t="s">
        <v>390</v>
      </c>
      <c r="H2450" s="27" t="s">
        <v>18</v>
      </c>
      <c r="I2450" s="27" t="s">
        <v>19</v>
      </c>
      <c r="J2450" s="27" t="s">
        <v>19</v>
      </c>
      <c r="K2450" s="27">
        <v>2</v>
      </c>
      <c r="L2450" s="27">
        <v>35</v>
      </c>
      <c r="M2450" s="27">
        <v>600</v>
      </c>
      <c r="N2450" s="27">
        <v>3.4</v>
      </c>
      <c r="O2450" s="27">
        <v>2014</v>
      </c>
      <c r="P2450" s="27">
        <v>12</v>
      </c>
      <c r="Q2450" s="27">
        <v>19</v>
      </c>
      <c r="R2450" s="28">
        <f>DATE('Raw Data'!$O2450,'Raw Data'!$P2450,'Raw Data'!$Q2450)</f>
        <v>41992</v>
      </c>
      <c r="S2450" s="27" t="str">
        <f>CONCATENATE(MID('Raw Data'!$H2450,FIND("(",'Raw Data'!$H2450)+1,FIND(")",'Raw Data'!$H2450)-FIND("(",'Raw Data'!$H2450)-1),"",'Raw Data'!$M2450)</f>
        <v>Rs.600</v>
      </c>
      <c r="T2450" s="27">
        <f t="shared" si="38"/>
        <v>1</v>
      </c>
      <c r="U2450" s="29">
        <f>'Raw Data'!$M2450*'Raw Data'!$T2450</f>
        <v>600</v>
      </c>
    </row>
    <row r="2451" spans="1:21" x14ac:dyDescent="0.3">
      <c r="A2451" s="20">
        <v>9552</v>
      </c>
      <c r="B2451" s="27" t="s">
        <v>5185</v>
      </c>
      <c r="C2451" s="27">
        <v>1</v>
      </c>
      <c r="D2451" s="27" t="str">
        <f>VLOOKUP('Raw Data'!$C2451,'country description'!$A$2:$B$16,2,0)</f>
        <v>India</v>
      </c>
      <c r="E2451" s="27" t="s">
        <v>14</v>
      </c>
      <c r="F2451" s="27" t="s">
        <v>5186</v>
      </c>
      <c r="G2451" s="27" t="s">
        <v>390</v>
      </c>
      <c r="H2451" s="27" t="s">
        <v>18</v>
      </c>
      <c r="I2451" s="27" t="s">
        <v>19</v>
      </c>
      <c r="J2451" s="27" t="s">
        <v>19</v>
      </c>
      <c r="K2451" s="27">
        <v>2</v>
      </c>
      <c r="L2451" s="27">
        <v>31</v>
      </c>
      <c r="M2451" s="27">
        <v>600</v>
      </c>
      <c r="N2451" s="27">
        <v>3.2</v>
      </c>
      <c r="O2451" s="27">
        <v>2012</v>
      </c>
      <c r="P2451" s="27">
        <v>12</v>
      </c>
      <c r="Q2451" s="27">
        <v>8</v>
      </c>
      <c r="R2451" s="28">
        <f>DATE('Raw Data'!$O2451,'Raw Data'!$P2451,'Raw Data'!$Q2451)</f>
        <v>41251</v>
      </c>
      <c r="S2451" s="27" t="str">
        <f>CONCATENATE(MID('Raw Data'!$H2451,FIND("(",'Raw Data'!$H2451)+1,FIND(")",'Raw Data'!$H2451)-FIND("(",'Raw Data'!$H2451)-1),"",'Raw Data'!$M2451)</f>
        <v>Rs.600</v>
      </c>
      <c r="T2451" s="27">
        <f t="shared" si="38"/>
        <v>1</v>
      </c>
      <c r="U2451" s="29">
        <f>'Raw Data'!$M2451*'Raw Data'!$T2451</f>
        <v>600</v>
      </c>
    </row>
    <row r="2452" spans="1:21" x14ac:dyDescent="0.3">
      <c r="A2452" s="20">
        <v>18365872</v>
      </c>
      <c r="B2452" s="27" t="s">
        <v>5187</v>
      </c>
      <c r="C2452" s="27">
        <v>1</v>
      </c>
      <c r="D2452" s="27" t="str">
        <f>VLOOKUP('Raw Data'!$C2452,'country description'!$A$2:$B$16,2,0)</f>
        <v>India</v>
      </c>
      <c r="E2452" s="27" t="s">
        <v>14</v>
      </c>
      <c r="F2452" s="27" t="s">
        <v>5188</v>
      </c>
      <c r="G2452" s="27" t="s">
        <v>2801</v>
      </c>
      <c r="H2452" s="27" t="s">
        <v>18</v>
      </c>
      <c r="I2452" s="27" t="s">
        <v>19</v>
      </c>
      <c r="J2452" s="27" t="s">
        <v>19</v>
      </c>
      <c r="K2452" s="27">
        <v>2</v>
      </c>
      <c r="L2452" s="27">
        <v>4</v>
      </c>
      <c r="M2452" s="27">
        <v>600</v>
      </c>
      <c r="N2452" s="27">
        <v>2.8</v>
      </c>
      <c r="O2452" s="27">
        <v>2017</v>
      </c>
      <c r="P2452" s="27">
        <v>12</v>
      </c>
      <c r="Q2452" s="27">
        <v>2</v>
      </c>
      <c r="R2452" s="28">
        <f>DATE('Raw Data'!$O2452,'Raw Data'!$P2452,'Raw Data'!$Q2452)</f>
        <v>43071</v>
      </c>
      <c r="S2452" s="27" t="str">
        <f>CONCATENATE(MID('Raw Data'!$H2452,FIND("(",'Raw Data'!$H2452)+1,FIND(")",'Raw Data'!$H2452)-FIND("(",'Raw Data'!$H2452)-1),"",'Raw Data'!$M2452)</f>
        <v>Rs.600</v>
      </c>
      <c r="T2452" s="27">
        <f t="shared" si="38"/>
        <v>1</v>
      </c>
      <c r="U2452" s="29">
        <f>'Raw Data'!$M2452*'Raw Data'!$T2452</f>
        <v>600</v>
      </c>
    </row>
    <row r="2453" spans="1:21" x14ac:dyDescent="0.3">
      <c r="A2453" s="20">
        <v>4312</v>
      </c>
      <c r="B2453" s="27" t="s">
        <v>5189</v>
      </c>
      <c r="C2453" s="27">
        <v>1</v>
      </c>
      <c r="D2453" s="27" t="str">
        <f>VLOOKUP('Raw Data'!$C2453,'country description'!$A$2:$B$16,2,0)</f>
        <v>India</v>
      </c>
      <c r="E2453" s="27" t="s">
        <v>14</v>
      </c>
      <c r="F2453" s="27" t="s">
        <v>5190</v>
      </c>
      <c r="G2453" s="27" t="s">
        <v>458</v>
      </c>
      <c r="H2453" s="27" t="s">
        <v>18</v>
      </c>
      <c r="I2453" s="27" t="s">
        <v>19</v>
      </c>
      <c r="J2453" s="27" t="s">
        <v>19</v>
      </c>
      <c r="K2453" s="27">
        <v>2</v>
      </c>
      <c r="L2453" s="27">
        <v>11</v>
      </c>
      <c r="M2453" s="27">
        <v>600</v>
      </c>
      <c r="N2453" s="27">
        <v>2.9</v>
      </c>
      <c r="O2453" s="27">
        <v>2011</v>
      </c>
      <c r="P2453" s="27">
        <v>12</v>
      </c>
      <c r="Q2453" s="27">
        <v>12</v>
      </c>
      <c r="R2453" s="28">
        <f>DATE('Raw Data'!$O2453,'Raw Data'!$P2453,'Raw Data'!$Q2453)</f>
        <v>40889</v>
      </c>
      <c r="S2453" s="27" t="str">
        <f>CONCATENATE(MID('Raw Data'!$H2453,FIND("(",'Raw Data'!$H2453)+1,FIND(")",'Raw Data'!$H2453)-FIND("(",'Raw Data'!$H2453)-1),"",'Raw Data'!$M2453)</f>
        <v>Rs.600</v>
      </c>
      <c r="T2453" s="27">
        <f t="shared" si="38"/>
        <v>1</v>
      </c>
      <c r="U2453" s="29">
        <f>'Raw Data'!$M2453*'Raw Data'!$T2453</f>
        <v>600</v>
      </c>
    </row>
    <row r="2454" spans="1:21" x14ac:dyDescent="0.3">
      <c r="A2454" s="20">
        <v>7548</v>
      </c>
      <c r="B2454" s="27" t="s">
        <v>5191</v>
      </c>
      <c r="C2454" s="27">
        <v>1</v>
      </c>
      <c r="D2454" s="27" t="str">
        <f>VLOOKUP('Raw Data'!$C2454,'country description'!$A$2:$B$16,2,0)</f>
        <v>India</v>
      </c>
      <c r="E2454" s="27" t="s">
        <v>14</v>
      </c>
      <c r="F2454" s="27" t="s">
        <v>5192</v>
      </c>
      <c r="G2454" s="27" t="s">
        <v>390</v>
      </c>
      <c r="H2454" s="27" t="s">
        <v>18</v>
      </c>
      <c r="I2454" s="27" t="s">
        <v>19</v>
      </c>
      <c r="J2454" s="27" t="s">
        <v>19</v>
      </c>
      <c r="K2454" s="27">
        <v>2</v>
      </c>
      <c r="L2454" s="27">
        <v>62</v>
      </c>
      <c r="M2454" s="27">
        <v>600</v>
      </c>
      <c r="N2454" s="27">
        <v>3.6</v>
      </c>
      <c r="O2454" s="27">
        <v>2018</v>
      </c>
      <c r="P2454" s="27">
        <v>12</v>
      </c>
      <c r="Q2454" s="27">
        <v>5</v>
      </c>
      <c r="R2454" s="28">
        <f>DATE('Raw Data'!$O2454,'Raw Data'!$P2454,'Raw Data'!$Q2454)</f>
        <v>43439</v>
      </c>
      <c r="S2454" s="27" t="str">
        <f>CONCATENATE(MID('Raw Data'!$H2454,FIND("(",'Raw Data'!$H2454)+1,FIND(")",'Raw Data'!$H2454)-FIND("(",'Raw Data'!$H2454)-1),"",'Raw Data'!$M2454)</f>
        <v>Rs.600</v>
      </c>
      <c r="T2454" s="27">
        <f t="shared" si="38"/>
        <v>1</v>
      </c>
      <c r="U2454" s="29">
        <f>'Raw Data'!$M2454*'Raw Data'!$T2454</f>
        <v>600</v>
      </c>
    </row>
    <row r="2455" spans="1:21" x14ac:dyDescent="0.3">
      <c r="A2455" s="20">
        <v>1973</v>
      </c>
      <c r="B2455" s="27" t="s">
        <v>5193</v>
      </c>
      <c r="C2455" s="27">
        <v>1</v>
      </c>
      <c r="D2455" s="27" t="str">
        <f>VLOOKUP('Raw Data'!$C2455,'country description'!$A$2:$B$16,2,0)</f>
        <v>India</v>
      </c>
      <c r="E2455" s="27" t="s">
        <v>14</v>
      </c>
      <c r="F2455" s="27" t="s">
        <v>5194</v>
      </c>
      <c r="G2455" s="27" t="s">
        <v>610</v>
      </c>
      <c r="H2455" s="27" t="s">
        <v>18</v>
      </c>
      <c r="I2455" s="27" t="s">
        <v>19</v>
      </c>
      <c r="J2455" s="27" t="s">
        <v>19</v>
      </c>
      <c r="K2455" s="27">
        <v>2</v>
      </c>
      <c r="L2455" s="27">
        <v>2</v>
      </c>
      <c r="M2455" s="27">
        <v>600</v>
      </c>
      <c r="N2455" s="27">
        <v>1</v>
      </c>
      <c r="O2455" s="27">
        <v>2012</v>
      </c>
      <c r="P2455" s="27">
        <v>12</v>
      </c>
      <c r="Q2455" s="27">
        <v>9</v>
      </c>
      <c r="R2455" s="28">
        <f>DATE('Raw Data'!$O2455,'Raw Data'!$P2455,'Raw Data'!$Q2455)</f>
        <v>41252</v>
      </c>
      <c r="S2455" s="27" t="str">
        <f>CONCATENATE(MID('Raw Data'!$H2455,FIND("(",'Raw Data'!$H2455)+1,FIND(")",'Raw Data'!$H2455)-FIND("(",'Raw Data'!$H2455)-1),"",'Raw Data'!$M2455)</f>
        <v>Rs.600</v>
      </c>
      <c r="T2455" s="27">
        <f t="shared" si="38"/>
        <v>1</v>
      </c>
      <c r="U2455" s="29">
        <f>'Raw Data'!$M2455*'Raw Data'!$T2455</f>
        <v>600</v>
      </c>
    </row>
    <row r="2456" spans="1:21" x14ac:dyDescent="0.3">
      <c r="A2456" s="20">
        <v>303788</v>
      </c>
      <c r="B2456" s="27" t="s">
        <v>5195</v>
      </c>
      <c r="C2456" s="27">
        <v>1</v>
      </c>
      <c r="D2456" s="27" t="str">
        <f>VLOOKUP('Raw Data'!$C2456,'country description'!$A$2:$B$16,2,0)</f>
        <v>India</v>
      </c>
      <c r="E2456" s="27" t="s">
        <v>14</v>
      </c>
      <c r="F2456" s="27" t="s">
        <v>5196</v>
      </c>
      <c r="G2456" s="27" t="s">
        <v>5197</v>
      </c>
      <c r="H2456" s="27" t="s">
        <v>18</v>
      </c>
      <c r="I2456" s="27" t="s">
        <v>19</v>
      </c>
      <c r="J2456" s="27" t="s">
        <v>19</v>
      </c>
      <c r="K2456" s="27">
        <v>2</v>
      </c>
      <c r="L2456" s="27">
        <v>22</v>
      </c>
      <c r="M2456" s="27">
        <v>600</v>
      </c>
      <c r="N2456" s="27">
        <v>3.2</v>
      </c>
      <c r="O2456" s="27">
        <v>2015</v>
      </c>
      <c r="P2456" s="27">
        <v>12</v>
      </c>
      <c r="Q2456" s="27">
        <v>7</v>
      </c>
      <c r="R2456" s="28">
        <f>DATE('Raw Data'!$O2456,'Raw Data'!$P2456,'Raw Data'!$Q2456)</f>
        <v>42345</v>
      </c>
      <c r="S2456" s="27" t="str">
        <f>CONCATENATE(MID('Raw Data'!$H2456,FIND("(",'Raw Data'!$H2456)+1,FIND(")",'Raw Data'!$H2456)-FIND("(",'Raw Data'!$H2456)-1),"",'Raw Data'!$M2456)</f>
        <v>Rs.600</v>
      </c>
      <c r="T2456" s="27">
        <f t="shared" si="38"/>
        <v>1</v>
      </c>
      <c r="U2456" s="29">
        <f>'Raw Data'!$M2456*'Raw Data'!$T2456</f>
        <v>600</v>
      </c>
    </row>
    <row r="2457" spans="1:21" x14ac:dyDescent="0.3">
      <c r="A2457" s="20">
        <v>301191</v>
      </c>
      <c r="B2457" s="27" t="s">
        <v>5198</v>
      </c>
      <c r="C2457" s="27">
        <v>1</v>
      </c>
      <c r="D2457" s="27" t="str">
        <f>VLOOKUP('Raw Data'!$C2457,'country description'!$A$2:$B$16,2,0)</f>
        <v>India</v>
      </c>
      <c r="E2457" s="27" t="s">
        <v>14</v>
      </c>
      <c r="F2457" s="27" t="s">
        <v>5199</v>
      </c>
      <c r="G2457" s="27" t="s">
        <v>458</v>
      </c>
      <c r="H2457" s="27" t="s">
        <v>18</v>
      </c>
      <c r="I2457" s="27" t="s">
        <v>19</v>
      </c>
      <c r="J2457" s="27" t="s">
        <v>19</v>
      </c>
      <c r="K2457" s="27">
        <v>2</v>
      </c>
      <c r="L2457" s="27">
        <v>9</v>
      </c>
      <c r="M2457" s="27">
        <v>600</v>
      </c>
      <c r="N2457" s="27">
        <v>2.9</v>
      </c>
      <c r="O2457" s="27">
        <v>2018</v>
      </c>
      <c r="P2457" s="27">
        <v>12</v>
      </c>
      <c r="Q2457" s="27">
        <v>11</v>
      </c>
      <c r="R2457" s="28">
        <f>DATE('Raw Data'!$O2457,'Raw Data'!$P2457,'Raw Data'!$Q2457)</f>
        <v>43445</v>
      </c>
      <c r="S2457" s="27" t="str">
        <f>CONCATENATE(MID('Raw Data'!$H2457,FIND("(",'Raw Data'!$H2457)+1,FIND(")",'Raw Data'!$H2457)-FIND("(",'Raw Data'!$H2457)-1),"",'Raw Data'!$M2457)</f>
        <v>Rs.600</v>
      </c>
      <c r="T2457" s="27">
        <f t="shared" si="38"/>
        <v>1</v>
      </c>
      <c r="U2457" s="29">
        <f>'Raw Data'!$M2457*'Raw Data'!$T2457</f>
        <v>600</v>
      </c>
    </row>
    <row r="2458" spans="1:21" x14ac:dyDescent="0.3">
      <c r="A2458" s="20">
        <v>18354666</v>
      </c>
      <c r="B2458" s="27" t="s">
        <v>5200</v>
      </c>
      <c r="C2458" s="27">
        <v>1</v>
      </c>
      <c r="D2458" s="27" t="str">
        <f>VLOOKUP('Raw Data'!$C2458,'country description'!$A$2:$B$16,2,0)</f>
        <v>India</v>
      </c>
      <c r="E2458" s="27" t="s">
        <v>14</v>
      </c>
      <c r="F2458" s="27" t="s">
        <v>5201</v>
      </c>
      <c r="G2458" s="27" t="s">
        <v>3119</v>
      </c>
      <c r="H2458" s="27" t="s">
        <v>18</v>
      </c>
      <c r="I2458" s="27" t="s">
        <v>19</v>
      </c>
      <c r="J2458" s="27" t="s">
        <v>19</v>
      </c>
      <c r="K2458" s="27">
        <v>2</v>
      </c>
      <c r="L2458" s="27">
        <v>3</v>
      </c>
      <c r="M2458" s="27">
        <v>600</v>
      </c>
      <c r="N2458" s="27">
        <v>1</v>
      </c>
      <c r="O2458" s="27">
        <v>2018</v>
      </c>
      <c r="P2458" s="27">
        <v>12</v>
      </c>
      <c r="Q2458" s="27">
        <v>28</v>
      </c>
      <c r="R2458" s="28">
        <f>DATE('Raw Data'!$O2458,'Raw Data'!$P2458,'Raw Data'!$Q2458)</f>
        <v>43462</v>
      </c>
      <c r="S2458" s="27" t="str">
        <f>CONCATENATE(MID('Raw Data'!$H2458,FIND("(",'Raw Data'!$H2458)+1,FIND(")",'Raw Data'!$H2458)-FIND("(",'Raw Data'!$H2458)-1),"",'Raw Data'!$M2458)</f>
        <v>Rs.600</v>
      </c>
      <c r="T2458" s="27">
        <f t="shared" si="38"/>
        <v>1</v>
      </c>
      <c r="U2458" s="29">
        <f>'Raw Data'!$M2458*'Raw Data'!$T2458</f>
        <v>600</v>
      </c>
    </row>
    <row r="2459" spans="1:21" x14ac:dyDescent="0.3">
      <c r="A2459" s="20">
        <v>18431171</v>
      </c>
      <c r="B2459" s="27" t="s">
        <v>5202</v>
      </c>
      <c r="C2459" s="27">
        <v>1</v>
      </c>
      <c r="D2459" s="27" t="str">
        <f>VLOOKUP('Raw Data'!$C2459,'country description'!$A$2:$B$16,2,0)</f>
        <v>India</v>
      </c>
      <c r="E2459" s="27" t="s">
        <v>14</v>
      </c>
      <c r="F2459" s="27" t="s">
        <v>5203</v>
      </c>
      <c r="G2459" s="27" t="s">
        <v>410</v>
      </c>
      <c r="H2459" s="27" t="s">
        <v>18</v>
      </c>
      <c r="I2459" s="27" t="s">
        <v>19</v>
      </c>
      <c r="J2459" s="27" t="s">
        <v>19</v>
      </c>
      <c r="K2459" s="27">
        <v>2</v>
      </c>
      <c r="L2459" s="27">
        <v>1</v>
      </c>
      <c r="M2459" s="27">
        <v>600</v>
      </c>
      <c r="N2459" s="27">
        <v>1</v>
      </c>
      <c r="O2459" s="27">
        <v>2016</v>
      </c>
      <c r="P2459" s="27">
        <v>12</v>
      </c>
      <c r="Q2459" s="27">
        <v>8</v>
      </c>
      <c r="R2459" s="28">
        <f>DATE('Raw Data'!$O2459,'Raw Data'!$P2459,'Raw Data'!$Q2459)</f>
        <v>42712</v>
      </c>
      <c r="S2459" s="27" t="str">
        <f>CONCATENATE(MID('Raw Data'!$H2459,FIND("(",'Raw Data'!$H2459)+1,FIND(")",'Raw Data'!$H2459)-FIND("(",'Raw Data'!$H2459)-1),"",'Raw Data'!$M2459)</f>
        <v>Rs.600</v>
      </c>
      <c r="T2459" s="27">
        <f t="shared" si="38"/>
        <v>1</v>
      </c>
      <c r="U2459" s="29">
        <f>'Raw Data'!$M2459*'Raw Data'!$T2459</f>
        <v>600</v>
      </c>
    </row>
    <row r="2460" spans="1:21" x14ac:dyDescent="0.3">
      <c r="A2460" s="20">
        <v>18449651</v>
      </c>
      <c r="B2460" s="27" t="s">
        <v>5204</v>
      </c>
      <c r="C2460" s="27">
        <v>1</v>
      </c>
      <c r="D2460" s="27" t="str">
        <f>VLOOKUP('Raw Data'!$C2460,'country description'!$A$2:$B$16,2,0)</f>
        <v>India</v>
      </c>
      <c r="E2460" s="27" t="s">
        <v>14</v>
      </c>
      <c r="F2460" s="27" t="s">
        <v>5205</v>
      </c>
      <c r="G2460" s="27" t="s">
        <v>455</v>
      </c>
      <c r="H2460" s="27" t="s">
        <v>18</v>
      </c>
      <c r="I2460" s="27" t="s">
        <v>19</v>
      </c>
      <c r="J2460" s="27" t="s">
        <v>19</v>
      </c>
      <c r="K2460" s="27">
        <v>2</v>
      </c>
      <c r="L2460" s="27">
        <v>2</v>
      </c>
      <c r="M2460" s="27">
        <v>600</v>
      </c>
      <c r="N2460" s="27">
        <v>1</v>
      </c>
      <c r="O2460" s="27">
        <v>2015</v>
      </c>
      <c r="P2460" s="27">
        <v>12</v>
      </c>
      <c r="Q2460" s="27">
        <v>27</v>
      </c>
      <c r="R2460" s="28">
        <f>DATE('Raw Data'!$O2460,'Raw Data'!$P2460,'Raw Data'!$Q2460)</f>
        <v>42365</v>
      </c>
      <c r="S2460" s="27" t="str">
        <f>CONCATENATE(MID('Raw Data'!$H2460,FIND("(",'Raw Data'!$H2460)+1,FIND(")",'Raw Data'!$H2460)-FIND("(",'Raw Data'!$H2460)-1),"",'Raw Data'!$M2460)</f>
        <v>Rs.600</v>
      </c>
      <c r="T2460" s="27">
        <f t="shared" si="38"/>
        <v>1</v>
      </c>
      <c r="U2460" s="29">
        <f>'Raw Data'!$M2460*'Raw Data'!$T2460</f>
        <v>600</v>
      </c>
    </row>
    <row r="2461" spans="1:21" x14ac:dyDescent="0.3">
      <c r="A2461" s="20">
        <v>18237321</v>
      </c>
      <c r="B2461" s="27" t="s">
        <v>5206</v>
      </c>
      <c r="C2461" s="27">
        <v>1</v>
      </c>
      <c r="D2461" s="27" t="str">
        <f>VLOOKUP('Raw Data'!$C2461,'country description'!$A$2:$B$16,2,0)</f>
        <v>India</v>
      </c>
      <c r="E2461" s="27" t="s">
        <v>14</v>
      </c>
      <c r="F2461" s="27" t="s">
        <v>5207</v>
      </c>
      <c r="G2461" s="27" t="s">
        <v>5208</v>
      </c>
      <c r="H2461" s="27" t="s">
        <v>18</v>
      </c>
      <c r="I2461" s="27" t="s">
        <v>19</v>
      </c>
      <c r="J2461" s="27" t="s">
        <v>19</v>
      </c>
      <c r="K2461" s="27">
        <v>2</v>
      </c>
      <c r="L2461" s="27">
        <v>1563</v>
      </c>
      <c r="M2461" s="27">
        <v>600</v>
      </c>
      <c r="N2461" s="27">
        <v>4.7</v>
      </c>
      <c r="O2461" s="27">
        <v>2017</v>
      </c>
      <c r="P2461" s="27">
        <v>12</v>
      </c>
      <c r="Q2461" s="27">
        <v>10</v>
      </c>
      <c r="R2461" s="28">
        <f>DATE('Raw Data'!$O2461,'Raw Data'!$P2461,'Raw Data'!$Q2461)</f>
        <v>43079</v>
      </c>
      <c r="S2461" s="27" t="str">
        <f>CONCATENATE(MID('Raw Data'!$H2461,FIND("(",'Raw Data'!$H2461)+1,FIND(")",'Raw Data'!$H2461)-FIND("(",'Raw Data'!$H2461)-1),"",'Raw Data'!$M2461)</f>
        <v>Rs.600</v>
      </c>
      <c r="T2461" s="27">
        <f t="shared" si="38"/>
        <v>1</v>
      </c>
      <c r="U2461" s="29">
        <f>'Raw Data'!$M2461*'Raw Data'!$T2461</f>
        <v>600</v>
      </c>
    </row>
    <row r="2462" spans="1:21" x14ac:dyDescent="0.3">
      <c r="A2462" s="20">
        <v>300969</v>
      </c>
      <c r="B2462" s="27" t="s">
        <v>5209</v>
      </c>
      <c r="C2462" s="27">
        <v>1</v>
      </c>
      <c r="D2462" s="27" t="str">
        <f>VLOOKUP('Raw Data'!$C2462,'country description'!$A$2:$B$16,2,0)</f>
        <v>India</v>
      </c>
      <c r="E2462" s="27" t="s">
        <v>14</v>
      </c>
      <c r="F2462" s="27" t="s">
        <v>1718</v>
      </c>
      <c r="G2462" s="27" t="s">
        <v>1640</v>
      </c>
      <c r="H2462" s="27" t="s">
        <v>18</v>
      </c>
      <c r="I2462" s="27" t="s">
        <v>19</v>
      </c>
      <c r="J2462" s="27" t="s">
        <v>19</v>
      </c>
      <c r="K2462" s="27">
        <v>2</v>
      </c>
      <c r="L2462" s="27">
        <v>40</v>
      </c>
      <c r="M2462" s="27">
        <v>600</v>
      </c>
      <c r="N2462" s="27">
        <v>3.7</v>
      </c>
      <c r="O2462" s="27">
        <v>2017</v>
      </c>
      <c r="P2462" s="27">
        <v>12</v>
      </c>
      <c r="Q2462" s="27">
        <v>5</v>
      </c>
      <c r="R2462" s="28">
        <f>DATE('Raw Data'!$O2462,'Raw Data'!$P2462,'Raw Data'!$Q2462)</f>
        <v>43074</v>
      </c>
      <c r="S2462" s="27" t="str">
        <f>CONCATENATE(MID('Raw Data'!$H2462,FIND("(",'Raw Data'!$H2462)+1,FIND(")",'Raw Data'!$H2462)-FIND("(",'Raw Data'!$H2462)-1),"",'Raw Data'!$M2462)</f>
        <v>Rs.600</v>
      </c>
      <c r="T2462" s="27">
        <f t="shared" si="38"/>
        <v>1</v>
      </c>
      <c r="U2462" s="29">
        <f>'Raw Data'!$M2462*'Raw Data'!$T2462</f>
        <v>600</v>
      </c>
    </row>
    <row r="2463" spans="1:21" x14ac:dyDescent="0.3">
      <c r="A2463" s="20">
        <v>2009</v>
      </c>
      <c r="B2463" s="27" t="s">
        <v>2484</v>
      </c>
      <c r="C2463" s="27">
        <v>1</v>
      </c>
      <c r="D2463" s="27" t="str">
        <f>VLOOKUP('Raw Data'!$C2463,'country description'!$A$2:$B$16,2,0)</f>
        <v>India</v>
      </c>
      <c r="E2463" s="27" t="s">
        <v>14</v>
      </c>
      <c r="F2463" s="27" t="s">
        <v>5210</v>
      </c>
      <c r="G2463" s="27" t="s">
        <v>470</v>
      </c>
      <c r="H2463" s="27" t="s">
        <v>18</v>
      </c>
      <c r="I2463" s="27" t="s">
        <v>19</v>
      </c>
      <c r="J2463" s="27" t="s">
        <v>19</v>
      </c>
      <c r="K2463" s="27">
        <v>2</v>
      </c>
      <c r="L2463" s="27">
        <v>193</v>
      </c>
      <c r="M2463" s="27">
        <v>600</v>
      </c>
      <c r="N2463" s="27">
        <v>3.4</v>
      </c>
      <c r="O2463" s="27">
        <v>2016</v>
      </c>
      <c r="P2463" s="27">
        <v>12</v>
      </c>
      <c r="Q2463" s="27">
        <v>17</v>
      </c>
      <c r="R2463" s="28">
        <f>DATE('Raw Data'!$O2463,'Raw Data'!$P2463,'Raw Data'!$Q2463)</f>
        <v>42721</v>
      </c>
      <c r="S2463" s="27" t="str">
        <f>CONCATENATE(MID('Raw Data'!$H2463,FIND("(",'Raw Data'!$H2463)+1,FIND(")",'Raw Data'!$H2463)-FIND("(",'Raw Data'!$H2463)-1),"",'Raw Data'!$M2463)</f>
        <v>Rs.600</v>
      </c>
      <c r="T2463" s="27">
        <f t="shared" si="38"/>
        <v>1</v>
      </c>
      <c r="U2463" s="29">
        <f>'Raw Data'!$M2463*'Raw Data'!$T2463</f>
        <v>600</v>
      </c>
    </row>
    <row r="2464" spans="1:21" x14ac:dyDescent="0.3">
      <c r="A2464" s="20">
        <v>18249102</v>
      </c>
      <c r="B2464" s="27" t="s">
        <v>5211</v>
      </c>
      <c r="C2464" s="27">
        <v>1</v>
      </c>
      <c r="D2464" s="27" t="str">
        <f>VLOOKUP('Raw Data'!$C2464,'country description'!$A$2:$B$16,2,0)</f>
        <v>India</v>
      </c>
      <c r="E2464" s="27" t="s">
        <v>14</v>
      </c>
      <c r="F2464" s="27" t="s">
        <v>5212</v>
      </c>
      <c r="G2464" s="27" t="s">
        <v>393</v>
      </c>
      <c r="H2464" s="27" t="s">
        <v>18</v>
      </c>
      <c r="I2464" s="27" t="s">
        <v>19</v>
      </c>
      <c r="J2464" s="27" t="s">
        <v>19</v>
      </c>
      <c r="K2464" s="27">
        <v>2</v>
      </c>
      <c r="L2464" s="27">
        <v>19</v>
      </c>
      <c r="M2464" s="27">
        <v>600</v>
      </c>
      <c r="N2464" s="27">
        <v>3.4</v>
      </c>
      <c r="O2464" s="27">
        <v>2018</v>
      </c>
      <c r="P2464" s="27">
        <v>11</v>
      </c>
      <c r="Q2464" s="27">
        <v>15</v>
      </c>
      <c r="R2464" s="28">
        <f>DATE('Raw Data'!$O2464,'Raw Data'!$P2464,'Raw Data'!$Q2464)</f>
        <v>43419</v>
      </c>
      <c r="S2464" s="27" t="str">
        <f>CONCATENATE(MID('Raw Data'!$H2464,FIND("(",'Raw Data'!$H2464)+1,FIND(")",'Raw Data'!$H2464)-FIND("(",'Raw Data'!$H2464)-1),"",'Raw Data'!$M2464)</f>
        <v>Rs.600</v>
      </c>
      <c r="T2464" s="27">
        <f t="shared" si="38"/>
        <v>1</v>
      </c>
      <c r="U2464" s="29">
        <f>'Raw Data'!$M2464*'Raw Data'!$T2464</f>
        <v>600</v>
      </c>
    </row>
    <row r="2465" spans="1:21" x14ac:dyDescent="0.3">
      <c r="A2465" s="20">
        <v>18451576</v>
      </c>
      <c r="B2465" s="27" t="s">
        <v>5213</v>
      </c>
      <c r="C2465" s="27">
        <v>1</v>
      </c>
      <c r="D2465" s="27" t="str">
        <f>VLOOKUP('Raw Data'!$C2465,'country description'!$A$2:$B$16,2,0)</f>
        <v>India</v>
      </c>
      <c r="E2465" s="27" t="s">
        <v>14</v>
      </c>
      <c r="F2465" s="27" t="s">
        <v>5214</v>
      </c>
      <c r="G2465" s="27" t="s">
        <v>617</v>
      </c>
      <c r="H2465" s="27" t="s">
        <v>18</v>
      </c>
      <c r="I2465" s="27" t="s">
        <v>19</v>
      </c>
      <c r="J2465" s="27" t="s">
        <v>19</v>
      </c>
      <c r="K2465" s="27">
        <v>2</v>
      </c>
      <c r="L2465" s="27">
        <v>33</v>
      </c>
      <c r="M2465" s="27">
        <v>600</v>
      </c>
      <c r="N2465" s="27">
        <v>3.3</v>
      </c>
      <c r="O2465" s="27">
        <v>2013</v>
      </c>
      <c r="P2465" s="27">
        <v>11</v>
      </c>
      <c r="Q2465" s="27">
        <v>19</v>
      </c>
      <c r="R2465" s="28">
        <f>DATE('Raw Data'!$O2465,'Raw Data'!$P2465,'Raw Data'!$Q2465)</f>
        <v>41597</v>
      </c>
      <c r="S2465" s="27" t="str">
        <f>CONCATENATE(MID('Raw Data'!$H2465,FIND("(",'Raw Data'!$H2465)+1,FIND(")",'Raw Data'!$H2465)-FIND("(",'Raw Data'!$H2465)-1),"",'Raw Data'!$M2465)</f>
        <v>Rs.600</v>
      </c>
      <c r="T2465" s="27">
        <f t="shared" si="38"/>
        <v>1</v>
      </c>
      <c r="U2465" s="29">
        <f>'Raw Data'!$M2465*'Raw Data'!$T2465</f>
        <v>600</v>
      </c>
    </row>
    <row r="2466" spans="1:21" x14ac:dyDescent="0.3">
      <c r="A2466" s="20">
        <v>305123</v>
      </c>
      <c r="B2466" s="27" t="s">
        <v>5215</v>
      </c>
      <c r="C2466" s="27">
        <v>1</v>
      </c>
      <c r="D2466" s="27" t="str">
        <f>VLOOKUP('Raw Data'!$C2466,'country description'!$A$2:$B$16,2,0)</f>
        <v>India</v>
      </c>
      <c r="E2466" s="27" t="s">
        <v>14</v>
      </c>
      <c r="F2466" s="27" t="s">
        <v>5216</v>
      </c>
      <c r="G2466" s="27" t="s">
        <v>461</v>
      </c>
      <c r="H2466" s="27" t="s">
        <v>18</v>
      </c>
      <c r="I2466" s="27" t="s">
        <v>19</v>
      </c>
      <c r="J2466" s="27" t="s">
        <v>19</v>
      </c>
      <c r="K2466" s="27">
        <v>2</v>
      </c>
      <c r="L2466" s="27">
        <v>13</v>
      </c>
      <c r="M2466" s="27">
        <v>600</v>
      </c>
      <c r="N2466" s="27">
        <v>3.2</v>
      </c>
      <c r="O2466" s="27">
        <v>2012</v>
      </c>
      <c r="P2466" s="27">
        <v>11</v>
      </c>
      <c r="Q2466" s="27">
        <v>19</v>
      </c>
      <c r="R2466" s="28">
        <f>DATE('Raw Data'!$O2466,'Raw Data'!$P2466,'Raw Data'!$Q2466)</f>
        <v>41232</v>
      </c>
      <c r="S2466" s="27" t="str">
        <f>CONCATENATE(MID('Raw Data'!$H2466,FIND("(",'Raw Data'!$H2466)+1,FIND(")",'Raw Data'!$H2466)-FIND("(",'Raw Data'!$H2466)-1),"",'Raw Data'!$M2466)</f>
        <v>Rs.600</v>
      </c>
      <c r="T2466" s="27">
        <f t="shared" si="38"/>
        <v>1</v>
      </c>
      <c r="U2466" s="29">
        <f>'Raw Data'!$M2466*'Raw Data'!$T2466</f>
        <v>600</v>
      </c>
    </row>
    <row r="2467" spans="1:21" x14ac:dyDescent="0.3">
      <c r="A2467" s="20">
        <v>2301</v>
      </c>
      <c r="B2467" s="27" t="s">
        <v>2469</v>
      </c>
      <c r="C2467" s="27">
        <v>1</v>
      </c>
      <c r="D2467" s="27" t="str">
        <f>VLOOKUP('Raw Data'!$C2467,'country description'!$A$2:$B$16,2,0)</f>
        <v>India</v>
      </c>
      <c r="E2467" s="27" t="s">
        <v>14</v>
      </c>
      <c r="F2467" s="27" t="s">
        <v>2184</v>
      </c>
      <c r="G2467" s="27" t="s">
        <v>2471</v>
      </c>
      <c r="H2467" s="27" t="s">
        <v>18</v>
      </c>
      <c r="I2467" s="27" t="s">
        <v>19</v>
      </c>
      <c r="J2467" s="27" t="s">
        <v>19</v>
      </c>
      <c r="K2467" s="27">
        <v>2</v>
      </c>
      <c r="L2467" s="27">
        <v>134</v>
      </c>
      <c r="M2467" s="27">
        <v>600</v>
      </c>
      <c r="N2467" s="27">
        <v>3.7</v>
      </c>
      <c r="O2467" s="27">
        <v>2017</v>
      </c>
      <c r="P2467" s="27">
        <v>11</v>
      </c>
      <c r="Q2467" s="27">
        <v>7</v>
      </c>
      <c r="R2467" s="28">
        <f>DATE('Raw Data'!$O2467,'Raw Data'!$P2467,'Raw Data'!$Q2467)</f>
        <v>43046</v>
      </c>
      <c r="S2467" s="27" t="str">
        <f>CONCATENATE(MID('Raw Data'!$H2467,FIND("(",'Raw Data'!$H2467)+1,FIND(")",'Raw Data'!$H2467)-FIND("(",'Raw Data'!$H2467)-1),"",'Raw Data'!$M2467)</f>
        <v>Rs.600</v>
      </c>
      <c r="T2467" s="27">
        <f t="shared" si="38"/>
        <v>1</v>
      </c>
      <c r="U2467" s="29">
        <f>'Raw Data'!$M2467*'Raw Data'!$T2467</f>
        <v>600</v>
      </c>
    </row>
    <row r="2468" spans="1:21" x14ac:dyDescent="0.3">
      <c r="A2468" s="20">
        <v>304923</v>
      </c>
      <c r="B2468" s="27" t="s">
        <v>4320</v>
      </c>
      <c r="C2468" s="27">
        <v>1</v>
      </c>
      <c r="D2468" s="27" t="str">
        <f>VLOOKUP('Raw Data'!$C2468,'country description'!$A$2:$B$16,2,0)</f>
        <v>India</v>
      </c>
      <c r="E2468" s="27" t="s">
        <v>14</v>
      </c>
      <c r="F2468" s="27" t="s">
        <v>5217</v>
      </c>
      <c r="G2468" s="27" t="s">
        <v>749</v>
      </c>
      <c r="H2468" s="27" t="s">
        <v>18</v>
      </c>
      <c r="I2468" s="27" t="s">
        <v>19</v>
      </c>
      <c r="J2468" s="27" t="s">
        <v>19</v>
      </c>
      <c r="K2468" s="27">
        <v>2</v>
      </c>
      <c r="L2468" s="27">
        <v>70</v>
      </c>
      <c r="M2468" s="27">
        <v>600</v>
      </c>
      <c r="N2468" s="27">
        <v>3.3</v>
      </c>
      <c r="O2468" s="27">
        <v>2018</v>
      </c>
      <c r="P2468" s="27">
        <v>11</v>
      </c>
      <c r="Q2468" s="27">
        <v>8</v>
      </c>
      <c r="R2468" s="28">
        <f>DATE('Raw Data'!$O2468,'Raw Data'!$P2468,'Raw Data'!$Q2468)</f>
        <v>43412</v>
      </c>
      <c r="S2468" s="27" t="str">
        <f>CONCATENATE(MID('Raw Data'!$H2468,FIND("(",'Raw Data'!$H2468)+1,FIND(")",'Raw Data'!$H2468)-FIND("(",'Raw Data'!$H2468)-1),"",'Raw Data'!$M2468)</f>
        <v>Rs.600</v>
      </c>
      <c r="T2468" s="27">
        <f t="shared" si="38"/>
        <v>1</v>
      </c>
      <c r="U2468" s="29">
        <f>'Raw Data'!$M2468*'Raw Data'!$T2468</f>
        <v>600</v>
      </c>
    </row>
    <row r="2469" spans="1:21" x14ac:dyDescent="0.3">
      <c r="A2469" s="20">
        <v>18349930</v>
      </c>
      <c r="B2469" s="27" t="s">
        <v>5218</v>
      </c>
      <c r="C2469" s="27">
        <v>1</v>
      </c>
      <c r="D2469" s="27" t="str">
        <f>VLOOKUP('Raw Data'!$C2469,'country description'!$A$2:$B$16,2,0)</f>
        <v>India</v>
      </c>
      <c r="E2469" s="27" t="s">
        <v>14</v>
      </c>
      <c r="F2469" s="27" t="s">
        <v>5219</v>
      </c>
      <c r="G2469" s="27" t="s">
        <v>393</v>
      </c>
      <c r="H2469" s="27" t="s">
        <v>18</v>
      </c>
      <c r="I2469" s="27" t="s">
        <v>19</v>
      </c>
      <c r="J2469" s="27" t="s">
        <v>19</v>
      </c>
      <c r="K2469" s="27">
        <v>2</v>
      </c>
      <c r="L2469" s="27">
        <v>18</v>
      </c>
      <c r="M2469" s="27">
        <v>600</v>
      </c>
      <c r="N2469" s="27">
        <v>3.1</v>
      </c>
      <c r="O2469" s="27">
        <v>2014</v>
      </c>
      <c r="P2469" s="27">
        <v>11</v>
      </c>
      <c r="Q2469" s="27">
        <v>24</v>
      </c>
      <c r="R2469" s="28">
        <f>DATE('Raw Data'!$O2469,'Raw Data'!$P2469,'Raw Data'!$Q2469)</f>
        <v>41967</v>
      </c>
      <c r="S2469" s="27" t="str">
        <f>CONCATENATE(MID('Raw Data'!$H2469,FIND("(",'Raw Data'!$H2469)+1,FIND(")",'Raw Data'!$H2469)-FIND("(",'Raw Data'!$H2469)-1),"",'Raw Data'!$M2469)</f>
        <v>Rs.600</v>
      </c>
      <c r="T2469" s="27">
        <f t="shared" si="38"/>
        <v>1</v>
      </c>
      <c r="U2469" s="29">
        <f>'Raw Data'!$M2469*'Raw Data'!$T2469</f>
        <v>600</v>
      </c>
    </row>
    <row r="2470" spans="1:21" x14ac:dyDescent="0.3">
      <c r="A2470" s="20">
        <v>18391309</v>
      </c>
      <c r="B2470" s="27" t="s">
        <v>5220</v>
      </c>
      <c r="C2470" s="27">
        <v>1</v>
      </c>
      <c r="D2470" s="27" t="str">
        <f>VLOOKUP('Raw Data'!$C2470,'country description'!$A$2:$B$16,2,0)</f>
        <v>India</v>
      </c>
      <c r="E2470" s="27" t="s">
        <v>14</v>
      </c>
      <c r="F2470" s="27" t="s">
        <v>5221</v>
      </c>
      <c r="G2470" s="27" t="s">
        <v>407</v>
      </c>
      <c r="H2470" s="27" t="s">
        <v>18</v>
      </c>
      <c r="I2470" s="27" t="s">
        <v>19</v>
      </c>
      <c r="J2470" s="27" t="s">
        <v>19</v>
      </c>
      <c r="K2470" s="27">
        <v>2</v>
      </c>
      <c r="L2470" s="27">
        <v>11</v>
      </c>
      <c r="M2470" s="27">
        <v>600</v>
      </c>
      <c r="N2470" s="27">
        <v>3.1</v>
      </c>
      <c r="O2470" s="27">
        <v>2010</v>
      </c>
      <c r="P2470" s="27">
        <v>11</v>
      </c>
      <c r="Q2470" s="27">
        <v>19</v>
      </c>
      <c r="R2470" s="28">
        <f>DATE('Raw Data'!$O2470,'Raw Data'!$P2470,'Raw Data'!$Q2470)</f>
        <v>40501</v>
      </c>
      <c r="S2470" s="27" t="str">
        <f>CONCATENATE(MID('Raw Data'!$H2470,FIND("(",'Raw Data'!$H2470)+1,FIND(")",'Raw Data'!$H2470)-FIND("(",'Raw Data'!$H2470)-1),"",'Raw Data'!$M2470)</f>
        <v>Rs.600</v>
      </c>
      <c r="T2470" s="27">
        <f t="shared" si="38"/>
        <v>1</v>
      </c>
      <c r="U2470" s="29">
        <f>'Raw Data'!$M2470*'Raw Data'!$T2470</f>
        <v>600</v>
      </c>
    </row>
    <row r="2471" spans="1:21" x14ac:dyDescent="0.3">
      <c r="A2471" s="20">
        <v>18261162</v>
      </c>
      <c r="B2471" s="27" t="s">
        <v>5222</v>
      </c>
      <c r="C2471" s="27">
        <v>1</v>
      </c>
      <c r="D2471" s="27" t="str">
        <f>VLOOKUP('Raw Data'!$C2471,'country description'!$A$2:$B$16,2,0)</f>
        <v>India</v>
      </c>
      <c r="E2471" s="27" t="s">
        <v>14</v>
      </c>
      <c r="F2471" s="27" t="s">
        <v>5223</v>
      </c>
      <c r="G2471" s="27" t="s">
        <v>826</v>
      </c>
      <c r="H2471" s="27" t="s">
        <v>18</v>
      </c>
      <c r="I2471" s="27" t="s">
        <v>19</v>
      </c>
      <c r="J2471" s="27" t="s">
        <v>19</v>
      </c>
      <c r="K2471" s="27">
        <v>2</v>
      </c>
      <c r="L2471" s="27">
        <v>1</v>
      </c>
      <c r="M2471" s="27">
        <v>600</v>
      </c>
      <c r="N2471" s="27">
        <v>1</v>
      </c>
      <c r="O2471" s="27">
        <v>2016</v>
      </c>
      <c r="P2471" s="27">
        <v>11</v>
      </c>
      <c r="Q2471" s="27">
        <v>12</v>
      </c>
      <c r="R2471" s="28">
        <f>DATE('Raw Data'!$O2471,'Raw Data'!$P2471,'Raw Data'!$Q2471)</f>
        <v>42686</v>
      </c>
      <c r="S2471" s="27" t="str">
        <f>CONCATENATE(MID('Raw Data'!$H2471,FIND("(",'Raw Data'!$H2471)+1,FIND(")",'Raw Data'!$H2471)-FIND("(",'Raw Data'!$H2471)-1),"",'Raw Data'!$M2471)</f>
        <v>Rs.600</v>
      </c>
      <c r="T2471" s="27">
        <f t="shared" si="38"/>
        <v>1</v>
      </c>
      <c r="U2471" s="29">
        <f>'Raw Data'!$M2471*'Raw Data'!$T2471</f>
        <v>600</v>
      </c>
    </row>
    <row r="2472" spans="1:21" x14ac:dyDescent="0.3">
      <c r="A2472" s="20">
        <v>18107855</v>
      </c>
      <c r="B2472" s="27" t="s">
        <v>5224</v>
      </c>
      <c r="C2472" s="27">
        <v>1</v>
      </c>
      <c r="D2472" s="27" t="str">
        <f>VLOOKUP('Raw Data'!$C2472,'country description'!$A$2:$B$16,2,0)</f>
        <v>India</v>
      </c>
      <c r="E2472" s="27" t="s">
        <v>14</v>
      </c>
      <c r="F2472" s="27" t="s">
        <v>2415</v>
      </c>
      <c r="G2472" s="27" t="s">
        <v>390</v>
      </c>
      <c r="H2472" s="27" t="s">
        <v>18</v>
      </c>
      <c r="I2472" s="27" t="s">
        <v>19</v>
      </c>
      <c r="J2472" s="27" t="s">
        <v>19</v>
      </c>
      <c r="K2472" s="27">
        <v>2</v>
      </c>
      <c r="L2472" s="27">
        <v>2</v>
      </c>
      <c r="M2472" s="27">
        <v>600</v>
      </c>
      <c r="N2472" s="27">
        <v>1</v>
      </c>
      <c r="O2472" s="27">
        <v>2014</v>
      </c>
      <c r="P2472" s="27">
        <v>11</v>
      </c>
      <c r="Q2472" s="27">
        <v>18</v>
      </c>
      <c r="R2472" s="28">
        <f>DATE('Raw Data'!$O2472,'Raw Data'!$P2472,'Raw Data'!$Q2472)</f>
        <v>41961</v>
      </c>
      <c r="S2472" s="27" t="str">
        <f>CONCATENATE(MID('Raw Data'!$H2472,FIND("(",'Raw Data'!$H2472)+1,FIND(")",'Raw Data'!$H2472)-FIND("(",'Raw Data'!$H2472)-1),"",'Raw Data'!$M2472)</f>
        <v>Rs.600</v>
      </c>
      <c r="T2472" s="27">
        <f t="shared" si="38"/>
        <v>1</v>
      </c>
      <c r="U2472" s="29">
        <f>'Raw Data'!$M2472*'Raw Data'!$T2472</f>
        <v>600</v>
      </c>
    </row>
    <row r="2473" spans="1:21" x14ac:dyDescent="0.3">
      <c r="A2473" s="20">
        <v>306067</v>
      </c>
      <c r="B2473" s="27" t="s">
        <v>5042</v>
      </c>
      <c r="C2473" s="27">
        <v>1</v>
      </c>
      <c r="D2473" s="27" t="str">
        <f>VLOOKUP('Raw Data'!$C2473,'country description'!$A$2:$B$16,2,0)</f>
        <v>India</v>
      </c>
      <c r="E2473" s="27" t="s">
        <v>14</v>
      </c>
      <c r="F2473" s="27" t="s">
        <v>5225</v>
      </c>
      <c r="G2473" s="27" t="s">
        <v>883</v>
      </c>
      <c r="H2473" s="27" t="s">
        <v>18</v>
      </c>
      <c r="I2473" s="27" t="s">
        <v>19</v>
      </c>
      <c r="J2473" s="27" t="s">
        <v>19</v>
      </c>
      <c r="K2473" s="27">
        <v>2</v>
      </c>
      <c r="L2473" s="27">
        <v>135</v>
      </c>
      <c r="M2473" s="27">
        <v>600</v>
      </c>
      <c r="N2473" s="27">
        <v>2.6</v>
      </c>
      <c r="O2473" s="27">
        <v>2012</v>
      </c>
      <c r="P2473" s="27">
        <v>11</v>
      </c>
      <c r="Q2473" s="27">
        <v>23</v>
      </c>
      <c r="R2473" s="28">
        <f>DATE('Raw Data'!$O2473,'Raw Data'!$P2473,'Raw Data'!$Q2473)</f>
        <v>41236</v>
      </c>
      <c r="S2473" s="27" t="str">
        <f>CONCATENATE(MID('Raw Data'!$H2473,FIND("(",'Raw Data'!$H2473)+1,FIND(")",'Raw Data'!$H2473)-FIND("(",'Raw Data'!$H2473)-1),"",'Raw Data'!$M2473)</f>
        <v>Rs.600</v>
      </c>
      <c r="T2473" s="27">
        <f t="shared" si="38"/>
        <v>1</v>
      </c>
      <c r="U2473" s="29">
        <f>'Raw Data'!$M2473*'Raw Data'!$T2473</f>
        <v>600</v>
      </c>
    </row>
    <row r="2474" spans="1:21" x14ac:dyDescent="0.3">
      <c r="A2474" s="20">
        <v>18456724</v>
      </c>
      <c r="B2474" s="27" t="s">
        <v>5226</v>
      </c>
      <c r="C2474" s="27">
        <v>1</v>
      </c>
      <c r="D2474" s="27" t="str">
        <f>VLOOKUP('Raw Data'!$C2474,'country description'!$A$2:$B$16,2,0)</f>
        <v>India</v>
      </c>
      <c r="E2474" s="27" t="s">
        <v>14</v>
      </c>
      <c r="F2474" s="27" t="s">
        <v>5227</v>
      </c>
      <c r="G2474" s="27" t="s">
        <v>5228</v>
      </c>
      <c r="H2474" s="27" t="s">
        <v>18</v>
      </c>
      <c r="I2474" s="27" t="s">
        <v>19</v>
      </c>
      <c r="J2474" s="27" t="s">
        <v>19</v>
      </c>
      <c r="K2474" s="27">
        <v>2</v>
      </c>
      <c r="L2474" s="27">
        <v>4</v>
      </c>
      <c r="M2474" s="27">
        <v>600</v>
      </c>
      <c r="N2474" s="27">
        <v>3</v>
      </c>
      <c r="O2474" s="27">
        <v>2010</v>
      </c>
      <c r="P2474" s="27">
        <v>11</v>
      </c>
      <c r="Q2474" s="27">
        <v>1</v>
      </c>
      <c r="R2474" s="28">
        <f>DATE('Raw Data'!$O2474,'Raw Data'!$P2474,'Raw Data'!$Q2474)</f>
        <v>40483</v>
      </c>
      <c r="S2474" s="27" t="str">
        <f>CONCATENATE(MID('Raw Data'!$H2474,FIND("(",'Raw Data'!$H2474)+1,FIND(")",'Raw Data'!$H2474)-FIND("(",'Raw Data'!$H2474)-1),"",'Raw Data'!$M2474)</f>
        <v>Rs.600</v>
      </c>
      <c r="T2474" s="27">
        <f t="shared" si="38"/>
        <v>1</v>
      </c>
      <c r="U2474" s="29">
        <f>'Raw Data'!$M2474*'Raw Data'!$T2474</f>
        <v>600</v>
      </c>
    </row>
    <row r="2475" spans="1:21" x14ac:dyDescent="0.3">
      <c r="A2475" s="20">
        <v>5848</v>
      </c>
      <c r="B2475" s="27" t="s">
        <v>4981</v>
      </c>
      <c r="C2475" s="27">
        <v>1</v>
      </c>
      <c r="D2475" s="27" t="str">
        <f>VLOOKUP('Raw Data'!$C2475,'country description'!$A$2:$B$16,2,0)</f>
        <v>India</v>
      </c>
      <c r="E2475" s="27" t="s">
        <v>14</v>
      </c>
      <c r="F2475" s="27" t="s">
        <v>5229</v>
      </c>
      <c r="G2475" s="27" t="s">
        <v>407</v>
      </c>
      <c r="H2475" s="27" t="s">
        <v>18</v>
      </c>
      <c r="I2475" s="27" t="s">
        <v>19</v>
      </c>
      <c r="J2475" s="27" t="s">
        <v>19</v>
      </c>
      <c r="K2475" s="27">
        <v>2</v>
      </c>
      <c r="L2475" s="27">
        <v>53</v>
      </c>
      <c r="M2475" s="27">
        <v>600</v>
      </c>
      <c r="N2475" s="27">
        <v>3.4</v>
      </c>
      <c r="O2475" s="27">
        <v>2012</v>
      </c>
      <c r="P2475" s="27">
        <v>11</v>
      </c>
      <c r="Q2475" s="27">
        <v>5</v>
      </c>
      <c r="R2475" s="28">
        <f>DATE('Raw Data'!$O2475,'Raw Data'!$P2475,'Raw Data'!$Q2475)</f>
        <v>41218</v>
      </c>
      <c r="S2475" s="27" t="str">
        <f>CONCATENATE(MID('Raw Data'!$H2475,FIND("(",'Raw Data'!$H2475)+1,FIND(")",'Raw Data'!$H2475)-FIND("(",'Raw Data'!$H2475)-1),"",'Raw Data'!$M2475)</f>
        <v>Rs.600</v>
      </c>
      <c r="T2475" s="27">
        <f t="shared" si="38"/>
        <v>1</v>
      </c>
      <c r="U2475" s="29">
        <f>'Raw Data'!$M2475*'Raw Data'!$T2475</f>
        <v>600</v>
      </c>
    </row>
    <row r="2476" spans="1:21" x14ac:dyDescent="0.3">
      <c r="A2476" s="20">
        <v>312023</v>
      </c>
      <c r="B2476" s="27" t="s">
        <v>5230</v>
      </c>
      <c r="C2476" s="27">
        <v>1</v>
      </c>
      <c r="D2476" s="27" t="str">
        <f>VLOOKUP('Raw Data'!$C2476,'country description'!$A$2:$B$16,2,0)</f>
        <v>India</v>
      </c>
      <c r="E2476" s="27" t="s">
        <v>14</v>
      </c>
      <c r="F2476" s="27" t="s">
        <v>5231</v>
      </c>
      <c r="G2476" s="27" t="s">
        <v>390</v>
      </c>
      <c r="H2476" s="27" t="s">
        <v>18</v>
      </c>
      <c r="I2476" s="27" t="s">
        <v>19</v>
      </c>
      <c r="J2476" s="27" t="s">
        <v>19</v>
      </c>
      <c r="K2476" s="27">
        <v>2</v>
      </c>
      <c r="L2476" s="27">
        <v>11</v>
      </c>
      <c r="M2476" s="27">
        <v>600</v>
      </c>
      <c r="N2476" s="27">
        <v>3.1</v>
      </c>
      <c r="O2476" s="27">
        <v>2018</v>
      </c>
      <c r="P2476" s="27">
        <v>11</v>
      </c>
      <c r="Q2476" s="27">
        <v>15</v>
      </c>
      <c r="R2476" s="28">
        <f>DATE('Raw Data'!$O2476,'Raw Data'!$P2476,'Raw Data'!$Q2476)</f>
        <v>43419</v>
      </c>
      <c r="S2476" s="27" t="str">
        <f>CONCATENATE(MID('Raw Data'!$H2476,FIND("(",'Raw Data'!$H2476)+1,FIND(")",'Raw Data'!$H2476)-FIND("(",'Raw Data'!$H2476)-1),"",'Raw Data'!$M2476)</f>
        <v>Rs.600</v>
      </c>
      <c r="T2476" s="27">
        <f t="shared" si="38"/>
        <v>1</v>
      </c>
      <c r="U2476" s="29">
        <f>'Raw Data'!$M2476*'Raw Data'!$T2476</f>
        <v>600</v>
      </c>
    </row>
    <row r="2477" spans="1:21" x14ac:dyDescent="0.3">
      <c r="A2477" s="20">
        <v>310532</v>
      </c>
      <c r="B2477" s="27" t="s">
        <v>5232</v>
      </c>
      <c r="C2477" s="27">
        <v>1</v>
      </c>
      <c r="D2477" s="27" t="str">
        <f>VLOOKUP('Raw Data'!$C2477,'country description'!$A$2:$B$16,2,0)</f>
        <v>India</v>
      </c>
      <c r="E2477" s="27" t="s">
        <v>14</v>
      </c>
      <c r="F2477" s="27" t="s">
        <v>5233</v>
      </c>
      <c r="G2477" s="27" t="s">
        <v>5234</v>
      </c>
      <c r="H2477" s="27" t="s">
        <v>18</v>
      </c>
      <c r="I2477" s="27" t="s">
        <v>19</v>
      </c>
      <c r="J2477" s="27" t="s">
        <v>19</v>
      </c>
      <c r="K2477" s="27">
        <v>2</v>
      </c>
      <c r="L2477" s="27">
        <v>429</v>
      </c>
      <c r="M2477" s="27">
        <v>600</v>
      </c>
      <c r="N2477" s="27">
        <v>3.8</v>
      </c>
      <c r="O2477" s="27">
        <v>2018</v>
      </c>
      <c r="P2477" s="27">
        <v>11</v>
      </c>
      <c r="Q2477" s="27">
        <v>24</v>
      </c>
      <c r="R2477" s="28">
        <f>DATE('Raw Data'!$O2477,'Raw Data'!$P2477,'Raw Data'!$Q2477)</f>
        <v>43428</v>
      </c>
      <c r="S2477" s="27" t="str">
        <f>CONCATENATE(MID('Raw Data'!$H2477,FIND("(",'Raw Data'!$H2477)+1,FIND(")",'Raw Data'!$H2477)-FIND("(",'Raw Data'!$H2477)-1),"",'Raw Data'!$M2477)</f>
        <v>Rs.600</v>
      </c>
      <c r="T2477" s="27">
        <f t="shared" si="38"/>
        <v>1</v>
      </c>
      <c r="U2477" s="29">
        <f>'Raw Data'!$M2477*'Raw Data'!$T2477</f>
        <v>600</v>
      </c>
    </row>
    <row r="2478" spans="1:21" x14ac:dyDescent="0.3">
      <c r="A2478" s="20">
        <v>18265698</v>
      </c>
      <c r="B2478" s="27" t="s">
        <v>4885</v>
      </c>
      <c r="C2478" s="27">
        <v>1</v>
      </c>
      <c r="D2478" s="27" t="str">
        <f>VLOOKUP('Raw Data'!$C2478,'country description'!$A$2:$B$16,2,0)</f>
        <v>India</v>
      </c>
      <c r="E2478" s="27" t="s">
        <v>14</v>
      </c>
      <c r="F2478" s="27" t="s">
        <v>5235</v>
      </c>
      <c r="G2478" s="27" t="s">
        <v>455</v>
      </c>
      <c r="H2478" s="27" t="s">
        <v>18</v>
      </c>
      <c r="I2478" s="27" t="s">
        <v>19</v>
      </c>
      <c r="J2478" s="27" t="s">
        <v>19</v>
      </c>
      <c r="K2478" s="27">
        <v>2</v>
      </c>
      <c r="L2478" s="27">
        <v>5</v>
      </c>
      <c r="M2478" s="27">
        <v>600</v>
      </c>
      <c r="N2478" s="27">
        <v>2.7</v>
      </c>
      <c r="O2478" s="27">
        <v>2014</v>
      </c>
      <c r="P2478" s="27">
        <v>11</v>
      </c>
      <c r="Q2478" s="27">
        <v>17</v>
      </c>
      <c r="R2478" s="28">
        <f>DATE('Raw Data'!$O2478,'Raw Data'!$P2478,'Raw Data'!$Q2478)</f>
        <v>41960</v>
      </c>
      <c r="S2478" s="27" t="str">
        <f>CONCATENATE(MID('Raw Data'!$H2478,FIND("(",'Raw Data'!$H2478)+1,FIND(")",'Raw Data'!$H2478)-FIND("(",'Raw Data'!$H2478)-1),"",'Raw Data'!$M2478)</f>
        <v>Rs.600</v>
      </c>
      <c r="T2478" s="27">
        <f t="shared" si="38"/>
        <v>1</v>
      </c>
      <c r="U2478" s="29">
        <f>'Raw Data'!$M2478*'Raw Data'!$T2478</f>
        <v>600</v>
      </c>
    </row>
    <row r="2479" spans="1:21" x14ac:dyDescent="0.3">
      <c r="A2479" s="20">
        <v>6003</v>
      </c>
      <c r="B2479" s="27" t="s">
        <v>5236</v>
      </c>
      <c r="C2479" s="27">
        <v>1</v>
      </c>
      <c r="D2479" s="27" t="str">
        <f>VLOOKUP('Raw Data'!$C2479,'country description'!$A$2:$B$16,2,0)</f>
        <v>India</v>
      </c>
      <c r="E2479" s="27" t="s">
        <v>14</v>
      </c>
      <c r="F2479" s="27" t="s">
        <v>5237</v>
      </c>
      <c r="G2479" s="27" t="s">
        <v>5238</v>
      </c>
      <c r="H2479" s="27" t="s">
        <v>18</v>
      </c>
      <c r="I2479" s="27" t="s">
        <v>19</v>
      </c>
      <c r="J2479" s="27" t="s">
        <v>19</v>
      </c>
      <c r="K2479" s="27">
        <v>2</v>
      </c>
      <c r="L2479" s="27">
        <v>218</v>
      </c>
      <c r="M2479" s="27">
        <v>600</v>
      </c>
      <c r="N2479" s="27">
        <v>3.5</v>
      </c>
      <c r="O2479" s="27">
        <v>2010</v>
      </c>
      <c r="P2479" s="27">
        <v>10</v>
      </c>
      <c r="Q2479" s="27">
        <v>26</v>
      </c>
      <c r="R2479" s="28">
        <f>DATE('Raw Data'!$O2479,'Raw Data'!$P2479,'Raw Data'!$Q2479)</f>
        <v>40477</v>
      </c>
      <c r="S2479" s="27" t="str">
        <f>CONCATENATE(MID('Raw Data'!$H2479,FIND("(",'Raw Data'!$H2479)+1,FIND(")",'Raw Data'!$H2479)-FIND("(",'Raw Data'!$H2479)-1),"",'Raw Data'!$M2479)</f>
        <v>Rs.600</v>
      </c>
      <c r="T2479" s="27">
        <f t="shared" si="38"/>
        <v>1</v>
      </c>
      <c r="U2479" s="29">
        <f>'Raw Data'!$M2479*'Raw Data'!$T2479</f>
        <v>600</v>
      </c>
    </row>
    <row r="2480" spans="1:21" x14ac:dyDescent="0.3">
      <c r="A2480" s="20">
        <v>1530</v>
      </c>
      <c r="B2480" s="27" t="s">
        <v>5239</v>
      </c>
      <c r="C2480" s="27">
        <v>1</v>
      </c>
      <c r="D2480" s="27" t="str">
        <f>VLOOKUP('Raw Data'!$C2480,'country description'!$A$2:$B$16,2,0)</f>
        <v>India</v>
      </c>
      <c r="E2480" s="27" t="s">
        <v>14</v>
      </c>
      <c r="F2480" s="27" t="s">
        <v>5240</v>
      </c>
      <c r="G2480" s="27" t="s">
        <v>390</v>
      </c>
      <c r="H2480" s="27" t="s">
        <v>18</v>
      </c>
      <c r="I2480" s="27" t="s">
        <v>19</v>
      </c>
      <c r="J2480" s="27" t="s">
        <v>19</v>
      </c>
      <c r="K2480" s="27">
        <v>2</v>
      </c>
      <c r="L2480" s="27">
        <v>54</v>
      </c>
      <c r="M2480" s="27">
        <v>600</v>
      </c>
      <c r="N2480" s="27">
        <v>2.8</v>
      </c>
      <c r="O2480" s="27">
        <v>2017</v>
      </c>
      <c r="P2480" s="27">
        <v>10</v>
      </c>
      <c r="Q2480" s="27">
        <v>14</v>
      </c>
      <c r="R2480" s="28">
        <f>DATE('Raw Data'!$O2480,'Raw Data'!$P2480,'Raw Data'!$Q2480)</f>
        <v>43022</v>
      </c>
      <c r="S2480" s="27" t="str">
        <f>CONCATENATE(MID('Raw Data'!$H2480,FIND("(",'Raw Data'!$H2480)+1,FIND(")",'Raw Data'!$H2480)-FIND("(",'Raw Data'!$H2480)-1),"",'Raw Data'!$M2480)</f>
        <v>Rs.600</v>
      </c>
      <c r="T2480" s="27">
        <f t="shared" si="38"/>
        <v>1</v>
      </c>
      <c r="U2480" s="29">
        <f>'Raw Data'!$M2480*'Raw Data'!$T2480</f>
        <v>600</v>
      </c>
    </row>
    <row r="2481" spans="1:21" x14ac:dyDescent="0.3">
      <c r="A2481" s="20">
        <v>3183</v>
      </c>
      <c r="B2481" s="27" t="s">
        <v>5241</v>
      </c>
      <c r="C2481" s="27">
        <v>1</v>
      </c>
      <c r="D2481" s="27" t="str">
        <f>VLOOKUP('Raw Data'!$C2481,'country description'!$A$2:$B$16,2,0)</f>
        <v>India</v>
      </c>
      <c r="E2481" s="27" t="s">
        <v>14</v>
      </c>
      <c r="F2481" s="27" t="s">
        <v>5242</v>
      </c>
      <c r="G2481" s="27" t="s">
        <v>2423</v>
      </c>
      <c r="H2481" s="27" t="s">
        <v>18</v>
      </c>
      <c r="I2481" s="27" t="s">
        <v>19</v>
      </c>
      <c r="J2481" s="27" t="s">
        <v>19</v>
      </c>
      <c r="K2481" s="27">
        <v>2</v>
      </c>
      <c r="L2481" s="27">
        <v>28</v>
      </c>
      <c r="M2481" s="27">
        <v>600</v>
      </c>
      <c r="N2481" s="27">
        <v>2.8</v>
      </c>
      <c r="O2481" s="27">
        <v>2011</v>
      </c>
      <c r="P2481" s="27">
        <v>10</v>
      </c>
      <c r="Q2481" s="27">
        <v>23</v>
      </c>
      <c r="R2481" s="28">
        <f>DATE('Raw Data'!$O2481,'Raw Data'!$P2481,'Raw Data'!$Q2481)</f>
        <v>40839</v>
      </c>
      <c r="S2481" s="27" t="str">
        <f>CONCATENATE(MID('Raw Data'!$H2481,FIND("(",'Raw Data'!$H2481)+1,FIND(")",'Raw Data'!$H2481)-FIND("(",'Raw Data'!$H2481)-1),"",'Raw Data'!$M2481)</f>
        <v>Rs.600</v>
      </c>
      <c r="T2481" s="27">
        <f t="shared" si="38"/>
        <v>1</v>
      </c>
      <c r="U2481" s="29">
        <f>'Raw Data'!$M2481*'Raw Data'!$T2481</f>
        <v>600</v>
      </c>
    </row>
    <row r="2482" spans="1:21" x14ac:dyDescent="0.3">
      <c r="A2482" s="20">
        <v>18336220</v>
      </c>
      <c r="B2482" s="27" t="s">
        <v>4709</v>
      </c>
      <c r="C2482" s="27">
        <v>1</v>
      </c>
      <c r="D2482" s="27" t="str">
        <f>VLOOKUP('Raw Data'!$C2482,'country description'!$A$2:$B$16,2,0)</f>
        <v>India</v>
      </c>
      <c r="E2482" s="27" t="s">
        <v>14</v>
      </c>
      <c r="F2482" s="27" t="s">
        <v>5243</v>
      </c>
      <c r="G2482" s="27" t="s">
        <v>401</v>
      </c>
      <c r="H2482" s="27" t="s">
        <v>18</v>
      </c>
      <c r="I2482" s="27" t="s">
        <v>19</v>
      </c>
      <c r="J2482" s="27" t="s">
        <v>19</v>
      </c>
      <c r="K2482" s="27">
        <v>2</v>
      </c>
      <c r="L2482" s="27">
        <v>4</v>
      </c>
      <c r="M2482" s="27">
        <v>600</v>
      </c>
      <c r="N2482" s="27">
        <v>2.9</v>
      </c>
      <c r="O2482" s="27">
        <v>2016</v>
      </c>
      <c r="P2482" s="27">
        <v>10</v>
      </c>
      <c r="Q2482" s="27">
        <v>20</v>
      </c>
      <c r="R2482" s="28">
        <f>DATE('Raw Data'!$O2482,'Raw Data'!$P2482,'Raw Data'!$Q2482)</f>
        <v>42663</v>
      </c>
      <c r="S2482" s="27" t="str">
        <f>CONCATENATE(MID('Raw Data'!$H2482,FIND("(",'Raw Data'!$H2482)+1,FIND(")",'Raw Data'!$H2482)-FIND("(",'Raw Data'!$H2482)-1),"",'Raw Data'!$M2482)</f>
        <v>Rs.600</v>
      </c>
      <c r="T2482" s="27">
        <f t="shared" si="38"/>
        <v>1</v>
      </c>
      <c r="U2482" s="29">
        <f>'Raw Data'!$M2482*'Raw Data'!$T2482</f>
        <v>600</v>
      </c>
    </row>
    <row r="2483" spans="1:21" x14ac:dyDescent="0.3">
      <c r="A2483" s="20">
        <v>309498</v>
      </c>
      <c r="B2483" s="27" t="s">
        <v>5244</v>
      </c>
      <c r="C2483" s="27">
        <v>1</v>
      </c>
      <c r="D2483" s="27" t="str">
        <f>VLOOKUP('Raw Data'!$C2483,'country description'!$A$2:$B$16,2,0)</f>
        <v>India</v>
      </c>
      <c r="E2483" s="27" t="s">
        <v>14</v>
      </c>
      <c r="F2483" s="27" t="s">
        <v>5245</v>
      </c>
      <c r="G2483" s="27" t="s">
        <v>390</v>
      </c>
      <c r="H2483" s="27" t="s">
        <v>18</v>
      </c>
      <c r="I2483" s="27" t="s">
        <v>19</v>
      </c>
      <c r="J2483" s="27" t="s">
        <v>19</v>
      </c>
      <c r="K2483" s="27">
        <v>2</v>
      </c>
      <c r="L2483" s="27">
        <v>15</v>
      </c>
      <c r="M2483" s="27">
        <v>600</v>
      </c>
      <c r="N2483" s="27">
        <v>3.1</v>
      </c>
      <c r="O2483" s="27">
        <v>2015</v>
      </c>
      <c r="P2483" s="27">
        <v>10</v>
      </c>
      <c r="Q2483" s="27">
        <v>16</v>
      </c>
      <c r="R2483" s="28">
        <f>DATE('Raw Data'!$O2483,'Raw Data'!$P2483,'Raw Data'!$Q2483)</f>
        <v>42293</v>
      </c>
      <c r="S2483" s="27" t="str">
        <f>CONCATENATE(MID('Raw Data'!$H2483,FIND("(",'Raw Data'!$H2483)+1,FIND(")",'Raw Data'!$H2483)-FIND("(",'Raw Data'!$H2483)-1),"",'Raw Data'!$M2483)</f>
        <v>Rs.600</v>
      </c>
      <c r="T2483" s="27">
        <f t="shared" si="38"/>
        <v>1</v>
      </c>
      <c r="U2483" s="29">
        <f>'Raw Data'!$M2483*'Raw Data'!$T2483</f>
        <v>600</v>
      </c>
    </row>
    <row r="2484" spans="1:21" x14ac:dyDescent="0.3">
      <c r="A2484" s="20">
        <v>553</v>
      </c>
      <c r="B2484" s="27" t="s">
        <v>2469</v>
      </c>
      <c r="C2484" s="27">
        <v>1</v>
      </c>
      <c r="D2484" s="27" t="str">
        <f>VLOOKUP('Raw Data'!$C2484,'country description'!$A$2:$B$16,2,0)</f>
        <v>India</v>
      </c>
      <c r="E2484" s="27" t="s">
        <v>14</v>
      </c>
      <c r="F2484" s="27" t="s">
        <v>5246</v>
      </c>
      <c r="G2484" s="27" t="s">
        <v>2471</v>
      </c>
      <c r="H2484" s="27" t="s">
        <v>18</v>
      </c>
      <c r="I2484" s="27" t="s">
        <v>19</v>
      </c>
      <c r="J2484" s="27" t="s">
        <v>19</v>
      </c>
      <c r="K2484" s="27">
        <v>2</v>
      </c>
      <c r="L2484" s="27">
        <v>472</v>
      </c>
      <c r="M2484" s="27">
        <v>600</v>
      </c>
      <c r="N2484" s="27">
        <v>3.8</v>
      </c>
      <c r="O2484" s="27">
        <v>2012</v>
      </c>
      <c r="P2484" s="27">
        <v>10</v>
      </c>
      <c r="Q2484" s="27">
        <v>22</v>
      </c>
      <c r="R2484" s="28">
        <f>DATE('Raw Data'!$O2484,'Raw Data'!$P2484,'Raw Data'!$Q2484)</f>
        <v>41204</v>
      </c>
      <c r="S2484" s="27" t="str">
        <f>CONCATENATE(MID('Raw Data'!$H2484,FIND("(",'Raw Data'!$H2484)+1,FIND(")",'Raw Data'!$H2484)-FIND("(",'Raw Data'!$H2484)-1),"",'Raw Data'!$M2484)</f>
        <v>Rs.600</v>
      </c>
      <c r="T2484" s="27">
        <f t="shared" si="38"/>
        <v>1</v>
      </c>
      <c r="U2484" s="29">
        <f>'Raw Data'!$M2484*'Raw Data'!$T2484</f>
        <v>600</v>
      </c>
    </row>
    <row r="2485" spans="1:21" x14ac:dyDescent="0.3">
      <c r="A2485" s="20">
        <v>18270343</v>
      </c>
      <c r="B2485" s="27" t="s">
        <v>5247</v>
      </c>
      <c r="C2485" s="27">
        <v>1</v>
      </c>
      <c r="D2485" s="27" t="str">
        <f>VLOOKUP('Raw Data'!$C2485,'country description'!$A$2:$B$16,2,0)</f>
        <v>India</v>
      </c>
      <c r="E2485" s="27" t="s">
        <v>14</v>
      </c>
      <c r="F2485" s="27" t="s">
        <v>5248</v>
      </c>
      <c r="G2485" s="27" t="s">
        <v>504</v>
      </c>
      <c r="H2485" s="27" t="s">
        <v>18</v>
      </c>
      <c r="I2485" s="27" t="s">
        <v>19</v>
      </c>
      <c r="J2485" s="27" t="s">
        <v>19</v>
      </c>
      <c r="K2485" s="27">
        <v>2</v>
      </c>
      <c r="L2485" s="27">
        <v>1</v>
      </c>
      <c r="M2485" s="27">
        <v>600</v>
      </c>
      <c r="N2485" s="27">
        <v>1</v>
      </c>
      <c r="O2485" s="27">
        <v>2014</v>
      </c>
      <c r="P2485" s="27">
        <v>10</v>
      </c>
      <c r="Q2485" s="27">
        <v>12</v>
      </c>
      <c r="R2485" s="28">
        <f>DATE('Raw Data'!$O2485,'Raw Data'!$P2485,'Raw Data'!$Q2485)</f>
        <v>41924</v>
      </c>
      <c r="S2485" s="27" t="str">
        <f>CONCATENATE(MID('Raw Data'!$H2485,FIND("(",'Raw Data'!$H2485)+1,FIND(")",'Raw Data'!$H2485)-FIND("(",'Raw Data'!$H2485)-1),"",'Raw Data'!$M2485)</f>
        <v>Rs.600</v>
      </c>
      <c r="T2485" s="27">
        <f t="shared" si="38"/>
        <v>1</v>
      </c>
      <c r="U2485" s="29">
        <f>'Raw Data'!$M2485*'Raw Data'!$T2485</f>
        <v>600</v>
      </c>
    </row>
    <row r="2486" spans="1:21" x14ac:dyDescent="0.3">
      <c r="A2486" s="20">
        <v>18303863</v>
      </c>
      <c r="B2486" s="27" t="s">
        <v>5249</v>
      </c>
      <c r="C2486" s="27">
        <v>1</v>
      </c>
      <c r="D2486" s="27" t="str">
        <f>VLOOKUP('Raw Data'!$C2486,'country description'!$A$2:$B$16,2,0)</f>
        <v>India</v>
      </c>
      <c r="E2486" s="27" t="s">
        <v>14</v>
      </c>
      <c r="F2486" s="27" t="s">
        <v>5250</v>
      </c>
      <c r="G2486" s="27" t="s">
        <v>390</v>
      </c>
      <c r="H2486" s="27" t="s">
        <v>18</v>
      </c>
      <c r="I2486" s="27" t="s">
        <v>19</v>
      </c>
      <c r="J2486" s="27" t="s">
        <v>19</v>
      </c>
      <c r="K2486" s="27">
        <v>2</v>
      </c>
      <c r="L2486" s="27">
        <v>15</v>
      </c>
      <c r="M2486" s="27">
        <v>600</v>
      </c>
      <c r="N2486" s="27">
        <v>2.7</v>
      </c>
      <c r="O2486" s="27">
        <v>2014</v>
      </c>
      <c r="P2486" s="27">
        <v>10</v>
      </c>
      <c r="Q2486" s="27">
        <v>10</v>
      </c>
      <c r="R2486" s="28">
        <f>DATE('Raw Data'!$O2486,'Raw Data'!$P2486,'Raw Data'!$Q2486)</f>
        <v>41922</v>
      </c>
      <c r="S2486" s="27" t="str">
        <f>CONCATENATE(MID('Raw Data'!$H2486,FIND("(",'Raw Data'!$H2486)+1,FIND(")",'Raw Data'!$H2486)-FIND("(",'Raw Data'!$H2486)-1),"",'Raw Data'!$M2486)</f>
        <v>Rs.600</v>
      </c>
      <c r="T2486" s="27">
        <f t="shared" si="38"/>
        <v>1</v>
      </c>
      <c r="U2486" s="29">
        <f>'Raw Data'!$M2486*'Raw Data'!$T2486</f>
        <v>600</v>
      </c>
    </row>
    <row r="2487" spans="1:21" x14ac:dyDescent="0.3">
      <c r="A2487" s="20">
        <v>18218787</v>
      </c>
      <c r="B2487" s="27" t="s">
        <v>5251</v>
      </c>
      <c r="C2487" s="27">
        <v>1</v>
      </c>
      <c r="D2487" s="27" t="str">
        <f>VLOOKUP('Raw Data'!$C2487,'country description'!$A$2:$B$16,2,0)</f>
        <v>India</v>
      </c>
      <c r="E2487" s="27" t="s">
        <v>14</v>
      </c>
      <c r="F2487" s="27" t="s">
        <v>5252</v>
      </c>
      <c r="G2487" s="27" t="s">
        <v>3282</v>
      </c>
      <c r="H2487" s="27" t="s">
        <v>18</v>
      </c>
      <c r="I2487" s="27" t="s">
        <v>19</v>
      </c>
      <c r="J2487" s="27" t="s">
        <v>19</v>
      </c>
      <c r="K2487" s="27">
        <v>2</v>
      </c>
      <c r="L2487" s="27">
        <v>25</v>
      </c>
      <c r="M2487" s="27">
        <v>600</v>
      </c>
      <c r="N2487" s="27">
        <v>3.4</v>
      </c>
      <c r="O2487" s="27">
        <v>2017</v>
      </c>
      <c r="P2487" s="27">
        <v>10</v>
      </c>
      <c r="Q2487" s="27">
        <v>17</v>
      </c>
      <c r="R2487" s="28">
        <f>DATE('Raw Data'!$O2487,'Raw Data'!$P2487,'Raw Data'!$Q2487)</f>
        <v>43025</v>
      </c>
      <c r="S2487" s="27" t="str">
        <f>CONCATENATE(MID('Raw Data'!$H2487,FIND("(",'Raw Data'!$H2487)+1,FIND(")",'Raw Data'!$H2487)-FIND("(",'Raw Data'!$H2487)-1),"",'Raw Data'!$M2487)</f>
        <v>Rs.600</v>
      </c>
      <c r="T2487" s="27">
        <f t="shared" si="38"/>
        <v>1</v>
      </c>
      <c r="U2487" s="29">
        <f>'Raw Data'!$M2487*'Raw Data'!$T2487</f>
        <v>600</v>
      </c>
    </row>
    <row r="2488" spans="1:21" x14ac:dyDescent="0.3">
      <c r="A2488" s="20">
        <v>3132</v>
      </c>
      <c r="B2488" s="27" t="s">
        <v>5253</v>
      </c>
      <c r="C2488" s="27">
        <v>1</v>
      </c>
      <c r="D2488" s="27" t="str">
        <f>VLOOKUP('Raw Data'!$C2488,'country description'!$A$2:$B$16,2,0)</f>
        <v>India</v>
      </c>
      <c r="E2488" s="27" t="s">
        <v>14</v>
      </c>
      <c r="F2488" s="27" t="s">
        <v>5254</v>
      </c>
      <c r="G2488" s="27" t="s">
        <v>393</v>
      </c>
      <c r="H2488" s="27" t="s">
        <v>18</v>
      </c>
      <c r="I2488" s="27" t="s">
        <v>19</v>
      </c>
      <c r="J2488" s="27" t="s">
        <v>19</v>
      </c>
      <c r="K2488" s="27">
        <v>2</v>
      </c>
      <c r="L2488" s="27">
        <v>27</v>
      </c>
      <c r="M2488" s="27">
        <v>600</v>
      </c>
      <c r="N2488" s="27">
        <v>3.2</v>
      </c>
      <c r="O2488" s="27">
        <v>2014</v>
      </c>
      <c r="P2488" s="27">
        <v>10</v>
      </c>
      <c r="Q2488" s="27">
        <v>18</v>
      </c>
      <c r="R2488" s="28">
        <f>DATE('Raw Data'!$O2488,'Raw Data'!$P2488,'Raw Data'!$Q2488)</f>
        <v>41930</v>
      </c>
      <c r="S2488" s="27" t="str">
        <f>CONCATENATE(MID('Raw Data'!$H2488,FIND("(",'Raw Data'!$H2488)+1,FIND(")",'Raw Data'!$H2488)-FIND("(",'Raw Data'!$H2488)-1),"",'Raw Data'!$M2488)</f>
        <v>Rs.600</v>
      </c>
      <c r="T2488" s="27">
        <f t="shared" si="38"/>
        <v>1</v>
      </c>
      <c r="U2488" s="29">
        <f>'Raw Data'!$M2488*'Raw Data'!$T2488</f>
        <v>600</v>
      </c>
    </row>
    <row r="2489" spans="1:21" x14ac:dyDescent="0.3">
      <c r="A2489" s="20">
        <v>18378019</v>
      </c>
      <c r="B2489" s="27" t="s">
        <v>5255</v>
      </c>
      <c r="C2489" s="27">
        <v>1</v>
      </c>
      <c r="D2489" s="27" t="str">
        <f>VLOOKUP('Raw Data'!$C2489,'country description'!$A$2:$B$16,2,0)</f>
        <v>India</v>
      </c>
      <c r="E2489" s="27" t="s">
        <v>14</v>
      </c>
      <c r="F2489" s="27" t="s">
        <v>5256</v>
      </c>
      <c r="G2489" s="27" t="s">
        <v>5257</v>
      </c>
      <c r="H2489" s="27" t="s">
        <v>18</v>
      </c>
      <c r="I2489" s="27" t="s">
        <v>19</v>
      </c>
      <c r="J2489" s="27" t="s">
        <v>19</v>
      </c>
      <c r="K2489" s="27">
        <v>2</v>
      </c>
      <c r="L2489" s="27">
        <v>6</v>
      </c>
      <c r="M2489" s="27">
        <v>600</v>
      </c>
      <c r="N2489" s="27">
        <v>2.9</v>
      </c>
      <c r="O2489" s="27">
        <v>2013</v>
      </c>
      <c r="P2489" s="27">
        <v>10</v>
      </c>
      <c r="Q2489" s="27">
        <v>11</v>
      </c>
      <c r="R2489" s="28">
        <f>DATE('Raw Data'!$O2489,'Raw Data'!$P2489,'Raw Data'!$Q2489)</f>
        <v>41558</v>
      </c>
      <c r="S2489" s="27" t="str">
        <f>CONCATENATE(MID('Raw Data'!$H2489,FIND("(",'Raw Data'!$H2489)+1,FIND(")",'Raw Data'!$H2489)-FIND("(",'Raw Data'!$H2489)-1),"",'Raw Data'!$M2489)</f>
        <v>Rs.600</v>
      </c>
      <c r="T2489" s="27">
        <f t="shared" si="38"/>
        <v>1</v>
      </c>
      <c r="U2489" s="29">
        <f>'Raw Data'!$M2489*'Raw Data'!$T2489</f>
        <v>600</v>
      </c>
    </row>
    <row r="2490" spans="1:21" x14ac:dyDescent="0.3">
      <c r="A2490" s="20">
        <v>307418</v>
      </c>
      <c r="B2490" s="27" t="s">
        <v>5258</v>
      </c>
      <c r="C2490" s="27">
        <v>1</v>
      </c>
      <c r="D2490" s="27" t="str">
        <f>VLOOKUP('Raw Data'!$C2490,'country description'!$A$2:$B$16,2,0)</f>
        <v>India</v>
      </c>
      <c r="E2490" s="27" t="s">
        <v>14</v>
      </c>
      <c r="F2490" s="27" t="s">
        <v>649</v>
      </c>
      <c r="G2490" s="27" t="s">
        <v>625</v>
      </c>
      <c r="H2490" s="27" t="s">
        <v>18</v>
      </c>
      <c r="I2490" s="27" t="s">
        <v>19</v>
      </c>
      <c r="J2490" s="27" t="s">
        <v>19</v>
      </c>
      <c r="K2490" s="27">
        <v>2</v>
      </c>
      <c r="L2490" s="27">
        <v>59</v>
      </c>
      <c r="M2490" s="27">
        <v>600</v>
      </c>
      <c r="N2490" s="27">
        <v>2.2999999999999998</v>
      </c>
      <c r="O2490" s="27">
        <v>2015</v>
      </c>
      <c r="P2490" s="27">
        <v>10</v>
      </c>
      <c r="Q2490" s="27">
        <v>17</v>
      </c>
      <c r="R2490" s="28">
        <f>DATE('Raw Data'!$O2490,'Raw Data'!$P2490,'Raw Data'!$Q2490)</f>
        <v>42294</v>
      </c>
      <c r="S2490" s="27" t="str">
        <f>CONCATENATE(MID('Raw Data'!$H2490,FIND("(",'Raw Data'!$H2490)+1,FIND(")",'Raw Data'!$H2490)-FIND("(",'Raw Data'!$H2490)-1),"",'Raw Data'!$M2490)</f>
        <v>Rs.600</v>
      </c>
      <c r="T2490" s="27">
        <f t="shared" si="38"/>
        <v>1</v>
      </c>
      <c r="U2490" s="29">
        <f>'Raw Data'!$M2490*'Raw Data'!$T2490</f>
        <v>600</v>
      </c>
    </row>
    <row r="2491" spans="1:21" x14ac:dyDescent="0.3">
      <c r="A2491" s="20">
        <v>310413</v>
      </c>
      <c r="B2491" s="27" t="s">
        <v>399</v>
      </c>
      <c r="C2491" s="27">
        <v>1</v>
      </c>
      <c r="D2491" s="27" t="str">
        <f>VLOOKUP('Raw Data'!$C2491,'country description'!$A$2:$B$16,2,0)</f>
        <v>India</v>
      </c>
      <c r="E2491" s="27" t="s">
        <v>14</v>
      </c>
      <c r="F2491" s="27" t="s">
        <v>5259</v>
      </c>
      <c r="G2491" s="27" t="s">
        <v>401</v>
      </c>
      <c r="H2491" s="27" t="s">
        <v>18</v>
      </c>
      <c r="I2491" s="27" t="s">
        <v>19</v>
      </c>
      <c r="J2491" s="27" t="s">
        <v>19</v>
      </c>
      <c r="K2491" s="27">
        <v>2</v>
      </c>
      <c r="L2491" s="27">
        <v>27</v>
      </c>
      <c r="M2491" s="27">
        <v>600</v>
      </c>
      <c r="N2491" s="27">
        <v>2.6</v>
      </c>
      <c r="O2491" s="27">
        <v>2013</v>
      </c>
      <c r="P2491" s="27">
        <v>10</v>
      </c>
      <c r="Q2491" s="27">
        <v>16</v>
      </c>
      <c r="R2491" s="28">
        <f>DATE('Raw Data'!$O2491,'Raw Data'!$P2491,'Raw Data'!$Q2491)</f>
        <v>41563</v>
      </c>
      <c r="S2491" s="27" t="str">
        <f>CONCATENATE(MID('Raw Data'!$H2491,FIND("(",'Raw Data'!$H2491)+1,FIND(")",'Raw Data'!$H2491)-FIND("(",'Raw Data'!$H2491)-1),"",'Raw Data'!$M2491)</f>
        <v>Rs.600</v>
      </c>
      <c r="T2491" s="27">
        <f t="shared" si="38"/>
        <v>1</v>
      </c>
      <c r="U2491" s="29">
        <f>'Raw Data'!$M2491*'Raw Data'!$T2491</f>
        <v>600</v>
      </c>
    </row>
    <row r="2492" spans="1:21" x14ac:dyDescent="0.3">
      <c r="A2492" s="20">
        <v>18445801</v>
      </c>
      <c r="B2492" s="27" t="s">
        <v>5260</v>
      </c>
      <c r="C2492" s="27">
        <v>1</v>
      </c>
      <c r="D2492" s="27" t="str">
        <f>VLOOKUP('Raw Data'!$C2492,'country description'!$A$2:$B$16,2,0)</f>
        <v>India</v>
      </c>
      <c r="E2492" s="27" t="s">
        <v>14</v>
      </c>
      <c r="F2492" s="27" t="s">
        <v>5261</v>
      </c>
      <c r="G2492" s="27" t="s">
        <v>4154</v>
      </c>
      <c r="H2492" s="27" t="s">
        <v>18</v>
      </c>
      <c r="I2492" s="27" t="s">
        <v>19</v>
      </c>
      <c r="J2492" s="27" t="s">
        <v>24</v>
      </c>
      <c r="K2492" s="27">
        <v>2</v>
      </c>
      <c r="L2492" s="27">
        <v>7</v>
      </c>
      <c r="M2492" s="27">
        <v>500</v>
      </c>
      <c r="N2492" s="27">
        <v>2.9</v>
      </c>
      <c r="O2492" s="27">
        <v>2014</v>
      </c>
      <c r="P2492" s="27">
        <v>9</v>
      </c>
      <c r="Q2492" s="27">
        <v>20</v>
      </c>
      <c r="R2492" s="28">
        <f>DATE('Raw Data'!$O2492,'Raw Data'!$P2492,'Raw Data'!$Q2492)</f>
        <v>41902</v>
      </c>
      <c r="S2492" s="27" t="str">
        <f>CONCATENATE(MID('Raw Data'!$H2492,FIND("(",'Raw Data'!$H2492)+1,FIND(")",'Raw Data'!$H2492)-FIND("(",'Raw Data'!$H2492)-1),"",'Raw Data'!$M2492)</f>
        <v>Rs.500</v>
      </c>
      <c r="T2492" s="27">
        <f t="shared" si="38"/>
        <v>1</v>
      </c>
      <c r="U2492" s="29">
        <f>'Raw Data'!$M2492*'Raw Data'!$T2492</f>
        <v>500</v>
      </c>
    </row>
    <row r="2493" spans="1:21" x14ac:dyDescent="0.3">
      <c r="A2493" s="20">
        <v>310448</v>
      </c>
      <c r="B2493" s="27" t="s">
        <v>5262</v>
      </c>
      <c r="C2493" s="27">
        <v>1</v>
      </c>
      <c r="D2493" s="27" t="str">
        <f>VLOOKUP('Raw Data'!$C2493,'country description'!$A$2:$B$16,2,0)</f>
        <v>India</v>
      </c>
      <c r="E2493" s="27" t="s">
        <v>14</v>
      </c>
      <c r="F2493" s="27" t="s">
        <v>5263</v>
      </c>
      <c r="G2493" s="27" t="s">
        <v>5264</v>
      </c>
      <c r="H2493" s="27" t="s">
        <v>18</v>
      </c>
      <c r="I2493" s="27" t="s">
        <v>19</v>
      </c>
      <c r="J2493" s="27" t="s">
        <v>24</v>
      </c>
      <c r="K2493" s="27">
        <v>2</v>
      </c>
      <c r="L2493" s="27">
        <v>2093</v>
      </c>
      <c r="M2493" s="27">
        <v>500</v>
      </c>
      <c r="N2493" s="27">
        <v>3.8</v>
      </c>
      <c r="O2493" s="27">
        <v>2013</v>
      </c>
      <c r="P2493" s="27">
        <v>9</v>
      </c>
      <c r="Q2493" s="27">
        <v>21</v>
      </c>
      <c r="R2493" s="28">
        <f>DATE('Raw Data'!$O2493,'Raw Data'!$P2493,'Raw Data'!$Q2493)</f>
        <v>41538</v>
      </c>
      <c r="S2493" s="27" t="str">
        <f>CONCATENATE(MID('Raw Data'!$H2493,FIND("(",'Raw Data'!$H2493)+1,FIND(")",'Raw Data'!$H2493)-FIND("(",'Raw Data'!$H2493)-1),"",'Raw Data'!$M2493)</f>
        <v>Rs.500</v>
      </c>
      <c r="T2493" s="27">
        <f t="shared" si="38"/>
        <v>1</v>
      </c>
      <c r="U2493" s="29">
        <f>'Raw Data'!$M2493*'Raw Data'!$T2493</f>
        <v>500</v>
      </c>
    </row>
    <row r="2494" spans="1:21" x14ac:dyDescent="0.3">
      <c r="A2494" s="20">
        <v>195</v>
      </c>
      <c r="B2494" s="27" t="s">
        <v>5265</v>
      </c>
      <c r="C2494" s="27">
        <v>1</v>
      </c>
      <c r="D2494" s="27" t="str">
        <f>VLOOKUP('Raw Data'!$C2494,'country description'!$A$2:$B$16,2,0)</f>
        <v>India</v>
      </c>
      <c r="E2494" s="27" t="s">
        <v>14</v>
      </c>
      <c r="F2494" s="27" t="s">
        <v>5266</v>
      </c>
      <c r="G2494" s="27" t="s">
        <v>5267</v>
      </c>
      <c r="H2494" s="27" t="s">
        <v>18</v>
      </c>
      <c r="I2494" s="27" t="s">
        <v>19</v>
      </c>
      <c r="J2494" s="27" t="s">
        <v>24</v>
      </c>
      <c r="K2494" s="27">
        <v>2</v>
      </c>
      <c r="L2494" s="27">
        <v>77</v>
      </c>
      <c r="M2494" s="27">
        <v>500</v>
      </c>
      <c r="N2494" s="27">
        <v>3.4</v>
      </c>
      <c r="O2494" s="27">
        <v>2017</v>
      </c>
      <c r="P2494" s="27">
        <v>9</v>
      </c>
      <c r="Q2494" s="27">
        <v>20</v>
      </c>
      <c r="R2494" s="28">
        <f>DATE('Raw Data'!$O2494,'Raw Data'!$P2494,'Raw Data'!$Q2494)</f>
        <v>42998</v>
      </c>
      <c r="S2494" s="27" t="str">
        <f>CONCATENATE(MID('Raw Data'!$H2494,FIND("(",'Raw Data'!$H2494)+1,FIND(")",'Raw Data'!$H2494)-FIND("(",'Raw Data'!$H2494)-1),"",'Raw Data'!$M2494)</f>
        <v>Rs.500</v>
      </c>
      <c r="T2494" s="27">
        <f t="shared" si="38"/>
        <v>1</v>
      </c>
      <c r="U2494" s="29">
        <f>'Raw Data'!$M2494*'Raw Data'!$T2494</f>
        <v>500</v>
      </c>
    </row>
    <row r="2495" spans="1:21" x14ac:dyDescent="0.3">
      <c r="A2495" s="20">
        <v>312173</v>
      </c>
      <c r="B2495" s="27" t="s">
        <v>5268</v>
      </c>
      <c r="C2495" s="27">
        <v>1</v>
      </c>
      <c r="D2495" s="27" t="str">
        <f>VLOOKUP('Raw Data'!$C2495,'country description'!$A$2:$B$16,2,0)</f>
        <v>India</v>
      </c>
      <c r="E2495" s="27" t="s">
        <v>14</v>
      </c>
      <c r="F2495" s="27" t="s">
        <v>5269</v>
      </c>
      <c r="G2495" s="27" t="s">
        <v>1448</v>
      </c>
      <c r="H2495" s="27" t="s">
        <v>18</v>
      </c>
      <c r="I2495" s="27" t="s">
        <v>19</v>
      </c>
      <c r="J2495" s="27" t="s">
        <v>24</v>
      </c>
      <c r="K2495" s="27">
        <v>2</v>
      </c>
      <c r="L2495" s="27">
        <v>25</v>
      </c>
      <c r="M2495" s="27">
        <v>500</v>
      </c>
      <c r="N2495" s="27">
        <v>3.1</v>
      </c>
      <c r="O2495" s="27">
        <v>2018</v>
      </c>
      <c r="P2495" s="27">
        <v>9</v>
      </c>
      <c r="Q2495" s="27">
        <v>21</v>
      </c>
      <c r="R2495" s="28">
        <f>DATE('Raw Data'!$O2495,'Raw Data'!$P2495,'Raw Data'!$Q2495)</f>
        <v>43364</v>
      </c>
      <c r="S2495" s="27" t="str">
        <f>CONCATENATE(MID('Raw Data'!$H2495,FIND("(",'Raw Data'!$H2495)+1,FIND(")",'Raw Data'!$H2495)-FIND("(",'Raw Data'!$H2495)-1),"",'Raw Data'!$M2495)</f>
        <v>Rs.500</v>
      </c>
      <c r="T2495" s="27">
        <f t="shared" si="38"/>
        <v>1</v>
      </c>
      <c r="U2495" s="29">
        <f>'Raw Data'!$M2495*'Raw Data'!$T2495</f>
        <v>500</v>
      </c>
    </row>
    <row r="2496" spans="1:21" x14ac:dyDescent="0.3">
      <c r="A2496" s="20">
        <v>89</v>
      </c>
      <c r="B2496" s="27" t="s">
        <v>5270</v>
      </c>
      <c r="C2496" s="27">
        <v>1</v>
      </c>
      <c r="D2496" s="27" t="str">
        <f>VLOOKUP('Raw Data'!$C2496,'country description'!$A$2:$B$16,2,0)</f>
        <v>India</v>
      </c>
      <c r="E2496" s="27" t="s">
        <v>14</v>
      </c>
      <c r="F2496" s="27" t="s">
        <v>5271</v>
      </c>
      <c r="G2496" s="27" t="s">
        <v>749</v>
      </c>
      <c r="H2496" s="27" t="s">
        <v>18</v>
      </c>
      <c r="I2496" s="27" t="s">
        <v>19</v>
      </c>
      <c r="J2496" s="27" t="s">
        <v>24</v>
      </c>
      <c r="K2496" s="27">
        <v>2</v>
      </c>
      <c r="L2496" s="27">
        <v>1627</v>
      </c>
      <c r="M2496" s="27">
        <v>500</v>
      </c>
      <c r="N2496" s="27">
        <v>4.2</v>
      </c>
      <c r="O2496" s="27">
        <v>2016</v>
      </c>
      <c r="P2496" s="27">
        <v>9</v>
      </c>
      <c r="Q2496" s="27">
        <v>27</v>
      </c>
      <c r="R2496" s="28">
        <f>DATE('Raw Data'!$O2496,'Raw Data'!$P2496,'Raw Data'!$Q2496)</f>
        <v>42640</v>
      </c>
      <c r="S2496" s="27" t="str">
        <f>CONCATENATE(MID('Raw Data'!$H2496,FIND("(",'Raw Data'!$H2496)+1,FIND(")",'Raw Data'!$H2496)-FIND("(",'Raw Data'!$H2496)-1),"",'Raw Data'!$M2496)</f>
        <v>Rs.500</v>
      </c>
      <c r="T2496" s="27">
        <f t="shared" si="38"/>
        <v>1</v>
      </c>
      <c r="U2496" s="29">
        <f>'Raw Data'!$M2496*'Raw Data'!$T2496</f>
        <v>500</v>
      </c>
    </row>
    <row r="2497" spans="1:21" x14ac:dyDescent="0.3">
      <c r="A2497" s="20">
        <v>300430</v>
      </c>
      <c r="B2497" s="27" t="s">
        <v>5272</v>
      </c>
      <c r="C2497" s="27">
        <v>1</v>
      </c>
      <c r="D2497" s="27" t="str">
        <f>VLOOKUP('Raw Data'!$C2497,'country description'!$A$2:$B$16,2,0)</f>
        <v>India</v>
      </c>
      <c r="E2497" s="27" t="s">
        <v>14</v>
      </c>
      <c r="F2497" s="27" t="s">
        <v>5273</v>
      </c>
      <c r="G2497" s="27" t="s">
        <v>5274</v>
      </c>
      <c r="H2497" s="27" t="s">
        <v>18</v>
      </c>
      <c r="I2497" s="27" t="s">
        <v>19</v>
      </c>
      <c r="J2497" s="27" t="s">
        <v>24</v>
      </c>
      <c r="K2497" s="27">
        <v>2</v>
      </c>
      <c r="L2497" s="27">
        <v>86</v>
      </c>
      <c r="M2497" s="27">
        <v>500</v>
      </c>
      <c r="N2497" s="27">
        <v>3.3</v>
      </c>
      <c r="O2497" s="27">
        <v>2018</v>
      </c>
      <c r="P2497" s="27">
        <v>9</v>
      </c>
      <c r="Q2497" s="27">
        <v>9</v>
      </c>
      <c r="R2497" s="28">
        <f>DATE('Raw Data'!$O2497,'Raw Data'!$P2497,'Raw Data'!$Q2497)</f>
        <v>43352</v>
      </c>
      <c r="S2497" s="27" t="str">
        <f>CONCATENATE(MID('Raw Data'!$H2497,FIND("(",'Raw Data'!$H2497)+1,FIND(")",'Raw Data'!$H2497)-FIND("(",'Raw Data'!$H2497)-1),"",'Raw Data'!$M2497)</f>
        <v>Rs.500</v>
      </c>
      <c r="T2497" s="27">
        <f t="shared" si="38"/>
        <v>1</v>
      </c>
      <c r="U2497" s="29">
        <f>'Raw Data'!$M2497*'Raw Data'!$T2497</f>
        <v>500</v>
      </c>
    </row>
    <row r="2498" spans="1:21" x14ac:dyDescent="0.3">
      <c r="A2498" s="20">
        <v>18128869</v>
      </c>
      <c r="B2498" s="27" t="s">
        <v>4813</v>
      </c>
      <c r="C2498" s="27">
        <v>1</v>
      </c>
      <c r="D2498" s="27" t="str">
        <f>VLOOKUP('Raw Data'!$C2498,'country description'!$A$2:$B$16,2,0)</f>
        <v>India</v>
      </c>
      <c r="E2498" s="27" t="s">
        <v>14</v>
      </c>
      <c r="F2498" s="27" t="s">
        <v>5275</v>
      </c>
      <c r="G2498" s="27" t="s">
        <v>4390</v>
      </c>
      <c r="H2498" s="27" t="s">
        <v>18</v>
      </c>
      <c r="I2498" s="27" t="s">
        <v>19</v>
      </c>
      <c r="J2498" s="27" t="s">
        <v>24</v>
      </c>
      <c r="K2498" s="27">
        <v>2</v>
      </c>
      <c r="L2498" s="27">
        <v>32</v>
      </c>
      <c r="M2498" s="27">
        <v>500</v>
      </c>
      <c r="N2498" s="27">
        <v>2.7</v>
      </c>
      <c r="O2498" s="27">
        <v>2017</v>
      </c>
      <c r="P2498" s="27">
        <v>9</v>
      </c>
      <c r="Q2498" s="27">
        <v>7</v>
      </c>
      <c r="R2498" s="28">
        <f>DATE('Raw Data'!$O2498,'Raw Data'!$P2498,'Raw Data'!$Q2498)</f>
        <v>42985</v>
      </c>
      <c r="S2498" s="27" t="str">
        <f>CONCATENATE(MID('Raw Data'!$H2498,FIND("(",'Raw Data'!$H2498)+1,FIND(")",'Raw Data'!$H2498)-FIND("(",'Raw Data'!$H2498)-1),"",'Raw Data'!$M2498)</f>
        <v>Rs.500</v>
      </c>
      <c r="T2498" s="27">
        <f t="shared" ref="T2498:T2561" si="39">VLOOKUP(D2498,$Y$4:$Z$18,2,0)</f>
        <v>1</v>
      </c>
      <c r="U2498" s="29">
        <f>'Raw Data'!$M2498*'Raw Data'!$T2498</f>
        <v>500</v>
      </c>
    </row>
    <row r="2499" spans="1:21" x14ac:dyDescent="0.3">
      <c r="A2499" s="20">
        <v>307746</v>
      </c>
      <c r="B2499" s="27" t="s">
        <v>5276</v>
      </c>
      <c r="C2499" s="27">
        <v>1</v>
      </c>
      <c r="D2499" s="27" t="str">
        <f>VLOOKUP('Raw Data'!$C2499,'country description'!$A$2:$B$16,2,0)</f>
        <v>India</v>
      </c>
      <c r="E2499" s="27" t="s">
        <v>14</v>
      </c>
      <c r="F2499" s="27" t="s">
        <v>4675</v>
      </c>
      <c r="G2499" s="27" t="s">
        <v>4087</v>
      </c>
      <c r="H2499" s="27" t="s">
        <v>18</v>
      </c>
      <c r="I2499" s="27" t="s">
        <v>19</v>
      </c>
      <c r="J2499" s="27" t="s">
        <v>24</v>
      </c>
      <c r="K2499" s="27">
        <v>2</v>
      </c>
      <c r="L2499" s="27">
        <v>218</v>
      </c>
      <c r="M2499" s="27">
        <v>500</v>
      </c>
      <c r="N2499" s="27">
        <v>3.4</v>
      </c>
      <c r="O2499" s="27">
        <v>2010</v>
      </c>
      <c r="P2499" s="27">
        <v>9</v>
      </c>
      <c r="Q2499" s="27">
        <v>18</v>
      </c>
      <c r="R2499" s="28">
        <f>DATE('Raw Data'!$O2499,'Raw Data'!$P2499,'Raw Data'!$Q2499)</f>
        <v>40439</v>
      </c>
      <c r="S2499" s="27" t="str">
        <f>CONCATENATE(MID('Raw Data'!$H2499,FIND("(",'Raw Data'!$H2499)+1,FIND(")",'Raw Data'!$H2499)-FIND("(",'Raw Data'!$H2499)-1),"",'Raw Data'!$M2499)</f>
        <v>Rs.500</v>
      </c>
      <c r="T2499" s="27">
        <f t="shared" si="39"/>
        <v>1</v>
      </c>
      <c r="U2499" s="29">
        <f>'Raw Data'!$M2499*'Raw Data'!$T2499</f>
        <v>500</v>
      </c>
    </row>
    <row r="2500" spans="1:21" x14ac:dyDescent="0.3">
      <c r="A2500" s="20">
        <v>18277153</v>
      </c>
      <c r="B2500" s="27" t="s">
        <v>5277</v>
      </c>
      <c r="C2500" s="27">
        <v>1</v>
      </c>
      <c r="D2500" s="27" t="str">
        <f>VLOOKUP('Raw Data'!$C2500,'country description'!$A$2:$B$16,2,0)</f>
        <v>India</v>
      </c>
      <c r="E2500" s="27" t="s">
        <v>14</v>
      </c>
      <c r="F2500" s="27" t="s">
        <v>5278</v>
      </c>
      <c r="G2500" s="27" t="s">
        <v>424</v>
      </c>
      <c r="H2500" s="27" t="s">
        <v>18</v>
      </c>
      <c r="I2500" s="27" t="s">
        <v>19</v>
      </c>
      <c r="J2500" s="27" t="s">
        <v>24</v>
      </c>
      <c r="K2500" s="27">
        <v>2</v>
      </c>
      <c r="L2500" s="27">
        <v>49</v>
      </c>
      <c r="M2500" s="27">
        <v>500</v>
      </c>
      <c r="N2500" s="27">
        <v>3.7</v>
      </c>
      <c r="O2500" s="27">
        <v>2014</v>
      </c>
      <c r="P2500" s="27">
        <v>9</v>
      </c>
      <c r="Q2500" s="27">
        <v>24</v>
      </c>
      <c r="R2500" s="28">
        <f>DATE('Raw Data'!$O2500,'Raw Data'!$P2500,'Raw Data'!$Q2500)</f>
        <v>41906</v>
      </c>
      <c r="S2500" s="27" t="str">
        <f>CONCATENATE(MID('Raw Data'!$H2500,FIND("(",'Raw Data'!$H2500)+1,FIND(")",'Raw Data'!$H2500)-FIND("(",'Raw Data'!$H2500)-1),"",'Raw Data'!$M2500)</f>
        <v>Rs.500</v>
      </c>
      <c r="T2500" s="27">
        <f t="shared" si="39"/>
        <v>1</v>
      </c>
      <c r="U2500" s="29">
        <f>'Raw Data'!$M2500*'Raw Data'!$T2500</f>
        <v>500</v>
      </c>
    </row>
    <row r="2501" spans="1:21" x14ac:dyDescent="0.3">
      <c r="A2501" s="20">
        <v>311451</v>
      </c>
      <c r="B2501" s="27" t="s">
        <v>5279</v>
      </c>
      <c r="C2501" s="27">
        <v>1</v>
      </c>
      <c r="D2501" s="27" t="str">
        <f>VLOOKUP('Raw Data'!$C2501,'country description'!$A$2:$B$16,2,0)</f>
        <v>India</v>
      </c>
      <c r="E2501" s="27" t="s">
        <v>14</v>
      </c>
      <c r="F2501" s="27" t="s">
        <v>5280</v>
      </c>
      <c r="G2501" s="27" t="s">
        <v>5281</v>
      </c>
      <c r="H2501" s="27" t="s">
        <v>18</v>
      </c>
      <c r="I2501" s="27" t="s">
        <v>19</v>
      </c>
      <c r="J2501" s="27" t="s">
        <v>24</v>
      </c>
      <c r="K2501" s="27">
        <v>2</v>
      </c>
      <c r="L2501" s="27">
        <v>78</v>
      </c>
      <c r="M2501" s="27">
        <v>500</v>
      </c>
      <c r="N2501" s="27">
        <v>3.4</v>
      </c>
      <c r="O2501" s="27">
        <v>2012</v>
      </c>
      <c r="P2501" s="27">
        <v>9</v>
      </c>
      <c r="Q2501" s="27">
        <v>8</v>
      </c>
      <c r="R2501" s="28">
        <f>DATE('Raw Data'!$O2501,'Raw Data'!$P2501,'Raw Data'!$Q2501)</f>
        <v>41160</v>
      </c>
      <c r="S2501" s="27" t="str">
        <f>CONCATENATE(MID('Raw Data'!$H2501,FIND("(",'Raw Data'!$H2501)+1,FIND(")",'Raw Data'!$H2501)-FIND("(",'Raw Data'!$H2501)-1),"",'Raw Data'!$M2501)</f>
        <v>Rs.500</v>
      </c>
      <c r="T2501" s="27">
        <f t="shared" si="39"/>
        <v>1</v>
      </c>
      <c r="U2501" s="29">
        <f>'Raw Data'!$M2501*'Raw Data'!$T2501</f>
        <v>500</v>
      </c>
    </row>
    <row r="2502" spans="1:21" x14ac:dyDescent="0.3">
      <c r="A2502" s="20">
        <v>309463</v>
      </c>
      <c r="B2502" s="27" t="s">
        <v>5282</v>
      </c>
      <c r="C2502" s="27">
        <v>1</v>
      </c>
      <c r="D2502" s="27" t="str">
        <f>VLOOKUP('Raw Data'!$C2502,'country description'!$A$2:$B$16,2,0)</f>
        <v>India</v>
      </c>
      <c r="E2502" s="27" t="s">
        <v>14</v>
      </c>
      <c r="F2502" s="27" t="s">
        <v>5283</v>
      </c>
      <c r="G2502" s="27" t="s">
        <v>393</v>
      </c>
      <c r="H2502" s="27" t="s">
        <v>18</v>
      </c>
      <c r="I2502" s="27" t="s">
        <v>19</v>
      </c>
      <c r="J2502" s="27" t="s">
        <v>24</v>
      </c>
      <c r="K2502" s="27">
        <v>2</v>
      </c>
      <c r="L2502" s="27">
        <v>80</v>
      </c>
      <c r="M2502" s="27">
        <v>500</v>
      </c>
      <c r="N2502" s="27">
        <v>3.4</v>
      </c>
      <c r="O2502" s="27">
        <v>2013</v>
      </c>
      <c r="P2502" s="27">
        <v>9</v>
      </c>
      <c r="Q2502" s="27">
        <v>7</v>
      </c>
      <c r="R2502" s="28">
        <f>DATE('Raw Data'!$O2502,'Raw Data'!$P2502,'Raw Data'!$Q2502)</f>
        <v>41524</v>
      </c>
      <c r="S2502" s="27" t="str">
        <f>CONCATENATE(MID('Raw Data'!$H2502,FIND("(",'Raw Data'!$H2502)+1,FIND(")",'Raw Data'!$H2502)-FIND("(",'Raw Data'!$H2502)-1),"",'Raw Data'!$M2502)</f>
        <v>Rs.500</v>
      </c>
      <c r="T2502" s="27">
        <f t="shared" si="39"/>
        <v>1</v>
      </c>
      <c r="U2502" s="29">
        <f>'Raw Data'!$M2502*'Raw Data'!$T2502</f>
        <v>500</v>
      </c>
    </row>
    <row r="2503" spans="1:21" x14ac:dyDescent="0.3">
      <c r="A2503" s="20">
        <v>8801</v>
      </c>
      <c r="B2503" s="27" t="s">
        <v>5279</v>
      </c>
      <c r="C2503" s="27">
        <v>1</v>
      </c>
      <c r="D2503" s="27" t="str">
        <f>VLOOKUP('Raw Data'!$C2503,'country description'!$A$2:$B$16,2,0)</f>
        <v>India</v>
      </c>
      <c r="E2503" s="27" t="s">
        <v>14</v>
      </c>
      <c r="F2503" s="27" t="s">
        <v>5284</v>
      </c>
      <c r="G2503" s="27" t="s">
        <v>5281</v>
      </c>
      <c r="H2503" s="27" t="s">
        <v>18</v>
      </c>
      <c r="I2503" s="27" t="s">
        <v>19</v>
      </c>
      <c r="J2503" s="27" t="s">
        <v>24</v>
      </c>
      <c r="K2503" s="27">
        <v>2</v>
      </c>
      <c r="L2503" s="27">
        <v>167</v>
      </c>
      <c r="M2503" s="27">
        <v>500</v>
      </c>
      <c r="N2503" s="27">
        <v>2.6</v>
      </c>
      <c r="O2503" s="27">
        <v>2011</v>
      </c>
      <c r="P2503" s="27">
        <v>9</v>
      </c>
      <c r="Q2503" s="27">
        <v>24</v>
      </c>
      <c r="R2503" s="28">
        <f>DATE('Raw Data'!$O2503,'Raw Data'!$P2503,'Raw Data'!$Q2503)</f>
        <v>40810</v>
      </c>
      <c r="S2503" s="27" t="str">
        <f>CONCATENATE(MID('Raw Data'!$H2503,FIND("(",'Raw Data'!$H2503)+1,FIND(")",'Raw Data'!$H2503)-FIND("(",'Raw Data'!$H2503)-1),"",'Raw Data'!$M2503)</f>
        <v>Rs.500</v>
      </c>
      <c r="T2503" s="27">
        <f t="shared" si="39"/>
        <v>1</v>
      </c>
      <c r="U2503" s="29">
        <f>'Raw Data'!$M2503*'Raw Data'!$T2503</f>
        <v>500</v>
      </c>
    </row>
    <row r="2504" spans="1:21" x14ac:dyDescent="0.3">
      <c r="A2504" s="20">
        <v>18446486</v>
      </c>
      <c r="B2504" s="27" t="s">
        <v>5285</v>
      </c>
      <c r="C2504" s="27">
        <v>1</v>
      </c>
      <c r="D2504" s="27" t="str">
        <f>VLOOKUP('Raw Data'!$C2504,'country description'!$A$2:$B$16,2,0)</f>
        <v>India</v>
      </c>
      <c r="E2504" s="27" t="s">
        <v>14</v>
      </c>
      <c r="F2504" s="27" t="s">
        <v>5286</v>
      </c>
      <c r="G2504" s="27" t="s">
        <v>3062</v>
      </c>
      <c r="H2504" s="27" t="s">
        <v>18</v>
      </c>
      <c r="I2504" s="27" t="s">
        <v>19</v>
      </c>
      <c r="J2504" s="27" t="s">
        <v>24</v>
      </c>
      <c r="K2504" s="27">
        <v>2</v>
      </c>
      <c r="L2504" s="27">
        <v>1</v>
      </c>
      <c r="M2504" s="27">
        <v>500</v>
      </c>
      <c r="N2504" s="27">
        <v>1</v>
      </c>
      <c r="O2504" s="27">
        <v>2011</v>
      </c>
      <c r="P2504" s="27">
        <v>9</v>
      </c>
      <c r="Q2504" s="27">
        <v>21</v>
      </c>
      <c r="R2504" s="28">
        <f>DATE('Raw Data'!$O2504,'Raw Data'!$P2504,'Raw Data'!$Q2504)</f>
        <v>40807</v>
      </c>
      <c r="S2504" s="27" t="str">
        <f>CONCATENATE(MID('Raw Data'!$H2504,FIND("(",'Raw Data'!$H2504)+1,FIND(")",'Raw Data'!$H2504)-FIND("(",'Raw Data'!$H2504)-1),"",'Raw Data'!$M2504)</f>
        <v>Rs.500</v>
      </c>
      <c r="T2504" s="27">
        <f t="shared" si="39"/>
        <v>1</v>
      </c>
      <c r="U2504" s="29">
        <f>'Raw Data'!$M2504*'Raw Data'!$T2504</f>
        <v>500</v>
      </c>
    </row>
    <row r="2505" spans="1:21" x14ac:dyDescent="0.3">
      <c r="A2505" s="20">
        <v>18246132</v>
      </c>
      <c r="B2505" s="27" t="s">
        <v>5287</v>
      </c>
      <c r="C2505" s="27">
        <v>1</v>
      </c>
      <c r="D2505" s="27" t="str">
        <f>VLOOKUP('Raw Data'!$C2505,'country description'!$A$2:$B$16,2,0)</f>
        <v>India</v>
      </c>
      <c r="E2505" s="27" t="s">
        <v>14</v>
      </c>
      <c r="F2505" s="27" t="s">
        <v>5288</v>
      </c>
      <c r="G2505" s="27" t="s">
        <v>393</v>
      </c>
      <c r="H2505" s="27" t="s">
        <v>18</v>
      </c>
      <c r="I2505" s="27" t="s">
        <v>19</v>
      </c>
      <c r="J2505" s="27" t="s">
        <v>24</v>
      </c>
      <c r="K2505" s="27">
        <v>2</v>
      </c>
      <c r="L2505" s="27">
        <v>56</v>
      </c>
      <c r="M2505" s="27">
        <v>500</v>
      </c>
      <c r="N2505" s="27">
        <v>3.8</v>
      </c>
      <c r="O2505" s="27">
        <v>2014</v>
      </c>
      <c r="P2505" s="27">
        <v>9</v>
      </c>
      <c r="Q2505" s="27">
        <v>3</v>
      </c>
      <c r="R2505" s="28">
        <f>DATE('Raw Data'!$O2505,'Raw Data'!$P2505,'Raw Data'!$Q2505)</f>
        <v>41885</v>
      </c>
      <c r="S2505" s="27" t="str">
        <f>CONCATENATE(MID('Raw Data'!$H2505,FIND("(",'Raw Data'!$H2505)+1,FIND(")",'Raw Data'!$H2505)-FIND("(",'Raw Data'!$H2505)-1),"",'Raw Data'!$M2505)</f>
        <v>Rs.500</v>
      </c>
      <c r="T2505" s="27">
        <f t="shared" si="39"/>
        <v>1</v>
      </c>
      <c r="U2505" s="29">
        <f>'Raw Data'!$M2505*'Raw Data'!$T2505</f>
        <v>500</v>
      </c>
    </row>
    <row r="2506" spans="1:21" x14ac:dyDescent="0.3">
      <c r="A2506" s="20">
        <v>311272</v>
      </c>
      <c r="B2506" s="27" t="s">
        <v>5289</v>
      </c>
      <c r="C2506" s="27">
        <v>1</v>
      </c>
      <c r="D2506" s="27" t="str">
        <f>VLOOKUP('Raw Data'!$C2506,'country description'!$A$2:$B$16,2,0)</f>
        <v>India</v>
      </c>
      <c r="E2506" s="27" t="s">
        <v>14</v>
      </c>
      <c r="F2506" s="27" t="s">
        <v>5290</v>
      </c>
      <c r="G2506" s="27" t="s">
        <v>587</v>
      </c>
      <c r="H2506" s="27" t="s">
        <v>18</v>
      </c>
      <c r="I2506" s="27" t="s">
        <v>19</v>
      </c>
      <c r="J2506" s="27" t="s">
        <v>24</v>
      </c>
      <c r="K2506" s="27">
        <v>2</v>
      </c>
      <c r="L2506" s="27">
        <v>24</v>
      </c>
      <c r="M2506" s="27">
        <v>500</v>
      </c>
      <c r="N2506" s="27">
        <v>2.6</v>
      </c>
      <c r="O2506" s="27">
        <v>2012</v>
      </c>
      <c r="P2506" s="27">
        <v>9</v>
      </c>
      <c r="Q2506" s="27">
        <v>9</v>
      </c>
      <c r="R2506" s="28">
        <f>DATE('Raw Data'!$O2506,'Raw Data'!$P2506,'Raw Data'!$Q2506)</f>
        <v>41161</v>
      </c>
      <c r="S2506" s="27" t="str">
        <f>CONCATENATE(MID('Raw Data'!$H2506,FIND("(",'Raw Data'!$H2506)+1,FIND(")",'Raw Data'!$H2506)-FIND("(",'Raw Data'!$H2506)-1),"",'Raw Data'!$M2506)</f>
        <v>Rs.500</v>
      </c>
      <c r="T2506" s="27">
        <f t="shared" si="39"/>
        <v>1</v>
      </c>
      <c r="U2506" s="29">
        <f>'Raw Data'!$M2506*'Raw Data'!$T2506</f>
        <v>500</v>
      </c>
    </row>
    <row r="2507" spans="1:21" x14ac:dyDescent="0.3">
      <c r="A2507" s="20">
        <v>309198</v>
      </c>
      <c r="B2507" s="27" t="s">
        <v>5279</v>
      </c>
      <c r="C2507" s="27">
        <v>1</v>
      </c>
      <c r="D2507" s="27" t="str">
        <f>VLOOKUP('Raw Data'!$C2507,'country description'!$A$2:$B$16,2,0)</f>
        <v>India</v>
      </c>
      <c r="E2507" s="27" t="s">
        <v>14</v>
      </c>
      <c r="F2507" s="27" t="s">
        <v>5291</v>
      </c>
      <c r="G2507" s="27" t="s">
        <v>5281</v>
      </c>
      <c r="H2507" s="27" t="s">
        <v>18</v>
      </c>
      <c r="I2507" s="27" t="s">
        <v>19</v>
      </c>
      <c r="J2507" s="27" t="s">
        <v>24</v>
      </c>
      <c r="K2507" s="27">
        <v>2</v>
      </c>
      <c r="L2507" s="27">
        <v>28</v>
      </c>
      <c r="M2507" s="27">
        <v>500</v>
      </c>
      <c r="N2507" s="27">
        <v>2.6</v>
      </c>
      <c r="O2507" s="27">
        <v>2018</v>
      </c>
      <c r="P2507" s="27">
        <v>9</v>
      </c>
      <c r="Q2507" s="27">
        <v>11</v>
      </c>
      <c r="R2507" s="28">
        <f>DATE('Raw Data'!$O2507,'Raw Data'!$P2507,'Raw Data'!$Q2507)</f>
        <v>43354</v>
      </c>
      <c r="S2507" s="27" t="str">
        <f>CONCATENATE(MID('Raw Data'!$H2507,FIND("(",'Raw Data'!$H2507)+1,FIND(")",'Raw Data'!$H2507)-FIND("(",'Raw Data'!$H2507)-1),"",'Raw Data'!$M2507)</f>
        <v>Rs.500</v>
      </c>
      <c r="T2507" s="27">
        <f t="shared" si="39"/>
        <v>1</v>
      </c>
      <c r="U2507" s="29">
        <f>'Raw Data'!$M2507*'Raw Data'!$T2507</f>
        <v>500</v>
      </c>
    </row>
    <row r="2508" spans="1:21" x14ac:dyDescent="0.3">
      <c r="A2508" s="20">
        <v>309156</v>
      </c>
      <c r="B2508" s="27" t="s">
        <v>5292</v>
      </c>
      <c r="C2508" s="27">
        <v>1</v>
      </c>
      <c r="D2508" s="27" t="str">
        <f>VLOOKUP('Raw Data'!$C2508,'country description'!$A$2:$B$16,2,0)</f>
        <v>India</v>
      </c>
      <c r="E2508" s="27" t="s">
        <v>14</v>
      </c>
      <c r="F2508" s="27" t="s">
        <v>5293</v>
      </c>
      <c r="G2508" s="27" t="s">
        <v>3878</v>
      </c>
      <c r="H2508" s="27" t="s">
        <v>18</v>
      </c>
      <c r="I2508" s="27" t="s">
        <v>19</v>
      </c>
      <c r="J2508" s="27" t="s">
        <v>24</v>
      </c>
      <c r="K2508" s="27">
        <v>2</v>
      </c>
      <c r="L2508" s="27">
        <v>130</v>
      </c>
      <c r="M2508" s="27">
        <v>500</v>
      </c>
      <c r="N2508" s="27">
        <v>3.7</v>
      </c>
      <c r="O2508" s="27">
        <v>2010</v>
      </c>
      <c r="P2508" s="27">
        <v>8</v>
      </c>
      <c r="Q2508" s="27">
        <v>5</v>
      </c>
      <c r="R2508" s="28">
        <f>DATE('Raw Data'!$O2508,'Raw Data'!$P2508,'Raw Data'!$Q2508)</f>
        <v>40395</v>
      </c>
      <c r="S2508" s="27" t="str">
        <f>CONCATENATE(MID('Raw Data'!$H2508,FIND("(",'Raw Data'!$H2508)+1,FIND(")",'Raw Data'!$H2508)-FIND("(",'Raw Data'!$H2508)-1),"",'Raw Data'!$M2508)</f>
        <v>Rs.500</v>
      </c>
      <c r="T2508" s="27">
        <f t="shared" si="39"/>
        <v>1</v>
      </c>
      <c r="U2508" s="29">
        <f>'Raw Data'!$M2508*'Raw Data'!$T2508</f>
        <v>500</v>
      </c>
    </row>
    <row r="2509" spans="1:21" x14ac:dyDescent="0.3">
      <c r="A2509" s="20">
        <v>300607</v>
      </c>
      <c r="B2509" s="27" t="s">
        <v>5294</v>
      </c>
      <c r="C2509" s="27">
        <v>1</v>
      </c>
      <c r="D2509" s="27" t="str">
        <f>VLOOKUP('Raw Data'!$C2509,'country description'!$A$2:$B$16,2,0)</f>
        <v>India</v>
      </c>
      <c r="E2509" s="27" t="s">
        <v>14</v>
      </c>
      <c r="F2509" s="27" t="s">
        <v>5295</v>
      </c>
      <c r="G2509" s="27" t="s">
        <v>617</v>
      </c>
      <c r="H2509" s="27" t="s">
        <v>18</v>
      </c>
      <c r="I2509" s="27" t="s">
        <v>19</v>
      </c>
      <c r="J2509" s="27" t="s">
        <v>24</v>
      </c>
      <c r="K2509" s="27">
        <v>2</v>
      </c>
      <c r="L2509" s="27">
        <v>16</v>
      </c>
      <c r="M2509" s="27">
        <v>500</v>
      </c>
      <c r="N2509" s="27">
        <v>2.6</v>
      </c>
      <c r="O2509" s="27">
        <v>2013</v>
      </c>
      <c r="P2509" s="27">
        <v>8</v>
      </c>
      <c r="Q2509" s="27">
        <v>7</v>
      </c>
      <c r="R2509" s="28">
        <f>DATE('Raw Data'!$O2509,'Raw Data'!$P2509,'Raw Data'!$Q2509)</f>
        <v>41493</v>
      </c>
      <c r="S2509" s="27" t="str">
        <f>CONCATENATE(MID('Raw Data'!$H2509,FIND("(",'Raw Data'!$H2509)+1,FIND(")",'Raw Data'!$H2509)-FIND("(",'Raw Data'!$H2509)-1),"",'Raw Data'!$M2509)</f>
        <v>Rs.500</v>
      </c>
      <c r="T2509" s="27">
        <f t="shared" si="39"/>
        <v>1</v>
      </c>
      <c r="U2509" s="29">
        <f>'Raw Data'!$M2509*'Raw Data'!$T2509</f>
        <v>500</v>
      </c>
    </row>
    <row r="2510" spans="1:21" x14ac:dyDescent="0.3">
      <c r="A2510" s="20">
        <v>18449787</v>
      </c>
      <c r="B2510" s="27" t="s">
        <v>5296</v>
      </c>
      <c r="C2510" s="27">
        <v>1</v>
      </c>
      <c r="D2510" s="27" t="str">
        <f>VLOOKUP('Raw Data'!$C2510,'country description'!$A$2:$B$16,2,0)</f>
        <v>India</v>
      </c>
      <c r="E2510" s="27" t="s">
        <v>14</v>
      </c>
      <c r="F2510" s="27" t="s">
        <v>5297</v>
      </c>
      <c r="G2510" s="27" t="s">
        <v>424</v>
      </c>
      <c r="H2510" s="27" t="s">
        <v>18</v>
      </c>
      <c r="I2510" s="27" t="s">
        <v>19</v>
      </c>
      <c r="J2510" s="27" t="s">
        <v>24</v>
      </c>
      <c r="K2510" s="27">
        <v>2</v>
      </c>
      <c r="L2510" s="27">
        <v>24</v>
      </c>
      <c r="M2510" s="27">
        <v>500</v>
      </c>
      <c r="N2510" s="27">
        <v>3.2</v>
      </c>
      <c r="O2510" s="27">
        <v>2018</v>
      </c>
      <c r="P2510" s="27">
        <v>8</v>
      </c>
      <c r="Q2510" s="27">
        <v>19</v>
      </c>
      <c r="R2510" s="28">
        <f>DATE('Raw Data'!$O2510,'Raw Data'!$P2510,'Raw Data'!$Q2510)</f>
        <v>43331</v>
      </c>
      <c r="S2510" s="27" t="str">
        <f>CONCATENATE(MID('Raw Data'!$H2510,FIND("(",'Raw Data'!$H2510)+1,FIND(")",'Raw Data'!$H2510)-FIND("(",'Raw Data'!$H2510)-1),"",'Raw Data'!$M2510)</f>
        <v>Rs.500</v>
      </c>
      <c r="T2510" s="27">
        <f t="shared" si="39"/>
        <v>1</v>
      </c>
      <c r="U2510" s="29">
        <f>'Raw Data'!$M2510*'Raw Data'!$T2510</f>
        <v>500</v>
      </c>
    </row>
    <row r="2511" spans="1:21" x14ac:dyDescent="0.3">
      <c r="A2511" s="20">
        <v>899</v>
      </c>
      <c r="B2511" s="27" t="s">
        <v>5298</v>
      </c>
      <c r="C2511" s="27">
        <v>1</v>
      </c>
      <c r="D2511" s="27" t="str">
        <f>VLOOKUP('Raw Data'!$C2511,'country description'!$A$2:$B$16,2,0)</f>
        <v>India</v>
      </c>
      <c r="E2511" s="27" t="s">
        <v>14</v>
      </c>
      <c r="F2511" s="27" t="s">
        <v>5299</v>
      </c>
      <c r="G2511" s="27" t="s">
        <v>749</v>
      </c>
      <c r="H2511" s="27" t="s">
        <v>18</v>
      </c>
      <c r="I2511" s="27" t="s">
        <v>19</v>
      </c>
      <c r="J2511" s="27" t="s">
        <v>24</v>
      </c>
      <c r="K2511" s="27">
        <v>2</v>
      </c>
      <c r="L2511" s="27">
        <v>1869</v>
      </c>
      <c r="M2511" s="27">
        <v>500</v>
      </c>
      <c r="N2511" s="27">
        <v>4.2</v>
      </c>
      <c r="O2511" s="27">
        <v>2012</v>
      </c>
      <c r="P2511" s="27">
        <v>8</v>
      </c>
      <c r="Q2511" s="27">
        <v>7</v>
      </c>
      <c r="R2511" s="28">
        <f>DATE('Raw Data'!$O2511,'Raw Data'!$P2511,'Raw Data'!$Q2511)</f>
        <v>41128</v>
      </c>
      <c r="S2511" s="27" t="str">
        <f>CONCATENATE(MID('Raw Data'!$H2511,FIND("(",'Raw Data'!$H2511)+1,FIND(")",'Raw Data'!$H2511)-FIND("(",'Raw Data'!$H2511)-1),"",'Raw Data'!$M2511)</f>
        <v>Rs.500</v>
      </c>
      <c r="T2511" s="27">
        <f t="shared" si="39"/>
        <v>1</v>
      </c>
      <c r="U2511" s="29">
        <f>'Raw Data'!$M2511*'Raw Data'!$T2511</f>
        <v>500</v>
      </c>
    </row>
    <row r="2512" spans="1:21" x14ac:dyDescent="0.3">
      <c r="A2512" s="20">
        <v>302892</v>
      </c>
      <c r="B2512" s="27" t="s">
        <v>5300</v>
      </c>
      <c r="C2512" s="27">
        <v>1</v>
      </c>
      <c r="D2512" s="27" t="str">
        <f>VLOOKUP('Raw Data'!$C2512,'country description'!$A$2:$B$16,2,0)</f>
        <v>India</v>
      </c>
      <c r="E2512" s="27" t="s">
        <v>14</v>
      </c>
      <c r="F2512" s="27" t="s">
        <v>5301</v>
      </c>
      <c r="G2512" s="27" t="s">
        <v>410</v>
      </c>
      <c r="H2512" s="27" t="s">
        <v>18</v>
      </c>
      <c r="I2512" s="27" t="s">
        <v>19</v>
      </c>
      <c r="J2512" s="27" t="s">
        <v>24</v>
      </c>
      <c r="K2512" s="27">
        <v>2</v>
      </c>
      <c r="L2512" s="27">
        <v>85</v>
      </c>
      <c r="M2512" s="27">
        <v>500</v>
      </c>
      <c r="N2512" s="27">
        <v>3.3</v>
      </c>
      <c r="O2512" s="27">
        <v>2016</v>
      </c>
      <c r="P2512" s="27">
        <v>8</v>
      </c>
      <c r="Q2512" s="27">
        <v>21</v>
      </c>
      <c r="R2512" s="28">
        <f>DATE('Raw Data'!$O2512,'Raw Data'!$P2512,'Raw Data'!$Q2512)</f>
        <v>42603</v>
      </c>
      <c r="S2512" s="27" t="str">
        <f>CONCATENATE(MID('Raw Data'!$H2512,FIND("(",'Raw Data'!$H2512)+1,FIND(")",'Raw Data'!$H2512)-FIND("(",'Raw Data'!$H2512)-1),"",'Raw Data'!$M2512)</f>
        <v>Rs.500</v>
      </c>
      <c r="T2512" s="27">
        <f t="shared" si="39"/>
        <v>1</v>
      </c>
      <c r="U2512" s="29">
        <f>'Raw Data'!$M2512*'Raw Data'!$T2512</f>
        <v>500</v>
      </c>
    </row>
    <row r="2513" spans="1:21" x14ac:dyDescent="0.3">
      <c r="A2513" s="20">
        <v>310653</v>
      </c>
      <c r="B2513" s="27" t="s">
        <v>5302</v>
      </c>
      <c r="C2513" s="27">
        <v>1</v>
      </c>
      <c r="D2513" s="27" t="str">
        <f>VLOOKUP('Raw Data'!$C2513,'country description'!$A$2:$B$16,2,0)</f>
        <v>India</v>
      </c>
      <c r="E2513" s="27" t="s">
        <v>14</v>
      </c>
      <c r="F2513" s="27" t="s">
        <v>5303</v>
      </c>
      <c r="G2513" s="27" t="s">
        <v>424</v>
      </c>
      <c r="H2513" s="27" t="s">
        <v>18</v>
      </c>
      <c r="I2513" s="27" t="s">
        <v>19</v>
      </c>
      <c r="J2513" s="27" t="s">
        <v>24</v>
      </c>
      <c r="K2513" s="27">
        <v>2</v>
      </c>
      <c r="L2513" s="27">
        <v>18</v>
      </c>
      <c r="M2513" s="27">
        <v>500</v>
      </c>
      <c r="N2513" s="27">
        <v>3.1</v>
      </c>
      <c r="O2513" s="27">
        <v>2017</v>
      </c>
      <c r="P2513" s="27">
        <v>8</v>
      </c>
      <c r="Q2513" s="27">
        <v>11</v>
      </c>
      <c r="R2513" s="28">
        <f>DATE('Raw Data'!$O2513,'Raw Data'!$P2513,'Raw Data'!$Q2513)</f>
        <v>42958</v>
      </c>
      <c r="S2513" s="27" t="str">
        <f>CONCATENATE(MID('Raw Data'!$H2513,FIND("(",'Raw Data'!$H2513)+1,FIND(")",'Raw Data'!$H2513)-FIND("(",'Raw Data'!$H2513)-1),"",'Raw Data'!$M2513)</f>
        <v>Rs.500</v>
      </c>
      <c r="T2513" s="27">
        <f t="shared" si="39"/>
        <v>1</v>
      </c>
      <c r="U2513" s="29">
        <f>'Raw Data'!$M2513*'Raw Data'!$T2513</f>
        <v>500</v>
      </c>
    </row>
    <row r="2514" spans="1:21" x14ac:dyDescent="0.3">
      <c r="A2514" s="20">
        <v>305604</v>
      </c>
      <c r="B2514" s="27" t="s">
        <v>5279</v>
      </c>
      <c r="C2514" s="27">
        <v>1</v>
      </c>
      <c r="D2514" s="27" t="str">
        <f>VLOOKUP('Raw Data'!$C2514,'country description'!$A$2:$B$16,2,0)</f>
        <v>India</v>
      </c>
      <c r="E2514" s="27" t="s">
        <v>14</v>
      </c>
      <c r="F2514" s="27" t="s">
        <v>5304</v>
      </c>
      <c r="G2514" s="27" t="s">
        <v>5281</v>
      </c>
      <c r="H2514" s="27" t="s">
        <v>18</v>
      </c>
      <c r="I2514" s="27" t="s">
        <v>19</v>
      </c>
      <c r="J2514" s="27" t="s">
        <v>24</v>
      </c>
      <c r="K2514" s="27">
        <v>2</v>
      </c>
      <c r="L2514" s="27">
        <v>66</v>
      </c>
      <c r="M2514" s="27">
        <v>500</v>
      </c>
      <c r="N2514" s="27">
        <v>3.2</v>
      </c>
      <c r="O2514" s="27">
        <v>2015</v>
      </c>
      <c r="P2514" s="27">
        <v>8</v>
      </c>
      <c r="Q2514" s="27">
        <v>23</v>
      </c>
      <c r="R2514" s="28">
        <f>DATE('Raw Data'!$O2514,'Raw Data'!$P2514,'Raw Data'!$Q2514)</f>
        <v>42239</v>
      </c>
      <c r="S2514" s="27" t="str">
        <f>CONCATENATE(MID('Raw Data'!$H2514,FIND("(",'Raw Data'!$H2514)+1,FIND(")",'Raw Data'!$H2514)-FIND("(",'Raw Data'!$H2514)-1),"",'Raw Data'!$M2514)</f>
        <v>Rs.500</v>
      </c>
      <c r="T2514" s="27">
        <f t="shared" si="39"/>
        <v>1</v>
      </c>
      <c r="U2514" s="29">
        <f>'Raw Data'!$M2514*'Raw Data'!$T2514</f>
        <v>500</v>
      </c>
    </row>
    <row r="2515" spans="1:21" x14ac:dyDescent="0.3">
      <c r="A2515" s="20">
        <v>18208914</v>
      </c>
      <c r="B2515" s="27" t="s">
        <v>5305</v>
      </c>
      <c r="C2515" s="27">
        <v>1</v>
      </c>
      <c r="D2515" s="27" t="str">
        <f>VLOOKUP('Raw Data'!$C2515,'country description'!$A$2:$B$16,2,0)</f>
        <v>India</v>
      </c>
      <c r="E2515" s="27" t="s">
        <v>14</v>
      </c>
      <c r="F2515" s="27" t="s">
        <v>5306</v>
      </c>
      <c r="G2515" s="27" t="s">
        <v>3878</v>
      </c>
      <c r="H2515" s="27" t="s">
        <v>18</v>
      </c>
      <c r="I2515" s="27" t="s">
        <v>19</v>
      </c>
      <c r="J2515" s="27" t="s">
        <v>24</v>
      </c>
      <c r="K2515" s="27">
        <v>2</v>
      </c>
      <c r="L2515" s="27">
        <v>27</v>
      </c>
      <c r="M2515" s="27">
        <v>500</v>
      </c>
      <c r="N2515" s="27">
        <v>3.4</v>
      </c>
      <c r="O2515" s="27">
        <v>2018</v>
      </c>
      <c r="P2515" s="27">
        <v>8</v>
      </c>
      <c r="Q2515" s="27">
        <v>8</v>
      </c>
      <c r="R2515" s="28">
        <f>DATE('Raw Data'!$O2515,'Raw Data'!$P2515,'Raw Data'!$Q2515)</f>
        <v>43320</v>
      </c>
      <c r="S2515" s="27" t="str">
        <f>CONCATENATE(MID('Raw Data'!$H2515,FIND("(",'Raw Data'!$H2515)+1,FIND(")",'Raw Data'!$H2515)-FIND("(",'Raw Data'!$H2515)-1),"",'Raw Data'!$M2515)</f>
        <v>Rs.500</v>
      </c>
      <c r="T2515" s="27">
        <f t="shared" si="39"/>
        <v>1</v>
      </c>
      <c r="U2515" s="29">
        <f>'Raw Data'!$M2515*'Raw Data'!$T2515</f>
        <v>500</v>
      </c>
    </row>
    <row r="2516" spans="1:21" x14ac:dyDescent="0.3">
      <c r="A2516" s="20">
        <v>175</v>
      </c>
      <c r="B2516" s="27" t="s">
        <v>5265</v>
      </c>
      <c r="C2516" s="27">
        <v>1</v>
      </c>
      <c r="D2516" s="27" t="str">
        <f>VLOOKUP('Raw Data'!$C2516,'country description'!$A$2:$B$16,2,0)</f>
        <v>India</v>
      </c>
      <c r="E2516" s="27" t="s">
        <v>14</v>
      </c>
      <c r="F2516" s="27" t="s">
        <v>5307</v>
      </c>
      <c r="G2516" s="27" t="s">
        <v>5267</v>
      </c>
      <c r="H2516" s="27" t="s">
        <v>18</v>
      </c>
      <c r="I2516" s="27" t="s">
        <v>19</v>
      </c>
      <c r="J2516" s="27" t="s">
        <v>24</v>
      </c>
      <c r="K2516" s="27">
        <v>2</v>
      </c>
      <c r="L2516" s="27">
        <v>219</v>
      </c>
      <c r="M2516" s="27">
        <v>500</v>
      </c>
      <c r="N2516" s="27">
        <v>3.6</v>
      </c>
      <c r="O2516" s="27">
        <v>2016</v>
      </c>
      <c r="P2516" s="27">
        <v>8</v>
      </c>
      <c r="Q2516" s="27">
        <v>8</v>
      </c>
      <c r="R2516" s="28">
        <f>DATE('Raw Data'!$O2516,'Raw Data'!$P2516,'Raw Data'!$Q2516)</f>
        <v>42590</v>
      </c>
      <c r="S2516" s="27" t="str">
        <f>CONCATENATE(MID('Raw Data'!$H2516,FIND("(",'Raw Data'!$H2516)+1,FIND(")",'Raw Data'!$H2516)-FIND("(",'Raw Data'!$H2516)-1),"",'Raw Data'!$M2516)</f>
        <v>Rs.500</v>
      </c>
      <c r="T2516" s="27">
        <f t="shared" si="39"/>
        <v>1</v>
      </c>
      <c r="U2516" s="29">
        <f>'Raw Data'!$M2516*'Raw Data'!$T2516</f>
        <v>500</v>
      </c>
    </row>
    <row r="2517" spans="1:21" x14ac:dyDescent="0.3">
      <c r="A2517" s="20">
        <v>3229</v>
      </c>
      <c r="B2517" s="27" t="s">
        <v>5279</v>
      </c>
      <c r="C2517" s="27">
        <v>1</v>
      </c>
      <c r="D2517" s="27" t="str">
        <f>VLOOKUP('Raw Data'!$C2517,'country description'!$A$2:$B$16,2,0)</f>
        <v>India</v>
      </c>
      <c r="E2517" s="27" t="s">
        <v>14</v>
      </c>
      <c r="F2517" s="27" t="s">
        <v>5308</v>
      </c>
      <c r="G2517" s="27" t="s">
        <v>5281</v>
      </c>
      <c r="H2517" s="27" t="s">
        <v>18</v>
      </c>
      <c r="I2517" s="27" t="s">
        <v>19</v>
      </c>
      <c r="J2517" s="27" t="s">
        <v>24</v>
      </c>
      <c r="K2517" s="27">
        <v>2</v>
      </c>
      <c r="L2517" s="27">
        <v>132</v>
      </c>
      <c r="M2517" s="27">
        <v>500</v>
      </c>
      <c r="N2517" s="27">
        <v>3.3</v>
      </c>
      <c r="O2517" s="27">
        <v>2015</v>
      </c>
      <c r="P2517" s="27">
        <v>8</v>
      </c>
      <c r="Q2517" s="27">
        <v>6</v>
      </c>
      <c r="R2517" s="28">
        <f>DATE('Raw Data'!$O2517,'Raw Data'!$P2517,'Raw Data'!$Q2517)</f>
        <v>42222</v>
      </c>
      <c r="S2517" s="27" t="str">
        <f>CONCATENATE(MID('Raw Data'!$H2517,FIND("(",'Raw Data'!$H2517)+1,FIND(")",'Raw Data'!$H2517)-FIND("(",'Raw Data'!$H2517)-1),"",'Raw Data'!$M2517)</f>
        <v>Rs.500</v>
      </c>
      <c r="T2517" s="27">
        <f t="shared" si="39"/>
        <v>1</v>
      </c>
      <c r="U2517" s="29">
        <f>'Raw Data'!$M2517*'Raw Data'!$T2517</f>
        <v>500</v>
      </c>
    </row>
    <row r="2518" spans="1:21" x14ac:dyDescent="0.3">
      <c r="A2518" s="20">
        <v>18384121</v>
      </c>
      <c r="B2518" s="27" t="s">
        <v>5309</v>
      </c>
      <c r="C2518" s="27">
        <v>1</v>
      </c>
      <c r="D2518" s="27" t="str">
        <f>VLOOKUP('Raw Data'!$C2518,'country description'!$A$2:$B$16,2,0)</f>
        <v>India</v>
      </c>
      <c r="E2518" s="27" t="s">
        <v>14</v>
      </c>
      <c r="F2518" s="27" t="s">
        <v>5310</v>
      </c>
      <c r="G2518" s="27" t="s">
        <v>5311</v>
      </c>
      <c r="H2518" s="27" t="s">
        <v>18</v>
      </c>
      <c r="I2518" s="27" t="s">
        <v>19</v>
      </c>
      <c r="J2518" s="27" t="s">
        <v>24</v>
      </c>
      <c r="K2518" s="27">
        <v>2</v>
      </c>
      <c r="L2518" s="27">
        <v>15</v>
      </c>
      <c r="M2518" s="27">
        <v>500</v>
      </c>
      <c r="N2518" s="27">
        <v>3.4</v>
      </c>
      <c r="O2518" s="27">
        <v>2018</v>
      </c>
      <c r="P2518" s="27">
        <v>8</v>
      </c>
      <c r="Q2518" s="27">
        <v>22</v>
      </c>
      <c r="R2518" s="28">
        <f>DATE('Raw Data'!$O2518,'Raw Data'!$P2518,'Raw Data'!$Q2518)</f>
        <v>43334</v>
      </c>
      <c r="S2518" s="27" t="str">
        <f>CONCATENATE(MID('Raw Data'!$H2518,FIND("(",'Raw Data'!$H2518)+1,FIND(")",'Raw Data'!$H2518)-FIND("(",'Raw Data'!$H2518)-1),"",'Raw Data'!$M2518)</f>
        <v>Rs.500</v>
      </c>
      <c r="T2518" s="27">
        <f t="shared" si="39"/>
        <v>1</v>
      </c>
      <c r="U2518" s="29">
        <f>'Raw Data'!$M2518*'Raw Data'!$T2518</f>
        <v>500</v>
      </c>
    </row>
    <row r="2519" spans="1:21" x14ac:dyDescent="0.3">
      <c r="A2519" s="20">
        <v>9954</v>
      </c>
      <c r="B2519" s="27" t="s">
        <v>5265</v>
      </c>
      <c r="C2519" s="27">
        <v>1</v>
      </c>
      <c r="D2519" s="27" t="str">
        <f>VLOOKUP('Raw Data'!$C2519,'country description'!$A$2:$B$16,2,0)</f>
        <v>India</v>
      </c>
      <c r="E2519" s="27" t="s">
        <v>14</v>
      </c>
      <c r="F2519" s="27" t="s">
        <v>5312</v>
      </c>
      <c r="G2519" s="27" t="s">
        <v>5267</v>
      </c>
      <c r="H2519" s="27" t="s">
        <v>18</v>
      </c>
      <c r="I2519" s="27" t="s">
        <v>19</v>
      </c>
      <c r="J2519" s="27" t="s">
        <v>24</v>
      </c>
      <c r="K2519" s="27">
        <v>2</v>
      </c>
      <c r="L2519" s="27">
        <v>39</v>
      </c>
      <c r="M2519" s="27">
        <v>500</v>
      </c>
      <c r="N2519" s="27">
        <v>3.5</v>
      </c>
      <c r="O2519" s="27">
        <v>2016</v>
      </c>
      <c r="P2519" s="27">
        <v>8</v>
      </c>
      <c r="Q2519" s="27">
        <v>8</v>
      </c>
      <c r="R2519" s="28">
        <f>DATE('Raw Data'!$O2519,'Raw Data'!$P2519,'Raw Data'!$Q2519)</f>
        <v>42590</v>
      </c>
      <c r="S2519" s="27" t="str">
        <f>CONCATENATE(MID('Raw Data'!$H2519,FIND("(",'Raw Data'!$H2519)+1,FIND(")",'Raw Data'!$H2519)-FIND("(",'Raw Data'!$H2519)-1),"",'Raw Data'!$M2519)</f>
        <v>Rs.500</v>
      </c>
      <c r="T2519" s="27">
        <f t="shared" si="39"/>
        <v>1</v>
      </c>
      <c r="U2519" s="29">
        <f>'Raw Data'!$M2519*'Raw Data'!$T2519</f>
        <v>500</v>
      </c>
    </row>
    <row r="2520" spans="1:21" x14ac:dyDescent="0.3">
      <c r="A2520" s="20">
        <v>18216903</v>
      </c>
      <c r="B2520" s="27" t="s">
        <v>5262</v>
      </c>
      <c r="C2520" s="27">
        <v>1</v>
      </c>
      <c r="D2520" s="27" t="str">
        <f>VLOOKUP('Raw Data'!$C2520,'country description'!$A$2:$B$16,2,0)</f>
        <v>India</v>
      </c>
      <c r="E2520" s="27" t="s">
        <v>14</v>
      </c>
      <c r="F2520" s="27" t="s">
        <v>5313</v>
      </c>
      <c r="G2520" s="27" t="s">
        <v>5264</v>
      </c>
      <c r="H2520" s="27" t="s">
        <v>18</v>
      </c>
      <c r="I2520" s="27" t="s">
        <v>19</v>
      </c>
      <c r="J2520" s="27" t="s">
        <v>24</v>
      </c>
      <c r="K2520" s="27">
        <v>2</v>
      </c>
      <c r="L2520" s="27">
        <v>186</v>
      </c>
      <c r="M2520" s="27">
        <v>500</v>
      </c>
      <c r="N2520" s="27">
        <v>3.6</v>
      </c>
      <c r="O2520" s="27">
        <v>2016</v>
      </c>
      <c r="P2520" s="27">
        <v>8</v>
      </c>
      <c r="Q2520" s="27">
        <v>7</v>
      </c>
      <c r="R2520" s="28">
        <f>DATE('Raw Data'!$O2520,'Raw Data'!$P2520,'Raw Data'!$Q2520)</f>
        <v>42589</v>
      </c>
      <c r="S2520" s="27" t="str">
        <f>CONCATENATE(MID('Raw Data'!$H2520,FIND("(",'Raw Data'!$H2520)+1,FIND(")",'Raw Data'!$H2520)-FIND("(",'Raw Data'!$H2520)-1),"",'Raw Data'!$M2520)</f>
        <v>Rs.500</v>
      </c>
      <c r="T2520" s="27">
        <f t="shared" si="39"/>
        <v>1</v>
      </c>
      <c r="U2520" s="29">
        <f>'Raw Data'!$M2520*'Raw Data'!$T2520</f>
        <v>500</v>
      </c>
    </row>
    <row r="2521" spans="1:21" x14ac:dyDescent="0.3">
      <c r="A2521" s="20">
        <v>312172</v>
      </c>
      <c r="B2521" s="27" t="s">
        <v>5314</v>
      </c>
      <c r="C2521" s="27">
        <v>1</v>
      </c>
      <c r="D2521" s="27" t="str">
        <f>VLOOKUP('Raw Data'!$C2521,'country description'!$A$2:$B$16,2,0)</f>
        <v>India</v>
      </c>
      <c r="E2521" s="27" t="s">
        <v>14</v>
      </c>
      <c r="F2521" s="27" t="s">
        <v>5315</v>
      </c>
      <c r="G2521" s="27" t="s">
        <v>458</v>
      </c>
      <c r="H2521" s="27" t="s">
        <v>18</v>
      </c>
      <c r="I2521" s="27" t="s">
        <v>19</v>
      </c>
      <c r="J2521" s="27" t="s">
        <v>24</v>
      </c>
      <c r="K2521" s="27">
        <v>2</v>
      </c>
      <c r="L2521" s="27">
        <v>4</v>
      </c>
      <c r="M2521" s="27">
        <v>500</v>
      </c>
      <c r="N2521" s="27">
        <v>2.9</v>
      </c>
      <c r="O2521" s="27">
        <v>2014</v>
      </c>
      <c r="P2521" s="27">
        <v>8</v>
      </c>
      <c r="Q2521" s="27">
        <v>23</v>
      </c>
      <c r="R2521" s="28">
        <f>DATE('Raw Data'!$O2521,'Raw Data'!$P2521,'Raw Data'!$Q2521)</f>
        <v>41874</v>
      </c>
      <c r="S2521" s="27" t="str">
        <f>CONCATENATE(MID('Raw Data'!$H2521,FIND("(",'Raw Data'!$H2521)+1,FIND(")",'Raw Data'!$H2521)-FIND("(",'Raw Data'!$H2521)-1),"",'Raw Data'!$M2521)</f>
        <v>Rs.500</v>
      </c>
      <c r="T2521" s="27">
        <f t="shared" si="39"/>
        <v>1</v>
      </c>
      <c r="U2521" s="29">
        <f>'Raw Data'!$M2521*'Raw Data'!$T2521</f>
        <v>500</v>
      </c>
    </row>
    <row r="2522" spans="1:21" x14ac:dyDescent="0.3">
      <c r="A2522" s="20">
        <v>306761</v>
      </c>
      <c r="B2522" s="27" t="s">
        <v>5316</v>
      </c>
      <c r="C2522" s="27">
        <v>1</v>
      </c>
      <c r="D2522" s="27" t="str">
        <f>VLOOKUP('Raw Data'!$C2522,'country description'!$A$2:$B$16,2,0)</f>
        <v>India</v>
      </c>
      <c r="E2522" s="27" t="s">
        <v>14</v>
      </c>
      <c r="F2522" s="27" t="s">
        <v>5317</v>
      </c>
      <c r="G2522" s="27" t="s">
        <v>610</v>
      </c>
      <c r="H2522" s="27" t="s">
        <v>18</v>
      </c>
      <c r="I2522" s="27" t="s">
        <v>19</v>
      </c>
      <c r="J2522" s="27" t="s">
        <v>24</v>
      </c>
      <c r="K2522" s="27">
        <v>2</v>
      </c>
      <c r="L2522" s="27">
        <v>79</v>
      </c>
      <c r="M2522" s="27">
        <v>500</v>
      </c>
      <c r="N2522" s="27">
        <v>2.2000000000000002</v>
      </c>
      <c r="O2522" s="27">
        <v>2013</v>
      </c>
      <c r="P2522" s="27">
        <v>7</v>
      </c>
      <c r="Q2522" s="27">
        <v>9</v>
      </c>
      <c r="R2522" s="28">
        <f>DATE('Raw Data'!$O2522,'Raw Data'!$P2522,'Raw Data'!$Q2522)</f>
        <v>41464</v>
      </c>
      <c r="S2522" s="27" t="str">
        <f>CONCATENATE(MID('Raw Data'!$H2522,FIND("(",'Raw Data'!$H2522)+1,FIND(")",'Raw Data'!$H2522)-FIND("(",'Raw Data'!$H2522)-1),"",'Raw Data'!$M2522)</f>
        <v>Rs.500</v>
      </c>
      <c r="T2522" s="27">
        <f t="shared" si="39"/>
        <v>1</v>
      </c>
      <c r="U2522" s="29">
        <f>'Raw Data'!$M2522*'Raw Data'!$T2522</f>
        <v>500</v>
      </c>
    </row>
    <row r="2523" spans="1:21" x14ac:dyDescent="0.3">
      <c r="A2523" s="20">
        <v>3632</v>
      </c>
      <c r="B2523" s="27" t="s">
        <v>5318</v>
      </c>
      <c r="C2523" s="27">
        <v>1</v>
      </c>
      <c r="D2523" s="27" t="str">
        <f>VLOOKUP('Raw Data'!$C2523,'country description'!$A$2:$B$16,2,0)</f>
        <v>India</v>
      </c>
      <c r="E2523" s="27" t="s">
        <v>14</v>
      </c>
      <c r="F2523" s="27" t="s">
        <v>5319</v>
      </c>
      <c r="G2523" s="27" t="s">
        <v>1448</v>
      </c>
      <c r="H2523" s="27" t="s">
        <v>18</v>
      </c>
      <c r="I2523" s="27" t="s">
        <v>19</v>
      </c>
      <c r="J2523" s="27" t="s">
        <v>24</v>
      </c>
      <c r="K2523" s="27">
        <v>2</v>
      </c>
      <c r="L2523" s="27">
        <v>39</v>
      </c>
      <c r="M2523" s="27">
        <v>500</v>
      </c>
      <c r="N2523" s="27">
        <v>2.9</v>
      </c>
      <c r="O2523" s="27">
        <v>2015</v>
      </c>
      <c r="P2523" s="27">
        <v>7</v>
      </c>
      <c r="Q2523" s="27">
        <v>18</v>
      </c>
      <c r="R2523" s="28">
        <f>DATE('Raw Data'!$O2523,'Raw Data'!$P2523,'Raw Data'!$Q2523)</f>
        <v>42203</v>
      </c>
      <c r="S2523" s="27" t="str">
        <f>CONCATENATE(MID('Raw Data'!$H2523,FIND("(",'Raw Data'!$H2523)+1,FIND(")",'Raw Data'!$H2523)-FIND("(",'Raw Data'!$H2523)-1),"",'Raw Data'!$M2523)</f>
        <v>Rs.500</v>
      </c>
      <c r="T2523" s="27">
        <f t="shared" si="39"/>
        <v>1</v>
      </c>
      <c r="U2523" s="29">
        <f>'Raw Data'!$M2523*'Raw Data'!$T2523</f>
        <v>500</v>
      </c>
    </row>
    <row r="2524" spans="1:21" x14ac:dyDescent="0.3">
      <c r="A2524" s="20">
        <v>2195</v>
      </c>
      <c r="B2524" s="27" t="s">
        <v>5320</v>
      </c>
      <c r="C2524" s="27">
        <v>1</v>
      </c>
      <c r="D2524" s="27" t="str">
        <f>VLOOKUP('Raw Data'!$C2524,'country description'!$A$2:$B$16,2,0)</f>
        <v>India</v>
      </c>
      <c r="E2524" s="27" t="s">
        <v>14</v>
      </c>
      <c r="F2524" s="27" t="s">
        <v>5321</v>
      </c>
      <c r="G2524" s="27" t="s">
        <v>3769</v>
      </c>
      <c r="H2524" s="27" t="s">
        <v>18</v>
      </c>
      <c r="I2524" s="27" t="s">
        <v>19</v>
      </c>
      <c r="J2524" s="27" t="s">
        <v>24</v>
      </c>
      <c r="K2524" s="27">
        <v>2</v>
      </c>
      <c r="L2524" s="27">
        <v>427</v>
      </c>
      <c r="M2524" s="27">
        <v>500</v>
      </c>
      <c r="N2524" s="27">
        <v>3.7</v>
      </c>
      <c r="O2524" s="27">
        <v>2016</v>
      </c>
      <c r="P2524" s="27">
        <v>7</v>
      </c>
      <c r="Q2524" s="27">
        <v>1</v>
      </c>
      <c r="R2524" s="28">
        <f>DATE('Raw Data'!$O2524,'Raw Data'!$P2524,'Raw Data'!$Q2524)</f>
        <v>42552</v>
      </c>
      <c r="S2524" s="27" t="str">
        <f>CONCATENATE(MID('Raw Data'!$H2524,FIND("(",'Raw Data'!$H2524)+1,FIND(")",'Raw Data'!$H2524)-FIND("(",'Raw Data'!$H2524)-1),"",'Raw Data'!$M2524)</f>
        <v>Rs.500</v>
      </c>
      <c r="T2524" s="27">
        <f t="shared" si="39"/>
        <v>1</v>
      </c>
      <c r="U2524" s="29">
        <f>'Raw Data'!$M2524*'Raw Data'!$T2524</f>
        <v>500</v>
      </c>
    </row>
    <row r="2525" spans="1:21" x14ac:dyDescent="0.3">
      <c r="A2525" s="20">
        <v>7851</v>
      </c>
      <c r="B2525" s="27" t="s">
        <v>5268</v>
      </c>
      <c r="C2525" s="27">
        <v>1</v>
      </c>
      <c r="D2525" s="27" t="str">
        <f>VLOOKUP('Raw Data'!$C2525,'country description'!$A$2:$B$16,2,0)</f>
        <v>India</v>
      </c>
      <c r="E2525" s="27" t="s">
        <v>14</v>
      </c>
      <c r="F2525" s="27" t="s">
        <v>5322</v>
      </c>
      <c r="G2525" s="27" t="s">
        <v>410</v>
      </c>
      <c r="H2525" s="27" t="s">
        <v>18</v>
      </c>
      <c r="I2525" s="27" t="s">
        <v>19</v>
      </c>
      <c r="J2525" s="27" t="s">
        <v>24</v>
      </c>
      <c r="K2525" s="27">
        <v>2</v>
      </c>
      <c r="L2525" s="27">
        <v>56</v>
      </c>
      <c r="M2525" s="27">
        <v>500</v>
      </c>
      <c r="N2525" s="27">
        <v>2.6</v>
      </c>
      <c r="O2525" s="27">
        <v>2018</v>
      </c>
      <c r="P2525" s="27">
        <v>7</v>
      </c>
      <c r="Q2525" s="27">
        <v>11</v>
      </c>
      <c r="R2525" s="28">
        <f>DATE('Raw Data'!$O2525,'Raw Data'!$P2525,'Raw Data'!$Q2525)</f>
        <v>43292</v>
      </c>
      <c r="S2525" s="27" t="str">
        <f>CONCATENATE(MID('Raw Data'!$H2525,FIND("(",'Raw Data'!$H2525)+1,FIND(")",'Raw Data'!$H2525)-FIND("(",'Raw Data'!$H2525)-1),"",'Raw Data'!$M2525)</f>
        <v>Rs.500</v>
      </c>
      <c r="T2525" s="27">
        <f t="shared" si="39"/>
        <v>1</v>
      </c>
      <c r="U2525" s="29">
        <f>'Raw Data'!$M2525*'Raw Data'!$T2525</f>
        <v>500</v>
      </c>
    </row>
    <row r="2526" spans="1:21" x14ac:dyDescent="0.3">
      <c r="A2526" s="20">
        <v>556</v>
      </c>
      <c r="B2526" s="27" t="s">
        <v>5323</v>
      </c>
      <c r="C2526" s="27">
        <v>1</v>
      </c>
      <c r="D2526" s="27" t="str">
        <f>VLOOKUP('Raw Data'!$C2526,'country description'!$A$2:$B$16,2,0)</f>
        <v>India</v>
      </c>
      <c r="E2526" s="27" t="s">
        <v>14</v>
      </c>
      <c r="F2526" s="27" t="s">
        <v>2056</v>
      </c>
      <c r="G2526" s="27" t="s">
        <v>5264</v>
      </c>
      <c r="H2526" s="27" t="s">
        <v>18</v>
      </c>
      <c r="I2526" s="27" t="s">
        <v>19</v>
      </c>
      <c r="J2526" s="27" t="s">
        <v>24</v>
      </c>
      <c r="K2526" s="27">
        <v>2</v>
      </c>
      <c r="L2526" s="27">
        <v>766</v>
      </c>
      <c r="M2526" s="27">
        <v>500</v>
      </c>
      <c r="N2526" s="27">
        <v>3.7</v>
      </c>
      <c r="O2526" s="27">
        <v>2018</v>
      </c>
      <c r="P2526" s="27">
        <v>7</v>
      </c>
      <c r="Q2526" s="27">
        <v>8</v>
      </c>
      <c r="R2526" s="28">
        <f>DATE('Raw Data'!$O2526,'Raw Data'!$P2526,'Raw Data'!$Q2526)</f>
        <v>43289</v>
      </c>
      <c r="S2526" s="27" t="str">
        <f>CONCATENATE(MID('Raw Data'!$H2526,FIND("(",'Raw Data'!$H2526)+1,FIND(")",'Raw Data'!$H2526)-FIND("(",'Raw Data'!$H2526)-1),"",'Raw Data'!$M2526)</f>
        <v>Rs.500</v>
      </c>
      <c r="T2526" s="27">
        <f t="shared" si="39"/>
        <v>1</v>
      </c>
      <c r="U2526" s="29">
        <f>'Raw Data'!$M2526*'Raw Data'!$T2526</f>
        <v>500</v>
      </c>
    </row>
    <row r="2527" spans="1:21" x14ac:dyDescent="0.3">
      <c r="A2527" s="20">
        <v>312586</v>
      </c>
      <c r="B2527" s="27" t="s">
        <v>5279</v>
      </c>
      <c r="C2527" s="27">
        <v>1</v>
      </c>
      <c r="D2527" s="27" t="str">
        <f>VLOOKUP('Raw Data'!$C2527,'country description'!$A$2:$B$16,2,0)</f>
        <v>India</v>
      </c>
      <c r="E2527" s="27" t="s">
        <v>14</v>
      </c>
      <c r="F2527" s="27" t="s">
        <v>3050</v>
      </c>
      <c r="G2527" s="27" t="s">
        <v>5281</v>
      </c>
      <c r="H2527" s="27" t="s">
        <v>18</v>
      </c>
      <c r="I2527" s="27" t="s">
        <v>19</v>
      </c>
      <c r="J2527" s="27" t="s">
        <v>24</v>
      </c>
      <c r="K2527" s="27">
        <v>2</v>
      </c>
      <c r="L2527" s="27">
        <v>84</v>
      </c>
      <c r="M2527" s="27">
        <v>500</v>
      </c>
      <c r="N2527" s="27">
        <v>3.6</v>
      </c>
      <c r="O2527" s="27">
        <v>2017</v>
      </c>
      <c r="P2527" s="27">
        <v>7</v>
      </c>
      <c r="Q2527" s="27">
        <v>5</v>
      </c>
      <c r="R2527" s="28">
        <f>DATE('Raw Data'!$O2527,'Raw Data'!$P2527,'Raw Data'!$Q2527)</f>
        <v>42921</v>
      </c>
      <c r="S2527" s="27" t="str">
        <f>CONCATENATE(MID('Raw Data'!$H2527,FIND("(",'Raw Data'!$H2527)+1,FIND(")",'Raw Data'!$H2527)-FIND("(",'Raw Data'!$H2527)-1),"",'Raw Data'!$M2527)</f>
        <v>Rs.500</v>
      </c>
      <c r="T2527" s="27">
        <f t="shared" si="39"/>
        <v>1</v>
      </c>
      <c r="U2527" s="29">
        <f>'Raw Data'!$M2527*'Raw Data'!$T2527</f>
        <v>500</v>
      </c>
    </row>
    <row r="2528" spans="1:21" x14ac:dyDescent="0.3">
      <c r="A2528" s="20">
        <v>311922</v>
      </c>
      <c r="B2528" s="27" t="s">
        <v>5320</v>
      </c>
      <c r="C2528" s="27">
        <v>1</v>
      </c>
      <c r="D2528" s="27" t="str">
        <f>VLOOKUP('Raw Data'!$C2528,'country description'!$A$2:$B$16,2,0)</f>
        <v>India</v>
      </c>
      <c r="E2528" s="27" t="s">
        <v>14</v>
      </c>
      <c r="F2528" s="27" t="s">
        <v>5324</v>
      </c>
      <c r="G2528" s="27" t="s">
        <v>3769</v>
      </c>
      <c r="H2528" s="27" t="s">
        <v>18</v>
      </c>
      <c r="I2528" s="27" t="s">
        <v>19</v>
      </c>
      <c r="J2528" s="27" t="s">
        <v>24</v>
      </c>
      <c r="K2528" s="27">
        <v>2</v>
      </c>
      <c r="L2528" s="27">
        <v>62</v>
      </c>
      <c r="M2528" s="27">
        <v>500</v>
      </c>
      <c r="N2528" s="27">
        <v>3.5</v>
      </c>
      <c r="O2528" s="27">
        <v>2012</v>
      </c>
      <c r="P2528" s="27">
        <v>7</v>
      </c>
      <c r="Q2528" s="27">
        <v>4</v>
      </c>
      <c r="R2528" s="28">
        <f>DATE('Raw Data'!$O2528,'Raw Data'!$P2528,'Raw Data'!$Q2528)</f>
        <v>41094</v>
      </c>
      <c r="S2528" s="27" t="str">
        <f>CONCATENATE(MID('Raw Data'!$H2528,FIND("(",'Raw Data'!$H2528)+1,FIND(")",'Raw Data'!$H2528)-FIND("(",'Raw Data'!$H2528)-1),"",'Raw Data'!$M2528)</f>
        <v>Rs.500</v>
      </c>
      <c r="T2528" s="27">
        <f t="shared" si="39"/>
        <v>1</v>
      </c>
      <c r="U2528" s="29">
        <f>'Raw Data'!$M2528*'Raw Data'!$T2528</f>
        <v>500</v>
      </c>
    </row>
    <row r="2529" spans="1:21" x14ac:dyDescent="0.3">
      <c r="A2529" s="20">
        <v>18355110</v>
      </c>
      <c r="B2529" s="27" t="s">
        <v>5325</v>
      </c>
      <c r="C2529" s="27">
        <v>1</v>
      </c>
      <c r="D2529" s="27" t="str">
        <f>VLOOKUP('Raw Data'!$C2529,'country description'!$A$2:$B$16,2,0)</f>
        <v>India</v>
      </c>
      <c r="E2529" s="27" t="s">
        <v>14</v>
      </c>
      <c r="F2529" s="27" t="s">
        <v>5326</v>
      </c>
      <c r="G2529" s="27" t="s">
        <v>410</v>
      </c>
      <c r="H2529" s="27" t="s">
        <v>18</v>
      </c>
      <c r="I2529" s="27" t="s">
        <v>19</v>
      </c>
      <c r="J2529" s="27" t="s">
        <v>24</v>
      </c>
      <c r="K2529" s="27">
        <v>2</v>
      </c>
      <c r="L2529" s="27">
        <v>7</v>
      </c>
      <c r="M2529" s="27">
        <v>500</v>
      </c>
      <c r="N2529" s="27">
        <v>2.7</v>
      </c>
      <c r="O2529" s="27">
        <v>2011</v>
      </c>
      <c r="P2529" s="27">
        <v>7</v>
      </c>
      <c r="Q2529" s="27">
        <v>17</v>
      </c>
      <c r="R2529" s="28">
        <f>DATE('Raw Data'!$O2529,'Raw Data'!$P2529,'Raw Data'!$Q2529)</f>
        <v>40741</v>
      </c>
      <c r="S2529" s="27" t="str">
        <f>CONCATENATE(MID('Raw Data'!$H2529,FIND("(",'Raw Data'!$H2529)+1,FIND(")",'Raw Data'!$H2529)-FIND("(",'Raw Data'!$H2529)-1),"",'Raw Data'!$M2529)</f>
        <v>Rs.500</v>
      </c>
      <c r="T2529" s="27">
        <f t="shared" si="39"/>
        <v>1</v>
      </c>
      <c r="U2529" s="29">
        <f>'Raw Data'!$M2529*'Raw Data'!$T2529</f>
        <v>500</v>
      </c>
    </row>
    <row r="2530" spans="1:21" x14ac:dyDescent="0.3">
      <c r="A2530" s="20">
        <v>3684</v>
      </c>
      <c r="B2530" s="27" t="s">
        <v>5327</v>
      </c>
      <c r="C2530" s="27">
        <v>1</v>
      </c>
      <c r="D2530" s="27" t="str">
        <f>VLOOKUP('Raw Data'!$C2530,'country description'!$A$2:$B$16,2,0)</f>
        <v>India</v>
      </c>
      <c r="E2530" s="27" t="s">
        <v>14</v>
      </c>
      <c r="F2530" s="27" t="s">
        <v>5328</v>
      </c>
      <c r="G2530" s="27" t="s">
        <v>393</v>
      </c>
      <c r="H2530" s="27" t="s">
        <v>18</v>
      </c>
      <c r="I2530" s="27" t="s">
        <v>19</v>
      </c>
      <c r="J2530" s="27" t="s">
        <v>24</v>
      </c>
      <c r="K2530" s="27">
        <v>2</v>
      </c>
      <c r="L2530" s="27">
        <v>32</v>
      </c>
      <c r="M2530" s="27">
        <v>500</v>
      </c>
      <c r="N2530" s="27">
        <v>3.5</v>
      </c>
      <c r="O2530" s="27">
        <v>2018</v>
      </c>
      <c r="P2530" s="27">
        <v>7</v>
      </c>
      <c r="Q2530" s="27">
        <v>8</v>
      </c>
      <c r="R2530" s="28">
        <f>DATE('Raw Data'!$O2530,'Raw Data'!$P2530,'Raw Data'!$Q2530)</f>
        <v>43289</v>
      </c>
      <c r="S2530" s="27" t="str">
        <f>CONCATENATE(MID('Raw Data'!$H2530,FIND("(",'Raw Data'!$H2530)+1,FIND(")",'Raw Data'!$H2530)-FIND("(",'Raw Data'!$H2530)-1),"",'Raw Data'!$M2530)</f>
        <v>Rs.500</v>
      </c>
      <c r="T2530" s="27">
        <f t="shared" si="39"/>
        <v>1</v>
      </c>
      <c r="U2530" s="29">
        <f>'Raw Data'!$M2530*'Raw Data'!$T2530</f>
        <v>500</v>
      </c>
    </row>
    <row r="2531" spans="1:21" x14ac:dyDescent="0.3">
      <c r="A2531" s="20">
        <v>18426285</v>
      </c>
      <c r="B2531" s="27" t="s">
        <v>5329</v>
      </c>
      <c r="C2531" s="27">
        <v>1</v>
      </c>
      <c r="D2531" s="27" t="str">
        <f>VLOOKUP('Raw Data'!$C2531,'country description'!$A$2:$B$16,2,0)</f>
        <v>India</v>
      </c>
      <c r="E2531" s="27" t="s">
        <v>14</v>
      </c>
      <c r="F2531" s="27" t="s">
        <v>5330</v>
      </c>
      <c r="G2531" s="27" t="s">
        <v>601</v>
      </c>
      <c r="H2531" s="27" t="s">
        <v>18</v>
      </c>
      <c r="I2531" s="27" t="s">
        <v>19</v>
      </c>
      <c r="J2531" s="27" t="s">
        <v>24</v>
      </c>
      <c r="K2531" s="27">
        <v>2</v>
      </c>
      <c r="L2531" s="27">
        <v>21</v>
      </c>
      <c r="M2531" s="27">
        <v>500</v>
      </c>
      <c r="N2531" s="27">
        <v>3.8</v>
      </c>
      <c r="O2531" s="27">
        <v>2016</v>
      </c>
      <c r="P2531" s="27">
        <v>7</v>
      </c>
      <c r="Q2531" s="27">
        <v>15</v>
      </c>
      <c r="R2531" s="28">
        <f>DATE('Raw Data'!$O2531,'Raw Data'!$P2531,'Raw Data'!$Q2531)</f>
        <v>42566</v>
      </c>
      <c r="S2531" s="27" t="str">
        <f>CONCATENATE(MID('Raw Data'!$H2531,FIND("(",'Raw Data'!$H2531)+1,FIND(")",'Raw Data'!$H2531)-FIND("(",'Raw Data'!$H2531)-1),"",'Raw Data'!$M2531)</f>
        <v>Rs.500</v>
      </c>
      <c r="T2531" s="27">
        <f t="shared" si="39"/>
        <v>1</v>
      </c>
      <c r="U2531" s="29">
        <f>'Raw Data'!$M2531*'Raw Data'!$T2531</f>
        <v>500</v>
      </c>
    </row>
    <row r="2532" spans="1:21" x14ac:dyDescent="0.3">
      <c r="A2532" s="20">
        <v>18398602</v>
      </c>
      <c r="B2532" s="27" t="s">
        <v>5331</v>
      </c>
      <c r="C2532" s="27">
        <v>1</v>
      </c>
      <c r="D2532" s="27" t="str">
        <f>VLOOKUP('Raw Data'!$C2532,'country description'!$A$2:$B$16,2,0)</f>
        <v>India</v>
      </c>
      <c r="E2532" s="27" t="s">
        <v>14</v>
      </c>
      <c r="F2532" s="27" t="s">
        <v>5332</v>
      </c>
      <c r="G2532" s="27" t="s">
        <v>617</v>
      </c>
      <c r="H2532" s="27" t="s">
        <v>18</v>
      </c>
      <c r="I2532" s="27" t="s">
        <v>19</v>
      </c>
      <c r="J2532" s="27" t="s">
        <v>24</v>
      </c>
      <c r="K2532" s="27">
        <v>2</v>
      </c>
      <c r="L2532" s="27">
        <v>100</v>
      </c>
      <c r="M2532" s="27">
        <v>500</v>
      </c>
      <c r="N2532" s="27">
        <v>3.9</v>
      </c>
      <c r="O2532" s="27">
        <v>2017</v>
      </c>
      <c r="P2532" s="27">
        <v>7</v>
      </c>
      <c r="Q2532" s="27">
        <v>28</v>
      </c>
      <c r="R2532" s="28">
        <f>DATE('Raw Data'!$O2532,'Raw Data'!$P2532,'Raw Data'!$Q2532)</f>
        <v>42944</v>
      </c>
      <c r="S2532" s="27" t="str">
        <f>CONCATENATE(MID('Raw Data'!$H2532,FIND("(",'Raw Data'!$H2532)+1,FIND(")",'Raw Data'!$H2532)-FIND("(",'Raw Data'!$H2532)-1),"",'Raw Data'!$M2532)</f>
        <v>Rs.500</v>
      </c>
      <c r="T2532" s="27">
        <f t="shared" si="39"/>
        <v>1</v>
      </c>
      <c r="U2532" s="29">
        <f>'Raw Data'!$M2532*'Raw Data'!$T2532</f>
        <v>500</v>
      </c>
    </row>
    <row r="2533" spans="1:21" x14ac:dyDescent="0.3">
      <c r="A2533" s="20">
        <v>309599</v>
      </c>
      <c r="B2533" s="27" t="s">
        <v>5333</v>
      </c>
      <c r="C2533" s="27">
        <v>1</v>
      </c>
      <c r="D2533" s="27" t="str">
        <f>VLOOKUP('Raw Data'!$C2533,'country description'!$A$2:$B$16,2,0)</f>
        <v>India</v>
      </c>
      <c r="E2533" s="27" t="s">
        <v>14</v>
      </c>
      <c r="F2533" s="27" t="s">
        <v>5334</v>
      </c>
      <c r="G2533" s="27" t="s">
        <v>500</v>
      </c>
      <c r="H2533" s="27" t="s">
        <v>18</v>
      </c>
      <c r="I2533" s="27" t="s">
        <v>19</v>
      </c>
      <c r="J2533" s="27" t="s">
        <v>24</v>
      </c>
      <c r="K2533" s="27">
        <v>2</v>
      </c>
      <c r="L2533" s="27">
        <v>29</v>
      </c>
      <c r="M2533" s="27">
        <v>500</v>
      </c>
      <c r="N2533" s="27">
        <v>2.7</v>
      </c>
      <c r="O2533" s="27">
        <v>2014</v>
      </c>
      <c r="P2533" s="27">
        <v>7</v>
      </c>
      <c r="Q2533" s="27">
        <v>9</v>
      </c>
      <c r="R2533" s="28">
        <f>DATE('Raw Data'!$O2533,'Raw Data'!$P2533,'Raw Data'!$Q2533)</f>
        <v>41829</v>
      </c>
      <c r="S2533" s="27" t="str">
        <f>CONCATENATE(MID('Raw Data'!$H2533,FIND("(",'Raw Data'!$H2533)+1,FIND(")",'Raw Data'!$H2533)-FIND("(",'Raw Data'!$H2533)-1),"",'Raw Data'!$M2533)</f>
        <v>Rs.500</v>
      </c>
      <c r="T2533" s="27">
        <f t="shared" si="39"/>
        <v>1</v>
      </c>
      <c r="U2533" s="29">
        <f>'Raw Data'!$M2533*'Raw Data'!$T2533</f>
        <v>500</v>
      </c>
    </row>
    <row r="2534" spans="1:21" x14ac:dyDescent="0.3">
      <c r="A2534" s="20">
        <v>8373</v>
      </c>
      <c r="B2534" s="27" t="s">
        <v>5320</v>
      </c>
      <c r="C2534" s="27">
        <v>1</v>
      </c>
      <c r="D2534" s="27" t="str">
        <f>VLOOKUP('Raw Data'!$C2534,'country description'!$A$2:$B$16,2,0)</f>
        <v>India</v>
      </c>
      <c r="E2534" s="27" t="s">
        <v>14</v>
      </c>
      <c r="F2534" s="27" t="s">
        <v>5335</v>
      </c>
      <c r="G2534" s="27" t="s">
        <v>3769</v>
      </c>
      <c r="H2534" s="27" t="s">
        <v>18</v>
      </c>
      <c r="I2534" s="27" t="s">
        <v>19</v>
      </c>
      <c r="J2534" s="27" t="s">
        <v>24</v>
      </c>
      <c r="K2534" s="27">
        <v>2</v>
      </c>
      <c r="L2534" s="27">
        <v>87</v>
      </c>
      <c r="M2534" s="27">
        <v>500</v>
      </c>
      <c r="N2534" s="27">
        <v>2.6</v>
      </c>
      <c r="O2534" s="27">
        <v>2017</v>
      </c>
      <c r="P2534" s="27">
        <v>7</v>
      </c>
      <c r="Q2534" s="27">
        <v>5</v>
      </c>
      <c r="R2534" s="28">
        <f>DATE('Raw Data'!$O2534,'Raw Data'!$P2534,'Raw Data'!$Q2534)</f>
        <v>42921</v>
      </c>
      <c r="S2534" s="27" t="str">
        <f>CONCATENATE(MID('Raw Data'!$H2534,FIND("(",'Raw Data'!$H2534)+1,FIND(")",'Raw Data'!$H2534)-FIND("(",'Raw Data'!$H2534)-1),"",'Raw Data'!$M2534)</f>
        <v>Rs.500</v>
      </c>
      <c r="T2534" s="27">
        <f t="shared" si="39"/>
        <v>1</v>
      </c>
      <c r="U2534" s="29">
        <f>'Raw Data'!$M2534*'Raw Data'!$T2534</f>
        <v>500</v>
      </c>
    </row>
    <row r="2535" spans="1:21" x14ac:dyDescent="0.3">
      <c r="A2535" s="20">
        <v>3230</v>
      </c>
      <c r="B2535" s="27" t="s">
        <v>5279</v>
      </c>
      <c r="C2535" s="27">
        <v>1</v>
      </c>
      <c r="D2535" s="27" t="str">
        <f>VLOOKUP('Raw Data'!$C2535,'country description'!$A$2:$B$16,2,0)</f>
        <v>India</v>
      </c>
      <c r="E2535" s="27" t="s">
        <v>14</v>
      </c>
      <c r="F2535" s="27" t="s">
        <v>5336</v>
      </c>
      <c r="G2535" s="27" t="s">
        <v>5281</v>
      </c>
      <c r="H2535" s="27" t="s">
        <v>18</v>
      </c>
      <c r="I2535" s="27" t="s">
        <v>19</v>
      </c>
      <c r="J2535" s="27" t="s">
        <v>24</v>
      </c>
      <c r="K2535" s="27">
        <v>2</v>
      </c>
      <c r="L2535" s="27">
        <v>131</v>
      </c>
      <c r="M2535" s="27">
        <v>500</v>
      </c>
      <c r="N2535" s="27">
        <v>3.4</v>
      </c>
      <c r="O2535" s="27">
        <v>2015</v>
      </c>
      <c r="P2535" s="27">
        <v>7</v>
      </c>
      <c r="Q2535" s="27">
        <v>7</v>
      </c>
      <c r="R2535" s="28">
        <f>DATE('Raw Data'!$O2535,'Raw Data'!$P2535,'Raw Data'!$Q2535)</f>
        <v>42192</v>
      </c>
      <c r="S2535" s="27" t="str">
        <f>CONCATENATE(MID('Raw Data'!$H2535,FIND("(",'Raw Data'!$H2535)+1,FIND(")",'Raw Data'!$H2535)-FIND("(",'Raw Data'!$H2535)-1),"",'Raw Data'!$M2535)</f>
        <v>Rs.500</v>
      </c>
      <c r="T2535" s="27">
        <f t="shared" si="39"/>
        <v>1</v>
      </c>
      <c r="U2535" s="29">
        <f>'Raw Data'!$M2535*'Raw Data'!$T2535</f>
        <v>500</v>
      </c>
    </row>
    <row r="2536" spans="1:21" x14ac:dyDescent="0.3">
      <c r="A2536" s="20">
        <v>18224548</v>
      </c>
      <c r="B2536" s="27" t="s">
        <v>5337</v>
      </c>
      <c r="C2536" s="27">
        <v>1</v>
      </c>
      <c r="D2536" s="27" t="str">
        <f>VLOOKUP('Raw Data'!$C2536,'country description'!$A$2:$B$16,2,0)</f>
        <v>India</v>
      </c>
      <c r="E2536" s="27" t="s">
        <v>14</v>
      </c>
      <c r="F2536" s="27" t="s">
        <v>5338</v>
      </c>
      <c r="G2536" s="27" t="s">
        <v>401</v>
      </c>
      <c r="H2536" s="27" t="s">
        <v>18</v>
      </c>
      <c r="I2536" s="27" t="s">
        <v>19</v>
      </c>
      <c r="J2536" s="27" t="s">
        <v>24</v>
      </c>
      <c r="K2536" s="27">
        <v>2</v>
      </c>
      <c r="L2536" s="27">
        <v>24</v>
      </c>
      <c r="M2536" s="27">
        <v>500</v>
      </c>
      <c r="N2536" s="27">
        <v>3.1</v>
      </c>
      <c r="O2536" s="27">
        <v>2018</v>
      </c>
      <c r="P2536" s="27">
        <v>7</v>
      </c>
      <c r="Q2536" s="27">
        <v>6</v>
      </c>
      <c r="R2536" s="28">
        <f>DATE('Raw Data'!$O2536,'Raw Data'!$P2536,'Raw Data'!$Q2536)</f>
        <v>43287</v>
      </c>
      <c r="S2536" s="27" t="str">
        <f>CONCATENATE(MID('Raw Data'!$H2536,FIND("(",'Raw Data'!$H2536)+1,FIND(")",'Raw Data'!$H2536)-FIND("(",'Raw Data'!$H2536)-1),"",'Raw Data'!$M2536)</f>
        <v>Rs.500</v>
      </c>
      <c r="T2536" s="27">
        <f t="shared" si="39"/>
        <v>1</v>
      </c>
      <c r="U2536" s="29">
        <f>'Raw Data'!$M2536*'Raw Data'!$T2536</f>
        <v>500</v>
      </c>
    </row>
    <row r="2537" spans="1:21" x14ac:dyDescent="0.3">
      <c r="A2537" s="20">
        <v>306014</v>
      </c>
      <c r="B2537" s="27" t="s">
        <v>5339</v>
      </c>
      <c r="C2537" s="27">
        <v>1</v>
      </c>
      <c r="D2537" s="27" t="str">
        <f>VLOOKUP('Raw Data'!$C2537,'country description'!$A$2:$B$16,2,0)</f>
        <v>India</v>
      </c>
      <c r="E2537" s="27" t="s">
        <v>14</v>
      </c>
      <c r="F2537" s="27" t="s">
        <v>5340</v>
      </c>
      <c r="G2537" s="27" t="s">
        <v>464</v>
      </c>
      <c r="H2537" s="27" t="s">
        <v>18</v>
      </c>
      <c r="I2537" s="27" t="s">
        <v>19</v>
      </c>
      <c r="J2537" s="27" t="s">
        <v>24</v>
      </c>
      <c r="K2537" s="27">
        <v>2</v>
      </c>
      <c r="L2537" s="27">
        <v>160</v>
      </c>
      <c r="M2537" s="27">
        <v>500</v>
      </c>
      <c r="N2537" s="27">
        <v>3.8</v>
      </c>
      <c r="O2537" s="27">
        <v>2016</v>
      </c>
      <c r="P2537" s="27">
        <v>7</v>
      </c>
      <c r="Q2537" s="27">
        <v>15</v>
      </c>
      <c r="R2537" s="28">
        <f>DATE('Raw Data'!$O2537,'Raw Data'!$P2537,'Raw Data'!$Q2537)</f>
        <v>42566</v>
      </c>
      <c r="S2537" s="27" t="str">
        <f>CONCATENATE(MID('Raw Data'!$H2537,FIND("(",'Raw Data'!$H2537)+1,FIND(")",'Raw Data'!$H2537)-FIND("(",'Raw Data'!$H2537)-1),"",'Raw Data'!$M2537)</f>
        <v>Rs.500</v>
      </c>
      <c r="T2537" s="27">
        <f t="shared" si="39"/>
        <v>1</v>
      </c>
      <c r="U2537" s="29">
        <f>'Raw Data'!$M2537*'Raw Data'!$T2537</f>
        <v>500</v>
      </c>
    </row>
    <row r="2538" spans="1:21" x14ac:dyDescent="0.3">
      <c r="A2538" s="20">
        <v>7322</v>
      </c>
      <c r="B2538" s="27" t="s">
        <v>5279</v>
      </c>
      <c r="C2538" s="27">
        <v>1</v>
      </c>
      <c r="D2538" s="27" t="str">
        <f>VLOOKUP('Raw Data'!$C2538,'country description'!$A$2:$B$16,2,0)</f>
        <v>India</v>
      </c>
      <c r="E2538" s="27" t="s">
        <v>14</v>
      </c>
      <c r="F2538" s="27" t="s">
        <v>5341</v>
      </c>
      <c r="G2538" s="27" t="s">
        <v>5281</v>
      </c>
      <c r="H2538" s="27" t="s">
        <v>18</v>
      </c>
      <c r="I2538" s="27" t="s">
        <v>19</v>
      </c>
      <c r="J2538" s="27" t="s">
        <v>24</v>
      </c>
      <c r="K2538" s="27">
        <v>2</v>
      </c>
      <c r="L2538" s="27">
        <v>188</v>
      </c>
      <c r="M2538" s="27">
        <v>500</v>
      </c>
      <c r="N2538" s="27">
        <v>2.9</v>
      </c>
      <c r="O2538" s="27">
        <v>2015</v>
      </c>
      <c r="P2538" s="27">
        <v>7</v>
      </c>
      <c r="Q2538" s="27">
        <v>27</v>
      </c>
      <c r="R2538" s="28">
        <f>DATE('Raw Data'!$O2538,'Raw Data'!$P2538,'Raw Data'!$Q2538)</f>
        <v>42212</v>
      </c>
      <c r="S2538" s="27" t="str">
        <f>CONCATENATE(MID('Raw Data'!$H2538,FIND("(",'Raw Data'!$H2538)+1,FIND(")",'Raw Data'!$H2538)-FIND("(",'Raw Data'!$H2538)-1),"",'Raw Data'!$M2538)</f>
        <v>Rs.500</v>
      </c>
      <c r="T2538" s="27">
        <f t="shared" si="39"/>
        <v>1</v>
      </c>
      <c r="U2538" s="29">
        <f>'Raw Data'!$M2538*'Raw Data'!$T2538</f>
        <v>500</v>
      </c>
    </row>
    <row r="2539" spans="1:21" x14ac:dyDescent="0.3">
      <c r="A2539" s="20">
        <v>4649</v>
      </c>
      <c r="B2539" s="27" t="s">
        <v>1363</v>
      </c>
      <c r="C2539" s="27">
        <v>1</v>
      </c>
      <c r="D2539" s="27" t="str">
        <f>VLOOKUP('Raw Data'!$C2539,'country description'!$A$2:$B$16,2,0)</f>
        <v>India</v>
      </c>
      <c r="E2539" s="27" t="s">
        <v>14</v>
      </c>
      <c r="F2539" s="27" t="s">
        <v>5342</v>
      </c>
      <c r="G2539" s="27" t="s">
        <v>455</v>
      </c>
      <c r="H2539" s="27" t="s">
        <v>18</v>
      </c>
      <c r="I2539" s="27" t="s">
        <v>19</v>
      </c>
      <c r="J2539" s="27" t="s">
        <v>24</v>
      </c>
      <c r="K2539" s="27">
        <v>2</v>
      </c>
      <c r="L2539" s="27">
        <v>33</v>
      </c>
      <c r="M2539" s="27">
        <v>500</v>
      </c>
      <c r="N2539" s="27">
        <v>3.2</v>
      </c>
      <c r="O2539" s="27">
        <v>2010</v>
      </c>
      <c r="P2539" s="27">
        <v>7</v>
      </c>
      <c r="Q2539" s="27">
        <v>16</v>
      </c>
      <c r="R2539" s="28">
        <f>DATE('Raw Data'!$O2539,'Raw Data'!$P2539,'Raw Data'!$Q2539)</f>
        <v>40375</v>
      </c>
      <c r="S2539" s="27" t="str">
        <f>CONCATENATE(MID('Raw Data'!$H2539,FIND("(",'Raw Data'!$H2539)+1,FIND(")",'Raw Data'!$H2539)-FIND("(",'Raw Data'!$H2539)-1),"",'Raw Data'!$M2539)</f>
        <v>Rs.500</v>
      </c>
      <c r="T2539" s="27">
        <f t="shared" si="39"/>
        <v>1</v>
      </c>
      <c r="U2539" s="29">
        <f>'Raw Data'!$M2539*'Raw Data'!$T2539</f>
        <v>500</v>
      </c>
    </row>
    <row r="2540" spans="1:21" x14ac:dyDescent="0.3">
      <c r="A2540" s="20">
        <v>8265</v>
      </c>
      <c r="B2540" s="27" t="s">
        <v>5265</v>
      </c>
      <c r="C2540" s="27">
        <v>1</v>
      </c>
      <c r="D2540" s="27" t="str">
        <f>VLOOKUP('Raw Data'!$C2540,'country description'!$A$2:$B$16,2,0)</f>
        <v>India</v>
      </c>
      <c r="E2540" s="27" t="s">
        <v>14</v>
      </c>
      <c r="F2540" s="27" t="s">
        <v>5343</v>
      </c>
      <c r="G2540" s="27" t="s">
        <v>5267</v>
      </c>
      <c r="H2540" s="27" t="s">
        <v>18</v>
      </c>
      <c r="I2540" s="27" t="s">
        <v>19</v>
      </c>
      <c r="J2540" s="27" t="s">
        <v>24</v>
      </c>
      <c r="K2540" s="27">
        <v>2</v>
      </c>
      <c r="L2540" s="27">
        <v>160</v>
      </c>
      <c r="M2540" s="27">
        <v>500</v>
      </c>
      <c r="N2540" s="27">
        <v>3.6</v>
      </c>
      <c r="O2540" s="27">
        <v>2017</v>
      </c>
      <c r="P2540" s="27">
        <v>7</v>
      </c>
      <c r="Q2540" s="27">
        <v>26</v>
      </c>
      <c r="R2540" s="28">
        <f>DATE('Raw Data'!$O2540,'Raw Data'!$P2540,'Raw Data'!$Q2540)</f>
        <v>42942</v>
      </c>
      <c r="S2540" s="27" t="str">
        <f>CONCATENATE(MID('Raw Data'!$H2540,FIND("(",'Raw Data'!$H2540)+1,FIND(")",'Raw Data'!$H2540)-FIND("(",'Raw Data'!$H2540)-1),"",'Raw Data'!$M2540)</f>
        <v>Rs.500</v>
      </c>
      <c r="T2540" s="27">
        <f t="shared" si="39"/>
        <v>1</v>
      </c>
      <c r="U2540" s="29">
        <f>'Raw Data'!$M2540*'Raw Data'!$T2540</f>
        <v>500</v>
      </c>
    </row>
    <row r="2541" spans="1:21" x14ac:dyDescent="0.3">
      <c r="A2541" s="20">
        <v>18233584</v>
      </c>
      <c r="B2541" s="27" t="s">
        <v>5344</v>
      </c>
      <c r="C2541" s="27">
        <v>1</v>
      </c>
      <c r="D2541" s="27" t="str">
        <f>VLOOKUP('Raw Data'!$C2541,'country description'!$A$2:$B$16,2,0)</f>
        <v>India</v>
      </c>
      <c r="E2541" s="27" t="s">
        <v>14</v>
      </c>
      <c r="F2541" s="27" t="s">
        <v>5345</v>
      </c>
      <c r="G2541" s="27" t="s">
        <v>5346</v>
      </c>
      <c r="H2541" s="27" t="s">
        <v>18</v>
      </c>
      <c r="I2541" s="27" t="s">
        <v>19</v>
      </c>
      <c r="J2541" s="27" t="s">
        <v>24</v>
      </c>
      <c r="K2541" s="27">
        <v>2</v>
      </c>
      <c r="L2541" s="27">
        <v>555</v>
      </c>
      <c r="M2541" s="27">
        <v>500</v>
      </c>
      <c r="N2541" s="27">
        <v>3.6</v>
      </c>
      <c r="O2541" s="27">
        <v>2016</v>
      </c>
      <c r="P2541" s="27">
        <v>7</v>
      </c>
      <c r="Q2541" s="27">
        <v>11</v>
      </c>
      <c r="R2541" s="28">
        <f>DATE('Raw Data'!$O2541,'Raw Data'!$P2541,'Raw Data'!$Q2541)</f>
        <v>42562</v>
      </c>
      <c r="S2541" s="27" t="str">
        <f>CONCATENATE(MID('Raw Data'!$H2541,FIND("(",'Raw Data'!$H2541)+1,FIND(")",'Raw Data'!$H2541)-FIND("(",'Raw Data'!$H2541)-1),"",'Raw Data'!$M2541)</f>
        <v>Rs.500</v>
      </c>
      <c r="T2541" s="27">
        <f t="shared" si="39"/>
        <v>1</v>
      </c>
      <c r="U2541" s="29">
        <f>'Raw Data'!$M2541*'Raw Data'!$T2541</f>
        <v>500</v>
      </c>
    </row>
    <row r="2542" spans="1:21" x14ac:dyDescent="0.3">
      <c r="A2542" s="20">
        <v>9657</v>
      </c>
      <c r="B2542" s="27" t="s">
        <v>5265</v>
      </c>
      <c r="C2542" s="27">
        <v>1</v>
      </c>
      <c r="D2542" s="27" t="str">
        <f>VLOOKUP('Raw Data'!$C2542,'country description'!$A$2:$B$16,2,0)</f>
        <v>India</v>
      </c>
      <c r="E2542" s="27" t="s">
        <v>14</v>
      </c>
      <c r="F2542" s="27" t="s">
        <v>5347</v>
      </c>
      <c r="G2542" s="27" t="s">
        <v>5267</v>
      </c>
      <c r="H2542" s="27" t="s">
        <v>18</v>
      </c>
      <c r="I2542" s="27" t="s">
        <v>19</v>
      </c>
      <c r="J2542" s="27" t="s">
        <v>24</v>
      </c>
      <c r="K2542" s="27">
        <v>2</v>
      </c>
      <c r="L2542" s="27">
        <v>100</v>
      </c>
      <c r="M2542" s="27">
        <v>500</v>
      </c>
      <c r="N2542" s="27">
        <v>3.5</v>
      </c>
      <c r="O2542" s="27">
        <v>2014</v>
      </c>
      <c r="P2542" s="27">
        <v>6</v>
      </c>
      <c r="Q2542" s="27">
        <v>21</v>
      </c>
      <c r="R2542" s="28">
        <f>DATE('Raw Data'!$O2542,'Raw Data'!$P2542,'Raw Data'!$Q2542)</f>
        <v>41811</v>
      </c>
      <c r="S2542" s="27" t="str">
        <f>CONCATENATE(MID('Raw Data'!$H2542,FIND("(",'Raw Data'!$H2542)+1,FIND(")",'Raw Data'!$H2542)-FIND("(",'Raw Data'!$H2542)-1),"",'Raw Data'!$M2542)</f>
        <v>Rs.500</v>
      </c>
      <c r="T2542" s="27">
        <f t="shared" si="39"/>
        <v>1</v>
      </c>
      <c r="U2542" s="29">
        <f>'Raw Data'!$M2542*'Raw Data'!$T2542</f>
        <v>500</v>
      </c>
    </row>
    <row r="2543" spans="1:21" x14ac:dyDescent="0.3">
      <c r="A2543" s="20">
        <v>312492</v>
      </c>
      <c r="B2543" s="27" t="s">
        <v>5348</v>
      </c>
      <c r="C2543" s="27">
        <v>1</v>
      </c>
      <c r="D2543" s="27" t="str">
        <f>VLOOKUP('Raw Data'!$C2543,'country description'!$A$2:$B$16,2,0)</f>
        <v>India</v>
      </c>
      <c r="E2543" s="27" t="s">
        <v>14</v>
      </c>
      <c r="F2543" s="27" t="s">
        <v>5349</v>
      </c>
      <c r="G2543" s="27" t="s">
        <v>407</v>
      </c>
      <c r="H2543" s="27" t="s">
        <v>18</v>
      </c>
      <c r="I2543" s="27" t="s">
        <v>19</v>
      </c>
      <c r="J2543" s="27" t="s">
        <v>24</v>
      </c>
      <c r="K2543" s="27">
        <v>2</v>
      </c>
      <c r="L2543" s="27">
        <v>254</v>
      </c>
      <c r="M2543" s="27">
        <v>500</v>
      </c>
      <c r="N2543" s="27">
        <v>3.9</v>
      </c>
      <c r="O2543" s="27">
        <v>2015</v>
      </c>
      <c r="P2543" s="27">
        <v>6</v>
      </c>
      <c r="Q2543" s="27">
        <v>12</v>
      </c>
      <c r="R2543" s="28">
        <f>DATE('Raw Data'!$O2543,'Raw Data'!$P2543,'Raw Data'!$Q2543)</f>
        <v>42167</v>
      </c>
      <c r="S2543" s="27" t="str">
        <f>CONCATENATE(MID('Raw Data'!$H2543,FIND("(",'Raw Data'!$H2543)+1,FIND(")",'Raw Data'!$H2543)-FIND("(",'Raw Data'!$H2543)-1),"",'Raw Data'!$M2543)</f>
        <v>Rs.500</v>
      </c>
      <c r="T2543" s="27">
        <f t="shared" si="39"/>
        <v>1</v>
      </c>
      <c r="U2543" s="29">
        <f>'Raw Data'!$M2543*'Raw Data'!$T2543</f>
        <v>500</v>
      </c>
    </row>
    <row r="2544" spans="1:21" x14ac:dyDescent="0.3">
      <c r="A2544" s="20">
        <v>311734</v>
      </c>
      <c r="B2544" s="27" t="s">
        <v>5279</v>
      </c>
      <c r="C2544" s="27">
        <v>1</v>
      </c>
      <c r="D2544" s="27" t="str">
        <f>VLOOKUP('Raw Data'!$C2544,'country description'!$A$2:$B$16,2,0)</f>
        <v>India</v>
      </c>
      <c r="E2544" s="27" t="s">
        <v>14</v>
      </c>
      <c r="F2544" s="27" t="s">
        <v>5350</v>
      </c>
      <c r="G2544" s="27" t="s">
        <v>5281</v>
      </c>
      <c r="H2544" s="27" t="s">
        <v>18</v>
      </c>
      <c r="I2544" s="27" t="s">
        <v>19</v>
      </c>
      <c r="J2544" s="27" t="s">
        <v>24</v>
      </c>
      <c r="K2544" s="27">
        <v>2</v>
      </c>
      <c r="L2544" s="27">
        <v>68</v>
      </c>
      <c r="M2544" s="27">
        <v>500</v>
      </c>
      <c r="N2544" s="27">
        <v>3.4</v>
      </c>
      <c r="O2544" s="27">
        <v>2016</v>
      </c>
      <c r="P2544" s="27">
        <v>6</v>
      </c>
      <c r="Q2544" s="27">
        <v>4</v>
      </c>
      <c r="R2544" s="28">
        <f>DATE('Raw Data'!$O2544,'Raw Data'!$P2544,'Raw Data'!$Q2544)</f>
        <v>42525</v>
      </c>
      <c r="S2544" s="27" t="str">
        <f>CONCATENATE(MID('Raw Data'!$H2544,FIND("(",'Raw Data'!$H2544)+1,FIND(")",'Raw Data'!$H2544)-FIND("(",'Raw Data'!$H2544)-1),"",'Raw Data'!$M2544)</f>
        <v>Rs.500</v>
      </c>
      <c r="T2544" s="27">
        <f t="shared" si="39"/>
        <v>1</v>
      </c>
      <c r="U2544" s="29">
        <f>'Raw Data'!$M2544*'Raw Data'!$T2544</f>
        <v>500</v>
      </c>
    </row>
    <row r="2545" spans="1:21" x14ac:dyDescent="0.3">
      <c r="A2545" s="20">
        <v>8840</v>
      </c>
      <c r="B2545" s="27" t="s">
        <v>5279</v>
      </c>
      <c r="C2545" s="27">
        <v>1</v>
      </c>
      <c r="D2545" s="27" t="str">
        <f>VLOOKUP('Raw Data'!$C2545,'country description'!$A$2:$B$16,2,0)</f>
        <v>India</v>
      </c>
      <c r="E2545" s="27" t="s">
        <v>14</v>
      </c>
      <c r="F2545" s="27" t="s">
        <v>4167</v>
      </c>
      <c r="G2545" s="27" t="s">
        <v>5281</v>
      </c>
      <c r="H2545" s="27" t="s">
        <v>18</v>
      </c>
      <c r="I2545" s="27" t="s">
        <v>19</v>
      </c>
      <c r="J2545" s="27" t="s">
        <v>24</v>
      </c>
      <c r="K2545" s="27">
        <v>2</v>
      </c>
      <c r="L2545" s="27">
        <v>69</v>
      </c>
      <c r="M2545" s="27">
        <v>500</v>
      </c>
      <c r="N2545" s="27">
        <v>2.6</v>
      </c>
      <c r="O2545" s="27">
        <v>2010</v>
      </c>
      <c r="P2545" s="27">
        <v>6</v>
      </c>
      <c r="Q2545" s="27">
        <v>1</v>
      </c>
      <c r="R2545" s="28">
        <f>DATE('Raw Data'!$O2545,'Raw Data'!$P2545,'Raw Data'!$Q2545)</f>
        <v>40330</v>
      </c>
      <c r="S2545" s="27" t="str">
        <f>CONCATENATE(MID('Raw Data'!$H2545,FIND("(",'Raw Data'!$H2545)+1,FIND(")",'Raw Data'!$H2545)-FIND("(",'Raw Data'!$H2545)-1),"",'Raw Data'!$M2545)</f>
        <v>Rs.500</v>
      </c>
      <c r="T2545" s="27">
        <f t="shared" si="39"/>
        <v>1</v>
      </c>
      <c r="U2545" s="29">
        <f>'Raw Data'!$M2545*'Raw Data'!$T2545</f>
        <v>500</v>
      </c>
    </row>
    <row r="2546" spans="1:21" x14ac:dyDescent="0.3">
      <c r="A2546" s="20">
        <v>1888</v>
      </c>
      <c r="B2546" s="27" t="s">
        <v>5351</v>
      </c>
      <c r="C2546" s="27">
        <v>1</v>
      </c>
      <c r="D2546" s="27" t="str">
        <f>VLOOKUP('Raw Data'!$C2546,'country description'!$A$2:$B$16,2,0)</f>
        <v>India</v>
      </c>
      <c r="E2546" s="27" t="s">
        <v>14</v>
      </c>
      <c r="F2546" s="27" t="s">
        <v>5352</v>
      </c>
      <c r="G2546" s="27" t="s">
        <v>390</v>
      </c>
      <c r="H2546" s="27" t="s">
        <v>18</v>
      </c>
      <c r="I2546" s="27" t="s">
        <v>19</v>
      </c>
      <c r="J2546" s="27" t="s">
        <v>24</v>
      </c>
      <c r="K2546" s="27">
        <v>2</v>
      </c>
      <c r="L2546" s="27">
        <v>37</v>
      </c>
      <c r="M2546" s="27">
        <v>500</v>
      </c>
      <c r="N2546" s="27">
        <v>2.7</v>
      </c>
      <c r="O2546" s="27">
        <v>2013</v>
      </c>
      <c r="P2546" s="27">
        <v>6</v>
      </c>
      <c r="Q2546" s="27">
        <v>13</v>
      </c>
      <c r="R2546" s="28">
        <f>DATE('Raw Data'!$O2546,'Raw Data'!$P2546,'Raw Data'!$Q2546)</f>
        <v>41438</v>
      </c>
      <c r="S2546" s="27" t="str">
        <f>CONCATENATE(MID('Raw Data'!$H2546,FIND("(",'Raw Data'!$H2546)+1,FIND(")",'Raw Data'!$H2546)-FIND("(",'Raw Data'!$H2546)-1),"",'Raw Data'!$M2546)</f>
        <v>Rs.500</v>
      </c>
      <c r="T2546" s="27">
        <f t="shared" si="39"/>
        <v>1</v>
      </c>
      <c r="U2546" s="29">
        <f>'Raw Data'!$M2546*'Raw Data'!$T2546</f>
        <v>500</v>
      </c>
    </row>
    <row r="2547" spans="1:21" x14ac:dyDescent="0.3">
      <c r="A2547" s="20">
        <v>311512</v>
      </c>
      <c r="B2547" s="27" t="s">
        <v>5279</v>
      </c>
      <c r="C2547" s="27">
        <v>1</v>
      </c>
      <c r="D2547" s="27" t="str">
        <f>VLOOKUP('Raw Data'!$C2547,'country description'!$A$2:$B$16,2,0)</f>
        <v>India</v>
      </c>
      <c r="E2547" s="27" t="s">
        <v>14</v>
      </c>
      <c r="F2547" s="27" t="s">
        <v>5353</v>
      </c>
      <c r="G2547" s="27" t="s">
        <v>5281</v>
      </c>
      <c r="H2547" s="27" t="s">
        <v>18</v>
      </c>
      <c r="I2547" s="27" t="s">
        <v>19</v>
      </c>
      <c r="J2547" s="27" t="s">
        <v>24</v>
      </c>
      <c r="K2547" s="27">
        <v>2</v>
      </c>
      <c r="L2547" s="27">
        <v>77</v>
      </c>
      <c r="M2547" s="27">
        <v>500</v>
      </c>
      <c r="N2547" s="27">
        <v>3.3</v>
      </c>
      <c r="O2547" s="27">
        <v>2010</v>
      </c>
      <c r="P2547" s="27">
        <v>6</v>
      </c>
      <c r="Q2547" s="27">
        <v>19</v>
      </c>
      <c r="R2547" s="28">
        <f>DATE('Raw Data'!$O2547,'Raw Data'!$P2547,'Raw Data'!$Q2547)</f>
        <v>40348</v>
      </c>
      <c r="S2547" s="27" t="str">
        <f>CONCATENATE(MID('Raw Data'!$H2547,FIND("(",'Raw Data'!$H2547)+1,FIND(")",'Raw Data'!$H2547)-FIND("(",'Raw Data'!$H2547)-1),"",'Raw Data'!$M2547)</f>
        <v>Rs.500</v>
      </c>
      <c r="T2547" s="27">
        <f t="shared" si="39"/>
        <v>1</v>
      </c>
      <c r="U2547" s="29">
        <f>'Raw Data'!$M2547*'Raw Data'!$T2547</f>
        <v>500</v>
      </c>
    </row>
    <row r="2548" spans="1:21" x14ac:dyDescent="0.3">
      <c r="A2548" s="20">
        <v>18469974</v>
      </c>
      <c r="B2548" s="27" t="s">
        <v>546</v>
      </c>
      <c r="C2548" s="27">
        <v>1</v>
      </c>
      <c r="D2548" s="27" t="str">
        <f>VLOOKUP('Raw Data'!$C2548,'country description'!$A$2:$B$16,2,0)</f>
        <v>India</v>
      </c>
      <c r="E2548" s="27" t="s">
        <v>14</v>
      </c>
      <c r="F2548" s="27" t="s">
        <v>5354</v>
      </c>
      <c r="G2548" s="27" t="s">
        <v>500</v>
      </c>
      <c r="H2548" s="27" t="s">
        <v>18</v>
      </c>
      <c r="I2548" s="27" t="s">
        <v>19</v>
      </c>
      <c r="J2548" s="27" t="s">
        <v>24</v>
      </c>
      <c r="K2548" s="27">
        <v>2</v>
      </c>
      <c r="L2548" s="27">
        <v>1</v>
      </c>
      <c r="M2548" s="27">
        <v>500</v>
      </c>
      <c r="N2548" s="27">
        <v>1</v>
      </c>
      <c r="O2548" s="27">
        <v>2014</v>
      </c>
      <c r="P2548" s="27">
        <v>6</v>
      </c>
      <c r="Q2548" s="27">
        <v>27</v>
      </c>
      <c r="R2548" s="28">
        <f>DATE('Raw Data'!$O2548,'Raw Data'!$P2548,'Raw Data'!$Q2548)</f>
        <v>41817</v>
      </c>
      <c r="S2548" s="27" t="str">
        <f>CONCATENATE(MID('Raw Data'!$H2548,FIND("(",'Raw Data'!$H2548)+1,FIND(")",'Raw Data'!$H2548)-FIND("(",'Raw Data'!$H2548)-1),"",'Raw Data'!$M2548)</f>
        <v>Rs.500</v>
      </c>
      <c r="T2548" s="27">
        <f t="shared" si="39"/>
        <v>1</v>
      </c>
      <c r="U2548" s="29">
        <f>'Raw Data'!$M2548*'Raw Data'!$T2548</f>
        <v>500</v>
      </c>
    </row>
    <row r="2549" spans="1:21" x14ac:dyDescent="0.3">
      <c r="A2549" s="20">
        <v>9565</v>
      </c>
      <c r="B2549" s="27" t="s">
        <v>5355</v>
      </c>
      <c r="C2549" s="27">
        <v>1</v>
      </c>
      <c r="D2549" s="27" t="str">
        <f>VLOOKUP('Raw Data'!$C2549,'country description'!$A$2:$B$16,2,0)</f>
        <v>India</v>
      </c>
      <c r="E2549" s="27" t="s">
        <v>14</v>
      </c>
      <c r="F2549" s="27" t="s">
        <v>5356</v>
      </c>
      <c r="G2549" s="27" t="s">
        <v>826</v>
      </c>
      <c r="H2549" s="27" t="s">
        <v>18</v>
      </c>
      <c r="I2549" s="27" t="s">
        <v>19</v>
      </c>
      <c r="J2549" s="27" t="s">
        <v>24</v>
      </c>
      <c r="K2549" s="27">
        <v>2</v>
      </c>
      <c r="L2549" s="27">
        <v>141</v>
      </c>
      <c r="M2549" s="27">
        <v>500</v>
      </c>
      <c r="N2549" s="27">
        <v>3.3</v>
      </c>
      <c r="O2549" s="27">
        <v>2016</v>
      </c>
      <c r="P2549" s="27">
        <v>6</v>
      </c>
      <c r="Q2549" s="27">
        <v>1</v>
      </c>
      <c r="R2549" s="28">
        <f>DATE('Raw Data'!$O2549,'Raw Data'!$P2549,'Raw Data'!$Q2549)</f>
        <v>42522</v>
      </c>
      <c r="S2549" s="27" t="str">
        <f>CONCATENATE(MID('Raw Data'!$H2549,FIND("(",'Raw Data'!$H2549)+1,FIND(")",'Raw Data'!$H2549)-FIND("(",'Raw Data'!$H2549)-1),"",'Raw Data'!$M2549)</f>
        <v>Rs.500</v>
      </c>
      <c r="T2549" s="27">
        <f t="shared" si="39"/>
        <v>1</v>
      </c>
      <c r="U2549" s="29">
        <f>'Raw Data'!$M2549*'Raw Data'!$T2549</f>
        <v>500</v>
      </c>
    </row>
    <row r="2550" spans="1:21" x14ac:dyDescent="0.3">
      <c r="A2550" s="20">
        <v>18303837</v>
      </c>
      <c r="B2550" s="27" t="s">
        <v>5357</v>
      </c>
      <c r="C2550" s="27">
        <v>1</v>
      </c>
      <c r="D2550" s="27" t="str">
        <f>VLOOKUP('Raw Data'!$C2550,'country description'!$A$2:$B$16,2,0)</f>
        <v>India</v>
      </c>
      <c r="E2550" s="27" t="s">
        <v>14</v>
      </c>
      <c r="F2550" s="27" t="s">
        <v>5358</v>
      </c>
      <c r="G2550" s="27" t="s">
        <v>500</v>
      </c>
      <c r="H2550" s="27" t="s">
        <v>18</v>
      </c>
      <c r="I2550" s="27" t="s">
        <v>19</v>
      </c>
      <c r="J2550" s="27" t="s">
        <v>24</v>
      </c>
      <c r="K2550" s="27">
        <v>2</v>
      </c>
      <c r="L2550" s="27">
        <v>4</v>
      </c>
      <c r="M2550" s="27">
        <v>500</v>
      </c>
      <c r="N2550" s="27">
        <v>2.7</v>
      </c>
      <c r="O2550" s="27">
        <v>2012</v>
      </c>
      <c r="P2550" s="27">
        <v>6</v>
      </c>
      <c r="Q2550" s="27">
        <v>20</v>
      </c>
      <c r="R2550" s="28">
        <f>DATE('Raw Data'!$O2550,'Raw Data'!$P2550,'Raw Data'!$Q2550)</f>
        <v>41080</v>
      </c>
      <c r="S2550" s="27" t="str">
        <f>CONCATENATE(MID('Raw Data'!$H2550,FIND("(",'Raw Data'!$H2550)+1,FIND(")",'Raw Data'!$H2550)-FIND("(",'Raw Data'!$H2550)-1),"",'Raw Data'!$M2550)</f>
        <v>Rs.500</v>
      </c>
      <c r="T2550" s="27">
        <f t="shared" si="39"/>
        <v>1</v>
      </c>
      <c r="U2550" s="29">
        <f>'Raw Data'!$M2550*'Raw Data'!$T2550</f>
        <v>500</v>
      </c>
    </row>
    <row r="2551" spans="1:21" x14ac:dyDescent="0.3">
      <c r="A2551" s="20">
        <v>4450</v>
      </c>
      <c r="B2551" s="27" t="s">
        <v>5359</v>
      </c>
      <c r="C2551" s="27">
        <v>1</v>
      </c>
      <c r="D2551" s="27" t="str">
        <f>VLOOKUP('Raw Data'!$C2551,'country description'!$A$2:$B$16,2,0)</f>
        <v>India</v>
      </c>
      <c r="E2551" s="27" t="s">
        <v>14</v>
      </c>
      <c r="F2551" s="27" t="s">
        <v>5360</v>
      </c>
      <c r="G2551" s="27" t="s">
        <v>625</v>
      </c>
      <c r="H2551" s="27" t="s">
        <v>18</v>
      </c>
      <c r="I2551" s="27" t="s">
        <v>19</v>
      </c>
      <c r="J2551" s="27" t="s">
        <v>24</v>
      </c>
      <c r="K2551" s="27">
        <v>2</v>
      </c>
      <c r="L2551" s="27">
        <v>438</v>
      </c>
      <c r="M2551" s="27">
        <v>500</v>
      </c>
      <c r="N2551" s="27">
        <v>3.6</v>
      </c>
      <c r="O2551" s="27">
        <v>2011</v>
      </c>
      <c r="P2551" s="27">
        <v>6</v>
      </c>
      <c r="Q2551" s="27">
        <v>3</v>
      </c>
      <c r="R2551" s="28">
        <f>DATE('Raw Data'!$O2551,'Raw Data'!$P2551,'Raw Data'!$Q2551)</f>
        <v>40697</v>
      </c>
      <c r="S2551" s="27" t="str">
        <f>CONCATENATE(MID('Raw Data'!$H2551,FIND("(",'Raw Data'!$H2551)+1,FIND(")",'Raw Data'!$H2551)-FIND("(",'Raw Data'!$H2551)-1),"",'Raw Data'!$M2551)</f>
        <v>Rs.500</v>
      </c>
      <c r="T2551" s="27">
        <f t="shared" si="39"/>
        <v>1</v>
      </c>
      <c r="U2551" s="29">
        <f>'Raw Data'!$M2551*'Raw Data'!$T2551</f>
        <v>500</v>
      </c>
    </row>
    <row r="2552" spans="1:21" x14ac:dyDescent="0.3">
      <c r="A2552" s="20">
        <v>305275</v>
      </c>
      <c r="B2552" s="27" t="s">
        <v>5361</v>
      </c>
      <c r="C2552" s="27">
        <v>1</v>
      </c>
      <c r="D2552" s="27" t="str">
        <f>VLOOKUP('Raw Data'!$C2552,'country description'!$A$2:$B$16,2,0)</f>
        <v>India</v>
      </c>
      <c r="E2552" s="27" t="s">
        <v>14</v>
      </c>
      <c r="F2552" s="27" t="s">
        <v>5362</v>
      </c>
      <c r="G2552" s="27" t="s">
        <v>393</v>
      </c>
      <c r="H2552" s="27" t="s">
        <v>18</v>
      </c>
      <c r="I2552" s="27" t="s">
        <v>19</v>
      </c>
      <c r="J2552" s="27" t="s">
        <v>24</v>
      </c>
      <c r="K2552" s="27">
        <v>2</v>
      </c>
      <c r="L2552" s="27">
        <v>168</v>
      </c>
      <c r="M2552" s="27">
        <v>500</v>
      </c>
      <c r="N2552" s="27">
        <v>3.4</v>
      </c>
      <c r="O2552" s="27">
        <v>2014</v>
      </c>
      <c r="P2552" s="27">
        <v>6</v>
      </c>
      <c r="Q2552" s="27">
        <v>11</v>
      </c>
      <c r="R2552" s="28">
        <f>DATE('Raw Data'!$O2552,'Raw Data'!$P2552,'Raw Data'!$Q2552)</f>
        <v>41801</v>
      </c>
      <c r="S2552" s="27" t="str">
        <f>CONCATENATE(MID('Raw Data'!$H2552,FIND("(",'Raw Data'!$H2552)+1,FIND(")",'Raw Data'!$H2552)-FIND("(",'Raw Data'!$H2552)-1),"",'Raw Data'!$M2552)</f>
        <v>Rs.500</v>
      </c>
      <c r="T2552" s="27">
        <f t="shared" si="39"/>
        <v>1</v>
      </c>
      <c r="U2552" s="29">
        <f>'Raw Data'!$M2552*'Raw Data'!$T2552</f>
        <v>500</v>
      </c>
    </row>
    <row r="2553" spans="1:21" x14ac:dyDescent="0.3">
      <c r="A2553" s="20">
        <v>3455</v>
      </c>
      <c r="B2553" s="27" t="s">
        <v>5279</v>
      </c>
      <c r="C2553" s="27">
        <v>1</v>
      </c>
      <c r="D2553" s="27" t="str">
        <f>VLOOKUP('Raw Data'!$C2553,'country description'!$A$2:$B$16,2,0)</f>
        <v>India</v>
      </c>
      <c r="E2553" s="27" t="s">
        <v>14</v>
      </c>
      <c r="F2553" s="27" t="s">
        <v>5363</v>
      </c>
      <c r="G2553" s="27" t="s">
        <v>5281</v>
      </c>
      <c r="H2553" s="27" t="s">
        <v>18</v>
      </c>
      <c r="I2553" s="27" t="s">
        <v>19</v>
      </c>
      <c r="J2553" s="27" t="s">
        <v>24</v>
      </c>
      <c r="K2553" s="27">
        <v>2</v>
      </c>
      <c r="L2553" s="27">
        <v>152</v>
      </c>
      <c r="M2553" s="27">
        <v>500</v>
      </c>
      <c r="N2553" s="27">
        <v>2.1</v>
      </c>
      <c r="O2553" s="27">
        <v>2011</v>
      </c>
      <c r="P2553" s="27">
        <v>6</v>
      </c>
      <c r="Q2553" s="27">
        <v>4</v>
      </c>
      <c r="R2553" s="28">
        <f>DATE('Raw Data'!$O2553,'Raw Data'!$P2553,'Raw Data'!$Q2553)</f>
        <v>40698</v>
      </c>
      <c r="S2553" s="27" t="str">
        <f>CONCATENATE(MID('Raw Data'!$H2553,FIND("(",'Raw Data'!$H2553)+1,FIND(")",'Raw Data'!$H2553)-FIND("(",'Raw Data'!$H2553)-1),"",'Raw Data'!$M2553)</f>
        <v>Rs.500</v>
      </c>
      <c r="T2553" s="27">
        <f t="shared" si="39"/>
        <v>1</v>
      </c>
      <c r="U2553" s="29">
        <f>'Raw Data'!$M2553*'Raw Data'!$T2553</f>
        <v>500</v>
      </c>
    </row>
    <row r="2554" spans="1:21" x14ac:dyDescent="0.3">
      <c r="A2554" s="20">
        <v>7634</v>
      </c>
      <c r="B2554" s="27" t="s">
        <v>5364</v>
      </c>
      <c r="C2554" s="27">
        <v>1</v>
      </c>
      <c r="D2554" s="27" t="str">
        <f>VLOOKUP('Raw Data'!$C2554,'country description'!$A$2:$B$16,2,0)</f>
        <v>India</v>
      </c>
      <c r="E2554" s="27" t="s">
        <v>14</v>
      </c>
      <c r="F2554" s="27" t="s">
        <v>5365</v>
      </c>
      <c r="G2554" s="27" t="s">
        <v>5366</v>
      </c>
      <c r="H2554" s="27" t="s">
        <v>18</v>
      </c>
      <c r="I2554" s="27" t="s">
        <v>19</v>
      </c>
      <c r="J2554" s="27" t="s">
        <v>24</v>
      </c>
      <c r="K2554" s="27">
        <v>2</v>
      </c>
      <c r="L2554" s="27">
        <v>458</v>
      </c>
      <c r="M2554" s="27">
        <v>500</v>
      </c>
      <c r="N2554" s="27">
        <v>3.6</v>
      </c>
      <c r="O2554" s="27">
        <v>2018</v>
      </c>
      <c r="P2554" s="27">
        <v>5</v>
      </c>
      <c r="Q2554" s="27">
        <v>26</v>
      </c>
      <c r="R2554" s="28">
        <f>DATE('Raw Data'!$O2554,'Raw Data'!$P2554,'Raw Data'!$Q2554)</f>
        <v>43246</v>
      </c>
      <c r="S2554" s="27" t="str">
        <f>CONCATENATE(MID('Raw Data'!$H2554,FIND("(",'Raw Data'!$H2554)+1,FIND(")",'Raw Data'!$H2554)-FIND("(",'Raw Data'!$H2554)-1),"",'Raw Data'!$M2554)</f>
        <v>Rs.500</v>
      </c>
      <c r="T2554" s="27">
        <f t="shared" si="39"/>
        <v>1</v>
      </c>
      <c r="U2554" s="29">
        <f>'Raw Data'!$M2554*'Raw Data'!$T2554</f>
        <v>500</v>
      </c>
    </row>
    <row r="2555" spans="1:21" x14ac:dyDescent="0.3">
      <c r="A2555" s="20">
        <v>9960</v>
      </c>
      <c r="B2555" s="27" t="s">
        <v>5265</v>
      </c>
      <c r="C2555" s="27">
        <v>1</v>
      </c>
      <c r="D2555" s="27" t="str">
        <f>VLOOKUP('Raw Data'!$C2555,'country description'!$A$2:$B$16,2,0)</f>
        <v>India</v>
      </c>
      <c r="E2555" s="27" t="s">
        <v>14</v>
      </c>
      <c r="F2555" s="27" t="s">
        <v>2470</v>
      </c>
      <c r="G2555" s="27" t="s">
        <v>5267</v>
      </c>
      <c r="H2555" s="27" t="s">
        <v>18</v>
      </c>
      <c r="I2555" s="27" t="s">
        <v>19</v>
      </c>
      <c r="J2555" s="27" t="s">
        <v>24</v>
      </c>
      <c r="K2555" s="27">
        <v>2</v>
      </c>
      <c r="L2555" s="27">
        <v>41</v>
      </c>
      <c r="M2555" s="27">
        <v>500</v>
      </c>
      <c r="N2555" s="27">
        <v>3.4</v>
      </c>
      <c r="O2555" s="27">
        <v>2015</v>
      </c>
      <c r="P2555" s="27">
        <v>5</v>
      </c>
      <c r="Q2555" s="27">
        <v>7</v>
      </c>
      <c r="R2555" s="28">
        <f>DATE('Raw Data'!$O2555,'Raw Data'!$P2555,'Raw Data'!$Q2555)</f>
        <v>42131</v>
      </c>
      <c r="S2555" s="27" t="str">
        <f>CONCATENATE(MID('Raw Data'!$H2555,FIND("(",'Raw Data'!$H2555)+1,FIND(")",'Raw Data'!$H2555)-FIND("(",'Raw Data'!$H2555)-1),"",'Raw Data'!$M2555)</f>
        <v>Rs.500</v>
      </c>
      <c r="T2555" s="27">
        <f t="shared" si="39"/>
        <v>1</v>
      </c>
      <c r="U2555" s="29">
        <f>'Raw Data'!$M2555*'Raw Data'!$T2555</f>
        <v>500</v>
      </c>
    </row>
    <row r="2556" spans="1:21" x14ac:dyDescent="0.3">
      <c r="A2556" s="20">
        <v>18432237</v>
      </c>
      <c r="B2556" s="27" t="s">
        <v>546</v>
      </c>
      <c r="C2556" s="27">
        <v>1</v>
      </c>
      <c r="D2556" s="27" t="str">
        <f>VLOOKUP('Raw Data'!$C2556,'country description'!$A$2:$B$16,2,0)</f>
        <v>India</v>
      </c>
      <c r="E2556" s="27" t="s">
        <v>14</v>
      </c>
      <c r="F2556" s="27" t="s">
        <v>613</v>
      </c>
      <c r="G2556" s="27" t="s">
        <v>500</v>
      </c>
      <c r="H2556" s="27" t="s">
        <v>18</v>
      </c>
      <c r="I2556" s="27" t="s">
        <v>19</v>
      </c>
      <c r="J2556" s="27" t="s">
        <v>24</v>
      </c>
      <c r="K2556" s="27">
        <v>2</v>
      </c>
      <c r="L2556" s="27">
        <v>6</v>
      </c>
      <c r="M2556" s="27">
        <v>500</v>
      </c>
      <c r="N2556" s="27">
        <v>3.3</v>
      </c>
      <c r="O2556" s="27">
        <v>2010</v>
      </c>
      <c r="P2556" s="27">
        <v>5</v>
      </c>
      <c r="Q2556" s="27">
        <v>11</v>
      </c>
      <c r="R2556" s="28">
        <f>DATE('Raw Data'!$O2556,'Raw Data'!$P2556,'Raw Data'!$Q2556)</f>
        <v>40309</v>
      </c>
      <c r="S2556" s="27" t="str">
        <f>CONCATENATE(MID('Raw Data'!$H2556,FIND("(",'Raw Data'!$H2556)+1,FIND(")",'Raw Data'!$H2556)-FIND("(",'Raw Data'!$H2556)-1),"",'Raw Data'!$M2556)</f>
        <v>Rs.500</v>
      </c>
      <c r="T2556" s="27">
        <f t="shared" si="39"/>
        <v>1</v>
      </c>
      <c r="U2556" s="29">
        <f>'Raw Data'!$M2556*'Raw Data'!$T2556</f>
        <v>500</v>
      </c>
    </row>
    <row r="2557" spans="1:21" x14ac:dyDescent="0.3">
      <c r="A2557" s="20">
        <v>301328</v>
      </c>
      <c r="B2557" s="27" t="s">
        <v>5367</v>
      </c>
      <c r="C2557" s="27">
        <v>1</v>
      </c>
      <c r="D2557" s="27" t="str">
        <f>VLOOKUP('Raw Data'!$C2557,'country description'!$A$2:$B$16,2,0)</f>
        <v>India</v>
      </c>
      <c r="E2557" s="27" t="s">
        <v>14</v>
      </c>
      <c r="F2557" s="27" t="s">
        <v>5368</v>
      </c>
      <c r="G2557" s="27" t="s">
        <v>1758</v>
      </c>
      <c r="H2557" s="27" t="s">
        <v>18</v>
      </c>
      <c r="I2557" s="27" t="s">
        <v>19</v>
      </c>
      <c r="J2557" s="27" t="s">
        <v>24</v>
      </c>
      <c r="K2557" s="27">
        <v>2</v>
      </c>
      <c r="L2557" s="27">
        <v>114</v>
      </c>
      <c r="M2557" s="27">
        <v>500</v>
      </c>
      <c r="N2557" s="27">
        <v>2.6</v>
      </c>
      <c r="O2557" s="27">
        <v>2013</v>
      </c>
      <c r="P2557" s="27">
        <v>5</v>
      </c>
      <c r="Q2557" s="27">
        <v>11</v>
      </c>
      <c r="R2557" s="28">
        <f>DATE('Raw Data'!$O2557,'Raw Data'!$P2557,'Raw Data'!$Q2557)</f>
        <v>41405</v>
      </c>
      <c r="S2557" s="27" t="str">
        <f>CONCATENATE(MID('Raw Data'!$H2557,FIND("(",'Raw Data'!$H2557)+1,FIND(")",'Raw Data'!$H2557)-FIND("(",'Raw Data'!$H2557)-1),"",'Raw Data'!$M2557)</f>
        <v>Rs.500</v>
      </c>
      <c r="T2557" s="27">
        <f t="shared" si="39"/>
        <v>1</v>
      </c>
      <c r="U2557" s="29">
        <f>'Raw Data'!$M2557*'Raw Data'!$T2557</f>
        <v>500</v>
      </c>
    </row>
    <row r="2558" spans="1:21" x14ac:dyDescent="0.3">
      <c r="A2558" s="20">
        <v>303170</v>
      </c>
      <c r="B2558" s="27" t="s">
        <v>5369</v>
      </c>
      <c r="C2558" s="27">
        <v>1</v>
      </c>
      <c r="D2558" s="27" t="str">
        <f>VLOOKUP('Raw Data'!$C2558,'country description'!$A$2:$B$16,2,0)</f>
        <v>India</v>
      </c>
      <c r="E2558" s="27" t="s">
        <v>14</v>
      </c>
      <c r="F2558" s="27" t="s">
        <v>5370</v>
      </c>
      <c r="G2558" s="27" t="s">
        <v>455</v>
      </c>
      <c r="H2558" s="27" t="s">
        <v>18</v>
      </c>
      <c r="I2558" s="27" t="s">
        <v>19</v>
      </c>
      <c r="J2558" s="27" t="s">
        <v>24</v>
      </c>
      <c r="K2558" s="27">
        <v>2</v>
      </c>
      <c r="L2558" s="27">
        <v>35</v>
      </c>
      <c r="M2558" s="27">
        <v>500</v>
      </c>
      <c r="N2558" s="27">
        <v>3.2</v>
      </c>
      <c r="O2558" s="27">
        <v>2013</v>
      </c>
      <c r="P2558" s="27">
        <v>5</v>
      </c>
      <c r="Q2558" s="27">
        <v>25</v>
      </c>
      <c r="R2558" s="28">
        <f>DATE('Raw Data'!$O2558,'Raw Data'!$P2558,'Raw Data'!$Q2558)</f>
        <v>41419</v>
      </c>
      <c r="S2558" s="27" t="str">
        <f>CONCATENATE(MID('Raw Data'!$H2558,FIND("(",'Raw Data'!$H2558)+1,FIND(")",'Raw Data'!$H2558)-FIND("(",'Raw Data'!$H2558)-1),"",'Raw Data'!$M2558)</f>
        <v>Rs.500</v>
      </c>
      <c r="T2558" s="27">
        <f t="shared" si="39"/>
        <v>1</v>
      </c>
      <c r="U2558" s="29">
        <f>'Raw Data'!$M2558*'Raw Data'!$T2558</f>
        <v>500</v>
      </c>
    </row>
    <row r="2559" spans="1:21" x14ac:dyDescent="0.3">
      <c r="A2559" s="20">
        <v>18245258</v>
      </c>
      <c r="B2559" s="27" t="s">
        <v>5371</v>
      </c>
      <c r="C2559" s="27">
        <v>1</v>
      </c>
      <c r="D2559" s="27" t="str">
        <f>VLOOKUP('Raw Data'!$C2559,'country description'!$A$2:$B$16,2,0)</f>
        <v>India</v>
      </c>
      <c r="E2559" s="27" t="s">
        <v>14</v>
      </c>
      <c r="F2559" s="27" t="s">
        <v>5372</v>
      </c>
      <c r="G2559" s="27" t="s">
        <v>424</v>
      </c>
      <c r="H2559" s="27" t="s">
        <v>18</v>
      </c>
      <c r="I2559" s="27" t="s">
        <v>19</v>
      </c>
      <c r="J2559" s="27" t="s">
        <v>24</v>
      </c>
      <c r="K2559" s="27">
        <v>2</v>
      </c>
      <c r="L2559" s="27">
        <v>19</v>
      </c>
      <c r="M2559" s="27">
        <v>500</v>
      </c>
      <c r="N2559" s="27">
        <v>2.2000000000000002</v>
      </c>
      <c r="O2559" s="27">
        <v>2010</v>
      </c>
      <c r="P2559" s="27">
        <v>5</v>
      </c>
      <c r="Q2559" s="27">
        <v>27</v>
      </c>
      <c r="R2559" s="28">
        <f>DATE('Raw Data'!$O2559,'Raw Data'!$P2559,'Raw Data'!$Q2559)</f>
        <v>40325</v>
      </c>
      <c r="S2559" s="27" t="str">
        <f>CONCATENATE(MID('Raw Data'!$H2559,FIND("(",'Raw Data'!$H2559)+1,FIND(")",'Raw Data'!$H2559)-FIND("(",'Raw Data'!$H2559)-1),"",'Raw Data'!$M2559)</f>
        <v>Rs.500</v>
      </c>
      <c r="T2559" s="27">
        <f t="shared" si="39"/>
        <v>1</v>
      </c>
      <c r="U2559" s="29">
        <f>'Raw Data'!$M2559*'Raw Data'!$T2559</f>
        <v>500</v>
      </c>
    </row>
    <row r="2560" spans="1:21" x14ac:dyDescent="0.3">
      <c r="A2560" s="20">
        <v>18244719</v>
      </c>
      <c r="B2560" s="27" t="s">
        <v>5373</v>
      </c>
      <c r="C2560" s="27">
        <v>1</v>
      </c>
      <c r="D2560" s="27" t="str">
        <f>VLOOKUP('Raw Data'!$C2560,'country description'!$A$2:$B$16,2,0)</f>
        <v>India</v>
      </c>
      <c r="E2560" s="27" t="s">
        <v>14</v>
      </c>
      <c r="F2560" s="27" t="s">
        <v>5374</v>
      </c>
      <c r="G2560" s="27" t="s">
        <v>4449</v>
      </c>
      <c r="H2560" s="27" t="s">
        <v>18</v>
      </c>
      <c r="I2560" s="27" t="s">
        <v>19</v>
      </c>
      <c r="J2560" s="27" t="s">
        <v>24</v>
      </c>
      <c r="K2560" s="27">
        <v>2</v>
      </c>
      <c r="L2560" s="27">
        <v>87</v>
      </c>
      <c r="M2560" s="27">
        <v>500</v>
      </c>
      <c r="N2560" s="27">
        <v>3.5</v>
      </c>
      <c r="O2560" s="27">
        <v>2015</v>
      </c>
      <c r="P2560" s="27">
        <v>5</v>
      </c>
      <c r="Q2560" s="27">
        <v>28</v>
      </c>
      <c r="R2560" s="28">
        <f>DATE('Raw Data'!$O2560,'Raw Data'!$P2560,'Raw Data'!$Q2560)</f>
        <v>42152</v>
      </c>
      <c r="S2560" s="27" t="str">
        <f>CONCATENATE(MID('Raw Data'!$H2560,FIND("(",'Raw Data'!$H2560)+1,FIND(")",'Raw Data'!$H2560)-FIND("(",'Raw Data'!$H2560)-1),"",'Raw Data'!$M2560)</f>
        <v>Rs.500</v>
      </c>
      <c r="T2560" s="27">
        <f t="shared" si="39"/>
        <v>1</v>
      </c>
      <c r="U2560" s="29">
        <f>'Raw Data'!$M2560*'Raw Data'!$T2560</f>
        <v>500</v>
      </c>
    </row>
    <row r="2561" spans="1:21" x14ac:dyDescent="0.3">
      <c r="A2561" s="20">
        <v>9573</v>
      </c>
      <c r="B2561" s="27" t="s">
        <v>5265</v>
      </c>
      <c r="C2561" s="27">
        <v>1</v>
      </c>
      <c r="D2561" s="27" t="str">
        <f>VLOOKUP('Raw Data'!$C2561,'country description'!$A$2:$B$16,2,0)</f>
        <v>India</v>
      </c>
      <c r="E2561" s="27" t="s">
        <v>14</v>
      </c>
      <c r="F2561" s="27" t="s">
        <v>3471</v>
      </c>
      <c r="G2561" s="27" t="s">
        <v>5267</v>
      </c>
      <c r="H2561" s="27" t="s">
        <v>18</v>
      </c>
      <c r="I2561" s="27" t="s">
        <v>19</v>
      </c>
      <c r="J2561" s="27" t="s">
        <v>24</v>
      </c>
      <c r="K2561" s="27">
        <v>2</v>
      </c>
      <c r="L2561" s="27">
        <v>62</v>
      </c>
      <c r="M2561" s="27">
        <v>500</v>
      </c>
      <c r="N2561" s="27">
        <v>3.4</v>
      </c>
      <c r="O2561" s="27">
        <v>2015</v>
      </c>
      <c r="P2561" s="27">
        <v>5</v>
      </c>
      <c r="Q2561" s="27">
        <v>20</v>
      </c>
      <c r="R2561" s="28">
        <f>DATE('Raw Data'!$O2561,'Raw Data'!$P2561,'Raw Data'!$Q2561)</f>
        <v>42144</v>
      </c>
      <c r="S2561" s="27" t="str">
        <f>CONCATENATE(MID('Raw Data'!$H2561,FIND("(",'Raw Data'!$H2561)+1,FIND(")",'Raw Data'!$H2561)-FIND("(",'Raw Data'!$H2561)-1),"",'Raw Data'!$M2561)</f>
        <v>Rs.500</v>
      </c>
      <c r="T2561" s="27">
        <f t="shared" si="39"/>
        <v>1</v>
      </c>
      <c r="U2561" s="29">
        <f>'Raw Data'!$M2561*'Raw Data'!$T2561</f>
        <v>500</v>
      </c>
    </row>
    <row r="2562" spans="1:21" x14ac:dyDescent="0.3">
      <c r="A2562" s="20">
        <v>300593</v>
      </c>
      <c r="B2562" s="27" t="s">
        <v>5375</v>
      </c>
      <c r="C2562" s="27">
        <v>1</v>
      </c>
      <c r="D2562" s="27" t="str">
        <f>VLOOKUP('Raw Data'!$C2562,'country description'!$A$2:$B$16,2,0)</f>
        <v>India</v>
      </c>
      <c r="E2562" s="27" t="s">
        <v>14</v>
      </c>
      <c r="F2562" s="27" t="s">
        <v>5376</v>
      </c>
      <c r="G2562" s="27" t="s">
        <v>617</v>
      </c>
      <c r="H2562" s="27" t="s">
        <v>18</v>
      </c>
      <c r="I2562" s="27" t="s">
        <v>19</v>
      </c>
      <c r="J2562" s="27" t="s">
        <v>24</v>
      </c>
      <c r="K2562" s="27">
        <v>2</v>
      </c>
      <c r="L2562" s="27">
        <v>40</v>
      </c>
      <c r="M2562" s="27">
        <v>500</v>
      </c>
      <c r="N2562" s="27">
        <v>3.2</v>
      </c>
      <c r="O2562" s="27">
        <v>2017</v>
      </c>
      <c r="P2562" s="27">
        <v>5</v>
      </c>
      <c r="Q2562" s="27">
        <v>16</v>
      </c>
      <c r="R2562" s="28">
        <f>DATE('Raw Data'!$O2562,'Raw Data'!$P2562,'Raw Data'!$Q2562)</f>
        <v>42871</v>
      </c>
      <c r="S2562" s="27" t="str">
        <f>CONCATENATE(MID('Raw Data'!$H2562,FIND("(",'Raw Data'!$H2562)+1,FIND(")",'Raw Data'!$H2562)-FIND("(",'Raw Data'!$H2562)-1),"",'Raw Data'!$M2562)</f>
        <v>Rs.500</v>
      </c>
      <c r="T2562" s="27">
        <f t="shared" ref="T2562:T2625" si="40">VLOOKUP(D2562,$Y$4:$Z$18,2,0)</f>
        <v>1</v>
      </c>
      <c r="U2562" s="29">
        <f>'Raw Data'!$M2562*'Raw Data'!$T2562</f>
        <v>500</v>
      </c>
    </row>
    <row r="2563" spans="1:21" x14ac:dyDescent="0.3">
      <c r="A2563" s="20">
        <v>18303834</v>
      </c>
      <c r="B2563" s="27" t="s">
        <v>5377</v>
      </c>
      <c r="C2563" s="27">
        <v>1</v>
      </c>
      <c r="D2563" s="27" t="str">
        <f>VLOOKUP('Raw Data'!$C2563,'country description'!$A$2:$B$16,2,0)</f>
        <v>India</v>
      </c>
      <c r="E2563" s="27" t="s">
        <v>14</v>
      </c>
      <c r="F2563" s="27" t="s">
        <v>5378</v>
      </c>
      <c r="G2563" s="27" t="s">
        <v>407</v>
      </c>
      <c r="H2563" s="27" t="s">
        <v>18</v>
      </c>
      <c r="I2563" s="27" t="s">
        <v>19</v>
      </c>
      <c r="J2563" s="27" t="s">
        <v>24</v>
      </c>
      <c r="K2563" s="27">
        <v>2</v>
      </c>
      <c r="L2563" s="27">
        <v>78</v>
      </c>
      <c r="M2563" s="27">
        <v>500</v>
      </c>
      <c r="N2563" s="27">
        <v>3.7</v>
      </c>
      <c r="O2563" s="27">
        <v>2015</v>
      </c>
      <c r="P2563" s="27">
        <v>5</v>
      </c>
      <c r="Q2563" s="27">
        <v>10</v>
      </c>
      <c r="R2563" s="28">
        <f>DATE('Raw Data'!$O2563,'Raw Data'!$P2563,'Raw Data'!$Q2563)</f>
        <v>42134</v>
      </c>
      <c r="S2563" s="27" t="str">
        <f>CONCATENATE(MID('Raw Data'!$H2563,FIND("(",'Raw Data'!$H2563)+1,FIND(")",'Raw Data'!$H2563)-FIND("(",'Raw Data'!$H2563)-1),"",'Raw Data'!$M2563)</f>
        <v>Rs.500</v>
      </c>
      <c r="T2563" s="27">
        <f t="shared" si="40"/>
        <v>1</v>
      </c>
      <c r="U2563" s="29">
        <f>'Raw Data'!$M2563*'Raw Data'!$T2563</f>
        <v>500</v>
      </c>
    </row>
    <row r="2564" spans="1:21" x14ac:dyDescent="0.3">
      <c r="A2564" s="20">
        <v>4655</v>
      </c>
      <c r="B2564" s="27" t="s">
        <v>5379</v>
      </c>
      <c r="C2564" s="27">
        <v>1</v>
      </c>
      <c r="D2564" s="27" t="str">
        <f>VLOOKUP('Raw Data'!$C2564,'country description'!$A$2:$B$16,2,0)</f>
        <v>India</v>
      </c>
      <c r="E2564" s="27" t="s">
        <v>14</v>
      </c>
      <c r="F2564" s="27" t="s">
        <v>5380</v>
      </c>
      <c r="G2564" s="27" t="s">
        <v>393</v>
      </c>
      <c r="H2564" s="27" t="s">
        <v>18</v>
      </c>
      <c r="I2564" s="27" t="s">
        <v>19</v>
      </c>
      <c r="J2564" s="27" t="s">
        <v>24</v>
      </c>
      <c r="K2564" s="27">
        <v>2</v>
      </c>
      <c r="L2564" s="27">
        <v>69</v>
      </c>
      <c r="M2564" s="27">
        <v>500</v>
      </c>
      <c r="N2564" s="27">
        <v>2.5</v>
      </c>
      <c r="O2564" s="27">
        <v>2017</v>
      </c>
      <c r="P2564" s="27">
        <v>5</v>
      </c>
      <c r="Q2564" s="27">
        <v>18</v>
      </c>
      <c r="R2564" s="28">
        <f>DATE('Raw Data'!$O2564,'Raw Data'!$P2564,'Raw Data'!$Q2564)</f>
        <v>42873</v>
      </c>
      <c r="S2564" s="27" t="str">
        <f>CONCATENATE(MID('Raw Data'!$H2564,FIND("(",'Raw Data'!$H2564)+1,FIND(")",'Raw Data'!$H2564)-FIND("(",'Raw Data'!$H2564)-1),"",'Raw Data'!$M2564)</f>
        <v>Rs.500</v>
      </c>
      <c r="T2564" s="27">
        <f t="shared" si="40"/>
        <v>1</v>
      </c>
      <c r="U2564" s="29">
        <f>'Raw Data'!$M2564*'Raw Data'!$T2564</f>
        <v>500</v>
      </c>
    </row>
    <row r="2565" spans="1:21" x14ac:dyDescent="0.3">
      <c r="A2565" s="20">
        <v>309793</v>
      </c>
      <c r="B2565" s="27" t="s">
        <v>5381</v>
      </c>
      <c r="C2565" s="27">
        <v>1</v>
      </c>
      <c r="D2565" s="27" t="str">
        <f>VLOOKUP('Raw Data'!$C2565,'country description'!$A$2:$B$16,2,0)</f>
        <v>India</v>
      </c>
      <c r="E2565" s="27" t="s">
        <v>14</v>
      </c>
      <c r="F2565" s="27" t="s">
        <v>192</v>
      </c>
      <c r="G2565" s="27" t="s">
        <v>390</v>
      </c>
      <c r="H2565" s="27" t="s">
        <v>18</v>
      </c>
      <c r="I2565" s="27" t="s">
        <v>19</v>
      </c>
      <c r="J2565" s="27" t="s">
        <v>24</v>
      </c>
      <c r="K2565" s="27">
        <v>2</v>
      </c>
      <c r="L2565" s="27">
        <v>54</v>
      </c>
      <c r="M2565" s="27">
        <v>500</v>
      </c>
      <c r="N2565" s="27">
        <v>3.1</v>
      </c>
      <c r="O2565" s="27">
        <v>2011</v>
      </c>
      <c r="P2565" s="27">
        <v>5</v>
      </c>
      <c r="Q2565" s="27">
        <v>15</v>
      </c>
      <c r="R2565" s="28">
        <f>DATE('Raw Data'!$O2565,'Raw Data'!$P2565,'Raw Data'!$Q2565)</f>
        <v>40678</v>
      </c>
      <c r="S2565" s="27" t="str">
        <f>CONCATENATE(MID('Raw Data'!$H2565,FIND("(",'Raw Data'!$H2565)+1,FIND(")",'Raw Data'!$H2565)-FIND("(",'Raw Data'!$H2565)-1),"",'Raw Data'!$M2565)</f>
        <v>Rs.500</v>
      </c>
      <c r="T2565" s="27">
        <f t="shared" si="40"/>
        <v>1</v>
      </c>
      <c r="U2565" s="29">
        <f>'Raw Data'!$M2565*'Raw Data'!$T2565</f>
        <v>500</v>
      </c>
    </row>
    <row r="2566" spans="1:21" x14ac:dyDescent="0.3">
      <c r="A2566" s="20">
        <v>18451584</v>
      </c>
      <c r="B2566" s="27" t="s">
        <v>546</v>
      </c>
      <c r="C2566" s="27">
        <v>1</v>
      </c>
      <c r="D2566" s="27" t="str">
        <f>VLOOKUP('Raw Data'!$C2566,'country description'!$A$2:$B$16,2,0)</f>
        <v>India</v>
      </c>
      <c r="E2566" s="27" t="s">
        <v>14</v>
      </c>
      <c r="F2566" s="27" t="s">
        <v>569</v>
      </c>
      <c r="G2566" s="27" t="s">
        <v>500</v>
      </c>
      <c r="H2566" s="27" t="s">
        <v>18</v>
      </c>
      <c r="I2566" s="27" t="s">
        <v>19</v>
      </c>
      <c r="J2566" s="27" t="s">
        <v>24</v>
      </c>
      <c r="K2566" s="27">
        <v>2</v>
      </c>
      <c r="L2566" s="27">
        <v>17</v>
      </c>
      <c r="M2566" s="27">
        <v>500</v>
      </c>
      <c r="N2566" s="27">
        <v>2.9</v>
      </c>
      <c r="O2566" s="27">
        <v>2013</v>
      </c>
      <c r="P2566" s="27">
        <v>5</v>
      </c>
      <c r="Q2566" s="27">
        <v>12</v>
      </c>
      <c r="R2566" s="28">
        <f>DATE('Raw Data'!$O2566,'Raw Data'!$P2566,'Raw Data'!$Q2566)</f>
        <v>41406</v>
      </c>
      <c r="S2566" s="27" t="str">
        <f>CONCATENATE(MID('Raw Data'!$H2566,FIND("(",'Raw Data'!$H2566)+1,FIND(")",'Raw Data'!$H2566)-FIND("(",'Raw Data'!$H2566)-1),"",'Raw Data'!$M2566)</f>
        <v>Rs.500</v>
      </c>
      <c r="T2566" s="27">
        <f t="shared" si="40"/>
        <v>1</v>
      </c>
      <c r="U2566" s="29">
        <f>'Raw Data'!$M2566*'Raw Data'!$T2566</f>
        <v>500</v>
      </c>
    </row>
    <row r="2567" spans="1:21" x14ac:dyDescent="0.3">
      <c r="A2567" s="20">
        <v>18415367</v>
      </c>
      <c r="B2567" s="27" t="s">
        <v>5262</v>
      </c>
      <c r="C2567" s="27">
        <v>1</v>
      </c>
      <c r="D2567" s="27" t="str">
        <f>VLOOKUP('Raw Data'!$C2567,'country description'!$A$2:$B$16,2,0)</f>
        <v>India</v>
      </c>
      <c r="E2567" s="27" t="s">
        <v>14</v>
      </c>
      <c r="F2567" s="27" t="s">
        <v>5382</v>
      </c>
      <c r="G2567" s="27" t="s">
        <v>5264</v>
      </c>
      <c r="H2567" s="27" t="s">
        <v>18</v>
      </c>
      <c r="I2567" s="27" t="s">
        <v>19</v>
      </c>
      <c r="J2567" s="27" t="s">
        <v>24</v>
      </c>
      <c r="K2567" s="27">
        <v>2</v>
      </c>
      <c r="L2567" s="27">
        <v>66</v>
      </c>
      <c r="M2567" s="27">
        <v>500</v>
      </c>
      <c r="N2567" s="27">
        <v>3.5</v>
      </c>
      <c r="O2567" s="27">
        <v>2012</v>
      </c>
      <c r="P2567" s="27">
        <v>5</v>
      </c>
      <c r="Q2567" s="27">
        <v>27</v>
      </c>
      <c r="R2567" s="28">
        <f>DATE('Raw Data'!$O2567,'Raw Data'!$P2567,'Raw Data'!$Q2567)</f>
        <v>41056</v>
      </c>
      <c r="S2567" s="27" t="str">
        <f>CONCATENATE(MID('Raw Data'!$H2567,FIND("(",'Raw Data'!$H2567)+1,FIND(")",'Raw Data'!$H2567)-FIND("(",'Raw Data'!$H2567)-1),"",'Raw Data'!$M2567)</f>
        <v>Rs.500</v>
      </c>
      <c r="T2567" s="27">
        <f t="shared" si="40"/>
        <v>1</v>
      </c>
      <c r="U2567" s="29">
        <f>'Raw Data'!$M2567*'Raw Data'!$T2567</f>
        <v>500</v>
      </c>
    </row>
    <row r="2568" spans="1:21" x14ac:dyDescent="0.3">
      <c r="A2568" s="20">
        <v>18267785</v>
      </c>
      <c r="B2568" s="27" t="s">
        <v>5383</v>
      </c>
      <c r="C2568" s="27">
        <v>1</v>
      </c>
      <c r="D2568" s="27" t="str">
        <f>VLOOKUP('Raw Data'!$C2568,'country description'!$A$2:$B$16,2,0)</f>
        <v>India</v>
      </c>
      <c r="E2568" s="27" t="s">
        <v>14</v>
      </c>
      <c r="F2568" s="27" t="s">
        <v>5384</v>
      </c>
      <c r="G2568" s="27" t="s">
        <v>393</v>
      </c>
      <c r="H2568" s="27" t="s">
        <v>18</v>
      </c>
      <c r="I2568" s="27" t="s">
        <v>19</v>
      </c>
      <c r="J2568" s="27" t="s">
        <v>24</v>
      </c>
      <c r="K2568" s="27">
        <v>2</v>
      </c>
      <c r="L2568" s="27">
        <v>5</v>
      </c>
      <c r="M2568" s="27">
        <v>500</v>
      </c>
      <c r="N2568" s="27">
        <v>2.7</v>
      </c>
      <c r="O2568" s="27">
        <v>2013</v>
      </c>
      <c r="P2568" s="27">
        <v>5</v>
      </c>
      <c r="Q2568" s="27">
        <v>15</v>
      </c>
      <c r="R2568" s="28">
        <f>DATE('Raw Data'!$O2568,'Raw Data'!$P2568,'Raw Data'!$Q2568)</f>
        <v>41409</v>
      </c>
      <c r="S2568" s="27" t="str">
        <f>CONCATENATE(MID('Raw Data'!$H2568,FIND("(",'Raw Data'!$H2568)+1,FIND(")",'Raw Data'!$H2568)-FIND("(",'Raw Data'!$H2568)-1),"",'Raw Data'!$M2568)</f>
        <v>Rs.500</v>
      </c>
      <c r="T2568" s="27">
        <f t="shared" si="40"/>
        <v>1</v>
      </c>
      <c r="U2568" s="29">
        <f>'Raw Data'!$M2568*'Raw Data'!$T2568</f>
        <v>500</v>
      </c>
    </row>
    <row r="2569" spans="1:21" x14ac:dyDescent="0.3">
      <c r="A2569" s="20">
        <v>18366028</v>
      </c>
      <c r="B2569" s="27" t="s">
        <v>399</v>
      </c>
      <c r="C2569" s="27">
        <v>1</v>
      </c>
      <c r="D2569" s="27" t="str">
        <f>VLOOKUP('Raw Data'!$C2569,'country description'!$A$2:$B$16,2,0)</f>
        <v>India</v>
      </c>
      <c r="E2569" s="27" t="s">
        <v>14</v>
      </c>
      <c r="F2569" s="27" t="s">
        <v>5385</v>
      </c>
      <c r="G2569" s="27" t="s">
        <v>2529</v>
      </c>
      <c r="H2569" s="27" t="s">
        <v>18</v>
      </c>
      <c r="I2569" s="27" t="s">
        <v>19</v>
      </c>
      <c r="J2569" s="27" t="s">
        <v>24</v>
      </c>
      <c r="K2569" s="27">
        <v>2</v>
      </c>
      <c r="L2569" s="27">
        <v>42</v>
      </c>
      <c r="M2569" s="27">
        <v>500</v>
      </c>
      <c r="N2569" s="27">
        <v>3.4</v>
      </c>
      <c r="O2569" s="27">
        <v>2016</v>
      </c>
      <c r="P2569" s="27">
        <v>5</v>
      </c>
      <c r="Q2569" s="27">
        <v>2</v>
      </c>
      <c r="R2569" s="28">
        <f>DATE('Raw Data'!$O2569,'Raw Data'!$P2569,'Raw Data'!$Q2569)</f>
        <v>42492</v>
      </c>
      <c r="S2569" s="27" t="str">
        <f>CONCATENATE(MID('Raw Data'!$H2569,FIND("(",'Raw Data'!$H2569)+1,FIND(")",'Raw Data'!$H2569)-FIND("(",'Raw Data'!$H2569)-1),"",'Raw Data'!$M2569)</f>
        <v>Rs.500</v>
      </c>
      <c r="T2569" s="27">
        <f t="shared" si="40"/>
        <v>1</v>
      </c>
      <c r="U2569" s="29">
        <f>'Raw Data'!$M2569*'Raw Data'!$T2569</f>
        <v>500</v>
      </c>
    </row>
    <row r="2570" spans="1:21" x14ac:dyDescent="0.3">
      <c r="A2570" s="20">
        <v>18070479</v>
      </c>
      <c r="B2570" s="27" t="s">
        <v>5386</v>
      </c>
      <c r="C2570" s="27">
        <v>1</v>
      </c>
      <c r="D2570" s="27" t="str">
        <f>VLOOKUP('Raw Data'!$C2570,'country description'!$A$2:$B$16,2,0)</f>
        <v>India</v>
      </c>
      <c r="E2570" s="27" t="s">
        <v>14</v>
      </c>
      <c r="F2570" s="27" t="s">
        <v>5387</v>
      </c>
      <c r="G2570" s="27" t="s">
        <v>458</v>
      </c>
      <c r="H2570" s="27" t="s">
        <v>18</v>
      </c>
      <c r="I2570" s="27" t="s">
        <v>19</v>
      </c>
      <c r="J2570" s="27" t="s">
        <v>24</v>
      </c>
      <c r="K2570" s="27">
        <v>2</v>
      </c>
      <c r="L2570" s="27">
        <v>31</v>
      </c>
      <c r="M2570" s="27">
        <v>500</v>
      </c>
      <c r="N2570" s="27">
        <v>3.3</v>
      </c>
      <c r="O2570" s="27">
        <v>2017</v>
      </c>
      <c r="P2570" s="27">
        <v>5</v>
      </c>
      <c r="Q2570" s="27">
        <v>8</v>
      </c>
      <c r="R2570" s="28">
        <f>DATE('Raw Data'!$O2570,'Raw Data'!$P2570,'Raw Data'!$Q2570)</f>
        <v>42863</v>
      </c>
      <c r="S2570" s="27" t="str">
        <f>CONCATENATE(MID('Raw Data'!$H2570,FIND("(",'Raw Data'!$H2570)+1,FIND(")",'Raw Data'!$H2570)-FIND("(",'Raw Data'!$H2570)-1),"",'Raw Data'!$M2570)</f>
        <v>Rs.500</v>
      </c>
      <c r="T2570" s="27">
        <f t="shared" si="40"/>
        <v>1</v>
      </c>
      <c r="U2570" s="29">
        <f>'Raw Data'!$M2570*'Raw Data'!$T2570</f>
        <v>500</v>
      </c>
    </row>
    <row r="2571" spans="1:21" x14ac:dyDescent="0.3">
      <c r="A2571" s="20">
        <v>308607</v>
      </c>
      <c r="B2571" s="27" t="s">
        <v>5388</v>
      </c>
      <c r="C2571" s="27">
        <v>1</v>
      </c>
      <c r="D2571" s="27" t="str">
        <f>VLOOKUP('Raw Data'!$C2571,'country description'!$A$2:$B$16,2,0)</f>
        <v>India</v>
      </c>
      <c r="E2571" s="27" t="s">
        <v>14</v>
      </c>
      <c r="F2571" s="27" t="s">
        <v>5389</v>
      </c>
      <c r="G2571" s="27" t="s">
        <v>566</v>
      </c>
      <c r="H2571" s="27" t="s">
        <v>18</v>
      </c>
      <c r="I2571" s="27" t="s">
        <v>19</v>
      </c>
      <c r="J2571" s="27" t="s">
        <v>24</v>
      </c>
      <c r="K2571" s="27">
        <v>2</v>
      </c>
      <c r="L2571" s="27">
        <v>43</v>
      </c>
      <c r="M2571" s="27">
        <v>500</v>
      </c>
      <c r="N2571" s="27">
        <v>2.7</v>
      </c>
      <c r="O2571" s="27">
        <v>2016</v>
      </c>
      <c r="P2571" s="27">
        <v>5</v>
      </c>
      <c r="Q2571" s="27">
        <v>22</v>
      </c>
      <c r="R2571" s="28">
        <f>DATE('Raw Data'!$O2571,'Raw Data'!$P2571,'Raw Data'!$Q2571)</f>
        <v>42512</v>
      </c>
      <c r="S2571" s="27" t="str">
        <f>CONCATENATE(MID('Raw Data'!$H2571,FIND("(",'Raw Data'!$H2571)+1,FIND(")",'Raw Data'!$H2571)-FIND("(",'Raw Data'!$H2571)-1),"",'Raw Data'!$M2571)</f>
        <v>Rs.500</v>
      </c>
      <c r="T2571" s="27">
        <f t="shared" si="40"/>
        <v>1</v>
      </c>
      <c r="U2571" s="29">
        <f>'Raw Data'!$M2571*'Raw Data'!$T2571</f>
        <v>500</v>
      </c>
    </row>
    <row r="2572" spans="1:21" x14ac:dyDescent="0.3">
      <c r="A2572" s="20">
        <v>313442</v>
      </c>
      <c r="B2572" s="27" t="s">
        <v>5388</v>
      </c>
      <c r="C2572" s="27">
        <v>1</v>
      </c>
      <c r="D2572" s="27" t="str">
        <f>VLOOKUP('Raw Data'!$C2572,'country description'!$A$2:$B$16,2,0)</f>
        <v>India</v>
      </c>
      <c r="E2572" s="27" t="s">
        <v>14</v>
      </c>
      <c r="F2572" s="27" t="s">
        <v>5390</v>
      </c>
      <c r="G2572" s="27" t="s">
        <v>566</v>
      </c>
      <c r="H2572" s="27" t="s">
        <v>18</v>
      </c>
      <c r="I2572" s="27" t="s">
        <v>19</v>
      </c>
      <c r="J2572" s="27" t="s">
        <v>24</v>
      </c>
      <c r="K2572" s="27">
        <v>2</v>
      </c>
      <c r="L2572" s="27">
        <v>7</v>
      </c>
      <c r="M2572" s="27">
        <v>500</v>
      </c>
      <c r="N2572" s="27">
        <v>2.7</v>
      </c>
      <c r="O2572" s="27">
        <v>2018</v>
      </c>
      <c r="P2572" s="27">
        <v>5</v>
      </c>
      <c r="Q2572" s="27">
        <v>19</v>
      </c>
      <c r="R2572" s="28">
        <f>DATE('Raw Data'!$O2572,'Raw Data'!$P2572,'Raw Data'!$Q2572)</f>
        <v>43239</v>
      </c>
      <c r="S2572" s="27" t="str">
        <f>CONCATENATE(MID('Raw Data'!$H2572,FIND("(",'Raw Data'!$H2572)+1,FIND(")",'Raw Data'!$H2572)-FIND("(",'Raw Data'!$H2572)-1),"",'Raw Data'!$M2572)</f>
        <v>Rs.500</v>
      </c>
      <c r="T2572" s="27">
        <f t="shared" si="40"/>
        <v>1</v>
      </c>
      <c r="U2572" s="29">
        <f>'Raw Data'!$M2572*'Raw Data'!$T2572</f>
        <v>500</v>
      </c>
    </row>
    <row r="2573" spans="1:21" x14ac:dyDescent="0.3">
      <c r="A2573" s="20">
        <v>7441</v>
      </c>
      <c r="B2573" s="27" t="s">
        <v>5279</v>
      </c>
      <c r="C2573" s="27">
        <v>1</v>
      </c>
      <c r="D2573" s="27" t="str">
        <f>VLOOKUP('Raw Data'!$C2573,'country description'!$A$2:$B$16,2,0)</f>
        <v>India</v>
      </c>
      <c r="E2573" s="27" t="s">
        <v>14</v>
      </c>
      <c r="F2573" s="27" t="s">
        <v>5391</v>
      </c>
      <c r="G2573" s="27" t="s">
        <v>5281</v>
      </c>
      <c r="H2573" s="27" t="s">
        <v>18</v>
      </c>
      <c r="I2573" s="27" t="s">
        <v>19</v>
      </c>
      <c r="J2573" s="27" t="s">
        <v>24</v>
      </c>
      <c r="K2573" s="27">
        <v>2</v>
      </c>
      <c r="L2573" s="27">
        <v>152</v>
      </c>
      <c r="M2573" s="27">
        <v>500</v>
      </c>
      <c r="N2573" s="27">
        <v>3.4</v>
      </c>
      <c r="O2573" s="27">
        <v>2012</v>
      </c>
      <c r="P2573" s="27">
        <v>5</v>
      </c>
      <c r="Q2573" s="27">
        <v>5</v>
      </c>
      <c r="R2573" s="28">
        <f>DATE('Raw Data'!$O2573,'Raw Data'!$P2573,'Raw Data'!$Q2573)</f>
        <v>41034</v>
      </c>
      <c r="S2573" s="27" t="str">
        <f>CONCATENATE(MID('Raw Data'!$H2573,FIND("(",'Raw Data'!$H2573)+1,FIND(")",'Raw Data'!$H2573)-FIND("(",'Raw Data'!$H2573)-1),"",'Raw Data'!$M2573)</f>
        <v>Rs.500</v>
      </c>
      <c r="T2573" s="27">
        <f t="shared" si="40"/>
        <v>1</v>
      </c>
      <c r="U2573" s="29">
        <f>'Raw Data'!$M2573*'Raw Data'!$T2573</f>
        <v>500</v>
      </c>
    </row>
    <row r="2574" spans="1:21" x14ac:dyDescent="0.3">
      <c r="A2574" s="20">
        <v>313336</v>
      </c>
      <c r="B2574" s="27" t="s">
        <v>5320</v>
      </c>
      <c r="C2574" s="27">
        <v>1</v>
      </c>
      <c r="D2574" s="27" t="str">
        <f>VLOOKUP('Raw Data'!$C2574,'country description'!$A$2:$B$16,2,0)</f>
        <v>India</v>
      </c>
      <c r="E2574" s="27" t="s">
        <v>14</v>
      </c>
      <c r="F2574" s="27" t="s">
        <v>5392</v>
      </c>
      <c r="G2574" s="27" t="s">
        <v>3769</v>
      </c>
      <c r="H2574" s="27" t="s">
        <v>18</v>
      </c>
      <c r="I2574" s="27" t="s">
        <v>19</v>
      </c>
      <c r="J2574" s="27" t="s">
        <v>24</v>
      </c>
      <c r="K2574" s="27">
        <v>2</v>
      </c>
      <c r="L2574" s="27">
        <v>60</v>
      </c>
      <c r="M2574" s="27">
        <v>500</v>
      </c>
      <c r="N2574" s="27">
        <v>3.1</v>
      </c>
      <c r="O2574" s="27">
        <v>2018</v>
      </c>
      <c r="P2574" s="27">
        <v>5</v>
      </c>
      <c r="Q2574" s="27">
        <v>3</v>
      </c>
      <c r="R2574" s="28">
        <f>DATE('Raw Data'!$O2574,'Raw Data'!$P2574,'Raw Data'!$Q2574)</f>
        <v>43223</v>
      </c>
      <c r="S2574" s="27" t="str">
        <f>CONCATENATE(MID('Raw Data'!$H2574,FIND("(",'Raw Data'!$H2574)+1,FIND(")",'Raw Data'!$H2574)-FIND("(",'Raw Data'!$H2574)-1),"",'Raw Data'!$M2574)</f>
        <v>Rs.500</v>
      </c>
      <c r="T2574" s="27">
        <f t="shared" si="40"/>
        <v>1</v>
      </c>
      <c r="U2574" s="29">
        <f>'Raw Data'!$M2574*'Raw Data'!$T2574</f>
        <v>500</v>
      </c>
    </row>
    <row r="2575" spans="1:21" x14ac:dyDescent="0.3">
      <c r="A2575" s="20">
        <v>306870</v>
      </c>
      <c r="B2575" s="27" t="s">
        <v>5393</v>
      </c>
      <c r="C2575" s="27">
        <v>1</v>
      </c>
      <c r="D2575" s="27" t="str">
        <f>VLOOKUP('Raw Data'!$C2575,'country description'!$A$2:$B$16,2,0)</f>
        <v>India</v>
      </c>
      <c r="E2575" s="27" t="s">
        <v>14</v>
      </c>
      <c r="F2575" s="27" t="s">
        <v>5394</v>
      </c>
      <c r="G2575" s="27" t="s">
        <v>390</v>
      </c>
      <c r="H2575" s="27" t="s">
        <v>18</v>
      </c>
      <c r="I2575" s="27" t="s">
        <v>19</v>
      </c>
      <c r="J2575" s="27" t="s">
        <v>24</v>
      </c>
      <c r="K2575" s="27">
        <v>2</v>
      </c>
      <c r="L2575" s="27">
        <v>40</v>
      </c>
      <c r="M2575" s="27">
        <v>500</v>
      </c>
      <c r="N2575" s="27">
        <v>3.5</v>
      </c>
      <c r="O2575" s="27">
        <v>2016</v>
      </c>
      <c r="P2575" s="27">
        <v>5</v>
      </c>
      <c r="Q2575" s="27">
        <v>4</v>
      </c>
      <c r="R2575" s="28">
        <f>DATE('Raw Data'!$O2575,'Raw Data'!$P2575,'Raw Data'!$Q2575)</f>
        <v>42494</v>
      </c>
      <c r="S2575" s="27" t="str">
        <f>CONCATENATE(MID('Raw Data'!$H2575,FIND("(",'Raw Data'!$H2575)+1,FIND(")",'Raw Data'!$H2575)-FIND("(",'Raw Data'!$H2575)-1),"",'Raw Data'!$M2575)</f>
        <v>Rs.500</v>
      </c>
      <c r="T2575" s="27">
        <f t="shared" si="40"/>
        <v>1</v>
      </c>
      <c r="U2575" s="29">
        <f>'Raw Data'!$M2575*'Raw Data'!$T2575</f>
        <v>500</v>
      </c>
    </row>
    <row r="2576" spans="1:21" x14ac:dyDescent="0.3">
      <c r="A2576" s="20">
        <v>309140</v>
      </c>
      <c r="B2576" s="27" t="s">
        <v>5395</v>
      </c>
      <c r="C2576" s="27">
        <v>1</v>
      </c>
      <c r="D2576" s="27" t="str">
        <f>VLOOKUP('Raw Data'!$C2576,'country description'!$A$2:$B$16,2,0)</f>
        <v>India</v>
      </c>
      <c r="E2576" s="27" t="s">
        <v>14</v>
      </c>
      <c r="F2576" s="27" t="s">
        <v>5396</v>
      </c>
      <c r="G2576" s="27" t="s">
        <v>5397</v>
      </c>
      <c r="H2576" s="27" t="s">
        <v>18</v>
      </c>
      <c r="I2576" s="27" t="s">
        <v>19</v>
      </c>
      <c r="J2576" s="27" t="s">
        <v>24</v>
      </c>
      <c r="K2576" s="27">
        <v>2</v>
      </c>
      <c r="L2576" s="27">
        <v>193</v>
      </c>
      <c r="M2576" s="27">
        <v>500</v>
      </c>
      <c r="N2576" s="27">
        <v>3.7</v>
      </c>
      <c r="O2576" s="27">
        <v>2010</v>
      </c>
      <c r="P2576" s="27">
        <v>5</v>
      </c>
      <c r="Q2576" s="27">
        <v>21</v>
      </c>
      <c r="R2576" s="28">
        <f>DATE('Raw Data'!$O2576,'Raw Data'!$P2576,'Raw Data'!$Q2576)</f>
        <v>40319</v>
      </c>
      <c r="S2576" s="27" t="str">
        <f>CONCATENATE(MID('Raw Data'!$H2576,FIND("(",'Raw Data'!$H2576)+1,FIND(")",'Raw Data'!$H2576)-FIND("(",'Raw Data'!$H2576)-1),"",'Raw Data'!$M2576)</f>
        <v>Rs.500</v>
      </c>
      <c r="T2576" s="27">
        <f t="shared" si="40"/>
        <v>1</v>
      </c>
      <c r="U2576" s="29">
        <f>'Raw Data'!$M2576*'Raw Data'!$T2576</f>
        <v>500</v>
      </c>
    </row>
    <row r="2577" spans="1:21" x14ac:dyDescent="0.3">
      <c r="A2577" s="20">
        <v>307391</v>
      </c>
      <c r="B2577" s="27" t="s">
        <v>5398</v>
      </c>
      <c r="C2577" s="27">
        <v>1</v>
      </c>
      <c r="D2577" s="27" t="str">
        <f>VLOOKUP('Raw Data'!$C2577,'country description'!$A$2:$B$16,2,0)</f>
        <v>India</v>
      </c>
      <c r="E2577" s="27" t="s">
        <v>14</v>
      </c>
      <c r="F2577" s="27" t="s">
        <v>5399</v>
      </c>
      <c r="G2577" s="27" t="s">
        <v>461</v>
      </c>
      <c r="H2577" s="27" t="s">
        <v>18</v>
      </c>
      <c r="I2577" s="27" t="s">
        <v>19</v>
      </c>
      <c r="J2577" s="27" t="s">
        <v>24</v>
      </c>
      <c r="K2577" s="27">
        <v>2</v>
      </c>
      <c r="L2577" s="27">
        <v>292</v>
      </c>
      <c r="M2577" s="27">
        <v>500</v>
      </c>
      <c r="N2577" s="27">
        <v>4.2</v>
      </c>
      <c r="O2577" s="27">
        <v>2011</v>
      </c>
      <c r="P2577" s="27">
        <v>5</v>
      </c>
      <c r="Q2577" s="27">
        <v>14</v>
      </c>
      <c r="R2577" s="28">
        <f>DATE('Raw Data'!$O2577,'Raw Data'!$P2577,'Raw Data'!$Q2577)</f>
        <v>40677</v>
      </c>
      <c r="S2577" s="27" t="str">
        <f>CONCATENATE(MID('Raw Data'!$H2577,FIND("(",'Raw Data'!$H2577)+1,FIND(")",'Raw Data'!$H2577)-FIND("(",'Raw Data'!$H2577)-1),"",'Raw Data'!$M2577)</f>
        <v>Rs.500</v>
      </c>
      <c r="T2577" s="27">
        <f t="shared" si="40"/>
        <v>1</v>
      </c>
      <c r="U2577" s="29">
        <f>'Raw Data'!$M2577*'Raw Data'!$T2577</f>
        <v>500</v>
      </c>
    </row>
    <row r="2578" spans="1:21" x14ac:dyDescent="0.3">
      <c r="A2578" s="20">
        <v>18416877</v>
      </c>
      <c r="B2578" s="27" t="s">
        <v>5400</v>
      </c>
      <c r="C2578" s="27">
        <v>1</v>
      </c>
      <c r="D2578" s="27" t="str">
        <f>VLOOKUP('Raw Data'!$C2578,'country description'!$A$2:$B$16,2,0)</f>
        <v>India</v>
      </c>
      <c r="E2578" s="27" t="s">
        <v>14</v>
      </c>
      <c r="F2578" s="27" t="s">
        <v>5401</v>
      </c>
      <c r="G2578" s="27" t="s">
        <v>401</v>
      </c>
      <c r="H2578" s="27" t="s">
        <v>18</v>
      </c>
      <c r="I2578" s="27" t="s">
        <v>19</v>
      </c>
      <c r="J2578" s="27" t="s">
        <v>24</v>
      </c>
      <c r="K2578" s="27">
        <v>2</v>
      </c>
      <c r="L2578" s="27">
        <v>1</v>
      </c>
      <c r="M2578" s="27">
        <v>500</v>
      </c>
      <c r="N2578" s="27">
        <v>1</v>
      </c>
      <c r="O2578" s="27">
        <v>2015</v>
      </c>
      <c r="P2578" s="27">
        <v>5</v>
      </c>
      <c r="Q2578" s="27">
        <v>13</v>
      </c>
      <c r="R2578" s="28">
        <f>DATE('Raw Data'!$O2578,'Raw Data'!$P2578,'Raw Data'!$Q2578)</f>
        <v>42137</v>
      </c>
      <c r="S2578" s="27" t="str">
        <f>CONCATENATE(MID('Raw Data'!$H2578,FIND("(",'Raw Data'!$H2578)+1,FIND(")",'Raw Data'!$H2578)-FIND("(",'Raw Data'!$H2578)-1),"",'Raw Data'!$M2578)</f>
        <v>Rs.500</v>
      </c>
      <c r="T2578" s="27">
        <f t="shared" si="40"/>
        <v>1</v>
      </c>
      <c r="U2578" s="29">
        <f>'Raw Data'!$M2578*'Raw Data'!$T2578</f>
        <v>500</v>
      </c>
    </row>
    <row r="2579" spans="1:21" x14ac:dyDescent="0.3">
      <c r="A2579" s="20">
        <v>18204464</v>
      </c>
      <c r="B2579" s="27" t="s">
        <v>324</v>
      </c>
      <c r="C2579" s="27">
        <v>1</v>
      </c>
      <c r="D2579" s="27" t="str">
        <f>VLOOKUP('Raw Data'!$C2579,'country description'!$A$2:$B$16,2,0)</f>
        <v>India</v>
      </c>
      <c r="E2579" s="27" t="s">
        <v>14</v>
      </c>
      <c r="F2579" s="27" t="s">
        <v>5402</v>
      </c>
      <c r="G2579" s="27" t="s">
        <v>393</v>
      </c>
      <c r="H2579" s="27" t="s">
        <v>18</v>
      </c>
      <c r="I2579" s="27" t="s">
        <v>19</v>
      </c>
      <c r="J2579" s="27" t="s">
        <v>24</v>
      </c>
      <c r="K2579" s="27">
        <v>2</v>
      </c>
      <c r="L2579" s="27">
        <v>11</v>
      </c>
      <c r="M2579" s="27">
        <v>500</v>
      </c>
      <c r="N2579" s="27">
        <v>2.7</v>
      </c>
      <c r="O2579" s="27">
        <v>2016</v>
      </c>
      <c r="P2579" s="27">
        <v>5</v>
      </c>
      <c r="Q2579" s="27">
        <v>17</v>
      </c>
      <c r="R2579" s="28">
        <f>DATE('Raw Data'!$O2579,'Raw Data'!$P2579,'Raw Data'!$Q2579)</f>
        <v>42507</v>
      </c>
      <c r="S2579" s="27" t="str">
        <f>CONCATENATE(MID('Raw Data'!$H2579,FIND("(",'Raw Data'!$H2579)+1,FIND(")",'Raw Data'!$H2579)-FIND("(",'Raw Data'!$H2579)-1),"",'Raw Data'!$M2579)</f>
        <v>Rs.500</v>
      </c>
      <c r="T2579" s="27">
        <f t="shared" si="40"/>
        <v>1</v>
      </c>
      <c r="U2579" s="29">
        <f>'Raw Data'!$M2579*'Raw Data'!$T2579</f>
        <v>500</v>
      </c>
    </row>
    <row r="2580" spans="1:21" x14ac:dyDescent="0.3">
      <c r="A2580" s="20">
        <v>171</v>
      </c>
      <c r="B2580" s="27" t="s">
        <v>5265</v>
      </c>
      <c r="C2580" s="27">
        <v>1</v>
      </c>
      <c r="D2580" s="27" t="str">
        <f>VLOOKUP('Raw Data'!$C2580,'country description'!$A$2:$B$16,2,0)</f>
        <v>India</v>
      </c>
      <c r="E2580" s="27" t="s">
        <v>14</v>
      </c>
      <c r="F2580" s="27" t="s">
        <v>5403</v>
      </c>
      <c r="G2580" s="27" t="s">
        <v>5267</v>
      </c>
      <c r="H2580" s="27" t="s">
        <v>18</v>
      </c>
      <c r="I2580" s="27" t="s">
        <v>19</v>
      </c>
      <c r="J2580" s="27" t="s">
        <v>24</v>
      </c>
      <c r="K2580" s="27">
        <v>2</v>
      </c>
      <c r="L2580" s="27">
        <v>202</v>
      </c>
      <c r="M2580" s="27">
        <v>500</v>
      </c>
      <c r="N2580" s="27">
        <v>3.5</v>
      </c>
      <c r="O2580" s="27">
        <v>2014</v>
      </c>
      <c r="P2580" s="27">
        <v>4</v>
      </c>
      <c r="Q2580" s="27">
        <v>16</v>
      </c>
      <c r="R2580" s="28">
        <f>DATE('Raw Data'!$O2580,'Raw Data'!$P2580,'Raw Data'!$Q2580)</f>
        <v>41745</v>
      </c>
      <c r="S2580" s="27" t="str">
        <f>CONCATENATE(MID('Raw Data'!$H2580,FIND("(",'Raw Data'!$H2580)+1,FIND(")",'Raw Data'!$H2580)-FIND("(",'Raw Data'!$H2580)-1),"",'Raw Data'!$M2580)</f>
        <v>Rs.500</v>
      </c>
      <c r="T2580" s="27">
        <f t="shared" si="40"/>
        <v>1</v>
      </c>
      <c r="U2580" s="29">
        <f>'Raw Data'!$M2580*'Raw Data'!$T2580</f>
        <v>500</v>
      </c>
    </row>
    <row r="2581" spans="1:21" x14ac:dyDescent="0.3">
      <c r="A2581" s="20">
        <v>8453</v>
      </c>
      <c r="B2581" s="27" t="s">
        <v>5371</v>
      </c>
      <c r="C2581" s="27">
        <v>1</v>
      </c>
      <c r="D2581" s="27" t="str">
        <f>VLOOKUP('Raw Data'!$C2581,'country description'!$A$2:$B$16,2,0)</f>
        <v>India</v>
      </c>
      <c r="E2581" s="27" t="s">
        <v>14</v>
      </c>
      <c r="F2581" s="27" t="s">
        <v>5404</v>
      </c>
      <c r="G2581" s="27" t="s">
        <v>424</v>
      </c>
      <c r="H2581" s="27" t="s">
        <v>18</v>
      </c>
      <c r="I2581" s="27" t="s">
        <v>19</v>
      </c>
      <c r="J2581" s="27" t="s">
        <v>24</v>
      </c>
      <c r="K2581" s="27">
        <v>2</v>
      </c>
      <c r="L2581" s="27">
        <v>85</v>
      </c>
      <c r="M2581" s="27">
        <v>500</v>
      </c>
      <c r="N2581" s="27">
        <v>2.5</v>
      </c>
      <c r="O2581" s="27">
        <v>2011</v>
      </c>
      <c r="P2581" s="27">
        <v>4</v>
      </c>
      <c r="Q2581" s="27">
        <v>18</v>
      </c>
      <c r="R2581" s="28">
        <f>DATE('Raw Data'!$O2581,'Raw Data'!$P2581,'Raw Data'!$Q2581)</f>
        <v>40651</v>
      </c>
      <c r="S2581" s="27" t="str">
        <f>CONCATENATE(MID('Raw Data'!$H2581,FIND("(",'Raw Data'!$H2581)+1,FIND(")",'Raw Data'!$H2581)-FIND("(",'Raw Data'!$H2581)-1),"",'Raw Data'!$M2581)</f>
        <v>Rs.500</v>
      </c>
      <c r="T2581" s="27">
        <f t="shared" si="40"/>
        <v>1</v>
      </c>
      <c r="U2581" s="29">
        <f>'Raw Data'!$M2581*'Raw Data'!$T2581</f>
        <v>500</v>
      </c>
    </row>
    <row r="2582" spans="1:21" x14ac:dyDescent="0.3">
      <c r="A2582" s="20">
        <v>147</v>
      </c>
      <c r="B2582" s="27" t="s">
        <v>5279</v>
      </c>
      <c r="C2582" s="27">
        <v>1</v>
      </c>
      <c r="D2582" s="27" t="str">
        <f>VLOOKUP('Raw Data'!$C2582,'country description'!$A$2:$B$16,2,0)</f>
        <v>India</v>
      </c>
      <c r="E2582" s="27" t="s">
        <v>14</v>
      </c>
      <c r="F2582" s="27" t="s">
        <v>5405</v>
      </c>
      <c r="G2582" s="27" t="s">
        <v>5281</v>
      </c>
      <c r="H2582" s="27" t="s">
        <v>18</v>
      </c>
      <c r="I2582" s="27" t="s">
        <v>19</v>
      </c>
      <c r="J2582" s="27" t="s">
        <v>24</v>
      </c>
      <c r="K2582" s="27">
        <v>2</v>
      </c>
      <c r="L2582" s="27">
        <v>115</v>
      </c>
      <c r="M2582" s="27">
        <v>500</v>
      </c>
      <c r="N2582" s="27">
        <v>2.5</v>
      </c>
      <c r="O2582" s="27">
        <v>2015</v>
      </c>
      <c r="P2582" s="27">
        <v>4</v>
      </c>
      <c r="Q2582" s="27">
        <v>9</v>
      </c>
      <c r="R2582" s="28">
        <f>DATE('Raw Data'!$O2582,'Raw Data'!$P2582,'Raw Data'!$Q2582)</f>
        <v>42103</v>
      </c>
      <c r="S2582" s="27" t="str">
        <f>CONCATENATE(MID('Raw Data'!$H2582,FIND("(",'Raw Data'!$H2582)+1,FIND(")",'Raw Data'!$H2582)-FIND("(",'Raw Data'!$H2582)-1),"",'Raw Data'!$M2582)</f>
        <v>Rs.500</v>
      </c>
      <c r="T2582" s="27">
        <f t="shared" si="40"/>
        <v>1</v>
      </c>
      <c r="U2582" s="29">
        <f>'Raw Data'!$M2582*'Raw Data'!$T2582</f>
        <v>500</v>
      </c>
    </row>
    <row r="2583" spans="1:21" x14ac:dyDescent="0.3">
      <c r="A2583" s="20">
        <v>4251</v>
      </c>
      <c r="B2583" s="27" t="s">
        <v>5406</v>
      </c>
      <c r="C2583" s="27">
        <v>1</v>
      </c>
      <c r="D2583" s="27" t="str">
        <f>VLOOKUP('Raw Data'!$C2583,'country description'!$A$2:$B$16,2,0)</f>
        <v>India</v>
      </c>
      <c r="E2583" s="27" t="s">
        <v>14</v>
      </c>
      <c r="F2583" s="27" t="s">
        <v>5407</v>
      </c>
      <c r="G2583" s="27" t="s">
        <v>5408</v>
      </c>
      <c r="H2583" s="27" t="s">
        <v>18</v>
      </c>
      <c r="I2583" s="27" t="s">
        <v>19</v>
      </c>
      <c r="J2583" s="27" t="s">
        <v>24</v>
      </c>
      <c r="K2583" s="27">
        <v>2</v>
      </c>
      <c r="L2583" s="27">
        <v>406</v>
      </c>
      <c r="M2583" s="27">
        <v>500</v>
      </c>
      <c r="N2583" s="27">
        <v>3.9</v>
      </c>
      <c r="O2583" s="27">
        <v>2011</v>
      </c>
      <c r="P2583" s="27">
        <v>4</v>
      </c>
      <c r="Q2583" s="27">
        <v>21</v>
      </c>
      <c r="R2583" s="28">
        <f>DATE('Raw Data'!$O2583,'Raw Data'!$P2583,'Raw Data'!$Q2583)</f>
        <v>40654</v>
      </c>
      <c r="S2583" s="27" t="str">
        <f>CONCATENATE(MID('Raw Data'!$H2583,FIND("(",'Raw Data'!$H2583)+1,FIND(")",'Raw Data'!$H2583)-FIND("(",'Raw Data'!$H2583)-1),"",'Raw Data'!$M2583)</f>
        <v>Rs.500</v>
      </c>
      <c r="T2583" s="27">
        <f t="shared" si="40"/>
        <v>1</v>
      </c>
      <c r="U2583" s="29">
        <f>'Raw Data'!$M2583*'Raw Data'!$T2583</f>
        <v>500</v>
      </c>
    </row>
    <row r="2584" spans="1:21" x14ac:dyDescent="0.3">
      <c r="A2584" s="20">
        <v>300561</v>
      </c>
      <c r="B2584" s="27" t="s">
        <v>5409</v>
      </c>
      <c r="C2584" s="27">
        <v>1</v>
      </c>
      <c r="D2584" s="27" t="str">
        <f>VLOOKUP('Raw Data'!$C2584,'country description'!$A$2:$B$16,2,0)</f>
        <v>India</v>
      </c>
      <c r="E2584" s="27" t="s">
        <v>14</v>
      </c>
      <c r="F2584" s="27" t="s">
        <v>5410</v>
      </c>
      <c r="G2584" s="27" t="s">
        <v>390</v>
      </c>
      <c r="H2584" s="27" t="s">
        <v>18</v>
      </c>
      <c r="I2584" s="27" t="s">
        <v>19</v>
      </c>
      <c r="J2584" s="27" t="s">
        <v>24</v>
      </c>
      <c r="K2584" s="27">
        <v>2</v>
      </c>
      <c r="L2584" s="27">
        <v>23</v>
      </c>
      <c r="M2584" s="27">
        <v>500</v>
      </c>
      <c r="N2584" s="27">
        <v>3.2</v>
      </c>
      <c r="O2584" s="27">
        <v>2015</v>
      </c>
      <c r="P2584" s="27">
        <v>4</v>
      </c>
      <c r="Q2584" s="27">
        <v>26</v>
      </c>
      <c r="R2584" s="28">
        <f>DATE('Raw Data'!$O2584,'Raw Data'!$P2584,'Raw Data'!$Q2584)</f>
        <v>42120</v>
      </c>
      <c r="S2584" s="27" t="str">
        <f>CONCATENATE(MID('Raw Data'!$H2584,FIND("(",'Raw Data'!$H2584)+1,FIND(")",'Raw Data'!$H2584)-FIND("(",'Raw Data'!$H2584)-1),"",'Raw Data'!$M2584)</f>
        <v>Rs.500</v>
      </c>
      <c r="T2584" s="27">
        <f t="shared" si="40"/>
        <v>1</v>
      </c>
      <c r="U2584" s="29">
        <f>'Raw Data'!$M2584*'Raw Data'!$T2584</f>
        <v>500</v>
      </c>
    </row>
    <row r="2585" spans="1:21" x14ac:dyDescent="0.3">
      <c r="A2585" s="20">
        <v>307785</v>
      </c>
      <c r="B2585" s="27" t="s">
        <v>5279</v>
      </c>
      <c r="C2585" s="27">
        <v>1</v>
      </c>
      <c r="D2585" s="27" t="str">
        <f>VLOOKUP('Raw Data'!$C2585,'country description'!$A$2:$B$16,2,0)</f>
        <v>India</v>
      </c>
      <c r="E2585" s="27" t="s">
        <v>14</v>
      </c>
      <c r="F2585" s="27" t="s">
        <v>5411</v>
      </c>
      <c r="G2585" s="27" t="s">
        <v>5281</v>
      </c>
      <c r="H2585" s="27" t="s">
        <v>18</v>
      </c>
      <c r="I2585" s="27" t="s">
        <v>19</v>
      </c>
      <c r="J2585" s="27" t="s">
        <v>24</v>
      </c>
      <c r="K2585" s="27">
        <v>2</v>
      </c>
      <c r="L2585" s="27">
        <v>78</v>
      </c>
      <c r="M2585" s="27">
        <v>500</v>
      </c>
      <c r="N2585" s="27">
        <v>3.3</v>
      </c>
      <c r="O2585" s="27">
        <v>2011</v>
      </c>
      <c r="P2585" s="27">
        <v>4</v>
      </c>
      <c r="Q2585" s="27">
        <v>25</v>
      </c>
      <c r="R2585" s="28">
        <f>DATE('Raw Data'!$O2585,'Raw Data'!$P2585,'Raw Data'!$Q2585)</f>
        <v>40658</v>
      </c>
      <c r="S2585" s="27" t="str">
        <f>CONCATENATE(MID('Raw Data'!$H2585,FIND("(",'Raw Data'!$H2585)+1,FIND(")",'Raw Data'!$H2585)-FIND("(",'Raw Data'!$H2585)-1),"",'Raw Data'!$M2585)</f>
        <v>Rs.500</v>
      </c>
      <c r="T2585" s="27">
        <f t="shared" si="40"/>
        <v>1</v>
      </c>
      <c r="U2585" s="29">
        <f>'Raw Data'!$M2585*'Raw Data'!$T2585</f>
        <v>500</v>
      </c>
    </row>
    <row r="2586" spans="1:21" x14ac:dyDescent="0.3">
      <c r="A2586" s="20">
        <v>18157402</v>
      </c>
      <c r="B2586" s="27" t="s">
        <v>5412</v>
      </c>
      <c r="C2586" s="27">
        <v>1</v>
      </c>
      <c r="D2586" s="27" t="str">
        <f>VLOOKUP('Raw Data'!$C2586,'country description'!$A$2:$B$16,2,0)</f>
        <v>India</v>
      </c>
      <c r="E2586" s="27" t="s">
        <v>14</v>
      </c>
      <c r="F2586" s="27" t="s">
        <v>5413</v>
      </c>
      <c r="G2586" s="27" t="s">
        <v>393</v>
      </c>
      <c r="H2586" s="27" t="s">
        <v>18</v>
      </c>
      <c r="I2586" s="27" t="s">
        <v>19</v>
      </c>
      <c r="J2586" s="27" t="s">
        <v>24</v>
      </c>
      <c r="K2586" s="27">
        <v>2</v>
      </c>
      <c r="L2586" s="27">
        <v>115</v>
      </c>
      <c r="M2586" s="27">
        <v>500</v>
      </c>
      <c r="N2586" s="27">
        <v>3.8</v>
      </c>
      <c r="O2586" s="27">
        <v>2013</v>
      </c>
      <c r="P2586" s="27">
        <v>4</v>
      </c>
      <c r="Q2586" s="27">
        <v>10</v>
      </c>
      <c r="R2586" s="28">
        <f>DATE('Raw Data'!$O2586,'Raw Data'!$P2586,'Raw Data'!$Q2586)</f>
        <v>41374</v>
      </c>
      <c r="S2586" s="27" t="str">
        <f>CONCATENATE(MID('Raw Data'!$H2586,FIND("(",'Raw Data'!$H2586)+1,FIND(")",'Raw Data'!$H2586)-FIND("(",'Raw Data'!$H2586)-1),"",'Raw Data'!$M2586)</f>
        <v>Rs.500</v>
      </c>
      <c r="T2586" s="27">
        <f t="shared" si="40"/>
        <v>1</v>
      </c>
      <c r="U2586" s="29">
        <f>'Raw Data'!$M2586*'Raw Data'!$T2586</f>
        <v>500</v>
      </c>
    </row>
    <row r="2587" spans="1:21" x14ac:dyDescent="0.3">
      <c r="A2587" s="20">
        <v>18286490</v>
      </c>
      <c r="B2587" s="27" t="s">
        <v>5414</v>
      </c>
      <c r="C2587" s="27">
        <v>1</v>
      </c>
      <c r="D2587" s="27" t="str">
        <f>VLOOKUP('Raw Data'!$C2587,'country description'!$A$2:$B$16,2,0)</f>
        <v>India</v>
      </c>
      <c r="E2587" s="27" t="s">
        <v>14</v>
      </c>
      <c r="F2587" s="27" t="s">
        <v>1580</v>
      </c>
      <c r="G2587" s="27" t="s">
        <v>3406</v>
      </c>
      <c r="H2587" s="27" t="s">
        <v>18</v>
      </c>
      <c r="I2587" s="27" t="s">
        <v>19</v>
      </c>
      <c r="J2587" s="27" t="s">
        <v>24</v>
      </c>
      <c r="K2587" s="27">
        <v>2</v>
      </c>
      <c r="L2587" s="27">
        <v>99</v>
      </c>
      <c r="M2587" s="27">
        <v>500</v>
      </c>
      <c r="N2587" s="27">
        <v>3.7</v>
      </c>
      <c r="O2587" s="27">
        <v>2015</v>
      </c>
      <c r="P2587" s="27">
        <v>4</v>
      </c>
      <c r="Q2587" s="27">
        <v>25</v>
      </c>
      <c r="R2587" s="28">
        <f>DATE('Raw Data'!$O2587,'Raw Data'!$P2587,'Raw Data'!$Q2587)</f>
        <v>42119</v>
      </c>
      <c r="S2587" s="27" t="str">
        <f>CONCATENATE(MID('Raw Data'!$H2587,FIND("(",'Raw Data'!$H2587)+1,FIND(")",'Raw Data'!$H2587)-FIND("(",'Raw Data'!$H2587)-1),"",'Raw Data'!$M2587)</f>
        <v>Rs.500</v>
      </c>
      <c r="T2587" s="27">
        <f t="shared" si="40"/>
        <v>1</v>
      </c>
      <c r="U2587" s="29">
        <f>'Raw Data'!$M2587*'Raw Data'!$T2587</f>
        <v>500</v>
      </c>
    </row>
    <row r="2588" spans="1:21" x14ac:dyDescent="0.3">
      <c r="A2588" s="20">
        <v>18203881</v>
      </c>
      <c r="B2588" s="27" t="s">
        <v>5415</v>
      </c>
      <c r="C2588" s="27">
        <v>1</v>
      </c>
      <c r="D2588" s="27" t="str">
        <f>VLOOKUP('Raw Data'!$C2588,'country description'!$A$2:$B$16,2,0)</f>
        <v>India</v>
      </c>
      <c r="E2588" s="27" t="s">
        <v>14</v>
      </c>
      <c r="F2588" s="27" t="s">
        <v>5416</v>
      </c>
      <c r="G2588" s="27" t="s">
        <v>5417</v>
      </c>
      <c r="H2588" s="27" t="s">
        <v>18</v>
      </c>
      <c r="I2588" s="27" t="s">
        <v>19</v>
      </c>
      <c r="J2588" s="27" t="s">
        <v>24</v>
      </c>
      <c r="K2588" s="27">
        <v>2</v>
      </c>
      <c r="L2588" s="27">
        <v>21</v>
      </c>
      <c r="M2588" s="27">
        <v>500</v>
      </c>
      <c r="N2588" s="27">
        <v>3.3</v>
      </c>
      <c r="O2588" s="27">
        <v>2014</v>
      </c>
      <c r="P2588" s="27">
        <v>4</v>
      </c>
      <c r="Q2588" s="27">
        <v>24</v>
      </c>
      <c r="R2588" s="28">
        <f>DATE('Raw Data'!$O2588,'Raw Data'!$P2588,'Raw Data'!$Q2588)</f>
        <v>41753</v>
      </c>
      <c r="S2588" s="27" t="str">
        <f>CONCATENATE(MID('Raw Data'!$H2588,FIND("(",'Raw Data'!$H2588)+1,FIND(")",'Raw Data'!$H2588)-FIND("(",'Raw Data'!$H2588)-1),"",'Raw Data'!$M2588)</f>
        <v>Rs.500</v>
      </c>
      <c r="T2588" s="27">
        <f t="shared" si="40"/>
        <v>1</v>
      </c>
      <c r="U2588" s="29">
        <f>'Raw Data'!$M2588*'Raw Data'!$T2588</f>
        <v>500</v>
      </c>
    </row>
    <row r="2589" spans="1:21" x14ac:dyDescent="0.3">
      <c r="A2589" s="20">
        <v>300672</v>
      </c>
      <c r="B2589" s="27" t="s">
        <v>5418</v>
      </c>
      <c r="C2589" s="27">
        <v>1</v>
      </c>
      <c r="D2589" s="27" t="str">
        <f>VLOOKUP('Raw Data'!$C2589,'country description'!$A$2:$B$16,2,0)</f>
        <v>India</v>
      </c>
      <c r="E2589" s="27" t="s">
        <v>14</v>
      </c>
      <c r="F2589" s="27" t="s">
        <v>5419</v>
      </c>
      <c r="G2589" s="27" t="s">
        <v>2423</v>
      </c>
      <c r="H2589" s="27" t="s">
        <v>18</v>
      </c>
      <c r="I2589" s="27" t="s">
        <v>19</v>
      </c>
      <c r="J2589" s="27" t="s">
        <v>24</v>
      </c>
      <c r="K2589" s="27">
        <v>2</v>
      </c>
      <c r="L2589" s="27">
        <v>161</v>
      </c>
      <c r="M2589" s="27">
        <v>500</v>
      </c>
      <c r="N2589" s="27">
        <v>3.2</v>
      </c>
      <c r="O2589" s="27">
        <v>2010</v>
      </c>
      <c r="P2589" s="27">
        <v>4</v>
      </c>
      <c r="Q2589" s="27">
        <v>8</v>
      </c>
      <c r="R2589" s="28">
        <f>DATE('Raw Data'!$O2589,'Raw Data'!$P2589,'Raw Data'!$Q2589)</f>
        <v>40276</v>
      </c>
      <c r="S2589" s="27" t="str">
        <f>CONCATENATE(MID('Raw Data'!$H2589,FIND("(",'Raw Data'!$H2589)+1,FIND(")",'Raw Data'!$H2589)-FIND("(",'Raw Data'!$H2589)-1),"",'Raw Data'!$M2589)</f>
        <v>Rs.500</v>
      </c>
      <c r="T2589" s="27">
        <f t="shared" si="40"/>
        <v>1</v>
      </c>
      <c r="U2589" s="29">
        <f>'Raw Data'!$M2589*'Raw Data'!$T2589</f>
        <v>500</v>
      </c>
    </row>
    <row r="2590" spans="1:21" x14ac:dyDescent="0.3">
      <c r="A2590" s="20">
        <v>301242</v>
      </c>
      <c r="B2590" s="27" t="s">
        <v>5420</v>
      </c>
      <c r="C2590" s="27">
        <v>1</v>
      </c>
      <c r="D2590" s="27" t="str">
        <f>VLOOKUP('Raw Data'!$C2590,'country description'!$A$2:$B$16,2,0)</f>
        <v>India</v>
      </c>
      <c r="E2590" s="27" t="s">
        <v>14</v>
      </c>
      <c r="F2590" s="27" t="s">
        <v>5421</v>
      </c>
      <c r="G2590" s="27" t="s">
        <v>390</v>
      </c>
      <c r="H2590" s="27" t="s">
        <v>18</v>
      </c>
      <c r="I2590" s="27" t="s">
        <v>19</v>
      </c>
      <c r="J2590" s="27" t="s">
        <v>24</v>
      </c>
      <c r="K2590" s="27">
        <v>2</v>
      </c>
      <c r="L2590" s="27">
        <v>40</v>
      </c>
      <c r="M2590" s="27">
        <v>500</v>
      </c>
      <c r="N2590" s="27">
        <v>2.5</v>
      </c>
      <c r="O2590" s="27">
        <v>2017</v>
      </c>
      <c r="P2590" s="27">
        <v>4</v>
      </c>
      <c r="Q2590" s="27">
        <v>13</v>
      </c>
      <c r="R2590" s="28">
        <f>DATE('Raw Data'!$O2590,'Raw Data'!$P2590,'Raw Data'!$Q2590)</f>
        <v>42838</v>
      </c>
      <c r="S2590" s="27" t="str">
        <f>CONCATENATE(MID('Raw Data'!$H2590,FIND("(",'Raw Data'!$H2590)+1,FIND(")",'Raw Data'!$H2590)-FIND("(",'Raw Data'!$H2590)-1),"",'Raw Data'!$M2590)</f>
        <v>Rs.500</v>
      </c>
      <c r="T2590" s="27">
        <f t="shared" si="40"/>
        <v>1</v>
      </c>
      <c r="U2590" s="29">
        <f>'Raw Data'!$M2590*'Raw Data'!$T2590</f>
        <v>500</v>
      </c>
    </row>
    <row r="2591" spans="1:21" x14ac:dyDescent="0.3">
      <c r="A2591" s="20">
        <v>300397</v>
      </c>
      <c r="B2591" s="27" t="s">
        <v>5279</v>
      </c>
      <c r="C2591" s="27">
        <v>1</v>
      </c>
      <c r="D2591" s="27" t="str">
        <f>VLOOKUP('Raw Data'!$C2591,'country description'!$A$2:$B$16,2,0)</f>
        <v>India</v>
      </c>
      <c r="E2591" s="27" t="s">
        <v>14</v>
      </c>
      <c r="F2591" s="27" t="s">
        <v>5422</v>
      </c>
      <c r="G2591" s="27" t="s">
        <v>5281</v>
      </c>
      <c r="H2591" s="27" t="s">
        <v>18</v>
      </c>
      <c r="I2591" s="27" t="s">
        <v>19</v>
      </c>
      <c r="J2591" s="27" t="s">
        <v>24</v>
      </c>
      <c r="K2591" s="27">
        <v>2</v>
      </c>
      <c r="L2591" s="27">
        <v>114</v>
      </c>
      <c r="M2591" s="27">
        <v>500</v>
      </c>
      <c r="N2591" s="27">
        <v>2.7</v>
      </c>
      <c r="O2591" s="27">
        <v>2014</v>
      </c>
      <c r="P2591" s="27">
        <v>4</v>
      </c>
      <c r="Q2591" s="27">
        <v>1</v>
      </c>
      <c r="R2591" s="28">
        <f>DATE('Raw Data'!$O2591,'Raw Data'!$P2591,'Raw Data'!$Q2591)</f>
        <v>41730</v>
      </c>
      <c r="S2591" s="27" t="str">
        <f>CONCATENATE(MID('Raw Data'!$H2591,FIND("(",'Raw Data'!$H2591)+1,FIND(")",'Raw Data'!$H2591)-FIND("(",'Raw Data'!$H2591)-1),"",'Raw Data'!$M2591)</f>
        <v>Rs.500</v>
      </c>
      <c r="T2591" s="27">
        <f t="shared" si="40"/>
        <v>1</v>
      </c>
      <c r="U2591" s="29">
        <f>'Raw Data'!$M2591*'Raw Data'!$T2591</f>
        <v>500</v>
      </c>
    </row>
    <row r="2592" spans="1:21" x14ac:dyDescent="0.3">
      <c r="A2592" s="20">
        <v>188</v>
      </c>
      <c r="B2592" s="27" t="s">
        <v>5265</v>
      </c>
      <c r="C2592" s="27">
        <v>1</v>
      </c>
      <c r="D2592" s="27" t="str">
        <f>VLOOKUP('Raw Data'!$C2592,'country description'!$A$2:$B$16,2,0)</f>
        <v>India</v>
      </c>
      <c r="E2592" s="27" t="s">
        <v>14</v>
      </c>
      <c r="F2592" s="27" t="s">
        <v>5423</v>
      </c>
      <c r="G2592" s="27" t="s">
        <v>5267</v>
      </c>
      <c r="H2592" s="27" t="s">
        <v>18</v>
      </c>
      <c r="I2592" s="27" t="s">
        <v>19</v>
      </c>
      <c r="J2592" s="27" t="s">
        <v>24</v>
      </c>
      <c r="K2592" s="27">
        <v>2</v>
      </c>
      <c r="L2592" s="27">
        <v>161</v>
      </c>
      <c r="M2592" s="27">
        <v>500</v>
      </c>
      <c r="N2592" s="27">
        <v>3.7</v>
      </c>
      <c r="O2592" s="27">
        <v>2015</v>
      </c>
      <c r="P2592" s="27">
        <v>4</v>
      </c>
      <c r="Q2592" s="27">
        <v>8</v>
      </c>
      <c r="R2592" s="28">
        <f>DATE('Raw Data'!$O2592,'Raw Data'!$P2592,'Raw Data'!$Q2592)</f>
        <v>42102</v>
      </c>
      <c r="S2592" s="27" t="str">
        <f>CONCATENATE(MID('Raw Data'!$H2592,FIND("(",'Raw Data'!$H2592)+1,FIND(")",'Raw Data'!$H2592)-FIND("(",'Raw Data'!$H2592)-1),"",'Raw Data'!$M2592)</f>
        <v>Rs.500</v>
      </c>
      <c r="T2592" s="27">
        <f t="shared" si="40"/>
        <v>1</v>
      </c>
      <c r="U2592" s="29">
        <f>'Raw Data'!$M2592*'Raw Data'!$T2592</f>
        <v>500</v>
      </c>
    </row>
    <row r="2593" spans="1:21" x14ac:dyDescent="0.3">
      <c r="A2593" s="20">
        <v>149</v>
      </c>
      <c r="B2593" s="27" t="s">
        <v>5279</v>
      </c>
      <c r="C2593" s="27">
        <v>1</v>
      </c>
      <c r="D2593" s="27" t="str">
        <f>VLOOKUP('Raw Data'!$C2593,'country description'!$A$2:$B$16,2,0)</f>
        <v>India</v>
      </c>
      <c r="E2593" s="27" t="s">
        <v>14</v>
      </c>
      <c r="F2593" s="27" t="s">
        <v>5424</v>
      </c>
      <c r="G2593" s="27" t="s">
        <v>5281</v>
      </c>
      <c r="H2593" s="27" t="s">
        <v>18</v>
      </c>
      <c r="I2593" s="27" t="s">
        <v>19</v>
      </c>
      <c r="J2593" s="27" t="s">
        <v>24</v>
      </c>
      <c r="K2593" s="27">
        <v>2</v>
      </c>
      <c r="L2593" s="27">
        <v>146</v>
      </c>
      <c r="M2593" s="27">
        <v>500</v>
      </c>
      <c r="N2593" s="27">
        <v>1.9</v>
      </c>
      <c r="O2593" s="27">
        <v>2014</v>
      </c>
      <c r="P2593" s="27">
        <v>4</v>
      </c>
      <c r="Q2593" s="27">
        <v>12</v>
      </c>
      <c r="R2593" s="28">
        <f>DATE('Raw Data'!$O2593,'Raw Data'!$P2593,'Raw Data'!$Q2593)</f>
        <v>41741</v>
      </c>
      <c r="S2593" s="27" t="str">
        <f>CONCATENATE(MID('Raw Data'!$H2593,FIND("(",'Raw Data'!$H2593)+1,FIND(")",'Raw Data'!$H2593)-FIND("(",'Raw Data'!$H2593)-1),"",'Raw Data'!$M2593)</f>
        <v>Rs.500</v>
      </c>
      <c r="T2593" s="27">
        <f t="shared" si="40"/>
        <v>1</v>
      </c>
      <c r="U2593" s="29">
        <f>'Raw Data'!$M2593*'Raw Data'!$T2593</f>
        <v>500</v>
      </c>
    </row>
    <row r="2594" spans="1:21" x14ac:dyDescent="0.3">
      <c r="A2594" s="20">
        <v>1492</v>
      </c>
      <c r="B2594" s="27" t="s">
        <v>5320</v>
      </c>
      <c r="C2594" s="27">
        <v>1</v>
      </c>
      <c r="D2594" s="27" t="str">
        <f>VLOOKUP('Raw Data'!$C2594,'country description'!$A$2:$B$16,2,0)</f>
        <v>India</v>
      </c>
      <c r="E2594" s="27" t="s">
        <v>14</v>
      </c>
      <c r="F2594" s="27" t="s">
        <v>5034</v>
      </c>
      <c r="G2594" s="27" t="s">
        <v>3769</v>
      </c>
      <c r="H2594" s="27" t="s">
        <v>18</v>
      </c>
      <c r="I2594" s="27" t="s">
        <v>19</v>
      </c>
      <c r="J2594" s="27" t="s">
        <v>24</v>
      </c>
      <c r="K2594" s="27">
        <v>2</v>
      </c>
      <c r="L2594" s="27">
        <v>277</v>
      </c>
      <c r="M2594" s="27">
        <v>500</v>
      </c>
      <c r="N2594" s="27">
        <v>3.6</v>
      </c>
      <c r="O2594" s="27">
        <v>2010</v>
      </c>
      <c r="P2594" s="27">
        <v>4</v>
      </c>
      <c r="Q2594" s="27">
        <v>24</v>
      </c>
      <c r="R2594" s="28">
        <f>DATE('Raw Data'!$O2594,'Raw Data'!$P2594,'Raw Data'!$Q2594)</f>
        <v>40292</v>
      </c>
      <c r="S2594" s="27" t="str">
        <f>CONCATENATE(MID('Raw Data'!$H2594,FIND("(",'Raw Data'!$H2594)+1,FIND(")",'Raw Data'!$H2594)-FIND("(",'Raw Data'!$H2594)-1),"",'Raw Data'!$M2594)</f>
        <v>Rs.500</v>
      </c>
      <c r="T2594" s="27">
        <f t="shared" si="40"/>
        <v>1</v>
      </c>
      <c r="U2594" s="29">
        <f>'Raw Data'!$M2594*'Raw Data'!$T2594</f>
        <v>500</v>
      </c>
    </row>
    <row r="2595" spans="1:21" x14ac:dyDescent="0.3">
      <c r="A2595" s="20">
        <v>18316173</v>
      </c>
      <c r="B2595" s="27" t="s">
        <v>5279</v>
      </c>
      <c r="C2595" s="27">
        <v>1</v>
      </c>
      <c r="D2595" s="27" t="str">
        <f>VLOOKUP('Raw Data'!$C2595,'country description'!$A$2:$B$16,2,0)</f>
        <v>India</v>
      </c>
      <c r="E2595" s="27" t="s">
        <v>14</v>
      </c>
      <c r="F2595" s="27" t="s">
        <v>1330</v>
      </c>
      <c r="G2595" s="27" t="s">
        <v>5281</v>
      </c>
      <c r="H2595" s="27" t="s">
        <v>18</v>
      </c>
      <c r="I2595" s="27" t="s">
        <v>19</v>
      </c>
      <c r="J2595" s="27" t="s">
        <v>24</v>
      </c>
      <c r="K2595" s="27">
        <v>2</v>
      </c>
      <c r="L2595" s="27">
        <v>25</v>
      </c>
      <c r="M2595" s="27">
        <v>500</v>
      </c>
      <c r="N2595" s="27">
        <v>3.1</v>
      </c>
      <c r="O2595" s="27">
        <v>2014</v>
      </c>
      <c r="P2595" s="27">
        <v>4</v>
      </c>
      <c r="Q2595" s="27">
        <v>19</v>
      </c>
      <c r="R2595" s="28">
        <f>DATE('Raw Data'!$O2595,'Raw Data'!$P2595,'Raw Data'!$Q2595)</f>
        <v>41748</v>
      </c>
      <c r="S2595" s="27" t="str">
        <f>CONCATENATE(MID('Raw Data'!$H2595,FIND("(",'Raw Data'!$H2595)+1,FIND(")",'Raw Data'!$H2595)-FIND("(",'Raw Data'!$H2595)-1),"",'Raw Data'!$M2595)</f>
        <v>Rs.500</v>
      </c>
      <c r="T2595" s="27">
        <f t="shared" si="40"/>
        <v>1</v>
      </c>
      <c r="U2595" s="29">
        <f>'Raw Data'!$M2595*'Raw Data'!$T2595</f>
        <v>500</v>
      </c>
    </row>
    <row r="2596" spans="1:21" x14ac:dyDescent="0.3">
      <c r="A2596" s="20">
        <v>304018</v>
      </c>
      <c r="B2596" s="27" t="s">
        <v>5425</v>
      </c>
      <c r="C2596" s="27">
        <v>1</v>
      </c>
      <c r="D2596" s="27" t="str">
        <f>VLOOKUP('Raw Data'!$C2596,'country description'!$A$2:$B$16,2,0)</f>
        <v>India</v>
      </c>
      <c r="E2596" s="27" t="s">
        <v>14</v>
      </c>
      <c r="F2596" s="27" t="s">
        <v>5426</v>
      </c>
      <c r="G2596" s="27" t="s">
        <v>410</v>
      </c>
      <c r="H2596" s="27" t="s">
        <v>18</v>
      </c>
      <c r="I2596" s="27" t="s">
        <v>19</v>
      </c>
      <c r="J2596" s="27" t="s">
        <v>24</v>
      </c>
      <c r="K2596" s="27">
        <v>2</v>
      </c>
      <c r="L2596" s="27">
        <v>23</v>
      </c>
      <c r="M2596" s="27">
        <v>500</v>
      </c>
      <c r="N2596" s="27">
        <v>2.7</v>
      </c>
      <c r="O2596" s="27">
        <v>2010</v>
      </c>
      <c r="P2596" s="27">
        <v>3</v>
      </c>
      <c r="Q2596" s="27">
        <v>9</v>
      </c>
      <c r="R2596" s="28">
        <f>DATE('Raw Data'!$O2596,'Raw Data'!$P2596,'Raw Data'!$Q2596)</f>
        <v>40246</v>
      </c>
      <c r="S2596" s="27" t="str">
        <f>CONCATENATE(MID('Raw Data'!$H2596,FIND("(",'Raw Data'!$H2596)+1,FIND(")",'Raw Data'!$H2596)-FIND("(",'Raw Data'!$H2596)-1),"",'Raw Data'!$M2596)</f>
        <v>Rs.500</v>
      </c>
      <c r="T2596" s="27">
        <f t="shared" si="40"/>
        <v>1</v>
      </c>
      <c r="U2596" s="29">
        <f>'Raw Data'!$M2596*'Raw Data'!$T2596</f>
        <v>500</v>
      </c>
    </row>
    <row r="2597" spans="1:21" x14ac:dyDescent="0.3">
      <c r="A2597" s="20">
        <v>410</v>
      </c>
      <c r="B2597" s="27" t="s">
        <v>5270</v>
      </c>
      <c r="C2597" s="27">
        <v>1</v>
      </c>
      <c r="D2597" s="27" t="str">
        <f>VLOOKUP('Raw Data'!$C2597,'country description'!$A$2:$B$16,2,0)</f>
        <v>India</v>
      </c>
      <c r="E2597" s="27" t="s">
        <v>14</v>
      </c>
      <c r="F2597" s="27" t="s">
        <v>5427</v>
      </c>
      <c r="G2597" s="27" t="s">
        <v>749</v>
      </c>
      <c r="H2597" s="27" t="s">
        <v>18</v>
      </c>
      <c r="I2597" s="27" t="s">
        <v>19</v>
      </c>
      <c r="J2597" s="27" t="s">
        <v>24</v>
      </c>
      <c r="K2597" s="27">
        <v>2</v>
      </c>
      <c r="L2597" s="27">
        <v>359</v>
      </c>
      <c r="M2597" s="27">
        <v>500</v>
      </c>
      <c r="N2597" s="27">
        <v>3.6</v>
      </c>
      <c r="O2597" s="27">
        <v>2014</v>
      </c>
      <c r="P2597" s="27">
        <v>3</v>
      </c>
      <c r="Q2597" s="27">
        <v>3</v>
      </c>
      <c r="R2597" s="28">
        <f>DATE('Raw Data'!$O2597,'Raw Data'!$P2597,'Raw Data'!$Q2597)</f>
        <v>41701</v>
      </c>
      <c r="S2597" s="27" t="str">
        <f>CONCATENATE(MID('Raw Data'!$H2597,FIND("(",'Raw Data'!$H2597)+1,FIND(")",'Raw Data'!$H2597)-FIND("(",'Raw Data'!$H2597)-1),"",'Raw Data'!$M2597)</f>
        <v>Rs.500</v>
      </c>
      <c r="T2597" s="27">
        <f t="shared" si="40"/>
        <v>1</v>
      </c>
      <c r="U2597" s="29">
        <f>'Raw Data'!$M2597*'Raw Data'!$T2597</f>
        <v>500</v>
      </c>
    </row>
    <row r="2598" spans="1:21" x14ac:dyDescent="0.3">
      <c r="A2598" s="20">
        <v>18427234</v>
      </c>
      <c r="B2598" s="27" t="s">
        <v>5428</v>
      </c>
      <c r="C2598" s="27">
        <v>1</v>
      </c>
      <c r="D2598" s="27" t="str">
        <f>VLOOKUP('Raw Data'!$C2598,'country description'!$A$2:$B$16,2,0)</f>
        <v>India</v>
      </c>
      <c r="E2598" s="27" t="s">
        <v>14</v>
      </c>
      <c r="F2598" s="27" t="s">
        <v>5429</v>
      </c>
      <c r="G2598" s="27" t="s">
        <v>2482</v>
      </c>
      <c r="H2598" s="27" t="s">
        <v>18</v>
      </c>
      <c r="I2598" s="27" t="s">
        <v>19</v>
      </c>
      <c r="J2598" s="27" t="s">
        <v>24</v>
      </c>
      <c r="K2598" s="27">
        <v>2</v>
      </c>
      <c r="L2598" s="27">
        <v>82</v>
      </c>
      <c r="M2598" s="27">
        <v>500</v>
      </c>
      <c r="N2598" s="27">
        <v>3.8</v>
      </c>
      <c r="O2598" s="27">
        <v>2018</v>
      </c>
      <c r="P2598" s="27">
        <v>3</v>
      </c>
      <c r="Q2598" s="27">
        <v>9</v>
      </c>
      <c r="R2598" s="28">
        <f>DATE('Raw Data'!$O2598,'Raw Data'!$P2598,'Raw Data'!$Q2598)</f>
        <v>43168</v>
      </c>
      <c r="S2598" s="27" t="str">
        <f>CONCATENATE(MID('Raw Data'!$H2598,FIND("(",'Raw Data'!$H2598)+1,FIND(")",'Raw Data'!$H2598)-FIND("(",'Raw Data'!$H2598)-1),"",'Raw Data'!$M2598)</f>
        <v>Rs.500</v>
      </c>
      <c r="T2598" s="27">
        <f t="shared" si="40"/>
        <v>1</v>
      </c>
      <c r="U2598" s="29">
        <f>'Raw Data'!$M2598*'Raw Data'!$T2598</f>
        <v>500</v>
      </c>
    </row>
    <row r="2599" spans="1:21" x14ac:dyDescent="0.3">
      <c r="A2599" s="20">
        <v>185</v>
      </c>
      <c r="B2599" s="27" t="s">
        <v>5265</v>
      </c>
      <c r="C2599" s="27">
        <v>1</v>
      </c>
      <c r="D2599" s="27" t="str">
        <f>VLOOKUP('Raw Data'!$C2599,'country description'!$A$2:$B$16,2,0)</f>
        <v>India</v>
      </c>
      <c r="E2599" s="27" t="s">
        <v>14</v>
      </c>
      <c r="F2599" s="27" t="s">
        <v>5430</v>
      </c>
      <c r="G2599" s="27" t="s">
        <v>5267</v>
      </c>
      <c r="H2599" s="27" t="s">
        <v>18</v>
      </c>
      <c r="I2599" s="27" t="s">
        <v>19</v>
      </c>
      <c r="J2599" s="27" t="s">
        <v>24</v>
      </c>
      <c r="K2599" s="27">
        <v>2</v>
      </c>
      <c r="L2599" s="27">
        <v>179</v>
      </c>
      <c r="M2599" s="27">
        <v>500</v>
      </c>
      <c r="N2599" s="27">
        <v>3.6</v>
      </c>
      <c r="O2599" s="27">
        <v>2010</v>
      </c>
      <c r="P2599" s="27">
        <v>3</v>
      </c>
      <c r="Q2599" s="27">
        <v>21</v>
      </c>
      <c r="R2599" s="28">
        <f>DATE('Raw Data'!$O2599,'Raw Data'!$P2599,'Raw Data'!$Q2599)</f>
        <v>40258</v>
      </c>
      <c r="S2599" s="27" t="str">
        <f>CONCATENATE(MID('Raw Data'!$H2599,FIND("(",'Raw Data'!$H2599)+1,FIND(")",'Raw Data'!$H2599)-FIND("(",'Raw Data'!$H2599)-1),"",'Raw Data'!$M2599)</f>
        <v>Rs.500</v>
      </c>
      <c r="T2599" s="27">
        <f t="shared" si="40"/>
        <v>1</v>
      </c>
      <c r="U2599" s="29">
        <f>'Raw Data'!$M2599*'Raw Data'!$T2599</f>
        <v>500</v>
      </c>
    </row>
    <row r="2600" spans="1:21" x14ac:dyDescent="0.3">
      <c r="A2600" s="20">
        <v>412</v>
      </c>
      <c r="B2600" s="27" t="s">
        <v>5270</v>
      </c>
      <c r="C2600" s="27">
        <v>1</v>
      </c>
      <c r="D2600" s="27" t="str">
        <f>VLOOKUP('Raw Data'!$C2600,'country description'!$A$2:$B$16,2,0)</f>
        <v>India</v>
      </c>
      <c r="E2600" s="27" t="s">
        <v>14</v>
      </c>
      <c r="F2600" s="27" t="s">
        <v>5431</v>
      </c>
      <c r="G2600" s="27" t="s">
        <v>749</v>
      </c>
      <c r="H2600" s="27" t="s">
        <v>18</v>
      </c>
      <c r="I2600" s="27" t="s">
        <v>19</v>
      </c>
      <c r="J2600" s="27" t="s">
        <v>24</v>
      </c>
      <c r="K2600" s="27">
        <v>2</v>
      </c>
      <c r="L2600" s="27">
        <v>495</v>
      </c>
      <c r="M2600" s="27">
        <v>500</v>
      </c>
      <c r="N2600" s="27">
        <v>3.8</v>
      </c>
      <c r="O2600" s="27">
        <v>2014</v>
      </c>
      <c r="P2600" s="27">
        <v>3</v>
      </c>
      <c r="Q2600" s="27">
        <v>8</v>
      </c>
      <c r="R2600" s="28">
        <f>DATE('Raw Data'!$O2600,'Raw Data'!$P2600,'Raw Data'!$Q2600)</f>
        <v>41706</v>
      </c>
      <c r="S2600" s="27" t="str">
        <f>CONCATENATE(MID('Raw Data'!$H2600,FIND("(",'Raw Data'!$H2600)+1,FIND(")",'Raw Data'!$H2600)-FIND("(",'Raw Data'!$H2600)-1),"",'Raw Data'!$M2600)</f>
        <v>Rs.500</v>
      </c>
      <c r="T2600" s="27">
        <f t="shared" si="40"/>
        <v>1</v>
      </c>
      <c r="U2600" s="29">
        <f>'Raw Data'!$M2600*'Raw Data'!$T2600</f>
        <v>500</v>
      </c>
    </row>
    <row r="2601" spans="1:21" x14ac:dyDescent="0.3">
      <c r="A2601" s="20">
        <v>18400728</v>
      </c>
      <c r="B2601" s="27" t="s">
        <v>5262</v>
      </c>
      <c r="C2601" s="27">
        <v>1</v>
      </c>
      <c r="D2601" s="27" t="str">
        <f>VLOOKUP('Raw Data'!$C2601,'country description'!$A$2:$B$16,2,0)</f>
        <v>India</v>
      </c>
      <c r="E2601" s="27" t="s">
        <v>14</v>
      </c>
      <c r="F2601" s="27" t="s">
        <v>5432</v>
      </c>
      <c r="G2601" s="27" t="s">
        <v>5264</v>
      </c>
      <c r="H2601" s="27" t="s">
        <v>18</v>
      </c>
      <c r="I2601" s="27" t="s">
        <v>19</v>
      </c>
      <c r="J2601" s="27" t="s">
        <v>24</v>
      </c>
      <c r="K2601" s="27">
        <v>2</v>
      </c>
      <c r="L2601" s="27">
        <v>45</v>
      </c>
      <c r="M2601" s="27">
        <v>500</v>
      </c>
      <c r="N2601" s="27">
        <v>3.4</v>
      </c>
      <c r="O2601" s="27">
        <v>2011</v>
      </c>
      <c r="P2601" s="27">
        <v>3</v>
      </c>
      <c r="Q2601" s="27">
        <v>12</v>
      </c>
      <c r="R2601" s="28">
        <f>DATE('Raw Data'!$O2601,'Raw Data'!$P2601,'Raw Data'!$Q2601)</f>
        <v>40614</v>
      </c>
      <c r="S2601" s="27" t="str">
        <f>CONCATENATE(MID('Raw Data'!$H2601,FIND("(",'Raw Data'!$H2601)+1,FIND(")",'Raw Data'!$H2601)-FIND("(",'Raw Data'!$H2601)-1),"",'Raw Data'!$M2601)</f>
        <v>Rs.500</v>
      </c>
      <c r="T2601" s="27">
        <f t="shared" si="40"/>
        <v>1</v>
      </c>
      <c r="U2601" s="29">
        <f>'Raw Data'!$M2601*'Raw Data'!$T2601</f>
        <v>500</v>
      </c>
    </row>
    <row r="2602" spans="1:21" x14ac:dyDescent="0.3">
      <c r="A2602" s="20">
        <v>4725</v>
      </c>
      <c r="B2602" s="27" t="s">
        <v>5379</v>
      </c>
      <c r="C2602" s="27">
        <v>1</v>
      </c>
      <c r="D2602" s="27" t="str">
        <f>VLOOKUP('Raw Data'!$C2602,'country description'!$A$2:$B$16,2,0)</f>
        <v>India</v>
      </c>
      <c r="E2602" s="27" t="s">
        <v>14</v>
      </c>
      <c r="F2602" s="27" t="s">
        <v>5433</v>
      </c>
      <c r="G2602" s="27" t="s">
        <v>393</v>
      </c>
      <c r="H2602" s="27" t="s">
        <v>18</v>
      </c>
      <c r="I2602" s="27" t="s">
        <v>19</v>
      </c>
      <c r="J2602" s="27" t="s">
        <v>24</v>
      </c>
      <c r="K2602" s="27">
        <v>2</v>
      </c>
      <c r="L2602" s="27">
        <v>120</v>
      </c>
      <c r="M2602" s="27">
        <v>500</v>
      </c>
      <c r="N2602" s="27">
        <v>2.2000000000000002</v>
      </c>
      <c r="O2602" s="27">
        <v>2016</v>
      </c>
      <c r="P2602" s="27">
        <v>3</v>
      </c>
      <c r="Q2602" s="27">
        <v>22</v>
      </c>
      <c r="R2602" s="28">
        <f>DATE('Raw Data'!$O2602,'Raw Data'!$P2602,'Raw Data'!$Q2602)</f>
        <v>42451</v>
      </c>
      <c r="S2602" s="27" t="str">
        <f>CONCATENATE(MID('Raw Data'!$H2602,FIND("(",'Raw Data'!$H2602)+1,FIND(")",'Raw Data'!$H2602)-FIND("(",'Raw Data'!$H2602)-1),"",'Raw Data'!$M2602)</f>
        <v>Rs.500</v>
      </c>
      <c r="T2602" s="27">
        <f t="shared" si="40"/>
        <v>1</v>
      </c>
      <c r="U2602" s="29">
        <f>'Raw Data'!$M2602*'Raw Data'!$T2602</f>
        <v>500</v>
      </c>
    </row>
    <row r="2603" spans="1:21" x14ac:dyDescent="0.3">
      <c r="A2603" s="20">
        <v>304986</v>
      </c>
      <c r="B2603" s="27" t="s">
        <v>5302</v>
      </c>
      <c r="C2603" s="27">
        <v>1</v>
      </c>
      <c r="D2603" s="27" t="str">
        <f>VLOOKUP('Raw Data'!$C2603,'country description'!$A$2:$B$16,2,0)</f>
        <v>India</v>
      </c>
      <c r="E2603" s="27" t="s">
        <v>14</v>
      </c>
      <c r="F2603" s="27" t="s">
        <v>5434</v>
      </c>
      <c r="G2603" s="27" t="s">
        <v>424</v>
      </c>
      <c r="H2603" s="27" t="s">
        <v>18</v>
      </c>
      <c r="I2603" s="27" t="s">
        <v>19</v>
      </c>
      <c r="J2603" s="27" t="s">
        <v>24</v>
      </c>
      <c r="K2603" s="27">
        <v>2</v>
      </c>
      <c r="L2603" s="27">
        <v>90</v>
      </c>
      <c r="M2603" s="27">
        <v>500</v>
      </c>
      <c r="N2603" s="27">
        <v>3.5</v>
      </c>
      <c r="O2603" s="27">
        <v>2012</v>
      </c>
      <c r="P2603" s="27">
        <v>3</v>
      </c>
      <c r="Q2603" s="27">
        <v>18</v>
      </c>
      <c r="R2603" s="28">
        <f>DATE('Raw Data'!$O2603,'Raw Data'!$P2603,'Raw Data'!$Q2603)</f>
        <v>40986</v>
      </c>
      <c r="S2603" s="27" t="str">
        <f>CONCATENATE(MID('Raw Data'!$H2603,FIND("(",'Raw Data'!$H2603)+1,FIND(")",'Raw Data'!$H2603)-FIND("(",'Raw Data'!$H2603)-1),"",'Raw Data'!$M2603)</f>
        <v>Rs.500</v>
      </c>
      <c r="T2603" s="27">
        <f t="shared" si="40"/>
        <v>1</v>
      </c>
      <c r="U2603" s="29">
        <f>'Raw Data'!$M2603*'Raw Data'!$T2603</f>
        <v>500</v>
      </c>
    </row>
    <row r="2604" spans="1:21" x14ac:dyDescent="0.3">
      <c r="A2604" s="20">
        <v>312223</v>
      </c>
      <c r="B2604" s="27" t="s">
        <v>5262</v>
      </c>
      <c r="C2604" s="27">
        <v>1</v>
      </c>
      <c r="D2604" s="27" t="str">
        <f>VLOOKUP('Raw Data'!$C2604,'country description'!$A$2:$B$16,2,0)</f>
        <v>India</v>
      </c>
      <c r="E2604" s="27" t="s">
        <v>14</v>
      </c>
      <c r="F2604" s="27" t="s">
        <v>5435</v>
      </c>
      <c r="G2604" s="27" t="s">
        <v>5264</v>
      </c>
      <c r="H2604" s="27" t="s">
        <v>18</v>
      </c>
      <c r="I2604" s="27" t="s">
        <v>19</v>
      </c>
      <c r="J2604" s="27" t="s">
        <v>24</v>
      </c>
      <c r="K2604" s="27">
        <v>2</v>
      </c>
      <c r="L2604" s="27">
        <v>426</v>
      </c>
      <c r="M2604" s="27">
        <v>500</v>
      </c>
      <c r="N2604" s="27">
        <v>3.6</v>
      </c>
      <c r="O2604" s="27">
        <v>2016</v>
      </c>
      <c r="P2604" s="27">
        <v>3</v>
      </c>
      <c r="Q2604" s="27">
        <v>27</v>
      </c>
      <c r="R2604" s="28">
        <f>DATE('Raw Data'!$O2604,'Raw Data'!$P2604,'Raw Data'!$Q2604)</f>
        <v>42456</v>
      </c>
      <c r="S2604" s="27" t="str">
        <f>CONCATENATE(MID('Raw Data'!$H2604,FIND("(",'Raw Data'!$H2604)+1,FIND(")",'Raw Data'!$H2604)-FIND("(",'Raw Data'!$H2604)-1),"",'Raw Data'!$M2604)</f>
        <v>Rs.500</v>
      </c>
      <c r="T2604" s="27">
        <f t="shared" si="40"/>
        <v>1</v>
      </c>
      <c r="U2604" s="29">
        <f>'Raw Data'!$M2604*'Raw Data'!$T2604</f>
        <v>500</v>
      </c>
    </row>
    <row r="2605" spans="1:21" x14ac:dyDescent="0.3">
      <c r="A2605" s="20">
        <v>18237341</v>
      </c>
      <c r="B2605" s="27" t="s">
        <v>5436</v>
      </c>
      <c r="C2605" s="27">
        <v>1</v>
      </c>
      <c r="D2605" s="27" t="str">
        <f>VLOOKUP('Raw Data'!$C2605,'country description'!$A$2:$B$16,2,0)</f>
        <v>India</v>
      </c>
      <c r="E2605" s="27" t="s">
        <v>14</v>
      </c>
      <c r="F2605" s="27" t="s">
        <v>5437</v>
      </c>
      <c r="G2605" s="27" t="s">
        <v>795</v>
      </c>
      <c r="H2605" s="27" t="s">
        <v>18</v>
      </c>
      <c r="I2605" s="27" t="s">
        <v>19</v>
      </c>
      <c r="J2605" s="27" t="s">
        <v>24</v>
      </c>
      <c r="K2605" s="27">
        <v>2</v>
      </c>
      <c r="L2605" s="27">
        <v>251</v>
      </c>
      <c r="M2605" s="27">
        <v>500</v>
      </c>
      <c r="N2605" s="27">
        <v>4.2</v>
      </c>
      <c r="O2605" s="27">
        <v>2018</v>
      </c>
      <c r="P2605" s="27">
        <v>3</v>
      </c>
      <c r="Q2605" s="27">
        <v>11</v>
      </c>
      <c r="R2605" s="28">
        <f>DATE('Raw Data'!$O2605,'Raw Data'!$P2605,'Raw Data'!$Q2605)</f>
        <v>43170</v>
      </c>
      <c r="S2605" s="27" t="str">
        <f>CONCATENATE(MID('Raw Data'!$H2605,FIND("(",'Raw Data'!$H2605)+1,FIND(")",'Raw Data'!$H2605)-FIND("(",'Raw Data'!$H2605)-1),"",'Raw Data'!$M2605)</f>
        <v>Rs.500</v>
      </c>
      <c r="T2605" s="27">
        <f t="shared" si="40"/>
        <v>1</v>
      </c>
      <c r="U2605" s="29">
        <f>'Raw Data'!$M2605*'Raw Data'!$T2605</f>
        <v>500</v>
      </c>
    </row>
    <row r="2606" spans="1:21" x14ac:dyDescent="0.3">
      <c r="A2606" s="20">
        <v>304976</v>
      </c>
      <c r="B2606" s="27" t="s">
        <v>5438</v>
      </c>
      <c r="C2606" s="27">
        <v>1</v>
      </c>
      <c r="D2606" s="27" t="str">
        <f>VLOOKUP('Raw Data'!$C2606,'country description'!$A$2:$B$16,2,0)</f>
        <v>India</v>
      </c>
      <c r="E2606" s="27" t="s">
        <v>14</v>
      </c>
      <c r="F2606" s="27" t="s">
        <v>5439</v>
      </c>
      <c r="G2606" s="27" t="s">
        <v>461</v>
      </c>
      <c r="H2606" s="27" t="s">
        <v>18</v>
      </c>
      <c r="I2606" s="27" t="s">
        <v>19</v>
      </c>
      <c r="J2606" s="27" t="s">
        <v>24</v>
      </c>
      <c r="K2606" s="27">
        <v>2</v>
      </c>
      <c r="L2606" s="27">
        <v>62</v>
      </c>
      <c r="M2606" s="27">
        <v>500</v>
      </c>
      <c r="N2606" s="27">
        <v>3.3</v>
      </c>
      <c r="O2606" s="27">
        <v>2016</v>
      </c>
      <c r="P2606" s="27">
        <v>3</v>
      </c>
      <c r="Q2606" s="27">
        <v>11</v>
      </c>
      <c r="R2606" s="28">
        <f>DATE('Raw Data'!$O2606,'Raw Data'!$P2606,'Raw Data'!$Q2606)</f>
        <v>42440</v>
      </c>
      <c r="S2606" s="27" t="str">
        <f>CONCATENATE(MID('Raw Data'!$H2606,FIND("(",'Raw Data'!$H2606)+1,FIND(")",'Raw Data'!$H2606)-FIND("(",'Raw Data'!$H2606)-1),"",'Raw Data'!$M2606)</f>
        <v>Rs.500</v>
      </c>
      <c r="T2606" s="27">
        <f t="shared" si="40"/>
        <v>1</v>
      </c>
      <c r="U2606" s="29">
        <f>'Raw Data'!$M2606*'Raw Data'!$T2606</f>
        <v>500</v>
      </c>
    </row>
    <row r="2607" spans="1:21" x14ac:dyDescent="0.3">
      <c r="A2607" s="20">
        <v>18128871</v>
      </c>
      <c r="B2607" s="27" t="s">
        <v>5440</v>
      </c>
      <c r="C2607" s="27">
        <v>1</v>
      </c>
      <c r="D2607" s="27" t="str">
        <f>VLOOKUP('Raw Data'!$C2607,'country description'!$A$2:$B$16,2,0)</f>
        <v>India</v>
      </c>
      <c r="E2607" s="27" t="s">
        <v>14</v>
      </c>
      <c r="F2607" s="27" t="s">
        <v>5441</v>
      </c>
      <c r="G2607" s="27" t="s">
        <v>393</v>
      </c>
      <c r="H2607" s="27" t="s">
        <v>18</v>
      </c>
      <c r="I2607" s="27" t="s">
        <v>19</v>
      </c>
      <c r="J2607" s="27" t="s">
        <v>24</v>
      </c>
      <c r="K2607" s="27">
        <v>2</v>
      </c>
      <c r="L2607" s="27">
        <v>37</v>
      </c>
      <c r="M2607" s="27">
        <v>500</v>
      </c>
      <c r="N2607" s="27">
        <v>3.5</v>
      </c>
      <c r="O2607" s="27">
        <v>2014</v>
      </c>
      <c r="P2607" s="27">
        <v>3</v>
      </c>
      <c r="Q2607" s="27">
        <v>28</v>
      </c>
      <c r="R2607" s="28">
        <f>DATE('Raw Data'!$O2607,'Raw Data'!$P2607,'Raw Data'!$Q2607)</f>
        <v>41726</v>
      </c>
      <c r="S2607" s="27" t="str">
        <f>CONCATENATE(MID('Raw Data'!$H2607,FIND("(",'Raw Data'!$H2607)+1,FIND(")",'Raw Data'!$H2607)-FIND("(",'Raw Data'!$H2607)-1),"",'Raw Data'!$M2607)</f>
        <v>Rs.500</v>
      </c>
      <c r="T2607" s="27">
        <f t="shared" si="40"/>
        <v>1</v>
      </c>
      <c r="U2607" s="29">
        <f>'Raw Data'!$M2607*'Raw Data'!$T2607</f>
        <v>500</v>
      </c>
    </row>
    <row r="2608" spans="1:21" x14ac:dyDescent="0.3">
      <c r="A2608" s="20">
        <v>18337782</v>
      </c>
      <c r="B2608" s="27" t="s">
        <v>5442</v>
      </c>
      <c r="C2608" s="27">
        <v>1</v>
      </c>
      <c r="D2608" s="27" t="str">
        <f>VLOOKUP('Raw Data'!$C2608,'country description'!$A$2:$B$16,2,0)</f>
        <v>India</v>
      </c>
      <c r="E2608" s="27" t="s">
        <v>14</v>
      </c>
      <c r="F2608" s="27" t="s">
        <v>5443</v>
      </c>
      <c r="G2608" s="27" t="s">
        <v>795</v>
      </c>
      <c r="H2608" s="27" t="s">
        <v>18</v>
      </c>
      <c r="I2608" s="27" t="s">
        <v>19</v>
      </c>
      <c r="J2608" s="27" t="s">
        <v>24</v>
      </c>
      <c r="K2608" s="27">
        <v>2</v>
      </c>
      <c r="L2608" s="27">
        <v>7</v>
      </c>
      <c r="M2608" s="27">
        <v>500</v>
      </c>
      <c r="N2608" s="27">
        <v>2.8</v>
      </c>
      <c r="O2608" s="27">
        <v>2014</v>
      </c>
      <c r="P2608" s="27">
        <v>2</v>
      </c>
      <c r="Q2608" s="27">
        <v>22</v>
      </c>
      <c r="R2608" s="28">
        <f>DATE('Raw Data'!$O2608,'Raw Data'!$P2608,'Raw Data'!$Q2608)</f>
        <v>41692</v>
      </c>
      <c r="S2608" s="27" t="str">
        <f>CONCATENATE(MID('Raw Data'!$H2608,FIND("(",'Raw Data'!$H2608)+1,FIND(")",'Raw Data'!$H2608)-FIND("(",'Raw Data'!$H2608)-1),"",'Raw Data'!$M2608)</f>
        <v>Rs.500</v>
      </c>
      <c r="T2608" s="27">
        <f t="shared" si="40"/>
        <v>1</v>
      </c>
      <c r="U2608" s="29">
        <f>'Raw Data'!$M2608*'Raw Data'!$T2608</f>
        <v>500</v>
      </c>
    </row>
    <row r="2609" spans="1:21" x14ac:dyDescent="0.3">
      <c r="A2609" s="20">
        <v>302156</v>
      </c>
      <c r="B2609" s="27" t="s">
        <v>5279</v>
      </c>
      <c r="C2609" s="27">
        <v>1</v>
      </c>
      <c r="D2609" s="27" t="str">
        <f>VLOOKUP('Raw Data'!$C2609,'country description'!$A$2:$B$16,2,0)</f>
        <v>India</v>
      </c>
      <c r="E2609" s="27" t="s">
        <v>14</v>
      </c>
      <c r="F2609" s="27" t="s">
        <v>5444</v>
      </c>
      <c r="G2609" s="27" t="s">
        <v>5281</v>
      </c>
      <c r="H2609" s="27" t="s">
        <v>18</v>
      </c>
      <c r="I2609" s="27" t="s">
        <v>19</v>
      </c>
      <c r="J2609" s="27" t="s">
        <v>24</v>
      </c>
      <c r="K2609" s="27">
        <v>2</v>
      </c>
      <c r="L2609" s="27">
        <v>276</v>
      </c>
      <c r="M2609" s="27">
        <v>500</v>
      </c>
      <c r="N2609" s="27">
        <v>3.5</v>
      </c>
      <c r="O2609" s="27">
        <v>2015</v>
      </c>
      <c r="P2609" s="27">
        <v>2</v>
      </c>
      <c r="Q2609" s="27">
        <v>27</v>
      </c>
      <c r="R2609" s="28">
        <f>DATE('Raw Data'!$O2609,'Raw Data'!$P2609,'Raw Data'!$Q2609)</f>
        <v>42062</v>
      </c>
      <c r="S2609" s="27" t="str">
        <f>CONCATENATE(MID('Raw Data'!$H2609,FIND("(",'Raw Data'!$H2609)+1,FIND(")",'Raw Data'!$H2609)-FIND("(",'Raw Data'!$H2609)-1),"",'Raw Data'!$M2609)</f>
        <v>Rs.500</v>
      </c>
      <c r="T2609" s="27">
        <f t="shared" si="40"/>
        <v>1</v>
      </c>
      <c r="U2609" s="29">
        <f>'Raw Data'!$M2609*'Raw Data'!$T2609</f>
        <v>500</v>
      </c>
    </row>
    <row r="2610" spans="1:21" x14ac:dyDescent="0.3">
      <c r="A2610" s="20">
        <v>900</v>
      </c>
      <c r="B2610" s="27" t="s">
        <v>5298</v>
      </c>
      <c r="C2610" s="27">
        <v>1</v>
      </c>
      <c r="D2610" s="27" t="str">
        <f>VLOOKUP('Raw Data'!$C2610,'country description'!$A$2:$B$16,2,0)</f>
        <v>India</v>
      </c>
      <c r="E2610" s="27" t="s">
        <v>14</v>
      </c>
      <c r="F2610" s="27" t="s">
        <v>5445</v>
      </c>
      <c r="G2610" s="27" t="s">
        <v>749</v>
      </c>
      <c r="H2610" s="27" t="s">
        <v>18</v>
      </c>
      <c r="I2610" s="27" t="s">
        <v>19</v>
      </c>
      <c r="J2610" s="27" t="s">
        <v>24</v>
      </c>
      <c r="K2610" s="27">
        <v>2</v>
      </c>
      <c r="L2610" s="27">
        <v>5172</v>
      </c>
      <c r="M2610" s="27">
        <v>500</v>
      </c>
      <c r="N2610" s="27">
        <v>4.3</v>
      </c>
      <c r="O2610" s="27">
        <v>2011</v>
      </c>
      <c r="P2610" s="27">
        <v>2</v>
      </c>
      <c r="Q2610" s="27">
        <v>27</v>
      </c>
      <c r="R2610" s="28">
        <f>DATE('Raw Data'!$O2610,'Raw Data'!$P2610,'Raw Data'!$Q2610)</f>
        <v>40601</v>
      </c>
      <c r="S2610" s="27" t="str">
        <f>CONCATENATE(MID('Raw Data'!$H2610,FIND("(",'Raw Data'!$H2610)+1,FIND(")",'Raw Data'!$H2610)-FIND("(",'Raw Data'!$H2610)-1),"",'Raw Data'!$M2610)</f>
        <v>Rs.500</v>
      </c>
      <c r="T2610" s="27">
        <f t="shared" si="40"/>
        <v>1</v>
      </c>
      <c r="U2610" s="29">
        <f>'Raw Data'!$M2610*'Raw Data'!$T2610</f>
        <v>500</v>
      </c>
    </row>
    <row r="2611" spans="1:21" x14ac:dyDescent="0.3">
      <c r="A2611" s="20">
        <v>306247</v>
      </c>
      <c r="B2611" s="27" t="s">
        <v>5279</v>
      </c>
      <c r="C2611" s="27">
        <v>1</v>
      </c>
      <c r="D2611" s="27" t="str">
        <f>VLOOKUP('Raw Data'!$C2611,'country description'!$A$2:$B$16,2,0)</f>
        <v>India</v>
      </c>
      <c r="E2611" s="27" t="s">
        <v>14</v>
      </c>
      <c r="F2611" s="27" t="s">
        <v>5446</v>
      </c>
      <c r="G2611" s="27" t="s">
        <v>5281</v>
      </c>
      <c r="H2611" s="27" t="s">
        <v>18</v>
      </c>
      <c r="I2611" s="27" t="s">
        <v>19</v>
      </c>
      <c r="J2611" s="27" t="s">
        <v>24</v>
      </c>
      <c r="K2611" s="27">
        <v>2</v>
      </c>
      <c r="L2611" s="27">
        <v>87</v>
      </c>
      <c r="M2611" s="27">
        <v>500</v>
      </c>
      <c r="N2611" s="27">
        <v>2.8</v>
      </c>
      <c r="O2611" s="27">
        <v>2014</v>
      </c>
      <c r="P2611" s="27">
        <v>2</v>
      </c>
      <c r="Q2611" s="27">
        <v>20</v>
      </c>
      <c r="R2611" s="28">
        <f>DATE('Raw Data'!$O2611,'Raw Data'!$P2611,'Raw Data'!$Q2611)</f>
        <v>41690</v>
      </c>
      <c r="S2611" s="27" t="str">
        <f>CONCATENATE(MID('Raw Data'!$H2611,FIND("(",'Raw Data'!$H2611)+1,FIND(")",'Raw Data'!$H2611)-FIND("(",'Raw Data'!$H2611)-1),"",'Raw Data'!$M2611)</f>
        <v>Rs.500</v>
      </c>
      <c r="T2611" s="27">
        <f t="shared" si="40"/>
        <v>1</v>
      </c>
      <c r="U2611" s="29">
        <f>'Raw Data'!$M2611*'Raw Data'!$T2611</f>
        <v>500</v>
      </c>
    </row>
    <row r="2612" spans="1:21" x14ac:dyDescent="0.3">
      <c r="A2612" s="20">
        <v>301361</v>
      </c>
      <c r="B2612" s="27" t="s">
        <v>5302</v>
      </c>
      <c r="C2612" s="27">
        <v>1</v>
      </c>
      <c r="D2612" s="27" t="str">
        <f>VLOOKUP('Raw Data'!$C2612,'country description'!$A$2:$B$16,2,0)</f>
        <v>India</v>
      </c>
      <c r="E2612" s="27" t="s">
        <v>14</v>
      </c>
      <c r="F2612" s="27" t="s">
        <v>5447</v>
      </c>
      <c r="G2612" s="27" t="s">
        <v>5448</v>
      </c>
      <c r="H2612" s="27" t="s">
        <v>18</v>
      </c>
      <c r="I2612" s="27" t="s">
        <v>19</v>
      </c>
      <c r="J2612" s="27" t="s">
        <v>24</v>
      </c>
      <c r="K2612" s="27">
        <v>2</v>
      </c>
      <c r="L2612" s="27">
        <v>165</v>
      </c>
      <c r="M2612" s="27">
        <v>500</v>
      </c>
      <c r="N2612" s="27">
        <v>3.6</v>
      </c>
      <c r="O2612" s="27">
        <v>2017</v>
      </c>
      <c r="P2612" s="27">
        <v>2</v>
      </c>
      <c r="Q2612" s="27">
        <v>26</v>
      </c>
      <c r="R2612" s="28">
        <f>DATE('Raw Data'!$O2612,'Raw Data'!$P2612,'Raw Data'!$Q2612)</f>
        <v>42792</v>
      </c>
      <c r="S2612" s="27" t="str">
        <f>CONCATENATE(MID('Raw Data'!$H2612,FIND("(",'Raw Data'!$H2612)+1,FIND(")",'Raw Data'!$H2612)-FIND("(",'Raw Data'!$H2612)-1),"",'Raw Data'!$M2612)</f>
        <v>Rs.500</v>
      </c>
      <c r="T2612" s="27">
        <f t="shared" si="40"/>
        <v>1</v>
      </c>
      <c r="U2612" s="29">
        <f>'Raw Data'!$M2612*'Raw Data'!$T2612</f>
        <v>500</v>
      </c>
    </row>
    <row r="2613" spans="1:21" x14ac:dyDescent="0.3">
      <c r="A2613" s="20">
        <v>8379</v>
      </c>
      <c r="B2613" s="27" t="s">
        <v>5320</v>
      </c>
      <c r="C2613" s="27">
        <v>1</v>
      </c>
      <c r="D2613" s="27" t="str">
        <f>VLOOKUP('Raw Data'!$C2613,'country description'!$A$2:$B$16,2,0)</f>
        <v>India</v>
      </c>
      <c r="E2613" s="27" t="s">
        <v>14</v>
      </c>
      <c r="F2613" s="27" t="s">
        <v>1631</v>
      </c>
      <c r="G2613" s="27" t="s">
        <v>3769</v>
      </c>
      <c r="H2613" s="27" t="s">
        <v>18</v>
      </c>
      <c r="I2613" s="27" t="s">
        <v>19</v>
      </c>
      <c r="J2613" s="27" t="s">
        <v>24</v>
      </c>
      <c r="K2613" s="27">
        <v>2</v>
      </c>
      <c r="L2613" s="27">
        <v>47</v>
      </c>
      <c r="M2613" s="27">
        <v>500</v>
      </c>
      <c r="N2613" s="27">
        <v>2.6</v>
      </c>
      <c r="O2613" s="27">
        <v>2010</v>
      </c>
      <c r="P2613" s="27">
        <v>2</v>
      </c>
      <c r="Q2613" s="27">
        <v>10</v>
      </c>
      <c r="R2613" s="28">
        <f>DATE('Raw Data'!$O2613,'Raw Data'!$P2613,'Raw Data'!$Q2613)</f>
        <v>40219</v>
      </c>
      <c r="S2613" s="27" t="str">
        <f>CONCATENATE(MID('Raw Data'!$H2613,FIND("(",'Raw Data'!$H2613)+1,FIND(")",'Raw Data'!$H2613)-FIND("(",'Raw Data'!$H2613)-1),"",'Raw Data'!$M2613)</f>
        <v>Rs.500</v>
      </c>
      <c r="T2613" s="27">
        <f t="shared" si="40"/>
        <v>1</v>
      </c>
      <c r="U2613" s="29">
        <f>'Raw Data'!$M2613*'Raw Data'!$T2613</f>
        <v>500</v>
      </c>
    </row>
    <row r="2614" spans="1:21" x14ac:dyDescent="0.3">
      <c r="A2614" s="20">
        <v>313443</v>
      </c>
      <c r="B2614" s="27" t="s">
        <v>5449</v>
      </c>
      <c r="C2614" s="27">
        <v>1</v>
      </c>
      <c r="D2614" s="27" t="str">
        <f>VLOOKUP('Raw Data'!$C2614,'country description'!$A$2:$B$16,2,0)</f>
        <v>India</v>
      </c>
      <c r="E2614" s="27" t="s">
        <v>14</v>
      </c>
      <c r="F2614" s="27" t="s">
        <v>5450</v>
      </c>
      <c r="G2614" s="27" t="s">
        <v>390</v>
      </c>
      <c r="H2614" s="27" t="s">
        <v>18</v>
      </c>
      <c r="I2614" s="27" t="s">
        <v>19</v>
      </c>
      <c r="J2614" s="27" t="s">
        <v>24</v>
      </c>
      <c r="K2614" s="27">
        <v>2</v>
      </c>
      <c r="L2614" s="27">
        <v>20</v>
      </c>
      <c r="M2614" s="27">
        <v>500</v>
      </c>
      <c r="N2614" s="27">
        <v>2.8</v>
      </c>
      <c r="O2614" s="27">
        <v>2018</v>
      </c>
      <c r="P2614" s="27">
        <v>2</v>
      </c>
      <c r="Q2614" s="27">
        <v>5</v>
      </c>
      <c r="R2614" s="28">
        <f>DATE('Raw Data'!$O2614,'Raw Data'!$P2614,'Raw Data'!$Q2614)</f>
        <v>43136</v>
      </c>
      <c r="S2614" s="27" t="str">
        <f>CONCATENATE(MID('Raw Data'!$H2614,FIND("(",'Raw Data'!$H2614)+1,FIND(")",'Raw Data'!$H2614)-FIND("(",'Raw Data'!$H2614)-1),"",'Raw Data'!$M2614)</f>
        <v>Rs.500</v>
      </c>
      <c r="T2614" s="27">
        <f t="shared" si="40"/>
        <v>1</v>
      </c>
      <c r="U2614" s="29">
        <f>'Raw Data'!$M2614*'Raw Data'!$T2614</f>
        <v>500</v>
      </c>
    </row>
    <row r="2615" spans="1:21" x14ac:dyDescent="0.3">
      <c r="A2615" s="20">
        <v>18254520</v>
      </c>
      <c r="B2615" s="27" t="s">
        <v>5451</v>
      </c>
      <c r="C2615" s="27">
        <v>1</v>
      </c>
      <c r="D2615" s="27" t="str">
        <f>VLOOKUP('Raw Data'!$C2615,'country description'!$A$2:$B$16,2,0)</f>
        <v>India</v>
      </c>
      <c r="E2615" s="27" t="s">
        <v>14</v>
      </c>
      <c r="F2615" s="27" t="s">
        <v>5452</v>
      </c>
      <c r="G2615" s="27" t="s">
        <v>3878</v>
      </c>
      <c r="H2615" s="27" t="s">
        <v>18</v>
      </c>
      <c r="I2615" s="27" t="s">
        <v>19</v>
      </c>
      <c r="J2615" s="27" t="s">
        <v>24</v>
      </c>
      <c r="K2615" s="27">
        <v>2</v>
      </c>
      <c r="L2615" s="27">
        <v>50</v>
      </c>
      <c r="M2615" s="27">
        <v>500</v>
      </c>
      <c r="N2615" s="27">
        <v>3.7</v>
      </c>
      <c r="O2615" s="27">
        <v>2018</v>
      </c>
      <c r="P2615" s="27">
        <v>2</v>
      </c>
      <c r="Q2615" s="27">
        <v>3</v>
      </c>
      <c r="R2615" s="28">
        <f>DATE('Raw Data'!$O2615,'Raw Data'!$P2615,'Raw Data'!$Q2615)</f>
        <v>43134</v>
      </c>
      <c r="S2615" s="27" t="str">
        <f>CONCATENATE(MID('Raw Data'!$H2615,FIND("(",'Raw Data'!$H2615)+1,FIND(")",'Raw Data'!$H2615)-FIND("(",'Raw Data'!$H2615)-1),"",'Raw Data'!$M2615)</f>
        <v>Rs.500</v>
      </c>
      <c r="T2615" s="27">
        <f t="shared" si="40"/>
        <v>1</v>
      </c>
      <c r="U2615" s="29">
        <f>'Raw Data'!$M2615*'Raw Data'!$T2615</f>
        <v>500</v>
      </c>
    </row>
    <row r="2616" spans="1:21" x14ac:dyDescent="0.3">
      <c r="A2616" s="20">
        <v>18369771</v>
      </c>
      <c r="B2616" s="27" t="s">
        <v>5453</v>
      </c>
      <c r="C2616" s="27">
        <v>1</v>
      </c>
      <c r="D2616" s="27" t="str">
        <f>VLOOKUP('Raw Data'!$C2616,'country description'!$A$2:$B$16,2,0)</f>
        <v>India</v>
      </c>
      <c r="E2616" s="27" t="s">
        <v>14</v>
      </c>
      <c r="F2616" s="27" t="s">
        <v>5454</v>
      </c>
      <c r="G2616" s="27" t="s">
        <v>434</v>
      </c>
      <c r="H2616" s="27" t="s">
        <v>18</v>
      </c>
      <c r="I2616" s="27" t="s">
        <v>19</v>
      </c>
      <c r="J2616" s="27" t="s">
        <v>24</v>
      </c>
      <c r="K2616" s="27">
        <v>2</v>
      </c>
      <c r="L2616" s="27">
        <v>7</v>
      </c>
      <c r="M2616" s="27">
        <v>500</v>
      </c>
      <c r="N2616" s="27">
        <v>2.6</v>
      </c>
      <c r="O2616" s="27">
        <v>2014</v>
      </c>
      <c r="P2616" s="27">
        <v>2</v>
      </c>
      <c r="Q2616" s="27">
        <v>27</v>
      </c>
      <c r="R2616" s="28">
        <f>DATE('Raw Data'!$O2616,'Raw Data'!$P2616,'Raw Data'!$Q2616)</f>
        <v>41697</v>
      </c>
      <c r="S2616" s="27" t="str">
        <f>CONCATENATE(MID('Raw Data'!$H2616,FIND("(",'Raw Data'!$H2616)+1,FIND(")",'Raw Data'!$H2616)-FIND("(",'Raw Data'!$H2616)-1),"",'Raw Data'!$M2616)</f>
        <v>Rs.500</v>
      </c>
      <c r="T2616" s="27">
        <f t="shared" si="40"/>
        <v>1</v>
      </c>
      <c r="U2616" s="29">
        <f>'Raw Data'!$M2616*'Raw Data'!$T2616</f>
        <v>500</v>
      </c>
    </row>
    <row r="2617" spans="1:21" x14ac:dyDescent="0.3">
      <c r="A2617" s="20">
        <v>3507</v>
      </c>
      <c r="B2617" s="27" t="s">
        <v>5279</v>
      </c>
      <c r="C2617" s="27">
        <v>1</v>
      </c>
      <c r="D2617" s="27" t="str">
        <f>VLOOKUP('Raw Data'!$C2617,'country description'!$A$2:$B$16,2,0)</f>
        <v>India</v>
      </c>
      <c r="E2617" s="27" t="s">
        <v>14</v>
      </c>
      <c r="F2617" s="27" t="s">
        <v>5455</v>
      </c>
      <c r="G2617" s="27" t="s">
        <v>5281</v>
      </c>
      <c r="H2617" s="27" t="s">
        <v>18</v>
      </c>
      <c r="I2617" s="27" t="s">
        <v>19</v>
      </c>
      <c r="J2617" s="27" t="s">
        <v>24</v>
      </c>
      <c r="K2617" s="27">
        <v>2</v>
      </c>
      <c r="L2617" s="27">
        <v>131</v>
      </c>
      <c r="M2617" s="27">
        <v>500</v>
      </c>
      <c r="N2617" s="27">
        <v>2.5</v>
      </c>
      <c r="O2617" s="27">
        <v>2016</v>
      </c>
      <c r="P2617" s="27">
        <v>2</v>
      </c>
      <c r="Q2617" s="27">
        <v>14</v>
      </c>
      <c r="R2617" s="28">
        <f>DATE('Raw Data'!$O2617,'Raw Data'!$P2617,'Raw Data'!$Q2617)</f>
        <v>42414</v>
      </c>
      <c r="S2617" s="27" t="str">
        <f>CONCATENATE(MID('Raw Data'!$H2617,FIND("(",'Raw Data'!$H2617)+1,FIND(")",'Raw Data'!$H2617)-FIND("(",'Raw Data'!$H2617)-1),"",'Raw Data'!$M2617)</f>
        <v>Rs.500</v>
      </c>
      <c r="T2617" s="27">
        <f t="shared" si="40"/>
        <v>1</v>
      </c>
      <c r="U2617" s="29">
        <f>'Raw Data'!$M2617*'Raw Data'!$T2617</f>
        <v>500</v>
      </c>
    </row>
    <row r="2618" spans="1:21" x14ac:dyDescent="0.3">
      <c r="A2618" s="20">
        <v>582</v>
      </c>
      <c r="B2618" s="27" t="s">
        <v>5456</v>
      </c>
      <c r="C2618" s="27">
        <v>1</v>
      </c>
      <c r="D2618" s="27" t="str">
        <f>VLOOKUP('Raw Data'!$C2618,'country description'!$A$2:$B$16,2,0)</f>
        <v>India</v>
      </c>
      <c r="E2618" s="27" t="s">
        <v>14</v>
      </c>
      <c r="F2618" s="27" t="s">
        <v>5457</v>
      </c>
      <c r="G2618" s="27" t="s">
        <v>835</v>
      </c>
      <c r="H2618" s="27" t="s">
        <v>18</v>
      </c>
      <c r="I2618" s="27" t="s">
        <v>19</v>
      </c>
      <c r="J2618" s="27" t="s">
        <v>24</v>
      </c>
      <c r="K2618" s="27">
        <v>2</v>
      </c>
      <c r="L2618" s="27">
        <v>238</v>
      </c>
      <c r="M2618" s="27">
        <v>500</v>
      </c>
      <c r="N2618" s="27">
        <v>3.4</v>
      </c>
      <c r="O2618" s="27">
        <v>2013</v>
      </c>
      <c r="P2618" s="27">
        <v>1</v>
      </c>
      <c r="Q2618" s="27">
        <v>13</v>
      </c>
      <c r="R2618" s="28">
        <f>DATE('Raw Data'!$O2618,'Raw Data'!$P2618,'Raw Data'!$Q2618)</f>
        <v>41287</v>
      </c>
      <c r="S2618" s="27" t="str">
        <f>CONCATENATE(MID('Raw Data'!$H2618,FIND("(",'Raw Data'!$H2618)+1,FIND(")",'Raw Data'!$H2618)-FIND("(",'Raw Data'!$H2618)-1),"",'Raw Data'!$M2618)</f>
        <v>Rs.500</v>
      </c>
      <c r="T2618" s="27">
        <f t="shared" si="40"/>
        <v>1</v>
      </c>
      <c r="U2618" s="29">
        <f>'Raw Data'!$M2618*'Raw Data'!$T2618</f>
        <v>500</v>
      </c>
    </row>
    <row r="2619" spans="1:21" x14ac:dyDescent="0.3">
      <c r="A2619" s="20">
        <v>4092</v>
      </c>
      <c r="B2619" s="27" t="s">
        <v>2556</v>
      </c>
      <c r="C2619" s="27">
        <v>1</v>
      </c>
      <c r="D2619" s="27" t="str">
        <f>VLOOKUP('Raw Data'!$C2619,'country description'!$A$2:$B$16,2,0)</f>
        <v>India</v>
      </c>
      <c r="E2619" s="27" t="s">
        <v>14</v>
      </c>
      <c r="F2619" s="27" t="s">
        <v>5458</v>
      </c>
      <c r="G2619" s="27" t="s">
        <v>390</v>
      </c>
      <c r="H2619" s="27" t="s">
        <v>18</v>
      </c>
      <c r="I2619" s="27" t="s">
        <v>19</v>
      </c>
      <c r="J2619" s="27" t="s">
        <v>24</v>
      </c>
      <c r="K2619" s="27">
        <v>2</v>
      </c>
      <c r="L2619" s="27">
        <v>519</v>
      </c>
      <c r="M2619" s="27">
        <v>500</v>
      </c>
      <c r="N2619" s="27">
        <v>3.7</v>
      </c>
      <c r="O2619" s="27">
        <v>2017</v>
      </c>
      <c r="P2619" s="27">
        <v>1</v>
      </c>
      <c r="Q2619" s="27">
        <v>8</v>
      </c>
      <c r="R2619" s="28">
        <f>DATE('Raw Data'!$O2619,'Raw Data'!$P2619,'Raw Data'!$Q2619)</f>
        <v>42743</v>
      </c>
      <c r="S2619" s="27" t="str">
        <f>CONCATENATE(MID('Raw Data'!$H2619,FIND("(",'Raw Data'!$H2619)+1,FIND(")",'Raw Data'!$H2619)-FIND("(",'Raw Data'!$H2619)-1),"",'Raw Data'!$M2619)</f>
        <v>Rs.500</v>
      </c>
      <c r="T2619" s="27">
        <f t="shared" si="40"/>
        <v>1</v>
      </c>
      <c r="U2619" s="29">
        <f>'Raw Data'!$M2619*'Raw Data'!$T2619</f>
        <v>500</v>
      </c>
    </row>
    <row r="2620" spans="1:21" x14ac:dyDescent="0.3">
      <c r="A2620" s="20">
        <v>18313122</v>
      </c>
      <c r="B2620" s="27" t="s">
        <v>5459</v>
      </c>
      <c r="C2620" s="27">
        <v>1</v>
      </c>
      <c r="D2620" s="27" t="str">
        <f>VLOOKUP('Raw Data'!$C2620,'country description'!$A$2:$B$16,2,0)</f>
        <v>India</v>
      </c>
      <c r="E2620" s="27" t="s">
        <v>14</v>
      </c>
      <c r="F2620" s="27" t="s">
        <v>5460</v>
      </c>
      <c r="G2620" s="27" t="s">
        <v>461</v>
      </c>
      <c r="H2620" s="27" t="s">
        <v>18</v>
      </c>
      <c r="I2620" s="27" t="s">
        <v>19</v>
      </c>
      <c r="J2620" s="27" t="s">
        <v>24</v>
      </c>
      <c r="K2620" s="27">
        <v>2</v>
      </c>
      <c r="L2620" s="27">
        <v>51</v>
      </c>
      <c r="M2620" s="27">
        <v>500</v>
      </c>
      <c r="N2620" s="27">
        <v>3.8</v>
      </c>
      <c r="O2620" s="27">
        <v>2014</v>
      </c>
      <c r="P2620" s="27">
        <v>1</v>
      </c>
      <c r="Q2620" s="27">
        <v>21</v>
      </c>
      <c r="R2620" s="28">
        <f>DATE('Raw Data'!$O2620,'Raw Data'!$P2620,'Raw Data'!$Q2620)</f>
        <v>41660</v>
      </c>
      <c r="S2620" s="27" t="str">
        <f>CONCATENATE(MID('Raw Data'!$H2620,FIND("(",'Raw Data'!$H2620)+1,FIND(")",'Raw Data'!$H2620)-FIND("(",'Raw Data'!$H2620)-1),"",'Raw Data'!$M2620)</f>
        <v>Rs.500</v>
      </c>
      <c r="T2620" s="27">
        <f t="shared" si="40"/>
        <v>1</v>
      </c>
      <c r="U2620" s="29">
        <f>'Raw Data'!$M2620*'Raw Data'!$T2620</f>
        <v>500</v>
      </c>
    </row>
    <row r="2621" spans="1:21" x14ac:dyDescent="0.3">
      <c r="A2621" s="20">
        <v>311616</v>
      </c>
      <c r="B2621" s="27" t="s">
        <v>5279</v>
      </c>
      <c r="C2621" s="27">
        <v>1</v>
      </c>
      <c r="D2621" s="27" t="str">
        <f>VLOOKUP('Raw Data'!$C2621,'country description'!$A$2:$B$16,2,0)</f>
        <v>India</v>
      </c>
      <c r="E2621" s="27" t="s">
        <v>14</v>
      </c>
      <c r="F2621" s="27" t="s">
        <v>5461</v>
      </c>
      <c r="G2621" s="27" t="s">
        <v>5281</v>
      </c>
      <c r="H2621" s="27" t="s">
        <v>18</v>
      </c>
      <c r="I2621" s="27" t="s">
        <v>19</v>
      </c>
      <c r="J2621" s="27" t="s">
        <v>24</v>
      </c>
      <c r="K2621" s="27">
        <v>2</v>
      </c>
      <c r="L2621" s="27">
        <v>69</v>
      </c>
      <c r="M2621" s="27">
        <v>500</v>
      </c>
      <c r="N2621" s="27">
        <v>3.1</v>
      </c>
      <c r="O2621" s="27">
        <v>2012</v>
      </c>
      <c r="P2621" s="27">
        <v>1</v>
      </c>
      <c r="Q2621" s="27">
        <v>1</v>
      </c>
      <c r="R2621" s="28">
        <f>DATE('Raw Data'!$O2621,'Raw Data'!$P2621,'Raw Data'!$Q2621)</f>
        <v>40909</v>
      </c>
      <c r="S2621" s="27" t="str">
        <f>CONCATENATE(MID('Raw Data'!$H2621,FIND("(",'Raw Data'!$H2621)+1,FIND(")",'Raw Data'!$H2621)-FIND("(",'Raw Data'!$H2621)-1),"",'Raw Data'!$M2621)</f>
        <v>Rs.500</v>
      </c>
      <c r="T2621" s="27">
        <f t="shared" si="40"/>
        <v>1</v>
      </c>
      <c r="U2621" s="29">
        <f>'Raw Data'!$M2621*'Raw Data'!$T2621</f>
        <v>500</v>
      </c>
    </row>
    <row r="2622" spans="1:21" x14ac:dyDescent="0.3">
      <c r="A2622" s="20">
        <v>9700</v>
      </c>
      <c r="B2622" s="27" t="s">
        <v>5279</v>
      </c>
      <c r="C2622" s="27">
        <v>1</v>
      </c>
      <c r="D2622" s="27" t="str">
        <f>VLOOKUP('Raw Data'!$C2622,'country description'!$A$2:$B$16,2,0)</f>
        <v>India</v>
      </c>
      <c r="E2622" s="27" t="s">
        <v>14</v>
      </c>
      <c r="F2622" s="27" t="s">
        <v>5462</v>
      </c>
      <c r="G2622" s="27" t="s">
        <v>5281</v>
      </c>
      <c r="H2622" s="27" t="s">
        <v>18</v>
      </c>
      <c r="I2622" s="27" t="s">
        <v>19</v>
      </c>
      <c r="J2622" s="27" t="s">
        <v>24</v>
      </c>
      <c r="K2622" s="27">
        <v>2</v>
      </c>
      <c r="L2622" s="27">
        <v>67</v>
      </c>
      <c r="M2622" s="27">
        <v>500</v>
      </c>
      <c r="N2622" s="27">
        <v>2.8</v>
      </c>
      <c r="O2622" s="27">
        <v>2018</v>
      </c>
      <c r="P2622" s="27">
        <v>1</v>
      </c>
      <c r="Q2622" s="27">
        <v>26</v>
      </c>
      <c r="R2622" s="28">
        <f>DATE('Raw Data'!$O2622,'Raw Data'!$P2622,'Raw Data'!$Q2622)</f>
        <v>43126</v>
      </c>
      <c r="S2622" s="27" t="str">
        <f>CONCATENATE(MID('Raw Data'!$H2622,FIND("(",'Raw Data'!$H2622)+1,FIND(")",'Raw Data'!$H2622)-FIND("(",'Raw Data'!$H2622)-1),"",'Raw Data'!$M2622)</f>
        <v>Rs.500</v>
      </c>
      <c r="T2622" s="27">
        <f t="shared" si="40"/>
        <v>1</v>
      </c>
      <c r="U2622" s="29">
        <f>'Raw Data'!$M2622*'Raw Data'!$T2622</f>
        <v>500</v>
      </c>
    </row>
    <row r="2623" spans="1:21" x14ac:dyDescent="0.3">
      <c r="A2623" s="20">
        <v>154</v>
      </c>
      <c r="B2623" s="27" t="s">
        <v>5279</v>
      </c>
      <c r="C2623" s="27">
        <v>1</v>
      </c>
      <c r="D2623" s="27" t="str">
        <f>VLOOKUP('Raw Data'!$C2623,'country description'!$A$2:$B$16,2,0)</f>
        <v>India</v>
      </c>
      <c r="E2623" s="27" t="s">
        <v>14</v>
      </c>
      <c r="F2623" s="27" t="s">
        <v>5463</v>
      </c>
      <c r="G2623" s="27" t="s">
        <v>5281</v>
      </c>
      <c r="H2623" s="27" t="s">
        <v>18</v>
      </c>
      <c r="I2623" s="27" t="s">
        <v>19</v>
      </c>
      <c r="J2623" s="27" t="s">
        <v>24</v>
      </c>
      <c r="K2623" s="27">
        <v>2</v>
      </c>
      <c r="L2623" s="27">
        <v>188</v>
      </c>
      <c r="M2623" s="27">
        <v>500</v>
      </c>
      <c r="N2623" s="27">
        <v>3.7</v>
      </c>
      <c r="O2623" s="27">
        <v>2011</v>
      </c>
      <c r="P2623" s="27">
        <v>1</v>
      </c>
      <c r="Q2623" s="27">
        <v>3</v>
      </c>
      <c r="R2623" s="28">
        <f>DATE('Raw Data'!$O2623,'Raw Data'!$P2623,'Raw Data'!$Q2623)</f>
        <v>40546</v>
      </c>
      <c r="S2623" s="27" t="str">
        <f>CONCATENATE(MID('Raw Data'!$H2623,FIND("(",'Raw Data'!$H2623)+1,FIND(")",'Raw Data'!$H2623)-FIND("(",'Raw Data'!$H2623)-1),"",'Raw Data'!$M2623)</f>
        <v>Rs.500</v>
      </c>
      <c r="T2623" s="27">
        <f t="shared" si="40"/>
        <v>1</v>
      </c>
      <c r="U2623" s="29">
        <f>'Raw Data'!$M2623*'Raw Data'!$T2623</f>
        <v>500</v>
      </c>
    </row>
    <row r="2624" spans="1:21" x14ac:dyDescent="0.3">
      <c r="A2624" s="20">
        <v>4939</v>
      </c>
      <c r="B2624" s="27" t="s">
        <v>5464</v>
      </c>
      <c r="C2624" s="27">
        <v>1</v>
      </c>
      <c r="D2624" s="27" t="str">
        <f>VLOOKUP('Raw Data'!$C2624,'country description'!$A$2:$B$16,2,0)</f>
        <v>India</v>
      </c>
      <c r="E2624" s="27" t="s">
        <v>14</v>
      </c>
      <c r="F2624" s="27" t="s">
        <v>5465</v>
      </c>
      <c r="G2624" s="27" t="s">
        <v>393</v>
      </c>
      <c r="H2624" s="27" t="s">
        <v>18</v>
      </c>
      <c r="I2624" s="27" t="s">
        <v>19</v>
      </c>
      <c r="J2624" s="27" t="s">
        <v>24</v>
      </c>
      <c r="K2624" s="27">
        <v>2</v>
      </c>
      <c r="L2624" s="27">
        <v>8</v>
      </c>
      <c r="M2624" s="27">
        <v>500</v>
      </c>
      <c r="N2624" s="27">
        <v>2.6</v>
      </c>
      <c r="O2624" s="27">
        <v>2010</v>
      </c>
      <c r="P2624" s="27">
        <v>1</v>
      </c>
      <c r="Q2624" s="27">
        <v>4</v>
      </c>
      <c r="R2624" s="28">
        <f>DATE('Raw Data'!$O2624,'Raw Data'!$P2624,'Raw Data'!$Q2624)</f>
        <v>40182</v>
      </c>
      <c r="S2624" s="27" t="str">
        <f>CONCATENATE(MID('Raw Data'!$H2624,FIND("(",'Raw Data'!$H2624)+1,FIND(")",'Raw Data'!$H2624)-FIND("(",'Raw Data'!$H2624)-1),"",'Raw Data'!$M2624)</f>
        <v>Rs.500</v>
      </c>
      <c r="T2624" s="27">
        <f t="shared" si="40"/>
        <v>1</v>
      </c>
      <c r="U2624" s="29">
        <f>'Raw Data'!$M2624*'Raw Data'!$T2624</f>
        <v>500</v>
      </c>
    </row>
    <row r="2625" spans="1:21" x14ac:dyDescent="0.3">
      <c r="A2625" s="20">
        <v>301190</v>
      </c>
      <c r="B2625" s="27" t="s">
        <v>5279</v>
      </c>
      <c r="C2625" s="27">
        <v>1</v>
      </c>
      <c r="D2625" s="27" t="str">
        <f>VLOOKUP('Raw Data'!$C2625,'country description'!$A$2:$B$16,2,0)</f>
        <v>India</v>
      </c>
      <c r="E2625" s="27" t="s">
        <v>14</v>
      </c>
      <c r="F2625" s="27" t="s">
        <v>5466</v>
      </c>
      <c r="G2625" s="27" t="s">
        <v>5281</v>
      </c>
      <c r="H2625" s="27" t="s">
        <v>18</v>
      </c>
      <c r="I2625" s="27" t="s">
        <v>19</v>
      </c>
      <c r="J2625" s="27" t="s">
        <v>24</v>
      </c>
      <c r="K2625" s="27">
        <v>2</v>
      </c>
      <c r="L2625" s="27">
        <v>183</v>
      </c>
      <c r="M2625" s="27">
        <v>500</v>
      </c>
      <c r="N2625" s="27">
        <v>2.8</v>
      </c>
      <c r="O2625" s="27">
        <v>2015</v>
      </c>
      <c r="P2625" s="27">
        <v>1</v>
      </c>
      <c r="Q2625" s="27">
        <v>16</v>
      </c>
      <c r="R2625" s="28">
        <f>DATE('Raw Data'!$O2625,'Raw Data'!$P2625,'Raw Data'!$Q2625)</f>
        <v>42020</v>
      </c>
      <c r="S2625" s="27" t="str">
        <f>CONCATENATE(MID('Raw Data'!$H2625,FIND("(",'Raw Data'!$H2625)+1,FIND(")",'Raw Data'!$H2625)-FIND("(",'Raw Data'!$H2625)-1),"",'Raw Data'!$M2625)</f>
        <v>Rs.500</v>
      </c>
      <c r="T2625" s="27">
        <f t="shared" si="40"/>
        <v>1</v>
      </c>
      <c r="U2625" s="29">
        <f>'Raw Data'!$M2625*'Raw Data'!$T2625</f>
        <v>500</v>
      </c>
    </row>
    <row r="2626" spans="1:21" x14ac:dyDescent="0.3">
      <c r="A2626" s="20">
        <v>312913</v>
      </c>
      <c r="B2626" s="27" t="s">
        <v>5467</v>
      </c>
      <c r="C2626" s="27">
        <v>1</v>
      </c>
      <c r="D2626" s="27" t="str">
        <f>VLOOKUP('Raw Data'!$C2626,'country description'!$A$2:$B$16,2,0)</f>
        <v>India</v>
      </c>
      <c r="E2626" s="27" t="s">
        <v>14</v>
      </c>
      <c r="F2626" s="27" t="s">
        <v>5468</v>
      </c>
      <c r="G2626" s="27" t="s">
        <v>500</v>
      </c>
      <c r="H2626" s="27" t="s">
        <v>18</v>
      </c>
      <c r="I2626" s="27" t="s">
        <v>19</v>
      </c>
      <c r="J2626" s="27" t="s">
        <v>24</v>
      </c>
      <c r="K2626" s="27">
        <v>2</v>
      </c>
      <c r="L2626" s="27">
        <v>38</v>
      </c>
      <c r="M2626" s="27">
        <v>500</v>
      </c>
      <c r="N2626" s="27">
        <v>2.9</v>
      </c>
      <c r="O2626" s="27">
        <v>2017</v>
      </c>
      <c r="P2626" s="27">
        <v>1</v>
      </c>
      <c r="Q2626" s="27">
        <v>4</v>
      </c>
      <c r="R2626" s="28">
        <f>DATE('Raw Data'!$O2626,'Raw Data'!$P2626,'Raw Data'!$Q2626)</f>
        <v>42739</v>
      </c>
      <c r="S2626" s="27" t="str">
        <f>CONCATENATE(MID('Raw Data'!$H2626,FIND("(",'Raw Data'!$H2626)+1,FIND(")",'Raw Data'!$H2626)-FIND("(",'Raw Data'!$H2626)-1),"",'Raw Data'!$M2626)</f>
        <v>Rs.500</v>
      </c>
      <c r="T2626" s="27">
        <f t="shared" ref="T2626:T2689" si="41">VLOOKUP(D2626,$Y$4:$Z$18,2,0)</f>
        <v>1</v>
      </c>
      <c r="U2626" s="29">
        <f>'Raw Data'!$M2626*'Raw Data'!$T2626</f>
        <v>500</v>
      </c>
    </row>
    <row r="2627" spans="1:21" x14ac:dyDescent="0.3">
      <c r="A2627" s="20">
        <v>9956</v>
      </c>
      <c r="B2627" s="27" t="s">
        <v>5265</v>
      </c>
      <c r="C2627" s="27">
        <v>1</v>
      </c>
      <c r="D2627" s="27" t="str">
        <f>VLOOKUP('Raw Data'!$C2627,'country description'!$A$2:$B$16,2,0)</f>
        <v>India</v>
      </c>
      <c r="E2627" s="27" t="s">
        <v>14</v>
      </c>
      <c r="F2627" s="27" t="s">
        <v>5469</v>
      </c>
      <c r="G2627" s="27" t="s">
        <v>5267</v>
      </c>
      <c r="H2627" s="27" t="s">
        <v>18</v>
      </c>
      <c r="I2627" s="27" t="s">
        <v>19</v>
      </c>
      <c r="J2627" s="27" t="s">
        <v>24</v>
      </c>
      <c r="K2627" s="27">
        <v>2</v>
      </c>
      <c r="L2627" s="27">
        <v>94</v>
      </c>
      <c r="M2627" s="27">
        <v>500</v>
      </c>
      <c r="N2627" s="27">
        <v>3.3</v>
      </c>
      <c r="O2627" s="27">
        <v>2015</v>
      </c>
      <c r="P2627" s="27">
        <v>1</v>
      </c>
      <c r="Q2627" s="27">
        <v>8</v>
      </c>
      <c r="R2627" s="28">
        <f>DATE('Raw Data'!$O2627,'Raw Data'!$P2627,'Raw Data'!$Q2627)</f>
        <v>42012</v>
      </c>
      <c r="S2627" s="27" t="str">
        <f>CONCATENATE(MID('Raw Data'!$H2627,FIND("(",'Raw Data'!$H2627)+1,FIND(")",'Raw Data'!$H2627)-FIND("(",'Raw Data'!$H2627)-1),"",'Raw Data'!$M2627)</f>
        <v>Rs.500</v>
      </c>
      <c r="T2627" s="27">
        <f t="shared" si="41"/>
        <v>1</v>
      </c>
      <c r="U2627" s="29">
        <f>'Raw Data'!$M2627*'Raw Data'!$T2627</f>
        <v>500</v>
      </c>
    </row>
    <row r="2628" spans="1:21" x14ac:dyDescent="0.3">
      <c r="A2628" s="20">
        <v>18138442</v>
      </c>
      <c r="B2628" s="27" t="s">
        <v>5279</v>
      </c>
      <c r="C2628" s="27">
        <v>1</v>
      </c>
      <c r="D2628" s="27" t="str">
        <f>VLOOKUP('Raw Data'!$C2628,'country description'!$A$2:$B$16,2,0)</f>
        <v>India</v>
      </c>
      <c r="E2628" s="27" t="s">
        <v>14</v>
      </c>
      <c r="F2628" s="27" t="s">
        <v>5470</v>
      </c>
      <c r="G2628" s="27" t="s">
        <v>5281</v>
      </c>
      <c r="H2628" s="27" t="s">
        <v>18</v>
      </c>
      <c r="I2628" s="27" t="s">
        <v>19</v>
      </c>
      <c r="J2628" s="27" t="s">
        <v>24</v>
      </c>
      <c r="K2628" s="27">
        <v>2</v>
      </c>
      <c r="L2628" s="27">
        <v>31</v>
      </c>
      <c r="M2628" s="27">
        <v>500</v>
      </c>
      <c r="N2628" s="27">
        <v>2.2999999999999998</v>
      </c>
      <c r="O2628" s="27">
        <v>2018</v>
      </c>
      <c r="P2628" s="27">
        <v>1</v>
      </c>
      <c r="Q2628" s="27">
        <v>4</v>
      </c>
      <c r="R2628" s="28">
        <f>DATE('Raw Data'!$O2628,'Raw Data'!$P2628,'Raw Data'!$Q2628)</f>
        <v>43104</v>
      </c>
      <c r="S2628" s="27" t="str">
        <f>CONCATENATE(MID('Raw Data'!$H2628,FIND("(",'Raw Data'!$H2628)+1,FIND(")",'Raw Data'!$H2628)-FIND("(",'Raw Data'!$H2628)-1),"",'Raw Data'!$M2628)</f>
        <v>Rs.500</v>
      </c>
      <c r="T2628" s="27">
        <f t="shared" si="41"/>
        <v>1</v>
      </c>
      <c r="U2628" s="29">
        <f>'Raw Data'!$M2628*'Raw Data'!$T2628</f>
        <v>500</v>
      </c>
    </row>
    <row r="2629" spans="1:21" x14ac:dyDescent="0.3">
      <c r="A2629" s="20">
        <v>18396440</v>
      </c>
      <c r="B2629" s="27" t="s">
        <v>5471</v>
      </c>
      <c r="C2629" s="27">
        <v>1</v>
      </c>
      <c r="D2629" s="27" t="str">
        <f>VLOOKUP('Raw Data'!$C2629,'country description'!$A$2:$B$16,2,0)</f>
        <v>India</v>
      </c>
      <c r="E2629" s="27" t="s">
        <v>14</v>
      </c>
      <c r="F2629" s="27" t="s">
        <v>5472</v>
      </c>
      <c r="G2629" s="27" t="s">
        <v>410</v>
      </c>
      <c r="H2629" s="27" t="s">
        <v>18</v>
      </c>
      <c r="I2629" s="27" t="s">
        <v>19</v>
      </c>
      <c r="J2629" s="27" t="s">
        <v>24</v>
      </c>
      <c r="K2629" s="27">
        <v>2</v>
      </c>
      <c r="L2629" s="27">
        <v>4</v>
      </c>
      <c r="M2629" s="27">
        <v>500</v>
      </c>
      <c r="N2629" s="27">
        <v>2.6</v>
      </c>
      <c r="O2629" s="27">
        <v>2018</v>
      </c>
      <c r="P2629" s="27">
        <v>1</v>
      </c>
      <c r="Q2629" s="27">
        <v>15</v>
      </c>
      <c r="R2629" s="28">
        <f>DATE('Raw Data'!$O2629,'Raw Data'!$P2629,'Raw Data'!$Q2629)</f>
        <v>43115</v>
      </c>
      <c r="S2629" s="27" t="str">
        <f>CONCATENATE(MID('Raw Data'!$H2629,FIND("(",'Raw Data'!$H2629)+1,FIND(")",'Raw Data'!$H2629)-FIND("(",'Raw Data'!$H2629)-1),"",'Raw Data'!$M2629)</f>
        <v>Rs.500</v>
      </c>
      <c r="T2629" s="27">
        <f t="shared" si="41"/>
        <v>1</v>
      </c>
      <c r="U2629" s="29">
        <f>'Raw Data'!$M2629*'Raw Data'!$T2629</f>
        <v>500</v>
      </c>
    </row>
    <row r="2630" spans="1:21" x14ac:dyDescent="0.3">
      <c r="A2630" s="20">
        <v>306809</v>
      </c>
      <c r="B2630" s="27" t="s">
        <v>5473</v>
      </c>
      <c r="C2630" s="27">
        <v>1</v>
      </c>
      <c r="D2630" s="27" t="str">
        <f>VLOOKUP('Raw Data'!$C2630,'country description'!$A$2:$B$16,2,0)</f>
        <v>India</v>
      </c>
      <c r="E2630" s="27" t="s">
        <v>14</v>
      </c>
      <c r="F2630" s="27" t="s">
        <v>5474</v>
      </c>
      <c r="G2630" s="27" t="s">
        <v>610</v>
      </c>
      <c r="H2630" s="27" t="s">
        <v>18</v>
      </c>
      <c r="I2630" s="27" t="s">
        <v>19</v>
      </c>
      <c r="J2630" s="27" t="s">
        <v>24</v>
      </c>
      <c r="K2630" s="27">
        <v>2</v>
      </c>
      <c r="L2630" s="27">
        <v>158</v>
      </c>
      <c r="M2630" s="27">
        <v>500</v>
      </c>
      <c r="N2630" s="27">
        <v>3.2</v>
      </c>
      <c r="O2630" s="27">
        <v>2010</v>
      </c>
      <c r="P2630" s="27">
        <v>1</v>
      </c>
      <c r="Q2630" s="27">
        <v>20</v>
      </c>
      <c r="R2630" s="28">
        <f>DATE('Raw Data'!$O2630,'Raw Data'!$P2630,'Raw Data'!$Q2630)</f>
        <v>40198</v>
      </c>
      <c r="S2630" s="27" t="str">
        <f>CONCATENATE(MID('Raw Data'!$H2630,FIND("(",'Raw Data'!$H2630)+1,FIND(")",'Raw Data'!$H2630)-FIND("(",'Raw Data'!$H2630)-1),"",'Raw Data'!$M2630)</f>
        <v>Rs.500</v>
      </c>
      <c r="T2630" s="27">
        <f t="shared" si="41"/>
        <v>1</v>
      </c>
      <c r="U2630" s="29">
        <f>'Raw Data'!$M2630*'Raw Data'!$T2630</f>
        <v>500</v>
      </c>
    </row>
    <row r="2631" spans="1:21" x14ac:dyDescent="0.3">
      <c r="A2631" s="20">
        <v>18303828</v>
      </c>
      <c r="B2631" s="27" t="s">
        <v>5262</v>
      </c>
      <c r="C2631" s="27">
        <v>1</v>
      </c>
      <c r="D2631" s="27" t="str">
        <f>VLOOKUP('Raw Data'!$C2631,'country description'!$A$2:$B$16,2,0)</f>
        <v>India</v>
      </c>
      <c r="E2631" s="27" t="s">
        <v>14</v>
      </c>
      <c r="F2631" s="27" t="s">
        <v>5475</v>
      </c>
      <c r="G2631" s="27" t="s">
        <v>5264</v>
      </c>
      <c r="H2631" s="27" t="s">
        <v>18</v>
      </c>
      <c r="I2631" s="27" t="s">
        <v>19</v>
      </c>
      <c r="J2631" s="27" t="s">
        <v>24</v>
      </c>
      <c r="K2631" s="27">
        <v>2</v>
      </c>
      <c r="L2631" s="27">
        <v>116</v>
      </c>
      <c r="M2631" s="27">
        <v>500</v>
      </c>
      <c r="N2631" s="27">
        <v>3.6</v>
      </c>
      <c r="O2631" s="27">
        <v>2015</v>
      </c>
      <c r="P2631" s="27">
        <v>1</v>
      </c>
      <c r="Q2631" s="27">
        <v>20</v>
      </c>
      <c r="R2631" s="28">
        <f>DATE('Raw Data'!$O2631,'Raw Data'!$P2631,'Raw Data'!$Q2631)</f>
        <v>42024</v>
      </c>
      <c r="S2631" s="27" t="str">
        <f>CONCATENATE(MID('Raw Data'!$H2631,FIND("(",'Raw Data'!$H2631)+1,FIND(")",'Raw Data'!$H2631)-FIND("(",'Raw Data'!$H2631)-1),"",'Raw Data'!$M2631)</f>
        <v>Rs.500</v>
      </c>
      <c r="T2631" s="27">
        <f t="shared" si="41"/>
        <v>1</v>
      </c>
      <c r="U2631" s="29">
        <f>'Raw Data'!$M2631*'Raw Data'!$T2631</f>
        <v>500</v>
      </c>
    </row>
    <row r="2632" spans="1:21" x14ac:dyDescent="0.3">
      <c r="A2632" s="20">
        <v>17977795</v>
      </c>
      <c r="B2632" s="27" t="s">
        <v>5476</v>
      </c>
      <c r="C2632" s="27">
        <v>1</v>
      </c>
      <c r="D2632" s="27" t="str">
        <f>VLOOKUP('Raw Data'!$C2632,'country description'!$A$2:$B$16,2,0)</f>
        <v>India</v>
      </c>
      <c r="E2632" s="27" t="s">
        <v>14</v>
      </c>
      <c r="F2632" s="27" t="s">
        <v>5477</v>
      </c>
      <c r="G2632" s="27" t="s">
        <v>617</v>
      </c>
      <c r="H2632" s="27" t="s">
        <v>18</v>
      </c>
      <c r="I2632" s="27" t="s">
        <v>19</v>
      </c>
      <c r="J2632" s="27" t="s">
        <v>24</v>
      </c>
      <c r="K2632" s="27">
        <v>2</v>
      </c>
      <c r="L2632" s="27">
        <v>14</v>
      </c>
      <c r="M2632" s="27">
        <v>500</v>
      </c>
      <c r="N2632" s="27">
        <v>3</v>
      </c>
      <c r="O2632" s="27">
        <v>2013</v>
      </c>
      <c r="P2632" s="27">
        <v>1</v>
      </c>
      <c r="Q2632" s="27">
        <v>15</v>
      </c>
      <c r="R2632" s="28">
        <f>DATE('Raw Data'!$O2632,'Raw Data'!$P2632,'Raw Data'!$Q2632)</f>
        <v>41289</v>
      </c>
      <c r="S2632" s="27" t="str">
        <f>CONCATENATE(MID('Raw Data'!$H2632,FIND("(",'Raw Data'!$H2632)+1,FIND(")",'Raw Data'!$H2632)-FIND("(",'Raw Data'!$H2632)-1),"",'Raw Data'!$M2632)</f>
        <v>Rs.500</v>
      </c>
      <c r="T2632" s="27">
        <f t="shared" si="41"/>
        <v>1</v>
      </c>
      <c r="U2632" s="29">
        <f>'Raw Data'!$M2632*'Raw Data'!$T2632</f>
        <v>500</v>
      </c>
    </row>
    <row r="2633" spans="1:21" x14ac:dyDescent="0.3">
      <c r="A2633" s="20">
        <v>18363209</v>
      </c>
      <c r="B2633" s="27" t="s">
        <v>5478</v>
      </c>
      <c r="C2633" s="27">
        <v>1</v>
      </c>
      <c r="D2633" s="27" t="str">
        <f>VLOOKUP('Raw Data'!$C2633,'country description'!$A$2:$B$16,2,0)</f>
        <v>India</v>
      </c>
      <c r="E2633" s="27" t="s">
        <v>14</v>
      </c>
      <c r="F2633" s="27" t="s">
        <v>5479</v>
      </c>
      <c r="G2633" s="27" t="s">
        <v>407</v>
      </c>
      <c r="H2633" s="27" t="s">
        <v>18</v>
      </c>
      <c r="I2633" s="27" t="s">
        <v>19</v>
      </c>
      <c r="J2633" s="27" t="s">
        <v>24</v>
      </c>
      <c r="K2633" s="27">
        <v>2</v>
      </c>
      <c r="L2633" s="27">
        <v>17</v>
      </c>
      <c r="M2633" s="27">
        <v>500</v>
      </c>
      <c r="N2633" s="27">
        <v>3</v>
      </c>
      <c r="O2633" s="27">
        <v>2012</v>
      </c>
      <c r="P2633" s="27">
        <v>1</v>
      </c>
      <c r="Q2633" s="27">
        <v>12</v>
      </c>
      <c r="R2633" s="28">
        <f>DATE('Raw Data'!$O2633,'Raw Data'!$P2633,'Raw Data'!$Q2633)</f>
        <v>40920</v>
      </c>
      <c r="S2633" s="27" t="str">
        <f>CONCATENATE(MID('Raw Data'!$H2633,FIND("(",'Raw Data'!$H2633)+1,FIND(")",'Raw Data'!$H2633)-FIND("(",'Raw Data'!$H2633)-1),"",'Raw Data'!$M2633)</f>
        <v>Rs.500</v>
      </c>
      <c r="T2633" s="27">
        <f t="shared" si="41"/>
        <v>1</v>
      </c>
      <c r="U2633" s="29">
        <f>'Raw Data'!$M2633*'Raw Data'!$T2633</f>
        <v>500</v>
      </c>
    </row>
    <row r="2634" spans="1:21" x14ac:dyDescent="0.3">
      <c r="A2634" s="20">
        <v>17953943</v>
      </c>
      <c r="B2634" s="27" t="s">
        <v>5480</v>
      </c>
      <c r="C2634" s="27">
        <v>1</v>
      </c>
      <c r="D2634" s="27" t="str">
        <f>VLOOKUP('Raw Data'!$C2634,'country description'!$A$2:$B$16,2,0)</f>
        <v>India</v>
      </c>
      <c r="E2634" s="27" t="s">
        <v>14</v>
      </c>
      <c r="F2634" s="27" t="s">
        <v>5481</v>
      </c>
      <c r="G2634" s="27" t="s">
        <v>5264</v>
      </c>
      <c r="H2634" s="27" t="s">
        <v>18</v>
      </c>
      <c r="I2634" s="27" t="s">
        <v>19</v>
      </c>
      <c r="J2634" s="27" t="s">
        <v>24</v>
      </c>
      <c r="K2634" s="27">
        <v>2</v>
      </c>
      <c r="L2634" s="27">
        <v>606</v>
      </c>
      <c r="M2634" s="27">
        <v>500</v>
      </c>
      <c r="N2634" s="27">
        <v>3.9</v>
      </c>
      <c r="O2634" s="27">
        <v>2018</v>
      </c>
      <c r="P2634" s="27">
        <v>1</v>
      </c>
      <c r="Q2634" s="27">
        <v>11</v>
      </c>
      <c r="R2634" s="28">
        <f>DATE('Raw Data'!$O2634,'Raw Data'!$P2634,'Raw Data'!$Q2634)</f>
        <v>43111</v>
      </c>
      <c r="S2634" s="27" t="str">
        <f>CONCATENATE(MID('Raw Data'!$H2634,FIND("(",'Raw Data'!$H2634)+1,FIND(")",'Raw Data'!$H2634)-FIND("(",'Raw Data'!$H2634)-1),"",'Raw Data'!$M2634)</f>
        <v>Rs.500</v>
      </c>
      <c r="T2634" s="27">
        <f t="shared" si="41"/>
        <v>1</v>
      </c>
      <c r="U2634" s="29">
        <f>'Raw Data'!$M2634*'Raw Data'!$T2634</f>
        <v>500</v>
      </c>
    </row>
    <row r="2635" spans="1:21" x14ac:dyDescent="0.3">
      <c r="A2635" s="20">
        <v>9348</v>
      </c>
      <c r="B2635" s="27" t="s">
        <v>5265</v>
      </c>
      <c r="C2635" s="27">
        <v>1</v>
      </c>
      <c r="D2635" s="27" t="str">
        <f>VLOOKUP('Raw Data'!$C2635,'country description'!$A$2:$B$16,2,0)</f>
        <v>India</v>
      </c>
      <c r="E2635" s="27" t="s">
        <v>14</v>
      </c>
      <c r="F2635" s="27" t="s">
        <v>5482</v>
      </c>
      <c r="G2635" s="27" t="s">
        <v>5267</v>
      </c>
      <c r="H2635" s="27" t="s">
        <v>18</v>
      </c>
      <c r="I2635" s="27" t="s">
        <v>19</v>
      </c>
      <c r="J2635" s="27" t="s">
        <v>24</v>
      </c>
      <c r="K2635" s="27">
        <v>2</v>
      </c>
      <c r="L2635" s="27">
        <v>67</v>
      </c>
      <c r="M2635" s="27">
        <v>500</v>
      </c>
      <c r="N2635" s="27">
        <v>3.5</v>
      </c>
      <c r="O2635" s="27">
        <v>2011</v>
      </c>
      <c r="P2635" s="27">
        <v>1</v>
      </c>
      <c r="Q2635" s="27">
        <v>22</v>
      </c>
      <c r="R2635" s="28">
        <f>DATE('Raw Data'!$O2635,'Raw Data'!$P2635,'Raw Data'!$Q2635)</f>
        <v>40565</v>
      </c>
      <c r="S2635" s="27" t="str">
        <f>CONCATENATE(MID('Raw Data'!$H2635,FIND("(",'Raw Data'!$H2635)+1,FIND(")",'Raw Data'!$H2635)-FIND("(",'Raw Data'!$H2635)-1),"",'Raw Data'!$M2635)</f>
        <v>Rs.500</v>
      </c>
      <c r="T2635" s="27">
        <f t="shared" si="41"/>
        <v>1</v>
      </c>
      <c r="U2635" s="29">
        <f>'Raw Data'!$M2635*'Raw Data'!$T2635</f>
        <v>500</v>
      </c>
    </row>
    <row r="2636" spans="1:21" x14ac:dyDescent="0.3">
      <c r="A2636" s="20">
        <v>311115</v>
      </c>
      <c r="B2636" s="27" t="s">
        <v>5279</v>
      </c>
      <c r="C2636" s="27">
        <v>1</v>
      </c>
      <c r="D2636" s="27" t="str">
        <f>VLOOKUP('Raw Data'!$C2636,'country description'!$A$2:$B$16,2,0)</f>
        <v>India</v>
      </c>
      <c r="E2636" s="27" t="s">
        <v>14</v>
      </c>
      <c r="F2636" s="27" t="s">
        <v>5483</v>
      </c>
      <c r="G2636" s="27" t="s">
        <v>5281</v>
      </c>
      <c r="H2636" s="27" t="s">
        <v>18</v>
      </c>
      <c r="I2636" s="27" t="s">
        <v>19</v>
      </c>
      <c r="J2636" s="27" t="s">
        <v>24</v>
      </c>
      <c r="K2636" s="27">
        <v>2</v>
      </c>
      <c r="L2636" s="27">
        <v>46</v>
      </c>
      <c r="M2636" s="27">
        <v>500</v>
      </c>
      <c r="N2636" s="27">
        <v>2.6</v>
      </c>
      <c r="O2636" s="27">
        <v>2010</v>
      </c>
      <c r="P2636" s="27">
        <v>1</v>
      </c>
      <c r="Q2636" s="27">
        <v>18</v>
      </c>
      <c r="R2636" s="28">
        <f>DATE('Raw Data'!$O2636,'Raw Data'!$P2636,'Raw Data'!$Q2636)</f>
        <v>40196</v>
      </c>
      <c r="S2636" s="27" t="str">
        <f>CONCATENATE(MID('Raw Data'!$H2636,FIND("(",'Raw Data'!$H2636)+1,FIND(")",'Raw Data'!$H2636)-FIND("(",'Raw Data'!$H2636)-1),"",'Raw Data'!$M2636)</f>
        <v>Rs.500</v>
      </c>
      <c r="T2636" s="27">
        <f t="shared" si="41"/>
        <v>1</v>
      </c>
      <c r="U2636" s="29">
        <f>'Raw Data'!$M2636*'Raw Data'!$T2636</f>
        <v>500</v>
      </c>
    </row>
    <row r="2637" spans="1:21" x14ac:dyDescent="0.3">
      <c r="A2637" s="20">
        <v>310891</v>
      </c>
      <c r="B2637" s="27" t="s">
        <v>5279</v>
      </c>
      <c r="C2637" s="27">
        <v>1</v>
      </c>
      <c r="D2637" s="27" t="str">
        <f>VLOOKUP('Raw Data'!$C2637,'country description'!$A$2:$B$16,2,0)</f>
        <v>India</v>
      </c>
      <c r="E2637" s="27" t="s">
        <v>14</v>
      </c>
      <c r="F2637" s="27" t="s">
        <v>5484</v>
      </c>
      <c r="G2637" s="27" t="s">
        <v>5281</v>
      </c>
      <c r="H2637" s="27" t="s">
        <v>18</v>
      </c>
      <c r="I2637" s="27" t="s">
        <v>19</v>
      </c>
      <c r="J2637" s="27" t="s">
        <v>24</v>
      </c>
      <c r="K2637" s="27">
        <v>2</v>
      </c>
      <c r="L2637" s="27">
        <v>167</v>
      </c>
      <c r="M2637" s="27">
        <v>500</v>
      </c>
      <c r="N2637" s="27">
        <v>3.4</v>
      </c>
      <c r="O2637" s="27">
        <v>2014</v>
      </c>
      <c r="P2637" s="27">
        <v>1</v>
      </c>
      <c r="Q2637" s="27">
        <v>22</v>
      </c>
      <c r="R2637" s="28">
        <f>DATE('Raw Data'!$O2637,'Raw Data'!$P2637,'Raw Data'!$Q2637)</f>
        <v>41661</v>
      </c>
      <c r="S2637" s="27" t="str">
        <f>CONCATENATE(MID('Raw Data'!$H2637,FIND("(",'Raw Data'!$H2637)+1,FIND(")",'Raw Data'!$H2637)-FIND("(",'Raw Data'!$H2637)-1),"",'Raw Data'!$M2637)</f>
        <v>Rs.500</v>
      </c>
      <c r="T2637" s="27">
        <f t="shared" si="41"/>
        <v>1</v>
      </c>
      <c r="U2637" s="29">
        <f>'Raw Data'!$M2637*'Raw Data'!$T2637</f>
        <v>500</v>
      </c>
    </row>
    <row r="2638" spans="1:21" x14ac:dyDescent="0.3">
      <c r="A2638" s="20">
        <v>192</v>
      </c>
      <c r="B2638" s="27" t="s">
        <v>5265</v>
      </c>
      <c r="C2638" s="27">
        <v>1</v>
      </c>
      <c r="D2638" s="27" t="str">
        <f>VLOOKUP('Raw Data'!$C2638,'country description'!$A$2:$B$16,2,0)</f>
        <v>India</v>
      </c>
      <c r="E2638" s="27" t="s">
        <v>14</v>
      </c>
      <c r="F2638" s="27" t="s">
        <v>3170</v>
      </c>
      <c r="G2638" s="27" t="s">
        <v>5267</v>
      </c>
      <c r="H2638" s="27" t="s">
        <v>18</v>
      </c>
      <c r="I2638" s="27" t="s">
        <v>19</v>
      </c>
      <c r="J2638" s="27" t="s">
        <v>24</v>
      </c>
      <c r="K2638" s="27">
        <v>2</v>
      </c>
      <c r="L2638" s="27">
        <v>167</v>
      </c>
      <c r="M2638" s="27">
        <v>500</v>
      </c>
      <c r="N2638" s="27">
        <v>3.6</v>
      </c>
      <c r="O2638" s="27">
        <v>2014</v>
      </c>
      <c r="P2638" s="27">
        <v>1</v>
      </c>
      <c r="Q2638" s="27">
        <v>5</v>
      </c>
      <c r="R2638" s="28">
        <f>DATE('Raw Data'!$O2638,'Raw Data'!$P2638,'Raw Data'!$Q2638)</f>
        <v>41644</v>
      </c>
      <c r="S2638" s="27" t="str">
        <f>CONCATENATE(MID('Raw Data'!$H2638,FIND("(",'Raw Data'!$H2638)+1,FIND(")",'Raw Data'!$H2638)-FIND("(",'Raw Data'!$H2638)-1),"",'Raw Data'!$M2638)</f>
        <v>Rs.500</v>
      </c>
      <c r="T2638" s="27">
        <f t="shared" si="41"/>
        <v>1</v>
      </c>
      <c r="U2638" s="29">
        <f>'Raw Data'!$M2638*'Raw Data'!$T2638</f>
        <v>500</v>
      </c>
    </row>
    <row r="2639" spans="1:21" x14ac:dyDescent="0.3">
      <c r="A2639" s="20">
        <v>310723</v>
      </c>
      <c r="B2639" s="27" t="s">
        <v>5262</v>
      </c>
      <c r="C2639" s="27">
        <v>1</v>
      </c>
      <c r="D2639" s="27" t="str">
        <f>VLOOKUP('Raw Data'!$C2639,'country description'!$A$2:$B$16,2,0)</f>
        <v>India</v>
      </c>
      <c r="E2639" s="27" t="s">
        <v>14</v>
      </c>
      <c r="F2639" s="27" t="s">
        <v>5485</v>
      </c>
      <c r="G2639" s="27" t="s">
        <v>5264</v>
      </c>
      <c r="H2639" s="27" t="s">
        <v>18</v>
      </c>
      <c r="I2639" s="27" t="s">
        <v>19</v>
      </c>
      <c r="J2639" s="27" t="s">
        <v>24</v>
      </c>
      <c r="K2639" s="27">
        <v>2</v>
      </c>
      <c r="L2639" s="27">
        <v>458</v>
      </c>
      <c r="M2639" s="27">
        <v>500</v>
      </c>
      <c r="N2639" s="27">
        <v>3.2</v>
      </c>
      <c r="O2639" s="27">
        <v>2011</v>
      </c>
      <c r="P2639" s="27">
        <v>12</v>
      </c>
      <c r="Q2639" s="27">
        <v>20</v>
      </c>
      <c r="R2639" s="28">
        <f>DATE('Raw Data'!$O2639,'Raw Data'!$P2639,'Raw Data'!$Q2639)</f>
        <v>40897</v>
      </c>
      <c r="S2639" s="27" t="str">
        <f>CONCATENATE(MID('Raw Data'!$H2639,FIND("(",'Raw Data'!$H2639)+1,FIND(")",'Raw Data'!$H2639)-FIND("(",'Raw Data'!$H2639)-1),"",'Raw Data'!$M2639)</f>
        <v>Rs.500</v>
      </c>
      <c r="T2639" s="27">
        <f t="shared" si="41"/>
        <v>1</v>
      </c>
      <c r="U2639" s="29">
        <f>'Raw Data'!$M2639*'Raw Data'!$T2639</f>
        <v>500</v>
      </c>
    </row>
    <row r="2640" spans="1:21" x14ac:dyDescent="0.3">
      <c r="A2640" s="20">
        <v>305630</v>
      </c>
      <c r="B2640" s="27" t="s">
        <v>5486</v>
      </c>
      <c r="C2640" s="27">
        <v>1</v>
      </c>
      <c r="D2640" s="27" t="str">
        <f>VLOOKUP('Raw Data'!$C2640,'country description'!$A$2:$B$16,2,0)</f>
        <v>India</v>
      </c>
      <c r="E2640" s="27" t="s">
        <v>14</v>
      </c>
      <c r="F2640" s="27" t="s">
        <v>5487</v>
      </c>
      <c r="G2640" s="27" t="s">
        <v>424</v>
      </c>
      <c r="H2640" s="27" t="s">
        <v>18</v>
      </c>
      <c r="I2640" s="27" t="s">
        <v>19</v>
      </c>
      <c r="J2640" s="27" t="s">
        <v>24</v>
      </c>
      <c r="K2640" s="27">
        <v>2</v>
      </c>
      <c r="L2640" s="27">
        <v>251</v>
      </c>
      <c r="M2640" s="27">
        <v>500</v>
      </c>
      <c r="N2640" s="27">
        <v>3.6</v>
      </c>
      <c r="O2640" s="27">
        <v>2017</v>
      </c>
      <c r="P2640" s="27">
        <v>12</v>
      </c>
      <c r="Q2640" s="27">
        <v>4</v>
      </c>
      <c r="R2640" s="28">
        <f>DATE('Raw Data'!$O2640,'Raw Data'!$P2640,'Raw Data'!$Q2640)</f>
        <v>43073</v>
      </c>
      <c r="S2640" s="27" t="str">
        <f>CONCATENATE(MID('Raw Data'!$H2640,FIND("(",'Raw Data'!$H2640)+1,FIND(")",'Raw Data'!$H2640)-FIND("(",'Raw Data'!$H2640)-1),"",'Raw Data'!$M2640)</f>
        <v>Rs.500</v>
      </c>
      <c r="T2640" s="27">
        <f t="shared" si="41"/>
        <v>1</v>
      </c>
      <c r="U2640" s="29">
        <f>'Raw Data'!$M2640*'Raw Data'!$T2640</f>
        <v>500</v>
      </c>
    </row>
    <row r="2641" spans="1:21" x14ac:dyDescent="0.3">
      <c r="A2641" s="20">
        <v>307167</v>
      </c>
      <c r="B2641" s="27" t="s">
        <v>5279</v>
      </c>
      <c r="C2641" s="27">
        <v>1</v>
      </c>
      <c r="D2641" s="27" t="str">
        <f>VLOOKUP('Raw Data'!$C2641,'country description'!$A$2:$B$16,2,0)</f>
        <v>India</v>
      </c>
      <c r="E2641" s="27" t="s">
        <v>14</v>
      </c>
      <c r="F2641" s="27" t="s">
        <v>5488</v>
      </c>
      <c r="G2641" s="27" t="s">
        <v>5281</v>
      </c>
      <c r="H2641" s="27" t="s">
        <v>18</v>
      </c>
      <c r="I2641" s="27" t="s">
        <v>19</v>
      </c>
      <c r="J2641" s="27" t="s">
        <v>24</v>
      </c>
      <c r="K2641" s="27">
        <v>2</v>
      </c>
      <c r="L2641" s="27">
        <v>65</v>
      </c>
      <c r="M2641" s="27">
        <v>500</v>
      </c>
      <c r="N2641" s="27">
        <v>2.4</v>
      </c>
      <c r="O2641" s="27">
        <v>2017</v>
      </c>
      <c r="P2641" s="27">
        <v>12</v>
      </c>
      <c r="Q2641" s="27">
        <v>9</v>
      </c>
      <c r="R2641" s="28">
        <f>DATE('Raw Data'!$O2641,'Raw Data'!$P2641,'Raw Data'!$Q2641)</f>
        <v>43078</v>
      </c>
      <c r="S2641" s="27" t="str">
        <f>CONCATENATE(MID('Raw Data'!$H2641,FIND("(",'Raw Data'!$H2641)+1,FIND(")",'Raw Data'!$H2641)-FIND("(",'Raw Data'!$H2641)-1),"",'Raw Data'!$M2641)</f>
        <v>Rs.500</v>
      </c>
      <c r="T2641" s="27">
        <f t="shared" si="41"/>
        <v>1</v>
      </c>
      <c r="U2641" s="29">
        <f>'Raw Data'!$M2641*'Raw Data'!$T2641</f>
        <v>500</v>
      </c>
    </row>
    <row r="2642" spans="1:21" x14ac:dyDescent="0.3">
      <c r="A2642" s="20">
        <v>18025105</v>
      </c>
      <c r="B2642" s="27" t="s">
        <v>5489</v>
      </c>
      <c r="C2642" s="27">
        <v>1</v>
      </c>
      <c r="D2642" s="27" t="str">
        <f>VLOOKUP('Raw Data'!$C2642,'country description'!$A$2:$B$16,2,0)</f>
        <v>India</v>
      </c>
      <c r="E2642" s="27" t="s">
        <v>14</v>
      </c>
      <c r="F2642" s="27" t="s">
        <v>5490</v>
      </c>
      <c r="G2642" s="27" t="s">
        <v>484</v>
      </c>
      <c r="H2642" s="27" t="s">
        <v>18</v>
      </c>
      <c r="I2642" s="27" t="s">
        <v>19</v>
      </c>
      <c r="J2642" s="27" t="s">
        <v>24</v>
      </c>
      <c r="K2642" s="27">
        <v>2</v>
      </c>
      <c r="L2642" s="27">
        <v>51</v>
      </c>
      <c r="M2642" s="27">
        <v>500</v>
      </c>
      <c r="N2642" s="27">
        <v>4</v>
      </c>
      <c r="O2642" s="27">
        <v>2017</v>
      </c>
      <c r="P2642" s="27">
        <v>12</v>
      </c>
      <c r="Q2642" s="27">
        <v>25</v>
      </c>
      <c r="R2642" s="28">
        <f>DATE('Raw Data'!$O2642,'Raw Data'!$P2642,'Raw Data'!$Q2642)</f>
        <v>43094</v>
      </c>
      <c r="S2642" s="27" t="str">
        <f>CONCATENATE(MID('Raw Data'!$H2642,FIND("(",'Raw Data'!$H2642)+1,FIND(")",'Raw Data'!$H2642)-FIND("(",'Raw Data'!$H2642)-1),"",'Raw Data'!$M2642)</f>
        <v>Rs.500</v>
      </c>
      <c r="T2642" s="27">
        <f t="shared" si="41"/>
        <v>1</v>
      </c>
      <c r="U2642" s="29">
        <f>'Raw Data'!$M2642*'Raw Data'!$T2642</f>
        <v>500</v>
      </c>
    </row>
    <row r="2643" spans="1:21" x14ac:dyDescent="0.3">
      <c r="A2643" s="20">
        <v>301327</v>
      </c>
      <c r="B2643" s="27" t="s">
        <v>324</v>
      </c>
      <c r="C2643" s="27">
        <v>1</v>
      </c>
      <c r="D2643" s="27" t="str">
        <f>VLOOKUP('Raw Data'!$C2643,'country description'!$A$2:$B$16,2,0)</f>
        <v>India</v>
      </c>
      <c r="E2643" s="27" t="s">
        <v>14</v>
      </c>
      <c r="F2643" s="27" t="s">
        <v>5491</v>
      </c>
      <c r="G2643" s="27" t="s">
        <v>393</v>
      </c>
      <c r="H2643" s="27" t="s">
        <v>18</v>
      </c>
      <c r="I2643" s="27" t="s">
        <v>19</v>
      </c>
      <c r="J2643" s="27" t="s">
        <v>24</v>
      </c>
      <c r="K2643" s="27">
        <v>2</v>
      </c>
      <c r="L2643" s="27">
        <v>21</v>
      </c>
      <c r="M2643" s="27">
        <v>500</v>
      </c>
      <c r="N2643" s="27">
        <v>3.1</v>
      </c>
      <c r="O2643" s="27">
        <v>2017</v>
      </c>
      <c r="P2643" s="27">
        <v>12</v>
      </c>
      <c r="Q2643" s="27">
        <v>16</v>
      </c>
      <c r="R2643" s="28">
        <f>DATE('Raw Data'!$O2643,'Raw Data'!$P2643,'Raw Data'!$Q2643)</f>
        <v>43085</v>
      </c>
      <c r="S2643" s="27" t="str">
        <f>CONCATENATE(MID('Raw Data'!$H2643,FIND("(",'Raw Data'!$H2643)+1,FIND(")",'Raw Data'!$H2643)-FIND("(",'Raw Data'!$H2643)-1),"",'Raw Data'!$M2643)</f>
        <v>Rs.500</v>
      </c>
      <c r="T2643" s="27">
        <f t="shared" si="41"/>
        <v>1</v>
      </c>
      <c r="U2643" s="29">
        <f>'Raw Data'!$M2643*'Raw Data'!$T2643</f>
        <v>500</v>
      </c>
    </row>
    <row r="2644" spans="1:21" x14ac:dyDescent="0.3">
      <c r="A2644" s="20">
        <v>311194</v>
      </c>
      <c r="B2644" s="27" t="s">
        <v>4959</v>
      </c>
      <c r="C2644" s="27">
        <v>1</v>
      </c>
      <c r="D2644" s="27" t="str">
        <f>VLOOKUP('Raw Data'!$C2644,'country description'!$A$2:$B$16,2,0)</f>
        <v>India</v>
      </c>
      <c r="E2644" s="27" t="s">
        <v>14</v>
      </c>
      <c r="F2644" s="27" t="s">
        <v>5492</v>
      </c>
      <c r="G2644" s="27" t="s">
        <v>390</v>
      </c>
      <c r="H2644" s="27" t="s">
        <v>18</v>
      </c>
      <c r="I2644" s="27" t="s">
        <v>19</v>
      </c>
      <c r="J2644" s="27" t="s">
        <v>24</v>
      </c>
      <c r="K2644" s="27">
        <v>2</v>
      </c>
      <c r="L2644" s="27">
        <v>64</v>
      </c>
      <c r="M2644" s="27">
        <v>500</v>
      </c>
      <c r="N2644" s="27">
        <v>2.7</v>
      </c>
      <c r="O2644" s="27">
        <v>2013</v>
      </c>
      <c r="P2644" s="27">
        <v>12</v>
      </c>
      <c r="Q2644" s="27">
        <v>28</v>
      </c>
      <c r="R2644" s="28">
        <f>DATE('Raw Data'!$O2644,'Raw Data'!$P2644,'Raw Data'!$Q2644)</f>
        <v>41636</v>
      </c>
      <c r="S2644" s="27" t="str">
        <f>CONCATENATE(MID('Raw Data'!$H2644,FIND("(",'Raw Data'!$H2644)+1,FIND(")",'Raw Data'!$H2644)-FIND("(",'Raw Data'!$H2644)-1),"",'Raw Data'!$M2644)</f>
        <v>Rs.500</v>
      </c>
      <c r="T2644" s="27">
        <f t="shared" si="41"/>
        <v>1</v>
      </c>
      <c r="U2644" s="29">
        <f>'Raw Data'!$M2644*'Raw Data'!$T2644</f>
        <v>500</v>
      </c>
    </row>
    <row r="2645" spans="1:21" x14ac:dyDescent="0.3">
      <c r="A2645" s="20">
        <v>313012</v>
      </c>
      <c r="B2645" s="27" t="s">
        <v>5493</v>
      </c>
      <c r="C2645" s="27">
        <v>1</v>
      </c>
      <c r="D2645" s="27" t="str">
        <f>VLOOKUP('Raw Data'!$C2645,'country description'!$A$2:$B$16,2,0)</f>
        <v>India</v>
      </c>
      <c r="E2645" s="27" t="s">
        <v>14</v>
      </c>
      <c r="F2645" s="27" t="s">
        <v>5494</v>
      </c>
      <c r="G2645" s="27" t="s">
        <v>500</v>
      </c>
      <c r="H2645" s="27" t="s">
        <v>18</v>
      </c>
      <c r="I2645" s="27" t="s">
        <v>19</v>
      </c>
      <c r="J2645" s="27" t="s">
        <v>24</v>
      </c>
      <c r="K2645" s="27">
        <v>2</v>
      </c>
      <c r="L2645" s="27">
        <v>2</v>
      </c>
      <c r="M2645" s="27">
        <v>500</v>
      </c>
      <c r="N2645" s="27">
        <v>1</v>
      </c>
      <c r="O2645" s="27">
        <v>2014</v>
      </c>
      <c r="P2645" s="27">
        <v>12</v>
      </c>
      <c r="Q2645" s="27">
        <v>9</v>
      </c>
      <c r="R2645" s="28">
        <f>DATE('Raw Data'!$O2645,'Raw Data'!$P2645,'Raw Data'!$Q2645)</f>
        <v>41982</v>
      </c>
      <c r="S2645" s="27" t="str">
        <f>CONCATENATE(MID('Raw Data'!$H2645,FIND("(",'Raw Data'!$H2645)+1,FIND(")",'Raw Data'!$H2645)-FIND("(",'Raw Data'!$H2645)-1),"",'Raw Data'!$M2645)</f>
        <v>Rs.500</v>
      </c>
      <c r="T2645" s="27">
        <f t="shared" si="41"/>
        <v>1</v>
      </c>
      <c r="U2645" s="29">
        <f>'Raw Data'!$M2645*'Raw Data'!$T2645</f>
        <v>500</v>
      </c>
    </row>
    <row r="2646" spans="1:21" x14ac:dyDescent="0.3">
      <c r="A2646" s="20">
        <v>186</v>
      </c>
      <c r="B2646" s="27" t="s">
        <v>5265</v>
      </c>
      <c r="C2646" s="27">
        <v>1</v>
      </c>
      <c r="D2646" s="27" t="str">
        <f>VLOOKUP('Raw Data'!$C2646,'country description'!$A$2:$B$16,2,0)</f>
        <v>India</v>
      </c>
      <c r="E2646" s="27" t="s">
        <v>14</v>
      </c>
      <c r="F2646" s="27" t="s">
        <v>5495</v>
      </c>
      <c r="G2646" s="27" t="s">
        <v>5267</v>
      </c>
      <c r="H2646" s="27" t="s">
        <v>18</v>
      </c>
      <c r="I2646" s="27" t="s">
        <v>19</v>
      </c>
      <c r="J2646" s="27" t="s">
        <v>24</v>
      </c>
      <c r="K2646" s="27">
        <v>2</v>
      </c>
      <c r="L2646" s="27">
        <v>91</v>
      </c>
      <c r="M2646" s="27">
        <v>500</v>
      </c>
      <c r="N2646" s="27">
        <v>3.4</v>
      </c>
      <c r="O2646" s="27">
        <v>2015</v>
      </c>
      <c r="P2646" s="27">
        <v>12</v>
      </c>
      <c r="Q2646" s="27">
        <v>19</v>
      </c>
      <c r="R2646" s="28">
        <f>DATE('Raw Data'!$O2646,'Raw Data'!$P2646,'Raw Data'!$Q2646)</f>
        <v>42357</v>
      </c>
      <c r="S2646" s="27" t="str">
        <f>CONCATENATE(MID('Raw Data'!$H2646,FIND("(",'Raw Data'!$H2646)+1,FIND(")",'Raw Data'!$H2646)-FIND("(",'Raw Data'!$H2646)-1),"",'Raw Data'!$M2646)</f>
        <v>Rs.500</v>
      </c>
      <c r="T2646" s="27">
        <f t="shared" si="41"/>
        <v>1</v>
      </c>
      <c r="U2646" s="29">
        <f>'Raw Data'!$M2646*'Raw Data'!$T2646</f>
        <v>500</v>
      </c>
    </row>
    <row r="2647" spans="1:21" x14ac:dyDescent="0.3">
      <c r="A2647" s="20">
        <v>978</v>
      </c>
      <c r="B2647" s="27" t="s">
        <v>5496</v>
      </c>
      <c r="C2647" s="27">
        <v>1</v>
      </c>
      <c r="D2647" s="27" t="str">
        <f>VLOOKUP('Raw Data'!$C2647,'country description'!$A$2:$B$16,2,0)</f>
        <v>India</v>
      </c>
      <c r="E2647" s="27" t="s">
        <v>14</v>
      </c>
      <c r="F2647" s="27" t="s">
        <v>5497</v>
      </c>
      <c r="G2647" s="27" t="s">
        <v>390</v>
      </c>
      <c r="H2647" s="27" t="s">
        <v>18</v>
      </c>
      <c r="I2647" s="27" t="s">
        <v>19</v>
      </c>
      <c r="J2647" s="27" t="s">
        <v>24</v>
      </c>
      <c r="K2647" s="27">
        <v>2</v>
      </c>
      <c r="L2647" s="27">
        <v>49</v>
      </c>
      <c r="M2647" s="27">
        <v>500</v>
      </c>
      <c r="N2647" s="27">
        <v>3.4</v>
      </c>
      <c r="O2647" s="27">
        <v>2018</v>
      </c>
      <c r="P2647" s="27">
        <v>12</v>
      </c>
      <c r="Q2647" s="27">
        <v>26</v>
      </c>
      <c r="R2647" s="28">
        <f>DATE('Raw Data'!$O2647,'Raw Data'!$P2647,'Raw Data'!$Q2647)</f>
        <v>43460</v>
      </c>
      <c r="S2647" s="27" t="str">
        <f>CONCATENATE(MID('Raw Data'!$H2647,FIND("(",'Raw Data'!$H2647)+1,FIND(")",'Raw Data'!$H2647)-FIND("(",'Raw Data'!$H2647)-1),"",'Raw Data'!$M2647)</f>
        <v>Rs.500</v>
      </c>
      <c r="T2647" s="27">
        <f t="shared" si="41"/>
        <v>1</v>
      </c>
      <c r="U2647" s="29">
        <f>'Raw Data'!$M2647*'Raw Data'!$T2647</f>
        <v>500</v>
      </c>
    </row>
    <row r="2648" spans="1:21" x14ac:dyDescent="0.3">
      <c r="A2648" s="20">
        <v>18254549</v>
      </c>
      <c r="B2648" s="27" t="s">
        <v>5498</v>
      </c>
      <c r="C2648" s="27">
        <v>1</v>
      </c>
      <c r="D2648" s="27" t="str">
        <f>VLOOKUP('Raw Data'!$C2648,'country description'!$A$2:$B$16,2,0)</f>
        <v>India</v>
      </c>
      <c r="E2648" s="27" t="s">
        <v>14</v>
      </c>
      <c r="F2648" s="27" t="s">
        <v>5499</v>
      </c>
      <c r="G2648" s="27" t="s">
        <v>566</v>
      </c>
      <c r="H2648" s="27" t="s">
        <v>18</v>
      </c>
      <c r="I2648" s="27" t="s">
        <v>19</v>
      </c>
      <c r="J2648" s="27" t="s">
        <v>24</v>
      </c>
      <c r="K2648" s="27">
        <v>2</v>
      </c>
      <c r="L2648" s="27">
        <v>26</v>
      </c>
      <c r="M2648" s="27">
        <v>500</v>
      </c>
      <c r="N2648" s="27">
        <v>2.7</v>
      </c>
      <c r="O2648" s="27">
        <v>2012</v>
      </c>
      <c r="P2648" s="27">
        <v>12</v>
      </c>
      <c r="Q2648" s="27">
        <v>5</v>
      </c>
      <c r="R2648" s="28">
        <f>DATE('Raw Data'!$O2648,'Raw Data'!$P2648,'Raw Data'!$Q2648)</f>
        <v>41248</v>
      </c>
      <c r="S2648" s="27" t="str">
        <f>CONCATENATE(MID('Raw Data'!$H2648,FIND("(",'Raw Data'!$H2648)+1,FIND(")",'Raw Data'!$H2648)-FIND("(",'Raw Data'!$H2648)-1),"",'Raw Data'!$M2648)</f>
        <v>Rs.500</v>
      </c>
      <c r="T2648" s="27">
        <f t="shared" si="41"/>
        <v>1</v>
      </c>
      <c r="U2648" s="29">
        <f>'Raw Data'!$M2648*'Raw Data'!$T2648</f>
        <v>500</v>
      </c>
    </row>
    <row r="2649" spans="1:21" x14ac:dyDescent="0.3">
      <c r="A2649" s="20">
        <v>4278</v>
      </c>
      <c r="B2649" s="27" t="s">
        <v>5279</v>
      </c>
      <c r="C2649" s="27">
        <v>1</v>
      </c>
      <c r="D2649" s="27" t="str">
        <f>VLOOKUP('Raw Data'!$C2649,'country description'!$A$2:$B$16,2,0)</f>
        <v>India</v>
      </c>
      <c r="E2649" s="27" t="s">
        <v>14</v>
      </c>
      <c r="F2649" s="27" t="s">
        <v>5500</v>
      </c>
      <c r="G2649" s="27" t="s">
        <v>5281</v>
      </c>
      <c r="H2649" s="27" t="s">
        <v>18</v>
      </c>
      <c r="I2649" s="27" t="s">
        <v>19</v>
      </c>
      <c r="J2649" s="27" t="s">
        <v>24</v>
      </c>
      <c r="K2649" s="27">
        <v>2</v>
      </c>
      <c r="L2649" s="27">
        <v>144</v>
      </c>
      <c r="M2649" s="27">
        <v>500</v>
      </c>
      <c r="N2649" s="27">
        <v>3.6</v>
      </c>
      <c r="O2649" s="27">
        <v>2016</v>
      </c>
      <c r="P2649" s="27">
        <v>12</v>
      </c>
      <c r="Q2649" s="27">
        <v>7</v>
      </c>
      <c r="R2649" s="28">
        <f>DATE('Raw Data'!$O2649,'Raw Data'!$P2649,'Raw Data'!$Q2649)</f>
        <v>42711</v>
      </c>
      <c r="S2649" s="27" t="str">
        <f>CONCATENATE(MID('Raw Data'!$H2649,FIND("(",'Raw Data'!$H2649)+1,FIND(")",'Raw Data'!$H2649)-FIND("(",'Raw Data'!$H2649)-1),"",'Raw Data'!$M2649)</f>
        <v>Rs.500</v>
      </c>
      <c r="T2649" s="27">
        <f t="shared" si="41"/>
        <v>1</v>
      </c>
      <c r="U2649" s="29">
        <f>'Raw Data'!$M2649*'Raw Data'!$T2649</f>
        <v>500</v>
      </c>
    </row>
    <row r="2650" spans="1:21" x14ac:dyDescent="0.3">
      <c r="A2650" s="20">
        <v>18276343</v>
      </c>
      <c r="B2650" s="27" t="s">
        <v>5501</v>
      </c>
      <c r="C2650" s="27">
        <v>1</v>
      </c>
      <c r="D2650" s="27" t="str">
        <f>VLOOKUP('Raw Data'!$C2650,'country description'!$A$2:$B$16,2,0)</f>
        <v>India</v>
      </c>
      <c r="E2650" s="27" t="s">
        <v>14</v>
      </c>
      <c r="F2650" s="27" t="s">
        <v>5502</v>
      </c>
      <c r="G2650" s="27" t="s">
        <v>455</v>
      </c>
      <c r="H2650" s="27" t="s">
        <v>18</v>
      </c>
      <c r="I2650" s="27" t="s">
        <v>19</v>
      </c>
      <c r="J2650" s="27" t="s">
        <v>24</v>
      </c>
      <c r="K2650" s="27">
        <v>2</v>
      </c>
      <c r="L2650" s="27">
        <v>22</v>
      </c>
      <c r="M2650" s="27">
        <v>500</v>
      </c>
      <c r="N2650" s="27">
        <v>3.6</v>
      </c>
      <c r="O2650" s="27">
        <v>2016</v>
      </c>
      <c r="P2650" s="27">
        <v>12</v>
      </c>
      <c r="Q2650" s="27">
        <v>18</v>
      </c>
      <c r="R2650" s="28">
        <f>DATE('Raw Data'!$O2650,'Raw Data'!$P2650,'Raw Data'!$Q2650)</f>
        <v>42722</v>
      </c>
      <c r="S2650" s="27" t="str">
        <f>CONCATENATE(MID('Raw Data'!$H2650,FIND("(",'Raw Data'!$H2650)+1,FIND(")",'Raw Data'!$H2650)-FIND("(",'Raw Data'!$H2650)-1),"",'Raw Data'!$M2650)</f>
        <v>Rs.500</v>
      </c>
      <c r="T2650" s="27">
        <f t="shared" si="41"/>
        <v>1</v>
      </c>
      <c r="U2650" s="29">
        <f>'Raw Data'!$M2650*'Raw Data'!$T2650</f>
        <v>500</v>
      </c>
    </row>
    <row r="2651" spans="1:21" x14ac:dyDescent="0.3">
      <c r="A2651" s="20">
        <v>18432240</v>
      </c>
      <c r="B2651" s="27" t="s">
        <v>546</v>
      </c>
      <c r="C2651" s="27">
        <v>1</v>
      </c>
      <c r="D2651" s="27" t="str">
        <f>VLOOKUP('Raw Data'!$C2651,'country description'!$A$2:$B$16,2,0)</f>
        <v>India</v>
      </c>
      <c r="E2651" s="27" t="s">
        <v>14</v>
      </c>
      <c r="F2651" s="27" t="s">
        <v>594</v>
      </c>
      <c r="G2651" s="27" t="s">
        <v>500</v>
      </c>
      <c r="H2651" s="27" t="s">
        <v>18</v>
      </c>
      <c r="I2651" s="27" t="s">
        <v>19</v>
      </c>
      <c r="J2651" s="27" t="s">
        <v>24</v>
      </c>
      <c r="K2651" s="27">
        <v>2</v>
      </c>
      <c r="L2651" s="27">
        <v>12</v>
      </c>
      <c r="M2651" s="27">
        <v>500</v>
      </c>
      <c r="N2651" s="27">
        <v>3.5</v>
      </c>
      <c r="O2651" s="27">
        <v>2013</v>
      </c>
      <c r="P2651" s="27">
        <v>12</v>
      </c>
      <c r="Q2651" s="27">
        <v>25</v>
      </c>
      <c r="R2651" s="28">
        <f>DATE('Raw Data'!$O2651,'Raw Data'!$P2651,'Raw Data'!$Q2651)</f>
        <v>41633</v>
      </c>
      <c r="S2651" s="27" t="str">
        <f>CONCATENATE(MID('Raw Data'!$H2651,FIND("(",'Raw Data'!$H2651)+1,FIND(")",'Raw Data'!$H2651)-FIND("(",'Raw Data'!$H2651)-1),"",'Raw Data'!$M2651)</f>
        <v>Rs.500</v>
      </c>
      <c r="T2651" s="27">
        <f t="shared" si="41"/>
        <v>1</v>
      </c>
      <c r="U2651" s="29">
        <f>'Raw Data'!$M2651*'Raw Data'!$T2651</f>
        <v>500</v>
      </c>
    </row>
    <row r="2652" spans="1:21" x14ac:dyDescent="0.3">
      <c r="A2652" s="20">
        <v>954</v>
      </c>
      <c r="B2652" s="27" t="s">
        <v>5503</v>
      </c>
      <c r="C2652" s="27">
        <v>1</v>
      </c>
      <c r="D2652" s="27" t="str">
        <f>VLOOKUP('Raw Data'!$C2652,'country description'!$A$2:$B$16,2,0)</f>
        <v>India</v>
      </c>
      <c r="E2652" s="27" t="s">
        <v>14</v>
      </c>
      <c r="F2652" s="27" t="s">
        <v>5504</v>
      </c>
      <c r="G2652" s="27" t="s">
        <v>835</v>
      </c>
      <c r="H2652" s="27" t="s">
        <v>18</v>
      </c>
      <c r="I2652" s="27" t="s">
        <v>19</v>
      </c>
      <c r="J2652" s="27" t="s">
        <v>24</v>
      </c>
      <c r="K2652" s="27">
        <v>2</v>
      </c>
      <c r="L2652" s="27">
        <v>334</v>
      </c>
      <c r="M2652" s="27">
        <v>500</v>
      </c>
      <c r="N2652" s="27">
        <v>3.7</v>
      </c>
      <c r="O2652" s="27">
        <v>2016</v>
      </c>
      <c r="P2652" s="27">
        <v>12</v>
      </c>
      <c r="Q2652" s="27">
        <v>16</v>
      </c>
      <c r="R2652" s="28">
        <f>DATE('Raw Data'!$O2652,'Raw Data'!$P2652,'Raw Data'!$Q2652)</f>
        <v>42720</v>
      </c>
      <c r="S2652" s="27" t="str">
        <f>CONCATENATE(MID('Raw Data'!$H2652,FIND("(",'Raw Data'!$H2652)+1,FIND(")",'Raw Data'!$H2652)-FIND("(",'Raw Data'!$H2652)-1),"",'Raw Data'!$M2652)</f>
        <v>Rs.500</v>
      </c>
      <c r="T2652" s="27">
        <f t="shared" si="41"/>
        <v>1</v>
      </c>
      <c r="U2652" s="29">
        <f>'Raw Data'!$M2652*'Raw Data'!$T2652</f>
        <v>500</v>
      </c>
    </row>
    <row r="2653" spans="1:21" x14ac:dyDescent="0.3">
      <c r="A2653" s="20">
        <v>179</v>
      </c>
      <c r="B2653" s="27" t="s">
        <v>5265</v>
      </c>
      <c r="C2653" s="27">
        <v>1</v>
      </c>
      <c r="D2653" s="27" t="str">
        <f>VLOOKUP('Raw Data'!$C2653,'country description'!$A$2:$B$16,2,0)</f>
        <v>India</v>
      </c>
      <c r="E2653" s="27" t="s">
        <v>14</v>
      </c>
      <c r="F2653" s="27" t="s">
        <v>5505</v>
      </c>
      <c r="G2653" s="27" t="s">
        <v>5267</v>
      </c>
      <c r="H2653" s="27" t="s">
        <v>18</v>
      </c>
      <c r="I2653" s="27" t="s">
        <v>19</v>
      </c>
      <c r="J2653" s="27" t="s">
        <v>24</v>
      </c>
      <c r="K2653" s="27">
        <v>2</v>
      </c>
      <c r="L2653" s="27">
        <v>48</v>
      </c>
      <c r="M2653" s="27">
        <v>500</v>
      </c>
      <c r="N2653" s="27">
        <v>3.4</v>
      </c>
      <c r="O2653" s="27">
        <v>2016</v>
      </c>
      <c r="P2653" s="27">
        <v>11</v>
      </c>
      <c r="Q2653" s="27">
        <v>17</v>
      </c>
      <c r="R2653" s="28">
        <f>DATE('Raw Data'!$O2653,'Raw Data'!$P2653,'Raw Data'!$Q2653)</f>
        <v>42691</v>
      </c>
      <c r="S2653" s="27" t="str">
        <f>CONCATENATE(MID('Raw Data'!$H2653,FIND("(",'Raw Data'!$H2653)+1,FIND(")",'Raw Data'!$H2653)-FIND("(",'Raw Data'!$H2653)-1),"",'Raw Data'!$M2653)</f>
        <v>Rs.500</v>
      </c>
      <c r="T2653" s="27">
        <f t="shared" si="41"/>
        <v>1</v>
      </c>
      <c r="U2653" s="29">
        <f>'Raw Data'!$M2653*'Raw Data'!$T2653</f>
        <v>500</v>
      </c>
    </row>
    <row r="2654" spans="1:21" x14ac:dyDescent="0.3">
      <c r="A2654" s="20">
        <v>2595</v>
      </c>
      <c r="B2654" s="27" t="s">
        <v>5506</v>
      </c>
      <c r="C2654" s="27">
        <v>1</v>
      </c>
      <c r="D2654" s="27" t="str">
        <f>VLOOKUP('Raw Data'!$C2654,'country description'!$A$2:$B$16,2,0)</f>
        <v>India</v>
      </c>
      <c r="E2654" s="27" t="s">
        <v>14</v>
      </c>
      <c r="F2654" s="27" t="s">
        <v>5507</v>
      </c>
      <c r="G2654" s="27" t="s">
        <v>2653</v>
      </c>
      <c r="H2654" s="27" t="s">
        <v>18</v>
      </c>
      <c r="I2654" s="27" t="s">
        <v>19</v>
      </c>
      <c r="J2654" s="27" t="s">
        <v>24</v>
      </c>
      <c r="K2654" s="27">
        <v>2</v>
      </c>
      <c r="L2654" s="27">
        <v>404</v>
      </c>
      <c r="M2654" s="27">
        <v>500</v>
      </c>
      <c r="N2654" s="27">
        <v>3.4</v>
      </c>
      <c r="O2654" s="27">
        <v>2016</v>
      </c>
      <c r="P2654" s="27">
        <v>11</v>
      </c>
      <c r="Q2654" s="27">
        <v>22</v>
      </c>
      <c r="R2654" s="28">
        <f>DATE('Raw Data'!$O2654,'Raw Data'!$P2654,'Raw Data'!$Q2654)</f>
        <v>42696</v>
      </c>
      <c r="S2654" s="27" t="str">
        <f>CONCATENATE(MID('Raw Data'!$H2654,FIND("(",'Raw Data'!$H2654)+1,FIND(")",'Raw Data'!$H2654)-FIND("(",'Raw Data'!$H2654)-1),"",'Raw Data'!$M2654)</f>
        <v>Rs.500</v>
      </c>
      <c r="T2654" s="27">
        <f t="shared" si="41"/>
        <v>1</v>
      </c>
      <c r="U2654" s="29">
        <f>'Raw Data'!$M2654*'Raw Data'!$T2654</f>
        <v>500</v>
      </c>
    </row>
    <row r="2655" spans="1:21" x14ac:dyDescent="0.3">
      <c r="A2655" s="20">
        <v>18237356</v>
      </c>
      <c r="B2655" s="27" t="s">
        <v>5508</v>
      </c>
      <c r="C2655" s="27">
        <v>1</v>
      </c>
      <c r="D2655" s="27" t="str">
        <f>VLOOKUP('Raw Data'!$C2655,'country description'!$A$2:$B$16,2,0)</f>
        <v>India</v>
      </c>
      <c r="E2655" s="27" t="s">
        <v>14</v>
      </c>
      <c r="F2655" s="27" t="s">
        <v>5509</v>
      </c>
      <c r="G2655" s="27" t="s">
        <v>5510</v>
      </c>
      <c r="H2655" s="27" t="s">
        <v>18</v>
      </c>
      <c r="I2655" s="27" t="s">
        <v>19</v>
      </c>
      <c r="J2655" s="27" t="s">
        <v>24</v>
      </c>
      <c r="K2655" s="27">
        <v>2</v>
      </c>
      <c r="L2655" s="27">
        <v>548</v>
      </c>
      <c r="M2655" s="27">
        <v>500</v>
      </c>
      <c r="N2655" s="27">
        <v>3.6</v>
      </c>
      <c r="O2655" s="27">
        <v>2017</v>
      </c>
      <c r="P2655" s="27">
        <v>11</v>
      </c>
      <c r="Q2655" s="27">
        <v>1</v>
      </c>
      <c r="R2655" s="28">
        <f>DATE('Raw Data'!$O2655,'Raw Data'!$P2655,'Raw Data'!$Q2655)</f>
        <v>43040</v>
      </c>
      <c r="S2655" s="27" t="str">
        <f>CONCATENATE(MID('Raw Data'!$H2655,FIND("(",'Raw Data'!$H2655)+1,FIND(")",'Raw Data'!$H2655)-FIND("(",'Raw Data'!$H2655)-1),"",'Raw Data'!$M2655)</f>
        <v>Rs.500</v>
      </c>
      <c r="T2655" s="27">
        <f t="shared" si="41"/>
        <v>1</v>
      </c>
      <c r="U2655" s="29">
        <f>'Raw Data'!$M2655*'Raw Data'!$T2655</f>
        <v>500</v>
      </c>
    </row>
    <row r="2656" spans="1:21" x14ac:dyDescent="0.3">
      <c r="A2656" s="20">
        <v>302528</v>
      </c>
      <c r="B2656" s="27" t="s">
        <v>5265</v>
      </c>
      <c r="C2656" s="27">
        <v>1</v>
      </c>
      <c r="D2656" s="27" t="str">
        <f>VLOOKUP('Raw Data'!$C2656,'country description'!$A$2:$B$16,2,0)</f>
        <v>India</v>
      </c>
      <c r="E2656" s="27" t="s">
        <v>14</v>
      </c>
      <c r="F2656" s="27" t="s">
        <v>5511</v>
      </c>
      <c r="G2656" s="27" t="s">
        <v>5267</v>
      </c>
      <c r="H2656" s="27" t="s">
        <v>18</v>
      </c>
      <c r="I2656" s="27" t="s">
        <v>19</v>
      </c>
      <c r="J2656" s="27" t="s">
        <v>24</v>
      </c>
      <c r="K2656" s="27">
        <v>2</v>
      </c>
      <c r="L2656" s="27">
        <v>65</v>
      </c>
      <c r="M2656" s="27">
        <v>500</v>
      </c>
      <c r="N2656" s="27">
        <v>3.3</v>
      </c>
      <c r="O2656" s="27">
        <v>2010</v>
      </c>
      <c r="P2656" s="27">
        <v>11</v>
      </c>
      <c r="Q2656" s="27">
        <v>3</v>
      </c>
      <c r="R2656" s="28">
        <f>DATE('Raw Data'!$O2656,'Raw Data'!$P2656,'Raw Data'!$Q2656)</f>
        <v>40485</v>
      </c>
      <c r="S2656" s="27" t="str">
        <f>CONCATENATE(MID('Raw Data'!$H2656,FIND("(",'Raw Data'!$H2656)+1,FIND(")",'Raw Data'!$H2656)-FIND("(",'Raw Data'!$H2656)-1),"",'Raw Data'!$M2656)</f>
        <v>Rs.500</v>
      </c>
      <c r="T2656" s="27">
        <f t="shared" si="41"/>
        <v>1</v>
      </c>
      <c r="U2656" s="29">
        <f>'Raw Data'!$M2656*'Raw Data'!$T2656</f>
        <v>500</v>
      </c>
    </row>
    <row r="2657" spans="1:21" x14ac:dyDescent="0.3">
      <c r="A2657" s="20">
        <v>309727</v>
      </c>
      <c r="B2657" s="27" t="s">
        <v>5512</v>
      </c>
      <c r="C2657" s="27">
        <v>1</v>
      </c>
      <c r="D2657" s="27" t="str">
        <f>VLOOKUP('Raw Data'!$C2657,'country description'!$A$2:$B$16,2,0)</f>
        <v>India</v>
      </c>
      <c r="E2657" s="27" t="s">
        <v>14</v>
      </c>
      <c r="F2657" s="27" t="s">
        <v>5513</v>
      </c>
      <c r="G2657" s="27" t="s">
        <v>393</v>
      </c>
      <c r="H2657" s="27" t="s">
        <v>18</v>
      </c>
      <c r="I2657" s="27" t="s">
        <v>19</v>
      </c>
      <c r="J2657" s="27" t="s">
        <v>24</v>
      </c>
      <c r="K2657" s="27">
        <v>2</v>
      </c>
      <c r="L2657" s="27">
        <v>177</v>
      </c>
      <c r="M2657" s="27">
        <v>500</v>
      </c>
      <c r="N2657" s="27">
        <v>2.7</v>
      </c>
      <c r="O2657" s="27">
        <v>2014</v>
      </c>
      <c r="P2657" s="27">
        <v>11</v>
      </c>
      <c r="Q2657" s="27">
        <v>8</v>
      </c>
      <c r="R2657" s="28">
        <f>DATE('Raw Data'!$O2657,'Raw Data'!$P2657,'Raw Data'!$Q2657)</f>
        <v>41951</v>
      </c>
      <c r="S2657" s="27" t="str">
        <f>CONCATENATE(MID('Raw Data'!$H2657,FIND("(",'Raw Data'!$H2657)+1,FIND(")",'Raw Data'!$H2657)-FIND("(",'Raw Data'!$H2657)-1),"",'Raw Data'!$M2657)</f>
        <v>Rs.500</v>
      </c>
      <c r="T2657" s="27">
        <f t="shared" si="41"/>
        <v>1</v>
      </c>
      <c r="U2657" s="29">
        <f>'Raw Data'!$M2657*'Raw Data'!$T2657</f>
        <v>500</v>
      </c>
    </row>
    <row r="2658" spans="1:21" x14ac:dyDescent="0.3">
      <c r="A2658" s="20">
        <v>18423111</v>
      </c>
      <c r="B2658" s="27" t="s">
        <v>5262</v>
      </c>
      <c r="C2658" s="27">
        <v>1</v>
      </c>
      <c r="D2658" s="27" t="str">
        <f>VLOOKUP('Raw Data'!$C2658,'country description'!$A$2:$B$16,2,0)</f>
        <v>India</v>
      </c>
      <c r="E2658" s="27" t="s">
        <v>14</v>
      </c>
      <c r="F2658" s="27" t="s">
        <v>5514</v>
      </c>
      <c r="G2658" s="27" t="s">
        <v>5264</v>
      </c>
      <c r="H2658" s="27" t="s">
        <v>18</v>
      </c>
      <c r="I2658" s="27" t="s">
        <v>19</v>
      </c>
      <c r="J2658" s="27" t="s">
        <v>24</v>
      </c>
      <c r="K2658" s="27">
        <v>2</v>
      </c>
      <c r="L2658" s="27">
        <v>33</v>
      </c>
      <c r="M2658" s="27">
        <v>500</v>
      </c>
      <c r="N2658" s="27">
        <v>3.4</v>
      </c>
      <c r="O2658" s="27">
        <v>2012</v>
      </c>
      <c r="P2658" s="27">
        <v>11</v>
      </c>
      <c r="Q2658" s="27">
        <v>26</v>
      </c>
      <c r="R2658" s="28">
        <f>DATE('Raw Data'!$O2658,'Raw Data'!$P2658,'Raw Data'!$Q2658)</f>
        <v>41239</v>
      </c>
      <c r="S2658" s="27" t="str">
        <f>CONCATENATE(MID('Raw Data'!$H2658,FIND("(",'Raw Data'!$H2658)+1,FIND(")",'Raw Data'!$H2658)-FIND("(",'Raw Data'!$H2658)-1),"",'Raw Data'!$M2658)</f>
        <v>Rs.500</v>
      </c>
      <c r="T2658" s="27">
        <f t="shared" si="41"/>
        <v>1</v>
      </c>
      <c r="U2658" s="29">
        <f>'Raw Data'!$M2658*'Raw Data'!$T2658</f>
        <v>500</v>
      </c>
    </row>
    <row r="2659" spans="1:21" x14ac:dyDescent="0.3">
      <c r="A2659" s="20">
        <v>18446394</v>
      </c>
      <c r="B2659" s="27" t="s">
        <v>5515</v>
      </c>
      <c r="C2659" s="27">
        <v>1</v>
      </c>
      <c r="D2659" s="27" t="str">
        <f>VLOOKUP('Raw Data'!$C2659,'country description'!$A$2:$B$16,2,0)</f>
        <v>India</v>
      </c>
      <c r="E2659" s="27" t="s">
        <v>14</v>
      </c>
      <c r="F2659" s="27" t="s">
        <v>233</v>
      </c>
      <c r="G2659" s="27" t="s">
        <v>5516</v>
      </c>
      <c r="H2659" s="27" t="s">
        <v>18</v>
      </c>
      <c r="I2659" s="27" t="s">
        <v>19</v>
      </c>
      <c r="J2659" s="27" t="s">
        <v>24</v>
      </c>
      <c r="K2659" s="27">
        <v>2</v>
      </c>
      <c r="L2659" s="27">
        <v>2</v>
      </c>
      <c r="M2659" s="27">
        <v>500</v>
      </c>
      <c r="N2659" s="27">
        <v>1</v>
      </c>
      <c r="O2659" s="27">
        <v>2014</v>
      </c>
      <c r="P2659" s="27">
        <v>11</v>
      </c>
      <c r="Q2659" s="27">
        <v>7</v>
      </c>
      <c r="R2659" s="28">
        <f>DATE('Raw Data'!$O2659,'Raw Data'!$P2659,'Raw Data'!$Q2659)</f>
        <v>41950</v>
      </c>
      <c r="S2659" s="27" t="str">
        <f>CONCATENATE(MID('Raw Data'!$H2659,FIND("(",'Raw Data'!$H2659)+1,FIND(")",'Raw Data'!$H2659)-FIND("(",'Raw Data'!$H2659)-1),"",'Raw Data'!$M2659)</f>
        <v>Rs.500</v>
      </c>
      <c r="T2659" s="27">
        <f t="shared" si="41"/>
        <v>1</v>
      </c>
      <c r="U2659" s="29">
        <f>'Raw Data'!$M2659*'Raw Data'!$T2659</f>
        <v>500</v>
      </c>
    </row>
    <row r="2660" spans="1:21" x14ac:dyDescent="0.3">
      <c r="A2660" s="20">
        <v>3681</v>
      </c>
      <c r="B2660" s="27" t="s">
        <v>5517</v>
      </c>
      <c r="C2660" s="27">
        <v>1</v>
      </c>
      <c r="D2660" s="27" t="str">
        <f>VLOOKUP('Raw Data'!$C2660,'country description'!$A$2:$B$16,2,0)</f>
        <v>India</v>
      </c>
      <c r="E2660" s="27" t="s">
        <v>14</v>
      </c>
      <c r="F2660" s="27" t="s">
        <v>5518</v>
      </c>
      <c r="G2660" s="27" t="s">
        <v>458</v>
      </c>
      <c r="H2660" s="27" t="s">
        <v>18</v>
      </c>
      <c r="I2660" s="27" t="s">
        <v>19</v>
      </c>
      <c r="J2660" s="27" t="s">
        <v>24</v>
      </c>
      <c r="K2660" s="27">
        <v>2</v>
      </c>
      <c r="L2660" s="27">
        <v>9</v>
      </c>
      <c r="M2660" s="27">
        <v>500</v>
      </c>
      <c r="N2660" s="27">
        <v>2.6</v>
      </c>
      <c r="O2660" s="27">
        <v>2018</v>
      </c>
      <c r="P2660" s="27">
        <v>11</v>
      </c>
      <c r="Q2660" s="27">
        <v>5</v>
      </c>
      <c r="R2660" s="28">
        <f>DATE('Raw Data'!$O2660,'Raw Data'!$P2660,'Raw Data'!$Q2660)</f>
        <v>43409</v>
      </c>
      <c r="S2660" s="27" t="str">
        <f>CONCATENATE(MID('Raw Data'!$H2660,FIND("(",'Raw Data'!$H2660)+1,FIND(")",'Raw Data'!$H2660)-FIND("(",'Raw Data'!$H2660)-1),"",'Raw Data'!$M2660)</f>
        <v>Rs.500</v>
      </c>
      <c r="T2660" s="27">
        <f t="shared" si="41"/>
        <v>1</v>
      </c>
      <c r="U2660" s="29">
        <f>'Raw Data'!$M2660*'Raw Data'!$T2660</f>
        <v>500</v>
      </c>
    </row>
    <row r="2661" spans="1:21" x14ac:dyDescent="0.3">
      <c r="A2661" s="20">
        <v>2017</v>
      </c>
      <c r="B2661" s="27" t="s">
        <v>5519</v>
      </c>
      <c r="C2661" s="27">
        <v>1</v>
      </c>
      <c r="D2661" s="27" t="str">
        <f>VLOOKUP('Raw Data'!$C2661,'country description'!$A$2:$B$16,2,0)</f>
        <v>India</v>
      </c>
      <c r="E2661" s="27" t="s">
        <v>14</v>
      </c>
      <c r="F2661" s="27" t="s">
        <v>5520</v>
      </c>
      <c r="G2661" s="27" t="s">
        <v>458</v>
      </c>
      <c r="H2661" s="27" t="s">
        <v>18</v>
      </c>
      <c r="I2661" s="27" t="s">
        <v>19</v>
      </c>
      <c r="J2661" s="27" t="s">
        <v>24</v>
      </c>
      <c r="K2661" s="27">
        <v>2</v>
      </c>
      <c r="L2661" s="27">
        <v>76</v>
      </c>
      <c r="M2661" s="27">
        <v>500</v>
      </c>
      <c r="N2661" s="27">
        <v>2.4</v>
      </c>
      <c r="O2661" s="27">
        <v>2015</v>
      </c>
      <c r="P2661" s="27">
        <v>11</v>
      </c>
      <c r="Q2661" s="27">
        <v>2</v>
      </c>
      <c r="R2661" s="28">
        <f>DATE('Raw Data'!$O2661,'Raw Data'!$P2661,'Raw Data'!$Q2661)</f>
        <v>42310</v>
      </c>
      <c r="S2661" s="27" t="str">
        <f>CONCATENATE(MID('Raw Data'!$H2661,FIND("(",'Raw Data'!$H2661)+1,FIND(")",'Raw Data'!$H2661)-FIND("(",'Raw Data'!$H2661)-1),"",'Raw Data'!$M2661)</f>
        <v>Rs.500</v>
      </c>
      <c r="T2661" s="27">
        <f t="shared" si="41"/>
        <v>1</v>
      </c>
      <c r="U2661" s="29">
        <f>'Raw Data'!$M2661*'Raw Data'!$T2661</f>
        <v>500</v>
      </c>
    </row>
    <row r="2662" spans="1:21" x14ac:dyDescent="0.3">
      <c r="A2662" s="20">
        <v>181</v>
      </c>
      <c r="B2662" s="27" t="s">
        <v>5265</v>
      </c>
      <c r="C2662" s="27">
        <v>1</v>
      </c>
      <c r="D2662" s="27" t="str">
        <f>VLOOKUP('Raw Data'!$C2662,'country description'!$A$2:$B$16,2,0)</f>
        <v>India</v>
      </c>
      <c r="E2662" s="27" t="s">
        <v>14</v>
      </c>
      <c r="F2662" s="27" t="s">
        <v>5521</v>
      </c>
      <c r="G2662" s="27" t="s">
        <v>5267</v>
      </c>
      <c r="H2662" s="27" t="s">
        <v>18</v>
      </c>
      <c r="I2662" s="27" t="s">
        <v>19</v>
      </c>
      <c r="J2662" s="27" t="s">
        <v>24</v>
      </c>
      <c r="K2662" s="27">
        <v>2</v>
      </c>
      <c r="L2662" s="27">
        <v>127</v>
      </c>
      <c r="M2662" s="27">
        <v>500</v>
      </c>
      <c r="N2662" s="27">
        <v>3.4</v>
      </c>
      <c r="O2662" s="27">
        <v>2010</v>
      </c>
      <c r="P2662" s="27">
        <v>11</v>
      </c>
      <c r="Q2662" s="27">
        <v>13</v>
      </c>
      <c r="R2662" s="28">
        <f>DATE('Raw Data'!$O2662,'Raw Data'!$P2662,'Raw Data'!$Q2662)</f>
        <v>40495</v>
      </c>
      <c r="S2662" s="27" t="str">
        <f>CONCATENATE(MID('Raw Data'!$H2662,FIND("(",'Raw Data'!$H2662)+1,FIND(")",'Raw Data'!$H2662)-FIND("(",'Raw Data'!$H2662)-1),"",'Raw Data'!$M2662)</f>
        <v>Rs.500</v>
      </c>
      <c r="T2662" s="27">
        <f t="shared" si="41"/>
        <v>1</v>
      </c>
      <c r="U2662" s="29">
        <f>'Raw Data'!$M2662*'Raw Data'!$T2662</f>
        <v>500</v>
      </c>
    </row>
    <row r="2663" spans="1:21" x14ac:dyDescent="0.3">
      <c r="A2663" s="20">
        <v>8600</v>
      </c>
      <c r="B2663" s="27" t="s">
        <v>5522</v>
      </c>
      <c r="C2663" s="27">
        <v>1</v>
      </c>
      <c r="D2663" s="27" t="str">
        <f>VLOOKUP('Raw Data'!$C2663,'country description'!$A$2:$B$16,2,0)</f>
        <v>India</v>
      </c>
      <c r="E2663" s="27" t="s">
        <v>14</v>
      </c>
      <c r="F2663" s="27" t="s">
        <v>5523</v>
      </c>
      <c r="G2663" s="27" t="s">
        <v>424</v>
      </c>
      <c r="H2663" s="27" t="s">
        <v>18</v>
      </c>
      <c r="I2663" s="27" t="s">
        <v>19</v>
      </c>
      <c r="J2663" s="27" t="s">
        <v>24</v>
      </c>
      <c r="K2663" s="27">
        <v>2</v>
      </c>
      <c r="L2663" s="27">
        <v>145</v>
      </c>
      <c r="M2663" s="27">
        <v>500</v>
      </c>
      <c r="N2663" s="27">
        <v>3.5</v>
      </c>
      <c r="O2663" s="27">
        <v>2017</v>
      </c>
      <c r="P2663" s="27">
        <v>11</v>
      </c>
      <c r="Q2663" s="27">
        <v>10</v>
      </c>
      <c r="R2663" s="28">
        <f>DATE('Raw Data'!$O2663,'Raw Data'!$P2663,'Raw Data'!$Q2663)</f>
        <v>43049</v>
      </c>
      <c r="S2663" s="27" t="str">
        <f>CONCATENATE(MID('Raw Data'!$H2663,FIND("(",'Raw Data'!$H2663)+1,FIND(")",'Raw Data'!$H2663)-FIND("(",'Raw Data'!$H2663)-1),"",'Raw Data'!$M2663)</f>
        <v>Rs.500</v>
      </c>
      <c r="T2663" s="27">
        <f t="shared" si="41"/>
        <v>1</v>
      </c>
      <c r="U2663" s="29">
        <f>'Raw Data'!$M2663*'Raw Data'!$T2663</f>
        <v>500</v>
      </c>
    </row>
    <row r="2664" spans="1:21" x14ac:dyDescent="0.3">
      <c r="A2664" s="20">
        <v>309232</v>
      </c>
      <c r="B2664" s="27" t="s">
        <v>5279</v>
      </c>
      <c r="C2664" s="27">
        <v>1</v>
      </c>
      <c r="D2664" s="27" t="str">
        <f>VLOOKUP('Raw Data'!$C2664,'country description'!$A$2:$B$16,2,0)</f>
        <v>India</v>
      </c>
      <c r="E2664" s="27" t="s">
        <v>14</v>
      </c>
      <c r="F2664" s="27" t="s">
        <v>5524</v>
      </c>
      <c r="G2664" s="27" t="s">
        <v>5281</v>
      </c>
      <c r="H2664" s="27" t="s">
        <v>18</v>
      </c>
      <c r="I2664" s="27" t="s">
        <v>19</v>
      </c>
      <c r="J2664" s="27" t="s">
        <v>24</v>
      </c>
      <c r="K2664" s="27">
        <v>2</v>
      </c>
      <c r="L2664" s="27">
        <v>115</v>
      </c>
      <c r="M2664" s="27">
        <v>500</v>
      </c>
      <c r="N2664" s="27">
        <v>3.2</v>
      </c>
      <c r="O2664" s="27">
        <v>2016</v>
      </c>
      <c r="P2664" s="27">
        <v>11</v>
      </c>
      <c r="Q2664" s="27">
        <v>27</v>
      </c>
      <c r="R2664" s="28">
        <f>DATE('Raw Data'!$O2664,'Raw Data'!$P2664,'Raw Data'!$Q2664)</f>
        <v>42701</v>
      </c>
      <c r="S2664" s="27" t="str">
        <f>CONCATENATE(MID('Raw Data'!$H2664,FIND("(",'Raw Data'!$H2664)+1,FIND(")",'Raw Data'!$H2664)-FIND("(",'Raw Data'!$H2664)-1),"",'Raw Data'!$M2664)</f>
        <v>Rs.500</v>
      </c>
      <c r="T2664" s="27">
        <f t="shared" si="41"/>
        <v>1</v>
      </c>
      <c r="U2664" s="29">
        <f>'Raw Data'!$M2664*'Raw Data'!$T2664</f>
        <v>500</v>
      </c>
    </row>
    <row r="2665" spans="1:21" x14ac:dyDescent="0.3">
      <c r="A2665" s="20">
        <v>18034082</v>
      </c>
      <c r="B2665" s="27" t="s">
        <v>5525</v>
      </c>
      <c r="C2665" s="27">
        <v>1</v>
      </c>
      <c r="D2665" s="27" t="str">
        <f>VLOOKUP('Raw Data'!$C2665,'country description'!$A$2:$B$16,2,0)</f>
        <v>India</v>
      </c>
      <c r="E2665" s="27" t="s">
        <v>14</v>
      </c>
      <c r="F2665" s="27" t="s">
        <v>5526</v>
      </c>
      <c r="G2665" s="27" t="s">
        <v>464</v>
      </c>
      <c r="H2665" s="27" t="s">
        <v>18</v>
      </c>
      <c r="I2665" s="27" t="s">
        <v>19</v>
      </c>
      <c r="J2665" s="27" t="s">
        <v>24</v>
      </c>
      <c r="K2665" s="27">
        <v>2</v>
      </c>
      <c r="L2665" s="27">
        <v>6</v>
      </c>
      <c r="M2665" s="27">
        <v>500</v>
      </c>
      <c r="N2665" s="27">
        <v>3.2</v>
      </c>
      <c r="O2665" s="27">
        <v>2015</v>
      </c>
      <c r="P2665" s="27">
        <v>11</v>
      </c>
      <c r="Q2665" s="27">
        <v>24</v>
      </c>
      <c r="R2665" s="28">
        <f>DATE('Raw Data'!$O2665,'Raw Data'!$P2665,'Raw Data'!$Q2665)</f>
        <v>42332</v>
      </c>
      <c r="S2665" s="27" t="str">
        <f>CONCATENATE(MID('Raw Data'!$H2665,FIND("(",'Raw Data'!$H2665)+1,FIND(")",'Raw Data'!$H2665)-FIND("(",'Raw Data'!$H2665)-1),"",'Raw Data'!$M2665)</f>
        <v>Rs.500</v>
      </c>
      <c r="T2665" s="27">
        <f t="shared" si="41"/>
        <v>1</v>
      </c>
      <c r="U2665" s="29">
        <f>'Raw Data'!$M2665*'Raw Data'!$T2665</f>
        <v>500</v>
      </c>
    </row>
    <row r="2666" spans="1:21" x14ac:dyDescent="0.3">
      <c r="A2666" s="20">
        <v>18334635</v>
      </c>
      <c r="B2666" s="27" t="s">
        <v>5527</v>
      </c>
      <c r="C2666" s="27">
        <v>1</v>
      </c>
      <c r="D2666" s="27" t="str">
        <f>VLOOKUP('Raw Data'!$C2666,'country description'!$A$2:$B$16,2,0)</f>
        <v>India</v>
      </c>
      <c r="E2666" s="27" t="s">
        <v>14</v>
      </c>
      <c r="F2666" s="27" t="s">
        <v>5528</v>
      </c>
      <c r="G2666" s="27" t="s">
        <v>470</v>
      </c>
      <c r="H2666" s="27" t="s">
        <v>18</v>
      </c>
      <c r="I2666" s="27" t="s">
        <v>19</v>
      </c>
      <c r="J2666" s="27" t="s">
        <v>24</v>
      </c>
      <c r="K2666" s="27">
        <v>2</v>
      </c>
      <c r="L2666" s="27">
        <v>26</v>
      </c>
      <c r="M2666" s="27">
        <v>500</v>
      </c>
      <c r="N2666" s="27">
        <v>3.5</v>
      </c>
      <c r="O2666" s="27">
        <v>2010</v>
      </c>
      <c r="P2666" s="27">
        <v>11</v>
      </c>
      <c r="Q2666" s="27">
        <v>22</v>
      </c>
      <c r="R2666" s="28">
        <f>DATE('Raw Data'!$O2666,'Raw Data'!$P2666,'Raw Data'!$Q2666)</f>
        <v>40504</v>
      </c>
      <c r="S2666" s="27" t="str">
        <f>CONCATENATE(MID('Raw Data'!$H2666,FIND("(",'Raw Data'!$H2666)+1,FIND(")",'Raw Data'!$H2666)-FIND("(",'Raw Data'!$H2666)-1),"",'Raw Data'!$M2666)</f>
        <v>Rs.500</v>
      </c>
      <c r="T2666" s="27">
        <f t="shared" si="41"/>
        <v>1</v>
      </c>
      <c r="U2666" s="29">
        <f>'Raw Data'!$M2666*'Raw Data'!$T2666</f>
        <v>500</v>
      </c>
    </row>
    <row r="2667" spans="1:21" x14ac:dyDescent="0.3">
      <c r="A2667" s="20">
        <v>313071</v>
      </c>
      <c r="B2667" s="27" t="s">
        <v>5529</v>
      </c>
      <c r="C2667" s="27">
        <v>1</v>
      </c>
      <c r="D2667" s="27" t="str">
        <f>VLOOKUP('Raw Data'!$C2667,'country description'!$A$2:$B$16,2,0)</f>
        <v>India</v>
      </c>
      <c r="E2667" s="27" t="s">
        <v>14</v>
      </c>
      <c r="F2667" s="27" t="s">
        <v>5530</v>
      </c>
      <c r="G2667" s="27" t="s">
        <v>5531</v>
      </c>
      <c r="H2667" s="27" t="s">
        <v>18</v>
      </c>
      <c r="I2667" s="27" t="s">
        <v>19</v>
      </c>
      <c r="J2667" s="27" t="s">
        <v>24</v>
      </c>
      <c r="K2667" s="27">
        <v>2</v>
      </c>
      <c r="L2667" s="27">
        <v>74</v>
      </c>
      <c r="M2667" s="27">
        <v>500</v>
      </c>
      <c r="N2667" s="27">
        <v>3.6</v>
      </c>
      <c r="O2667" s="27">
        <v>2018</v>
      </c>
      <c r="P2667" s="27">
        <v>11</v>
      </c>
      <c r="Q2667" s="27">
        <v>25</v>
      </c>
      <c r="R2667" s="28">
        <f>DATE('Raw Data'!$O2667,'Raw Data'!$P2667,'Raw Data'!$Q2667)</f>
        <v>43429</v>
      </c>
      <c r="S2667" s="27" t="str">
        <f>CONCATENATE(MID('Raw Data'!$H2667,FIND("(",'Raw Data'!$H2667)+1,FIND(")",'Raw Data'!$H2667)-FIND("(",'Raw Data'!$H2667)-1),"",'Raw Data'!$M2667)</f>
        <v>Rs.500</v>
      </c>
      <c r="T2667" s="27">
        <f t="shared" si="41"/>
        <v>1</v>
      </c>
      <c r="U2667" s="29">
        <f>'Raw Data'!$M2667*'Raw Data'!$T2667</f>
        <v>500</v>
      </c>
    </row>
    <row r="2668" spans="1:21" x14ac:dyDescent="0.3">
      <c r="A2668" s="20">
        <v>311506</v>
      </c>
      <c r="B2668" s="27" t="s">
        <v>5320</v>
      </c>
      <c r="C2668" s="27">
        <v>1</v>
      </c>
      <c r="D2668" s="27" t="str">
        <f>VLOOKUP('Raw Data'!$C2668,'country description'!$A$2:$B$16,2,0)</f>
        <v>India</v>
      </c>
      <c r="E2668" s="27" t="s">
        <v>14</v>
      </c>
      <c r="F2668" s="27" t="s">
        <v>5532</v>
      </c>
      <c r="G2668" s="27" t="s">
        <v>3769</v>
      </c>
      <c r="H2668" s="27" t="s">
        <v>18</v>
      </c>
      <c r="I2668" s="27" t="s">
        <v>19</v>
      </c>
      <c r="J2668" s="27" t="s">
        <v>24</v>
      </c>
      <c r="K2668" s="27">
        <v>2</v>
      </c>
      <c r="L2668" s="27">
        <v>86</v>
      </c>
      <c r="M2668" s="27">
        <v>500</v>
      </c>
      <c r="N2668" s="27">
        <v>3.4</v>
      </c>
      <c r="O2668" s="27">
        <v>2010</v>
      </c>
      <c r="P2668" s="27">
        <v>11</v>
      </c>
      <c r="Q2668" s="27">
        <v>14</v>
      </c>
      <c r="R2668" s="28">
        <f>DATE('Raw Data'!$O2668,'Raw Data'!$P2668,'Raw Data'!$Q2668)</f>
        <v>40496</v>
      </c>
      <c r="S2668" s="27" t="str">
        <f>CONCATENATE(MID('Raw Data'!$H2668,FIND("(",'Raw Data'!$H2668)+1,FIND(")",'Raw Data'!$H2668)-FIND("(",'Raw Data'!$H2668)-1),"",'Raw Data'!$M2668)</f>
        <v>Rs.500</v>
      </c>
      <c r="T2668" s="27">
        <f t="shared" si="41"/>
        <v>1</v>
      </c>
      <c r="U2668" s="29">
        <f>'Raw Data'!$M2668*'Raw Data'!$T2668</f>
        <v>500</v>
      </c>
    </row>
    <row r="2669" spans="1:21" x14ac:dyDescent="0.3">
      <c r="A2669" s="20">
        <v>300809</v>
      </c>
      <c r="B2669" s="27" t="s">
        <v>5282</v>
      </c>
      <c r="C2669" s="27">
        <v>1</v>
      </c>
      <c r="D2669" s="27" t="str">
        <f>VLOOKUP('Raw Data'!$C2669,'country description'!$A$2:$B$16,2,0)</f>
        <v>India</v>
      </c>
      <c r="E2669" s="27" t="s">
        <v>14</v>
      </c>
      <c r="F2669" s="27" t="s">
        <v>5533</v>
      </c>
      <c r="G2669" s="27" t="s">
        <v>393</v>
      </c>
      <c r="H2669" s="27" t="s">
        <v>18</v>
      </c>
      <c r="I2669" s="27" t="s">
        <v>19</v>
      </c>
      <c r="J2669" s="27" t="s">
        <v>24</v>
      </c>
      <c r="K2669" s="27">
        <v>2</v>
      </c>
      <c r="L2669" s="27">
        <v>87</v>
      </c>
      <c r="M2669" s="27">
        <v>500</v>
      </c>
      <c r="N2669" s="27">
        <v>3.5</v>
      </c>
      <c r="O2669" s="27">
        <v>2014</v>
      </c>
      <c r="P2669" s="27">
        <v>10</v>
      </c>
      <c r="Q2669" s="27">
        <v>28</v>
      </c>
      <c r="R2669" s="28">
        <f>DATE('Raw Data'!$O2669,'Raw Data'!$P2669,'Raw Data'!$Q2669)</f>
        <v>41940</v>
      </c>
      <c r="S2669" s="27" t="str">
        <f>CONCATENATE(MID('Raw Data'!$H2669,FIND("(",'Raw Data'!$H2669)+1,FIND(")",'Raw Data'!$H2669)-FIND("(",'Raw Data'!$H2669)-1),"",'Raw Data'!$M2669)</f>
        <v>Rs.500</v>
      </c>
      <c r="T2669" s="27">
        <f t="shared" si="41"/>
        <v>1</v>
      </c>
      <c r="U2669" s="29">
        <f>'Raw Data'!$M2669*'Raw Data'!$T2669</f>
        <v>500</v>
      </c>
    </row>
    <row r="2670" spans="1:21" x14ac:dyDescent="0.3">
      <c r="A2670" s="20">
        <v>310792</v>
      </c>
      <c r="B2670" s="27" t="s">
        <v>5265</v>
      </c>
      <c r="C2670" s="27">
        <v>1</v>
      </c>
      <c r="D2670" s="27" t="str">
        <f>VLOOKUP('Raw Data'!$C2670,'country description'!$A$2:$B$16,2,0)</f>
        <v>India</v>
      </c>
      <c r="E2670" s="27" t="s">
        <v>14</v>
      </c>
      <c r="F2670" s="27" t="s">
        <v>5534</v>
      </c>
      <c r="G2670" s="27" t="s">
        <v>5267</v>
      </c>
      <c r="H2670" s="27" t="s">
        <v>18</v>
      </c>
      <c r="I2670" s="27" t="s">
        <v>19</v>
      </c>
      <c r="J2670" s="27" t="s">
        <v>24</v>
      </c>
      <c r="K2670" s="27">
        <v>2</v>
      </c>
      <c r="L2670" s="27">
        <v>23</v>
      </c>
      <c r="M2670" s="27">
        <v>500</v>
      </c>
      <c r="N2670" s="27">
        <v>2.8</v>
      </c>
      <c r="O2670" s="27">
        <v>2014</v>
      </c>
      <c r="P2670" s="27">
        <v>10</v>
      </c>
      <c r="Q2670" s="27">
        <v>2</v>
      </c>
      <c r="R2670" s="28">
        <f>DATE('Raw Data'!$O2670,'Raw Data'!$P2670,'Raw Data'!$Q2670)</f>
        <v>41914</v>
      </c>
      <c r="S2670" s="27" t="str">
        <f>CONCATENATE(MID('Raw Data'!$H2670,FIND("(",'Raw Data'!$H2670)+1,FIND(")",'Raw Data'!$H2670)-FIND("(",'Raw Data'!$H2670)-1),"",'Raw Data'!$M2670)</f>
        <v>Rs.500</v>
      </c>
      <c r="T2670" s="27">
        <f t="shared" si="41"/>
        <v>1</v>
      </c>
      <c r="U2670" s="29">
        <f>'Raw Data'!$M2670*'Raw Data'!$T2670</f>
        <v>500</v>
      </c>
    </row>
    <row r="2671" spans="1:21" x14ac:dyDescent="0.3">
      <c r="A2671" s="20">
        <v>309530</v>
      </c>
      <c r="B2671" s="27" t="s">
        <v>5535</v>
      </c>
      <c r="C2671" s="27">
        <v>1</v>
      </c>
      <c r="D2671" s="27" t="str">
        <f>VLOOKUP('Raw Data'!$C2671,'country description'!$A$2:$B$16,2,0)</f>
        <v>India</v>
      </c>
      <c r="E2671" s="27" t="s">
        <v>14</v>
      </c>
      <c r="F2671" s="27" t="s">
        <v>5536</v>
      </c>
      <c r="G2671" s="27" t="s">
        <v>393</v>
      </c>
      <c r="H2671" s="27" t="s">
        <v>18</v>
      </c>
      <c r="I2671" s="27" t="s">
        <v>19</v>
      </c>
      <c r="J2671" s="27" t="s">
        <v>24</v>
      </c>
      <c r="K2671" s="27">
        <v>2</v>
      </c>
      <c r="L2671" s="27">
        <v>33</v>
      </c>
      <c r="M2671" s="27">
        <v>500</v>
      </c>
      <c r="N2671" s="27">
        <v>3</v>
      </c>
      <c r="O2671" s="27">
        <v>2015</v>
      </c>
      <c r="P2671" s="27">
        <v>10</v>
      </c>
      <c r="Q2671" s="27">
        <v>19</v>
      </c>
      <c r="R2671" s="28">
        <f>DATE('Raw Data'!$O2671,'Raw Data'!$P2671,'Raw Data'!$Q2671)</f>
        <v>42296</v>
      </c>
      <c r="S2671" s="27" t="str">
        <f>CONCATENATE(MID('Raw Data'!$H2671,FIND("(",'Raw Data'!$H2671)+1,FIND(")",'Raw Data'!$H2671)-FIND("(",'Raw Data'!$H2671)-1),"",'Raw Data'!$M2671)</f>
        <v>Rs.500</v>
      </c>
      <c r="T2671" s="27">
        <f t="shared" si="41"/>
        <v>1</v>
      </c>
      <c r="U2671" s="29">
        <f>'Raw Data'!$M2671*'Raw Data'!$T2671</f>
        <v>500</v>
      </c>
    </row>
    <row r="2672" spans="1:21" x14ac:dyDescent="0.3">
      <c r="A2672" s="20">
        <v>769</v>
      </c>
      <c r="B2672" s="27" t="s">
        <v>5537</v>
      </c>
      <c r="C2672" s="27">
        <v>1</v>
      </c>
      <c r="D2672" s="27" t="str">
        <f>VLOOKUP('Raw Data'!$C2672,'country description'!$A$2:$B$16,2,0)</f>
        <v>India</v>
      </c>
      <c r="E2672" s="27" t="s">
        <v>14</v>
      </c>
      <c r="F2672" s="27" t="s">
        <v>5538</v>
      </c>
      <c r="G2672" s="27" t="s">
        <v>5539</v>
      </c>
      <c r="H2672" s="27" t="s">
        <v>18</v>
      </c>
      <c r="I2672" s="27" t="s">
        <v>19</v>
      </c>
      <c r="J2672" s="27" t="s">
        <v>24</v>
      </c>
      <c r="K2672" s="27">
        <v>2</v>
      </c>
      <c r="L2672" s="27">
        <v>368</v>
      </c>
      <c r="M2672" s="27">
        <v>500</v>
      </c>
      <c r="N2672" s="27">
        <v>3.5</v>
      </c>
      <c r="O2672" s="27">
        <v>2011</v>
      </c>
      <c r="P2672" s="27">
        <v>10</v>
      </c>
      <c r="Q2672" s="27">
        <v>8</v>
      </c>
      <c r="R2672" s="28">
        <f>DATE('Raw Data'!$O2672,'Raw Data'!$P2672,'Raw Data'!$Q2672)</f>
        <v>40824</v>
      </c>
      <c r="S2672" s="27" t="str">
        <f>CONCATENATE(MID('Raw Data'!$H2672,FIND("(",'Raw Data'!$H2672)+1,FIND(")",'Raw Data'!$H2672)-FIND("(",'Raw Data'!$H2672)-1),"",'Raw Data'!$M2672)</f>
        <v>Rs.500</v>
      </c>
      <c r="T2672" s="27">
        <f t="shared" si="41"/>
        <v>1</v>
      </c>
      <c r="U2672" s="29">
        <f>'Raw Data'!$M2672*'Raw Data'!$T2672</f>
        <v>500</v>
      </c>
    </row>
    <row r="2673" spans="1:21" x14ac:dyDescent="0.3">
      <c r="A2673" s="20">
        <v>7025</v>
      </c>
      <c r="B2673" s="27" t="s">
        <v>5540</v>
      </c>
      <c r="C2673" s="27">
        <v>1</v>
      </c>
      <c r="D2673" s="27" t="str">
        <f>VLOOKUP('Raw Data'!$C2673,'country description'!$A$2:$B$16,2,0)</f>
        <v>India</v>
      </c>
      <c r="E2673" s="27" t="s">
        <v>14</v>
      </c>
      <c r="F2673" s="27" t="s">
        <v>5541</v>
      </c>
      <c r="G2673" s="27" t="s">
        <v>5366</v>
      </c>
      <c r="H2673" s="27" t="s">
        <v>18</v>
      </c>
      <c r="I2673" s="27" t="s">
        <v>19</v>
      </c>
      <c r="J2673" s="27" t="s">
        <v>24</v>
      </c>
      <c r="K2673" s="27">
        <v>2</v>
      </c>
      <c r="L2673" s="27">
        <v>52</v>
      </c>
      <c r="M2673" s="27">
        <v>500</v>
      </c>
      <c r="N2673" s="27">
        <v>3.4</v>
      </c>
      <c r="O2673" s="27">
        <v>2017</v>
      </c>
      <c r="P2673" s="27">
        <v>10</v>
      </c>
      <c r="Q2673" s="27">
        <v>10</v>
      </c>
      <c r="R2673" s="28">
        <f>DATE('Raw Data'!$O2673,'Raw Data'!$P2673,'Raw Data'!$Q2673)</f>
        <v>43018</v>
      </c>
      <c r="S2673" s="27" t="str">
        <f>CONCATENATE(MID('Raw Data'!$H2673,FIND("(",'Raw Data'!$H2673)+1,FIND(")",'Raw Data'!$H2673)-FIND("(",'Raw Data'!$H2673)-1),"",'Raw Data'!$M2673)</f>
        <v>Rs.500</v>
      </c>
      <c r="T2673" s="27">
        <f t="shared" si="41"/>
        <v>1</v>
      </c>
      <c r="U2673" s="29">
        <f>'Raw Data'!$M2673*'Raw Data'!$T2673</f>
        <v>500</v>
      </c>
    </row>
    <row r="2674" spans="1:21" x14ac:dyDescent="0.3">
      <c r="A2674" s="20">
        <v>182</v>
      </c>
      <c r="B2674" s="27" t="s">
        <v>5265</v>
      </c>
      <c r="C2674" s="27">
        <v>1</v>
      </c>
      <c r="D2674" s="27" t="str">
        <f>VLOOKUP('Raw Data'!$C2674,'country description'!$A$2:$B$16,2,0)</f>
        <v>India</v>
      </c>
      <c r="E2674" s="27" t="s">
        <v>14</v>
      </c>
      <c r="F2674" s="27" t="s">
        <v>5542</v>
      </c>
      <c r="G2674" s="27" t="s">
        <v>5267</v>
      </c>
      <c r="H2674" s="27" t="s">
        <v>18</v>
      </c>
      <c r="I2674" s="27" t="s">
        <v>19</v>
      </c>
      <c r="J2674" s="27" t="s">
        <v>24</v>
      </c>
      <c r="K2674" s="27">
        <v>2</v>
      </c>
      <c r="L2674" s="27">
        <v>158</v>
      </c>
      <c r="M2674" s="27">
        <v>500</v>
      </c>
      <c r="N2674" s="27">
        <v>3.8</v>
      </c>
      <c r="O2674" s="27">
        <v>2015</v>
      </c>
      <c r="P2674" s="27">
        <v>10</v>
      </c>
      <c r="Q2674" s="27">
        <v>5</v>
      </c>
      <c r="R2674" s="28">
        <f>DATE('Raw Data'!$O2674,'Raw Data'!$P2674,'Raw Data'!$Q2674)</f>
        <v>42282</v>
      </c>
      <c r="S2674" s="27" t="str">
        <f>CONCATENATE(MID('Raw Data'!$H2674,FIND("(",'Raw Data'!$H2674)+1,FIND(")",'Raw Data'!$H2674)-FIND("(",'Raw Data'!$H2674)-1),"",'Raw Data'!$M2674)</f>
        <v>Rs.500</v>
      </c>
      <c r="T2674" s="27">
        <f t="shared" si="41"/>
        <v>1</v>
      </c>
      <c r="U2674" s="29">
        <f>'Raw Data'!$M2674*'Raw Data'!$T2674</f>
        <v>500</v>
      </c>
    </row>
    <row r="2675" spans="1:21" x14ac:dyDescent="0.3">
      <c r="A2675" s="20">
        <v>2272</v>
      </c>
      <c r="B2675" s="27" t="s">
        <v>5279</v>
      </c>
      <c r="C2675" s="27">
        <v>1</v>
      </c>
      <c r="D2675" s="27" t="str">
        <f>VLOOKUP('Raw Data'!$C2675,'country description'!$A$2:$B$16,2,0)</f>
        <v>India</v>
      </c>
      <c r="E2675" s="27" t="s">
        <v>14</v>
      </c>
      <c r="F2675" s="27" t="s">
        <v>5543</v>
      </c>
      <c r="G2675" s="27" t="s">
        <v>5281</v>
      </c>
      <c r="H2675" s="27" t="s">
        <v>18</v>
      </c>
      <c r="I2675" s="27" t="s">
        <v>19</v>
      </c>
      <c r="J2675" s="27" t="s">
        <v>24</v>
      </c>
      <c r="K2675" s="27">
        <v>2</v>
      </c>
      <c r="L2675" s="27">
        <v>143</v>
      </c>
      <c r="M2675" s="27">
        <v>500</v>
      </c>
      <c r="N2675" s="27">
        <v>3.5</v>
      </c>
      <c r="O2675" s="27">
        <v>2011</v>
      </c>
      <c r="P2675" s="27">
        <v>10</v>
      </c>
      <c r="Q2675" s="27">
        <v>21</v>
      </c>
      <c r="R2675" s="28">
        <f>DATE('Raw Data'!$O2675,'Raw Data'!$P2675,'Raw Data'!$Q2675)</f>
        <v>40837</v>
      </c>
      <c r="S2675" s="27" t="str">
        <f>CONCATENATE(MID('Raw Data'!$H2675,FIND("(",'Raw Data'!$H2675)+1,FIND(")",'Raw Data'!$H2675)-FIND("(",'Raw Data'!$H2675)-1),"",'Raw Data'!$M2675)</f>
        <v>Rs.500</v>
      </c>
      <c r="T2675" s="27">
        <f t="shared" si="41"/>
        <v>1</v>
      </c>
      <c r="U2675" s="29">
        <f>'Raw Data'!$M2675*'Raw Data'!$T2675</f>
        <v>500</v>
      </c>
    </row>
    <row r="2676" spans="1:21" x14ac:dyDescent="0.3">
      <c r="A2676" s="20">
        <v>301201</v>
      </c>
      <c r="B2676" s="27" t="s">
        <v>5544</v>
      </c>
      <c r="C2676" s="27">
        <v>1</v>
      </c>
      <c r="D2676" s="27" t="str">
        <f>VLOOKUP('Raw Data'!$C2676,'country description'!$A$2:$B$16,2,0)</f>
        <v>India</v>
      </c>
      <c r="E2676" s="27" t="s">
        <v>14</v>
      </c>
      <c r="F2676" s="27" t="s">
        <v>5545</v>
      </c>
      <c r="G2676" s="27" t="s">
        <v>393</v>
      </c>
      <c r="H2676" s="27" t="s">
        <v>18</v>
      </c>
      <c r="I2676" s="27" t="s">
        <v>19</v>
      </c>
      <c r="J2676" s="27" t="s">
        <v>24</v>
      </c>
      <c r="K2676" s="27">
        <v>2</v>
      </c>
      <c r="L2676" s="27">
        <v>50</v>
      </c>
      <c r="M2676" s="27">
        <v>500</v>
      </c>
      <c r="N2676" s="27">
        <v>2.5</v>
      </c>
      <c r="O2676" s="27">
        <v>2011</v>
      </c>
      <c r="P2676" s="27">
        <v>10</v>
      </c>
      <c r="Q2676" s="27">
        <v>22</v>
      </c>
      <c r="R2676" s="28">
        <f>DATE('Raw Data'!$O2676,'Raw Data'!$P2676,'Raw Data'!$Q2676)</f>
        <v>40838</v>
      </c>
      <c r="S2676" s="27" t="str">
        <f>CONCATENATE(MID('Raw Data'!$H2676,FIND("(",'Raw Data'!$H2676)+1,FIND(")",'Raw Data'!$H2676)-FIND("(",'Raw Data'!$H2676)-1),"",'Raw Data'!$M2676)</f>
        <v>Rs.500</v>
      </c>
      <c r="T2676" s="27">
        <f t="shared" si="41"/>
        <v>1</v>
      </c>
      <c r="U2676" s="29">
        <f>'Raw Data'!$M2676*'Raw Data'!$T2676</f>
        <v>500</v>
      </c>
    </row>
    <row r="2677" spans="1:21" x14ac:dyDescent="0.3">
      <c r="A2677" s="20">
        <v>18332058</v>
      </c>
      <c r="B2677" s="27" t="s">
        <v>5546</v>
      </c>
      <c r="C2677" s="27">
        <v>1</v>
      </c>
      <c r="D2677" s="27" t="str">
        <f>VLOOKUP('Raw Data'!$C2677,'country description'!$A$2:$B$16,2,0)</f>
        <v>India</v>
      </c>
      <c r="E2677" s="27" t="s">
        <v>14</v>
      </c>
      <c r="F2677" s="27" t="s">
        <v>5547</v>
      </c>
      <c r="G2677" s="27" t="s">
        <v>498</v>
      </c>
      <c r="H2677" s="27" t="s">
        <v>18</v>
      </c>
      <c r="I2677" s="27" t="s">
        <v>19</v>
      </c>
      <c r="J2677" s="27" t="s">
        <v>24</v>
      </c>
      <c r="K2677" s="27">
        <v>2</v>
      </c>
      <c r="L2677" s="27">
        <v>26</v>
      </c>
      <c r="M2677" s="27">
        <v>500</v>
      </c>
      <c r="N2677" s="27">
        <v>3.3</v>
      </c>
      <c r="O2677" s="27">
        <v>2015</v>
      </c>
      <c r="P2677" s="27">
        <v>10</v>
      </c>
      <c r="Q2677" s="27">
        <v>17</v>
      </c>
      <c r="R2677" s="28">
        <f>DATE('Raw Data'!$O2677,'Raw Data'!$P2677,'Raw Data'!$Q2677)</f>
        <v>42294</v>
      </c>
      <c r="S2677" s="27" t="str">
        <f>CONCATENATE(MID('Raw Data'!$H2677,FIND("(",'Raw Data'!$H2677)+1,FIND(")",'Raw Data'!$H2677)-FIND("(",'Raw Data'!$H2677)-1),"",'Raw Data'!$M2677)</f>
        <v>Rs.500</v>
      </c>
      <c r="T2677" s="27">
        <f t="shared" si="41"/>
        <v>1</v>
      </c>
      <c r="U2677" s="29">
        <f>'Raw Data'!$M2677*'Raw Data'!$T2677</f>
        <v>500</v>
      </c>
    </row>
    <row r="2678" spans="1:21" x14ac:dyDescent="0.3">
      <c r="A2678" s="20">
        <v>18334452</v>
      </c>
      <c r="B2678" s="27" t="s">
        <v>5548</v>
      </c>
      <c r="C2678" s="27">
        <v>1</v>
      </c>
      <c r="D2678" s="27" t="str">
        <f>VLOOKUP('Raw Data'!$C2678,'country description'!$A$2:$B$16,2,0)</f>
        <v>India</v>
      </c>
      <c r="E2678" s="27" t="s">
        <v>14</v>
      </c>
      <c r="F2678" s="27" t="s">
        <v>5549</v>
      </c>
      <c r="G2678" s="27" t="s">
        <v>5550</v>
      </c>
      <c r="H2678" s="27" t="s">
        <v>18</v>
      </c>
      <c r="I2678" s="27" t="s">
        <v>19</v>
      </c>
      <c r="J2678" s="27" t="s">
        <v>24</v>
      </c>
      <c r="K2678" s="27">
        <v>2</v>
      </c>
      <c r="L2678" s="27">
        <v>244</v>
      </c>
      <c r="M2678" s="27">
        <v>500</v>
      </c>
      <c r="N2678" s="27">
        <v>4</v>
      </c>
      <c r="O2678" s="27">
        <v>2013</v>
      </c>
      <c r="P2678" s="27">
        <v>10</v>
      </c>
      <c r="Q2678" s="27">
        <v>3</v>
      </c>
      <c r="R2678" s="28">
        <f>DATE('Raw Data'!$O2678,'Raw Data'!$P2678,'Raw Data'!$Q2678)</f>
        <v>41550</v>
      </c>
      <c r="S2678" s="27" t="str">
        <f>CONCATENATE(MID('Raw Data'!$H2678,FIND("(",'Raw Data'!$H2678)+1,FIND(")",'Raw Data'!$H2678)-FIND("(",'Raw Data'!$H2678)-1),"",'Raw Data'!$M2678)</f>
        <v>Rs.500</v>
      </c>
      <c r="T2678" s="27">
        <f t="shared" si="41"/>
        <v>1</v>
      </c>
      <c r="U2678" s="29">
        <f>'Raw Data'!$M2678*'Raw Data'!$T2678</f>
        <v>500</v>
      </c>
    </row>
    <row r="2679" spans="1:21" x14ac:dyDescent="0.3">
      <c r="A2679" s="20">
        <v>2936</v>
      </c>
      <c r="B2679" s="27" t="s">
        <v>5551</v>
      </c>
      <c r="C2679" s="27">
        <v>1</v>
      </c>
      <c r="D2679" s="27" t="str">
        <f>VLOOKUP('Raw Data'!$C2679,'country description'!$A$2:$B$16,2,0)</f>
        <v>India</v>
      </c>
      <c r="E2679" s="27" t="s">
        <v>14</v>
      </c>
      <c r="F2679" s="27" t="s">
        <v>5552</v>
      </c>
      <c r="G2679" s="27" t="s">
        <v>610</v>
      </c>
      <c r="H2679" s="27" t="s">
        <v>18</v>
      </c>
      <c r="I2679" s="27" t="s">
        <v>19</v>
      </c>
      <c r="J2679" s="27" t="s">
        <v>24</v>
      </c>
      <c r="K2679" s="27">
        <v>2</v>
      </c>
      <c r="L2679" s="27">
        <v>49</v>
      </c>
      <c r="M2679" s="27">
        <v>500</v>
      </c>
      <c r="N2679" s="27">
        <v>2.7</v>
      </c>
      <c r="O2679" s="27">
        <v>2017</v>
      </c>
      <c r="P2679" s="27">
        <v>10</v>
      </c>
      <c r="Q2679" s="27">
        <v>11</v>
      </c>
      <c r="R2679" s="28">
        <f>DATE('Raw Data'!$O2679,'Raw Data'!$P2679,'Raw Data'!$Q2679)</f>
        <v>43019</v>
      </c>
      <c r="S2679" s="27" t="str">
        <f>CONCATENATE(MID('Raw Data'!$H2679,FIND("(",'Raw Data'!$H2679)+1,FIND(")",'Raw Data'!$H2679)-FIND("(",'Raw Data'!$H2679)-1),"",'Raw Data'!$M2679)</f>
        <v>Rs.500</v>
      </c>
      <c r="T2679" s="27">
        <f t="shared" si="41"/>
        <v>1</v>
      </c>
      <c r="U2679" s="29">
        <f>'Raw Data'!$M2679*'Raw Data'!$T2679</f>
        <v>500</v>
      </c>
    </row>
    <row r="2680" spans="1:21" x14ac:dyDescent="0.3">
      <c r="A2680" s="20">
        <v>3854</v>
      </c>
      <c r="B2680" s="27" t="s">
        <v>5553</v>
      </c>
      <c r="C2680" s="27">
        <v>1</v>
      </c>
      <c r="D2680" s="27" t="str">
        <f>VLOOKUP('Raw Data'!$C2680,'country description'!$A$2:$B$16,2,0)</f>
        <v>India</v>
      </c>
      <c r="E2680" s="27" t="s">
        <v>14</v>
      </c>
      <c r="F2680" s="27" t="s">
        <v>5554</v>
      </c>
      <c r="G2680" s="27" t="s">
        <v>1356</v>
      </c>
      <c r="H2680" s="27" t="s">
        <v>18</v>
      </c>
      <c r="I2680" s="27" t="s">
        <v>19</v>
      </c>
      <c r="J2680" s="27" t="s">
        <v>24</v>
      </c>
      <c r="K2680" s="27">
        <v>2</v>
      </c>
      <c r="L2680" s="27">
        <v>25</v>
      </c>
      <c r="M2680" s="27">
        <v>500</v>
      </c>
      <c r="N2680" s="27">
        <v>2.5</v>
      </c>
      <c r="O2680" s="27">
        <v>2013</v>
      </c>
      <c r="P2680" s="27">
        <v>10</v>
      </c>
      <c r="Q2680" s="27">
        <v>4</v>
      </c>
      <c r="R2680" s="28">
        <f>DATE('Raw Data'!$O2680,'Raw Data'!$P2680,'Raw Data'!$Q2680)</f>
        <v>41551</v>
      </c>
      <c r="S2680" s="27" t="str">
        <f>CONCATENATE(MID('Raw Data'!$H2680,FIND("(",'Raw Data'!$H2680)+1,FIND(")",'Raw Data'!$H2680)-FIND("(",'Raw Data'!$H2680)-1),"",'Raw Data'!$M2680)</f>
        <v>Rs.500</v>
      </c>
      <c r="T2680" s="27">
        <f t="shared" si="41"/>
        <v>1</v>
      </c>
      <c r="U2680" s="29">
        <f>'Raw Data'!$M2680*'Raw Data'!$T2680</f>
        <v>500</v>
      </c>
    </row>
    <row r="2681" spans="1:21" x14ac:dyDescent="0.3">
      <c r="A2681" s="20">
        <v>180</v>
      </c>
      <c r="B2681" s="27" t="s">
        <v>5265</v>
      </c>
      <c r="C2681" s="27">
        <v>1</v>
      </c>
      <c r="D2681" s="27" t="str">
        <f>VLOOKUP('Raw Data'!$C2681,'country description'!$A$2:$B$16,2,0)</f>
        <v>India</v>
      </c>
      <c r="E2681" s="27" t="s">
        <v>14</v>
      </c>
      <c r="F2681" s="27" t="s">
        <v>5555</v>
      </c>
      <c r="G2681" s="27" t="s">
        <v>5267</v>
      </c>
      <c r="H2681" s="27" t="s">
        <v>18</v>
      </c>
      <c r="I2681" s="27" t="s">
        <v>19</v>
      </c>
      <c r="J2681" s="27" t="s">
        <v>24</v>
      </c>
      <c r="K2681" s="27">
        <v>2</v>
      </c>
      <c r="L2681" s="27">
        <v>122</v>
      </c>
      <c r="M2681" s="27">
        <v>500</v>
      </c>
      <c r="N2681" s="27">
        <v>3.6</v>
      </c>
      <c r="O2681" s="27">
        <v>2010</v>
      </c>
      <c r="P2681" s="27">
        <v>10</v>
      </c>
      <c r="Q2681" s="27">
        <v>2</v>
      </c>
      <c r="R2681" s="28">
        <f>DATE('Raw Data'!$O2681,'Raw Data'!$P2681,'Raw Data'!$Q2681)</f>
        <v>40453</v>
      </c>
      <c r="S2681" s="27" t="str">
        <f>CONCATENATE(MID('Raw Data'!$H2681,FIND("(",'Raw Data'!$H2681)+1,FIND(")",'Raw Data'!$H2681)-FIND("(",'Raw Data'!$H2681)-1),"",'Raw Data'!$M2681)</f>
        <v>Rs.500</v>
      </c>
      <c r="T2681" s="27">
        <f t="shared" si="41"/>
        <v>1</v>
      </c>
      <c r="U2681" s="29">
        <f>'Raw Data'!$M2681*'Raw Data'!$T2681</f>
        <v>500</v>
      </c>
    </row>
    <row r="2682" spans="1:21" x14ac:dyDescent="0.3">
      <c r="A2682" s="20">
        <v>18454460</v>
      </c>
      <c r="B2682" s="27" t="s">
        <v>5508</v>
      </c>
      <c r="C2682" s="27">
        <v>1</v>
      </c>
      <c r="D2682" s="27" t="str">
        <f>VLOOKUP('Raw Data'!$C2682,'country description'!$A$2:$B$16,2,0)</f>
        <v>India</v>
      </c>
      <c r="E2682" s="27" t="s">
        <v>14</v>
      </c>
      <c r="F2682" s="27" t="s">
        <v>5556</v>
      </c>
      <c r="G2682" s="27" t="s">
        <v>5264</v>
      </c>
      <c r="H2682" s="27" t="s">
        <v>18</v>
      </c>
      <c r="I2682" s="27" t="s">
        <v>19</v>
      </c>
      <c r="J2682" s="27" t="s">
        <v>24</v>
      </c>
      <c r="K2682" s="27">
        <v>2</v>
      </c>
      <c r="L2682" s="27">
        <v>19</v>
      </c>
      <c r="M2682" s="27">
        <v>500</v>
      </c>
      <c r="N2682" s="27">
        <v>3.3</v>
      </c>
      <c r="O2682" s="27">
        <v>2013</v>
      </c>
      <c r="P2682" s="27">
        <v>10</v>
      </c>
      <c r="Q2682" s="27">
        <v>3</v>
      </c>
      <c r="R2682" s="28">
        <f>DATE('Raw Data'!$O2682,'Raw Data'!$P2682,'Raw Data'!$Q2682)</f>
        <v>41550</v>
      </c>
      <c r="S2682" s="27" t="str">
        <f>CONCATENATE(MID('Raw Data'!$H2682,FIND("(",'Raw Data'!$H2682)+1,FIND(")",'Raw Data'!$H2682)-FIND("(",'Raw Data'!$H2682)-1),"",'Raw Data'!$M2682)</f>
        <v>Rs.500</v>
      </c>
      <c r="T2682" s="27">
        <f t="shared" si="41"/>
        <v>1</v>
      </c>
      <c r="U2682" s="29">
        <f>'Raw Data'!$M2682*'Raw Data'!$T2682</f>
        <v>500</v>
      </c>
    </row>
    <row r="2683" spans="1:21" x14ac:dyDescent="0.3">
      <c r="A2683" s="20">
        <v>300275</v>
      </c>
      <c r="B2683" s="27" t="s">
        <v>5557</v>
      </c>
      <c r="C2683" s="27">
        <v>1</v>
      </c>
      <c r="D2683" s="27" t="str">
        <f>VLOOKUP('Raw Data'!$C2683,'country description'!$A$2:$B$16,2,0)</f>
        <v>India</v>
      </c>
      <c r="E2683" s="27" t="s">
        <v>14</v>
      </c>
      <c r="F2683" s="27" t="s">
        <v>5558</v>
      </c>
      <c r="G2683" s="27" t="s">
        <v>393</v>
      </c>
      <c r="H2683" s="27" t="s">
        <v>18</v>
      </c>
      <c r="I2683" s="27" t="s">
        <v>19</v>
      </c>
      <c r="J2683" s="27" t="s">
        <v>24</v>
      </c>
      <c r="K2683" s="27">
        <v>2</v>
      </c>
      <c r="L2683" s="27">
        <v>32</v>
      </c>
      <c r="M2683" s="27">
        <v>500</v>
      </c>
      <c r="N2683" s="27">
        <v>2.2999999999999998</v>
      </c>
      <c r="O2683" s="27">
        <v>2018</v>
      </c>
      <c r="P2683" s="27">
        <v>10</v>
      </c>
      <c r="Q2683" s="27">
        <v>28</v>
      </c>
      <c r="R2683" s="28">
        <f>DATE('Raw Data'!$O2683,'Raw Data'!$P2683,'Raw Data'!$Q2683)</f>
        <v>43401</v>
      </c>
      <c r="S2683" s="27" t="str">
        <f>CONCATENATE(MID('Raw Data'!$H2683,FIND("(",'Raw Data'!$H2683)+1,FIND(")",'Raw Data'!$H2683)-FIND("(",'Raw Data'!$H2683)-1),"",'Raw Data'!$M2683)</f>
        <v>Rs.500</v>
      </c>
      <c r="T2683" s="27">
        <f t="shared" si="41"/>
        <v>1</v>
      </c>
      <c r="U2683" s="29">
        <f>'Raw Data'!$M2683*'Raw Data'!$T2683</f>
        <v>500</v>
      </c>
    </row>
    <row r="2684" spans="1:21" x14ac:dyDescent="0.3">
      <c r="A2684" s="20">
        <v>196</v>
      </c>
      <c r="B2684" s="27" t="s">
        <v>5265</v>
      </c>
      <c r="C2684" s="27">
        <v>1</v>
      </c>
      <c r="D2684" s="27" t="str">
        <f>VLOOKUP('Raw Data'!$C2684,'country description'!$A$2:$B$16,2,0)</f>
        <v>India</v>
      </c>
      <c r="E2684" s="27" t="s">
        <v>14</v>
      </c>
      <c r="F2684" s="27" t="s">
        <v>5559</v>
      </c>
      <c r="G2684" s="27" t="s">
        <v>5267</v>
      </c>
      <c r="H2684" s="27" t="s">
        <v>18</v>
      </c>
      <c r="I2684" s="27" t="s">
        <v>19</v>
      </c>
      <c r="J2684" s="27" t="s">
        <v>24</v>
      </c>
      <c r="K2684" s="27">
        <v>2</v>
      </c>
      <c r="L2684" s="27">
        <v>177</v>
      </c>
      <c r="M2684" s="27">
        <v>500</v>
      </c>
      <c r="N2684" s="27">
        <v>3.7</v>
      </c>
      <c r="O2684" s="27">
        <v>2010</v>
      </c>
      <c r="P2684" s="27">
        <v>10</v>
      </c>
      <c r="Q2684" s="27">
        <v>20</v>
      </c>
      <c r="R2684" s="28">
        <f>DATE('Raw Data'!$O2684,'Raw Data'!$P2684,'Raw Data'!$Q2684)</f>
        <v>40471</v>
      </c>
      <c r="S2684" s="27" t="str">
        <f>CONCATENATE(MID('Raw Data'!$H2684,FIND("(",'Raw Data'!$H2684)+1,FIND(")",'Raw Data'!$H2684)-FIND("(",'Raw Data'!$H2684)-1),"",'Raw Data'!$M2684)</f>
        <v>Rs.500</v>
      </c>
      <c r="T2684" s="27">
        <f t="shared" si="41"/>
        <v>1</v>
      </c>
      <c r="U2684" s="29">
        <f>'Raw Data'!$M2684*'Raw Data'!$T2684</f>
        <v>500</v>
      </c>
    </row>
    <row r="2685" spans="1:21" x14ac:dyDescent="0.3">
      <c r="A2685" s="20">
        <v>194</v>
      </c>
      <c r="B2685" s="27" t="s">
        <v>5265</v>
      </c>
      <c r="C2685" s="27">
        <v>1</v>
      </c>
      <c r="D2685" s="27" t="str">
        <f>VLOOKUP('Raw Data'!$C2685,'country description'!$A$2:$B$16,2,0)</f>
        <v>India</v>
      </c>
      <c r="E2685" s="27" t="s">
        <v>14</v>
      </c>
      <c r="F2685" s="27" t="s">
        <v>5560</v>
      </c>
      <c r="G2685" s="27" t="s">
        <v>5267</v>
      </c>
      <c r="H2685" s="27" t="s">
        <v>18</v>
      </c>
      <c r="I2685" s="27" t="s">
        <v>19</v>
      </c>
      <c r="J2685" s="27" t="s">
        <v>24</v>
      </c>
      <c r="K2685" s="27">
        <v>2</v>
      </c>
      <c r="L2685" s="27">
        <v>58</v>
      </c>
      <c r="M2685" s="27">
        <v>500</v>
      </c>
      <c r="N2685" s="27">
        <v>3.3</v>
      </c>
      <c r="O2685" s="27">
        <v>2011</v>
      </c>
      <c r="P2685" s="27">
        <v>10</v>
      </c>
      <c r="Q2685" s="27">
        <v>26</v>
      </c>
      <c r="R2685" s="28">
        <f>DATE('Raw Data'!$O2685,'Raw Data'!$P2685,'Raw Data'!$Q2685)</f>
        <v>40842</v>
      </c>
      <c r="S2685" s="27" t="str">
        <f>CONCATENATE(MID('Raw Data'!$H2685,FIND("(",'Raw Data'!$H2685)+1,FIND(")",'Raw Data'!$H2685)-FIND("(",'Raw Data'!$H2685)-1),"",'Raw Data'!$M2685)</f>
        <v>Rs.500</v>
      </c>
      <c r="T2685" s="27">
        <f t="shared" si="41"/>
        <v>1</v>
      </c>
      <c r="U2685" s="29">
        <f>'Raw Data'!$M2685*'Raw Data'!$T2685</f>
        <v>500</v>
      </c>
    </row>
    <row r="2686" spans="1:21" x14ac:dyDescent="0.3">
      <c r="A2686" s="20">
        <v>307444</v>
      </c>
      <c r="B2686" s="27" t="s">
        <v>5561</v>
      </c>
      <c r="C2686" s="27">
        <v>1</v>
      </c>
      <c r="D2686" s="27" t="str">
        <f>VLOOKUP('Raw Data'!$C2686,'country description'!$A$2:$B$16,2,0)</f>
        <v>India</v>
      </c>
      <c r="E2686" s="27" t="s">
        <v>14</v>
      </c>
      <c r="F2686" s="27" t="s">
        <v>5562</v>
      </c>
      <c r="G2686" s="27" t="s">
        <v>5563</v>
      </c>
      <c r="H2686" s="27" t="s">
        <v>18</v>
      </c>
      <c r="I2686" s="27" t="s">
        <v>19</v>
      </c>
      <c r="J2686" s="27" t="s">
        <v>24</v>
      </c>
      <c r="K2686" s="27">
        <v>2</v>
      </c>
      <c r="L2686" s="27">
        <v>37</v>
      </c>
      <c r="M2686" s="27">
        <v>500</v>
      </c>
      <c r="N2686" s="27">
        <v>2.4</v>
      </c>
      <c r="O2686" s="27">
        <v>2013</v>
      </c>
      <c r="P2686" s="27">
        <v>10</v>
      </c>
      <c r="Q2686" s="27">
        <v>22</v>
      </c>
      <c r="R2686" s="28">
        <f>DATE('Raw Data'!$O2686,'Raw Data'!$P2686,'Raw Data'!$Q2686)</f>
        <v>41569</v>
      </c>
      <c r="S2686" s="27" t="str">
        <f>CONCATENATE(MID('Raw Data'!$H2686,FIND("(",'Raw Data'!$H2686)+1,FIND(")",'Raw Data'!$H2686)-FIND("(",'Raw Data'!$H2686)-1),"",'Raw Data'!$M2686)</f>
        <v>Rs.500</v>
      </c>
      <c r="T2686" s="27">
        <f t="shared" si="41"/>
        <v>1</v>
      </c>
      <c r="U2686" s="29">
        <f>'Raw Data'!$M2686*'Raw Data'!$T2686</f>
        <v>500</v>
      </c>
    </row>
    <row r="2687" spans="1:21" x14ac:dyDescent="0.3">
      <c r="A2687" s="20">
        <v>176</v>
      </c>
      <c r="B2687" s="27" t="s">
        <v>5265</v>
      </c>
      <c r="C2687" s="27">
        <v>1</v>
      </c>
      <c r="D2687" s="27" t="str">
        <f>VLOOKUP('Raw Data'!$C2687,'country description'!$A$2:$B$16,2,0)</f>
        <v>India</v>
      </c>
      <c r="E2687" s="27" t="s">
        <v>14</v>
      </c>
      <c r="F2687" s="27" t="s">
        <v>5564</v>
      </c>
      <c r="G2687" s="27" t="s">
        <v>5267</v>
      </c>
      <c r="H2687" s="27" t="s">
        <v>18</v>
      </c>
      <c r="I2687" s="27" t="s">
        <v>19</v>
      </c>
      <c r="J2687" s="27" t="s">
        <v>24</v>
      </c>
      <c r="K2687" s="27">
        <v>2</v>
      </c>
      <c r="L2687" s="27">
        <v>141</v>
      </c>
      <c r="M2687" s="27">
        <v>500</v>
      </c>
      <c r="N2687" s="27">
        <v>3.7</v>
      </c>
      <c r="O2687" s="27">
        <v>2018</v>
      </c>
      <c r="P2687" s="27">
        <v>10</v>
      </c>
      <c r="Q2687" s="27">
        <v>15</v>
      </c>
      <c r="R2687" s="28">
        <f>DATE('Raw Data'!$O2687,'Raw Data'!$P2687,'Raw Data'!$Q2687)</f>
        <v>43388</v>
      </c>
      <c r="S2687" s="27" t="str">
        <f>CONCATENATE(MID('Raw Data'!$H2687,FIND("(",'Raw Data'!$H2687)+1,FIND(")",'Raw Data'!$H2687)-FIND("(",'Raw Data'!$H2687)-1),"",'Raw Data'!$M2687)</f>
        <v>Rs.500</v>
      </c>
      <c r="T2687" s="27">
        <f t="shared" si="41"/>
        <v>1</v>
      </c>
      <c r="U2687" s="29">
        <f>'Raw Data'!$M2687*'Raw Data'!$T2687</f>
        <v>500</v>
      </c>
    </row>
    <row r="2688" spans="1:21" x14ac:dyDescent="0.3">
      <c r="A2688" s="20">
        <v>191</v>
      </c>
      <c r="B2688" s="27" t="s">
        <v>5265</v>
      </c>
      <c r="C2688" s="27">
        <v>1</v>
      </c>
      <c r="D2688" s="27" t="str">
        <f>VLOOKUP('Raw Data'!$C2688,'country description'!$A$2:$B$16,2,0)</f>
        <v>India</v>
      </c>
      <c r="E2688" s="27" t="s">
        <v>14</v>
      </c>
      <c r="F2688" s="27" t="s">
        <v>5565</v>
      </c>
      <c r="G2688" s="27" t="s">
        <v>5267</v>
      </c>
      <c r="H2688" s="27" t="s">
        <v>18</v>
      </c>
      <c r="I2688" s="27" t="s">
        <v>19</v>
      </c>
      <c r="J2688" s="27" t="s">
        <v>24</v>
      </c>
      <c r="K2688" s="27">
        <v>2</v>
      </c>
      <c r="L2688" s="27">
        <v>108</v>
      </c>
      <c r="M2688" s="27">
        <v>500</v>
      </c>
      <c r="N2688" s="27">
        <v>3.4</v>
      </c>
      <c r="O2688" s="27">
        <v>2011</v>
      </c>
      <c r="P2688" s="27">
        <v>10</v>
      </c>
      <c r="Q2688" s="27">
        <v>14</v>
      </c>
      <c r="R2688" s="28">
        <f>DATE('Raw Data'!$O2688,'Raw Data'!$P2688,'Raw Data'!$Q2688)</f>
        <v>40830</v>
      </c>
      <c r="S2688" s="27" t="str">
        <f>CONCATENATE(MID('Raw Data'!$H2688,FIND("(",'Raw Data'!$H2688)+1,FIND(")",'Raw Data'!$H2688)-FIND("(",'Raw Data'!$H2688)-1),"",'Raw Data'!$M2688)</f>
        <v>Rs.500</v>
      </c>
      <c r="T2688" s="27">
        <f t="shared" si="41"/>
        <v>1</v>
      </c>
      <c r="U2688" s="29">
        <f>'Raw Data'!$M2688*'Raw Data'!$T2688</f>
        <v>500</v>
      </c>
    </row>
    <row r="2689" spans="1:21" x14ac:dyDescent="0.3">
      <c r="A2689" s="20">
        <v>3779</v>
      </c>
      <c r="B2689" s="27" t="s">
        <v>5279</v>
      </c>
      <c r="C2689" s="27">
        <v>1</v>
      </c>
      <c r="D2689" s="27" t="str">
        <f>VLOOKUP('Raw Data'!$C2689,'country description'!$A$2:$B$16,2,0)</f>
        <v>India</v>
      </c>
      <c r="E2689" s="27" t="s">
        <v>14</v>
      </c>
      <c r="F2689" s="27" t="s">
        <v>5566</v>
      </c>
      <c r="G2689" s="27" t="s">
        <v>5281</v>
      </c>
      <c r="H2689" s="27" t="s">
        <v>18</v>
      </c>
      <c r="I2689" s="27" t="s">
        <v>19</v>
      </c>
      <c r="J2689" s="27" t="s">
        <v>24</v>
      </c>
      <c r="K2689" s="27">
        <v>2</v>
      </c>
      <c r="L2689" s="27">
        <v>163</v>
      </c>
      <c r="M2689" s="27">
        <v>500</v>
      </c>
      <c r="N2689" s="27">
        <v>2.5</v>
      </c>
      <c r="O2689" s="27">
        <v>2014</v>
      </c>
      <c r="P2689" s="27">
        <v>10</v>
      </c>
      <c r="Q2689" s="27">
        <v>28</v>
      </c>
      <c r="R2689" s="28">
        <f>DATE('Raw Data'!$O2689,'Raw Data'!$P2689,'Raw Data'!$Q2689)</f>
        <v>41940</v>
      </c>
      <c r="S2689" s="27" t="str">
        <f>CONCATENATE(MID('Raw Data'!$H2689,FIND("(",'Raw Data'!$H2689)+1,FIND(")",'Raw Data'!$H2689)-FIND("(",'Raw Data'!$H2689)-1),"",'Raw Data'!$M2689)</f>
        <v>Rs.500</v>
      </c>
      <c r="T2689" s="27">
        <f t="shared" si="41"/>
        <v>1</v>
      </c>
      <c r="U2689" s="29">
        <f>'Raw Data'!$M2689*'Raw Data'!$T2689</f>
        <v>500</v>
      </c>
    </row>
    <row r="2690" spans="1:21" x14ac:dyDescent="0.3">
      <c r="A2690" s="20">
        <v>18421481</v>
      </c>
      <c r="B2690" s="27" t="s">
        <v>5567</v>
      </c>
      <c r="C2690" s="27">
        <v>1</v>
      </c>
      <c r="D2690" s="27" t="str">
        <f>VLOOKUP('Raw Data'!$C2690,'country description'!$A$2:$B$16,2,0)</f>
        <v>India</v>
      </c>
      <c r="E2690" s="27" t="s">
        <v>14</v>
      </c>
      <c r="F2690" s="27" t="s">
        <v>5568</v>
      </c>
      <c r="G2690" s="27" t="s">
        <v>749</v>
      </c>
      <c r="H2690" s="27" t="s">
        <v>18</v>
      </c>
      <c r="I2690" s="27" t="s">
        <v>19</v>
      </c>
      <c r="J2690" s="27" t="s">
        <v>19</v>
      </c>
      <c r="K2690" s="27">
        <v>2</v>
      </c>
      <c r="L2690" s="27">
        <v>11</v>
      </c>
      <c r="M2690" s="27">
        <v>500</v>
      </c>
      <c r="N2690" s="27">
        <v>3.3</v>
      </c>
      <c r="O2690" s="27">
        <v>2011</v>
      </c>
      <c r="P2690" s="27">
        <v>9</v>
      </c>
      <c r="Q2690" s="27">
        <v>24</v>
      </c>
      <c r="R2690" s="28">
        <f>DATE('Raw Data'!$O2690,'Raw Data'!$P2690,'Raw Data'!$Q2690)</f>
        <v>40810</v>
      </c>
      <c r="S2690" s="27" t="str">
        <f>CONCATENATE(MID('Raw Data'!$H2690,FIND("(",'Raw Data'!$H2690)+1,FIND(")",'Raw Data'!$H2690)-FIND("(",'Raw Data'!$H2690)-1),"",'Raw Data'!$M2690)</f>
        <v>Rs.500</v>
      </c>
      <c r="T2690" s="27">
        <f t="shared" ref="T2690:T2753" si="42">VLOOKUP(D2690,$Y$4:$Z$18,2,0)</f>
        <v>1</v>
      </c>
      <c r="U2690" s="29">
        <f>'Raw Data'!$M2690*'Raw Data'!$T2690</f>
        <v>500</v>
      </c>
    </row>
    <row r="2691" spans="1:21" x14ac:dyDescent="0.3">
      <c r="A2691" s="20">
        <v>18430692</v>
      </c>
      <c r="B2691" s="27" t="s">
        <v>5569</v>
      </c>
      <c r="C2691" s="27">
        <v>1</v>
      </c>
      <c r="D2691" s="27" t="str">
        <f>VLOOKUP('Raw Data'!$C2691,'country description'!$A$2:$B$16,2,0)</f>
        <v>India</v>
      </c>
      <c r="E2691" s="27" t="s">
        <v>14</v>
      </c>
      <c r="F2691" s="27" t="s">
        <v>5570</v>
      </c>
      <c r="G2691" s="27" t="s">
        <v>617</v>
      </c>
      <c r="H2691" s="27" t="s">
        <v>18</v>
      </c>
      <c r="I2691" s="27" t="s">
        <v>19</v>
      </c>
      <c r="J2691" s="27" t="s">
        <v>19</v>
      </c>
      <c r="K2691" s="27">
        <v>2</v>
      </c>
      <c r="L2691" s="27">
        <v>4</v>
      </c>
      <c r="M2691" s="27">
        <v>500</v>
      </c>
      <c r="N2691" s="27">
        <v>3</v>
      </c>
      <c r="O2691" s="27">
        <v>2016</v>
      </c>
      <c r="P2691" s="27">
        <v>9</v>
      </c>
      <c r="Q2691" s="27">
        <v>17</v>
      </c>
      <c r="R2691" s="28">
        <f>DATE('Raw Data'!$O2691,'Raw Data'!$P2691,'Raw Data'!$Q2691)</f>
        <v>42630</v>
      </c>
      <c r="S2691" s="27" t="str">
        <f>CONCATENATE(MID('Raw Data'!$H2691,FIND("(",'Raw Data'!$H2691)+1,FIND(")",'Raw Data'!$H2691)-FIND("(",'Raw Data'!$H2691)-1),"",'Raw Data'!$M2691)</f>
        <v>Rs.500</v>
      </c>
      <c r="T2691" s="27">
        <f t="shared" si="42"/>
        <v>1</v>
      </c>
      <c r="U2691" s="29">
        <f>'Raw Data'!$M2691*'Raw Data'!$T2691</f>
        <v>500</v>
      </c>
    </row>
    <row r="2692" spans="1:21" x14ac:dyDescent="0.3">
      <c r="A2692" s="20">
        <v>310803</v>
      </c>
      <c r="B2692" s="27" t="s">
        <v>5571</v>
      </c>
      <c r="C2692" s="27">
        <v>1</v>
      </c>
      <c r="D2692" s="27" t="str">
        <f>VLOOKUP('Raw Data'!$C2692,'country description'!$A$2:$B$16,2,0)</f>
        <v>India</v>
      </c>
      <c r="E2692" s="27" t="s">
        <v>14</v>
      </c>
      <c r="F2692" s="27" t="s">
        <v>5572</v>
      </c>
      <c r="G2692" s="27" t="s">
        <v>390</v>
      </c>
      <c r="H2692" s="27" t="s">
        <v>18</v>
      </c>
      <c r="I2692" s="27" t="s">
        <v>19</v>
      </c>
      <c r="J2692" s="27" t="s">
        <v>19</v>
      </c>
      <c r="K2692" s="27">
        <v>2</v>
      </c>
      <c r="L2692" s="27">
        <v>10</v>
      </c>
      <c r="M2692" s="27">
        <v>500</v>
      </c>
      <c r="N2692" s="27">
        <v>3.1</v>
      </c>
      <c r="O2692" s="27">
        <v>2011</v>
      </c>
      <c r="P2692" s="27">
        <v>9</v>
      </c>
      <c r="Q2692" s="27">
        <v>7</v>
      </c>
      <c r="R2692" s="28">
        <f>DATE('Raw Data'!$O2692,'Raw Data'!$P2692,'Raw Data'!$Q2692)</f>
        <v>40793</v>
      </c>
      <c r="S2692" s="27" t="str">
        <f>CONCATENATE(MID('Raw Data'!$H2692,FIND("(",'Raw Data'!$H2692)+1,FIND(")",'Raw Data'!$H2692)-FIND("(",'Raw Data'!$H2692)-1),"",'Raw Data'!$M2692)</f>
        <v>Rs.500</v>
      </c>
      <c r="T2692" s="27">
        <f t="shared" si="42"/>
        <v>1</v>
      </c>
      <c r="U2692" s="29">
        <f>'Raw Data'!$M2692*'Raw Data'!$T2692</f>
        <v>500</v>
      </c>
    </row>
    <row r="2693" spans="1:21" x14ac:dyDescent="0.3">
      <c r="A2693" s="20">
        <v>304181</v>
      </c>
      <c r="B2693" s="27" t="s">
        <v>5573</v>
      </c>
      <c r="C2693" s="27">
        <v>1</v>
      </c>
      <c r="D2693" s="27" t="str">
        <f>VLOOKUP('Raw Data'!$C2693,'country description'!$A$2:$B$16,2,0)</f>
        <v>India</v>
      </c>
      <c r="E2693" s="27" t="s">
        <v>14</v>
      </c>
      <c r="F2693" s="27" t="s">
        <v>108</v>
      </c>
      <c r="G2693" s="27" t="s">
        <v>434</v>
      </c>
      <c r="H2693" s="27" t="s">
        <v>18</v>
      </c>
      <c r="I2693" s="27" t="s">
        <v>19</v>
      </c>
      <c r="J2693" s="27" t="s">
        <v>19</v>
      </c>
      <c r="K2693" s="27">
        <v>2</v>
      </c>
      <c r="L2693" s="27">
        <v>271</v>
      </c>
      <c r="M2693" s="27">
        <v>500</v>
      </c>
      <c r="N2693" s="27">
        <v>4.0999999999999996</v>
      </c>
      <c r="O2693" s="27">
        <v>2018</v>
      </c>
      <c r="P2693" s="27">
        <v>9</v>
      </c>
      <c r="Q2693" s="27">
        <v>20</v>
      </c>
      <c r="R2693" s="28">
        <f>DATE('Raw Data'!$O2693,'Raw Data'!$P2693,'Raw Data'!$Q2693)</f>
        <v>43363</v>
      </c>
      <c r="S2693" s="27" t="str">
        <f>CONCATENATE(MID('Raw Data'!$H2693,FIND("(",'Raw Data'!$H2693)+1,FIND(")",'Raw Data'!$H2693)-FIND("(",'Raw Data'!$H2693)-1),"",'Raw Data'!$M2693)</f>
        <v>Rs.500</v>
      </c>
      <c r="T2693" s="27">
        <f t="shared" si="42"/>
        <v>1</v>
      </c>
      <c r="U2693" s="29">
        <f>'Raw Data'!$M2693*'Raw Data'!$T2693</f>
        <v>500</v>
      </c>
    </row>
    <row r="2694" spans="1:21" x14ac:dyDescent="0.3">
      <c r="A2694" s="20">
        <v>18272344</v>
      </c>
      <c r="B2694" s="27" t="s">
        <v>5574</v>
      </c>
      <c r="C2694" s="27">
        <v>1</v>
      </c>
      <c r="D2694" s="27" t="str">
        <f>VLOOKUP('Raw Data'!$C2694,'country description'!$A$2:$B$16,2,0)</f>
        <v>India</v>
      </c>
      <c r="E2694" s="27" t="s">
        <v>14</v>
      </c>
      <c r="F2694" s="27" t="s">
        <v>5575</v>
      </c>
      <c r="G2694" s="27" t="s">
        <v>461</v>
      </c>
      <c r="H2694" s="27" t="s">
        <v>18</v>
      </c>
      <c r="I2694" s="27" t="s">
        <v>19</v>
      </c>
      <c r="J2694" s="27" t="s">
        <v>19</v>
      </c>
      <c r="K2694" s="27">
        <v>2</v>
      </c>
      <c r="L2694" s="27">
        <v>14</v>
      </c>
      <c r="M2694" s="27">
        <v>500</v>
      </c>
      <c r="N2694" s="27">
        <v>3.2</v>
      </c>
      <c r="O2694" s="27">
        <v>2017</v>
      </c>
      <c r="P2694" s="27">
        <v>9</v>
      </c>
      <c r="Q2694" s="27">
        <v>6</v>
      </c>
      <c r="R2694" s="28">
        <f>DATE('Raw Data'!$O2694,'Raw Data'!$P2694,'Raw Data'!$Q2694)</f>
        <v>42984</v>
      </c>
      <c r="S2694" s="27" t="str">
        <f>CONCATENATE(MID('Raw Data'!$H2694,FIND("(",'Raw Data'!$H2694)+1,FIND(")",'Raw Data'!$H2694)-FIND("(",'Raw Data'!$H2694)-1),"",'Raw Data'!$M2694)</f>
        <v>Rs.500</v>
      </c>
      <c r="T2694" s="27">
        <f t="shared" si="42"/>
        <v>1</v>
      </c>
      <c r="U2694" s="29">
        <f>'Raw Data'!$M2694*'Raw Data'!$T2694</f>
        <v>500</v>
      </c>
    </row>
    <row r="2695" spans="1:21" x14ac:dyDescent="0.3">
      <c r="A2695" s="20">
        <v>17977792</v>
      </c>
      <c r="B2695" s="27" t="s">
        <v>5544</v>
      </c>
      <c r="C2695" s="27">
        <v>1</v>
      </c>
      <c r="D2695" s="27" t="str">
        <f>VLOOKUP('Raw Data'!$C2695,'country description'!$A$2:$B$16,2,0)</f>
        <v>India</v>
      </c>
      <c r="E2695" s="27" t="s">
        <v>14</v>
      </c>
      <c r="F2695" s="27" t="s">
        <v>5576</v>
      </c>
      <c r="G2695" s="27" t="s">
        <v>393</v>
      </c>
      <c r="H2695" s="27" t="s">
        <v>18</v>
      </c>
      <c r="I2695" s="27" t="s">
        <v>19</v>
      </c>
      <c r="J2695" s="27" t="s">
        <v>19</v>
      </c>
      <c r="K2695" s="27">
        <v>2</v>
      </c>
      <c r="L2695" s="27">
        <v>8</v>
      </c>
      <c r="M2695" s="27">
        <v>500</v>
      </c>
      <c r="N2695" s="27">
        <v>2.8</v>
      </c>
      <c r="O2695" s="27">
        <v>2016</v>
      </c>
      <c r="P2695" s="27">
        <v>9</v>
      </c>
      <c r="Q2695" s="27">
        <v>19</v>
      </c>
      <c r="R2695" s="28">
        <f>DATE('Raw Data'!$O2695,'Raw Data'!$P2695,'Raw Data'!$Q2695)</f>
        <v>42632</v>
      </c>
      <c r="S2695" s="27" t="str">
        <f>CONCATENATE(MID('Raw Data'!$H2695,FIND("(",'Raw Data'!$H2695)+1,FIND(")",'Raw Data'!$H2695)-FIND("(",'Raw Data'!$H2695)-1),"",'Raw Data'!$M2695)</f>
        <v>Rs.500</v>
      </c>
      <c r="T2695" s="27">
        <f t="shared" si="42"/>
        <v>1</v>
      </c>
      <c r="U2695" s="29">
        <f>'Raw Data'!$M2695*'Raw Data'!$T2695</f>
        <v>500</v>
      </c>
    </row>
    <row r="2696" spans="1:21" x14ac:dyDescent="0.3">
      <c r="A2696" s="20">
        <v>307694</v>
      </c>
      <c r="B2696" s="27" t="s">
        <v>5577</v>
      </c>
      <c r="C2696" s="27">
        <v>1</v>
      </c>
      <c r="D2696" s="27" t="str">
        <f>VLOOKUP('Raw Data'!$C2696,'country description'!$A$2:$B$16,2,0)</f>
        <v>India</v>
      </c>
      <c r="E2696" s="27" t="s">
        <v>14</v>
      </c>
      <c r="F2696" s="27" t="s">
        <v>5578</v>
      </c>
      <c r="G2696" s="27" t="s">
        <v>500</v>
      </c>
      <c r="H2696" s="27" t="s">
        <v>18</v>
      </c>
      <c r="I2696" s="27" t="s">
        <v>19</v>
      </c>
      <c r="J2696" s="27" t="s">
        <v>19</v>
      </c>
      <c r="K2696" s="27">
        <v>2</v>
      </c>
      <c r="L2696" s="27">
        <v>19</v>
      </c>
      <c r="M2696" s="27">
        <v>500</v>
      </c>
      <c r="N2696" s="27">
        <v>3.2</v>
      </c>
      <c r="O2696" s="27">
        <v>2015</v>
      </c>
      <c r="P2696" s="27">
        <v>9</v>
      </c>
      <c r="Q2696" s="27">
        <v>14</v>
      </c>
      <c r="R2696" s="28">
        <f>DATE('Raw Data'!$O2696,'Raw Data'!$P2696,'Raw Data'!$Q2696)</f>
        <v>42261</v>
      </c>
      <c r="S2696" s="27" t="str">
        <f>CONCATENATE(MID('Raw Data'!$H2696,FIND("(",'Raw Data'!$H2696)+1,FIND(")",'Raw Data'!$H2696)-FIND("(",'Raw Data'!$H2696)-1),"",'Raw Data'!$M2696)</f>
        <v>Rs.500</v>
      </c>
      <c r="T2696" s="27">
        <f t="shared" si="42"/>
        <v>1</v>
      </c>
      <c r="U2696" s="29">
        <f>'Raw Data'!$M2696*'Raw Data'!$T2696</f>
        <v>500</v>
      </c>
    </row>
    <row r="2697" spans="1:21" x14ac:dyDescent="0.3">
      <c r="A2697" s="20">
        <v>18420694</v>
      </c>
      <c r="B2697" s="27" t="s">
        <v>4008</v>
      </c>
      <c r="C2697" s="27">
        <v>1</v>
      </c>
      <c r="D2697" s="27" t="str">
        <f>VLOOKUP('Raw Data'!$C2697,'country description'!$A$2:$B$16,2,0)</f>
        <v>India</v>
      </c>
      <c r="E2697" s="27" t="s">
        <v>14</v>
      </c>
      <c r="F2697" s="27" t="s">
        <v>5579</v>
      </c>
      <c r="G2697" s="27" t="s">
        <v>390</v>
      </c>
      <c r="H2697" s="27" t="s">
        <v>18</v>
      </c>
      <c r="I2697" s="27" t="s">
        <v>19</v>
      </c>
      <c r="J2697" s="27" t="s">
        <v>19</v>
      </c>
      <c r="K2697" s="27">
        <v>2</v>
      </c>
      <c r="L2697" s="27">
        <v>1</v>
      </c>
      <c r="M2697" s="27">
        <v>500</v>
      </c>
      <c r="N2697" s="27">
        <v>1</v>
      </c>
      <c r="O2697" s="27">
        <v>2017</v>
      </c>
      <c r="P2697" s="27">
        <v>9</v>
      </c>
      <c r="Q2697" s="27">
        <v>7</v>
      </c>
      <c r="R2697" s="28">
        <f>DATE('Raw Data'!$O2697,'Raw Data'!$P2697,'Raw Data'!$Q2697)</f>
        <v>42985</v>
      </c>
      <c r="S2697" s="27" t="str">
        <f>CONCATENATE(MID('Raw Data'!$H2697,FIND("(",'Raw Data'!$H2697)+1,FIND(")",'Raw Data'!$H2697)-FIND("(",'Raw Data'!$H2697)-1),"",'Raw Data'!$M2697)</f>
        <v>Rs.500</v>
      </c>
      <c r="T2697" s="27">
        <f t="shared" si="42"/>
        <v>1</v>
      </c>
      <c r="U2697" s="29">
        <f>'Raw Data'!$M2697*'Raw Data'!$T2697</f>
        <v>500</v>
      </c>
    </row>
    <row r="2698" spans="1:21" x14ac:dyDescent="0.3">
      <c r="A2698" s="20">
        <v>18375376</v>
      </c>
      <c r="B2698" s="27" t="s">
        <v>5580</v>
      </c>
      <c r="C2698" s="27">
        <v>1</v>
      </c>
      <c r="D2698" s="27" t="str">
        <f>VLOOKUP('Raw Data'!$C2698,'country description'!$A$2:$B$16,2,0)</f>
        <v>India</v>
      </c>
      <c r="E2698" s="27" t="s">
        <v>14</v>
      </c>
      <c r="F2698" s="27" t="s">
        <v>5581</v>
      </c>
      <c r="G2698" s="27" t="s">
        <v>434</v>
      </c>
      <c r="H2698" s="27" t="s">
        <v>18</v>
      </c>
      <c r="I2698" s="27" t="s">
        <v>19</v>
      </c>
      <c r="J2698" s="27" t="s">
        <v>19</v>
      </c>
      <c r="K2698" s="27">
        <v>2</v>
      </c>
      <c r="L2698" s="27">
        <v>3</v>
      </c>
      <c r="M2698" s="27">
        <v>500</v>
      </c>
      <c r="N2698" s="27">
        <v>1</v>
      </c>
      <c r="O2698" s="27">
        <v>2015</v>
      </c>
      <c r="P2698" s="27">
        <v>9</v>
      </c>
      <c r="Q2698" s="27">
        <v>5</v>
      </c>
      <c r="R2698" s="28">
        <f>DATE('Raw Data'!$O2698,'Raw Data'!$P2698,'Raw Data'!$Q2698)</f>
        <v>42252</v>
      </c>
      <c r="S2698" s="27" t="str">
        <f>CONCATENATE(MID('Raw Data'!$H2698,FIND("(",'Raw Data'!$H2698)+1,FIND(")",'Raw Data'!$H2698)-FIND("(",'Raw Data'!$H2698)-1),"",'Raw Data'!$M2698)</f>
        <v>Rs.500</v>
      </c>
      <c r="T2698" s="27">
        <f t="shared" si="42"/>
        <v>1</v>
      </c>
      <c r="U2698" s="29">
        <f>'Raw Data'!$M2698*'Raw Data'!$T2698</f>
        <v>500</v>
      </c>
    </row>
    <row r="2699" spans="1:21" x14ac:dyDescent="0.3">
      <c r="A2699" s="20">
        <v>18472788</v>
      </c>
      <c r="B2699" s="27" t="s">
        <v>5582</v>
      </c>
      <c r="C2699" s="27">
        <v>1</v>
      </c>
      <c r="D2699" s="27" t="str">
        <f>VLOOKUP('Raw Data'!$C2699,'country description'!$A$2:$B$16,2,0)</f>
        <v>India</v>
      </c>
      <c r="E2699" s="27" t="s">
        <v>14</v>
      </c>
      <c r="F2699" s="27" t="s">
        <v>5583</v>
      </c>
      <c r="G2699" s="27" t="s">
        <v>407</v>
      </c>
      <c r="H2699" s="27" t="s">
        <v>18</v>
      </c>
      <c r="I2699" s="27" t="s">
        <v>19</v>
      </c>
      <c r="J2699" s="27" t="s">
        <v>19</v>
      </c>
      <c r="K2699" s="27">
        <v>2</v>
      </c>
      <c r="L2699" s="27">
        <v>4</v>
      </c>
      <c r="M2699" s="27">
        <v>500</v>
      </c>
      <c r="N2699" s="27">
        <v>2.9</v>
      </c>
      <c r="O2699" s="27">
        <v>2010</v>
      </c>
      <c r="P2699" s="27">
        <v>9</v>
      </c>
      <c r="Q2699" s="27">
        <v>9</v>
      </c>
      <c r="R2699" s="28">
        <f>DATE('Raw Data'!$O2699,'Raw Data'!$P2699,'Raw Data'!$Q2699)</f>
        <v>40430</v>
      </c>
      <c r="S2699" s="27" t="str">
        <f>CONCATENATE(MID('Raw Data'!$H2699,FIND("(",'Raw Data'!$H2699)+1,FIND(")",'Raw Data'!$H2699)-FIND("(",'Raw Data'!$H2699)-1),"",'Raw Data'!$M2699)</f>
        <v>Rs.500</v>
      </c>
      <c r="T2699" s="27">
        <f t="shared" si="42"/>
        <v>1</v>
      </c>
      <c r="U2699" s="29">
        <f>'Raw Data'!$M2699*'Raw Data'!$T2699</f>
        <v>500</v>
      </c>
    </row>
    <row r="2700" spans="1:21" x14ac:dyDescent="0.3">
      <c r="A2700" s="20">
        <v>18466059</v>
      </c>
      <c r="B2700" s="27" t="s">
        <v>5584</v>
      </c>
      <c r="C2700" s="27">
        <v>1</v>
      </c>
      <c r="D2700" s="27" t="str">
        <f>VLOOKUP('Raw Data'!$C2700,'country description'!$A$2:$B$16,2,0)</f>
        <v>India</v>
      </c>
      <c r="E2700" s="27" t="s">
        <v>14</v>
      </c>
      <c r="F2700" s="27" t="s">
        <v>5585</v>
      </c>
      <c r="G2700" s="27" t="s">
        <v>731</v>
      </c>
      <c r="H2700" s="27" t="s">
        <v>18</v>
      </c>
      <c r="I2700" s="27" t="s">
        <v>19</v>
      </c>
      <c r="J2700" s="27" t="s">
        <v>19</v>
      </c>
      <c r="K2700" s="27">
        <v>2</v>
      </c>
      <c r="L2700" s="27">
        <v>20</v>
      </c>
      <c r="M2700" s="27">
        <v>500</v>
      </c>
      <c r="N2700" s="27">
        <v>4</v>
      </c>
      <c r="O2700" s="27">
        <v>2015</v>
      </c>
      <c r="P2700" s="27">
        <v>9</v>
      </c>
      <c r="Q2700" s="27">
        <v>12</v>
      </c>
      <c r="R2700" s="28">
        <f>DATE('Raw Data'!$O2700,'Raw Data'!$P2700,'Raw Data'!$Q2700)</f>
        <v>42259</v>
      </c>
      <c r="S2700" s="27" t="str">
        <f>CONCATENATE(MID('Raw Data'!$H2700,FIND("(",'Raw Data'!$H2700)+1,FIND(")",'Raw Data'!$H2700)-FIND("(",'Raw Data'!$H2700)-1),"",'Raw Data'!$M2700)</f>
        <v>Rs.500</v>
      </c>
      <c r="T2700" s="27">
        <f t="shared" si="42"/>
        <v>1</v>
      </c>
      <c r="U2700" s="29">
        <f>'Raw Data'!$M2700*'Raw Data'!$T2700</f>
        <v>500</v>
      </c>
    </row>
    <row r="2701" spans="1:21" x14ac:dyDescent="0.3">
      <c r="A2701" s="20">
        <v>18366586</v>
      </c>
      <c r="B2701" s="27" t="s">
        <v>5586</v>
      </c>
      <c r="C2701" s="27">
        <v>1</v>
      </c>
      <c r="D2701" s="27" t="str">
        <f>VLOOKUP('Raw Data'!$C2701,'country description'!$A$2:$B$16,2,0)</f>
        <v>India</v>
      </c>
      <c r="E2701" s="27" t="s">
        <v>14</v>
      </c>
      <c r="F2701" s="27" t="s">
        <v>5587</v>
      </c>
      <c r="G2701" s="27" t="s">
        <v>5588</v>
      </c>
      <c r="H2701" s="27" t="s">
        <v>18</v>
      </c>
      <c r="I2701" s="27" t="s">
        <v>19</v>
      </c>
      <c r="J2701" s="27" t="s">
        <v>19</v>
      </c>
      <c r="K2701" s="27">
        <v>2</v>
      </c>
      <c r="L2701" s="27">
        <v>1</v>
      </c>
      <c r="M2701" s="27">
        <v>500</v>
      </c>
      <c r="N2701" s="27">
        <v>1</v>
      </c>
      <c r="O2701" s="27">
        <v>2013</v>
      </c>
      <c r="P2701" s="27">
        <v>9</v>
      </c>
      <c r="Q2701" s="27">
        <v>9</v>
      </c>
      <c r="R2701" s="28">
        <f>DATE('Raw Data'!$O2701,'Raw Data'!$P2701,'Raw Data'!$Q2701)</f>
        <v>41526</v>
      </c>
      <c r="S2701" s="27" t="str">
        <f>CONCATENATE(MID('Raw Data'!$H2701,FIND("(",'Raw Data'!$H2701)+1,FIND(")",'Raw Data'!$H2701)-FIND("(",'Raw Data'!$H2701)-1),"",'Raw Data'!$M2701)</f>
        <v>Rs.500</v>
      </c>
      <c r="T2701" s="27">
        <f t="shared" si="42"/>
        <v>1</v>
      </c>
      <c r="U2701" s="29">
        <f>'Raw Data'!$M2701*'Raw Data'!$T2701</f>
        <v>500</v>
      </c>
    </row>
    <row r="2702" spans="1:21" x14ac:dyDescent="0.3">
      <c r="A2702" s="20">
        <v>7712</v>
      </c>
      <c r="B2702" s="27" t="s">
        <v>5589</v>
      </c>
      <c r="C2702" s="27">
        <v>1</v>
      </c>
      <c r="D2702" s="27" t="str">
        <f>VLOOKUP('Raw Data'!$C2702,'country description'!$A$2:$B$16,2,0)</f>
        <v>India</v>
      </c>
      <c r="E2702" s="27" t="s">
        <v>14</v>
      </c>
      <c r="F2702" s="27" t="s">
        <v>5590</v>
      </c>
      <c r="G2702" s="27" t="s">
        <v>2801</v>
      </c>
      <c r="H2702" s="27" t="s">
        <v>18</v>
      </c>
      <c r="I2702" s="27" t="s">
        <v>19</v>
      </c>
      <c r="J2702" s="27" t="s">
        <v>19</v>
      </c>
      <c r="K2702" s="27">
        <v>2</v>
      </c>
      <c r="L2702" s="27">
        <v>18</v>
      </c>
      <c r="M2702" s="27">
        <v>500</v>
      </c>
      <c r="N2702" s="27">
        <v>3.2</v>
      </c>
      <c r="O2702" s="27">
        <v>2011</v>
      </c>
      <c r="P2702" s="27">
        <v>9</v>
      </c>
      <c r="Q2702" s="27">
        <v>15</v>
      </c>
      <c r="R2702" s="28">
        <f>DATE('Raw Data'!$O2702,'Raw Data'!$P2702,'Raw Data'!$Q2702)</f>
        <v>40801</v>
      </c>
      <c r="S2702" s="27" t="str">
        <f>CONCATENATE(MID('Raw Data'!$H2702,FIND("(",'Raw Data'!$H2702)+1,FIND(")",'Raw Data'!$H2702)-FIND("(",'Raw Data'!$H2702)-1),"",'Raw Data'!$M2702)</f>
        <v>Rs.500</v>
      </c>
      <c r="T2702" s="27">
        <f t="shared" si="42"/>
        <v>1</v>
      </c>
      <c r="U2702" s="29">
        <f>'Raw Data'!$M2702*'Raw Data'!$T2702</f>
        <v>500</v>
      </c>
    </row>
    <row r="2703" spans="1:21" x14ac:dyDescent="0.3">
      <c r="A2703" s="20">
        <v>301775</v>
      </c>
      <c r="B2703" s="27" t="s">
        <v>5493</v>
      </c>
      <c r="C2703" s="27">
        <v>1</v>
      </c>
      <c r="D2703" s="27" t="str">
        <f>VLOOKUP('Raw Data'!$C2703,'country description'!$A$2:$B$16,2,0)</f>
        <v>India</v>
      </c>
      <c r="E2703" s="27" t="s">
        <v>14</v>
      </c>
      <c r="F2703" s="27" t="s">
        <v>5591</v>
      </c>
      <c r="G2703" s="27" t="s">
        <v>500</v>
      </c>
      <c r="H2703" s="27" t="s">
        <v>18</v>
      </c>
      <c r="I2703" s="27" t="s">
        <v>19</v>
      </c>
      <c r="J2703" s="27" t="s">
        <v>19</v>
      </c>
      <c r="K2703" s="27">
        <v>2</v>
      </c>
      <c r="L2703" s="27">
        <v>2</v>
      </c>
      <c r="M2703" s="27">
        <v>500</v>
      </c>
      <c r="N2703" s="27">
        <v>1</v>
      </c>
      <c r="O2703" s="27">
        <v>2013</v>
      </c>
      <c r="P2703" s="27">
        <v>9</v>
      </c>
      <c r="Q2703" s="27">
        <v>12</v>
      </c>
      <c r="R2703" s="28">
        <f>DATE('Raw Data'!$O2703,'Raw Data'!$P2703,'Raw Data'!$Q2703)</f>
        <v>41529</v>
      </c>
      <c r="S2703" s="27" t="str">
        <f>CONCATENATE(MID('Raw Data'!$H2703,FIND("(",'Raw Data'!$H2703)+1,FIND(")",'Raw Data'!$H2703)-FIND("(",'Raw Data'!$H2703)-1),"",'Raw Data'!$M2703)</f>
        <v>Rs.500</v>
      </c>
      <c r="T2703" s="27">
        <f t="shared" si="42"/>
        <v>1</v>
      </c>
      <c r="U2703" s="29">
        <f>'Raw Data'!$M2703*'Raw Data'!$T2703</f>
        <v>500</v>
      </c>
    </row>
    <row r="2704" spans="1:21" x14ac:dyDescent="0.3">
      <c r="A2704" s="20">
        <v>6905</v>
      </c>
      <c r="B2704" s="27" t="s">
        <v>650</v>
      </c>
      <c r="C2704" s="27">
        <v>1</v>
      </c>
      <c r="D2704" s="27" t="str">
        <f>VLOOKUP('Raw Data'!$C2704,'country description'!$A$2:$B$16,2,0)</f>
        <v>India</v>
      </c>
      <c r="E2704" s="27" t="s">
        <v>14</v>
      </c>
      <c r="F2704" s="27" t="s">
        <v>5592</v>
      </c>
      <c r="G2704" s="27" t="s">
        <v>455</v>
      </c>
      <c r="H2704" s="27" t="s">
        <v>18</v>
      </c>
      <c r="I2704" s="27" t="s">
        <v>19</v>
      </c>
      <c r="J2704" s="27" t="s">
        <v>19</v>
      </c>
      <c r="K2704" s="27">
        <v>2</v>
      </c>
      <c r="L2704" s="27">
        <v>23</v>
      </c>
      <c r="M2704" s="27">
        <v>500</v>
      </c>
      <c r="N2704" s="27">
        <v>3.2</v>
      </c>
      <c r="O2704" s="27">
        <v>2018</v>
      </c>
      <c r="P2704" s="27">
        <v>9</v>
      </c>
      <c r="Q2704" s="27">
        <v>6</v>
      </c>
      <c r="R2704" s="28">
        <f>DATE('Raw Data'!$O2704,'Raw Data'!$P2704,'Raw Data'!$Q2704)</f>
        <v>43349</v>
      </c>
      <c r="S2704" s="27" t="str">
        <f>CONCATENATE(MID('Raw Data'!$H2704,FIND("(",'Raw Data'!$H2704)+1,FIND(")",'Raw Data'!$H2704)-FIND("(",'Raw Data'!$H2704)-1),"",'Raw Data'!$M2704)</f>
        <v>Rs.500</v>
      </c>
      <c r="T2704" s="27">
        <f t="shared" si="42"/>
        <v>1</v>
      </c>
      <c r="U2704" s="29">
        <f>'Raw Data'!$M2704*'Raw Data'!$T2704</f>
        <v>500</v>
      </c>
    </row>
    <row r="2705" spans="1:21" x14ac:dyDescent="0.3">
      <c r="A2705" s="20">
        <v>304187</v>
      </c>
      <c r="B2705" s="27" t="s">
        <v>5593</v>
      </c>
      <c r="C2705" s="27">
        <v>1</v>
      </c>
      <c r="D2705" s="27" t="str">
        <f>VLOOKUP('Raw Data'!$C2705,'country description'!$A$2:$B$16,2,0)</f>
        <v>India</v>
      </c>
      <c r="E2705" s="27" t="s">
        <v>14</v>
      </c>
      <c r="F2705" s="27" t="s">
        <v>5594</v>
      </c>
      <c r="G2705" s="27" t="s">
        <v>5595</v>
      </c>
      <c r="H2705" s="27" t="s">
        <v>18</v>
      </c>
      <c r="I2705" s="27" t="s">
        <v>19</v>
      </c>
      <c r="J2705" s="27" t="s">
        <v>19</v>
      </c>
      <c r="K2705" s="27">
        <v>2</v>
      </c>
      <c r="L2705" s="27">
        <v>150</v>
      </c>
      <c r="M2705" s="27">
        <v>500</v>
      </c>
      <c r="N2705" s="27">
        <v>3.3</v>
      </c>
      <c r="O2705" s="27">
        <v>2011</v>
      </c>
      <c r="P2705" s="27">
        <v>9</v>
      </c>
      <c r="Q2705" s="27">
        <v>14</v>
      </c>
      <c r="R2705" s="28">
        <f>DATE('Raw Data'!$O2705,'Raw Data'!$P2705,'Raw Data'!$Q2705)</f>
        <v>40800</v>
      </c>
      <c r="S2705" s="27" t="str">
        <f>CONCATENATE(MID('Raw Data'!$H2705,FIND("(",'Raw Data'!$H2705)+1,FIND(")",'Raw Data'!$H2705)-FIND("(",'Raw Data'!$H2705)-1),"",'Raw Data'!$M2705)</f>
        <v>Rs.500</v>
      </c>
      <c r="T2705" s="27">
        <f t="shared" si="42"/>
        <v>1</v>
      </c>
      <c r="U2705" s="29">
        <f>'Raw Data'!$M2705*'Raw Data'!$T2705</f>
        <v>500</v>
      </c>
    </row>
    <row r="2706" spans="1:21" x14ac:dyDescent="0.3">
      <c r="A2706" s="20">
        <v>311326</v>
      </c>
      <c r="B2706" s="27" t="s">
        <v>5596</v>
      </c>
      <c r="C2706" s="27">
        <v>1</v>
      </c>
      <c r="D2706" s="27" t="str">
        <f>VLOOKUP('Raw Data'!$C2706,'country description'!$A$2:$B$16,2,0)</f>
        <v>India</v>
      </c>
      <c r="E2706" s="27" t="s">
        <v>14</v>
      </c>
      <c r="F2706" s="27" t="s">
        <v>5597</v>
      </c>
      <c r="G2706" s="27" t="s">
        <v>589</v>
      </c>
      <c r="H2706" s="27" t="s">
        <v>18</v>
      </c>
      <c r="I2706" s="27" t="s">
        <v>19</v>
      </c>
      <c r="J2706" s="27" t="s">
        <v>19</v>
      </c>
      <c r="K2706" s="27">
        <v>2</v>
      </c>
      <c r="L2706" s="27">
        <v>66</v>
      </c>
      <c r="M2706" s="27">
        <v>500</v>
      </c>
      <c r="N2706" s="27">
        <v>3.6</v>
      </c>
      <c r="O2706" s="27">
        <v>2017</v>
      </c>
      <c r="P2706" s="27">
        <v>9</v>
      </c>
      <c r="Q2706" s="27">
        <v>20</v>
      </c>
      <c r="R2706" s="28">
        <f>DATE('Raw Data'!$O2706,'Raw Data'!$P2706,'Raw Data'!$Q2706)</f>
        <v>42998</v>
      </c>
      <c r="S2706" s="27" t="str">
        <f>CONCATENATE(MID('Raw Data'!$H2706,FIND("(",'Raw Data'!$H2706)+1,FIND(")",'Raw Data'!$H2706)-FIND("(",'Raw Data'!$H2706)-1),"",'Raw Data'!$M2706)</f>
        <v>Rs.500</v>
      </c>
      <c r="T2706" s="27">
        <f t="shared" si="42"/>
        <v>1</v>
      </c>
      <c r="U2706" s="29">
        <f>'Raw Data'!$M2706*'Raw Data'!$T2706</f>
        <v>500</v>
      </c>
    </row>
    <row r="2707" spans="1:21" x14ac:dyDescent="0.3">
      <c r="A2707" s="20">
        <v>3322</v>
      </c>
      <c r="B2707" s="27" t="s">
        <v>2513</v>
      </c>
      <c r="C2707" s="27">
        <v>1</v>
      </c>
      <c r="D2707" s="27" t="str">
        <f>VLOOKUP('Raw Data'!$C2707,'country description'!$A$2:$B$16,2,0)</f>
        <v>India</v>
      </c>
      <c r="E2707" s="27" t="s">
        <v>14</v>
      </c>
      <c r="F2707" s="27" t="s">
        <v>5598</v>
      </c>
      <c r="G2707" s="27" t="s">
        <v>5599</v>
      </c>
      <c r="H2707" s="27" t="s">
        <v>18</v>
      </c>
      <c r="I2707" s="27" t="s">
        <v>19</v>
      </c>
      <c r="J2707" s="27" t="s">
        <v>19</v>
      </c>
      <c r="K2707" s="27">
        <v>2</v>
      </c>
      <c r="L2707" s="27">
        <v>102</v>
      </c>
      <c r="M2707" s="27">
        <v>500</v>
      </c>
      <c r="N2707" s="27">
        <v>2.8</v>
      </c>
      <c r="O2707" s="27">
        <v>2013</v>
      </c>
      <c r="P2707" s="27">
        <v>8</v>
      </c>
      <c r="Q2707" s="27">
        <v>26</v>
      </c>
      <c r="R2707" s="28">
        <f>DATE('Raw Data'!$O2707,'Raw Data'!$P2707,'Raw Data'!$Q2707)</f>
        <v>41512</v>
      </c>
      <c r="S2707" s="27" t="str">
        <f>CONCATENATE(MID('Raw Data'!$H2707,FIND("(",'Raw Data'!$H2707)+1,FIND(")",'Raw Data'!$H2707)-FIND("(",'Raw Data'!$H2707)-1),"",'Raw Data'!$M2707)</f>
        <v>Rs.500</v>
      </c>
      <c r="T2707" s="27">
        <f t="shared" si="42"/>
        <v>1</v>
      </c>
      <c r="U2707" s="29">
        <f>'Raw Data'!$M2707*'Raw Data'!$T2707</f>
        <v>500</v>
      </c>
    </row>
    <row r="2708" spans="1:21" x14ac:dyDescent="0.3">
      <c r="A2708" s="20">
        <v>18175256</v>
      </c>
      <c r="B2708" s="27" t="s">
        <v>5544</v>
      </c>
      <c r="C2708" s="27">
        <v>1</v>
      </c>
      <c r="D2708" s="27" t="str">
        <f>VLOOKUP('Raw Data'!$C2708,'country description'!$A$2:$B$16,2,0)</f>
        <v>India</v>
      </c>
      <c r="E2708" s="27" t="s">
        <v>14</v>
      </c>
      <c r="F2708" s="27" t="s">
        <v>5600</v>
      </c>
      <c r="G2708" s="27" t="s">
        <v>393</v>
      </c>
      <c r="H2708" s="27" t="s">
        <v>18</v>
      </c>
      <c r="I2708" s="27" t="s">
        <v>19</v>
      </c>
      <c r="J2708" s="27" t="s">
        <v>19</v>
      </c>
      <c r="K2708" s="27">
        <v>2</v>
      </c>
      <c r="L2708" s="27">
        <v>26</v>
      </c>
      <c r="M2708" s="27">
        <v>500</v>
      </c>
      <c r="N2708" s="27">
        <v>3.2</v>
      </c>
      <c r="O2708" s="27">
        <v>2011</v>
      </c>
      <c r="P2708" s="27">
        <v>8</v>
      </c>
      <c r="Q2708" s="27">
        <v>17</v>
      </c>
      <c r="R2708" s="28">
        <f>DATE('Raw Data'!$O2708,'Raw Data'!$P2708,'Raw Data'!$Q2708)</f>
        <v>40772</v>
      </c>
      <c r="S2708" s="27" t="str">
        <f>CONCATENATE(MID('Raw Data'!$H2708,FIND("(",'Raw Data'!$H2708)+1,FIND(")",'Raw Data'!$H2708)-FIND("(",'Raw Data'!$H2708)-1),"",'Raw Data'!$M2708)</f>
        <v>Rs.500</v>
      </c>
      <c r="T2708" s="27">
        <f t="shared" si="42"/>
        <v>1</v>
      </c>
      <c r="U2708" s="29">
        <f>'Raw Data'!$M2708*'Raw Data'!$T2708</f>
        <v>500</v>
      </c>
    </row>
    <row r="2709" spans="1:21" x14ac:dyDescent="0.3">
      <c r="A2709" s="20">
        <v>18454058</v>
      </c>
      <c r="B2709" s="27" t="s">
        <v>5601</v>
      </c>
      <c r="C2709" s="27">
        <v>1</v>
      </c>
      <c r="D2709" s="27" t="str">
        <f>VLOOKUP('Raw Data'!$C2709,'country description'!$A$2:$B$16,2,0)</f>
        <v>India</v>
      </c>
      <c r="E2709" s="27" t="s">
        <v>14</v>
      </c>
      <c r="F2709" s="27" t="s">
        <v>5602</v>
      </c>
      <c r="G2709" s="27" t="s">
        <v>410</v>
      </c>
      <c r="H2709" s="27" t="s">
        <v>18</v>
      </c>
      <c r="I2709" s="27" t="s">
        <v>19</v>
      </c>
      <c r="J2709" s="27" t="s">
        <v>19</v>
      </c>
      <c r="K2709" s="27">
        <v>2</v>
      </c>
      <c r="L2709" s="27">
        <v>10</v>
      </c>
      <c r="M2709" s="27">
        <v>500</v>
      </c>
      <c r="N2709" s="27">
        <v>3.2</v>
      </c>
      <c r="O2709" s="27">
        <v>2015</v>
      </c>
      <c r="P2709" s="27">
        <v>8</v>
      </c>
      <c r="Q2709" s="27">
        <v>9</v>
      </c>
      <c r="R2709" s="28">
        <f>DATE('Raw Data'!$O2709,'Raw Data'!$P2709,'Raw Data'!$Q2709)</f>
        <v>42225</v>
      </c>
      <c r="S2709" s="27" t="str">
        <f>CONCATENATE(MID('Raw Data'!$H2709,FIND("(",'Raw Data'!$H2709)+1,FIND(")",'Raw Data'!$H2709)-FIND("(",'Raw Data'!$H2709)-1),"",'Raw Data'!$M2709)</f>
        <v>Rs.500</v>
      </c>
      <c r="T2709" s="27">
        <f t="shared" si="42"/>
        <v>1</v>
      </c>
      <c r="U2709" s="29">
        <f>'Raw Data'!$M2709*'Raw Data'!$T2709</f>
        <v>500</v>
      </c>
    </row>
    <row r="2710" spans="1:21" x14ac:dyDescent="0.3">
      <c r="A2710" s="20">
        <v>18453878</v>
      </c>
      <c r="B2710" s="27" t="s">
        <v>5603</v>
      </c>
      <c r="C2710" s="27">
        <v>1</v>
      </c>
      <c r="D2710" s="27" t="str">
        <f>VLOOKUP('Raw Data'!$C2710,'country description'!$A$2:$B$16,2,0)</f>
        <v>India</v>
      </c>
      <c r="E2710" s="27" t="s">
        <v>14</v>
      </c>
      <c r="F2710" s="27" t="s">
        <v>5604</v>
      </c>
      <c r="G2710" s="27" t="s">
        <v>393</v>
      </c>
      <c r="H2710" s="27" t="s">
        <v>18</v>
      </c>
      <c r="I2710" s="27" t="s">
        <v>19</v>
      </c>
      <c r="J2710" s="27" t="s">
        <v>19</v>
      </c>
      <c r="K2710" s="27">
        <v>2</v>
      </c>
      <c r="L2710" s="27">
        <v>5</v>
      </c>
      <c r="M2710" s="27">
        <v>500</v>
      </c>
      <c r="N2710" s="27">
        <v>3</v>
      </c>
      <c r="O2710" s="27">
        <v>2012</v>
      </c>
      <c r="P2710" s="27">
        <v>8</v>
      </c>
      <c r="Q2710" s="27">
        <v>4</v>
      </c>
      <c r="R2710" s="28">
        <f>DATE('Raw Data'!$O2710,'Raw Data'!$P2710,'Raw Data'!$Q2710)</f>
        <v>41125</v>
      </c>
      <c r="S2710" s="27" t="str">
        <f>CONCATENATE(MID('Raw Data'!$H2710,FIND("(",'Raw Data'!$H2710)+1,FIND(")",'Raw Data'!$H2710)-FIND("(",'Raw Data'!$H2710)-1),"",'Raw Data'!$M2710)</f>
        <v>Rs.500</v>
      </c>
      <c r="T2710" s="27">
        <f t="shared" si="42"/>
        <v>1</v>
      </c>
      <c r="U2710" s="29">
        <f>'Raw Data'!$M2710*'Raw Data'!$T2710</f>
        <v>500</v>
      </c>
    </row>
    <row r="2711" spans="1:21" x14ac:dyDescent="0.3">
      <c r="A2711" s="20">
        <v>18447890</v>
      </c>
      <c r="B2711" s="27" t="s">
        <v>5605</v>
      </c>
      <c r="C2711" s="27">
        <v>1</v>
      </c>
      <c r="D2711" s="27" t="str">
        <f>VLOOKUP('Raw Data'!$C2711,'country description'!$A$2:$B$16,2,0)</f>
        <v>India</v>
      </c>
      <c r="E2711" s="27" t="s">
        <v>14</v>
      </c>
      <c r="F2711" s="27" t="s">
        <v>5606</v>
      </c>
      <c r="G2711" s="27" t="s">
        <v>601</v>
      </c>
      <c r="H2711" s="27" t="s">
        <v>18</v>
      </c>
      <c r="I2711" s="27" t="s">
        <v>19</v>
      </c>
      <c r="J2711" s="27" t="s">
        <v>19</v>
      </c>
      <c r="K2711" s="27">
        <v>2</v>
      </c>
      <c r="L2711" s="27">
        <v>9</v>
      </c>
      <c r="M2711" s="27">
        <v>500</v>
      </c>
      <c r="N2711" s="27">
        <v>3.1</v>
      </c>
      <c r="O2711" s="27">
        <v>2013</v>
      </c>
      <c r="P2711" s="27">
        <v>8</v>
      </c>
      <c r="Q2711" s="27">
        <v>24</v>
      </c>
      <c r="R2711" s="28">
        <f>DATE('Raw Data'!$O2711,'Raw Data'!$P2711,'Raw Data'!$Q2711)</f>
        <v>41510</v>
      </c>
      <c r="S2711" s="27" t="str">
        <f>CONCATENATE(MID('Raw Data'!$H2711,FIND("(",'Raw Data'!$H2711)+1,FIND(")",'Raw Data'!$H2711)-FIND("(",'Raw Data'!$H2711)-1),"",'Raw Data'!$M2711)</f>
        <v>Rs.500</v>
      </c>
      <c r="T2711" s="27">
        <f t="shared" si="42"/>
        <v>1</v>
      </c>
      <c r="U2711" s="29">
        <f>'Raw Data'!$M2711*'Raw Data'!$T2711</f>
        <v>500</v>
      </c>
    </row>
    <row r="2712" spans="1:21" x14ac:dyDescent="0.3">
      <c r="A2712" s="20">
        <v>18358207</v>
      </c>
      <c r="B2712" s="27" t="s">
        <v>4607</v>
      </c>
      <c r="C2712" s="27">
        <v>1</v>
      </c>
      <c r="D2712" s="27" t="str">
        <f>VLOOKUP('Raw Data'!$C2712,'country description'!$A$2:$B$16,2,0)</f>
        <v>India</v>
      </c>
      <c r="E2712" s="27" t="s">
        <v>14</v>
      </c>
      <c r="F2712" s="27" t="s">
        <v>5607</v>
      </c>
      <c r="G2712" s="27" t="s">
        <v>393</v>
      </c>
      <c r="H2712" s="27" t="s">
        <v>18</v>
      </c>
      <c r="I2712" s="27" t="s">
        <v>19</v>
      </c>
      <c r="J2712" s="27" t="s">
        <v>19</v>
      </c>
      <c r="K2712" s="27">
        <v>2</v>
      </c>
      <c r="L2712" s="27">
        <v>2</v>
      </c>
      <c r="M2712" s="27">
        <v>500</v>
      </c>
      <c r="N2712" s="27">
        <v>1</v>
      </c>
      <c r="O2712" s="27">
        <v>2013</v>
      </c>
      <c r="P2712" s="27">
        <v>8</v>
      </c>
      <c r="Q2712" s="27">
        <v>27</v>
      </c>
      <c r="R2712" s="28">
        <f>DATE('Raw Data'!$O2712,'Raw Data'!$P2712,'Raw Data'!$Q2712)</f>
        <v>41513</v>
      </c>
      <c r="S2712" s="27" t="str">
        <f>CONCATENATE(MID('Raw Data'!$H2712,FIND("(",'Raw Data'!$H2712)+1,FIND(")",'Raw Data'!$H2712)-FIND("(",'Raw Data'!$H2712)-1),"",'Raw Data'!$M2712)</f>
        <v>Rs.500</v>
      </c>
      <c r="T2712" s="27">
        <f t="shared" si="42"/>
        <v>1</v>
      </c>
      <c r="U2712" s="29">
        <f>'Raw Data'!$M2712*'Raw Data'!$T2712</f>
        <v>500</v>
      </c>
    </row>
    <row r="2713" spans="1:21" x14ac:dyDescent="0.3">
      <c r="A2713" s="20">
        <v>4500</v>
      </c>
      <c r="B2713" s="27" t="s">
        <v>5608</v>
      </c>
      <c r="C2713" s="27">
        <v>1</v>
      </c>
      <c r="D2713" s="27" t="str">
        <f>VLOOKUP('Raw Data'!$C2713,'country description'!$A$2:$B$16,2,0)</f>
        <v>India</v>
      </c>
      <c r="E2713" s="27" t="s">
        <v>14</v>
      </c>
      <c r="F2713" s="27" t="s">
        <v>5609</v>
      </c>
      <c r="G2713" s="27" t="s">
        <v>464</v>
      </c>
      <c r="H2713" s="27" t="s">
        <v>18</v>
      </c>
      <c r="I2713" s="27" t="s">
        <v>19</v>
      </c>
      <c r="J2713" s="27" t="s">
        <v>19</v>
      </c>
      <c r="K2713" s="27">
        <v>2</v>
      </c>
      <c r="L2713" s="27">
        <v>17</v>
      </c>
      <c r="M2713" s="27">
        <v>500</v>
      </c>
      <c r="N2713" s="27">
        <v>3.3</v>
      </c>
      <c r="O2713" s="27">
        <v>2018</v>
      </c>
      <c r="P2713" s="27">
        <v>8</v>
      </c>
      <c r="Q2713" s="27">
        <v>24</v>
      </c>
      <c r="R2713" s="28">
        <f>DATE('Raw Data'!$O2713,'Raw Data'!$P2713,'Raw Data'!$Q2713)</f>
        <v>43336</v>
      </c>
      <c r="S2713" s="27" t="str">
        <f>CONCATENATE(MID('Raw Data'!$H2713,FIND("(",'Raw Data'!$H2713)+1,FIND(")",'Raw Data'!$H2713)-FIND("(",'Raw Data'!$H2713)-1),"",'Raw Data'!$M2713)</f>
        <v>Rs.500</v>
      </c>
      <c r="T2713" s="27">
        <f t="shared" si="42"/>
        <v>1</v>
      </c>
      <c r="U2713" s="29">
        <f>'Raw Data'!$M2713*'Raw Data'!$T2713</f>
        <v>500</v>
      </c>
    </row>
    <row r="2714" spans="1:21" x14ac:dyDescent="0.3">
      <c r="A2714" s="20">
        <v>6651</v>
      </c>
      <c r="B2714" s="27" t="s">
        <v>5610</v>
      </c>
      <c r="C2714" s="27">
        <v>1</v>
      </c>
      <c r="D2714" s="27" t="str">
        <f>VLOOKUP('Raw Data'!$C2714,'country description'!$A$2:$B$16,2,0)</f>
        <v>India</v>
      </c>
      <c r="E2714" s="27" t="s">
        <v>14</v>
      </c>
      <c r="F2714" s="27" t="s">
        <v>5611</v>
      </c>
      <c r="G2714" s="27" t="s">
        <v>407</v>
      </c>
      <c r="H2714" s="27" t="s">
        <v>18</v>
      </c>
      <c r="I2714" s="27" t="s">
        <v>19</v>
      </c>
      <c r="J2714" s="27" t="s">
        <v>19</v>
      </c>
      <c r="K2714" s="27">
        <v>2</v>
      </c>
      <c r="L2714" s="27">
        <v>25</v>
      </c>
      <c r="M2714" s="27">
        <v>500</v>
      </c>
      <c r="N2714" s="27">
        <v>2.8</v>
      </c>
      <c r="O2714" s="27">
        <v>2014</v>
      </c>
      <c r="P2714" s="27">
        <v>8</v>
      </c>
      <c r="Q2714" s="27">
        <v>16</v>
      </c>
      <c r="R2714" s="28">
        <f>DATE('Raw Data'!$O2714,'Raw Data'!$P2714,'Raw Data'!$Q2714)</f>
        <v>41867</v>
      </c>
      <c r="S2714" s="27" t="str">
        <f>CONCATENATE(MID('Raw Data'!$H2714,FIND("(",'Raw Data'!$H2714)+1,FIND(")",'Raw Data'!$H2714)-FIND("(",'Raw Data'!$H2714)-1),"",'Raw Data'!$M2714)</f>
        <v>Rs.500</v>
      </c>
      <c r="T2714" s="27">
        <f t="shared" si="42"/>
        <v>1</v>
      </c>
      <c r="U2714" s="29">
        <f>'Raw Data'!$M2714*'Raw Data'!$T2714</f>
        <v>500</v>
      </c>
    </row>
    <row r="2715" spans="1:21" x14ac:dyDescent="0.3">
      <c r="A2715" s="20">
        <v>304028</v>
      </c>
      <c r="B2715" s="27" t="s">
        <v>5537</v>
      </c>
      <c r="C2715" s="27">
        <v>1</v>
      </c>
      <c r="D2715" s="27" t="str">
        <f>VLOOKUP('Raw Data'!$C2715,'country description'!$A$2:$B$16,2,0)</f>
        <v>India</v>
      </c>
      <c r="E2715" s="27" t="s">
        <v>14</v>
      </c>
      <c r="F2715" s="27" t="s">
        <v>5612</v>
      </c>
      <c r="G2715" s="27" t="s">
        <v>5613</v>
      </c>
      <c r="H2715" s="27" t="s">
        <v>18</v>
      </c>
      <c r="I2715" s="27" t="s">
        <v>19</v>
      </c>
      <c r="J2715" s="27" t="s">
        <v>19</v>
      </c>
      <c r="K2715" s="27">
        <v>2</v>
      </c>
      <c r="L2715" s="27">
        <v>39</v>
      </c>
      <c r="M2715" s="27">
        <v>500</v>
      </c>
      <c r="N2715" s="27">
        <v>2.8</v>
      </c>
      <c r="O2715" s="27">
        <v>2011</v>
      </c>
      <c r="P2715" s="27">
        <v>8</v>
      </c>
      <c r="Q2715" s="27">
        <v>2</v>
      </c>
      <c r="R2715" s="28">
        <f>DATE('Raw Data'!$O2715,'Raw Data'!$P2715,'Raw Data'!$Q2715)</f>
        <v>40757</v>
      </c>
      <c r="S2715" s="27" t="str">
        <f>CONCATENATE(MID('Raw Data'!$H2715,FIND("(",'Raw Data'!$H2715)+1,FIND(")",'Raw Data'!$H2715)-FIND("(",'Raw Data'!$H2715)-1),"",'Raw Data'!$M2715)</f>
        <v>Rs.500</v>
      </c>
      <c r="T2715" s="27">
        <f t="shared" si="42"/>
        <v>1</v>
      </c>
      <c r="U2715" s="29">
        <f>'Raw Data'!$M2715*'Raw Data'!$T2715</f>
        <v>500</v>
      </c>
    </row>
    <row r="2716" spans="1:21" x14ac:dyDescent="0.3">
      <c r="A2716" s="20">
        <v>18336529</v>
      </c>
      <c r="B2716" s="27" t="s">
        <v>5614</v>
      </c>
      <c r="C2716" s="27">
        <v>1</v>
      </c>
      <c r="D2716" s="27" t="str">
        <f>VLOOKUP('Raw Data'!$C2716,'country description'!$A$2:$B$16,2,0)</f>
        <v>India</v>
      </c>
      <c r="E2716" s="27" t="s">
        <v>14</v>
      </c>
      <c r="F2716" s="27" t="s">
        <v>5615</v>
      </c>
      <c r="G2716" s="27" t="s">
        <v>407</v>
      </c>
      <c r="H2716" s="27" t="s">
        <v>18</v>
      </c>
      <c r="I2716" s="27" t="s">
        <v>19</v>
      </c>
      <c r="J2716" s="27" t="s">
        <v>19</v>
      </c>
      <c r="K2716" s="27">
        <v>2</v>
      </c>
      <c r="L2716" s="27">
        <v>12</v>
      </c>
      <c r="M2716" s="27">
        <v>500</v>
      </c>
      <c r="N2716" s="27">
        <v>3.3</v>
      </c>
      <c r="O2716" s="27">
        <v>2012</v>
      </c>
      <c r="P2716" s="27">
        <v>8</v>
      </c>
      <c r="Q2716" s="27">
        <v>8</v>
      </c>
      <c r="R2716" s="28">
        <f>DATE('Raw Data'!$O2716,'Raw Data'!$P2716,'Raw Data'!$Q2716)</f>
        <v>41129</v>
      </c>
      <c r="S2716" s="27" t="str">
        <f>CONCATENATE(MID('Raw Data'!$H2716,FIND("(",'Raw Data'!$H2716)+1,FIND(")",'Raw Data'!$H2716)-FIND("(",'Raw Data'!$H2716)-1),"",'Raw Data'!$M2716)</f>
        <v>Rs.500</v>
      </c>
      <c r="T2716" s="27">
        <f t="shared" si="42"/>
        <v>1</v>
      </c>
      <c r="U2716" s="29">
        <f>'Raw Data'!$M2716*'Raw Data'!$T2716</f>
        <v>500</v>
      </c>
    </row>
    <row r="2717" spans="1:21" x14ac:dyDescent="0.3">
      <c r="A2717" s="20">
        <v>18381652</v>
      </c>
      <c r="B2717" s="27" t="s">
        <v>5213</v>
      </c>
      <c r="C2717" s="27">
        <v>1</v>
      </c>
      <c r="D2717" s="27" t="str">
        <f>VLOOKUP('Raw Data'!$C2717,'country description'!$A$2:$B$16,2,0)</f>
        <v>India</v>
      </c>
      <c r="E2717" s="27" t="s">
        <v>14</v>
      </c>
      <c r="F2717" s="27" t="s">
        <v>5616</v>
      </c>
      <c r="G2717" s="27" t="s">
        <v>390</v>
      </c>
      <c r="H2717" s="27" t="s">
        <v>18</v>
      </c>
      <c r="I2717" s="27" t="s">
        <v>19</v>
      </c>
      <c r="J2717" s="27" t="s">
        <v>19</v>
      </c>
      <c r="K2717" s="27">
        <v>2</v>
      </c>
      <c r="L2717" s="27">
        <v>3</v>
      </c>
      <c r="M2717" s="27">
        <v>500</v>
      </c>
      <c r="N2717" s="27">
        <v>1</v>
      </c>
      <c r="O2717" s="27">
        <v>2013</v>
      </c>
      <c r="P2717" s="27">
        <v>8</v>
      </c>
      <c r="Q2717" s="27">
        <v>3</v>
      </c>
      <c r="R2717" s="28">
        <f>DATE('Raw Data'!$O2717,'Raw Data'!$P2717,'Raw Data'!$Q2717)</f>
        <v>41489</v>
      </c>
      <c r="S2717" s="27" t="str">
        <f>CONCATENATE(MID('Raw Data'!$H2717,FIND("(",'Raw Data'!$H2717)+1,FIND(")",'Raw Data'!$H2717)-FIND("(",'Raw Data'!$H2717)-1),"",'Raw Data'!$M2717)</f>
        <v>Rs.500</v>
      </c>
      <c r="T2717" s="27">
        <f t="shared" si="42"/>
        <v>1</v>
      </c>
      <c r="U2717" s="29">
        <f>'Raw Data'!$M2717*'Raw Data'!$T2717</f>
        <v>500</v>
      </c>
    </row>
    <row r="2718" spans="1:21" x14ac:dyDescent="0.3">
      <c r="A2718" s="20">
        <v>6203</v>
      </c>
      <c r="B2718" s="27" t="s">
        <v>5617</v>
      </c>
      <c r="C2718" s="27">
        <v>1</v>
      </c>
      <c r="D2718" s="27" t="str">
        <f>VLOOKUP('Raw Data'!$C2718,'country description'!$A$2:$B$16,2,0)</f>
        <v>India</v>
      </c>
      <c r="E2718" s="27" t="s">
        <v>14</v>
      </c>
      <c r="F2718" s="27" t="s">
        <v>5618</v>
      </c>
      <c r="G2718" s="27" t="s">
        <v>795</v>
      </c>
      <c r="H2718" s="27" t="s">
        <v>18</v>
      </c>
      <c r="I2718" s="27" t="s">
        <v>19</v>
      </c>
      <c r="J2718" s="27" t="s">
        <v>19</v>
      </c>
      <c r="K2718" s="27">
        <v>2</v>
      </c>
      <c r="L2718" s="27">
        <v>8</v>
      </c>
      <c r="M2718" s="27">
        <v>500</v>
      </c>
      <c r="N2718" s="27">
        <v>2.8</v>
      </c>
      <c r="O2718" s="27">
        <v>2014</v>
      </c>
      <c r="P2718" s="27">
        <v>8</v>
      </c>
      <c r="Q2718" s="27">
        <v>23</v>
      </c>
      <c r="R2718" s="28">
        <f>DATE('Raw Data'!$O2718,'Raw Data'!$P2718,'Raw Data'!$Q2718)</f>
        <v>41874</v>
      </c>
      <c r="S2718" s="27" t="str">
        <f>CONCATENATE(MID('Raw Data'!$H2718,FIND("(",'Raw Data'!$H2718)+1,FIND(")",'Raw Data'!$H2718)-FIND("(",'Raw Data'!$H2718)-1),"",'Raw Data'!$M2718)</f>
        <v>Rs.500</v>
      </c>
      <c r="T2718" s="27">
        <f t="shared" si="42"/>
        <v>1</v>
      </c>
      <c r="U2718" s="29">
        <f>'Raw Data'!$M2718*'Raw Data'!$T2718</f>
        <v>500</v>
      </c>
    </row>
    <row r="2719" spans="1:21" x14ac:dyDescent="0.3">
      <c r="A2719" s="20">
        <v>18432206</v>
      </c>
      <c r="B2719" s="27" t="s">
        <v>5619</v>
      </c>
      <c r="C2719" s="27">
        <v>1</v>
      </c>
      <c r="D2719" s="27" t="str">
        <f>VLOOKUP('Raw Data'!$C2719,'country description'!$A$2:$B$16,2,0)</f>
        <v>India</v>
      </c>
      <c r="E2719" s="27" t="s">
        <v>14</v>
      </c>
      <c r="F2719" s="27" t="s">
        <v>5620</v>
      </c>
      <c r="G2719" s="27" t="s">
        <v>455</v>
      </c>
      <c r="H2719" s="27" t="s">
        <v>18</v>
      </c>
      <c r="I2719" s="27" t="s">
        <v>19</v>
      </c>
      <c r="J2719" s="27" t="s">
        <v>19</v>
      </c>
      <c r="K2719" s="27">
        <v>2</v>
      </c>
      <c r="L2719" s="27">
        <v>1</v>
      </c>
      <c r="M2719" s="27">
        <v>500</v>
      </c>
      <c r="N2719" s="27">
        <v>1</v>
      </c>
      <c r="O2719" s="27">
        <v>2012</v>
      </c>
      <c r="P2719" s="27">
        <v>8</v>
      </c>
      <c r="Q2719" s="27">
        <v>7</v>
      </c>
      <c r="R2719" s="28">
        <f>DATE('Raw Data'!$O2719,'Raw Data'!$P2719,'Raw Data'!$Q2719)</f>
        <v>41128</v>
      </c>
      <c r="S2719" s="27" t="str">
        <f>CONCATENATE(MID('Raw Data'!$H2719,FIND("(",'Raw Data'!$H2719)+1,FIND(")",'Raw Data'!$H2719)-FIND("(",'Raw Data'!$H2719)-1),"",'Raw Data'!$M2719)</f>
        <v>Rs.500</v>
      </c>
      <c r="T2719" s="27">
        <f t="shared" si="42"/>
        <v>1</v>
      </c>
      <c r="U2719" s="29">
        <f>'Raw Data'!$M2719*'Raw Data'!$T2719</f>
        <v>500</v>
      </c>
    </row>
    <row r="2720" spans="1:21" x14ac:dyDescent="0.3">
      <c r="A2720" s="20">
        <v>148</v>
      </c>
      <c r="B2720" s="27" t="s">
        <v>5279</v>
      </c>
      <c r="C2720" s="27">
        <v>1</v>
      </c>
      <c r="D2720" s="27" t="str">
        <f>VLOOKUP('Raw Data'!$C2720,'country description'!$A$2:$B$16,2,0)</f>
        <v>India</v>
      </c>
      <c r="E2720" s="27" t="s">
        <v>14</v>
      </c>
      <c r="F2720" s="27" t="s">
        <v>5621</v>
      </c>
      <c r="G2720" s="27" t="s">
        <v>5281</v>
      </c>
      <c r="H2720" s="27" t="s">
        <v>18</v>
      </c>
      <c r="I2720" s="27" t="s">
        <v>19</v>
      </c>
      <c r="J2720" s="27" t="s">
        <v>19</v>
      </c>
      <c r="K2720" s="27">
        <v>2</v>
      </c>
      <c r="L2720" s="27">
        <v>142</v>
      </c>
      <c r="M2720" s="27">
        <v>500</v>
      </c>
      <c r="N2720" s="27">
        <v>3.6</v>
      </c>
      <c r="O2720" s="27">
        <v>2017</v>
      </c>
      <c r="P2720" s="27">
        <v>8</v>
      </c>
      <c r="Q2720" s="27">
        <v>6</v>
      </c>
      <c r="R2720" s="28">
        <f>DATE('Raw Data'!$O2720,'Raw Data'!$P2720,'Raw Data'!$Q2720)</f>
        <v>42953</v>
      </c>
      <c r="S2720" s="27" t="str">
        <f>CONCATENATE(MID('Raw Data'!$H2720,FIND("(",'Raw Data'!$H2720)+1,FIND(")",'Raw Data'!$H2720)-FIND("(",'Raw Data'!$H2720)-1),"",'Raw Data'!$M2720)</f>
        <v>Rs.500</v>
      </c>
      <c r="T2720" s="27">
        <f t="shared" si="42"/>
        <v>1</v>
      </c>
      <c r="U2720" s="29">
        <f>'Raw Data'!$M2720*'Raw Data'!$T2720</f>
        <v>500</v>
      </c>
    </row>
    <row r="2721" spans="1:21" x14ac:dyDescent="0.3">
      <c r="A2721" s="20">
        <v>3790</v>
      </c>
      <c r="B2721" s="27" t="s">
        <v>2409</v>
      </c>
      <c r="C2721" s="27">
        <v>1</v>
      </c>
      <c r="D2721" s="27" t="str">
        <f>VLOOKUP('Raw Data'!$C2721,'country description'!$A$2:$B$16,2,0)</f>
        <v>India</v>
      </c>
      <c r="E2721" s="27" t="s">
        <v>14</v>
      </c>
      <c r="F2721" s="27" t="s">
        <v>5622</v>
      </c>
      <c r="G2721" s="27" t="s">
        <v>5623</v>
      </c>
      <c r="H2721" s="27" t="s">
        <v>18</v>
      </c>
      <c r="I2721" s="27" t="s">
        <v>19</v>
      </c>
      <c r="J2721" s="27" t="s">
        <v>19</v>
      </c>
      <c r="K2721" s="27">
        <v>2</v>
      </c>
      <c r="L2721" s="27">
        <v>81</v>
      </c>
      <c r="M2721" s="27">
        <v>500</v>
      </c>
      <c r="N2721" s="27">
        <v>3.4</v>
      </c>
      <c r="O2721" s="27">
        <v>2012</v>
      </c>
      <c r="P2721" s="27">
        <v>8</v>
      </c>
      <c r="Q2721" s="27">
        <v>25</v>
      </c>
      <c r="R2721" s="28">
        <f>DATE('Raw Data'!$O2721,'Raw Data'!$P2721,'Raw Data'!$Q2721)</f>
        <v>41146</v>
      </c>
      <c r="S2721" s="27" t="str">
        <f>CONCATENATE(MID('Raw Data'!$H2721,FIND("(",'Raw Data'!$H2721)+1,FIND(")",'Raw Data'!$H2721)-FIND("(",'Raw Data'!$H2721)-1),"",'Raw Data'!$M2721)</f>
        <v>Rs.500</v>
      </c>
      <c r="T2721" s="27">
        <f t="shared" si="42"/>
        <v>1</v>
      </c>
      <c r="U2721" s="29">
        <f>'Raw Data'!$M2721*'Raw Data'!$T2721</f>
        <v>500</v>
      </c>
    </row>
    <row r="2722" spans="1:21" x14ac:dyDescent="0.3">
      <c r="A2722" s="20">
        <v>18219516</v>
      </c>
      <c r="B2722" s="27" t="s">
        <v>5624</v>
      </c>
      <c r="C2722" s="27">
        <v>1</v>
      </c>
      <c r="D2722" s="27" t="str">
        <f>VLOOKUP('Raw Data'!$C2722,'country description'!$A$2:$B$16,2,0)</f>
        <v>India</v>
      </c>
      <c r="E2722" s="27" t="s">
        <v>14</v>
      </c>
      <c r="F2722" s="27" t="s">
        <v>5625</v>
      </c>
      <c r="G2722" s="27" t="s">
        <v>455</v>
      </c>
      <c r="H2722" s="27" t="s">
        <v>18</v>
      </c>
      <c r="I2722" s="27" t="s">
        <v>19</v>
      </c>
      <c r="J2722" s="27" t="s">
        <v>19</v>
      </c>
      <c r="K2722" s="27">
        <v>2</v>
      </c>
      <c r="L2722" s="27">
        <v>8</v>
      </c>
      <c r="M2722" s="27">
        <v>500</v>
      </c>
      <c r="N2722" s="27">
        <v>3.1</v>
      </c>
      <c r="O2722" s="27">
        <v>2015</v>
      </c>
      <c r="P2722" s="27">
        <v>8</v>
      </c>
      <c r="Q2722" s="27">
        <v>1</v>
      </c>
      <c r="R2722" s="28">
        <f>DATE('Raw Data'!$O2722,'Raw Data'!$P2722,'Raw Data'!$Q2722)</f>
        <v>42217</v>
      </c>
      <c r="S2722" s="27" t="str">
        <f>CONCATENATE(MID('Raw Data'!$H2722,FIND("(",'Raw Data'!$H2722)+1,FIND(")",'Raw Data'!$H2722)-FIND("(",'Raw Data'!$H2722)-1),"",'Raw Data'!$M2722)</f>
        <v>Rs.500</v>
      </c>
      <c r="T2722" s="27">
        <f t="shared" si="42"/>
        <v>1</v>
      </c>
      <c r="U2722" s="29">
        <f>'Raw Data'!$M2722*'Raw Data'!$T2722</f>
        <v>500</v>
      </c>
    </row>
    <row r="2723" spans="1:21" x14ac:dyDescent="0.3">
      <c r="A2723" s="20">
        <v>308219</v>
      </c>
      <c r="B2723" s="27" t="s">
        <v>5626</v>
      </c>
      <c r="C2723" s="27">
        <v>1</v>
      </c>
      <c r="D2723" s="27" t="str">
        <f>VLOOKUP('Raw Data'!$C2723,'country description'!$A$2:$B$16,2,0)</f>
        <v>India</v>
      </c>
      <c r="E2723" s="27" t="s">
        <v>14</v>
      </c>
      <c r="F2723" s="27" t="s">
        <v>4944</v>
      </c>
      <c r="G2723" s="27" t="s">
        <v>461</v>
      </c>
      <c r="H2723" s="27" t="s">
        <v>18</v>
      </c>
      <c r="I2723" s="27" t="s">
        <v>19</v>
      </c>
      <c r="J2723" s="27" t="s">
        <v>19</v>
      </c>
      <c r="K2723" s="27">
        <v>2</v>
      </c>
      <c r="L2723" s="27">
        <v>26</v>
      </c>
      <c r="M2723" s="27">
        <v>500</v>
      </c>
      <c r="N2723" s="27">
        <v>3.4</v>
      </c>
      <c r="O2723" s="27">
        <v>2013</v>
      </c>
      <c r="P2723" s="27">
        <v>8</v>
      </c>
      <c r="Q2723" s="27">
        <v>9</v>
      </c>
      <c r="R2723" s="28">
        <f>DATE('Raw Data'!$O2723,'Raw Data'!$P2723,'Raw Data'!$Q2723)</f>
        <v>41495</v>
      </c>
      <c r="S2723" s="27" t="str">
        <f>CONCATENATE(MID('Raw Data'!$H2723,FIND("(",'Raw Data'!$H2723)+1,FIND(")",'Raw Data'!$H2723)-FIND("(",'Raw Data'!$H2723)-1),"",'Raw Data'!$M2723)</f>
        <v>Rs.500</v>
      </c>
      <c r="T2723" s="27">
        <f t="shared" si="42"/>
        <v>1</v>
      </c>
      <c r="U2723" s="29">
        <f>'Raw Data'!$M2723*'Raw Data'!$T2723</f>
        <v>500</v>
      </c>
    </row>
    <row r="2724" spans="1:21" x14ac:dyDescent="0.3">
      <c r="A2724" s="20">
        <v>18133471</v>
      </c>
      <c r="B2724" s="27" t="s">
        <v>5627</v>
      </c>
      <c r="C2724" s="27">
        <v>1</v>
      </c>
      <c r="D2724" s="27" t="str">
        <f>VLOOKUP('Raw Data'!$C2724,'country description'!$A$2:$B$16,2,0)</f>
        <v>India</v>
      </c>
      <c r="E2724" s="27" t="s">
        <v>14</v>
      </c>
      <c r="F2724" s="27" t="s">
        <v>5628</v>
      </c>
      <c r="G2724" s="27" t="s">
        <v>455</v>
      </c>
      <c r="H2724" s="27" t="s">
        <v>18</v>
      </c>
      <c r="I2724" s="27" t="s">
        <v>19</v>
      </c>
      <c r="J2724" s="27" t="s">
        <v>19</v>
      </c>
      <c r="K2724" s="27">
        <v>2</v>
      </c>
      <c r="L2724" s="27">
        <v>49</v>
      </c>
      <c r="M2724" s="27">
        <v>500</v>
      </c>
      <c r="N2724" s="27">
        <v>3.2</v>
      </c>
      <c r="O2724" s="27">
        <v>2015</v>
      </c>
      <c r="P2724" s="27">
        <v>8</v>
      </c>
      <c r="Q2724" s="27">
        <v>23</v>
      </c>
      <c r="R2724" s="28">
        <f>DATE('Raw Data'!$O2724,'Raw Data'!$P2724,'Raw Data'!$Q2724)</f>
        <v>42239</v>
      </c>
      <c r="S2724" s="27" t="str">
        <f>CONCATENATE(MID('Raw Data'!$H2724,FIND("(",'Raw Data'!$H2724)+1,FIND(")",'Raw Data'!$H2724)-FIND("(",'Raw Data'!$H2724)-1),"",'Raw Data'!$M2724)</f>
        <v>Rs.500</v>
      </c>
      <c r="T2724" s="27">
        <f t="shared" si="42"/>
        <v>1</v>
      </c>
      <c r="U2724" s="29">
        <f>'Raw Data'!$M2724*'Raw Data'!$T2724</f>
        <v>500</v>
      </c>
    </row>
    <row r="2725" spans="1:21" x14ac:dyDescent="0.3">
      <c r="A2725" s="20">
        <v>18454473</v>
      </c>
      <c r="B2725" s="27" t="s">
        <v>5629</v>
      </c>
      <c r="C2725" s="27">
        <v>1</v>
      </c>
      <c r="D2725" s="27" t="str">
        <f>VLOOKUP('Raw Data'!$C2725,'country description'!$A$2:$B$16,2,0)</f>
        <v>India</v>
      </c>
      <c r="E2725" s="27" t="s">
        <v>14</v>
      </c>
      <c r="F2725" s="27" t="s">
        <v>5630</v>
      </c>
      <c r="G2725" s="27" t="s">
        <v>393</v>
      </c>
      <c r="H2725" s="27" t="s">
        <v>18</v>
      </c>
      <c r="I2725" s="27" t="s">
        <v>19</v>
      </c>
      <c r="J2725" s="27" t="s">
        <v>19</v>
      </c>
      <c r="K2725" s="27">
        <v>2</v>
      </c>
      <c r="L2725" s="27">
        <v>18</v>
      </c>
      <c r="M2725" s="27">
        <v>500</v>
      </c>
      <c r="N2725" s="27">
        <v>3.8</v>
      </c>
      <c r="O2725" s="27">
        <v>2014</v>
      </c>
      <c r="P2725" s="27">
        <v>8</v>
      </c>
      <c r="Q2725" s="27">
        <v>21</v>
      </c>
      <c r="R2725" s="28">
        <f>DATE('Raw Data'!$O2725,'Raw Data'!$P2725,'Raw Data'!$Q2725)</f>
        <v>41872</v>
      </c>
      <c r="S2725" s="27" t="str">
        <f>CONCATENATE(MID('Raw Data'!$H2725,FIND("(",'Raw Data'!$H2725)+1,FIND(")",'Raw Data'!$H2725)-FIND("(",'Raw Data'!$H2725)-1),"",'Raw Data'!$M2725)</f>
        <v>Rs.500</v>
      </c>
      <c r="T2725" s="27">
        <f t="shared" si="42"/>
        <v>1</v>
      </c>
      <c r="U2725" s="29">
        <f>'Raw Data'!$M2725*'Raw Data'!$T2725</f>
        <v>500</v>
      </c>
    </row>
    <row r="2726" spans="1:21" x14ac:dyDescent="0.3">
      <c r="A2726" s="20">
        <v>18287358</v>
      </c>
      <c r="B2726" s="27" t="s">
        <v>5631</v>
      </c>
      <c r="C2726" s="27">
        <v>1</v>
      </c>
      <c r="D2726" s="27" t="str">
        <f>VLOOKUP('Raw Data'!$C2726,'country description'!$A$2:$B$16,2,0)</f>
        <v>India</v>
      </c>
      <c r="E2726" s="27" t="s">
        <v>14</v>
      </c>
      <c r="F2726" s="27" t="s">
        <v>5632</v>
      </c>
      <c r="G2726" s="27" t="s">
        <v>5633</v>
      </c>
      <c r="H2726" s="27" t="s">
        <v>18</v>
      </c>
      <c r="I2726" s="27" t="s">
        <v>19</v>
      </c>
      <c r="J2726" s="27" t="s">
        <v>19</v>
      </c>
      <c r="K2726" s="27">
        <v>2</v>
      </c>
      <c r="L2726" s="27">
        <v>2</v>
      </c>
      <c r="M2726" s="27">
        <v>500</v>
      </c>
      <c r="N2726" s="27">
        <v>1</v>
      </c>
      <c r="O2726" s="27">
        <v>2011</v>
      </c>
      <c r="P2726" s="27">
        <v>7</v>
      </c>
      <c r="Q2726" s="27">
        <v>24</v>
      </c>
      <c r="R2726" s="28">
        <f>DATE('Raw Data'!$O2726,'Raw Data'!$P2726,'Raw Data'!$Q2726)</f>
        <v>40748</v>
      </c>
      <c r="S2726" s="27" t="str">
        <f>CONCATENATE(MID('Raw Data'!$H2726,FIND("(",'Raw Data'!$H2726)+1,FIND(")",'Raw Data'!$H2726)-FIND("(",'Raw Data'!$H2726)-1),"",'Raw Data'!$M2726)</f>
        <v>Rs.500</v>
      </c>
      <c r="T2726" s="27">
        <f t="shared" si="42"/>
        <v>1</v>
      </c>
      <c r="U2726" s="29">
        <f>'Raw Data'!$M2726*'Raw Data'!$T2726</f>
        <v>500</v>
      </c>
    </row>
    <row r="2727" spans="1:21" x14ac:dyDescent="0.3">
      <c r="A2727" s="20">
        <v>18384127</v>
      </c>
      <c r="B2727" s="27" t="s">
        <v>5634</v>
      </c>
      <c r="C2727" s="27">
        <v>1</v>
      </c>
      <c r="D2727" s="27" t="str">
        <f>VLOOKUP('Raw Data'!$C2727,'country description'!$A$2:$B$16,2,0)</f>
        <v>India</v>
      </c>
      <c r="E2727" s="27" t="s">
        <v>14</v>
      </c>
      <c r="F2727" s="27" t="s">
        <v>5635</v>
      </c>
      <c r="G2727" s="27" t="s">
        <v>2441</v>
      </c>
      <c r="H2727" s="27" t="s">
        <v>18</v>
      </c>
      <c r="I2727" s="27" t="s">
        <v>19</v>
      </c>
      <c r="J2727" s="27" t="s">
        <v>19</v>
      </c>
      <c r="K2727" s="27">
        <v>2</v>
      </c>
      <c r="L2727" s="27">
        <v>11</v>
      </c>
      <c r="M2727" s="27">
        <v>500</v>
      </c>
      <c r="N2727" s="27">
        <v>2.6</v>
      </c>
      <c r="O2727" s="27">
        <v>2012</v>
      </c>
      <c r="P2727" s="27">
        <v>7</v>
      </c>
      <c r="Q2727" s="27">
        <v>26</v>
      </c>
      <c r="R2727" s="28">
        <f>DATE('Raw Data'!$O2727,'Raw Data'!$P2727,'Raw Data'!$Q2727)</f>
        <v>41116</v>
      </c>
      <c r="S2727" s="27" t="str">
        <f>CONCATENATE(MID('Raw Data'!$H2727,FIND("(",'Raw Data'!$H2727)+1,FIND(")",'Raw Data'!$H2727)-FIND("(",'Raw Data'!$H2727)-1),"",'Raw Data'!$M2727)</f>
        <v>Rs.500</v>
      </c>
      <c r="T2727" s="27">
        <f t="shared" si="42"/>
        <v>1</v>
      </c>
      <c r="U2727" s="29">
        <f>'Raw Data'!$M2727*'Raw Data'!$T2727</f>
        <v>500</v>
      </c>
    </row>
    <row r="2728" spans="1:21" x14ac:dyDescent="0.3">
      <c r="A2728" s="20">
        <v>302232</v>
      </c>
      <c r="B2728" s="27" t="s">
        <v>5636</v>
      </c>
      <c r="C2728" s="27">
        <v>1</v>
      </c>
      <c r="D2728" s="27" t="str">
        <f>VLOOKUP('Raw Data'!$C2728,'country description'!$A$2:$B$16,2,0)</f>
        <v>India</v>
      </c>
      <c r="E2728" s="27" t="s">
        <v>14</v>
      </c>
      <c r="F2728" s="27" t="s">
        <v>5637</v>
      </c>
      <c r="G2728" s="27" t="s">
        <v>390</v>
      </c>
      <c r="H2728" s="27" t="s">
        <v>18</v>
      </c>
      <c r="I2728" s="27" t="s">
        <v>19</v>
      </c>
      <c r="J2728" s="27" t="s">
        <v>19</v>
      </c>
      <c r="K2728" s="27">
        <v>2</v>
      </c>
      <c r="L2728" s="27">
        <v>109</v>
      </c>
      <c r="M2728" s="27">
        <v>500</v>
      </c>
      <c r="N2728" s="27">
        <v>3.6</v>
      </c>
      <c r="O2728" s="27">
        <v>2018</v>
      </c>
      <c r="P2728" s="27">
        <v>7</v>
      </c>
      <c r="Q2728" s="27">
        <v>18</v>
      </c>
      <c r="R2728" s="28">
        <f>DATE('Raw Data'!$O2728,'Raw Data'!$P2728,'Raw Data'!$Q2728)</f>
        <v>43299</v>
      </c>
      <c r="S2728" s="27" t="str">
        <f>CONCATENATE(MID('Raw Data'!$H2728,FIND("(",'Raw Data'!$H2728)+1,FIND(")",'Raw Data'!$H2728)-FIND("(",'Raw Data'!$H2728)-1),"",'Raw Data'!$M2728)</f>
        <v>Rs.500</v>
      </c>
      <c r="T2728" s="27">
        <f t="shared" si="42"/>
        <v>1</v>
      </c>
      <c r="U2728" s="29">
        <f>'Raw Data'!$M2728*'Raw Data'!$T2728</f>
        <v>500</v>
      </c>
    </row>
    <row r="2729" spans="1:21" x14ac:dyDescent="0.3">
      <c r="A2729" s="20">
        <v>7247</v>
      </c>
      <c r="B2729" s="27" t="s">
        <v>5638</v>
      </c>
      <c r="C2729" s="27">
        <v>1</v>
      </c>
      <c r="D2729" s="27" t="str">
        <f>VLOOKUP('Raw Data'!$C2729,'country description'!$A$2:$B$16,2,0)</f>
        <v>India</v>
      </c>
      <c r="E2729" s="27" t="s">
        <v>14</v>
      </c>
      <c r="F2729" s="27" t="s">
        <v>2184</v>
      </c>
      <c r="G2729" s="27" t="s">
        <v>5639</v>
      </c>
      <c r="H2729" s="27" t="s">
        <v>18</v>
      </c>
      <c r="I2729" s="27" t="s">
        <v>19</v>
      </c>
      <c r="J2729" s="27" t="s">
        <v>19</v>
      </c>
      <c r="K2729" s="27">
        <v>2</v>
      </c>
      <c r="L2729" s="27">
        <v>154</v>
      </c>
      <c r="M2729" s="27">
        <v>500</v>
      </c>
      <c r="N2729" s="27">
        <v>4</v>
      </c>
      <c r="O2729" s="27">
        <v>2012</v>
      </c>
      <c r="P2729" s="27">
        <v>7</v>
      </c>
      <c r="Q2729" s="27">
        <v>1</v>
      </c>
      <c r="R2729" s="28">
        <f>DATE('Raw Data'!$O2729,'Raw Data'!$P2729,'Raw Data'!$Q2729)</f>
        <v>41091</v>
      </c>
      <c r="S2729" s="27" t="str">
        <f>CONCATENATE(MID('Raw Data'!$H2729,FIND("(",'Raw Data'!$H2729)+1,FIND(")",'Raw Data'!$H2729)-FIND("(",'Raw Data'!$H2729)-1),"",'Raw Data'!$M2729)</f>
        <v>Rs.500</v>
      </c>
      <c r="T2729" s="27">
        <f t="shared" si="42"/>
        <v>1</v>
      </c>
      <c r="U2729" s="29">
        <f>'Raw Data'!$M2729*'Raw Data'!$T2729</f>
        <v>500</v>
      </c>
    </row>
    <row r="2730" spans="1:21" x14ac:dyDescent="0.3">
      <c r="A2730" s="20">
        <v>304917</v>
      </c>
      <c r="B2730" s="27" t="s">
        <v>5640</v>
      </c>
      <c r="C2730" s="27">
        <v>1</v>
      </c>
      <c r="D2730" s="27" t="str">
        <f>VLOOKUP('Raw Data'!$C2730,'country description'!$A$2:$B$16,2,0)</f>
        <v>India</v>
      </c>
      <c r="E2730" s="27" t="s">
        <v>14</v>
      </c>
      <c r="F2730" s="27" t="s">
        <v>4780</v>
      </c>
      <c r="G2730" s="27" t="s">
        <v>644</v>
      </c>
      <c r="H2730" s="27" t="s">
        <v>18</v>
      </c>
      <c r="I2730" s="27" t="s">
        <v>19</v>
      </c>
      <c r="J2730" s="27" t="s">
        <v>19</v>
      </c>
      <c r="K2730" s="27">
        <v>2</v>
      </c>
      <c r="L2730" s="27">
        <v>158</v>
      </c>
      <c r="M2730" s="27">
        <v>500</v>
      </c>
      <c r="N2730" s="27">
        <v>3.8</v>
      </c>
      <c r="O2730" s="27">
        <v>2014</v>
      </c>
      <c r="P2730" s="27">
        <v>7</v>
      </c>
      <c r="Q2730" s="27">
        <v>6</v>
      </c>
      <c r="R2730" s="28">
        <f>DATE('Raw Data'!$O2730,'Raw Data'!$P2730,'Raw Data'!$Q2730)</f>
        <v>41826</v>
      </c>
      <c r="S2730" s="27" t="str">
        <f>CONCATENATE(MID('Raw Data'!$H2730,FIND("(",'Raw Data'!$H2730)+1,FIND(")",'Raw Data'!$H2730)-FIND("(",'Raw Data'!$H2730)-1),"",'Raw Data'!$M2730)</f>
        <v>Rs.500</v>
      </c>
      <c r="T2730" s="27">
        <f t="shared" si="42"/>
        <v>1</v>
      </c>
      <c r="U2730" s="29">
        <f>'Raw Data'!$M2730*'Raw Data'!$T2730</f>
        <v>500</v>
      </c>
    </row>
    <row r="2731" spans="1:21" x14ac:dyDescent="0.3">
      <c r="A2731" s="20">
        <v>304230</v>
      </c>
      <c r="B2731" s="27" t="s">
        <v>5641</v>
      </c>
      <c r="C2731" s="27">
        <v>1</v>
      </c>
      <c r="D2731" s="27" t="str">
        <f>VLOOKUP('Raw Data'!$C2731,'country description'!$A$2:$B$16,2,0)</f>
        <v>India</v>
      </c>
      <c r="E2731" s="27" t="s">
        <v>14</v>
      </c>
      <c r="F2731" s="27" t="s">
        <v>5642</v>
      </c>
      <c r="G2731" s="27" t="s">
        <v>464</v>
      </c>
      <c r="H2731" s="27" t="s">
        <v>18</v>
      </c>
      <c r="I2731" s="27" t="s">
        <v>19</v>
      </c>
      <c r="J2731" s="27" t="s">
        <v>19</v>
      </c>
      <c r="K2731" s="27">
        <v>2</v>
      </c>
      <c r="L2731" s="27">
        <v>2</v>
      </c>
      <c r="M2731" s="27">
        <v>500</v>
      </c>
      <c r="N2731" s="27">
        <v>1</v>
      </c>
      <c r="O2731" s="27">
        <v>2011</v>
      </c>
      <c r="P2731" s="27">
        <v>7</v>
      </c>
      <c r="Q2731" s="27">
        <v>11</v>
      </c>
      <c r="R2731" s="28">
        <f>DATE('Raw Data'!$O2731,'Raw Data'!$P2731,'Raw Data'!$Q2731)</f>
        <v>40735</v>
      </c>
      <c r="S2731" s="27" t="str">
        <f>CONCATENATE(MID('Raw Data'!$H2731,FIND("(",'Raw Data'!$H2731)+1,FIND(")",'Raw Data'!$H2731)-FIND("(",'Raw Data'!$H2731)-1),"",'Raw Data'!$M2731)</f>
        <v>Rs.500</v>
      </c>
      <c r="T2731" s="27">
        <f t="shared" si="42"/>
        <v>1</v>
      </c>
      <c r="U2731" s="29">
        <f>'Raw Data'!$M2731*'Raw Data'!$T2731</f>
        <v>500</v>
      </c>
    </row>
    <row r="2732" spans="1:21" x14ac:dyDescent="0.3">
      <c r="A2732" s="20">
        <v>18436483</v>
      </c>
      <c r="B2732" s="27" t="s">
        <v>5643</v>
      </c>
      <c r="C2732" s="27">
        <v>1</v>
      </c>
      <c r="D2732" s="27" t="str">
        <f>VLOOKUP('Raw Data'!$C2732,'country description'!$A$2:$B$16,2,0)</f>
        <v>India</v>
      </c>
      <c r="E2732" s="27" t="s">
        <v>14</v>
      </c>
      <c r="F2732" s="27" t="s">
        <v>5644</v>
      </c>
      <c r="G2732" s="27" t="s">
        <v>461</v>
      </c>
      <c r="H2732" s="27" t="s">
        <v>18</v>
      </c>
      <c r="I2732" s="27" t="s">
        <v>19</v>
      </c>
      <c r="J2732" s="27" t="s">
        <v>19</v>
      </c>
      <c r="K2732" s="27">
        <v>2</v>
      </c>
      <c r="L2732" s="27">
        <v>5</v>
      </c>
      <c r="M2732" s="27">
        <v>500</v>
      </c>
      <c r="N2732" s="27">
        <v>3.1</v>
      </c>
      <c r="O2732" s="27">
        <v>2011</v>
      </c>
      <c r="P2732" s="27">
        <v>7</v>
      </c>
      <c r="Q2732" s="27">
        <v>17</v>
      </c>
      <c r="R2732" s="28">
        <f>DATE('Raw Data'!$O2732,'Raw Data'!$P2732,'Raw Data'!$Q2732)</f>
        <v>40741</v>
      </c>
      <c r="S2732" s="27" t="str">
        <f>CONCATENATE(MID('Raw Data'!$H2732,FIND("(",'Raw Data'!$H2732)+1,FIND(")",'Raw Data'!$H2732)-FIND("(",'Raw Data'!$H2732)-1),"",'Raw Data'!$M2732)</f>
        <v>Rs.500</v>
      </c>
      <c r="T2732" s="27">
        <f t="shared" si="42"/>
        <v>1</v>
      </c>
      <c r="U2732" s="29">
        <f>'Raw Data'!$M2732*'Raw Data'!$T2732</f>
        <v>500</v>
      </c>
    </row>
    <row r="2733" spans="1:21" x14ac:dyDescent="0.3">
      <c r="A2733" s="20">
        <v>18175324</v>
      </c>
      <c r="B2733" s="27" t="s">
        <v>5645</v>
      </c>
      <c r="C2733" s="27">
        <v>1</v>
      </c>
      <c r="D2733" s="27" t="str">
        <f>VLOOKUP('Raw Data'!$C2733,'country description'!$A$2:$B$16,2,0)</f>
        <v>India</v>
      </c>
      <c r="E2733" s="27" t="s">
        <v>14</v>
      </c>
      <c r="F2733" s="27" t="s">
        <v>5646</v>
      </c>
      <c r="G2733" s="27" t="s">
        <v>393</v>
      </c>
      <c r="H2733" s="27" t="s">
        <v>18</v>
      </c>
      <c r="I2733" s="27" t="s">
        <v>19</v>
      </c>
      <c r="J2733" s="27" t="s">
        <v>19</v>
      </c>
      <c r="K2733" s="27">
        <v>2</v>
      </c>
      <c r="L2733" s="27">
        <v>29</v>
      </c>
      <c r="M2733" s="27">
        <v>500</v>
      </c>
      <c r="N2733" s="27">
        <v>3.2</v>
      </c>
      <c r="O2733" s="27">
        <v>2010</v>
      </c>
      <c r="P2733" s="27">
        <v>7</v>
      </c>
      <c r="Q2733" s="27">
        <v>11</v>
      </c>
      <c r="R2733" s="28">
        <f>DATE('Raw Data'!$O2733,'Raw Data'!$P2733,'Raw Data'!$Q2733)</f>
        <v>40370</v>
      </c>
      <c r="S2733" s="27" t="str">
        <f>CONCATENATE(MID('Raw Data'!$H2733,FIND("(",'Raw Data'!$H2733)+1,FIND(")",'Raw Data'!$H2733)-FIND("(",'Raw Data'!$H2733)-1),"",'Raw Data'!$M2733)</f>
        <v>Rs.500</v>
      </c>
      <c r="T2733" s="27">
        <f t="shared" si="42"/>
        <v>1</v>
      </c>
      <c r="U2733" s="29">
        <f>'Raw Data'!$M2733*'Raw Data'!$T2733</f>
        <v>500</v>
      </c>
    </row>
    <row r="2734" spans="1:21" x14ac:dyDescent="0.3">
      <c r="A2734" s="20">
        <v>18460329</v>
      </c>
      <c r="B2734" s="27" t="s">
        <v>5647</v>
      </c>
      <c r="C2734" s="27">
        <v>1</v>
      </c>
      <c r="D2734" s="27" t="str">
        <f>VLOOKUP('Raw Data'!$C2734,'country description'!$A$2:$B$16,2,0)</f>
        <v>India</v>
      </c>
      <c r="E2734" s="27" t="s">
        <v>14</v>
      </c>
      <c r="F2734" s="27" t="s">
        <v>5648</v>
      </c>
      <c r="G2734" s="27" t="s">
        <v>393</v>
      </c>
      <c r="H2734" s="27" t="s">
        <v>18</v>
      </c>
      <c r="I2734" s="27" t="s">
        <v>19</v>
      </c>
      <c r="J2734" s="27" t="s">
        <v>19</v>
      </c>
      <c r="K2734" s="27">
        <v>2</v>
      </c>
      <c r="L2734" s="27">
        <v>13</v>
      </c>
      <c r="M2734" s="27">
        <v>500</v>
      </c>
      <c r="N2734" s="27">
        <v>3.3</v>
      </c>
      <c r="O2734" s="27">
        <v>2017</v>
      </c>
      <c r="P2734" s="27">
        <v>7</v>
      </c>
      <c r="Q2734" s="27">
        <v>22</v>
      </c>
      <c r="R2734" s="28">
        <f>DATE('Raw Data'!$O2734,'Raw Data'!$P2734,'Raw Data'!$Q2734)</f>
        <v>42938</v>
      </c>
      <c r="S2734" s="27" t="str">
        <f>CONCATENATE(MID('Raw Data'!$H2734,FIND("(",'Raw Data'!$H2734)+1,FIND(")",'Raw Data'!$H2734)-FIND("(",'Raw Data'!$H2734)-1),"",'Raw Data'!$M2734)</f>
        <v>Rs.500</v>
      </c>
      <c r="T2734" s="27">
        <f t="shared" si="42"/>
        <v>1</v>
      </c>
      <c r="U2734" s="29">
        <f>'Raw Data'!$M2734*'Raw Data'!$T2734</f>
        <v>500</v>
      </c>
    </row>
    <row r="2735" spans="1:21" x14ac:dyDescent="0.3">
      <c r="A2735" s="20">
        <v>1533</v>
      </c>
      <c r="B2735" s="27" t="s">
        <v>5649</v>
      </c>
      <c r="C2735" s="27">
        <v>1</v>
      </c>
      <c r="D2735" s="27" t="str">
        <f>VLOOKUP('Raw Data'!$C2735,'country description'!$A$2:$B$16,2,0)</f>
        <v>India</v>
      </c>
      <c r="E2735" s="27" t="s">
        <v>14</v>
      </c>
      <c r="F2735" s="27" t="s">
        <v>5650</v>
      </c>
      <c r="G2735" s="27" t="s">
        <v>826</v>
      </c>
      <c r="H2735" s="27" t="s">
        <v>18</v>
      </c>
      <c r="I2735" s="27" t="s">
        <v>19</v>
      </c>
      <c r="J2735" s="27" t="s">
        <v>19</v>
      </c>
      <c r="K2735" s="27">
        <v>2</v>
      </c>
      <c r="L2735" s="27">
        <v>515</v>
      </c>
      <c r="M2735" s="27">
        <v>500</v>
      </c>
      <c r="N2735" s="27">
        <v>3.5</v>
      </c>
      <c r="O2735" s="27">
        <v>2015</v>
      </c>
      <c r="P2735" s="27">
        <v>7</v>
      </c>
      <c r="Q2735" s="27">
        <v>18</v>
      </c>
      <c r="R2735" s="28">
        <f>DATE('Raw Data'!$O2735,'Raw Data'!$P2735,'Raw Data'!$Q2735)</f>
        <v>42203</v>
      </c>
      <c r="S2735" s="27" t="str">
        <f>CONCATENATE(MID('Raw Data'!$H2735,FIND("(",'Raw Data'!$H2735)+1,FIND(")",'Raw Data'!$H2735)-FIND("(",'Raw Data'!$H2735)-1),"",'Raw Data'!$M2735)</f>
        <v>Rs.500</v>
      </c>
      <c r="T2735" s="27">
        <f t="shared" si="42"/>
        <v>1</v>
      </c>
      <c r="U2735" s="29">
        <f>'Raw Data'!$M2735*'Raw Data'!$T2735</f>
        <v>500</v>
      </c>
    </row>
    <row r="2736" spans="1:21" x14ac:dyDescent="0.3">
      <c r="A2736" s="20">
        <v>6377</v>
      </c>
      <c r="B2736" s="27" t="s">
        <v>5651</v>
      </c>
      <c r="C2736" s="27">
        <v>1</v>
      </c>
      <c r="D2736" s="27" t="str">
        <f>VLOOKUP('Raw Data'!$C2736,'country description'!$A$2:$B$16,2,0)</f>
        <v>India</v>
      </c>
      <c r="E2736" s="27" t="s">
        <v>14</v>
      </c>
      <c r="F2736" s="27" t="s">
        <v>5652</v>
      </c>
      <c r="G2736" s="27" t="s">
        <v>461</v>
      </c>
      <c r="H2736" s="27" t="s">
        <v>18</v>
      </c>
      <c r="I2736" s="27" t="s">
        <v>19</v>
      </c>
      <c r="J2736" s="27" t="s">
        <v>19</v>
      </c>
      <c r="K2736" s="27">
        <v>2</v>
      </c>
      <c r="L2736" s="27">
        <v>75</v>
      </c>
      <c r="M2736" s="27">
        <v>500</v>
      </c>
      <c r="N2736" s="27">
        <v>3.4</v>
      </c>
      <c r="O2736" s="27">
        <v>2010</v>
      </c>
      <c r="P2736" s="27">
        <v>7</v>
      </c>
      <c r="Q2736" s="27">
        <v>28</v>
      </c>
      <c r="R2736" s="28">
        <f>DATE('Raw Data'!$O2736,'Raw Data'!$P2736,'Raw Data'!$Q2736)</f>
        <v>40387</v>
      </c>
      <c r="S2736" s="27" t="str">
        <f>CONCATENATE(MID('Raw Data'!$H2736,FIND("(",'Raw Data'!$H2736)+1,FIND(")",'Raw Data'!$H2736)-FIND("(",'Raw Data'!$H2736)-1),"",'Raw Data'!$M2736)</f>
        <v>Rs.500</v>
      </c>
      <c r="T2736" s="27">
        <f t="shared" si="42"/>
        <v>1</v>
      </c>
      <c r="U2736" s="29">
        <f>'Raw Data'!$M2736*'Raw Data'!$T2736</f>
        <v>500</v>
      </c>
    </row>
    <row r="2737" spans="1:21" x14ac:dyDescent="0.3">
      <c r="A2737" s="20">
        <v>1041</v>
      </c>
      <c r="B2737" s="27" t="s">
        <v>606</v>
      </c>
      <c r="C2737" s="27">
        <v>1</v>
      </c>
      <c r="D2737" s="27" t="str">
        <f>VLOOKUP('Raw Data'!$C2737,'country description'!$A$2:$B$16,2,0)</f>
        <v>India</v>
      </c>
      <c r="E2737" s="27" t="s">
        <v>14</v>
      </c>
      <c r="F2737" s="27" t="s">
        <v>5653</v>
      </c>
      <c r="G2737" s="27" t="s">
        <v>455</v>
      </c>
      <c r="H2737" s="27" t="s">
        <v>18</v>
      </c>
      <c r="I2737" s="27" t="s">
        <v>19</v>
      </c>
      <c r="J2737" s="27" t="s">
        <v>19</v>
      </c>
      <c r="K2737" s="27">
        <v>2</v>
      </c>
      <c r="L2737" s="27">
        <v>105</v>
      </c>
      <c r="M2737" s="27">
        <v>500</v>
      </c>
      <c r="N2737" s="27">
        <v>3.1</v>
      </c>
      <c r="O2737" s="27">
        <v>2013</v>
      </c>
      <c r="P2737" s="27">
        <v>7</v>
      </c>
      <c r="Q2737" s="27">
        <v>6</v>
      </c>
      <c r="R2737" s="28">
        <f>DATE('Raw Data'!$O2737,'Raw Data'!$P2737,'Raw Data'!$Q2737)</f>
        <v>41461</v>
      </c>
      <c r="S2737" s="27" t="str">
        <f>CONCATENATE(MID('Raw Data'!$H2737,FIND("(",'Raw Data'!$H2737)+1,FIND(")",'Raw Data'!$H2737)-FIND("(",'Raw Data'!$H2737)-1),"",'Raw Data'!$M2737)</f>
        <v>Rs.500</v>
      </c>
      <c r="T2737" s="27">
        <f t="shared" si="42"/>
        <v>1</v>
      </c>
      <c r="U2737" s="29">
        <f>'Raw Data'!$M2737*'Raw Data'!$T2737</f>
        <v>500</v>
      </c>
    </row>
    <row r="2738" spans="1:21" x14ac:dyDescent="0.3">
      <c r="A2738" s="20">
        <v>18382113</v>
      </c>
      <c r="B2738" s="27" t="s">
        <v>5654</v>
      </c>
      <c r="C2738" s="27">
        <v>1</v>
      </c>
      <c r="D2738" s="27" t="str">
        <f>VLOOKUP('Raw Data'!$C2738,'country description'!$A$2:$B$16,2,0)</f>
        <v>India</v>
      </c>
      <c r="E2738" s="27" t="s">
        <v>14</v>
      </c>
      <c r="F2738" s="27" t="s">
        <v>5655</v>
      </c>
      <c r="G2738" s="27" t="s">
        <v>434</v>
      </c>
      <c r="H2738" s="27" t="s">
        <v>18</v>
      </c>
      <c r="I2738" s="27" t="s">
        <v>19</v>
      </c>
      <c r="J2738" s="27" t="s">
        <v>19</v>
      </c>
      <c r="K2738" s="27">
        <v>2</v>
      </c>
      <c r="L2738" s="27">
        <v>4</v>
      </c>
      <c r="M2738" s="27">
        <v>500</v>
      </c>
      <c r="N2738" s="27">
        <v>3</v>
      </c>
      <c r="O2738" s="27">
        <v>2014</v>
      </c>
      <c r="P2738" s="27">
        <v>7</v>
      </c>
      <c r="Q2738" s="27">
        <v>14</v>
      </c>
      <c r="R2738" s="28">
        <f>DATE('Raw Data'!$O2738,'Raw Data'!$P2738,'Raw Data'!$Q2738)</f>
        <v>41834</v>
      </c>
      <c r="S2738" s="27" t="str">
        <f>CONCATENATE(MID('Raw Data'!$H2738,FIND("(",'Raw Data'!$H2738)+1,FIND(")",'Raw Data'!$H2738)-FIND("(",'Raw Data'!$H2738)-1),"",'Raw Data'!$M2738)</f>
        <v>Rs.500</v>
      </c>
      <c r="T2738" s="27">
        <f t="shared" si="42"/>
        <v>1</v>
      </c>
      <c r="U2738" s="29">
        <f>'Raw Data'!$M2738*'Raw Data'!$T2738</f>
        <v>500</v>
      </c>
    </row>
    <row r="2739" spans="1:21" x14ac:dyDescent="0.3">
      <c r="A2739" s="20">
        <v>311553</v>
      </c>
      <c r="B2739" s="27" t="s">
        <v>5418</v>
      </c>
      <c r="C2739" s="27">
        <v>1</v>
      </c>
      <c r="D2739" s="27" t="str">
        <f>VLOOKUP('Raw Data'!$C2739,'country description'!$A$2:$B$16,2,0)</f>
        <v>India</v>
      </c>
      <c r="E2739" s="27" t="s">
        <v>14</v>
      </c>
      <c r="F2739" s="27" t="s">
        <v>5656</v>
      </c>
      <c r="G2739" s="27" t="s">
        <v>1117</v>
      </c>
      <c r="H2739" s="27" t="s">
        <v>18</v>
      </c>
      <c r="I2739" s="27" t="s">
        <v>19</v>
      </c>
      <c r="J2739" s="27" t="s">
        <v>19</v>
      </c>
      <c r="K2739" s="27">
        <v>2</v>
      </c>
      <c r="L2739" s="27">
        <v>47</v>
      </c>
      <c r="M2739" s="27">
        <v>500</v>
      </c>
      <c r="N2739" s="27">
        <v>3.3</v>
      </c>
      <c r="O2739" s="27">
        <v>2013</v>
      </c>
      <c r="P2739" s="27">
        <v>7</v>
      </c>
      <c r="Q2739" s="27">
        <v>19</v>
      </c>
      <c r="R2739" s="28">
        <f>DATE('Raw Data'!$O2739,'Raw Data'!$P2739,'Raw Data'!$Q2739)</f>
        <v>41474</v>
      </c>
      <c r="S2739" s="27" t="str">
        <f>CONCATENATE(MID('Raw Data'!$H2739,FIND("(",'Raw Data'!$H2739)+1,FIND(")",'Raw Data'!$H2739)-FIND("(",'Raw Data'!$H2739)-1),"",'Raw Data'!$M2739)</f>
        <v>Rs.500</v>
      </c>
      <c r="T2739" s="27">
        <f t="shared" si="42"/>
        <v>1</v>
      </c>
      <c r="U2739" s="29">
        <f>'Raw Data'!$M2739*'Raw Data'!$T2739</f>
        <v>500</v>
      </c>
    </row>
    <row r="2740" spans="1:21" x14ac:dyDescent="0.3">
      <c r="A2740" s="20">
        <v>309309</v>
      </c>
      <c r="B2740" s="27" t="s">
        <v>5657</v>
      </c>
      <c r="C2740" s="27">
        <v>1</v>
      </c>
      <c r="D2740" s="27" t="str">
        <f>VLOOKUP('Raw Data'!$C2740,'country description'!$A$2:$B$16,2,0)</f>
        <v>India</v>
      </c>
      <c r="E2740" s="27" t="s">
        <v>14</v>
      </c>
      <c r="F2740" s="27" t="s">
        <v>5658</v>
      </c>
      <c r="G2740" s="27" t="s">
        <v>461</v>
      </c>
      <c r="H2740" s="27" t="s">
        <v>18</v>
      </c>
      <c r="I2740" s="27" t="s">
        <v>19</v>
      </c>
      <c r="J2740" s="27" t="s">
        <v>19</v>
      </c>
      <c r="K2740" s="27">
        <v>2</v>
      </c>
      <c r="L2740" s="27">
        <v>8</v>
      </c>
      <c r="M2740" s="27">
        <v>500</v>
      </c>
      <c r="N2740" s="27">
        <v>3.1</v>
      </c>
      <c r="O2740" s="27">
        <v>2014</v>
      </c>
      <c r="P2740" s="27">
        <v>7</v>
      </c>
      <c r="Q2740" s="27">
        <v>28</v>
      </c>
      <c r="R2740" s="28">
        <f>DATE('Raw Data'!$O2740,'Raw Data'!$P2740,'Raw Data'!$Q2740)</f>
        <v>41848</v>
      </c>
      <c r="S2740" s="27" t="str">
        <f>CONCATENATE(MID('Raw Data'!$H2740,FIND("(",'Raw Data'!$H2740)+1,FIND(")",'Raw Data'!$H2740)-FIND("(",'Raw Data'!$H2740)-1),"",'Raw Data'!$M2740)</f>
        <v>Rs.500</v>
      </c>
      <c r="T2740" s="27">
        <f t="shared" si="42"/>
        <v>1</v>
      </c>
      <c r="U2740" s="29">
        <f>'Raw Data'!$M2740*'Raw Data'!$T2740</f>
        <v>500</v>
      </c>
    </row>
    <row r="2741" spans="1:21" x14ac:dyDescent="0.3">
      <c r="A2741" s="20">
        <v>4336</v>
      </c>
      <c r="B2741" s="27" t="s">
        <v>5659</v>
      </c>
      <c r="C2741" s="27">
        <v>1</v>
      </c>
      <c r="D2741" s="27" t="str">
        <f>VLOOKUP('Raw Data'!$C2741,'country description'!$A$2:$B$16,2,0)</f>
        <v>India</v>
      </c>
      <c r="E2741" s="27" t="s">
        <v>14</v>
      </c>
      <c r="F2741" s="27" t="s">
        <v>5660</v>
      </c>
      <c r="G2741" s="27" t="s">
        <v>393</v>
      </c>
      <c r="H2741" s="27" t="s">
        <v>18</v>
      </c>
      <c r="I2741" s="27" t="s">
        <v>19</v>
      </c>
      <c r="J2741" s="27" t="s">
        <v>19</v>
      </c>
      <c r="K2741" s="27">
        <v>2</v>
      </c>
      <c r="L2741" s="27">
        <v>18</v>
      </c>
      <c r="M2741" s="27">
        <v>500</v>
      </c>
      <c r="N2741" s="27">
        <v>3.2</v>
      </c>
      <c r="O2741" s="27">
        <v>2011</v>
      </c>
      <c r="P2741" s="27">
        <v>7</v>
      </c>
      <c r="Q2741" s="27">
        <v>16</v>
      </c>
      <c r="R2741" s="28">
        <f>DATE('Raw Data'!$O2741,'Raw Data'!$P2741,'Raw Data'!$Q2741)</f>
        <v>40740</v>
      </c>
      <c r="S2741" s="27" t="str">
        <f>CONCATENATE(MID('Raw Data'!$H2741,FIND("(",'Raw Data'!$H2741)+1,FIND(")",'Raw Data'!$H2741)-FIND("(",'Raw Data'!$H2741)-1),"",'Raw Data'!$M2741)</f>
        <v>Rs.500</v>
      </c>
      <c r="T2741" s="27">
        <f t="shared" si="42"/>
        <v>1</v>
      </c>
      <c r="U2741" s="29">
        <f>'Raw Data'!$M2741*'Raw Data'!$T2741</f>
        <v>500</v>
      </c>
    </row>
    <row r="2742" spans="1:21" x14ac:dyDescent="0.3">
      <c r="A2742" s="20">
        <v>18432849</v>
      </c>
      <c r="B2742" s="27" t="s">
        <v>5661</v>
      </c>
      <c r="C2742" s="27">
        <v>1</v>
      </c>
      <c r="D2742" s="27" t="str">
        <f>VLOOKUP('Raw Data'!$C2742,'country description'!$A$2:$B$16,2,0)</f>
        <v>India</v>
      </c>
      <c r="E2742" s="27" t="s">
        <v>14</v>
      </c>
      <c r="F2742" s="27" t="s">
        <v>5662</v>
      </c>
      <c r="G2742" s="27" t="s">
        <v>390</v>
      </c>
      <c r="H2742" s="27" t="s">
        <v>18</v>
      </c>
      <c r="I2742" s="27" t="s">
        <v>19</v>
      </c>
      <c r="J2742" s="27" t="s">
        <v>19</v>
      </c>
      <c r="K2742" s="27">
        <v>2</v>
      </c>
      <c r="L2742" s="27">
        <v>13</v>
      </c>
      <c r="M2742" s="27">
        <v>500</v>
      </c>
      <c r="N2742" s="27">
        <v>3.3</v>
      </c>
      <c r="O2742" s="27">
        <v>2016</v>
      </c>
      <c r="P2742" s="27">
        <v>7</v>
      </c>
      <c r="Q2742" s="27">
        <v>20</v>
      </c>
      <c r="R2742" s="28">
        <f>DATE('Raw Data'!$O2742,'Raw Data'!$P2742,'Raw Data'!$Q2742)</f>
        <v>42571</v>
      </c>
      <c r="S2742" s="27" t="str">
        <f>CONCATENATE(MID('Raw Data'!$H2742,FIND("(",'Raw Data'!$H2742)+1,FIND(")",'Raw Data'!$H2742)-FIND("(",'Raw Data'!$H2742)-1),"",'Raw Data'!$M2742)</f>
        <v>Rs.500</v>
      </c>
      <c r="T2742" s="27">
        <f t="shared" si="42"/>
        <v>1</v>
      </c>
      <c r="U2742" s="29">
        <f>'Raw Data'!$M2742*'Raw Data'!$T2742</f>
        <v>500</v>
      </c>
    </row>
    <row r="2743" spans="1:21" x14ac:dyDescent="0.3">
      <c r="A2743" s="20">
        <v>18357527</v>
      </c>
      <c r="B2743" s="27" t="s">
        <v>5663</v>
      </c>
      <c r="C2743" s="27">
        <v>1</v>
      </c>
      <c r="D2743" s="27" t="str">
        <f>VLOOKUP('Raw Data'!$C2743,'country description'!$A$2:$B$16,2,0)</f>
        <v>India</v>
      </c>
      <c r="E2743" s="27" t="s">
        <v>14</v>
      </c>
      <c r="F2743" s="27" t="s">
        <v>5664</v>
      </c>
      <c r="G2743" s="27" t="s">
        <v>5665</v>
      </c>
      <c r="H2743" s="27" t="s">
        <v>18</v>
      </c>
      <c r="I2743" s="27" t="s">
        <v>19</v>
      </c>
      <c r="J2743" s="27" t="s">
        <v>19</v>
      </c>
      <c r="K2743" s="27">
        <v>2</v>
      </c>
      <c r="L2743" s="27">
        <v>31</v>
      </c>
      <c r="M2743" s="27">
        <v>500</v>
      </c>
      <c r="N2743" s="27">
        <v>3.6</v>
      </c>
      <c r="O2743" s="27">
        <v>2012</v>
      </c>
      <c r="P2743" s="27">
        <v>7</v>
      </c>
      <c r="Q2743" s="27">
        <v>10</v>
      </c>
      <c r="R2743" s="28">
        <f>DATE('Raw Data'!$O2743,'Raw Data'!$P2743,'Raw Data'!$Q2743)</f>
        <v>41100</v>
      </c>
      <c r="S2743" s="27" t="str">
        <f>CONCATENATE(MID('Raw Data'!$H2743,FIND("(",'Raw Data'!$H2743)+1,FIND(")",'Raw Data'!$H2743)-FIND("(",'Raw Data'!$H2743)-1),"",'Raw Data'!$M2743)</f>
        <v>Rs.500</v>
      </c>
      <c r="T2743" s="27">
        <f t="shared" si="42"/>
        <v>1</v>
      </c>
      <c r="U2743" s="29">
        <f>'Raw Data'!$M2743*'Raw Data'!$T2743</f>
        <v>500</v>
      </c>
    </row>
    <row r="2744" spans="1:21" x14ac:dyDescent="0.3">
      <c r="A2744" s="20">
        <v>309893</v>
      </c>
      <c r="B2744" s="27" t="s">
        <v>5666</v>
      </c>
      <c r="C2744" s="27">
        <v>1</v>
      </c>
      <c r="D2744" s="27" t="str">
        <f>VLOOKUP('Raw Data'!$C2744,'country description'!$A$2:$B$16,2,0)</f>
        <v>India</v>
      </c>
      <c r="E2744" s="27" t="s">
        <v>14</v>
      </c>
      <c r="F2744" s="27" t="s">
        <v>643</v>
      </c>
      <c r="G2744" s="27" t="s">
        <v>461</v>
      </c>
      <c r="H2744" s="27" t="s">
        <v>18</v>
      </c>
      <c r="I2744" s="27" t="s">
        <v>19</v>
      </c>
      <c r="J2744" s="27" t="s">
        <v>19</v>
      </c>
      <c r="K2744" s="27">
        <v>2</v>
      </c>
      <c r="L2744" s="27">
        <v>60</v>
      </c>
      <c r="M2744" s="27">
        <v>500</v>
      </c>
      <c r="N2744" s="27">
        <v>3.7</v>
      </c>
      <c r="O2744" s="27">
        <v>2011</v>
      </c>
      <c r="P2744" s="27">
        <v>7</v>
      </c>
      <c r="Q2744" s="27">
        <v>11</v>
      </c>
      <c r="R2744" s="28">
        <f>DATE('Raw Data'!$O2744,'Raw Data'!$P2744,'Raw Data'!$Q2744)</f>
        <v>40735</v>
      </c>
      <c r="S2744" s="27" t="str">
        <f>CONCATENATE(MID('Raw Data'!$H2744,FIND("(",'Raw Data'!$H2744)+1,FIND(")",'Raw Data'!$H2744)-FIND("(",'Raw Data'!$H2744)-1),"",'Raw Data'!$M2744)</f>
        <v>Rs.500</v>
      </c>
      <c r="T2744" s="27">
        <f t="shared" si="42"/>
        <v>1</v>
      </c>
      <c r="U2744" s="29">
        <f>'Raw Data'!$M2744*'Raw Data'!$T2744</f>
        <v>500</v>
      </c>
    </row>
    <row r="2745" spans="1:21" x14ac:dyDescent="0.3">
      <c r="A2745" s="20">
        <v>311749</v>
      </c>
      <c r="B2745" s="27" t="s">
        <v>5605</v>
      </c>
      <c r="C2745" s="27">
        <v>1</v>
      </c>
      <c r="D2745" s="27" t="str">
        <f>VLOOKUP('Raw Data'!$C2745,'country description'!$A$2:$B$16,2,0)</f>
        <v>India</v>
      </c>
      <c r="E2745" s="27" t="s">
        <v>14</v>
      </c>
      <c r="F2745" s="27" t="s">
        <v>4823</v>
      </c>
      <c r="G2745" s="27" t="s">
        <v>601</v>
      </c>
      <c r="H2745" s="27" t="s">
        <v>18</v>
      </c>
      <c r="I2745" s="27" t="s">
        <v>19</v>
      </c>
      <c r="J2745" s="27" t="s">
        <v>19</v>
      </c>
      <c r="K2745" s="27">
        <v>2</v>
      </c>
      <c r="L2745" s="27">
        <v>228</v>
      </c>
      <c r="M2745" s="27">
        <v>500</v>
      </c>
      <c r="N2745" s="27">
        <v>4.2</v>
      </c>
      <c r="O2745" s="27">
        <v>2015</v>
      </c>
      <c r="P2745" s="27">
        <v>7</v>
      </c>
      <c r="Q2745" s="27">
        <v>17</v>
      </c>
      <c r="R2745" s="28">
        <f>DATE('Raw Data'!$O2745,'Raw Data'!$P2745,'Raw Data'!$Q2745)</f>
        <v>42202</v>
      </c>
      <c r="S2745" s="27" t="str">
        <f>CONCATENATE(MID('Raw Data'!$H2745,FIND("(",'Raw Data'!$H2745)+1,FIND(")",'Raw Data'!$H2745)-FIND("(",'Raw Data'!$H2745)-1),"",'Raw Data'!$M2745)</f>
        <v>Rs.500</v>
      </c>
      <c r="T2745" s="27">
        <f t="shared" si="42"/>
        <v>1</v>
      </c>
      <c r="U2745" s="29">
        <f>'Raw Data'!$M2745*'Raw Data'!$T2745</f>
        <v>500</v>
      </c>
    </row>
    <row r="2746" spans="1:21" x14ac:dyDescent="0.3">
      <c r="A2746" s="20">
        <v>18268710</v>
      </c>
      <c r="B2746" s="27" t="s">
        <v>5667</v>
      </c>
      <c r="C2746" s="27">
        <v>1</v>
      </c>
      <c r="D2746" s="27" t="str">
        <f>VLOOKUP('Raw Data'!$C2746,'country description'!$A$2:$B$16,2,0)</f>
        <v>India</v>
      </c>
      <c r="E2746" s="27" t="s">
        <v>14</v>
      </c>
      <c r="F2746" s="27" t="s">
        <v>5668</v>
      </c>
      <c r="G2746" s="27" t="s">
        <v>5264</v>
      </c>
      <c r="H2746" s="27" t="s">
        <v>18</v>
      </c>
      <c r="I2746" s="27" t="s">
        <v>19</v>
      </c>
      <c r="J2746" s="27" t="s">
        <v>19</v>
      </c>
      <c r="K2746" s="27">
        <v>2</v>
      </c>
      <c r="L2746" s="27">
        <v>5</v>
      </c>
      <c r="M2746" s="27">
        <v>500</v>
      </c>
      <c r="N2746" s="27">
        <v>3</v>
      </c>
      <c r="O2746" s="27">
        <v>2010</v>
      </c>
      <c r="P2746" s="27">
        <v>7</v>
      </c>
      <c r="Q2746" s="27">
        <v>20</v>
      </c>
      <c r="R2746" s="28">
        <f>DATE('Raw Data'!$O2746,'Raw Data'!$P2746,'Raw Data'!$Q2746)</f>
        <v>40379</v>
      </c>
      <c r="S2746" s="27" t="str">
        <f>CONCATENATE(MID('Raw Data'!$H2746,FIND("(",'Raw Data'!$H2746)+1,FIND(")",'Raw Data'!$H2746)-FIND("(",'Raw Data'!$H2746)-1),"",'Raw Data'!$M2746)</f>
        <v>Rs.500</v>
      </c>
      <c r="T2746" s="27">
        <f t="shared" si="42"/>
        <v>1</v>
      </c>
      <c r="U2746" s="29">
        <f>'Raw Data'!$M2746*'Raw Data'!$T2746</f>
        <v>500</v>
      </c>
    </row>
    <row r="2747" spans="1:21" x14ac:dyDescent="0.3">
      <c r="A2747" s="20">
        <v>18440933</v>
      </c>
      <c r="B2747" s="27" t="s">
        <v>5669</v>
      </c>
      <c r="C2747" s="27">
        <v>1</v>
      </c>
      <c r="D2747" s="27" t="str">
        <f>VLOOKUP('Raw Data'!$C2747,'country description'!$A$2:$B$16,2,0)</f>
        <v>India</v>
      </c>
      <c r="E2747" s="27" t="s">
        <v>14</v>
      </c>
      <c r="F2747" s="27" t="s">
        <v>5670</v>
      </c>
      <c r="G2747" s="27" t="s">
        <v>461</v>
      </c>
      <c r="H2747" s="27" t="s">
        <v>18</v>
      </c>
      <c r="I2747" s="27" t="s">
        <v>19</v>
      </c>
      <c r="J2747" s="27" t="s">
        <v>19</v>
      </c>
      <c r="K2747" s="27">
        <v>2</v>
      </c>
      <c r="L2747" s="27">
        <v>1</v>
      </c>
      <c r="M2747" s="27">
        <v>500</v>
      </c>
      <c r="N2747" s="27">
        <v>1</v>
      </c>
      <c r="O2747" s="27">
        <v>2015</v>
      </c>
      <c r="P2747" s="27">
        <v>7</v>
      </c>
      <c r="Q2747" s="27">
        <v>11</v>
      </c>
      <c r="R2747" s="28">
        <f>DATE('Raw Data'!$O2747,'Raw Data'!$P2747,'Raw Data'!$Q2747)</f>
        <v>42196</v>
      </c>
      <c r="S2747" s="27" t="str">
        <f>CONCATENATE(MID('Raw Data'!$H2747,FIND("(",'Raw Data'!$H2747)+1,FIND(")",'Raw Data'!$H2747)-FIND("(",'Raw Data'!$H2747)-1),"",'Raw Data'!$M2747)</f>
        <v>Rs.500</v>
      </c>
      <c r="T2747" s="27">
        <f t="shared" si="42"/>
        <v>1</v>
      </c>
      <c r="U2747" s="29">
        <f>'Raw Data'!$M2747*'Raw Data'!$T2747</f>
        <v>500</v>
      </c>
    </row>
    <row r="2748" spans="1:21" x14ac:dyDescent="0.3">
      <c r="A2748" s="20">
        <v>3654</v>
      </c>
      <c r="B2748" s="27" t="s">
        <v>5671</v>
      </c>
      <c r="C2748" s="27">
        <v>1</v>
      </c>
      <c r="D2748" s="27" t="str">
        <f>VLOOKUP('Raw Data'!$C2748,'country description'!$A$2:$B$16,2,0)</f>
        <v>India</v>
      </c>
      <c r="E2748" s="27" t="s">
        <v>14</v>
      </c>
      <c r="F2748" s="27" t="s">
        <v>5672</v>
      </c>
      <c r="G2748" s="27" t="s">
        <v>723</v>
      </c>
      <c r="H2748" s="27" t="s">
        <v>18</v>
      </c>
      <c r="I2748" s="27" t="s">
        <v>19</v>
      </c>
      <c r="J2748" s="27" t="s">
        <v>19</v>
      </c>
      <c r="K2748" s="27">
        <v>2</v>
      </c>
      <c r="L2748" s="27">
        <v>33</v>
      </c>
      <c r="M2748" s="27">
        <v>500</v>
      </c>
      <c r="N2748" s="27">
        <v>2.6</v>
      </c>
      <c r="O2748" s="27">
        <v>2018</v>
      </c>
      <c r="P2748" s="27">
        <v>7</v>
      </c>
      <c r="Q2748" s="27">
        <v>5</v>
      </c>
      <c r="R2748" s="28">
        <f>DATE('Raw Data'!$O2748,'Raw Data'!$P2748,'Raw Data'!$Q2748)</f>
        <v>43286</v>
      </c>
      <c r="S2748" s="27" t="str">
        <f>CONCATENATE(MID('Raw Data'!$H2748,FIND("(",'Raw Data'!$H2748)+1,FIND(")",'Raw Data'!$H2748)-FIND("(",'Raw Data'!$H2748)-1),"",'Raw Data'!$M2748)</f>
        <v>Rs.500</v>
      </c>
      <c r="T2748" s="27">
        <f t="shared" si="42"/>
        <v>1</v>
      </c>
      <c r="U2748" s="29">
        <f>'Raw Data'!$M2748*'Raw Data'!$T2748</f>
        <v>500</v>
      </c>
    </row>
    <row r="2749" spans="1:21" x14ac:dyDescent="0.3">
      <c r="A2749" s="20">
        <v>18421232</v>
      </c>
      <c r="B2749" s="27" t="s">
        <v>5673</v>
      </c>
      <c r="C2749" s="27">
        <v>1</v>
      </c>
      <c r="D2749" s="27" t="str">
        <f>VLOOKUP('Raw Data'!$C2749,'country description'!$A$2:$B$16,2,0)</f>
        <v>India</v>
      </c>
      <c r="E2749" s="27" t="s">
        <v>14</v>
      </c>
      <c r="F2749" s="27" t="s">
        <v>5674</v>
      </c>
      <c r="G2749" s="27" t="s">
        <v>599</v>
      </c>
      <c r="H2749" s="27" t="s">
        <v>18</v>
      </c>
      <c r="I2749" s="27" t="s">
        <v>19</v>
      </c>
      <c r="J2749" s="27" t="s">
        <v>19</v>
      </c>
      <c r="K2749" s="27">
        <v>2</v>
      </c>
      <c r="L2749" s="27">
        <v>44</v>
      </c>
      <c r="M2749" s="27">
        <v>500</v>
      </c>
      <c r="N2749" s="27">
        <v>3.9</v>
      </c>
      <c r="O2749" s="27">
        <v>2016</v>
      </c>
      <c r="P2749" s="27">
        <v>6</v>
      </c>
      <c r="Q2749" s="27">
        <v>2</v>
      </c>
      <c r="R2749" s="28">
        <f>DATE('Raw Data'!$O2749,'Raw Data'!$P2749,'Raw Data'!$Q2749)</f>
        <v>42523</v>
      </c>
      <c r="S2749" s="27" t="str">
        <f>CONCATENATE(MID('Raw Data'!$H2749,FIND("(",'Raw Data'!$H2749)+1,FIND(")",'Raw Data'!$H2749)-FIND("(",'Raw Data'!$H2749)-1),"",'Raw Data'!$M2749)</f>
        <v>Rs.500</v>
      </c>
      <c r="T2749" s="27">
        <f t="shared" si="42"/>
        <v>1</v>
      </c>
      <c r="U2749" s="29">
        <f>'Raw Data'!$M2749*'Raw Data'!$T2749</f>
        <v>500</v>
      </c>
    </row>
    <row r="2750" spans="1:21" x14ac:dyDescent="0.3">
      <c r="A2750" s="20">
        <v>18345380</v>
      </c>
      <c r="B2750" s="27" t="s">
        <v>5675</v>
      </c>
      <c r="C2750" s="27">
        <v>1</v>
      </c>
      <c r="D2750" s="27" t="str">
        <f>VLOOKUP('Raw Data'!$C2750,'country description'!$A$2:$B$16,2,0)</f>
        <v>India</v>
      </c>
      <c r="E2750" s="27" t="s">
        <v>14</v>
      </c>
      <c r="F2750" s="27" t="s">
        <v>5676</v>
      </c>
      <c r="G2750" s="27" t="s">
        <v>434</v>
      </c>
      <c r="H2750" s="27" t="s">
        <v>18</v>
      </c>
      <c r="I2750" s="27" t="s">
        <v>19</v>
      </c>
      <c r="J2750" s="27" t="s">
        <v>19</v>
      </c>
      <c r="K2750" s="27">
        <v>2</v>
      </c>
      <c r="L2750" s="27">
        <v>3</v>
      </c>
      <c r="M2750" s="27">
        <v>500</v>
      </c>
      <c r="N2750" s="27">
        <v>1</v>
      </c>
      <c r="O2750" s="27">
        <v>2018</v>
      </c>
      <c r="P2750" s="27">
        <v>6</v>
      </c>
      <c r="Q2750" s="27">
        <v>26</v>
      </c>
      <c r="R2750" s="28">
        <f>DATE('Raw Data'!$O2750,'Raw Data'!$P2750,'Raw Data'!$Q2750)</f>
        <v>43277</v>
      </c>
      <c r="S2750" s="27" t="str">
        <f>CONCATENATE(MID('Raw Data'!$H2750,FIND("(",'Raw Data'!$H2750)+1,FIND(")",'Raw Data'!$H2750)-FIND("(",'Raw Data'!$H2750)-1),"",'Raw Data'!$M2750)</f>
        <v>Rs.500</v>
      </c>
      <c r="T2750" s="27">
        <f t="shared" si="42"/>
        <v>1</v>
      </c>
      <c r="U2750" s="29">
        <f>'Raw Data'!$M2750*'Raw Data'!$T2750</f>
        <v>500</v>
      </c>
    </row>
    <row r="2751" spans="1:21" x14ac:dyDescent="0.3">
      <c r="A2751" s="20">
        <v>312980</v>
      </c>
      <c r="B2751" s="27" t="s">
        <v>5677</v>
      </c>
      <c r="C2751" s="27">
        <v>1</v>
      </c>
      <c r="D2751" s="27" t="str">
        <f>VLOOKUP('Raw Data'!$C2751,'country description'!$A$2:$B$16,2,0)</f>
        <v>India</v>
      </c>
      <c r="E2751" s="27" t="s">
        <v>14</v>
      </c>
      <c r="F2751" s="27" t="s">
        <v>48</v>
      </c>
      <c r="G2751" s="27" t="s">
        <v>424</v>
      </c>
      <c r="H2751" s="27" t="s">
        <v>18</v>
      </c>
      <c r="I2751" s="27" t="s">
        <v>19</v>
      </c>
      <c r="J2751" s="27" t="s">
        <v>19</v>
      </c>
      <c r="K2751" s="27">
        <v>2</v>
      </c>
      <c r="L2751" s="27">
        <v>9</v>
      </c>
      <c r="M2751" s="27">
        <v>500</v>
      </c>
      <c r="N2751" s="27">
        <v>3.1</v>
      </c>
      <c r="O2751" s="27">
        <v>2013</v>
      </c>
      <c r="P2751" s="27">
        <v>6</v>
      </c>
      <c r="Q2751" s="27">
        <v>14</v>
      </c>
      <c r="R2751" s="28">
        <f>DATE('Raw Data'!$O2751,'Raw Data'!$P2751,'Raw Data'!$Q2751)</f>
        <v>41439</v>
      </c>
      <c r="S2751" s="27" t="str">
        <f>CONCATENATE(MID('Raw Data'!$H2751,FIND("(",'Raw Data'!$H2751)+1,FIND(")",'Raw Data'!$H2751)-FIND("(",'Raw Data'!$H2751)-1),"",'Raw Data'!$M2751)</f>
        <v>Rs.500</v>
      </c>
      <c r="T2751" s="27">
        <f t="shared" si="42"/>
        <v>1</v>
      </c>
      <c r="U2751" s="29">
        <f>'Raw Data'!$M2751*'Raw Data'!$T2751</f>
        <v>500</v>
      </c>
    </row>
    <row r="2752" spans="1:21" x14ac:dyDescent="0.3">
      <c r="A2752" s="20">
        <v>311891</v>
      </c>
      <c r="B2752" s="27" t="s">
        <v>5678</v>
      </c>
      <c r="C2752" s="27">
        <v>1</v>
      </c>
      <c r="D2752" s="27" t="str">
        <f>VLOOKUP('Raw Data'!$C2752,'country description'!$A$2:$B$16,2,0)</f>
        <v>India</v>
      </c>
      <c r="E2752" s="27" t="s">
        <v>14</v>
      </c>
      <c r="F2752" s="27" t="s">
        <v>5679</v>
      </c>
      <c r="G2752" s="27" t="s">
        <v>461</v>
      </c>
      <c r="H2752" s="27" t="s">
        <v>18</v>
      </c>
      <c r="I2752" s="27" t="s">
        <v>19</v>
      </c>
      <c r="J2752" s="27" t="s">
        <v>19</v>
      </c>
      <c r="K2752" s="27">
        <v>2</v>
      </c>
      <c r="L2752" s="27">
        <v>11</v>
      </c>
      <c r="M2752" s="27">
        <v>500</v>
      </c>
      <c r="N2752" s="27">
        <v>3.1</v>
      </c>
      <c r="O2752" s="27">
        <v>2010</v>
      </c>
      <c r="P2752" s="27">
        <v>6</v>
      </c>
      <c r="Q2752" s="27">
        <v>5</v>
      </c>
      <c r="R2752" s="28">
        <f>DATE('Raw Data'!$O2752,'Raw Data'!$P2752,'Raw Data'!$Q2752)</f>
        <v>40334</v>
      </c>
      <c r="S2752" s="27" t="str">
        <f>CONCATENATE(MID('Raw Data'!$H2752,FIND("(",'Raw Data'!$H2752)+1,FIND(")",'Raw Data'!$H2752)-FIND("(",'Raw Data'!$H2752)-1),"",'Raw Data'!$M2752)</f>
        <v>Rs.500</v>
      </c>
      <c r="T2752" s="27">
        <f t="shared" si="42"/>
        <v>1</v>
      </c>
      <c r="U2752" s="29">
        <f>'Raw Data'!$M2752*'Raw Data'!$T2752</f>
        <v>500</v>
      </c>
    </row>
    <row r="2753" spans="1:21" x14ac:dyDescent="0.3">
      <c r="A2753" s="20">
        <v>311448</v>
      </c>
      <c r="B2753" s="27" t="s">
        <v>5680</v>
      </c>
      <c r="C2753" s="27">
        <v>1</v>
      </c>
      <c r="D2753" s="27" t="str">
        <f>VLOOKUP('Raw Data'!$C2753,'country description'!$A$2:$B$16,2,0)</f>
        <v>India</v>
      </c>
      <c r="E2753" s="27" t="s">
        <v>14</v>
      </c>
      <c r="F2753" s="27" t="s">
        <v>5681</v>
      </c>
      <c r="G2753" s="27" t="s">
        <v>464</v>
      </c>
      <c r="H2753" s="27" t="s">
        <v>18</v>
      </c>
      <c r="I2753" s="27" t="s">
        <v>19</v>
      </c>
      <c r="J2753" s="27" t="s">
        <v>19</v>
      </c>
      <c r="K2753" s="27">
        <v>2</v>
      </c>
      <c r="L2753" s="27">
        <v>68</v>
      </c>
      <c r="M2753" s="27">
        <v>500</v>
      </c>
      <c r="N2753" s="27">
        <v>3.7</v>
      </c>
      <c r="O2753" s="27">
        <v>2016</v>
      </c>
      <c r="P2753" s="27">
        <v>6</v>
      </c>
      <c r="Q2753" s="27">
        <v>7</v>
      </c>
      <c r="R2753" s="28">
        <f>DATE('Raw Data'!$O2753,'Raw Data'!$P2753,'Raw Data'!$Q2753)</f>
        <v>42528</v>
      </c>
      <c r="S2753" s="27" t="str">
        <f>CONCATENATE(MID('Raw Data'!$H2753,FIND("(",'Raw Data'!$H2753)+1,FIND(")",'Raw Data'!$H2753)-FIND("(",'Raw Data'!$H2753)-1),"",'Raw Data'!$M2753)</f>
        <v>Rs.500</v>
      </c>
      <c r="T2753" s="27">
        <f t="shared" si="42"/>
        <v>1</v>
      </c>
      <c r="U2753" s="29">
        <f>'Raw Data'!$M2753*'Raw Data'!$T2753</f>
        <v>500</v>
      </c>
    </row>
    <row r="2754" spans="1:21" x14ac:dyDescent="0.3">
      <c r="A2754" s="20">
        <v>303958</v>
      </c>
      <c r="B2754" s="27" t="s">
        <v>5682</v>
      </c>
      <c r="C2754" s="27">
        <v>1</v>
      </c>
      <c r="D2754" s="27" t="str">
        <f>VLOOKUP('Raw Data'!$C2754,'country description'!$A$2:$B$16,2,0)</f>
        <v>India</v>
      </c>
      <c r="E2754" s="27" t="s">
        <v>14</v>
      </c>
      <c r="F2754" s="27" t="s">
        <v>5683</v>
      </c>
      <c r="G2754" s="27" t="s">
        <v>5684</v>
      </c>
      <c r="H2754" s="27" t="s">
        <v>18</v>
      </c>
      <c r="I2754" s="27" t="s">
        <v>19</v>
      </c>
      <c r="J2754" s="27" t="s">
        <v>19</v>
      </c>
      <c r="K2754" s="27">
        <v>2</v>
      </c>
      <c r="L2754" s="27">
        <v>8</v>
      </c>
      <c r="M2754" s="27">
        <v>500</v>
      </c>
      <c r="N2754" s="27">
        <v>3.1</v>
      </c>
      <c r="O2754" s="27">
        <v>2017</v>
      </c>
      <c r="P2754" s="27">
        <v>6</v>
      </c>
      <c r="Q2754" s="27">
        <v>28</v>
      </c>
      <c r="R2754" s="28">
        <f>DATE('Raw Data'!$O2754,'Raw Data'!$P2754,'Raw Data'!$Q2754)</f>
        <v>42914</v>
      </c>
      <c r="S2754" s="27" t="str">
        <f>CONCATENATE(MID('Raw Data'!$H2754,FIND("(",'Raw Data'!$H2754)+1,FIND(")",'Raw Data'!$H2754)-FIND("(",'Raw Data'!$H2754)-1),"",'Raw Data'!$M2754)</f>
        <v>Rs.500</v>
      </c>
      <c r="T2754" s="27">
        <f t="shared" ref="T2754:T2817" si="43">VLOOKUP(D2754,$Y$4:$Z$18,2,0)</f>
        <v>1</v>
      </c>
      <c r="U2754" s="29">
        <f>'Raw Data'!$M2754*'Raw Data'!$T2754</f>
        <v>500</v>
      </c>
    </row>
    <row r="2755" spans="1:21" x14ac:dyDescent="0.3">
      <c r="A2755" s="20">
        <v>18312575</v>
      </c>
      <c r="B2755" s="27" t="s">
        <v>5685</v>
      </c>
      <c r="C2755" s="27">
        <v>1</v>
      </c>
      <c r="D2755" s="27" t="str">
        <f>VLOOKUP('Raw Data'!$C2755,'country description'!$A$2:$B$16,2,0)</f>
        <v>India</v>
      </c>
      <c r="E2755" s="27" t="s">
        <v>14</v>
      </c>
      <c r="F2755" s="27" t="s">
        <v>5686</v>
      </c>
      <c r="G2755" s="27" t="s">
        <v>2441</v>
      </c>
      <c r="H2755" s="27" t="s">
        <v>18</v>
      </c>
      <c r="I2755" s="27" t="s">
        <v>19</v>
      </c>
      <c r="J2755" s="27" t="s">
        <v>19</v>
      </c>
      <c r="K2755" s="27">
        <v>2</v>
      </c>
      <c r="L2755" s="27">
        <v>4</v>
      </c>
      <c r="M2755" s="27">
        <v>500</v>
      </c>
      <c r="N2755" s="27">
        <v>3</v>
      </c>
      <c r="O2755" s="27">
        <v>2013</v>
      </c>
      <c r="P2755" s="27">
        <v>6</v>
      </c>
      <c r="Q2755" s="27">
        <v>7</v>
      </c>
      <c r="R2755" s="28">
        <f>DATE('Raw Data'!$O2755,'Raw Data'!$P2755,'Raw Data'!$Q2755)</f>
        <v>41432</v>
      </c>
      <c r="S2755" s="27" t="str">
        <f>CONCATENATE(MID('Raw Data'!$H2755,FIND("(",'Raw Data'!$H2755)+1,FIND(")",'Raw Data'!$H2755)-FIND("(",'Raw Data'!$H2755)-1),"",'Raw Data'!$M2755)</f>
        <v>Rs.500</v>
      </c>
      <c r="T2755" s="27">
        <f t="shared" si="43"/>
        <v>1</v>
      </c>
      <c r="U2755" s="29">
        <f>'Raw Data'!$M2755*'Raw Data'!$T2755</f>
        <v>500</v>
      </c>
    </row>
    <row r="2756" spans="1:21" x14ac:dyDescent="0.3">
      <c r="A2756" s="20">
        <v>308614</v>
      </c>
      <c r="B2756" s="27" t="s">
        <v>5687</v>
      </c>
      <c r="C2756" s="27">
        <v>1</v>
      </c>
      <c r="D2756" s="27" t="str">
        <f>VLOOKUP('Raw Data'!$C2756,'country description'!$A$2:$B$16,2,0)</f>
        <v>India</v>
      </c>
      <c r="E2756" s="27" t="s">
        <v>14</v>
      </c>
      <c r="F2756" s="27" t="s">
        <v>5688</v>
      </c>
      <c r="G2756" s="27" t="s">
        <v>498</v>
      </c>
      <c r="H2756" s="27" t="s">
        <v>18</v>
      </c>
      <c r="I2756" s="27" t="s">
        <v>19</v>
      </c>
      <c r="J2756" s="27" t="s">
        <v>19</v>
      </c>
      <c r="K2756" s="27">
        <v>2</v>
      </c>
      <c r="L2756" s="27">
        <v>11</v>
      </c>
      <c r="M2756" s="27">
        <v>500</v>
      </c>
      <c r="N2756" s="27">
        <v>2.9</v>
      </c>
      <c r="O2756" s="27">
        <v>2015</v>
      </c>
      <c r="P2756" s="27">
        <v>6</v>
      </c>
      <c r="Q2756" s="27">
        <v>22</v>
      </c>
      <c r="R2756" s="28">
        <f>DATE('Raw Data'!$O2756,'Raw Data'!$P2756,'Raw Data'!$Q2756)</f>
        <v>42177</v>
      </c>
      <c r="S2756" s="27" t="str">
        <f>CONCATENATE(MID('Raw Data'!$H2756,FIND("(",'Raw Data'!$H2756)+1,FIND(")",'Raw Data'!$H2756)-FIND("(",'Raw Data'!$H2756)-1),"",'Raw Data'!$M2756)</f>
        <v>Rs.500</v>
      </c>
      <c r="T2756" s="27">
        <f t="shared" si="43"/>
        <v>1</v>
      </c>
      <c r="U2756" s="29">
        <f>'Raw Data'!$M2756*'Raw Data'!$T2756</f>
        <v>500</v>
      </c>
    </row>
    <row r="2757" spans="1:21" x14ac:dyDescent="0.3">
      <c r="A2757" s="20">
        <v>18489651</v>
      </c>
      <c r="B2757" s="27" t="s">
        <v>5689</v>
      </c>
      <c r="C2757" s="27">
        <v>1</v>
      </c>
      <c r="D2757" s="27" t="str">
        <f>VLOOKUP('Raw Data'!$C2757,'country description'!$A$2:$B$16,2,0)</f>
        <v>India</v>
      </c>
      <c r="E2757" s="27" t="s">
        <v>14</v>
      </c>
      <c r="F2757" s="27" t="s">
        <v>5690</v>
      </c>
      <c r="G2757" s="27" t="s">
        <v>393</v>
      </c>
      <c r="H2757" s="27" t="s">
        <v>18</v>
      </c>
      <c r="I2757" s="27" t="s">
        <v>19</v>
      </c>
      <c r="J2757" s="27" t="s">
        <v>19</v>
      </c>
      <c r="K2757" s="27">
        <v>2</v>
      </c>
      <c r="L2757" s="27">
        <v>1</v>
      </c>
      <c r="M2757" s="27">
        <v>500</v>
      </c>
      <c r="N2757" s="27">
        <v>1</v>
      </c>
      <c r="O2757" s="27">
        <v>2014</v>
      </c>
      <c r="P2757" s="27">
        <v>6</v>
      </c>
      <c r="Q2757" s="27">
        <v>7</v>
      </c>
      <c r="R2757" s="28">
        <f>DATE('Raw Data'!$O2757,'Raw Data'!$P2757,'Raw Data'!$Q2757)</f>
        <v>41797</v>
      </c>
      <c r="S2757" s="27" t="str">
        <f>CONCATENATE(MID('Raw Data'!$H2757,FIND("(",'Raw Data'!$H2757)+1,FIND(")",'Raw Data'!$H2757)-FIND("(",'Raw Data'!$H2757)-1),"",'Raw Data'!$M2757)</f>
        <v>Rs.500</v>
      </c>
      <c r="T2757" s="27">
        <f t="shared" si="43"/>
        <v>1</v>
      </c>
      <c r="U2757" s="29">
        <f>'Raw Data'!$M2757*'Raw Data'!$T2757</f>
        <v>500</v>
      </c>
    </row>
    <row r="2758" spans="1:21" x14ac:dyDescent="0.3">
      <c r="A2758" s="20">
        <v>18397140</v>
      </c>
      <c r="B2758" s="27" t="s">
        <v>5691</v>
      </c>
      <c r="C2758" s="27">
        <v>1</v>
      </c>
      <c r="D2758" s="27" t="str">
        <f>VLOOKUP('Raw Data'!$C2758,'country description'!$A$2:$B$16,2,0)</f>
        <v>India</v>
      </c>
      <c r="E2758" s="27" t="s">
        <v>14</v>
      </c>
      <c r="F2758" s="27" t="s">
        <v>5692</v>
      </c>
      <c r="G2758" s="27" t="s">
        <v>410</v>
      </c>
      <c r="H2758" s="27" t="s">
        <v>18</v>
      </c>
      <c r="I2758" s="27" t="s">
        <v>19</v>
      </c>
      <c r="J2758" s="27" t="s">
        <v>19</v>
      </c>
      <c r="K2758" s="27">
        <v>2</v>
      </c>
      <c r="L2758" s="27">
        <v>5</v>
      </c>
      <c r="M2758" s="27">
        <v>500</v>
      </c>
      <c r="N2758" s="27">
        <v>3</v>
      </c>
      <c r="O2758" s="27">
        <v>2013</v>
      </c>
      <c r="P2758" s="27">
        <v>6</v>
      </c>
      <c r="Q2758" s="27">
        <v>9</v>
      </c>
      <c r="R2758" s="28">
        <f>DATE('Raw Data'!$O2758,'Raw Data'!$P2758,'Raw Data'!$Q2758)</f>
        <v>41434</v>
      </c>
      <c r="S2758" s="27" t="str">
        <f>CONCATENATE(MID('Raw Data'!$H2758,FIND("(",'Raw Data'!$H2758)+1,FIND(")",'Raw Data'!$H2758)-FIND("(",'Raw Data'!$H2758)-1),"",'Raw Data'!$M2758)</f>
        <v>Rs.500</v>
      </c>
      <c r="T2758" s="27">
        <f t="shared" si="43"/>
        <v>1</v>
      </c>
      <c r="U2758" s="29">
        <f>'Raw Data'!$M2758*'Raw Data'!$T2758</f>
        <v>500</v>
      </c>
    </row>
    <row r="2759" spans="1:21" x14ac:dyDescent="0.3">
      <c r="A2759" s="20">
        <v>305472</v>
      </c>
      <c r="B2759" s="27" t="s">
        <v>5693</v>
      </c>
      <c r="C2759" s="27">
        <v>1</v>
      </c>
      <c r="D2759" s="27" t="str">
        <f>VLOOKUP('Raw Data'!$C2759,'country description'!$A$2:$B$16,2,0)</f>
        <v>India</v>
      </c>
      <c r="E2759" s="27" t="s">
        <v>14</v>
      </c>
      <c r="F2759" s="27" t="s">
        <v>5694</v>
      </c>
      <c r="G2759" s="27" t="s">
        <v>5397</v>
      </c>
      <c r="H2759" s="27" t="s">
        <v>18</v>
      </c>
      <c r="I2759" s="27" t="s">
        <v>19</v>
      </c>
      <c r="J2759" s="27" t="s">
        <v>19</v>
      </c>
      <c r="K2759" s="27">
        <v>2</v>
      </c>
      <c r="L2759" s="27">
        <v>21</v>
      </c>
      <c r="M2759" s="27">
        <v>500</v>
      </c>
      <c r="N2759" s="27">
        <v>2.6</v>
      </c>
      <c r="O2759" s="27">
        <v>2016</v>
      </c>
      <c r="P2759" s="27">
        <v>6</v>
      </c>
      <c r="Q2759" s="27">
        <v>12</v>
      </c>
      <c r="R2759" s="28">
        <f>DATE('Raw Data'!$O2759,'Raw Data'!$P2759,'Raw Data'!$Q2759)</f>
        <v>42533</v>
      </c>
      <c r="S2759" s="27" t="str">
        <f>CONCATENATE(MID('Raw Data'!$H2759,FIND("(",'Raw Data'!$H2759)+1,FIND(")",'Raw Data'!$H2759)-FIND("(",'Raw Data'!$H2759)-1),"",'Raw Data'!$M2759)</f>
        <v>Rs.500</v>
      </c>
      <c r="T2759" s="27">
        <f t="shared" si="43"/>
        <v>1</v>
      </c>
      <c r="U2759" s="29">
        <f>'Raw Data'!$M2759*'Raw Data'!$T2759</f>
        <v>500</v>
      </c>
    </row>
    <row r="2760" spans="1:21" x14ac:dyDescent="0.3">
      <c r="A2760" s="20">
        <v>18228894</v>
      </c>
      <c r="B2760" s="27" t="s">
        <v>5695</v>
      </c>
      <c r="C2760" s="27">
        <v>1</v>
      </c>
      <c r="D2760" s="27" t="str">
        <f>VLOOKUP('Raw Data'!$C2760,'country description'!$A$2:$B$16,2,0)</f>
        <v>India</v>
      </c>
      <c r="E2760" s="27" t="s">
        <v>14</v>
      </c>
      <c r="F2760" s="27" t="s">
        <v>5696</v>
      </c>
      <c r="G2760" s="27" t="s">
        <v>3798</v>
      </c>
      <c r="H2760" s="27" t="s">
        <v>18</v>
      </c>
      <c r="I2760" s="27" t="s">
        <v>19</v>
      </c>
      <c r="J2760" s="27" t="s">
        <v>19</v>
      </c>
      <c r="K2760" s="27">
        <v>2</v>
      </c>
      <c r="L2760" s="27">
        <v>401</v>
      </c>
      <c r="M2760" s="27">
        <v>500</v>
      </c>
      <c r="N2760" s="27">
        <v>3.8</v>
      </c>
      <c r="O2760" s="27">
        <v>2013</v>
      </c>
      <c r="P2760" s="27">
        <v>6</v>
      </c>
      <c r="Q2760" s="27">
        <v>22</v>
      </c>
      <c r="R2760" s="28">
        <f>DATE('Raw Data'!$O2760,'Raw Data'!$P2760,'Raw Data'!$Q2760)</f>
        <v>41447</v>
      </c>
      <c r="S2760" s="27" t="str">
        <f>CONCATENATE(MID('Raw Data'!$H2760,FIND("(",'Raw Data'!$H2760)+1,FIND(")",'Raw Data'!$H2760)-FIND("(",'Raw Data'!$H2760)-1),"",'Raw Data'!$M2760)</f>
        <v>Rs.500</v>
      </c>
      <c r="T2760" s="27">
        <f t="shared" si="43"/>
        <v>1</v>
      </c>
      <c r="U2760" s="29">
        <f>'Raw Data'!$M2760*'Raw Data'!$T2760</f>
        <v>500</v>
      </c>
    </row>
    <row r="2761" spans="1:21" x14ac:dyDescent="0.3">
      <c r="A2761" s="20">
        <v>4375</v>
      </c>
      <c r="B2761" s="27" t="s">
        <v>5697</v>
      </c>
      <c r="C2761" s="27">
        <v>1</v>
      </c>
      <c r="D2761" s="27" t="str">
        <f>VLOOKUP('Raw Data'!$C2761,'country description'!$A$2:$B$16,2,0)</f>
        <v>India</v>
      </c>
      <c r="E2761" s="27" t="s">
        <v>14</v>
      </c>
      <c r="F2761" s="27" t="s">
        <v>5698</v>
      </c>
      <c r="G2761" s="27" t="s">
        <v>461</v>
      </c>
      <c r="H2761" s="27" t="s">
        <v>18</v>
      </c>
      <c r="I2761" s="27" t="s">
        <v>19</v>
      </c>
      <c r="J2761" s="27" t="s">
        <v>19</v>
      </c>
      <c r="K2761" s="27">
        <v>2</v>
      </c>
      <c r="L2761" s="27">
        <v>26</v>
      </c>
      <c r="M2761" s="27">
        <v>500</v>
      </c>
      <c r="N2761" s="27">
        <v>3.1</v>
      </c>
      <c r="O2761" s="27">
        <v>2018</v>
      </c>
      <c r="P2761" s="27">
        <v>6</v>
      </c>
      <c r="Q2761" s="27">
        <v>13</v>
      </c>
      <c r="R2761" s="28">
        <f>DATE('Raw Data'!$O2761,'Raw Data'!$P2761,'Raw Data'!$Q2761)</f>
        <v>43264</v>
      </c>
      <c r="S2761" s="27" t="str">
        <f>CONCATENATE(MID('Raw Data'!$H2761,FIND("(",'Raw Data'!$H2761)+1,FIND(")",'Raw Data'!$H2761)-FIND("(",'Raw Data'!$H2761)-1),"",'Raw Data'!$M2761)</f>
        <v>Rs.500</v>
      </c>
      <c r="T2761" s="27">
        <f t="shared" si="43"/>
        <v>1</v>
      </c>
      <c r="U2761" s="29">
        <f>'Raw Data'!$M2761*'Raw Data'!$T2761</f>
        <v>500</v>
      </c>
    </row>
    <row r="2762" spans="1:21" x14ac:dyDescent="0.3">
      <c r="A2762" s="20">
        <v>18487958</v>
      </c>
      <c r="B2762" s="27" t="s">
        <v>5699</v>
      </c>
      <c r="C2762" s="27">
        <v>1</v>
      </c>
      <c r="D2762" s="27" t="str">
        <f>VLOOKUP('Raw Data'!$C2762,'country description'!$A$2:$B$16,2,0)</f>
        <v>India</v>
      </c>
      <c r="E2762" s="27" t="s">
        <v>14</v>
      </c>
      <c r="F2762" s="27" t="s">
        <v>5700</v>
      </c>
      <c r="G2762" s="27" t="s">
        <v>1428</v>
      </c>
      <c r="H2762" s="27" t="s">
        <v>18</v>
      </c>
      <c r="I2762" s="27" t="s">
        <v>19</v>
      </c>
      <c r="J2762" s="27" t="s">
        <v>19</v>
      </c>
      <c r="K2762" s="27">
        <v>2</v>
      </c>
      <c r="L2762" s="27">
        <v>1</v>
      </c>
      <c r="M2762" s="27">
        <v>500</v>
      </c>
      <c r="N2762" s="27">
        <v>1</v>
      </c>
      <c r="O2762" s="27">
        <v>2016</v>
      </c>
      <c r="P2762" s="27">
        <v>6</v>
      </c>
      <c r="Q2762" s="27">
        <v>28</v>
      </c>
      <c r="R2762" s="28">
        <f>DATE('Raw Data'!$O2762,'Raw Data'!$P2762,'Raw Data'!$Q2762)</f>
        <v>42549</v>
      </c>
      <c r="S2762" s="27" t="str">
        <f>CONCATENATE(MID('Raw Data'!$H2762,FIND("(",'Raw Data'!$H2762)+1,FIND(")",'Raw Data'!$H2762)-FIND("(",'Raw Data'!$H2762)-1),"",'Raw Data'!$M2762)</f>
        <v>Rs.500</v>
      </c>
      <c r="T2762" s="27">
        <f t="shared" si="43"/>
        <v>1</v>
      </c>
      <c r="U2762" s="29">
        <f>'Raw Data'!$M2762*'Raw Data'!$T2762</f>
        <v>500</v>
      </c>
    </row>
    <row r="2763" spans="1:21" x14ac:dyDescent="0.3">
      <c r="A2763" s="20">
        <v>18431379</v>
      </c>
      <c r="B2763" s="27" t="s">
        <v>4826</v>
      </c>
      <c r="C2763" s="27">
        <v>1</v>
      </c>
      <c r="D2763" s="27" t="str">
        <f>VLOOKUP('Raw Data'!$C2763,'country description'!$A$2:$B$16,2,0)</f>
        <v>India</v>
      </c>
      <c r="E2763" s="27" t="s">
        <v>14</v>
      </c>
      <c r="F2763" s="27" t="s">
        <v>5701</v>
      </c>
      <c r="G2763" s="27" t="s">
        <v>5702</v>
      </c>
      <c r="H2763" s="27" t="s">
        <v>18</v>
      </c>
      <c r="I2763" s="27" t="s">
        <v>19</v>
      </c>
      <c r="J2763" s="27" t="s">
        <v>19</v>
      </c>
      <c r="K2763" s="27">
        <v>2</v>
      </c>
      <c r="L2763" s="27">
        <v>1</v>
      </c>
      <c r="M2763" s="27">
        <v>500</v>
      </c>
      <c r="N2763" s="27">
        <v>1</v>
      </c>
      <c r="O2763" s="27">
        <v>2016</v>
      </c>
      <c r="P2763" s="27">
        <v>5</v>
      </c>
      <c r="Q2763" s="27">
        <v>17</v>
      </c>
      <c r="R2763" s="28">
        <f>DATE('Raw Data'!$O2763,'Raw Data'!$P2763,'Raw Data'!$Q2763)</f>
        <v>42507</v>
      </c>
      <c r="S2763" s="27" t="str">
        <f>CONCATENATE(MID('Raw Data'!$H2763,FIND("(",'Raw Data'!$H2763)+1,FIND(")",'Raw Data'!$H2763)-FIND("(",'Raw Data'!$H2763)-1),"",'Raw Data'!$M2763)</f>
        <v>Rs.500</v>
      </c>
      <c r="T2763" s="27">
        <f t="shared" si="43"/>
        <v>1</v>
      </c>
      <c r="U2763" s="29">
        <f>'Raw Data'!$M2763*'Raw Data'!$T2763</f>
        <v>500</v>
      </c>
    </row>
    <row r="2764" spans="1:21" x14ac:dyDescent="0.3">
      <c r="A2764" s="20">
        <v>305296</v>
      </c>
      <c r="B2764" s="27" t="s">
        <v>5703</v>
      </c>
      <c r="C2764" s="27">
        <v>1</v>
      </c>
      <c r="D2764" s="27" t="str">
        <f>VLOOKUP('Raw Data'!$C2764,'country description'!$A$2:$B$16,2,0)</f>
        <v>India</v>
      </c>
      <c r="E2764" s="27" t="s">
        <v>14</v>
      </c>
      <c r="F2764" s="27" t="s">
        <v>5704</v>
      </c>
      <c r="G2764" s="27" t="s">
        <v>410</v>
      </c>
      <c r="H2764" s="27" t="s">
        <v>18</v>
      </c>
      <c r="I2764" s="27" t="s">
        <v>19</v>
      </c>
      <c r="J2764" s="27" t="s">
        <v>19</v>
      </c>
      <c r="K2764" s="27">
        <v>2</v>
      </c>
      <c r="L2764" s="27">
        <v>138</v>
      </c>
      <c r="M2764" s="27">
        <v>500</v>
      </c>
      <c r="N2764" s="27">
        <v>2.1</v>
      </c>
      <c r="O2764" s="27">
        <v>2013</v>
      </c>
      <c r="P2764" s="27">
        <v>5</v>
      </c>
      <c r="Q2764" s="27">
        <v>13</v>
      </c>
      <c r="R2764" s="28">
        <f>DATE('Raw Data'!$O2764,'Raw Data'!$P2764,'Raw Data'!$Q2764)</f>
        <v>41407</v>
      </c>
      <c r="S2764" s="27" t="str">
        <f>CONCATENATE(MID('Raw Data'!$H2764,FIND("(",'Raw Data'!$H2764)+1,FIND(")",'Raw Data'!$H2764)-FIND("(",'Raw Data'!$H2764)-1),"",'Raw Data'!$M2764)</f>
        <v>Rs.500</v>
      </c>
      <c r="T2764" s="27">
        <f t="shared" si="43"/>
        <v>1</v>
      </c>
      <c r="U2764" s="29">
        <f>'Raw Data'!$M2764*'Raw Data'!$T2764</f>
        <v>500</v>
      </c>
    </row>
    <row r="2765" spans="1:21" x14ac:dyDescent="0.3">
      <c r="A2765" s="20">
        <v>18261683</v>
      </c>
      <c r="B2765" s="27" t="s">
        <v>5705</v>
      </c>
      <c r="C2765" s="27">
        <v>1</v>
      </c>
      <c r="D2765" s="27" t="str">
        <f>VLOOKUP('Raw Data'!$C2765,'country description'!$A$2:$B$16,2,0)</f>
        <v>India</v>
      </c>
      <c r="E2765" s="27" t="s">
        <v>14</v>
      </c>
      <c r="F2765" s="27" t="s">
        <v>5706</v>
      </c>
      <c r="G2765" s="27" t="s">
        <v>617</v>
      </c>
      <c r="H2765" s="27" t="s">
        <v>18</v>
      </c>
      <c r="I2765" s="27" t="s">
        <v>19</v>
      </c>
      <c r="J2765" s="27" t="s">
        <v>19</v>
      </c>
      <c r="K2765" s="27">
        <v>2</v>
      </c>
      <c r="L2765" s="27">
        <v>26</v>
      </c>
      <c r="M2765" s="27">
        <v>500</v>
      </c>
      <c r="N2765" s="27">
        <v>3.5</v>
      </c>
      <c r="O2765" s="27">
        <v>2016</v>
      </c>
      <c r="P2765" s="27">
        <v>5</v>
      </c>
      <c r="Q2765" s="27">
        <v>26</v>
      </c>
      <c r="R2765" s="28">
        <f>DATE('Raw Data'!$O2765,'Raw Data'!$P2765,'Raw Data'!$Q2765)</f>
        <v>42516</v>
      </c>
      <c r="S2765" s="27" t="str">
        <f>CONCATENATE(MID('Raw Data'!$H2765,FIND("(",'Raw Data'!$H2765)+1,FIND(")",'Raw Data'!$H2765)-FIND("(",'Raw Data'!$H2765)-1),"",'Raw Data'!$M2765)</f>
        <v>Rs.500</v>
      </c>
      <c r="T2765" s="27">
        <f t="shared" si="43"/>
        <v>1</v>
      </c>
      <c r="U2765" s="29">
        <f>'Raw Data'!$M2765*'Raw Data'!$T2765</f>
        <v>500</v>
      </c>
    </row>
    <row r="2766" spans="1:21" x14ac:dyDescent="0.3">
      <c r="A2766" s="20">
        <v>18380379</v>
      </c>
      <c r="B2766" s="27" t="s">
        <v>5707</v>
      </c>
      <c r="C2766" s="27">
        <v>1</v>
      </c>
      <c r="D2766" s="27" t="str">
        <f>VLOOKUP('Raw Data'!$C2766,'country description'!$A$2:$B$16,2,0)</f>
        <v>India</v>
      </c>
      <c r="E2766" s="27" t="s">
        <v>14</v>
      </c>
      <c r="F2766" s="27" t="s">
        <v>5708</v>
      </c>
      <c r="G2766" s="27" t="s">
        <v>535</v>
      </c>
      <c r="H2766" s="27" t="s">
        <v>18</v>
      </c>
      <c r="I2766" s="27" t="s">
        <v>19</v>
      </c>
      <c r="J2766" s="27" t="s">
        <v>19</v>
      </c>
      <c r="K2766" s="27">
        <v>2</v>
      </c>
      <c r="L2766" s="27">
        <v>1</v>
      </c>
      <c r="M2766" s="27">
        <v>500</v>
      </c>
      <c r="N2766" s="27">
        <v>1</v>
      </c>
      <c r="O2766" s="27">
        <v>2010</v>
      </c>
      <c r="P2766" s="27">
        <v>5</v>
      </c>
      <c r="Q2766" s="27">
        <v>9</v>
      </c>
      <c r="R2766" s="28">
        <f>DATE('Raw Data'!$O2766,'Raw Data'!$P2766,'Raw Data'!$Q2766)</f>
        <v>40307</v>
      </c>
      <c r="S2766" s="27" t="str">
        <f>CONCATENATE(MID('Raw Data'!$H2766,FIND("(",'Raw Data'!$H2766)+1,FIND(")",'Raw Data'!$H2766)-FIND("(",'Raw Data'!$H2766)-1),"",'Raw Data'!$M2766)</f>
        <v>Rs.500</v>
      </c>
      <c r="T2766" s="27">
        <f t="shared" si="43"/>
        <v>1</v>
      </c>
      <c r="U2766" s="29">
        <f>'Raw Data'!$M2766*'Raw Data'!$T2766</f>
        <v>500</v>
      </c>
    </row>
    <row r="2767" spans="1:21" x14ac:dyDescent="0.3">
      <c r="A2767" s="20">
        <v>18237962</v>
      </c>
      <c r="B2767" s="27" t="s">
        <v>5709</v>
      </c>
      <c r="C2767" s="27">
        <v>1</v>
      </c>
      <c r="D2767" s="27" t="str">
        <f>VLOOKUP('Raw Data'!$C2767,'country description'!$A$2:$B$16,2,0)</f>
        <v>India</v>
      </c>
      <c r="E2767" s="27" t="s">
        <v>14</v>
      </c>
      <c r="F2767" s="27" t="s">
        <v>5710</v>
      </c>
      <c r="G2767" s="27" t="s">
        <v>5711</v>
      </c>
      <c r="H2767" s="27" t="s">
        <v>18</v>
      </c>
      <c r="I2767" s="27" t="s">
        <v>19</v>
      </c>
      <c r="J2767" s="27" t="s">
        <v>19</v>
      </c>
      <c r="K2767" s="27">
        <v>2</v>
      </c>
      <c r="L2767" s="27">
        <v>26</v>
      </c>
      <c r="M2767" s="27">
        <v>500</v>
      </c>
      <c r="N2767" s="27">
        <v>3.5</v>
      </c>
      <c r="O2767" s="27">
        <v>2018</v>
      </c>
      <c r="P2767" s="27">
        <v>5</v>
      </c>
      <c r="Q2767" s="27">
        <v>13</v>
      </c>
      <c r="R2767" s="28">
        <f>DATE('Raw Data'!$O2767,'Raw Data'!$P2767,'Raw Data'!$Q2767)</f>
        <v>43233</v>
      </c>
      <c r="S2767" s="27" t="str">
        <f>CONCATENATE(MID('Raw Data'!$H2767,FIND("(",'Raw Data'!$H2767)+1,FIND(")",'Raw Data'!$H2767)-FIND("(",'Raw Data'!$H2767)-1),"",'Raw Data'!$M2767)</f>
        <v>Rs.500</v>
      </c>
      <c r="T2767" s="27">
        <f t="shared" si="43"/>
        <v>1</v>
      </c>
      <c r="U2767" s="29">
        <f>'Raw Data'!$M2767*'Raw Data'!$T2767</f>
        <v>500</v>
      </c>
    </row>
    <row r="2768" spans="1:21" x14ac:dyDescent="0.3">
      <c r="A2768" s="20">
        <v>18291475</v>
      </c>
      <c r="B2768" s="27" t="s">
        <v>5712</v>
      </c>
      <c r="C2768" s="27">
        <v>1</v>
      </c>
      <c r="D2768" s="27" t="str">
        <f>VLOOKUP('Raw Data'!$C2768,'country description'!$A$2:$B$16,2,0)</f>
        <v>India</v>
      </c>
      <c r="E2768" s="27" t="s">
        <v>14</v>
      </c>
      <c r="F2768" s="27" t="s">
        <v>5713</v>
      </c>
      <c r="G2768" s="27" t="s">
        <v>749</v>
      </c>
      <c r="H2768" s="27" t="s">
        <v>18</v>
      </c>
      <c r="I2768" s="27" t="s">
        <v>19</v>
      </c>
      <c r="J2768" s="27" t="s">
        <v>19</v>
      </c>
      <c r="K2768" s="27">
        <v>2</v>
      </c>
      <c r="L2768" s="27">
        <v>53</v>
      </c>
      <c r="M2768" s="27">
        <v>500</v>
      </c>
      <c r="N2768" s="27">
        <v>3.7</v>
      </c>
      <c r="O2768" s="27">
        <v>2010</v>
      </c>
      <c r="P2768" s="27">
        <v>5</v>
      </c>
      <c r="Q2768" s="27">
        <v>25</v>
      </c>
      <c r="R2768" s="28">
        <f>DATE('Raw Data'!$O2768,'Raw Data'!$P2768,'Raw Data'!$Q2768)</f>
        <v>40323</v>
      </c>
      <c r="S2768" s="27" t="str">
        <f>CONCATENATE(MID('Raw Data'!$H2768,FIND("(",'Raw Data'!$H2768)+1,FIND(")",'Raw Data'!$H2768)-FIND("(",'Raw Data'!$H2768)-1),"",'Raw Data'!$M2768)</f>
        <v>Rs.500</v>
      </c>
      <c r="T2768" s="27">
        <f t="shared" si="43"/>
        <v>1</v>
      </c>
      <c r="U2768" s="29">
        <f>'Raw Data'!$M2768*'Raw Data'!$T2768</f>
        <v>500</v>
      </c>
    </row>
    <row r="2769" spans="1:21" x14ac:dyDescent="0.3">
      <c r="A2769" s="20">
        <v>4673</v>
      </c>
      <c r="B2769" s="27" t="s">
        <v>5714</v>
      </c>
      <c r="C2769" s="27">
        <v>1</v>
      </c>
      <c r="D2769" s="27" t="str">
        <f>VLOOKUP('Raw Data'!$C2769,'country description'!$A$2:$B$16,2,0)</f>
        <v>India</v>
      </c>
      <c r="E2769" s="27" t="s">
        <v>14</v>
      </c>
      <c r="F2769" s="27" t="s">
        <v>5715</v>
      </c>
      <c r="G2769" s="27" t="s">
        <v>410</v>
      </c>
      <c r="H2769" s="27" t="s">
        <v>18</v>
      </c>
      <c r="I2769" s="27" t="s">
        <v>19</v>
      </c>
      <c r="J2769" s="27" t="s">
        <v>19</v>
      </c>
      <c r="K2769" s="27">
        <v>2</v>
      </c>
      <c r="L2769" s="27">
        <v>20</v>
      </c>
      <c r="M2769" s="27">
        <v>500</v>
      </c>
      <c r="N2769" s="27">
        <v>2.8</v>
      </c>
      <c r="O2769" s="27">
        <v>2015</v>
      </c>
      <c r="P2769" s="27">
        <v>5</v>
      </c>
      <c r="Q2769" s="27">
        <v>14</v>
      </c>
      <c r="R2769" s="28">
        <f>DATE('Raw Data'!$O2769,'Raw Data'!$P2769,'Raw Data'!$Q2769)</f>
        <v>42138</v>
      </c>
      <c r="S2769" s="27" t="str">
        <f>CONCATENATE(MID('Raw Data'!$H2769,FIND("(",'Raw Data'!$H2769)+1,FIND(")",'Raw Data'!$H2769)-FIND("(",'Raw Data'!$H2769)-1),"",'Raw Data'!$M2769)</f>
        <v>Rs.500</v>
      </c>
      <c r="T2769" s="27">
        <f t="shared" si="43"/>
        <v>1</v>
      </c>
      <c r="U2769" s="29">
        <f>'Raw Data'!$M2769*'Raw Data'!$T2769</f>
        <v>500</v>
      </c>
    </row>
    <row r="2770" spans="1:21" x14ac:dyDescent="0.3">
      <c r="A2770" s="20">
        <v>306038</v>
      </c>
      <c r="B2770" s="27" t="s">
        <v>5716</v>
      </c>
      <c r="C2770" s="27">
        <v>1</v>
      </c>
      <c r="D2770" s="27" t="str">
        <f>VLOOKUP('Raw Data'!$C2770,'country description'!$A$2:$B$16,2,0)</f>
        <v>India</v>
      </c>
      <c r="E2770" s="27" t="s">
        <v>14</v>
      </c>
      <c r="F2770" s="27" t="s">
        <v>5717</v>
      </c>
      <c r="G2770" s="27" t="s">
        <v>424</v>
      </c>
      <c r="H2770" s="27" t="s">
        <v>18</v>
      </c>
      <c r="I2770" s="27" t="s">
        <v>19</v>
      </c>
      <c r="J2770" s="27" t="s">
        <v>19</v>
      </c>
      <c r="K2770" s="27">
        <v>2</v>
      </c>
      <c r="L2770" s="27">
        <v>22</v>
      </c>
      <c r="M2770" s="27">
        <v>500</v>
      </c>
      <c r="N2770" s="27">
        <v>2.8</v>
      </c>
      <c r="O2770" s="27">
        <v>2015</v>
      </c>
      <c r="P2770" s="27">
        <v>5</v>
      </c>
      <c r="Q2770" s="27">
        <v>22</v>
      </c>
      <c r="R2770" s="28">
        <f>DATE('Raw Data'!$O2770,'Raw Data'!$P2770,'Raw Data'!$Q2770)</f>
        <v>42146</v>
      </c>
      <c r="S2770" s="27" t="str">
        <f>CONCATENATE(MID('Raw Data'!$H2770,FIND("(",'Raw Data'!$H2770)+1,FIND(")",'Raw Data'!$H2770)-FIND("(",'Raw Data'!$H2770)-1),"",'Raw Data'!$M2770)</f>
        <v>Rs.500</v>
      </c>
      <c r="T2770" s="27">
        <f t="shared" si="43"/>
        <v>1</v>
      </c>
      <c r="U2770" s="29">
        <f>'Raw Data'!$M2770*'Raw Data'!$T2770</f>
        <v>500</v>
      </c>
    </row>
    <row r="2771" spans="1:21" x14ac:dyDescent="0.3">
      <c r="A2771" s="20">
        <v>18222593</v>
      </c>
      <c r="B2771" s="27" t="s">
        <v>5718</v>
      </c>
      <c r="C2771" s="27">
        <v>1</v>
      </c>
      <c r="D2771" s="27" t="str">
        <f>VLOOKUP('Raw Data'!$C2771,'country description'!$A$2:$B$16,2,0)</f>
        <v>India</v>
      </c>
      <c r="E2771" s="27" t="s">
        <v>14</v>
      </c>
      <c r="F2771" s="27" t="s">
        <v>5719</v>
      </c>
      <c r="G2771" s="27" t="s">
        <v>5720</v>
      </c>
      <c r="H2771" s="27" t="s">
        <v>18</v>
      </c>
      <c r="I2771" s="27" t="s">
        <v>19</v>
      </c>
      <c r="J2771" s="27" t="s">
        <v>19</v>
      </c>
      <c r="K2771" s="27">
        <v>2</v>
      </c>
      <c r="L2771" s="27">
        <v>14</v>
      </c>
      <c r="M2771" s="27">
        <v>500</v>
      </c>
      <c r="N2771" s="27">
        <v>2.8</v>
      </c>
      <c r="O2771" s="27">
        <v>2013</v>
      </c>
      <c r="P2771" s="27">
        <v>5</v>
      </c>
      <c r="Q2771" s="27">
        <v>28</v>
      </c>
      <c r="R2771" s="28">
        <f>DATE('Raw Data'!$O2771,'Raw Data'!$P2771,'Raw Data'!$Q2771)</f>
        <v>41422</v>
      </c>
      <c r="S2771" s="27" t="str">
        <f>CONCATENATE(MID('Raw Data'!$H2771,FIND("(",'Raw Data'!$H2771)+1,FIND(")",'Raw Data'!$H2771)-FIND("(",'Raw Data'!$H2771)-1),"",'Raw Data'!$M2771)</f>
        <v>Rs.500</v>
      </c>
      <c r="T2771" s="27">
        <f t="shared" si="43"/>
        <v>1</v>
      </c>
      <c r="U2771" s="29">
        <f>'Raw Data'!$M2771*'Raw Data'!$T2771</f>
        <v>500</v>
      </c>
    </row>
    <row r="2772" spans="1:21" x14ac:dyDescent="0.3">
      <c r="A2772" s="20">
        <v>312639</v>
      </c>
      <c r="B2772" s="27" t="s">
        <v>5721</v>
      </c>
      <c r="C2772" s="27">
        <v>1</v>
      </c>
      <c r="D2772" s="27" t="str">
        <f>VLOOKUP('Raw Data'!$C2772,'country description'!$A$2:$B$16,2,0)</f>
        <v>India</v>
      </c>
      <c r="E2772" s="27" t="s">
        <v>14</v>
      </c>
      <c r="F2772" s="27" t="s">
        <v>5722</v>
      </c>
      <c r="G2772" s="27" t="s">
        <v>5723</v>
      </c>
      <c r="H2772" s="27" t="s">
        <v>18</v>
      </c>
      <c r="I2772" s="27" t="s">
        <v>19</v>
      </c>
      <c r="J2772" s="27" t="s">
        <v>19</v>
      </c>
      <c r="K2772" s="27">
        <v>2</v>
      </c>
      <c r="L2772" s="27">
        <v>54</v>
      </c>
      <c r="M2772" s="27">
        <v>500</v>
      </c>
      <c r="N2772" s="27">
        <v>3.5</v>
      </c>
      <c r="O2772" s="27">
        <v>2018</v>
      </c>
      <c r="P2772" s="27">
        <v>5</v>
      </c>
      <c r="Q2772" s="27">
        <v>2</v>
      </c>
      <c r="R2772" s="28">
        <f>DATE('Raw Data'!$O2772,'Raw Data'!$P2772,'Raw Data'!$Q2772)</f>
        <v>43222</v>
      </c>
      <c r="S2772" s="27" t="str">
        <f>CONCATENATE(MID('Raw Data'!$H2772,FIND("(",'Raw Data'!$H2772)+1,FIND(")",'Raw Data'!$H2772)-FIND("(",'Raw Data'!$H2772)-1),"",'Raw Data'!$M2772)</f>
        <v>Rs.500</v>
      </c>
      <c r="T2772" s="27">
        <f t="shared" si="43"/>
        <v>1</v>
      </c>
      <c r="U2772" s="29">
        <f>'Raw Data'!$M2772*'Raw Data'!$T2772</f>
        <v>500</v>
      </c>
    </row>
    <row r="2773" spans="1:21" x14ac:dyDescent="0.3">
      <c r="A2773" s="20">
        <v>18237719</v>
      </c>
      <c r="B2773" s="27" t="s">
        <v>5724</v>
      </c>
      <c r="C2773" s="27">
        <v>1</v>
      </c>
      <c r="D2773" s="27" t="str">
        <f>VLOOKUP('Raw Data'!$C2773,'country description'!$A$2:$B$16,2,0)</f>
        <v>India</v>
      </c>
      <c r="E2773" s="27" t="s">
        <v>14</v>
      </c>
      <c r="F2773" s="27" t="s">
        <v>5725</v>
      </c>
      <c r="G2773" s="27" t="s">
        <v>5726</v>
      </c>
      <c r="H2773" s="27" t="s">
        <v>18</v>
      </c>
      <c r="I2773" s="27" t="s">
        <v>19</v>
      </c>
      <c r="J2773" s="27" t="s">
        <v>19</v>
      </c>
      <c r="K2773" s="27">
        <v>2</v>
      </c>
      <c r="L2773" s="27">
        <v>1</v>
      </c>
      <c r="M2773" s="27">
        <v>500</v>
      </c>
      <c r="N2773" s="27">
        <v>1</v>
      </c>
      <c r="O2773" s="27">
        <v>2018</v>
      </c>
      <c r="P2773" s="27">
        <v>5</v>
      </c>
      <c r="Q2773" s="27">
        <v>8</v>
      </c>
      <c r="R2773" s="28">
        <f>DATE('Raw Data'!$O2773,'Raw Data'!$P2773,'Raw Data'!$Q2773)</f>
        <v>43228</v>
      </c>
      <c r="S2773" s="27" t="str">
        <f>CONCATENATE(MID('Raw Data'!$H2773,FIND("(",'Raw Data'!$H2773)+1,FIND(")",'Raw Data'!$H2773)-FIND("(",'Raw Data'!$H2773)-1),"",'Raw Data'!$M2773)</f>
        <v>Rs.500</v>
      </c>
      <c r="T2773" s="27">
        <f t="shared" si="43"/>
        <v>1</v>
      </c>
      <c r="U2773" s="29">
        <f>'Raw Data'!$M2773*'Raw Data'!$T2773</f>
        <v>500</v>
      </c>
    </row>
    <row r="2774" spans="1:21" x14ac:dyDescent="0.3">
      <c r="A2774" s="20">
        <v>313006</v>
      </c>
      <c r="B2774" s="27" t="s">
        <v>5727</v>
      </c>
      <c r="C2774" s="27">
        <v>1</v>
      </c>
      <c r="D2774" s="27" t="str">
        <f>VLOOKUP('Raw Data'!$C2774,'country description'!$A$2:$B$16,2,0)</f>
        <v>India</v>
      </c>
      <c r="E2774" s="27" t="s">
        <v>14</v>
      </c>
      <c r="F2774" s="27" t="s">
        <v>5728</v>
      </c>
      <c r="G2774" s="27" t="s">
        <v>390</v>
      </c>
      <c r="H2774" s="27" t="s">
        <v>18</v>
      </c>
      <c r="I2774" s="27" t="s">
        <v>19</v>
      </c>
      <c r="J2774" s="27" t="s">
        <v>19</v>
      </c>
      <c r="K2774" s="27">
        <v>2</v>
      </c>
      <c r="L2774" s="27">
        <v>5</v>
      </c>
      <c r="M2774" s="27">
        <v>500</v>
      </c>
      <c r="N2774" s="27">
        <v>3</v>
      </c>
      <c r="O2774" s="27">
        <v>2013</v>
      </c>
      <c r="P2774" s="27">
        <v>5</v>
      </c>
      <c r="Q2774" s="27">
        <v>26</v>
      </c>
      <c r="R2774" s="28">
        <f>DATE('Raw Data'!$O2774,'Raw Data'!$P2774,'Raw Data'!$Q2774)</f>
        <v>41420</v>
      </c>
      <c r="S2774" s="27" t="str">
        <f>CONCATENATE(MID('Raw Data'!$H2774,FIND("(",'Raw Data'!$H2774)+1,FIND(")",'Raw Data'!$H2774)-FIND("(",'Raw Data'!$H2774)-1),"",'Raw Data'!$M2774)</f>
        <v>Rs.500</v>
      </c>
      <c r="T2774" s="27">
        <f t="shared" si="43"/>
        <v>1</v>
      </c>
      <c r="U2774" s="29">
        <f>'Raw Data'!$M2774*'Raw Data'!$T2774</f>
        <v>500</v>
      </c>
    </row>
    <row r="2775" spans="1:21" x14ac:dyDescent="0.3">
      <c r="A2775" s="20">
        <v>18376478</v>
      </c>
      <c r="B2775" s="27" t="s">
        <v>5729</v>
      </c>
      <c r="C2775" s="27">
        <v>1</v>
      </c>
      <c r="D2775" s="27" t="str">
        <f>VLOOKUP('Raw Data'!$C2775,'country description'!$A$2:$B$16,2,0)</f>
        <v>India</v>
      </c>
      <c r="E2775" s="27" t="s">
        <v>14</v>
      </c>
      <c r="F2775" s="27" t="s">
        <v>5730</v>
      </c>
      <c r="G2775" s="27" t="s">
        <v>393</v>
      </c>
      <c r="H2775" s="27" t="s">
        <v>18</v>
      </c>
      <c r="I2775" s="27" t="s">
        <v>19</v>
      </c>
      <c r="J2775" s="27" t="s">
        <v>19</v>
      </c>
      <c r="K2775" s="27">
        <v>2</v>
      </c>
      <c r="L2775" s="27">
        <v>2</v>
      </c>
      <c r="M2775" s="27">
        <v>500</v>
      </c>
      <c r="N2775" s="27">
        <v>1</v>
      </c>
      <c r="O2775" s="27">
        <v>2010</v>
      </c>
      <c r="P2775" s="27">
        <v>5</v>
      </c>
      <c r="Q2775" s="27">
        <v>24</v>
      </c>
      <c r="R2775" s="28">
        <f>DATE('Raw Data'!$O2775,'Raw Data'!$P2775,'Raw Data'!$Q2775)</f>
        <v>40322</v>
      </c>
      <c r="S2775" s="27" t="str">
        <f>CONCATENATE(MID('Raw Data'!$H2775,FIND("(",'Raw Data'!$H2775)+1,FIND(")",'Raw Data'!$H2775)-FIND("(",'Raw Data'!$H2775)-1),"",'Raw Data'!$M2775)</f>
        <v>Rs.500</v>
      </c>
      <c r="T2775" s="27">
        <f t="shared" si="43"/>
        <v>1</v>
      </c>
      <c r="U2775" s="29">
        <f>'Raw Data'!$M2775*'Raw Data'!$T2775</f>
        <v>500</v>
      </c>
    </row>
    <row r="2776" spans="1:21" x14ac:dyDescent="0.3">
      <c r="A2776" s="20">
        <v>7167</v>
      </c>
      <c r="B2776" s="27" t="s">
        <v>5141</v>
      </c>
      <c r="C2776" s="27">
        <v>1</v>
      </c>
      <c r="D2776" s="27" t="str">
        <f>VLOOKUP('Raw Data'!$C2776,'country description'!$A$2:$B$16,2,0)</f>
        <v>India</v>
      </c>
      <c r="E2776" s="27" t="s">
        <v>14</v>
      </c>
      <c r="F2776" s="27" t="s">
        <v>5731</v>
      </c>
      <c r="G2776" s="27" t="s">
        <v>5732</v>
      </c>
      <c r="H2776" s="27" t="s">
        <v>18</v>
      </c>
      <c r="I2776" s="27" t="s">
        <v>19</v>
      </c>
      <c r="J2776" s="27" t="s">
        <v>19</v>
      </c>
      <c r="K2776" s="27">
        <v>2</v>
      </c>
      <c r="L2776" s="27">
        <v>159</v>
      </c>
      <c r="M2776" s="27">
        <v>500</v>
      </c>
      <c r="N2776" s="27">
        <v>3.2</v>
      </c>
      <c r="O2776" s="27">
        <v>2013</v>
      </c>
      <c r="P2776" s="27">
        <v>5</v>
      </c>
      <c r="Q2776" s="27">
        <v>22</v>
      </c>
      <c r="R2776" s="28">
        <f>DATE('Raw Data'!$O2776,'Raw Data'!$P2776,'Raw Data'!$Q2776)</f>
        <v>41416</v>
      </c>
      <c r="S2776" s="27" t="str">
        <f>CONCATENATE(MID('Raw Data'!$H2776,FIND("(",'Raw Data'!$H2776)+1,FIND(")",'Raw Data'!$H2776)-FIND("(",'Raw Data'!$H2776)-1),"",'Raw Data'!$M2776)</f>
        <v>Rs.500</v>
      </c>
      <c r="T2776" s="27">
        <f t="shared" si="43"/>
        <v>1</v>
      </c>
      <c r="U2776" s="29">
        <f>'Raw Data'!$M2776*'Raw Data'!$T2776</f>
        <v>500</v>
      </c>
    </row>
    <row r="2777" spans="1:21" x14ac:dyDescent="0.3">
      <c r="A2777" s="20">
        <v>311196</v>
      </c>
      <c r="B2777" s="27" t="s">
        <v>5733</v>
      </c>
      <c r="C2777" s="27">
        <v>1</v>
      </c>
      <c r="D2777" s="27" t="str">
        <f>VLOOKUP('Raw Data'!$C2777,'country description'!$A$2:$B$16,2,0)</f>
        <v>India</v>
      </c>
      <c r="E2777" s="27" t="s">
        <v>14</v>
      </c>
      <c r="F2777" s="27" t="s">
        <v>5734</v>
      </c>
      <c r="G2777" s="27" t="s">
        <v>500</v>
      </c>
      <c r="H2777" s="27" t="s">
        <v>18</v>
      </c>
      <c r="I2777" s="27" t="s">
        <v>19</v>
      </c>
      <c r="J2777" s="27" t="s">
        <v>19</v>
      </c>
      <c r="K2777" s="27">
        <v>2</v>
      </c>
      <c r="L2777" s="27">
        <v>16</v>
      </c>
      <c r="M2777" s="27">
        <v>500</v>
      </c>
      <c r="N2777" s="27">
        <v>3.1</v>
      </c>
      <c r="O2777" s="27">
        <v>2010</v>
      </c>
      <c r="P2777" s="27">
        <v>5</v>
      </c>
      <c r="Q2777" s="27">
        <v>4</v>
      </c>
      <c r="R2777" s="28">
        <f>DATE('Raw Data'!$O2777,'Raw Data'!$P2777,'Raw Data'!$Q2777)</f>
        <v>40302</v>
      </c>
      <c r="S2777" s="27" t="str">
        <f>CONCATENATE(MID('Raw Data'!$H2777,FIND("(",'Raw Data'!$H2777)+1,FIND(")",'Raw Data'!$H2777)-FIND("(",'Raw Data'!$H2777)-1),"",'Raw Data'!$M2777)</f>
        <v>Rs.500</v>
      </c>
      <c r="T2777" s="27">
        <f t="shared" si="43"/>
        <v>1</v>
      </c>
      <c r="U2777" s="29">
        <f>'Raw Data'!$M2777*'Raw Data'!$T2777</f>
        <v>500</v>
      </c>
    </row>
    <row r="2778" spans="1:21" x14ac:dyDescent="0.3">
      <c r="A2778" s="20">
        <v>300788</v>
      </c>
      <c r="B2778" s="27" t="s">
        <v>5735</v>
      </c>
      <c r="C2778" s="27">
        <v>1</v>
      </c>
      <c r="D2778" s="27" t="str">
        <f>VLOOKUP('Raw Data'!$C2778,'country description'!$A$2:$B$16,2,0)</f>
        <v>India</v>
      </c>
      <c r="E2778" s="27" t="s">
        <v>14</v>
      </c>
      <c r="F2778" s="27" t="s">
        <v>5736</v>
      </c>
      <c r="G2778" s="27" t="s">
        <v>410</v>
      </c>
      <c r="H2778" s="27" t="s">
        <v>18</v>
      </c>
      <c r="I2778" s="27" t="s">
        <v>19</v>
      </c>
      <c r="J2778" s="27" t="s">
        <v>19</v>
      </c>
      <c r="K2778" s="27">
        <v>2</v>
      </c>
      <c r="L2778" s="27">
        <v>3</v>
      </c>
      <c r="M2778" s="27">
        <v>500</v>
      </c>
      <c r="N2778" s="27">
        <v>1</v>
      </c>
      <c r="O2778" s="27">
        <v>2016</v>
      </c>
      <c r="P2778" s="27">
        <v>5</v>
      </c>
      <c r="Q2778" s="27">
        <v>15</v>
      </c>
      <c r="R2778" s="28">
        <f>DATE('Raw Data'!$O2778,'Raw Data'!$P2778,'Raw Data'!$Q2778)</f>
        <v>42505</v>
      </c>
      <c r="S2778" s="27" t="str">
        <f>CONCATENATE(MID('Raw Data'!$H2778,FIND("(",'Raw Data'!$H2778)+1,FIND(")",'Raw Data'!$H2778)-FIND("(",'Raw Data'!$H2778)-1),"",'Raw Data'!$M2778)</f>
        <v>Rs.500</v>
      </c>
      <c r="T2778" s="27">
        <f t="shared" si="43"/>
        <v>1</v>
      </c>
      <c r="U2778" s="29">
        <f>'Raw Data'!$M2778*'Raw Data'!$T2778</f>
        <v>500</v>
      </c>
    </row>
    <row r="2779" spans="1:21" x14ac:dyDescent="0.3">
      <c r="A2779" s="20">
        <v>18455522</v>
      </c>
      <c r="B2779" s="27" t="s">
        <v>5282</v>
      </c>
      <c r="C2779" s="27">
        <v>1</v>
      </c>
      <c r="D2779" s="27" t="str">
        <f>VLOOKUP('Raw Data'!$C2779,'country description'!$A$2:$B$16,2,0)</f>
        <v>India</v>
      </c>
      <c r="E2779" s="27" t="s">
        <v>14</v>
      </c>
      <c r="F2779" s="27" t="s">
        <v>5737</v>
      </c>
      <c r="G2779" s="27" t="s">
        <v>393</v>
      </c>
      <c r="H2779" s="27" t="s">
        <v>18</v>
      </c>
      <c r="I2779" s="27" t="s">
        <v>19</v>
      </c>
      <c r="J2779" s="27" t="s">
        <v>19</v>
      </c>
      <c r="K2779" s="27">
        <v>2</v>
      </c>
      <c r="L2779" s="27">
        <v>4</v>
      </c>
      <c r="M2779" s="27">
        <v>500</v>
      </c>
      <c r="N2779" s="27">
        <v>3.1</v>
      </c>
      <c r="O2779" s="27">
        <v>2010</v>
      </c>
      <c r="P2779" s="27">
        <v>5</v>
      </c>
      <c r="Q2779" s="27">
        <v>18</v>
      </c>
      <c r="R2779" s="28">
        <f>DATE('Raw Data'!$O2779,'Raw Data'!$P2779,'Raw Data'!$Q2779)</f>
        <v>40316</v>
      </c>
      <c r="S2779" s="27" t="str">
        <f>CONCATENATE(MID('Raw Data'!$H2779,FIND("(",'Raw Data'!$H2779)+1,FIND(")",'Raw Data'!$H2779)-FIND("(",'Raw Data'!$H2779)-1),"",'Raw Data'!$M2779)</f>
        <v>Rs.500</v>
      </c>
      <c r="T2779" s="27">
        <f t="shared" si="43"/>
        <v>1</v>
      </c>
      <c r="U2779" s="29">
        <f>'Raw Data'!$M2779*'Raw Data'!$T2779</f>
        <v>500</v>
      </c>
    </row>
    <row r="2780" spans="1:21" x14ac:dyDescent="0.3">
      <c r="A2780" s="20">
        <v>311858</v>
      </c>
      <c r="B2780" s="27" t="s">
        <v>5738</v>
      </c>
      <c r="C2780" s="27">
        <v>1</v>
      </c>
      <c r="D2780" s="27" t="str">
        <f>VLOOKUP('Raw Data'!$C2780,'country description'!$A$2:$B$16,2,0)</f>
        <v>India</v>
      </c>
      <c r="E2780" s="27" t="s">
        <v>14</v>
      </c>
      <c r="F2780" s="27" t="s">
        <v>5739</v>
      </c>
      <c r="G2780" s="27" t="s">
        <v>464</v>
      </c>
      <c r="H2780" s="27" t="s">
        <v>18</v>
      </c>
      <c r="I2780" s="27" t="s">
        <v>19</v>
      </c>
      <c r="J2780" s="27" t="s">
        <v>19</v>
      </c>
      <c r="K2780" s="27">
        <v>2</v>
      </c>
      <c r="L2780" s="27">
        <v>4</v>
      </c>
      <c r="M2780" s="27">
        <v>500</v>
      </c>
      <c r="N2780" s="27">
        <v>3</v>
      </c>
      <c r="O2780" s="27">
        <v>2010</v>
      </c>
      <c r="P2780" s="27">
        <v>5</v>
      </c>
      <c r="Q2780" s="27">
        <v>22</v>
      </c>
      <c r="R2780" s="28">
        <f>DATE('Raw Data'!$O2780,'Raw Data'!$P2780,'Raw Data'!$Q2780)</f>
        <v>40320</v>
      </c>
      <c r="S2780" s="27" t="str">
        <f>CONCATENATE(MID('Raw Data'!$H2780,FIND("(",'Raw Data'!$H2780)+1,FIND(")",'Raw Data'!$H2780)-FIND("(",'Raw Data'!$H2780)-1),"",'Raw Data'!$M2780)</f>
        <v>Rs.500</v>
      </c>
      <c r="T2780" s="27">
        <f t="shared" si="43"/>
        <v>1</v>
      </c>
      <c r="U2780" s="29">
        <f>'Raw Data'!$M2780*'Raw Data'!$T2780</f>
        <v>500</v>
      </c>
    </row>
    <row r="2781" spans="1:21" x14ac:dyDescent="0.3">
      <c r="A2781" s="20">
        <v>18377887</v>
      </c>
      <c r="B2781" s="27" t="s">
        <v>5740</v>
      </c>
      <c r="C2781" s="27">
        <v>1</v>
      </c>
      <c r="D2781" s="27" t="str">
        <f>VLOOKUP('Raw Data'!$C2781,'country description'!$A$2:$B$16,2,0)</f>
        <v>India</v>
      </c>
      <c r="E2781" s="27" t="s">
        <v>14</v>
      </c>
      <c r="F2781" s="27" t="s">
        <v>5741</v>
      </c>
      <c r="G2781" s="27" t="s">
        <v>407</v>
      </c>
      <c r="H2781" s="27" t="s">
        <v>18</v>
      </c>
      <c r="I2781" s="27" t="s">
        <v>19</v>
      </c>
      <c r="J2781" s="27" t="s">
        <v>19</v>
      </c>
      <c r="K2781" s="27">
        <v>2</v>
      </c>
      <c r="L2781" s="27">
        <v>1</v>
      </c>
      <c r="M2781" s="27">
        <v>500</v>
      </c>
      <c r="N2781" s="27">
        <v>1</v>
      </c>
      <c r="O2781" s="27">
        <v>2012</v>
      </c>
      <c r="P2781" s="27">
        <v>4</v>
      </c>
      <c r="Q2781" s="27">
        <v>18</v>
      </c>
      <c r="R2781" s="28">
        <f>DATE('Raw Data'!$O2781,'Raw Data'!$P2781,'Raw Data'!$Q2781)</f>
        <v>41017</v>
      </c>
      <c r="S2781" s="27" t="str">
        <f>CONCATENATE(MID('Raw Data'!$H2781,FIND("(",'Raw Data'!$H2781)+1,FIND(")",'Raw Data'!$H2781)-FIND("(",'Raw Data'!$H2781)-1),"",'Raw Data'!$M2781)</f>
        <v>Rs.500</v>
      </c>
      <c r="T2781" s="27">
        <f t="shared" si="43"/>
        <v>1</v>
      </c>
      <c r="U2781" s="29">
        <f>'Raw Data'!$M2781*'Raw Data'!$T2781</f>
        <v>500</v>
      </c>
    </row>
    <row r="2782" spans="1:21" x14ac:dyDescent="0.3">
      <c r="A2782" s="20">
        <v>310281</v>
      </c>
      <c r="B2782" s="27" t="s">
        <v>2469</v>
      </c>
      <c r="C2782" s="27">
        <v>1</v>
      </c>
      <c r="D2782" s="27" t="str">
        <f>VLOOKUP('Raw Data'!$C2782,'country description'!$A$2:$B$16,2,0)</f>
        <v>India</v>
      </c>
      <c r="E2782" s="27" t="s">
        <v>14</v>
      </c>
      <c r="F2782" s="27" t="s">
        <v>5742</v>
      </c>
      <c r="G2782" s="27" t="s">
        <v>5743</v>
      </c>
      <c r="H2782" s="27" t="s">
        <v>18</v>
      </c>
      <c r="I2782" s="27" t="s">
        <v>19</v>
      </c>
      <c r="J2782" s="27" t="s">
        <v>19</v>
      </c>
      <c r="K2782" s="27">
        <v>2</v>
      </c>
      <c r="L2782" s="27">
        <v>117</v>
      </c>
      <c r="M2782" s="27">
        <v>500</v>
      </c>
      <c r="N2782" s="27">
        <v>3.1</v>
      </c>
      <c r="O2782" s="27">
        <v>2015</v>
      </c>
      <c r="P2782" s="27">
        <v>4</v>
      </c>
      <c r="Q2782" s="27">
        <v>22</v>
      </c>
      <c r="R2782" s="28">
        <f>DATE('Raw Data'!$O2782,'Raw Data'!$P2782,'Raw Data'!$Q2782)</f>
        <v>42116</v>
      </c>
      <c r="S2782" s="27" t="str">
        <f>CONCATENATE(MID('Raw Data'!$H2782,FIND("(",'Raw Data'!$H2782)+1,FIND(")",'Raw Data'!$H2782)-FIND("(",'Raw Data'!$H2782)-1),"",'Raw Data'!$M2782)</f>
        <v>Rs.500</v>
      </c>
      <c r="T2782" s="27">
        <f t="shared" si="43"/>
        <v>1</v>
      </c>
      <c r="U2782" s="29">
        <f>'Raw Data'!$M2782*'Raw Data'!$T2782</f>
        <v>500</v>
      </c>
    </row>
    <row r="2783" spans="1:21" x14ac:dyDescent="0.3">
      <c r="A2783" s="20">
        <v>18396184</v>
      </c>
      <c r="B2783" s="27" t="s">
        <v>5744</v>
      </c>
      <c r="C2783" s="27">
        <v>1</v>
      </c>
      <c r="D2783" s="27" t="str">
        <f>VLOOKUP('Raw Data'!$C2783,'country description'!$A$2:$B$16,2,0)</f>
        <v>India</v>
      </c>
      <c r="E2783" s="27" t="s">
        <v>14</v>
      </c>
      <c r="F2783" s="27" t="s">
        <v>5745</v>
      </c>
      <c r="G2783" s="27" t="s">
        <v>5746</v>
      </c>
      <c r="H2783" s="27" t="s">
        <v>18</v>
      </c>
      <c r="I2783" s="27" t="s">
        <v>19</v>
      </c>
      <c r="J2783" s="27" t="s">
        <v>19</v>
      </c>
      <c r="K2783" s="27">
        <v>2</v>
      </c>
      <c r="L2783" s="27">
        <v>4</v>
      </c>
      <c r="M2783" s="27">
        <v>500</v>
      </c>
      <c r="N2783" s="27">
        <v>2.9</v>
      </c>
      <c r="O2783" s="27">
        <v>2014</v>
      </c>
      <c r="P2783" s="27">
        <v>4</v>
      </c>
      <c r="Q2783" s="27">
        <v>9</v>
      </c>
      <c r="R2783" s="28">
        <f>DATE('Raw Data'!$O2783,'Raw Data'!$P2783,'Raw Data'!$Q2783)</f>
        <v>41738</v>
      </c>
      <c r="S2783" s="27" t="str">
        <f>CONCATENATE(MID('Raw Data'!$H2783,FIND("(",'Raw Data'!$H2783)+1,FIND(")",'Raw Data'!$H2783)-FIND("(",'Raw Data'!$H2783)-1),"",'Raw Data'!$M2783)</f>
        <v>Rs.500</v>
      </c>
      <c r="T2783" s="27">
        <f t="shared" si="43"/>
        <v>1</v>
      </c>
      <c r="U2783" s="29">
        <f>'Raw Data'!$M2783*'Raw Data'!$T2783</f>
        <v>500</v>
      </c>
    </row>
    <row r="2784" spans="1:21" x14ac:dyDescent="0.3">
      <c r="A2784" s="20">
        <v>18429374</v>
      </c>
      <c r="B2784" s="27" t="s">
        <v>5747</v>
      </c>
      <c r="C2784" s="27">
        <v>1</v>
      </c>
      <c r="D2784" s="27" t="str">
        <f>VLOOKUP('Raw Data'!$C2784,'country description'!$A$2:$B$16,2,0)</f>
        <v>India</v>
      </c>
      <c r="E2784" s="27" t="s">
        <v>14</v>
      </c>
      <c r="F2784" s="27" t="s">
        <v>5748</v>
      </c>
      <c r="G2784" s="27" t="s">
        <v>390</v>
      </c>
      <c r="H2784" s="27" t="s">
        <v>18</v>
      </c>
      <c r="I2784" s="27" t="s">
        <v>19</v>
      </c>
      <c r="J2784" s="27" t="s">
        <v>19</v>
      </c>
      <c r="K2784" s="27">
        <v>2</v>
      </c>
      <c r="L2784" s="27">
        <v>13</v>
      </c>
      <c r="M2784" s="27">
        <v>500</v>
      </c>
      <c r="N2784" s="27">
        <v>3.2</v>
      </c>
      <c r="O2784" s="27">
        <v>2011</v>
      </c>
      <c r="P2784" s="27">
        <v>4</v>
      </c>
      <c r="Q2784" s="27">
        <v>19</v>
      </c>
      <c r="R2784" s="28">
        <f>DATE('Raw Data'!$O2784,'Raw Data'!$P2784,'Raw Data'!$Q2784)</f>
        <v>40652</v>
      </c>
      <c r="S2784" s="27" t="str">
        <f>CONCATENATE(MID('Raw Data'!$H2784,FIND("(",'Raw Data'!$H2784)+1,FIND(")",'Raw Data'!$H2784)-FIND("(",'Raw Data'!$H2784)-1),"",'Raw Data'!$M2784)</f>
        <v>Rs.500</v>
      </c>
      <c r="T2784" s="27">
        <f t="shared" si="43"/>
        <v>1</v>
      </c>
      <c r="U2784" s="29">
        <f>'Raw Data'!$M2784*'Raw Data'!$T2784</f>
        <v>500</v>
      </c>
    </row>
    <row r="2785" spans="1:21" x14ac:dyDescent="0.3">
      <c r="A2785" s="20">
        <v>9912</v>
      </c>
      <c r="B2785" s="27" t="s">
        <v>5749</v>
      </c>
      <c r="C2785" s="27">
        <v>1</v>
      </c>
      <c r="D2785" s="27" t="str">
        <f>VLOOKUP('Raw Data'!$C2785,'country description'!$A$2:$B$16,2,0)</f>
        <v>India</v>
      </c>
      <c r="E2785" s="27" t="s">
        <v>14</v>
      </c>
      <c r="F2785" s="27" t="s">
        <v>5750</v>
      </c>
      <c r="G2785" s="27" t="s">
        <v>3295</v>
      </c>
      <c r="H2785" s="27" t="s">
        <v>18</v>
      </c>
      <c r="I2785" s="27" t="s">
        <v>19</v>
      </c>
      <c r="J2785" s="27" t="s">
        <v>19</v>
      </c>
      <c r="K2785" s="27">
        <v>2</v>
      </c>
      <c r="L2785" s="27">
        <v>85</v>
      </c>
      <c r="M2785" s="27">
        <v>500</v>
      </c>
      <c r="N2785" s="27">
        <v>3.7</v>
      </c>
      <c r="O2785" s="27">
        <v>2018</v>
      </c>
      <c r="P2785" s="27">
        <v>4</v>
      </c>
      <c r="Q2785" s="27">
        <v>11</v>
      </c>
      <c r="R2785" s="28">
        <f>DATE('Raw Data'!$O2785,'Raw Data'!$P2785,'Raw Data'!$Q2785)</f>
        <v>43201</v>
      </c>
      <c r="S2785" s="27" t="str">
        <f>CONCATENATE(MID('Raw Data'!$H2785,FIND("(",'Raw Data'!$H2785)+1,FIND(")",'Raw Data'!$H2785)-FIND("(",'Raw Data'!$H2785)-1),"",'Raw Data'!$M2785)</f>
        <v>Rs.500</v>
      </c>
      <c r="T2785" s="27">
        <f t="shared" si="43"/>
        <v>1</v>
      </c>
      <c r="U2785" s="29">
        <f>'Raw Data'!$M2785*'Raw Data'!$T2785</f>
        <v>500</v>
      </c>
    </row>
    <row r="2786" spans="1:21" x14ac:dyDescent="0.3">
      <c r="A2786" s="20">
        <v>18266888</v>
      </c>
      <c r="B2786" s="27" t="s">
        <v>5751</v>
      </c>
      <c r="C2786" s="27">
        <v>1</v>
      </c>
      <c r="D2786" s="27" t="str">
        <f>VLOOKUP('Raw Data'!$C2786,'country description'!$A$2:$B$16,2,0)</f>
        <v>India</v>
      </c>
      <c r="E2786" s="27" t="s">
        <v>14</v>
      </c>
      <c r="F2786" s="27" t="s">
        <v>5752</v>
      </c>
      <c r="G2786" s="27" t="s">
        <v>498</v>
      </c>
      <c r="H2786" s="27" t="s">
        <v>18</v>
      </c>
      <c r="I2786" s="27" t="s">
        <v>19</v>
      </c>
      <c r="J2786" s="27" t="s">
        <v>19</v>
      </c>
      <c r="K2786" s="27">
        <v>2</v>
      </c>
      <c r="L2786" s="27">
        <v>19</v>
      </c>
      <c r="M2786" s="27">
        <v>500</v>
      </c>
      <c r="N2786" s="27">
        <v>3.3</v>
      </c>
      <c r="O2786" s="27">
        <v>2012</v>
      </c>
      <c r="P2786" s="27">
        <v>4</v>
      </c>
      <c r="Q2786" s="27">
        <v>17</v>
      </c>
      <c r="R2786" s="28">
        <f>DATE('Raw Data'!$O2786,'Raw Data'!$P2786,'Raw Data'!$Q2786)</f>
        <v>41016</v>
      </c>
      <c r="S2786" s="27" t="str">
        <f>CONCATENATE(MID('Raw Data'!$H2786,FIND("(",'Raw Data'!$H2786)+1,FIND(")",'Raw Data'!$H2786)-FIND("(",'Raw Data'!$H2786)-1),"",'Raw Data'!$M2786)</f>
        <v>Rs.500</v>
      </c>
      <c r="T2786" s="27">
        <f t="shared" si="43"/>
        <v>1</v>
      </c>
      <c r="U2786" s="29">
        <f>'Raw Data'!$M2786*'Raw Data'!$T2786</f>
        <v>500</v>
      </c>
    </row>
    <row r="2787" spans="1:21" x14ac:dyDescent="0.3">
      <c r="A2787" s="20">
        <v>18355119</v>
      </c>
      <c r="B2787" s="27" t="s">
        <v>5753</v>
      </c>
      <c r="C2787" s="27">
        <v>1</v>
      </c>
      <c r="D2787" s="27" t="str">
        <f>VLOOKUP('Raw Data'!$C2787,'country description'!$A$2:$B$16,2,0)</f>
        <v>India</v>
      </c>
      <c r="E2787" s="27" t="s">
        <v>14</v>
      </c>
      <c r="F2787" s="27" t="s">
        <v>5754</v>
      </c>
      <c r="G2787" s="27" t="s">
        <v>5755</v>
      </c>
      <c r="H2787" s="27" t="s">
        <v>18</v>
      </c>
      <c r="I2787" s="27" t="s">
        <v>19</v>
      </c>
      <c r="J2787" s="27" t="s">
        <v>19</v>
      </c>
      <c r="K2787" s="27">
        <v>2</v>
      </c>
      <c r="L2787" s="27">
        <v>2</v>
      </c>
      <c r="M2787" s="27">
        <v>500</v>
      </c>
      <c r="N2787" s="27">
        <v>1</v>
      </c>
      <c r="O2787" s="27">
        <v>2016</v>
      </c>
      <c r="P2787" s="27">
        <v>4</v>
      </c>
      <c r="Q2787" s="27">
        <v>21</v>
      </c>
      <c r="R2787" s="28">
        <f>DATE('Raw Data'!$O2787,'Raw Data'!$P2787,'Raw Data'!$Q2787)</f>
        <v>42481</v>
      </c>
      <c r="S2787" s="27" t="str">
        <f>CONCATENATE(MID('Raw Data'!$H2787,FIND("(",'Raw Data'!$H2787)+1,FIND(")",'Raw Data'!$H2787)-FIND("(",'Raw Data'!$H2787)-1),"",'Raw Data'!$M2787)</f>
        <v>Rs.500</v>
      </c>
      <c r="T2787" s="27">
        <f t="shared" si="43"/>
        <v>1</v>
      </c>
      <c r="U2787" s="29">
        <f>'Raw Data'!$M2787*'Raw Data'!$T2787</f>
        <v>500</v>
      </c>
    </row>
    <row r="2788" spans="1:21" x14ac:dyDescent="0.3">
      <c r="A2788" s="20">
        <v>306031</v>
      </c>
      <c r="B2788" s="27" t="s">
        <v>5279</v>
      </c>
      <c r="C2788" s="27">
        <v>1</v>
      </c>
      <c r="D2788" s="27" t="str">
        <f>VLOOKUP('Raw Data'!$C2788,'country description'!$A$2:$B$16,2,0)</f>
        <v>India</v>
      </c>
      <c r="E2788" s="27" t="s">
        <v>14</v>
      </c>
      <c r="F2788" s="27" t="s">
        <v>5756</v>
      </c>
      <c r="G2788" s="27" t="s">
        <v>5281</v>
      </c>
      <c r="H2788" s="27" t="s">
        <v>18</v>
      </c>
      <c r="I2788" s="27" t="s">
        <v>19</v>
      </c>
      <c r="J2788" s="27" t="s">
        <v>19</v>
      </c>
      <c r="K2788" s="27">
        <v>2</v>
      </c>
      <c r="L2788" s="27">
        <v>97</v>
      </c>
      <c r="M2788" s="27">
        <v>500</v>
      </c>
      <c r="N2788" s="27">
        <v>3.8</v>
      </c>
      <c r="O2788" s="27">
        <v>2012</v>
      </c>
      <c r="P2788" s="27">
        <v>4</v>
      </c>
      <c r="Q2788" s="27">
        <v>18</v>
      </c>
      <c r="R2788" s="28">
        <f>DATE('Raw Data'!$O2788,'Raw Data'!$P2788,'Raw Data'!$Q2788)</f>
        <v>41017</v>
      </c>
      <c r="S2788" s="27" t="str">
        <f>CONCATENATE(MID('Raw Data'!$H2788,FIND("(",'Raw Data'!$H2788)+1,FIND(")",'Raw Data'!$H2788)-FIND("(",'Raw Data'!$H2788)-1),"",'Raw Data'!$M2788)</f>
        <v>Rs.500</v>
      </c>
      <c r="T2788" s="27">
        <f t="shared" si="43"/>
        <v>1</v>
      </c>
      <c r="U2788" s="29">
        <f>'Raw Data'!$M2788*'Raw Data'!$T2788</f>
        <v>500</v>
      </c>
    </row>
    <row r="2789" spans="1:21" x14ac:dyDescent="0.3">
      <c r="A2789" s="20">
        <v>6131</v>
      </c>
      <c r="B2789" s="27" t="s">
        <v>1318</v>
      </c>
      <c r="C2789" s="27">
        <v>1</v>
      </c>
      <c r="D2789" s="27" t="str">
        <f>VLOOKUP('Raw Data'!$C2789,'country description'!$A$2:$B$16,2,0)</f>
        <v>India</v>
      </c>
      <c r="E2789" s="27" t="s">
        <v>14</v>
      </c>
      <c r="F2789" s="27" t="s">
        <v>5757</v>
      </c>
      <c r="G2789" s="27" t="s">
        <v>5758</v>
      </c>
      <c r="H2789" s="27" t="s">
        <v>18</v>
      </c>
      <c r="I2789" s="27" t="s">
        <v>19</v>
      </c>
      <c r="J2789" s="27" t="s">
        <v>19</v>
      </c>
      <c r="K2789" s="27">
        <v>2</v>
      </c>
      <c r="L2789" s="27">
        <v>44</v>
      </c>
      <c r="M2789" s="27">
        <v>500</v>
      </c>
      <c r="N2789" s="27">
        <v>3.1</v>
      </c>
      <c r="O2789" s="27">
        <v>2011</v>
      </c>
      <c r="P2789" s="27">
        <v>4</v>
      </c>
      <c r="Q2789" s="27">
        <v>22</v>
      </c>
      <c r="R2789" s="28">
        <f>DATE('Raw Data'!$O2789,'Raw Data'!$P2789,'Raw Data'!$Q2789)</f>
        <v>40655</v>
      </c>
      <c r="S2789" s="27" t="str">
        <f>CONCATENATE(MID('Raw Data'!$H2789,FIND("(",'Raw Data'!$H2789)+1,FIND(")",'Raw Data'!$H2789)-FIND("(",'Raw Data'!$H2789)-1),"",'Raw Data'!$M2789)</f>
        <v>Rs.500</v>
      </c>
      <c r="T2789" s="27">
        <f t="shared" si="43"/>
        <v>1</v>
      </c>
      <c r="U2789" s="29">
        <f>'Raw Data'!$M2789*'Raw Data'!$T2789</f>
        <v>500</v>
      </c>
    </row>
    <row r="2790" spans="1:21" x14ac:dyDescent="0.3">
      <c r="A2790" s="20">
        <v>18317502</v>
      </c>
      <c r="B2790" s="27" t="s">
        <v>5759</v>
      </c>
      <c r="C2790" s="27">
        <v>1</v>
      </c>
      <c r="D2790" s="27" t="str">
        <f>VLOOKUP('Raw Data'!$C2790,'country description'!$A$2:$B$16,2,0)</f>
        <v>India</v>
      </c>
      <c r="E2790" s="27" t="s">
        <v>14</v>
      </c>
      <c r="F2790" s="27" t="s">
        <v>5760</v>
      </c>
      <c r="G2790" s="27" t="s">
        <v>407</v>
      </c>
      <c r="H2790" s="27" t="s">
        <v>18</v>
      </c>
      <c r="I2790" s="27" t="s">
        <v>19</v>
      </c>
      <c r="J2790" s="27" t="s">
        <v>19</v>
      </c>
      <c r="K2790" s="27">
        <v>2</v>
      </c>
      <c r="L2790" s="27">
        <v>13</v>
      </c>
      <c r="M2790" s="27">
        <v>500</v>
      </c>
      <c r="N2790" s="27">
        <v>3.2</v>
      </c>
      <c r="O2790" s="27">
        <v>2013</v>
      </c>
      <c r="P2790" s="27">
        <v>4</v>
      </c>
      <c r="Q2790" s="27">
        <v>5</v>
      </c>
      <c r="R2790" s="28">
        <f>DATE('Raw Data'!$O2790,'Raw Data'!$P2790,'Raw Data'!$Q2790)</f>
        <v>41369</v>
      </c>
      <c r="S2790" s="27" t="str">
        <f>CONCATENATE(MID('Raw Data'!$H2790,FIND("(",'Raw Data'!$H2790)+1,FIND(")",'Raw Data'!$H2790)-FIND("(",'Raw Data'!$H2790)-1),"",'Raw Data'!$M2790)</f>
        <v>Rs.500</v>
      </c>
      <c r="T2790" s="27">
        <f t="shared" si="43"/>
        <v>1</v>
      </c>
      <c r="U2790" s="29">
        <f>'Raw Data'!$M2790*'Raw Data'!$T2790</f>
        <v>500</v>
      </c>
    </row>
    <row r="2791" spans="1:21" x14ac:dyDescent="0.3">
      <c r="A2791" s="20">
        <v>18238245</v>
      </c>
      <c r="B2791" s="27" t="s">
        <v>5761</v>
      </c>
      <c r="C2791" s="27">
        <v>1</v>
      </c>
      <c r="D2791" s="27" t="str">
        <f>VLOOKUP('Raw Data'!$C2791,'country description'!$A$2:$B$16,2,0)</f>
        <v>India</v>
      </c>
      <c r="E2791" s="27" t="s">
        <v>14</v>
      </c>
      <c r="F2791" s="27" t="s">
        <v>5762</v>
      </c>
      <c r="G2791" s="27" t="s">
        <v>393</v>
      </c>
      <c r="H2791" s="27" t="s">
        <v>18</v>
      </c>
      <c r="I2791" s="27" t="s">
        <v>19</v>
      </c>
      <c r="J2791" s="27" t="s">
        <v>19</v>
      </c>
      <c r="K2791" s="27">
        <v>2</v>
      </c>
      <c r="L2791" s="27">
        <v>1</v>
      </c>
      <c r="M2791" s="27">
        <v>500</v>
      </c>
      <c r="N2791" s="27">
        <v>1</v>
      </c>
      <c r="O2791" s="27">
        <v>2012</v>
      </c>
      <c r="P2791" s="27">
        <v>4</v>
      </c>
      <c r="Q2791" s="27">
        <v>27</v>
      </c>
      <c r="R2791" s="28">
        <f>DATE('Raw Data'!$O2791,'Raw Data'!$P2791,'Raw Data'!$Q2791)</f>
        <v>41026</v>
      </c>
      <c r="S2791" s="27" t="str">
        <f>CONCATENATE(MID('Raw Data'!$H2791,FIND("(",'Raw Data'!$H2791)+1,FIND(")",'Raw Data'!$H2791)-FIND("(",'Raw Data'!$H2791)-1),"",'Raw Data'!$M2791)</f>
        <v>Rs.500</v>
      </c>
      <c r="T2791" s="27">
        <f t="shared" si="43"/>
        <v>1</v>
      </c>
      <c r="U2791" s="29">
        <f>'Raw Data'!$M2791*'Raw Data'!$T2791</f>
        <v>500</v>
      </c>
    </row>
    <row r="2792" spans="1:21" x14ac:dyDescent="0.3">
      <c r="A2792" s="20">
        <v>18126086</v>
      </c>
      <c r="B2792" s="27" t="s">
        <v>5282</v>
      </c>
      <c r="C2792" s="27">
        <v>1</v>
      </c>
      <c r="D2792" s="27" t="str">
        <f>VLOOKUP('Raw Data'!$C2792,'country description'!$A$2:$B$16,2,0)</f>
        <v>India</v>
      </c>
      <c r="E2792" s="27" t="s">
        <v>14</v>
      </c>
      <c r="F2792" s="27" t="s">
        <v>5763</v>
      </c>
      <c r="G2792" s="27" t="s">
        <v>393</v>
      </c>
      <c r="H2792" s="27" t="s">
        <v>18</v>
      </c>
      <c r="I2792" s="27" t="s">
        <v>19</v>
      </c>
      <c r="J2792" s="27" t="s">
        <v>19</v>
      </c>
      <c r="K2792" s="27">
        <v>2</v>
      </c>
      <c r="L2792" s="27">
        <v>8</v>
      </c>
      <c r="M2792" s="27">
        <v>500</v>
      </c>
      <c r="N2792" s="27">
        <v>3.1</v>
      </c>
      <c r="O2792" s="27">
        <v>2017</v>
      </c>
      <c r="P2792" s="27">
        <v>4</v>
      </c>
      <c r="Q2792" s="27">
        <v>24</v>
      </c>
      <c r="R2792" s="28">
        <f>DATE('Raw Data'!$O2792,'Raw Data'!$P2792,'Raw Data'!$Q2792)</f>
        <v>42849</v>
      </c>
      <c r="S2792" s="27" t="str">
        <f>CONCATENATE(MID('Raw Data'!$H2792,FIND("(",'Raw Data'!$H2792)+1,FIND(")",'Raw Data'!$H2792)-FIND("(",'Raw Data'!$H2792)-1),"",'Raw Data'!$M2792)</f>
        <v>Rs.500</v>
      </c>
      <c r="T2792" s="27">
        <f t="shared" si="43"/>
        <v>1</v>
      </c>
      <c r="U2792" s="29">
        <f>'Raw Data'!$M2792*'Raw Data'!$T2792</f>
        <v>500</v>
      </c>
    </row>
    <row r="2793" spans="1:21" x14ac:dyDescent="0.3">
      <c r="A2793" s="20">
        <v>18199151</v>
      </c>
      <c r="B2793" s="27" t="s">
        <v>5764</v>
      </c>
      <c r="C2793" s="27">
        <v>1</v>
      </c>
      <c r="D2793" s="27" t="str">
        <f>VLOOKUP('Raw Data'!$C2793,'country description'!$A$2:$B$16,2,0)</f>
        <v>India</v>
      </c>
      <c r="E2793" s="27" t="s">
        <v>14</v>
      </c>
      <c r="F2793" s="27" t="s">
        <v>5765</v>
      </c>
      <c r="G2793" s="27" t="s">
        <v>461</v>
      </c>
      <c r="H2793" s="27" t="s">
        <v>18</v>
      </c>
      <c r="I2793" s="27" t="s">
        <v>19</v>
      </c>
      <c r="J2793" s="27" t="s">
        <v>19</v>
      </c>
      <c r="K2793" s="27">
        <v>2</v>
      </c>
      <c r="L2793" s="27">
        <v>4</v>
      </c>
      <c r="M2793" s="27">
        <v>500</v>
      </c>
      <c r="N2793" s="27">
        <v>3</v>
      </c>
      <c r="O2793" s="27">
        <v>2017</v>
      </c>
      <c r="P2793" s="27">
        <v>4</v>
      </c>
      <c r="Q2793" s="27">
        <v>25</v>
      </c>
      <c r="R2793" s="28">
        <f>DATE('Raw Data'!$O2793,'Raw Data'!$P2793,'Raw Data'!$Q2793)</f>
        <v>42850</v>
      </c>
      <c r="S2793" s="27" t="str">
        <f>CONCATENATE(MID('Raw Data'!$H2793,FIND("(",'Raw Data'!$H2793)+1,FIND(")",'Raw Data'!$H2793)-FIND("(",'Raw Data'!$H2793)-1),"",'Raw Data'!$M2793)</f>
        <v>Rs.500</v>
      </c>
      <c r="T2793" s="27">
        <f t="shared" si="43"/>
        <v>1</v>
      </c>
      <c r="U2793" s="29">
        <f>'Raw Data'!$M2793*'Raw Data'!$T2793</f>
        <v>500</v>
      </c>
    </row>
    <row r="2794" spans="1:21" x14ac:dyDescent="0.3">
      <c r="A2794" s="20">
        <v>18288046</v>
      </c>
      <c r="B2794" s="27" t="s">
        <v>5766</v>
      </c>
      <c r="C2794" s="27">
        <v>1</v>
      </c>
      <c r="D2794" s="27" t="str">
        <f>VLOOKUP('Raw Data'!$C2794,'country description'!$A$2:$B$16,2,0)</f>
        <v>India</v>
      </c>
      <c r="E2794" s="27" t="s">
        <v>14</v>
      </c>
      <c r="F2794" s="27" t="s">
        <v>1582</v>
      </c>
      <c r="G2794" s="27" t="s">
        <v>4509</v>
      </c>
      <c r="H2794" s="27" t="s">
        <v>18</v>
      </c>
      <c r="I2794" s="27" t="s">
        <v>19</v>
      </c>
      <c r="J2794" s="27" t="s">
        <v>19</v>
      </c>
      <c r="K2794" s="27">
        <v>2</v>
      </c>
      <c r="L2794" s="27">
        <v>18</v>
      </c>
      <c r="M2794" s="27">
        <v>500</v>
      </c>
      <c r="N2794" s="27">
        <v>3.4</v>
      </c>
      <c r="O2794" s="27">
        <v>2012</v>
      </c>
      <c r="P2794" s="27">
        <v>4</v>
      </c>
      <c r="Q2794" s="27">
        <v>24</v>
      </c>
      <c r="R2794" s="28">
        <f>DATE('Raw Data'!$O2794,'Raw Data'!$P2794,'Raw Data'!$Q2794)</f>
        <v>41023</v>
      </c>
      <c r="S2794" s="27" t="str">
        <f>CONCATENATE(MID('Raw Data'!$H2794,FIND("(",'Raw Data'!$H2794)+1,FIND(")",'Raw Data'!$H2794)-FIND("(",'Raw Data'!$H2794)-1),"",'Raw Data'!$M2794)</f>
        <v>Rs.500</v>
      </c>
      <c r="T2794" s="27">
        <f t="shared" si="43"/>
        <v>1</v>
      </c>
      <c r="U2794" s="29">
        <f>'Raw Data'!$M2794*'Raw Data'!$T2794</f>
        <v>500</v>
      </c>
    </row>
    <row r="2795" spans="1:21" x14ac:dyDescent="0.3">
      <c r="A2795" s="20">
        <v>677</v>
      </c>
      <c r="B2795" s="27" t="s">
        <v>1363</v>
      </c>
      <c r="C2795" s="27">
        <v>1</v>
      </c>
      <c r="D2795" s="27" t="str">
        <f>VLOOKUP('Raw Data'!$C2795,'country description'!$A$2:$B$16,2,0)</f>
        <v>India</v>
      </c>
      <c r="E2795" s="27" t="s">
        <v>14</v>
      </c>
      <c r="F2795" s="27" t="s">
        <v>5767</v>
      </c>
      <c r="G2795" s="27" t="s">
        <v>455</v>
      </c>
      <c r="H2795" s="27" t="s">
        <v>18</v>
      </c>
      <c r="I2795" s="27" t="s">
        <v>19</v>
      </c>
      <c r="J2795" s="27" t="s">
        <v>19</v>
      </c>
      <c r="K2795" s="27">
        <v>2</v>
      </c>
      <c r="L2795" s="27">
        <v>87</v>
      </c>
      <c r="M2795" s="27">
        <v>500</v>
      </c>
      <c r="N2795" s="27">
        <v>3.6</v>
      </c>
      <c r="O2795" s="27">
        <v>2014</v>
      </c>
      <c r="P2795" s="27">
        <v>4</v>
      </c>
      <c r="Q2795" s="27">
        <v>3</v>
      </c>
      <c r="R2795" s="28">
        <f>DATE('Raw Data'!$O2795,'Raw Data'!$P2795,'Raw Data'!$Q2795)</f>
        <v>41732</v>
      </c>
      <c r="S2795" s="27" t="str">
        <f>CONCATENATE(MID('Raw Data'!$H2795,FIND("(",'Raw Data'!$H2795)+1,FIND(")",'Raw Data'!$H2795)-FIND("(",'Raw Data'!$H2795)-1),"",'Raw Data'!$M2795)</f>
        <v>Rs.500</v>
      </c>
      <c r="T2795" s="27">
        <f t="shared" si="43"/>
        <v>1</v>
      </c>
      <c r="U2795" s="29">
        <f>'Raw Data'!$M2795*'Raw Data'!$T2795</f>
        <v>500</v>
      </c>
    </row>
    <row r="2796" spans="1:21" x14ac:dyDescent="0.3">
      <c r="A2796" s="20">
        <v>18431176</v>
      </c>
      <c r="B2796" s="27" t="s">
        <v>5768</v>
      </c>
      <c r="C2796" s="27">
        <v>1</v>
      </c>
      <c r="D2796" s="27" t="str">
        <f>VLOOKUP('Raw Data'!$C2796,'country description'!$A$2:$B$16,2,0)</f>
        <v>India</v>
      </c>
      <c r="E2796" s="27" t="s">
        <v>14</v>
      </c>
      <c r="F2796" s="27" t="s">
        <v>5769</v>
      </c>
      <c r="G2796" s="27" t="s">
        <v>455</v>
      </c>
      <c r="H2796" s="27" t="s">
        <v>18</v>
      </c>
      <c r="I2796" s="27" t="s">
        <v>19</v>
      </c>
      <c r="J2796" s="27" t="s">
        <v>19</v>
      </c>
      <c r="K2796" s="27">
        <v>2</v>
      </c>
      <c r="L2796" s="27">
        <v>3</v>
      </c>
      <c r="M2796" s="27">
        <v>500</v>
      </c>
      <c r="N2796" s="27">
        <v>1</v>
      </c>
      <c r="O2796" s="27">
        <v>2016</v>
      </c>
      <c r="P2796" s="27">
        <v>4</v>
      </c>
      <c r="Q2796" s="27">
        <v>19</v>
      </c>
      <c r="R2796" s="28">
        <f>DATE('Raw Data'!$O2796,'Raw Data'!$P2796,'Raw Data'!$Q2796)</f>
        <v>42479</v>
      </c>
      <c r="S2796" s="27" t="str">
        <f>CONCATENATE(MID('Raw Data'!$H2796,FIND("(",'Raw Data'!$H2796)+1,FIND(")",'Raw Data'!$H2796)-FIND("(",'Raw Data'!$H2796)-1),"",'Raw Data'!$M2796)</f>
        <v>Rs.500</v>
      </c>
      <c r="T2796" s="27">
        <f t="shared" si="43"/>
        <v>1</v>
      </c>
      <c r="U2796" s="29">
        <f>'Raw Data'!$M2796*'Raw Data'!$T2796</f>
        <v>500</v>
      </c>
    </row>
    <row r="2797" spans="1:21" x14ac:dyDescent="0.3">
      <c r="A2797" s="20">
        <v>177</v>
      </c>
      <c r="B2797" s="27" t="s">
        <v>5265</v>
      </c>
      <c r="C2797" s="27">
        <v>1</v>
      </c>
      <c r="D2797" s="27" t="str">
        <f>VLOOKUP('Raw Data'!$C2797,'country description'!$A$2:$B$16,2,0)</f>
        <v>India</v>
      </c>
      <c r="E2797" s="27" t="s">
        <v>14</v>
      </c>
      <c r="F2797" s="27" t="s">
        <v>5770</v>
      </c>
      <c r="G2797" s="27" t="s">
        <v>5267</v>
      </c>
      <c r="H2797" s="27" t="s">
        <v>18</v>
      </c>
      <c r="I2797" s="27" t="s">
        <v>19</v>
      </c>
      <c r="J2797" s="27" t="s">
        <v>19</v>
      </c>
      <c r="K2797" s="27">
        <v>2</v>
      </c>
      <c r="L2797" s="27">
        <v>388</v>
      </c>
      <c r="M2797" s="27">
        <v>500</v>
      </c>
      <c r="N2797" s="27">
        <v>3.8</v>
      </c>
      <c r="O2797" s="27">
        <v>2011</v>
      </c>
      <c r="P2797" s="27">
        <v>3</v>
      </c>
      <c r="Q2797" s="27">
        <v>2</v>
      </c>
      <c r="R2797" s="28">
        <f>DATE('Raw Data'!$O2797,'Raw Data'!$P2797,'Raw Data'!$Q2797)</f>
        <v>40604</v>
      </c>
      <c r="S2797" s="27" t="str">
        <f>CONCATENATE(MID('Raw Data'!$H2797,FIND("(",'Raw Data'!$H2797)+1,FIND(")",'Raw Data'!$H2797)-FIND("(",'Raw Data'!$H2797)-1),"",'Raw Data'!$M2797)</f>
        <v>Rs.500</v>
      </c>
      <c r="T2797" s="27">
        <f t="shared" si="43"/>
        <v>1</v>
      </c>
      <c r="U2797" s="29">
        <f>'Raw Data'!$M2797*'Raw Data'!$T2797</f>
        <v>500</v>
      </c>
    </row>
    <row r="2798" spans="1:21" x14ac:dyDescent="0.3">
      <c r="A2798" s="20">
        <v>312579</v>
      </c>
      <c r="B2798" s="27" t="s">
        <v>5771</v>
      </c>
      <c r="C2798" s="27">
        <v>1</v>
      </c>
      <c r="D2798" s="27" t="str">
        <f>VLOOKUP('Raw Data'!$C2798,'country description'!$A$2:$B$16,2,0)</f>
        <v>India</v>
      </c>
      <c r="E2798" s="27" t="s">
        <v>14</v>
      </c>
      <c r="F2798" s="27" t="s">
        <v>5772</v>
      </c>
      <c r="G2798" s="27" t="s">
        <v>470</v>
      </c>
      <c r="H2798" s="27" t="s">
        <v>18</v>
      </c>
      <c r="I2798" s="27" t="s">
        <v>19</v>
      </c>
      <c r="J2798" s="27" t="s">
        <v>19</v>
      </c>
      <c r="K2798" s="27">
        <v>2</v>
      </c>
      <c r="L2798" s="27">
        <v>15</v>
      </c>
      <c r="M2798" s="27">
        <v>500</v>
      </c>
      <c r="N2798" s="27">
        <v>3.2</v>
      </c>
      <c r="O2798" s="27">
        <v>2016</v>
      </c>
      <c r="P2798" s="27">
        <v>3</v>
      </c>
      <c r="Q2798" s="27">
        <v>23</v>
      </c>
      <c r="R2798" s="28">
        <f>DATE('Raw Data'!$O2798,'Raw Data'!$P2798,'Raw Data'!$Q2798)</f>
        <v>42452</v>
      </c>
      <c r="S2798" s="27" t="str">
        <f>CONCATENATE(MID('Raw Data'!$H2798,FIND("(",'Raw Data'!$H2798)+1,FIND(")",'Raw Data'!$H2798)-FIND("(",'Raw Data'!$H2798)-1),"",'Raw Data'!$M2798)</f>
        <v>Rs.500</v>
      </c>
      <c r="T2798" s="27">
        <f t="shared" si="43"/>
        <v>1</v>
      </c>
      <c r="U2798" s="29">
        <f>'Raw Data'!$M2798*'Raw Data'!$T2798</f>
        <v>500</v>
      </c>
    </row>
    <row r="2799" spans="1:21" x14ac:dyDescent="0.3">
      <c r="A2799" s="20">
        <v>313046</v>
      </c>
      <c r="B2799" s="27" t="s">
        <v>5773</v>
      </c>
      <c r="C2799" s="27">
        <v>1</v>
      </c>
      <c r="D2799" s="27" t="str">
        <f>VLOOKUP('Raw Data'!$C2799,'country description'!$A$2:$B$16,2,0)</f>
        <v>India</v>
      </c>
      <c r="E2799" s="27" t="s">
        <v>14</v>
      </c>
      <c r="F2799" s="27" t="s">
        <v>5774</v>
      </c>
      <c r="G2799" s="27" t="s">
        <v>504</v>
      </c>
      <c r="H2799" s="27" t="s">
        <v>18</v>
      </c>
      <c r="I2799" s="27" t="s">
        <v>19</v>
      </c>
      <c r="J2799" s="27" t="s">
        <v>19</v>
      </c>
      <c r="K2799" s="27">
        <v>2</v>
      </c>
      <c r="L2799" s="27">
        <v>14</v>
      </c>
      <c r="M2799" s="27">
        <v>500</v>
      </c>
      <c r="N2799" s="27">
        <v>2.6</v>
      </c>
      <c r="O2799" s="27">
        <v>2012</v>
      </c>
      <c r="P2799" s="27">
        <v>3</v>
      </c>
      <c r="Q2799" s="27">
        <v>3</v>
      </c>
      <c r="R2799" s="28">
        <f>DATE('Raw Data'!$O2799,'Raw Data'!$P2799,'Raw Data'!$Q2799)</f>
        <v>40971</v>
      </c>
      <c r="S2799" s="27" t="str">
        <f>CONCATENATE(MID('Raw Data'!$H2799,FIND("(",'Raw Data'!$H2799)+1,FIND(")",'Raw Data'!$H2799)-FIND("(",'Raw Data'!$H2799)-1),"",'Raw Data'!$M2799)</f>
        <v>Rs.500</v>
      </c>
      <c r="T2799" s="27">
        <f t="shared" si="43"/>
        <v>1</v>
      </c>
      <c r="U2799" s="29">
        <f>'Raw Data'!$M2799*'Raw Data'!$T2799</f>
        <v>500</v>
      </c>
    </row>
    <row r="2800" spans="1:21" x14ac:dyDescent="0.3">
      <c r="A2800" s="20">
        <v>18336207</v>
      </c>
      <c r="B2800" s="27" t="s">
        <v>5775</v>
      </c>
      <c r="C2800" s="27">
        <v>1</v>
      </c>
      <c r="D2800" s="27" t="str">
        <f>VLOOKUP('Raw Data'!$C2800,'country description'!$A$2:$B$16,2,0)</f>
        <v>India</v>
      </c>
      <c r="E2800" s="27" t="s">
        <v>14</v>
      </c>
      <c r="F2800" s="27" t="s">
        <v>5776</v>
      </c>
      <c r="G2800" s="27" t="s">
        <v>407</v>
      </c>
      <c r="H2800" s="27" t="s">
        <v>18</v>
      </c>
      <c r="I2800" s="27" t="s">
        <v>19</v>
      </c>
      <c r="J2800" s="27" t="s">
        <v>19</v>
      </c>
      <c r="K2800" s="27">
        <v>2</v>
      </c>
      <c r="L2800" s="27">
        <v>4</v>
      </c>
      <c r="M2800" s="27">
        <v>500</v>
      </c>
      <c r="N2800" s="27">
        <v>3</v>
      </c>
      <c r="O2800" s="27">
        <v>2016</v>
      </c>
      <c r="P2800" s="27">
        <v>3</v>
      </c>
      <c r="Q2800" s="27">
        <v>3</v>
      </c>
      <c r="R2800" s="28">
        <f>DATE('Raw Data'!$O2800,'Raw Data'!$P2800,'Raw Data'!$Q2800)</f>
        <v>42432</v>
      </c>
      <c r="S2800" s="27" t="str">
        <f>CONCATENATE(MID('Raw Data'!$H2800,FIND("(",'Raw Data'!$H2800)+1,FIND(")",'Raw Data'!$H2800)-FIND("(",'Raw Data'!$H2800)-1),"",'Raw Data'!$M2800)</f>
        <v>Rs.500</v>
      </c>
      <c r="T2800" s="27">
        <f t="shared" si="43"/>
        <v>1</v>
      </c>
      <c r="U2800" s="29">
        <f>'Raw Data'!$M2800*'Raw Data'!$T2800</f>
        <v>500</v>
      </c>
    </row>
    <row r="2801" spans="1:21" x14ac:dyDescent="0.3">
      <c r="A2801" s="20">
        <v>18432940</v>
      </c>
      <c r="B2801" s="27" t="s">
        <v>5777</v>
      </c>
      <c r="C2801" s="27">
        <v>1</v>
      </c>
      <c r="D2801" s="27" t="str">
        <f>VLOOKUP('Raw Data'!$C2801,'country description'!$A$2:$B$16,2,0)</f>
        <v>India</v>
      </c>
      <c r="E2801" s="27" t="s">
        <v>14</v>
      </c>
      <c r="F2801" s="27" t="s">
        <v>5778</v>
      </c>
      <c r="G2801" s="27" t="s">
        <v>464</v>
      </c>
      <c r="H2801" s="27" t="s">
        <v>18</v>
      </c>
      <c r="I2801" s="27" t="s">
        <v>19</v>
      </c>
      <c r="J2801" s="27" t="s">
        <v>19</v>
      </c>
      <c r="K2801" s="27">
        <v>2</v>
      </c>
      <c r="L2801" s="27">
        <v>17</v>
      </c>
      <c r="M2801" s="27">
        <v>500</v>
      </c>
      <c r="N2801" s="27">
        <v>3.4</v>
      </c>
      <c r="O2801" s="27">
        <v>2014</v>
      </c>
      <c r="P2801" s="27">
        <v>3</v>
      </c>
      <c r="Q2801" s="27">
        <v>28</v>
      </c>
      <c r="R2801" s="28">
        <f>DATE('Raw Data'!$O2801,'Raw Data'!$P2801,'Raw Data'!$Q2801)</f>
        <v>41726</v>
      </c>
      <c r="S2801" s="27" t="str">
        <f>CONCATENATE(MID('Raw Data'!$H2801,FIND("(",'Raw Data'!$H2801)+1,FIND(")",'Raw Data'!$H2801)-FIND("(",'Raw Data'!$H2801)-1),"",'Raw Data'!$M2801)</f>
        <v>Rs.500</v>
      </c>
      <c r="T2801" s="27">
        <f t="shared" si="43"/>
        <v>1</v>
      </c>
      <c r="U2801" s="29">
        <f>'Raw Data'!$M2801*'Raw Data'!$T2801</f>
        <v>500</v>
      </c>
    </row>
    <row r="2802" spans="1:21" x14ac:dyDescent="0.3">
      <c r="A2802" s="20">
        <v>308014</v>
      </c>
      <c r="B2802" s="27" t="s">
        <v>5779</v>
      </c>
      <c r="C2802" s="27">
        <v>1</v>
      </c>
      <c r="D2802" s="27" t="str">
        <f>VLOOKUP('Raw Data'!$C2802,'country description'!$A$2:$B$16,2,0)</f>
        <v>India</v>
      </c>
      <c r="E2802" s="27" t="s">
        <v>14</v>
      </c>
      <c r="F2802" s="27" t="s">
        <v>5780</v>
      </c>
      <c r="G2802" s="27" t="s">
        <v>390</v>
      </c>
      <c r="H2802" s="27" t="s">
        <v>18</v>
      </c>
      <c r="I2802" s="27" t="s">
        <v>19</v>
      </c>
      <c r="J2802" s="27" t="s">
        <v>19</v>
      </c>
      <c r="K2802" s="27">
        <v>2</v>
      </c>
      <c r="L2802" s="27">
        <v>40</v>
      </c>
      <c r="M2802" s="27">
        <v>500</v>
      </c>
      <c r="N2802" s="27">
        <v>3.4</v>
      </c>
      <c r="O2802" s="27">
        <v>2017</v>
      </c>
      <c r="P2802" s="27">
        <v>3</v>
      </c>
      <c r="Q2802" s="27">
        <v>6</v>
      </c>
      <c r="R2802" s="28">
        <f>DATE('Raw Data'!$O2802,'Raw Data'!$P2802,'Raw Data'!$Q2802)</f>
        <v>42800</v>
      </c>
      <c r="S2802" s="27" t="str">
        <f>CONCATENATE(MID('Raw Data'!$H2802,FIND("(",'Raw Data'!$H2802)+1,FIND(")",'Raw Data'!$H2802)-FIND("(",'Raw Data'!$H2802)-1),"",'Raw Data'!$M2802)</f>
        <v>Rs.500</v>
      </c>
      <c r="T2802" s="27">
        <f t="shared" si="43"/>
        <v>1</v>
      </c>
      <c r="U2802" s="29">
        <f>'Raw Data'!$M2802*'Raw Data'!$T2802</f>
        <v>500</v>
      </c>
    </row>
    <row r="2803" spans="1:21" x14ac:dyDescent="0.3">
      <c r="A2803" s="20">
        <v>7309</v>
      </c>
      <c r="B2803" s="27" t="s">
        <v>5781</v>
      </c>
      <c r="C2803" s="27">
        <v>1</v>
      </c>
      <c r="D2803" s="27" t="str">
        <f>VLOOKUP('Raw Data'!$C2803,'country description'!$A$2:$B$16,2,0)</f>
        <v>India</v>
      </c>
      <c r="E2803" s="27" t="s">
        <v>14</v>
      </c>
      <c r="F2803" s="27" t="s">
        <v>5782</v>
      </c>
      <c r="G2803" s="27" t="s">
        <v>5783</v>
      </c>
      <c r="H2803" s="27" t="s">
        <v>18</v>
      </c>
      <c r="I2803" s="27" t="s">
        <v>19</v>
      </c>
      <c r="J2803" s="27" t="s">
        <v>19</v>
      </c>
      <c r="K2803" s="27">
        <v>2</v>
      </c>
      <c r="L2803" s="27">
        <v>15</v>
      </c>
      <c r="M2803" s="27">
        <v>500</v>
      </c>
      <c r="N2803" s="27">
        <v>2.9</v>
      </c>
      <c r="O2803" s="27">
        <v>2015</v>
      </c>
      <c r="P2803" s="27">
        <v>3</v>
      </c>
      <c r="Q2803" s="27">
        <v>12</v>
      </c>
      <c r="R2803" s="28">
        <f>DATE('Raw Data'!$O2803,'Raw Data'!$P2803,'Raw Data'!$Q2803)</f>
        <v>42075</v>
      </c>
      <c r="S2803" s="27" t="str">
        <f>CONCATENATE(MID('Raw Data'!$H2803,FIND("(",'Raw Data'!$H2803)+1,FIND(")",'Raw Data'!$H2803)-FIND("(",'Raw Data'!$H2803)-1),"",'Raw Data'!$M2803)</f>
        <v>Rs.500</v>
      </c>
      <c r="T2803" s="27">
        <f t="shared" si="43"/>
        <v>1</v>
      </c>
      <c r="U2803" s="29">
        <f>'Raw Data'!$M2803*'Raw Data'!$T2803</f>
        <v>500</v>
      </c>
    </row>
    <row r="2804" spans="1:21" x14ac:dyDescent="0.3">
      <c r="A2804" s="20">
        <v>18356795</v>
      </c>
      <c r="B2804" s="27" t="s">
        <v>5784</v>
      </c>
      <c r="C2804" s="27">
        <v>1</v>
      </c>
      <c r="D2804" s="27" t="str">
        <f>VLOOKUP('Raw Data'!$C2804,'country description'!$A$2:$B$16,2,0)</f>
        <v>India</v>
      </c>
      <c r="E2804" s="27" t="s">
        <v>14</v>
      </c>
      <c r="F2804" s="27" t="s">
        <v>5785</v>
      </c>
      <c r="G2804" s="27" t="s">
        <v>393</v>
      </c>
      <c r="H2804" s="27" t="s">
        <v>18</v>
      </c>
      <c r="I2804" s="27" t="s">
        <v>19</v>
      </c>
      <c r="J2804" s="27" t="s">
        <v>19</v>
      </c>
      <c r="K2804" s="27">
        <v>2</v>
      </c>
      <c r="L2804" s="27">
        <v>1</v>
      </c>
      <c r="M2804" s="27">
        <v>500</v>
      </c>
      <c r="N2804" s="27">
        <v>1</v>
      </c>
      <c r="O2804" s="27">
        <v>2014</v>
      </c>
      <c r="P2804" s="27">
        <v>3</v>
      </c>
      <c r="Q2804" s="27">
        <v>16</v>
      </c>
      <c r="R2804" s="28">
        <f>DATE('Raw Data'!$O2804,'Raw Data'!$P2804,'Raw Data'!$Q2804)</f>
        <v>41714</v>
      </c>
      <c r="S2804" s="27" t="str">
        <f>CONCATENATE(MID('Raw Data'!$H2804,FIND("(",'Raw Data'!$H2804)+1,FIND(")",'Raw Data'!$H2804)-FIND("(",'Raw Data'!$H2804)-1),"",'Raw Data'!$M2804)</f>
        <v>Rs.500</v>
      </c>
      <c r="T2804" s="27">
        <f t="shared" si="43"/>
        <v>1</v>
      </c>
      <c r="U2804" s="29">
        <f>'Raw Data'!$M2804*'Raw Data'!$T2804</f>
        <v>500</v>
      </c>
    </row>
    <row r="2805" spans="1:21" x14ac:dyDescent="0.3">
      <c r="A2805" s="20">
        <v>18232577</v>
      </c>
      <c r="B2805" s="27" t="s">
        <v>5786</v>
      </c>
      <c r="C2805" s="27">
        <v>1</v>
      </c>
      <c r="D2805" s="27" t="str">
        <f>VLOOKUP('Raw Data'!$C2805,'country description'!$A$2:$B$16,2,0)</f>
        <v>India</v>
      </c>
      <c r="E2805" s="27" t="s">
        <v>14</v>
      </c>
      <c r="F2805" s="27" t="s">
        <v>5787</v>
      </c>
      <c r="G2805" s="27" t="s">
        <v>475</v>
      </c>
      <c r="H2805" s="27" t="s">
        <v>18</v>
      </c>
      <c r="I2805" s="27" t="s">
        <v>19</v>
      </c>
      <c r="J2805" s="27" t="s">
        <v>19</v>
      </c>
      <c r="K2805" s="27">
        <v>2</v>
      </c>
      <c r="L2805" s="27">
        <v>8</v>
      </c>
      <c r="M2805" s="27">
        <v>500</v>
      </c>
      <c r="N2805" s="27">
        <v>3</v>
      </c>
      <c r="O2805" s="27">
        <v>2011</v>
      </c>
      <c r="P2805" s="27">
        <v>3</v>
      </c>
      <c r="Q2805" s="27">
        <v>23</v>
      </c>
      <c r="R2805" s="28">
        <f>DATE('Raw Data'!$O2805,'Raw Data'!$P2805,'Raw Data'!$Q2805)</f>
        <v>40625</v>
      </c>
      <c r="S2805" s="27" t="str">
        <f>CONCATENATE(MID('Raw Data'!$H2805,FIND("(",'Raw Data'!$H2805)+1,FIND(")",'Raw Data'!$H2805)-FIND("(",'Raw Data'!$H2805)-1),"",'Raw Data'!$M2805)</f>
        <v>Rs.500</v>
      </c>
      <c r="T2805" s="27">
        <f t="shared" si="43"/>
        <v>1</v>
      </c>
      <c r="U2805" s="29">
        <f>'Raw Data'!$M2805*'Raw Data'!$T2805</f>
        <v>500</v>
      </c>
    </row>
    <row r="2806" spans="1:21" x14ac:dyDescent="0.3">
      <c r="A2806" s="20">
        <v>304585</v>
      </c>
      <c r="B2806" s="27" t="s">
        <v>1002</v>
      </c>
      <c r="C2806" s="27">
        <v>1</v>
      </c>
      <c r="D2806" s="27" t="str">
        <f>VLOOKUP('Raw Data'!$C2806,'country description'!$A$2:$B$16,2,0)</f>
        <v>India</v>
      </c>
      <c r="E2806" s="27" t="s">
        <v>14</v>
      </c>
      <c r="F2806" s="27" t="s">
        <v>5788</v>
      </c>
      <c r="G2806" s="27" t="s">
        <v>475</v>
      </c>
      <c r="H2806" s="27" t="s">
        <v>18</v>
      </c>
      <c r="I2806" s="27" t="s">
        <v>19</v>
      </c>
      <c r="J2806" s="27" t="s">
        <v>19</v>
      </c>
      <c r="K2806" s="27">
        <v>2</v>
      </c>
      <c r="L2806" s="27">
        <v>20</v>
      </c>
      <c r="M2806" s="27">
        <v>500</v>
      </c>
      <c r="N2806" s="27">
        <v>2.5</v>
      </c>
      <c r="O2806" s="27">
        <v>2014</v>
      </c>
      <c r="P2806" s="27">
        <v>3</v>
      </c>
      <c r="Q2806" s="27">
        <v>13</v>
      </c>
      <c r="R2806" s="28">
        <f>DATE('Raw Data'!$O2806,'Raw Data'!$P2806,'Raw Data'!$Q2806)</f>
        <v>41711</v>
      </c>
      <c r="S2806" s="27" t="str">
        <f>CONCATENATE(MID('Raw Data'!$H2806,FIND("(",'Raw Data'!$H2806)+1,FIND(")",'Raw Data'!$H2806)-FIND("(",'Raw Data'!$H2806)-1),"",'Raw Data'!$M2806)</f>
        <v>Rs.500</v>
      </c>
      <c r="T2806" s="27">
        <f t="shared" si="43"/>
        <v>1</v>
      </c>
      <c r="U2806" s="29">
        <f>'Raw Data'!$M2806*'Raw Data'!$T2806</f>
        <v>500</v>
      </c>
    </row>
    <row r="2807" spans="1:21" x14ac:dyDescent="0.3">
      <c r="A2807" s="20">
        <v>3522</v>
      </c>
      <c r="B2807" s="27" t="s">
        <v>5789</v>
      </c>
      <c r="C2807" s="27">
        <v>1</v>
      </c>
      <c r="D2807" s="27" t="str">
        <f>VLOOKUP('Raw Data'!$C2807,'country description'!$A$2:$B$16,2,0)</f>
        <v>India</v>
      </c>
      <c r="E2807" s="27" t="s">
        <v>14</v>
      </c>
      <c r="F2807" s="27" t="s">
        <v>5790</v>
      </c>
      <c r="G2807" s="27" t="s">
        <v>731</v>
      </c>
      <c r="H2807" s="27" t="s">
        <v>18</v>
      </c>
      <c r="I2807" s="27" t="s">
        <v>19</v>
      </c>
      <c r="J2807" s="27" t="s">
        <v>19</v>
      </c>
      <c r="K2807" s="27">
        <v>2</v>
      </c>
      <c r="L2807" s="27">
        <v>99</v>
      </c>
      <c r="M2807" s="27">
        <v>500</v>
      </c>
      <c r="N2807" s="27">
        <v>3.8</v>
      </c>
      <c r="O2807" s="27">
        <v>2016</v>
      </c>
      <c r="P2807" s="27">
        <v>3</v>
      </c>
      <c r="Q2807" s="27">
        <v>17</v>
      </c>
      <c r="R2807" s="28">
        <f>DATE('Raw Data'!$O2807,'Raw Data'!$P2807,'Raw Data'!$Q2807)</f>
        <v>42446</v>
      </c>
      <c r="S2807" s="27" t="str">
        <f>CONCATENATE(MID('Raw Data'!$H2807,FIND("(",'Raw Data'!$H2807)+1,FIND(")",'Raw Data'!$H2807)-FIND("(",'Raw Data'!$H2807)-1),"",'Raw Data'!$M2807)</f>
        <v>Rs.500</v>
      </c>
      <c r="T2807" s="27">
        <f t="shared" si="43"/>
        <v>1</v>
      </c>
      <c r="U2807" s="29">
        <f>'Raw Data'!$M2807*'Raw Data'!$T2807</f>
        <v>500</v>
      </c>
    </row>
    <row r="2808" spans="1:21" x14ac:dyDescent="0.3">
      <c r="A2808" s="20">
        <v>18350870</v>
      </c>
      <c r="B2808" s="27" t="s">
        <v>5791</v>
      </c>
      <c r="C2808" s="27">
        <v>1</v>
      </c>
      <c r="D2808" s="27" t="str">
        <f>VLOOKUP('Raw Data'!$C2808,'country description'!$A$2:$B$16,2,0)</f>
        <v>India</v>
      </c>
      <c r="E2808" s="27" t="s">
        <v>14</v>
      </c>
      <c r="F2808" s="27" t="s">
        <v>5792</v>
      </c>
      <c r="G2808" s="27" t="s">
        <v>500</v>
      </c>
      <c r="H2808" s="27" t="s">
        <v>18</v>
      </c>
      <c r="I2808" s="27" t="s">
        <v>19</v>
      </c>
      <c r="J2808" s="27" t="s">
        <v>19</v>
      </c>
      <c r="K2808" s="27">
        <v>2</v>
      </c>
      <c r="L2808" s="27">
        <v>1</v>
      </c>
      <c r="M2808" s="27">
        <v>500</v>
      </c>
      <c r="N2808" s="27">
        <v>1</v>
      </c>
      <c r="O2808" s="27">
        <v>2016</v>
      </c>
      <c r="P2808" s="27">
        <v>3</v>
      </c>
      <c r="Q2808" s="27">
        <v>21</v>
      </c>
      <c r="R2808" s="28">
        <f>DATE('Raw Data'!$O2808,'Raw Data'!$P2808,'Raw Data'!$Q2808)</f>
        <v>42450</v>
      </c>
      <c r="S2808" s="27" t="str">
        <f>CONCATENATE(MID('Raw Data'!$H2808,FIND("(",'Raw Data'!$H2808)+1,FIND(")",'Raw Data'!$H2808)-FIND("(",'Raw Data'!$H2808)-1),"",'Raw Data'!$M2808)</f>
        <v>Rs.500</v>
      </c>
      <c r="T2808" s="27">
        <f t="shared" si="43"/>
        <v>1</v>
      </c>
      <c r="U2808" s="29">
        <f>'Raw Data'!$M2808*'Raw Data'!$T2808</f>
        <v>500</v>
      </c>
    </row>
    <row r="2809" spans="1:21" x14ac:dyDescent="0.3">
      <c r="A2809" s="20">
        <v>311025</v>
      </c>
      <c r="B2809" s="27" t="s">
        <v>5793</v>
      </c>
      <c r="C2809" s="27">
        <v>1</v>
      </c>
      <c r="D2809" s="27" t="str">
        <f>VLOOKUP('Raw Data'!$C2809,'country description'!$A$2:$B$16,2,0)</f>
        <v>India</v>
      </c>
      <c r="E2809" s="27" t="s">
        <v>14</v>
      </c>
      <c r="F2809" s="27" t="s">
        <v>1582</v>
      </c>
      <c r="G2809" s="27" t="s">
        <v>410</v>
      </c>
      <c r="H2809" s="27" t="s">
        <v>18</v>
      </c>
      <c r="I2809" s="27" t="s">
        <v>19</v>
      </c>
      <c r="J2809" s="27" t="s">
        <v>19</v>
      </c>
      <c r="K2809" s="27">
        <v>2</v>
      </c>
      <c r="L2809" s="27">
        <v>78</v>
      </c>
      <c r="M2809" s="27">
        <v>500</v>
      </c>
      <c r="N2809" s="27">
        <v>2.7</v>
      </c>
      <c r="O2809" s="27">
        <v>2017</v>
      </c>
      <c r="P2809" s="27">
        <v>3</v>
      </c>
      <c r="Q2809" s="27">
        <v>10</v>
      </c>
      <c r="R2809" s="28">
        <f>DATE('Raw Data'!$O2809,'Raw Data'!$P2809,'Raw Data'!$Q2809)</f>
        <v>42804</v>
      </c>
      <c r="S2809" s="27" t="str">
        <f>CONCATENATE(MID('Raw Data'!$H2809,FIND("(",'Raw Data'!$H2809)+1,FIND(")",'Raw Data'!$H2809)-FIND("(",'Raw Data'!$H2809)-1),"",'Raw Data'!$M2809)</f>
        <v>Rs.500</v>
      </c>
      <c r="T2809" s="27">
        <f t="shared" si="43"/>
        <v>1</v>
      </c>
      <c r="U2809" s="29">
        <f>'Raw Data'!$M2809*'Raw Data'!$T2809</f>
        <v>500</v>
      </c>
    </row>
    <row r="2810" spans="1:21" x14ac:dyDescent="0.3">
      <c r="A2810" s="20">
        <v>312268</v>
      </c>
      <c r="B2810" s="27" t="s">
        <v>5794</v>
      </c>
      <c r="C2810" s="27">
        <v>1</v>
      </c>
      <c r="D2810" s="27" t="str">
        <f>VLOOKUP('Raw Data'!$C2810,'country description'!$A$2:$B$16,2,0)</f>
        <v>India</v>
      </c>
      <c r="E2810" s="27" t="s">
        <v>14</v>
      </c>
      <c r="F2810" s="27" t="s">
        <v>5795</v>
      </c>
      <c r="G2810" s="27" t="s">
        <v>1077</v>
      </c>
      <c r="H2810" s="27" t="s">
        <v>18</v>
      </c>
      <c r="I2810" s="27" t="s">
        <v>19</v>
      </c>
      <c r="J2810" s="27" t="s">
        <v>19</v>
      </c>
      <c r="K2810" s="27">
        <v>2</v>
      </c>
      <c r="L2810" s="27">
        <v>18</v>
      </c>
      <c r="M2810" s="27">
        <v>500</v>
      </c>
      <c r="N2810" s="27">
        <v>3.4</v>
      </c>
      <c r="O2810" s="27">
        <v>2017</v>
      </c>
      <c r="P2810" s="27">
        <v>3</v>
      </c>
      <c r="Q2810" s="27">
        <v>21</v>
      </c>
      <c r="R2810" s="28">
        <f>DATE('Raw Data'!$O2810,'Raw Data'!$P2810,'Raw Data'!$Q2810)</f>
        <v>42815</v>
      </c>
      <c r="S2810" s="27" t="str">
        <f>CONCATENATE(MID('Raw Data'!$H2810,FIND("(",'Raw Data'!$H2810)+1,FIND(")",'Raw Data'!$H2810)-FIND("(",'Raw Data'!$H2810)-1),"",'Raw Data'!$M2810)</f>
        <v>Rs.500</v>
      </c>
      <c r="T2810" s="27">
        <f t="shared" si="43"/>
        <v>1</v>
      </c>
      <c r="U2810" s="29">
        <f>'Raw Data'!$M2810*'Raw Data'!$T2810</f>
        <v>500</v>
      </c>
    </row>
    <row r="2811" spans="1:21" x14ac:dyDescent="0.3">
      <c r="A2811" s="20">
        <v>309044</v>
      </c>
      <c r="B2811" s="27" t="s">
        <v>5796</v>
      </c>
      <c r="C2811" s="27">
        <v>1</v>
      </c>
      <c r="D2811" s="27" t="str">
        <f>VLOOKUP('Raw Data'!$C2811,'country description'!$A$2:$B$16,2,0)</f>
        <v>India</v>
      </c>
      <c r="E2811" s="27" t="s">
        <v>14</v>
      </c>
      <c r="F2811" s="27" t="s">
        <v>5797</v>
      </c>
      <c r="G2811" s="27" t="s">
        <v>475</v>
      </c>
      <c r="H2811" s="27" t="s">
        <v>18</v>
      </c>
      <c r="I2811" s="27" t="s">
        <v>19</v>
      </c>
      <c r="J2811" s="27" t="s">
        <v>19</v>
      </c>
      <c r="K2811" s="27">
        <v>2</v>
      </c>
      <c r="L2811" s="27">
        <v>94</v>
      </c>
      <c r="M2811" s="27">
        <v>500</v>
      </c>
      <c r="N2811" s="27">
        <v>2.6</v>
      </c>
      <c r="O2811" s="27">
        <v>2011</v>
      </c>
      <c r="P2811" s="27">
        <v>3</v>
      </c>
      <c r="Q2811" s="27">
        <v>28</v>
      </c>
      <c r="R2811" s="28">
        <f>DATE('Raw Data'!$O2811,'Raw Data'!$P2811,'Raw Data'!$Q2811)</f>
        <v>40630</v>
      </c>
      <c r="S2811" s="27" t="str">
        <f>CONCATENATE(MID('Raw Data'!$H2811,FIND("(",'Raw Data'!$H2811)+1,FIND(")",'Raw Data'!$H2811)-FIND("(",'Raw Data'!$H2811)-1),"",'Raw Data'!$M2811)</f>
        <v>Rs.500</v>
      </c>
      <c r="T2811" s="27">
        <f t="shared" si="43"/>
        <v>1</v>
      </c>
      <c r="U2811" s="29">
        <f>'Raw Data'!$M2811*'Raw Data'!$T2811</f>
        <v>500</v>
      </c>
    </row>
    <row r="2812" spans="1:21" x14ac:dyDescent="0.3">
      <c r="A2812" s="20">
        <v>2049</v>
      </c>
      <c r="B2812" s="27" t="s">
        <v>402</v>
      </c>
      <c r="C2812" s="27">
        <v>1</v>
      </c>
      <c r="D2812" s="27" t="str">
        <f>VLOOKUP('Raw Data'!$C2812,'country description'!$A$2:$B$16,2,0)</f>
        <v>India</v>
      </c>
      <c r="E2812" s="27" t="s">
        <v>14</v>
      </c>
      <c r="F2812" s="27" t="s">
        <v>5798</v>
      </c>
      <c r="G2812" s="27" t="s">
        <v>404</v>
      </c>
      <c r="H2812" s="27" t="s">
        <v>18</v>
      </c>
      <c r="I2812" s="27" t="s">
        <v>19</v>
      </c>
      <c r="J2812" s="27" t="s">
        <v>19</v>
      </c>
      <c r="K2812" s="27">
        <v>2</v>
      </c>
      <c r="L2812" s="27">
        <v>91</v>
      </c>
      <c r="M2812" s="27">
        <v>500</v>
      </c>
      <c r="N2812" s="27">
        <v>2.7</v>
      </c>
      <c r="O2812" s="27">
        <v>2017</v>
      </c>
      <c r="P2812" s="27">
        <v>3</v>
      </c>
      <c r="Q2812" s="27">
        <v>13</v>
      </c>
      <c r="R2812" s="28">
        <f>DATE('Raw Data'!$O2812,'Raw Data'!$P2812,'Raw Data'!$Q2812)</f>
        <v>42807</v>
      </c>
      <c r="S2812" s="27" t="str">
        <f>CONCATENATE(MID('Raw Data'!$H2812,FIND("(",'Raw Data'!$H2812)+1,FIND(")",'Raw Data'!$H2812)-FIND("(",'Raw Data'!$H2812)-1),"",'Raw Data'!$M2812)</f>
        <v>Rs.500</v>
      </c>
      <c r="T2812" s="27">
        <f t="shared" si="43"/>
        <v>1</v>
      </c>
      <c r="U2812" s="29">
        <f>'Raw Data'!$M2812*'Raw Data'!$T2812</f>
        <v>500</v>
      </c>
    </row>
    <row r="2813" spans="1:21" x14ac:dyDescent="0.3">
      <c r="A2813" s="20">
        <v>18458629</v>
      </c>
      <c r="B2813" s="27" t="s">
        <v>5799</v>
      </c>
      <c r="C2813" s="27">
        <v>1</v>
      </c>
      <c r="D2813" s="27" t="str">
        <f>VLOOKUP('Raw Data'!$C2813,'country description'!$A$2:$B$16,2,0)</f>
        <v>India</v>
      </c>
      <c r="E2813" s="27" t="s">
        <v>14</v>
      </c>
      <c r="F2813" s="27" t="s">
        <v>5800</v>
      </c>
      <c r="G2813" s="27" t="s">
        <v>393</v>
      </c>
      <c r="H2813" s="27" t="s">
        <v>18</v>
      </c>
      <c r="I2813" s="27" t="s">
        <v>19</v>
      </c>
      <c r="J2813" s="27" t="s">
        <v>19</v>
      </c>
      <c r="K2813" s="27">
        <v>2</v>
      </c>
      <c r="L2813" s="27">
        <v>26</v>
      </c>
      <c r="M2813" s="27">
        <v>500</v>
      </c>
      <c r="N2813" s="27">
        <v>3.6</v>
      </c>
      <c r="O2813" s="27">
        <v>2018</v>
      </c>
      <c r="P2813" s="27">
        <v>3</v>
      </c>
      <c r="Q2813" s="27">
        <v>16</v>
      </c>
      <c r="R2813" s="28">
        <f>DATE('Raw Data'!$O2813,'Raw Data'!$P2813,'Raw Data'!$Q2813)</f>
        <v>43175</v>
      </c>
      <c r="S2813" s="27" t="str">
        <f>CONCATENATE(MID('Raw Data'!$H2813,FIND("(",'Raw Data'!$H2813)+1,FIND(")",'Raw Data'!$H2813)-FIND("(",'Raw Data'!$H2813)-1),"",'Raw Data'!$M2813)</f>
        <v>Rs.500</v>
      </c>
      <c r="T2813" s="27">
        <f t="shared" si="43"/>
        <v>1</v>
      </c>
      <c r="U2813" s="29">
        <f>'Raw Data'!$M2813*'Raw Data'!$T2813</f>
        <v>500</v>
      </c>
    </row>
    <row r="2814" spans="1:21" x14ac:dyDescent="0.3">
      <c r="A2814" s="20">
        <v>18390311</v>
      </c>
      <c r="B2814" s="27" t="s">
        <v>5801</v>
      </c>
      <c r="C2814" s="27">
        <v>1</v>
      </c>
      <c r="D2814" s="27" t="str">
        <f>VLOOKUP('Raw Data'!$C2814,'country description'!$A$2:$B$16,2,0)</f>
        <v>India</v>
      </c>
      <c r="E2814" s="27" t="s">
        <v>14</v>
      </c>
      <c r="F2814" s="27" t="s">
        <v>518</v>
      </c>
      <c r="G2814" s="27" t="s">
        <v>455</v>
      </c>
      <c r="H2814" s="27" t="s">
        <v>18</v>
      </c>
      <c r="I2814" s="27" t="s">
        <v>19</v>
      </c>
      <c r="J2814" s="27" t="s">
        <v>19</v>
      </c>
      <c r="K2814" s="27">
        <v>2</v>
      </c>
      <c r="L2814" s="27">
        <v>3</v>
      </c>
      <c r="M2814" s="27">
        <v>500</v>
      </c>
      <c r="N2814" s="27">
        <v>1</v>
      </c>
      <c r="O2814" s="27">
        <v>2017</v>
      </c>
      <c r="P2814" s="27">
        <v>3</v>
      </c>
      <c r="Q2814" s="27">
        <v>20</v>
      </c>
      <c r="R2814" s="28">
        <f>DATE('Raw Data'!$O2814,'Raw Data'!$P2814,'Raw Data'!$Q2814)</f>
        <v>42814</v>
      </c>
      <c r="S2814" s="27" t="str">
        <f>CONCATENATE(MID('Raw Data'!$H2814,FIND("(",'Raw Data'!$H2814)+1,FIND(")",'Raw Data'!$H2814)-FIND("(",'Raw Data'!$H2814)-1),"",'Raw Data'!$M2814)</f>
        <v>Rs.500</v>
      </c>
      <c r="T2814" s="27">
        <f t="shared" si="43"/>
        <v>1</v>
      </c>
      <c r="U2814" s="29">
        <f>'Raw Data'!$M2814*'Raw Data'!$T2814</f>
        <v>500</v>
      </c>
    </row>
    <row r="2815" spans="1:21" x14ac:dyDescent="0.3">
      <c r="A2815" s="20">
        <v>18268361</v>
      </c>
      <c r="B2815" s="27" t="s">
        <v>5802</v>
      </c>
      <c r="C2815" s="27">
        <v>1</v>
      </c>
      <c r="D2815" s="27" t="str">
        <f>VLOOKUP('Raw Data'!$C2815,'country description'!$A$2:$B$16,2,0)</f>
        <v>India</v>
      </c>
      <c r="E2815" s="27" t="s">
        <v>14</v>
      </c>
      <c r="F2815" s="27" t="s">
        <v>5803</v>
      </c>
      <c r="G2815" s="27" t="s">
        <v>5804</v>
      </c>
      <c r="H2815" s="27" t="s">
        <v>18</v>
      </c>
      <c r="I2815" s="27" t="s">
        <v>19</v>
      </c>
      <c r="J2815" s="27" t="s">
        <v>19</v>
      </c>
      <c r="K2815" s="27">
        <v>2</v>
      </c>
      <c r="L2815" s="27">
        <v>1</v>
      </c>
      <c r="M2815" s="27">
        <v>500</v>
      </c>
      <c r="N2815" s="27">
        <v>1</v>
      </c>
      <c r="O2815" s="27">
        <v>2018</v>
      </c>
      <c r="P2815" s="27">
        <v>2</v>
      </c>
      <c r="Q2815" s="27">
        <v>6</v>
      </c>
      <c r="R2815" s="28">
        <f>DATE('Raw Data'!$O2815,'Raw Data'!$P2815,'Raw Data'!$Q2815)</f>
        <v>43137</v>
      </c>
      <c r="S2815" s="27" t="str">
        <f>CONCATENATE(MID('Raw Data'!$H2815,FIND("(",'Raw Data'!$H2815)+1,FIND(")",'Raw Data'!$H2815)-FIND("(",'Raw Data'!$H2815)-1),"",'Raw Data'!$M2815)</f>
        <v>Rs.500</v>
      </c>
      <c r="T2815" s="27">
        <f t="shared" si="43"/>
        <v>1</v>
      </c>
      <c r="U2815" s="29">
        <f>'Raw Data'!$M2815*'Raw Data'!$T2815</f>
        <v>500</v>
      </c>
    </row>
    <row r="2816" spans="1:21" x14ac:dyDescent="0.3">
      <c r="A2816" s="20">
        <v>18449782</v>
      </c>
      <c r="B2816" s="27" t="s">
        <v>5805</v>
      </c>
      <c r="C2816" s="27">
        <v>1</v>
      </c>
      <c r="D2816" s="27" t="str">
        <f>VLOOKUP('Raw Data'!$C2816,'country description'!$A$2:$B$16,2,0)</f>
        <v>India</v>
      </c>
      <c r="E2816" s="27" t="s">
        <v>14</v>
      </c>
      <c r="F2816" s="27" t="s">
        <v>5806</v>
      </c>
      <c r="G2816" s="27" t="s">
        <v>5807</v>
      </c>
      <c r="H2816" s="27" t="s">
        <v>18</v>
      </c>
      <c r="I2816" s="27" t="s">
        <v>19</v>
      </c>
      <c r="J2816" s="27" t="s">
        <v>19</v>
      </c>
      <c r="K2816" s="27">
        <v>2</v>
      </c>
      <c r="L2816" s="27">
        <v>17</v>
      </c>
      <c r="M2816" s="27">
        <v>500</v>
      </c>
      <c r="N2816" s="27">
        <v>3.4</v>
      </c>
      <c r="O2816" s="27">
        <v>2018</v>
      </c>
      <c r="P2816" s="27">
        <v>2</v>
      </c>
      <c r="Q2816" s="27">
        <v>9</v>
      </c>
      <c r="R2816" s="28">
        <f>DATE('Raw Data'!$O2816,'Raw Data'!$P2816,'Raw Data'!$Q2816)</f>
        <v>43140</v>
      </c>
      <c r="S2816" s="27" t="str">
        <f>CONCATENATE(MID('Raw Data'!$H2816,FIND("(",'Raw Data'!$H2816)+1,FIND(")",'Raw Data'!$H2816)-FIND("(",'Raw Data'!$H2816)-1),"",'Raw Data'!$M2816)</f>
        <v>Rs.500</v>
      </c>
      <c r="T2816" s="27">
        <f t="shared" si="43"/>
        <v>1</v>
      </c>
      <c r="U2816" s="29">
        <f>'Raw Data'!$M2816*'Raw Data'!$T2816</f>
        <v>500</v>
      </c>
    </row>
    <row r="2817" spans="1:21" x14ac:dyDescent="0.3">
      <c r="A2817" s="20">
        <v>6698</v>
      </c>
      <c r="B2817" s="27" t="s">
        <v>5265</v>
      </c>
      <c r="C2817" s="27">
        <v>1</v>
      </c>
      <c r="D2817" s="27" t="str">
        <f>VLOOKUP('Raw Data'!$C2817,'country description'!$A$2:$B$16,2,0)</f>
        <v>India</v>
      </c>
      <c r="E2817" s="27" t="s">
        <v>14</v>
      </c>
      <c r="F2817" s="27" t="s">
        <v>5808</v>
      </c>
      <c r="G2817" s="27" t="s">
        <v>5267</v>
      </c>
      <c r="H2817" s="27" t="s">
        <v>18</v>
      </c>
      <c r="I2817" s="27" t="s">
        <v>19</v>
      </c>
      <c r="J2817" s="27" t="s">
        <v>19</v>
      </c>
      <c r="K2817" s="27">
        <v>2</v>
      </c>
      <c r="L2817" s="27">
        <v>57</v>
      </c>
      <c r="M2817" s="27">
        <v>500</v>
      </c>
      <c r="N2817" s="27">
        <v>3</v>
      </c>
      <c r="O2817" s="27">
        <v>2017</v>
      </c>
      <c r="P2817" s="27">
        <v>2</v>
      </c>
      <c r="Q2817" s="27">
        <v>19</v>
      </c>
      <c r="R2817" s="28">
        <f>DATE('Raw Data'!$O2817,'Raw Data'!$P2817,'Raw Data'!$Q2817)</f>
        <v>42785</v>
      </c>
      <c r="S2817" s="27" t="str">
        <f>CONCATENATE(MID('Raw Data'!$H2817,FIND("(",'Raw Data'!$H2817)+1,FIND(")",'Raw Data'!$H2817)-FIND("(",'Raw Data'!$H2817)-1),"",'Raw Data'!$M2817)</f>
        <v>Rs.500</v>
      </c>
      <c r="T2817" s="27">
        <f t="shared" si="43"/>
        <v>1</v>
      </c>
      <c r="U2817" s="29">
        <f>'Raw Data'!$M2817*'Raw Data'!$T2817</f>
        <v>500</v>
      </c>
    </row>
    <row r="2818" spans="1:21" x14ac:dyDescent="0.3">
      <c r="A2818" s="20">
        <v>9959</v>
      </c>
      <c r="B2818" s="27" t="s">
        <v>5265</v>
      </c>
      <c r="C2818" s="27">
        <v>1</v>
      </c>
      <c r="D2818" s="27" t="str">
        <f>VLOOKUP('Raw Data'!$C2818,'country description'!$A$2:$B$16,2,0)</f>
        <v>India</v>
      </c>
      <c r="E2818" s="27" t="s">
        <v>14</v>
      </c>
      <c r="F2818" s="27" t="s">
        <v>5809</v>
      </c>
      <c r="G2818" s="27" t="s">
        <v>5267</v>
      </c>
      <c r="H2818" s="27" t="s">
        <v>18</v>
      </c>
      <c r="I2818" s="27" t="s">
        <v>19</v>
      </c>
      <c r="J2818" s="27" t="s">
        <v>19</v>
      </c>
      <c r="K2818" s="27">
        <v>2</v>
      </c>
      <c r="L2818" s="27">
        <v>108</v>
      </c>
      <c r="M2818" s="27">
        <v>500</v>
      </c>
      <c r="N2818" s="27">
        <v>3.7</v>
      </c>
      <c r="O2818" s="27">
        <v>2011</v>
      </c>
      <c r="P2818" s="27">
        <v>2</v>
      </c>
      <c r="Q2818" s="27">
        <v>20</v>
      </c>
      <c r="R2818" s="28">
        <f>DATE('Raw Data'!$O2818,'Raw Data'!$P2818,'Raw Data'!$Q2818)</f>
        <v>40594</v>
      </c>
      <c r="S2818" s="27" t="str">
        <f>CONCATENATE(MID('Raw Data'!$H2818,FIND("(",'Raw Data'!$H2818)+1,FIND(")",'Raw Data'!$H2818)-FIND("(",'Raw Data'!$H2818)-1),"",'Raw Data'!$M2818)</f>
        <v>Rs.500</v>
      </c>
      <c r="T2818" s="27">
        <f t="shared" ref="T2818:T2881" si="44">VLOOKUP(D2818,$Y$4:$Z$18,2,0)</f>
        <v>1</v>
      </c>
      <c r="U2818" s="29">
        <f>'Raw Data'!$M2818*'Raw Data'!$T2818</f>
        <v>500</v>
      </c>
    </row>
    <row r="2819" spans="1:21" x14ac:dyDescent="0.3">
      <c r="A2819" s="20">
        <v>18025092</v>
      </c>
      <c r="B2819" s="27" t="s">
        <v>5810</v>
      </c>
      <c r="C2819" s="27">
        <v>1</v>
      </c>
      <c r="D2819" s="27" t="str">
        <f>VLOOKUP('Raw Data'!$C2819,'country description'!$A$2:$B$16,2,0)</f>
        <v>India</v>
      </c>
      <c r="E2819" s="27" t="s">
        <v>14</v>
      </c>
      <c r="F2819" s="27" t="s">
        <v>5811</v>
      </c>
      <c r="G2819" s="27" t="s">
        <v>5812</v>
      </c>
      <c r="H2819" s="27" t="s">
        <v>18</v>
      </c>
      <c r="I2819" s="27" t="s">
        <v>19</v>
      </c>
      <c r="J2819" s="27" t="s">
        <v>19</v>
      </c>
      <c r="K2819" s="27">
        <v>2</v>
      </c>
      <c r="L2819" s="27">
        <v>28</v>
      </c>
      <c r="M2819" s="27">
        <v>500</v>
      </c>
      <c r="N2819" s="27">
        <v>3.5</v>
      </c>
      <c r="O2819" s="27">
        <v>2016</v>
      </c>
      <c r="P2819" s="27">
        <v>2</v>
      </c>
      <c r="Q2819" s="27">
        <v>1</v>
      </c>
      <c r="R2819" s="28">
        <f>DATE('Raw Data'!$O2819,'Raw Data'!$P2819,'Raw Data'!$Q2819)</f>
        <v>42401</v>
      </c>
      <c r="S2819" s="27" t="str">
        <f>CONCATENATE(MID('Raw Data'!$H2819,FIND("(",'Raw Data'!$H2819)+1,FIND(")",'Raw Data'!$H2819)-FIND("(",'Raw Data'!$H2819)-1),"",'Raw Data'!$M2819)</f>
        <v>Rs.500</v>
      </c>
      <c r="T2819" s="27">
        <f t="shared" si="44"/>
        <v>1</v>
      </c>
      <c r="U2819" s="29">
        <f>'Raw Data'!$M2819*'Raw Data'!$T2819</f>
        <v>500</v>
      </c>
    </row>
    <row r="2820" spans="1:21" x14ac:dyDescent="0.3">
      <c r="A2820" s="20">
        <v>300946</v>
      </c>
      <c r="B2820" s="27" t="s">
        <v>5813</v>
      </c>
      <c r="C2820" s="27">
        <v>1</v>
      </c>
      <c r="D2820" s="27" t="str">
        <f>VLOOKUP('Raw Data'!$C2820,'country description'!$A$2:$B$16,2,0)</f>
        <v>India</v>
      </c>
      <c r="E2820" s="27" t="s">
        <v>14</v>
      </c>
      <c r="F2820" s="27" t="s">
        <v>5814</v>
      </c>
      <c r="G2820" s="27" t="s">
        <v>424</v>
      </c>
      <c r="H2820" s="27" t="s">
        <v>18</v>
      </c>
      <c r="I2820" s="27" t="s">
        <v>19</v>
      </c>
      <c r="J2820" s="27" t="s">
        <v>19</v>
      </c>
      <c r="K2820" s="27">
        <v>2</v>
      </c>
      <c r="L2820" s="27">
        <v>95</v>
      </c>
      <c r="M2820" s="27">
        <v>500</v>
      </c>
      <c r="N2820" s="27">
        <v>3.6</v>
      </c>
      <c r="O2820" s="27">
        <v>2011</v>
      </c>
      <c r="P2820" s="27">
        <v>2</v>
      </c>
      <c r="Q2820" s="27">
        <v>16</v>
      </c>
      <c r="R2820" s="28">
        <f>DATE('Raw Data'!$O2820,'Raw Data'!$P2820,'Raw Data'!$Q2820)</f>
        <v>40590</v>
      </c>
      <c r="S2820" s="27" t="str">
        <f>CONCATENATE(MID('Raw Data'!$H2820,FIND("(",'Raw Data'!$H2820)+1,FIND(")",'Raw Data'!$H2820)-FIND("(",'Raw Data'!$H2820)-1),"",'Raw Data'!$M2820)</f>
        <v>Rs.500</v>
      </c>
      <c r="T2820" s="27">
        <f t="shared" si="44"/>
        <v>1</v>
      </c>
      <c r="U2820" s="29">
        <f>'Raw Data'!$M2820*'Raw Data'!$T2820</f>
        <v>500</v>
      </c>
    </row>
    <row r="2821" spans="1:21" x14ac:dyDescent="0.3">
      <c r="A2821" s="20">
        <v>306511</v>
      </c>
      <c r="B2821" s="27" t="s">
        <v>5815</v>
      </c>
      <c r="C2821" s="27">
        <v>1</v>
      </c>
      <c r="D2821" s="27" t="str">
        <f>VLOOKUP('Raw Data'!$C2821,'country description'!$A$2:$B$16,2,0)</f>
        <v>India</v>
      </c>
      <c r="E2821" s="27" t="s">
        <v>14</v>
      </c>
      <c r="F2821" s="27" t="s">
        <v>5816</v>
      </c>
      <c r="G2821" s="27" t="s">
        <v>458</v>
      </c>
      <c r="H2821" s="27" t="s">
        <v>18</v>
      </c>
      <c r="I2821" s="27" t="s">
        <v>19</v>
      </c>
      <c r="J2821" s="27" t="s">
        <v>19</v>
      </c>
      <c r="K2821" s="27">
        <v>2</v>
      </c>
      <c r="L2821" s="27">
        <v>13</v>
      </c>
      <c r="M2821" s="27">
        <v>500</v>
      </c>
      <c r="N2821" s="27">
        <v>2.9</v>
      </c>
      <c r="O2821" s="27">
        <v>2012</v>
      </c>
      <c r="P2821" s="27">
        <v>2</v>
      </c>
      <c r="Q2821" s="27">
        <v>27</v>
      </c>
      <c r="R2821" s="28">
        <f>DATE('Raw Data'!$O2821,'Raw Data'!$P2821,'Raw Data'!$Q2821)</f>
        <v>40966</v>
      </c>
      <c r="S2821" s="27" t="str">
        <f>CONCATENATE(MID('Raw Data'!$H2821,FIND("(",'Raw Data'!$H2821)+1,FIND(")",'Raw Data'!$H2821)-FIND("(",'Raw Data'!$H2821)-1),"",'Raw Data'!$M2821)</f>
        <v>Rs.500</v>
      </c>
      <c r="T2821" s="27">
        <f t="shared" si="44"/>
        <v>1</v>
      </c>
      <c r="U2821" s="29">
        <f>'Raw Data'!$M2821*'Raw Data'!$T2821</f>
        <v>500</v>
      </c>
    </row>
    <row r="2822" spans="1:21" x14ac:dyDescent="0.3">
      <c r="A2822" s="20">
        <v>18224537</v>
      </c>
      <c r="B2822" s="27" t="s">
        <v>5817</v>
      </c>
      <c r="C2822" s="27">
        <v>1</v>
      </c>
      <c r="D2822" s="27" t="str">
        <f>VLOOKUP('Raw Data'!$C2822,'country description'!$A$2:$B$16,2,0)</f>
        <v>India</v>
      </c>
      <c r="E2822" s="27" t="s">
        <v>14</v>
      </c>
      <c r="F2822" s="27" t="s">
        <v>986</v>
      </c>
      <c r="G2822" s="27" t="s">
        <v>1640</v>
      </c>
      <c r="H2822" s="27" t="s">
        <v>18</v>
      </c>
      <c r="I2822" s="27" t="s">
        <v>19</v>
      </c>
      <c r="J2822" s="27" t="s">
        <v>19</v>
      </c>
      <c r="K2822" s="27">
        <v>2</v>
      </c>
      <c r="L2822" s="27">
        <v>2</v>
      </c>
      <c r="M2822" s="27">
        <v>500</v>
      </c>
      <c r="N2822" s="27">
        <v>1</v>
      </c>
      <c r="O2822" s="27">
        <v>2011</v>
      </c>
      <c r="P2822" s="27">
        <v>2</v>
      </c>
      <c r="Q2822" s="27">
        <v>25</v>
      </c>
      <c r="R2822" s="28">
        <f>DATE('Raw Data'!$O2822,'Raw Data'!$P2822,'Raw Data'!$Q2822)</f>
        <v>40599</v>
      </c>
      <c r="S2822" s="27" t="str">
        <f>CONCATENATE(MID('Raw Data'!$H2822,FIND("(",'Raw Data'!$H2822)+1,FIND(")",'Raw Data'!$H2822)-FIND("(",'Raw Data'!$H2822)-1),"",'Raw Data'!$M2822)</f>
        <v>Rs.500</v>
      </c>
      <c r="T2822" s="27">
        <f t="shared" si="44"/>
        <v>1</v>
      </c>
      <c r="U2822" s="29">
        <f>'Raw Data'!$M2822*'Raw Data'!$T2822</f>
        <v>500</v>
      </c>
    </row>
    <row r="2823" spans="1:21" x14ac:dyDescent="0.3">
      <c r="A2823" s="20">
        <v>18228125</v>
      </c>
      <c r="B2823" s="27" t="s">
        <v>5818</v>
      </c>
      <c r="C2823" s="27">
        <v>1</v>
      </c>
      <c r="D2823" s="27" t="str">
        <f>VLOOKUP('Raw Data'!$C2823,'country description'!$A$2:$B$16,2,0)</f>
        <v>India</v>
      </c>
      <c r="E2823" s="27" t="s">
        <v>14</v>
      </c>
      <c r="F2823" s="27" t="s">
        <v>5819</v>
      </c>
      <c r="G2823" s="27" t="s">
        <v>461</v>
      </c>
      <c r="H2823" s="27" t="s">
        <v>18</v>
      </c>
      <c r="I2823" s="27" t="s">
        <v>19</v>
      </c>
      <c r="J2823" s="27" t="s">
        <v>19</v>
      </c>
      <c r="K2823" s="27">
        <v>2</v>
      </c>
      <c r="L2823" s="27">
        <v>71</v>
      </c>
      <c r="M2823" s="27">
        <v>500</v>
      </c>
      <c r="N2823" s="27">
        <v>4.0999999999999996</v>
      </c>
      <c r="O2823" s="27">
        <v>2012</v>
      </c>
      <c r="P2823" s="27">
        <v>2</v>
      </c>
      <c r="Q2823" s="27">
        <v>26</v>
      </c>
      <c r="R2823" s="28">
        <f>DATE('Raw Data'!$O2823,'Raw Data'!$P2823,'Raw Data'!$Q2823)</f>
        <v>40965</v>
      </c>
      <c r="S2823" s="27" t="str">
        <f>CONCATENATE(MID('Raw Data'!$H2823,FIND("(",'Raw Data'!$H2823)+1,FIND(")",'Raw Data'!$H2823)-FIND("(",'Raw Data'!$H2823)-1),"",'Raw Data'!$M2823)</f>
        <v>Rs.500</v>
      </c>
      <c r="T2823" s="27">
        <f t="shared" si="44"/>
        <v>1</v>
      </c>
      <c r="U2823" s="29">
        <f>'Raw Data'!$M2823*'Raw Data'!$T2823</f>
        <v>500</v>
      </c>
    </row>
    <row r="2824" spans="1:21" x14ac:dyDescent="0.3">
      <c r="A2824" s="20">
        <v>311117</v>
      </c>
      <c r="B2824" s="27" t="s">
        <v>5265</v>
      </c>
      <c r="C2824" s="27">
        <v>1</v>
      </c>
      <c r="D2824" s="27" t="str">
        <f>VLOOKUP('Raw Data'!$C2824,'country description'!$A$2:$B$16,2,0)</f>
        <v>India</v>
      </c>
      <c r="E2824" s="27" t="s">
        <v>14</v>
      </c>
      <c r="F2824" s="27" t="s">
        <v>5820</v>
      </c>
      <c r="G2824" s="27" t="s">
        <v>5267</v>
      </c>
      <c r="H2824" s="27" t="s">
        <v>18</v>
      </c>
      <c r="I2824" s="27" t="s">
        <v>19</v>
      </c>
      <c r="J2824" s="27" t="s">
        <v>19</v>
      </c>
      <c r="K2824" s="27">
        <v>2</v>
      </c>
      <c r="L2824" s="27">
        <v>25</v>
      </c>
      <c r="M2824" s="27">
        <v>500</v>
      </c>
      <c r="N2824" s="27">
        <v>3.2</v>
      </c>
      <c r="O2824" s="27">
        <v>2015</v>
      </c>
      <c r="P2824" s="27">
        <v>2</v>
      </c>
      <c r="Q2824" s="27">
        <v>28</v>
      </c>
      <c r="R2824" s="28">
        <f>DATE('Raw Data'!$O2824,'Raw Data'!$P2824,'Raw Data'!$Q2824)</f>
        <v>42063</v>
      </c>
      <c r="S2824" s="27" t="str">
        <f>CONCATENATE(MID('Raw Data'!$H2824,FIND("(",'Raw Data'!$H2824)+1,FIND(")",'Raw Data'!$H2824)-FIND("(",'Raw Data'!$H2824)-1),"",'Raw Data'!$M2824)</f>
        <v>Rs.500</v>
      </c>
      <c r="T2824" s="27">
        <f t="shared" si="44"/>
        <v>1</v>
      </c>
      <c r="U2824" s="29">
        <f>'Raw Data'!$M2824*'Raw Data'!$T2824</f>
        <v>500</v>
      </c>
    </row>
    <row r="2825" spans="1:21" x14ac:dyDescent="0.3">
      <c r="A2825" s="20">
        <v>303608</v>
      </c>
      <c r="B2825" s="27" t="s">
        <v>5821</v>
      </c>
      <c r="C2825" s="27">
        <v>1</v>
      </c>
      <c r="D2825" s="27" t="str">
        <f>VLOOKUP('Raw Data'!$C2825,'country description'!$A$2:$B$16,2,0)</f>
        <v>India</v>
      </c>
      <c r="E2825" s="27" t="s">
        <v>14</v>
      </c>
      <c r="F2825" s="27" t="s">
        <v>5822</v>
      </c>
      <c r="G2825" s="27" t="s">
        <v>393</v>
      </c>
      <c r="H2825" s="27" t="s">
        <v>18</v>
      </c>
      <c r="I2825" s="27" t="s">
        <v>19</v>
      </c>
      <c r="J2825" s="27" t="s">
        <v>19</v>
      </c>
      <c r="K2825" s="27">
        <v>2</v>
      </c>
      <c r="L2825" s="27">
        <v>15</v>
      </c>
      <c r="M2825" s="27">
        <v>500</v>
      </c>
      <c r="N2825" s="27">
        <v>3</v>
      </c>
      <c r="O2825" s="27">
        <v>2013</v>
      </c>
      <c r="P2825" s="27">
        <v>2</v>
      </c>
      <c r="Q2825" s="27">
        <v>5</v>
      </c>
      <c r="R2825" s="28">
        <f>DATE('Raw Data'!$O2825,'Raw Data'!$P2825,'Raw Data'!$Q2825)</f>
        <v>41310</v>
      </c>
      <c r="S2825" s="27" t="str">
        <f>CONCATENATE(MID('Raw Data'!$H2825,FIND("(",'Raw Data'!$H2825)+1,FIND(")",'Raw Data'!$H2825)-FIND("(",'Raw Data'!$H2825)-1),"",'Raw Data'!$M2825)</f>
        <v>Rs.500</v>
      </c>
      <c r="T2825" s="27">
        <f t="shared" si="44"/>
        <v>1</v>
      </c>
      <c r="U2825" s="29">
        <f>'Raw Data'!$M2825*'Raw Data'!$T2825</f>
        <v>500</v>
      </c>
    </row>
    <row r="2826" spans="1:21" x14ac:dyDescent="0.3">
      <c r="A2826" s="20">
        <v>309805</v>
      </c>
      <c r="B2826" s="27" t="s">
        <v>5823</v>
      </c>
      <c r="C2826" s="27">
        <v>1</v>
      </c>
      <c r="D2826" s="27" t="str">
        <f>VLOOKUP('Raw Data'!$C2826,'country description'!$A$2:$B$16,2,0)</f>
        <v>India</v>
      </c>
      <c r="E2826" s="27" t="s">
        <v>14</v>
      </c>
      <c r="F2826" s="27" t="s">
        <v>5824</v>
      </c>
      <c r="G2826" s="27" t="s">
        <v>1626</v>
      </c>
      <c r="H2826" s="27" t="s">
        <v>18</v>
      </c>
      <c r="I2826" s="27" t="s">
        <v>19</v>
      </c>
      <c r="J2826" s="27" t="s">
        <v>19</v>
      </c>
      <c r="K2826" s="27">
        <v>2</v>
      </c>
      <c r="L2826" s="27">
        <v>133</v>
      </c>
      <c r="M2826" s="27">
        <v>500</v>
      </c>
      <c r="N2826" s="27">
        <v>3.5</v>
      </c>
      <c r="O2826" s="27">
        <v>2012</v>
      </c>
      <c r="P2826" s="27">
        <v>2</v>
      </c>
      <c r="Q2826" s="27">
        <v>10</v>
      </c>
      <c r="R2826" s="28">
        <f>DATE('Raw Data'!$O2826,'Raw Data'!$P2826,'Raw Data'!$Q2826)</f>
        <v>40949</v>
      </c>
      <c r="S2826" s="27" t="str">
        <f>CONCATENATE(MID('Raw Data'!$H2826,FIND("(",'Raw Data'!$H2826)+1,FIND(")",'Raw Data'!$H2826)-FIND("(",'Raw Data'!$H2826)-1),"",'Raw Data'!$M2826)</f>
        <v>Rs.500</v>
      </c>
      <c r="T2826" s="27">
        <f t="shared" si="44"/>
        <v>1</v>
      </c>
      <c r="U2826" s="29">
        <f>'Raw Data'!$M2826*'Raw Data'!$T2826</f>
        <v>500</v>
      </c>
    </row>
    <row r="2827" spans="1:21" x14ac:dyDescent="0.3">
      <c r="A2827" s="20">
        <v>312922</v>
      </c>
      <c r="B2827" s="27" t="s">
        <v>5825</v>
      </c>
      <c r="C2827" s="27">
        <v>1</v>
      </c>
      <c r="D2827" s="27" t="str">
        <f>VLOOKUP('Raw Data'!$C2827,'country description'!$A$2:$B$16,2,0)</f>
        <v>India</v>
      </c>
      <c r="E2827" s="27" t="s">
        <v>14</v>
      </c>
      <c r="F2827" s="27" t="s">
        <v>5826</v>
      </c>
      <c r="G2827" s="27" t="s">
        <v>566</v>
      </c>
      <c r="H2827" s="27" t="s">
        <v>18</v>
      </c>
      <c r="I2827" s="27" t="s">
        <v>19</v>
      </c>
      <c r="J2827" s="27" t="s">
        <v>19</v>
      </c>
      <c r="K2827" s="27">
        <v>2</v>
      </c>
      <c r="L2827" s="27">
        <v>20</v>
      </c>
      <c r="M2827" s="27">
        <v>500</v>
      </c>
      <c r="N2827" s="27">
        <v>2.4</v>
      </c>
      <c r="O2827" s="27">
        <v>2013</v>
      </c>
      <c r="P2827" s="27">
        <v>2</v>
      </c>
      <c r="Q2827" s="27">
        <v>4</v>
      </c>
      <c r="R2827" s="28">
        <f>DATE('Raw Data'!$O2827,'Raw Data'!$P2827,'Raw Data'!$Q2827)</f>
        <v>41309</v>
      </c>
      <c r="S2827" s="27" t="str">
        <f>CONCATENATE(MID('Raw Data'!$H2827,FIND("(",'Raw Data'!$H2827)+1,FIND(")",'Raw Data'!$H2827)-FIND("(",'Raw Data'!$H2827)-1),"",'Raw Data'!$M2827)</f>
        <v>Rs.500</v>
      </c>
      <c r="T2827" s="27">
        <f t="shared" si="44"/>
        <v>1</v>
      </c>
      <c r="U2827" s="29">
        <f>'Raw Data'!$M2827*'Raw Data'!$T2827</f>
        <v>500</v>
      </c>
    </row>
    <row r="2828" spans="1:21" x14ac:dyDescent="0.3">
      <c r="A2828" s="20">
        <v>18378024</v>
      </c>
      <c r="B2828" s="27" t="s">
        <v>5827</v>
      </c>
      <c r="C2828" s="27">
        <v>1</v>
      </c>
      <c r="D2828" s="27" t="str">
        <f>VLOOKUP('Raw Data'!$C2828,'country description'!$A$2:$B$16,2,0)</f>
        <v>India</v>
      </c>
      <c r="E2828" s="27" t="s">
        <v>14</v>
      </c>
      <c r="F2828" s="27" t="s">
        <v>5828</v>
      </c>
      <c r="G2828" s="27" t="s">
        <v>5829</v>
      </c>
      <c r="H2828" s="27" t="s">
        <v>18</v>
      </c>
      <c r="I2828" s="27" t="s">
        <v>19</v>
      </c>
      <c r="J2828" s="27" t="s">
        <v>19</v>
      </c>
      <c r="K2828" s="27">
        <v>2</v>
      </c>
      <c r="L2828" s="27">
        <v>12</v>
      </c>
      <c r="M2828" s="27">
        <v>500</v>
      </c>
      <c r="N2828" s="27">
        <v>3.3</v>
      </c>
      <c r="O2828" s="27">
        <v>2018</v>
      </c>
      <c r="P2828" s="27">
        <v>2</v>
      </c>
      <c r="Q2828" s="27">
        <v>25</v>
      </c>
      <c r="R2828" s="28">
        <f>DATE('Raw Data'!$O2828,'Raw Data'!$P2828,'Raw Data'!$Q2828)</f>
        <v>43156</v>
      </c>
      <c r="S2828" s="27" t="str">
        <f>CONCATENATE(MID('Raw Data'!$H2828,FIND("(",'Raw Data'!$H2828)+1,FIND(")",'Raw Data'!$H2828)-FIND("(",'Raw Data'!$H2828)-1),"",'Raw Data'!$M2828)</f>
        <v>Rs.500</v>
      </c>
      <c r="T2828" s="27">
        <f t="shared" si="44"/>
        <v>1</v>
      </c>
      <c r="U2828" s="29">
        <f>'Raw Data'!$M2828*'Raw Data'!$T2828</f>
        <v>500</v>
      </c>
    </row>
    <row r="2829" spans="1:21" x14ac:dyDescent="0.3">
      <c r="A2829" s="20">
        <v>3490</v>
      </c>
      <c r="B2829" s="27" t="s">
        <v>5830</v>
      </c>
      <c r="C2829" s="27">
        <v>1</v>
      </c>
      <c r="D2829" s="27" t="str">
        <f>VLOOKUP('Raw Data'!$C2829,'country description'!$A$2:$B$16,2,0)</f>
        <v>India</v>
      </c>
      <c r="E2829" s="27" t="s">
        <v>14</v>
      </c>
      <c r="F2829" s="27" t="s">
        <v>5831</v>
      </c>
      <c r="G2829" s="27" t="s">
        <v>795</v>
      </c>
      <c r="H2829" s="27" t="s">
        <v>18</v>
      </c>
      <c r="I2829" s="27" t="s">
        <v>19</v>
      </c>
      <c r="J2829" s="27" t="s">
        <v>19</v>
      </c>
      <c r="K2829" s="27">
        <v>2</v>
      </c>
      <c r="L2829" s="27">
        <v>50</v>
      </c>
      <c r="M2829" s="27">
        <v>500</v>
      </c>
      <c r="N2829" s="27">
        <v>2.6</v>
      </c>
      <c r="O2829" s="27">
        <v>2010</v>
      </c>
      <c r="P2829" s="27">
        <v>2</v>
      </c>
      <c r="Q2829" s="27">
        <v>9</v>
      </c>
      <c r="R2829" s="28">
        <f>DATE('Raw Data'!$O2829,'Raw Data'!$P2829,'Raw Data'!$Q2829)</f>
        <v>40218</v>
      </c>
      <c r="S2829" s="27" t="str">
        <f>CONCATENATE(MID('Raw Data'!$H2829,FIND("(",'Raw Data'!$H2829)+1,FIND(")",'Raw Data'!$H2829)-FIND("(",'Raw Data'!$H2829)-1),"",'Raw Data'!$M2829)</f>
        <v>Rs.500</v>
      </c>
      <c r="T2829" s="27">
        <f t="shared" si="44"/>
        <v>1</v>
      </c>
      <c r="U2829" s="29">
        <f>'Raw Data'!$M2829*'Raw Data'!$T2829</f>
        <v>500</v>
      </c>
    </row>
    <row r="2830" spans="1:21" x14ac:dyDescent="0.3">
      <c r="A2830" s="20">
        <v>307693</v>
      </c>
      <c r="B2830" s="27" t="s">
        <v>5832</v>
      </c>
      <c r="C2830" s="27">
        <v>1</v>
      </c>
      <c r="D2830" s="27" t="str">
        <f>VLOOKUP('Raw Data'!$C2830,'country description'!$A$2:$B$16,2,0)</f>
        <v>India</v>
      </c>
      <c r="E2830" s="27" t="s">
        <v>14</v>
      </c>
      <c r="F2830" s="27" t="s">
        <v>5578</v>
      </c>
      <c r="G2830" s="27" t="s">
        <v>1626</v>
      </c>
      <c r="H2830" s="27" t="s">
        <v>18</v>
      </c>
      <c r="I2830" s="27" t="s">
        <v>19</v>
      </c>
      <c r="J2830" s="27" t="s">
        <v>19</v>
      </c>
      <c r="K2830" s="27">
        <v>2</v>
      </c>
      <c r="L2830" s="27">
        <v>19</v>
      </c>
      <c r="M2830" s="27">
        <v>500</v>
      </c>
      <c r="N2830" s="27">
        <v>2.7</v>
      </c>
      <c r="O2830" s="27">
        <v>2017</v>
      </c>
      <c r="P2830" s="27">
        <v>2</v>
      </c>
      <c r="Q2830" s="27">
        <v>11</v>
      </c>
      <c r="R2830" s="28">
        <f>DATE('Raw Data'!$O2830,'Raw Data'!$P2830,'Raw Data'!$Q2830)</f>
        <v>42777</v>
      </c>
      <c r="S2830" s="27" t="str">
        <f>CONCATENATE(MID('Raw Data'!$H2830,FIND("(",'Raw Data'!$H2830)+1,FIND(")",'Raw Data'!$H2830)-FIND("(",'Raw Data'!$H2830)-1),"",'Raw Data'!$M2830)</f>
        <v>Rs.500</v>
      </c>
      <c r="T2830" s="27">
        <f t="shared" si="44"/>
        <v>1</v>
      </c>
      <c r="U2830" s="29">
        <f>'Raw Data'!$M2830*'Raw Data'!$T2830</f>
        <v>500</v>
      </c>
    </row>
    <row r="2831" spans="1:21" x14ac:dyDescent="0.3">
      <c r="A2831" s="20">
        <v>18285695</v>
      </c>
      <c r="B2831" s="27" t="s">
        <v>5833</v>
      </c>
      <c r="C2831" s="27">
        <v>1</v>
      </c>
      <c r="D2831" s="27" t="str">
        <f>VLOOKUP('Raw Data'!$C2831,'country description'!$A$2:$B$16,2,0)</f>
        <v>India</v>
      </c>
      <c r="E2831" s="27" t="s">
        <v>14</v>
      </c>
      <c r="F2831" s="27" t="s">
        <v>5834</v>
      </c>
      <c r="G2831" s="27" t="s">
        <v>393</v>
      </c>
      <c r="H2831" s="27" t="s">
        <v>18</v>
      </c>
      <c r="I2831" s="27" t="s">
        <v>19</v>
      </c>
      <c r="J2831" s="27" t="s">
        <v>19</v>
      </c>
      <c r="K2831" s="27">
        <v>2</v>
      </c>
      <c r="L2831" s="27">
        <v>14</v>
      </c>
      <c r="M2831" s="27">
        <v>500</v>
      </c>
      <c r="N2831" s="27">
        <v>2.7</v>
      </c>
      <c r="O2831" s="27">
        <v>2017</v>
      </c>
      <c r="P2831" s="27">
        <v>2</v>
      </c>
      <c r="Q2831" s="27">
        <v>28</v>
      </c>
      <c r="R2831" s="28">
        <f>DATE('Raw Data'!$O2831,'Raw Data'!$P2831,'Raw Data'!$Q2831)</f>
        <v>42794</v>
      </c>
      <c r="S2831" s="27" t="str">
        <f>CONCATENATE(MID('Raw Data'!$H2831,FIND("(",'Raw Data'!$H2831)+1,FIND(")",'Raw Data'!$H2831)-FIND("(",'Raw Data'!$H2831)-1),"",'Raw Data'!$M2831)</f>
        <v>Rs.500</v>
      </c>
      <c r="T2831" s="27">
        <f t="shared" si="44"/>
        <v>1</v>
      </c>
      <c r="U2831" s="29">
        <f>'Raw Data'!$M2831*'Raw Data'!$T2831</f>
        <v>500</v>
      </c>
    </row>
    <row r="2832" spans="1:21" x14ac:dyDescent="0.3">
      <c r="A2832" s="20">
        <v>6341</v>
      </c>
      <c r="B2832" s="27" t="s">
        <v>5265</v>
      </c>
      <c r="C2832" s="27">
        <v>1</v>
      </c>
      <c r="D2832" s="27" t="str">
        <f>VLOOKUP('Raw Data'!$C2832,'country description'!$A$2:$B$16,2,0)</f>
        <v>India</v>
      </c>
      <c r="E2832" s="27" t="s">
        <v>14</v>
      </c>
      <c r="F2832" s="27" t="s">
        <v>5835</v>
      </c>
      <c r="G2832" s="27" t="s">
        <v>5267</v>
      </c>
      <c r="H2832" s="27" t="s">
        <v>18</v>
      </c>
      <c r="I2832" s="27" t="s">
        <v>19</v>
      </c>
      <c r="J2832" s="27" t="s">
        <v>19</v>
      </c>
      <c r="K2832" s="27">
        <v>2</v>
      </c>
      <c r="L2832" s="27">
        <v>91</v>
      </c>
      <c r="M2832" s="27">
        <v>500</v>
      </c>
      <c r="N2832" s="27">
        <v>3.4</v>
      </c>
      <c r="O2832" s="27">
        <v>2012</v>
      </c>
      <c r="P2832" s="27">
        <v>2</v>
      </c>
      <c r="Q2832" s="27">
        <v>9</v>
      </c>
      <c r="R2832" s="28">
        <f>DATE('Raw Data'!$O2832,'Raw Data'!$P2832,'Raw Data'!$Q2832)</f>
        <v>40948</v>
      </c>
      <c r="S2832" s="27" t="str">
        <f>CONCATENATE(MID('Raw Data'!$H2832,FIND("(",'Raw Data'!$H2832)+1,FIND(")",'Raw Data'!$H2832)-FIND("(",'Raw Data'!$H2832)-1),"",'Raw Data'!$M2832)</f>
        <v>Rs.500</v>
      </c>
      <c r="T2832" s="27">
        <f t="shared" si="44"/>
        <v>1</v>
      </c>
      <c r="U2832" s="29">
        <f>'Raw Data'!$M2832*'Raw Data'!$T2832</f>
        <v>500</v>
      </c>
    </row>
    <row r="2833" spans="1:21" x14ac:dyDescent="0.3">
      <c r="A2833" s="20">
        <v>4566</v>
      </c>
      <c r="B2833" s="27" t="s">
        <v>5279</v>
      </c>
      <c r="C2833" s="27">
        <v>1</v>
      </c>
      <c r="D2833" s="27" t="str">
        <f>VLOOKUP('Raw Data'!$C2833,'country description'!$A$2:$B$16,2,0)</f>
        <v>India</v>
      </c>
      <c r="E2833" s="27" t="s">
        <v>14</v>
      </c>
      <c r="F2833" s="27" t="s">
        <v>5836</v>
      </c>
      <c r="G2833" s="27" t="s">
        <v>5281</v>
      </c>
      <c r="H2833" s="27" t="s">
        <v>18</v>
      </c>
      <c r="I2833" s="27" t="s">
        <v>19</v>
      </c>
      <c r="J2833" s="27" t="s">
        <v>19</v>
      </c>
      <c r="K2833" s="27">
        <v>2</v>
      </c>
      <c r="L2833" s="27">
        <v>65</v>
      </c>
      <c r="M2833" s="27">
        <v>500</v>
      </c>
      <c r="N2833" s="27">
        <v>3.5</v>
      </c>
      <c r="O2833" s="27">
        <v>2011</v>
      </c>
      <c r="P2833" s="27">
        <v>2</v>
      </c>
      <c r="Q2833" s="27">
        <v>8</v>
      </c>
      <c r="R2833" s="28">
        <f>DATE('Raw Data'!$O2833,'Raw Data'!$P2833,'Raw Data'!$Q2833)</f>
        <v>40582</v>
      </c>
      <c r="S2833" s="27" t="str">
        <f>CONCATENATE(MID('Raw Data'!$H2833,FIND("(",'Raw Data'!$H2833)+1,FIND(")",'Raw Data'!$H2833)-FIND("(",'Raw Data'!$H2833)-1),"",'Raw Data'!$M2833)</f>
        <v>Rs.500</v>
      </c>
      <c r="T2833" s="27">
        <f t="shared" si="44"/>
        <v>1</v>
      </c>
      <c r="U2833" s="29">
        <f>'Raw Data'!$M2833*'Raw Data'!$T2833</f>
        <v>500</v>
      </c>
    </row>
    <row r="2834" spans="1:21" x14ac:dyDescent="0.3">
      <c r="A2834" s="20">
        <v>307965</v>
      </c>
      <c r="B2834" s="27" t="s">
        <v>5837</v>
      </c>
      <c r="C2834" s="27">
        <v>1</v>
      </c>
      <c r="D2834" s="27" t="str">
        <f>VLOOKUP('Raw Data'!$C2834,'country description'!$A$2:$B$16,2,0)</f>
        <v>India</v>
      </c>
      <c r="E2834" s="27" t="s">
        <v>14</v>
      </c>
      <c r="F2834" s="27" t="s">
        <v>5838</v>
      </c>
      <c r="G2834" s="27" t="s">
        <v>434</v>
      </c>
      <c r="H2834" s="27" t="s">
        <v>18</v>
      </c>
      <c r="I2834" s="27" t="s">
        <v>19</v>
      </c>
      <c r="J2834" s="27" t="s">
        <v>19</v>
      </c>
      <c r="K2834" s="27">
        <v>2</v>
      </c>
      <c r="L2834" s="27">
        <v>40</v>
      </c>
      <c r="M2834" s="27">
        <v>500</v>
      </c>
      <c r="N2834" s="27">
        <v>3.6</v>
      </c>
      <c r="O2834" s="27">
        <v>2012</v>
      </c>
      <c r="P2834" s="27">
        <v>2</v>
      </c>
      <c r="Q2834" s="27">
        <v>27</v>
      </c>
      <c r="R2834" s="28">
        <f>DATE('Raw Data'!$O2834,'Raw Data'!$P2834,'Raw Data'!$Q2834)</f>
        <v>40966</v>
      </c>
      <c r="S2834" s="27" t="str">
        <f>CONCATENATE(MID('Raw Data'!$H2834,FIND("(",'Raw Data'!$H2834)+1,FIND(")",'Raw Data'!$H2834)-FIND("(",'Raw Data'!$H2834)-1),"",'Raw Data'!$M2834)</f>
        <v>Rs.500</v>
      </c>
      <c r="T2834" s="27">
        <f t="shared" si="44"/>
        <v>1</v>
      </c>
      <c r="U2834" s="29">
        <f>'Raw Data'!$M2834*'Raw Data'!$T2834</f>
        <v>500</v>
      </c>
    </row>
    <row r="2835" spans="1:21" x14ac:dyDescent="0.3">
      <c r="A2835" s="20">
        <v>18463971</v>
      </c>
      <c r="B2835" s="27" t="s">
        <v>5839</v>
      </c>
      <c r="C2835" s="27">
        <v>1</v>
      </c>
      <c r="D2835" s="27" t="str">
        <f>VLOOKUP('Raw Data'!$C2835,'country description'!$A$2:$B$16,2,0)</f>
        <v>India</v>
      </c>
      <c r="E2835" s="27" t="s">
        <v>14</v>
      </c>
      <c r="F2835" s="27" t="s">
        <v>170</v>
      </c>
      <c r="G2835" s="27" t="s">
        <v>393</v>
      </c>
      <c r="H2835" s="27" t="s">
        <v>18</v>
      </c>
      <c r="I2835" s="27" t="s">
        <v>19</v>
      </c>
      <c r="J2835" s="27" t="s">
        <v>19</v>
      </c>
      <c r="K2835" s="27">
        <v>2</v>
      </c>
      <c r="L2835" s="27">
        <v>8</v>
      </c>
      <c r="M2835" s="27">
        <v>500</v>
      </c>
      <c r="N2835" s="27">
        <v>3.1</v>
      </c>
      <c r="O2835" s="27">
        <v>2016</v>
      </c>
      <c r="P2835" s="27">
        <v>2</v>
      </c>
      <c r="Q2835" s="27">
        <v>19</v>
      </c>
      <c r="R2835" s="28">
        <f>DATE('Raw Data'!$O2835,'Raw Data'!$P2835,'Raw Data'!$Q2835)</f>
        <v>42419</v>
      </c>
      <c r="S2835" s="27" t="str">
        <f>CONCATENATE(MID('Raw Data'!$H2835,FIND("(",'Raw Data'!$H2835)+1,FIND(")",'Raw Data'!$H2835)-FIND("(",'Raw Data'!$H2835)-1),"",'Raw Data'!$M2835)</f>
        <v>Rs.500</v>
      </c>
      <c r="T2835" s="27">
        <f t="shared" si="44"/>
        <v>1</v>
      </c>
      <c r="U2835" s="29">
        <f>'Raw Data'!$M2835*'Raw Data'!$T2835</f>
        <v>500</v>
      </c>
    </row>
    <row r="2836" spans="1:21" x14ac:dyDescent="0.3">
      <c r="A2836" s="20">
        <v>305606</v>
      </c>
      <c r="B2836" s="27" t="s">
        <v>5840</v>
      </c>
      <c r="C2836" s="27">
        <v>1</v>
      </c>
      <c r="D2836" s="27" t="str">
        <f>VLOOKUP('Raw Data'!$C2836,'country description'!$A$2:$B$16,2,0)</f>
        <v>India</v>
      </c>
      <c r="E2836" s="27" t="s">
        <v>14</v>
      </c>
      <c r="F2836" s="27" t="s">
        <v>5841</v>
      </c>
      <c r="G2836" s="27" t="s">
        <v>458</v>
      </c>
      <c r="H2836" s="27" t="s">
        <v>18</v>
      </c>
      <c r="I2836" s="27" t="s">
        <v>19</v>
      </c>
      <c r="J2836" s="27" t="s">
        <v>19</v>
      </c>
      <c r="K2836" s="27">
        <v>2</v>
      </c>
      <c r="L2836" s="27">
        <v>54</v>
      </c>
      <c r="M2836" s="27">
        <v>500</v>
      </c>
      <c r="N2836" s="27">
        <v>2.2999999999999998</v>
      </c>
      <c r="O2836" s="27">
        <v>2016</v>
      </c>
      <c r="P2836" s="27">
        <v>2</v>
      </c>
      <c r="Q2836" s="27">
        <v>26</v>
      </c>
      <c r="R2836" s="28">
        <f>DATE('Raw Data'!$O2836,'Raw Data'!$P2836,'Raw Data'!$Q2836)</f>
        <v>42426</v>
      </c>
      <c r="S2836" s="27" t="str">
        <f>CONCATENATE(MID('Raw Data'!$H2836,FIND("(",'Raw Data'!$H2836)+1,FIND(")",'Raw Data'!$H2836)-FIND("(",'Raw Data'!$H2836)-1),"",'Raw Data'!$M2836)</f>
        <v>Rs.500</v>
      </c>
      <c r="T2836" s="27">
        <f t="shared" si="44"/>
        <v>1</v>
      </c>
      <c r="U2836" s="29">
        <f>'Raw Data'!$M2836*'Raw Data'!$T2836</f>
        <v>500</v>
      </c>
    </row>
    <row r="2837" spans="1:21" x14ac:dyDescent="0.3">
      <c r="A2837" s="20">
        <v>303057</v>
      </c>
      <c r="B2837" s="27" t="s">
        <v>5842</v>
      </c>
      <c r="C2837" s="27">
        <v>1</v>
      </c>
      <c r="D2837" s="27" t="str">
        <f>VLOOKUP('Raw Data'!$C2837,'country description'!$A$2:$B$16,2,0)</f>
        <v>India</v>
      </c>
      <c r="E2837" s="27" t="s">
        <v>14</v>
      </c>
      <c r="F2837" s="27" t="s">
        <v>151</v>
      </c>
      <c r="G2837" s="27" t="s">
        <v>461</v>
      </c>
      <c r="H2837" s="27" t="s">
        <v>18</v>
      </c>
      <c r="I2837" s="27" t="s">
        <v>19</v>
      </c>
      <c r="J2837" s="27" t="s">
        <v>19</v>
      </c>
      <c r="K2837" s="27">
        <v>2</v>
      </c>
      <c r="L2837" s="27">
        <v>16</v>
      </c>
      <c r="M2837" s="27">
        <v>500</v>
      </c>
      <c r="N2837" s="27">
        <v>3.2</v>
      </c>
      <c r="O2837" s="27">
        <v>2014</v>
      </c>
      <c r="P2837" s="27">
        <v>2</v>
      </c>
      <c r="Q2837" s="27">
        <v>7</v>
      </c>
      <c r="R2837" s="28">
        <f>DATE('Raw Data'!$O2837,'Raw Data'!$P2837,'Raw Data'!$Q2837)</f>
        <v>41677</v>
      </c>
      <c r="S2837" s="27" t="str">
        <f>CONCATENATE(MID('Raw Data'!$H2837,FIND("(",'Raw Data'!$H2837)+1,FIND(")",'Raw Data'!$H2837)-FIND("(",'Raw Data'!$H2837)-1),"",'Raw Data'!$M2837)</f>
        <v>Rs.500</v>
      </c>
      <c r="T2837" s="27">
        <f t="shared" si="44"/>
        <v>1</v>
      </c>
      <c r="U2837" s="29">
        <f>'Raw Data'!$M2837*'Raw Data'!$T2837</f>
        <v>500</v>
      </c>
    </row>
    <row r="2838" spans="1:21" x14ac:dyDescent="0.3">
      <c r="A2838" s="20">
        <v>305856</v>
      </c>
      <c r="B2838" s="27" t="s">
        <v>5843</v>
      </c>
      <c r="C2838" s="27">
        <v>1</v>
      </c>
      <c r="D2838" s="27" t="str">
        <f>VLOOKUP('Raw Data'!$C2838,'country description'!$A$2:$B$16,2,0)</f>
        <v>India</v>
      </c>
      <c r="E2838" s="27" t="s">
        <v>14</v>
      </c>
      <c r="F2838" s="27" t="s">
        <v>5844</v>
      </c>
      <c r="G2838" s="27" t="s">
        <v>5845</v>
      </c>
      <c r="H2838" s="27" t="s">
        <v>18</v>
      </c>
      <c r="I2838" s="27" t="s">
        <v>19</v>
      </c>
      <c r="J2838" s="27" t="s">
        <v>19</v>
      </c>
      <c r="K2838" s="27">
        <v>2</v>
      </c>
      <c r="L2838" s="27">
        <v>480</v>
      </c>
      <c r="M2838" s="27">
        <v>500</v>
      </c>
      <c r="N2838" s="27">
        <v>3.6</v>
      </c>
      <c r="O2838" s="27">
        <v>2016</v>
      </c>
      <c r="P2838" s="27">
        <v>2</v>
      </c>
      <c r="Q2838" s="27">
        <v>22</v>
      </c>
      <c r="R2838" s="28">
        <f>DATE('Raw Data'!$O2838,'Raw Data'!$P2838,'Raw Data'!$Q2838)</f>
        <v>42422</v>
      </c>
      <c r="S2838" s="27" t="str">
        <f>CONCATENATE(MID('Raw Data'!$H2838,FIND("(",'Raw Data'!$H2838)+1,FIND(")",'Raw Data'!$H2838)-FIND("(",'Raw Data'!$H2838)-1),"",'Raw Data'!$M2838)</f>
        <v>Rs.500</v>
      </c>
      <c r="T2838" s="27">
        <f t="shared" si="44"/>
        <v>1</v>
      </c>
      <c r="U2838" s="29">
        <f>'Raw Data'!$M2838*'Raw Data'!$T2838</f>
        <v>500</v>
      </c>
    </row>
    <row r="2839" spans="1:21" x14ac:dyDescent="0.3">
      <c r="A2839" s="20">
        <v>303860</v>
      </c>
      <c r="B2839" s="27" t="s">
        <v>5846</v>
      </c>
      <c r="C2839" s="27">
        <v>1</v>
      </c>
      <c r="D2839" s="27" t="str">
        <f>VLOOKUP('Raw Data'!$C2839,'country description'!$A$2:$B$16,2,0)</f>
        <v>India</v>
      </c>
      <c r="E2839" s="27" t="s">
        <v>14</v>
      </c>
      <c r="F2839" s="27" t="s">
        <v>5847</v>
      </c>
      <c r="G2839" s="27" t="s">
        <v>972</v>
      </c>
      <c r="H2839" s="27" t="s">
        <v>18</v>
      </c>
      <c r="I2839" s="27" t="s">
        <v>19</v>
      </c>
      <c r="J2839" s="27" t="s">
        <v>19</v>
      </c>
      <c r="K2839" s="27">
        <v>2</v>
      </c>
      <c r="L2839" s="27">
        <v>28</v>
      </c>
      <c r="M2839" s="27">
        <v>500</v>
      </c>
      <c r="N2839" s="27">
        <v>2.8</v>
      </c>
      <c r="O2839" s="27">
        <v>2016</v>
      </c>
      <c r="P2839" s="27">
        <v>1</v>
      </c>
      <c r="Q2839" s="27">
        <v>15</v>
      </c>
      <c r="R2839" s="28">
        <f>DATE('Raw Data'!$O2839,'Raw Data'!$P2839,'Raw Data'!$Q2839)</f>
        <v>42384</v>
      </c>
      <c r="S2839" s="27" t="str">
        <f>CONCATENATE(MID('Raw Data'!$H2839,FIND("(",'Raw Data'!$H2839)+1,FIND(")",'Raw Data'!$H2839)-FIND("(",'Raw Data'!$H2839)-1),"",'Raw Data'!$M2839)</f>
        <v>Rs.500</v>
      </c>
      <c r="T2839" s="27">
        <f t="shared" si="44"/>
        <v>1</v>
      </c>
      <c r="U2839" s="29">
        <f>'Raw Data'!$M2839*'Raw Data'!$T2839</f>
        <v>500</v>
      </c>
    </row>
    <row r="2840" spans="1:21" x14ac:dyDescent="0.3">
      <c r="A2840" s="20">
        <v>18034044</v>
      </c>
      <c r="B2840" s="27" t="s">
        <v>5848</v>
      </c>
      <c r="C2840" s="27">
        <v>1</v>
      </c>
      <c r="D2840" s="27" t="str">
        <f>VLOOKUP('Raw Data'!$C2840,'country description'!$A$2:$B$16,2,0)</f>
        <v>India</v>
      </c>
      <c r="E2840" s="27" t="s">
        <v>14</v>
      </c>
      <c r="F2840" s="27" t="s">
        <v>5849</v>
      </c>
      <c r="G2840" s="27" t="s">
        <v>1217</v>
      </c>
      <c r="H2840" s="27" t="s">
        <v>18</v>
      </c>
      <c r="I2840" s="27" t="s">
        <v>19</v>
      </c>
      <c r="J2840" s="27" t="s">
        <v>19</v>
      </c>
      <c r="K2840" s="27">
        <v>2</v>
      </c>
      <c r="L2840" s="27">
        <v>24</v>
      </c>
      <c r="M2840" s="27">
        <v>500</v>
      </c>
      <c r="N2840" s="27">
        <v>3.6</v>
      </c>
      <c r="O2840" s="27">
        <v>2014</v>
      </c>
      <c r="P2840" s="27">
        <v>1</v>
      </c>
      <c r="Q2840" s="27">
        <v>10</v>
      </c>
      <c r="R2840" s="28">
        <f>DATE('Raw Data'!$O2840,'Raw Data'!$P2840,'Raw Data'!$Q2840)</f>
        <v>41649</v>
      </c>
      <c r="S2840" s="27" t="str">
        <f>CONCATENATE(MID('Raw Data'!$H2840,FIND("(",'Raw Data'!$H2840)+1,FIND(")",'Raw Data'!$H2840)-FIND("(",'Raw Data'!$H2840)-1),"",'Raw Data'!$M2840)</f>
        <v>Rs.500</v>
      </c>
      <c r="T2840" s="27">
        <f t="shared" si="44"/>
        <v>1</v>
      </c>
      <c r="U2840" s="29">
        <f>'Raw Data'!$M2840*'Raw Data'!$T2840</f>
        <v>500</v>
      </c>
    </row>
    <row r="2841" spans="1:21" x14ac:dyDescent="0.3">
      <c r="A2841" s="20">
        <v>18282009</v>
      </c>
      <c r="B2841" s="27" t="s">
        <v>5282</v>
      </c>
      <c r="C2841" s="27">
        <v>1</v>
      </c>
      <c r="D2841" s="27" t="str">
        <f>VLOOKUP('Raw Data'!$C2841,'country description'!$A$2:$B$16,2,0)</f>
        <v>India</v>
      </c>
      <c r="E2841" s="27" t="s">
        <v>14</v>
      </c>
      <c r="F2841" s="27" t="s">
        <v>5850</v>
      </c>
      <c r="G2841" s="27" t="s">
        <v>393</v>
      </c>
      <c r="H2841" s="27" t="s">
        <v>18</v>
      </c>
      <c r="I2841" s="27" t="s">
        <v>19</v>
      </c>
      <c r="J2841" s="27" t="s">
        <v>19</v>
      </c>
      <c r="K2841" s="27">
        <v>2</v>
      </c>
      <c r="L2841" s="27">
        <v>8</v>
      </c>
      <c r="M2841" s="27">
        <v>500</v>
      </c>
      <c r="N2841" s="27">
        <v>2.9</v>
      </c>
      <c r="O2841" s="27">
        <v>2013</v>
      </c>
      <c r="P2841" s="27">
        <v>1</v>
      </c>
      <c r="Q2841" s="27">
        <v>9</v>
      </c>
      <c r="R2841" s="28">
        <f>DATE('Raw Data'!$O2841,'Raw Data'!$P2841,'Raw Data'!$Q2841)</f>
        <v>41283</v>
      </c>
      <c r="S2841" s="27" t="str">
        <f>CONCATENATE(MID('Raw Data'!$H2841,FIND("(",'Raw Data'!$H2841)+1,FIND(")",'Raw Data'!$H2841)-FIND("(",'Raw Data'!$H2841)-1),"",'Raw Data'!$M2841)</f>
        <v>Rs.500</v>
      </c>
      <c r="T2841" s="27">
        <f t="shared" si="44"/>
        <v>1</v>
      </c>
      <c r="U2841" s="29">
        <f>'Raw Data'!$M2841*'Raw Data'!$T2841</f>
        <v>500</v>
      </c>
    </row>
    <row r="2842" spans="1:21" x14ac:dyDescent="0.3">
      <c r="A2842" s="20">
        <v>18124375</v>
      </c>
      <c r="B2842" s="27" t="s">
        <v>5851</v>
      </c>
      <c r="C2842" s="27">
        <v>1</v>
      </c>
      <c r="D2842" s="27" t="str">
        <f>VLOOKUP('Raw Data'!$C2842,'country description'!$A$2:$B$16,2,0)</f>
        <v>India</v>
      </c>
      <c r="E2842" s="27" t="s">
        <v>14</v>
      </c>
      <c r="F2842" s="27" t="s">
        <v>5852</v>
      </c>
      <c r="G2842" s="27" t="s">
        <v>390</v>
      </c>
      <c r="H2842" s="27" t="s">
        <v>18</v>
      </c>
      <c r="I2842" s="27" t="s">
        <v>19</v>
      </c>
      <c r="J2842" s="27" t="s">
        <v>19</v>
      </c>
      <c r="K2842" s="27">
        <v>2</v>
      </c>
      <c r="L2842" s="27">
        <v>2</v>
      </c>
      <c r="M2842" s="27">
        <v>500</v>
      </c>
      <c r="N2842" s="27">
        <v>1</v>
      </c>
      <c r="O2842" s="27">
        <v>2010</v>
      </c>
      <c r="P2842" s="27">
        <v>1</v>
      </c>
      <c r="Q2842" s="27">
        <v>1</v>
      </c>
      <c r="R2842" s="28">
        <f>DATE('Raw Data'!$O2842,'Raw Data'!$P2842,'Raw Data'!$Q2842)</f>
        <v>40179</v>
      </c>
      <c r="S2842" s="27" t="str">
        <f>CONCATENATE(MID('Raw Data'!$H2842,FIND("(",'Raw Data'!$H2842)+1,FIND(")",'Raw Data'!$H2842)-FIND("(",'Raw Data'!$H2842)-1),"",'Raw Data'!$M2842)</f>
        <v>Rs.500</v>
      </c>
      <c r="T2842" s="27">
        <f t="shared" si="44"/>
        <v>1</v>
      </c>
      <c r="U2842" s="29">
        <f>'Raw Data'!$M2842*'Raw Data'!$T2842</f>
        <v>500</v>
      </c>
    </row>
    <row r="2843" spans="1:21" x14ac:dyDescent="0.3">
      <c r="A2843" s="20">
        <v>306403</v>
      </c>
      <c r="B2843" s="27" t="s">
        <v>5279</v>
      </c>
      <c r="C2843" s="27">
        <v>1</v>
      </c>
      <c r="D2843" s="27" t="str">
        <f>VLOOKUP('Raw Data'!$C2843,'country description'!$A$2:$B$16,2,0)</f>
        <v>India</v>
      </c>
      <c r="E2843" s="27" t="s">
        <v>14</v>
      </c>
      <c r="F2843" s="27" t="s">
        <v>5853</v>
      </c>
      <c r="G2843" s="27" t="s">
        <v>5281</v>
      </c>
      <c r="H2843" s="27" t="s">
        <v>18</v>
      </c>
      <c r="I2843" s="27" t="s">
        <v>19</v>
      </c>
      <c r="J2843" s="27" t="s">
        <v>19</v>
      </c>
      <c r="K2843" s="27">
        <v>2</v>
      </c>
      <c r="L2843" s="27">
        <v>118</v>
      </c>
      <c r="M2843" s="27">
        <v>500</v>
      </c>
      <c r="N2843" s="27">
        <v>3.6</v>
      </c>
      <c r="O2843" s="27">
        <v>2015</v>
      </c>
      <c r="P2843" s="27">
        <v>1</v>
      </c>
      <c r="Q2843" s="27">
        <v>4</v>
      </c>
      <c r="R2843" s="28">
        <f>DATE('Raw Data'!$O2843,'Raw Data'!$P2843,'Raw Data'!$Q2843)</f>
        <v>42008</v>
      </c>
      <c r="S2843" s="27" t="str">
        <f>CONCATENATE(MID('Raw Data'!$H2843,FIND("(",'Raw Data'!$H2843)+1,FIND(")",'Raw Data'!$H2843)-FIND("(",'Raw Data'!$H2843)-1),"",'Raw Data'!$M2843)</f>
        <v>Rs.500</v>
      </c>
      <c r="T2843" s="27">
        <f t="shared" si="44"/>
        <v>1</v>
      </c>
      <c r="U2843" s="29">
        <f>'Raw Data'!$M2843*'Raw Data'!$T2843</f>
        <v>500</v>
      </c>
    </row>
    <row r="2844" spans="1:21" x14ac:dyDescent="0.3">
      <c r="A2844" s="20">
        <v>7735</v>
      </c>
      <c r="B2844" s="27" t="s">
        <v>5854</v>
      </c>
      <c r="C2844" s="27">
        <v>1</v>
      </c>
      <c r="D2844" s="27" t="str">
        <f>VLOOKUP('Raw Data'!$C2844,'country description'!$A$2:$B$16,2,0)</f>
        <v>India</v>
      </c>
      <c r="E2844" s="27" t="s">
        <v>14</v>
      </c>
      <c r="F2844" s="27" t="s">
        <v>5855</v>
      </c>
      <c r="G2844" s="27" t="s">
        <v>5050</v>
      </c>
      <c r="H2844" s="27" t="s">
        <v>18</v>
      </c>
      <c r="I2844" s="27" t="s">
        <v>19</v>
      </c>
      <c r="J2844" s="27" t="s">
        <v>19</v>
      </c>
      <c r="K2844" s="27">
        <v>2</v>
      </c>
      <c r="L2844" s="27">
        <v>33</v>
      </c>
      <c r="M2844" s="27">
        <v>500</v>
      </c>
      <c r="N2844" s="27">
        <v>3.1</v>
      </c>
      <c r="O2844" s="27">
        <v>2011</v>
      </c>
      <c r="P2844" s="27">
        <v>1</v>
      </c>
      <c r="Q2844" s="27">
        <v>15</v>
      </c>
      <c r="R2844" s="28">
        <f>DATE('Raw Data'!$O2844,'Raw Data'!$P2844,'Raw Data'!$Q2844)</f>
        <v>40558</v>
      </c>
      <c r="S2844" s="27" t="str">
        <f>CONCATENATE(MID('Raw Data'!$H2844,FIND("(",'Raw Data'!$H2844)+1,FIND(")",'Raw Data'!$H2844)-FIND("(",'Raw Data'!$H2844)-1),"",'Raw Data'!$M2844)</f>
        <v>Rs.500</v>
      </c>
      <c r="T2844" s="27">
        <f t="shared" si="44"/>
        <v>1</v>
      </c>
      <c r="U2844" s="29">
        <f>'Raw Data'!$M2844*'Raw Data'!$T2844</f>
        <v>500</v>
      </c>
    </row>
    <row r="2845" spans="1:21" x14ac:dyDescent="0.3">
      <c r="A2845" s="20">
        <v>6185</v>
      </c>
      <c r="B2845" s="27" t="s">
        <v>5856</v>
      </c>
      <c r="C2845" s="27">
        <v>1</v>
      </c>
      <c r="D2845" s="27" t="str">
        <f>VLOOKUP('Raw Data'!$C2845,'country description'!$A$2:$B$16,2,0)</f>
        <v>India</v>
      </c>
      <c r="E2845" s="27" t="s">
        <v>14</v>
      </c>
      <c r="F2845" s="27" t="s">
        <v>5857</v>
      </c>
      <c r="G2845" s="27" t="s">
        <v>410</v>
      </c>
      <c r="H2845" s="27" t="s">
        <v>18</v>
      </c>
      <c r="I2845" s="27" t="s">
        <v>19</v>
      </c>
      <c r="J2845" s="27" t="s">
        <v>19</v>
      </c>
      <c r="K2845" s="27">
        <v>2</v>
      </c>
      <c r="L2845" s="27">
        <v>46</v>
      </c>
      <c r="M2845" s="27">
        <v>500</v>
      </c>
      <c r="N2845" s="27">
        <v>2.7</v>
      </c>
      <c r="O2845" s="27">
        <v>2018</v>
      </c>
      <c r="P2845" s="27">
        <v>1</v>
      </c>
      <c r="Q2845" s="27">
        <v>14</v>
      </c>
      <c r="R2845" s="28">
        <f>DATE('Raw Data'!$O2845,'Raw Data'!$P2845,'Raw Data'!$Q2845)</f>
        <v>43114</v>
      </c>
      <c r="S2845" s="27" t="str">
        <f>CONCATENATE(MID('Raw Data'!$H2845,FIND("(",'Raw Data'!$H2845)+1,FIND(")",'Raw Data'!$H2845)-FIND("(",'Raw Data'!$H2845)-1),"",'Raw Data'!$M2845)</f>
        <v>Rs.500</v>
      </c>
      <c r="T2845" s="27">
        <f t="shared" si="44"/>
        <v>1</v>
      </c>
      <c r="U2845" s="29">
        <f>'Raw Data'!$M2845*'Raw Data'!$T2845</f>
        <v>500</v>
      </c>
    </row>
    <row r="2846" spans="1:21" x14ac:dyDescent="0.3">
      <c r="A2846" s="20">
        <v>310162</v>
      </c>
      <c r="B2846" s="27" t="s">
        <v>5858</v>
      </c>
      <c r="C2846" s="27">
        <v>1</v>
      </c>
      <c r="D2846" s="27" t="str">
        <f>VLOOKUP('Raw Data'!$C2846,'country description'!$A$2:$B$16,2,0)</f>
        <v>India</v>
      </c>
      <c r="E2846" s="27" t="s">
        <v>14</v>
      </c>
      <c r="F2846" s="27" t="s">
        <v>5859</v>
      </c>
      <c r="G2846" s="27" t="s">
        <v>475</v>
      </c>
      <c r="H2846" s="27" t="s">
        <v>18</v>
      </c>
      <c r="I2846" s="27" t="s">
        <v>19</v>
      </c>
      <c r="J2846" s="27" t="s">
        <v>19</v>
      </c>
      <c r="K2846" s="27">
        <v>2</v>
      </c>
      <c r="L2846" s="27">
        <v>9</v>
      </c>
      <c r="M2846" s="27">
        <v>500</v>
      </c>
      <c r="N2846" s="27">
        <v>3.1</v>
      </c>
      <c r="O2846" s="27">
        <v>2015</v>
      </c>
      <c r="P2846" s="27">
        <v>1</v>
      </c>
      <c r="Q2846" s="27">
        <v>21</v>
      </c>
      <c r="R2846" s="28">
        <f>DATE('Raw Data'!$O2846,'Raw Data'!$P2846,'Raw Data'!$Q2846)</f>
        <v>42025</v>
      </c>
      <c r="S2846" s="27" t="str">
        <f>CONCATENATE(MID('Raw Data'!$H2846,FIND("(",'Raw Data'!$H2846)+1,FIND(")",'Raw Data'!$H2846)-FIND("(",'Raw Data'!$H2846)-1),"",'Raw Data'!$M2846)</f>
        <v>Rs.500</v>
      </c>
      <c r="T2846" s="27">
        <f t="shared" si="44"/>
        <v>1</v>
      </c>
      <c r="U2846" s="29">
        <f>'Raw Data'!$M2846*'Raw Data'!$T2846</f>
        <v>500</v>
      </c>
    </row>
    <row r="2847" spans="1:21" x14ac:dyDescent="0.3">
      <c r="A2847" s="20">
        <v>9037</v>
      </c>
      <c r="B2847" s="27" t="s">
        <v>5860</v>
      </c>
      <c r="C2847" s="27">
        <v>1</v>
      </c>
      <c r="D2847" s="27" t="str">
        <f>VLOOKUP('Raw Data'!$C2847,'country description'!$A$2:$B$16,2,0)</f>
        <v>India</v>
      </c>
      <c r="E2847" s="27" t="s">
        <v>14</v>
      </c>
      <c r="F2847" s="27" t="s">
        <v>1173</v>
      </c>
      <c r="G2847" s="27" t="s">
        <v>5861</v>
      </c>
      <c r="H2847" s="27" t="s">
        <v>18</v>
      </c>
      <c r="I2847" s="27" t="s">
        <v>19</v>
      </c>
      <c r="J2847" s="27" t="s">
        <v>19</v>
      </c>
      <c r="K2847" s="27">
        <v>2</v>
      </c>
      <c r="L2847" s="27">
        <v>55</v>
      </c>
      <c r="M2847" s="27">
        <v>500</v>
      </c>
      <c r="N2847" s="27">
        <v>2.6</v>
      </c>
      <c r="O2847" s="27">
        <v>2013</v>
      </c>
      <c r="P2847" s="27">
        <v>1</v>
      </c>
      <c r="Q2847" s="27">
        <v>21</v>
      </c>
      <c r="R2847" s="28">
        <f>DATE('Raw Data'!$O2847,'Raw Data'!$P2847,'Raw Data'!$Q2847)</f>
        <v>41295</v>
      </c>
      <c r="S2847" s="27" t="str">
        <f>CONCATENATE(MID('Raw Data'!$H2847,FIND("(",'Raw Data'!$H2847)+1,FIND(")",'Raw Data'!$H2847)-FIND("(",'Raw Data'!$H2847)-1),"",'Raw Data'!$M2847)</f>
        <v>Rs.500</v>
      </c>
      <c r="T2847" s="27">
        <f t="shared" si="44"/>
        <v>1</v>
      </c>
      <c r="U2847" s="29">
        <f>'Raw Data'!$M2847*'Raw Data'!$T2847</f>
        <v>500</v>
      </c>
    </row>
    <row r="2848" spans="1:21" x14ac:dyDescent="0.3">
      <c r="A2848" s="20">
        <v>18253103</v>
      </c>
      <c r="B2848" s="27" t="s">
        <v>5862</v>
      </c>
      <c r="C2848" s="27">
        <v>1</v>
      </c>
      <c r="D2848" s="27" t="str">
        <f>VLOOKUP('Raw Data'!$C2848,'country description'!$A$2:$B$16,2,0)</f>
        <v>India</v>
      </c>
      <c r="E2848" s="27" t="s">
        <v>14</v>
      </c>
      <c r="F2848" s="27" t="s">
        <v>5863</v>
      </c>
      <c r="G2848" s="27" t="s">
        <v>5864</v>
      </c>
      <c r="H2848" s="27" t="s">
        <v>18</v>
      </c>
      <c r="I2848" s="27" t="s">
        <v>19</v>
      </c>
      <c r="J2848" s="27" t="s">
        <v>19</v>
      </c>
      <c r="K2848" s="27">
        <v>2</v>
      </c>
      <c r="L2848" s="27">
        <v>4</v>
      </c>
      <c r="M2848" s="27">
        <v>500</v>
      </c>
      <c r="N2848" s="27">
        <v>3</v>
      </c>
      <c r="O2848" s="27">
        <v>2010</v>
      </c>
      <c r="P2848" s="27">
        <v>1</v>
      </c>
      <c r="Q2848" s="27">
        <v>17</v>
      </c>
      <c r="R2848" s="28">
        <f>DATE('Raw Data'!$O2848,'Raw Data'!$P2848,'Raw Data'!$Q2848)</f>
        <v>40195</v>
      </c>
      <c r="S2848" s="27" t="str">
        <f>CONCATENATE(MID('Raw Data'!$H2848,FIND("(",'Raw Data'!$H2848)+1,FIND(")",'Raw Data'!$H2848)-FIND("(",'Raw Data'!$H2848)-1),"",'Raw Data'!$M2848)</f>
        <v>Rs.500</v>
      </c>
      <c r="T2848" s="27">
        <f t="shared" si="44"/>
        <v>1</v>
      </c>
      <c r="U2848" s="29">
        <f>'Raw Data'!$M2848*'Raw Data'!$T2848</f>
        <v>500</v>
      </c>
    </row>
    <row r="2849" spans="1:21" x14ac:dyDescent="0.3">
      <c r="A2849" s="20">
        <v>310536</v>
      </c>
      <c r="B2849" s="27" t="s">
        <v>5865</v>
      </c>
      <c r="C2849" s="27">
        <v>1</v>
      </c>
      <c r="D2849" s="27" t="str">
        <f>VLOOKUP('Raw Data'!$C2849,'country description'!$A$2:$B$16,2,0)</f>
        <v>India</v>
      </c>
      <c r="E2849" s="27" t="s">
        <v>14</v>
      </c>
      <c r="F2849" s="27" t="s">
        <v>5866</v>
      </c>
      <c r="G2849" s="27" t="s">
        <v>410</v>
      </c>
      <c r="H2849" s="27" t="s">
        <v>18</v>
      </c>
      <c r="I2849" s="27" t="s">
        <v>19</v>
      </c>
      <c r="J2849" s="27" t="s">
        <v>19</v>
      </c>
      <c r="K2849" s="27">
        <v>2</v>
      </c>
      <c r="L2849" s="27">
        <v>24</v>
      </c>
      <c r="M2849" s="27">
        <v>500</v>
      </c>
      <c r="N2849" s="27">
        <v>3.2</v>
      </c>
      <c r="O2849" s="27">
        <v>2016</v>
      </c>
      <c r="P2849" s="27">
        <v>1</v>
      </c>
      <c r="Q2849" s="27">
        <v>23</v>
      </c>
      <c r="R2849" s="28">
        <f>DATE('Raw Data'!$O2849,'Raw Data'!$P2849,'Raw Data'!$Q2849)</f>
        <v>42392</v>
      </c>
      <c r="S2849" s="27" t="str">
        <f>CONCATENATE(MID('Raw Data'!$H2849,FIND("(",'Raw Data'!$H2849)+1,FIND(")",'Raw Data'!$H2849)-FIND("(",'Raw Data'!$H2849)-1),"",'Raw Data'!$M2849)</f>
        <v>Rs.500</v>
      </c>
      <c r="T2849" s="27">
        <f t="shared" si="44"/>
        <v>1</v>
      </c>
      <c r="U2849" s="29">
        <f>'Raw Data'!$M2849*'Raw Data'!$T2849</f>
        <v>500</v>
      </c>
    </row>
    <row r="2850" spans="1:21" x14ac:dyDescent="0.3">
      <c r="A2850" s="20">
        <v>18357109</v>
      </c>
      <c r="B2850" s="27" t="s">
        <v>5867</v>
      </c>
      <c r="C2850" s="27">
        <v>1</v>
      </c>
      <c r="D2850" s="27" t="str">
        <f>VLOOKUP('Raw Data'!$C2850,'country description'!$A$2:$B$16,2,0)</f>
        <v>India</v>
      </c>
      <c r="E2850" s="27" t="s">
        <v>14</v>
      </c>
      <c r="F2850" s="27" t="s">
        <v>5868</v>
      </c>
      <c r="G2850" s="27" t="s">
        <v>455</v>
      </c>
      <c r="H2850" s="27" t="s">
        <v>18</v>
      </c>
      <c r="I2850" s="27" t="s">
        <v>19</v>
      </c>
      <c r="J2850" s="27" t="s">
        <v>19</v>
      </c>
      <c r="K2850" s="27">
        <v>2</v>
      </c>
      <c r="L2850" s="27">
        <v>12</v>
      </c>
      <c r="M2850" s="27">
        <v>500</v>
      </c>
      <c r="N2850" s="27">
        <v>3</v>
      </c>
      <c r="O2850" s="27">
        <v>2016</v>
      </c>
      <c r="P2850" s="27">
        <v>1</v>
      </c>
      <c r="Q2850" s="27">
        <v>18</v>
      </c>
      <c r="R2850" s="28">
        <f>DATE('Raw Data'!$O2850,'Raw Data'!$P2850,'Raw Data'!$Q2850)</f>
        <v>42387</v>
      </c>
      <c r="S2850" s="27" t="str">
        <f>CONCATENATE(MID('Raw Data'!$H2850,FIND("(",'Raw Data'!$H2850)+1,FIND(")",'Raw Data'!$H2850)-FIND("(",'Raw Data'!$H2850)-1),"",'Raw Data'!$M2850)</f>
        <v>Rs.500</v>
      </c>
      <c r="T2850" s="27">
        <f t="shared" si="44"/>
        <v>1</v>
      </c>
      <c r="U2850" s="29">
        <f>'Raw Data'!$M2850*'Raw Data'!$T2850</f>
        <v>500</v>
      </c>
    </row>
    <row r="2851" spans="1:21" x14ac:dyDescent="0.3">
      <c r="A2851" s="20">
        <v>311340</v>
      </c>
      <c r="B2851" s="27" t="s">
        <v>5869</v>
      </c>
      <c r="C2851" s="27">
        <v>1</v>
      </c>
      <c r="D2851" s="27" t="str">
        <f>VLOOKUP('Raw Data'!$C2851,'country description'!$A$2:$B$16,2,0)</f>
        <v>India</v>
      </c>
      <c r="E2851" s="27" t="s">
        <v>14</v>
      </c>
      <c r="F2851" s="27" t="s">
        <v>5870</v>
      </c>
      <c r="G2851" s="27" t="s">
        <v>5871</v>
      </c>
      <c r="H2851" s="27" t="s">
        <v>18</v>
      </c>
      <c r="I2851" s="27" t="s">
        <v>19</v>
      </c>
      <c r="J2851" s="27" t="s">
        <v>19</v>
      </c>
      <c r="K2851" s="27">
        <v>2</v>
      </c>
      <c r="L2851" s="27">
        <v>658</v>
      </c>
      <c r="M2851" s="27">
        <v>500</v>
      </c>
      <c r="N2851" s="27">
        <v>4.0999999999999996</v>
      </c>
      <c r="O2851" s="27">
        <v>2014</v>
      </c>
      <c r="P2851" s="27">
        <v>1</v>
      </c>
      <c r="Q2851" s="27">
        <v>26</v>
      </c>
      <c r="R2851" s="28">
        <f>DATE('Raw Data'!$O2851,'Raw Data'!$P2851,'Raw Data'!$Q2851)</f>
        <v>41665</v>
      </c>
      <c r="S2851" s="27" t="str">
        <f>CONCATENATE(MID('Raw Data'!$H2851,FIND("(",'Raw Data'!$H2851)+1,FIND(")",'Raw Data'!$H2851)-FIND("(",'Raw Data'!$H2851)-1),"",'Raw Data'!$M2851)</f>
        <v>Rs.500</v>
      </c>
      <c r="T2851" s="27">
        <f t="shared" si="44"/>
        <v>1</v>
      </c>
      <c r="U2851" s="29">
        <f>'Raw Data'!$M2851*'Raw Data'!$T2851</f>
        <v>500</v>
      </c>
    </row>
    <row r="2852" spans="1:21" x14ac:dyDescent="0.3">
      <c r="A2852" s="20">
        <v>311563</v>
      </c>
      <c r="B2852" s="27" t="s">
        <v>5298</v>
      </c>
      <c r="C2852" s="27">
        <v>1</v>
      </c>
      <c r="D2852" s="27" t="str">
        <f>VLOOKUP('Raw Data'!$C2852,'country description'!$A$2:$B$16,2,0)</f>
        <v>India</v>
      </c>
      <c r="E2852" s="27" t="s">
        <v>14</v>
      </c>
      <c r="F2852" s="27" t="s">
        <v>5872</v>
      </c>
      <c r="G2852" s="27" t="s">
        <v>749</v>
      </c>
      <c r="H2852" s="27" t="s">
        <v>18</v>
      </c>
      <c r="I2852" s="27" t="s">
        <v>19</v>
      </c>
      <c r="J2852" s="27" t="s">
        <v>19</v>
      </c>
      <c r="K2852" s="27">
        <v>2</v>
      </c>
      <c r="L2852" s="27">
        <v>197</v>
      </c>
      <c r="M2852" s="27">
        <v>500</v>
      </c>
      <c r="N2852" s="27">
        <v>3.9</v>
      </c>
      <c r="O2852" s="27">
        <v>2016</v>
      </c>
      <c r="P2852" s="27">
        <v>1</v>
      </c>
      <c r="Q2852" s="27">
        <v>4</v>
      </c>
      <c r="R2852" s="28">
        <f>DATE('Raw Data'!$O2852,'Raw Data'!$P2852,'Raw Data'!$Q2852)</f>
        <v>42373</v>
      </c>
      <c r="S2852" s="27" t="str">
        <f>CONCATENATE(MID('Raw Data'!$H2852,FIND("(",'Raw Data'!$H2852)+1,FIND(")",'Raw Data'!$H2852)-FIND("(",'Raw Data'!$H2852)-1),"",'Raw Data'!$M2852)</f>
        <v>Rs.500</v>
      </c>
      <c r="T2852" s="27">
        <f t="shared" si="44"/>
        <v>1</v>
      </c>
      <c r="U2852" s="29">
        <f>'Raw Data'!$M2852*'Raw Data'!$T2852</f>
        <v>500</v>
      </c>
    </row>
    <row r="2853" spans="1:21" x14ac:dyDescent="0.3">
      <c r="A2853" s="20">
        <v>18423876</v>
      </c>
      <c r="B2853" s="27" t="s">
        <v>892</v>
      </c>
      <c r="C2853" s="27">
        <v>1</v>
      </c>
      <c r="D2853" s="27" t="str">
        <f>VLOOKUP('Raw Data'!$C2853,'country description'!$A$2:$B$16,2,0)</f>
        <v>India</v>
      </c>
      <c r="E2853" s="27" t="s">
        <v>14</v>
      </c>
      <c r="F2853" s="27" t="s">
        <v>5873</v>
      </c>
      <c r="G2853" s="27" t="s">
        <v>749</v>
      </c>
      <c r="H2853" s="27" t="s">
        <v>18</v>
      </c>
      <c r="I2853" s="27" t="s">
        <v>19</v>
      </c>
      <c r="J2853" s="27" t="s">
        <v>19</v>
      </c>
      <c r="K2853" s="27">
        <v>2</v>
      </c>
      <c r="L2853" s="27">
        <v>3</v>
      </c>
      <c r="M2853" s="27">
        <v>500</v>
      </c>
      <c r="N2853" s="27">
        <v>1</v>
      </c>
      <c r="O2853" s="27">
        <v>2015</v>
      </c>
      <c r="P2853" s="27">
        <v>1</v>
      </c>
      <c r="Q2853" s="27">
        <v>22</v>
      </c>
      <c r="R2853" s="28">
        <f>DATE('Raw Data'!$O2853,'Raw Data'!$P2853,'Raw Data'!$Q2853)</f>
        <v>42026</v>
      </c>
      <c r="S2853" s="27" t="str">
        <f>CONCATENATE(MID('Raw Data'!$H2853,FIND("(",'Raw Data'!$H2853)+1,FIND(")",'Raw Data'!$H2853)-FIND("(",'Raw Data'!$H2853)-1),"",'Raw Data'!$M2853)</f>
        <v>Rs.500</v>
      </c>
      <c r="T2853" s="27">
        <f t="shared" si="44"/>
        <v>1</v>
      </c>
      <c r="U2853" s="29">
        <f>'Raw Data'!$M2853*'Raw Data'!$T2853</f>
        <v>500</v>
      </c>
    </row>
    <row r="2854" spans="1:21" x14ac:dyDescent="0.3">
      <c r="A2854" s="20">
        <v>18426782</v>
      </c>
      <c r="B2854" s="27" t="s">
        <v>5874</v>
      </c>
      <c r="C2854" s="27">
        <v>1</v>
      </c>
      <c r="D2854" s="27" t="str">
        <f>VLOOKUP('Raw Data'!$C2854,'country description'!$A$2:$B$16,2,0)</f>
        <v>India</v>
      </c>
      <c r="E2854" s="27" t="s">
        <v>14</v>
      </c>
      <c r="F2854" s="27" t="s">
        <v>5875</v>
      </c>
      <c r="G2854" s="27" t="s">
        <v>566</v>
      </c>
      <c r="H2854" s="27" t="s">
        <v>18</v>
      </c>
      <c r="I2854" s="27" t="s">
        <v>19</v>
      </c>
      <c r="J2854" s="27" t="s">
        <v>19</v>
      </c>
      <c r="K2854" s="27">
        <v>2</v>
      </c>
      <c r="L2854" s="27">
        <v>1</v>
      </c>
      <c r="M2854" s="27">
        <v>500</v>
      </c>
      <c r="N2854" s="27">
        <v>1</v>
      </c>
      <c r="O2854" s="27">
        <v>2011</v>
      </c>
      <c r="P2854" s="27">
        <v>1</v>
      </c>
      <c r="Q2854" s="27">
        <v>12</v>
      </c>
      <c r="R2854" s="28">
        <f>DATE('Raw Data'!$O2854,'Raw Data'!$P2854,'Raw Data'!$Q2854)</f>
        <v>40555</v>
      </c>
      <c r="S2854" s="27" t="str">
        <f>CONCATENATE(MID('Raw Data'!$H2854,FIND("(",'Raw Data'!$H2854)+1,FIND(")",'Raw Data'!$H2854)-FIND("(",'Raw Data'!$H2854)-1),"",'Raw Data'!$M2854)</f>
        <v>Rs.500</v>
      </c>
      <c r="T2854" s="27">
        <f t="shared" si="44"/>
        <v>1</v>
      </c>
      <c r="U2854" s="29">
        <f>'Raw Data'!$M2854*'Raw Data'!$T2854</f>
        <v>500</v>
      </c>
    </row>
    <row r="2855" spans="1:21" x14ac:dyDescent="0.3">
      <c r="A2855" s="20">
        <v>301675</v>
      </c>
      <c r="B2855" s="27" t="s">
        <v>5876</v>
      </c>
      <c r="C2855" s="27">
        <v>1</v>
      </c>
      <c r="D2855" s="27" t="str">
        <f>VLOOKUP('Raw Data'!$C2855,'country description'!$A$2:$B$16,2,0)</f>
        <v>India</v>
      </c>
      <c r="E2855" s="27" t="s">
        <v>14</v>
      </c>
      <c r="F2855" s="27" t="s">
        <v>5877</v>
      </c>
      <c r="G2855" s="27" t="s">
        <v>5878</v>
      </c>
      <c r="H2855" s="27" t="s">
        <v>18</v>
      </c>
      <c r="I2855" s="27" t="s">
        <v>19</v>
      </c>
      <c r="J2855" s="27" t="s">
        <v>19</v>
      </c>
      <c r="K2855" s="27">
        <v>2</v>
      </c>
      <c r="L2855" s="27">
        <v>3</v>
      </c>
      <c r="M2855" s="27">
        <v>500</v>
      </c>
      <c r="N2855" s="27">
        <v>1</v>
      </c>
      <c r="O2855" s="27">
        <v>2011</v>
      </c>
      <c r="P2855" s="27">
        <v>1</v>
      </c>
      <c r="Q2855" s="27">
        <v>27</v>
      </c>
      <c r="R2855" s="28">
        <f>DATE('Raw Data'!$O2855,'Raw Data'!$P2855,'Raw Data'!$Q2855)</f>
        <v>40570</v>
      </c>
      <c r="S2855" s="27" t="str">
        <f>CONCATENATE(MID('Raw Data'!$H2855,FIND("(",'Raw Data'!$H2855)+1,FIND(")",'Raw Data'!$H2855)-FIND("(",'Raw Data'!$H2855)-1),"",'Raw Data'!$M2855)</f>
        <v>Rs.500</v>
      </c>
      <c r="T2855" s="27">
        <f t="shared" si="44"/>
        <v>1</v>
      </c>
      <c r="U2855" s="29">
        <f>'Raw Data'!$M2855*'Raw Data'!$T2855</f>
        <v>500</v>
      </c>
    </row>
    <row r="2856" spans="1:21" x14ac:dyDescent="0.3">
      <c r="A2856" s="20">
        <v>18277230</v>
      </c>
      <c r="B2856" s="27" t="s">
        <v>2469</v>
      </c>
      <c r="C2856" s="27">
        <v>1</v>
      </c>
      <c r="D2856" s="27" t="str">
        <f>VLOOKUP('Raw Data'!$C2856,'country description'!$A$2:$B$16,2,0)</f>
        <v>India</v>
      </c>
      <c r="E2856" s="27" t="s">
        <v>14</v>
      </c>
      <c r="F2856" s="27" t="s">
        <v>5879</v>
      </c>
      <c r="G2856" s="27" t="s">
        <v>5880</v>
      </c>
      <c r="H2856" s="27" t="s">
        <v>18</v>
      </c>
      <c r="I2856" s="27" t="s">
        <v>19</v>
      </c>
      <c r="J2856" s="27" t="s">
        <v>19</v>
      </c>
      <c r="K2856" s="27">
        <v>2</v>
      </c>
      <c r="L2856" s="27">
        <v>59</v>
      </c>
      <c r="M2856" s="27">
        <v>500</v>
      </c>
      <c r="N2856" s="27">
        <v>3.7</v>
      </c>
      <c r="O2856" s="27">
        <v>2013</v>
      </c>
      <c r="P2856" s="27">
        <v>1</v>
      </c>
      <c r="Q2856" s="27">
        <v>21</v>
      </c>
      <c r="R2856" s="28">
        <f>DATE('Raw Data'!$O2856,'Raw Data'!$P2856,'Raw Data'!$Q2856)</f>
        <v>41295</v>
      </c>
      <c r="S2856" s="27" t="str">
        <f>CONCATENATE(MID('Raw Data'!$H2856,FIND("(",'Raw Data'!$H2856)+1,FIND(")",'Raw Data'!$H2856)-FIND("(",'Raw Data'!$H2856)-1),"",'Raw Data'!$M2856)</f>
        <v>Rs.500</v>
      </c>
      <c r="T2856" s="27">
        <f t="shared" si="44"/>
        <v>1</v>
      </c>
      <c r="U2856" s="29">
        <f>'Raw Data'!$M2856*'Raw Data'!$T2856</f>
        <v>500</v>
      </c>
    </row>
    <row r="2857" spans="1:21" x14ac:dyDescent="0.3">
      <c r="A2857" s="20">
        <v>2403</v>
      </c>
      <c r="B2857" s="27" t="s">
        <v>5881</v>
      </c>
      <c r="C2857" s="27">
        <v>1</v>
      </c>
      <c r="D2857" s="27" t="str">
        <f>VLOOKUP('Raw Data'!$C2857,'country description'!$A$2:$B$16,2,0)</f>
        <v>India</v>
      </c>
      <c r="E2857" s="27" t="s">
        <v>14</v>
      </c>
      <c r="F2857" s="27" t="s">
        <v>5882</v>
      </c>
      <c r="G2857" s="27" t="s">
        <v>393</v>
      </c>
      <c r="H2857" s="27" t="s">
        <v>18</v>
      </c>
      <c r="I2857" s="27" t="s">
        <v>19</v>
      </c>
      <c r="J2857" s="27" t="s">
        <v>19</v>
      </c>
      <c r="K2857" s="27">
        <v>2</v>
      </c>
      <c r="L2857" s="27">
        <v>20</v>
      </c>
      <c r="M2857" s="27">
        <v>500</v>
      </c>
      <c r="N2857" s="27">
        <v>2.6</v>
      </c>
      <c r="O2857" s="27">
        <v>2018</v>
      </c>
      <c r="P2857" s="27">
        <v>1</v>
      </c>
      <c r="Q2857" s="27">
        <v>23</v>
      </c>
      <c r="R2857" s="28">
        <f>DATE('Raw Data'!$O2857,'Raw Data'!$P2857,'Raw Data'!$Q2857)</f>
        <v>43123</v>
      </c>
      <c r="S2857" s="27" t="str">
        <f>CONCATENATE(MID('Raw Data'!$H2857,FIND("(",'Raw Data'!$H2857)+1,FIND(")",'Raw Data'!$H2857)-FIND("(",'Raw Data'!$H2857)-1),"",'Raw Data'!$M2857)</f>
        <v>Rs.500</v>
      </c>
      <c r="T2857" s="27">
        <f t="shared" si="44"/>
        <v>1</v>
      </c>
      <c r="U2857" s="29">
        <f>'Raw Data'!$M2857*'Raw Data'!$T2857</f>
        <v>500</v>
      </c>
    </row>
    <row r="2858" spans="1:21" x14ac:dyDescent="0.3">
      <c r="A2858" s="20">
        <v>310877</v>
      </c>
      <c r="B2858" s="27" t="s">
        <v>5716</v>
      </c>
      <c r="C2858" s="27">
        <v>1</v>
      </c>
      <c r="D2858" s="27" t="str">
        <f>VLOOKUP('Raw Data'!$C2858,'country description'!$A$2:$B$16,2,0)</f>
        <v>India</v>
      </c>
      <c r="E2858" s="27" t="s">
        <v>14</v>
      </c>
      <c r="F2858" s="27" t="s">
        <v>5883</v>
      </c>
      <c r="G2858" s="27" t="s">
        <v>424</v>
      </c>
      <c r="H2858" s="27" t="s">
        <v>18</v>
      </c>
      <c r="I2858" s="27" t="s">
        <v>19</v>
      </c>
      <c r="J2858" s="27" t="s">
        <v>19</v>
      </c>
      <c r="K2858" s="27">
        <v>2</v>
      </c>
      <c r="L2858" s="27">
        <v>24</v>
      </c>
      <c r="M2858" s="27">
        <v>500</v>
      </c>
      <c r="N2858" s="27">
        <v>3.4</v>
      </c>
      <c r="O2858" s="27">
        <v>2016</v>
      </c>
      <c r="P2858" s="27">
        <v>12</v>
      </c>
      <c r="Q2858" s="27">
        <v>20</v>
      </c>
      <c r="R2858" s="28">
        <f>DATE('Raw Data'!$O2858,'Raw Data'!$P2858,'Raw Data'!$Q2858)</f>
        <v>42724</v>
      </c>
      <c r="S2858" s="27" t="str">
        <f>CONCATENATE(MID('Raw Data'!$H2858,FIND("(",'Raw Data'!$H2858)+1,FIND(")",'Raw Data'!$H2858)-FIND("(",'Raw Data'!$H2858)-1),"",'Raw Data'!$M2858)</f>
        <v>Rs.500</v>
      </c>
      <c r="T2858" s="27">
        <f t="shared" si="44"/>
        <v>1</v>
      </c>
      <c r="U2858" s="29">
        <f>'Raw Data'!$M2858*'Raw Data'!$T2858</f>
        <v>500</v>
      </c>
    </row>
    <row r="2859" spans="1:21" x14ac:dyDescent="0.3">
      <c r="A2859" s="20">
        <v>5452</v>
      </c>
      <c r="B2859" s="27" t="s">
        <v>5884</v>
      </c>
      <c r="C2859" s="27">
        <v>1</v>
      </c>
      <c r="D2859" s="27" t="str">
        <f>VLOOKUP('Raw Data'!$C2859,'country description'!$A$2:$B$16,2,0)</f>
        <v>India</v>
      </c>
      <c r="E2859" s="27" t="s">
        <v>14</v>
      </c>
      <c r="F2859" s="27" t="s">
        <v>5885</v>
      </c>
      <c r="G2859" s="27" t="s">
        <v>500</v>
      </c>
      <c r="H2859" s="27" t="s">
        <v>18</v>
      </c>
      <c r="I2859" s="27" t="s">
        <v>19</v>
      </c>
      <c r="J2859" s="27" t="s">
        <v>19</v>
      </c>
      <c r="K2859" s="27">
        <v>2</v>
      </c>
      <c r="L2859" s="27">
        <v>10</v>
      </c>
      <c r="M2859" s="27">
        <v>500</v>
      </c>
      <c r="N2859" s="27">
        <v>3</v>
      </c>
      <c r="O2859" s="27">
        <v>2015</v>
      </c>
      <c r="P2859" s="27">
        <v>12</v>
      </c>
      <c r="Q2859" s="27">
        <v>14</v>
      </c>
      <c r="R2859" s="28">
        <f>DATE('Raw Data'!$O2859,'Raw Data'!$P2859,'Raw Data'!$Q2859)</f>
        <v>42352</v>
      </c>
      <c r="S2859" s="27" t="str">
        <f>CONCATENATE(MID('Raw Data'!$H2859,FIND("(",'Raw Data'!$H2859)+1,FIND(")",'Raw Data'!$H2859)-FIND("(",'Raw Data'!$H2859)-1),"",'Raw Data'!$M2859)</f>
        <v>Rs.500</v>
      </c>
      <c r="T2859" s="27">
        <f t="shared" si="44"/>
        <v>1</v>
      </c>
      <c r="U2859" s="29">
        <f>'Raw Data'!$M2859*'Raw Data'!$T2859</f>
        <v>500</v>
      </c>
    </row>
    <row r="2860" spans="1:21" x14ac:dyDescent="0.3">
      <c r="A2860" s="20">
        <v>18460330</v>
      </c>
      <c r="B2860" s="27" t="s">
        <v>5886</v>
      </c>
      <c r="C2860" s="27">
        <v>1</v>
      </c>
      <c r="D2860" s="27" t="str">
        <f>VLOOKUP('Raw Data'!$C2860,'country description'!$A$2:$B$16,2,0)</f>
        <v>India</v>
      </c>
      <c r="E2860" s="27" t="s">
        <v>14</v>
      </c>
      <c r="F2860" s="27" t="s">
        <v>3475</v>
      </c>
      <c r="G2860" s="27" t="s">
        <v>723</v>
      </c>
      <c r="H2860" s="27" t="s">
        <v>18</v>
      </c>
      <c r="I2860" s="27" t="s">
        <v>19</v>
      </c>
      <c r="J2860" s="27" t="s">
        <v>19</v>
      </c>
      <c r="K2860" s="27">
        <v>2</v>
      </c>
      <c r="L2860" s="27">
        <v>1</v>
      </c>
      <c r="M2860" s="27">
        <v>500</v>
      </c>
      <c r="N2860" s="27">
        <v>1</v>
      </c>
      <c r="O2860" s="27">
        <v>2011</v>
      </c>
      <c r="P2860" s="27">
        <v>12</v>
      </c>
      <c r="Q2860" s="27">
        <v>19</v>
      </c>
      <c r="R2860" s="28">
        <f>DATE('Raw Data'!$O2860,'Raw Data'!$P2860,'Raw Data'!$Q2860)</f>
        <v>40896</v>
      </c>
      <c r="S2860" s="27" t="str">
        <f>CONCATENATE(MID('Raw Data'!$H2860,FIND("(",'Raw Data'!$H2860)+1,FIND(")",'Raw Data'!$H2860)-FIND("(",'Raw Data'!$H2860)-1),"",'Raw Data'!$M2860)</f>
        <v>Rs.500</v>
      </c>
      <c r="T2860" s="27">
        <f t="shared" si="44"/>
        <v>1</v>
      </c>
      <c r="U2860" s="29">
        <f>'Raw Data'!$M2860*'Raw Data'!$T2860</f>
        <v>500</v>
      </c>
    </row>
    <row r="2861" spans="1:21" x14ac:dyDescent="0.3">
      <c r="A2861" s="20">
        <v>310215</v>
      </c>
      <c r="B2861" s="27" t="s">
        <v>5887</v>
      </c>
      <c r="C2861" s="27">
        <v>1</v>
      </c>
      <c r="D2861" s="27" t="str">
        <f>VLOOKUP('Raw Data'!$C2861,'country description'!$A$2:$B$16,2,0)</f>
        <v>India</v>
      </c>
      <c r="E2861" s="27" t="s">
        <v>14</v>
      </c>
      <c r="F2861" s="27" t="s">
        <v>5888</v>
      </c>
      <c r="G2861" s="27" t="s">
        <v>464</v>
      </c>
      <c r="H2861" s="27" t="s">
        <v>18</v>
      </c>
      <c r="I2861" s="27" t="s">
        <v>19</v>
      </c>
      <c r="J2861" s="27" t="s">
        <v>19</v>
      </c>
      <c r="K2861" s="27">
        <v>2</v>
      </c>
      <c r="L2861" s="27">
        <v>12</v>
      </c>
      <c r="M2861" s="27">
        <v>500</v>
      </c>
      <c r="N2861" s="27">
        <v>3.3</v>
      </c>
      <c r="O2861" s="27">
        <v>2012</v>
      </c>
      <c r="P2861" s="27">
        <v>12</v>
      </c>
      <c r="Q2861" s="27">
        <v>9</v>
      </c>
      <c r="R2861" s="28">
        <f>DATE('Raw Data'!$O2861,'Raw Data'!$P2861,'Raw Data'!$Q2861)</f>
        <v>41252</v>
      </c>
      <c r="S2861" s="27" t="str">
        <f>CONCATENATE(MID('Raw Data'!$H2861,FIND("(",'Raw Data'!$H2861)+1,FIND(")",'Raw Data'!$H2861)-FIND("(",'Raw Data'!$H2861)-1),"",'Raw Data'!$M2861)</f>
        <v>Rs.500</v>
      </c>
      <c r="T2861" s="27">
        <f t="shared" si="44"/>
        <v>1</v>
      </c>
      <c r="U2861" s="29">
        <f>'Raw Data'!$M2861*'Raw Data'!$T2861</f>
        <v>500</v>
      </c>
    </row>
    <row r="2862" spans="1:21" x14ac:dyDescent="0.3">
      <c r="A2862" s="20">
        <v>312157</v>
      </c>
      <c r="B2862" s="27" t="s">
        <v>5889</v>
      </c>
      <c r="C2862" s="27">
        <v>1</v>
      </c>
      <c r="D2862" s="27" t="str">
        <f>VLOOKUP('Raw Data'!$C2862,'country description'!$A$2:$B$16,2,0)</f>
        <v>India</v>
      </c>
      <c r="E2862" s="27" t="s">
        <v>14</v>
      </c>
      <c r="F2862" s="27" t="s">
        <v>5890</v>
      </c>
      <c r="G2862" s="27" t="s">
        <v>795</v>
      </c>
      <c r="H2862" s="27" t="s">
        <v>18</v>
      </c>
      <c r="I2862" s="27" t="s">
        <v>19</v>
      </c>
      <c r="J2862" s="27" t="s">
        <v>19</v>
      </c>
      <c r="K2862" s="27">
        <v>2</v>
      </c>
      <c r="L2862" s="27">
        <v>15</v>
      </c>
      <c r="M2862" s="27">
        <v>500</v>
      </c>
      <c r="N2862" s="27">
        <v>3.1</v>
      </c>
      <c r="O2862" s="27">
        <v>2018</v>
      </c>
      <c r="P2862" s="27">
        <v>12</v>
      </c>
      <c r="Q2862" s="27">
        <v>19</v>
      </c>
      <c r="R2862" s="28">
        <f>DATE('Raw Data'!$O2862,'Raw Data'!$P2862,'Raw Data'!$Q2862)</f>
        <v>43453</v>
      </c>
      <c r="S2862" s="27" t="str">
        <f>CONCATENATE(MID('Raw Data'!$H2862,FIND("(",'Raw Data'!$H2862)+1,FIND(")",'Raw Data'!$H2862)-FIND("(",'Raw Data'!$H2862)-1),"",'Raw Data'!$M2862)</f>
        <v>Rs.500</v>
      </c>
      <c r="T2862" s="27">
        <f t="shared" si="44"/>
        <v>1</v>
      </c>
      <c r="U2862" s="29">
        <f>'Raw Data'!$M2862*'Raw Data'!$T2862</f>
        <v>500</v>
      </c>
    </row>
    <row r="2863" spans="1:21" x14ac:dyDescent="0.3">
      <c r="A2863" s="20">
        <v>309801</v>
      </c>
      <c r="B2863" s="27" t="s">
        <v>5891</v>
      </c>
      <c r="C2863" s="27">
        <v>1</v>
      </c>
      <c r="D2863" s="27" t="str">
        <f>VLOOKUP('Raw Data'!$C2863,'country description'!$A$2:$B$16,2,0)</f>
        <v>India</v>
      </c>
      <c r="E2863" s="27" t="s">
        <v>14</v>
      </c>
      <c r="F2863" s="27" t="s">
        <v>5892</v>
      </c>
      <c r="G2863" s="27" t="s">
        <v>461</v>
      </c>
      <c r="H2863" s="27" t="s">
        <v>18</v>
      </c>
      <c r="I2863" s="27" t="s">
        <v>19</v>
      </c>
      <c r="J2863" s="27" t="s">
        <v>19</v>
      </c>
      <c r="K2863" s="27">
        <v>2</v>
      </c>
      <c r="L2863" s="27">
        <v>16</v>
      </c>
      <c r="M2863" s="27">
        <v>500</v>
      </c>
      <c r="N2863" s="27">
        <v>3.4</v>
      </c>
      <c r="O2863" s="27">
        <v>2013</v>
      </c>
      <c r="P2863" s="27">
        <v>12</v>
      </c>
      <c r="Q2863" s="27">
        <v>15</v>
      </c>
      <c r="R2863" s="28">
        <f>DATE('Raw Data'!$O2863,'Raw Data'!$P2863,'Raw Data'!$Q2863)</f>
        <v>41623</v>
      </c>
      <c r="S2863" s="27" t="str">
        <f>CONCATENATE(MID('Raw Data'!$H2863,FIND("(",'Raw Data'!$H2863)+1,FIND(")",'Raw Data'!$H2863)-FIND("(",'Raw Data'!$H2863)-1),"",'Raw Data'!$M2863)</f>
        <v>Rs.500</v>
      </c>
      <c r="T2863" s="27">
        <f t="shared" si="44"/>
        <v>1</v>
      </c>
      <c r="U2863" s="29">
        <f>'Raw Data'!$M2863*'Raw Data'!$T2863</f>
        <v>500</v>
      </c>
    </row>
    <row r="2864" spans="1:21" x14ac:dyDescent="0.3">
      <c r="A2864" s="20">
        <v>312605</v>
      </c>
      <c r="B2864" s="27" t="s">
        <v>5893</v>
      </c>
      <c r="C2864" s="27">
        <v>1</v>
      </c>
      <c r="D2864" s="27" t="str">
        <f>VLOOKUP('Raw Data'!$C2864,'country description'!$A$2:$B$16,2,0)</f>
        <v>India</v>
      </c>
      <c r="E2864" s="27" t="s">
        <v>14</v>
      </c>
      <c r="F2864" s="27" t="s">
        <v>263</v>
      </c>
      <c r="G2864" s="27" t="s">
        <v>1166</v>
      </c>
      <c r="H2864" s="27" t="s">
        <v>18</v>
      </c>
      <c r="I2864" s="27" t="s">
        <v>19</v>
      </c>
      <c r="J2864" s="27" t="s">
        <v>19</v>
      </c>
      <c r="K2864" s="27">
        <v>2</v>
      </c>
      <c r="L2864" s="27">
        <v>19</v>
      </c>
      <c r="M2864" s="27">
        <v>500</v>
      </c>
      <c r="N2864" s="27">
        <v>3</v>
      </c>
      <c r="O2864" s="27">
        <v>2018</v>
      </c>
      <c r="P2864" s="27">
        <v>12</v>
      </c>
      <c r="Q2864" s="27">
        <v>28</v>
      </c>
      <c r="R2864" s="28">
        <f>DATE('Raw Data'!$O2864,'Raw Data'!$P2864,'Raw Data'!$Q2864)</f>
        <v>43462</v>
      </c>
      <c r="S2864" s="27" t="str">
        <f>CONCATENATE(MID('Raw Data'!$H2864,FIND("(",'Raw Data'!$H2864)+1,FIND(")",'Raw Data'!$H2864)-FIND("(",'Raw Data'!$H2864)-1),"",'Raw Data'!$M2864)</f>
        <v>Rs.500</v>
      </c>
      <c r="T2864" s="27">
        <f t="shared" si="44"/>
        <v>1</v>
      </c>
      <c r="U2864" s="29">
        <f>'Raw Data'!$M2864*'Raw Data'!$T2864</f>
        <v>500</v>
      </c>
    </row>
    <row r="2865" spans="1:21" x14ac:dyDescent="0.3">
      <c r="A2865" s="20">
        <v>6599</v>
      </c>
      <c r="B2865" s="27" t="s">
        <v>5837</v>
      </c>
      <c r="C2865" s="27">
        <v>1</v>
      </c>
      <c r="D2865" s="27" t="str">
        <f>VLOOKUP('Raw Data'!$C2865,'country description'!$A$2:$B$16,2,0)</f>
        <v>India</v>
      </c>
      <c r="E2865" s="27" t="s">
        <v>14</v>
      </c>
      <c r="F2865" s="27" t="s">
        <v>5894</v>
      </c>
      <c r="G2865" s="27" t="s">
        <v>434</v>
      </c>
      <c r="H2865" s="27" t="s">
        <v>18</v>
      </c>
      <c r="I2865" s="27" t="s">
        <v>19</v>
      </c>
      <c r="J2865" s="27" t="s">
        <v>19</v>
      </c>
      <c r="K2865" s="27">
        <v>2</v>
      </c>
      <c r="L2865" s="27">
        <v>106</v>
      </c>
      <c r="M2865" s="27">
        <v>500</v>
      </c>
      <c r="N2865" s="27">
        <v>3.5</v>
      </c>
      <c r="O2865" s="27">
        <v>2016</v>
      </c>
      <c r="P2865" s="27">
        <v>12</v>
      </c>
      <c r="Q2865" s="27">
        <v>9</v>
      </c>
      <c r="R2865" s="28">
        <f>DATE('Raw Data'!$O2865,'Raw Data'!$P2865,'Raw Data'!$Q2865)</f>
        <v>42713</v>
      </c>
      <c r="S2865" s="27" t="str">
        <f>CONCATENATE(MID('Raw Data'!$H2865,FIND("(",'Raw Data'!$H2865)+1,FIND(")",'Raw Data'!$H2865)-FIND("(",'Raw Data'!$H2865)-1),"",'Raw Data'!$M2865)</f>
        <v>Rs.500</v>
      </c>
      <c r="T2865" s="27">
        <f t="shared" si="44"/>
        <v>1</v>
      </c>
      <c r="U2865" s="29">
        <f>'Raw Data'!$M2865*'Raw Data'!$T2865</f>
        <v>500</v>
      </c>
    </row>
    <row r="2866" spans="1:21" x14ac:dyDescent="0.3">
      <c r="A2866" s="20">
        <v>302893</v>
      </c>
      <c r="B2866" s="27" t="s">
        <v>5895</v>
      </c>
      <c r="C2866" s="27">
        <v>1</v>
      </c>
      <c r="D2866" s="27" t="str">
        <f>VLOOKUP('Raw Data'!$C2866,'country description'!$A$2:$B$16,2,0)</f>
        <v>India</v>
      </c>
      <c r="E2866" s="27" t="s">
        <v>14</v>
      </c>
      <c r="F2866" s="27" t="s">
        <v>5896</v>
      </c>
      <c r="G2866" s="27" t="s">
        <v>410</v>
      </c>
      <c r="H2866" s="27" t="s">
        <v>18</v>
      </c>
      <c r="I2866" s="27" t="s">
        <v>19</v>
      </c>
      <c r="J2866" s="27" t="s">
        <v>19</v>
      </c>
      <c r="K2866" s="27">
        <v>2</v>
      </c>
      <c r="L2866" s="27">
        <v>14</v>
      </c>
      <c r="M2866" s="27">
        <v>500</v>
      </c>
      <c r="N2866" s="27">
        <v>2.8</v>
      </c>
      <c r="O2866" s="27">
        <v>2013</v>
      </c>
      <c r="P2866" s="27">
        <v>12</v>
      </c>
      <c r="Q2866" s="27">
        <v>18</v>
      </c>
      <c r="R2866" s="28">
        <f>DATE('Raw Data'!$O2866,'Raw Data'!$P2866,'Raw Data'!$Q2866)</f>
        <v>41626</v>
      </c>
      <c r="S2866" s="27" t="str">
        <f>CONCATENATE(MID('Raw Data'!$H2866,FIND("(",'Raw Data'!$H2866)+1,FIND(")",'Raw Data'!$H2866)-FIND("(",'Raw Data'!$H2866)-1),"",'Raw Data'!$M2866)</f>
        <v>Rs.500</v>
      </c>
      <c r="T2866" s="27">
        <f t="shared" si="44"/>
        <v>1</v>
      </c>
      <c r="U2866" s="29">
        <f>'Raw Data'!$M2866*'Raw Data'!$T2866</f>
        <v>500</v>
      </c>
    </row>
    <row r="2867" spans="1:21" x14ac:dyDescent="0.3">
      <c r="A2867" s="20">
        <v>9061</v>
      </c>
      <c r="B2867" s="27" t="s">
        <v>5897</v>
      </c>
      <c r="C2867" s="27">
        <v>1</v>
      </c>
      <c r="D2867" s="27" t="str">
        <f>VLOOKUP('Raw Data'!$C2867,'country description'!$A$2:$B$16,2,0)</f>
        <v>India</v>
      </c>
      <c r="E2867" s="27" t="s">
        <v>14</v>
      </c>
      <c r="F2867" s="27" t="s">
        <v>3158</v>
      </c>
      <c r="G2867" s="27" t="s">
        <v>749</v>
      </c>
      <c r="H2867" s="27" t="s">
        <v>18</v>
      </c>
      <c r="I2867" s="27" t="s">
        <v>19</v>
      </c>
      <c r="J2867" s="27" t="s">
        <v>19</v>
      </c>
      <c r="K2867" s="27">
        <v>2</v>
      </c>
      <c r="L2867" s="27">
        <v>36</v>
      </c>
      <c r="M2867" s="27">
        <v>500</v>
      </c>
      <c r="N2867" s="27">
        <v>3.2</v>
      </c>
      <c r="O2867" s="27">
        <v>2010</v>
      </c>
      <c r="P2867" s="27">
        <v>12</v>
      </c>
      <c r="Q2867" s="27">
        <v>24</v>
      </c>
      <c r="R2867" s="28">
        <f>DATE('Raw Data'!$O2867,'Raw Data'!$P2867,'Raw Data'!$Q2867)</f>
        <v>40536</v>
      </c>
      <c r="S2867" s="27" t="str">
        <f>CONCATENATE(MID('Raw Data'!$H2867,FIND("(",'Raw Data'!$H2867)+1,FIND(")",'Raw Data'!$H2867)-FIND("(",'Raw Data'!$H2867)-1),"",'Raw Data'!$M2867)</f>
        <v>Rs.500</v>
      </c>
      <c r="T2867" s="27">
        <f t="shared" si="44"/>
        <v>1</v>
      </c>
      <c r="U2867" s="29">
        <f>'Raw Data'!$M2867*'Raw Data'!$T2867</f>
        <v>500</v>
      </c>
    </row>
    <row r="2868" spans="1:21" x14ac:dyDescent="0.3">
      <c r="A2868" s="20">
        <v>18433910</v>
      </c>
      <c r="B2868" s="27" t="s">
        <v>5262</v>
      </c>
      <c r="C2868" s="27">
        <v>1</v>
      </c>
      <c r="D2868" s="27" t="str">
        <f>VLOOKUP('Raw Data'!$C2868,'country description'!$A$2:$B$16,2,0)</f>
        <v>India</v>
      </c>
      <c r="E2868" s="27" t="s">
        <v>14</v>
      </c>
      <c r="F2868" s="27" t="s">
        <v>400</v>
      </c>
      <c r="G2868" s="27" t="s">
        <v>5264</v>
      </c>
      <c r="H2868" s="27" t="s">
        <v>18</v>
      </c>
      <c r="I2868" s="27" t="s">
        <v>19</v>
      </c>
      <c r="J2868" s="27" t="s">
        <v>19</v>
      </c>
      <c r="K2868" s="27">
        <v>2</v>
      </c>
      <c r="L2868" s="27">
        <v>10</v>
      </c>
      <c r="M2868" s="27">
        <v>500</v>
      </c>
      <c r="N2868" s="27">
        <v>3.2</v>
      </c>
      <c r="O2868" s="27">
        <v>2018</v>
      </c>
      <c r="P2868" s="27">
        <v>12</v>
      </c>
      <c r="Q2868" s="27">
        <v>9</v>
      </c>
      <c r="R2868" s="28">
        <f>DATE('Raw Data'!$O2868,'Raw Data'!$P2868,'Raw Data'!$Q2868)</f>
        <v>43443</v>
      </c>
      <c r="S2868" s="27" t="str">
        <f>CONCATENATE(MID('Raw Data'!$H2868,FIND("(",'Raw Data'!$H2868)+1,FIND(")",'Raw Data'!$H2868)-FIND("(",'Raw Data'!$H2868)-1),"",'Raw Data'!$M2868)</f>
        <v>Rs.500</v>
      </c>
      <c r="T2868" s="27">
        <f t="shared" si="44"/>
        <v>1</v>
      </c>
      <c r="U2868" s="29">
        <f>'Raw Data'!$M2868*'Raw Data'!$T2868</f>
        <v>500</v>
      </c>
    </row>
    <row r="2869" spans="1:21" x14ac:dyDescent="0.3">
      <c r="A2869" s="20">
        <v>18423865</v>
      </c>
      <c r="B2869" s="27" t="s">
        <v>5898</v>
      </c>
      <c r="C2869" s="27">
        <v>1</v>
      </c>
      <c r="D2869" s="27" t="str">
        <f>VLOOKUP('Raw Data'!$C2869,'country description'!$A$2:$B$16,2,0)</f>
        <v>India</v>
      </c>
      <c r="E2869" s="27" t="s">
        <v>14</v>
      </c>
      <c r="F2869" s="27" t="s">
        <v>5899</v>
      </c>
      <c r="G2869" s="27" t="s">
        <v>738</v>
      </c>
      <c r="H2869" s="27" t="s">
        <v>18</v>
      </c>
      <c r="I2869" s="27" t="s">
        <v>19</v>
      </c>
      <c r="J2869" s="27" t="s">
        <v>19</v>
      </c>
      <c r="K2869" s="27">
        <v>2</v>
      </c>
      <c r="L2869" s="27">
        <v>2</v>
      </c>
      <c r="M2869" s="27">
        <v>500</v>
      </c>
      <c r="N2869" s="27">
        <v>1</v>
      </c>
      <c r="O2869" s="27">
        <v>2012</v>
      </c>
      <c r="P2869" s="27">
        <v>12</v>
      </c>
      <c r="Q2869" s="27">
        <v>14</v>
      </c>
      <c r="R2869" s="28">
        <f>DATE('Raw Data'!$O2869,'Raw Data'!$P2869,'Raw Data'!$Q2869)</f>
        <v>41257</v>
      </c>
      <c r="S2869" s="27" t="str">
        <f>CONCATENATE(MID('Raw Data'!$H2869,FIND("(",'Raw Data'!$H2869)+1,FIND(")",'Raw Data'!$H2869)-FIND("(",'Raw Data'!$H2869)-1),"",'Raw Data'!$M2869)</f>
        <v>Rs.500</v>
      </c>
      <c r="T2869" s="27">
        <f t="shared" si="44"/>
        <v>1</v>
      </c>
      <c r="U2869" s="29">
        <f>'Raw Data'!$M2869*'Raw Data'!$T2869</f>
        <v>500</v>
      </c>
    </row>
    <row r="2870" spans="1:21" x14ac:dyDescent="0.3">
      <c r="A2870" s="20">
        <v>311184</v>
      </c>
      <c r="B2870" s="27" t="s">
        <v>5900</v>
      </c>
      <c r="C2870" s="27">
        <v>1</v>
      </c>
      <c r="D2870" s="27" t="str">
        <f>VLOOKUP('Raw Data'!$C2870,'country description'!$A$2:$B$16,2,0)</f>
        <v>India</v>
      </c>
      <c r="E2870" s="27" t="s">
        <v>14</v>
      </c>
      <c r="F2870" s="27" t="s">
        <v>5901</v>
      </c>
      <c r="G2870" s="27" t="s">
        <v>393</v>
      </c>
      <c r="H2870" s="27" t="s">
        <v>18</v>
      </c>
      <c r="I2870" s="27" t="s">
        <v>19</v>
      </c>
      <c r="J2870" s="27" t="s">
        <v>19</v>
      </c>
      <c r="K2870" s="27">
        <v>2</v>
      </c>
      <c r="L2870" s="27">
        <v>7</v>
      </c>
      <c r="M2870" s="27">
        <v>500</v>
      </c>
      <c r="N2870" s="27">
        <v>2.8</v>
      </c>
      <c r="O2870" s="27">
        <v>2015</v>
      </c>
      <c r="P2870" s="27">
        <v>12</v>
      </c>
      <c r="Q2870" s="27">
        <v>9</v>
      </c>
      <c r="R2870" s="28">
        <f>DATE('Raw Data'!$O2870,'Raw Data'!$P2870,'Raw Data'!$Q2870)</f>
        <v>42347</v>
      </c>
      <c r="S2870" s="27" t="str">
        <f>CONCATENATE(MID('Raw Data'!$H2870,FIND("(",'Raw Data'!$H2870)+1,FIND(")",'Raw Data'!$H2870)-FIND("(",'Raw Data'!$H2870)-1),"",'Raw Data'!$M2870)</f>
        <v>Rs.500</v>
      </c>
      <c r="T2870" s="27">
        <f t="shared" si="44"/>
        <v>1</v>
      </c>
      <c r="U2870" s="29">
        <f>'Raw Data'!$M2870*'Raw Data'!$T2870</f>
        <v>500</v>
      </c>
    </row>
    <row r="2871" spans="1:21" x14ac:dyDescent="0.3">
      <c r="A2871" s="20">
        <v>2853</v>
      </c>
      <c r="B2871" s="27" t="s">
        <v>5902</v>
      </c>
      <c r="C2871" s="27">
        <v>1</v>
      </c>
      <c r="D2871" s="27" t="str">
        <f>VLOOKUP('Raw Data'!$C2871,'country description'!$A$2:$B$16,2,0)</f>
        <v>India</v>
      </c>
      <c r="E2871" s="27" t="s">
        <v>14</v>
      </c>
      <c r="F2871" s="27" t="s">
        <v>5903</v>
      </c>
      <c r="G2871" s="27" t="s">
        <v>475</v>
      </c>
      <c r="H2871" s="27" t="s">
        <v>18</v>
      </c>
      <c r="I2871" s="27" t="s">
        <v>19</v>
      </c>
      <c r="J2871" s="27" t="s">
        <v>19</v>
      </c>
      <c r="K2871" s="27">
        <v>2</v>
      </c>
      <c r="L2871" s="27">
        <v>77</v>
      </c>
      <c r="M2871" s="27">
        <v>500</v>
      </c>
      <c r="N2871" s="27">
        <v>2.2000000000000002</v>
      </c>
      <c r="O2871" s="27">
        <v>2017</v>
      </c>
      <c r="P2871" s="27">
        <v>11</v>
      </c>
      <c r="Q2871" s="27">
        <v>17</v>
      </c>
      <c r="R2871" s="28">
        <f>DATE('Raw Data'!$O2871,'Raw Data'!$P2871,'Raw Data'!$Q2871)</f>
        <v>43056</v>
      </c>
      <c r="S2871" s="27" t="str">
        <f>CONCATENATE(MID('Raw Data'!$H2871,FIND("(",'Raw Data'!$H2871)+1,FIND(")",'Raw Data'!$H2871)-FIND("(",'Raw Data'!$H2871)-1),"",'Raw Data'!$M2871)</f>
        <v>Rs.500</v>
      </c>
      <c r="T2871" s="27">
        <f t="shared" si="44"/>
        <v>1</v>
      </c>
      <c r="U2871" s="29">
        <f>'Raw Data'!$M2871*'Raw Data'!$T2871</f>
        <v>500</v>
      </c>
    </row>
    <row r="2872" spans="1:21" x14ac:dyDescent="0.3">
      <c r="A2872" s="20">
        <v>9961</v>
      </c>
      <c r="B2872" s="27" t="s">
        <v>5265</v>
      </c>
      <c r="C2872" s="27">
        <v>1</v>
      </c>
      <c r="D2872" s="27" t="str">
        <f>VLOOKUP('Raw Data'!$C2872,'country description'!$A$2:$B$16,2,0)</f>
        <v>India</v>
      </c>
      <c r="E2872" s="27" t="s">
        <v>14</v>
      </c>
      <c r="F2872" s="27" t="s">
        <v>5904</v>
      </c>
      <c r="G2872" s="27" t="s">
        <v>5267</v>
      </c>
      <c r="H2872" s="27" t="s">
        <v>18</v>
      </c>
      <c r="I2872" s="27" t="s">
        <v>19</v>
      </c>
      <c r="J2872" s="27" t="s">
        <v>19</v>
      </c>
      <c r="K2872" s="27">
        <v>2</v>
      </c>
      <c r="L2872" s="27">
        <v>42</v>
      </c>
      <c r="M2872" s="27">
        <v>500</v>
      </c>
      <c r="N2872" s="27">
        <v>3</v>
      </c>
      <c r="O2872" s="27">
        <v>2016</v>
      </c>
      <c r="P2872" s="27">
        <v>11</v>
      </c>
      <c r="Q2872" s="27">
        <v>5</v>
      </c>
      <c r="R2872" s="28">
        <f>DATE('Raw Data'!$O2872,'Raw Data'!$P2872,'Raw Data'!$Q2872)</f>
        <v>42679</v>
      </c>
      <c r="S2872" s="27" t="str">
        <f>CONCATENATE(MID('Raw Data'!$H2872,FIND("(",'Raw Data'!$H2872)+1,FIND(")",'Raw Data'!$H2872)-FIND("(",'Raw Data'!$H2872)-1),"",'Raw Data'!$M2872)</f>
        <v>Rs.500</v>
      </c>
      <c r="T2872" s="27">
        <f t="shared" si="44"/>
        <v>1</v>
      </c>
      <c r="U2872" s="29">
        <f>'Raw Data'!$M2872*'Raw Data'!$T2872</f>
        <v>500</v>
      </c>
    </row>
    <row r="2873" spans="1:21" x14ac:dyDescent="0.3">
      <c r="A2873" s="20">
        <v>924</v>
      </c>
      <c r="B2873" s="27" t="s">
        <v>5905</v>
      </c>
      <c r="C2873" s="27">
        <v>1</v>
      </c>
      <c r="D2873" s="27" t="str">
        <f>VLOOKUP('Raw Data'!$C2873,'country description'!$A$2:$B$16,2,0)</f>
        <v>India</v>
      </c>
      <c r="E2873" s="27" t="s">
        <v>14</v>
      </c>
      <c r="F2873" s="27" t="s">
        <v>5906</v>
      </c>
      <c r="G2873" s="27" t="s">
        <v>390</v>
      </c>
      <c r="H2873" s="27" t="s">
        <v>18</v>
      </c>
      <c r="I2873" s="27" t="s">
        <v>19</v>
      </c>
      <c r="J2873" s="27" t="s">
        <v>19</v>
      </c>
      <c r="K2873" s="27">
        <v>2</v>
      </c>
      <c r="L2873" s="27">
        <v>24</v>
      </c>
      <c r="M2873" s="27">
        <v>500</v>
      </c>
      <c r="N2873" s="27">
        <v>3.2</v>
      </c>
      <c r="O2873" s="27">
        <v>2018</v>
      </c>
      <c r="P2873" s="27">
        <v>11</v>
      </c>
      <c r="Q2873" s="27">
        <v>20</v>
      </c>
      <c r="R2873" s="28">
        <f>DATE('Raw Data'!$O2873,'Raw Data'!$P2873,'Raw Data'!$Q2873)</f>
        <v>43424</v>
      </c>
      <c r="S2873" s="27" t="str">
        <f>CONCATENATE(MID('Raw Data'!$H2873,FIND("(",'Raw Data'!$H2873)+1,FIND(")",'Raw Data'!$H2873)-FIND("(",'Raw Data'!$H2873)-1),"",'Raw Data'!$M2873)</f>
        <v>Rs.500</v>
      </c>
      <c r="T2873" s="27">
        <f t="shared" si="44"/>
        <v>1</v>
      </c>
      <c r="U2873" s="29">
        <f>'Raw Data'!$M2873*'Raw Data'!$T2873</f>
        <v>500</v>
      </c>
    </row>
    <row r="2874" spans="1:21" x14ac:dyDescent="0.3">
      <c r="A2874" s="20">
        <v>302878</v>
      </c>
      <c r="B2874" s="27" t="s">
        <v>5907</v>
      </c>
      <c r="C2874" s="27">
        <v>1</v>
      </c>
      <c r="D2874" s="27" t="str">
        <f>VLOOKUP('Raw Data'!$C2874,'country description'!$A$2:$B$16,2,0)</f>
        <v>India</v>
      </c>
      <c r="E2874" s="27" t="s">
        <v>14</v>
      </c>
      <c r="F2874" s="27" t="s">
        <v>5908</v>
      </c>
      <c r="G2874" s="27" t="s">
        <v>407</v>
      </c>
      <c r="H2874" s="27" t="s">
        <v>18</v>
      </c>
      <c r="I2874" s="27" t="s">
        <v>19</v>
      </c>
      <c r="J2874" s="27" t="s">
        <v>19</v>
      </c>
      <c r="K2874" s="27">
        <v>2</v>
      </c>
      <c r="L2874" s="27">
        <v>3206</v>
      </c>
      <c r="M2874" s="27">
        <v>500</v>
      </c>
      <c r="N2874" s="27">
        <v>3.9</v>
      </c>
      <c r="O2874" s="27">
        <v>2015</v>
      </c>
      <c r="P2874" s="27">
        <v>11</v>
      </c>
      <c r="Q2874" s="27">
        <v>3</v>
      </c>
      <c r="R2874" s="28">
        <f>DATE('Raw Data'!$O2874,'Raw Data'!$P2874,'Raw Data'!$Q2874)</f>
        <v>42311</v>
      </c>
      <c r="S2874" s="27" t="str">
        <f>CONCATENATE(MID('Raw Data'!$H2874,FIND("(",'Raw Data'!$H2874)+1,FIND(")",'Raw Data'!$H2874)-FIND("(",'Raw Data'!$H2874)-1),"",'Raw Data'!$M2874)</f>
        <v>Rs.500</v>
      </c>
      <c r="T2874" s="27">
        <f t="shared" si="44"/>
        <v>1</v>
      </c>
      <c r="U2874" s="29">
        <f>'Raw Data'!$M2874*'Raw Data'!$T2874</f>
        <v>500</v>
      </c>
    </row>
    <row r="2875" spans="1:21" x14ac:dyDescent="0.3">
      <c r="A2875" s="20">
        <v>9817</v>
      </c>
      <c r="B2875" s="27" t="s">
        <v>5909</v>
      </c>
      <c r="C2875" s="27">
        <v>1</v>
      </c>
      <c r="D2875" s="27" t="str">
        <f>VLOOKUP('Raw Data'!$C2875,'country description'!$A$2:$B$16,2,0)</f>
        <v>India</v>
      </c>
      <c r="E2875" s="27" t="s">
        <v>14</v>
      </c>
      <c r="F2875" s="27" t="s">
        <v>5910</v>
      </c>
      <c r="G2875" s="27" t="s">
        <v>599</v>
      </c>
      <c r="H2875" s="27" t="s">
        <v>18</v>
      </c>
      <c r="I2875" s="27" t="s">
        <v>19</v>
      </c>
      <c r="J2875" s="27" t="s">
        <v>19</v>
      </c>
      <c r="K2875" s="27">
        <v>2</v>
      </c>
      <c r="L2875" s="27">
        <v>14</v>
      </c>
      <c r="M2875" s="27">
        <v>500</v>
      </c>
      <c r="N2875" s="27">
        <v>2.7</v>
      </c>
      <c r="O2875" s="27">
        <v>2013</v>
      </c>
      <c r="P2875" s="27">
        <v>11</v>
      </c>
      <c r="Q2875" s="27">
        <v>19</v>
      </c>
      <c r="R2875" s="28">
        <f>DATE('Raw Data'!$O2875,'Raw Data'!$P2875,'Raw Data'!$Q2875)</f>
        <v>41597</v>
      </c>
      <c r="S2875" s="27" t="str">
        <f>CONCATENATE(MID('Raw Data'!$H2875,FIND("(",'Raw Data'!$H2875)+1,FIND(")",'Raw Data'!$H2875)-FIND("(",'Raw Data'!$H2875)-1),"",'Raw Data'!$M2875)</f>
        <v>Rs.500</v>
      </c>
      <c r="T2875" s="27">
        <f t="shared" si="44"/>
        <v>1</v>
      </c>
      <c r="U2875" s="29">
        <f>'Raw Data'!$M2875*'Raw Data'!$T2875</f>
        <v>500</v>
      </c>
    </row>
    <row r="2876" spans="1:21" x14ac:dyDescent="0.3">
      <c r="A2876" s="20">
        <v>308367</v>
      </c>
      <c r="B2876" s="27" t="s">
        <v>5279</v>
      </c>
      <c r="C2876" s="27">
        <v>1</v>
      </c>
      <c r="D2876" s="27" t="str">
        <f>VLOOKUP('Raw Data'!$C2876,'country description'!$A$2:$B$16,2,0)</f>
        <v>India</v>
      </c>
      <c r="E2876" s="27" t="s">
        <v>14</v>
      </c>
      <c r="F2876" s="27" t="s">
        <v>5911</v>
      </c>
      <c r="G2876" s="27" t="s">
        <v>5281</v>
      </c>
      <c r="H2876" s="27" t="s">
        <v>18</v>
      </c>
      <c r="I2876" s="27" t="s">
        <v>19</v>
      </c>
      <c r="J2876" s="27" t="s">
        <v>19</v>
      </c>
      <c r="K2876" s="27">
        <v>2</v>
      </c>
      <c r="L2876" s="27">
        <v>96</v>
      </c>
      <c r="M2876" s="27">
        <v>500</v>
      </c>
      <c r="N2876" s="27">
        <v>3.3</v>
      </c>
      <c r="O2876" s="27">
        <v>2014</v>
      </c>
      <c r="P2876" s="27">
        <v>11</v>
      </c>
      <c r="Q2876" s="27">
        <v>12</v>
      </c>
      <c r="R2876" s="28">
        <f>DATE('Raw Data'!$O2876,'Raw Data'!$P2876,'Raw Data'!$Q2876)</f>
        <v>41955</v>
      </c>
      <c r="S2876" s="27" t="str">
        <f>CONCATENATE(MID('Raw Data'!$H2876,FIND("(",'Raw Data'!$H2876)+1,FIND(")",'Raw Data'!$H2876)-FIND("(",'Raw Data'!$H2876)-1),"",'Raw Data'!$M2876)</f>
        <v>Rs.500</v>
      </c>
      <c r="T2876" s="27">
        <f t="shared" si="44"/>
        <v>1</v>
      </c>
      <c r="U2876" s="29">
        <f>'Raw Data'!$M2876*'Raw Data'!$T2876</f>
        <v>500</v>
      </c>
    </row>
    <row r="2877" spans="1:21" x14ac:dyDescent="0.3">
      <c r="A2877" s="20">
        <v>313491</v>
      </c>
      <c r="B2877" s="27" t="s">
        <v>5912</v>
      </c>
      <c r="C2877" s="27">
        <v>1</v>
      </c>
      <c r="D2877" s="27" t="str">
        <f>VLOOKUP('Raw Data'!$C2877,'country description'!$A$2:$B$16,2,0)</f>
        <v>India</v>
      </c>
      <c r="E2877" s="27" t="s">
        <v>14</v>
      </c>
      <c r="F2877" s="27" t="s">
        <v>5913</v>
      </c>
      <c r="G2877" s="27" t="s">
        <v>5007</v>
      </c>
      <c r="H2877" s="27" t="s">
        <v>18</v>
      </c>
      <c r="I2877" s="27" t="s">
        <v>19</v>
      </c>
      <c r="J2877" s="27" t="s">
        <v>19</v>
      </c>
      <c r="K2877" s="27">
        <v>2</v>
      </c>
      <c r="L2877" s="27">
        <v>7</v>
      </c>
      <c r="M2877" s="27">
        <v>500</v>
      </c>
      <c r="N2877" s="27">
        <v>3</v>
      </c>
      <c r="O2877" s="27">
        <v>2015</v>
      </c>
      <c r="P2877" s="27">
        <v>11</v>
      </c>
      <c r="Q2877" s="27">
        <v>6</v>
      </c>
      <c r="R2877" s="28">
        <f>DATE('Raw Data'!$O2877,'Raw Data'!$P2877,'Raw Data'!$Q2877)</f>
        <v>42314</v>
      </c>
      <c r="S2877" s="27" t="str">
        <f>CONCATENATE(MID('Raw Data'!$H2877,FIND("(",'Raw Data'!$H2877)+1,FIND(")",'Raw Data'!$H2877)-FIND("(",'Raw Data'!$H2877)-1),"",'Raw Data'!$M2877)</f>
        <v>Rs.500</v>
      </c>
      <c r="T2877" s="27">
        <f t="shared" si="44"/>
        <v>1</v>
      </c>
      <c r="U2877" s="29">
        <f>'Raw Data'!$M2877*'Raw Data'!$T2877</f>
        <v>500</v>
      </c>
    </row>
    <row r="2878" spans="1:21" x14ac:dyDescent="0.3">
      <c r="A2878" s="20">
        <v>1407</v>
      </c>
      <c r="B2878" s="27" t="s">
        <v>5914</v>
      </c>
      <c r="C2878" s="27">
        <v>1</v>
      </c>
      <c r="D2878" s="27" t="str">
        <f>VLOOKUP('Raw Data'!$C2878,'country description'!$A$2:$B$16,2,0)</f>
        <v>India</v>
      </c>
      <c r="E2878" s="27" t="s">
        <v>14</v>
      </c>
      <c r="F2878" s="27" t="s">
        <v>5915</v>
      </c>
      <c r="G2878" s="27" t="s">
        <v>5916</v>
      </c>
      <c r="H2878" s="27" t="s">
        <v>18</v>
      </c>
      <c r="I2878" s="27" t="s">
        <v>19</v>
      </c>
      <c r="J2878" s="27" t="s">
        <v>19</v>
      </c>
      <c r="K2878" s="27">
        <v>2</v>
      </c>
      <c r="L2878" s="27">
        <v>26</v>
      </c>
      <c r="M2878" s="27">
        <v>500</v>
      </c>
      <c r="N2878" s="27">
        <v>2.6</v>
      </c>
      <c r="O2878" s="27">
        <v>2018</v>
      </c>
      <c r="P2878" s="27">
        <v>11</v>
      </c>
      <c r="Q2878" s="27">
        <v>7</v>
      </c>
      <c r="R2878" s="28">
        <f>DATE('Raw Data'!$O2878,'Raw Data'!$P2878,'Raw Data'!$Q2878)</f>
        <v>43411</v>
      </c>
      <c r="S2878" s="27" t="str">
        <f>CONCATENATE(MID('Raw Data'!$H2878,FIND("(",'Raw Data'!$H2878)+1,FIND(")",'Raw Data'!$H2878)-FIND("(",'Raw Data'!$H2878)-1),"",'Raw Data'!$M2878)</f>
        <v>Rs.500</v>
      </c>
      <c r="T2878" s="27">
        <f t="shared" si="44"/>
        <v>1</v>
      </c>
      <c r="U2878" s="29">
        <f>'Raw Data'!$M2878*'Raw Data'!$T2878</f>
        <v>500</v>
      </c>
    </row>
    <row r="2879" spans="1:21" x14ac:dyDescent="0.3">
      <c r="A2879" s="20">
        <v>300828</v>
      </c>
      <c r="B2879" s="27" t="s">
        <v>5917</v>
      </c>
      <c r="C2879" s="27">
        <v>1</v>
      </c>
      <c r="D2879" s="27" t="str">
        <f>VLOOKUP('Raw Data'!$C2879,'country description'!$A$2:$B$16,2,0)</f>
        <v>India</v>
      </c>
      <c r="E2879" s="27" t="s">
        <v>14</v>
      </c>
      <c r="F2879" s="27" t="s">
        <v>5918</v>
      </c>
      <c r="G2879" s="27" t="s">
        <v>393</v>
      </c>
      <c r="H2879" s="27" t="s">
        <v>18</v>
      </c>
      <c r="I2879" s="27" t="s">
        <v>19</v>
      </c>
      <c r="J2879" s="27" t="s">
        <v>19</v>
      </c>
      <c r="K2879" s="27">
        <v>2</v>
      </c>
      <c r="L2879" s="27">
        <v>105</v>
      </c>
      <c r="M2879" s="27">
        <v>500</v>
      </c>
      <c r="N2879" s="27">
        <v>3.3</v>
      </c>
      <c r="O2879" s="27">
        <v>2015</v>
      </c>
      <c r="P2879" s="27">
        <v>11</v>
      </c>
      <c r="Q2879" s="27">
        <v>11</v>
      </c>
      <c r="R2879" s="28">
        <f>DATE('Raw Data'!$O2879,'Raw Data'!$P2879,'Raw Data'!$Q2879)</f>
        <v>42319</v>
      </c>
      <c r="S2879" s="27" t="str">
        <f>CONCATENATE(MID('Raw Data'!$H2879,FIND("(",'Raw Data'!$H2879)+1,FIND(")",'Raw Data'!$H2879)-FIND("(",'Raw Data'!$H2879)-1),"",'Raw Data'!$M2879)</f>
        <v>Rs.500</v>
      </c>
      <c r="T2879" s="27">
        <f t="shared" si="44"/>
        <v>1</v>
      </c>
      <c r="U2879" s="29">
        <f>'Raw Data'!$M2879*'Raw Data'!$T2879</f>
        <v>500</v>
      </c>
    </row>
    <row r="2880" spans="1:21" x14ac:dyDescent="0.3">
      <c r="A2880" s="20">
        <v>2491</v>
      </c>
      <c r="B2880" s="27" t="s">
        <v>5919</v>
      </c>
      <c r="C2880" s="27">
        <v>1</v>
      </c>
      <c r="D2880" s="27" t="str">
        <f>VLOOKUP('Raw Data'!$C2880,'country description'!$A$2:$B$16,2,0)</f>
        <v>India</v>
      </c>
      <c r="E2880" s="27" t="s">
        <v>14</v>
      </c>
      <c r="F2880" s="27" t="s">
        <v>5920</v>
      </c>
      <c r="G2880" s="27" t="s">
        <v>455</v>
      </c>
      <c r="H2880" s="27" t="s">
        <v>18</v>
      </c>
      <c r="I2880" s="27" t="s">
        <v>19</v>
      </c>
      <c r="J2880" s="27" t="s">
        <v>19</v>
      </c>
      <c r="K2880" s="27">
        <v>2</v>
      </c>
      <c r="L2880" s="27">
        <v>16</v>
      </c>
      <c r="M2880" s="27">
        <v>500</v>
      </c>
      <c r="N2880" s="27">
        <v>3.1</v>
      </c>
      <c r="O2880" s="27">
        <v>2018</v>
      </c>
      <c r="P2880" s="27">
        <v>11</v>
      </c>
      <c r="Q2880" s="27">
        <v>1</v>
      </c>
      <c r="R2880" s="28">
        <f>DATE('Raw Data'!$O2880,'Raw Data'!$P2880,'Raw Data'!$Q2880)</f>
        <v>43405</v>
      </c>
      <c r="S2880" s="27" t="str">
        <f>CONCATENATE(MID('Raw Data'!$H2880,FIND("(",'Raw Data'!$H2880)+1,FIND(")",'Raw Data'!$H2880)-FIND("(",'Raw Data'!$H2880)-1),"",'Raw Data'!$M2880)</f>
        <v>Rs.500</v>
      </c>
      <c r="T2880" s="27">
        <f t="shared" si="44"/>
        <v>1</v>
      </c>
      <c r="U2880" s="29">
        <f>'Raw Data'!$M2880*'Raw Data'!$T2880</f>
        <v>500</v>
      </c>
    </row>
    <row r="2881" spans="1:21" x14ac:dyDescent="0.3">
      <c r="A2881" s="20">
        <v>18070503</v>
      </c>
      <c r="B2881" s="27" t="s">
        <v>5921</v>
      </c>
      <c r="C2881" s="27">
        <v>1</v>
      </c>
      <c r="D2881" s="27" t="str">
        <f>VLOOKUP('Raw Data'!$C2881,'country description'!$A$2:$B$16,2,0)</f>
        <v>India</v>
      </c>
      <c r="E2881" s="27" t="s">
        <v>14</v>
      </c>
      <c r="F2881" s="27" t="s">
        <v>2647</v>
      </c>
      <c r="G2881" s="27" t="s">
        <v>5922</v>
      </c>
      <c r="H2881" s="27" t="s">
        <v>18</v>
      </c>
      <c r="I2881" s="27" t="s">
        <v>19</v>
      </c>
      <c r="J2881" s="27" t="s">
        <v>19</v>
      </c>
      <c r="K2881" s="27">
        <v>2</v>
      </c>
      <c r="L2881" s="27">
        <v>31</v>
      </c>
      <c r="M2881" s="27">
        <v>500</v>
      </c>
      <c r="N2881" s="27">
        <v>2.7</v>
      </c>
      <c r="O2881" s="27">
        <v>2012</v>
      </c>
      <c r="P2881" s="27">
        <v>11</v>
      </c>
      <c r="Q2881" s="27">
        <v>14</v>
      </c>
      <c r="R2881" s="28">
        <f>DATE('Raw Data'!$O2881,'Raw Data'!$P2881,'Raw Data'!$Q2881)</f>
        <v>41227</v>
      </c>
      <c r="S2881" s="27" t="str">
        <f>CONCATENATE(MID('Raw Data'!$H2881,FIND("(",'Raw Data'!$H2881)+1,FIND(")",'Raw Data'!$H2881)-FIND("(",'Raw Data'!$H2881)-1),"",'Raw Data'!$M2881)</f>
        <v>Rs.500</v>
      </c>
      <c r="T2881" s="27">
        <f t="shared" si="44"/>
        <v>1</v>
      </c>
      <c r="U2881" s="29">
        <f>'Raw Data'!$M2881*'Raw Data'!$T2881</f>
        <v>500</v>
      </c>
    </row>
    <row r="2882" spans="1:21" x14ac:dyDescent="0.3">
      <c r="A2882" s="20">
        <v>312893</v>
      </c>
      <c r="B2882" s="27" t="s">
        <v>5923</v>
      </c>
      <c r="C2882" s="27">
        <v>1</v>
      </c>
      <c r="D2882" s="27" t="str">
        <f>VLOOKUP('Raw Data'!$C2882,'country description'!$A$2:$B$16,2,0)</f>
        <v>India</v>
      </c>
      <c r="E2882" s="27" t="s">
        <v>14</v>
      </c>
      <c r="F2882" s="27" t="s">
        <v>5924</v>
      </c>
      <c r="G2882" s="27" t="s">
        <v>393</v>
      </c>
      <c r="H2882" s="27" t="s">
        <v>18</v>
      </c>
      <c r="I2882" s="27" t="s">
        <v>19</v>
      </c>
      <c r="J2882" s="27" t="s">
        <v>19</v>
      </c>
      <c r="K2882" s="27">
        <v>2</v>
      </c>
      <c r="L2882" s="27">
        <v>53</v>
      </c>
      <c r="M2882" s="27">
        <v>500</v>
      </c>
      <c r="N2882" s="27">
        <v>3.5</v>
      </c>
      <c r="O2882" s="27">
        <v>2014</v>
      </c>
      <c r="P2882" s="27">
        <v>11</v>
      </c>
      <c r="Q2882" s="27">
        <v>17</v>
      </c>
      <c r="R2882" s="28">
        <f>DATE('Raw Data'!$O2882,'Raw Data'!$P2882,'Raw Data'!$Q2882)</f>
        <v>41960</v>
      </c>
      <c r="S2882" s="27" t="str">
        <f>CONCATENATE(MID('Raw Data'!$H2882,FIND("(",'Raw Data'!$H2882)+1,FIND(")",'Raw Data'!$H2882)-FIND("(",'Raw Data'!$H2882)-1),"",'Raw Data'!$M2882)</f>
        <v>Rs.500</v>
      </c>
      <c r="T2882" s="27">
        <f t="shared" ref="T2882:T2945" si="45">VLOOKUP(D2882,$Y$4:$Z$18,2,0)</f>
        <v>1</v>
      </c>
      <c r="U2882" s="29">
        <f>'Raw Data'!$M2882*'Raw Data'!$T2882</f>
        <v>500</v>
      </c>
    </row>
    <row r="2883" spans="1:21" x14ac:dyDescent="0.3">
      <c r="A2883" s="20">
        <v>312765</v>
      </c>
      <c r="B2883" s="27" t="s">
        <v>5925</v>
      </c>
      <c r="C2883" s="27">
        <v>1</v>
      </c>
      <c r="D2883" s="27" t="str">
        <f>VLOOKUP('Raw Data'!$C2883,'country description'!$A$2:$B$16,2,0)</f>
        <v>India</v>
      </c>
      <c r="E2883" s="27" t="s">
        <v>14</v>
      </c>
      <c r="F2883" s="27" t="s">
        <v>5926</v>
      </c>
      <c r="G2883" s="27" t="s">
        <v>475</v>
      </c>
      <c r="H2883" s="27" t="s">
        <v>18</v>
      </c>
      <c r="I2883" s="27" t="s">
        <v>19</v>
      </c>
      <c r="J2883" s="27" t="s">
        <v>19</v>
      </c>
      <c r="K2883" s="27">
        <v>2</v>
      </c>
      <c r="L2883" s="27">
        <v>12</v>
      </c>
      <c r="M2883" s="27">
        <v>500</v>
      </c>
      <c r="N2883" s="27">
        <v>3.2</v>
      </c>
      <c r="O2883" s="27">
        <v>2014</v>
      </c>
      <c r="P2883" s="27">
        <v>11</v>
      </c>
      <c r="Q2883" s="27">
        <v>20</v>
      </c>
      <c r="R2883" s="28">
        <f>DATE('Raw Data'!$O2883,'Raw Data'!$P2883,'Raw Data'!$Q2883)</f>
        <v>41963</v>
      </c>
      <c r="S2883" s="27" t="str">
        <f>CONCATENATE(MID('Raw Data'!$H2883,FIND("(",'Raw Data'!$H2883)+1,FIND(")",'Raw Data'!$H2883)-FIND("(",'Raw Data'!$H2883)-1),"",'Raw Data'!$M2883)</f>
        <v>Rs.500</v>
      </c>
      <c r="T2883" s="27">
        <f t="shared" si="45"/>
        <v>1</v>
      </c>
      <c r="U2883" s="29">
        <f>'Raw Data'!$M2883*'Raw Data'!$T2883</f>
        <v>500</v>
      </c>
    </row>
    <row r="2884" spans="1:21" x14ac:dyDescent="0.3">
      <c r="A2884" s="20">
        <v>309804</v>
      </c>
      <c r="B2884" s="27" t="s">
        <v>5927</v>
      </c>
      <c r="C2884" s="27">
        <v>1</v>
      </c>
      <c r="D2884" s="27" t="str">
        <f>VLOOKUP('Raw Data'!$C2884,'country description'!$A$2:$B$16,2,0)</f>
        <v>India</v>
      </c>
      <c r="E2884" s="27" t="s">
        <v>14</v>
      </c>
      <c r="F2884" s="27" t="s">
        <v>5928</v>
      </c>
      <c r="G2884" s="27" t="s">
        <v>455</v>
      </c>
      <c r="H2884" s="27" t="s">
        <v>18</v>
      </c>
      <c r="I2884" s="27" t="s">
        <v>19</v>
      </c>
      <c r="J2884" s="27" t="s">
        <v>19</v>
      </c>
      <c r="K2884" s="27">
        <v>2</v>
      </c>
      <c r="L2884" s="27">
        <v>33</v>
      </c>
      <c r="M2884" s="27">
        <v>500</v>
      </c>
      <c r="N2884" s="27">
        <v>3.3</v>
      </c>
      <c r="O2884" s="27">
        <v>2014</v>
      </c>
      <c r="P2884" s="27">
        <v>11</v>
      </c>
      <c r="Q2884" s="27">
        <v>22</v>
      </c>
      <c r="R2884" s="28">
        <f>DATE('Raw Data'!$O2884,'Raw Data'!$P2884,'Raw Data'!$Q2884)</f>
        <v>41965</v>
      </c>
      <c r="S2884" s="27" t="str">
        <f>CONCATENATE(MID('Raw Data'!$H2884,FIND("(",'Raw Data'!$H2884)+1,FIND(")",'Raw Data'!$H2884)-FIND("(",'Raw Data'!$H2884)-1),"",'Raw Data'!$M2884)</f>
        <v>Rs.500</v>
      </c>
      <c r="T2884" s="27">
        <f t="shared" si="45"/>
        <v>1</v>
      </c>
      <c r="U2884" s="29">
        <f>'Raw Data'!$M2884*'Raw Data'!$T2884</f>
        <v>500</v>
      </c>
    </row>
    <row r="2885" spans="1:21" x14ac:dyDescent="0.3">
      <c r="A2885" s="20">
        <v>302396</v>
      </c>
      <c r="B2885" s="27" t="s">
        <v>5929</v>
      </c>
      <c r="C2885" s="27">
        <v>1</v>
      </c>
      <c r="D2885" s="27" t="str">
        <f>VLOOKUP('Raw Data'!$C2885,'country description'!$A$2:$B$16,2,0)</f>
        <v>India</v>
      </c>
      <c r="E2885" s="27" t="s">
        <v>14</v>
      </c>
      <c r="F2885" s="27" t="s">
        <v>5930</v>
      </c>
      <c r="G2885" s="27" t="s">
        <v>390</v>
      </c>
      <c r="H2885" s="27" t="s">
        <v>18</v>
      </c>
      <c r="I2885" s="27" t="s">
        <v>19</v>
      </c>
      <c r="J2885" s="27" t="s">
        <v>19</v>
      </c>
      <c r="K2885" s="27">
        <v>2</v>
      </c>
      <c r="L2885" s="27">
        <v>9</v>
      </c>
      <c r="M2885" s="27">
        <v>500</v>
      </c>
      <c r="N2885" s="27">
        <v>2.8</v>
      </c>
      <c r="O2885" s="27">
        <v>2012</v>
      </c>
      <c r="P2885" s="27">
        <v>11</v>
      </c>
      <c r="Q2885" s="27">
        <v>14</v>
      </c>
      <c r="R2885" s="28">
        <f>DATE('Raw Data'!$O2885,'Raw Data'!$P2885,'Raw Data'!$Q2885)</f>
        <v>41227</v>
      </c>
      <c r="S2885" s="27" t="str">
        <f>CONCATENATE(MID('Raw Data'!$H2885,FIND("(",'Raw Data'!$H2885)+1,FIND(")",'Raw Data'!$H2885)-FIND("(",'Raw Data'!$H2885)-1),"",'Raw Data'!$M2885)</f>
        <v>Rs.500</v>
      </c>
      <c r="T2885" s="27">
        <f t="shared" si="45"/>
        <v>1</v>
      </c>
      <c r="U2885" s="29">
        <f>'Raw Data'!$M2885*'Raw Data'!$T2885</f>
        <v>500</v>
      </c>
    </row>
    <row r="2886" spans="1:21" x14ac:dyDescent="0.3">
      <c r="A2886" s="20">
        <v>18357957</v>
      </c>
      <c r="B2886" s="27" t="s">
        <v>5931</v>
      </c>
      <c r="C2886" s="27">
        <v>1</v>
      </c>
      <c r="D2886" s="27" t="str">
        <f>VLOOKUP('Raw Data'!$C2886,'country description'!$A$2:$B$16,2,0)</f>
        <v>India</v>
      </c>
      <c r="E2886" s="27" t="s">
        <v>14</v>
      </c>
      <c r="F2886" s="27" t="s">
        <v>5932</v>
      </c>
      <c r="G2886" s="27" t="s">
        <v>393</v>
      </c>
      <c r="H2886" s="27" t="s">
        <v>18</v>
      </c>
      <c r="I2886" s="27" t="s">
        <v>19</v>
      </c>
      <c r="J2886" s="27" t="s">
        <v>19</v>
      </c>
      <c r="K2886" s="27">
        <v>2</v>
      </c>
      <c r="L2886" s="27">
        <v>5</v>
      </c>
      <c r="M2886" s="27">
        <v>500</v>
      </c>
      <c r="N2886" s="27">
        <v>3.1</v>
      </c>
      <c r="O2886" s="27">
        <v>2013</v>
      </c>
      <c r="P2886" s="27">
        <v>11</v>
      </c>
      <c r="Q2886" s="27">
        <v>15</v>
      </c>
      <c r="R2886" s="28">
        <f>DATE('Raw Data'!$O2886,'Raw Data'!$P2886,'Raw Data'!$Q2886)</f>
        <v>41593</v>
      </c>
      <c r="S2886" s="27" t="str">
        <f>CONCATENATE(MID('Raw Data'!$H2886,FIND("(",'Raw Data'!$H2886)+1,FIND(")",'Raw Data'!$H2886)-FIND("(",'Raw Data'!$H2886)-1),"",'Raw Data'!$M2886)</f>
        <v>Rs.500</v>
      </c>
      <c r="T2886" s="27">
        <f t="shared" si="45"/>
        <v>1</v>
      </c>
      <c r="U2886" s="29">
        <f>'Raw Data'!$M2886*'Raw Data'!$T2886</f>
        <v>500</v>
      </c>
    </row>
    <row r="2887" spans="1:21" x14ac:dyDescent="0.3">
      <c r="A2887" s="20">
        <v>7760</v>
      </c>
      <c r="B2887" s="27" t="s">
        <v>5265</v>
      </c>
      <c r="C2887" s="27">
        <v>1</v>
      </c>
      <c r="D2887" s="27" t="str">
        <f>VLOOKUP('Raw Data'!$C2887,'country description'!$A$2:$B$16,2,0)</f>
        <v>India</v>
      </c>
      <c r="E2887" s="27" t="s">
        <v>14</v>
      </c>
      <c r="F2887" s="27" t="s">
        <v>5933</v>
      </c>
      <c r="G2887" s="27" t="s">
        <v>5267</v>
      </c>
      <c r="H2887" s="27" t="s">
        <v>18</v>
      </c>
      <c r="I2887" s="27" t="s">
        <v>19</v>
      </c>
      <c r="J2887" s="27" t="s">
        <v>19</v>
      </c>
      <c r="K2887" s="27">
        <v>2</v>
      </c>
      <c r="L2887" s="27">
        <v>73</v>
      </c>
      <c r="M2887" s="27">
        <v>500</v>
      </c>
      <c r="N2887" s="27">
        <v>3.3</v>
      </c>
      <c r="O2887" s="27">
        <v>2016</v>
      </c>
      <c r="P2887" s="27">
        <v>11</v>
      </c>
      <c r="Q2887" s="27">
        <v>4</v>
      </c>
      <c r="R2887" s="28">
        <f>DATE('Raw Data'!$O2887,'Raw Data'!$P2887,'Raw Data'!$Q2887)</f>
        <v>42678</v>
      </c>
      <c r="S2887" s="27" t="str">
        <f>CONCATENATE(MID('Raw Data'!$H2887,FIND("(",'Raw Data'!$H2887)+1,FIND(")",'Raw Data'!$H2887)-FIND("(",'Raw Data'!$H2887)-1),"",'Raw Data'!$M2887)</f>
        <v>Rs.500</v>
      </c>
      <c r="T2887" s="27">
        <f t="shared" si="45"/>
        <v>1</v>
      </c>
      <c r="U2887" s="29">
        <f>'Raw Data'!$M2887*'Raw Data'!$T2887</f>
        <v>500</v>
      </c>
    </row>
    <row r="2888" spans="1:21" x14ac:dyDescent="0.3">
      <c r="A2888" s="20">
        <v>301522</v>
      </c>
      <c r="B2888" s="27" t="s">
        <v>5934</v>
      </c>
      <c r="C2888" s="27">
        <v>1</v>
      </c>
      <c r="D2888" s="27" t="str">
        <f>VLOOKUP('Raw Data'!$C2888,'country description'!$A$2:$B$16,2,0)</f>
        <v>India</v>
      </c>
      <c r="E2888" s="27" t="s">
        <v>14</v>
      </c>
      <c r="F2888" s="27" t="s">
        <v>5935</v>
      </c>
      <c r="G2888" s="27" t="s">
        <v>5936</v>
      </c>
      <c r="H2888" s="27" t="s">
        <v>18</v>
      </c>
      <c r="I2888" s="27" t="s">
        <v>19</v>
      </c>
      <c r="J2888" s="27" t="s">
        <v>19</v>
      </c>
      <c r="K2888" s="27">
        <v>2</v>
      </c>
      <c r="L2888" s="27">
        <v>14</v>
      </c>
      <c r="M2888" s="27">
        <v>500</v>
      </c>
      <c r="N2888" s="27">
        <v>2.7</v>
      </c>
      <c r="O2888" s="27">
        <v>2017</v>
      </c>
      <c r="P2888" s="27">
        <v>10</v>
      </c>
      <c r="Q2888" s="27">
        <v>27</v>
      </c>
      <c r="R2888" s="28">
        <f>DATE('Raw Data'!$O2888,'Raw Data'!$P2888,'Raw Data'!$Q2888)</f>
        <v>43035</v>
      </c>
      <c r="S2888" s="27" t="str">
        <f>CONCATENATE(MID('Raw Data'!$H2888,FIND("(",'Raw Data'!$H2888)+1,FIND(")",'Raw Data'!$H2888)-FIND("(",'Raw Data'!$H2888)-1),"",'Raw Data'!$M2888)</f>
        <v>Rs.500</v>
      </c>
      <c r="T2888" s="27">
        <f t="shared" si="45"/>
        <v>1</v>
      </c>
      <c r="U2888" s="29">
        <f>'Raw Data'!$M2888*'Raw Data'!$T2888</f>
        <v>500</v>
      </c>
    </row>
    <row r="2889" spans="1:21" x14ac:dyDescent="0.3">
      <c r="A2889" s="20">
        <v>307578</v>
      </c>
      <c r="B2889" s="27" t="s">
        <v>5265</v>
      </c>
      <c r="C2889" s="27">
        <v>1</v>
      </c>
      <c r="D2889" s="27" t="str">
        <f>VLOOKUP('Raw Data'!$C2889,'country description'!$A$2:$B$16,2,0)</f>
        <v>India</v>
      </c>
      <c r="E2889" s="27" t="s">
        <v>14</v>
      </c>
      <c r="F2889" s="27" t="s">
        <v>5937</v>
      </c>
      <c r="G2889" s="27" t="s">
        <v>5267</v>
      </c>
      <c r="H2889" s="27" t="s">
        <v>18</v>
      </c>
      <c r="I2889" s="27" t="s">
        <v>19</v>
      </c>
      <c r="J2889" s="27" t="s">
        <v>19</v>
      </c>
      <c r="K2889" s="27">
        <v>2</v>
      </c>
      <c r="L2889" s="27">
        <v>62</v>
      </c>
      <c r="M2889" s="27">
        <v>500</v>
      </c>
      <c r="N2889" s="27">
        <v>3.6</v>
      </c>
      <c r="O2889" s="27">
        <v>2017</v>
      </c>
      <c r="P2889" s="27">
        <v>10</v>
      </c>
      <c r="Q2889" s="27">
        <v>1</v>
      </c>
      <c r="R2889" s="28">
        <f>DATE('Raw Data'!$O2889,'Raw Data'!$P2889,'Raw Data'!$Q2889)</f>
        <v>43009</v>
      </c>
      <c r="S2889" s="27" t="str">
        <f>CONCATENATE(MID('Raw Data'!$H2889,FIND("(",'Raw Data'!$H2889)+1,FIND(")",'Raw Data'!$H2889)-FIND("(",'Raw Data'!$H2889)-1),"",'Raw Data'!$M2889)</f>
        <v>Rs.500</v>
      </c>
      <c r="T2889" s="27">
        <f t="shared" si="45"/>
        <v>1</v>
      </c>
      <c r="U2889" s="29">
        <f>'Raw Data'!$M2889*'Raw Data'!$T2889</f>
        <v>500</v>
      </c>
    </row>
    <row r="2890" spans="1:21" x14ac:dyDescent="0.3">
      <c r="A2890" s="20">
        <v>308865</v>
      </c>
      <c r="B2890" s="27" t="s">
        <v>5938</v>
      </c>
      <c r="C2890" s="27">
        <v>1</v>
      </c>
      <c r="D2890" s="27" t="str">
        <f>VLOOKUP('Raw Data'!$C2890,'country description'!$A$2:$B$16,2,0)</f>
        <v>India</v>
      </c>
      <c r="E2890" s="27" t="s">
        <v>14</v>
      </c>
      <c r="F2890" s="27" t="s">
        <v>5939</v>
      </c>
      <c r="G2890" s="27" t="s">
        <v>461</v>
      </c>
      <c r="H2890" s="27" t="s">
        <v>18</v>
      </c>
      <c r="I2890" s="27" t="s">
        <v>19</v>
      </c>
      <c r="J2890" s="27" t="s">
        <v>19</v>
      </c>
      <c r="K2890" s="27">
        <v>2</v>
      </c>
      <c r="L2890" s="27">
        <v>173</v>
      </c>
      <c r="M2890" s="27">
        <v>500</v>
      </c>
      <c r="N2890" s="27">
        <v>4.0999999999999996</v>
      </c>
      <c r="O2890" s="27">
        <v>2012</v>
      </c>
      <c r="P2890" s="27">
        <v>10</v>
      </c>
      <c r="Q2890" s="27">
        <v>23</v>
      </c>
      <c r="R2890" s="28">
        <f>DATE('Raw Data'!$O2890,'Raw Data'!$P2890,'Raw Data'!$Q2890)</f>
        <v>41205</v>
      </c>
      <c r="S2890" s="27" t="str">
        <f>CONCATENATE(MID('Raw Data'!$H2890,FIND("(",'Raw Data'!$H2890)+1,FIND(")",'Raw Data'!$H2890)-FIND("(",'Raw Data'!$H2890)-1),"",'Raw Data'!$M2890)</f>
        <v>Rs.500</v>
      </c>
      <c r="T2890" s="27">
        <f t="shared" si="45"/>
        <v>1</v>
      </c>
      <c r="U2890" s="29">
        <f>'Raw Data'!$M2890*'Raw Data'!$T2890</f>
        <v>500</v>
      </c>
    </row>
    <row r="2891" spans="1:21" x14ac:dyDescent="0.3">
      <c r="A2891" s="20">
        <v>312357</v>
      </c>
      <c r="B2891" s="27" t="s">
        <v>5940</v>
      </c>
      <c r="C2891" s="27">
        <v>1</v>
      </c>
      <c r="D2891" s="27" t="str">
        <f>VLOOKUP('Raw Data'!$C2891,'country description'!$A$2:$B$16,2,0)</f>
        <v>India</v>
      </c>
      <c r="E2891" s="27" t="s">
        <v>14</v>
      </c>
      <c r="F2891" s="27" t="s">
        <v>5941</v>
      </c>
      <c r="G2891" s="27" t="s">
        <v>3098</v>
      </c>
      <c r="H2891" s="27" t="s">
        <v>18</v>
      </c>
      <c r="I2891" s="27" t="s">
        <v>19</v>
      </c>
      <c r="J2891" s="27" t="s">
        <v>19</v>
      </c>
      <c r="K2891" s="27">
        <v>2</v>
      </c>
      <c r="L2891" s="27">
        <v>1</v>
      </c>
      <c r="M2891" s="27">
        <v>500</v>
      </c>
      <c r="N2891" s="27">
        <v>1</v>
      </c>
      <c r="O2891" s="27">
        <v>2011</v>
      </c>
      <c r="P2891" s="27">
        <v>10</v>
      </c>
      <c r="Q2891" s="27">
        <v>3</v>
      </c>
      <c r="R2891" s="28">
        <f>DATE('Raw Data'!$O2891,'Raw Data'!$P2891,'Raw Data'!$Q2891)</f>
        <v>40819</v>
      </c>
      <c r="S2891" s="27" t="str">
        <f>CONCATENATE(MID('Raw Data'!$H2891,FIND("(",'Raw Data'!$H2891)+1,FIND(")",'Raw Data'!$H2891)-FIND("(",'Raw Data'!$H2891)-1),"",'Raw Data'!$M2891)</f>
        <v>Rs.500</v>
      </c>
      <c r="T2891" s="27">
        <f t="shared" si="45"/>
        <v>1</v>
      </c>
      <c r="U2891" s="29">
        <f>'Raw Data'!$M2891*'Raw Data'!$T2891</f>
        <v>500</v>
      </c>
    </row>
    <row r="2892" spans="1:21" x14ac:dyDescent="0.3">
      <c r="A2892" s="20">
        <v>8933</v>
      </c>
      <c r="B2892" s="27" t="s">
        <v>5942</v>
      </c>
      <c r="C2892" s="27">
        <v>1</v>
      </c>
      <c r="D2892" s="27" t="str">
        <f>VLOOKUP('Raw Data'!$C2892,'country description'!$A$2:$B$16,2,0)</f>
        <v>India</v>
      </c>
      <c r="E2892" s="27" t="s">
        <v>14</v>
      </c>
      <c r="F2892" s="27" t="s">
        <v>5943</v>
      </c>
      <c r="G2892" s="27" t="s">
        <v>5944</v>
      </c>
      <c r="H2892" s="27" t="s">
        <v>18</v>
      </c>
      <c r="I2892" s="27" t="s">
        <v>19</v>
      </c>
      <c r="J2892" s="27" t="s">
        <v>19</v>
      </c>
      <c r="K2892" s="27">
        <v>2</v>
      </c>
      <c r="L2892" s="27">
        <v>841</v>
      </c>
      <c r="M2892" s="27">
        <v>500</v>
      </c>
      <c r="N2892" s="27">
        <v>4</v>
      </c>
      <c r="O2892" s="27">
        <v>2011</v>
      </c>
      <c r="P2892" s="27">
        <v>10</v>
      </c>
      <c r="Q2892" s="27">
        <v>17</v>
      </c>
      <c r="R2892" s="28">
        <f>DATE('Raw Data'!$O2892,'Raw Data'!$P2892,'Raw Data'!$Q2892)</f>
        <v>40833</v>
      </c>
      <c r="S2892" s="27" t="str">
        <f>CONCATENATE(MID('Raw Data'!$H2892,FIND("(",'Raw Data'!$H2892)+1,FIND(")",'Raw Data'!$H2892)-FIND("(",'Raw Data'!$H2892)-1),"",'Raw Data'!$M2892)</f>
        <v>Rs.500</v>
      </c>
      <c r="T2892" s="27">
        <f t="shared" si="45"/>
        <v>1</v>
      </c>
      <c r="U2892" s="29">
        <f>'Raw Data'!$M2892*'Raw Data'!$T2892</f>
        <v>500</v>
      </c>
    </row>
    <row r="2893" spans="1:21" x14ac:dyDescent="0.3">
      <c r="A2893" s="20">
        <v>189</v>
      </c>
      <c r="B2893" s="27" t="s">
        <v>5265</v>
      </c>
      <c r="C2893" s="27">
        <v>1</v>
      </c>
      <c r="D2893" s="27" t="str">
        <f>VLOOKUP('Raw Data'!$C2893,'country description'!$A$2:$B$16,2,0)</f>
        <v>India</v>
      </c>
      <c r="E2893" s="27" t="s">
        <v>14</v>
      </c>
      <c r="F2893" s="27" t="s">
        <v>5945</v>
      </c>
      <c r="G2893" s="27" t="s">
        <v>5267</v>
      </c>
      <c r="H2893" s="27" t="s">
        <v>18</v>
      </c>
      <c r="I2893" s="27" t="s">
        <v>19</v>
      </c>
      <c r="J2893" s="27" t="s">
        <v>19</v>
      </c>
      <c r="K2893" s="27">
        <v>2</v>
      </c>
      <c r="L2893" s="27">
        <v>132</v>
      </c>
      <c r="M2893" s="27">
        <v>500</v>
      </c>
      <c r="N2893" s="27">
        <v>3.3</v>
      </c>
      <c r="O2893" s="27">
        <v>2018</v>
      </c>
      <c r="P2893" s="27">
        <v>10</v>
      </c>
      <c r="Q2893" s="27">
        <v>5</v>
      </c>
      <c r="R2893" s="28">
        <f>DATE('Raw Data'!$O2893,'Raw Data'!$P2893,'Raw Data'!$Q2893)</f>
        <v>43378</v>
      </c>
      <c r="S2893" s="27" t="str">
        <f>CONCATENATE(MID('Raw Data'!$H2893,FIND("(",'Raw Data'!$H2893)+1,FIND(")",'Raw Data'!$H2893)-FIND("(",'Raw Data'!$H2893)-1),"",'Raw Data'!$M2893)</f>
        <v>Rs.500</v>
      </c>
      <c r="T2893" s="27">
        <f t="shared" si="45"/>
        <v>1</v>
      </c>
      <c r="U2893" s="29">
        <f>'Raw Data'!$M2893*'Raw Data'!$T2893</f>
        <v>500</v>
      </c>
    </row>
    <row r="2894" spans="1:21" x14ac:dyDescent="0.3">
      <c r="A2894" s="20">
        <v>312098</v>
      </c>
      <c r="B2894" s="27" t="s">
        <v>5946</v>
      </c>
      <c r="C2894" s="27">
        <v>1</v>
      </c>
      <c r="D2894" s="27" t="str">
        <f>VLOOKUP('Raw Data'!$C2894,'country description'!$A$2:$B$16,2,0)</f>
        <v>India</v>
      </c>
      <c r="E2894" s="27" t="s">
        <v>14</v>
      </c>
      <c r="F2894" s="27" t="s">
        <v>5947</v>
      </c>
      <c r="G2894" s="27" t="s">
        <v>475</v>
      </c>
      <c r="H2894" s="27" t="s">
        <v>18</v>
      </c>
      <c r="I2894" s="27" t="s">
        <v>19</v>
      </c>
      <c r="J2894" s="27" t="s">
        <v>19</v>
      </c>
      <c r="K2894" s="27">
        <v>2</v>
      </c>
      <c r="L2894" s="27">
        <v>10</v>
      </c>
      <c r="M2894" s="27">
        <v>500</v>
      </c>
      <c r="N2894" s="27">
        <v>3.1</v>
      </c>
      <c r="O2894" s="27">
        <v>2015</v>
      </c>
      <c r="P2894" s="27">
        <v>10</v>
      </c>
      <c r="Q2894" s="27">
        <v>23</v>
      </c>
      <c r="R2894" s="28">
        <f>DATE('Raw Data'!$O2894,'Raw Data'!$P2894,'Raw Data'!$Q2894)</f>
        <v>42300</v>
      </c>
      <c r="S2894" s="27" t="str">
        <f>CONCATENATE(MID('Raw Data'!$H2894,FIND("(",'Raw Data'!$H2894)+1,FIND(")",'Raw Data'!$H2894)-FIND("(",'Raw Data'!$H2894)-1),"",'Raw Data'!$M2894)</f>
        <v>Rs.500</v>
      </c>
      <c r="T2894" s="27">
        <f t="shared" si="45"/>
        <v>1</v>
      </c>
      <c r="U2894" s="29">
        <f>'Raw Data'!$M2894*'Raw Data'!$T2894</f>
        <v>500</v>
      </c>
    </row>
    <row r="2895" spans="1:21" x14ac:dyDescent="0.3">
      <c r="A2895" s="20">
        <v>2297</v>
      </c>
      <c r="B2895" s="27" t="s">
        <v>5948</v>
      </c>
      <c r="C2895" s="27">
        <v>1</v>
      </c>
      <c r="D2895" s="27" t="str">
        <f>VLOOKUP('Raw Data'!$C2895,'country description'!$A$2:$B$16,2,0)</f>
        <v>India</v>
      </c>
      <c r="E2895" s="27" t="s">
        <v>14</v>
      </c>
      <c r="F2895" s="27" t="s">
        <v>5949</v>
      </c>
      <c r="G2895" s="27" t="s">
        <v>5950</v>
      </c>
      <c r="H2895" s="27" t="s">
        <v>18</v>
      </c>
      <c r="I2895" s="27" t="s">
        <v>19</v>
      </c>
      <c r="J2895" s="27" t="s">
        <v>19</v>
      </c>
      <c r="K2895" s="27">
        <v>2</v>
      </c>
      <c r="L2895" s="27">
        <v>79</v>
      </c>
      <c r="M2895" s="27">
        <v>500</v>
      </c>
      <c r="N2895" s="27">
        <v>3.2</v>
      </c>
      <c r="O2895" s="27">
        <v>2013</v>
      </c>
      <c r="P2895" s="27">
        <v>10</v>
      </c>
      <c r="Q2895" s="27">
        <v>4</v>
      </c>
      <c r="R2895" s="28">
        <f>DATE('Raw Data'!$O2895,'Raw Data'!$P2895,'Raw Data'!$Q2895)</f>
        <v>41551</v>
      </c>
      <c r="S2895" s="27" t="str">
        <f>CONCATENATE(MID('Raw Data'!$H2895,FIND("(",'Raw Data'!$H2895)+1,FIND(")",'Raw Data'!$H2895)-FIND("(",'Raw Data'!$H2895)-1),"",'Raw Data'!$M2895)</f>
        <v>Rs.500</v>
      </c>
      <c r="T2895" s="27">
        <f t="shared" si="45"/>
        <v>1</v>
      </c>
      <c r="U2895" s="29">
        <f>'Raw Data'!$M2895*'Raw Data'!$T2895</f>
        <v>500</v>
      </c>
    </row>
    <row r="2896" spans="1:21" x14ac:dyDescent="0.3">
      <c r="A2896" s="20">
        <v>18279453</v>
      </c>
      <c r="B2896" s="27" t="s">
        <v>5951</v>
      </c>
      <c r="C2896" s="27">
        <v>1</v>
      </c>
      <c r="D2896" s="27" t="str">
        <f>VLOOKUP('Raw Data'!$C2896,'country description'!$A$2:$B$16,2,0)</f>
        <v>India</v>
      </c>
      <c r="E2896" s="27" t="s">
        <v>14</v>
      </c>
      <c r="F2896" s="27" t="s">
        <v>3901</v>
      </c>
      <c r="G2896" s="27" t="s">
        <v>4431</v>
      </c>
      <c r="H2896" s="27" t="s">
        <v>18</v>
      </c>
      <c r="I2896" s="27" t="s">
        <v>19</v>
      </c>
      <c r="J2896" s="27" t="s">
        <v>19</v>
      </c>
      <c r="K2896" s="27">
        <v>2</v>
      </c>
      <c r="L2896" s="27">
        <v>14</v>
      </c>
      <c r="M2896" s="27">
        <v>500</v>
      </c>
      <c r="N2896" s="27">
        <v>3.5</v>
      </c>
      <c r="O2896" s="27">
        <v>2016</v>
      </c>
      <c r="P2896" s="27">
        <v>10</v>
      </c>
      <c r="Q2896" s="27">
        <v>19</v>
      </c>
      <c r="R2896" s="28">
        <f>DATE('Raw Data'!$O2896,'Raw Data'!$P2896,'Raw Data'!$Q2896)</f>
        <v>42662</v>
      </c>
      <c r="S2896" s="27" t="str">
        <f>CONCATENATE(MID('Raw Data'!$H2896,FIND("(",'Raw Data'!$H2896)+1,FIND(")",'Raw Data'!$H2896)-FIND("(",'Raw Data'!$H2896)-1),"",'Raw Data'!$M2896)</f>
        <v>Rs.500</v>
      </c>
      <c r="T2896" s="27">
        <f t="shared" si="45"/>
        <v>1</v>
      </c>
      <c r="U2896" s="29">
        <f>'Raw Data'!$M2896*'Raw Data'!$T2896</f>
        <v>500</v>
      </c>
    </row>
    <row r="2897" spans="1:21" x14ac:dyDescent="0.3">
      <c r="A2897" s="20">
        <v>303149</v>
      </c>
      <c r="B2897" s="27" t="s">
        <v>4584</v>
      </c>
      <c r="C2897" s="27">
        <v>1</v>
      </c>
      <c r="D2897" s="27" t="str">
        <f>VLOOKUP('Raw Data'!$C2897,'country description'!$A$2:$B$16,2,0)</f>
        <v>India</v>
      </c>
      <c r="E2897" s="27" t="s">
        <v>14</v>
      </c>
      <c r="F2897" s="27" t="s">
        <v>5952</v>
      </c>
      <c r="G2897" s="27" t="s">
        <v>458</v>
      </c>
      <c r="H2897" s="27" t="s">
        <v>18</v>
      </c>
      <c r="I2897" s="27" t="s">
        <v>19</v>
      </c>
      <c r="J2897" s="27" t="s">
        <v>19</v>
      </c>
      <c r="K2897" s="27">
        <v>2</v>
      </c>
      <c r="L2897" s="27">
        <v>1</v>
      </c>
      <c r="M2897" s="27">
        <v>500</v>
      </c>
      <c r="N2897" s="27">
        <v>1</v>
      </c>
      <c r="O2897" s="27">
        <v>2013</v>
      </c>
      <c r="P2897" s="27">
        <v>10</v>
      </c>
      <c r="Q2897" s="27">
        <v>17</v>
      </c>
      <c r="R2897" s="28">
        <f>DATE('Raw Data'!$O2897,'Raw Data'!$P2897,'Raw Data'!$Q2897)</f>
        <v>41564</v>
      </c>
      <c r="S2897" s="27" t="str">
        <f>CONCATENATE(MID('Raw Data'!$H2897,FIND("(",'Raw Data'!$H2897)+1,FIND(")",'Raw Data'!$H2897)-FIND("(",'Raw Data'!$H2897)-1),"",'Raw Data'!$M2897)</f>
        <v>Rs.500</v>
      </c>
      <c r="T2897" s="27">
        <f t="shared" si="45"/>
        <v>1</v>
      </c>
      <c r="U2897" s="29">
        <f>'Raw Data'!$M2897*'Raw Data'!$T2897</f>
        <v>500</v>
      </c>
    </row>
    <row r="2898" spans="1:21" x14ac:dyDescent="0.3">
      <c r="A2898" s="20">
        <v>6183</v>
      </c>
      <c r="B2898" s="27" t="s">
        <v>5953</v>
      </c>
      <c r="C2898" s="27">
        <v>1</v>
      </c>
      <c r="D2898" s="27" t="str">
        <f>VLOOKUP('Raw Data'!$C2898,'country description'!$A$2:$B$16,2,0)</f>
        <v>India</v>
      </c>
      <c r="E2898" s="27" t="s">
        <v>14</v>
      </c>
      <c r="F2898" s="27" t="s">
        <v>5954</v>
      </c>
      <c r="G2898" s="27" t="s">
        <v>393</v>
      </c>
      <c r="H2898" s="27" t="s">
        <v>18</v>
      </c>
      <c r="I2898" s="27" t="s">
        <v>19</v>
      </c>
      <c r="J2898" s="27" t="s">
        <v>19</v>
      </c>
      <c r="K2898" s="27">
        <v>2</v>
      </c>
      <c r="L2898" s="27">
        <v>33</v>
      </c>
      <c r="M2898" s="27">
        <v>500</v>
      </c>
      <c r="N2898" s="27">
        <v>2.7</v>
      </c>
      <c r="O2898" s="27">
        <v>2016</v>
      </c>
      <c r="P2898" s="27">
        <v>10</v>
      </c>
      <c r="Q2898" s="27">
        <v>19</v>
      </c>
      <c r="R2898" s="28">
        <f>DATE('Raw Data'!$O2898,'Raw Data'!$P2898,'Raw Data'!$Q2898)</f>
        <v>42662</v>
      </c>
      <c r="S2898" s="27" t="str">
        <f>CONCATENATE(MID('Raw Data'!$H2898,FIND("(",'Raw Data'!$H2898)+1,FIND(")",'Raw Data'!$H2898)-FIND("(",'Raw Data'!$H2898)-1),"",'Raw Data'!$M2898)</f>
        <v>Rs.500</v>
      </c>
      <c r="T2898" s="27">
        <f t="shared" si="45"/>
        <v>1</v>
      </c>
      <c r="U2898" s="29">
        <f>'Raw Data'!$M2898*'Raw Data'!$T2898</f>
        <v>500</v>
      </c>
    </row>
    <row r="2899" spans="1:21" x14ac:dyDescent="0.3">
      <c r="A2899" s="20">
        <v>18469968</v>
      </c>
      <c r="B2899" s="27" t="s">
        <v>5955</v>
      </c>
      <c r="C2899" s="27">
        <v>1</v>
      </c>
      <c r="D2899" s="27" t="str">
        <f>VLOOKUP('Raw Data'!$C2899,'country description'!$A$2:$B$16,2,0)</f>
        <v>India</v>
      </c>
      <c r="E2899" s="27" t="s">
        <v>14</v>
      </c>
      <c r="F2899" s="27" t="s">
        <v>5956</v>
      </c>
      <c r="G2899" s="27" t="s">
        <v>5957</v>
      </c>
      <c r="H2899" s="27" t="s">
        <v>18</v>
      </c>
      <c r="I2899" s="27" t="s">
        <v>19</v>
      </c>
      <c r="J2899" s="27" t="s">
        <v>19</v>
      </c>
      <c r="K2899" s="27">
        <v>2</v>
      </c>
      <c r="L2899" s="27">
        <v>6</v>
      </c>
      <c r="M2899" s="27">
        <v>500</v>
      </c>
      <c r="N2899" s="27">
        <v>3.1</v>
      </c>
      <c r="O2899" s="27">
        <v>2013</v>
      </c>
      <c r="P2899" s="27">
        <v>10</v>
      </c>
      <c r="Q2899" s="27">
        <v>9</v>
      </c>
      <c r="R2899" s="28">
        <f>DATE('Raw Data'!$O2899,'Raw Data'!$P2899,'Raw Data'!$Q2899)</f>
        <v>41556</v>
      </c>
      <c r="S2899" s="27" t="str">
        <f>CONCATENATE(MID('Raw Data'!$H2899,FIND("(",'Raw Data'!$H2899)+1,FIND(")",'Raw Data'!$H2899)-FIND("(",'Raw Data'!$H2899)-1),"",'Raw Data'!$M2899)</f>
        <v>Rs.500</v>
      </c>
      <c r="T2899" s="27">
        <f t="shared" si="45"/>
        <v>1</v>
      </c>
      <c r="U2899" s="29">
        <f>'Raw Data'!$M2899*'Raw Data'!$T2899</f>
        <v>500</v>
      </c>
    </row>
    <row r="2900" spans="1:21" x14ac:dyDescent="0.3">
      <c r="A2900" s="20">
        <v>312378</v>
      </c>
      <c r="B2900" s="27" t="s">
        <v>5958</v>
      </c>
      <c r="C2900" s="27">
        <v>1</v>
      </c>
      <c r="D2900" s="27" t="str">
        <f>VLOOKUP('Raw Data'!$C2900,'country description'!$A$2:$B$16,2,0)</f>
        <v>India</v>
      </c>
      <c r="E2900" s="27" t="s">
        <v>14</v>
      </c>
      <c r="F2900" s="27" t="s">
        <v>5959</v>
      </c>
      <c r="G2900" s="27" t="s">
        <v>455</v>
      </c>
      <c r="H2900" s="27" t="s">
        <v>18</v>
      </c>
      <c r="I2900" s="27" t="s">
        <v>19</v>
      </c>
      <c r="J2900" s="27" t="s">
        <v>19</v>
      </c>
      <c r="K2900" s="27">
        <v>2</v>
      </c>
      <c r="L2900" s="27">
        <v>11</v>
      </c>
      <c r="M2900" s="27">
        <v>500</v>
      </c>
      <c r="N2900" s="27">
        <v>3.1</v>
      </c>
      <c r="O2900" s="27">
        <v>2017</v>
      </c>
      <c r="P2900" s="27">
        <v>10</v>
      </c>
      <c r="Q2900" s="27">
        <v>9</v>
      </c>
      <c r="R2900" s="28">
        <f>DATE('Raw Data'!$O2900,'Raw Data'!$P2900,'Raw Data'!$Q2900)</f>
        <v>43017</v>
      </c>
      <c r="S2900" s="27" t="str">
        <f>CONCATENATE(MID('Raw Data'!$H2900,FIND("(",'Raw Data'!$H2900)+1,FIND(")",'Raw Data'!$H2900)-FIND("(",'Raw Data'!$H2900)-1),"",'Raw Data'!$M2900)</f>
        <v>Rs.500</v>
      </c>
      <c r="T2900" s="27">
        <f t="shared" si="45"/>
        <v>1</v>
      </c>
      <c r="U2900" s="29">
        <f>'Raw Data'!$M2900*'Raw Data'!$T2900</f>
        <v>500</v>
      </c>
    </row>
    <row r="2901" spans="1:21" x14ac:dyDescent="0.3">
      <c r="A2901" s="20">
        <v>18491264</v>
      </c>
      <c r="B2901" s="27" t="s">
        <v>5960</v>
      </c>
      <c r="C2901" s="27">
        <v>1</v>
      </c>
      <c r="D2901" s="27" t="str">
        <f>VLOOKUP('Raw Data'!$C2901,'country description'!$A$2:$B$16,2,0)</f>
        <v>India</v>
      </c>
      <c r="E2901" s="27" t="s">
        <v>14</v>
      </c>
      <c r="F2901" s="27" t="s">
        <v>5961</v>
      </c>
      <c r="G2901" s="27" t="s">
        <v>5962</v>
      </c>
      <c r="H2901" s="27" t="s">
        <v>18</v>
      </c>
      <c r="I2901" s="27" t="s">
        <v>19</v>
      </c>
      <c r="J2901" s="27" t="s">
        <v>19</v>
      </c>
      <c r="K2901" s="27">
        <v>2</v>
      </c>
      <c r="L2901" s="27">
        <v>1</v>
      </c>
      <c r="M2901" s="27">
        <v>500</v>
      </c>
      <c r="N2901" s="27">
        <v>1</v>
      </c>
      <c r="O2901" s="27">
        <v>2014</v>
      </c>
      <c r="P2901" s="27">
        <v>10</v>
      </c>
      <c r="Q2901" s="27">
        <v>18</v>
      </c>
      <c r="R2901" s="28">
        <f>DATE('Raw Data'!$O2901,'Raw Data'!$P2901,'Raw Data'!$Q2901)</f>
        <v>41930</v>
      </c>
      <c r="S2901" s="27" t="str">
        <f>CONCATENATE(MID('Raw Data'!$H2901,FIND("(",'Raw Data'!$H2901)+1,FIND(")",'Raw Data'!$H2901)-FIND("(",'Raw Data'!$H2901)-1),"",'Raw Data'!$M2901)</f>
        <v>Rs.500</v>
      </c>
      <c r="T2901" s="27">
        <f t="shared" si="45"/>
        <v>1</v>
      </c>
      <c r="U2901" s="29">
        <f>'Raw Data'!$M2901*'Raw Data'!$T2901</f>
        <v>500</v>
      </c>
    </row>
    <row r="2902" spans="1:21" x14ac:dyDescent="0.3">
      <c r="A2902" s="20">
        <v>9340</v>
      </c>
      <c r="B2902" s="27" t="s">
        <v>5963</v>
      </c>
      <c r="C2902" s="27">
        <v>1</v>
      </c>
      <c r="D2902" s="27" t="str">
        <f>VLOOKUP('Raw Data'!$C2902,'country description'!$A$2:$B$16,2,0)</f>
        <v>India</v>
      </c>
      <c r="E2902" s="27" t="s">
        <v>14</v>
      </c>
      <c r="F2902" s="27" t="s">
        <v>5964</v>
      </c>
      <c r="G2902" s="27" t="s">
        <v>587</v>
      </c>
      <c r="H2902" s="27" t="s">
        <v>18</v>
      </c>
      <c r="I2902" s="27" t="s">
        <v>19</v>
      </c>
      <c r="J2902" s="27" t="s">
        <v>19</v>
      </c>
      <c r="K2902" s="27">
        <v>1</v>
      </c>
      <c r="L2902" s="27">
        <v>124</v>
      </c>
      <c r="M2902" s="27">
        <v>300</v>
      </c>
      <c r="N2902" s="27">
        <v>3.7</v>
      </c>
      <c r="O2902" s="27">
        <v>2012</v>
      </c>
      <c r="P2902" s="27">
        <v>9</v>
      </c>
      <c r="Q2902" s="27">
        <v>2</v>
      </c>
      <c r="R2902" s="28">
        <f>DATE('Raw Data'!$O2902,'Raw Data'!$P2902,'Raw Data'!$Q2902)</f>
        <v>41154</v>
      </c>
      <c r="S2902" s="27" t="str">
        <f>CONCATENATE(MID('Raw Data'!$H2902,FIND("(",'Raw Data'!$H2902)+1,FIND(")",'Raw Data'!$H2902)-FIND("(",'Raw Data'!$H2902)-1),"",'Raw Data'!$M2902)</f>
        <v>Rs.300</v>
      </c>
      <c r="T2902" s="27">
        <f t="shared" si="45"/>
        <v>1</v>
      </c>
      <c r="U2902" s="29">
        <f>'Raw Data'!$M2902*'Raw Data'!$T2902</f>
        <v>300</v>
      </c>
    </row>
    <row r="2903" spans="1:21" x14ac:dyDescent="0.3">
      <c r="A2903" s="20">
        <v>18384137</v>
      </c>
      <c r="B2903" s="27" t="s">
        <v>5965</v>
      </c>
      <c r="C2903" s="27">
        <v>1</v>
      </c>
      <c r="D2903" s="27" t="str">
        <f>VLOOKUP('Raw Data'!$C2903,'country description'!$A$2:$B$16,2,0)</f>
        <v>India</v>
      </c>
      <c r="E2903" s="27" t="s">
        <v>14</v>
      </c>
      <c r="F2903" s="27" t="s">
        <v>5966</v>
      </c>
      <c r="G2903" s="27" t="s">
        <v>434</v>
      </c>
      <c r="H2903" s="27" t="s">
        <v>18</v>
      </c>
      <c r="I2903" s="27" t="s">
        <v>19</v>
      </c>
      <c r="J2903" s="27" t="s">
        <v>19</v>
      </c>
      <c r="K2903" s="27">
        <v>1</v>
      </c>
      <c r="L2903" s="27">
        <v>4</v>
      </c>
      <c r="M2903" s="27">
        <v>300</v>
      </c>
      <c r="N2903" s="27">
        <v>3.1</v>
      </c>
      <c r="O2903" s="27">
        <v>2016</v>
      </c>
      <c r="P2903" s="27">
        <v>9</v>
      </c>
      <c r="Q2903" s="27">
        <v>21</v>
      </c>
      <c r="R2903" s="28">
        <f>DATE('Raw Data'!$O2903,'Raw Data'!$P2903,'Raw Data'!$Q2903)</f>
        <v>42634</v>
      </c>
      <c r="S2903" s="27" t="str">
        <f>CONCATENATE(MID('Raw Data'!$H2903,FIND("(",'Raw Data'!$H2903)+1,FIND(")",'Raw Data'!$H2903)-FIND("(",'Raw Data'!$H2903)-1),"",'Raw Data'!$M2903)</f>
        <v>Rs.300</v>
      </c>
      <c r="T2903" s="27">
        <f t="shared" si="45"/>
        <v>1</v>
      </c>
      <c r="U2903" s="29">
        <f>'Raw Data'!$M2903*'Raw Data'!$T2903</f>
        <v>300</v>
      </c>
    </row>
    <row r="2904" spans="1:21" x14ac:dyDescent="0.3">
      <c r="A2904" s="20">
        <v>18272386</v>
      </c>
      <c r="B2904" s="27" t="s">
        <v>5967</v>
      </c>
      <c r="C2904" s="27">
        <v>1</v>
      </c>
      <c r="D2904" s="27" t="str">
        <f>VLOOKUP('Raw Data'!$C2904,'country description'!$A$2:$B$16,2,0)</f>
        <v>India</v>
      </c>
      <c r="E2904" s="27" t="s">
        <v>14</v>
      </c>
      <c r="F2904" s="27" t="s">
        <v>5968</v>
      </c>
      <c r="G2904" s="27" t="s">
        <v>599</v>
      </c>
      <c r="H2904" s="27" t="s">
        <v>18</v>
      </c>
      <c r="I2904" s="27" t="s">
        <v>19</v>
      </c>
      <c r="J2904" s="27" t="s">
        <v>19</v>
      </c>
      <c r="K2904" s="27">
        <v>1</v>
      </c>
      <c r="L2904" s="27">
        <v>4</v>
      </c>
      <c r="M2904" s="27">
        <v>300</v>
      </c>
      <c r="N2904" s="27">
        <v>2.8</v>
      </c>
      <c r="O2904" s="27">
        <v>2010</v>
      </c>
      <c r="P2904" s="27">
        <v>9</v>
      </c>
      <c r="Q2904" s="27">
        <v>27</v>
      </c>
      <c r="R2904" s="28">
        <f>DATE('Raw Data'!$O2904,'Raw Data'!$P2904,'Raw Data'!$Q2904)</f>
        <v>40448</v>
      </c>
      <c r="S2904" s="27" t="str">
        <f>CONCATENATE(MID('Raw Data'!$H2904,FIND("(",'Raw Data'!$H2904)+1,FIND(")",'Raw Data'!$H2904)-FIND("(",'Raw Data'!$H2904)-1),"",'Raw Data'!$M2904)</f>
        <v>Rs.300</v>
      </c>
      <c r="T2904" s="27">
        <f t="shared" si="45"/>
        <v>1</v>
      </c>
      <c r="U2904" s="29">
        <f>'Raw Data'!$M2904*'Raw Data'!$T2904</f>
        <v>300</v>
      </c>
    </row>
    <row r="2905" spans="1:21" x14ac:dyDescent="0.3">
      <c r="A2905" s="20">
        <v>311093</v>
      </c>
      <c r="B2905" s="27" t="s">
        <v>5969</v>
      </c>
      <c r="C2905" s="27">
        <v>1</v>
      </c>
      <c r="D2905" s="27" t="str">
        <f>VLOOKUP('Raw Data'!$C2905,'country description'!$A$2:$B$16,2,0)</f>
        <v>India</v>
      </c>
      <c r="E2905" s="27" t="s">
        <v>14</v>
      </c>
      <c r="F2905" s="27" t="s">
        <v>5970</v>
      </c>
      <c r="G2905" s="27" t="s">
        <v>461</v>
      </c>
      <c r="H2905" s="27" t="s">
        <v>18</v>
      </c>
      <c r="I2905" s="27" t="s">
        <v>19</v>
      </c>
      <c r="J2905" s="27" t="s">
        <v>19</v>
      </c>
      <c r="K2905" s="27">
        <v>1</v>
      </c>
      <c r="L2905" s="27">
        <v>17</v>
      </c>
      <c r="M2905" s="27">
        <v>300</v>
      </c>
      <c r="N2905" s="27">
        <v>3.2</v>
      </c>
      <c r="O2905" s="27">
        <v>2011</v>
      </c>
      <c r="P2905" s="27">
        <v>9</v>
      </c>
      <c r="Q2905" s="27">
        <v>12</v>
      </c>
      <c r="R2905" s="28">
        <f>DATE('Raw Data'!$O2905,'Raw Data'!$P2905,'Raw Data'!$Q2905)</f>
        <v>40798</v>
      </c>
      <c r="S2905" s="27" t="str">
        <f>CONCATENATE(MID('Raw Data'!$H2905,FIND("(",'Raw Data'!$H2905)+1,FIND(")",'Raw Data'!$H2905)-FIND("(",'Raw Data'!$H2905)-1),"",'Raw Data'!$M2905)</f>
        <v>Rs.300</v>
      </c>
      <c r="T2905" s="27">
        <f t="shared" si="45"/>
        <v>1</v>
      </c>
      <c r="U2905" s="29">
        <f>'Raw Data'!$M2905*'Raw Data'!$T2905</f>
        <v>300</v>
      </c>
    </row>
    <row r="2906" spans="1:21" x14ac:dyDescent="0.3">
      <c r="A2906" s="20">
        <v>9927</v>
      </c>
      <c r="B2906" s="27" t="s">
        <v>5971</v>
      </c>
      <c r="C2906" s="27">
        <v>1</v>
      </c>
      <c r="D2906" s="27" t="str">
        <f>VLOOKUP('Raw Data'!$C2906,'country description'!$A$2:$B$16,2,0)</f>
        <v>India</v>
      </c>
      <c r="E2906" s="27" t="s">
        <v>14</v>
      </c>
      <c r="F2906" s="27" t="s">
        <v>5972</v>
      </c>
      <c r="G2906" s="27" t="s">
        <v>5973</v>
      </c>
      <c r="H2906" s="27" t="s">
        <v>18</v>
      </c>
      <c r="I2906" s="27" t="s">
        <v>19</v>
      </c>
      <c r="J2906" s="27" t="s">
        <v>19</v>
      </c>
      <c r="K2906" s="27">
        <v>1</v>
      </c>
      <c r="L2906" s="27">
        <v>95</v>
      </c>
      <c r="M2906" s="27">
        <v>300</v>
      </c>
      <c r="N2906" s="27">
        <v>3.6</v>
      </c>
      <c r="O2906" s="27">
        <v>2013</v>
      </c>
      <c r="P2906" s="27">
        <v>9</v>
      </c>
      <c r="Q2906" s="27">
        <v>27</v>
      </c>
      <c r="R2906" s="28">
        <f>DATE('Raw Data'!$O2906,'Raw Data'!$P2906,'Raw Data'!$Q2906)</f>
        <v>41544</v>
      </c>
      <c r="S2906" s="27" t="str">
        <f>CONCATENATE(MID('Raw Data'!$H2906,FIND("(",'Raw Data'!$H2906)+1,FIND(")",'Raw Data'!$H2906)-FIND("(",'Raw Data'!$H2906)-1),"",'Raw Data'!$M2906)</f>
        <v>Rs.300</v>
      </c>
      <c r="T2906" s="27">
        <f t="shared" si="45"/>
        <v>1</v>
      </c>
      <c r="U2906" s="29">
        <f>'Raw Data'!$M2906*'Raw Data'!$T2906</f>
        <v>300</v>
      </c>
    </row>
    <row r="2907" spans="1:21" x14ac:dyDescent="0.3">
      <c r="A2907" s="20">
        <v>18256980</v>
      </c>
      <c r="B2907" s="27" t="s">
        <v>5974</v>
      </c>
      <c r="C2907" s="27">
        <v>1</v>
      </c>
      <c r="D2907" s="27" t="str">
        <f>VLOOKUP('Raw Data'!$C2907,'country description'!$A$2:$B$16,2,0)</f>
        <v>India</v>
      </c>
      <c r="E2907" s="27" t="s">
        <v>14</v>
      </c>
      <c r="F2907" s="27" t="s">
        <v>5975</v>
      </c>
      <c r="G2907" s="27" t="s">
        <v>4449</v>
      </c>
      <c r="H2907" s="27" t="s">
        <v>18</v>
      </c>
      <c r="I2907" s="27" t="s">
        <v>19</v>
      </c>
      <c r="J2907" s="27" t="s">
        <v>19</v>
      </c>
      <c r="K2907" s="27">
        <v>1</v>
      </c>
      <c r="L2907" s="27">
        <v>35</v>
      </c>
      <c r="M2907" s="27">
        <v>300</v>
      </c>
      <c r="N2907" s="27">
        <v>3.3</v>
      </c>
      <c r="O2907" s="27">
        <v>2010</v>
      </c>
      <c r="P2907" s="27">
        <v>9</v>
      </c>
      <c r="Q2907" s="27">
        <v>3</v>
      </c>
      <c r="R2907" s="28">
        <f>DATE('Raw Data'!$O2907,'Raw Data'!$P2907,'Raw Data'!$Q2907)</f>
        <v>40424</v>
      </c>
      <c r="S2907" s="27" t="str">
        <f>CONCATENATE(MID('Raw Data'!$H2907,FIND("(",'Raw Data'!$H2907)+1,FIND(")",'Raw Data'!$H2907)-FIND("(",'Raw Data'!$H2907)-1),"",'Raw Data'!$M2907)</f>
        <v>Rs.300</v>
      </c>
      <c r="T2907" s="27">
        <f t="shared" si="45"/>
        <v>1</v>
      </c>
      <c r="U2907" s="29">
        <f>'Raw Data'!$M2907*'Raw Data'!$T2907</f>
        <v>300</v>
      </c>
    </row>
    <row r="2908" spans="1:21" x14ac:dyDescent="0.3">
      <c r="A2908" s="20">
        <v>313004</v>
      </c>
      <c r="B2908" s="27" t="s">
        <v>5976</v>
      </c>
      <c r="C2908" s="27">
        <v>1</v>
      </c>
      <c r="D2908" s="27" t="str">
        <f>VLOOKUP('Raw Data'!$C2908,'country description'!$A$2:$B$16,2,0)</f>
        <v>India</v>
      </c>
      <c r="E2908" s="27" t="s">
        <v>14</v>
      </c>
      <c r="F2908" s="27" t="s">
        <v>5977</v>
      </c>
      <c r="G2908" s="27" t="s">
        <v>434</v>
      </c>
      <c r="H2908" s="27" t="s">
        <v>18</v>
      </c>
      <c r="I2908" s="27" t="s">
        <v>19</v>
      </c>
      <c r="J2908" s="27" t="s">
        <v>19</v>
      </c>
      <c r="K2908" s="27">
        <v>1</v>
      </c>
      <c r="L2908" s="27">
        <v>6</v>
      </c>
      <c r="M2908" s="27">
        <v>300</v>
      </c>
      <c r="N2908" s="27">
        <v>3.1</v>
      </c>
      <c r="O2908" s="27">
        <v>2012</v>
      </c>
      <c r="P2908" s="27">
        <v>9</v>
      </c>
      <c r="Q2908" s="27">
        <v>9</v>
      </c>
      <c r="R2908" s="28">
        <f>DATE('Raw Data'!$O2908,'Raw Data'!$P2908,'Raw Data'!$Q2908)</f>
        <v>41161</v>
      </c>
      <c r="S2908" s="27" t="str">
        <f>CONCATENATE(MID('Raw Data'!$H2908,FIND("(",'Raw Data'!$H2908)+1,FIND(")",'Raw Data'!$H2908)-FIND("(",'Raw Data'!$H2908)-1),"",'Raw Data'!$M2908)</f>
        <v>Rs.300</v>
      </c>
      <c r="T2908" s="27">
        <f t="shared" si="45"/>
        <v>1</v>
      </c>
      <c r="U2908" s="29">
        <f>'Raw Data'!$M2908*'Raw Data'!$T2908</f>
        <v>300</v>
      </c>
    </row>
    <row r="2909" spans="1:21" x14ac:dyDescent="0.3">
      <c r="A2909" s="20">
        <v>18425748</v>
      </c>
      <c r="B2909" s="27" t="s">
        <v>5020</v>
      </c>
      <c r="C2909" s="27">
        <v>1</v>
      </c>
      <c r="D2909" s="27" t="str">
        <f>VLOOKUP('Raw Data'!$C2909,'country description'!$A$2:$B$16,2,0)</f>
        <v>India</v>
      </c>
      <c r="E2909" s="27" t="s">
        <v>14</v>
      </c>
      <c r="F2909" s="27" t="s">
        <v>5978</v>
      </c>
      <c r="G2909" s="27" t="s">
        <v>404</v>
      </c>
      <c r="H2909" s="27" t="s">
        <v>18</v>
      </c>
      <c r="I2909" s="27" t="s">
        <v>19</v>
      </c>
      <c r="J2909" s="27" t="s">
        <v>19</v>
      </c>
      <c r="K2909" s="27">
        <v>1</v>
      </c>
      <c r="L2909" s="27">
        <v>2</v>
      </c>
      <c r="M2909" s="27">
        <v>300</v>
      </c>
      <c r="N2909" s="27">
        <v>1</v>
      </c>
      <c r="O2909" s="27">
        <v>2017</v>
      </c>
      <c r="P2909" s="27">
        <v>9</v>
      </c>
      <c r="Q2909" s="27">
        <v>25</v>
      </c>
      <c r="R2909" s="28">
        <f>DATE('Raw Data'!$O2909,'Raw Data'!$P2909,'Raw Data'!$Q2909)</f>
        <v>43003</v>
      </c>
      <c r="S2909" s="27" t="str">
        <f>CONCATENATE(MID('Raw Data'!$H2909,FIND("(",'Raw Data'!$H2909)+1,FIND(")",'Raw Data'!$H2909)-FIND("(",'Raw Data'!$H2909)-1),"",'Raw Data'!$M2909)</f>
        <v>Rs.300</v>
      </c>
      <c r="T2909" s="27">
        <f t="shared" si="45"/>
        <v>1</v>
      </c>
      <c r="U2909" s="29">
        <f>'Raw Data'!$M2909*'Raw Data'!$T2909</f>
        <v>300</v>
      </c>
    </row>
    <row r="2910" spans="1:21" x14ac:dyDescent="0.3">
      <c r="A2910" s="20">
        <v>6959</v>
      </c>
      <c r="B2910" s="27" t="s">
        <v>5979</v>
      </c>
      <c r="C2910" s="27">
        <v>1</v>
      </c>
      <c r="D2910" s="27" t="str">
        <f>VLOOKUP('Raw Data'!$C2910,'country description'!$A$2:$B$16,2,0)</f>
        <v>India</v>
      </c>
      <c r="E2910" s="27" t="s">
        <v>14</v>
      </c>
      <c r="F2910" s="27" t="s">
        <v>5980</v>
      </c>
      <c r="G2910" s="27" t="s">
        <v>610</v>
      </c>
      <c r="H2910" s="27" t="s">
        <v>18</v>
      </c>
      <c r="I2910" s="27" t="s">
        <v>19</v>
      </c>
      <c r="J2910" s="27" t="s">
        <v>19</v>
      </c>
      <c r="K2910" s="27">
        <v>1</v>
      </c>
      <c r="L2910" s="27">
        <v>22</v>
      </c>
      <c r="M2910" s="27">
        <v>300</v>
      </c>
      <c r="N2910" s="27">
        <v>3.4</v>
      </c>
      <c r="O2910" s="27">
        <v>2011</v>
      </c>
      <c r="P2910" s="27">
        <v>9</v>
      </c>
      <c r="Q2910" s="27">
        <v>12</v>
      </c>
      <c r="R2910" s="28">
        <f>DATE('Raw Data'!$O2910,'Raw Data'!$P2910,'Raw Data'!$Q2910)</f>
        <v>40798</v>
      </c>
      <c r="S2910" s="27" t="str">
        <f>CONCATENATE(MID('Raw Data'!$H2910,FIND("(",'Raw Data'!$H2910)+1,FIND(")",'Raw Data'!$H2910)-FIND("(",'Raw Data'!$H2910)-1),"",'Raw Data'!$M2910)</f>
        <v>Rs.300</v>
      </c>
      <c r="T2910" s="27">
        <f t="shared" si="45"/>
        <v>1</v>
      </c>
      <c r="U2910" s="29">
        <f>'Raw Data'!$M2910*'Raw Data'!$T2910</f>
        <v>300</v>
      </c>
    </row>
    <row r="2911" spans="1:21" x14ac:dyDescent="0.3">
      <c r="A2911" s="20">
        <v>18241858</v>
      </c>
      <c r="B2911" s="27" t="s">
        <v>5981</v>
      </c>
      <c r="C2911" s="27">
        <v>1</v>
      </c>
      <c r="D2911" s="27" t="str">
        <f>VLOOKUP('Raw Data'!$C2911,'country description'!$A$2:$B$16,2,0)</f>
        <v>India</v>
      </c>
      <c r="E2911" s="27" t="s">
        <v>14</v>
      </c>
      <c r="F2911" s="27" t="s">
        <v>5982</v>
      </c>
      <c r="G2911" s="27" t="s">
        <v>2193</v>
      </c>
      <c r="H2911" s="27" t="s">
        <v>18</v>
      </c>
      <c r="I2911" s="27" t="s">
        <v>19</v>
      </c>
      <c r="J2911" s="27" t="s">
        <v>19</v>
      </c>
      <c r="K2911" s="27">
        <v>1</v>
      </c>
      <c r="L2911" s="27">
        <v>18</v>
      </c>
      <c r="M2911" s="27">
        <v>300</v>
      </c>
      <c r="N2911" s="27">
        <v>2.6</v>
      </c>
      <c r="O2911" s="27">
        <v>2010</v>
      </c>
      <c r="P2911" s="27">
        <v>9</v>
      </c>
      <c r="Q2911" s="27">
        <v>1</v>
      </c>
      <c r="R2911" s="28">
        <f>DATE('Raw Data'!$O2911,'Raw Data'!$P2911,'Raw Data'!$Q2911)</f>
        <v>40422</v>
      </c>
      <c r="S2911" s="27" t="str">
        <f>CONCATENATE(MID('Raw Data'!$H2911,FIND("(",'Raw Data'!$H2911)+1,FIND(")",'Raw Data'!$H2911)-FIND("(",'Raw Data'!$H2911)-1),"",'Raw Data'!$M2911)</f>
        <v>Rs.300</v>
      </c>
      <c r="T2911" s="27">
        <f t="shared" si="45"/>
        <v>1</v>
      </c>
      <c r="U2911" s="29">
        <f>'Raw Data'!$M2911*'Raw Data'!$T2911</f>
        <v>300</v>
      </c>
    </row>
    <row r="2912" spans="1:21" x14ac:dyDescent="0.3">
      <c r="A2912" s="20">
        <v>308716</v>
      </c>
      <c r="B2912" s="27" t="s">
        <v>5983</v>
      </c>
      <c r="C2912" s="27">
        <v>1</v>
      </c>
      <c r="D2912" s="27" t="str">
        <f>VLOOKUP('Raw Data'!$C2912,'country description'!$A$2:$B$16,2,0)</f>
        <v>India</v>
      </c>
      <c r="E2912" s="27" t="s">
        <v>14</v>
      </c>
      <c r="F2912" s="27" t="s">
        <v>5984</v>
      </c>
      <c r="G2912" s="27" t="s">
        <v>424</v>
      </c>
      <c r="H2912" s="27" t="s">
        <v>18</v>
      </c>
      <c r="I2912" s="27" t="s">
        <v>19</v>
      </c>
      <c r="J2912" s="27" t="s">
        <v>19</v>
      </c>
      <c r="K2912" s="27">
        <v>1</v>
      </c>
      <c r="L2912" s="27">
        <v>14</v>
      </c>
      <c r="M2912" s="27">
        <v>300</v>
      </c>
      <c r="N2912" s="27">
        <v>2.9</v>
      </c>
      <c r="O2912" s="27">
        <v>2014</v>
      </c>
      <c r="P2912" s="27">
        <v>9</v>
      </c>
      <c r="Q2912" s="27">
        <v>11</v>
      </c>
      <c r="R2912" s="28">
        <f>DATE('Raw Data'!$O2912,'Raw Data'!$P2912,'Raw Data'!$Q2912)</f>
        <v>41893</v>
      </c>
      <c r="S2912" s="27" t="str">
        <f>CONCATENATE(MID('Raw Data'!$H2912,FIND("(",'Raw Data'!$H2912)+1,FIND(")",'Raw Data'!$H2912)-FIND("(",'Raw Data'!$H2912)-1),"",'Raw Data'!$M2912)</f>
        <v>Rs.300</v>
      </c>
      <c r="T2912" s="27">
        <f t="shared" si="45"/>
        <v>1</v>
      </c>
      <c r="U2912" s="29">
        <f>'Raw Data'!$M2912*'Raw Data'!$T2912</f>
        <v>300</v>
      </c>
    </row>
    <row r="2913" spans="1:21" x14ac:dyDescent="0.3">
      <c r="A2913" s="20">
        <v>300527</v>
      </c>
      <c r="B2913" s="27" t="s">
        <v>5985</v>
      </c>
      <c r="C2913" s="27">
        <v>1</v>
      </c>
      <c r="D2913" s="27" t="str">
        <f>VLOOKUP('Raw Data'!$C2913,'country description'!$A$2:$B$16,2,0)</f>
        <v>India</v>
      </c>
      <c r="E2913" s="27" t="s">
        <v>14</v>
      </c>
      <c r="F2913" s="27" t="s">
        <v>5986</v>
      </c>
      <c r="G2913" s="27" t="s">
        <v>1487</v>
      </c>
      <c r="H2913" s="27" t="s">
        <v>18</v>
      </c>
      <c r="I2913" s="27" t="s">
        <v>19</v>
      </c>
      <c r="J2913" s="27" t="s">
        <v>24</v>
      </c>
      <c r="K2913" s="27">
        <v>1</v>
      </c>
      <c r="L2913" s="27">
        <v>155</v>
      </c>
      <c r="M2913" s="27">
        <v>300</v>
      </c>
      <c r="N2913" s="27">
        <v>3.6</v>
      </c>
      <c r="O2913" s="27">
        <v>2014</v>
      </c>
      <c r="P2913" s="27">
        <v>9</v>
      </c>
      <c r="Q2913" s="27">
        <v>3</v>
      </c>
      <c r="R2913" s="28">
        <f>DATE('Raw Data'!$O2913,'Raw Data'!$P2913,'Raw Data'!$Q2913)</f>
        <v>41885</v>
      </c>
      <c r="S2913" s="27" t="str">
        <f>CONCATENATE(MID('Raw Data'!$H2913,FIND("(",'Raw Data'!$H2913)+1,FIND(")",'Raw Data'!$H2913)-FIND("(",'Raw Data'!$H2913)-1),"",'Raw Data'!$M2913)</f>
        <v>Rs.300</v>
      </c>
      <c r="T2913" s="27">
        <f t="shared" si="45"/>
        <v>1</v>
      </c>
      <c r="U2913" s="29">
        <f>'Raw Data'!$M2913*'Raw Data'!$T2913</f>
        <v>300</v>
      </c>
    </row>
    <row r="2914" spans="1:21" x14ac:dyDescent="0.3">
      <c r="A2914" s="20">
        <v>18282453</v>
      </c>
      <c r="B2914" s="27" t="s">
        <v>5987</v>
      </c>
      <c r="C2914" s="27">
        <v>1</v>
      </c>
      <c r="D2914" s="27" t="str">
        <f>VLOOKUP('Raw Data'!$C2914,'country description'!$A$2:$B$16,2,0)</f>
        <v>India</v>
      </c>
      <c r="E2914" s="27" t="s">
        <v>14</v>
      </c>
      <c r="F2914" s="27" t="s">
        <v>5988</v>
      </c>
      <c r="G2914" s="27" t="s">
        <v>475</v>
      </c>
      <c r="H2914" s="27" t="s">
        <v>18</v>
      </c>
      <c r="I2914" s="27" t="s">
        <v>19</v>
      </c>
      <c r="J2914" s="27" t="s">
        <v>19</v>
      </c>
      <c r="K2914" s="27">
        <v>1</v>
      </c>
      <c r="L2914" s="27">
        <v>2</v>
      </c>
      <c r="M2914" s="27">
        <v>300</v>
      </c>
      <c r="N2914" s="27">
        <v>1</v>
      </c>
      <c r="O2914" s="27">
        <v>2010</v>
      </c>
      <c r="P2914" s="27">
        <v>9</v>
      </c>
      <c r="Q2914" s="27">
        <v>11</v>
      </c>
      <c r="R2914" s="28">
        <f>DATE('Raw Data'!$O2914,'Raw Data'!$P2914,'Raw Data'!$Q2914)</f>
        <v>40432</v>
      </c>
      <c r="S2914" s="27" t="str">
        <f>CONCATENATE(MID('Raw Data'!$H2914,FIND("(",'Raw Data'!$H2914)+1,FIND(")",'Raw Data'!$H2914)-FIND("(",'Raw Data'!$H2914)-1),"",'Raw Data'!$M2914)</f>
        <v>Rs.300</v>
      </c>
      <c r="T2914" s="27">
        <f t="shared" si="45"/>
        <v>1</v>
      </c>
      <c r="U2914" s="29">
        <f>'Raw Data'!$M2914*'Raw Data'!$T2914</f>
        <v>300</v>
      </c>
    </row>
    <row r="2915" spans="1:21" x14ac:dyDescent="0.3">
      <c r="A2915" s="20">
        <v>18363216</v>
      </c>
      <c r="B2915" s="27" t="s">
        <v>5989</v>
      </c>
      <c r="C2915" s="27">
        <v>1</v>
      </c>
      <c r="D2915" s="27" t="str">
        <f>VLOOKUP('Raw Data'!$C2915,'country description'!$A$2:$B$16,2,0)</f>
        <v>India</v>
      </c>
      <c r="E2915" s="27" t="s">
        <v>14</v>
      </c>
      <c r="F2915" s="27" t="s">
        <v>5990</v>
      </c>
      <c r="G2915" s="27" t="s">
        <v>5991</v>
      </c>
      <c r="H2915" s="27" t="s">
        <v>18</v>
      </c>
      <c r="I2915" s="27" t="s">
        <v>19</v>
      </c>
      <c r="J2915" s="27" t="s">
        <v>19</v>
      </c>
      <c r="K2915" s="27">
        <v>1</v>
      </c>
      <c r="L2915" s="27">
        <v>1</v>
      </c>
      <c r="M2915" s="27">
        <v>300</v>
      </c>
      <c r="N2915" s="27">
        <v>1</v>
      </c>
      <c r="O2915" s="27">
        <v>2011</v>
      </c>
      <c r="P2915" s="27">
        <v>9</v>
      </c>
      <c r="Q2915" s="27">
        <v>3</v>
      </c>
      <c r="R2915" s="28">
        <f>DATE('Raw Data'!$O2915,'Raw Data'!$P2915,'Raw Data'!$Q2915)</f>
        <v>40789</v>
      </c>
      <c r="S2915" s="27" t="str">
        <f>CONCATENATE(MID('Raw Data'!$H2915,FIND("(",'Raw Data'!$H2915)+1,FIND(")",'Raw Data'!$H2915)-FIND("(",'Raw Data'!$H2915)-1),"",'Raw Data'!$M2915)</f>
        <v>Rs.300</v>
      </c>
      <c r="T2915" s="27">
        <f t="shared" si="45"/>
        <v>1</v>
      </c>
      <c r="U2915" s="29">
        <f>'Raw Data'!$M2915*'Raw Data'!$T2915</f>
        <v>300</v>
      </c>
    </row>
    <row r="2916" spans="1:21" x14ac:dyDescent="0.3">
      <c r="A2916" s="20">
        <v>7856</v>
      </c>
      <c r="B2916" s="27" t="s">
        <v>934</v>
      </c>
      <c r="C2916" s="27">
        <v>1</v>
      </c>
      <c r="D2916" s="27" t="str">
        <f>VLOOKUP('Raw Data'!$C2916,'country description'!$A$2:$B$16,2,0)</f>
        <v>India</v>
      </c>
      <c r="E2916" s="27" t="s">
        <v>14</v>
      </c>
      <c r="F2916" s="27" t="s">
        <v>5992</v>
      </c>
      <c r="G2916" s="27" t="s">
        <v>5993</v>
      </c>
      <c r="H2916" s="27" t="s">
        <v>18</v>
      </c>
      <c r="I2916" s="27" t="s">
        <v>19</v>
      </c>
      <c r="J2916" s="27" t="s">
        <v>24</v>
      </c>
      <c r="K2916" s="27">
        <v>1</v>
      </c>
      <c r="L2916" s="27">
        <v>22</v>
      </c>
      <c r="M2916" s="27">
        <v>300</v>
      </c>
      <c r="N2916" s="27">
        <v>3.4</v>
      </c>
      <c r="O2916" s="27">
        <v>2018</v>
      </c>
      <c r="P2916" s="27">
        <v>9</v>
      </c>
      <c r="Q2916" s="27">
        <v>1</v>
      </c>
      <c r="R2916" s="28">
        <f>DATE('Raw Data'!$O2916,'Raw Data'!$P2916,'Raw Data'!$Q2916)</f>
        <v>43344</v>
      </c>
      <c r="S2916" s="27" t="str">
        <f>CONCATENATE(MID('Raw Data'!$H2916,FIND("(",'Raw Data'!$H2916)+1,FIND(")",'Raw Data'!$H2916)-FIND("(",'Raw Data'!$H2916)-1),"",'Raw Data'!$M2916)</f>
        <v>Rs.300</v>
      </c>
      <c r="T2916" s="27">
        <f t="shared" si="45"/>
        <v>1</v>
      </c>
      <c r="U2916" s="29">
        <f>'Raw Data'!$M2916*'Raw Data'!$T2916</f>
        <v>300</v>
      </c>
    </row>
    <row r="2917" spans="1:21" x14ac:dyDescent="0.3">
      <c r="A2917" s="20">
        <v>311466</v>
      </c>
      <c r="B2917" s="27" t="s">
        <v>5994</v>
      </c>
      <c r="C2917" s="27">
        <v>1</v>
      </c>
      <c r="D2917" s="27" t="str">
        <f>VLOOKUP('Raw Data'!$C2917,'country description'!$A$2:$B$16,2,0)</f>
        <v>India</v>
      </c>
      <c r="E2917" s="27" t="s">
        <v>14</v>
      </c>
      <c r="F2917" s="27" t="s">
        <v>5995</v>
      </c>
      <c r="G2917" s="27" t="s">
        <v>424</v>
      </c>
      <c r="H2917" s="27" t="s">
        <v>18</v>
      </c>
      <c r="I2917" s="27" t="s">
        <v>19</v>
      </c>
      <c r="J2917" s="27" t="s">
        <v>19</v>
      </c>
      <c r="K2917" s="27">
        <v>1</v>
      </c>
      <c r="L2917" s="27">
        <v>32</v>
      </c>
      <c r="M2917" s="27">
        <v>300</v>
      </c>
      <c r="N2917" s="27">
        <v>3.4</v>
      </c>
      <c r="O2917" s="27">
        <v>2018</v>
      </c>
      <c r="P2917" s="27">
        <v>9</v>
      </c>
      <c r="Q2917" s="27">
        <v>10</v>
      </c>
      <c r="R2917" s="28">
        <f>DATE('Raw Data'!$O2917,'Raw Data'!$P2917,'Raw Data'!$Q2917)</f>
        <v>43353</v>
      </c>
      <c r="S2917" s="27" t="str">
        <f>CONCATENATE(MID('Raw Data'!$H2917,FIND("(",'Raw Data'!$H2917)+1,FIND(")",'Raw Data'!$H2917)-FIND("(",'Raw Data'!$H2917)-1),"",'Raw Data'!$M2917)</f>
        <v>Rs.300</v>
      </c>
      <c r="T2917" s="27">
        <f t="shared" si="45"/>
        <v>1</v>
      </c>
      <c r="U2917" s="29">
        <f>'Raw Data'!$M2917*'Raw Data'!$T2917</f>
        <v>300</v>
      </c>
    </row>
    <row r="2918" spans="1:21" x14ac:dyDescent="0.3">
      <c r="A2918" s="20">
        <v>313280</v>
      </c>
      <c r="B2918" s="27" t="s">
        <v>5996</v>
      </c>
      <c r="C2918" s="27">
        <v>1</v>
      </c>
      <c r="D2918" s="27" t="str">
        <f>VLOOKUP('Raw Data'!$C2918,'country description'!$A$2:$B$16,2,0)</f>
        <v>India</v>
      </c>
      <c r="E2918" s="27" t="s">
        <v>14</v>
      </c>
      <c r="F2918" s="27" t="s">
        <v>5997</v>
      </c>
      <c r="G2918" s="27" t="s">
        <v>595</v>
      </c>
      <c r="H2918" s="27" t="s">
        <v>18</v>
      </c>
      <c r="I2918" s="27" t="s">
        <v>19</v>
      </c>
      <c r="J2918" s="27" t="s">
        <v>19</v>
      </c>
      <c r="K2918" s="27">
        <v>1</v>
      </c>
      <c r="L2918" s="27">
        <v>26</v>
      </c>
      <c r="M2918" s="27">
        <v>300</v>
      </c>
      <c r="N2918" s="27">
        <v>3.6</v>
      </c>
      <c r="O2918" s="27">
        <v>2015</v>
      </c>
      <c r="P2918" s="27">
        <v>9</v>
      </c>
      <c r="Q2918" s="27">
        <v>21</v>
      </c>
      <c r="R2918" s="28">
        <f>DATE('Raw Data'!$O2918,'Raw Data'!$P2918,'Raw Data'!$Q2918)</f>
        <v>42268</v>
      </c>
      <c r="S2918" s="27" t="str">
        <f>CONCATENATE(MID('Raw Data'!$H2918,FIND("(",'Raw Data'!$H2918)+1,FIND(")",'Raw Data'!$H2918)-FIND("(",'Raw Data'!$H2918)-1),"",'Raw Data'!$M2918)</f>
        <v>Rs.300</v>
      </c>
      <c r="T2918" s="27">
        <f t="shared" si="45"/>
        <v>1</v>
      </c>
      <c r="U2918" s="29">
        <f>'Raw Data'!$M2918*'Raw Data'!$T2918</f>
        <v>300</v>
      </c>
    </row>
    <row r="2919" spans="1:21" x14ac:dyDescent="0.3">
      <c r="A2919" s="20">
        <v>305201</v>
      </c>
      <c r="B2919" s="27" t="s">
        <v>5998</v>
      </c>
      <c r="C2919" s="27">
        <v>1</v>
      </c>
      <c r="D2919" s="27" t="str">
        <f>VLOOKUP('Raw Data'!$C2919,'country description'!$A$2:$B$16,2,0)</f>
        <v>India</v>
      </c>
      <c r="E2919" s="27" t="s">
        <v>14</v>
      </c>
      <c r="F2919" s="27" t="s">
        <v>5999</v>
      </c>
      <c r="G2919" s="27" t="s">
        <v>455</v>
      </c>
      <c r="H2919" s="27" t="s">
        <v>18</v>
      </c>
      <c r="I2919" s="27" t="s">
        <v>19</v>
      </c>
      <c r="J2919" s="27" t="s">
        <v>19</v>
      </c>
      <c r="K2919" s="27">
        <v>1</v>
      </c>
      <c r="L2919" s="27">
        <v>17</v>
      </c>
      <c r="M2919" s="27">
        <v>300</v>
      </c>
      <c r="N2919" s="27">
        <v>3.2</v>
      </c>
      <c r="O2919" s="27">
        <v>2017</v>
      </c>
      <c r="P2919" s="27">
        <v>9</v>
      </c>
      <c r="Q2919" s="27">
        <v>11</v>
      </c>
      <c r="R2919" s="28">
        <f>DATE('Raw Data'!$O2919,'Raw Data'!$P2919,'Raw Data'!$Q2919)</f>
        <v>42989</v>
      </c>
      <c r="S2919" s="27" t="str">
        <f>CONCATENATE(MID('Raw Data'!$H2919,FIND("(",'Raw Data'!$H2919)+1,FIND(")",'Raw Data'!$H2919)-FIND("(",'Raw Data'!$H2919)-1),"",'Raw Data'!$M2919)</f>
        <v>Rs.300</v>
      </c>
      <c r="T2919" s="27">
        <f t="shared" si="45"/>
        <v>1</v>
      </c>
      <c r="U2919" s="29">
        <f>'Raw Data'!$M2919*'Raw Data'!$T2919</f>
        <v>300</v>
      </c>
    </row>
    <row r="2920" spans="1:21" x14ac:dyDescent="0.3">
      <c r="A2920" s="20">
        <v>18294392</v>
      </c>
      <c r="B2920" s="27" t="s">
        <v>6000</v>
      </c>
      <c r="C2920" s="27">
        <v>1</v>
      </c>
      <c r="D2920" s="27" t="str">
        <f>VLOOKUP('Raw Data'!$C2920,'country description'!$A$2:$B$16,2,0)</f>
        <v>India</v>
      </c>
      <c r="E2920" s="27" t="s">
        <v>14</v>
      </c>
      <c r="F2920" s="27" t="s">
        <v>6001</v>
      </c>
      <c r="G2920" s="27" t="s">
        <v>3098</v>
      </c>
      <c r="H2920" s="27" t="s">
        <v>18</v>
      </c>
      <c r="I2920" s="27" t="s">
        <v>19</v>
      </c>
      <c r="J2920" s="27" t="s">
        <v>19</v>
      </c>
      <c r="K2920" s="27">
        <v>1</v>
      </c>
      <c r="L2920" s="27">
        <v>2</v>
      </c>
      <c r="M2920" s="27">
        <v>300</v>
      </c>
      <c r="N2920" s="27">
        <v>1</v>
      </c>
      <c r="O2920" s="27">
        <v>2017</v>
      </c>
      <c r="P2920" s="27">
        <v>9</v>
      </c>
      <c r="Q2920" s="27">
        <v>12</v>
      </c>
      <c r="R2920" s="28">
        <f>DATE('Raw Data'!$O2920,'Raw Data'!$P2920,'Raw Data'!$Q2920)</f>
        <v>42990</v>
      </c>
      <c r="S2920" s="27" t="str">
        <f>CONCATENATE(MID('Raw Data'!$H2920,FIND("(",'Raw Data'!$H2920)+1,FIND(")",'Raw Data'!$H2920)-FIND("(",'Raw Data'!$H2920)-1),"",'Raw Data'!$M2920)</f>
        <v>Rs.300</v>
      </c>
      <c r="T2920" s="27">
        <f t="shared" si="45"/>
        <v>1</v>
      </c>
      <c r="U2920" s="29">
        <f>'Raw Data'!$M2920*'Raw Data'!$T2920</f>
        <v>300</v>
      </c>
    </row>
    <row r="2921" spans="1:21" x14ac:dyDescent="0.3">
      <c r="A2921" s="20">
        <v>18460315</v>
      </c>
      <c r="B2921" s="27" t="s">
        <v>6002</v>
      </c>
      <c r="C2921" s="27">
        <v>1</v>
      </c>
      <c r="D2921" s="27" t="str">
        <f>VLOOKUP('Raw Data'!$C2921,'country description'!$A$2:$B$16,2,0)</f>
        <v>India</v>
      </c>
      <c r="E2921" s="27" t="s">
        <v>14</v>
      </c>
      <c r="F2921" s="27" t="s">
        <v>6003</v>
      </c>
      <c r="G2921" s="27" t="s">
        <v>475</v>
      </c>
      <c r="H2921" s="27" t="s">
        <v>18</v>
      </c>
      <c r="I2921" s="27" t="s">
        <v>19</v>
      </c>
      <c r="J2921" s="27" t="s">
        <v>19</v>
      </c>
      <c r="K2921" s="27">
        <v>1</v>
      </c>
      <c r="L2921" s="27">
        <v>3</v>
      </c>
      <c r="M2921" s="27">
        <v>300</v>
      </c>
      <c r="N2921" s="27">
        <v>1</v>
      </c>
      <c r="O2921" s="27">
        <v>2013</v>
      </c>
      <c r="P2921" s="27">
        <v>9</v>
      </c>
      <c r="Q2921" s="27">
        <v>2</v>
      </c>
      <c r="R2921" s="28">
        <f>DATE('Raw Data'!$O2921,'Raw Data'!$P2921,'Raw Data'!$Q2921)</f>
        <v>41519</v>
      </c>
      <c r="S2921" s="27" t="str">
        <f>CONCATENATE(MID('Raw Data'!$H2921,FIND("(",'Raw Data'!$H2921)+1,FIND(")",'Raw Data'!$H2921)-FIND("(",'Raw Data'!$H2921)-1),"",'Raw Data'!$M2921)</f>
        <v>Rs.300</v>
      </c>
      <c r="T2921" s="27">
        <f t="shared" si="45"/>
        <v>1</v>
      </c>
      <c r="U2921" s="29">
        <f>'Raw Data'!$M2921*'Raw Data'!$T2921</f>
        <v>300</v>
      </c>
    </row>
    <row r="2922" spans="1:21" x14ac:dyDescent="0.3">
      <c r="A2922" s="20">
        <v>18429423</v>
      </c>
      <c r="B2922" s="27" t="s">
        <v>6004</v>
      </c>
      <c r="C2922" s="27">
        <v>1</v>
      </c>
      <c r="D2922" s="27" t="str">
        <f>VLOOKUP('Raw Data'!$C2922,'country description'!$A$2:$B$16,2,0)</f>
        <v>India</v>
      </c>
      <c r="E2922" s="27" t="s">
        <v>14</v>
      </c>
      <c r="F2922" s="27" t="s">
        <v>6005</v>
      </c>
      <c r="G2922" s="27" t="s">
        <v>424</v>
      </c>
      <c r="H2922" s="27" t="s">
        <v>18</v>
      </c>
      <c r="I2922" s="27" t="s">
        <v>19</v>
      </c>
      <c r="J2922" s="27" t="s">
        <v>24</v>
      </c>
      <c r="K2922" s="27">
        <v>1</v>
      </c>
      <c r="L2922" s="27">
        <v>4</v>
      </c>
      <c r="M2922" s="27">
        <v>300</v>
      </c>
      <c r="N2922" s="27">
        <v>2.6</v>
      </c>
      <c r="O2922" s="27">
        <v>2016</v>
      </c>
      <c r="P2922" s="27">
        <v>9</v>
      </c>
      <c r="Q2922" s="27">
        <v>7</v>
      </c>
      <c r="R2922" s="28">
        <f>DATE('Raw Data'!$O2922,'Raw Data'!$P2922,'Raw Data'!$Q2922)</f>
        <v>42620</v>
      </c>
      <c r="S2922" s="27" t="str">
        <f>CONCATENATE(MID('Raw Data'!$H2922,FIND("(",'Raw Data'!$H2922)+1,FIND(")",'Raw Data'!$H2922)-FIND("(",'Raw Data'!$H2922)-1),"",'Raw Data'!$M2922)</f>
        <v>Rs.300</v>
      </c>
      <c r="T2922" s="27">
        <f t="shared" si="45"/>
        <v>1</v>
      </c>
      <c r="U2922" s="29">
        <f>'Raw Data'!$M2922*'Raw Data'!$T2922</f>
        <v>300</v>
      </c>
    </row>
    <row r="2923" spans="1:21" x14ac:dyDescent="0.3">
      <c r="A2923" s="20">
        <v>311245</v>
      </c>
      <c r="B2923" s="27" t="s">
        <v>6006</v>
      </c>
      <c r="C2923" s="27">
        <v>1</v>
      </c>
      <c r="D2923" s="27" t="str">
        <f>VLOOKUP('Raw Data'!$C2923,'country description'!$A$2:$B$16,2,0)</f>
        <v>India</v>
      </c>
      <c r="E2923" s="27" t="s">
        <v>14</v>
      </c>
      <c r="F2923" s="27" t="s">
        <v>6007</v>
      </c>
      <c r="G2923" s="27" t="s">
        <v>455</v>
      </c>
      <c r="H2923" s="27" t="s">
        <v>18</v>
      </c>
      <c r="I2923" s="27" t="s">
        <v>19</v>
      </c>
      <c r="J2923" s="27" t="s">
        <v>24</v>
      </c>
      <c r="K2923" s="27">
        <v>1</v>
      </c>
      <c r="L2923" s="27">
        <v>11</v>
      </c>
      <c r="M2923" s="27">
        <v>300</v>
      </c>
      <c r="N2923" s="27">
        <v>2.7</v>
      </c>
      <c r="O2923" s="27">
        <v>2018</v>
      </c>
      <c r="P2923" s="27">
        <v>9</v>
      </c>
      <c r="Q2923" s="27">
        <v>24</v>
      </c>
      <c r="R2923" s="28">
        <f>DATE('Raw Data'!$O2923,'Raw Data'!$P2923,'Raw Data'!$Q2923)</f>
        <v>43367</v>
      </c>
      <c r="S2923" s="27" t="str">
        <f>CONCATENATE(MID('Raw Data'!$H2923,FIND("(",'Raw Data'!$H2923)+1,FIND(")",'Raw Data'!$H2923)-FIND("(",'Raw Data'!$H2923)-1),"",'Raw Data'!$M2923)</f>
        <v>Rs.300</v>
      </c>
      <c r="T2923" s="27">
        <f t="shared" si="45"/>
        <v>1</v>
      </c>
      <c r="U2923" s="29">
        <f>'Raw Data'!$M2923*'Raw Data'!$T2923</f>
        <v>300</v>
      </c>
    </row>
    <row r="2924" spans="1:21" x14ac:dyDescent="0.3">
      <c r="A2924" s="20">
        <v>307306</v>
      </c>
      <c r="B2924" s="27" t="s">
        <v>6008</v>
      </c>
      <c r="C2924" s="27">
        <v>1</v>
      </c>
      <c r="D2924" s="27" t="str">
        <f>VLOOKUP('Raw Data'!$C2924,'country description'!$A$2:$B$16,2,0)</f>
        <v>India</v>
      </c>
      <c r="E2924" s="27" t="s">
        <v>14</v>
      </c>
      <c r="F2924" s="27" t="s">
        <v>6009</v>
      </c>
      <c r="G2924" s="27" t="s">
        <v>464</v>
      </c>
      <c r="H2924" s="27" t="s">
        <v>18</v>
      </c>
      <c r="I2924" s="27" t="s">
        <v>19</v>
      </c>
      <c r="J2924" s="27" t="s">
        <v>24</v>
      </c>
      <c r="K2924" s="27">
        <v>1</v>
      </c>
      <c r="L2924" s="27">
        <v>8</v>
      </c>
      <c r="M2924" s="27">
        <v>300</v>
      </c>
      <c r="N2924" s="27">
        <v>2.8</v>
      </c>
      <c r="O2924" s="27">
        <v>2018</v>
      </c>
      <c r="P2924" s="27">
        <v>9</v>
      </c>
      <c r="Q2924" s="27">
        <v>26</v>
      </c>
      <c r="R2924" s="28">
        <f>DATE('Raw Data'!$O2924,'Raw Data'!$P2924,'Raw Data'!$Q2924)</f>
        <v>43369</v>
      </c>
      <c r="S2924" s="27" t="str">
        <f>CONCATENATE(MID('Raw Data'!$H2924,FIND("(",'Raw Data'!$H2924)+1,FIND(")",'Raw Data'!$H2924)-FIND("(",'Raw Data'!$H2924)-1),"",'Raw Data'!$M2924)</f>
        <v>Rs.300</v>
      </c>
      <c r="T2924" s="27">
        <f t="shared" si="45"/>
        <v>1</v>
      </c>
      <c r="U2924" s="29">
        <f>'Raw Data'!$M2924*'Raw Data'!$T2924</f>
        <v>300</v>
      </c>
    </row>
    <row r="2925" spans="1:21" x14ac:dyDescent="0.3">
      <c r="A2925" s="20">
        <v>18399818</v>
      </c>
      <c r="B2925" s="27" t="s">
        <v>6010</v>
      </c>
      <c r="C2925" s="27">
        <v>1</v>
      </c>
      <c r="D2925" s="27" t="str">
        <f>VLOOKUP('Raw Data'!$C2925,'country description'!$A$2:$B$16,2,0)</f>
        <v>India</v>
      </c>
      <c r="E2925" s="27" t="s">
        <v>14</v>
      </c>
      <c r="F2925" s="27" t="s">
        <v>6011</v>
      </c>
      <c r="G2925" s="27" t="s">
        <v>6012</v>
      </c>
      <c r="H2925" s="27" t="s">
        <v>18</v>
      </c>
      <c r="I2925" s="27" t="s">
        <v>19</v>
      </c>
      <c r="J2925" s="27" t="s">
        <v>24</v>
      </c>
      <c r="K2925" s="27">
        <v>1</v>
      </c>
      <c r="L2925" s="27">
        <v>65</v>
      </c>
      <c r="M2925" s="27">
        <v>300</v>
      </c>
      <c r="N2925" s="27">
        <v>3.7</v>
      </c>
      <c r="O2925" s="27">
        <v>2014</v>
      </c>
      <c r="P2925" s="27">
        <v>9</v>
      </c>
      <c r="Q2925" s="27">
        <v>4</v>
      </c>
      <c r="R2925" s="28">
        <f>DATE('Raw Data'!$O2925,'Raw Data'!$P2925,'Raw Data'!$Q2925)</f>
        <v>41886</v>
      </c>
      <c r="S2925" s="27" t="str">
        <f>CONCATENATE(MID('Raw Data'!$H2925,FIND("(",'Raw Data'!$H2925)+1,FIND(")",'Raw Data'!$H2925)-FIND("(",'Raw Data'!$H2925)-1),"",'Raw Data'!$M2925)</f>
        <v>Rs.300</v>
      </c>
      <c r="T2925" s="27">
        <f t="shared" si="45"/>
        <v>1</v>
      </c>
      <c r="U2925" s="29">
        <f>'Raw Data'!$M2925*'Raw Data'!$T2925</f>
        <v>300</v>
      </c>
    </row>
    <row r="2926" spans="1:21" x14ac:dyDescent="0.3">
      <c r="A2926" s="20">
        <v>18089212</v>
      </c>
      <c r="B2926" s="27" t="s">
        <v>6013</v>
      </c>
      <c r="C2926" s="27">
        <v>1</v>
      </c>
      <c r="D2926" s="27" t="str">
        <f>VLOOKUP('Raw Data'!$C2926,'country description'!$A$2:$B$16,2,0)</f>
        <v>India</v>
      </c>
      <c r="E2926" s="27" t="s">
        <v>14</v>
      </c>
      <c r="F2926" s="27" t="s">
        <v>6014</v>
      </c>
      <c r="G2926" s="27" t="s">
        <v>467</v>
      </c>
      <c r="H2926" s="27" t="s">
        <v>18</v>
      </c>
      <c r="I2926" s="27" t="s">
        <v>19</v>
      </c>
      <c r="J2926" s="27" t="s">
        <v>19</v>
      </c>
      <c r="K2926" s="27">
        <v>1</v>
      </c>
      <c r="L2926" s="27">
        <v>1</v>
      </c>
      <c r="M2926" s="27">
        <v>300</v>
      </c>
      <c r="N2926" s="27">
        <v>1</v>
      </c>
      <c r="O2926" s="27">
        <v>2013</v>
      </c>
      <c r="P2926" s="27">
        <v>9</v>
      </c>
      <c r="Q2926" s="27">
        <v>28</v>
      </c>
      <c r="R2926" s="28">
        <f>DATE('Raw Data'!$O2926,'Raw Data'!$P2926,'Raw Data'!$Q2926)</f>
        <v>41545</v>
      </c>
      <c r="S2926" s="27" t="str">
        <f>CONCATENATE(MID('Raw Data'!$H2926,FIND("(",'Raw Data'!$H2926)+1,FIND(")",'Raw Data'!$H2926)-FIND("(",'Raw Data'!$H2926)-1),"",'Raw Data'!$M2926)</f>
        <v>Rs.300</v>
      </c>
      <c r="T2926" s="27">
        <f t="shared" si="45"/>
        <v>1</v>
      </c>
      <c r="U2926" s="29">
        <f>'Raw Data'!$M2926*'Raw Data'!$T2926</f>
        <v>300</v>
      </c>
    </row>
    <row r="2927" spans="1:21" x14ac:dyDescent="0.3">
      <c r="A2927" s="20">
        <v>6607</v>
      </c>
      <c r="B2927" s="27" t="s">
        <v>5963</v>
      </c>
      <c r="C2927" s="27">
        <v>1</v>
      </c>
      <c r="D2927" s="27" t="str">
        <f>VLOOKUP('Raw Data'!$C2927,'country description'!$A$2:$B$16,2,0)</f>
        <v>India</v>
      </c>
      <c r="E2927" s="27" t="s">
        <v>14</v>
      </c>
      <c r="F2927" s="27" t="s">
        <v>6015</v>
      </c>
      <c r="G2927" s="27" t="s">
        <v>587</v>
      </c>
      <c r="H2927" s="27" t="s">
        <v>18</v>
      </c>
      <c r="I2927" s="27" t="s">
        <v>19</v>
      </c>
      <c r="J2927" s="27" t="s">
        <v>19</v>
      </c>
      <c r="K2927" s="27">
        <v>1</v>
      </c>
      <c r="L2927" s="27">
        <v>128</v>
      </c>
      <c r="M2927" s="27">
        <v>300</v>
      </c>
      <c r="N2927" s="27">
        <v>3.7</v>
      </c>
      <c r="O2927" s="27">
        <v>2017</v>
      </c>
      <c r="P2927" s="27">
        <v>9</v>
      </c>
      <c r="Q2927" s="27">
        <v>16</v>
      </c>
      <c r="R2927" s="28">
        <f>DATE('Raw Data'!$O2927,'Raw Data'!$P2927,'Raw Data'!$Q2927)</f>
        <v>42994</v>
      </c>
      <c r="S2927" s="27" t="str">
        <f>CONCATENATE(MID('Raw Data'!$H2927,FIND("(",'Raw Data'!$H2927)+1,FIND(")",'Raw Data'!$H2927)-FIND("(",'Raw Data'!$H2927)-1),"",'Raw Data'!$M2927)</f>
        <v>Rs.300</v>
      </c>
      <c r="T2927" s="27">
        <f t="shared" si="45"/>
        <v>1</v>
      </c>
      <c r="U2927" s="29">
        <f>'Raw Data'!$M2927*'Raw Data'!$T2927</f>
        <v>300</v>
      </c>
    </row>
    <row r="2928" spans="1:21" x14ac:dyDescent="0.3">
      <c r="A2928" s="20">
        <v>18432015</v>
      </c>
      <c r="B2928" s="27" t="s">
        <v>6016</v>
      </c>
      <c r="C2928" s="27">
        <v>1</v>
      </c>
      <c r="D2928" s="27" t="str">
        <f>VLOOKUP('Raw Data'!$C2928,'country description'!$A$2:$B$16,2,0)</f>
        <v>India</v>
      </c>
      <c r="E2928" s="27" t="s">
        <v>14</v>
      </c>
      <c r="F2928" s="27" t="s">
        <v>6017</v>
      </c>
      <c r="G2928" s="27" t="s">
        <v>407</v>
      </c>
      <c r="H2928" s="27" t="s">
        <v>18</v>
      </c>
      <c r="I2928" s="27" t="s">
        <v>19</v>
      </c>
      <c r="J2928" s="27" t="s">
        <v>19</v>
      </c>
      <c r="K2928" s="27">
        <v>1</v>
      </c>
      <c r="L2928" s="27">
        <v>22</v>
      </c>
      <c r="M2928" s="27">
        <v>300</v>
      </c>
      <c r="N2928" s="27">
        <v>3.6</v>
      </c>
      <c r="O2928" s="27">
        <v>2013</v>
      </c>
      <c r="P2928" s="27">
        <v>9</v>
      </c>
      <c r="Q2928" s="27">
        <v>8</v>
      </c>
      <c r="R2928" s="28">
        <f>DATE('Raw Data'!$O2928,'Raw Data'!$P2928,'Raw Data'!$Q2928)</f>
        <v>41525</v>
      </c>
      <c r="S2928" s="27" t="str">
        <f>CONCATENATE(MID('Raw Data'!$H2928,FIND("(",'Raw Data'!$H2928)+1,FIND(")",'Raw Data'!$H2928)-FIND("(",'Raw Data'!$H2928)-1),"",'Raw Data'!$M2928)</f>
        <v>Rs.300</v>
      </c>
      <c r="T2928" s="27">
        <f t="shared" si="45"/>
        <v>1</v>
      </c>
      <c r="U2928" s="29">
        <f>'Raw Data'!$M2928*'Raw Data'!$T2928</f>
        <v>300</v>
      </c>
    </row>
    <row r="2929" spans="1:21" x14ac:dyDescent="0.3">
      <c r="A2929" s="20">
        <v>312446</v>
      </c>
      <c r="B2929" s="27" t="s">
        <v>6018</v>
      </c>
      <c r="C2929" s="27">
        <v>1</v>
      </c>
      <c r="D2929" s="27" t="str">
        <f>VLOOKUP('Raw Data'!$C2929,'country description'!$A$2:$B$16,2,0)</f>
        <v>India</v>
      </c>
      <c r="E2929" s="27" t="s">
        <v>14</v>
      </c>
      <c r="F2929" s="27" t="s">
        <v>6019</v>
      </c>
      <c r="G2929" s="27" t="s">
        <v>461</v>
      </c>
      <c r="H2929" s="27" t="s">
        <v>18</v>
      </c>
      <c r="I2929" s="27" t="s">
        <v>19</v>
      </c>
      <c r="J2929" s="27" t="s">
        <v>19</v>
      </c>
      <c r="K2929" s="27">
        <v>1</v>
      </c>
      <c r="L2929" s="27">
        <v>1</v>
      </c>
      <c r="M2929" s="27">
        <v>300</v>
      </c>
      <c r="N2929" s="27">
        <v>1</v>
      </c>
      <c r="O2929" s="27">
        <v>2016</v>
      </c>
      <c r="P2929" s="27">
        <v>9</v>
      </c>
      <c r="Q2929" s="27">
        <v>25</v>
      </c>
      <c r="R2929" s="28">
        <f>DATE('Raw Data'!$O2929,'Raw Data'!$P2929,'Raw Data'!$Q2929)</f>
        <v>42638</v>
      </c>
      <c r="S2929" s="27" t="str">
        <f>CONCATENATE(MID('Raw Data'!$H2929,FIND("(",'Raw Data'!$H2929)+1,FIND(")",'Raw Data'!$H2929)-FIND("(",'Raw Data'!$H2929)-1),"",'Raw Data'!$M2929)</f>
        <v>Rs.300</v>
      </c>
      <c r="T2929" s="27">
        <f t="shared" si="45"/>
        <v>1</v>
      </c>
      <c r="U2929" s="29">
        <f>'Raw Data'!$M2929*'Raw Data'!$T2929</f>
        <v>300</v>
      </c>
    </row>
    <row r="2930" spans="1:21" x14ac:dyDescent="0.3">
      <c r="A2930" s="20">
        <v>306750</v>
      </c>
      <c r="B2930" s="27" t="s">
        <v>6020</v>
      </c>
      <c r="C2930" s="27">
        <v>1</v>
      </c>
      <c r="D2930" s="27" t="str">
        <f>VLOOKUP('Raw Data'!$C2930,'country description'!$A$2:$B$16,2,0)</f>
        <v>India</v>
      </c>
      <c r="E2930" s="27" t="s">
        <v>14</v>
      </c>
      <c r="F2930" s="27" t="s">
        <v>6021</v>
      </c>
      <c r="G2930" s="27" t="s">
        <v>566</v>
      </c>
      <c r="H2930" s="27" t="s">
        <v>18</v>
      </c>
      <c r="I2930" s="27" t="s">
        <v>19</v>
      </c>
      <c r="J2930" s="27" t="s">
        <v>19</v>
      </c>
      <c r="K2930" s="27">
        <v>1</v>
      </c>
      <c r="L2930" s="27">
        <v>5</v>
      </c>
      <c r="M2930" s="27">
        <v>300</v>
      </c>
      <c r="N2930" s="27">
        <v>2.9</v>
      </c>
      <c r="O2930" s="27">
        <v>2018</v>
      </c>
      <c r="P2930" s="27">
        <v>9</v>
      </c>
      <c r="Q2930" s="27">
        <v>12</v>
      </c>
      <c r="R2930" s="28">
        <f>DATE('Raw Data'!$O2930,'Raw Data'!$P2930,'Raw Data'!$Q2930)</f>
        <v>43355</v>
      </c>
      <c r="S2930" s="27" t="str">
        <f>CONCATENATE(MID('Raw Data'!$H2930,FIND("(",'Raw Data'!$H2930)+1,FIND(")",'Raw Data'!$H2930)-FIND("(",'Raw Data'!$H2930)-1),"",'Raw Data'!$M2930)</f>
        <v>Rs.300</v>
      </c>
      <c r="T2930" s="27">
        <f t="shared" si="45"/>
        <v>1</v>
      </c>
      <c r="U2930" s="29">
        <f>'Raw Data'!$M2930*'Raw Data'!$T2930</f>
        <v>300</v>
      </c>
    </row>
    <row r="2931" spans="1:21" x14ac:dyDescent="0.3">
      <c r="A2931" s="20">
        <v>18231410</v>
      </c>
      <c r="B2931" s="27" t="s">
        <v>6022</v>
      </c>
      <c r="C2931" s="27">
        <v>1</v>
      </c>
      <c r="D2931" s="27" t="str">
        <f>VLOOKUP('Raw Data'!$C2931,'country description'!$A$2:$B$16,2,0)</f>
        <v>India</v>
      </c>
      <c r="E2931" s="27" t="s">
        <v>14</v>
      </c>
      <c r="F2931" s="27" t="s">
        <v>6023</v>
      </c>
      <c r="G2931" s="27" t="s">
        <v>461</v>
      </c>
      <c r="H2931" s="27" t="s">
        <v>18</v>
      </c>
      <c r="I2931" s="27" t="s">
        <v>19</v>
      </c>
      <c r="J2931" s="27" t="s">
        <v>19</v>
      </c>
      <c r="K2931" s="27">
        <v>1</v>
      </c>
      <c r="L2931" s="27">
        <v>59</v>
      </c>
      <c r="M2931" s="27">
        <v>300</v>
      </c>
      <c r="N2931" s="27">
        <v>3.7</v>
      </c>
      <c r="O2931" s="27">
        <v>2016</v>
      </c>
      <c r="P2931" s="27">
        <v>9</v>
      </c>
      <c r="Q2931" s="27">
        <v>28</v>
      </c>
      <c r="R2931" s="28">
        <f>DATE('Raw Data'!$O2931,'Raw Data'!$P2931,'Raw Data'!$Q2931)</f>
        <v>42641</v>
      </c>
      <c r="S2931" s="27" t="str">
        <f>CONCATENATE(MID('Raw Data'!$H2931,FIND("(",'Raw Data'!$H2931)+1,FIND(")",'Raw Data'!$H2931)-FIND("(",'Raw Data'!$H2931)-1),"",'Raw Data'!$M2931)</f>
        <v>Rs.300</v>
      </c>
      <c r="T2931" s="27">
        <f t="shared" si="45"/>
        <v>1</v>
      </c>
      <c r="U2931" s="29">
        <f>'Raw Data'!$M2931*'Raw Data'!$T2931</f>
        <v>300</v>
      </c>
    </row>
    <row r="2932" spans="1:21" x14ac:dyDescent="0.3">
      <c r="A2932" s="20">
        <v>18403003</v>
      </c>
      <c r="B2932" s="27" t="s">
        <v>6024</v>
      </c>
      <c r="C2932" s="27">
        <v>1</v>
      </c>
      <c r="D2932" s="27" t="str">
        <f>VLOOKUP('Raw Data'!$C2932,'country description'!$A$2:$B$16,2,0)</f>
        <v>India</v>
      </c>
      <c r="E2932" s="27" t="s">
        <v>14</v>
      </c>
      <c r="F2932" s="27" t="s">
        <v>6025</v>
      </c>
      <c r="G2932" s="27" t="s">
        <v>601</v>
      </c>
      <c r="H2932" s="27" t="s">
        <v>18</v>
      </c>
      <c r="I2932" s="27" t="s">
        <v>19</v>
      </c>
      <c r="J2932" s="27" t="s">
        <v>24</v>
      </c>
      <c r="K2932" s="27">
        <v>1</v>
      </c>
      <c r="L2932" s="27">
        <v>19</v>
      </c>
      <c r="M2932" s="27">
        <v>300</v>
      </c>
      <c r="N2932" s="27">
        <v>3.5</v>
      </c>
      <c r="O2932" s="27">
        <v>2011</v>
      </c>
      <c r="P2932" s="27">
        <v>9</v>
      </c>
      <c r="Q2932" s="27">
        <v>17</v>
      </c>
      <c r="R2932" s="28">
        <f>DATE('Raw Data'!$O2932,'Raw Data'!$P2932,'Raw Data'!$Q2932)</f>
        <v>40803</v>
      </c>
      <c r="S2932" s="27" t="str">
        <f>CONCATENATE(MID('Raw Data'!$H2932,FIND("(",'Raw Data'!$H2932)+1,FIND(")",'Raw Data'!$H2932)-FIND("(",'Raw Data'!$H2932)-1),"",'Raw Data'!$M2932)</f>
        <v>Rs.300</v>
      </c>
      <c r="T2932" s="27">
        <f t="shared" si="45"/>
        <v>1</v>
      </c>
      <c r="U2932" s="29">
        <f>'Raw Data'!$M2932*'Raw Data'!$T2932</f>
        <v>300</v>
      </c>
    </row>
    <row r="2933" spans="1:21" x14ac:dyDescent="0.3">
      <c r="A2933" s="20">
        <v>313258</v>
      </c>
      <c r="B2933" s="27" t="s">
        <v>1379</v>
      </c>
      <c r="C2933" s="27">
        <v>1</v>
      </c>
      <c r="D2933" s="27" t="str">
        <f>VLOOKUP('Raw Data'!$C2933,'country description'!$A$2:$B$16,2,0)</f>
        <v>India</v>
      </c>
      <c r="E2933" s="27" t="s">
        <v>14</v>
      </c>
      <c r="F2933" s="27" t="s">
        <v>6026</v>
      </c>
      <c r="G2933" s="27" t="s">
        <v>704</v>
      </c>
      <c r="H2933" s="27" t="s">
        <v>18</v>
      </c>
      <c r="I2933" s="27" t="s">
        <v>19</v>
      </c>
      <c r="J2933" s="27" t="s">
        <v>19</v>
      </c>
      <c r="K2933" s="27">
        <v>1</v>
      </c>
      <c r="L2933" s="27">
        <v>4</v>
      </c>
      <c r="M2933" s="27">
        <v>300</v>
      </c>
      <c r="N2933" s="27">
        <v>2.9</v>
      </c>
      <c r="O2933" s="27">
        <v>2011</v>
      </c>
      <c r="P2933" s="27">
        <v>9</v>
      </c>
      <c r="Q2933" s="27">
        <v>15</v>
      </c>
      <c r="R2933" s="28">
        <f>DATE('Raw Data'!$O2933,'Raw Data'!$P2933,'Raw Data'!$Q2933)</f>
        <v>40801</v>
      </c>
      <c r="S2933" s="27" t="str">
        <f>CONCATENATE(MID('Raw Data'!$H2933,FIND("(",'Raw Data'!$H2933)+1,FIND(")",'Raw Data'!$H2933)-FIND("(",'Raw Data'!$H2933)-1),"",'Raw Data'!$M2933)</f>
        <v>Rs.300</v>
      </c>
      <c r="T2933" s="27">
        <f t="shared" si="45"/>
        <v>1</v>
      </c>
      <c r="U2933" s="29">
        <f>'Raw Data'!$M2933*'Raw Data'!$T2933</f>
        <v>300</v>
      </c>
    </row>
    <row r="2934" spans="1:21" x14ac:dyDescent="0.3">
      <c r="A2934" s="20">
        <v>7373</v>
      </c>
      <c r="B2934" s="27" t="s">
        <v>726</v>
      </c>
      <c r="C2934" s="27">
        <v>1</v>
      </c>
      <c r="D2934" s="27" t="str">
        <f>VLOOKUP('Raw Data'!$C2934,'country description'!$A$2:$B$16,2,0)</f>
        <v>India</v>
      </c>
      <c r="E2934" s="27" t="s">
        <v>14</v>
      </c>
      <c r="F2934" s="27" t="s">
        <v>6027</v>
      </c>
      <c r="G2934" s="27" t="s">
        <v>727</v>
      </c>
      <c r="H2934" s="27" t="s">
        <v>18</v>
      </c>
      <c r="I2934" s="27" t="s">
        <v>19</v>
      </c>
      <c r="J2934" s="27" t="s">
        <v>19</v>
      </c>
      <c r="K2934" s="27">
        <v>1</v>
      </c>
      <c r="L2934" s="27">
        <v>40</v>
      </c>
      <c r="M2934" s="27">
        <v>300</v>
      </c>
      <c r="N2934" s="27">
        <v>3.3</v>
      </c>
      <c r="O2934" s="27">
        <v>2012</v>
      </c>
      <c r="P2934" s="27">
        <v>9</v>
      </c>
      <c r="Q2934" s="27">
        <v>18</v>
      </c>
      <c r="R2934" s="28">
        <f>DATE('Raw Data'!$O2934,'Raw Data'!$P2934,'Raw Data'!$Q2934)</f>
        <v>41170</v>
      </c>
      <c r="S2934" s="27" t="str">
        <f>CONCATENATE(MID('Raw Data'!$H2934,FIND("(",'Raw Data'!$H2934)+1,FIND(")",'Raw Data'!$H2934)-FIND("(",'Raw Data'!$H2934)-1),"",'Raw Data'!$M2934)</f>
        <v>Rs.300</v>
      </c>
      <c r="T2934" s="27">
        <f t="shared" si="45"/>
        <v>1</v>
      </c>
      <c r="U2934" s="29">
        <f>'Raw Data'!$M2934*'Raw Data'!$T2934</f>
        <v>300</v>
      </c>
    </row>
    <row r="2935" spans="1:21" x14ac:dyDescent="0.3">
      <c r="A2935" s="20">
        <v>8671</v>
      </c>
      <c r="B2935" s="27" t="s">
        <v>606</v>
      </c>
      <c r="C2935" s="27">
        <v>1</v>
      </c>
      <c r="D2935" s="27" t="str">
        <f>VLOOKUP('Raw Data'!$C2935,'country description'!$A$2:$B$16,2,0)</f>
        <v>India</v>
      </c>
      <c r="E2935" s="27" t="s">
        <v>14</v>
      </c>
      <c r="F2935" s="27" t="s">
        <v>6028</v>
      </c>
      <c r="G2935" s="27" t="s">
        <v>566</v>
      </c>
      <c r="H2935" s="27" t="s">
        <v>18</v>
      </c>
      <c r="I2935" s="27" t="s">
        <v>19</v>
      </c>
      <c r="J2935" s="27" t="s">
        <v>19</v>
      </c>
      <c r="K2935" s="27">
        <v>1</v>
      </c>
      <c r="L2935" s="27">
        <v>111</v>
      </c>
      <c r="M2935" s="27">
        <v>300</v>
      </c>
      <c r="N2935" s="27">
        <v>2.5</v>
      </c>
      <c r="O2935" s="27">
        <v>2016</v>
      </c>
      <c r="P2935" s="27">
        <v>9</v>
      </c>
      <c r="Q2935" s="27">
        <v>22</v>
      </c>
      <c r="R2935" s="28">
        <f>DATE('Raw Data'!$O2935,'Raw Data'!$P2935,'Raw Data'!$Q2935)</f>
        <v>42635</v>
      </c>
      <c r="S2935" s="27" t="str">
        <f>CONCATENATE(MID('Raw Data'!$H2935,FIND("(",'Raw Data'!$H2935)+1,FIND(")",'Raw Data'!$H2935)-FIND("(",'Raw Data'!$H2935)-1),"",'Raw Data'!$M2935)</f>
        <v>Rs.300</v>
      </c>
      <c r="T2935" s="27">
        <f t="shared" si="45"/>
        <v>1</v>
      </c>
      <c r="U2935" s="29">
        <f>'Raw Data'!$M2935*'Raw Data'!$T2935</f>
        <v>300</v>
      </c>
    </row>
    <row r="2936" spans="1:21" x14ac:dyDescent="0.3">
      <c r="A2936" s="20">
        <v>307548</v>
      </c>
      <c r="B2936" s="27" t="s">
        <v>6029</v>
      </c>
      <c r="C2936" s="27">
        <v>1</v>
      </c>
      <c r="D2936" s="27" t="str">
        <f>VLOOKUP('Raw Data'!$C2936,'country description'!$A$2:$B$16,2,0)</f>
        <v>India</v>
      </c>
      <c r="E2936" s="27" t="s">
        <v>14</v>
      </c>
      <c r="F2936" s="27" t="s">
        <v>6030</v>
      </c>
      <c r="G2936" s="27" t="s">
        <v>749</v>
      </c>
      <c r="H2936" s="27" t="s">
        <v>18</v>
      </c>
      <c r="I2936" s="27" t="s">
        <v>19</v>
      </c>
      <c r="J2936" s="27" t="s">
        <v>19</v>
      </c>
      <c r="K2936" s="27">
        <v>1</v>
      </c>
      <c r="L2936" s="27">
        <v>14</v>
      </c>
      <c r="M2936" s="27">
        <v>300</v>
      </c>
      <c r="N2936" s="27">
        <v>3</v>
      </c>
      <c r="O2936" s="27">
        <v>2018</v>
      </c>
      <c r="P2936" s="27">
        <v>9</v>
      </c>
      <c r="Q2936" s="27">
        <v>19</v>
      </c>
      <c r="R2936" s="28">
        <f>DATE('Raw Data'!$O2936,'Raw Data'!$P2936,'Raw Data'!$Q2936)</f>
        <v>43362</v>
      </c>
      <c r="S2936" s="27" t="str">
        <f>CONCATENATE(MID('Raw Data'!$H2936,FIND("(",'Raw Data'!$H2936)+1,FIND(")",'Raw Data'!$H2936)-FIND("(",'Raw Data'!$H2936)-1),"",'Raw Data'!$M2936)</f>
        <v>Rs.300</v>
      </c>
      <c r="T2936" s="27">
        <f t="shared" si="45"/>
        <v>1</v>
      </c>
      <c r="U2936" s="29">
        <f>'Raw Data'!$M2936*'Raw Data'!$T2936</f>
        <v>300</v>
      </c>
    </row>
    <row r="2937" spans="1:21" x14ac:dyDescent="0.3">
      <c r="A2937" s="20">
        <v>18285198</v>
      </c>
      <c r="B2937" s="27" t="s">
        <v>726</v>
      </c>
      <c r="C2937" s="27">
        <v>1</v>
      </c>
      <c r="D2937" s="27" t="str">
        <f>VLOOKUP('Raw Data'!$C2937,'country description'!$A$2:$B$16,2,0)</f>
        <v>India</v>
      </c>
      <c r="E2937" s="27" t="s">
        <v>14</v>
      </c>
      <c r="F2937" s="27" t="s">
        <v>6031</v>
      </c>
      <c r="G2937" s="27" t="s">
        <v>727</v>
      </c>
      <c r="H2937" s="27" t="s">
        <v>18</v>
      </c>
      <c r="I2937" s="27" t="s">
        <v>19</v>
      </c>
      <c r="J2937" s="27" t="s">
        <v>19</v>
      </c>
      <c r="K2937" s="27">
        <v>1</v>
      </c>
      <c r="L2937" s="27">
        <v>9</v>
      </c>
      <c r="M2937" s="27">
        <v>300</v>
      </c>
      <c r="N2937" s="27">
        <v>2.9</v>
      </c>
      <c r="O2937" s="27">
        <v>2013</v>
      </c>
      <c r="P2937" s="27">
        <v>9</v>
      </c>
      <c r="Q2937" s="27">
        <v>26</v>
      </c>
      <c r="R2937" s="28">
        <f>DATE('Raw Data'!$O2937,'Raw Data'!$P2937,'Raw Data'!$Q2937)</f>
        <v>41543</v>
      </c>
      <c r="S2937" s="27" t="str">
        <f>CONCATENATE(MID('Raw Data'!$H2937,FIND("(",'Raw Data'!$H2937)+1,FIND(")",'Raw Data'!$H2937)-FIND("(",'Raw Data'!$H2937)-1),"",'Raw Data'!$M2937)</f>
        <v>Rs.300</v>
      </c>
      <c r="T2937" s="27">
        <f t="shared" si="45"/>
        <v>1</v>
      </c>
      <c r="U2937" s="29">
        <f>'Raw Data'!$M2937*'Raw Data'!$T2937</f>
        <v>300</v>
      </c>
    </row>
    <row r="2938" spans="1:21" x14ac:dyDescent="0.3">
      <c r="A2938" s="20">
        <v>18285734</v>
      </c>
      <c r="B2938" s="27" t="s">
        <v>6032</v>
      </c>
      <c r="C2938" s="27">
        <v>1</v>
      </c>
      <c r="D2938" s="27" t="str">
        <f>VLOOKUP('Raw Data'!$C2938,'country description'!$A$2:$B$16,2,0)</f>
        <v>India</v>
      </c>
      <c r="E2938" s="27" t="s">
        <v>14</v>
      </c>
      <c r="F2938" s="27" t="s">
        <v>6033</v>
      </c>
      <c r="G2938" s="27" t="s">
        <v>6034</v>
      </c>
      <c r="H2938" s="27" t="s">
        <v>18</v>
      </c>
      <c r="I2938" s="27" t="s">
        <v>19</v>
      </c>
      <c r="J2938" s="27" t="s">
        <v>19</v>
      </c>
      <c r="K2938" s="27">
        <v>1</v>
      </c>
      <c r="L2938" s="27">
        <v>2</v>
      </c>
      <c r="M2938" s="27">
        <v>300</v>
      </c>
      <c r="N2938" s="27">
        <v>1</v>
      </c>
      <c r="O2938" s="27">
        <v>2010</v>
      </c>
      <c r="P2938" s="27">
        <v>9</v>
      </c>
      <c r="Q2938" s="27">
        <v>24</v>
      </c>
      <c r="R2938" s="28">
        <f>DATE('Raw Data'!$O2938,'Raw Data'!$P2938,'Raw Data'!$Q2938)</f>
        <v>40445</v>
      </c>
      <c r="S2938" s="27" t="str">
        <f>CONCATENATE(MID('Raw Data'!$H2938,FIND("(",'Raw Data'!$H2938)+1,FIND(")",'Raw Data'!$H2938)-FIND("(",'Raw Data'!$H2938)-1),"",'Raw Data'!$M2938)</f>
        <v>Rs.300</v>
      </c>
      <c r="T2938" s="27">
        <f t="shared" si="45"/>
        <v>1</v>
      </c>
      <c r="U2938" s="29">
        <f>'Raw Data'!$M2938*'Raw Data'!$T2938</f>
        <v>300</v>
      </c>
    </row>
    <row r="2939" spans="1:21" x14ac:dyDescent="0.3">
      <c r="A2939" s="20">
        <v>18233797</v>
      </c>
      <c r="B2939" s="27" t="s">
        <v>6035</v>
      </c>
      <c r="C2939" s="27">
        <v>1</v>
      </c>
      <c r="D2939" s="27" t="str">
        <f>VLOOKUP('Raw Data'!$C2939,'country description'!$A$2:$B$16,2,0)</f>
        <v>India</v>
      </c>
      <c r="E2939" s="27" t="s">
        <v>14</v>
      </c>
      <c r="F2939" s="27" t="s">
        <v>6036</v>
      </c>
      <c r="G2939" s="27" t="s">
        <v>393</v>
      </c>
      <c r="H2939" s="27" t="s">
        <v>18</v>
      </c>
      <c r="I2939" s="27" t="s">
        <v>19</v>
      </c>
      <c r="J2939" s="27" t="s">
        <v>24</v>
      </c>
      <c r="K2939" s="27">
        <v>1</v>
      </c>
      <c r="L2939" s="27">
        <v>4</v>
      </c>
      <c r="M2939" s="27">
        <v>300</v>
      </c>
      <c r="N2939" s="27">
        <v>2.7</v>
      </c>
      <c r="O2939" s="27">
        <v>2016</v>
      </c>
      <c r="P2939" s="27">
        <v>9</v>
      </c>
      <c r="Q2939" s="27">
        <v>20</v>
      </c>
      <c r="R2939" s="28">
        <f>DATE('Raw Data'!$O2939,'Raw Data'!$P2939,'Raw Data'!$Q2939)</f>
        <v>42633</v>
      </c>
      <c r="S2939" s="27" t="str">
        <f>CONCATENATE(MID('Raw Data'!$H2939,FIND("(",'Raw Data'!$H2939)+1,FIND(")",'Raw Data'!$H2939)-FIND("(",'Raw Data'!$H2939)-1),"",'Raw Data'!$M2939)</f>
        <v>Rs.300</v>
      </c>
      <c r="T2939" s="27">
        <f t="shared" si="45"/>
        <v>1</v>
      </c>
      <c r="U2939" s="29">
        <f>'Raw Data'!$M2939*'Raw Data'!$T2939</f>
        <v>300</v>
      </c>
    </row>
    <row r="2940" spans="1:21" x14ac:dyDescent="0.3">
      <c r="A2940" s="20">
        <v>300267</v>
      </c>
      <c r="B2940" s="27" t="s">
        <v>6037</v>
      </c>
      <c r="C2940" s="27">
        <v>1</v>
      </c>
      <c r="D2940" s="27" t="str">
        <f>VLOOKUP('Raw Data'!$C2940,'country description'!$A$2:$B$16,2,0)</f>
        <v>India</v>
      </c>
      <c r="E2940" s="27" t="s">
        <v>14</v>
      </c>
      <c r="F2940" s="27" t="s">
        <v>6038</v>
      </c>
      <c r="G2940" s="27" t="s">
        <v>461</v>
      </c>
      <c r="H2940" s="27" t="s">
        <v>18</v>
      </c>
      <c r="I2940" s="27" t="s">
        <v>19</v>
      </c>
      <c r="J2940" s="27" t="s">
        <v>19</v>
      </c>
      <c r="K2940" s="27">
        <v>1</v>
      </c>
      <c r="L2940" s="27">
        <v>76</v>
      </c>
      <c r="M2940" s="27">
        <v>300</v>
      </c>
      <c r="N2940" s="27">
        <v>3.4</v>
      </c>
      <c r="O2940" s="27">
        <v>2010</v>
      </c>
      <c r="P2940" s="27">
        <v>9</v>
      </c>
      <c r="Q2940" s="27">
        <v>5</v>
      </c>
      <c r="R2940" s="28">
        <f>DATE('Raw Data'!$O2940,'Raw Data'!$P2940,'Raw Data'!$Q2940)</f>
        <v>40426</v>
      </c>
      <c r="S2940" s="27" t="str">
        <f>CONCATENATE(MID('Raw Data'!$H2940,FIND("(",'Raw Data'!$H2940)+1,FIND(")",'Raw Data'!$H2940)-FIND("(",'Raw Data'!$H2940)-1),"",'Raw Data'!$M2940)</f>
        <v>Rs.300</v>
      </c>
      <c r="T2940" s="27">
        <f t="shared" si="45"/>
        <v>1</v>
      </c>
      <c r="U2940" s="29">
        <f>'Raw Data'!$M2940*'Raw Data'!$T2940</f>
        <v>300</v>
      </c>
    </row>
    <row r="2941" spans="1:21" x14ac:dyDescent="0.3">
      <c r="A2941" s="20">
        <v>307976</v>
      </c>
      <c r="B2941" s="27" t="s">
        <v>6039</v>
      </c>
      <c r="C2941" s="27">
        <v>1</v>
      </c>
      <c r="D2941" s="27" t="str">
        <f>VLOOKUP('Raw Data'!$C2941,'country description'!$A$2:$B$16,2,0)</f>
        <v>India</v>
      </c>
      <c r="E2941" s="27" t="s">
        <v>14</v>
      </c>
      <c r="F2941" s="27" t="s">
        <v>6040</v>
      </c>
      <c r="G2941" s="27" t="s">
        <v>972</v>
      </c>
      <c r="H2941" s="27" t="s">
        <v>18</v>
      </c>
      <c r="I2941" s="27" t="s">
        <v>19</v>
      </c>
      <c r="J2941" s="27" t="s">
        <v>19</v>
      </c>
      <c r="K2941" s="27">
        <v>1</v>
      </c>
      <c r="L2941" s="27">
        <v>11</v>
      </c>
      <c r="M2941" s="27">
        <v>300</v>
      </c>
      <c r="N2941" s="27">
        <v>2.8</v>
      </c>
      <c r="O2941" s="27">
        <v>2013</v>
      </c>
      <c r="P2941" s="27">
        <v>9</v>
      </c>
      <c r="Q2941" s="27">
        <v>14</v>
      </c>
      <c r="R2941" s="28">
        <f>DATE('Raw Data'!$O2941,'Raw Data'!$P2941,'Raw Data'!$Q2941)</f>
        <v>41531</v>
      </c>
      <c r="S2941" s="27" t="str">
        <f>CONCATENATE(MID('Raw Data'!$H2941,FIND("(",'Raw Data'!$H2941)+1,FIND(")",'Raw Data'!$H2941)-FIND("(",'Raw Data'!$H2941)-1),"",'Raw Data'!$M2941)</f>
        <v>Rs.300</v>
      </c>
      <c r="T2941" s="27">
        <f t="shared" si="45"/>
        <v>1</v>
      </c>
      <c r="U2941" s="29">
        <f>'Raw Data'!$M2941*'Raw Data'!$T2941</f>
        <v>300</v>
      </c>
    </row>
    <row r="2942" spans="1:21" x14ac:dyDescent="0.3">
      <c r="A2942" s="20">
        <v>18378022</v>
      </c>
      <c r="B2942" s="27" t="s">
        <v>6041</v>
      </c>
      <c r="C2942" s="27">
        <v>1</v>
      </c>
      <c r="D2942" s="27" t="str">
        <f>VLOOKUP('Raw Data'!$C2942,'country description'!$A$2:$B$16,2,0)</f>
        <v>India</v>
      </c>
      <c r="E2942" s="27" t="s">
        <v>14</v>
      </c>
      <c r="F2942" s="27" t="s">
        <v>6042</v>
      </c>
      <c r="G2942" s="27" t="s">
        <v>587</v>
      </c>
      <c r="H2942" s="27" t="s">
        <v>18</v>
      </c>
      <c r="I2942" s="27" t="s">
        <v>19</v>
      </c>
      <c r="J2942" s="27" t="s">
        <v>19</v>
      </c>
      <c r="K2942" s="27">
        <v>1</v>
      </c>
      <c r="L2942" s="27">
        <v>2</v>
      </c>
      <c r="M2942" s="27">
        <v>300</v>
      </c>
      <c r="N2942" s="27">
        <v>1</v>
      </c>
      <c r="O2942" s="27">
        <v>2010</v>
      </c>
      <c r="P2942" s="27">
        <v>9</v>
      </c>
      <c r="Q2942" s="27">
        <v>5</v>
      </c>
      <c r="R2942" s="28">
        <f>DATE('Raw Data'!$O2942,'Raw Data'!$P2942,'Raw Data'!$Q2942)</f>
        <v>40426</v>
      </c>
      <c r="S2942" s="27" t="str">
        <f>CONCATENATE(MID('Raw Data'!$H2942,FIND("(",'Raw Data'!$H2942)+1,FIND(")",'Raw Data'!$H2942)-FIND("(",'Raw Data'!$H2942)-1),"",'Raw Data'!$M2942)</f>
        <v>Rs.300</v>
      </c>
      <c r="T2942" s="27">
        <f t="shared" si="45"/>
        <v>1</v>
      </c>
      <c r="U2942" s="29">
        <f>'Raw Data'!$M2942*'Raw Data'!$T2942</f>
        <v>300</v>
      </c>
    </row>
    <row r="2943" spans="1:21" x14ac:dyDescent="0.3">
      <c r="A2943" s="20">
        <v>18427231</v>
      </c>
      <c r="B2943" s="27" t="s">
        <v>6043</v>
      </c>
      <c r="C2943" s="27">
        <v>1</v>
      </c>
      <c r="D2943" s="27" t="str">
        <f>VLOOKUP('Raw Data'!$C2943,'country description'!$A$2:$B$16,2,0)</f>
        <v>India</v>
      </c>
      <c r="E2943" s="27" t="s">
        <v>14</v>
      </c>
      <c r="F2943" s="27" t="s">
        <v>6044</v>
      </c>
      <c r="G2943" s="27" t="s">
        <v>6045</v>
      </c>
      <c r="H2943" s="27" t="s">
        <v>18</v>
      </c>
      <c r="I2943" s="27" t="s">
        <v>19</v>
      </c>
      <c r="J2943" s="27" t="s">
        <v>19</v>
      </c>
      <c r="K2943" s="27">
        <v>1</v>
      </c>
      <c r="L2943" s="27">
        <v>2</v>
      </c>
      <c r="M2943" s="27">
        <v>300</v>
      </c>
      <c r="N2943" s="27">
        <v>1</v>
      </c>
      <c r="O2943" s="27">
        <v>2013</v>
      </c>
      <c r="P2943" s="27">
        <v>9</v>
      </c>
      <c r="Q2943" s="27">
        <v>19</v>
      </c>
      <c r="R2943" s="28">
        <f>DATE('Raw Data'!$O2943,'Raw Data'!$P2943,'Raw Data'!$Q2943)</f>
        <v>41536</v>
      </c>
      <c r="S2943" s="27" t="str">
        <f>CONCATENATE(MID('Raw Data'!$H2943,FIND("(",'Raw Data'!$H2943)+1,FIND(")",'Raw Data'!$H2943)-FIND("(",'Raw Data'!$H2943)-1),"",'Raw Data'!$M2943)</f>
        <v>Rs.300</v>
      </c>
      <c r="T2943" s="27">
        <f t="shared" si="45"/>
        <v>1</v>
      </c>
      <c r="U2943" s="29">
        <f>'Raw Data'!$M2943*'Raw Data'!$T2943</f>
        <v>300</v>
      </c>
    </row>
    <row r="2944" spans="1:21" x14ac:dyDescent="0.3">
      <c r="A2944" s="20">
        <v>18458332</v>
      </c>
      <c r="B2944" s="27" t="s">
        <v>6046</v>
      </c>
      <c r="C2944" s="27">
        <v>1</v>
      </c>
      <c r="D2944" s="27" t="str">
        <f>VLOOKUP('Raw Data'!$C2944,'country description'!$A$2:$B$16,2,0)</f>
        <v>India</v>
      </c>
      <c r="E2944" s="27" t="s">
        <v>14</v>
      </c>
      <c r="F2944" s="27" t="s">
        <v>598</v>
      </c>
      <c r="G2944" s="27" t="s">
        <v>566</v>
      </c>
      <c r="H2944" s="27" t="s">
        <v>18</v>
      </c>
      <c r="I2944" s="27" t="s">
        <v>19</v>
      </c>
      <c r="J2944" s="27" t="s">
        <v>24</v>
      </c>
      <c r="K2944" s="27">
        <v>1</v>
      </c>
      <c r="L2944" s="27">
        <v>37</v>
      </c>
      <c r="M2944" s="27">
        <v>300</v>
      </c>
      <c r="N2944" s="27">
        <v>3.5</v>
      </c>
      <c r="O2944" s="27">
        <v>2015</v>
      </c>
      <c r="P2944" s="27">
        <v>9</v>
      </c>
      <c r="Q2944" s="27">
        <v>19</v>
      </c>
      <c r="R2944" s="28">
        <f>DATE('Raw Data'!$O2944,'Raw Data'!$P2944,'Raw Data'!$Q2944)</f>
        <v>42266</v>
      </c>
      <c r="S2944" s="27" t="str">
        <f>CONCATENATE(MID('Raw Data'!$H2944,FIND("(",'Raw Data'!$H2944)+1,FIND(")",'Raw Data'!$H2944)-FIND("(",'Raw Data'!$H2944)-1),"",'Raw Data'!$M2944)</f>
        <v>Rs.300</v>
      </c>
      <c r="T2944" s="27">
        <f t="shared" si="45"/>
        <v>1</v>
      </c>
      <c r="U2944" s="29">
        <f>'Raw Data'!$M2944*'Raw Data'!$T2944</f>
        <v>300</v>
      </c>
    </row>
    <row r="2945" spans="1:21" x14ac:dyDescent="0.3">
      <c r="A2945" s="20">
        <v>18466393</v>
      </c>
      <c r="B2945" s="27" t="s">
        <v>5476</v>
      </c>
      <c r="C2945" s="27">
        <v>1</v>
      </c>
      <c r="D2945" s="27" t="str">
        <f>VLOOKUP('Raw Data'!$C2945,'country description'!$A$2:$B$16,2,0)</f>
        <v>India</v>
      </c>
      <c r="E2945" s="27" t="s">
        <v>14</v>
      </c>
      <c r="F2945" s="27" t="s">
        <v>6047</v>
      </c>
      <c r="G2945" s="27" t="s">
        <v>566</v>
      </c>
      <c r="H2945" s="27" t="s">
        <v>18</v>
      </c>
      <c r="I2945" s="27" t="s">
        <v>19</v>
      </c>
      <c r="J2945" s="27" t="s">
        <v>19</v>
      </c>
      <c r="K2945" s="27">
        <v>1</v>
      </c>
      <c r="L2945" s="27">
        <v>1</v>
      </c>
      <c r="M2945" s="27">
        <v>300</v>
      </c>
      <c r="N2945" s="27">
        <v>1</v>
      </c>
      <c r="O2945" s="27">
        <v>2015</v>
      </c>
      <c r="P2945" s="27">
        <v>9</v>
      </c>
      <c r="Q2945" s="27">
        <v>25</v>
      </c>
      <c r="R2945" s="28">
        <f>DATE('Raw Data'!$O2945,'Raw Data'!$P2945,'Raw Data'!$Q2945)</f>
        <v>42272</v>
      </c>
      <c r="S2945" s="27" t="str">
        <f>CONCATENATE(MID('Raw Data'!$H2945,FIND("(",'Raw Data'!$H2945)+1,FIND(")",'Raw Data'!$H2945)-FIND("(",'Raw Data'!$H2945)-1),"",'Raw Data'!$M2945)</f>
        <v>Rs.300</v>
      </c>
      <c r="T2945" s="27">
        <f t="shared" si="45"/>
        <v>1</v>
      </c>
      <c r="U2945" s="29">
        <f>'Raw Data'!$M2945*'Raw Data'!$T2945</f>
        <v>300</v>
      </c>
    </row>
    <row r="2946" spans="1:21" x14ac:dyDescent="0.3">
      <c r="A2946" s="20">
        <v>18369872</v>
      </c>
      <c r="B2946" s="27" t="s">
        <v>6048</v>
      </c>
      <c r="C2946" s="27">
        <v>1</v>
      </c>
      <c r="D2946" s="27" t="str">
        <f>VLOOKUP('Raw Data'!$C2946,'country description'!$A$2:$B$16,2,0)</f>
        <v>India</v>
      </c>
      <c r="E2946" s="27" t="s">
        <v>14</v>
      </c>
      <c r="F2946" s="27" t="s">
        <v>6049</v>
      </c>
      <c r="G2946" s="27" t="s">
        <v>401</v>
      </c>
      <c r="H2946" s="27" t="s">
        <v>18</v>
      </c>
      <c r="I2946" s="27" t="s">
        <v>19</v>
      </c>
      <c r="J2946" s="27" t="s">
        <v>24</v>
      </c>
      <c r="K2946" s="27">
        <v>1</v>
      </c>
      <c r="L2946" s="27">
        <v>66</v>
      </c>
      <c r="M2946" s="27">
        <v>300</v>
      </c>
      <c r="N2946" s="27">
        <v>3.7</v>
      </c>
      <c r="O2946" s="27">
        <v>2014</v>
      </c>
      <c r="P2946" s="27">
        <v>8</v>
      </c>
      <c r="Q2946" s="27">
        <v>15</v>
      </c>
      <c r="R2946" s="28">
        <f>DATE('Raw Data'!$O2946,'Raw Data'!$P2946,'Raw Data'!$Q2946)</f>
        <v>41866</v>
      </c>
      <c r="S2946" s="27" t="str">
        <f>CONCATENATE(MID('Raw Data'!$H2946,FIND("(",'Raw Data'!$H2946)+1,FIND(")",'Raw Data'!$H2946)-FIND("(",'Raw Data'!$H2946)-1),"",'Raw Data'!$M2946)</f>
        <v>Rs.300</v>
      </c>
      <c r="T2946" s="27">
        <f t="shared" ref="T2946:T3009" si="46">VLOOKUP(D2946,$Y$4:$Z$18,2,0)</f>
        <v>1</v>
      </c>
      <c r="U2946" s="29">
        <f>'Raw Data'!$M2946*'Raw Data'!$T2946</f>
        <v>300</v>
      </c>
    </row>
    <row r="2947" spans="1:21" x14ac:dyDescent="0.3">
      <c r="A2947" s="20">
        <v>7639</v>
      </c>
      <c r="B2947" s="27" t="s">
        <v>6050</v>
      </c>
      <c r="C2947" s="27">
        <v>1</v>
      </c>
      <c r="D2947" s="27" t="str">
        <f>VLOOKUP('Raw Data'!$C2947,'country description'!$A$2:$B$16,2,0)</f>
        <v>India</v>
      </c>
      <c r="E2947" s="27" t="s">
        <v>14</v>
      </c>
      <c r="F2947" s="27" t="s">
        <v>6051</v>
      </c>
      <c r="G2947" s="27" t="s">
        <v>455</v>
      </c>
      <c r="H2947" s="27" t="s">
        <v>18</v>
      </c>
      <c r="I2947" s="27" t="s">
        <v>19</v>
      </c>
      <c r="J2947" s="27" t="s">
        <v>24</v>
      </c>
      <c r="K2947" s="27">
        <v>1</v>
      </c>
      <c r="L2947" s="27">
        <v>32</v>
      </c>
      <c r="M2947" s="27">
        <v>300</v>
      </c>
      <c r="N2947" s="27">
        <v>2.5</v>
      </c>
      <c r="O2947" s="27">
        <v>2012</v>
      </c>
      <c r="P2947" s="27">
        <v>8</v>
      </c>
      <c r="Q2947" s="27">
        <v>25</v>
      </c>
      <c r="R2947" s="28">
        <f>DATE('Raw Data'!$O2947,'Raw Data'!$P2947,'Raw Data'!$Q2947)</f>
        <v>41146</v>
      </c>
      <c r="S2947" s="27" t="str">
        <f>CONCATENATE(MID('Raw Data'!$H2947,FIND("(",'Raw Data'!$H2947)+1,FIND(")",'Raw Data'!$H2947)-FIND("(",'Raw Data'!$H2947)-1),"",'Raw Data'!$M2947)</f>
        <v>Rs.300</v>
      </c>
      <c r="T2947" s="27">
        <f t="shared" si="46"/>
        <v>1</v>
      </c>
      <c r="U2947" s="29">
        <f>'Raw Data'!$M2947*'Raw Data'!$T2947</f>
        <v>300</v>
      </c>
    </row>
    <row r="2948" spans="1:21" x14ac:dyDescent="0.3">
      <c r="A2948" s="20">
        <v>18288994</v>
      </c>
      <c r="B2948" s="27" t="s">
        <v>6052</v>
      </c>
      <c r="C2948" s="27">
        <v>1</v>
      </c>
      <c r="D2948" s="27" t="str">
        <f>VLOOKUP('Raw Data'!$C2948,'country description'!$A$2:$B$16,2,0)</f>
        <v>India</v>
      </c>
      <c r="E2948" s="27" t="s">
        <v>14</v>
      </c>
      <c r="F2948" s="27" t="s">
        <v>6053</v>
      </c>
      <c r="G2948" s="27" t="s">
        <v>835</v>
      </c>
      <c r="H2948" s="27" t="s">
        <v>18</v>
      </c>
      <c r="I2948" s="27" t="s">
        <v>19</v>
      </c>
      <c r="J2948" s="27" t="s">
        <v>19</v>
      </c>
      <c r="K2948" s="27">
        <v>1</v>
      </c>
      <c r="L2948" s="27">
        <v>1</v>
      </c>
      <c r="M2948" s="27">
        <v>300</v>
      </c>
      <c r="N2948" s="27">
        <v>1</v>
      </c>
      <c r="O2948" s="27">
        <v>2014</v>
      </c>
      <c r="P2948" s="27">
        <v>8</v>
      </c>
      <c r="Q2948" s="27">
        <v>11</v>
      </c>
      <c r="R2948" s="28">
        <f>DATE('Raw Data'!$O2948,'Raw Data'!$P2948,'Raw Data'!$Q2948)</f>
        <v>41862</v>
      </c>
      <c r="S2948" s="27" t="str">
        <f>CONCATENATE(MID('Raw Data'!$H2948,FIND("(",'Raw Data'!$H2948)+1,FIND(")",'Raw Data'!$H2948)-FIND("(",'Raw Data'!$H2948)-1),"",'Raw Data'!$M2948)</f>
        <v>Rs.300</v>
      </c>
      <c r="T2948" s="27">
        <f t="shared" si="46"/>
        <v>1</v>
      </c>
      <c r="U2948" s="29">
        <f>'Raw Data'!$M2948*'Raw Data'!$T2948</f>
        <v>300</v>
      </c>
    </row>
    <row r="2949" spans="1:21" x14ac:dyDescent="0.3">
      <c r="A2949" s="20">
        <v>18396942</v>
      </c>
      <c r="B2949" s="27" t="s">
        <v>6054</v>
      </c>
      <c r="C2949" s="27">
        <v>1</v>
      </c>
      <c r="D2949" s="27" t="str">
        <f>VLOOKUP('Raw Data'!$C2949,'country description'!$A$2:$B$16,2,0)</f>
        <v>India</v>
      </c>
      <c r="E2949" s="27" t="s">
        <v>14</v>
      </c>
      <c r="F2949" s="27" t="s">
        <v>6055</v>
      </c>
      <c r="G2949" s="27" t="s">
        <v>455</v>
      </c>
      <c r="H2949" s="27" t="s">
        <v>18</v>
      </c>
      <c r="I2949" s="27" t="s">
        <v>19</v>
      </c>
      <c r="J2949" s="27" t="s">
        <v>19</v>
      </c>
      <c r="K2949" s="27">
        <v>1</v>
      </c>
      <c r="L2949" s="27">
        <v>2</v>
      </c>
      <c r="M2949" s="27">
        <v>300</v>
      </c>
      <c r="N2949" s="27">
        <v>1</v>
      </c>
      <c r="O2949" s="27">
        <v>2016</v>
      </c>
      <c r="P2949" s="27">
        <v>8</v>
      </c>
      <c r="Q2949" s="27">
        <v>28</v>
      </c>
      <c r="R2949" s="28">
        <f>DATE('Raw Data'!$O2949,'Raw Data'!$P2949,'Raw Data'!$Q2949)</f>
        <v>42610</v>
      </c>
      <c r="S2949" s="27" t="str">
        <f>CONCATENATE(MID('Raw Data'!$H2949,FIND("(",'Raw Data'!$H2949)+1,FIND(")",'Raw Data'!$H2949)-FIND("(",'Raw Data'!$H2949)-1),"",'Raw Data'!$M2949)</f>
        <v>Rs.300</v>
      </c>
      <c r="T2949" s="27">
        <f t="shared" si="46"/>
        <v>1</v>
      </c>
      <c r="U2949" s="29">
        <f>'Raw Data'!$M2949*'Raw Data'!$T2949</f>
        <v>300</v>
      </c>
    </row>
    <row r="2950" spans="1:21" x14ac:dyDescent="0.3">
      <c r="A2950" s="20">
        <v>18387105</v>
      </c>
      <c r="B2950" s="27" t="s">
        <v>6056</v>
      </c>
      <c r="C2950" s="27">
        <v>1</v>
      </c>
      <c r="D2950" s="27" t="str">
        <f>VLOOKUP('Raw Data'!$C2950,'country description'!$A$2:$B$16,2,0)</f>
        <v>India</v>
      </c>
      <c r="E2950" s="27" t="s">
        <v>14</v>
      </c>
      <c r="F2950" s="27" t="s">
        <v>6057</v>
      </c>
      <c r="G2950" s="27" t="s">
        <v>461</v>
      </c>
      <c r="H2950" s="27" t="s">
        <v>18</v>
      </c>
      <c r="I2950" s="27" t="s">
        <v>19</v>
      </c>
      <c r="J2950" s="27" t="s">
        <v>19</v>
      </c>
      <c r="K2950" s="27">
        <v>1</v>
      </c>
      <c r="L2950" s="27">
        <v>13</v>
      </c>
      <c r="M2950" s="27">
        <v>300</v>
      </c>
      <c r="N2950" s="27">
        <v>3.4</v>
      </c>
      <c r="O2950" s="27">
        <v>2016</v>
      </c>
      <c r="P2950" s="27">
        <v>8</v>
      </c>
      <c r="Q2950" s="27">
        <v>12</v>
      </c>
      <c r="R2950" s="28">
        <f>DATE('Raw Data'!$O2950,'Raw Data'!$P2950,'Raw Data'!$Q2950)</f>
        <v>42594</v>
      </c>
      <c r="S2950" s="27" t="str">
        <f>CONCATENATE(MID('Raw Data'!$H2950,FIND("(",'Raw Data'!$H2950)+1,FIND(")",'Raw Data'!$H2950)-FIND("(",'Raw Data'!$H2950)-1),"",'Raw Data'!$M2950)</f>
        <v>Rs.300</v>
      </c>
      <c r="T2950" s="27">
        <f t="shared" si="46"/>
        <v>1</v>
      </c>
      <c r="U2950" s="29">
        <f>'Raw Data'!$M2950*'Raw Data'!$T2950</f>
        <v>300</v>
      </c>
    </row>
    <row r="2951" spans="1:21" x14ac:dyDescent="0.3">
      <c r="A2951" s="20">
        <v>7888</v>
      </c>
      <c r="B2951" s="27" t="s">
        <v>6058</v>
      </c>
      <c r="C2951" s="27">
        <v>1</v>
      </c>
      <c r="D2951" s="27" t="str">
        <f>VLOOKUP('Raw Data'!$C2951,'country description'!$A$2:$B$16,2,0)</f>
        <v>India</v>
      </c>
      <c r="E2951" s="27" t="s">
        <v>14</v>
      </c>
      <c r="F2951" s="27" t="s">
        <v>6059</v>
      </c>
      <c r="G2951" s="27" t="s">
        <v>455</v>
      </c>
      <c r="H2951" s="27" t="s">
        <v>18</v>
      </c>
      <c r="I2951" s="27" t="s">
        <v>19</v>
      </c>
      <c r="J2951" s="27" t="s">
        <v>19</v>
      </c>
      <c r="K2951" s="27">
        <v>1</v>
      </c>
      <c r="L2951" s="27">
        <v>12</v>
      </c>
      <c r="M2951" s="27">
        <v>300</v>
      </c>
      <c r="N2951" s="27">
        <v>2.8</v>
      </c>
      <c r="O2951" s="27">
        <v>2012</v>
      </c>
      <c r="P2951" s="27">
        <v>8</v>
      </c>
      <c r="Q2951" s="27">
        <v>10</v>
      </c>
      <c r="R2951" s="28">
        <f>DATE('Raw Data'!$O2951,'Raw Data'!$P2951,'Raw Data'!$Q2951)</f>
        <v>41131</v>
      </c>
      <c r="S2951" s="27" t="str">
        <f>CONCATENATE(MID('Raw Data'!$H2951,FIND("(",'Raw Data'!$H2951)+1,FIND(")",'Raw Data'!$H2951)-FIND("(",'Raw Data'!$H2951)-1),"",'Raw Data'!$M2951)</f>
        <v>Rs.300</v>
      </c>
      <c r="T2951" s="27">
        <f t="shared" si="46"/>
        <v>1</v>
      </c>
      <c r="U2951" s="29">
        <f>'Raw Data'!$M2951*'Raw Data'!$T2951</f>
        <v>300</v>
      </c>
    </row>
    <row r="2952" spans="1:21" x14ac:dyDescent="0.3">
      <c r="A2952" s="20">
        <v>18435307</v>
      </c>
      <c r="B2952" s="27" t="s">
        <v>6060</v>
      </c>
      <c r="C2952" s="27">
        <v>1</v>
      </c>
      <c r="D2952" s="27" t="str">
        <f>VLOOKUP('Raw Data'!$C2952,'country description'!$A$2:$B$16,2,0)</f>
        <v>India</v>
      </c>
      <c r="E2952" s="27" t="s">
        <v>14</v>
      </c>
      <c r="F2952" s="27" t="s">
        <v>6061</v>
      </c>
      <c r="G2952" s="27" t="s">
        <v>589</v>
      </c>
      <c r="H2952" s="27" t="s">
        <v>18</v>
      </c>
      <c r="I2952" s="27" t="s">
        <v>19</v>
      </c>
      <c r="J2952" s="27" t="s">
        <v>19</v>
      </c>
      <c r="K2952" s="27">
        <v>1</v>
      </c>
      <c r="L2952" s="27">
        <v>1</v>
      </c>
      <c r="M2952" s="27">
        <v>300</v>
      </c>
      <c r="N2952" s="27">
        <v>1</v>
      </c>
      <c r="O2952" s="27">
        <v>2010</v>
      </c>
      <c r="P2952" s="27">
        <v>8</v>
      </c>
      <c r="Q2952" s="27">
        <v>6</v>
      </c>
      <c r="R2952" s="28">
        <f>DATE('Raw Data'!$O2952,'Raw Data'!$P2952,'Raw Data'!$Q2952)</f>
        <v>40396</v>
      </c>
      <c r="S2952" s="27" t="str">
        <f>CONCATENATE(MID('Raw Data'!$H2952,FIND("(",'Raw Data'!$H2952)+1,FIND(")",'Raw Data'!$H2952)-FIND("(",'Raw Data'!$H2952)-1),"",'Raw Data'!$M2952)</f>
        <v>Rs.300</v>
      </c>
      <c r="T2952" s="27">
        <f t="shared" si="46"/>
        <v>1</v>
      </c>
      <c r="U2952" s="29">
        <f>'Raw Data'!$M2952*'Raw Data'!$T2952</f>
        <v>300</v>
      </c>
    </row>
    <row r="2953" spans="1:21" x14ac:dyDescent="0.3">
      <c r="A2953" s="20">
        <v>7819</v>
      </c>
      <c r="B2953" s="27" t="s">
        <v>6062</v>
      </c>
      <c r="C2953" s="27">
        <v>1</v>
      </c>
      <c r="D2953" s="27" t="str">
        <f>VLOOKUP('Raw Data'!$C2953,'country description'!$A$2:$B$16,2,0)</f>
        <v>India</v>
      </c>
      <c r="E2953" s="27" t="s">
        <v>14</v>
      </c>
      <c r="F2953" s="27" t="s">
        <v>6063</v>
      </c>
      <c r="G2953" s="27" t="s">
        <v>601</v>
      </c>
      <c r="H2953" s="27" t="s">
        <v>18</v>
      </c>
      <c r="I2953" s="27" t="s">
        <v>19</v>
      </c>
      <c r="J2953" s="27" t="s">
        <v>24</v>
      </c>
      <c r="K2953" s="27">
        <v>1</v>
      </c>
      <c r="L2953" s="27">
        <v>66</v>
      </c>
      <c r="M2953" s="27">
        <v>300</v>
      </c>
      <c r="N2953" s="27">
        <v>3.5</v>
      </c>
      <c r="O2953" s="27">
        <v>2018</v>
      </c>
      <c r="P2953" s="27">
        <v>8</v>
      </c>
      <c r="Q2953" s="27">
        <v>21</v>
      </c>
      <c r="R2953" s="28">
        <f>DATE('Raw Data'!$O2953,'Raw Data'!$P2953,'Raw Data'!$Q2953)</f>
        <v>43333</v>
      </c>
      <c r="S2953" s="27" t="str">
        <f>CONCATENATE(MID('Raw Data'!$H2953,FIND("(",'Raw Data'!$H2953)+1,FIND(")",'Raw Data'!$H2953)-FIND("(",'Raw Data'!$H2953)-1),"",'Raw Data'!$M2953)</f>
        <v>Rs.300</v>
      </c>
      <c r="T2953" s="27">
        <f t="shared" si="46"/>
        <v>1</v>
      </c>
      <c r="U2953" s="29">
        <f>'Raw Data'!$M2953*'Raw Data'!$T2953</f>
        <v>300</v>
      </c>
    </row>
    <row r="2954" spans="1:21" x14ac:dyDescent="0.3">
      <c r="A2954" s="20">
        <v>18245285</v>
      </c>
      <c r="B2954" s="27" t="s">
        <v>6064</v>
      </c>
      <c r="C2954" s="27">
        <v>1</v>
      </c>
      <c r="D2954" s="27" t="str">
        <f>VLOOKUP('Raw Data'!$C2954,'country description'!$A$2:$B$16,2,0)</f>
        <v>India</v>
      </c>
      <c r="E2954" s="27" t="s">
        <v>14</v>
      </c>
      <c r="F2954" s="27" t="s">
        <v>6065</v>
      </c>
      <c r="G2954" s="27" t="s">
        <v>950</v>
      </c>
      <c r="H2954" s="27" t="s">
        <v>18</v>
      </c>
      <c r="I2954" s="27" t="s">
        <v>19</v>
      </c>
      <c r="J2954" s="27" t="s">
        <v>19</v>
      </c>
      <c r="K2954" s="27">
        <v>1</v>
      </c>
      <c r="L2954" s="27">
        <v>3</v>
      </c>
      <c r="M2954" s="27">
        <v>300</v>
      </c>
      <c r="N2954" s="27">
        <v>1</v>
      </c>
      <c r="O2954" s="27">
        <v>2011</v>
      </c>
      <c r="P2954" s="27">
        <v>8</v>
      </c>
      <c r="Q2954" s="27">
        <v>2</v>
      </c>
      <c r="R2954" s="28">
        <f>DATE('Raw Data'!$O2954,'Raw Data'!$P2954,'Raw Data'!$Q2954)</f>
        <v>40757</v>
      </c>
      <c r="S2954" s="27" t="str">
        <f>CONCATENATE(MID('Raw Data'!$H2954,FIND("(",'Raw Data'!$H2954)+1,FIND(")",'Raw Data'!$H2954)-FIND("(",'Raw Data'!$H2954)-1),"",'Raw Data'!$M2954)</f>
        <v>Rs.300</v>
      </c>
      <c r="T2954" s="27">
        <f t="shared" si="46"/>
        <v>1</v>
      </c>
      <c r="U2954" s="29">
        <f>'Raw Data'!$M2954*'Raw Data'!$T2954</f>
        <v>300</v>
      </c>
    </row>
    <row r="2955" spans="1:21" x14ac:dyDescent="0.3">
      <c r="A2955" s="20">
        <v>18440143</v>
      </c>
      <c r="B2955" s="27" t="s">
        <v>6066</v>
      </c>
      <c r="C2955" s="27">
        <v>1</v>
      </c>
      <c r="D2955" s="27" t="str">
        <f>VLOOKUP('Raw Data'!$C2955,'country description'!$A$2:$B$16,2,0)</f>
        <v>India</v>
      </c>
      <c r="E2955" s="27" t="s">
        <v>14</v>
      </c>
      <c r="F2955" s="27" t="s">
        <v>6067</v>
      </c>
      <c r="G2955" s="27" t="s">
        <v>467</v>
      </c>
      <c r="H2955" s="27" t="s">
        <v>18</v>
      </c>
      <c r="I2955" s="27" t="s">
        <v>19</v>
      </c>
      <c r="J2955" s="27" t="s">
        <v>19</v>
      </c>
      <c r="K2955" s="27">
        <v>1</v>
      </c>
      <c r="L2955" s="27">
        <v>1</v>
      </c>
      <c r="M2955" s="27">
        <v>300</v>
      </c>
      <c r="N2955" s="27">
        <v>1</v>
      </c>
      <c r="O2955" s="27">
        <v>2013</v>
      </c>
      <c r="P2955" s="27">
        <v>8</v>
      </c>
      <c r="Q2955" s="27">
        <v>28</v>
      </c>
      <c r="R2955" s="28">
        <f>DATE('Raw Data'!$O2955,'Raw Data'!$P2955,'Raw Data'!$Q2955)</f>
        <v>41514</v>
      </c>
      <c r="S2955" s="27" t="str">
        <f>CONCATENATE(MID('Raw Data'!$H2955,FIND("(",'Raw Data'!$H2955)+1,FIND(")",'Raw Data'!$H2955)-FIND("(",'Raw Data'!$H2955)-1),"",'Raw Data'!$M2955)</f>
        <v>Rs.300</v>
      </c>
      <c r="T2955" s="27">
        <f t="shared" si="46"/>
        <v>1</v>
      </c>
      <c r="U2955" s="29">
        <f>'Raw Data'!$M2955*'Raw Data'!$T2955</f>
        <v>300</v>
      </c>
    </row>
    <row r="2956" spans="1:21" x14ac:dyDescent="0.3">
      <c r="A2956" s="20">
        <v>306149</v>
      </c>
      <c r="B2956" s="27" t="s">
        <v>6068</v>
      </c>
      <c r="C2956" s="27">
        <v>1</v>
      </c>
      <c r="D2956" s="27" t="str">
        <f>VLOOKUP('Raw Data'!$C2956,'country description'!$A$2:$B$16,2,0)</f>
        <v>India</v>
      </c>
      <c r="E2956" s="27" t="s">
        <v>14</v>
      </c>
      <c r="F2956" s="27" t="s">
        <v>6069</v>
      </c>
      <c r="G2956" s="27" t="s">
        <v>749</v>
      </c>
      <c r="H2956" s="27" t="s">
        <v>18</v>
      </c>
      <c r="I2956" s="27" t="s">
        <v>19</v>
      </c>
      <c r="J2956" s="27" t="s">
        <v>19</v>
      </c>
      <c r="K2956" s="27">
        <v>1</v>
      </c>
      <c r="L2956" s="27">
        <v>75</v>
      </c>
      <c r="M2956" s="27">
        <v>300</v>
      </c>
      <c r="N2956" s="27">
        <v>3.4</v>
      </c>
      <c r="O2956" s="27">
        <v>2015</v>
      </c>
      <c r="P2956" s="27">
        <v>8</v>
      </c>
      <c r="Q2956" s="27">
        <v>17</v>
      </c>
      <c r="R2956" s="28">
        <f>DATE('Raw Data'!$O2956,'Raw Data'!$P2956,'Raw Data'!$Q2956)</f>
        <v>42233</v>
      </c>
      <c r="S2956" s="27" t="str">
        <f>CONCATENATE(MID('Raw Data'!$H2956,FIND("(",'Raw Data'!$H2956)+1,FIND(")",'Raw Data'!$H2956)-FIND("(",'Raw Data'!$H2956)-1),"",'Raw Data'!$M2956)</f>
        <v>Rs.300</v>
      </c>
      <c r="T2956" s="27">
        <f t="shared" si="46"/>
        <v>1</v>
      </c>
      <c r="U2956" s="29">
        <f>'Raw Data'!$M2956*'Raw Data'!$T2956</f>
        <v>300</v>
      </c>
    </row>
    <row r="2957" spans="1:21" x14ac:dyDescent="0.3">
      <c r="A2957" s="20">
        <v>18391691</v>
      </c>
      <c r="B2957" s="27" t="s">
        <v>6070</v>
      </c>
      <c r="C2957" s="27">
        <v>1</v>
      </c>
      <c r="D2957" s="27" t="str">
        <f>VLOOKUP('Raw Data'!$C2957,'country description'!$A$2:$B$16,2,0)</f>
        <v>India</v>
      </c>
      <c r="E2957" s="27" t="s">
        <v>14</v>
      </c>
      <c r="F2957" s="27" t="s">
        <v>6071</v>
      </c>
      <c r="G2957" s="27" t="s">
        <v>5366</v>
      </c>
      <c r="H2957" s="27" t="s">
        <v>18</v>
      </c>
      <c r="I2957" s="27" t="s">
        <v>19</v>
      </c>
      <c r="J2957" s="27" t="s">
        <v>19</v>
      </c>
      <c r="K2957" s="27">
        <v>1</v>
      </c>
      <c r="L2957" s="27">
        <v>2</v>
      </c>
      <c r="M2957" s="27">
        <v>300</v>
      </c>
      <c r="N2957" s="27">
        <v>1</v>
      </c>
      <c r="O2957" s="27">
        <v>2016</v>
      </c>
      <c r="P2957" s="27">
        <v>8</v>
      </c>
      <c r="Q2957" s="27">
        <v>10</v>
      </c>
      <c r="R2957" s="28">
        <f>DATE('Raw Data'!$O2957,'Raw Data'!$P2957,'Raw Data'!$Q2957)</f>
        <v>42592</v>
      </c>
      <c r="S2957" s="27" t="str">
        <f>CONCATENATE(MID('Raw Data'!$H2957,FIND("(",'Raw Data'!$H2957)+1,FIND(")",'Raw Data'!$H2957)-FIND("(",'Raw Data'!$H2957)-1),"",'Raw Data'!$M2957)</f>
        <v>Rs.300</v>
      </c>
      <c r="T2957" s="27">
        <f t="shared" si="46"/>
        <v>1</v>
      </c>
      <c r="U2957" s="29">
        <f>'Raw Data'!$M2957*'Raw Data'!$T2957</f>
        <v>300</v>
      </c>
    </row>
    <row r="2958" spans="1:21" x14ac:dyDescent="0.3">
      <c r="A2958" s="20">
        <v>312353</v>
      </c>
      <c r="B2958" s="27" t="s">
        <v>6072</v>
      </c>
      <c r="C2958" s="27">
        <v>1</v>
      </c>
      <c r="D2958" s="27" t="str">
        <f>VLOOKUP('Raw Data'!$C2958,'country description'!$A$2:$B$16,2,0)</f>
        <v>India</v>
      </c>
      <c r="E2958" s="27" t="s">
        <v>14</v>
      </c>
      <c r="F2958" s="27" t="s">
        <v>6073</v>
      </c>
      <c r="G2958" s="27" t="s">
        <v>464</v>
      </c>
      <c r="H2958" s="27" t="s">
        <v>18</v>
      </c>
      <c r="I2958" s="27" t="s">
        <v>19</v>
      </c>
      <c r="J2958" s="27" t="s">
        <v>19</v>
      </c>
      <c r="K2958" s="27">
        <v>1</v>
      </c>
      <c r="L2958" s="27">
        <v>41</v>
      </c>
      <c r="M2958" s="27">
        <v>300</v>
      </c>
      <c r="N2958" s="27">
        <v>3.5</v>
      </c>
      <c r="O2958" s="27">
        <v>2011</v>
      </c>
      <c r="P2958" s="27">
        <v>8</v>
      </c>
      <c r="Q2958" s="27">
        <v>27</v>
      </c>
      <c r="R2958" s="28">
        <f>DATE('Raw Data'!$O2958,'Raw Data'!$P2958,'Raw Data'!$Q2958)</f>
        <v>40782</v>
      </c>
      <c r="S2958" s="27" t="str">
        <f>CONCATENATE(MID('Raw Data'!$H2958,FIND("(",'Raw Data'!$H2958)+1,FIND(")",'Raw Data'!$H2958)-FIND("(",'Raw Data'!$H2958)-1),"",'Raw Data'!$M2958)</f>
        <v>Rs.300</v>
      </c>
      <c r="T2958" s="27">
        <f t="shared" si="46"/>
        <v>1</v>
      </c>
      <c r="U2958" s="29">
        <f>'Raw Data'!$M2958*'Raw Data'!$T2958</f>
        <v>300</v>
      </c>
    </row>
    <row r="2959" spans="1:21" x14ac:dyDescent="0.3">
      <c r="A2959" s="20">
        <v>307276</v>
      </c>
      <c r="B2959" s="27" t="s">
        <v>6074</v>
      </c>
      <c r="C2959" s="27">
        <v>1</v>
      </c>
      <c r="D2959" s="27" t="str">
        <f>VLOOKUP('Raw Data'!$C2959,'country description'!$A$2:$B$16,2,0)</f>
        <v>India</v>
      </c>
      <c r="E2959" s="27" t="s">
        <v>14</v>
      </c>
      <c r="F2959" s="27" t="s">
        <v>6075</v>
      </c>
      <c r="G2959" s="27" t="s">
        <v>6076</v>
      </c>
      <c r="H2959" s="27" t="s">
        <v>18</v>
      </c>
      <c r="I2959" s="27" t="s">
        <v>19</v>
      </c>
      <c r="J2959" s="27" t="s">
        <v>24</v>
      </c>
      <c r="K2959" s="27">
        <v>1</v>
      </c>
      <c r="L2959" s="27">
        <v>85</v>
      </c>
      <c r="M2959" s="27">
        <v>300</v>
      </c>
      <c r="N2959" s="27">
        <v>3.3</v>
      </c>
      <c r="O2959" s="27">
        <v>2014</v>
      </c>
      <c r="P2959" s="27">
        <v>8</v>
      </c>
      <c r="Q2959" s="27">
        <v>16</v>
      </c>
      <c r="R2959" s="28">
        <f>DATE('Raw Data'!$O2959,'Raw Data'!$P2959,'Raw Data'!$Q2959)</f>
        <v>41867</v>
      </c>
      <c r="S2959" s="27" t="str">
        <f>CONCATENATE(MID('Raw Data'!$H2959,FIND("(",'Raw Data'!$H2959)+1,FIND(")",'Raw Data'!$H2959)-FIND("(",'Raw Data'!$H2959)-1),"",'Raw Data'!$M2959)</f>
        <v>Rs.300</v>
      </c>
      <c r="T2959" s="27">
        <f t="shared" si="46"/>
        <v>1</v>
      </c>
      <c r="U2959" s="29">
        <f>'Raw Data'!$M2959*'Raw Data'!$T2959</f>
        <v>300</v>
      </c>
    </row>
    <row r="2960" spans="1:21" x14ac:dyDescent="0.3">
      <c r="A2960" s="20">
        <v>312763</v>
      </c>
      <c r="B2960" s="27" t="s">
        <v>6077</v>
      </c>
      <c r="C2960" s="27">
        <v>1</v>
      </c>
      <c r="D2960" s="27" t="str">
        <f>VLOOKUP('Raw Data'!$C2960,'country description'!$A$2:$B$16,2,0)</f>
        <v>India</v>
      </c>
      <c r="E2960" s="27" t="s">
        <v>14</v>
      </c>
      <c r="F2960" s="27" t="s">
        <v>6078</v>
      </c>
      <c r="G2960" s="27" t="s">
        <v>455</v>
      </c>
      <c r="H2960" s="27" t="s">
        <v>18</v>
      </c>
      <c r="I2960" s="27" t="s">
        <v>19</v>
      </c>
      <c r="J2960" s="27" t="s">
        <v>24</v>
      </c>
      <c r="K2960" s="27">
        <v>1</v>
      </c>
      <c r="L2960" s="27">
        <v>69</v>
      </c>
      <c r="M2960" s="27">
        <v>300</v>
      </c>
      <c r="N2960" s="27">
        <v>2.4</v>
      </c>
      <c r="O2960" s="27">
        <v>2013</v>
      </c>
      <c r="P2960" s="27">
        <v>8</v>
      </c>
      <c r="Q2960" s="27">
        <v>22</v>
      </c>
      <c r="R2960" s="28">
        <f>DATE('Raw Data'!$O2960,'Raw Data'!$P2960,'Raw Data'!$Q2960)</f>
        <v>41508</v>
      </c>
      <c r="S2960" s="27" t="str">
        <f>CONCATENATE(MID('Raw Data'!$H2960,FIND("(",'Raw Data'!$H2960)+1,FIND(")",'Raw Data'!$H2960)-FIND("(",'Raw Data'!$H2960)-1),"",'Raw Data'!$M2960)</f>
        <v>Rs.300</v>
      </c>
      <c r="T2960" s="27">
        <f t="shared" si="46"/>
        <v>1</v>
      </c>
      <c r="U2960" s="29">
        <f>'Raw Data'!$M2960*'Raw Data'!$T2960</f>
        <v>300</v>
      </c>
    </row>
    <row r="2961" spans="1:21" x14ac:dyDescent="0.3">
      <c r="A2961" s="20">
        <v>18427236</v>
      </c>
      <c r="B2961" s="27" t="s">
        <v>6079</v>
      </c>
      <c r="C2961" s="27">
        <v>1</v>
      </c>
      <c r="D2961" s="27" t="str">
        <f>VLOOKUP('Raw Data'!$C2961,'country description'!$A$2:$B$16,2,0)</f>
        <v>India</v>
      </c>
      <c r="E2961" s="27" t="s">
        <v>14</v>
      </c>
      <c r="F2961" s="27" t="s">
        <v>6080</v>
      </c>
      <c r="G2961" s="27" t="s">
        <v>6081</v>
      </c>
      <c r="H2961" s="27" t="s">
        <v>18</v>
      </c>
      <c r="I2961" s="27" t="s">
        <v>19</v>
      </c>
      <c r="J2961" s="27" t="s">
        <v>24</v>
      </c>
      <c r="K2961" s="27">
        <v>1</v>
      </c>
      <c r="L2961" s="27">
        <v>89</v>
      </c>
      <c r="M2961" s="27">
        <v>300</v>
      </c>
      <c r="N2961" s="27">
        <v>4.2</v>
      </c>
      <c r="O2961" s="27">
        <v>2014</v>
      </c>
      <c r="P2961" s="27">
        <v>8</v>
      </c>
      <c r="Q2961" s="27">
        <v>28</v>
      </c>
      <c r="R2961" s="28">
        <f>DATE('Raw Data'!$O2961,'Raw Data'!$P2961,'Raw Data'!$Q2961)</f>
        <v>41879</v>
      </c>
      <c r="S2961" s="27" t="str">
        <f>CONCATENATE(MID('Raw Data'!$H2961,FIND("(",'Raw Data'!$H2961)+1,FIND(")",'Raw Data'!$H2961)-FIND("(",'Raw Data'!$H2961)-1),"",'Raw Data'!$M2961)</f>
        <v>Rs.300</v>
      </c>
      <c r="T2961" s="27">
        <f t="shared" si="46"/>
        <v>1</v>
      </c>
      <c r="U2961" s="29">
        <f>'Raw Data'!$M2961*'Raw Data'!$T2961</f>
        <v>300</v>
      </c>
    </row>
    <row r="2962" spans="1:21" x14ac:dyDescent="0.3">
      <c r="A2962" s="20">
        <v>311517</v>
      </c>
      <c r="B2962" s="27" t="s">
        <v>6082</v>
      </c>
      <c r="C2962" s="27">
        <v>1</v>
      </c>
      <c r="D2962" s="27" t="str">
        <f>VLOOKUP('Raw Data'!$C2962,'country description'!$A$2:$B$16,2,0)</f>
        <v>India</v>
      </c>
      <c r="E2962" s="27" t="s">
        <v>14</v>
      </c>
      <c r="F2962" s="27" t="s">
        <v>6083</v>
      </c>
      <c r="G2962" s="27" t="s">
        <v>424</v>
      </c>
      <c r="H2962" s="27" t="s">
        <v>18</v>
      </c>
      <c r="I2962" s="27" t="s">
        <v>19</v>
      </c>
      <c r="J2962" s="27" t="s">
        <v>19</v>
      </c>
      <c r="K2962" s="27">
        <v>1</v>
      </c>
      <c r="L2962" s="27">
        <v>4</v>
      </c>
      <c r="M2962" s="27">
        <v>300</v>
      </c>
      <c r="N2962" s="27">
        <v>3</v>
      </c>
      <c r="O2962" s="27">
        <v>2012</v>
      </c>
      <c r="P2962" s="27">
        <v>8</v>
      </c>
      <c r="Q2962" s="27">
        <v>22</v>
      </c>
      <c r="R2962" s="28">
        <f>DATE('Raw Data'!$O2962,'Raw Data'!$P2962,'Raw Data'!$Q2962)</f>
        <v>41143</v>
      </c>
      <c r="S2962" s="27" t="str">
        <f>CONCATENATE(MID('Raw Data'!$H2962,FIND("(",'Raw Data'!$H2962)+1,FIND(")",'Raw Data'!$H2962)-FIND("(",'Raw Data'!$H2962)-1),"",'Raw Data'!$M2962)</f>
        <v>Rs.300</v>
      </c>
      <c r="T2962" s="27">
        <f t="shared" si="46"/>
        <v>1</v>
      </c>
      <c r="U2962" s="29">
        <f>'Raw Data'!$M2962*'Raw Data'!$T2962</f>
        <v>300</v>
      </c>
    </row>
    <row r="2963" spans="1:21" x14ac:dyDescent="0.3">
      <c r="A2963" s="20">
        <v>18472609</v>
      </c>
      <c r="B2963" s="27" t="s">
        <v>6084</v>
      </c>
      <c r="C2963" s="27">
        <v>1</v>
      </c>
      <c r="D2963" s="27" t="str">
        <f>VLOOKUP('Raw Data'!$C2963,'country description'!$A$2:$B$16,2,0)</f>
        <v>India</v>
      </c>
      <c r="E2963" s="27" t="s">
        <v>14</v>
      </c>
      <c r="F2963" s="27" t="s">
        <v>6085</v>
      </c>
      <c r="G2963" s="27" t="s">
        <v>731</v>
      </c>
      <c r="H2963" s="27" t="s">
        <v>18</v>
      </c>
      <c r="I2963" s="27" t="s">
        <v>19</v>
      </c>
      <c r="J2963" s="27" t="s">
        <v>19</v>
      </c>
      <c r="K2963" s="27">
        <v>1</v>
      </c>
      <c r="L2963" s="27">
        <v>3</v>
      </c>
      <c r="M2963" s="27">
        <v>300</v>
      </c>
      <c r="N2963" s="27">
        <v>1</v>
      </c>
      <c r="O2963" s="27">
        <v>2016</v>
      </c>
      <c r="P2963" s="27">
        <v>8</v>
      </c>
      <c r="Q2963" s="27">
        <v>19</v>
      </c>
      <c r="R2963" s="28">
        <f>DATE('Raw Data'!$O2963,'Raw Data'!$P2963,'Raw Data'!$Q2963)</f>
        <v>42601</v>
      </c>
      <c r="S2963" s="27" t="str">
        <f>CONCATENATE(MID('Raw Data'!$H2963,FIND("(",'Raw Data'!$H2963)+1,FIND(")",'Raw Data'!$H2963)-FIND("(",'Raw Data'!$H2963)-1),"",'Raw Data'!$M2963)</f>
        <v>Rs.300</v>
      </c>
      <c r="T2963" s="27">
        <f t="shared" si="46"/>
        <v>1</v>
      </c>
      <c r="U2963" s="29">
        <f>'Raw Data'!$M2963*'Raw Data'!$T2963</f>
        <v>300</v>
      </c>
    </row>
    <row r="2964" spans="1:21" x14ac:dyDescent="0.3">
      <c r="A2964" s="20">
        <v>18361764</v>
      </c>
      <c r="B2964" s="27" t="s">
        <v>6086</v>
      </c>
      <c r="C2964" s="27">
        <v>1</v>
      </c>
      <c r="D2964" s="27" t="str">
        <f>VLOOKUP('Raw Data'!$C2964,'country description'!$A$2:$B$16,2,0)</f>
        <v>India</v>
      </c>
      <c r="E2964" s="27" t="s">
        <v>14</v>
      </c>
      <c r="F2964" s="27" t="s">
        <v>6087</v>
      </c>
      <c r="G2964" s="27" t="s">
        <v>455</v>
      </c>
      <c r="H2964" s="27" t="s">
        <v>18</v>
      </c>
      <c r="I2964" s="27" t="s">
        <v>19</v>
      </c>
      <c r="J2964" s="27" t="s">
        <v>19</v>
      </c>
      <c r="K2964" s="27">
        <v>1</v>
      </c>
      <c r="L2964" s="27">
        <v>2</v>
      </c>
      <c r="M2964" s="27">
        <v>300</v>
      </c>
      <c r="N2964" s="27">
        <v>1</v>
      </c>
      <c r="O2964" s="27">
        <v>2013</v>
      </c>
      <c r="P2964" s="27">
        <v>8</v>
      </c>
      <c r="Q2964" s="27">
        <v>27</v>
      </c>
      <c r="R2964" s="28">
        <f>DATE('Raw Data'!$O2964,'Raw Data'!$P2964,'Raw Data'!$Q2964)</f>
        <v>41513</v>
      </c>
      <c r="S2964" s="27" t="str">
        <f>CONCATENATE(MID('Raw Data'!$H2964,FIND("(",'Raw Data'!$H2964)+1,FIND(")",'Raw Data'!$H2964)-FIND("(",'Raw Data'!$H2964)-1),"",'Raw Data'!$M2964)</f>
        <v>Rs.300</v>
      </c>
      <c r="T2964" s="27">
        <f t="shared" si="46"/>
        <v>1</v>
      </c>
      <c r="U2964" s="29">
        <f>'Raw Data'!$M2964*'Raw Data'!$T2964</f>
        <v>300</v>
      </c>
    </row>
    <row r="2965" spans="1:21" x14ac:dyDescent="0.3">
      <c r="A2965" s="20">
        <v>18254523</v>
      </c>
      <c r="B2965" s="27" t="s">
        <v>6088</v>
      </c>
      <c r="C2965" s="27">
        <v>1</v>
      </c>
      <c r="D2965" s="27" t="str">
        <f>VLOOKUP('Raw Data'!$C2965,'country description'!$A$2:$B$16,2,0)</f>
        <v>India</v>
      </c>
      <c r="E2965" s="27" t="s">
        <v>14</v>
      </c>
      <c r="F2965" s="27" t="s">
        <v>6089</v>
      </c>
      <c r="G2965" s="27" t="s">
        <v>424</v>
      </c>
      <c r="H2965" s="27" t="s">
        <v>18</v>
      </c>
      <c r="I2965" s="27" t="s">
        <v>19</v>
      </c>
      <c r="J2965" s="27" t="s">
        <v>19</v>
      </c>
      <c r="K2965" s="27">
        <v>1</v>
      </c>
      <c r="L2965" s="27">
        <v>4</v>
      </c>
      <c r="M2965" s="27">
        <v>300</v>
      </c>
      <c r="N2965" s="27">
        <v>2.9</v>
      </c>
      <c r="O2965" s="27">
        <v>2011</v>
      </c>
      <c r="P2965" s="27">
        <v>8</v>
      </c>
      <c r="Q2965" s="27">
        <v>11</v>
      </c>
      <c r="R2965" s="28">
        <f>DATE('Raw Data'!$O2965,'Raw Data'!$P2965,'Raw Data'!$Q2965)</f>
        <v>40766</v>
      </c>
      <c r="S2965" s="27" t="str">
        <f>CONCATENATE(MID('Raw Data'!$H2965,FIND("(",'Raw Data'!$H2965)+1,FIND(")",'Raw Data'!$H2965)-FIND("(",'Raw Data'!$H2965)-1),"",'Raw Data'!$M2965)</f>
        <v>Rs.300</v>
      </c>
      <c r="T2965" s="27">
        <f t="shared" si="46"/>
        <v>1</v>
      </c>
      <c r="U2965" s="29">
        <f>'Raw Data'!$M2965*'Raw Data'!$T2965</f>
        <v>300</v>
      </c>
    </row>
    <row r="2966" spans="1:21" x14ac:dyDescent="0.3">
      <c r="A2966" s="20">
        <v>18424170</v>
      </c>
      <c r="B2966" s="27" t="s">
        <v>602</v>
      </c>
      <c r="C2966" s="27">
        <v>1</v>
      </c>
      <c r="D2966" s="27" t="str">
        <f>VLOOKUP('Raw Data'!$C2966,'country description'!$A$2:$B$16,2,0)</f>
        <v>India</v>
      </c>
      <c r="E2966" s="27" t="s">
        <v>14</v>
      </c>
      <c r="F2966" s="27" t="s">
        <v>6090</v>
      </c>
      <c r="G2966" s="27" t="s">
        <v>1166</v>
      </c>
      <c r="H2966" s="27" t="s">
        <v>18</v>
      </c>
      <c r="I2966" s="27" t="s">
        <v>19</v>
      </c>
      <c r="J2966" s="27" t="s">
        <v>19</v>
      </c>
      <c r="K2966" s="27">
        <v>1</v>
      </c>
      <c r="L2966" s="27">
        <v>1</v>
      </c>
      <c r="M2966" s="27">
        <v>300</v>
      </c>
      <c r="N2966" s="27">
        <v>1</v>
      </c>
      <c r="O2966" s="27">
        <v>2013</v>
      </c>
      <c r="P2966" s="27">
        <v>8</v>
      </c>
      <c r="Q2966" s="27">
        <v>28</v>
      </c>
      <c r="R2966" s="28">
        <f>DATE('Raw Data'!$O2966,'Raw Data'!$P2966,'Raw Data'!$Q2966)</f>
        <v>41514</v>
      </c>
      <c r="S2966" s="27" t="str">
        <f>CONCATENATE(MID('Raw Data'!$H2966,FIND("(",'Raw Data'!$H2966)+1,FIND(")",'Raw Data'!$H2966)-FIND("(",'Raw Data'!$H2966)-1),"",'Raw Data'!$M2966)</f>
        <v>Rs.300</v>
      </c>
      <c r="T2966" s="27">
        <f t="shared" si="46"/>
        <v>1</v>
      </c>
      <c r="U2966" s="29">
        <f>'Raw Data'!$M2966*'Raw Data'!$T2966</f>
        <v>300</v>
      </c>
    </row>
    <row r="2967" spans="1:21" x14ac:dyDescent="0.3">
      <c r="A2967" s="20">
        <v>18311920</v>
      </c>
      <c r="B2967" s="27" t="s">
        <v>6091</v>
      </c>
      <c r="C2967" s="27">
        <v>1</v>
      </c>
      <c r="D2967" s="27" t="str">
        <f>VLOOKUP('Raw Data'!$C2967,'country description'!$A$2:$B$16,2,0)</f>
        <v>India</v>
      </c>
      <c r="E2967" s="27" t="s">
        <v>14</v>
      </c>
      <c r="F2967" s="27" t="s">
        <v>6092</v>
      </c>
      <c r="G2967" s="27" t="s">
        <v>880</v>
      </c>
      <c r="H2967" s="27" t="s">
        <v>18</v>
      </c>
      <c r="I2967" s="27" t="s">
        <v>19</v>
      </c>
      <c r="J2967" s="27" t="s">
        <v>19</v>
      </c>
      <c r="K2967" s="27">
        <v>1</v>
      </c>
      <c r="L2967" s="27">
        <v>1</v>
      </c>
      <c r="M2967" s="27">
        <v>300</v>
      </c>
      <c r="N2967" s="27">
        <v>1</v>
      </c>
      <c r="O2967" s="27">
        <v>2010</v>
      </c>
      <c r="P2967" s="27">
        <v>8</v>
      </c>
      <c r="Q2967" s="27">
        <v>3</v>
      </c>
      <c r="R2967" s="28">
        <f>DATE('Raw Data'!$O2967,'Raw Data'!$P2967,'Raw Data'!$Q2967)</f>
        <v>40393</v>
      </c>
      <c r="S2967" s="27" t="str">
        <f>CONCATENATE(MID('Raw Data'!$H2967,FIND("(",'Raw Data'!$H2967)+1,FIND(")",'Raw Data'!$H2967)-FIND("(",'Raw Data'!$H2967)-1),"",'Raw Data'!$M2967)</f>
        <v>Rs.300</v>
      </c>
      <c r="T2967" s="27">
        <f t="shared" si="46"/>
        <v>1</v>
      </c>
      <c r="U2967" s="29">
        <f>'Raw Data'!$M2967*'Raw Data'!$T2967</f>
        <v>300</v>
      </c>
    </row>
    <row r="2968" spans="1:21" x14ac:dyDescent="0.3">
      <c r="A2968" s="20">
        <v>310802</v>
      </c>
      <c r="B2968" s="27" t="s">
        <v>6093</v>
      </c>
      <c r="C2968" s="27">
        <v>1</v>
      </c>
      <c r="D2968" s="27" t="str">
        <f>VLOOKUP('Raw Data'!$C2968,'country description'!$A$2:$B$16,2,0)</f>
        <v>India</v>
      </c>
      <c r="E2968" s="27" t="s">
        <v>14</v>
      </c>
      <c r="F2968" s="27" t="s">
        <v>6094</v>
      </c>
      <c r="G2968" s="27" t="s">
        <v>6095</v>
      </c>
      <c r="H2968" s="27" t="s">
        <v>18</v>
      </c>
      <c r="I2968" s="27" t="s">
        <v>19</v>
      </c>
      <c r="J2968" s="27" t="s">
        <v>24</v>
      </c>
      <c r="K2968" s="27">
        <v>1</v>
      </c>
      <c r="L2968" s="27">
        <v>29</v>
      </c>
      <c r="M2968" s="27">
        <v>300</v>
      </c>
      <c r="N2968" s="27">
        <v>2.9</v>
      </c>
      <c r="O2968" s="27">
        <v>2013</v>
      </c>
      <c r="P2968" s="27">
        <v>7</v>
      </c>
      <c r="Q2968" s="27">
        <v>15</v>
      </c>
      <c r="R2968" s="28">
        <f>DATE('Raw Data'!$O2968,'Raw Data'!$P2968,'Raw Data'!$Q2968)</f>
        <v>41470</v>
      </c>
      <c r="S2968" s="27" t="str">
        <f>CONCATENATE(MID('Raw Data'!$H2968,FIND("(",'Raw Data'!$H2968)+1,FIND(")",'Raw Data'!$H2968)-FIND("(",'Raw Data'!$H2968)-1),"",'Raw Data'!$M2968)</f>
        <v>Rs.300</v>
      </c>
      <c r="T2968" s="27">
        <f t="shared" si="46"/>
        <v>1</v>
      </c>
      <c r="U2968" s="29">
        <f>'Raw Data'!$M2968*'Raw Data'!$T2968</f>
        <v>300</v>
      </c>
    </row>
    <row r="2969" spans="1:21" x14ac:dyDescent="0.3">
      <c r="A2969" s="20">
        <v>7602</v>
      </c>
      <c r="B2969" s="27" t="s">
        <v>6096</v>
      </c>
      <c r="C2969" s="27">
        <v>1</v>
      </c>
      <c r="D2969" s="27" t="str">
        <f>VLOOKUP('Raw Data'!$C2969,'country description'!$A$2:$B$16,2,0)</f>
        <v>India</v>
      </c>
      <c r="E2969" s="27" t="s">
        <v>14</v>
      </c>
      <c r="F2969" s="27" t="s">
        <v>6097</v>
      </c>
      <c r="G2969" s="27" t="s">
        <v>424</v>
      </c>
      <c r="H2969" s="27" t="s">
        <v>18</v>
      </c>
      <c r="I2969" s="27" t="s">
        <v>19</v>
      </c>
      <c r="J2969" s="27" t="s">
        <v>19</v>
      </c>
      <c r="K2969" s="27">
        <v>1</v>
      </c>
      <c r="L2969" s="27">
        <v>18</v>
      </c>
      <c r="M2969" s="27">
        <v>300</v>
      </c>
      <c r="N2969" s="27">
        <v>3.4</v>
      </c>
      <c r="O2969" s="27">
        <v>2017</v>
      </c>
      <c r="P2969" s="27">
        <v>7</v>
      </c>
      <c r="Q2969" s="27">
        <v>12</v>
      </c>
      <c r="R2969" s="28">
        <f>DATE('Raw Data'!$O2969,'Raw Data'!$P2969,'Raw Data'!$Q2969)</f>
        <v>42928</v>
      </c>
      <c r="S2969" s="27" t="str">
        <f>CONCATENATE(MID('Raw Data'!$H2969,FIND("(",'Raw Data'!$H2969)+1,FIND(")",'Raw Data'!$H2969)-FIND("(",'Raw Data'!$H2969)-1),"",'Raw Data'!$M2969)</f>
        <v>Rs.300</v>
      </c>
      <c r="T2969" s="27">
        <f t="shared" si="46"/>
        <v>1</v>
      </c>
      <c r="U2969" s="29">
        <f>'Raw Data'!$M2969*'Raw Data'!$T2969</f>
        <v>300</v>
      </c>
    </row>
    <row r="2970" spans="1:21" x14ac:dyDescent="0.3">
      <c r="A2970" s="20">
        <v>7635</v>
      </c>
      <c r="B2970" s="27" t="s">
        <v>6098</v>
      </c>
      <c r="C2970" s="27">
        <v>1</v>
      </c>
      <c r="D2970" s="27" t="str">
        <f>VLOOKUP('Raw Data'!$C2970,'country description'!$A$2:$B$16,2,0)</f>
        <v>India</v>
      </c>
      <c r="E2970" s="27" t="s">
        <v>14</v>
      </c>
      <c r="F2970" s="27" t="s">
        <v>6099</v>
      </c>
      <c r="G2970" s="27" t="s">
        <v>723</v>
      </c>
      <c r="H2970" s="27" t="s">
        <v>18</v>
      </c>
      <c r="I2970" s="27" t="s">
        <v>19</v>
      </c>
      <c r="J2970" s="27" t="s">
        <v>19</v>
      </c>
      <c r="K2970" s="27">
        <v>1</v>
      </c>
      <c r="L2970" s="27">
        <v>2</v>
      </c>
      <c r="M2970" s="27">
        <v>300</v>
      </c>
      <c r="N2970" s="27">
        <v>1</v>
      </c>
      <c r="O2970" s="27">
        <v>2016</v>
      </c>
      <c r="P2970" s="27">
        <v>7</v>
      </c>
      <c r="Q2970" s="27">
        <v>7</v>
      </c>
      <c r="R2970" s="28">
        <f>DATE('Raw Data'!$O2970,'Raw Data'!$P2970,'Raw Data'!$Q2970)</f>
        <v>42558</v>
      </c>
      <c r="S2970" s="27" t="str">
        <f>CONCATENATE(MID('Raw Data'!$H2970,FIND("(",'Raw Data'!$H2970)+1,FIND(")",'Raw Data'!$H2970)-FIND("(",'Raw Data'!$H2970)-1),"",'Raw Data'!$M2970)</f>
        <v>Rs.300</v>
      </c>
      <c r="T2970" s="27">
        <f t="shared" si="46"/>
        <v>1</v>
      </c>
      <c r="U2970" s="29">
        <f>'Raw Data'!$M2970*'Raw Data'!$T2970</f>
        <v>300</v>
      </c>
    </row>
    <row r="2971" spans="1:21" x14ac:dyDescent="0.3">
      <c r="A2971" s="20">
        <v>307500</v>
      </c>
      <c r="B2971" s="27" t="s">
        <v>6100</v>
      </c>
      <c r="C2971" s="27">
        <v>1</v>
      </c>
      <c r="D2971" s="27" t="str">
        <f>VLOOKUP('Raw Data'!$C2971,'country description'!$A$2:$B$16,2,0)</f>
        <v>India</v>
      </c>
      <c r="E2971" s="27" t="s">
        <v>14</v>
      </c>
      <c r="F2971" s="27" t="s">
        <v>6101</v>
      </c>
      <c r="G2971" s="27" t="s">
        <v>464</v>
      </c>
      <c r="H2971" s="27" t="s">
        <v>18</v>
      </c>
      <c r="I2971" s="27" t="s">
        <v>19</v>
      </c>
      <c r="J2971" s="27" t="s">
        <v>19</v>
      </c>
      <c r="K2971" s="27">
        <v>1</v>
      </c>
      <c r="L2971" s="27">
        <v>25</v>
      </c>
      <c r="M2971" s="27">
        <v>300</v>
      </c>
      <c r="N2971" s="27">
        <v>3.3</v>
      </c>
      <c r="O2971" s="27">
        <v>2011</v>
      </c>
      <c r="P2971" s="27">
        <v>7</v>
      </c>
      <c r="Q2971" s="27">
        <v>21</v>
      </c>
      <c r="R2971" s="28">
        <f>DATE('Raw Data'!$O2971,'Raw Data'!$P2971,'Raw Data'!$Q2971)</f>
        <v>40745</v>
      </c>
      <c r="S2971" s="27" t="str">
        <f>CONCATENATE(MID('Raw Data'!$H2971,FIND("(",'Raw Data'!$H2971)+1,FIND(")",'Raw Data'!$H2971)-FIND("(",'Raw Data'!$H2971)-1),"",'Raw Data'!$M2971)</f>
        <v>Rs.300</v>
      </c>
      <c r="T2971" s="27">
        <f t="shared" si="46"/>
        <v>1</v>
      </c>
      <c r="U2971" s="29">
        <f>'Raw Data'!$M2971*'Raw Data'!$T2971</f>
        <v>300</v>
      </c>
    </row>
    <row r="2972" spans="1:21" x14ac:dyDescent="0.3">
      <c r="A2972" s="20">
        <v>18377889</v>
      </c>
      <c r="B2972" s="27" t="s">
        <v>6102</v>
      </c>
      <c r="C2972" s="27">
        <v>1</v>
      </c>
      <c r="D2972" s="27" t="str">
        <f>VLOOKUP('Raw Data'!$C2972,'country description'!$A$2:$B$16,2,0)</f>
        <v>India</v>
      </c>
      <c r="E2972" s="27" t="s">
        <v>14</v>
      </c>
      <c r="F2972" s="27" t="s">
        <v>6103</v>
      </c>
      <c r="G2972" s="27" t="s">
        <v>434</v>
      </c>
      <c r="H2972" s="27" t="s">
        <v>18</v>
      </c>
      <c r="I2972" s="27" t="s">
        <v>19</v>
      </c>
      <c r="J2972" s="27" t="s">
        <v>19</v>
      </c>
      <c r="K2972" s="27">
        <v>1</v>
      </c>
      <c r="L2972" s="27">
        <v>1</v>
      </c>
      <c r="M2972" s="27">
        <v>300</v>
      </c>
      <c r="N2972" s="27">
        <v>1</v>
      </c>
      <c r="O2972" s="27">
        <v>2011</v>
      </c>
      <c r="P2972" s="27">
        <v>7</v>
      </c>
      <c r="Q2972" s="27">
        <v>5</v>
      </c>
      <c r="R2972" s="28">
        <f>DATE('Raw Data'!$O2972,'Raw Data'!$P2972,'Raw Data'!$Q2972)</f>
        <v>40729</v>
      </c>
      <c r="S2972" s="27" t="str">
        <f>CONCATENATE(MID('Raw Data'!$H2972,FIND("(",'Raw Data'!$H2972)+1,FIND(")",'Raw Data'!$H2972)-FIND("(",'Raw Data'!$H2972)-1),"",'Raw Data'!$M2972)</f>
        <v>Rs.300</v>
      </c>
      <c r="T2972" s="27">
        <f t="shared" si="46"/>
        <v>1</v>
      </c>
      <c r="U2972" s="29">
        <f>'Raw Data'!$M2972*'Raw Data'!$T2972</f>
        <v>300</v>
      </c>
    </row>
    <row r="2973" spans="1:21" x14ac:dyDescent="0.3">
      <c r="A2973" s="20">
        <v>7884</v>
      </c>
      <c r="B2973" s="27" t="s">
        <v>6104</v>
      </c>
      <c r="C2973" s="27">
        <v>1</v>
      </c>
      <c r="D2973" s="27" t="str">
        <f>VLOOKUP('Raw Data'!$C2973,'country description'!$A$2:$B$16,2,0)</f>
        <v>India</v>
      </c>
      <c r="E2973" s="27" t="s">
        <v>14</v>
      </c>
      <c r="F2973" s="27" t="s">
        <v>6105</v>
      </c>
      <c r="G2973" s="27" t="s">
        <v>393</v>
      </c>
      <c r="H2973" s="27" t="s">
        <v>18</v>
      </c>
      <c r="I2973" s="27" t="s">
        <v>19</v>
      </c>
      <c r="J2973" s="27" t="s">
        <v>24</v>
      </c>
      <c r="K2973" s="27">
        <v>1</v>
      </c>
      <c r="L2973" s="27">
        <v>16</v>
      </c>
      <c r="M2973" s="27">
        <v>300</v>
      </c>
      <c r="N2973" s="27">
        <v>3.2</v>
      </c>
      <c r="O2973" s="27">
        <v>2013</v>
      </c>
      <c r="P2973" s="27">
        <v>7</v>
      </c>
      <c r="Q2973" s="27">
        <v>18</v>
      </c>
      <c r="R2973" s="28">
        <f>DATE('Raw Data'!$O2973,'Raw Data'!$P2973,'Raw Data'!$Q2973)</f>
        <v>41473</v>
      </c>
      <c r="S2973" s="27" t="str">
        <f>CONCATENATE(MID('Raw Data'!$H2973,FIND("(",'Raw Data'!$H2973)+1,FIND(")",'Raw Data'!$H2973)-FIND("(",'Raw Data'!$H2973)-1),"",'Raw Data'!$M2973)</f>
        <v>Rs.300</v>
      </c>
      <c r="T2973" s="27">
        <f t="shared" si="46"/>
        <v>1</v>
      </c>
      <c r="U2973" s="29">
        <f>'Raw Data'!$M2973*'Raw Data'!$T2973</f>
        <v>300</v>
      </c>
    </row>
    <row r="2974" spans="1:21" x14ac:dyDescent="0.3">
      <c r="A2974" s="20">
        <v>7375</v>
      </c>
      <c r="B2974" s="27" t="s">
        <v>6106</v>
      </c>
      <c r="C2974" s="27">
        <v>1</v>
      </c>
      <c r="D2974" s="27" t="str">
        <f>VLOOKUP('Raw Data'!$C2974,'country description'!$A$2:$B$16,2,0)</f>
        <v>India</v>
      </c>
      <c r="E2974" s="27" t="s">
        <v>14</v>
      </c>
      <c r="F2974" s="27" t="s">
        <v>6107</v>
      </c>
      <c r="G2974" s="27" t="s">
        <v>455</v>
      </c>
      <c r="H2974" s="27" t="s">
        <v>18</v>
      </c>
      <c r="I2974" s="27" t="s">
        <v>19</v>
      </c>
      <c r="J2974" s="27" t="s">
        <v>19</v>
      </c>
      <c r="K2974" s="27">
        <v>1</v>
      </c>
      <c r="L2974" s="27">
        <v>13</v>
      </c>
      <c r="M2974" s="27">
        <v>300</v>
      </c>
      <c r="N2974" s="27">
        <v>3.1</v>
      </c>
      <c r="O2974" s="27">
        <v>2015</v>
      </c>
      <c r="P2974" s="27">
        <v>7</v>
      </c>
      <c r="Q2974" s="27">
        <v>5</v>
      </c>
      <c r="R2974" s="28">
        <f>DATE('Raw Data'!$O2974,'Raw Data'!$P2974,'Raw Data'!$Q2974)</f>
        <v>42190</v>
      </c>
      <c r="S2974" s="27" t="str">
        <f>CONCATENATE(MID('Raw Data'!$H2974,FIND("(",'Raw Data'!$H2974)+1,FIND(")",'Raw Data'!$H2974)-FIND("(",'Raw Data'!$H2974)-1),"",'Raw Data'!$M2974)</f>
        <v>Rs.300</v>
      </c>
      <c r="T2974" s="27">
        <f t="shared" si="46"/>
        <v>1</v>
      </c>
      <c r="U2974" s="29">
        <f>'Raw Data'!$M2974*'Raw Data'!$T2974</f>
        <v>300</v>
      </c>
    </row>
    <row r="2975" spans="1:21" x14ac:dyDescent="0.3">
      <c r="A2975" s="20">
        <v>306978</v>
      </c>
      <c r="B2975" s="27" t="s">
        <v>6062</v>
      </c>
      <c r="C2975" s="27">
        <v>1</v>
      </c>
      <c r="D2975" s="27" t="str">
        <f>VLOOKUP('Raw Data'!$C2975,'country description'!$A$2:$B$16,2,0)</f>
        <v>India</v>
      </c>
      <c r="E2975" s="27" t="s">
        <v>14</v>
      </c>
      <c r="F2975" s="27" t="s">
        <v>6108</v>
      </c>
      <c r="G2975" s="27" t="s">
        <v>601</v>
      </c>
      <c r="H2975" s="27" t="s">
        <v>18</v>
      </c>
      <c r="I2975" s="27" t="s">
        <v>19</v>
      </c>
      <c r="J2975" s="27" t="s">
        <v>24</v>
      </c>
      <c r="K2975" s="27">
        <v>1</v>
      </c>
      <c r="L2975" s="27">
        <v>28</v>
      </c>
      <c r="M2975" s="27">
        <v>300</v>
      </c>
      <c r="N2975" s="27">
        <v>3.3</v>
      </c>
      <c r="O2975" s="27">
        <v>2014</v>
      </c>
      <c r="P2975" s="27">
        <v>7</v>
      </c>
      <c r="Q2975" s="27">
        <v>13</v>
      </c>
      <c r="R2975" s="28">
        <f>DATE('Raw Data'!$O2975,'Raw Data'!$P2975,'Raw Data'!$Q2975)</f>
        <v>41833</v>
      </c>
      <c r="S2975" s="27" t="str">
        <f>CONCATENATE(MID('Raw Data'!$H2975,FIND("(",'Raw Data'!$H2975)+1,FIND(")",'Raw Data'!$H2975)-FIND("(",'Raw Data'!$H2975)-1),"",'Raw Data'!$M2975)</f>
        <v>Rs.300</v>
      </c>
      <c r="T2975" s="27">
        <f t="shared" si="46"/>
        <v>1</v>
      </c>
      <c r="U2975" s="29">
        <f>'Raw Data'!$M2975*'Raw Data'!$T2975</f>
        <v>300</v>
      </c>
    </row>
    <row r="2976" spans="1:21" x14ac:dyDescent="0.3">
      <c r="A2976" s="20">
        <v>18268360</v>
      </c>
      <c r="B2976" s="27" t="s">
        <v>6109</v>
      </c>
      <c r="C2976" s="27">
        <v>1</v>
      </c>
      <c r="D2976" s="27" t="str">
        <f>VLOOKUP('Raw Data'!$C2976,'country description'!$A$2:$B$16,2,0)</f>
        <v>India</v>
      </c>
      <c r="E2976" s="27" t="s">
        <v>14</v>
      </c>
      <c r="F2976" s="27" t="s">
        <v>6110</v>
      </c>
      <c r="G2976" s="27" t="s">
        <v>3878</v>
      </c>
      <c r="H2976" s="27" t="s">
        <v>18</v>
      </c>
      <c r="I2976" s="27" t="s">
        <v>19</v>
      </c>
      <c r="J2976" s="27" t="s">
        <v>24</v>
      </c>
      <c r="K2976" s="27">
        <v>1</v>
      </c>
      <c r="L2976" s="27">
        <v>25</v>
      </c>
      <c r="M2976" s="27">
        <v>300</v>
      </c>
      <c r="N2976" s="27">
        <v>3.8</v>
      </c>
      <c r="O2976" s="27">
        <v>2018</v>
      </c>
      <c r="P2976" s="27">
        <v>7</v>
      </c>
      <c r="Q2976" s="27">
        <v>22</v>
      </c>
      <c r="R2976" s="28">
        <f>DATE('Raw Data'!$O2976,'Raw Data'!$P2976,'Raw Data'!$Q2976)</f>
        <v>43303</v>
      </c>
      <c r="S2976" s="27" t="str">
        <f>CONCATENATE(MID('Raw Data'!$H2976,FIND("(",'Raw Data'!$H2976)+1,FIND(")",'Raw Data'!$H2976)-FIND("(",'Raw Data'!$H2976)-1),"",'Raw Data'!$M2976)</f>
        <v>Rs.300</v>
      </c>
      <c r="T2976" s="27">
        <f t="shared" si="46"/>
        <v>1</v>
      </c>
      <c r="U2976" s="29">
        <f>'Raw Data'!$M2976*'Raw Data'!$T2976</f>
        <v>300</v>
      </c>
    </row>
    <row r="2977" spans="1:21" x14ac:dyDescent="0.3">
      <c r="A2977" s="20">
        <v>9366</v>
      </c>
      <c r="B2977" s="27" t="s">
        <v>6111</v>
      </c>
      <c r="C2977" s="27">
        <v>1</v>
      </c>
      <c r="D2977" s="27" t="str">
        <f>VLOOKUP('Raw Data'!$C2977,'country description'!$A$2:$B$16,2,0)</f>
        <v>India</v>
      </c>
      <c r="E2977" s="27" t="s">
        <v>14</v>
      </c>
      <c r="F2977" s="27" t="s">
        <v>6112</v>
      </c>
      <c r="G2977" s="27" t="s">
        <v>455</v>
      </c>
      <c r="H2977" s="27" t="s">
        <v>18</v>
      </c>
      <c r="I2977" s="27" t="s">
        <v>19</v>
      </c>
      <c r="J2977" s="27" t="s">
        <v>19</v>
      </c>
      <c r="K2977" s="27">
        <v>1</v>
      </c>
      <c r="L2977" s="27">
        <v>30</v>
      </c>
      <c r="M2977" s="27">
        <v>300</v>
      </c>
      <c r="N2977" s="27">
        <v>3.4</v>
      </c>
      <c r="O2977" s="27">
        <v>2011</v>
      </c>
      <c r="P2977" s="27">
        <v>7</v>
      </c>
      <c r="Q2977" s="27">
        <v>16</v>
      </c>
      <c r="R2977" s="28">
        <f>DATE('Raw Data'!$O2977,'Raw Data'!$P2977,'Raw Data'!$Q2977)</f>
        <v>40740</v>
      </c>
      <c r="S2977" s="27" t="str">
        <f>CONCATENATE(MID('Raw Data'!$H2977,FIND("(",'Raw Data'!$H2977)+1,FIND(")",'Raw Data'!$H2977)-FIND("(",'Raw Data'!$H2977)-1),"",'Raw Data'!$M2977)</f>
        <v>Rs.300</v>
      </c>
      <c r="T2977" s="27">
        <f t="shared" si="46"/>
        <v>1</v>
      </c>
      <c r="U2977" s="29">
        <f>'Raw Data'!$M2977*'Raw Data'!$T2977</f>
        <v>300</v>
      </c>
    </row>
    <row r="2978" spans="1:21" x14ac:dyDescent="0.3">
      <c r="A2978" s="20">
        <v>18252376</v>
      </c>
      <c r="B2978" s="27" t="s">
        <v>932</v>
      </c>
      <c r="C2978" s="27">
        <v>1</v>
      </c>
      <c r="D2978" s="27" t="str">
        <f>VLOOKUP('Raw Data'!$C2978,'country description'!$A$2:$B$16,2,0)</f>
        <v>India</v>
      </c>
      <c r="E2978" s="27" t="s">
        <v>14</v>
      </c>
      <c r="F2978" s="27" t="s">
        <v>6113</v>
      </c>
      <c r="G2978" s="27" t="s">
        <v>727</v>
      </c>
      <c r="H2978" s="27" t="s">
        <v>18</v>
      </c>
      <c r="I2978" s="27" t="s">
        <v>19</v>
      </c>
      <c r="J2978" s="27" t="s">
        <v>24</v>
      </c>
      <c r="K2978" s="27">
        <v>1</v>
      </c>
      <c r="L2978" s="27">
        <v>9</v>
      </c>
      <c r="M2978" s="27">
        <v>300</v>
      </c>
      <c r="N2978" s="27">
        <v>2.9</v>
      </c>
      <c r="O2978" s="27">
        <v>2012</v>
      </c>
      <c r="P2978" s="27">
        <v>7</v>
      </c>
      <c r="Q2978" s="27">
        <v>5</v>
      </c>
      <c r="R2978" s="28">
        <f>DATE('Raw Data'!$O2978,'Raw Data'!$P2978,'Raw Data'!$Q2978)</f>
        <v>41095</v>
      </c>
      <c r="S2978" s="27" t="str">
        <f>CONCATENATE(MID('Raw Data'!$H2978,FIND("(",'Raw Data'!$H2978)+1,FIND(")",'Raw Data'!$H2978)-FIND("(",'Raw Data'!$H2978)-1),"",'Raw Data'!$M2978)</f>
        <v>Rs.300</v>
      </c>
      <c r="T2978" s="27">
        <f t="shared" si="46"/>
        <v>1</v>
      </c>
      <c r="U2978" s="29">
        <f>'Raw Data'!$M2978*'Raw Data'!$T2978</f>
        <v>300</v>
      </c>
    </row>
    <row r="2979" spans="1:21" x14ac:dyDescent="0.3">
      <c r="A2979" s="20">
        <v>300501</v>
      </c>
      <c r="B2979" s="27" t="s">
        <v>6114</v>
      </c>
      <c r="C2979" s="27">
        <v>1</v>
      </c>
      <c r="D2979" s="27" t="str">
        <f>VLOOKUP('Raw Data'!$C2979,'country description'!$A$2:$B$16,2,0)</f>
        <v>India</v>
      </c>
      <c r="E2979" s="27" t="s">
        <v>14</v>
      </c>
      <c r="F2979" s="27" t="s">
        <v>6115</v>
      </c>
      <c r="G2979" s="27" t="s">
        <v>390</v>
      </c>
      <c r="H2979" s="27" t="s">
        <v>18</v>
      </c>
      <c r="I2979" s="27" t="s">
        <v>19</v>
      </c>
      <c r="J2979" s="27" t="s">
        <v>19</v>
      </c>
      <c r="K2979" s="27">
        <v>1</v>
      </c>
      <c r="L2979" s="27">
        <v>89</v>
      </c>
      <c r="M2979" s="27">
        <v>300</v>
      </c>
      <c r="N2979" s="27">
        <v>3.7</v>
      </c>
      <c r="O2979" s="27">
        <v>2010</v>
      </c>
      <c r="P2979" s="27">
        <v>7</v>
      </c>
      <c r="Q2979" s="27">
        <v>5</v>
      </c>
      <c r="R2979" s="28">
        <f>DATE('Raw Data'!$O2979,'Raw Data'!$P2979,'Raw Data'!$Q2979)</f>
        <v>40364</v>
      </c>
      <c r="S2979" s="27" t="str">
        <f>CONCATENATE(MID('Raw Data'!$H2979,FIND("(",'Raw Data'!$H2979)+1,FIND(")",'Raw Data'!$H2979)-FIND("(",'Raw Data'!$H2979)-1),"",'Raw Data'!$M2979)</f>
        <v>Rs.300</v>
      </c>
      <c r="T2979" s="27">
        <f t="shared" si="46"/>
        <v>1</v>
      </c>
      <c r="U2979" s="29">
        <f>'Raw Data'!$M2979*'Raw Data'!$T2979</f>
        <v>300</v>
      </c>
    </row>
    <row r="2980" spans="1:21" x14ac:dyDescent="0.3">
      <c r="A2980" s="20">
        <v>18454466</v>
      </c>
      <c r="B2980" s="27" t="s">
        <v>6116</v>
      </c>
      <c r="C2980" s="27">
        <v>1</v>
      </c>
      <c r="D2980" s="27" t="str">
        <f>VLOOKUP('Raw Data'!$C2980,'country description'!$A$2:$B$16,2,0)</f>
        <v>India</v>
      </c>
      <c r="E2980" s="27" t="s">
        <v>14</v>
      </c>
      <c r="F2980" s="27" t="s">
        <v>6117</v>
      </c>
      <c r="G2980" s="27" t="s">
        <v>434</v>
      </c>
      <c r="H2980" s="27" t="s">
        <v>18</v>
      </c>
      <c r="I2980" s="27" t="s">
        <v>19</v>
      </c>
      <c r="J2980" s="27" t="s">
        <v>19</v>
      </c>
      <c r="K2980" s="27">
        <v>1</v>
      </c>
      <c r="L2980" s="27">
        <v>5</v>
      </c>
      <c r="M2980" s="27">
        <v>300</v>
      </c>
      <c r="N2980" s="27">
        <v>3</v>
      </c>
      <c r="O2980" s="27">
        <v>2017</v>
      </c>
      <c r="P2980" s="27">
        <v>7</v>
      </c>
      <c r="Q2980" s="27">
        <v>11</v>
      </c>
      <c r="R2980" s="28">
        <f>DATE('Raw Data'!$O2980,'Raw Data'!$P2980,'Raw Data'!$Q2980)</f>
        <v>42927</v>
      </c>
      <c r="S2980" s="27" t="str">
        <f>CONCATENATE(MID('Raw Data'!$H2980,FIND("(",'Raw Data'!$H2980)+1,FIND(")",'Raw Data'!$H2980)-FIND("(",'Raw Data'!$H2980)-1),"",'Raw Data'!$M2980)</f>
        <v>Rs.300</v>
      </c>
      <c r="T2980" s="27">
        <f t="shared" si="46"/>
        <v>1</v>
      </c>
      <c r="U2980" s="29">
        <f>'Raw Data'!$M2980*'Raw Data'!$T2980</f>
        <v>300</v>
      </c>
    </row>
    <row r="2981" spans="1:21" x14ac:dyDescent="0.3">
      <c r="A2981" s="20">
        <v>309283</v>
      </c>
      <c r="B2981" s="27" t="s">
        <v>6118</v>
      </c>
      <c r="C2981" s="27">
        <v>1</v>
      </c>
      <c r="D2981" s="27" t="str">
        <f>VLOOKUP('Raw Data'!$C2981,'country description'!$A$2:$B$16,2,0)</f>
        <v>India</v>
      </c>
      <c r="E2981" s="27" t="s">
        <v>14</v>
      </c>
      <c r="F2981" s="27" t="s">
        <v>6119</v>
      </c>
      <c r="G2981" s="27" t="s">
        <v>5264</v>
      </c>
      <c r="H2981" s="27" t="s">
        <v>18</v>
      </c>
      <c r="I2981" s="27" t="s">
        <v>19</v>
      </c>
      <c r="J2981" s="27" t="s">
        <v>19</v>
      </c>
      <c r="K2981" s="27">
        <v>1</v>
      </c>
      <c r="L2981" s="27">
        <v>164</v>
      </c>
      <c r="M2981" s="27">
        <v>300</v>
      </c>
      <c r="N2981" s="27">
        <v>3.6</v>
      </c>
      <c r="O2981" s="27">
        <v>2013</v>
      </c>
      <c r="P2981" s="27">
        <v>7</v>
      </c>
      <c r="Q2981" s="27">
        <v>28</v>
      </c>
      <c r="R2981" s="28">
        <f>DATE('Raw Data'!$O2981,'Raw Data'!$P2981,'Raw Data'!$Q2981)</f>
        <v>41483</v>
      </c>
      <c r="S2981" s="27" t="str">
        <f>CONCATENATE(MID('Raw Data'!$H2981,FIND("(",'Raw Data'!$H2981)+1,FIND(")",'Raw Data'!$H2981)-FIND("(",'Raw Data'!$H2981)-1),"",'Raw Data'!$M2981)</f>
        <v>Rs.300</v>
      </c>
      <c r="T2981" s="27">
        <f t="shared" si="46"/>
        <v>1</v>
      </c>
      <c r="U2981" s="29">
        <f>'Raw Data'!$M2981*'Raw Data'!$T2981</f>
        <v>300</v>
      </c>
    </row>
    <row r="2982" spans="1:21" x14ac:dyDescent="0.3">
      <c r="A2982" s="20">
        <v>18281989</v>
      </c>
      <c r="B2982" s="27" t="s">
        <v>6120</v>
      </c>
      <c r="C2982" s="27">
        <v>1</v>
      </c>
      <c r="D2982" s="27" t="str">
        <f>VLOOKUP('Raw Data'!$C2982,'country description'!$A$2:$B$16,2,0)</f>
        <v>India</v>
      </c>
      <c r="E2982" s="27" t="s">
        <v>14</v>
      </c>
      <c r="F2982" s="27" t="s">
        <v>6121</v>
      </c>
      <c r="G2982" s="27" t="s">
        <v>424</v>
      </c>
      <c r="H2982" s="27" t="s">
        <v>18</v>
      </c>
      <c r="I2982" s="27" t="s">
        <v>19</v>
      </c>
      <c r="J2982" s="27" t="s">
        <v>19</v>
      </c>
      <c r="K2982" s="27">
        <v>1</v>
      </c>
      <c r="L2982" s="27">
        <v>11</v>
      </c>
      <c r="M2982" s="27">
        <v>300</v>
      </c>
      <c r="N2982" s="27">
        <v>3.1</v>
      </c>
      <c r="O2982" s="27">
        <v>2012</v>
      </c>
      <c r="P2982" s="27">
        <v>7</v>
      </c>
      <c r="Q2982" s="27">
        <v>12</v>
      </c>
      <c r="R2982" s="28">
        <f>DATE('Raw Data'!$O2982,'Raw Data'!$P2982,'Raw Data'!$Q2982)</f>
        <v>41102</v>
      </c>
      <c r="S2982" s="27" t="str">
        <f>CONCATENATE(MID('Raw Data'!$H2982,FIND("(",'Raw Data'!$H2982)+1,FIND(")",'Raw Data'!$H2982)-FIND("(",'Raw Data'!$H2982)-1),"",'Raw Data'!$M2982)</f>
        <v>Rs.300</v>
      </c>
      <c r="T2982" s="27">
        <f t="shared" si="46"/>
        <v>1</v>
      </c>
      <c r="U2982" s="29">
        <f>'Raw Data'!$M2982*'Raw Data'!$T2982</f>
        <v>300</v>
      </c>
    </row>
    <row r="2983" spans="1:21" x14ac:dyDescent="0.3">
      <c r="A2983" s="20">
        <v>5586</v>
      </c>
      <c r="B2983" s="27" t="s">
        <v>6122</v>
      </c>
      <c r="C2983" s="27">
        <v>1</v>
      </c>
      <c r="D2983" s="27" t="str">
        <f>VLOOKUP('Raw Data'!$C2983,'country description'!$A$2:$B$16,2,0)</f>
        <v>India</v>
      </c>
      <c r="E2983" s="27" t="s">
        <v>14</v>
      </c>
      <c r="F2983" s="27" t="s">
        <v>6123</v>
      </c>
      <c r="G2983" s="27" t="s">
        <v>461</v>
      </c>
      <c r="H2983" s="27" t="s">
        <v>18</v>
      </c>
      <c r="I2983" s="27" t="s">
        <v>19</v>
      </c>
      <c r="J2983" s="27" t="s">
        <v>19</v>
      </c>
      <c r="K2983" s="27">
        <v>1</v>
      </c>
      <c r="L2983" s="27">
        <v>29</v>
      </c>
      <c r="M2983" s="27">
        <v>300</v>
      </c>
      <c r="N2983" s="27">
        <v>3.3</v>
      </c>
      <c r="O2983" s="27">
        <v>2012</v>
      </c>
      <c r="P2983" s="27">
        <v>7</v>
      </c>
      <c r="Q2983" s="27">
        <v>3</v>
      </c>
      <c r="R2983" s="28">
        <f>DATE('Raw Data'!$O2983,'Raw Data'!$P2983,'Raw Data'!$Q2983)</f>
        <v>41093</v>
      </c>
      <c r="S2983" s="27" t="str">
        <f>CONCATENATE(MID('Raw Data'!$H2983,FIND("(",'Raw Data'!$H2983)+1,FIND(")",'Raw Data'!$H2983)-FIND("(",'Raw Data'!$H2983)-1),"",'Raw Data'!$M2983)</f>
        <v>Rs.300</v>
      </c>
      <c r="T2983" s="27">
        <f t="shared" si="46"/>
        <v>1</v>
      </c>
      <c r="U2983" s="29">
        <f>'Raw Data'!$M2983*'Raw Data'!$T2983</f>
        <v>300</v>
      </c>
    </row>
    <row r="2984" spans="1:21" x14ac:dyDescent="0.3">
      <c r="A2984" s="20">
        <v>6072</v>
      </c>
      <c r="B2984" s="27" t="s">
        <v>6124</v>
      </c>
      <c r="C2984" s="27">
        <v>1</v>
      </c>
      <c r="D2984" s="27" t="str">
        <f>VLOOKUP('Raw Data'!$C2984,'country description'!$A$2:$B$16,2,0)</f>
        <v>India</v>
      </c>
      <c r="E2984" s="27" t="s">
        <v>14</v>
      </c>
      <c r="F2984" s="27" t="s">
        <v>6125</v>
      </c>
      <c r="G2984" s="27" t="s">
        <v>749</v>
      </c>
      <c r="H2984" s="27" t="s">
        <v>18</v>
      </c>
      <c r="I2984" s="27" t="s">
        <v>19</v>
      </c>
      <c r="J2984" s="27" t="s">
        <v>19</v>
      </c>
      <c r="K2984" s="27">
        <v>1</v>
      </c>
      <c r="L2984" s="27">
        <v>29</v>
      </c>
      <c r="M2984" s="27">
        <v>300</v>
      </c>
      <c r="N2984" s="27">
        <v>3.3</v>
      </c>
      <c r="O2984" s="27">
        <v>2016</v>
      </c>
      <c r="P2984" s="27">
        <v>7</v>
      </c>
      <c r="Q2984" s="27">
        <v>2</v>
      </c>
      <c r="R2984" s="28">
        <f>DATE('Raw Data'!$O2984,'Raw Data'!$P2984,'Raw Data'!$Q2984)</f>
        <v>42553</v>
      </c>
      <c r="S2984" s="27" t="str">
        <f>CONCATENATE(MID('Raw Data'!$H2984,FIND("(",'Raw Data'!$H2984)+1,FIND(")",'Raw Data'!$H2984)-FIND("(",'Raw Data'!$H2984)-1),"",'Raw Data'!$M2984)</f>
        <v>Rs.300</v>
      </c>
      <c r="T2984" s="27">
        <f t="shared" si="46"/>
        <v>1</v>
      </c>
      <c r="U2984" s="29">
        <f>'Raw Data'!$M2984*'Raw Data'!$T2984</f>
        <v>300</v>
      </c>
    </row>
    <row r="2985" spans="1:21" x14ac:dyDescent="0.3">
      <c r="A2985" s="20">
        <v>311894</v>
      </c>
      <c r="B2985" s="27" t="s">
        <v>6126</v>
      </c>
      <c r="C2985" s="27">
        <v>1</v>
      </c>
      <c r="D2985" s="27" t="str">
        <f>VLOOKUP('Raw Data'!$C2985,'country description'!$A$2:$B$16,2,0)</f>
        <v>India</v>
      </c>
      <c r="E2985" s="27" t="s">
        <v>14</v>
      </c>
      <c r="F2985" s="27" t="s">
        <v>6127</v>
      </c>
      <c r="G2985" s="27" t="s">
        <v>566</v>
      </c>
      <c r="H2985" s="27" t="s">
        <v>18</v>
      </c>
      <c r="I2985" s="27" t="s">
        <v>19</v>
      </c>
      <c r="J2985" s="27" t="s">
        <v>19</v>
      </c>
      <c r="K2985" s="27">
        <v>1</v>
      </c>
      <c r="L2985" s="27">
        <v>26</v>
      </c>
      <c r="M2985" s="27">
        <v>300</v>
      </c>
      <c r="N2985" s="27">
        <v>3.1</v>
      </c>
      <c r="O2985" s="27">
        <v>2010</v>
      </c>
      <c r="P2985" s="27">
        <v>7</v>
      </c>
      <c r="Q2985" s="27">
        <v>25</v>
      </c>
      <c r="R2985" s="28">
        <f>DATE('Raw Data'!$O2985,'Raw Data'!$P2985,'Raw Data'!$Q2985)</f>
        <v>40384</v>
      </c>
      <c r="S2985" s="27" t="str">
        <f>CONCATENATE(MID('Raw Data'!$H2985,FIND("(",'Raw Data'!$H2985)+1,FIND(")",'Raw Data'!$H2985)-FIND("(",'Raw Data'!$H2985)-1),"",'Raw Data'!$M2985)</f>
        <v>Rs.300</v>
      </c>
      <c r="T2985" s="27">
        <f t="shared" si="46"/>
        <v>1</v>
      </c>
      <c r="U2985" s="29">
        <f>'Raw Data'!$M2985*'Raw Data'!$T2985</f>
        <v>300</v>
      </c>
    </row>
    <row r="2986" spans="1:21" x14ac:dyDescent="0.3">
      <c r="A2986" s="20">
        <v>18368006</v>
      </c>
      <c r="B2986" s="27" t="s">
        <v>6128</v>
      </c>
      <c r="C2986" s="27">
        <v>1</v>
      </c>
      <c r="D2986" s="27" t="str">
        <f>VLOOKUP('Raw Data'!$C2986,'country description'!$A$2:$B$16,2,0)</f>
        <v>India</v>
      </c>
      <c r="E2986" s="27" t="s">
        <v>14</v>
      </c>
      <c r="F2986" s="27" t="s">
        <v>6129</v>
      </c>
      <c r="G2986" s="27" t="s">
        <v>455</v>
      </c>
      <c r="H2986" s="27" t="s">
        <v>18</v>
      </c>
      <c r="I2986" s="27" t="s">
        <v>19</v>
      </c>
      <c r="J2986" s="27" t="s">
        <v>19</v>
      </c>
      <c r="K2986" s="27">
        <v>1</v>
      </c>
      <c r="L2986" s="27">
        <v>4</v>
      </c>
      <c r="M2986" s="27">
        <v>300</v>
      </c>
      <c r="N2986" s="27">
        <v>2.9</v>
      </c>
      <c r="O2986" s="27">
        <v>2011</v>
      </c>
      <c r="P2986" s="27">
        <v>7</v>
      </c>
      <c r="Q2986" s="27">
        <v>13</v>
      </c>
      <c r="R2986" s="28">
        <f>DATE('Raw Data'!$O2986,'Raw Data'!$P2986,'Raw Data'!$Q2986)</f>
        <v>40737</v>
      </c>
      <c r="S2986" s="27" t="str">
        <f>CONCATENATE(MID('Raw Data'!$H2986,FIND("(",'Raw Data'!$H2986)+1,FIND(")",'Raw Data'!$H2986)-FIND("(",'Raw Data'!$H2986)-1),"",'Raw Data'!$M2986)</f>
        <v>Rs.300</v>
      </c>
      <c r="T2986" s="27">
        <f t="shared" si="46"/>
        <v>1</v>
      </c>
      <c r="U2986" s="29">
        <f>'Raw Data'!$M2986*'Raw Data'!$T2986</f>
        <v>300</v>
      </c>
    </row>
    <row r="2987" spans="1:21" x14ac:dyDescent="0.3">
      <c r="A2987" s="20">
        <v>18037821</v>
      </c>
      <c r="B2987" s="27" t="s">
        <v>6130</v>
      </c>
      <c r="C2987" s="27">
        <v>1</v>
      </c>
      <c r="D2987" s="27" t="str">
        <f>VLOOKUP('Raw Data'!$C2987,'country description'!$A$2:$B$16,2,0)</f>
        <v>India</v>
      </c>
      <c r="E2987" s="27" t="s">
        <v>14</v>
      </c>
      <c r="F2987" s="27" t="s">
        <v>6131</v>
      </c>
      <c r="G2987" s="27" t="s">
        <v>464</v>
      </c>
      <c r="H2987" s="27" t="s">
        <v>18</v>
      </c>
      <c r="I2987" s="27" t="s">
        <v>19</v>
      </c>
      <c r="J2987" s="27" t="s">
        <v>19</v>
      </c>
      <c r="K2987" s="27">
        <v>1</v>
      </c>
      <c r="L2987" s="27">
        <v>3</v>
      </c>
      <c r="M2987" s="27">
        <v>300</v>
      </c>
      <c r="N2987" s="27">
        <v>1</v>
      </c>
      <c r="O2987" s="27">
        <v>2018</v>
      </c>
      <c r="P2987" s="27">
        <v>7</v>
      </c>
      <c r="Q2987" s="27">
        <v>10</v>
      </c>
      <c r="R2987" s="28">
        <f>DATE('Raw Data'!$O2987,'Raw Data'!$P2987,'Raw Data'!$Q2987)</f>
        <v>43291</v>
      </c>
      <c r="S2987" s="27" t="str">
        <f>CONCATENATE(MID('Raw Data'!$H2987,FIND("(",'Raw Data'!$H2987)+1,FIND(")",'Raw Data'!$H2987)-FIND("(",'Raw Data'!$H2987)-1),"",'Raw Data'!$M2987)</f>
        <v>Rs.300</v>
      </c>
      <c r="T2987" s="27">
        <f t="shared" si="46"/>
        <v>1</v>
      </c>
      <c r="U2987" s="29">
        <f>'Raw Data'!$M2987*'Raw Data'!$T2987</f>
        <v>300</v>
      </c>
    </row>
    <row r="2988" spans="1:21" x14ac:dyDescent="0.3">
      <c r="A2988" s="20">
        <v>300710</v>
      </c>
      <c r="B2988" s="27" t="s">
        <v>6132</v>
      </c>
      <c r="C2988" s="27">
        <v>1</v>
      </c>
      <c r="D2988" s="27" t="str">
        <f>VLOOKUP('Raw Data'!$C2988,'country description'!$A$2:$B$16,2,0)</f>
        <v>India</v>
      </c>
      <c r="E2988" s="27" t="s">
        <v>14</v>
      </c>
      <c r="F2988" s="27" t="s">
        <v>6133</v>
      </c>
      <c r="G2988" s="27" t="s">
        <v>434</v>
      </c>
      <c r="H2988" s="27" t="s">
        <v>18</v>
      </c>
      <c r="I2988" s="27" t="s">
        <v>19</v>
      </c>
      <c r="J2988" s="27" t="s">
        <v>19</v>
      </c>
      <c r="K2988" s="27">
        <v>1</v>
      </c>
      <c r="L2988" s="27">
        <v>38</v>
      </c>
      <c r="M2988" s="27">
        <v>300</v>
      </c>
      <c r="N2988" s="27">
        <v>3.4</v>
      </c>
      <c r="O2988" s="27">
        <v>2010</v>
      </c>
      <c r="P2988" s="27">
        <v>7</v>
      </c>
      <c r="Q2988" s="27">
        <v>3</v>
      </c>
      <c r="R2988" s="28">
        <f>DATE('Raw Data'!$O2988,'Raw Data'!$P2988,'Raw Data'!$Q2988)</f>
        <v>40362</v>
      </c>
      <c r="S2988" s="27" t="str">
        <f>CONCATENATE(MID('Raw Data'!$H2988,FIND("(",'Raw Data'!$H2988)+1,FIND(")",'Raw Data'!$H2988)-FIND("(",'Raw Data'!$H2988)-1),"",'Raw Data'!$M2988)</f>
        <v>Rs.300</v>
      </c>
      <c r="T2988" s="27">
        <f t="shared" si="46"/>
        <v>1</v>
      </c>
      <c r="U2988" s="29">
        <f>'Raw Data'!$M2988*'Raw Data'!$T2988</f>
        <v>300</v>
      </c>
    </row>
    <row r="2989" spans="1:21" x14ac:dyDescent="0.3">
      <c r="A2989" s="20">
        <v>304217</v>
      </c>
      <c r="B2989" s="27" t="s">
        <v>6134</v>
      </c>
      <c r="C2989" s="27">
        <v>1</v>
      </c>
      <c r="D2989" s="27" t="str">
        <f>VLOOKUP('Raw Data'!$C2989,'country description'!$A$2:$B$16,2,0)</f>
        <v>India</v>
      </c>
      <c r="E2989" s="27" t="s">
        <v>14</v>
      </c>
      <c r="F2989" s="27" t="s">
        <v>6135</v>
      </c>
      <c r="G2989" s="27" t="s">
        <v>4284</v>
      </c>
      <c r="H2989" s="27" t="s">
        <v>18</v>
      </c>
      <c r="I2989" s="27" t="s">
        <v>19</v>
      </c>
      <c r="J2989" s="27" t="s">
        <v>19</v>
      </c>
      <c r="K2989" s="27">
        <v>1</v>
      </c>
      <c r="L2989" s="27">
        <v>7</v>
      </c>
      <c r="M2989" s="27">
        <v>300</v>
      </c>
      <c r="N2989" s="27">
        <v>2.9</v>
      </c>
      <c r="O2989" s="27">
        <v>2014</v>
      </c>
      <c r="P2989" s="27">
        <v>7</v>
      </c>
      <c r="Q2989" s="27">
        <v>7</v>
      </c>
      <c r="R2989" s="28">
        <f>DATE('Raw Data'!$O2989,'Raw Data'!$P2989,'Raw Data'!$Q2989)</f>
        <v>41827</v>
      </c>
      <c r="S2989" s="27" t="str">
        <f>CONCATENATE(MID('Raw Data'!$H2989,FIND("(",'Raw Data'!$H2989)+1,FIND(")",'Raw Data'!$H2989)-FIND("(",'Raw Data'!$H2989)-1),"",'Raw Data'!$M2989)</f>
        <v>Rs.300</v>
      </c>
      <c r="T2989" s="27">
        <f t="shared" si="46"/>
        <v>1</v>
      </c>
      <c r="U2989" s="29">
        <f>'Raw Data'!$M2989*'Raw Data'!$T2989</f>
        <v>300</v>
      </c>
    </row>
    <row r="2990" spans="1:21" x14ac:dyDescent="0.3">
      <c r="A2990" s="20">
        <v>18233583</v>
      </c>
      <c r="B2990" s="27" t="s">
        <v>6136</v>
      </c>
      <c r="C2990" s="27">
        <v>1</v>
      </c>
      <c r="D2990" s="27" t="str">
        <f>VLOOKUP('Raw Data'!$C2990,'country description'!$A$2:$B$16,2,0)</f>
        <v>India</v>
      </c>
      <c r="E2990" s="27" t="s">
        <v>14</v>
      </c>
      <c r="F2990" s="27" t="s">
        <v>6137</v>
      </c>
      <c r="G2990" s="27" t="s">
        <v>883</v>
      </c>
      <c r="H2990" s="27" t="s">
        <v>18</v>
      </c>
      <c r="I2990" s="27" t="s">
        <v>19</v>
      </c>
      <c r="J2990" s="27" t="s">
        <v>24</v>
      </c>
      <c r="K2990" s="27">
        <v>1</v>
      </c>
      <c r="L2990" s="27">
        <v>68</v>
      </c>
      <c r="M2990" s="27">
        <v>300</v>
      </c>
      <c r="N2990" s="27">
        <v>2.1</v>
      </c>
      <c r="O2990" s="27">
        <v>2010</v>
      </c>
      <c r="P2990" s="27">
        <v>7</v>
      </c>
      <c r="Q2990" s="27">
        <v>4</v>
      </c>
      <c r="R2990" s="28">
        <f>DATE('Raw Data'!$O2990,'Raw Data'!$P2990,'Raw Data'!$Q2990)</f>
        <v>40363</v>
      </c>
      <c r="S2990" s="27" t="str">
        <f>CONCATENATE(MID('Raw Data'!$H2990,FIND("(",'Raw Data'!$H2990)+1,FIND(")",'Raw Data'!$H2990)-FIND("(",'Raw Data'!$H2990)-1),"",'Raw Data'!$M2990)</f>
        <v>Rs.300</v>
      </c>
      <c r="T2990" s="27">
        <f t="shared" si="46"/>
        <v>1</v>
      </c>
      <c r="U2990" s="29">
        <f>'Raw Data'!$M2990*'Raw Data'!$T2990</f>
        <v>300</v>
      </c>
    </row>
    <row r="2991" spans="1:21" x14ac:dyDescent="0.3">
      <c r="A2991" s="20">
        <v>18476896</v>
      </c>
      <c r="B2991" s="27" t="s">
        <v>6138</v>
      </c>
      <c r="C2991" s="27">
        <v>1</v>
      </c>
      <c r="D2991" s="27" t="str">
        <f>VLOOKUP('Raw Data'!$C2991,'country description'!$A$2:$B$16,2,0)</f>
        <v>India</v>
      </c>
      <c r="E2991" s="27" t="s">
        <v>14</v>
      </c>
      <c r="F2991" s="27" t="s">
        <v>6139</v>
      </c>
      <c r="G2991" s="27" t="s">
        <v>464</v>
      </c>
      <c r="H2991" s="27" t="s">
        <v>18</v>
      </c>
      <c r="I2991" s="27" t="s">
        <v>19</v>
      </c>
      <c r="J2991" s="27" t="s">
        <v>19</v>
      </c>
      <c r="K2991" s="27">
        <v>1</v>
      </c>
      <c r="L2991" s="27">
        <v>10</v>
      </c>
      <c r="M2991" s="27">
        <v>300</v>
      </c>
      <c r="N2991" s="27">
        <v>3.5</v>
      </c>
      <c r="O2991" s="27">
        <v>2018</v>
      </c>
      <c r="P2991" s="27">
        <v>7</v>
      </c>
      <c r="Q2991" s="27">
        <v>19</v>
      </c>
      <c r="R2991" s="28">
        <f>DATE('Raw Data'!$O2991,'Raw Data'!$P2991,'Raw Data'!$Q2991)</f>
        <v>43300</v>
      </c>
      <c r="S2991" s="27" t="str">
        <f>CONCATENATE(MID('Raw Data'!$H2991,FIND("(",'Raw Data'!$H2991)+1,FIND(")",'Raw Data'!$H2991)-FIND("(",'Raw Data'!$H2991)-1),"",'Raw Data'!$M2991)</f>
        <v>Rs.300</v>
      </c>
      <c r="T2991" s="27">
        <f t="shared" si="46"/>
        <v>1</v>
      </c>
      <c r="U2991" s="29">
        <f>'Raw Data'!$M2991*'Raw Data'!$T2991</f>
        <v>300</v>
      </c>
    </row>
    <row r="2992" spans="1:21" x14ac:dyDescent="0.3">
      <c r="A2992" s="20">
        <v>18222572</v>
      </c>
      <c r="B2992" s="27" t="s">
        <v>5963</v>
      </c>
      <c r="C2992" s="27">
        <v>1</v>
      </c>
      <c r="D2992" s="27" t="str">
        <f>VLOOKUP('Raw Data'!$C2992,'country description'!$A$2:$B$16,2,0)</f>
        <v>India</v>
      </c>
      <c r="E2992" s="27" t="s">
        <v>14</v>
      </c>
      <c r="F2992" s="27" t="s">
        <v>6140</v>
      </c>
      <c r="G2992" s="27" t="s">
        <v>587</v>
      </c>
      <c r="H2992" s="27" t="s">
        <v>18</v>
      </c>
      <c r="I2992" s="27" t="s">
        <v>19</v>
      </c>
      <c r="J2992" s="27" t="s">
        <v>24</v>
      </c>
      <c r="K2992" s="27">
        <v>1</v>
      </c>
      <c r="L2992" s="27">
        <v>72</v>
      </c>
      <c r="M2992" s="27">
        <v>300</v>
      </c>
      <c r="N2992" s="27">
        <v>3.9</v>
      </c>
      <c r="O2992" s="27">
        <v>2011</v>
      </c>
      <c r="P2992" s="27">
        <v>7</v>
      </c>
      <c r="Q2992" s="27">
        <v>16</v>
      </c>
      <c r="R2992" s="28">
        <f>DATE('Raw Data'!$O2992,'Raw Data'!$P2992,'Raw Data'!$Q2992)</f>
        <v>40740</v>
      </c>
      <c r="S2992" s="27" t="str">
        <f>CONCATENATE(MID('Raw Data'!$H2992,FIND("(",'Raw Data'!$H2992)+1,FIND(")",'Raw Data'!$H2992)-FIND("(",'Raw Data'!$H2992)-1),"",'Raw Data'!$M2992)</f>
        <v>Rs.300</v>
      </c>
      <c r="T2992" s="27">
        <f t="shared" si="46"/>
        <v>1</v>
      </c>
      <c r="U2992" s="29">
        <f>'Raw Data'!$M2992*'Raw Data'!$T2992</f>
        <v>300</v>
      </c>
    </row>
    <row r="2993" spans="1:21" x14ac:dyDescent="0.3">
      <c r="A2993" s="20">
        <v>18241532</v>
      </c>
      <c r="B2993" s="27" t="s">
        <v>6141</v>
      </c>
      <c r="C2993" s="27">
        <v>1</v>
      </c>
      <c r="D2993" s="27" t="str">
        <f>VLOOKUP('Raw Data'!$C2993,'country description'!$A$2:$B$16,2,0)</f>
        <v>India</v>
      </c>
      <c r="E2993" s="27" t="s">
        <v>14</v>
      </c>
      <c r="F2993" s="27" t="s">
        <v>6142</v>
      </c>
      <c r="G2993" s="27" t="s">
        <v>464</v>
      </c>
      <c r="H2993" s="27" t="s">
        <v>18</v>
      </c>
      <c r="I2993" s="27" t="s">
        <v>19</v>
      </c>
      <c r="J2993" s="27" t="s">
        <v>24</v>
      </c>
      <c r="K2993" s="27">
        <v>1</v>
      </c>
      <c r="L2993" s="27">
        <v>24</v>
      </c>
      <c r="M2993" s="27">
        <v>300</v>
      </c>
      <c r="N2993" s="27">
        <v>3.2</v>
      </c>
      <c r="O2993" s="27">
        <v>2016</v>
      </c>
      <c r="P2993" s="27">
        <v>7</v>
      </c>
      <c r="Q2993" s="27">
        <v>17</v>
      </c>
      <c r="R2993" s="28">
        <f>DATE('Raw Data'!$O2993,'Raw Data'!$P2993,'Raw Data'!$Q2993)</f>
        <v>42568</v>
      </c>
      <c r="S2993" s="27" t="str">
        <f>CONCATENATE(MID('Raw Data'!$H2993,FIND("(",'Raw Data'!$H2993)+1,FIND(")",'Raw Data'!$H2993)-FIND("(",'Raw Data'!$H2993)-1),"",'Raw Data'!$M2993)</f>
        <v>Rs.300</v>
      </c>
      <c r="T2993" s="27">
        <f t="shared" si="46"/>
        <v>1</v>
      </c>
      <c r="U2993" s="29">
        <f>'Raw Data'!$M2993*'Raw Data'!$T2993</f>
        <v>300</v>
      </c>
    </row>
    <row r="2994" spans="1:21" x14ac:dyDescent="0.3">
      <c r="A2994" s="20">
        <v>2951</v>
      </c>
      <c r="B2994" s="27" t="s">
        <v>6143</v>
      </c>
      <c r="C2994" s="27">
        <v>1</v>
      </c>
      <c r="D2994" s="27" t="str">
        <f>VLOOKUP('Raw Data'!$C2994,'country description'!$A$2:$B$16,2,0)</f>
        <v>India</v>
      </c>
      <c r="E2994" s="27" t="s">
        <v>14</v>
      </c>
      <c r="F2994" s="27" t="s">
        <v>6144</v>
      </c>
      <c r="G2994" s="27" t="s">
        <v>1242</v>
      </c>
      <c r="H2994" s="27" t="s">
        <v>18</v>
      </c>
      <c r="I2994" s="27" t="s">
        <v>19</v>
      </c>
      <c r="J2994" s="27" t="s">
        <v>19</v>
      </c>
      <c r="K2994" s="27">
        <v>1</v>
      </c>
      <c r="L2994" s="27">
        <v>48</v>
      </c>
      <c r="M2994" s="27">
        <v>300</v>
      </c>
      <c r="N2994" s="27">
        <v>3.3</v>
      </c>
      <c r="O2994" s="27">
        <v>2013</v>
      </c>
      <c r="P2994" s="27">
        <v>7</v>
      </c>
      <c r="Q2994" s="27">
        <v>18</v>
      </c>
      <c r="R2994" s="28">
        <f>DATE('Raw Data'!$O2994,'Raw Data'!$P2994,'Raw Data'!$Q2994)</f>
        <v>41473</v>
      </c>
      <c r="S2994" s="27" t="str">
        <f>CONCATENATE(MID('Raw Data'!$H2994,FIND("(",'Raw Data'!$H2994)+1,FIND(")",'Raw Data'!$H2994)-FIND("(",'Raw Data'!$H2994)-1),"",'Raw Data'!$M2994)</f>
        <v>Rs.300</v>
      </c>
      <c r="T2994" s="27">
        <f t="shared" si="46"/>
        <v>1</v>
      </c>
      <c r="U2994" s="29">
        <f>'Raw Data'!$M2994*'Raw Data'!$T2994</f>
        <v>300</v>
      </c>
    </row>
    <row r="2995" spans="1:21" x14ac:dyDescent="0.3">
      <c r="A2995" s="20">
        <v>18355141</v>
      </c>
      <c r="B2995" s="27" t="s">
        <v>6145</v>
      </c>
      <c r="C2995" s="27">
        <v>1</v>
      </c>
      <c r="D2995" s="27" t="str">
        <f>VLOOKUP('Raw Data'!$C2995,'country description'!$A$2:$B$16,2,0)</f>
        <v>India</v>
      </c>
      <c r="E2995" s="27" t="s">
        <v>14</v>
      </c>
      <c r="F2995" s="27" t="s">
        <v>6146</v>
      </c>
      <c r="G2995" s="27" t="s">
        <v>467</v>
      </c>
      <c r="H2995" s="27" t="s">
        <v>18</v>
      </c>
      <c r="I2995" s="27" t="s">
        <v>19</v>
      </c>
      <c r="J2995" s="27" t="s">
        <v>19</v>
      </c>
      <c r="K2995" s="27">
        <v>1</v>
      </c>
      <c r="L2995" s="27">
        <v>1</v>
      </c>
      <c r="M2995" s="27">
        <v>300</v>
      </c>
      <c r="N2995" s="27">
        <v>1</v>
      </c>
      <c r="O2995" s="27">
        <v>2012</v>
      </c>
      <c r="P2995" s="27">
        <v>7</v>
      </c>
      <c r="Q2995" s="27">
        <v>16</v>
      </c>
      <c r="R2995" s="28">
        <f>DATE('Raw Data'!$O2995,'Raw Data'!$P2995,'Raw Data'!$Q2995)</f>
        <v>41106</v>
      </c>
      <c r="S2995" s="27" t="str">
        <f>CONCATENATE(MID('Raw Data'!$H2995,FIND("(",'Raw Data'!$H2995)+1,FIND(")",'Raw Data'!$H2995)-FIND("(",'Raw Data'!$H2995)-1),"",'Raw Data'!$M2995)</f>
        <v>Rs.300</v>
      </c>
      <c r="T2995" s="27">
        <f t="shared" si="46"/>
        <v>1</v>
      </c>
      <c r="U2995" s="29">
        <f>'Raw Data'!$M2995*'Raw Data'!$T2995</f>
        <v>300</v>
      </c>
    </row>
    <row r="2996" spans="1:21" x14ac:dyDescent="0.3">
      <c r="A2996" s="20">
        <v>312032</v>
      </c>
      <c r="B2996" s="27" t="s">
        <v>6147</v>
      </c>
      <c r="C2996" s="27">
        <v>1</v>
      </c>
      <c r="D2996" s="27" t="str">
        <f>VLOOKUP('Raw Data'!$C2996,'country description'!$A$2:$B$16,2,0)</f>
        <v>India</v>
      </c>
      <c r="E2996" s="27" t="s">
        <v>14</v>
      </c>
      <c r="F2996" s="27" t="s">
        <v>6148</v>
      </c>
      <c r="G2996" s="27" t="s">
        <v>461</v>
      </c>
      <c r="H2996" s="27" t="s">
        <v>18</v>
      </c>
      <c r="I2996" s="27" t="s">
        <v>19</v>
      </c>
      <c r="J2996" s="27" t="s">
        <v>19</v>
      </c>
      <c r="K2996" s="27">
        <v>1</v>
      </c>
      <c r="L2996" s="27">
        <v>31</v>
      </c>
      <c r="M2996" s="27">
        <v>300</v>
      </c>
      <c r="N2996" s="27">
        <v>3.4</v>
      </c>
      <c r="O2996" s="27">
        <v>2010</v>
      </c>
      <c r="P2996" s="27">
        <v>7</v>
      </c>
      <c r="Q2996" s="27">
        <v>2</v>
      </c>
      <c r="R2996" s="28">
        <f>DATE('Raw Data'!$O2996,'Raw Data'!$P2996,'Raw Data'!$Q2996)</f>
        <v>40361</v>
      </c>
      <c r="S2996" s="27" t="str">
        <f>CONCATENATE(MID('Raw Data'!$H2996,FIND("(",'Raw Data'!$H2996)+1,FIND(")",'Raw Data'!$H2996)-FIND("(",'Raw Data'!$H2996)-1),"",'Raw Data'!$M2996)</f>
        <v>Rs.300</v>
      </c>
      <c r="T2996" s="27">
        <f t="shared" si="46"/>
        <v>1</v>
      </c>
      <c r="U2996" s="29">
        <f>'Raw Data'!$M2996*'Raw Data'!$T2996</f>
        <v>300</v>
      </c>
    </row>
    <row r="2997" spans="1:21" x14ac:dyDescent="0.3">
      <c r="A2997" s="20">
        <v>18460981</v>
      </c>
      <c r="B2997" s="27" t="s">
        <v>6149</v>
      </c>
      <c r="C2997" s="27">
        <v>1</v>
      </c>
      <c r="D2997" s="27" t="str">
        <f>VLOOKUP('Raw Data'!$C2997,'country description'!$A$2:$B$16,2,0)</f>
        <v>India</v>
      </c>
      <c r="E2997" s="27" t="s">
        <v>14</v>
      </c>
      <c r="F2997" s="27" t="s">
        <v>6150</v>
      </c>
      <c r="G2997" s="27" t="s">
        <v>566</v>
      </c>
      <c r="H2997" s="27" t="s">
        <v>18</v>
      </c>
      <c r="I2997" s="27" t="s">
        <v>19</v>
      </c>
      <c r="J2997" s="27" t="s">
        <v>19</v>
      </c>
      <c r="K2997" s="27">
        <v>1</v>
      </c>
      <c r="L2997" s="27">
        <v>9</v>
      </c>
      <c r="M2997" s="27">
        <v>300</v>
      </c>
      <c r="N2997" s="27">
        <v>3.2</v>
      </c>
      <c r="O2997" s="27">
        <v>2017</v>
      </c>
      <c r="P2997" s="27">
        <v>7</v>
      </c>
      <c r="Q2997" s="27">
        <v>15</v>
      </c>
      <c r="R2997" s="28">
        <f>DATE('Raw Data'!$O2997,'Raw Data'!$P2997,'Raw Data'!$Q2997)</f>
        <v>42931</v>
      </c>
      <c r="S2997" s="27" t="str">
        <f>CONCATENATE(MID('Raw Data'!$H2997,FIND("(",'Raw Data'!$H2997)+1,FIND(")",'Raw Data'!$H2997)-FIND("(",'Raw Data'!$H2997)-1),"",'Raw Data'!$M2997)</f>
        <v>Rs.300</v>
      </c>
      <c r="T2997" s="27">
        <f t="shared" si="46"/>
        <v>1</v>
      </c>
      <c r="U2997" s="29">
        <f>'Raw Data'!$M2997*'Raw Data'!$T2997</f>
        <v>300</v>
      </c>
    </row>
    <row r="2998" spans="1:21" x14ac:dyDescent="0.3">
      <c r="A2998" s="20">
        <v>18303719</v>
      </c>
      <c r="B2998" s="27" t="s">
        <v>6151</v>
      </c>
      <c r="C2998" s="27">
        <v>1</v>
      </c>
      <c r="D2998" s="27" t="str">
        <f>VLOOKUP('Raw Data'!$C2998,'country description'!$A$2:$B$16,2,0)</f>
        <v>India</v>
      </c>
      <c r="E2998" s="27" t="s">
        <v>14</v>
      </c>
      <c r="F2998" s="27" t="s">
        <v>6152</v>
      </c>
      <c r="G2998" s="27" t="s">
        <v>5991</v>
      </c>
      <c r="H2998" s="27" t="s">
        <v>18</v>
      </c>
      <c r="I2998" s="27" t="s">
        <v>19</v>
      </c>
      <c r="J2998" s="27" t="s">
        <v>19</v>
      </c>
      <c r="K2998" s="27">
        <v>1</v>
      </c>
      <c r="L2998" s="27">
        <v>13</v>
      </c>
      <c r="M2998" s="27">
        <v>300</v>
      </c>
      <c r="N2998" s="27">
        <v>3.3</v>
      </c>
      <c r="O2998" s="27">
        <v>2017</v>
      </c>
      <c r="P2998" s="27">
        <v>7</v>
      </c>
      <c r="Q2998" s="27">
        <v>14</v>
      </c>
      <c r="R2998" s="28">
        <f>DATE('Raw Data'!$O2998,'Raw Data'!$P2998,'Raw Data'!$Q2998)</f>
        <v>42930</v>
      </c>
      <c r="S2998" s="27" t="str">
        <f>CONCATENATE(MID('Raw Data'!$H2998,FIND("(",'Raw Data'!$H2998)+1,FIND(")",'Raw Data'!$H2998)-FIND("(",'Raw Data'!$H2998)-1),"",'Raw Data'!$M2998)</f>
        <v>Rs.300</v>
      </c>
      <c r="T2998" s="27">
        <f t="shared" si="46"/>
        <v>1</v>
      </c>
      <c r="U2998" s="29">
        <f>'Raw Data'!$M2998*'Raw Data'!$T2998</f>
        <v>300</v>
      </c>
    </row>
    <row r="2999" spans="1:21" x14ac:dyDescent="0.3">
      <c r="A2999" s="20">
        <v>18372669</v>
      </c>
      <c r="B2999" s="27" t="s">
        <v>6153</v>
      </c>
      <c r="C2999" s="27">
        <v>1</v>
      </c>
      <c r="D2999" s="27" t="str">
        <f>VLOOKUP('Raw Data'!$C2999,'country description'!$A$2:$B$16,2,0)</f>
        <v>India</v>
      </c>
      <c r="E2999" s="27" t="s">
        <v>14</v>
      </c>
      <c r="F2999" s="27" t="s">
        <v>6154</v>
      </c>
      <c r="G2999" s="27" t="s">
        <v>455</v>
      </c>
      <c r="H2999" s="27" t="s">
        <v>18</v>
      </c>
      <c r="I2999" s="27" t="s">
        <v>19</v>
      </c>
      <c r="J2999" s="27" t="s">
        <v>19</v>
      </c>
      <c r="K2999" s="27">
        <v>1</v>
      </c>
      <c r="L2999" s="27">
        <v>6</v>
      </c>
      <c r="M2999" s="27">
        <v>300</v>
      </c>
      <c r="N2999" s="27">
        <v>3</v>
      </c>
      <c r="O2999" s="27">
        <v>2012</v>
      </c>
      <c r="P2999" s="27">
        <v>7</v>
      </c>
      <c r="Q2999" s="27">
        <v>21</v>
      </c>
      <c r="R2999" s="28">
        <f>DATE('Raw Data'!$O2999,'Raw Data'!$P2999,'Raw Data'!$Q2999)</f>
        <v>41111</v>
      </c>
      <c r="S2999" s="27" t="str">
        <f>CONCATENATE(MID('Raw Data'!$H2999,FIND("(",'Raw Data'!$H2999)+1,FIND(")",'Raw Data'!$H2999)-FIND("(",'Raw Data'!$H2999)-1),"",'Raw Data'!$M2999)</f>
        <v>Rs.300</v>
      </c>
      <c r="T2999" s="27">
        <f t="shared" si="46"/>
        <v>1</v>
      </c>
      <c r="U2999" s="29">
        <f>'Raw Data'!$M2999*'Raw Data'!$T2999</f>
        <v>300</v>
      </c>
    </row>
    <row r="3000" spans="1:21" x14ac:dyDescent="0.3">
      <c r="A3000" s="20">
        <v>18368021</v>
      </c>
      <c r="B3000" s="27" t="s">
        <v>6155</v>
      </c>
      <c r="C3000" s="27">
        <v>1</v>
      </c>
      <c r="D3000" s="27" t="str">
        <f>VLOOKUP('Raw Data'!$C3000,'country description'!$A$2:$B$16,2,0)</f>
        <v>India</v>
      </c>
      <c r="E3000" s="27" t="s">
        <v>14</v>
      </c>
      <c r="F3000" s="27" t="s">
        <v>6156</v>
      </c>
      <c r="G3000" s="27" t="s">
        <v>455</v>
      </c>
      <c r="H3000" s="27" t="s">
        <v>18</v>
      </c>
      <c r="I3000" s="27" t="s">
        <v>19</v>
      </c>
      <c r="J3000" s="27" t="s">
        <v>19</v>
      </c>
      <c r="K3000" s="27">
        <v>1</v>
      </c>
      <c r="L3000" s="27">
        <v>1</v>
      </c>
      <c r="M3000" s="27">
        <v>300</v>
      </c>
      <c r="N3000" s="27">
        <v>1</v>
      </c>
      <c r="O3000" s="27">
        <v>2018</v>
      </c>
      <c r="P3000" s="27">
        <v>7</v>
      </c>
      <c r="Q3000" s="27">
        <v>14</v>
      </c>
      <c r="R3000" s="28">
        <f>DATE('Raw Data'!$O3000,'Raw Data'!$P3000,'Raw Data'!$Q3000)</f>
        <v>43295</v>
      </c>
      <c r="S3000" s="27" t="str">
        <f>CONCATENATE(MID('Raw Data'!$H3000,FIND("(",'Raw Data'!$H3000)+1,FIND(")",'Raw Data'!$H3000)-FIND("(",'Raw Data'!$H3000)-1),"",'Raw Data'!$M3000)</f>
        <v>Rs.300</v>
      </c>
      <c r="T3000" s="27">
        <f t="shared" si="46"/>
        <v>1</v>
      </c>
      <c r="U3000" s="29">
        <f>'Raw Data'!$M3000*'Raw Data'!$T3000</f>
        <v>300</v>
      </c>
    </row>
    <row r="3001" spans="1:21" x14ac:dyDescent="0.3">
      <c r="A3001" s="20">
        <v>302005</v>
      </c>
      <c r="B3001" s="27" t="s">
        <v>5979</v>
      </c>
      <c r="C3001" s="27">
        <v>1</v>
      </c>
      <c r="D3001" s="27" t="str">
        <f>VLOOKUP('Raw Data'!$C3001,'country description'!$A$2:$B$16,2,0)</f>
        <v>India</v>
      </c>
      <c r="E3001" s="27" t="s">
        <v>14</v>
      </c>
      <c r="F3001" s="27" t="s">
        <v>6157</v>
      </c>
      <c r="G3001" s="27" t="s">
        <v>610</v>
      </c>
      <c r="H3001" s="27" t="s">
        <v>18</v>
      </c>
      <c r="I3001" s="27" t="s">
        <v>19</v>
      </c>
      <c r="J3001" s="27" t="s">
        <v>19</v>
      </c>
      <c r="K3001" s="27">
        <v>1</v>
      </c>
      <c r="L3001" s="27">
        <v>10</v>
      </c>
      <c r="M3001" s="27">
        <v>300</v>
      </c>
      <c r="N3001" s="27">
        <v>3.1</v>
      </c>
      <c r="O3001" s="27">
        <v>2017</v>
      </c>
      <c r="P3001" s="27">
        <v>7</v>
      </c>
      <c r="Q3001" s="27">
        <v>22</v>
      </c>
      <c r="R3001" s="28">
        <f>DATE('Raw Data'!$O3001,'Raw Data'!$P3001,'Raw Data'!$Q3001)</f>
        <v>42938</v>
      </c>
      <c r="S3001" s="27" t="str">
        <f>CONCATENATE(MID('Raw Data'!$H3001,FIND("(",'Raw Data'!$H3001)+1,FIND(")",'Raw Data'!$H3001)-FIND("(",'Raw Data'!$H3001)-1),"",'Raw Data'!$M3001)</f>
        <v>Rs.300</v>
      </c>
      <c r="T3001" s="27">
        <f t="shared" si="46"/>
        <v>1</v>
      </c>
      <c r="U3001" s="29">
        <f>'Raw Data'!$M3001*'Raw Data'!$T3001</f>
        <v>300</v>
      </c>
    </row>
    <row r="3002" spans="1:21" x14ac:dyDescent="0.3">
      <c r="A3002" s="20">
        <v>18291240</v>
      </c>
      <c r="B3002" s="27" t="s">
        <v>6158</v>
      </c>
      <c r="C3002" s="27">
        <v>1</v>
      </c>
      <c r="D3002" s="27" t="str">
        <f>VLOOKUP('Raw Data'!$C3002,'country description'!$A$2:$B$16,2,0)</f>
        <v>India</v>
      </c>
      <c r="E3002" s="27" t="s">
        <v>14</v>
      </c>
      <c r="F3002" s="27" t="s">
        <v>6159</v>
      </c>
      <c r="G3002" s="27" t="s">
        <v>498</v>
      </c>
      <c r="H3002" s="27" t="s">
        <v>18</v>
      </c>
      <c r="I3002" s="27" t="s">
        <v>19</v>
      </c>
      <c r="J3002" s="27" t="s">
        <v>19</v>
      </c>
      <c r="K3002" s="27">
        <v>1</v>
      </c>
      <c r="L3002" s="27">
        <v>6</v>
      </c>
      <c r="M3002" s="27">
        <v>300</v>
      </c>
      <c r="N3002" s="27">
        <v>2.8</v>
      </c>
      <c r="O3002" s="27">
        <v>2010</v>
      </c>
      <c r="P3002" s="27">
        <v>7</v>
      </c>
      <c r="Q3002" s="27">
        <v>12</v>
      </c>
      <c r="R3002" s="28">
        <f>DATE('Raw Data'!$O3002,'Raw Data'!$P3002,'Raw Data'!$Q3002)</f>
        <v>40371</v>
      </c>
      <c r="S3002" s="27" t="str">
        <f>CONCATENATE(MID('Raw Data'!$H3002,FIND("(",'Raw Data'!$H3002)+1,FIND(")",'Raw Data'!$H3002)-FIND("(",'Raw Data'!$H3002)-1),"",'Raw Data'!$M3002)</f>
        <v>Rs.300</v>
      </c>
      <c r="T3002" s="27">
        <f t="shared" si="46"/>
        <v>1</v>
      </c>
      <c r="U3002" s="29">
        <f>'Raw Data'!$M3002*'Raw Data'!$T3002</f>
        <v>300</v>
      </c>
    </row>
    <row r="3003" spans="1:21" x14ac:dyDescent="0.3">
      <c r="A3003" s="20">
        <v>18124369</v>
      </c>
      <c r="B3003" s="27" t="s">
        <v>6160</v>
      </c>
      <c r="C3003" s="27">
        <v>1</v>
      </c>
      <c r="D3003" s="27" t="str">
        <f>VLOOKUP('Raw Data'!$C3003,'country description'!$A$2:$B$16,2,0)</f>
        <v>India</v>
      </c>
      <c r="E3003" s="27" t="s">
        <v>14</v>
      </c>
      <c r="F3003" s="27" t="s">
        <v>6161</v>
      </c>
      <c r="G3003" s="27" t="s">
        <v>6162</v>
      </c>
      <c r="H3003" s="27" t="s">
        <v>18</v>
      </c>
      <c r="I3003" s="27" t="s">
        <v>19</v>
      </c>
      <c r="J3003" s="27" t="s">
        <v>19</v>
      </c>
      <c r="K3003" s="27">
        <v>1</v>
      </c>
      <c r="L3003" s="27">
        <v>23</v>
      </c>
      <c r="M3003" s="27">
        <v>300</v>
      </c>
      <c r="N3003" s="27">
        <v>3.3</v>
      </c>
      <c r="O3003" s="27">
        <v>2017</v>
      </c>
      <c r="P3003" s="27">
        <v>7</v>
      </c>
      <c r="Q3003" s="27">
        <v>9</v>
      </c>
      <c r="R3003" s="28">
        <f>DATE('Raw Data'!$O3003,'Raw Data'!$P3003,'Raw Data'!$Q3003)</f>
        <v>42925</v>
      </c>
      <c r="S3003" s="27" t="str">
        <f>CONCATENATE(MID('Raw Data'!$H3003,FIND("(",'Raw Data'!$H3003)+1,FIND(")",'Raw Data'!$H3003)-FIND("(",'Raw Data'!$H3003)-1),"",'Raw Data'!$M3003)</f>
        <v>Rs.300</v>
      </c>
      <c r="T3003" s="27">
        <f t="shared" si="46"/>
        <v>1</v>
      </c>
      <c r="U3003" s="29">
        <f>'Raw Data'!$M3003*'Raw Data'!$T3003</f>
        <v>300</v>
      </c>
    </row>
    <row r="3004" spans="1:21" x14ac:dyDescent="0.3">
      <c r="A3004" s="20">
        <v>301380</v>
      </c>
      <c r="B3004" s="27" t="s">
        <v>6163</v>
      </c>
      <c r="C3004" s="27">
        <v>1</v>
      </c>
      <c r="D3004" s="27" t="str">
        <f>VLOOKUP('Raw Data'!$C3004,'country description'!$A$2:$B$16,2,0)</f>
        <v>India</v>
      </c>
      <c r="E3004" s="27" t="s">
        <v>14</v>
      </c>
      <c r="F3004" s="27" t="s">
        <v>6164</v>
      </c>
      <c r="G3004" s="27" t="s">
        <v>455</v>
      </c>
      <c r="H3004" s="27" t="s">
        <v>18</v>
      </c>
      <c r="I3004" s="27" t="s">
        <v>19</v>
      </c>
      <c r="J3004" s="27" t="s">
        <v>19</v>
      </c>
      <c r="K3004" s="27">
        <v>1</v>
      </c>
      <c r="L3004" s="27">
        <v>21</v>
      </c>
      <c r="M3004" s="27">
        <v>300</v>
      </c>
      <c r="N3004" s="27">
        <v>3.3</v>
      </c>
      <c r="O3004" s="27">
        <v>2012</v>
      </c>
      <c r="P3004" s="27">
        <v>7</v>
      </c>
      <c r="Q3004" s="27">
        <v>25</v>
      </c>
      <c r="R3004" s="28">
        <f>DATE('Raw Data'!$O3004,'Raw Data'!$P3004,'Raw Data'!$Q3004)</f>
        <v>41115</v>
      </c>
      <c r="S3004" s="27" t="str">
        <f>CONCATENATE(MID('Raw Data'!$H3004,FIND("(",'Raw Data'!$H3004)+1,FIND(")",'Raw Data'!$H3004)-FIND("(",'Raw Data'!$H3004)-1),"",'Raw Data'!$M3004)</f>
        <v>Rs.300</v>
      </c>
      <c r="T3004" s="27">
        <f t="shared" si="46"/>
        <v>1</v>
      </c>
      <c r="U3004" s="29">
        <f>'Raw Data'!$M3004*'Raw Data'!$T3004</f>
        <v>300</v>
      </c>
    </row>
    <row r="3005" spans="1:21" x14ac:dyDescent="0.3">
      <c r="A3005" s="20">
        <v>18474934</v>
      </c>
      <c r="B3005" s="27" t="s">
        <v>991</v>
      </c>
      <c r="C3005" s="27">
        <v>1</v>
      </c>
      <c r="D3005" s="27" t="str">
        <f>VLOOKUP('Raw Data'!$C3005,'country description'!$A$2:$B$16,2,0)</f>
        <v>India</v>
      </c>
      <c r="E3005" s="27" t="s">
        <v>14</v>
      </c>
      <c r="F3005" s="27" t="s">
        <v>6165</v>
      </c>
      <c r="G3005" s="27" t="s">
        <v>1100</v>
      </c>
      <c r="H3005" s="27" t="s">
        <v>18</v>
      </c>
      <c r="I3005" s="27" t="s">
        <v>19</v>
      </c>
      <c r="J3005" s="27" t="s">
        <v>19</v>
      </c>
      <c r="K3005" s="27">
        <v>1</v>
      </c>
      <c r="L3005" s="27">
        <v>1</v>
      </c>
      <c r="M3005" s="27">
        <v>300</v>
      </c>
      <c r="N3005" s="27">
        <v>1</v>
      </c>
      <c r="O3005" s="27">
        <v>2015</v>
      </c>
      <c r="P3005" s="27">
        <v>7</v>
      </c>
      <c r="Q3005" s="27">
        <v>11</v>
      </c>
      <c r="R3005" s="28">
        <f>DATE('Raw Data'!$O3005,'Raw Data'!$P3005,'Raw Data'!$Q3005)</f>
        <v>42196</v>
      </c>
      <c r="S3005" s="27" t="str">
        <f>CONCATENATE(MID('Raw Data'!$H3005,FIND("(",'Raw Data'!$H3005)+1,FIND(")",'Raw Data'!$H3005)-FIND("(",'Raw Data'!$H3005)-1),"",'Raw Data'!$M3005)</f>
        <v>Rs.300</v>
      </c>
      <c r="T3005" s="27">
        <f t="shared" si="46"/>
        <v>1</v>
      </c>
      <c r="U3005" s="29">
        <f>'Raw Data'!$M3005*'Raw Data'!$T3005</f>
        <v>300</v>
      </c>
    </row>
    <row r="3006" spans="1:21" x14ac:dyDescent="0.3">
      <c r="A3006" s="20">
        <v>18311951</v>
      </c>
      <c r="B3006" s="27" t="s">
        <v>6166</v>
      </c>
      <c r="C3006" s="27">
        <v>1</v>
      </c>
      <c r="D3006" s="27" t="str">
        <f>VLOOKUP('Raw Data'!$C3006,'country description'!$A$2:$B$16,2,0)</f>
        <v>India</v>
      </c>
      <c r="E3006" s="27" t="s">
        <v>14</v>
      </c>
      <c r="F3006" s="27" t="s">
        <v>6167</v>
      </c>
      <c r="G3006" s="27" t="s">
        <v>595</v>
      </c>
      <c r="H3006" s="27" t="s">
        <v>18</v>
      </c>
      <c r="I3006" s="27" t="s">
        <v>19</v>
      </c>
      <c r="J3006" s="27" t="s">
        <v>19</v>
      </c>
      <c r="K3006" s="27">
        <v>1</v>
      </c>
      <c r="L3006" s="27">
        <v>2</v>
      </c>
      <c r="M3006" s="27">
        <v>300</v>
      </c>
      <c r="N3006" s="27">
        <v>1</v>
      </c>
      <c r="O3006" s="27">
        <v>2018</v>
      </c>
      <c r="P3006" s="27">
        <v>6</v>
      </c>
      <c r="Q3006" s="27">
        <v>9</v>
      </c>
      <c r="R3006" s="28">
        <f>DATE('Raw Data'!$O3006,'Raw Data'!$P3006,'Raw Data'!$Q3006)</f>
        <v>43260</v>
      </c>
      <c r="S3006" s="27" t="str">
        <f>CONCATENATE(MID('Raw Data'!$H3006,FIND("(",'Raw Data'!$H3006)+1,FIND(")",'Raw Data'!$H3006)-FIND("(",'Raw Data'!$H3006)-1),"",'Raw Data'!$M3006)</f>
        <v>Rs.300</v>
      </c>
      <c r="T3006" s="27">
        <f t="shared" si="46"/>
        <v>1</v>
      </c>
      <c r="U3006" s="29">
        <f>'Raw Data'!$M3006*'Raw Data'!$T3006</f>
        <v>300</v>
      </c>
    </row>
    <row r="3007" spans="1:21" x14ac:dyDescent="0.3">
      <c r="A3007" s="20">
        <v>18057828</v>
      </c>
      <c r="B3007" s="27" t="s">
        <v>6168</v>
      </c>
      <c r="C3007" s="27">
        <v>1</v>
      </c>
      <c r="D3007" s="27" t="str">
        <f>VLOOKUP('Raw Data'!$C3007,'country description'!$A$2:$B$16,2,0)</f>
        <v>India</v>
      </c>
      <c r="E3007" s="27" t="s">
        <v>14</v>
      </c>
      <c r="F3007" s="27" t="s">
        <v>6169</v>
      </c>
      <c r="G3007" s="27" t="s">
        <v>704</v>
      </c>
      <c r="H3007" s="27" t="s">
        <v>18</v>
      </c>
      <c r="I3007" s="27" t="s">
        <v>19</v>
      </c>
      <c r="J3007" s="27" t="s">
        <v>19</v>
      </c>
      <c r="K3007" s="27">
        <v>1</v>
      </c>
      <c r="L3007" s="27">
        <v>1</v>
      </c>
      <c r="M3007" s="27">
        <v>300</v>
      </c>
      <c r="N3007" s="27">
        <v>1</v>
      </c>
      <c r="O3007" s="27">
        <v>2017</v>
      </c>
      <c r="P3007" s="27">
        <v>6</v>
      </c>
      <c r="Q3007" s="27">
        <v>8</v>
      </c>
      <c r="R3007" s="28">
        <f>DATE('Raw Data'!$O3007,'Raw Data'!$P3007,'Raw Data'!$Q3007)</f>
        <v>42894</v>
      </c>
      <c r="S3007" s="27" t="str">
        <f>CONCATENATE(MID('Raw Data'!$H3007,FIND("(",'Raw Data'!$H3007)+1,FIND(")",'Raw Data'!$H3007)-FIND("(",'Raw Data'!$H3007)-1),"",'Raw Data'!$M3007)</f>
        <v>Rs.300</v>
      </c>
      <c r="T3007" s="27">
        <f t="shared" si="46"/>
        <v>1</v>
      </c>
      <c r="U3007" s="29">
        <f>'Raw Data'!$M3007*'Raw Data'!$T3007</f>
        <v>300</v>
      </c>
    </row>
    <row r="3008" spans="1:21" x14ac:dyDescent="0.3">
      <c r="A3008" s="20">
        <v>18228885</v>
      </c>
      <c r="B3008" s="27" t="s">
        <v>6170</v>
      </c>
      <c r="C3008" s="27">
        <v>1</v>
      </c>
      <c r="D3008" s="27" t="str">
        <f>VLOOKUP('Raw Data'!$C3008,'country description'!$A$2:$B$16,2,0)</f>
        <v>India</v>
      </c>
      <c r="E3008" s="27" t="s">
        <v>14</v>
      </c>
      <c r="F3008" s="27" t="s">
        <v>6171</v>
      </c>
      <c r="G3008" s="27" t="s">
        <v>464</v>
      </c>
      <c r="H3008" s="27" t="s">
        <v>18</v>
      </c>
      <c r="I3008" s="27" t="s">
        <v>19</v>
      </c>
      <c r="J3008" s="27" t="s">
        <v>19</v>
      </c>
      <c r="K3008" s="27">
        <v>1</v>
      </c>
      <c r="L3008" s="27">
        <v>28</v>
      </c>
      <c r="M3008" s="27">
        <v>300</v>
      </c>
      <c r="N3008" s="27">
        <v>3.4</v>
      </c>
      <c r="O3008" s="27">
        <v>2012</v>
      </c>
      <c r="P3008" s="27">
        <v>6</v>
      </c>
      <c r="Q3008" s="27">
        <v>10</v>
      </c>
      <c r="R3008" s="28">
        <f>DATE('Raw Data'!$O3008,'Raw Data'!$P3008,'Raw Data'!$Q3008)</f>
        <v>41070</v>
      </c>
      <c r="S3008" s="27" t="str">
        <f>CONCATENATE(MID('Raw Data'!$H3008,FIND("(",'Raw Data'!$H3008)+1,FIND(")",'Raw Data'!$H3008)-FIND("(",'Raw Data'!$H3008)-1),"",'Raw Data'!$M3008)</f>
        <v>Rs.300</v>
      </c>
      <c r="T3008" s="27">
        <f t="shared" si="46"/>
        <v>1</v>
      </c>
      <c r="U3008" s="29">
        <f>'Raw Data'!$M3008*'Raw Data'!$T3008</f>
        <v>300</v>
      </c>
    </row>
    <row r="3009" spans="1:21" x14ac:dyDescent="0.3">
      <c r="A3009" s="20">
        <v>709</v>
      </c>
      <c r="B3009" s="27" t="s">
        <v>6172</v>
      </c>
      <c r="C3009" s="27">
        <v>1</v>
      </c>
      <c r="D3009" s="27" t="str">
        <f>VLOOKUP('Raw Data'!$C3009,'country description'!$A$2:$B$16,2,0)</f>
        <v>India</v>
      </c>
      <c r="E3009" s="27" t="s">
        <v>14</v>
      </c>
      <c r="F3009" s="27" t="s">
        <v>6173</v>
      </c>
      <c r="G3009" s="27" t="s">
        <v>595</v>
      </c>
      <c r="H3009" s="27" t="s">
        <v>18</v>
      </c>
      <c r="I3009" s="27" t="s">
        <v>19</v>
      </c>
      <c r="J3009" s="27" t="s">
        <v>24</v>
      </c>
      <c r="K3009" s="27">
        <v>1</v>
      </c>
      <c r="L3009" s="27">
        <v>38</v>
      </c>
      <c r="M3009" s="27">
        <v>300</v>
      </c>
      <c r="N3009" s="27">
        <v>3.3</v>
      </c>
      <c r="O3009" s="27">
        <v>2018</v>
      </c>
      <c r="P3009" s="27">
        <v>6</v>
      </c>
      <c r="Q3009" s="27">
        <v>26</v>
      </c>
      <c r="R3009" s="28">
        <f>DATE('Raw Data'!$O3009,'Raw Data'!$P3009,'Raw Data'!$Q3009)</f>
        <v>43277</v>
      </c>
      <c r="S3009" s="27" t="str">
        <f>CONCATENATE(MID('Raw Data'!$H3009,FIND("(",'Raw Data'!$H3009)+1,FIND(")",'Raw Data'!$H3009)-FIND("(",'Raw Data'!$H3009)-1),"",'Raw Data'!$M3009)</f>
        <v>Rs.300</v>
      </c>
      <c r="T3009" s="27">
        <f t="shared" si="46"/>
        <v>1</v>
      </c>
      <c r="U3009" s="29">
        <f>'Raw Data'!$M3009*'Raw Data'!$T3009</f>
        <v>300</v>
      </c>
    </row>
    <row r="3010" spans="1:21" x14ac:dyDescent="0.3">
      <c r="A3010" s="20">
        <v>18433907</v>
      </c>
      <c r="B3010" s="27" t="s">
        <v>6174</v>
      </c>
      <c r="C3010" s="27">
        <v>1</v>
      </c>
      <c r="D3010" s="27" t="str">
        <f>VLOOKUP('Raw Data'!$C3010,'country description'!$A$2:$B$16,2,0)</f>
        <v>India</v>
      </c>
      <c r="E3010" s="27" t="s">
        <v>14</v>
      </c>
      <c r="F3010" s="27" t="s">
        <v>6175</v>
      </c>
      <c r="G3010" s="27" t="s">
        <v>601</v>
      </c>
      <c r="H3010" s="27" t="s">
        <v>18</v>
      </c>
      <c r="I3010" s="27" t="s">
        <v>19</v>
      </c>
      <c r="J3010" s="27" t="s">
        <v>24</v>
      </c>
      <c r="K3010" s="27">
        <v>1</v>
      </c>
      <c r="L3010" s="27">
        <v>7</v>
      </c>
      <c r="M3010" s="27">
        <v>300</v>
      </c>
      <c r="N3010" s="27">
        <v>2.5</v>
      </c>
      <c r="O3010" s="27">
        <v>2013</v>
      </c>
      <c r="P3010" s="27">
        <v>6</v>
      </c>
      <c r="Q3010" s="27">
        <v>23</v>
      </c>
      <c r="R3010" s="28">
        <f>DATE('Raw Data'!$O3010,'Raw Data'!$P3010,'Raw Data'!$Q3010)</f>
        <v>41448</v>
      </c>
      <c r="S3010" s="27" t="str">
        <f>CONCATENATE(MID('Raw Data'!$H3010,FIND("(",'Raw Data'!$H3010)+1,FIND(")",'Raw Data'!$H3010)-FIND("(",'Raw Data'!$H3010)-1),"",'Raw Data'!$M3010)</f>
        <v>Rs.300</v>
      </c>
      <c r="T3010" s="27">
        <f t="shared" ref="T3010:T3073" si="47">VLOOKUP(D3010,$Y$4:$Z$18,2,0)</f>
        <v>1</v>
      </c>
      <c r="U3010" s="29">
        <f>'Raw Data'!$M3010*'Raw Data'!$T3010</f>
        <v>300</v>
      </c>
    </row>
    <row r="3011" spans="1:21" x14ac:dyDescent="0.3">
      <c r="A3011" s="20">
        <v>2878</v>
      </c>
      <c r="B3011" s="27" t="s">
        <v>6176</v>
      </c>
      <c r="C3011" s="27">
        <v>1</v>
      </c>
      <c r="D3011" s="27" t="str">
        <f>VLOOKUP('Raw Data'!$C3011,'country description'!$A$2:$B$16,2,0)</f>
        <v>India</v>
      </c>
      <c r="E3011" s="27" t="s">
        <v>14</v>
      </c>
      <c r="F3011" s="27" t="s">
        <v>6177</v>
      </c>
      <c r="G3011" s="27" t="s">
        <v>723</v>
      </c>
      <c r="H3011" s="27" t="s">
        <v>18</v>
      </c>
      <c r="I3011" s="27" t="s">
        <v>19</v>
      </c>
      <c r="J3011" s="27" t="s">
        <v>19</v>
      </c>
      <c r="K3011" s="27">
        <v>1</v>
      </c>
      <c r="L3011" s="27">
        <v>102</v>
      </c>
      <c r="M3011" s="27">
        <v>300</v>
      </c>
      <c r="N3011" s="27">
        <v>2.9</v>
      </c>
      <c r="O3011" s="27">
        <v>2015</v>
      </c>
      <c r="P3011" s="27">
        <v>6</v>
      </c>
      <c r="Q3011" s="27">
        <v>20</v>
      </c>
      <c r="R3011" s="28">
        <f>DATE('Raw Data'!$O3011,'Raw Data'!$P3011,'Raw Data'!$Q3011)</f>
        <v>42175</v>
      </c>
      <c r="S3011" s="27" t="str">
        <f>CONCATENATE(MID('Raw Data'!$H3011,FIND("(",'Raw Data'!$H3011)+1,FIND(")",'Raw Data'!$H3011)-FIND("(",'Raw Data'!$H3011)-1),"",'Raw Data'!$M3011)</f>
        <v>Rs.300</v>
      </c>
      <c r="T3011" s="27">
        <f t="shared" si="47"/>
        <v>1</v>
      </c>
      <c r="U3011" s="29">
        <f>'Raw Data'!$M3011*'Raw Data'!$T3011</f>
        <v>300</v>
      </c>
    </row>
    <row r="3012" spans="1:21" x14ac:dyDescent="0.3">
      <c r="A3012" s="20">
        <v>2067</v>
      </c>
      <c r="B3012" s="27" t="s">
        <v>6062</v>
      </c>
      <c r="C3012" s="27">
        <v>1</v>
      </c>
      <c r="D3012" s="27" t="str">
        <f>VLOOKUP('Raw Data'!$C3012,'country description'!$A$2:$B$16,2,0)</f>
        <v>India</v>
      </c>
      <c r="E3012" s="27" t="s">
        <v>14</v>
      </c>
      <c r="F3012" s="27" t="s">
        <v>6178</v>
      </c>
      <c r="G3012" s="27" t="s">
        <v>601</v>
      </c>
      <c r="H3012" s="27" t="s">
        <v>18</v>
      </c>
      <c r="I3012" s="27" t="s">
        <v>19</v>
      </c>
      <c r="J3012" s="27" t="s">
        <v>24</v>
      </c>
      <c r="K3012" s="27">
        <v>1</v>
      </c>
      <c r="L3012" s="27">
        <v>130</v>
      </c>
      <c r="M3012" s="27">
        <v>300</v>
      </c>
      <c r="N3012" s="27">
        <v>3.6</v>
      </c>
      <c r="O3012" s="27">
        <v>2015</v>
      </c>
      <c r="P3012" s="27">
        <v>6</v>
      </c>
      <c r="Q3012" s="27">
        <v>12</v>
      </c>
      <c r="R3012" s="28">
        <f>DATE('Raw Data'!$O3012,'Raw Data'!$P3012,'Raw Data'!$Q3012)</f>
        <v>42167</v>
      </c>
      <c r="S3012" s="27" t="str">
        <f>CONCATENATE(MID('Raw Data'!$H3012,FIND("(",'Raw Data'!$H3012)+1,FIND(")",'Raw Data'!$H3012)-FIND("(",'Raw Data'!$H3012)-1),"",'Raw Data'!$M3012)</f>
        <v>Rs.300</v>
      </c>
      <c r="T3012" s="27">
        <f t="shared" si="47"/>
        <v>1</v>
      </c>
      <c r="U3012" s="29">
        <f>'Raw Data'!$M3012*'Raw Data'!$T3012</f>
        <v>300</v>
      </c>
    </row>
    <row r="3013" spans="1:21" x14ac:dyDescent="0.3">
      <c r="A3013" s="20">
        <v>18378030</v>
      </c>
      <c r="B3013" s="27" t="s">
        <v>6179</v>
      </c>
      <c r="C3013" s="27">
        <v>1</v>
      </c>
      <c r="D3013" s="27" t="str">
        <f>VLOOKUP('Raw Data'!$C3013,'country description'!$A$2:$B$16,2,0)</f>
        <v>India</v>
      </c>
      <c r="E3013" s="27" t="s">
        <v>14</v>
      </c>
      <c r="F3013" s="27" t="s">
        <v>6180</v>
      </c>
      <c r="G3013" s="27" t="s">
        <v>455</v>
      </c>
      <c r="H3013" s="27" t="s">
        <v>18</v>
      </c>
      <c r="I3013" s="27" t="s">
        <v>19</v>
      </c>
      <c r="J3013" s="27" t="s">
        <v>19</v>
      </c>
      <c r="K3013" s="27">
        <v>1</v>
      </c>
      <c r="L3013" s="27">
        <v>1</v>
      </c>
      <c r="M3013" s="27">
        <v>300</v>
      </c>
      <c r="N3013" s="27">
        <v>1</v>
      </c>
      <c r="O3013" s="27">
        <v>2014</v>
      </c>
      <c r="P3013" s="27">
        <v>6</v>
      </c>
      <c r="Q3013" s="27">
        <v>1</v>
      </c>
      <c r="R3013" s="28">
        <f>DATE('Raw Data'!$O3013,'Raw Data'!$P3013,'Raw Data'!$Q3013)</f>
        <v>41791</v>
      </c>
      <c r="S3013" s="27" t="str">
        <f>CONCATENATE(MID('Raw Data'!$H3013,FIND("(",'Raw Data'!$H3013)+1,FIND(")",'Raw Data'!$H3013)-FIND("(",'Raw Data'!$H3013)-1),"",'Raw Data'!$M3013)</f>
        <v>Rs.300</v>
      </c>
      <c r="T3013" s="27">
        <f t="shared" si="47"/>
        <v>1</v>
      </c>
      <c r="U3013" s="29">
        <f>'Raw Data'!$M3013*'Raw Data'!$T3013</f>
        <v>300</v>
      </c>
    </row>
    <row r="3014" spans="1:21" x14ac:dyDescent="0.3">
      <c r="A3014" s="20">
        <v>5735</v>
      </c>
      <c r="B3014" s="27" t="s">
        <v>6181</v>
      </c>
      <c r="C3014" s="27">
        <v>1</v>
      </c>
      <c r="D3014" s="27" t="str">
        <f>VLOOKUP('Raw Data'!$C3014,'country description'!$A$2:$B$16,2,0)</f>
        <v>India</v>
      </c>
      <c r="E3014" s="27" t="s">
        <v>14</v>
      </c>
      <c r="F3014" s="27" t="s">
        <v>2451</v>
      </c>
      <c r="G3014" s="27" t="s">
        <v>6182</v>
      </c>
      <c r="H3014" s="27" t="s">
        <v>18</v>
      </c>
      <c r="I3014" s="27" t="s">
        <v>19</v>
      </c>
      <c r="J3014" s="27" t="s">
        <v>24</v>
      </c>
      <c r="K3014" s="27">
        <v>1</v>
      </c>
      <c r="L3014" s="27">
        <v>66</v>
      </c>
      <c r="M3014" s="27">
        <v>300</v>
      </c>
      <c r="N3014" s="27">
        <v>3.4</v>
      </c>
      <c r="O3014" s="27">
        <v>2013</v>
      </c>
      <c r="P3014" s="27">
        <v>6</v>
      </c>
      <c r="Q3014" s="27">
        <v>8</v>
      </c>
      <c r="R3014" s="28">
        <f>DATE('Raw Data'!$O3014,'Raw Data'!$P3014,'Raw Data'!$Q3014)</f>
        <v>41433</v>
      </c>
      <c r="S3014" s="27" t="str">
        <f>CONCATENATE(MID('Raw Data'!$H3014,FIND("(",'Raw Data'!$H3014)+1,FIND(")",'Raw Data'!$H3014)-FIND("(",'Raw Data'!$H3014)-1),"",'Raw Data'!$M3014)</f>
        <v>Rs.300</v>
      </c>
      <c r="T3014" s="27">
        <f t="shared" si="47"/>
        <v>1</v>
      </c>
      <c r="U3014" s="29">
        <f>'Raw Data'!$M3014*'Raw Data'!$T3014</f>
        <v>300</v>
      </c>
    </row>
    <row r="3015" spans="1:21" x14ac:dyDescent="0.3">
      <c r="A3015" s="20">
        <v>18433883</v>
      </c>
      <c r="B3015" s="27" t="s">
        <v>6183</v>
      </c>
      <c r="C3015" s="27">
        <v>1</v>
      </c>
      <c r="D3015" s="27" t="str">
        <f>VLOOKUP('Raw Data'!$C3015,'country description'!$A$2:$B$16,2,0)</f>
        <v>India</v>
      </c>
      <c r="E3015" s="27" t="s">
        <v>14</v>
      </c>
      <c r="F3015" s="27" t="s">
        <v>6184</v>
      </c>
      <c r="G3015" s="27" t="s">
        <v>424</v>
      </c>
      <c r="H3015" s="27" t="s">
        <v>18</v>
      </c>
      <c r="I3015" s="27" t="s">
        <v>19</v>
      </c>
      <c r="J3015" s="27" t="s">
        <v>24</v>
      </c>
      <c r="K3015" s="27">
        <v>1</v>
      </c>
      <c r="L3015" s="27">
        <v>7</v>
      </c>
      <c r="M3015" s="27">
        <v>300</v>
      </c>
      <c r="N3015" s="27">
        <v>2.9</v>
      </c>
      <c r="O3015" s="27">
        <v>2018</v>
      </c>
      <c r="P3015" s="27">
        <v>6</v>
      </c>
      <c r="Q3015" s="27">
        <v>20</v>
      </c>
      <c r="R3015" s="28">
        <f>DATE('Raw Data'!$O3015,'Raw Data'!$P3015,'Raw Data'!$Q3015)</f>
        <v>43271</v>
      </c>
      <c r="S3015" s="27" t="str">
        <f>CONCATENATE(MID('Raw Data'!$H3015,FIND("(",'Raw Data'!$H3015)+1,FIND(")",'Raw Data'!$H3015)-FIND("(",'Raw Data'!$H3015)-1),"",'Raw Data'!$M3015)</f>
        <v>Rs.300</v>
      </c>
      <c r="T3015" s="27">
        <f t="shared" si="47"/>
        <v>1</v>
      </c>
      <c r="U3015" s="29">
        <f>'Raw Data'!$M3015*'Raw Data'!$T3015</f>
        <v>300</v>
      </c>
    </row>
    <row r="3016" spans="1:21" x14ac:dyDescent="0.3">
      <c r="A3016" s="20">
        <v>310948</v>
      </c>
      <c r="B3016" s="27" t="s">
        <v>6185</v>
      </c>
      <c r="C3016" s="27">
        <v>1</v>
      </c>
      <c r="D3016" s="27" t="str">
        <f>VLOOKUP('Raw Data'!$C3016,'country description'!$A$2:$B$16,2,0)</f>
        <v>India</v>
      </c>
      <c r="E3016" s="27" t="s">
        <v>14</v>
      </c>
      <c r="F3016" s="27" t="s">
        <v>6186</v>
      </c>
      <c r="G3016" s="27" t="s">
        <v>704</v>
      </c>
      <c r="H3016" s="27" t="s">
        <v>18</v>
      </c>
      <c r="I3016" s="27" t="s">
        <v>19</v>
      </c>
      <c r="J3016" s="27" t="s">
        <v>19</v>
      </c>
      <c r="K3016" s="27">
        <v>1</v>
      </c>
      <c r="L3016" s="27">
        <v>4</v>
      </c>
      <c r="M3016" s="27">
        <v>300</v>
      </c>
      <c r="N3016" s="27">
        <v>3</v>
      </c>
      <c r="O3016" s="27">
        <v>2010</v>
      </c>
      <c r="P3016" s="27">
        <v>6</v>
      </c>
      <c r="Q3016" s="27">
        <v>15</v>
      </c>
      <c r="R3016" s="28">
        <f>DATE('Raw Data'!$O3016,'Raw Data'!$P3016,'Raw Data'!$Q3016)</f>
        <v>40344</v>
      </c>
      <c r="S3016" s="27" t="str">
        <f>CONCATENATE(MID('Raw Data'!$H3016,FIND("(",'Raw Data'!$H3016)+1,FIND(")",'Raw Data'!$H3016)-FIND("(",'Raw Data'!$H3016)-1),"",'Raw Data'!$M3016)</f>
        <v>Rs.300</v>
      </c>
      <c r="T3016" s="27">
        <f t="shared" si="47"/>
        <v>1</v>
      </c>
      <c r="U3016" s="29">
        <f>'Raw Data'!$M3016*'Raw Data'!$T3016</f>
        <v>300</v>
      </c>
    </row>
    <row r="3017" spans="1:21" x14ac:dyDescent="0.3">
      <c r="A3017" s="20">
        <v>307228</v>
      </c>
      <c r="B3017" s="27" t="s">
        <v>6187</v>
      </c>
      <c r="C3017" s="27">
        <v>1</v>
      </c>
      <c r="D3017" s="27" t="str">
        <f>VLOOKUP('Raw Data'!$C3017,'country description'!$A$2:$B$16,2,0)</f>
        <v>India</v>
      </c>
      <c r="E3017" s="27" t="s">
        <v>14</v>
      </c>
      <c r="F3017" s="27" t="s">
        <v>6188</v>
      </c>
      <c r="G3017" s="27" t="s">
        <v>434</v>
      </c>
      <c r="H3017" s="27" t="s">
        <v>18</v>
      </c>
      <c r="I3017" s="27" t="s">
        <v>19</v>
      </c>
      <c r="J3017" s="27" t="s">
        <v>19</v>
      </c>
      <c r="K3017" s="27">
        <v>1</v>
      </c>
      <c r="L3017" s="27">
        <v>32</v>
      </c>
      <c r="M3017" s="27">
        <v>300</v>
      </c>
      <c r="N3017" s="27">
        <v>3.5</v>
      </c>
      <c r="O3017" s="27">
        <v>2011</v>
      </c>
      <c r="P3017" s="27">
        <v>6</v>
      </c>
      <c r="Q3017" s="27">
        <v>21</v>
      </c>
      <c r="R3017" s="28">
        <f>DATE('Raw Data'!$O3017,'Raw Data'!$P3017,'Raw Data'!$Q3017)</f>
        <v>40715</v>
      </c>
      <c r="S3017" s="27" t="str">
        <f>CONCATENATE(MID('Raw Data'!$H3017,FIND("(",'Raw Data'!$H3017)+1,FIND(")",'Raw Data'!$H3017)-FIND("(",'Raw Data'!$H3017)-1),"",'Raw Data'!$M3017)</f>
        <v>Rs.300</v>
      </c>
      <c r="T3017" s="27">
        <f t="shared" si="47"/>
        <v>1</v>
      </c>
      <c r="U3017" s="29">
        <f>'Raw Data'!$M3017*'Raw Data'!$T3017</f>
        <v>300</v>
      </c>
    </row>
    <row r="3018" spans="1:21" x14ac:dyDescent="0.3">
      <c r="A3018" s="20">
        <v>310259</v>
      </c>
      <c r="B3018" s="27" t="s">
        <v>5020</v>
      </c>
      <c r="C3018" s="27">
        <v>1</v>
      </c>
      <c r="D3018" s="27" t="str">
        <f>VLOOKUP('Raw Data'!$C3018,'country description'!$A$2:$B$16,2,0)</f>
        <v>India</v>
      </c>
      <c r="E3018" s="27" t="s">
        <v>14</v>
      </c>
      <c r="F3018" s="27" t="s">
        <v>6189</v>
      </c>
      <c r="G3018" s="27" t="s">
        <v>404</v>
      </c>
      <c r="H3018" s="27" t="s">
        <v>18</v>
      </c>
      <c r="I3018" s="27" t="s">
        <v>19</v>
      </c>
      <c r="J3018" s="27" t="s">
        <v>24</v>
      </c>
      <c r="K3018" s="27">
        <v>1</v>
      </c>
      <c r="L3018" s="27">
        <v>65</v>
      </c>
      <c r="M3018" s="27">
        <v>300</v>
      </c>
      <c r="N3018" s="27">
        <v>3.5</v>
      </c>
      <c r="O3018" s="27">
        <v>2015</v>
      </c>
      <c r="P3018" s="27">
        <v>6</v>
      </c>
      <c r="Q3018" s="27">
        <v>17</v>
      </c>
      <c r="R3018" s="28">
        <f>DATE('Raw Data'!$O3018,'Raw Data'!$P3018,'Raw Data'!$Q3018)</f>
        <v>42172</v>
      </c>
      <c r="S3018" s="27" t="str">
        <f>CONCATENATE(MID('Raw Data'!$H3018,FIND("(",'Raw Data'!$H3018)+1,FIND(")",'Raw Data'!$H3018)-FIND("(",'Raw Data'!$H3018)-1),"",'Raw Data'!$M3018)</f>
        <v>Rs.300</v>
      </c>
      <c r="T3018" s="27">
        <f t="shared" si="47"/>
        <v>1</v>
      </c>
      <c r="U3018" s="29">
        <f>'Raw Data'!$M3018*'Raw Data'!$T3018</f>
        <v>300</v>
      </c>
    </row>
    <row r="3019" spans="1:21" x14ac:dyDescent="0.3">
      <c r="A3019" s="20">
        <v>306595</v>
      </c>
      <c r="B3019" s="27" t="s">
        <v>6190</v>
      </c>
      <c r="C3019" s="27">
        <v>1</v>
      </c>
      <c r="D3019" s="27" t="str">
        <f>VLOOKUP('Raw Data'!$C3019,'country description'!$A$2:$B$16,2,0)</f>
        <v>India</v>
      </c>
      <c r="E3019" s="27" t="s">
        <v>14</v>
      </c>
      <c r="F3019" s="27" t="s">
        <v>1529</v>
      </c>
      <c r="G3019" s="27" t="s">
        <v>464</v>
      </c>
      <c r="H3019" s="27" t="s">
        <v>18</v>
      </c>
      <c r="I3019" s="27" t="s">
        <v>19</v>
      </c>
      <c r="J3019" s="27" t="s">
        <v>24</v>
      </c>
      <c r="K3019" s="27">
        <v>1</v>
      </c>
      <c r="L3019" s="27">
        <v>11</v>
      </c>
      <c r="M3019" s="27">
        <v>300</v>
      </c>
      <c r="N3019" s="27">
        <v>3.4</v>
      </c>
      <c r="O3019" s="27">
        <v>2010</v>
      </c>
      <c r="P3019" s="27">
        <v>6</v>
      </c>
      <c r="Q3019" s="27">
        <v>7</v>
      </c>
      <c r="R3019" s="28">
        <f>DATE('Raw Data'!$O3019,'Raw Data'!$P3019,'Raw Data'!$Q3019)</f>
        <v>40336</v>
      </c>
      <c r="S3019" s="27" t="str">
        <f>CONCATENATE(MID('Raw Data'!$H3019,FIND("(",'Raw Data'!$H3019)+1,FIND(")",'Raw Data'!$H3019)-FIND("(",'Raw Data'!$H3019)-1),"",'Raw Data'!$M3019)</f>
        <v>Rs.300</v>
      </c>
      <c r="T3019" s="27">
        <f t="shared" si="47"/>
        <v>1</v>
      </c>
      <c r="U3019" s="29">
        <f>'Raw Data'!$M3019*'Raw Data'!$T3019</f>
        <v>300</v>
      </c>
    </row>
    <row r="3020" spans="1:21" x14ac:dyDescent="0.3">
      <c r="A3020" s="20">
        <v>303261</v>
      </c>
      <c r="B3020" s="27" t="s">
        <v>6191</v>
      </c>
      <c r="C3020" s="27">
        <v>1</v>
      </c>
      <c r="D3020" s="27" t="str">
        <f>VLOOKUP('Raw Data'!$C3020,'country description'!$A$2:$B$16,2,0)</f>
        <v>India</v>
      </c>
      <c r="E3020" s="27" t="s">
        <v>14</v>
      </c>
      <c r="F3020" s="27" t="s">
        <v>6192</v>
      </c>
      <c r="G3020" s="27" t="s">
        <v>404</v>
      </c>
      <c r="H3020" s="27" t="s">
        <v>18</v>
      </c>
      <c r="I3020" s="27" t="s">
        <v>19</v>
      </c>
      <c r="J3020" s="27" t="s">
        <v>19</v>
      </c>
      <c r="K3020" s="27">
        <v>1</v>
      </c>
      <c r="L3020" s="27">
        <v>117</v>
      </c>
      <c r="M3020" s="27">
        <v>300</v>
      </c>
      <c r="N3020" s="27">
        <v>3.5</v>
      </c>
      <c r="O3020" s="27">
        <v>2016</v>
      </c>
      <c r="P3020" s="27">
        <v>6</v>
      </c>
      <c r="Q3020" s="27">
        <v>7</v>
      </c>
      <c r="R3020" s="28">
        <f>DATE('Raw Data'!$O3020,'Raw Data'!$P3020,'Raw Data'!$Q3020)</f>
        <v>42528</v>
      </c>
      <c r="S3020" s="27" t="str">
        <f>CONCATENATE(MID('Raw Data'!$H3020,FIND("(",'Raw Data'!$H3020)+1,FIND(")",'Raw Data'!$H3020)-FIND("(",'Raw Data'!$H3020)-1),"",'Raw Data'!$M3020)</f>
        <v>Rs.300</v>
      </c>
      <c r="T3020" s="27">
        <f t="shared" si="47"/>
        <v>1</v>
      </c>
      <c r="U3020" s="29">
        <f>'Raw Data'!$M3020*'Raw Data'!$T3020</f>
        <v>300</v>
      </c>
    </row>
    <row r="3021" spans="1:21" x14ac:dyDescent="0.3">
      <c r="A3021" s="20">
        <v>18322591</v>
      </c>
      <c r="B3021" s="27" t="s">
        <v>6193</v>
      </c>
      <c r="C3021" s="27">
        <v>1</v>
      </c>
      <c r="D3021" s="27" t="str">
        <f>VLOOKUP('Raw Data'!$C3021,'country description'!$A$2:$B$16,2,0)</f>
        <v>India</v>
      </c>
      <c r="E3021" s="27" t="s">
        <v>14</v>
      </c>
      <c r="F3021" s="27" t="s">
        <v>6194</v>
      </c>
      <c r="G3021" s="27" t="s">
        <v>795</v>
      </c>
      <c r="H3021" s="27" t="s">
        <v>18</v>
      </c>
      <c r="I3021" s="27" t="s">
        <v>19</v>
      </c>
      <c r="J3021" s="27" t="s">
        <v>19</v>
      </c>
      <c r="K3021" s="27">
        <v>1</v>
      </c>
      <c r="L3021" s="27">
        <v>32</v>
      </c>
      <c r="M3021" s="27">
        <v>300</v>
      </c>
      <c r="N3021" s="27">
        <v>3.4</v>
      </c>
      <c r="O3021" s="27">
        <v>2015</v>
      </c>
      <c r="P3021" s="27">
        <v>6</v>
      </c>
      <c r="Q3021" s="27">
        <v>20</v>
      </c>
      <c r="R3021" s="28">
        <f>DATE('Raw Data'!$O3021,'Raw Data'!$P3021,'Raw Data'!$Q3021)</f>
        <v>42175</v>
      </c>
      <c r="S3021" s="27" t="str">
        <f>CONCATENATE(MID('Raw Data'!$H3021,FIND("(",'Raw Data'!$H3021)+1,FIND(")",'Raw Data'!$H3021)-FIND("(",'Raw Data'!$H3021)-1),"",'Raw Data'!$M3021)</f>
        <v>Rs.300</v>
      </c>
      <c r="T3021" s="27">
        <f t="shared" si="47"/>
        <v>1</v>
      </c>
      <c r="U3021" s="29">
        <f>'Raw Data'!$M3021*'Raw Data'!$T3021</f>
        <v>300</v>
      </c>
    </row>
    <row r="3022" spans="1:21" x14ac:dyDescent="0.3">
      <c r="A3022" s="20">
        <v>308189</v>
      </c>
      <c r="B3022" s="27" t="s">
        <v>6195</v>
      </c>
      <c r="C3022" s="27">
        <v>1</v>
      </c>
      <c r="D3022" s="27" t="str">
        <f>VLOOKUP('Raw Data'!$C3022,'country description'!$A$2:$B$16,2,0)</f>
        <v>India</v>
      </c>
      <c r="E3022" s="27" t="s">
        <v>14</v>
      </c>
      <c r="F3022" s="27" t="s">
        <v>6196</v>
      </c>
      <c r="G3022" s="27" t="s">
        <v>6197</v>
      </c>
      <c r="H3022" s="27" t="s">
        <v>18</v>
      </c>
      <c r="I3022" s="27" t="s">
        <v>19</v>
      </c>
      <c r="J3022" s="27" t="s">
        <v>19</v>
      </c>
      <c r="K3022" s="27">
        <v>1</v>
      </c>
      <c r="L3022" s="27">
        <v>9</v>
      </c>
      <c r="M3022" s="27">
        <v>300</v>
      </c>
      <c r="N3022" s="27">
        <v>3.1</v>
      </c>
      <c r="O3022" s="27">
        <v>2013</v>
      </c>
      <c r="P3022" s="27">
        <v>6</v>
      </c>
      <c r="Q3022" s="27">
        <v>2</v>
      </c>
      <c r="R3022" s="28">
        <f>DATE('Raw Data'!$O3022,'Raw Data'!$P3022,'Raw Data'!$Q3022)</f>
        <v>41427</v>
      </c>
      <c r="S3022" s="27" t="str">
        <f>CONCATENATE(MID('Raw Data'!$H3022,FIND("(",'Raw Data'!$H3022)+1,FIND(")",'Raw Data'!$H3022)-FIND("(",'Raw Data'!$H3022)-1),"",'Raw Data'!$M3022)</f>
        <v>Rs.300</v>
      </c>
      <c r="T3022" s="27">
        <f t="shared" si="47"/>
        <v>1</v>
      </c>
      <c r="U3022" s="29">
        <f>'Raw Data'!$M3022*'Raw Data'!$T3022</f>
        <v>300</v>
      </c>
    </row>
    <row r="3023" spans="1:21" x14ac:dyDescent="0.3">
      <c r="A3023" s="20">
        <v>18382373</v>
      </c>
      <c r="B3023" s="27" t="s">
        <v>6198</v>
      </c>
      <c r="C3023" s="27">
        <v>1</v>
      </c>
      <c r="D3023" s="27" t="str">
        <f>VLOOKUP('Raw Data'!$C3023,'country description'!$A$2:$B$16,2,0)</f>
        <v>India</v>
      </c>
      <c r="E3023" s="27" t="s">
        <v>14</v>
      </c>
      <c r="F3023" s="27" t="s">
        <v>6199</v>
      </c>
      <c r="G3023" s="27" t="s">
        <v>424</v>
      </c>
      <c r="H3023" s="27" t="s">
        <v>18</v>
      </c>
      <c r="I3023" s="27" t="s">
        <v>19</v>
      </c>
      <c r="J3023" s="27" t="s">
        <v>19</v>
      </c>
      <c r="K3023" s="27">
        <v>1</v>
      </c>
      <c r="L3023" s="27">
        <v>1</v>
      </c>
      <c r="M3023" s="27">
        <v>300</v>
      </c>
      <c r="N3023" s="27">
        <v>1</v>
      </c>
      <c r="O3023" s="27">
        <v>2010</v>
      </c>
      <c r="P3023" s="27">
        <v>6</v>
      </c>
      <c r="Q3023" s="27">
        <v>25</v>
      </c>
      <c r="R3023" s="28">
        <f>DATE('Raw Data'!$O3023,'Raw Data'!$P3023,'Raw Data'!$Q3023)</f>
        <v>40354</v>
      </c>
      <c r="S3023" s="27" t="str">
        <f>CONCATENATE(MID('Raw Data'!$H3023,FIND("(",'Raw Data'!$H3023)+1,FIND(")",'Raw Data'!$H3023)-FIND("(",'Raw Data'!$H3023)-1),"",'Raw Data'!$M3023)</f>
        <v>Rs.300</v>
      </c>
      <c r="T3023" s="27">
        <f t="shared" si="47"/>
        <v>1</v>
      </c>
      <c r="U3023" s="29">
        <f>'Raw Data'!$M3023*'Raw Data'!$T3023</f>
        <v>300</v>
      </c>
    </row>
    <row r="3024" spans="1:21" x14ac:dyDescent="0.3">
      <c r="A3024" s="20">
        <v>18414508</v>
      </c>
      <c r="B3024" s="27" t="s">
        <v>6200</v>
      </c>
      <c r="C3024" s="27">
        <v>1</v>
      </c>
      <c r="D3024" s="27" t="str">
        <f>VLOOKUP('Raw Data'!$C3024,'country description'!$A$2:$B$16,2,0)</f>
        <v>India</v>
      </c>
      <c r="E3024" s="27" t="s">
        <v>14</v>
      </c>
      <c r="F3024" s="27" t="s">
        <v>6201</v>
      </c>
      <c r="G3024" s="27" t="s">
        <v>424</v>
      </c>
      <c r="H3024" s="27" t="s">
        <v>18</v>
      </c>
      <c r="I3024" s="27" t="s">
        <v>19</v>
      </c>
      <c r="J3024" s="27" t="s">
        <v>19</v>
      </c>
      <c r="K3024" s="27">
        <v>1</v>
      </c>
      <c r="L3024" s="27">
        <v>1</v>
      </c>
      <c r="M3024" s="27">
        <v>300</v>
      </c>
      <c r="N3024" s="27">
        <v>1</v>
      </c>
      <c r="O3024" s="27">
        <v>2018</v>
      </c>
      <c r="P3024" s="27">
        <v>6</v>
      </c>
      <c r="Q3024" s="27">
        <v>16</v>
      </c>
      <c r="R3024" s="28">
        <f>DATE('Raw Data'!$O3024,'Raw Data'!$P3024,'Raw Data'!$Q3024)</f>
        <v>43267</v>
      </c>
      <c r="S3024" s="27" t="str">
        <f>CONCATENATE(MID('Raw Data'!$H3024,FIND("(",'Raw Data'!$H3024)+1,FIND(")",'Raw Data'!$H3024)-FIND("(",'Raw Data'!$H3024)-1),"",'Raw Data'!$M3024)</f>
        <v>Rs.300</v>
      </c>
      <c r="T3024" s="27">
        <f t="shared" si="47"/>
        <v>1</v>
      </c>
      <c r="U3024" s="29">
        <f>'Raw Data'!$M3024*'Raw Data'!$T3024</f>
        <v>300</v>
      </c>
    </row>
    <row r="3025" spans="1:21" x14ac:dyDescent="0.3">
      <c r="A3025" s="20">
        <v>18291201</v>
      </c>
      <c r="B3025" s="27" t="s">
        <v>6202</v>
      </c>
      <c r="C3025" s="27">
        <v>1</v>
      </c>
      <c r="D3025" s="27" t="str">
        <f>VLOOKUP('Raw Data'!$C3025,'country description'!$A$2:$B$16,2,0)</f>
        <v>India</v>
      </c>
      <c r="E3025" s="27" t="s">
        <v>14</v>
      </c>
      <c r="F3025" s="27" t="s">
        <v>6203</v>
      </c>
      <c r="G3025" s="27" t="s">
        <v>950</v>
      </c>
      <c r="H3025" s="27" t="s">
        <v>18</v>
      </c>
      <c r="I3025" s="27" t="s">
        <v>19</v>
      </c>
      <c r="J3025" s="27" t="s">
        <v>19</v>
      </c>
      <c r="K3025" s="27">
        <v>1</v>
      </c>
      <c r="L3025" s="27">
        <v>5</v>
      </c>
      <c r="M3025" s="27">
        <v>300</v>
      </c>
      <c r="N3025" s="27">
        <v>3</v>
      </c>
      <c r="O3025" s="27">
        <v>2012</v>
      </c>
      <c r="P3025" s="27">
        <v>6</v>
      </c>
      <c r="Q3025" s="27">
        <v>16</v>
      </c>
      <c r="R3025" s="28">
        <f>DATE('Raw Data'!$O3025,'Raw Data'!$P3025,'Raw Data'!$Q3025)</f>
        <v>41076</v>
      </c>
      <c r="S3025" s="27" t="str">
        <f>CONCATENATE(MID('Raw Data'!$H3025,FIND("(",'Raw Data'!$H3025)+1,FIND(")",'Raw Data'!$H3025)-FIND("(",'Raw Data'!$H3025)-1),"",'Raw Data'!$M3025)</f>
        <v>Rs.300</v>
      </c>
      <c r="T3025" s="27">
        <f t="shared" si="47"/>
        <v>1</v>
      </c>
      <c r="U3025" s="29">
        <f>'Raw Data'!$M3025*'Raw Data'!$T3025</f>
        <v>300</v>
      </c>
    </row>
    <row r="3026" spans="1:21" x14ac:dyDescent="0.3">
      <c r="A3026" s="20">
        <v>6225</v>
      </c>
      <c r="B3026" s="27" t="s">
        <v>6204</v>
      </c>
      <c r="C3026" s="27">
        <v>1</v>
      </c>
      <c r="D3026" s="27" t="str">
        <f>VLOOKUP('Raw Data'!$C3026,'country description'!$A$2:$B$16,2,0)</f>
        <v>India</v>
      </c>
      <c r="E3026" s="27" t="s">
        <v>14</v>
      </c>
      <c r="F3026" s="27" t="s">
        <v>6205</v>
      </c>
      <c r="G3026" s="27" t="s">
        <v>622</v>
      </c>
      <c r="H3026" s="27" t="s">
        <v>18</v>
      </c>
      <c r="I3026" s="27" t="s">
        <v>19</v>
      </c>
      <c r="J3026" s="27" t="s">
        <v>19</v>
      </c>
      <c r="K3026" s="27">
        <v>1</v>
      </c>
      <c r="L3026" s="27">
        <v>24</v>
      </c>
      <c r="M3026" s="27">
        <v>300</v>
      </c>
      <c r="N3026" s="27">
        <v>3</v>
      </c>
      <c r="O3026" s="27">
        <v>2013</v>
      </c>
      <c r="P3026" s="27">
        <v>6</v>
      </c>
      <c r="Q3026" s="27">
        <v>5</v>
      </c>
      <c r="R3026" s="28">
        <f>DATE('Raw Data'!$O3026,'Raw Data'!$P3026,'Raw Data'!$Q3026)</f>
        <v>41430</v>
      </c>
      <c r="S3026" s="27" t="str">
        <f>CONCATENATE(MID('Raw Data'!$H3026,FIND("(",'Raw Data'!$H3026)+1,FIND(")",'Raw Data'!$H3026)-FIND("(",'Raw Data'!$H3026)-1),"",'Raw Data'!$M3026)</f>
        <v>Rs.300</v>
      </c>
      <c r="T3026" s="27">
        <f t="shared" si="47"/>
        <v>1</v>
      </c>
      <c r="U3026" s="29">
        <f>'Raw Data'!$M3026*'Raw Data'!$T3026</f>
        <v>300</v>
      </c>
    </row>
    <row r="3027" spans="1:21" x14ac:dyDescent="0.3">
      <c r="A3027" s="20">
        <v>312087</v>
      </c>
      <c r="B3027" s="27" t="s">
        <v>6172</v>
      </c>
      <c r="C3027" s="27">
        <v>1</v>
      </c>
      <c r="D3027" s="27" t="str">
        <f>VLOOKUP('Raw Data'!$C3027,'country description'!$A$2:$B$16,2,0)</f>
        <v>India</v>
      </c>
      <c r="E3027" s="27" t="s">
        <v>14</v>
      </c>
      <c r="F3027" s="27" t="s">
        <v>6206</v>
      </c>
      <c r="G3027" s="27" t="s">
        <v>595</v>
      </c>
      <c r="H3027" s="27" t="s">
        <v>18</v>
      </c>
      <c r="I3027" s="27" t="s">
        <v>19</v>
      </c>
      <c r="J3027" s="27" t="s">
        <v>19</v>
      </c>
      <c r="K3027" s="27">
        <v>1</v>
      </c>
      <c r="L3027" s="27">
        <v>6</v>
      </c>
      <c r="M3027" s="27">
        <v>300</v>
      </c>
      <c r="N3027" s="27">
        <v>3.1</v>
      </c>
      <c r="O3027" s="27">
        <v>2017</v>
      </c>
      <c r="P3027" s="27">
        <v>6</v>
      </c>
      <c r="Q3027" s="27">
        <v>12</v>
      </c>
      <c r="R3027" s="28">
        <f>DATE('Raw Data'!$O3027,'Raw Data'!$P3027,'Raw Data'!$Q3027)</f>
        <v>42898</v>
      </c>
      <c r="S3027" s="27" t="str">
        <f>CONCATENATE(MID('Raw Data'!$H3027,FIND("(",'Raw Data'!$H3027)+1,FIND(")",'Raw Data'!$H3027)-FIND("(",'Raw Data'!$H3027)-1),"",'Raw Data'!$M3027)</f>
        <v>Rs.300</v>
      </c>
      <c r="T3027" s="27">
        <f t="shared" si="47"/>
        <v>1</v>
      </c>
      <c r="U3027" s="29">
        <f>'Raw Data'!$M3027*'Raw Data'!$T3027</f>
        <v>300</v>
      </c>
    </row>
    <row r="3028" spans="1:21" x14ac:dyDescent="0.3">
      <c r="A3028" s="20">
        <v>6355</v>
      </c>
      <c r="B3028" s="27" t="s">
        <v>6207</v>
      </c>
      <c r="C3028" s="27">
        <v>1</v>
      </c>
      <c r="D3028" s="27" t="str">
        <f>VLOOKUP('Raw Data'!$C3028,'country description'!$A$2:$B$16,2,0)</f>
        <v>India</v>
      </c>
      <c r="E3028" s="27" t="s">
        <v>14</v>
      </c>
      <c r="F3028" s="27" t="s">
        <v>6208</v>
      </c>
      <c r="G3028" s="27" t="s">
        <v>2441</v>
      </c>
      <c r="H3028" s="27" t="s">
        <v>18</v>
      </c>
      <c r="I3028" s="27" t="s">
        <v>19</v>
      </c>
      <c r="J3028" s="27" t="s">
        <v>19</v>
      </c>
      <c r="K3028" s="27">
        <v>1</v>
      </c>
      <c r="L3028" s="27">
        <v>8</v>
      </c>
      <c r="M3028" s="27">
        <v>300</v>
      </c>
      <c r="N3028" s="27">
        <v>2.9</v>
      </c>
      <c r="O3028" s="27">
        <v>2014</v>
      </c>
      <c r="P3028" s="27">
        <v>6</v>
      </c>
      <c r="Q3028" s="27">
        <v>12</v>
      </c>
      <c r="R3028" s="28">
        <f>DATE('Raw Data'!$O3028,'Raw Data'!$P3028,'Raw Data'!$Q3028)</f>
        <v>41802</v>
      </c>
      <c r="S3028" s="27" t="str">
        <f>CONCATENATE(MID('Raw Data'!$H3028,FIND("(",'Raw Data'!$H3028)+1,FIND(")",'Raw Data'!$H3028)-FIND("(",'Raw Data'!$H3028)-1),"",'Raw Data'!$M3028)</f>
        <v>Rs.300</v>
      </c>
      <c r="T3028" s="27">
        <f t="shared" si="47"/>
        <v>1</v>
      </c>
      <c r="U3028" s="29">
        <f>'Raw Data'!$M3028*'Raw Data'!$T3028</f>
        <v>300</v>
      </c>
    </row>
    <row r="3029" spans="1:21" x14ac:dyDescent="0.3">
      <c r="A3029" s="20">
        <v>7692</v>
      </c>
      <c r="B3029" s="27" t="s">
        <v>6209</v>
      </c>
      <c r="C3029" s="27">
        <v>1</v>
      </c>
      <c r="D3029" s="27" t="str">
        <f>VLOOKUP('Raw Data'!$C3029,'country description'!$A$2:$B$16,2,0)</f>
        <v>India</v>
      </c>
      <c r="E3029" s="27" t="s">
        <v>14</v>
      </c>
      <c r="F3029" s="27" t="s">
        <v>6210</v>
      </c>
      <c r="G3029" s="27" t="s">
        <v>566</v>
      </c>
      <c r="H3029" s="27" t="s">
        <v>18</v>
      </c>
      <c r="I3029" s="27" t="s">
        <v>19</v>
      </c>
      <c r="J3029" s="27" t="s">
        <v>19</v>
      </c>
      <c r="K3029" s="27">
        <v>1</v>
      </c>
      <c r="L3029" s="27">
        <v>44</v>
      </c>
      <c r="M3029" s="27">
        <v>300</v>
      </c>
      <c r="N3029" s="27">
        <v>2.9</v>
      </c>
      <c r="O3029" s="27">
        <v>2013</v>
      </c>
      <c r="P3029" s="27">
        <v>6</v>
      </c>
      <c r="Q3029" s="27">
        <v>19</v>
      </c>
      <c r="R3029" s="28">
        <f>DATE('Raw Data'!$O3029,'Raw Data'!$P3029,'Raw Data'!$Q3029)</f>
        <v>41444</v>
      </c>
      <c r="S3029" s="27" t="str">
        <f>CONCATENATE(MID('Raw Data'!$H3029,FIND("(",'Raw Data'!$H3029)+1,FIND(")",'Raw Data'!$H3029)-FIND("(",'Raw Data'!$H3029)-1),"",'Raw Data'!$M3029)</f>
        <v>Rs.300</v>
      </c>
      <c r="T3029" s="27">
        <f t="shared" si="47"/>
        <v>1</v>
      </c>
      <c r="U3029" s="29">
        <f>'Raw Data'!$M3029*'Raw Data'!$T3029</f>
        <v>300</v>
      </c>
    </row>
    <row r="3030" spans="1:21" x14ac:dyDescent="0.3">
      <c r="A3030" s="20">
        <v>18248991</v>
      </c>
      <c r="B3030" s="27" t="s">
        <v>1508</v>
      </c>
      <c r="C3030" s="27">
        <v>1</v>
      </c>
      <c r="D3030" s="27" t="str">
        <f>VLOOKUP('Raw Data'!$C3030,'country description'!$A$2:$B$16,2,0)</f>
        <v>India</v>
      </c>
      <c r="E3030" s="27" t="s">
        <v>14</v>
      </c>
      <c r="F3030" s="27" t="s">
        <v>6211</v>
      </c>
      <c r="G3030" s="27" t="s">
        <v>704</v>
      </c>
      <c r="H3030" s="27" t="s">
        <v>18</v>
      </c>
      <c r="I3030" s="27" t="s">
        <v>19</v>
      </c>
      <c r="J3030" s="27" t="s">
        <v>19</v>
      </c>
      <c r="K3030" s="27">
        <v>1</v>
      </c>
      <c r="L3030" s="27">
        <v>7</v>
      </c>
      <c r="M3030" s="27">
        <v>300</v>
      </c>
      <c r="N3030" s="27">
        <v>3</v>
      </c>
      <c r="O3030" s="27">
        <v>2011</v>
      </c>
      <c r="P3030" s="27">
        <v>6</v>
      </c>
      <c r="Q3030" s="27">
        <v>20</v>
      </c>
      <c r="R3030" s="28">
        <f>DATE('Raw Data'!$O3030,'Raw Data'!$P3030,'Raw Data'!$Q3030)</f>
        <v>40714</v>
      </c>
      <c r="S3030" s="27" t="str">
        <f>CONCATENATE(MID('Raw Data'!$H3030,FIND("(",'Raw Data'!$H3030)+1,FIND(")",'Raw Data'!$H3030)-FIND("(",'Raw Data'!$H3030)-1),"",'Raw Data'!$M3030)</f>
        <v>Rs.300</v>
      </c>
      <c r="T3030" s="27">
        <f t="shared" si="47"/>
        <v>1</v>
      </c>
      <c r="U3030" s="29">
        <f>'Raw Data'!$M3030*'Raw Data'!$T3030</f>
        <v>300</v>
      </c>
    </row>
    <row r="3031" spans="1:21" x14ac:dyDescent="0.3">
      <c r="A3031" s="20">
        <v>18277022</v>
      </c>
      <c r="B3031" s="27" t="s">
        <v>6212</v>
      </c>
      <c r="C3031" s="27">
        <v>1</v>
      </c>
      <c r="D3031" s="27" t="str">
        <f>VLOOKUP('Raw Data'!$C3031,'country description'!$A$2:$B$16,2,0)</f>
        <v>India</v>
      </c>
      <c r="E3031" s="27" t="s">
        <v>14</v>
      </c>
      <c r="F3031" s="27" t="s">
        <v>6213</v>
      </c>
      <c r="G3031" s="27" t="s">
        <v>5397</v>
      </c>
      <c r="H3031" s="27" t="s">
        <v>18</v>
      </c>
      <c r="I3031" s="27" t="s">
        <v>19</v>
      </c>
      <c r="J3031" s="27" t="s">
        <v>19</v>
      </c>
      <c r="K3031" s="27">
        <v>1</v>
      </c>
      <c r="L3031" s="27">
        <v>5</v>
      </c>
      <c r="M3031" s="27">
        <v>300</v>
      </c>
      <c r="N3031" s="27">
        <v>2.9</v>
      </c>
      <c r="O3031" s="27">
        <v>2018</v>
      </c>
      <c r="P3031" s="27">
        <v>6</v>
      </c>
      <c r="Q3031" s="27">
        <v>8</v>
      </c>
      <c r="R3031" s="28">
        <f>DATE('Raw Data'!$O3031,'Raw Data'!$P3031,'Raw Data'!$Q3031)</f>
        <v>43259</v>
      </c>
      <c r="S3031" s="27" t="str">
        <f>CONCATENATE(MID('Raw Data'!$H3031,FIND("(",'Raw Data'!$H3031)+1,FIND(")",'Raw Data'!$H3031)-FIND("(",'Raw Data'!$H3031)-1),"",'Raw Data'!$M3031)</f>
        <v>Rs.300</v>
      </c>
      <c r="T3031" s="27">
        <f t="shared" si="47"/>
        <v>1</v>
      </c>
      <c r="U3031" s="29">
        <f>'Raw Data'!$M3031*'Raw Data'!$T3031</f>
        <v>300</v>
      </c>
    </row>
    <row r="3032" spans="1:21" x14ac:dyDescent="0.3">
      <c r="A3032" s="20">
        <v>4317</v>
      </c>
      <c r="B3032" s="27" t="s">
        <v>4928</v>
      </c>
      <c r="C3032" s="27">
        <v>1</v>
      </c>
      <c r="D3032" s="27" t="str">
        <f>VLOOKUP('Raw Data'!$C3032,'country description'!$A$2:$B$16,2,0)</f>
        <v>India</v>
      </c>
      <c r="E3032" s="27" t="s">
        <v>14</v>
      </c>
      <c r="F3032" s="27" t="s">
        <v>6214</v>
      </c>
      <c r="G3032" s="27" t="s">
        <v>455</v>
      </c>
      <c r="H3032" s="27" t="s">
        <v>18</v>
      </c>
      <c r="I3032" s="27" t="s">
        <v>19</v>
      </c>
      <c r="J3032" s="27" t="s">
        <v>24</v>
      </c>
      <c r="K3032" s="27">
        <v>1</v>
      </c>
      <c r="L3032" s="27">
        <v>26</v>
      </c>
      <c r="M3032" s="27">
        <v>300</v>
      </c>
      <c r="N3032" s="27">
        <v>2.7</v>
      </c>
      <c r="O3032" s="27">
        <v>2010</v>
      </c>
      <c r="P3032" s="27">
        <v>6</v>
      </c>
      <c r="Q3032" s="27">
        <v>23</v>
      </c>
      <c r="R3032" s="28">
        <f>DATE('Raw Data'!$O3032,'Raw Data'!$P3032,'Raw Data'!$Q3032)</f>
        <v>40352</v>
      </c>
      <c r="S3032" s="27" t="str">
        <f>CONCATENATE(MID('Raw Data'!$H3032,FIND("(",'Raw Data'!$H3032)+1,FIND(")",'Raw Data'!$H3032)-FIND("(",'Raw Data'!$H3032)-1),"",'Raw Data'!$M3032)</f>
        <v>Rs.300</v>
      </c>
      <c r="T3032" s="27">
        <f t="shared" si="47"/>
        <v>1</v>
      </c>
      <c r="U3032" s="29">
        <f>'Raw Data'!$M3032*'Raw Data'!$T3032</f>
        <v>300</v>
      </c>
    </row>
    <row r="3033" spans="1:21" x14ac:dyDescent="0.3">
      <c r="A3033" s="20">
        <v>18265408</v>
      </c>
      <c r="B3033" s="27" t="s">
        <v>726</v>
      </c>
      <c r="C3033" s="27">
        <v>1</v>
      </c>
      <c r="D3033" s="27" t="str">
        <f>VLOOKUP('Raw Data'!$C3033,'country description'!$A$2:$B$16,2,0)</f>
        <v>India</v>
      </c>
      <c r="E3033" s="27" t="s">
        <v>14</v>
      </c>
      <c r="F3033" s="27" t="s">
        <v>6215</v>
      </c>
      <c r="G3033" s="27" t="s">
        <v>727</v>
      </c>
      <c r="H3033" s="27" t="s">
        <v>18</v>
      </c>
      <c r="I3033" s="27" t="s">
        <v>19</v>
      </c>
      <c r="J3033" s="27" t="s">
        <v>19</v>
      </c>
      <c r="K3033" s="27">
        <v>1</v>
      </c>
      <c r="L3033" s="27">
        <v>5</v>
      </c>
      <c r="M3033" s="27">
        <v>300</v>
      </c>
      <c r="N3033" s="27">
        <v>3</v>
      </c>
      <c r="O3033" s="27">
        <v>2014</v>
      </c>
      <c r="P3033" s="27">
        <v>6</v>
      </c>
      <c r="Q3033" s="27">
        <v>26</v>
      </c>
      <c r="R3033" s="28">
        <f>DATE('Raw Data'!$O3033,'Raw Data'!$P3033,'Raw Data'!$Q3033)</f>
        <v>41816</v>
      </c>
      <c r="S3033" s="27" t="str">
        <f>CONCATENATE(MID('Raw Data'!$H3033,FIND("(",'Raw Data'!$H3033)+1,FIND(")",'Raw Data'!$H3033)-FIND("(",'Raw Data'!$H3033)-1),"",'Raw Data'!$M3033)</f>
        <v>Rs.300</v>
      </c>
      <c r="T3033" s="27">
        <f t="shared" si="47"/>
        <v>1</v>
      </c>
      <c r="U3033" s="29">
        <f>'Raw Data'!$M3033*'Raw Data'!$T3033</f>
        <v>300</v>
      </c>
    </row>
    <row r="3034" spans="1:21" x14ac:dyDescent="0.3">
      <c r="A3034" s="20">
        <v>18336496</v>
      </c>
      <c r="B3034" s="27" t="s">
        <v>6216</v>
      </c>
      <c r="C3034" s="27">
        <v>1</v>
      </c>
      <c r="D3034" s="27" t="str">
        <f>VLOOKUP('Raw Data'!$C3034,'country description'!$A$2:$B$16,2,0)</f>
        <v>India</v>
      </c>
      <c r="E3034" s="27" t="s">
        <v>14</v>
      </c>
      <c r="F3034" s="27" t="s">
        <v>6217</v>
      </c>
      <c r="G3034" s="27" t="s">
        <v>424</v>
      </c>
      <c r="H3034" s="27" t="s">
        <v>18</v>
      </c>
      <c r="I3034" s="27" t="s">
        <v>19</v>
      </c>
      <c r="J3034" s="27" t="s">
        <v>19</v>
      </c>
      <c r="K3034" s="27">
        <v>1</v>
      </c>
      <c r="L3034" s="27">
        <v>3</v>
      </c>
      <c r="M3034" s="27">
        <v>300</v>
      </c>
      <c r="N3034" s="27">
        <v>1</v>
      </c>
      <c r="O3034" s="27">
        <v>2011</v>
      </c>
      <c r="P3034" s="27">
        <v>6</v>
      </c>
      <c r="Q3034" s="27">
        <v>27</v>
      </c>
      <c r="R3034" s="28">
        <f>DATE('Raw Data'!$O3034,'Raw Data'!$P3034,'Raw Data'!$Q3034)</f>
        <v>40721</v>
      </c>
      <c r="S3034" s="27" t="str">
        <f>CONCATENATE(MID('Raw Data'!$H3034,FIND("(",'Raw Data'!$H3034)+1,FIND(")",'Raw Data'!$H3034)-FIND("(",'Raw Data'!$H3034)-1),"",'Raw Data'!$M3034)</f>
        <v>Rs.300</v>
      </c>
      <c r="T3034" s="27">
        <f t="shared" si="47"/>
        <v>1</v>
      </c>
      <c r="U3034" s="29">
        <f>'Raw Data'!$M3034*'Raw Data'!$T3034</f>
        <v>300</v>
      </c>
    </row>
    <row r="3035" spans="1:21" x14ac:dyDescent="0.3">
      <c r="A3035" s="20">
        <v>4785</v>
      </c>
      <c r="B3035" s="27" t="s">
        <v>6218</v>
      </c>
      <c r="C3035" s="27">
        <v>1</v>
      </c>
      <c r="D3035" s="27" t="str">
        <f>VLOOKUP('Raw Data'!$C3035,'country description'!$A$2:$B$16,2,0)</f>
        <v>India</v>
      </c>
      <c r="E3035" s="27" t="s">
        <v>14</v>
      </c>
      <c r="F3035" s="27" t="s">
        <v>6219</v>
      </c>
      <c r="G3035" s="27" t="s">
        <v>5991</v>
      </c>
      <c r="H3035" s="27" t="s">
        <v>18</v>
      </c>
      <c r="I3035" s="27" t="s">
        <v>19</v>
      </c>
      <c r="J3035" s="27" t="s">
        <v>19</v>
      </c>
      <c r="K3035" s="27">
        <v>1</v>
      </c>
      <c r="L3035" s="27">
        <v>34</v>
      </c>
      <c r="M3035" s="27">
        <v>300</v>
      </c>
      <c r="N3035" s="27">
        <v>3.1</v>
      </c>
      <c r="O3035" s="27">
        <v>2015</v>
      </c>
      <c r="P3035" s="27">
        <v>6</v>
      </c>
      <c r="Q3035" s="27">
        <v>28</v>
      </c>
      <c r="R3035" s="28">
        <f>DATE('Raw Data'!$O3035,'Raw Data'!$P3035,'Raw Data'!$Q3035)</f>
        <v>42183</v>
      </c>
      <c r="S3035" s="27" t="str">
        <f>CONCATENATE(MID('Raw Data'!$H3035,FIND("(",'Raw Data'!$H3035)+1,FIND(")",'Raw Data'!$H3035)-FIND("(",'Raw Data'!$H3035)-1),"",'Raw Data'!$M3035)</f>
        <v>Rs.300</v>
      </c>
      <c r="T3035" s="27">
        <f t="shared" si="47"/>
        <v>1</v>
      </c>
      <c r="U3035" s="29">
        <f>'Raw Data'!$M3035*'Raw Data'!$T3035</f>
        <v>300</v>
      </c>
    </row>
    <row r="3036" spans="1:21" x14ac:dyDescent="0.3">
      <c r="A3036" s="20">
        <v>312448</v>
      </c>
      <c r="B3036" s="27" t="s">
        <v>6172</v>
      </c>
      <c r="C3036" s="27">
        <v>1</v>
      </c>
      <c r="D3036" s="27" t="str">
        <f>VLOOKUP('Raw Data'!$C3036,'country description'!$A$2:$B$16,2,0)</f>
        <v>India</v>
      </c>
      <c r="E3036" s="27" t="s">
        <v>14</v>
      </c>
      <c r="F3036" s="27" t="s">
        <v>6220</v>
      </c>
      <c r="G3036" s="27" t="s">
        <v>595</v>
      </c>
      <c r="H3036" s="27" t="s">
        <v>18</v>
      </c>
      <c r="I3036" s="27" t="s">
        <v>19</v>
      </c>
      <c r="J3036" s="27" t="s">
        <v>19</v>
      </c>
      <c r="K3036" s="27">
        <v>1</v>
      </c>
      <c r="L3036" s="27">
        <v>36</v>
      </c>
      <c r="M3036" s="27">
        <v>300</v>
      </c>
      <c r="N3036" s="27">
        <v>3.5</v>
      </c>
      <c r="O3036" s="27">
        <v>2016</v>
      </c>
      <c r="P3036" s="27">
        <v>6</v>
      </c>
      <c r="Q3036" s="27">
        <v>8</v>
      </c>
      <c r="R3036" s="28">
        <f>DATE('Raw Data'!$O3036,'Raw Data'!$P3036,'Raw Data'!$Q3036)</f>
        <v>42529</v>
      </c>
      <c r="S3036" s="27" t="str">
        <f>CONCATENATE(MID('Raw Data'!$H3036,FIND("(",'Raw Data'!$H3036)+1,FIND(")",'Raw Data'!$H3036)-FIND("(",'Raw Data'!$H3036)-1),"",'Raw Data'!$M3036)</f>
        <v>Rs.300</v>
      </c>
      <c r="T3036" s="27">
        <f t="shared" si="47"/>
        <v>1</v>
      </c>
      <c r="U3036" s="29">
        <f>'Raw Data'!$M3036*'Raw Data'!$T3036</f>
        <v>300</v>
      </c>
    </row>
    <row r="3037" spans="1:21" x14ac:dyDescent="0.3">
      <c r="A3037" s="20">
        <v>8340</v>
      </c>
      <c r="B3037" s="27" t="s">
        <v>6221</v>
      </c>
      <c r="C3037" s="27">
        <v>1</v>
      </c>
      <c r="D3037" s="27" t="str">
        <f>VLOOKUP('Raw Data'!$C3037,'country description'!$A$2:$B$16,2,0)</f>
        <v>India</v>
      </c>
      <c r="E3037" s="27" t="s">
        <v>14</v>
      </c>
      <c r="F3037" s="27" t="s">
        <v>6222</v>
      </c>
      <c r="G3037" s="27" t="s">
        <v>3878</v>
      </c>
      <c r="H3037" s="27" t="s">
        <v>18</v>
      </c>
      <c r="I3037" s="27" t="s">
        <v>19</v>
      </c>
      <c r="J3037" s="27" t="s">
        <v>19</v>
      </c>
      <c r="K3037" s="27">
        <v>1</v>
      </c>
      <c r="L3037" s="27">
        <v>120</v>
      </c>
      <c r="M3037" s="27">
        <v>300</v>
      </c>
      <c r="N3037" s="27">
        <v>3.8</v>
      </c>
      <c r="O3037" s="27">
        <v>2010</v>
      </c>
      <c r="P3037" s="27">
        <v>5</v>
      </c>
      <c r="Q3037" s="27">
        <v>4</v>
      </c>
      <c r="R3037" s="28">
        <f>DATE('Raw Data'!$O3037,'Raw Data'!$P3037,'Raw Data'!$Q3037)</f>
        <v>40302</v>
      </c>
      <c r="S3037" s="27" t="str">
        <f>CONCATENATE(MID('Raw Data'!$H3037,FIND("(",'Raw Data'!$H3037)+1,FIND(")",'Raw Data'!$H3037)-FIND("(",'Raw Data'!$H3037)-1),"",'Raw Data'!$M3037)</f>
        <v>Rs.300</v>
      </c>
      <c r="T3037" s="27">
        <f t="shared" si="47"/>
        <v>1</v>
      </c>
      <c r="U3037" s="29">
        <f>'Raw Data'!$M3037*'Raw Data'!$T3037</f>
        <v>300</v>
      </c>
    </row>
    <row r="3038" spans="1:21" x14ac:dyDescent="0.3">
      <c r="A3038" s="20">
        <v>4088</v>
      </c>
      <c r="B3038" s="27" t="s">
        <v>6223</v>
      </c>
      <c r="C3038" s="27">
        <v>1</v>
      </c>
      <c r="D3038" s="27" t="str">
        <f>VLOOKUP('Raw Data'!$C3038,'country description'!$A$2:$B$16,2,0)</f>
        <v>India</v>
      </c>
      <c r="E3038" s="27" t="s">
        <v>14</v>
      </c>
      <c r="F3038" s="27" t="s">
        <v>6224</v>
      </c>
      <c r="G3038" s="27" t="s">
        <v>455</v>
      </c>
      <c r="H3038" s="27" t="s">
        <v>18</v>
      </c>
      <c r="I3038" s="27" t="s">
        <v>19</v>
      </c>
      <c r="J3038" s="27" t="s">
        <v>19</v>
      </c>
      <c r="K3038" s="27">
        <v>1</v>
      </c>
      <c r="L3038" s="27">
        <v>39</v>
      </c>
      <c r="M3038" s="27">
        <v>300</v>
      </c>
      <c r="N3038" s="27">
        <v>3.4</v>
      </c>
      <c r="O3038" s="27">
        <v>2012</v>
      </c>
      <c r="P3038" s="27">
        <v>5</v>
      </c>
      <c r="Q3038" s="27">
        <v>27</v>
      </c>
      <c r="R3038" s="28">
        <f>DATE('Raw Data'!$O3038,'Raw Data'!$P3038,'Raw Data'!$Q3038)</f>
        <v>41056</v>
      </c>
      <c r="S3038" s="27" t="str">
        <f>CONCATENATE(MID('Raw Data'!$H3038,FIND("(",'Raw Data'!$H3038)+1,FIND(")",'Raw Data'!$H3038)-FIND("(",'Raw Data'!$H3038)-1),"",'Raw Data'!$M3038)</f>
        <v>Rs.300</v>
      </c>
      <c r="T3038" s="27">
        <f t="shared" si="47"/>
        <v>1</v>
      </c>
      <c r="U3038" s="29">
        <f>'Raw Data'!$M3038*'Raw Data'!$T3038</f>
        <v>300</v>
      </c>
    </row>
    <row r="3039" spans="1:21" x14ac:dyDescent="0.3">
      <c r="A3039" s="20">
        <v>18458308</v>
      </c>
      <c r="B3039" s="27" t="s">
        <v>6225</v>
      </c>
      <c r="C3039" s="27">
        <v>1</v>
      </c>
      <c r="D3039" s="27" t="str">
        <f>VLOOKUP('Raw Data'!$C3039,'country description'!$A$2:$B$16,2,0)</f>
        <v>India</v>
      </c>
      <c r="E3039" s="27" t="s">
        <v>14</v>
      </c>
      <c r="F3039" s="27" t="s">
        <v>6226</v>
      </c>
      <c r="G3039" s="27" t="s">
        <v>5812</v>
      </c>
      <c r="H3039" s="27" t="s">
        <v>18</v>
      </c>
      <c r="I3039" s="27" t="s">
        <v>19</v>
      </c>
      <c r="J3039" s="27" t="s">
        <v>24</v>
      </c>
      <c r="K3039" s="27">
        <v>1</v>
      </c>
      <c r="L3039" s="27">
        <v>4</v>
      </c>
      <c r="M3039" s="27">
        <v>300</v>
      </c>
      <c r="N3039" s="27">
        <v>2.8</v>
      </c>
      <c r="O3039" s="27">
        <v>2013</v>
      </c>
      <c r="P3039" s="27">
        <v>5</v>
      </c>
      <c r="Q3039" s="27">
        <v>5</v>
      </c>
      <c r="R3039" s="28">
        <f>DATE('Raw Data'!$O3039,'Raw Data'!$P3039,'Raw Data'!$Q3039)</f>
        <v>41399</v>
      </c>
      <c r="S3039" s="27" t="str">
        <f>CONCATENATE(MID('Raw Data'!$H3039,FIND("(",'Raw Data'!$H3039)+1,FIND(")",'Raw Data'!$H3039)-FIND("(",'Raw Data'!$H3039)-1),"",'Raw Data'!$M3039)</f>
        <v>Rs.300</v>
      </c>
      <c r="T3039" s="27">
        <f t="shared" si="47"/>
        <v>1</v>
      </c>
      <c r="U3039" s="29">
        <f>'Raw Data'!$M3039*'Raw Data'!$T3039</f>
        <v>300</v>
      </c>
    </row>
    <row r="3040" spans="1:21" x14ac:dyDescent="0.3">
      <c r="A3040" s="20">
        <v>309166</v>
      </c>
      <c r="B3040" s="27" t="s">
        <v>6172</v>
      </c>
      <c r="C3040" s="27">
        <v>1</v>
      </c>
      <c r="D3040" s="27" t="str">
        <f>VLOOKUP('Raw Data'!$C3040,'country description'!$A$2:$B$16,2,0)</f>
        <v>India</v>
      </c>
      <c r="E3040" s="27" t="s">
        <v>14</v>
      </c>
      <c r="F3040" s="27" t="s">
        <v>6227</v>
      </c>
      <c r="G3040" s="27" t="s">
        <v>595</v>
      </c>
      <c r="H3040" s="27" t="s">
        <v>18</v>
      </c>
      <c r="I3040" s="27" t="s">
        <v>19</v>
      </c>
      <c r="J3040" s="27" t="s">
        <v>24</v>
      </c>
      <c r="K3040" s="27">
        <v>1</v>
      </c>
      <c r="L3040" s="27">
        <v>11</v>
      </c>
      <c r="M3040" s="27">
        <v>300</v>
      </c>
      <c r="N3040" s="27">
        <v>2.6</v>
      </c>
      <c r="O3040" s="27">
        <v>2012</v>
      </c>
      <c r="P3040" s="27">
        <v>5</v>
      </c>
      <c r="Q3040" s="27">
        <v>7</v>
      </c>
      <c r="R3040" s="28">
        <f>DATE('Raw Data'!$O3040,'Raw Data'!$P3040,'Raw Data'!$Q3040)</f>
        <v>41036</v>
      </c>
      <c r="S3040" s="27" t="str">
        <f>CONCATENATE(MID('Raw Data'!$H3040,FIND("(",'Raw Data'!$H3040)+1,FIND(")",'Raw Data'!$H3040)-FIND("(",'Raw Data'!$H3040)-1),"",'Raw Data'!$M3040)</f>
        <v>Rs.300</v>
      </c>
      <c r="T3040" s="27">
        <f t="shared" si="47"/>
        <v>1</v>
      </c>
      <c r="U3040" s="29">
        <f>'Raw Data'!$M3040*'Raw Data'!$T3040</f>
        <v>300</v>
      </c>
    </row>
    <row r="3041" spans="1:21" x14ac:dyDescent="0.3">
      <c r="A3041" s="20">
        <v>303124</v>
      </c>
      <c r="B3041" s="27" t="s">
        <v>1244</v>
      </c>
      <c r="C3041" s="27">
        <v>1</v>
      </c>
      <c r="D3041" s="27" t="str">
        <f>VLOOKUP('Raw Data'!$C3041,'country description'!$A$2:$B$16,2,0)</f>
        <v>India</v>
      </c>
      <c r="E3041" s="27" t="s">
        <v>14</v>
      </c>
      <c r="F3041" s="27" t="s">
        <v>6228</v>
      </c>
      <c r="G3041" s="27" t="s">
        <v>1117</v>
      </c>
      <c r="H3041" s="27" t="s">
        <v>18</v>
      </c>
      <c r="I3041" s="27" t="s">
        <v>19</v>
      </c>
      <c r="J3041" s="27" t="s">
        <v>19</v>
      </c>
      <c r="K3041" s="27">
        <v>1</v>
      </c>
      <c r="L3041" s="27">
        <v>23</v>
      </c>
      <c r="M3041" s="27">
        <v>300</v>
      </c>
      <c r="N3041" s="27">
        <v>3</v>
      </c>
      <c r="O3041" s="27">
        <v>2016</v>
      </c>
      <c r="P3041" s="27">
        <v>5</v>
      </c>
      <c r="Q3041" s="27">
        <v>19</v>
      </c>
      <c r="R3041" s="28">
        <f>DATE('Raw Data'!$O3041,'Raw Data'!$P3041,'Raw Data'!$Q3041)</f>
        <v>42509</v>
      </c>
      <c r="S3041" s="27" t="str">
        <f>CONCATENATE(MID('Raw Data'!$H3041,FIND("(",'Raw Data'!$H3041)+1,FIND(")",'Raw Data'!$H3041)-FIND("(",'Raw Data'!$H3041)-1),"",'Raw Data'!$M3041)</f>
        <v>Rs.300</v>
      </c>
      <c r="T3041" s="27">
        <f t="shared" si="47"/>
        <v>1</v>
      </c>
      <c r="U3041" s="29">
        <f>'Raw Data'!$M3041*'Raw Data'!$T3041</f>
        <v>300</v>
      </c>
    </row>
    <row r="3042" spans="1:21" x14ac:dyDescent="0.3">
      <c r="A3042" s="20">
        <v>2653</v>
      </c>
      <c r="B3042" s="27" t="s">
        <v>6062</v>
      </c>
      <c r="C3042" s="27">
        <v>1</v>
      </c>
      <c r="D3042" s="27" t="str">
        <f>VLOOKUP('Raw Data'!$C3042,'country description'!$A$2:$B$16,2,0)</f>
        <v>India</v>
      </c>
      <c r="E3042" s="27" t="s">
        <v>14</v>
      </c>
      <c r="F3042" s="27" t="s">
        <v>6229</v>
      </c>
      <c r="G3042" s="27" t="s">
        <v>601</v>
      </c>
      <c r="H3042" s="27" t="s">
        <v>18</v>
      </c>
      <c r="I3042" s="27" t="s">
        <v>19</v>
      </c>
      <c r="J3042" s="27" t="s">
        <v>24</v>
      </c>
      <c r="K3042" s="27">
        <v>1</v>
      </c>
      <c r="L3042" s="27">
        <v>155</v>
      </c>
      <c r="M3042" s="27">
        <v>300</v>
      </c>
      <c r="N3042" s="27">
        <v>3.9</v>
      </c>
      <c r="O3042" s="27">
        <v>2015</v>
      </c>
      <c r="P3042" s="27">
        <v>5</v>
      </c>
      <c r="Q3042" s="27">
        <v>22</v>
      </c>
      <c r="R3042" s="28">
        <f>DATE('Raw Data'!$O3042,'Raw Data'!$P3042,'Raw Data'!$Q3042)</f>
        <v>42146</v>
      </c>
      <c r="S3042" s="27" t="str">
        <f>CONCATENATE(MID('Raw Data'!$H3042,FIND("(",'Raw Data'!$H3042)+1,FIND(")",'Raw Data'!$H3042)-FIND("(",'Raw Data'!$H3042)-1),"",'Raw Data'!$M3042)</f>
        <v>Rs.300</v>
      </c>
      <c r="T3042" s="27">
        <f t="shared" si="47"/>
        <v>1</v>
      </c>
      <c r="U3042" s="29">
        <f>'Raw Data'!$M3042*'Raw Data'!$T3042</f>
        <v>300</v>
      </c>
    </row>
    <row r="3043" spans="1:21" x14ac:dyDescent="0.3">
      <c r="A3043" s="20">
        <v>18287398</v>
      </c>
      <c r="B3043" s="27" t="s">
        <v>6230</v>
      </c>
      <c r="C3043" s="27">
        <v>1</v>
      </c>
      <c r="D3043" s="27" t="str">
        <f>VLOOKUP('Raw Data'!$C3043,'country description'!$A$2:$B$16,2,0)</f>
        <v>India</v>
      </c>
      <c r="E3043" s="27" t="s">
        <v>14</v>
      </c>
      <c r="F3043" s="27" t="s">
        <v>6231</v>
      </c>
      <c r="G3043" s="27" t="s">
        <v>424</v>
      </c>
      <c r="H3043" s="27" t="s">
        <v>18</v>
      </c>
      <c r="I3043" s="27" t="s">
        <v>19</v>
      </c>
      <c r="J3043" s="27" t="s">
        <v>19</v>
      </c>
      <c r="K3043" s="27">
        <v>1</v>
      </c>
      <c r="L3043" s="27">
        <v>3</v>
      </c>
      <c r="M3043" s="27">
        <v>300</v>
      </c>
      <c r="N3043" s="27">
        <v>1</v>
      </c>
      <c r="O3043" s="27">
        <v>2018</v>
      </c>
      <c r="P3043" s="27">
        <v>5</v>
      </c>
      <c r="Q3043" s="27">
        <v>18</v>
      </c>
      <c r="R3043" s="28">
        <f>DATE('Raw Data'!$O3043,'Raw Data'!$P3043,'Raw Data'!$Q3043)</f>
        <v>43238</v>
      </c>
      <c r="S3043" s="27" t="str">
        <f>CONCATENATE(MID('Raw Data'!$H3043,FIND("(",'Raw Data'!$H3043)+1,FIND(")",'Raw Data'!$H3043)-FIND("(",'Raw Data'!$H3043)-1),"",'Raw Data'!$M3043)</f>
        <v>Rs.300</v>
      </c>
      <c r="T3043" s="27">
        <f t="shared" si="47"/>
        <v>1</v>
      </c>
      <c r="U3043" s="29">
        <f>'Raw Data'!$M3043*'Raw Data'!$T3043</f>
        <v>300</v>
      </c>
    </row>
    <row r="3044" spans="1:21" x14ac:dyDescent="0.3">
      <c r="A3044" s="20">
        <v>18460414</v>
      </c>
      <c r="B3044" s="27" t="s">
        <v>6232</v>
      </c>
      <c r="C3044" s="27">
        <v>1</v>
      </c>
      <c r="D3044" s="27" t="str">
        <f>VLOOKUP('Raw Data'!$C3044,'country description'!$A$2:$B$16,2,0)</f>
        <v>India</v>
      </c>
      <c r="E3044" s="27" t="s">
        <v>14</v>
      </c>
      <c r="F3044" s="27" t="s">
        <v>187</v>
      </c>
      <c r="G3044" s="27" t="s">
        <v>387</v>
      </c>
      <c r="H3044" s="27" t="s">
        <v>18</v>
      </c>
      <c r="I3044" s="27" t="s">
        <v>19</v>
      </c>
      <c r="J3044" s="27" t="s">
        <v>19</v>
      </c>
      <c r="K3044" s="27">
        <v>1</v>
      </c>
      <c r="L3044" s="27">
        <v>1</v>
      </c>
      <c r="M3044" s="27">
        <v>300</v>
      </c>
      <c r="N3044" s="27">
        <v>1</v>
      </c>
      <c r="O3044" s="27">
        <v>2018</v>
      </c>
      <c r="P3044" s="27">
        <v>5</v>
      </c>
      <c r="Q3044" s="27">
        <v>17</v>
      </c>
      <c r="R3044" s="28">
        <f>DATE('Raw Data'!$O3044,'Raw Data'!$P3044,'Raw Data'!$Q3044)</f>
        <v>43237</v>
      </c>
      <c r="S3044" s="27" t="str">
        <f>CONCATENATE(MID('Raw Data'!$H3044,FIND("(",'Raw Data'!$H3044)+1,FIND(")",'Raw Data'!$H3044)-FIND("(",'Raw Data'!$H3044)-1),"",'Raw Data'!$M3044)</f>
        <v>Rs.300</v>
      </c>
      <c r="T3044" s="27">
        <f t="shared" si="47"/>
        <v>1</v>
      </c>
      <c r="U3044" s="29">
        <f>'Raw Data'!$M3044*'Raw Data'!$T3044</f>
        <v>300</v>
      </c>
    </row>
    <row r="3045" spans="1:21" x14ac:dyDescent="0.3">
      <c r="A3045" s="20">
        <v>18340727</v>
      </c>
      <c r="B3045" s="27" t="s">
        <v>6233</v>
      </c>
      <c r="C3045" s="27">
        <v>1</v>
      </c>
      <c r="D3045" s="27" t="str">
        <f>VLOOKUP('Raw Data'!$C3045,'country description'!$A$2:$B$16,2,0)</f>
        <v>India</v>
      </c>
      <c r="E3045" s="27" t="s">
        <v>14</v>
      </c>
      <c r="F3045" s="27" t="s">
        <v>6234</v>
      </c>
      <c r="G3045" s="27" t="s">
        <v>434</v>
      </c>
      <c r="H3045" s="27" t="s">
        <v>18</v>
      </c>
      <c r="I3045" s="27" t="s">
        <v>19</v>
      </c>
      <c r="J3045" s="27" t="s">
        <v>19</v>
      </c>
      <c r="K3045" s="27">
        <v>1</v>
      </c>
      <c r="L3045" s="27">
        <v>22</v>
      </c>
      <c r="M3045" s="27">
        <v>300</v>
      </c>
      <c r="N3045" s="27">
        <v>3.6</v>
      </c>
      <c r="O3045" s="27">
        <v>2013</v>
      </c>
      <c r="P3045" s="27">
        <v>5</v>
      </c>
      <c r="Q3045" s="27">
        <v>9</v>
      </c>
      <c r="R3045" s="28">
        <f>DATE('Raw Data'!$O3045,'Raw Data'!$P3045,'Raw Data'!$Q3045)</f>
        <v>41403</v>
      </c>
      <c r="S3045" s="27" t="str">
        <f>CONCATENATE(MID('Raw Data'!$H3045,FIND("(",'Raw Data'!$H3045)+1,FIND(")",'Raw Data'!$H3045)-FIND("(",'Raw Data'!$H3045)-1),"",'Raw Data'!$M3045)</f>
        <v>Rs.300</v>
      </c>
      <c r="T3045" s="27">
        <f t="shared" si="47"/>
        <v>1</v>
      </c>
      <c r="U3045" s="29">
        <f>'Raw Data'!$M3045*'Raw Data'!$T3045</f>
        <v>300</v>
      </c>
    </row>
    <row r="3046" spans="1:21" x14ac:dyDescent="0.3">
      <c r="A3046" s="20">
        <v>18354663</v>
      </c>
      <c r="B3046" s="27" t="s">
        <v>1508</v>
      </c>
      <c r="C3046" s="27">
        <v>1</v>
      </c>
      <c r="D3046" s="27" t="str">
        <f>VLOOKUP('Raw Data'!$C3046,'country description'!$A$2:$B$16,2,0)</f>
        <v>India</v>
      </c>
      <c r="E3046" s="27" t="s">
        <v>14</v>
      </c>
      <c r="F3046" s="27" t="s">
        <v>6235</v>
      </c>
      <c r="G3046" s="27" t="s">
        <v>704</v>
      </c>
      <c r="H3046" s="27" t="s">
        <v>18</v>
      </c>
      <c r="I3046" s="27" t="s">
        <v>19</v>
      </c>
      <c r="J3046" s="27" t="s">
        <v>19</v>
      </c>
      <c r="K3046" s="27">
        <v>1</v>
      </c>
      <c r="L3046" s="27">
        <v>3</v>
      </c>
      <c r="M3046" s="27">
        <v>300</v>
      </c>
      <c r="N3046" s="27">
        <v>1</v>
      </c>
      <c r="O3046" s="27">
        <v>2014</v>
      </c>
      <c r="P3046" s="27">
        <v>5</v>
      </c>
      <c r="Q3046" s="27">
        <v>4</v>
      </c>
      <c r="R3046" s="28">
        <f>DATE('Raw Data'!$O3046,'Raw Data'!$P3046,'Raw Data'!$Q3046)</f>
        <v>41763</v>
      </c>
      <c r="S3046" s="27" t="str">
        <f>CONCATENATE(MID('Raw Data'!$H3046,FIND("(",'Raw Data'!$H3046)+1,FIND(")",'Raw Data'!$H3046)-FIND("(",'Raw Data'!$H3046)-1),"",'Raw Data'!$M3046)</f>
        <v>Rs.300</v>
      </c>
      <c r="T3046" s="27">
        <f t="shared" si="47"/>
        <v>1</v>
      </c>
      <c r="U3046" s="29">
        <f>'Raw Data'!$M3046*'Raw Data'!$T3046</f>
        <v>300</v>
      </c>
    </row>
    <row r="3047" spans="1:21" x14ac:dyDescent="0.3">
      <c r="A3047" s="20">
        <v>18144453</v>
      </c>
      <c r="B3047" s="27" t="s">
        <v>6236</v>
      </c>
      <c r="C3047" s="27">
        <v>1</v>
      </c>
      <c r="D3047" s="27" t="str">
        <f>VLOOKUP('Raw Data'!$C3047,'country description'!$A$2:$B$16,2,0)</f>
        <v>India</v>
      </c>
      <c r="E3047" s="27" t="s">
        <v>14</v>
      </c>
      <c r="F3047" s="27" t="s">
        <v>6237</v>
      </c>
      <c r="G3047" s="27" t="s">
        <v>461</v>
      </c>
      <c r="H3047" s="27" t="s">
        <v>18</v>
      </c>
      <c r="I3047" s="27" t="s">
        <v>19</v>
      </c>
      <c r="J3047" s="27" t="s">
        <v>19</v>
      </c>
      <c r="K3047" s="27">
        <v>1</v>
      </c>
      <c r="L3047" s="27">
        <v>6</v>
      </c>
      <c r="M3047" s="27">
        <v>300</v>
      </c>
      <c r="N3047" s="27">
        <v>3</v>
      </c>
      <c r="O3047" s="27">
        <v>2011</v>
      </c>
      <c r="P3047" s="27">
        <v>5</v>
      </c>
      <c r="Q3047" s="27">
        <v>6</v>
      </c>
      <c r="R3047" s="28">
        <f>DATE('Raw Data'!$O3047,'Raw Data'!$P3047,'Raw Data'!$Q3047)</f>
        <v>40669</v>
      </c>
      <c r="S3047" s="27" t="str">
        <f>CONCATENATE(MID('Raw Data'!$H3047,FIND("(",'Raw Data'!$H3047)+1,FIND(")",'Raw Data'!$H3047)-FIND("(",'Raw Data'!$H3047)-1),"",'Raw Data'!$M3047)</f>
        <v>Rs.300</v>
      </c>
      <c r="T3047" s="27">
        <f t="shared" si="47"/>
        <v>1</v>
      </c>
      <c r="U3047" s="29">
        <f>'Raw Data'!$M3047*'Raw Data'!$T3047</f>
        <v>300</v>
      </c>
    </row>
    <row r="3048" spans="1:21" x14ac:dyDescent="0.3">
      <c r="A3048" s="20">
        <v>18348970</v>
      </c>
      <c r="B3048" s="27" t="s">
        <v>6238</v>
      </c>
      <c r="C3048" s="27">
        <v>1</v>
      </c>
      <c r="D3048" s="27" t="str">
        <f>VLOOKUP('Raw Data'!$C3048,'country description'!$A$2:$B$16,2,0)</f>
        <v>India</v>
      </c>
      <c r="E3048" s="27" t="s">
        <v>14</v>
      </c>
      <c r="F3048" s="27" t="s">
        <v>6239</v>
      </c>
      <c r="G3048" s="27" t="s">
        <v>2907</v>
      </c>
      <c r="H3048" s="27" t="s">
        <v>18</v>
      </c>
      <c r="I3048" s="27" t="s">
        <v>19</v>
      </c>
      <c r="J3048" s="27" t="s">
        <v>24</v>
      </c>
      <c r="K3048" s="27">
        <v>1</v>
      </c>
      <c r="L3048" s="27">
        <v>126</v>
      </c>
      <c r="M3048" s="27">
        <v>300</v>
      </c>
      <c r="N3048" s="27">
        <v>4.3</v>
      </c>
      <c r="O3048" s="27">
        <v>2013</v>
      </c>
      <c r="P3048" s="27">
        <v>5</v>
      </c>
      <c r="Q3048" s="27">
        <v>19</v>
      </c>
      <c r="R3048" s="28">
        <f>DATE('Raw Data'!$O3048,'Raw Data'!$P3048,'Raw Data'!$Q3048)</f>
        <v>41413</v>
      </c>
      <c r="S3048" s="27" t="str">
        <f>CONCATENATE(MID('Raw Data'!$H3048,FIND("(",'Raw Data'!$H3048)+1,FIND(")",'Raw Data'!$H3048)-FIND("(",'Raw Data'!$H3048)-1),"",'Raw Data'!$M3048)</f>
        <v>Rs.300</v>
      </c>
      <c r="T3048" s="27">
        <f t="shared" si="47"/>
        <v>1</v>
      </c>
      <c r="U3048" s="29">
        <f>'Raw Data'!$M3048*'Raw Data'!$T3048</f>
        <v>300</v>
      </c>
    </row>
    <row r="3049" spans="1:21" x14ac:dyDescent="0.3">
      <c r="A3049" s="20">
        <v>311432</v>
      </c>
      <c r="B3049" s="27" t="s">
        <v>6240</v>
      </c>
      <c r="C3049" s="27">
        <v>1</v>
      </c>
      <c r="D3049" s="27" t="str">
        <f>VLOOKUP('Raw Data'!$C3049,'country description'!$A$2:$B$16,2,0)</f>
        <v>India</v>
      </c>
      <c r="E3049" s="27" t="s">
        <v>14</v>
      </c>
      <c r="F3049" s="27" t="s">
        <v>6241</v>
      </c>
      <c r="G3049" s="27" t="s">
        <v>455</v>
      </c>
      <c r="H3049" s="27" t="s">
        <v>18</v>
      </c>
      <c r="I3049" s="27" t="s">
        <v>19</v>
      </c>
      <c r="J3049" s="27" t="s">
        <v>19</v>
      </c>
      <c r="K3049" s="27">
        <v>1</v>
      </c>
      <c r="L3049" s="27">
        <v>47</v>
      </c>
      <c r="M3049" s="27">
        <v>300</v>
      </c>
      <c r="N3049" s="27">
        <v>3.3</v>
      </c>
      <c r="O3049" s="27">
        <v>2010</v>
      </c>
      <c r="P3049" s="27">
        <v>5</v>
      </c>
      <c r="Q3049" s="27">
        <v>17</v>
      </c>
      <c r="R3049" s="28">
        <f>DATE('Raw Data'!$O3049,'Raw Data'!$P3049,'Raw Data'!$Q3049)</f>
        <v>40315</v>
      </c>
      <c r="S3049" s="27" t="str">
        <f>CONCATENATE(MID('Raw Data'!$H3049,FIND("(",'Raw Data'!$H3049)+1,FIND(")",'Raw Data'!$H3049)-FIND("(",'Raw Data'!$H3049)-1),"",'Raw Data'!$M3049)</f>
        <v>Rs.300</v>
      </c>
      <c r="T3049" s="27">
        <f t="shared" si="47"/>
        <v>1</v>
      </c>
      <c r="U3049" s="29">
        <f>'Raw Data'!$M3049*'Raw Data'!$T3049</f>
        <v>300</v>
      </c>
    </row>
    <row r="3050" spans="1:21" x14ac:dyDescent="0.3">
      <c r="A3050" s="20">
        <v>18490756</v>
      </c>
      <c r="B3050" s="27" t="s">
        <v>6242</v>
      </c>
      <c r="C3050" s="27">
        <v>1</v>
      </c>
      <c r="D3050" s="27" t="str">
        <f>VLOOKUP('Raw Data'!$C3050,'country description'!$A$2:$B$16,2,0)</f>
        <v>India</v>
      </c>
      <c r="E3050" s="27" t="s">
        <v>14</v>
      </c>
      <c r="F3050" s="27" t="s">
        <v>87</v>
      </c>
      <c r="G3050" s="27" t="s">
        <v>6243</v>
      </c>
      <c r="H3050" s="27" t="s">
        <v>18</v>
      </c>
      <c r="I3050" s="27" t="s">
        <v>19</v>
      </c>
      <c r="J3050" s="27" t="s">
        <v>19</v>
      </c>
      <c r="K3050" s="27">
        <v>1</v>
      </c>
      <c r="L3050" s="27">
        <v>1</v>
      </c>
      <c r="M3050" s="27">
        <v>300</v>
      </c>
      <c r="N3050" s="27">
        <v>1</v>
      </c>
      <c r="O3050" s="27">
        <v>2015</v>
      </c>
      <c r="P3050" s="27">
        <v>5</v>
      </c>
      <c r="Q3050" s="27">
        <v>3</v>
      </c>
      <c r="R3050" s="28">
        <f>DATE('Raw Data'!$O3050,'Raw Data'!$P3050,'Raw Data'!$Q3050)</f>
        <v>42127</v>
      </c>
      <c r="S3050" s="27" t="str">
        <f>CONCATENATE(MID('Raw Data'!$H3050,FIND("(",'Raw Data'!$H3050)+1,FIND(")",'Raw Data'!$H3050)-FIND("(",'Raw Data'!$H3050)-1),"",'Raw Data'!$M3050)</f>
        <v>Rs.300</v>
      </c>
      <c r="T3050" s="27">
        <f t="shared" si="47"/>
        <v>1</v>
      </c>
      <c r="U3050" s="29">
        <f>'Raw Data'!$M3050*'Raw Data'!$T3050</f>
        <v>300</v>
      </c>
    </row>
    <row r="3051" spans="1:21" x14ac:dyDescent="0.3">
      <c r="A3051" s="20">
        <v>5874</v>
      </c>
      <c r="B3051" s="27" t="s">
        <v>6062</v>
      </c>
      <c r="C3051" s="27">
        <v>1</v>
      </c>
      <c r="D3051" s="27" t="str">
        <f>VLOOKUP('Raw Data'!$C3051,'country description'!$A$2:$B$16,2,0)</f>
        <v>India</v>
      </c>
      <c r="E3051" s="27" t="s">
        <v>14</v>
      </c>
      <c r="F3051" s="27" t="s">
        <v>6244</v>
      </c>
      <c r="G3051" s="27" t="s">
        <v>601</v>
      </c>
      <c r="H3051" s="27" t="s">
        <v>18</v>
      </c>
      <c r="I3051" s="27" t="s">
        <v>19</v>
      </c>
      <c r="J3051" s="27" t="s">
        <v>19</v>
      </c>
      <c r="K3051" s="27">
        <v>1</v>
      </c>
      <c r="L3051" s="27">
        <v>62</v>
      </c>
      <c r="M3051" s="27">
        <v>300</v>
      </c>
      <c r="N3051" s="27">
        <v>3.5</v>
      </c>
      <c r="O3051" s="27">
        <v>2017</v>
      </c>
      <c r="P3051" s="27">
        <v>5</v>
      </c>
      <c r="Q3051" s="27">
        <v>16</v>
      </c>
      <c r="R3051" s="28">
        <f>DATE('Raw Data'!$O3051,'Raw Data'!$P3051,'Raw Data'!$Q3051)</f>
        <v>42871</v>
      </c>
      <c r="S3051" s="27" t="str">
        <f>CONCATENATE(MID('Raw Data'!$H3051,FIND("(",'Raw Data'!$H3051)+1,FIND(")",'Raw Data'!$H3051)-FIND("(",'Raw Data'!$H3051)-1),"",'Raw Data'!$M3051)</f>
        <v>Rs.300</v>
      </c>
      <c r="T3051" s="27">
        <f t="shared" si="47"/>
        <v>1</v>
      </c>
      <c r="U3051" s="29">
        <f>'Raw Data'!$M3051*'Raw Data'!$T3051</f>
        <v>300</v>
      </c>
    </row>
    <row r="3052" spans="1:21" x14ac:dyDescent="0.3">
      <c r="A3052" s="20">
        <v>3375</v>
      </c>
      <c r="B3052" s="27" t="s">
        <v>6245</v>
      </c>
      <c r="C3052" s="27">
        <v>1</v>
      </c>
      <c r="D3052" s="27" t="str">
        <f>VLOOKUP('Raw Data'!$C3052,'country description'!$A$2:$B$16,2,0)</f>
        <v>India</v>
      </c>
      <c r="E3052" s="27" t="s">
        <v>14</v>
      </c>
      <c r="F3052" s="27" t="s">
        <v>6246</v>
      </c>
      <c r="G3052" s="27" t="s">
        <v>6247</v>
      </c>
      <c r="H3052" s="27" t="s">
        <v>18</v>
      </c>
      <c r="I3052" s="27" t="s">
        <v>19</v>
      </c>
      <c r="J3052" s="27" t="s">
        <v>19</v>
      </c>
      <c r="K3052" s="27">
        <v>1</v>
      </c>
      <c r="L3052" s="27">
        <v>142</v>
      </c>
      <c r="M3052" s="27">
        <v>300</v>
      </c>
      <c r="N3052" s="27">
        <v>3.7</v>
      </c>
      <c r="O3052" s="27">
        <v>2012</v>
      </c>
      <c r="P3052" s="27">
        <v>5</v>
      </c>
      <c r="Q3052" s="27">
        <v>4</v>
      </c>
      <c r="R3052" s="28">
        <f>DATE('Raw Data'!$O3052,'Raw Data'!$P3052,'Raw Data'!$Q3052)</f>
        <v>41033</v>
      </c>
      <c r="S3052" s="27" t="str">
        <f>CONCATENATE(MID('Raw Data'!$H3052,FIND("(",'Raw Data'!$H3052)+1,FIND(")",'Raw Data'!$H3052)-FIND("(",'Raw Data'!$H3052)-1),"",'Raw Data'!$M3052)</f>
        <v>Rs.300</v>
      </c>
      <c r="T3052" s="27">
        <f t="shared" si="47"/>
        <v>1</v>
      </c>
      <c r="U3052" s="29">
        <f>'Raw Data'!$M3052*'Raw Data'!$T3052</f>
        <v>300</v>
      </c>
    </row>
    <row r="3053" spans="1:21" x14ac:dyDescent="0.3">
      <c r="A3053" s="20">
        <v>309178</v>
      </c>
      <c r="B3053" s="27" t="s">
        <v>6143</v>
      </c>
      <c r="C3053" s="27">
        <v>1</v>
      </c>
      <c r="D3053" s="27" t="str">
        <f>VLOOKUP('Raw Data'!$C3053,'country description'!$A$2:$B$16,2,0)</f>
        <v>India</v>
      </c>
      <c r="E3053" s="27" t="s">
        <v>14</v>
      </c>
      <c r="F3053" s="27" t="s">
        <v>6248</v>
      </c>
      <c r="G3053" s="27" t="s">
        <v>587</v>
      </c>
      <c r="H3053" s="27" t="s">
        <v>18</v>
      </c>
      <c r="I3053" s="27" t="s">
        <v>19</v>
      </c>
      <c r="J3053" s="27" t="s">
        <v>19</v>
      </c>
      <c r="K3053" s="27">
        <v>1</v>
      </c>
      <c r="L3053" s="27">
        <v>31</v>
      </c>
      <c r="M3053" s="27">
        <v>300</v>
      </c>
      <c r="N3053" s="27">
        <v>3.2</v>
      </c>
      <c r="O3053" s="27">
        <v>2018</v>
      </c>
      <c r="P3053" s="27">
        <v>5</v>
      </c>
      <c r="Q3053" s="27">
        <v>24</v>
      </c>
      <c r="R3053" s="28">
        <f>DATE('Raw Data'!$O3053,'Raw Data'!$P3053,'Raw Data'!$Q3053)</f>
        <v>43244</v>
      </c>
      <c r="S3053" s="27" t="str">
        <f>CONCATENATE(MID('Raw Data'!$H3053,FIND("(",'Raw Data'!$H3053)+1,FIND(")",'Raw Data'!$H3053)-FIND("(",'Raw Data'!$H3053)-1),"",'Raw Data'!$M3053)</f>
        <v>Rs.300</v>
      </c>
      <c r="T3053" s="27">
        <f t="shared" si="47"/>
        <v>1</v>
      </c>
      <c r="U3053" s="29">
        <f>'Raw Data'!$M3053*'Raw Data'!$T3053</f>
        <v>300</v>
      </c>
    </row>
    <row r="3054" spans="1:21" x14ac:dyDescent="0.3">
      <c r="A3054" s="20">
        <v>308033</v>
      </c>
      <c r="B3054" s="27" t="s">
        <v>6249</v>
      </c>
      <c r="C3054" s="27">
        <v>1</v>
      </c>
      <c r="D3054" s="27" t="str">
        <f>VLOOKUP('Raw Data'!$C3054,'country description'!$A$2:$B$16,2,0)</f>
        <v>India</v>
      </c>
      <c r="E3054" s="27" t="s">
        <v>14</v>
      </c>
      <c r="F3054" s="27" t="s">
        <v>6250</v>
      </c>
      <c r="G3054" s="27" t="s">
        <v>455</v>
      </c>
      <c r="H3054" s="27" t="s">
        <v>18</v>
      </c>
      <c r="I3054" s="27" t="s">
        <v>19</v>
      </c>
      <c r="J3054" s="27" t="s">
        <v>19</v>
      </c>
      <c r="K3054" s="27">
        <v>1</v>
      </c>
      <c r="L3054" s="27">
        <v>4</v>
      </c>
      <c r="M3054" s="27">
        <v>300</v>
      </c>
      <c r="N3054" s="27">
        <v>2.9</v>
      </c>
      <c r="O3054" s="27">
        <v>2010</v>
      </c>
      <c r="P3054" s="27">
        <v>5</v>
      </c>
      <c r="Q3054" s="27">
        <v>7</v>
      </c>
      <c r="R3054" s="28">
        <f>DATE('Raw Data'!$O3054,'Raw Data'!$P3054,'Raw Data'!$Q3054)</f>
        <v>40305</v>
      </c>
      <c r="S3054" s="27" t="str">
        <f>CONCATENATE(MID('Raw Data'!$H3054,FIND("(",'Raw Data'!$H3054)+1,FIND(")",'Raw Data'!$H3054)-FIND("(",'Raw Data'!$H3054)-1),"",'Raw Data'!$M3054)</f>
        <v>Rs.300</v>
      </c>
      <c r="T3054" s="27">
        <f t="shared" si="47"/>
        <v>1</v>
      </c>
      <c r="U3054" s="29">
        <f>'Raw Data'!$M3054*'Raw Data'!$T3054</f>
        <v>300</v>
      </c>
    </row>
    <row r="3055" spans="1:21" x14ac:dyDescent="0.3">
      <c r="A3055" s="20">
        <v>18435837</v>
      </c>
      <c r="B3055" s="27" t="s">
        <v>6251</v>
      </c>
      <c r="C3055" s="27">
        <v>1</v>
      </c>
      <c r="D3055" s="27" t="str">
        <f>VLOOKUP('Raw Data'!$C3055,'country description'!$A$2:$B$16,2,0)</f>
        <v>India</v>
      </c>
      <c r="E3055" s="27" t="s">
        <v>14</v>
      </c>
      <c r="F3055" s="27" t="s">
        <v>6252</v>
      </c>
      <c r="G3055" s="27" t="s">
        <v>424</v>
      </c>
      <c r="H3055" s="27" t="s">
        <v>18</v>
      </c>
      <c r="I3055" s="27" t="s">
        <v>19</v>
      </c>
      <c r="J3055" s="27" t="s">
        <v>24</v>
      </c>
      <c r="K3055" s="27">
        <v>1</v>
      </c>
      <c r="L3055" s="27">
        <v>10</v>
      </c>
      <c r="M3055" s="27">
        <v>300</v>
      </c>
      <c r="N3055" s="27">
        <v>3.2</v>
      </c>
      <c r="O3055" s="27">
        <v>2014</v>
      </c>
      <c r="P3055" s="27">
        <v>5</v>
      </c>
      <c r="Q3055" s="27">
        <v>10</v>
      </c>
      <c r="R3055" s="28">
        <f>DATE('Raw Data'!$O3055,'Raw Data'!$P3055,'Raw Data'!$Q3055)</f>
        <v>41769</v>
      </c>
      <c r="S3055" s="27" t="str">
        <f>CONCATENATE(MID('Raw Data'!$H3055,FIND("(",'Raw Data'!$H3055)+1,FIND(")",'Raw Data'!$H3055)-FIND("(",'Raw Data'!$H3055)-1),"",'Raw Data'!$M3055)</f>
        <v>Rs.300</v>
      </c>
      <c r="T3055" s="27">
        <f t="shared" si="47"/>
        <v>1</v>
      </c>
      <c r="U3055" s="29">
        <f>'Raw Data'!$M3055*'Raw Data'!$T3055</f>
        <v>300</v>
      </c>
    </row>
    <row r="3056" spans="1:21" x14ac:dyDescent="0.3">
      <c r="A3056" s="20">
        <v>303250</v>
      </c>
      <c r="B3056" s="27" t="s">
        <v>1244</v>
      </c>
      <c r="C3056" s="27">
        <v>1</v>
      </c>
      <c r="D3056" s="27" t="str">
        <f>VLOOKUP('Raw Data'!$C3056,'country description'!$A$2:$B$16,2,0)</f>
        <v>India</v>
      </c>
      <c r="E3056" s="27" t="s">
        <v>14</v>
      </c>
      <c r="F3056" s="27" t="s">
        <v>6253</v>
      </c>
      <c r="G3056" s="27" t="s">
        <v>1117</v>
      </c>
      <c r="H3056" s="27" t="s">
        <v>18</v>
      </c>
      <c r="I3056" s="27" t="s">
        <v>19</v>
      </c>
      <c r="J3056" s="27" t="s">
        <v>19</v>
      </c>
      <c r="K3056" s="27">
        <v>1</v>
      </c>
      <c r="L3056" s="27">
        <v>14</v>
      </c>
      <c r="M3056" s="27">
        <v>300</v>
      </c>
      <c r="N3056" s="27">
        <v>2.8</v>
      </c>
      <c r="O3056" s="27">
        <v>2013</v>
      </c>
      <c r="P3056" s="27">
        <v>5</v>
      </c>
      <c r="Q3056" s="27">
        <v>19</v>
      </c>
      <c r="R3056" s="28">
        <f>DATE('Raw Data'!$O3056,'Raw Data'!$P3056,'Raw Data'!$Q3056)</f>
        <v>41413</v>
      </c>
      <c r="S3056" s="27" t="str">
        <f>CONCATENATE(MID('Raw Data'!$H3056,FIND("(",'Raw Data'!$H3056)+1,FIND(")",'Raw Data'!$H3056)-FIND("(",'Raw Data'!$H3056)-1),"",'Raw Data'!$M3056)</f>
        <v>Rs.300</v>
      </c>
      <c r="T3056" s="27">
        <f t="shared" si="47"/>
        <v>1</v>
      </c>
      <c r="U3056" s="29">
        <f>'Raw Data'!$M3056*'Raw Data'!$T3056</f>
        <v>300</v>
      </c>
    </row>
    <row r="3057" spans="1:21" x14ac:dyDescent="0.3">
      <c r="A3057" s="20">
        <v>18168143</v>
      </c>
      <c r="B3057" s="27" t="s">
        <v>6062</v>
      </c>
      <c r="C3057" s="27">
        <v>1</v>
      </c>
      <c r="D3057" s="27" t="str">
        <f>VLOOKUP('Raw Data'!$C3057,'country description'!$A$2:$B$16,2,0)</f>
        <v>India</v>
      </c>
      <c r="E3057" s="27" t="s">
        <v>14</v>
      </c>
      <c r="F3057" s="27" t="s">
        <v>6254</v>
      </c>
      <c r="G3057" s="27" t="s">
        <v>601</v>
      </c>
      <c r="H3057" s="27" t="s">
        <v>18</v>
      </c>
      <c r="I3057" s="27" t="s">
        <v>19</v>
      </c>
      <c r="J3057" s="27" t="s">
        <v>24</v>
      </c>
      <c r="K3057" s="27">
        <v>1</v>
      </c>
      <c r="L3057" s="27">
        <v>32</v>
      </c>
      <c r="M3057" s="27">
        <v>300</v>
      </c>
      <c r="N3057" s="27">
        <v>3.3</v>
      </c>
      <c r="O3057" s="27">
        <v>2016</v>
      </c>
      <c r="P3057" s="27">
        <v>5</v>
      </c>
      <c r="Q3057" s="27">
        <v>2</v>
      </c>
      <c r="R3057" s="28">
        <f>DATE('Raw Data'!$O3057,'Raw Data'!$P3057,'Raw Data'!$Q3057)</f>
        <v>42492</v>
      </c>
      <c r="S3057" s="27" t="str">
        <f>CONCATENATE(MID('Raw Data'!$H3057,FIND("(",'Raw Data'!$H3057)+1,FIND(")",'Raw Data'!$H3057)-FIND("(",'Raw Data'!$H3057)-1),"",'Raw Data'!$M3057)</f>
        <v>Rs.300</v>
      </c>
      <c r="T3057" s="27">
        <f t="shared" si="47"/>
        <v>1</v>
      </c>
      <c r="U3057" s="29">
        <f>'Raw Data'!$M3057*'Raw Data'!$T3057</f>
        <v>300</v>
      </c>
    </row>
    <row r="3058" spans="1:21" x14ac:dyDescent="0.3">
      <c r="A3058" s="20">
        <v>5783</v>
      </c>
      <c r="B3058" s="27" t="s">
        <v>6172</v>
      </c>
      <c r="C3058" s="27">
        <v>1</v>
      </c>
      <c r="D3058" s="27" t="str">
        <f>VLOOKUP('Raw Data'!$C3058,'country description'!$A$2:$B$16,2,0)</f>
        <v>India</v>
      </c>
      <c r="E3058" s="27" t="s">
        <v>14</v>
      </c>
      <c r="F3058" s="27" t="s">
        <v>6255</v>
      </c>
      <c r="G3058" s="27" t="s">
        <v>595</v>
      </c>
      <c r="H3058" s="27" t="s">
        <v>18</v>
      </c>
      <c r="I3058" s="27" t="s">
        <v>19</v>
      </c>
      <c r="J3058" s="27" t="s">
        <v>19</v>
      </c>
      <c r="K3058" s="27">
        <v>1</v>
      </c>
      <c r="L3058" s="27">
        <v>39</v>
      </c>
      <c r="M3058" s="27">
        <v>300</v>
      </c>
      <c r="N3058" s="27">
        <v>3.5</v>
      </c>
      <c r="O3058" s="27">
        <v>2015</v>
      </c>
      <c r="P3058" s="27">
        <v>5</v>
      </c>
      <c r="Q3058" s="27">
        <v>4</v>
      </c>
      <c r="R3058" s="28">
        <f>DATE('Raw Data'!$O3058,'Raw Data'!$P3058,'Raw Data'!$Q3058)</f>
        <v>42128</v>
      </c>
      <c r="S3058" s="27" t="str">
        <f>CONCATENATE(MID('Raw Data'!$H3058,FIND("(",'Raw Data'!$H3058)+1,FIND(")",'Raw Data'!$H3058)-FIND("(",'Raw Data'!$H3058)-1),"",'Raw Data'!$M3058)</f>
        <v>Rs.300</v>
      </c>
      <c r="T3058" s="27">
        <f t="shared" si="47"/>
        <v>1</v>
      </c>
      <c r="U3058" s="29">
        <f>'Raw Data'!$M3058*'Raw Data'!$T3058</f>
        <v>300</v>
      </c>
    </row>
    <row r="3059" spans="1:21" x14ac:dyDescent="0.3">
      <c r="A3059" s="20">
        <v>18424879</v>
      </c>
      <c r="B3059" s="27" t="s">
        <v>6256</v>
      </c>
      <c r="C3059" s="27">
        <v>1</v>
      </c>
      <c r="D3059" s="27" t="str">
        <f>VLOOKUP('Raw Data'!$C3059,'country description'!$A$2:$B$16,2,0)</f>
        <v>India</v>
      </c>
      <c r="E3059" s="27" t="s">
        <v>14</v>
      </c>
      <c r="F3059" s="27" t="s">
        <v>6257</v>
      </c>
      <c r="G3059" s="27" t="s">
        <v>455</v>
      </c>
      <c r="H3059" s="27" t="s">
        <v>18</v>
      </c>
      <c r="I3059" s="27" t="s">
        <v>19</v>
      </c>
      <c r="J3059" s="27" t="s">
        <v>19</v>
      </c>
      <c r="K3059" s="27">
        <v>1</v>
      </c>
      <c r="L3059" s="27">
        <v>7</v>
      </c>
      <c r="M3059" s="27">
        <v>300</v>
      </c>
      <c r="N3059" s="27">
        <v>2.8</v>
      </c>
      <c r="O3059" s="27">
        <v>2016</v>
      </c>
      <c r="P3059" s="27">
        <v>5</v>
      </c>
      <c r="Q3059" s="27">
        <v>28</v>
      </c>
      <c r="R3059" s="28">
        <f>DATE('Raw Data'!$O3059,'Raw Data'!$P3059,'Raw Data'!$Q3059)</f>
        <v>42518</v>
      </c>
      <c r="S3059" s="27" t="str">
        <f>CONCATENATE(MID('Raw Data'!$H3059,FIND("(",'Raw Data'!$H3059)+1,FIND(")",'Raw Data'!$H3059)-FIND("(",'Raw Data'!$H3059)-1),"",'Raw Data'!$M3059)</f>
        <v>Rs.300</v>
      </c>
      <c r="T3059" s="27">
        <f t="shared" si="47"/>
        <v>1</v>
      </c>
      <c r="U3059" s="29">
        <f>'Raw Data'!$M3059*'Raw Data'!$T3059</f>
        <v>300</v>
      </c>
    </row>
    <row r="3060" spans="1:21" x14ac:dyDescent="0.3">
      <c r="A3060" s="20">
        <v>8276</v>
      </c>
      <c r="B3060" s="27" t="s">
        <v>6258</v>
      </c>
      <c r="C3060" s="27">
        <v>1</v>
      </c>
      <c r="D3060" s="27" t="str">
        <f>VLOOKUP('Raw Data'!$C3060,'country description'!$A$2:$B$16,2,0)</f>
        <v>India</v>
      </c>
      <c r="E3060" s="27" t="s">
        <v>14</v>
      </c>
      <c r="F3060" s="27" t="s">
        <v>6259</v>
      </c>
      <c r="G3060" s="27" t="s">
        <v>3042</v>
      </c>
      <c r="H3060" s="27" t="s">
        <v>18</v>
      </c>
      <c r="I3060" s="27" t="s">
        <v>19</v>
      </c>
      <c r="J3060" s="27" t="s">
        <v>19</v>
      </c>
      <c r="K3060" s="27">
        <v>1</v>
      </c>
      <c r="L3060" s="27">
        <v>10</v>
      </c>
      <c r="M3060" s="27">
        <v>300</v>
      </c>
      <c r="N3060" s="27">
        <v>3</v>
      </c>
      <c r="O3060" s="27">
        <v>2017</v>
      </c>
      <c r="P3060" s="27">
        <v>5</v>
      </c>
      <c r="Q3060" s="27">
        <v>12</v>
      </c>
      <c r="R3060" s="28">
        <f>DATE('Raw Data'!$O3060,'Raw Data'!$P3060,'Raw Data'!$Q3060)</f>
        <v>42867</v>
      </c>
      <c r="S3060" s="27" t="str">
        <f>CONCATENATE(MID('Raw Data'!$H3060,FIND("(",'Raw Data'!$H3060)+1,FIND(")",'Raw Data'!$H3060)-FIND("(",'Raw Data'!$H3060)-1),"",'Raw Data'!$M3060)</f>
        <v>Rs.300</v>
      </c>
      <c r="T3060" s="27">
        <f t="shared" si="47"/>
        <v>1</v>
      </c>
      <c r="U3060" s="29">
        <f>'Raw Data'!$M3060*'Raw Data'!$T3060</f>
        <v>300</v>
      </c>
    </row>
    <row r="3061" spans="1:21" x14ac:dyDescent="0.3">
      <c r="A3061" s="20">
        <v>308049</v>
      </c>
      <c r="B3061" s="27" t="s">
        <v>6260</v>
      </c>
      <c r="C3061" s="27">
        <v>1</v>
      </c>
      <c r="D3061" s="27" t="str">
        <f>VLOOKUP('Raw Data'!$C3061,'country description'!$A$2:$B$16,2,0)</f>
        <v>India</v>
      </c>
      <c r="E3061" s="27" t="s">
        <v>14</v>
      </c>
      <c r="F3061" s="27" t="s">
        <v>6261</v>
      </c>
      <c r="G3061" s="27" t="s">
        <v>883</v>
      </c>
      <c r="H3061" s="27" t="s">
        <v>18</v>
      </c>
      <c r="I3061" s="27" t="s">
        <v>19</v>
      </c>
      <c r="J3061" s="27" t="s">
        <v>19</v>
      </c>
      <c r="K3061" s="27">
        <v>1</v>
      </c>
      <c r="L3061" s="27">
        <v>66</v>
      </c>
      <c r="M3061" s="27">
        <v>300</v>
      </c>
      <c r="N3061" s="27">
        <v>2.9</v>
      </c>
      <c r="O3061" s="27">
        <v>2018</v>
      </c>
      <c r="P3061" s="27">
        <v>5</v>
      </c>
      <c r="Q3061" s="27">
        <v>9</v>
      </c>
      <c r="R3061" s="28">
        <f>DATE('Raw Data'!$O3061,'Raw Data'!$P3061,'Raw Data'!$Q3061)</f>
        <v>43229</v>
      </c>
      <c r="S3061" s="27" t="str">
        <f>CONCATENATE(MID('Raw Data'!$H3061,FIND("(",'Raw Data'!$H3061)+1,FIND(")",'Raw Data'!$H3061)-FIND("(",'Raw Data'!$H3061)-1),"",'Raw Data'!$M3061)</f>
        <v>Rs.300</v>
      </c>
      <c r="T3061" s="27">
        <f t="shared" si="47"/>
        <v>1</v>
      </c>
      <c r="U3061" s="29">
        <f>'Raw Data'!$M3061*'Raw Data'!$T3061</f>
        <v>300</v>
      </c>
    </row>
    <row r="3062" spans="1:21" x14ac:dyDescent="0.3">
      <c r="A3062" s="20">
        <v>307700</v>
      </c>
      <c r="B3062" s="27" t="s">
        <v>6262</v>
      </c>
      <c r="C3062" s="27">
        <v>1</v>
      </c>
      <c r="D3062" s="27" t="str">
        <f>VLOOKUP('Raw Data'!$C3062,'country description'!$A$2:$B$16,2,0)</f>
        <v>India</v>
      </c>
      <c r="E3062" s="27" t="s">
        <v>14</v>
      </c>
      <c r="F3062" s="27" t="s">
        <v>6263</v>
      </c>
      <c r="G3062" s="27" t="s">
        <v>2705</v>
      </c>
      <c r="H3062" s="27" t="s">
        <v>18</v>
      </c>
      <c r="I3062" s="27" t="s">
        <v>19</v>
      </c>
      <c r="J3062" s="27" t="s">
        <v>19</v>
      </c>
      <c r="K3062" s="27">
        <v>1</v>
      </c>
      <c r="L3062" s="27">
        <v>83</v>
      </c>
      <c r="M3062" s="27">
        <v>300</v>
      </c>
      <c r="N3062" s="27">
        <v>3.6</v>
      </c>
      <c r="O3062" s="27">
        <v>2012</v>
      </c>
      <c r="P3062" s="27">
        <v>5</v>
      </c>
      <c r="Q3062" s="27">
        <v>25</v>
      </c>
      <c r="R3062" s="28">
        <f>DATE('Raw Data'!$O3062,'Raw Data'!$P3062,'Raw Data'!$Q3062)</f>
        <v>41054</v>
      </c>
      <c r="S3062" s="27" t="str">
        <f>CONCATENATE(MID('Raw Data'!$H3062,FIND("(",'Raw Data'!$H3062)+1,FIND(")",'Raw Data'!$H3062)-FIND("(",'Raw Data'!$H3062)-1),"",'Raw Data'!$M3062)</f>
        <v>Rs.300</v>
      </c>
      <c r="T3062" s="27">
        <f t="shared" si="47"/>
        <v>1</v>
      </c>
      <c r="U3062" s="29">
        <f>'Raw Data'!$M3062*'Raw Data'!$T3062</f>
        <v>300</v>
      </c>
    </row>
    <row r="3063" spans="1:21" x14ac:dyDescent="0.3">
      <c r="A3063" s="20">
        <v>303122</v>
      </c>
      <c r="B3063" s="27" t="s">
        <v>1244</v>
      </c>
      <c r="C3063" s="27">
        <v>1</v>
      </c>
      <c r="D3063" s="27" t="str">
        <f>VLOOKUP('Raw Data'!$C3063,'country description'!$A$2:$B$16,2,0)</f>
        <v>India</v>
      </c>
      <c r="E3063" s="27" t="s">
        <v>14</v>
      </c>
      <c r="F3063" s="27" t="s">
        <v>6264</v>
      </c>
      <c r="G3063" s="27" t="s">
        <v>1117</v>
      </c>
      <c r="H3063" s="27" t="s">
        <v>18</v>
      </c>
      <c r="I3063" s="27" t="s">
        <v>19</v>
      </c>
      <c r="J3063" s="27" t="s">
        <v>19</v>
      </c>
      <c r="K3063" s="27">
        <v>1</v>
      </c>
      <c r="L3063" s="27">
        <v>22</v>
      </c>
      <c r="M3063" s="27">
        <v>300</v>
      </c>
      <c r="N3063" s="27">
        <v>3.2</v>
      </c>
      <c r="O3063" s="27">
        <v>2012</v>
      </c>
      <c r="P3063" s="27">
        <v>5</v>
      </c>
      <c r="Q3063" s="27">
        <v>18</v>
      </c>
      <c r="R3063" s="28">
        <f>DATE('Raw Data'!$O3063,'Raw Data'!$P3063,'Raw Data'!$Q3063)</f>
        <v>41047</v>
      </c>
      <c r="S3063" s="27" t="str">
        <f>CONCATENATE(MID('Raw Data'!$H3063,FIND("(",'Raw Data'!$H3063)+1,FIND(")",'Raw Data'!$H3063)-FIND("(",'Raw Data'!$H3063)-1),"",'Raw Data'!$M3063)</f>
        <v>Rs.300</v>
      </c>
      <c r="T3063" s="27">
        <f t="shared" si="47"/>
        <v>1</v>
      </c>
      <c r="U3063" s="29">
        <f>'Raw Data'!$M3063*'Raw Data'!$T3063</f>
        <v>300</v>
      </c>
    </row>
    <row r="3064" spans="1:21" x14ac:dyDescent="0.3">
      <c r="A3064" s="20">
        <v>309026</v>
      </c>
      <c r="B3064" s="27" t="s">
        <v>6265</v>
      </c>
      <c r="C3064" s="27">
        <v>1</v>
      </c>
      <c r="D3064" s="27" t="str">
        <f>VLOOKUP('Raw Data'!$C3064,'country description'!$A$2:$B$16,2,0)</f>
        <v>India</v>
      </c>
      <c r="E3064" s="27" t="s">
        <v>14</v>
      </c>
      <c r="F3064" s="27" t="s">
        <v>6266</v>
      </c>
      <c r="G3064" s="27" t="s">
        <v>795</v>
      </c>
      <c r="H3064" s="27" t="s">
        <v>18</v>
      </c>
      <c r="I3064" s="27" t="s">
        <v>19</v>
      </c>
      <c r="J3064" s="27" t="s">
        <v>19</v>
      </c>
      <c r="K3064" s="27">
        <v>1</v>
      </c>
      <c r="L3064" s="27">
        <v>4</v>
      </c>
      <c r="M3064" s="27">
        <v>300</v>
      </c>
      <c r="N3064" s="27">
        <v>2.9</v>
      </c>
      <c r="O3064" s="27">
        <v>2010</v>
      </c>
      <c r="P3064" s="27">
        <v>5</v>
      </c>
      <c r="Q3064" s="27">
        <v>19</v>
      </c>
      <c r="R3064" s="28">
        <f>DATE('Raw Data'!$O3064,'Raw Data'!$P3064,'Raw Data'!$Q3064)</f>
        <v>40317</v>
      </c>
      <c r="S3064" s="27" t="str">
        <f>CONCATENATE(MID('Raw Data'!$H3064,FIND("(",'Raw Data'!$H3064)+1,FIND(")",'Raw Data'!$H3064)-FIND("(",'Raw Data'!$H3064)-1),"",'Raw Data'!$M3064)</f>
        <v>Rs.300</v>
      </c>
      <c r="T3064" s="27">
        <f t="shared" si="47"/>
        <v>1</v>
      </c>
      <c r="U3064" s="29">
        <f>'Raw Data'!$M3064*'Raw Data'!$T3064</f>
        <v>300</v>
      </c>
    </row>
    <row r="3065" spans="1:21" x14ac:dyDescent="0.3">
      <c r="A3065" s="20">
        <v>18408066</v>
      </c>
      <c r="B3065" s="27" t="s">
        <v>878</v>
      </c>
      <c r="C3065" s="27">
        <v>1</v>
      </c>
      <c r="D3065" s="27" t="str">
        <f>VLOOKUP('Raw Data'!$C3065,'country description'!$A$2:$B$16,2,0)</f>
        <v>India</v>
      </c>
      <c r="E3065" s="27" t="s">
        <v>14</v>
      </c>
      <c r="F3065" s="27" t="s">
        <v>6267</v>
      </c>
      <c r="G3065" s="27" t="s">
        <v>5167</v>
      </c>
      <c r="H3065" s="27" t="s">
        <v>18</v>
      </c>
      <c r="I3065" s="27" t="s">
        <v>19</v>
      </c>
      <c r="J3065" s="27" t="s">
        <v>19</v>
      </c>
      <c r="K3065" s="27">
        <v>1</v>
      </c>
      <c r="L3065" s="27">
        <v>1</v>
      </c>
      <c r="M3065" s="27">
        <v>300</v>
      </c>
      <c r="N3065" s="27">
        <v>1</v>
      </c>
      <c r="O3065" s="27">
        <v>2013</v>
      </c>
      <c r="P3065" s="27">
        <v>5</v>
      </c>
      <c r="Q3065" s="27">
        <v>14</v>
      </c>
      <c r="R3065" s="28">
        <f>DATE('Raw Data'!$O3065,'Raw Data'!$P3065,'Raw Data'!$Q3065)</f>
        <v>41408</v>
      </c>
      <c r="S3065" s="27" t="str">
        <f>CONCATENATE(MID('Raw Data'!$H3065,FIND("(",'Raw Data'!$H3065)+1,FIND(")",'Raw Data'!$H3065)-FIND("(",'Raw Data'!$H3065)-1),"",'Raw Data'!$M3065)</f>
        <v>Rs.300</v>
      </c>
      <c r="T3065" s="27">
        <f t="shared" si="47"/>
        <v>1</v>
      </c>
      <c r="U3065" s="29">
        <f>'Raw Data'!$M3065*'Raw Data'!$T3065</f>
        <v>300</v>
      </c>
    </row>
    <row r="3066" spans="1:21" x14ac:dyDescent="0.3">
      <c r="A3066" s="20">
        <v>18489497</v>
      </c>
      <c r="B3066" s="27" t="s">
        <v>6268</v>
      </c>
      <c r="C3066" s="27">
        <v>1</v>
      </c>
      <c r="D3066" s="27" t="str">
        <f>VLOOKUP('Raw Data'!$C3066,'country description'!$A$2:$B$16,2,0)</f>
        <v>India</v>
      </c>
      <c r="E3066" s="27" t="s">
        <v>14</v>
      </c>
      <c r="F3066" s="27" t="s">
        <v>6269</v>
      </c>
      <c r="G3066" s="27" t="s">
        <v>434</v>
      </c>
      <c r="H3066" s="27" t="s">
        <v>18</v>
      </c>
      <c r="I3066" s="27" t="s">
        <v>19</v>
      </c>
      <c r="J3066" s="27" t="s">
        <v>19</v>
      </c>
      <c r="K3066" s="27">
        <v>1</v>
      </c>
      <c r="L3066" s="27">
        <v>1</v>
      </c>
      <c r="M3066" s="27">
        <v>300</v>
      </c>
      <c r="N3066" s="27">
        <v>1</v>
      </c>
      <c r="O3066" s="27">
        <v>2012</v>
      </c>
      <c r="P3066" s="27">
        <v>5</v>
      </c>
      <c r="Q3066" s="27">
        <v>3</v>
      </c>
      <c r="R3066" s="28">
        <f>DATE('Raw Data'!$O3066,'Raw Data'!$P3066,'Raw Data'!$Q3066)</f>
        <v>41032</v>
      </c>
      <c r="S3066" s="27" t="str">
        <f>CONCATENATE(MID('Raw Data'!$H3066,FIND("(",'Raw Data'!$H3066)+1,FIND(")",'Raw Data'!$H3066)-FIND("(",'Raw Data'!$H3066)-1),"",'Raw Data'!$M3066)</f>
        <v>Rs.300</v>
      </c>
      <c r="T3066" s="27">
        <f t="shared" si="47"/>
        <v>1</v>
      </c>
      <c r="U3066" s="29">
        <f>'Raw Data'!$M3066*'Raw Data'!$T3066</f>
        <v>300</v>
      </c>
    </row>
    <row r="3067" spans="1:21" x14ac:dyDescent="0.3">
      <c r="A3067" s="20">
        <v>18361770</v>
      </c>
      <c r="B3067" s="27" t="s">
        <v>6270</v>
      </c>
      <c r="C3067" s="27">
        <v>1</v>
      </c>
      <c r="D3067" s="27" t="str">
        <f>VLOOKUP('Raw Data'!$C3067,'country description'!$A$2:$B$16,2,0)</f>
        <v>India</v>
      </c>
      <c r="E3067" s="27" t="s">
        <v>14</v>
      </c>
      <c r="F3067" s="27" t="s">
        <v>6271</v>
      </c>
      <c r="G3067" s="27" t="s">
        <v>749</v>
      </c>
      <c r="H3067" s="27" t="s">
        <v>18</v>
      </c>
      <c r="I3067" s="27" t="s">
        <v>19</v>
      </c>
      <c r="J3067" s="27" t="s">
        <v>19</v>
      </c>
      <c r="K3067" s="27">
        <v>1</v>
      </c>
      <c r="L3067" s="27">
        <v>3</v>
      </c>
      <c r="M3067" s="27">
        <v>300</v>
      </c>
      <c r="N3067" s="27">
        <v>1</v>
      </c>
      <c r="O3067" s="27">
        <v>2013</v>
      </c>
      <c r="P3067" s="27">
        <v>5</v>
      </c>
      <c r="Q3067" s="27">
        <v>6</v>
      </c>
      <c r="R3067" s="28">
        <f>DATE('Raw Data'!$O3067,'Raw Data'!$P3067,'Raw Data'!$Q3067)</f>
        <v>41400</v>
      </c>
      <c r="S3067" s="27" t="str">
        <f>CONCATENATE(MID('Raw Data'!$H3067,FIND("(",'Raw Data'!$H3067)+1,FIND(")",'Raw Data'!$H3067)-FIND("(",'Raw Data'!$H3067)-1),"",'Raw Data'!$M3067)</f>
        <v>Rs.300</v>
      </c>
      <c r="T3067" s="27">
        <f t="shared" si="47"/>
        <v>1</v>
      </c>
      <c r="U3067" s="29">
        <f>'Raw Data'!$M3067*'Raw Data'!$T3067</f>
        <v>300</v>
      </c>
    </row>
    <row r="3068" spans="1:21" x14ac:dyDescent="0.3">
      <c r="A3068" s="20">
        <v>306179</v>
      </c>
      <c r="B3068" s="27" t="s">
        <v>6272</v>
      </c>
      <c r="C3068" s="27">
        <v>1</v>
      </c>
      <c r="D3068" s="27" t="str">
        <f>VLOOKUP('Raw Data'!$C3068,'country description'!$A$2:$B$16,2,0)</f>
        <v>India</v>
      </c>
      <c r="E3068" s="27" t="s">
        <v>14</v>
      </c>
      <c r="F3068" s="27" t="s">
        <v>6273</v>
      </c>
      <c r="G3068" s="27" t="s">
        <v>6274</v>
      </c>
      <c r="H3068" s="27" t="s">
        <v>18</v>
      </c>
      <c r="I3068" s="27" t="s">
        <v>19</v>
      </c>
      <c r="J3068" s="27" t="s">
        <v>19</v>
      </c>
      <c r="K3068" s="27">
        <v>1</v>
      </c>
      <c r="L3068" s="27">
        <v>4</v>
      </c>
      <c r="M3068" s="27">
        <v>300</v>
      </c>
      <c r="N3068" s="27">
        <v>3</v>
      </c>
      <c r="O3068" s="27">
        <v>2016</v>
      </c>
      <c r="P3068" s="27">
        <v>5</v>
      </c>
      <c r="Q3068" s="27">
        <v>4</v>
      </c>
      <c r="R3068" s="28">
        <f>DATE('Raw Data'!$O3068,'Raw Data'!$P3068,'Raw Data'!$Q3068)</f>
        <v>42494</v>
      </c>
      <c r="S3068" s="27" t="str">
        <f>CONCATENATE(MID('Raw Data'!$H3068,FIND("(",'Raw Data'!$H3068)+1,FIND(")",'Raw Data'!$H3068)-FIND("(",'Raw Data'!$H3068)-1),"",'Raw Data'!$M3068)</f>
        <v>Rs.300</v>
      </c>
      <c r="T3068" s="27">
        <f t="shared" si="47"/>
        <v>1</v>
      </c>
      <c r="U3068" s="29">
        <f>'Raw Data'!$M3068*'Raw Data'!$T3068</f>
        <v>300</v>
      </c>
    </row>
    <row r="3069" spans="1:21" x14ac:dyDescent="0.3">
      <c r="A3069" s="20">
        <v>6123</v>
      </c>
      <c r="B3069" s="27" t="s">
        <v>6275</v>
      </c>
      <c r="C3069" s="27">
        <v>1</v>
      </c>
      <c r="D3069" s="27" t="str">
        <f>VLOOKUP('Raw Data'!$C3069,'country description'!$A$2:$B$16,2,0)</f>
        <v>India</v>
      </c>
      <c r="E3069" s="27" t="s">
        <v>14</v>
      </c>
      <c r="F3069" s="27" t="s">
        <v>6276</v>
      </c>
      <c r="G3069" s="27" t="s">
        <v>572</v>
      </c>
      <c r="H3069" s="27" t="s">
        <v>18</v>
      </c>
      <c r="I3069" s="27" t="s">
        <v>19</v>
      </c>
      <c r="J3069" s="27" t="s">
        <v>19</v>
      </c>
      <c r="K3069" s="27">
        <v>1</v>
      </c>
      <c r="L3069" s="27">
        <v>6</v>
      </c>
      <c r="M3069" s="27">
        <v>300</v>
      </c>
      <c r="N3069" s="27">
        <v>2.9</v>
      </c>
      <c r="O3069" s="27">
        <v>2013</v>
      </c>
      <c r="P3069" s="27">
        <v>4</v>
      </c>
      <c r="Q3069" s="27">
        <v>8</v>
      </c>
      <c r="R3069" s="28">
        <f>DATE('Raw Data'!$O3069,'Raw Data'!$P3069,'Raw Data'!$Q3069)</f>
        <v>41372</v>
      </c>
      <c r="S3069" s="27" t="str">
        <f>CONCATENATE(MID('Raw Data'!$H3069,FIND("(",'Raw Data'!$H3069)+1,FIND(")",'Raw Data'!$H3069)-FIND("(",'Raw Data'!$H3069)-1),"",'Raw Data'!$M3069)</f>
        <v>Rs.300</v>
      </c>
      <c r="T3069" s="27">
        <f t="shared" si="47"/>
        <v>1</v>
      </c>
      <c r="U3069" s="29">
        <f>'Raw Data'!$M3069*'Raw Data'!$T3069</f>
        <v>300</v>
      </c>
    </row>
    <row r="3070" spans="1:21" x14ac:dyDescent="0.3">
      <c r="A3070" s="20">
        <v>18239781</v>
      </c>
      <c r="B3070" s="27" t="s">
        <v>6277</v>
      </c>
      <c r="C3070" s="27">
        <v>1</v>
      </c>
      <c r="D3070" s="27" t="str">
        <f>VLOOKUP('Raw Data'!$C3070,'country description'!$A$2:$B$16,2,0)</f>
        <v>India</v>
      </c>
      <c r="E3070" s="27" t="s">
        <v>14</v>
      </c>
      <c r="F3070" s="27" t="s">
        <v>6278</v>
      </c>
      <c r="G3070" s="27" t="s">
        <v>929</v>
      </c>
      <c r="H3070" s="27" t="s">
        <v>18</v>
      </c>
      <c r="I3070" s="27" t="s">
        <v>19</v>
      </c>
      <c r="J3070" s="27" t="s">
        <v>19</v>
      </c>
      <c r="K3070" s="27">
        <v>1</v>
      </c>
      <c r="L3070" s="27">
        <v>7</v>
      </c>
      <c r="M3070" s="27">
        <v>300</v>
      </c>
      <c r="N3070" s="27">
        <v>3.1</v>
      </c>
      <c r="O3070" s="27">
        <v>2012</v>
      </c>
      <c r="P3070" s="27">
        <v>4</v>
      </c>
      <c r="Q3070" s="27">
        <v>23</v>
      </c>
      <c r="R3070" s="28">
        <f>DATE('Raw Data'!$O3070,'Raw Data'!$P3070,'Raw Data'!$Q3070)</f>
        <v>41022</v>
      </c>
      <c r="S3070" s="27" t="str">
        <f>CONCATENATE(MID('Raw Data'!$H3070,FIND("(",'Raw Data'!$H3070)+1,FIND(")",'Raw Data'!$H3070)-FIND("(",'Raw Data'!$H3070)-1),"",'Raw Data'!$M3070)</f>
        <v>Rs.300</v>
      </c>
      <c r="T3070" s="27">
        <f t="shared" si="47"/>
        <v>1</v>
      </c>
      <c r="U3070" s="29">
        <f>'Raw Data'!$M3070*'Raw Data'!$T3070</f>
        <v>300</v>
      </c>
    </row>
    <row r="3071" spans="1:21" x14ac:dyDescent="0.3">
      <c r="A3071" s="20">
        <v>7623</v>
      </c>
      <c r="B3071" s="27" t="s">
        <v>6279</v>
      </c>
      <c r="C3071" s="27">
        <v>1</v>
      </c>
      <c r="D3071" s="27" t="str">
        <f>VLOOKUP('Raw Data'!$C3071,'country description'!$A$2:$B$16,2,0)</f>
        <v>India</v>
      </c>
      <c r="E3071" s="27" t="s">
        <v>14</v>
      </c>
      <c r="F3071" s="27" t="s">
        <v>6280</v>
      </c>
      <c r="G3071" s="27" t="s">
        <v>610</v>
      </c>
      <c r="H3071" s="27" t="s">
        <v>18</v>
      </c>
      <c r="I3071" s="27" t="s">
        <v>19</v>
      </c>
      <c r="J3071" s="27" t="s">
        <v>19</v>
      </c>
      <c r="K3071" s="27">
        <v>1</v>
      </c>
      <c r="L3071" s="27">
        <v>22</v>
      </c>
      <c r="M3071" s="27">
        <v>300</v>
      </c>
      <c r="N3071" s="27">
        <v>2.7</v>
      </c>
      <c r="O3071" s="27">
        <v>2013</v>
      </c>
      <c r="P3071" s="27">
        <v>4</v>
      </c>
      <c r="Q3071" s="27">
        <v>15</v>
      </c>
      <c r="R3071" s="28">
        <f>DATE('Raw Data'!$O3071,'Raw Data'!$P3071,'Raw Data'!$Q3071)</f>
        <v>41379</v>
      </c>
      <c r="S3071" s="27" t="str">
        <f>CONCATENATE(MID('Raw Data'!$H3071,FIND("(",'Raw Data'!$H3071)+1,FIND(")",'Raw Data'!$H3071)-FIND("(",'Raw Data'!$H3071)-1),"",'Raw Data'!$M3071)</f>
        <v>Rs.300</v>
      </c>
      <c r="T3071" s="27">
        <f t="shared" si="47"/>
        <v>1</v>
      </c>
      <c r="U3071" s="29">
        <f>'Raw Data'!$M3071*'Raw Data'!$T3071</f>
        <v>300</v>
      </c>
    </row>
    <row r="3072" spans="1:21" x14ac:dyDescent="0.3">
      <c r="A3072" s="20">
        <v>18282004</v>
      </c>
      <c r="B3072" s="27" t="s">
        <v>6281</v>
      </c>
      <c r="C3072" s="27">
        <v>1</v>
      </c>
      <c r="D3072" s="27" t="str">
        <f>VLOOKUP('Raw Data'!$C3072,'country description'!$A$2:$B$16,2,0)</f>
        <v>India</v>
      </c>
      <c r="E3072" s="27" t="s">
        <v>14</v>
      </c>
      <c r="F3072" s="27" t="s">
        <v>6282</v>
      </c>
      <c r="G3072" s="27" t="s">
        <v>424</v>
      </c>
      <c r="H3072" s="27" t="s">
        <v>18</v>
      </c>
      <c r="I3072" s="27" t="s">
        <v>19</v>
      </c>
      <c r="J3072" s="27" t="s">
        <v>19</v>
      </c>
      <c r="K3072" s="27">
        <v>1</v>
      </c>
      <c r="L3072" s="27">
        <v>2</v>
      </c>
      <c r="M3072" s="27">
        <v>300</v>
      </c>
      <c r="N3072" s="27">
        <v>1</v>
      </c>
      <c r="O3072" s="27">
        <v>2015</v>
      </c>
      <c r="P3072" s="27">
        <v>4</v>
      </c>
      <c r="Q3072" s="27">
        <v>23</v>
      </c>
      <c r="R3072" s="28">
        <f>DATE('Raw Data'!$O3072,'Raw Data'!$P3072,'Raw Data'!$Q3072)</f>
        <v>42117</v>
      </c>
      <c r="S3072" s="27" t="str">
        <f>CONCATENATE(MID('Raw Data'!$H3072,FIND("(",'Raw Data'!$H3072)+1,FIND(")",'Raw Data'!$H3072)-FIND("(",'Raw Data'!$H3072)-1),"",'Raw Data'!$M3072)</f>
        <v>Rs.300</v>
      </c>
      <c r="T3072" s="27">
        <f t="shared" si="47"/>
        <v>1</v>
      </c>
      <c r="U3072" s="29">
        <f>'Raw Data'!$M3072*'Raw Data'!$T3072</f>
        <v>300</v>
      </c>
    </row>
    <row r="3073" spans="1:21" x14ac:dyDescent="0.3">
      <c r="A3073" s="20">
        <v>705</v>
      </c>
      <c r="B3073" s="27" t="s">
        <v>6172</v>
      </c>
      <c r="C3073" s="27">
        <v>1</v>
      </c>
      <c r="D3073" s="27" t="str">
        <f>VLOOKUP('Raw Data'!$C3073,'country description'!$A$2:$B$16,2,0)</f>
        <v>India</v>
      </c>
      <c r="E3073" s="27" t="s">
        <v>14</v>
      </c>
      <c r="F3073" s="27" t="s">
        <v>6283</v>
      </c>
      <c r="G3073" s="27" t="s">
        <v>595</v>
      </c>
      <c r="H3073" s="27" t="s">
        <v>18</v>
      </c>
      <c r="I3073" s="27" t="s">
        <v>19</v>
      </c>
      <c r="J3073" s="27" t="s">
        <v>19</v>
      </c>
      <c r="K3073" s="27">
        <v>1</v>
      </c>
      <c r="L3073" s="27">
        <v>55</v>
      </c>
      <c r="M3073" s="27">
        <v>300</v>
      </c>
      <c r="N3073" s="27">
        <v>3.7</v>
      </c>
      <c r="O3073" s="27">
        <v>2015</v>
      </c>
      <c r="P3073" s="27">
        <v>4</v>
      </c>
      <c r="Q3073" s="27">
        <v>25</v>
      </c>
      <c r="R3073" s="28">
        <f>DATE('Raw Data'!$O3073,'Raw Data'!$P3073,'Raw Data'!$Q3073)</f>
        <v>42119</v>
      </c>
      <c r="S3073" s="27" t="str">
        <f>CONCATENATE(MID('Raw Data'!$H3073,FIND("(",'Raw Data'!$H3073)+1,FIND(")",'Raw Data'!$H3073)-FIND("(",'Raw Data'!$H3073)-1),"",'Raw Data'!$M3073)</f>
        <v>Rs.300</v>
      </c>
      <c r="T3073" s="27">
        <f t="shared" si="47"/>
        <v>1</v>
      </c>
      <c r="U3073" s="29">
        <f>'Raw Data'!$M3073*'Raw Data'!$T3073</f>
        <v>300</v>
      </c>
    </row>
    <row r="3074" spans="1:21" x14ac:dyDescent="0.3">
      <c r="A3074" s="20">
        <v>18396187</v>
      </c>
      <c r="B3074" s="27" t="s">
        <v>6284</v>
      </c>
      <c r="C3074" s="27">
        <v>1</v>
      </c>
      <c r="D3074" s="27" t="str">
        <f>VLOOKUP('Raw Data'!$C3074,'country description'!$A$2:$B$16,2,0)</f>
        <v>India</v>
      </c>
      <c r="E3074" s="27" t="s">
        <v>14</v>
      </c>
      <c r="F3074" s="27" t="s">
        <v>48</v>
      </c>
      <c r="G3074" s="27" t="s">
        <v>461</v>
      </c>
      <c r="H3074" s="27" t="s">
        <v>18</v>
      </c>
      <c r="I3074" s="27" t="s">
        <v>19</v>
      </c>
      <c r="J3074" s="27" t="s">
        <v>24</v>
      </c>
      <c r="K3074" s="27">
        <v>1</v>
      </c>
      <c r="L3074" s="27">
        <v>24</v>
      </c>
      <c r="M3074" s="27">
        <v>300</v>
      </c>
      <c r="N3074" s="27">
        <v>3.8</v>
      </c>
      <c r="O3074" s="27">
        <v>2017</v>
      </c>
      <c r="P3074" s="27">
        <v>4</v>
      </c>
      <c r="Q3074" s="27">
        <v>11</v>
      </c>
      <c r="R3074" s="28">
        <f>DATE('Raw Data'!$O3074,'Raw Data'!$P3074,'Raw Data'!$Q3074)</f>
        <v>42836</v>
      </c>
      <c r="S3074" s="27" t="str">
        <f>CONCATENATE(MID('Raw Data'!$H3074,FIND("(",'Raw Data'!$H3074)+1,FIND(")",'Raw Data'!$H3074)-FIND("(",'Raw Data'!$H3074)-1),"",'Raw Data'!$M3074)</f>
        <v>Rs.300</v>
      </c>
      <c r="T3074" s="27">
        <f t="shared" ref="T3074:T3137" si="48">VLOOKUP(D3074,$Y$4:$Z$18,2,0)</f>
        <v>1</v>
      </c>
      <c r="U3074" s="29">
        <f>'Raw Data'!$M3074*'Raw Data'!$T3074</f>
        <v>300</v>
      </c>
    </row>
    <row r="3075" spans="1:21" x14ac:dyDescent="0.3">
      <c r="A3075" s="20">
        <v>18370586</v>
      </c>
      <c r="B3075" s="27" t="s">
        <v>6285</v>
      </c>
      <c r="C3075" s="27">
        <v>1</v>
      </c>
      <c r="D3075" s="27" t="str">
        <f>VLOOKUP('Raw Data'!$C3075,'country description'!$A$2:$B$16,2,0)</f>
        <v>India</v>
      </c>
      <c r="E3075" s="27" t="s">
        <v>14</v>
      </c>
      <c r="F3075" s="27" t="s">
        <v>6286</v>
      </c>
      <c r="G3075" s="27" t="s">
        <v>434</v>
      </c>
      <c r="H3075" s="27" t="s">
        <v>18</v>
      </c>
      <c r="I3075" s="27" t="s">
        <v>19</v>
      </c>
      <c r="J3075" s="27" t="s">
        <v>24</v>
      </c>
      <c r="K3075" s="27">
        <v>1</v>
      </c>
      <c r="L3075" s="27">
        <v>17</v>
      </c>
      <c r="M3075" s="27">
        <v>300</v>
      </c>
      <c r="N3075" s="27">
        <v>3.2</v>
      </c>
      <c r="O3075" s="27">
        <v>2018</v>
      </c>
      <c r="P3075" s="27">
        <v>4</v>
      </c>
      <c r="Q3075" s="27">
        <v>6</v>
      </c>
      <c r="R3075" s="28">
        <f>DATE('Raw Data'!$O3075,'Raw Data'!$P3075,'Raw Data'!$Q3075)</f>
        <v>43196</v>
      </c>
      <c r="S3075" s="27" t="str">
        <f>CONCATENATE(MID('Raw Data'!$H3075,FIND("(",'Raw Data'!$H3075)+1,FIND(")",'Raw Data'!$H3075)-FIND("(",'Raw Data'!$H3075)-1),"",'Raw Data'!$M3075)</f>
        <v>Rs.300</v>
      </c>
      <c r="T3075" s="27">
        <f t="shared" si="48"/>
        <v>1</v>
      </c>
      <c r="U3075" s="29">
        <f>'Raw Data'!$M3075*'Raw Data'!$T3075</f>
        <v>300</v>
      </c>
    </row>
    <row r="3076" spans="1:21" x14ac:dyDescent="0.3">
      <c r="A3076" s="20">
        <v>18378033</v>
      </c>
      <c r="B3076" s="27" t="s">
        <v>6287</v>
      </c>
      <c r="C3076" s="27">
        <v>1</v>
      </c>
      <c r="D3076" s="27" t="str">
        <f>VLOOKUP('Raw Data'!$C3076,'country description'!$A$2:$B$16,2,0)</f>
        <v>India</v>
      </c>
      <c r="E3076" s="27" t="s">
        <v>14</v>
      </c>
      <c r="F3076" s="27" t="s">
        <v>6288</v>
      </c>
      <c r="G3076" s="27" t="s">
        <v>434</v>
      </c>
      <c r="H3076" s="27" t="s">
        <v>18</v>
      </c>
      <c r="I3076" s="27" t="s">
        <v>19</v>
      </c>
      <c r="J3076" s="27" t="s">
        <v>24</v>
      </c>
      <c r="K3076" s="27">
        <v>1</v>
      </c>
      <c r="L3076" s="27">
        <v>14</v>
      </c>
      <c r="M3076" s="27">
        <v>300</v>
      </c>
      <c r="N3076" s="27">
        <v>3.1</v>
      </c>
      <c r="O3076" s="27">
        <v>2010</v>
      </c>
      <c r="P3076" s="27">
        <v>4</v>
      </c>
      <c r="Q3076" s="27">
        <v>8</v>
      </c>
      <c r="R3076" s="28">
        <f>DATE('Raw Data'!$O3076,'Raw Data'!$P3076,'Raw Data'!$Q3076)</f>
        <v>40276</v>
      </c>
      <c r="S3076" s="27" t="str">
        <f>CONCATENATE(MID('Raw Data'!$H3076,FIND("(",'Raw Data'!$H3076)+1,FIND(")",'Raw Data'!$H3076)-FIND("(",'Raw Data'!$H3076)-1),"",'Raw Data'!$M3076)</f>
        <v>Rs.300</v>
      </c>
      <c r="T3076" s="27">
        <f t="shared" si="48"/>
        <v>1</v>
      </c>
      <c r="U3076" s="29">
        <f>'Raw Data'!$M3076*'Raw Data'!$T3076</f>
        <v>300</v>
      </c>
    </row>
    <row r="3077" spans="1:21" x14ac:dyDescent="0.3">
      <c r="A3077" s="20">
        <v>18180083</v>
      </c>
      <c r="B3077" s="27" t="s">
        <v>6289</v>
      </c>
      <c r="C3077" s="27">
        <v>1</v>
      </c>
      <c r="D3077" s="27" t="str">
        <f>VLOOKUP('Raw Data'!$C3077,'country description'!$A$2:$B$16,2,0)</f>
        <v>India</v>
      </c>
      <c r="E3077" s="27" t="s">
        <v>14</v>
      </c>
      <c r="F3077" s="27" t="s">
        <v>5217</v>
      </c>
      <c r="G3077" s="27" t="s">
        <v>424</v>
      </c>
      <c r="H3077" s="27" t="s">
        <v>18</v>
      </c>
      <c r="I3077" s="27" t="s">
        <v>19</v>
      </c>
      <c r="J3077" s="27" t="s">
        <v>24</v>
      </c>
      <c r="K3077" s="27">
        <v>1</v>
      </c>
      <c r="L3077" s="27">
        <v>21</v>
      </c>
      <c r="M3077" s="27">
        <v>300</v>
      </c>
      <c r="N3077" s="27">
        <v>3.7</v>
      </c>
      <c r="O3077" s="27">
        <v>2010</v>
      </c>
      <c r="P3077" s="27">
        <v>4</v>
      </c>
      <c r="Q3077" s="27">
        <v>10</v>
      </c>
      <c r="R3077" s="28">
        <f>DATE('Raw Data'!$O3077,'Raw Data'!$P3077,'Raw Data'!$Q3077)</f>
        <v>40278</v>
      </c>
      <c r="S3077" s="27" t="str">
        <f>CONCATENATE(MID('Raw Data'!$H3077,FIND("(",'Raw Data'!$H3077)+1,FIND(")",'Raw Data'!$H3077)-FIND("(",'Raw Data'!$H3077)-1),"",'Raw Data'!$M3077)</f>
        <v>Rs.300</v>
      </c>
      <c r="T3077" s="27">
        <f t="shared" si="48"/>
        <v>1</v>
      </c>
      <c r="U3077" s="29">
        <f>'Raw Data'!$M3077*'Raw Data'!$T3077</f>
        <v>300</v>
      </c>
    </row>
    <row r="3078" spans="1:21" x14ac:dyDescent="0.3">
      <c r="A3078" s="20">
        <v>309168</v>
      </c>
      <c r="B3078" s="27" t="s">
        <v>2414</v>
      </c>
      <c r="C3078" s="27">
        <v>1</v>
      </c>
      <c r="D3078" s="27" t="str">
        <f>VLOOKUP('Raw Data'!$C3078,'country description'!$A$2:$B$16,2,0)</f>
        <v>India</v>
      </c>
      <c r="E3078" s="27" t="s">
        <v>14</v>
      </c>
      <c r="F3078" s="27" t="s">
        <v>6290</v>
      </c>
      <c r="G3078" s="27" t="s">
        <v>455</v>
      </c>
      <c r="H3078" s="27" t="s">
        <v>18</v>
      </c>
      <c r="I3078" s="27" t="s">
        <v>19</v>
      </c>
      <c r="J3078" s="27" t="s">
        <v>19</v>
      </c>
      <c r="K3078" s="27">
        <v>1</v>
      </c>
      <c r="L3078" s="27">
        <v>50</v>
      </c>
      <c r="M3078" s="27">
        <v>300</v>
      </c>
      <c r="N3078" s="27">
        <v>2.8</v>
      </c>
      <c r="O3078" s="27">
        <v>2013</v>
      </c>
      <c r="P3078" s="27">
        <v>4</v>
      </c>
      <c r="Q3078" s="27">
        <v>27</v>
      </c>
      <c r="R3078" s="28">
        <f>DATE('Raw Data'!$O3078,'Raw Data'!$P3078,'Raw Data'!$Q3078)</f>
        <v>41391</v>
      </c>
      <c r="S3078" s="27" t="str">
        <f>CONCATENATE(MID('Raw Data'!$H3078,FIND("(",'Raw Data'!$H3078)+1,FIND(")",'Raw Data'!$H3078)-FIND("(",'Raw Data'!$H3078)-1),"",'Raw Data'!$M3078)</f>
        <v>Rs.300</v>
      </c>
      <c r="T3078" s="27">
        <f t="shared" si="48"/>
        <v>1</v>
      </c>
      <c r="U3078" s="29">
        <f>'Raw Data'!$M3078*'Raw Data'!$T3078</f>
        <v>300</v>
      </c>
    </row>
    <row r="3079" spans="1:21" x14ac:dyDescent="0.3">
      <c r="A3079" s="20">
        <v>17953916</v>
      </c>
      <c r="B3079" s="27" t="s">
        <v>6291</v>
      </c>
      <c r="C3079" s="27">
        <v>1</v>
      </c>
      <c r="D3079" s="27" t="str">
        <f>VLOOKUP('Raw Data'!$C3079,'country description'!$A$2:$B$16,2,0)</f>
        <v>India</v>
      </c>
      <c r="E3079" s="27" t="s">
        <v>14</v>
      </c>
      <c r="F3079" s="27" t="s">
        <v>6292</v>
      </c>
      <c r="G3079" s="27" t="s">
        <v>424</v>
      </c>
      <c r="H3079" s="27" t="s">
        <v>18</v>
      </c>
      <c r="I3079" s="27" t="s">
        <v>19</v>
      </c>
      <c r="J3079" s="27" t="s">
        <v>24</v>
      </c>
      <c r="K3079" s="27">
        <v>1</v>
      </c>
      <c r="L3079" s="27">
        <v>70</v>
      </c>
      <c r="M3079" s="27">
        <v>300</v>
      </c>
      <c r="N3079" s="27">
        <v>3.3</v>
      </c>
      <c r="O3079" s="27">
        <v>2011</v>
      </c>
      <c r="P3079" s="27">
        <v>4</v>
      </c>
      <c r="Q3079" s="27">
        <v>2</v>
      </c>
      <c r="R3079" s="28">
        <f>DATE('Raw Data'!$O3079,'Raw Data'!$P3079,'Raw Data'!$Q3079)</f>
        <v>40635</v>
      </c>
      <c r="S3079" s="27" t="str">
        <f>CONCATENATE(MID('Raw Data'!$H3079,FIND("(",'Raw Data'!$H3079)+1,FIND(")",'Raw Data'!$H3079)-FIND("(",'Raw Data'!$H3079)-1),"",'Raw Data'!$M3079)</f>
        <v>Rs.300</v>
      </c>
      <c r="T3079" s="27">
        <f t="shared" si="48"/>
        <v>1</v>
      </c>
      <c r="U3079" s="29">
        <f>'Raw Data'!$M3079*'Raw Data'!$T3079</f>
        <v>300</v>
      </c>
    </row>
    <row r="3080" spans="1:21" x14ac:dyDescent="0.3">
      <c r="A3080" s="20">
        <v>702</v>
      </c>
      <c r="B3080" s="27" t="s">
        <v>6172</v>
      </c>
      <c r="C3080" s="27">
        <v>1</v>
      </c>
      <c r="D3080" s="27" t="str">
        <f>VLOOKUP('Raw Data'!$C3080,'country description'!$A$2:$B$16,2,0)</f>
        <v>India</v>
      </c>
      <c r="E3080" s="27" t="s">
        <v>14</v>
      </c>
      <c r="F3080" s="27" t="s">
        <v>6293</v>
      </c>
      <c r="G3080" s="27" t="s">
        <v>595</v>
      </c>
      <c r="H3080" s="27" t="s">
        <v>18</v>
      </c>
      <c r="I3080" s="27" t="s">
        <v>19</v>
      </c>
      <c r="J3080" s="27" t="s">
        <v>24</v>
      </c>
      <c r="K3080" s="27">
        <v>1</v>
      </c>
      <c r="L3080" s="27">
        <v>56</v>
      </c>
      <c r="M3080" s="27">
        <v>300</v>
      </c>
      <c r="N3080" s="27">
        <v>3.6</v>
      </c>
      <c r="O3080" s="27">
        <v>2016</v>
      </c>
      <c r="P3080" s="27">
        <v>4</v>
      </c>
      <c r="Q3080" s="27">
        <v>8</v>
      </c>
      <c r="R3080" s="28">
        <f>DATE('Raw Data'!$O3080,'Raw Data'!$P3080,'Raw Data'!$Q3080)</f>
        <v>42468</v>
      </c>
      <c r="S3080" s="27" t="str">
        <f>CONCATENATE(MID('Raw Data'!$H3080,FIND("(",'Raw Data'!$H3080)+1,FIND(")",'Raw Data'!$H3080)-FIND("(",'Raw Data'!$H3080)-1),"",'Raw Data'!$M3080)</f>
        <v>Rs.300</v>
      </c>
      <c r="T3080" s="27">
        <f t="shared" si="48"/>
        <v>1</v>
      </c>
      <c r="U3080" s="29">
        <f>'Raw Data'!$M3080*'Raw Data'!$T3080</f>
        <v>300</v>
      </c>
    </row>
    <row r="3081" spans="1:21" x14ac:dyDescent="0.3">
      <c r="A3081" s="20">
        <v>17953926</v>
      </c>
      <c r="B3081" s="27" t="s">
        <v>6294</v>
      </c>
      <c r="C3081" s="27">
        <v>1</v>
      </c>
      <c r="D3081" s="27" t="str">
        <f>VLOOKUP('Raw Data'!$C3081,'country description'!$A$2:$B$16,2,0)</f>
        <v>India</v>
      </c>
      <c r="E3081" s="27" t="s">
        <v>14</v>
      </c>
      <c r="F3081" s="27" t="s">
        <v>6295</v>
      </c>
      <c r="G3081" s="27" t="s">
        <v>587</v>
      </c>
      <c r="H3081" s="27" t="s">
        <v>18</v>
      </c>
      <c r="I3081" s="27" t="s">
        <v>19</v>
      </c>
      <c r="J3081" s="27" t="s">
        <v>19</v>
      </c>
      <c r="K3081" s="27">
        <v>1</v>
      </c>
      <c r="L3081" s="27">
        <v>9</v>
      </c>
      <c r="M3081" s="27">
        <v>300</v>
      </c>
      <c r="N3081" s="27">
        <v>3.2</v>
      </c>
      <c r="O3081" s="27">
        <v>2011</v>
      </c>
      <c r="P3081" s="27">
        <v>4</v>
      </c>
      <c r="Q3081" s="27">
        <v>12</v>
      </c>
      <c r="R3081" s="28">
        <f>DATE('Raw Data'!$O3081,'Raw Data'!$P3081,'Raw Data'!$Q3081)</f>
        <v>40645</v>
      </c>
      <c r="S3081" s="27" t="str">
        <f>CONCATENATE(MID('Raw Data'!$H3081,FIND("(",'Raw Data'!$H3081)+1,FIND(")",'Raw Data'!$H3081)-FIND("(",'Raw Data'!$H3081)-1),"",'Raw Data'!$M3081)</f>
        <v>Rs.300</v>
      </c>
      <c r="T3081" s="27">
        <f t="shared" si="48"/>
        <v>1</v>
      </c>
      <c r="U3081" s="29">
        <f>'Raw Data'!$M3081*'Raw Data'!$T3081</f>
        <v>300</v>
      </c>
    </row>
    <row r="3082" spans="1:21" x14ac:dyDescent="0.3">
      <c r="A3082" s="20">
        <v>313492</v>
      </c>
      <c r="B3082" s="27" t="s">
        <v>6296</v>
      </c>
      <c r="C3082" s="27">
        <v>1</v>
      </c>
      <c r="D3082" s="27" t="str">
        <f>VLOOKUP('Raw Data'!$C3082,'country description'!$A$2:$B$16,2,0)</f>
        <v>India</v>
      </c>
      <c r="E3082" s="27" t="s">
        <v>14</v>
      </c>
      <c r="F3082" s="27" t="s">
        <v>6297</v>
      </c>
      <c r="G3082" s="27" t="s">
        <v>393</v>
      </c>
      <c r="H3082" s="27" t="s">
        <v>18</v>
      </c>
      <c r="I3082" s="27" t="s">
        <v>19</v>
      </c>
      <c r="J3082" s="27" t="s">
        <v>19</v>
      </c>
      <c r="K3082" s="27">
        <v>1</v>
      </c>
      <c r="L3082" s="27">
        <v>27</v>
      </c>
      <c r="M3082" s="27">
        <v>300</v>
      </c>
      <c r="N3082" s="27">
        <v>3.3</v>
      </c>
      <c r="O3082" s="27">
        <v>2010</v>
      </c>
      <c r="P3082" s="27">
        <v>4</v>
      </c>
      <c r="Q3082" s="27">
        <v>25</v>
      </c>
      <c r="R3082" s="28">
        <f>DATE('Raw Data'!$O3082,'Raw Data'!$P3082,'Raw Data'!$Q3082)</f>
        <v>40293</v>
      </c>
      <c r="S3082" s="27" t="str">
        <f>CONCATENATE(MID('Raw Data'!$H3082,FIND("(",'Raw Data'!$H3082)+1,FIND(")",'Raw Data'!$H3082)-FIND("(",'Raw Data'!$H3082)-1),"",'Raw Data'!$M3082)</f>
        <v>Rs.300</v>
      </c>
      <c r="T3082" s="27">
        <f t="shared" si="48"/>
        <v>1</v>
      </c>
      <c r="U3082" s="29">
        <f>'Raw Data'!$M3082*'Raw Data'!$T3082</f>
        <v>300</v>
      </c>
    </row>
    <row r="3083" spans="1:21" x14ac:dyDescent="0.3">
      <c r="A3083" s="20">
        <v>305276</v>
      </c>
      <c r="B3083" s="27" t="s">
        <v>6298</v>
      </c>
      <c r="C3083" s="27">
        <v>1</v>
      </c>
      <c r="D3083" s="27" t="str">
        <f>VLOOKUP('Raw Data'!$C3083,'country description'!$A$2:$B$16,2,0)</f>
        <v>India</v>
      </c>
      <c r="E3083" s="27" t="s">
        <v>14</v>
      </c>
      <c r="F3083" s="27" t="s">
        <v>6299</v>
      </c>
      <c r="G3083" s="27" t="s">
        <v>464</v>
      </c>
      <c r="H3083" s="27" t="s">
        <v>18</v>
      </c>
      <c r="I3083" s="27" t="s">
        <v>19</v>
      </c>
      <c r="J3083" s="27" t="s">
        <v>19</v>
      </c>
      <c r="K3083" s="27">
        <v>1</v>
      </c>
      <c r="L3083" s="27">
        <v>11</v>
      </c>
      <c r="M3083" s="27">
        <v>300</v>
      </c>
      <c r="N3083" s="27">
        <v>3.1</v>
      </c>
      <c r="O3083" s="27">
        <v>2016</v>
      </c>
      <c r="P3083" s="27">
        <v>4</v>
      </c>
      <c r="Q3083" s="27">
        <v>21</v>
      </c>
      <c r="R3083" s="28">
        <f>DATE('Raw Data'!$O3083,'Raw Data'!$P3083,'Raw Data'!$Q3083)</f>
        <v>42481</v>
      </c>
      <c r="S3083" s="27" t="str">
        <f>CONCATENATE(MID('Raw Data'!$H3083,FIND("(",'Raw Data'!$H3083)+1,FIND(")",'Raw Data'!$H3083)-FIND("(",'Raw Data'!$H3083)-1),"",'Raw Data'!$M3083)</f>
        <v>Rs.300</v>
      </c>
      <c r="T3083" s="27">
        <f t="shared" si="48"/>
        <v>1</v>
      </c>
      <c r="U3083" s="29">
        <f>'Raw Data'!$M3083*'Raw Data'!$T3083</f>
        <v>300</v>
      </c>
    </row>
    <row r="3084" spans="1:21" x14ac:dyDescent="0.3">
      <c r="A3084" s="20">
        <v>18359262</v>
      </c>
      <c r="B3084" s="27" t="s">
        <v>991</v>
      </c>
      <c r="C3084" s="27">
        <v>1</v>
      </c>
      <c r="D3084" s="27" t="str">
        <f>VLOOKUP('Raw Data'!$C3084,'country description'!$A$2:$B$16,2,0)</f>
        <v>India</v>
      </c>
      <c r="E3084" s="27" t="s">
        <v>14</v>
      </c>
      <c r="F3084" s="27" t="s">
        <v>6300</v>
      </c>
      <c r="G3084" s="27" t="s">
        <v>993</v>
      </c>
      <c r="H3084" s="27" t="s">
        <v>18</v>
      </c>
      <c r="I3084" s="27" t="s">
        <v>19</v>
      </c>
      <c r="J3084" s="27" t="s">
        <v>19</v>
      </c>
      <c r="K3084" s="27">
        <v>1</v>
      </c>
      <c r="L3084" s="27">
        <v>6</v>
      </c>
      <c r="M3084" s="27">
        <v>300</v>
      </c>
      <c r="N3084" s="27">
        <v>2.9</v>
      </c>
      <c r="O3084" s="27">
        <v>2012</v>
      </c>
      <c r="P3084" s="27">
        <v>4</v>
      </c>
      <c r="Q3084" s="27">
        <v>11</v>
      </c>
      <c r="R3084" s="28">
        <f>DATE('Raw Data'!$O3084,'Raw Data'!$P3084,'Raw Data'!$Q3084)</f>
        <v>41010</v>
      </c>
      <c r="S3084" s="27" t="str">
        <f>CONCATENATE(MID('Raw Data'!$H3084,FIND("(",'Raw Data'!$H3084)+1,FIND(")",'Raw Data'!$H3084)-FIND("(",'Raw Data'!$H3084)-1),"",'Raw Data'!$M3084)</f>
        <v>Rs.300</v>
      </c>
      <c r="T3084" s="27">
        <f t="shared" si="48"/>
        <v>1</v>
      </c>
      <c r="U3084" s="29">
        <f>'Raw Data'!$M3084*'Raw Data'!$T3084</f>
        <v>300</v>
      </c>
    </row>
    <row r="3085" spans="1:21" x14ac:dyDescent="0.3">
      <c r="A3085" s="20">
        <v>18391147</v>
      </c>
      <c r="B3085" s="27" t="s">
        <v>6301</v>
      </c>
      <c r="C3085" s="27">
        <v>1</v>
      </c>
      <c r="D3085" s="27" t="str">
        <f>VLOOKUP('Raw Data'!$C3085,'country description'!$A$2:$B$16,2,0)</f>
        <v>India</v>
      </c>
      <c r="E3085" s="27" t="s">
        <v>14</v>
      </c>
      <c r="F3085" s="27" t="s">
        <v>6302</v>
      </c>
      <c r="G3085" s="27" t="s">
        <v>424</v>
      </c>
      <c r="H3085" s="27" t="s">
        <v>18</v>
      </c>
      <c r="I3085" s="27" t="s">
        <v>19</v>
      </c>
      <c r="J3085" s="27" t="s">
        <v>19</v>
      </c>
      <c r="K3085" s="27">
        <v>1</v>
      </c>
      <c r="L3085" s="27">
        <v>14</v>
      </c>
      <c r="M3085" s="27">
        <v>300</v>
      </c>
      <c r="N3085" s="27">
        <v>3.5</v>
      </c>
      <c r="O3085" s="27">
        <v>2010</v>
      </c>
      <c r="P3085" s="27">
        <v>4</v>
      </c>
      <c r="Q3085" s="27">
        <v>3</v>
      </c>
      <c r="R3085" s="28">
        <f>DATE('Raw Data'!$O3085,'Raw Data'!$P3085,'Raw Data'!$Q3085)</f>
        <v>40271</v>
      </c>
      <c r="S3085" s="27" t="str">
        <f>CONCATENATE(MID('Raw Data'!$H3085,FIND("(",'Raw Data'!$H3085)+1,FIND(")",'Raw Data'!$H3085)-FIND("(",'Raw Data'!$H3085)-1),"",'Raw Data'!$M3085)</f>
        <v>Rs.300</v>
      </c>
      <c r="T3085" s="27">
        <f t="shared" si="48"/>
        <v>1</v>
      </c>
      <c r="U3085" s="29">
        <f>'Raw Data'!$M3085*'Raw Data'!$T3085</f>
        <v>300</v>
      </c>
    </row>
    <row r="3086" spans="1:21" x14ac:dyDescent="0.3">
      <c r="A3086" s="20">
        <v>303104</v>
      </c>
      <c r="B3086" s="27" t="s">
        <v>1244</v>
      </c>
      <c r="C3086" s="27">
        <v>1</v>
      </c>
      <c r="D3086" s="27" t="str">
        <f>VLOOKUP('Raw Data'!$C3086,'country description'!$A$2:$B$16,2,0)</f>
        <v>India</v>
      </c>
      <c r="E3086" s="27" t="s">
        <v>14</v>
      </c>
      <c r="F3086" s="27" t="s">
        <v>6303</v>
      </c>
      <c r="G3086" s="27" t="s">
        <v>1117</v>
      </c>
      <c r="H3086" s="27" t="s">
        <v>18</v>
      </c>
      <c r="I3086" s="27" t="s">
        <v>19</v>
      </c>
      <c r="J3086" s="27" t="s">
        <v>19</v>
      </c>
      <c r="K3086" s="27">
        <v>1</v>
      </c>
      <c r="L3086" s="27">
        <v>53</v>
      </c>
      <c r="M3086" s="27">
        <v>300</v>
      </c>
      <c r="N3086" s="27">
        <v>3.3</v>
      </c>
      <c r="O3086" s="27">
        <v>2012</v>
      </c>
      <c r="P3086" s="27">
        <v>4</v>
      </c>
      <c r="Q3086" s="27">
        <v>7</v>
      </c>
      <c r="R3086" s="28">
        <f>DATE('Raw Data'!$O3086,'Raw Data'!$P3086,'Raw Data'!$Q3086)</f>
        <v>41006</v>
      </c>
      <c r="S3086" s="27" t="str">
        <f>CONCATENATE(MID('Raw Data'!$H3086,FIND("(",'Raw Data'!$H3086)+1,FIND(")",'Raw Data'!$H3086)-FIND("(",'Raw Data'!$H3086)-1),"",'Raw Data'!$M3086)</f>
        <v>Rs.300</v>
      </c>
      <c r="T3086" s="27">
        <f t="shared" si="48"/>
        <v>1</v>
      </c>
      <c r="U3086" s="29">
        <f>'Raw Data'!$M3086*'Raw Data'!$T3086</f>
        <v>300</v>
      </c>
    </row>
    <row r="3087" spans="1:21" x14ac:dyDescent="0.3">
      <c r="A3087" s="20">
        <v>18425773</v>
      </c>
      <c r="B3087" s="27" t="s">
        <v>6304</v>
      </c>
      <c r="C3087" s="27">
        <v>1</v>
      </c>
      <c r="D3087" s="27" t="str">
        <f>VLOOKUP('Raw Data'!$C3087,'country description'!$A$2:$B$16,2,0)</f>
        <v>India</v>
      </c>
      <c r="E3087" s="27" t="s">
        <v>14</v>
      </c>
      <c r="F3087" s="27" t="s">
        <v>6305</v>
      </c>
      <c r="G3087" s="27" t="s">
        <v>749</v>
      </c>
      <c r="H3087" s="27" t="s">
        <v>18</v>
      </c>
      <c r="I3087" s="27" t="s">
        <v>19</v>
      </c>
      <c r="J3087" s="27" t="s">
        <v>19</v>
      </c>
      <c r="K3087" s="27">
        <v>1</v>
      </c>
      <c r="L3087" s="27">
        <v>3</v>
      </c>
      <c r="M3087" s="27">
        <v>300</v>
      </c>
      <c r="N3087" s="27">
        <v>1</v>
      </c>
      <c r="O3087" s="27">
        <v>2011</v>
      </c>
      <c r="P3087" s="27">
        <v>4</v>
      </c>
      <c r="Q3087" s="27">
        <v>26</v>
      </c>
      <c r="R3087" s="28">
        <f>DATE('Raw Data'!$O3087,'Raw Data'!$P3087,'Raw Data'!$Q3087)</f>
        <v>40659</v>
      </c>
      <c r="S3087" s="27" t="str">
        <f>CONCATENATE(MID('Raw Data'!$H3087,FIND("(",'Raw Data'!$H3087)+1,FIND(")",'Raw Data'!$H3087)-FIND("(",'Raw Data'!$H3087)-1),"",'Raw Data'!$M3087)</f>
        <v>Rs.300</v>
      </c>
      <c r="T3087" s="27">
        <f t="shared" si="48"/>
        <v>1</v>
      </c>
      <c r="U3087" s="29">
        <f>'Raw Data'!$M3087*'Raw Data'!$T3087</f>
        <v>300</v>
      </c>
    </row>
    <row r="3088" spans="1:21" x14ac:dyDescent="0.3">
      <c r="A3088" s="20">
        <v>301239</v>
      </c>
      <c r="B3088" s="27" t="s">
        <v>6306</v>
      </c>
      <c r="C3088" s="27">
        <v>1</v>
      </c>
      <c r="D3088" s="27" t="str">
        <f>VLOOKUP('Raw Data'!$C3088,'country description'!$A$2:$B$16,2,0)</f>
        <v>India</v>
      </c>
      <c r="E3088" s="27" t="s">
        <v>14</v>
      </c>
      <c r="F3088" s="27" t="s">
        <v>6307</v>
      </c>
      <c r="G3088" s="27" t="s">
        <v>6308</v>
      </c>
      <c r="H3088" s="27" t="s">
        <v>18</v>
      </c>
      <c r="I3088" s="27" t="s">
        <v>19</v>
      </c>
      <c r="J3088" s="27" t="s">
        <v>24</v>
      </c>
      <c r="K3088" s="27">
        <v>1</v>
      </c>
      <c r="L3088" s="27">
        <v>41</v>
      </c>
      <c r="M3088" s="27">
        <v>300</v>
      </c>
      <c r="N3088" s="27">
        <v>3</v>
      </c>
      <c r="O3088" s="27">
        <v>2014</v>
      </c>
      <c r="P3088" s="27">
        <v>4</v>
      </c>
      <c r="Q3088" s="27">
        <v>25</v>
      </c>
      <c r="R3088" s="28">
        <f>DATE('Raw Data'!$O3088,'Raw Data'!$P3088,'Raw Data'!$Q3088)</f>
        <v>41754</v>
      </c>
      <c r="S3088" s="27" t="str">
        <f>CONCATENATE(MID('Raw Data'!$H3088,FIND("(",'Raw Data'!$H3088)+1,FIND(")",'Raw Data'!$H3088)-FIND("(",'Raw Data'!$H3088)-1),"",'Raw Data'!$M3088)</f>
        <v>Rs.300</v>
      </c>
      <c r="T3088" s="27">
        <f t="shared" si="48"/>
        <v>1</v>
      </c>
      <c r="U3088" s="29">
        <f>'Raw Data'!$M3088*'Raw Data'!$T3088</f>
        <v>300</v>
      </c>
    </row>
    <row r="3089" spans="1:21" x14ac:dyDescent="0.3">
      <c r="A3089" s="20">
        <v>309190</v>
      </c>
      <c r="B3089" s="27" t="s">
        <v>2414</v>
      </c>
      <c r="C3089" s="27">
        <v>1</v>
      </c>
      <c r="D3089" s="27" t="str">
        <f>VLOOKUP('Raw Data'!$C3089,'country description'!$A$2:$B$16,2,0)</f>
        <v>India</v>
      </c>
      <c r="E3089" s="27" t="s">
        <v>14</v>
      </c>
      <c r="F3089" s="27" t="s">
        <v>6309</v>
      </c>
      <c r="G3089" s="27" t="s">
        <v>566</v>
      </c>
      <c r="H3089" s="27" t="s">
        <v>18</v>
      </c>
      <c r="I3089" s="27" t="s">
        <v>19</v>
      </c>
      <c r="J3089" s="27" t="s">
        <v>24</v>
      </c>
      <c r="K3089" s="27">
        <v>1</v>
      </c>
      <c r="L3089" s="27">
        <v>23</v>
      </c>
      <c r="M3089" s="27">
        <v>300</v>
      </c>
      <c r="N3089" s="27">
        <v>3.2</v>
      </c>
      <c r="O3089" s="27">
        <v>2016</v>
      </c>
      <c r="P3089" s="27">
        <v>4</v>
      </c>
      <c r="Q3089" s="27">
        <v>19</v>
      </c>
      <c r="R3089" s="28">
        <f>DATE('Raw Data'!$O3089,'Raw Data'!$P3089,'Raw Data'!$Q3089)</f>
        <v>42479</v>
      </c>
      <c r="S3089" s="27" t="str">
        <f>CONCATENATE(MID('Raw Data'!$H3089,FIND("(",'Raw Data'!$H3089)+1,FIND(")",'Raw Data'!$H3089)-FIND("(",'Raw Data'!$H3089)-1),"",'Raw Data'!$M3089)</f>
        <v>Rs.300</v>
      </c>
      <c r="T3089" s="27">
        <f t="shared" si="48"/>
        <v>1</v>
      </c>
      <c r="U3089" s="29">
        <f>'Raw Data'!$M3089*'Raw Data'!$T3089</f>
        <v>300</v>
      </c>
    </row>
    <row r="3090" spans="1:21" x14ac:dyDescent="0.3">
      <c r="A3090" s="20">
        <v>18358657</v>
      </c>
      <c r="B3090" s="27" t="s">
        <v>6310</v>
      </c>
      <c r="C3090" s="27">
        <v>1</v>
      </c>
      <c r="D3090" s="27" t="str">
        <f>VLOOKUP('Raw Data'!$C3090,'country description'!$A$2:$B$16,2,0)</f>
        <v>India</v>
      </c>
      <c r="E3090" s="27" t="s">
        <v>14</v>
      </c>
      <c r="F3090" s="27" t="s">
        <v>6311</v>
      </c>
      <c r="G3090" s="27" t="s">
        <v>434</v>
      </c>
      <c r="H3090" s="27" t="s">
        <v>18</v>
      </c>
      <c r="I3090" s="27" t="s">
        <v>19</v>
      </c>
      <c r="J3090" s="27" t="s">
        <v>19</v>
      </c>
      <c r="K3090" s="27">
        <v>1</v>
      </c>
      <c r="L3090" s="27">
        <v>1</v>
      </c>
      <c r="M3090" s="27">
        <v>300</v>
      </c>
      <c r="N3090" s="27">
        <v>1</v>
      </c>
      <c r="O3090" s="27">
        <v>2016</v>
      </c>
      <c r="P3090" s="27">
        <v>4</v>
      </c>
      <c r="Q3090" s="27">
        <v>23</v>
      </c>
      <c r="R3090" s="28">
        <f>DATE('Raw Data'!$O3090,'Raw Data'!$P3090,'Raw Data'!$Q3090)</f>
        <v>42483</v>
      </c>
      <c r="S3090" s="27" t="str">
        <f>CONCATENATE(MID('Raw Data'!$H3090,FIND("(",'Raw Data'!$H3090)+1,FIND(")",'Raw Data'!$H3090)-FIND("(",'Raw Data'!$H3090)-1),"",'Raw Data'!$M3090)</f>
        <v>Rs.300</v>
      </c>
      <c r="T3090" s="27">
        <f t="shared" si="48"/>
        <v>1</v>
      </c>
      <c r="U3090" s="29">
        <f>'Raw Data'!$M3090*'Raw Data'!$T3090</f>
        <v>300</v>
      </c>
    </row>
    <row r="3091" spans="1:21" x14ac:dyDescent="0.3">
      <c r="A3091" s="20">
        <v>311161</v>
      </c>
      <c r="B3091" s="27" t="s">
        <v>6225</v>
      </c>
      <c r="C3091" s="27">
        <v>1</v>
      </c>
      <c r="D3091" s="27" t="str">
        <f>VLOOKUP('Raw Data'!$C3091,'country description'!$A$2:$B$16,2,0)</f>
        <v>India</v>
      </c>
      <c r="E3091" s="27" t="s">
        <v>14</v>
      </c>
      <c r="F3091" s="27" t="s">
        <v>6312</v>
      </c>
      <c r="G3091" s="27" t="s">
        <v>5812</v>
      </c>
      <c r="H3091" s="27" t="s">
        <v>18</v>
      </c>
      <c r="I3091" s="27" t="s">
        <v>19</v>
      </c>
      <c r="J3091" s="27" t="s">
        <v>24</v>
      </c>
      <c r="K3091" s="27">
        <v>1</v>
      </c>
      <c r="L3091" s="27">
        <v>308</v>
      </c>
      <c r="M3091" s="27">
        <v>300</v>
      </c>
      <c r="N3091" s="27">
        <v>4</v>
      </c>
      <c r="O3091" s="27">
        <v>2018</v>
      </c>
      <c r="P3091" s="27">
        <v>4</v>
      </c>
      <c r="Q3091" s="27">
        <v>3</v>
      </c>
      <c r="R3091" s="28">
        <f>DATE('Raw Data'!$O3091,'Raw Data'!$P3091,'Raw Data'!$Q3091)</f>
        <v>43193</v>
      </c>
      <c r="S3091" s="27" t="str">
        <f>CONCATENATE(MID('Raw Data'!$H3091,FIND("(",'Raw Data'!$H3091)+1,FIND(")",'Raw Data'!$H3091)-FIND("(",'Raw Data'!$H3091)-1),"",'Raw Data'!$M3091)</f>
        <v>Rs.300</v>
      </c>
      <c r="T3091" s="27">
        <f t="shared" si="48"/>
        <v>1</v>
      </c>
      <c r="U3091" s="29">
        <f>'Raw Data'!$M3091*'Raw Data'!$T3091</f>
        <v>300</v>
      </c>
    </row>
    <row r="3092" spans="1:21" x14ac:dyDescent="0.3">
      <c r="A3092" s="20">
        <v>313351</v>
      </c>
      <c r="B3092" s="27" t="s">
        <v>6172</v>
      </c>
      <c r="C3092" s="27">
        <v>1</v>
      </c>
      <c r="D3092" s="27" t="str">
        <f>VLOOKUP('Raw Data'!$C3092,'country description'!$A$2:$B$16,2,0)</f>
        <v>India</v>
      </c>
      <c r="E3092" s="27" t="s">
        <v>14</v>
      </c>
      <c r="F3092" s="27" t="s">
        <v>6313</v>
      </c>
      <c r="G3092" s="27" t="s">
        <v>595</v>
      </c>
      <c r="H3092" s="27" t="s">
        <v>18</v>
      </c>
      <c r="I3092" s="27" t="s">
        <v>19</v>
      </c>
      <c r="J3092" s="27" t="s">
        <v>24</v>
      </c>
      <c r="K3092" s="27">
        <v>1</v>
      </c>
      <c r="L3092" s="27">
        <v>13</v>
      </c>
      <c r="M3092" s="27">
        <v>300</v>
      </c>
      <c r="N3092" s="27">
        <v>3.1</v>
      </c>
      <c r="O3092" s="27">
        <v>2016</v>
      </c>
      <c r="P3092" s="27">
        <v>4</v>
      </c>
      <c r="Q3092" s="27">
        <v>19</v>
      </c>
      <c r="R3092" s="28">
        <f>DATE('Raw Data'!$O3092,'Raw Data'!$P3092,'Raw Data'!$Q3092)</f>
        <v>42479</v>
      </c>
      <c r="S3092" s="27" t="str">
        <f>CONCATENATE(MID('Raw Data'!$H3092,FIND("(",'Raw Data'!$H3092)+1,FIND(")",'Raw Data'!$H3092)-FIND("(",'Raw Data'!$H3092)-1),"",'Raw Data'!$M3092)</f>
        <v>Rs.300</v>
      </c>
      <c r="T3092" s="27">
        <f t="shared" si="48"/>
        <v>1</v>
      </c>
      <c r="U3092" s="29">
        <f>'Raw Data'!$M3092*'Raw Data'!$T3092</f>
        <v>300</v>
      </c>
    </row>
    <row r="3093" spans="1:21" x14ac:dyDescent="0.3">
      <c r="A3093" s="20">
        <v>305357</v>
      </c>
      <c r="B3093" s="27" t="s">
        <v>6314</v>
      </c>
      <c r="C3093" s="27">
        <v>1</v>
      </c>
      <c r="D3093" s="27" t="str">
        <f>VLOOKUP('Raw Data'!$C3093,'country description'!$A$2:$B$16,2,0)</f>
        <v>India</v>
      </c>
      <c r="E3093" s="27" t="s">
        <v>14</v>
      </c>
      <c r="F3093" s="27" t="s">
        <v>6315</v>
      </c>
      <c r="G3093" s="27" t="s">
        <v>749</v>
      </c>
      <c r="H3093" s="27" t="s">
        <v>18</v>
      </c>
      <c r="I3093" s="27" t="s">
        <v>19</v>
      </c>
      <c r="J3093" s="27" t="s">
        <v>19</v>
      </c>
      <c r="K3093" s="27">
        <v>1</v>
      </c>
      <c r="L3093" s="27">
        <v>23</v>
      </c>
      <c r="M3093" s="27">
        <v>300</v>
      </c>
      <c r="N3093" s="27">
        <v>3.3</v>
      </c>
      <c r="O3093" s="27">
        <v>2012</v>
      </c>
      <c r="P3093" s="27">
        <v>4</v>
      </c>
      <c r="Q3093" s="27">
        <v>5</v>
      </c>
      <c r="R3093" s="28">
        <f>DATE('Raw Data'!$O3093,'Raw Data'!$P3093,'Raw Data'!$Q3093)</f>
        <v>41004</v>
      </c>
      <c r="S3093" s="27" t="str">
        <f>CONCATENATE(MID('Raw Data'!$H3093,FIND("(",'Raw Data'!$H3093)+1,FIND(")",'Raw Data'!$H3093)-FIND("(",'Raw Data'!$H3093)-1),"",'Raw Data'!$M3093)</f>
        <v>Rs.300</v>
      </c>
      <c r="T3093" s="27">
        <f t="shared" si="48"/>
        <v>1</v>
      </c>
      <c r="U3093" s="29">
        <f>'Raw Data'!$M3093*'Raw Data'!$T3093</f>
        <v>300</v>
      </c>
    </row>
    <row r="3094" spans="1:21" x14ac:dyDescent="0.3">
      <c r="A3094" s="20">
        <v>301106</v>
      </c>
      <c r="B3094" s="27" t="s">
        <v>322</v>
      </c>
      <c r="C3094" s="27">
        <v>1</v>
      </c>
      <c r="D3094" s="27" t="str">
        <f>VLOOKUP('Raw Data'!$C3094,'country description'!$A$2:$B$16,2,0)</f>
        <v>India</v>
      </c>
      <c r="E3094" s="27" t="s">
        <v>14</v>
      </c>
      <c r="F3094" s="27" t="s">
        <v>6316</v>
      </c>
      <c r="G3094" s="27" t="s">
        <v>393</v>
      </c>
      <c r="H3094" s="27" t="s">
        <v>18</v>
      </c>
      <c r="I3094" s="27" t="s">
        <v>19</v>
      </c>
      <c r="J3094" s="27" t="s">
        <v>19</v>
      </c>
      <c r="K3094" s="27">
        <v>1</v>
      </c>
      <c r="L3094" s="27">
        <v>4</v>
      </c>
      <c r="M3094" s="27">
        <v>300</v>
      </c>
      <c r="N3094" s="27">
        <v>2.8</v>
      </c>
      <c r="O3094" s="27">
        <v>2016</v>
      </c>
      <c r="P3094" s="27">
        <v>4</v>
      </c>
      <c r="Q3094" s="27">
        <v>25</v>
      </c>
      <c r="R3094" s="28">
        <f>DATE('Raw Data'!$O3094,'Raw Data'!$P3094,'Raw Data'!$Q3094)</f>
        <v>42485</v>
      </c>
      <c r="S3094" s="27" t="str">
        <f>CONCATENATE(MID('Raw Data'!$H3094,FIND("(",'Raw Data'!$H3094)+1,FIND(")",'Raw Data'!$H3094)-FIND("(",'Raw Data'!$H3094)-1),"",'Raw Data'!$M3094)</f>
        <v>Rs.300</v>
      </c>
      <c r="T3094" s="27">
        <f t="shared" si="48"/>
        <v>1</v>
      </c>
      <c r="U3094" s="29">
        <f>'Raw Data'!$M3094*'Raw Data'!$T3094</f>
        <v>300</v>
      </c>
    </row>
    <row r="3095" spans="1:21" x14ac:dyDescent="0.3">
      <c r="A3095" s="20">
        <v>18057822</v>
      </c>
      <c r="B3095" s="27" t="s">
        <v>6317</v>
      </c>
      <c r="C3095" s="27">
        <v>1</v>
      </c>
      <c r="D3095" s="27" t="str">
        <f>VLOOKUP('Raw Data'!$C3095,'country description'!$A$2:$B$16,2,0)</f>
        <v>India</v>
      </c>
      <c r="E3095" s="27" t="s">
        <v>14</v>
      </c>
      <c r="F3095" s="27" t="s">
        <v>6318</v>
      </c>
      <c r="G3095" s="27" t="s">
        <v>401</v>
      </c>
      <c r="H3095" s="27" t="s">
        <v>18</v>
      </c>
      <c r="I3095" s="27" t="s">
        <v>19</v>
      </c>
      <c r="J3095" s="27" t="s">
        <v>19</v>
      </c>
      <c r="K3095" s="27">
        <v>1</v>
      </c>
      <c r="L3095" s="27">
        <v>20</v>
      </c>
      <c r="M3095" s="27">
        <v>300</v>
      </c>
      <c r="N3095" s="27">
        <v>3.5</v>
      </c>
      <c r="O3095" s="27">
        <v>2010</v>
      </c>
      <c r="P3095" s="27">
        <v>4</v>
      </c>
      <c r="Q3095" s="27">
        <v>25</v>
      </c>
      <c r="R3095" s="28">
        <f>DATE('Raw Data'!$O3095,'Raw Data'!$P3095,'Raw Data'!$Q3095)</f>
        <v>40293</v>
      </c>
      <c r="S3095" s="27" t="str">
        <f>CONCATENATE(MID('Raw Data'!$H3095,FIND("(",'Raw Data'!$H3095)+1,FIND(")",'Raw Data'!$H3095)-FIND("(",'Raw Data'!$H3095)-1),"",'Raw Data'!$M3095)</f>
        <v>Rs.300</v>
      </c>
      <c r="T3095" s="27">
        <f t="shared" si="48"/>
        <v>1</v>
      </c>
      <c r="U3095" s="29">
        <f>'Raw Data'!$M3095*'Raw Data'!$T3095</f>
        <v>300</v>
      </c>
    </row>
    <row r="3096" spans="1:21" x14ac:dyDescent="0.3">
      <c r="A3096" s="20">
        <v>18107851</v>
      </c>
      <c r="B3096" s="27" t="s">
        <v>6319</v>
      </c>
      <c r="C3096" s="27">
        <v>1</v>
      </c>
      <c r="D3096" s="27" t="str">
        <f>VLOOKUP('Raw Data'!$C3096,'country description'!$A$2:$B$16,2,0)</f>
        <v>India</v>
      </c>
      <c r="E3096" s="27" t="s">
        <v>14</v>
      </c>
      <c r="F3096" s="27" t="s">
        <v>6320</v>
      </c>
      <c r="G3096" s="27" t="s">
        <v>464</v>
      </c>
      <c r="H3096" s="27" t="s">
        <v>18</v>
      </c>
      <c r="I3096" s="27" t="s">
        <v>19</v>
      </c>
      <c r="J3096" s="27" t="s">
        <v>19</v>
      </c>
      <c r="K3096" s="27">
        <v>1</v>
      </c>
      <c r="L3096" s="27">
        <v>1</v>
      </c>
      <c r="M3096" s="27">
        <v>300</v>
      </c>
      <c r="N3096" s="27">
        <v>1</v>
      </c>
      <c r="O3096" s="27">
        <v>2017</v>
      </c>
      <c r="P3096" s="27">
        <v>4</v>
      </c>
      <c r="Q3096" s="27">
        <v>9</v>
      </c>
      <c r="R3096" s="28">
        <f>DATE('Raw Data'!$O3096,'Raw Data'!$P3096,'Raw Data'!$Q3096)</f>
        <v>42834</v>
      </c>
      <c r="S3096" s="27" t="str">
        <f>CONCATENATE(MID('Raw Data'!$H3096,FIND("(",'Raw Data'!$H3096)+1,FIND(")",'Raw Data'!$H3096)-FIND("(",'Raw Data'!$H3096)-1),"",'Raw Data'!$M3096)</f>
        <v>Rs.300</v>
      </c>
      <c r="T3096" s="27">
        <f t="shared" si="48"/>
        <v>1</v>
      </c>
      <c r="U3096" s="29">
        <f>'Raw Data'!$M3096*'Raw Data'!$T3096</f>
        <v>300</v>
      </c>
    </row>
    <row r="3097" spans="1:21" x14ac:dyDescent="0.3">
      <c r="A3097" s="20">
        <v>2377</v>
      </c>
      <c r="B3097" s="27" t="s">
        <v>6321</v>
      </c>
      <c r="C3097" s="27">
        <v>1</v>
      </c>
      <c r="D3097" s="27" t="str">
        <f>VLOOKUP('Raw Data'!$C3097,'country description'!$A$2:$B$16,2,0)</f>
        <v>India</v>
      </c>
      <c r="E3097" s="27" t="s">
        <v>14</v>
      </c>
      <c r="F3097" s="27" t="s">
        <v>6322</v>
      </c>
      <c r="G3097" s="27" t="s">
        <v>938</v>
      </c>
      <c r="H3097" s="27" t="s">
        <v>18</v>
      </c>
      <c r="I3097" s="27" t="s">
        <v>19</v>
      </c>
      <c r="J3097" s="27" t="s">
        <v>19</v>
      </c>
      <c r="K3097" s="27">
        <v>1</v>
      </c>
      <c r="L3097" s="27">
        <v>66</v>
      </c>
      <c r="M3097" s="27">
        <v>300</v>
      </c>
      <c r="N3097" s="27">
        <v>2.7</v>
      </c>
      <c r="O3097" s="27">
        <v>2017</v>
      </c>
      <c r="P3097" s="27">
        <v>4</v>
      </c>
      <c r="Q3097" s="27">
        <v>18</v>
      </c>
      <c r="R3097" s="28">
        <f>DATE('Raw Data'!$O3097,'Raw Data'!$P3097,'Raw Data'!$Q3097)</f>
        <v>42843</v>
      </c>
      <c r="S3097" s="27" t="str">
        <f>CONCATENATE(MID('Raw Data'!$H3097,FIND("(",'Raw Data'!$H3097)+1,FIND(")",'Raw Data'!$H3097)-FIND("(",'Raw Data'!$H3097)-1),"",'Raw Data'!$M3097)</f>
        <v>Rs.300</v>
      </c>
      <c r="T3097" s="27">
        <f t="shared" si="48"/>
        <v>1</v>
      </c>
      <c r="U3097" s="29">
        <f>'Raw Data'!$M3097*'Raw Data'!$T3097</f>
        <v>300</v>
      </c>
    </row>
    <row r="3098" spans="1:21" x14ac:dyDescent="0.3">
      <c r="A3098" s="20">
        <v>18491638</v>
      </c>
      <c r="B3098" s="27" t="s">
        <v>6323</v>
      </c>
      <c r="C3098" s="27">
        <v>1</v>
      </c>
      <c r="D3098" s="27" t="str">
        <f>VLOOKUP('Raw Data'!$C3098,'country description'!$A$2:$B$16,2,0)</f>
        <v>India</v>
      </c>
      <c r="E3098" s="27" t="s">
        <v>14</v>
      </c>
      <c r="F3098" s="27" t="s">
        <v>6324</v>
      </c>
      <c r="G3098" s="27" t="s">
        <v>749</v>
      </c>
      <c r="H3098" s="27" t="s">
        <v>18</v>
      </c>
      <c r="I3098" s="27" t="s">
        <v>19</v>
      </c>
      <c r="J3098" s="27" t="s">
        <v>19</v>
      </c>
      <c r="K3098" s="27">
        <v>1</v>
      </c>
      <c r="L3098" s="27">
        <v>1</v>
      </c>
      <c r="M3098" s="27">
        <v>300</v>
      </c>
      <c r="N3098" s="27">
        <v>1</v>
      </c>
      <c r="O3098" s="27">
        <v>2010</v>
      </c>
      <c r="P3098" s="27">
        <v>4</v>
      </c>
      <c r="Q3098" s="27">
        <v>18</v>
      </c>
      <c r="R3098" s="28">
        <f>DATE('Raw Data'!$O3098,'Raw Data'!$P3098,'Raw Data'!$Q3098)</f>
        <v>40286</v>
      </c>
      <c r="S3098" s="27" t="str">
        <f>CONCATENATE(MID('Raw Data'!$H3098,FIND("(",'Raw Data'!$H3098)+1,FIND(")",'Raw Data'!$H3098)-FIND("(",'Raw Data'!$H3098)-1),"",'Raw Data'!$M3098)</f>
        <v>Rs.300</v>
      </c>
      <c r="T3098" s="27">
        <f t="shared" si="48"/>
        <v>1</v>
      </c>
      <c r="U3098" s="29">
        <f>'Raw Data'!$M3098*'Raw Data'!$T3098</f>
        <v>300</v>
      </c>
    </row>
    <row r="3099" spans="1:21" x14ac:dyDescent="0.3">
      <c r="A3099" s="20">
        <v>18462589</v>
      </c>
      <c r="B3099" s="27" t="s">
        <v>6172</v>
      </c>
      <c r="C3099" s="27">
        <v>1</v>
      </c>
      <c r="D3099" s="27" t="str">
        <f>VLOOKUP('Raw Data'!$C3099,'country description'!$A$2:$B$16,2,0)</f>
        <v>India</v>
      </c>
      <c r="E3099" s="27" t="s">
        <v>14</v>
      </c>
      <c r="F3099" s="27" t="s">
        <v>6325</v>
      </c>
      <c r="G3099" s="27" t="s">
        <v>595</v>
      </c>
      <c r="H3099" s="27" t="s">
        <v>18</v>
      </c>
      <c r="I3099" s="27" t="s">
        <v>19</v>
      </c>
      <c r="J3099" s="27" t="s">
        <v>24</v>
      </c>
      <c r="K3099" s="27">
        <v>1</v>
      </c>
      <c r="L3099" s="27">
        <v>1</v>
      </c>
      <c r="M3099" s="27">
        <v>300</v>
      </c>
      <c r="N3099" s="27">
        <v>1</v>
      </c>
      <c r="O3099" s="27">
        <v>2015</v>
      </c>
      <c r="P3099" s="27">
        <v>4</v>
      </c>
      <c r="Q3099" s="27">
        <v>15</v>
      </c>
      <c r="R3099" s="28">
        <f>DATE('Raw Data'!$O3099,'Raw Data'!$P3099,'Raw Data'!$Q3099)</f>
        <v>42109</v>
      </c>
      <c r="S3099" s="27" t="str">
        <f>CONCATENATE(MID('Raw Data'!$H3099,FIND("(",'Raw Data'!$H3099)+1,FIND(")",'Raw Data'!$H3099)-FIND("(",'Raw Data'!$H3099)-1),"",'Raw Data'!$M3099)</f>
        <v>Rs.300</v>
      </c>
      <c r="T3099" s="27">
        <f t="shared" si="48"/>
        <v>1</v>
      </c>
      <c r="U3099" s="29">
        <f>'Raw Data'!$M3099*'Raw Data'!$T3099</f>
        <v>300</v>
      </c>
    </row>
    <row r="3100" spans="1:21" x14ac:dyDescent="0.3">
      <c r="A3100" s="20">
        <v>18336474</v>
      </c>
      <c r="B3100" s="27" t="s">
        <v>991</v>
      </c>
      <c r="C3100" s="27">
        <v>1</v>
      </c>
      <c r="D3100" s="27" t="str">
        <f>VLOOKUP('Raw Data'!$C3100,'country description'!$A$2:$B$16,2,0)</f>
        <v>India</v>
      </c>
      <c r="E3100" s="27" t="s">
        <v>14</v>
      </c>
      <c r="F3100" s="27" t="s">
        <v>6326</v>
      </c>
      <c r="G3100" s="27" t="s">
        <v>6327</v>
      </c>
      <c r="H3100" s="27" t="s">
        <v>18</v>
      </c>
      <c r="I3100" s="27" t="s">
        <v>19</v>
      </c>
      <c r="J3100" s="27" t="s">
        <v>19</v>
      </c>
      <c r="K3100" s="27">
        <v>1</v>
      </c>
      <c r="L3100" s="27">
        <v>2</v>
      </c>
      <c r="M3100" s="27">
        <v>300</v>
      </c>
      <c r="N3100" s="27">
        <v>1</v>
      </c>
      <c r="O3100" s="27">
        <v>2012</v>
      </c>
      <c r="P3100" s="27">
        <v>4</v>
      </c>
      <c r="Q3100" s="27">
        <v>28</v>
      </c>
      <c r="R3100" s="28">
        <f>DATE('Raw Data'!$O3100,'Raw Data'!$P3100,'Raw Data'!$Q3100)</f>
        <v>41027</v>
      </c>
      <c r="S3100" s="27" t="str">
        <f>CONCATENATE(MID('Raw Data'!$H3100,FIND("(",'Raw Data'!$H3100)+1,FIND(")",'Raw Data'!$H3100)-FIND("(",'Raw Data'!$H3100)-1),"",'Raw Data'!$M3100)</f>
        <v>Rs.300</v>
      </c>
      <c r="T3100" s="27">
        <f t="shared" si="48"/>
        <v>1</v>
      </c>
      <c r="U3100" s="29">
        <f>'Raw Data'!$M3100*'Raw Data'!$T3100</f>
        <v>300</v>
      </c>
    </row>
    <row r="3101" spans="1:21" x14ac:dyDescent="0.3">
      <c r="A3101" s="20">
        <v>18400733</v>
      </c>
      <c r="B3101" s="27" t="s">
        <v>6328</v>
      </c>
      <c r="C3101" s="27">
        <v>1</v>
      </c>
      <c r="D3101" s="27" t="str">
        <f>VLOOKUP('Raw Data'!$C3101,'country description'!$A$2:$B$16,2,0)</f>
        <v>India</v>
      </c>
      <c r="E3101" s="27" t="s">
        <v>14</v>
      </c>
      <c r="F3101" s="27" t="s">
        <v>6329</v>
      </c>
      <c r="G3101" s="27" t="s">
        <v>1487</v>
      </c>
      <c r="H3101" s="27" t="s">
        <v>18</v>
      </c>
      <c r="I3101" s="27" t="s">
        <v>19</v>
      </c>
      <c r="J3101" s="27" t="s">
        <v>24</v>
      </c>
      <c r="K3101" s="27">
        <v>1</v>
      </c>
      <c r="L3101" s="27">
        <v>79</v>
      </c>
      <c r="M3101" s="27">
        <v>300</v>
      </c>
      <c r="N3101" s="27">
        <v>3.8</v>
      </c>
      <c r="O3101" s="27">
        <v>2018</v>
      </c>
      <c r="P3101" s="27">
        <v>4</v>
      </c>
      <c r="Q3101" s="27">
        <v>1</v>
      </c>
      <c r="R3101" s="28">
        <f>DATE('Raw Data'!$O3101,'Raw Data'!$P3101,'Raw Data'!$Q3101)</f>
        <v>43191</v>
      </c>
      <c r="S3101" s="27" t="str">
        <f>CONCATENATE(MID('Raw Data'!$H3101,FIND("(",'Raw Data'!$H3101)+1,FIND(")",'Raw Data'!$H3101)-FIND("(",'Raw Data'!$H3101)-1),"",'Raw Data'!$M3101)</f>
        <v>Rs.300</v>
      </c>
      <c r="T3101" s="27">
        <f t="shared" si="48"/>
        <v>1</v>
      </c>
      <c r="U3101" s="29">
        <f>'Raw Data'!$M3101*'Raw Data'!$T3101</f>
        <v>300</v>
      </c>
    </row>
    <row r="3102" spans="1:21" x14ac:dyDescent="0.3">
      <c r="A3102" s="20">
        <v>18285204</v>
      </c>
      <c r="B3102" s="27" t="s">
        <v>6330</v>
      </c>
      <c r="C3102" s="27">
        <v>1</v>
      </c>
      <c r="D3102" s="27" t="str">
        <f>VLOOKUP('Raw Data'!$C3102,'country description'!$A$2:$B$16,2,0)</f>
        <v>India</v>
      </c>
      <c r="E3102" s="27" t="s">
        <v>14</v>
      </c>
      <c r="F3102" s="27" t="s">
        <v>6331</v>
      </c>
      <c r="G3102" s="27" t="s">
        <v>1626</v>
      </c>
      <c r="H3102" s="27" t="s">
        <v>18</v>
      </c>
      <c r="I3102" s="27" t="s">
        <v>19</v>
      </c>
      <c r="J3102" s="27" t="s">
        <v>19</v>
      </c>
      <c r="K3102" s="27">
        <v>1</v>
      </c>
      <c r="L3102" s="27">
        <v>1</v>
      </c>
      <c r="M3102" s="27">
        <v>300</v>
      </c>
      <c r="N3102" s="27">
        <v>1</v>
      </c>
      <c r="O3102" s="27">
        <v>2017</v>
      </c>
      <c r="P3102" s="27">
        <v>4</v>
      </c>
      <c r="Q3102" s="27">
        <v>23</v>
      </c>
      <c r="R3102" s="28">
        <f>DATE('Raw Data'!$O3102,'Raw Data'!$P3102,'Raw Data'!$Q3102)</f>
        <v>42848</v>
      </c>
      <c r="S3102" s="27" t="str">
        <f>CONCATENATE(MID('Raw Data'!$H3102,FIND("(",'Raw Data'!$H3102)+1,FIND(")",'Raw Data'!$H3102)-FIND("(",'Raw Data'!$H3102)-1),"",'Raw Data'!$M3102)</f>
        <v>Rs.300</v>
      </c>
      <c r="T3102" s="27">
        <f t="shared" si="48"/>
        <v>1</v>
      </c>
      <c r="U3102" s="29">
        <f>'Raw Data'!$M3102*'Raw Data'!$T3102</f>
        <v>300</v>
      </c>
    </row>
    <row r="3103" spans="1:21" x14ac:dyDescent="0.3">
      <c r="A3103" s="20">
        <v>1634</v>
      </c>
      <c r="B3103" s="27" t="s">
        <v>6332</v>
      </c>
      <c r="C3103" s="27">
        <v>1</v>
      </c>
      <c r="D3103" s="27" t="str">
        <f>VLOOKUP('Raw Data'!$C3103,'country description'!$A$2:$B$16,2,0)</f>
        <v>India</v>
      </c>
      <c r="E3103" s="27" t="s">
        <v>14</v>
      </c>
      <c r="F3103" s="27" t="s">
        <v>6333</v>
      </c>
      <c r="G3103" s="27" t="s">
        <v>972</v>
      </c>
      <c r="H3103" s="27" t="s">
        <v>18</v>
      </c>
      <c r="I3103" s="27" t="s">
        <v>19</v>
      </c>
      <c r="J3103" s="27" t="s">
        <v>19</v>
      </c>
      <c r="K3103" s="27">
        <v>1</v>
      </c>
      <c r="L3103" s="27">
        <v>38</v>
      </c>
      <c r="M3103" s="27">
        <v>300</v>
      </c>
      <c r="N3103" s="27">
        <v>3.3</v>
      </c>
      <c r="O3103" s="27">
        <v>2018</v>
      </c>
      <c r="P3103" s="27">
        <v>4</v>
      </c>
      <c r="Q3103" s="27">
        <v>15</v>
      </c>
      <c r="R3103" s="28">
        <f>DATE('Raw Data'!$O3103,'Raw Data'!$P3103,'Raw Data'!$Q3103)</f>
        <v>43205</v>
      </c>
      <c r="S3103" s="27" t="str">
        <f>CONCATENATE(MID('Raw Data'!$H3103,FIND("(",'Raw Data'!$H3103)+1,FIND(")",'Raw Data'!$H3103)-FIND("(",'Raw Data'!$H3103)-1),"",'Raw Data'!$M3103)</f>
        <v>Rs.300</v>
      </c>
      <c r="T3103" s="27">
        <f t="shared" si="48"/>
        <v>1</v>
      </c>
      <c r="U3103" s="29">
        <f>'Raw Data'!$M3103*'Raw Data'!$T3103</f>
        <v>300</v>
      </c>
    </row>
    <row r="3104" spans="1:21" x14ac:dyDescent="0.3">
      <c r="A3104" s="20">
        <v>18456150</v>
      </c>
      <c r="B3104" s="27" t="s">
        <v>6334</v>
      </c>
      <c r="C3104" s="27">
        <v>1</v>
      </c>
      <c r="D3104" s="27" t="str">
        <f>VLOOKUP('Raw Data'!$C3104,'country description'!$A$2:$B$16,2,0)</f>
        <v>India</v>
      </c>
      <c r="E3104" s="27" t="s">
        <v>14</v>
      </c>
      <c r="F3104" s="27" t="s">
        <v>6335</v>
      </c>
      <c r="G3104" s="27" t="s">
        <v>617</v>
      </c>
      <c r="H3104" s="27" t="s">
        <v>18</v>
      </c>
      <c r="I3104" s="27" t="s">
        <v>19</v>
      </c>
      <c r="J3104" s="27" t="s">
        <v>19</v>
      </c>
      <c r="K3104" s="27">
        <v>1</v>
      </c>
      <c r="L3104" s="27">
        <v>11</v>
      </c>
      <c r="M3104" s="27">
        <v>300</v>
      </c>
      <c r="N3104" s="27">
        <v>3.2</v>
      </c>
      <c r="O3104" s="27">
        <v>2015</v>
      </c>
      <c r="P3104" s="27">
        <v>4</v>
      </c>
      <c r="Q3104" s="27">
        <v>27</v>
      </c>
      <c r="R3104" s="28">
        <f>DATE('Raw Data'!$O3104,'Raw Data'!$P3104,'Raw Data'!$Q3104)</f>
        <v>42121</v>
      </c>
      <c r="S3104" s="27" t="str">
        <f>CONCATENATE(MID('Raw Data'!$H3104,FIND("(",'Raw Data'!$H3104)+1,FIND(")",'Raw Data'!$H3104)-FIND("(",'Raw Data'!$H3104)-1),"",'Raw Data'!$M3104)</f>
        <v>Rs.300</v>
      </c>
      <c r="T3104" s="27">
        <f t="shared" si="48"/>
        <v>1</v>
      </c>
      <c r="U3104" s="29">
        <f>'Raw Data'!$M3104*'Raw Data'!$T3104</f>
        <v>300</v>
      </c>
    </row>
    <row r="3105" spans="1:21" x14ac:dyDescent="0.3">
      <c r="A3105" s="20">
        <v>18224540</v>
      </c>
      <c r="B3105" s="27" t="s">
        <v>6336</v>
      </c>
      <c r="C3105" s="27">
        <v>1</v>
      </c>
      <c r="D3105" s="27" t="str">
        <f>VLOOKUP('Raw Data'!$C3105,'country description'!$A$2:$B$16,2,0)</f>
        <v>India</v>
      </c>
      <c r="E3105" s="27" t="s">
        <v>14</v>
      </c>
      <c r="F3105" s="27" t="s">
        <v>6337</v>
      </c>
      <c r="G3105" s="27" t="s">
        <v>393</v>
      </c>
      <c r="H3105" s="27" t="s">
        <v>18</v>
      </c>
      <c r="I3105" s="27" t="s">
        <v>19</v>
      </c>
      <c r="J3105" s="27" t="s">
        <v>19</v>
      </c>
      <c r="K3105" s="27">
        <v>1</v>
      </c>
      <c r="L3105" s="27">
        <v>3</v>
      </c>
      <c r="M3105" s="27">
        <v>300</v>
      </c>
      <c r="N3105" s="27">
        <v>1</v>
      </c>
      <c r="O3105" s="27">
        <v>2010</v>
      </c>
      <c r="P3105" s="27">
        <v>4</v>
      </c>
      <c r="Q3105" s="27">
        <v>9</v>
      </c>
      <c r="R3105" s="28">
        <f>DATE('Raw Data'!$O3105,'Raw Data'!$P3105,'Raw Data'!$Q3105)</f>
        <v>40277</v>
      </c>
      <c r="S3105" s="27" t="str">
        <f>CONCATENATE(MID('Raw Data'!$H3105,FIND("(",'Raw Data'!$H3105)+1,FIND(")",'Raw Data'!$H3105)-FIND("(",'Raw Data'!$H3105)-1),"",'Raw Data'!$M3105)</f>
        <v>Rs.300</v>
      </c>
      <c r="T3105" s="27">
        <f t="shared" si="48"/>
        <v>1</v>
      </c>
      <c r="U3105" s="29">
        <f>'Raw Data'!$M3105*'Raw Data'!$T3105</f>
        <v>300</v>
      </c>
    </row>
    <row r="3106" spans="1:21" x14ac:dyDescent="0.3">
      <c r="A3106" s="20">
        <v>18025106</v>
      </c>
      <c r="B3106" s="27" t="s">
        <v>6338</v>
      </c>
      <c r="C3106" s="27">
        <v>1</v>
      </c>
      <c r="D3106" s="27" t="str">
        <f>VLOOKUP('Raw Data'!$C3106,'country description'!$A$2:$B$16,2,0)</f>
        <v>India</v>
      </c>
      <c r="E3106" s="27" t="s">
        <v>14</v>
      </c>
      <c r="F3106" s="27" t="s">
        <v>6339</v>
      </c>
      <c r="G3106" s="27" t="s">
        <v>610</v>
      </c>
      <c r="H3106" s="27" t="s">
        <v>18</v>
      </c>
      <c r="I3106" s="27" t="s">
        <v>19</v>
      </c>
      <c r="J3106" s="27" t="s">
        <v>19</v>
      </c>
      <c r="K3106" s="27">
        <v>1</v>
      </c>
      <c r="L3106" s="27">
        <v>15</v>
      </c>
      <c r="M3106" s="27">
        <v>300</v>
      </c>
      <c r="N3106" s="27">
        <v>3.3</v>
      </c>
      <c r="O3106" s="27">
        <v>2015</v>
      </c>
      <c r="P3106" s="27">
        <v>4</v>
      </c>
      <c r="Q3106" s="27">
        <v>28</v>
      </c>
      <c r="R3106" s="28">
        <f>DATE('Raw Data'!$O3106,'Raw Data'!$P3106,'Raw Data'!$Q3106)</f>
        <v>42122</v>
      </c>
      <c r="S3106" s="27" t="str">
        <f>CONCATENATE(MID('Raw Data'!$H3106,FIND("(",'Raw Data'!$H3106)+1,FIND(")",'Raw Data'!$H3106)-FIND("(",'Raw Data'!$H3106)-1),"",'Raw Data'!$M3106)</f>
        <v>Rs.300</v>
      </c>
      <c r="T3106" s="27">
        <f t="shared" si="48"/>
        <v>1</v>
      </c>
      <c r="U3106" s="29">
        <f>'Raw Data'!$M3106*'Raw Data'!$T3106</f>
        <v>300</v>
      </c>
    </row>
    <row r="3107" spans="1:21" x14ac:dyDescent="0.3">
      <c r="A3107" s="20">
        <v>18204802</v>
      </c>
      <c r="B3107" s="27" t="s">
        <v>6340</v>
      </c>
      <c r="C3107" s="27">
        <v>1</v>
      </c>
      <c r="D3107" s="27" t="str">
        <f>VLOOKUP('Raw Data'!$C3107,'country description'!$A$2:$B$16,2,0)</f>
        <v>India</v>
      </c>
      <c r="E3107" s="27" t="s">
        <v>14</v>
      </c>
      <c r="F3107" s="27" t="s">
        <v>6341</v>
      </c>
      <c r="G3107" s="27" t="s">
        <v>424</v>
      </c>
      <c r="H3107" s="27" t="s">
        <v>18</v>
      </c>
      <c r="I3107" s="27" t="s">
        <v>19</v>
      </c>
      <c r="J3107" s="27" t="s">
        <v>19</v>
      </c>
      <c r="K3107" s="27">
        <v>1</v>
      </c>
      <c r="L3107" s="27">
        <v>5</v>
      </c>
      <c r="M3107" s="27">
        <v>300</v>
      </c>
      <c r="N3107" s="27">
        <v>2.9</v>
      </c>
      <c r="O3107" s="27">
        <v>2015</v>
      </c>
      <c r="P3107" s="27">
        <v>4</v>
      </c>
      <c r="Q3107" s="27">
        <v>10</v>
      </c>
      <c r="R3107" s="28">
        <f>DATE('Raw Data'!$O3107,'Raw Data'!$P3107,'Raw Data'!$Q3107)</f>
        <v>42104</v>
      </c>
      <c r="S3107" s="27" t="str">
        <f>CONCATENATE(MID('Raw Data'!$H3107,FIND("(",'Raw Data'!$H3107)+1,FIND(")",'Raw Data'!$H3107)-FIND("(",'Raw Data'!$H3107)-1),"",'Raw Data'!$M3107)</f>
        <v>Rs.300</v>
      </c>
      <c r="T3107" s="27">
        <f t="shared" si="48"/>
        <v>1</v>
      </c>
      <c r="U3107" s="29">
        <f>'Raw Data'!$M3107*'Raw Data'!$T3107</f>
        <v>300</v>
      </c>
    </row>
    <row r="3108" spans="1:21" x14ac:dyDescent="0.3">
      <c r="A3108" s="20">
        <v>303244</v>
      </c>
      <c r="B3108" s="27" t="s">
        <v>1244</v>
      </c>
      <c r="C3108" s="27">
        <v>1</v>
      </c>
      <c r="D3108" s="27" t="str">
        <f>VLOOKUP('Raw Data'!$C3108,'country description'!$A$2:$B$16,2,0)</f>
        <v>India</v>
      </c>
      <c r="E3108" s="27" t="s">
        <v>14</v>
      </c>
      <c r="F3108" s="27" t="s">
        <v>6342</v>
      </c>
      <c r="G3108" s="27" t="s">
        <v>1117</v>
      </c>
      <c r="H3108" s="27" t="s">
        <v>18</v>
      </c>
      <c r="I3108" s="27" t="s">
        <v>19</v>
      </c>
      <c r="J3108" s="27" t="s">
        <v>19</v>
      </c>
      <c r="K3108" s="27">
        <v>1</v>
      </c>
      <c r="L3108" s="27">
        <v>9</v>
      </c>
      <c r="M3108" s="27">
        <v>300</v>
      </c>
      <c r="N3108" s="27">
        <v>3.1</v>
      </c>
      <c r="O3108" s="27">
        <v>2010</v>
      </c>
      <c r="P3108" s="27">
        <v>4</v>
      </c>
      <c r="Q3108" s="27">
        <v>2</v>
      </c>
      <c r="R3108" s="28">
        <f>DATE('Raw Data'!$O3108,'Raw Data'!$P3108,'Raw Data'!$Q3108)</f>
        <v>40270</v>
      </c>
      <c r="S3108" s="27" t="str">
        <f>CONCATENATE(MID('Raw Data'!$H3108,FIND("(",'Raw Data'!$H3108)+1,FIND(")",'Raw Data'!$H3108)-FIND("(",'Raw Data'!$H3108)-1),"",'Raw Data'!$M3108)</f>
        <v>Rs.300</v>
      </c>
      <c r="T3108" s="27">
        <f t="shared" si="48"/>
        <v>1</v>
      </c>
      <c r="U3108" s="29">
        <f>'Raw Data'!$M3108*'Raw Data'!$T3108</f>
        <v>300</v>
      </c>
    </row>
    <row r="3109" spans="1:21" x14ac:dyDescent="0.3">
      <c r="A3109" s="20">
        <v>18337907</v>
      </c>
      <c r="B3109" s="27" t="s">
        <v>6343</v>
      </c>
      <c r="C3109" s="27">
        <v>1</v>
      </c>
      <c r="D3109" s="27" t="str">
        <f>VLOOKUP('Raw Data'!$C3109,'country description'!$A$2:$B$16,2,0)</f>
        <v>India</v>
      </c>
      <c r="E3109" s="27" t="s">
        <v>14</v>
      </c>
      <c r="F3109" s="27" t="s">
        <v>6344</v>
      </c>
      <c r="G3109" s="27" t="s">
        <v>390</v>
      </c>
      <c r="H3109" s="27" t="s">
        <v>18</v>
      </c>
      <c r="I3109" s="27" t="s">
        <v>19</v>
      </c>
      <c r="J3109" s="27" t="s">
        <v>19</v>
      </c>
      <c r="K3109" s="27">
        <v>1</v>
      </c>
      <c r="L3109" s="27">
        <v>19</v>
      </c>
      <c r="M3109" s="27">
        <v>300</v>
      </c>
      <c r="N3109" s="27">
        <v>3.4</v>
      </c>
      <c r="O3109" s="27">
        <v>2018</v>
      </c>
      <c r="P3109" s="27">
        <v>4</v>
      </c>
      <c r="Q3109" s="27">
        <v>6</v>
      </c>
      <c r="R3109" s="28">
        <f>DATE('Raw Data'!$O3109,'Raw Data'!$P3109,'Raw Data'!$Q3109)</f>
        <v>43196</v>
      </c>
      <c r="S3109" s="27" t="str">
        <f>CONCATENATE(MID('Raw Data'!$H3109,FIND("(",'Raw Data'!$H3109)+1,FIND(")",'Raw Data'!$H3109)-FIND("(",'Raw Data'!$H3109)-1),"",'Raw Data'!$M3109)</f>
        <v>Rs.300</v>
      </c>
      <c r="T3109" s="27">
        <f t="shared" si="48"/>
        <v>1</v>
      </c>
      <c r="U3109" s="29">
        <f>'Raw Data'!$M3109*'Raw Data'!$T3109</f>
        <v>300</v>
      </c>
    </row>
    <row r="3110" spans="1:21" x14ac:dyDescent="0.3">
      <c r="A3110" s="20">
        <v>18250797</v>
      </c>
      <c r="B3110" s="27" t="s">
        <v>6345</v>
      </c>
      <c r="C3110" s="27">
        <v>1</v>
      </c>
      <c r="D3110" s="27" t="str">
        <f>VLOOKUP('Raw Data'!$C3110,'country description'!$A$2:$B$16,2,0)</f>
        <v>India</v>
      </c>
      <c r="E3110" s="27" t="s">
        <v>14</v>
      </c>
      <c r="F3110" s="27" t="s">
        <v>6346</v>
      </c>
      <c r="G3110" s="27" t="s">
        <v>464</v>
      </c>
      <c r="H3110" s="27" t="s">
        <v>18</v>
      </c>
      <c r="I3110" s="27" t="s">
        <v>19</v>
      </c>
      <c r="J3110" s="27" t="s">
        <v>19</v>
      </c>
      <c r="K3110" s="27">
        <v>1</v>
      </c>
      <c r="L3110" s="27">
        <v>26</v>
      </c>
      <c r="M3110" s="27">
        <v>300</v>
      </c>
      <c r="N3110" s="27">
        <v>3.3</v>
      </c>
      <c r="O3110" s="27">
        <v>2011</v>
      </c>
      <c r="P3110" s="27">
        <v>3</v>
      </c>
      <c r="Q3110" s="27">
        <v>26</v>
      </c>
      <c r="R3110" s="28">
        <f>DATE('Raw Data'!$O3110,'Raw Data'!$P3110,'Raw Data'!$Q3110)</f>
        <v>40628</v>
      </c>
      <c r="S3110" s="27" t="str">
        <f>CONCATENATE(MID('Raw Data'!$H3110,FIND("(",'Raw Data'!$H3110)+1,FIND(")",'Raw Data'!$H3110)-FIND("(",'Raw Data'!$H3110)-1),"",'Raw Data'!$M3110)</f>
        <v>Rs.300</v>
      </c>
      <c r="T3110" s="27">
        <f t="shared" si="48"/>
        <v>1</v>
      </c>
      <c r="U3110" s="29">
        <f>'Raw Data'!$M3110*'Raw Data'!$T3110</f>
        <v>300</v>
      </c>
    </row>
    <row r="3111" spans="1:21" x14ac:dyDescent="0.3">
      <c r="A3111" s="20">
        <v>1862</v>
      </c>
      <c r="B3111" s="27" t="s">
        <v>6347</v>
      </c>
      <c r="C3111" s="27">
        <v>1</v>
      </c>
      <c r="D3111" s="27" t="str">
        <f>VLOOKUP('Raw Data'!$C3111,'country description'!$A$2:$B$16,2,0)</f>
        <v>India</v>
      </c>
      <c r="E3111" s="27" t="s">
        <v>14</v>
      </c>
      <c r="F3111" s="27" t="s">
        <v>6348</v>
      </c>
      <c r="G3111" s="27" t="s">
        <v>644</v>
      </c>
      <c r="H3111" s="27" t="s">
        <v>18</v>
      </c>
      <c r="I3111" s="27" t="s">
        <v>19</v>
      </c>
      <c r="J3111" s="27" t="s">
        <v>24</v>
      </c>
      <c r="K3111" s="27">
        <v>1</v>
      </c>
      <c r="L3111" s="27">
        <v>38</v>
      </c>
      <c r="M3111" s="27">
        <v>300</v>
      </c>
      <c r="N3111" s="27">
        <v>2.6</v>
      </c>
      <c r="O3111" s="27">
        <v>2015</v>
      </c>
      <c r="P3111" s="27">
        <v>3</v>
      </c>
      <c r="Q3111" s="27">
        <v>22</v>
      </c>
      <c r="R3111" s="28">
        <f>DATE('Raw Data'!$O3111,'Raw Data'!$P3111,'Raw Data'!$Q3111)</f>
        <v>42085</v>
      </c>
      <c r="S3111" s="27" t="str">
        <f>CONCATENATE(MID('Raw Data'!$H3111,FIND("(",'Raw Data'!$H3111)+1,FIND(")",'Raw Data'!$H3111)-FIND("(",'Raw Data'!$H3111)-1),"",'Raw Data'!$M3111)</f>
        <v>Rs.300</v>
      </c>
      <c r="T3111" s="27">
        <f t="shared" si="48"/>
        <v>1</v>
      </c>
      <c r="U3111" s="29">
        <f>'Raw Data'!$M3111*'Raw Data'!$T3111</f>
        <v>300</v>
      </c>
    </row>
    <row r="3112" spans="1:21" x14ac:dyDescent="0.3">
      <c r="A3112" s="20">
        <v>308006</v>
      </c>
      <c r="B3112" s="27" t="s">
        <v>6349</v>
      </c>
      <c r="C3112" s="27">
        <v>1</v>
      </c>
      <c r="D3112" s="27" t="str">
        <f>VLOOKUP('Raw Data'!$C3112,'country description'!$A$2:$B$16,2,0)</f>
        <v>India</v>
      </c>
      <c r="E3112" s="27" t="s">
        <v>14</v>
      </c>
      <c r="F3112" s="27" t="s">
        <v>6350</v>
      </c>
      <c r="G3112" s="27" t="s">
        <v>738</v>
      </c>
      <c r="H3112" s="27" t="s">
        <v>18</v>
      </c>
      <c r="I3112" s="27" t="s">
        <v>19</v>
      </c>
      <c r="J3112" s="27" t="s">
        <v>19</v>
      </c>
      <c r="K3112" s="27">
        <v>1</v>
      </c>
      <c r="L3112" s="27">
        <v>5</v>
      </c>
      <c r="M3112" s="27">
        <v>300</v>
      </c>
      <c r="N3112" s="27">
        <v>3</v>
      </c>
      <c r="O3112" s="27">
        <v>2012</v>
      </c>
      <c r="P3112" s="27">
        <v>3</v>
      </c>
      <c r="Q3112" s="27">
        <v>5</v>
      </c>
      <c r="R3112" s="28">
        <f>DATE('Raw Data'!$O3112,'Raw Data'!$P3112,'Raw Data'!$Q3112)</f>
        <v>40973</v>
      </c>
      <c r="S3112" s="27" t="str">
        <f>CONCATENATE(MID('Raw Data'!$H3112,FIND("(",'Raw Data'!$H3112)+1,FIND(")",'Raw Data'!$H3112)-FIND("(",'Raw Data'!$H3112)-1),"",'Raw Data'!$M3112)</f>
        <v>Rs.300</v>
      </c>
      <c r="T3112" s="27">
        <f t="shared" si="48"/>
        <v>1</v>
      </c>
      <c r="U3112" s="29">
        <f>'Raw Data'!$M3112*'Raw Data'!$T3112</f>
        <v>300</v>
      </c>
    </row>
    <row r="3113" spans="1:21" x14ac:dyDescent="0.3">
      <c r="A3113" s="20">
        <v>18082228</v>
      </c>
      <c r="B3113" s="27" t="s">
        <v>6351</v>
      </c>
      <c r="C3113" s="27">
        <v>1</v>
      </c>
      <c r="D3113" s="27" t="str">
        <f>VLOOKUP('Raw Data'!$C3113,'country description'!$A$2:$B$16,2,0)</f>
        <v>India</v>
      </c>
      <c r="E3113" s="27" t="s">
        <v>14</v>
      </c>
      <c r="F3113" s="27" t="s">
        <v>6352</v>
      </c>
      <c r="G3113" s="27" t="s">
        <v>595</v>
      </c>
      <c r="H3113" s="27" t="s">
        <v>18</v>
      </c>
      <c r="I3113" s="27" t="s">
        <v>19</v>
      </c>
      <c r="J3113" s="27" t="s">
        <v>19</v>
      </c>
      <c r="K3113" s="27">
        <v>1</v>
      </c>
      <c r="L3113" s="27">
        <v>36</v>
      </c>
      <c r="M3113" s="27">
        <v>300</v>
      </c>
      <c r="N3113" s="27">
        <v>3.9</v>
      </c>
      <c r="O3113" s="27">
        <v>2010</v>
      </c>
      <c r="P3113" s="27">
        <v>3</v>
      </c>
      <c r="Q3113" s="27">
        <v>2</v>
      </c>
      <c r="R3113" s="28">
        <f>DATE('Raw Data'!$O3113,'Raw Data'!$P3113,'Raw Data'!$Q3113)</f>
        <v>40239</v>
      </c>
      <c r="S3113" s="27" t="str">
        <f>CONCATENATE(MID('Raw Data'!$H3113,FIND("(",'Raw Data'!$H3113)+1,FIND(")",'Raw Data'!$H3113)-FIND("(",'Raw Data'!$H3113)-1),"",'Raw Data'!$M3113)</f>
        <v>Rs.300</v>
      </c>
      <c r="T3113" s="27">
        <f t="shared" si="48"/>
        <v>1</v>
      </c>
      <c r="U3113" s="29">
        <f>'Raw Data'!$M3113*'Raw Data'!$T3113</f>
        <v>300</v>
      </c>
    </row>
    <row r="3114" spans="1:21" x14ac:dyDescent="0.3">
      <c r="A3114" s="20">
        <v>18292465</v>
      </c>
      <c r="B3114" s="27" t="s">
        <v>6353</v>
      </c>
      <c r="C3114" s="27">
        <v>1</v>
      </c>
      <c r="D3114" s="27" t="str">
        <f>VLOOKUP('Raw Data'!$C3114,'country description'!$A$2:$B$16,2,0)</f>
        <v>India</v>
      </c>
      <c r="E3114" s="27" t="s">
        <v>14</v>
      </c>
      <c r="F3114" s="27" t="s">
        <v>6354</v>
      </c>
      <c r="G3114" s="27" t="s">
        <v>401</v>
      </c>
      <c r="H3114" s="27" t="s">
        <v>18</v>
      </c>
      <c r="I3114" s="27" t="s">
        <v>19</v>
      </c>
      <c r="J3114" s="27" t="s">
        <v>19</v>
      </c>
      <c r="K3114" s="27">
        <v>1</v>
      </c>
      <c r="L3114" s="27">
        <v>3</v>
      </c>
      <c r="M3114" s="27">
        <v>300</v>
      </c>
      <c r="N3114" s="27">
        <v>1</v>
      </c>
      <c r="O3114" s="27">
        <v>2013</v>
      </c>
      <c r="P3114" s="27">
        <v>3</v>
      </c>
      <c r="Q3114" s="27">
        <v>13</v>
      </c>
      <c r="R3114" s="28">
        <f>DATE('Raw Data'!$O3114,'Raw Data'!$P3114,'Raw Data'!$Q3114)</f>
        <v>41346</v>
      </c>
      <c r="S3114" s="27" t="str">
        <f>CONCATENATE(MID('Raw Data'!$H3114,FIND("(",'Raw Data'!$H3114)+1,FIND(")",'Raw Data'!$H3114)-FIND("(",'Raw Data'!$H3114)-1),"",'Raw Data'!$M3114)</f>
        <v>Rs.300</v>
      </c>
      <c r="T3114" s="27">
        <f t="shared" si="48"/>
        <v>1</v>
      </c>
      <c r="U3114" s="29">
        <f>'Raw Data'!$M3114*'Raw Data'!$T3114</f>
        <v>300</v>
      </c>
    </row>
    <row r="3115" spans="1:21" x14ac:dyDescent="0.3">
      <c r="A3115" s="20">
        <v>313473</v>
      </c>
      <c r="B3115" s="27" t="s">
        <v>6317</v>
      </c>
      <c r="C3115" s="27">
        <v>1</v>
      </c>
      <c r="D3115" s="27" t="str">
        <f>VLOOKUP('Raw Data'!$C3115,'country description'!$A$2:$B$16,2,0)</f>
        <v>India</v>
      </c>
      <c r="E3115" s="27" t="s">
        <v>14</v>
      </c>
      <c r="F3115" s="27" t="s">
        <v>6355</v>
      </c>
      <c r="G3115" s="27" t="s">
        <v>500</v>
      </c>
      <c r="H3115" s="27" t="s">
        <v>18</v>
      </c>
      <c r="I3115" s="27" t="s">
        <v>19</v>
      </c>
      <c r="J3115" s="27" t="s">
        <v>19</v>
      </c>
      <c r="K3115" s="27">
        <v>1</v>
      </c>
      <c r="L3115" s="27">
        <v>7</v>
      </c>
      <c r="M3115" s="27">
        <v>300</v>
      </c>
      <c r="N3115" s="27">
        <v>3</v>
      </c>
      <c r="O3115" s="27">
        <v>2010</v>
      </c>
      <c r="P3115" s="27">
        <v>3</v>
      </c>
      <c r="Q3115" s="27">
        <v>12</v>
      </c>
      <c r="R3115" s="28">
        <f>DATE('Raw Data'!$O3115,'Raw Data'!$P3115,'Raw Data'!$Q3115)</f>
        <v>40249</v>
      </c>
      <c r="S3115" s="27" t="str">
        <f>CONCATENATE(MID('Raw Data'!$H3115,FIND("(",'Raw Data'!$H3115)+1,FIND(")",'Raw Data'!$H3115)-FIND("(",'Raw Data'!$H3115)-1),"",'Raw Data'!$M3115)</f>
        <v>Rs.300</v>
      </c>
      <c r="T3115" s="27">
        <f t="shared" si="48"/>
        <v>1</v>
      </c>
      <c r="U3115" s="29">
        <f>'Raw Data'!$M3115*'Raw Data'!$T3115</f>
        <v>300</v>
      </c>
    </row>
    <row r="3116" spans="1:21" x14ac:dyDescent="0.3">
      <c r="A3116" s="20">
        <v>18334422</v>
      </c>
      <c r="B3116" s="27" t="s">
        <v>6172</v>
      </c>
      <c r="C3116" s="27">
        <v>1</v>
      </c>
      <c r="D3116" s="27" t="str">
        <f>VLOOKUP('Raw Data'!$C3116,'country description'!$A$2:$B$16,2,0)</f>
        <v>India</v>
      </c>
      <c r="E3116" s="27" t="s">
        <v>14</v>
      </c>
      <c r="F3116" s="27" t="s">
        <v>6356</v>
      </c>
      <c r="G3116" s="27" t="s">
        <v>595</v>
      </c>
      <c r="H3116" s="27" t="s">
        <v>18</v>
      </c>
      <c r="I3116" s="27" t="s">
        <v>19</v>
      </c>
      <c r="J3116" s="27" t="s">
        <v>24</v>
      </c>
      <c r="K3116" s="27">
        <v>1</v>
      </c>
      <c r="L3116" s="27">
        <v>9</v>
      </c>
      <c r="M3116" s="27">
        <v>300</v>
      </c>
      <c r="N3116" s="27">
        <v>2.9</v>
      </c>
      <c r="O3116" s="27">
        <v>2018</v>
      </c>
      <c r="P3116" s="27">
        <v>3</v>
      </c>
      <c r="Q3116" s="27">
        <v>18</v>
      </c>
      <c r="R3116" s="28">
        <f>DATE('Raw Data'!$O3116,'Raw Data'!$P3116,'Raw Data'!$Q3116)</f>
        <v>43177</v>
      </c>
      <c r="S3116" s="27" t="str">
        <f>CONCATENATE(MID('Raw Data'!$H3116,FIND("(",'Raw Data'!$H3116)+1,FIND(")",'Raw Data'!$H3116)-FIND("(",'Raw Data'!$H3116)-1),"",'Raw Data'!$M3116)</f>
        <v>Rs.300</v>
      </c>
      <c r="T3116" s="27">
        <f t="shared" si="48"/>
        <v>1</v>
      </c>
      <c r="U3116" s="29">
        <f>'Raw Data'!$M3116*'Raw Data'!$T3116</f>
        <v>300</v>
      </c>
    </row>
    <row r="3117" spans="1:21" x14ac:dyDescent="0.3">
      <c r="A3117" s="20">
        <v>18423871</v>
      </c>
      <c r="B3117" s="27" t="s">
        <v>6357</v>
      </c>
      <c r="C3117" s="27">
        <v>1</v>
      </c>
      <c r="D3117" s="27" t="str">
        <f>VLOOKUP('Raw Data'!$C3117,'country description'!$A$2:$B$16,2,0)</f>
        <v>India</v>
      </c>
      <c r="E3117" s="27" t="s">
        <v>14</v>
      </c>
      <c r="F3117" s="27" t="s">
        <v>6358</v>
      </c>
      <c r="G3117" s="27" t="s">
        <v>455</v>
      </c>
      <c r="H3117" s="27" t="s">
        <v>18</v>
      </c>
      <c r="I3117" s="27" t="s">
        <v>19</v>
      </c>
      <c r="J3117" s="27" t="s">
        <v>24</v>
      </c>
      <c r="K3117" s="27">
        <v>1</v>
      </c>
      <c r="L3117" s="27">
        <v>23</v>
      </c>
      <c r="M3117" s="27">
        <v>300</v>
      </c>
      <c r="N3117" s="27">
        <v>3.1</v>
      </c>
      <c r="O3117" s="27">
        <v>2012</v>
      </c>
      <c r="P3117" s="27">
        <v>3</v>
      </c>
      <c r="Q3117" s="27">
        <v>6</v>
      </c>
      <c r="R3117" s="28">
        <f>DATE('Raw Data'!$O3117,'Raw Data'!$P3117,'Raw Data'!$Q3117)</f>
        <v>40974</v>
      </c>
      <c r="S3117" s="27" t="str">
        <f>CONCATENATE(MID('Raw Data'!$H3117,FIND("(",'Raw Data'!$H3117)+1,FIND(")",'Raw Data'!$H3117)-FIND("(",'Raw Data'!$H3117)-1),"",'Raw Data'!$M3117)</f>
        <v>Rs.300</v>
      </c>
      <c r="T3117" s="27">
        <f t="shared" si="48"/>
        <v>1</v>
      </c>
      <c r="U3117" s="29">
        <f>'Raw Data'!$M3117*'Raw Data'!$T3117</f>
        <v>300</v>
      </c>
    </row>
    <row r="3118" spans="1:21" x14ac:dyDescent="0.3">
      <c r="A3118" s="20">
        <v>303716</v>
      </c>
      <c r="B3118" s="27" t="s">
        <v>6359</v>
      </c>
      <c r="C3118" s="27">
        <v>1</v>
      </c>
      <c r="D3118" s="27" t="str">
        <f>VLOOKUP('Raw Data'!$C3118,'country description'!$A$2:$B$16,2,0)</f>
        <v>India</v>
      </c>
      <c r="E3118" s="27" t="s">
        <v>14</v>
      </c>
      <c r="F3118" s="27" t="s">
        <v>6360</v>
      </c>
      <c r="G3118" s="27" t="s">
        <v>461</v>
      </c>
      <c r="H3118" s="27" t="s">
        <v>18</v>
      </c>
      <c r="I3118" s="27" t="s">
        <v>19</v>
      </c>
      <c r="J3118" s="27" t="s">
        <v>24</v>
      </c>
      <c r="K3118" s="27">
        <v>1</v>
      </c>
      <c r="L3118" s="27">
        <v>243</v>
      </c>
      <c r="M3118" s="27">
        <v>300</v>
      </c>
      <c r="N3118" s="27">
        <v>3.8</v>
      </c>
      <c r="O3118" s="27">
        <v>2013</v>
      </c>
      <c r="P3118" s="27">
        <v>3</v>
      </c>
      <c r="Q3118" s="27">
        <v>15</v>
      </c>
      <c r="R3118" s="28">
        <f>DATE('Raw Data'!$O3118,'Raw Data'!$P3118,'Raw Data'!$Q3118)</f>
        <v>41348</v>
      </c>
      <c r="S3118" s="27" t="str">
        <f>CONCATENATE(MID('Raw Data'!$H3118,FIND("(",'Raw Data'!$H3118)+1,FIND(")",'Raw Data'!$H3118)-FIND("(",'Raw Data'!$H3118)-1),"",'Raw Data'!$M3118)</f>
        <v>Rs.300</v>
      </c>
      <c r="T3118" s="27">
        <f t="shared" si="48"/>
        <v>1</v>
      </c>
      <c r="U3118" s="29">
        <f>'Raw Data'!$M3118*'Raw Data'!$T3118</f>
        <v>300</v>
      </c>
    </row>
    <row r="3119" spans="1:21" x14ac:dyDescent="0.3">
      <c r="A3119" s="20">
        <v>18037794</v>
      </c>
      <c r="B3119" s="27" t="s">
        <v>1325</v>
      </c>
      <c r="C3119" s="27">
        <v>1</v>
      </c>
      <c r="D3119" s="27" t="str">
        <f>VLOOKUP('Raw Data'!$C3119,'country description'!$A$2:$B$16,2,0)</f>
        <v>India</v>
      </c>
      <c r="E3119" s="27" t="s">
        <v>14</v>
      </c>
      <c r="F3119" s="27" t="s">
        <v>6361</v>
      </c>
      <c r="G3119" s="27" t="s">
        <v>1166</v>
      </c>
      <c r="H3119" s="27" t="s">
        <v>18</v>
      </c>
      <c r="I3119" s="27" t="s">
        <v>19</v>
      </c>
      <c r="J3119" s="27" t="s">
        <v>19</v>
      </c>
      <c r="K3119" s="27">
        <v>1</v>
      </c>
      <c r="L3119" s="27">
        <v>3</v>
      </c>
      <c r="M3119" s="27">
        <v>300</v>
      </c>
      <c r="N3119" s="27">
        <v>1</v>
      </c>
      <c r="O3119" s="27">
        <v>2013</v>
      </c>
      <c r="P3119" s="27">
        <v>3</v>
      </c>
      <c r="Q3119" s="27">
        <v>1</v>
      </c>
      <c r="R3119" s="28">
        <f>DATE('Raw Data'!$O3119,'Raw Data'!$P3119,'Raw Data'!$Q3119)</f>
        <v>41334</v>
      </c>
      <c r="S3119" s="27" t="str">
        <f>CONCATENATE(MID('Raw Data'!$H3119,FIND("(",'Raw Data'!$H3119)+1,FIND(")",'Raw Data'!$H3119)-FIND("(",'Raw Data'!$H3119)-1),"",'Raw Data'!$M3119)</f>
        <v>Rs.300</v>
      </c>
      <c r="T3119" s="27">
        <f t="shared" si="48"/>
        <v>1</v>
      </c>
      <c r="U3119" s="29">
        <f>'Raw Data'!$M3119*'Raw Data'!$T3119</f>
        <v>300</v>
      </c>
    </row>
    <row r="3120" spans="1:21" x14ac:dyDescent="0.3">
      <c r="A3120" s="20">
        <v>18357557</v>
      </c>
      <c r="B3120" s="27" t="s">
        <v>6362</v>
      </c>
      <c r="C3120" s="27">
        <v>1</v>
      </c>
      <c r="D3120" s="27" t="str">
        <f>VLOOKUP('Raw Data'!$C3120,'country description'!$A$2:$B$16,2,0)</f>
        <v>India</v>
      </c>
      <c r="E3120" s="27" t="s">
        <v>14</v>
      </c>
      <c r="F3120" s="27" t="s">
        <v>6363</v>
      </c>
      <c r="G3120" s="27" t="s">
        <v>6364</v>
      </c>
      <c r="H3120" s="27" t="s">
        <v>18</v>
      </c>
      <c r="I3120" s="27" t="s">
        <v>19</v>
      </c>
      <c r="J3120" s="27" t="s">
        <v>19</v>
      </c>
      <c r="K3120" s="27">
        <v>1</v>
      </c>
      <c r="L3120" s="27">
        <v>2</v>
      </c>
      <c r="M3120" s="27">
        <v>300</v>
      </c>
      <c r="N3120" s="27">
        <v>1</v>
      </c>
      <c r="O3120" s="27">
        <v>2018</v>
      </c>
      <c r="P3120" s="27">
        <v>3</v>
      </c>
      <c r="Q3120" s="27">
        <v>9</v>
      </c>
      <c r="R3120" s="28">
        <f>DATE('Raw Data'!$O3120,'Raw Data'!$P3120,'Raw Data'!$Q3120)</f>
        <v>43168</v>
      </c>
      <c r="S3120" s="27" t="str">
        <f>CONCATENATE(MID('Raw Data'!$H3120,FIND("(",'Raw Data'!$H3120)+1,FIND(")",'Raw Data'!$H3120)-FIND("(",'Raw Data'!$H3120)-1),"",'Raw Data'!$M3120)</f>
        <v>Rs.300</v>
      </c>
      <c r="T3120" s="27">
        <f t="shared" si="48"/>
        <v>1</v>
      </c>
      <c r="U3120" s="29">
        <f>'Raw Data'!$M3120*'Raw Data'!$T3120</f>
        <v>300</v>
      </c>
    </row>
    <row r="3121" spans="1:21" x14ac:dyDescent="0.3">
      <c r="A3121" s="20">
        <v>306034</v>
      </c>
      <c r="B3121" s="27" t="s">
        <v>962</v>
      </c>
      <c r="C3121" s="27">
        <v>1</v>
      </c>
      <c r="D3121" s="27" t="str">
        <f>VLOOKUP('Raw Data'!$C3121,'country description'!$A$2:$B$16,2,0)</f>
        <v>India</v>
      </c>
      <c r="E3121" s="27" t="s">
        <v>14</v>
      </c>
      <c r="F3121" s="27" t="s">
        <v>6365</v>
      </c>
      <c r="G3121" s="27" t="s">
        <v>424</v>
      </c>
      <c r="H3121" s="27" t="s">
        <v>18</v>
      </c>
      <c r="I3121" s="27" t="s">
        <v>19</v>
      </c>
      <c r="J3121" s="27" t="s">
        <v>19</v>
      </c>
      <c r="K3121" s="27">
        <v>1</v>
      </c>
      <c r="L3121" s="27">
        <v>15</v>
      </c>
      <c r="M3121" s="27">
        <v>300</v>
      </c>
      <c r="N3121" s="27">
        <v>3.2</v>
      </c>
      <c r="O3121" s="27">
        <v>2014</v>
      </c>
      <c r="P3121" s="27">
        <v>3</v>
      </c>
      <c r="Q3121" s="27">
        <v>5</v>
      </c>
      <c r="R3121" s="28">
        <f>DATE('Raw Data'!$O3121,'Raw Data'!$P3121,'Raw Data'!$Q3121)</f>
        <v>41703</v>
      </c>
      <c r="S3121" s="27" t="str">
        <f>CONCATENATE(MID('Raw Data'!$H3121,FIND("(",'Raw Data'!$H3121)+1,FIND(")",'Raw Data'!$H3121)-FIND("(",'Raw Data'!$H3121)-1),"",'Raw Data'!$M3121)</f>
        <v>Rs.300</v>
      </c>
      <c r="T3121" s="27">
        <f t="shared" si="48"/>
        <v>1</v>
      </c>
      <c r="U3121" s="29">
        <f>'Raw Data'!$M3121*'Raw Data'!$T3121</f>
        <v>300</v>
      </c>
    </row>
    <row r="3122" spans="1:21" x14ac:dyDescent="0.3">
      <c r="A3122" s="20">
        <v>303583</v>
      </c>
      <c r="B3122" s="27" t="s">
        <v>6366</v>
      </c>
      <c r="C3122" s="27">
        <v>1</v>
      </c>
      <c r="D3122" s="27" t="str">
        <f>VLOOKUP('Raw Data'!$C3122,'country description'!$A$2:$B$16,2,0)</f>
        <v>India</v>
      </c>
      <c r="E3122" s="27" t="s">
        <v>14</v>
      </c>
      <c r="F3122" s="27" t="s">
        <v>6367</v>
      </c>
      <c r="G3122" s="27" t="s">
        <v>393</v>
      </c>
      <c r="H3122" s="27" t="s">
        <v>18</v>
      </c>
      <c r="I3122" s="27" t="s">
        <v>19</v>
      </c>
      <c r="J3122" s="27" t="s">
        <v>19</v>
      </c>
      <c r="K3122" s="27">
        <v>1</v>
      </c>
      <c r="L3122" s="27">
        <v>53</v>
      </c>
      <c r="M3122" s="27">
        <v>300</v>
      </c>
      <c r="N3122" s="27">
        <v>3.4</v>
      </c>
      <c r="O3122" s="27">
        <v>2017</v>
      </c>
      <c r="P3122" s="27">
        <v>3</v>
      </c>
      <c r="Q3122" s="27">
        <v>28</v>
      </c>
      <c r="R3122" s="28">
        <f>DATE('Raw Data'!$O3122,'Raw Data'!$P3122,'Raw Data'!$Q3122)</f>
        <v>42822</v>
      </c>
      <c r="S3122" s="27" t="str">
        <f>CONCATENATE(MID('Raw Data'!$H3122,FIND("(",'Raw Data'!$H3122)+1,FIND(")",'Raw Data'!$H3122)-FIND("(",'Raw Data'!$H3122)-1),"",'Raw Data'!$M3122)</f>
        <v>Rs.300</v>
      </c>
      <c r="T3122" s="27">
        <f t="shared" si="48"/>
        <v>1</v>
      </c>
      <c r="U3122" s="29">
        <f>'Raw Data'!$M3122*'Raw Data'!$T3122</f>
        <v>300</v>
      </c>
    </row>
    <row r="3123" spans="1:21" x14ac:dyDescent="0.3">
      <c r="A3123" s="20">
        <v>9470</v>
      </c>
      <c r="B3123" s="27" t="s">
        <v>962</v>
      </c>
      <c r="C3123" s="27">
        <v>1</v>
      </c>
      <c r="D3123" s="27" t="str">
        <f>VLOOKUP('Raw Data'!$C3123,'country description'!$A$2:$B$16,2,0)</f>
        <v>India</v>
      </c>
      <c r="E3123" s="27" t="s">
        <v>14</v>
      </c>
      <c r="F3123" s="27" t="s">
        <v>6368</v>
      </c>
      <c r="G3123" s="27" t="s">
        <v>424</v>
      </c>
      <c r="H3123" s="27" t="s">
        <v>18</v>
      </c>
      <c r="I3123" s="27" t="s">
        <v>19</v>
      </c>
      <c r="J3123" s="27" t="s">
        <v>19</v>
      </c>
      <c r="K3123" s="27">
        <v>1</v>
      </c>
      <c r="L3123" s="27">
        <v>86</v>
      </c>
      <c r="M3123" s="27">
        <v>300</v>
      </c>
      <c r="N3123" s="27">
        <v>3.3</v>
      </c>
      <c r="O3123" s="27">
        <v>2012</v>
      </c>
      <c r="P3123" s="27">
        <v>3</v>
      </c>
      <c r="Q3123" s="27">
        <v>8</v>
      </c>
      <c r="R3123" s="28">
        <f>DATE('Raw Data'!$O3123,'Raw Data'!$P3123,'Raw Data'!$Q3123)</f>
        <v>40976</v>
      </c>
      <c r="S3123" s="27" t="str">
        <f>CONCATENATE(MID('Raw Data'!$H3123,FIND("(",'Raw Data'!$H3123)+1,FIND(")",'Raw Data'!$H3123)-FIND("(",'Raw Data'!$H3123)-1),"",'Raw Data'!$M3123)</f>
        <v>Rs.300</v>
      </c>
      <c r="T3123" s="27">
        <f t="shared" si="48"/>
        <v>1</v>
      </c>
      <c r="U3123" s="29">
        <f>'Raw Data'!$M3123*'Raw Data'!$T3123</f>
        <v>300</v>
      </c>
    </row>
    <row r="3124" spans="1:21" x14ac:dyDescent="0.3">
      <c r="A3124" s="20">
        <v>18430598</v>
      </c>
      <c r="B3124" s="27" t="s">
        <v>6328</v>
      </c>
      <c r="C3124" s="27">
        <v>1</v>
      </c>
      <c r="D3124" s="27" t="str">
        <f>VLOOKUP('Raw Data'!$C3124,'country description'!$A$2:$B$16,2,0)</f>
        <v>India</v>
      </c>
      <c r="E3124" s="27" t="s">
        <v>14</v>
      </c>
      <c r="F3124" s="27" t="s">
        <v>6369</v>
      </c>
      <c r="G3124" s="27" t="s">
        <v>1487</v>
      </c>
      <c r="H3124" s="27" t="s">
        <v>18</v>
      </c>
      <c r="I3124" s="27" t="s">
        <v>19</v>
      </c>
      <c r="J3124" s="27" t="s">
        <v>24</v>
      </c>
      <c r="K3124" s="27">
        <v>1</v>
      </c>
      <c r="L3124" s="27">
        <v>58</v>
      </c>
      <c r="M3124" s="27">
        <v>300</v>
      </c>
      <c r="N3124" s="27">
        <v>3.7</v>
      </c>
      <c r="O3124" s="27">
        <v>2017</v>
      </c>
      <c r="P3124" s="27">
        <v>3</v>
      </c>
      <c r="Q3124" s="27">
        <v>21</v>
      </c>
      <c r="R3124" s="28">
        <f>DATE('Raw Data'!$O3124,'Raw Data'!$P3124,'Raw Data'!$Q3124)</f>
        <v>42815</v>
      </c>
      <c r="S3124" s="27" t="str">
        <f>CONCATENATE(MID('Raw Data'!$H3124,FIND("(",'Raw Data'!$H3124)+1,FIND(")",'Raw Data'!$H3124)-FIND("(",'Raw Data'!$H3124)-1),"",'Raw Data'!$M3124)</f>
        <v>Rs.300</v>
      </c>
      <c r="T3124" s="27">
        <f t="shared" si="48"/>
        <v>1</v>
      </c>
      <c r="U3124" s="29">
        <f>'Raw Data'!$M3124*'Raw Data'!$T3124</f>
        <v>300</v>
      </c>
    </row>
    <row r="3125" spans="1:21" x14ac:dyDescent="0.3">
      <c r="A3125" s="20">
        <v>304461</v>
      </c>
      <c r="B3125" s="27" t="s">
        <v>6370</v>
      </c>
      <c r="C3125" s="27">
        <v>1</v>
      </c>
      <c r="D3125" s="27" t="str">
        <f>VLOOKUP('Raw Data'!$C3125,'country description'!$A$2:$B$16,2,0)</f>
        <v>India</v>
      </c>
      <c r="E3125" s="27" t="s">
        <v>14</v>
      </c>
      <c r="F3125" s="27" t="s">
        <v>6371</v>
      </c>
      <c r="G3125" s="27" t="s">
        <v>424</v>
      </c>
      <c r="H3125" s="27" t="s">
        <v>18</v>
      </c>
      <c r="I3125" s="27" t="s">
        <v>19</v>
      </c>
      <c r="J3125" s="27" t="s">
        <v>19</v>
      </c>
      <c r="K3125" s="27">
        <v>1</v>
      </c>
      <c r="L3125" s="27">
        <v>234</v>
      </c>
      <c r="M3125" s="27">
        <v>300</v>
      </c>
      <c r="N3125" s="27">
        <v>3.7</v>
      </c>
      <c r="O3125" s="27">
        <v>2011</v>
      </c>
      <c r="P3125" s="27">
        <v>3</v>
      </c>
      <c r="Q3125" s="27">
        <v>4</v>
      </c>
      <c r="R3125" s="28">
        <f>DATE('Raw Data'!$O3125,'Raw Data'!$P3125,'Raw Data'!$Q3125)</f>
        <v>40606</v>
      </c>
      <c r="S3125" s="27" t="str">
        <f>CONCATENATE(MID('Raw Data'!$H3125,FIND("(",'Raw Data'!$H3125)+1,FIND(")",'Raw Data'!$H3125)-FIND("(",'Raw Data'!$H3125)-1),"",'Raw Data'!$M3125)</f>
        <v>Rs.300</v>
      </c>
      <c r="T3125" s="27">
        <f t="shared" si="48"/>
        <v>1</v>
      </c>
      <c r="U3125" s="29">
        <f>'Raw Data'!$M3125*'Raw Data'!$T3125</f>
        <v>300</v>
      </c>
    </row>
    <row r="3126" spans="1:21" x14ac:dyDescent="0.3">
      <c r="A3126" s="20">
        <v>300448</v>
      </c>
      <c r="B3126" s="27" t="s">
        <v>6372</v>
      </c>
      <c r="C3126" s="27">
        <v>1</v>
      </c>
      <c r="D3126" s="27" t="str">
        <f>VLOOKUP('Raw Data'!$C3126,'country description'!$A$2:$B$16,2,0)</f>
        <v>India</v>
      </c>
      <c r="E3126" s="27" t="s">
        <v>14</v>
      </c>
      <c r="F3126" s="27" t="s">
        <v>6373</v>
      </c>
      <c r="G3126" s="27" t="s">
        <v>6374</v>
      </c>
      <c r="H3126" s="27" t="s">
        <v>18</v>
      </c>
      <c r="I3126" s="27" t="s">
        <v>19</v>
      </c>
      <c r="J3126" s="27" t="s">
        <v>19</v>
      </c>
      <c r="K3126" s="27">
        <v>1</v>
      </c>
      <c r="L3126" s="27">
        <v>23</v>
      </c>
      <c r="M3126" s="27">
        <v>300</v>
      </c>
      <c r="N3126" s="27">
        <v>2.8</v>
      </c>
      <c r="O3126" s="27">
        <v>2011</v>
      </c>
      <c r="P3126" s="27">
        <v>3</v>
      </c>
      <c r="Q3126" s="27">
        <v>21</v>
      </c>
      <c r="R3126" s="28">
        <f>DATE('Raw Data'!$O3126,'Raw Data'!$P3126,'Raw Data'!$Q3126)</f>
        <v>40623</v>
      </c>
      <c r="S3126" s="27" t="str">
        <f>CONCATENATE(MID('Raw Data'!$H3126,FIND("(",'Raw Data'!$H3126)+1,FIND(")",'Raw Data'!$H3126)-FIND("(",'Raw Data'!$H3126)-1),"",'Raw Data'!$M3126)</f>
        <v>Rs.300</v>
      </c>
      <c r="T3126" s="27">
        <f t="shared" si="48"/>
        <v>1</v>
      </c>
      <c r="U3126" s="29">
        <f>'Raw Data'!$M3126*'Raw Data'!$T3126</f>
        <v>300</v>
      </c>
    </row>
    <row r="3127" spans="1:21" x14ac:dyDescent="0.3">
      <c r="A3127" s="20">
        <v>5658</v>
      </c>
      <c r="B3127" s="27" t="s">
        <v>6375</v>
      </c>
      <c r="C3127" s="27">
        <v>1</v>
      </c>
      <c r="D3127" s="27" t="str">
        <f>VLOOKUP('Raw Data'!$C3127,'country description'!$A$2:$B$16,2,0)</f>
        <v>India</v>
      </c>
      <c r="E3127" s="27" t="s">
        <v>14</v>
      </c>
      <c r="F3127" s="27" t="s">
        <v>6376</v>
      </c>
      <c r="G3127" s="27" t="s">
        <v>972</v>
      </c>
      <c r="H3127" s="27" t="s">
        <v>18</v>
      </c>
      <c r="I3127" s="27" t="s">
        <v>19</v>
      </c>
      <c r="J3127" s="27" t="s">
        <v>19</v>
      </c>
      <c r="K3127" s="27">
        <v>1</v>
      </c>
      <c r="L3127" s="27">
        <v>16</v>
      </c>
      <c r="M3127" s="27">
        <v>300</v>
      </c>
      <c r="N3127" s="27">
        <v>2.9</v>
      </c>
      <c r="O3127" s="27">
        <v>2011</v>
      </c>
      <c r="P3127" s="27">
        <v>3</v>
      </c>
      <c r="Q3127" s="27">
        <v>4</v>
      </c>
      <c r="R3127" s="28">
        <f>DATE('Raw Data'!$O3127,'Raw Data'!$P3127,'Raw Data'!$Q3127)</f>
        <v>40606</v>
      </c>
      <c r="S3127" s="27" t="str">
        <f>CONCATENATE(MID('Raw Data'!$H3127,FIND("(",'Raw Data'!$H3127)+1,FIND(")",'Raw Data'!$H3127)-FIND("(",'Raw Data'!$H3127)-1),"",'Raw Data'!$M3127)</f>
        <v>Rs.300</v>
      </c>
      <c r="T3127" s="27">
        <f t="shared" si="48"/>
        <v>1</v>
      </c>
      <c r="U3127" s="29">
        <f>'Raw Data'!$M3127*'Raw Data'!$T3127</f>
        <v>300</v>
      </c>
    </row>
    <row r="3128" spans="1:21" x14ac:dyDescent="0.3">
      <c r="A3128" s="20">
        <v>18423095</v>
      </c>
      <c r="B3128" s="27" t="s">
        <v>6079</v>
      </c>
      <c r="C3128" s="27">
        <v>1</v>
      </c>
      <c r="D3128" s="27" t="str">
        <f>VLOOKUP('Raw Data'!$C3128,'country description'!$A$2:$B$16,2,0)</f>
        <v>India</v>
      </c>
      <c r="E3128" s="27" t="s">
        <v>14</v>
      </c>
      <c r="F3128" s="27" t="s">
        <v>3442</v>
      </c>
      <c r="G3128" s="27" t="s">
        <v>727</v>
      </c>
      <c r="H3128" s="27" t="s">
        <v>18</v>
      </c>
      <c r="I3128" s="27" t="s">
        <v>19</v>
      </c>
      <c r="J3128" s="27" t="s">
        <v>19</v>
      </c>
      <c r="K3128" s="27">
        <v>1</v>
      </c>
      <c r="L3128" s="27">
        <v>6</v>
      </c>
      <c r="M3128" s="27">
        <v>300</v>
      </c>
      <c r="N3128" s="27">
        <v>3.2</v>
      </c>
      <c r="O3128" s="27">
        <v>2013</v>
      </c>
      <c r="P3128" s="27">
        <v>3</v>
      </c>
      <c r="Q3128" s="27">
        <v>2</v>
      </c>
      <c r="R3128" s="28">
        <f>DATE('Raw Data'!$O3128,'Raw Data'!$P3128,'Raw Data'!$Q3128)</f>
        <v>41335</v>
      </c>
      <c r="S3128" s="27" t="str">
        <f>CONCATENATE(MID('Raw Data'!$H3128,FIND("(",'Raw Data'!$H3128)+1,FIND(")",'Raw Data'!$H3128)-FIND("(",'Raw Data'!$H3128)-1),"",'Raw Data'!$M3128)</f>
        <v>Rs.300</v>
      </c>
      <c r="T3128" s="27">
        <f t="shared" si="48"/>
        <v>1</v>
      </c>
      <c r="U3128" s="29">
        <f>'Raw Data'!$M3128*'Raw Data'!$T3128</f>
        <v>300</v>
      </c>
    </row>
    <row r="3129" spans="1:21" x14ac:dyDescent="0.3">
      <c r="A3129" s="20">
        <v>307223</v>
      </c>
      <c r="B3129" s="27" t="s">
        <v>6377</v>
      </c>
      <c r="C3129" s="27">
        <v>1</v>
      </c>
      <c r="D3129" s="27" t="str">
        <f>VLOOKUP('Raw Data'!$C3129,'country description'!$A$2:$B$16,2,0)</f>
        <v>India</v>
      </c>
      <c r="E3129" s="27" t="s">
        <v>14</v>
      </c>
      <c r="F3129" s="27" t="s">
        <v>6378</v>
      </c>
      <c r="G3129" s="27" t="s">
        <v>1640</v>
      </c>
      <c r="H3129" s="27" t="s">
        <v>18</v>
      </c>
      <c r="I3129" s="27" t="s">
        <v>19</v>
      </c>
      <c r="J3129" s="27" t="s">
        <v>19</v>
      </c>
      <c r="K3129" s="27">
        <v>1</v>
      </c>
      <c r="L3129" s="27">
        <v>58</v>
      </c>
      <c r="M3129" s="27">
        <v>300</v>
      </c>
      <c r="N3129" s="27">
        <v>3.6</v>
      </c>
      <c r="O3129" s="27">
        <v>2014</v>
      </c>
      <c r="P3129" s="27">
        <v>3</v>
      </c>
      <c r="Q3129" s="27">
        <v>19</v>
      </c>
      <c r="R3129" s="28">
        <f>DATE('Raw Data'!$O3129,'Raw Data'!$P3129,'Raw Data'!$Q3129)</f>
        <v>41717</v>
      </c>
      <c r="S3129" s="27" t="str">
        <f>CONCATENATE(MID('Raw Data'!$H3129,FIND("(",'Raw Data'!$H3129)+1,FIND(")",'Raw Data'!$H3129)-FIND("(",'Raw Data'!$H3129)-1),"",'Raw Data'!$M3129)</f>
        <v>Rs.300</v>
      </c>
      <c r="T3129" s="27">
        <f t="shared" si="48"/>
        <v>1</v>
      </c>
      <c r="U3129" s="29">
        <f>'Raw Data'!$M3129*'Raw Data'!$T3129</f>
        <v>300</v>
      </c>
    </row>
    <row r="3130" spans="1:21" x14ac:dyDescent="0.3">
      <c r="A3130" s="20">
        <v>305183</v>
      </c>
      <c r="B3130" s="27" t="s">
        <v>6379</v>
      </c>
      <c r="C3130" s="27">
        <v>1</v>
      </c>
      <c r="D3130" s="27" t="str">
        <f>VLOOKUP('Raw Data'!$C3130,'country description'!$A$2:$B$16,2,0)</f>
        <v>India</v>
      </c>
      <c r="E3130" s="27" t="s">
        <v>14</v>
      </c>
      <c r="F3130" s="27" t="s">
        <v>6380</v>
      </c>
      <c r="G3130" s="27" t="s">
        <v>464</v>
      </c>
      <c r="H3130" s="27" t="s">
        <v>18</v>
      </c>
      <c r="I3130" s="27" t="s">
        <v>19</v>
      </c>
      <c r="J3130" s="27" t="s">
        <v>19</v>
      </c>
      <c r="K3130" s="27">
        <v>1</v>
      </c>
      <c r="L3130" s="27">
        <v>2</v>
      </c>
      <c r="M3130" s="27">
        <v>300</v>
      </c>
      <c r="N3130" s="27">
        <v>1</v>
      </c>
      <c r="O3130" s="27">
        <v>2010</v>
      </c>
      <c r="P3130" s="27">
        <v>3</v>
      </c>
      <c r="Q3130" s="27">
        <v>19</v>
      </c>
      <c r="R3130" s="28">
        <f>DATE('Raw Data'!$O3130,'Raw Data'!$P3130,'Raw Data'!$Q3130)</f>
        <v>40256</v>
      </c>
      <c r="S3130" s="27" t="str">
        <f>CONCATENATE(MID('Raw Data'!$H3130,FIND("(",'Raw Data'!$H3130)+1,FIND(")",'Raw Data'!$H3130)-FIND("(",'Raw Data'!$H3130)-1),"",'Raw Data'!$M3130)</f>
        <v>Rs.300</v>
      </c>
      <c r="T3130" s="27">
        <f t="shared" si="48"/>
        <v>1</v>
      </c>
      <c r="U3130" s="29">
        <f>'Raw Data'!$M3130*'Raw Data'!$T3130</f>
        <v>300</v>
      </c>
    </row>
    <row r="3131" spans="1:21" x14ac:dyDescent="0.3">
      <c r="A3131" s="20">
        <v>18332076</v>
      </c>
      <c r="B3131" s="27" t="s">
        <v>6381</v>
      </c>
      <c r="C3131" s="27">
        <v>1</v>
      </c>
      <c r="D3131" s="27" t="str">
        <f>VLOOKUP('Raw Data'!$C3131,'country description'!$A$2:$B$16,2,0)</f>
        <v>India</v>
      </c>
      <c r="E3131" s="27" t="s">
        <v>14</v>
      </c>
      <c r="F3131" s="27" t="s">
        <v>6382</v>
      </c>
      <c r="G3131" s="27" t="s">
        <v>6383</v>
      </c>
      <c r="H3131" s="27" t="s">
        <v>18</v>
      </c>
      <c r="I3131" s="27" t="s">
        <v>19</v>
      </c>
      <c r="J3131" s="27" t="s">
        <v>24</v>
      </c>
      <c r="K3131" s="27">
        <v>1</v>
      </c>
      <c r="L3131" s="27">
        <v>20</v>
      </c>
      <c r="M3131" s="27">
        <v>300</v>
      </c>
      <c r="N3131" s="27">
        <v>3.3</v>
      </c>
      <c r="O3131" s="27">
        <v>2014</v>
      </c>
      <c r="P3131" s="27">
        <v>3</v>
      </c>
      <c r="Q3131" s="27">
        <v>14</v>
      </c>
      <c r="R3131" s="28">
        <f>DATE('Raw Data'!$O3131,'Raw Data'!$P3131,'Raw Data'!$Q3131)</f>
        <v>41712</v>
      </c>
      <c r="S3131" s="27" t="str">
        <f>CONCATENATE(MID('Raw Data'!$H3131,FIND("(",'Raw Data'!$H3131)+1,FIND(")",'Raw Data'!$H3131)-FIND("(",'Raw Data'!$H3131)-1),"",'Raw Data'!$M3131)</f>
        <v>Rs.300</v>
      </c>
      <c r="T3131" s="27">
        <f t="shared" si="48"/>
        <v>1</v>
      </c>
      <c r="U3131" s="29">
        <f>'Raw Data'!$M3131*'Raw Data'!$T3131</f>
        <v>300</v>
      </c>
    </row>
    <row r="3132" spans="1:21" x14ac:dyDescent="0.3">
      <c r="A3132" s="20">
        <v>18375388</v>
      </c>
      <c r="B3132" s="27" t="s">
        <v>2464</v>
      </c>
      <c r="C3132" s="27">
        <v>1</v>
      </c>
      <c r="D3132" s="27" t="str">
        <f>VLOOKUP('Raw Data'!$C3132,'country description'!$A$2:$B$16,2,0)</f>
        <v>India</v>
      </c>
      <c r="E3132" s="27" t="s">
        <v>14</v>
      </c>
      <c r="F3132" s="27" t="s">
        <v>6384</v>
      </c>
      <c r="G3132" s="27" t="s">
        <v>2034</v>
      </c>
      <c r="H3132" s="27" t="s">
        <v>18</v>
      </c>
      <c r="I3132" s="27" t="s">
        <v>19</v>
      </c>
      <c r="J3132" s="27" t="s">
        <v>19</v>
      </c>
      <c r="K3132" s="27">
        <v>1</v>
      </c>
      <c r="L3132" s="27">
        <v>3</v>
      </c>
      <c r="M3132" s="27">
        <v>300</v>
      </c>
      <c r="N3132" s="27">
        <v>1</v>
      </c>
      <c r="O3132" s="27">
        <v>2013</v>
      </c>
      <c r="P3132" s="27">
        <v>3</v>
      </c>
      <c r="Q3132" s="27">
        <v>11</v>
      </c>
      <c r="R3132" s="28">
        <f>DATE('Raw Data'!$O3132,'Raw Data'!$P3132,'Raw Data'!$Q3132)</f>
        <v>41344</v>
      </c>
      <c r="S3132" s="27" t="str">
        <f>CONCATENATE(MID('Raw Data'!$H3132,FIND("(",'Raw Data'!$H3132)+1,FIND(")",'Raw Data'!$H3132)-FIND("(",'Raw Data'!$H3132)-1),"",'Raw Data'!$M3132)</f>
        <v>Rs.300</v>
      </c>
      <c r="T3132" s="27">
        <f t="shared" si="48"/>
        <v>1</v>
      </c>
      <c r="U3132" s="29">
        <f>'Raw Data'!$M3132*'Raw Data'!$T3132</f>
        <v>300</v>
      </c>
    </row>
    <row r="3133" spans="1:21" x14ac:dyDescent="0.3">
      <c r="A3133" s="20">
        <v>308812</v>
      </c>
      <c r="B3133" s="27" t="s">
        <v>6385</v>
      </c>
      <c r="C3133" s="27">
        <v>1</v>
      </c>
      <c r="D3133" s="27" t="str">
        <f>VLOOKUP('Raw Data'!$C3133,'country description'!$A$2:$B$16,2,0)</f>
        <v>India</v>
      </c>
      <c r="E3133" s="27" t="s">
        <v>14</v>
      </c>
      <c r="F3133" s="27" t="s">
        <v>6386</v>
      </c>
      <c r="G3133" s="27" t="s">
        <v>455</v>
      </c>
      <c r="H3133" s="27" t="s">
        <v>18</v>
      </c>
      <c r="I3133" s="27" t="s">
        <v>19</v>
      </c>
      <c r="J3133" s="27" t="s">
        <v>24</v>
      </c>
      <c r="K3133" s="27">
        <v>1</v>
      </c>
      <c r="L3133" s="27">
        <v>36</v>
      </c>
      <c r="M3133" s="27">
        <v>300</v>
      </c>
      <c r="N3133" s="27">
        <v>2.4</v>
      </c>
      <c r="O3133" s="27">
        <v>2012</v>
      </c>
      <c r="P3133" s="27">
        <v>3</v>
      </c>
      <c r="Q3133" s="27">
        <v>20</v>
      </c>
      <c r="R3133" s="28">
        <f>DATE('Raw Data'!$O3133,'Raw Data'!$P3133,'Raw Data'!$Q3133)</f>
        <v>40988</v>
      </c>
      <c r="S3133" s="27" t="str">
        <f>CONCATENATE(MID('Raw Data'!$H3133,FIND("(",'Raw Data'!$H3133)+1,FIND(")",'Raw Data'!$H3133)-FIND("(",'Raw Data'!$H3133)-1),"",'Raw Data'!$M3133)</f>
        <v>Rs.300</v>
      </c>
      <c r="T3133" s="27">
        <f t="shared" si="48"/>
        <v>1</v>
      </c>
      <c r="U3133" s="29">
        <f>'Raw Data'!$M3133*'Raw Data'!$T3133</f>
        <v>300</v>
      </c>
    </row>
    <row r="3134" spans="1:21" x14ac:dyDescent="0.3">
      <c r="A3134" s="20">
        <v>301105</v>
      </c>
      <c r="B3134" s="27" t="s">
        <v>6387</v>
      </c>
      <c r="C3134" s="27">
        <v>1</v>
      </c>
      <c r="D3134" s="27" t="str">
        <f>VLOOKUP('Raw Data'!$C3134,'country description'!$A$2:$B$16,2,0)</f>
        <v>India</v>
      </c>
      <c r="E3134" s="27" t="s">
        <v>14</v>
      </c>
      <c r="F3134" s="27" t="s">
        <v>6388</v>
      </c>
      <c r="G3134" s="27" t="s">
        <v>455</v>
      </c>
      <c r="H3134" s="27" t="s">
        <v>18</v>
      </c>
      <c r="I3134" s="27" t="s">
        <v>19</v>
      </c>
      <c r="J3134" s="27" t="s">
        <v>19</v>
      </c>
      <c r="K3134" s="27">
        <v>1</v>
      </c>
      <c r="L3134" s="27">
        <v>9</v>
      </c>
      <c r="M3134" s="27">
        <v>300</v>
      </c>
      <c r="N3134" s="27">
        <v>2.9</v>
      </c>
      <c r="O3134" s="27">
        <v>2011</v>
      </c>
      <c r="P3134" s="27">
        <v>3</v>
      </c>
      <c r="Q3134" s="27">
        <v>4</v>
      </c>
      <c r="R3134" s="28">
        <f>DATE('Raw Data'!$O3134,'Raw Data'!$P3134,'Raw Data'!$Q3134)</f>
        <v>40606</v>
      </c>
      <c r="S3134" s="27" t="str">
        <f>CONCATENATE(MID('Raw Data'!$H3134,FIND("(",'Raw Data'!$H3134)+1,FIND(")",'Raw Data'!$H3134)-FIND("(",'Raw Data'!$H3134)-1),"",'Raw Data'!$M3134)</f>
        <v>Rs.300</v>
      </c>
      <c r="T3134" s="27">
        <f t="shared" si="48"/>
        <v>1</v>
      </c>
      <c r="U3134" s="29">
        <f>'Raw Data'!$M3134*'Raw Data'!$T3134</f>
        <v>300</v>
      </c>
    </row>
    <row r="3135" spans="1:21" x14ac:dyDescent="0.3">
      <c r="A3135" s="20">
        <v>309509</v>
      </c>
      <c r="B3135" s="27" t="s">
        <v>6389</v>
      </c>
      <c r="C3135" s="27">
        <v>1</v>
      </c>
      <c r="D3135" s="27" t="str">
        <f>VLOOKUP('Raw Data'!$C3135,'country description'!$A$2:$B$16,2,0)</f>
        <v>India</v>
      </c>
      <c r="E3135" s="27" t="s">
        <v>14</v>
      </c>
      <c r="F3135" s="27" t="s">
        <v>6390</v>
      </c>
      <c r="G3135" s="27" t="s">
        <v>455</v>
      </c>
      <c r="H3135" s="27" t="s">
        <v>18</v>
      </c>
      <c r="I3135" s="27" t="s">
        <v>19</v>
      </c>
      <c r="J3135" s="27" t="s">
        <v>19</v>
      </c>
      <c r="K3135" s="27">
        <v>1</v>
      </c>
      <c r="L3135" s="27">
        <v>1</v>
      </c>
      <c r="M3135" s="27">
        <v>300</v>
      </c>
      <c r="N3135" s="27">
        <v>1</v>
      </c>
      <c r="O3135" s="27">
        <v>2017</v>
      </c>
      <c r="P3135" s="27">
        <v>3</v>
      </c>
      <c r="Q3135" s="27">
        <v>10</v>
      </c>
      <c r="R3135" s="28">
        <f>DATE('Raw Data'!$O3135,'Raw Data'!$P3135,'Raw Data'!$Q3135)</f>
        <v>42804</v>
      </c>
      <c r="S3135" s="27" t="str">
        <f>CONCATENATE(MID('Raw Data'!$H3135,FIND("(",'Raw Data'!$H3135)+1,FIND(")",'Raw Data'!$H3135)-FIND("(",'Raw Data'!$H3135)-1),"",'Raw Data'!$M3135)</f>
        <v>Rs.300</v>
      </c>
      <c r="T3135" s="27">
        <f t="shared" si="48"/>
        <v>1</v>
      </c>
      <c r="U3135" s="29">
        <f>'Raw Data'!$M3135*'Raw Data'!$T3135</f>
        <v>300</v>
      </c>
    </row>
    <row r="3136" spans="1:21" x14ac:dyDescent="0.3">
      <c r="A3136" s="20">
        <v>313159</v>
      </c>
      <c r="B3136" s="27" t="s">
        <v>592</v>
      </c>
      <c r="C3136" s="27">
        <v>1</v>
      </c>
      <c r="D3136" s="27" t="str">
        <f>VLOOKUP('Raw Data'!$C3136,'country description'!$A$2:$B$16,2,0)</f>
        <v>India</v>
      </c>
      <c r="E3136" s="27" t="s">
        <v>14</v>
      </c>
      <c r="F3136" s="27" t="s">
        <v>6391</v>
      </c>
      <c r="G3136" s="27" t="s">
        <v>1331</v>
      </c>
      <c r="H3136" s="27" t="s">
        <v>18</v>
      </c>
      <c r="I3136" s="27" t="s">
        <v>19</v>
      </c>
      <c r="J3136" s="27" t="s">
        <v>24</v>
      </c>
      <c r="K3136" s="27">
        <v>1</v>
      </c>
      <c r="L3136" s="27">
        <v>9</v>
      </c>
      <c r="M3136" s="27">
        <v>300</v>
      </c>
      <c r="N3136" s="27">
        <v>3.2</v>
      </c>
      <c r="O3136" s="27">
        <v>2018</v>
      </c>
      <c r="P3136" s="27">
        <v>3</v>
      </c>
      <c r="Q3136" s="27">
        <v>13</v>
      </c>
      <c r="R3136" s="28">
        <f>DATE('Raw Data'!$O3136,'Raw Data'!$P3136,'Raw Data'!$Q3136)</f>
        <v>43172</v>
      </c>
      <c r="S3136" s="27" t="str">
        <f>CONCATENATE(MID('Raw Data'!$H3136,FIND("(",'Raw Data'!$H3136)+1,FIND(")",'Raw Data'!$H3136)-FIND("(",'Raw Data'!$H3136)-1),"",'Raw Data'!$M3136)</f>
        <v>Rs.300</v>
      </c>
      <c r="T3136" s="27">
        <f t="shared" si="48"/>
        <v>1</v>
      </c>
      <c r="U3136" s="29">
        <f>'Raw Data'!$M3136*'Raw Data'!$T3136</f>
        <v>300</v>
      </c>
    </row>
    <row r="3137" spans="1:21" x14ac:dyDescent="0.3">
      <c r="A3137" s="20">
        <v>7330</v>
      </c>
      <c r="B3137" s="27" t="s">
        <v>6392</v>
      </c>
      <c r="C3137" s="27">
        <v>1</v>
      </c>
      <c r="D3137" s="27" t="str">
        <f>VLOOKUP('Raw Data'!$C3137,'country description'!$A$2:$B$16,2,0)</f>
        <v>India</v>
      </c>
      <c r="E3137" s="27" t="s">
        <v>14</v>
      </c>
      <c r="F3137" s="27" t="s">
        <v>6393</v>
      </c>
      <c r="G3137" s="27" t="s">
        <v>5991</v>
      </c>
      <c r="H3137" s="27" t="s">
        <v>18</v>
      </c>
      <c r="I3137" s="27" t="s">
        <v>19</v>
      </c>
      <c r="J3137" s="27" t="s">
        <v>24</v>
      </c>
      <c r="K3137" s="27">
        <v>1</v>
      </c>
      <c r="L3137" s="27">
        <v>43</v>
      </c>
      <c r="M3137" s="27">
        <v>300</v>
      </c>
      <c r="N3137" s="27">
        <v>3</v>
      </c>
      <c r="O3137" s="27">
        <v>2017</v>
      </c>
      <c r="P3137" s="27">
        <v>3</v>
      </c>
      <c r="Q3137" s="27">
        <v>1</v>
      </c>
      <c r="R3137" s="28">
        <f>DATE('Raw Data'!$O3137,'Raw Data'!$P3137,'Raw Data'!$Q3137)</f>
        <v>42795</v>
      </c>
      <c r="S3137" s="27" t="str">
        <f>CONCATENATE(MID('Raw Data'!$H3137,FIND("(",'Raw Data'!$H3137)+1,FIND(")",'Raw Data'!$H3137)-FIND("(",'Raw Data'!$H3137)-1),"",'Raw Data'!$M3137)</f>
        <v>Rs.300</v>
      </c>
      <c r="T3137" s="27">
        <f t="shared" si="48"/>
        <v>1</v>
      </c>
      <c r="U3137" s="29">
        <f>'Raw Data'!$M3137*'Raw Data'!$T3137</f>
        <v>300</v>
      </c>
    </row>
    <row r="3138" spans="1:21" x14ac:dyDescent="0.3">
      <c r="A3138" s="20">
        <v>306636</v>
      </c>
      <c r="B3138" s="27" t="s">
        <v>6394</v>
      </c>
      <c r="C3138" s="27">
        <v>1</v>
      </c>
      <c r="D3138" s="27" t="str">
        <f>VLOOKUP('Raw Data'!$C3138,'country description'!$A$2:$B$16,2,0)</f>
        <v>India</v>
      </c>
      <c r="E3138" s="27" t="s">
        <v>14</v>
      </c>
      <c r="F3138" s="27" t="s">
        <v>6395</v>
      </c>
      <c r="G3138" s="27" t="s">
        <v>1487</v>
      </c>
      <c r="H3138" s="27" t="s">
        <v>18</v>
      </c>
      <c r="I3138" s="27" t="s">
        <v>19</v>
      </c>
      <c r="J3138" s="27" t="s">
        <v>24</v>
      </c>
      <c r="K3138" s="27">
        <v>1</v>
      </c>
      <c r="L3138" s="27">
        <v>52</v>
      </c>
      <c r="M3138" s="27">
        <v>300</v>
      </c>
      <c r="N3138" s="27">
        <v>3.6</v>
      </c>
      <c r="O3138" s="27">
        <v>2018</v>
      </c>
      <c r="P3138" s="27">
        <v>3</v>
      </c>
      <c r="Q3138" s="27">
        <v>6</v>
      </c>
      <c r="R3138" s="28">
        <f>DATE('Raw Data'!$O3138,'Raw Data'!$P3138,'Raw Data'!$Q3138)</f>
        <v>43165</v>
      </c>
      <c r="S3138" s="27" t="str">
        <f>CONCATENATE(MID('Raw Data'!$H3138,FIND("(",'Raw Data'!$H3138)+1,FIND(")",'Raw Data'!$H3138)-FIND("(",'Raw Data'!$H3138)-1),"",'Raw Data'!$M3138)</f>
        <v>Rs.300</v>
      </c>
      <c r="T3138" s="27">
        <f t="shared" ref="T3138:T3201" si="49">VLOOKUP(D3138,$Y$4:$Z$18,2,0)</f>
        <v>1</v>
      </c>
      <c r="U3138" s="29">
        <f>'Raw Data'!$M3138*'Raw Data'!$T3138</f>
        <v>300</v>
      </c>
    </row>
    <row r="3139" spans="1:21" x14ac:dyDescent="0.3">
      <c r="A3139" s="20">
        <v>302815</v>
      </c>
      <c r="B3139" s="27" t="s">
        <v>6396</v>
      </c>
      <c r="C3139" s="27">
        <v>1</v>
      </c>
      <c r="D3139" s="27" t="str">
        <f>VLOOKUP('Raw Data'!$C3139,'country description'!$A$2:$B$16,2,0)</f>
        <v>India</v>
      </c>
      <c r="E3139" s="27" t="s">
        <v>14</v>
      </c>
      <c r="F3139" s="27" t="s">
        <v>6397</v>
      </c>
      <c r="G3139" s="27" t="s">
        <v>467</v>
      </c>
      <c r="H3139" s="27" t="s">
        <v>18</v>
      </c>
      <c r="I3139" s="27" t="s">
        <v>19</v>
      </c>
      <c r="J3139" s="27" t="s">
        <v>19</v>
      </c>
      <c r="K3139" s="27">
        <v>1</v>
      </c>
      <c r="L3139" s="27">
        <v>100</v>
      </c>
      <c r="M3139" s="27">
        <v>300</v>
      </c>
      <c r="N3139" s="27">
        <v>3.3</v>
      </c>
      <c r="O3139" s="27">
        <v>2011</v>
      </c>
      <c r="P3139" s="27">
        <v>3</v>
      </c>
      <c r="Q3139" s="27">
        <v>17</v>
      </c>
      <c r="R3139" s="28">
        <f>DATE('Raw Data'!$O3139,'Raw Data'!$P3139,'Raw Data'!$Q3139)</f>
        <v>40619</v>
      </c>
      <c r="S3139" s="27" t="str">
        <f>CONCATENATE(MID('Raw Data'!$H3139,FIND("(",'Raw Data'!$H3139)+1,FIND(")",'Raw Data'!$H3139)-FIND("(",'Raw Data'!$H3139)-1),"",'Raw Data'!$M3139)</f>
        <v>Rs.300</v>
      </c>
      <c r="T3139" s="27">
        <f t="shared" si="49"/>
        <v>1</v>
      </c>
      <c r="U3139" s="29">
        <f>'Raw Data'!$M3139*'Raw Data'!$T3139</f>
        <v>300</v>
      </c>
    </row>
    <row r="3140" spans="1:21" x14ac:dyDescent="0.3">
      <c r="A3140" s="20">
        <v>8272</v>
      </c>
      <c r="B3140" s="27" t="s">
        <v>6062</v>
      </c>
      <c r="C3140" s="27">
        <v>1</v>
      </c>
      <c r="D3140" s="27" t="str">
        <f>VLOOKUP('Raw Data'!$C3140,'country description'!$A$2:$B$16,2,0)</f>
        <v>India</v>
      </c>
      <c r="E3140" s="27" t="s">
        <v>14</v>
      </c>
      <c r="F3140" s="27" t="s">
        <v>6398</v>
      </c>
      <c r="G3140" s="27" t="s">
        <v>601</v>
      </c>
      <c r="H3140" s="27" t="s">
        <v>18</v>
      </c>
      <c r="I3140" s="27" t="s">
        <v>19</v>
      </c>
      <c r="J3140" s="27" t="s">
        <v>24</v>
      </c>
      <c r="K3140" s="27">
        <v>1</v>
      </c>
      <c r="L3140" s="27">
        <v>50</v>
      </c>
      <c r="M3140" s="27">
        <v>300</v>
      </c>
      <c r="N3140" s="27">
        <v>3.2</v>
      </c>
      <c r="O3140" s="27">
        <v>2016</v>
      </c>
      <c r="P3140" s="27">
        <v>3</v>
      </c>
      <c r="Q3140" s="27">
        <v>21</v>
      </c>
      <c r="R3140" s="28">
        <f>DATE('Raw Data'!$O3140,'Raw Data'!$P3140,'Raw Data'!$Q3140)</f>
        <v>42450</v>
      </c>
      <c r="S3140" s="27" t="str">
        <f>CONCATENATE(MID('Raw Data'!$H3140,FIND("(",'Raw Data'!$H3140)+1,FIND(")",'Raw Data'!$H3140)-FIND("(",'Raw Data'!$H3140)-1),"",'Raw Data'!$M3140)</f>
        <v>Rs.300</v>
      </c>
      <c r="T3140" s="27">
        <f t="shared" si="49"/>
        <v>1</v>
      </c>
      <c r="U3140" s="29">
        <f>'Raw Data'!$M3140*'Raw Data'!$T3140</f>
        <v>300</v>
      </c>
    </row>
    <row r="3141" spans="1:21" x14ac:dyDescent="0.3">
      <c r="A3141" s="20">
        <v>303105</v>
      </c>
      <c r="B3141" s="27" t="s">
        <v>1244</v>
      </c>
      <c r="C3141" s="27">
        <v>1</v>
      </c>
      <c r="D3141" s="27" t="str">
        <f>VLOOKUP('Raw Data'!$C3141,'country description'!$A$2:$B$16,2,0)</f>
        <v>India</v>
      </c>
      <c r="E3141" s="27" t="s">
        <v>14</v>
      </c>
      <c r="F3141" s="27" t="s">
        <v>6399</v>
      </c>
      <c r="G3141" s="27" t="s">
        <v>1117</v>
      </c>
      <c r="H3141" s="27" t="s">
        <v>18</v>
      </c>
      <c r="I3141" s="27" t="s">
        <v>19</v>
      </c>
      <c r="J3141" s="27" t="s">
        <v>19</v>
      </c>
      <c r="K3141" s="27">
        <v>1</v>
      </c>
      <c r="L3141" s="27">
        <v>24</v>
      </c>
      <c r="M3141" s="27">
        <v>300</v>
      </c>
      <c r="N3141" s="27">
        <v>3.2</v>
      </c>
      <c r="O3141" s="27">
        <v>2013</v>
      </c>
      <c r="P3141" s="27">
        <v>3</v>
      </c>
      <c r="Q3141" s="27">
        <v>15</v>
      </c>
      <c r="R3141" s="28">
        <f>DATE('Raw Data'!$O3141,'Raw Data'!$P3141,'Raw Data'!$Q3141)</f>
        <v>41348</v>
      </c>
      <c r="S3141" s="27" t="str">
        <f>CONCATENATE(MID('Raw Data'!$H3141,FIND("(",'Raw Data'!$H3141)+1,FIND(")",'Raw Data'!$H3141)-FIND("(",'Raw Data'!$H3141)-1),"",'Raw Data'!$M3141)</f>
        <v>Rs.300</v>
      </c>
      <c r="T3141" s="27">
        <f t="shared" si="49"/>
        <v>1</v>
      </c>
      <c r="U3141" s="29">
        <f>'Raw Data'!$M3141*'Raw Data'!$T3141</f>
        <v>300</v>
      </c>
    </row>
    <row r="3142" spans="1:21" x14ac:dyDescent="0.3">
      <c r="A3142" s="20">
        <v>18107869</v>
      </c>
      <c r="B3142" s="27" t="s">
        <v>6400</v>
      </c>
      <c r="C3142" s="27">
        <v>1</v>
      </c>
      <c r="D3142" s="27" t="str">
        <f>VLOOKUP('Raw Data'!$C3142,'country description'!$A$2:$B$16,2,0)</f>
        <v>India</v>
      </c>
      <c r="E3142" s="27" t="s">
        <v>14</v>
      </c>
      <c r="F3142" s="27" t="s">
        <v>6401</v>
      </c>
      <c r="G3142" s="27" t="s">
        <v>424</v>
      </c>
      <c r="H3142" s="27" t="s">
        <v>18</v>
      </c>
      <c r="I3142" s="27" t="s">
        <v>19</v>
      </c>
      <c r="J3142" s="27" t="s">
        <v>19</v>
      </c>
      <c r="K3142" s="27">
        <v>1</v>
      </c>
      <c r="L3142" s="27">
        <v>12</v>
      </c>
      <c r="M3142" s="27">
        <v>300</v>
      </c>
      <c r="N3142" s="27">
        <v>3</v>
      </c>
      <c r="O3142" s="27">
        <v>2017</v>
      </c>
      <c r="P3142" s="27">
        <v>3</v>
      </c>
      <c r="Q3142" s="27">
        <v>4</v>
      </c>
      <c r="R3142" s="28">
        <f>DATE('Raw Data'!$O3142,'Raw Data'!$P3142,'Raw Data'!$Q3142)</f>
        <v>42798</v>
      </c>
      <c r="S3142" s="27" t="str">
        <f>CONCATENATE(MID('Raw Data'!$H3142,FIND("(",'Raw Data'!$H3142)+1,FIND(")",'Raw Data'!$H3142)-FIND("(",'Raw Data'!$H3142)-1),"",'Raw Data'!$M3142)</f>
        <v>Rs.300</v>
      </c>
      <c r="T3142" s="27">
        <f t="shared" si="49"/>
        <v>1</v>
      </c>
      <c r="U3142" s="29">
        <f>'Raw Data'!$M3142*'Raw Data'!$T3142</f>
        <v>300</v>
      </c>
    </row>
    <row r="3143" spans="1:21" x14ac:dyDescent="0.3">
      <c r="A3143" s="20">
        <v>300844</v>
      </c>
      <c r="B3143" s="27" t="s">
        <v>962</v>
      </c>
      <c r="C3143" s="27">
        <v>1</v>
      </c>
      <c r="D3143" s="27" t="str">
        <f>VLOOKUP('Raw Data'!$C3143,'country description'!$A$2:$B$16,2,0)</f>
        <v>India</v>
      </c>
      <c r="E3143" s="27" t="s">
        <v>14</v>
      </c>
      <c r="F3143" s="27" t="s">
        <v>6402</v>
      </c>
      <c r="G3143" s="27" t="s">
        <v>424</v>
      </c>
      <c r="H3143" s="27" t="s">
        <v>18</v>
      </c>
      <c r="I3143" s="27" t="s">
        <v>19</v>
      </c>
      <c r="J3143" s="27" t="s">
        <v>19</v>
      </c>
      <c r="K3143" s="27">
        <v>1</v>
      </c>
      <c r="L3143" s="27">
        <v>85</v>
      </c>
      <c r="M3143" s="27">
        <v>300</v>
      </c>
      <c r="N3143" s="27">
        <v>3.3</v>
      </c>
      <c r="O3143" s="27">
        <v>2016</v>
      </c>
      <c r="P3143" s="27">
        <v>3</v>
      </c>
      <c r="Q3143" s="27">
        <v>27</v>
      </c>
      <c r="R3143" s="28">
        <f>DATE('Raw Data'!$O3143,'Raw Data'!$P3143,'Raw Data'!$Q3143)</f>
        <v>42456</v>
      </c>
      <c r="S3143" s="27" t="str">
        <f>CONCATENATE(MID('Raw Data'!$H3143,FIND("(",'Raw Data'!$H3143)+1,FIND(")",'Raw Data'!$H3143)-FIND("(",'Raw Data'!$H3143)-1),"",'Raw Data'!$M3143)</f>
        <v>Rs.300</v>
      </c>
      <c r="T3143" s="27">
        <f t="shared" si="49"/>
        <v>1</v>
      </c>
      <c r="U3143" s="29">
        <f>'Raw Data'!$M3143*'Raw Data'!$T3143</f>
        <v>300</v>
      </c>
    </row>
    <row r="3144" spans="1:21" x14ac:dyDescent="0.3">
      <c r="A3144" s="20">
        <v>18461946</v>
      </c>
      <c r="B3144" s="27" t="s">
        <v>6403</v>
      </c>
      <c r="C3144" s="27">
        <v>1</v>
      </c>
      <c r="D3144" s="27" t="str">
        <f>VLOOKUP('Raw Data'!$C3144,'country description'!$A$2:$B$16,2,0)</f>
        <v>India</v>
      </c>
      <c r="E3144" s="27" t="s">
        <v>14</v>
      </c>
      <c r="F3144" s="27" t="s">
        <v>6404</v>
      </c>
      <c r="G3144" s="27" t="s">
        <v>6405</v>
      </c>
      <c r="H3144" s="27" t="s">
        <v>18</v>
      </c>
      <c r="I3144" s="27" t="s">
        <v>19</v>
      </c>
      <c r="J3144" s="27" t="s">
        <v>19</v>
      </c>
      <c r="K3144" s="27">
        <v>1</v>
      </c>
      <c r="L3144" s="27">
        <v>15</v>
      </c>
      <c r="M3144" s="27">
        <v>300</v>
      </c>
      <c r="N3144" s="27">
        <v>3.3</v>
      </c>
      <c r="O3144" s="27">
        <v>2011</v>
      </c>
      <c r="P3144" s="27">
        <v>3</v>
      </c>
      <c r="Q3144" s="27">
        <v>10</v>
      </c>
      <c r="R3144" s="28">
        <f>DATE('Raw Data'!$O3144,'Raw Data'!$P3144,'Raw Data'!$Q3144)</f>
        <v>40612</v>
      </c>
      <c r="S3144" s="27" t="str">
        <f>CONCATENATE(MID('Raw Data'!$H3144,FIND("(",'Raw Data'!$H3144)+1,FIND(")",'Raw Data'!$H3144)-FIND("(",'Raw Data'!$H3144)-1),"",'Raw Data'!$M3144)</f>
        <v>Rs.300</v>
      </c>
      <c r="T3144" s="27">
        <f t="shared" si="49"/>
        <v>1</v>
      </c>
      <c r="U3144" s="29">
        <f>'Raw Data'!$M3144*'Raw Data'!$T3144</f>
        <v>300</v>
      </c>
    </row>
    <row r="3145" spans="1:21" x14ac:dyDescent="0.3">
      <c r="A3145" s="20">
        <v>18496493</v>
      </c>
      <c r="B3145" s="27" t="s">
        <v>6406</v>
      </c>
      <c r="C3145" s="27">
        <v>1</v>
      </c>
      <c r="D3145" s="27" t="str">
        <f>VLOOKUP('Raw Data'!$C3145,'country description'!$A$2:$B$16,2,0)</f>
        <v>India</v>
      </c>
      <c r="E3145" s="27" t="s">
        <v>14</v>
      </c>
      <c r="F3145" s="27" t="s">
        <v>6407</v>
      </c>
      <c r="G3145" s="27" t="s">
        <v>1448</v>
      </c>
      <c r="H3145" s="27" t="s">
        <v>18</v>
      </c>
      <c r="I3145" s="27" t="s">
        <v>19</v>
      </c>
      <c r="J3145" s="27" t="s">
        <v>19</v>
      </c>
      <c r="K3145" s="27">
        <v>1</v>
      </c>
      <c r="L3145" s="27">
        <v>1</v>
      </c>
      <c r="M3145" s="27">
        <v>300</v>
      </c>
      <c r="N3145" s="27">
        <v>1</v>
      </c>
      <c r="O3145" s="27">
        <v>2010</v>
      </c>
      <c r="P3145" s="27">
        <v>3</v>
      </c>
      <c r="Q3145" s="27">
        <v>15</v>
      </c>
      <c r="R3145" s="28">
        <f>DATE('Raw Data'!$O3145,'Raw Data'!$P3145,'Raw Data'!$Q3145)</f>
        <v>40252</v>
      </c>
      <c r="S3145" s="27" t="str">
        <f>CONCATENATE(MID('Raw Data'!$H3145,FIND("(",'Raw Data'!$H3145)+1,FIND(")",'Raw Data'!$H3145)-FIND("(",'Raw Data'!$H3145)-1),"",'Raw Data'!$M3145)</f>
        <v>Rs.300</v>
      </c>
      <c r="T3145" s="27">
        <f t="shared" si="49"/>
        <v>1</v>
      </c>
      <c r="U3145" s="29">
        <f>'Raw Data'!$M3145*'Raw Data'!$T3145</f>
        <v>300</v>
      </c>
    </row>
    <row r="3146" spans="1:21" x14ac:dyDescent="0.3">
      <c r="A3146" s="20">
        <v>1629</v>
      </c>
      <c r="B3146" s="27" t="s">
        <v>6408</v>
      </c>
      <c r="C3146" s="27">
        <v>1</v>
      </c>
      <c r="D3146" s="27" t="str">
        <f>VLOOKUP('Raw Data'!$C3146,'country description'!$A$2:$B$16,2,0)</f>
        <v>India</v>
      </c>
      <c r="E3146" s="27" t="s">
        <v>14</v>
      </c>
      <c r="F3146" s="27" t="s">
        <v>6409</v>
      </c>
      <c r="G3146" s="27" t="s">
        <v>410</v>
      </c>
      <c r="H3146" s="27" t="s">
        <v>18</v>
      </c>
      <c r="I3146" s="27" t="s">
        <v>19</v>
      </c>
      <c r="J3146" s="27" t="s">
        <v>19</v>
      </c>
      <c r="K3146" s="27">
        <v>1</v>
      </c>
      <c r="L3146" s="27">
        <v>23</v>
      </c>
      <c r="M3146" s="27">
        <v>300</v>
      </c>
      <c r="N3146" s="27">
        <v>2.5</v>
      </c>
      <c r="O3146" s="27">
        <v>2015</v>
      </c>
      <c r="P3146" s="27">
        <v>3</v>
      </c>
      <c r="Q3146" s="27">
        <v>13</v>
      </c>
      <c r="R3146" s="28">
        <f>DATE('Raw Data'!$O3146,'Raw Data'!$P3146,'Raw Data'!$Q3146)</f>
        <v>42076</v>
      </c>
      <c r="S3146" s="27" t="str">
        <f>CONCATENATE(MID('Raw Data'!$H3146,FIND("(",'Raw Data'!$H3146)+1,FIND(")",'Raw Data'!$H3146)-FIND("(",'Raw Data'!$H3146)-1),"",'Raw Data'!$M3146)</f>
        <v>Rs.300</v>
      </c>
      <c r="T3146" s="27">
        <f t="shared" si="49"/>
        <v>1</v>
      </c>
      <c r="U3146" s="29">
        <f>'Raw Data'!$M3146*'Raw Data'!$T3146</f>
        <v>300</v>
      </c>
    </row>
    <row r="3147" spans="1:21" x14ac:dyDescent="0.3">
      <c r="A3147" s="20">
        <v>18355138</v>
      </c>
      <c r="B3147" s="27" t="s">
        <v>6410</v>
      </c>
      <c r="C3147" s="27">
        <v>1</v>
      </c>
      <c r="D3147" s="27" t="str">
        <f>VLOOKUP('Raw Data'!$C3147,'country description'!$A$2:$B$16,2,0)</f>
        <v>India</v>
      </c>
      <c r="E3147" s="27" t="s">
        <v>14</v>
      </c>
      <c r="F3147" s="27" t="s">
        <v>6411</v>
      </c>
      <c r="G3147" s="27" t="s">
        <v>424</v>
      </c>
      <c r="H3147" s="27" t="s">
        <v>18</v>
      </c>
      <c r="I3147" s="27" t="s">
        <v>19</v>
      </c>
      <c r="J3147" s="27" t="s">
        <v>24</v>
      </c>
      <c r="K3147" s="27">
        <v>1</v>
      </c>
      <c r="L3147" s="27">
        <v>26</v>
      </c>
      <c r="M3147" s="27">
        <v>300</v>
      </c>
      <c r="N3147" s="27">
        <v>3.7</v>
      </c>
      <c r="O3147" s="27">
        <v>2017</v>
      </c>
      <c r="P3147" s="27">
        <v>3</v>
      </c>
      <c r="Q3147" s="27">
        <v>18</v>
      </c>
      <c r="R3147" s="28">
        <f>DATE('Raw Data'!$O3147,'Raw Data'!$P3147,'Raw Data'!$Q3147)</f>
        <v>42812</v>
      </c>
      <c r="S3147" s="27" t="str">
        <f>CONCATENATE(MID('Raw Data'!$H3147,FIND("(",'Raw Data'!$H3147)+1,FIND(")",'Raw Data'!$H3147)-FIND("(",'Raw Data'!$H3147)-1),"",'Raw Data'!$M3147)</f>
        <v>Rs.300</v>
      </c>
      <c r="T3147" s="27">
        <f t="shared" si="49"/>
        <v>1</v>
      </c>
      <c r="U3147" s="29">
        <f>'Raw Data'!$M3147*'Raw Data'!$T3147</f>
        <v>300</v>
      </c>
    </row>
    <row r="3148" spans="1:21" x14ac:dyDescent="0.3">
      <c r="A3148" s="20">
        <v>18377919</v>
      </c>
      <c r="B3148" s="27" t="s">
        <v>857</v>
      </c>
      <c r="C3148" s="27">
        <v>1</v>
      </c>
      <c r="D3148" s="27" t="str">
        <f>VLOOKUP('Raw Data'!$C3148,'country description'!$A$2:$B$16,2,0)</f>
        <v>India</v>
      </c>
      <c r="E3148" s="27" t="s">
        <v>14</v>
      </c>
      <c r="F3148" s="27" t="s">
        <v>6412</v>
      </c>
      <c r="G3148" s="27" t="s">
        <v>498</v>
      </c>
      <c r="H3148" s="27" t="s">
        <v>18</v>
      </c>
      <c r="I3148" s="27" t="s">
        <v>19</v>
      </c>
      <c r="J3148" s="27" t="s">
        <v>19</v>
      </c>
      <c r="K3148" s="27">
        <v>1</v>
      </c>
      <c r="L3148" s="27">
        <v>1</v>
      </c>
      <c r="M3148" s="27">
        <v>300</v>
      </c>
      <c r="N3148" s="27">
        <v>1</v>
      </c>
      <c r="O3148" s="27">
        <v>2013</v>
      </c>
      <c r="P3148" s="27">
        <v>3</v>
      </c>
      <c r="Q3148" s="27">
        <v>5</v>
      </c>
      <c r="R3148" s="28">
        <f>DATE('Raw Data'!$O3148,'Raw Data'!$P3148,'Raw Data'!$Q3148)</f>
        <v>41338</v>
      </c>
      <c r="S3148" s="27" t="str">
        <f>CONCATENATE(MID('Raw Data'!$H3148,FIND("(",'Raw Data'!$H3148)+1,FIND(")",'Raw Data'!$H3148)-FIND("(",'Raw Data'!$H3148)-1),"",'Raw Data'!$M3148)</f>
        <v>Rs.300</v>
      </c>
      <c r="T3148" s="27">
        <f t="shared" si="49"/>
        <v>1</v>
      </c>
      <c r="U3148" s="29">
        <f>'Raw Data'!$M3148*'Raw Data'!$T3148</f>
        <v>300</v>
      </c>
    </row>
    <row r="3149" spans="1:21" x14ac:dyDescent="0.3">
      <c r="A3149" s="20">
        <v>18454520</v>
      </c>
      <c r="B3149" s="27" t="s">
        <v>6413</v>
      </c>
      <c r="C3149" s="27">
        <v>1</v>
      </c>
      <c r="D3149" s="27" t="str">
        <f>VLOOKUP('Raw Data'!$C3149,'country description'!$A$2:$B$16,2,0)</f>
        <v>India</v>
      </c>
      <c r="E3149" s="27" t="s">
        <v>14</v>
      </c>
      <c r="F3149" s="27" t="s">
        <v>175</v>
      </c>
      <c r="G3149" s="27" t="s">
        <v>601</v>
      </c>
      <c r="H3149" s="27" t="s">
        <v>18</v>
      </c>
      <c r="I3149" s="27" t="s">
        <v>19</v>
      </c>
      <c r="J3149" s="27" t="s">
        <v>19</v>
      </c>
      <c r="K3149" s="27">
        <v>1</v>
      </c>
      <c r="L3149" s="27">
        <v>2</v>
      </c>
      <c r="M3149" s="27">
        <v>300</v>
      </c>
      <c r="N3149" s="27">
        <v>1</v>
      </c>
      <c r="O3149" s="27">
        <v>2014</v>
      </c>
      <c r="P3149" s="27">
        <v>3</v>
      </c>
      <c r="Q3149" s="27">
        <v>4</v>
      </c>
      <c r="R3149" s="28">
        <f>DATE('Raw Data'!$O3149,'Raw Data'!$P3149,'Raw Data'!$Q3149)</f>
        <v>41702</v>
      </c>
      <c r="S3149" s="27" t="str">
        <f>CONCATENATE(MID('Raw Data'!$H3149,FIND("(",'Raw Data'!$H3149)+1,FIND(")",'Raw Data'!$H3149)-FIND("(",'Raw Data'!$H3149)-1),"",'Raw Data'!$M3149)</f>
        <v>Rs.300</v>
      </c>
      <c r="T3149" s="27">
        <f t="shared" si="49"/>
        <v>1</v>
      </c>
      <c r="U3149" s="29">
        <f>'Raw Data'!$M3149*'Raw Data'!$T3149</f>
        <v>300</v>
      </c>
    </row>
    <row r="3150" spans="1:21" x14ac:dyDescent="0.3">
      <c r="A3150" s="20">
        <v>18446388</v>
      </c>
      <c r="B3150" s="27" t="s">
        <v>6414</v>
      </c>
      <c r="C3150" s="27">
        <v>1</v>
      </c>
      <c r="D3150" s="27" t="str">
        <f>VLOOKUP('Raw Data'!$C3150,'country description'!$A$2:$B$16,2,0)</f>
        <v>India</v>
      </c>
      <c r="E3150" s="27" t="s">
        <v>14</v>
      </c>
      <c r="F3150" s="27" t="s">
        <v>6415</v>
      </c>
      <c r="G3150" s="27" t="s">
        <v>424</v>
      </c>
      <c r="H3150" s="27" t="s">
        <v>18</v>
      </c>
      <c r="I3150" s="27" t="s">
        <v>19</v>
      </c>
      <c r="J3150" s="27" t="s">
        <v>19</v>
      </c>
      <c r="K3150" s="27">
        <v>1</v>
      </c>
      <c r="L3150" s="27">
        <v>2</v>
      </c>
      <c r="M3150" s="27">
        <v>300</v>
      </c>
      <c r="N3150" s="27">
        <v>1</v>
      </c>
      <c r="O3150" s="27">
        <v>2018</v>
      </c>
      <c r="P3150" s="27">
        <v>3</v>
      </c>
      <c r="Q3150" s="27">
        <v>13</v>
      </c>
      <c r="R3150" s="28">
        <f>DATE('Raw Data'!$O3150,'Raw Data'!$P3150,'Raw Data'!$Q3150)</f>
        <v>43172</v>
      </c>
      <c r="S3150" s="27" t="str">
        <f>CONCATENATE(MID('Raw Data'!$H3150,FIND("(",'Raw Data'!$H3150)+1,FIND(")",'Raw Data'!$H3150)-FIND("(",'Raw Data'!$H3150)-1),"",'Raw Data'!$M3150)</f>
        <v>Rs.300</v>
      </c>
      <c r="T3150" s="27">
        <f t="shared" si="49"/>
        <v>1</v>
      </c>
      <c r="U3150" s="29">
        <f>'Raw Data'!$M3150*'Raw Data'!$T3150</f>
        <v>300</v>
      </c>
    </row>
    <row r="3151" spans="1:21" x14ac:dyDescent="0.3">
      <c r="A3151" s="20">
        <v>18368025</v>
      </c>
      <c r="B3151" s="27" t="s">
        <v>6416</v>
      </c>
      <c r="C3151" s="27">
        <v>1</v>
      </c>
      <c r="D3151" s="27" t="str">
        <f>VLOOKUP('Raw Data'!$C3151,'country description'!$A$2:$B$16,2,0)</f>
        <v>India</v>
      </c>
      <c r="E3151" s="27" t="s">
        <v>14</v>
      </c>
      <c r="F3151" s="27" t="s">
        <v>6417</v>
      </c>
      <c r="G3151" s="27" t="s">
        <v>424</v>
      </c>
      <c r="H3151" s="27" t="s">
        <v>18</v>
      </c>
      <c r="I3151" s="27" t="s">
        <v>19</v>
      </c>
      <c r="J3151" s="27" t="s">
        <v>19</v>
      </c>
      <c r="K3151" s="27">
        <v>1</v>
      </c>
      <c r="L3151" s="27">
        <v>3</v>
      </c>
      <c r="M3151" s="27">
        <v>300</v>
      </c>
      <c r="N3151" s="27">
        <v>1</v>
      </c>
      <c r="O3151" s="27">
        <v>2018</v>
      </c>
      <c r="P3151" s="27">
        <v>3</v>
      </c>
      <c r="Q3151" s="27">
        <v>4</v>
      </c>
      <c r="R3151" s="28">
        <f>DATE('Raw Data'!$O3151,'Raw Data'!$P3151,'Raw Data'!$Q3151)</f>
        <v>43163</v>
      </c>
      <c r="S3151" s="27" t="str">
        <f>CONCATENATE(MID('Raw Data'!$H3151,FIND("(",'Raw Data'!$H3151)+1,FIND(")",'Raw Data'!$H3151)-FIND("(",'Raw Data'!$H3151)-1),"",'Raw Data'!$M3151)</f>
        <v>Rs.300</v>
      </c>
      <c r="T3151" s="27">
        <f t="shared" si="49"/>
        <v>1</v>
      </c>
      <c r="U3151" s="29">
        <f>'Raw Data'!$M3151*'Raw Data'!$T3151</f>
        <v>300</v>
      </c>
    </row>
    <row r="3152" spans="1:21" x14ac:dyDescent="0.3">
      <c r="A3152" s="20">
        <v>18469949</v>
      </c>
      <c r="B3152" s="27" t="s">
        <v>6370</v>
      </c>
      <c r="C3152" s="27">
        <v>1</v>
      </c>
      <c r="D3152" s="27" t="str">
        <f>VLOOKUP('Raw Data'!$C3152,'country description'!$A$2:$B$16,2,0)</f>
        <v>India</v>
      </c>
      <c r="E3152" s="27" t="s">
        <v>14</v>
      </c>
      <c r="F3152" s="27" t="s">
        <v>1066</v>
      </c>
      <c r="G3152" s="27" t="s">
        <v>424</v>
      </c>
      <c r="H3152" s="27" t="s">
        <v>18</v>
      </c>
      <c r="I3152" s="27" t="s">
        <v>19</v>
      </c>
      <c r="J3152" s="27" t="s">
        <v>19</v>
      </c>
      <c r="K3152" s="27">
        <v>1</v>
      </c>
      <c r="L3152" s="27">
        <v>3</v>
      </c>
      <c r="M3152" s="27">
        <v>300</v>
      </c>
      <c r="N3152" s="27">
        <v>1</v>
      </c>
      <c r="O3152" s="27">
        <v>2017</v>
      </c>
      <c r="P3152" s="27">
        <v>3</v>
      </c>
      <c r="Q3152" s="27">
        <v>17</v>
      </c>
      <c r="R3152" s="28">
        <f>DATE('Raw Data'!$O3152,'Raw Data'!$P3152,'Raw Data'!$Q3152)</f>
        <v>42811</v>
      </c>
      <c r="S3152" s="27" t="str">
        <f>CONCATENATE(MID('Raw Data'!$H3152,FIND("(",'Raw Data'!$H3152)+1,FIND(")",'Raw Data'!$H3152)-FIND("(",'Raw Data'!$H3152)-1),"",'Raw Data'!$M3152)</f>
        <v>Rs.300</v>
      </c>
      <c r="T3152" s="27">
        <f t="shared" si="49"/>
        <v>1</v>
      </c>
      <c r="U3152" s="29">
        <f>'Raw Data'!$M3152*'Raw Data'!$T3152</f>
        <v>300</v>
      </c>
    </row>
    <row r="3153" spans="1:21" x14ac:dyDescent="0.3">
      <c r="A3153" s="20">
        <v>18372661</v>
      </c>
      <c r="B3153" s="27" t="s">
        <v>6418</v>
      </c>
      <c r="C3153" s="27">
        <v>1</v>
      </c>
      <c r="D3153" s="27" t="str">
        <f>VLOOKUP('Raw Data'!$C3153,'country description'!$A$2:$B$16,2,0)</f>
        <v>India</v>
      </c>
      <c r="E3153" s="27" t="s">
        <v>14</v>
      </c>
      <c r="F3153" s="27" t="s">
        <v>6419</v>
      </c>
      <c r="G3153" s="27" t="s">
        <v>2423</v>
      </c>
      <c r="H3153" s="27" t="s">
        <v>18</v>
      </c>
      <c r="I3153" s="27" t="s">
        <v>19</v>
      </c>
      <c r="J3153" s="27" t="s">
        <v>19</v>
      </c>
      <c r="K3153" s="27">
        <v>1</v>
      </c>
      <c r="L3153" s="27">
        <v>4</v>
      </c>
      <c r="M3153" s="27">
        <v>300</v>
      </c>
      <c r="N3153" s="27">
        <v>3.1</v>
      </c>
      <c r="O3153" s="27">
        <v>2011</v>
      </c>
      <c r="P3153" s="27">
        <v>3</v>
      </c>
      <c r="Q3153" s="27">
        <v>20</v>
      </c>
      <c r="R3153" s="28">
        <f>DATE('Raw Data'!$O3153,'Raw Data'!$P3153,'Raw Data'!$Q3153)</f>
        <v>40622</v>
      </c>
      <c r="S3153" s="27" t="str">
        <f>CONCATENATE(MID('Raw Data'!$H3153,FIND("(",'Raw Data'!$H3153)+1,FIND(")",'Raw Data'!$H3153)-FIND("(",'Raw Data'!$H3153)-1),"",'Raw Data'!$M3153)</f>
        <v>Rs.300</v>
      </c>
      <c r="T3153" s="27">
        <f t="shared" si="49"/>
        <v>1</v>
      </c>
      <c r="U3153" s="29">
        <f>'Raw Data'!$M3153*'Raw Data'!$T3153</f>
        <v>300</v>
      </c>
    </row>
    <row r="3154" spans="1:21" x14ac:dyDescent="0.3">
      <c r="A3154" s="20">
        <v>17989106</v>
      </c>
      <c r="B3154" s="27" t="s">
        <v>6420</v>
      </c>
      <c r="C3154" s="27">
        <v>1</v>
      </c>
      <c r="D3154" s="27" t="str">
        <f>VLOOKUP('Raw Data'!$C3154,'country description'!$A$2:$B$16,2,0)</f>
        <v>India</v>
      </c>
      <c r="E3154" s="27" t="s">
        <v>14</v>
      </c>
      <c r="F3154" s="27" t="s">
        <v>6421</v>
      </c>
      <c r="G3154" s="27" t="s">
        <v>455</v>
      </c>
      <c r="H3154" s="27" t="s">
        <v>18</v>
      </c>
      <c r="I3154" s="27" t="s">
        <v>19</v>
      </c>
      <c r="J3154" s="27" t="s">
        <v>19</v>
      </c>
      <c r="K3154" s="27">
        <v>1</v>
      </c>
      <c r="L3154" s="27">
        <v>2</v>
      </c>
      <c r="M3154" s="27">
        <v>300</v>
      </c>
      <c r="N3154" s="27">
        <v>1</v>
      </c>
      <c r="O3154" s="27">
        <v>2018</v>
      </c>
      <c r="P3154" s="27">
        <v>3</v>
      </c>
      <c r="Q3154" s="27">
        <v>18</v>
      </c>
      <c r="R3154" s="28">
        <f>DATE('Raw Data'!$O3154,'Raw Data'!$P3154,'Raw Data'!$Q3154)</f>
        <v>43177</v>
      </c>
      <c r="S3154" s="27" t="str">
        <f>CONCATENATE(MID('Raw Data'!$H3154,FIND("(",'Raw Data'!$H3154)+1,FIND(")",'Raw Data'!$H3154)-FIND("(",'Raw Data'!$H3154)-1),"",'Raw Data'!$M3154)</f>
        <v>Rs.300</v>
      </c>
      <c r="T3154" s="27">
        <f t="shared" si="49"/>
        <v>1</v>
      </c>
      <c r="U3154" s="29">
        <f>'Raw Data'!$M3154*'Raw Data'!$T3154</f>
        <v>300</v>
      </c>
    </row>
    <row r="3155" spans="1:21" x14ac:dyDescent="0.3">
      <c r="A3155" s="20">
        <v>18291214</v>
      </c>
      <c r="B3155" s="27" t="s">
        <v>6422</v>
      </c>
      <c r="C3155" s="27">
        <v>1</v>
      </c>
      <c r="D3155" s="27" t="str">
        <f>VLOOKUP('Raw Data'!$C3155,'country description'!$A$2:$B$16,2,0)</f>
        <v>India</v>
      </c>
      <c r="E3155" s="27" t="s">
        <v>14</v>
      </c>
      <c r="F3155" s="27" t="s">
        <v>6423</v>
      </c>
      <c r="G3155" s="27" t="s">
        <v>723</v>
      </c>
      <c r="H3155" s="27" t="s">
        <v>18</v>
      </c>
      <c r="I3155" s="27" t="s">
        <v>19</v>
      </c>
      <c r="J3155" s="27" t="s">
        <v>19</v>
      </c>
      <c r="K3155" s="27">
        <v>1</v>
      </c>
      <c r="L3155" s="27">
        <v>23</v>
      </c>
      <c r="M3155" s="27">
        <v>300</v>
      </c>
      <c r="N3155" s="27">
        <v>2.6</v>
      </c>
      <c r="O3155" s="27">
        <v>2013</v>
      </c>
      <c r="P3155" s="27">
        <v>3</v>
      </c>
      <c r="Q3155" s="27">
        <v>21</v>
      </c>
      <c r="R3155" s="28">
        <f>DATE('Raw Data'!$O3155,'Raw Data'!$P3155,'Raw Data'!$Q3155)</f>
        <v>41354</v>
      </c>
      <c r="S3155" s="27" t="str">
        <f>CONCATENATE(MID('Raw Data'!$H3155,FIND("(",'Raw Data'!$H3155)+1,FIND(")",'Raw Data'!$H3155)-FIND("(",'Raw Data'!$H3155)-1),"",'Raw Data'!$M3155)</f>
        <v>Rs.300</v>
      </c>
      <c r="T3155" s="27">
        <f t="shared" si="49"/>
        <v>1</v>
      </c>
      <c r="U3155" s="29">
        <f>'Raw Data'!$M3155*'Raw Data'!$T3155</f>
        <v>300</v>
      </c>
    </row>
    <row r="3156" spans="1:21" x14ac:dyDescent="0.3">
      <c r="A3156" s="20">
        <v>300461</v>
      </c>
      <c r="B3156" s="27" t="s">
        <v>6424</v>
      </c>
      <c r="C3156" s="27">
        <v>1</v>
      </c>
      <c r="D3156" s="27" t="str">
        <f>VLOOKUP('Raw Data'!$C3156,'country description'!$A$2:$B$16,2,0)</f>
        <v>India</v>
      </c>
      <c r="E3156" s="27" t="s">
        <v>14</v>
      </c>
      <c r="F3156" s="27" t="s">
        <v>6425</v>
      </c>
      <c r="G3156" s="27" t="s">
        <v>455</v>
      </c>
      <c r="H3156" s="27" t="s">
        <v>18</v>
      </c>
      <c r="I3156" s="27" t="s">
        <v>19</v>
      </c>
      <c r="J3156" s="27" t="s">
        <v>19</v>
      </c>
      <c r="K3156" s="27">
        <v>1</v>
      </c>
      <c r="L3156" s="27">
        <v>33</v>
      </c>
      <c r="M3156" s="27">
        <v>300</v>
      </c>
      <c r="N3156" s="27">
        <v>3.4</v>
      </c>
      <c r="O3156" s="27">
        <v>2016</v>
      </c>
      <c r="P3156" s="27">
        <v>3</v>
      </c>
      <c r="Q3156" s="27">
        <v>15</v>
      </c>
      <c r="R3156" s="28">
        <f>DATE('Raw Data'!$O3156,'Raw Data'!$P3156,'Raw Data'!$Q3156)</f>
        <v>42444</v>
      </c>
      <c r="S3156" s="27" t="str">
        <f>CONCATENATE(MID('Raw Data'!$H3156,FIND("(",'Raw Data'!$H3156)+1,FIND(")",'Raw Data'!$H3156)-FIND("(",'Raw Data'!$H3156)-1),"",'Raw Data'!$M3156)</f>
        <v>Rs.300</v>
      </c>
      <c r="T3156" s="27">
        <f t="shared" si="49"/>
        <v>1</v>
      </c>
      <c r="U3156" s="29">
        <f>'Raw Data'!$M3156*'Raw Data'!$T3156</f>
        <v>300</v>
      </c>
    </row>
    <row r="3157" spans="1:21" x14ac:dyDescent="0.3">
      <c r="A3157" s="20">
        <v>18057797</v>
      </c>
      <c r="B3157" s="27" t="s">
        <v>6426</v>
      </c>
      <c r="C3157" s="27">
        <v>1</v>
      </c>
      <c r="D3157" s="27" t="str">
        <f>VLOOKUP('Raw Data'!$C3157,'country description'!$A$2:$B$16,2,0)</f>
        <v>India</v>
      </c>
      <c r="E3157" s="27" t="s">
        <v>14</v>
      </c>
      <c r="F3157" s="27" t="s">
        <v>6427</v>
      </c>
      <c r="G3157" s="27" t="s">
        <v>704</v>
      </c>
      <c r="H3157" s="27" t="s">
        <v>18</v>
      </c>
      <c r="I3157" s="27" t="s">
        <v>19</v>
      </c>
      <c r="J3157" s="27" t="s">
        <v>19</v>
      </c>
      <c r="K3157" s="27">
        <v>1</v>
      </c>
      <c r="L3157" s="27">
        <v>9</v>
      </c>
      <c r="M3157" s="27">
        <v>300</v>
      </c>
      <c r="N3157" s="27">
        <v>3.2</v>
      </c>
      <c r="O3157" s="27">
        <v>2014</v>
      </c>
      <c r="P3157" s="27">
        <v>3</v>
      </c>
      <c r="Q3157" s="27">
        <v>21</v>
      </c>
      <c r="R3157" s="28">
        <f>DATE('Raw Data'!$O3157,'Raw Data'!$P3157,'Raw Data'!$Q3157)</f>
        <v>41719</v>
      </c>
      <c r="S3157" s="27" t="str">
        <f>CONCATENATE(MID('Raw Data'!$H3157,FIND("(",'Raw Data'!$H3157)+1,FIND(")",'Raw Data'!$H3157)-FIND("(",'Raw Data'!$H3157)-1),"",'Raw Data'!$M3157)</f>
        <v>Rs.300</v>
      </c>
      <c r="T3157" s="27">
        <f t="shared" si="49"/>
        <v>1</v>
      </c>
      <c r="U3157" s="29">
        <f>'Raw Data'!$M3157*'Raw Data'!$T3157</f>
        <v>300</v>
      </c>
    </row>
    <row r="3158" spans="1:21" x14ac:dyDescent="0.3">
      <c r="A3158" s="20">
        <v>18377897</v>
      </c>
      <c r="B3158" s="27" t="s">
        <v>6428</v>
      </c>
      <c r="C3158" s="27">
        <v>1</v>
      </c>
      <c r="D3158" s="27" t="str">
        <f>VLOOKUP('Raw Data'!$C3158,'country description'!$A$2:$B$16,2,0)</f>
        <v>India</v>
      </c>
      <c r="E3158" s="27" t="s">
        <v>14</v>
      </c>
      <c r="F3158" s="27" t="s">
        <v>6429</v>
      </c>
      <c r="G3158" s="27" t="s">
        <v>601</v>
      </c>
      <c r="H3158" s="27" t="s">
        <v>18</v>
      </c>
      <c r="I3158" s="27" t="s">
        <v>19</v>
      </c>
      <c r="J3158" s="27" t="s">
        <v>19</v>
      </c>
      <c r="K3158" s="27">
        <v>1</v>
      </c>
      <c r="L3158" s="27">
        <v>1</v>
      </c>
      <c r="M3158" s="27">
        <v>300</v>
      </c>
      <c r="N3158" s="27">
        <v>1</v>
      </c>
      <c r="O3158" s="27">
        <v>2018</v>
      </c>
      <c r="P3158" s="27">
        <v>3</v>
      </c>
      <c r="Q3158" s="27">
        <v>19</v>
      </c>
      <c r="R3158" s="28">
        <f>DATE('Raw Data'!$O3158,'Raw Data'!$P3158,'Raw Data'!$Q3158)</f>
        <v>43178</v>
      </c>
      <c r="S3158" s="27" t="str">
        <f>CONCATENATE(MID('Raw Data'!$H3158,FIND("(",'Raw Data'!$H3158)+1,FIND(")",'Raw Data'!$H3158)-FIND("(",'Raw Data'!$H3158)-1),"",'Raw Data'!$M3158)</f>
        <v>Rs.300</v>
      </c>
      <c r="T3158" s="27">
        <f t="shared" si="49"/>
        <v>1</v>
      </c>
      <c r="U3158" s="29">
        <f>'Raw Data'!$M3158*'Raw Data'!$T3158</f>
        <v>300</v>
      </c>
    </row>
    <row r="3159" spans="1:21" x14ac:dyDescent="0.3">
      <c r="A3159" s="20">
        <v>309051</v>
      </c>
      <c r="B3159" s="27" t="s">
        <v>6430</v>
      </c>
      <c r="C3159" s="27">
        <v>1</v>
      </c>
      <c r="D3159" s="27" t="str">
        <f>VLOOKUP('Raw Data'!$C3159,'country description'!$A$2:$B$16,2,0)</f>
        <v>India</v>
      </c>
      <c r="E3159" s="27" t="s">
        <v>14</v>
      </c>
      <c r="F3159" s="27" t="s">
        <v>6431</v>
      </c>
      <c r="G3159" s="27" t="s">
        <v>5267</v>
      </c>
      <c r="H3159" s="27" t="s">
        <v>18</v>
      </c>
      <c r="I3159" s="27" t="s">
        <v>19</v>
      </c>
      <c r="J3159" s="27" t="s">
        <v>24</v>
      </c>
      <c r="K3159" s="27">
        <v>1</v>
      </c>
      <c r="L3159" s="27">
        <v>164</v>
      </c>
      <c r="M3159" s="27">
        <v>300</v>
      </c>
      <c r="N3159" s="27">
        <v>3.5</v>
      </c>
      <c r="O3159" s="27">
        <v>2015</v>
      </c>
      <c r="P3159" s="27">
        <v>2</v>
      </c>
      <c r="Q3159" s="27">
        <v>7</v>
      </c>
      <c r="R3159" s="28">
        <f>DATE('Raw Data'!$O3159,'Raw Data'!$P3159,'Raw Data'!$Q3159)</f>
        <v>42042</v>
      </c>
      <c r="S3159" s="27" t="str">
        <f>CONCATENATE(MID('Raw Data'!$H3159,FIND("(",'Raw Data'!$H3159)+1,FIND(")",'Raw Data'!$H3159)-FIND("(",'Raw Data'!$H3159)-1),"",'Raw Data'!$M3159)</f>
        <v>Rs.300</v>
      </c>
      <c r="T3159" s="27">
        <f t="shared" si="49"/>
        <v>1</v>
      </c>
      <c r="U3159" s="29">
        <f>'Raw Data'!$M3159*'Raw Data'!$T3159</f>
        <v>300</v>
      </c>
    </row>
    <row r="3160" spans="1:21" x14ac:dyDescent="0.3">
      <c r="A3160" s="20">
        <v>308703</v>
      </c>
      <c r="B3160" s="27" t="s">
        <v>6432</v>
      </c>
      <c r="C3160" s="27">
        <v>1</v>
      </c>
      <c r="D3160" s="27" t="str">
        <f>VLOOKUP('Raw Data'!$C3160,'country description'!$A$2:$B$16,2,0)</f>
        <v>India</v>
      </c>
      <c r="E3160" s="27" t="s">
        <v>14</v>
      </c>
      <c r="F3160" s="27" t="s">
        <v>6433</v>
      </c>
      <c r="G3160" s="27" t="s">
        <v>461</v>
      </c>
      <c r="H3160" s="27" t="s">
        <v>18</v>
      </c>
      <c r="I3160" s="27" t="s">
        <v>19</v>
      </c>
      <c r="J3160" s="27" t="s">
        <v>24</v>
      </c>
      <c r="K3160" s="27">
        <v>1</v>
      </c>
      <c r="L3160" s="27">
        <v>12</v>
      </c>
      <c r="M3160" s="27">
        <v>300</v>
      </c>
      <c r="N3160" s="27">
        <v>3.2</v>
      </c>
      <c r="O3160" s="27">
        <v>2017</v>
      </c>
      <c r="P3160" s="27">
        <v>2</v>
      </c>
      <c r="Q3160" s="27">
        <v>10</v>
      </c>
      <c r="R3160" s="28">
        <f>DATE('Raw Data'!$O3160,'Raw Data'!$P3160,'Raw Data'!$Q3160)</f>
        <v>42776</v>
      </c>
      <c r="S3160" s="27" t="str">
        <f>CONCATENATE(MID('Raw Data'!$H3160,FIND("(",'Raw Data'!$H3160)+1,FIND(")",'Raw Data'!$H3160)-FIND("(",'Raw Data'!$H3160)-1),"",'Raw Data'!$M3160)</f>
        <v>Rs.300</v>
      </c>
      <c r="T3160" s="27">
        <f t="shared" si="49"/>
        <v>1</v>
      </c>
      <c r="U3160" s="29">
        <f>'Raw Data'!$M3160*'Raw Data'!$T3160</f>
        <v>300</v>
      </c>
    </row>
    <row r="3161" spans="1:21" x14ac:dyDescent="0.3">
      <c r="A3161" s="20">
        <v>18455950</v>
      </c>
      <c r="B3161" s="27" t="s">
        <v>6434</v>
      </c>
      <c r="C3161" s="27">
        <v>1</v>
      </c>
      <c r="D3161" s="27" t="str">
        <f>VLOOKUP('Raw Data'!$C3161,'country description'!$A$2:$B$16,2,0)</f>
        <v>India</v>
      </c>
      <c r="E3161" s="27" t="s">
        <v>14</v>
      </c>
      <c r="F3161" s="27" t="s">
        <v>6435</v>
      </c>
      <c r="G3161" s="27" t="s">
        <v>1217</v>
      </c>
      <c r="H3161" s="27" t="s">
        <v>18</v>
      </c>
      <c r="I3161" s="27" t="s">
        <v>19</v>
      </c>
      <c r="J3161" s="27" t="s">
        <v>19</v>
      </c>
      <c r="K3161" s="27">
        <v>1</v>
      </c>
      <c r="L3161" s="27">
        <v>1</v>
      </c>
      <c r="M3161" s="27">
        <v>300</v>
      </c>
      <c r="N3161" s="27">
        <v>1</v>
      </c>
      <c r="O3161" s="27">
        <v>2018</v>
      </c>
      <c r="P3161" s="27">
        <v>2</v>
      </c>
      <c r="Q3161" s="27">
        <v>28</v>
      </c>
      <c r="R3161" s="28">
        <f>DATE('Raw Data'!$O3161,'Raw Data'!$P3161,'Raw Data'!$Q3161)</f>
        <v>43159</v>
      </c>
      <c r="S3161" s="27" t="str">
        <f>CONCATENATE(MID('Raw Data'!$H3161,FIND("(",'Raw Data'!$H3161)+1,FIND(")",'Raw Data'!$H3161)-FIND("(",'Raw Data'!$H3161)-1),"",'Raw Data'!$M3161)</f>
        <v>Rs.300</v>
      </c>
      <c r="T3161" s="27">
        <f t="shared" si="49"/>
        <v>1</v>
      </c>
      <c r="U3161" s="29">
        <f>'Raw Data'!$M3161*'Raw Data'!$T3161</f>
        <v>300</v>
      </c>
    </row>
    <row r="3162" spans="1:21" x14ac:dyDescent="0.3">
      <c r="A3162" s="20">
        <v>305209</v>
      </c>
      <c r="B3162" s="27" t="s">
        <v>6436</v>
      </c>
      <c r="C3162" s="27">
        <v>1</v>
      </c>
      <c r="D3162" s="27" t="str">
        <f>VLOOKUP('Raw Data'!$C3162,'country description'!$A$2:$B$16,2,0)</f>
        <v>India</v>
      </c>
      <c r="E3162" s="27" t="s">
        <v>14</v>
      </c>
      <c r="F3162" s="27" t="s">
        <v>6437</v>
      </c>
      <c r="G3162" s="27" t="s">
        <v>749</v>
      </c>
      <c r="H3162" s="27" t="s">
        <v>18</v>
      </c>
      <c r="I3162" s="27" t="s">
        <v>19</v>
      </c>
      <c r="J3162" s="27" t="s">
        <v>19</v>
      </c>
      <c r="K3162" s="27">
        <v>1</v>
      </c>
      <c r="L3162" s="27">
        <v>7</v>
      </c>
      <c r="M3162" s="27">
        <v>300</v>
      </c>
      <c r="N3162" s="27">
        <v>3.1</v>
      </c>
      <c r="O3162" s="27">
        <v>2011</v>
      </c>
      <c r="P3162" s="27">
        <v>2</v>
      </c>
      <c r="Q3162" s="27">
        <v>27</v>
      </c>
      <c r="R3162" s="28">
        <f>DATE('Raw Data'!$O3162,'Raw Data'!$P3162,'Raw Data'!$Q3162)</f>
        <v>40601</v>
      </c>
      <c r="S3162" s="27" t="str">
        <f>CONCATENATE(MID('Raw Data'!$H3162,FIND("(",'Raw Data'!$H3162)+1,FIND(")",'Raw Data'!$H3162)-FIND("(",'Raw Data'!$H3162)-1),"",'Raw Data'!$M3162)</f>
        <v>Rs.300</v>
      </c>
      <c r="T3162" s="27">
        <f t="shared" si="49"/>
        <v>1</v>
      </c>
      <c r="U3162" s="29">
        <f>'Raw Data'!$M3162*'Raw Data'!$T3162</f>
        <v>300</v>
      </c>
    </row>
    <row r="3163" spans="1:21" x14ac:dyDescent="0.3">
      <c r="A3163" s="20">
        <v>6875</v>
      </c>
      <c r="B3163" s="27" t="s">
        <v>6438</v>
      </c>
      <c r="C3163" s="27">
        <v>1</v>
      </c>
      <c r="D3163" s="27" t="str">
        <f>VLOOKUP('Raw Data'!$C3163,'country description'!$A$2:$B$16,2,0)</f>
        <v>India</v>
      </c>
      <c r="E3163" s="27" t="s">
        <v>14</v>
      </c>
      <c r="F3163" s="27" t="s">
        <v>6439</v>
      </c>
      <c r="G3163" s="27" t="s">
        <v>587</v>
      </c>
      <c r="H3163" s="27" t="s">
        <v>18</v>
      </c>
      <c r="I3163" s="27" t="s">
        <v>19</v>
      </c>
      <c r="J3163" s="27" t="s">
        <v>19</v>
      </c>
      <c r="K3163" s="27">
        <v>1</v>
      </c>
      <c r="L3163" s="27">
        <v>56</v>
      </c>
      <c r="M3163" s="27">
        <v>300</v>
      </c>
      <c r="N3163" s="27">
        <v>3.5</v>
      </c>
      <c r="O3163" s="27">
        <v>2015</v>
      </c>
      <c r="P3163" s="27">
        <v>2</v>
      </c>
      <c r="Q3163" s="27">
        <v>2</v>
      </c>
      <c r="R3163" s="28">
        <f>DATE('Raw Data'!$O3163,'Raw Data'!$P3163,'Raw Data'!$Q3163)</f>
        <v>42037</v>
      </c>
      <c r="S3163" s="27" t="str">
        <f>CONCATENATE(MID('Raw Data'!$H3163,FIND("(",'Raw Data'!$H3163)+1,FIND(")",'Raw Data'!$H3163)-FIND("(",'Raw Data'!$H3163)-1),"",'Raw Data'!$M3163)</f>
        <v>Rs.300</v>
      </c>
      <c r="T3163" s="27">
        <f t="shared" si="49"/>
        <v>1</v>
      </c>
      <c r="U3163" s="29">
        <f>'Raw Data'!$M3163*'Raw Data'!$T3163</f>
        <v>300</v>
      </c>
    </row>
    <row r="3164" spans="1:21" x14ac:dyDescent="0.3">
      <c r="A3164" s="20">
        <v>18423116</v>
      </c>
      <c r="B3164" s="27" t="s">
        <v>6440</v>
      </c>
      <c r="C3164" s="27">
        <v>1</v>
      </c>
      <c r="D3164" s="27" t="str">
        <f>VLOOKUP('Raw Data'!$C3164,'country description'!$A$2:$B$16,2,0)</f>
        <v>India</v>
      </c>
      <c r="E3164" s="27" t="s">
        <v>14</v>
      </c>
      <c r="F3164" s="27" t="s">
        <v>6441</v>
      </c>
      <c r="G3164" s="27" t="s">
        <v>580</v>
      </c>
      <c r="H3164" s="27" t="s">
        <v>18</v>
      </c>
      <c r="I3164" s="27" t="s">
        <v>19</v>
      </c>
      <c r="J3164" s="27" t="s">
        <v>19</v>
      </c>
      <c r="K3164" s="27">
        <v>1</v>
      </c>
      <c r="L3164" s="27">
        <v>3</v>
      </c>
      <c r="M3164" s="27">
        <v>300</v>
      </c>
      <c r="N3164" s="27">
        <v>1</v>
      </c>
      <c r="O3164" s="27">
        <v>2011</v>
      </c>
      <c r="P3164" s="27">
        <v>2</v>
      </c>
      <c r="Q3164" s="27">
        <v>27</v>
      </c>
      <c r="R3164" s="28">
        <f>DATE('Raw Data'!$O3164,'Raw Data'!$P3164,'Raw Data'!$Q3164)</f>
        <v>40601</v>
      </c>
      <c r="S3164" s="27" t="str">
        <f>CONCATENATE(MID('Raw Data'!$H3164,FIND("(",'Raw Data'!$H3164)+1,FIND(")",'Raw Data'!$H3164)-FIND("(",'Raw Data'!$H3164)-1),"",'Raw Data'!$M3164)</f>
        <v>Rs.300</v>
      </c>
      <c r="T3164" s="27">
        <f t="shared" si="49"/>
        <v>1</v>
      </c>
      <c r="U3164" s="29">
        <f>'Raw Data'!$M3164*'Raw Data'!$T3164</f>
        <v>300</v>
      </c>
    </row>
    <row r="3165" spans="1:21" x14ac:dyDescent="0.3">
      <c r="A3165" s="20">
        <v>9640</v>
      </c>
      <c r="B3165" s="27" t="s">
        <v>6442</v>
      </c>
      <c r="C3165" s="27">
        <v>1</v>
      </c>
      <c r="D3165" s="27" t="str">
        <f>VLOOKUP('Raw Data'!$C3165,'country description'!$A$2:$B$16,2,0)</f>
        <v>India</v>
      </c>
      <c r="E3165" s="27" t="s">
        <v>14</v>
      </c>
      <c r="F3165" s="27" t="s">
        <v>3053</v>
      </c>
      <c r="G3165" s="27" t="s">
        <v>3878</v>
      </c>
      <c r="H3165" s="27" t="s">
        <v>18</v>
      </c>
      <c r="I3165" s="27" t="s">
        <v>19</v>
      </c>
      <c r="J3165" s="27" t="s">
        <v>19</v>
      </c>
      <c r="K3165" s="27">
        <v>1</v>
      </c>
      <c r="L3165" s="27">
        <v>50</v>
      </c>
      <c r="M3165" s="27">
        <v>300</v>
      </c>
      <c r="N3165" s="27">
        <v>3.4</v>
      </c>
      <c r="O3165" s="27">
        <v>2016</v>
      </c>
      <c r="P3165" s="27">
        <v>2</v>
      </c>
      <c r="Q3165" s="27">
        <v>9</v>
      </c>
      <c r="R3165" s="28">
        <f>DATE('Raw Data'!$O3165,'Raw Data'!$P3165,'Raw Data'!$Q3165)</f>
        <v>42409</v>
      </c>
      <c r="S3165" s="27" t="str">
        <f>CONCATENATE(MID('Raw Data'!$H3165,FIND("(",'Raw Data'!$H3165)+1,FIND(")",'Raw Data'!$H3165)-FIND("(",'Raw Data'!$H3165)-1),"",'Raw Data'!$M3165)</f>
        <v>Rs.300</v>
      </c>
      <c r="T3165" s="27">
        <f t="shared" si="49"/>
        <v>1</v>
      </c>
      <c r="U3165" s="29">
        <f>'Raw Data'!$M3165*'Raw Data'!$T3165</f>
        <v>300</v>
      </c>
    </row>
    <row r="3166" spans="1:21" x14ac:dyDescent="0.3">
      <c r="A3166" s="20">
        <v>732</v>
      </c>
      <c r="B3166" s="27" t="s">
        <v>6443</v>
      </c>
      <c r="C3166" s="27">
        <v>1</v>
      </c>
      <c r="D3166" s="27" t="str">
        <f>VLOOKUP('Raw Data'!$C3166,'country description'!$A$2:$B$16,2,0)</f>
        <v>India</v>
      </c>
      <c r="E3166" s="27" t="s">
        <v>14</v>
      </c>
      <c r="F3166" s="27" t="s">
        <v>6444</v>
      </c>
      <c r="G3166" s="27" t="s">
        <v>424</v>
      </c>
      <c r="H3166" s="27" t="s">
        <v>18</v>
      </c>
      <c r="I3166" s="27" t="s">
        <v>19</v>
      </c>
      <c r="J3166" s="27" t="s">
        <v>24</v>
      </c>
      <c r="K3166" s="27">
        <v>1</v>
      </c>
      <c r="L3166" s="27">
        <v>67</v>
      </c>
      <c r="M3166" s="27">
        <v>300</v>
      </c>
      <c r="N3166" s="27">
        <v>3</v>
      </c>
      <c r="O3166" s="27">
        <v>2014</v>
      </c>
      <c r="P3166" s="27">
        <v>2</v>
      </c>
      <c r="Q3166" s="27">
        <v>7</v>
      </c>
      <c r="R3166" s="28">
        <f>DATE('Raw Data'!$O3166,'Raw Data'!$P3166,'Raw Data'!$Q3166)</f>
        <v>41677</v>
      </c>
      <c r="S3166" s="27" t="str">
        <f>CONCATENATE(MID('Raw Data'!$H3166,FIND("(",'Raw Data'!$H3166)+1,FIND(")",'Raw Data'!$H3166)-FIND("(",'Raw Data'!$H3166)-1),"",'Raw Data'!$M3166)</f>
        <v>Rs.300</v>
      </c>
      <c r="T3166" s="27">
        <f t="shared" si="49"/>
        <v>1</v>
      </c>
      <c r="U3166" s="29">
        <f>'Raw Data'!$M3166*'Raw Data'!$T3166</f>
        <v>300</v>
      </c>
    </row>
    <row r="3167" spans="1:21" x14ac:dyDescent="0.3">
      <c r="A3167" s="20">
        <v>307344</v>
      </c>
      <c r="B3167" s="27" t="s">
        <v>5141</v>
      </c>
      <c r="C3167" s="27">
        <v>1</v>
      </c>
      <c r="D3167" s="27" t="str">
        <f>VLOOKUP('Raw Data'!$C3167,'country description'!$A$2:$B$16,2,0)</f>
        <v>India</v>
      </c>
      <c r="E3167" s="27" t="s">
        <v>14</v>
      </c>
      <c r="F3167" s="27" t="s">
        <v>6445</v>
      </c>
      <c r="G3167" s="27" t="s">
        <v>6446</v>
      </c>
      <c r="H3167" s="27" t="s">
        <v>18</v>
      </c>
      <c r="I3167" s="27" t="s">
        <v>19</v>
      </c>
      <c r="J3167" s="27" t="s">
        <v>19</v>
      </c>
      <c r="K3167" s="27">
        <v>1</v>
      </c>
      <c r="L3167" s="27">
        <v>30</v>
      </c>
      <c r="M3167" s="27">
        <v>300</v>
      </c>
      <c r="N3167" s="27">
        <v>2.4</v>
      </c>
      <c r="O3167" s="27">
        <v>2011</v>
      </c>
      <c r="P3167" s="27">
        <v>2</v>
      </c>
      <c r="Q3167" s="27">
        <v>17</v>
      </c>
      <c r="R3167" s="28">
        <f>DATE('Raw Data'!$O3167,'Raw Data'!$P3167,'Raw Data'!$Q3167)</f>
        <v>40591</v>
      </c>
      <c r="S3167" s="27" t="str">
        <f>CONCATENATE(MID('Raw Data'!$H3167,FIND("(",'Raw Data'!$H3167)+1,FIND(")",'Raw Data'!$H3167)-FIND("(",'Raw Data'!$H3167)-1),"",'Raw Data'!$M3167)</f>
        <v>Rs.300</v>
      </c>
      <c r="T3167" s="27">
        <f t="shared" si="49"/>
        <v>1</v>
      </c>
      <c r="U3167" s="29">
        <f>'Raw Data'!$M3167*'Raw Data'!$T3167</f>
        <v>300</v>
      </c>
    </row>
    <row r="3168" spans="1:21" x14ac:dyDescent="0.3">
      <c r="A3168" s="20">
        <v>18430873</v>
      </c>
      <c r="B3168" s="27" t="s">
        <v>6447</v>
      </c>
      <c r="C3168" s="27">
        <v>1</v>
      </c>
      <c r="D3168" s="27" t="str">
        <f>VLOOKUP('Raw Data'!$C3168,'country description'!$A$2:$B$16,2,0)</f>
        <v>India</v>
      </c>
      <c r="E3168" s="27" t="s">
        <v>14</v>
      </c>
      <c r="F3168" s="27" t="s">
        <v>6448</v>
      </c>
      <c r="G3168" s="27" t="s">
        <v>731</v>
      </c>
      <c r="H3168" s="27" t="s">
        <v>18</v>
      </c>
      <c r="I3168" s="27" t="s">
        <v>19</v>
      </c>
      <c r="J3168" s="27" t="s">
        <v>19</v>
      </c>
      <c r="K3168" s="27">
        <v>1</v>
      </c>
      <c r="L3168" s="27">
        <v>23</v>
      </c>
      <c r="M3168" s="27">
        <v>300</v>
      </c>
      <c r="N3168" s="27">
        <v>3.7</v>
      </c>
      <c r="O3168" s="27">
        <v>2011</v>
      </c>
      <c r="P3168" s="27">
        <v>2</v>
      </c>
      <c r="Q3168" s="27">
        <v>13</v>
      </c>
      <c r="R3168" s="28">
        <f>DATE('Raw Data'!$O3168,'Raw Data'!$P3168,'Raw Data'!$Q3168)</f>
        <v>40587</v>
      </c>
      <c r="S3168" s="27" t="str">
        <f>CONCATENATE(MID('Raw Data'!$H3168,FIND("(",'Raw Data'!$H3168)+1,FIND(")",'Raw Data'!$H3168)-FIND("(",'Raw Data'!$H3168)-1),"",'Raw Data'!$M3168)</f>
        <v>Rs.300</v>
      </c>
      <c r="T3168" s="27">
        <f t="shared" si="49"/>
        <v>1</v>
      </c>
      <c r="U3168" s="29">
        <f>'Raw Data'!$M3168*'Raw Data'!$T3168</f>
        <v>300</v>
      </c>
    </row>
    <row r="3169" spans="1:21" x14ac:dyDescent="0.3">
      <c r="A3169" s="20">
        <v>309856</v>
      </c>
      <c r="B3169" s="27" t="s">
        <v>6449</v>
      </c>
      <c r="C3169" s="27">
        <v>1</v>
      </c>
      <c r="D3169" s="27" t="str">
        <f>VLOOKUP('Raw Data'!$C3169,'country description'!$A$2:$B$16,2,0)</f>
        <v>India</v>
      </c>
      <c r="E3169" s="27" t="s">
        <v>14</v>
      </c>
      <c r="F3169" s="27" t="s">
        <v>6450</v>
      </c>
      <c r="G3169" s="27" t="s">
        <v>1023</v>
      </c>
      <c r="H3169" s="27" t="s">
        <v>18</v>
      </c>
      <c r="I3169" s="27" t="s">
        <v>19</v>
      </c>
      <c r="J3169" s="27" t="s">
        <v>19</v>
      </c>
      <c r="K3169" s="27">
        <v>1</v>
      </c>
      <c r="L3169" s="27">
        <v>36</v>
      </c>
      <c r="M3169" s="27">
        <v>300</v>
      </c>
      <c r="N3169" s="27">
        <v>3.8</v>
      </c>
      <c r="O3169" s="27">
        <v>2017</v>
      </c>
      <c r="P3169" s="27">
        <v>2</v>
      </c>
      <c r="Q3169" s="27">
        <v>2</v>
      </c>
      <c r="R3169" s="28">
        <f>DATE('Raw Data'!$O3169,'Raw Data'!$P3169,'Raw Data'!$Q3169)</f>
        <v>42768</v>
      </c>
      <c r="S3169" s="27" t="str">
        <f>CONCATENATE(MID('Raw Data'!$H3169,FIND("(",'Raw Data'!$H3169)+1,FIND(")",'Raw Data'!$H3169)-FIND("(",'Raw Data'!$H3169)-1),"",'Raw Data'!$M3169)</f>
        <v>Rs.300</v>
      </c>
      <c r="T3169" s="27">
        <f t="shared" si="49"/>
        <v>1</v>
      </c>
      <c r="U3169" s="29">
        <f>'Raw Data'!$M3169*'Raw Data'!$T3169</f>
        <v>300</v>
      </c>
    </row>
    <row r="3170" spans="1:21" x14ac:dyDescent="0.3">
      <c r="A3170" s="20">
        <v>312518</v>
      </c>
      <c r="B3170" s="27" t="s">
        <v>6079</v>
      </c>
      <c r="C3170" s="27">
        <v>1</v>
      </c>
      <c r="D3170" s="27" t="str">
        <f>VLOOKUP('Raw Data'!$C3170,'country description'!$A$2:$B$16,2,0)</f>
        <v>India</v>
      </c>
      <c r="E3170" s="27" t="s">
        <v>14</v>
      </c>
      <c r="F3170" s="27" t="s">
        <v>6451</v>
      </c>
      <c r="G3170" s="27" t="s">
        <v>727</v>
      </c>
      <c r="H3170" s="27" t="s">
        <v>18</v>
      </c>
      <c r="I3170" s="27" t="s">
        <v>19</v>
      </c>
      <c r="J3170" s="27" t="s">
        <v>24</v>
      </c>
      <c r="K3170" s="27">
        <v>1</v>
      </c>
      <c r="L3170" s="27">
        <v>292</v>
      </c>
      <c r="M3170" s="27">
        <v>300</v>
      </c>
      <c r="N3170" s="27">
        <v>4</v>
      </c>
      <c r="O3170" s="27">
        <v>2011</v>
      </c>
      <c r="P3170" s="27">
        <v>2</v>
      </c>
      <c r="Q3170" s="27">
        <v>10</v>
      </c>
      <c r="R3170" s="28">
        <f>DATE('Raw Data'!$O3170,'Raw Data'!$P3170,'Raw Data'!$Q3170)</f>
        <v>40584</v>
      </c>
      <c r="S3170" s="27" t="str">
        <f>CONCATENATE(MID('Raw Data'!$H3170,FIND("(",'Raw Data'!$H3170)+1,FIND(")",'Raw Data'!$H3170)-FIND("(",'Raw Data'!$H3170)-1),"",'Raw Data'!$M3170)</f>
        <v>Rs.300</v>
      </c>
      <c r="T3170" s="27">
        <f t="shared" si="49"/>
        <v>1</v>
      </c>
      <c r="U3170" s="29">
        <f>'Raw Data'!$M3170*'Raw Data'!$T3170</f>
        <v>300</v>
      </c>
    </row>
    <row r="3171" spans="1:21" x14ac:dyDescent="0.3">
      <c r="A3171" s="20">
        <v>301208</v>
      </c>
      <c r="B3171" s="27" t="s">
        <v>341</v>
      </c>
      <c r="C3171" s="27">
        <v>1</v>
      </c>
      <c r="D3171" s="27" t="str">
        <f>VLOOKUP('Raw Data'!$C3171,'country description'!$A$2:$B$16,2,0)</f>
        <v>India</v>
      </c>
      <c r="E3171" s="27" t="s">
        <v>14</v>
      </c>
      <c r="F3171" s="27" t="s">
        <v>6452</v>
      </c>
      <c r="G3171" s="27" t="s">
        <v>393</v>
      </c>
      <c r="H3171" s="27" t="s">
        <v>18</v>
      </c>
      <c r="I3171" s="27" t="s">
        <v>19</v>
      </c>
      <c r="J3171" s="27" t="s">
        <v>19</v>
      </c>
      <c r="K3171" s="27">
        <v>1</v>
      </c>
      <c r="L3171" s="27">
        <v>16</v>
      </c>
      <c r="M3171" s="27">
        <v>300</v>
      </c>
      <c r="N3171" s="27">
        <v>2.9</v>
      </c>
      <c r="O3171" s="27">
        <v>2017</v>
      </c>
      <c r="P3171" s="27">
        <v>2</v>
      </c>
      <c r="Q3171" s="27">
        <v>24</v>
      </c>
      <c r="R3171" s="28">
        <f>DATE('Raw Data'!$O3171,'Raw Data'!$P3171,'Raw Data'!$Q3171)</f>
        <v>42790</v>
      </c>
      <c r="S3171" s="27" t="str">
        <f>CONCATENATE(MID('Raw Data'!$H3171,FIND("(",'Raw Data'!$H3171)+1,FIND(")",'Raw Data'!$H3171)-FIND("(",'Raw Data'!$H3171)-1),"",'Raw Data'!$M3171)</f>
        <v>Rs.300</v>
      </c>
      <c r="T3171" s="27">
        <f t="shared" si="49"/>
        <v>1</v>
      </c>
      <c r="U3171" s="29">
        <f>'Raw Data'!$M3171*'Raw Data'!$T3171</f>
        <v>300</v>
      </c>
    </row>
    <row r="3172" spans="1:21" x14ac:dyDescent="0.3">
      <c r="A3172" s="20">
        <v>9849</v>
      </c>
      <c r="B3172" s="27" t="s">
        <v>6453</v>
      </c>
      <c r="C3172" s="27">
        <v>1</v>
      </c>
      <c r="D3172" s="27" t="str">
        <f>VLOOKUP('Raw Data'!$C3172,'country description'!$A$2:$B$16,2,0)</f>
        <v>India</v>
      </c>
      <c r="E3172" s="27" t="s">
        <v>14</v>
      </c>
      <c r="F3172" s="27" t="s">
        <v>6454</v>
      </c>
      <c r="G3172" s="27" t="s">
        <v>599</v>
      </c>
      <c r="H3172" s="27" t="s">
        <v>18</v>
      </c>
      <c r="I3172" s="27" t="s">
        <v>19</v>
      </c>
      <c r="J3172" s="27" t="s">
        <v>24</v>
      </c>
      <c r="K3172" s="27">
        <v>1</v>
      </c>
      <c r="L3172" s="27">
        <v>8</v>
      </c>
      <c r="M3172" s="27">
        <v>300</v>
      </c>
      <c r="N3172" s="27">
        <v>3</v>
      </c>
      <c r="O3172" s="27">
        <v>2013</v>
      </c>
      <c r="P3172" s="27">
        <v>2</v>
      </c>
      <c r="Q3172" s="27">
        <v>19</v>
      </c>
      <c r="R3172" s="28">
        <f>DATE('Raw Data'!$O3172,'Raw Data'!$P3172,'Raw Data'!$Q3172)</f>
        <v>41324</v>
      </c>
      <c r="S3172" s="27" t="str">
        <f>CONCATENATE(MID('Raw Data'!$H3172,FIND("(",'Raw Data'!$H3172)+1,FIND(")",'Raw Data'!$H3172)-FIND("(",'Raw Data'!$H3172)-1),"",'Raw Data'!$M3172)</f>
        <v>Rs.300</v>
      </c>
      <c r="T3172" s="27">
        <f t="shared" si="49"/>
        <v>1</v>
      </c>
      <c r="U3172" s="29">
        <f>'Raw Data'!$M3172*'Raw Data'!$T3172</f>
        <v>300</v>
      </c>
    </row>
    <row r="3173" spans="1:21" x14ac:dyDescent="0.3">
      <c r="A3173" s="20">
        <v>18356797</v>
      </c>
      <c r="B3173" s="27" t="s">
        <v>6455</v>
      </c>
      <c r="C3173" s="27">
        <v>1</v>
      </c>
      <c r="D3173" s="27" t="str">
        <f>VLOOKUP('Raw Data'!$C3173,'country description'!$A$2:$B$16,2,0)</f>
        <v>India</v>
      </c>
      <c r="E3173" s="27" t="s">
        <v>14</v>
      </c>
      <c r="F3173" s="27" t="s">
        <v>6456</v>
      </c>
      <c r="G3173" s="27" t="s">
        <v>6457</v>
      </c>
      <c r="H3173" s="27" t="s">
        <v>18</v>
      </c>
      <c r="I3173" s="27" t="s">
        <v>19</v>
      </c>
      <c r="J3173" s="27" t="s">
        <v>19</v>
      </c>
      <c r="K3173" s="27">
        <v>1</v>
      </c>
      <c r="L3173" s="27">
        <v>1</v>
      </c>
      <c r="M3173" s="27">
        <v>300</v>
      </c>
      <c r="N3173" s="27">
        <v>1</v>
      </c>
      <c r="O3173" s="27">
        <v>2011</v>
      </c>
      <c r="P3173" s="27">
        <v>2</v>
      </c>
      <c r="Q3173" s="27">
        <v>2</v>
      </c>
      <c r="R3173" s="28">
        <f>DATE('Raw Data'!$O3173,'Raw Data'!$P3173,'Raw Data'!$Q3173)</f>
        <v>40576</v>
      </c>
      <c r="S3173" s="27" t="str">
        <f>CONCATENATE(MID('Raw Data'!$H3173,FIND("(",'Raw Data'!$H3173)+1,FIND(")",'Raw Data'!$H3173)-FIND("(",'Raw Data'!$H3173)-1),"",'Raw Data'!$M3173)</f>
        <v>Rs.300</v>
      </c>
      <c r="T3173" s="27">
        <f t="shared" si="49"/>
        <v>1</v>
      </c>
      <c r="U3173" s="29">
        <f>'Raw Data'!$M3173*'Raw Data'!$T3173</f>
        <v>300</v>
      </c>
    </row>
    <row r="3174" spans="1:21" x14ac:dyDescent="0.3">
      <c r="A3174" s="20">
        <v>18350159</v>
      </c>
      <c r="B3174" s="27" t="s">
        <v>4434</v>
      </c>
      <c r="C3174" s="27">
        <v>1</v>
      </c>
      <c r="D3174" s="27" t="str">
        <f>VLOOKUP('Raw Data'!$C3174,'country description'!$A$2:$B$16,2,0)</f>
        <v>India</v>
      </c>
      <c r="E3174" s="27" t="s">
        <v>14</v>
      </c>
      <c r="F3174" s="27" t="s">
        <v>6458</v>
      </c>
      <c r="G3174" s="27" t="s">
        <v>434</v>
      </c>
      <c r="H3174" s="27" t="s">
        <v>18</v>
      </c>
      <c r="I3174" s="27" t="s">
        <v>19</v>
      </c>
      <c r="J3174" s="27" t="s">
        <v>19</v>
      </c>
      <c r="K3174" s="27">
        <v>1</v>
      </c>
      <c r="L3174" s="27">
        <v>1</v>
      </c>
      <c r="M3174" s="27">
        <v>300</v>
      </c>
      <c r="N3174" s="27">
        <v>1</v>
      </c>
      <c r="O3174" s="27">
        <v>2017</v>
      </c>
      <c r="P3174" s="27">
        <v>2</v>
      </c>
      <c r="Q3174" s="27">
        <v>26</v>
      </c>
      <c r="R3174" s="28">
        <f>DATE('Raw Data'!$O3174,'Raw Data'!$P3174,'Raw Data'!$Q3174)</f>
        <v>42792</v>
      </c>
      <c r="S3174" s="27" t="str">
        <f>CONCATENATE(MID('Raw Data'!$H3174,FIND("(",'Raw Data'!$H3174)+1,FIND(")",'Raw Data'!$H3174)-FIND("(",'Raw Data'!$H3174)-1),"",'Raw Data'!$M3174)</f>
        <v>Rs.300</v>
      </c>
      <c r="T3174" s="27">
        <f t="shared" si="49"/>
        <v>1</v>
      </c>
      <c r="U3174" s="29">
        <f>'Raw Data'!$M3174*'Raw Data'!$T3174</f>
        <v>300</v>
      </c>
    </row>
    <row r="3175" spans="1:21" x14ac:dyDescent="0.3">
      <c r="A3175" s="20">
        <v>312145</v>
      </c>
      <c r="B3175" s="27" t="s">
        <v>6459</v>
      </c>
      <c r="C3175" s="27">
        <v>1</v>
      </c>
      <c r="D3175" s="27" t="str">
        <f>VLOOKUP('Raw Data'!$C3175,'country description'!$A$2:$B$16,2,0)</f>
        <v>India</v>
      </c>
      <c r="E3175" s="27" t="s">
        <v>14</v>
      </c>
      <c r="F3175" s="27" t="s">
        <v>753</v>
      </c>
      <c r="G3175" s="27" t="s">
        <v>5267</v>
      </c>
      <c r="H3175" s="27" t="s">
        <v>18</v>
      </c>
      <c r="I3175" s="27" t="s">
        <v>19</v>
      </c>
      <c r="J3175" s="27" t="s">
        <v>19</v>
      </c>
      <c r="K3175" s="27">
        <v>1</v>
      </c>
      <c r="L3175" s="27">
        <v>21</v>
      </c>
      <c r="M3175" s="27">
        <v>300</v>
      </c>
      <c r="N3175" s="27">
        <v>3.1</v>
      </c>
      <c r="O3175" s="27">
        <v>2010</v>
      </c>
      <c r="P3175" s="27">
        <v>2</v>
      </c>
      <c r="Q3175" s="27">
        <v>24</v>
      </c>
      <c r="R3175" s="28">
        <f>DATE('Raw Data'!$O3175,'Raw Data'!$P3175,'Raw Data'!$Q3175)</f>
        <v>40233</v>
      </c>
      <c r="S3175" s="27" t="str">
        <f>CONCATENATE(MID('Raw Data'!$H3175,FIND("(",'Raw Data'!$H3175)+1,FIND(")",'Raw Data'!$H3175)-FIND("(",'Raw Data'!$H3175)-1),"",'Raw Data'!$M3175)</f>
        <v>Rs.300</v>
      </c>
      <c r="T3175" s="27">
        <f t="shared" si="49"/>
        <v>1</v>
      </c>
      <c r="U3175" s="29">
        <f>'Raw Data'!$M3175*'Raw Data'!$T3175</f>
        <v>300</v>
      </c>
    </row>
    <row r="3176" spans="1:21" x14ac:dyDescent="0.3">
      <c r="A3176" s="20">
        <v>18358295</v>
      </c>
      <c r="B3176" s="27" t="s">
        <v>6460</v>
      </c>
      <c r="C3176" s="27">
        <v>1</v>
      </c>
      <c r="D3176" s="27" t="str">
        <f>VLOOKUP('Raw Data'!$C3176,'country description'!$A$2:$B$16,2,0)</f>
        <v>India</v>
      </c>
      <c r="E3176" s="27" t="s">
        <v>14</v>
      </c>
      <c r="F3176" s="27" t="s">
        <v>6461</v>
      </c>
      <c r="G3176" s="27" t="s">
        <v>424</v>
      </c>
      <c r="H3176" s="27" t="s">
        <v>18</v>
      </c>
      <c r="I3176" s="27" t="s">
        <v>19</v>
      </c>
      <c r="J3176" s="27" t="s">
        <v>19</v>
      </c>
      <c r="K3176" s="27">
        <v>1</v>
      </c>
      <c r="L3176" s="27">
        <v>4</v>
      </c>
      <c r="M3176" s="27">
        <v>300</v>
      </c>
      <c r="N3176" s="27">
        <v>3</v>
      </c>
      <c r="O3176" s="27">
        <v>2016</v>
      </c>
      <c r="P3176" s="27">
        <v>2</v>
      </c>
      <c r="Q3176" s="27">
        <v>10</v>
      </c>
      <c r="R3176" s="28">
        <f>DATE('Raw Data'!$O3176,'Raw Data'!$P3176,'Raw Data'!$Q3176)</f>
        <v>42410</v>
      </c>
      <c r="S3176" s="27" t="str">
        <f>CONCATENATE(MID('Raw Data'!$H3176,FIND("(",'Raw Data'!$H3176)+1,FIND(")",'Raw Data'!$H3176)-FIND("(",'Raw Data'!$H3176)-1),"",'Raw Data'!$M3176)</f>
        <v>Rs.300</v>
      </c>
      <c r="T3176" s="27">
        <f t="shared" si="49"/>
        <v>1</v>
      </c>
      <c r="U3176" s="29">
        <f>'Raw Data'!$M3176*'Raw Data'!$T3176</f>
        <v>300</v>
      </c>
    </row>
    <row r="3177" spans="1:21" x14ac:dyDescent="0.3">
      <c r="A3177" s="20">
        <v>18317756</v>
      </c>
      <c r="B3177" s="27" t="s">
        <v>6462</v>
      </c>
      <c r="C3177" s="27">
        <v>1</v>
      </c>
      <c r="D3177" s="27" t="str">
        <f>VLOOKUP('Raw Data'!$C3177,'country description'!$A$2:$B$16,2,0)</f>
        <v>India</v>
      </c>
      <c r="E3177" s="27" t="s">
        <v>14</v>
      </c>
      <c r="F3177" s="27" t="s">
        <v>6463</v>
      </c>
      <c r="G3177" s="27" t="s">
        <v>393</v>
      </c>
      <c r="H3177" s="27" t="s">
        <v>18</v>
      </c>
      <c r="I3177" s="27" t="s">
        <v>19</v>
      </c>
      <c r="J3177" s="27" t="s">
        <v>19</v>
      </c>
      <c r="K3177" s="27">
        <v>1</v>
      </c>
      <c r="L3177" s="27">
        <v>8</v>
      </c>
      <c r="M3177" s="27">
        <v>300</v>
      </c>
      <c r="N3177" s="27">
        <v>3.1</v>
      </c>
      <c r="O3177" s="27">
        <v>2012</v>
      </c>
      <c r="P3177" s="27">
        <v>2</v>
      </c>
      <c r="Q3177" s="27">
        <v>26</v>
      </c>
      <c r="R3177" s="28">
        <f>DATE('Raw Data'!$O3177,'Raw Data'!$P3177,'Raw Data'!$Q3177)</f>
        <v>40965</v>
      </c>
      <c r="S3177" s="27" t="str">
        <f>CONCATENATE(MID('Raw Data'!$H3177,FIND("(",'Raw Data'!$H3177)+1,FIND(")",'Raw Data'!$H3177)-FIND("(",'Raw Data'!$H3177)-1),"",'Raw Data'!$M3177)</f>
        <v>Rs.300</v>
      </c>
      <c r="T3177" s="27">
        <f t="shared" si="49"/>
        <v>1</v>
      </c>
      <c r="U3177" s="29">
        <f>'Raw Data'!$M3177*'Raw Data'!$T3177</f>
        <v>300</v>
      </c>
    </row>
    <row r="3178" spans="1:21" x14ac:dyDescent="0.3">
      <c r="A3178" s="20">
        <v>310936</v>
      </c>
      <c r="B3178" s="27" t="s">
        <v>726</v>
      </c>
      <c r="C3178" s="27">
        <v>1</v>
      </c>
      <c r="D3178" s="27" t="str">
        <f>VLOOKUP('Raw Data'!$C3178,'country description'!$A$2:$B$16,2,0)</f>
        <v>India</v>
      </c>
      <c r="E3178" s="27" t="s">
        <v>14</v>
      </c>
      <c r="F3178" s="27" t="s">
        <v>6464</v>
      </c>
      <c r="G3178" s="27" t="s">
        <v>727</v>
      </c>
      <c r="H3178" s="27" t="s">
        <v>18</v>
      </c>
      <c r="I3178" s="27" t="s">
        <v>19</v>
      </c>
      <c r="J3178" s="27" t="s">
        <v>19</v>
      </c>
      <c r="K3178" s="27">
        <v>1</v>
      </c>
      <c r="L3178" s="27">
        <v>9</v>
      </c>
      <c r="M3178" s="27">
        <v>300</v>
      </c>
      <c r="N3178" s="27">
        <v>3.1</v>
      </c>
      <c r="O3178" s="27">
        <v>2013</v>
      </c>
      <c r="P3178" s="27">
        <v>2</v>
      </c>
      <c r="Q3178" s="27">
        <v>10</v>
      </c>
      <c r="R3178" s="28">
        <f>DATE('Raw Data'!$O3178,'Raw Data'!$P3178,'Raw Data'!$Q3178)</f>
        <v>41315</v>
      </c>
      <c r="S3178" s="27" t="str">
        <f>CONCATENATE(MID('Raw Data'!$H3178,FIND("(",'Raw Data'!$H3178)+1,FIND(")",'Raw Data'!$H3178)-FIND("(",'Raw Data'!$H3178)-1),"",'Raw Data'!$M3178)</f>
        <v>Rs.300</v>
      </c>
      <c r="T3178" s="27">
        <f t="shared" si="49"/>
        <v>1</v>
      </c>
      <c r="U3178" s="29">
        <f>'Raw Data'!$M3178*'Raw Data'!$T3178</f>
        <v>300</v>
      </c>
    </row>
    <row r="3179" spans="1:21" x14ac:dyDescent="0.3">
      <c r="A3179" s="20">
        <v>18225831</v>
      </c>
      <c r="B3179" s="27" t="s">
        <v>6465</v>
      </c>
      <c r="C3179" s="27">
        <v>1</v>
      </c>
      <c r="D3179" s="27" t="str">
        <f>VLOOKUP('Raw Data'!$C3179,'country description'!$A$2:$B$16,2,0)</f>
        <v>India</v>
      </c>
      <c r="E3179" s="27" t="s">
        <v>14</v>
      </c>
      <c r="F3179" s="27" t="s">
        <v>6466</v>
      </c>
      <c r="G3179" s="27" t="s">
        <v>464</v>
      </c>
      <c r="H3179" s="27" t="s">
        <v>18</v>
      </c>
      <c r="I3179" s="27" t="s">
        <v>19</v>
      </c>
      <c r="J3179" s="27" t="s">
        <v>19</v>
      </c>
      <c r="K3179" s="27">
        <v>1</v>
      </c>
      <c r="L3179" s="27">
        <v>3</v>
      </c>
      <c r="M3179" s="27">
        <v>300</v>
      </c>
      <c r="N3179" s="27">
        <v>1</v>
      </c>
      <c r="O3179" s="27">
        <v>2013</v>
      </c>
      <c r="P3179" s="27">
        <v>2</v>
      </c>
      <c r="Q3179" s="27">
        <v>23</v>
      </c>
      <c r="R3179" s="28">
        <f>DATE('Raw Data'!$O3179,'Raw Data'!$P3179,'Raw Data'!$Q3179)</f>
        <v>41328</v>
      </c>
      <c r="S3179" s="27" t="str">
        <f>CONCATENATE(MID('Raw Data'!$H3179,FIND("(",'Raw Data'!$H3179)+1,FIND(")",'Raw Data'!$H3179)-FIND("(",'Raw Data'!$H3179)-1),"",'Raw Data'!$M3179)</f>
        <v>Rs.300</v>
      </c>
      <c r="T3179" s="27">
        <f t="shared" si="49"/>
        <v>1</v>
      </c>
      <c r="U3179" s="29">
        <f>'Raw Data'!$M3179*'Raw Data'!$T3179</f>
        <v>300</v>
      </c>
    </row>
    <row r="3180" spans="1:21" x14ac:dyDescent="0.3">
      <c r="A3180" s="20">
        <v>9262</v>
      </c>
      <c r="B3180" s="27" t="s">
        <v>6467</v>
      </c>
      <c r="C3180" s="27">
        <v>1</v>
      </c>
      <c r="D3180" s="27" t="str">
        <f>VLOOKUP('Raw Data'!$C3180,'country description'!$A$2:$B$16,2,0)</f>
        <v>India</v>
      </c>
      <c r="E3180" s="27" t="s">
        <v>14</v>
      </c>
      <c r="F3180" s="27" t="s">
        <v>6468</v>
      </c>
      <c r="G3180" s="27" t="s">
        <v>566</v>
      </c>
      <c r="H3180" s="27" t="s">
        <v>18</v>
      </c>
      <c r="I3180" s="27" t="s">
        <v>19</v>
      </c>
      <c r="J3180" s="27" t="s">
        <v>19</v>
      </c>
      <c r="K3180" s="27">
        <v>1</v>
      </c>
      <c r="L3180" s="27">
        <v>2</v>
      </c>
      <c r="M3180" s="27">
        <v>300</v>
      </c>
      <c r="N3180" s="27">
        <v>1</v>
      </c>
      <c r="O3180" s="27">
        <v>2013</v>
      </c>
      <c r="P3180" s="27">
        <v>2</v>
      </c>
      <c r="Q3180" s="27">
        <v>27</v>
      </c>
      <c r="R3180" s="28">
        <f>DATE('Raw Data'!$O3180,'Raw Data'!$P3180,'Raw Data'!$Q3180)</f>
        <v>41332</v>
      </c>
      <c r="S3180" s="27" t="str">
        <f>CONCATENATE(MID('Raw Data'!$H3180,FIND("(",'Raw Data'!$H3180)+1,FIND(")",'Raw Data'!$H3180)-FIND("(",'Raw Data'!$H3180)-1),"",'Raw Data'!$M3180)</f>
        <v>Rs.300</v>
      </c>
      <c r="T3180" s="27">
        <f t="shared" si="49"/>
        <v>1</v>
      </c>
      <c r="U3180" s="29">
        <f>'Raw Data'!$M3180*'Raw Data'!$T3180</f>
        <v>300</v>
      </c>
    </row>
    <row r="3181" spans="1:21" x14ac:dyDescent="0.3">
      <c r="A3181" s="20">
        <v>2370</v>
      </c>
      <c r="B3181" s="27" t="s">
        <v>6469</v>
      </c>
      <c r="C3181" s="27">
        <v>1</v>
      </c>
      <c r="D3181" s="27" t="str">
        <f>VLOOKUP('Raw Data'!$C3181,'country description'!$A$2:$B$16,2,0)</f>
        <v>India</v>
      </c>
      <c r="E3181" s="27" t="s">
        <v>14</v>
      </c>
      <c r="F3181" s="27" t="s">
        <v>6470</v>
      </c>
      <c r="G3181" s="27" t="s">
        <v>404</v>
      </c>
      <c r="H3181" s="27" t="s">
        <v>18</v>
      </c>
      <c r="I3181" s="27" t="s">
        <v>19</v>
      </c>
      <c r="J3181" s="27" t="s">
        <v>19</v>
      </c>
      <c r="K3181" s="27">
        <v>1</v>
      </c>
      <c r="L3181" s="27">
        <v>23</v>
      </c>
      <c r="M3181" s="27">
        <v>300</v>
      </c>
      <c r="N3181" s="27">
        <v>2.8</v>
      </c>
      <c r="O3181" s="27">
        <v>2018</v>
      </c>
      <c r="P3181" s="27">
        <v>2</v>
      </c>
      <c r="Q3181" s="27">
        <v>6</v>
      </c>
      <c r="R3181" s="28">
        <f>DATE('Raw Data'!$O3181,'Raw Data'!$P3181,'Raw Data'!$Q3181)</f>
        <v>43137</v>
      </c>
      <c r="S3181" s="27" t="str">
        <f>CONCATENATE(MID('Raw Data'!$H3181,FIND("(",'Raw Data'!$H3181)+1,FIND(")",'Raw Data'!$H3181)-FIND("(",'Raw Data'!$H3181)-1),"",'Raw Data'!$M3181)</f>
        <v>Rs.300</v>
      </c>
      <c r="T3181" s="27">
        <f t="shared" si="49"/>
        <v>1</v>
      </c>
      <c r="U3181" s="29">
        <f>'Raw Data'!$M3181*'Raw Data'!$T3181</f>
        <v>300</v>
      </c>
    </row>
    <row r="3182" spans="1:21" x14ac:dyDescent="0.3">
      <c r="A3182" s="20">
        <v>302155</v>
      </c>
      <c r="B3182" s="27" t="s">
        <v>6471</v>
      </c>
      <c r="C3182" s="27">
        <v>1</v>
      </c>
      <c r="D3182" s="27" t="str">
        <f>VLOOKUP('Raw Data'!$C3182,'country description'!$A$2:$B$16,2,0)</f>
        <v>India</v>
      </c>
      <c r="E3182" s="27" t="s">
        <v>14</v>
      </c>
      <c r="F3182" s="27" t="s">
        <v>6472</v>
      </c>
      <c r="G3182" s="27" t="s">
        <v>458</v>
      </c>
      <c r="H3182" s="27" t="s">
        <v>18</v>
      </c>
      <c r="I3182" s="27" t="s">
        <v>19</v>
      </c>
      <c r="J3182" s="27" t="s">
        <v>19</v>
      </c>
      <c r="K3182" s="27">
        <v>1</v>
      </c>
      <c r="L3182" s="27">
        <v>28</v>
      </c>
      <c r="M3182" s="27">
        <v>300</v>
      </c>
      <c r="N3182" s="27">
        <v>3.1</v>
      </c>
      <c r="O3182" s="27">
        <v>2013</v>
      </c>
      <c r="P3182" s="27">
        <v>2</v>
      </c>
      <c r="Q3182" s="27">
        <v>19</v>
      </c>
      <c r="R3182" s="28">
        <f>DATE('Raw Data'!$O3182,'Raw Data'!$P3182,'Raw Data'!$Q3182)</f>
        <v>41324</v>
      </c>
      <c r="S3182" s="27" t="str">
        <f>CONCATENATE(MID('Raw Data'!$H3182,FIND("(",'Raw Data'!$H3182)+1,FIND(")",'Raw Data'!$H3182)-FIND("(",'Raw Data'!$H3182)-1),"",'Raw Data'!$M3182)</f>
        <v>Rs.300</v>
      </c>
      <c r="T3182" s="27">
        <f t="shared" si="49"/>
        <v>1</v>
      </c>
      <c r="U3182" s="29">
        <f>'Raw Data'!$M3182*'Raw Data'!$T3182</f>
        <v>300</v>
      </c>
    </row>
    <row r="3183" spans="1:21" x14ac:dyDescent="0.3">
      <c r="A3183" s="20">
        <v>18180073</v>
      </c>
      <c r="B3183" s="27" t="s">
        <v>6473</v>
      </c>
      <c r="C3183" s="27">
        <v>1</v>
      </c>
      <c r="D3183" s="27" t="str">
        <f>VLOOKUP('Raw Data'!$C3183,'country description'!$A$2:$B$16,2,0)</f>
        <v>India</v>
      </c>
      <c r="E3183" s="27" t="s">
        <v>14</v>
      </c>
      <c r="F3183" s="27" t="s">
        <v>6474</v>
      </c>
      <c r="G3183" s="27" t="s">
        <v>393</v>
      </c>
      <c r="H3183" s="27" t="s">
        <v>18</v>
      </c>
      <c r="I3183" s="27" t="s">
        <v>19</v>
      </c>
      <c r="J3183" s="27" t="s">
        <v>24</v>
      </c>
      <c r="K3183" s="27">
        <v>1</v>
      </c>
      <c r="L3183" s="27">
        <v>177</v>
      </c>
      <c r="M3183" s="27">
        <v>300</v>
      </c>
      <c r="N3183" s="27">
        <v>3.1</v>
      </c>
      <c r="O3183" s="27">
        <v>2011</v>
      </c>
      <c r="P3183" s="27">
        <v>2</v>
      </c>
      <c r="Q3183" s="27">
        <v>3</v>
      </c>
      <c r="R3183" s="28">
        <f>DATE('Raw Data'!$O3183,'Raw Data'!$P3183,'Raw Data'!$Q3183)</f>
        <v>40577</v>
      </c>
      <c r="S3183" s="27" t="str">
        <f>CONCATENATE(MID('Raw Data'!$H3183,FIND("(",'Raw Data'!$H3183)+1,FIND(")",'Raw Data'!$H3183)-FIND("(",'Raw Data'!$H3183)-1),"",'Raw Data'!$M3183)</f>
        <v>Rs.300</v>
      </c>
      <c r="T3183" s="27">
        <f t="shared" si="49"/>
        <v>1</v>
      </c>
      <c r="U3183" s="29">
        <f>'Raw Data'!$M3183*'Raw Data'!$T3183</f>
        <v>300</v>
      </c>
    </row>
    <row r="3184" spans="1:21" x14ac:dyDescent="0.3">
      <c r="A3184" s="20">
        <v>9230</v>
      </c>
      <c r="B3184" s="27" t="s">
        <v>6475</v>
      </c>
      <c r="C3184" s="27">
        <v>1</v>
      </c>
      <c r="D3184" s="27" t="str">
        <f>VLOOKUP('Raw Data'!$C3184,'country description'!$A$2:$B$16,2,0)</f>
        <v>India</v>
      </c>
      <c r="E3184" s="27" t="s">
        <v>14</v>
      </c>
      <c r="F3184" s="27" t="s">
        <v>6476</v>
      </c>
      <c r="G3184" s="27" t="s">
        <v>1487</v>
      </c>
      <c r="H3184" s="27" t="s">
        <v>18</v>
      </c>
      <c r="I3184" s="27" t="s">
        <v>19</v>
      </c>
      <c r="J3184" s="27" t="s">
        <v>19</v>
      </c>
      <c r="K3184" s="27">
        <v>1</v>
      </c>
      <c r="L3184" s="27">
        <v>96</v>
      </c>
      <c r="M3184" s="27">
        <v>300</v>
      </c>
      <c r="N3184" s="27">
        <v>3.7</v>
      </c>
      <c r="O3184" s="27">
        <v>2013</v>
      </c>
      <c r="P3184" s="27">
        <v>2</v>
      </c>
      <c r="Q3184" s="27">
        <v>15</v>
      </c>
      <c r="R3184" s="28">
        <f>DATE('Raw Data'!$O3184,'Raw Data'!$P3184,'Raw Data'!$Q3184)</f>
        <v>41320</v>
      </c>
      <c r="S3184" s="27" t="str">
        <f>CONCATENATE(MID('Raw Data'!$H3184,FIND("(",'Raw Data'!$H3184)+1,FIND(")",'Raw Data'!$H3184)-FIND("(",'Raw Data'!$H3184)-1),"",'Raw Data'!$M3184)</f>
        <v>Rs.300</v>
      </c>
      <c r="T3184" s="27">
        <f t="shared" si="49"/>
        <v>1</v>
      </c>
      <c r="U3184" s="29">
        <f>'Raw Data'!$M3184*'Raw Data'!$T3184</f>
        <v>300</v>
      </c>
    </row>
    <row r="3185" spans="1:21" x14ac:dyDescent="0.3">
      <c r="A3185" s="20">
        <v>18455210</v>
      </c>
      <c r="B3185" s="27" t="s">
        <v>6477</v>
      </c>
      <c r="C3185" s="27">
        <v>1</v>
      </c>
      <c r="D3185" s="27" t="str">
        <f>VLOOKUP('Raw Data'!$C3185,'country description'!$A$2:$B$16,2,0)</f>
        <v>India</v>
      </c>
      <c r="E3185" s="27" t="s">
        <v>14</v>
      </c>
      <c r="F3185" s="27" t="s">
        <v>6478</v>
      </c>
      <c r="G3185" s="27" t="s">
        <v>4087</v>
      </c>
      <c r="H3185" s="27" t="s">
        <v>18</v>
      </c>
      <c r="I3185" s="27" t="s">
        <v>19</v>
      </c>
      <c r="J3185" s="27" t="s">
        <v>19</v>
      </c>
      <c r="K3185" s="27">
        <v>1</v>
      </c>
      <c r="L3185" s="27">
        <v>20</v>
      </c>
      <c r="M3185" s="27">
        <v>300</v>
      </c>
      <c r="N3185" s="27">
        <v>3.4</v>
      </c>
      <c r="O3185" s="27">
        <v>2012</v>
      </c>
      <c r="P3185" s="27">
        <v>2</v>
      </c>
      <c r="Q3185" s="27">
        <v>25</v>
      </c>
      <c r="R3185" s="28">
        <f>DATE('Raw Data'!$O3185,'Raw Data'!$P3185,'Raw Data'!$Q3185)</f>
        <v>40964</v>
      </c>
      <c r="S3185" s="27" t="str">
        <f>CONCATENATE(MID('Raw Data'!$H3185,FIND("(",'Raw Data'!$H3185)+1,FIND(")",'Raw Data'!$H3185)-FIND("(",'Raw Data'!$H3185)-1),"",'Raw Data'!$M3185)</f>
        <v>Rs.300</v>
      </c>
      <c r="T3185" s="27">
        <f t="shared" si="49"/>
        <v>1</v>
      </c>
      <c r="U3185" s="29">
        <f>'Raw Data'!$M3185*'Raw Data'!$T3185</f>
        <v>300</v>
      </c>
    </row>
    <row r="3186" spans="1:21" x14ac:dyDescent="0.3">
      <c r="A3186" s="20">
        <v>310198</v>
      </c>
      <c r="B3186" s="27" t="s">
        <v>6479</v>
      </c>
      <c r="C3186" s="27">
        <v>1</v>
      </c>
      <c r="D3186" s="27" t="str">
        <f>VLOOKUP('Raw Data'!$C3186,'country description'!$A$2:$B$16,2,0)</f>
        <v>India</v>
      </c>
      <c r="E3186" s="27" t="s">
        <v>14</v>
      </c>
      <c r="F3186" s="27" t="s">
        <v>6480</v>
      </c>
      <c r="G3186" s="27" t="s">
        <v>461</v>
      </c>
      <c r="H3186" s="27" t="s">
        <v>18</v>
      </c>
      <c r="I3186" s="27" t="s">
        <v>19</v>
      </c>
      <c r="J3186" s="27" t="s">
        <v>19</v>
      </c>
      <c r="K3186" s="27">
        <v>1</v>
      </c>
      <c r="L3186" s="27">
        <v>1</v>
      </c>
      <c r="M3186" s="27">
        <v>300</v>
      </c>
      <c r="N3186" s="27">
        <v>1</v>
      </c>
      <c r="O3186" s="27">
        <v>2010</v>
      </c>
      <c r="P3186" s="27">
        <v>2</v>
      </c>
      <c r="Q3186" s="27">
        <v>26</v>
      </c>
      <c r="R3186" s="28">
        <f>DATE('Raw Data'!$O3186,'Raw Data'!$P3186,'Raw Data'!$Q3186)</f>
        <v>40235</v>
      </c>
      <c r="S3186" s="27" t="str">
        <f>CONCATENATE(MID('Raw Data'!$H3186,FIND("(",'Raw Data'!$H3186)+1,FIND(")",'Raw Data'!$H3186)-FIND("(",'Raw Data'!$H3186)-1),"",'Raw Data'!$M3186)</f>
        <v>Rs.300</v>
      </c>
      <c r="T3186" s="27">
        <f t="shared" si="49"/>
        <v>1</v>
      </c>
      <c r="U3186" s="29">
        <f>'Raw Data'!$M3186*'Raw Data'!$T3186</f>
        <v>300</v>
      </c>
    </row>
    <row r="3187" spans="1:21" x14ac:dyDescent="0.3">
      <c r="A3187" s="20">
        <v>304633</v>
      </c>
      <c r="B3187" s="27" t="s">
        <v>6481</v>
      </c>
      <c r="C3187" s="27">
        <v>1</v>
      </c>
      <c r="D3187" s="27" t="str">
        <f>VLOOKUP('Raw Data'!$C3187,'country description'!$A$2:$B$16,2,0)</f>
        <v>India</v>
      </c>
      <c r="E3187" s="27" t="s">
        <v>14</v>
      </c>
      <c r="F3187" s="27" t="s">
        <v>6482</v>
      </c>
      <c r="G3187" s="27" t="s">
        <v>461</v>
      </c>
      <c r="H3187" s="27" t="s">
        <v>18</v>
      </c>
      <c r="I3187" s="27" t="s">
        <v>19</v>
      </c>
      <c r="J3187" s="27" t="s">
        <v>19</v>
      </c>
      <c r="K3187" s="27">
        <v>1</v>
      </c>
      <c r="L3187" s="27">
        <v>7</v>
      </c>
      <c r="M3187" s="27">
        <v>300</v>
      </c>
      <c r="N3187" s="27">
        <v>3.1</v>
      </c>
      <c r="O3187" s="27">
        <v>2011</v>
      </c>
      <c r="P3187" s="27">
        <v>2</v>
      </c>
      <c r="Q3187" s="27">
        <v>13</v>
      </c>
      <c r="R3187" s="28">
        <f>DATE('Raw Data'!$O3187,'Raw Data'!$P3187,'Raw Data'!$Q3187)</f>
        <v>40587</v>
      </c>
      <c r="S3187" s="27" t="str">
        <f>CONCATENATE(MID('Raw Data'!$H3187,FIND("(",'Raw Data'!$H3187)+1,FIND(")",'Raw Data'!$H3187)-FIND("(",'Raw Data'!$H3187)-1),"",'Raw Data'!$M3187)</f>
        <v>Rs.300</v>
      </c>
      <c r="T3187" s="27">
        <f t="shared" si="49"/>
        <v>1</v>
      </c>
      <c r="U3187" s="29">
        <f>'Raw Data'!$M3187*'Raw Data'!$T3187</f>
        <v>300</v>
      </c>
    </row>
    <row r="3188" spans="1:21" x14ac:dyDescent="0.3">
      <c r="A3188" s="20">
        <v>302399</v>
      </c>
      <c r="B3188" s="27" t="s">
        <v>6483</v>
      </c>
      <c r="C3188" s="27">
        <v>1</v>
      </c>
      <c r="D3188" s="27" t="str">
        <f>VLOOKUP('Raw Data'!$C3188,'country description'!$A$2:$B$16,2,0)</f>
        <v>India</v>
      </c>
      <c r="E3188" s="27" t="s">
        <v>14</v>
      </c>
      <c r="F3188" s="27" t="s">
        <v>6484</v>
      </c>
      <c r="G3188" s="27" t="s">
        <v>458</v>
      </c>
      <c r="H3188" s="27" t="s">
        <v>18</v>
      </c>
      <c r="I3188" s="27" t="s">
        <v>19</v>
      </c>
      <c r="J3188" s="27" t="s">
        <v>19</v>
      </c>
      <c r="K3188" s="27">
        <v>1</v>
      </c>
      <c r="L3188" s="27">
        <v>22</v>
      </c>
      <c r="M3188" s="27">
        <v>300</v>
      </c>
      <c r="N3188" s="27">
        <v>3</v>
      </c>
      <c r="O3188" s="27">
        <v>2016</v>
      </c>
      <c r="P3188" s="27">
        <v>2</v>
      </c>
      <c r="Q3188" s="27">
        <v>7</v>
      </c>
      <c r="R3188" s="28">
        <f>DATE('Raw Data'!$O3188,'Raw Data'!$P3188,'Raw Data'!$Q3188)</f>
        <v>42407</v>
      </c>
      <c r="S3188" s="27" t="str">
        <f>CONCATENATE(MID('Raw Data'!$H3188,FIND("(",'Raw Data'!$H3188)+1,FIND(")",'Raw Data'!$H3188)-FIND("(",'Raw Data'!$H3188)-1),"",'Raw Data'!$M3188)</f>
        <v>Rs.300</v>
      </c>
      <c r="T3188" s="27">
        <f t="shared" si="49"/>
        <v>1</v>
      </c>
      <c r="U3188" s="29">
        <f>'Raw Data'!$M3188*'Raw Data'!$T3188</f>
        <v>300</v>
      </c>
    </row>
    <row r="3189" spans="1:21" x14ac:dyDescent="0.3">
      <c r="A3189" s="20">
        <v>4716</v>
      </c>
      <c r="B3189" s="27" t="s">
        <v>6172</v>
      </c>
      <c r="C3189" s="27">
        <v>1</v>
      </c>
      <c r="D3189" s="27" t="str">
        <f>VLOOKUP('Raw Data'!$C3189,'country description'!$A$2:$B$16,2,0)</f>
        <v>India</v>
      </c>
      <c r="E3189" s="27" t="s">
        <v>14</v>
      </c>
      <c r="F3189" s="27" t="s">
        <v>6485</v>
      </c>
      <c r="G3189" s="27" t="s">
        <v>595</v>
      </c>
      <c r="H3189" s="27" t="s">
        <v>18</v>
      </c>
      <c r="I3189" s="27" t="s">
        <v>19</v>
      </c>
      <c r="J3189" s="27" t="s">
        <v>19</v>
      </c>
      <c r="K3189" s="27">
        <v>1</v>
      </c>
      <c r="L3189" s="27">
        <v>21</v>
      </c>
      <c r="M3189" s="27">
        <v>300</v>
      </c>
      <c r="N3189" s="27">
        <v>3.4</v>
      </c>
      <c r="O3189" s="27">
        <v>2017</v>
      </c>
      <c r="P3189" s="27">
        <v>2</v>
      </c>
      <c r="Q3189" s="27">
        <v>2</v>
      </c>
      <c r="R3189" s="28">
        <f>DATE('Raw Data'!$O3189,'Raw Data'!$P3189,'Raw Data'!$Q3189)</f>
        <v>42768</v>
      </c>
      <c r="S3189" s="27" t="str">
        <f>CONCATENATE(MID('Raw Data'!$H3189,FIND("(",'Raw Data'!$H3189)+1,FIND(")",'Raw Data'!$H3189)-FIND("(",'Raw Data'!$H3189)-1),"",'Raw Data'!$M3189)</f>
        <v>Rs.300</v>
      </c>
      <c r="T3189" s="27">
        <f t="shared" si="49"/>
        <v>1</v>
      </c>
      <c r="U3189" s="29">
        <f>'Raw Data'!$M3189*'Raw Data'!$T3189</f>
        <v>300</v>
      </c>
    </row>
    <row r="3190" spans="1:21" x14ac:dyDescent="0.3">
      <c r="A3190" s="20">
        <v>304453</v>
      </c>
      <c r="B3190" s="27" t="s">
        <v>6486</v>
      </c>
      <c r="C3190" s="27">
        <v>1</v>
      </c>
      <c r="D3190" s="27" t="str">
        <f>VLOOKUP('Raw Data'!$C3190,'country description'!$A$2:$B$16,2,0)</f>
        <v>India</v>
      </c>
      <c r="E3190" s="27" t="s">
        <v>14</v>
      </c>
      <c r="F3190" s="27" t="s">
        <v>6487</v>
      </c>
      <c r="G3190" s="27" t="s">
        <v>393</v>
      </c>
      <c r="H3190" s="27" t="s">
        <v>18</v>
      </c>
      <c r="I3190" s="27" t="s">
        <v>19</v>
      </c>
      <c r="J3190" s="27" t="s">
        <v>19</v>
      </c>
      <c r="K3190" s="27">
        <v>1</v>
      </c>
      <c r="L3190" s="27">
        <v>4</v>
      </c>
      <c r="M3190" s="27">
        <v>300</v>
      </c>
      <c r="N3190" s="27">
        <v>3</v>
      </c>
      <c r="O3190" s="27">
        <v>2016</v>
      </c>
      <c r="P3190" s="27">
        <v>2</v>
      </c>
      <c r="Q3190" s="27">
        <v>27</v>
      </c>
      <c r="R3190" s="28">
        <f>DATE('Raw Data'!$O3190,'Raw Data'!$P3190,'Raw Data'!$Q3190)</f>
        <v>42427</v>
      </c>
      <c r="S3190" s="27" t="str">
        <f>CONCATENATE(MID('Raw Data'!$H3190,FIND("(",'Raw Data'!$H3190)+1,FIND(")",'Raw Data'!$H3190)-FIND("(",'Raw Data'!$H3190)-1),"",'Raw Data'!$M3190)</f>
        <v>Rs.300</v>
      </c>
      <c r="T3190" s="27">
        <f t="shared" si="49"/>
        <v>1</v>
      </c>
      <c r="U3190" s="29">
        <f>'Raw Data'!$M3190*'Raw Data'!$T3190</f>
        <v>300</v>
      </c>
    </row>
    <row r="3191" spans="1:21" x14ac:dyDescent="0.3">
      <c r="A3191" s="20">
        <v>312054</v>
      </c>
      <c r="B3191" s="27" t="s">
        <v>6488</v>
      </c>
      <c r="C3191" s="27">
        <v>1</v>
      </c>
      <c r="D3191" s="27" t="str">
        <f>VLOOKUP('Raw Data'!$C3191,'country description'!$A$2:$B$16,2,0)</f>
        <v>India</v>
      </c>
      <c r="E3191" s="27" t="s">
        <v>14</v>
      </c>
      <c r="F3191" s="27" t="s">
        <v>6489</v>
      </c>
      <c r="G3191" s="27" t="s">
        <v>6490</v>
      </c>
      <c r="H3191" s="27" t="s">
        <v>18</v>
      </c>
      <c r="I3191" s="27" t="s">
        <v>19</v>
      </c>
      <c r="J3191" s="27" t="s">
        <v>19</v>
      </c>
      <c r="K3191" s="27">
        <v>1</v>
      </c>
      <c r="L3191" s="27">
        <v>14</v>
      </c>
      <c r="M3191" s="27">
        <v>300</v>
      </c>
      <c r="N3191" s="27">
        <v>3.1</v>
      </c>
      <c r="O3191" s="27">
        <v>2016</v>
      </c>
      <c r="P3191" s="27">
        <v>2</v>
      </c>
      <c r="Q3191" s="27">
        <v>18</v>
      </c>
      <c r="R3191" s="28">
        <f>DATE('Raw Data'!$O3191,'Raw Data'!$P3191,'Raw Data'!$Q3191)</f>
        <v>42418</v>
      </c>
      <c r="S3191" s="27" t="str">
        <f>CONCATENATE(MID('Raw Data'!$H3191,FIND("(",'Raw Data'!$H3191)+1,FIND(")",'Raw Data'!$H3191)-FIND("(",'Raw Data'!$H3191)-1),"",'Raw Data'!$M3191)</f>
        <v>Rs.300</v>
      </c>
      <c r="T3191" s="27">
        <f t="shared" si="49"/>
        <v>1</v>
      </c>
      <c r="U3191" s="29">
        <f>'Raw Data'!$M3191*'Raw Data'!$T3191</f>
        <v>300</v>
      </c>
    </row>
    <row r="3192" spans="1:21" x14ac:dyDescent="0.3">
      <c r="A3192" s="20">
        <v>18263693</v>
      </c>
      <c r="B3192" s="27" t="s">
        <v>6491</v>
      </c>
      <c r="C3192" s="27">
        <v>1</v>
      </c>
      <c r="D3192" s="27" t="str">
        <f>VLOOKUP('Raw Data'!$C3192,'country description'!$A$2:$B$16,2,0)</f>
        <v>India</v>
      </c>
      <c r="E3192" s="27" t="s">
        <v>14</v>
      </c>
      <c r="F3192" s="27" t="s">
        <v>6492</v>
      </c>
      <c r="G3192" s="27" t="s">
        <v>455</v>
      </c>
      <c r="H3192" s="27" t="s">
        <v>18</v>
      </c>
      <c r="I3192" s="27" t="s">
        <v>19</v>
      </c>
      <c r="J3192" s="27" t="s">
        <v>19</v>
      </c>
      <c r="K3192" s="27">
        <v>1</v>
      </c>
      <c r="L3192" s="27">
        <v>10</v>
      </c>
      <c r="M3192" s="27">
        <v>300</v>
      </c>
      <c r="N3192" s="27">
        <v>3.1</v>
      </c>
      <c r="O3192" s="27">
        <v>2015</v>
      </c>
      <c r="P3192" s="27">
        <v>2</v>
      </c>
      <c r="Q3192" s="27">
        <v>5</v>
      </c>
      <c r="R3192" s="28">
        <f>DATE('Raw Data'!$O3192,'Raw Data'!$P3192,'Raw Data'!$Q3192)</f>
        <v>42040</v>
      </c>
      <c r="S3192" s="27" t="str">
        <f>CONCATENATE(MID('Raw Data'!$H3192,FIND("(",'Raw Data'!$H3192)+1,FIND(")",'Raw Data'!$H3192)-FIND("(",'Raw Data'!$H3192)-1),"",'Raw Data'!$M3192)</f>
        <v>Rs.300</v>
      </c>
      <c r="T3192" s="27">
        <f t="shared" si="49"/>
        <v>1</v>
      </c>
      <c r="U3192" s="29">
        <f>'Raw Data'!$M3192*'Raw Data'!$T3192</f>
        <v>300</v>
      </c>
    </row>
    <row r="3193" spans="1:21" x14ac:dyDescent="0.3">
      <c r="A3193" s="20">
        <v>311333</v>
      </c>
      <c r="B3193" s="27" t="s">
        <v>1244</v>
      </c>
      <c r="C3193" s="27">
        <v>1</v>
      </c>
      <c r="D3193" s="27" t="str">
        <f>VLOOKUP('Raw Data'!$C3193,'country description'!$A$2:$B$16,2,0)</f>
        <v>India</v>
      </c>
      <c r="E3193" s="27" t="s">
        <v>14</v>
      </c>
      <c r="F3193" s="27" t="s">
        <v>6493</v>
      </c>
      <c r="G3193" s="27" t="s">
        <v>1117</v>
      </c>
      <c r="H3193" s="27" t="s">
        <v>18</v>
      </c>
      <c r="I3193" s="27" t="s">
        <v>19</v>
      </c>
      <c r="J3193" s="27" t="s">
        <v>19</v>
      </c>
      <c r="K3193" s="27">
        <v>1</v>
      </c>
      <c r="L3193" s="27">
        <v>7</v>
      </c>
      <c r="M3193" s="27">
        <v>300</v>
      </c>
      <c r="N3193" s="27">
        <v>3.1</v>
      </c>
      <c r="O3193" s="27">
        <v>2015</v>
      </c>
      <c r="P3193" s="27">
        <v>2</v>
      </c>
      <c r="Q3193" s="27">
        <v>9</v>
      </c>
      <c r="R3193" s="28">
        <f>DATE('Raw Data'!$O3193,'Raw Data'!$P3193,'Raw Data'!$Q3193)</f>
        <v>42044</v>
      </c>
      <c r="S3193" s="27" t="str">
        <f>CONCATENATE(MID('Raw Data'!$H3193,FIND("(",'Raw Data'!$H3193)+1,FIND(")",'Raw Data'!$H3193)-FIND("(",'Raw Data'!$H3193)-1),"",'Raw Data'!$M3193)</f>
        <v>Rs.300</v>
      </c>
      <c r="T3193" s="27">
        <f t="shared" si="49"/>
        <v>1</v>
      </c>
      <c r="U3193" s="29">
        <f>'Raw Data'!$M3193*'Raw Data'!$T3193</f>
        <v>300</v>
      </c>
    </row>
    <row r="3194" spans="1:21" x14ac:dyDescent="0.3">
      <c r="A3194" s="20">
        <v>7457</v>
      </c>
      <c r="B3194" s="27" t="s">
        <v>6050</v>
      </c>
      <c r="C3194" s="27">
        <v>1</v>
      </c>
      <c r="D3194" s="27" t="str">
        <f>VLOOKUP('Raw Data'!$C3194,'country description'!$A$2:$B$16,2,0)</f>
        <v>India</v>
      </c>
      <c r="E3194" s="27" t="s">
        <v>14</v>
      </c>
      <c r="F3194" s="27" t="s">
        <v>6494</v>
      </c>
      <c r="G3194" s="27" t="s">
        <v>455</v>
      </c>
      <c r="H3194" s="27" t="s">
        <v>18</v>
      </c>
      <c r="I3194" s="27" t="s">
        <v>19</v>
      </c>
      <c r="J3194" s="27" t="s">
        <v>19</v>
      </c>
      <c r="K3194" s="27">
        <v>1</v>
      </c>
      <c r="L3194" s="27">
        <v>52</v>
      </c>
      <c r="M3194" s="27">
        <v>300</v>
      </c>
      <c r="N3194" s="27">
        <v>2.7</v>
      </c>
      <c r="O3194" s="27">
        <v>2010</v>
      </c>
      <c r="P3194" s="27">
        <v>2</v>
      </c>
      <c r="Q3194" s="27">
        <v>7</v>
      </c>
      <c r="R3194" s="28">
        <f>DATE('Raw Data'!$O3194,'Raw Data'!$P3194,'Raw Data'!$Q3194)</f>
        <v>40216</v>
      </c>
      <c r="S3194" s="27" t="str">
        <f>CONCATENATE(MID('Raw Data'!$H3194,FIND("(",'Raw Data'!$H3194)+1,FIND(")",'Raw Data'!$H3194)-FIND("(",'Raw Data'!$H3194)-1),"",'Raw Data'!$M3194)</f>
        <v>Rs.300</v>
      </c>
      <c r="T3194" s="27">
        <f t="shared" si="49"/>
        <v>1</v>
      </c>
      <c r="U3194" s="29">
        <f>'Raw Data'!$M3194*'Raw Data'!$T3194</f>
        <v>300</v>
      </c>
    </row>
    <row r="3195" spans="1:21" x14ac:dyDescent="0.3">
      <c r="A3195" s="20">
        <v>18394366</v>
      </c>
      <c r="B3195" s="27" t="s">
        <v>6495</v>
      </c>
      <c r="C3195" s="27">
        <v>1</v>
      </c>
      <c r="D3195" s="27" t="str">
        <f>VLOOKUP('Raw Data'!$C3195,'country description'!$A$2:$B$16,2,0)</f>
        <v>India</v>
      </c>
      <c r="E3195" s="27" t="s">
        <v>14</v>
      </c>
      <c r="F3195" s="27" t="s">
        <v>6496</v>
      </c>
      <c r="G3195" s="27" t="s">
        <v>4064</v>
      </c>
      <c r="H3195" s="27" t="s">
        <v>18</v>
      </c>
      <c r="I3195" s="27" t="s">
        <v>19</v>
      </c>
      <c r="J3195" s="27" t="s">
        <v>19</v>
      </c>
      <c r="K3195" s="27">
        <v>1</v>
      </c>
      <c r="L3195" s="27">
        <v>46</v>
      </c>
      <c r="M3195" s="27">
        <v>300</v>
      </c>
      <c r="N3195" s="27">
        <v>3.7</v>
      </c>
      <c r="O3195" s="27">
        <v>2012</v>
      </c>
      <c r="P3195" s="27">
        <v>1</v>
      </c>
      <c r="Q3195" s="27">
        <v>16</v>
      </c>
      <c r="R3195" s="28">
        <f>DATE('Raw Data'!$O3195,'Raw Data'!$P3195,'Raw Data'!$Q3195)</f>
        <v>40924</v>
      </c>
      <c r="S3195" s="27" t="str">
        <f>CONCATENATE(MID('Raw Data'!$H3195,FIND("(",'Raw Data'!$H3195)+1,FIND(")",'Raw Data'!$H3195)-FIND("(",'Raw Data'!$H3195)-1),"",'Raw Data'!$M3195)</f>
        <v>Rs.300</v>
      </c>
      <c r="T3195" s="27">
        <f t="shared" si="49"/>
        <v>1</v>
      </c>
      <c r="U3195" s="29">
        <f>'Raw Data'!$M3195*'Raw Data'!$T3195</f>
        <v>300</v>
      </c>
    </row>
    <row r="3196" spans="1:21" x14ac:dyDescent="0.3">
      <c r="A3196" s="20">
        <v>736</v>
      </c>
      <c r="B3196" s="27" t="s">
        <v>6497</v>
      </c>
      <c r="C3196" s="27">
        <v>1</v>
      </c>
      <c r="D3196" s="27" t="str">
        <f>VLOOKUP('Raw Data'!$C3196,'country description'!$A$2:$B$16,2,0)</f>
        <v>India</v>
      </c>
      <c r="E3196" s="27" t="s">
        <v>14</v>
      </c>
      <c r="F3196" s="27" t="s">
        <v>2056</v>
      </c>
      <c r="G3196" s="27" t="s">
        <v>424</v>
      </c>
      <c r="H3196" s="27" t="s">
        <v>18</v>
      </c>
      <c r="I3196" s="27" t="s">
        <v>19</v>
      </c>
      <c r="J3196" s="27" t="s">
        <v>19</v>
      </c>
      <c r="K3196" s="27">
        <v>1</v>
      </c>
      <c r="L3196" s="27">
        <v>28</v>
      </c>
      <c r="M3196" s="27">
        <v>300</v>
      </c>
      <c r="N3196" s="27">
        <v>3.2</v>
      </c>
      <c r="O3196" s="27">
        <v>2015</v>
      </c>
      <c r="P3196" s="27">
        <v>1</v>
      </c>
      <c r="Q3196" s="27">
        <v>26</v>
      </c>
      <c r="R3196" s="28">
        <f>DATE('Raw Data'!$O3196,'Raw Data'!$P3196,'Raw Data'!$Q3196)</f>
        <v>42030</v>
      </c>
      <c r="S3196" s="27" t="str">
        <f>CONCATENATE(MID('Raw Data'!$H3196,FIND("(",'Raw Data'!$H3196)+1,FIND(")",'Raw Data'!$H3196)-FIND("(",'Raw Data'!$H3196)-1),"",'Raw Data'!$M3196)</f>
        <v>Rs.300</v>
      </c>
      <c r="T3196" s="27">
        <f t="shared" si="49"/>
        <v>1</v>
      </c>
      <c r="U3196" s="29">
        <f>'Raw Data'!$M3196*'Raw Data'!$T3196</f>
        <v>300</v>
      </c>
    </row>
    <row r="3197" spans="1:21" x14ac:dyDescent="0.3">
      <c r="A3197" s="20">
        <v>18398753</v>
      </c>
      <c r="B3197" s="27" t="s">
        <v>6498</v>
      </c>
      <c r="C3197" s="27">
        <v>1</v>
      </c>
      <c r="D3197" s="27" t="str">
        <f>VLOOKUP('Raw Data'!$C3197,'country description'!$A$2:$B$16,2,0)</f>
        <v>India</v>
      </c>
      <c r="E3197" s="27" t="s">
        <v>14</v>
      </c>
      <c r="F3197" s="27" t="s">
        <v>6499</v>
      </c>
      <c r="G3197" s="27" t="s">
        <v>898</v>
      </c>
      <c r="H3197" s="27" t="s">
        <v>18</v>
      </c>
      <c r="I3197" s="27" t="s">
        <v>19</v>
      </c>
      <c r="J3197" s="27" t="s">
        <v>19</v>
      </c>
      <c r="K3197" s="27">
        <v>1</v>
      </c>
      <c r="L3197" s="27">
        <v>7</v>
      </c>
      <c r="M3197" s="27">
        <v>300</v>
      </c>
      <c r="N3197" s="27">
        <v>3</v>
      </c>
      <c r="O3197" s="27">
        <v>2018</v>
      </c>
      <c r="P3197" s="27">
        <v>1</v>
      </c>
      <c r="Q3197" s="27">
        <v>28</v>
      </c>
      <c r="R3197" s="28">
        <f>DATE('Raw Data'!$O3197,'Raw Data'!$P3197,'Raw Data'!$Q3197)</f>
        <v>43128</v>
      </c>
      <c r="S3197" s="27" t="str">
        <f>CONCATENATE(MID('Raw Data'!$H3197,FIND("(",'Raw Data'!$H3197)+1,FIND(")",'Raw Data'!$H3197)-FIND("(",'Raw Data'!$H3197)-1),"",'Raw Data'!$M3197)</f>
        <v>Rs.300</v>
      </c>
      <c r="T3197" s="27">
        <f t="shared" si="49"/>
        <v>1</v>
      </c>
      <c r="U3197" s="29">
        <f>'Raw Data'!$M3197*'Raw Data'!$T3197</f>
        <v>300</v>
      </c>
    </row>
    <row r="3198" spans="1:21" x14ac:dyDescent="0.3">
      <c r="A3198" s="20">
        <v>303264</v>
      </c>
      <c r="B3198" s="27" t="s">
        <v>1244</v>
      </c>
      <c r="C3198" s="27">
        <v>1</v>
      </c>
      <c r="D3198" s="27" t="str">
        <f>VLOOKUP('Raw Data'!$C3198,'country description'!$A$2:$B$16,2,0)</f>
        <v>India</v>
      </c>
      <c r="E3198" s="27" t="s">
        <v>14</v>
      </c>
      <c r="F3198" s="27" t="s">
        <v>6500</v>
      </c>
      <c r="G3198" s="27" t="s">
        <v>1117</v>
      </c>
      <c r="H3198" s="27" t="s">
        <v>18</v>
      </c>
      <c r="I3198" s="27" t="s">
        <v>19</v>
      </c>
      <c r="J3198" s="27" t="s">
        <v>19</v>
      </c>
      <c r="K3198" s="27">
        <v>1</v>
      </c>
      <c r="L3198" s="27">
        <v>7</v>
      </c>
      <c r="M3198" s="27">
        <v>300</v>
      </c>
      <c r="N3198" s="27">
        <v>2.9</v>
      </c>
      <c r="O3198" s="27">
        <v>2014</v>
      </c>
      <c r="P3198" s="27">
        <v>1</v>
      </c>
      <c r="Q3198" s="27">
        <v>9</v>
      </c>
      <c r="R3198" s="28">
        <f>DATE('Raw Data'!$O3198,'Raw Data'!$P3198,'Raw Data'!$Q3198)</f>
        <v>41648</v>
      </c>
      <c r="S3198" s="27" t="str">
        <f>CONCATENATE(MID('Raw Data'!$H3198,FIND("(",'Raw Data'!$H3198)+1,FIND(")",'Raw Data'!$H3198)-FIND("(",'Raw Data'!$H3198)-1),"",'Raw Data'!$M3198)</f>
        <v>Rs.300</v>
      </c>
      <c r="T3198" s="27">
        <f t="shared" si="49"/>
        <v>1</v>
      </c>
      <c r="U3198" s="29">
        <f>'Raw Data'!$M3198*'Raw Data'!$T3198</f>
        <v>300</v>
      </c>
    </row>
    <row r="3199" spans="1:21" x14ac:dyDescent="0.3">
      <c r="A3199" s="20">
        <v>18416840</v>
      </c>
      <c r="B3199" s="27" t="s">
        <v>6501</v>
      </c>
      <c r="C3199" s="27">
        <v>1</v>
      </c>
      <c r="D3199" s="27" t="str">
        <f>VLOOKUP('Raw Data'!$C3199,'country description'!$A$2:$B$16,2,0)</f>
        <v>India</v>
      </c>
      <c r="E3199" s="27" t="s">
        <v>14</v>
      </c>
      <c r="F3199" s="27" t="s">
        <v>6502</v>
      </c>
      <c r="G3199" s="27" t="s">
        <v>464</v>
      </c>
      <c r="H3199" s="27" t="s">
        <v>18</v>
      </c>
      <c r="I3199" s="27" t="s">
        <v>19</v>
      </c>
      <c r="J3199" s="27" t="s">
        <v>24</v>
      </c>
      <c r="K3199" s="27">
        <v>1</v>
      </c>
      <c r="L3199" s="27">
        <v>11</v>
      </c>
      <c r="M3199" s="27">
        <v>300</v>
      </c>
      <c r="N3199" s="27">
        <v>2.7</v>
      </c>
      <c r="O3199" s="27">
        <v>2012</v>
      </c>
      <c r="P3199" s="27">
        <v>1</v>
      </c>
      <c r="Q3199" s="27">
        <v>25</v>
      </c>
      <c r="R3199" s="28">
        <f>DATE('Raw Data'!$O3199,'Raw Data'!$P3199,'Raw Data'!$Q3199)</f>
        <v>40933</v>
      </c>
      <c r="S3199" s="27" t="str">
        <f>CONCATENATE(MID('Raw Data'!$H3199,FIND("(",'Raw Data'!$H3199)+1,FIND(")",'Raw Data'!$H3199)-FIND("(",'Raw Data'!$H3199)-1),"",'Raw Data'!$M3199)</f>
        <v>Rs.300</v>
      </c>
      <c r="T3199" s="27">
        <f t="shared" si="49"/>
        <v>1</v>
      </c>
      <c r="U3199" s="29">
        <f>'Raw Data'!$M3199*'Raw Data'!$T3199</f>
        <v>300</v>
      </c>
    </row>
    <row r="3200" spans="1:21" x14ac:dyDescent="0.3">
      <c r="A3200" s="20">
        <v>18475283</v>
      </c>
      <c r="B3200" s="27" t="s">
        <v>6503</v>
      </c>
      <c r="C3200" s="27">
        <v>1</v>
      </c>
      <c r="D3200" s="27" t="str">
        <f>VLOOKUP('Raw Data'!$C3200,'country description'!$A$2:$B$16,2,0)</f>
        <v>India</v>
      </c>
      <c r="E3200" s="27" t="s">
        <v>14</v>
      </c>
      <c r="F3200" s="27" t="s">
        <v>6504</v>
      </c>
      <c r="G3200" s="27" t="s">
        <v>2222</v>
      </c>
      <c r="H3200" s="27" t="s">
        <v>18</v>
      </c>
      <c r="I3200" s="27" t="s">
        <v>19</v>
      </c>
      <c r="J3200" s="27" t="s">
        <v>19</v>
      </c>
      <c r="K3200" s="27">
        <v>1</v>
      </c>
      <c r="L3200" s="27">
        <v>1</v>
      </c>
      <c r="M3200" s="27">
        <v>300</v>
      </c>
      <c r="N3200" s="27">
        <v>1</v>
      </c>
      <c r="O3200" s="27">
        <v>2012</v>
      </c>
      <c r="P3200" s="27">
        <v>1</v>
      </c>
      <c r="Q3200" s="27">
        <v>3</v>
      </c>
      <c r="R3200" s="28">
        <f>DATE('Raw Data'!$O3200,'Raw Data'!$P3200,'Raw Data'!$Q3200)</f>
        <v>40911</v>
      </c>
      <c r="S3200" s="27" t="str">
        <f>CONCATENATE(MID('Raw Data'!$H3200,FIND("(",'Raw Data'!$H3200)+1,FIND(")",'Raw Data'!$H3200)-FIND("(",'Raw Data'!$H3200)-1),"",'Raw Data'!$M3200)</f>
        <v>Rs.300</v>
      </c>
      <c r="T3200" s="27">
        <f t="shared" si="49"/>
        <v>1</v>
      </c>
      <c r="U3200" s="29">
        <f>'Raw Data'!$M3200*'Raw Data'!$T3200</f>
        <v>300</v>
      </c>
    </row>
    <row r="3201" spans="1:21" x14ac:dyDescent="0.3">
      <c r="A3201" s="20">
        <v>18308458</v>
      </c>
      <c r="B3201" s="27" t="s">
        <v>6505</v>
      </c>
      <c r="C3201" s="27">
        <v>1</v>
      </c>
      <c r="D3201" s="27" t="str">
        <f>VLOOKUP('Raw Data'!$C3201,'country description'!$A$2:$B$16,2,0)</f>
        <v>India</v>
      </c>
      <c r="E3201" s="27" t="s">
        <v>14</v>
      </c>
      <c r="F3201" s="27" t="s">
        <v>6506</v>
      </c>
      <c r="G3201" s="27" t="s">
        <v>2705</v>
      </c>
      <c r="H3201" s="27" t="s">
        <v>18</v>
      </c>
      <c r="I3201" s="27" t="s">
        <v>19</v>
      </c>
      <c r="J3201" s="27" t="s">
        <v>24</v>
      </c>
      <c r="K3201" s="27">
        <v>1</v>
      </c>
      <c r="L3201" s="27">
        <v>25</v>
      </c>
      <c r="M3201" s="27">
        <v>300</v>
      </c>
      <c r="N3201" s="27">
        <v>3.7</v>
      </c>
      <c r="O3201" s="27">
        <v>2010</v>
      </c>
      <c r="P3201" s="27">
        <v>1</v>
      </c>
      <c r="Q3201" s="27">
        <v>17</v>
      </c>
      <c r="R3201" s="28">
        <f>DATE('Raw Data'!$O3201,'Raw Data'!$P3201,'Raw Data'!$Q3201)</f>
        <v>40195</v>
      </c>
      <c r="S3201" s="27" t="str">
        <f>CONCATENATE(MID('Raw Data'!$H3201,FIND("(",'Raw Data'!$H3201)+1,FIND(")",'Raw Data'!$H3201)-FIND("(",'Raw Data'!$H3201)-1),"",'Raw Data'!$M3201)</f>
        <v>Rs.300</v>
      </c>
      <c r="T3201" s="27">
        <f t="shared" si="49"/>
        <v>1</v>
      </c>
      <c r="U3201" s="29">
        <f>'Raw Data'!$M3201*'Raw Data'!$T3201</f>
        <v>300</v>
      </c>
    </row>
    <row r="3202" spans="1:21" x14ac:dyDescent="0.3">
      <c r="A3202" s="20">
        <v>9993</v>
      </c>
      <c r="B3202" s="27" t="s">
        <v>6507</v>
      </c>
      <c r="C3202" s="27">
        <v>1</v>
      </c>
      <c r="D3202" s="27" t="str">
        <f>VLOOKUP('Raw Data'!$C3202,'country description'!$A$2:$B$16,2,0)</f>
        <v>India</v>
      </c>
      <c r="E3202" s="27" t="s">
        <v>14</v>
      </c>
      <c r="F3202" s="27" t="s">
        <v>6508</v>
      </c>
      <c r="G3202" s="27" t="s">
        <v>6509</v>
      </c>
      <c r="H3202" s="27" t="s">
        <v>18</v>
      </c>
      <c r="I3202" s="27" t="s">
        <v>19</v>
      </c>
      <c r="J3202" s="27" t="s">
        <v>19</v>
      </c>
      <c r="K3202" s="27">
        <v>1</v>
      </c>
      <c r="L3202" s="27">
        <v>16</v>
      </c>
      <c r="M3202" s="27">
        <v>300</v>
      </c>
      <c r="N3202" s="27">
        <v>2.7</v>
      </c>
      <c r="O3202" s="27">
        <v>2018</v>
      </c>
      <c r="P3202" s="27">
        <v>1</v>
      </c>
      <c r="Q3202" s="27">
        <v>21</v>
      </c>
      <c r="R3202" s="28">
        <f>DATE('Raw Data'!$O3202,'Raw Data'!$P3202,'Raw Data'!$Q3202)</f>
        <v>43121</v>
      </c>
      <c r="S3202" s="27" t="str">
        <f>CONCATENATE(MID('Raw Data'!$H3202,FIND("(",'Raw Data'!$H3202)+1,FIND(")",'Raw Data'!$H3202)-FIND("(",'Raw Data'!$H3202)-1),"",'Raw Data'!$M3202)</f>
        <v>Rs.300</v>
      </c>
      <c r="T3202" s="27">
        <f t="shared" ref="T3202:T3265" si="50">VLOOKUP(D3202,$Y$4:$Z$18,2,0)</f>
        <v>1</v>
      </c>
      <c r="U3202" s="29">
        <f>'Raw Data'!$M3202*'Raw Data'!$T3202</f>
        <v>300</v>
      </c>
    </row>
    <row r="3203" spans="1:21" x14ac:dyDescent="0.3">
      <c r="A3203" s="20">
        <v>18458013</v>
      </c>
      <c r="B3203" s="27" t="s">
        <v>6510</v>
      </c>
      <c r="C3203" s="27">
        <v>1</v>
      </c>
      <c r="D3203" s="27" t="str">
        <f>VLOOKUP('Raw Data'!$C3203,'country description'!$A$2:$B$16,2,0)</f>
        <v>India</v>
      </c>
      <c r="E3203" s="27" t="s">
        <v>14</v>
      </c>
      <c r="F3203" s="27" t="s">
        <v>6511</v>
      </c>
      <c r="G3203" s="27" t="s">
        <v>455</v>
      </c>
      <c r="H3203" s="27" t="s">
        <v>18</v>
      </c>
      <c r="I3203" s="27" t="s">
        <v>19</v>
      </c>
      <c r="J3203" s="27" t="s">
        <v>24</v>
      </c>
      <c r="K3203" s="27">
        <v>1</v>
      </c>
      <c r="L3203" s="27">
        <v>25</v>
      </c>
      <c r="M3203" s="27">
        <v>300</v>
      </c>
      <c r="N3203" s="27">
        <v>3.6</v>
      </c>
      <c r="O3203" s="27">
        <v>2011</v>
      </c>
      <c r="P3203" s="27">
        <v>1</v>
      </c>
      <c r="Q3203" s="27">
        <v>27</v>
      </c>
      <c r="R3203" s="28">
        <f>DATE('Raw Data'!$O3203,'Raw Data'!$P3203,'Raw Data'!$Q3203)</f>
        <v>40570</v>
      </c>
      <c r="S3203" s="27" t="str">
        <f>CONCATENATE(MID('Raw Data'!$H3203,FIND("(",'Raw Data'!$H3203)+1,FIND(")",'Raw Data'!$H3203)-FIND("(",'Raw Data'!$H3203)-1),"",'Raw Data'!$M3203)</f>
        <v>Rs.300</v>
      </c>
      <c r="T3203" s="27">
        <f t="shared" si="50"/>
        <v>1</v>
      </c>
      <c r="U3203" s="29">
        <f>'Raw Data'!$M3203*'Raw Data'!$T3203</f>
        <v>300</v>
      </c>
    </row>
    <row r="3204" spans="1:21" x14ac:dyDescent="0.3">
      <c r="A3204" s="20">
        <v>301207</v>
      </c>
      <c r="B3204" s="27" t="s">
        <v>6512</v>
      </c>
      <c r="C3204" s="27">
        <v>1</v>
      </c>
      <c r="D3204" s="27" t="str">
        <f>VLOOKUP('Raw Data'!$C3204,'country description'!$A$2:$B$16,2,0)</f>
        <v>India</v>
      </c>
      <c r="E3204" s="27" t="s">
        <v>14</v>
      </c>
      <c r="F3204" s="27" t="s">
        <v>6513</v>
      </c>
      <c r="G3204" s="27" t="s">
        <v>2423</v>
      </c>
      <c r="H3204" s="27" t="s">
        <v>18</v>
      </c>
      <c r="I3204" s="27" t="s">
        <v>19</v>
      </c>
      <c r="J3204" s="27" t="s">
        <v>19</v>
      </c>
      <c r="K3204" s="27">
        <v>1</v>
      </c>
      <c r="L3204" s="27">
        <v>31</v>
      </c>
      <c r="M3204" s="27">
        <v>300</v>
      </c>
      <c r="N3204" s="27">
        <v>3.2</v>
      </c>
      <c r="O3204" s="27">
        <v>2018</v>
      </c>
      <c r="P3204" s="27">
        <v>1</v>
      </c>
      <c r="Q3204" s="27">
        <v>28</v>
      </c>
      <c r="R3204" s="28">
        <f>DATE('Raw Data'!$O3204,'Raw Data'!$P3204,'Raw Data'!$Q3204)</f>
        <v>43128</v>
      </c>
      <c r="S3204" s="27" t="str">
        <f>CONCATENATE(MID('Raw Data'!$H3204,FIND("(",'Raw Data'!$H3204)+1,FIND(")",'Raw Data'!$H3204)-FIND("(",'Raw Data'!$H3204)-1),"",'Raw Data'!$M3204)</f>
        <v>Rs.300</v>
      </c>
      <c r="T3204" s="27">
        <f t="shared" si="50"/>
        <v>1</v>
      </c>
      <c r="U3204" s="29">
        <f>'Raw Data'!$M3204*'Raw Data'!$T3204</f>
        <v>300</v>
      </c>
    </row>
    <row r="3205" spans="1:21" x14ac:dyDescent="0.3">
      <c r="A3205" s="20">
        <v>1406</v>
      </c>
      <c r="B3205" s="27" t="s">
        <v>6514</v>
      </c>
      <c r="C3205" s="27">
        <v>1</v>
      </c>
      <c r="D3205" s="27" t="str">
        <f>VLOOKUP('Raw Data'!$C3205,'country description'!$A$2:$B$16,2,0)</f>
        <v>India</v>
      </c>
      <c r="E3205" s="27" t="s">
        <v>14</v>
      </c>
      <c r="F3205" s="27" t="s">
        <v>6515</v>
      </c>
      <c r="G3205" s="27" t="s">
        <v>1117</v>
      </c>
      <c r="H3205" s="27" t="s">
        <v>18</v>
      </c>
      <c r="I3205" s="27" t="s">
        <v>19</v>
      </c>
      <c r="J3205" s="27" t="s">
        <v>19</v>
      </c>
      <c r="K3205" s="27">
        <v>1</v>
      </c>
      <c r="L3205" s="27">
        <v>214</v>
      </c>
      <c r="M3205" s="27">
        <v>300</v>
      </c>
      <c r="N3205" s="27">
        <v>3.4</v>
      </c>
      <c r="O3205" s="27">
        <v>2013</v>
      </c>
      <c r="P3205" s="27">
        <v>1</v>
      </c>
      <c r="Q3205" s="27">
        <v>23</v>
      </c>
      <c r="R3205" s="28">
        <f>DATE('Raw Data'!$O3205,'Raw Data'!$P3205,'Raw Data'!$Q3205)</f>
        <v>41297</v>
      </c>
      <c r="S3205" s="27" t="str">
        <f>CONCATENATE(MID('Raw Data'!$H3205,FIND("(",'Raw Data'!$H3205)+1,FIND(")",'Raw Data'!$H3205)-FIND("(",'Raw Data'!$H3205)-1),"",'Raw Data'!$M3205)</f>
        <v>Rs.300</v>
      </c>
      <c r="T3205" s="27">
        <f t="shared" si="50"/>
        <v>1</v>
      </c>
      <c r="U3205" s="29">
        <f>'Raw Data'!$M3205*'Raw Data'!$T3205</f>
        <v>300</v>
      </c>
    </row>
    <row r="3206" spans="1:21" x14ac:dyDescent="0.3">
      <c r="A3206" s="20">
        <v>18421473</v>
      </c>
      <c r="B3206" s="27" t="s">
        <v>6516</v>
      </c>
      <c r="C3206" s="27">
        <v>1</v>
      </c>
      <c r="D3206" s="27" t="str">
        <f>VLOOKUP('Raw Data'!$C3206,'country description'!$A$2:$B$16,2,0)</f>
        <v>India</v>
      </c>
      <c r="E3206" s="27" t="s">
        <v>14</v>
      </c>
      <c r="F3206" s="27" t="s">
        <v>6517</v>
      </c>
      <c r="G3206" s="27" t="s">
        <v>455</v>
      </c>
      <c r="H3206" s="27" t="s">
        <v>18</v>
      </c>
      <c r="I3206" s="27" t="s">
        <v>19</v>
      </c>
      <c r="J3206" s="27" t="s">
        <v>19</v>
      </c>
      <c r="K3206" s="27">
        <v>1</v>
      </c>
      <c r="L3206" s="27">
        <v>1</v>
      </c>
      <c r="M3206" s="27">
        <v>300</v>
      </c>
      <c r="N3206" s="27">
        <v>1</v>
      </c>
      <c r="O3206" s="27">
        <v>2012</v>
      </c>
      <c r="P3206" s="27">
        <v>1</v>
      </c>
      <c r="Q3206" s="27">
        <v>22</v>
      </c>
      <c r="R3206" s="28">
        <f>DATE('Raw Data'!$O3206,'Raw Data'!$P3206,'Raw Data'!$Q3206)</f>
        <v>40930</v>
      </c>
      <c r="S3206" s="27" t="str">
        <f>CONCATENATE(MID('Raw Data'!$H3206,FIND("(",'Raw Data'!$H3206)+1,FIND(")",'Raw Data'!$H3206)-FIND("(",'Raw Data'!$H3206)-1),"",'Raw Data'!$M3206)</f>
        <v>Rs.300</v>
      </c>
      <c r="T3206" s="27">
        <f t="shared" si="50"/>
        <v>1</v>
      </c>
      <c r="U3206" s="29">
        <f>'Raw Data'!$M3206*'Raw Data'!$T3206</f>
        <v>300</v>
      </c>
    </row>
    <row r="3207" spans="1:21" x14ac:dyDescent="0.3">
      <c r="A3207" s="20">
        <v>18037828</v>
      </c>
      <c r="B3207" s="27" t="s">
        <v>6518</v>
      </c>
      <c r="C3207" s="27">
        <v>1</v>
      </c>
      <c r="D3207" s="27" t="str">
        <f>VLOOKUP('Raw Data'!$C3207,'country description'!$A$2:$B$16,2,0)</f>
        <v>India</v>
      </c>
      <c r="E3207" s="27" t="s">
        <v>14</v>
      </c>
      <c r="F3207" s="27" t="s">
        <v>6519</v>
      </c>
      <c r="G3207" s="27" t="s">
        <v>731</v>
      </c>
      <c r="H3207" s="27" t="s">
        <v>18</v>
      </c>
      <c r="I3207" s="27" t="s">
        <v>19</v>
      </c>
      <c r="J3207" s="27" t="s">
        <v>24</v>
      </c>
      <c r="K3207" s="27">
        <v>1</v>
      </c>
      <c r="L3207" s="27">
        <v>80</v>
      </c>
      <c r="M3207" s="27">
        <v>300</v>
      </c>
      <c r="N3207" s="27">
        <v>3.4</v>
      </c>
      <c r="O3207" s="27">
        <v>2017</v>
      </c>
      <c r="P3207" s="27">
        <v>1</v>
      </c>
      <c r="Q3207" s="27">
        <v>12</v>
      </c>
      <c r="R3207" s="28">
        <f>DATE('Raw Data'!$O3207,'Raw Data'!$P3207,'Raw Data'!$Q3207)</f>
        <v>42747</v>
      </c>
      <c r="S3207" s="27" t="str">
        <f>CONCATENATE(MID('Raw Data'!$H3207,FIND("(",'Raw Data'!$H3207)+1,FIND(")",'Raw Data'!$H3207)-FIND("(",'Raw Data'!$H3207)-1),"",'Raw Data'!$M3207)</f>
        <v>Rs.300</v>
      </c>
      <c r="T3207" s="27">
        <f t="shared" si="50"/>
        <v>1</v>
      </c>
      <c r="U3207" s="29">
        <f>'Raw Data'!$M3207*'Raw Data'!$T3207</f>
        <v>300</v>
      </c>
    </row>
    <row r="3208" spans="1:21" x14ac:dyDescent="0.3">
      <c r="A3208" s="20">
        <v>18458640</v>
      </c>
      <c r="B3208" s="27" t="s">
        <v>6520</v>
      </c>
      <c r="C3208" s="27">
        <v>1</v>
      </c>
      <c r="D3208" s="27" t="str">
        <f>VLOOKUP('Raw Data'!$C3208,'country description'!$A$2:$B$16,2,0)</f>
        <v>India</v>
      </c>
      <c r="E3208" s="27" t="s">
        <v>14</v>
      </c>
      <c r="F3208" s="27" t="s">
        <v>6521</v>
      </c>
      <c r="G3208" s="27" t="s">
        <v>424</v>
      </c>
      <c r="H3208" s="27" t="s">
        <v>18</v>
      </c>
      <c r="I3208" s="27" t="s">
        <v>19</v>
      </c>
      <c r="J3208" s="27" t="s">
        <v>19</v>
      </c>
      <c r="K3208" s="27">
        <v>1</v>
      </c>
      <c r="L3208" s="27">
        <v>22</v>
      </c>
      <c r="M3208" s="27">
        <v>300</v>
      </c>
      <c r="N3208" s="27">
        <v>3.8</v>
      </c>
      <c r="O3208" s="27">
        <v>2018</v>
      </c>
      <c r="P3208" s="27">
        <v>1</v>
      </c>
      <c r="Q3208" s="27">
        <v>22</v>
      </c>
      <c r="R3208" s="28">
        <f>DATE('Raw Data'!$O3208,'Raw Data'!$P3208,'Raw Data'!$Q3208)</f>
        <v>43122</v>
      </c>
      <c r="S3208" s="27" t="str">
        <f>CONCATENATE(MID('Raw Data'!$H3208,FIND("(",'Raw Data'!$H3208)+1,FIND(")",'Raw Data'!$H3208)-FIND("(",'Raw Data'!$H3208)-1),"",'Raw Data'!$M3208)</f>
        <v>Rs.300</v>
      </c>
      <c r="T3208" s="27">
        <f t="shared" si="50"/>
        <v>1</v>
      </c>
      <c r="U3208" s="29">
        <f>'Raw Data'!$M3208*'Raw Data'!$T3208</f>
        <v>300</v>
      </c>
    </row>
    <row r="3209" spans="1:21" x14ac:dyDescent="0.3">
      <c r="A3209" s="20">
        <v>310692</v>
      </c>
      <c r="B3209" s="27" t="s">
        <v>6522</v>
      </c>
      <c r="C3209" s="27">
        <v>1</v>
      </c>
      <c r="D3209" s="27" t="str">
        <f>VLOOKUP('Raw Data'!$C3209,'country description'!$A$2:$B$16,2,0)</f>
        <v>India</v>
      </c>
      <c r="E3209" s="27" t="s">
        <v>14</v>
      </c>
      <c r="F3209" s="27" t="s">
        <v>6523</v>
      </c>
      <c r="G3209" s="27" t="s">
        <v>464</v>
      </c>
      <c r="H3209" s="27" t="s">
        <v>18</v>
      </c>
      <c r="I3209" s="27" t="s">
        <v>19</v>
      </c>
      <c r="J3209" s="27" t="s">
        <v>19</v>
      </c>
      <c r="K3209" s="27">
        <v>1</v>
      </c>
      <c r="L3209" s="27">
        <v>2</v>
      </c>
      <c r="M3209" s="27">
        <v>300</v>
      </c>
      <c r="N3209" s="27">
        <v>1</v>
      </c>
      <c r="O3209" s="27">
        <v>2014</v>
      </c>
      <c r="P3209" s="27">
        <v>1</v>
      </c>
      <c r="Q3209" s="27">
        <v>2</v>
      </c>
      <c r="R3209" s="28">
        <f>DATE('Raw Data'!$O3209,'Raw Data'!$P3209,'Raw Data'!$Q3209)</f>
        <v>41641</v>
      </c>
      <c r="S3209" s="27" t="str">
        <f>CONCATENATE(MID('Raw Data'!$H3209,FIND("(",'Raw Data'!$H3209)+1,FIND(")",'Raw Data'!$H3209)-FIND("(",'Raw Data'!$H3209)-1),"",'Raw Data'!$M3209)</f>
        <v>Rs.300</v>
      </c>
      <c r="T3209" s="27">
        <f t="shared" si="50"/>
        <v>1</v>
      </c>
      <c r="U3209" s="29">
        <f>'Raw Data'!$M3209*'Raw Data'!$T3209</f>
        <v>300</v>
      </c>
    </row>
    <row r="3210" spans="1:21" x14ac:dyDescent="0.3">
      <c r="A3210" s="20">
        <v>18466825</v>
      </c>
      <c r="B3210" s="27" t="s">
        <v>6524</v>
      </c>
      <c r="C3210" s="27">
        <v>1</v>
      </c>
      <c r="D3210" s="27" t="str">
        <f>VLOOKUP('Raw Data'!$C3210,'country description'!$A$2:$B$16,2,0)</f>
        <v>India</v>
      </c>
      <c r="E3210" s="27" t="s">
        <v>14</v>
      </c>
      <c r="F3210" s="27" t="s">
        <v>6525</v>
      </c>
      <c r="G3210" s="27" t="s">
        <v>749</v>
      </c>
      <c r="H3210" s="27" t="s">
        <v>18</v>
      </c>
      <c r="I3210" s="27" t="s">
        <v>19</v>
      </c>
      <c r="J3210" s="27" t="s">
        <v>19</v>
      </c>
      <c r="K3210" s="27">
        <v>1</v>
      </c>
      <c r="L3210" s="27">
        <v>1</v>
      </c>
      <c r="M3210" s="27">
        <v>300</v>
      </c>
      <c r="N3210" s="27">
        <v>1</v>
      </c>
      <c r="O3210" s="27">
        <v>2015</v>
      </c>
      <c r="P3210" s="27">
        <v>1</v>
      </c>
      <c r="Q3210" s="27">
        <v>18</v>
      </c>
      <c r="R3210" s="28">
        <f>DATE('Raw Data'!$O3210,'Raw Data'!$P3210,'Raw Data'!$Q3210)</f>
        <v>42022</v>
      </c>
      <c r="S3210" s="27" t="str">
        <f>CONCATENATE(MID('Raw Data'!$H3210,FIND("(",'Raw Data'!$H3210)+1,FIND(")",'Raw Data'!$H3210)-FIND("(",'Raw Data'!$H3210)-1),"",'Raw Data'!$M3210)</f>
        <v>Rs.300</v>
      </c>
      <c r="T3210" s="27">
        <f t="shared" si="50"/>
        <v>1</v>
      </c>
      <c r="U3210" s="29">
        <f>'Raw Data'!$M3210*'Raw Data'!$T3210</f>
        <v>300</v>
      </c>
    </row>
    <row r="3211" spans="1:21" x14ac:dyDescent="0.3">
      <c r="A3211" s="20">
        <v>309836</v>
      </c>
      <c r="B3211" s="27" t="s">
        <v>6526</v>
      </c>
      <c r="C3211" s="27">
        <v>1</v>
      </c>
      <c r="D3211" s="27" t="str">
        <f>VLOOKUP('Raw Data'!$C3211,'country description'!$A$2:$B$16,2,0)</f>
        <v>India</v>
      </c>
      <c r="E3211" s="27" t="s">
        <v>14</v>
      </c>
      <c r="F3211" s="27" t="s">
        <v>6527</v>
      </c>
      <c r="G3211" s="27" t="s">
        <v>464</v>
      </c>
      <c r="H3211" s="27" t="s">
        <v>18</v>
      </c>
      <c r="I3211" s="27" t="s">
        <v>19</v>
      </c>
      <c r="J3211" s="27" t="s">
        <v>19</v>
      </c>
      <c r="K3211" s="27">
        <v>1</v>
      </c>
      <c r="L3211" s="27">
        <v>9</v>
      </c>
      <c r="M3211" s="27">
        <v>300</v>
      </c>
      <c r="N3211" s="27">
        <v>3.2</v>
      </c>
      <c r="O3211" s="27">
        <v>2012</v>
      </c>
      <c r="P3211" s="27">
        <v>1</v>
      </c>
      <c r="Q3211" s="27">
        <v>22</v>
      </c>
      <c r="R3211" s="28">
        <f>DATE('Raw Data'!$O3211,'Raw Data'!$P3211,'Raw Data'!$Q3211)</f>
        <v>40930</v>
      </c>
      <c r="S3211" s="27" t="str">
        <f>CONCATENATE(MID('Raw Data'!$H3211,FIND("(",'Raw Data'!$H3211)+1,FIND(")",'Raw Data'!$H3211)-FIND("(",'Raw Data'!$H3211)-1),"",'Raw Data'!$M3211)</f>
        <v>Rs.300</v>
      </c>
      <c r="T3211" s="27">
        <f t="shared" si="50"/>
        <v>1</v>
      </c>
      <c r="U3211" s="29">
        <f>'Raw Data'!$M3211*'Raw Data'!$T3211</f>
        <v>300</v>
      </c>
    </row>
    <row r="3212" spans="1:21" x14ac:dyDescent="0.3">
      <c r="A3212" s="20">
        <v>1990</v>
      </c>
      <c r="B3212" s="27" t="s">
        <v>6528</v>
      </c>
      <c r="C3212" s="27">
        <v>1</v>
      </c>
      <c r="D3212" s="27" t="str">
        <f>VLOOKUP('Raw Data'!$C3212,'country description'!$A$2:$B$16,2,0)</f>
        <v>India</v>
      </c>
      <c r="E3212" s="27" t="s">
        <v>14</v>
      </c>
      <c r="F3212" s="27" t="s">
        <v>6529</v>
      </c>
      <c r="G3212" s="27" t="s">
        <v>566</v>
      </c>
      <c r="H3212" s="27" t="s">
        <v>18</v>
      </c>
      <c r="I3212" s="27" t="s">
        <v>19</v>
      </c>
      <c r="J3212" s="27" t="s">
        <v>19</v>
      </c>
      <c r="K3212" s="27">
        <v>1</v>
      </c>
      <c r="L3212" s="27">
        <v>29</v>
      </c>
      <c r="M3212" s="27">
        <v>300</v>
      </c>
      <c r="N3212" s="27">
        <v>2.8</v>
      </c>
      <c r="O3212" s="27">
        <v>2011</v>
      </c>
      <c r="P3212" s="27">
        <v>1</v>
      </c>
      <c r="Q3212" s="27">
        <v>4</v>
      </c>
      <c r="R3212" s="28">
        <f>DATE('Raw Data'!$O3212,'Raw Data'!$P3212,'Raw Data'!$Q3212)</f>
        <v>40547</v>
      </c>
      <c r="S3212" s="27" t="str">
        <f>CONCATENATE(MID('Raw Data'!$H3212,FIND("(",'Raw Data'!$H3212)+1,FIND(")",'Raw Data'!$H3212)-FIND("(",'Raw Data'!$H3212)-1),"",'Raw Data'!$M3212)</f>
        <v>Rs.300</v>
      </c>
      <c r="T3212" s="27">
        <f t="shared" si="50"/>
        <v>1</v>
      </c>
      <c r="U3212" s="29">
        <f>'Raw Data'!$M3212*'Raw Data'!$T3212</f>
        <v>300</v>
      </c>
    </row>
    <row r="3213" spans="1:21" x14ac:dyDescent="0.3">
      <c r="A3213" s="20">
        <v>7291</v>
      </c>
      <c r="B3213" s="27" t="s">
        <v>5963</v>
      </c>
      <c r="C3213" s="27">
        <v>1</v>
      </c>
      <c r="D3213" s="27" t="str">
        <f>VLOOKUP('Raw Data'!$C3213,'country description'!$A$2:$B$16,2,0)</f>
        <v>India</v>
      </c>
      <c r="E3213" s="27" t="s">
        <v>14</v>
      </c>
      <c r="F3213" s="27" t="s">
        <v>6530</v>
      </c>
      <c r="G3213" s="27" t="s">
        <v>587</v>
      </c>
      <c r="H3213" s="27" t="s">
        <v>18</v>
      </c>
      <c r="I3213" s="27" t="s">
        <v>19</v>
      </c>
      <c r="J3213" s="27" t="s">
        <v>24</v>
      </c>
      <c r="K3213" s="27">
        <v>1</v>
      </c>
      <c r="L3213" s="27">
        <v>108</v>
      </c>
      <c r="M3213" s="27">
        <v>300</v>
      </c>
      <c r="N3213" s="27">
        <v>3.6</v>
      </c>
      <c r="O3213" s="27">
        <v>2010</v>
      </c>
      <c r="P3213" s="27">
        <v>1</v>
      </c>
      <c r="Q3213" s="27">
        <v>24</v>
      </c>
      <c r="R3213" s="28">
        <f>DATE('Raw Data'!$O3213,'Raw Data'!$P3213,'Raw Data'!$Q3213)</f>
        <v>40202</v>
      </c>
      <c r="S3213" s="27" t="str">
        <f>CONCATENATE(MID('Raw Data'!$H3213,FIND("(",'Raw Data'!$H3213)+1,FIND(")",'Raw Data'!$H3213)-FIND("(",'Raw Data'!$H3213)-1),"",'Raw Data'!$M3213)</f>
        <v>Rs.300</v>
      </c>
      <c r="T3213" s="27">
        <f t="shared" si="50"/>
        <v>1</v>
      </c>
      <c r="U3213" s="29">
        <f>'Raw Data'!$M3213*'Raw Data'!$T3213</f>
        <v>300</v>
      </c>
    </row>
    <row r="3214" spans="1:21" x14ac:dyDescent="0.3">
      <c r="A3214" s="20">
        <v>6261</v>
      </c>
      <c r="B3214" s="27" t="s">
        <v>6475</v>
      </c>
      <c r="C3214" s="27">
        <v>1</v>
      </c>
      <c r="D3214" s="27" t="str">
        <f>VLOOKUP('Raw Data'!$C3214,'country description'!$A$2:$B$16,2,0)</f>
        <v>India</v>
      </c>
      <c r="E3214" s="27" t="s">
        <v>14</v>
      </c>
      <c r="F3214" s="27" t="s">
        <v>6531</v>
      </c>
      <c r="G3214" s="27" t="s">
        <v>6532</v>
      </c>
      <c r="H3214" s="27" t="s">
        <v>18</v>
      </c>
      <c r="I3214" s="27" t="s">
        <v>19</v>
      </c>
      <c r="J3214" s="27" t="s">
        <v>19</v>
      </c>
      <c r="K3214" s="27">
        <v>1</v>
      </c>
      <c r="L3214" s="27">
        <v>47</v>
      </c>
      <c r="M3214" s="27">
        <v>300</v>
      </c>
      <c r="N3214" s="27">
        <v>3.3</v>
      </c>
      <c r="O3214" s="27">
        <v>2013</v>
      </c>
      <c r="P3214" s="27">
        <v>1</v>
      </c>
      <c r="Q3214" s="27">
        <v>5</v>
      </c>
      <c r="R3214" s="28">
        <f>DATE('Raw Data'!$O3214,'Raw Data'!$P3214,'Raw Data'!$Q3214)</f>
        <v>41279</v>
      </c>
      <c r="S3214" s="27" t="str">
        <f>CONCATENATE(MID('Raw Data'!$H3214,FIND("(",'Raw Data'!$H3214)+1,FIND(")",'Raw Data'!$H3214)-FIND("(",'Raw Data'!$H3214)-1),"",'Raw Data'!$M3214)</f>
        <v>Rs.300</v>
      </c>
      <c r="T3214" s="27">
        <f t="shared" si="50"/>
        <v>1</v>
      </c>
      <c r="U3214" s="29">
        <f>'Raw Data'!$M3214*'Raw Data'!$T3214</f>
        <v>300</v>
      </c>
    </row>
    <row r="3215" spans="1:21" x14ac:dyDescent="0.3">
      <c r="A3215" s="20">
        <v>18219526</v>
      </c>
      <c r="B3215" s="27" t="s">
        <v>6533</v>
      </c>
      <c r="C3215" s="27">
        <v>1</v>
      </c>
      <c r="D3215" s="27" t="str">
        <f>VLOOKUP('Raw Data'!$C3215,'country description'!$A$2:$B$16,2,0)</f>
        <v>India</v>
      </c>
      <c r="E3215" s="27" t="s">
        <v>14</v>
      </c>
      <c r="F3215" s="27" t="s">
        <v>6534</v>
      </c>
      <c r="G3215" s="27" t="s">
        <v>424</v>
      </c>
      <c r="H3215" s="27" t="s">
        <v>18</v>
      </c>
      <c r="I3215" s="27" t="s">
        <v>19</v>
      </c>
      <c r="J3215" s="27" t="s">
        <v>24</v>
      </c>
      <c r="K3215" s="27">
        <v>1</v>
      </c>
      <c r="L3215" s="27">
        <v>37</v>
      </c>
      <c r="M3215" s="27">
        <v>300</v>
      </c>
      <c r="N3215" s="27">
        <v>3.2</v>
      </c>
      <c r="O3215" s="27">
        <v>2011</v>
      </c>
      <c r="P3215" s="27">
        <v>1</v>
      </c>
      <c r="Q3215" s="27">
        <v>22</v>
      </c>
      <c r="R3215" s="28">
        <f>DATE('Raw Data'!$O3215,'Raw Data'!$P3215,'Raw Data'!$Q3215)</f>
        <v>40565</v>
      </c>
      <c r="S3215" s="27" t="str">
        <f>CONCATENATE(MID('Raw Data'!$H3215,FIND("(",'Raw Data'!$H3215)+1,FIND(")",'Raw Data'!$H3215)-FIND("(",'Raw Data'!$H3215)-1),"",'Raw Data'!$M3215)</f>
        <v>Rs.300</v>
      </c>
      <c r="T3215" s="27">
        <f t="shared" si="50"/>
        <v>1</v>
      </c>
      <c r="U3215" s="29">
        <f>'Raw Data'!$M3215*'Raw Data'!$T3215</f>
        <v>300</v>
      </c>
    </row>
    <row r="3216" spans="1:21" x14ac:dyDescent="0.3">
      <c r="A3216" s="20">
        <v>18423867</v>
      </c>
      <c r="B3216" s="27" t="s">
        <v>6535</v>
      </c>
      <c r="C3216" s="27">
        <v>1</v>
      </c>
      <c r="D3216" s="27" t="str">
        <f>VLOOKUP('Raw Data'!$C3216,'country description'!$A$2:$B$16,2,0)</f>
        <v>India</v>
      </c>
      <c r="E3216" s="27" t="s">
        <v>14</v>
      </c>
      <c r="F3216" s="27" t="s">
        <v>6536</v>
      </c>
      <c r="G3216" s="27" t="s">
        <v>738</v>
      </c>
      <c r="H3216" s="27" t="s">
        <v>18</v>
      </c>
      <c r="I3216" s="27" t="s">
        <v>19</v>
      </c>
      <c r="J3216" s="27" t="s">
        <v>19</v>
      </c>
      <c r="K3216" s="27">
        <v>1</v>
      </c>
      <c r="L3216" s="27">
        <v>1</v>
      </c>
      <c r="M3216" s="27">
        <v>300</v>
      </c>
      <c r="N3216" s="27">
        <v>1</v>
      </c>
      <c r="O3216" s="27">
        <v>2014</v>
      </c>
      <c r="P3216" s="27">
        <v>1</v>
      </c>
      <c r="Q3216" s="27">
        <v>9</v>
      </c>
      <c r="R3216" s="28">
        <f>DATE('Raw Data'!$O3216,'Raw Data'!$P3216,'Raw Data'!$Q3216)</f>
        <v>41648</v>
      </c>
      <c r="S3216" s="27" t="str">
        <f>CONCATENATE(MID('Raw Data'!$H3216,FIND("(",'Raw Data'!$H3216)+1,FIND(")",'Raw Data'!$H3216)-FIND("(",'Raw Data'!$H3216)-1),"",'Raw Data'!$M3216)</f>
        <v>Rs.300</v>
      </c>
      <c r="T3216" s="27">
        <f t="shared" si="50"/>
        <v>1</v>
      </c>
      <c r="U3216" s="29">
        <f>'Raw Data'!$M3216*'Raw Data'!$T3216</f>
        <v>300</v>
      </c>
    </row>
    <row r="3217" spans="1:21" x14ac:dyDescent="0.3">
      <c r="A3217" s="20">
        <v>307521</v>
      </c>
      <c r="B3217" s="27" t="s">
        <v>6537</v>
      </c>
      <c r="C3217" s="27">
        <v>1</v>
      </c>
      <c r="D3217" s="27" t="str">
        <f>VLOOKUP('Raw Data'!$C3217,'country description'!$A$2:$B$16,2,0)</f>
        <v>India</v>
      </c>
      <c r="E3217" s="27" t="s">
        <v>14</v>
      </c>
      <c r="F3217" s="27" t="s">
        <v>6538</v>
      </c>
      <c r="G3217" s="27" t="s">
        <v>644</v>
      </c>
      <c r="H3217" s="27" t="s">
        <v>18</v>
      </c>
      <c r="I3217" s="27" t="s">
        <v>19</v>
      </c>
      <c r="J3217" s="27" t="s">
        <v>19</v>
      </c>
      <c r="K3217" s="27">
        <v>1</v>
      </c>
      <c r="L3217" s="27">
        <v>3</v>
      </c>
      <c r="M3217" s="27">
        <v>300</v>
      </c>
      <c r="N3217" s="27">
        <v>1</v>
      </c>
      <c r="O3217" s="27">
        <v>2016</v>
      </c>
      <c r="P3217" s="27">
        <v>1</v>
      </c>
      <c r="Q3217" s="27">
        <v>21</v>
      </c>
      <c r="R3217" s="28">
        <f>DATE('Raw Data'!$O3217,'Raw Data'!$P3217,'Raw Data'!$Q3217)</f>
        <v>42390</v>
      </c>
      <c r="S3217" s="27" t="str">
        <f>CONCATENATE(MID('Raw Data'!$H3217,FIND("(",'Raw Data'!$H3217)+1,FIND(")",'Raw Data'!$H3217)-FIND("(",'Raw Data'!$H3217)-1),"",'Raw Data'!$M3217)</f>
        <v>Rs.300</v>
      </c>
      <c r="T3217" s="27">
        <f t="shared" si="50"/>
        <v>1</v>
      </c>
      <c r="U3217" s="29">
        <f>'Raw Data'!$M3217*'Raw Data'!$T3217</f>
        <v>300</v>
      </c>
    </row>
    <row r="3218" spans="1:21" x14ac:dyDescent="0.3">
      <c r="A3218" s="20">
        <v>309006</v>
      </c>
      <c r="B3218" s="27" t="s">
        <v>6539</v>
      </c>
      <c r="C3218" s="27">
        <v>1</v>
      </c>
      <c r="D3218" s="27" t="str">
        <f>VLOOKUP('Raw Data'!$C3218,'country description'!$A$2:$B$16,2,0)</f>
        <v>India</v>
      </c>
      <c r="E3218" s="27" t="s">
        <v>14</v>
      </c>
      <c r="F3218" s="27" t="s">
        <v>6540</v>
      </c>
      <c r="G3218" s="27" t="s">
        <v>749</v>
      </c>
      <c r="H3218" s="27" t="s">
        <v>18</v>
      </c>
      <c r="I3218" s="27" t="s">
        <v>19</v>
      </c>
      <c r="J3218" s="27" t="s">
        <v>19</v>
      </c>
      <c r="K3218" s="27">
        <v>1</v>
      </c>
      <c r="L3218" s="27">
        <v>3</v>
      </c>
      <c r="M3218" s="27">
        <v>300</v>
      </c>
      <c r="N3218" s="27">
        <v>1</v>
      </c>
      <c r="O3218" s="27">
        <v>2015</v>
      </c>
      <c r="P3218" s="27">
        <v>1</v>
      </c>
      <c r="Q3218" s="27">
        <v>23</v>
      </c>
      <c r="R3218" s="28">
        <f>DATE('Raw Data'!$O3218,'Raw Data'!$P3218,'Raw Data'!$Q3218)</f>
        <v>42027</v>
      </c>
      <c r="S3218" s="27" t="str">
        <f>CONCATENATE(MID('Raw Data'!$H3218,FIND("(",'Raw Data'!$H3218)+1,FIND(")",'Raw Data'!$H3218)-FIND("(",'Raw Data'!$H3218)-1),"",'Raw Data'!$M3218)</f>
        <v>Rs.300</v>
      </c>
      <c r="T3218" s="27">
        <f t="shared" si="50"/>
        <v>1</v>
      </c>
      <c r="U3218" s="29">
        <f>'Raw Data'!$M3218*'Raw Data'!$T3218</f>
        <v>300</v>
      </c>
    </row>
    <row r="3219" spans="1:21" x14ac:dyDescent="0.3">
      <c r="A3219" s="20">
        <v>18363058</v>
      </c>
      <c r="B3219" s="27" t="s">
        <v>6541</v>
      </c>
      <c r="C3219" s="27">
        <v>1</v>
      </c>
      <c r="D3219" s="27" t="str">
        <f>VLOOKUP('Raw Data'!$C3219,'country description'!$A$2:$B$16,2,0)</f>
        <v>India</v>
      </c>
      <c r="E3219" s="27" t="s">
        <v>14</v>
      </c>
      <c r="F3219" s="27" t="s">
        <v>6542</v>
      </c>
      <c r="G3219" s="27" t="s">
        <v>424</v>
      </c>
      <c r="H3219" s="27" t="s">
        <v>18</v>
      </c>
      <c r="I3219" s="27" t="s">
        <v>19</v>
      </c>
      <c r="J3219" s="27" t="s">
        <v>24</v>
      </c>
      <c r="K3219" s="27">
        <v>1</v>
      </c>
      <c r="L3219" s="27">
        <v>2</v>
      </c>
      <c r="M3219" s="27">
        <v>300</v>
      </c>
      <c r="N3219" s="27">
        <v>1</v>
      </c>
      <c r="O3219" s="27">
        <v>2018</v>
      </c>
      <c r="P3219" s="27">
        <v>1</v>
      </c>
      <c r="Q3219" s="27">
        <v>27</v>
      </c>
      <c r="R3219" s="28">
        <f>DATE('Raw Data'!$O3219,'Raw Data'!$P3219,'Raw Data'!$Q3219)</f>
        <v>43127</v>
      </c>
      <c r="S3219" s="27" t="str">
        <f>CONCATENATE(MID('Raw Data'!$H3219,FIND("(",'Raw Data'!$H3219)+1,FIND(")",'Raw Data'!$H3219)-FIND("(",'Raw Data'!$H3219)-1),"",'Raw Data'!$M3219)</f>
        <v>Rs.300</v>
      </c>
      <c r="T3219" s="27">
        <f t="shared" si="50"/>
        <v>1</v>
      </c>
      <c r="U3219" s="29">
        <f>'Raw Data'!$M3219*'Raw Data'!$T3219</f>
        <v>300</v>
      </c>
    </row>
    <row r="3220" spans="1:21" x14ac:dyDescent="0.3">
      <c r="A3220" s="20">
        <v>18175303</v>
      </c>
      <c r="B3220" s="27" t="s">
        <v>6118</v>
      </c>
      <c r="C3220" s="27">
        <v>1</v>
      </c>
      <c r="D3220" s="27" t="str">
        <f>VLOOKUP('Raw Data'!$C3220,'country description'!$A$2:$B$16,2,0)</f>
        <v>India</v>
      </c>
      <c r="E3220" s="27" t="s">
        <v>14</v>
      </c>
      <c r="F3220" s="27" t="s">
        <v>6543</v>
      </c>
      <c r="G3220" s="27" t="s">
        <v>5264</v>
      </c>
      <c r="H3220" s="27" t="s">
        <v>18</v>
      </c>
      <c r="I3220" s="27" t="s">
        <v>19</v>
      </c>
      <c r="J3220" s="27" t="s">
        <v>19</v>
      </c>
      <c r="K3220" s="27">
        <v>1</v>
      </c>
      <c r="L3220" s="27">
        <v>114</v>
      </c>
      <c r="M3220" s="27">
        <v>300</v>
      </c>
      <c r="N3220" s="27">
        <v>3.8</v>
      </c>
      <c r="O3220" s="27">
        <v>2018</v>
      </c>
      <c r="P3220" s="27">
        <v>1</v>
      </c>
      <c r="Q3220" s="27">
        <v>15</v>
      </c>
      <c r="R3220" s="28">
        <f>DATE('Raw Data'!$O3220,'Raw Data'!$P3220,'Raw Data'!$Q3220)</f>
        <v>43115</v>
      </c>
      <c r="S3220" s="27" t="str">
        <f>CONCATENATE(MID('Raw Data'!$H3220,FIND("(",'Raw Data'!$H3220)+1,FIND(")",'Raw Data'!$H3220)-FIND("(",'Raw Data'!$H3220)-1),"",'Raw Data'!$M3220)</f>
        <v>Rs.300</v>
      </c>
      <c r="T3220" s="27">
        <f t="shared" si="50"/>
        <v>1</v>
      </c>
      <c r="U3220" s="29">
        <f>'Raw Data'!$M3220*'Raw Data'!$T3220</f>
        <v>300</v>
      </c>
    </row>
    <row r="3221" spans="1:21" x14ac:dyDescent="0.3">
      <c r="A3221" s="20">
        <v>18322639</v>
      </c>
      <c r="B3221" s="27" t="s">
        <v>6544</v>
      </c>
      <c r="C3221" s="27">
        <v>1</v>
      </c>
      <c r="D3221" s="27" t="str">
        <f>VLOOKUP('Raw Data'!$C3221,'country description'!$A$2:$B$16,2,0)</f>
        <v>India</v>
      </c>
      <c r="E3221" s="27" t="s">
        <v>14</v>
      </c>
      <c r="F3221" s="27" t="s">
        <v>6545</v>
      </c>
      <c r="G3221" s="27" t="s">
        <v>6546</v>
      </c>
      <c r="H3221" s="27" t="s">
        <v>18</v>
      </c>
      <c r="I3221" s="27" t="s">
        <v>19</v>
      </c>
      <c r="J3221" s="27" t="s">
        <v>19</v>
      </c>
      <c r="K3221" s="27">
        <v>1</v>
      </c>
      <c r="L3221" s="27">
        <v>5</v>
      </c>
      <c r="M3221" s="27">
        <v>300</v>
      </c>
      <c r="N3221" s="27">
        <v>3</v>
      </c>
      <c r="O3221" s="27">
        <v>2018</v>
      </c>
      <c r="P3221" s="27">
        <v>1</v>
      </c>
      <c r="Q3221" s="27">
        <v>22</v>
      </c>
      <c r="R3221" s="28">
        <f>DATE('Raw Data'!$O3221,'Raw Data'!$P3221,'Raw Data'!$Q3221)</f>
        <v>43122</v>
      </c>
      <c r="S3221" s="27" t="str">
        <f>CONCATENATE(MID('Raw Data'!$H3221,FIND("(",'Raw Data'!$H3221)+1,FIND(")",'Raw Data'!$H3221)-FIND("(",'Raw Data'!$H3221)-1),"",'Raw Data'!$M3221)</f>
        <v>Rs.300</v>
      </c>
      <c r="T3221" s="27">
        <f t="shared" si="50"/>
        <v>1</v>
      </c>
      <c r="U3221" s="29">
        <f>'Raw Data'!$M3221*'Raw Data'!$T3221</f>
        <v>300</v>
      </c>
    </row>
    <row r="3222" spans="1:21" x14ac:dyDescent="0.3">
      <c r="A3222" s="20">
        <v>300406</v>
      </c>
      <c r="B3222" s="27" t="s">
        <v>6547</v>
      </c>
      <c r="C3222" s="27">
        <v>1</v>
      </c>
      <c r="D3222" s="27" t="str">
        <f>VLOOKUP('Raw Data'!$C3222,'country description'!$A$2:$B$16,2,0)</f>
        <v>India</v>
      </c>
      <c r="E3222" s="27" t="s">
        <v>14</v>
      </c>
      <c r="F3222" s="27" t="s">
        <v>6548</v>
      </c>
      <c r="G3222" s="27" t="s">
        <v>434</v>
      </c>
      <c r="H3222" s="27" t="s">
        <v>18</v>
      </c>
      <c r="I3222" s="27" t="s">
        <v>19</v>
      </c>
      <c r="J3222" s="27" t="s">
        <v>19</v>
      </c>
      <c r="K3222" s="27">
        <v>1</v>
      </c>
      <c r="L3222" s="27">
        <v>12</v>
      </c>
      <c r="M3222" s="27">
        <v>300</v>
      </c>
      <c r="N3222" s="27">
        <v>3.1</v>
      </c>
      <c r="O3222" s="27">
        <v>2013</v>
      </c>
      <c r="P3222" s="27">
        <v>1</v>
      </c>
      <c r="Q3222" s="27">
        <v>7</v>
      </c>
      <c r="R3222" s="28">
        <f>DATE('Raw Data'!$O3222,'Raw Data'!$P3222,'Raw Data'!$Q3222)</f>
        <v>41281</v>
      </c>
      <c r="S3222" s="27" t="str">
        <f>CONCATENATE(MID('Raw Data'!$H3222,FIND("(",'Raw Data'!$H3222)+1,FIND(")",'Raw Data'!$H3222)-FIND("(",'Raw Data'!$H3222)-1),"",'Raw Data'!$M3222)</f>
        <v>Rs.300</v>
      </c>
      <c r="T3222" s="27">
        <f t="shared" si="50"/>
        <v>1</v>
      </c>
      <c r="U3222" s="29">
        <f>'Raw Data'!$M3222*'Raw Data'!$T3222</f>
        <v>300</v>
      </c>
    </row>
    <row r="3223" spans="1:21" x14ac:dyDescent="0.3">
      <c r="A3223" s="20">
        <v>18380891</v>
      </c>
      <c r="B3223" s="27" t="s">
        <v>6549</v>
      </c>
      <c r="C3223" s="27">
        <v>1</v>
      </c>
      <c r="D3223" s="27" t="str">
        <f>VLOOKUP('Raw Data'!$C3223,'country description'!$A$2:$B$16,2,0)</f>
        <v>India</v>
      </c>
      <c r="E3223" s="27" t="s">
        <v>14</v>
      </c>
      <c r="F3223" s="27" t="s">
        <v>6550</v>
      </c>
      <c r="G3223" s="27" t="s">
        <v>475</v>
      </c>
      <c r="H3223" s="27" t="s">
        <v>18</v>
      </c>
      <c r="I3223" s="27" t="s">
        <v>19</v>
      </c>
      <c r="J3223" s="27" t="s">
        <v>24</v>
      </c>
      <c r="K3223" s="27">
        <v>1</v>
      </c>
      <c r="L3223" s="27">
        <v>35</v>
      </c>
      <c r="M3223" s="27">
        <v>300</v>
      </c>
      <c r="N3223" s="27">
        <v>3.6</v>
      </c>
      <c r="O3223" s="27">
        <v>2018</v>
      </c>
      <c r="P3223" s="27">
        <v>1</v>
      </c>
      <c r="Q3223" s="27">
        <v>24</v>
      </c>
      <c r="R3223" s="28">
        <f>DATE('Raw Data'!$O3223,'Raw Data'!$P3223,'Raw Data'!$Q3223)</f>
        <v>43124</v>
      </c>
      <c r="S3223" s="27" t="str">
        <f>CONCATENATE(MID('Raw Data'!$H3223,FIND("(",'Raw Data'!$H3223)+1,FIND(")",'Raw Data'!$H3223)-FIND("(",'Raw Data'!$H3223)-1),"",'Raw Data'!$M3223)</f>
        <v>Rs.300</v>
      </c>
      <c r="T3223" s="27">
        <f t="shared" si="50"/>
        <v>1</v>
      </c>
      <c r="U3223" s="29">
        <f>'Raw Data'!$M3223*'Raw Data'!$T3223</f>
        <v>300</v>
      </c>
    </row>
    <row r="3224" spans="1:21" x14ac:dyDescent="0.3">
      <c r="A3224" s="20">
        <v>309384</v>
      </c>
      <c r="B3224" s="27" t="s">
        <v>6551</v>
      </c>
      <c r="C3224" s="27">
        <v>1</v>
      </c>
      <c r="D3224" s="27" t="str">
        <f>VLOOKUP('Raw Data'!$C3224,'country description'!$A$2:$B$16,2,0)</f>
        <v>India</v>
      </c>
      <c r="E3224" s="27" t="s">
        <v>14</v>
      </c>
      <c r="F3224" s="27" t="s">
        <v>6552</v>
      </c>
      <c r="G3224" s="27" t="s">
        <v>3878</v>
      </c>
      <c r="H3224" s="27" t="s">
        <v>18</v>
      </c>
      <c r="I3224" s="27" t="s">
        <v>19</v>
      </c>
      <c r="J3224" s="27" t="s">
        <v>19</v>
      </c>
      <c r="K3224" s="27">
        <v>1</v>
      </c>
      <c r="L3224" s="27">
        <v>9</v>
      </c>
      <c r="M3224" s="27">
        <v>300</v>
      </c>
      <c r="N3224" s="27">
        <v>3.1</v>
      </c>
      <c r="O3224" s="27">
        <v>2013</v>
      </c>
      <c r="P3224" s="27">
        <v>12</v>
      </c>
      <c r="Q3224" s="27">
        <v>18</v>
      </c>
      <c r="R3224" s="28">
        <f>DATE('Raw Data'!$O3224,'Raw Data'!$P3224,'Raw Data'!$Q3224)</f>
        <v>41626</v>
      </c>
      <c r="S3224" s="27" t="str">
        <f>CONCATENATE(MID('Raw Data'!$H3224,FIND("(",'Raw Data'!$H3224)+1,FIND(")",'Raw Data'!$H3224)-FIND("(",'Raw Data'!$H3224)-1),"",'Raw Data'!$M3224)</f>
        <v>Rs.300</v>
      </c>
      <c r="T3224" s="27">
        <f t="shared" si="50"/>
        <v>1</v>
      </c>
      <c r="U3224" s="29">
        <f>'Raw Data'!$M3224*'Raw Data'!$T3224</f>
        <v>300</v>
      </c>
    </row>
    <row r="3225" spans="1:21" x14ac:dyDescent="0.3">
      <c r="A3225" s="20">
        <v>18441672</v>
      </c>
      <c r="B3225" s="27" t="s">
        <v>6256</v>
      </c>
      <c r="C3225" s="27">
        <v>1</v>
      </c>
      <c r="D3225" s="27" t="str">
        <f>VLOOKUP('Raw Data'!$C3225,'country description'!$A$2:$B$16,2,0)</f>
        <v>India</v>
      </c>
      <c r="E3225" s="27" t="s">
        <v>14</v>
      </c>
      <c r="F3225" s="27" t="s">
        <v>6553</v>
      </c>
      <c r="G3225" s="27" t="s">
        <v>455</v>
      </c>
      <c r="H3225" s="27" t="s">
        <v>18</v>
      </c>
      <c r="I3225" s="27" t="s">
        <v>19</v>
      </c>
      <c r="J3225" s="27" t="s">
        <v>19</v>
      </c>
      <c r="K3225" s="27">
        <v>1</v>
      </c>
      <c r="L3225" s="27">
        <v>1</v>
      </c>
      <c r="M3225" s="27">
        <v>300</v>
      </c>
      <c r="N3225" s="27">
        <v>1</v>
      </c>
      <c r="O3225" s="27">
        <v>2017</v>
      </c>
      <c r="P3225" s="27">
        <v>12</v>
      </c>
      <c r="Q3225" s="27">
        <v>20</v>
      </c>
      <c r="R3225" s="28">
        <f>DATE('Raw Data'!$O3225,'Raw Data'!$P3225,'Raw Data'!$Q3225)</f>
        <v>43089</v>
      </c>
      <c r="S3225" s="27" t="str">
        <f>CONCATENATE(MID('Raw Data'!$H3225,FIND("(",'Raw Data'!$H3225)+1,FIND(")",'Raw Data'!$H3225)-FIND("(",'Raw Data'!$H3225)-1),"",'Raw Data'!$M3225)</f>
        <v>Rs.300</v>
      </c>
      <c r="T3225" s="27">
        <f t="shared" si="50"/>
        <v>1</v>
      </c>
      <c r="U3225" s="29">
        <f>'Raw Data'!$M3225*'Raw Data'!$T3225</f>
        <v>300</v>
      </c>
    </row>
    <row r="3226" spans="1:21" x14ac:dyDescent="0.3">
      <c r="A3226" s="20">
        <v>18248970</v>
      </c>
      <c r="B3226" s="27" t="s">
        <v>6554</v>
      </c>
      <c r="C3226" s="27">
        <v>1</v>
      </c>
      <c r="D3226" s="27" t="str">
        <f>VLOOKUP('Raw Data'!$C3226,'country description'!$A$2:$B$16,2,0)</f>
        <v>India</v>
      </c>
      <c r="E3226" s="27" t="s">
        <v>14</v>
      </c>
      <c r="F3226" s="27" t="s">
        <v>6555</v>
      </c>
      <c r="G3226" s="27" t="s">
        <v>1007</v>
      </c>
      <c r="H3226" s="27" t="s">
        <v>18</v>
      </c>
      <c r="I3226" s="27" t="s">
        <v>19</v>
      </c>
      <c r="J3226" s="27" t="s">
        <v>19</v>
      </c>
      <c r="K3226" s="27">
        <v>1</v>
      </c>
      <c r="L3226" s="27">
        <v>1</v>
      </c>
      <c r="M3226" s="27">
        <v>300</v>
      </c>
      <c r="N3226" s="27">
        <v>1</v>
      </c>
      <c r="O3226" s="27">
        <v>2010</v>
      </c>
      <c r="P3226" s="27">
        <v>12</v>
      </c>
      <c r="Q3226" s="27">
        <v>11</v>
      </c>
      <c r="R3226" s="28">
        <f>DATE('Raw Data'!$O3226,'Raw Data'!$P3226,'Raw Data'!$Q3226)</f>
        <v>40523</v>
      </c>
      <c r="S3226" s="27" t="str">
        <f>CONCATENATE(MID('Raw Data'!$H3226,FIND("(",'Raw Data'!$H3226)+1,FIND(")",'Raw Data'!$H3226)-FIND("(",'Raw Data'!$H3226)-1),"",'Raw Data'!$M3226)</f>
        <v>Rs.300</v>
      </c>
      <c r="T3226" s="27">
        <f t="shared" si="50"/>
        <v>1</v>
      </c>
      <c r="U3226" s="29">
        <f>'Raw Data'!$M3226*'Raw Data'!$T3226</f>
        <v>300</v>
      </c>
    </row>
    <row r="3227" spans="1:21" x14ac:dyDescent="0.3">
      <c r="A3227" s="20">
        <v>2134</v>
      </c>
      <c r="B3227" s="27" t="s">
        <v>6443</v>
      </c>
      <c r="C3227" s="27">
        <v>1</v>
      </c>
      <c r="D3227" s="27" t="str">
        <f>VLOOKUP('Raw Data'!$C3227,'country description'!$A$2:$B$16,2,0)</f>
        <v>India</v>
      </c>
      <c r="E3227" s="27" t="s">
        <v>14</v>
      </c>
      <c r="F3227" s="27" t="s">
        <v>6556</v>
      </c>
      <c r="G3227" s="27" t="s">
        <v>1117</v>
      </c>
      <c r="H3227" s="27" t="s">
        <v>18</v>
      </c>
      <c r="I3227" s="27" t="s">
        <v>19</v>
      </c>
      <c r="J3227" s="27" t="s">
        <v>24</v>
      </c>
      <c r="K3227" s="27">
        <v>1</v>
      </c>
      <c r="L3227" s="27">
        <v>23</v>
      </c>
      <c r="M3227" s="27">
        <v>300</v>
      </c>
      <c r="N3227" s="27">
        <v>2.8</v>
      </c>
      <c r="O3227" s="27">
        <v>2018</v>
      </c>
      <c r="P3227" s="27">
        <v>12</v>
      </c>
      <c r="Q3227" s="27">
        <v>23</v>
      </c>
      <c r="R3227" s="28">
        <f>DATE('Raw Data'!$O3227,'Raw Data'!$P3227,'Raw Data'!$Q3227)</f>
        <v>43457</v>
      </c>
      <c r="S3227" s="27" t="str">
        <f>CONCATENATE(MID('Raw Data'!$H3227,FIND("(",'Raw Data'!$H3227)+1,FIND(")",'Raw Data'!$H3227)-FIND("(",'Raw Data'!$H3227)-1),"",'Raw Data'!$M3227)</f>
        <v>Rs.300</v>
      </c>
      <c r="T3227" s="27">
        <f t="shared" si="50"/>
        <v>1</v>
      </c>
      <c r="U3227" s="29">
        <f>'Raw Data'!$M3227*'Raw Data'!$T3227</f>
        <v>300</v>
      </c>
    </row>
    <row r="3228" spans="1:21" x14ac:dyDescent="0.3">
      <c r="A3228" s="20">
        <v>6704</v>
      </c>
      <c r="B3228" s="27" t="s">
        <v>6093</v>
      </c>
      <c r="C3228" s="27">
        <v>1</v>
      </c>
      <c r="D3228" s="27" t="str">
        <f>VLOOKUP('Raw Data'!$C3228,'country description'!$A$2:$B$16,2,0)</f>
        <v>India</v>
      </c>
      <c r="E3228" s="27" t="s">
        <v>14</v>
      </c>
      <c r="F3228" s="27" t="s">
        <v>6557</v>
      </c>
      <c r="G3228" s="27" t="s">
        <v>6095</v>
      </c>
      <c r="H3228" s="27" t="s">
        <v>18</v>
      </c>
      <c r="I3228" s="27" t="s">
        <v>19</v>
      </c>
      <c r="J3228" s="27" t="s">
        <v>19</v>
      </c>
      <c r="K3228" s="27">
        <v>1</v>
      </c>
      <c r="L3228" s="27">
        <v>163</v>
      </c>
      <c r="M3228" s="27">
        <v>300</v>
      </c>
      <c r="N3228" s="27">
        <v>3.9</v>
      </c>
      <c r="O3228" s="27">
        <v>2011</v>
      </c>
      <c r="P3228" s="27">
        <v>12</v>
      </c>
      <c r="Q3228" s="27">
        <v>25</v>
      </c>
      <c r="R3228" s="28">
        <f>DATE('Raw Data'!$O3228,'Raw Data'!$P3228,'Raw Data'!$Q3228)</f>
        <v>40902</v>
      </c>
      <c r="S3228" s="27" t="str">
        <f>CONCATENATE(MID('Raw Data'!$H3228,FIND("(",'Raw Data'!$H3228)+1,FIND(")",'Raw Data'!$H3228)-FIND("(",'Raw Data'!$H3228)-1),"",'Raw Data'!$M3228)</f>
        <v>Rs.300</v>
      </c>
      <c r="T3228" s="27">
        <f t="shared" si="50"/>
        <v>1</v>
      </c>
      <c r="U3228" s="29">
        <f>'Raw Data'!$M3228*'Raw Data'!$T3228</f>
        <v>300</v>
      </c>
    </row>
    <row r="3229" spans="1:21" x14ac:dyDescent="0.3">
      <c r="A3229" s="20">
        <v>18354627</v>
      </c>
      <c r="B3229" s="27" t="s">
        <v>6558</v>
      </c>
      <c r="C3229" s="27">
        <v>1</v>
      </c>
      <c r="D3229" s="27" t="str">
        <f>VLOOKUP('Raw Data'!$C3229,'country description'!$A$2:$B$16,2,0)</f>
        <v>India</v>
      </c>
      <c r="E3229" s="27" t="s">
        <v>14</v>
      </c>
      <c r="F3229" s="27" t="s">
        <v>6559</v>
      </c>
      <c r="G3229" s="27" t="s">
        <v>2801</v>
      </c>
      <c r="H3229" s="27" t="s">
        <v>18</v>
      </c>
      <c r="I3229" s="27" t="s">
        <v>19</v>
      </c>
      <c r="J3229" s="27" t="s">
        <v>24</v>
      </c>
      <c r="K3229" s="27">
        <v>1</v>
      </c>
      <c r="L3229" s="27">
        <v>18</v>
      </c>
      <c r="M3229" s="27">
        <v>300</v>
      </c>
      <c r="N3229" s="27">
        <v>3.3</v>
      </c>
      <c r="O3229" s="27">
        <v>2014</v>
      </c>
      <c r="P3229" s="27">
        <v>12</v>
      </c>
      <c r="Q3229" s="27">
        <v>13</v>
      </c>
      <c r="R3229" s="28">
        <f>DATE('Raw Data'!$O3229,'Raw Data'!$P3229,'Raw Data'!$Q3229)</f>
        <v>41986</v>
      </c>
      <c r="S3229" s="27" t="str">
        <f>CONCATENATE(MID('Raw Data'!$H3229,FIND("(",'Raw Data'!$H3229)+1,FIND(")",'Raw Data'!$H3229)-FIND("(",'Raw Data'!$H3229)-1),"",'Raw Data'!$M3229)</f>
        <v>Rs.300</v>
      </c>
      <c r="T3229" s="27">
        <f t="shared" si="50"/>
        <v>1</v>
      </c>
      <c r="U3229" s="29">
        <f>'Raw Data'!$M3229*'Raw Data'!$T3229</f>
        <v>300</v>
      </c>
    </row>
    <row r="3230" spans="1:21" x14ac:dyDescent="0.3">
      <c r="A3230" s="20">
        <v>300408</v>
      </c>
      <c r="B3230" s="27" t="s">
        <v>2469</v>
      </c>
      <c r="C3230" s="27">
        <v>1</v>
      </c>
      <c r="D3230" s="27" t="str">
        <f>VLOOKUP('Raw Data'!$C3230,'country description'!$A$2:$B$16,2,0)</f>
        <v>India</v>
      </c>
      <c r="E3230" s="27" t="s">
        <v>14</v>
      </c>
      <c r="F3230" s="27" t="s">
        <v>1298</v>
      </c>
      <c r="G3230" s="27" t="s">
        <v>2471</v>
      </c>
      <c r="H3230" s="27" t="s">
        <v>18</v>
      </c>
      <c r="I3230" s="27" t="s">
        <v>19</v>
      </c>
      <c r="J3230" s="27" t="s">
        <v>19</v>
      </c>
      <c r="K3230" s="27">
        <v>1</v>
      </c>
      <c r="L3230" s="27">
        <v>195</v>
      </c>
      <c r="M3230" s="27">
        <v>300</v>
      </c>
      <c r="N3230" s="27">
        <v>3.6</v>
      </c>
      <c r="O3230" s="27">
        <v>2018</v>
      </c>
      <c r="P3230" s="27">
        <v>12</v>
      </c>
      <c r="Q3230" s="27">
        <v>6</v>
      </c>
      <c r="R3230" s="28">
        <f>DATE('Raw Data'!$O3230,'Raw Data'!$P3230,'Raw Data'!$Q3230)</f>
        <v>43440</v>
      </c>
      <c r="S3230" s="27" t="str">
        <f>CONCATENATE(MID('Raw Data'!$H3230,FIND("(",'Raw Data'!$H3230)+1,FIND(")",'Raw Data'!$H3230)-FIND("(",'Raw Data'!$H3230)-1),"",'Raw Data'!$M3230)</f>
        <v>Rs.300</v>
      </c>
      <c r="T3230" s="27">
        <f t="shared" si="50"/>
        <v>1</v>
      </c>
      <c r="U3230" s="29">
        <f>'Raw Data'!$M3230*'Raw Data'!$T3230</f>
        <v>300</v>
      </c>
    </row>
    <row r="3231" spans="1:21" x14ac:dyDescent="0.3">
      <c r="A3231" s="20">
        <v>18457090</v>
      </c>
      <c r="B3231" s="27" t="s">
        <v>6560</v>
      </c>
      <c r="C3231" s="27">
        <v>1</v>
      </c>
      <c r="D3231" s="27" t="str">
        <f>VLOOKUP('Raw Data'!$C3231,'country description'!$A$2:$B$16,2,0)</f>
        <v>India</v>
      </c>
      <c r="E3231" s="27" t="s">
        <v>14</v>
      </c>
      <c r="F3231" s="27" t="s">
        <v>6561</v>
      </c>
      <c r="G3231" s="27" t="s">
        <v>504</v>
      </c>
      <c r="H3231" s="27" t="s">
        <v>18</v>
      </c>
      <c r="I3231" s="27" t="s">
        <v>19</v>
      </c>
      <c r="J3231" s="27" t="s">
        <v>19</v>
      </c>
      <c r="K3231" s="27">
        <v>1</v>
      </c>
      <c r="L3231" s="27">
        <v>35</v>
      </c>
      <c r="M3231" s="27">
        <v>300</v>
      </c>
      <c r="N3231" s="27">
        <v>3.8</v>
      </c>
      <c r="O3231" s="27">
        <v>2011</v>
      </c>
      <c r="P3231" s="27">
        <v>12</v>
      </c>
      <c r="Q3231" s="27">
        <v>28</v>
      </c>
      <c r="R3231" s="28">
        <f>DATE('Raw Data'!$O3231,'Raw Data'!$P3231,'Raw Data'!$Q3231)</f>
        <v>40905</v>
      </c>
      <c r="S3231" s="27" t="str">
        <f>CONCATENATE(MID('Raw Data'!$H3231,FIND("(",'Raw Data'!$H3231)+1,FIND(")",'Raw Data'!$H3231)-FIND("(",'Raw Data'!$H3231)-1),"",'Raw Data'!$M3231)</f>
        <v>Rs.300</v>
      </c>
      <c r="T3231" s="27">
        <f t="shared" si="50"/>
        <v>1</v>
      </c>
      <c r="U3231" s="29">
        <f>'Raw Data'!$M3231*'Raw Data'!$T3231</f>
        <v>300</v>
      </c>
    </row>
    <row r="3232" spans="1:21" x14ac:dyDescent="0.3">
      <c r="A3232" s="20">
        <v>307622</v>
      </c>
      <c r="B3232" s="27" t="s">
        <v>6562</v>
      </c>
      <c r="C3232" s="27">
        <v>1</v>
      </c>
      <c r="D3232" s="27" t="str">
        <f>VLOOKUP('Raw Data'!$C3232,'country description'!$A$2:$B$16,2,0)</f>
        <v>India</v>
      </c>
      <c r="E3232" s="27" t="s">
        <v>14</v>
      </c>
      <c r="F3232" s="27" t="s">
        <v>6563</v>
      </c>
      <c r="G3232" s="27" t="s">
        <v>2371</v>
      </c>
      <c r="H3232" s="27" t="s">
        <v>18</v>
      </c>
      <c r="I3232" s="27" t="s">
        <v>19</v>
      </c>
      <c r="J3232" s="27" t="s">
        <v>19</v>
      </c>
      <c r="K3232" s="27">
        <v>1</v>
      </c>
      <c r="L3232" s="27">
        <v>266</v>
      </c>
      <c r="M3232" s="27">
        <v>300</v>
      </c>
      <c r="N3232" s="27">
        <v>3.8</v>
      </c>
      <c r="O3232" s="27">
        <v>2018</v>
      </c>
      <c r="P3232" s="27">
        <v>12</v>
      </c>
      <c r="Q3232" s="27">
        <v>21</v>
      </c>
      <c r="R3232" s="28">
        <f>DATE('Raw Data'!$O3232,'Raw Data'!$P3232,'Raw Data'!$Q3232)</f>
        <v>43455</v>
      </c>
      <c r="S3232" s="27" t="str">
        <f>CONCATENATE(MID('Raw Data'!$H3232,FIND("(",'Raw Data'!$H3232)+1,FIND(")",'Raw Data'!$H3232)-FIND("(",'Raw Data'!$H3232)-1),"",'Raw Data'!$M3232)</f>
        <v>Rs.300</v>
      </c>
      <c r="T3232" s="27">
        <f t="shared" si="50"/>
        <v>1</v>
      </c>
      <c r="U3232" s="29">
        <f>'Raw Data'!$M3232*'Raw Data'!$T3232</f>
        <v>300</v>
      </c>
    </row>
    <row r="3233" spans="1:21" x14ac:dyDescent="0.3">
      <c r="A3233" s="20">
        <v>3041</v>
      </c>
      <c r="B3233" s="27" t="s">
        <v>6564</v>
      </c>
      <c r="C3233" s="27">
        <v>1</v>
      </c>
      <c r="D3233" s="27" t="str">
        <f>VLOOKUP('Raw Data'!$C3233,'country description'!$A$2:$B$16,2,0)</f>
        <v>India</v>
      </c>
      <c r="E3233" s="27" t="s">
        <v>14</v>
      </c>
      <c r="F3233" s="27" t="s">
        <v>6565</v>
      </c>
      <c r="G3233" s="27" t="s">
        <v>6566</v>
      </c>
      <c r="H3233" s="27" t="s">
        <v>18</v>
      </c>
      <c r="I3233" s="27" t="s">
        <v>19</v>
      </c>
      <c r="J3233" s="27" t="s">
        <v>19</v>
      </c>
      <c r="K3233" s="27">
        <v>1</v>
      </c>
      <c r="L3233" s="27">
        <v>729</v>
      </c>
      <c r="M3233" s="27">
        <v>300</v>
      </c>
      <c r="N3233" s="27">
        <v>4.2</v>
      </c>
      <c r="O3233" s="27">
        <v>2018</v>
      </c>
      <c r="P3233" s="27">
        <v>12</v>
      </c>
      <c r="Q3233" s="27">
        <v>21</v>
      </c>
      <c r="R3233" s="28">
        <f>DATE('Raw Data'!$O3233,'Raw Data'!$P3233,'Raw Data'!$Q3233)</f>
        <v>43455</v>
      </c>
      <c r="S3233" s="27" t="str">
        <f>CONCATENATE(MID('Raw Data'!$H3233,FIND("(",'Raw Data'!$H3233)+1,FIND(")",'Raw Data'!$H3233)-FIND("(",'Raw Data'!$H3233)-1),"",'Raw Data'!$M3233)</f>
        <v>Rs.300</v>
      </c>
      <c r="T3233" s="27">
        <f t="shared" si="50"/>
        <v>1</v>
      </c>
      <c r="U3233" s="29">
        <f>'Raw Data'!$M3233*'Raw Data'!$T3233</f>
        <v>300</v>
      </c>
    </row>
    <row r="3234" spans="1:21" x14ac:dyDescent="0.3">
      <c r="A3234" s="20">
        <v>5358</v>
      </c>
      <c r="B3234" s="27" t="s">
        <v>6567</v>
      </c>
      <c r="C3234" s="27">
        <v>1</v>
      </c>
      <c r="D3234" s="27" t="str">
        <f>VLOOKUP('Raw Data'!$C3234,'country description'!$A$2:$B$16,2,0)</f>
        <v>India</v>
      </c>
      <c r="E3234" s="27" t="s">
        <v>14</v>
      </c>
      <c r="F3234" s="27" t="s">
        <v>6568</v>
      </c>
      <c r="G3234" s="27" t="s">
        <v>6569</v>
      </c>
      <c r="H3234" s="27" t="s">
        <v>18</v>
      </c>
      <c r="I3234" s="27" t="s">
        <v>19</v>
      </c>
      <c r="J3234" s="27" t="s">
        <v>19</v>
      </c>
      <c r="K3234" s="27">
        <v>1</v>
      </c>
      <c r="L3234" s="27">
        <v>23</v>
      </c>
      <c r="M3234" s="27">
        <v>300</v>
      </c>
      <c r="N3234" s="27">
        <v>3.2</v>
      </c>
      <c r="O3234" s="27">
        <v>2012</v>
      </c>
      <c r="P3234" s="27">
        <v>12</v>
      </c>
      <c r="Q3234" s="27">
        <v>23</v>
      </c>
      <c r="R3234" s="28">
        <f>DATE('Raw Data'!$O3234,'Raw Data'!$P3234,'Raw Data'!$Q3234)</f>
        <v>41266</v>
      </c>
      <c r="S3234" s="27" t="str">
        <f>CONCATENATE(MID('Raw Data'!$H3234,FIND("(",'Raw Data'!$H3234)+1,FIND(")",'Raw Data'!$H3234)-FIND("(",'Raw Data'!$H3234)-1),"",'Raw Data'!$M3234)</f>
        <v>Rs.300</v>
      </c>
      <c r="T3234" s="27">
        <f t="shared" si="50"/>
        <v>1</v>
      </c>
      <c r="U3234" s="29">
        <f>'Raw Data'!$M3234*'Raw Data'!$T3234</f>
        <v>300</v>
      </c>
    </row>
    <row r="3235" spans="1:21" x14ac:dyDescent="0.3">
      <c r="A3235" s="20">
        <v>305942</v>
      </c>
      <c r="B3235" s="27" t="s">
        <v>6570</v>
      </c>
      <c r="C3235" s="27">
        <v>1</v>
      </c>
      <c r="D3235" s="27" t="str">
        <f>VLOOKUP('Raw Data'!$C3235,'country description'!$A$2:$B$16,2,0)</f>
        <v>India</v>
      </c>
      <c r="E3235" s="27" t="s">
        <v>14</v>
      </c>
      <c r="F3235" s="27" t="s">
        <v>6571</v>
      </c>
      <c r="G3235" s="27" t="s">
        <v>455</v>
      </c>
      <c r="H3235" s="27" t="s">
        <v>18</v>
      </c>
      <c r="I3235" s="27" t="s">
        <v>19</v>
      </c>
      <c r="J3235" s="27" t="s">
        <v>19</v>
      </c>
      <c r="K3235" s="27">
        <v>1</v>
      </c>
      <c r="L3235" s="27">
        <v>31</v>
      </c>
      <c r="M3235" s="27">
        <v>300</v>
      </c>
      <c r="N3235" s="27">
        <v>3.4</v>
      </c>
      <c r="O3235" s="27">
        <v>2011</v>
      </c>
      <c r="P3235" s="27">
        <v>12</v>
      </c>
      <c r="Q3235" s="27">
        <v>15</v>
      </c>
      <c r="R3235" s="28">
        <f>DATE('Raw Data'!$O3235,'Raw Data'!$P3235,'Raw Data'!$Q3235)</f>
        <v>40892</v>
      </c>
      <c r="S3235" s="27" t="str">
        <f>CONCATENATE(MID('Raw Data'!$H3235,FIND("(",'Raw Data'!$H3235)+1,FIND(")",'Raw Data'!$H3235)-FIND("(",'Raw Data'!$H3235)-1),"",'Raw Data'!$M3235)</f>
        <v>Rs.300</v>
      </c>
      <c r="T3235" s="27">
        <f t="shared" si="50"/>
        <v>1</v>
      </c>
      <c r="U3235" s="29">
        <f>'Raw Data'!$M3235*'Raw Data'!$T3235</f>
        <v>300</v>
      </c>
    </row>
    <row r="3236" spans="1:21" x14ac:dyDescent="0.3">
      <c r="A3236" s="20">
        <v>7515</v>
      </c>
      <c r="B3236" s="27" t="s">
        <v>6572</v>
      </c>
      <c r="C3236" s="27">
        <v>1</v>
      </c>
      <c r="D3236" s="27" t="str">
        <f>VLOOKUP('Raw Data'!$C3236,'country description'!$A$2:$B$16,2,0)</f>
        <v>India</v>
      </c>
      <c r="E3236" s="27" t="s">
        <v>14</v>
      </c>
      <c r="F3236" s="27" t="s">
        <v>6573</v>
      </c>
      <c r="G3236" s="27" t="s">
        <v>6574</v>
      </c>
      <c r="H3236" s="27" t="s">
        <v>18</v>
      </c>
      <c r="I3236" s="27" t="s">
        <v>19</v>
      </c>
      <c r="J3236" s="27" t="s">
        <v>24</v>
      </c>
      <c r="K3236" s="27">
        <v>1</v>
      </c>
      <c r="L3236" s="27">
        <v>200</v>
      </c>
      <c r="M3236" s="27">
        <v>300</v>
      </c>
      <c r="N3236" s="27">
        <v>3.9</v>
      </c>
      <c r="O3236" s="27">
        <v>2010</v>
      </c>
      <c r="P3236" s="27">
        <v>12</v>
      </c>
      <c r="Q3236" s="27">
        <v>7</v>
      </c>
      <c r="R3236" s="28">
        <f>DATE('Raw Data'!$O3236,'Raw Data'!$P3236,'Raw Data'!$Q3236)</f>
        <v>40519</v>
      </c>
      <c r="S3236" s="27" t="str">
        <f>CONCATENATE(MID('Raw Data'!$H3236,FIND("(",'Raw Data'!$H3236)+1,FIND(")",'Raw Data'!$H3236)-FIND("(",'Raw Data'!$H3236)-1),"",'Raw Data'!$M3236)</f>
        <v>Rs.300</v>
      </c>
      <c r="T3236" s="27">
        <f t="shared" si="50"/>
        <v>1</v>
      </c>
      <c r="U3236" s="29">
        <f>'Raw Data'!$M3236*'Raw Data'!$T3236</f>
        <v>300</v>
      </c>
    </row>
    <row r="3237" spans="1:21" x14ac:dyDescent="0.3">
      <c r="A3237" s="20">
        <v>4315</v>
      </c>
      <c r="B3237" s="27" t="s">
        <v>6575</v>
      </c>
      <c r="C3237" s="27">
        <v>1</v>
      </c>
      <c r="D3237" s="27" t="str">
        <f>VLOOKUP('Raw Data'!$C3237,'country description'!$A$2:$B$16,2,0)</f>
        <v>India</v>
      </c>
      <c r="E3237" s="27" t="s">
        <v>14</v>
      </c>
      <c r="F3237" s="27" t="s">
        <v>6576</v>
      </c>
      <c r="G3237" s="27" t="s">
        <v>6577</v>
      </c>
      <c r="H3237" s="27" t="s">
        <v>18</v>
      </c>
      <c r="I3237" s="27" t="s">
        <v>19</v>
      </c>
      <c r="J3237" s="27" t="s">
        <v>19</v>
      </c>
      <c r="K3237" s="27">
        <v>1</v>
      </c>
      <c r="L3237" s="27">
        <v>5</v>
      </c>
      <c r="M3237" s="27">
        <v>300</v>
      </c>
      <c r="N3237" s="27">
        <v>2.8</v>
      </c>
      <c r="O3237" s="27">
        <v>2012</v>
      </c>
      <c r="P3237" s="27">
        <v>12</v>
      </c>
      <c r="Q3237" s="27">
        <v>19</v>
      </c>
      <c r="R3237" s="28">
        <f>DATE('Raw Data'!$O3237,'Raw Data'!$P3237,'Raw Data'!$Q3237)</f>
        <v>41262</v>
      </c>
      <c r="S3237" s="27" t="str">
        <f>CONCATENATE(MID('Raw Data'!$H3237,FIND("(",'Raw Data'!$H3237)+1,FIND(")",'Raw Data'!$H3237)-FIND("(",'Raw Data'!$H3237)-1),"",'Raw Data'!$M3237)</f>
        <v>Rs.300</v>
      </c>
      <c r="T3237" s="27">
        <f t="shared" si="50"/>
        <v>1</v>
      </c>
      <c r="U3237" s="29">
        <f>'Raw Data'!$M3237*'Raw Data'!$T3237</f>
        <v>300</v>
      </c>
    </row>
    <row r="3238" spans="1:21" x14ac:dyDescent="0.3">
      <c r="A3238" s="20">
        <v>18486862</v>
      </c>
      <c r="B3238" s="27" t="s">
        <v>6172</v>
      </c>
      <c r="C3238" s="27">
        <v>1</v>
      </c>
      <c r="D3238" s="27" t="str">
        <f>VLOOKUP('Raw Data'!$C3238,'country description'!$A$2:$B$16,2,0)</f>
        <v>India</v>
      </c>
      <c r="E3238" s="27" t="s">
        <v>14</v>
      </c>
      <c r="F3238" s="27" t="s">
        <v>6578</v>
      </c>
      <c r="G3238" s="27" t="s">
        <v>595</v>
      </c>
      <c r="H3238" s="27" t="s">
        <v>18</v>
      </c>
      <c r="I3238" s="27" t="s">
        <v>19</v>
      </c>
      <c r="J3238" s="27" t="s">
        <v>19</v>
      </c>
      <c r="K3238" s="27">
        <v>1</v>
      </c>
      <c r="L3238" s="27">
        <v>1</v>
      </c>
      <c r="M3238" s="27">
        <v>300</v>
      </c>
      <c r="N3238" s="27">
        <v>1</v>
      </c>
      <c r="O3238" s="27">
        <v>2013</v>
      </c>
      <c r="P3238" s="27">
        <v>12</v>
      </c>
      <c r="Q3238" s="27">
        <v>12</v>
      </c>
      <c r="R3238" s="28">
        <f>DATE('Raw Data'!$O3238,'Raw Data'!$P3238,'Raw Data'!$Q3238)</f>
        <v>41620</v>
      </c>
      <c r="S3238" s="27" t="str">
        <f>CONCATENATE(MID('Raw Data'!$H3238,FIND("(",'Raw Data'!$H3238)+1,FIND(")",'Raw Data'!$H3238)-FIND("(",'Raw Data'!$H3238)-1),"",'Raw Data'!$M3238)</f>
        <v>Rs.300</v>
      </c>
      <c r="T3238" s="27">
        <f t="shared" si="50"/>
        <v>1</v>
      </c>
      <c r="U3238" s="29">
        <f>'Raw Data'!$M3238*'Raw Data'!$T3238</f>
        <v>300</v>
      </c>
    </row>
    <row r="3239" spans="1:21" x14ac:dyDescent="0.3">
      <c r="A3239" s="20">
        <v>18419902</v>
      </c>
      <c r="B3239" s="27" t="s">
        <v>6579</v>
      </c>
      <c r="C3239" s="27">
        <v>1</v>
      </c>
      <c r="D3239" s="27" t="str">
        <f>VLOOKUP('Raw Data'!$C3239,'country description'!$A$2:$B$16,2,0)</f>
        <v>India</v>
      </c>
      <c r="E3239" s="27" t="s">
        <v>14</v>
      </c>
      <c r="F3239" s="27" t="s">
        <v>6206</v>
      </c>
      <c r="G3239" s="27" t="s">
        <v>566</v>
      </c>
      <c r="H3239" s="27" t="s">
        <v>18</v>
      </c>
      <c r="I3239" s="27" t="s">
        <v>19</v>
      </c>
      <c r="J3239" s="27" t="s">
        <v>19</v>
      </c>
      <c r="K3239" s="27">
        <v>1</v>
      </c>
      <c r="L3239" s="27">
        <v>13</v>
      </c>
      <c r="M3239" s="27">
        <v>300</v>
      </c>
      <c r="N3239" s="27">
        <v>3.2</v>
      </c>
      <c r="O3239" s="27">
        <v>2016</v>
      </c>
      <c r="P3239" s="27">
        <v>12</v>
      </c>
      <c r="Q3239" s="27">
        <v>23</v>
      </c>
      <c r="R3239" s="28">
        <f>DATE('Raw Data'!$O3239,'Raw Data'!$P3239,'Raw Data'!$Q3239)</f>
        <v>42727</v>
      </c>
      <c r="S3239" s="27" t="str">
        <f>CONCATENATE(MID('Raw Data'!$H3239,FIND("(",'Raw Data'!$H3239)+1,FIND(")",'Raw Data'!$H3239)-FIND("(",'Raw Data'!$H3239)-1),"",'Raw Data'!$M3239)</f>
        <v>Rs.300</v>
      </c>
      <c r="T3239" s="27">
        <f t="shared" si="50"/>
        <v>1</v>
      </c>
      <c r="U3239" s="29">
        <f>'Raw Data'!$M3239*'Raw Data'!$T3239</f>
        <v>300</v>
      </c>
    </row>
    <row r="3240" spans="1:21" x14ac:dyDescent="0.3">
      <c r="A3240" s="20">
        <v>303599</v>
      </c>
      <c r="B3240" s="27" t="s">
        <v>6580</v>
      </c>
      <c r="C3240" s="27">
        <v>1</v>
      </c>
      <c r="D3240" s="27" t="str">
        <f>VLOOKUP('Raw Data'!$C3240,'country description'!$A$2:$B$16,2,0)</f>
        <v>India</v>
      </c>
      <c r="E3240" s="27" t="s">
        <v>14</v>
      </c>
      <c r="F3240" s="27" t="s">
        <v>6581</v>
      </c>
      <c r="G3240" s="27" t="s">
        <v>2459</v>
      </c>
      <c r="H3240" s="27" t="s">
        <v>18</v>
      </c>
      <c r="I3240" s="27" t="s">
        <v>19</v>
      </c>
      <c r="J3240" s="27" t="s">
        <v>19</v>
      </c>
      <c r="K3240" s="27">
        <v>1</v>
      </c>
      <c r="L3240" s="27">
        <v>251</v>
      </c>
      <c r="M3240" s="27">
        <v>300</v>
      </c>
      <c r="N3240" s="27">
        <v>3.9</v>
      </c>
      <c r="O3240" s="27">
        <v>2018</v>
      </c>
      <c r="P3240" s="27">
        <v>12</v>
      </c>
      <c r="Q3240" s="27">
        <v>20</v>
      </c>
      <c r="R3240" s="28">
        <f>DATE('Raw Data'!$O3240,'Raw Data'!$P3240,'Raw Data'!$Q3240)</f>
        <v>43454</v>
      </c>
      <c r="S3240" s="27" t="str">
        <f>CONCATENATE(MID('Raw Data'!$H3240,FIND("(",'Raw Data'!$H3240)+1,FIND(")",'Raw Data'!$H3240)-FIND("(",'Raw Data'!$H3240)-1),"",'Raw Data'!$M3240)</f>
        <v>Rs.300</v>
      </c>
      <c r="T3240" s="27">
        <f t="shared" si="50"/>
        <v>1</v>
      </c>
      <c r="U3240" s="29">
        <f>'Raw Data'!$M3240*'Raw Data'!$T3240</f>
        <v>300</v>
      </c>
    </row>
    <row r="3241" spans="1:21" x14ac:dyDescent="0.3">
      <c r="A3241" s="20">
        <v>300801</v>
      </c>
      <c r="B3241" s="27" t="s">
        <v>6582</v>
      </c>
      <c r="C3241" s="27">
        <v>1</v>
      </c>
      <c r="D3241" s="27" t="str">
        <f>VLOOKUP('Raw Data'!$C3241,'country description'!$A$2:$B$16,2,0)</f>
        <v>India</v>
      </c>
      <c r="E3241" s="27" t="s">
        <v>14</v>
      </c>
      <c r="F3241" s="27" t="s">
        <v>6583</v>
      </c>
      <c r="G3241" s="27" t="s">
        <v>487</v>
      </c>
      <c r="H3241" s="27" t="s">
        <v>18</v>
      </c>
      <c r="I3241" s="27" t="s">
        <v>19</v>
      </c>
      <c r="J3241" s="27" t="s">
        <v>19</v>
      </c>
      <c r="K3241" s="27">
        <v>1</v>
      </c>
      <c r="L3241" s="27">
        <v>1</v>
      </c>
      <c r="M3241" s="27">
        <v>300</v>
      </c>
      <c r="N3241" s="27">
        <v>1</v>
      </c>
      <c r="O3241" s="27">
        <v>2017</v>
      </c>
      <c r="P3241" s="27">
        <v>12</v>
      </c>
      <c r="Q3241" s="27">
        <v>19</v>
      </c>
      <c r="R3241" s="28">
        <f>DATE('Raw Data'!$O3241,'Raw Data'!$P3241,'Raw Data'!$Q3241)</f>
        <v>43088</v>
      </c>
      <c r="S3241" s="27" t="str">
        <f>CONCATENATE(MID('Raw Data'!$H3241,FIND("(",'Raw Data'!$H3241)+1,FIND(")",'Raw Data'!$H3241)-FIND("(",'Raw Data'!$H3241)-1),"",'Raw Data'!$M3241)</f>
        <v>Rs.300</v>
      </c>
      <c r="T3241" s="27">
        <f t="shared" si="50"/>
        <v>1</v>
      </c>
      <c r="U3241" s="29">
        <f>'Raw Data'!$M3241*'Raw Data'!$T3241</f>
        <v>300</v>
      </c>
    </row>
    <row r="3242" spans="1:21" x14ac:dyDescent="0.3">
      <c r="A3242" s="20">
        <v>18356817</v>
      </c>
      <c r="B3242" s="27" t="s">
        <v>6584</v>
      </c>
      <c r="C3242" s="27">
        <v>1</v>
      </c>
      <c r="D3242" s="27" t="str">
        <f>VLOOKUP('Raw Data'!$C3242,'country description'!$A$2:$B$16,2,0)</f>
        <v>India</v>
      </c>
      <c r="E3242" s="27" t="s">
        <v>14</v>
      </c>
      <c r="F3242" s="27" t="s">
        <v>6585</v>
      </c>
      <c r="G3242" s="27" t="s">
        <v>2529</v>
      </c>
      <c r="H3242" s="27" t="s">
        <v>18</v>
      </c>
      <c r="I3242" s="27" t="s">
        <v>19</v>
      </c>
      <c r="J3242" s="27" t="s">
        <v>24</v>
      </c>
      <c r="K3242" s="27">
        <v>1</v>
      </c>
      <c r="L3242" s="27">
        <v>23</v>
      </c>
      <c r="M3242" s="27">
        <v>300</v>
      </c>
      <c r="N3242" s="27">
        <v>3.4</v>
      </c>
      <c r="O3242" s="27">
        <v>2016</v>
      </c>
      <c r="P3242" s="27">
        <v>12</v>
      </c>
      <c r="Q3242" s="27">
        <v>28</v>
      </c>
      <c r="R3242" s="28">
        <f>DATE('Raw Data'!$O3242,'Raw Data'!$P3242,'Raw Data'!$Q3242)</f>
        <v>42732</v>
      </c>
      <c r="S3242" s="27" t="str">
        <f>CONCATENATE(MID('Raw Data'!$H3242,FIND("(",'Raw Data'!$H3242)+1,FIND(")",'Raw Data'!$H3242)-FIND("(",'Raw Data'!$H3242)-1),"",'Raw Data'!$M3242)</f>
        <v>Rs.300</v>
      </c>
      <c r="T3242" s="27">
        <f t="shared" si="50"/>
        <v>1</v>
      </c>
      <c r="U3242" s="29">
        <f>'Raw Data'!$M3242*'Raw Data'!$T3242</f>
        <v>300</v>
      </c>
    </row>
    <row r="3243" spans="1:21" x14ac:dyDescent="0.3">
      <c r="A3243" s="20">
        <v>18386078</v>
      </c>
      <c r="B3243" s="27" t="s">
        <v>6586</v>
      </c>
      <c r="C3243" s="27">
        <v>1</v>
      </c>
      <c r="D3243" s="27" t="str">
        <f>VLOOKUP('Raw Data'!$C3243,'country description'!$A$2:$B$16,2,0)</f>
        <v>India</v>
      </c>
      <c r="E3243" s="27" t="s">
        <v>14</v>
      </c>
      <c r="F3243" s="27" t="s">
        <v>6587</v>
      </c>
      <c r="G3243" s="27" t="s">
        <v>464</v>
      </c>
      <c r="H3243" s="27" t="s">
        <v>18</v>
      </c>
      <c r="I3243" s="27" t="s">
        <v>19</v>
      </c>
      <c r="J3243" s="27" t="s">
        <v>24</v>
      </c>
      <c r="K3243" s="27">
        <v>1</v>
      </c>
      <c r="L3243" s="27">
        <v>4</v>
      </c>
      <c r="M3243" s="27">
        <v>300</v>
      </c>
      <c r="N3243" s="27">
        <v>3</v>
      </c>
      <c r="O3243" s="27">
        <v>2012</v>
      </c>
      <c r="P3243" s="27">
        <v>12</v>
      </c>
      <c r="Q3243" s="27">
        <v>25</v>
      </c>
      <c r="R3243" s="28">
        <f>DATE('Raw Data'!$O3243,'Raw Data'!$P3243,'Raw Data'!$Q3243)</f>
        <v>41268</v>
      </c>
      <c r="S3243" s="27" t="str">
        <f>CONCATENATE(MID('Raw Data'!$H3243,FIND("(",'Raw Data'!$H3243)+1,FIND(")",'Raw Data'!$H3243)-FIND("(",'Raw Data'!$H3243)-1),"",'Raw Data'!$M3243)</f>
        <v>Rs.300</v>
      </c>
      <c r="T3243" s="27">
        <f t="shared" si="50"/>
        <v>1</v>
      </c>
      <c r="U3243" s="29">
        <f>'Raw Data'!$M3243*'Raw Data'!$T3243</f>
        <v>300</v>
      </c>
    </row>
    <row r="3244" spans="1:21" x14ac:dyDescent="0.3">
      <c r="A3244" s="20">
        <v>6451</v>
      </c>
      <c r="B3244" s="27" t="s">
        <v>6588</v>
      </c>
      <c r="C3244" s="27">
        <v>1</v>
      </c>
      <c r="D3244" s="27" t="str">
        <f>VLOOKUP('Raw Data'!$C3244,'country description'!$A$2:$B$16,2,0)</f>
        <v>India</v>
      </c>
      <c r="E3244" s="27" t="s">
        <v>14</v>
      </c>
      <c r="F3244" s="27" t="s">
        <v>6589</v>
      </c>
      <c r="G3244" s="27" t="s">
        <v>404</v>
      </c>
      <c r="H3244" s="27" t="s">
        <v>18</v>
      </c>
      <c r="I3244" s="27" t="s">
        <v>19</v>
      </c>
      <c r="J3244" s="27" t="s">
        <v>19</v>
      </c>
      <c r="K3244" s="27">
        <v>1</v>
      </c>
      <c r="L3244" s="27">
        <v>93</v>
      </c>
      <c r="M3244" s="27">
        <v>300</v>
      </c>
      <c r="N3244" s="27">
        <v>3.6</v>
      </c>
      <c r="O3244" s="27">
        <v>2018</v>
      </c>
      <c r="P3244" s="27">
        <v>12</v>
      </c>
      <c r="Q3244" s="27">
        <v>1</v>
      </c>
      <c r="R3244" s="28">
        <f>DATE('Raw Data'!$O3244,'Raw Data'!$P3244,'Raw Data'!$Q3244)</f>
        <v>43435</v>
      </c>
      <c r="S3244" s="27" t="str">
        <f>CONCATENATE(MID('Raw Data'!$H3244,FIND("(",'Raw Data'!$H3244)+1,FIND(")",'Raw Data'!$H3244)-FIND("(",'Raw Data'!$H3244)-1),"",'Raw Data'!$M3244)</f>
        <v>Rs.300</v>
      </c>
      <c r="T3244" s="27">
        <f t="shared" si="50"/>
        <v>1</v>
      </c>
      <c r="U3244" s="29">
        <f>'Raw Data'!$M3244*'Raw Data'!$T3244</f>
        <v>300</v>
      </c>
    </row>
    <row r="3245" spans="1:21" x14ac:dyDescent="0.3">
      <c r="A3245" s="20">
        <v>18398592</v>
      </c>
      <c r="B3245" s="27" t="s">
        <v>6590</v>
      </c>
      <c r="C3245" s="27">
        <v>1</v>
      </c>
      <c r="D3245" s="27" t="str">
        <f>VLOOKUP('Raw Data'!$C3245,'country description'!$A$2:$B$16,2,0)</f>
        <v>India</v>
      </c>
      <c r="E3245" s="27" t="s">
        <v>14</v>
      </c>
      <c r="F3245" s="27" t="s">
        <v>6591</v>
      </c>
      <c r="G3245" s="27" t="s">
        <v>6592</v>
      </c>
      <c r="H3245" s="27" t="s">
        <v>18</v>
      </c>
      <c r="I3245" s="27" t="s">
        <v>19</v>
      </c>
      <c r="J3245" s="27" t="s">
        <v>24</v>
      </c>
      <c r="K3245" s="27">
        <v>1</v>
      </c>
      <c r="L3245" s="27">
        <v>63</v>
      </c>
      <c r="M3245" s="27">
        <v>300</v>
      </c>
      <c r="N3245" s="27">
        <v>3.9</v>
      </c>
      <c r="O3245" s="27">
        <v>2012</v>
      </c>
      <c r="P3245" s="27">
        <v>12</v>
      </c>
      <c r="Q3245" s="27">
        <v>11</v>
      </c>
      <c r="R3245" s="28">
        <f>DATE('Raw Data'!$O3245,'Raw Data'!$P3245,'Raw Data'!$Q3245)</f>
        <v>41254</v>
      </c>
      <c r="S3245" s="27" t="str">
        <f>CONCATENATE(MID('Raw Data'!$H3245,FIND("(",'Raw Data'!$H3245)+1,FIND(")",'Raw Data'!$H3245)-FIND("(",'Raw Data'!$H3245)-1),"",'Raw Data'!$M3245)</f>
        <v>Rs.300</v>
      </c>
      <c r="T3245" s="27">
        <f t="shared" si="50"/>
        <v>1</v>
      </c>
      <c r="U3245" s="29">
        <f>'Raw Data'!$M3245*'Raw Data'!$T3245</f>
        <v>300</v>
      </c>
    </row>
    <row r="3246" spans="1:21" x14ac:dyDescent="0.3">
      <c r="A3246" s="20">
        <v>731</v>
      </c>
      <c r="B3246" s="27" t="s">
        <v>6443</v>
      </c>
      <c r="C3246" s="27">
        <v>1</v>
      </c>
      <c r="D3246" s="27" t="str">
        <f>VLOOKUP('Raw Data'!$C3246,'country description'!$A$2:$B$16,2,0)</f>
        <v>India</v>
      </c>
      <c r="E3246" s="27" t="s">
        <v>14</v>
      </c>
      <c r="F3246" s="27" t="s">
        <v>6593</v>
      </c>
      <c r="G3246" s="27" t="s">
        <v>1117</v>
      </c>
      <c r="H3246" s="27" t="s">
        <v>18</v>
      </c>
      <c r="I3246" s="27" t="s">
        <v>19</v>
      </c>
      <c r="J3246" s="27" t="s">
        <v>24</v>
      </c>
      <c r="K3246" s="27">
        <v>1</v>
      </c>
      <c r="L3246" s="27">
        <v>109</v>
      </c>
      <c r="M3246" s="27">
        <v>300</v>
      </c>
      <c r="N3246" s="27">
        <v>2.4</v>
      </c>
      <c r="O3246" s="27">
        <v>2017</v>
      </c>
      <c r="P3246" s="27">
        <v>12</v>
      </c>
      <c r="Q3246" s="27">
        <v>12</v>
      </c>
      <c r="R3246" s="28">
        <f>DATE('Raw Data'!$O3246,'Raw Data'!$P3246,'Raw Data'!$Q3246)</f>
        <v>43081</v>
      </c>
      <c r="S3246" s="27" t="str">
        <f>CONCATENATE(MID('Raw Data'!$H3246,FIND("(",'Raw Data'!$H3246)+1,FIND(")",'Raw Data'!$H3246)-FIND("(",'Raw Data'!$H3246)-1),"",'Raw Data'!$M3246)</f>
        <v>Rs.300</v>
      </c>
      <c r="T3246" s="27">
        <f t="shared" si="50"/>
        <v>1</v>
      </c>
      <c r="U3246" s="29">
        <f>'Raw Data'!$M3246*'Raw Data'!$T3246</f>
        <v>300</v>
      </c>
    </row>
    <row r="3247" spans="1:21" x14ac:dyDescent="0.3">
      <c r="A3247" s="20">
        <v>693</v>
      </c>
      <c r="B3247" s="27" t="s">
        <v>6172</v>
      </c>
      <c r="C3247" s="27">
        <v>1</v>
      </c>
      <c r="D3247" s="27" t="str">
        <f>VLOOKUP('Raw Data'!$C3247,'country description'!$A$2:$B$16,2,0)</f>
        <v>India</v>
      </c>
      <c r="E3247" s="27" t="s">
        <v>14</v>
      </c>
      <c r="F3247" s="27" t="s">
        <v>6594</v>
      </c>
      <c r="G3247" s="27" t="s">
        <v>595</v>
      </c>
      <c r="H3247" s="27" t="s">
        <v>18</v>
      </c>
      <c r="I3247" s="27" t="s">
        <v>19</v>
      </c>
      <c r="J3247" s="27" t="s">
        <v>19</v>
      </c>
      <c r="K3247" s="27">
        <v>1</v>
      </c>
      <c r="L3247" s="27">
        <v>32</v>
      </c>
      <c r="M3247" s="27">
        <v>300</v>
      </c>
      <c r="N3247" s="27">
        <v>3.3</v>
      </c>
      <c r="O3247" s="27">
        <v>2018</v>
      </c>
      <c r="P3247" s="27">
        <v>12</v>
      </c>
      <c r="Q3247" s="27">
        <v>18</v>
      </c>
      <c r="R3247" s="28">
        <f>DATE('Raw Data'!$O3247,'Raw Data'!$P3247,'Raw Data'!$Q3247)</f>
        <v>43452</v>
      </c>
      <c r="S3247" s="27" t="str">
        <f>CONCATENATE(MID('Raw Data'!$H3247,FIND("(",'Raw Data'!$H3247)+1,FIND(")",'Raw Data'!$H3247)-FIND("(",'Raw Data'!$H3247)-1),"",'Raw Data'!$M3247)</f>
        <v>Rs.300</v>
      </c>
      <c r="T3247" s="27">
        <f t="shared" si="50"/>
        <v>1</v>
      </c>
      <c r="U3247" s="29">
        <f>'Raw Data'!$M3247*'Raw Data'!$T3247</f>
        <v>300</v>
      </c>
    </row>
    <row r="3248" spans="1:21" x14ac:dyDescent="0.3">
      <c r="A3248" s="20">
        <v>7428</v>
      </c>
      <c r="B3248" s="27" t="s">
        <v>6595</v>
      </c>
      <c r="C3248" s="27">
        <v>1</v>
      </c>
      <c r="D3248" s="27" t="str">
        <f>VLOOKUP('Raw Data'!$C3248,'country description'!$A$2:$B$16,2,0)</f>
        <v>India</v>
      </c>
      <c r="E3248" s="27" t="s">
        <v>14</v>
      </c>
      <c r="F3248" s="27" t="s">
        <v>6596</v>
      </c>
      <c r="G3248" s="27" t="s">
        <v>587</v>
      </c>
      <c r="H3248" s="27" t="s">
        <v>18</v>
      </c>
      <c r="I3248" s="27" t="s">
        <v>19</v>
      </c>
      <c r="J3248" s="27" t="s">
        <v>24</v>
      </c>
      <c r="K3248" s="27">
        <v>1</v>
      </c>
      <c r="L3248" s="27">
        <v>474</v>
      </c>
      <c r="M3248" s="27">
        <v>300</v>
      </c>
      <c r="N3248" s="27">
        <v>4.2</v>
      </c>
      <c r="O3248" s="27">
        <v>2011</v>
      </c>
      <c r="P3248" s="27">
        <v>12</v>
      </c>
      <c r="Q3248" s="27">
        <v>28</v>
      </c>
      <c r="R3248" s="28">
        <f>DATE('Raw Data'!$O3248,'Raw Data'!$P3248,'Raw Data'!$Q3248)</f>
        <v>40905</v>
      </c>
      <c r="S3248" s="27" t="str">
        <f>CONCATENATE(MID('Raw Data'!$H3248,FIND("(",'Raw Data'!$H3248)+1,FIND(")",'Raw Data'!$H3248)-FIND("(",'Raw Data'!$H3248)-1),"",'Raw Data'!$M3248)</f>
        <v>Rs.300</v>
      </c>
      <c r="T3248" s="27">
        <f t="shared" si="50"/>
        <v>1</v>
      </c>
      <c r="U3248" s="29">
        <f>'Raw Data'!$M3248*'Raw Data'!$T3248</f>
        <v>300</v>
      </c>
    </row>
    <row r="3249" spans="1:21" x14ac:dyDescent="0.3">
      <c r="A3249" s="20">
        <v>310320</v>
      </c>
      <c r="B3249" s="27" t="s">
        <v>6597</v>
      </c>
      <c r="C3249" s="27">
        <v>1</v>
      </c>
      <c r="D3249" s="27" t="str">
        <f>VLOOKUP('Raw Data'!$C3249,'country description'!$A$2:$B$16,2,0)</f>
        <v>India</v>
      </c>
      <c r="E3249" s="27" t="s">
        <v>14</v>
      </c>
      <c r="F3249" s="27" t="s">
        <v>6598</v>
      </c>
      <c r="G3249" s="27" t="s">
        <v>461</v>
      </c>
      <c r="H3249" s="27" t="s">
        <v>18</v>
      </c>
      <c r="I3249" s="27" t="s">
        <v>19</v>
      </c>
      <c r="J3249" s="27" t="s">
        <v>19</v>
      </c>
      <c r="K3249" s="27">
        <v>1</v>
      </c>
      <c r="L3249" s="27">
        <v>3</v>
      </c>
      <c r="M3249" s="27">
        <v>300</v>
      </c>
      <c r="N3249" s="27">
        <v>1</v>
      </c>
      <c r="O3249" s="27">
        <v>2012</v>
      </c>
      <c r="P3249" s="27">
        <v>12</v>
      </c>
      <c r="Q3249" s="27">
        <v>25</v>
      </c>
      <c r="R3249" s="28">
        <f>DATE('Raw Data'!$O3249,'Raw Data'!$P3249,'Raw Data'!$Q3249)</f>
        <v>41268</v>
      </c>
      <c r="S3249" s="27" t="str">
        <f>CONCATENATE(MID('Raw Data'!$H3249,FIND("(",'Raw Data'!$H3249)+1,FIND(")",'Raw Data'!$H3249)-FIND("(",'Raw Data'!$H3249)-1),"",'Raw Data'!$M3249)</f>
        <v>Rs.300</v>
      </c>
      <c r="T3249" s="27">
        <f t="shared" si="50"/>
        <v>1</v>
      </c>
      <c r="U3249" s="29">
        <f>'Raw Data'!$M3249*'Raw Data'!$T3249</f>
        <v>300</v>
      </c>
    </row>
    <row r="3250" spans="1:21" x14ac:dyDescent="0.3">
      <c r="A3250" s="20">
        <v>302326</v>
      </c>
      <c r="B3250" s="27" t="s">
        <v>6200</v>
      </c>
      <c r="C3250" s="27">
        <v>1</v>
      </c>
      <c r="D3250" s="27" t="str">
        <f>VLOOKUP('Raw Data'!$C3250,'country description'!$A$2:$B$16,2,0)</f>
        <v>India</v>
      </c>
      <c r="E3250" s="27" t="s">
        <v>14</v>
      </c>
      <c r="F3250" s="27" t="s">
        <v>6599</v>
      </c>
      <c r="G3250" s="27" t="s">
        <v>424</v>
      </c>
      <c r="H3250" s="27" t="s">
        <v>18</v>
      </c>
      <c r="I3250" s="27" t="s">
        <v>19</v>
      </c>
      <c r="J3250" s="27" t="s">
        <v>19</v>
      </c>
      <c r="K3250" s="27">
        <v>1</v>
      </c>
      <c r="L3250" s="27">
        <v>16</v>
      </c>
      <c r="M3250" s="27">
        <v>300</v>
      </c>
      <c r="N3250" s="27">
        <v>2.7</v>
      </c>
      <c r="O3250" s="27">
        <v>2011</v>
      </c>
      <c r="P3250" s="27">
        <v>12</v>
      </c>
      <c r="Q3250" s="27">
        <v>14</v>
      </c>
      <c r="R3250" s="28">
        <f>DATE('Raw Data'!$O3250,'Raw Data'!$P3250,'Raw Data'!$Q3250)</f>
        <v>40891</v>
      </c>
      <c r="S3250" s="27" t="str">
        <f>CONCATENATE(MID('Raw Data'!$H3250,FIND("(",'Raw Data'!$H3250)+1,FIND(")",'Raw Data'!$H3250)-FIND("(",'Raw Data'!$H3250)-1),"",'Raw Data'!$M3250)</f>
        <v>Rs.300</v>
      </c>
      <c r="T3250" s="27">
        <f t="shared" si="50"/>
        <v>1</v>
      </c>
      <c r="U3250" s="29">
        <f>'Raw Data'!$M3250*'Raw Data'!$T3250</f>
        <v>300</v>
      </c>
    </row>
    <row r="3251" spans="1:21" x14ac:dyDescent="0.3">
      <c r="A3251" s="20">
        <v>18425149</v>
      </c>
      <c r="B3251" s="27" t="s">
        <v>6600</v>
      </c>
      <c r="C3251" s="27">
        <v>1</v>
      </c>
      <c r="D3251" s="27" t="str">
        <f>VLOOKUP('Raw Data'!$C3251,'country description'!$A$2:$B$16,2,0)</f>
        <v>India</v>
      </c>
      <c r="E3251" s="27" t="s">
        <v>14</v>
      </c>
      <c r="F3251" s="27" t="s">
        <v>6601</v>
      </c>
      <c r="G3251" s="27" t="s">
        <v>566</v>
      </c>
      <c r="H3251" s="27" t="s">
        <v>18</v>
      </c>
      <c r="I3251" s="27" t="s">
        <v>19</v>
      </c>
      <c r="J3251" s="27" t="s">
        <v>19</v>
      </c>
      <c r="K3251" s="27">
        <v>1</v>
      </c>
      <c r="L3251" s="27">
        <v>1</v>
      </c>
      <c r="M3251" s="27">
        <v>300</v>
      </c>
      <c r="N3251" s="27">
        <v>1</v>
      </c>
      <c r="O3251" s="27">
        <v>2016</v>
      </c>
      <c r="P3251" s="27">
        <v>12</v>
      </c>
      <c r="Q3251" s="27">
        <v>23</v>
      </c>
      <c r="R3251" s="28">
        <f>DATE('Raw Data'!$O3251,'Raw Data'!$P3251,'Raw Data'!$Q3251)</f>
        <v>42727</v>
      </c>
      <c r="S3251" s="27" t="str">
        <f>CONCATENATE(MID('Raw Data'!$H3251,FIND("(",'Raw Data'!$H3251)+1,FIND(")",'Raw Data'!$H3251)-FIND("(",'Raw Data'!$H3251)-1),"",'Raw Data'!$M3251)</f>
        <v>Rs.300</v>
      </c>
      <c r="T3251" s="27">
        <f t="shared" si="50"/>
        <v>1</v>
      </c>
      <c r="U3251" s="29">
        <f>'Raw Data'!$M3251*'Raw Data'!$T3251</f>
        <v>300</v>
      </c>
    </row>
    <row r="3252" spans="1:21" x14ac:dyDescent="0.3">
      <c r="A3252" s="20">
        <v>18291454</v>
      </c>
      <c r="B3252" s="27" t="s">
        <v>6602</v>
      </c>
      <c r="C3252" s="27">
        <v>1</v>
      </c>
      <c r="D3252" s="27" t="str">
        <f>VLOOKUP('Raw Data'!$C3252,'country description'!$A$2:$B$16,2,0)</f>
        <v>India</v>
      </c>
      <c r="E3252" s="27" t="s">
        <v>14</v>
      </c>
      <c r="F3252" s="27" t="s">
        <v>6603</v>
      </c>
      <c r="G3252" s="27" t="s">
        <v>424</v>
      </c>
      <c r="H3252" s="27" t="s">
        <v>18</v>
      </c>
      <c r="I3252" s="27" t="s">
        <v>19</v>
      </c>
      <c r="J3252" s="27" t="s">
        <v>19</v>
      </c>
      <c r="K3252" s="27">
        <v>1</v>
      </c>
      <c r="L3252" s="27">
        <v>4</v>
      </c>
      <c r="M3252" s="27">
        <v>300</v>
      </c>
      <c r="N3252" s="27">
        <v>2.9</v>
      </c>
      <c r="O3252" s="27">
        <v>2013</v>
      </c>
      <c r="P3252" s="27">
        <v>12</v>
      </c>
      <c r="Q3252" s="27">
        <v>3</v>
      </c>
      <c r="R3252" s="28">
        <f>DATE('Raw Data'!$O3252,'Raw Data'!$P3252,'Raw Data'!$Q3252)</f>
        <v>41611</v>
      </c>
      <c r="S3252" s="27" t="str">
        <f>CONCATENATE(MID('Raw Data'!$H3252,FIND("(",'Raw Data'!$H3252)+1,FIND(")",'Raw Data'!$H3252)-FIND("(",'Raw Data'!$H3252)-1),"",'Raw Data'!$M3252)</f>
        <v>Rs.300</v>
      </c>
      <c r="T3252" s="27">
        <f t="shared" si="50"/>
        <v>1</v>
      </c>
      <c r="U3252" s="29">
        <f>'Raw Data'!$M3252*'Raw Data'!$T3252</f>
        <v>300</v>
      </c>
    </row>
    <row r="3253" spans="1:21" x14ac:dyDescent="0.3">
      <c r="A3253" s="20">
        <v>308522</v>
      </c>
      <c r="B3253" s="27" t="s">
        <v>6604</v>
      </c>
      <c r="C3253" s="27">
        <v>1</v>
      </c>
      <c r="D3253" s="27" t="str">
        <f>VLOOKUP('Raw Data'!$C3253,'country description'!$A$2:$B$16,2,0)</f>
        <v>India</v>
      </c>
      <c r="E3253" s="27" t="s">
        <v>14</v>
      </c>
      <c r="F3253" s="27" t="s">
        <v>6605</v>
      </c>
      <c r="G3253" s="27" t="s">
        <v>393</v>
      </c>
      <c r="H3253" s="27" t="s">
        <v>18</v>
      </c>
      <c r="I3253" s="27" t="s">
        <v>19</v>
      </c>
      <c r="J3253" s="27" t="s">
        <v>19</v>
      </c>
      <c r="K3253" s="27">
        <v>1</v>
      </c>
      <c r="L3253" s="27">
        <v>11</v>
      </c>
      <c r="M3253" s="27">
        <v>300</v>
      </c>
      <c r="N3253" s="27">
        <v>2.8</v>
      </c>
      <c r="O3253" s="27">
        <v>2018</v>
      </c>
      <c r="P3253" s="27">
        <v>12</v>
      </c>
      <c r="Q3253" s="27">
        <v>10</v>
      </c>
      <c r="R3253" s="28">
        <f>DATE('Raw Data'!$O3253,'Raw Data'!$P3253,'Raw Data'!$Q3253)</f>
        <v>43444</v>
      </c>
      <c r="S3253" s="27" t="str">
        <f>CONCATENATE(MID('Raw Data'!$H3253,FIND("(",'Raw Data'!$H3253)+1,FIND(")",'Raw Data'!$H3253)-FIND("(",'Raw Data'!$H3253)-1),"",'Raw Data'!$M3253)</f>
        <v>Rs.300</v>
      </c>
      <c r="T3253" s="27">
        <f t="shared" si="50"/>
        <v>1</v>
      </c>
      <c r="U3253" s="29">
        <f>'Raw Data'!$M3253*'Raw Data'!$T3253</f>
        <v>300</v>
      </c>
    </row>
    <row r="3254" spans="1:21" x14ac:dyDescent="0.3">
      <c r="A3254" s="20">
        <v>6562</v>
      </c>
      <c r="B3254" s="27" t="s">
        <v>6606</v>
      </c>
      <c r="C3254" s="27">
        <v>1</v>
      </c>
      <c r="D3254" s="27" t="str">
        <f>VLOOKUP('Raw Data'!$C3254,'country description'!$A$2:$B$16,2,0)</f>
        <v>India</v>
      </c>
      <c r="E3254" s="27" t="s">
        <v>14</v>
      </c>
      <c r="F3254" s="27" t="s">
        <v>6607</v>
      </c>
      <c r="G3254" s="27" t="s">
        <v>1117</v>
      </c>
      <c r="H3254" s="27" t="s">
        <v>18</v>
      </c>
      <c r="I3254" s="27" t="s">
        <v>19</v>
      </c>
      <c r="J3254" s="27" t="s">
        <v>19</v>
      </c>
      <c r="K3254" s="27">
        <v>1</v>
      </c>
      <c r="L3254" s="27">
        <v>46</v>
      </c>
      <c r="M3254" s="27">
        <v>300</v>
      </c>
      <c r="N3254" s="27">
        <v>3.4</v>
      </c>
      <c r="O3254" s="27">
        <v>2011</v>
      </c>
      <c r="P3254" s="27">
        <v>12</v>
      </c>
      <c r="Q3254" s="27">
        <v>26</v>
      </c>
      <c r="R3254" s="28">
        <f>DATE('Raw Data'!$O3254,'Raw Data'!$P3254,'Raw Data'!$Q3254)</f>
        <v>40903</v>
      </c>
      <c r="S3254" s="27" t="str">
        <f>CONCATENATE(MID('Raw Data'!$H3254,FIND("(",'Raw Data'!$H3254)+1,FIND(")",'Raw Data'!$H3254)-FIND("(",'Raw Data'!$H3254)-1),"",'Raw Data'!$M3254)</f>
        <v>Rs.300</v>
      </c>
      <c r="T3254" s="27">
        <f t="shared" si="50"/>
        <v>1</v>
      </c>
      <c r="U3254" s="29">
        <f>'Raw Data'!$M3254*'Raw Data'!$T3254</f>
        <v>300</v>
      </c>
    </row>
    <row r="3255" spans="1:21" x14ac:dyDescent="0.3">
      <c r="A3255" s="20">
        <v>309695</v>
      </c>
      <c r="B3255" s="27" t="s">
        <v>6608</v>
      </c>
      <c r="C3255" s="27">
        <v>1</v>
      </c>
      <c r="D3255" s="27" t="str">
        <f>VLOOKUP('Raw Data'!$C3255,'country description'!$A$2:$B$16,2,0)</f>
        <v>India</v>
      </c>
      <c r="E3255" s="27" t="s">
        <v>14</v>
      </c>
      <c r="F3255" s="27" t="s">
        <v>6609</v>
      </c>
      <c r="G3255" s="27" t="s">
        <v>5711</v>
      </c>
      <c r="H3255" s="27" t="s">
        <v>18</v>
      </c>
      <c r="I3255" s="27" t="s">
        <v>19</v>
      </c>
      <c r="J3255" s="27" t="s">
        <v>24</v>
      </c>
      <c r="K3255" s="27">
        <v>1</v>
      </c>
      <c r="L3255" s="27">
        <v>21</v>
      </c>
      <c r="M3255" s="27">
        <v>300</v>
      </c>
      <c r="N3255" s="27">
        <v>3.5</v>
      </c>
      <c r="O3255" s="27">
        <v>2014</v>
      </c>
      <c r="P3255" s="27">
        <v>12</v>
      </c>
      <c r="Q3255" s="27">
        <v>26</v>
      </c>
      <c r="R3255" s="28">
        <f>DATE('Raw Data'!$O3255,'Raw Data'!$P3255,'Raw Data'!$Q3255)</f>
        <v>41999</v>
      </c>
      <c r="S3255" s="27" t="str">
        <f>CONCATENATE(MID('Raw Data'!$H3255,FIND("(",'Raw Data'!$H3255)+1,FIND(")",'Raw Data'!$H3255)-FIND("(",'Raw Data'!$H3255)-1),"",'Raw Data'!$M3255)</f>
        <v>Rs.300</v>
      </c>
      <c r="T3255" s="27">
        <f t="shared" si="50"/>
        <v>1</v>
      </c>
      <c r="U3255" s="29">
        <f>'Raw Data'!$M3255*'Raw Data'!$T3255</f>
        <v>300</v>
      </c>
    </row>
    <row r="3256" spans="1:21" x14ac:dyDescent="0.3">
      <c r="A3256" s="20">
        <v>313067</v>
      </c>
      <c r="B3256" s="27" t="s">
        <v>6610</v>
      </c>
      <c r="C3256" s="27">
        <v>1</v>
      </c>
      <c r="D3256" s="27" t="str">
        <f>VLOOKUP('Raw Data'!$C3256,'country description'!$A$2:$B$16,2,0)</f>
        <v>India</v>
      </c>
      <c r="E3256" s="27" t="s">
        <v>14</v>
      </c>
      <c r="F3256" s="27" t="s">
        <v>6611</v>
      </c>
      <c r="G3256" s="27" t="s">
        <v>587</v>
      </c>
      <c r="H3256" s="27" t="s">
        <v>18</v>
      </c>
      <c r="I3256" s="27" t="s">
        <v>19</v>
      </c>
      <c r="J3256" s="27" t="s">
        <v>24</v>
      </c>
      <c r="K3256" s="27">
        <v>1</v>
      </c>
      <c r="L3256" s="27">
        <v>4</v>
      </c>
      <c r="M3256" s="27">
        <v>300</v>
      </c>
      <c r="N3256" s="27">
        <v>3.1</v>
      </c>
      <c r="O3256" s="27">
        <v>2015</v>
      </c>
      <c r="P3256" s="27">
        <v>12</v>
      </c>
      <c r="Q3256" s="27">
        <v>28</v>
      </c>
      <c r="R3256" s="28">
        <f>DATE('Raw Data'!$O3256,'Raw Data'!$P3256,'Raw Data'!$Q3256)</f>
        <v>42366</v>
      </c>
      <c r="S3256" s="27" t="str">
        <f>CONCATENATE(MID('Raw Data'!$H3256,FIND("(",'Raw Data'!$H3256)+1,FIND(")",'Raw Data'!$H3256)-FIND("(",'Raw Data'!$H3256)-1),"",'Raw Data'!$M3256)</f>
        <v>Rs.300</v>
      </c>
      <c r="T3256" s="27">
        <f t="shared" si="50"/>
        <v>1</v>
      </c>
      <c r="U3256" s="29">
        <f>'Raw Data'!$M3256*'Raw Data'!$T3256</f>
        <v>300</v>
      </c>
    </row>
    <row r="3257" spans="1:21" x14ac:dyDescent="0.3">
      <c r="A3257" s="20">
        <v>305403</v>
      </c>
      <c r="B3257" s="27" t="s">
        <v>6612</v>
      </c>
      <c r="C3257" s="27">
        <v>1</v>
      </c>
      <c r="D3257" s="27" t="str">
        <f>VLOOKUP('Raw Data'!$C3257,'country description'!$A$2:$B$16,2,0)</f>
        <v>India</v>
      </c>
      <c r="E3257" s="27" t="s">
        <v>14</v>
      </c>
      <c r="F3257" s="27" t="s">
        <v>6613</v>
      </c>
      <c r="G3257" s="27" t="s">
        <v>461</v>
      </c>
      <c r="H3257" s="27" t="s">
        <v>18</v>
      </c>
      <c r="I3257" s="27" t="s">
        <v>19</v>
      </c>
      <c r="J3257" s="27" t="s">
        <v>24</v>
      </c>
      <c r="K3257" s="27">
        <v>1</v>
      </c>
      <c r="L3257" s="27">
        <v>18</v>
      </c>
      <c r="M3257" s="27">
        <v>300</v>
      </c>
      <c r="N3257" s="27">
        <v>3.3</v>
      </c>
      <c r="O3257" s="27">
        <v>2015</v>
      </c>
      <c r="P3257" s="27">
        <v>12</v>
      </c>
      <c r="Q3257" s="27">
        <v>13</v>
      </c>
      <c r="R3257" s="28">
        <f>DATE('Raw Data'!$O3257,'Raw Data'!$P3257,'Raw Data'!$Q3257)</f>
        <v>42351</v>
      </c>
      <c r="S3257" s="27" t="str">
        <f>CONCATENATE(MID('Raw Data'!$H3257,FIND("(",'Raw Data'!$H3257)+1,FIND(")",'Raw Data'!$H3257)-FIND("(",'Raw Data'!$H3257)-1),"",'Raw Data'!$M3257)</f>
        <v>Rs.300</v>
      </c>
      <c r="T3257" s="27">
        <f t="shared" si="50"/>
        <v>1</v>
      </c>
      <c r="U3257" s="29">
        <f>'Raw Data'!$M3257*'Raw Data'!$T3257</f>
        <v>300</v>
      </c>
    </row>
    <row r="3258" spans="1:21" x14ac:dyDescent="0.3">
      <c r="A3258" s="20">
        <v>18265700</v>
      </c>
      <c r="B3258" s="27" t="s">
        <v>6614</v>
      </c>
      <c r="C3258" s="27">
        <v>1</v>
      </c>
      <c r="D3258" s="27" t="str">
        <f>VLOOKUP('Raw Data'!$C3258,'country description'!$A$2:$B$16,2,0)</f>
        <v>India</v>
      </c>
      <c r="E3258" s="27" t="s">
        <v>14</v>
      </c>
      <c r="F3258" s="27" t="s">
        <v>6615</v>
      </c>
      <c r="G3258" s="27" t="s">
        <v>434</v>
      </c>
      <c r="H3258" s="27" t="s">
        <v>18</v>
      </c>
      <c r="I3258" s="27" t="s">
        <v>19</v>
      </c>
      <c r="J3258" s="27" t="s">
        <v>19</v>
      </c>
      <c r="K3258" s="27">
        <v>1</v>
      </c>
      <c r="L3258" s="27">
        <v>3</v>
      </c>
      <c r="M3258" s="27">
        <v>300</v>
      </c>
      <c r="N3258" s="27">
        <v>1</v>
      </c>
      <c r="O3258" s="27">
        <v>2015</v>
      </c>
      <c r="P3258" s="27">
        <v>12</v>
      </c>
      <c r="Q3258" s="27">
        <v>3</v>
      </c>
      <c r="R3258" s="28">
        <f>DATE('Raw Data'!$O3258,'Raw Data'!$P3258,'Raw Data'!$Q3258)</f>
        <v>42341</v>
      </c>
      <c r="S3258" s="27" t="str">
        <f>CONCATENATE(MID('Raw Data'!$H3258,FIND("(",'Raw Data'!$H3258)+1,FIND(")",'Raw Data'!$H3258)-FIND("(",'Raw Data'!$H3258)-1),"",'Raw Data'!$M3258)</f>
        <v>Rs.300</v>
      </c>
      <c r="T3258" s="27">
        <f t="shared" si="50"/>
        <v>1</v>
      </c>
      <c r="U3258" s="29">
        <f>'Raw Data'!$M3258*'Raw Data'!$T3258</f>
        <v>300</v>
      </c>
    </row>
    <row r="3259" spans="1:21" x14ac:dyDescent="0.3">
      <c r="A3259" s="20">
        <v>300784</v>
      </c>
      <c r="B3259" s="27" t="s">
        <v>6616</v>
      </c>
      <c r="C3259" s="27">
        <v>1</v>
      </c>
      <c r="D3259" s="27" t="str">
        <f>VLOOKUP('Raw Data'!$C3259,'country description'!$A$2:$B$16,2,0)</f>
        <v>India</v>
      </c>
      <c r="E3259" s="27" t="s">
        <v>14</v>
      </c>
      <c r="F3259" s="27" t="s">
        <v>6617</v>
      </c>
      <c r="G3259" s="27" t="s">
        <v>566</v>
      </c>
      <c r="H3259" s="27" t="s">
        <v>18</v>
      </c>
      <c r="I3259" s="27" t="s">
        <v>19</v>
      </c>
      <c r="J3259" s="27" t="s">
        <v>19</v>
      </c>
      <c r="K3259" s="27">
        <v>1</v>
      </c>
      <c r="L3259" s="27">
        <v>74</v>
      </c>
      <c r="M3259" s="27">
        <v>300</v>
      </c>
      <c r="N3259" s="27">
        <v>3.2</v>
      </c>
      <c r="O3259" s="27">
        <v>2012</v>
      </c>
      <c r="P3259" s="27">
        <v>11</v>
      </c>
      <c r="Q3259" s="27">
        <v>1</v>
      </c>
      <c r="R3259" s="28">
        <f>DATE('Raw Data'!$O3259,'Raw Data'!$P3259,'Raw Data'!$Q3259)</f>
        <v>41214</v>
      </c>
      <c r="S3259" s="27" t="str">
        <f>CONCATENATE(MID('Raw Data'!$H3259,FIND("(",'Raw Data'!$H3259)+1,FIND(")",'Raw Data'!$H3259)-FIND("(",'Raw Data'!$H3259)-1),"",'Raw Data'!$M3259)</f>
        <v>Rs.300</v>
      </c>
      <c r="T3259" s="27">
        <f t="shared" si="50"/>
        <v>1</v>
      </c>
      <c r="U3259" s="29">
        <f>'Raw Data'!$M3259*'Raw Data'!$T3259</f>
        <v>300</v>
      </c>
    </row>
    <row r="3260" spans="1:21" x14ac:dyDescent="0.3">
      <c r="A3260" s="20">
        <v>2245</v>
      </c>
      <c r="B3260" s="27" t="s">
        <v>6618</v>
      </c>
      <c r="C3260" s="27">
        <v>1</v>
      </c>
      <c r="D3260" s="27" t="str">
        <f>VLOOKUP('Raw Data'!$C3260,'country description'!$A$2:$B$16,2,0)</f>
        <v>India</v>
      </c>
      <c r="E3260" s="27" t="s">
        <v>14</v>
      </c>
      <c r="F3260" s="27" t="s">
        <v>6619</v>
      </c>
      <c r="G3260" s="27" t="s">
        <v>6620</v>
      </c>
      <c r="H3260" s="27" t="s">
        <v>18</v>
      </c>
      <c r="I3260" s="27" t="s">
        <v>19</v>
      </c>
      <c r="J3260" s="27" t="s">
        <v>19</v>
      </c>
      <c r="K3260" s="27">
        <v>1</v>
      </c>
      <c r="L3260" s="27">
        <v>27</v>
      </c>
      <c r="M3260" s="27">
        <v>300</v>
      </c>
      <c r="N3260" s="27">
        <v>2.8</v>
      </c>
      <c r="O3260" s="27">
        <v>2014</v>
      </c>
      <c r="P3260" s="27">
        <v>11</v>
      </c>
      <c r="Q3260" s="27">
        <v>25</v>
      </c>
      <c r="R3260" s="28">
        <f>DATE('Raw Data'!$O3260,'Raw Data'!$P3260,'Raw Data'!$Q3260)</f>
        <v>41968</v>
      </c>
      <c r="S3260" s="27" t="str">
        <f>CONCATENATE(MID('Raw Data'!$H3260,FIND("(",'Raw Data'!$H3260)+1,FIND(")",'Raw Data'!$H3260)-FIND("(",'Raw Data'!$H3260)-1),"",'Raw Data'!$M3260)</f>
        <v>Rs.300</v>
      </c>
      <c r="T3260" s="27">
        <f t="shared" si="50"/>
        <v>1</v>
      </c>
      <c r="U3260" s="29">
        <f>'Raw Data'!$M3260*'Raw Data'!$T3260</f>
        <v>300</v>
      </c>
    </row>
    <row r="3261" spans="1:21" x14ac:dyDescent="0.3">
      <c r="A3261" s="20">
        <v>18355123</v>
      </c>
      <c r="B3261" s="27" t="s">
        <v>6621</v>
      </c>
      <c r="C3261" s="27">
        <v>1</v>
      </c>
      <c r="D3261" s="27" t="str">
        <f>VLOOKUP('Raw Data'!$C3261,'country description'!$A$2:$B$16,2,0)</f>
        <v>India</v>
      </c>
      <c r="E3261" s="27" t="s">
        <v>14</v>
      </c>
      <c r="F3261" s="27" t="s">
        <v>6622</v>
      </c>
      <c r="G3261" s="27" t="s">
        <v>614</v>
      </c>
      <c r="H3261" s="27" t="s">
        <v>18</v>
      </c>
      <c r="I3261" s="27" t="s">
        <v>19</v>
      </c>
      <c r="J3261" s="27" t="s">
        <v>19</v>
      </c>
      <c r="K3261" s="27">
        <v>1</v>
      </c>
      <c r="L3261" s="27">
        <v>9</v>
      </c>
      <c r="M3261" s="27">
        <v>300</v>
      </c>
      <c r="N3261" s="27">
        <v>3.2</v>
      </c>
      <c r="O3261" s="27">
        <v>2016</v>
      </c>
      <c r="P3261" s="27">
        <v>11</v>
      </c>
      <c r="Q3261" s="27">
        <v>3</v>
      </c>
      <c r="R3261" s="28">
        <f>DATE('Raw Data'!$O3261,'Raw Data'!$P3261,'Raw Data'!$Q3261)</f>
        <v>42677</v>
      </c>
      <c r="S3261" s="27" t="str">
        <f>CONCATENATE(MID('Raw Data'!$H3261,FIND("(",'Raw Data'!$H3261)+1,FIND(")",'Raw Data'!$H3261)-FIND("(",'Raw Data'!$H3261)-1),"",'Raw Data'!$M3261)</f>
        <v>Rs.300</v>
      </c>
      <c r="T3261" s="27">
        <f t="shared" si="50"/>
        <v>1</v>
      </c>
      <c r="U3261" s="29">
        <f>'Raw Data'!$M3261*'Raw Data'!$T3261</f>
        <v>300</v>
      </c>
    </row>
    <row r="3262" spans="1:21" x14ac:dyDescent="0.3">
      <c r="A3262" s="20">
        <v>18014118</v>
      </c>
      <c r="B3262" s="27" t="s">
        <v>6623</v>
      </c>
      <c r="C3262" s="27">
        <v>1</v>
      </c>
      <c r="D3262" s="27" t="str">
        <f>VLOOKUP('Raw Data'!$C3262,'country description'!$A$2:$B$16,2,0)</f>
        <v>India</v>
      </c>
      <c r="E3262" s="27" t="s">
        <v>14</v>
      </c>
      <c r="F3262" s="27" t="s">
        <v>6624</v>
      </c>
      <c r="G3262" s="27" t="s">
        <v>6625</v>
      </c>
      <c r="H3262" s="27" t="s">
        <v>18</v>
      </c>
      <c r="I3262" s="27" t="s">
        <v>19</v>
      </c>
      <c r="J3262" s="27" t="s">
        <v>19</v>
      </c>
      <c r="K3262" s="27">
        <v>1</v>
      </c>
      <c r="L3262" s="27">
        <v>17</v>
      </c>
      <c r="M3262" s="27">
        <v>300</v>
      </c>
      <c r="N3262" s="27">
        <v>3.3</v>
      </c>
      <c r="O3262" s="27">
        <v>2018</v>
      </c>
      <c r="P3262" s="27">
        <v>11</v>
      </c>
      <c r="Q3262" s="27">
        <v>9</v>
      </c>
      <c r="R3262" s="28">
        <f>DATE('Raw Data'!$O3262,'Raw Data'!$P3262,'Raw Data'!$Q3262)</f>
        <v>43413</v>
      </c>
      <c r="S3262" s="27" t="str">
        <f>CONCATENATE(MID('Raw Data'!$H3262,FIND("(",'Raw Data'!$H3262)+1,FIND(")",'Raw Data'!$H3262)-FIND("(",'Raw Data'!$H3262)-1),"",'Raw Data'!$M3262)</f>
        <v>Rs.300</v>
      </c>
      <c r="T3262" s="27">
        <f t="shared" si="50"/>
        <v>1</v>
      </c>
      <c r="U3262" s="29">
        <f>'Raw Data'!$M3262*'Raw Data'!$T3262</f>
        <v>300</v>
      </c>
    </row>
    <row r="3263" spans="1:21" x14ac:dyDescent="0.3">
      <c r="A3263" s="20">
        <v>18424895</v>
      </c>
      <c r="B3263" s="27" t="s">
        <v>6626</v>
      </c>
      <c r="C3263" s="27">
        <v>1</v>
      </c>
      <c r="D3263" s="27" t="str">
        <f>VLOOKUP('Raw Data'!$C3263,'country description'!$A$2:$B$16,2,0)</f>
        <v>India</v>
      </c>
      <c r="E3263" s="27" t="s">
        <v>14</v>
      </c>
      <c r="F3263" s="27" t="s">
        <v>6627</v>
      </c>
      <c r="G3263" s="27" t="s">
        <v>475</v>
      </c>
      <c r="H3263" s="27" t="s">
        <v>18</v>
      </c>
      <c r="I3263" s="27" t="s">
        <v>19</v>
      </c>
      <c r="J3263" s="27" t="s">
        <v>24</v>
      </c>
      <c r="K3263" s="27">
        <v>1</v>
      </c>
      <c r="L3263" s="27">
        <v>29</v>
      </c>
      <c r="M3263" s="27">
        <v>300</v>
      </c>
      <c r="N3263" s="27">
        <v>3.7</v>
      </c>
      <c r="O3263" s="27">
        <v>2017</v>
      </c>
      <c r="P3263" s="27">
        <v>11</v>
      </c>
      <c r="Q3263" s="27">
        <v>9</v>
      </c>
      <c r="R3263" s="28">
        <f>DATE('Raw Data'!$O3263,'Raw Data'!$P3263,'Raw Data'!$Q3263)</f>
        <v>43048</v>
      </c>
      <c r="S3263" s="27" t="str">
        <f>CONCATENATE(MID('Raw Data'!$H3263,FIND("(",'Raw Data'!$H3263)+1,FIND(")",'Raw Data'!$H3263)-FIND("(",'Raw Data'!$H3263)-1),"",'Raw Data'!$M3263)</f>
        <v>Rs.300</v>
      </c>
      <c r="T3263" s="27">
        <f t="shared" si="50"/>
        <v>1</v>
      </c>
      <c r="U3263" s="29">
        <f>'Raw Data'!$M3263*'Raw Data'!$T3263</f>
        <v>300</v>
      </c>
    </row>
    <row r="3264" spans="1:21" x14ac:dyDescent="0.3">
      <c r="A3264" s="20">
        <v>5433</v>
      </c>
      <c r="B3264" s="27" t="s">
        <v>6628</v>
      </c>
      <c r="C3264" s="27">
        <v>1</v>
      </c>
      <c r="D3264" s="27" t="str">
        <f>VLOOKUP('Raw Data'!$C3264,'country description'!$A$2:$B$16,2,0)</f>
        <v>India</v>
      </c>
      <c r="E3264" s="27" t="s">
        <v>14</v>
      </c>
      <c r="F3264" s="27" t="s">
        <v>6629</v>
      </c>
      <c r="G3264" s="27" t="s">
        <v>749</v>
      </c>
      <c r="H3264" s="27" t="s">
        <v>18</v>
      </c>
      <c r="I3264" s="27" t="s">
        <v>19</v>
      </c>
      <c r="J3264" s="27" t="s">
        <v>19</v>
      </c>
      <c r="K3264" s="27">
        <v>1</v>
      </c>
      <c r="L3264" s="27">
        <v>41</v>
      </c>
      <c r="M3264" s="27">
        <v>300</v>
      </c>
      <c r="N3264" s="27">
        <v>2.7</v>
      </c>
      <c r="O3264" s="27">
        <v>2014</v>
      </c>
      <c r="P3264" s="27">
        <v>11</v>
      </c>
      <c r="Q3264" s="27">
        <v>21</v>
      </c>
      <c r="R3264" s="28">
        <f>DATE('Raw Data'!$O3264,'Raw Data'!$P3264,'Raw Data'!$Q3264)</f>
        <v>41964</v>
      </c>
      <c r="S3264" s="27" t="str">
        <f>CONCATENATE(MID('Raw Data'!$H3264,FIND("(",'Raw Data'!$H3264)+1,FIND(")",'Raw Data'!$H3264)-FIND("(",'Raw Data'!$H3264)-1),"",'Raw Data'!$M3264)</f>
        <v>Rs.300</v>
      </c>
      <c r="T3264" s="27">
        <f t="shared" si="50"/>
        <v>1</v>
      </c>
      <c r="U3264" s="29">
        <f>'Raw Data'!$M3264*'Raw Data'!$T3264</f>
        <v>300</v>
      </c>
    </row>
    <row r="3265" spans="1:21" x14ac:dyDescent="0.3">
      <c r="A3265" s="20">
        <v>18386203</v>
      </c>
      <c r="B3265" s="27" t="s">
        <v>6630</v>
      </c>
      <c r="C3265" s="27">
        <v>1</v>
      </c>
      <c r="D3265" s="27" t="str">
        <f>VLOOKUP('Raw Data'!$C3265,'country description'!$A$2:$B$16,2,0)</f>
        <v>India</v>
      </c>
      <c r="E3265" s="27" t="s">
        <v>14</v>
      </c>
      <c r="F3265" s="27" t="s">
        <v>6631</v>
      </c>
      <c r="G3265" s="27" t="s">
        <v>464</v>
      </c>
      <c r="H3265" s="27" t="s">
        <v>18</v>
      </c>
      <c r="I3265" s="27" t="s">
        <v>19</v>
      </c>
      <c r="J3265" s="27" t="s">
        <v>19</v>
      </c>
      <c r="K3265" s="27">
        <v>1</v>
      </c>
      <c r="L3265" s="27">
        <v>6</v>
      </c>
      <c r="M3265" s="27">
        <v>300</v>
      </c>
      <c r="N3265" s="27">
        <v>3</v>
      </c>
      <c r="O3265" s="27">
        <v>2013</v>
      </c>
      <c r="P3265" s="27">
        <v>11</v>
      </c>
      <c r="Q3265" s="27">
        <v>27</v>
      </c>
      <c r="R3265" s="28">
        <f>DATE('Raw Data'!$O3265,'Raw Data'!$P3265,'Raw Data'!$Q3265)</f>
        <v>41605</v>
      </c>
      <c r="S3265" s="27" t="str">
        <f>CONCATENATE(MID('Raw Data'!$H3265,FIND("(",'Raw Data'!$H3265)+1,FIND(")",'Raw Data'!$H3265)-FIND("(",'Raw Data'!$H3265)-1),"",'Raw Data'!$M3265)</f>
        <v>Rs.300</v>
      </c>
      <c r="T3265" s="27">
        <f t="shared" si="50"/>
        <v>1</v>
      </c>
      <c r="U3265" s="29">
        <f>'Raw Data'!$M3265*'Raw Data'!$T3265</f>
        <v>300</v>
      </c>
    </row>
    <row r="3266" spans="1:21" x14ac:dyDescent="0.3">
      <c r="A3266" s="20">
        <v>18126099</v>
      </c>
      <c r="B3266" s="27" t="s">
        <v>6632</v>
      </c>
      <c r="C3266" s="27">
        <v>1</v>
      </c>
      <c r="D3266" s="27" t="str">
        <f>VLOOKUP('Raw Data'!$C3266,'country description'!$A$2:$B$16,2,0)</f>
        <v>India</v>
      </c>
      <c r="E3266" s="27" t="s">
        <v>14</v>
      </c>
      <c r="F3266" s="27" t="s">
        <v>6633</v>
      </c>
      <c r="G3266" s="27" t="s">
        <v>424</v>
      </c>
      <c r="H3266" s="27" t="s">
        <v>18</v>
      </c>
      <c r="I3266" s="27" t="s">
        <v>19</v>
      </c>
      <c r="J3266" s="27" t="s">
        <v>19</v>
      </c>
      <c r="K3266" s="27">
        <v>1</v>
      </c>
      <c r="L3266" s="27">
        <v>2</v>
      </c>
      <c r="M3266" s="27">
        <v>300</v>
      </c>
      <c r="N3266" s="27">
        <v>1</v>
      </c>
      <c r="O3266" s="27">
        <v>2010</v>
      </c>
      <c r="P3266" s="27">
        <v>11</v>
      </c>
      <c r="Q3266" s="27">
        <v>23</v>
      </c>
      <c r="R3266" s="28">
        <f>DATE('Raw Data'!$O3266,'Raw Data'!$P3266,'Raw Data'!$Q3266)</f>
        <v>40505</v>
      </c>
      <c r="S3266" s="27" t="str">
        <f>CONCATENATE(MID('Raw Data'!$H3266,FIND("(",'Raw Data'!$H3266)+1,FIND(")",'Raw Data'!$H3266)-FIND("(",'Raw Data'!$H3266)-1),"",'Raw Data'!$M3266)</f>
        <v>Rs.300</v>
      </c>
      <c r="T3266" s="27">
        <f t="shared" ref="T3266:T3329" si="51">VLOOKUP(D3266,$Y$4:$Z$18,2,0)</f>
        <v>1</v>
      </c>
      <c r="U3266" s="29">
        <f>'Raw Data'!$M3266*'Raw Data'!$T3266</f>
        <v>300</v>
      </c>
    </row>
    <row r="3267" spans="1:21" x14ac:dyDescent="0.3">
      <c r="A3267" s="20">
        <v>18425161</v>
      </c>
      <c r="B3267" s="27" t="s">
        <v>6634</v>
      </c>
      <c r="C3267" s="27">
        <v>1</v>
      </c>
      <c r="D3267" s="27" t="str">
        <f>VLOOKUP('Raw Data'!$C3267,'country description'!$A$2:$B$16,2,0)</f>
        <v>India</v>
      </c>
      <c r="E3267" s="27" t="s">
        <v>14</v>
      </c>
      <c r="F3267" s="27" t="s">
        <v>6635</v>
      </c>
      <c r="G3267" s="27" t="s">
        <v>434</v>
      </c>
      <c r="H3267" s="27" t="s">
        <v>18</v>
      </c>
      <c r="I3267" s="27" t="s">
        <v>19</v>
      </c>
      <c r="J3267" s="27" t="s">
        <v>19</v>
      </c>
      <c r="K3267" s="27">
        <v>1</v>
      </c>
      <c r="L3267" s="27">
        <v>1</v>
      </c>
      <c r="M3267" s="27">
        <v>300</v>
      </c>
      <c r="N3267" s="27">
        <v>1</v>
      </c>
      <c r="O3267" s="27">
        <v>2017</v>
      </c>
      <c r="P3267" s="27">
        <v>11</v>
      </c>
      <c r="Q3267" s="27">
        <v>26</v>
      </c>
      <c r="R3267" s="28">
        <f>DATE('Raw Data'!$O3267,'Raw Data'!$P3267,'Raw Data'!$Q3267)</f>
        <v>43065</v>
      </c>
      <c r="S3267" s="27" t="str">
        <f>CONCATENATE(MID('Raw Data'!$H3267,FIND("(",'Raw Data'!$H3267)+1,FIND(")",'Raw Data'!$H3267)-FIND("(",'Raw Data'!$H3267)-1),"",'Raw Data'!$M3267)</f>
        <v>Rs.300</v>
      </c>
      <c r="T3267" s="27">
        <f t="shared" si="51"/>
        <v>1</v>
      </c>
      <c r="U3267" s="29">
        <f>'Raw Data'!$M3267*'Raw Data'!$T3267</f>
        <v>300</v>
      </c>
    </row>
    <row r="3268" spans="1:21" x14ac:dyDescent="0.3">
      <c r="A3268" s="20">
        <v>9129</v>
      </c>
      <c r="B3268" s="27" t="s">
        <v>6636</v>
      </c>
      <c r="C3268" s="27">
        <v>1</v>
      </c>
      <c r="D3268" s="27" t="str">
        <f>VLOOKUP('Raw Data'!$C3268,'country description'!$A$2:$B$16,2,0)</f>
        <v>India</v>
      </c>
      <c r="E3268" s="27" t="s">
        <v>14</v>
      </c>
      <c r="F3268" s="27" t="s">
        <v>6637</v>
      </c>
      <c r="G3268" s="27" t="s">
        <v>455</v>
      </c>
      <c r="H3268" s="27" t="s">
        <v>18</v>
      </c>
      <c r="I3268" s="27" t="s">
        <v>19</v>
      </c>
      <c r="J3268" s="27" t="s">
        <v>19</v>
      </c>
      <c r="K3268" s="27">
        <v>1</v>
      </c>
      <c r="L3268" s="27">
        <v>1</v>
      </c>
      <c r="M3268" s="27">
        <v>300</v>
      </c>
      <c r="N3268" s="27">
        <v>1</v>
      </c>
      <c r="O3268" s="27">
        <v>2018</v>
      </c>
      <c r="P3268" s="27">
        <v>11</v>
      </c>
      <c r="Q3268" s="27">
        <v>28</v>
      </c>
      <c r="R3268" s="28">
        <f>DATE('Raw Data'!$O3268,'Raw Data'!$P3268,'Raw Data'!$Q3268)</f>
        <v>43432</v>
      </c>
      <c r="S3268" s="27" t="str">
        <f>CONCATENATE(MID('Raw Data'!$H3268,FIND("(",'Raw Data'!$H3268)+1,FIND(")",'Raw Data'!$H3268)-FIND("(",'Raw Data'!$H3268)-1),"",'Raw Data'!$M3268)</f>
        <v>Rs.300</v>
      </c>
      <c r="T3268" s="27">
        <f t="shared" si="51"/>
        <v>1</v>
      </c>
      <c r="U3268" s="29">
        <f>'Raw Data'!$M3268*'Raw Data'!$T3268</f>
        <v>300</v>
      </c>
    </row>
    <row r="3269" spans="1:21" x14ac:dyDescent="0.3">
      <c r="A3269" s="20">
        <v>311377</v>
      </c>
      <c r="B3269" s="27" t="s">
        <v>6638</v>
      </c>
      <c r="C3269" s="27">
        <v>1</v>
      </c>
      <c r="D3269" s="27" t="str">
        <f>VLOOKUP('Raw Data'!$C3269,'country description'!$A$2:$B$16,2,0)</f>
        <v>India</v>
      </c>
      <c r="E3269" s="27" t="s">
        <v>14</v>
      </c>
      <c r="F3269" s="27" t="s">
        <v>6639</v>
      </c>
      <c r="G3269" s="27" t="s">
        <v>404</v>
      </c>
      <c r="H3269" s="27" t="s">
        <v>18</v>
      </c>
      <c r="I3269" s="27" t="s">
        <v>19</v>
      </c>
      <c r="J3269" s="27" t="s">
        <v>19</v>
      </c>
      <c r="K3269" s="27">
        <v>1</v>
      </c>
      <c r="L3269" s="27">
        <v>14</v>
      </c>
      <c r="M3269" s="27">
        <v>300</v>
      </c>
      <c r="N3269" s="27">
        <v>3.1</v>
      </c>
      <c r="O3269" s="27">
        <v>2015</v>
      </c>
      <c r="P3269" s="27">
        <v>11</v>
      </c>
      <c r="Q3269" s="27">
        <v>28</v>
      </c>
      <c r="R3269" s="28">
        <f>DATE('Raw Data'!$O3269,'Raw Data'!$P3269,'Raw Data'!$Q3269)</f>
        <v>42336</v>
      </c>
      <c r="S3269" s="27" t="str">
        <f>CONCATENATE(MID('Raw Data'!$H3269,FIND("(",'Raw Data'!$H3269)+1,FIND(")",'Raw Data'!$H3269)-FIND("(",'Raw Data'!$H3269)-1),"",'Raw Data'!$M3269)</f>
        <v>Rs.300</v>
      </c>
      <c r="T3269" s="27">
        <f t="shared" si="51"/>
        <v>1</v>
      </c>
      <c r="U3269" s="29">
        <f>'Raw Data'!$M3269*'Raw Data'!$T3269</f>
        <v>300</v>
      </c>
    </row>
    <row r="3270" spans="1:21" x14ac:dyDescent="0.3">
      <c r="A3270" s="20">
        <v>309346</v>
      </c>
      <c r="B3270" s="27" t="s">
        <v>6640</v>
      </c>
      <c r="C3270" s="27">
        <v>1</v>
      </c>
      <c r="D3270" s="27" t="str">
        <f>VLOOKUP('Raw Data'!$C3270,'country description'!$A$2:$B$16,2,0)</f>
        <v>India</v>
      </c>
      <c r="E3270" s="27" t="s">
        <v>14</v>
      </c>
      <c r="F3270" s="27" t="s">
        <v>6641</v>
      </c>
      <c r="G3270" s="27" t="s">
        <v>622</v>
      </c>
      <c r="H3270" s="27" t="s">
        <v>18</v>
      </c>
      <c r="I3270" s="27" t="s">
        <v>19</v>
      </c>
      <c r="J3270" s="27" t="s">
        <v>19</v>
      </c>
      <c r="K3270" s="27">
        <v>1</v>
      </c>
      <c r="L3270" s="27">
        <v>45</v>
      </c>
      <c r="M3270" s="27">
        <v>300</v>
      </c>
      <c r="N3270" s="27">
        <v>3.3</v>
      </c>
      <c r="O3270" s="27">
        <v>2010</v>
      </c>
      <c r="P3270" s="27">
        <v>11</v>
      </c>
      <c r="Q3270" s="27">
        <v>16</v>
      </c>
      <c r="R3270" s="28">
        <f>DATE('Raw Data'!$O3270,'Raw Data'!$P3270,'Raw Data'!$Q3270)</f>
        <v>40498</v>
      </c>
      <c r="S3270" s="27" t="str">
        <f>CONCATENATE(MID('Raw Data'!$H3270,FIND("(",'Raw Data'!$H3270)+1,FIND(")",'Raw Data'!$H3270)-FIND("(",'Raw Data'!$H3270)-1),"",'Raw Data'!$M3270)</f>
        <v>Rs.300</v>
      </c>
      <c r="T3270" s="27">
        <f t="shared" si="51"/>
        <v>1</v>
      </c>
      <c r="U3270" s="29">
        <f>'Raw Data'!$M3270*'Raw Data'!$T3270</f>
        <v>300</v>
      </c>
    </row>
    <row r="3271" spans="1:21" x14ac:dyDescent="0.3">
      <c r="A3271" s="20">
        <v>301692</v>
      </c>
      <c r="B3271" s="27" t="s">
        <v>6642</v>
      </c>
      <c r="C3271" s="27">
        <v>1</v>
      </c>
      <c r="D3271" s="27" t="str">
        <f>VLOOKUP('Raw Data'!$C3271,'country description'!$A$2:$B$16,2,0)</f>
        <v>India</v>
      </c>
      <c r="E3271" s="27" t="s">
        <v>14</v>
      </c>
      <c r="F3271" s="27" t="s">
        <v>6643</v>
      </c>
      <c r="G3271" s="27" t="s">
        <v>587</v>
      </c>
      <c r="H3271" s="27" t="s">
        <v>18</v>
      </c>
      <c r="I3271" s="27" t="s">
        <v>19</v>
      </c>
      <c r="J3271" s="27" t="s">
        <v>24</v>
      </c>
      <c r="K3271" s="27">
        <v>1</v>
      </c>
      <c r="L3271" s="27">
        <v>48</v>
      </c>
      <c r="M3271" s="27">
        <v>300</v>
      </c>
      <c r="N3271" s="27">
        <v>3.3</v>
      </c>
      <c r="O3271" s="27">
        <v>2012</v>
      </c>
      <c r="P3271" s="27">
        <v>11</v>
      </c>
      <c r="Q3271" s="27">
        <v>18</v>
      </c>
      <c r="R3271" s="28">
        <f>DATE('Raw Data'!$O3271,'Raw Data'!$P3271,'Raw Data'!$Q3271)</f>
        <v>41231</v>
      </c>
      <c r="S3271" s="27" t="str">
        <f>CONCATENATE(MID('Raw Data'!$H3271,FIND("(",'Raw Data'!$H3271)+1,FIND(")",'Raw Data'!$H3271)-FIND("(",'Raw Data'!$H3271)-1),"",'Raw Data'!$M3271)</f>
        <v>Rs.300</v>
      </c>
      <c r="T3271" s="27">
        <f t="shared" si="51"/>
        <v>1</v>
      </c>
      <c r="U3271" s="29">
        <f>'Raw Data'!$M3271*'Raw Data'!$T3271</f>
        <v>300</v>
      </c>
    </row>
    <row r="3272" spans="1:21" x14ac:dyDescent="0.3">
      <c r="A3272" s="20">
        <v>18225277</v>
      </c>
      <c r="B3272" s="27" t="s">
        <v>6644</v>
      </c>
      <c r="C3272" s="27">
        <v>1</v>
      </c>
      <c r="D3272" s="27" t="str">
        <f>VLOOKUP('Raw Data'!$C3272,'country description'!$A$2:$B$16,2,0)</f>
        <v>India</v>
      </c>
      <c r="E3272" s="27" t="s">
        <v>14</v>
      </c>
      <c r="F3272" s="27" t="s">
        <v>6645</v>
      </c>
      <c r="G3272" s="27" t="s">
        <v>566</v>
      </c>
      <c r="H3272" s="27" t="s">
        <v>18</v>
      </c>
      <c r="I3272" s="27" t="s">
        <v>19</v>
      </c>
      <c r="J3272" s="27" t="s">
        <v>19</v>
      </c>
      <c r="K3272" s="27">
        <v>1</v>
      </c>
      <c r="L3272" s="27">
        <v>7</v>
      </c>
      <c r="M3272" s="27">
        <v>300</v>
      </c>
      <c r="N3272" s="27">
        <v>3</v>
      </c>
      <c r="O3272" s="27">
        <v>2017</v>
      </c>
      <c r="P3272" s="27">
        <v>11</v>
      </c>
      <c r="Q3272" s="27">
        <v>15</v>
      </c>
      <c r="R3272" s="28">
        <f>DATE('Raw Data'!$O3272,'Raw Data'!$P3272,'Raw Data'!$Q3272)</f>
        <v>43054</v>
      </c>
      <c r="S3272" s="27" t="str">
        <f>CONCATENATE(MID('Raw Data'!$H3272,FIND("(",'Raw Data'!$H3272)+1,FIND(")",'Raw Data'!$H3272)-FIND("(",'Raw Data'!$H3272)-1),"",'Raw Data'!$M3272)</f>
        <v>Rs.300</v>
      </c>
      <c r="T3272" s="27">
        <f t="shared" si="51"/>
        <v>1</v>
      </c>
      <c r="U3272" s="29">
        <f>'Raw Data'!$M3272*'Raw Data'!$T3272</f>
        <v>300</v>
      </c>
    </row>
    <row r="3273" spans="1:21" x14ac:dyDescent="0.3">
      <c r="A3273" s="20">
        <v>18168462</v>
      </c>
      <c r="B3273" s="27" t="s">
        <v>6646</v>
      </c>
      <c r="C3273" s="27">
        <v>1</v>
      </c>
      <c r="D3273" s="27" t="str">
        <f>VLOOKUP('Raw Data'!$C3273,'country description'!$A$2:$B$16,2,0)</f>
        <v>India</v>
      </c>
      <c r="E3273" s="27" t="s">
        <v>14</v>
      </c>
      <c r="F3273" s="27" t="s">
        <v>6647</v>
      </c>
      <c r="G3273" s="27" t="s">
        <v>1487</v>
      </c>
      <c r="H3273" s="27" t="s">
        <v>18</v>
      </c>
      <c r="I3273" s="27" t="s">
        <v>19</v>
      </c>
      <c r="J3273" s="27" t="s">
        <v>19</v>
      </c>
      <c r="K3273" s="27">
        <v>1</v>
      </c>
      <c r="L3273" s="27">
        <v>8</v>
      </c>
      <c r="M3273" s="27">
        <v>300</v>
      </c>
      <c r="N3273" s="27">
        <v>3.2</v>
      </c>
      <c r="O3273" s="27">
        <v>2015</v>
      </c>
      <c r="P3273" s="27">
        <v>11</v>
      </c>
      <c r="Q3273" s="27">
        <v>17</v>
      </c>
      <c r="R3273" s="28">
        <f>DATE('Raw Data'!$O3273,'Raw Data'!$P3273,'Raw Data'!$Q3273)</f>
        <v>42325</v>
      </c>
      <c r="S3273" s="27" t="str">
        <f>CONCATENATE(MID('Raw Data'!$H3273,FIND("(",'Raw Data'!$H3273)+1,FIND(")",'Raw Data'!$H3273)-FIND("(",'Raw Data'!$H3273)-1),"",'Raw Data'!$M3273)</f>
        <v>Rs.300</v>
      </c>
      <c r="T3273" s="27">
        <f t="shared" si="51"/>
        <v>1</v>
      </c>
      <c r="U3273" s="29">
        <f>'Raw Data'!$M3273*'Raw Data'!$T3273</f>
        <v>300</v>
      </c>
    </row>
    <row r="3274" spans="1:21" x14ac:dyDescent="0.3">
      <c r="A3274" s="20">
        <v>300836</v>
      </c>
      <c r="B3274" s="27" t="s">
        <v>6648</v>
      </c>
      <c r="C3274" s="27">
        <v>1</v>
      </c>
      <c r="D3274" s="27" t="str">
        <f>VLOOKUP('Raw Data'!$C3274,'country description'!$A$2:$B$16,2,0)</f>
        <v>India</v>
      </c>
      <c r="E3274" s="27" t="s">
        <v>14</v>
      </c>
      <c r="F3274" s="27" t="s">
        <v>6649</v>
      </c>
      <c r="G3274" s="27" t="s">
        <v>821</v>
      </c>
      <c r="H3274" s="27" t="s">
        <v>18</v>
      </c>
      <c r="I3274" s="27" t="s">
        <v>19</v>
      </c>
      <c r="J3274" s="27" t="s">
        <v>19</v>
      </c>
      <c r="K3274" s="27">
        <v>1</v>
      </c>
      <c r="L3274" s="27">
        <v>34</v>
      </c>
      <c r="M3274" s="27">
        <v>300</v>
      </c>
      <c r="N3274" s="27">
        <v>3.3</v>
      </c>
      <c r="O3274" s="27">
        <v>2011</v>
      </c>
      <c r="P3274" s="27">
        <v>11</v>
      </c>
      <c r="Q3274" s="27">
        <v>10</v>
      </c>
      <c r="R3274" s="28">
        <f>DATE('Raw Data'!$O3274,'Raw Data'!$P3274,'Raw Data'!$Q3274)</f>
        <v>40857</v>
      </c>
      <c r="S3274" s="27" t="str">
        <f>CONCATENATE(MID('Raw Data'!$H3274,FIND("(",'Raw Data'!$H3274)+1,FIND(")",'Raw Data'!$H3274)-FIND("(",'Raw Data'!$H3274)-1),"",'Raw Data'!$M3274)</f>
        <v>Rs.300</v>
      </c>
      <c r="T3274" s="27">
        <f t="shared" si="51"/>
        <v>1</v>
      </c>
      <c r="U3274" s="29">
        <f>'Raw Data'!$M3274*'Raw Data'!$T3274</f>
        <v>300</v>
      </c>
    </row>
    <row r="3275" spans="1:21" x14ac:dyDescent="0.3">
      <c r="A3275" s="20">
        <v>18357533</v>
      </c>
      <c r="B3275" s="27" t="s">
        <v>6650</v>
      </c>
      <c r="C3275" s="27">
        <v>1</v>
      </c>
      <c r="D3275" s="27" t="str">
        <f>VLOOKUP('Raw Data'!$C3275,'country description'!$A$2:$B$16,2,0)</f>
        <v>India</v>
      </c>
      <c r="E3275" s="27" t="s">
        <v>14</v>
      </c>
      <c r="F3275" s="27" t="s">
        <v>6651</v>
      </c>
      <c r="G3275" s="27" t="s">
        <v>424</v>
      </c>
      <c r="H3275" s="27" t="s">
        <v>18</v>
      </c>
      <c r="I3275" s="27" t="s">
        <v>19</v>
      </c>
      <c r="J3275" s="27" t="s">
        <v>19</v>
      </c>
      <c r="K3275" s="27">
        <v>1</v>
      </c>
      <c r="L3275" s="27">
        <v>8</v>
      </c>
      <c r="M3275" s="27">
        <v>300</v>
      </c>
      <c r="N3275" s="27">
        <v>3.1</v>
      </c>
      <c r="O3275" s="27">
        <v>2016</v>
      </c>
      <c r="P3275" s="27">
        <v>11</v>
      </c>
      <c r="Q3275" s="27">
        <v>11</v>
      </c>
      <c r="R3275" s="28">
        <f>DATE('Raw Data'!$O3275,'Raw Data'!$P3275,'Raw Data'!$Q3275)</f>
        <v>42685</v>
      </c>
      <c r="S3275" s="27" t="str">
        <f>CONCATENATE(MID('Raw Data'!$H3275,FIND("(",'Raw Data'!$H3275)+1,FIND(")",'Raw Data'!$H3275)-FIND("(",'Raw Data'!$H3275)-1),"",'Raw Data'!$M3275)</f>
        <v>Rs.300</v>
      </c>
      <c r="T3275" s="27">
        <f t="shared" si="51"/>
        <v>1</v>
      </c>
      <c r="U3275" s="29">
        <f>'Raw Data'!$M3275*'Raw Data'!$T3275</f>
        <v>300</v>
      </c>
    </row>
    <row r="3276" spans="1:21" x14ac:dyDescent="0.3">
      <c r="A3276" s="20">
        <v>18322638</v>
      </c>
      <c r="B3276" s="27" t="s">
        <v>6652</v>
      </c>
      <c r="C3276" s="27">
        <v>1</v>
      </c>
      <c r="D3276" s="27" t="str">
        <f>VLOOKUP('Raw Data'!$C3276,'country description'!$A$2:$B$16,2,0)</f>
        <v>India</v>
      </c>
      <c r="E3276" s="27" t="s">
        <v>14</v>
      </c>
      <c r="F3276" s="27" t="s">
        <v>6653</v>
      </c>
      <c r="G3276" s="27" t="s">
        <v>5397</v>
      </c>
      <c r="H3276" s="27" t="s">
        <v>18</v>
      </c>
      <c r="I3276" s="27" t="s">
        <v>19</v>
      </c>
      <c r="J3276" s="27" t="s">
        <v>19</v>
      </c>
      <c r="K3276" s="27">
        <v>1</v>
      </c>
      <c r="L3276" s="27">
        <v>91</v>
      </c>
      <c r="M3276" s="27">
        <v>300</v>
      </c>
      <c r="N3276" s="27">
        <v>3.9</v>
      </c>
      <c r="O3276" s="27">
        <v>2014</v>
      </c>
      <c r="P3276" s="27">
        <v>11</v>
      </c>
      <c r="Q3276" s="27">
        <v>15</v>
      </c>
      <c r="R3276" s="28">
        <f>DATE('Raw Data'!$O3276,'Raw Data'!$P3276,'Raw Data'!$Q3276)</f>
        <v>41958</v>
      </c>
      <c r="S3276" s="27" t="str">
        <f>CONCATENATE(MID('Raw Data'!$H3276,FIND("(",'Raw Data'!$H3276)+1,FIND(")",'Raw Data'!$H3276)-FIND("(",'Raw Data'!$H3276)-1),"",'Raw Data'!$M3276)</f>
        <v>Rs.300</v>
      </c>
      <c r="T3276" s="27">
        <f t="shared" si="51"/>
        <v>1</v>
      </c>
      <c r="U3276" s="29">
        <f>'Raw Data'!$M3276*'Raw Data'!$T3276</f>
        <v>300</v>
      </c>
    </row>
    <row r="3277" spans="1:21" x14ac:dyDescent="0.3">
      <c r="A3277" s="20">
        <v>18146396</v>
      </c>
      <c r="B3277" s="27" t="s">
        <v>6654</v>
      </c>
      <c r="C3277" s="27">
        <v>1</v>
      </c>
      <c r="D3277" s="27" t="str">
        <f>VLOOKUP('Raw Data'!$C3277,'country description'!$A$2:$B$16,2,0)</f>
        <v>India</v>
      </c>
      <c r="E3277" s="27" t="s">
        <v>14</v>
      </c>
      <c r="F3277" s="27" t="s">
        <v>6655</v>
      </c>
      <c r="G3277" s="27" t="s">
        <v>475</v>
      </c>
      <c r="H3277" s="27" t="s">
        <v>18</v>
      </c>
      <c r="I3277" s="27" t="s">
        <v>19</v>
      </c>
      <c r="J3277" s="27" t="s">
        <v>19</v>
      </c>
      <c r="K3277" s="27">
        <v>1</v>
      </c>
      <c r="L3277" s="27">
        <v>14</v>
      </c>
      <c r="M3277" s="27">
        <v>300</v>
      </c>
      <c r="N3277" s="27">
        <v>3.2</v>
      </c>
      <c r="O3277" s="27">
        <v>2017</v>
      </c>
      <c r="P3277" s="27">
        <v>11</v>
      </c>
      <c r="Q3277" s="27">
        <v>20</v>
      </c>
      <c r="R3277" s="28">
        <f>DATE('Raw Data'!$O3277,'Raw Data'!$P3277,'Raw Data'!$Q3277)</f>
        <v>43059</v>
      </c>
      <c r="S3277" s="27" t="str">
        <f>CONCATENATE(MID('Raw Data'!$H3277,FIND("(",'Raw Data'!$H3277)+1,FIND(")",'Raw Data'!$H3277)-FIND("(",'Raw Data'!$H3277)-1),"",'Raw Data'!$M3277)</f>
        <v>Rs.300</v>
      </c>
      <c r="T3277" s="27">
        <f t="shared" si="51"/>
        <v>1</v>
      </c>
      <c r="U3277" s="29">
        <f>'Raw Data'!$M3277*'Raw Data'!$T3277</f>
        <v>300</v>
      </c>
    </row>
    <row r="3278" spans="1:21" x14ac:dyDescent="0.3">
      <c r="A3278" s="20">
        <v>302358</v>
      </c>
      <c r="B3278" s="27" t="s">
        <v>6656</v>
      </c>
      <c r="C3278" s="27">
        <v>1</v>
      </c>
      <c r="D3278" s="27" t="str">
        <f>VLOOKUP('Raw Data'!$C3278,'country description'!$A$2:$B$16,2,0)</f>
        <v>India</v>
      </c>
      <c r="E3278" s="27" t="s">
        <v>14</v>
      </c>
      <c r="F3278" s="27" t="s">
        <v>6657</v>
      </c>
      <c r="G3278" s="27" t="s">
        <v>455</v>
      </c>
      <c r="H3278" s="27" t="s">
        <v>18</v>
      </c>
      <c r="I3278" s="27" t="s">
        <v>19</v>
      </c>
      <c r="J3278" s="27" t="s">
        <v>19</v>
      </c>
      <c r="K3278" s="27">
        <v>1</v>
      </c>
      <c r="L3278" s="27">
        <v>27</v>
      </c>
      <c r="M3278" s="27">
        <v>300</v>
      </c>
      <c r="N3278" s="27">
        <v>3.3</v>
      </c>
      <c r="O3278" s="27">
        <v>2018</v>
      </c>
      <c r="P3278" s="27">
        <v>11</v>
      </c>
      <c r="Q3278" s="27">
        <v>22</v>
      </c>
      <c r="R3278" s="28">
        <f>DATE('Raw Data'!$O3278,'Raw Data'!$P3278,'Raw Data'!$Q3278)</f>
        <v>43426</v>
      </c>
      <c r="S3278" s="27" t="str">
        <f>CONCATENATE(MID('Raw Data'!$H3278,FIND("(",'Raw Data'!$H3278)+1,FIND(")",'Raw Data'!$H3278)-FIND("(",'Raw Data'!$H3278)-1),"",'Raw Data'!$M3278)</f>
        <v>Rs.300</v>
      </c>
      <c r="T3278" s="27">
        <f t="shared" si="51"/>
        <v>1</v>
      </c>
      <c r="U3278" s="29">
        <f>'Raw Data'!$M3278*'Raw Data'!$T3278</f>
        <v>300</v>
      </c>
    </row>
    <row r="3279" spans="1:21" x14ac:dyDescent="0.3">
      <c r="A3279" s="20">
        <v>18428201</v>
      </c>
      <c r="B3279" s="27" t="s">
        <v>6658</v>
      </c>
      <c r="C3279" s="27">
        <v>1</v>
      </c>
      <c r="D3279" s="27" t="str">
        <f>VLOOKUP('Raw Data'!$C3279,'country description'!$A$2:$B$16,2,0)</f>
        <v>India</v>
      </c>
      <c r="E3279" s="27" t="s">
        <v>14</v>
      </c>
      <c r="F3279" s="27" t="s">
        <v>6659</v>
      </c>
      <c r="G3279" s="27" t="s">
        <v>464</v>
      </c>
      <c r="H3279" s="27" t="s">
        <v>18</v>
      </c>
      <c r="I3279" s="27" t="s">
        <v>19</v>
      </c>
      <c r="J3279" s="27" t="s">
        <v>19</v>
      </c>
      <c r="K3279" s="27">
        <v>1</v>
      </c>
      <c r="L3279" s="27">
        <v>14</v>
      </c>
      <c r="M3279" s="27">
        <v>300</v>
      </c>
      <c r="N3279" s="27">
        <v>3.5</v>
      </c>
      <c r="O3279" s="27">
        <v>2010</v>
      </c>
      <c r="P3279" s="27">
        <v>11</v>
      </c>
      <c r="Q3279" s="27">
        <v>20</v>
      </c>
      <c r="R3279" s="28">
        <f>DATE('Raw Data'!$O3279,'Raw Data'!$P3279,'Raw Data'!$Q3279)</f>
        <v>40502</v>
      </c>
      <c r="S3279" s="27" t="str">
        <f>CONCATENATE(MID('Raw Data'!$H3279,FIND("(",'Raw Data'!$H3279)+1,FIND(")",'Raw Data'!$H3279)-FIND("(",'Raw Data'!$H3279)-1),"",'Raw Data'!$M3279)</f>
        <v>Rs.300</v>
      </c>
      <c r="T3279" s="27">
        <f t="shared" si="51"/>
        <v>1</v>
      </c>
      <c r="U3279" s="29">
        <f>'Raw Data'!$M3279*'Raw Data'!$T3279</f>
        <v>300</v>
      </c>
    </row>
    <row r="3280" spans="1:21" x14ac:dyDescent="0.3">
      <c r="A3280" s="20">
        <v>18423122</v>
      </c>
      <c r="B3280" s="27" t="s">
        <v>6660</v>
      </c>
      <c r="C3280" s="27">
        <v>1</v>
      </c>
      <c r="D3280" s="27" t="str">
        <f>VLOOKUP('Raw Data'!$C3280,'country description'!$A$2:$B$16,2,0)</f>
        <v>India</v>
      </c>
      <c r="E3280" s="27" t="s">
        <v>14</v>
      </c>
      <c r="F3280" s="27" t="s">
        <v>6661</v>
      </c>
      <c r="G3280" s="27" t="s">
        <v>580</v>
      </c>
      <c r="H3280" s="27" t="s">
        <v>18</v>
      </c>
      <c r="I3280" s="27" t="s">
        <v>19</v>
      </c>
      <c r="J3280" s="27" t="s">
        <v>19</v>
      </c>
      <c r="K3280" s="27">
        <v>1</v>
      </c>
      <c r="L3280" s="27">
        <v>2</v>
      </c>
      <c r="M3280" s="27">
        <v>300</v>
      </c>
      <c r="N3280" s="27">
        <v>1</v>
      </c>
      <c r="O3280" s="27">
        <v>2016</v>
      </c>
      <c r="P3280" s="27">
        <v>11</v>
      </c>
      <c r="Q3280" s="27">
        <v>1</v>
      </c>
      <c r="R3280" s="28">
        <f>DATE('Raw Data'!$O3280,'Raw Data'!$P3280,'Raw Data'!$Q3280)</f>
        <v>42675</v>
      </c>
      <c r="S3280" s="27" t="str">
        <f>CONCATENATE(MID('Raw Data'!$H3280,FIND("(",'Raw Data'!$H3280)+1,FIND(")",'Raw Data'!$H3280)-FIND("(",'Raw Data'!$H3280)-1),"",'Raw Data'!$M3280)</f>
        <v>Rs.300</v>
      </c>
      <c r="T3280" s="27">
        <f t="shared" si="51"/>
        <v>1</v>
      </c>
      <c r="U3280" s="29">
        <f>'Raw Data'!$M3280*'Raw Data'!$T3280</f>
        <v>300</v>
      </c>
    </row>
    <row r="3281" spans="1:21" x14ac:dyDescent="0.3">
      <c r="A3281" s="20">
        <v>6561</v>
      </c>
      <c r="B3281" s="27" t="s">
        <v>6606</v>
      </c>
      <c r="C3281" s="27">
        <v>1</v>
      </c>
      <c r="D3281" s="27" t="str">
        <f>VLOOKUP('Raw Data'!$C3281,'country description'!$A$2:$B$16,2,0)</f>
        <v>India</v>
      </c>
      <c r="E3281" s="27" t="s">
        <v>14</v>
      </c>
      <c r="F3281" s="27" t="s">
        <v>6662</v>
      </c>
      <c r="G3281" s="27" t="s">
        <v>6663</v>
      </c>
      <c r="H3281" s="27" t="s">
        <v>18</v>
      </c>
      <c r="I3281" s="27" t="s">
        <v>19</v>
      </c>
      <c r="J3281" s="27" t="s">
        <v>19</v>
      </c>
      <c r="K3281" s="27">
        <v>1</v>
      </c>
      <c r="L3281" s="27">
        <v>21</v>
      </c>
      <c r="M3281" s="27">
        <v>300</v>
      </c>
      <c r="N3281" s="27">
        <v>3.2</v>
      </c>
      <c r="O3281" s="27">
        <v>2015</v>
      </c>
      <c r="P3281" s="27">
        <v>11</v>
      </c>
      <c r="Q3281" s="27">
        <v>2</v>
      </c>
      <c r="R3281" s="28">
        <f>DATE('Raw Data'!$O3281,'Raw Data'!$P3281,'Raw Data'!$Q3281)</f>
        <v>42310</v>
      </c>
      <c r="S3281" s="27" t="str">
        <f>CONCATENATE(MID('Raw Data'!$H3281,FIND("(",'Raw Data'!$H3281)+1,FIND(")",'Raw Data'!$H3281)-FIND("(",'Raw Data'!$H3281)-1),"",'Raw Data'!$M3281)</f>
        <v>Rs.300</v>
      </c>
      <c r="T3281" s="27">
        <f t="shared" si="51"/>
        <v>1</v>
      </c>
      <c r="U3281" s="29">
        <f>'Raw Data'!$M3281*'Raw Data'!$T3281</f>
        <v>300</v>
      </c>
    </row>
    <row r="3282" spans="1:21" x14ac:dyDescent="0.3">
      <c r="A3282" s="20">
        <v>303128</v>
      </c>
      <c r="B3282" s="27" t="s">
        <v>1244</v>
      </c>
      <c r="C3282" s="27">
        <v>1</v>
      </c>
      <c r="D3282" s="27" t="str">
        <f>VLOOKUP('Raw Data'!$C3282,'country description'!$A$2:$B$16,2,0)</f>
        <v>India</v>
      </c>
      <c r="E3282" s="27" t="s">
        <v>14</v>
      </c>
      <c r="F3282" s="27" t="s">
        <v>6664</v>
      </c>
      <c r="G3282" s="27" t="s">
        <v>1117</v>
      </c>
      <c r="H3282" s="27" t="s">
        <v>18</v>
      </c>
      <c r="I3282" s="27" t="s">
        <v>19</v>
      </c>
      <c r="J3282" s="27" t="s">
        <v>19</v>
      </c>
      <c r="K3282" s="27">
        <v>1</v>
      </c>
      <c r="L3282" s="27">
        <v>21</v>
      </c>
      <c r="M3282" s="27">
        <v>300</v>
      </c>
      <c r="N3282" s="27">
        <v>3.3</v>
      </c>
      <c r="O3282" s="27">
        <v>2013</v>
      </c>
      <c r="P3282" s="27">
        <v>11</v>
      </c>
      <c r="Q3282" s="27">
        <v>18</v>
      </c>
      <c r="R3282" s="28">
        <f>DATE('Raw Data'!$O3282,'Raw Data'!$P3282,'Raw Data'!$Q3282)</f>
        <v>41596</v>
      </c>
      <c r="S3282" s="27" t="str">
        <f>CONCATENATE(MID('Raw Data'!$H3282,FIND("(",'Raw Data'!$H3282)+1,FIND(")",'Raw Data'!$H3282)-FIND("(",'Raw Data'!$H3282)-1),"",'Raw Data'!$M3282)</f>
        <v>Rs.300</v>
      </c>
      <c r="T3282" s="27">
        <f t="shared" si="51"/>
        <v>1</v>
      </c>
      <c r="U3282" s="29">
        <f>'Raw Data'!$M3282*'Raw Data'!$T3282</f>
        <v>300</v>
      </c>
    </row>
    <row r="3283" spans="1:21" x14ac:dyDescent="0.3">
      <c r="A3283" s="20">
        <v>310279</v>
      </c>
      <c r="B3283" s="27" t="s">
        <v>6665</v>
      </c>
      <c r="C3283" s="27">
        <v>1</v>
      </c>
      <c r="D3283" s="27" t="str">
        <f>VLOOKUP('Raw Data'!$C3283,'country description'!$A$2:$B$16,2,0)</f>
        <v>India</v>
      </c>
      <c r="E3283" s="27" t="s">
        <v>14</v>
      </c>
      <c r="F3283" s="27" t="s">
        <v>6666</v>
      </c>
      <c r="G3283" s="27" t="s">
        <v>404</v>
      </c>
      <c r="H3283" s="27" t="s">
        <v>18</v>
      </c>
      <c r="I3283" s="27" t="s">
        <v>19</v>
      </c>
      <c r="J3283" s="27" t="s">
        <v>19</v>
      </c>
      <c r="K3283" s="27">
        <v>1</v>
      </c>
      <c r="L3283" s="27">
        <v>5</v>
      </c>
      <c r="M3283" s="27">
        <v>300</v>
      </c>
      <c r="N3283" s="27">
        <v>2.9</v>
      </c>
      <c r="O3283" s="27">
        <v>2012</v>
      </c>
      <c r="P3283" s="27">
        <v>11</v>
      </c>
      <c r="Q3283" s="27">
        <v>17</v>
      </c>
      <c r="R3283" s="28">
        <f>DATE('Raw Data'!$O3283,'Raw Data'!$P3283,'Raw Data'!$Q3283)</f>
        <v>41230</v>
      </c>
      <c r="S3283" s="27" t="str">
        <f>CONCATENATE(MID('Raw Data'!$H3283,FIND("(",'Raw Data'!$H3283)+1,FIND(")",'Raw Data'!$H3283)-FIND("(",'Raw Data'!$H3283)-1),"",'Raw Data'!$M3283)</f>
        <v>Rs.300</v>
      </c>
      <c r="T3283" s="27">
        <f t="shared" si="51"/>
        <v>1</v>
      </c>
      <c r="U3283" s="29">
        <f>'Raw Data'!$M3283*'Raw Data'!$T3283</f>
        <v>300</v>
      </c>
    </row>
    <row r="3284" spans="1:21" x14ac:dyDescent="0.3">
      <c r="A3284" s="20">
        <v>18221405</v>
      </c>
      <c r="B3284" s="27" t="s">
        <v>6118</v>
      </c>
      <c r="C3284" s="27">
        <v>1</v>
      </c>
      <c r="D3284" s="27" t="str">
        <f>VLOOKUP('Raw Data'!$C3284,'country description'!$A$2:$B$16,2,0)</f>
        <v>India</v>
      </c>
      <c r="E3284" s="27" t="s">
        <v>14</v>
      </c>
      <c r="F3284" s="27" t="s">
        <v>6667</v>
      </c>
      <c r="G3284" s="27" t="s">
        <v>5264</v>
      </c>
      <c r="H3284" s="27" t="s">
        <v>18</v>
      </c>
      <c r="I3284" s="27" t="s">
        <v>19</v>
      </c>
      <c r="J3284" s="27" t="s">
        <v>19</v>
      </c>
      <c r="K3284" s="27">
        <v>1</v>
      </c>
      <c r="L3284" s="27">
        <v>28</v>
      </c>
      <c r="M3284" s="27">
        <v>300</v>
      </c>
      <c r="N3284" s="27">
        <v>3.4</v>
      </c>
      <c r="O3284" s="27">
        <v>2014</v>
      </c>
      <c r="P3284" s="27">
        <v>11</v>
      </c>
      <c r="Q3284" s="27">
        <v>8</v>
      </c>
      <c r="R3284" s="28">
        <f>DATE('Raw Data'!$O3284,'Raw Data'!$P3284,'Raw Data'!$Q3284)</f>
        <v>41951</v>
      </c>
      <c r="S3284" s="27" t="str">
        <f>CONCATENATE(MID('Raw Data'!$H3284,FIND("(",'Raw Data'!$H3284)+1,FIND(")",'Raw Data'!$H3284)-FIND("(",'Raw Data'!$H3284)-1),"",'Raw Data'!$M3284)</f>
        <v>Rs.300</v>
      </c>
      <c r="T3284" s="27">
        <f t="shared" si="51"/>
        <v>1</v>
      </c>
      <c r="U3284" s="29">
        <f>'Raw Data'!$M3284*'Raw Data'!$T3284</f>
        <v>300</v>
      </c>
    </row>
    <row r="3285" spans="1:21" x14ac:dyDescent="0.3">
      <c r="A3285" s="20">
        <v>301377</v>
      </c>
      <c r="B3285" s="27" t="s">
        <v>892</v>
      </c>
      <c r="C3285" s="27">
        <v>1</v>
      </c>
      <c r="D3285" s="27" t="str">
        <f>VLOOKUP('Raw Data'!$C3285,'country description'!$A$2:$B$16,2,0)</f>
        <v>India</v>
      </c>
      <c r="E3285" s="27" t="s">
        <v>14</v>
      </c>
      <c r="F3285" s="27" t="s">
        <v>6668</v>
      </c>
      <c r="G3285" s="27" t="s">
        <v>5991</v>
      </c>
      <c r="H3285" s="27" t="s">
        <v>18</v>
      </c>
      <c r="I3285" s="27" t="s">
        <v>19</v>
      </c>
      <c r="J3285" s="27" t="s">
        <v>19</v>
      </c>
      <c r="K3285" s="27">
        <v>1</v>
      </c>
      <c r="L3285" s="27">
        <v>33</v>
      </c>
      <c r="M3285" s="27">
        <v>300</v>
      </c>
      <c r="N3285" s="27">
        <v>3.3</v>
      </c>
      <c r="O3285" s="27">
        <v>2014</v>
      </c>
      <c r="P3285" s="27">
        <v>11</v>
      </c>
      <c r="Q3285" s="27">
        <v>4</v>
      </c>
      <c r="R3285" s="28">
        <f>DATE('Raw Data'!$O3285,'Raw Data'!$P3285,'Raw Data'!$Q3285)</f>
        <v>41947</v>
      </c>
      <c r="S3285" s="27" t="str">
        <f>CONCATENATE(MID('Raw Data'!$H3285,FIND("(",'Raw Data'!$H3285)+1,FIND(")",'Raw Data'!$H3285)-FIND("(",'Raw Data'!$H3285)-1),"",'Raw Data'!$M3285)</f>
        <v>Rs.300</v>
      </c>
      <c r="T3285" s="27">
        <f t="shared" si="51"/>
        <v>1</v>
      </c>
      <c r="U3285" s="29">
        <f>'Raw Data'!$M3285*'Raw Data'!$T3285</f>
        <v>300</v>
      </c>
    </row>
    <row r="3286" spans="1:21" x14ac:dyDescent="0.3">
      <c r="A3286" s="20">
        <v>311657</v>
      </c>
      <c r="B3286" s="27" t="s">
        <v>6669</v>
      </c>
      <c r="C3286" s="27">
        <v>1</v>
      </c>
      <c r="D3286" s="27" t="str">
        <f>VLOOKUP('Raw Data'!$C3286,'country description'!$A$2:$B$16,2,0)</f>
        <v>India</v>
      </c>
      <c r="E3286" s="27" t="s">
        <v>14</v>
      </c>
      <c r="F3286" s="27" t="s">
        <v>6670</v>
      </c>
      <c r="G3286" s="27" t="s">
        <v>461</v>
      </c>
      <c r="H3286" s="27" t="s">
        <v>18</v>
      </c>
      <c r="I3286" s="27" t="s">
        <v>19</v>
      </c>
      <c r="J3286" s="27" t="s">
        <v>19</v>
      </c>
      <c r="K3286" s="27">
        <v>1</v>
      </c>
      <c r="L3286" s="27">
        <v>42</v>
      </c>
      <c r="M3286" s="27">
        <v>300</v>
      </c>
      <c r="N3286" s="27">
        <v>3.6</v>
      </c>
      <c r="O3286" s="27">
        <v>2017</v>
      </c>
      <c r="P3286" s="27">
        <v>10</v>
      </c>
      <c r="Q3286" s="27">
        <v>14</v>
      </c>
      <c r="R3286" s="28">
        <f>DATE('Raw Data'!$O3286,'Raw Data'!$P3286,'Raw Data'!$Q3286)</f>
        <v>43022</v>
      </c>
      <c r="S3286" s="27" t="str">
        <f>CONCATENATE(MID('Raw Data'!$H3286,FIND("(",'Raw Data'!$H3286)+1,FIND(")",'Raw Data'!$H3286)-FIND("(",'Raw Data'!$H3286)-1),"",'Raw Data'!$M3286)</f>
        <v>Rs.300</v>
      </c>
      <c r="T3286" s="27">
        <f t="shared" si="51"/>
        <v>1</v>
      </c>
      <c r="U3286" s="29">
        <f>'Raw Data'!$M3286*'Raw Data'!$T3286</f>
        <v>300</v>
      </c>
    </row>
    <row r="3287" spans="1:21" x14ac:dyDescent="0.3">
      <c r="A3287" s="20">
        <v>312925</v>
      </c>
      <c r="B3287" s="27" t="s">
        <v>6671</v>
      </c>
      <c r="C3287" s="27">
        <v>1</v>
      </c>
      <c r="D3287" s="27" t="str">
        <f>VLOOKUP('Raw Data'!$C3287,'country description'!$A$2:$B$16,2,0)</f>
        <v>India</v>
      </c>
      <c r="E3287" s="27" t="s">
        <v>14</v>
      </c>
      <c r="F3287" s="27" t="s">
        <v>6672</v>
      </c>
      <c r="G3287" s="27" t="s">
        <v>5950</v>
      </c>
      <c r="H3287" s="27" t="s">
        <v>18</v>
      </c>
      <c r="I3287" s="27" t="s">
        <v>19</v>
      </c>
      <c r="J3287" s="27" t="s">
        <v>19</v>
      </c>
      <c r="K3287" s="27">
        <v>1</v>
      </c>
      <c r="L3287" s="27">
        <v>21</v>
      </c>
      <c r="M3287" s="27">
        <v>300</v>
      </c>
      <c r="N3287" s="27">
        <v>3.4</v>
      </c>
      <c r="O3287" s="27">
        <v>2016</v>
      </c>
      <c r="P3287" s="27">
        <v>10</v>
      </c>
      <c r="Q3287" s="27">
        <v>12</v>
      </c>
      <c r="R3287" s="28">
        <f>DATE('Raw Data'!$O3287,'Raw Data'!$P3287,'Raw Data'!$Q3287)</f>
        <v>42655</v>
      </c>
      <c r="S3287" s="27" t="str">
        <f>CONCATENATE(MID('Raw Data'!$H3287,FIND("(",'Raw Data'!$H3287)+1,FIND(")",'Raw Data'!$H3287)-FIND("(",'Raw Data'!$H3287)-1),"",'Raw Data'!$M3287)</f>
        <v>Rs.300</v>
      </c>
      <c r="T3287" s="27">
        <f t="shared" si="51"/>
        <v>1</v>
      </c>
      <c r="U3287" s="29">
        <f>'Raw Data'!$M3287*'Raw Data'!$T3287</f>
        <v>300</v>
      </c>
    </row>
    <row r="3288" spans="1:21" x14ac:dyDescent="0.3">
      <c r="A3288" s="20">
        <v>302310</v>
      </c>
      <c r="B3288" s="27" t="s">
        <v>6673</v>
      </c>
      <c r="C3288" s="27">
        <v>1</v>
      </c>
      <c r="D3288" s="27" t="str">
        <f>VLOOKUP('Raw Data'!$C3288,'country description'!$A$2:$B$16,2,0)</f>
        <v>India</v>
      </c>
      <c r="E3288" s="27" t="s">
        <v>14</v>
      </c>
      <c r="F3288" s="27" t="s">
        <v>6674</v>
      </c>
      <c r="G3288" s="27" t="s">
        <v>749</v>
      </c>
      <c r="H3288" s="27" t="s">
        <v>18</v>
      </c>
      <c r="I3288" s="27" t="s">
        <v>19</v>
      </c>
      <c r="J3288" s="27" t="s">
        <v>19</v>
      </c>
      <c r="K3288" s="27">
        <v>1</v>
      </c>
      <c r="L3288" s="27">
        <v>50</v>
      </c>
      <c r="M3288" s="27">
        <v>300</v>
      </c>
      <c r="N3288" s="27">
        <v>3.6</v>
      </c>
      <c r="O3288" s="27">
        <v>2011</v>
      </c>
      <c r="P3288" s="27">
        <v>10</v>
      </c>
      <c r="Q3288" s="27">
        <v>1</v>
      </c>
      <c r="R3288" s="28">
        <f>DATE('Raw Data'!$O3288,'Raw Data'!$P3288,'Raw Data'!$Q3288)</f>
        <v>40817</v>
      </c>
      <c r="S3288" s="27" t="str">
        <f>CONCATENATE(MID('Raw Data'!$H3288,FIND("(",'Raw Data'!$H3288)+1,FIND(")",'Raw Data'!$H3288)-FIND("(",'Raw Data'!$H3288)-1),"",'Raw Data'!$M3288)</f>
        <v>Rs.300</v>
      </c>
      <c r="T3288" s="27">
        <f t="shared" si="51"/>
        <v>1</v>
      </c>
      <c r="U3288" s="29">
        <f>'Raw Data'!$M3288*'Raw Data'!$T3288</f>
        <v>300</v>
      </c>
    </row>
    <row r="3289" spans="1:21" x14ac:dyDescent="0.3">
      <c r="A3289" s="20">
        <v>18273614</v>
      </c>
      <c r="B3289" s="27" t="s">
        <v>6675</v>
      </c>
      <c r="C3289" s="27">
        <v>1</v>
      </c>
      <c r="D3289" s="27" t="str">
        <f>VLOOKUP('Raw Data'!$C3289,'country description'!$A$2:$B$16,2,0)</f>
        <v>India</v>
      </c>
      <c r="E3289" s="27" t="s">
        <v>14</v>
      </c>
      <c r="F3289" s="27" t="s">
        <v>6676</v>
      </c>
      <c r="G3289" s="27" t="s">
        <v>6677</v>
      </c>
      <c r="H3289" s="27" t="s">
        <v>18</v>
      </c>
      <c r="I3289" s="27" t="s">
        <v>19</v>
      </c>
      <c r="J3289" s="27" t="s">
        <v>19</v>
      </c>
      <c r="K3289" s="27">
        <v>1</v>
      </c>
      <c r="L3289" s="27">
        <v>45</v>
      </c>
      <c r="M3289" s="27">
        <v>300</v>
      </c>
      <c r="N3289" s="27">
        <v>2.6</v>
      </c>
      <c r="O3289" s="27">
        <v>2015</v>
      </c>
      <c r="P3289" s="27">
        <v>10</v>
      </c>
      <c r="Q3289" s="27">
        <v>5</v>
      </c>
      <c r="R3289" s="28">
        <f>DATE('Raw Data'!$O3289,'Raw Data'!$P3289,'Raw Data'!$Q3289)</f>
        <v>42282</v>
      </c>
      <c r="S3289" s="27" t="str">
        <f>CONCATENATE(MID('Raw Data'!$H3289,FIND("(",'Raw Data'!$H3289)+1,FIND(")",'Raw Data'!$H3289)-FIND("(",'Raw Data'!$H3289)-1),"",'Raw Data'!$M3289)</f>
        <v>Rs.300</v>
      </c>
      <c r="T3289" s="27">
        <f t="shared" si="51"/>
        <v>1</v>
      </c>
      <c r="U3289" s="29">
        <f>'Raw Data'!$M3289*'Raw Data'!$T3289</f>
        <v>300</v>
      </c>
    </row>
    <row r="3290" spans="1:21" x14ac:dyDescent="0.3">
      <c r="A3290" s="20">
        <v>18382372</v>
      </c>
      <c r="B3290" s="27" t="s">
        <v>6174</v>
      </c>
      <c r="C3290" s="27">
        <v>1</v>
      </c>
      <c r="D3290" s="27" t="str">
        <f>VLOOKUP('Raw Data'!$C3290,'country description'!$A$2:$B$16,2,0)</f>
        <v>India</v>
      </c>
      <c r="E3290" s="27" t="s">
        <v>14</v>
      </c>
      <c r="F3290" s="27" t="s">
        <v>6678</v>
      </c>
      <c r="G3290" s="27" t="s">
        <v>601</v>
      </c>
      <c r="H3290" s="27" t="s">
        <v>18</v>
      </c>
      <c r="I3290" s="27" t="s">
        <v>19</v>
      </c>
      <c r="J3290" s="27" t="s">
        <v>24</v>
      </c>
      <c r="K3290" s="27">
        <v>1</v>
      </c>
      <c r="L3290" s="27">
        <v>27</v>
      </c>
      <c r="M3290" s="27">
        <v>300</v>
      </c>
      <c r="N3290" s="27">
        <v>3.5</v>
      </c>
      <c r="O3290" s="27">
        <v>2016</v>
      </c>
      <c r="P3290" s="27">
        <v>10</v>
      </c>
      <c r="Q3290" s="27">
        <v>15</v>
      </c>
      <c r="R3290" s="28">
        <f>DATE('Raw Data'!$O3290,'Raw Data'!$P3290,'Raw Data'!$Q3290)</f>
        <v>42658</v>
      </c>
      <c r="S3290" s="27" t="str">
        <f>CONCATENATE(MID('Raw Data'!$H3290,FIND("(",'Raw Data'!$H3290)+1,FIND(")",'Raw Data'!$H3290)-FIND("(",'Raw Data'!$H3290)-1),"",'Raw Data'!$M3290)</f>
        <v>Rs.300</v>
      </c>
      <c r="T3290" s="27">
        <f t="shared" si="51"/>
        <v>1</v>
      </c>
      <c r="U3290" s="29">
        <f>'Raw Data'!$M3290*'Raw Data'!$T3290</f>
        <v>300</v>
      </c>
    </row>
    <row r="3291" spans="1:21" x14ac:dyDescent="0.3">
      <c r="A3291" s="20">
        <v>309688</v>
      </c>
      <c r="B3291" s="27" t="s">
        <v>6679</v>
      </c>
      <c r="C3291" s="27">
        <v>1</v>
      </c>
      <c r="D3291" s="27" t="str">
        <f>VLOOKUP('Raw Data'!$C3291,'country description'!$A$2:$B$16,2,0)</f>
        <v>India</v>
      </c>
      <c r="E3291" s="27" t="s">
        <v>14</v>
      </c>
      <c r="F3291" s="27" t="s">
        <v>6680</v>
      </c>
      <c r="G3291" s="27" t="s">
        <v>461</v>
      </c>
      <c r="H3291" s="27" t="s">
        <v>18</v>
      </c>
      <c r="I3291" s="27" t="s">
        <v>19</v>
      </c>
      <c r="J3291" s="27" t="s">
        <v>19</v>
      </c>
      <c r="K3291" s="27">
        <v>1</v>
      </c>
      <c r="L3291" s="27">
        <v>46</v>
      </c>
      <c r="M3291" s="27">
        <v>300</v>
      </c>
      <c r="N3291" s="27">
        <v>3.6</v>
      </c>
      <c r="O3291" s="27">
        <v>2017</v>
      </c>
      <c r="P3291" s="27">
        <v>10</v>
      </c>
      <c r="Q3291" s="27">
        <v>4</v>
      </c>
      <c r="R3291" s="28">
        <f>DATE('Raw Data'!$O3291,'Raw Data'!$P3291,'Raw Data'!$Q3291)</f>
        <v>43012</v>
      </c>
      <c r="S3291" s="27" t="str">
        <f>CONCATENATE(MID('Raw Data'!$H3291,FIND("(",'Raw Data'!$H3291)+1,FIND(")",'Raw Data'!$H3291)-FIND("(",'Raw Data'!$H3291)-1),"",'Raw Data'!$M3291)</f>
        <v>Rs.300</v>
      </c>
      <c r="T3291" s="27">
        <f t="shared" si="51"/>
        <v>1</v>
      </c>
      <c r="U3291" s="29">
        <f>'Raw Data'!$M3291*'Raw Data'!$T3291</f>
        <v>300</v>
      </c>
    </row>
    <row r="3292" spans="1:21" x14ac:dyDescent="0.3">
      <c r="A3292" s="20">
        <v>473</v>
      </c>
      <c r="B3292" s="27" t="s">
        <v>892</v>
      </c>
      <c r="C3292" s="27">
        <v>1</v>
      </c>
      <c r="D3292" s="27" t="str">
        <f>VLOOKUP('Raw Data'!$C3292,'country description'!$A$2:$B$16,2,0)</f>
        <v>India</v>
      </c>
      <c r="E3292" s="27" t="s">
        <v>14</v>
      </c>
      <c r="F3292" s="27" t="s">
        <v>6681</v>
      </c>
      <c r="G3292" s="27" t="s">
        <v>749</v>
      </c>
      <c r="H3292" s="27" t="s">
        <v>18</v>
      </c>
      <c r="I3292" s="27" t="s">
        <v>19</v>
      </c>
      <c r="J3292" s="27" t="s">
        <v>19</v>
      </c>
      <c r="K3292" s="27">
        <v>1</v>
      </c>
      <c r="L3292" s="27">
        <v>191</v>
      </c>
      <c r="M3292" s="27">
        <v>300</v>
      </c>
      <c r="N3292" s="27">
        <v>2.5</v>
      </c>
      <c r="O3292" s="27">
        <v>2016</v>
      </c>
      <c r="P3292" s="27">
        <v>10</v>
      </c>
      <c r="Q3292" s="27">
        <v>16</v>
      </c>
      <c r="R3292" s="28">
        <f>DATE('Raw Data'!$O3292,'Raw Data'!$P3292,'Raw Data'!$Q3292)</f>
        <v>42659</v>
      </c>
      <c r="S3292" s="27" t="str">
        <f>CONCATENATE(MID('Raw Data'!$H3292,FIND("(",'Raw Data'!$H3292)+1,FIND(")",'Raw Data'!$H3292)-FIND("(",'Raw Data'!$H3292)-1),"",'Raw Data'!$M3292)</f>
        <v>Rs.300</v>
      </c>
      <c r="T3292" s="27">
        <f t="shared" si="51"/>
        <v>1</v>
      </c>
      <c r="U3292" s="29">
        <f>'Raw Data'!$M3292*'Raw Data'!$T3292</f>
        <v>300</v>
      </c>
    </row>
    <row r="3293" spans="1:21" x14ac:dyDescent="0.3">
      <c r="A3293" s="20">
        <v>18398571</v>
      </c>
      <c r="B3293" s="27" t="s">
        <v>6016</v>
      </c>
      <c r="C3293" s="27">
        <v>1</v>
      </c>
      <c r="D3293" s="27" t="str">
        <f>VLOOKUP('Raw Data'!$C3293,'country description'!$A$2:$B$16,2,0)</f>
        <v>India</v>
      </c>
      <c r="E3293" s="27" t="s">
        <v>14</v>
      </c>
      <c r="F3293" s="27" t="s">
        <v>6682</v>
      </c>
      <c r="G3293" s="27" t="s">
        <v>407</v>
      </c>
      <c r="H3293" s="27" t="s">
        <v>18</v>
      </c>
      <c r="I3293" s="27" t="s">
        <v>19</v>
      </c>
      <c r="J3293" s="27" t="s">
        <v>19</v>
      </c>
      <c r="K3293" s="27">
        <v>1</v>
      </c>
      <c r="L3293" s="27">
        <v>42</v>
      </c>
      <c r="M3293" s="27">
        <v>300</v>
      </c>
      <c r="N3293" s="27">
        <v>3.6</v>
      </c>
      <c r="O3293" s="27">
        <v>2016</v>
      </c>
      <c r="P3293" s="27">
        <v>10</v>
      </c>
      <c r="Q3293" s="27">
        <v>19</v>
      </c>
      <c r="R3293" s="28">
        <f>DATE('Raw Data'!$O3293,'Raw Data'!$P3293,'Raw Data'!$Q3293)</f>
        <v>42662</v>
      </c>
      <c r="S3293" s="27" t="str">
        <f>CONCATENATE(MID('Raw Data'!$H3293,FIND("(",'Raw Data'!$H3293)+1,FIND(")",'Raw Data'!$H3293)-FIND("(",'Raw Data'!$H3293)-1),"",'Raw Data'!$M3293)</f>
        <v>Rs.300</v>
      </c>
      <c r="T3293" s="27">
        <f t="shared" si="51"/>
        <v>1</v>
      </c>
      <c r="U3293" s="29">
        <f>'Raw Data'!$M3293*'Raw Data'!$T3293</f>
        <v>300</v>
      </c>
    </row>
    <row r="3294" spans="1:21" x14ac:dyDescent="0.3">
      <c r="A3294" s="20">
        <v>18441835</v>
      </c>
      <c r="B3294" s="27" t="s">
        <v>6683</v>
      </c>
      <c r="C3294" s="27">
        <v>1</v>
      </c>
      <c r="D3294" s="27" t="str">
        <f>VLOOKUP('Raw Data'!$C3294,'country description'!$A$2:$B$16,2,0)</f>
        <v>India</v>
      </c>
      <c r="E3294" s="27" t="s">
        <v>14</v>
      </c>
      <c r="F3294" s="27" t="s">
        <v>6684</v>
      </c>
      <c r="G3294" s="27" t="s">
        <v>566</v>
      </c>
      <c r="H3294" s="27" t="s">
        <v>18</v>
      </c>
      <c r="I3294" s="27" t="s">
        <v>19</v>
      </c>
      <c r="J3294" s="27" t="s">
        <v>19</v>
      </c>
      <c r="K3294" s="27">
        <v>1</v>
      </c>
      <c r="L3294" s="27">
        <v>2</v>
      </c>
      <c r="M3294" s="27">
        <v>300</v>
      </c>
      <c r="N3294" s="27">
        <v>1</v>
      </c>
      <c r="O3294" s="27">
        <v>2016</v>
      </c>
      <c r="P3294" s="27">
        <v>10</v>
      </c>
      <c r="Q3294" s="27">
        <v>27</v>
      </c>
      <c r="R3294" s="28">
        <f>DATE('Raw Data'!$O3294,'Raw Data'!$P3294,'Raw Data'!$Q3294)</f>
        <v>42670</v>
      </c>
      <c r="S3294" s="27" t="str">
        <f>CONCATENATE(MID('Raw Data'!$H3294,FIND("(",'Raw Data'!$H3294)+1,FIND(")",'Raw Data'!$H3294)-FIND("(",'Raw Data'!$H3294)-1),"",'Raw Data'!$M3294)</f>
        <v>Rs.300</v>
      </c>
      <c r="T3294" s="27">
        <f t="shared" si="51"/>
        <v>1</v>
      </c>
      <c r="U3294" s="29">
        <f>'Raw Data'!$M3294*'Raw Data'!$T3294</f>
        <v>300</v>
      </c>
    </row>
    <row r="3295" spans="1:21" x14ac:dyDescent="0.3">
      <c r="A3295" s="20">
        <v>6605</v>
      </c>
      <c r="B3295" s="27" t="s">
        <v>6685</v>
      </c>
      <c r="C3295" s="27">
        <v>1</v>
      </c>
      <c r="D3295" s="27" t="str">
        <f>VLOOKUP('Raw Data'!$C3295,'country description'!$A$2:$B$16,2,0)</f>
        <v>India</v>
      </c>
      <c r="E3295" s="27" t="s">
        <v>14</v>
      </c>
      <c r="F3295" s="27" t="s">
        <v>6686</v>
      </c>
      <c r="G3295" s="27" t="s">
        <v>1487</v>
      </c>
      <c r="H3295" s="27" t="s">
        <v>18</v>
      </c>
      <c r="I3295" s="27" t="s">
        <v>19</v>
      </c>
      <c r="J3295" s="27" t="s">
        <v>19</v>
      </c>
      <c r="K3295" s="27">
        <v>1</v>
      </c>
      <c r="L3295" s="27">
        <v>71</v>
      </c>
      <c r="M3295" s="27">
        <v>300</v>
      </c>
      <c r="N3295" s="27">
        <v>3.6</v>
      </c>
      <c r="O3295" s="27">
        <v>2014</v>
      </c>
      <c r="P3295" s="27">
        <v>10</v>
      </c>
      <c r="Q3295" s="27">
        <v>17</v>
      </c>
      <c r="R3295" s="28">
        <f>DATE('Raw Data'!$O3295,'Raw Data'!$P3295,'Raw Data'!$Q3295)</f>
        <v>41929</v>
      </c>
      <c r="S3295" s="27" t="str">
        <f>CONCATENATE(MID('Raw Data'!$H3295,FIND("(",'Raw Data'!$H3295)+1,FIND(")",'Raw Data'!$H3295)-FIND("(",'Raw Data'!$H3295)-1),"",'Raw Data'!$M3295)</f>
        <v>Rs.300</v>
      </c>
      <c r="T3295" s="27">
        <f t="shared" si="51"/>
        <v>1</v>
      </c>
      <c r="U3295" s="29">
        <f>'Raw Data'!$M3295*'Raw Data'!$T3295</f>
        <v>300</v>
      </c>
    </row>
    <row r="3296" spans="1:21" x14ac:dyDescent="0.3">
      <c r="A3296" s="20">
        <v>18107859</v>
      </c>
      <c r="B3296" s="27" t="s">
        <v>6687</v>
      </c>
      <c r="C3296" s="27">
        <v>1</v>
      </c>
      <c r="D3296" s="27" t="str">
        <f>VLOOKUP('Raw Data'!$C3296,'country description'!$A$2:$B$16,2,0)</f>
        <v>India</v>
      </c>
      <c r="E3296" s="27" t="s">
        <v>14</v>
      </c>
      <c r="F3296" s="27" t="s">
        <v>6688</v>
      </c>
      <c r="G3296" s="27" t="s">
        <v>749</v>
      </c>
      <c r="H3296" s="27" t="s">
        <v>18</v>
      </c>
      <c r="I3296" s="27" t="s">
        <v>19</v>
      </c>
      <c r="J3296" s="27" t="s">
        <v>19</v>
      </c>
      <c r="K3296" s="27">
        <v>1</v>
      </c>
      <c r="L3296" s="27">
        <v>4</v>
      </c>
      <c r="M3296" s="27">
        <v>300</v>
      </c>
      <c r="N3296" s="27">
        <v>2.9</v>
      </c>
      <c r="O3296" s="27">
        <v>2016</v>
      </c>
      <c r="P3296" s="27">
        <v>10</v>
      </c>
      <c r="Q3296" s="27">
        <v>12</v>
      </c>
      <c r="R3296" s="28">
        <f>DATE('Raw Data'!$O3296,'Raw Data'!$P3296,'Raw Data'!$Q3296)</f>
        <v>42655</v>
      </c>
      <c r="S3296" s="27" t="str">
        <f>CONCATENATE(MID('Raw Data'!$H3296,FIND("(",'Raw Data'!$H3296)+1,FIND(")",'Raw Data'!$H3296)-FIND("(",'Raw Data'!$H3296)-1),"",'Raw Data'!$M3296)</f>
        <v>Rs.300</v>
      </c>
      <c r="T3296" s="27">
        <f t="shared" si="51"/>
        <v>1</v>
      </c>
      <c r="U3296" s="29">
        <f>'Raw Data'!$M3296*'Raw Data'!$T3296</f>
        <v>300</v>
      </c>
    </row>
    <row r="3297" spans="1:21" x14ac:dyDescent="0.3">
      <c r="A3297" s="20">
        <v>18264980</v>
      </c>
      <c r="B3297" s="27" t="s">
        <v>6689</v>
      </c>
      <c r="C3297" s="27">
        <v>1</v>
      </c>
      <c r="D3297" s="27" t="str">
        <f>VLOOKUP('Raw Data'!$C3297,'country description'!$A$2:$B$16,2,0)</f>
        <v>India</v>
      </c>
      <c r="E3297" s="27" t="s">
        <v>14</v>
      </c>
      <c r="F3297" s="27" t="s">
        <v>6690</v>
      </c>
      <c r="G3297" s="27" t="s">
        <v>1180</v>
      </c>
      <c r="H3297" s="27" t="s">
        <v>18</v>
      </c>
      <c r="I3297" s="27" t="s">
        <v>19</v>
      </c>
      <c r="J3297" s="27" t="s">
        <v>19</v>
      </c>
      <c r="K3297" s="27">
        <v>1</v>
      </c>
      <c r="L3297" s="27">
        <v>1</v>
      </c>
      <c r="M3297" s="27">
        <v>300</v>
      </c>
      <c r="N3297" s="27">
        <v>1</v>
      </c>
      <c r="O3297" s="27">
        <v>2014</v>
      </c>
      <c r="P3297" s="27">
        <v>10</v>
      </c>
      <c r="Q3297" s="27">
        <v>20</v>
      </c>
      <c r="R3297" s="28">
        <f>DATE('Raw Data'!$O3297,'Raw Data'!$P3297,'Raw Data'!$Q3297)</f>
        <v>41932</v>
      </c>
      <c r="S3297" s="27" t="str">
        <f>CONCATENATE(MID('Raw Data'!$H3297,FIND("(",'Raw Data'!$H3297)+1,FIND(")",'Raw Data'!$H3297)-FIND("(",'Raw Data'!$H3297)-1),"",'Raw Data'!$M3297)</f>
        <v>Rs.300</v>
      </c>
      <c r="T3297" s="27">
        <f t="shared" si="51"/>
        <v>1</v>
      </c>
      <c r="U3297" s="29">
        <f>'Raw Data'!$M3297*'Raw Data'!$T3297</f>
        <v>300</v>
      </c>
    </row>
    <row r="3298" spans="1:21" x14ac:dyDescent="0.3">
      <c r="A3298" s="20">
        <v>18366009</v>
      </c>
      <c r="B3298" s="27" t="s">
        <v>6691</v>
      </c>
      <c r="C3298" s="27">
        <v>1</v>
      </c>
      <c r="D3298" s="27" t="str">
        <f>VLOOKUP('Raw Data'!$C3298,'country description'!$A$2:$B$16,2,0)</f>
        <v>India</v>
      </c>
      <c r="E3298" s="27" t="s">
        <v>14</v>
      </c>
      <c r="F3298" s="27" t="s">
        <v>6692</v>
      </c>
      <c r="G3298" s="27" t="s">
        <v>595</v>
      </c>
      <c r="H3298" s="27" t="s">
        <v>18</v>
      </c>
      <c r="I3298" s="27" t="s">
        <v>19</v>
      </c>
      <c r="J3298" s="27" t="s">
        <v>19</v>
      </c>
      <c r="K3298" s="27">
        <v>1</v>
      </c>
      <c r="L3298" s="27">
        <v>33</v>
      </c>
      <c r="M3298" s="27">
        <v>300</v>
      </c>
      <c r="N3298" s="27">
        <v>3.6</v>
      </c>
      <c r="O3298" s="27">
        <v>2016</v>
      </c>
      <c r="P3298" s="27">
        <v>10</v>
      </c>
      <c r="Q3298" s="27">
        <v>13</v>
      </c>
      <c r="R3298" s="28">
        <f>DATE('Raw Data'!$O3298,'Raw Data'!$P3298,'Raw Data'!$Q3298)</f>
        <v>42656</v>
      </c>
      <c r="S3298" s="27" t="str">
        <f>CONCATENATE(MID('Raw Data'!$H3298,FIND("(",'Raw Data'!$H3298)+1,FIND(")",'Raw Data'!$H3298)-FIND("(",'Raw Data'!$H3298)-1),"",'Raw Data'!$M3298)</f>
        <v>Rs.300</v>
      </c>
      <c r="T3298" s="27">
        <f t="shared" si="51"/>
        <v>1</v>
      </c>
      <c r="U3298" s="29">
        <f>'Raw Data'!$M3298*'Raw Data'!$T3298</f>
        <v>300</v>
      </c>
    </row>
    <row r="3299" spans="1:21" x14ac:dyDescent="0.3">
      <c r="A3299" s="20">
        <v>7383</v>
      </c>
      <c r="B3299" s="27" t="s">
        <v>6693</v>
      </c>
      <c r="C3299" s="27">
        <v>1</v>
      </c>
      <c r="D3299" s="27" t="str">
        <f>VLOOKUP('Raw Data'!$C3299,'country description'!$A$2:$B$16,2,0)</f>
        <v>India</v>
      </c>
      <c r="E3299" s="27" t="s">
        <v>14</v>
      </c>
      <c r="F3299" s="27" t="s">
        <v>6694</v>
      </c>
      <c r="G3299" s="27" t="s">
        <v>6695</v>
      </c>
      <c r="H3299" s="27" t="s">
        <v>18</v>
      </c>
      <c r="I3299" s="27" t="s">
        <v>19</v>
      </c>
      <c r="J3299" s="27" t="s">
        <v>19</v>
      </c>
      <c r="K3299" s="27">
        <v>1</v>
      </c>
      <c r="L3299" s="27">
        <v>38</v>
      </c>
      <c r="M3299" s="27">
        <v>300</v>
      </c>
      <c r="N3299" s="27">
        <v>2.6</v>
      </c>
      <c r="O3299" s="27">
        <v>2012</v>
      </c>
      <c r="P3299" s="27">
        <v>10</v>
      </c>
      <c r="Q3299" s="27">
        <v>18</v>
      </c>
      <c r="R3299" s="28">
        <f>DATE('Raw Data'!$O3299,'Raw Data'!$P3299,'Raw Data'!$Q3299)</f>
        <v>41200</v>
      </c>
      <c r="S3299" s="27" t="str">
        <f>CONCATENATE(MID('Raw Data'!$H3299,FIND("(",'Raw Data'!$H3299)+1,FIND(")",'Raw Data'!$H3299)-FIND("(",'Raw Data'!$H3299)-1),"",'Raw Data'!$M3299)</f>
        <v>Rs.300</v>
      </c>
      <c r="T3299" s="27">
        <f t="shared" si="51"/>
        <v>1</v>
      </c>
      <c r="U3299" s="29">
        <f>'Raw Data'!$M3299*'Raw Data'!$T3299</f>
        <v>300</v>
      </c>
    </row>
    <row r="3300" spans="1:21" x14ac:dyDescent="0.3">
      <c r="A3300" s="20">
        <v>18240475</v>
      </c>
      <c r="B3300" s="27" t="s">
        <v>6696</v>
      </c>
      <c r="C3300" s="27">
        <v>1</v>
      </c>
      <c r="D3300" s="27" t="str">
        <f>VLOOKUP('Raw Data'!$C3300,'country description'!$A$2:$B$16,2,0)</f>
        <v>India</v>
      </c>
      <c r="E3300" s="27" t="s">
        <v>14</v>
      </c>
      <c r="F3300" s="27" t="s">
        <v>6697</v>
      </c>
      <c r="G3300" s="27" t="s">
        <v>464</v>
      </c>
      <c r="H3300" s="27" t="s">
        <v>18</v>
      </c>
      <c r="I3300" s="27" t="s">
        <v>19</v>
      </c>
      <c r="J3300" s="27" t="s">
        <v>24</v>
      </c>
      <c r="K3300" s="27">
        <v>1</v>
      </c>
      <c r="L3300" s="27">
        <v>26</v>
      </c>
      <c r="M3300" s="27">
        <v>300</v>
      </c>
      <c r="N3300" s="27">
        <v>3.5</v>
      </c>
      <c r="O3300" s="27">
        <v>2015</v>
      </c>
      <c r="P3300" s="27">
        <v>10</v>
      </c>
      <c r="Q3300" s="27">
        <v>7</v>
      </c>
      <c r="R3300" s="28">
        <f>DATE('Raw Data'!$O3300,'Raw Data'!$P3300,'Raw Data'!$Q3300)</f>
        <v>42284</v>
      </c>
      <c r="S3300" s="27" t="str">
        <f>CONCATENATE(MID('Raw Data'!$H3300,FIND("(",'Raw Data'!$H3300)+1,FIND(")",'Raw Data'!$H3300)-FIND("(",'Raw Data'!$H3300)-1),"",'Raw Data'!$M3300)</f>
        <v>Rs.300</v>
      </c>
      <c r="T3300" s="27">
        <f t="shared" si="51"/>
        <v>1</v>
      </c>
      <c r="U3300" s="29">
        <f>'Raw Data'!$M3300*'Raw Data'!$T3300</f>
        <v>300</v>
      </c>
    </row>
    <row r="3301" spans="1:21" x14ac:dyDescent="0.3">
      <c r="A3301" s="20">
        <v>308704</v>
      </c>
      <c r="B3301" s="27" t="s">
        <v>6432</v>
      </c>
      <c r="C3301" s="27">
        <v>1</v>
      </c>
      <c r="D3301" s="27" t="str">
        <f>VLOOKUP('Raw Data'!$C3301,'country description'!$A$2:$B$16,2,0)</f>
        <v>India</v>
      </c>
      <c r="E3301" s="27" t="s">
        <v>14</v>
      </c>
      <c r="F3301" s="27" t="s">
        <v>6698</v>
      </c>
      <c r="G3301" s="27" t="s">
        <v>461</v>
      </c>
      <c r="H3301" s="27" t="s">
        <v>18</v>
      </c>
      <c r="I3301" s="27" t="s">
        <v>19</v>
      </c>
      <c r="J3301" s="27" t="s">
        <v>24</v>
      </c>
      <c r="K3301" s="27">
        <v>1</v>
      </c>
      <c r="L3301" s="27">
        <v>2</v>
      </c>
      <c r="M3301" s="27">
        <v>300</v>
      </c>
      <c r="N3301" s="27">
        <v>1</v>
      </c>
      <c r="O3301" s="27">
        <v>2015</v>
      </c>
      <c r="P3301" s="27">
        <v>10</v>
      </c>
      <c r="Q3301" s="27">
        <v>7</v>
      </c>
      <c r="R3301" s="28">
        <f>DATE('Raw Data'!$O3301,'Raw Data'!$P3301,'Raw Data'!$Q3301)</f>
        <v>42284</v>
      </c>
      <c r="S3301" s="27" t="str">
        <f>CONCATENATE(MID('Raw Data'!$H3301,FIND("(",'Raw Data'!$H3301)+1,FIND(")",'Raw Data'!$H3301)-FIND("(",'Raw Data'!$H3301)-1),"",'Raw Data'!$M3301)</f>
        <v>Rs.300</v>
      </c>
      <c r="T3301" s="27">
        <f t="shared" si="51"/>
        <v>1</v>
      </c>
      <c r="U3301" s="29">
        <f>'Raw Data'!$M3301*'Raw Data'!$T3301</f>
        <v>300</v>
      </c>
    </row>
    <row r="3302" spans="1:21" x14ac:dyDescent="0.3">
      <c r="A3302" s="20">
        <v>311846</v>
      </c>
      <c r="B3302" s="27" t="s">
        <v>6699</v>
      </c>
      <c r="C3302" s="27">
        <v>1</v>
      </c>
      <c r="D3302" s="27" t="str">
        <f>VLOOKUP('Raw Data'!$C3302,'country description'!$A$2:$B$16,2,0)</f>
        <v>India</v>
      </c>
      <c r="E3302" s="27" t="s">
        <v>14</v>
      </c>
      <c r="F3302" s="27" t="s">
        <v>6241</v>
      </c>
      <c r="G3302" s="27" t="s">
        <v>455</v>
      </c>
      <c r="H3302" s="27" t="s">
        <v>18</v>
      </c>
      <c r="I3302" s="27" t="s">
        <v>19</v>
      </c>
      <c r="J3302" s="27" t="s">
        <v>19</v>
      </c>
      <c r="K3302" s="27">
        <v>1</v>
      </c>
      <c r="L3302" s="27">
        <v>10</v>
      </c>
      <c r="M3302" s="27">
        <v>300</v>
      </c>
      <c r="N3302" s="27">
        <v>3.2</v>
      </c>
      <c r="O3302" s="27">
        <v>2016</v>
      </c>
      <c r="P3302" s="27">
        <v>10</v>
      </c>
      <c r="Q3302" s="27">
        <v>11</v>
      </c>
      <c r="R3302" s="28">
        <f>DATE('Raw Data'!$O3302,'Raw Data'!$P3302,'Raw Data'!$Q3302)</f>
        <v>42654</v>
      </c>
      <c r="S3302" s="27" t="str">
        <f>CONCATENATE(MID('Raw Data'!$H3302,FIND("(",'Raw Data'!$H3302)+1,FIND(")",'Raw Data'!$H3302)-FIND("(",'Raw Data'!$H3302)-1),"",'Raw Data'!$M3302)</f>
        <v>Rs.300</v>
      </c>
      <c r="T3302" s="27">
        <f t="shared" si="51"/>
        <v>1</v>
      </c>
      <c r="U3302" s="29">
        <f>'Raw Data'!$M3302*'Raw Data'!$T3302</f>
        <v>300</v>
      </c>
    </row>
    <row r="3303" spans="1:21" x14ac:dyDescent="0.3">
      <c r="A3303" s="20">
        <v>8580</v>
      </c>
      <c r="B3303" s="27" t="s">
        <v>6062</v>
      </c>
      <c r="C3303" s="27">
        <v>1</v>
      </c>
      <c r="D3303" s="27" t="str">
        <f>VLOOKUP('Raw Data'!$C3303,'country description'!$A$2:$B$16,2,0)</f>
        <v>India</v>
      </c>
      <c r="E3303" s="27" t="s">
        <v>14</v>
      </c>
      <c r="F3303" s="27" t="s">
        <v>6700</v>
      </c>
      <c r="G3303" s="27" t="s">
        <v>601</v>
      </c>
      <c r="H3303" s="27" t="s">
        <v>18</v>
      </c>
      <c r="I3303" s="27" t="s">
        <v>19</v>
      </c>
      <c r="J3303" s="27" t="s">
        <v>19</v>
      </c>
      <c r="K3303" s="27">
        <v>1</v>
      </c>
      <c r="L3303" s="27">
        <v>25</v>
      </c>
      <c r="M3303" s="27">
        <v>300</v>
      </c>
      <c r="N3303" s="27">
        <v>3.1</v>
      </c>
      <c r="O3303" s="27">
        <v>2010</v>
      </c>
      <c r="P3303" s="27">
        <v>10</v>
      </c>
      <c r="Q3303" s="27">
        <v>13</v>
      </c>
      <c r="R3303" s="28">
        <f>DATE('Raw Data'!$O3303,'Raw Data'!$P3303,'Raw Data'!$Q3303)</f>
        <v>40464</v>
      </c>
      <c r="S3303" s="27" t="str">
        <f>CONCATENATE(MID('Raw Data'!$H3303,FIND("(",'Raw Data'!$H3303)+1,FIND(")",'Raw Data'!$H3303)-FIND("(",'Raw Data'!$H3303)-1),"",'Raw Data'!$M3303)</f>
        <v>Rs.300</v>
      </c>
      <c r="T3303" s="27">
        <f t="shared" si="51"/>
        <v>1</v>
      </c>
      <c r="U3303" s="29">
        <f>'Raw Data'!$M3303*'Raw Data'!$T3303</f>
        <v>300</v>
      </c>
    </row>
    <row r="3304" spans="1:21" x14ac:dyDescent="0.3">
      <c r="A3304" s="20">
        <v>18229077</v>
      </c>
      <c r="B3304" s="27" t="s">
        <v>6701</v>
      </c>
      <c r="C3304" s="27">
        <v>1</v>
      </c>
      <c r="D3304" s="27" t="str">
        <f>VLOOKUP('Raw Data'!$C3304,'country description'!$A$2:$B$16,2,0)</f>
        <v>India</v>
      </c>
      <c r="E3304" s="27" t="s">
        <v>14</v>
      </c>
      <c r="F3304" s="27" t="s">
        <v>6702</v>
      </c>
      <c r="G3304" s="27" t="s">
        <v>440</v>
      </c>
      <c r="H3304" s="27" t="s">
        <v>18</v>
      </c>
      <c r="I3304" s="27" t="s">
        <v>19</v>
      </c>
      <c r="J3304" s="27" t="s">
        <v>19</v>
      </c>
      <c r="K3304" s="27">
        <v>1</v>
      </c>
      <c r="L3304" s="27">
        <v>2</v>
      </c>
      <c r="M3304" s="27">
        <v>300</v>
      </c>
      <c r="N3304" s="27">
        <v>1</v>
      </c>
      <c r="O3304" s="27">
        <v>2018</v>
      </c>
      <c r="P3304" s="27">
        <v>10</v>
      </c>
      <c r="Q3304" s="27">
        <v>26</v>
      </c>
      <c r="R3304" s="28">
        <f>DATE('Raw Data'!$O3304,'Raw Data'!$P3304,'Raw Data'!$Q3304)</f>
        <v>43399</v>
      </c>
      <c r="S3304" s="27" t="str">
        <f>CONCATENATE(MID('Raw Data'!$H3304,FIND("(",'Raw Data'!$H3304)+1,FIND(")",'Raw Data'!$H3304)-FIND("(",'Raw Data'!$H3304)-1),"",'Raw Data'!$M3304)</f>
        <v>Rs.300</v>
      </c>
      <c r="T3304" s="27">
        <f t="shared" si="51"/>
        <v>1</v>
      </c>
      <c r="U3304" s="29">
        <f>'Raw Data'!$M3304*'Raw Data'!$T3304</f>
        <v>300</v>
      </c>
    </row>
    <row r="3305" spans="1:21" x14ac:dyDescent="0.3">
      <c r="A3305" s="20">
        <v>312926</v>
      </c>
      <c r="B3305" s="27" t="s">
        <v>6703</v>
      </c>
      <c r="C3305" s="27">
        <v>1</v>
      </c>
      <c r="D3305" s="27" t="str">
        <f>VLOOKUP('Raw Data'!$C3305,'country description'!$A$2:$B$16,2,0)</f>
        <v>India</v>
      </c>
      <c r="E3305" s="27" t="s">
        <v>14</v>
      </c>
      <c r="F3305" s="27" t="s">
        <v>6704</v>
      </c>
      <c r="G3305" s="27" t="s">
        <v>455</v>
      </c>
      <c r="H3305" s="27" t="s">
        <v>18</v>
      </c>
      <c r="I3305" s="27" t="s">
        <v>19</v>
      </c>
      <c r="J3305" s="27" t="s">
        <v>19</v>
      </c>
      <c r="K3305" s="27">
        <v>1</v>
      </c>
      <c r="L3305" s="27">
        <v>1</v>
      </c>
      <c r="M3305" s="27">
        <v>300</v>
      </c>
      <c r="N3305" s="27">
        <v>1</v>
      </c>
      <c r="O3305" s="27">
        <v>2010</v>
      </c>
      <c r="P3305" s="27">
        <v>10</v>
      </c>
      <c r="Q3305" s="27">
        <v>11</v>
      </c>
      <c r="R3305" s="28">
        <f>DATE('Raw Data'!$O3305,'Raw Data'!$P3305,'Raw Data'!$Q3305)</f>
        <v>40462</v>
      </c>
      <c r="S3305" s="27" t="str">
        <f>CONCATENATE(MID('Raw Data'!$H3305,FIND("(",'Raw Data'!$H3305)+1,FIND(")",'Raw Data'!$H3305)-FIND("(",'Raw Data'!$H3305)-1),"",'Raw Data'!$M3305)</f>
        <v>Rs.300</v>
      </c>
      <c r="T3305" s="27">
        <f t="shared" si="51"/>
        <v>1</v>
      </c>
      <c r="U3305" s="29">
        <f>'Raw Data'!$M3305*'Raw Data'!$T3305</f>
        <v>300</v>
      </c>
    </row>
    <row r="3306" spans="1:21" x14ac:dyDescent="0.3">
      <c r="A3306" s="20">
        <v>18245296</v>
      </c>
      <c r="B3306" s="27" t="s">
        <v>6705</v>
      </c>
      <c r="C3306" s="27">
        <v>1</v>
      </c>
      <c r="D3306" s="27" t="str">
        <f>VLOOKUP('Raw Data'!$C3306,'country description'!$A$2:$B$16,2,0)</f>
        <v>India</v>
      </c>
      <c r="E3306" s="27" t="s">
        <v>14</v>
      </c>
      <c r="F3306" s="27" t="s">
        <v>6706</v>
      </c>
      <c r="G3306" s="27" t="s">
        <v>461</v>
      </c>
      <c r="H3306" s="27" t="s">
        <v>18</v>
      </c>
      <c r="I3306" s="27" t="s">
        <v>19</v>
      </c>
      <c r="J3306" s="27" t="s">
        <v>19</v>
      </c>
      <c r="K3306" s="27">
        <v>1</v>
      </c>
      <c r="L3306" s="27">
        <v>2</v>
      </c>
      <c r="M3306" s="27">
        <v>300</v>
      </c>
      <c r="N3306" s="27">
        <v>1</v>
      </c>
      <c r="O3306" s="27">
        <v>2018</v>
      </c>
      <c r="P3306" s="27">
        <v>10</v>
      </c>
      <c r="Q3306" s="27">
        <v>4</v>
      </c>
      <c r="R3306" s="28">
        <f>DATE('Raw Data'!$O3306,'Raw Data'!$P3306,'Raw Data'!$Q3306)</f>
        <v>43377</v>
      </c>
      <c r="S3306" s="27" t="str">
        <f>CONCATENATE(MID('Raw Data'!$H3306,FIND("(",'Raw Data'!$H3306)+1,FIND(")",'Raw Data'!$H3306)-FIND("(",'Raw Data'!$H3306)-1),"",'Raw Data'!$M3306)</f>
        <v>Rs.300</v>
      </c>
      <c r="T3306" s="27">
        <f t="shared" si="51"/>
        <v>1</v>
      </c>
      <c r="U3306" s="29">
        <f>'Raw Data'!$M3306*'Raw Data'!$T3306</f>
        <v>300</v>
      </c>
    </row>
    <row r="3307" spans="1:21" x14ac:dyDescent="0.3">
      <c r="A3307" s="20">
        <v>18420444</v>
      </c>
      <c r="B3307" s="27" t="s">
        <v>1325</v>
      </c>
      <c r="C3307" s="27">
        <v>1</v>
      </c>
      <c r="D3307" s="27" t="str">
        <f>VLOOKUP('Raw Data'!$C3307,'country description'!$A$2:$B$16,2,0)</f>
        <v>India</v>
      </c>
      <c r="E3307" s="27" t="s">
        <v>14</v>
      </c>
      <c r="F3307" s="27" t="s">
        <v>6707</v>
      </c>
      <c r="G3307" s="27" t="s">
        <v>434</v>
      </c>
      <c r="H3307" s="27" t="s">
        <v>18</v>
      </c>
      <c r="I3307" s="27" t="s">
        <v>19</v>
      </c>
      <c r="J3307" s="27" t="s">
        <v>19</v>
      </c>
      <c r="K3307" s="27">
        <v>1</v>
      </c>
      <c r="L3307" s="27">
        <v>4</v>
      </c>
      <c r="M3307" s="27">
        <v>300</v>
      </c>
      <c r="N3307" s="27">
        <v>3</v>
      </c>
      <c r="O3307" s="27">
        <v>2012</v>
      </c>
      <c r="P3307" s="27">
        <v>10</v>
      </c>
      <c r="Q3307" s="27">
        <v>20</v>
      </c>
      <c r="R3307" s="28">
        <f>DATE('Raw Data'!$O3307,'Raw Data'!$P3307,'Raw Data'!$Q3307)</f>
        <v>41202</v>
      </c>
      <c r="S3307" s="27" t="str">
        <f>CONCATENATE(MID('Raw Data'!$H3307,FIND("(",'Raw Data'!$H3307)+1,FIND(")",'Raw Data'!$H3307)-FIND("(",'Raw Data'!$H3307)-1),"",'Raw Data'!$M3307)</f>
        <v>Rs.300</v>
      </c>
      <c r="T3307" s="27">
        <f t="shared" si="51"/>
        <v>1</v>
      </c>
      <c r="U3307" s="29">
        <f>'Raw Data'!$M3307*'Raw Data'!$T3307</f>
        <v>300</v>
      </c>
    </row>
    <row r="3308" spans="1:21" x14ac:dyDescent="0.3">
      <c r="A3308" s="20">
        <v>18443750</v>
      </c>
      <c r="B3308" s="27" t="s">
        <v>6118</v>
      </c>
      <c r="C3308" s="27">
        <v>1</v>
      </c>
      <c r="D3308" s="27" t="str">
        <f>VLOOKUP('Raw Data'!$C3308,'country description'!$A$2:$B$16,2,0)</f>
        <v>India</v>
      </c>
      <c r="E3308" s="27" t="s">
        <v>14</v>
      </c>
      <c r="F3308" s="27" t="s">
        <v>6708</v>
      </c>
      <c r="G3308" s="27" t="s">
        <v>5264</v>
      </c>
      <c r="H3308" s="27" t="s">
        <v>18</v>
      </c>
      <c r="I3308" s="27" t="s">
        <v>19</v>
      </c>
      <c r="J3308" s="27" t="s">
        <v>24</v>
      </c>
      <c r="K3308" s="27">
        <v>1</v>
      </c>
      <c r="L3308" s="27">
        <v>25</v>
      </c>
      <c r="M3308" s="27">
        <v>300</v>
      </c>
      <c r="N3308" s="27">
        <v>3.7</v>
      </c>
      <c r="O3308" s="27">
        <v>2018</v>
      </c>
      <c r="P3308" s="27">
        <v>10</v>
      </c>
      <c r="Q3308" s="27">
        <v>26</v>
      </c>
      <c r="R3308" s="28">
        <f>DATE('Raw Data'!$O3308,'Raw Data'!$P3308,'Raw Data'!$Q3308)</f>
        <v>43399</v>
      </c>
      <c r="S3308" s="27" t="str">
        <f>CONCATENATE(MID('Raw Data'!$H3308,FIND("(",'Raw Data'!$H3308)+1,FIND(")",'Raw Data'!$H3308)-FIND("(",'Raw Data'!$H3308)-1),"",'Raw Data'!$M3308)</f>
        <v>Rs.300</v>
      </c>
      <c r="T3308" s="27">
        <f t="shared" si="51"/>
        <v>1</v>
      </c>
      <c r="U3308" s="29">
        <f>'Raw Data'!$M3308*'Raw Data'!$T3308</f>
        <v>300</v>
      </c>
    </row>
    <row r="3309" spans="1:21" x14ac:dyDescent="0.3">
      <c r="A3309" s="20">
        <v>5931</v>
      </c>
      <c r="B3309" s="27" t="s">
        <v>6709</v>
      </c>
      <c r="C3309" s="27">
        <v>1</v>
      </c>
      <c r="D3309" s="27" t="str">
        <f>VLOOKUP('Raw Data'!$C3309,'country description'!$A$2:$B$16,2,0)</f>
        <v>India</v>
      </c>
      <c r="E3309" s="27" t="s">
        <v>14</v>
      </c>
      <c r="F3309" s="27" t="s">
        <v>6710</v>
      </c>
      <c r="G3309" s="27" t="s">
        <v>587</v>
      </c>
      <c r="H3309" s="27" t="s">
        <v>18</v>
      </c>
      <c r="I3309" s="27" t="s">
        <v>19</v>
      </c>
      <c r="J3309" s="27" t="s">
        <v>19</v>
      </c>
      <c r="K3309" s="27">
        <v>1</v>
      </c>
      <c r="L3309" s="27">
        <v>120</v>
      </c>
      <c r="M3309" s="27">
        <v>300</v>
      </c>
      <c r="N3309" s="27">
        <v>3.6</v>
      </c>
      <c r="O3309" s="27">
        <v>2016</v>
      </c>
      <c r="P3309" s="27">
        <v>10</v>
      </c>
      <c r="Q3309" s="27">
        <v>22</v>
      </c>
      <c r="R3309" s="28">
        <f>DATE('Raw Data'!$O3309,'Raw Data'!$P3309,'Raw Data'!$Q3309)</f>
        <v>42665</v>
      </c>
      <c r="S3309" s="27" t="str">
        <f>CONCATENATE(MID('Raw Data'!$H3309,FIND("(",'Raw Data'!$H3309)+1,FIND(")",'Raw Data'!$H3309)-FIND("(",'Raw Data'!$H3309)-1),"",'Raw Data'!$M3309)</f>
        <v>Rs.300</v>
      </c>
      <c r="T3309" s="27">
        <f t="shared" si="51"/>
        <v>1</v>
      </c>
      <c r="U3309" s="29">
        <f>'Raw Data'!$M3309*'Raw Data'!$T3309</f>
        <v>300</v>
      </c>
    </row>
    <row r="3310" spans="1:21" x14ac:dyDescent="0.3">
      <c r="A3310" s="20">
        <v>18157391</v>
      </c>
      <c r="B3310" s="27" t="s">
        <v>6711</v>
      </c>
      <c r="C3310" s="27">
        <v>1</v>
      </c>
      <c r="D3310" s="27" t="str">
        <f>VLOOKUP('Raw Data'!$C3310,'country description'!$A$2:$B$16,2,0)</f>
        <v>India</v>
      </c>
      <c r="E3310" s="27" t="s">
        <v>14</v>
      </c>
      <c r="F3310" s="27" t="s">
        <v>6712</v>
      </c>
      <c r="G3310" s="27" t="s">
        <v>1023</v>
      </c>
      <c r="H3310" s="27" t="s">
        <v>18</v>
      </c>
      <c r="I3310" s="27" t="s">
        <v>19</v>
      </c>
      <c r="J3310" s="27" t="s">
        <v>19</v>
      </c>
      <c r="K3310" s="27">
        <v>1</v>
      </c>
      <c r="L3310" s="27">
        <v>31</v>
      </c>
      <c r="M3310" s="27">
        <v>300</v>
      </c>
      <c r="N3310" s="27">
        <v>3.3</v>
      </c>
      <c r="O3310" s="27">
        <v>2015</v>
      </c>
      <c r="P3310" s="27">
        <v>10</v>
      </c>
      <c r="Q3310" s="27">
        <v>9</v>
      </c>
      <c r="R3310" s="28">
        <f>DATE('Raw Data'!$O3310,'Raw Data'!$P3310,'Raw Data'!$Q3310)</f>
        <v>42286</v>
      </c>
      <c r="S3310" s="27" t="str">
        <f>CONCATENATE(MID('Raw Data'!$H3310,FIND("(",'Raw Data'!$H3310)+1,FIND(")",'Raw Data'!$H3310)-FIND("(",'Raw Data'!$H3310)-1),"",'Raw Data'!$M3310)</f>
        <v>Rs.300</v>
      </c>
      <c r="T3310" s="27">
        <f t="shared" si="51"/>
        <v>1</v>
      </c>
      <c r="U3310" s="29">
        <f>'Raw Data'!$M3310*'Raw Data'!$T3310</f>
        <v>300</v>
      </c>
    </row>
    <row r="3311" spans="1:21" x14ac:dyDescent="0.3">
      <c r="A3311" s="20">
        <v>300185</v>
      </c>
      <c r="B3311" s="27" t="s">
        <v>6533</v>
      </c>
      <c r="C3311" s="27">
        <v>1</v>
      </c>
      <c r="D3311" s="27" t="str">
        <f>VLOOKUP('Raw Data'!$C3311,'country description'!$A$2:$B$16,2,0)</f>
        <v>India</v>
      </c>
      <c r="E3311" s="27" t="s">
        <v>14</v>
      </c>
      <c r="F3311" s="27" t="s">
        <v>6713</v>
      </c>
      <c r="G3311" s="27" t="s">
        <v>5267</v>
      </c>
      <c r="H3311" s="27" t="s">
        <v>18</v>
      </c>
      <c r="I3311" s="27" t="s">
        <v>19</v>
      </c>
      <c r="J3311" s="27" t="s">
        <v>24</v>
      </c>
      <c r="K3311" s="27">
        <v>1</v>
      </c>
      <c r="L3311" s="27">
        <v>115</v>
      </c>
      <c r="M3311" s="27">
        <v>300</v>
      </c>
      <c r="N3311" s="27">
        <v>3.5</v>
      </c>
      <c r="O3311" s="27">
        <v>2015</v>
      </c>
      <c r="P3311" s="27">
        <v>10</v>
      </c>
      <c r="Q3311" s="27">
        <v>21</v>
      </c>
      <c r="R3311" s="28">
        <f>DATE('Raw Data'!$O3311,'Raw Data'!$P3311,'Raw Data'!$Q3311)</f>
        <v>42298</v>
      </c>
      <c r="S3311" s="27" t="str">
        <f>CONCATENATE(MID('Raw Data'!$H3311,FIND("(",'Raw Data'!$H3311)+1,FIND(")",'Raw Data'!$H3311)-FIND("(",'Raw Data'!$H3311)-1),"",'Raw Data'!$M3311)</f>
        <v>Rs.300</v>
      </c>
      <c r="T3311" s="27">
        <f t="shared" si="51"/>
        <v>1</v>
      </c>
      <c r="U3311" s="29">
        <f>'Raw Data'!$M3311*'Raw Data'!$T3311</f>
        <v>300</v>
      </c>
    </row>
    <row r="3312" spans="1:21" x14ac:dyDescent="0.3">
      <c r="A3312" s="20">
        <v>18261701</v>
      </c>
      <c r="B3312" s="27" t="s">
        <v>6016</v>
      </c>
      <c r="C3312" s="27">
        <v>1</v>
      </c>
      <c r="D3312" s="27" t="str">
        <f>VLOOKUP('Raw Data'!$C3312,'country description'!$A$2:$B$16,2,0)</f>
        <v>India</v>
      </c>
      <c r="E3312" s="27" t="s">
        <v>14</v>
      </c>
      <c r="F3312" s="27" t="s">
        <v>6714</v>
      </c>
      <c r="G3312" s="27" t="s">
        <v>407</v>
      </c>
      <c r="H3312" s="27" t="s">
        <v>18</v>
      </c>
      <c r="I3312" s="27" t="s">
        <v>19</v>
      </c>
      <c r="J3312" s="27" t="s">
        <v>19</v>
      </c>
      <c r="K3312" s="27">
        <v>1</v>
      </c>
      <c r="L3312" s="27">
        <v>142</v>
      </c>
      <c r="M3312" s="27">
        <v>300</v>
      </c>
      <c r="N3312" s="27">
        <v>3.9</v>
      </c>
      <c r="O3312" s="27">
        <v>2010</v>
      </c>
      <c r="P3312" s="27">
        <v>10</v>
      </c>
      <c r="Q3312" s="27">
        <v>20</v>
      </c>
      <c r="R3312" s="28">
        <f>DATE('Raw Data'!$O3312,'Raw Data'!$P3312,'Raw Data'!$Q3312)</f>
        <v>40471</v>
      </c>
      <c r="S3312" s="27" t="str">
        <f>CONCATENATE(MID('Raw Data'!$H3312,FIND("(",'Raw Data'!$H3312)+1,FIND(")",'Raw Data'!$H3312)-FIND("(",'Raw Data'!$H3312)-1),"",'Raw Data'!$M3312)</f>
        <v>Rs.300</v>
      </c>
      <c r="T3312" s="27">
        <f t="shared" si="51"/>
        <v>1</v>
      </c>
      <c r="U3312" s="29">
        <f>'Raw Data'!$M3312*'Raw Data'!$T3312</f>
        <v>300</v>
      </c>
    </row>
    <row r="3313" spans="1:21" x14ac:dyDescent="0.3">
      <c r="A3313" s="20">
        <v>18433987</v>
      </c>
      <c r="B3313" s="27" t="s">
        <v>6715</v>
      </c>
      <c r="C3313" s="27">
        <v>1</v>
      </c>
      <c r="D3313" s="27" t="str">
        <f>VLOOKUP('Raw Data'!$C3313,'country description'!$A$2:$B$16,2,0)</f>
        <v>India</v>
      </c>
      <c r="E3313" s="27" t="s">
        <v>14</v>
      </c>
      <c r="F3313" s="27" t="s">
        <v>6716</v>
      </c>
      <c r="G3313" s="27" t="s">
        <v>587</v>
      </c>
      <c r="H3313" s="27" t="s">
        <v>18</v>
      </c>
      <c r="I3313" s="27" t="s">
        <v>19</v>
      </c>
      <c r="J3313" s="27" t="s">
        <v>19</v>
      </c>
      <c r="K3313" s="27">
        <v>1</v>
      </c>
      <c r="L3313" s="27">
        <v>9</v>
      </c>
      <c r="M3313" s="27">
        <v>300</v>
      </c>
      <c r="N3313" s="27">
        <v>3.1</v>
      </c>
      <c r="O3313" s="27">
        <v>2011</v>
      </c>
      <c r="P3313" s="27">
        <v>10</v>
      </c>
      <c r="Q3313" s="27">
        <v>3</v>
      </c>
      <c r="R3313" s="28">
        <f>DATE('Raw Data'!$O3313,'Raw Data'!$P3313,'Raw Data'!$Q3313)</f>
        <v>40819</v>
      </c>
      <c r="S3313" s="27" t="str">
        <f>CONCATENATE(MID('Raw Data'!$H3313,FIND("(",'Raw Data'!$H3313)+1,FIND(")",'Raw Data'!$H3313)-FIND("(",'Raw Data'!$H3313)-1),"",'Raw Data'!$M3313)</f>
        <v>Rs.300</v>
      </c>
      <c r="T3313" s="27">
        <f t="shared" si="51"/>
        <v>1</v>
      </c>
      <c r="U3313" s="29">
        <f>'Raw Data'!$M3313*'Raw Data'!$T3313</f>
        <v>300</v>
      </c>
    </row>
    <row r="3314" spans="1:21" x14ac:dyDescent="0.3">
      <c r="A3314" s="20">
        <v>18438457</v>
      </c>
      <c r="B3314" s="27" t="s">
        <v>6717</v>
      </c>
      <c r="C3314" s="27">
        <v>1</v>
      </c>
      <c r="D3314" s="27" t="str">
        <f>VLOOKUP('Raw Data'!$C3314,'country description'!$A$2:$B$16,2,0)</f>
        <v>India</v>
      </c>
      <c r="E3314" s="27" t="s">
        <v>14</v>
      </c>
      <c r="F3314" s="27" t="s">
        <v>6152</v>
      </c>
      <c r="G3314" s="27" t="s">
        <v>566</v>
      </c>
      <c r="H3314" s="27" t="s">
        <v>18</v>
      </c>
      <c r="I3314" s="27" t="s">
        <v>19</v>
      </c>
      <c r="J3314" s="27" t="s">
        <v>19</v>
      </c>
      <c r="K3314" s="27">
        <v>1</v>
      </c>
      <c r="L3314" s="27">
        <v>1</v>
      </c>
      <c r="M3314" s="27">
        <v>300</v>
      </c>
      <c r="N3314" s="27">
        <v>1</v>
      </c>
      <c r="O3314" s="27">
        <v>2018</v>
      </c>
      <c r="P3314" s="27">
        <v>10</v>
      </c>
      <c r="Q3314" s="27">
        <v>8</v>
      </c>
      <c r="R3314" s="28">
        <f>DATE('Raw Data'!$O3314,'Raw Data'!$P3314,'Raw Data'!$Q3314)</f>
        <v>43381</v>
      </c>
      <c r="S3314" s="27" t="str">
        <f>CONCATENATE(MID('Raw Data'!$H3314,FIND("(",'Raw Data'!$H3314)+1,FIND(")",'Raw Data'!$H3314)-FIND("(",'Raw Data'!$H3314)-1),"",'Raw Data'!$M3314)</f>
        <v>Rs.300</v>
      </c>
      <c r="T3314" s="27">
        <f t="shared" si="51"/>
        <v>1</v>
      </c>
      <c r="U3314" s="29">
        <f>'Raw Data'!$M3314*'Raw Data'!$T3314</f>
        <v>300</v>
      </c>
    </row>
    <row r="3315" spans="1:21" x14ac:dyDescent="0.3">
      <c r="A3315" s="20">
        <v>310728</v>
      </c>
      <c r="B3315" s="27" t="s">
        <v>6718</v>
      </c>
      <c r="C3315" s="27">
        <v>1</v>
      </c>
      <c r="D3315" s="27" t="str">
        <f>VLOOKUP('Raw Data'!$C3315,'country description'!$A$2:$B$16,2,0)</f>
        <v>India</v>
      </c>
      <c r="E3315" s="27" t="s">
        <v>14</v>
      </c>
      <c r="F3315" s="27" t="s">
        <v>6719</v>
      </c>
      <c r="G3315" s="27" t="s">
        <v>424</v>
      </c>
      <c r="H3315" s="27" t="s">
        <v>18</v>
      </c>
      <c r="I3315" s="27" t="s">
        <v>19</v>
      </c>
      <c r="J3315" s="27" t="s">
        <v>24</v>
      </c>
      <c r="K3315" s="27">
        <v>1</v>
      </c>
      <c r="L3315" s="27">
        <v>7</v>
      </c>
      <c r="M3315" s="27">
        <v>300</v>
      </c>
      <c r="N3315" s="27">
        <v>3</v>
      </c>
      <c r="O3315" s="27">
        <v>2013</v>
      </c>
      <c r="P3315" s="27">
        <v>10</v>
      </c>
      <c r="Q3315" s="27">
        <v>9</v>
      </c>
      <c r="R3315" s="28">
        <f>DATE('Raw Data'!$O3315,'Raw Data'!$P3315,'Raw Data'!$Q3315)</f>
        <v>41556</v>
      </c>
      <c r="S3315" s="27" t="str">
        <f>CONCATENATE(MID('Raw Data'!$H3315,FIND("(",'Raw Data'!$H3315)+1,FIND(")",'Raw Data'!$H3315)-FIND("(",'Raw Data'!$H3315)-1),"",'Raw Data'!$M3315)</f>
        <v>Rs.300</v>
      </c>
      <c r="T3315" s="27">
        <f t="shared" si="51"/>
        <v>1</v>
      </c>
      <c r="U3315" s="29">
        <f>'Raw Data'!$M3315*'Raw Data'!$T3315</f>
        <v>300</v>
      </c>
    </row>
    <row r="3316" spans="1:21" x14ac:dyDescent="0.3">
      <c r="A3316" s="20">
        <v>18485858</v>
      </c>
      <c r="B3316" s="27" t="s">
        <v>6720</v>
      </c>
      <c r="C3316" s="27">
        <v>1</v>
      </c>
      <c r="D3316" s="27" t="str">
        <f>VLOOKUP('Raw Data'!$C3316,'country description'!$A$2:$B$16,2,0)</f>
        <v>India</v>
      </c>
      <c r="E3316" s="27" t="s">
        <v>14</v>
      </c>
      <c r="F3316" s="27" t="s">
        <v>6721</v>
      </c>
      <c r="G3316" s="27" t="s">
        <v>6722</v>
      </c>
      <c r="H3316" s="27" t="s">
        <v>18</v>
      </c>
      <c r="I3316" s="27" t="s">
        <v>19</v>
      </c>
      <c r="J3316" s="27" t="s">
        <v>19</v>
      </c>
      <c r="K3316" s="27">
        <v>1</v>
      </c>
      <c r="L3316" s="27">
        <v>4</v>
      </c>
      <c r="M3316" s="27">
        <v>300</v>
      </c>
      <c r="N3316" s="27">
        <v>3</v>
      </c>
      <c r="O3316" s="27">
        <v>2012</v>
      </c>
      <c r="P3316" s="27">
        <v>10</v>
      </c>
      <c r="Q3316" s="27">
        <v>4</v>
      </c>
      <c r="R3316" s="28">
        <f>DATE('Raw Data'!$O3316,'Raw Data'!$P3316,'Raw Data'!$Q3316)</f>
        <v>41186</v>
      </c>
      <c r="S3316" s="27" t="str">
        <f>CONCATENATE(MID('Raw Data'!$H3316,FIND("(",'Raw Data'!$H3316)+1,FIND(")",'Raw Data'!$H3316)-FIND("(",'Raw Data'!$H3316)-1),"",'Raw Data'!$M3316)</f>
        <v>Rs.300</v>
      </c>
      <c r="T3316" s="27">
        <f t="shared" si="51"/>
        <v>1</v>
      </c>
      <c r="U3316" s="29">
        <f>'Raw Data'!$M3316*'Raw Data'!$T3316</f>
        <v>300</v>
      </c>
    </row>
    <row r="3317" spans="1:21" x14ac:dyDescent="0.3">
      <c r="A3317" s="20">
        <v>5964</v>
      </c>
      <c r="B3317" s="27" t="s">
        <v>6723</v>
      </c>
      <c r="C3317" s="27">
        <v>1</v>
      </c>
      <c r="D3317" s="27" t="str">
        <f>VLOOKUP('Raw Data'!$C3317,'country description'!$A$2:$B$16,2,0)</f>
        <v>India</v>
      </c>
      <c r="E3317" s="27" t="s">
        <v>14</v>
      </c>
      <c r="F3317" s="27" t="s">
        <v>6724</v>
      </c>
      <c r="G3317" s="27" t="s">
        <v>390</v>
      </c>
      <c r="H3317" s="27" t="s">
        <v>18</v>
      </c>
      <c r="I3317" s="27" t="s">
        <v>19</v>
      </c>
      <c r="J3317" s="27" t="s">
        <v>19</v>
      </c>
      <c r="K3317" s="27">
        <v>1</v>
      </c>
      <c r="L3317" s="27">
        <v>7</v>
      </c>
      <c r="M3317" s="27">
        <v>300</v>
      </c>
      <c r="N3317" s="27">
        <v>3</v>
      </c>
      <c r="O3317" s="27">
        <v>2010</v>
      </c>
      <c r="P3317" s="27">
        <v>10</v>
      </c>
      <c r="Q3317" s="27">
        <v>21</v>
      </c>
      <c r="R3317" s="28">
        <f>DATE('Raw Data'!$O3317,'Raw Data'!$P3317,'Raw Data'!$Q3317)</f>
        <v>40472</v>
      </c>
      <c r="S3317" s="27" t="str">
        <f>CONCATENATE(MID('Raw Data'!$H3317,FIND("(",'Raw Data'!$H3317)+1,FIND(")",'Raw Data'!$H3317)-FIND("(",'Raw Data'!$H3317)-1),"",'Raw Data'!$M3317)</f>
        <v>Rs.300</v>
      </c>
      <c r="T3317" s="27">
        <f t="shared" si="51"/>
        <v>1</v>
      </c>
      <c r="U3317" s="29">
        <f>'Raw Data'!$M3317*'Raw Data'!$T3317</f>
        <v>300</v>
      </c>
    </row>
    <row r="3318" spans="1:21" x14ac:dyDescent="0.3">
      <c r="A3318" s="20">
        <v>18089242</v>
      </c>
      <c r="B3318" s="27" t="s">
        <v>726</v>
      </c>
      <c r="C3318" s="27">
        <v>1</v>
      </c>
      <c r="D3318" s="27" t="str">
        <f>VLOOKUP('Raw Data'!$C3318,'country description'!$A$2:$B$16,2,0)</f>
        <v>India</v>
      </c>
      <c r="E3318" s="27" t="s">
        <v>14</v>
      </c>
      <c r="F3318" s="27" t="s">
        <v>6725</v>
      </c>
      <c r="G3318" s="27" t="s">
        <v>727</v>
      </c>
      <c r="H3318" s="27" t="s">
        <v>18</v>
      </c>
      <c r="I3318" s="27" t="s">
        <v>19</v>
      </c>
      <c r="J3318" s="27" t="s">
        <v>19</v>
      </c>
      <c r="K3318" s="27">
        <v>1</v>
      </c>
      <c r="L3318" s="27">
        <v>1</v>
      </c>
      <c r="M3318" s="27">
        <v>300</v>
      </c>
      <c r="N3318" s="27">
        <v>1</v>
      </c>
      <c r="O3318" s="27">
        <v>2014</v>
      </c>
      <c r="P3318" s="27">
        <v>10</v>
      </c>
      <c r="Q3318" s="27">
        <v>15</v>
      </c>
      <c r="R3318" s="28">
        <f>DATE('Raw Data'!$O3318,'Raw Data'!$P3318,'Raw Data'!$Q3318)</f>
        <v>41927</v>
      </c>
      <c r="S3318" s="27" t="str">
        <f>CONCATENATE(MID('Raw Data'!$H3318,FIND("(",'Raw Data'!$H3318)+1,FIND(")",'Raw Data'!$H3318)-FIND("(",'Raw Data'!$H3318)-1),"",'Raw Data'!$M3318)</f>
        <v>Rs.300</v>
      </c>
      <c r="T3318" s="27">
        <f t="shared" si="51"/>
        <v>1</v>
      </c>
      <c r="U3318" s="29">
        <f>'Raw Data'!$M3318*'Raw Data'!$T3318</f>
        <v>300</v>
      </c>
    </row>
    <row r="3319" spans="1:21" x14ac:dyDescent="0.3">
      <c r="A3319" s="20">
        <v>18428721</v>
      </c>
      <c r="B3319" s="27" t="s">
        <v>6726</v>
      </c>
      <c r="C3319" s="27">
        <v>1</v>
      </c>
      <c r="D3319" s="27" t="str">
        <f>VLOOKUP('Raw Data'!$C3319,'country description'!$A$2:$B$16,2,0)</f>
        <v>India</v>
      </c>
      <c r="E3319" s="27" t="s">
        <v>14</v>
      </c>
      <c r="F3319" s="27" t="s">
        <v>6727</v>
      </c>
      <c r="G3319" s="27" t="s">
        <v>464</v>
      </c>
      <c r="H3319" s="27" t="s">
        <v>18</v>
      </c>
      <c r="I3319" s="27" t="s">
        <v>19</v>
      </c>
      <c r="J3319" s="27" t="s">
        <v>19</v>
      </c>
      <c r="K3319" s="27">
        <v>1</v>
      </c>
      <c r="L3319" s="27">
        <v>2</v>
      </c>
      <c r="M3319" s="27">
        <v>300</v>
      </c>
      <c r="N3319" s="27">
        <v>1</v>
      </c>
      <c r="O3319" s="27">
        <v>2017</v>
      </c>
      <c r="P3319" s="27">
        <v>10</v>
      </c>
      <c r="Q3319" s="27">
        <v>4</v>
      </c>
      <c r="R3319" s="28">
        <f>DATE('Raw Data'!$O3319,'Raw Data'!$P3319,'Raw Data'!$Q3319)</f>
        <v>43012</v>
      </c>
      <c r="S3319" s="27" t="str">
        <f>CONCATENATE(MID('Raw Data'!$H3319,FIND("(",'Raw Data'!$H3319)+1,FIND(")",'Raw Data'!$H3319)-FIND("(",'Raw Data'!$H3319)-1),"",'Raw Data'!$M3319)</f>
        <v>Rs.300</v>
      </c>
      <c r="T3319" s="27">
        <f t="shared" si="51"/>
        <v>1</v>
      </c>
      <c r="U3319" s="29">
        <f>'Raw Data'!$M3319*'Raw Data'!$T3319</f>
        <v>300</v>
      </c>
    </row>
    <row r="3320" spans="1:21" x14ac:dyDescent="0.3">
      <c r="A3320" s="20">
        <v>6654</v>
      </c>
      <c r="B3320" s="27" t="s">
        <v>6728</v>
      </c>
      <c r="C3320" s="27">
        <v>1</v>
      </c>
      <c r="D3320" s="27" t="str">
        <f>VLOOKUP('Raw Data'!$C3320,'country description'!$A$2:$B$16,2,0)</f>
        <v>India</v>
      </c>
      <c r="E3320" s="27" t="s">
        <v>14</v>
      </c>
      <c r="F3320" s="27" t="s">
        <v>6729</v>
      </c>
      <c r="G3320" s="27" t="s">
        <v>455</v>
      </c>
      <c r="H3320" s="27" t="s">
        <v>18</v>
      </c>
      <c r="I3320" s="27" t="s">
        <v>19</v>
      </c>
      <c r="J3320" s="27" t="s">
        <v>19</v>
      </c>
      <c r="K3320" s="27">
        <v>1</v>
      </c>
      <c r="L3320" s="27">
        <v>25</v>
      </c>
      <c r="M3320" s="27">
        <v>300</v>
      </c>
      <c r="N3320" s="27">
        <v>3.1</v>
      </c>
      <c r="O3320" s="27">
        <v>2017</v>
      </c>
      <c r="P3320" s="27">
        <v>10</v>
      </c>
      <c r="Q3320" s="27">
        <v>3</v>
      </c>
      <c r="R3320" s="28">
        <f>DATE('Raw Data'!$O3320,'Raw Data'!$P3320,'Raw Data'!$Q3320)</f>
        <v>43011</v>
      </c>
      <c r="S3320" s="27" t="str">
        <f>CONCATENATE(MID('Raw Data'!$H3320,FIND("(",'Raw Data'!$H3320)+1,FIND(")",'Raw Data'!$H3320)-FIND("(",'Raw Data'!$H3320)-1),"",'Raw Data'!$M3320)</f>
        <v>Rs.300</v>
      </c>
      <c r="T3320" s="27">
        <f t="shared" si="51"/>
        <v>1</v>
      </c>
      <c r="U3320" s="29">
        <f>'Raw Data'!$M3320*'Raw Data'!$T3320</f>
        <v>300</v>
      </c>
    </row>
    <row r="3321" spans="1:21" x14ac:dyDescent="0.3">
      <c r="A3321" s="20">
        <v>18420420</v>
      </c>
      <c r="B3321" s="27" t="s">
        <v>6730</v>
      </c>
      <c r="C3321" s="27">
        <v>1</v>
      </c>
      <c r="D3321" s="27" t="str">
        <f>VLOOKUP('Raw Data'!$C3321,'country description'!$A$2:$B$16,2,0)</f>
        <v>India</v>
      </c>
      <c r="E3321" s="27" t="s">
        <v>14</v>
      </c>
      <c r="F3321" s="27" t="s">
        <v>6731</v>
      </c>
      <c r="G3321" s="27" t="s">
        <v>566</v>
      </c>
      <c r="H3321" s="27" t="s">
        <v>18</v>
      </c>
      <c r="I3321" s="27" t="s">
        <v>19</v>
      </c>
      <c r="J3321" s="27" t="s">
        <v>19</v>
      </c>
      <c r="K3321" s="27">
        <v>1</v>
      </c>
      <c r="L3321" s="27">
        <v>12</v>
      </c>
      <c r="M3321" s="27">
        <v>300</v>
      </c>
      <c r="N3321" s="27">
        <v>3.3</v>
      </c>
      <c r="O3321" s="27">
        <v>2017</v>
      </c>
      <c r="P3321" s="27">
        <v>10</v>
      </c>
      <c r="Q3321" s="27">
        <v>11</v>
      </c>
      <c r="R3321" s="28">
        <f>DATE('Raw Data'!$O3321,'Raw Data'!$P3321,'Raw Data'!$Q3321)</f>
        <v>43019</v>
      </c>
      <c r="S3321" s="27" t="str">
        <f>CONCATENATE(MID('Raw Data'!$H3321,FIND("(",'Raw Data'!$H3321)+1,FIND(")",'Raw Data'!$H3321)-FIND("(",'Raw Data'!$H3321)-1),"",'Raw Data'!$M3321)</f>
        <v>Rs.300</v>
      </c>
      <c r="T3321" s="27">
        <f t="shared" si="51"/>
        <v>1</v>
      </c>
      <c r="U3321" s="29">
        <f>'Raw Data'!$M3321*'Raw Data'!$T3321</f>
        <v>300</v>
      </c>
    </row>
    <row r="3322" spans="1:21" x14ac:dyDescent="0.3">
      <c r="A3322" s="20">
        <v>310440</v>
      </c>
      <c r="B3322" s="27" t="s">
        <v>6732</v>
      </c>
      <c r="C3322" s="27">
        <v>1</v>
      </c>
      <c r="D3322" s="27" t="str">
        <f>VLOOKUP('Raw Data'!$C3322,'country description'!$A$2:$B$16,2,0)</f>
        <v>India</v>
      </c>
      <c r="E3322" s="27" t="s">
        <v>14</v>
      </c>
      <c r="F3322" s="27" t="s">
        <v>6733</v>
      </c>
      <c r="G3322" s="27" t="s">
        <v>393</v>
      </c>
      <c r="H3322" s="27" t="s">
        <v>18</v>
      </c>
      <c r="I3322" s="27" t="s">
        <v>19</v>
      </c>
      <c r="J3322" s="27" t="s">
        <v>24</v>
      </c>
      <c r="K3322" s="27">
        <v>1</v>
      </c>
      <c r="L3322" s="27">
        <v>10</v>
      </c>
      <c r="M3322" s="27">
        <v>300</v>
      </c>
      <c r="N3322" s="27">
        <v>2.4</v>
      </c>
      <c r="O3322" s="27">
        <v>2017</v>
      </c>
      <c r="P3322" s="27">
        <v>10</v>
      </c>
      <c r="Q3322" s="27">
        <v>7</v>
      </c>
      <c r="R3322" s="28">
        <f>DATE('Raw Data'!$O3322,'Raw Data'!$P3322,'Raw Data'!$Q3322)</f>
        <v>43015</v>
      </c>
      <c r="S3322" s="27" t="str">
        <f>CONCATENATE(MID('Raw Data'!$H3322,FIND("(",'Raw Data'!$H3322)+1,FIND(")",'Raw Data'!$H3322)-FIND("(",'Raw Data'!$H3322)-1),"",'Raw Data'!$M3322)</f>
        <v>Rs.300</v>
      </c>
      <c r="T3322" s="27">
        <f t="shared" si="51"/>
        <v>1</v>
      </c>
      <c r="U3322" s="29">
        <f>'Raw Data'!$M3322*'Raw Data'!$T3322</f>
        <v>300</v>
      </c>
    </row>
    <row r="3323" spans="1:21" x14ac:dyDescent="0.3">
      <c r="A3323" s="20">
        <v>18451572</v>
      </c>
      <c r="B3323" s="27" t="s">
        <v>6734</v>
      </c>
      <c r="C3323" s="27">
        <v>1</v>
      </c>
      <c r="D3323" s="27" t="str">
        <f>VLOOKUP('Raw Data'!$C3323,'country description'!$A$2:$B$16,2,0)</f>
        <v>India</v>
      </c>
      <c r="E3323" s="27" t="s">
        <v>14</v>
      </c>
      <c r="F3323" s="27" t="s">
        <v>6735</v>
      </c>
      <c r="G3323" s="27" t="s">
        <v>6736</v>
      </c>
      <c r="H3323" s="27" t="s">
        <v>18</v>
      </c>
      <c r="I3323" s="27" t="s">
        <v>19</v>
      </c>
      <c r="J3323" s="27" t="s">
        <v>19</v>
      </c>
      <c r="K3323" s="27">
        <v>1</v>
      </c>
      <c r="L3323" s="27">
        <v>7</v>
      </c>
      <c r="M3323" s="27">
        <v>400</v>
      </c>
      <c r="N3323" s="27">
        <v>3.1</v>
      </c>
      <c r="O3323" s="27">
        <v>2018</v>
      </c>
      <c r="P3323" s="27">
        <v>9</v>
      </c>
      <c r="Q3323" s="27">
        <v>12</v>
      </c>
      <c r="R3323" s="28">
        <f>DATE('Raw Data'!$O3323,'Raw Data'!$P3323,'Raw Data'!$Q3323)</f>
        <v>43355</v>
      </c>
      <c r="S3323" s="27" t="str">
        <f>CONCATENATE(MID('Raw Data'!$H3323,FIND("(",'Raw Data'!$H3323)+1,FIND(")",'Raw Data'!$H3323)-FIND("(",'Raw Data'!$H3323)-1),"",'Raw Data'!$M3323)</f>
        <v>Rs.400</v>
      </c>
      <c r="T3323" s="27">
        <f t="shared" si="51"/>
        <v>1</v>
      </c>
      <c r="U3323" s="29">
        <f>'Raw Data'!$M3323*'Raw Data'!$T3323</f>
        <v>400</v>
      </c>
    </row>
    <row r="3324" spans="1:21" x14ac:dyDescent="0.3">
      <c r="A3324" s="20">
        <v>313193</v>
      </c>
      <c r="B3324" s="27" t="s">
        <v>1435</v>
      </c>
      <c r="C3324" s="27">
        <v>1</v>
      </c>
      <c r="D3324" s="27" t="str">
        <f>VLOOKUP('Raw Data'!$C3324,'country description'!$A$2:$B$16,2,0)</f>
        <v>India</v>
      </c>
      <c r="E3324" s="27" t="s">
        <v>14</v>
      </c>
      <c r="F3324" s="27" t="s">
        <v>6737</v>
      </c>
      <c r="G3324" s="27" t="s">
        <v>723</v>
      </c>
      <c r="H3324" s="27" t="s">
        <v>18</v>
      </c>
      <c r="I3324" s="27" t="s">
        <v>19</v>
      </c>
      <c r="J3324" s="27" t="s">
        <v>24</v>
      </c>
      <c r="K3324" s="27">
        <v>1</v>
      </c>
      <c r="L3324" s="27">
        <v>1</v>
      </c>
      <c r="M3324" s="27">
        <v>400</v>
      </c>
      <c r="N3324" s="27">
        <v>1</v>
      </c>
      <c r="O3324" s="27">
        <v>2017</v>
      </c>
      <c r="P3324" s="27">
        <v>9</v>
      </c>
      <c r="Q3324" s="27">
        <v>6</v>
      </c>
      <c r="R3324" s="28">
        <f>DATE('Raw Data'!$O3324,'Raw Data'!$P3324,'Raw Data'!$Q3324)</f>
        <v>42984</v>
      </c>
      <c r="S3324" s="27" t="str">
        <f>CONCATENATE(MID('Raw Data'!$H3324,FIND("(",'Raw Data'!$H3324)+1,FIND(")",'Raw Data'!$H3324)-FIND("(",'Raw Data'!$H3324)-1),"",'Raw Data'!$M3324)</f>
        <v>Rs.400</v>
      </c>
      <c r="T3324" s="27">
        <f t="shared" si="51"/>
        <v>1</v>
      </c>
      <c r="U3324" s="29">
        <f>'Raw Data'!$M3324*'Raw Data'!$T3324</f>
        <v>400</v>
      </c>
    </row>
    <row r="3325" spans="1:21" x14ac:dyDescent="0.3">
      <c r="A3325" s="20">
        <v>18057826</v>
      </c>
      <c r="B3325" s="27" t="s">
        <v>6738</v>
      </c>
      <c r="C3325" s="27">
        <v>1</v>
      </c>
      <c r="D3325" s="27" t="str">
        <f>VLOOKUP('Raw Data'!$C3325,'country description'!$A$2:$B$16,2,0)</f>
        <v>India</v>
      </c>
      <c r="E3325" s="27" t="s">
        <v>14</v>
      </c>
      <c r="F3325" s="27" t="s">
        <v>6739</v>
      </c>
      <c r="G3325" s="27" t="s">
        <v>390</v>
      </c>
      <c r="H3325" s="27" t="s">
        <v>18</v>
      </c>
      <c r="I3325" s="27" t="s">
        <v>19</v>
      </c>
      <c r="J3325" s="27" t="s">
        <v>19</v>
      </c>
      <c r="K3325" s="27">
        <v>1</v>
      </c>
      <c r="L3325" s="27">
        <v>45</v>
      </c>
      <c r="M3325" s="27">
        <v>400</v>
      </c>
      <c r="N3325" s="27">
        <v>3.4</v>
      </c>
      <c r="O3325" s="27">
        <v>2013</v>
      </c>
      <c r="P3325" s="27">
        <v>9</v>
      </c>
      <c r="Q3325" s="27">
        <v>4</v>
      </c>
      <c r="R3325" s="28">
        <f>DATE('Raw Data'!$O3325,'Raw Data'!$P3325,'Raw Data'!$Q3325)</f>
        <v>41521</v>
      </c>
      <c r="S3325" s="27" t="str">
        <f>CONCATENATE(MID('Raw Data'!$H3325,FIND("(",'Raw Data'!$H3325)+1,FIND(")",'Raw Data'!$H3325)-FIND("(",'Raw Data'!$H3325)-1),"",'Raw Data'!$M3325)</f>
        <v>Rs.400</v>
      </c>
      <c r="T3325" s="27">
        <f t="shared" si="51"/>
        <v>1</v>
      </c>
      <c r="U3325" s="29">
        <f>'Raw Data'!$M3325*'Raw Data'!$T3325</f>
        <v>400</v>
      </c>
    </row>
    <row r="3326" spans="1:21" x14ac:dyDescent="0.3">
      <c r="A3326" s="20">
        <v>18037834</v>
      </c>
      <c r="B3326" s="27" t="s">
        <v>6740</v>
      </c>
      <c r="C3326" s="27">
        <v>1</v>
      </c>
      <c r="D3326" s="27" t="str">
        <f>VLOOKUP('Raw Data'!$C3326,'country description'!$A$2:$B$16,2,0)</f>
        <v>India</v>
      </c>
      <c r="E3326" s="27" t="s">
        <v>14</v>
      </c>
      <c r="F3326" s="27" t="s">
        <v>6741</v>
      </c>
      <c r="G3326" s="27" t="s">
        <v>464</v>
      </c>
      <c r="H3326" s="27" t="s">
        <v>18</v>
      </c>
      <c r="I3326" s="27" t="s">
        <v>19</v>
      </c>
      <c r="J3326" s="27" t="s">
        <v>19</v>
      </c>
      <c r="K3326" s="27">
        <v>1</v>
      </c>
      <c r="L3326" s="27">
        <v>9</v>
      </c>
      <c r="M3326" s="27">
        <v>400</v>
      </c>
      <c r="N3326" s="27">
        <v>3.1</v>
      </c>
      <c r="O3326" s="27">
        <v>2010</v>
      </c>
      <c r="P3326" s="27">
        <v>9</v>
      </c>
      <c r="Q3326" s="27">
        <v>19</v>
      </c>
      <c r="R3326" s="28">
        <f>DATE('Raw Data'!$O3326,'Raw Data'!$P3326,'Raw Data'!$Q3326)</f>
        <v>40440</v>
      </c>
      <c r="S3326" s="27" t="str">
        <f>CONCATENATE(MID('Raw Data'!$H3326,FIND("(",'Raw Data'!$H3326)+1,FIND(")",'Raw Data'!$H3326)-FIND("(",'Raw Data'!$H3326)-1),"",'Raw Data'!$M3326)</f>
        <v>Rs.400</v>
      </c>
      <c r="T3326" s="27">
        <f t="shared" si="51"/>
        <v>1</v>
      </c>
      <c r="U3326" s="29">
        <f>'Raw Data'!$M3326*'Raw Data'!$T3326</f>
        <v>400</v>
      </c>
    </row>
    <row r="3327" spans="1:21" x14ac:dyDescent="0.3">
      <c r="A3327" s="20">
        <v>18475269</v>
      </c>
      <c r="B3327" s="27" t="s">
        <v>6742</v>
      </c>
      <c r="C3327" s="27">
        <v>1</v>
      </c>
      <c r="D3327" s="27" t="str">
        <f>VLOOKUP('Raw Data'!$C3327,'country description'!$A$2:$B$16,2,0)</f>
        <v>India</v>
      </c>
      <c r="E3327" s="27" t="s">
        <v>14</v>
      </c>
      <c r="F3327" s="27" t="s">
        <v>6743</v>
      </c>
      <c r="G3327" s="27" t="s">
        <v>6744</v>
      </c>
      <c r="H3327" s="27" t="s">
        <v>18</v>
      </c>
      <c r="I3327" s="27" t="s">
        <v>19</v>
      </c>
      <c r="J3327" s="27" t="s">
        <v>19</v>
      </c>
      <c r="K3327" s="27">
        <v>1</v>
      </c>
      <c r="L3327" s="27">
        <v>12</v>
      </c>
      <c r="M3327" s="27">
        <v>400</v>
      </c>
      <c r="N3327" s="27">
        <v>3.2</v>
      </c>
      <c r="O3327" s="27">
        <v>2015</v>
      </c>
      <c r="P3327" s="27">
        <v>9</v>
      </c>
      <c r="Q3327" s="27">
        <v>10</v>
      </c>
      <c r="R3327" s="28">
        <f>DATE('Raw Data'!$O3327,'Raw Data'!$P3327,'Raw Data'!$Q3327)</f>
        <v>42257</v>
      </c>
      <c r="S3327" s="27" t="str">
        <f>CONCATENATE(MID('Raw Data'!$H3327,FIND("(",'Raw Data'!$H3327)+1,FIND(")",'Raw Data'!$H3327)-FIND("(",'Raw Data'!$H3327)-1),"",'Raw Data'!$M3327)</f>
        <v>Rs.400</v>
      </c>
      <c r="T3327" s="27">
        <f t="shared" si="51"/>
        <v>1</v>
      </c>
      <c r="U3327" s="29">
        <f>'Raw Data'!$M3327*'Raw Data'!$T3327</f>
        <v>400</v>
      </c>
    </row>
    <row r="3328" spans="1:21" x14ac:dyDescent="0.3">
      <c r="A3328" s="20">
        <v>311327</v>
      </c>
      <c r="B3328" s="27" t="s">
        <v>6745</v>
      </c>
      <c r="C3328" s="27">
        <v>1</v>
      </c>
      <c r="D3328" s="27" t="str">
        <f>VLOOKUP('Raw Data'!$C3328,'country description'!$A$2:$B$16,2,0)</f>
        <v>India</v>
      </c>
      <c r="E3328" s="27" t="s">
        <v>14</v>
      </c>
      <c r="F3328" s="27" t="s">
        <v>6746</v>
      </c>
      <c r="G3328" s="27" t="s">
        <v>5267</v>
      </c>
      <c r="H3328" s="27" t="s">
        <v>18</v>
      </c>
      <c r="I3328" s="27" t="s">
        <v>19</v>
      </c>
      <c r="J3328" s="27" t="s">
        <v>24</v>
      </c>
      <c r="K3328" s="27">
        <v>1</v>
      </c>
      <c r="L3328" s="27">
        <v>101</v>
      </c>
      <c r="M3328" s="27">
        <v>400</v>
      </c>
      <c r="N3328" s="27">
        <v>2.4</v>
      </c>
      <c r="O3328" s="27">
        <v>2016</v>
      </c>
      <c r="P3328" s="27">
        <v>9</v>
      </c>
      <c r="Q3328" s="27">
        <v>17</v>
      </c>
      <c r="R3328" s="28">
        <f>DATE('Raw Data'!$O3328,'Raw Data'!$P3328,'Raw Data'!$Q3328)</f>
        <v>42630</v>
      </c>
      <c r="S3328" s="27" t="str">
        <f>CONCATENATE(MID('Raw Data'!$H3328,FIND("(",'Raw Data'!$H3328)+1,FIND(")",'Raw Data'!$H3328)-FIND("(",'Raw Data'!$H3328)-1),"",'Raw Data'!$M3328)</f>
        <v>Rs.400</v>
      </c>
      <c r="T3328" s="27">
        <f t="shared" si="51"/>
        <v>1</v>
      </c>
      <c r="U3328" s="29">
        <f>'Raw Data'!$M3328*'Raw Data'!$T3328</f>
        <v>400</v>
      </c>
    </row>
    <row r="3329" spans="1:21" x14ac:dyDescent="0.3">
      <c r="A3329" s="20">
        <v>18245254</v>
      </c>
      <c r="B3329" s="27" t="s">
        <v>6747</v>
      </c>
      <c r="C3329" s="27">
        <v>1</v>
      </c>
      <c r="D3329" s="27" t="str">
        <f>VLOOKUP('Raw Data'!$C3329,'country description'!$A$2:$B$16,2,0)</f>
        <v>India</v>
      </c>
      <c r="E3329" s="27" t="s">
        <v>14</v>
      </c>
      <c r="F3329" s="27" t="s">
        <v>6748</v>
      </c>
      <c r="G3329" s="27" t="s">
        <v>393</v>
      </c>
      <c r="H3329" s="27" t="s">
        <v>18</v>
      </c>
      <c r="I3329" s="27" t="s">
        <v>19</v>
      </c>
      <c r="J3329" s="27" t="s">
        <v>19</v>
      </c>
      <c r="K3329" s="27">
        <v>1</v>
      </c>
      <c r="L3329" s="27">
        <v>10</v>
      </c>
      <c r="M3329" s="27">
        <v>400</v>
      </c>
      <c r="N3329" s="27">
        <v>3.2</v>
      </c>
      <c r="O3329" s="27">
        <v>2015</v>
      </c>
      <c r="P3329" s="27">
        <v>9</v>
      </c>
      <c r="Q3329" s="27">
        <v>18</v>
      </c>
      <c r="R3329" s="28">
        <f>DATE('Raw Data'!$O3329,'Raw Data'!$P3329,'Raw Data'!$Q3329)</f>
        <v>42265</v>
      </c>
      <c r="S3329" s="27" t="str">
        <f>CONCATENATE(MID('Raw Data'!$H3329,FIND("(",'Raw Data'!$H3329)+1,FIND(")",'Raw Data'!$H3329)-FIND("(",'Raw Data'!$H3329)-1),"",'Raw Data'!$M3329)</f>
        <v>Rs.400</v>
      </c>
      <c r="T3329" s="27">
        <f t="shared" si="51"/>
        <v>1</v>
      </c>
      <c r="U3329" s="29">
        <f>'Raw Data'!$M3329*'Raw Data'!$T3329</f>
        <v>400</v>
      </c>
    </row>
    <row r="3330" spans="1:21" x14ac:dyDescent="0.3">
      <c r="A3330" s="20">
        <v>18378062</v>
      </c>
      <c r="B3330" s="27" t="s">
        <v>6749</v>
      </c>
      <c r="C3330" s="27">
        <v>1</v>
      </c>
      <c r="D3330" s="27" t="str">
        <f>VLOOKUP('Raw Data'!$C3330,'country description'!$A$2:$B$16,2,0)</f>
        <v>India</v>
      </c>
      <c r="E3330" s="27" t="s">
        <v>14</v>
      </c>
      <c r="F3330" s="27" t="s">
        <v>6750</v>
      </c>
      <c r="G3330" s="27" t="s">
        <v>393</v>
      </c>
      <c r="H3330" s="27" t="s">
        <v>18</v>
      </c>
      <c r="I3330" s="27" t="s">
        <v>19</v>
      </c>
      <c r="J3330" s="27" t="s">
        <v>24</v>
      </c>
      <c r="K3330" s="27">
        <v>1</v>
      </c>
      <c r="L3330" s="27">
        <v>3</v>
      </c>
      <c r="M3330" s="27">
        <v>400</v>
      </c>
      <c r="N3330" s="27">
        <v>1</v>
      </c>
      <c r="O3330" s="27">
        <v>2014</v>
      </c>
      <c r="P3330" s="27">
        <v>9</v>
      </c>
      <c r="Q3330" s="27">
        <v>28</v>
      </c>
      <c r="R3330" s="28">
        <f>DATE('Raw Data'!$O3330,'Raw Data'!$P3330,'Raw Data'!$Q3330)</f>
        <v>41910</v>
      </c>
      <c r="S3330" s="27" t="str">
        <f>CONCATENATE(MID('Raw Data'!$H3330,FIND("(",'Raw Data'!$H3330)+1,FIND(")",'Raw Data'!$H3330)-FIND("(",'Raw Data'!$H3330)-1),"",'Raw Data'!$M3330)</f>
        <v>Rs.400</v>
      </c>
      <c r="T3330" s="27">
        <f t="shared" ref="T3330:T3393" si="52">VLOOKUP(D3330,$Y$4:$Z$18,2,0)</f>
        <v>1</v>
      </c>
      <c r="U3330" s="29">
        <f>'Raw Data'!$M3330*'Raw Data'!$T3330</f>
        <v>400</v>
      </c>
    </row>
    <row r="3331" spans="1:21" x14ac:dyDescent="0.3">
      <c r="A3331" s="20">
        <v>18337922</v>
      </c>
      <c r="B3331" s="27" t="s">
        <v>6751</v>
      </c>
      <c r="C3331" s="27">
        <v>1</v>
      </c>
      <c r="D3331" s="27" t="str">
        <f>VLOOKUP('Raw Data'!$C3331,'country description'!$A$2:$B$16,2,0)</f>
        <v>India</v>
      </c>
      <c r="E3331" s="27" t="s">
        <v>14</v>
      </c>
      <c r="F3331" s="27" t="s">
        <v>6752</v>
      </c>
      <c r="G3331" s="27" t="s">
        <v>464</v>
      </c>
      <c r="H3331" s="27" t="s">
        <v>18</v>
      </c>
      <c r="I3331" s="27" t="s">
        <v>19</v>
      </c>
      <c r="J3331" s="27" t="s">
        <v>19</v>
      </c>
      <c r="K3331" s="27">
        <v>1</v>
      </c>
      <c r="L3331" s="27">
        <v>7</v>
      </c>
      <c r="M3331" s="27">
        <v>400</v>
      </c>
      <c r="N3331" s="27">
        <v>3.1</v>
      </c>
      <c r="O3331" s="27">
        <v>2012</v>
      </c>
      <c r="P3331" s="27">
        <v>9</v>
      </c>
      <c r="Q3331" s="27">
        <v>18</v>
      </c>
      <c r="R3331" s="28">
        <f>DATE('Raw Data'!$O3331,'Raw Data'!$P3331,'Raw Data'!$Q3331)</f>
        <v>41170</v>
      </c>
      <c r="S3331" s="27" t="str">
        <f>CONCATENATE(MID('Raw Data'!$H3331,FIND("(",'Raw Data'!$H3331)+1,FIND(")",'Raw Data'!$H3331)-FIND("(",'Raw Data'!$H3331)-1),"",'Raw Data'!$M3331)</f>
        <v>Rs.400</v>
      </c>
      <c r="T3331" s="27">
        <f t="shared" si="52"/>
        <v>1</v>
      </c>
      <c r="U3331" s="29">
        <f>'Raw Data'!$M3331*'Raw Data'!$T3331</f>
        <v>400</v>
      </c>
    </row>
    <row r="3332" spans="1:21" x14ac:dyDescent="0.3">
      <c r="A3332" s="20">
        <v>310469</v>
      </c>
      <c r="B3332" s="27" t="s">
        <v>6753</v>
      </c>
      <c r="C3332" s="27">
        <v>1</v>
      </c>
      <c r="D3332" s="27" t="str">
        <f>VLOOKUP('Raw Data'!$C3332,'country description'!$A$2:$B$16,2,0)</f>
        <v>India</v>
      </c>
      <c r="E3332" s="27" t="s">
        <v>14</v>
      </c>
      <c r="F3332" s="27" t="s">
        <v>6754</v>
      </c>
      <c r="G3332" s="27" t="s">
        <v>704</v>
      </c>
      <c r="H3332" s="27" t="s">
        <v>18</v>
      </c>
      <c r="I3332" s="27" t="s">
        <v>19</v>
      </c>
      <c r="J3332" s="27" t="s">
        <v>19</v>
      </c>
      <c r="K3332" s="27">
        <v>1</v>
      </c>
      <c r="L3332" s="27">
        <v>5</v>
      </c>
      <c r="M3332" s="27">
        <v>400</v>
      </c>
      <c r="N3332" s="27">
        <v>2.8</v>
      </c>
      <c r="O3332" s="27">
        <v>2015</v>
      </c>
      <c r="P3332" s="27">
        <v>9</v>
      </c>
      <c r="Q3332" s="27">
        <v>3</v>
      </c>
      <c r="R3332" s="28">
        <f>DATE('Raw Data'!$O3332,'Raw Data'!$P3332,'Raw Data'!$Q3332)</f>
        <v>42250</v>
      </c>
      <c r="S3332" s="27" t="str">
        <f>CONCATENATE(MID('Raw Data'!$H3332,FIND("(",'Raw Data'!$H3332)+1,FIND(")",'Raw Data'!$H3332)-FIND("(",'Raw Data'!$H3332)-1),"",'Raw Data'!$M3332)</f>
        <v>Rs.400</v>
      </c>
      <c r="T3332" s="27">
        <f t="shared" si="52"/>
        <v>1</v>
      </c>
      <c r="U3332" s="29">
        <f>'Raw Data'!$M3332*'Raw Data'!$T3332</f>
        <v>400</v>
      </c>
    </row>
    <row r="3333" spans="1:21" x14ac:dyDescent="0.3">
      <c r="A3333" s="20">
        <v>2267</v>
      </c>
      <c r="B3333" s="27" t="s">
        <v>6755</v>
      </c>
      <c r="C3333" s="27">
        <v>1</v>
      </c>
      <c r="D3333" s="27" t="str">
        <f>VLOOKUP('Raw Data'!$C3333,'country description'!$A$2:$B$16,2,0)</f>
        <v>India</v>
      </c>
      <c r="E3333" s="27" t="s">
        <v>14</v>
      </c>
      <c r="F3333" s="27" t="s">
        <v>6756</v>
      </c>
      <c r="G3333" s="27" t="s">
        <v>727</v>
      </c>
      <c r="H3333" s="27" t="s">
        <v>18</v>
      </c>
      <c r="I3333" s="27" t="s">
        <v>19</v>
      </c>
      <c r="J3333" s="27" t="s">
        <v>24</v>
      </c>
      <c r="K3333" s="27">
        <v>1</v>
      </c>
      <c r="L3333" s="27">
        <v>167</v>
      </c>
      <c r="M3333" s="27">
        <v>400</v>
      </c>
      <c r="N3333" s="27">
        <v>3.8</v>
      </c>
      <c r="O3333" s="27">
        <v>2014</v>
      </c>
      <c r="P3333" s="27">
        <v>9</v>
      </c>
      <c r="Q3333" s="27">
        <v>28</v>
      </c>
      <c r="R3333" s="28">
        <f>DATE('Raw Data'!$O3333,'Raw Data'!$P3333,'Raw Data'!$Q3333)</f>
        <v>41910</v>
      </c>
      <c r="S3333" s="27" t="str">
        <f>CONCATENATE(MID('Raw Data'!$H3333,FIND("(",'Raw Data'!$H3333)+1,FIND(")",'Raw Data'!$H3333)-FIND("(",'Raw Data'!$H3333)-1),"",'Raw Data'!$M3333)</f>
        <v>Rs.400</v>
      </c>
      <c r="T3333" s="27">
        <f t="shared" si="52"/>
        <v>1</v>
      </c>
      <c r="U3333" s="29">
        <f>'Raw Data'!$M3333*'Raw Data'!$T3333</f>
        <v>400</v>
      </c>
    </row>
    <row r="3334" spans="1:21" x14ac:dyDescent="0.3">
      <c r="A3334" s="20">
        <v>300347</v>
      </c>
      <c r="B3334" s="27" t="s">
        <v>6757</v>
      </c>
      <c r="C3334" s="27">
        <v>1</v>
      </c>
      <c r="D3334" s="27" t="str">
        <f>VLOOKUP('Raw Data'!$C3334,'country description'!$A$2:$B$16,2,0)</f>
        <v>India</v>
      </c>
      <c r="E3334" s="27" t="s">
        <v>14</v>
      </c>
      <c r="F3334" s="27" t="s">
        <v>4086</v>
      </c>
      <c r="G3334" s="27" t="s">
        <v>3878</v>
      </c>
      <c r="H3334" s="27" t="s">
        <v>18</v>
      </c>
      <c r="I3334" s="27" t="s">
        <v>19</v>
      </c>
      <c r="J3334" s="27" t="s">
        <v>19</v>
      </c>
      <c r="K3334" s="27">
        <v>1</v>
      </c>
      <c r="L3334" s="27">
        <v>179</v>
      </c>
      <c r="M3334" s="27">
        <v>400</v>
      </c>
      <c r="N3334" s="27">
        <v>3.6</v>
      </c>
      <c r="O3334" s="27">
        <v>2017</v>
      </c>
      <c r="P3334" s="27">
        <v>9</v>
      </c>
      <c r="Q3334" s="27">
        <v>19</v>
      </c>
      <c r="R3334" s="28">
        <f>DATE('Raw Data'!$O3334,'Raw Data'!$P3334,'Raw Data'!$Q3334)</f>
        <v>42997</v>
      </c>
      <c r="S3334" s="27" t="str">
        <f>CONCATENATE(MID('Raw Data'!$H3334,FIND("(",'Raw Data'!$H3334)+1,FIND(")",'Raw Data'!$H3334)-FIND("(",'Raw Data'!$H3334)-1),"",'Raw Data'!$M3334)</f>
        <v>Rs.400</v>
      </c>
      <c r="T3334" s="27">
        <f t="shared" si="52"/>
        <v>1</v>
      </c>
      <c r="U3334" s="29">
        <f>'Raw Data'!$M3334*'Raw Data'!$T3334</f>
        <v>400</v>
      </c>
    </row>
    <row r="3335" spans="1:21" x14ac:dyDescent="0.3">
      <c r="A3335" s="20">
        <v>311944</v>
      </c>
      <c r="B3335" s="27" t="s">
        <v>6758</v>
      </c>
      <c r="C3335" s="27">
        <v>1</v>
      </c>
      <c r="D3335" s="27" t="str">
        <f>VLOOKUP('Raw Data'!$C3335,'country description'!$A$2:$B$16,2,0)</f>
        <v>India</v>
      </c>
      <c r="E3335" s="27" t="s">
        <v>14</v>
      </c>
      <c r="F3335" s="27" t="s">
        <v>6759</v>
      </c>
      <c r="G3335" s="27" t="s">
        <v>704</v>
      </c>
      <c r="H3335" s="27" t="s">
        <v>18</v>
      </c>
      <c r="I3335" s="27" t="s">
        <v>19</v>
      </c>
      <c r="J3335" s="27" t="s">
        <v>19</v>
      </c>
      <c r="K3335" s="27">
        <v>1</v>
      </c>
      <c r="L3335" s="27">
        <v>7</v>
      </c>
      <c r="M3335" s="27">
        <v>400</v>
      </c>
      <c r="N3335" s="27">
        <v>3.1</v>
      </c>
      <c r="O3335" s="27">
        <v>2011</v>
      </c>
      <c r="P3335" s="27">
        <v>9</v>
      </c>
      <c r="Q3335" s="27">
        <v>4</v>
      </c>
      <c r="R3335" s="28">
        <f>DATE('Raw Data'!$O3335,'Raw Data'!$P3335,'Raw Data'!$Q3335)</f>
        <v>40790</v>
      </c>
      <c r="S3335" s="27" t="str">
        <f>CONCATENATE(MID('Raw Data'!$H3335,FIND("(",'Raw Data'!$H3335)+1,FIND(")",'Raw Data'!$H3335)-FIND("(",'Raw Data'!$H3335)-1),"",'Raw Data'!$M3335)</f>
        <v>Rs.400</v>
      </c>
      <c r="T3335" s="27">
        <f t="shared" si="52"/>
        <v>1</v>
      </c>
      <c r="U3335" s="29">
        <f>'Raw Data'!$M3335*'Raw Data'!$T3335</f>
        <v>400</v>
      </c>
    </row>
    <row r="3336" spans="1:21" x14ac:dyDescent="0.3">
      <c r="A3336" s="20">
        <v>18354972</v>
      </c>
      <c r="B3336" s="27" t="s">
        <v>6760</v>
      </c>
      <c r="C3336" s="27">
        <v>1</v>
      </c>
      <c r="D3336" s="27" t="str">
        <f>VLOOKUP('Raw Data'!$C3336,'country description'!$A$2:$B$16,2,0)</f>
        <v>India</v>
      </c>
      <c r="E3336" s="27" t="s">
        <v>14</v>
      </c>
      <c r="F3336" s="27" t="s">
        <v>6761</v>
      </c>
      <c r="G3336" s="27" t="s">
        <v>4889</v>
      </c>
      <c r="H3336" s="27" t="s">
        <v>18</v>
      </c>
      <c r="I3336" s="27" t="s">
        <v>19</v>
      </c>
      <c r="J3336" s="27" t="s">
        <v>24</v>
      </c>
      <c r="K3336" s="27">
        <v>1</v>
      </c>
      <c r="L3336" s="27">
        <v>17</v>
      </c>
      <c r="M3336" s="27">
        <v>400</v>
      </c>
      <c r="N3336" s="27">
        <v>3.2</v>
      </c>
      <c r="O3336" s="27">
        <v>2016</v>
      </c>
      <c r="P3336" s="27">
        <v>9</v>
      </c>
      <c r="Q3336" s="27">
        <v>9</v>
      </c>
      <c r="R3336" s="28">
        <f>DATE('Raw Data'!$O3336,'Raw Data'!$P3336,'Raw Data'!$Q3336)</f>
        <v>42622</v>
      </c>
      <c r="S3336" s="27" t="str">
        <f>CONCATENATE(MID('Raw Data'!$H3336,FIND("(",'Raw Data'!$H3336)+1,FIND(")",'Raw Data'!$H3336)-FIND("(",'Raw Data'!$H3336)-1),"",'Raw Data'!$M3336)</f>
        <v>Rs.400</v>
      </c>
      <c r="T3336" s="27">
        <f t="shared" si="52"/>
        <v>1</v>
      </c>
      <c r="U3336" s="29">
        <f>'Raw Data'!$M3336*'Raw Data'!$T3336</f>
        <v>400</v>
      </c>
    </row>
    <row r="3337" spans="1:21" x14ac:dyDescent="0.3">
      <c r="A3337" s="20">
        <v>18238249</v>
      </c>
      <c r="B3337" s="27" t="s">
        <v>6762</v>
      </c>
      <c r="C3337" s="27">
        <v>1</v>
      </c>
      <c r="D3337" s="27" t="str">
        <f>VLOOKUP('Raw Data'!$C3337,'country description'!$A$2:$B$16,2,0)</f>
        <v>India</v>
      </c>
      <c r="E3337" s="27" t="s">
        <v>14</v>
      </c>
      <c r="F3337" s="27" t="s">
        <v>6763</v>
      </c>
      <c r="G3337" s="27" t="s">
        <v>393</v>
      </c>
      <c r="H3337" s="27" t="s">
        <v>18</v>
      </c>
      <c r="I3337" s="27" t="s">
        <v>19</v>
      </c>
      <c r="J3337" s="27" t="s">
        <v>24</v>
      </c>
      <c r="K3337" s="27">
        <v>1</v>
      </c>
      <c r="L3337" s="27">
        <v>20</v>
      </c>
      <c r="M3337" s="27">
        <v>400</v>
      </c>
      <c r="N3337" s="27">
        <v>3</v>
      </c>
      <c r="O3337" s="27">
        <v>2012</v>
      </c>
      <c r="P3337" s="27">
        <v>9</v>
      </c>
      <c r="Q3337" s="27">
        <v>17</v>
      </c>
      <c r="R3337" s="28">
        <f>DATE('Raw Data'!$O3337,'Raw Data'!$P3337,'Raw Data'!$Q3337)</f>
        <v>41169</v>
      </c>
      <c r="S3337" s="27" t="str">
        <f>CONCATENATE(MID('Raw Data'!$H3337,FIND("(",'Raw Data'!$H3337)+1,FIND(")",'Raw Data'!$H3337)-FIND("(",'Raw Data'!$H3337)-1),"",'Raw Data'!$M3337)</f>
        <v>Rs.400</v>
      </c>
      <c r="T3337" s="27">
        <f t="shared" si="52"/>
        <v>1</v>
      </c>
      <c r="U3337" s="29">
        <f>'Raw Data'!$M3337*'Raw Data'!$T3337</f>
        <v>400</v>
      </c>
    </row>
    <row r="3338" spans="1:21" x14ac:dyDescent="0.3">
      <c r="A3338" s="20">
        <v>5729</v>
      </c>
      <c r="B3338" s="27" t="s">
        <v>6764</v>
      </c>
      <c r="C3338" s="27">
        <v>1</v>
      </c>
      <c r="D3338" s="27" t="str">
        <f>VLOOKUP('Raw Data'!$C3338,'country description'!$A$2:$B$16,2,0)</f>
        <v>India</v>
      </c>
      <c r="E3338" s="27" t="s">
        <v>14</v>
      </c>
      <c r="F3338" s="27" t="s">
        <v>6765</v>
      </c>
      <c r="G3338" s="27" t="s">
        <v>455</v>
      </c>
      <c r="H3338" s="27" t="s">
        <v>18</v>
      </c>
      <c r="I3338" s="27" t="s">
        <v>19</v>
      </c>
      <c r="J3338" s="27" t="s">
        <v>19</v>
      </c>
      <c r="K3338" s="27">
        <v>1</v>
      </c>
      <c r="L3338" s="27">
        <v>9</v>
      </c>
      <c r="M3338" s="27">
        <v>400</v>
      </c>
      <c r="N3338" s="27">
        <v>2.7</v>
      </c>
      <c r="O3338" s="27">
        <v>2017</v>
      </c>
      <c r="P3338" s="27">
        <v>9</v>
      </c>
      <c r="Q3338" s="27">
        <v>20</v>
      </c>
      <c r="R3338" s="28">
        <f>DATE('Raw Data'!$O3338,'Raw Data'!$P3338,'Raw Data'!$Q3338)</f>
        <v>42998</v>
      </c>
      <c r="S3338" s="27" t="str">
        <f>CONCATENATE(MID('Raw Data'!$H3338,FIND("(",'Raw Data'!$H3338)+1,FIND(")",'Raw Data'!$H3338)-FIND("(",'Raw Data'!$H3338)-1),"",'Raw Data'!$M3338)</f>
        <v>Rs.400</v>
      </c>
      <c r="T3338" s="27">
        <f t="shared" si="52"/>
        <v>1</v>
      </c>
      <c r="U3338" s="29">
        <f>'Raw Data'!$M3338*'Raw Data'!$T3338</f>
        <v>400</v>
      </c>
    </row>
    <row r="3339" spans="1:21" x14ac:dyDescent="0.3">
      <c r="A3339" s="20">
        <v>7240</v>
      </c>
      <c r="B3339" s="27" t="s">
        <v>6766</v>
      </c>
      <c r="C3339" s="27">
        <v>1</v>
      </c>
      <c r="D3339" s="27" t="str">
        <f>VLOOKUP('Raw Data'!$C3339,'country description'!$A$2:$B$16,2,0)</f>
        <v>India</v>
      </c>
      <c r="E3339" s="27" t="s">
        <v>14</v>
      </c>
      <c r="F3339" s="27" t="s">
        <v>6767</v>
      </c>
      <c r="G3339" s="27" t="s">
        <v>455</v>
      </c>
      <c r="H3339" s="27" t="s">
        <v>18</v>
      </c>
      <c r="I3339" s="27" t="s">
        <v>19</v>
      </c>
      <c r="J3339" s="27" t="s">
        <v>19</v>
      </c>
      <c r="K3339" s="27">
        <v>1</v>
      </c>
      <c r="L3339" s="27">
        <v>20</v>
      </c>
      <c r="M3339" s="27">
        <v>400</v>
      </c>
      <c r="N3339" s="27">
        <v>2.9</v>
      </c>
      <c r="O3339" s="27">
        <v>2011</v>
      </c>
      <c r="P3339" s="27">
        <v>9</v>
      </c>
      <c r="Q3339" s="27">
        <v>28</v>
      </c>
      <c r="R3339" s="28">
        <f>DATE('Raw Data'!$O3339,'Raw Data'!$P3339,'Raw Data'!$Q3339)</f>
        <v>40814</v>
      </c>
      <c r="S3339" s="27" t="str">
        <f>CONCATENATE(MID('Raw Data'!$H3339,FIND("(",'Raw Data'!$H3339)+1,FIND(")",'Raw Data'!$H3339)-FIND("(",'Raw Data'!$H3339)-1),"",'Raw Data'!$M3339)</f>
        <v>Rs.400</v>
      </c>
      <c r="T3339" s="27">
        <f t="shared" si="52"/>
        <v>1</v>
      </c>
      <c r="U3339" s="29">
        <f>'Raw Data'!$M3339*'Raw Data'!$T3339</f>
        <v>400</v>
      </c>
    </row>
    <row r="3340" spans="1:21" x14ac:dyDescent="0.3">
      <c r="A3340" s="20">
        <v>309471</v>
      </c>
      <c r="B3340" s="27" t="s">
        <v>6768</v>
      </c>
      <c r="C3340" s="27">
        <v>1</v>
      </c>
      <c r="D3340" s="27" t="str">
        <f>VLOOKUP('Raw Data'!$C3340,'country description'!$A$2:$B$16,2,0)</f>
        <v>India</v>
      </c>
      <c r="E3340" s="27" t="s">
        <v>14</v>
      </c>
      <c r="F3340" s="27" t="s">
        <v>6769</v>
      </c>
      <c r="G3340" s="27" t="s">
        <v>475</v>
      </c>
      <c r="H3340" s="27" t="s">
        <v>18</v>
      </c>
      <c r="I3340" s="27" t="s">
        <v>19</v>
      </c>
      <c r="J3340" s="27" t="s">
        <v>24</v>
      </c>
      <c r="K3340" s="27">
        <v>1</v>
      </c>
      <c r="L3340" s="27">
        <v>21</v>
      </c>
      <c r="M3340" s="27">
        <v>400</v>
      </c>
      <c r="N3340" s="27">
        <v>3.5</v>
      </c>
      <c r="O3340" s="27">
        <v>2018</v>
      </c>
      <c r="P3340" s="27">
        <v>9</v>
      </c>
      <c r="Q3340" s="27">
        <v>26</v>
      </c>
      <c r="R3340" s="28">
        <f>DATE('Raw Data'!$O3340,'Raw Data'!$P3340,'Raw Data'!$Q3340)</f>
        <v>43369</v>
      </c>
      <c r="S3340" s="27" t="str">
        <f>CONCATENATE(MID('Raw Data'!$H3340,FIND("(",'Raw Data'!$H3340)+1,FIND(")",'Raw Data'!$H3340)-FIND("(",'Raw Data'!$H3340)-1),"",'Raw Data'!$M3340)</f>
        <v>Rs.400</v>
      </c>
      <c r="T3340" s="27">
        <f t="shared" si="52"/>
        <v>1</v>
      </c>
      <c r="U3340" s="29">
        <f>'Raw Data'!$M3340*'Raw Data'!$T3340</f>
        <v>400</v>
      </c>
    </row>
    <row r="3341" spans="1:21" x14ac:dyDescent="0.3">
      <c r="A3341" s="20">
        <v>18017281</v>
      </c>
      <c r="B3341" s="27" t="s">
        <v>6770</v>
      </c>
      <c r="C3341" s="27">
        <v>1</v>
      </c>
      <c r="D3341" s="27" t="str">
        <f>VLOOKUP('Raw Data'!$C3341,'country description'!$A$2:$B$16,2,0)</f>
        <v>India</v>
      </c>
      <c r="E3341" s="27" t="s">
        <v>14</v>
      </c>
      <c r="F3341" s="27" t="s">
        <v>6771</v>
      </c>
      <c r="G3341" s="27" t="s">
        <v>938</v>
      </c>
      <c r="H3341" s="27" t="s">
        <v>18</v>
      </c>
      <c r="I3341" s="27" t="s">
        <v>19</v>
      </c>
      <c r="J3341" s="27" t="s">
        <v>19</v>
      </c>
      <c r="K3341" s="27">
        <v>1</v>
      </c>
      <c r="L3341" s="27">
        <v>29</v>
      </c>
      <c r="M3341" s="27">
        <v>400</v>
      </c>
      <c r="N3341" s="27">
        <v>3.4</v>
      </c>
      <c r="O3341" s="27">
        <v>2011</v>
      </c>
      <c r="P3341" s="27">
        <v>9</v>
      </c>
      <c r="Q3341" s="27">
        <v>17</v>
      </c>
      <c r="R3341" s="28">
        <f>DATE('Raw Data'!$O3341,'Raw Data'!$P3341,'Raw Data'!$Q3341)</f>
        <v>40803</v>
      </c>
      <c r="S3341" s="27" t="str">
        <f>CONCATENATE(MID('Raw Data'!$H3341,FIND("(",'Raw Data'!$H3341)+1,FIND(")",'Raw Data'!$H3341)-FIND("(",'Raw Data'!$H3341)-1),"",'Raw Data'!$M3341)</f>
        <v>Rs.400</v>
      </c>
      <c r="T3341" s="27">
        <f t="shared" si="52"/>
        <v>1</v>
      </c>
      <c r="U3341" s="29">
        <f>'Raw Data'!$M3341*'Raw Data'!$T3341</f>
        <v>400</v>
      </c>
    </row>
    <row r="3342" spans="1:21" x14ac:dyDescent="0.3">
      <c r="A3342" s="20">
        <v>2532</v>
      </c>
      <c r="B3342" s="27" t="s">
        <v>726</v>
      </c>
      <c r="C3342" s="27">
        <v>1</v>
      </c>
      <c r="D3342" s="27" t="str">
        <f>VLOOKUP('Raw Data'!$C3342,'country description'!$A$2:$B$16,2,0)</f>
        <v>India</v>
      </c>
      <c r="E3342" s="27" t="s">
        <v>14</v>
      </c>
      <c r="F3342" s="27" t="s">
        <v>6772</v>
      </c>
      <c r="G3342" s="27" t="s">
        <v>727</v>
      </c>
      <c r="H3342" s="27" t="s">
        <v>18</v>
      </c>
      <c r="I3342" s="27" t="s">
        <v>19</v>
      </c>
      <c r="J3342" s="27" t="s">
        <v>24</v>
      </c>
      <c r="K3342" s="27">
        <v>1</v>
      </c>
      <c r="L3342" s="27">
        <v>87</v>
      </c>
      <c r="M3342" s="27">
        <v>400</v>
      </c>
      <c r="N3342" s="27">
        <v>3.6</v>
      </c>
      <c r="O3342" s="27">
        <v>2016</v>
      </c>
      <c r="P3342" s="27">
        <v>9</v>
      </c>
      <c r="Q3342" s="27">
        <v>5</v>
      </c>
      <c r="R3342" s="28">
        <f>DATE('Raw Data'!$O3342,'Raw Data'!$P3342,'Raw Data'!$Q3342)</f>
        <v>42618</v>
      </c>
      <c r="S3342" s="27" t="str">
        <f>CONCATENATE(MID('Raw Data'!$H3342,FIND("(",'Raw Data'!$H3342)+1,FIND(")",'Raw Data'!$H3342)-FIND("(",'Raw Data'!$H3342)-1),"",'Raw Data'!$M3342)</f>
        <v>Rs.400</v>
      </c>
      <c r="T3342" s="27">
        <f t="shared" si="52"/>
        <v>1</v>
      </c>
      <c r="U3342" s="29">
        <f>'Raw Data'!$M3342*'Raw Data'!$T3342</f>
        <v>400</v>
      </c>
    </row>
    <row r="3343" spans="1:21" x14ac:dyDescent="0.3">
      <c r="A3343" s="20">
        <v>18499450</v>
      </c>
      <c r="B3343" s="27" t="s">
        <v>6773</v>
      </c>
      <c r="C3343" s="27">
        <v>1</v>
      </c>
      <c r="D3343" s="27" t="str">
        <f>VLOOKUP('Raw Data'!$C3343,'country description'!$A$2:$B$16,2,0)</f>
        <v>India</v>
      </c>
      <c r="E3343" s="27" t="s">
        <v>14</v>
      </c>
      <c r="F3343" s="27" t="s">
        <v>6774</v>
      </c>
      <c r="G3343" s="27" t="s">
        <v>393</v>
      </c>
      <c r="H3343" s="27" t="s">
        <v>18</v>
      </c>
      <c r="I3343" s="27" t="s">
        <v>19</v>
      </c>
      <c r="J3343" s="27" t="s">
        <v>19</v>
      </c>
      <c r="K3343" s="27">
        <v>1</v>
      </c>
      <c r="L3343" s="27">
        <v>3</v>
      </c>
      <c r="M3343" s="27">
        <v>400</v>
      </c>
      <c r="N3343" s="27">
        <v>1</v>
      </c>
      <c r="O3343" s="27">
        <v>2018</v>
      </c>
      <c r="P3343" s="27">
        <v>9</v>
      </c>
      <c r="Q3343" s="27">
        <v>27</v>
      </c>
      <c r="R3343" s="28">
        <f>DATE('Raw Data'!$O3343,'Raw Data'!$P3343,'Raw Data'!$Q3343)</f>
        <v>43370</v>
      </c>
      <c r="S3343" s="27" t="str">
        <f>CONCATENATE(MID('Raw Data'!$H3343,FIND("(",'Raw Data'!$H3343)+1,FIND(")",'Raw Data'!$H3343)-FIND("(",'Raw Data'!$H3343)-1),"",'Raw Data'!$M3343)</f>
        <v>Rs.400</v>
      </c>
      <c r="T3343" s="27">
        <f t="shared" si="52"/>
        <v>1</v>
      </c>
      <c r="U3343" s="29">
        <f>'Raw Data'!$M3343*'Raw Data'!$T3343</f>
        <v>400</v>
      </c>
    </row>
    <row r="3344" spans="1:21" x14ac:dyDescent="0.3">
      <c r="A3344" s="20">
        <v>18500618</v>
      </c>
      <c r="B3344" s="27" t="s">
        <v>6775</v>
      </c>
      <c r="C3344" s="27">
        <v>1</v>
      </c>
      <c r="D3344" s="27" t="str">
        <f>VLOOKUP('Raw Data'!$C3344,'country description'!$A$2:$B$16,2,0)</f>
        <v>India</v>
      </c>
      <c r="E3344" s="27" t="s">
        <v>14</v>
      </c>
      <c r="F3344" s="27" t="s">
        <v>6776</v>
      </c>
      <c r="G3344" s="27" t="s">
        <v>393</v>
      </c>
      <c r="H3344" s="27" t="s">
        <v>18</v>
      </c>
      <c r="I3344" s="27" t="s">
        <v>19</v>
      </c>
      <c r="J3344" s="27" t="s">
        <v>19</v>
      </c>
      <c r="K3344" s="27">
        <v>1</v>
      </c>
      <c r="L3344" s="27">
        <v>1</v>
      </c>
      <c r="M3344" s="27">
        <v>400</v>
      </c>
      <c r="N3344" s="27">
        <v>1</v>
      </c>
      <c r="O3344" s="27">
        <v>2016</v>
      </c>
      <c r="P3344" s="27">
        <v>9</v>
      </c>
      <c r="Q3344" s="27">
        <v>24</v>
      </c>
      <c r="R3344" s="28">
        <f>DATE('Raw Data'!$O3344,'Raw Data'!$P3344,'Raw Data'!$Q3344)</f>
        <v>42637</v>
      </c>
      <c r="S3344" s="27" t="str">
        <f>CONCATENATE(MID('Raw Data'!$H3344,FIND("(",'Raw Data'!$H3344)+1,FIND(")",'Raw Data'!$H3344)-FIND("(",'Raw Data'!$H3344)-1),"",'Raw Data'!$M3344)</f>
        <v>Rs.400</v>
      </c>
      <c r="T3344" s="27">
        <f t="shared" si="52"/>
        <v>1</v>
      </c>
      <c r="U3344" s="29">
        <f>'Raw Data'!$M3344*'Raw Data'!$T3344</f>
        <v>400</v>
      </c>
    </row>
    <row r="3345" spans="1:21" x14ac:dyDescent="0.3">
      <c r="A3345" s="20">
        <v>18251459</v>
      </c>
      <c r="B3345" s="27" t="s">
        <v>6777</v>
      </c>
      <c r="C3345" s="27">
        <v>1</v>
      </c>
      <c r="D3345" s="27" t="str">
        <f>VLOOKUP('Raw Data'!$C3345,'country description'!$A$2:$B$16,2,0)</f>
        <v>India</v>
      </c>
      <c r="E3345" s="27" t="s">
        <v>14</v>
      </c>
      <c r="F3345" s="27" t="s">
        <v>6778</v>
      </c>
      <c r="G3345" s="27" t="s">
        <v>464</v>
      </c>
      <c r="H3345" s="27" t="s">
        <v>18</v>
      </c>
      <c r="I3345" s="27" t="s">
        <v>19</v>
      </c>
      <c r="J3345" s="27" t="s">
        <v>19</v>
      </c>
      <c r="K3345" s="27">
        <v>1</v>
      </c>
      <c r="L3345" s="27">
        <v>1</v>
      </c>
      <c r="M3345" s="27">
        <v>400</v>
      </c>
      <c r="N3345" s="27">
        <v>1</v>
      </c>
      <c r="O3345" s="27">
        <v>2016</v>
      </c>
      <c r="P3345" s="27">
        <v>9</v>
      </c>
      <c r="Q3345" s="27">
        <v>7</v>
      </c>
      <c r="R3345" s="28">
        <f>DATE('Raw Data'!$O3345,'Raw Data'!$P3345,'Raw Data'!$Q3345)</f>
        <v>42620</v>
      </c>
      <c r="S3345" s="27" t="str">
        <f>CONCATENATE(MID('Raw Data'!$H3345,FIND("(",'Raw Data'!$H3345)+1,FIND(")",'Raw Data'!$H3345)-FIND("(",'Raw Data'!$H3345)-1),"",'Raw Data'!$M3345)</f>
        <v>Rs.400</v>
      </c>
      <c r="T3345" s="27">
        <f t="shared" si="52"/>
        <v>1</v>
      </c>
      <c r="U3345" s="29">
        <f>'Raw Data'!$M3345*'Raw Data'!$T3345</f>
        <v>400</v>
      </c>
    </row>
    <row r="3346" spans="1:21" x14ac:dyDescent="0.3">
      <c r="A3346" s="20">
        <v>8696</v>
      </c>
      <c r="B3346" s="27" t="s">
        <v>6779</v>
      </c>
      <c r="C3346" s="27">
        <v>1</v>
      </c>
      <c r="D3346" s="27" t="str">
        <f>VLOOKUP('Raw Data'!$C3346,'country description'!$A$2:$B$16,2,0)</f>
        <v>India</v>
      </c>
      <c r="E3346" s="27" t="s">
        <v>14</v>
      </c>
      <c r="F3346" s="27" t="s">
        <v>6780</v>
      </c>
      <c r="G3346" s="27" t="s">
        <v>407</v>
      </c>
      <c r="H3346" s="27" t="s">
        <v>18</v>
      </c>
      <c r="I3346" s="27" t="s">
        <v>19</v>
      </c>
      <c r="J3346" s="27" t="s">
        <v>19</v>
      </c>
      <c r="K3346" s="27">
        <v>1</v>
      </c>
      <c r="L3346" s="27">
        <v>41</v>
      </c>
      <c r="M3346" s="27">
        <v>400</v>
      </c>
      <c r="N3346" s="27">
        <v>3</v>
      </c>
      <c r="O3346" s="27">
        <v>2011</v>
      </c>
      <c r="P3346" s="27">
        <v>9</v>
      </c>
      <c r="Q3346" s="27">
        <v>25</v>
      </c>
      <c r="R3346" s="28">
        <f>DATE('Raw Data'!$O3346,'Raw Data'!$P3346,'Raw Data'!$Q3346)</f>
        <v>40811</v>
      </c>
      <c r="S3346" s="27" t="str">
        <f>CONCATENATE(MID('Raw Data'!$H3346,FIND("(",'Raw Data'!$H3346)+1,FIND(")",'Raw Data'!$H3346)-FIND("(",'Raw Data'!$H3346)-1),"",'Raw Data'!$M3346)</f>
        <v>Rs.400</v>
      </c>
      <c r="T3346" s="27">
        <f t="shared" si="52"/>
        <v>1</v>
      </c>
      <c r="U3346" s="29">
        <f>'Raw Data'!$M3346*'Raw Data'!$T3346</f>
        <v>400</v>
      </c>
    </row>
    <row r="3347" spans="1:21" x14ac:dyDescent="0.3">
      <c r="A3347" s="20">
        <v>18264964</v>
      </c>
      <c r="B3347" s="27" t="s">
        <v>4062</v>
      </c>
      <c r="C3347" s="27">
        <v>1</v>
      </c>
      <c r="D3347" s="27" t="str">
        <f>VLOOKUP('Raw Data'!$C3347,'country description'!$A$2:$B$16,2,0)</f>
        <v>India</v>
      </c>
      <c r="E3347" s="27" t="s">
        <v>14</v>
      </c>
      <c r="F3347" s="27" t="s">
        <v>6781</v>
      </c>
      <c r="G3347" s="27" t="s">
        <v>475</v>
      </c>
      <c r="H3347" s="27" t="s">
        <v>18</v>
      </c>
      <c r="I3347" s="27" t="s">
        <v>19</v>
      </c>
      <c r="J3347" s="27" t="s">
        <v>19</v>
      </c>
      <c r="K3347" s="27">
        <v>1</v>
      </c>
      <c r="L3347" s="27">
        <v>6</v>
      </c>
      <c r="M3347" s="27">
        <v>400</v>
      </c>
      <c r="N3347" s="27">
        <v>3</v>
      </c>
      <c r="O3347" s="27">
        <v>2016</v>
      </c>
      <c r="P3347" s="27">
        <v>9</v>
      </c>
      <c r="Q3347" s="27">
        <v>1</v>
      </c>
      <c r="R3347" s="28">
        <f>DATE('Raw Data'!$O3347,'Raw Data'!$P3347,'Raw Data'!$Q3347)</f>
        <v>42614</v>
      </c>
      <c r="S3347" s="27" t="str">
        <f>CONCATENATE(MID('Raw Data'!$H3347,FIND("(",'Raw Data'!$H3347)+1,FIND(")",'Raw Data'!$H3347)-FIND("(",'Raw Data'!$H3347)-1),"",'Raw Data'!$M3347)</f>
        <v>Rs.400</v>
      </c>
      <c r="T3347" s="27">
        <f t="shared" si="52"/>
        <v>1</v>
      </c>
      <c r="U3347" s="29">
        <f>'Raw Data'!$M3347*'Raw Data'!$T3347</f>
        <v>400</v>
      </c>
    </row>
    <row r="3348" spans="1:21" x14ac:dyDescent="0.3">
      <c r="A3348" s="20">
        <v>18351495</v>
      </c>
      <c r="B3348" s="27" t="s">
        <v>6782</v>
      </c>
      <c r="C3348" s="27">
        <v>1</v>
      </c>
      <c r="D3348" s="27" t="str">
        <f>VLOOKUP('Raw Data'!$C3348,'country description'!$A$2:$B$16,2,0)</f>
        <v>India</v>
      </c>
      <c r="E3348" s="27" t="s">
        <v>14</v>
      </c>
      <c r="F3348" s="27" t="s">
        <v>228</v>
      </c>
      <c r="G3348" s="27" t="s">
        <v>464</v>
      </c>
      <c r="H3348" s="27" t="s">
        <v>18</v>
      </c>
      <c r="I3348" s="27" t="s">
        <v>19</v>
      </c>
      <c r="J3348" s="27" t="s">
        <v>19</v>
      </c>
      <c r="K3348" s="27">
        <v>1</v>
      </c>
      <c r="L3348" s="27">
        <v>19</v>
      </c>
      <c r="M3348" s="27">
        <v>400</v>
      </c>
      <c r="N3348" s="27">
        <v>3.4</v>
      </c>
      <c r="O3348" s="27">
        <v>2013</v>
      </c>
      <c r="P3348" s="27">
        <v>8</v>
      </c>
      <c r="Q3348" s="27">
        <v>18</v>
      </c>
      <c r="R3348" s="28">
        <f>DATE('Raw Data'!$O3348,'Raw Data'!$P3348,'Raw Data'!$Q3348)</f>
        <v>41504</v>
      </c>
      <c r="S3348" s="27" t="str">
        <f>CONCATENATE(MID('Raw Data'!$H3348,FIND("(",'Raw Data'!$H3348)+1,FIND(")",'Raw Data'!$H3348)-FIND("(",'Raw Data'!$H3348)-1),"",'Raw Data'!$M3348)</f>
        <v>Rs.400</v>
      </c>
      <c r="T3348" s="27">
        <f t="shared" si="52"/>
        <v>1</v>
      </c>
      <c r="U3348" s="29">
        <f>'Raw Data'!$M3348*'Raw Data'!$T3348</f>
        <v>400</v>
      </c>
    </row>
    <row r="3349" spans="1:21" x14ac:dyDescent="0.3">
      <c r="A3349" s="20">
        <v>18286206</v>
      </c>
      <c r="B3349" s="27" t="s">
        <v>6783</v>
      </c>
      <c r="C3349" s="27">
        <v>1</v>
      </c>
      <c r="D3349" s="27" t="str">
        <f>VLOOKUP('Raw Data'!$C3349,'country description'!$A$2:$B$16,2,0)</f>
        <v>India</v>
      </c>
      <c r="E3349" s="27" t="s">
        <v>14</v>
      </c>
      <c r="F3349" s="27" t="s">
        <v>6784</v>
      </c>
      <c r="G3349" s="27" t="s">
        <v>919</v>
      </c>
      <c r="H3349" s="27" t="s">
        <v>18</v>
      </c>
      <c r="I3349" s="27" t="s">
        <v>19</v>
      </c>
      <c r="J3349" s="27" t="s">
        <v>19</v>
      </c>
      <c r="K3349" s="27">
        <v>1</v>
      </c>
      <c r="L3349" s="27">
        <v>63</v>
      </c>
      <c r="M3349" s="27">
        <v>400</v>
      </c>
      <c r="N3349" s="27">
        <v>3.7</v>
      </c>
      <c r="O3349" s="27">
        <v>2011</v>
      </c>
      <c r="P3349" s="27">
        <v>8</v>
      </c>
      <c r="Q3349" s="27">
        <v>22</v>
      </c>
      <c r="R3349" s="28">
        <f>DATE('Raw Data'!$O3349,'Raw Data'!$P3349,'Raw Data'!$Q3349)</f>
        <v>40777</v>
      </c>
      <c r="S3349" s="27" t="str">
        <f>CONCATENATE(MID('Raw Data'!$H3349,FIND("(",'Raw Data'!$H3349)+1,FIND(")",'Raw Data'!$H3349)-FIND("(",'Raw Data'!$H3349)-1),"",'Raw Data'!$M3349)</f>
        <v>Rs.400</v>
      </c>
      <c r="T3349" s="27">
        <f t="shared" si="52"/>
        <v>1</v>
      </c>
      <c r="U3349" s="29">
        <f>'Raw Data'!$M3349*'Raw Data'!$T3349</f>
        <v>400</v>
      </c>
    </row>
    <row r="3350" spans="1:21" x14ac:dyDescent="0.3">
      <c r="A3350" s="20">
        <v>301114</v>
      </c>
      <c r="B3350" s="27" t="s">
        <v>6785</v>
      </c>
      <c r="C3350" s="27">
        <v>1</v>
      </c>
      <c r="D3350" s="27" t="str">
        <f>VLOOKUP('Raw Data'!$C3350,'country description'!$A$2:$B$16,2,0)</f>
        <v>India</v>
      </c>
      <c r="E3350" s="27" t="s">
        <v>14</v>
      </c>
      <c r="F3350" s="27" t="s">
        <v>6786</v>
      </c>
      <c r="G3350" s="27" t="s">
        <v>3878</v>
      </c>
      <c r="H3350" s="27" t="s">
        <v>18</v>
      </c>
      <c r="I3350" s="27" t="s">
        <v>19</v>
      </c>
      <c r="J3350" s="27" t="s">
        <v>19</v>
      </c>
      <c r="K3350" s="27">
        <v>1</v>
      </c>
      <c r="L3350" s="27">
        <v>1457</v>
      </c>
      <c r="M3350" s="27">
        <v>400</v>
      </c>
      <c r="N3350" s="27">
        <v>4.3</v>
      </c>
      <c r="O3350" s="27">
        <v>2014</v>
      </c>
      <c r="P3350" s="27">
        <v>8</v>
      </c>
      <c r="Q3350" s="27">
        <v>27</v>
      </c>
      <c r="R3350" s="28">
        <f>DATE('Raw Data'!$O3350,'Raw Data'!$P3350,'Raw Data'!$Q3350)</f>
        <v>41878</v>
      </c>
      <c r="S3350" s="27" t="str">
        <f>CONCATENATE(MID('Raw Data'!$H3350,FIND("(",'Raw Data'!$H3350)+1,FIND(")",'Raw Data'!$H3350)-FIND("(",'Raw Data'!$H3350)-1),"",'Raw Data'!$M3350)</f>
        <v>Rs.400</v>
      </c>
      <c r="T3350" s="27">
        <f t="shared" si="52"/>
        <v>1</v>
      </c>
      <c r="U3350" s="29">
        <f>'Raw Data'!$M3350*'Raw Data'!$T3350</f>
        <v>400</v>
      </c>
    </row>
    <row r="3351" spans="1:21" x14ac:dyDescent="0.3">
      <c r="A3351" s="20">
        <v>311511</v>
      </c>
      <c r="B3351" s="27" t="s">
        <v>6755</v>
      </c>
      <c r="C3351" s="27">
        <v>1</v>
      </c>
      <c r="D3351" s="27" t="str">
        <f>VLOOKUP('Raw Data'!$C3351,'country description'!$A$2:$B$16,2,0)</f>
        <v>India</v>
      </c>
      <c r="E3351" s="27" t="s">
        <v>14</v>
      </c>
      <c r="F3351" s="27" t="s">
        <v>6787</v>
      </c>
      <c r="G3351" s="27" t="s">
        <v>727</v>
      </c>
      <c r="H3351" s="27" t="s">
        <v>18</v>
      </c>
      <c r="I3351" s="27" t="s">
        <v>19</v>
      </c>
      <c r="J3351" s="27" t="s">
        <v>24</v>
      </c>
      <c r="K3351" s="27">
        <v>1</v>
      </c>
      <c r="L3351" s="27">
        <v>26</v>
      </c>
      <c r="M3351" s="27">
        <v>400</v>
      </c>
      <c r="N3351" s="27">
        <v>2.8</v>
      </c>
      <c r="O3351" s="27">
        <v>2013</v>
      </c>
      <c r="P3351" s="27">
        <v>8</v>
      </c>
      <c r="Q3351" s="27">
        <v>3</v>
      </c>
      <c r="R3351" s="28">
        <f>DATE('Raw Data'!$O3351,'Raw Data'!$P3351,'Raw Data'!$Q3351)</f>
        <v>41489</v>
      </c>
      <c r="S3351" s="27" t="str">
        <f>CONCATENATE(MID('Raw Data'!$H3351,FIND("(",'Raw Data'!$H3351)+1,FIND(")",'Raw Data'!$H3351)-FIND("(",'Raw Data'!$H3351)-1),"",'Raw Data'!$M3351)</f>
        <v>Rs.400</v>
      </c>
      <c r="T3351" s="27">
        <f t="shared" si="52"/>
        <v>1</v>
      </c>
      <c r="U3351" s="29">
        <f>'Raw Data'!$M3351*'Raw Data'!$T3351</f>
        <v>400</v>
      </c>
    </row>
    <row r="3352" spans="1:21" x14ac:dyDescent="0.3">
      <c r="A3352" s="20">
        <v>7691</v>
      </c>
      <c r="B3352" s="27" t="s">
        <v>6788</v>
      </c>
      <c r="C3352" s="27">
        <v>1</v>
      </c>
      <c r="D3352" s="27" t="str">
        <f>VLOOKUP('Raw Data'!$C3352,'country description'!$A$2:$B$16,2,0)</f>
        <v>India</v>
      </c>
      <c r="E3352" s="27" t="s">
        <v>14</v>
      </c>
      <c r="F3352" s="27" t="s">
        <v>6789</v>
      </c>
      <c r="G3352" s="27" t="s">
        <v>407</v>
      </c>
      <c r="H3352" s="27" t="s">
        <v>18</v>
      </c>
      <c r="I3352" s="27" t="s">
        <v>19</v>
      </c>
      <c r="J3352" s="27" t="s">
        <v>19</v>
      </c>
      <c r="K3352" s="27">
        <v>1</v>
      </c>
      <c r="L3352" s="27">
        <v>69</v>
      </c>
      <c r="M3352" s="27">
        <v>400</v>
      </c>
      <c r="N3352" s="27">
        <v>3.4</v>
      </c>
      <c r="O3352" s="27">
        <v>2018</v>
      </c>
      <c r="P3352" s="27">
        <v>8</v>
      </c>
      <c r="Q3352" s="27">
        <v>19</v>
      </c>
      <c r="R3352" s="28">
        <f>DATE('Raw Data'!$O3352,'Raw Data'!$P3352,'Raw Data'!$Q3352)</f>
        <v>43331</v>
      </c>
      <c r="S3352" s="27" t="str">
        <f>CONCATENATE(MID('Raw Data'!$H3352,FIND("(",'Raw Data'!$H3352)+1,FIND(")",'Raw Data'!$H3352)-FIND("(",'Raw Data'!$H3352)-1),"",'Raw Data'!$M3352)</f>
        <v>Rs.400</v>
      </c>
      <c r="T3352" s="27">
        <f t="shared" si="52"/>
        <v>1</v>
      </c>
      <c r="U3352" s="29">
        <f>'Raw Data'!$M3352*'Raw Data'!$T3352</f>
        <v>400</v>
      </c>
    </row>
    <row r="3353" spans="1:21" x14ac:dyDescent="0.3">
      <c r="A3353" s="20">
        <v>3252</v>
      </c>
      <c r="B3353" s="27" t="s">
        <v>341</v>
      </c>
      <c r="C3353" s="27">
        <v>1</v>
      </c>
      <c r="D3353" s="27" t="str">
        <f>VLOOKUP('Raw Data'!$C3353,'country description'!$A$2:$B$16,2,0)</f>
        <v>India</v>
      </c>
      <c r="E3353" s="27" t="s">
        <v>14</v>
      </c>
      <c r="F3353" s="27" t="s">
        <v>6790</v>
      </c>
      <c r="G3353" s="27" t="s">
        <v>393</v>
      </c>
      <c r="H3353" s="27" t="s">
        <v>18</v>
      </c>
      <c r="I3353" s="27" t="s">
        <v>19</v>
      </c>
      <c r="J3353" s="27" t="s">
        <v>24</v>
      </c>
      <c r="K3353" s="27">
        <v>1</v>
      </c>
      <c r="L3353" s="27">
        <v>109</v>
      </c>
      <c r="M3353" s="27">
        <v>400</v>
      </c>
      <c r="N3353" s="27">
        <v>2.8</v>
      </c>
      <c r="O3353" s="27">
        <v>2014</v>
      </c>
      <c r="P3353" s="27">
        <v>8</v>
      </c>
      <c r="Q3353" s="27">
        <v>17</v>
      </c>
      <c r="R3353" s="28">
        <f>DATE('Raw Data'!$O3353,'Raw Data'!$P3353,'Raw Data'!$Q3353)</f>
        <v>41868</v>
      </c>
      <c r="S3353" s="27" t="str">
        <f>CONCATENATE(MID('Raw Data'!$H3353,FIND("(",'Raw Data'!$H3353)+1,FIND(")",'Raw Data'!$H3353)-FIND("(",'Raw Data'!$H3353)-1),"",'Raw Data'!$M3353)</f>
        <v>Rs.400</v>
      </c>
      <c r="T3353" s="27">
        <f t="shared" si="52"/>
        <v>1</v>
      </c>
      <c r="U3353" s="29">
        <f>'Raw Data'!$M3353*'Raw Data'!$T3353</f>
        <v>400</v>
      </c>
    </row>
    <row r="3354" spans="1:21" x14ac:dyDescent="0.3">
      <c r="A3354" s="20">
        <v>305781</v>
      </c>
      <c r="B3354" s="27" t="s">
        <v>6791</v>
      </c>
      <c r="C3354" s="27">
        <v>1</v>
      </c>
      <c r="D3354" s="27" t="str">
        <f>VLOOKUP('Raw Data'!$C3354,'country description'!$A$2:$B$16,2,0)</f>
        <v>India</v>
      </c>
      <c r="E3354" s="27" t="s">
        <v>14</v>
      </c>
      <c r="F3354" s="27" t="s">
        <v>6792</v>
      </c>
      <c r="G3354" s="27" t="s">
        <v>1872</v>
      </c>
      <c r="H3354" s="27" t="s">
        <v>18</v>
      </c>
      <c r="I3354" s="27" t="s">
        <v>19</v>
      </c>
      <c r="J3354" s="27" t="s">
        <v>24</v>
      </c>
      <c r="K3354" s="27">
        <v>1</v>
      </c>
      <c r="L3354" s="27">
        <v>397</v>
      </c>
      <c r="M3354" s="27">
        <v>400</v>
      </c>
      <c r="N3354" s="27">
        <v>4.0999999999999996</v>
      </c>
      <c r="O3354" s="27">
        <v>2017</v>
      </c>
      <c r="P3354" s="27">
        <v>8</v>
      </c>
      <c r="Q3354" s="27">
        <v>3</v>
      </c>
      <c r="R3354" s="28">
        <f>DATE('Raw Data'!$O3354,'Raw Data'!$P3354,'Raw Data'!$Q3354)</f>
        <v>42950</v>
      </c>
      <c r="S3354" s="27" t="str">
        <f>CONCATENATE(MID('Raw Data'!$H3354,FIND("(",'Raw Data'!$H3354)+1,FIND(")",'Raw Data'!$H3354)-FIND("(",'Raw Data'!$H3354)-1),"",'Raw Data'!$M3354)</f>
        <v>Rs.400</v>
      </c>
      <c r="T3354" s="27">
        <f t="shared" si="52"/>
        <v>1</v>
      </c>
      <c r="U3354" s="29">
        <f>'Raw Data'!$M3354*'Raw Data'!$T3354</f>
        <v>400</v>
      </c>
    </row>
    <row r="3355" spans="1:21" x14ac:dyDescent="0.3">
      <c r="A3355" s="20">
        <v>18355111</v>
      </c>
      <c r="B3355" s="27" t="s">
        <v>6793</v>
      </c>
      <c r="C3355" s="27">
        <v>1</v>
      </c>
      <c r="D3355" s="27" t="str">
        <f>VLOOKUP('Raw Data'!$C3355,'country description'!$A$2:$B$16,2,0)</f>
        <v>India</v>
      </c>
      <c r="E3355" s="27" t="s">
        <v>14</v>
      </c>
      <c r="F3355" s="27" t="s">
        <v>6794</v>
      </c>
      <c r="G3355" s="27" t="s">
        <v>1224</v>
      </c>
      <c r="H3355" s="27" t="s">
        <v>18</v>
      </c>
      <c r="I3355" s="27" t="s">
        <v>19</v>
      </c>
      <c r="J3355" s="27" t="s">
        <v>19</v>
      </c>
      <c r="K3355" s="27">
        <v>1</v>
      </c>
      <c r="L3355" s="27">
        <v>3</v>
      </c>
      <c r="M3355" s="27">
        <v>400</v>
      </c>
      <c r="N3355" s="27">
        <v>1</v>
      </c>
      <c r="O3355" s="27">
        <v>2017</v>
      </c>
      <c r="P3355" s="27">
        <v>8</v>
      </c>
      <c r="Q3355" s="27">
        <v>19</v>
      </c>
      <c r="R3355" s="28">
        <f>DATE('Raw Data'!$O3355,'Raw Data'!$P3355,'Raw Data'!$Q3355)</f>
        <v>42966</v>
      </c>
      <c r="S3355" s="27" t="str">
        <f>CONCATENATE(MID('Raw Data'!$H3355,FIND("(",'Raw Data'!$H3355)+1,FIND(")",'Raw Data'!$H3355)-FIND("(",'Raw Data'!$H3355)-1),"",'Raw Data'!$M3355)</f>
        <v>Rs.400</v>
      </c>
      <c r="T3355" s="27">
        <f t="shared" si="52"/>
        <v>1</v>
      </c>
      <c r="U3355" s="29">
        <f>'Raw Data'!$M3355*'Raw Data'!$T3355</f>
        <v>400</v>
      </c>
    </row>
    <row r="3356" spans="1:21" x14ac:dyDescent="0.3">
      <c r="A3356" s="20">
        <v>18435315</v>
      </c>
      <c r="B3356" s="27" t="s">
        <v>6795</v>
      </c>
      <c r="C3356" s="27">
        <v>1</v>
      </c>
      <c r="D3356" s="27" t="str">
        <f>VLOOKUP('Raw Data'!$C3356,'country description'!$A$2:$B$16,2,0)</f>
        <v>India</v>
      </c>
      <c r="E3356" s="27" t="s">
        <v>14</v>
      </c>
      <c r="F3356" s="27" t="s">
        <v>6796</v>
      </c>
      <c r="G3356" s="27" t="s">
        <v>475</v>
      </c>
      <c r="H3356" s="27" t="s">
        <v>18</v>
      </c>
      <c r="I3356" s="27" t="s">
        <v>19</v>
      </c>
      <c r="J3356" s="27" t="s">
        <v>19</v>
      </c>
      <c r="K3356" s="27">
        <v>1</v>
      </c>
      <c r="L3356" s="27">
        <v>3</v>
      </c>
      <c r="M3356" s="27">
        <v>400</v>
      </c>
      <c r="N3356" s="27">
        <v>1</v>
      </c>
      <c r="O3356" s="27">
        <v>2014</v>
      </c>
      <c r="P3356" s="27">
        <v>8</v>
      </c>
      <c r="Q3356" s="27">
        <v>7</v>
      </c>
      <c r="R3356" s="28">
        <f>DATE('Raw Data'!$O3356,'Raw Data'!$P3356,'Raw Data'!$Q3356)</f>
        <v>41858</v>
      </c>
      <c r="S3356" s="27" t="str">
        <f>CONCATENATE(MID('Raw Data'!$H3356,FIND("(",'Raw Data'!$H3356)+1,FIND(")",'Raw Data'!$H3356)-FIND("(",'Raw Data'!$H3356)-1),"",'Raw Data'!$M3356)</f>
        <v>Rs.400</v>
      </c>
      <c r="T3356" s="27">
        <f t="shared" si="52"/>
        <v>1</v>
      </c>
      <c r="U3356" s="29">
        <f>'Raw Data'!$M3356*'Raw Data'!$T3356</f>
        <v>400</v>
      </c>
    </row>
    <row r="3357" spans="1:21" x14ac:dyDescent="0.3">
      <c r="A3357" s="20">
        <v>312755</v>
      </c>
      <c r="B3357" s="27" t="s">
        <v>6797</v>
      </c>
      <c r="C3357" s="27">
        <v>1</v>
      </c>
      <c r="D3357" s="27" t="str">
        <f>VLOOKUP('Raw Data'!$C3357,'country description'!$A$2:$B$16,2,0)</f>
        <v>India</v>
      </c>
      <c r="E3357" s="27" t="s">
        <v>14</v>
      </c>
      <c r="F3357" s="27" t="s">
        <v>233</v>
      </c>
      <c r="G3357" s="27" t="s">
        <v>610</v>
      </c>
      <c r="H3357" s="27" t="s">
        <v>18</v>
      </c>
      <c r="I3357" s="27" t="s">
        <v>19</v>
      </c>
      <c r="J3357" s="27" t="s">
        <v>24</v>
      </c>
      <c r="K3357" s="27">
        <v>1</v>
      </c>
      <c r="L3357" s="27">
        <v>30</v>
      </c>
      <c r="M3357" s="27">
        <v>400</v>
      </c>
      <c r="N3357" s="27">
        <v>3.3</v>
      </c>
      <c r="O3357" s="27">
        <v>2011</v>
      </c>
      <c r="P3357" s="27">
        <v>8</v>
      </c>
      <c r="Q3357" s="27">
        <v>22</v>
      </c>
      <c r="R3357" s="28">
        <f>DATE('Raw Data'!$O3357,'Raw Data'!$P3357,'Raw Data'!$Q3357)</f>
        <v>40777</v>
      </c>
      <c r="S3357" s="27" t="str">
        <f>CONCATENATE(MID('Raw Data'!$H3357,FIND("(",'Raw Data'!$H3357)+1,FIND(")",'Raw Data'!$H3357)-FIND("(",'Raw Data'!$H3357)-1),"",'Raw Data'!$M3357)</f>
        <v>Rs.400</v>
      </c>
      <c r="T3357" s="27">
        <f t="shared" si="52"/>
        <v>1</v>
      </c>
      <c r="U3357" s="29">
        <f>'Raw Data'!$M3357*'Raw Data'!$T3357</f>
        <v>400</v>
      </c>
    </row>
    <row r="3358" spans="1:21" x14ac:dyDescent="0.3">
      <c r="A3358" s="20">
        <v>9421</v>
      </c>
      <c r="B3358" s="27" t="s">
        <v>6755</v>
      </c>
      <c r="C3358" s="27">
        <v>1</v>
      </c>
      <c r="D3358" s="27" t="str">
        <f>VLOOKUP('Raw Data'!$C3358,'country description'!$A$2:$B$16,2,0)</f>
        <v>India</v>
      </c>
      <c r="E3358" s="27" t="s">
        <v>14</v>
      </c>
      <c r="F3358" s="27" t="s">
        <v>6798</v>
      </c>
      <c r="G3358" s="27" t="s">
        <v>727</v>
      </c>
      <c r="H3358" s="27" t="s">
        <v>18</v>
      </c>
      <c r="I3358" s="27" t="s">
        <v>19</v>
      </c>
      <c r="J3358" s="27" t="s">
        <v>19</v>
      </c>
      <c r="K3358" s="27">
        <v>1</v>
      </c>
      <c r="L3358" s="27">
        <v>30</v>
      </c>
      <c r="M3358" s="27">
        <v>400</v>
      </c>
      <c r="N3358" s="27">
        <v>3.4</v>
      </c>
      <c r="O3358" s="27">
        <v>2018</v>
      </c>
      <c r="P3358" s="27">
        <v>8</v>
      </c>
      <c r="Q3358" s="27">
        <v>9</v>
      </c>
      <c r="R3358" s="28">
        <f>DATE('Raw Data'!$O3358,'Raw Data'!$P3358,'Raw Data'!$Q3358)</f>
        <v>43321</v>
      </c>
      <c r="S3358" s="27" t="str">
        <f>CONCATENATE(MID('Raw Data'!$H3358,FIND("(",'Raw Data'!$H3358)+1,FIND(")",'Raw Data'!$H3358)-FIND("(",'Raw Data'!$H3358)-1),"",'Raw Data'!$M3358)</f>
        <v>Rs.400</v>
      </c>
      <c r="T3358" s="27">
        <f t="shared" si="52"/>
        <v>1</v>
      </c>
      <c r="U3358" s="29">
        <f>'Raw Data'!$M3358*'Raw Data'!$T3358</f>
        <v>400</v>
      </c>
    </row>
    <row r="3359" spans="1:21" x14ac:dyDescent="0.3">
      <c r="A3359" s="20">
        <v>311889</v>
      </c>
      <c r="B3359" s="27" t="s">
        <v>6799</v>
      </c>
      <c r="C3359" s="27">
        <v>1</v>
      </c>
      <c r="D3359" s="27" t="str">
        <f>VLOOKUP('Raw Data'!$C3359,'country description'!$A$2:$B$16,2,0)</f>
        <v>India</v>
      </c>
      <c r="E3359" s="27" t="s">
        <v>14</v>
      </c>
      <c r="F3359" s="27" t="s">
        <v>6800</v>
      </c>
      <c r="G3359" s="27" t="s">
        <v>464</v>
      </c>
      <c r="H3359" s="27" t="s">
        <v>18</v>
      </c>
      <c r="I3359" s="27" t="s">
        <v>19</v>
      </c>
      <c r="J3359" s="27" t="s">
        <v>19</v>
      </c>
      <c r="K3359" s="27">
        <v>1</v>
      </c>
      <c r="L3359" s="27">
        <v>116</v>
      </c>
      <c r="M3359" s="27">
        <v>400</v>
      </c>
      <c r="N3359" s="27">
        <v>3.6</v>
      </c>
      <c r="O3359" s="27">
        <v>2014</v>
      </c>
      <c r="P3359" s="27">
        <v>8</v>
      </c>
      <c r="Q3359" s="27">
        <v>16</v>
      </c>
      <c r="R3359" s="28">
        <f>DATE('Raw Data'!$O3359,'Raw Data'!$P3359,'Raw Data'!$Q3359)</f>
        <v>41867</v>
      </c>
      <c r="S3359" s="27" t="str">
        <f>CONCATENATE(MID('Raw Data'!$H3359,FIND("(",'Raw Data'!$H3359)+1,FIND(")",'Raw Data'!$H3359)-FIND("(",'Raw Data'!$H3359)-1),"",'Raw Data'!$M3359)</f>
        <v>Rs.400</v>
      </c>
      <c r="T3359" s="27">
        <f t="shared" si="52"/>
        <v>1</v>
      </c>
      <c r="U3359" s="29">
        <f>'Raw Data'!$M3359*'Raw Data'!$T3359</f>
        <v>400</v>
      </c>
    </row>
    <row r="3360" spans="1:21" x14ac:dyDescent="0.3">
      <c r="A3360" s="20">
        <v>18334427</v>
      </c>
      <c r="B3360" s="27" t="s">
        <v>6783</v>
      </c>
      <c r="C3360" s="27">
        <v>1</v>
      </c>
      <c r="D3360" s="27" t="str">
        <f>VLOOKUP('Raw Data'!$C3360,'country description'!$A$2:$B$16,2,0)</f>
        <v>India</v>
      </c>
      <c r="E3360" s="27" t="s">
        <v>14</v>
      </c>
      <c r="F3360" s="27" t="s">
        <v>6801</v>
      </c>
      <c r="G3360" s="27" t="s">
        <v>919</v>
      </c>
      <c r="H3360" s="27" t="s">
        <v>18</v>
      </c>
      <c r="I3360" s="27" t="s">
        <v>19</v>
      </c>
      <c r="J3360" s="27" t="s">
        <v>19</v>
      </c>
      <c r="K3360" s="27">
        <v>1</v>
      </c>
      <c r="L3360" s="27">
        <v>10</v>
      </c>
      <c r="M3360" s="27">
        <v>400</v>
      </c>
      <c r="N3360" s="27">
        <v>3.3</v>
      </c>
      <c r="O3360" s="27">
        <v>2012</v>
      </c>
      <c r="P3360" s="27">
        <v>8</v>
      </c>
      <c r="Q3360" s="27">
        <v>13</v>
      </c>
      <c r="R3360" s="28">
        <f>DATE('Raw Data'!$O3360,'Raw Data'!$P3360,'Raw Data'!$Q3360)</f>
        <v>41134</v>
      </c>
      <c r="S3360" s="27" t="str">
        <f>CONCATENATE(MID('Raw Data'!$H3360,FIND("(",'Raw Data'!$H3360)+1,FIND(")",'Raw Data'!$H3360)-FIND("(",'Raw Data'!$H3360)-1),"",'Raw Data'!$M3360)</f>
        <v>Rs.400</v>
      </c>
      <c r="T3360" s="27">
        <f t="shared" si="52"/>
        <v>1</v>
      </c>
      <c r="U3360" s="29">
        <f>'Raw Data'!$M3360*'Raw Data'!$T3360</f>
        <v>400</v>
      </c>
    </row>
    <row r="3361" spans="1:21" x14ac:dyDescent="0.3">
      <c r="A3361" s="20">
        <v>18285214</v>
      </c>
      <c r="B3361" s="27" t="s">
        <v>6802</v>
      </c>
      <c r="C3361" s="27">
        <v>1</v>
      </c>
      <c r="D3361" s="27" t="str">
        <f>VLOOKUP('Raw Data'!$C3361,'country description'!$A$2:$B$16,2,0)</f>
        <v>India</v>
      </c>
      <c r="E3361" s="27" t="s">
        <v>14</v>
      </c>
      <c r="F3361" s="27" t="s">
        <v>6803</v>
      </c>
      <c r="G3361" s="27" t="s">
        <v>2459</v>
      </c>
      <c r="H3361" s="27" t="s">
        <v>18</v>
      </c>
      <c r="I3361" s="27" t="s">
        <v>19</v>
      </c>
      <c r="J3361" s="27" t="s">
        <v>19</v>
      </c>
      <c r="K3361" s="27">
        <v>1</v>
      </c>
      <c r="L3361" s="27">
        <v>5</v>
      </c>
      <c r="M3361" s="27">
        <v>400</v>
      </c>
      <c r="N3361" s="27">
        <v>3</v>
      </c>
      <c r="O3361" s="27">
        <v>2011</v>
      </c>
      <c r="P3361" s="27">
        <v>8</v>
      </c>
      <c r="Q3361" s="27">
        <v>17</v>
      </c>
      <c r="R3361" s="28">
        <f>DATE('Raw Data'!$O3361,'Raw Data'!$P3361,'Raw Data'!$Q3361)</f>
        <v>40772</v>
      </c>
      <c r="S3361" s="27" t="str">
        <f>CONCATENATE(MID('Raw Data'!$H3361,FIND("(",'Raw Data'!$H3361)+1,FIND(")",'Raw Data'!$H3361)-FIND("(",'Raw Data'!$H3361)-1),"",'Raw Data'!$M3361)</f>
        <v>Rs.400</v>
      </c>
      <c r="T3361" s="27">
        <f t="shared" si="52"/>
        <v>1</v>
      </c>
      <c r="U3361" s="29">
        <f>'Raw Data'!$M3361*'Raw Data'!$T3361</f>
        <v>400</v>
      </c>
    </row>
    <row r="3362" spans="1:21" x14ac:dyDescent="0.3">
      <c r="A3362" s="20">
        <v>311076</v>
      </c>
      <c r="B3362" s="27" t="s">
        <v>726</v>
      </c>
      <c r="C3362" s="27">
        <v>1</v>
      </c>
      <c r="D3362" s="27" t="str">
        <f>VLOOKUP('Raw Data'!$C3362,'country description'!$A$2:$B$16,2,0)</f>
        <v>India</v>
      </c>
      <c r="E3362" s="27" t="s">
        <v>14</v>
      </c>
      <c r="F3362" s="27" t="s">
        <v>6804</v>
      </c>
      <c r="G3362" s="27" t="s">
        <v>727</v>
      </c>
      <c r="H3362" s="27" t="s">
        <v>18</v>
      </c>
      <c r="I3362" s="27" t="s">
        <v>19</v>
      </c>
      <c r="J3362" s="27" t="s">
        <v>24</v>
      </c>
      <c r="K3362" s="27">
        <v>1</v>
      </c>
      <c r="L3362" s="27">
        <v>41</v>
      </c>
      <c r="M3362" s="27">
        <v>400</v>
      </c>
      <c r="N3362" s="27">
        <v>3.4</v>
      </c>
      <c r="O3362" s="27">
        <v>2012</v>
      </c>
      <c r="P3362" s="27">
        <v>8</v>
      </c>
      <c r="Q3362" s="27">
        <v>20</v>
      </c>
      <c r="R3362" s="28">
        <f>DATE('Raw Data'!$O3362,'Raw Data'!$P3362,'Raw Data'!$Q3362)</f>
        <v>41141</v>
      </c>
      <c r="S3362" s="27" t="str">
        <f>CONCATENATE(MID('Raw Data'!$H3362,FIND("(",'Raw Data'!$H3362)+1,FIND(")",'Raw Data'!$H3362)-FIND("(",'Raw Data'!$H3362)-1),"",'Raw Data'!$M3362)</f>
        <v>Rs.400</v>
      </c>
      <c r="T3362" s="27">
        <f t="shared" si="52"/>
        <v>1</v>
      </c>
      <c r="U3362" s="29">
        <f>'Raw Data'!$M3362*'Raw Data'!$T3362</f>
        <v>400</v>
      </c>
    </row>
    <row r="3363" spans="1:21" x14ac:dyDescent="0.3">
      <c r="A3363" s="20">
        <v>18418240</v>
      </c>
      <c r="B3363" s="27" t="s">
        <v>6805</v>
      </c>
      <c r="C3363" s="27">
        <v>1</v>
      </c>
      <c r="D3363" s="27" t="str">
        <f>VLOOKUP('Raw Data'!$C3363,'country description'!$A$2:$B$16,2,0)</f>
        <v>India</v>
      </c>
      <c r="E3363" s="27" t="s">
        <v>14</v>
      </c>
      <c r="F3363" s="27" t="s">
        <v>6806</v>
      </c>
      <c r="G3363" s="27" t="s">
        <v>993</v>
      </c>
      <c r="H3363" s="27" t="s">
        <v>18</v>
      </c>
      <c r="I3363" s="27" t="s">
        <v>19</v>
      </c>
      <c r="J3363" s="27" t="s">
        <v>19</v>
      </c>
      <c r="K3363" s="27">
        <v>1</v>
      </c>
      <c r="L3363" s="27">
        <v>108</v>
      </c>
      <c r="M3363" s="27">
        <v>400</v>
      </c>
      <c r="N3363" s="27">
        <v>4</v>
      </c>
      <c r="O3363" s="27">
        <v>2014</v>
      </c>
      <c r="P3363" s="27">
        <v>8</v>
      </c>
      <c r="Q3363" s="27">
        <v>26</v>
      </c>
      <c r="R3363" s="28">
        <f>DATE('Raw Data'!$O3363,'Raw Data'!$P3363,'Raw Data'!$Q3363)</f>
        <v>41877</v>
      </c>
      <c r="S3363" s="27" t="str">
        <f>CONCATENATE(MID('Raw Data'!$H3363,FIND("(",'Raw Data'!$H3363)+1,FIND(")",'Raw Data'!$H3363)-FIND("(",'Raw Data'!$H3363)-1),"",'Raw Data'!$M3363)</f>
        <v>Rs.400</v>
      </c>
      <c r="T3363" s="27">
        <f t="shared" si="52"/>
        <v>1</v>
      </c>
      <c r="U3363" s="29">
        <f>'Raw Data'!$M3363*'Raw Data'!$T3363</f>
        <v>400</v>
      </c>
    </row>
    <row r="3364" spans="1:21" x14ac:dyDescent="0.3">
      <c r="A3364" s="20">
        <v>6705</v>
      </c>
      <c r="B3364" s="27" t="s">
        <v>6093</v>
      </c>
      <c r="C3364" s="27">
        <v>1</v>
      </c>
      <c r="D3364" s="27" t="str">
        <f>VLOOKUP('Raw Data'!$C3364,'country description'!$A$2:$B$16,2,0)</f>
        <v>India</v>
      </c>
      <c r="E3364" s="27" t="s">
        <v>14</v>
      </c>
      <c r="F3364" s="27" t="s">
        <v>6807</v>
      </c>
      <c r="G3364" s="27" t="s">
        <v>6808</v>
      </c>
      <c r="H3364" s="27" t="s">
        <v>18</v>
      </c>
      <c r="I3364" s="27" t="s">
        <v>19</v>
      </c>
      <c r="J3364" s="27" t="s">
        <v>19</v>
      </c>
      <c r="K3364" s="27">
        <v>1</v>
      </c>
      <c r="L3364" s="27">
        <v>40</v>
      </c>
      <c r="M3364" s="27">
        <v>400</v>
      </c>
      <c r="N3364" s="27">
        <v>3.5</v>
      </c>
      <c r="O3364" s="27">
        <v>2018</v>
      </c>
      <c r="P3364" s="27">
        <v>8</v>
      </c>
      <c r="Q3364" s="27">
        <v>20</v>
      </c>
      <c r="R3364" s="28">
        <f>DATE('Raw Data'!$O3364,'Raw Data'!$P3364,'Raw Data'!$Q3364)</f>
        <v>43332</v>
      </c>
      <c r="S3364" s="27" t="str">
        <f>CONCATENATE(MID('Raw Data'!$H3364,FIND("(",'Raw Data'!$H3364)+1,FIND(")",'Raw Data'!$H3364)-FIND("(",'Raw Data'!$H3364)-1),"",'Raw Data'!$M3364)</f>
        <v>Rs.400</v>
      </c>
      <c r="T3364" s="27">
        <f t="shared" si="52"/>
        <v>1</v>
      </c>
      <c r="U3364" s="29">
        <f>'Raw Data'!$M3364*'Raw Data'!$T3364</f>
        <v>400</v>
      </c>
    </row>
    <row r="3365" spans="1:21" x14ac:dyDescent="0.3">
      <c r="A3365" s="20">
        <v>3371</v>
      </c>
      <c r="B3365" s="27" t="s">
        <v>6809</v>
      </c>
      <c r="C3365" s="27">
        <v>1</v>
      </c>
      <c r="D3365" s="27" t="str">
        <f>VLOOKUP('Raw Data'!$C3365,'country description'!$A$2:$B$16,2,0)</f>
        <v>India</v>
      </c>
      <c r="E3365" s="27" t="s">
        <v>14</v>
      </c>
      <c r="F3365" s="27" t="s">
        <v>6810</v>
      </c>
      <c r="G3365" s="27" t="s">
        <v>6811</v>
      </c>
      <c r="H3365" s="27" t="s">
        <v>18</v>
      </c>
      <c r="I3365" s="27" t="s">
        <v>19</v>
      </c>
      <c r="J3365" s="27" t="s">
        <v>19</v>
      </c>
      <c r="K3365" s="27">
        <v>1</v>
      </c>
      <c r="L3365" s="27">
        <v>205</v>
      </c>
      <c r="M3365" s="27">
        <v>400</v>
      </c>
      <c r="N3365" s="27">
        <v>3.3</v>
      </c>
      <c r="O3365" s="27">
        <v>2015</v>
      </c>
      <c r="P3365" s="27">
        <v>8</v>
      </c>
      <c r="Q3365" s="27">
        <v>11</v>
      </c>
      <c r="R3365" s="28">
        <f>DATE('Raw Data'!$O3365,'Raw Data'!$P3365,'Raw Data'!$Q3365)</f>
        <v>42227</v>
      </c>
      <c r="S3365" s="27" t="str">
        <f>CONCATENATE(MID('Raw Data'!$H3365,FIND("(",'Raw Data'!$H3365)+1,FIND(")",'Raw Data'!$H3365)-FIND("(",'Raw Data'!$H3365)-1),"",'Raw Data'!$M3365)</f>
        <v>Rs.400</v>
      </c>
      <c r="T3365" s="27">
        <f t="shared" si="52"/>
        <v>1</v>
      </c>
      <c r="U3365" s="29">
        <f>'Raw Data'!$M3365*'Raw Data'!$T3365</f>
        <v>400</v>
      </c>
    </row>
    <row r="3366" spans="1:21" x14ac:dyDescent="0.3">
      <c r="A3366" s="20">
        <v>18422748</v>
      </c>
      <c r="B3366" s="27" t="s">
        <v>6812</v>
      </c>
      <c r="C3366" s="27">
        <v>1</v>
      </c>
      <c r="D3366" s="27" t="str">
        <f>VLOOKUP('Raw Data'!$C3366,'country description'!$A$2:$B$16,2,0)</f>
        <v>India</v>
      </c>
      <c r="E3366" s="27" t="s">
        <v>14</v>
      </c>
      <c r="F3366" s="27" t="s">
        <v>6813</v>
      </c>
      <c r="G3366" s="27" t="s">
        <v>455</v>
      </c>
      <c r="H3366" s="27" t="s">
        <v>18</v>
      </c>
      <c r="I3366" s="27" t="s">
        <v>19</v>
      </c>
      <c r="J3366" s="27" t="s">
        <v>19</v>
      </c>
      <c r="K3366" s="27">
        <v>1</v>
      </c>
      <c r="L3366" s="27">
        <v>1</v>
      </c>
      <c r="M3366" s="27">
        <v>400</v>
      </c>
      <c r="N3366" s="27">
        <v>1</v>
      </c>
      <c r="O3366" s="27">
        <v>2017</v>
      </c>
      <c r="P3366" s="27">
        <v>8</v>
      </c>
      <c r="Q3366" s="27">
        <v>1</v>
      </c>
      <c r="R3366" s="28">
        <f>DATE('Raw Data'!$O3366,'Raw Data'!$P3366,'Raw Data'!$Q3366)</f>
        <v>42948</v>
      </c>
      <c r="S3366" s="27" t="str">
        <f>CONCATENATE(MID('Raw Data'!$H3366,FIND("(",'Raw Data'!$H3366)+1,FIND(")",'Raw Data'!$H3366)-FIND("(",'Raw Data'!$H3366)-1),"",'Raw Data'!$M3366)</f>
        <v>Rs.400</v>
      </c>
      <c r="T3366" s="27">
        <f t="shared" si="52"/>
        <v>1</v>
      </c>
      <c r="U3366" s="29">
        <f>'Raw Data'!$M3366*'Raw Data'!$T3366</f>
        <v>400</v>
      </c>
    </row>
    <row r="3367" spans="1:21" x14ac:dyDescent="0.3">
      <c r="A3367" s="20">
        <v>4672</v>
      </c>
      <c r="B3367" s="27" t="s">
        <v>6814</v>
      </c>
      <c r="C3367" s="27">
        <v>1</v>
      </c>
      <c r="D3367" s="27" t="str">
        <f>VLOOKUP('Raw Data'!$C3367,'country description'!$A$2:$B$16,2,0)</f>
        <v>India</v>
      </c>
      <c r="E3367" s="27" t="s">
        <v>14</v>
      </c>
      <c r="F3367" s="27" t="s">
        <v>6815</v>
      </c>
      <c r="G3367" s="27" t="s">
        <v>566</v>
      </c>
      <c r="H3367" s="27" t="s">
        <v>18</v>
      </c>
      <c r="I3367" s="27" t="s">
        <v>19</v>
      </c>
      <c r="J3367" s="27" t="s">
        <v>24</v>
      </c>
      <c r="K3367" s="27">
        <v>1</v>
      </c>
      <c r="L3367" s="27">
        <v>410</v>
      </c>
      <c r="M3367" s="27">
        <v>400</v>
      </c>
      <c r="N3367" s="27">
        <v>3.7</v>
      </c>
      <c r="O3367" s="27">
        <v>2010</v>
      </c>
      <c r="P3367" s="27">
        <v>8</v>
      </c>
      <c r="Q3367" s="27">
        <v>1</v>
      </c>
      <c r="R3367" s="28">
        <f>DATE('Raw Data'!$O3367,'Raw Data'!$P3367,'Raw Data'!$Q3367)</f>
        <v>40391</v>
      </c>
      <c r="S3367" s="27" t="str">
        <f>CONCATENATE(MID('Raw Data'!$H3367,FIND("(",'Raw Data'!$H3367)+1,FIND(")",'Raw Data'!$H3367)-FIND("(",'Raw Data'!$H3367)-1),"",'Raw Data'!$M3367)</f>
        <v>Rs.400</v>
      </c>
      <c r="T3367" s="27">
        <f t="shared" si="52"/>
        <v>1</v>
      </c>
      <c r="U3367" s="29">
        <f>'Raw Data'!$M3367*'Raw Data'!$T3367</f>
        <v>400</v>
      </c>
    </row>
    <row r="3368" spans="1:21" x14ac:dyDescent="0.3">
      <c r="A3368" s="20">
        <v>301120</v>
      </c>
      <c r="B3368" s="27" t="s">
        <v>6816</v>
      </c>
      <c r="C3368" s="27">
        <v>1</v>
      </c>
      <c r="D3368" s="27" t="str">
        <f>VLOOKUP('Raw Data'!$C3368,'country description'!$A$2:$B$16,2,0)</f>
        <v>India</v>
      </c>
      <c r="E3368" s="27" t="s">
        <v>14</v>
      </c>
      <c r="F3368" s="27" t="s">
        <v>6817</v>
      </c>
      <c r="G3368" s="27" t="s">
        <v>566</v>
      </c>
      <c r="H3368" s="27" t="s">
        <v>18</v>
      </c>
      <c r="I3368" s="27" t="s">
        <v>19</v>
      </c>
      <c r="J3368" s="27" t="s">
        <v>19</v>
      </c>
      <c r="K3368" s="27">
        <v>1</v>
      </c>
      <c r="L3368" s="27">
        <v>30</v>
      </c>
      <c r="M3368" s="27">
        <v>400</v>
      </c>
      <c r="N3368" s="27">
        <v>3</v>
      </c>
      <c r="O3368" s="27">
        <v>2015</v>
      </c>
      <c r="P3368" s="27">
        <v>8</v>
      </c>
      <c r="Q3368" s="27">
        <v>15</v>
      </c>
      <c r="R3368" s="28">
        <f>DATE('Raw Data'!$O3368,'Raw Data'!$P3368,'Raw Data'!$Q3368)</f>
        <v>42231</v>
      </c>
      <c r="S3368" s="27" t="str">
        <f>CONCATENATE(MID('Raw Data'!$H3368,FIND("(",'Raw Data'!$H3368)+1,FIND(")",'Raw Data'!$H3368)-FIND("(",'Raw Data'!$H3368)-1),"",'Raw Data'!$M3368)</f>
        <v>Rs.400</v>
      </c>
      <c r="T3368" s="27">
        <f t="shared" si="52"/>
        <v>1</v>
      </c>
      <c r="U3368" s="29">
        <f>'Raw Data'!$M3368*'Raw Data'!$T3368</f>
        <v>400</v>
      </c>
    </row>
    <row r="3369" spans="1:21" x14ac:dyDescent="0.3">
      <c r="A3369" s="20">
        <v>300945</v>
      </c>
      <c r="B3369" s="27" t="s">
        <v>6818</v>
      </c>
      <c r="C3369" s="27">
        <v>1</v>
      </c>
      <c r="D3369" s="27" t="str">
        <f>VLOOKUP('Raw Data'!$C3369,'country description'!$A$2:$B$16,2,0)</f>
        <v>India</v>
      </c>
      <c r="E3369" s="27" t="s">
        <v>14</v>
      </c>
      <c r="F3369" s="27" t="s">
        <v>6819</v>
      </c>
      <c r="G3369" s="27" t="s">
        <v>731</v>
      </c>
      <c r="H3369" s="27" t="s">
        <v>18</v>
      </c>
      <c r="I3369" s="27" t="s">
        <v>19</v>
      </c>
      <c r="J3369" s="27" t="s">
        <v>24</v>
      </c>
      <c r="K3369" s="27">
        <v>1</v>
      </c>
      <c r="L3369" s="27">
        <v>52</v>
      </c>
      <c r="M3369" s="27">
        <v>400</v>
      </c>
      <c r="N3369" s="27">
        <v>2.6</v>
      </c>
      <c r="O3369" s="27">
        <v>2017</v>
      </c>
      <c r="P3369" s="27">
        <v>8</v>
      </c>
      <c r="Q3369" s="27">
        <v>11</v>
      </c>
      <c r="R3369" s="28">
        <f>DATE('Raw Data'!$O3369,'Raw Data'!$P3369,'Raw Data'!$Q3369)</f>
        <v>42958</v>
      </c>
      <c r="S3369" s="27" t="str">
        <f>CONCATENATE(MID('Raw Data'!$H3369,FIND("(",'Raw Data'!$H3369)+1,FIND(")",'Raw Data'!$H3369)-FIND("(",'Raw Data'!$H3369)-1),"",'Raw Data'!$M3369)</f>
        <v>Rs.400</v>
      </c>
      <c r="T3369" s="27">
        <f t="shared" si="52"/>
        <v>1</v>
      </c>
      <c r="U3369" s="29">
        <f>'Raw Data'!$M3369*'Raw Data'!$T3369</f>
        <v>400</v>
      </c>
    </row>
    <row r="3370" spans="1:21" x14ac:dyDescent="0.3">
      <c r="A3370" s="20">
        <v>18352186</v>
      </c>
      <c r="B3370" s="27" t="s">
        <v>6783</v>
      </c>
      <c r="C3370" s="27">
        <v>1</v>
      </c>
      <c r="D3370" s="27" t="str">
        <f>VLOOKUP('Raw Data'!$C3370,'country description'!$A$2:$B$16,2,0)</f>
        <v>India</v>
      </c>
      <c r="E3370" s="27" t="s">
        <v>14</v>
      </c>
      <c r="F3370" s="27" t="s">
        <v>6820</v>
      </c>
      <c r="G3370" s="27" t="s">
        <v>919</v>
      </c>
      <c r="H3370" s="27" t="s">
        <v>18</v>
      </c>
      <c r="I3370" s="27" t="s">
        <v>19</v>
      </c>
      <c r="J3370" s="27" t="s">
        <v>19</v>
      </c>
      <c r="K3370" s="27">
        <v>1</v>
      </c>
      <c r="L3370" s="27">
        <v>17</v>
      </c>
      <c r="M3370" s="27">
        <v>400</v>
      </c>
      <c r="N3370" s="27">
        <v>3.1</v>
      </c>
      <c r="O3370" s="27">
        <v>2011</v>
      </c>
      <c r="P3370" s="27">
        <v>8</v>
      </c>
      <c r="Q3370" s="27">
        <v>17</v>
      </c>
      <c r="R3370" s="28">
        <f>DATE('Raw Data'!$O3370,'Raw Data'!$P3370,'Raw Data'!$Q3370)</f>
        <v>40772</v>
      </c>
      <c r="S3370" s="27" t="str">
        <f>CONCATENATE(MID('Raw Data'!$H3370,FIND("(",'Raw Data'!$H3370)+1,FIND(")",'Raw Data'!$H3370)-FIND("(",'Raw Data'!$H3370)-1),"",'Raw Data'!$M3370)</f>
        <v>Rs.400</v>
      </c>
      <c r="T3370" s="27">
        <f t="shared" si="52"/>
        <v>1</v>
      </c>
      <c r="U3370" s="29">
        <f>'Raw Data'!$M3370*'Raw Data'!$T3370</f>
        <v>400</v>
      </c>
    </row>
    <row r="3371" spans="1:21" x14ac:dyDescent="0.3">
      <c r="A3371" s="20">
        <v>18356784</v>
      </c>
      <c r="B3371" s="27" t="s">
        <v>6783</v>
      </c>
      <c r="C3371" s="27">
        <v>1</v>
      </c>
      <c r="D3371" s="27" t="str">
        <f>VLOOKUP('Raw Data'!$C3371,'country description'!$A$2:$B$16,2,0)</f>
        <v>India</v>
      </c>
      <c r="E3371" s="27" t="s">
        <v>14</v>
      </c>
      <c r="F3371" s="27" t="s">
        <v>6821</v>
      </c>
      <c r="G3371" s="27" t="s">
        <v>919</v>
      </c>
      <c r="H3371" s="27" t="s">
        <v>18</v>
      </c>
      <c r="I3371" s="27" t="s">
        <v>19</v>
      </c>
      <c r="J3371" s="27" t="s">
        <v>19</v>
      </c>
      <c r="K3371" s="27">
        <v>1</v>
      </c>
      <c r="L3371" s="27">
        <v>11</v>
      </c>
      <c r="M3371" s="27">
        <v>400</v>
      </c>
      <c r="N3371" s="27">
        <v>3.3</v>
      </c>
      <c r="O3371" s="27">
        <v>2012</v>
      </c>
      <c r="P3371" s="27">
        <v>8</v>
      </c>
      <c r="Q3371" s="27">
        <v>19</v>
      </c>
      <c r="R3371" s="28">
        <f>DATE('Raw Data'!$O3371,'Raw Data'!$P3371,'Raw Data'!$Q3371)</f>
        <v>41140</v>
      </c>
      <c r="S3371" s="27" t="str">
        <f>CONCATENATE(MID('Raw Data'!$H3371,FIND("(",'Raw Data'!$H3371)+1,FIND(")",'Raw Data'!$H3371)-FIND("(",'Raw Data'!$H3371)-1),"",'Raw Data'!$M3371)</f>
        <v>Rs.400</v>
      </c>
      <c r="T3371" s="27">
        <f t="shared" si="52"/>
        <v>1</v>
      </c>
      <c r="U3371" s="29">
        <f>'Raw Data'!$M3371*'Raw Data'!$T3371</f>
        <v>400</v>
      </c>
    </row>
    <row r="3372" spans="1:21" x14ac:dyDescent="0.3">
      <c r="A3372" s="20">
        <v>18204485</v>
      </c>
      <c r="B3372" s="27" t="s">
        <v>6822</v>
      </c>
      <c r="C3372" s="27">
        <v>1</v>
      </c>
      <c r="D3372" s="27" t="str">
        <f>VLOOKUP('Raw Data'!$C3372,'country description'!$A$2:$B$16,2,0)</f>
        <v>India</v>
      </c>
      <c r="E3372" s="27" t="s">
        <v>14</v>
      </c>
      <c r="F3372" s="27" t="s">
        <v>6823</v>
      </c>
      <c r="G3372" s="27" t="s">
        <v>393</v>
      </c>
      <c r="H3372" s="27" t="s">
        <v>18</v>
      </c>
      <c r="I3372" s="27" t="s">
        <v>19</v>
      </c>
      <c r="J3372" s="27" t="s">
        <v>19</v>
      </c>
      <c r="K3372" s="27">
        <v>1</v>
      </c>
      <c r="L3372" s="27">
        <v>4</v>
      </c>
      <c r="M3372" s="27">
        <v>400</v>
      </c>
      <c r="N3372" s="27">
        <v>3</v>
      </c>
      <c r="O3372" s="27">
        <v>2012</v>
      </c>
      <c r="P3372" s="27">
        <v>8</v>
      </c>
      <c r="Q3372" s="27">
        <v>12</v>
      </c>
      <c r="R3372" s="28">
        <f>DATE('Raw Data'!$O3372,'Raw Data'!$P3372,'Raw Data'!$Q3372)</f>
        <v>41133</v>
      </c>
      <c r="S3372" s="27" t="str">
        <f>CONCATENATE(MID('Raw Data'!$H3372,FIND("(",'Raw Data'!$H3372)+1,FIND(")",'Raw Data'!$H3372)-FIND("(",'Raw Data'!$H3372)-1),"",'Raw Data'!$M3372)</f>
        <v>Rs.400</v>
      </c>
      <c r="T3372" s="27">
        <f t="shared" si="52"/>
        <v>1</v>
      </c>
      <c r="U3372" s="29">
        <f>'Raw Data'!$M3372*'Raw Data'!$T3372</f>
        <v>400</v>
      </c>
    </row>
    <row r="3373" spans="1:21" x14ac:dyDescent="0.3">
      <c r="A3373" s="20">
        <v>18349922</v>
      </c>
      <c r="B3373" s="27" t="s">
        <v>6824</v>
      </c>
      <c r="C3373" s="27">
        <v>1</v>
      </c>
      <c r="D3373" s="27" t="str">
        <f>VLOOKUP('Raw Data'!$C3373,'country description'!$A$2:$B$16,2,0)</f>
        <v>India</v>
      </c>
      <c r="E3373" s="27" t="s">
        <v>14</v>
      </c>
      <c r="F3373" s="27" t="s">
        <v>6825</v>
      </c>
      <c r="G3373" s="27" t="s">
        <v>498</v>
      </c>
      <c r="H3373" s="27" t="s">
        <v>18</v>
      </c>
      <c r="I3373" s="27" t="s">
        <v>19</v>
      </c>
      <c r="J3373" s="27" t="s">
        <v>19</v>
      </c>
      <c r="K3373" s="27">
        <v>1</v>
      </c>
      <c r="L3373" s="27">
        <v>1</v>
      </c>
      <c r="M3373" s="27">
        <v>400</v>
      </c>
      <c r="N3373" s="27">
        <v>1</v>
      </c>
      <c r="O3373" s="27">
        <v>2011</v>
      </c>
      <c r="P3373" s="27">
        <v>8</v>
      </c>
      <c r="Q3373" s="27">
        <v>23</v>
      </c>
      <c r="R3373" s="28">
        <f>DATE('Raw Data'!$O3373,'Raw Data'!$P3373,'Raw Data'!$Q3373)</f>
        <v>40778</v>
      </c>
      <c r="S3373" s="27" t="str">
        <f>CONCATENATE(MID('Raw Data'!$H3373,FIND("(",'Raw Data'!$H3373)+1,FIND(")",'Raw Data'!$H3373)-FIND("(",'Raw Data'!$H3373)-1),"",'Raw Data'!$M3373)</f>
        <v>Rs.400</v>
      </c>
      <c r="T3373" s="27">
        <f t="shared" si="52"/>
        <v>1</v>
      </c>
      <c r="U3373" s="29">
        <f>'Raw Data'!$M3373*'Raw Data'!$T3373</f>
        <v>400</v>
      </c>
    </row>
    <row r="3374" spans="1:21" x14ac:dyDescent="0.3">
      <c r="A3374" s="20">
        <v>308364</v>
      </c>
      <c r="B3374" s="27" t="s">
        <v>6826</v>
      </c>
      <c r="C3374" s="27">
        <v>1</v>
      </c>
      <c r="D3374" s="27" t="str">
        <f>VLOOKUP('Raw Data'!$C3374,'country description'!$A$2:$B$16,2,0)</f>
        <v>India</v>
      </c>
      <c r="E3374" s="27" t="s">
        <v>14</v>
      </c>
      <c r="F3374" s="27" t="s">
        <v>6827</v>
      </c>
      <c r="G3374" s="27" t="s">
        <v>461</v>
      </c>
      <c r="H3374" s="27" t="s">
        <v>18</v>
      </c>
      <c r="I3374" s="27" t="s">
        <v>19</v>
      </c>
      <c r="J3374" s="27" t="s">
        <v>19</v>
      </c>
      <c r="K3374" s="27">
        <v>1</v>
      </c>
      <c r="L3374" s="27">
        <v>7</v>
      </c>
      <c r="M3374" s="27">
        <v>400</v>
      </c>
      <c r="N3374" s="27">
        <v>3</v>
      </c>
      <c r="O3374" s="27">
        <v>2013</v>
      </c>
      <c r="P3374" s="27">
        <v>8</v>
      </c>
      <c r="Q3374" s="27">
        <v>23</v>
      </c>
      <c r="R3374" s="28">
        <f>DATE('Raw Data'!$O3374,'Raw Data'!$P3374,'Raw Data'!$Q3374)</f>
        <v>41509</v>
      </c>
      <c r="S3374" s="27" t="str">
        <f>CONCATENATE(MID('Raw Data'!$H3374,FIND("(",'Raw Data'!$H3374)+1,FIND(")",'Raw Data'!$H3374)-FIND("(",'Raw Data'!$H3374)-1),"",'Raw Data'!$M3374)</f>
        <v>Rs.400</v>
      </c>
      <c r="T3374" s="27">
        <f t="shared" si="52"/>
        <v>1</v>
      </c>
      <c r="U3374" s="29">
        <f>'Raw Data'!$M3374*'Raw Data'!$T3374</f>
        <v>400</v>
      </c>
    </row>
    <row r="3375" spans="1:21" x14ac:dyDescent="0.3">
      <c r="A3375" s="20">
        <v>18204823</v>
      </c>
      <c r="B3375" s="27" t="s">
        <v>6755</v>
      </c>
      <c r="C3375" s="27">
        <v>1</v>
      </c>
      <c r="D3375" s="27" t="str">
        <f>VLOOKUP('Raw Data'!$C3375,'country description'!$A$2:$B$16,2,0)</f>
        <v>India</v>
      </c>
      <c r="E3375" s="27" t="s">
        <v>14</v>
      </c>
      <c r="F3375" s="27" t="s">
        <v>6828</v>
      </c>
      <c r="G3375" s="27" t="s">
        <v>727</v>
      </c>
      <c r="H3375" s="27" t="s">
        <v>18</v>
      </c>
      <c r="I3375" s="27" t="s">
        <v>19</v>
      </c>
      <c r="J3375" s="27" t="s">
        <v>19</v>
      </c>
      <c r="K3375" s="27">
        <v>1</v>
      </c>
      <c r="L3375" s="27">
        <v>12</v>
      </c>
      <c r="M3375" s="27">
        <v>400</v>
      </c>
      <c r="N3375" s="27">
        <v>3</v>
      </c>
      <c r="O3375" s="27">
        <v>2010</v>
      </c>
      <c r="P3375" s="27">
        <v>8</v>
      </c>
      <c r="Q3375" s="27">
        <v>19</v>
      </c>
      <c r="R3375" s="28">
        <f>DATE('Raw Data'!$O3375,'Raw Data'!$P3375,'Raw Data'!$Q3375)</f>
        <v>40409</v>
      </c>
      <c r="S3375" s="27" t="str">
        <f>CONCATENATE(MID('Raw Data'!$H3375,FIND("(",'Raw Data'!$H3375)+1,FIND(")",'Raw Data'!$H3375)-FIND("(",'Raw Data'!$H3375)-1),"",'Raw Data'!$M3375)</f>
        <v>Rs.400</v>
      </c>
      <c r="T3375" s="27">
        <f t="shared" si="52"/>
        <v>1</v>
      </c>
      <c r="U3375" s="29">
        <f>'Raw Data'!$M3375*'Raw Data'!$T3375</f>
        <v>400</v>
      </c>
    </row>
    <row r="3376" spans="1:21" x14ac:dyDescent="0.3">
      <c r="A3376" s="20">
        <v>307551</v>
      </c>
      <c r="B3376" s="27" t="s">
        <v>726</v>
      </c>
      <c r="C3376" s="27">
        <v>1</v>
      </c>
      <c r="D3376" s="27" t="str">
        <f>VLOOKUP('Raw Data'!$C3376,'country description'!$A$2:$B$16,2,0)</f>
        <v>India</v>
      </c>
      <c r="E3376" s="27" t="s">
        <v>14</v>
      </c>
      <c r="F3376" s="27" t="s">
        <v>6829</v>
      </c>
      <c r="G3376" s="27" t="s">
        <v>727</v>
      </c>
      <c r="H3376" s="27" t="s">
        <v>18</v>
      </c>
      <c r="I3376" s="27" t="s">
        <v>19</v>
      </c>
      <c r="J3376" s="27" t="s">
        <v>24</v>
      </c>
      <c r="K3376" s="27">
        <v>1</v>
      </c>
      <c r="L3376" s="27">
        <v>37</v>
      </c>
      <c r="M3376" s="27">
        <v>400</v>
      </c>
      <c r="N3376" s="27">
        <v>3.4</v>
      </c>
      <c r="O3376" s="27">
        <v>2017</v>
      </c>
      <c r="P3376" s="27">
        <v>8</v>
      </c>
      <c r="Q3376" s="27">
        <v>19</v>
      </c>
      <c r="R3376" s="28">
        <f>DATE('Raw Data'!$O3376,'Raw Data'!$P3376,'Raw Data'!$Q3376)</f>
        <v>42966</v>
      </c>
      <c r="S3376" s="27" t="str">
        <f>CONCATENATE(MID('Raw Data'!$H3376,FIND("(",'Raw Data'!$H3376)+1,FIND(")",'Raw Data'!$H3376)-FIND("(",'Raw Data'!$H3376)-1),"",'Raw Data'!$M3376)</f>
        <v>Rs.400</v>
      </c>
      <c r="T3376" s="27">
        <f t="shared" si="52"/>
        <v>1</v>
      </c>
      <c r="U3376" s="29">
        <f>'Raw Data'!$M3376*'Raw Data'!$T3376</f>
        <v>400</v>
      </c>
    </row>
    <row r="3377" spans="1:21" x14ac:dyDescent="0.3">
      <c r="A3377" s="20">
        <v>7060</v>
      </c>
      <c r="B3377" s="27" t="s">
        <v>6830</v>
      </c>
      <c r="C3377" s="27">
        <v>1</v>
      </c>
      <c r="D3377" s="27" t="str">
        <f>VLOOKUP('Raw Data'!$C3377,'country description'!$A$2:$B$16,2,0)</f>
        <v>India</v>
      </c>
      <c r="E3377" s="27" t="s">
        <v>14</v>
      </c>
      <c r="F3377" s="27" t="s">
        <v>6831</v>
      </c>
      <c r="G3377" s="27" t="s">
        <v>749</v>
      </c>
      <c r="H3377" s="27" t="s">
        <v>18</v>
      </c>
      <c r="I3377" s="27" t="s">
        <v>19</v>
      </c>
      <c r="J3377" s="27" t="s">
        <v>19</v>
      </c>
      <c r="K3377" s="27">
        <v>1</v>
      </c>
      <c r="L3377" s="27">
        <v>881</v>
      </c>
      <c r="M3377" s="27">
        <v>400</v>
      </c>
      <c r="N3377" s="27">
        <v>4.0999999999999996</v>
      </c>
      <c r="O3377" s="27">
        <v>2018</v>
      </c>
      <c r="P3377" s="27">
        <v>8</v>
      </c>
      <c r="Q3377" s="27">
        <v>23</v>
      </c>
      <c r="R3377" s="28">
        <f>DATE('Raw Data'!$O3377,'Raw Data'!$P3377,'Raw Data'!$Q3377)</f>
        <v>43335</v>
      </c>
      <c r="S3377" s="27" t="str">
        <f>CONCATENATE(MID('Raw Data'!$H3377,FIND("(",'Raw Data'!$H3377)+1,FIND(")",'Raw Data'!$H3377)-FIND("(",'Raw Data'!$H3377)-1),"",'Raw Data'!$M3377)</f>
        <v>Rs.400</v>
      </c>
      <c r="T3377" s="27">
        <f t="shared" si="52"/>
        <v>1</v>
      </c>
      <c r="U3377" s="29">
        <f>'Raw Data'!$M3377*'Raw Data'!$T3377</f>
        <v>400</v>
      </c>
    </row>
    <row r="3378" spans="1:21" x14ac:dyDescent="0.3">
      <c r="A3378" s="20">
        <v>1774</v>
      </c>
      <c r="B3378" s="27" t="s">
        <v>5289</v>
      </c>
      <c r="C3378" s="27">
        <v>1</v>
      </c>
      <c r="D3378" s="27" t="str">
        <f>VLOOKUP('Raw Data'!$C3378,'country description'!$A$2:$B$16,2,0)</f>
        <v>India</v>
      </c>
      <c r="E3378" s="27" t="s">
        <v>14</v>
      </c>
      <c r="F3378" s="27" t="s">
        <v>6832</v>
      </c>
      <c r="G3378" s="27" t="s">
        <v>6833</v>
      </c>
      <c r="H3378" s="27" t="s">
        <v>18</v>
      </c>
      <c r="I3378" s="27" t="s">
        <v>19</v>
      </c>
      <c r="J3378" s="27" t="s">
        <v>24</v>
      </c>
      <c r="K3378" s="27">
        <v>1</v>
      </c>
      <c r="L3378" s="27">
        <v>51</v>
      </c>
      <c r="M3378" s="27">
        <v>400</v>
      </c>
      <c r="N3378" s="27">
        <v>3.5</v>
      </c>
      <c r="O3378" s="27">
        <v>2015</v>
      </c>
      <c r="P3378" s="27">
        <v>8</v>
      </c>
      <c r="Q3378" s="27">
        <v>27</v>
      </c>
      <c r="R3378" s="28">
        <f>DATE('Raw Data'!$O3378,'Raw Data'!$P3378,'Raw Data'!$Q3378)</f>
        <v>42243</v>
      </c>
      <c r="S3378" s="27" t="str">
        <f>CONCATENATE(MID('Raw Data'!$H3378,FIND("(",'Raw Data'!$H3378)+1,FIND(")",'Raw Data'!$H3378)-FIND("(",'Raw Data'!$H3378)-1),"",'Raw Data'!$M3378)</f>
        <v>Rs.400</v>
      </c>
      <c r="T3378" s="27">
        <f t="shared" si="52"/>
        <v>1</v>
      </c>
      <c r="U3378" s="29">
        <f>'Raw Data'!$M3378*'Raw Data'!$T3378</f>
        <v>400</v>
      </c>
    </row>
    <row r="3379" spans="1:21" x14ac:dyDescent="0.3">
      <c r="A3379" s="20">
        <v>312810</v>
      </c>
      <c r="B3379" s="27" t="s">
        <v>3506</v>
      </c>
      <c r="C3379" s="27">
        <v>1</v>
      </c>
      <c r="D3379" s="27" t="str">
        <f>VLOOKUP('Raw Data'!$C3379,'country description'!$A$2:$B$16,2,0)</f>
        <v>India</v>
      </c>
      <c r="E3379" s="27" t="s">
        <v>14</v>
      </c>
      <c r="F3379" s="27" t="s">
        <v>6834</v>
      </c>
      <c r="G3379" s="27" t="s">
        <v>498</v>
      </c>
      <c r="H3379" s="27" t="s">
        <v>18</v>
      </c>
      <c r="I3379" s="27" t="s">
        <v>19</v>
      </c>
      <c r="J3379" s="27" t="s">
        <v>19</v>
      </c>
      <c r="K3379" s="27">
        <v>1</v>
      </c>
      <c r="L3379" s="27">
        <v>34</v>
      </c>
      <c r="M3379" s="27">
        <v>400</v>
      </c>
      <c r="N3379" s="27">
        <v>3.3</v>
      </c>
      <c r="O3379" s="27">
        <v>2012</v>
      </c>
      <c r="P3379" s="27">
        <v>8</v>
      </c>
      <c r="Q3379" s="27">
        <v>13</v>
      </c>
      <c r="R3379" s="28">
        <f>DATE('Raw Data'!$O3379,'Raw Data'!$P3379,'Raw Data'!$Q3379)</f>
        <v>41134</v>
      </c>
      <c r="S3379" s="27" t="str">
        <f>CONCATENATE(MID('Raw Data'!$H3379,FIND("(",'Raw Data'!$H3379)+1,FIND(")",'Raw Data'!$H3379)-FIND("(",'Raw Data'!$H3379)-1),"",'Raw Data'!$M3379)</f>
        <v>Rs.400</v>
      </c>
      <c r="T3379" s="27">
        <f t="shared" si="52"/>
        <v>1</v>
      </c>
      <c r="U3379" s="29">
        <f>'Raw Data'!$M3379*'Raw Data'!$T3379</f>
        <v>400</v>
      </c>
    </row>
    <row r="3380" spans="1:21" x14ac:dyDescent="0.3">
      <c r="A3380" s="20">
        <v>18419917</v>
      </c>
      <c r="B3380" s="27" t="s">
        <v>6835</v>
      </c>
      <c r="C3380" s="27">
        <v>1</v>
      </c>
      <c r="D3380" s="27" t="str">
        <f>VLOOKUP('Raw Data'!$C3380,'country description'!$A$2:$B$16,2,0)</f>
        <v>India</v>
      </c>
      <c r="E3380" s="27" t="s">
        <v>14</v>
      </c>
      <c r="F3380" s="27" t="s">
        <v>6836</v>
      </c>
      <c r="G3380" s="27" t="s">
        <v>393</v>
      </c>
      <c r="H3380" s="27" t="s">
        <v>18</v>
      </c>
      <c r="I3380" s="27" t="s">
        <v>19</v>
      </c>
      <c r="J3380" s="27" t="s">
        <v>19</v>
      </c>
      <c r="K3380" s="27">
        <v>1</v>
      </c>
      <c r="L3380" s="27">
        <v>3</v>
      </c>
      <c r="M3380" s="27">
        <v>400</v>
      </c>
      <c r="N3380" s="27">
        <v>1</v>
      </c>
      <c r="O3380" s="27">
        <v>2011</v>
      </c>
      <c r="P3380" s="27">
        <v>8</v>
      </c>
      <c r="Q3380" s="27">
        <v>10</v>
      </c>
      <c r="R3380" s="28">
        <f>DATE('Raw Data'!$O3380,'Raw Data'!$P3380,'Raw Data'!$Q3380)</f>
        <v>40765</v>
      </c>
      <c r="S3380" s="27" t="str">
        <f>CONCATENATE(MID('Raw Data'!$H3380,FIND("(",'Raw Data'!$H3380)+1,FIND(")",'Raw Data'!$H3380)-FIND("(",'Raw Data'!$H3380)-1),"",'Raw Data'!$M3380)</f>
        <v>Rs.400</v>
      </c>
      <c r="T3380" s="27">
        <f t="shared" si="52"/>
        <v>1</v>
      </c>
      <c r="U3380" s="29">
        <f>'Raw Data'!$M3380*'Raw Data'!$T3380</f>
        <v>400</v>
      </c>
    </row>
    <row r="3381" spans="1:21" x14ac:dyDescent="0.3">
      <c r="A3381" s="20">
        <v>3686</v>
      </c>
      <c r="B3381" s="27" t="s">
        <v>6837</v>
      </c>
      <c r="C3381" s="27">
        <v>1</v>
      </c>
      <c r="D3381" s="27" t="str">
        <f>VLOOKUP('Raw Data'!$C3381,'country description'!$A$2:$B$16,2,0)</f>
        <v>India</v>
      </c>
      <c r="E3381" s="27" t="s">
        <v>14</v>
      </c>
      <c r="F3381" s="27" t="s">
        <v>6838</v>
      </c>
      <c r="G3381" s="27" t="s">
        <v>6457</v>
      </c>
      <c r="H3381" s="27" t="s">
        <v>18</v>
      </c>
      <c r="I3381" s="27" t="s">
        <v>19</v>
      </c>
      <c r="J3381" s="27" t="s">
        <v>19</v>
      </c>
      <c r="K3381" s="27">
        <v>1</v>
      </c>
      <c r="L3381" s="27">
        <v>18</v>
      </c>
      <c r="M3381" s="27">
        <v>400</v>
      </c>
      <c r="N3381" s="27">
        <v>2.9</v>
      </c>
      <c r="O3381" s="27">
        <v>2012</v>
      </c>
      <c r="P3381" s="27">
        <v>8</v>
      </c>
      <c r="Q3381" s="27">
        <v>4</v>
      </c>
      <c r="R3381" s="28">
        <f>DATE('Raw Data'!$O3381,'Raw Data'!$P3381,'Raw Data'!$Q3381)</f>
        <v>41125</v>
      </c>
      <c r="S3381" s="27" t="str">
        <f>CONCATENATE(MID('Raw Data'!$H3381,FIND("(",'Raw Data'!$H3381)+1,FIND(")",'Raw Data'!$H3381)-FIND("(",'Raw Data'!$H3381)-1),"",'Raw Data'!$M3381)</f>
        <v>Rs.400</v>
      </c>
      <c r="T3381" s="27">
        <f t="shared" si="52"/>
        <v>1</v>
      </c>
      <c r="U3381" s="29">
        <f>'Raw Data'!$M3381*'Raw Data'!$T3381</f>
        <v>400</v>
      </c>
    </row>
    <row r="3382" spans="1:21" x14ac:dyDescent="0.3">
      <c r="A3382" s="20">
        <v>310701</v>
      </c>
      <c r="B3382" s="27" t="s">
        <v>6839</v>
      </c>
      <c r="C3382" s="27">
        <v>1</v>
      </c>
      <c r="D3382" s="27" t="str">
        <f>VLOOKUP('Raw Data'!$C3382,'country description'!$A$2:$B$16,2,0)</f>
        <v>India</v>
      </c>
      <c r="E3382" s="27" t="s">
        <v>14</v>
      </c>
      <c r="F3382" s="27" t="s">
        <v>5767</v>
      </c>
      <c r="G3382" s="27" t="s">
        <v>424</v>
      </c>
      <c r="H3382" s="27" t="s">
        <v>18</v>
      </c>
      <c r="I3382" s="27" t="s">
        <v>19</v>
      </c>
      <c r="J3382" s="27" t="s">
        <v>19</v>
      </c>
      <c r="K3382" s="27">
        <v>1</v>
      </c>
      <c r="L3382" s="27">
        <v>7</v>
      </c>
      <c r="M3382" s="27">
        <v>400</v>
      </c>
      <c r="N3382" s="27">
        <v>3</v>
      </c>
      <c r="O3382" s="27">
        <v>2018</v>
      </c>
      <c r="P3382" s="27">
        <v>8</v>
      </c>
      <c r="Q3382" s="27">
        <v>26</v>
      </c>
      <c r="R3382" s="28">
        <f>DATE('Raw Data'!$O3382,'Raw Data'!$P3382,'Raw Data'!$Q3382)</f>
        <v>43338</v>
      </c>
      <c r="S3382" s="27" t="str">
        <f>CONCATENATE(MID('Raw Data'!$H3382,FIND("(",'Raw Data'!$H3382)+1,FIND(")",'Raw Data'!$H3382)-FIND("(",'Raw Data'!$H3382)-1),"",'Raw Data'!$M3382)</f>
        <v>Rs.400</v>
      </c>
      <c r="T3382" s="27">
        <f t="shared" si="52"/>
        <v>1</v>
      </c>
      <c r="U3382" s="29">
        <f>'Raw Data'!$M3382*'Raw Data'!$T3382</f>
        <v>400</v>
      </c>
    </row>
    <row r="3383" spans="1:21" x14ac:dyDescent="0.3">
      <c r="A3383" s="20">
        <v>18414502</v>
      </c>
      <c r="B3383" s="27" t="s">
        <v>6840</v>
      </c>
      <c r="C3383" s="27">
        <v>1</v>
      </c>
      <c r="D3383" s="27" t="str">
        <f>VLOOKUP('Raw Data'!$C3383,'country description'!$A$2:$B$16,2,0)</f>
        <v>India</v>
      </c>
      <c r="E3383" s="27" t="s">
        <v>14</v>
      </c>
      <c r="F3383" s="27" t="s">
        <v>6841</v>
      </c>
      <c r="G3383" s="27" t="s">
        <v>6842</v>
      </c>
      <c r="H3383" s="27" t="s">
        <v>18</v>
      </c>
      <c r="I3383" s="27" t="s">
        <v>19</v>
      </c>
      <c r="J3383" s="27" t="s">
        <v>19</v>
      </c>
      <c r="K3383" s="27">
        <v>1</v>
      </c>
      <c r="L3383" s="27">
        <v>1</v>
      </c>
      <c r="M3383" s="27">
        <v>400</v>
      </c>
      <c r="N3383" s="27">
        <v>1</v>
      </c>
      <c r="O3383" s="27">
        <v>2012</v>
      </c>
      <c r="P3383" s="27">
        <v>8</v>
      </c>
      <c r="Q3383" s="27">
        <v>12</v>
      </c>
      <c r="R3383" s="28">
        <f>DATE('Raw Data'!$O3383,'Raw Data'!$P3383,'Raw Data'!$Q3383)</f>
        <v>41133</v>
      </c>
      <c r="S3383" s="27" t="str">
        <f>CONCATENATE(MID('Raw Data'!$H3383,FIND("(",'Raw Data'!$H3383)+1,FIND(")",'Raw Data'!$H3383)-FIND("(",'Raw Data'!$H3383)-1),"",'Raw Data'!$M3383)</f>
        <v>Rs.400</v>
      </c>
      <c r="T3383" s="27">
        <f t="shared" si="52"/>
        <v>1</v>
      </c>
      <c r="U3383" s="29">
        <f>'Raw Data'!$M3383*'Raw Data'!$T3383</f>
        <v>400</v>
      </c>
    </row>
    <row r="3384" spans="1:21" x14ac:dyDescent="0.3">
      <c r="A3384" s="20">
        <v>18359295</v>
      </c>
      <c r="B3384" s="27" t="s">
        <v>6843</v>
      </c>
      <c r="C3384" s="27">
        <v>1</v>
      </c>
      <c r="D3384" s="27" t="str">
        <f>VLOOKUP('Raw Data'!$C3384,'country description'!$A$2:$B$16,2,0)</f>
        <v>India</v>
      </c>
      <c r="E3384" s="27" t="s">
        <v>14</v>
      </c>
      <c r="F3384" s="27" t="s">
        <v>6844</v>
      </c>
      <c r="G3384" s="27" t="s">
        <v>393</v>
      </c>
      <c r="H3384" s="27" t="s">
        <v>18</v>
      </c>
      <c r="I3384" s="27" t="s">
        <v>19</v>
      </c>
      <c r="J3384" s="27" t="s">
        <v>24</v>
      </c>
      <c r="K3384" s="27">
        <v>1</v>
      </c>
      <c r="L3384" s="27">
        <v>15</v>
      </c>
      <c r="M3384" s="27">
        <v>400</v>
      </c>
      <c r="N3384" s="27">
        <v>3.1</v>
      </c>
      <c r="O3384" s="27">
        <v>2012</v>
      </c>
      <c r="P3384" s="27">
        <v>8</v>
      </c>
      <c r="Q3384" s="27">
        <v>21</v>
      </c>
      <c r="R3384" s="28">
        <f>DATE('Raw Data'!$O3384,'Raw Data'!$P3384,'Raw Data'!$Q3384)</f>
        <v>41142</v>
      </c>
      <c r="S3384" s="27" t="str">
        <f>CONCATENATE(MID('Raw Data'!$H3384,FIND("(",'Raw Data'!$H3384)+1,FIND(")",'Raw Data'!$H3384)-FIND("(",'Raw Data'!$H3384)-1),"",'Raw Data'!$M3384)</f>
        <v>Rs.400</v>
      </c>
      <c r="T3384" s="27">
        <f t="shared" si="52"/>
        <v>1</v>
      </c>
      <c r="U3384" s="29">
        <f>'Raw Data'!$M3384*'Raw Data'!$T3384</f>
        <v>400</v>
      </c>
    </row>
    <row r="3385" spans="1:21" x14ac:dyDescent="0.3">
      <c r="A3385" s="20">
        <v>18249080</v>
      </c>
      <c r="B3385" s="27" t="s">
        <v>6845</v>
      </c>
      <c r="C3385" s="27">
        <v>1</v>
      </c>
      <c r="D3385" s="27" t="str">
        <f>VLOOKUP('Raw Data'!$C3385,'country description'!$A$2:$B$16,2,0)</f>
        <v>India</v>
      </c>
      <c r="E3385" s="27" t="s">
        <v>14</v>
      </c>
      <c r="F3385" s="27" t="s">
        <v>6846</v>
      </c>
      <c r="G3385" s="27" t="s">
        <v>464</v>
      </c>
      <c r="H3385" s="27" t="s">
        <v>18</v>
      </c>
      <c r="I3385" s="27" t="s">
        <v>19</v>
      </c>
      <c r="J3385" s="27" t="s">
        <v>19</v>
      </c>
      <c r="K3385" s="27">
        <v>1</v>
      </c>
      <c r="L3385" s="27">
        <v>10</v>
      </c>
      <c r="M3385" s="27">
        <v>400</v>
      </c>
      <c r="N3385" s="27">
        <v>3.2</v>
      </c>
      <c r="O3385" s="27">
        <v>2011</v>
      </c>
      <c r="P3385" s="27">
        <v>8</v>
      </c>
      <c r="Q3385" s="27">
        <v>20</v>
      </c>
      <c r="R3385" s="28">
        <f>DATE('Raw Data'!$O3385,'Raw Data'!$P3385,'Raw Data'!$Q3385)</f>
        <v>40775</v>
      </c>
      <c r="S3385" s="27" t="str">
        <f>CONCATENATE(MID('Raw Data'!$H3385,FIND("(",'Raw Data'!$H3385)+1,FIND(")",'Raw Data'!$H3385)-FIND("(",'Raw Data'!$H3385)-1),"",'Raw Data'!$M3385)</f>
        <v>Rs.400</v>
      </c>
      <c r="T3385" s="27">
        <f t="shared" si="52"/>
        <v>1</v>
      </c>
      <c r="U3385" s="29">
        <f>'Raw Data'!$M3385*'Raw Data'!$T3385</f>
        <v>400</v>
      </c>
    </row>
    <row r="3386" spans="1:21" x14ac:dyDescent="0.3">
      <c r="A3386" s="20">
        <v>18364535</v>
      </c>
      <c r="B3386" s="27" t="s">
        <v>6847</v>
      </c>
      <c r="C3386" s="27">
        <v>1</v>
      </c>
      <c r="D3386" s="27" t="str">
        <f>VLOOKUP('Raw Data'!$C3386,'country description'!$A$2:$B$16,2,0)</f>
        <v>India</v>
      </c>
      <c r="E3386" s="27" t="s">
        <v>14</v>
      </c>
      <c r="F3386" s="27" t="s">
        <v>6848</v>
      </c>
      <c r="G3386" s="27" t="s">
        <v>2441</v>
      </c>
      <c r="H3386" s="27" t="s">
        <v>18</v>
      </c>
      <c r="I3386" s="27" t="s">
        <v>19</v>
      </c>
      <c r="J3386" s="27" t="s">
        <v>19</v>
      </c>
      <c r="K3386" s="27">
        <v>1</v>
      </c>
      <c r="L3386" s="27">
        <v>4</v>
      </c>
      <c r="M3386" s="27">
        <v>400</v>
      </c>
      <c r="N3386" s="27">
        <v>2.9</v>
      </c>
      <c r="O3386" s="27">
        <v>2010</v>
      </c>
      <c r="P3386" s="27">
        <v>8</v>
      </c>
      <c r="Q3386" s="27">
        <v>15</v>
      </c>
      <c r="R3386" s="28">
        <f>DATE('Raw Data'!$O3386,'Raw Data'!$P3386,'Raw Data'!$Q3386)</f>
        <v>40405</v>
      </c>
      <c r="S3386" s="27" t="str">
        <f>CONCATENATE(MID('Raw Data'!$H3386,FIND("(",'Raw Data'!$H3386)+1,FIND(")",'Raw Data'!$H3386)-FIND("(",'Raw Data'!$H3386)-1),"",'Raw Data'!$M3386)</f>
        <v>Rs.400</v>
      </c>
      <c r="T3386" s="27">
        <f t="shared" si="52"/>
        <v>1</v>
      </c>
      <c r="U3386" s="29">
        <f>'Raw Data'!$M3386*'Raw Data'!$T3386</f>
        <v>400</v>
      </c>
    </row>
    <row r="3387" spans="1:21" x14ac:dyDescent="0.3">
      <c r="A3387" s="20">
        <v>18124361</v>
      </c>
      <c r="B3387" s="27" t="s">
        <v>6849</v>
      </c>
      <c r="C3387" s="27">
        <v>1</v>
      </c>
      <c r="D3387" s="27" t="str">
        <f>VLOOKUP('Raw Data'!$C3387,'country description'!$A$2:$B$16,2,0)</f>
        <v>India</v>
      </c>
      <c r="E3387" s="27" t="s">
        <v>14</v>
      </c>
      <c r="F3387" s="27" t="s">
        <v>6850</v>
      </c>
      <c r="G3387" s="27" t="s">
        <v>6851</v>
      </c>
      <c r="H3387" s="27" t="s">
        <v>18</v>
      </c>
      <c r="I3387" s="27" t="s">
        <v>19</v>
      </c>
      <c r="J3387" s="27" t="s">
        <v>24</v>
      </c>
      <c r="K3387" s="27">
        <v>1</v>
      </c>
      <c r="L3387" s="27">
        <v>34</v>
      </c>
      <c r="M3387" s="27">
        <v>400</v>
      </c>
      <c r="N3387" s="27">
        <v>3.6</v>
      </c>
      <c r="O3387" s="27">
        <v>2012</v>
      </c>
      <c r="P3387" s="27">
        <v>7</v>
      </c>
      <c r="Q3387" s="27">
        <v>24</v>
      </c>
      <c r="R3387" s="28">
        <f>DATE('Raw Data'!$O3387,'Raw Data'!$P3387,'Raw Data'!$Q3387)</f>
        <v>41114</v>
      </c>
      <c r="S3387" s="27" t="str">
        <f>CONCATENATE(MID('Raw Data'!$H3387,FIND("(",'Raw Data'!$H3387)+1,FIND(")",'Raw Data'!$H3387)-FIND("(",'Raw Data'!$H3387)-1),"",'Raw Data'!$M3387)</f>
        <v>Rs.400</v>
      </c>
      <c r="T3387" s="27">
        <f t="shared" si="52"/>
        <v>1</v>
      </c>
      <c r="U3387" s="29">
        <f>'Raw Data'!$M3387*'Raw Data'!$T3387</f>
        <v>400</v>
      </c>
    </row>
    <row r="3388" spans="1:21" x14ac:dyDescent="0.3">
      <c r="A3388" s="20">
        <v>18412952</v>
      </c>
      <c r="B3388" s="27" t="s">
        <v>6852</v>
      </c>
      <c r="C3388" s="27">
        <v>1</v>
      </c>
      <c r="D3388" s="27" t="str">
        <f>VLOOKUP('Raw Data'!$C3388,'country description'!$A$2:$B$16,2,0)</f>
        <v>India</v>
      </c>
      <c r="E3388" s="27" t="s">
        <v>14</v>
      </c>
      <c r="F3388" s="27" t="s">
        <v>6853</v>
      </c>
      <c r="G3388" s="27" t="s">
        <v>4022</v>
      </c>
      <c r="H3388" s="27" t="s">
        <v>18</v>
      </c>
      <c r="I3388" s="27" t="s">
        <v>19</v>
      </c>
      <c r="J3388" s="27" t="s">
        <v>24</v>
      </c>
      <c r="K3388" s="27">
        <v>1</v>
      </c>
      <c r="L3388" s="27">
        <v>46</v>
      </c>
      <c r="M3388" s="27">
        <v>400</v>
      </c>
      <c r="N3388" s="27">
        <v>3.6</v>
      </c>
      <c r="O3388" s="27">
        <v>2015</v>
      </c>
      <c r="P3388" s="27">
        <v>7</v>
      </c>
      <c r="Q3388" s="27">
        <v>14</v>
      </c>
      <c r="R3388" s="28">
        <f>DATE('Raw Data'!$O3388,'Raw Data'!$P3388,'Raw Data'!$Q3388)</f>
        <v>42199</v>
      </c>
      <c r="S3388" s="27" t="str">
        <f>CONCATENATE(MID('Raw Data'!$H3388,FIND("(",'Raw Data'!$H3388)+1,FIND(")",'Raw Data'!$H3388)-FIND("(",'Raw Data'!$H3388)-1),"",'Raw Data'!$M3388)</f>
        <v>Rs.400</v>
      </c>
      <c r="T3388" s="27">
        <f t="shared" si="52"/>
        <v>1</v>
      </c>
      <c r="U3388" s="29">
        <f>'Raw Data'!$M3388*'Raw Data'!$T3388</f>
        <v>400</v>
      </c>
    </row>
    <row r="3389" spans="1:21" x14ac:dyDescent="0.3">
      <c r="A3389" s="20">
        <v>9156</v>
      </c>
      <c r="B3389" s="27" t="s">
        <v>6854</v>
      </c>
      <c r="C3389" s="27">
        <v>1</v>
      </c>
      <c r="D3389" s="27" t="str">
        <f>VLOOKUP('Raw Data'!$C3389,'country description'!$A$2:$B$16,2,0)</f>
        <v>India</v>
      </c>
      <c r="E3389" s="27" t="s">
        <v>14</v>
      </c>
      <c r="F3389" s="27" t="s">
        <v>6855</v>
      </c>
      <c r="G3389" s="27" t="s">
        <v>599</v>
      </c>
      <c r="H3389" s="27" t="s">
        <v>18</v>
      </c>
      <c r="I3389" s="27" t="s">
        <v>19</v>
      </c>
      <c r="J3389" s="27" t="s">
        <v>19</v>
      </c>
      <c r="K3389" s="27">
        <v>1</v>
      </c>
      <c r="L3389" s="27">
        <v>14</v>
      </c>
      <c r="M3389" s="27">
        <v>400</v>
      </c>
      <c r="N3389" s="27">
        <v>3.1</v>
      </c>
      <c r="O3389" s="27">
        <v>2014</v>
      </c>
      <c r="P3389" s="27">
        <v>7</v>
      </c>
      <c r="Q3389" s="27">
        <v>27</v>
      </c>
      <c r="R3389" s="28">
        <f>DATE('Raw Data'!$O3389,'Raw Data'!$P3389,'Raw Data'!$Q3389)</f>
        <v>41847</v>
      </c>
      <c r="S3389" s="27" t="str">
        <f>CONCATENATE(MID('Raw Data'!$H3389,FIND("(",'Raw Data'!$H3389)+1,FIND(")",'Raw Data'!$H3389)-FIND("(",'Raw Data'!$H3389)-1),"",'Raw Data'!$M3389)</f>
        <v>Rs.400</v>
      </c>
      <c r="T3389" s="27">
        <f t="shared" si="52"/>
        <v>1</v>
      </c>
      <c r="U3389" s="29">
        <f>'Raw Data'!$M3389*'Raw Data'!$T3389</f>
        <v>400</v>
      </c>
    </row>
    <row r="3390" spans="1:21" x14ac:dyDescent="0.3">
      <c r="A3390" s="20">
        <v>7777</v>
      </c>
      <c r="B3390" s="27" t="s">
        <v>6856</v>
      </c>
      <c r="C3390" s="27">
        <v>1</v>
      </c>
      <c r="D3390" s="27" t="str">
        <f>VLOOKUP('Raw Data'!$C3390,'country description'!$A$2:$B$16,2,0)</f>
        <v>India</v>
      </c>
      <c r="E3390" s="27" t="s">
        <v>14</v>
      </c>
      <c r="F3390" s="27" t="s">
        <v>1912</v>
      </c>
      <c r="G3390" s="27" t="s">
        <v>5238</v>
      </c>
      <c r="H3390" s="27" t="s">
        <v>18</v>
      </c>
      <c r="I3390" s="27" t="s">
        <v>19</v>
      </c>
      <c r="J3390" s="27" t="s">
        <v>19</v>
      </c>
      <c r="K3390" s="27">
        <v>1</v>
      </c>
      <c r="L3390" s="27">
        <v>45</v>
      </c>
      <c r="M3390" s="27">
        <v>400</v>
      </c>
      <c r="N3390" s="27">
        <v>2.8</v>
      </c>
      <c r="O3390" s="27">
        <v>2013</v>
      </c>
      <c r="P3390" s="27">
        <v>7</v>
      </c>
      <c r="Q3390" s="27">
        <v>1</v>
      </c>
      <c r="R3390" s="28">
        <f>DATE('Raw Data'!$O3390,'Raw Data'!$P3390,'Raw Data'!$Q3390)</f>
        <v>41456</v>
      </c>
      <c r="S3390" s="27" t="str">
        <f>CONCATENATE(MID('Raw Data'!$H3390,FIND("(",'Raw Data'!$H3390)+1,FIND(")",'Raw Data'!$H3390)-FIND("(",'Raw Data'!$H3390)-1),"",'Raw Data'!$M3390)</f>
        <v>Rs.400</v>
      </c>
      <c r="T3390" s="27">
        <f t="shared" si="52"/>
        <v>1</v>
      </c>
      <c r="U3390" s="29">
        <f>'Raw Data'!$M3390*'Raw Data'!$T3390</f>
        <v>400</v>
      </c>
    </row>
    <row r="3391" spans="1:21" x14ac:dyDescent="0.3">
      <c r="A3391" s="20">
        <v>7772</v>
      </c>
      <c r="B3391" s="27" t="s">
        <v>6857</v>
      </c>
      <c r="C3391" s="27">
        <v>1</v>
      </c>
      <c r="D3391" s="27" t="str">
        <f>VLOOKUP('Raw Data'!$C3391,'country description'!$A$2:$B$16,2,0)</f>
        <v>India</v>
      </c>
      <c r="E3391" s="27" t="s">
        <v>14</v>
      </c>
      <c r="F3391" s="27" t="s">
        <v>6858</v>
      </c>
      <c r="G3391" s="27" t="s">
        <v>455</v>
      </c>
      <c r="H3391" s="27" t="s">
        <v>18</v>
      </c>
      <c r="I3391" s="27" t="s">
        <v>19</v>
      </c>
      <c r="J3391" s="27" t="s">
        <v>19</v>
      </c>
      <c r="K3391" s="27">
        <v>1</v>
      </c>
      <c r="L3391" s="27">
        <v>152</v>
      </c>
      <c r="M3391" s="27">
        <v>400</v>
      </c>
      <c r="N3391" s="27">
        <v>3.8</v>
      </c>
      <c r="O3391" s="27">
        <v>2011</v>
      </c>
      <c r="P3391" s="27">
        <v>7</v>
      </c>
      <c r="Q3391" s="27">
        <v>18</v>
      </c>
      <c r="R3391" s="28">
        <f>DATE('Raw Data'!$O3391,'Raw Data'!$P3391,'Raw Data'!$Q3391)</f>
        <v>40742</v>
      </c>
      <c r="S3391" s="27" t="str">
        <f>CONCATENATE(MID('Raw Data'!$H3391,FIND("(",'Raw Data'!$H3391)+1,FIND(")",'Raw Data'!$H3391)-FIND("(",'Raw Data'!$H3391)-1),"",'Raw Data'!$M3391)</f>
        <v>Rs.400</v>
      </c>
      <c r="T3391" s="27">
        <f t="shared" si="52"/>
        <v>1</v>
      </c>
      <c r="U3391" s="29">
        <f>'Raw Data'!$M3391*'Raw Data'!$T3391</f>
        <v>400</v>
      </c>
    </row>
    <row r="3392" spans="1:21" x14ac:dyDescent="0.3">
      <c r="A3392" s="20">
        <v>308509</v>
      </c>
      <c r="B3392" s="27" t="s">
        <v>6859</v>
      </c>
      <c r="C3392" s="27">
        <v>1</v>
      </c>
      <c r="D3392" s="27" t="str">
        <f>VLOOKUP('Raw Data'!$C3392,'country description'!$A$2:$B$16,2,0)</f>
        <v>India</v>
      </c>
      <c r="E3392" s="27" t="s">
        <v>14</v>
      </c>
      <c r="F3392" s="27" t="s">
        <v>6860</v>
      </c>
      <c r="G3392" s="27" t="s">
        <v>455</v>
      </c>
      <c r="H3392" s="27" t="s">
        <v>18</v>
      </c>
      <c r="I3392" s="27" t="s">
        <v>19</v>
      </c>
      <c r="J3392" s="27" t="s">
        <v>24</v>
      </c>
      <c r="K3392" s="27">
        <v>1</v>
      </c>
      <c r="L3392" s="27">
        <v>50</v>
      </c>
      <c r="M3392" s="27">
        <v>400</v>
      </c>
      <c r="N3392" s="27">
        <v>2.6</v>
      </c>
      <c r="O3392" s="27">
        <v>2010</v>
      </c>
      <c r="P3392" s="27">
        <v>7</v>
      </c>
      <c r="Q3392" s="27">
        <v>28</v>
      </c>
      <c r="R3392" s="28">
        <f>DATE('Raw Data'!$O3392,'Raw Data'!$P3392,'Raw Data'!$Q3392)</f>
        <v>40387</v>
      </c>
      <c r="S3392" s="27" t="str">
        <f>CONCATENATE(MID('Raw Data'!$H3392,FIND("(",'Raw Data'!$H3392)+1,FIND(")",'Raw Data'!$H3392)-FIND("(",'Raw Data'!$H3392)-1),"",'Raw Data'!$M3392)</f>
        <v>Rs.400</v>
      </c>
      <c r="T3392" s="27">
        <f t="shared" si="52"/>
        <v>1</v>
      </c>
      <c r="U3392" s="29">
        <f>'Raw Data'!$M3392*'Raw Data'!$T3392</f>
        <v>400</v>
      </c>
    </row>
    <row r="3393" spans="1:21" x14ac:dyDescent="0.3">
      <c r="A3393" s="20">
        <v>18424636</v>
      </c>
      <c r="B3393" s="27" t="s">
        <v>6861</v>
      </c>
      <c r="C3393" s="27">
        <v>1</v>
      </c>
      <c r="D3393" s="27" t="str">
        <f>VLOOKUP('Raw Data'!$C3393,'country description'!$A$2:$B$16,2,0)</f>
        <v>India</v>
      </c>
      <c r="E3393" s="27" t="s">
        <v>14</v>
      </c>
      <c r="F3393" s="27" t="s">
        <v>6862</v>
      </c>
      <c r="G3393" s="27" t="s">
        <v>424</v>
      </c>
      <c r="H3393" s="27" t="s">
        <v>18</v>
      </c>
      <c r="I3393" s="27" t="s">
        <v>19</v>
      </c>
      <c r="J3393" s="27" t="s">
        <v>19</v>
      </c>
      <c r="K3393" s="27">
        <v>1</v>
      </c>
      <c r="L3393" s="27">
        <v>2</v>
      </c>
      <c r="M3393" s="27">
        <v>400</v>
      </c>
      <c r="N3393" s="27">
        <v>1</v>
      </c>
      <c r="O3393" s="27">
        <v>2015</v>
      </c>
      <c r="P3393" s="27">
        <v>7</v>
      </c>
      <c r="Q3393" s="27">
        <v>1</v>
      </c>
      <c r="R3393" s="28">
        <f>DATE('Raw Data'!$O3393,'Raw Data'!$P3393,'Raw Data'!$Q3393)</f>
        <v>42186</v>
      </c>
      <c r="S3393" s="27" t="str">
        <f>CONCATENATE(MID('Raw Data'!$H3393,FIND("(",'Raw Data'!$H3393)+1,FIND(")",'Raw Data'!$H3393)-FIND("(",'Raw Data'!$H3393)-1),"",'Raw Data'!$M3393)</f>
        <v>Rs.400</v>
      </c>
      <c r="T3393" s="27">
        <f t="shared" si="52"/>
        <v>1</v>
      </c>
      <c r="U3393" s="29">
        <f>'Raw Data'!$M3393*'Raw Data'!$T3393</f>
        <v>400</v>
      </c>
    </row>
    <row r="3394" spans="1:21" x14ac:dyDescent="0.3">
      <c r="A3394" s="20">
        <v>18391937</v>
      </c>
      <c r="B3394" s="27" t="s">
        <v>6863</v>
      </c>
      <c r="C3394" s="27">
        <v>1</v>
      </c>
      <c r="D3394" s="27" t="str">
        <f>VLOOKUP('Raw Data'!$C3394,'country description'!$A$2:$B$16,2,0)</f>
        <v>India</v>
      </c>
      <c r="E3394" s="27" t="s">
        <v>14</v>
      </c>
      <c r="F3394" s="27" t="s">
        <v>6864</v>
      </c>
      <c r="G3394" s="27" t="s">
        <v>424</v>
      </c>
      <c r="H3394" s="27" t="s">
        <v>18</v>
      </c>
      <c r="I3394" s="27" t="s">
        <v>19</v>
      </c>
      <c r="J3394" s="27" t="s">
        <v>24</v>
      </c>
      <c r="K3394" s="27">
        <v>1</v>
      </c>
      <c r="L3394" s="27">
        <v>11</v>
      </c>
      <c r="M3394" s="27">
        <v>400</v>
      </c>
      <c r="N3394" s="27">
        <v>3.1</v>
      </c>
      <c r="O3394" s="27">
        <v>2016</v>
      </c>
      <c r="P3394" s="27">
        <v>7</v>
      </c>
      <c r="Q3394" s="27">
        <v>13</v>
      </c>
      <c r="R3394" s="28">
        <f>DATE('Raw Data'!$O3394,'Raw Data'!$P3394,'Raw Data'!$Q3394)</f>
        <v>42564</v>
      </c>
      <c r="S3394" s="27" t="str">
        <f>CONCATENATE(MID('Raw Data'!$H3394,FIND("(",'Raw Data'!$H3394)+1,FIND(")",'Raw Data'!$H3394)-FIND("(",'Raw Data'!$H3394)-1),"",'Raw Data'!$M3394)</f>
        <v>Rs.400</v>
      </c>
      <c r="T3394" s="27">
        <f t="shared" ref="T3394:T3457" si="53">VLOOKUP(D3394,$Y$4:$Z$18,2,0)</f>
        <v>1</v>
      </c>
      <c r="U3394" s="29">
        <f>'Raw Data'!$M3394*'Raw Data'!$T3394</f>
        <v>400</v>
      </c>
    </row>
    <row r="3395" spans="1:21" x14ac:dyDescent="0.3">
      <c r="A3395" s="20">
        <v>18414496</v>
      </c>
      <c r="B3395" s="27" t="s">
        <v>6865</v>
      </c>
      <c r="C3395" s="27">
        <v>1</v>
      </c>
      <c r="D3395" s="27" t="str">
        <f>VLOOKUP('Raw Data'!$C3395,'country description'!$A$2:$B$16,2,0)</f>
        <v>India</v>
      </c>
      <c r="E3395" s="27" t="s">
        <v>14</v>
      </c>
      <c r="F3395" s="27" t="s">
        <v>6866</v>
      </c>
      <c r="G3395" s="27" t="s">
        <v>6457</v>
      </c>
      <c r="H3395" s="27" t="s">
        <v>18</v>
      </c>
      <c r="I3395" s="27" t="s">
        <v>19</v>
      </c>
      <c r="J3395" s="27" t="s">
        <v>19</v>
      </c>
      <c r="K3395" s="27">
        <v>1</v>
      </c>
      <c r="L3395" s="27">
        <v>2</v>
      </c>
      <c r="M3395" s="27">
        <v>400</v>
      </c>
      <c r="N3395" s="27">
        <v>1</v>
      </c>
      <c r="O3395" s="27">
        <v>2015</v>
      </c>
      <c r="P3395" s="27">
        <v>7</v>
      </c>
      <c r="Q3395" s="27">
        <v>24</v>
      </c>
      <c r="R3395" s="28">
        <f>DATE('Raw Data'!$O3395,'Raw Data'!$P3395,'Raw Data'!$Q3395)</f>
        <v>42209</v>
      </c>
      <c r="S3395" s="27" t="str">
        <f>CONCATENATE(MID('Raw Data'!$H3395,FIND("(",'Raw Data'!$H3395)+1,FIND(")",'Raw Data'!$H3395)-FIND("(",'Raw Data'!$H3395)-1),"",'Raw Data'!$M3395)</f>
        <v>Rs.400</v>
      </c>
      <c r="T3395" s="27">
        <f t="shared" si="53"/>
        <v>1</v>
      </c>
      <c r="U3395" s="29">
        <f>'Raw Data'!$M3395*'Raw Data'!$T3395</f>
        <v>400</v>
      </c>
    </row>
    <row r="3396" spans="1:21" x14ac:dyDescent="0.3">
      <c r="A3396" s="20">
        <v>309520</v>
      </c>
      <c r="B3396" s="27" t="s">
        <v>6867</v>
      </c>
      <c r="C3396" s="27">
        <v>1</v>
      </c>
      <c r="D3396" s="27" t="str">
        <f>VLOOKUP('Raw Data'!$C3396,'country description'!$A$2:$B$16,2,0)</f>
        <v>India</v>
      </c>
      <c r="E3396" s="27" t="s">
        <v>14</v>
      </c>
      <c r="F3396" s="27" t="s">
        <v>6868</v>
      </c>
      <c r="G3396" s="27" t="s">
        <v>461</v>
      </c>
      <c r="H3396" s="27" t="s">
        <v>18</v>
      </c>
      <c r="I3396" s="27" t="s">
        <v>19</v>
      </c>
      <c r="J3396" s="27" t="s">
        <v>19</v>
      </c>
      <c r="K3396" s="27">
        <v>1</v>
      </c>
      <c r="L3396" s="27">
        <v>19</v>
      </c>
      <c r="M3396" s="27">
        <v>400</v>
      </c>
      <c r="N3396" s="27">
        <v>3.3</v>
      </c>
      <c r="O3396" s="27">
        <v>2014</v>
      </c>
      <c r="P3396" s="27">
        <v>7</v>
      </c>
      <c r="Q3396" s="27">
        <v>20</v>
      </c>
      <c r="R3396" s="28">
        <f>DATE('Raw Data'!$O3396,'Raw Data'!$P3396,'Raw Data'!$Q3396)</f>
        <v>41840</v>
      </c>
      <c r="S3396" s="27" t="str">
        <f>CONCATENATE(MID('Raw Data'!$H3396,FIND("(",'Raw Data'!$H3396)+1,FIND(")",'Raw Data'!$H3396)-FIND("(",'Raw Data'!$H3396)-1),"",'Raw Data'!$M3396)</f>
        <v>Rs.400</v>
      </c>
      <c r="T3396" s="27">
        <f t="shared" si="53"/>
        <v>1</v>
      </c>
      <c r="U3396" s="29">
        <f>'Raw Data'!$M3396*'Raw Data'!$T3396</f>
        <v>400</v>
      </c>
    </row>
    <row r="3397" spans="1:21" x14ac:dyDescent="0.3">
      <c r="A3397" s="20">
        <v>18180081</v>
      </c>
      <c r="B3397" s="27" t="s">
        <v>6869</v>
      </c>
      <c r="C3397" s="27">
        <v>1</v>
      </c>
      <c r="D3397" s="27" t="str">
        <f>VLOOKUP('Raw Data'!$C3397,'country description'!$A$2:$B$16,2,0)</f>
        <v>India</v>
      </c>
      <c r="E3397" s="27" t="s">
        <v>14</v>
      </c>
      <c r="F3397" s="27" t="s">
        <v>6870</v>
      </c>
      <c r="G3397" s="27" t="s">
        <v>610</v>
      </c>
      <c r="H3397" s="27" t="s">
        <v>18</v>
      </c>
      <c r="I3397" s="27" t="s">
        <v>19</v>
      </c>
      <c r="J3397" s="27" t="s">
        <v>19</v>
      </c>
      <c r="K3397" s="27">
        <v>1</v>
      </c>
      <c r="L3397" s="27">
        <v>5</v>
      </c>
      <c r="M3397" s="27">
        <v>400</v>
      </c>
      <c r="N3397" s="27">
        <v>3</v>
      </c>
      <c r="O3397" s="27">
        <v>2017</v>
      </c>
      <c r="P3397" s="27">
        <v>7</v>
      </c>
      <c r="Q3397" s="27">
        <v>27</v>
      </c>
      <c r="R3397" s="28">
        <f>DATE('Raw Data'!$O3397,'Raw Data'!$P3397,'Raw Data'!$Q3397)</f>
        <v>42943</v>
      </c>
      <c r="S3397" s="27" t="str">
        <f>CONCATENATE(MID('Raw Data'!$H3397,FIND("(",'Raw Data'!$H3397)+1,FIND(")",'Raw Data'!$H3397)-FIND("(",'Raw Data'!$H3397)-1),"",'Raw Data'!$M3397)</f>
        <v>Rs.400</v>
      </c>
      <c r="T3397" s="27">
        <f t="shared" si="53"/>
        <v>1</v>
      </c>
      <c r="U3397" s="29">
        <f>'Raw Data'!$M3397*'Raw Data'!$T3397</f>
        <v>400</v>
      </c>
    </row>
    <row r="3398" spans="1:21" x14ac:dyDescent="0.3">
      <c r="A3398" s="20">
        <v>1546</v>
      </c>
      <c r="B3398" s="27" t="s">
        <v>6871</v>
      </c>
      <c r="C3398" s="27">
        <v>1</v>
      </c>
      <c r="D3398" s="27" t="str">
        <f>VLOOKUP('Raw Data'!$C3398,'country description'!$A$2:$B$16,2,0)</f>
        <v>India</v>
      </c>
      <c r="E3398" s="27" t="s">
        <v>14</v>
      </c>
      <c r="F3398" s="27" t="s">
        <v>6872</v>
      </c>
      <c r="G3398" s="27" t="s">
        <v>393</v>
      </c>
      <c r="H3398" s="27" t="s">
        <v>18</v>
      </c>
      <c r="I3398" s="27" t="s">
        <v>19</v>
      </c>
      <c r="J3398" s="27" t="s">
        <v>19</v>
      </c>
      <c r="K3398" s="27">
        <v>1</v>
      </c>
      <c r="L3398" s="27">
        <v>36</v>
      </c>
      <c r="M3398" s="27">
        <v>400</v>
      </c>
      <c r="N3398" s="27">
        <v>2.9</v>
      </c>
      <c r="O3398" s="27">
        <v>2016</v>
      </c>
      <c r="P3398" s="27">
        <v>7</v>
      </c>
      <c r="Q3398" s="27">
        <v>21</v>
      </c>
      <c r="R3398" s="28">
        <f>DATE('Raw Data'!$O3398,'Raw Data'!$P3398,'Raw Data'!$Q3398)</f>
        <v>42572</v>
      </c>
      <c r="S3398" s="27" t="str">
        <f>CONCATENATE(MID('Raw Data'!$H3398,FIND("(",'Raw Data'!$H3398)+1,FIND(")",'Raw Data'!$H3398)-FIND("(",'Raw Data'!$H3398)-1),"",'Raw Data'!$M3398)</f>
        <v>Rs.400</v>
      </c>
      <c r="T3398" s="27">
        <f t="shared" si="53"/>
        <v>1</v>
      </c>
      <c r="U3398" s="29">
        <f>'Raw Data'!$M3398*'Raw Data'!$T3398</f>
        <v>400</v>
      </c>
    </row>
    <row r="3399" spans="1:21" x14ac:dyDescent="0.3">
      <c r="A3399" s="20">
        <v>311263</v>
      </c>
      <c r="B3399" s="27" t="s">
        <v>6873</v>
      </c>
      <c r="C3399" s="27">
        <v>1</v>
      </c>
      <c r="D3399" s="27" t="str">
        <f>VLOOKUP('Raw Data'!$C3399,'country description'!$A$2:$B$16,2,0)</f>
        <v>India</v>
      </c>
      <c r="E3399" s="27" t="s">
        <v>14</v>
      </c>
      <c r="F3399" s="27" t="s">
        <v>6874</v>
      </c>
      <c r="G3399" s="27" t="s">
        <v>390</v>
      </c>
      <c r="H3399" s="27" t="s">
        <v>18</v>
      </c>
      <c r="I3399" s="27" t="s">
        <v>19</v>
      </c>
      <c r="J3399" s="27" t="s">
        <v>24</v>
      </c>
      <c r="K3399" s="27">
        <v>1</v>
      </c>
      <c r="L3399" s="27">
        <v>24</v>
      </c>
      <c r="M3399" s="27">
        <v>400</v>
      </c>
      <c r="N3399" s="27">
        <v>3.3</v>
      </c>
      <c r="O3399" s="27">
        <v>2011</v>
      </c>
      <c r="P3399" s="27">
        <v>7</v>
      </c>
      <c r="Q3399" s="27">
        <v>28</v>
      </c>
      <c r="R3399" s="28">
        <f>DATE('Raw Data'!$O3399,'Raw Data'!$P3399,'Raw Data'!$Q3399)</f>
        <v>40752</v>
      </c>
      <c r="S3399" s="27" t="str">
        <f>CONCATENATE(MID('Raw Data'!$H3399,FIND("(",'Raw Data'!$H3399)+1,FIND(")",'Raw Data'!$H3399)-FIND("(",'Raw Data'!$H3399)-1),"",'Raw Data'!$M3399)</f>
        <v>Rs.400</v>
      </c>
      <c r="T3399" s="27">
        <f t="shared" si="53"/>
        <v>1</v>
      </c>
      <c r="U3399" s="29">
        <f>'Raw Data'!$M3399*'Raw Data'!$T3399</f>
        <v>400</v>
      </c>
    </row>
    <row r="3400" spans="1:21" x14ac:dyDescent="0.3">
      <c r="A3400" s="20">
        <v>301818</v>
      </c>
      <c r="B3400" s="27" t="s">
        <v>6875</v>
      </c>
      <c r="C3400" s="27">
        <v>1</v>
      </c>
      <c r="D3400" s="27" t="str">
        <f>VLOOKUP('Raw Data'!$C3400,'country description'!$A$2:$B$16,2,0)</f>
        <v>India</v>
      </c>
      <c r="E3400" s="27" t="s">
        <v>14</v>
      </c>
      <c r="F3400" s="27" t="s">
        <v>6876</v>
      </c>
      <c r="G3400" s="27" t="s">
        <v>566</v>
      </c>
      <c r="H3400" s="27" t="s">
        <v>18</v>
      </c>
      <c r="I3400" s="27" t="s">
        <v>19</v>
      </c>
      <c r="J3400" s="27" t="s">
        <v>19</v>
      </c>
      <c r="K3400" s="27">
        <v>1</v>
      </c>
      <c r="L3400" s="27">
        <v>9</v>
      </c>
      <c r="M3400" s="27">
        <v>400</v>
      </c>
      <c r="N3400" s="27">
        <v>2.8</v>
      </c>
      <c r="O3400" s="27">
        <v>2010</v>
      </c>
      <c r="P3400" s="27">
        <v>7</v>
      </c>
      <c r="Q3400" s="27">
        <v>19</v>
      </c>
      <c r="R3400" s="28">
        <f>DATE('Raw Data'!$O3400,'Raw Data'!$P3400,'Raw Data'!$Q3400)</f>
        <v>40378</v>
      </c>
      <c r="S3400" s="27" t="str">
        <f>CONCATENATE(MID('Raw Data'!$H3400,FIND("(",'Raw Data'!$H3400)+1,FIND(")",'Raw Data'!$H3400)-FIND("(",'Raw Data'!$H3400)-1),"",'Raw Data'!$M3400)</f>
        <v>Rs.400</v>
      </c>
      <c r="T3400" s="27">
        <f t="shared" si="53"/>
        <v>1</v>
      </c>
      <c r="U3400" s="29">
        <f>'Raw Data'!$M3400*'Raw Data'!$T3400</f>
        <v>400</v>
      </c>
    </row>
    <row r="3401" spans="1:21" x14ac:dyDescent="0.3">
      <c r="A3401" s="20">
        <v>4723</v>
      </c>
      <c r="B3401" s="27" t="s">
        <v>726</v>
      </c>
      <c r="C3401" s="27">
        <v>1</v>
      </c>
      <c r="D3401" s="27" t="str">
        <f>VLOOKUP('Raw Data'!$C3401,'country description'!$A$2:$B$16,2,0)</f>
        <v>India</v>
      </c>
      <c r="E3401" s="27" t="s">
        <v>14</v>
      </c>
      <c r="F3401" s="27" t="s">
        <v>6877</v>
      </c>
      <c r="G3401" s="27" t="s">
        <v>727</v>
      </c>
      <c r="H3401" s="27" t="s">
        <v>18</v>
      </c>
      <c r="I3401" s="27" t="s">
        <v>19</v>
      </c>
      <c r="J3401" s="27" t="s">
        <v>24</v>
      </c>
      <c r="K3401" s="27">
        <v>1</v>
      </c>
      <c r="L3401" s="27">
        <v>33</v>
      </c>
      <c r="M3401" s="27">
        <v>400</v>
      </c>
      <c r="N3401" s="27">
        <v>3.5</v>
      </c>
      <c r="O3401" s="27">
        <v>2011</v>
      </c>
      <c r="P3401" s="27">
        <v>7</v>
      </c>
      <c r="Q3401" s="27">
        <v>10</v>
      </c>
      <c r="R3401" s="28">
        <f>DATE('Raw Data'!$O3401,'Raw Data'!$P3401,'Raw Data'!$Q3401)</f>
        <v>40734</v>
      </c>
      <c r="S3401" s="27" t="str">
        <f>CONCATENATE(MID('Raw Data'!$H3401,FIND("(",'Raw Data'!$H3401)+1,FIND(")",'Raw Data'!$H3401)-FIND("(",'Raw Data'!$H3401)-1),"",'Raw Data'!$M3401)</f>
        <v>Rs.400</v>
      </c>
      <c r="T3401" s="27">
        <f t="shared" si="53"/>
        <v>1</v>
      </c>
      <c r="U3401" s="29">
        <f>'Raw Data'!$M3401*'Raw Data'!$T3401</f>
        <v>400</v>
      </c>
    </row>
    <row r="3402" spans="1:21" x14ac:dyDescent="0.3">
      <c r="A3402" s="20">
        <v>310468</v>
      </c>
      <c r="B3402" s="27" t="s">
        <v>6878</v>
      </c>
      <c r="C3402" s="27">
        <v>1</v>
      </c>
      <c r="D3402" s="27" t="str">
        <f>VLOOKUP('Raw Data'!$C3402,'country description'!$A$2:$B$16,2,0)</f>
        <v>India</v>
      </c>
      <c r="E3402" s="27" t="s">
        <v>14</v>
      </c>
      <c r="F3402" s="27" t="s">
        <v>6879</v>
      </c>
      <c r="G3402" s="27" t="s">
        <v>467</v>
      </c>
      <c r="H3402" s="27" t="s">
        <v>18</v>
      </c>
      <c r="I3402" s="27" t="s">
        <v>19</v>
      </c>
      <c r="J3402" s="27" t="s">
        <v>19</v>
      </c>
      <c r="K3402" s="27">
        <v>1</v>
      </c>
      <c r="L3402" s="27">
        <v>5</v>
      </c>
      <c r="M3402" s="27">
        <v>400</v>
      </c>
      <c r="N3402" s="27">
        <v>2.9</v>
      </c>
      <c r="O3402" s="27">
        <v>2012</v>
      </c>
      <c r="P3402" s="27">
        <v>7</v>
      </c>
      <c r="Q3402" s="27">
        <v>10</v>
      </c>
      <c r="R3402" s="28">
        <f>DATE('Raw Data'!$O3402,'Raw Data'!$P3402,'Raw Data'!$Q3402)</f>
        <v>41100</v>
      </c>
      <c r="S3402" s="27" t="str">
        <f>CONCATENATE(MID('Raw Data'!$H3402,FIND("(",'Raw Data'!$H3402)+1,FIND(")",'Raw Data'!$H3402)-FIND("(",'Raw Data'!$H3402)-1),"",'Raw Data'!$M3402)</f>
        <v>Rs.400</v>
      </c>
      <c r="T3402" s="27">
        <f t="shared" si="53"/>
        <v>1</v>
      </c>
      <c r="U3402" s="29">
        <f>'Raw Data'!$M3402*'Raw Data'!$T3402</f>
        <v>400</v>
      </c>
    </row>
    <row r="3403" spans="1:21" x14ac:dyDescent="0.3">
      <c r="A3403" s="20">
        <v>18337965</v>
      </c>
      <c r="B3403" s="27" t="s">
        <v>6809</v>
      </c>
      <c r="C3403" s="27">
        <v>1</v>
      </c>
      <c r="D3403" s="27" t="str">
        <f>VLOOKUP('Raw Data'!$C3403,'country description'!$A$2:$B$16,2,0)</f>
        <v>India</v>
      </c>
      <c r="E3403" s="27" t="s">
        <v>14</v>
      </c>
      <c r="F3403" s="27" t="s">
        <v>6880</v>
      </c>
      <c r="G3403" s="27" t="s">
        <v>6881</v>
      </c>
      <c r="H3403" s="27" t="s">
        <v>18</v>
      </c>
      <c r="I3403" s="27" t="s">
        <v>19</v>
      </c>
      <c r="J3403" s="27" t="s">
        <v>19</v>
      </c>
      <c r="K3403" s="27">
        <v>1</v>
      </c>
      <c r="L3403" s="27">
        <v>19</v>
      </c>
      <c r="M3403" s="27">
        <v>400</v>
      </c>
      <c r="N3403" s="27">
        <v>3.2</v>
      </c>
      <c r="O3403" s="27">
        <v>2014</v>
      </c>
      <c r="P3403" s="27">
        <v>7</v>
      </c>
      <c r="Q3403" s="27">
        <v>26</v>
      </c>
      <c r="R3403" s="28">
        <f>DATE('Raw Data'!$O3403,'Raw Data'!$P3403,'Raw Data'!$Q3403)</f>
        <v>41846</v>
      </c>
      <c r="S3403" s="27" t="str">
        <f>CONCATENATE(MID('Raw Data'!$H3403,FIND("(",'Raw Data'!$H3403)+1,FIND(")",'Raw Data'!$H3403)-FIND("(",'Raw Data'!$H3403)-1),"",'Raw Data'!$M3403)</f>
        <v>Rs.400</v>
      </c>
      <c r="T3403" s="27">
        <f t="shared" si="53"/>
        <v>1</v>
      </c>
      <c r="U3403" s="29">
        <f>'Raw Data'!$M3403*'Raw Data'!$T3403</f>
        <v>400</v>
      </c>
    </row>
    <row r="3404" spans="1:21" x14ac:dyDescent="0.3">
      <c r="A3404" s="20">
        <v>7353</v>
      </c>
      <c r="B3404" s="27" t="s">
        <v>6882</v>
      </c>
      <c r="C3404" s="27">
        <v>1</v>
      </c>
      <c r="D3404" s="27" t="str">
        <f>VLOOKUP('Raw Data'!$C3404,'country description'!$A$2:$B$16,2,0)</f>
        <v>India</v>
      </c>
      <c r="E3404" s="27" t="s">
        <v>14</v>
      </c>
      <c r="F3404" s="27" t="s">
        <v>6883</v>
      </c>
      <c r="G3404" s="27" t="s">
        <v>6884</v>
      </c>
      <c r="H3404" s="27" t="s">
        <v>18</v>
      </c>
      <c r="I3404" s="27" t="s">
        <v>19</v>
      </c>
      <c r="J3404" s="27" t="s">
        <v>19</v>
      </c>
      <c r="K3404" s="27">
        <v>1</v>
      </c>
      <c r="L3404" s="27">
        <v>11</v>
      </c>
      <c r="M3404" s="27">
        <v>400</v>
      </c>
      <c r="N3404" s="27">
        <v>2.7</v>
      </c>
      <c r="O3404" s="27">
        <v>2017</v>
      </c>
      <c r="P3404" s="27">
        <v>7</v>
      </c>
      <c r="Q3404" s="27">
        <v>16</v>
      </c>
      <c r="R3404" s="28">
        <f>DATE('Raw Data'!$O3404,'Raw Data'!$P3404,'Raw Data'!$Q3404)</f>
        <v>42932</v>
      </c>
      <c r="S3404" s="27" t="str">
        <f>CONCATENATE(MID('Raw Data'!$H3404,FIND("(",'Raw Data'!$H3404)+1,FIND(")",'Raw Data'!$H3404)-FIND("(",'Raw Data'!$H3404)-1),"",'Raw Data'!$M3404)</f>
        <v>Rs.400</v>
      </c>
      <c r="T3404" s="27">
        <f t="shared" si="53"/>
        <v>1</v>
      </c>
      <c r="U3404" s="29">
        <f>'Raw Data'!$M3404*'Raw Data'!$T3404</f>
        <v>400</v>
      </c>
    </row>
    <row r="3405" spans="1:21" x14ac:dyDescent="0.3">
      <c r="A3405" s="20">
        <v>18433904</v>
      </c>
      <c r="B3405" s="27" t="s">
        <v>6885</v>
      </c>
      <c r="C3405" s="27">
        <v>1</v>
      </c>
      <c r="D3405" s="27" t="str">
        <f>VLOOKUP('Raw Data'!$C3405,'country description'!$A$2:$B$16,2,0)</f>
        <v>India</v>
      </c>
      <c r="E3405" s="27" t="s">
        <v>14</v>
      </c>
      <c r="F3405" s="27" t="s">
        <v>90</v>
      </c>
      <c r="G3405" s="27" t="s">
        <v>464</v>
      </c>
      <c r="H3405" s="27" t="s">
        <v>18</v>
      </c>
      <c r="I3405" s="27" t="s">
        <v>19</v>
      </c>
      <c r="J3405" s="27" t="s">
        <v>19</v>
      </c>
      <c r="K3405" s="27">
        <v>1</v>
      </c>
      <c r="L3405" s="27">
        <v>10</v>
      </c>
      <c r="M3405" s="27">
        <v>400</v>
      </c>
      <c r="N3405" s="27">
        <v>3.2</v>
      </c>
      <c r="O3405" s="27">
        <v>2014</v>
      </c>
      <c r="P3405" s="27">
        <v>7</v>
      </c>
      <c r="Q3405" s="27">
        <v>6</v>
      </c>
      <c r="R3405" s="28">
        <f>DATE('Raw Data'!$O3405,'Raw Data'!$P3405,'Raw Data'!$Q3405)</f>
        <v>41826</v>
      </c>
      <c r="S3405" s="27" t="str">
        <f>CONCATENATE(MID('Raw Data'!$H3405,FIND("(",'Raw Data'!$H3405)+1,FIND(")",'Raw Data'!$H3405)-FIND("(",'Raw Data'!$H3405)-1),"",'Raw Data'!$M3405)</f>
        <v>Rs.400</v>
      </c>
      <c r="T3405" s="27">
        <f t="shared" si="53"/>
        <v>1</v>
      </c>
      <c r="U3405" s="29">
        <f>'Raw Data'!$M3405*'Raw Data'!$T3405</f>
        <v>400</v>
      </c>
    </row>
    <row r="3406" spans="1:21" x14ac:dyDescent="0.3">
      <c r="A3406" s="20">
        <v>18384151</v>
      </c>
      <c r="B3406" s="27" t="s">
        <v>6886</v>
      </c>
      <c r="C3406" s="27">
        <v>1</v>
      </c>
      <c r="D3406" s="27" t="str">
        <f>VLOOKUP('Raw Data'!$C3406,'country description'!$A$2:$B$16,2,0)</f>
        <v>India</v>
      </c>
      <c r="E3406" s="27" t="s">
        <v>14</v>
      </c>
      <c r="F3406" s="27" t="s">
        <v>6887</v>
      </c>
      <c r="G3406" s="27" t="s">
        <v>5264</v>
      </c>
      <c r="H3406" s="27" t="s">
        <v>18</v>
      </c>
      <c r="I3406" s="27" t="s">
        <v>19</v>
      </c>
      <c r="J3406" s="27" t="s">
        <v>24</v>
      </c>
      <c r="K3406" s="27">
        <v>1</v>
      </c>
      <c r="L3406" s="27">
        <v>31</v>
      </c>
      <c r="M3406" s="27">
        <v>400</v>
      </c>
      <c r="N3406" s="27">
        <v>3.2</v>
      </c>
      <c r="O3406" s="27">
        <v>2010</v>
      </c>
      <c r="P3406" s="27">
        <v>7</v>
      </c>
      <c r="Q3406" s="27">
        <v>13</v>
      </c>
      <c r="R3406" s="28">
        <f>DATE('Raw Data'!$O3406,'Raw Data'!$P3406,'Raw Data'!$Q3406)</f>
        <v>40372</v>
      </c>
      <c r="S3406" s="27" t="str">
        <f>CONCATENATE(MID('Raw Data'!$H3406,FIND("(",'Raw Data'!$H3406)+1,FIND(")",'Raw Data'!$H3406)-FIND("(",'Raw Data'!$H3406)-1),"",'Raw Data'!$M3406)</f>
        <v>Rs.400</v>
      </c>
      <c r="T3406" s="27">
        <f t="shared" si="53"/>
        <v>1</v>
      </c>
      <c r="U3406" s="29">
        <f>'Raw Data'!$M3406*'Raw Data'!$T3406</f>
        <v>400</v>
      </c>
    </row>
    <row r="3407" spans="1:21" x14ac:dyDescent="0.3">
      <c r="A3407" s="20">
        <v>18345519</v>
      </c>
      <c r="B3407" s="27" t="s">
        <v>6888</v>
      </c>
      <c r="C3407" s="27">
        <v>1</v>
      </c>
      <c r="D3407" s="27" t="str">
        <f>VLOOKUP('Raw Data'!$C3407,'country description'!$A$2:$B$16,2,0)</f>
        <v>India</v>
      </c>
      <c r="E3407" s="27" t="s">
        <v>14</v>
      </c>
      <c r="F3407" s="27" t="s">
        <v>6889</v>
      </c>
      <c r="G3407" s="27" t="s">
        <v>731</v>
      </c>
      <c r="H3407" s="27" t="s">
        <v>18</v>
      </c>
      <c r="I3407" s="27" t="s">
        <v>19</v>
      </c>
      <c r="J3407" s="27" t="s">
        <v>19</v>
      </c>
      <c r="K3407" s="27">
        <v>1</v>
      </c>
      <c r="L3407" s="27">
        <v>155</v>
      </c>
      <c r="M3407" s="27">
        <v>400</v>
      </c>
      <c r="N3407" s="27">
        <v>3.9</v>
      </c>
      <c r="O3407" s="27">
        <v>2010</v>
      </c>
      <c r="P3407" s="27">
        <v>7</v>
      </c>
      <c r="Q3407" s="27">
        <v>8</v>
      </c>
      <c r="R3407" s="28">
        <f>DATE('Raw Data'!$O3407,'Raw Data'!$P3407,'Raw Data'!$Q3407)</f>
        <v>40367</v>
      </c>
      <c r="S3407" s="27" t="str">
        <f>CONCATENATE(MID('Raw Data'!$H3407,FIND("(",'Raw Data'!$H3407)+1,FIND(")",'Raw Data'!$H3407)-FIND("(",'Raw Data'!$H3407)-1),"",'Raw Data'!$M3407)</f>
        <v>Rs.400</v>
      </c>
      <c r="T3407" s="27">
        <f t="shared" si="53"/>
        <v>1</v>
      </c>
      <c r="U3407" s="29">
        <f>'Raw Data'!$M3407*'Raw Data'!$T3407</f>
        <v>400</v>
      </c>
    </row>
    <row r="3408" spans="1:21" x14ac:dyDescent="0.3">
      <c r="A3408" s="20">
        <v>6283</v>
      </c>
      <c r="B3408" s="27" t="s">
        <v>6890</v>
      </c>
      <c r="C3408" s="27">
        <v>1</v>
      </c>
      <c r="D3408" s="27" t="str">
        <f>VLOOKUP('Raw Data'!$C3408,'country description'!$A$2:$B$16,2,0)</f>
        <v>India</v>
      </c>
      <c r="E3408" s="27" t="s">
        <v>14</v>
      </c>
      <c r="F3408" s="27" t="s">
        <v>6891</v>
      </c>
      <c r="G3408" s="27" t="s">
        <v>390</v>
      </c>
      <c r="H3408" s="27" t="s">
        <v>18</v>
      </c>
      <c r="I3408" s="27" t="s">
        <v>19</v>
      </c>
      <c r="J3408" s="27" t="s">
        <v>19</v>
      </c>
      <c r="K3408" s="27">
        <v>1</v>
      </c>
      <c r="L3408" s="27">
        <v>5</v>
      </c>
      <c r="M3408" s="27">
        <v>400</v>
      </c>
      <c r="N3408" s="27">
        <v>2.9</v>
      </c>
      <c r="O3408" s="27">
        <v>2011</v>
      </c>
      <c r="P3408" s="27">
        <v>7</v>
      </c>
      <c r="Q3408" s="27">
        <v>16</v>
      </c>
      <c r="R3408" s="28">
        <f>DATE('Raw Data'!$O3408,'Raw Data'!$P3408,'Raw Data'!$Q3408)</f>
        <v>40740</v>
      </c>
      <c r="S3408" s="27" t="str">
        <f>CONCATENATE(MID('Raw Data'!$H3408,FIND("(",'Raw Data'!$H3408)+1,FIND(")",'Raw Data'!$H3408)-FIND("(",'Raw Data'!$H3408)-1),"",'Raw Data'!$M3408)</f>
        <v>Rs.400</v>
      </c>
      <c r="T3408" s="27">
        <f t="shared" si="53"/>
        <v>1</v>
      </c>
      <c r="U3408" s="29">
        <f>'Raw Data'!$M3408*'Raw Data'!$T3408</f>
        <v>400</v>
      </c>
    </row>
    <row r="3409" spans="1:21" x14ac:dyDescent="0.3">
      <c r="A3409" s="20">
        <v>9974</v>
      </c>
      <c r="B3409" s="27" t="s">
        <v>6892</v>
      </c>
      <c r="C3409" s="27">
        <v>1</v>
      </c>
      <c r="D3409" s="27" t="str">
        <f>VLOOKUP('Raw Data'!$C3409,'country description'!$A$2:$B$16,2,0)</f>
        <v>India</v>
      </c>
      <c r="E3409" s="27" t="s">
        <v>14</v>
      </c>
      <c r="F3409" s="27" t="s">
        <v>6893</v>
      </c>
      <c r="G3409" s="27" t="s">
        <v>390</v>
      </c>
      <c r="H3409" s="27" t="s">
        <v>18</v>
      </c>
      <c r="I3409" s="27" t="s">
        <v>19</v>
      </c>
      <c r="J3409" s="27" t="s">
        <v>19</v>
      </c>
      <c r="K3409" s="27">
        <v>1</v>
      </c>
      <c r="L3409" s="27">
        <v>7</v>
      </c>
      <c r="M3409" s="27">
        <v>400</v>
      </c>
      <c r="N3409" s="27">
        <v>2.9</v>
      </c>
      <c r="O3409" s="27">
        <v>2015</v>
      </c>
      <c r="P3409" s="27">
        <v>7</v>
      </c>
      <c r="Q3409" s="27">
        <v>1</v>
      </c>
      <c r="R3409" s="28">
        <f>DATE('Raw Data'!$O3409,'Raw Data'!$P3409,'Raw Data'!$Q3409)</f>
        <v>42186</v>
      </c>
      <c r="S3409" s="27" t="str">
        <f>CONCATENATE(MID('Raw Data'!$H3409,FIND("(",'Raw Data'!$H3409)+1,FIND(")",'Raw Data'!$H3409)-FIND("(",'Raw Data'!$H3409)-1),"",'Raw Data'!$M3409)</f>
        <v>Rs.400</v>
      </c>
      <c r="T3409" s="27">
        <f t="shared" si="53"/>
        <v>1</v>
      </c>
      <c r="U3409" s="29">
        <f>'Raw Data'!$M3409*'Raw Data'!$T3409</f>
        <v>400</v>
      </c>
    </row>
    <row r="3410" spans="1:21" x14ac:dyDescent="0.3">
      <c r="A3410" s="20">
        <v>313355</v>
      </c>
      <c r="B3410" s="27" t="s">
        <v>6894</v>
      </c>
      <c r="C3410" s="27">
        <v>1</v>
      </c>
      <c r="D3410" s="27" t="str">
        <f>VLOOKUP('Raw Data'!$C3410,'country description'!$A$2:$B$16,2,0)</f>
        <v>India</v>
      </c>
      <c r="E3410" s="27" t="s">
        <v>14</v>
      </c>
      <c r="F3410" s="27" t="s">
        <v>6895</v>
      </c>
      <c r="G3410" s="27" t="s">
        <v>410</v>
      </c>
      <c r="H3410" s="27" t="s">
        <v>18</v>
      </c>
      <c r="I3410" s="27" t="s">
        <v>19</v>
      </c>
      <c r="J3410" s="27" t="s">
        <v>24</v>
      </c>
      <c r="K3410" s="27">
        <v>1</v>
      </c>
      <c r="L3410" s="27">
        <v>38</v>
      </c>
      <c r="M3410" s="27">
        <v>400</v>
      </c>
      <c r="N3410" s="27">
        <v>3.2</v>
      </c>
      <c r="O3410" s="27">
        <v>2015</v>
      </c>
      <c r="P3410" s="27">
        <v>7</v>
      </c>
      <c r="Q3410" s="27">
        <v>8</v>
      </c>
      <c r="R3410" s="28">
        <f>DATE('Raw Data'!$O3410,'Raw Data'!$P3410,'Raw Data'!$Q3410)</f>
        <v>42193</v>
      </c>
      <c r="S3410" s="27" t="str">
        <f>CONCATENATE(MID('Raw Data'!$H3410,FIND("(",'Raw Data'!$H3410)+1,FIND(")",'Raw Data'!$H3410)-FIND("(",'Raw Data'!$H3410)-1),"",'Raw Data'!$M3410)</f>
        <v>Rs.400</v>
      </c>
      <c r="T3410" s="27">
        <f t="shared" si="53"/>
        <v>1</v>
      </c>
      <c r="U3410" s="29">
        <f>'Raw Data'!$M3410*'Raw Data'!$T3410</f>
        <v>400</v>
      </c>
    </row>
    <row r="3411" spans="1:21" x14ac:dyDescent="0.3">
      <c r="A3411" s="20">
        <v>5862</v>
      </c>
      <c r="B3411" s="27" t="s">
        <v>6755</v>
      </c>
      <c r="C3411" s="27">
        <v>1</v>
      </c>
      <c r="D3411" s="27" t="str">
        <f>VLOOKUP('Raw Data'!$C3411,'country description'!$A$2:$B$16,2,0)</f>
        <v>India</v>
      </c>
      <c r="E3411" s="27" t="s">
        <v>14</v>
      </c>
      <c r="F3411" s="27" t="s">
        <v>6896</v>
      </c>
      <c r="G3411" s="27" t="s">
        <v>727</v>
      </c>
      <c r="H3411" s="27" t="s">
        <v>18</v>
      </c>
      <c r="I3411" s="27" t="s">
        <v>19</v>
      </c>
      <c r="J3411" s="27" t="s">
        <v>24</v>
      </c>
      <c r="K3411" s="27">
        <v>1</v>
      </c>
      <c r="L3411" s="27">
        <v>36</v>
      </c>
      <c r="M3411" s="27">
        <v>400</v>
      </c>
      <c r="N3411" s="27">
        <v>3.1</v>
      </c>
      <c r="O3411" s="27">
        <v>2018</v>
      </c>
      <c r="P3411" s="27">
        <v>7</v>
      </c>
      <c r="Q3411" s="27">
        <v>18</v>
      </c>
      <c r="R3411" s="28">
        <f>DATE('Raw Data'!$O3411,'Raw Data'!$P3411,'Raw Data'!$Q3411)</f>
        <v>43299</v>
      </c>
      <c r="S3411" s="27" t="str">
        <f>CONCATENATE(MID('Raw Data'!$H3411,FIND("(",'Raw Data'!$H3411)+1,FIND(")",'Raw Data'!$H3411)-FIND("(",'Raw Data'!$H3411)-1),"",'Raw Data'!$M3411)</f>
        <v>Rs.400</v>
      </c>
      <c r="T3411" s="27">
        <f t="shared" si="53"/>
        <v>1</v>
      </c>
      <c r="U3411" s="29">
        <f>'Raw Data'!$M3411*'Raw Data'!$T3411</f>
        <v>400</v>
      </c>
    </row>
    <row r="3412" spans="1:21" x14ac:dyDescent="0.3">
      <c r="A3412" s="20">
        <v>304389</v>
      </c>
      <c r="B3412" s="27" t="s">
        <v>6897</v>
      </c>
      <c r="C3412" s="27">
        <v>1</v>
      </c>
      <c r="D3412" s="27" t="str">
        <f>VLOOKUP('Raw Data'!$C3412,'country description'!$A$2:$B$16,2,0)</f>
        <v>India</v>
      </c>
      <c r="E3412" s="27" t="s">
        <v>14</v>
      </c>
      <c r="F3412" s="27" t="s">
        <v>6898</v>
      </c>
      <c r="G3412" s="27" t="s">
        <v>455</v>
      </c>
      <c r="H3412" s="27" t="s">
        <v>18</v>
      </c>
      <c r="I3412" s="27" t="s">
        <v>19</v>
      </c>
      <c r="J3412" s="27" t="s">
        <v>19</v>
      </c>
      <c r="K3412" s="27">
        <v>1</v>
      </c>
      <c r="L3412" s="27">
        <v>9</v>
      </c>
      <c r="M3412" s="27">
        <v>400</v>
      </c>
      <c r="N3412" s="27">
        <v>2.9</v>
      </c>
      <c r="O3412" s="27">
        <v>2018</v>
      </c>
      <c r="P3412" s="27">
        <v>7</v>
      </c>
      <c r="Q3412" s="27">
        <v>11</v>
      </c>
      <c r="R3412" s="28">
        <f>DATE('Raw Data'!$O3412,'Raw Data'!$P3412,'Raw Data'!$Q3412)</f>
        <v>43292</v>
      </c>
      <c r="S3412" s="27" t="str">
        <f>CONCATENATE(MID('Raw Data'!$H3412,FIND("(",'Raw Data'!$H3412)+1,FIND(")",'Raw Data'!$H3412)-FIND("(",'Raw Data'!$H3412)-1),"",'Raw Data'!$M3412)</f>
        <v>Rs.400</v>
      </c>
      <c r="T3412" s="27">
        <f t="shared" si="53"/>
        <v>1</v>
      </c>
      <c r="U3412" s="29">
        <f>'Raw Data'!$M3412*'Raw Data'!$T3412</f>
        <v>400</v>
      </c>
    </row>
    <row r="3413" spans="1:21" x14ac:dyDescent="0.3">
      <c r="A3413" s="20">
        <v>3793</v>
      </c>
      <c r="B3413" s="27" t="s">
        <v>6755</v>
      </c>
      <c r="C3413" s="27">
        <v>1</v>
      </c>
      <c r="D3413" s="27" t="str">
        <f>VLOOKUP('Raw Data'!$C3413,'country description'!$A$2:$B$16,2,0)</f>
        <v>India</v>
      </c>
      <c r="E3413" s="27" t="s">
        <v>14</v>
      </c>
      <c r="F3413" s="27" t="s">
        <v>6899</v>
      </c>
      <c r="G3413" s="27" t="s">
        <v>727</v>
      </c>
      <c r="H3413" s="27" t="s">
        <v>18</v>
      </c>
      <c r="I3413" s="27" t="s">
        <v>19</v>
      </c>
      <c r="J3413" s="27" t="s">
        <v>24</v>
      </c>
      <c r="K3413" s="27">
        <v>1</v>
      </c>
      <c r="L3413" s="27">
        <v>51</v>
      </c>
      <c r="M3413" s="27">
        <v>400</v>
      </c>
      <c r="N3413" s="27">
        <v>3.2</v>
      </c>
      <c r="O3413" s="27">
        <v>2011</v>
      </c>
      <c r="P3413" s="27">
        <v>7</v>
      </c>
      <c r="Q3413" s="27">
        <v>28</v>
      </c>
      <c r="R3413" s="28">
        <f>DATE('Raw Data'!$O3413,'Raw Data'!$P3413,'Raw Data'!$Q3413)</f>
        <v>40752</v>
      </c>
      <c r="S3413" s="27" t="str">
        <f>CONCATENATE(MID('Raw Data'!$H3413,FIND("(",'Raw Data'!$H3413)+1,FIND(")",'Raw Data'!$H3413)-FIND("(",'Raw Data'!$H3413)-1),"",'Raw Data'!$M3413)</f>
        <v>Rs.400</v>
      </c>
      <c r="T3413" s="27">
        <f t="shared" si="53"/>
        <v>1</v>
      </c>
      <c r="U3413" s="29">
        <f>'Raw Data'!$M3413*'Raw Data'!$T3413</f>
        <v>400</v>
      </c>
    </row>
    <row r="3414" spans="1:21" x14ac:dyDescent="0.3">
      <c r="A3414" s="20">
        <v>5932</v>
      </c>
      <c r="B3414" s="27" t="s">
        <v>6900</v>
      </c>
      <c r="C3414" s="27">
        <v>1</v>
      </c>
      <c r="D3414" s="27" t="str">
        <f>VLOOKUP('Raw Data'!$C3414,'country description'!$A$2:$B$16,2,0)</f>
        <v>India</v>
      </c>
      <c r="E3414" s="27" t="s">
        <v>14</v>
      </c>
      <c r="F3414" s="27" t="s">
        <v>6901</v>
      </c>
      <c r="G3414" s="27" t="s">
        <v>6902</v>
      </c>
      <c r="H3414" s="27" t="s">
        <v>18</v>
      </c>
      <c r="I3414" s="27" t="s">
        <v>19</v>
      </c>
      <c r="J3414" s="27" t="s">
        <v>19</v>
      </c>
      <c r="K3414" s="27">
        <v>1</v>
      </c>
      <c r="L3414" s="27">
        <v>179</v>
      </c>
      <c r="M3414" s="27">
        <v>400</v>
      </c>
      <c r="N3414" s="27">
        <v>3.4</v>
      </c>
      <c r="O3414" s="27">
        <v>2010</v>
      </c>
      <c r="P3414" s="27">
        <v>7</v>
      </c>
      <c r="Q3414" s="27">
        <v>25</v>
      </c>
      <c r="R3414" s="28">
        <f>DATE('Raw Data'!$O3414,'Raw Data'!$P3414,'Raw Data'!$Q3414)</f>
        <v>40384</v>
      </c>
      <c r="S3414" s="27" t="str">
        <f>CONCATENATE(MID('Raw Data'!$H3414,FIND("(",'Raw Data'!$H3414)+1,FIND(")",'Raw Data'!$H3414)-FIND("(",'Raw Data'!$H3414)-1),"",'Raw Data'!$M3414)</f>
        <v>Rs.400</v>
      </c>
      <c r="T3414" s="27">
        <f t="shared" si="53"/>
        <v>1</v>
      </c>
      <c r="U3414" s="29">
        <f>'Raw Data'!$M3414*'Raw Data'!$T3414</f>
        <v>400</v>
      </c>
    </row>
    <row r="3415" spans="1:21" x14ac:dyDescent="0.3">
      <c r="A3415" s="20">
        <v>8652</v>
      </c>
      <c r="B3415" s="27" t="s">
        <v>6903</v>
      </c>
      <c r="C3415" s="27">
        <v>1</v>
      </c>
      <c r="D3415" s="27" t="str">
        <f>VLOOKUP('Raw Data'!$C3415,'country description'!$A$2:$B$16,2,0)</f>
        <v>India</v>
      </c>
      <c r="E3415" s="27" t="s">
        <v>14</v>
      </c>
      <c r="F3415" s="27" t="s">
        <v>6904</v>
      </c>
      <c r="G3415" s="27" t="s">
        <v>455</v>
      </c>
      <c r="H3415" s="27" t="s">
        <v>18</v>
      </c>
      <c r="I3415" s="27" t="s">
        <v>19</v>
      </c>
      <c r="J3415" s="27" t="s">
        <v>19</v>
      </c>
      <c r="K3415" s="27">
        <v>1</v>
      </c>
      <c r="L3415" s="27">
        <v>10</v>
      </c>
      <c r="M3415" s="27">
        <v>400</v>
      </c>
      <c r="N3415" s="27">
        <v>3</v>
      </c>
      <c r="O3415" s="27">
        <v>2018</v>
      </c>
      <c r="P3415" s="27">
        <v>7</v>
      </c>
      <c r="Q3415" s="27">
        <v>2</v>
      </c>
      <c r="R3415" s="28">
        <f>DATE('Raw Data'!$O3415,'Raw Data'!$P3415,'Raw Data'!$Q3415)</f>
        <v>43283</v>
      </c>
      <c r="S3415" s="27" t="str">
        <f>CONCATENATE(MID('Raw Data'!$H3415,FIND("(",'Raw Data'!$H3415)+1,FIND(")",'Raw Data'!$H3415)-FIND("(",'Raw Data'!$H3415)-1),"",'Raw Data'!$M3415)</f>
        <v>Rs.400</v>
      </c>
      <c r="T3415" s="27">
        <f t="shared" si="53"/>
        <v>1</v>
      </c>
      <c r="U3415" s="29">
        <f>'Raw Data'!$M3415*'Raw Data'!$T3415</f>
        <v>400</v>
      </c>
    </row>
    <row r="3416" spans="1:21" x14ac:dyDescent="0.3">
      <c r="A3416" s="20">
        <v>18312438</v>
      </c>
      <c r="B3416" s="27" t="s">
        <v>6783</v>
      </c>
      <c r="C3416" s="27">
        <v>1</v>
      </c>
      <c r="D3416" s="27" t="str">
        <f>VLOOKUP('Raw Data'!$C3416,'country description'!$A$2:$B$16,2,0)</f>
        <v>India</v>
      </c>
      <c r="E3416" s="27" t="s">
        <v>14</v>
      </c>
      <c r="F3416" s="27" t="s">
        <v>6905</v>
      </c>
      <c r="G3416" s="27" t="s">
        <v>919</v>
      </c>
      <c r="H3416" s="27" t="s">
        <v>18</v>
      </c>
      <c r="I3416" s="27" t="s">
        <v>19</v>
      </c>
      <c r="J3416" s="27" t="s">
        <v>19</v>
      </c>
      <c r="K3416" s="27">
        <v>1</v>
      </c>
      <c r="L3416" s="27">
        <v>43</v>
      </c>
      <c r="M3416" s="27">
        <v>400</v>
      </c>
      <c r="N3416" s="27">
        <v>3.8</v>
      </c>
      <c r="O3416" s="27">
        <v>2011</v>
      </c>
      <c r="P3416" s="27">
        <v>7</v>
      </c>
      <c r="Q3416" s="27">
        <v>14</v>
      </c>
      <c r="R3416" s="28">
        <f>DATE('Raw Data'!$O3416,'Raw Data'!$P3416,'Raw Data'!$Q3416)</f>
        <v>40738</v>
      </c>
      <c r="S3416" s="27" t="str">
        <f>CONCATENATE(MID('Raw Data'!$H3416,FIND("(",'Raw Data'!$H3416)+1,FIND(")",'Raw Data'!$H3416)-FIND("(",'Raw Data'!$H3416)-1),"",'Raw Data'!$M3416)</f>
        <v>Rs.400</v>
      </c>
      <c r="T3416" s="27">
        <f t="shared" si="53"/>
        <v>1</v>
      </c>
      <c r="U3416" s="29">
        <f>'Raw Data'!$M3416*'Raw Data'!$T3416</f>
        <v>400</v>
      </c>
    </row>
    <row r="3417" spans="1:21" x14ac:dyDescent="0.3">
      <c r="A3417" s="20">
        <v>310436</v>
      </c>
      <c r="B3417" s="27" t="s">
        <v>6906</v>
      </c>
      <c r="C3417" s="27">
        <v>1</v>
      </c>
      <c r="D3417" s="27" t="str">
        <f>VLOOKUP('Raw Data'!$C3417,'country description'!$A$2:$B$16,2,0)</f>
        <v>India</v>
      </c>
      <c r="E3417" s="27" t="s">
        <v>14</v>
      </c>
      <c r="F3417" s="27" t="s">
        <v>6907</v>
      </c>
      <c r="G3417" s="27" t="s">
        <v>458</v>
      </c>
      <c r="H3417" s="27" t="s">
        <v>18</v>
      </c>
      <c r="I3417" s="27" t="s">
        <v>19</v>
      </c>
      <c r="J3417" s="27" t="s">
        <v>19</v>
      </c>
      <c r="K3417" s="27">
        <v>1</v>
      </c>
      <c r="L3417" s="27">
        <v>11</v>
      </c>
      <c r="M3417" s="27">
        <v>400</v>
      </c>
      <c r="N3417" s="27">
        <v>2.7</v>
      </c>
      <c r="O3417" s="27">
        <v>2017</v>
      </c>
      <c r="P3417" s="27">
        <v>7</v>
      </c>
      <c r="Q3417" s="27">
        <v>5</v>
      </c>
      <c r="R3417" s="28">
        <f>DATE('Raw Data'!$O3417,'Raw Data'!$P3417,'Raw Data'!$Q3417)</f>
        <v>42921</v>
      </c>
      <c r="S3417" s="27" t="str">
        <f>CONCATENATE(MID('Raw Data'!$H3417,FIND("(",'Raw Data'!$H3417)+1,FIND(")",'Raw Data'!$H3417)-FIND("(",'Raw Data'!$H3417)-1),"",'Raw Data'!$M3417)</f>
        <v>Rs.400</v>
      </c>
      <c r="T3417" s="27">
        <f t="shared" si="53"/>
        <v>1</v>
      </c>
      <c r="U3417" s="29">
        <f>'Raw Data'!$M3417*'Raw Data'!$T3417</f>
        <v>400</v>
      </c>
    </row>
    <row r="3418" spans="1:21" x14ac:dyDescent="0.3">
      <c r="A3418" s="20">
        <v>300281</v>
      </c>
      <c r="B3418" s="27" t="s">
        <v>6908</v>
      </c>
      <c r="C3418" s="27">
        <v>1</v>
      </c>
      <c r="D3418" s="27" t="str">
        <f>VLOOKUP('Raw Data'!$C3418,'country description'!$A$2:$B$16,2,0)</f>
        <v>India</v>
      </c>
      <c r="E3418" s="27" t="s">
        <v>14</v>
      </c>
      <c r="F3418" s="27" t="s">
        <v>6909</v>
      </c>
      <c r="G3418" s="27" t="s">
        <v>455</v>
      </c>
      <c r="H3418" s="27" t="s">
        <v>18</v>
      </c>
      <c r="I3418" s="27" t="s">
        <v>19</v>
      </c>
      <c r="J3418" s="27" t="s">
        <v>19</v>
      </c>
      <c r="K3418" s="27">
        <v>1</v>
      </c>
      <c r="L3418" s="27">
        <v>63</v>
      </c>
      <c r="M3418" s="27">
        <v>400</v>
      </c>
      <c r="N3418" s="27">
        <v>3.4</v>
      </c>
      <c r="O3418" s="27">
        <v>2016</v>
      </c>
      <c r="P3418" s="27">
        <v>7</v>
      </c>
      <c r="Q3418" s="27">
        <v>6</v>
      </c>
      <c r="R3418" s="28">
        <f>DATE('Raw Data'!$O3418,'Raw Data'!$P3418,'Raw Data'!$Q3418)</f>
        <v>42557</v>
      </c>
      <c r="S3418" s="27" t="str">
        <f>CONCATENATE(MID('Raw Data'!$H3418,FIND("(",'Raw Data'!$H3418)+1,FIND(")",'Raw Data'!$H3418)-FIND("(",'Raw Data'!$H3418)-1),"",'Raw Data'!$M3418)</f>
        <v>Rs.400</v>
      </c>
      <c r="T3418" s="27">
        <f t="shared" si="53"/>
        <v>1</v>
      </c>
      <c r="U3418" s="29">
        <f>'Raw Data'!$M3418*'Raw Data'!$T3418</f>
        <v>400</v>
      </c>
    </row>
    <row r="3419" spans="1:21" x14ac:dyDescent="0.3">
      <c r="A3419" s="20">
        <v>17953911</v>
      </c>
      <c r="B3419" s="27" t="s">
        <v>6910</v>
      </c>
      <c r="C3419" s="27">
        <v>1</v>
      </c>
      <c r="D3419" s="27" t="str">
        <f>VLOOKUP('Raw Data'!$C3419,'country description'!$A$2:$B$16,2,0)</f>
        <v>India</v>
      </c>
      <c r="E3419" s="27" t="s">
        <v>14</v>
      </c>
      <c r="F3419" s="27" t="s">
        <v>6911</v>
      </c>
      <c r="G3419" s="27" t="s">
        <v>2776</v>
      </c>
      <c r="H3419" s="27" t="s">
        <v>18</v>
      </c>
      <c r="I3419" s="27" t="s">
        <v>19</v>
      </c>
      <c r="J3419" s="27" t="s">
        <v>19</v>
      </c>
      <c r="K3419" s="27">
        <v>1</v>
      </c>
      <c r="L3419" s="27">
        <v>149</v>
      </c>
      <c r="M3419" s="27">
        <v>400</v>
      </c>
      <c r="N3419" s="27">
        <v>4</v>
      </c>
      <c r="O3419" s="27">
        <v>2011</v>
      </c>
      <c r="P3419" s="27">
        <v>7</v>
      </c>
      <c r="Q3419" s="27">
        <v>1</v>
      </c>
      <c r="R3419" s="28">
        <f>DATE('Raw Data'!$O3419,'Raw Data'!$P3419,'Raw Data'!$Q3419)</f>
        <v>40725</v>
      </c>
      <c r="S3419" s="27" t="str">
        <f>CONCATENATE(MID('Raw Data'!$H3419,FIND("(",'Raw Data'!$H3419)+1,FIND(")",'Raw Data'!$H3419)-FIND("(",'Raw Data'!$H3419)-1),"",'Raw Data'!$M3419)</f>
        <v>Rs.400</v>
      </c>
      <c r="T3419" s="27">
        <f t="shared" si="53"/>
        <v>1</v>
      </c>
      <c r="U3419" s="29">
        <f>'Raw Data'!$M3419*'Raw Data'!$T3419</f>
        <v>400</v>
      </c>
    </row>
    <row r="3420" spans="1:21" x14ac:dyDescent="0.3">
      <c r="A3420" s="20">
        <v>18252361</v>
      </c>
      <c r="B3420" s="27" t="s">
        <v>6912</v>
      </c>
      <c r="C3420" s="27">
        <v>1</v>
      </c>
      <c r="D3420" s="27" t="str">
        <f>VLOOKUP('Raw Data'!$C3420,'country description'!$A$2:$B$16,2,0)</f>
        <v>India</v>
      </c>
      <c r="E3420" s="27" t="s">
        <v>14</v>
      </c>
      <c r="F3420" s="27" t="s">
        <v>6913</v>
      </c>
      <c r="G3420" s="27" t="s">
        <v>458</v>
      </c>
      <c r="H3420" s="27" t="s">
        <v>18</v>
      </c>
      <c r="I3420" s="27" t="s">
        <v>19</v>
      </c>
      <c r="J3420" s="27" t="s">
        <v>19</v>
      </c>
      <c r="K3420" s="27">
        <v>1</v>
      </c>
      <c r="L3420" s="27">
        <v>11</v>
      </c>
      <c r="M3420" s="27">
        <v>400</v>
      </c>
      <c r="N3420" s="27">
        <v>3.2</v>
      </c>
      <c r="O3420" s="27">
        <v>2011</v>
      </c>
      <c r="P3420" s="27">
        <v>7</v>
      </c>
      <c r="Q3420" s="27">
        <v>17</v>
      </c>
      <c r="R3420" s="28">
        <f>DATE('Raw Data'!$O3420,'Raw Data'!$P3420,'Raw Data'!$Q3420)</f>
        <v>40741</v>
      </c>
      <c r="S3420" s="27" t="str">
        <f>CONCATENATE(MID('Raw Data'!$H3420,FIND("(",'Raw Data'!$H3420)+1,FIND(")",'Raw Data'!$H3420)-FIND("(",'Raw Data'!$H3420)-1),"",'Raw Data'!$M3420)</f>
        <v>Rs.400</v>
      </c>
      <c r="T3420" s="27">
        <f t="shared" si="53"/>
        <v>1</v>
      </c>
      <c r="U3420" s="29">
        <f>'Raw Data'!$M3420*'Raw Data'!$T3420</f>
        <v>400</v>
      </c>
    </row>
    <row r="3421" spans="1:21" x14ac:dyDescent="0.3">
      <c r="A3421" s="20">
        <v>310878</v>
      </c>
      <c r="B3421" s="27" t="s">
        <v>6914</v>
      </c>
      <c r="C3421" s="27">
        <v>1</v>
      </c>
      <c r="D3421" s="27" t="str">
        <f>VLOOKUP('Raw Data'!$C3421,'country description'!$A$2:$B$16,2,0)</f>
        <v>India</v>
      </c>
      <c r="E3421" s="27" t="s">
        <v>14</v>
      </c>
      <c r="F3421" s="27" t="s">
        <v>6915</v>
      </c>
      <c r="G3421" s="27" t="s">
        <v>461</v>
      </c>
      <c r="H3421" s="27" t="s">
        <v>18</v>
      </c>
      <c r="I3421" s="27" t="s">
        <v>19</v>
      </c>
      <c r="J3421" s="27" t="s">
        <v>19</v>
      </c>
      <c r="K3421" s="27">
        <v>1</v>
      </c>
      <c r="L3421" s="27">
        <v>4</v>
      </c>
      <c r="M3421" s="27">
        <v>400</v>
      </c>
      <c r="N3421" s="27">
        <v>2.9</v>
      </c>
      <c r="O3421" s="27">
        <v>2012</v>
      </c>
      <c r="P3421" s="27">
        <v>7</v>
      </c>
      <c r="Q3421" s="27">
        <v>19</v>
      </c>
      <c r="R3421" s="28">
        <f>DATE('Raw Data'!$O3421,'Raw Data'!$P3421,'Raw Data'!$Q3421)</f>
        <v>41109</v>
      </c>
      <c r="S3421" s="27" t="str">
        <f>CONCATENATE(MID('Raw Data'!$H3421,FIND("(",'Raw Data'!$H3421)+1,FIND(")",'Raw Data'!$H3421)-FIND("(",'Raw Data'!$H3421)-1),"",'Raw Data'!$M3421)</f>
        <v>Rs.400</v>
      </c>
      <c r="T3421" s="27">
        <f t="shared" si="53"/>
        <v>1</v>
      </c>
      <c r="U3421" s="29">
        <f>'Raw Data'!$M3421*'Raw Data'!$T3421</f>
        <v>400</v>
      </c>
    </row>
    <row r="3422" spans="1:21" x14ac:dyDescent="0.3">
      <c r="A3422" s="20">
        <v>18342098</v>
      </c>
      <c r="B3422" s="27" t="s">
        <v>6916</v>
      </c>
      <c r="C3422" s="27">
        <v>1</v>
      </c>
      <c r="D3422" s="27" t="str">
        <f>VLOOKUP('Raw Data'!$C3422,'country description'!$A$2:$B$16,2,0)</f>
        <v>India</v>
      </c>
      <c r="E3422" s="27" t="s">
        <v>14</v>
      </c>
      <c r="F3422" s="27" t="s">
        <v>6917</v>
      </c>
      <c r="G3422" s="27" t="s">
        <v>410</v>
      </c>
      <c r="H3422" s="27" t="s">
        <v>18</v>
      </c>
      <c r="I3422" s="27" t="s">
        <v>19</v>
      </c>
      <c r="J3422" s="27" t="s">
        <v>24</v>
      </c>
      <c r="K3422" s="27">
        <v>1</v>
      </c>
      <c r="L3422" s="27">
        <v>36</v>
      </c>
      <c r="M3422" s="27">
        <v>400</v>
      </c>
      <c r="N3422" s="27">
        <v>3.1</v>
      </c>
      <c r="O3422" s="27">
        <v>2018</v>
      </c>
      <c r="P3422" s="27">
        <v>7</v>
      </c>
      <c r="Q3422" s="27">
        <v>2</v>
      </c>
      <c r="R3422" s="28">
        <f>DATE('Raw Data'!$O3422,'Raw Data'!$P3422,'Raw Data'!$Q3422)</f>
        <v>43283</v>
      </c>
      <c r="S3422" s="27" t="str">
        <f>CONCATENATE(MID('Raw Data'!$H3422,FIND("(",'Raw Data'!$H3422)+1,FIND(")",'Raw Data'!$H3422)-FIND("(",'Raw Data'!$H3422)-1),"",'Raw Data'!$M3422)</f>
        <v>Rs.400</v>
      </c>
      <c r="T3422" s="27">
        <f t="shared" si="53"/>
        <v>1</v>
      </c>
      <c r="U3422" s="29">
        <f>'Raw Data'!$M3422*'Raw Data'!$T3422</f>
        <v>400</v>
      </c>
    </row>
    <row r="3423" spans="1:21" x14ac:dyDescent="0.3">
      <c r="A3423" s="20">
        <v>18313972</v>
      </c>
      <c r="B3423" s="27" t="s">
        <v>6918</v>
      </c>
      <c r="C3423" s="27">
        <v>1</v>
      </c>
      <c r="D3423" s="27" t="str">
        <f>VLOOKUP('Raw Data'!$C3423,'country description'!$A$2:$B$16,2,0)</f>
        <v>India</v>
      </c>
      <c r="E3423" s="27" t="s">
        <v>14</v>
      </c>
      <c r="F3423" s="27" t="s">
        <v>6919</v>
      </c>
      <c r="G3423" s="27" t="s">
        <v>461</v>
      </c>
      <c r="H3423" s="27" t="s">
        <v>18</v>
      </c>
      <c r="I3423" s="27" t="s">
        <v>19</v>
      </c>
      <c r="J3423" s="27" t="s">
        <v>19</v>
      </c>
      <c r="K3423" s="27">
        <v>1</v>
      </c>
      <c r="L3423" s="27">
        <v>4</v>
      </c>
      <c r="M3423" s="27">
        <v>400</v>
      </c>
      <c r="N3423" s="27">
        <v>3</v>
      </c>
      <c r="O3423" s="27">
        <v>2011</v>
      </c>
      <c r="P3423" s="27">
        <v>6</v>
      </c>
      <c r="Q3423" s="27">
        <v>11</v>
      </c>
      <c r="R3423" s="28">
        <f>DATE('Raw Data'!$O3423,'Raw Data'!$P3423,'Raw Data'!$Q3423)</f>
        <v>40705</v>
      </c>
      <c r="S3423" s="27" t="str">
        <f>CONCATENATE(MID('Raw Data'!$H3423,FIND("(",'Raw Data'!$H3423)+1,FIND(")",'Raw Data'!$H3423)-FIND("(",'Raw Data'!$H3423)-1),"",'Raw Data'!$M3423)</f>
        <v>Rs.400</v>
      </c>
      <c r="T3423" s="27">
        <f t="shared" si="53"/>
        <v>1</v>
      </c>
      <c r="U3423" s="29">
        <f>'Raw Data'!$M3423*'Raw Data'!$T3423</f>
        <v>400</v>
      </c>
    </row>
    <row r="3424" spans="1:21" x14ac:dyDescent="0.3">
      <c r="A3424" s="20">
        <v>309161</v>
      </c>
      <c r="B3424" s="27" t="s">
        <v>6920</v>
      </c>
      <c r="C3424" s="27">
        <v>1</v>
      </c>
      <c r="D3424" s="27" t="str">
        <f>VLOOKUP('Raw Data'!$C3424,'country description'!$A$2:$B$16,2,0)</f>
        <v>India</v>
      </c>
      <c r="E3424" s="27" t="s">
        <v>14</v>
      </c>
      <c r="F3424" s="27" t="s">
        <v>6921</v>
      </c>
      <c r="G3424" s="27" t="s">
        <v>6922</v>
      </c>
      <c r="H3424" s="27" t="s">
        <v>18</v>
      </c>
      <c r="I3424" s="27" t="s">
        <v>19</v>
      </c>
      <c r="J3424" s="27" t="s">
        <v>19</v>
      </c>
      <c r="K3424" s="27">
        <v>1</v>
      </c>
      <c r="L3424" s="27">
        <v>135</v>
      </c>
      <c r="M3424" s="27">
        <v>400</v>
      </c>
      <c r="N3424" s="27">
        <v>2.7</v>
      </c>
      <c r="O3424" s="27">
        <v>2015</v>
      </c>
      <c r="P3424" s="27">
        <v>6</v>
      </c>
      <c r="Q3424" s="27">
        <v>16</v>
      </c>
      <c r="R3424" s="28">
        <f>DATE('Raw Data'!$O3424,'Raw Data'!$P3424,'Raw Data'!$Q3424)</f>
        <v>42171</v>
      </c>
      <c r="S3424" s="27" t="str">
        <f>CONCATENATE(MID('Raw Data'!$H3424,FIND("(",'Raw Data'!$H3424)+1,FIND(")",'Raw Data'!$H3424)-FIND("(",'Raw Data'!$H3424)-1),"",'Raw Data'!$M3424)</f>
        <v>Rs.400</v>
      </c>
      <c r="T3424" s="27">
        <f t="shared" si="53"/>
        <v>1</v>
      </c>
      <c r="U3424" s="29">
        <f>'Raw Data'!$M3424*'Raw Data'!$T3424</f>
        <v>400</v>
      </c>
    </row>
    <row r="3425" spans="1:21" x14ac:dyDescent="0.3">
      <c r="A3425" s="20">
        <v>18256780</v>
      </c>
      <c r="B3425" s="27" t="s">
        <v>6923</v>
      </c>
      <c r="C3425" s="27">
        <v>1</v>
      </c>
      <c r="D3425" s="27" t="str">
        <f>VLOOKUP('Raw Data'!$C3425,'country description'!$A$2:$B$16,2,0)</f>
        <v>India</v>
      </c>
      <c r="E3425" s="27" t="s">
        <v>14</v>
      </c>
      <c r="F3425" s="27" t="s">
        <v>6924</v>
      </c>
      <c r="G3425" s="27" t="s">
        <v>6925</v>
      </c>
      <c r="H3425" s="27" t="s">
        <v>18</v>
      </c>
      <c r="I3425" s="27" t="s">
        <v>19</v>
      </c>
      <c r="J3425" s="27" t="s">
        <v>19</v>
      </c>
      <c r="K3425" s="27">
        <v>1</v>
      </c>
      <c r="L3425" s="27">
        <v>3</v>
      </c>
      <c r="M3425" s="27">
        <v>400</v>
      </c>
      <c r="N3425" s="27">
        <v>1</v>
      </c>
      <c r="O3425" s="27">
        <v>2017</v>
      </c>
      <c r="P3425" s="27">
        <v>6</v>
      </c>
      <c r="Q3425" s="27">
        <v>10</v>
      </c>
      <c r="R3425" s="28">
        <f>DATE('Raw Data'!$O3425,'Raw Data'!$P3425,'Raw Data'!$Q3425)</f>
        <v>42896</v>
      </c>
      <c r="S3425" s="27" t="str">
        <f>CONCATENATE(MID('Raw Data'!$H3425,FIND("(",'Raw Data'!$H3425)+1,FIND(")",'Raw Data'!$H3425)-FIND("(",'Raw Data'!$H3425)-1),"",'Raw Data'!$M3425)</f>
        <v>Rs.400</v>
      </c>
      <c r="T3425" s="27">
        <f t="shared" si="53"/>
        <v>1</v>
      </c>
      <c r="U3425" s="29">
        <f>'Raw Data'!$M3425*'Raw Data'!$T3425</f>
        <v>400</v>
      </c>
    </row>
    <row r="3426" spans="1:21" x14ac:dyDescent="0.3">
      <c r="A3426" s="20">
        <v>308279</v>
      </c>
      <c r="B3426" s="27" t="s">
        <v>726</v>
      </c>
      <c r="C3426" s="27">
        <v>1</v>
      </c>
      <c r="D3426" s="27" t="str">
        <f>VLOOKUP('Raw Data'!$C3426,'country description'!$A$2:$B$16,2,0)</f>
        <v>India</v>
      </c>
      <c r="E3426" s="27" t="s">
        <v>14</v>
      </c>
      <c r="F3426" s="27" t="s">
        <v>6926</v>
      </c>
      <c r="G3426" s="27" t="s">
        <v>727</v>
      </c>
      <c r="H3426" s="27" t="s">
        <v>18</v>
      </c>
      <c r="I3426" s="27" t="s">
        <v>19</v>
      </c>
      <c r="J3426" s="27" t="s">
        <v>24</v>
      </c>
      <c r="K3426" s="27">
        <v>1</v>
      </c>
      <c r="L3426" s="27">
        <v>29</v>
      </c>
      <c r="M3426" s="27">
        <v>400</v>
      </c>
      <c r="N3426" s="27">
        <v>3.3</v>
      </c>
      <c r="O3426" s="27">
        <v>2013</v>
      </c>
      <c r="P3426" s="27">
        <v>6</v>
      </c>
      <c r="Q3426" s="27">
        <v>2</v>
      </c>
      <c r="R3426" s="28">
        <f>DATE('Raw Data'!$O3426,'Raw Data'!$P3426,'Raw Data'!$Q3426)</f>
        <v>41427</v>
      </c>
      <c r="S3426" s="27" t="str">
        <f>CONCATENATE(MID('Raw Data'!$H3426,FIND("(",'Raw Data'!$H3426)+1,FIND(")",'Raw Data'!$H3426)-FIND("(",'Raw Data'!$H3426)-1),"",'Raw Data'!$M3426)</f>
        <v>Rs.400</v>
      </c>
      <c r="T3426" s="27">
        <f t="shared" si="53"/>
        <v>1</v>
      </c>
      <c r="U3426" s="29">
        <f>'Raw Data'!$M3426*'Raw Data'!$T3426</f>
        <v>400</v>
      </c>
    </row>
    <row r="3427" spans="1:21" x14ac:dyDescent="0.3">
      <c r="A3427" s="20">
        <v>4268</v>
      </c>
      <c r="B3427" s="27" t="s">
        <v>6927</v>
      </c>
      <c r="C3427" s="27">
        <v>1</v>
      </c>
      <c r="D3427" s="27" t="str">
        <f>VLOOKUP('Raw Data'!$C3427,'country description'!$A$2:$B$16,2,0)</f>
        <v>India</v>
      </c>
      <c r="E3427" s="27" t="s">
        <v>14</v>
      </c>
      <c r="F3427" s="27" t="s">
        <v>6928</v>
      </c>
      <c r="G3427" s="27" t="s">
        <v>587</v>
      </c>
      <c r="H3427" s="27" t="s">
        <v>18</v>
      </c>
      <c r="I3427" s="27" t="s">
        <v>19</v>
      </c>
      <c r="J3427" s="27" t="s">
        <v>24</v>
      </c>
      <c r="K3427" s="27">
        <v>1</v>
      </c>
      <c r="L3427" s="27">
        <v>561</v>
      </c>
      <c r="M3427" s="27">
        <v>400</v>
      </c>
      <c r="N3427" s="27">
        <v>4.0999999999999996</v>
      </c>
      <c r="O3427" s="27">
        <v>2010</v>
      </c>
      <c r="P3427" s="27">
        <v>6</v>
      </c>
      <c r="Q3427" s="27">
        <v>10</v>
      </c>
      <c r="R3427" s="28">
        <f>DATE('Raw Data'!$O3427,'Raw Data'!$P3427,'Raw Data'!$Q3427)</f>
        <v>40339</v>
      </c>
      <c r="S3427" s="27" t="str">
        <f>CONCATENATE(MID('Raw Data'!$H3427,FIND("(",'Raw Data'!$H3427)+1,FIND(")",'Raw Data'!$H3427)-FIND("(",'Raw Data'!$H3427)-1),"",'Raw Data'!$M3427)</f>
        <v>Rs.400</v>
      </c>
      <c r="T3427" s="27">
        <f t="shared" si="53"/>
        <v>1</v>
      </c>
      <c r="U3427" s="29">
        <f>'Raw Data'!$M3427*'Raw Data'!$T3427</f>
        <v>400</v>
      </c>
    </row>
    <row r="3428" spans="1:21" x14ac:dyDescent="0.3">
      <c r="A3428" s="20">
        <v>18471239</v>
      </c>
      <c r="B3428" s="27" t="s">
        <v>6929</v>
      </c>
      <c r="C3428" s="27">
        <v>1</v>
      </c>
      <c r="D3428" s="27" t="str">
        <f>VLOOKUP('Raw Data'!$C3428,'country description'!$A$2:$B$16,2,0)</f>
        <v>India</v>
      </c>
      <c r="E3428" s="27" t="s">
        <v>14</v>
      </c>
      <c r="F3428" s="27" t="s">
        <v>6930</v>
      </c>
      <c r="G3428" s="27" t="s">
        <v>484</v>
      </c>
      <c r="H3428" s="27" t="s">
        <v>18</v>
      </c>
      <c r="I3428" s="27" t="s">
        <v>19</v>
      </c>
      <c r="J3428" s="27" t="s">
        <v>19</v>
      </c>
      <c r="K3428" s="27">
        <v>1</v>
      </c>
      <c r="L3428" s="27">
        <v>1</v>
      </c>
      <c r="M3428" s="27">
        <v>400</v>
      </c>
      <c r="N3428" s="27">
        <v>1</v>
      </c>
      <c r="O3428" s="27">
        <v>2012</v>
      </c>
      <c r="P3428" s="27">
        <v>6</v>
      </c>
      <c r="Q3428" s="27">
        <v>28</v>
      </c>
      <c r="R3428" s="28">
        <f>DATE('Raw Data'!$O3428,'Raw Data'!$P3428,'Raw Data'!$Q3428)</f>
        <v>41088</v>
      </c>
      <c r="S3428" s="27" t="str">
        <f>CONCATENATE(MID('Raw Data'!$H3428,FIND("(",'Raw Data'!$H3428)+1,FIND(")",'Raw Data'!$H3428)-FIND("(",'Raw Data'!$H3428)-1),"",'Raw Data'!$M3428)</f>
        <v>Rs.400</v>
      </c>
      <c r="T3428" s="27">
        <f t="shared" si="53"/>
        <v>1</v>
      </c>
      <c r="U3428" s="29">
        <f>'Raw Data'!$M3428*'Raw Data'!$T3428</f>
        <v>400</v>
      </c>
    </row>
    <row r="3429" spans="1:21" x14ac:dyDescent="0.3">
      <c r="A3429" s="20">
        <v>18381237</v>
      </c>
      <c r="B3429" s="27" t="s">
        <v>6931</v>
      </c>
      <c r="C3429" s="27">
        <v>1</v>
      </c>
      <c r="D3429" s="27" t="str">
        <f>VLOOKUP('Raw Data'!$C3429,'country description'!$A$2:$B$16,2,0)</f>
        <v>India</v>
      </c>
      <c r="E3429" s="27" t="s">
        <v>14</v>
      </c>
      <c r="F3429" s="27" t="s">
        <v>6932</v>
      </c>
      <c r="G3429" s="27" t="s">
        <v>410</v>
      </c>
      <c r="H3429" s="27" t="s">
        <v>18</v>
      </c>
      <c r="I3429" s="27" t="s">
        <v>19</v>
      </c>
      <c r="J3429" s="27" t="s">
        <v>24</v>
      </c>
      <c r="K3429" s="27">
        <v>1</v>
      </c>
      <c r="L3429" s="27">
        <v>12</v>
      </c>
      <c r="M3429" s="27">
        <v>400</v>
      </c>
      <c r="N3429" s="27">
        <v>2.7</v>
      </c>
      <c r="O3429" s="27">
        <v>2017</v>
      </c>
      <c r="P3429" s="27">
        <v>6</v>
      </c>
      <c r="Q3429" s="27">
        <v>8</v>
      </c>
      <c r="R3429" s="28">
        <f>DATE('Raw Data'!$O3429,'Raw Data'!$P3429,'Raw Data'!$Q3429)</f>
        <v>42894</v>
      </c>
      <c r="S3429" s="27" t="str">
        <f>CONCATENATE(MID('Raw Data'!$H3429,FIND("(",'Raw Data'!$H3429)+1,FIND(")",'Raw Data'!$H3429)-FIND("(",'Raw Data'!$H3429)-1),"",'Raw Data'!$M3429)</f>
        <v>Rs.400</v>
      </c>
      <c r="T3429" s="27">
        <f t="shared" si="53"/>
        <v>1</v>
      </c>
      <c r="U3429" s="29">
        <f>'Raw Data'!$M3429*'Raw Data'!$T3429</f>
        <v>400</v>
      </c>
    </row>
    <row r="3430" spans="1:21" x14ac:dyDescent="0.3">
      <c r="A3430" s="20">
        <v>3611</v>
      </c>
      <c r="B3430" s="27" t="s">
        <v>6755</v>
      </c>
      <c r="C3430" s="27">
        <v>1</v>
      </c>
      <c r="D3430" s="27" t="str">
        <f>VLOOKUP('Raw Data'!$C3430,'country description'!$A$2:$B$16,2,0)</f>
        <v>India</v>
      </c>
      <c r="E3430" s="27" t="s">
        <v>14</v>
      </c>
      <c r="F3430" s="27" t="s">
        <v>6933</v>
      </c>
      <c r="G3430" s="27" t="s">
        <v>727</v>
      </c>
      <c r="H3430" s="27" t="s">
        <v>18</v>
      </c>
      <c r="I3430" s="27" t="s">
        <v>19</v>
      </c>
      <c r="J3430" s="27" t="s">
        <v>24</v>
      </c>
      <c r="K3430" s="27">
        <v>1</v>
      </c>
      <c r="L3430" s="27">
        <v>173</v>
      </c>
      <c r="M3430" s="27">
        <v>400</v>
      </c>
      <c r="N3430" s="27">
        <v>3.6</v>
      </c>
      <c r="O3430" s="27">
        <v>2010</v>
      </c>
      <c r="P3430" s="27">
        <v>6</v>
      </c>
      <c r="Q3430" s="27">
        <v>12</v>
      </c>
      <c r="R3430" s="28">
        <f>DATE('Raw Data'!$O3430,'Raw Data'!$P3430,'Raw Data'!$Q3430)</f>
        <v>40341</v>
      </c>
      <c r="S3430" s="27" t="str">
        <f>CONCATENATE(MID('Raw Data'!$H3430,FIND("(",'Raw Data'!$H3430)+1,FIND(")",'Raw Data'!$H3430)-FIND("(",'Raw Data'!$H3430)-1),"",'Raw Data'!$M3430)</f>
        <v>Rs.400</v>
      </c>
      <c r="T3430" s="27">
        <f t="shared" si="53"/>
        <v>1</v>
      </c>
      <c r="U3430" s="29">
        <f>'Raw Data'!$M3430*'Raw Data'!$T3430</f>
        <v>400</v>
      </c>
    </row>
    <row r="3431" spans="1:21" x14ac:dyDescent="0.3">
      <c r="A3431" s="20">
        <v>301803</v>
      </c>
      <c r="B3431" s="27" t="s">
        <v>6934</v>
      </c>
      <c r="C3431" s="27">
        <v>1</v>
      </c>
      <c r="D3431" s="27" t="str">
        <f>VLOOKUP('Raw Data'!$C3431,'country description'!$A$2:$B$16,2,0)</f>
        <v>India</v>
      </c>
      <c r="E3431" s="27" t="s">
        <v>14</v>
      </c>
      <c r="F3431" s="27" t="s">
        <v>6935</v>
      </c>
      <c r="G3431" s="27" t="s">
        <v>566</v>
      </c>
      <c r="H3431" s="27" t="s">
        <v>18</v>
      </c>
      <c r="I3431" s="27" t="s">
        <v>19</v>
      </c>
      <c r="J3431" s="27" t="s">
        <v>24</v>
      </c>
      <c r="K3431" s="27">
        <v>1</v>
      </c>
      <c r="L3431" s="27">
        <v>33</v>
      </c>
      <c r="M3431" s="27">
        <v>400</v>
      </c>
      <c r="N3431" s="27">
        <v>2.9</v>
      </c>
      <c r="O3431" s="27">
        <v>2012</v>
      </c>
      <c r="P3431" s="27">
        <v>6</v>
      </c>
      <c r="Q3431" s="27">
        <v>7</v>
      </c>
      <c r="R3431" s="28">
        <f>DATE('Raw Data'!$O3431,'Raw Data'!$P3431,'Raw Data'!$Q3431)</f>
        <v>41067</v>
      </c>
      <c r="S3431" s="27" t="str">
        <f>CONCATENATE(MID('Raw Data'!$H3431,FIND("(",'Raw Data'!$H3431)+1,FIND(")",'Raw Data'!$H3431)-FIND("(",'Raw Data'!$H3431)-1),"",'Raw Data'!$M3431)</f>
        <v>Rs.400</v>
      </c>
      <c r="T3431" s="27">
        <f t="shared" si="53"/>
        <v>1</v>
      </c>
      <c r="U3431" s="29">
        <f>'Raw Data'!$M3431*'Raw Data'!$T3431</f>
        <v>400</v>
      </c>
    </row>
    <row r="3432" spans="1:21" x14ac:dyDescent="0.3">
      <c r="A3432" s="20">
        <v>7667</v>
      </c>
      <c r="B3432" s="27" t="s">
        <v>6936</v>
      </c>
      <c r="C3432" s="27">
        <v>1</v>
      </c>
      <c r="D3432" s="27" t="str">
        <f>VLOOKUP('Raw Data'!$C3432,'country description'!$A$2:$B$16,2,0)</f>
        <v>India</v>
      </c>
      <c r="E3432" s="27" t="s">
        <v>14</v>
      </c>
      <c r="F3432" s="27" t="s">
        <v>6937</v>
      </c>
      <c r="G3432" s="27" t="s">
        <v>993</v>
      </c>
      <c r="H3432" s="27" t="s">
        <v>18</v>
      </c>
      <c r="I3432" s="27" t="s">
        <v>19</v>
      </c>
      <c r="J3432" s="27" t="s">
        <v>19</v>
      </c>
      <c r="K3432" s="27">
        <v>1</v>
      </c>
      <c r="L3432" s="27">
        <v>261</v>
      </c>
      <c r="M3432" s="27">
        <v>400</v>
      </c>
      <c r="N3432" s="27">
        <v>3.6</v>
      </c>
      <c r="O3432" s="27">
        <v>2011</v>
      </c>
      <c r="P3432" s="27">
        <v>6</v>
      </c>
      <c r="Q3432" s="27">
        <v>28</v>
      </c>
      <c r="R3432" s="28">
        <f>DATE('Raw Data'!$O3432,'Raw Data'!$P3432,'Raw Data'!$Q3432)</f>
        <v>40722</v>
      </c>
      <c r="S3432" s="27" t="str">
        <f>CONCATENATE(MID('Raw Data'!$H3432,FIND("(",'Raw Data'!$H3432)+1,FIND(")",'Raw Data'!$H3432)-FIND("(",'Raw Data'!$H3432)-1),"",'Raw Data'!$M3432)</f>
        <v>Rs.400</v>
      </c>
      <c r="T3432" s="27">
        <f t="shared" si="53"/>
        <v>1</v>
      </c>
      <c r="U3432" s="29">
        <f>'Raw Data'!$M3432*'Raw Data'!$T3432</f>
        <v>400</v>
      </c>
    </row>
    <row r="3433" spans="1:21" x14ac:dyDescent="0.3">
      <c r="A3433" s="20">
        <v>1925</v>
      </c>
      <c r="B3433" s="27" t="s">
        <v>6938</v>
      </c>
      <c r="C3433" s="27">
        <v>1</v>
      </c>
      <c r="D3433" s="27" t="str">
        <f>VLOOKUP('Raw Data'!$C3433,'country description'!$A$2:$B$16,2,0)</f>
        <v>India</v>
      </c>
      <c r="E3433" s="27" t="s">
        <v>14</v>
      </c>
      <c r="F3433" s="27" t="s">
        <v>6939</v>
      </c>
      <c r="G3433" s="27" t="s">
        <v>749</v>
      </c>
      <c r="H3433" s="27" t="s">
        <v>18</v>
      </c>
      <c r="I3433" s="27" t="s">
        <v>19</v>
      </c>
      <c r="J3433" s="27" t="s">
        <v>19</v>
      </c>
      <c r="K3433" s="27">
        <v>1</v>
      </c>
      <c r="L3433" s="27">
        <v>47</v>
      </c>
      <c r="M3433" s="27">
        <v>400</v>
      </c>
      <c r="N3433" s="27">
        <v>2.7</v>
      </c>
      <c r="O3433" s="27">
        <v>2013</v>
      </c>
      <c r="P3433" s="27">
        <v>6</v>
      </c>
      <c r="Q3433" s="27">
        <v>19</v>
      </c>
      <c r="R3433" s="28">
        <f>DATE('Raw Data'!$O3433,'Raw Data'!$P3433,'Raw Data'!$Q3433)</f>
        <v>41444</v>
      </c>
      <c r="S3433" s="27" t="str">
        <f>CONCATENATE(MID('Raw Data'!$H3433,FIND("(",'Raw Data'!$H3433)+1,FIND(")",'Raw Data'!$H3433)-FIND("(",'Raw Data'!$H3433)-1),"",'Raw Data'!$M3433)</f>
        <v>Rs.400</v>
      </c>
      <c r="T3433" s="27">
        <f t="shared" si="53"/>
        <v>1</v>
      </c>
      <c r="U3433" s="29">
        <f>'Raw Data'!$M3433*'Raw Data'!$T3433</f>
        <v>400</v>
      </c>
    </row>
    <row r="3434" spans="1:21" x14ac:dyDescent="0.3">
      <c r="A3434" s="20">
        <v>1933</v>
      </c>
      <c r="B3434" s="27" t="s">
        <v>6940</v>
      </c>
      <c r="C3434" s="27">
        <v>1</v>
      </c>
      <c r="D3434" s="27" t="str">
        <f>VLOOKUP('Raw Data'!$C3434,'country description'!$A$2:$B$16,2,0)</f>
        <v>India</v>
      </c>
      <c r="E3434" s="27" t="s">
        <v>14</v>
      </c>
      <c r="F3434" s="27" t="s">
        <v>6941</v>
      </c>
      <c r="G3434" s="27" t="s">
        <v>749</v>
      </c>
      <c r="H3434" s="27" t="s">
        <v>18</v>
      </c>
      <c r="I3434" s="27" t="s">
        <v>19</v>
      </c>
      <c r="J3434" s="27" t="s">
        <v>19</v>
      </c>
      <c r="K3434" s="27">
        <v>1</v>
      </c>
      <c r="L3434" s="27">
        <v>27</v>
      </c>
      <c r="M3434" s="27">
        <v>400</v>
      </c>
      <c r="N3434" s="27">
        <v>3</v>
      </c>
      <c r="O3434" s="27">
        <v>2015</v>
      </c>
      <c r="P3434" s="27">
        <v>6</v>
      </c>
      <c r="Q3434" s="27">
        <v>16</v>
      </c>
      <c r="R3434" s="28">
        <f>DATE('Raw Data'!$O3434,'Raw Data'!$P3434,'Raw Data'!$Q3434)</f>
        <v>42171</v>
      </c>
      <c r="S3434" s="27" t="str">
        <f>CONCATENATE(MID('Raw Data'!$H3434,FIND("(",'Raw Data'!$H3434)+1,FIND(")",'Raw Data'!$H3434)-FIND("(",'Raw Data'!$H3434)-1),"",'Raw Data'!$M3434)</f>
        <v>Rs.400</v>
      </c>
      <c r="T3434" s="27">
        <f t="shared" si="53"/>
        <v>1</v>
      </c>
      <c r="U3434" s="29">
        <f>'Raw Data'!$M3434*'Raw Data'!$T3434</f>
        <v>400</v>
      </c>
    </row>
    <row r="3435" spans="1:21" x14ac:dyDescent="0.3">
      <c r="A3435" s="20">
        <v>18126085</v>
      </c>
      <c r="B3435" s="27" t="s">
        <v>13</v>
      </c>
      <c r="C3435" s="27">
        <v>1</v>
      </c>
      <c r="D3435" s="27" t="str">
        <f>VLOOKUP('Raw Data'!$C3435,'country description'!$A$2:$B$16,2,0)</f>
        <v>India</v>
      </c>
      <c r="E3435" s="27" t="s">
        <v>14</v>
      </c>
      <c r="F3435" s="27" t="s">
        <v>6942</v>
      </c>
      <c r="G3435" s="27" t="s">
        <v>610</v>
      </c>
      <c r="H3435" s="27" t="s">
        <v>18</v>
      </c>
      <c r="I3435" s="27" t="s">
        <v>19</v>
      </c>
      <c r="J3435" s="27" t="s">
        <v>19</v>
      </c>
      <c r="K3435" s="27">
        <v>1</v>
      </c>
      <c r="L3435" s="27">
        <v>10</v>
      </c>
      <c r="M3435" s="27">
        <v>400</v>
      </c>
      <c r="N3435" s="27">
        <v>3.1</v>
      </c>
      <c r="O3435" s="27">
        <v>2011</v>
      </c>
      <c r="P3435" s="27">
        <v>6</v>
      </c>
      <c r="Q3435" s="27">
        <v>10</v>
      </c>
      <c r="R3435" s="28">
        <f>DATE('Raw Data'!$O3435,'Raw Data'!$P3435,'Raw Data'!$Q3435)</f>
        <v>40704</v>
      </c>
      <c r="S3435" s="27" t="str">
        <f>CONCATENATE(MID('Raw Data'!$H3435,FIND("(",'Raw Data'!$H3435)+1,FIND(")",'Raw Data'!$H3435)-FIND("(",'Raw Data'!$H3435)-1),"",'Raw Data'!$M3435)</f>
        <v>Rs.400</v>
      </c>
      <c r="T3435" s="27">
        <f t="shared" si="53"/>
        <v>1</v>
      </c>
      <c r="U3435" s="29">
        <f>'Raw Data'!$M3435*'Raw Data'!$T3435</f>
        <v>400</v>
      </c>
    </row>
    <row r="3436" spans="1:21" x14ac:dyDescent="0.3">
      <c r="A3436" s="20">
        <v>18382338</v>
      </c>
      <c r="B3436" s="27" t="s">
        <v>5289</v>
      </c>
      <c r="C3436" s="27">
        <v>1</v>
      </c>
      <c r="D3436" s="27" t="str">
        <f>VLOOKUP('Raw Data'!$C3436,'country description'!$A$2:$B$16,2,0)</f>
        <v>India</v>
      </c>
      <c r="E3436" s="27" t="s">
        <v>14</v>
      </c>
      <c r="F3436" s="27" t="s">
        <v>6943</v>
      </c>
      <c r="G3436" s="27" t="s">
        <v>587</v>
      </c>
      <c r="H3436" s="27" t="s">
        <v>18</v>
      </c>
      <c r="I3436" s="27" t="s">
        <v>19</v>
      </c>
      <c r="J3436" s="27" t="s">
        <v>24</v>
      </c>
      <c r="K3436" s="27">
        <v>1</v>
      </c>
      <c r="L3436" s="27">
        <v>10</v>
      </c>
      <c r="M3436" s="27">
        <v>400</v>
      </c>
      <c r="N3436" s="27">
        <v>3.1</v>
      </c>
      <c r="O3436" s="27">
        <v>2014</v>
      </c>
      <c r="P3436" s="27">
        <v>6</v>
      </c>
      <c r="Q3436" s="27">
        <v>19</v>
      </c>
      <c r="R3436" s="28">
        <f>DATE('Raw Data'!$O3436,'Raw Data'!$P3436,'Raw Data'!$Q3436)</f>
        <v>41809</v>
      </c>
      <c r="S3436" s="27" t="str">
        <f>CONCATENATE(MID('Raw Data'!$H3436,FIND("(",'Raw Data'!$H3436)+1,FIND(")",'Raw Data'!$H3436)-FIND("(",'Raw Data'!$H3436)-1),"",'Raw Data'!$M3436)</f>
        <v>Rs.400</v>
      </c>
      <c r="T3436" s="27">
        <f t="shared" si="53"/>
        <v>1</v>
      </c>
      <c r="U3436" s="29">
        <f>'Raw Data'!$M3436*'Raw Data'!$T3436</f>
        <v>400</v>
      </c>
    </row>
    <row r="3437" spans="1:21" x14ac:dyDescent="0.3">
      <c r="A3437" s="20">
        <v>1205</v>
      </c>
      <c r="B3437" s="27" t="s">
        <v>6944</v>
      </c>
      <c r="C3437" s="27">
        <v>1</v>
      </c>
      <c r="D3437" s="27" t="str">
        <f>VLOOKUP('Raw Data'!$C3437,'country description'!$A$2:$B$16,2,0)</f>
        <v>India</v>
      </c>
      <c r="E3437" s="27" t="s">
        <v>14</v>
      </c>
      <c r="F3437" s="27" t="s">
        <v>6945</v>
      </c>
      <c r="G3437" s="27" t="s">
        <v>6457</v>
      </c>
      <c r="H3437" s="27" t="s">
        <v>18</v>
      </c>
      <c r="I3437" s="27" t="s">
        <v>19</v>
      </c>
      <c r="J3437" s="27" t="s">
        <v>19</v>
      </c>
      <c r="K3437" s="27">
        <v>1</v>
      </c>
      <c r="L3437" s="27">
        <v>61</v>
      </c>
      <c r="M3437" s="27">
        <v>400</v>
      </c>
      <c r="N3437" s="27">
        <v>3.3</v>
      </c>
      <c r="O3437" s="27">
        <v>2018</v>
      </c>
      <c r="P3437" s="27">
        <v>6</v>
      </c>
      <c r="Q3437" s="27">
        <v>9</v>
      </c>
      <c r="R3437" s="28">
        <f>DATE('Raw Data'!$O3437,'Raw Data'!$P3437,'Raw Data'!$Q3437)</f>
        <v>43260</v>
      </c>
      <c r="S3437" s="27" t="str">
        <f>CONCATENATE(MID('Raw Data'!$H3437,FIND("(",'Raw Data'!$H3437)+1,FIND(")",'Raw Data'!$H3437)-FIND("(",'Raw Data'!$H3437)-1),"",'Raw Data'!$M3437)</f>
        <v>Rs.400</v>
      </c>
      <c r="T3437" s="27">
        <f t="shared" si="53"/>
        <v>1</v>
      </c>
      <c r="U3437" s="29">
        <f>'Raw Data'!$M3437*'Raw Data'!$T3437</f>
        <v>400</v>
      </c>
    </row>
    <row r="3438" spans="1:21" x14ac:dyDescent="0.3">
      <c r="A3438" s="20">
        <v>9315</v>
      </c>
      <c r="B3438" s="27" t="s">
        <v>6946</v>
      </c>
      <c r="C3438" s="27">
        <v>1</v>
      </c>
      <c r="D3438" s="27" t="str">
        <f>VLOOKUP('Raw Data'!$C3438,'country description'!$A$2:$B$16,2,0)</f>
        <v>India</v>
      </c>
      <c r="E3438" s="27" t="s">
        <v>14</v>
      </c>
      <c r="F3438" s="27" t="s">
        <v>6947</v>
      </c>
      <c r="G3438" s="27" t="s">
        <v>5991</v>
      </c>
      <c r="H3438" s="27" t="s">
        <v>18</v>
      </c>
      <c r="I3438" s="27" t="s">
        <v>19</v>
      </c>
      <c r="J3438" s="27" t="s">
        <v>24</v>
      </c>
      <c r="K3438" s="27">
        <v>1</v>
      </c>
      <c r="L3438" s="27">
        <v>330</v>
      </c>
      <c r="M3438" s="27">
        <v>400</v>
      </c>
      <c r="N3438" s="27">
        <v>3.8</v>
      </c>
      <c r="O3438" s="27">
        <v>2013</v>
      </c>
      <c r="P3438" s="27">
        <v>6</v>
      </c>
      <c r="Q3438" s="27">
        <v>7</v>
      </c>
      <c r="R3438" s="28">
        <f>DATE('Raw Data'!$O3438,'Raw Data'!$P3438,'Raw Data'!$Q3438)</f>
        <v>41432</v>
      </c>
      <c r="S3438" s="27" t="str">
        <f>CONCATENATE(MID('Raw Data'!$H3438,FIND("(",'Raw Data'!$H3438)+1,FIND(")",'Raw Data'!$H3438)-FIND("(",'Raw Data'!$H3438)-1),"",'Raw Data'!$M3438)</f>
        <v>Rs.400</v>
      </c>
      <c r="T3438" s="27">
        <f t="shared" si="53"/>
        <v>1</v>
      </c>
      <c r="U3438" s="29">
        <f>'Raw Data'!$M3438*'Raw Data'!$T3438</f>
        <v>400</v>
      </c>
    </row>
    <row r="3439" spans="1:21" x14ac:dyDescent="0.3">
      <c r="A3439" s="20">
        <v>307695</v>
      </c>
      <c r="B3439" s="27" t="s">
        <v>6948</v>
      </c>
      <c r="C3439" s="27">
        <v>1</v>
      </c>
      <c r="D3439" s="27" t="str">
        <f>VLOOKUP('Raw Data'!$C3439,'country description'!$A$2:$B$16,2,0)</f>
        <v>India</v>
      </c>
      <c r="E3439" s="27" t="s">
        <v>14</v>
      </c>
      <c r="F3439" s="27" t="s">
        <v>5578</v>
      </c>
      <c r="G3439" s="27" t="s">
        <v>589</v>
      </c>
      <c r="H3439" s="27" t="s">
        <v>18</v>
      </c>
      <c r="I3439" s="27" t="s">
        <v>19</v>
      </c>
      <c r="J3439" s="27" t="s">
        <v>19</v>
      </c>
      <c r="K3439" s="27">
        <v>1</v>
      </c>
      <c r="L3439" s="27">
        <v>13</v>
      </c>
      <c r="M3439" s="27">
        <v>400</v>
      </c>
      <c r="N3439" s="27">
        <v>3.3</v>
      </c>
      <c r="O3439" s="27">
        <v>2018</v>
      </c>
      <c r="P3439" s="27">
        <v>6</v>
      </c>
      <c r="Q3439" s="27">
        <v>8</v>
      </c>
      <c r="R3439" s="28">
        <f>DATE('Raw Data'!$O3439,'Raw Data'!$P3439,'Raw Data'!$Q3439)</f>
        <v>43259</v>
      </c>
      <c r="S3439" s="27" t="str">
        <f>CONCATENATE(MID('Raw Data'!$H3439,FIND("(",'Raw Data'!$H3439)+1,FIND(")",'Raw Data'!$H3439)-FIND("(",'Raw Data'!$H3439)-1),"",'Raw Data'!$M3439)</f>
        <v>Rs.400</v>
      </c>
      <c r="T3439" s="27">
        <f t="shared" si="53"/>
        <v>1</v>
      </c>
      <c r="U3439" s="29">
        <f>'Raw Data'!$M3439*'Raw Data'!$T3439</f>
        <v>400</v>
      </c>
    </row>
    <row r="3440" spans="1:21" x14ac:dyDescent="0.3">
      <c r="A3440" s="20">
        <v>18471330</v>
      </c>
      <c r="B3440" s="27" t="s">
        <v>6949</v>
      </c>
      <c r="C3440" s="27">
        <v>1</v>
      </c>
      <c r="D3440" s="27" t="str">
        <f>VLOOKUP('Raw Data'!$C3440,'country description'!$A$2:$B$16,2,0)</f>
        <v>India</v>
      </c>
      <c r="E3440" s="27" t="s">
        <v>14</v>
      </c>
      <c r="F3440" s="27" t="s">
        <v>6950</v>
      </c>
      <c r="G3440" s="27" t="s">
        <v>464</v>
      </c>
      <c r="H3440" s="27" t="s">
        <v>18</v>
      </c>
      <c r="I3440" s="27" t="s">
        <v>19</v>
      </c>
      <c r="J3440" s="27" t="s">
        <v>19</v>
      </c>
      <c r="K3440" s="27">
        <v>1</v>
      </c>
      <c r="L3440" s="27">
        <v>1</v>
      </c>
      <c r="M3440" s="27">
        <v>400</v>
      </c>
      <c r="N3440" s="27">
        <v>1</v>
      </c>
      <c r="O3440" s="27">
        <v>2012</v>
      </c>
      <c r="P3440" s="27">
        <v>6</v>
      </c>
      <c r="Q3440" s="27">
        <v>1</v>
      </c>
      <c r="R3440" s="28">
        <f>DATE('Raw Data'!$O3440,'Raw Data'!$P3440,'Raw Data'!$Q3440)</f>
        <v>41061</v>
      </c>
      <c r="S3440" s="27" t="str">
        <f>CONCATENATE(MID('Raw Data'!$H3440,FIND("(",'Raw Data'!$H3440)+1,FIND(")",'Raw Data'!$H3440)-FIND("(",'Raw Data'!$H3440)-1),"",'Raw Data'!$M3440)</f>
        <v>Rs.400</v>
      </c>
      <c r="T3440" s="27">
        <f t="shared" si="53"/>
        <v>1</v>
      </c>
      <c r="U3440" s="29">
        <f>'Raw Data'!$M3440*'Raw Data'!$T3440</f>
        <v>400</v>
      </c>
    </row>
    <row r="3441" spans="1:21" x14ac:dyDescent="0.3">
      <c r="A3441" s="20">
        <v>305526</v>
      </c>
      <c r="B3441" s="27" t="s">
        <v>6951</v>
      </c>
      <c r="C3441" s="27">
        <v>1</v>
      </c>
      <c r="D3441" s="27" t="str">
        <f>VLOOKUP('Raw Data'!$C3441,'country description'!$A$2:$B$16,2,0)</f>
        <v>India</v>
      </c>
      <c r="E3441" s="27" t="s">
        <v>14</v>
      </c>
      <c r="F3441" s="27" t="s">
        <v>6952</v>
      </c>
      <c r="G3441" s="27" t="s">
        <v>749</v>
      </c>
      <c r="H3441" s="27" t="s">
        <v>18</v>
      </c>
      <c r="I3441" s="27" t="s">
        <v>19</v>
      </c>
      <c r="J3441" s="27" t="s">
        <v>24</v>
      </c>
      <c r="K3441" s="27">
        <v>1</v>
      </c>
      <c r="L3441" s="27">
        <v>370</v>
      </c>
      <c r="M3441" s="27">
        <v>400</v>
      </c>
      <c r="N3441" s="27">
        <v>3.7</v>
      </c>
      <c r="O3441" s="27">
        <v>2011</v>
      </c>
      <c r="P3441" s="27">
        <v>6</v>
      </c>
      <c r="Q3441" s="27">
        <v>16</v>
      </c>
      <c r="R3441" s="28">
        <f>DATE('Raw Data'!$O3441,'Raw Data'!$P3441,'Raw Data'!$Q3441)</f>
        <v>40710</v>
      </c>
      <c r="S3441" s="27" t="str">
        <f>CONCATENATE(MID('Raw Data'!$H3441,FIND("(",'Raw Data'!$H3441)+1,FIND(")",'Raw Data'!$H3441)-FIND("(",'Raw Data'!$H3441)-1),"",'Raw Data'!$M3441)</f>
        <v>Rs.400</v>
      </c>
      <c r="T3441" s="27">
        <f t="shared" si="53"/>
        <v>1</v>
      </c>
      <c r="U3441" s="29">
        <f>'Raw Data'!$M3441*'Raw Data'!$T3441</f>
        <v>400</v>
      </c>
    </row>
    <row r="3442" spans="1:21" x14ac:dyDescent="0.3">
      <c r="A3442" s="20">
        <v>18432170</v>
      </c>
      <c r="B3442" s="27" t="s">
        <v>6953</v>
      </c>
      <c r="C3442" s="27">
        <v>1</v>
      </c>
      <c r="D3442" s="27" t="str">
        <f>VLOOKUP('Raw Data'!$C3442,'country description'!$A$2:$B$16,2,0)</f>
        <v>India</v>
      </c>
      <c r="E3442" s="27" t="s">
        <v>14</v>
      </c>
      <c r="F3442" s="27" t="s">
        <v>6954</v>
      </c>
      <c r="G3442" s="27" t="s">
        <v>723</v>
      </c>
      <c r="H3442" s="27" t="s">
        <v>18</v>
      </c>
      <c r="I3442" s="27" t="s">
        <v>19</v>
      </c>
      <c r="J3442" s="27" t="s">
        <v>19</v>
      </c>
      <c r="K3442" s="27">
        <v>1</v>
      </c>
      <c r="L3442" s="27">
        <v>1</v>
      </c>
      <c r="M3442" s="27">
        <v>400</v>
      </c>
      <c r="N3442" s="27">
        <v>1</v>
      </c>
      <c r="O3442" s="27">
        <v>2014</v>
      </c>
      <c r="P3442" s="27">
        <v>6</v>
      </c>
      <c r="Q3442" s="27">
        <v>18</v>
      </c>
      <c r="R3442" s="28">
        <f>DATE('Raw Data'!$O3442,'Raw Data'!$P3442,'Raw Data'!$Q3442)</f>
        <v>41808</v>
      </c>
      <c r="S3442" s="27" t="str">
        <f>CONCATENATE(MID('Raw Data'!$H3442,FIND("(",'Raw Data'!$H3442)+1,FIND(")",'Raw Data'!$H3442)-FIND("(",'Raw Data'!$H3442)-1),"",'Raw Data'!$M3442)</f>
        <v>Rs.400</v>
      </c>
      <c r="T3442" s="27">
        <f t="shared" si="53"/>
        <v>1</v>
      </c>
      <c r="U3442" s="29">
        <f>'Raw Data'!$M3442*'Raw Data'!$T3442</f>
        <v>400</v>
      </c>
    </row>
    <row r="3443" spans="1:21" x14ac:dyDescent="0.3">
      <c r="A3443" s="20">
        <v>309517</v>
      </c>
      <c r="B3443" s="27" t="s">
        <v>6955</v>
      </c>
      <c r="C3443" s="27">
        <v>1</v>
      </c>
      <c r="D3443" s="27" t="str">
        <f>VLOOKUP('Raw Data'!$C3443,'country description'!$A$2:$B$16,2,0)</f>
        <v>India</v>
      </c>
      <c r="E3443" s="27" t="s">
        <v>14</v>
      </c>
      <c r="F3443" s="27" t="s">
        <v>6956</v>
      </c>
      <c r="G3443" s="27" t="s">
        <v>393</v>
      </c>
      <c r="H3443" s="27" t="s">
        <v>18</v>
      </c>
      <c r="I3443" s="27" t="s">
        <v>19</v>
      </c>
      <c r="J3443" s="27" t="s">
        <v>19</v>
      </c>
      <c r="K3443" s="27">
        <v>1</v>
      </c>
      <c r="L3443" s="27">
        <v>6</v>
      </c>
      <c r="M3443" s="27">
        <v>400</v>
      </c>
      <c r="N3443" s="27">
        <v>2.9</v>
      </c>
      <c r="O3443" s="27">
        <v>2011</v>
      </c>
      <c r="P3443" s="27">
        <v>6</v>
      </c>
      <c r="Q3443" s="27">
        <v>15</v>
      </c>
      <c r="R3443" s="28">
        <f>DATE('Raw Data'!$O3443,'Raw Data'!$P3443,'Raw Data'!$Q3443)</f>
        <v>40709</v>
      </c>
      <c r="S3443" s="27" t="str">
        <f>CONCATENATE(MID('Raw Data'!$H3443,FIND("(",'Raw Data'!$H3443)+1,FIND(")",'Raw Data'!$H3443)-FIND("(",'Raw Data'!$H3443)-1),"",'Raw Data'!$M3443)</f>
        <v>Rs.400</v>
      </c>
      <c r="T3443" s="27">
        <f t="shared" si="53"/>
        <v>1</v>
      </c>
      <c r="U3443" s="29">
        <f>'Raw Data'!$M3443*'Raw Data'!$T3443</f>
        <v>400</v>
      </c>
    </row>
    <row r="3444" spans="1:21" x14ac:dyDescent="0.3">
      <c r="A3444" s="20">
        <v>313073</v>
      </c>
      <c r="B3444" s="27" t="s">
        <v>6755</v>
      </c>
      <c r="C3444" s="27">
        <v>1</v>
      </c>
      <c r="D3444" s="27" t="str">
        <f>VLOOKUP('Raw Data'!$C3444,'country description'!$A$2:$B$16,2,0)</f>
        <v>India</v>
      </c>
      <c r="E3444" s="27" t="s">
        <v>14</v>
      </c>
      <c r="F3444" s="27" t="s">
        <v>6957</v>
      </c>
      <c r="G3444" s="27" t="s">
        <v>727</v>
      </c>
      <c r="H3444" s="27" t="s">
        <v>18</v>
      </c>
      <c r="I3444" s="27" t="s">
        <v>19</v>
      </c>
      <c r="J3444" s="27" t="s">
        <v>19</v>
      </c>
      <c r="K3444" s="27">
        <v>1</v>
      </c>
      <c r="L3444" s="27">
        <v>3</v>
      </c>
      <c r="M3444" s="27">
        <v>400</v>
      </c>
      <c r="N3444" s="27">
        <v>1</v>
      </c>
      <c r="O3444" s="27">
        <v>2014</v>
      </c>
      <c r="P3444" s="27">
        <v>6</v>
      </c>
      <c r="Q3444" s="27">
        <v>12</v>
      </c>
      <c r="R3444" s="28">
        <f>DATE('Raw Data'!$O3444,'Raw Data'!$P3444,'Raw Data'!$Q3444)</f>
        <v>41802</v>
      </c>
      <c r="S3444" s="27" t="str">
        <f>CONCATENATE(MID('Raw Data'!$H3444,FIND("(",'Raw Data'!$H3444)+1,FIND(")",'Raw Data'!$H3444)-FIND("(",'Raw Data'!$H3444)-1),"",'Raw Data'!$M3444)</f>
        <v>Rs.400</v>
      </c>
      <c r="T3444" s="27">
        <f t="shared" si="53"/>
        <v>1</v>
      </c>
      <c r="U3444" s="29">
        <f>'Raw Data'!$M3444*'Raw Data'!$T3444</f>
        <v>400</v>
      </c>
    </row>
    <row r="3445" spans="1:21" x14ac:dyDescent="0.3">
      <c r="A3445" s="20">
        <v>8845</v>
      </c>
      <c r="B3445" s="27" t="s">
        <v>6755</v>
      </c>
      <c r="C3445" s="27">
        <v>1</v>
      </c>
      <c r="D3445" s="27" t="str">
        <f>VLOOKUP('Raw Data'!$C3445,'country description'!$A$2:$B$16,2,0)</f>
        <v>India</v>
      </c>
      <c r="E3445" s="27" t="s">
        <v>14</v>
      </c>
      <c r="F3445" s="27" t="s">
        <v>6958</v>
      </c>
      <c r="G3445" s="27" t="s">
        <v>727</v>
      </c>
      <c r="H3445" s="27" t="s">
        <v>18</v>
      </c>
      <c r="I3445" s="27" t="s">
        <v>19</v>
      </c>
      <c r="J3445" s="27" t="s">
        <v>19</v>
      </c>
      <c r="K3445" s="27">
        <v>1</v>
      </c>
      <c r="L3445" s="27">
        <v>33</v>
      </c>
      <c r="M3445" s="27">
        <v>400</v>
      </c>
      <c r="N3445" s="27">
        <v>3.5</v>
      </c>
      <c r="O3445" s="27">
        <v>2012</v>
      </c>
      <c r="P3445" s="27">
        <v>6</v>
      </c>
      <c r="Q3445" s="27">
        <v>26</v>
      </c>
      <c r="R3445" s="28">
        <f>DATE('Raw Data'!$O3445,'Raw Data'!$P3445,'Raw Data'!$Q3445)</f>
        <v>41086</v>
      </c>
      <c r="S3445" s="27" t="str">
        <f>CONCATENATE(MID('Raw Data'!$H3445,FIND("(",'Raw Data'!$H3445)+1,FIND(")",'Raw Data'!$H3445)-FIND("(",'Raw Data'!$H3445)-1),"",'Raw Data'!$M3445)</f>
        <v>Rs.400</v>
      </c>
      <c r="T3445" s="27">
        <f t="shared" si="53"/>
        <v>1</v>
      </c>
      <c r="U3445" s="29">
        <f>'Raw Data'!$M3445*'Raw Data'!$T3445</f>
        <v>400</v>
      </c>
    </row>
    <row r="3446" spans="1:21" x14ac:dyDescent="0.3">
      <c r="A3446" s="20">
        <v>302945</v>
      </c>
      <c r="B3446" s="27" t="s">
        <v>6204</v>
      </c>
      <c r="C3446" s="27">
        <v>1</v>
      </c>
      <c r="D3446" s="27" t="str">
        <f>VLOOKUP('Raw Data'!$C3446,'country description'!$A$2:$B$16,2,0)</f>
        <v>India</v>
      </c>
      <c r="E3446" s="27" t="s">
        <v>14</v>
      </c>
      <c r="F3446" s="27" t="s">
        <v>6959</v>
      </c>
      <c r="G3446" s="27" t="s">
        <v>6960</v>
      </c>
      <c r="H3446" s="27" t="s">
        <v>18</v>
      </c>
      <c r="I3446" s="27" t="s">
        <v>19</v>
      </c>
      <c r="J3446" s="27" t="s">
        <v>19</v>
      </c>
      <c r="K3446" s="27">
        <v>1</v>
      </c>
      <c r="L3446" s="27">
        <v>129</v>
      </c>
      <c r="M3446" s="27">
        <v>400</v>
      </c>
      <c r="N3446" s="27">
        <v>3.6</v>
      </c>
      <c r="O3446" s="27">
        <v>2012</v>
      </c>
      <c r="P3446" s="27">
        <v>6</v>
      </c>
      <c r="Q3446" s="27">
        <v>3</v>
      </c>
      <c r="R3446" s="28">
        <f>DATE('Raw Data'!$O3446,'Raw Data'!$P3446,'Raw Data'!$Q3446)</f>
        <v>41063</v>
      </c>
      <c r="S3446" s="27" t="str">
        <f>CONCATENATE(MID('Raw Data'!$H3446,FIND("(",'Raw Data'!$H3446)+1,FIND(")",'Raw Data'!$H3446)-FIND("(",'Raw Data'!$H3446)-1),"",'Raw Data'!$M3446)</f>
        <v>Rs.400</v>
      </c>
      <c r="T3446" s="27">
        <f t="shared" si="53"/>
        <v>1</v>
      </c>
      <c r="U3446" s="29">
        <f>'Raw Data'!$M3446*'Raw Data'!$T3446</f>
        <v>400</v>
      </c>
    </row>
    <row r="3447" spans="1:21" x14ac:dyDescent="0.3">
      <c r="A3447" s="20">
        <v>7618</v>
      </c>
      <c r="B3447" s="27" t="s">
        <v>6961</v>
      </c>
      <c r="C3447" s="27">
        <v>1</v>
      </c>
      <c r="D3447" s="27" t="str">
        <f>VLOOKUP('Raw Data'!$C3447,'country description'!$A$2:$B$16,2,0)</f>
        <v>India</v>
      </c>
      <c r="E3447" s="27" t="s">
        <v>14</v>
      </c>
      <c r="F3447" s="27" t="s">
        <v>6962</v>
      </c>
      <c r="G3447" s="27" t="s">
        <v>1117</v>
      </c>
      <c r="H3447" s="27" t="s">
        <v>18</v>
      </c>
      <c r="I3447" s="27" t="s">
        <v>19</v>
      </c>
      <c r="J3447" s="27" t="s">
        <v>19</v>
      </c>
      <c r="K3447" s="27">
        <v>1</v>
      </c>
      <c r="L3447" s="27">
        <v>46</v>
      </c>
      <c r="M3447" s="27">
        <v>400</v>
      </c>
      <c r="N3447" s="27">
        <v>3.3</v>
      </c>
      <c r="O3447" s="27">
        <v>2018</v>
      </c>
      <c r="P3447" s="27">
        <v>6</v>
      </c>
      <c r="Q3447" s="27">
        <v>19</v>
      </c>
      <c r="R3447" s="28">
        <f>DATE('Raw Data'!$O3447,'Raw Data'!$P3447,'Raw Data'!$Q3447)</f>
        <v>43270</v>
      </c>
      <c r="S3447" s="27" t="str">
        <f>CONCATENATE(MID('Raw Data'!$H3447,FIND("(",'Raw Data'!$H3447)+1,FIND(")",'Raw Data'!$H3447)-FIND("(",'Raw Data'!$H3447)-1),"",'Raw Data'!$M3447)</f>
        <v>Rs.400</v>
      </c>
      <c r="T3447" s="27">
        <f t="shared" si="53"/>
        <v>1</v>
      </c>
      <c r="U3447" s="29">
        <f>'Raw Data'!$M3447*'Raw Data'!$T3447</f>
        <v>400</v>
      </c>
    </row>
    <row r="3448" spans="1:21" x14ac:dyDescent="0.3">
      <c r="A3448" s="20">
        <v>312425</v>
      </c>
      <c r="B3448" s="27" t="s">
        <v>6963</v>
      </c>
      <c r="C3448" s="27">
        <v>1</v>
      </c>
      <c r="D3448" s="27" t="str">
        <f>VLOOKUP('Raw Data'!$C3448,'country description'!$A$2:$B$16,2,0)</f>
        <v>India</v>
      </c>
      <c r="E3448" s="27" t="s">
        <v>14</v>
      </c>
      <c r="F3448" s="27" t="s">
        <v>6964</v>
      </c>
      <c r="G3448" s="27" t="s">
        <v>424</v>
      </c>
      <c r="H3448" s="27" t="s">
        <v>18</v>
      </c>
      <c r="I3448" s="27" t="s">
        <v>19</v>
      </c>
      <c r="J3448" s="27" t="s">
        <v>24</v>
      </c>
      <c r="K3448" s="27">
        <v>1</v>
      </c>
      <c r="L3448" s="27">
        <v>76</v>
      </c>
      <c r="M3448" s="27">
        <v>400</v>
      </c>
      <c r="N3448" s="27">
        <v>3.5</v>
      </c>
      <c r="O3448" s="27">
        <v>2010</v>
      </c>
      <c r="P3448" s="27">
        <v>6</v>
      </c>
      <c r="Q3448" s="27">
        <v>27</v>
      </c>
      <c r="R3448" s="28">
        <f>DATE('Raw Data'!$O3448,'Raw Data'!$P3448,'Raw Data'!$Q3448)</f>
        <v>40356</v>
      </c>
      <c r="S3448" s="27" t="str">
        <f>CONCATENATE(MID('Raw Data'!$H3448,FIND("(",'Raw Data'!$H3448)+1,FIND(")",'Raw Data'!$H3448)-FIND("(",'Raw Data'!$H3448)-1),"",'Raw Data'!$M3448)</f>
        <v>Rs.400</v>
      </c>
      <c r="T3448" s="27">
        <f t="shared" si="53"/>
        <v>1</v>
      </c>
      <c r="U3448" s="29">
        <f>'Raw Data'!$M3448*'Raw Data'!$T3448</f>
        <v>400</v>
      </c>
    </row>
    <row r="3449" spans="1:21" x14ac:dyDescent="0.3">
      <c r="A3449" s="20">
        <v>1308</v>
      </c>
      <c r="B3449" s="27" t="s">
        <v>6753</v>
      </c>
      <c r="C3449" s="27">
        <v>1</v>
      </c>
      <c r="D3449" s="27" t="str">
        <f>VLOOKUP('Raw Data'!$C3449,'country description'!$A$2:$B$16,2,0)</f>
        <v>India</v>
      </c>
      <c r="E3449" s="27" t="s">
        <v>14</v>
      </c>
      <c r="F3449" s="27" t="s">
        <v>6965</v>
      </c>
      <c r="G3449" s="27" t="s">
        <v>704</v>
      </c>
      <c r="H3449" s="27" t="s">
        <v>18</v>
      </c>
      <c r="I3449" s="27" t="s">
        <v>19</v>
      </c>
      <c r="J3449" s="27" t="s">
        <v>19</v>
      </c>
      <c r="K3449" s="27">
        <v>1</v>
      </c>
      <c r="L3449" s="27">
        <v>15</v>
      </c>
      <c r="M3449" s="27">
        <v>400</v>
      </c>
      <c r="N3449" s="27">
        <v>3.1</v>
      </c>
      <c r="O3449" s="27">
        <v>2018</v>
      </c>
      <c r="P3449" s="27">
        <v>6</v>
      </c>
      <c r="Q3449" s="27">
        <v>4</v>
      </c>
      <c r="R3449" s="28">
        <f>DATE('Raw Data'!$O3449,'Raw Data'!$P3449,'Raw Data'!$Q3449)</f>
        <v>43255</v>
      </c>
      <c r="S3449" s="27" t="str">
        <f>CONCATENATE(MID('Raw Data'!$H3449,FIND("(",'Raw Data'!$H3449)+1,FIND(")",'Raw Data'!$H3449)-FIND("(",'Raw Data'!$H3449)-1),"",'Raw Data'!$M3449)</f>
        <v>Rs.400</v>
      </c>
      <c r="T3449" s="27">
        <f t="shared" si="53"/>
        <v>1</v>
      </c>
      <c r="U3449" s="29">
        <f>'Raw Data'!$M3449*'Raw Data'!$T3449</f>
        <v>400</v>
      </c>
    </row>
    <row r="3450" spans="1:21" x14ac:dyDescent="0.3">
      <c r="A3450" s="20">
        <v>311711</v>
      </c>
      <c r="B3450" s="27" t="s">
        <v>6966</v>
      </c>
      <c r="C3450" s="27">
        <v>1</v>
      </c>
      <c r="D3450" s="27" t="str">
        <f>VLOOKUP('Raw Data'!$C3450,'country description'!$A$2:$B$16,2,0)</f>
        <v>India</v>
      </c>
      <c r="E3450" s="27" t="s">
        <v>14</v>
      </c>
      <c r="F3450" s="27" t="s">
        <v>6967</v>
      </c>
      <c r="G3450" s="27" t="s">
        <v>424</v>
      </c>
      <c r="H3450" s="27" t="s">
        <v>18</v>
      </c>
      <c r="I3450" s="27" t="s">
        <v>19</v>
      </c>
      <c r="J3450" s="27" t="s">
        <v>19</v>
      </c>
      <c r="K3450" s="27">
        <v>1</v>
      </c>
      <c r="L3450" s="27">
        <v>34</v>
      </c>
      <c r="M3450" s="27">
        <v>400</v>
      </c>
      <c r="N3450" s="27">
        <v>3.3</v>
      </c>
      <c r="O3450" s="27">
        <v>2014</v>
      </c>
      <c r="P3450" s="27">
        <v>6</v>
      </c>
      <c r="Q3450" s="27">
        <v>8</v>
      </c>
      <c r="R3450" s="28">
        <f>DATE('Raw Data'!$O3450,'Raw Data'!$P3450,'Raw Data'!$Q3450)</f>
        <v>41798</v>
      </c>
      <c r="S3450" s="27" t="str">
        <f>CONCATENATE(MID('Raw Data'!$H3450,FIND("(",'Raw Data'!$H3450)+1,FIND(")",'Raw Data'!$H3450)-FIND("(",'Raw Data'!$H3450)-1),"",'Raw Data'!$M3450)</f>
        <v>Rs.400</v>
      </c>
      <c r="T3450" s="27">
        <f t="shared" si="53"/>
        <v>1</v>
      </c>
      <c r="U3450" s="29">
        <f>'Raw Data'!$M3450*'Raw Data'!$T3450</f>
        <v>400</v>
      </c>
    </row>
    <row r="3451" spans="1:21" x14ac:dyDescent="0.3">
      <c r="A3451" s="20">
        <v>18291230</v>
      </c>
      <c r="B3451" s="27" t="s">
        <v>6968</v>
      </c>
      <c r="C3451" s="27">
        <v>1</v>
      </c>
      <c r="D3451" s="27" t="str">
        <f>VLOOKUP('Raw Data'!$C3451,'country description'!$A$2:$B$16,2,0)</f>
        <v>India</v>
      </c>
      <c r="E3451" s="27" t="s">
        <v>14</v>
      </c>
      <c r="F3451" s="27" t="s">
        <v>6969</v>
      </c>
      <c r="G3451" s="27" t="s">
        <v>6970</v>
      </c>
      <c r="H3451" s="27" t="s">
        <v>18</v>
      </c>
      <c r="I3451" s="27" t="s">
        <v>19</v>
      </c>
      <c r="J3451" s="27" t="s">
        <v>24</v>
      </c>
      <c r="K3451" s="27">
        <v>1</v>
      </c>
      <c r="L3451" s="27">
        <v>295</v>
      </c>
      <c r="M3451" s="27">
        <v>400</v>
      </c>
      <c r="N3451" s="27">
        <v>4.0999999999999996</v>
      </c>
      <c r="O3451" s="27">
        <v>2012</v>
      </c>
      <c r="P3451" s="27">
        <v>6</v>
      </c>
      <c r="Q3451" s="27">
        <v>8</v>
      </c>
      <c r="R3451" s="28">
        <f>DATE('Raw Data'!$O3451,'Raw Data'!$P3451,'Raw Data'!$Q3451)</f>
        <v>41068</v>
      </c>
      <c r="S3451" s="27" t="str">
        <f>CONCATENATE(MID('Raw Data'!$H3451,FIND("(",'Raw Data'!$H3451)+1,FIND(")",'Raw Data'!$H3451)-FIND("(",'Raw Data'!$H3451)-1),"",'Raw Data'!$M3451)</f>
        <v>Rs.400</v>
      </c>
      <c r="T3451" s="27">
        <f t="shared" si="53"/>
        <v>1</v>
      </c>
      <c r="U3451" s="29">
        <f>'Raw Data'!$M3451*'Raw Data'!$T3451</f>
        <v>400</v>
      </c>
    </row>
    <row r="3452" spans="1:21" x14ac:dyDescent="0.3">
      <c r="A3452" s="20">
        <v>18472638</v>
      </c>
      <c r="B3452" s="27" t="s">
        <v>6971</v>
      </c>
      <c r="C3452" s="27">
        <v>1</v>
      </c>
      <c r="D3452" s="27" t="str">
        <f>VLOOKUP('Raw Data'!$C3452,'country description'!$A$2:$B$16,2,0)</f>
        <v>India</v>
      </c>
      <c r="E3452" s="27" t="s">
        <v>14</v>
      </c>
      <c r="F3452" s="27" t="s">
        <v>6972</v>
      </c>
      <c r="G3452" s="27" t="s">
        <v>1217</v>
      </c>
      <c r="H3452" s="27" t="s">
        <v>18</v>
      </c>
      <c r="I3452" s="27" t="s">
        <v>19</v>
      </c>
      <c r="J3452" s="27" t="s">
        <v>19</v>
      </c>
      <c r="K3452" s="27">
        <v>1</v>
      </c>
      <c r="L3452" s="27">
        <v>10</v>
      </c>
      <c r="M3452" s="27">
        <v>400</v>
      </c>
      <c r="N3452" s="27">
        <v>3.2</v>
      </c>
      <c r="O3452" s="27">
        <v>2018</v>
      </c>
      <c r="P3452" s="27">
        <v>6</v>
      </c>
      <c r="Q3452" s="27">
        <v>13</v>
      </c>
      <c r="R3452" s="28">
        <f>DATE('Raw Data'!$O3452,'Raw Data'!$P3452,'Raw Data'!$Q3452)</f>
        <v>43264</v>
      </c>
      <c r="S3452" s="27" t="str">
        <f>CONCATENATE(MID('Raw Data'!$H3452,FIND("(",'Raw Data'!$H3452)+1,FIND(")",'Raw Data'!$H3452)-FIND("(",'Raw Data'!$H3452)-1),"",'Raw Data'!$M3452)</f>
        <v>Rs.400</v>
      </c>
      <c r="T3452" s="27">
        <f t="shared" si="53"/>
        <v>1</v>
      </c>
      <c r="U3452" s="29">
        <f>'Raw Data'!$M3452*'Raw Data'!$T3452</f>
        <v>400</v>
      </c>
    </row>
    <row r="3453" spans="1:21" x14ac:dyDescent="0.3">
      <c r="A3453" s="20">
        <v>18244564</v>
      </c>
      <c r="B3453" s="27" t="s">
        <v>6973</v>
      </c>
      <c r="C3453" s="27">
        <v>1</v>
      </c>
      <c r="D3453" s="27" t="str">
        <f>VLOOKUP('Raw Data'!$C3453,'country description'!$A$2:$B$16,2,0)</f>
        <v>India</v>
      </c>
      <c r="E3453" s="27" t="s">
        <v>14</v>
      </c>
      <c r="F3453" s="27" t="s">
        <v>6974</v>
      </c>
      <c r="G3453" s="27" t="s">
        <v>475</v>
      </c>
      <c r="H3453" s="27" t="s">
        <v>18</v>
      </c>
      <c r="I3453" s="27" t="s">
        <v>19</v>
      </c>
      <c r="J3453" s="27" t="s">
        <v>19</v>
      </c>
      <c r="K3453" s="27">
        <v>1</v>
      </c>
      <c r="L3453" s="27">
        <v>1</v>
      </c>
      <c r="M3453" s="27">
        <v>400</v>
      </c>
      <c r="N3453" s="27">
        <v>1</v>
      </c>
      <c r="O3453" s="27">
        <v>2013</v>
      </c>
      <c r="P3453" s="27">
        <v>6</v>
      </c>
      <c r="Q3453" s="27">
        <v>21</v>
      </c>
      <c r="R3453" s="28">
        <f>DATE('Raw Data'!$O3453,'Raw Data'!$P3453,'Raw Data'!$Q3453)</f>
        <v>41446</v>
      </c>
      <c r="S3453" s="27" t="str">
        <f>CONCATENATE(MID('Raw Data'!$H3453,FIND("(",'Raw Data'!$H3453)+1,FIND(")",'Raw Data'!$H3453)-FIND("(",'Raw Data'!$H3453)-1),"",'Raw Data'!$M3453)</f>
        <v>Rs.400</v>
      </c>
      <c r="T3453" s="27">
        <f t="shared" si="53"/>
        <v>1</v>
      </c>
      <c r="U3453" s="29">
        <f>'Raw Data'!$M3453*'Raw Data'!$T3453</f>
        <v>400</v>
      </c>
    </row>
    <row r="3454" spans="1:21" x14ac:dyDescent="0.3">
      <c r="A3454" s="20">
        <v>9209</v>
      </c>
      <c r="B3454" s="27" t="s">
        <v>6975</v>
      </c>
      <c r="C3454" s="27">
        <v>1</v>
      </c>
      <c r="D3454" s="27" t="str">
        <f>VLOOKUP('Raw Data'!$C3454,'country description'!$A$2:$B$16,2,0)</f>
        <v>India</v>
      </c>
      <c r="E3454" s="27" t="s">
        <v>14</v>
      </c>
      <c r="F3454" s="27" t="s">
        <v>6976</v>
      </c>
      <c r="G3454" s="27" t="s">
        <v>5274</v>
      </c>
      <c r="H3454" s="27" t="s">
        <v>18</v>
      </c>
      <c r="I3454" s="27" t="s">
        <v>19</v>
      </c>
      <c r="J3454" s="27" t="s">
        <v>19</v>
      </c>
      <c r="K3454" s="27">
        <v>1</v>
      </c>
      <c r="L3454" s="27">
        <v>7</v>
      </c>
      <c r="M3454" s="27">
        <v>400</v>
      </c>
      <c r="N3454" s="27">
        <v>2.8</v>
      </c>
      <c r="O3454" s="27">
        <v>2014</v>
      </c>
      <c r="P3454" s="27">
        <v>6</v>
      </c>
      <c r="Q3454" s="27">
        <v>26</v>
      </c>
      <c r="R3454" s="28">
        <f>DATE('Raw Data'!$O3454,'Raw Data'!$P3454,'Raw Data'!$Q3454)</f>
        <v>41816</v>
      </c>
      <c r="S3454" s="27" t="str">
        <f>CONCATENATE(MID('Raw Data'!$H3454,FIND("(",'Raw Data'!$H3454)+1,FIND(")",'Raw Data'!$H3454)-FIND("(",'Raw Data'!$H3454)-1),"",'Raw Data'!$M3454)</f>
        <v>Rs.400</v>
      </c>
      <c r="T3454" s="27">
        <f t="shared" si="53"/>
        <v>1</v>
      </c>
      <c r="U3454" s="29">
        <f>'Raw Data'!$M3454*'Raw Data'!$T3454</f>
        <v>400</v>
      </c>
    </row>
    <row r="3455" spans="1:21" x14ac:dyDescent="0.3">
      <c r="A3455" s="20">
        <v>2204</v>
      </c>
      <c r="B3455" s="27" t="s">
        <v>5289</v>
      </c>
      <c r="C3455" s="27">
        <v>1</v>
      </c>
      <c r="D3455" s="27" t="str">
        <f>VLOOKUP('Raw Data'!$C3455,'country description'!$A$2:$B$16,2,0)</f>
        <v>India</v>
      </c>
      <c r="E3455" s="27" t="s">
        <v>14</v>
      </c>
      <c r="F3455" s="27" t="s">
        <v>6977</v>
      </c>
      <c r="G3455" s="27" t="s">
        <v>587</v>
      </c>
      <c r="H3455" s="27" t="s">
        <v>18</v>
      </c>
      <c r="I3455" s="27" t="s">
        <v>19</v>
      </c>
      <c r="J3455" s="27" t="s">
        <v>24</v>
      </c>
      <c r="K3455" s="27">
        <v>1</v>
      </c>
      <c r="L3455" s="27">
        <v>28</v>
      </c>
      <c r="M3455" s="27">
        <v>400</v>
      </c>
      <c r="N3455" s="27">
        <v>3.2</v>
      </c>
      <c r="O3455" s="27">
        <v>2017</v>
      </c>
      <c r="P3455" s="27">
        <v>6</v>
      </c>
      <c r="Q3455" s="27">
        <v>8</v>
      </c>
      <c r="R3455" s="28">
        <f>DATE('Raw Data'!$O3455,'Raw Data'!$P3455,'Raw Data'!$Q3455)</f>
        <v>42894</v>
      </c>
      <c r="S3455" s="27" t="str">
        <f>CONCATENATE(MID('Raw Data'!$H3455,FIND("(",'Raw Data'!$H3455)+1,FIND(")",'Raw Data'!$H3455)-FIND("(",'Raw Data'!$H3455)-1),"",'Raw Data'!$M3455)</f>
        <v>Rs.400</v>
      </c>
      <c r="T3455" s="27">
        <f t="shared" si="53"/>
        <v>1</v>
      </c>
      <c r="U3455" s="29">
        <f>'Raw Data'!$M3455*'Raw Data'!$T3455</f>
        <v>400</v>
      </c>
    </row>
    <row r="3456" spans="1:21" x14ac:dyDescent="0.3">
      <c r="A3456" s="20">
        <v>18279461</v>
      </c>
      <c r="B3456" s="27" t="s">
        <v>726</v>
      </c>
      <c r="C3456" s="27">
        <v>1</v>
      </c>
      <c r="D3456" s="27" t="str">
        <f>VLOOKUP('Raw Data'!$C3456,'country description'!$A$2:$B$16,2,0)</f>
        <v>India</v>
      </c>
      <c r="E3456" s="27" t="s">
        <v>14</v>
      </c>
      <c r="F3456" s="27" t="s">
        <v>6978</v>
      </c>
      <c r="G3456" s="27" t="s">
        <v>727</v>
      </c>
      <c r="H3456" s="27" t="s">
        <v>18</v>
      </c>
      <c r="I3456" s="27" t="s">
        <v>19</v>
      </c>
      <c r="J3456" s="27" t="s">
        <v>19</v>
      </c>
      <c r="K3456" s="27">
        <v>1</v>
      </c>
      <c r="L3456" s="27">
        <v>3</v>
      </c>
      <c r="M3456" s="27">
        <v>400</v>
      </c>
      <c r="N3456" s="27">
        <v>1</v>
      </c>
      <c r="O3456" s="27">
        <v>2011</v>
      </c>
      <c r="P3456" s="27">
        <v>6</v>
      </c>
      <c r="Q3456" s="27">
        <v>19</v>
      </c>
      <c r="R3456" s="28">
        <f>DATE('Raw Data'!$O3456,'Raw Data'!$P3456,'Raw Data'!$Q3456)</f>
        <v>40713</v>
      </c>
      <c r="S3456" s="27" t="str">
        <f>CONCATENATE(MID('Raw Data'!$H3456,FIND("(",'Raw Data'!$H3456)+1,FIND(")",'Raw Data'!$H3456)-FIND("(",'Raw Data'!$H3456)-1),"",'Raw Data'!$M3456)</f>
        <v>Rs.400</v>
      </c>
      <c r="T3456" s="27">
        <f t="shared" si="53"/>
        <v>1</v>
      </c>
      <c r="U3456" s="29">
        <f>'Raw Data'!$M3456*'Raw Data'!$T3456</f>
        <v>400</v>
      </c>
    </row>
    <row r="3457" spans="1:21" x14ac:dyDescent="0.3">
      <c r="A3457" s="20">
        <v>6251</v>
      </c>
      <c r="B3457" s="27" t="s">
        <v>6979</v>
      </c>
      <c r="C3457" s="27">
        <v>1</v>
      </c>
      <c r="D3457" s="27" t="str">
        <f>VLOOKUP('Raw Data'!$C3457,'country description'!$A$2:$B$16,2,0)</f>
        <v>India</v>
      </c>
      <c r="E3457" s="27" t="s">
        <v>14</v>
      </c>
      <c r="F3457" s="27" t="s">
        <v>6980</v>
      </c>
      <c r="G3457" s="27" t="s">
        <v>587</v>
      </c>
      <c r="H3457" s="27" t="s">
        <v>18</v>
      </c>
      <c r="I3457" s="27" t="s">
        <v>19</v>
      </c>
      <c r="J3457" s="27" t="s">
        <v>19</v>
      </c>
      <c r="K3457" s="27">
        <v>1</v>
      </c>
      <c r="L3457" s="27">
        <v>51</v>
      </c>
      <c r="M3457" s="27">
        <v>400</v>
      </c>
      <c r="N3457" s="27">
        <v>2.5</v>
      </c>
      <c r="O3457" s="27">
        <v>2018</v>
      </c>
      <c r="P3457" s="27">
        <v>6</v>
      </c>
      <c r="Q3457" s="27">
        <v>18</v>
      </c>
      <c r="R3457" s="28">
        <f>DATE('Raw Data'!$O3457,'Raw Data'!$P3457,'Raw Data'!$Q3457)</f>
        <v>43269</v>
      </c>
      <c r="S3457" s="27" t="str">
        <f>CONCATENATE(MID('Raw Data'!$H3457,FIND("(",'Raw Data'!$H3457)+1,FIND(")",'Raw Data'!$H3457)-FIND("(",'Raw Data'!$H3457)-1),"",'Raw Data'!$M3457)</f>
        <v>Rs.400</v>
      </c>
      <c r="T3457" s="27">
        <f t="shared" si="53"/>
        <v>1</v>
      </c>
      <c r="U3457" s="29">
        <f>'Raw Data'!$M3457*'Raw Data'!$T3457</f>
        <v>400</v>
      </c>
    </row>
    <row r="3458" spans="1:21" x14ac:dyDescent="0.3">
      <c r="A3458" s="20">
        <v>312756</v>
      </c>
      <c r="B3458" s="27" t="s">
        <v>6981</v>
      </c>
      <c r="C3458" s="27">
        <v>1</v>
      </c>
      <c r="D3458" s="27" t="str">
        <f>VLOOKUP('Raw Data'!$C3458,'country description'!$A$2:$B$16,2,0)</f>
        <v>India</v>
      </c>
      <c r="E3458" s="27" t="s">
        <v>14</v>
      </c>
      <c r="F3458" s="27" t="s">
        <v>6982</v>
      </c>
      <c r="G3458" s="27" t="s">
        <v>1868</v>
      </c>
      <c r="H3458" s="27" t="s">
        <v>18</v>
      </c>
      <c r="I3458" s="27" t="s">
        <v>19</v>
      </c>
      <c r="J3458" s="27" t="s">
        <v>19</v>
      </c>
      <c r="K3458" s="27">
        <v>1</v>
      </c>
      <c r="L3458" s="27">
        <v>8</v>
      </c>
      <c r="M3458" s="27">
        <v>400</v>
      </c>
      <c r="N3458" s="27">
        <v>2.7</v>
      </c>
      <c r="O3458" s="27">
        <v>2011</v>
      </c>
      <c r="P3458" s="27">
        <v>6</v>
      </c>
      <c r="Q3458" s="27">
        <v>27</v>
      </c>
      <c r="R3458" s="28">
        <f>DATE('Raw Data'!$O3458,'Raw Data'!$P3458,'Raw Data'!$Q3458)</f>
        <v>40721</v>
      </c>
      <c r="S3458" s="27" t="str">
        <f>CONCATENATE(MID('Raw Data'!$H3458,FIND("(",'Raw Data'!$H3458)+1,FIND(")",'Raw Data'!$H3458)-FIND("(",'Raw Data'!$H3458)-1),"",'Raw Data'!$M3458)</f>
        <v>Rs.400</v>
      </c>
      <c r="T3458" s="27">
        <f t="shared" ref="T3458:T3521" si="54">VLOOKUP(D3458,$Y$4:$Z$18,2,0)</f>
        <v>1</v>
      </c>
      <c r="U3458" s="29">
        <f>'Raw Data'!$M3458*'Raw Data'!$T3458</f>
        <v>400</v>
      </c>
    </row>
    <row r="3459" spans="1:21" x14ac:dyDescent="0.3">
      <c r="A3459" s="20">
        <v>3465</v>
      </c>
      <c r="B3459" s="27" t="s">
        <v>6983</v>
      </c>
      <c r="C3459" s="27">
        <v>1</v>
      </c>
      <c r="D3459" s="27" t="str">
        <f>VLOOKUP('Raw Data'!$C3459,'country description'!$A$2:$B$16,2,0)</f>
        <v>India</v>
      </c>
      <c r="E3459" s="27" t="s">
        <v>14</v>
      </c>
      <c r="F3459" s="27" t="s">
        <v>6984</v>
      </c>
      <c r="G3459" s="27" t="s">
        <v>749</v>
      </c>
      <c r="H3459" s="27" t="s">
        <v>18</v>
      </c>
      <c r="I3459" s="27" t="s">
        <v>19</v>
      </c>
      <c r="J3459" s="27" t="s">
        <v>24</v>
      </c>
      <c r="K3459" s="27">
        <v>1</v>
      </c>
      <c r="L3459" s="27">
        <v>33</v>
      </c>
      <c r="M3459" s="27">
        <v>400</v>
      </c>
      <c r="N3459" s="27">
        <v>2.4</v>
      </c>
      <c r="O3459" s="27">
        <v>2015</v>
      </c>
      <c r="P3459" s="27">
        <v>5</v>
      </c>
      <c r="Q3459" s="27">
        <v>14</v>
      </c>
      <c r="R3459" s="28">
        <f>DATE('Raw Data'!$O3459,'Raw Data'!$P3459,'Raw Data'!$Q3459)</f>
        <v>42138</v>
      </c>
      <c r="S3459" s="27" t="str">
        <f>CONCATENATE(MID('Raw Data'!$H3459,FIND("(",'Raw Data'!$H3459)+1,FIND(")",'Raw Data'!$H3459)-FIND("(",'Raw Data'!$H3459)-1),"",'Raw Data'!$M3459)</f>
        <v>Rs.400</v>
      </c>
      <c r="T3459" s="27">
        <f t="shared" si="54"/>
        <v>1</v>
      </c>
      <c r="U3459" s="29">
        <f>'Raw Data'!$M3459*'Raw Data'!$T3459</f>
        <v>400</v>
      </c>
    </row>
    <row r="3460" spans="1:21" x14ac:dyDescent="0.3">
      <c r="A3460" s="20">
        <v>1712</v>
      </c>
      <c r="B3460" s="27" t="s">
        <v>6753</v>
      </c>
      <c r="C3460" s="27">
        <v>1</v>
      </c>
      <c r="D3460" s="27" t="str">
        <f>VLOOKUP('Raw Data'!$C3460,'country description'!$A$2:$B$16,2,0)</f>
        <v>India</v>
      </c>
      <c r="E3460" s="27" t="s">
        <v>14</v>
      </c>
      <c r="F3460" s="27" t="s">
        <v>6985</v>
      </c>
      <c r="G3460" s="27" t="s">
        <v>704</v>
      </c>
      <c r="H3460" s="27" t="s">
        <v>18</v>
      </c>
      <c r="I3460" s="27" t="s">
        <v>19</v>
      </c>
      <c r="J3460" s="27" t="s">
        <v>19</v>
      </c>
      <c r="K3460" s="27">
        <v>1</v>
      </c>
      <c r="L3460" s="27">
        <v>29</v>
      </c>
      <c r="M3460" s="27">
        <v>400</v>
      </c>
      <c r="N3460" s="27">
        <v>2.7</v>
      </c>
      <c r="O3460" s="27">
        <v>2017</v>
      </c>
      <c r="P3460" s="27">
        <v>5</v>
      </c>
      <c r="Q3460" s="27">
        <v>6</v>
      </c>
      <c r="R3460" s="28">
        <f>DATE('Raw Data'!$O3460,'Raw Data'!$P3460,'Raw Data'!$Q3460)</f>
        <v>42861</v>
      </c>
      <c r="S3460" s="27" t="str">
        <f>CONCATENATE(MID('Raw Data'!$H3460,FIND("(",'Raw Data'!$H3460)+1,FIND(")",'Raw Data'!$H3460)-FIND("(",'Raw Data'!$H3460)-1),"",'Raw Data'!$M3460)</f>
        <v>Rs.400</v>
      </c>
      <c r="T3460" s="27">
        <f t="shared" si="54"/>
        <v>1</v>
      </c>
      <c r="U3460" s="29">
        <f>'Raw Data'!$M3460*'Raw Data'!$T3460</f>
        <v>400</v>
      </c>
    </row>
    <row r="3461" spans="1:21" x14ac:dyDescent="0.3">
      <c r="A3461" s="20">
        <v>18342940</v>
      </c>
      <c r="B3461" s="27" t="s">
        <v>6986</v>
      </c>
      <c r="C3461" s="27">
        <v>1</v>
      </c>
      <c r="D3461" s="27" t="str">
        <f>VLOOKUP('Raw Data'!$C3461,'country description'!$A$2:$B$16,2,0)</f>
        <v>India</v>
      </c>
      <c r="E3461" s="27" t="s">
        <v>14</v>
      </c>
      <c r="F3461" s="27" t="s">
        <v>6987</v>
      </c>
      <c r="G3461" s="27" t="s">
        <v>407</v>
      </c>
      <c r="H3461" s="27" t="s">
        <v>18</v>
      </c>
      <c r="I3461" s="27" t="s">
        <v>19</v>
      </c>
      <c r="J3461" s="27" t="s">
        <v>19</v>
      </c>
      <c r="K3461" s="27">
        <v>1</v>
      </c>
      <c r="L3461" s="27">
        <v>111</v>
      </c>
      <c r="M3461" s="27">
        <v>400</v>
      </c>
      <c r="N3461" s="27">
        <v>4.0999999999999996</v>
      </c>
      <c r="O3461" s="27">
        <v>2010</v>
      </c>
      <c r="P3461" s="27">
        <v>5</v>
      </c>
      <c r="Q3461" s="27">
        <v>14</v>
      </c>
      <c r="R3461" s="28">
        <f>DATE('Raw Data'!$O3461,'Raw Data'!$P3461,'Raw Data'!$Q3461)</f>
        <v>40312</v>
      </c>
      <c r="S3461" s="27" t="str">
        <f>CONCATENATE(MID('Raw Data'!$H3461,FIND("(",'Raw Data'!$H3461)+1,FIND(")",'Raw Data'!$H3461)-FIND("(",'Raw Data'!$H3461)-1),"",'Raw Data'!$M3461)</f>
        <v>Rs.400</v>
      </c>
      <c r="T3461" s="27">
        <f t="shared" si="54"/>
        <v>1</v>
      </c>
      <c r="U3461" s="29">
        <f>'Raw Data'!$M3461*'Raw Data'!$T3461</f>
        <v>400</v>
      </c>
    </row>
    <row r="3462" spans="1:21" x14ac:dyDescent="0.3">
      <c r="A3462" s="20">
        <v>310319</v>
      </c>
      <c r="B3462" s="27" t="s">
        <v>6988</v>
      </c>
      <c r="C3462" s="27">
        <v>1</v>
      </c>
      <c r="D3462" s="27" t="str">
        <f>VLOOKUP('Raw Data'!$C3462,'country description'!$A$2:$B$16,2,0)</f>
        <v>India</v>
      </c>
      <c r="E3462" s="27" t="s">
        <v>14</v>
      </c>
      <c r="F3462" s="27" t="s">
        <v>6989</v>
      </c>
      <c r="G3462" s="27" t="s">
        <v>2441</v>
      </c>
      <c r="H3462" s="27" t="s">
        <v>18</v>
      </c>
      <c r="I3462" s="27" t="s">
        <v>19</v>
      </c>
      <c r="J3462" s="27" t="s">
        <v>19</v>
      </c>
      <c r="K3462" s="27">
        <v>1</v>
      </c>
      <c r="L3462" s="27">
        <v>11</v>
      </c>
      <c r="M3462" s="27">
        <v>400</v>
      </c>
      <c r="N3462" s="27">
        <v>3.2</v>
      </c>
      <c r="O3462" s="27">
        <v>2012</v>
      </c>
      <c r="P3462" s="27">
        <v>5</v>
      </c>
      <c r="Q3462" s="27">
        <v>18</v>
      </c>
      <c r="R3462" s="28">
        <f>DATE('Raw Data'!$O3462,'Raw Data'!$P3462,'Raw Data'!$Q3462)</f>
        <v>41047</v>
      </c>
      <c r="S3462" s="27" t="str">
        <f>CONCATENATE(MID('Raw Data'!$H3462,FIND("(",'Raw Data'!$H3462)+1,FIND(")",'Raw Data'!$H3462)-FIND("(",'Raw Data'!$H3462)-1),"",'Raw Data'!$M3462)</f>
        <v>Rs.400</v>
      </c>
      <c r="T3462" s="27">
        <f t="shared" si="54"/>
        <v>1</v>
      </c>
      <c r="U3462" s="29">
        <f>'Raw Data'!$M3462*'Raw Data'!$T3462</f>
        <v>400</v>
      </c>
    </row>
    <row r="3463" spans="1:21" x14ac:dyDescent="0.3">
      <c r="A3463" s="20">
        <v>302212</v>
      </c>
      <c r="B3463" s="27" t="s">
        <v>6990</v>
      </c>
      <c r="C3463" s="27">
        <v>1</v>
      </c>
      <c r="D3463" s="27" t="str">
        <f>VLOOKUP('Raw Data'!$C3463,'country description'!$A$2:$B$16,2,0)</f>
        <v>India</v>
      </c>
      <c r="E3463" s="27" t="s">
        <v>14</v>
      </c>
      <c r="F3463" s="27" t="s">
        <v>6991</v>
      </c>
      <c r="G3463" s="27" t="s">
        <v>424</v>
      </c>
      <c r="H3463" s="27" t="s">
        <v>18</v>
      </c>
      <c r="I3463" s="27" t="s">
        <v>19</v>
      </c>
      <c r="J3463" s="27" t="s">
        <v>24</v>
      </c>
      <c r="K3463" s="27">
        <v>1</v>
      </c>
      <c r="L3463" s="27">
        <v>152</v>
      </c>
      <c r="M3463" s="27">
        <v>400</v>
      </c>
      <c r="N3463" s="27">
        <v>3.8</v>
      </c>
      <c r="O3463" s="27">
        <v>2017</v>
      </c>
      <c r="P3463" s="27">
        <v>5</v>
      </c>
      <c r="Q3463" s="27">
        <v>7</v>
      </c>
      <c r="R3463" s="28">
        <f>DATE('Raw Data'!$O3463,'Raw Data'!$P3463,'Raw Data'!$Q3463)</f>
        <v>42862</v>
      </c>
      <c r="S3463" s="27" t="str">
        <f>CONCATENATE(MID('Raw Data'!$H3463,FIND("(",'Raw Data'!$H3463)+1,FIND(")",'Raw Data'!$H3463)-FIND("(",'Raw Data'!$H3463)-1),"",'Raw Data'!$M3463)</f>
        <v>Rs.400</v>
      </c>
      <c r="T3463" s="27">
        <f t="shared" si="54"/>
        <v>1</v>
      </c>
      <c r="U3463" s="29">
        <f>'Raw Data'!$M3463*'Raw Data'!$T3463</f>
        <v>400</v>
      </c>
    </row>
    <row r="3464" spans="1:21" x14ac:dyDescent="0.3">
      <c r="A3464" s="20">
        <v>18277187</v>
      </c>
      <c r="B3464" s="27" t="s">
        <v>6783</v>
      </c>
      <c r="C3464" s="27">
        <v>1</v>
      </c>
      <c r="D3464" s="27" t="str">
        <f>VLOOKUP('Raw Data'!$C3464,'country description'!$A$2:$B$16,2,0)</f>
        <v>India</v>
      </c>
      <c r="E3464" s="27" t="s">
        <v>14</v>
      </c>
      <c r="F3464" s="27" t="s">
        <v>6992</v>
      </c>
      <c r="G3464" s="27" t="s">
        <v>919</v>
      </c>
      <c r="H3464" s="27" t="s">
        <v>18</v>
      </c>
      <c r="I3464" s="27" t="s">
        <v>19</v>
      </c>
      <c r="J3464" s="27" t="s">
        <v>19</v>
      </c>
      <c r="K3464" s="27">
        <v>1</v>
      </c>
      <c r="L3464" s="27">
        <v>57</v>
      </c>
      <c r="M3464" s="27">
        <v>400</v>
      </c>
      <c r="N3464" s="27">
        <v>3.9</v>
      </c>
      <c r="O3464" s="27">
        <v>2010</v>
      </c>
      <c r="P3464" s="27">
        <v>5</v>
      </c>
      <c r="Q3464" s="27">
        <v>23</v>
      </c>
      <c r="R3464" s="28">
        <f>DATE('Raw Data'!$O3464,'Raw Data'!$P3464,'Raw Data'!$Q3464)</f>
        <v>40321</v>
      </c>
      <c r="S3464" s="27" t="str">
        <f>CONCATENATE(MID('Raw Data'!$H3464,FIND("(",'Raw Data'!$H3464)+1,FIND(")",'Raw Data'!$H3464)-FIND("(",'Raw Data'!$H3464)-1),"",'Raw Data'!$M3464)</f>
        <v>Rs.400</v>
      </c>
      <c r="T3464" s="27">
        <f t="shared" si="54"/>
        <v>1</v>
      </c>
      <c r="U3464" s="29">
        <f>'Raw Data'!$M3464*'Raw Data'!$T3464</f>
        <v>400</v>
      </c>
    </row>
    <row r="3465" spans="1:21" x14ac:dyDescent="0.3">
      <c r="A3465" s="20">
        <v>311737</v>
      </c>
      <c r="B3465" s="27" t="s">
        <v>2523</v>
      </c>
      <c r="C3465" s="27">
        <v>1</v>
      </c>
      <c r="D3465" s="27" t="str">
        <f>VLOOKUP('Raw Data'!$C3465,'country description'!$A$2:$B$16,2,0)</f>
        <v>India</v>
      </c>
      <c r="E3465" s="27" t="s">
        <v>14</v>
      </c>
      <c r="F3465" s="27" t="s">
        <v>5405</v>
      </c>
      <c r="G3465" s="27" t="s">
        <v>407</v>
      </c>
      <c r="H3465" s="27" t="s">
        <v>18</v>
      </c>
      <c r="I3465" s="27" t="s">
        <v>19</v>
      </c>
      <c r="J3465" s="27" t="s">
        <v>19</v>
      </c>
      <c r="K3465" s="27">
        <v>1</v>
      </c>
      <c r="L3465" s="27">
        <v>48</v>
      </c>
      <c r="M3465" s="27">
        <v>400</v>
      </c>
      <c r="N3465" s="27">
        <v>3.7</v>
      </c>
      <c r="O3465" s="27">
        <v>2012</v>
      </c>
      <c r="P3465" s="27">
        <v>5</v>
      </c>
      <c r="Q3465" s="27">
        <v>7</v>
      </c>
      <c r="R3465" s="28">
        <f>DATE('Raw Data'!$O3465,'Raw Data'!$P3465,'Raw Data'!$Q3465)</f>
        <v>41036</v>
      </c>
      <c r="S3465" s="27" t="str">
        <f>CONCATENATE(MID('Raw Data'!$H3465,FIND("(",'Raw Data'!$H3465)+1,FIND(")",'Raw Data'!$H3465)-FIND("(",'Raw Data'!$H3465)-1),"",'Raw Data'!$M3465)</f>
        <v>Rs.400</v>
      </c>
      <c r="T3465" s="27">
        <f t="shared" si="54"/>
        <v>1</v>
      </c>
      <c r="U3465" s="29">
        <f>'Raw Data'!$M3465*'Raw Data'!$T3465</f>
        <v>400</v>
      </c>
    </row>
    <row r="3466" spans="1:21" x14ac:dyDescent="0.3">
      <c r="A3466" s="20">
        <v>3156</v>
      </c>
      <c r="B3466" s="27" t="s">
        <v>726</v>
      </c>
      <c r="C3466" s="27">
        <v>1</v>
      </c>
      <c r="D3466" s="27" t="str">
        <f>VLOOKUP('Raw Data'!$C3466,'country description'!$A$2:$B$16,2,0)</f>
        <v>India</v>
      </c>
      <c r="E3466" s="27" t="s">
        <v>14</v>
      </c>
      <c r="F3466" s="27" t="s">
        <v>6993</v>
      </c>
      <c r="G3466" s="27" t="s">
        <v>727</v>
      </c>
      <c r="H3466" s="27" t="s">
        <v>18</v>
      </c>
      <c r="I3466" s="27" t="s">
        <v>19</v>
      </c>
      <c r="J3466" s="27" t="s">
        <v>24</v>
      </c>
      <c r="K3466" s="27">
        <v>1</v>
      </c>
      <c r="L3466" s="27">
        <v>65</v>
      </c>
      <c r="M3466" s="27">
        <v>400</v>
      </c>
      <c r="N3466" s="27">
        <v>3.3</v>
      </c>
      <c r="O3466" s="27">
        <v>2013</v>
      </c>
      <c r="P3466" s="27">
        <v>5</v>
      </c>
      <c r="Q3466" s="27">
        <v>3</v>
      </c>
      <c r="R3466" s="28">
        <f>DATE('Raw Data'!$O3466,'Raw Data'!$P3466,'Raw Data'!$Q3466)</f>
        <v>41397</v>
      </c>
      <c r="S3466" s="27" t="str">
        <f>CONCATENATE(MID('Raw Data'!$H3466,FIND("(",'Raw Data'!$H3466)+1,FIND(")",'Raw Data'!$H3466)-FIND("(",'Raw Data'!$H3466)-1),"",'Raw Data'!$M3466)</f>
        <v>Rs.400</v>
      </c>
      <c r="T3466" s="27">
        <f t="shared" si="54"/>
        <v>1</v>
      </c>
      <c r="U3466" s="29">
        <f>'Raw Data'!$M3466*'Raw Data'!$T3466</f>
        <v>400</v>
      </c>
    </row>
    <row r="3467" spans="1:21" x14ac:dyDescent="0.3">
      <c r="A3467" s="20">
        <v>18258483</v>
      </c>
      <c r="B3467" s="27" t="s">
        <v>6994</v>
      </c>
      <c r="C3467" s="27">
        <v>1</v>
      </c>
      <c r="D3467" s="27" t="str">
        <f>VLOOKUP('Raw Data'!$C3467,'country description'!$A$2:$B$16,2,0)</f>
        <v>India</v>
      </c>
      <c r="E3467" s="27" t="s">
        <v>14</v>
      </c>
      <c r="F3467" s="27" t="s">
        <v>6995</v>
      </c>
      <c r="G3467" s="27" t="s">
        <v>393</v>
      </c>
      <c r="H3467" s="27" t="s">
        <v>18</v>
      </c>
      <c r="I3467" s="27" t="s">
        <v>19</v>
      </c>
      <c r="J3467" s="27" t="s">
        <v>24</v>
      </c>
      <c r="K3467" s="27">
        <v>1</v>
      </c>
      <c r="L3467" s="27">
        <v>60</v>
      </c>
      <c r="M3467" s="27">
        <v>400</v>
      </c>
      <c r="N3467" s="27">
        <v>3.4</v>
      </c>
      <c r="O3467" s="27">
        <v>2014</v>
      </c>
      <c r="P3467" s="27">
        <v>5</v>
      </c>
      <c r="Q3467" s="27">
        <v>25</v>
      </c>
      <c r="R3467" s="28">
        <f>DATE('Raw Data'!$O3467,'Raw Data'!$P3467,'Raw Data'!$Q3467)</f>
        <v>41784</v>
      </c>
      <c r="S3467" s="27" t="str">
        <f>CONCATENATE(MID('Raw Data'!$H3467,FIND("(",'Raw Data'!$H3467)+1,FIND(")",'Raw Data'!$H3467)-FIND("(",'Raw Data'!$H3467)-1),"",'Raw Data'!$M3467)</f>
        <v>Rs.400</v>
      </c>
      <c r="T3467" s="27">
        <f t="shared" si="54"/>
        <v>1</v>
      </c>
      <c r="U3467" s="29">
        <f>'Raw Data'!$M3467*'Raw Data'!$T3467</f>
        <v>400</v>
      </c>
    </row>
    <row r="3468" spans="1:21" x14ac:dyDescent="0.3">
      <c r="A3468" s="20">
        <v>309087</v>
      </c>
      <c r="B3468" s="27" t="s">
        <v>6996</v>
      </c>
      <c r="C3468" s="27">
        <v>1</v>
      </c>
      <c r="D3468" s="27" t="str">
        <f>VLOOKUP('Raw Data'!$C3468,'country description'!$A$2:$B$16,2,0)</f>
        <v>India</v>
      </c>
      <c r="E3468" s="27" t="s">
        <v>14</v>
      </c>
      <c r="F3468" s="27" t="s">
        <v>6997</v>
      </c>
      <c r="G3468" s="27" t="s">
        <v>455</v>
      </c>
      <c r="H3468" s="27" t="s">
        <v>18</v>
      </c>
      <c r="I3468" s="27" t="s">
        <v>19</v>
      </c>
      <c r="J3468" s="27" t="s">
        <v>19</v>
      </c>
      <c r="K3468" s="27">
        <v>1</v>
      </c>
      <c r="L3468" s="27">
        <v>13</v>
      </c>
      <c r="M3468" s="27">
        <v>400</v>
      </c>
      <c r="N3468" s="27">
        <v>3.1</v>
      </c>
      <c r="O3468" s="27">
        <v>2014</v>
      </c>
      <c r="P3468" s="27">
        <v>5</v>
      </c>
      <c r="Q3468" s="27">
        <v>20</v>
      </c>
      <c r="R3468" s="28">
        <f>DATE('Raw Data'!$O3468,'Raw Data'!$P3468,'Raw Data'!$Q3468)</f>
        <v>41779</v>
      </c>
      <c r="S3468" s="27" t="str">
        <f>CONCATENATE(MID('Raw Data'!$H3468,FIND("(",'Raw Data'!$H3468)+1,FIND(")",'Raw Data'!$H3468)-FIND("(",'Raw Data'!$H3468)-1),"",'Raw Data'!$M3468)</f>
        <v>Rs.400</v>
      </c>
      <c r="T3468" s="27">
        <f t="shared" si="54"/>
        <v>1</v>
      </c>
      <c r="U3468" s="29">
        <f>'Raw Data'!$M3468*'Raw Data'!$T3468</f>
        <v>400</v>
      </c>
    </row>
    <row r="3469" spans="1:21" x14ac:dyDescent="0.3">
      <c r="A3469" s="20">
        <v>17977755</v>
      </c>
      <c r="B3469" s="27" t="s">
        <v>6998</v>
      </c>
      <c r="C3469" s="27">
        <v>1</v>
      </c>
      <c r="D3469" s="27" t="str">
        <f>VLOOKUP('Raw Data'!$C3469,'country description'!$A$2:$B$16,2,0)</f>
        <v>India</v>
      </c>
      <c r="E3469" s="27" t="s">
        <v>14</v>
      </c>
      <c r="F3469" s="27" t="s">
        <v>6999</v>
      </c>
      <c r="G3469" s="27" t="s">
        <v>464</v>
      </c>
      <c r="H3469" s="27" t="s">
        <v>18</v>
      </c>
      <c r="I3469" s="27" t="s">
        <v>19</v>
      </c>
      <c r="J3469" s="27" t="s">
        <v>24</v>
      </c>
      <c r="K3469" s="27">
        <v>1</v>
      </c>
      <c r="L3469" s="27">
        <v>70</v>
      </c>
      <c r="M3469" s="27">
        <v>400</v>
      </c>
      <c r="N3469" s="27">
        <v>3.6</v>
      </c>
      <c r="O3469" s="27">
        <v>2015</v>
      </c>
      <c r="P3469" s="27">
        <v>5</v>
      </c>
      <c r="Q3469" s="27">
        <v>18</v>
      </c>
      <c r="R3469" s="28">
        <f>DATE('Raw Data'!$O3469,'Raw Data'!$P3469,'Raw Data'!$Q3469)</f>
        <v>42142</v>
      </c>
      <c r="S3469" s="27" t="str">
        <f>CONCATENATE(MID('Raw Data'!$H3469,FIND("(",'Raw Data'!$H3469)+1,FIND(")",'Raw Data'!$H3469)-FIND("(",'Raw Data'!$H3469)-1),"",'Raw Data'!$M3469)</f>
        <v>Rs.400</v>
      </c>
      <c r="T3469" s="27">
        <f t="shared" si="54"/>
        <v>1</v>
      </c>
      <c r="U3469" s="29">
        <f>'Raw Data'!$M3469*'Raw Data'!$T3469</f>
        <v>400</v>
      </c>
    </row>
    <row r="3470" spans="1:21" x14ac:dyDescent="0.3">
      <c r="A3470" s="20">
        <v>18492050</v>
      </c>
      <c r="B3470" s="27" t="s">
        <v>7000</v>
      </c>
      <c r="C3470" s="27">
        <v>1</v>
      </c>
      <c r="D3470" s="27" t="str">
        <f>VLOOKUP('Raw Data'!$C3470,'country description'!$A$2:$B$16,2,0)</f>
        <v>India</v>
      </c>
      <c r="E3470" s="27" t="s">
        <v>14</v>
      </c>
      <c r="F3470" s="27" t="s">
        <v>7001</v>
      </c>
      <c r="G3470" s="27" t="s">
        <v>390</v>
      </c>
      <c r="H3470" s="27" t="s">
        <v>18</v>
      </c>
      <c r="I3470" s="27" t="s">
        <v>19</v>
      </c>
      <c r="J3470" s="27" t="s">
        <v>19</v>
      </c>
      <c r="K3470" s="27">
        <v>1</v>
      </c>
      <c r="L3470" s="27">
        <v>1</v>
      </c>
      <c r="M3470" s="27">
        <v>400</v>
      </c>
      <c r="N3470" s="27">
        <v>1</v>
      </c>
      <c r="O3470" s="27">
        <v>2011</v>
      </c>
      <c r="P3470" s="27">
        <v>5</v>
      </c>
      <c r="Q3470" s="27">
        <v>10</v>
      </c>
      <c r="R3470" s="28">
        <f>DATE('Raw Data'!$O3470,'Raw Data'!$P3470,'Raw Data'!$Q3470)</f>
        <v>40673</v>
      </c>
      <c r="S3470" s="27" t="str">
        <f>CONCATENATE(MID('Raw Data'!$H3470,FIND("(",'Raw Data'!$H3470)+1,FIND(")",'Raw Data'!$H3470)-FIND("(",'Raw Data'!$H3470)-1),"",'Raw Data'!$M3470)</f>
        <v>Rs.400</v>
      </c>
      <c r="T3470" s="27">
        <f t="shared" si="54"/>
        <v>1</v>
      </c>
      <c r="U3470" s="29">
        <f>'Raw Data'!$M3470*'Raw Data'!$T3470</f>
        <v>400</v>
      </c>
    </row>
    <row r="3471" spans="1:21" x14ac:dyDescent="0.3">
      <c r="A3471" s="20">
        <v>18277180</v>
      </c>
      <c r="B3471" s="27" t="s">
        <v>7002</v>
      </c>
      <c r="C3471" s="27">
        <v>1</v>
      </c>
      <c r="D3471" s="27" t="str">
        <f>VLOOKUP('Raw Data'!$C3471,'country description'!$A$2:$B$16,2,0)</f>
        <v>India</v>
      </c>
      <c r="E3471" s="27" t="s">
        <v>14</v>
      </c>
      <c r="F3471" s="27" t="s">
        <v>7003</v>
      </c>
      <c r="G3471" s="27" t="s">
        <v>1166</v>
      </c>
      <c r="H3471" s="27" t="s">
        <v>18</v>
      </c>
      <c r="I3471" s="27" t="s">
        <v>19</v>
      </c>
      <c r="J3471" s="27" t="s">
        <v>24</v>
      </c>
      <c r="K3471" s="27">
        <v>1</v>
      </c>
      <c r="L3471" s="27">
        <v>35</v>
      </c>
      <c r="M3471" s="27">
        <v>400</v>
      </c>
      <c r="N3471" s="27">
        <v>3.3</v>
      </c>
      <c r="O3471" s="27">
        <v>2018</v>
      </c>
      <c r="P3471" s="27">
        <v>5</v>
      </c>
      <c r="Q3471" s="27">
        <v>19</v>
      </c>
      <c r="R3471" s="28">
        <f>DATE('Raw Data'!$O3471,'Raw Data'!$P3471,'Raw Data'!$Q3471)</f>
        <v>43239</v>
      </c>
      <c r="S3471" s="27" t="str">
        <f>CONCATENATE(MID('Raw Data'!$H3471,FIND("(",'Raw Data'!$H3471)+1,FIND(")",'Raw Data'!$H3471)-FIND("(",'Raw Data'!$H3471)-1),"",'Raw Data'!$M3471)</f>
        <v>Rs.400</v>
      </c>
      <c r="T3471" s="27">
        <f t="shared" si="54"/>
        <v>1</v>
      </c>
      <c r="U3471" s="29">
        <f>'Raw Data'!$M3471*'Raw Data'!$T3471</f>
        <v>400</v>
      </c>
    </row>
    <row r="3472" spans="1:21" x14ac:dyDescent="0.3">
      <c r="A3472" s="20">
        <v>301677</v>
      </c>
      <c r="B3472" s="27" t="s">
        <v>7004</v>
      </c>
      <c r="C3472" s="27">
        <v>1</v>
      </c>
      <c r="D3472" s="27" t="str">
        <f>VLOOKUP('Raw Data'!$C3472,'country description'!$A$2:$B$16,2,0)</f>
        <v>India</v>
      </c>
      <c r="E3472" s="27" t="s">
        <v>14</v>
      </c>
      <c r="F3472" s="27" t="s">
        <v>7005</v>
      </c>
      <c r="G3472" s="27" t="s">
        <v>7006</v>
      </c>
      <c r="H3472" s="27" t="s">
        <v>18</v>
      </c>
      <c r="I3472" s="27" t="s">
        <v>19</v>
      </c>
      <c r="J3472" s="27" t="s">
        <v>19</v>
      </c>
      <c r="K3472" s="27">
        <v>1</v>
      </c>
      <c r="L3472" s="27">
        <v>762</v>
      </c>
      <c r="M3472" s="27">
        <v>400</v>
      </c>
      <c r="N3472" s="27">
        <v>4.2</v>
      </c>
      <c r="O3472" s="27">
        <v>2015</v>
      </c>
      <c r="P3472" s="27">
        <v>5</v>
      </c>
      <c r="Q3472" s="27">
        <v>14</v>
      </c>
      <c r="R3472" s="28">
        <f>DATE('Raw Data'!$O3472,'Raw Data'!$P3472,'Raw Data'!$Q3472)</f>
        <v>42138</v>
      </c>
      <c r="S3472" s="27" t="str">
        <f>CONCATENATE(MID('Raw Data'!$H3472,FIND("(",'Raw Data'!$H3472)+1,FIND(")",'Raw Data'!$H3472)-FIND("(",'Raw Data'!$H3472)-1),"",'Raw Data'!$M3472)</f>
        <v>Rs.400</v>
      </c>
      <c r="T3472" s="27">
        <f t="shared" si="54"/>
        <v>1</v>
      </c>
      <c r="U3472" s="29">
        <f>'Raw Data'!$M3472*'Raw Data'!$T3472</f>
        <v>400</v>
      </c>
    </row>
    <row r="3473" spans="1:21" x14ac:dyDescent="0.3">
      <c r="A3473" s="20">
        <v>5726</v>
      </c>
      <c r="B3473" s="27" t="s">
        <v>6755</v>
      </c>
      <c r="C3473" s="27">
        <v>1</v>
      </c>
      <c r="D3473" s="27" t="str">
        <f>VLOOKUP('Raw Data'!$C3473,'country description'!$A$2:$B$16,2,0)</f>
        <v>India</v>
      </c>
      <c r="E3473" s="27" t="s">
        <v>14</v>
      </c>
      <c r="F3473" s="27" t="s">
        <v>7007</v>
      </c>
      <c r="G3473" s="27" t="s">
        <v>727</v>
      </c>
      <c r="H3473" s="27" t="s">
        <v>18</v>
      </c>
      <c r="I3473" s="27" t="s">
        <v>19</v>
      </c>
      <c r="J3473" s="27" t="s">
        <v>24</v>
      </c>
      <c r="K3473" s="27">
        <v>1</v>
      </c>
      <c r="L3473" s="27">
        <v>145</v>
      </c>
      <c r="M3473" s="27">
        <v>400</v>
      </c>
      <c r="N3473" s="27">
        <v>3.7</v>
      </c>
      <c r="O3473" s="27">
        <v>2016</v>
      </c>
      <c r="P3473" s="27">
        <v>5</v>
      </c>
      <c r="Q3473" s="27">
        <v>6</v>
      </c>
      <c r="R3473" s="28">
        <f>DATE('Raw Data'!$O3473,'Raw Data'!$P3473,'Raw Data'!$Q3473)</f>
        <v>42496</v>
      </c>
      <c r="S3473" s="27" t="str">
        <f>CONCATENATE(MID('Raw Data'!$H3473,FIND("(",'Raw Data'!$H3473)+1,FIND(")",'Raw Data'!$H3473)-FIND("(",'Raw Data'!$H3473)-1),"",'Raw Data'!$M3473)</f>
        <v>Rs.400</v>
      </c>
      <c r="T3473" s="27">
        <f t="shared" si="54"/>
        <v>1</v>
      </c>
      <c r="U3473" s="29">
        <f>'Raw Data'!$M3473*'Raw Data'!$T3473</f>
        <v>400</v>
      </c>
    </row>
    <row r="3474" spans="1:21" x14ac:dyDescent="0.3">
      <c r="A3474" s="20">
        <v>6182</v>
      </c>
      <c r="B3474" s="27" t="s">
        <v>6753</v>
      </c>
      <c r="C3474" s="27">
        <v>1</v>
      </c>
      <c r="D3474" s="27" t="str">
        <f>VLOOKUP('Raw Data'!$C3474,'country description'!$A$2:$B$16,2,0)</f>
        <v>India</v>
      </c>
      <c r="E3474" s="27" t="s">
        <v>14</v>
      </c>
      <c r="F3474" s="27" t="s">
        <v>7008</v>
      </c>
      <c r="G3474" s="27" t="s">
        <v>704</v>
      </c>
      <c r="H3474" s="27" t="s">
        <v>18</v>
      </c>
      <c r="I3474" s="27" t="s">
        <v>19</v>
      </c>
      <c r="J3474" s="27" t="s">
        <v>19</v>
      </c>
      <c r="K3474" s="27">
        <v>1</v>
      </c>
      <c r="L3474" s="27">
        <v>11</v>
      </c>
      <c r="M3474" s="27">
        <v>400</v>
      </c>
      <c r="N3474" s="27">
        <v>2.8</v>
      </c>
      <c r="O3474" s="27">
        <v>2012</v>
      </c>
      <c r="P3474" s="27">
        <v>5</v>
      </c>
      <c r="Q3474" s="27">
        <v>8</v>
      </c>
      <c r="R3474" s="28">
        <f>DATE('Raw Data'!$O3474,'Raw Data'!$P3474,'Raw Data'!$Q3474)</f>
        <v>41037</v>
      </c>
      <c r="S3474" s="27" t="str">
        <f>CONCATENATE(MID('Raw Data'!$H3474,FIND("(",'Raw Data'!$H3474)+1,FIND(")",'Raw Data'!$H3474)-FIND("(",'Raw Data'!$H3474)-1),"",'Raw Data'!$M3474)</f>
        <v>Rs.400</v>
      </c>
      <c r="T3474" s="27">
        <f t="shared" si="54"/>
        <v>1</v>
      </c>
      <c r="U3474" s="29">
        <f>'Raw Data'!$M3474*'Raw Data'!$T3474</f>
        <v>400</v>
      </c>
    </row>
    <row r="3475" spans="1:21" x14ac:dyDescent="0.3">
      <c r="A3475" s="20">
        <v>18203185</v>
      </c>
      <c r="B3475" s="27" t="s">
        <v>7009</v>
      </c>
      <c r="C3475" s="27">
        <v>1</v>
      </c>
      <c r="D3475" s="27" t="str">
        <f>VLOOKUP('Raw Data'!$C3475,'country description'!$A$2:$B$16,2,0)</f>
        <v>India</v>
      </c>
      <c r="E3475" s="27" t="s">
        <v>14</v>
      </c>
      <c r="F3475" s="27" t="s">
        <v>7010</v>
      </c>
      <c r="G3475" s="27" t="s">
        <v>407</v>
      </c>
      <c r="H3475" s="27" t="s">
        <v>18</v>
      </c>
      <c r="I3475" s="27" t="s">
        <v>19</v>
      </c>
      <c r="J3475" s="27" t="s">
        <v>24</v>
      </c>
      <c r="K3475" s="27">
        <v>1</v>
      </c>
      <c r="L3475" s="27">
        <v>79</v>
      </c>
      <c r="M3475" s="27">
        <v>400</v>
      </c>
      <c r="N3475" s="27">
        <v>3.7</v>
      </c>
      <c r="O3475" s="27">
        <v>2014</v>
      </c>
      <c r="P3475" s="27">
        <v>5</v>
      </c>
      <c r="Q3475" s="27">
        <v>6</v>
      </c>
      <c r="R3475" s="28">
        <f>DATE('Raw Data'!$O3475,'Raw Data'!$P3475,'Raw Data'!$Q3475)</f>
        <v>41765</v>
      </c>
      <c r="S3475" s="27" t="str">
        <f>CONCATENATE(MID('Raw Data'!$H3475,FIND("(",'Raw Data'!$H3475)+1,FIND(")",'Raw Data'!$H3475)-FIND("(",'Raw Data'!$H3475)-1),"",'Raw Data'!$M3475)</f>
        <v>Rs.400</v>
      </c>
      <c r="T3475" s="27">
        <f t="shared" si="54"/>
        <v>1</v>
      </c>
      <c r="U3475" s="29">
        <f>'Raw Data'!$M3475*'Raw Data'!$T3475</f>
        <v>400</v>
      </c>
    </row>
    <row r="3476" spans="1:21" x14ac:dyDescent="0.3">
      <c r="A3476" s="20">
        <v>311683</v>
      </c>
      <c r="B3476" s="27" t="s">
        <v>7011</v>
      </c>
      <c r="C3476" s="27">
        <v>1</v>
      </c>
      <c r="D3476" s="27" t="str">
        <f>VLOOKUP('Raw Data'!$C3476,'country description'!$A$2:$B$16,2,0)</f>
        <v>India</v>
      </c>
      <c r="E3476" s="27" t="s">
        <v>14</v>
      </c>
      <c r="F3476" s="27" t="s">
        <v>7012</v>
      </c>
      <c r="G3476" s="27" t="s">
        <v>455</v>
      </c>
      <c r="H3476" s="27" t="s">
        <v>18</v>
      </c>
      <c r="I3476" s="27" t="s">
        <v>19</v>
      </c>
      <c r="J3476" s="27" t="s">
        <v>19</v>
      </c>
      <c r="K3476" s="27">
        <v>1</v>
      </c>
      <c r="L3476" s="27">
        <v>1</v>
      </c>
      <c r="M3476" s="27">
        <v>400</v>
      </c>
      <c r="N3476" s="27">
        <v>1</v>
      </c>
      <c r="O3476" s="27">
        <v>2017</v>
      </c>
      <c r="P3476" s="27">
        <v>5</v>
      </c>
      <c r="Q3476" s="27">
        <v>18</v>
      </c>
      <c r="R3476" s="28">
        <f>DATE('Raw Data'!$O3476,'Raw Data'!$P3476,'Raw Data'!$Q3476)</f>
        <v>42873</v>
      </c>
      <c r="S3476" s="27" t="str">
        <f>CONCATENATE(MID('Raw Data'!$H3476,FIND("(",'Raw Data'!$H3476)+1,FIND(")",'Raw Data'!$H3476)-FIND("(",'Raw Data'!$H3476)-1),"",'Raw Data'!$M3476)</f>
        <v>Rs.400</v>
      </c>
      <c r="T3476" s="27">
        <f t="shared" si="54"/>
        <v>1</v>
      </c>
      <c r="U3476" s="29">
        <f>'Raw Data'!$M3476*'Raw Data'!$T3476</f>
        <v>400</v>
      </c>
    </row>
    <row r="3477" spans="1:21" x14ac:dyDescent="0.3">
      <c r="A3477" s="20">
        <v>18324914</v>
      </c>
      <c r="B3477" s="27" t="s">
        <v>7013</v>
      </c>
      <c r="C3477" s="27">
        <v>1</v>
      </c>
      <c r="D3477" s="27" t="str">
        <f>VLOOKUP('Raw Data'!$C3477,'country description'!$A$2:$B$16,2,0)</f>
        <v>India</v>
      </c>
      <c r="E3477" s="27" t="s">
        <v>14</v>
      </c>
      <c r="F3477" s="27" t="s">
        <v>3015</v>
      </c>
      <c r="G3477" s="27" t="s">
        <v>749</v>
      </c>
      <c r="H3477" s="27" t="s">
        <v>18</v>
      </c>
      <c r="I3477" s="27" t="s">
        <v>19</v>
      </c>
      <c r="J3477" s="27" t="s">
        <v>19</v>
      </c>
      <c r="K3477" s="27">
        <v>1</v>
      </c>
      <c r="L3477" s="27">
        <v>13</v>
      </c>
      <c r="M3477" s="27">
        <v>400</v>
      </c>
      <c r="N3477" s="27">
        <v>3.2</v>
      </c>
      <c r="O3477" s="27">
        <v>2012</v>
      </c>
      <c r="P3477" s="27">
        <v>5</v>
      </c>
      <c r="Q3477" s="27">
        <v>22</v>
      </c>
      <c r="R3477" s="28">
        <f>DATE('Raw Data'!$O3477,'Raw Data'!$P3477,'Raw Data'!$Q3477)</f>
        <v>41051</v>
      </c>
      <c r="S3477" s="27" t="str">
        <f>CONCATENATE(MID('Raw Data'!$H3477,FIND("(",'Raw Data'!$H3477)+1,FIND(")",'Raw Data'!$H3477)-FIND("(",'Raw Data'!$H3477)-1),"",'Raw Data'!$M3477)</f>
        <v>Rs.400</v>
      </c>
      <c r="T3477" s="27">
        <f t="shared" si="54"/>
        <v>1</v>
      </c>
      <c r="U3477" s="29">
        <f>'Raw Data'!$M3477*'Raw Data'!$T3477</f>
        <v>400</v>
      </c>
    </row>
    <row r="3478" spans="1:21" x14ac:dyDescent="0.3">
      <c r="A3478" s="20">
        <v>18146362</v>
      </c>
      <c r="B3478" s="27" t="s">
        <v>7014</v>
      </c>
      <c r="C3478" s="27">
        <v>1</v>
      </c>
      <c r="D3478" s="27" t="str">
        <f>VLOOKUP('Raw Data'!$C3478,'country description'!$A$2:$B$16,2,0)</f>
        <v>India</v>
      </c>
      <c r="E3478" s="27" t="s">
        <v>14</v>
      </c>
      <c r="F3478" s="27" t="s">
        <v>904</v>
      </c>
      <c r="G3478" s="27" t="s">
        <v>3116</v>
      </c>
      <c r="H3478" s="27" t="s">
        <v>18</v>
      </c>
      <c r="I3478" s="27" t="s">
        <v>19</v>
      </c>
      <c r="J3478" s="27" t="s">
        <v>19</v>
      </c>
      <c r="K3478" s="27">
        <v>1</v>
      </c>
      <c r="L3478" s="27">
        <v>3</v>
      </c>
      <c r="M3478" s="27">
        <v>400</v>
      </c>
      <c r="N3478" s="27">
        <v>1</v>
      </c>
      <c r="O3478" s="27">
        <v>2012</v>
      </c>
      <c r="P3478" s="27">
        <v>5</v>
      </c>
      <c r="Q3478" s="27">
        <v>10</v>
      </c>
      <c r="R3478" s="28">
        <f>DATE('Raw Data'!$O3478,'Raw Data'!$P3478,'Raw Data'!$Q3478)</f>
        <v>41039</v>
      </c>
      <c r="S3478" s="27" t="str">
        <f>CONCATENATE(MID('Raw Data'!$H3478,FIND("(",'Raw Data'!$H3478)+1,FIND(")",'Raw Data'!$H3478)-FIND("(",'Raw Data'!$H3478)-1),"",'Raw Data'!$M3478)</f>
        <v>Rs.400</v>
      </c>
      <c r="T3478" s="27">
        <f t="shared" si="54"/>
        <v>1</v>
      </c>
      <c r="U3478" s="29">
        <f>'Raw Data'!$M3478*'Raw Data'!$T3478</f>
        <v>400</v>
      </c>
    </row>
    <row r="3479" spans="1:21" x14ac:dyDescent="0.3">
      <c r="A3479" s="20">
        <v>18208880</v>
      </c>
      <c r="B3479" s="27" t="s">
        <v>1566</v>
      </c>
      <c r="C3479" s="27">
        <v>1</v>
      </c>
      <c r="D3479" s="27" t="str">
        <f>VLOOKUP('Raw Data'!$C3479,'country description'!$A$2:$B$16,2,0)</f>
        <v>India</v>
      </c>
      <c r="E3479" s="27" t="s">
        <v>14</v>
      </c>
      <c r="F3479" s="27" t="s">
        <v>7015</v>
      </c>
      <c r="G3479" s="27" t="s">
        <v>1568</v>
      </c>
      <c r="H3479" s="27" t="s">
        <v>18</v>
      </c>
      <c r="I3479" s="27" t="s">
        <v>19</v>
      </c>
      <c r="J3479" s="27" t="s">
        <v>24</v>
      </c>
      <c r="K3479" s="27">
        <v>1</v>
      </c>
      <c r="L3479" s="27">
        <v>156</v>
      </c>
      <c r="M3479" s="27">
        <v>400</v>
      </c>
      <c r="N3479" s="27">
        <v>4.0999999999999996</v>
      </c>
      <c r="O3479" s="27">
        <v>2011</v>
      </c>
      <c r="P3479" s="27">
        <v>5</v>
      </c>
      <c r="Q3479" s="27">
        <v>5</v>
      </c>
      <c r="R3479" s="28">
        <f>DATE('Raw Data'!$O3479,'Raw Data'!$P3479,'Raw Data'!$Q3479)</f>
        <v>40668</v>
      </c>
      <c r="S3479" s="27" t="str">
        <f>CONCATENATE(MID('Raw Data'!$H3479,FIND("(",'Raw Data'!$H3479)+1,FIND(")",'Raw Data'!$H3479)-FIND("(",'Raw Data'!$H3479)-1),"",'Raw Data'!$M3479)</f>
        <v>Rs.400</v>
      </c>
      <c r="T3479" s="27">
        <f t="shared" si="54"/>
        <v>1</v>
      </c>
      <c r="U3479" s="29">
        <f>'Raw Data'!$M3479*'Raw Data'!$T3479</f>
        <v>400</v>
      </c>
    </row>
    <row r="3480" spans="1:21" x14ac:dyDescent="0.3">
      <c r="A3480" s="20">
        <v>4563</v>
      </c>
      <c r="B3480" s="27" t="s">
        <v>6755</v>
      </c>
      <c r="C3480" s="27">
        <v>1</v>
      </c>
      <c r="D3480" s="27" t="str">
        <f>VLOOKUP('Raw Data'!$C3480,'country description'!$A$2:$B$16,2,0)</f>
        <v>India</v>
      </c>
      <c r="E3480" s="27" t="s">
        <v>14</v>
      </c>
      <c r="F3480" s="27" t="s">
        <v>7016</v>
      </c>
      <c r="G3480" s="27" t="s">
        <v>727</v>
      </c>
      <c r="H3480" s="27" t="s">
        <v>18</v>
      </c>
      <c r="I3480" s="27" t="s">
        <v>19</v>
      </c>
      <c r="J3480" s="27" t="s">
        <v>19</v>
      </c>
      <c r="K3480" s="27">
        <v>1</v>
      </c>
      <c r="L3480" s="27">
        <v>51</v>
      </c>
      <c r="M3480" s="27">
        <v>400</v>
      </c>
      <c r="N3480" s="27">
        <v>3.9</v>
      </c>
      <c r="O3480" s="27">
        <v>2014</v>
      </c>
      <c r="P3480" s="27">
        <v>5</v>
      </c>
      <c r="Q3480" s="27">
        <v>10</v>
      </c>
      <c r="R3480" s="28">
        <f>DATE('Raw Data'!$O3480,'Raw Data'!$P3480,'Raw Data'!$Q3480)</f>
        <v>41769</v>
      </c>
      <c r="S3480" s="27" t="str">
        <f>CONCATENATE(MID('Raw Data'!$H3480,FIND("(",'Raw Data'!$H3480)+1,FIND(")",'Raw Data'!$H3480)-FIND("(",'Raw Data'!$H3480)-1),"",'Raw Data'!$M3480)</f>
        <v>Rs.400</v>
      </c>
      <c r="T3480" s="27">
        <f t="shared" si="54"/>
        <v>1</v>
      </c>
      <c r="U3480" s="29">
        <f>'Raw Data'!$M3480*'Raw Data'!$T3480</f>
        <v>400</v>
      </c>
    </row>
    <row r="3481" spans="1:21" x14ac:dyDescent="0.3">
      <c r="A3481" s="20">
        <v>18492109</v>
      </c>
      <c r="B3481" s="27" t="s">
        <v>7017</v>
      </c>
      <c r="C3481" s="27">
        <v>1</v>
      </c>
      <c r="D3481" s="27" t="str">
        <f>VLOOKUP('Raw Data'!$C3481,'country description'!$A$2:$B$16,2,0)</f>
        <v>India</v>
      </c>
      <c r="E3481" s="27" t="s">
        <v>14</v>
      </c>
      <c r="F3481" s="27" t="s">
        <v>3158</v>
      </c>
      <c r="G3481" s="27" t="s">
        <v>7018</v>
      </c>
      <c r="H3481" s="27" t="s">
        <v>18</v>
      </c>
      <c r="I3481" s="27" t="s">
        <v>19</v>
      </c>
      <c r="J3481" s="27" t="s">
        <v>19</v>
      </c>
      <c r="K3481" s="27">
        <v>1</v>
      </c>
      <c r="L3481" s="27">
        <v>1</v>
      </c>
      <c r="M3481" s="27">
        <v>400</v>
      </c>
      <c r="N3481" s="27">
        <v>1</v>
      </c>
      <c r="O3481" s="27">
        <v>2013</v>
      </c>
      <c r="P3481" s="27">
        <v>5</v>
      </c>
      <c r="Q3481" s="27">
        <v>10</v>
      </c>
      <c r="R3481" s="28">
        <f>DATE('Raw Data'!$O3481,'Raw Data'!$P3481,'Raw Data'!$Q3481)</f>
        <v>41404</v>
      </c>
      <c r="S3481" s="27" t="str">
        <f>CONCATENATE(MID('Raw Data'!$H3481,FIND("(",'Raw Data'!$H3481)+1,FIND(")",'Raw Data'!$H3481)-FIND("(",'Raw Data'!$H3481)-1),"",'Raw Data'!$M3481)</f>
        <v>Rs.400</v>
      </c>
      <c r="T3481" s="27">
        <f t="shared" si="54"/>
        <v>1</v>
      </c>
      <c r="U3481" s="29">
        <f>'Raw Data'!$M3481*'Raw Data'!$T3481</f>
        <v>400</v>
      </c>
    </row>
    <row r="3482" spans="1:21" x14ac:dyDescent="0.3">
      <c r="A3482" s="20">
        <v>302159</v>
      </c>
      <c r="B3482" s="27" t="s">
        <v>7019</v>
      </c>
      <c r="C3482" s="27">
        <v>1</v>
      </c>
      <c r="D3482" s="27" t="str">
        <f>VLOOKUP('Raw Data'!$C3482,'country description'!$A$2:$B$16,2,0)</f>
        <v>India</v>
      </c>
      <c r="E3482" s="27" t="s">
        <v>14</v>
      </c>
      <c r="F3482" s="27" t="s">
        <v>7020</v>
      </c>
      <c r="G3482" s="27" t="s">
        <v>458</v>
      </c>
      <c r="H3482" s="27" t="s">
        <v>18</v>
      </c>
      <c r="I3482" s="27" t="s">
        <v>19</v>
      </c>
      <c r="J3482" s="27" t="s">
        <v>19</v>
      </c>
      <c r="K3482" s="27">
        <v>1</v>
      </c>
      <c r="L3482" s="27">
        <v>18</v>
      </c>
      <c r="M3482" s="27">
        <v>400</v>
      </c>
      <c r="N3482" s="27">
        <v>3.2</v>
      </c>
      <c r="O3482" s="27">
        <v>2011</v>
      </c>
      <c r="P3482" s="27">
        <v>5</v>
      </c>
      <c r="Q3482" s="27">
        <v>3</v>
      </c>
      <c r="R3482" s="28">
        <f>DATE('Raw Data'!$O3482,'Raw Data'!$P3482,'Raw Data'!$Q3482)</f>
        <v>40666</v>
      </c>
      <c r="S3482" s="27" t="str">
        <f>CONCATENATE(MID('Raw Data'!$H3482,FIND("(",'Raw Data'!$H3482)+1,FIND(")",'Raw Data'!$H3482)-FIND("(",'Raw Data'!$H3482)-1),"",'Raw Data'!$M3482)</f>
        <v>Rs.400</v>
      </c>
      <c r="T3482" s="27">
        <f t="shared" si="54"/>
        <v>1</v>
      </c>
      <c r="U3482" s="29">
        <f>'Raw Data'!$M3482*'Raw Data'!$T3482</f>
        <v>400</v>
      </c>
    </row>
    <row r="3483" spans="1:21" x14ac:dyDescent="0.3">
      <c r="A3483" s="20">
        <v>18435287</v>
      </c>
      <c r="B3483" s="27" t="s">
        <v>1566</v>
      </c>
      <c r="C3483" s="27">
        <v>1</v>
      </c>
      <c r="D3483" s="27" t="str">
        <f>VLOOKUP('Raw Data'!$C3483,'country description'!$A$2:$B$16,2,0)</f>
        <v>India</v>
      </c>
      <c r="E3483" s="27" t="s">
        <v>14</v>
      </c>
      <c r="F3483" s="27" t="s">
        <v>7021</v>
      </c>
      <c r="G3483" s="27" t="s">
        <v>1568</v>
      </c>
      <c r="H3483" s="27" t="s">
        <v>18</v>
      </c>
      <c r="I3483" s="27" t="s">
        <v>19</v>
      </c>
      <c r="J3483" s="27" t="s">
        <v>24</v>
      </c>
      <c r="K3483" s="27">
        <v>1</v>
      </c>
      <c r="L3483" s="27">
        <v>4</v>
      </c>
      <c r="M3483" s="27">
        <v>400</v>
      </c>
      <c r="N3483" s="27">
        <v>3.2</v>
      </c>
      <c r="O3483" s="27">
        <v>2013</v>
      </c>
      <c r="P3483" s="27">
        <v>5</v>
      </c>
      <c r="Q3483" s="27">
        <v>11</v>
      </c>
      <c r="R3483" s="28">
        <f>DATE('Raw Data'!$O3483,'Raw Data'!$P3483,'Raw Data'!$Q3483)</f>
        <v>41405</v>
      </c>
      <c r="S3483" s="27" t="str">
        <f>CONCATENATE(MID('Raw Data'!$H3483,FIND("(",'Raw Data'!$H3483)+1,FIND(")",'Raw Data'!$H3483)-FIND("(",'Raw Data'!$H3483)-1),"",'Raw Data'!$M3483)</f>
        <v>Rs.400</v>
      </c>
      <c r="T3483" s="27">
        <f t="shared" si="54"/>
        <v>1</v>
      </c>
      <c r="U3483" s="29">
        <f>'Raw Data'!$M3483*'Raw Data'!$T3483</f>
        <v>400</v>
      </c>
    </row>
    <row r="3484" spans="1:21" x14ac:dyDescent="0.3">
      <c r="A3484" s="20">
        <v>300873</v>
      </c>
      <c r="B3484" s="27" t="s">
        <v>7022</v>
      </c>
      <c r="C3484" s="27">
        <v>1</v>
      </c>
      <c r="D3484" s="27" t="str">
        <f>VLOOKUP('Raw Data'!$C3484,'country description'!$A$2:$B$16,2,0)</f>
        <v>India</v>
      </c>
      <c r="E3484" s="27" t="s">
        <v>14</v>
      </c>
      <c r="F3484" s="27" t="s">
        <v>7023</v>
      </c>
      <c r="G3484" s="27" t="s">
        <v>566</v>
      </c>
      <c r="H3484" s="27" t="s">
        <v>18</v>
      </c>
      <c r="I3484" s="27" t="s">
        <v>19</v>
      </c>
      <c r="J3484" s="27" t="s">
        <v>24</v>
      </c>
      <c r="K3484" s="27">
        <v>1</v>
      </c>
      <c r="L3484" s="27">
        <v>72</v>
      </c>
      <c r="M3484" s="27">
        <v>400</v>
      </c>
      <c r="N3484" s="27">
        <v>3.3</v>
      </c>
      <c r="O3484" s="27">
        <v>2013</v>
      </c>
      <c r="P3484" s="27">
        <v>5</v>
      </c>
      <c r="Q3484" s="27">
        <v>22</v>
      </c>
      <c r="R3484" s="28">
        <f>DATE('Raw Data'!$O3484,'Raw Data'!$P3484,'Raw Data'!$Q3484)</f>
        <v>41416</v>
      </c>
      <c r="S3484" s="27" t="str">
        <f>CONCATENATE(MID('Raw Data'!$H3484,FIND("(",'Raw Data'!$H3484)+1,FIND(")",'Raw Data'!$H3484)-FIND("(",'Raw Data'!$H3484)-1),"",'Raw Data'!$M3484)</f>
        <v>Rs.400</v>
      </c>
      <c r="T3484" s="27">
        <f t="shared" si="54"/>
        <v>1</v>
      </c>
      <c r="U3484" s="29">
        <f>'Raw Data'!$M3484*'Raw Data'!$T3484</f>
        <v>400</v>
      </c>
    </row>
    <row r="3485" spans="1:21" x14ac:dyDescent="0.3">
      <c r="A3485" s="20">
        <v>18396358</v>
      </c>
      <c r="B3485" s="27" t="s">
        <v>726</v>
      </c>
      <c r="C3485" s="27">
        <v>1</v>
      </c>
      <c r="D3485" s="27" t="str">
        <f>VLOOKUP('Raw Data'!$C3485,'country description'!$A$2:$B$16,2,0)</f>
        <v>India</v>
      </c>
      <c r="E3485" s="27" t="s">
        <v>14</v>
      </c>
      <c r="F3485" s="27" t="s">
        <v>7024</v>
      </c>
      <c r="G3485" s="27" t="s">
        <v>727</v>
      </c>
      <c r="H3485" s="27" t="s">
        <v>18</v>
      </c>
      <c r="I3485" s="27" t="s">
        <v>19</v>
      </c>
      <c r="J3485" s="27" t="s">
        <v>19</v>
      </c>
      <c r="K3485" s="27">
        <v>1</v>
      </c>
      <c r="L3485" s="27">
        <v>1</v>
      </c>
      <c r="M3485" s="27">
        <v>400</v>
      </c>
      <c r="N3485" s="27">
        <v>1</v>
      </c>
      <c r="O3485" s="27">
        <v>2011</v>
      </c>
      <c r="P3485" s="27">
        <v>5</v>
      </c>
      <c r="Q3485" s="27">
        <v>20</v>
      </c>
      <c r="R3485" s="28">
        <f>DATE('Raw Data'!$O3485,'Raw Data'!$P3485,'Raw Data'!$Q3485)</f>
        <v>40683</v>
      </c>
      <c r="S3485" s="27" t="str">
        <f>CONCATENATE(MID('Raw Data'!$H3485,FIND("(",'Raw Data'!$H3485)+1,FIND(")",'Raw Data'!$H3485)-FIND("(",'Raw Data'!$H3485)-1),"",'Raw Data'!$M3485)</f>
        <v>Rs.400</v>
      </c>
      <c r="T3485" s="27">
        <f t="shared" si="54"/>
        <v>1</v>
      </c>
      <c r="U3485" s="29">
        <f>'Raw Data'!$M3485*'Raw Data'!$T3485</f>
        <v>400</v>
      </c>
    </row>
    <row r="3486" spans="1:21" x14ac:dyDescent="0.3">
      <c r="A3486" s="20">
        <v>311421</v>
      </c>
      <c r="B3486" s="27" t="s">
        <v>7025</v>
      </c>
      <c r="C3486" s="27">
        <v>1</v>
      </c>
      <c r="D3486" s="27" t="str">
        <f>VLOOKUP('Raw Data'!$C3486,'country description'!$A$2:$B$16,2,0)</f>
        <v>India</v>
      </c>
      <c r="E3486" s="27" t="s">
        <v>14</v>
      </c>
      <c r="F3486" s="27" t="s">
        <v>4941</v>
      </c>
      <c r="G3486" s="27" t="s">
        <v>461</v>
      </c>
      <c r="H3486" s="27" t="s">
        <v>18</v>
      </c>
      <c r="I3486" s="27" t="s">
        <v>19</v>
      </c>
      <c r="J3486" s="27" t="s">
        <v>24</v>
      </c>
      <c r="K3486" s="27">
        <v>1</v>
      </c>
      <c r="L3486" s="27">
        <v>89</v>
      </c>
      <c r="M3486" s="27">
        <v>400</v>
      </c>
      <c r="N3486" s="27">
        <v>3.9</v>
      </c>
      <c r="O3486" s="27">
        <v>2016</v>
      </c>
      <c r="P3486" s="27">
        <v>5</v>
      </c>
      <c r="Q3486" s="27">
        <v>16</v>
      </c>
      <c r="R3486" s="28">
        <f>DATE('Raw Data'!$O3486,'Raw Data'!$P3486,'Raw Data'!$Q3486)</f>
        <v>42506</v>
      </c>
      <c r="S3486" s="27" t="str">
        <f>CONCATENATE(MID('Raw Data'!$H3486,FIND("(",'Raw Data'!$H3486)+1,FIND(")",'Raw Data'!$H3486)-FIND("(",'Raw Data'!$H3486)-1),"",'Raw Data'!$M3486)</f>
        <v>Rs.400</v>
      </c>
      <c r="T3486" s="27">
        <f t="shared" si="54"/>
        <v>1</v>
      </c>
      <c r="U3486" s="29">
        <f>'Raw Data'!$M3486*'Raw Data'!$T3486</f>
        <v>400</v>
      </c>
    </row>
    <row r="3487" spans="1:21" x14ac:dyDescent="0.3">
      <c r="A3487" s="20">
        <v>307075</v>
      </c>
      <c r="B3487" s="27" t="s">
        <v>6753</v>
      </c>
      <c r="C3487" s="27">
        <v>1</v>
      </c>
      <c r="D3487" s="27" t="str">
        <f>VLOOKUP('Raw Data'!$C3487,'country description'!$A$2:$B$16,2,0)</f>
        <v>India</v>
      </c>
      <c r="E3487" s="27" t="s">
        <v>14</v>
      </c>
      <c r="F3487" s="27" t="s">
        <v>7026</v>
      </c>
      <c r="G3487" s="27" t="s">
        <v>704</v>
      </c>
      <c r="H3487" s="27" t="s">
        <v>18</v>
      </c>
      <c r="I3487" s="27" t="s">
        <v>19</v>
      </c>
      <c r="J3487" s="27" t="s">
        <v>19</v>
      </c>
      <c r="K3487" s="27">
        <v>1</v>
      </c>
      <c r="L3487" s="27">
        <v>33</v>
      </c>
      <c r="M3487" s="27">
        <v>400</v>
      </c>
      <c r="N3487" s="27">
        <v>2.8</v>
      </c>
      <c r="O3487" s="27">
        <v>2018</v>
      </c>
      <c r="P3487" s="27">
        <v>5</v>
      </c>
      <c r="Q3487" s="27">
        <v>27</v>
      </c>
      <c r="R3487" s="28">
        <f>DATE('Raw Data'!$O3487,'Raw Data'!$P3487,'Raw Data'!$Q3487)</f>
        <v>43247</v>
      </c>
      <c r="S3487" s="27" t="str">
        <f>CONCATENATE(MID('Raw Data'!$H3487,FIND("(",'Raw Data'!$H3487)+1,FIND(")",'Raw Data'!$H3487)-FIND("(",'Raw Data'!$H3487)-1),"",'Raw Data'!$M3487)</f>
        <v>Rs.400</v>
      </c>
      <c r="T3487" s="27">
        <f t="shared" si="54"/>
        <v>1</v>
      </c>
      <c r="U3487" s="29">
        <f>'Raw Data'!$M3487*'Raw Data'!$T3487</f>
        <v>400</v>
      </c>
    </row>
    <row r="3488" spans="1:21" x14ac:dyDescent="0.3">
      <c r="A3488" s="20">
        <v>18454700</v>
      </c>
      <c r="B3488" s="27" t="s">
        <v>7027</v>
      </c>
      <c r="C3488" s="27">
        <v>1</v>
      </c>
      <c r="D3488" s="27" t="str">
        <f>VLOOKUP('Raw Data'!$C3488,'country description'!$A$2:$B$16,2,0)</f>
        <v>India</v>
      </c>
      <c r="E3488" s="27" t="s">
        <v>14</v>
      </c>
      <c r="F3488" s="27" t="s">
        <v>7028</v>
      </c>
      <c r="G3488" s="27" t="s">
        <v>464</v>
      </c>
      <c r="H3488" s="27" t="s">
        <v>18</v>
      </c>
      <c r="I3488" s="27" t="s">
        <v>19</v>
      </c>
      <c r="J3488" s="27" t="s">
        <v>19</v>
      </c>
      <c r="K3488" s="27">
        <v>1</v>
      </c>
      <c r="L3488" s="27">
        <v>11</v>
      </c>
      <c r="M3488" s="27">
        <v>400</v>
      </c>
      <c r="N3488" s="27">
        <v>3.3</v>
      </c>
      <c r="O3488" s="27">
        <v>2015</v>
      </c>
      <c r="P3488" s="27">
        <v>5</v>
      </c>
      <c r="Q3488" s="27">
        <v>11</v>
      </c>
      <c r="R3488" s="28">
        <f>DATE('Raw Data'!$O3488,'Raw Data'!$P3488,'Raw Data'!$Q3488)</f>
        <v>42135</v>
      </c>
      <c r="S3488" s="27" t="str">
        <f>CONCATENATE(MID('Raw Data'!$H3488,FIND("(",'Raw Data'!$H3488)+1,FIND(")",'Raw Data'!$H3488)-FIND("(",'Raw Data'!$H3488)-1),"",'Raw Data'!$M3488)</f>
        <v>Rs.400</v>
      </c>
      <c r="T3488" s="27">
        <f t="shared" si="54"/>
        <v>1</v>
      </c>
      <c r="U3488" s="29">
        <f>'Raw Data'!$M3488*'Raw Data'!$T3488</f>
        <v>400</v>
      </c>
    </row>
    <row r="3489" spans="1:21" x14ac:dyDescent="0.3">
      <c r="A3489" s="20">
        <v>18441687</v>
      </c>
      <c r="B3489" s="27" t="s">
        <v>7029</v>
      </c>
      <c r="C3489" s="27">
        <v>1</v>
      </c>
      <c r="D3489" s="27" t="str">
        <f>VLOOKUP('Raw Data'!$C3489,'country description'!$A$2:$B$16,2,0)</f>
        <v>India</v>
      </c>
      <c r="E3489" s="27" t="s">
        <v>14</v>
      </c>
      <c r="F3489" s="27" t="s">
        <v>7030</v>
      </c>
      <c r="G3489" s="27" t="s">
        <v>1117</v>
      </c>
      <c r="H3489" s="27" t="s">
        <v>18</v>
      </c>
      <c r="I3489" s="27" t="s">
        <v>19</v>
      </c>
      <c r="J3489" s="27" t="s">
        <v>19</v>
      </c>
      <c r="K3489" s="27">
        <v>1</v>
      </c>
      <c r="L3489" s="27">
        <v>6</v>
      </c>
      <c r="M3489" s="27">
        <v>400</v>
      </c>
      <c r="N3489" s="27">
        <v>3.1</v>
      </c>
      <c r="O3489" s="27">
        <v>2018</v>
      </c>
      <c r="P3489" s="27">
        <v>5</v>
      </c>
      <c r="Q3489" s="27">
        <v>12</v>
      </c>
      <c r="R3489" s="28">
        <f>DATE('Raw Data'!$O3489,'Raw Data'!$P3489,'Raw Data'!$Q3489)</f>
        <v>43232</v>
      </c>
      <c r="S3489" s="27" t="str">
        <f>CONCATENATE(MID('Raw Data'!$H3489,FIND("(",'Raw Data'!$H3489)+1,FIND(")",'Raw Data'!$H3489)-FIND("(",'Raw Data'!$H3489)-1),"",'Raw Data'!$M3489)</f>
        <v>Rs.400</v>
      </c>
      <c r="T3489" s="27">
        <f t="shared" si="54"/>
        <v>1</v>
      </c>
      <c r="U3489" s="29">
        <f>'Raw Data'!$M3489*'Raw Data'!$T3489</f>
        <v>400</v>
      </c>
    </row>
    <row r="3490" spans="1:21" x14ac:dyDescent="0.3">
      <c r="A3490" s="20">
        <v>305640</v>
      </c>
      <c r="B3490" s="27" t="s">
        <v>7031</v>
      </c>
      <c r="C3490" s="27">
        <v>1</v>
      </c>
      <c r="D3490" s="27" t="str">
        <f>VLOOKUP('Raw Data'!$C3490,'country description'!$A$2:$B$16,2,0)</f>
        <v>India</v>
      </c>
      <c r="E3490" s="27" t="s">
        <v>14</v>
      </c>
      <c r="F3490" s="27" t="s">
        <v>7032</v>
      </c>
      <c r="G3490" s="27" t="s">
        <v>7033</v>
      </c>
      <c r="H3490" s="27" t="s">
        <v>18</v>
      </c>
      <c r="I3490" s="27" t="s">
        <v>19</v>
      </c>
      <c r="J3490" s="27" t="s">
        <v>19</v>
      </c>
      <c r="K3490" s="27">
        <v>1</v>
      </c>
      <c r="L3490" s="27">
        <v>43</v>
      </c>
      <c r="M3490" s="27">
        <v>400</v>
      </c>
      <c r="N3490" s="27">
        <v>3.6</v>
      </c>
      <c r="O3490" s="27">
        <v>2016</v>
      </c>
      <c r="P3490" s="27">
        <v>5</v>
      </c>
      <c r="Q3490" s="27">
        <v>14</v>
      </c>
      <c r="R3490" s="28">
        <f>DATE('Raw Data'!$O3490,'Raw Data'!$P3490,'Raw Data'!$Q3490)</f>
        <v>42504</v>
      </c>
      <c r="S3490" s="27" t="str">
        <f>CONCATENATE(MID('Raw Data'!$H3490,FIND("(",'Raw Data'!$H3490)+1,FIND(")",'Raw Data'!$H3490)-FIND("(",'Raw Data'!$H3490)-1),"",'Raw Data'!$M3490)</f>
        <v>Rs.400</v>
      </c>
      <c r="T3490" s="27">
        <f t="shared" si="54"/>
        <v>1</v>
      </c>
      <c r="U3490" s="29">
        <f>'Raw Data'!$M3490*'Raw Data'!$T3490</f>
        <v>400</v>
      </c>
    </row>
    <row r="3491" spans="1:21" x14ac:dyDescent="0.3">
      <c r="A3491" s="20">
        <v>301517</v>
      </c>
      <c r="B3491" s="27" t="s">
        <v>6897</v>
      </c>
      <c r="C3491" s="27">
        <v>1</v>
      </c>
      <c r="D3491" s="27" t="str">
        <f>VLOOKUP('Raw Data'!$C3491,'country description'!$A$2:$B$16,2,0)</f>
        <v>India</v>
      </c>
      <c r="E3491" s="27" t="s">
        <v>14</v>
      </c>
      <c r="F3491" s="27" t="s">
        <v>7034</v>
      </c>
      <c r="G3491" s="27" t="s">
        <v>566</v>
      </c>
      <c r="H3491" s="27" t="s">
        <v>18</v>
      </c>
      <c r="I3491" s="27" t="s">
        <v>19</v>
      </c>
      <c r="J3491" s="27" t="s">
        <v>19</v>
      </c>
      <c r="K3491" s="27">
        <v>1</v>
      </c>
      <c r="L3491" s="27">
        <v>23</v>
      </c>
      <c r="M3491" s="27">
        <v>400</v>
      </c>
      <c r="N3491" s="27">
        <v>3.1</v>
      </c>
      <c r="O3491" s="27">
        <v>2018</v>
      </c>
      <c r="P3491" s="27">
        <v>5</v>
      </c>
      <c r="Q3491" s="27">
        <v>11</v>
      </c>
      <c r="R3491" s="28">
        <f>DATE('Raw Data'!$O3491,'Raw Data'!$P3491,'Raw Data'!$Q3491)</f>
        <v>43231</v>
      </c>
      <c r="S3491" s="27" t="str">
        <f>CONCATENATE(MID('Raw Data'!$H3491,FIND("(",'Raw Data'!$H3491)+1,FIND(")",'Raw Data'!$H3491)-FIND("(",'Raw Data'!$H3491)-1),"",'Raw Data'!$M3491)</f>
        <v>Rs.400</v>
      </c>
      <c r="T3491" s="27">
        <f t="shared" si="54"/>
        <v>1</v>
      </c>
      <c r="U3491" s="29">
        <f>'Raw Data'!$M3491*'Raw Data'!$T3491</f>
        <v>400</v>
      </c>
    </row>
    <row r="3492" spans="1:21" x14ac:dyDescent="0.3">
      <c r="A3492" s="20">
        <v>18168154</v>
      </c>
      <c r="B3492" s="27" t="s">
        <v>7035</v>
      </c>
      <c r="C3492" s="27">
        <v>1</v>
      </c>
      <c r="D3492" s="27" t="str">
        <f>VLOOKUP('Raw Data'!$C3492,'country description'!$A$2:$B$16,2,0)</f>
        <v>India</v>
      </c>
      <c r="E3492" s="27" t="s">
        <v>14</v>
      </c>
      <c r="F3492" s="27" t="s">
        <v>7036</v>
      </c>
      <c r="G3492" s="27" t="s">
        <v>393</v>
      </c>
      <c r="H3492" s="27" t="s">
        <v>18</v>
      </c>
      <c r="I3492" s="27" t="s">
        <v>19</v>
      </c>
      <c r="J3492" s="27" t="s">
        <v>19</v>
      </c>
      <c r="K3492" s="27">
        <v>1</v>
      </c>
      <c r="L3492" s="27">
        <v>11</v>
      </c>
      <c r="M3492" s="27">
        <v>400</v>
      </c>
      <c r="N3492" s="27">
        <v>3.2</v>
      </c>
      <c r="O3492" s="27">
        <v>2016</v>
      </c>
      <c r="P3492" s="27">
        <v>5</v>
      </c>
      <c r="Q3492" s="27">
        <v>11</v>
      </c>
      <c r="R3492" s="28">
        <f>DATE('Raw Data'!$O3492,'Raw Data'!$P3492,'Raw Data'!$Q3492)</f>
        <v>42501</v>
      </c>
      <c r="S3492" s="27" t="str">
        <f>CONCATENATE(MID('Raw Data'!$H3492,FIND("(",'Raw Data'!$H3492)+1,FIND(")",'Raw Data'!$H3492)-FIND("(",'Raw Data'!$H3492)-1),"",'Raw Data'!$M3492)</f>
        <v>Rs.400</v>
      </c>
      <c r="T3492" s="27">
        <f t="shared" si="54"/>
        <v>1</v>
      </c>
      <c r="U3492" s="29">
        <f>'Raw Data'!$M3492*'Raw Data'!$T3492</f>
        <v>400</v>
      </c>
    </row>
    <row r="3493" spans="1:21" x14ac:dyDescent="0.3">
      <c r="A3493" s="20">
        <v>18394443</v>
      </c>
      <c r="B3493" s="27" t="s">
        <v>7037</v>
      </c>
      <c r="C3493" s="27">
        <v>1</v>
      </c>
      <c r="D3493" s="27" t="str">
        <f>VLOOKUP('Raw Data'!$C3493,'country description'!$A$2:$B$16,2,0)</f>
        <v>India</v>
      </c>
      <c r="E3493" s="27" t="s">
        <v>14</v>
      </c>
      <c r="F3493" s="27" t="s">
        <v>7038</v>
      </c>
      <c r="G3493" s="27" t="s">
        <v>587</v>
      </c>
      <c r="H3493" s="27" t="s">
        <v>18</v>
      </c>
      <c r="I3493" s="27" t="s">
        <v>19</v>
      </c>
      <c r="J3493" s="27" t="s">
        <v>19</v>
      </c>
      <c r="K3493" s="27">
        <v>1</v>
      </c>
      <c r="L3493" s="27">
        <v>1</v>
      </c>
      <c r="M3493" s="27">
        <v>400</v>
      </c>
      <c r="N3493" s="27">
        <v>1</v>
      </c>
      <c r="O3493" s="27">
        <v>2012</v>
      </c>
      <c r="P3493" s="27">
        <v>5</v>
      </c>
      <c r="Q3493" s="27">
        <v>12</v>
      </c>
      <c r="R3493" s="28">
        <f>DATE('Raw Data'!$O3493,'Raw Data'!$P3493,'Raw Data'!$Q3493)</f>
        <v>41041</v>
      </c>
      <c r="S3493" s="27" t="str">
        <f>CONCATENATE(MID('Raw Data'!$H3493,FIND("(",'Raw Data'!$H3493)+1,FIND(")",'Raw Data'!$H3493)-FIND("(",'Raw Data'!$H3493)-1),"",'Raw Data'!$M3493)</f>
        <v>Rs.400</v>
      </c>
      <c r="T3493" s="27">
        <f t="shared" si="54"/>
        <v>1</v>
      </c>
      <c r="U3493" s="29">
        <f>'Raw Data'!$M3493*'Raw Data'!$T3493</f>
        <v>400</v>
      </c>
    </row>
    <row r="3494" spans="1:21" x14ac:dyDescent="0.3">
      <c r="A3494" s="20">
        <v>18333392</v>
      </c>
      <c r="B3494" s="27" t="s">
        <v>7039</v>
      </c>
      <c r="C3494" s="27">
        <v>1</v>
      </c>
      <c r="D3494" s="27" t="str">
        <f>VLOOKUP('Raw Data'!$C3494,'country description'!$A$2:$B$16,2,0)</f>
        <v>India</v>
      </c>
      <c r="E3494" s="27" t="s">
        <v>14</v>
      </c>
      <c r="F3494" s="27" t="s">
        <v>1906</v>
      </c>
      <c r="G3494" s="27" t="s">
        <v>464</v>
      </c>
      <c r="H3494" s="27" t="s">
        <v>18</v>
      </c>
      <c r="I3494" s="27" t="s">
        <v>19</v>
      </c>
      <c r="J3494" s="27" t="s">
        <v>19</v>
      </c>
      <c r="K3494" s="27">
        <v>1</v>
      </c>
      <c r="L3494" s="27">
        <v>6</v>
      </c>
      <c r="M3494" s="27">
        <v>400</v>
      </c>
      <c r="N3494" s="27">
        <v>3</v>
      </c>
      <c r="O3494" s="27">
        <v>2015</v>
      </c>
      <c r="P3494" s="27">
        <v>5</v>
      </c>
      <c r="Q3494" s="27">
        <v>25</v>
      </c>
      <c r="R3494" s="28">
        <f>DATE('Raw Data'!$O3494,'Raw Data'!$P3494,'Raw Data'!$Q3494)</f>
        <v>42149</v>
      </c>
      <c r="S3494" s="27" t="str">
        <f>CONCATENATE(MID('Raw Data'!$H3494,FIND("(",'Raw Data'!$H3494)+1,FIND(")",'Raw Data'!$H3494)-FIND("(",'Raw Data'!$H3494)-1),"",'Raw Data'!$M3494)</f>
        <v>Rs.400</v>
      </c>
      <c r="T3494" s="27">
        <f t="shared" si="54"/>
        <v>1</v>
      </c>
      <c r="U3494" s="29">
        <f>'Raw Data'!$M3494*'Raw Data'!$T3494</f>
        <v>400</v>
      </c>
    </row>
    <row r="3495" spans="1:21" x14ac:dyDescent="0.3">
      <c r="A3495" s="20">
        <v>6253</v>
      </c>
      <c r="B3495" s="27" t="s">
        <v>7040</v>
      </c>
      <c r="C3495" s="27">
        <v>1</v>
      </c>
      <c r="D3495" s="27" t="str">
        <f>VLOOKUP('Raw Data'!$C3495,'country description'!$A$2:$B$16,2,0)</f>
        <v>India</v>
      </c>
      <c r="E3495" s="27" t="s">
        <v>14</v>
      </c>
      <c r="F3495" s="27" t="s">
        <v>7041</v>
      </c>
      <c r="G3495" s="27" t="s">
        <v>566</v>
      </c>
      <c r="H3495" s="27" t="s">
        <v>18</v>
      </c>
      <c r="I3495" s="27" t="s">
        <v>19</v>
      </c>
      <c r="J3495" s="27" t="s">
        <v>19</v>
      </c>
      <c r="K3495" s="27">
        <v>1</v>
      </c>
      <c r="L3495" s="27">
        <v>21</v>
      </c>
      <c r="M3495" s="27">
        <v>400</v>
      </c>
      <c r="N3495" s="27">
        <v>3.3</v>
      </c>
      <c r="O3495" s="27">
        <v>2014</v>
      </c>
      <c r="P3495" s="27">
        <v>5</v>
      </c>
      <c r="Q3495" s="27">
        <v>10</v>
      </c>
      <c r="R3495" s="28">
        <f>DATE('Raw Data'!$O3495,'Raw Data'!$P3495,'Raw Data'!$Q3495)</f>
        <v>41769</v>
      </c>
      <c r="S3495" s="27" t="str">
        <f>CONCATENATE(MID('Raw Data'!$H3495,FIND("(",'Raw Data'!$H3495)+1,FIND(")",'Raw Data'!$H3495)-FIND("(",'Raw Data'!$H3495)-1),"",'Raw Data'!$M3495)</f>
        <v>Rs.400</v>
      </c>
      <c r="T3495" s="27">
        <f t="shared" si="54"/>
        <v>1</v>
      </c>
      <c r="U3495" s="29">
        <f>'Raw Data'!$M3495*'Raw Data'!$T3495</f>
        <v>400</v>
      </c>
    </row>
    <row r="3496" spans="1:21" x14ac:dyDescent="0.3">
      <c r="A3496" s="20">
        <v>7594</v>
      </c>
      <c r="B3496" s="27" t="s">
        <v>7042</v>
      </c>
      <c r="C3496" s="27">
        <v>1</v>
      </c>
      <c r="D3496" s="27" t="str">
        <f>VLOOKUP('Raw Data'!$C3496,'country description'!$A$2:$B$16,2,0)</f>
        <v>India</v>
      </c>
      <c r="E3496" s="27" t="s">
        <v>14</v>
      </c>
      <c r="F3496" s="27" t="s">
        <v>7043</v>
      </c>
      <c r="G3496" s="27" t="s">
        <v>6509</v>
      </c>
      <c r="H3496" s="27" t="s">
        <v>18</v>
      </c>
      <c r="I3496" s="27" t="s">
        <v>19</v>
      </c>
      <c r="J3496" s="27" t="s">
        <v>19</v>
      </c>
      <c r="K3496" s="27">
        <v>1</v>
      </c>
      <c r="L3496" s="27">
        <v>7</v>
      </c>
      <c r="M3496" s="27">
        <v>400</v>
      </c>
      <c r="N3496" s="27">
        <v>3</v>
      </c>
      <c r="O3496" s="27">
        <v>2012</v>
      </c>
      <c r="P3496" s="27">
        <v>4</v>
      </c>
      <c r="Q3496" s="27">
        <v>13</v>
      </c>
      <c r="R3496" s="28">
        <f>DATE('Raw Data'!$O3496,'Raw Data'!$P3496,'Raw Data'!$Q3496)</f>
        <v>41012</v>
      </c>
      <c r="S3496" s="27" t="str">
        <f>CONCATENATE(MID('Raw Data'!$H3496,FIND("(",'Raw Data'!$H3496)+1,FIND(")",'Raw Data'!$H3496)-FIND("(",'Raw Data'!$H3496)-1),"",'Raw Data'!$M3496)</f>
        <v>Rs.400</v>
      </c>
      <c r="T3496" s="27">
        <f t="shared" si="54"/>
        <v>1</v>
      </c>
      <c r="U3496" s="29">
        <f>'Raw Data'!$M3496*'Raw Data'!$T3496</f>
        <v>400</v>
      </c>
    </row>
    <row r="3497" spans="1:21" x14ac:dyDescent="0.3">
      <c r="A3497" s="20">
        <v>310858</v>
      </c>
      <c r="B3497" s="27" t="s">
        <v>7044</v>
      </c>
      <c r="C3497" s="27">
        <v>1</v>
      </c>
      <c r="D3497" s="27" t="str">
        <f>VLOOKUP('Raw Data'!$C3497,'country description'!$A$2:$B$16,2,0)</f>
        <v>India</v>
      </c>
      <c r="E3497" s="27" t="s">
        <v>14</v>
      </c>
      <c r="F3497" s="27" t="s">
        <v>7045</v>
      </c>
      <c r="G3497" s="27" t="s">
        <v>424</v>
      </c>
      <c r="H3497" s="27" t="s">
        <v>18</v>
      </c>
      <c r="I3497" s="27" t="s">
        <v>19</v>
      </c>
      <c r="J3497" s="27" t="s">
        <v>19</v>
      </c>
      <c r="K3497" s="27">
        <v>1</v>
      </c>
      <c r="L3497" s="27">
        <v>9</v>
      </c>
      <c r="M3497" s="27">
        <v>400</v>
      </c>
      <c r="N3497" s="27">
        <v>2.8</v>
      </c>
      <c r="O3497" s="27">
        <v>2016</v>
      </c>
      <c r="P3497" s="27">
        <v>4</v>
      </c>
      <c r="Q3497" s="27">
        <v>8</v>
      </c>
      <c r="R3497" s="28">
        <f>DATE('Raw Data'!$O3497,'Raw Data'!$P3497,'Raw Data'!$Q3497)</f>
        <v>42468</v>
      </c>
      <c r="S3497" s="27" t="str">
        <f>CONCATENATE(MID('Raw Data'!$H3497,FIND("(",'Raw Data'!$H3497)+1,FIND(")",'Raw Data'!$H3497)-FIND("(",'Raw Data'!$H3497)-1),"",'Raw Data'!$M3497)</f>
        <v>Rs.400</v>
      </c>
      <c r="T3497" s="27">
        <f t="shared" si="54"/>
        <v>1</v>
      </c>
      <c r="U3497" s="29">
        <f>'Raw Data'!$M3497*'Raw Data'!$T3497</f>
        <v>400</v>
      </c>
    </row>
    <row r="3498" spans="1:21" x14ac:dyDescent="0.3">
      <c r="A3498" s="20">
        <v>18377920</v>
      </c>
      <c r="B3498" s="27" t="s">
        <v>7046</v>
      </c>
      <c r="C3498" s="27">
        <v>1</v>
      </c>
      <c r="D3498" s="27" t="str">
        <f>VLOOKUP('Raw Data'!$C3498,'country description'!$A$2:$B$16,2,0)</f>
        <v>India</v>
      </c>
      <c r="E3498" s="27" t="s">
        <v>14</v>
      </c>
      <c r="F3498" s="27" t="s">
        <v>7047</v>
      </c>
      <c r="G3498" s="27" t="s">
        <v>404</v>
      </c>
      <c r="H3498" s="27" t="s">
        <v>18</v>
      </c>
      <c r="I3498" s="27" t="s">
        <v>19</v>
      </c>
      <c r="J3498" s="27" t="s">
        <v>19</v>
      </c>
      <c r="K3498" s="27">
        <v>1</v>
      </c>
      <c r="L3498" s="27">
        <v>2</v>
      </c>
      <c r="M3498" s="27">
        <v>400</v>
      </c>
      <c r="N3498" s="27">
        <v>1</v>
      </c>
      <c r="O3498" s="27">
        <v>2018</v>
      </c>
      <c r="P3498" s="27">
        <v>4</v>
      </c>
      <c r="Q3498" s="27">
        <v>28</v>
      </c>
      <c r="R3498" s="28">
        <f>DATE('Raw Data'!$O3498,'Raw Data'!$P3498,'Raw Data'!$Q3498)</f>
        <v>43218</v>
      </c>
      <c r="S3498" s="27" t="str">
        <f>CONCATENATE(MID('Raw Data'!$H3498,FIND("(",'Raw Data'!$H3498)+1,FIND(")",'Raw Data'!$H3498)-FIND("(",'Raw Data'!$H3498)-1),"",'Raw Data'!$M3498)</f>
        <v>Rs.400</v>
      </c>
      <c r="T3498" s="27">
        <f t="shared" si="54"/>
        <v>1</v>
      </c>
      <c r="U3498" s="29">
        <f>'Raw Data'!$M3498*'Raw Data'!$T3498</f>
        <v>400</v>
      </c>
    </row>
    <row r="3499" spans="1:21" x14ac:dyDescent="0.3">
      <c r="A3499" s="20">
        <v>309375</v>
      </c>
      <c r="B3499" s="27" t="s">
        <v>7048</v>
      </c>
      <c r="C3499" s="27">
        <v>1</v>
      </c>
      <c r="D3499" s="27" t="str">
        <f>VLOOKUP('Raw Data'!$C3499,'country description'!$A$2:$B$16,2,0)</f>
        <v>India</v>
      </c>
      <c r="E3499" s="27" t="s">
        <v>14</v>
      </c>
      <c r="F3499" s="27" t="s">
        <v>7049</v>
      </c>
      <c r="G3499" s="27" t="s">
        <v>6490</v>
      </c>
      <c r="H3499" s="27" t="s">
        <v>18</v>
      </c>
      <c r="I3499" s="27" t="s">
        <v>19</v>
      </c>
      <c r="J3499" s="27" t="s">
        <v>19</v>
      </c>
      <c r="K3499" s="27">
        <v>1</v>
      </c>
      <c r="L3499" s="27">
        <v>60</v>
      </c>
      <c r="M3499" s="27">
        <v>400</v>
      </c>
      <c r="N3499" s="27">
        <v>3.5</v>
      </c>
      <c r="O3499" s="27">
        <v>2016</v>
      </c>
      <c r="P3499" s="27">
        <v>4</v>
      </c>
      <c r="Q3499" s="27">
        <v>20</v>
      </c>
      <c r="R3499" s="28">
        <f>DATE('Raw Data'!$O3499,'Raw Data'!$P3499,'Raw Data'!$Q3499)</f>
        <v>42480</v>
      </c>
      <c r="S3499" s="27" t="str">
        <f>CONCATENATE(MID('Raw Data'!$H3499,FIND("(",'Raw Data'!$H3499)+1,FIND(")",'Raw Data'!$H3499)-FIND("(",'Raw Data'!$H3499)-1),"",'Raw Data'!$M3499)</f>
        <v>Rs.400</v>
      </c>
      <c r="T3499" s="27">
        <f t="shared" si="54"/>
        <v>1</v>
      </c>
      <c r="U3499" s="29">
        <f>'Raw Data'!$M3499*'Raw Data'!$T3499</f>
        <v>400</v>
      </c>
    </row>
    <row r="3500" spans="1:21" x14ac:dyDescent="0.3">
      <c r="A3500" s="20">
        <v>18383541</v>
      </c>
      <c r="B3500" s="27" t="s">
        <v>6783</v>
      </c>
      <c r="C3500" s="27">
        <v>1</v>
      </c>
      <c r="D3500" s="27" t="str">
        <f>VLOOKUP('Raw Data'!$C3500,'country description'!$A$2:$B$16,2,0)</f>
        <v>India</v>
      </c>
      <c r="E3500" s="27" t="s">
        <v>14</v>
      </c>
      <c r="F3500" s="27" t="s">
        <v>7050</v>
      </c>
      <c r="G3500" s="27" t="s">
        <v>919</v>
      </c>
      <c r="H3500" s="27" t="s">
        <v>18</v>
      </c>
      <c r="I3500" s="27" t="s">
        <v>19</v>
      </c>
      <c r="J3500" s="27" t="s">
        <v>19</v>
      </c>
      <c r="K3500" s="27">
        <v>1</v>
      </c>
      <c r="L3500" s="27">
        <v>3</v>
      </c>
      <c r="M3500" s="27">
        <v>400</v>
      </c>
      <c r="N3500" s="27">
        <v>1</v>
      </c>
      <c r="O3500" s="27">
        <v>2012</v>
      </c>
      <c r="P3500" s="27">
        <v>4</v>
      </c>
      <c r="Q3500" s="27">
        <v>27</v>
      </c>
      <c r="R3500" s="28">
        <f>DATE('Raw Data'!$O3500,'Raw Data'!$P3500,'Raw Data'!$Q3500)</f>
        <v>41026</v>
      </c>
      <c r="S3500" s="27" t="str">
        <f>CONCATENATE(MID('Raw Data'!$H3500,FIND("(",'Raw Data'!$H3500)+1,FIND(")",'Raw Data'!$H3500)-FIND("(",'Raw Data'!$H3500)-1),"",'Raw Data'!$M3500)</f>
        <v>Rs.400</v>
      </c>
      <c r="T3500" s="27">
        <f t="shared" si="54"/>
        <v>1</v>
      </c>
      <c r="U3500" s="29">
        <f>'Raw Data'!$M3500*'Raw Data'!$T3500</f>
        <v>400</v>
      </c>
    </row>
    <row r="3501" spans="1:21" x14ac:dyDescent="0.3">
      <c r="A3501" s="20">
        <v>4249</v>
      </c>
      <c r="B3501" s="27" t="s">
        <v>7051</v>
      </c>
      <c r="C3501" s="27">
        <v>1</v>
      </c>
      <c r="D3501" s="27" t="str">
        <f>VLOOKUP('Raw Data'!$C3501,'country description'!$A$2:$B$16,2,0)</f>
        <v>India</v>
      </c>
      <c r="E3501" s="27" t="s">
        <v>14</v>
      </c>
      <c r="F3501" s="27" t="s">
        <v>7052</v>
      </c>
      <c r="G3501" s="27" t="s">
        <v>7053</v>
      </c>
      <c r="H3501" s="27" t="s">
        <v>18</v>
      </c>
      <c r="I3501" s="27" t="s">
        <v>19</v>
      </c>
      <c r="J3501" s="27" t="s">
        <v>19</v>
      </c>
      <c r="K3501" s="27">
        <v>1</v>
      </c>
      <c r="L3501" s="27">
        <v>3591</v>
      </c>
      <c r="M3501" s="27">
        <v>400</v>
      </c>
      <c r="N3501" s="27">
        <v>4.3</v>
      </c>
      <c r="O3501" s="27">
        <v>2014</v>
      </c>
      <c r="P3501" s="27">
        <v>4</v>
      </c>
      <c r="Q3501" s="27">
        <v>14</v>
      </c>
      <c r="R3501" s="28">
        <f>DATE('Raw Data'!$O3501,'Raw Data'!$P3501,'Raw Data'!$Q3501)</f>
        <v>41743</v>
      </c>
      <c r="S3501" s="27" t="str">
        <f>CONCATENATE(MID('Raw Data'!$H3501,FIND("(",'Raw Data'!$H3501)+1,FIND(")",'Raw Data'!$H3501)-FIND("(",'Raw Data'!$H3501)-1),"",'Raw Data'!$M3501)</f>
        <v>Rs.400</v>
      </c>
      <c r="T3501" s="27">
        <f t="shared" si="54"/>
        <v>1</v>
      </c>
      <c r="U3501" s="29">
        <f>'Raw Data'!$M3501*'Raw Data'!$T3501</f>
        <v>400</v>
      </c>
    </row>
    <row r="3502" spans="1:21" x14ac:dyDescent="0.3">
      <c r="A3502" s="20">
        <v>7769</v>
      </c>
      <c r="B3502" s="27" t="s">
        <v>7054</v>
      </c>
      <c r="C3502" s="27">
        <v>1</v>
      </c>
      <c r="D3502" s="27" t="str">
        <f>VLOOKUP('Raw Data'!$C3502,'country description'!$A$2:$B$16,2,0)</f>
        <v>India</v>
      </c>
      <c r="E3502" s="27" t="s">
        <v>14</v>
      </c>
      <c r="F3502" s="27" t="s">
        <v>1912</v>
      </c>
      <c r="G3502" s="27" t="s">
        <v>4889</v>
      </c>
      <c r="H3502" s="27" t="s">
        <v>18</v>
      </c>
      <c r="I3502" s="27" t="s">
        <v>19</v>
      </c>
      <c r="J3502" s="27" t="s">
        <v>19</v>
      </c>
      <c r="K3502" s="27">
        <v>1</v>
      </c>
      <c r="L3502" s="27">
        <v>30</v>
      </c>
      <c r="M3502" s="27">
        <v>400</v>
      </c>
      <c r="N3502" s="27">
        <v>3.5</v>
      </c>
      <c r="O3502" s="27">
        <v>2018</v>
      </c>
      <c r="P3502" s="27">
        <v>4</v>
      </c>
      <c r="Q3502" s="27">
        <v>22</v>
      </c>
      <c r="R3502" s="28">
        <f>DATE('Raw Data'!$O3502,'Raw Data'!$P3502,'Raw Data'!$Q3502)</f>
        <v>43212</v>
      </c>
      <c r="S3502" s="27" t="str">
        <f>CONCATENATE(MID('Raw Data'!$H3502,FIND("(",'Raw Data'!$H3502)+1,FIND(")",'Raw Data'!$H3502)-FIND("(",'Raw Data'!$H3502)-1),"",'Raw Data'!$M3502)</f>
        <v>Rs.400</v>
      </c>
      <c r="T3502" s="27">
        <f t="shared" si="54"/>
        <v>1</v>
      </c>
      <c r="U3502" s="29">
        <f>'Raw Data'!$M3502*'Raw Data'!$T3502</f>
        <v>400</v>
      </c>
    </row>
    <row r="3503" spans="1:21" x14ac:dyDescent="0.3">
      <c r="A3503" s="20">
        <v>312542</v>
      </c>
      <c r="B3503" s="27" t="s">
        <v>6783</v>
      </c>
      <c r="C3503" s="27">
        <v>1</v>
      </c>
      <c r="D3503" s="27" t="str">
        <f>VLOOKUP('Raw Data'!$C3503,'country description'!$A$2:$B$16,2,0)</f>
        <v>India</v>
      </c>
      <c r="E3503" s="27" t="s">
        <v>14</v>
      </c>
      <c r="F3503" s="27" t="s">
        <v>2184</v>
      </c>
      <c r="G3503" s="27" t="s">
        <v>919</v>
      </c>
      <c r="H3503" s="27" t="s">
        <v>18</v>
      </c>
      <c r="I3503" s="27" t="s">
        <v>19</v>
      </c>
      <c r="J3503" s="27" t="s">
        <v>19</v>
      </c>
      <c r="K3503" s="27">
        <v>1</v>
      </c>
      <c r="L3503" s="27">
        <v>154</v>
      </c>
      <c r="M3503" s="27">
        <v>400</v>
      </c>
      <c r="N3503" s="27">
        <v>3.8</v>
      </c>
      <c r="O3503" s="27">
        <v>2015</v>
      </c>
      <c r="P3503" s="27">
        <v>4</v>
      </c>
      <c r="Q3503" s="27">
        <v>1</v>
      </c>
      <c r="R3503" s="28">
        <f>DATE('Raw Data'!$O3503,'Raw Data'!$P3503,'Raw Data'!$Q3503)</f>
        <v>42095</v>
      </c>
      <c r="S3503" s="27" t="str">
        <f>CONCATENATE(MID('Raw Data'!$H3503,FIND("(",'Raw Data'!$H3503)+1,FIND(")",'Raw Data'!$H3503)-FIND("(",'Raw Data'!$H3503)-1),"",'Raw Data'!$M3503)</f>
        <v>Rs.400</v>
      </c>
      <c r="T3503" s="27">
        <f t="shared" si="54"/>
        <v>1</v>
      </c>
      <c r="U3503" s="29">
        <f>'Raw Data'!$M3503*'Raw Data'!$T3503</f>
        <v>400</v>
      </c>
    </row>
    <row r="3504" spans="1:21" x14ac:dyDescent="0.3">
      <c r="A3504" s="20">
        <v>18391167</v>
      </c>
      <c r="B3504" s="27" t="s">
        <v>6783</v>
      </c>
      <c r="C3504" s="27">
        <v>1</v>
      </c>
      <c r="D3504" s="27" t="str">
        <f>VLOOKUP('Raw Data'!$C3504,'country description'!$A$2:$B$16,2,0)</f>
        <v>India</v>
      </c>
      <c r="E3504" s="27" t="s">
        <v>14</v>
      </c>
      <c r="F3504" s="27" t="s">
        <v>7055</v>
      </c>
      <c r="G3504" s="27" t="s">
        <v>919</v>
      </c>
      <c r="H3504" s="27" t="s">
        <v>18</v>
      </c>
      <c r="I3504" s="27" t="s">
        <v>19</v>
      </c>
      <c r="J3504" s="27" t="s">
        <v>19</v>
      </c>
      <c r="K3504" s="27">
        <v>1</v>
      </c>
      <c r="L3504" s="27">
        <v>6</v>
      </c>
      <c r="M3504" s="27">
        <v>400</v>
      </c>
      <c r="N3504" s="27">
        <v>3</v>
      </c>
      <c r="O3504" s="27">
        <v>2010</v>
      </c>
      <c r="P3504" s="27">
        <v>4</v>
      </c>
      <c r="Q3504" s="27">
        <v>27</v>
      </c>
      <c r="R3504" s="28">
        <f>DATE('Raw Data'!$O3504,'Raw Data'!$P3504,'Raw Data'!$Q3504)</f>
        <v>40295</v>
      </c>
      <c r="S3504" s="27" t="str">
        <f>CONCATENATE(MID('Raw Data'!$H3504,FIND("(",'Raw Data'!$H3504)+1,FIND(")",'Raw Data'!$H3504)-FIND("(",'Raw Data'!$H3504)-1),"",'Raw Data'!$M3504)</f>
        <v>Rs.400</v>
      </c>
      <c r="T3504" s="27">
        <f t="shared" si="54"/>
        <v>1</v>
      </c>
      <c r="U3504" s="29">
        <f>'Raw Data'!$M3504*'Raw Data'!$T3504</f>
        <v>400</v>
      </c>
    </row>
    <row r="3505" spans="1:21" x14ac:dyDescent="0.3">
      <c r="A3505" s="20">
        <v>18434596</v>
      </c>
      <c r="B3505" s="27" t="s">
        <v>7056</v>
      </c>
      <c r="C3505" s="27">
        <v>1</v>
      </c>
      <c r="D3505" s="27" t="str">
        <f>VLOOKUP('Raw Data'!$C3505,'country description'!$A$2:$B$16,2,0)</f>
        <v>India</v>
      </c>
      <c r="E3505" s="27" t="s">
        <v>14</v>
      </c>
      <c r="F3505" s="27" t="s">
        <v>7057</v>
      </c>
      <c r="G3505" s="27" t="s">
        <v>7058</v>
      </c>
      <c r="H3505" s="27" t="s">
        <v>18</v>
      </c>
      <c r="I3505" s="27" t="s">
        <v>19</v>
      </c>
      <c r="J3505" s="27" t="s">
        <v>24</v>
      </c>
      <c r="K3505" s="27">
        <v>1</v>
      </c>
      <c r="L3505" s="27">
        <v>24</v>
      </c>
      <c r="M3505" s="27">
        <v>400</v>
      </c>
      <c r="N3505" s="27">
        <v>3.5</v>
      </c>
      <c r="O3505" s="27">
        <v>2016</v>
      </c>
      <c r="P3505" s="27">
        <v>4</v>
      </c>
      <c r="Q3505" s="27">
        <v>6</v>
      </c>
      <c r="R3505" s="28">
        <f>DATE('Raw Data'!$O3505,'Raw Data'!$P3505,'Raw Data'!$Q3505)</f>
        <v>42466</v>
      </c>
      <c r="S3505" s="27" t="str">
        <f>CONCATENATE(MID('Raw Data'!$H3505,FIND("(",'Raw Data'!$H3505)+1,FIND(")",'Raw Data'!$H3505)-FIND("(",'Raw Data'!$H3505)-1),"",'Raw Data'!$M3505)</f>
        <v>Rs.400</v>
      </c>
      <c r="T3505" s="27">
        <f t="shared" si="54"/>
        <v>1</v>
      </c>
      <c r="U3505" s="29">
        <f>'Raw Data'!$M3505*'Raw Data'!$T3505</f>
        <v>400</v>
      </c>
    </row>
    <row r="3506" spans="1:21" x14ac:dyDescent="0.3">
      <c r="A3506" s="20">
        <v>18354645</v>
      </c>
      <c r="B3506" s="27" t="s">
        <v>1566</v>
      </c>
      <c r="C3506" s="27">
        <v>1</v>
      </c>
      <c r="D3506" s="27" t="str">
        <f>VLOOKUP('Raw Data'!$C3506,'country description'!$A$2:$B$16,2,0)</f>
        <v>India</v>
      </c>
      <c r="E3506" s="27" t="s">
        <v>14</v>
      </c>
      <c r="F3506" s="27" t="s">
        <v>7059</v>
      </c>
      <c r="G3506" s="27" t="s">
        <v>1568</v>
      </c>
      <c r="H3506" s="27" t="s">
        <v>18</v>
      </c>
      <c r="I3506" s="27" t="s">
        <v>19</v>
      </c>
      <c r="J3506" s="27" t="s">
        <v>24</v>
      </c>
      <c r="K3506" s="27">
        <v>1</v>
      </c>
      <c r="L3506" s="27">
        <v>68</v>
      </c>
      <c r="M3506" s="27">
        <v>400</v>
      </c>
      <c r="N3506" s="27">
        <v>3.8</v>
      </c>
      <c r="O3506" s="27">
        <v>2010</v>
      </c>
      <c r="P3506" s="27">
        <v>4</v>
      </c>
      <c r="Q3506" s="27">
        <v>25</v>
      </c>
      <c r="R3506" s="28">
        <f>DATE('Raw Data'!$O3506,'Raw Data'!$P3506,'Raw Data'!$Q3506)</f>
        <v>40293</v>
      </c>
      <c r="S3506" s="27" t="str">
        <f>CONCATENATE(MID('Raw Data'!$H3506,FIND("(",'Raw Data'!$H3506)+1,FIND(")",'Raw Data'!$H3506)-FIND("(",'Raw Data'!$H3506)-1),"",'Raw Data'!$M3506)</f>
        <v>Rs.400</v>
      </c>
      <c r="T3506" s="27">
        <f t="shared" si="54"/>
        <v>1</v>
      </c>
      <c r="U3506" s="29">
        <f>'Raw Data'!$M3506*'Raw Data'!$T3506</f>
        <v>400</v>
      </c>
    </row>
    <row r="3507" spans="1:21" x14ac:dyDescent="0.3">
      <c r="A3507" s="20">
        <v>4000</v>
      </c>
      <c r="B3507" s="27" t="s">
        <v>7060</v>
      </c>
      <c r="C3507" s="27">
        <v>1</v>
      </c>
      <c r="D3507" s="27" t="str">
        <f>VLOOKUP('Raw Data'!$C3507,'country description'!$A$2:$B$16,2,0)</f>
        <v>India</v>
      </c>
      <c r="E3507" s="27" t="s">
        <v>14</v>
      </c>
      <c r="F3507" s="27" t="s">
        <v>7061</v>
      </c>
      <c r="G3507" s="27" t="s">
        <v>434</v>
      </c>
      <c r="H3507" s="27" t="s">
        <v>18</v>
      </c>
      <c r="I3507" s="27" t="s">
        <v>19</v>
      </c>
      <c r="J3507" s="27" t="s">
        <v>24</v>
      </c>
      <c r="K3507" s="27">
        <v>1</v>
      </c>
      <c r="L3507" s="27">
        <v>9</v>
      </c>
      <c r="M3507" s="27">
        <v>400</v>
      </c>
      <c r="N3507" s="27">
        <v>3</v>
      </c>
      <c r="O3507" s="27">
        <v>2013</v>
      </c>
      <c r="P3507" s="27">
        <v>4</v>
      </c>
      <c r="Q3507" s="27">
        <v>13</v>
      </c>
      <c r="R3507" s="28">
        <f>DATE('Raw Data'!$O3507,'Raw Data'!$P3507,'Raw Data'!$Q3507)</f>
        <v>41377</v>
      </c>
      <c r="S3507" s="27" t="str">
        <f>CONCATENATE(MID('Raw Data'!$H3507,FIND("(",'Raw Data'!$H3507)+1,FIND(")",'Raw Data'!$H3507)-FIND("(",'Raw Data'!$H3507)-1),"",'Raw Data'!$M3507)</f>
        <v>Rs.400</v>
      </c>
      <c r="T3507" s="27">
        <f t="shared" si="54"/>
        <v>1</v>
      </c>
      <c r="U3507" s="29">
        <f>'Raw Data'!$M3507*'Raw Data'!$T3507</f>
        <v>400</v>
      </c>
    </row>
    <row r="3508" spans="1:21" x14ac:dyDescent="0.3">
      <c r="A3508" s="20">
        <v>307699</v>
      </c>
      <c r="B3508" s="27" t="s">
        <v>7062</v>
      </c>
      <c r="C3508" s="27">
        <v>1</v>
      </c>
      <c r="D3508" s="27" t="str">
        <f>VLOOKUP('Raw Data'!$C3508,'country description'!$A$2:$B$16,2,0)</f>
        <v>India</v>
      </c>
      <c r="E3508" s="27" t="s">
        <v>14</v>
      </c>
      <c r="F3508" s="27" t="s">
        <v>7063</v>
      </c>
      <c r="G3508" s="27" t="s">
        <v>393</v>
      </c>
      <c r="H3508" s="27" t="s">
        <v>18</v>
      </c>
      <c r="I3508" s="27" t="s">
        <v>19</v>
      </c>
      <c r="J3508" s="27" t="s">
        <v>24</v>
      </c>
      <c r="K3508" s="27">
        <v>1</v>
      </c>
      <c r="L3508" s="27">
        <v>70</v>
      </c>
      <c r="M3508" s="27">
        <v>400</v>
      </c>
      <c r="N3508" s="27">
        <v>3</v>
      </c>
      <c r="O3508" s="27">
        <v>2012</v>
      </c>
      <c r="P3508" s="27">
        <v>4</v>
      </c>
      <c r="Q3508" s="27">
        <v>24</v>
      </c>
      <c r="R3508" s="28">
        <f>DATE('Raw Data'!$O3508,'Raw Data'!$P3508,'Raw Data'!$Q3508)</f>
        <v>41023</v>
      </c>
      <c r="S3508" s="27" t="str">
        <f>CONCATENATE(MID('Raw Data'!$H3508,FIND("(",'Raw Data'!$H3508)+1,FIND(")",'Raw Data'!$H3508)-FIND("(",'Raw Data'!$H3508)-1),"",'Raw Data'!$M3508)</f>
        <v>Rs.400</v>
      </c>
      <c r="T3508" s="27">
        <f t="shared" si="54"/>
        <v>1</v>
      </c>
      <c r="U3508" s="29">
        <f>'Raw Data'!$M3508*'Raw Data'!$T3508</f>
        <v>400</v>
      </c>
    </row>
    <row r="3509" spans="1:21" x14ac:dyDescent="0.3">
      <c r="A3509" s="20">
        <v>9557</v>
      </c>
      <c r="B3509" s="27" t="s">
        <v>7064</v>
      </c>
      <c r="C3509" s="27">
        <v>1</v>
      </c>
      <c r="D3509" s="27" t="str">
        <f>VLOOKUP('Raw Data'!$C3509,'country description'!$A$2:$B$16,2,0)</f>
        <v>India</v>
      </c>
      <c r="E3509" s="27" t="s">
        <v>14</v>
      </c>
      <c r="F3509" s="27" t="s">
        <v>7065</v>
      </c>
      <c r="G3509" s="27" t="s">
        <v>587</v>
      </c>
      <c r="H3509" s="27" t="s">
        <v>18</v>
      </c>
      <c r="I3509" s="27" t="s">
        <v>19</v>
      </c>
      <c r="J3509" s="27" t="s">
        <v>24</v>
      </c>
      <c r="K3509" s="27">
        <v>1</v>
      </c>
      <c r="L3509" s="27">
        <v>19</v>
      </c>
      <c r="M3509" s="27">
        <v>400</v>
      </c>
      <c r="N3509" s="27">
        <v>2.2999999999999998</v>
      </c>
      <c r="O3509" s="27">
        <v>2017</v>
      </c>
      <c r="P3509" s="27">
        <v>4</v>
      </c>
      <c r="Q3509" s="27">
        <v>12</v>
      </c>
      <c r="R3509" s="28">
        <f>DATE('Raw Data'!$O3509,'Raw Data'!$P3509,'Raw Data'!$Q3509)</f>
        <v>42837</v>
      </c>
      <c r="S3509" s="27" t="str">
        <f>CONCATENATE(MID('Raw Data'!$H3509,FIND("(",'Raw Data'!$H3509)+1,FIND(")",'Raw Data'!$H3509)-FIND("(",'Raw Data'!$H3509)-1),"",'Raw Data'!$M3509)</f>
        <v>Rs.400</v>
      </c>
      <c r="T3509" s="27">
        <f t="shared" si="54"/>
        <v>1</v>
      </c>
      <c r="U3509" s="29">
        <f>'Raw Data'!$M3509*'Raw Data'!$T3509</f>
        <v>400</v>
      </c>
    </row>
    <row r="3510" spans="1:21" x14ac:dyDescent="0.3">
      <c r="A3510" s="20">
        <v>309289</v>
      </c>
      <c r="B3510" s="27" t="s">
        <v>7066</v>
      </c>
      <c r="C3510" s="27">
        <v>1</v>
      </c>
      <c r="D3510" s="27" t="str">
        <f>VLOOKUP('Raw Data'!$C3510,'country description'!$A$2:$B$16,2,0)</f>
        <v>India</v>
      </c>
      <c r="E3510" s="27" t="s">
        <v>14</v>
      </c>
      <c r="F3510" s="27" t="s">
        <v>7067</v>
      </c>
      <c r="G3510" s="27" t="s">
        <v>6490</v>
      </c>
      <c r="H3510" s="27" t="s">
        <v>18</v>
      </c>
      <c r="I3510" s="27" t="s">
        <v>19</v>
      </c>
      <c r="J3510" s="27" t="s">
        <v>19</v>
      </c>
      <c r="K3510" s="27">
        <v>1</v>
      </c>
      <c r="L3510" s="27">
        <v>17</v>
      </c>
      <c r="M3510" s="27">
        <v>400</v>
      </c>
      <c r="N3510" s="27">
        <v>3.3</v>
      </c>
      <c r="O3510" s="27">
        <v>2016</v>
      </c>
      <c r="P3510" s="27">
        <v>4</v>
      </c>
      <c r="Q3510" s="27">
        <v>10</v>
      </c>
      <c r="R3510" s="28">
        <f>DATE('Raw Data'!$O3510,'Raw Data'!$P3510,'Raw Data'!$Q3510)</f>
        <v>42470</v>
      </c>
      <c r="S3510" s="27" t="str">
        <f>CONCATENATE(MID('Raw Data'!$H3510,FIND("(",'Raw Data'!$H3510)+1,FIND(")",'Raw Data'!$H3510)-FIND("(",'Raw Data'!$H3510)-1),"",'Raw Data'!$M3510)</f>
        <v>Rs.400</v>
      </c>
      <c r="T3510" s="27">
        <f t="shared" si="54"/>
        <v>1</v>
      </c>
      <c r="U3510" s="29">
        <f>'Raw Data'!$M3510*'Raw Data'!$T3510</f>
        <v>400</v>
      </c>
    </row>
    <row r="3511" spans="1:21" x14ac:dyDescent="0.3">
      <c r="A3511" s="20">
        <v>7661</v>
      </c>
      <c r="B3511" s="27" t="s">
        <v>7068</v>
      </c>
      <c r="C3511" s="27">
        <v>1</v>
      </c>
      <c r="D3511" s="27" t="str">
        <f>VLOOKUP('Raw Data'!$C3511,'country description'!$A$2:$B$16,2,0)</f>
        <v>India</v>
      </c>
      <c r="E3511" s="27" t="s">
        <v>14</v>
      </c>
      <c r="F3511" s="27" t="s">
        <v>7069</v>
      </c>
      <c r="G3511" s="27" t="s">
        <v>410</v>
      </c>
      <c r="H3511" s="27" t="s">
        <v>18</v>
      </c>
      <c r="I3511" s="27" t="s">
        <v>19</v>
      </c>
      <c r="J3511" s="27" t="s">
        <v>24</v>
      </c>
      <c r="K3511" s="27">
        <v>1</v>
      </c>
      <c r="L3511" s="27">
        <v>84</v>
      </c>
      <c r="M3511" s="27">
        <v>400</v>
      </c>
      <c r="N3511" s="27">
        <v>2</v>
      </c>
      <c r="O3511" s="27">
        <v>2012</v>
      </c>
      <c r="P3511" s="27">
        <v>4</v>
      </c>
      <c r="Q3511" s="27">
        <v>12</v>
      </c>
      <c r="R3511" s="28">
        <f>DATE('Raw Data'!$O3511,'Raw Data'!$P3511,'Raw Data'!$Q3511)</f>
        <v>41011</v>
      </c>
      <c r="S3511" s="27" t="str">
        <f>CONCATENATE(MID('Raw Data'!$H3511,FIND("(",'Raw Data'!$H3511)+1,FIND(")",'Raw Data'!$H3511)-FIND("(",'Raw Data'!$H3511)-1),"",'Raw Data'!$M3511)</f>
        <v>Rs.400</v>
      </c>
      <c r="T3511" s="27">
        <f t="shared" si="54"/>
        <v>1</v>
      </c>
      <c r="U3511" s="29">
        <f>'Raw Data'!$M3511*'Raw Data'!$T3511</f>
        <v>400</v>
      </c>
    </row>
    <row r="3512" spans="1:21" x14ac:dyDescent="0.3">
      <c r="A3512" s="20">
        <v>18258510</v>
      </c>
      <c r="B3512" s="27" t="s">
        <v>7070</v>
      </c>
      <c r="C3512" s="27">
        <v>1</v>
      </c>
      <c r="D3512" s="27" t="str">
        <f>VLOOKUP('Raw Data'!$C3512,'country description'!$A$2:$B$16,2,0)</f>
        <v>India</v>
      </c>
      <c r="E3512" s="27" t="s">
        <v>14</v>
      </c>
      <c r="F3512" s="27" t="s">
        <v>7071</v>
      </c>
      <c r="G3512" s="27" t="s">
        <v>390</v>
      </c>
      <c r="H3512" s="27" t="s">
        <v>18</v>
      </c>
      <c r="I3512" s="27" t="s">
        <v>19</v>
      </c>
      <c r="J3512" s="27" t="s">
        <v>19</v>
      </c>
      <c r="K3512" s="27">
        <v>1</v>
      </c>
      <c r="L3512" s="27">
        <v>7</v>
      </c>
      <c r="M3512" s="27">
        <v>400</v>
      </c>
      <c r="N3512" s="27">
        <v>3.1</v>
      </c>
      <c r="O3512" s="27">
        <v>2011</v>
      </c>
      <c r="P3512" s="27">
        <v>4</v>
      </c>
      <c r="Q3512" s="27">
        <v>21</v>
      </c>
      <c r="R3512" s="28">
        <f>DATE('Raw Data'!$O3512,'Raw Data'!$P3512,'Raw Data'!$Q3512)</f>
        <v>40654</v>
      </c>
      <c r="S3512" s="27" t="str">
        <f>CONCATENATE(MID('Raw Data'!$H3512,FIND("(",'Raw Data'!$H3512)+1,FIND(")",'Raw Data'!$H3512)-FIND("(",'Raw Data'!$H3512)-1),"",'Raw Data'!$M3512)</f>
        <v>Rs.400</v>
      </c>
      <c r="T3512" s="27">
        <f t="shared" si="54"/>
        <v>1</v>
      </c>
      <c r="U3512" s="29">
        <f>'Raw Data'!$M3512*'Raw Data'!$T3512</f>
        <v>400</v>
      </c>
    </row>
    <row r="3513" spans="1:21" x14ac:dyDescent="0.3">
      <c r="A3513" s="20">
        <v>307554</v>
      </c>
      <c r="B3513" s="27" t="s">
        <v>726</v>
      </c>
      <c r="C3513" s="27">
        <v>1</v>
      </c>
      <c r="D3513" s="27" t="str">
        <f>VLOOKUP('Raw Data'!$C3513,'country description'!$A$2:$B$16,2,0)</f>
        <v>India</v>
      </c>
      <c r="E3513" s="27" t="s">
        <v>14</v>
      </c>
      <c r="F3513" s="27" t="s">
        <v>6015</v>
      </c>
      <c r="G3513" s="27" t="s">
        <v>727</v>
      </c>
      <c r="H3513" s="27" t="s">
        <v>18</v>
      </c>
      <c r="I3513" s="27" t="s">
        <v>19</v>
      </c>
      <c r="J3513" s="27" t="s">
        <v>24</v>
      </c>
      <c r="K3513" s="27">
        <v>1</v>
      </c>
      <c r="L3513" s="27">
        <v>39</v>
      </c>
      <c r="M3513" s="27">
        <v>400</v>
      </c>
      <c r="N3513" s="27">
        <v>2.9</v>
      </c>
      <c r="O3513" s="27">
        <v>2014</v>
      </c>
      <c r="P3513" s="27">
        <v>4</v>
      </c>
      <c r="Q3513" s="27">
        <v>3</v>
      </c>
      <c r="R3513" s="28">
        <f>DATE('Raw Data'!$O3513,'Raw Data'!$P3513,'Raw Data'!$Q3513)</f>
        <v>41732</v>
      </c>
      <c r="S3513" s="27" t="str">
        <f>CONCATENATE(MID('Raw Data'!$H3513,FIND("(",'Raw Data'!$H3513)+1,FIND(")",'Raw Data'!$H3513)-FIND("(",'Raw Data'!$H3513)-1),"",'Raw Data'!$M3513)</f>
        <v>Rs.400</v>
      </c>
      <c r="T3513" s="27">
        <f t="shared" si="54"/>
        <v>1</v>
      </c>
      <c r="U3513" s="29">
        <f>'Raw Data'!$M3513*'Raw Data'!$T3513</f>
        <v>400</v>
      </c>
    </row>
    <row r="3514" spans="1:21" x14ac:dyDescent="0.3">
      <c r="A3514" s="20">
        <v>18381220</v>
      </c>
      <c r="B3514" s="27" t="s">
        <v>7072</v>
      </c>
      <c r="C3514" s="27">
        <v>1</v>
      </c>
      <c r="D3514" s="27" t="str">
        <f>VLOOKUP('Raw Data'!$C3514,'country description'!$A$2:$B$16,2,0)</f>
        <v>India</v>
      </c>
      <c r="E3514" s="27" t="s">
        <v>14</v>
      </c>
      <c r="F3514" s="27" t="s">
        <v>2925</v>
      </c>
      <c r="G3514" s="27" t="s">
        <v>7073</v>
      </c>
      <c r="H3514" s="27" t="s">
        <v>18</v>
      </c>
      <c r="I3514" s="27" t="s">
        <v>19</v>
      </c>
      <c r="J3514" s="27" t="s">
        <v>24</v>
      </c>
      <c r="K3514" s="27">
        <v>1</v>
      </c>
      <c r="L3514" s="27">
        <v>25</v>
      </c>
      <c r="M3514" s="27">
        <v>400</v>
      </c>
      <c r="N3514" s="27">
        <v>3.1</v>
      </c>
      <c r="O3514" s="27">
        <v>2011</v>
      </c>
      <c r="P3514" s="27">
        <v>4</v>
      </c>
      <c r="Q3514" s="27">
        <v>9</v>
      </c>
      <c r="R3514" s="28">
        <f>DATE('Raw Data'!$O3514,'Raw Data'!$P3514,'Raw Data'!$Q3514)</f>
        <v>40642</v>
      </c>
      <c r="S3514" s="27" t="str">
        <f>CONCATENATE(MID('Raw Data'!$H3514,FIND("(",'Raw Data'!$H3514)+1,FIND(")",'Raw Data'!$H3514)-FIND("(",'Raw Data'!$H3514)-1),"",'Raw Data'!$M3514)</f>
        <v>Rs.400</v>
      </c>
      <c r="T3514" s="27">
        <f t="shared" si="54"/>
        <v>1</v>
      </c>
      <c r="U3514" s="29">
        <f>'Raw Data'!$M3514*'Raw Data'!$T3514</f>
        <v>400</v>
      </c>
    </row>
    <row r="3515" spans="1:21" x14ac:dyDescent="0.3">
      <c r="A3515" s="20">
        <v>313349</v>
      </c>
      <c r="B3515" s="27" t="s">
        <v>7074</v>
      </c>
      <c r="C3515" s="27">
        <v>1</v>
      </c>
      <c r="D3515" s="27" t="str">
        <f>VLOOKUP('Raw Data'!$C3515,'country description'!$A$2:$B$16,2,0)</f>
        <v>India</v>
      </c>
      <c r="E3515" s="27" t="s">
        <v>14</v>
      </c>
      <c r="F3515" s="27" t="s">
        <v>7075</v>
      </c>
      <c r="G3515" s="27" t="s">
        <v>393</v>
      </c>
      <c r="H3515" s="27" t="s">
        <v>18</v>
      </c>
      <c r="I3515" s="27" t="s">
        <v>19</v>
      </c>
      <c r="J3515" s="27" t="s">
        <v>19</v>
      </c>
      <c r="K3515" s="27">
        <v>1</v>
      </c>
      <c r="L3515" s="27">
        <v>3</v>
      </c>
      <c r="M3515" s="27">
        <v>400</v>
      </c>
      <c r="N3515" s="27">
        <v>1</v>
      </c>
      <c r="O3515" s="27">
        <v>2012</v>
      </c>
      <c r="P3515" s="27">
        <v>4</v>
      </c>
      <c r="Q3515" s="27">
        <v>14</v>
      </c>
      <c r="R3515" s="28">
        <f>DATE('Raw Data'!$O3515,'Raw Data'!$P3515,'Raw Data'!$Q3515)</f>
        <v>41013</v>
      </c>
      <c r="S3515" s="27" t="str">
        <f>CONCATENATE(MID('Raw Data'!$H3515,FIND("(",'Raw Data'!$H3515)+1,FIND(")",'Raw Data'!$H3515)-FIND("(",'Raw Data'!$H3515)-1),"",'Raw Data'!$M3515)</f>
        <v>Rs.400</v>
      </c>
      <c r="T3515" s="27">
        <f t="shared" si="54"/>
        <v>1</v>
      </c>
      <c r="U3515" s="29">
        <f>'Raw Data'!$M3515*'Raw Data'!$T3515</f>
        <v>400</v>
      </c>
    </row>
    <row r="3516" spans="1:21" x14ac:dyDescent="0.3">
      <c r="A3516" s="20">
        <v>8941</v>
      </c>
      <c r="B3516" s="27" t="s">
        <v>7076</v>
      </c>
      <c r="C3516" s="27">
        <v>1</v>
      </c>
      <c r="D3516" s="27" t="str">
        <f>VLOOKUP('Raw Data'!$C3516,'country description'!$A$2:$B$16,2,0)</f>
        <v>India</v>
      </c>
      <c r="E3516" s="27" t="s">
        <v>14</v>
      </c>
      <c r="F3516" s="27" t="s">
        <v>7077</v>
      </c>
      <c r="G3516" s="27" t="s">
        <v>393</v>
      </c>
      <c r="H3516" s="27" t="s">
        <v>18</v>
      </c>
      <c r="I3516" s="27" t="s">
        <v>19</v>
      </c>
      <c r="J3516" s="27" t="s">
        <v>19</v>
      </c>
      <c r="K3516" s="27">
        <v>1</v>
      </c>
      <c r="L3516" s="27">
        <v>39</v>
      </c>
      <c r="M3516" s="27">
        <v>400</v>
      </c>
      <c r="N3516" s="27">
        <v>3.2</v>
      </c>
      <c r="O3516" s="27">
        <v>2012</v>
      </c>
      <c r="P3516" s="27">
        <v>4</v>
      </c>
      <c r="Q3516" s="27">
        <v>5</v>
      </c>
      <c r="R3516" s="28">
        <f>DATE('Raw Data'!$O3516,'Raw Data'!$P3516,'Raw Data'!$Q3516)</f>
        <v>41004</v>
      </c>
      <c r="S3516" s="27" t="str">
        <f>CONCATENATE(MID('Raw Data'!$H3516,FIND("(",'Raw Data'!$H3516)+1,FIND(")",'Raw Data'!$H3516)-FIND("(",'Raw Data'!$H3516)-1),"",'Raw Data'!$M3516)</f>
        <v>Rs.400</v>
      </c>
      <c r="T3516" s="27">
        <f t="shared" si="54"/>
        <v>1</v>
      </c>
      <c r="U3516" s="29">
        <f>'Raw Data'!$M3516*'Raw Data'!$T3516</f>
        <v>400</v>
      </c>
    </row>
    <row r="3517" spans="1:21" x14ac:dyDescent="0.3">
      <c r="A3517" s="20">
        <v>9458</v>
      </c>
      <c r="B3517" s="27" t="s">
        <v>6757</v>
      </c>
      <c r="C3517" s="27">
        <v>1</v>
      </c>
      <c r="D3517" s="27" t="str">
        <f>VLOOKUP('Raw Data'!$C3517,'country description'!$A$2:$B$16,2,0)</f>
        <v>India</v>
      </c>
      <c r="E3517" s="27" t="s">
        <v>14</v>
      </c>
      <c r="F3517" s="27" t="s">
        <v>7078</v>
      </c>
      <c r="G3517" s="27" t="s">
        <v>3878</v>
      </c>
      <c r="H3517" s="27" t="s">
        <v>18</v>
      </c>
      <c r="I3517" s="27" t="s">
        <v>19</v>
      </c>
      <c r="J3517" s="27" t="s">
        <v>19</v>
      </c>
      <c r="K3517" s="27">
        <v>1</v>
      </c>
      <c r="L3517" s="27">
        <v>170</v>
      </c>
      <c r="M3517" s="27">
        <v>400</v>
      </c>
      <c r="N3517" s="27">
        <v>3.9</v>
      </c>
      <c r="O3517" s="27">
        <v>2015</v>
      </c>
      <c r="P3517" s="27">
        <v>4</v>
      </c>
      <c r="Q3517" s="27">
        <v>7</v>
      </c>
      <c r="R3517" s="28">
        <f>DATE('Raw Data'!$O3517,'Raw Data'!$P3517,'Raw Data'!$Q3517)</f>
        <v>42101</v>
      </c>
      <c r="S3517" s="27" t="str">
        <f>CONCATENATE(MID('Raw Data'!$H3517,FIND("(",'Raw Data'!$H3517)+1,FIND(")",'Raw Data'!$H3517)-FIND("(",'Raw Data'!$H3517)-1),"",'Raw Data'!$M3517)</f>
        <v>Rs.400</v>
      </c>
      <c r="T3517" s="27">
        <f t="shared" si="54"/>
        <v>1</v>
      </c>
      <c r="U3517" s="29">
        <f>'Raw Data'!$M3517*'Raw Data'!$T3517</f>
        <v>400</v>
      </c>
    </row>
    <row r="3518" spans="1:21" x14ac:dyDescent="0.3">
      <c r="A3518" s="20">
        <v>18273634</v>
      </c>
      <c r="B3518" s="27" t="s">
        <v>7079</v>
      </c>
      <c r="C3518" s="27">
        <v>1</v>
      </c>
      <c r="D3518" s="27" t="str">
        <f>VLOOKUP('Raw Data'!$C3518,'country description'!$A$2:$B$16,2,0)</f>
        <v>India</v>
      </c>
      <c r="E3518" s="27" t="s">
        <v>14</v>
      </c>
      <c r="F3518" s="27" t="s">
        <v>7080</v>
      </c>
      <c r="G3518" s="27" t="s">
        <v>424</v>
      </c>
      <c r="H3518" s="27" t="s">
        <v>18</v>
      </c>
      <c r="I3518" s="27" t="s">
        <v>19</v>
      </c>
      <c r="J3518" s="27" t="s">
        <v>24</v>
      </c>
      <c r="K3518" s="27">
        <v>1</v>
      </c>
      <c r="L3518" s="27">
        <v>42</v>
      </c>
      <c r="M3518" s="27">
        <v>400</v>
      </c>
      <c r="N3518" s="27">
        <v>3.5</v>
      </c>
      <c r="O3518" s="27">
        <v>2018</v>
      </c>
      <c r="P3518" s="27">
        <v>4</v>
      </c>
      <c r="Q3518" s="27">
        <v>14</v>
      </c>
      <c r="R3518" s="28">
        <f>DATE('Raw Data'!$O3518,'Raw Data'!$P3518,'Raw Data'!$Q3518)</f>
        <v>43204</v>
      </c>
      <c r="S3518" s="27" t="str">
        <f>CONCATENATE(MID('Raw Data'!$H3518,FIND("(",'Raw Data'!$H3518)+1,FIND(")",'Raw Data'!$H3518)-FIND("(",'Raw Data'!$H3518)-1),"",'Raw Data'!$M3518)</f>
        <v>Rs.400</v>
      </c>
      <c r="T3518" s="27">
        <f t="shared" si="54"/>
        <v>1</v>
      </c>
      <c r="U3518" s="29">
        <f>'Raw Data'!$M3518*'Raw Data'!$T3518</f>
        <v>400</v>
      </c>
    </row>
    <row r="3519" spans="1:21" x14ac:dyDescent="0.3">
      <c r="A3519" s="20">
        <v>311634</v>
      </c>
      <c r="B3519" s="27" t="s">
        <v>6783</v>
      </c>
      <c r="C3519" s="27">
        <v>1</v>
      </c>
      <c r="D3519" s="27" t="str">
        <f>VLOOKUP('Raw Data'!$C3519,'country description'!$A$2:$B$16,2,0)</f>
        <v>India</v>
      </c>
      <c r="E3519" s="27" t="s">
        <v>14</v>
      </c>
      <c r="F3519" s="27" t="s">
        <v>7081</v>
      </c>
      <c r="G3519" s="27" t="s">
        <v>919</v>
      </c>
      <c r="H3519" s="27" t="s">
        <v>18</v>
      </c>
      <c r="I3519" s="27" t="s">
        <v>19</v>
      </c>
      <c r="J3519" s="27" t="s">
        <v>19</v>
      </c>
      <c r="K3519" s="27">
        <v>1</v>
      </c>
      <c r="L3519" s="27">
        <v>383</v>
      </c>
      <c r="M3519" s="27">
        <v>400</v>
      </c>
      <c r="N3519" s="27">
        <v>3.9</v>
      </c>
      <c r="O3519" s="27">
        <v>2014</v>
      </c>
      <c r="P3519" s="27">
        <v>4</v>
      </c>
      <c r="Q3519" s="27">
        <v>9</v>
      </c>
      <c r="R3519" s="28">
        <f>DATE('Raw Data'!$O3519,'Raw Data'!$P3519,'Raw Data'!$Q3519)</f>
        <v>41738</v>
      </c>
      <c r="S3519" s="27" t="str">
        <f>CONCATENATE(MID('Raw Data'!$H3519,FIND("(",'Raw Data'!$H3519)+1,FIND(")",'Raw Data'!$H3519)-FIND("(",'Raw Data'!$H3519)-1),"",'Raw Data'!$M3519)</f>
        <v>Rs.400</v>
      </c>
      <c r="T3519" s="27">
        <f t="shared" si="54"/>
        <v>1</v>
      </c>
      <c r="U3519" s="29">
        <f>'Raw Data'!$M3519*'Raw Data'!$T3519</f>
        <v>400</v>
      </c>
    </row>
    <row r="3520" spans="1:21" x14ac:dyDescent="0.3">
      <c r="A3520" s="20">
        <v>2054</v>
      </c>
      <c r="B3520" s="27" t="s">
        <v>7082</v>
      </c>
      <c r="C3520" s="27">
        <v>1</v>
      </c>
      <c r="D3520" s="27" t="str">
        <f>VLOOKUP('Raw Data'!$C3520,'country description'!$A$2:$B$16,2,0)</f>
        <v>India</v>
      </c>
      <c r="E3520" s="27" t="s">
        <v>14</v>
      </c>
      <c r="F3520" s="27" t="s">
        <v>7083</v>
      </c>
      <c r="G3520" s="27" t="s">
        <v>393</v>
      </c>
      <c r="H3520" s="27" t="s">
        <v>18</v>
      </c>
      <c r="I3520" s="27" t="s">
        <v>19</v>
      </c>
      <c r="J3520" s="27" t="s">
        <v>19</v>
      </c>
      <c r="K3520" s="27">
        <v>1</v>
      </c>
      <c r="L3520" s="27">
        <v>79</v>
      </c>
      <c r="M3520" s="27">
        <v>400</v>
      </c>
      <c r="N3520" s="27">
        <v>3.5</v>
      </c>
      <c r="O3520" s="27">
        <v>2013</v>
      </c>
      <c r="P3520" s="27">
        <v>4</v>
      </c>
      <c r="Q3520" s="27">
        <v>16</v>
      </c>
      <c r="R3520" s="28">
        <f>DATE('Raw Data'!$O3520,'Raw Data'!$P3520,'Raw Data'!$Q3520)</f>
        <v>41380</v>
      </c>
      <c r="S3520" s="27" t="str">
        <f>CONCATENATE(MID('Raw Data'!$H3520,FIND("(",'Raw Data'!$H3520)+1,FIND(")",'Raw Data'!$H3520)-FIND("(",'Raw Data'!$H3520)-1),"",'Raw Data'!$M3520)</f>
        <v>Rs.400</v>
      </c>
      <c r="T3520" s="27">
        <f t="shared" si="54"/>
        <v>1</v>
      </c>
      <c r="U3520" s="29">
        <f>'Raw Data'!$M3520*'Raw Data'!$T3520</f>
        <v>400</v>
      </c>
    </row>
    <row r="3521" spans="1:21" x14ac:dyDescent="0.3">
      <c r="A3521" s="20">
        <v>306012</v>
      </c>
      <c r="B3521" s="27" t="s">
        <v>7084</v>
      </c>
      <c r="C3521" s="27">
        <v>1</v>
      </c>
      <c r="D3521" s="27" t="str">
        <f>VLOOKUP('Raw Data'!$C3521,'country description'!$A$2:$B$16,2,0)</f>
        <v>India</v>
      </c>
      <c r="E3521" s="27" t="s">
        <v>14</v>
      </c>
      <c r="F3521" s="27" t="s">
        <v>7085</v>
      </c>
      <c r="G3521" s="27" t="s">
        <v>993</v>
      </c>
      <c r="H3521" s="27" t="s">
        <v>18</v>
      </c>
      <c r="I3521" s="27" t="s">
        <v>19</v>
      </c>
      <c r="J3521" s="27" t="s">
        <v>19</v>
      </c>
      <c r="K3521" s="27">
        <v>1</v>
      </c>
      <c r="L3521" s="27">
        <v>8</v>
      </c>
      <c r="M3521" s="27">
        <v>400</v>
      </c>
      <c r="N3521" s="27">
        <v>2.9</v>
      </c>
      <c r="O3521" s="27">
        <v>2017</v>
      </c>
      <c r="P3521" s="27">
        <v>4</v>
      </c>
      <c r="Q3521" s="27">
        <v>27</v>
      </c>
      <c r="R3521" s="28">
        <f>DATE('Raw Data'!$O3521,'Raw Data'!$P3521,'Raw Data'!$Q3521)</f>
        <v>42852</v>
      </c>
      <c r="S3521" s="27" t="str">
        <f>CONCATENATE(MID('Raw Data'!$H3521,FIND("(",'Raw Data'!$H3521)+1,FIND(")",'Raw Data'!$H3521)-FIND("(",'Raw Data'!$H3521)-1),"",'Raw Data'!$M3521)</f>
        <v>Rs.400</v>
      </c>
      <c r="T3521" s="27">
        <f t="shared" si="54"/>
        <v>1</v>
      </c>
      <c r="U3521" s="29">
        <f>'Raw Data'!$M3521*'Raw Data'!$T3521</f>
        <v>400</v>
      </c>
    </row>
    <row r="3522" spans="1:21" x14ac:dyDescent="0.3">
      <c r="A3522" s="20">
        <v>18380171</v>
      </c>
      <c r="B3522" s="27" t="s">
        <v>7086</v>
      </c>
      <c r="C3522" s="27">
        <v>1</v>
      </c>
      <c r="D3522" s="27" t="str">
        <f>VLOOKUP('Raw Data'!$C3522,'country description'!$A$2:$B$16,2,0)</f>
        <v>India</v>
      </c>
      <c r="E3522" s="27" t="s">
        <v>14</v>
      </c>
      <c r="F3522" s="27" t="s">
        <v>7087</v>
      </c>
      <c r="G3522" s="27" t="s">
        <v>969</v>
      </c>
      <c r="H3522" s="27" t="s">
        <v>18</v>
      </c>
      <c r="I3522" s="27" t="s">
        <v>19</v>
      </c>
      <c r="J3522" s="27" t="s">
        <v>24</v>
      </c>
      <c r="K3522" s="27">
        <v>1</v>
      </c>
      <c r="L3522" s="27">
        <v>42</v>
      </c>
      <c r="M3522" s="27">
        <v>400</v>
      </c>
      <c r="N3522" s="27">
        <v>2.2999999999999998</v>
      </c>
      <c r="O3522" s="27">
        <v>2014</v>
      </c>
      <c r="P3522" s="27">
        <v>4</v>
      </c>
      <c r="Q3522" s="27">
        <v>9</v>
      </c>
      <c r="R3522" s="28">
        <f>DATE('Raw Data'!$O3522,'Raw Data'!$P3522,'Raw Data'!$Q3522)</f>
        <v>41738</v>
      </c>
      <c r="S3522" s="27" t="str">
        <f>CONCATENATE(MID('Raw Data'!$H3522,FIND("(",'Raw Data'!$H3522)+1,FIND(")",'Raw Data'!$H3522)-FIND("(",'Raw Data'!$H3522)-1),"",'Raw Data'!$M3522)</f>
        <v>Rs.400</v>
      </c>
      <c r="T3522" s="27">
        <f t="shared" ref="T3522:T3585" si="55">VLOOKUP(D3522,$Y$4:$Z$18,2,0)</f>
        <v>1</v>
      </c>
      <c r="U3522" s="29">
        <f>'Raw Data'!$M3522*'Raw Data'!$T3522</f>
        <v>400</v>
      </c>
    </row>
    <row r="3523" spans="1:21" x14ac:dyDescent="0.3">
      <c r="A3523" s="20">
        <v>18303857</v>
      </c>
      <c r="B3523" s="27" t="s">
        <v>6849</v>
      </c>
      <c r="C3523" s="27">
        <v>1</v>
      </c>
      <c r="D3523" s="27" t="str">
        <f>VLOOKUP('Raw Data'!$C3523,'country description'!$A$2:$B$16,2,0)</f>
        <v>India</v>
      </c>
      <c r="E3523" s="27" t="s">
        <v>14</v>
      </c>
      <c r="F3523" s="27" t="s">
        <v>7088</v>
      </c>
      <c r="G3523" s="27" t="s">
        <v>7089</v>
      </c>
      <c r="H3523" s="27" t="s">
        <v>18</v>
      </c>
      <c r="I3523" s="27" t="s">
        <v>19</v>
      </c>
      <c r="J3523" s="27" t="s">
        <v>24</v>
      </c>
      <c r="K3523" s="27">
        <v>1</v>
      </c>
      <c r="L3523" s="27">
        <v>33</v>
      </c>
      <c r="M3523" s="27">
        <v>400</v>
      </c>
      <c r="N3523" s="27">
        <v>3.4</v>
      </c>
      <c r="O3523" s="27">
        <v>2016</v>
      </c>
      <c r="P3523" s="27">
        <v>4</v>
      </c>
      <c r="Q3523" s="27">
        <v>22</v>
      </c>
      <c r="R3523" s="28">
        <f>DATE('Raw Data'!$O3523,'Raw Data'!$P3523,'Raw Data'!$Q3523)</f>
        <v>42482</v>
      </c>
      <c r="S3523" s="27" t="str">
        <f>CONCATENATE(MID('Raw Data'!$H3523,FIND("(",'Raw Data'!$H3523)+1,FIND(")",'Raw Data'!$H3523)-FIND("(",'Raw Data'!$H3523)-1),"",'Raw Data'!$M3523)</f>
        <v>Rs.400</v>
      </c>
      <c r="T3523" s="27">
        <f t="shared" si="55"/>
        <v>1</v>
      </c>
      <c r="U3523" s="29">
        <f>'Raw Data'!$M3523*'Raw Data'!$T3523</f>
        <v>400</v>
      </c>
    </row>
    <row r="3524" spans="1:21" x14ac:dyDescent="0.3">
      <c r="A3524" s="20">
        <v>5738</v>
      </c>
      <c r="B3524" s="27" t="s">
        <v>6936</v>
      </c>
      <c r="C3524" s="27">
        <v>1</v>
      </c>
      <c r="D3524" s="27" t="str">
        <f>VLOOKUP('Raw Data'!$C3524,'country description'!$A$2:$B$16,2,0)</f>
        <v>India</v>
      </c>
      <c r="E3524" s="27" t="s">
        <v>14</v>
      </c>
      <c r="F3524" s="27" t="s">
        <v>7090</v>
      </c>
      <c r="G3524" s="27" t="s">
        <v>993</v>
      </c>
      <c r="H3524" s="27" t="s">
        <v>18</v>
      </c>
      <c r="I3524" s="27" t="s">
        <v>19</v>
      </c>
      <c r="J3524" s="27" t="s">
        <v>19</v>
      </c>
      <c r="K3524" s="27">
        <v>1</v>
      </c>
      <c r="L3524" s="27">
        <v>1333</v>
      </c>
      <c r="M3524" s="27">
        <v>400</v>
      </c>
      <c r="N3524" s="27">
        <v>3.7</v>
      </c>
      <c r="O3524" s="27">
        <v>2014</v>
      </c>
      <c r="P3524" s="27">
        <v>3</v>
      </c>
      <c r="Q3524" s="27">
        <v>27</v>
      </c>
      <c r="R3524" s="28">
        <f>DATE('Raw Data'!$O3524,'Raw Data'!$P3524,'Raw Data'!$Q3524)</f>
        <v>41725</v>
      </c>
      <c r="S3524" s="27" t="str">
        <f>CONCATENATE(MID('Raw Data'!$H3524,FIND("(",'Raw Data'!$H3524)+1,FIND(")",'Raw Data'!$H3524)-FIND("(",'Raw Data'!$H3524)-1),"",'Raw Data'!$M3524)</f>
        <v>Rs.400</v>
      </c>
      <c r="T3524" s="27">
        <f t="shared" si="55"/>
        <v>1</v>
      </c>
      <c r="U3524" s="29">
        <f>'Raw Data'!$M3524*'Raw Data'!$T3524</f>
        <v>400</v>
      </c>
    </row>
    <row r="3525" spans="1:21" x14ac:dyDescent="0.3">
      <c r="A3525" s="20">
        <v>18261700</v>
      </c>
      <c r="B3525" s="27" t="s">
        <v>7091</v>
      </c>
      <c r="C3525" s="27">
        <v>1</v>
      </c>
      <c r="D3525" s="27" t="str">
        <f>VLOOKUP('Raw Data'!$C3525,'country description'!$A$2:$B$16,2,0)</f>
        <v>India</v>
      </c>
      <c r="E3525" s="27" t="s">
        <v>14</v>
      </c>
      <c r="F3525" s="27" t="s">
        <v>7092</v>
      </c>
      <c r="G3525" s="27" t="s">
        <v>7093</v>
      </c>
      <c r="H3525" s="27" t="s">
        <v>18</v>
      </c>
      <c r="I3525" s="27" t="s">
        <v>19</v>
      </c>
      <c r="J3525" s="27" t="s">
        <v>19</v>
      </c>
      <c r="K3525" s="27">
        <v>1</v>
      </c>
      <c r="L3525" s="27">
        <v>6</v>
      </c>
      <c r="M3525" s="27">
        <v>400</v>
      </c>
      <c r="N3525" s="27">
        <v>2.9</v>
      </c>
      <c r="O3525" s="27">
        <v>2014</v>
      </c>
      <c r="P3525" s="27">
        <v>3</v>
      </c>
      <c r="Q3525" s="27">
        <v>9</v>
      </c>
      <c r="R3525" s="28">
        <f>DATE('Raw Data'!$O3525,'Raw Data'!$P3525,'Raw Data'!$Q3525)</f>
        <v>41707</v>
      </c>
      <c r="S3525" s="27" t="str">
        <f>CONCATENATE(MID('Raw Data'!$H3525,FIND("(",'Raw Data'!$H3525)+1,FIND(")",'Raw Data'!$H3525)-FIND("(",'Raw Data'!$H3525)-1),"",'Raw Data'!$M3525)</f>
        <v>Rs.400</v>
      </c>
      <c r="T3525" s="27">
        <f t="shared" si="55"/>
        <v>1</v>
      </c>
      <c r="U3525" s="29">
        <f>'Raw Data'!$M3525*'Raw Data'!$T3525</f>
        <v>400</v>
      </c>
    </row>
    <row r="3526" spans="1:21" x14ac:dyDescent="0.3">
      <c r="A3526" s="20">
        <v>306856</v>
      </c>
      <c r="B3526" s="27" t="s">
        <v>7094</v>
      </c>
      <c r="C3526" s="27">
        <v>1</v>
      </c>
      <c r="D3526" s="27" t="str">
        <f>VLOOKUP('Raw Data'!$C3526,'country description'!$A$2:$B$16,2,0)</f>
        <v>India</v>
      </c>
      <c r="E3526" s="27" t="s">
        <v>14</v>
      </c>
      <c r="F3526" s="27" t="s">
        <v>7095</v>
      </c>
      <c r="G3526" s="27" t="s">
        <v>458</v>
      </c>
      <c r="H3526" s="27" t="s">
        <v>18</v>
      </c>
      <c r="I3526" s="27" t="s">
        <v>19</v>
      </c>
      <c r="J3526" s="27" t="s">
        <v>19</v>
      </c>
      <c r="K3526" s="27">
        <v>1</v>
      </c>
      <c r="L3526" s="27">
        <v>55</v>
      </c>
      <c r="M3526" s="27">
        <v>400</v>
      </c>
      <c r="N3526" s="27">
        <v>2.6</v>
      </c>
      <c r="O3526" s="27">
        <v>2012</v>
      </c>
      <c r="P3526" s="27">
        <v>3</v>
      </c>
      <c r="Q3526" s="27">
        <v>15</v>
      </c>
      <c r="R3526" s="28">
        <f>DATE('Raw Data'!$O3526,'Raw Data'!$P3526,'Raw Data'!$Q3526)</f>
        <v>40983</v>
      </c>
      <c r="S3526" s="27" t="str">
        <f>CONCATENATE(MID('Raw Data'!$H3526,FIND("(",'Raw Data'!$H3526)+1,FIND(")",'Raw Data'!$H3526)-FIND("(",'Raw Data'!$H3526)-1),"",'Raw Data'!$M3526)</f>
        <v>Rs.400</v>
      </c>
      <c r="T3526" s="27">
        <f t="shared" si="55"/>
        <v>1</v>
      </c>
      <c r="U3526" s="29">
        <f>'Raw Data'!$M3526*'Raw Data'!$T3526</f>
        <v>400</v>
      </c>
    </row>
    <row r="3527" spans="1:21" x14ac:dyDescent="0.3">
      <c r="A3527" s="20">
        <v>18237314</v>
      </c>
      <c r="B3527" s="27" t="s">
        <v>1566</v>
      </c>
      <c r="C3527" s="27">
        <v>1</v>
      </c>
      <c r="D3527" s="27" t="str">
        <f>VLOOKUP('Raw Data'!$C3527,'country description'!$A$2:$B$16,2,0)</f>
        <v>India</v>
      </c>
      <c r="E3527" s="27" t="s">
        <v>14</v>
      </c>
      <c r="F3527" s="27" t="s">
        <v>7096</v>
      </c>
      <c r="G3527" s="27" t="s">
        <v>1568</v>
      </c>
      <c r="H3527" s="27" t="s">
        <v>18</v>
      </c>
      <c r="I3527" s="27" t="s">
        <v>19</v>
      </c>
      <c r="J3527" s="27" t="s">
        <v>19</v>
      </c>
      <c r="K3527" s="27">
        <v>1</v>
      </c>
      <c r="L3527" s="27">
        <v>91</v>
      </c>
      <c r="M3527" s="27">
        <v>400</v>
      </c>
      <c r="N3527" s="27">
        <v>3.9</v>
      </c>
      <c r="O3527" s="27">
        <v>2016</v>
      </c>
      <c r="P3527" s="27">
        <v>3</v>
      </c>
      <c r="Q3527" s="27">
        <v>6</v>
      </c>
      <c r="R3527" s="28">
        <f>DATE('Raw Data'!$O3527,'Raw Data'!$P3527,'Raw Data'!$Q3527)</f>
        <v>42435</v>
      </c>
      <c r="S3527" s="27" t="str">
        <f>CONCATENATE(MID('Raw Data'!$H3527,FIND("(",'Raw Data'!$H3527)+1,FIND(")",'Raw Data'!$H3527)-FIND("(",'Raw Data'!$H3527)-1),"",'Raw Data'!$M3527)</f>
        <v>Rs.400</v>
      </c>
      <c r="T3527" s="27">
        <f t="shared" si="55"/>
        <v>1</v>
      </c>
      <c r="U3527" s="29">
        <f>'Raw Data'!$M3527*'Raw Data'!$T3527</f>
        <v>400</v>
      </c>
    </row>
    <row r="3528" spans="1:21" x14ac:dyDescent="0.3">
      <c r="A3528" s="20">
        <v>312270</v>
      </c>
      <c r="B3528" s="27" t="s">
        <v>7097</v>
      </c>
      <c r="C3528" s="27">
        <v>1</v>
      </c>
      <c r="D3528" s="27" t="str">
        <f>VLOOKUP('Raw Data'!$C3528,'country description'!$A$2:$B$16,2,0)</f>
        <v>India</v>
      </c>
      <c r="E3528" s="27" t="s">
        <v>14</v>
      </c>
      <c r="F3528" s="27" t="s">
        <v>7098</v>
      </c>
      <c r="G3528" s="27" t="s">
        <v>461</v>
      </c>
      <c r="H3528" s="27" t="s">
        <v>18</v>
      </c>
      <c r="I3528" s="27" t="s">
        <v>19</v>
      </c>
      <c r="J3528" s="27" t="s">
        <v>19</v>
      </c>
      <c r="K3528" s="27">
        <v>1</v>
      </c>
      <c r="L3528" s="27">
        <v>67</v>
      </c>
      <c r="M3528" s="27">
        <v>400</v>
      </c>
      <c r="N3528" s="27">
        <v>3.6</v>
      </c>
      <c r="O3528" s="27">
        <v>2010</v>
      </c>
      <c r="P3528" s="27">
        <v>3</v>
      </c>
      <c r="Q3528" s="27">
        <v>3</v>
      </c>
      <c r="R3528" s="28">
        <f>DATE('Raw Data'!$O3528,'Raw Data'!$P3528,'Raw Data'!$Q3528)</f>
        <v>40240</v>
      </c>
      <c r="S3528" s="27" t="str">
        <f>CONCATENATE(MID('Raw Data'!$H3528,FIND("(",'Raw Data'!$H3528)+1,FIND(")",'Raw Data'!$H3528)-FIND("(",'Raw Data'!$H3528)-1),"",'Raw Data'!$M3528)</f>
        <v>Rs.400</v>
      </c>
      <c r="T3528" s="27">
        <f t="shared" si="55"/>
        <v>1</v>
      </c>
      <c r="U3528" s="29">
        <f>'Raw Data'!$M3528*'Raw Data'!$T3528</f>
        <v>400</v>
      </c>
    </row>
    <row r="3529" spans="1:21" x14ac:dyDescent="0.3">
      <c r="A3529" s="20">
        <v>7642</v>
      </c>
      <c r="B3529" s="27" t="s">
        <v>6927</v>
      </c>
      <c r="C3529" s="27">
        <v>1</v>
      </c>
      <c r="D3529" s="27" t="str">
        <f>VLOOKUP('Raw Data'!$C3529,'country description'!$A$2:$B$16,2,0)</f>
        <v>India</v>
      </c>
      <c r="E3529" s="27" t="s">
        <v>14</v>
      </c>
      <c r="F3529" s="27" t="s">
        <v>7099</v>
      </c>
      <c r="G3529" s="27" t="s">
        <v>587</v>
      </c>
      <c r="H3529" s="27" t="s">
        <v>18</v>
      </c>
      <c r="I3529" s="27" t="s">
        <v>19</v>
      </c>
      <c r="J3529" s="27" t="s">
        <v>24</v>
      </c>
      <c r="K3529" s="27">
        <v>1</v>
      </c>
      <c r="L3529" s="27">
        <v>113</v>
      </c>
      <c r="M3529" s="27">
        <v>400</v>
      </c>
      <c r="N3529" s="27">
        <v>3.6</v>
      </c>
      <c r="O3529" s="27">
        <v>2011</v>
      </c>
      <c r="P3529" s="27">
        <v>3</v>
      </c>
      <c r="Q3529" s="27">
        <v>18</v>
      </c>
      <c r="R3529" s="28">
        <f>DATE('Raw Data'!$O3529,'Raw Data'!$P3529,'Raw Data'!$Q3529)</f>
        <v>40620</v>
      </c>
      <c r="S3529" s="27" t="str">
        <f>CONCATENATE(MID('Raw Data'!$H3529,FIND("(",'Raw Data'!$H3529)+1,FIND(")",'Raw Data'!$H3529)-FIND("(",'Raw Data'!$H3529)-1),"",'Raw Data'!$M3529)</f>
        <v>Rs.400</v>
      </c>
      <c r="T3529" s="27">
        <f t="shared" si="55"/>
        <v>1</v>
      </c>
      <c r="U3529" s="29">
        <f>'Raw Data'!$M3529*'Raw Data'!$T3529</f>
        <v>400</v>
      </c>
    </row>
    <row r="3530" spans="1:21" x14ac:dyDescent="0.3">
      <c r="A3530" s="20">
        <v>18175340</v>
      </c>
      <c r="B3530" s="27" t="s">
        <v>7100</v>
      </c>
      <c r="C3530" s="27">
        <v>1</v>
      </c>
      <c r="D3530" s="27" t="str">
        <f>VLOOKUP('Raw Data'!$C3530,'country description'!$A$2:$B$16,2,0)</f>
        <v>India</v>
      </c>
      <c r="E3530" s="27" t="s">
        <v>14</v>
      </c>
      <c r="F3530" s="27" t="s">
        <v>7101</v>
      </c>
      <c r="G3530" s="27" t="s">
        <v>4509</v>
      </c>
      <c r="H3530" s="27" t="s">
        <v>18</v>
      </c>
      <c r="I3530" s="27" t="s">
        <v>19</v>
      </c>
      <c r="J3530" s="27" t="s">
        <v>24</v>
      </c>
      <c r="K3530" s="27">
        <v>1</v>
      </c>
      <c r="L3530" s="27">
        <v>69</v>
      </c>
      <c r="M3530" s="27">
        <v>400</v>
      </c>
      <c r="N3530" s="27">
        <v>3.4</v>
      </c>
      <c r="O3530" s="27">
        <v>2014</v>
      </c>
      <c r="P3530" s="27">
        <v>3</v>
      </c>
      <c r="Q3530" s="27">
        <v>15</v>
      </c>
      <c r="R3530" s="28">
        <f>DATE('Raw Data'!$O3530,'Raw Data'!$P3530,'Raw Data'!$Q3530)</f>
        <v>41713</v>
      </c>
      <c r="S3530" s="27" t="str">
        <f>CONCATENATE(MID('Raw Data'!$H3530,FIND("(",'Raw Data'!$H3530)+1,FIND(")",'Raw Data'!$H3530)-FIND("(",'Raw Data'!$H3530)-1),"",'Raw Data'!$M3530)</f>
        <v>Rs.400</v>
      </c>
      <c r="T3530" s="27">
        <f t="shared" si="55"/>
        <v>1</v>
      </c>
      <c r="U3530" s="29">
        <f>'Raw Data'!$M3530*'Raw Data'!$T3530</f>
        <v>400</v>
      </c>
    </row>
    <row r="3531" spans="1:21" x14ac:dyDescent="0.3">
      <c r="A3531" s="20">
        <v>9602</v>
      </c>
      <c r="B3531" s="27" t="s">
        <v>7102</v>
      </c>
      <c r="C3531" s="27">
        <v>1</v>
      </c>
      <c r="D3531" s="27" t="str">
        <f>VLOOKUP('Raw Data'!$C3531,'country description'!$A$2:$B$16,2,0)</f>
        <v>India</v>
      </c>
      <c r="E3531" s="27" t="s">
        <v>14</v>
      </c>
      <c r="F3531" s="27" t="s">
        <v>7103</v>
      </c>
      <c r="G3531" s="27" t="s">
        <v>393</v>
      </c>
      <c r="H3531" s="27" t="s">
        <v>18</v>
      </c>
      <c r="I3531" s="27" t="s">
        <v>19</v>
      </c>
      <c r="J3531" s="27" t="s">
        <v>24</v>
      </c>
      <c r="K3531" s="27">
        <v>1</v>
      </c>
      <c r="L3531" s="27">
        <v>45</v>
      </c>
      <c r="M3531" s="27">
        <v>400</v>
      </c>
      <c r="N3531" s="27">
        <v>3.2</v>
      </c>
      <c r="O3531" s="27">
        <v>2011</v>
      </c>
      <c r="P3531" s="27">
        <v>3</v>
      </c>
      <c r="Q3531" s="27">
        <v>24</v>
      </c>
      <c r="R3531" s="28">
        <f>DATE('Raw Data'!$O3531,'Raw Data'!$P3531,'Raw Data'!$Q3531)</f>
        <v>40626</v>
      </c>
      <c r="S3531" s="27" t="str">
        <f>CONCATENATE(MID('Raw Data'!$H3531,FIND("(",'Raw Data'!$H3531)+1,FIND(")",'Raw Data'!$H3531)-FIND("(",'Raw Data'!$H3531)-1),"",'Raw Data'!$M3531)</f>
        <v>Rs.400</v>
      </c>
      <c r="T3531" s="27">
        <f t="shared" si="55"/>
        <v>1</v>
      </c>
      <c r="U3531" s="29">
        <f>'Raw Data'!$M3531*'Raw Data'!$T3531</f>
        <v>400</v>
      </c>
    </row>
    <row r="3532" spans="1:21" x14ac:dyDescent="0.3">
      <c r="A3532" s="20">
        <v>18245255</v>
      </c>
      <c r="B3532" s="27" t="s">
        <v>7079</v>
      </c>
      <c r="C3532" s="27">
        <v>1</v>
      </c>
      <c r="D3532" s="27" t="str">
        <f>VLOOKUP('Raw Data'!$C3532,'country description'!$A$2:$B$16,2,0)</f>
        <v>India</v>
      </c>
      <c r="E3532" s="27" t="s">
        <v>14</v>
      </c>
      <c r="F3532" s="27" t="s">
        <v>7104</v>
      </c>
      <c r="G3532" s="27" t="s">
        <v>424</v>
      </c>
      <c r="H3532" s="27" t="s">
        <v>18</v>
      </c>
      <c r="I3532" s="27" t="s">
        <v>19</v>
      </c>
      <c r="J3532" s="27" t="s">
        <v>24</v>
      </c>
      <c r="K3532" s="27">
        <v>1</v>
      </c>
      <c r="L3532" s="27">
        <v>57</v>
      </c>
      <c r="M3532" s="27">
        <v>400</v>
      </c>
      <c r="N3532" s="27">
        <v>3.2</v>
      </c>
      <c r="O3532" s="27">
        <v>2010</v>
      </c>
      <c r="P3532" s="27">
        <v>3</v>
      </c>
      <c r="Q3532" s="27">
        <v>5</v>
      </c>
      <c r="R3532" s="28">
        <f>DATE('Raw Data'!$O3532,'Raw Data'!$P3532,'Raw Data'!$Q3532)</f>
        <v>40242</v>
      </c>
      <c r="S3532" s="27" t="str">
        <f>CONCATENATE(MID('Raw Data'!$H3532,FIND("(",'Raw Data'!$H3532)+1,FIND(")",'Raw Data'!$H3532)-FIND("(",'Raw Data'!$H3532)-1),"",'Raw Data'!$M3532)</f>
        <v>Rs.400</v>
      </c>
      <c r="T3532" s="27">
        <f t="shared" si="55"/>
        <v>1</v>
      </c>
      <c r="U3532" s="29">
        <f>'Raw Data'!$M3532*'Raw Data'!$T3532</f>
        <v>400</v>
      </c>
    </row>
    <row r="3533" spans="1:21" x14ac:dyDescent="0.3">
      <c r="A3533" s="20">
        <v>18349733</v>
      </c>
      <c r="B3533" s="27" t="s">
        <v>7105</v>
      </c>
      <c r="C3533" s="27">
        <v>1</v>
      </c>
      <c r="D3533" s="27" t="str">
        <f>VLOOKUP('Raw Data'!$C3533,'country description'!$A$2:$B$16,2,0)</f>
        <v>India</v>
      </c>
      <c r="E3533" s="27" t="s">
        <v>14</v>
      </c>
      <c r="F3533" s="27" t="s">
        <v>5413</v>
      </c>
      <c r="G3533" s="27" t="s">
        <v>7106</v>
      </c>
      <c r="H3533" s="27" t="s">
        <v>18</v>
      </c>
      <c r="I3533" s="27" t="s">
        <v>19</v>
      </c>
      <c r="J3533" s="27" t="s">
        <v>19</v>
      </c>
      <c r="K3533" s="27">
        <v>1</v>
      </c>
      <c r="L3533" s="27">
        <v>28</v>
      </c>
      <c r="M3533" s="27">
        <v>400</v>
      </c>
      <c r="N3533" s="27">
        <v>3.2</v>
      </c>
      <c r="O3533" s="27">
        <v>2015</v>
      </c>
      <c r="P3533" s="27">
        <v>3</v>
      </c>
      <c r="Q3533" s="27">
        <v>20</v>
      </c>
      <c r="R3533" s="28">
        <f>DATE('Raw Data'!$O3533,'Raw Data'!$P3533,'Raw Data'!$Q3533)</f>
        <v>42083</v>
      </c>
      <c r="S3533" s="27" t="str">
        <f>CONCATENATE(MID('Raw Data'!$H3533,FIND("(",'Raw Data'!$H3533)+1,FIND(")",'Raw Data'!$H3533)-FIND("(",'Raw Data'!$H3533)-1),"",'Raw Data'!$M3533)</f>
        <v>Rs.400</v>
      </c>
      <c r="T3533" s="27">
        <f t="shared" si="55"/>
        <v>1</v>
      </c>
      <c r="U3533" s="29">
        <f>'Raw Data'!$M3533*'Raw Data'!$T3533</f>
        <v>400</v>
      </c>
    </row>
    <row r="3534" spans="1:21" x14ac:dyDescent="0.3">
      <c r="A3534" s="20">
        <v>5529</v>
      </c>
      <c r="B3534" s="27" t="s">
        <v>726</v>
      </c>
      <c r="C3534" s="27">
        <v>1</v>
      </c>
      <c r="D3534" s="27" t="str">
        <f>VLOOKUP('Raw Data'!$C3534,'country description'!$A$2:$B$16,2,0)</f>
        <v>India</v>
      </c>
      <c r="E3534" s="27" t="s">
        <v>14</v>
      </c>
      <c r="F3534" s="27" t="s">
        <v>7107</v>
      </c>
      <c r="G3534" s="27" t="s">
        <v>727</v>
      </c>
      <c r="H3534" s="27" t="s">
        <v>18</v>
      </c>
      <c r="I3534" s="27" t="s">
        <v>19</v>
      </c>
      <c r="J3534" s="27" t="s">
        <v>24</v>
      </c>
      <c r="K3534" s="27">
        <v>1</v>
      </c>
      <c r="L3534" s="27">
        <v>39</v>
      </c>
      <c r="M3534" s="27">
        <v>400</v>
      </c>
      <c r="N3534" s="27">
        <v>2.7</v>
      </c>
      <c r="O3534" s="27">
        <v>2011</v>
      </c>
      <c r="P3534" s="27">
        <v>3</v>
      </c>
      <c r="Q3534" s="27">
        <v>8</v>
      </c>
      <c r="R3534" s="28">
        <f>DATE('Raw Data'!$O3534,'Raw Data'!$P3534,'Raw Data'!$Q3534)</f>
        <v>40610</v>
      </c>
      <c r="S3534" s="27" t="str">
        <f>CONCATENATE(MID('Raw Data'!$H3534,FIND("(",'Raw Data'!$H3534)+1,FIND(")",'Raw Data'!$H3534)-FIND("(",'Raw Data'!$H3534)-1),"",'Raw Data'!$M3534)</f>
        <v>Rs.400</v>
      </c>
      <c r="T3534" s="27">
        <f t="shared" si="55"/>
        <v>1</v>
      </c>
      <c r="U3534" s="29">
        <f>'Raw Data'!$M3534*'Raw Data'!$T3534</f>
        <v>400</v>
      </c>
    </row>
    <row r="3535" spans="1:21" x14ac:dyDescent="0.3">
      <c r="A3535" s="20">
        <v>4296</v>
      </c>
      <c r="B3535" s="27" t="s">
        <v>7108</v>
      </c>
      <c r="C3535" s="27">
        <v>1</v>
      </c>
      <c r="D3535" s="27" t="str">
        <f>VLOOKUP('Raw Data'!$C3535,'country description'!$A$2:$B$16,2,0)</f>
        <v>India</v>
      </c>
      <c r="E3535" s="27" t="s">
        <v>14</v>
      </c>
      <c r="F3535" s="27" t="s">
        <v>7109</v>
      </c>
      <c r="G3535" s="27" t="s">
        <v>3878</v>
      </c>
      <c r="H3535" s="27" t="s">
        <v>18</v>
      </c>
      <c r="I3535" s="27" t="s">
        <v>19</v>
      </c>
      <c r="J3535" s="27" t="s">
        <v>24</v>
      </c>
      <c r="K3535" s="27">
        <v>1</v>
      </c>
      <c r="L3535" s="27">
        <v>518</v>
      </c>
      <c r="M3535" s="27">
        <v>400</v>
      </c>
      <c r="N3535" s="27">
        <v>4</v>
      </c>
      <c r="O3535" s="27">
        <v>2012</v>
      </c>
      <c r="P3535" s="27">
        <v>3</v>
      </c>
      <c r="Q3535" s="27">
        <v>9</v>
      </c>
      <c r="R3535" s="28">
        <f>DATE('Raw Data'!$O3535,'Raw Data'!$P3535,'Raw Data'!$Q3535)</f>
        <v>40977</v>
      </c>
      <c r="S3535" s="27" t="str">
        <f>CONCATENATE(MID('Raw Data'!$H3535,FIND("(",'Raw Data'!$H3535)+1,FIND(")",'Raw Data'!$H3535)-FIND("(",'Raw Data'!$H3535)-1),"",'Raw Data'!$M3535)</f>
        <v>Rs.400</v>
      </c>
      <c r="T3535" s="27">
        <f t="shared" si="55"/>
        <v>1</v>
      </c>
      <c r="U3535" s="29">
        <f>'Raw Data'!$M3535*'Raw Data'!$T3535</f>
        <v>400</v>
      </c>
    </row>
    <row r="3536" spans="1:21" x14ac:dyDescent="0.3">
      <c r="A3536" s="20">
        <v>18323446</v>
      </c>
      <c r="B3536" s="27" t="s">
        <v>7110</v>
      </c>
      <c r="C3536" s="27">
        <v>1</v>
      </c>
      <c r="D3536" s="27" t="str">
        <f>VLOOKUP('Raw Data'!$C3536,'country description'!$A$2:$B$16,2,0)</f>
        <v>India</v>
      </c>
      <c r="E3536" s="27" t="s">
        <v>14</v>
      </c>
      <c r="F3536" s="27" t="s">
        <v>7111</v>
      </c>
      <c r="G3536" s="27" t="s">
        <v>587</v>
      </c>
      <c r="H3536" s="27" t="s">
        <v>18</v>
      </c>
      <c r="I3536" s="27" t="s">
        <v>19</v>
      </c>
      <c r="J3536" s="27" t="s">
        <v>24</v>
      </c>
      <c r="K3536" s="27">
        <v>1</v>
      </c>
      <c r="L3536" s="27">
        <v>2</v>
      </c>
      <c r="M3536" s="27">
        <v>400</v>
      </c>
      <c r="N3536" s="27">
        <v>1</v>
      </c>
      <c r="O3536" s="27">
        <v>2013</v>
      </c>
      <c r="P3536" s="27">
        <v>3</v>
      </c>
      <c r="Q3536" s="27">
        <v>3</v>
      </c>
      <c r="R3536" s="28">
        <f>DATE('Raw Data'!$O3536,'Raw Data'!$P3536,'Raw Data'!$Q3536)</f>
        <v>41336</v>
      </c>
      <c r="S3536" s="27" t="str">
        <f>CONCATENATE(MID('Raw Data'!$H3536,FIND("(",'Raw Data'!$H3536)+1,FIND(")",'Raw Data'!$H3536)-FIND("(",'Raw Data'!$H3536)-1),"",'Raw Data'!$M3536)</f>
        <v>Rs.400</v>
      </c>
      <c r="T3536" s="27">
        <f t="shared" si="55"/>
        <v>1</v>
      </c>
      <c r="U3536" s="29">
        <f>'Raw Data'!$M3536*'Raw Data'!$T3536</f>
        <v>400</v>
      </c>
    </row>
    <row r="3537" spans="1:21" x14ac:dyDescent="0.3">
      <c r="A3537" s="20">
        <v>18027962</v>
      </c>
      <c r="B3537" s="27" t="s">
        <v>7112</v>
      </c>
      <c r="C3537" s="27">
        <v>1</v>
      </c>
      <c r="D3537" s="27" t="str">
        <f>VLOOKUP('Raw Data'!$C3537,'country description'!$A$2:$B$16,2,0)</f>
        <v>India</v>
      </c>
      <c r="E3537" s="27" t="s">
        <v>14</v>
      </c>
      <c r="F3537" s="27" t="s">
        <v>7113</v>
      </c>
      <c r="G3537" s="27" t="s">
        <v>464</v>
      </c>
      <c r="H3537" s="27" t="s">
        <v>18</v>
      </c>
      <c r="I3537" s="27" t="s">
        <v>19</v>
      </c>
      <c r="J3537" s="27" t="s">
        <v>19</v>
      </c>
      <c r="K3537" s="27">
        <v>1</v>
      </c>
      <c r="L3537" s="27">
        <v>12</v>
      </c>
      <c r="M3537" s="27">
        <v>400</v>
      </c>
      <c r="N3537" s="27">
        <v>3.1</v>
      </c>
      <c r="O3537" s="27">
        <v>2014</v>
      </c>
      <c r="P3537" s="27">
        <v>3</v>
      </c>
      <c r="Q3537" s="27">
        <v>23</v>
      </c>
      <c r="R3537" s="28">
        <f>DATE('Raw Data'!$O3537,'Raw Data'!$P3537,'Raw Data'!$Q3537)</f>
        <v>41721</v>
      </c>
      <c r="S3537" s="27" t="str">
        <f>CONCATENATE(MID('Raw Data'!$H3537,FIND("(",'Raw Data'!$H3537)+1,FIND(")",'Raw Data'!$H3537)-FIND("(",'Raw Data'!$H3537)-1),"",'Raw Data'!$M3537)</f>
        <v>Rs.400</v>
      </c>
      <c r="T3537" s="27">
        <f t="shared" si="55"/>
        <v>1</v>
      </c>
      <c r="U3537" s="29">
        <f>'Raw Data'!$M3537*'Raw Data'!$T3537</f>
        <v>400</v>
      </c>
    </row>
    <row r="3538" spans="1:21" x14ac:dyDescent="0.3">
      <c r="A3538" s="20">
        <v>305180</v>
      </c>
      <c r="B3538" s="27" t="s">
        <v>7114</v>
      </c>
      <c r="C3538" s="27">
        <v>1</v>
      </c>
      <c r="D3538" s="27" t="str">
        <f>VLOOKUP('Raw Data'!$C3538,'country description'!$A$2:$B$16,2,0)</f>
        <v>India</v>
      </c>
      <c r="E3538" s="27" t="s">
        <v>14</v>
      </c>
      <c r="F3538" s="27" t="s">
        <v>7115</v>
      </c>
      <c r="G3538" s="27" t="s">
        <v>455</v>
      </c>
      <c r="H3538" s="27" t="s">
        <v>18</v>
      </c>
      <c r="I3538" s="27" t="s">
        <v>19</v>
      </c>
      <c r="J3538" s="27" t="s">
        <v>19</v>
      </c>
      <c r="K3538" s="27">
        <v>1</v>
      </c>
      <c r="L3538" s="27">
        <v>12</v>
      </c>
      <c r="M3538" s="27">
        <v>400</v>
      </c>
      <c r="N3538" s="27">
        <v>3.1</v>
      </c>
      <c r="O3538" s="27">
        <v>2013</v>
      </c>
      <c r="P3538" s="27">
        <v>3</v>
      </c>
      <c r="Q3538" s="27">
        <v>28</v>
      </c>
      <c r="R3538" s="28">
        <f>DATE('Raw Data'!$O3538,'Raw Data'!$P3538,'Raw Data'!$Q3538)</f>
        <v>41361</v>
      </c>
      <c r="S3538" s="27" t="str">
        <f>CONCATENATE(MID('Raw Data'!$H3538,FIND("(",'Raw Data'!$H3538)+1,FIND(")",'Raw Data'!$H3538)-FIND("(",'Raw Data'!$H3538)-1),"",'Raw Data'!$M3538)</f>
        <v>Rs.400</v>
      </c>
      <c r="T3538" s="27">
        <f t="shared" si="55"/>
        <v>1</v>
      </c>
      <c r="U3538" s="29">
        <f>'Raw Data'!$M3538*'Raw Data'!$T3538</f>
        <v>400</v>
      </c>
    </row>
    <row r="3539" spans="1:21" x14ac:dyDescent="0.3">
      <c r="A3539" s="20">
        <v>18261723</v>
      </c>
      <c r="B3539" s="27" t="s">
        <v>6118</v>
      </c>
      <c r="C3539" s="27">
        <v>1</v>
      </c>
      <c r="D3539" s="27" t="str">
        <f>VLOOKUP('Raw Data'!$C3539,'country description'!$A$2:$B$16,2,0)</f>
        <v>India</v>
      </c>
      <c r="E3539" s="27" t="s">
        <v>14</v>
      </c>
      <c r="F3539" s="27" t="s">
        <v>7116</v>
      </c>
      <c r="G3539" s="27" t="s">
        <v>5264</v>
      </c>
      <c r="H3539" s="27" t="s">
        <v>18</v>
      </c>
      <c r="I3539" s="27" t="s">
        <v>19</v>
      </c>
      <c r="J3539" s="27" t="s">
        <v>19</v>
      </c>
      <c r="K3539" s="27">
        <v>1</v>
      </c>
      <c r="L3539" s="27">
        <v>78</v>
      </c>
      <c r="M3539" s="27">
        <v>400</v>
      </c>
      <c r="N3539" s="27">
        <v>3.3</v>
      </c>
      <c r="O3539" s="27">
        <v>2013</v>
      </c>
      <c r="P3539" s="27">
        <v>3</v>
      </c>
      <c r="Q3539" s="27">
        <v>7</v>
      </c>
      <c r="R3539" s="28">
        <f>DATE('Raw Data'!$O3539,'Raw Data'!$P3539,'Raw Data'!$Q3539)</f>
        <v>41340</v>
      </c>
      <c r="S3539" s="27" t="str">
        <f>CONCATENATE(MID('Raw Data'!$H3539,FIND("(",'Raw Data'!$H3539)+1,FIND(")",'Raw Data'!$H3539)-FIND("(",'Raw Data'!$H3539)-1),"",'Raw Data'!$M3539)</f>
        <v>Rs.400</v>
      </c>
      <c r="T3539" s="27">
        <f t="shared" si="55"/>
        <v>1</v>
      </c>
      <c r="U3539" s="29">
        <f>'Raw Data'!$M3539*'Raw Data'!$T3539</f>
        <v>400</v>
      </c>
    </row>
    <row r="3540" spans="1:21" x14ac:dyDescent="0.3">
      <c r="A3540" s="20">
        <v>301053</v>
      </c>
      <c r="B3540" s="27" t="s">
        <v>5379</v>
      </c>
      <c r="C3540" s="27">
        <v>1</v>
      </c>
      <c r="D3540" s="27" t="str">
        <f>VLOOKUP('Raw Data'!$C3540,'country description'!$A$2:$B$16,2,0)</f>
        <v>India</v>
      </c>
      <c r="E3540" s="27" t="s">
        <v>14</v>
      </c>
      <c r="F3540" s="27" t="s">
        <v>7117</v>
      </c>
      <c r="G3540" s="27" t="s">
        <v>610</v>
      </c>
      <c r="H3540" s="27" t="s">
        <v>18</v>
      </c>
      <c r="I3540" s="27" t="s">
        <v>19</v>
      </c>
      <c r="J3540" s="27" t="s">
        <v>24</v>
      </c>
      <c r="K3540" s="27">
        <v>1</v>
      </c>
      <c r="L3540" s="27">
        <v>81</v>
      </c>
      <c r="M3540" s="27">
        <v>400</v>
      </c>
      <c r="N3540" s="27">
        <v>3.1</v>
      </c>
      <c r="O3540" s="27">
        <v>2018</v>
      </c>
      <c r="P3540" s="27">
        <v>3</v>
      </c>
      <c r="Q3540" s="27">
        <v>25</v>
      </c>
      <c r="R3540" s="28">
        <f>DATE('Raw Data'!$O3540,'Raw Data'!$P3540,'Raw Data'!$Q3540)</f>
        <v>43184</v>
      </c>
      <c r="S3540" s="27" t="str">
        <f>CONCATENATE(MID('Raw Data'!$H3540,FIND("(",'Raw Data'!$H3540)+1,FIND(")",'Raw Data'!$H3540)-FIND("(",'Raw Data'!$H3540)-1),"",'Raw Data'!$M3540)</f>
        <v>Rs.400</v>
      </c>
      <c r="T3540" s="27">
        <f t="shared" si="55"/>
        <v>1</v>
      </c>
      <c r="U3540" s="29">
        <f>'Raw Data'!$M3540*'Raw Data'!$T3540</f>
        <v>400</v>
      </c>
    </row>
    <row r="3541" spans="1:21" x14ac:dyDescent="0.3">
      <c r="A3541" s="20">
        <v>18025093</v>
      </c>
      <c r="B3541" s="27" t="s">
        <v>7118</v>
      </c>
      <c r="C3541" s="27">
        <v>1</v>
      </c>
      <c r="D3541" s="27" t="str">
        <f>VLOOKUP('Raw Data'!$C3541,'country description'!$A$2:$B$16,2,0)</f>
        <v>India</v>
      </c>
      <c r="E3541" s="27" t="s">
        <v>14</v>
      </c>
      <c r="F3541" s="27" t="s">
        <v>7119</v>
      </c>
      <c r="G3541" s="27" t="s">
        <v>599</v>
      </c>
      <c r="H3541" s="27" t="s">
        <v>18</v>
      </c>
      <c r="I3541" s="27" t="s">
        <v>19</v>
      </c>
      <c r="J3541" s="27" t="s">
        <v>19</v>
      </c>
      <c r="K3541" s="27">
        <v>1</v>
      </c>
      <c r="L3541" s="27">
        <v>4</v>
      </c>
      <c r="M3541" s="27">
        <v>400</v>
      </c>
      <c r="N3541" s="27">
        <v>2.9</v>
      </c>
      <c r="O3541" s="27">
        <v>2012</v>
      </c>
      <c r="P3541" s="27">
        <v>3</v>
      </c>
      <c r="Q3541" s="27">
        <v>11</v>
      </c>
      <c r="R3541" s="28">
        <f>DATE('Raw Data'!$O3541,'Raw Data'!$P3541,'Raw Data'!$Q3541)</f>
        <v>40979</v>
      </c>
      <c r="S3541" s="27" t="str">
        <f>CONCATENATE(MID('Raw Data'!$H3541,FIND("(",'Raw Data'!$H3541)+1,FIND(")",'Raw Data'!$H3541)-FIND("(",'Raw Data'!$H3541)-1),"",'Raw Data'!$M3541)</f>
        <v>Rs.400</v>
      </c>
      <c r="T3541" s="27">
        <f t="shared" si="55"/>
        <v>1</v>
      </c>
      <c r="U3541" s="29">
        <f>'Raw Data'!$M3541*'Raw Data'!$T3541</f>
        <v>400</v>
      </c>
    </row>
    <row r="3542" spans="1:21" x14ac:dyDescent="0.3">
      <c r="A3542" s="20">
        <v>18247005</v>
      </c>
      <c r="B3542" s="27" t="s">
        <v>7120</v>
      </c>
      <c r="C3542" s="27">
        <v>1</v>
      </c>
      <c r="D3542" s="27" t="str">
        <f>VLOOKUP('Raw Data'!$C3542,'country description'!$A$2:$B$16,2,0)</f>
        <v>India</v>
      </c>
      <c r="E3542" s="27" t="s">
        <v>14</v>
      </c>
      <c r="F3542" s="27" t="s">
        <v>7121</v>
      </c>
      <c r="G3542" s="27" t="s">
        <v>749</v>
      </c>
      <c r="H3542" s="27" t="s">
        <v>18</v>
      </c>
      <c r="I3542" s="27" t="s">
        <v>19</v>
      </c>
      <c r="J3542" s="27" t="s">
        <v>19</v>
      </c>
      <c r="K3542" s="27">
        <v>1</v>
      </c>
      <c r="L3542" s="27">
        <v>20</v>
      </c>
      <c r="M3542" s="27">
        <v>400</v>
      </c>
      <c r="N3542" s="27">
        <v>3.6</v>
      </c>
      <c r="O3542" s="27">
        <v>2013</v>
      </c>
      <c r="P3542" s="27">
        <v>3</v>
      </c>
      <c r="Q3542" s="27">
        <v>9</v>
      </c>
      <c r="R3542" s="28">
        <f>DATE('Raw Data'!$O3542,'Raw Data'!$P3542,'Raw Data'!$Q3542)</f>
        <v>41342</v>
      </c>
      <c r="S3542" s="27" t="str">
        <f>CONCATENATE(MID('Raw Data'!$H3542,FIND("(",'Raw Data'!$H3542)+1,FIND(")",'Raw Data'!$H3542)-FIND("(",'Raw Data'!$H3542)-1),"",'Raw Data'!$M3542)</f>
        <v>Rs.400</v>
      </c>
      <c r="T3542" s="27">
        <f t="shared" si="55"/>
        <v>1</v>
      </c>
      <c r="U3542" s="29">
        <f>'Raw Data'!$M3542*'Raw Data'!$T3542</f>
        <v>400</v>
      </c>
    </row>
    <row r="3543" spans="1:21" x14ac:dyDescent="0.3">
      <c r="A3543" s="20">
        <v>18363051</v>
      </c>
      <c r="B3543" s="27" t="s">
        <v>7122</v>
      </c>
      <c r="C3543" s="27">
        <v>1</v>
      </c>
      <c r="D3543" s="27" t="str">
        <f>VLOOKUP('Raw Data'!$C3543,'country description'!$A$2:$B$16,2,0)</f>
        <v>India</v>
      </c>
      <c r="E3543" s="27" t="s">
        <v>14</v>
      </c>
      <c r="F3543" s="27" t="s">
        <v>7123</v>
      </c>
      <c r="G3543" s="27" t="s">
        <v>390</v>
      </c>
      <c r="H3543" s="27" t="s">
        <v>18</v>
      </c>
      <c r="I3543" s="27" t="s">
        <v>19</v>
      </c>
      <c r="J3543" s="27" t="s">
        <v>19</v>
      </c>
      <c r="K3543" s="27">
        <v>1</v>
      </c>
      <c r="L3543" s="27">
        <v>1</v>
      </c>
      <c r="M3543" s="27">
        <v>400</v>
      </c>
      <c r="N3543" s="27">
        <v>1</v>
      </c>
      <c r="O3543" s="27">
        <v>2012</v>
      </c>
      <c r="P3543" s="27">
        <v>3</v>
      </c>
      <c r="Q3543" s="27">
        <v>19</v>
      </c>
      <c r="R3543" s="28">
        <f>DATE('Raw Data'!$O3543,'Raw Data'!$P3543,'Raw Data'!$Q3543)</f>
        <v>40987</v>
      </c>
      <c r="S3543" s="27" t="str">
        <f>CONCATENATE(MID('Raw Data'!$H3543,FIND("(",'Raw Data'!$H3543)+1,FIND(")",'Raw Data'!$H3543)-FIND("(",'Raw Data'!$H3543)-1),"",'Raw Data'!$M3543)</f>
        <v>Rs.400</v>
      </c>
      <c r="T3543" s="27">
        <f t="shared" si="55"/>
        <v>1</v>
      </c>
      <c r="U3543" s="29">
        <f>'Raw Data'!$M3543*'Raw Data'!$T3543</f>
        <v>400</v>
      </c>
    </row>
    <row r="3544" spans="1:21" x14ac:dyDescent="0.3">
      <c r="A3544" s="20">
        <v>2870</v>
      </c>
      <c r="B3544" s="27" t="s">
        <v>6058</v>
      </c>
      <c r="C3544" s="27">
        <v>1</v>
      </c>
      <c r="D3544" s="27" t="str">
        <f>VLOOKUP('Raw Data'!$C3544,'country description'!$A$2:$B$16,2,0)</f>
        <v>India</v>
      </c>
      <c r="E3544" s="27" t="s">
        <v>14</v>
      </c>
      <c r="F3544" s="27" t="s">
        <v>7124</v>
      </c>
      <c r="G3544" s="27" t="s">
        <v>566</v>
      </c>
      <c r="H3544" s="27" t="s">
        <v>18</v>
      </c>
      <c r="I3544" s="27" t="s">
        <v>19</v>
      </c>
      <c r="J3544" s="27" t="s">
        <v>19</v>
      </c>
      <c r="K3544" s="27">
        <v>1</v>
      </c>
      <c r="L3544" s="27">
        <v>86</v>
      </c>
      <c r="M3544" s="27">
        <v>400</v>
      </c>
      <c r="N3544" s="27">
        <v>3.3</v>
      </c>
      <c r="O3544" s="27">
        <v>2016</v>
      </c>
      <c r="P3544" s="27">
        <v>3</v>
      </c>
      <c r="Q3544" s="27">
        <v>24</v>
      </c>
      <c r="R3544" s="28">
        <f>DATE('Raw Data'!$O3544,'Raw Data'!$P3544,'Raw Data'!$Q3544)</f>
        <v>42453</v>
      </c>
      <c r="S3544" s="27" t="str">
        <f>CONCATENATE(MID('Raw Data'!$H3544,FIND("(",'Raw Data'!$H3544)+1,FIND(")",'Raw Data'!$H3544)-FIND("(",'Raw Data'!$H3544)-1),"",'Raw Data'!$M3544)</f>
        <v>Rs.400</v>
      </c>
      <c r="T3544" s="27">
        <f t="shared" si="55"/>
        <v>1</v>
      </c>
      <c r="U3544" s="29">
        <f>'Raw Data'!$M3544*'Raw Data'!$T3544</f>
        <v>400</v>
      </c>
    </row>
    <row r="3545" spans="1:21" x14ac:dyDescent="0.3">
      <c r="A3545" s="20">
        <v>308332</v>
      </c>
      <c r="B3545" s="27" t="s">
        <v>7125</v>
      </c>
      <c r="C3545" s="27">
        <v>1</v>
      </c>
      <c r="D3545" s="27" t="str">
        <f>VLOOKUP('Raw Data'!$C3545,'country description'!$A$2:$B$16,2,0)</f>
        <v>India</v>
      </c>
      <c r="E3545" s="27" t="s">
        <v>14</v>
      </c>
      <c r="F3545" s="27" t="s">
        <v>7126</v>
      </c>
      <c r="G3545" s="27" t="s">
        <v>7127</v>
      </c>
      <c r="H3545" s="27" t="s">
        <v>18</v>
      </c>
      <c r="I3545" s="27" t="s">
        <v>19</v>
      </c>
      <c r="J3545" s="27" t="s">
        <v>19</v>
      </c>
      <c r="K3545" s="27">
        <v>1</v>
      </c>
      <c r="L3545" s="27">
        <v>16</v>
      </c>
      <c r="M3545" s="27">
        <v>400</v>
      </c>
      <c r="N3545" s="27">
        <v>2.7</v>
      </c>
      <c r="O3545" s="27">
        <v>2010</v>
      </c>
      <c r="P3545" s="27">
        <v>3</v>
      </c>
      <c r="Q3545" s="27">
        <v>19</v>
      </c>
      <c r="R3545" s="28">
        <f>DATE('Raw Data'!$O3545,'Raw Data'!$P3545,'Raw Data'!$Q3545)</f>
        <v>40256</v>
      </c>
      <c r="S3545" s="27" t="str">
        <f>CONCATENATE(MID('Raw Data'!$H3545,FIND("(",'Raw Data'!$H3545)+1,FIND(")",'Raw Data'!$H3545)-FIND("(",'Raw Data'!$H3545)-1),"",'Raw Data'!$M3545)</f>
        <v>Rs.400</v>
      </c>
      <c r="T3545" s="27">
        <f t="shared" si="55"/>
        <v>1</v>
      </c>
      <c r="U3545" s="29">
        <f>'Raw Data'!$M3545*'Raw Data'!$T3545</f>
        <v>400</v>
      </c>
    </row>
    <row r="3546" spans="1:21" x14ac:dyDescent="0.3">
      <c r="A3546" s="20">
        <v>18282040</v>
      </c>
      <c r="B3546" s="27" t="s">
        <v>6783</v>
      </c>
      <c r="C3546" s="27">
        <v>1</v>
      </c>
      <c r="D3546" s="27" t="str">
        <f>VLOOKUP('Raw Data'!$C3546,'country description'!$A$2:$B$16,2,0)</f>
        <v>India</v>
      </c>
      <c r="E3546" s="27" t="s">
        <v>14</v>
      </c>
      <c r="F3546" s="27" t="s">
        <v>7128</v>
      </c>
      <c r="G3546" s="27" t="s">
        <v>919</v>
      </c>
      <c r="H3546" s="27" t="s">
        <v>18</v>
      </c>
      <c r="I3546" s="27" t="s">
        <v>19</v>
      </c>
      <c r="J3546" s="27" t="s">
        <v>19</v>
      </c>
      <c r="K3546" s="27">
        <v>1</v>
      </c>
      <c r="L3546" s="27">
        <v>19</v>
      </c>
      <c r="M3546" s="27">
        <v>400</v>
      </c>
      <c r="N3546" s="27">
        <v>3.2</v>
      </c>
      <c r="O3546" s="27">
        <v>2013</v>
      </c>
      <c r="P3546" s="27">
        <v>3</v>
      </c>
      <c r="Q3546" s="27">
        <v>28</v>
      </c>
      <c r="R3546" s="28">
        <f>DATE('Raw Data'!$O3546,'Raw Data'!$P3546,'Raw Data'!$Q3546)</f>
        <v>41361</v>
      </c>
      <c r="S3546" s="27" t="str">
        <f>CONCATENATE(MID('Raw Data'!$H3546,FIND("(",'Raw Data'!$H3546)+1,FIND(")",'Raw Data'!$H3546)-FIND("(",'Raw Data'!$H3546)-1),"",'Raw Data'!$M3546)</f>
        <v>Rs.400</v>
      </c>
      <c r="T3546" s="27">
        <f t="shared" si="55"/>
        <v>1</v>
      </c>
      <c r="U3546" s="29">
        <f>'Raw Data'!$M3546*'Raw Data'!$T3546</f>
        <v>400</v>
      </c>
    </row>
    <row r="3547" spans="1:21" x14ac:dyDescent="0.3">
      <c r="A3547" s="20">
        <v>5645</v>
      </c>
      <c r="B3547" s="27" t="s">
        <v>7129</v>
      </c>
      <c r="C3547" s="27">
        <v>1</v>
      </c>
      <c r="D3547" s="27" t="str">
        <f>VLOOKUP('Raw Data'!$C3547,'country description'!$A$2:$B$16,2,0)</f>
        <v>India</v>
      </c>
      <c r="E3547" s="27" t="s">
        <v>14</v>
      </c>
      <c r="F3547" s="27" t="s">
        <v>7130</v>
      </c>
      <c r="G3547" s="27" t="s">
        <v>475</v>
      </c>
      <c r="H3547" s="27" t="s">
        <v>18</v>
      </c>
      <c r="I3547" s="27" t="s">
        <v>19</v>
      </c>
      <c r="J3547" s="27" t="s">
        <v>19</v>
      </c>
      <c r="K3547" s="27">
        <v>1</v>
      </c>
      <c r="L3547" s="27">
        <v>53</v>
      </c>
      <c r="M3547" s="27">
        <v>400</v>
      </c>
      <c r="N3547" s="27">
        <v>2.8</v>
      </c>
      <c r="O3547" s="27">
        <v>2012</v>
      </c>
      <c r="P3547" s="27">
        <v>3</v>
      </c>
      <c r="Q3547" s="27">
        <v>8</v>
      </c>
      <c r="R3547" s="28">
        <f>DATE('Raw Data'!$O3547,'Raw Data'!$P3547,'Raw Data'!$Q3547)</f>
        <v>40976</v>
      </c>
      <c r="S3547" s="27" t="str">
        <f>CONCATENATE(MID('Raw Data'!$H3547,FIND("(",'Raw Data'!$H3547)+1,FIND(")",'Raw Data'!$H3547)-FIND("(",'Raw Data'!$H3547)-1),"",'Raw Data'!$M3547)</f>
        <v>Rs.400</v>
      </c>
      <c r="T3547" s="27">
        <f t="shared" si="55"/>
        <v>1</v>
      </c>
      <c r="U3547" s="29">
        <f>'Raw Data'!$M3547*'Raw Data'!$T3547</f>
        <v>400</v>
      </c>
    </row>
    <row r="3548" spans="1:21" x14ac:dyDescent="0.3">
      <c r="A3548" s="20">
        <v>309685</v>
      </c>
      <c r="B3548" s="27" t="s">
        <v>6809</v>
      </c>
      <c r="C3548" s="27">
        <v>1</v>
      </c>
      <c r="D3548" s="27" t="str">
        <f>VLOOKUP('Raw Data'!$C3548,'country description'!$A$2:$B$16,2,0)</f>
        <v>India</v>
      </c>
      <c r="E3548" s="27" t="s">
        <v>14</v>
      </c>
      <c r="F3548" s="27" t="s">
        <v>7131</v>
      </c>
      <c r="G3548" s="27" t="s">
        <v>6970</v>
      </c>
      <c r="H3548" s="27" t="s">
        <v>18</v>
      </c>
      <c r="I3548" s="27" t="s">
        <v>19</v>
      </c>
      <c r="J3548" s="27" t="s">
        <v>19</v>
      </c>
      <c r="K3548" s="27">
        <v>1</v>
      </c>
      <c r="L3548" s="27">
        <v>63</v>
      </c>
      <c r="M3548" s="27">
        <v>400</v>
      </c>
      <c r="N3548" s="27">
        <v>2.8</v>
      </c>
      <c r="O3548" s="27">
        <v>2018</v>
      </c>
      <c r="P3548" s="27">
        <v>3</v>
      </c>
      <c r="Q3548" s="27">
        <v>4</v>
      </c>
      <c r="R3548" s="28">
        <f>DATE('Raw Data'!$O3548,'Raw Data'!$P3548,'Raw Data'!$Q3548)</f>
        <v>43163</v>
      </c>
      <c r="S3548" s="27" t="str">
        <f>CONCATENATE(MID('Raw Data'!$H3548,FIND("(",'Raw Data'!$H3548)+1,FIND(")",'Raw Data'!$H3548)-FIND("(",'Raw Data'!$H3548)-1),"",'Raw Data'!$M3548)</f>
        <v>Rs.400</v>
      </c>
      <c r="T3548" s="27">
        <f t="shared" si="55"/>
        <v>1</v>
      </c>
      <c r="U3548" s="29">
        <f>'Raw Data'!$M3548*'Raw Data'!$T3548</f>
        <v>400</v>
      </c>
    </row>
    <row r="3549" spans="1:21" x14ac:dyDescent="0.3">
      <c r="A3549" s="20">
        <v>18477957</v>
      </c>
      <c r="B3549" s="27" t="s">
        <v>726</v>
      </c>
      <c r="C3549" s="27">
        <v>1</v>
      </c>
      <c r="D3549" s="27" t="str">
        <f>VLOOKUP('Raw Data'!$C3549,'country description'!$A$2:$B$16,2,0)</f>
        <v>India</v>
      </c>
      <c r="E3549" s="27" t="s">
        <v>14</v>
      </c>
      <c r="F3549" s="27" t="s">
        <v>7132</v>
      </c>
      <c r="G3549" s="27" t="s">
        <v>727</v>
      </c>
      <c r="H3549" s="27" t="s">
        <v>18</v>
      </c>
      <c r="I3549" s="27" t="s">
        <v>19</v>
      </c>
      <c r="J3549" s="27" t="s">
        <v>19</v>
      </c>
      <c r="K3549" s="27">
        <v>1</v>
      </c>
      <c r="L3549" s="27">
        <v>6</v>
      </c>
      <c r="M3549" s="27">
        <v>400</v>
      </c>
      <c r="N3549" s="27">
        <v>2.9</v>
      </c>
      <c r="O3549" s="27">
        <v>2010</v>
      </c>
      <c r="P3549" s="27">
        <v>3</v>
      </c>
      <c r="Q3549" s="27">
        <v>8</v>
      </c>
      <c r="R3549" s="28">
        <f>DATE('Raw Data'!$O3549,'Raw Data'!$P3549,'Raw Data'!$Q3549)</f>
        <v>40245</v>
      </c>
      <c r="S3549" s="27" t="str">
        <f>CONCATENATE(MID('Raw Data'!$H3549,FIND("(",'Raw Data'!$H3549)+1,FIND(")",'Raw Data'!$H3549)-FIND("(",'Raw Data'!$H3549)-1),"",'Raw Data'!$M3549)</f>
        <v>Rs.400</v>
      </c>
      <c r="T3549" s="27">
        <f t="shared" si="55"/>
        <v>1</v>
      </c>
      <c r="U3549" s="29">
        <f>'Raw Data'!$M3549*'Raw Data'!$T3549</f>
        <v>400</v>
      </c>
    </row>
    <row r="3550" spans="1:21" x14ac:dyDescent="0.3">
      <c r="A3550" s="20">
        <v>312327</v>
      </c>
      <c r="B3550" s="27" t="s">
        <v>7133</v>
      </c>
      <c r="C3550" s="27">
        <v>1</v>
      </c>
      <c r="D3550" s="27" t="str">
        <f>VLOOKUP('Raw Data'!$C3550,'country description'!$A$2:$B$16,2,0)</f>
        <v>India</v>
      </c>
      <c r="E3550" s="27" t="s">
        <v>14</v>
      </c>
      <c r="F3550" s="27" t="s">
        <v>7134</v>
      </c>
      <c r="G3550" s="27" t="s">
        <v>455</v>
      </c>
      <c r="H3550" s="27" t="s">
        <v>18</v>
      </c>
      <c r="I3550" s="27" t="s">
        <v>19</v>
      </c>
      <c r="J3550" s="27" t="s">
        <v>19</v>
      </c>
      <c r="K3550" s="27">
        <v>1</v>
      </c>
      <c r="L3550" s="27">
        <v>13</v>
      </c>
      <c r="M3550" s="27">
        <v>400</v>
      </c>
      <c r="N3550" s="27">
        <v>3.1</v>
      </c>
      <c r="O3550" s="27">
        <v>2016</v>
      </c>
      <c r="P3550" s="27">
        <v>3</v>
      </c>
      <c r="Q3550" s="27">
        <v>24</v>
      </c>
      <c r="R3550" s="28">
        <f>DATE('Raw Data'!$O3550,'Raw Data'!$P3550,'Raw Data'!$Q3550)</f>
        <v>42453</v>
      </c>
      <c r="S3550" s="27" t="str">
        <f>CONCATENATE(MID('Raw Data'!$H3550,FIND("(",'Raw Data'!$H3550)+1,FIND(")",'Raw Data'!$H3550)-FIND("(",'Raw Data'!$H3550)-1),"",'Raw Data'!$M3550)</f>
        <v>Rs.400</v>
      </c>
      <c r="T3550" s="27">
        <f t="shared" si="55"/>
        <v>1</v>
      </c>
      <c r="U3550" s="29">
        <f>'Raw Data'!$M3550*'Raw Data'!$T3550</f>
        <v>400</v>
      </c>
    </row>
    <row r="3551" spans="1:21" x14ac:dyDescent="0.3">
      <c r="A3551" s="20">
        <v>8666</v>
      </c>
      <c r="B3551" s="27" t="s">
        <v>7135</v>
      </c>
      <c r="C3551" s="27">
        <v>1</v>
      </c>
      <c r="D3551" s="27" t="str">
        <f>VLOOKUP('Raw Data'!$C3551,'country description'!$A$2:$B$16,2,0)</f>
        <v>India</v>
      </c>
      <c r="E3551" s="27" t="s">
        <v>14</v>
      </c>
      <c r="F3551" s="27" t="s">
        <v>7136</v>
      </c>
      <c r="G3551" s="27" t="s">
        <v>566</v>
      </c>
      <c r="H3551" s="27" t="s">
        <v>18</v>
      </c>
      <c r="I3551" s="27" t="s">
        <v>19</v>
      </c>
      <c r="J3551" s="27" t="s">
        <v>24</v>
      </c>
      <c r="K3551" s="27">
        <v>1</v>
      </c>
      <c r="L3551" s="27">
        <v>84</v>
      </c>
      <c r="M3551" s="27">
        <v>400</v>
      </c>
      <c r="N3551" s="27">
        <v>2.7</v>
      </c>
      <c r="O3551" s="27">
        <v>2014</v>
      </c>
      <c r="P3551" s="27">
        <v>3</v>
      </c>
      <c r="Q3551" s="27">
        <v>9</v>
      </c>
      <c r="R3551" s="28">
        <f>DATE('Raw Data'!$O3551,'Raw Data'!$P3551,'Raw Data'!$Q3551)</f>
        <v>41707</v>
      </c>
      <c r="S3551" s="27" t="str">
        <f>CONCATENATE(MID('Raw Data'!$H3551,FIND("(",'Raw Data'!$H3551)+1,FIND(")",'Raw Data'!$H3551)-FIND("(",'Raw Data'!$H3551)-1),"",'Raw Data'!$M3551)</f>
        <v>Rs.400</v>
      </c>
      <c r="T3551" s="27">
        <f t="shared" si="55"/>
        <v>1</v>
      </c>
      <c r="U3551" s="29">
        <f>'Raw Data'!$M3551*'Raw Data'!$T3551</f>
        <v>400</v>
      </c>
    </row>
    <row r="3552" spans="1:21" x14ac:dyDescent="0.3">
      <c r="A3552" s="20">
        <v>18381646</v>
      </c>
      <c r="B3552" s="27" t="s">
        <v>7137</v>
      </c>
      <c r="C3552" s="27">
        <v>1</v>
      </c>
      <c r="D3552" s="27" t="str">
        <f>VLOOKUP('Raw Data'!$C3552,'country description'!$A$2:$B$16,2,0)</f>
        <v>India</v>
      </c>
      <c r="E3552" s="27" t="s">
        <v>14</v>
      </c>
      <c r="F3552" s="27" t="s">
        <v>7138</v>
      </c>
      <c r="G3552" s="27" t="s">
        <v>5264</v>
      </c>
      <c r="H3552" s="27" t="s">
        <v>18</v>
      </c>
      <c r="I3552" s="27" t="s">
        <v>19</v>
      </c>
      <c r="J3552" s="27" t="s">
        <v>24</v>
      </c>
      <c r="K3552" s="27">
        <v>1</v>
      </c>
      <c r="L3552" s="27">
        <v>27</v>
      </c>
      <c r="M3552" s="27">
        <v>400</v>
      </c>
      <c r="N3552" s="27">
        <v>3.5</v>
      </c>
      <c r="O3552" s="27">
        <v>2011</v>
      </c>
      <c r="P3552" s="27">
        <v>3</v>
      </c>
      <c r="Q3552" s="27">
        <v>26</v>
      </c>
      <c r="R3552" s="28">
        <f>DATE('Raw Data'!$O3552,'Raw Data'!$P3552,'Raw Data'!$Q3552)</f>
        <v>40628</v>
      </c>
      <c r="S3552" s="27" t="str">
        <f>CONCATENATE(MID('Raw Data'!$H3552,FIND("(",'Raw Data'!$H3552)+1,FIND(")",'Raw Data'!$H3552)-FIND("(",'Raw Data'!$H3552)-1),"",'Raw Data'!$M3552)</f>
        <v>Rs.400</v>
      </c>
      <c r="T3552" s="27">
        <f t="shared" si="55"/>
        <v>1</v>
      </c>
      <c r="U3552" s="29">
        <f>'Raw Data'!$M3552*'Raw Data'!$T3552</f>
        <v>400</v>
      </c>
    </row>
    <row r="3553" spans="1:21" x14ac:dyDescent="0.3">
      <c r="A3553" s="20">
        <v>312671</v>
      </c>
      <c r="B3553" s="27" t="s">
        <v>726</v>
      </c>
      <c r="C3553" s="27">
        <v>1</v>
      </c>
      <c r="D3553" s="27" t="str">
        <f>VLOOKUP('Raw Data'!$C3553,'country description'!$A$2:$B$16,2,0)</f>
        <v>India</v>
      </c>
      <c r="E3553" s="27" t="s">
        <v>14</v>
      </c>
      <c r="F3553" s="27" t="s">
        <v>7139</v>
      </c>
      <c r="G3553" s="27" t="s">
        <v>727</v>
      </c>
      <c r="H3553" s="27" t="s">
        <v>18</v>
      </c>
      <c r="I3553" s="27" t="s">
        <v>19</v>
      </c>
      <c r="J3553" s="27" t="s">
        <v>19</v>
      </c>
      <c r="K3553" s="27">
        <v>1</v>
      </c>
      <c r="L3553" s="27">
        <v>8</v>
      </c>
      <c r="M3553" s="27">
        <v>400</v>
      </c>
      <c r="N3553" s="27">
        <v>3.1</v>
      </c>
      <c r="O3553" s="27">
        <v>2017</v>
      </c>
      <c r="P3553" s="27">
        <v>3</v>
      </c>
      <c r="Q3553" s="27">
        <v>4</v>
      </c>
      <c r="R3553" s="28">
        <f>DATE('Raw Data'!$O3553,'Raw Data'!$P3553,'Raw Data'!$Q3553)</f>
        <v>42798</v>
      </c>
      <c r="S3553" s="27" t="str">
        <f>CONCATENATE(MID('Raw Data'!$H3553,FIND("(",'Raw Data'!$H3553)+1,FIND(")",'Raw Data'!$H3553)-FIND("(",'Raw Data'!$H3553)-1),"",'Raw Data'!$M3553)</f>
        <v>Rs.400</v>
      </c>
      <c r="T3553" s="27">
        <f t="shared" si="55"/>
        <v>1</v>
      </c>
      <c r="U3553" s="29">
        <f>'Raw Data'!$M3553*'Raw Data'!$T3553</f>
        <v>400</v>
      </c>
    </row>
    <row r="3554" spans="1:21" x14ac:dyDescent="0.3">
      <c r="A3554" s="20">
        <v>18332478</v>
      </c>
      <c r="B3554" s="27" t="s">
        <v>341</v>
      </c>
      <c r="C3554" s="27">
        <v>1</v>
      </c>
      <c r="D3554" s="27" t="str">
        <f>VLOOKUP('Raw Data'!$C3554,'country description'!$A$2:$B$16,2,0)</f>
        <v>India</v>
      </c>
      <c r="E3554" s="27" t="s">
        <v>14</v>
      </c>
      <c r="F3554" s="27" t="s">
        <v>7140</v>
      </c>
      <c r="G3554" s="27" t="s">
        <v>475</v>
      </c>
      <c r="H3554" s="27" t="s">
        <v>18</v>
      </c>
      <c r="I3554" s="27" t="s">
        <v>19</v>
      </c>
      <c r="J3554" s="27" t="s">
        <v>19</v>
      </c>
      <c r="K3554" s="27">
        <v>1</v>
      </c>
      <c r="L3554" s="27">
        <v>3</v>
      </c>
      <c r="M3554" s="27">
        <v>400</v>
      </c>
      <c r="N3554" s="27">
        <v>1</v>
      </c>
      <c r="O3554" s="27">
        <v>2013</v>
      </c>
      <c r="P3554" s="27">
        <v>3</v>
      </c>
      <c r="Q3554" s="27">
        <v>26</v>
      </c>
      <c r="R3554" s="28">
        <f>DATE('Raw Data'!$O3554,'Raw Data'!$P3554,'Raw Data'!$Q3554)</f>
        <v>41359</v>
      </c>
      <c r="S3554" s="27" t="str">
        <f>CONCATENATE(MID('Raw Data'!$H3554,FIND("(",'Raw Data'!$H3554)+1,FIND(")",'Raw Data'!$H3554)-FIND("(",'Raw Data'!$H3554)-1),"",'Raw Data'!$M3554)</f>
        <v>Rs.400</v>
      </c>
      <c r="T3554" s="27">
        <f t="shared" si="55"/>
        <v>1</v>
      </c>
      <c r="U3554" s="29">
        <f>'Raw Data'!$M3554*'Raw Data'!$T3554</f>
        <v>400</v>
      </c>
    </row>
    <row r="3555" spans="1:21" x14ac:dyDescent="0.3">
      <c r="A3555" s="20">
        <v>18423861</v>
      </c>
      <c r="B3555" s="27" t="s">
        <v>5379</v>
      </c>
      <c r="C3555" s="27">
        <v>1</v>
      </c>
      <c r="D3555" s="27" t="str">
        <f>VLOOKUP('Raw Data'!$C3555,'country description'!$A$2:$B$16,2,0)</f>
        <v>India</v>
      </c>
      <c r="E3555" s="27" t="s">
        <v>14</v>
      </c>
      <c r="F3555" s="27" t="s">
        <v>7141</v>
      </c>
      <c r="G3555" s="27" t="s">
        <v>393</v>
      </c>
      <c r="H3555" s="27" t="s">
        <v>18</v>
      </c>
      <c r="I3555" s="27" t="s">
        <v>19</v>
      </c>
      <c r="J3555" s="27" t="s">
        <v>19</v>
      </c>
      <c r="K3555" s="27">
        <v>1</v>
      </c>
      <c r="L3555" s="27">
        <v>1</v>
      </c>
      <c r="M3555" s="27">
        <v>400</v>
      </c>
      <c r="N3555" s="27">
        <v>1</v>
      </c>
      <c r="O3555" s="27">
        <v>2013</v>
      </c>
      <c r="P3555" s="27">
        <v>3</v>
      </c>
      <c r="Q3555" s="27">
        <v>25</v>
      </c>
      <c r="R3555" s="28">
        <f>DATE('Raw Data'!$O3555,'Raw Data'!$P3555,'Raw Data'!$Q3555)</f>
        <v>41358</v>
      </c>
      <c r="S3555" s="27" t="str">
        <f>CONCATENATE(MID('Raw Data'!$H3555,FIND("(",'Raw Data'!$H3555)+1,FIND(")",'Raw Data'!$H3555)-FIND("(",'Raw Data'!$H3555)-1),"",'Raw Data'!$M3555)</f>
        <v>Rs.400</v>
      </c>
      <c r="T3555" s="27">
        <f t="shared" si="55"/>
        <v>1</v>
      </c>
      <c r="U3555" s="29">
        <f>'Raw Data'!$M3555*'Raw Data'!$T3555</f>
        <v>400</v>
      </c>
    </row>
    <row r="3556" spans="1:21" x14ac:dyDescent="0.3">
      <c r="A3556" s="20">
        <v>18376510</v>
      </c>
      <c r="B3556" s="27" t="s">
        <v>6783</v>
      </c>
      <c r="C3556" s="27">
        <v>1</v>
      </c>
      <c r="D3556" s="27" t="str">
        <f>VLOOKUP('Raw Data'!$C3556,'country description'!$A$2:$B$16,2,0)</f>
        <v>India</v>
      </c>
      <c r="E3556" s="27" t="s">
        <v>14</v>
      </c>
      <c r="F3556" s="27" t="s">
        <v>7142</v>
      </c>
      <c r="G3556" s="27" t="s">
        <v>919</v>
      </c>
      <c r="H3556" s="27" t="s">
        <v>18</v>
      </c>
      <c r="I3556" s="27" t="s">
        <v>19</v>
      </c>
      <c r="J3556" s="27" t="s">
        <v>19</v>
      </c>
      <c r="K3556" s="27">
        <v>1</v>
      </c>
      <c r="L3556" s="27">
        <v>4</v>
      </c>
      <c r="M3556" s="27">
        <v>400</v>
      </c>
      <c r="N3556" s="27">
        <v>3.1</v>
      </c>
      <c r="O3556" s="27">
        <v>2014</v>
      </c>
      <c r="P3556" s="27">
        <v>3</v>
      </c>
      <c r="Q3556" s="27">
        <v>26</v>
      </c>
      <c r="R3556" s="28">
        <f>DATE('Raw Data'!$O3556,'Raw Data'!$P3556,'Raw Data'!$Q3556)</f>
        <v>41724</v>
      </c>
      <c r="S3556" s="27" t="str">
        <f>CONCATENATE(MID('Raw Data'!$H3556,FIND("(",'Raw Data'!$H3556)+1,FIND(")",'Raw Data'!$H3556)-FIND("(",'Raw Data'!$H3556)-1),"",'Raw Data'!$M3556)</f>
        <v>Rs.400</v>
      </c>
      <c r="T3556" s="27">
        <f t="shared" si="55"/>
        <v>1</v>
      </c>
      <c r="U3556" s="29">
        <f>'Raw Data'!$M3556*'Raw Data'!$T3556</f>
        <v>400</v>
      </c>
    </row>
    <row r="3557" spans="1:21" x14ac:dyDescent="0.3">
      <c r="A3557" s="20">
        <v>18350231</v>
      </c>
      <c r="B3557" s="27" t="s">
        <v>6783</v>
      </c>
      <c r="C3557" s="27">
        <v>1</v>
      </c>
      <c r="D3557" s="27" t="str">
        <f>VLOOKUP('Raw Data'!$C3557,'country description'!$A$2:$B$16,2,0)</f>
        <v>India</v>
      </c>
      <c r="E3557" s="27" t="s">
        <v>14</v>
      </c>
      <c r="F3557" s="27" t="s">
        <v>7143</v>
      </c>
      <c r="G3557" s="27" t="s">
        <v>919</v>
      </c>
      <c r="H3557" s="27" t="s">
        <v>18</v>
      </c>
      <c r="I3557" s="27" t="s">
        <v>19</v>
      </c>
      <c r="J3557" s="27" t="s">
        <v>19</v>
      </c>
      <c r="K3557" s="27">
        <v>1</v>
      </c>
      <c r="L3557" s="27">
        <v>37</v>
      </c>
      <c r="M3557" s="27">
        <v>400</v>
      </c>
      <c r="N3557" s="27">
        <v>3.8</v>
      </c>
      <c r="O3557" s="27">
        <v>2011</v>
      </c>
      <c r="P3557" s="27">
        <v>3</v>
      </c>
      <c r="Q3557" s="27">
        <v>8</v>
      </c>
      <c r="R3557" s="28">
        <f>DATE('Raw Data'!$O3557,'Raw Data'!$P3557,'Raw Data'!$Q3557)</f>
        <v>40610</v>
      </c>
      <c r="S3557" s="27" t="str">
        <f>CONCATENATE(MID('Raw Data'!$H3557,FIND("(",'Raw Data'!$H3557)+1,FIND(")",'Raw Data'!$H3557)-FIND("(",'Raw Data'!$H3557)-1),"",'Raw Data'!$M3557)</f>
        <v>Rs.400</v>
      </c>
      <c r="T3557" s="27">
        <f t="shared" si="55"/>
        <v>1</v>
      </c>
      <c r="U3557" s="29">
        <f>'Raw Data'!$M3557*'Raw Data'!$T3557</f>
        <v>400</v>
      </c>
    </row>
    <row r="3558" spans="1:21" x14ac:dyDescent="0.3">
      <c r="A3558" s="20">
        <v>18311958</v>
      </c>
      <c r="B3558" s="27" t="s">
        <v>6783</v>
      </c>
      <c r="C3558" s="27">
        <v>1</v>
      </c>
      <c r="D3558" s="27" t="str">
        <f>VLOOKUP('Raw Data'!$C3558,'country description'!$A$2:$B$16,2,0)</f>
        <v>India</v>
      </c>
      <c r="E3558" s="27" t="s">
        <v>14</v>
      </c>
      <c r="F3558" s="27" t="s">
        <v>7144</v>
      </c>
      <c r="G3558" s="27" t="s">
        <v>919</v>
      </c>
      <c r="H3558" s="27" t="s">
        <v>18</v>
      </c>
      <c r="I3558" s="27" t="s">
        <v>19</v>
      </c>
      <c r="J3558" s="27" t="s">
        <v>19</v>
      </c>
      <c r="K3558" s="27">
        <v>1</v>
      </c>
      <c r="L3558" s="27">
        <v>25</v>
      </c>
      <c r="M3558" s="27">
        <v>400</v>
      </c>
      <c r="N3558" s="27">
        <v>3.3</v>
      </c>
      <c r="O3558" s="27">
        <v>2014</v>
      </c>
      <c r="P3558" s="27">
        <v>3</v>
      </c>
      <c r="Q3558" s="27">
        <v>8</v>
      </c>
      <c r="R3558" s="28">
        <f>DATE('Raw Data'!$O3558,'Raw Data'!$P3558,'Raw Data'!$Q3558)</f>
        <v>41706</v>
      </c>
      <c r="S3558" s="27" t="str">
        <f>CONCATENATE(MID('Raw Data'!$H3558,FIND("(",'Raw Data'!$H3558)+1,FIND(")",'Raw Data'!$H3558)-FIND("(",'Raw Data'!$H3558)-1),"",'Raw Data'!$M3558)</f>
        <v>Rs.400</v>
      </c>
      <c r="T3558" s="27">
        <f t="shared" si="55"/>
        <v>1</v>
      </c>
      <c r="U3558" s="29">
        <f>'Raw Data'!$M3558*'Raw Data'!$T3558</f>
        <v>400</v>
      </c>
    </row>
    <row r="3559" spans="1:21" x14ac:dyDescent="0.3">
      <c r="A3559" s="20">
        <v>303849</v>
      </c>
      <c r="B3559" s="27" t="s">
        <v>7145</v>
      </c>
      <c r="C3559" s="27">
        <v>1</v>
      </c>
      <c r="D3559" s="27" t="str">
        <f>VLOOKUP('Raw Data'!$C3559,'country description'!$A$2:$B$16,2,0)</f>
        <v>India</v>
      </c>
      <c r="E3559" s="27" t="s">
        <v>14</v>
      </c>
      <c r="F3559" s="27" t="s">
        <v>7146</v>
      </c>
      <c r="G3559" s="27" t="s">
        <v>3878</v>
      </c>
      <c r="H3559" s="27" t="s">
        <v>18</v>
      </c>
      <c r="I3559" s="27" t="s">
        <v>19</v>
      </c>
      <c r="J3559" s="27" t="s">
        <v>19</v>
      </c>
      <c r="K3559" s="27">
        <v>1</v>
      </c>
      <c r="L3559" s="27">
        <v>741</v>
      </c>
      <c r="M3559" s="27">
        <v>400</v>
      </c>
      <c r="N3559" s="27">
        <v>4.2</v>
      </c>
      <c r="O3559" s="27">
        <v>2018</v>
      </c>
      <c r="P3559" s="27">
        <v>3</v>
      </c>
      <c r="Q3559" s="27">
        <v>16</v>
      </c>
      <c r="R3559" s="28">
        <f>DATE('Raw Data'!$O3559,'Raw Data'!$P3559,'Raw Data'!$Q3559)</f>
        <v>43175</v>
      </c>
      <c r="S3559" s="27" t="str">
        <f>CONCATENATE(MID('Raw Data'!$H3559,FIND("(",'Raw Data'!$H3559)+1,FIND(")",'Raw Data'!$H3559)-FIND("(",'Raw Data'!$H3559)-1),"",'Raw Data'!$M3559)</f>
        <v>Rs.400</v>
      </c>
      <c r="T3559" s="27">
        <f t="shared" si="55"/>
        <v>1</v>
      </c>
      <c r="U3559" s="29">
        <f>'Raw Data'!$M3559*'Raw Data'!$T3559</f>
        <v>400</v>
      </c>
    </row>
    <row r="3560" spans="1:21" x14ac:dyDescent="0.3">
      <c r="A3560" s="20">
        <v>2044</v>
      </c>
      <c r="B3560" s="27" t="s">
        <v>7147</v>
      </c>
      <c r="C3560" s="27">
        <v>1</v>
      </c>
      <c r="D3560" s="27" t="str">
        <f>VLOOKUP('Raw Data'!$C3560,'country description'!$A$2:$B$16,2,0)</f>
        <v>India</v>
      </c>
      <c r="E3560" s="27" t="s">
        <v>14</v>
      </c>
      <c r="F3560" s="27" t="s">
        <v>7148</v>
      </c>
      <c r="G3560" s="27" t="s">
        <v>7149</v>
      </c>
      <c r="H3560" s="27" t="s">
        <v>18</v>
      </c>
      <c r="I3560" s="27" t="s">
        <v>19</v>
      </c>
      <c r="J3560" s="27" t="s">
        <v>19</v>
      </c>
      <c r="K3560" s="27">
        <v>1</v>
      </c>
      <c r="L3560" s="27">
        <v>35</v>
      </c>
      <c r="M3560" s="27">
        <v>400</v>
      </c>
      <c r="N3560" s="27">
        <v>3.4</v>
      </c>
      <c r="O3560" s="27">
        <v>2015</v>
      </c>
      <c r="P3560" s="27">
        <v>3</v>
      </c>
      <c r="Q3560" s="27">
        <v>4</v>
      </c>
      <c r="R3560" s="28">
        <f>DATE('Raw Data'!$O3560,'Raw Data'!$P3560,'Raw Data'!$Q3560)</f>
        <v>42067</v>
      </c>
      <c r="S3560" s="27" t="str">
        <f>CONCATENATE(MID('Raw Data'!$H3560,FIND("(",'Raw Data'!$H3560)+1,FIND(")",'Raw Data'!$H3560)-FIND("(",'Raw Data'!$H3560)-1),"",'Raw Data'!$M3560)</f>
        <v>Rs.400</v>
      </c>
      <c r="T3560" s="27">
        <f t="shared" si="55"/>
        <v>1</v>
      </c>
      <c r="U3560" s="29">
        <f>'Raw Data'!$M3560*'Raw Data'!$T3560</f>
        <v>400</v>
      </c>
    </row>
    <row r="3561" spans="1:21" x14ac:dyDescent="0.3">
      <c r="A3561" s="20">
        <v>6094</v>
      </c>
      <c r="B3561" s="27" t="s">
        <v>7150</v>
      </c>
      <c r="C3561" s="27">
        <v>1</v>
      </c>
      <c r="D3561" s="27" t="str">
        <f>VLOOKUP('Raw Data'!$C3561,'country description'!$A$2:$B$16,2,0)</f>
        <v>India</v>
      </c>
      <c r="E3561" s="27" t="s">
        <v>14</v>
      </c>
      <c r="F3561" s="27" t="s">
        <v>7151</v>
      </c>
      <c r="G3561" s="27" t="s">
        <v>566</v>
      </c>
      <c r="H3561" s="27" t="s">
        <v>18</v>
      </c>
      <c r="I3561" s="27" t="s">
        <v>19</v>
      </c>
      <c r="J3561" s="27" t="s">
        <v>19</v>
      </c>
      <c r="K3561" s="27">
        <v>1</v>
      </c>
      <c r="L3561" s="27">
        <v>38</v>
      </c>
      <c r="M3561" s="27">
        <v>400</v>
      </c>
      <c r="N3561" s="27">
        <v>3.1</v>
      </c>
      <c r="O3561" s="27">
        <v>2018</v>
      </c>
      <c r="P3561" s="27">
        <v>2</v>
      </c>
      <c r="Q3561" s="27">
        <v>25</v>
      </c>
      <c r="R3561" s="28">
        <f>DATE('Raw Data'!$O3561,'Raw Data'!$P3561,'Raw Data'!$Q3561)</f>
        <v>43156</v>
      </c>
      <c r="S3561" s="27" t="str">
        <f>CONCATENATE(MID('Raw Data'!$H3561,FIND("(",'Raw Data'!$H3561)+1,FIND(")",'Raw Data'!$H3561)-FIND("(",'Raw Data'!$H3561)-1),"",'Raw Data'!$M3561)</f>
        <v>Rs.400</v>
      </c>
      <c r="T3561" s="27">
        <f t="shared" si="55"/>
        <v>1</v>
      </c>
      <c r="U3561" s="29">
        <f>'Raw Data'!$M3561*'Raw Data'!$T3561</f>
        <v>400</v>
      </c>
    </row>
    <row r="3562" spans="1:21" x14ac:dyDescent="0.3">
      <c r="A3562" s="20">
        <v>2288</v>
      </c>
      <c r="B3562" s="27" t="s">
        <v>7152</v>
      </c>
      <c r="C3562" s="27">
        <v>1</v>
      </c>
      <c r="D3562" s="27" t="str">
        <f>VLOOKUP('Raw Data'!$C3562,'country description'!$A$2:$B$16,2,0)</f>
        <v>India</v>
      </c>
      <c r="E3562" s="27" t="s">
        <v>14</v>
      </c>
      <c r="F3562" s="27" t="s">
        <v>7153</v>
      </c>
      <c r="G3562" s="27" t="s">
        <v>7154</v>
      </c>
      <c r="H3562" s="27" t="s">
        <v>18</v>
      </c>
      <c r="I3562" s="27" t="s">
        <v>19</v>
      </c>
      <c r="J3562" s="27" t="s">
        <v>19</v>
      </c>
      <c r="K3562" s="27">
        <v>1</v>
      </c>
      <c r="L3562" s="27">
        <v>45</v>
      </c>
      <c r="M3562" s="27">
        <v>400</v>
      </c>
      <c r="N3562" s="27">
        <v>3.2</v>
      </c>
      <c r="O3562" s="27">
        <v>2017</v>
      </c>
      <c r="P3562" s="27">
        <v>2</v>
      </c>
      <c r="Q3562" s="27">
        <v>13</v>
      </c>
      <c r="R3562" s="28">
        <f>DATE('Raw Data'!$O3562,'Raw Data'!$P3562,'Raw Data'!$Q3562)</f>
        <v>42779</v>
      </c>
      <c r="S3562" s="27" t="str">
        <f>CONCATENATE(MID('Raw Data'!$H3562,FIND("(",'Raw Data'!$H3562)+1,FIND(")",'Raw Data'!$H3562)-FIND("(",'Raw Data'!$H3562)-1),"",'Raw Data'!$M3562)</f>
        <v>Rs.400</v>
      </c>
      <c r="T3562" s="27">
        <f t="shared" si="55"/>
        <v>1</v>
      </c>
      <c r="U3562" s="29">
        <f>'Raw Data'!$M3562*'Raw Data'!$T3562</f>
        <v>400</v>
      </c>
    </row>
    <row r="3563" spans="1:21" x14ac:dyDescent="0.3">
      <c r="A3563" s="20">
        <v>7256</v>
      </c>
      <c r="B3563" s="27" t="s">
        <v>7108</v>
      </c>
      <c r="C3563" s="27">
        <v>1</v>
      </c>
      <c r="D3563" s="27" t="str">
        <f>VLOOKUP('Raw Data'!$C3563,'country description'!$A$2:$B$16,2,0)</f>
        <v>India</v>
      </c>
      <c r="E3563" s="27" t="s">
        <v>14</v>
      </c>
      <c r="F3563" s="27" t="s">
        <v>3247</v>
      </c>
      <c r="G3563" s="27" t="s">
        <v>3878</v>
      </c>
      <c r="H3563" s="27" t="s">
        <v>18</v>
      </c>
      <c r="I3563" s="27" t="s">
        <v>19</v>
      </c>
      <c r="J3563" s="27" t="s">
        <v>24</v>
      </c>
      <c r="K3563" s="27">
        <v>1</v>
      </c>
      <c r="L3563" s="27">
        <v>159</v>
      </c>
      <c r="M3563" s="27">
        <v>400</v>
      </c>
      <c r="N3563" s="27">
        <v>3.8</v>
      </c>
      <c r="O3563" s="27">
        <v>2017</v>
      </c>
      <c r="P3563" s="27">
        <v>2</v>
      </c>
      <c r="Q3563" s="27">
        <v>11</v>
      </c>
      <c r="R3563" s="28">
        <f>DATE('Raw Data'!$O3563,'Raw Data'!$P3563,'Raw Data'!$Q3563)</f>
        <v>42777</v>
      </c>
      <c r="S3563" s="27" t="str">
        <f>CONCATENATE(MID('Raw Data'!$H3563,FIND("(",'Raw Data'!$H3563)+1,FIND(")",'Raw Data'!$H3563)-FIND("(",'Raw Data'!$H3563)-1),"",'Raw Data'!$M3563)</f>
        <v>Rs.400</v>
      </c>
      <c r="T3563" s="27">
        <f t="shared" si="55"/>
        <v>1</v>
      </c>
      <c r="U3563" s="29">
        <f>'Raw Data'!$M3563*'Raw Data'!$T3563</f>
        <v>400</v>
      </c>
    </row>
    <row r="3564" spans="1:21" x14ac:dyDescent="0.3">
      <c r="A3564" s="20">
        <v>18358157</v>
      </c>
      <c r="B3564" s="27" t="s">
        <v>7155</v>
      </c>
      <c r="C3564" s="27">
        <v>1</v>
      </c>
      <c r="D3564" s="27" t="str">
        <f>VLOOKUP('Raw Data'!$C3564,'country description'!$A$2:$B$16,2,0)</f>
        <v>India</v>
      </c>
      <c r="E3564" s="27" t="s">
        <v>14</v>
      </c>
      <c r="F3564" s="27" t="s">
        <v>7156</v>
      </c>
      <c r="G3564" s="27" t="s">
        <v>4696</v>
      </c>
      <c r="H3564" s="27" t="s">
        <v>18</v>
      </c>
      <c r="I3564" s="27" t="s">
        <v>19</v>
      </c>
      <c r="J3564" s="27" t="s">
        <v>24</v>
      </c>
      <c r="K3564" s="27">
        <v>1</v>
      </c>
      <c r="L3564" s="27">
        <v>17</v>
      </c>
      <c r="M3564" s="27">
        <v>400</v>
      </c>
      <c r="N3564" s="27">
        <v>3.4</v>
      </c>
      <c r="O3564" s="27">
        <v>2017</v>
      </c>
      <c r="P3564" s="27">
        <v>2</v>
      </c>
      <c r="Q3564" s="27">
        <v>12</v>
      </c>
      <c r="R3564" s="28">
        <f>DATE('Raw Data'!$O3564,'Raw Data'!$P3564,'Raw Data'!$Q3564)</f>
        <v>42778</v>
      </c>
      <c r="S3564" s="27" t="str">
        <f>CONCATENATE(MID('Raw Data'!$H3564,FIND("(",'Raw Data'!$H3564)+1,FIND(")",'Raw Data'!$H3564)-FIND("(",'Raw Data'!$H3564)-1),"",'Raw Data'!$M3564)</f>
        <v>Rs.400</v>
      </c>
      <c r="T3564" s="27">
        <f t="shared" si="55"/>
        <v>1</v>
      </c>
      <c r="U3564" s="29">
        <f>'Raw Data'!$M3564*'Raw Data'!$T3564</f>
        <v>400</v>
      </c>
    </row>
    <row r="3565" spans="1:21" x14ac:dyDescent="0.3">
      <c r="A3565" s="20">
        <v>310794</v>
      </c>
      <c r="B3565" s="27" t="s">
        <v>6753</v>
      </c>
      <c r="C3565" s="27">
        <v>1</v>
      </c>
      <c r="D3565" s="27" t="str">
        <f>VLOOKUP('Raw Data'!$C3565,'country description'!$A$2:$B$16,2,0)</f>
        <v>India</v>
      </c>
      <c r="E3565" s="27" t="s">
        <v>14</v>
      </c>
      <c r="F3565" s="27" t="s">
        <v>7157</v>
      </c>
      <c r="G3565" s="27" t="s">
        <v>704</v>
      </c>
      <c r="H3565" s="27" t="s">
        <v>18</v>
      </c>
      <c r="I3565" s="27" t="s">
        <v>19</v>
      </c>
      <c r="J3565" s="27" t="s">
        <v>19</v>
      </c>
      <c r="K3565" s="27">
        <v>1</v>
      </c>
      <c r="L3565" s="27">
        <v>4</v>
      </c>
      <c r="M3565" s="27">
        <v>400</v>
      </c>
      <c r="N3565" s="27">
        <v>2.9</v>
      </c>
      <c r="O3565" s="27">
        <v>2010</v>
      </c>
      <c r="P3565" s="27">
        <v>2</v>
      </c>
      <c r="Q3565" s="27">
        <v>5</v>
      </c>
      <c r="R3565" s="28">
        <f>DATE('Raw Data'!$O3565,'Raw Data'!$P3565,'Raw Data'!$Q3565)</f>
        <v>40214</v>
      </c>
      <c r="S3565" s="27" t="str">
        <f>CONCATENATE(MID('Raw Data'!$H3565,FIND("(",'Raw Data'!$H3565)+1,FIND(")",'Raw Data'!$H3565)-FIND("(",'Raw Data'!$H3565)-1),"",'Raw Data'!$M3565)</f>
        <v>Rs.400</v>
      </c>
      <c r="T3565" s="27">
        <f t="shared" si="55"/>
        <v>1</v>
      </c>
      <c r="U3565" s="29">
        <f>'Raw Data'!$M3565*'Raw Data'!$T3565</f>
        <v>400</v>
      </c>
    </row>
    <row r="3566" spans="1:21" x14ac:dyDescent="0.3">
      <c r="A3566" s="20">
        <v>3979</v>
      </c>
      <c r="B3566" s="27" t="s">
        <v>7158</v>
      </c>
      <c r="C3566" s="27">
        <v>1</v>
      </c>
      <c r="D3566" s="27" t="str">
        <f>VLOOKUP('Raw Data'!$C3566,'country description'!$A$2:$B$16,2,0)</f>
        <v>India</v>
      </c>
      <c r="E3566" s="27" t="s">
        <v>14</v>
      </c>
      <c r="F3566" s="27" t="s">
        <v>7159</v>
      </c>
      <c r="G3566" s="27" t="s">
        <v>704</v>
      </c>
      <c r="H3566" s="27" t="s">
        <v>18</v>
      </c>
      <c r="I3566" s="27" t="s">
        <v>19</v>
      </c>
      <c r="J3566" s="27" t="s">
        <v>19</v>
      </c>
      <c r="K3566" s="27">
        <v>1</v>
      </c>
      <c r="L3566" s="27">
        <v>31</v>
      </c>
      <c r="M3566" s="27">
        <v>400</v>
      </c>
      <c r="N3566" s="27">
        <v>3.3</v>
      </c>
      <c r="O3566" s="27">
        <v>2013</v>
      </c>
      <c r="P3566" s="27">
        <v>2</v>
      </c>
      <c r="Q3566" s="27">
        <v>5</v>
      </c>
      <c r="R3566" s="28">
        <f>DATE('Raw Data'!$O3566,'Raw Data'!$P3566,'Raw Data'!$Q3566)</f>
        <v>41310</v>
      </c>
      <c r="S3566" s="27" t="str">
        <f>CONCATENATE(MID('Raw Data'!$H3566,FIND("(",'Raw Data'!$H3566)+1,FIND(")",'Raw Data'!$H3566)-FIND("(",'Raw Data'!$H3566)-1),"",'Raw Data'!$M3566)</f>
        <v>Rs.400</v>
      </c>
      <c r="T3566" s="27">
        <f t="shared" si="55"/>
        <v>1</v>
      </c>
      <c r="U3566" s="29">
        <f>'Raw Data'!$M3566*'Raw Data'!$T3566</f>
        <v>400</v>
      </c>
    </row>
    <row r="3567" spans="1:21" x14ac:dyDescent="0.3">
      <c r="A3567" s="20">
        <v>18361745</v>
      </c>
      <c r="B3567" s="27" t="s">
        <v>6753</v>
      </c>
      <c r="C3567" s="27">
        <v>1</v>
      </c>
      <c r="D3567" s="27" t="str">
        <f>VLOOKUP('Raw Data'!$C3567,'country description'!$A$2:$B$16,2,0)</f>
        <v>India</v>
      </c>
      <c r="E3567" s="27" t="s">
        <v>14</v>
      </c>
      <c r="F3567" s="27" t="s">
        <v>7160</v>
      </c>
      <c r="G3567" s="27" t="s">
        <v>704</v>
      </c>
      <c r="H3567" s="27" t="s">
        <v>18</v>
      </c>
      <c r="I3567" s="27" t="s">
        <v>19</v>
      </c>
      <c r="J3567" s="27" t="s">
        <v>19</v>
      </c>
      <c r="K3567" s="27">
        <v>1</v>
      </c>
      <c r="L3567" s="27">
        <v>1</v>
      </c>
      <c r="M3567" s="27">
        <v>400</v>
      </c>
      <c r="N3567" s="27">
        <v>1</v>
      </c>
      <c r="O3567" s="27">
        <v>2011</v>
      </c>
      <c r="P3567" s="27">
        <v>2</v>
      </c>
      <c r="Q3567" s="27">
        <v>10</v>
      </c>
      <c r="R3567" s="28">
        <f>DATE('Raw Data'!$O3567,'Raw Data'!$P3567,'Raw Data'!$Q3567)</f>
        <v>40584</v>
      </c>
      <c r="S3567" s="27" t="str">
        <f>CONCATENATE(MID('Raw Data'!$H3567,FIND("(",'Raw Data'!$H3567)+1,FIND(")",'Raw Data'!$H3567)-FIND("(",'Raw Data'!$H3567)-1),"",'Raw Data'!$M3567)</f>
        <v>Rs.400</v>
      </c>
      <c r="T3567" s="27">
        <f t="shared" si="55"/>
        <v>1</v>
      </c>
      <c r="U3567" s="29">
        <f>'Raw Data'!$M3567*'Raw Data'!$T3567</f>
        <v>400</v>
      </c>
    </row>
    <row r="3568" spans="1:21" x14ac:dyDescent="0.3">
      <c r="A3568" s="20">
        <v>18439029</v>
      </c>
      <c r="B3568" s="27" t="s">
        <v>7161</v>
      </c>
      <c r="C3568" s="27">
        <v>1</v>
      </c>
      <c r="D3568" s="27" t="str">
        <f>VLOOKUP('Raw Data'!$C3568,'country description'!$A$2:$B$16,2,0)</f>
        <v>India</v>
      </c>
      <c r="E3568" s="27" t="s">
        <v>14</v>
      </c>
      <c r="F3568" s="27" t="s">
        <v>7162</v>
      </c>
      <c r="G3568" s="27" t="s">
        <v>7163</v>
      </c>
      <c r="H3568" s="27" t="s">
        <v>18</v>
      </c>
      <c r="I3568" s="27" t="s">
        <v>19</v>
      </c>
      <c r="J3568" s="27" t="s">
        <v>19</v>
      </c>
      <c r="K3568" s="27">
        <v>1</v>
      </c>
      <c r="L3568" s="27">
        <v>1</v>
      </c>
      <c r="M3568" s="27">
        <v>400</v>
      </c>
      <c r="N3568" s="27">
        <v>1</v>
      </c>
      <c r="O3568" s="27">
        <v>2010</v>
      </c>
      <c r="P3568" s="27">
        <v>2</v>
      </c>
      <c r="Q3568" s="27">
        <v>8</v>
      </c>
      <c r="R3568" s="28">
        <f>DATE('Raw Data'!$O3568,'Raw Data'!$P3568,'Raw Data'!$Q3568)</f>
        <v>40217</v>
      </c>
      <c r="S3568" s="27" t="str">
        <f>CONCATENATE(MID('Raw Data'!$H3568,FIND("(",'Raw Data'!$H3568)+1,FIND(")",'Raw Data'!$H3568)-FIND("(",'Raw Data'!$H3568)-1),"",'Raw Data'!$M3568)</f>
        <v>Rs.400</v>
      </c>
      <c r="T3568" s="27">
        <f t="shared" si="55"/>
        <v>1</v>
      </c>
      <c r="U3568" s="29">
        <f>'Raw Data'!$M3568*'Raw Data'!$T3568</f>
        <v>400</v>
      </c>
    </row>
    <row r="3569" spans="1:21" x14ac:dyDescent="0.3">
      <c r="A3569" s="20">
        <v>8619</v>
      </c>
      <c r="B3569" s="27" t="s">
        <v>7164</v>
      </c>
      <c r="C3569" s="27">
        <v>1</v>
      </c>
      <c r="D3569" s="27" t="str">
        <f>VLOOKUP('Raw Data'!$C3569,'country description'!$A$2:$B$16,2,0)</f>
        <v>India</v>
      </c>
      <c r="E3569" s="27" t="s">
        <v>14</v>
      </c>
      <c r="F3569" s="27" t="s">
        <v>7165</v>
      </c>
      <c r="G3569" s="27" t="s">
        <v>7166</v>
      </c>
      <c r="H3569" s="27" t="s">
        <v>18</v>
      </c>
      <c r="I3569" s="27" t="s">
        <v>19</v>
      </c>
      <c r="J3569" s="27" t="s">
        <v>24</v>
      </c>
      <c r="K3569" s="27">
        <v>1</v>
      </c>
      <c r="L3569" s="27">
        <v>166</v>
      </c>
      <c r="M3569" s="27">
        <v>400</v>
      </c>
      <c r="N3569" s="27">
        <v>2.4</v>
      </c>
      <c r="O3569" s="27">
        <v>2018</v>
      </c>
      <c r="P3569" s="27">
        <v>2</v>
      </c>
      <c r="Q3569" s="27">
        <v>7</v>
      </c>
      <c r="R3569" s="28">
        <f>DATE('Raw Data'!$O3569,'Raw Data'!$P3569,'Raw Data'!$Q3569)</f>
        <v>43138</v>
      </c>
      <c r="S3569" s="27" t="str">
        <f>CONCATENATE(MID('Raw Data'!$H3569,FIND("(",'Raw Data'!$H3569)+1,FIND(")",'Raw Data'!$H3569)-FIND("(",'Raw Data'!$H3569)-1),"",'Raw Data'!$M3569)</f>
        <v>Rs.400</v>
      </c>
      <c r="T3569" s="27">
        <f t="shared" si="55"/>
        <v>1</v>
      </c>
      <c r="U3569" s="29">
        <f>'Raw Data'!$M3569*'Raw Data'!$T3569</f>
        <v>400</v>
      </c>
    </row>
    <row r="3570" spans="1:21" x14ac:dyDescent="0.3">
      <c r="A3570" s="20">
        <v>18336488</v>
      </c>
      <c r="B3570" s="27" t="s">
        <v>7167</v>
      </c>
      <c r="C3570" s="27">
        <v>1</v>
      </c>
      <c r="D3570" s="27" t="str">
        <f>VLOOKUP('Raw Data'!$C3570,'country description'!$A$2:$B$16,2,0)</f>
        <v>India</v>
      </c>
      <c r="E3570" s="27" t="s">
        <v>14</v>
      </c>
      <c r="F3570" s="27" t="s">
        <v>7168</v>
      </c>
      <c r="G3570" s="27" t="s">
        <v>390</v>
      </c>
      <c r="H3570" s="27" t="s">
        <v>18</v>
      </c>
      <c r="I3570" s="27" t="s">
        <v>19</v>
      </c>
      <c r="J3570" s="27" t="s">
        <v>19</v>
      </c>
      <c r="K3570" s="27">
        <v>1</v>
      </c>
      <c r="L3570" s="27">
        <v>2</v>
      </c>
      <c r="M3570" s="27">
        <v>400</v>
      </c>
      <c r="N3570" s="27">
        <v>1</v>
      </c>
      <c r="O3570" s="27">
        <v>2014</v>
      </c>
      <c r="P3570" s="27">
        <v>2</v>
      </c>
      <c r="Q3570" s="27">
        <v>4</v>
      </c>
      <c r="R3570" s="28">
        <f>DATE('Raw Data'!$O3570,'Raw Data'!$P3570,'Raw Data'!$Q3570)</f>
        <v>41674</v>
      </c>
      <c r="S3570" s="27" t="str">
        <f>CONCATENATE(MID('Raw Data'!$H3570,FIND("(",'Raw Data'!$H3570)+1,FIND(")",'Raw Data'!$H3570)-FIND("(",'Raw Data'!$H3570)-1),"",'Raw Data'!$M3570)</f>
        <v>Rs.400</v>
      </c>
      <c r="T3570" s="27">
        <f t="shared" si="55"/>
        <v>1</v>
      </c>
      <c r="U3570" s="29">
        <f>'Raw Data'!$M3570*'Raw Data'!$T3570</f>
        <v>400</v>
      </c>
    </row>
    <row r="3571" spans="1:21" x14ac:dyDescent="0.3">
      <c r="A3571" s="20">
        <v>18463963</v>
      </c>
      <c r="B3571" s="27" t="s">
        <v>7169</v>
      </c>
      <c r="C3571" s="27">
        <v>1</v>
      </c>
      <c r="D3571" s="27" t="str">
        <f>VLOOKUP('Raw Data'!$C3571,'country description'!$A$2:$B$16,2,0)</f>
        <v>India</v>
      </c>
      <c r="E3571" s="27" t="s">
        <v>14</v>
      </c>
      <c r="F3571" s="27" t="s">
        <v>7170</v>
      </c>
      <c r="G3571" s="27" t="s">
        <v>7058</v>
      </c>
      <c r="H3571" s="27" t="s">
        <v>18</v>
      </c>
      <c r="I3571" s="27" t="s">
        <v>19</v>
      </c>
      <c r="J3571" s="27" t="s">
        <v>19</v>
      </c>
      <c r="K3571" s="27">
        <v>1</v>
      </c>
      <c r="L3571" s="27">
        <v>19</v>
      </c>
      <c r="M3571" s="27">
        <v>400</v>
      </c>
      <c r="N3571" s="27">
        <v>3.5</v>
      </c>
      <c r="O3571" s="27">
        <v>2014</v>
      </c>
      <c r="P3571" s="27">
        <v>2</v>
      </c>
      <c r="Q3571" s="27">
        <v>2</v>
      </c>
      <c r="R3571" s="28">
        <f>DATE('Raw Data'!$O3571,'Raw Data'!$P3571,'Raw Data'!$Q3571)</f>
        <v>41672</v>
      </c>
      <c r="S3571" s="27" t="str">
        <f>CONCATENATE(MID('Raw Data'!$H3571,FIND("(",'Raw Data'!$H3571)+1,FIND(")",'Raw Data'!$H3571)-FIND("(",'Raw Data'!$H3571)-1),"",'Raw Data'!$M3571)</f>
        <v>Rs.400</v>
      </c>
      <c r="T3571" s="27">
        <f t="shared" si="55"/>
        <v>1</v>
      </c>
      <c r="U3571" s="29">
        <f>'Raw Data'!$M3571*'Raw Data'!$T3571</f>
        <v>400</v>
      </c>
    </row>
    <row r="3572" spans="1:21" x14ac:dyDescent="0.3">
      <c r="A3572" s="20">
        <v>18376487</v>
      </c>
      <c r="B3572" s="27" t="s">
        <v>6783</v>
      </c>
      <c r="C3572" s="27">
        <v>1</v>
      </c>
      <c r="D3572" s="27" t="str">
        <f>VLOOKUP('Raw Data'!$C3572,'country description'!$A$2:$B$16,2,0)</f>
        <v>India</v>
      </c>
      <c r="E3572" s="27" t="s">
        <v>14</v>
      </c>
      <c r="F3572" s="27" t="s">
        <v>7171</v>
      </c>
      <c r="G3572" s="27" t="s">
        <v>919</v>
      </c>
      <c r="H3572" s="27" t="s">
        <v>18</v>
      </c>
      <c r="I3572" s="27" t="s">
        <v>19</v>
      </c>
      <c r="J3572" s="27" t="s">
        <v>19</v>
      </c>
      <c r="K3572" s="27">
        <v>1</v>
      </c>
      <c r="L3572" s="27">
        <v>10</v>
      </c>
      <c r="M3572" s="27">
        <v>400</v>
      </c>
      <c r="N3572" s="27">
        <v>3.2</v>
      </c>
      <c r="O3572" s="27">
        <v>2012</v>
      </c>
      <c r="P3572" s="27">
        <v>2</v>
      </c>
      <c r="Q3572" s="27">
        <v>21</v>
      </c>
      <c r="R3572" s="28">
        <f>DATE('Raw Data'!$O3572,'Raw Data'!$P3572,'Raw Data'!$Q3572)</f>
        <v>40960</v>
      </c>
      <c r="S3572" s="27" t="str">
        <f>CONCATENATE(MID('Raw Data'!$H3572,FIND("(",'Raw Data'!$H3572)+1,FIND(")",'Raw Data'!$H3572)-FIND("(",'Raw Data'!$H3572)-1),"",'Raw Data'!$M3572)</f>
        <v>Rs.400</v>
      </c>
      <c r="T3572" s="27">
        <f t="shared" si="55"/>
        <v>1</v>
      </c>
      <c r="U3572" s="29">
        <f>'Raw Data'!$M3572*'Raw Data'!$T3572</f>
        <v>400</v>
      </c>
    </row>
    <row r="3573" spans="1:21" x14ac:dyDescent="0.3">
      <c r="A3573" s="20">
        <v>6271</v>
      </c>
      <c r="B3573" s="27" t="s">
        <v>7172</v>
      </c>
      <c r="C3573" s="27">
        <v>1</v>
      </c>
      <c r="D3573" s="27" t="str">
        <f>VLOOKUP('Raw Data'!$C3573,'country description'!$A$2:$B$16,2,0)</f>
        <v>India</v>
      </c>
      <c r="E3573" s="27" t="s">
        <v>14</v>
      </c>
      <c r="F3573" s="27" t="s">
        <v>7173</v>
      </c>
      <c r="G3573" s="27" t="s">
        <v>434</v>
      </c>
      <c r="H3573" s="27" t="s">
        <v>18</v>
      </c>
      <c r="I3573" s="27" t="s">
        <v>19</v>
      </c>
      <c r="J3573" s="27" t="s">
        <v>19</v>
      </c>
      <c r="K3573" s="27">
        <v>1</v>
      </c>
      <c r="L3573" s="27">
        <v>79</v>
      </c>
      <c r="M3573" s="27">
        <v>400</v>
      </c>
      <c r="N3573" s="27">
        <v>3.7</v>
      </c>
      <c r="O3573" s="27">
        <v>2016</v>
      </c>
      <c r="P3573" s="27">
        <v>2</v>
      </c>
      <c r="Q3573" s="27">
        <v>13</v>
      </c>
      <c r="R3573" s="28">
        <f>DATE('Raw Data'!$O3573,'Raw Data'!$P3573,'Raw Data'!$Q3573)</f>
        <v>42413</v>
      </c>
      <c r="S3573" s="27" t="str">
        <f>CONCATENATE(MID('Raw Data'!$H3573,FIND("(",'Raw Data'!$H3573)+1,FIND(")",'Raw Data'!$H3573)-FIND("(",'Raw Data'!$H3573)-1),"",'Raw Data'!$M3573)</f>
        <v>Rs.400</v>
      </c>
      <c r="T3573" s="27">
        <f t="shared" si="55"/>
        <v>1</v>
      </c>
      <c r="U3573" s="29">
        <f>'Raw Data'!$M3573*'Raw Data'!$T3573</f>
        <v>400</v>
      </c>
    </row>
    <row r="3574" spans="1:21" x14ac:dyDescent="0.3">
      <c r="A3574" s="20">
        <v>18291212</v>
      </c>
      <c r="B3574" s="27" t="s">
        <v>7174</v>
      </c>
      <c r="C3574" s="27">
        <v>1</v>
      </c>
      <c r="D3574" s="27" t="str">
        <f>VLOOKUP('Raw Data'!$C3574,'country description'!$A$2:$B$16,2,0)</f>
        <v>India</v>
      </c>
      <c r="E3574" s="27" t="s">
        <v>14</v>
      </c>
      <c r="F3574" s="27" t="s">
        <v>7175</v>
      </c>
      <c r="G3574" s="27" t="s">
        <v>5991</v>
      </c>
      <c r="H3574" s="27" t="s">
        <v>18</v>
      </c>
      <c r="I3574" s="27" t="s">
        <v>19</v>
      </c>
      <c r="J3574" s="27" t="s">
        <v>19</v>
      </c>
      <c r="K3574" s="27">
        <v>1</v>
      </c>
      <c r="L3574" s="27">
        <v>34</v>
      </c>
      <c r="M3574" s="27">
        <v>400</v>
      </c>
      <c r="N3574" s="27">
        <v>2.8</v>
      </c>
      <c r="O3574" s="27">
        <v>2017</v>
      </c>
      <c r="P3574" s="27">
        <v>2</v>
      </c>
      <c r="Q3574" s="27">
        <v>3</v>
      </c>
      <c r="R3574" s="28">
        <f>DATE('Raw Data'!$O3574,'Raw Data'!$P3574,'Raw Data'!$Q3574)</f>
        <v>42769</v>
      </c>
      <c r="S3574" s="27" t="str">
        <f>CONCATENATE(MID('Raw Data'!$H3574,FIND("(",'Raw Data'!$H3574)+1,FIND(")",'Raw Data'!$H3574)-FIND("(",'Raw Data'!$H3574)-1),"",'Raw Data'!$M3574)</f>
        <v>Rs.400</v>
      </c>
      <c r="T3574" s="27">
        <f t="shared" si="55"/>
        <v>1</v>
      </c>
      <c r="U3574" s="29">
        <f>'Raw Data'!$M3574*'Raw Data'!$T3574</f>
        <v>400</v>
      </c>
    </row>
    <row r="3575" spans="1:21" x14ac:dyDescent="0.3">
      <c r="A3575" s="20">
        <v>584</v>
      </c>
      <c r="B3575" s="27" t="s">
        <v>4797</v>
      </c>
      <c r="C3575" s="27">
        <v>1</v>
      </c>
      <c r="D3575" s="27" t="str">
        <f>VLOOKUP('Raw Data'!$C3575,'country description'!$A$2:$B$16,2,0)</f>
        <v>India</v>
      </c>
      <c r="E3575" s="27" t="s">
        <v>14</v>
      </c>
      <c r="F3575" s="27" t="s">
        <v>7176</v>
      </c>
      <c r="G3575" s="27" t="s">
        <v>7177</v>
      </c>
      <c r="H3575" s="27" t="s">
        <v>18</v>
      </c>
      <c r="I3575" s="27" t="s">
        <v>19</v>
      </c>
      <c r="J3575" s="27" t="s">
        <v>24</v>
      </c>
      <c r="K3575" s="27">
        <v>1</v>
      </c>
      <c r="L3575" s="27">
        <v>121</v>
      </c>
      <c r="M3575" s="27">
        <v>400</v>
      </c>
      <c r="N3575" s="27">
        <v>2.1</v>
      </c>
      <c r="O3575" s="27">
        <v>2016</v>
      </c>
      <c r="P3575" s="27">
        <v>2</v>
      </c>
      <c r="Q3575" s="27">
        <v>27</v>
      </c>
      <c r="R3575" s="28">
        <f>DATE('Raw Data'!$O3575,'Raw Data'!$P3575,'Raw Data'!$Q3575)</f>
        <v>42427</v>
      </c>
      <c r="S3575" s="27" t="str">
        <f>CONCATENATE(MID('Raw Data'!$H3575,FIND("(",'Raw Data'!$H3575)+1,FIND(")",'Raw Data'!$H3575)-FIND("(",'Raw Data'!$H3575)-1),"",'Raw Data'!$M3575)</f>
        <v>Rs.400</v>
      </c>
      <c r="T3575" s="27">
        <f t="shared" si="55"/>
        <v>1</v>
      </c>
      <c r="U3575" s="29">
        <f>'Raw Data'!$M3575*'Raw Data'!$T3575</f>
        <v>400</v>
      </c>
    </row>
    <row r="3576" spans="1:21" x14ac:dyDescent="0.3">
      <c r="A3576" s="20">
        <v>18323144</v>
      </c>
      <c r="B3576" s="27" t="s">
        <v>7178</v>
      </c>
      <c r="C3576" s="27">
        <v>1</v>
      </c>
      <c r="D3576" s="27" t="str">
        <f>VLOOKUP('Raw Data'!$C3576,'country description'!$A$2:$B$16,2,0)</f>
        <v>India</v>
      </c>
      <c r="E3576" s="27" t="s">
        <v>14</v>
      </c>
      <c r="F3576" s="27" t="s">
        <v>7179</v>
      </c>
      <c r="G3576" s="27" t="s">
        <v>7180</v>
      </c>
      <c r="H3576" s="27" t="s">
        <v>18</v>
      </c>
      <c r="I3576" s="27" t="s">
        <v>19</v>
      </c>
      <c r="J3576" s="27" t="s">
        <v>19</v>
      </c>
      <c r="K3576" s="27">
        <v>1</v>
      </c>
      <c r="L3576" s="27">
        <v>13</v>
      </c>
      <c r="M3576" s="27">
        <v>400</v>
      </c>
      <c r="N3576" s="27">
        <v>3.2</v>
      </c>
      <c r="O3576" s="27">
        <v>2018</v>
      </c>
      <c r="P3576" s="27">
        <v>2</v>
      </c>
      <c r="Q3576" s="27">
        <v>3</v>
      </c>
      <c r="R3576" s="28">
        <f>DATE('Raw Data'!$O3576,'Raw Data'!$P3576,'Raw Data'!$Q3576)</f>
        <v>43134</v>
      </c>
      <c r="S3576" s="27" t="str">
        <f>CONCATENATE(MID('Raw Data'!$H3576,FIND("(",'Raw Data'!$H3576)+1,FIND(")",'Raw Data'!$H3576)-FIND("(",'Raw Data'!$H3576)-1),"",'Raw Data'!$M3576)</f>
        <v>Rs.400</v>
      </c>
      <c r="T3576" s="27">
        <f t="shared" si="55"/>
        <v>1</v>
      </c>
      <c r="U3576" s="29">
        <f>'Raw Data'!$M3576*'Raw Data'!$T3576</f>
        <v>400</v>
      </c>
    </row>
    <row r="3577" spans="1:21" x14ac:dyDescent="0.3">
      <c r="A3577" s="20">
        <v>18367984</v>
      </c>
      <c r="B3577" s="27" t="s">
        <v>7079</v>
      </c>
      <c r="C3577" s="27">
        <v>1</v>
      </c>
      <c r="D3577" s="27" t="str">
        <f>VLOOKUP('Raw Data'!$C3577,'country description'!$A$2:$B$16,2,0)</f>
        <v>India</v>
      </c>
      <c r="E3577" s="27" t="s">
        <v>14</v>
      </c>
      <c r="F3577" s="27" t="s">
        <v>7181</v>
      </c>
      <c r="G3577" s="27" t="s">
        <v>424</v>
      </c>
      <c r="H3577" s="27" t="s">
        <v>18</v>
      </c>
      <c r="I3577" s="27" t="s">
        <v>19</v>
      </c>
      <c r="J3577" s="27" t="s">
        <v>19</v>
      </c>
      <c r="K3577" s="27">
        <v>1</v>
      </c>
      <c r="L3577" s="27">
        <v>6</v>
      </c>
      <c r="M3577" s="27">
        <v>400</v>
      </c>
      <c r="N3577" s="27">
        <v>2.8</v>
      </c>
      <c r="O3577" s="27">
        <v>2014</v>
      </c>
      <c r="P3577" s="27">
        <v>2</v>
      </c>
      <c r="Q3577" s="27">
        <v>20</v>
      </c>
      <c r="R3577" s="28">
        <f>DATE('Raw Data'!$O3577,'Raw Data'!$P3577,'Raw Data'!$Q3577)</f>
        <v>41690</v>
      </c>
      <c r="S3577" s="27" t="str">
        <f>CONCATENATE(MID('Raw Data'!$H3577,FIND("(",'Raw Data'!$H3577)+1,FIND(")",'Raw Data'!$H3577)-FIND("(",'Raw Data'!$H3577)-1),"",'Raw Data'!$M3577)</f>
        <v>Rs.400</v>
      </c>
      <c r="T3577" s="27">
        <f t="shared" si="55"/>
        <v>1</v>
      </c>
      <c r="U3577" s="29">
        <f>'Raw Data'!$M3577*'Raw Data'!$T3577</f>
        <v>400</v>
      </c>
    </row>
    <row r="3578" spans="1:21" x14ac:dyDescent="0.3">
      <c r="A3578" s="20">
        <v>18358841</v>
      </c>
      <c r="B3578" s="27" t="s">
        <v>7182</v>
      </c>
      <c r="C3578" s="27">
        <v>1</v>
      </c>
      <c r="D3578" s="27" t="str">
        <f>VLOOKUP('Raw Data'!$C3578,'country description'!$A$2:$B$16,2,0)</f>
        <v>India</v>
      </c>
      <c r="E3578" s="27" t="s">
        <v>14</v>
      </c>
      <c r="F3578" s="27" t="s">
        <v>7183</v>
      </c>
      <c r="G3578" s="27" t="s">
        <v>6833</v>
      </c>
      <c r="H3578" s="27" t="s">
        <v>18</v>
      </c>
      <c r="I3578" s="27" t="s">
        <v>19</v>
      </c>
      <c r="J3578" s="27" t="s">
        <v>24</v>
      </c>
      <c r="K3578" s="27">
        <v>1</v>
      </c>
      <c r="L3578" s="27">
        <v>15</v>
      </c>
      <c r="M3578" s="27">
        <v>400</v>
      </c>
      <c r="N3578" s="27">
        <v>2.8</v>
      </c>
      <c r="O3578" s="27">
        <v>2018</v>
      </c>
      <c r="P3578" s="27">
        <v>2</v>
      </c>
      <c r="Q3578" s="27">
        <v>1</v>
      </c>
      <c r="R3578" s="28">
        <f>DATE('Raw Data'!$O3578,'Raw Data'!$P3578,'Raw Data'!$Q3578)</f>
        <v>43132</v>
      </c>
      <c r="S3578" s="27" t="str">
        <f>CONCATENATE(MID('Raw Data'!$H3578,FIND("(",'Raw Data'!$H3578)+1,FIND(")",'Raw Data'!$H3578)-FIND("(",'Raw Data'!$H3578)-1),"",'Raw Data'!$M3578)</f>
        <v>Rs.400</v>
      </c>
      <c r="T3578" s="27">
        <f t="shared" si="55"/>
        <v>1</v>
      </c>
      <c r="U3578" s="29">
        <f>'Raw Data'!$M3578*'Raw Data'!$T3578</f>
        <v>400</v>
      </c>
    </row>
    <row r="3579" spans="1:21" x14ac:dyDescent="0.3">
      <c r="A3579" s="20">
        <v>18037850</v>
      </c>
      <c r="B3579" s="27" t="s">
        <v>726</v>
      </c>
      <c r="C3579" s="27">
        <v>1</v>
      </c>
      <c r="D3579" s="27" t="str">
        <f>VLOOKUP('Raw Data'!$C3579,'country description'!$A$2:$B$16,2,0)</f>
        <v>India</v>
      </c>
      <c r="E3579" s="27" t="s">
        <v>14</v>
      </c>
      <c r="F3579" s="27" t="s">
        <v>7184</v>
      </c>
      <c r="G3579" s="27" t="s">
        <v>727</v>
      </c>
      <c r="H3579" s="27" t="s">
        <v>18</v>
      </c>
      <c r="I3579" s="27" t="s">
        <v>19</v>
      </c>
      <c r="J3579" s="27" t="s">
        <v>19</v>
      </c>
      <c r="K3579" s="27">
        <v>1</v>
      </c>
      <c r="L3579" s="27">
        <v>65</v>
      </c>
      <c r="M3579" s="27">
        <v>400</v>
      </c>
      <c r="N3579" s="27">
        <v>3.5</v>
      </c>
      <c r="O3579" s="27">
        <v>2013</v>
      </c>
      <c r="P3579" s="27">
        <v>2</v>
      </c>
      <c r="Q3579" s="27">
        <v>14</v>
      </c>
      <c r="R3579" s="28">
        <f>DATE('Raw Data'!$O3579,'Raw Data'!$P3579,'Raw Data'!$Q3579)</f>
        <v>41319</v>
      </c>
      <c r="S3579" s="27" t="str">
        <f>CONCATENATE(MID('Raw Data'!$H3579,FIND("(",'Raw Data'!$H3579)+1,FIND(")",'Raw Data'!$H3579)-FIND("(",'Raw Data'!$H3579)-1),"",'Raw Data'!$M3579)</f>
        <v>Rs.400</v>
      </c>
      <c r="T3579" s="27">
        <f t="shared" si="55"/>
        <v>1</v>
      </c>
      <c r="U3579" s="29">
        <f>'Raw Data'!$M3579*'Raw Data'!$T3579</f>
        <v>400</v>
      </c>
    </row>
    <row r="3580" spans="1:21" x14ac:dyDescent="0.3">
      <c r="A3580" s="20">
        <v>18464054</v>
      </c>
      <c r="B3580" s="27" t="s">
        <v>7185</v>
      </c>
      <c r="C3580" s="27">
        <v>1</v>
      </c>
      <c r="D3580" s="27" t="str">
        <f>VLOOKUP('Raw Data'!$C3580,'country description'!$A$2:$B$16,2,0)</f>
        <v>India</v>
      </c>
      <c r="E3580" s="27" t="s">
        <v>14</v>
      </c>
      <c r="F3580" s="27" t="s">
        <v>7186</v>
      </c>
      <c r="G3580" s="27" t="s">
        <v>424</v>
      </c>
      <c r="H3580" s="27" t="s">
        <v>18</v>
      </c>
      <c r="I3580" s="27" t="s">
        <v>19</v>
      </c>
      <c r="J3580" s="27" t="s">
        <v>19</v>
      </c>
      <c r="K3580" s="27">
        <v>1</v>
      </c>
      <c r="L3580" s="27">
        <v>27</v>
      </c>
      <c r="M3580" s="27">
        <v>400</v>
      </c>
      <c r="N3580" s="27">
        <v>3.6</v>
      </c>
      <c r="O3580" s="27">
        <v>2013</v>
      </c>
      <c r="P3580" s="27">
        <v>2</v>
      </c>
      <c r="Q3580" s="27">
        <v>27</v>
      </c>
      <c r="R3580" s="28">
        <f>DATE('Raw Data'!$O3580,'Raw Data'!$P3580,'Raw Data'!$Q3580)</f>
        <v>41332</v>
      </c>
      <c r="S3580" s="27" t="str">
        <f>CONCATENATE(MID('Raw Data'!$H3580,FIND("(",'Raw Data'!$H3580)+1,FIND(")",'Raw Data'!$H3580)-FIND("(",'Raw Data'!$H3580)-1),"",'Raw Data'!$M3580)</f>
        <v>Rs.400</v>
      </c>
      <c r="T3580" s="27">
        <f t="shared" si="55"/>
        <v>1</v>
      </c>
      <c r="U3580" s="29">
        <f>'Raw Data'!$M3580*'Raw Data'!$T3580</f>
        <v>400</v>
      </c>
    </row>
    <row r="3581" spans="1:21" x14ac:dyDescent="0.3">
      <c r="A3581" s="20">
        <v>18252395</v>
      </c>
      <c r="B3581" s="27" t="s">
        <v>7187</v>
      </c>
      <c r="C3581" s="27">
        <v>1</v>
      </c>
      <c r="D3581" s="27" t="str">
        <f>VLOOKUP('Raw Data'!$C3581,'country description'!$A$2:$B$16,2,0)</f>
        <v>India</v>
      </c>
      <c r="E3581" s="27" t="s">
        <v>14</v>
      </c>
      <c r="F3581" s="27" t="s">
        <v>7188</v>
      </c>
      <c r="G3581" s="27" t="s">
        <v>617</v>
      </c>
      <c r="H3581" s="27" t="s">
        <v>18</v>
      </c>
      <c r="I3581" s="27" t="s">
        <v>19</v>
      </c>
      <c r="J3581" s="27" t="s">
        <v>19</v>
      </c>
      <c r="K3581" s="27">
        <v>1</v>
      </c>
      <c r="L3581" s="27">
        <v>9</v>
      </c>
      <c r="M3581" s="27">
        <v>400</v>
      </c>
      <c r="N3581" s="27">
        <v>3.1</v>
      </c>
      <c r="O3581" s="27">
        <v>2016</v>
      </c>
      <c r="P3581" s="27">
        <v>2</v>
      </c>
      <c r="Q3581" s="27">
        <v>3</v>
      </c>
      <c r="R3581" s="28">
        <f>DATE('Raw Data'!$O3581,'Raw Data'!$P3581,'Raw Data'!$Q3581)</f>
        <v>42403</v>
      </c>
      <c r="S3581" s="27" t="str">
        <f>CONCATENATE(MID('Raw Data'!$H3581,FIND("(",'Raw Data'!$H3581)+1,FIND(")",'Raw Data'!$H3581)-FIND("(",'Raw Data'!$H3581)-1),"",'Raw Data'!$M3581)</f>
        <v>Rs.400</v>
      </c>
      <c r="T3581" s="27">
        <f t="shared" si="55"/>
        <v>1</v>
      </c>
      <c r="U3581" s="29">
        <f>'Raw Data'!$M3581*'Raw Data'!$T3581</f>
        <v>400</v>
      </c>
    </row>
    <row r="3582" spans="1:21" x14ac:dyDescent="0.3">
      <c r="A3582" s="20">
        <v>2383</v>
      </c>
      <c r="B3582" s="27" t="s">
        <v>7189</v>
      </c>
      <c r="C3582" s="27">
        <v>1</v>
      </c>
      <c r="D3582" s="27" t="str">
        <f>VLOOKUP('Raw Data'!$C3582,'country description'!$A$2:$B$16,2,0)</f>
        <v>India</v>
      </c>
      <c r="E3582" s="27" t="s">
        <v>14</v>
      </c>
      <c r="F3582" s="27" t="s">
        <v>7190</v>
      </c>
      <c r="G3582" s="27" t="s">
        <v>566</v>
      </c>
      <c r="H3582" s="27" t="s">
        <v>18</v>
      </c>
      <c r="I3582" s="27" t="s">
        <v>19</v>
      </c>
      <c r="J3582" s="27" t="s">
        <v>19</v>
      </c>
      <c r="K3582" s="27">
        <v>1</v>
      </c>
      <c r="L3582" s="27">
        <v>11</v>
      </c>
      <c r="M3582" s="27">
        <v>400</v>
      </c>
      <c r="N3582" s="27">
        <v>2.7</v>
      </c>
      <c r="O3582" s="27">
        <v>2018</v>
      </c>
      <c r="P3582" s="27">
        <v>2</v>
      </c>
      <c r="Q3582" s="27">
        <v>10</v>
      </c>
      <c r="R3582" s="28">
        <f>DATE('Raw Data'!$O3582,'Raw Data'!$P3582,'Raw Data'!$Q3582)</f>
        <v>43141</v>
      </c>
      <c r="S3582" s="27" t="str">
        <f>CONCATENATE(MID('Raw Data'!$H3582,FIND("(",'Raw Data'!$H3582)+1,FIND(")",'Raw Data'!$H3582)-FIND("(",'Raw Data'!$H3582)-1),"",'Raw Data'!$M3582)</f>
        <v>Rs.400</v>
      </c>
      <c r="T3582" s="27">
        <f t="shared" si="55"/>
        <v>1</v>
      </c>
      <c r="U3582" s="29">
        <f>'Raw Data'!$M3582*'Raw Data'!$T3582</f>
        <v>400</v>
      </c>
    </row>
    <row r="3583" spans="1:21" x14ac:dyDescent="0.3">
      <c r="A3583" s="20">
        <v>311364</v>
      </c>
      <c r="B3583" s="27" t="s">
        <v>7191</v>
      </c>
      <c r="C3583" s="27">
        <v>1</v>
      </c>
      <c r="D3583" s="27" t="str">
        <f>VLOOKUP('Raw Data'!$C3583,'country description'!$A$2:$B$16,2,0)</f>
        <v>India</v>
      </c>
      <c r="E3583" s="27" t="s">
        <v>14</v>
      </c>
      <c r="F3583" s="27" t="s">
        <v>7192</v>
      </c>
      <c r="G3583" s="27" t="s">
        <v>458</v>
      </c>
      <c r="H3583" s="27" t="s">
        <v>18</v>
      </c>
      <c r="I3583" s="27" t="s">
        <v>19</v>
      </c>
      <c r="J3583" s="27" t="s">
        <v>19</v>
      </c>
      <c r="K3583" s="27">
        <v>1</v>
      </c>
      <c r="L3583" s="27">
        <v>7</v>
      </c>
      <c r="M3583" s="27">
        <v>400</v>
      </c>
      <c r="N3583" s="27">
        <v>3</v>
      </c>
      <c r="O3583" s="27">
        <v>2012</v>
      </c>
      <c r="P3583" s="27">
        <v>2</v>
      </c>
      <c r="Q3583" s="27">
        <v>19</v>
      </c>
      <c r="R3583" s="28">
        <f>DATE('Raw Data'!$O3583,'Raw Data'!$P3583,'Raw Data'!$Q3583)</f>
        <v>40958</v>
      </c>
      <c r="S3583" s="27" t="str">
        <f>CONCATENATE(MID('Raw Data'!$H3583,FIND("(",'Raw Data'!$H3583)+1,FIND(")",'Raw Data'!$H3583)-FIND("(",'Raw Data'!$H3583)-1),"",'Raw Data'!$M3583)</f>
        <v>Rs.400</v>
      </c>
      <c r="T3583" s="27">
        <f t="shared" si="55"/>
        <v>1</v>
      </c>
      <c r="U3583" s="29">
        <f>'Raw Data'!$M3583*'Raw Data'!$T3583</f>
        <v>400</v>
      </c>
    </row>
    <row r="3584" spans="1:21" x14ac:dyDescent="0.3">
      <c r="A3584" s="20">
        <v>309167</v>
      </c>
      <c r="B3584" s="27" t="s">
        <v>7193</v>
      </c>
      <c r="C3584" s="27">
        <v>1</v>
      </c>
      <c r="D3584" s="27" t="str">
        <f>VLOOKUP('Raw Data'!$C3584,'country description'!$A$2:$B$16,2,0)</f>
        <v>India</v>
      </c>
      <c r="E3584" s="27" t="s">
        <v>14</v>
      </c>
      <c r="F3584" s="27" t="s">
        <v>7194</v>
      </c>
      <c r="G3584" s="27" t="s">
        <v>1089</v>
      </c>
      <c r="H3584" s="27" t="s">
        <v>18</v>
      </c>
      <c r="I3584" s="27" t="s">
        <v>19</v>
      </c>
      <c r="J3584" s="27" t="s">
        <v>19</v>
      </c>
      <c r="K3584" s="27">
        <v>1</v>
      </c>
      <c r="L3584" s="27">
        <v>10</v>
      </c>
      <c r="M3584" s="27">
        <v>400</v>
      </c>
      <c r="N3584" s="27">
        <v>3</v>
      </c>
      <c r="O3584" s="27">
        <v>2010</v>
      </c>
      <c r="P3584" s="27">
        <v>2</v>
      </c>
      <c r="Q3584" s="27">
        <v>4</v>
      </c>
      <c r="R3584" s="28">
        <f>DATE('Raw Data'!$O3584,'Raw Data'!$P3584,'Raw Data'!$Q3584)</f>
        <v>40213</v>
      </c>
      <c r="S3584" s="27" t="str">
        <f>CONCATENATE(MID('Raw Data'!$H3584,FIND("(",'Raw Data'!$H3584)+1,FIND(")",'Raw Data'!$H3584)-FIND("(",'Raw Data'!$H3584)-1),"",'Raw Data'!$M3584)</f>
        <v>Rs.400</v>
      </c>
      <c r="T3584" s="27">
        <f t="shared" si="55"/>
        <v>1</v>
      </c>
      <c r="U3584" s="29">
        <f>'Raw Data'!$M3584*'Raw Data'!$T3584</f>
        <v>400</v>
      </c>
    </row>
    <row r="3585" spans="1:21" x14ac:dyDescent="0.3">
      <c r="A3585" s="20">
        <v>307290</v>
      </c>
      <c r="B3585" s="27" t="s">
        <v>6753</v>
      </c>
      <c r="C3585" s="27">
        <v>1</v>
      </c>
      <c r="D3585" s="27" t="str">
        <f>VLOOKUP('Raw Data'!$C3585,'country description'!$A$2:$B$16,2,0)</f>
        <v>India</v>
      </c>
      <c r="E3585" s="27" t="s">
        <v>14</v>
      </c>
      <c r="F3585" s="27" t="s">
        <v>7195</v>
      </c>
      <c r="G3585" s="27" t="s">
        <v>704</v>
      </c>
      <c r="H3585" s="27" t="s">
        <v>18</v>
      </c>
      <c r="I3585" s="27" t="s">
        <v>19</v>
      </c>
      <c r="J3585" s="27" t="s">
        <v>19</v>
      </c>
      <c r="K3585" s="27">
        <v>1</v>
      </c>
      <c r="L3585" s="27">
        <v>10</v>
      </c>
      <c r="M3585" s="27">
        <v>400</v>
      </c>
      <c r="N3585" s="27">
        <v>2.9</v>
      </c>
      <c r="O3585" s="27">
        <v>2017</v>
      </c>
      <c r="P3585" s="27">
        <v>2</v>
      </c>
      <c r="Q3585" s="27">
        <v>4</v>
      </c>
      <c r="R3585" s="28">
        <f>DATE('Raw Data'!$O3585,'Raw Data'!$P3585,'Raw Data'!$Q3585)</f>
        <v>42770</v>
      </c>
      <c r="S3585" s="27" t="str">
        <f>CONCATENATE(MID('Raw Data'!$H3585,FIND("(",'Raw Data'!$H3585)+1,FIND(")",'Raw Data'!$H3585)-FIND("(",'Raw Data'!$H3585)-1),"",'Raw Data'!$M3585)</f>
        <v>Rs.400</v>
      </c>
      <c r="T3585" s="27">
        <f t="shared" si="55"/>
        <v>1</v>
      </c>
      <c r="U3585" s="29">
        <f>'Raw Data'!$M3585*'Raw Data'!$T3585</f>
        <v>400</v>
      </c>
    </row>
    <row r="3586" spans="1:21" x14ac:dyDescent="0.3">
      <c r="A3586" s="20">
        <v>18163893</v>
      </c>
      <c r="B3586" s="27" t="s">
        <v>7079</v>
      </c>
      <c r="C3586" s="27">
        <v>1</v>
      </c>
      <c r="D3586" s="27" t="str">
        <f>VLOOKUP('Raw Data'!$C3586,'country description'!$A$2:$B$16,2,0)</f>
        <v>India</v>
      </c>
      <c r="E3586" s="27" t="s">
        <v>14</v>
      </c>
      <c r="F3586" s="27" t="s">
        <v>7196</v>
      </c>
      <c r="G3586" s="27" t="s">
        <v>424</v>
      </c>
      <c r="H3586" s="27" t="s">
        <v>18</v>
      </c>
      <c r="I3586" s="27" t="s">
        <v>19</v>
      </c>
      <c r="J3586" s="27" t="s">
        <v>24</v>
      </c>
      <c r="K3586" s="27">
        <v>1</v>
      </c>
      <c r="L3586" s="27">
        <v>83</v>
      </c>
      <c r="M3586" s="27">
        <v>400</v>
      </c>
      <c r="N3586" s="27">
        <v>3.7</v>
      </c>
      <c r="O3586" s="27">
        <v>2014</v>
      </c>
      <c r="P3586" s="27">
        <v>2</v>
      </c>
      <c r="Q3586" s="27">
        <v>18</v>
      </c>
      <c r="R3586" s="28">
        <f>DATE('Raw Data'!$O3586,'Raw Data'!$P3586,'Raw Data'!$Q3586)</f>
        <v>41688</v>
      </c>
      <c r="S3586" s="27" t="str">
        <f>CONCATENATE(MID('Raw Data'!$H3586,FIND("(",'Raw Data'!$H3586)+1,FIND(")",'Raw Data'!$H3586)-FIND("(",'Raw Data'!$H3586)-1),"",'Raw Data'!$M3586)</f>
        <v>Rs.400</v>
      </c>
      <c r="T3586" s="27">
        <f t="shared" ref="T3586:T3649" si="56">VLOOKUP(D3586,$Y$4:$Z$18,2,0)</f>
        <v>1</v>
      </c>
      <c r="U3586" s="29">
        <f>'Raw Data'!$M3586*'Raw Data'!$T3586</f>
        <v>400</v>
      </c>
    </row>
    <row r="3587" spans="1:21" x14ac:dyDescent="0.3">
      <c r="A3587" s="20">
        <v>18384135</v>
      </c>
      <c r="B3587" s="27" t="s">
        <v>6783</v>
      </c>
      <c r="C3587" s="27">
        <v>1</v>
      </c>
      <c r="D3587" s="27" t="str">
        <f>VLOOKUP('Raw Data'!$C3587,'country description'!$A$2:$B$16,2,0)</f>
        <v>India</v>
      </c>
      <c r="E3587" s="27" t="s">
        <v>14</v>
      </c>
      <c r="F3587" s="27" t="s">
        <v>7197</v>
      </c>
      <c r="G3587" s="27" t="s">
        <v>919</v>
      </c>
      <c r="H3587" s="27" t="s">
        <v>18</v>
      </c>
      <c r="I3587" s="27" t="s">
        <v>19</v>
      </c>
      <c r="J3587" s="27" t="s">
        <v>19</v>
      </c>
      <c r="K3587" s="27">
        <v>1</v>
      </c>
      <c r="L3587" s="27">
        <v>5</v>
      </c>
      <c r="M3587" s="27">
        <v>400</v>
      </c>
      <c r="N3587" s="27">
        <v>3.1</v>
      </c>
      <c r="O3587" s="27">
        <v>2016</v>
      </c>
      <c r="P3587" s="27">
        <v>2</v>
      </c>
      <c r="Q3587" s="27">
        <v>8</v>
      </c>
      <c r="R3587" s="28">
        <f>DATE('Raw Data'!$O3587,'Raw Data'!$P3587,'Raw Data'!$Q3587)</f>
        <v>42408</v>
      </c>
      <c r="S3587" s="27" t="str">
        <f>CONCATENATE(MID('Raw Data'!$H3587,FIND("(",'Raw Data'!$H3587)+1,FIND(")",'Raw Data'!$H3587)-FIND("(",'Raw Data'!$H3587)-1),"",'Raw Data'!$M3587)</f>
        <v>Rs.400</v>
      </c>
      <c r="T3587" s="27">
        <f t="shared" si="56"/>
        <v>1</v>
      </c>
      <c r="U3587" s="29">
        <f>'Raw Data'!$M3587*'Raw Data'!$T3587</f>
        <v>400</v>
      </c>
    </row>
    <row r="3588" spans="1:21" x14ac:dyDescent="0.3">
      <c r="A3588" s="20">
        <v>17953940</v>
      </c>
      <c r="B3588" s="27" t="s">
        <v>7198</v>
      </c>
      <c r="C3588" s="27">
        <v>1</v>
      </c>
      <c r="D3588" s="27" t="str">
        <f>VLOOKUP('Raw Data'!$C3588,'country description'!$A$2:$B$16,2,0)</f>
        <v>India</v>
      </c>
      <c r="E3588" s="27" t="s">
        <v>14</v>
      </c>
      <c r="F3588" s="27" t="s">
        <v>7199</v>
      </c>
      <c r="G3588" s="27" t="s">
        <v>7200</v>
      </c>
      <c r="H3588" s="27" t="s">
        <v>18</v>
      </c>
      <c r="I3588" s="27" t="s">
        <v>19</v>
      </c>
      <c r="J3588" s="27" t="s">
        <v>19</v>
      </c>
      <c r="K3588" s="27">
        <v>1</v>
      </c>
      <c r="L3588" s="27">
        <v>95</v>
      </c>
      <c r="M3588" s="27">
        <v>400</v>
      </c>
      <c r="N3588" s="27">
        <v>3.5</v>
      </c>
      <c r="O3588" s="27">
        <v>2018</v>
      </c>
      <c r="P3588" s="27">
        <v>1</v>
      </c>
      <c r="Q3588" s="27">
        <v>8</v>
      </c>
      <c r="R3588" s="28">
        <f>DATE('Raw Data'!$O3588,'Raw Data'!$P3588,'Raw Data'!$Q3588)</f>
        <v>43108</v>
      </c>
      <c r="S3588" s="27" t="str">
        <f>CONCATENATE(MID('Raw Data'!$H3588,FIND("(",'Raw Data'!$H3588)+1,FIND(")",'Raw Data'!$H3588)-FIND("(",'Raw Data'!$H3588)-1),"",'Raw Data'!$M3588)</f>
        <v>Rs.400</v>
      </c>
      <c r="T3588" s="27">
        <f t="shared" si="56"/>
        <v>1</v>
      </c>
      <c r="U3588" s="29">
        <f>'Raw Data'!$M3588*'Raw Data'!$T3588</f>
        <v>400</v>
      </c>
    </row>
    <row r="3589" spans="1:21" x14ac:dyDescent="0.3">
      <c r="A3589" s="20">
        <v>18418273</v>
      </c>
      <c r="B3589" s="27" t="s">
        <v>7201</v>
      </c>
      <c r="C3589" s="27">
        <v>1</v>
      </c>
      <c r="D3589" s="27" t="str">
        <f>VLOOKUP('Raw Data'!$C3589,'country description'!$A$2:$B$16,2,0)</f>
        <v>India</v>
      </c>
      <c r="E3589" s="27" t="s">
        <v>14</v>
      </c>
      <c r="F3589" s="27" t="s">
        <v>7202</v>
      </c>
      <c r="G3589" s="27" t="s">
        <v>487</v>
      </c>
      <c r="H3589" s="27" t="s">
        <v>18</v>
      </c>
      <c r="I3589" s="27" t="s">
        <v>19</v>
      </c>
      <c r="J3589" s="27" t="s">
        <v>24</v>
      </c>
      <c r="K3589" s="27">
        <v>1</v>
      </c>
      <c r="L3589" s="27">
        <v>15</v>
      </c>
      <c r="M3589" s="27">
        <v>400</v>
      </c>
      <c r="N3589" s="27">
        <v>3.5</v>
      </c>
      <c r="O3589" s="27">
        <v>2010</v>
      </c>
      <c r="P3589" s="27">
        <v>1</v>
      </c>
      <c r="Q3589" s="27">
        <v>8</v>
      </c>
      <c r="R3589" s="28">
        <f>DATE('Raw Data'!$O3589,'Raw Data'!$P3589,'Raw Data'!$Q3589)</f>
        <v>40186</v>
      </c>
      <c r="S3589" s="27" t="str">
        <f>CONCATENATE(MID('Raw Data'!$H3589,FIND("(",'Raw Data'!$H3589)+1,FIND(")",'Raw Data'!$H3589)-FIND("(",'Raw Data'!$H3589)-1),"",'Raw Data'!$M3589)</f>
        <v>Rs.400</v>
      </c>
      <c r="T3589" s="27">
        <f t="shared" si="56"/>
        <v>1</v>
      </c>
      <c r="U3589" s="29">
        <f>'Raw Data'!$M3589*'Raw Data'!$T3589</f>
        <v>400</v>
      </c>
    </row>
    <row r="3590" spans="1:21" x14ac:dyDescent="0.3">
      <c r="A3590" s="20">
        <v>7770</v>
      </c>
      <c r="B3590" s="27" t="s">
        <v>7203</v>
      </c>
      <c r="C3590" s="27">
        <v>1</v>
      </c>
      <c r="D3590" s="27" t="str">
        <f>VLOOKUP('Raw Data'!$C3590,'country description'!$A$2:$B$16,2,0)</f>
        <v>India</v>
      </c>
      <c r="E3590" s="27" t="s">
        <v>14</v>
      </c>
      <c r="F3590" s="27" t="s">
        <v>7204</v>
      </c>
      <c r="G3590" s="27" t="s">
        <v>7205</v>
      </c>
      <c r="H3590" s="27" t="s">
        <v>18</v>
      </c>
      <c r="I3590" s="27" t="s">
        <v>19</v>
      </c>
      <c r="J3590" s="27" t="s">
        <v>19</v>
      </c>
      <c r="K3590" s="27">
        <v>1</v>
      </c>
      <c r="L3590" s="27">
        <v>69</v>
      </c>
      <c r="M3590" s="27">
        <v>400</v>
      </c>
      <c r="N3590" s="27">
        <v>3.4</v>
      </c>
      <c r="O3590" s="27">
        <v>2013</v>
      </c>
      <c r="P3590" s="27">
        <v>1</v>
      </c>
      <c r="Q3590" s="27">
        <v>11</v>
      </c>
      <c r="R3590" s="28">
        <f>DATE('Raw Data'!$O3590,'Raw Data'!$P3590,'Raw Data'!$Q3590)</f>
        <v>41285</v>
      </c>
      <c r="S3590" s="27" t="str">
        <f>CONCATENATE(MID('Raw Data'!$H3590,FIND("(",'Raw Data'!$H3590)+1,FIND(")",'Raw Data'!$H3590)-FIND("(",'Raw Data'!$H3590)-1),"",'Raw Data'!$M3590)</f>
        <v>Rs.400</v>
      </c>
      <c r="T3590" s="27">
        <f t="shared" si="56"/>
        <v>1</v>
      </c>
      <c r="U3590" s="29">
        <f>'Raw Data'!$M3590*'Raw Data'!$T3590</f>
        <v>400</v>
      </c>
    </row>
    <row r="3591" spans="1:21" x14ac:dyDescent="0.3">
      <c r="A3591" s="20">
        <v>18261188</v>
      </c>
      <c r="B3591" s="27" t="s">
        <v>1566</v>
      </c>
      <c r="C3591" s="27">
        <v>1</v>
      </c>
      <c r="D3591" s="27" t="str">
        <f>VLOOKUP('Raw Data'!$C3591,'country description'!$A$2:$B$16,2,0)</f>
        <v>India</v>
      </c>
      <c r="E3591" s="27" t="s">
        <v>14</v>
      </c>
      <c r="F3591" s="27" t="s">
        <v>3185</v>
      </c>
      <c r="G3591" s="27" t="s">
        <v>1568</v>
      </c>
      <c r="H3591" s="27" t="s">
        <v>18</v>
      </c>
      <c r="I3591" s="27" t="s">
        <v>19</v>
      </c>
      <c r="J3591" s="27" t="s">
        <v>24</v>
      </c>
      <c r="K3591" s="27">
        <v>1</v>
      </c>
      <c r="L3591" s="27">
        <v>106</v>
      </c>
      <c r="M3591" s="27">
        <v>400</v>
      </c>
      <c r="N3591" s="27">
        <v>3.6</v>
      </c>
      <c r="O3591" s="27">
        <v>2016</v>
      </c>
      <c r="P3591" s="27">
        <v>1</v>
      </c>
      <c r="Q3591" s="27">
        <v>28</v>
      </c>
      <c r="R3591" s="28">
        <f>DATE('Raw Data'!$O3591,'Raw Data'!$P3591,'Raw Data'!$Q3591)</f>
        <v>42397</v>
      </c>
      <c r="S3591" s="27" t="str">
        <f>CONCATENATE(MID('Raw Data'!$H3591,FIND("(",'Raw Data'!$H3591)+1,FIND(")",'Raw Data'!$H3591)-FIND("(",'Raw Data'!$H3591)-1),"",'Raw Data'!$M3591)</f>
        <v>Rs.400</v>
      </c>
      <c r="T3591" s="27">
        <f t="shared" si="56"/>
        <v>1</v>
      </c>
      <c r="U3591" s="29">
        <f>'Raw Data'!$M3591*'Raw Data'!$T3591</f>
        <v>400</v>
      </c>
    </row>
    <row r="3592" spans="1:21" x14ac:dyDescent="0.3">
      <c r="A3592" s="20">
        <v>18441790</v>
      </c>
      <c r="B3592" s="27" t="s">
        <v>6755</v>
      </c>
      <c r="C3592" s="27">
        <v>1</v>
      </c>
      <c r="D3592" s="27" t="str">
        <f>VLOOKUP('Raw Data'!$C3592,'country description'!$A$2:$B$16,2,0)</f>
        <v>India</v>
      </c>
      <c r="E3592" s="27" t="s">
        <v>14</v>
      </c>
      <c r="F3592" s="27" t="s">
        <v>4802</v>
      </c>
      <c r="G3592" s="27" t="s">
        <v>727</v>
      </c>
      <c r="H3592" s="27" t="s">
        <v>18</v>
      </c>
      <c r="I3592" s="27" t="s">
        <v>19</v>
      </c>
      <c r="J3592" s="27" t="s">
        <v>19</v>
      </c>
      <c r="K3592" s="27">
        <v>1</v>
      </c>
      <c r="L3592" s="27">
        <v>1</v>
      </c>
      <c r="M3592" s="27">
        <v>400</v>
      </c>
      <c r="N3592" s="27">
        <v>1</v>
      </c>
      <c r="O3592" s="27">
        <v>2014</v>
      </c>
      <c r="P3592" s="27">
        <v>1</v>
      </c>
      <c r="Q3592" s="27">
        <v>4</v>
      </c>
      <c r="R3592" s="28">
        <f>DATE('Raw Data'!$O3592,'Raw Data'!$P3592,'Raw Data'!$Q3592)</f>
        <v>41643</v>
      </c>
      <c r="S3592" s="27" t="str">
        <f>CONCATENATE(MID('Raw Data'!$H3592,FIND("(",'Raw Data'!$H3592)+1,FIND(")",'Raw Data'!$H3592)-FIND("(",'Raw Data'!$H3592)-1),"",'Raw Data'!$M3592)</f>
        <v>Rs.400</v>
      </c>
      <c r="T3592" s="27">
        <f t="shared" si="56"/>
        <v>1</v>
      </c>
      <c r="U3592" s="29">
        <f>'Raw Data'!$M3592*'Raw Data'!$T3592</f>
        <v>400</v>
      </c>
    </row>
    <row r="3593" spans="1:21" x14ac:dyDescent="0.3">
      <c r="A3593" s="20">
        <v>18361754</v>
      </c>
      <c r="B3593" s="27" t="s">
        <v>7206</v>
      </c>
      <c r="C3593" s="27">
        <v>1</v>
      </c>
      <c r="D3593" s="27" t="str">
        <f>VLOOKUP('Raw Data'!$C3593,'country description'!$A$2:$B$16,2,0)</f>
        <v>India</v>
      </c>
      <c r="E3593" s="27" t="s">
        <v>14</v>
      </c>
      <c r="F3593" s="27" t="s">
        <v>7207</v>
      </c>
      <c r="G3593" s="27" t="s">
        <v>390</v>
      </c>
      <c r="H3593" s="27" t="s">
        <v>18</v>
      </c>
      <c r="I3593" s="27" t="s">
        <v>19</v>
      </c>
      <c r="J3593" s="27" t="s">
        <v>19</v>
      </c>
      <c r="K3593" s="27">
        <v>1</v>
      </c>
      <c r="L3593" s="27">
        <v>4</v>
      </c>
      <c r="M3593" s="27">
        <v>400</v>
      </c>
      <c r="N3593" s="27">
        <v>3</v>
      </c>
      <c r="O3593" s="27">
        <v>2011</v>
      </c>
      <c r="P3593" s="27">
        <v>1</v>
      </c>
      <c r="Q3593" s="27">
        <v>17</v>
      </c>
      <c r="R3593" s="28">
        <f>DATE('Raw Data'!$O3593,'Raw Data'!$P3593,'Raw Data'!$Q3593)</f>
        <v>40560</v>
      </c>
      <c r="S3593" s="27" t="str">
        <f>CONCATENATE(MID('Raw Data'!$H3593,FIND("(",'Raw Data'!$H3593)+1,FIND(")",'Raw Data'!$H3593)-FIND("(",'Raw Data'!$H3593)-1),"",'Raw Data'!$M3593)</f>
        <v>Rs.400</v>
      </c>
      <c r="T3593" s="27">
        <f t="shared" si="56"/>
        <v>1</v>
      </c>
      <c r="U3593" s="29">
        <f>'Raw Data'!$M3593*'Raw Data'!$T3593</f>
        <v>400</v>
      </c>
    </row>
    <row r="3594" spans="1:21" x14ac:dyDescent="0.3">
      <c r="A3594" s="20">
        <v>301448</v>
      </c>
      <c r="B3594" s="27" t="s">
        <v>7208</v>
      </c>
      <c r="C3594" s="27">
        <v>1</v>
      </c>
      <c r="D3594" s="27" t="str">
        <f>VLOOKUP('Raw Data'!$C3594,'country description'!$A$2:$B$16,2,0)</f>
        <v>India</v>
      </c>
      <c r="E3594" s="27" t="s">
        <v>14</v>
      </c>
      <c r="F3594" s="27" t="s">
        <v>7209</v>
      </c>
      <c r="G3594" s="27" t="s">
        <v>6960</v>
      </c>
      <c r="H3594" s="27" t="s">
        <v>18</v>
      </c>
      <c r="I3594" s="27" t="s">
        <v>19</v>
      </c>
      <c r="J3594" s="27" t="s">
        <v>19</v>
      </c>
      <c r="K3594" s="27">
        <v>1</v>
      </c>
      <c r="L3594" s="27">
        <v>108</v>
      </c>
      <c r="M3594" s="27">
        <v>400</v>
      </c>
      <c r="N3594" s="27">
        <v>3.9</v>
      </c>
      <c r="O3594" s="27">
        <v>2016</v>
      </c>
      <c r="P3594" s="27">
        <v>1</v>
      </c>
      <c r="Q3594" s="27">
        <v>1</v>
      </c>
      <c r="R3594" s="28">
        <f>DATE('Raw Data'!$O3594,'Raw Data'!$P3594,'Raw Data'!$Q3594)</f>
        <v>42370</v>
      </c>
      <c r="S3594" s="27" t="str">
        <f>CONCATENATE(MID('Raw Data'!$H3594,FIND("(",'Raw Data'!$H3594)+1,FIND(")",'Raw Data'!$H3594)-FIND("(",'Raw Data'!$H3594)-1),"",'Raw Data'!$M3594)</f>
        <v>Rs.400</v>
      </c>
      <c r="T3594" s="27">
        <f t="shared" si="56"/>
        <v>1</v>
      </c>
      <c r="U3594" s="29">
        <f>'Raw Data'!$M3594*'Raw Data'!$T3594</f>
        <v>400</v>
      </c>
    </row>
    <row r="3595" spans="1:21" x14ac:dyDescent="0.3">
      <c r="A3595" s="20">
        <v>18440187</v>
      </c>
      <c r="B3595" s="27" t="s">
        <v>7210</v>
      </c>
      <c r="C3595" s="27">
        <v>1</v>
      </c>
      <c r="D3595" s="27" t="str">
        <f>VLOOKUP('Raw Data'!$C3595,'country description'!$A$2:$B$16,2,0)</f>
        <v>India</v>
      </c>
      <c r="E3595" s="27" t="s">
        <v>14</v>
      </c>
      <c r="F3595" s="27" t="s">
        <v>7211</v>
      </c>
      <c r="G3595" s="27" t="s">
        <v>393</v>
      </c>
      <c r="H3595" s="27" t="s">
        <v>18</v>
      </c>
      <c r="I3595" s="27" t="s">
        <v>19</v>
      </c>
      <c r="J3595" s="27" t="s">
        <v>19</v>
      </c>
      <c r="K3595" s="27">
        <v>1</v>
      </c>
      <c r="L3595" s="27">
        <v>4</v>
      </c>
      <c r="M3595" s="27">
        <v>400</v>
      </c>
      <c r="N3595" s="27">
        <v>3</v>
      </c>
      <c r="O3595" s="27">
        <v>2017</v>
      </c>
      <c r="P3595" s="27">
        <v>1</v>
      </c>
      <c r="Q3595" s="27">
        <v>20</v>
      </c>
      <c r="R3595" s="28">
        <f>DATE('Raw Data'!$O3595,'Raw Data'!$P3595,'Raw Data'!$Q3595)</f>
        <v>42755</v>
      </c>
      <c r="S3595" s="27" t="str">
        <f>CONCATENATE(MID('Raw Data'!$H3595,FIND("(",'Raw Data'!$H3595)+1,FIND(")",'Raw Data'!$H3595)-FIND("(",'Raw Data'!$H3595)-1),"",'Raw Data'!$M3595)</f>
        <v>Rs.400</v>
      </c>
      <c r="T3595" s="27">
        <f t="shared" si="56"/>
        <v>1</v>
      </c>
      <c r="U3595" s="29">
        <f>'Raw Data'!$M3595*'Raw Data'!$T3595</f>
        <v>400</v>
      </c>
    </row>
    <row r="3596" spans="1:21" x14ac:dyDescent="0.3">
      <c r="A3596" s="20">
        <v>18412874</v>
      </c>
      <c r="B3596" s="27" t="s">
        <v>7212</v>
      </c>
      <c r="C3596" s="27">
        <v>1</v>
      </c>
      <c r="D3596" s="27" t="str">
        <f>VLOOKUP('Raw Data'!$C3596,'country description'!$A$2:$B$16,2,0)</f>
        <v>India</v>
      </c>
      <c r="E3596" s="27" t="s">
        <v>14</v>
      </c>
      <c r="F3596" s="27" t="s">
        <v>7213</v>
      </c>
      <c r="G3596" s="27" t="s">
        <v>7214</v>
      </c>
      <c r="H3596" s="27" t="s">
        <v>18</v>
      </c>
      <c r="I3596" s="27" t="s">
        <v>19</v>
      </c>
      <c r="J3596" s="27" t="s">
        <v>24</v>
      </c>
      <c r="K3596" s="27">
        <v>1</v>
      </c>
      <c r="L3596" s="27">
        <v>32</v>
      </c>
      <c r="M3596" s="27">
        <v>400</v>
      </c>
      <c r="N3596" s="27">
        <v>3.7</v>
      </c>
      <c r="O3596" s="27">
        <v>2010</v>
      </c>
      <c r="P3596" s="27">
        <v>1</v>
      </c>
      <c r="Q3596" s="27">
        <v>12</v>
      </c>
      <c r="R3596" s="28">
        <f>DATE('Raw Data'!$O3596,'Raw Data'!$P3596,'Raw Data'!$Q3596)</f>
        <v>40190</v>
      </c>
      <c r="S3596" s="27" t="str">
        <f>CONCATENATE(MID('Raw Data'!$H3596,FIND("(",'Raw Data'!$H3596)+1,FIND(")",'Raw Data'!$H3596)-FIND("(",'Raw Data'!$H3596)-1),"",'Raw Data'!$M3596)</f>
        <v>Rs.400</v>
      </c>
      <c r="T3596" s="27">
        <f t="shared" si="56"/>
        <v>1</v>
      </c>
      <c r="U3596" s="29">
        <f>'Raw Data'!$M3596*'Raw Data'!$T3596</f>
        <v>400</v>
      </c>
    </row>
    <row r="3597" spans="1:21" x14ac:dyDescent="0.3">
      <c r="A3597" s="20">
        <v>18413811</v>
      </c>
      <c r="B3597" s="27" t="s">
        <v>7215</v>
      </c>
      <c r="C3597" s="27">
        <v>1</v>
      </c>
      <c r="D3597" s="27" t="str">
        <f>VLOOKUP('Raw Data'!$C3597,'country description'!$A$2:$B$16,2,0)</f>
        <v>India</v>
      </c>
      <c r="E3597" s="27" t="s">
        <v>14</v>
      </c>
      <c r="F3597" s="27" t="s">
        <v>7216</v>
      </c>
      <c r="G3597" s="27" t="s">
        <v>455</v>
      </c>
      <c r="H3597" s="27" t="s">
        <v>18</v>
      </c>
      <c r="I3597" s="27" t="s">
        <v>19</v>
      </c>
      <c r="J3597" s="27" t="s">
        <v>19</v>
      </c>
      <c r="K3597" s="27">
        <v>1</v>
      </c>
      <c r="L3597" s="27">
        <v>4</v>
      </c>
      <c r="M3597" s="27">
        <v>400</v>
      </c>
      <c r="N3597" s="27">
        <v>3.1</v>
      </c>
      <c r="O3597" s="27">
        <v>2017</v>
      </c>
      <c r="P3597" s="27">
        <v>1</v>
      </c>
      <c r="Q3597" s="27">
        <v>17</v>
      </c>
      <c r="R3597" s="28">
        <f>DATE('Raw Data'!$O3597,'Raw Data'!$P3597,'Raw Data'!$Q3597)</f>
        <v>42752</v>
      </c>
      <c r="S3597" s="27" t="str">
        <f>CONCATENATE(MID('Raw Data'!$H3597,FIND("(",'Raw Data'!$H3597)+1,FIND(")",'Raw Data'!$H3597)-FIND("(",'Raw Data'!$H3597)-1),"",'Raw Data'!$M3597)</f>
        <v>Rs.400</v>
      </c>
      <c r="T3597" s="27">
        <f t="shared" si="56"/>
        <v>1</v>
      </c>
      <c r="U3597" s="29">
        <f>'Raw Data'!$M3597*'Raw Data'!$T3597</f>
        <v>400</v>
      </c>
    </row>
    <row r="3598" spans="1:21" x14ac:dyDescent="0.3">
      <c r="A3598" s="20">
        <v>308243</v>
      </c>
      <c r="B3598" s="27" t="s">
        <v>7217</v>
      </c>
      <c r="C3598" s="27">
        <v>1</v>
      </c>
      <c r="D3598" s="27" t="str">
        <f>VLOOKUP('Raw Data'!$C3598,'country description'!$A$2:$B$16,2,0)</f>
        <v>India</v>
      </c>
      <c r="E3598" s="27" t="s">
        <v>14</v>
      </c>
      <c r="F3598" s="27" t="s">
        <v>7218</v>
      </c>
      <c r="G3598" s="27" t="s">
        <v>424</v>
      </c>
      <c r="H3598" s="27" t="s">
        <v>18</v>
      </c>
      <c r="I3598" s="27" t="s">
        <v>19</v>
      </c>
      <c r="J3598" s="27" t="s">
        <v>24</v>
      </c>
      <c r="K3598" s="27">
        <v>1</v>
      </c>
      <c r="L3598" s="27">
        <v>43</v>
      </c>
      <c r="M3598" s="27">
        <v>400</v>
      </c>
      <c r="N3598" s="27">
        <v>3.1</v>
      </c>
      <c r="O3598" s="27">
        <v>2014</v>
      </c>
      <c r="P3598" s="27">
        <v>1</v>
      </c>
      <c r="Q3598" s="27">
        <v>12</v>
      </c>
      <c r="R3598" s="28">
        <f>DATE('Raw Data'!$O3598,'Raw Data'!$P3598,'Raw Data'!$Q3598)</f>
        <v>41651</v>
      </c>
      <c r="S3598" s="27" t="str">
        <f>CONCATENATE(MID('Raw Data'!$H3598,FIND("(",'Raw Data'!$H3598)+1,FIND(")",'Raw Data'!$H3598)-FIND("(",'Raw Data'!$H3598)-1),"",'Raw Data'!$M3598)</f>
        <v>Rs.400</v>
      </c>
      <c r="T3598" s="27">
        <f t="shared" si="56"/>
        <v>1</v>
      </c>
      <c r="U3598" s="29">
        <f>'Raw Data'!$M3598*'Raw Data'!$T3598</f>
        <v>400</v>
      </c>
    </row>
    <row r="3599" spans="1:21" x14ac:dyDescent="0.3">
      <c r="A3599" s="20">
        <v>18261675</v>
      </c>
      <c r="B3599" s="27" t="s">
        <v>7219</v>
      </c>
      <c r="C3599" s="27">
        <v>1</v>
      </c>
      <c r="D3599" s="27" t="str">
        <f>VLOOKUP('Raw Data'!$C3599,'country description'!$A$2:$B$16,2,0)</f>
        <v>India</v>
      </c>
      <c r="E3599" s="27" t="s">
        <v>14</v>
      </c>
      <c r="F3599" s="27" t="s">
        <v>7220</v>
      </c>
      <c r="G3599" s="27" t="s">
        <v>461</v>
      </c>
      <c r="H3599" s="27" t="s">
        <v>18</v>
      </c>
      <c r="I3599" s="27" t="s">
        <v>19</v>
      </c>
      <c r="J3599" s="27" t="s">
        <v>19</v>
      </c>
      <c r="K3599" s="27">
        <v>1</v>
      </c>
      <c r="L3599" s="27">
        <v>47</v>
      </c>
      <c r="M3599" s="27">
        <v>400</v>
      </c>
      <c r="N3599" s="27">
        <v>3.5</v>
      </c>
      <c r="O3599" s="27">
        <v>2012</v>
      </c>
      <c r="P3599" s="27">
        <v>1</v>
      </c>
      <c r="Q3599" s="27">
        <v>3</v>
      </c>
      <c r="R3599" s="28">
        <f>DATE('Raw Data'!$O3599,'Raw Data'!$P3599,'Raw Data'!$Q3599)</f>
        <v>40911</v>
      </c>
      <c r="S3599" s="27" t="str">
        <f>CONCATENATE(MID('Raw Data'!$H3599,FIND("(",'Raw Data'!$H3599)+1,FIND(")",'Raw Data'!$H3599)-FIND("(",'Raw Data'!$H3599)-1),"",'Raw Data'!$M3599)</f>
        <v>Rs.400</v>
      </c>
      <c r="T3599" s="27">
        <f t="shared" si="56"/>
        <v>1</v>
      </c>
      <c r="U3599" s="29">
        <f>'Raw Data'!$M3599*'Raw Data'!$T3599</f>
        <v>400</v>
      </c>
    </row>
    <row r="3600" spans="1:21" x14ac:dyDescent="0.3">
      <c r="A3600" s="20">
        <v>309489</v>
      </c>
      <c r="B3600" s="27" t="s">
        <v>5802</v>
      </c>
      <c r="C3600" s="27">
        <v>1</v>
      </c>
      <c r="D3600" s="27" t="str">
        <f>VLOOKUP('Raw Data'!$C3600,'country description'!$A$2:$B$16,2,0)</f>
        <v>India</v>
      </c>
      <c r="E3600" s="27" t="s">
        <v>14</v>
      </c>
      <c r="F3600" s="27" t="s">
        <v>7221</v>
      </c>
      <c r="G3600" s="27" t="s">
        <v>599</v>
      </c>
      <c r="H3600" s="27" t="s">
        <v>18</v>
      </c>
      <c r="I3600" s="27" t="s">
        <v>19</v>
      </c>
      <c r="J3600" s="27" t="s">
        <v>19</v>
      </c>
      <c r="K3600" s="27">
        <v>1</v>
      </c>
      <c r="L3600" s="27">
        <v>11</v>
      </c>
      <c r="M3600" s="27">
        <v>400</v>
      </c>
      <c r="N3600" s="27">
        <v>3</v>
      </c>
      <c r="O3600" s="27">
        <v>2016</v>
      </c>
      <c r="P3600" s="27">
        <v>1</v>
      </c>
      <c r="Q3600" s="27">
        <v>4</v>
      </c>
      <c r="R3600" s="28">
        <f>DATE('Raw Data'!$O3600,'Raw Data'!$P3600,'Raw Data'!$Q3600)</f>
        <v>42373</v>
      </c>
      <c r="S3600" s="27" t="str">
        <f>CONCATENATE(MID('Raw Data'!$H3600,FIND("(",'Raw Data'!$H3600)+1,FIND(")",'Raw Data'!$H3600)-FIND("(",'Raw Data'!$H3600)-1),"",'Raw Data'!$M3600)</f>
        <v>Rs.400</v>
      </c>
      <c r="T3600" s="27">
        <f t="shared" si="56"/>
        <v>1</v>
      </c>
      <c r="U3600" s="29">
        <f>'Raw Data'!$M3600*'Raw Data'!$T3600</f>
        <v>400</v>
      </c>
    </row>
    <row r="3601" spans="1:21" x14ac:dyDescent="0.3">
      <c r="A3601" s="20">
        <v>18458342</v>
      </c>
      <c r="B3601" s="27" t="s">
        <v>7222</v>
      </c>
      <c r="C3601" s="27">
        <v>1</v>
      </c>
      <c r="D3601" s="27" t="str">
        <f>VLOOKUP('Raw Data'!$C3601,'country description'!$A$2:$B$16,2,0)</f>
        <v>India</v>
      </c>
      <c r="E3601" s="27" t="s">
        <v>14</v>
      </c>
      <c r="F3601" s="27" t="s">
        <v>7223</v>
      </c>
      <c r="G3601" s="27" t="s">
        <v>464</v>
      </c>
      <c r="H3601" s="27" t="s">
        <v>18</v>
      </c>
      <c r="I3601" s="27" t="s">
        <v>19</v>
      </c>
      <c r="J3601" s="27" t="s">
        <v>19</v>
      </c>
      <c r="K3601" s="27">
        <v>1</v>
      </c>
      <c r="L3601" s="27">
        <v>3</v>
      </c>
      <c r="M3601" s="27">
        <v>400</v>
      </c>
      <c r="N3601" s="27">
        <v>1</v>
      </c>
      <c r="O3601" s="27">
        <v>2016</v>
      </c>
      <c r="P3601" s="27">
        <v>1</v>
      </c>
      <c r="Q3601" s="27">
        <v>1</v>
      </c>
      <c r="R3601" s="28">
        <f>DATE('Raw Data'!$O3601,'Raw Data'!$P3601,'Raw Data'!$Q3601)</f>
        <v>42370</v>
      </c>
      <c r="S3601" s="27" t="str">
        <f>CONCATENATE(MID('Raw Data'!$H3601,FIND("(",'Raw Data'!$H3601)+1,FIND(")",'Raw Data'!$H3601)-FIND("(",'Raw Data'!$H3601)-1),"",'Raw Data'!$M3601)</f>
        <v>Rs.400</v>
      </c>
      <c r="T3601" s="27">
        <f t="shared" si="56"/>
        <v>1</v>
      </c>
      <c r="U3601" s="29">
        <f>'Raw Data'!$M3601*'Raw Data'!$T3601</f>
        <v>400</v>
      </c>
    </row>
    <row r="3602" spans="1:21" x14ac:dyDescent="0.3">
      <c r="A3602" s="20">
        <v>18268367</v>
      </c>
      <c r="B3602" s="27" t="s">
        <v>7224</v>
      </c>
      <c r="C3602" s="27">
        <v>1</v>
      </c>
      <c r="D3602" s="27" t="str">
        <f>VLOOKUP('Raw Data'!$C3602,'country description'!$A$2:$B$16,2,0)</f>
        <v>India</v>
      </c>
      <c r="E3602" s="27" t="s">
        <v>14</v>
      </c>
      <c r="F3602" s="27" t="s">
        <v>7225</v>
      </c>
      <c r="G3602" s="27" t="s">
        <v>393</v>
      </c>
      <c r="H3602" s="27" t="s">
        <v>18</v>
      </c>
      <c r="I3602" s="27" t="s">
        <v>19</v>
      </c>
      <c r="J3602" s="27" t="s">
        <v>24</v>
      </c>
      <c r="K3602" s="27">
        <v>1</v>
      </c>
      <c r="L3602" s="27">
        <v>5</v>
      </c>
      <c r="M3602" s="27">
        <v>400</v>
      </c>
      <c r="N3602" s="27">
        <v>2.6</v>
      </c>
      <c r="O3602" s="27">
        <v>2015</v>
      </c>
      <c r="P3602" s="27">
        <v>1</v>
      </c>
      <c r="Q3602" s="27">
        <v>27</v>
      </c>
      <c r="R3602" s="28">
        <f>DATE('Raw Data'!$O3602,'Raw Data'!$P3602,'Raw Data'!$Q3602)</f>
        <v>42031</v>
      </c>
      <c r="S3602" s="27" t="str">
        <f>CONCATENATE(MID('Raw Data'!$H3602,FIND("(",'Raw Data'!$H3602)+1,FIND(")",'Raw Data'!$H3602)-FIND("(",'Raw Data'!$H3602)-1),"",'Raw Data'!$M3602)</f>
        <v>Rs.400</v>
      </c>
      <c r="T3602" s="27">
        <f t="shared" si="56"/>
        <v>1</v>
      </c>
      <c r="U3602" s="29">
        <f>'Raw Data'!$M3602*'Raw Data'!$T3602</f>
        <v>400</v>
      </c>
    </row>
    <row r="3603" spans="1:21" x14ac:dyDescent="0.3">
      <c r="A3603" s="20">
        <v>9316</v>
      </c>
      <c r="B3603" s="27" t="s">
        <v>7226</v>
      </c>
      <c r="C3603" s="27">
        <v>1</v>
      </c>
      <c r="D3603" s="27" t="str">
        <f>VLOOKUP('Raw Data'!$C3603,'country description'!$A$2:$B$16,2,0)</f>
        <v>India</v>
      </c>
      <c r="E3603" s="27" t="s">
        <v>14</v>
      </c>
      <c r="F3603" s="27" t="s">
        <v>7227</v>
      </c>
      <c r="G3603" s="27" t="s">
        <v>7228</v>
      </c>
      <c r="H3603" s="27" t="s">
        <v>18</v>
      </c>
      <c r="I3603" s="27" t="s">
        <v>19</v>
      </c>
      <c r="J3603" s="27" t="s">
        <v>19</v>
      </c>
      <c r="K3603" s="27">
        <v>1</v>
      </c>
      <c r="L3603" s="27">
        <v>32</v>
      </c>
      <c r="M3603" s="27">
        <v>400</v>
      </c>
      <c r="N3603" s="27">
        <v>2.6</v>
      </c>
      <c r="O3603" s="27">
        <v>2013</v>
      </c>
      <c r="P3603" s="27">
        <v>1</v>
      </c>
      <c r="Q3603" s="27">
        <v>4</v>
      </c>
      <c r="R3603" s="28">
        <f>DATE('Raw Data'!$O3603,'Raw Data'!$P3603,'Raw Data'!$Q3603)</f>
        <v>41278</v>
      </c>
      <c r="S3603" s="27" t="str">
        <f>CONCATENATE(MID('Raw Data'!$H3603,FIND("(",'Raw Data'!$H3603)+1,FIND(")",'Raw Data'!$H3603)-FIND("(",'Raw Data'!$H3603)-1),"",'Raw Data'!$M3603)</f>
        <v>Rs.400</v>
      </c>
      <c r="T3603" s="27">
        <f t="shared" si="56"/>
        <v>1</v>
      </c>
      <c r="U3603" s="29">
        <f>'Raw Data'!$M3603*'Raw Data'!$T3603</f>
        <v>400</v>
      </c>
    </row>
    <row r="3604" spans="1:21" x14ac:dyDescent="0.3">
      <c r="A3604" s="20">
        <v>303423</v>
      </c>
      <c r="B3604" s="27" t="s">
        <v>7229</v>
      </c>
      <c r="C3604" s="27">
        <v>1</v>
      </c>
      <c r="D3604" s="27" t="str">
        <f>VLOOKUP('Raw Data'!$C3604,'country description'!$A$2:$B$16,2,0)</f>
        <v>India</v>
      </c>
      <c r="E3604" s="27" t="s">
        <v>14</v>
      </c>
      <c r="F3604" s="27" t="s">
        <v>7230</v>
      </c>
      <c r="G3604" s="27" t="s">
        <v>4449</v>
      </c>
      <c r="H3604" s="27" t="s">
        <v>18</v>
      </c>
      <c r="I3604" s="27" t="s">
        <v>19</v>
      </c>
      <c r="J3604" s="27" t="s">
        <v>24</v>
      </c>
      <c r="K3604" s="27">
        <v>1</v>
      </c>
      <c r="L3604" s="27">
        <v>75</v>
      </c>
      <c r="M3604" s="27">
        <v>400</v>
      </c>
      <c r="N3604" s="27">
        <v>2.8</v>
      </c>
      <c r="O3604" s="27">
        <v>2014</v>
      </c>
      <c r="P3604" s="27">
        <v>1</v>
      </c>
      <c r="Q3604" s="27">
        <v>27</v>
      </c>
      <c r="R3604" s="28">
        <f>DATE('Raw Data'!$O3604,'Raw Data'!$P3604,'Raw Data'!$Q3604)</f>
        <v>41666</v>
      </c>
      <c r="S3604" s="27" t="str">
        <f>CONCATENATE(MID('Raw Data'!$H3604,FIND("(",'Raw Data'!$H3604)+1,FIND(")",'Raw Data'!$H3604)-FIND("(",'Raw Data'!$H3604)-1),"",'Raw Data'!$M3604)</f>
        <v>Rs.400</v>
      </c>
      <c r="T3604" s="27">
        <f t="shared" si="56"/>
        <v>1</v>
      </c>
      <c r="U3604" s="29">
        <f>'Raw Data'!$M3604*'Raw Data'!$T3604</f>
        <v>400</v>
      </c>
    </row>
    <row r="3605" spans="1:21" x14ac:dyDescent="0.3">
      <c r="A3605" s="20">
        <v>2019</v>
      </c>
      <c r="B3605" s="27" t="s">
        <v>7231</v>
      </c>
      <c r="C3605" s="27">
        <v>1</v>
      </c>
      <c r="D3605" s="27" t="str">
        <f>VLOOKUP('Raw Data'!$C3605,'country description'!$A$2:$B$16,2,0)</f>
        <v>India</v>
      </c>
      <c r="E3605" s="27" t="s">
        <v>14</v>
      </c>
      <c r="F3605" s="27" t="s">
        <v>7232</v>
      </c>
      <c r="G3605" s="27" t="s">
        <v>4064</v>
      </c>
      <c r="H3605" s="27" t="s">
        <v>18</v>
      </c>
      <c r="I3605" s="27" t="s">
        <v>19</v>
      </c>
      <c r="J3605" s="27" t="s">
        <v>19</v>
      </c>
      <c r="K3605" s="27">
        <v>1</v>
      </c>
      <c r="L3605" s="27">
        <v>69</v>
      </c>
      <c r="M3605" s="27">
        <v>400</v>
      </c>
      <c r="N3605" s="27">
        <v>2.8</v>
      </c>
      <c r="O3605" s="27">
        <v>2012</v>
      </c>
      <c r="P3605" s="27">
        <v>1</v>
      </c>
      <c r="Q3605" s="27">
        <v>18</v>
      </c>
      <c r="R3605" s="28">
        <f>DATE('Raw Data'!$O3605,'Raw Data'!$P3605,'Raw Data'!$Q3605)</f>
        <v>40926</v>
      </c>
      <c r="S3605" s="27" t="str">
        <f>CONCATENATE(MID('Raw Data'!$H3605,FIND("(",'Raw Data'!$H3605)+1,FIND(")",'Raw Data'!$H3605)-FIND("(",'Raw Data'!$H3605)-1),"",'Raw Data'!$M3605)</f>
        <v>Rs.400</v>
      </c>
      <c r="T3605" s="27">
        <f t="shared" si="56"/>
        <v>1</v>
      </c>
      <c r="U3605" s="29">
        <f>'Raw Data'!$M3605*'Raw Data'!$T3605</f>
        <v>400</v>
      </c>
    </row>
    <row r="3606" spans="1:21" x14ac:dyDescent="0.3">
      <c r="A3606" s="20">
        <v>18292449</v>
      </c>
      <c r="B3606" s="27" t="s">
        <v>7233</v>
      </c>
      <c r="C3606" s="27">
        <v>1</v>
      </c>
      <c r="D3606" s="27" t="str">
        <f>VLOOKUP('Raw Data'!$C3606,'country description'!$A$2:$B$16,2,0)</f>
        <v>India</v>
      </c>
      <c r="E3606" s="27" t="s">
        <v>14</v>
      </c>
      <c r="F3606" s="27" t="s">
        <v>7234</v>
      </c>
      <c r="G3606" s="27" t="s">
        <v>3769</v>
      </c>
      <c r="H3606" s="27" t="s">
        <v>18</v>
      </c>
      <c r="I3606" s="27" t="s">
        <v>19</v>
      </c>
      <c r="J3606" s="27" t="s">
        <v>19</v>
      </c>
      <c r="K3606" s="27">
        <v>1</v>
      </c>
      <c r="L3606" s="27">
        <v>35</v>
      </c>
      <c r="M3606" s="27">
        <v>400</v>
      </c>
      <c r="N3606" s="27">
        <v>2.6</v>
      </c>
      <c r="O3606" s="27">
        <v>2014</v>
      </c>
      <c r="P3606" s="27">
        <v>1</v>
      </c>
      <c r="Q3606" s="27">
        <v>10</v>
      </c>
      <c r="R3606" s="28">
        <f>DATE('Raw Data'!$O3606,'Raw Data'!$P3606,'Raw Data'!$Q3606)</f>
        <v>41649</v>
      </c>
      <c r="S3606" s="27" t="str">
        <f>CONCATENATE(MID('Raw Data'!$H3606,FIND("(",'Raw Data'!$H3606)+1,FIND(")",'Raw Data'!$H3606)-FIND("(",'Raw Data'!$H3606)-1),"",'Raw Data'!$M3606)</f>
        <v>Rs.400</v>
      </c>
      <c r="T3606" s="27">
        <f t="shared" si="56"/>
        <v>1</v>
      </c>
      <c r="U3606" s="29">
        <f>'Raw Data'!$M3606*'Raw Data'!$T3606</f>
        <v>400</v>
      </c>
    </row>
    <row r="3607" spans="1:21" x14ac:dyDescent="0.3">
      <c r="A3607" s="20">
        <v>18463608</v>
      </c>
      <c r="B3607" s="27" t="s">
        <v>7079</v>
      </c>
      <c r="C3607" s="27">
        <v>1</v>
      </c>
      <c r="D3607" s="27" t="str">
        <f>VLOOKUP('Raw Data'!$C3607,'country description'!$A$2:$B$16,2,0)</f>
        <v>India</v>
      </c>
      <c r="E3607" s="27" t="s">
        <v>14</v>
      </c>
      <c r="F3607" s="27" t="s">
        <v>7235</v>
      </c>
      <c r="G3607" s="27" t="s">
        <v>424</v>
      </c>
      <c r="H3607" s="27" t="s">
        <v>18</v>
      </c>
      <c r="I3607" s="27" t="s">
        <v>19</v>
      </c>
      <c r="J3607" s="27" t="s">
        <v>19</v>
      </c>
      <c r="K3607" s="27">
        <v>1</v>
      </c>
      <c r="L3607" s="27">
        <v>2</v>
      </c>
      <c r="M3607" s="27">
        <v>400</v>
      </c>
      <c r="N3607" s="27">
        <v>1</v>
      </c>
      <c r="O3607" s="27">
        <v>2013</v>
      </c>
      <c r="P3607" s="27">
        <v>1</v>
      </c>
      <c r="Q3607" s="27">
        <v>11</v>
      </c>
      <c r="R3607" s="28">
        <f>DATE('Raw Data'!$O3607,'Raw Data'!$P3607,'Raw Data'!$Q3607)</f>
        <v>41285</v>
      </c>
      <c r="S3607" s="27" t="str">
        <f>CONCATENATE(MID('Raw Data'!$H3607,FIND("(",'Raw Data'!$H3607)+1,FIND(")",'Raw Data'!$H3607)-FIND("(",'Raw Data'!$H3607)-1),"",'Raw Data'!$M3607)</f>
        <v>Rs.400</v>
      </c>
      <c r="T3607" s="27">
        <f t="shared" si="56"/>
        <v>1</v>
      </c>
      <c r="U3607" s="29">
        <f>'Raw Data'!$M3607*'Raw Data'!$T3607</f>
        <v>400</v>
      </c>
    </row>
    <row r="3608" spans="1:21" x14ac:dyDescent="0.3">
      <c r="A3608" s="20">
        <v>18241509</v>
      </c>
      <c r="B3608" s="27" t="s">
        <v>1566</v>
      </c>
      <c r="C3608" s="27">
        <v>1</v>
      </c>
      <c r="D3608" s="27" t="str">
        <f>VLOOKUP('Raw Data'!$C3608,'country description'!$A$2:$B$16,2,0)</f>
        <v>India</v>
      </c>
      <c r="E3608" s="27" t="s">
        <v>14</v>
      </c>
      <c r="F3608" s="27" t="s">
        <v>7236</v>
      </c>
      <c r="G3608" s="27" t="s">
        <v>1568</v>
      </c>
      <c r="H3608" s="27" t="s">
        <v>18</v>
      </c>
      <c r="I3608" s="27" t="s">
        <v>19</v>
      </c>
      <c r="J3608" s="27" t="s">
        <v>19</v>
      </c>
      <c r="K3608" s="27">
        <v>1</v>
      </c>
      <c r="L3608" s="27">
        <v>60</v>
      </c>
      <c r="M3608" s="27">
        <v>400</v>
      </c>
      <c r="N3608" s="27">
        <v>4.0999999999999996</v>
      </c>
      <c r="O3608" s="27">
        <v>2016</v>
      </c>
      <c r="P3608" s="27">
        <v>1</v>
      </c>
      <c r="Q3608" s="27">
        <v>6</v>
      </c>
      <c r="R3608" s="28">
        <f>DATE('Raw Data'!$O3608,'Raw Data'!$P3608,'Raw Data'!$Q3608)</f>
        <v>42375</v>
      </c>
      <c r="S3608" s="27" t="str">
        <f>CONCATENATE(MID('Raw Data'!$H3608,FIND("(",'Raw Data'!$H3608)+1,FIND(")",'Raw Data'!$H3608)-FIND("(",'Raw Data'!$H3608)-1),"",'Raw Data'!$M3608)</f>
        <v>Rs.400</v>
      </c>
      <c r="T3608" s="27">
        <f t="shared" si="56"/>
        <v>1</v>
      </c>
      <c r="U3608" s="29">
        <f>'Raw Data'!$M3608*'Raw Data'!$T3608</f>
        <v>400</v>
      </c>
    </row>
    <row r="3609" spans="1:21" x14ac:dyDescent="0.3">
      <c r="A3609" s="20">
        <v>310126</v>
      </c>
      <c r="B3609" s="27" t="s">
        <v>6966</v>
      </c>
      <c r="C3609" s="27">
        <v>1</v>
      </c>
      <c r="D3609" s="27" t="str">
        <f>VLOOKUP('Raw Data'!$C3609,'country description'!$A$2:$B$16,2,0)</f>
        <v>India</v>
      </c>
      <c r="E3609" s="27" t="s">
        <v>14</v>
      </c>
      <c r="F3609" s="27" t="s">
        <v>7237</v>
      </c>
      <c r="G3609" s="27" t="s">
        <v>424</v>
      </c>
      <c r="H3609" s="27" t="s">
        <v>18</v>
      </c>
      <c r="I3609" s="27" t="s">
        <v>19</v>
      </c>
      <c r="J3609" s="27" t="s">
        <v>19</v>
      </c>
      <c r="K3609" s="27">
        <v>1</v>
      </c>
      <c r="L3609" s="27">
        <v>82</v>
      </c>
      <c r="M3609" s="27">
        <v>400</v>
      </c>
      <c r="N3609" s="27">
        <v>3.5</v>
      </c>
      <c r="O3609" s="27">
        <v>2011</v>
      </c>
      <c r="P3609" s="27">
        <v>1</v>
      </c>
      <c r="Q3609" s="27">
        <v>8</v>
      </c>
      <c r="R3609" s="28">
        <f>DATE('Raw Data'!$O3609,'Raw Data'!$P3609,'Raw Data'!$Q3609)</f>
        <v>40551</v>
      </c>
      <c r="S3609" s="27" t="str">
        <f>CONCATENATE(MID('Raw Data'!$H3609,FIND("(",'Raw Data'!$H3609)+1,FIND(")",'Raw Data'!$H3609)-FIND("(",'Raw Data'!$H3609)-1),"",'Raw Data'!$M3609)</f>
        <v>Rs.400</v>
      </c>
      <c r="T3609" s="27">
        <f t="shared" si="56"/>
        <v>1</v>
      </c>
      <c r="U3609" s="29">
        <f>'Raw Data'!$M3609*'Raw Data'!$T3609</f>
        <v>400</v>
      </c>
    </row>
    <row r="3610" spans="1:21" x14ac:dyDescent="0.3">
      <c r="A3610" s="20">
        <v>18430914</v>
      </c>
      <c r="B3610" s="27" t="s">
        <v>6783</v>
      </c>
      <c r="C3610" s="27">
        <v>1</v>
      </c>
      <c r="D3610" s="27" t="str">
        <f>VLOOKUP('Raw Data'!$C3610,'country description'!$A$2:$B$16,2,0)</f>
        <v>India</v>
      </c>
      <c r="E3610" s="27" t="s">
        <v>14</v>
      </c>
      <c r="F3610" s="27" t="s">
        <v>7238</v>
      </c>
      <c r="G3610" s="27" t="s">
        <v>919</v>
      </c>
      <c r="H3610" s="27" t="s">
        <v>18</v>
      </c>
      <c r="I3610" s="27" t="s">
        <v>19</v>
      </c>
      <c r="J3610" s="27" t="s">
        <v>19</v>
      </c>
      <c r="K3610" s="27">
        <v>1</v>
      </c>
      <c r="L3610" s="27">
        <v>3</v>
      </c>
      <c r="M3610" s="27">
        <v>400</v>
      </c>
      <c r="N3610" s="27">
        <v>1</v>
      </c>
      <c r="O3610" s="27">
        <v>2018</v>
      </c>
      <c r="P3610" s="27">
        <v>1</v>
      </c>
      <c r="Q3610" s="27">
        <v>26</v>
      </c>
      <c r="R3610" s="28">
        <f>DATE('Raw Data'!$O3610,'Raw Data'!$P3610,'Raw Data'!$Q3610)</f>
        <v>43126</v>
      </c>
      <c r="S3610" s="27" t="str">
        <f>CONCATENATE(MID('Raw Data'!$H3610,FIND("(",'Raw Data'!$H3610)+1,FIND(")",'Raw Data'!$H3610)-FIND("(",'Raw Data'!$H3610)-1),"",'Raw Data'!$M3610)</f>
        <v>Rs.400</v>
      </c>
      <c r="T3610" s="27">
        <f t="shared" si="56"/>
        <v>1</v>
      </c>
      <c r="U3610" s="29">
        <f>'Raw Data'!$M3610*'Raw Data'!$T3610</f>
        <v>400</v>
      </c>
    </row>
    <row r="3611" spans="1:21" x14ac:dyDescent="0.3">
      <c r="A3611" s="20">
        <v>18384134</v>
      </c>
      <c r="B3611" s="27" t="s">
        <v>7239</v>
      </c>
      <c r="C3611" s="27">
        <v>1</v>
      </c>
      <c r="D3611" s="27" t="str">
        <f>VLOOKUP('Raw Data'!$C3611,'country description'!$A$2:$B$16,2,0)</f>
        <v>India</v>
      </c>
      <c r="E3611" s="27" t="s">
        <v>14</v>
      </c>
      <c r="F3611" s="27" t="s">
        <v>7240</v>
      </c>
      <c r="G3611" s="27" t="s">
        <v>587</v>
      </c>
      <c r="H3611" s="27" t="s">
        <v>18</v>
      </c>
      <c r="I3611" s="27" t="s">
        <v>19</v>
      </c>
      <c r="J3611" s="27" t="s">
        <v>24</v>
      </c>
      <c r="K3611" s="27">
        <v>1</v>
      </c>
      <c r="L3611" s="27">
        <v>43</v>
      </c>
      <c r="M3611" s="27">
        <v>400</v>
      </c>
      <c r="N3611" s="27">
        <v>3.7</v>
      </c>
      <c r="O3611" s="27">
        <v>2011</v>
      </c>
      <c r="P3611" s="27">
        <v>1</v>
      </c>
      <c r="Q3611" s="27">
        <v>18</v>
      </c>
      <c r="R3611" s="28">
        <f>DATE('Raw Data'!$O3611,'Raw Data'!$P3611,'Raw Data'!$Q3611)</f>
        <v>40561</v>
      </c>
      <c r="S3611" s="27" t="str">
        <f>CONCATENATE(MID('Raw Data'!$H3611,FIND("(",'Raw Data'!$H3611)+1,FIND(")",'Raw Data'!$H3611)-FIND("(",'Raw Data'!$H3611)-1),"",'Raw Data'!$M3611)</f>
        <v>Rs.400</v>
      </c>
      <c r="T3611" s="27">
        <f t="shared" si="56"/>
        <v>1</v>
      </c>
      <c r="U3611" s="29">
        <f>'Raw Data'!$M3611*'Raw Data'!$T3611</f>
        <v>400</v>
      </c>
    </row>
    <row r="3612" spans="1:21" x14ac:dyDescent="0.3">
      <c r="A3612" s="20">
        <v>18254676</v>
      </c>
      <c r="B3612" s="27" t="s">
        <v>7241</v>
      </c>
      <c r="C3612" s="27">
        <v>1</v>
      </c>
      <c r="D3612" s="27" t="str">
        <f>VLOOKUP('Raw Data'!$C3612,'country description'!$A$2:$B$16,2,0)</f>
        <v>India</v>
      </c>
      <c r="E3612" s="27" t="s">
        <v>14</v>
      </c>
      <c r="F3612" s="27" t="s">
        <v>7242</v>
      </c>
      <c r="G3612" s="27" t="s">
        <v>1217</v>
      </c>
      <c r="H3612" s="27" t="s">
        <v>18</v>
      </c>
      <c r="I3612" s="27" t="s">
        <v>19</v>
      </c>
      <c r="J3612" s="27" t="s">
        <v>19</v>
      </c>
      <c r="K3612" s="27">
        <v>1</v>
      </c>
      <c r="L3612" s="27">
        <v>20</v>
      </c>
      <c r="M3612" s="27">
        <v>400</v>
      </c>
      <c r="N3612" s="27">
        <v>3.1</v>
      </c>
      <c r="O3612" s="27">
        <v>2014</v>
      </c>
      <c r="P3612" s="27">
        <v>1</v>
      </c>
      <c r="Q3612" s="27">
        <v>16</v>
      </c>
      <c r="R3612" s="28">
        <f>DATE('Raw Data'!$O3612,'Raw Data'!$P3612,'Raw Data'!$Q3612)</f>
        <v>41655</v>
      </c>
      <c r="S3612" s="27" t="str">
        <f>CONCATENATE(MID('Raw Data'!$H3612,FIND("(",'Raw Data'!$H3612)+1,FIND(")",'Raw Data'!$H3612)-FIND("(",'Raw Data'!$H3612)-1),"",'Raw Data'!$M3612)</f>
        <v>Rs.400</v>
      </c>
      <c r="T3612" s="27">
        <f t="shared" si="56"/>
        <v>1</v>
      </c>
      <c r="U3612" s="29">
        <f>'Raw Data'!$M3612*'Raw Data'!$T3612</f>
        <v>400</v>
      </c>
    </row>
    <row r="3613" spans="1:21" x14ac:dyDescent="0.3">
      <c r="A3613" s="20">
        <v>18303720</v>
      </c>
      <c r="B3613" s="27" t="s">
        <v>7243</v>
      </c>
      <c r="C3613" s="27">
        <v>1</v>
      </c>
      <c r="D3613" s="27" t="str">
        <f>VLOOKUP('Raw Data'!$C3613,'country description'!$A$2:$B$16,2,0)</f>
        <v>India</v>
      </c>
      <c r="E3613" s="27" t="s">
        <v>14</v>
      </c>
      <c r="F3613" s="27" t="s">
        <v>7244</v>
      </c>
      <c r="G3613" s="27" t="s">
        <v>1578</v>
      </c>
      <c r="H3613" s="27" t="s">
        <v>18</v>
      </c>
      <c r="I3613" s="27" t="s">
        <v>19</v>
      </c>
      <c r="J3613" s="27" t="s">
        <v>24</v>
      </c>
      <c r="K3613" s="27">
        <v>1</v>
      </c>
      <c r="L3613" s="27">
        <v>24</v>
      </c>
      <c r="M3613" s="27">
        <v>400</v>
      </c>
      <c r="N3613" s="27">
        <v>2.8</v>
      </c>
      <c r="O3613" s="27">
        <v>2014</v>
      </c>
      <c r="P3613" s="27">
        <v>1</v>
      </c>
      <c r="Q3613" s="27">
        <v>2</v>
      </c>
      <c r="R3613" s="28">
        <f>DATE('Raw Data'!$O3613,'Raw Data'!$P3613,'Raw Data'!$Q3613)</f>
        <v>41641</v>
      </c>
      <c r="S3613" s="27" t="str">
        <f>CONCATENATE(MID('Raw Data'!$H3613,FIND("(",'Raw Data'!$H3613)+1,FIND(")",'Raw Data'!$H3613)-FIND("(",'Raw Data'!$H3613)-1),"",'Raw Data'!$M3613)</f>
        <v>Rs.400</v>
      </c>
      <c r="T3613" s="27">
        <f t="shared" si="56"/>
        <v>1</v>
      </c>
      <c r="U3613" s="29">
        <f>'Raw Data'!$M3613*'Raw Data'!$T3613</f>
        <v>400</v>
      </c>
    </row>
    <row r="3614" spans="1:21" x14ac:dyDescent="0.3">
      <c r="A3614" s="20">
        <v>1637</v>
      </c>
      <c r="B3614" s="27" t="s">
        <v>7245</v>
      </c>
      <c r="C3614" s="27">
        <v>1</v>
      </c>
      <c r="D3614" s="27" t="str">
        <f>VLOOKUP('Raw Data'!$C3614,'country description'!$A$2:$B$16,2,0)</f>
        <v>India</v>
      </c>
      <c r="E3614" s="27" t="s">
        <v>14</v>
      </c>
      <c r="F3614" s="27" t="s">
        <v>7246</v>
      </c>
      <c r="G3614" s="27" t="s">
        <v>587</v>
      </c>
      <c r="H3614" s="27" t="s">
        <v>18</v>
      </c>
      <c r="I3614" s="27" t="s">
        <v>19</v>
      </c>
      <c r="J3614" s="27" t="s">
        <v>24</v>
      </c>
      <c r="K3614" s="27">
        <v>1</v>
      </c>
      <c r="L3614" s="27">
        <v>82</v>
      </c>
      <c r="M3614" s="27">
        <v>400</v>
      </c>
      <c r="N3614" s="27">
        <v>3.2</v>
      </c>
      <c r="O3614" s="27">
        <v>2010</v>
      </c>
      <c r="P3614" s="27">
        <v>1</v>
      </c>
      <c r="Q3614" s="27">
        <v>16</v>
      </c>
      <c r="R3614" s="28">
        <f>DATE('Raw Data'!$O3614,'Raw Data'!$P3614,'Raw Data'!$Q3614)</f>
        <v>40194</v>
      </c>
      <c r="S3614" s="27" t="str">
        <f>CONCATENATE(MID('Raw Data'!$H3614,FIND("(",'Raw Data'!$H3614)+1,FIND(")",'Raw Data'!$H3614)-FIND("(",'Raw Data'!$H3614)-1),"",'Raw Data'!$M3614)</f>
        <v>Rs.400</v>
      </c>
      <c r="T3614" s="27">
        <f t="shared" si="56"/>
        <v>1</v>
      </c>
      <c r="U3614" s="29">
        <f>'Raw Data'!$M3614*'Raw Data'!$T3614</f>
        <v>400</v>
      </c>
    </row>
    <row r="3615" spans="1:21" x14ac:dyDescent="0.3">
      <c r="A3615" s="20">
        <v>18249109</v>
      </c>
      <c r="B3615" s="27" t="s">
        <v>726</v>
      </c>
      <c r="C3615" s="27">
        <v>1</v>
      </c>
      <c r="D3615" s="27" t="str">
        <f>VLOOKUP('Raw Data'!$C3615,'country description'!$A$2:$B$16,2,0)</f>
        <v>India</v>
      </c>
      <c r="E3615" s="27" t="s">
        <v>14</v>
      </c>
      <c r="F3615" s="27" t="s">
        <v>7247</v>
      </c>
      <c r="G3615" s="27" t="s">
        <v>727</v>
      </c>
      <c r="H3615" s="27" t="s">
        <v>18</v>
      </c>
      <c r="I3615" s="27" t="s">
        <v>19</v>
      </c>
      <c r="J3615" s="27" t="s">
        <v>24</v>
      </c>
      <c r="K3615" s="27">
        <v>1</v>
      </c>
      <c r="L3615" s="27">
        <v>27</v>
      </c>
      <c r="M3615" s="27">
        <v>400</v>
      </c>
      <c r="N3615" s="27">
        <v>3.5</v>
      </c>
      <c r="O3615" s="27">
        <v>2018</v>
      </c>
      <c r="P3615" s="27">
        <v>1</v>
      </c>
      <c r="Q3615" s="27">
        <v>6</v>
      </c>
      <c r="R3615" s="28">
        <f>DATE('Raw Data'!$O3615,'Raw Data'!$P3615,'Raw Data'!$Q3615)</f>
        <v>43106</v>
      </c>
      <c r="S3615" s="27" t="str">
        <f>CONCATENATE(MID('Raw Data'!$H3615,FIND("(",'Raw Data'!$H3615)+1,FIND(")",'Raw Data'!$H3615)-FIND("(",'Raw Data'!$H3615)-1),"",'Raw Data'!$M3615)</f>
        <v>Rs.400</v>
      </c>
      <c r="T3615" s="27">
        <f t="shared" si="56"/>
        <v>1</v>
      </c>
      <c r="U3615" s="29">
        <f>'Raw Data'!$M3615*'Raw Data'!$T3615</f>
        <v>400</v>
      </c>
    </row>
    <row r="3616" spans="1:21" x14ac:dyDescent="0.3">
      <c r="A3616" s="20">
        <v>8877</v>
      </c>
      <c r="B3616" s="27" t="s">
        <v>7108</v>
      </c>
      <c r="C3616" s="27">
        <v>1</v>
      </c>
      <c r="D3616" s="27" t="str">
        <f>VLOOKUP('Raw Data'!$C3616,'country description'!$A$2:$B$16,2,0)</f>
        <v>India</v>
      </c>
      <c r="E3616" s="27" t="s">
        <v>14</v>
      </c>
      <c r="F3616" s="27" t="s">
        <v>7248</v>
      </c>
      <c r="G3616" s="27" t="s">
        <v>3878</v>
      </c>
      <c r="H3616" s="27" t="s">
        <v>18</v>
      </c>
      <c r="I3616" s="27" t="s">
        <v>19</v>
      </c>
      <c r="J3616" s="27" t="s">
        <v>24</v>
      </c>
      <c r="K3616" s="27">
        <v>1</v>
      </c>
      <c r="L3616" s="27">
        <v>157</v>
      </c>
      <c r="M3616" s="27">
        <v>400</v>
      </c>
      <c r="N3616" s="27">
        <v>3.8</v>
      </c>
      <c r="O3616" s="27">
        <v>2011</v>
      </c>
      <c r="P3616" s="27">
        <v>1</v>
      </c>
      <c r="Q3616" s="27">
        <v>27</v>
      </c>
      <c r="R3616" s="28">
        <f>DATE('Raw Data'!$O3616,'Raw Data'!$P3616,'Raw Data'!$Q3616)</f>
        <v>40570</v>
      </c>
      <c r="S3616" s="27" t="str">
        <f>CONCATENATE(MID('Raw Data'!$H3616,FIND("(",'Raw Data'!$H3616)+1,FIND(")",'Raw Data'!$H3616)-FIND("(",'Raw Data'!$H3616)-1),"",'Raw Data'!$M3616)</f>
        <v>Rs.400</v>
      </c>
      <c r="T3616" s="27">
        <f t="shared" si="56"/>
        <v>1</v>
      </c>
      <c r="U3616" s="29">
        <f>'Raw Data'!$M3616*'Raw Data'!$T3616</f>
        <v>400</v>
      </c>
    </row>
    <row r="3617" spans="1:21" x14ac:dyDescent="0.3">
      <c r="A3617" s="20">
        <v>18128876</v>
      </c>
      <c r="B3617" s="27" t="s">
        <v>1535</v>
      </c>
      <c r="C3617" s="27">
        <v>1</v>
      </c>
      <c r="D3617" s="27" t="str">
        <f>VLOOKUP('Raw Data'!$C3617,'country description'!$A$2:$B$16,2,0)</f>
        <v>India</v>
      </c>
      <c r="E3617" s="27" t="s">
        <v>14</v>
      </c>
      <c r="F3617" s="27" t="s">
        <v>7249</v>
      </c>
      <c r="G3617" s="27" t="s">
        <v>625</v>
      </c>
      <c r="H3617" s="27" t="s">
        <v>18</v>
      </c>
      <c r="I3617" s="27" t="s">
        <v>19</v>
      </c>
      <c r="J3617" s="27" t="s">
        <v>19</v>
      </c>
      <c r="K3617" s="27">
        <v>1</v>
      </c>
      <c r="L3617" s="27">
        <v>3</v>
      </c>
      <c r="M3617" s="27">
        <v>400</v>
      </c>
      <c r="N3617" s="27">
        <v>1</v>
      </c>
      <c r="O3617" s="27">
        <v>2016</v>
      </c>
      <c r="P3617" s="27">
        <v>1</v>
      </c>
      <c r="Q3617" s="27">
        <v>20</v>
      </c>
      <c r="R3617" s="28">
        <f>DATE('Raw Data'!$O3617,'Raw Data'!$P3617,'Raw Data'!$Q3617)</f>
        <v>42389</v>
      </c>
      <c r="S3617" s="27" t="str">
        <f>CONCATENATE(MID('Raw Data'!$H3617,FIND("(",'Raw Data'!$H3617)+1,FIND(")",'Raw Data'!$H3617)-FIND("(",'Raw Data'!$H3617)-1),"",'Raw Data'!$M3617)</f>
        <v>Rs.400</v>
      </c>
      <c r="T3617" s="27">
        <f t="shared" si="56"/>
        <v>1</v>
      </c>
      <c r="U3617" s="29">
        <f>'Raw Data'!$M3617*'Raw Data'!$T3617</f>
        <v>400</v>
      </c>
    </row>
    <row r="3618" spans="1:21" x14ac:dyDescent="0.3">
      <c r="A3618" s="20">
        <v>18288186</v>
      </c>
      <c r="B3618" s="27" t="s">
        <v>726</v>
      </c>
      <c r="C3618" s="27">
        <v>1</v>
      </c>
      <c r="D3618" s="27" t="str">
        <f>VLOOKUP('Raw Data'!$C3618,'country description'!$A$2:$B$16,2,0)</f>
        <v>India</v>
      </c>
      <c r="E3618" s="27" t="s">
        <v>14</v>
      </c>
      <c r="F3618" s="27" t="s">
        <v>7250</v>
      </c>
      <c r="G3618" s="27" t="s">
        <v>727</v>
      </c>
      <c r="H3618" s="27" t="s">
        <v>18</v>
      </c>
      <c r="I3618" s="27" t="s">
        <v>19</v>
      </c>
      <c r="J3618" s="27" t="s">
        <v>19</v>
      </c>
      <c r="K3618" s="27">
        <v>1</v>
      </c>
      <c r="L3618" s="27">
        <v>13</v>
      </c>
      <c r="M3618" s="27">
        <v>400</v>
      </c>
      <c r="N3618" s="27">
        <v>3.3</v>
      </c>
      <c r="O3618" s="27">
        <v>2014</v>
      </c>
      <c r="P3618" s="27">
        <v>1</v>
      </c>
      <c r="Q3618" s="27">
        <v>15</v>
      </c>
      <c r="R3618" s="28">
        <f>DATE('Raw Data'!$O3618,'Raw Data'!$P3618,'Raw Data'!$Q3618)</f>
        <v>41654</v>
      </c>
      <c r="S3618" s="27" t="str">
        <f>CONCATENATE(MID('Raw Data'!$H3618,FIND("(",'Raw Data'!$H3618)+1,FIND(")",'Raw Data'!$H3618)-FIND("(",'Raw Data'!$H3618)-1),"",'Raw Data'!$M3618)</f>
        <v>Rs.400</v>
      </c>
      <c r="T3618" s="27">
        <f t="shared" si="56"/>
        <v>1</v>
      </c>
      <c r="U3618" s="29">
        <f>'Raw Data'!$M3618*'Raw Data'!$T3618</f>
        <v>400</v>
      </c>
    </row>
    <row r="3619" spans="1:21" x14ac:dyDescent="0.3">
      <c r="A3619" s="20">
        <v>300472</v>
      </c>
      <c r="B3619" s="27" t="s">
        <v>1325</v>
      </c>
      <c r="C3619" s="27">
        <v>1</v>
      </c>
      <c r="D3619" s="27" t="str">
        <f>VLOOKUP('Raw Data'!$C3619,'country description'!$A$2:$B$16,2,0)</f>
        <v>India</v>
      </c>
      <c r="E3619" s="27" t="s">
        <v>14</v>
      </c>
      <c r="F3619" s="27" t="s">
        <v>7251</v>
      </c>
      <c r="G3619" s="27" t="s">
        <v>390</v>
      </c>
      <c r="H3619" s="27" t="s">
        <v>18</v>
      </c>
      <c r="I3619" s="27" t="s">
        <v>19</v>
      </c>
      <c r="J3619" s="27" t="s">
        <v>19</v>
      </c>
      <c r="K3619" s="27">
        <v>1</v>
      </c>
      <c r="L3619" s="27">
        <v>23</v>
      </c>
      <c r="M3619" s="27">
        <v>400</v>
      </c>
      <c r="N3619" s="27">
        <v>3.1</v>
      </c>
      <c r="O3619" s="27">
        <v>2010</v>
      </c>
      <c r="P3619" s="27">
        <v>1</v>
      </c>
      <c r="Q3619" s="27">
        <v>6</v>
      </c>
      <c r="R3619" s="28">
        <f>DATE('Raw Data'!$O3619,'Raw Data'!$P3619,'Raw Data'!$Q3619)</f>
        <v>40184</v>
      </c>
      <c r="S3619" s="27" t="str">
        <f>CONCATENATE(MID('Raw Data'!$H3619,FIND("(",'Raw Data'!$H3619)+1,FIND(")",'Raw Data'!$H3619)-FIND("(",'Raw Data'!$H3619)-1),"",'Raw Data'!$M3619)</f>
        <v>Rs.400</v>
      </c>
      <c r="T3619" s="27">
        <f t="shared" si="56"/>
        <v>1</v>
      </c>
      <c r="U3619" s="29">
        <f>'Raw Data'!$M3619*'Raw Data'!$T3619</f>
        <v>400</v>
      </c>
    </row>
    <row r="3620" spans="1:21" x14ac:dyDescent="0.3">
      <c r="A3620" s="20">
        <v>18216911</v>
      </c>
      <c r="B3620" s="27" t="s">
        <v>7252</v>
      </c>
      <c r="C3620" s="27">
        <v>1</v>
      </c>
      <c r="D3620" s="27" t="str">
        <f>VLOOKUP('Raw Data'!$C3620,'country description'!$A$2:$B$16,2,0)</f>
        <v>India</v>
      </c>
      <c r="E3620" s="27" t="s">
        <v>14</v>
      </c>
      <c r="F3620" s="27" t="s">
        <v>7253</v>
      </c>
      <c r="G3620" s="27" t="s">
        <v>7254</v>
      </c>
      <c r="H3620" s="27" t="s">
        <v>18</v>
      </c>
      <c r="I3620" s="27" t="s">
        <v>19</v>
      </c>
      <c r="J3620" s="27" t="s">
        <v>24</v>
      </c>
      <c r="K3620" s="27">
        <v>1</v>
      </c>
      <c r="L3620" s="27">
        <v>64</v>
      </c>
      <c r="M3620" s="27">
        <v>400</v>
      </c>
      <c r="N3620" s="27">
        <v>2.2000000000000002</v>
      </c>
      <c r="O3620" s="27">
        <v>2014</v>
      </c>
      <c r="P3620" s="27">
        <v>1</v>
      </c>
      <c r="Q3620" s="27">
        <v>1</v>
      </c>
      <c r="R3620" s="28">
        <f>DATE('Raw Data'!$O3620,'Raw Data'!$P3620,'Raw Data'!$Q3620)</f>
        <v>41640</v>
      </c>
      <c r="S3620" s="27" t="str">
        <f>CONCATENATE(MID('Raw Data'!$H3620,FIND("(",'Raw Data'!$H3620)+1,FIND(")",'Raw Data'!$H3620)-FIND("(",'Raw Data'!$H3620)-1),"",'Raw Data'!$M3620)</f>
        <v>Rs.400</v>
      </c>
      <c r="T3620" s="27">
        <f t="shared" si="56"/>
        <v>1</v>
      </c>
      <c r="U3620" s="29">
        <f>'Raw Data'!$M3620*'Raw Data'!$T3620</f>
        <v>400</v>
      </c>
    </row>
    <row r="3621" spans="1:21" x14ac:dyDescent="0.3">
      <c r="A3621" s="20">
        <v>4640</v>
      </c>
      <c r="B3621" s="27" t="s">
        <v>7255</v>
      </c>
      <c r="C3621" s="27">
        <v>1</v>
      </c>
      <c r="D3621" s="27" t="str">
        <f>VLOOKUP('Raw Data'!$C3621,'country description'!$A$2:$B$16,2,0)</f>
        <v>India</v>
      </c>
      <c r="E3621" s="27" t="s">
        <v>14</v>
      </c>
      <c r="F3621" s="27" t="s">
        <v>7256</v>
      </c>
      <c r="G3621" s="27" t="s">
        <v>424</v>
      </c>
      <c r="H3621" s="27" t="s">
        <v>18</v>
      </c>
      <c r="I3621" s="27" t="s">
        <v>19</v>
      </c>
      <c r="J3621" s="27" t="s">
        <v>24</v>
      </c>
      <c r="K3621" s="27">
        <v>1</v>
      </c>
      <c r="L3621" s="27">
        <v>128</v>
      </c>
      <c r="M3621" s="27">
        <v>400</v>
      </c>
      <c r="N3621" s="27">
        <v>2.7</v>
      </c>
      <c r="O3621" s="27">
        <v>2014</v>
      </c>
      <c r="P3621" s="27">
        <v>1</v>
      </c>
      <c r="Q3621" s="27">
        <v>1</v>
      </c>
      <c r="R3621" s="28">
        <f>DATE('Raw Data'!$O3621,'Raw Data'!$P3621,'Raw Data'!$Q3621)</f>
        <v>41640</v>
      </c>
      <c r="S3621" s="27" t="str">
        <f>CONCATENATE(MID('Raw Data'!$H3621,FIND("(",'Raw Data'!$H3621)+1,FIND(")",'Raw Data'!$H3621)-FIND("(",'Raw Data'!$H3621)-1),"",'Raw Data'!$M3621)</f>
        <v>Rs.400</v>
      </c>
      <c r="T3621" s="27">
        <f t="shared" si="56"/>
        <v>1</v>
      </c>
      <c r="U3621" s="29">
        <f>'Raw Data'!$M3621*'Raw Data'!$T3621</f>
        <v>400</v>
      </c>
    </row>
    <row r="3622" spans="1:21" x14ac:dyDescent="0.3">
      <c r="A3622" s="20">
        <v>7580</v>
      </c>
      <c r="B3622" s="27" t="s">
        <v>6507</v>
      </c>
      <c r="C3622" s="27">
        <v>1</v>
      </c>
      <c r="D3622" s="27" t="str">
        <f>VLOOKUP('Raw Data'!$C3622,'country description'!$A$2:$B$16,2,0)</f>
        <v>India</v>
      </c>
      <c r="E3622" s="27" t="s">
        <v>14</v>
      </c>
      <c r="F3622" s="27" t="s">
        <v>7257</v>
      </c>
      <c r="G3622" s="27" t="s">
        <v>6509</v>
      </c>
      <c r="H3622" s="27" t="s">
        <v>18</v>
      </c>
      <c r="I3622" s="27" t="s">
        <v>19</v>
      </c>
      <c r="J3622" s="27" t="s">
        <v>19</v>
      </c>
      <c r="K3622" s="27">
        <v>1</v>
      </c>
      <c r="L3622" s="27">
        <v>8</v>
      </c>
      <c r="M3622" s="27">
        <v>400</v>
      </c>
      <c r="N3622" s="27">
        <v>2.9</v>
      </c>
      <c r="O3622" s="27">
        <v>2016</v>
      </c>
      <c r="P3622" s="27">
        <v>12</v>
      </c>
      <c r="Q3622" s="27">
        <v>6</v>
      </c>
      <c r="R3622" s="28">
        <f>DATE('Raw Data'!$O3622,'Raw Data'!$P3622,'Raw Data'!$Q3622)</f>
        <v>42710</v>
      </c>
      <c r="S3622" s="27" t="str">
        <f>CONCATENATE(MID('Raw Data'!$H3622,FIND("(",'Raw Data'!$H3622)+1,FIND(")",'Raw Data'!$H3622)-FIND("(",'Raw Data'!$H3622)-1),"",'Raw Data'!$M3622)</f>
        <v>Rs.400</v>
      </c>
      <c r="T3622" s="27">
        <f t="shared" si="56"/>
        <v>1</v>
      </c>
      <c r="U3622" s="29">
        <f>'Raw Data'!$M3622*'Raw Data'!$T3622</f>
        <v>400</v>
      </c>
    </row>
    <row r="3623" spans="1:21" x14ac:dyDescent="0.3">
      <c r="A3623" s="20">
        <v>18432553</v>
      </c>
      <c r="B3623" s="27" t="s">
        <v>7258</v>
      </c>
      <c r="C3623" s="27">
        <v>1</v>
      </c>
      <c r="D3623" s="27" t="str">
        <f>VLOOKUP('Raw Data'!$C3623,'country description'!$A$2:$B$16,2,0)</f>
        <v>India</v>
      </c>
      <c r="E3623" s="27" t="s">
        <v>14</v>
      </c>
      <c r="F3623" s="27" t="s">
        <v>354</v>
      </c>
      <c r="G3623" s="27" t="s">
        <v>455</v>
      </c>
      <c r="H3623" s="27" t="s">
        <v>18</v>
      </c>
      <c r="I3623" s="27" t="s">
        <v>19</v>
      </c>
      <c r="J3623" s="27" t="s">
        <v>24</v>
      </c>
      <c r="K3623" s="27">
        <v>1</v>
      </c>
      <c r="L3623" s="27">
        <v>3</v>
      </c>
      <c r="M3623" s="27">
        <v>400</v>
      </c>
      <c r="N3623" s="27">
        <v>1</v>
      </c>
      <c r="O3623" s="27">
        <v>2014</v>
      </c>
      <c r="P3623" s="27">
        <v>12</v>
      </c>
      <c r="Q3623" s="27">
        <v>5</v>
      </c>
      <c r="R3623" s="28">
        <f>DATE('Raw Data'!$O3623,'Raw Data'!$P3623,'Raw Data'!$Q3623)</f>
        <v>41978</v>
      </c>
      <c r="S3623" s="27" t="str">
        <f>CONCATENATE(MID('Raw Data'!$H3623,FIND("(",'Raw Data'!$H3623)+1,FIND(")",'Raw Data'!$H3623)-FIND("(",'Raw Data'!$H3623)-1),"",'Raw Data'!$M3623)</f>
        <v>Rs.400</v>
      </c>
      <c r="T3623" s="27">
        <f t="shared" si="56"/>
        <v>1</v>
      </c>
      <c r="U3623" s="29">
        <f>'Raw Data'!$M3623*'Raw Data'!$T3623</f>
        <v>400</v>
      </c>
    </row>
    <row r="3624" spans="1:21" x14ac:dyDescent="0.3">
      <c r="A3624" s="20">
        <v>18337880</v>
      </c>
      <c r="B3624" s="27" t="s">
        <v>7259</v>
      </c>
      <c r="C3624" s="27">
        <v>1</v>
      </c>
      <c r="D3624" s="27" t="str">
        <f>VLOOKUP('Raw Data'!$C3624,'country description'!$A$2:$B$16,2,0)</f>
        <v>India</v>
      </c>
      <c r="E3624" s="27" t="s">
        <v>14</v>
      </c>
      <c r="F3624" s="27" t="s">
        <v>7260</v>
      </c>
      <c r="G3624" s="27" t="s">
        <v>410</v>
      </c>
      <c r="H3624" s="27" t="s">
        <v>18</v>
      </c>
      <c r="I3624" s="27" t="s">
        <v>19</v>
      </c>
      <c r="J3624" s="27" t="s">
        <v>24</v>
      </c>
      <c r="K3624" s="27">
        <v>1</v>
      </c>
      <c r="L3624" s="27">
        <v>6</v>
      </c>
      <c r="M3624" s="27">
        <v>400</v>
      </c>
      <c r="N3624" s="27">
        <v>2.5</v>
      </c>
      <c r="O3624" s="27">
        <v>2012</v>
      </c>
      <c r="P3624" s="27">
        <v>12</v>
      </c>
      <c r="Q3624" s="27">
        <v>13</v>
      </c>
      <c r="R3624" s="28">
        <f>DATE('Raw Data'!$O3624,'Raw Data'!$P3624,'Raw Data'!$Q3624)</f>
        <v>41256</v>
      </c>
      <c r="S3624" s="27" t="str">
        <f>CONCATENATE(MID('Raw Data'!$H3624,FIND("(",'Raw Data'!$H3624)+1,FIND(")",'Raw Data'!$H3624)-FIND("(",'Raw Data'!$H3624)-1),"",'Raw Data'!$M3624)</f>
        <v>Rs.400</v>
      </c>
      <c r="T3624" s="27">
        <f t="shared" si="56"/>
        <v>1</v>
      </c>
      <c r="U3624" s="29">
        <f>'Raw Data'!$M3624*'Raw Data'!$T3624</f>
        <v>400</v>
      </c>
    </row>
    <row r="3625" spans="1:21" x14ac:dyDescent="0.3">
      <c r="A3625" s="20">
        <v>8727</v>
      </c>
      <c r="B3625" s="27" t="s">
        <v>7261</v>
      </c>
      <c r="C3625" s="27">
        <v>1</v>
      </c>
      <c r="D3625" s="27" t="str">
        <f>VLOOKUP('Raw Data'!$C3625,'country description'!$A$2:$B$16,2,0)</f>
        <v>India</v>
      </c>
      <c r="E3625" s="27" t="s">
        <v>14</v>
      </c>
      <c r="F3625" s="27" t="s">
        <v>7262</v>
      </c>
      <c r="G3625" s="27" t="s">
        <v>704</v>
      </c>
      <c r="H3625" s="27" t="s">
        <v>18</v>
      </c>
      <c r="I3625" s="27" t="s">
        <v>19</v>
      </c>
      <c r="J3625" s="27" t="s">
        <v>19</v>
      </c>
      <c r="K3625" s="27">
        <v>1</v>
      </c>
      <c r="L3625" s="27">
        <v>17</v>
      </c>
      <c r="M3625" s="27">
        <v>400</v>
      </c>
      <c r="N3625" s="27">
        <v>3.2</v>
      </c>
      <c r="O3625" s="27">
        <v>2015</v>
      </c>
      <c r="P3625" s="27">
        <v>12</v>
      </c>
      <c r="Q3625" s="27">
        <v>7</v>
      </c>
      <c r="R3625" s="28">
        <f>DATE('Raw Data'!$O3625,'Raw Data'!$P3625,'Raw Data'!$Q3625)</f>
        <v>42345</v>
      </c>
      <c r="S3625" s="27" t="str">
        <f>CONCATENATE(MID('Raw Data'!$H3625,FIND("(",'Raw Data'!$H3625)+1,FIND(")",'Raw Data'!$H3625)-FIND("(",'Raw Data'!$H3625)-1),"",'Raw Data'!$M3625)</f>
        <v>Rs.400</v>
      </c>
      <c r="T3625" s="27">
        <f t="shared" si="56"/>
        <v>1</v>
      </c>
      <c r="U3625" s="29">
        <f>'Raw Data'!$M3625*'Raw Data'!$T3625</f>
        <v>400</v>
      </c>
    </row>
    <row r="3626" spans="1:21" x14ac:dyDescent="0.3">
      <c r="A3626" s="20">
        <v>309902</v>
      </c>
      <c r="B3626" s="27" t="s">
        <v>7263</v>
      </c>
      <c r="C3626" s="27">
        <v>1</v>
      </c>
      <c r="D3626" s="27" t="str">
        <f>VLOOKUP('Raw Data'!$C3626,'country description'!$A$2:$B$16,2,0)</f>
        <v>India</v>
      </c>
      <c r="E3626" s="27" t="s">
        <v>14</v>
      </c>
      <c r="F3626" s="27" t="s">
        <v>1764</v>
      </c>
      <c r="G3626" s="27" t="s">
        <v>1640</v>
      </c>
      <c r="H3626" s="27" t="s">
        <v>18</v>
      </c>
      <c r="I3626" s="27" t="s">
        <v>19</v>
      </c>
      <c r="J3626" s="27" t="s">
        <v>19</v>
      </c>
      <c r="K3626" s="27">
        <v>1</v>
      </c>
      <c r="L3626" s="27">
        <v>17</v>
      </c>
      <c r="M3626" s="27">
        <v>400</v>
      </c>
      <c r="N3626" s="27">
        <v>3</v>
      </c>
      <c r="O3626" s="27">
        <v>2017</v>
      </c>
      <c r="P3626" s="27">
        <v>12</v>
      </c>
      <c r="Q3626" s="27">
        <v>1</v>
      </c>
      <c r="R3626" s="28">
        <f>DATE('Raw Data'!$O3626,'Raw Data'!$P3626,'Raw Data'!$Q3626)</f>
        <v>43070</v>
      </c>
      <c r="S3626" s="27" t="str">
        <f>CONCATENATE(MID('Raw Data'!$H3626,FIND("(",'Raw Data'!$H3626)+1,FIND(")",'Raw Data'!$H3626)-FIND("(",'Raw Data'!$H3626)-1),"",'Raw Data'!$M3626)</f>
        <v>Rs.400</v>
      </c>
      <c r="T3626" s="27">
        <f t="shared" si="56"/>
        <v>1</v>
      </c>
      <c r="U3626" s="29">
        <f>'Raw Data'!$M3626*'Raw Data'!$T3626</f>
        <v>400</v>
      </c>
    </row>
    <row r="3627" spans="1:21" x14ac:dyDescent="0.3">
      <c r="A3627" s="20">
        <v>18444811</v>
      </c>
      <c r="B3627" s="27" t="s">
        <v>7264</v>
      </c>
      <c r="C3627" s="27">
        <v>1</v>
      </c>
      <c r="D3627" s="27" t="str">
        <f>VLOOKUP('Raw Data'!$C3627,'country description'!$A$2:$B$16,2,0)</f>
        <v>India</v>
      </c>
      <c r="E3627" s="27" t="s">
        <v>14</v>
      </c>
      <c r="F3627" s="27" t="s">
        <v>7265</v>
      </c>
      <c r="G3627" s="27" t="s">
        <v>566</v>
      </c>
      <c r="H3627" s="27" t="s">
        <v>18</v>
      </c>
      <c r="I3627" s="27" t="s">
        <v>19</v>
      </c>
      <c r="J3627" s="27" t="s">
        <v>19</v>
      </c>
      <c r="K3627" s="27">
        <v>1</v>
      </c>
      <c r="L3627" s="27">
        <v>4</v>
      </c>
      <c r="M3627" s="27">
        <v>400</v>
      </c>
      <c r="N3627" s="27">
        <v>3</v>
      </c>
      <c r="O3627" s="27">
        <v>2018</v>
      </c>
      <c r="P3627" s="27">
        <v>12</v>
      </c>
      <c r="Q3627" s="27">
        <v>4</v>
      </c>
      <c r="R3627" s="28">
        <f>DATE('Raw Data'!$O3627,'Raw Data'!$P3627,'Raw Data'!$Q3627)</f>
        <v>43438</v>
      </c>
      <c r="S3627" s="27" t="str">
        <f>CONCATENATE(MID('Raw Data'!$H3627,FIND("(",'Raw Data'!$H3627)+1,FIND(")",'Raw Data'!$H3627)-FIND("(",'Raw Data'!$H3627)-1),"",'Raw Data'!$M3627)</f>
        <v>Rs.400</v>
      </c>
      <c r="T3627" s="27">
        <f t="shared" si="56"/>
        <v>1</v>
      </c>
      <c r="U3627" s="29">
        <f>'Raw Data'!$M3627*'Raw Data'!$T3627</f>
        <v>400</v>
      </c>
    </row>
    <row r="3628" spans="1:21" x14ac:dyDescent="0.3">
      <c r="A3628" s="20">
        <v>18203169</v>
      </c>
      <c r="B3628" s="27" t="s">
        <v>726</v>
      </c>
      <c r="C3628" s="27">
        <v>1</v>
      </c>
      <c r="D3628" s="27" t="str">
        <f>VLOOKUP('Raw Data'!$C3628,'country description'!$A$2:$B$16,2,0)</f>
        <v>India</v>
      </c>
      <c r="E3628" s="27" t="s">
        <v>14</v>
      </c>
      <c r="F3628" s="27" t="s">
        <v>7266</v>
      </c>
      <c r="G3628" s="27" t="s">
        <v>727</v>
      </c>
      <c r="H3628" s="27" t="s">
        <v>18</v>
      </c>
      <c r="I3628" s="27" t="s">
        <v>19</v>
      </c>
      <c r="J3628" s="27" t="s">
        <v>19</v>
      </c>
      <c r="K3628" s="27">
        <v>1</v>
      </c>
      <c r="L3628" s="27">
        <v>6</v>
      </c>
      <c r="M3628" s="27">
        <v>400</v>
      </c>
      <c r="N3628" s="27">
        <v>3</v>
      </c>
      <c r="O3628" s="27">
        <v>2011</v>
      </c>
      <c r="P3628" s="27">
        <v>12</v>
      </c>
      <c r="Q3628" s="27">
        <v>6</v>
      </c>
      <c r="R3628" s="28">
        <f>DATE('Raw Data'!$O3628,'Raw Data'!$P3628,'Raw Data'!$Q3628)</f>
        <v>40883</v>
      </c>
      <c r="S3628" s="27" t="str">
        <f>CONCATENATE(MID('Raw Data'!$H3628,FIND("(",'Raw Data'!$H3628)+1,FIND(")",'Raw Data'!$H3628)-FIND("(",'Raw Data'!$H3628)-1),"",'Raw Data'!$M3628)</f>
        <v>Rs.400</v>
      </c>
      <c r="T3628" s="27">
        <f t="shared" si="56"/>
        <v>1</v>
      </c>
      <c r="U3628" s="29">
        <f>'Raw Data'!$M3628*'Raw Data'!$T3628</f>
        <v>400</v>
      </c>
    </row>
    <row r="3629" spans="1:21" x14ac:dyDescent="0.3">
      <c r="A3629" s="20">
        <v>18322676</v>
      </c>
      <c r="B3629" s="27" t="s">
        <v>6755</v>
      </c>
      <c r="C3629" s="27">
        <v>1</v>
      </c>
      <c r="D3629" s="27" t="str">
        <f>VLOOKUP('Raw Data'!$C3629,'country description'!$A$2:$B$16,2,0)</f>
        <v>India</v>
      </c>
      <c r="E3629" s="27" t="s">
        <v>14</v>
      </c>
      <c r="F3629" s="27" t="s">
        <v>7267</v>
      </c>
      <c r="G3629" s="27" t="s">
        <v>727</v>
      </c>
      <c r="H3629" s="27" t="s">
        <v>18</v>
      </c>
      <c r="I3629" s="27" t="s">
        <v>19</v>
      </c>
      <c r="J3629" s="27" t="s">
        <v>19</v>
      </c>
      <c r="K3629" s="27">
        <v>1</v>
      </c>
      <c r="L3629" s="27">
        <v>9</v>
      </c>
      <c r="M3629" s="27">
        <v>400</v>
      </c>
      <c r="N3629" s="27">
        <v>3.1</v>
      </c>
      <c r="O3629" s="27">
        <v>2012</v>
      </c>
      <c r="P3629" s="27">
        <v>12</v>
      </c>
      <c r="Q3629" s="27">
        <v>23</v>
      </c>
      <c r="R3629" s="28">
        <f>DATE('Raw Data'!$O3629,'Raw Data'!$P3629,'Raw Data'!$Q3629)</f>
        <v>41266</v>
      </c>
      <c r="S3629" s="27" t="str">
        <f>CONCATENATE(MID('Raw Data'!$H3629,FIND("(",'Raw Data'!$H3629)+1,FIND(")",'Raw Data'!$H3629)-FIND("(",'Raw Data'!$H3629)-1),"",'Raw Data'!$M3629)</f>
        <v>Rs.400</v>
      </c>
      <c r="T3629" s="27">
        <f t="shared" si="56"/>
        <v>1</v>
      </c>
      <c r="U3629" s="29">
        <f>'Raw Data'!$M3629*'Raw Data'!$T3629</f>
        <v>400</v>
      </c>
    </row>
    <row r="3630" spans="1:21" x14ac:dyDescent="0.3">
      <c r="A3630" s="20">
        <v>3610</v>
      </c>
      <c r="B3630" s="27" t="s">
        <v>6755</v>
      </c>
      <c r="C3630" s="27">
        <v>1</v>
      </c>
      <c r="D3630" s="27" t="str">
        <f>VLOOKUP('Raw Data'!$C3630,'country description'!$A$2:$B$16,2,0)</f>
        <v>India</v>
      </c>
      <c r="E3630" s="27" t="s">
        <v>14</v>
      </c>
      <c r="F3630" s="27" t="s">
        <v>7268</v>
      </c>
      <c r="G3630" s="27" t="s">
        <v>727</v>
      </c>
      <c r="H3630" s="27" t="s">
        <v>18</v>
      </c>
      <c r="I3630" s="27" t="s">
        <v>19</v>
      </c>
      <c r="J3630" s="27" t="s">
        <v>24</v>
      </c>
      <c r="K3630" s="27">
        <v>1</v>
      </c>
      <c r="L3630" s="27">
        <v>80</v>
      </c>
      <c r="M3630" s="27">
        <v>400</v>
      </c>
      <c r="N3630" s="27">
        <v>3.5</v>
      </c>
      <c r="O3630" s="27">
        <v>2018</v>
      </c>
      <c r="P3630" s="27">
        <v>12</v>
      </c>
      <c r="Q3630" s="27">
        <v>25</v>
      </c>
      <c r="R3630" s="28">
        <f>DATE('Raw Data'!$O3630,'Raw Data'!$P3630,'Raw Data'!$Q3630)</f>
        <v>43459</v>
      </c>
      <c r="S3630" s="27" t="str">
        <f>CONCATENATE(MID('Raw Data'!$H3630,FIND("(",'Raw Data'!$H3630)+1,FIND(")",'Raw Data'!$H3630)-FIND("(",'Raw Data'!$H3630)-1),"",'Raw Data'!$M3630)</f>
        <v>Rs.400</v>
      </c>
      <c r="T3630" s="27">
        <f t="shared" si="56"/>
        <v>1</v>
      </c>
      <c r="U3630" s="29">
        <f>'Raw Data'!$M3630*'Raw Data'!$T3630</f>
        <v>400</v>
      </c>
    </row>
    <row r="3631" spans="1:21" x14ac:dyDescent="0.3">
      <c r="A3631" s="20">
        <v>306405</v>
      </c>
      <c r="B3631" s="27" t="s">
        <v>6755</v>
      </c>
      <c r="C3631" s="27">
        <v>1</v>
      </c>
      <c r="D3631" s="27" t="str">
        <f>VLOOKUP('Raw Data'!$C3631,'country description'!$A$2:$B$16,2,0)</f>
        <v>India</v>
      </c>
      <c r="E3631" s="27" t="s">
        <v>14</v>
      </c>
      <c r="F3631" s="27" t="s">
        <v>7269</v>
      </c>
      <c r="G3631" s="27" t="s">
        <v>727</v>
      </c>
      <c r="H3631" s="27" t="s">
        <v>18</v>
      </c>
      <c r="I3631" s="27" t="s">
        <v>19</v>
      </c>
      <c r="J3631" s="27" t="s">
        <v>24</v>
      </c>
      <c r="K3631" s="27">
        <v>1</v>
      </c>
      <c r="L3631" s="27">
        <v>38</v>
      </c>
      <c r="M3631" s="27">
        <v>400</v>
      </c>
      <c r="N3631" s="27">
        <v>3.4</v>
      </c>
      <c r="O3631" s="27">
        <v>2012</v>
      </c>
      <c r="P3631" s="27">
        <v>12</v>
      </c>
      <c r="Q3631" s="27">
        <v>12</v>
      </c>
      <c r="R3631" s="28">
        <f>DATE('Raw Data'!$O3631,'Raw Data'!$P3631,'Raw Data'!$Q3631)</f>
        <v>41255</v>
      </c>
      <c r="S3631" s="27" t="str">
        <f>CONCATENATE(MID('Raw Data'!$H3631,FIND("(",'Raw Data'!$H3631)+1,FIND(")",'Raw Data'!$H3631)-FIND("(",'Raw Data'!$H3631)-1),"",'Raw Data'!$M3631)</f>
        <v>Rs.400</v>
      </c>
      <c r="T3631" s="27">
        <f t="shared" si="56"/>
        <v>1</v>
      </c>
      <c r="U3631" s="29">
        <f>'Raw Data'!$M3631*'Raw Data'!$T3631</f>
        <v>400</v>
      </c>
    </row>
    <row r="3632" spans="1:21" x14ac:dyDescent="0.3">
      <c r="A3632" s="20">
        <v>18377922</v>
      </c>
      <c r="B3632" s="27" t="s">
        <v>7270</v>
      </c>
      <c r="C3632" s="27">
        <v>1</v>
      </c>
      <c r="D3632" s="27" t="str">
        <f>VLOOKUP('Raw Data'!$C3632,'country description'!$A$2:$B$16,2,0)</f>
        <v>India</v>
      </c>
      <c r="E3632" s="27" t="s">
        <v>14</v>
      </c>
      <c r="F3632" s="27" t="s">
        <v>7271</v>
      </c>
      <c r="G3632" s="27" t="s">
        <v>424</v>
      </c>
      <c r="H3632" s="27" t="s">
        <v>18</v>
      </c>
      <c r="I3632" s="27" t="s">
        <v>19</v>
      </c>
      <c r="J3632" s="27" t="s">
        <v>24</v>
      </c>
      <c r="K3632" s="27">
        <v>1</v>
      </c>
      <c r="L3632" s="27">
        <v>23</v>
      </c>
      <c r="M3632" s="27">
        <v>400</v>
      </c>
      <c r="N3632" s="27">
        <v>3.3</v>
      </c>
      <c r="O3632" s="27">
        <v>2016</v>
      </c>
      <c r="P3632" s="27">
        <v>12</v>
      </c>
      <c r="Q3632" s="27">
        <v>27</v>
      </c>
      <c r="R3632" s="28">
        <f>DATE('Raw Data'!$O3632,'Raw Data'!$P3632,'Raw Data'!$Q3632)</f>
        <v>42731</v>
      </c>
      <c r="S3632" s="27" t="str">
        <f>CONCATENATE(MID('Raw Data'!$H3632,FIND("(",'Raw Data'!$H3632)+1,FIND(")",'Raw Data'!$H3632)-FIND("(",'Raw Data'!$H3632)-1),"",'Raw Data'!$M3632)</f>
        <v>Rs.400</v>
      </c>
      <c r="T3632" s="27">
        <f t="shared" si="56"/>
        <v>1</v>
      </c>
      <c r="U3632" s="29">
        <f>'Raw Data'!$M3632*'Raw Data'!$T3632</f>
        <v>400</v>
      </c>
    </row>
    <row r="3633" spans="1:21" x14ac:dyDescent="0.3">
      <c r="A3633" s="20">
        <v>312798</v>
      </c>
      <c r="B3633" s="27" t="s">
        <v>7272</v>
      </c>
      <c r="C3633" s="27">
        <v>1</v>
      </c>
      <c r="D3633" s="27" t="str">
        <f>VLOOKUP('Raw Data'!$C3633,'country description'!$A$2:$B$16,2,0)</f>
        <v>India</v>
      </c>
      <c r="E3633" s="27" t="s">
        <v>14</v>
      </c>
      <c r="F3633" s="27" t="s">
        <v>7273</v>
      </c>
      <c r="G3633" s="27" t="s">
        <v>2441</v>
      </c>
      <c r="H3633" s="27" t="s">
        <v>18</v>
      </c>
      <c r="I3633" s="27" t="s">
        <v>19</v>
      </c>
      <c r="J3633" s="27" t="s">
        <v>19</v>
      </c>
      <c r="K3633" s="27">
        <v>1</v>
      </c>
      <c r="L3633" s="27">
        <v>9</v>
      </c>
      <c r="M3633" s="27">
        <v>400</v>
      </c>
      <c r="N3633" s="27">
        <v>2.7</v>
      </c>
      <c r="O3633" s="27">
        <v>2011</v>
      </c>
      <c r="P3633" s="27">
        <v>12</v>
      </c>
      <c r="Q3633" s="27">
        <v>24</v>
      </c>
      <c r="R3633" s="28">
        <f>DATE('Raw Data'!$O3633,'Raw Data'!$P3633,'Raw Data'!$Q3633)</f>
        <v>40901</v>
      </c>
      <c r="S3633" s="27" t="str">
        <f>CONCATENATE(MID('Raw Data'!$H3633,FIND("(",'Raw Data'!$H3633)+1,FIND(")",'Raw Data'!$H3633)-FIND("(",'Raw Data'!$H3633)-1),"",'Raw Data'!$M3633)</f>
        <v>Rs.400</v>
      </c>
      <c r="T3633" s="27">
        <f t="shared" si="56"/>
        <v>1</v>
      </c>
      <c r="U3633" s="29">
        <f>'Raw Data'!$M3633*'Raw Data'!$T3633</f>
        <v>400</v>
      </c>
    </row>
    <row r="3634" spans="1:21" x14ac:dyDescent="0.3">
      <c r="A3634" s="20">
        <v>18416369</v>
      </c>
      <c r="B3634" s="27" t="s">
        <v>7274</v>
      </c>
      <c r="C3634" s="27">
        <v>1</v>
      </c>
      <c r="D3634" s="27" t="str">
        <f>VLOOKUP('Raw Data'!$C3634,'country description'!$A$2:$B$16,2,0)</f>
        <v>India</v>
      </c>
      <c r="E3634" s="27" t="s">
        <v>14</v>
      </c>
      <c r="F3634" s="27" t="s">
        <v>7275</v>
      </c>
      <c r="G3634" s="27" t="s">
        <v>2459</v>
      </c>
      <c r="H3634" s="27" t="s">
        <v>18</v>
      </c>
      <c r="I3634" s="27" t="s">
        <v>19</v>
      </c>
      <c r="J3634" s="27" t="s">
        <v>19</v>
      </c>
      <c r="K3634" s="27">
        <v>1</v>
      </c>
      <c r="L3634" s="27">
        <v>7</v>
      </c>
      <c r="M3634" s="27">
        <v>400</v>
      </c>
      <c r="N3634" s="27">
        <v>3.1</v>
      </c>
      <c r="O3634" s="27">
        <v>2010</v>
      </c>
      <c r="P3634" s="27">
        <v>12</v>
      </c>
      <c r="Q3634" s="27">
        <v>6</v>
      </c>
      <c r="R3634" s="28">
        <f>DATE('Raw Data'!$O3634,'Raw Data'!$P3634,'Raw Data'!$Q3634)</f>
        <v>40518</v>
      </c>
      <c r="S3634" s="27" t="str">
        <f>CONCATENATE(MID('Raw Data'!$H3634,FIND("(",'Raw Data'!$H3634)+1,FIND(")",'Raw Data'!$H3634)-FIND("(",'Raw Data'!$H3634)-1),"",'Raw Data'!$M3634)</f>
        <v>Rs.400</v>
      </c>
      <c r="T3634" s="27">
        <f t="shared" si="56"/>
        <v>1</v>
      </c>
      <c r="U3634" s="29">
        <f>'Raw Data'!$M3634*'Raw Data'!$T3634</f>
        <v>400</v>
      </c>
    </row>
    <row r="3635" spans="1:21" x14ac:dyDescent="0.3">
      <c r="A3635" s="20">
        <v>304280</v>
      </c>
      <c r="B3635" s="27" t="s">
        <v>7276</v>
      </c>
      <c r="C3635" s="27">
        <v>1</v>
      </c>
      <c r="D3635" s="27" t="str">
        <f>VLOOKUP('Raw Data'!$C3635,'country description'!$A$2:$B$16,2,0)</f>
        <v>India</v>
      </c>
      <c r="E3635" s="27" t="s">
        <v>14</v>
      </c>
      <c r="F3635" s="27" t="s">
        <v>7277</v>
      </c>
      <c r="G3635" s="27" t="s">
        <v>826</v>
      </c>
      <c r="H3635" s="27" t="s">
        <v>18</v>
      </c>
      <c r="I3635" s="27" t="s">
        <v>19</v>
      </c>
      <c r="J3635" s="27" t="s">
        <v>19</v>
      </c>
      <c r="K3635" s="27">
        <v>1</v>
      </c>
      <c r="L3635" s="27">
        <v>3</v>
      </c>
      <c r="M3635" s="27">
        <v>400</v>
      </c>
      <c r="N3635" s="27">
        <v>1</v>
      </c>
      <c r="O3635" s="27">
        <v>2018</v>
      </c>
      <c r="P3635" s="27">
        <v>12</v>
      </c>
      <c r="Q3635" s="27">
        <v>1</v>
      </c>
      <c r="R3635" s="28">
        <f>DATE('Raw Data'!$O3635,'Raw Data'!$P3635,'Raw Data'!$Q3635)</f>
        <v>43435</v>
      </c>
      <c r="S3635" s="27" t="str">
        <f>CONCATENATE(MID('Raw Data'!$H3635,FIND("(",'Raw Data'!$H3635)+1,FIND(")",'Raw Data'!$H3635)-FIND("(",'Raw Data'!$H3635)-1),"",'Raw Data'!$M3635)</f>
        <v>Rs.400</v>
      </c>
      <c r="T3635" s="27">
        <f t="shared" si="56"/>
        <v>1</v>
      </c>
      <c r="U3635" s="29">
        <f>'Raw Data'!$M3635*'Raw Data'!$T3635</f>
        <v>400</v>
      </c>
    </row>
    <row r="3636" spans="1:21" x14ac:dyDescent="0.3">
      <c r="A3636" s="20">
        <v>307850</v>
      </c>
      <c r="B3636" s="27" t="s">
        <v>7278</v>
      </c>
      <c r="C3636" s="27">
        <v>1</v>
      </c>
      <c r="D3636" s="27" t="str">
        <f>VLOOKUP('Raw Data'!$C3636,'country description'!$A$2:$B$16,2,0)</f>
        <v>India</v>
      </c>
      <c r="E3636" s="27" t="s">
        <v>14</v>
      </c>
      <c r="F3636" s="27" t="s">
        <v>7279</v>
      </c>
      <c r="G3636" s="27" t="s">
        <v>795</v>
      </c>
      <c r="H3636" s="27" t="s">
        <v>18</v>
      </c>
      <c r="I3636" s="27" t="s">
        <v>19</v>
      </c>
      <c r="J3636" s="27" t="s">
        <v>19</v>
      </c>
      <c r="K3636" s="27">
        <v>1</v>
      </c>
      <c r="L3636" s="27">
        <v>19</v>
      </c>
      <c r="M3636" s="27">
        <v>400</v>
      </c>
      <c r="N3636" s="27">
        <v>2.8</v>
      </c>
      <c r="O3636" s="27">
        <v>2012</v>
      </c>
      <c r="P3636" s="27">
        <v>12</v>
      </c>
      <c r="Q3636" s="27">
        <v>10</v>
      </c>
      <c r="R3636" s="28">
        <f>DATE('Raw Data'!$O3636,'Raw Data'!$P3636,'Raw Data'!$Q3636)</f>
        <v>41253</v>
      </c>
      <c r="S3636" s="27" t="str">
        <f>CONCATENATE(MID('Raw Data'!$H3636,FIND("(",'Raw Data'!$H3636)+1,FIND(")",'Raw Data'!$H3636)-FIND("(",'Raw Data'!$H3636)-1),"",'Raw Data'!$M3636)</f>
        <v>Rs.400</v>
      </c>
      <c r="T3636" s="27">
        <f t="shared" si="56"/>
        <v>1</v>
      </c>
      <c r="U3636" s="29">
        <f>'Raw Data'!$M3636*'Raw Data'!$T3636</f>
        <v>400</v>
      </c>
    </row>
    <row r="3637" spans="1:21" x14ac:dyDescent="0.3">
      <c r="A3637" s="20">
        <v>311459</v>
      </c>
      <c r="B3637" s="27" t="s">
        <v>7280</v>
      </c>
      <c r="C3637" s="27">
        <v>1</v>
      </c>
      <c r="D3637" s="27" t="str">
        <f>VLOOKUP('Raw Data'!$C3637,'country description'!$A$2:$B$16,2,0)</f>
        <v>India</v>
      </c>
      <c r="E3637" s="27" t="s">
        <v>14</v>
      </c>
      <c r="F3637" s="27" t="s">
        <v>7281</v>
      </c>
      <c r="G3637" s="27" t="s">
        <v>610</v>
      </c>
      <c r="H3637" s="27" t="s">
        <v>18</v>
      </c>
      <c r="I3637" s="27" t="s">
        <v>19</v>
      </c>
      <c r="J3637" s="27" t="s">
        <v>24</v>
      </c>
      <c r="K3637" s="27">
        <v>1</v>
      </c>
      <c r="L3637" s="27">
        <v>25</v>
      </c>
      <c r="M3637" s="27">
        <v>400</v>
      </c>
      <c r="N3637" s="27">
        <v>3.4</v>
      </c>
      <c r="O3637" s="27">
        <v>2016</v>
      </c>
      <c r="P3637" s="27">
        <v>12</v>
      </c>
      <c r="Q3637" s="27">
        <v>12</v>
      </c>
      <c r="R3637" s="28">
        <f>DATE('Raw Data'!$O3637,'Raw Data'!$P3637,'Raw Data'!$Q3637)</f>
        <v>42716</v>
      </c>
      <c r="S3637" s="27" t="str">
        <f>CONCATENATE(MID('Raw Data'!$H3637,FIND("(",'Raw Data'!$H3637)+1,FIND(")",'Raw Data'!$H3637)-FIND("(",'Raw Data'!$H3637)-1),"",'Raw Data'!$M3637)</f>
        <v>Rs.400</v>
      </c>
      <c r="T3637" s="27">
        <f t="shared" si="56"/>
        <v>1</v>
      </c>
      <c r="U3637" s="29">
        <f>'Raw Data'!$M3637*'Raw Data'!$T3637</f>
        <v>400</v>
      </c>
    </row>
    <row r="3638" spans="1:21" x14ac:dyDescent="0.3">
      <c r="A3638" s="20">
        <v>18363053</v>
      </c>
      <c r="B3638" s="27" t="s">
        <v>7282</v>
      </c>
      <c r="C3638" s="27">
        <v>1</v>
      </c>
      <c r="D3638" s="27" t="str">
        <f>VLOOKUP('Raw Data'!$C3638,'country description'!$A$2:$B$16,2,0)</f>
        <v>India</v>
      </c>
      <c r="E3638" s="27" t="s">
        <v>14</v>
      </c>
      <c r="F3638" s="27" t="s">
        <v>7283</v>
      </c>
      <c r="G3638" s="27" t="s">
        <v>795</v>
      </c>
      <c r="H3638" s="27" t="s">
        <v>18</v>
      </c>
      <c r="I3638" s="27" t="s">
        <v>19</v>
      </c>
      <c r="J3638" s="27" t="s">
        <v>19</v>
      </c>
      <c r="K3638" s="27">
        <v>1</v>
      </c>
      <c r="L3638" s="27">
        <v>4</v>
      </c>
      <c r="M3638" s="27">
        <v>400</v>
      </c>
      <c r="N3638" s="27">
        <v>3</v>
      </c>
      <c r="O3638" s="27">
        <v>2010</v>
      </c>
      <c r="P3638" s="27">
        <v>12</v>
      </c>
      <c r="Q3638" s="27">
        <v>27</v>
      </c>
      <c r="R3638" s="28">
        <f>DATE('Raw Data'!$O3638,'Raw Data'!$P3638,'Raw Data'!$Q3638)</f>
        <v>40539</v>
      </c>
      <c r="S3638" s="27" t="str">
        <f>CONCATENATE(MID('Raw Data'!$H3638,FIND("(",'Raw Data'!$H3638)+1,FIND(")",'Raw Data'!$H3638)-FIND("(",'Raw Data'!$H3638)-1),"",'Raw Data'!$M3638)</f>
        <v>Rs.400</v>
      </c>
      <c r="T3638" s="27">
        <f t="shared" si="56"/>
        <v>1</v>
      </c>
      <c r="U3638" s="29">
        <f>'Raw Data'!$M3638*'Raw Data'!$T3638</f>
        <v>400</v>
      </c>
    </row>
    <row r="3639" spans="1:21" x14ac:dyDescent="0.3">
      <c r="A3639" s="20">
        <v>18376488</v>
      </c>
      <c r="B3639" s="27" t="s">
        <v>6783</v>
      </c>
      <c r="C3639" s="27">
        <v>1</v>
      </c>
      <c r="D3639" s="27" t="str">
        <f>VLOOKUP('Raw Data'!$C3639,'country description'!$A$2:$B$16,2,0)</f>
        <v>India</v>
      </c>
      <c r="E3639" s="27" t="s">
        <v>14</v>
      </c>
      <c r="F3639" s="27" t="s">
        <v>7284</v>
      </c>
      <c r="G3639" s="27" t="s">
        <v>919</v>
      </c>
      <c r="H3639" s="27" t="s">
        <v>18</v>
      </c>
      <c r="I3639" s="27" t="s">
        <v>19</v>
      </c>
      <c r="J3639" s="27" t="s">
        <v>24</v>
      </c>
      <c r="K3639" s="27">
        <v>1</v>
      </c>
      <c r="L3639" s="27">
        <v>13</v>
      </c>
      <c r="M3639" s="27">
        <v>400</v>
      </c>
      <c r="N3639" s="27">
        <v>3.3</v>
      </c>
      <c r="O3639" s="27">
        <v>2013</v>
      </c>
      <c r="P3639" s="27">
        <v>12</v>
      </c>
      <c r="Q3639" s="27">
        <v>12</v>
      </c>
      <c r="R3639" s="28">
        <f>DATE('Raw Data'!$O3639,'Raw Data'!$P3639,'Raw Data'!$Q3639)</f>
        <v>41620</v>
      </c>
      <c r="S3639" s="27" t="str">
        <f>CONCATENATE(MID('Raw Data'!$H3639,FIND("(",'Raw Data'!$H3639)+1,FIND(")",'Raw Data'!$H3639)-FIND("(",'Raw Data'!$H3639)-1),"",'Raw Data'!$M3639)</f>
        <v>Rs.400</v>
      </c>
      <c r="T3639" s="27">
        <f t="shared" si="56"/>
        <v>1</v>
      </c>
      <c r="U3639" s="29">
        <f>'Raw Data'!$M3639*'Raw Data'!$T3639</f>
        <v>400</v>
      </c>
    </row>
    <row r="3640" spans="1:21" x14ac:dyDescent="0.3">
      <c r="A3640" s="20">
        <v>7483</v>
      </c>
      <c r="B3640" s="27" t="s">
        <v>7285</v>
      </c>
      <c r="C3640" s="27">
        <v>1</v>
      </c>
      <c r="D3640" s="27" t="str">
        <f>VLOOKUP('Raw Data'!$C3640,'country description'!$A$2:$B$16,2,0)</f>
        <v>India</v>
      </c>
      <c r="E3640" s="27" t="s">
        <v>14</v>
      </c>
      <c r="F3640" s="27" t="s">
        <v>7286</v>
      </c>
      <c r="G3640" s="27" t="s">
        <v>461</v>
      </c>
      <c r="H3640" s="27" t="s">
        <v>18</v>
      </c>
      <c r="I3640" s="27" t="s">
        <v>19</v>
      </c>
      <c r="J3640" s="27" t="s">
        <v>19</v>
      </c>
      <c r="K3640" s="27">
        <v>1</v>
      </c>
      <c r="L3640" s="27">
        <v>26</v>
      </c>
      <c r="M3640" s="27">
        <v>400</v>
      </c>
      <c r="N3640" s="27">
        <v>3.5</v>
      </c>
      <c r="O3640" s="27">
        <v>2015</v>
      </c>
      <c r="P3640" s="27">
        <v>12</v>
      </c>
      <c r="Q3640" s="27">
        <v>17</v>
      </c>
      <c r="R3640" s="28">
        <f>DATE('Raw Data'!$O3640,'Raw Data'!$P3640,'Raw Data'!$Q3640)</f>
        <v>42355</v>
      </c>
      <c r="S3640" s="27" t="str">
        <f>CONCATENATE(MID('Raw Data'!$H3640,FIND("(",'Raw Data'!$H3640)+1,FIND(")",'Raw Data'!$H3640)-FIND("(",'Raw Data'!$H3640)-1),"",'Raw Data'!$M3640)</f>
        <v>Rs.400</v>
      </c>
      <c r="T3640" s="27">
        <f t="shared" si="56"/>
        <v>1</v>
      </c>
      <c r="U3640" s="29">
        <f>'Raw Data'!$M3640*'Raw Data'!$T3640</f>
        <v>400</v>
      </c>
    </row>
    <row r="3641" spans="1:21" x14ac:dyDescent="0.3">
      <c r="A3641" s="20">
        <v>18198449</v>
      </c>
      <c r="B3641" s="27" t="s">
        <v>7287</v>
      </c>
      <c r="C3641" s="27">
        <v>1</v>
      </c>
      <c r="D3641" s="27" t="str">
        <f>VLOOKUP('Raw Data'!$C3641,'country description'!$A$2:$B$16,2,0)</f>
        <v>India</v>
      </c>
      <c r="E3641" s="27" t="s">
        <v>14</v>
      </c>
      <c r="F3641" s="27" t="s">
        <v>7288</v>
      </c>
      <c r="G3641" s="27" t="s">
        <v>795</v>
      </c>
      <c r="H3641" s="27" t="s">
        <v>18</v>
      </c>
      <c r="I3641" s="27" t="s">
        <v>19</v>
      </c>
      <c r="J3641" s="27" t="s">
        <v>19</v>
      </c>
      <c r="K3641" s="27">
        <v>1</v>
      </c>
      <c r="L3641" s="27">
        <v>31</v>
      </c>
      <c r="M3641" s="27">
        <v>400</v>
      </c>
      <c r="N3641" s="27">
        <v>3.3</v>
      </c>
      <c r="O3641" s="27">
        <v>2010</v>
      </c>
      <c r="P3641" s="27">
        <v>12</v>
      </c>
      <c r="Q3641" s="27">
        <v>6</v>
      </c>
      <c r="R3641" s="28">
        <f>DATE('Raw Data'!$O3641,'Raw Data'!$P3641,'Raw Data'!$Q3641)</f>
        <v>40518</v>
      </c>
      <c r="S3641" s="27" t="str">
        <f>CONCATENATE(MID('Raw Data'!$H3641,FIND("(",'Raw Data'!$H3641)+1,FIND(")",'Raw Data'!$H3641)-FIND("(",'Raw Data'!$H3641)-1),"",'Raw Data'!$M3641)</f>
        <v>Rs.400</v>
      </c>
      <c r="T3641" s="27">
        <f t="shared" si="56"/>
        <v>1</v>
      </c>
      <c r="U3641" s="29">
        <f>'Raw Data'!$M3641*'Raw Data'!$T3641</f>
        <v>400</v>
      </c>
    </row>
    <row r="3642" spans="1:21" x14ac:dyDescent="0.3">
      <c r="A3642" s="20">
        <v>312471</v>
      </c>
      <c r="B3642" s="27" t="s">
        <v>7289</v>
      </c>
      <c r="C3642" s="27">
        <v>1</v>
      </c>
      <c r="D3642" s="27" t="str">
        <f>VLOOKUP('Raw Data'!$C3642,'country description'!$A$2:$B$16,2,0)</f>
        <v>India</v>
      </c>
      <c r="E3642" s="27" t="s">
        <v>14</v>
      </c>
      <c r="F3642" s="27" t="s">
        <v>7290</v>
      </c>
      <c r="G3642" s="27" t="s">
        <v>6374</v>
      </c>
      <c r="H3642" s="27" t="s">
        <v>18</v>
      </c>
      <c r="I3642" s="27" t="s">
        <v>19</v>
      </c>
      <c r="J3642" s="27" t="s">
        <v>24</v>
      </c>
      <c r="K3642" s="27">
        <v>1</v>
      </c>
      <c r="L3642" s="27">
        <v>25</v>
      </c>
      <c r="M3642" s="27">
        <v>400</v>
      </c>
      <c r="N3642" s="27">
        <v>3.1</v>
      </c>
      <c r="O3642" s="27">
        <v>2012</v>
      </c>
      <c r="P3642" s="27">
        <v>12</v>
      </c>
      <c r="Q3642" s="27">
        <v>21</v>
      </c>
      <c r="R3642" s="28">
        <f>DATE('Raw Data'!$O3642,'Raw Data'!$P3642,'Raw Data'!$Q3642)</f>
        <v>41264</v>
      </c>
      <c r="S3642" s="27" t="str">
        <f>CONCATENATE(MID('Raw Data'!$H3642,FIND("(",'Raw Data'!$H3642)+1,FIND(")",'Raw Data'!$H3642)-FIND("(",'Raw Data'!$H3642)-1),"",'Raw Data'!$M3642)</f>
        <v>Rs.400</v>
      </c>
      <c r="T3642" s="27">
        <f t="shared" si="56"/>
        <v>1</v>
      </c>
      <c r="U3642" s="29">
        <f>'Raw Data'!$M3642*'Raw Data'!$T3642</f>
        <v>400</v>
      </c>
    </row>
    <row r="3643" spans="1:21" x14ac:dyDescent="0.3">
      <c r="A3643" s="20">
        <v>312860</v>
      </c>
      <c r="B3643" s="27" t="s">
        <v>7291</v>
      </c>
      <c r="C3643" s="27">
        <v>1</v>
      </c>
      <c r="D3643" s="27" t="str">
        <f>VLOOKUP('Raw Data'!$C3643,'country description'!$A$2:$B$16,2,0)</f>
        <v>India</v>
      </c>
      <c r="E3643" s="27" t="s">
        <v>14</v>
      </c>
      <c r="F3643" s="27" t="s">
        <v>7292</v>
      </c>
      <c r="G3643" s="27" t="s">
        <v>455</v>
      </c>
      <c r="H3643" s="27" t="s">
        <v>18</v>
      </c>
      <c r="I3643" s="27" t="s">
        <v>19</v>
      </c>
      <c r="J3643" s="27" t="s">
        <v>19</v>
      </c>
      <c r="K3643" s="27">
        <v>1</v>
      </c>
      <c r="L3643" s="27">
        <v>1</v>
      </c>
      <c r="M3643" s="27">
        <v>400</v>
      </c>
      <c r="N3643" s="27">
        <v>1</v>
      </c>
      <c r="O3643" s="27">
        <v>2011</v>
      </c>
      <c r="P3643" s="27">
        <v>12</v>
      </c>
      <c r="Q3643" s="27">
        <v>14</v>
      </c>
      <c r="R3643" s="28">
        <f>DATE('Raw Data'!$O3643,'Raw Data'!$P3643,'Raw Data'!$Q3643)</f>
        <v>40891</v>
      </c>
      <c r="S3643" s="27" t="str">
        <f>CONCATENATE(MID('Raw Data'!$H3643,FIND("(",'Raw Data'!$H3643)+1,FIND(")",'Raw Data'!$H3643)-FIND("(",'Raw Data'!$H3643)-1),"",'Raw Data'!$M3643)</f>
        <v>Rs.400</v>
      </c>
      <c r="T3643" s="27">
        <f t="shared" si="56"/>
        <v>1</v>
      </c>
      <c r="U3643" s="29">
        <f>'Raw Data'!$M3643*'Raw Data'!$T3643</f>
        <v>400</v>
      </c>
    </row>
    <row r="3644" spans="1:21" x14ac:dyDescent="0.3">
      <c r="A3644" s="20">
        <v>18428880</v>
      </c>
      <c r="B3644" s="27" t="s">
        <v>7293</v>
      </c>
      <c r="C3644" s="27">
        <v>1</v>
      </c>
      <c r="D3644" s="27" t="str">
        <f>VLOOKUP('Raw Data'!$C3644,'country description'!$A$2:$B$16,2,0)</f>
        <v>India</v>
      </c>
      <c r="E3644" s="27" t="s">
        <v>14</v>
      </c>
      <c r="F3644" s="27" t="s">
        <v>7294</v>
      </c>
      <c r="G3644" s="27" t="s">
        <v>475</v>
      </c>
      <c r="H3644" s="27" t="s">
        <v>18</v>
      </c>
      <c r="I3644" s="27" t="s">
        <v>19</v>
      </c>
      <c r="J3644" s="27" t="s">
        <v>19</v>
      </c>
      <c r="K3644" s="27">
        <v>1</v>
      </c>
      <c r="L3644" s="27">
        <v>5</v>
      </c>
      <c r="M3644" s="27">
        <v>400</v>
      </c>
      <c r="N3644" s="27">
        <v>3.1</v>
      </c>
      <c r="O3644" s="27">
        <v>2012</v>
      </c>
      <c r="P3644" s="27">
        <v>12</v>
      </c>
      <c r="Q3644" s="27">
        <v>9</v>
      </c>
      <c r="R3644" s="28">
        <f>DATE('Raw Data'!$O3644,'Raw Data'!$P3644,'Raw Data'!$Q3644)</f>
        <v>41252</v>
      </c>
      <c r="S3644" s="27" t="str">
        <f>CONCATENATE(MID('Raw Data'!$H3644,FIND("(",'Raw Data'!$H3644)+1,FIND(")",'Raw Data'!$H3644)-FIND("(",'Raw Data'!$H3644)-1),"",'Raw Data'!$M3644)</f>
        <v>Rs.400</v>
      </c>
      <c r="T3644" s="27">
        <f t="shared" si="56"/>
        <v>1</v>
      </c>
      <c r="U3644" s="29">
        <f>'Raw Data'!$M3644*'Raw Data'!$T3644</f>
        <v>400</v>
      </c>
    </row>
    <row r="3645" spans="1:21" x14ac:dyDescent="0.3">
      <c r="A3645" s="20">
        <v>18334429</v>
      </c>
      <c r="B3645" s="27" t="s">
        <v>7295</v>
      </c>
      <c r="C3645" s="27">
        <v>1</v>
      </c>
      <c r="D3645" s="27" t="str">
        <f>VLOOKUP('Raw Data'!$C3645,'country description'!$A$2:$B$16,2,0)</f>
        <v>India</v>
      </c>
      <c r="E3645" s="27" t="s">
        <v>14</v>
      </c>
      <c r="F3645" s="27" t="s">
        <v>7296</v>
      </c>
      <c r="G3645" s="27" t="s">
        <v>455</v>
      </c>
      <c r="H3645" s="27" t="s">
        <v>18</v>
      </c>
      <c r="I3645" s="27" t="s">
        <v>19</v>
      </c>
      <c r="J3645" s="27" t="s">
        <v>19</v>
      </c>
      <c r="K3645" s="27">
        <v>1</v>
      </c>
      <c r="L3645" s="27">
        <v>7</v>
      </c>
      <c r="M3645" s="27">
        <v>400</v>
      </c>
      <c r="N3645" s="27">
        <v>3</v>
      </c>
      <c r="O3645" s="27">
        <v>2018</v>
      </c>
      <c r="P3645" s="27">
        <v>12</v>
      </c>
      <c r="Q3645" s="27">
        <v>12</v>
      </c>
      <c r="R3645" s="28">
        <f>DATE('Raw Data'!$O3645,'Raw Data'!$P3645,'Raw Data'!$Q3645)</f>
        <v>43446</v>
      </c>
      <c r="S3645" s="27" t="str">
        <f>CONCATENATE(MID('Raw Data'!$H3645,FIND("(",'Raw Data'!$H3645)+1,FIND(")",'Raw Data'!$H3645)-FIND("(",'Raw Data'!$H3645)-1),"",'Raw Data'!$M3645)</f>
        <v>Rs.400</v>
      </c>
      <c r="T3645" s="27">
        <f t="shared" si="56"/>
        <v>1</v>
      </c>
      <c r="U3645" s="29">
        <f>'Raw Data'!$M3645*'Raw Data'!$T3645</f>
        <v>400</v>
      </c>
    </row>
    <row r="3646" spans="1:21" x14ac:dyDescent="0.3">
      <c r="A3646" s="20">
        <v>300280</v>
      </c>
      <c r="B3646" s="27" t="s">
        <v>3842</v>
      </c>
      <c r="C3646" s="27">
        <v>1</v>
      </c>
      <c r="D3646" s="27" t="str">
        <f>VLOOKUP('Raw Data'!$C3646,'country description'!$A$2:$B$16,2,0)</f>
        <v>India</v>
      </c>
      <c r="E3646" s="27" t="s">
        <v>14</v>
      </c>
      <c r="F3646" s="27" t="s">
        <v>7297</v>
      </c>
      <c r="G3646" s="27" t="s">
        <v>826</v>
      </c>
      <c r="H3646" s="27" t="s">
        <v>18</v>
      </c>
      <c r="I3646" s="27" t="s">
        <v>19</v>
      </c>
      <c r="J3646" s="27" t="s">
        <v>19</v>
      </c>
      <c r="K3646" s="27">
        <v>1</v>
      </c>
      <c r="L3646" s="27">
        <v>53</v>
      </c>
      <c r="M3646" s="27">
        <v>400</v>
      </c>
      <c r="N3646" s="27">
        <v>2.8</v>
      </c>
      <c r="O3646" s="27">
        <v>2017</v>
      </c>
      <c r="P3646" s="27">
        <v>12</v>
      </c>
      <c r="Q3646" s="27">
        <v>17</v>
      </c>
      <c r="R3646" s="28">
        <f>DATE('Raw Data'!$O3646,'Raw Data'!$P3646,'Raw Data'!$Q3646)</f>
        <v>43086</v>
      </c>
      <c r="S3646" s="27" t="str">
        <f>CONCATENATE(MID('Raw Data'!$H3646,FIND("(",'Raw Data'!$H3646)+1,FIND(")",'Raw Data'!$H3646)-FIND("(",'Raw Data'!$H3646)-1),"",'Raw Data'!$M3646)</f>
        <v>Rs.400</v>
      </c>
      <c r="T3646" s="27">
        <f t="shared" si="56"/>
        <v>1</v>
      </c>
      <c r="U3646" s="29">
        <f>'Raw Data'!$M3646*'Raw Data'!$T3646</f>
        <v>400</v>
      </c>
    </row>
    <row r="3647" spans="1:21" x14ac:dyDescent="0.3">
      <c r="A3647" s="20">
        <v>18393436</v>
      </c>
      <c r="B3647" s="27" t="s">
        <v>7298</v>
      </c>
      <c r="C3647" s="27">
        <v>1</v>
      </c>
      <c r="D3647" s="27" t="str">
        <f>VLOOKUP('Raw Data'!$C3647,'country description'!$A$2:$B$16,2,0)</f>
        <v>India</v>
      </c>
      <c r="E3647" s="27" t="s">
        <v>14</v>
      </c>
      <c r="F3647" s="27" t="s">
        <v>7299</v>
      </c>
      <c r="G3647" s="27" t="s">
        <v>7300</v>
      </c>
      <c r="H3647" s="27" t="s">
        <v>18</v>
      </c>
      <c r="I3647" s="27" t="s">
        <v>19</v>
      </c>
      <c r="J3647" s="27" t="s">
        <v>19</v>
      </c>
      <c r="K3647" s="27">
        <v>1</v>
      </c>
      <c r="L3647" s="27">
        <v>2</v>
      </c>
      <c r="M3647" s="27">
        <v>400</v>
      </c>
      <c r="N3647" s="27">
        <v>1</v>
      </c>
      <c r="O3647" s="27">
        <v>2010</v>
      </c>
      <c r="P3647" s="27">
        <v>12</v>
      </c>
      <c r="Q3647" s="27">
        <v>12</v>
      </c>
      <c r="R3647" s="28">
        <f>DATE('Raw Data'!$O3647,'Raw Data'!$P3647,'Raw Data'!$Q3647)</f>
        <v>40524</v>
      </c>
      <c r="S3647" s="27" t="str">
        <f>CONCATENATE(MID('Raw Data'!$H3647,FIND("(",'Raw Data'!$H3647)+1,FIND(")",'Raw Data'!$H3647)-FIND("(",'Raw Data'!$H3647)-1),"",'Raw Data'!$M3647)</f>
        <v>Rs.400</v>
      </c>
      <c r="T3647" s="27">
        <f t="shared" si="56"/>
        <v>1</v>
      </c>
      <c r="U3647" s="29">
        <f>'Raw Data'!$M3647*'Raw Data'!$T3647</f>
        <v>400</v>
      </c>
    </row>
    <row r="3648" spans="1:21" x14ac:dyDescent="0.3">
      <c r="A3648" s="20">
        <v>311168</v>
      </c>
      <c r="B3648" s="27" t="s">
        <v>692</v>
      </c>
      <c r="C3648" s="27">
        <v>1</v>
      </c>
      <c r="D3648" s="27" t="str">
        <f>VLOOKUP('Raw Data'!$C3648,'country description'!$A$2:$B$16,2,0)</f>
        <v>India</v>
      </c>
      <c r="E3648" s="27" t="s">
        <v>14</v>
      </c>
      <c r="F3648" s="27" t="s">
        <v>7301</v>
      </c>
      <c r="G3648" s="27" t="s">
        <v>393</v>
      </c>
      <c r="H3648" s="27" t="s">
        <v>18</v>
      </c>
      <c r="I3648" s="27" t="s">
        <v>19</v>
      </c>
      <c r="J3648" s="27" t="s">
        <v>19</v>
      </c>
      <c r="K3648" s="27">
        <v>1</v>
      </c>
      <c r="L3648" s="27">
        <v>9</v>
      </c>
      <c r="M3648" s="27">
        <v>400</v>
      </c>
      <c r="N3648" s="27">
        <v>3</v>
      </c>
      <c r="O3648" s="27">
        <v>2010</v>
      </c>
      <c r="P3648" s="27">
        <v>12</v>
      </c>
      <c r="Q3648" s="27">
        <v>21</v>
      </c>
      <c r="R3648" s="28">
        <f>DATE('Raw Data'!$O3648,'Raw Data'!$P3648,'Raw Data'!$Q3648)</f>
        <v>40533</v>
      </c>
      <c r="S3648" s="27" t="str">
        <f>CONCATENATE(MID('Raw Data'!$H3648,FIND("(",'Raw Data'!$H3648)+1,FIND(")",'Raw Data'!$H3648)-FIND("(",'Raw Data'!$H3648)-1),"",'Raw Data'!$M3648)</f>
        <v>Rs.400</v>
      </c>
      <c r="T3648" s="27">
        <f t="shared" si="56"/>
        <v>1</v>
      </c>
      <c r="U3648" s="29">
        <f>'Raw Data'!$M3648*'Raw Data'!$T3648</f>
        <v>400</v>
      </c>
    </row>
    <row r="3649" spans="1:21" x14ac:dyDescent="0.3">
      <c r="A3649" s="20">
        <v>18352209</v>
      </c>
      <c r="B3649" s="27" t="s">
        <v>7302</v>
      </c>
      <c r="C3649" s="27">
        <v>1</v>
      </c>
      <c r="D3649" s="27" t="str">
        <f>VLOOKUP('Raw Data'!$C3649,'country description'!$A$2:$B$16,2,0)</f>
        <v>India</v>
      </c>
      <c r="E3649" s="27" t="s">
        <v>14</v>
      </c>
      <c r="F3649" s="27" t="s">
        <v>7303</v>
      </c>
      <c r="G3649" s="27" t="s">
        <v>7304</v>
      </c>
      <c r="H3649" s="27" t="s">
        <v>18</v>
      </c>
      <c r="I3649" s="27" t="s">
        <v>19</v>
      </c>
      <c r="J3649" s="27" t="s">
        <v>19</v>
      </c>
      <c r="K3649" s="27">
        <v>1</v>
      </c>
      <c r="L3649" s="27">
        <v>1</v>
      </c>
      <c r="M3649" s="27">
        <v>400</v>
      </c>
      <c r="N3649" s="27">
        <v>1</v>
      </c>
      <c r="O3649" s="27">
        <v>2017</v>
      </c>
      <c r="P3649" s="27">
        <v>12</v>
      </c>
      <c r="Q3649" s="27">
        <v>19</v>
      </c>
      <c r="R3649" s="28">
        <f>DATE('Raw Data'!$O3649,'Raw Data'!$P3649,'Raw Data'!$Q3649)</f>
        <v>43088</v>
      </c>
      <c r="S3649" s="27" t="str">
        <f>CONCATENATE(MID('Raw Data'!$H3649,FIND("(",'Raw Data'!$H3649)+1,FIND(")",'Raw Data'!$H3649)-FIND("(",'Raw Data'!$H3649)-1),"",'Raw Data'!$M3649)</f>
        <v>Rs.400</v>
      </c>
      <c r="T3649" s="27">
        <f t="shared" si="56"/>
        <v>1</v>
      </c>
      <c r="U3649" s="29">
        <f>'Raw Data'!$M3649*'Raw Data'!$T3649</f>
        <v>400</v>
      </c>
    </row>
    <row r="3650" spans="1:21" x14ac:dyDescent="0.3">
      <c r="A3650" s="20">
        <v>305651</v>
      </c>
      <c r="B3650" s="27" t="s">
        <v>7305</v>
      </c>
      <c r="C3650" s="27">
        <v>1</v>
      </c>
      <c r="D3650" s="27" t="str">
        <f>VLOOKUP('Raw Data'!$C3650,'country description'!$A$2:$B$16,2,0)</f>
        <v>India</v>
      </c>
      <c r="E3650" s="27" t="s">
        <v>14</v>
      </c>
      <c r="F3650" s="27" t="s">
        <v>7306</v>
      </c>
      <c r="G3650" s="27" t="s">
        <v>393</v>
      </c>
      <c r="H3650" s="27" t="s">
        <v>18</v>
      </c>
      <c r="I3650" s="27" t="s">
        <v>19</v>
      </c>
      <c r="J3650" s="27" t="s">
        <v>19</v>
      </c>
      <c r="K3650" s="27">
        <v>1</v>
      </c>
      <c r="L3650" s="27">
        <v>13</v>
      </c>
      <c r="M3650" s="27">
        <v>400</v>
      </c>
      <c r="N3650" s="27">
        <v>2.8</v>
      </c>
      <c r="O3650" s="27">
        <v>2010</v>
      </c>
      <c r="P3650" s="27">
        <v>12</v>
      </c>
      <c r="Q3650" s="27">
        <v>18</v>
      </c>
      <c r="R3650" s="28">
        <f>DATE('Raw Data'!$O3650,'Raw Data'!$P3650,'Raw Data'!$Q3650)</f>
        <v>40530</v>
      </c>
      <c r="S3650" s="27" t="str">
        <f>CONCATENATE(MID('Raw Data'!$H3650,FIND("(",'Raw Data'!$H3650)+1,FIND(")",'Raw Data'!$H3650)-FIND("(",'Raw Data'!$H3650)-1),"",'Raw Data'!$M3650)</f>
        <v>Rs.400</v>
      </c>
      <c r="T3650" s="27">
        <f t="shared" ref="T3650:T3713" si="57">VLOOKUP(D3650,$Y$4:$Z$18,2,0)</f>
        <v>1</v>
      </c>
      <c r="U3650" s="29">
        <f>'Raw Data'!$M3650*'Raw Data'!$T3650</f>
        <v>400</v>
      </c>
    </row>
    <row r="3651" spans="1:21" x14ac:dyDescent="0.3">
      <c r="A3651" s="20">
        <v>9099</v>
      </c>
      <c r="B3651" s="27" t="s">
        <v>6753</v>
      </c>
      <c r="C3651" s="27">
        <v>1</v>
      </c>
      <c r="D3651" s="27" t="str">
        <f>VLOOKUP('Raw Data'!$C3651,'country description'!$A$2:$B$16,2,0)</f>
        <v>India</v>
      </c>
      <c r="E3651" s="27" t="s">
        <v>14</v>
      </c>
      <c r="F3651" s="27" t="s">
        <v>7307</v>
      </c>
      <c r="G3651" s="27" t="s">
        <v>704</v>
      </c>
      <c r="H3651" s="27" t="s">
        <v>18</v>
      </c>
      <c r="I3651" s="27" t="s">
        <v>19</v>
      </c>
      <c r="J3651" s="27" t="s">
        <v>19</v>
      </c>
      <c r="K3651" s="27">
        <v>1</v>
      </c>
      <c r="L3651" s="27">
        <v>13</v>
      </c>
      <c r="M3651" s="27">
        <v>400</v>
      </c>
      <c r="N3651" s="27">
        <v>2.8</v>
      </c>
      <c r="O3651" s="27">
        <v>2014</v>
      </c>
      <c r="P3651" s="27">
        <v>12</v>
      </c>
      <c r="Q3651" s="27">
        <v>5</v>
      </c>
      <c r="R3651" s="28">
        <f>DATE('Raw Data'!$O3651,'Raw Data'!$P3651,'Raw Data'!$Q3651)</f>
        <v>41978</v>
      </c>
      <c r="S3651" s="27" t="str">
        <f>CONCATENATE(MID('Raw Data'!$H3651,FIND("(",'Raw Data'!$H3651)+1,FIND(")",'Raw Data'!$H3651)-FIND("(",'Raw Data'!$H3651)-1),"",'Raw Data'!$M3651)</f>
        <v>Rs.400</v>
      </c>
      <c r="T3651" s="27">
        <f t="shared" si="57"/>
        <v>1</v>
      </c>
      <c r="U3651" s="29">
        <f>'Raw Data'!$M3651*'Raw Data'!$T3651</f>
        <v>400</v>
      </c>
    </row>
    <row r="3652" spans="1:21" x14ac:dyDescent="0.3">
      <c r="A3652" s="20">
        <v>1129</v>
      </c>
      <c r="B3652" s="27" t="s">
        <v>6753</v>
      </c>
      <c r="C3652" s="27">
        <v>1</v>
      </c>
      <c r="D3652" s="27" t="str">
        <f>VLOOKUP('Raw Data'!$C3652,'country description'!$A$2:$B$16,2,0)</f>
        <v>India</v>
      </c>
      <c r="E3652" s="27" t="s">
        <v>14</v>
      </c>
      <c r="F3652" s="27" t="s">
        <v>7308</v>
      </c>
      <c r="G3652" s="27" t="s">
        <v>704</v>
      </c>
      <c r="H3652" s="27" t="s">
        <v>18</v>
      </c>
      <c r="I3652" s="27" t="s">
        <v>19</v>
      </c>
      <c r="J3652" s="27" t="s">
        <v>19</v>
      </c>
      <c r="K3652" s="27">
        <v>1</v>
      </c>
      <c r="L3652" s="27">
        <v>1</v>
      </c>
      <c r="M3652" s="27">
        <v>400</v>
      </c>
      <c r="N3652" s="27">
        <v>1</v>
      </c>
      <c r="O3652" s="27">
        <v>2013</v>
      </c>
      <c r="P3652" s="27">
        <v>12</v>
      </c>
      <c r="Q3652" s="27">
        <v>5</v>
      </c>
      <c r="R3652" s="28">
        <f>DATE('Raw Data'!$O3652,'Raw Data'!$P3652,'Raw Data'!$Q3652)</f>
        <v>41613</v>
      </c>
      <c r="S3652" s="27" t="str">
        <f>CONCATENATE(MID('Raw Data'!$H3652,FIND("(",'Raw Data'!$H3652)+1,FIND(")",'Raw Data'!$H3652)-FIND("(",'Raw Data'!$H3652)-1),"",'Raw Data'!$M3652)</f>
        <v>Rs.400</v>
      </c>
      <c r="T3652" s="27">
        <f t="shared" si="57"/>
        <v>1</v>
      </c>
      <c r="U3652" s="29">
        <f>'Raw Data'!$M3652*'Raw Data'!$T3652</f>
        <v>400</v>
      </c>
    </row>
    <row r="3653" spans="1:21" x14ac:dyDescent="0.3">
      <c r="A3653" s="20">
        <v>18384123</v>
      </c>
      <c r="B3653" s="27" t="s">
        <v>6783</v>
      </c>
      <c r="C3653" s="27">
        <v>1</v>
      </c>
      <c r="D3653" s="27" t="str">
        <f>VLOOKUP('Raw Data'!$C3653,'country description'!$A$2:$B$16,2,0)</f>
        <v>India</v>
      </c>
      <c r="E3653" s="27" t="s">
        <v>14</v>
      </c>
      <c r="F3653" s="27" t="s">
        <v>7309</v>
      </c>
      <c r="G3653" s="27" t="s">
        <v>919</v>
      </c>
      <c r="H3653" s="27" t="s">
        <v>18</v>
      </c>
      <c r="I3653" s="27" t="s">
        <v>19</v>
      </c>
      <c r="J3653" s="27" t="s">
        <v>19</v>
      </c>
      <c r="K3653" s="27">
        <v>1</v>
      </c>
      <c r="L3653" s="27">
        <v>6</v>
      </c>
      <c r="M3653" s="27">
        <v>400</v>
      </c>
      <c r="N3653" s="27">
        <v>3.2</v>
      </c>
      <c r="O3653" s="27">
        <v>2010</v>
      </c>
      <c r="P3653" s="27">
        <v>12</v>
      </c>
      <c r="Q3653" s="27">
        <v>28</v>
      </c>
      <c r="R3653" s="28">
        <f>DATE('Raw Data'!$O3653,'Raw Data'!$P3653,'Raw Data'!$Q3653)</f>
        <v>40540</v>
      </c>
      <c r="S3653" s="27" t="str">
        <f>CONCATENATE(MID('Raw Data'!$H3653,FIND("(",'Raw Data'!$H3653)+1,FIND(")",'Raw Data'!$H3653)-FIND("(",'Raw Data'!$H3653)-1),"",'Raw Data'!$M3653)</f>
        <v>Rs.400</v>
      </c>
      <c r="T3653" s="27">
        <f t="shared" si="57"/>
        <v>1</v>
      </c>
      <c r="U3653" s="29">
        <f>'Raw Data'!$M3653*'Raw Data'!$T3653</f>
        <v>400</v>
      </c>
    </row>
    <row r="3654" spans="1:21" x14ac:dyDescent="0.3">
      <c r="A3654" s="20">
        <v>308595</v>
      </c>
      <c r="B3654" s="27" t="s">
        <v>6990</v>
      </c>
      <c r="C3654" s="27">
        <v>1</v>
      </c>
      <c r="D3654" s="27" t="str">
        <f>VLOOKUP('Raw Data'!$C3654,'country description'!$A$2:$B$16,2,0)</f>
        <v>India</v>
      </c>
      <c r="E3654" s="27" t="s">
        <v>14</v>
      </c>
      <c r="F3654" s="27" t="s">
        <v>1631</v>
      </c>
      <c r="G3654" s="27" t="s">
        <v>424</v>
      </c>
      <c r="H3654" s="27" t="s">
        <v>18</v>
      </c>
      <c r="I3654" s="27" t="s">
        <v>19</v>
      </c>
      <c r="J3654" s="27" t="s">
        <v>24</v>
      </c>
      <c r="K3654" s="27">
        <v>1</v>
      </c>
      <c r="L3654" s="27">
        <v>24</v>
      </c>
      <c r="M3654" s="27">
        <v>400</v>
      </c>
      <c r="N3654" s="27">
        <v>3.2</v>
      </c>
      <c r="O3654" s="27">
        <v>2013</v>
      </c>
      <c r="P3654" s="27">
        <v>12</v>
      </c>
      <c r="Q3654" s="27">
        <v>24</v>
      </c>
      <c r="R3654" s="28">
        <f>DATE('Raw Data'!$O3654,'Raw Data'!$P3654,'Raw Data'!$Q3654)</f>
        <v>41632</v>
      </c>
      <c r="S3654" s="27" t="str">
        <f>CONCATENATE(MID('Raw Data'!$H3654,FIND("(",'Raw Data'!$H3654)+1,FIND(")",'Raw Data'!$H3654)-FIND("(",'Raw Data'!$H3654)-1),"",'Raw Data'!$M3654)</f>
        <v>Rs.400</v>
      </c>
      <c r="T3654" s="27">
        <f t="shared" si="57"/>
        <v>1</v>
      </c>
      <c r="U3654" s="29">
        <f>'Raw Data'!$M3654*'Raw Data'!$T3654</f>
        <v>400</v>
      </c>
    </row>
    <row r="3655" spans="1:21" x14ac:dyDescent="0.3">
      <c r="A3655" s="20">
        <v>2122</v>
      </c>
      <c r="B3655" s="27" t="s">
        <v>1363</v>
      </c>
      <c r="C3655" s="27">
        <v>1</v>
      </c>
      <c r="D3655" s="27" t="str">
        <f>VLOOKUP('Raw Data'!$C3655,'country description'!$A$2:$B$16,2,0)</f>
        <v>India</v>
      </c>
      <c r="E3655" s="27" t="s">
        <v>14</v>
      </c>
      <c r="F3655" s="27" t="s">
        <v>7310</v>
      </c>
      <c r="G3655" s="27" t="s">
        <v>455</v>
      </c>
      <c r="H3655" s="27" t="s">
        <v>18</v>
      </c>
      <c r="I3655" s="27" t="s">
        <v>19</v>
      </c>
      <c r="J3655" s="27" t="s">
        <v>19</v>
      </c>
      <c r="K3655" s="27">
        <v>1</v>
      </c>
      <c r="L3655" s="27">
        <v>20</v>
      </c>
      <c r="M3655" s="27">
        <v>400</v>
      </c>
      <c r="N3655" s="27">
        <v>3.4</v>
      </c>
      <c r="O3655" s="27">
        <v>2011</v>
      </c>
      <c r="P3655" s="27">
        <v>12</v>
      </c>
      <c r="Q3655" s="27">
        <v>5</v>
      </c>
      <c r="R3655" s="28">
        <f>DATE('Raw Data'!$O3655,'Raw Data'!$P3655,'Raw Data'!$Q3655)</f>
        <v>40882</v>
      </c>
      <c r="S3655" s="27" t="str">
        <f>CONCATENATE(MID('Raw Data'!$H3655,FIND("(",'Raw Data'!$H3655)+1,FIND(")",'Raw Data'!$H3655)-FIND("(",'Raw Data'!$H3655)-1),"",'Raw Data'!$M3655)</f>
        <v>Rs.400</v>
      </c>
      <c r="T3655" s="27">
        <f t="shared" si="57"/>
        <v>1</v>
      </c>
      <c r="U3655" s="29">
        <f>'Raw Data'!$M3655*'Raw Data'!$T3655</f>
        <v>400</v>
      </c>
    </row>
    <row r="3656" spans="1:21" x14ac:dyDescent="0.3">
      <c r="A3656" s="20">
        <v>8695</v>
      </c>
      <c r="B3656" s="27" t="s">
        <v>7311</v>
      </c>
      <c r="C3656" s="27">
        <v>1</v>
      </c>
      <c r="D3656" s="27" t="str">
        <f>VLOOKUP('Raw Data'!$C3656,'country description'!$A$2:$B$16,2,0)</f>
        <v>India</v>
      </c>
      <c r="E3656" s="27" t="s">
        <v>14</v>
      </c>
      <c r="F3656" s="27" t="s">
        <v>7312</v>
      </c>
      <c r="G3656" s="27" t="s">
        <v>434</v>
      </c>
      <c r="H3656" s="27" t="s">
        <v>18</v>
      </c>
      <c r="I3656" s="27" t="s">
        <v>19</v>
      </c>
      <c r="J3656" s="27" t="s">
        <v>19</v>
      </c>
      <c r="K3656" s="27">
        <v>1</v>
      </c>
      <c r="L3656" s="27">
        <v>55</v>
      </c>
      <c r="M3656" s="27">
        <v>400</v>
      </c>
      <c r="N3656" s="27">
        <v>3.3</v>
      </c>
      <c r="O3656" s="27">
        <v>2011</v>
      </c>
      <c r="P3656" s="27">
        <v>12</v>
      </c>
      <c r="Q3656" s="27">
        <v>28</v>
      </c>
      <c r="R3656" s="28">
        <f>DATE('Raw Data'!$O3656,'Raw Data'!$P3656,'Raw Data'!$Q3656)</f>
        <v>40905</v>
      </c>
      <c r="S3656" s="27" t="str">
        <f>CONCATENATE(MID('Raw Data'!$H3656,FIND("(",'Raw Data'!$H3656)+1,FIND(")",'Raw Data'!$H3656)-FIND("(",'Raw Data'!$H3656)-1),"",'Raw Data'!$M3656)</f>
        <v>Rs.400</v>
      </c>
      <c r="T3656" s="27">
        <f t="shared" si="57"/>
        <v>1</v>
      </c>
      <c r="U3656" s="29">
        <f>'Raw Data'!$M3656*'Raw Data'!$T3656</f>
        <v>400</v>
      </c>
    </row>
    <row r="3657" spans="1:21" x14ac:dyDescent="0.3">
      <c r="A3657" s="20">
        <v>18414465</v>
      </c>
      <c r="B3657" s="27" t="s">
        <v>7313</v>
      </c>
      <c r="C3657" s="27">
        <v>1</v>
      </c>
      <c r="D3657" s="27" t="str">
        <f>VLOOKUP('Raw Data'!$C3657,'country description'!$A$2:$B$16,2,0)</f>
        <v>India</v>
      </c>
      <c r="E3657" s="27" t="s">
        <v>14</v>
      </c>
      <c r="F3657" s="27" t="s">
        <v>7314</v>
      </c>
      <c r="G3657" s="27" t="s">
        <v>434</v>
      </c>
      <c r="H3657" s="27" t="s">
        <v>18</v>
      </c>
      <c r="I3657" s="27" t="s">
        <v>19</v>
      </c>
      <c r="J3657" s="27" t="s">
        <v>19</v>
      </c>
      <c r="K3657" s="27">
        <v>1</v>
      </c>
      <c r="L3657" s="27">
        <v>8</v>
      </c>
      <c r="M3657" s="27">
        <v>400</v>
      </c>
      <c r="N3657" s="27">
        <v>3.1</v>
      </c>
      <c r="O3657" s="27">
        <v>2017</v>
      </c>
      <c r="P3657" s="27">
        <v>11</v>
      </c>
      <c r="Q3657" s="27">
        <v>16</v>
      </c>
      <c r="R3657" s="28">
        <f>DATE('Raw Data'!$O3657,'Raw Data'!$P3657,'Raw Data'!$Q3657)</f>
        <v>43055</v>
      </c>
      <c r="S3657" s="27" t="str">
        <f>CONCATENATE(MID('Raw Data'!$H3657,FIND("(",'Raw Data'!$H3657)+1,FIND(")",'Raw Data'!$H3657)-FIND("(",'Raw Data'!$H3657)-1),"",'Raw Data'!$M3657)</f>
        <v>Rs.400</v>
      </c>
      <c r="T3657" s="27">
        <f t="shared" si="57"/>
        <v>1</v>
      </c>
      <c r="U3657" s="29">
        <f>'Raw Data'!$M3657*'Raw Data'!$T3657</f>
        <v>400</v>
      </c>
    </row>
    <row r="3658" spans="1:21" x14ac:dyDescent="0.3">
      <c r="A3658" s="20">
        <v>5294</v>
      </c>
      <c r="B3658" s="27" t="s">
        <v>7315</v>
      </c>
      <c r="C3658" s="27">
        <v>1</v>
      </c>
      <c r="D3658" s="27" t="str">
        <f>VLOOKUP('Raw Data'!$C3658,'country description'!$A$2:$B$16,2,0)</f>
        <v>India</v>
      </c>
      <c r="E3658" s="27" t="s">
        <v>14</v>
      </c>
      <c r="F3658" s="27" t="s">
        <v>7316</v>
      </c>
      <c r="G3658" s="27" t="s">
        <v>566</v>
      </c>
      <c r="H3658" s="27" t="s">
        <v>18</v>
      </c>
      <c r="I3658" s="27" t="s">
        <v>19</v>
      </c>
      <c r="J3658" s="27" t="s">
        <v>19</v>
      </c>
      <c r="K3658" s="27">
        <v>1</v>
      </c>
      <c r="L3658" s="27">
        <v>17</v>
      </c>
      <c r="M3658" s="27">
        <v>400</v>
      </c>
      <c r="N3658" s="27">
        <v>2.7</v>
      </c>
      <c r="O3658" s="27">
        <v>2018</v>
      </c>
      <c r="P3658" s="27">
        <v>11</v>
      </c>
      <c r="Q3658" s="27">
        <v>9</v>
      </c>
      <c r="R3658" s="28">
        <f>DATE('Raw Data'!$O3658,'Raw Data'!$P3658,'Raw Data'!$Q3658)</f>
        <v>43413</v>
      </c>
      <c r="S3658" s="27" t="str">
        <f>CONCATENATE(MID('Raw Data'!$H3658,FIND("(",'Raw Data'!$H3658)+1,FIND(")",'Raw Data'!$H3658)-FIND("(",'Raw Data'!$H3658)-1),"",'Raw Data'!$M3658)</f>
        <v>Rs.400</v>
      </c>
      <c r="T3658" s="27">
        <f t="shared" si="57"/>
        <v>1</v>
      </c>
      <c r="U3658" s="29">
        <f>'Raw Data'!$M3658*'Raw Data'!$T3658</f>
        <v>400</v>
      </c>
    </row>
    <row r="3659" spans="1:21" x14ac:dyDescent="0.3">
      <c r="A3659" s="20">
        <v>1914</v>
      </c>
      <c r="B3659" s="27" t="s">
        <v>7317</v>
      </c>
      <c r="C3659" s="27">
        <v>1</v>
      </c>
      <c r="D3659" s="27" t="str">
        <f>VLOOKUP('Raw Data'!$C3659,'country description'!$A$2:$B$16,2,0)</f>
        <v>India</v>
      </c>
      <c r="E3659" s="27" t="s">
        <v>14</v>
      </c>
      <c r="F3659" s="27" t="s">
        <v>7318</v>
      </c>
      <c r="G3659" s="27" t="s">
        <v>2515</v>
      </c>
      <c r="H3659" s="27" t="s">
        <v>18</v>
      </c>
      <c r="I3659" s="27" t="s">
        <v>19</v>
      </c>
      <c r="J3659" s="27" t="s">
        <v>24</v>
      </c>
      <c r="K3659" s="27">
        <v>1</v>
      </c>
      <c r="L3659" s="27">
        <v>560</v>
      </c>
      <c r="M3659" s="27">
        <v>400</v>
      </c>
      <c r="N3659" s="27">
        <v>3.4</v>
      </c>
      <c r="O3659" s="27">
        <v>2013</v>
      </c>
      <c r="P3659" s="27">
        <v>11</v>
      </c>
      <c r="Q3659" s="27">
        <v>18</v>
      </c>
      <c r="R3659" s="28">
        <f>DATE('Raw Data'!$O3659,'Raw Data'!$P3659,'Raw Data'!$Q3659)</f>
        <v>41596</v>
      </c>
      <c r="S3659" s="27" t="str">
        <f>CONCATENATE(MID('Raw Data'!$H3659,FIND("(",'Raw Data'!$H3659)+1,FIND(")",'Raw Data'!$H3659)-FIND("(",'Raw Data'!$H3659)-1),"",'Raw Data'!$M3659)</f>
        <v>Rs.400</v>
      </c>
      <c r="T3659" s="27">
        <f t="shared" si="57"/>
        <v>1</v>
      </c>
      <c r="U3659" s="29">
        <f>'Raw Data'!$M3659*'Raw Data'!$T3659</f>
        <v>400</v>
      </c>
    </row>
    <row r="3660" spans="1:21" x14ac:dyDescent="0.3">
      <c r="A3660" s="20">
        <v>18264634</v>
      </c>
      <c r="B3660" s="27" t="s">
        <v>7319</v>
      </c>
      <c r="C3660" s="27">
        <v>1</v>
      </c>
      <c r="D3660" s="27" t="str">
        <f>VLOOKUP('Raw Data'!$C3660,'country description'!$A$2:$B$16,2,0)</f>
        <v>India</v>
      </c>
      <c r="E3660" s="27" t="s">
        <v>14</v>
      </c>
      <c r="F3660" s="27" t="s">
        <v>7320</v>
      </c>
      <c r="G3660" s="27" t="s">
        <v>7321</v>
      </c>
      <c r="H3660" s="27" t="s">
        <v>18</v>
      </c>
      <c r="I3660" s="27" t="s">
        <v>19</v>
      </c>
      <c r="J3660" s="27" t="s">
        <v>19</v>
      </c>
      <c r="K3660" s="27">
        <v>1</v>
      </c>
      <c r="L3660" s="27">
        <v>85</v>
      </c>
      <c r="M3660" s="27">
        <v>400</v>
      </c>
      <c r="N3660" s="27">
        <v>3.6</v>
      </c>
      <c r="O3660" s="27">
        <v>2013</v>
      </c>
      <c r="P3660" s="27">
        <v>11</v>
      </c>
      <c r="Q3660" s="27">
        <v>12</v>
      </c>
      <c r="R3660" s="28">
        <f>DATE('Raw Data'!$O3660,'Raw Data'!$P3660,'Raw Data'!$Q3660)</f>
        <v>41590</v>
      </c>
      <c r="S3660" s="27" t="str">
        <f>CONCATENATE(MID('Raw Data'!$H3660,FIND("(",'Raw Data'!$H3660)+1,FIND(")",'Raw Data'!$H3660)-FIND("(",'Raw Data'!$H3660)-1),"",'Raw Data'!$M3660)</f>
        <v>Rs.400</v>
      </c>
      <c r="T3660" s="27">
        <f t="shared" si="57"/>
        <v>1</v>
      </c>
      <c r="U3660" s="29">
        <f>'Raw Data'!$M3660*'Raw Data'!$T3660</f>
        <v>400</v>
      </c>
    </row>
    <row r="3661" spans="1:21" x14ac:dyDescent="0.3">
      <c r="A3661" s="20">
        <v>301102</v>
      </c>
      <c r="B3661" s="27" t="s">
        <v>7322</v>
      </c>
      <c r="C3661" s="27">
        <v>1</v>
      </c>
      <c r="D3661" s="27" t="str">
        <f>VLOOKUP('Raw Data'!$C3661,'country description'!$A$2:$B$16,2,0)</f>
        <v>India</v>
      </c>
      <c r="E3661" s="27" t="s">
        <v>14</v>
      </c>
      <c r="F3661" s="27" t="s">
        <v>7323</v>
      </c>
      <c r="G3661" s="27" t="s">
        <v>7324</v>
      </c>
      <c r="H3661" s="27" t="s">
        <v>18</v>
      </c>
      <c r="I3661" s="27" t="s">
        <v>19</v>
      </c>
      <c r="J3661" s="27" t="s">
        <v>19</v>
      </c>
      <c r="K3661" s="27">
        <v>1</v>
      </c>
      <c r="L3661" s="27">
        <v>203</v>
      </c>
      <c r="M3661" s="27">
        <v>400</v>
      </c>
      <c r="N3661" s="27">
        <v>3.7</v>
      </c>
      <c r="O3661" s="27">
        <v>2010</v>
      </c>
      <c r="P3661" s="27">
        <v>11</v>
      </c>
      <c r="Q3661" s="27">
        <v>25</v>
      </c>
      <c r="R3661" s="28">
        <f>DATE('Raw Data'!$O3661,'Raw Data'!$P3661,'Raw Data'!$Q3661)</f>
        <v>40507</v>
      </c>
      <c r="S3661" s="27" t="str">
        <f>CONCATENATE(MID('Raw Data'!$H3661,FIND("(",'Raw Data'!$H3661)+1,FIND(")",'Raw Data'!$H3661)-FIND("(",'Raw Data'!$H3661)-1),"",'Raw Data'!$M3661)</f>
        <v>Rs.400</v>
      </c>
      <c r="T3661" s="27">
        <f t="shared" si="57"/>
        <v>1</v>
      </c>
      <c r="U3661" s="29">
        <f>'Raw Data'!$M3661*'Raw Data'!$T3661</f>
        <v>400</v>
      </c>
    </row>
    <row r="3662" spans="1:21" x14ac:dyDescent="0.3">
      <c r="A3662" s="20">
        <v>5453</v>
      </c>
      <c r="B3662" s="27" t="s">
        <v>7325</v>
      </c>
      <c r="C3662" s="27">
        <v>1</v>
      </c>
      <c r="D3662" s="27" t="str">
        <f>VLOOKUP('Raw Data'!$C3662,'country description'!$A$2:$B$16,2,0)</f>
        <v>India</v>
      </c>
      <c r="E3662" s="27" t="s">
        <v>14</v>
      </c>
      <c r="F3662" s="27" t="s">
        <v>7326</v>
      </c>
      <c r="G3662" s="27" t="s">
        <v>7327</v>
      </c>
      <c r="H3662" s="27" t="s">
        <v>18</v>
      </c>
      <c r="I3662" s="27" t="s">
        <v>19</v>
      </c>
      <c r="J3662" s="27" t="s">
        <v>19</v>
      </c>
      <c r="K3662" s="27">
        <v>1</v>
      </c>
      <c r="L3662" s="27">
        <v>39</v>
      </c>
      <c r="M3662" s="27">
        <v>400</v>
      </c>
      <c r="N3662" s="27">
        <v>3.2</v>
      </c>
      <c r="O3662" s="27">
        <v>2016</v>
      </c>
      <c r="P3662" s="27">
        <v>11</v>
      </c>
      <c r="Q3662" s="27">
        <v>10</v>
      </c>
      <c r="R3662" s="28">
        <f>DATE('Raw Data'!$O3662,'Raw Data'!$P3662,'Raw Data'!$Q3662)</f>
        <v>42684</v>
      </c>
      <c r="S3662" s="27" t="str">
        <f>CONCATENATE(MID('Raw Data'!$H3662,FIND("(",'Raw Data'!$H3662)+1,FIND(")",'Raw Data'!$H3662)-FIND("(",'Raw Data'!$H3662)-1),"",'Raw Data'!$M3662)</f>
        <v>Rs.400</v>
      </c>
      <c r="T3662" s="27">
        <f t="shared" si="57"/>
        <v>1</v>
      </c>
      <c r="U3662" s="29">
        <f>'Raw Data'!$M3662*'Raw Data'!$T3662</f>
        <v>400</v>
      </c>
    </row>
    <row r="3663" spans="1:21" x14ac:dyDescent="0.3">
      <c r="A3663" s="20">
        <v>2578</v>
      </c>
      <c r="B3663" s="27" t="s">
        <v>7328</v>
      </c>
      <c r="C3663" s="27">
        <v>1</v>
      </c>
      <c r="D3663" s="27" t="str">
        <f>VLOOKUP('Raw Data'!$C3663,'country description'!$A$2:$B$16,2,0)</f>
        <v>India</v>
      </c>
      <c r="E3663" s="27" t="s">
        <v>14</v>
      </c>
      <c r="F3663" s="27" t="s">
        <v>7329</v>
      </c>
      <c r="G3663" s="27" t="s">
        <v>5531</v>
      </c>
      <c r="H3663" s="27" t="s">
        <v>18</v>
      </c>
      <c r="I3663" s="27" t="s">
        <v>19</v>
      </c>
      <c r="J3663" s="27" t="s">
        <v>19</v>
      </c>
      <c r="K3663" s="27">
        <v>1</v>
      </c>
      <c r="L3663" s="27">
        <v>28</v>
      </c>
      <c r="M3663" s="27">
        <v>400</v>
      </c>
      <c r="N3663" s="27">
        <v>3.1</v>
      </c>
      <c r="O3663" s="27">
        <v>2018</v>
      </c>
      <c r="P3663" s="27">
        <v>11</v>
      </c>
      <c r="Q3663" s="27">
        <v>12</v>
      </c>
      <c r="R3663" s="28">
        <f>DATE('Raw Data'!$O3663,'Raw Data'!$P3663,'Raw Data'!$Q3663)</f>
        <v>43416</v>
      </c>
      <c r="S3663" s="27" t="str">
        <f>CONCATENATE(MID('Raw Data'!$H3663,FIND("(",'Raw Data'!$H3663)+1,FIND(")",'Raw Data'!$H3663)-FIND("(",'Raw Data'!$H3663)-1),"",'Raw Data'!$M3663)</f>
        <v>Rs.400</v>
      </c>
      <c r="T3663" s="27">
        <f t="shared" si="57"/>
        <v>1</v>
      </c>
      <c r="U3663" s="29">
        <f>'Raw Data'!$M3663*'Raw Data'!$T3663</f>
        <v>400</v>
      </c>
    </row>
    <row r="3664" spans="1:21" x14ac:dyDescent="0.3">
      <c r="A3664" s="20">
        <v>1401</v>
      </c>
      <c r="B3664" s="27" t="s">
        <v>7325</v>
      </c>
      <c r="C3664" s="27">
        <v>1</v>
      </c>
      <c r="D3664" s="27" t="str">
        <f>VLOOKUP('Raw Data'!$C3664,'country description'!$A$2:$B$16,2,0)</f>
        <v>India</v>
      </c>
      <c r="E3664" s="27" t="s">
        <v>14</v>
      </c>
      <c r="F3664" s="27" t="s">
        <v>7330</v>
      </c>
      <c r="G3664" s="27" t="s">
        <v>393</v>
      </c>
      <c r="H3664" s="27" t="s">
        <v>18</v>
      </c>
      <c r="I3664" s="27" t="s">
        <v>19</v>
      </c>
      <c r="J3664" s="27" t="s">
        <v>19</v>
      </c>
      <c r="K3664" s="27">
        <v>1</v>
      </c>
      <c r="L3664" s="27">
        <v>32</v>
      </c>
      <c r="M3664" s="27">
        <v>400</v>
      </c>
      <c r="N3664" s="27">
        <v>2.8</v>
      </c>
      <c r="O3664" s="27">
        <v>2017</v>
      </c>
      <c r="P3664" s="27">
        <v>11</v>
      </c>
      <c r="Q3664" s="27">
        <v>1</v>
      </c>
      <c r="R3664" s="28">
        <f>DATE('Raw Data'!$O3664,'Raw Data'!$P3664,'Raw Data'!$Q3664)</f>
        <v>43040</v>
      </c>
      <c r="S3664" s="27" t="str">
        <f>CONCATENATE(MID('Raw Data'!$H3664,FIND("(",'Raw Data'!$H3664)+1,FIND(")",'Raw Data'!$H3664)-FIND("(",'Raw Data'!$H3664)-1),"",'Raw Data'!$M3664)</f>
        <v>Rs.400</v>
      </c>
      <c r="T3664" s="27">
        <f t="shared" si="57"/>
        <v>1</v>
      </c>
      <c r="U3664" s="29">
        <f>'Raw Data'!$M3664*'Raw Data'!$T3664</f>
        <v>400</v>
      </c>
    </row>
    <row r="3665" spans="1:21" x14ac:dyDescent="0.3">
      <c r="A3665" s="20">
        <v>5451</v>
      </c>
      <c r="B3665" s="27" t="s">
        <v>7331</v>
      </c>
      <c r="C3665" s="27">
        <v>1</v>
      </c>
      <c r="D3665" s="27" t="str">
        <f>VLOOKUP('Raw Data'!$C3665,'country description'!$A$2:$B$16,2,0)</f>
        <v>India</v>
      </c>
      <c r="E3665" s="27" t="s">
        <v>14</v>
      </c>
      <c r="F3665" s="27" t="s">
        <v>7332</v>
      </c>
      <c r="G3665" s="27" t="s">
        <v>610</v>
      </c>
      <c r="H3665" s="27" t="s">
        <v>18</v>
      </c>
      <c r="I3665" s="27" t="s">
        <v>19</v>
      </c>
      <c r="J3665" s="27" t="s">
        <v>19</v>
      </c>
      <c r="K3665" s="27">
        <v>1</v>
      </c>
      <c r="L3665" s="27">
        <v>12</v>
      </c>
      <c r="M3665" s="27">
        <v>400</v>
      </c>
      <c r="N3665" s="27">
        <v>3.2</v>
      </c>
      <c r="O3665" s="27">
        <v>2013</v>
      </c>
      <c r="P3665" s="27">
        <v>11</v>
      </c>
      <c r="Q3665" s="27">
        <v>12</v>
      </c>
      <c r="R3665" s="28">
        <f>DATE('Raw Data'!$O3665,'Raw Data'!$P3665,'Raw Data'!$Q3665)</f>
        <v>41590</v>
      </c>
      <c r="S3665" s="27" t="str">
        <f>CONCATENATE(MID('Raw Data'!$H3665,FIND("(",'Raw Data'!$H3665)+1,FIND(")",'Raw Data'!$H3665)-FIND("(",'Raw Data'!$H3665)-1),"",'Raw Data'!$M3665)</f>
        <v>Rs.400</v>
      </c>
      <c r="T3665" s="27">
        <f t="shared" si="57"/>
        <v>1</v>
      </c>
      <c r="U3665" s="29">
        <f>'Raw Data'!$M3665*'Raw Data'!$T3665</f>
        <v>400</v>
      </c>
    </row>
    <row r="3666" spans="1:21" x14ac:dyDescent="0.3">
      <c r="A3666" s="20">
        <v>311216</v>
      </c>
      <c r="B3666" s="27" t="s">
        <v>7333</v>
      </c>
      <c r="C3666" s="27">
        <v>1</v>
      </c>
      <c r="D3666" s="27" t="str">
        <f>VLOOKUP('Raw Data'!$C3666,'country description'!$A$2:$B$16,2,0)</f>
        <v>India</v>
      </c>
      <c r="E3666" s="27" t="s">
        <v>14</v>
      </c>
      <c r="F3666" s="27" t="s">
        <v>7334</v>
      </c>
      <c r="G3666" s="27" t="s">
        <v>464</v>
      </c>
      <c r="H3666" s="27" t="s">
        <v>18</v>
      </c>
      <c r="I3666" s="27" t="s">
        <v>19</v>
      </c>
      <c r="J3666" s="27" t="s">
        <v>19</v>
      </c>
      <c r="K3666" s="27">
        <v>1</v>
      </c>
      <c r="L3666" s="27">
        <v>2</v>
      </c>
      <c r="M3666" s="27">
        <v>400</v>
      </c>
      <c r="N3666" s="27">
        <v>1</v>
      </c>
      <c r="O3666" s="27">
        <v>2013</v>
      </c>
      <c r="P3666" s="27">
        <v>11</v>
      </c>
      <c r="Q3666" s="27">
        <v>22</v>
      </c>
      <c r="R3666" s="28">
        <f>DATE('Raw Data'!$O3666,'Raw Data'!$P3666,'Raw Data'!$Q3666)</f>
        <v>41600</v>
      </c>
      <c r="S3666" s="27" t="str">
        <f>CONCATENATE(MID('Raw Data'!$H3666,FIND("(",'Raw Data'!$H3666)+1,FIND(")",'Raw Data'!$H3666)-FIND("(",'Raw Data'!$H3666)-1),"",'Raw Data'!$M3666)</f>
        <v>Rs.400</v>
      </c>
      <c r="T3666" s="27">
        <f t="shared" si="57"/>
        <v>1</v>
      </c>
      <c r="U3666" s="29">
        <f>'Raw Data'!$M3666*'Raw Data'!$T3666</f>
        <v>400</v>
      </c>
    </row>
    <row r="3667" spans="1:21" x14ac:dyDescent="0.3">
      <c r="A3667" s="20">
        <v>18163900</v>
      </c>
      <c r="B3667" s="27" t="s">
        <v>7335</v>
      </c>
      <c r="C3667" s="27">
        <v>1</v>
      </c>
      <c r="D3667" s="27" t="str">
        <f>VLOOKUP('Raw Data'!$C3667,'country description'!$A$2:$B$16,2,0)</f>
        <v>India</v>
      </c>
      <c r="E3667" s="27" t="s">
        <v>14</v>
      </c>
      <c r="F3667" s="27" t="s">
        <v>7336</v>
      </c>
      <c r="G3667" s="27" t="s">
        <v>566</v>
      </c>
      <c r="H3667" s="27" t="s">
        <v>18</v>
      </c>
      <c r="I3667" s="27" t="s">
        <v>19</v>
      </c>
      <c r="J3667" s="27" t="s">
        <v>19</v>
      </c>
      <c r="K3667" s="27">
        <v>1</v>
      </c>
      <c r="L3667" s="27">
        <v>3</v>
      </c>
      <c r="M3667" s="27">
        <v>400</v>
      </c>
      <c r="N3667" s="27">
        <v>1</v>
      </c>
      <c r="O3667" s="27">
        <v>2017</v>
      </c>
      <c r="P3667" s="27">
        <v>11</v>
      </c>
      <c r="Q3667" s="27">
        <v>9</v>
      </c>
      <c r="R3667" s="28">
        <f>DATE('Raw Data'!$O3667,'Raw Data'!$P3667,'Raw Data'!$Q3667)</f>
        <v>43048</v>
      </c>
      <c r="S3667" s="27" t="str">
        <f>CONCATENATE(MID('Raw Data'!$H3667,FIND("(",'Raw Data'!$H3667)+1,FIND(")",'Raw Data'!$H3667)-FIND("(",'Raw Data'!$H3667)-1),"",'Raw Data'!$M3667)</f>
        <v>Rs.400</v>
      </c>
      <c r="T3667" s="27">
        <f t="shared" si="57"/>
        <v>1</v>
      </c>
      <c r="U3667" s="29">
        <f>'Raw Data'!$M3667*'Raw Data'!$T3667</f>
        <v>400</v>
      </c>
    </row>
    <row r="3668" spans="1:21" x14ac:dyDescent="0.3">
      <c r="A3668" s="20">
        <v>305598</v>
      </c>
      <c r="B3668" s="27" t="s">
        <v>7337</v>
      </c>
      <c r="C3668" s="27">
        <v>1</v>
      </c>
      <c r="D3668" s="27" t="str">
        <f>VLOOKUP('Raw Data'!$C3668,'country description'!$A$2:$B$16,2,0)</f>
        <v>India</v>
      </c>
      <c r="E3668" s="27" t="s">
        <v>14</v>
      </c>
      <c r="F3668" s="27" t="s">
        <v>161</v>
      </c>
      <c r="G3668" s="27" t="s">
        <v>434</v>
      </c>
      <c r="H3668" s="27" t="s">
        <v>18</v>
      </c>
      <c r="I3668" s="27" t="s">
        <v>19</v>
      </c>
      <c r="J3668" s="27" t="s">
        <v>19</v>
      </c>
      <c r="K3668" s="27">
        <v>1</v>
      </c>
      <c r="L3668" s="27">
        <v>635</v>
      </c>
      <c r="M3668" s="27">
        <v>400</v>
      </c>
      <c r="N3668" s="27">
        <v>3.9</v>
      </c>
      <c r="O3668" s="27">
        <v>2018</v>
      </c>
      <c r="P3668" s="27">
        <v>11</v>
      </c>
      <c r="Q3668" s="27">
        <v>27</v>
      </c>
      <c r="R3668" s="28">
        <f>DATE('Raw Data'!$O3668,'Raw Data'!$P3668,'Raw Data'!$Q3668)</f>
        <v>43431</v>
      </c>
      <c r="S3668" s="27" t="str">
        <f>CONCATENATE(MID('Raw Data'!$H3668,FIND("(",'Raw Data'!$H3668)+1,FIND(")",'Raw Data'!$H3668)-FIND("(",'Raw Data'!$H3668)-1),"",'Raw Data'!$M3668)</f>
        <v>Rs.400</v>
      </c>
      <c r="T3668" s="27">
        <f t="shared" si="57"/>
        <v>1</v>
      </c>
      <c r="U3668" s="29">
        <f>'Raw Data'!$M3668*'Raw Data'!$T3668</f>
        <v>400</v>
      </c>
    </row>
    <row r="3669" spans="1:21" x14ac:dyDescent="0.3">
      <c r="A3669" s="20">
        <v>310305</v>
      </c>
      <c r="B3669" s="27" t="s">
        <v>7338</v>
      </c>
      <c r="C3669" s="27">
        <v>1</v>
      </c>
      <c r="D3669" s="27" t="str">
        <f>VLOOKUP('Raw Data'!$C3669,'country description'!$A$2:$B$16,2,0)</f>
        <v>India</v>
      </c>
      <c r="E3669" s="27" t="s">
        <v>14</v>
      </c>
      <c r="F3669" s="27" t="s">
        <v>7339</v>
      </c>
      <c r="G3669" s="27" t="s">
        <v>455</v>
      </c>
      <c r="H3669" s="27" t="s">
        <v>18</v>
      </c>
      <c r="I3669" s="27" t="s">
        <v>19</v>
      </c>
      <c r="J3669" s="27" t="s">
        <v>24</v>
      </c>
      <c r="K3669" s="27">
        <v>1</v>
      </c>
      <c r="L3669" s="27">
        <v>16</v>
      </c>
      <c r="M3669" s="27">
        <v>400</v>
      </c>
      <c r="N3669" s="27">
        <v>3</v>
      </c>
      <c r="O3669" s="27">
        <v>2015</v>
      </c>
      <c r="P3669" s="27">
        <v>11</v>
      </c>
      <c r="Q3669" s="27">
        <v>23</v>
      </c>
      <c r="R3669" s="28">
        <f>DATE('Raw Data'!$O3669,'Raw Data'!$P3669,'Raw Data'!$Q3669)</f>
        <v>42331</v>
      </c>
      <c r="S3669" s="27" t="str">
        <f>CONCATENATE(MID('Raw Data'!$H3669,FIND("(",'Raw Data'!$H3669)+1,FIND(")",'Raw Data'!$H3669)-FIND("(",'Raw Data'!$H3669)-1),"",'Raw Data'!$M3669)</f>
        <v>Rs.400</v>
      </c>
      <c r="T3669" s="27">
        <f t="shared" si="57"/>
        <v>1</v>
      </c>
      <c r="U3669" s="29">
        <f>'Raw Data'!$M3669*'Raw Data'!$T3669</f>
        <v>400</v>
      </c>
    </row>
    <row r="3670" spans="1:21" x14ac:dyDescent="0.3">
      <c r="A3670" s="20">
        <v>18322653</v>
      </c>
      <c r="B3670" s="27" t="s">
        <v>7340</v>
      </c>
      <c r="C3670" s="27">
        <v>1</v>
      </c>
      <c r="D3670" s="27" t="str">
        <f>VLOOKUP('Raw Data'!$C3670,'country description'!$A$2:$B$16,2,0)</f>
        <v>India</v>
      </c>
      <c r="E3670" s="27" t="s">
        <v>14</v>
      </c>
      <c r="F3670" s="27" t="s">
        <v>7341</v>
      </c>
      <c r="G3670" s="27" t="s">
        <v>393</v>
      </c>
      <c r="H3670" s="27" t="s">
        <v>18</v>
      </c>
      <c r="I3670" s="27" t="s">
        <v>19</v>
      </c>
      <c r="J3670" s="27" t="s">
        <v>24</v>
      </c>
      <c r="K3670" s="27">
        <v>1</v>
      </c>
      <c r="L3670" s="27">
        <v>9</v>
      </c>
      <c r="M3670" s="27">
        <v>400</v>
      </c>
      <c r="N3670" s="27">
        <v>2.2999999999999998</v>
      </c>
      <c r="O3670" s="27">
        <v>2016</v>
      </c>
      <c r="P3670" s="27">
        <v>11</v>
      </c>
      <c r="Q3670" s="27">
        <v>22</v>
      </c>
      <c r="R3670" s="28">
        <f>DATE('Raw Data'!$O3670,'Raw Data'!$P3670,'Raw Data'!$Q3670)</f>
        <v>42696</v>
      </c>
      <c r="S3670" s="27" t="str">
        <f>CONCATENATE(MID('Raw Data'!$H3670,FIND("(",'Raw Data'!$H3670)+1,FIND(")",'Raw Data'!$H3670)-FIND("(",'Raw Data'!$H3670)-1),"",'Raw Data'!$M3670)</f>
        <v>Rs.400</v>
      </c>
      <c r="T3670" s="27">
        <f t="shared" si="57"/>
        <v>1</v>
      </c>
      <c r="U3670" s="29">
        <f>'Raw Data'!$M3670*'Raw Data'!$T3670</f>
        <v>400</v>
      </c>
    </row>
    <row r="3671" spans="1:21" x14ac:dyDescent="0.3">
      <c r="A3671" s="20">
        <v>18258507</v>
      </c>
      <c r="B3671" s="27" t="s">
        <v>7342</v>
      </c>
      <c r="C3671" s="27">
        <v>1</v>
      </c>
      <c r="D3671" s="27" t="str">
        <f>VLOOKUP('Raw Data'!$C3671,'country description'!$A$2:$B$16,2,0)</f>
        <v>India</v>
      </c>
      <c r="E3671" s="27" t="s">
        <v>14</v>
      </c>
      <c r="F3671" s="27" t="s">
        <v>7343</v>
      </c>
      <c r="G3671" s="27" t="s">
        <v>434</v>
      </c>
      <c r="H3671" s="27" t="s">
        <v>18</v>
      </c>
      <c r="I3671" s="27" t="s">
        <v>19</v>
      </c>
      <c r="J3671" s="27" t="s">
        <v>19</v>
      </c>
      <c r="K3671" s="27">
        <v>1</v>
      </c>
      <c r="L3671" s="27">
        <v>9</v>
      </c>
      <c r="M3671" s="27">
        <v>400</v>
      </c>
      <c r="N3671" s="27">
        <v>2.9</v>
      </c>
      <c r="O3671" s="27">
        <v>2018</v>
      </c>
      <c r="P3671" s="27">
        <v>11</v>
      </c>
      <c r="Q3671" s="27">
        <v>19</v>
      </c>
      <c r="R3671" s="28">
        <f>DATE('Raw Data'!$O3671,'Raw Data'!$P3671,'Raw Data'!$Q3671)</f>
        <v>43423</v>
      </c>
      <c r="S3671" s="27" t="str">
        <f>CONCATENATE(MID('Raw Data'!$H3671,FIND("(",'Raw Data'!$H3671)+1,FIND(")",'Raw Data'!$H3671)-FIND("(",'Raw Data'!$H3671)-1),"",'Raw Data'!$M3671)</f>
        <v>Rs.400</v>
      </c>
      <c r="T3671" s="27">
        <f t="shared" si="57"/>
        <v>1</v>
      </c>
      <c r="U3671" s="29">
        <f>'Raw Data'!$M3671*'Raw Data'!$T3671</f>
        <v>400</v>
      </c>
    </row>
    <row r="3672" spans="1:21" x14ac:dyDescent="0.3">
      <c r="A3672" s="20">
        <v>18396161</v>
      </c>
      <c r="B3672" s="27" t="s">
        <v>7344</v>
      </c>
      <c r="C3672" s="27">
        <v>1</v>
      </c>
      <c r="D3672" s="27" t="str">
        <f>VLOOKUP('Raw Data'!$C3672,'country description'!$A$2:$B$16,2,0)</f>
        <v>India</v>
      </c>
      <c r="E3672" s="27" t="s">
        <v>14</v>
      </c>
      <c r="F3672" s="27" t="s">
        <v>7345</v>
      </c>
      <c r="G3672" s="27" t="s">
        <v>393</v>
      </c>
      <c r="H3672" s="27" t="s">
        <v>18</v>
      </c>
      <c r="I3672" s="27" t="s">
        <v>19</v>
      </c>
      <c r="J3672" s="27" t="s">
        <v>24</v>
      </c>
      <c r="K3672" s="27">
        <v>1</v>
      </c>
      <c r="L3672" s="27">
        <v>7</v>
      </c>
      <c r="M3672" s="27">
        <v>400</v>
      </c>
      <c r="N3672" s="27">
        <v>2.7</v>
      </c>
      <c r="O3672" s="27">
        <v>2010</v>
      </c>
      <c r="P3672" s="27">
        <v>11</v>
      </c>
      <c r="Q3672" s="27">
        <v>23</v>
      </c>
      <c r="R3672" s="28">
        <f>DATE('Raw Data'!$O3672,'Raw Data'!$P3672,'Raw Data'!$Q3672)</f>
        <v>40505</v>
      </c>
      <c r="S3672" s="27" t="str">
        <f>CONCATENATE(MID('Raw Data'!$H3672,FIND("(",'Raw Data'!$H3672)+1,FIND(")",'Raw Data'!$H3672)-FIND("(",'Raw Data'!$H3672)-1),"",'Raw Data'!$M3672)</f>
        <v>Rs.400</v>
      </c>
      <c r="T3672" s="27">
        <f t="shared" si="57"/>
        <v>1</v>
      </c>
      <c r="U3672" s="29">
        <f>'Raw Data'!$M3672*'Raw Data'!$T3672</f>
        <v>400</v>
      </c>
    </row>
    <row r="3673" spans="1:21" x14ac:dyDescent="0.3">
      <c r="A3673" s="20">
        <v>18425151</v>
      </c>
      <c r="B3673" s="27" t="s">
        <v>7346</v>
      </c>
      <c r="C3673" s="27">
        <v>1</v>
      </c>
      <c r="D3673" s="27" t="str">
        <f>VLOOKUP('Raw Data'!$C3673,'country description'!$A$2:$B$16,2,0)</f>
        <v>India</v>
      </c>
      <c r="E3673" s="27" t="s">
        <v>14</v>
      </c>
      <c r="F3673" s="27" t="s">
        <v>7347</v>
      </c>
      <c r="G3673" s="27" t="s">
        <v>1930</v>
      </c>
      <c r="H3673" s="27" t="s">
        <v>18</v>
      </c>
      <c r="I3673" s="27" t="s">
        <v>19</v>
      </c>
      <c r="J3673" s="27" t="s">
        <v>24</v>
      </c>
      <c r="K3673" s="27">
        <v>1</v>
      </c>
      <c r="L3673" s="27">
        <v>91</v>
      </c>
      <c r="M3673" s="27">
        <v>400</v>
      </c>
      <c r="N3673" s="27">
        <v>3.9</v>
      </c>
      <c r="O3673" s="27">
        <v>2013</v>
      </c>
      <c r="P3673" s="27">
        <v>11</v>
      </c>
      <c r="Q3673" s="27">
        <v>22</v>
      </c>
      <c r="R3673" s="28">
        <f>DATE('Raw Data'!$O3673,'Raw Data'!$P3673,'Raw Data'!$Q3673)</f>
        <v>41600</v>
      </c>
      <c r="S3673" s="27" t="str">
        <f>CONCATENATE(MID('Raw Data'!$H3673,FIND("(",'Raw Data'!$H3673)+1,FIND(")",'Raw Data'!$H3673)-FIND("(",'Raw Data'!$H3673)-1),"",'Raw Data'!$M3673)</f>
        <v>Rs.400</v>
      </c>
      <c r="T3673" s="27">
        <f t="shared" si="57"/>
        <v>1</v>
      </c>
      <c r="U3673" s="29">
        <f>'Raw Data'!$M3673*'Raw Data'!$T3673</f>
        <v>400</v>
      </c>
    </row>
    <row r="3674" spans="1:21" x14ac:dyDescent="0.3">
      <c r="A3674" s="20">
        <v>309551</v>
      </c>
      <c r="B3674" s="27" t="s">
        <v>7348</v>
      </c>
      <c r="C3674" s="27">
        <v>1</v>
      </c>
      <c r="D3674" s="27" t="str">
        <f>VLOOKUP('Raw Data'!$C3674,'country description'!$A$2:$B$16,2,0)</f>
        <v>India</v>
      </c>
      <c r="E3674" s="27" t="s">
        <v>14</v>
      </c>
      <c r="F3674" s="27" t="s">
        <v>7349</v>
      </c>
      <c r="G3674" s="27" t="s">
        <v>723</v>
      </c>
      <c r="H3674" s="27" t="s">
        <v>18</v>
      </c>
      <c r="I3674" s="27" t="s">
        <v>19</v>
      </c>
      <c r="J3674" s="27" t="s">
        <v>24</v>
      </c>
      <c r="K3674" s="27">
        <v>1</v>
      </c>
      <c r="L3674" s="27">
        <v>53</v>
      </c>
      <c r="M3674" s="27">
        <v>400</v>
      </c>
      <c r="N3674" s="27">
        <v>3.1</v>
      </c>
      <c r="O3674" s="27">
        <v>2017</v>
      </c>
      <c r="P3674" s="27">
        <v>11</v>
      </c>
      <c r="Q3674" s="27">
        <v>4</v>
      </c>
      <c r="R3674" s="28">
        <f>DATE('Raw Data'!$O3674,'Raw Data'!$P3674,'Raw Data'!$Q3674)</f>
        <v>43043</v>
      </c>
      <c r="S3674" s="27" t="str">
        <f>CONCATENATE(MID('Raw Data'!$H3674,FIND("(",'Raw Data'!$H3674)+1,FIND(")",'Raw Data'!$H3674)-FIND("(",'Raw Data'!$H3674)-1),"",'Raw Data'!$M3674)</f>
        <v>Rs.400</v>
      </c>
      <c r="T3674" s="27">
        <f t="shared" si="57"/>
        <v>1</v>
      </c>
      <c r="U3674" s="29">
        <f>'Raw Data'!$M3674*'Raw Data'!$T3674</f>
        <v>400</v>
      </c>
    </row>
    <row r="3675" spans="1:21" x14ac:dyDescent="0.3">
      <c r="A3675" s="20">
        <v>303602</v>
      </c>
      <c r="B3675" s="27" t="s">
        <v>7350</v>
      </c>
      <c r="C3675" s="27">
        <v>1</v>
      </c>
      <c r="D3675" s="27" t="str">
        <f>VLOOKUP('Raw Data'!$C3675,'country description'!$A$2:$B$16,2,0)</f>
        <v>India</v>
      </c>
      <c r="E3675" s="27" t="s">
        <v>14</v>
      </c>
      <c r="F3675" s="27" t="s">
        <v>7351</v>
      </c>
      <c r="G3675" s="27" t="s">
        <v>4889</v>
      </c>
      <c r="H3675" s="27" t="s">
        <v>18</v>
      </c>
      <c r="I3675" s="27" t="s">
        <v>19</v>
      </c>
      <c r="J3675" s="27" t="s">
        <v>19</v>
      </c>
      <c r="K3675" s="27">
        <v>1</v>
      </c>
      <c r="L3675" s="27">
        <v>11</v>
      </c>
      <c r="M3675" s="27">
        <v>400</v>
      </c>
      <c r="N3675" s="27">
        <v>2.9</v>
      </c>
      <c r="O3675" s="27">
        <v>2012</v>
      </c>
      <c r="P3675" s="27">
        <v>11</v>
      </c>
      <c r="Q3675" s="27">
        <v>3</v>
      </c>
      <c r="R3675" s="28">
        <f>DATE('Raw Data'!$O3675,'Raw Data'!$P3675,'Raw Data'!$Q3675)</f>
        <v>41216</v>
      </c>
      <c r="S3675" s="27" t="str">
        <f>CONCATENATE(MID('Raw Data'!$H3675,FIND("(",'Raw Data'!$H3675)+1,FIND(")",'Raw Data'!$H3675)-FIND("(",'Raw Data'!$H3675)-1),"",'Raw Data'!$M3675)</f>
        <v>Rs.400</v>
      </c>
      <c r="T3675" s="27">
        <f t="shared" si="57"/>
        <v>1</v>
      </c>
      <c r="U3675" s="29">
        <f>'Raw Data'!$M3675*'Raw Data'!$T3675</f>
        <v>400</v>
      </c>
    </row>
    <row r="3676" spans="1:21" x14ac:dyDescent="0.3">
      <c r="A3676" s="20">
        <v>310408</v>
      </c>
      <c r="B3676" s="27" t="s">
        <v>5141</v>
      </c>
      <c r="C3676" s="27">
        <v>1</v>
      </c>
      <c r="D3676" s="27" t="str">
        <f>VLOOKUP('Raw Data'!$C3676,'country description'!$A$2:$B$16,2,0)</f>
        <v>India</v>
      </c>
      <c r="E3676" s="27" t="s">
        <v>14</v>
      </c>
      <c r="F3676" s="27" t="s">
        <v>7352</v>
      </c>
      <c r="G3676" s="27" t="s">
        <v>390</v>
      </c>
      <c r="H3676" s="27" t="s">
        <v>18</v>
      </c>
      <c r="I3676" s="27" t="s">
        <v>19</v>
      </c>
      <c r="J3676" s="27" t="s">
        <v>19</v>
      </c>
      <c r="K3676" s="27">
        <v>1</v>
      </c>
      <c r="L3676" s="27">
        <v>38</v>
      </c>
      <c r="M3676" s="27">
        <v>400</v>
      </c>
      <c r="N3676" s="27">
        <v>2.7</v>
      </c>
      <c r="O3676" s="27">
        <v>2018</v>
      </c>
      <c r="P3676" s="27">
        <v>11</v>
      </c>
      <c r="Q3676" s="27">
        <v>18</v>
      </c>
      <c r="R3676" s="28">
        <f>DATE('Raw Data'!$O3676,'Raw Data'!$P3676,'Raw Data'!$Q3676)</f>
        <v>43422</v>
      </c>
      <c r="S3676" s="27" t="str">
        <f>CONCATENATE(MID('Raw Data'!$H3676,FIND("(",'Raw Data'!$H3676)+1,FIND(")",'Raw Data'!$H3676)-FIND("(",'Raw Data'!$H3676)-1),"",'Raw Data'!$M3676)</f>
        <v>Rs.400</v>
      </c>
      <c r="T3676" s="27">
        <f t="shared" si="57"/>
        <v>1</v>
      </c>
      <c r="U3676" s="29">
        <f>'Raw Data'!$M3676*'Raw Data'!$T3676</f>
        <v>400</v>
      </c>
    </row>
    <row r="3677" spans="1:21" x14ac:dyDescent="0.3">
      <c r="A3677" s="20">
        <v>18332018</v>
      </c>
      <c r="B3677" s="27" t="s">
        <v>7353</v>
      </c>
      <c r="C3677" s="27">
        <v>1</v>
      </c>
      <c r="D3677" s="27" t="str">
        <f>VLOOKUP('Raw Data'!$C3677,'country description'!$A$2:$B$16,2,0)</f>
        <v>India</v>
      </c>
      <c r="E3677" s="27" t="s">
        <v>14</v>
      </c>
      <c r="F3677" s="27" t="s">
        <v>7354</v>
      </c>
      <c r="G3677" s="27" t="s">
        <v>455</v>
      </c>
      <c r="H3677" s="27" t="s">
        <v>18</v>
      </c>
      <c r="I3677" s="27" t="s">
        <v>19</v>
      </c>
      <c r="J3677" s="27" t="s">
        <v>24</v>
      </c>
      <c r="K3677" s="27">
        <v>1</v>
      </c>
      <c r="L3677" s="27">
        <v>121</v>
      </c>
      <c r="M3677" s="27">
        <v>400</v>
      </c>
      <c r="N3677" s="27">
        <v>3.8</v>
      </c>
      <c r="O3677" s="27">
        <v>2018</v>
      </c>
      <c r="P3677" s="27">
        <v>11</v>
      </c>
      <c r="Q3677" s="27">
        <v>9</v>
      </c>
      <c r="R3677" s="28">
        <f>DATE('Raw Data'!$O3677,'Raw Data'!$P3677,'Raw Data'!$Q3677)</f>
        <v>43413</v>
      </c>
      <c r="S3677" s="27" t="str">
        <f>CONCATENATE(MID('Raw Data'!$H3677,FIND("(",'Raw Data'!$H3677)+1,FIND(")",'Raw Data'!$H3677)-FIND("(",'Raw Data'!$H3677)-1),"",'Raw Data'!$M3677)</f>
        <v>Rs.400</v>
      </c>
      <c r="T3677" s="27">
        <f t="shared" si="57"/>
        <v>1</v>
      </c>
      <c r="U3677" s="29">
        <f>'Raw Data'!$M3677*'Raw Data'!$T3677</f>
        <v>400</v>
      </c>
    </row>
    <row r="3678" spans="1:21" x14ac:dyDescent="0.3">
      <c r="A3678" s="20">
        <v>306741</v>
      </c>
      <c r="B3678" s="27" t="s">
        <v>7355</v>
      </c>
      <c r="C3678" s="27">
        <v>1</v>
      </c>
      <c r="D3678" s="27" t="str">
        <f>VLOOKUP('Raw Data'!$C3678,'country description'!$A$2:$B$16,2,0)</f>
        <v>India</v>
      </c>
      <c r="E3678" s="27" t="s">
        <v>14</v>
      </c>
      <c r="F3678" s="27" t="s">
        <v>7356</v>
      </c>
      <c r="G3678" s="27" t="s">
        <v>410</v>
      </c>
      <c r="H3678" s="27" t="s">
        <v>18</v>
      </c>
      <c r="I3678" s="27" t="s">
        <v>19</v>
      </c>
      <c r="J3678" s="27" t="s">
        <v>19</v>
      </c>
      <c r="K3678" s="27">
        <v>1</v>
      </c>
      <c r="L3678" s="27">
        <v>4</v>
      </c>
      <c r="M3678" s="27">
        <v>400</v>
      </c>
      <c r="N3678" s="27">
        <v>2.9</v>
      </c>
      <c r="O3678" s="27">
        <v>2016</v>
      </c>
      <c r="P3678" s="27">
        <v>11</v>
      </c>
      <c r="Q3678" s="27">
        <v>1</v>
      </c>
      <c r="R3678" s="28">
        <f>DATE('Raw Data'!$O3678,'Raw Data'!$P3678,'Raw Data'!$Q3678)</f>
        <v>42675</v>
      </c>
      <c r="S3678" s="27" t="str">
        <f>CONCATENATE(MID('Raw Data'!$H3678,FIND("(",'Raw Data'!$H3678)+1,FIND(")",'Raw Data'!$H3678)-FIND("(",'Raw Data'!$H3678)-1),"",'Raw Data'!$M3678)</f>
        <v>Rs.400</v>
      </c>
      <c r="T3678" s="27">
        <f t="shared" si="57"/>
        <v>1</v>
      </c>
      <c r="U3678" s="29">
        <f>'Raw Data'!$M3678*'Raw Data'!$T3678</f>
        <v>400</v>
      </c>
    </row>
    <row r="3679" spans="1:21" x14ac:dyDescent="0.3">
      <c r="A3679" s="20">
        <v>18435290</v>
      </c>
      <c r="B3679" s="27" t="s">
        <v>6783</v>
      </c>
      <c r="C3679" s="27">
        <v>1</v>
      </c>
      <c r="D3679" s="27" t="str">
        <f>VLOOKUP('Raw Data'!$C3679,'country description'!$A$2:$B$16,2,0)</f>
        <v>India</v>
      </c>
      <c r="E3679" s="27" t="s">
        <v>14</v>
      </c>
      <c r="F3679" s="27" t="s">
        <v>400</v>
      </c>
      <c r="G3679" s="27" t="s">
        <v>919</v>
      </c>
      <c r="H3679" s="27" t="s">
        <v>18</v>
      </c>
      <c r="I3679" s="27" t="s">
        <v>19</v>
      </c>
      <c r="J3679" s="27" t="s">
        <v>19</v>
      </c>
      <c r="K3679" s="27">
        <v>1</v>
      </c>
      <c r="L3679" s="27">
        <v>2</v>
      </c>
      <c r="M3679" s="27">
        <v>400</v>
      </c>
      <c r="N3679" s="27">
        <v>1</v>
      </c>
      <c r="O3679" s="27">
        <v>2013</v>
      </c>
      <c r="P3679" s="27">
        <v>11</v>
      </c>
      <c r="Q3679" s="27">
        <v>28</v>
      </c>
      <c r="R3679" s="28">
        <f>DATE('Raw Data'!$O3679,'Raw Data'!$P3679,'Raw Data'!$Q3679)</f>
        <v>41606</v>
      </c>
      <c r="S3679" s="27" t="str">
        <f>CONCATENATE(MID('Raw Data'!$H3679,FIND("(",'Raw Data'!$H3679)+1,FIND(")",'Raw Data'!$H3679)-FIND("(",'Raw Data'!$H3679)-1),"",'Raw Data'!$M3679)</f>
        <v>Rs.400</v>
      </c>
      <c r="T3679" s="27">
        <f t="shared" si="57"/>
        <v>1</v>
      </c>
      <c r="U3679" s="29">
        <f>'Raw Data'!$M3679*'Raw Data'!$T3679</f>
        <v>400</v>
      </c>
    </row>
    <row r="3680" spans="1:21" x14ac:dyDescent="0.3">
      <c r="A3680" s="20">
        <v>18336183</v>
      </c>
      <c r="B3680" s="27" t="s">
        <v>7357</v>
      </c>
      <c r="C3680" s="27">
        <v>1</v>
      </c>
      <c r="D3680" s="27" t="str">
        <f>VLOOKUP('Raw Data'!$C3680,'country description'!$A$2:$B$16,2,0)</f>
        <v>India</v>
      </c>
      <c r="E3680" s="27" t="s">
        <v>14</v>
      </c>
      <c r="F3680" s="27" t="s">
        <v>2436</v>
      </c>
      <c r="G3680" s="27" t="s">
        <v>883</v>
      </c>
      <c r="H3680" s="27" t="s">
        <v>18</v>
      </c>
      <c r="I3680" s="27" t="s">
        <v>19</v>
      </c>
      <c r="J3680" s="27" t="s">
        <v>24</v>
      </c>
      <c r="K3680" s="27">
        <v>1</v>
      </c>
      <c r="L3680" s="27">
        <v>63</v>
      </c>
      <c r="M3680" s="27">
        <v>400</v>
      </c>
      <c r="N3680" s="27">
        <v>3.8</v>
      </c>
      <c r="O3680" s="27">
        <v>2012</v>
      </c>
      <c r="P3680" s="27">
        <v>11</v>
      </c>
      <c r="Q3680" s="27">
        <v>3</v>
      </c>
      <c r="R3680" s="28">
        <f>DATE('Raw Data'!$O3680,'Raw Data'!$P3680,'Raw Data'!$Q3680)</f>
        <v>41216</v>
      </c>
      <c r="S3680" s="27" t="str">
        <f>CONCATENATE(MID('Raw Data'!$H3680,FIND("(",'Raw Data'!$H3680)+1,FIND(")",'Raw Data'!$H3680)-FIND("(",'Raw Data'!$H3680)-1),"",'Raw Data'!$M3680)</f>
        <v>Rs.400</v>
      </c>
      <c r="T3680" s="27">
        <f t="shared" si="57"/>
        <v>1</v>
      </c>
      <c r="U3680" s="29">
        <f>'Raw Data'!$M3680*'Raw Data'!$T3680</f>
        <v>400</v>
      </c>
    </row>
    <row r="3681" spans="1:21" x14ac:dyDescent="0.3">
      <c r="A3681" s="20">
        <v>310630</v>
      </c>
      <c r="B3681" s="27" t="s">
        <v>7358</v>
      </c>
      <c r="C3681" s="27">
        <v>1</v>
      </c>
      <c r="D3681" s="27" t="str">
        <f>VLOOKUP('Raw Data'!$C3681,'country description'!$A$2:$B$16,2,0)</f>
        <v>India</v>
      </c>
      <c r="E3681" s="27" t="s">
        <v>14</v>
      </c>
      <c r="F3681" s="27" t="s">
        <v>7359</v>
      </c>
      <c r="G3681" s="27" t="s">
        <v>566</v>
      </c>
      <c r="H3681" s="27" t="s">
        <v>18</v>
      </c>
      <c r="I3681" s="27" t="s">
        <v>19</v>
      </c>
      <c r="J3681" s="27" t="s">
        <v>24</v>
      </c>
      <c r="K3681" s="27">
        <v>1</v>
      </c>
      <c r="L3681" s="27">
        <v>43</v>
      </c>
      <c r="M3681" s="27">
        <v>400</v>
      </c>
      <c r="N3681" s="27">
        <v>2.2000000000000002</v>
      </c>
      <c r="O3681" s="27">
        <v>2014</v>
      </c>
      <c r="P3681" s="27">
        <v>11</v>
      </c>
      <c r="Q3681" s="27">
        <v>20</v>
      </c>
      <c r="R3681" s="28">
        <f>DATE('Raw Data'!$O3681,'Raw Data'!$P3681,'Raw Data'!$Q3681)</f>
        <v>41963</v>
      </c>
      <c r="S3681" s="27" t="str">
        <f>CONCATENATE(MID('Raw Data'!$H3681,FIND("(",'Raw Data'!$H3681)+1,FIND(")",'Raw Data'!$H3681)-FIND("(",'Raw Data'!$H3681)-1),"",'Raw Data'!$M3681)</f>
        <v>Rs.400</v>
      </c>
      <c r="T3681" s="27">
        <f t="shared" si="57"/>
        <v>1</v>
      </c>
      <c r="U3681" s="29">
        <f>'Raw Data'!$M3681*'Raw Data'!$T3681</f>
        <v>400</v>
      </c>
    </row>
    <row r="3682" spans="1:21" x14ac:dyDescent="0.3">
      <c r="A3682" s="20">
        <v>18057827</v>
      </c>
      <c r="B3682" s="27" t="s">
        <v>7360</v>
      </c>
      <c r="C3682" s="27">
        <v>1</v>
      </c>
      <c r="D3682" s="27" t="str">
        <f>VLOOKUP('Raw Data'!$C3682,'country description'!$A$2:$B$16,2,0)</f>
        <v>India</v>
      </c>
      <c r="E3682" s="27" t="s">
        <v>14</v>
      </c>
      <c r="F3682" s="27" t="s">
        <v>7361</v>
      </c>
      <c r="G3682" s="27" t="s">
        <v>390</v>
      </c>
      <c r="H3682" s="27" t="s">
        <v>18</v>
      </c>
      <c r="I3682" s="27" t="s">
        <v>19</v>
      </c>
      <c r="J3682" s="27" t="s">
        <v>24</v>
      </c>
      <c r="K3682" s="27">
        <v>1</v>
      </c>
      <c r="L3682" s="27">
        <v>8</v>
      </c>
      <c r="M3682" s="27">
        <v>400</v>
      </c>
      <c r="N3682" s="27">
        <v>2.7</v>
      </c>
      <c r="O3682" s="27">
        <v>2013</v>
      </c>
      <c r="P3682" s="27">
        <v>11</v>
      </c>
      <c r="Q3682" s="27">
        <v>19</v>
      </c>
      <c r="R3682" s="28">
        <f>DATE('Raw Data'!$O3682,'Raw Data'!$P3682,'Raw Data'!$Q3682)</f>
        <v>41597</v>
      </c>
      <c r="S3682" s="27" t="str">
        <f>CONCATENATE(MID('Raw Data'!$H3682,FIND("(",'Raw Data'!$H3682)+1,FIND(")",'Raw Data'!$H3682)-FIND("(",'Raw Data'!$H3682)-1),"",'Raw Data'!$M3682)</f>
        <v>Rs.400</v>
      </c>
      <c r="T3682" s="27">
        <f t="shared" si="57"/>
        <v>1</v>
      </c>
      <c r="U3682" s="29">
        <f>'Raw Data'!$M3682*'Raw Data'!$T3682</f>
        <v>400</v>
      </c>
    </row>
    <row r="3683" spans="1:21" x14ac:dyDescent="0.3">
      <c r="A3683" s="20">
        <v>3555</v>
      </c>
      <c r="B3683" s="27" t="s">
        <v>7362</v>
      </c>
      <c r="C3683" s="27">
        <v>1</v>
      </c>
      <c r="D3683" s="27" t="str">
        <f>VLOOKUP('Raw Data'!$C3683,'country description'!$A$2:$B$16,2,0)</f>
        <v>India</v>
      </c>
      <c r="E3683" s="27" t="s">
        <v>14</v>
      </c>
      <c r="F3683" s="27" t="s">
        <v>7363</v>
      </c>
      <c r="G3683" s="27" t="s">
        <v>390</v>
      </c>
      <c r="H3683" s="27" t="s">
        <v>18</v>
      </c>
      <c r="I3683" s="27" t="s">
        <v>19</v>
      </c>
      <c r="J3683" s="27" t="s">
        <v>19</v>
      </c>
      <c r="K3683" s="27">
        <v>1</v>
      </c>
      <c r="L3683" s="27">
        <v>3</v>
      </c>
      <c r="M3683" s="27">
        <v>400</v>
      </c>
      <c r="N3683" s="27">
        <v>1</v>
      </c>
      <c r="O3683" s="27">
        <v>2017</v>
      </c>
      <c r="P3683" s="27">
        <v>11</v>
      </c>
      <c r="Q3683" s="27">
        <v>1</v>
      </c>
      <c r="R3683" s="28">
        <f>DATE('Raw Data'!$O3683,'Raw Data'!$P3683,'Raw Data'!$Q3683)</f>
        <v>43040</v>
      </c>
      <c r="S3683" s="27" t="str">
        <f>CONCATENATE(MID('Raw Data'!$H3683,FIND("(",'Raw Data'!$H3683)+1,FIND(")",'Raw Data'!$H3683)-FIND("(",'Raw Data'!$H3683)-1),"",'Raw Data'!$M3683)</f>
        <v>Rs.400</v>
      </c>
      <c r="T3683" s="27">
        <f t="shared" si="57"/>
        <v>1</v>
      </c>
      <c r="U3683" s="29">
        <f>'Raw Data'!$M3683*'Raw Data'!$T3683</f>
        <v>400</v>
      </c>
    </row>
    <row r="3684" spans="1:21" x14ac:dyDescent="0.3">
      <c r="A3684" s="20">
        <v>2364</v>
      </c>
      <c r="B3684" s="27" t="s">
        <v>7364</v>
      </c>
      <c r="C3684" s="27">
        <v>1</v>
      </c>
      <c r="D3684" s="27" t="str">
        <f>VLOOKUP('Raw Data'!$C3684,'country description'!$A$2:$B$16,2,0)</f>
        <v>India</v>
      </c>
      <c r="E3684" s="27" t="s">
        <v>14</v>
      </c>
      <c r="F3684" s="27" t="s">
        <v>7365</v>
      </c>
      <c r="G3684" s="27" t="s">
        <v>455</v>
      </c>
      <c r="H3684" s="27" t="s">
        <v>18</v>
      </c>
      <c r="I3684" s="27" t="s">
        <v>19</v>
      </c>
      <c r="J3684" s="27" t="s">
        <v>19</v>
      </c>
      <c r="K3684" s="27">
        <v>1</v>
      </c>
      <c r="L3684" s="27">
        <v>49</v>
      </c>
      <c r="M3684" s="27">
        <v>400</v>
      </c>
      <c r="N3684" s="27">
        <v>3.2</v>
      </c>
      <c r="O3684" s="27">
        <v>2012</v>
      </c>
      <c r="P3684" s="27">
        <v>11</v>
      </c>
      <c r="Q3684" s="27">
        <v>25</v>
      </c>
      <c r="R3684" s="28">
        <f>DATE('Raw Data'!$O3684,'Raw Data'!$P3684,'Raw Data'!$Q3684)</f>
        <v>41238</v>
      </c>
      <c r="S3684" s="27" t="str">
        <f>CONCATENATE(MID('Raw Data'!$H3684,FIND("(",'Raw Data'!$H3684)+1,FIND(")",'Raw Data'!$H3684)-FIND("(",'Raw Data'!$H3684)-1),"",'Raw Data'!$M3684)</f>
        <v>Rs.400</v>
      </c>
      <c r="T3684" s="27">
        <f t="shared" si="57"/>
        <v>1</v>
      </c>
      <c r="U3684" s="29">
        <f>'Raw Data'!$M3684*'Raw Data'!$T3684</f>
        <v>400</v>
      </c>
    </row>
    <row r="3685" spans="1:21" x14ac:dyDescent="0.3">
      <c r="A3685" s="20">
        <v>1158</v>
      </c>
      <c r="B3685" s="27" t="s">
        <v>6755</v>
      </c>
      <c r="C3685" s="27">
        <v>1</v>
      </c>
      <c r="D3685" s="27" t="str">
        <f>VLOOKUP('Raw Data'!$C3685,'country description'!$A$2:$B$16,2,0)</f>
        <v>India</v>
      </c>
      <c r="E3685" s="27" t="s">
        <v>14</v>
      </c>
      <c r="F3685" s="27" t="s">
        <v>7366</v>
      </c>
      <c r="G3685" s="27" t="s">
        <v>727</v>
      </c>
      <c r="H3685" s="27" t="s">
        <v>18</v>
      </c>
      <c r="I3685" s="27" t="s">
        <v>19</v>
      </c>
      <c r="J3685" s="27" t="s">
        <v>24</v>
      </c>
      <c r="K3685" s="27">
        <v>1</v>
      </c>
      <c r="L3685" s="27">
        <v>122</v>
      </c>
      <c r="M3685" s="27">
        <v>400</v>
      </c>
      <c r="N3685" s="27">
        <v>3.9</v>
      </c>
      <c r="O3685" s="27">
        <v>2012</v>
      </c>
      <c r="P3685" s="27">
        <v>11</v>
      </c>
      <c r="Q3685" s="27">
        <v>14</v>
      </c>
      <c r="R3685" s="28">
        <f>DATE('Raw Data'!$O3685,'Raw Data'!$P3685,'Raw Data'!$Q3685)</f>
        <v>41227</v>
      </c>
      <c r="S3685" s="27" t="str">
        <f>CONCATENATE(MID('Raw Data'!$H3685,FIND("(",'Raw Data'!$H3685)+1,FIND(")",'Raw Data'!$H3685)-FIND("(",'Raw Data'!$H3685)-1),"",'Raw Data'!$M3685)</f>
        <v>Rs.400</v>
      </c>
      <c r="T3685" s="27">
        <f t="shared" si="57"/>
        <v>1</v>
      </c>
      <c r="U3685" s="29">
        <f>'Raw Data'!$M3685*'Raw Data'!$T3685</f>
        <v>400</v>
      </c>
    </row>
    <row r="3686" spans="1:21" x14ac:dyDescent="0.3">
      <c r="A3686" s="20">
        <v>9253</v>
      </c>
      <c r="B3686" s="27" t="s">
        <v>6809</v>
      </c>
      <c r="C3686" s="27">
        <v>1</v>
      </c>
      <c r="D3686" s="27" t="str">
        <f>VLOOKUP('Raw Data'!$C3686,'country description'!$A$2:$B$16,2,0)</f>
        <v>India</v>
      </c>
      <c r="E3686" s="27" t="s">
        <v>14</v>
      </c>
      <c r="F3686" s="27" t="s">
        <v>7367</v>
      </c>
      <c r="G3686" s="27" t="s">
        <v>1296</v>
      </c>
      <c r="H3686" s="27" t="s">
        <v>18</v>
      </c>
      <c r="I3686" s="27" t="s">
        <v>19</v>
      </c>
      <c r="J3686" s="27" t="s">
        <v>19</v>
      </c>
      <c r="K3686" s="27">
        <v>1</v>
      </c>
      <c r="L3686" s="27">
        <v>75</v>
      </c>
      <c r="M3686" s="27">
        <v>400</v>
      </c>
      <c r="N3686" s="27">
        <v>3.5</v>
      </c>
      <c r="O3686" s="27">
        <v>2015</v>
      </c>
      <c r="P3686" s="27">
        <v>11</v>
      </c>
      <c r="Q3686" s="27">
        <v>19</v>
      </c>
      <c r="R3686" s="28">
        <f>DATE('Raw Data'!$O3686,'Raw Data'!$P3686,'Raw Data'!$Q3686)</f>
        <v>42327</v>
      </c>
      <c r="S3686" s="27" t="str">
        <f>CONCATENATE(MID('Raw Data'!$H3686,FIND("(",'Raw Data'!$H3686)+1,FIND(")",'Raw Data'!$H3686)-FIND("(",'Raw Data'!$H3686)-1),"",'Raw Data'!$M3686)</f>
        <v>Rs.400</v>
      </c>
      <c r="T3686" s="27">
        <f t="shared" si="57"/>
        <v>1</v>
      </c>
      <c r="U3686" s="29">
        <f>'Raw Data'!$M3686*'Raw Data'!$T3686</f>
        <v>400</v>
      </c>
    </row>
    <row r="3687" spans="1:21" x14ac:dyDescent="0.3">
      <c r="A3687" s="20">
        <v>18361271</v>
      </c>
      <c r="B3687" s="27" t="s">
        <v>7368</v>
      </c>
      <c r="C3687" s="27">
        <v>1</v>
      </c>
      <c r="D3687" s="27" t="str">
        <f>VLOOKUP('Raw Data'!$C3687,'country description'!$A$2:$B$16,2,0)</f>
        <v>India</v>
      </c>
      <c r="E3687" s="27" t="s">
        <v>14</v>
      </c>
      <c r="F3687" s="27" t="s">
        <v>7369</v>
      </c>
      <c r="G3687" s="27" t="s">
        <v>2776</v>
      </c>
      <c r="H3687" s="27" t="s">
        <v>18</v>
      </c>
      <c r="I3687" s="27" t="s">
        <v>19</v>
      </c>
      <c r="J3687" s="27" t="s">
        <v>19</v>
      </c>
      <c r="K3687" s="27">
        <v>1</v>
      </c>
      <c r="L3687" s="27">
        <v>7</v>
      </c>
      <c r="M3687" s="27">
        <v>400</v>
      </c>
      <c r="N3687" s="27">
        <v>3</v>
      </c>
      <c r="O3687" s="27">
        <v>2013</v>
      </c>
      <c r="P3687" s="27">
        <v>11</v>
      </c>
      <c r="Q3687" s="27">
        <v>19</v>
      </c>
      <c r="R3687" s="28">
        <f>DATE('Raw Data'!$O3687,'Raw Data'!$P3687,'Raw Data'!$Q3687)</f>
        <v>41597</v>
      </c>
      <c r="S3687" s="27" t="str">
        <f>CONCATENATE(MID('Raw Data'!$H3687,FIND("(",'Raw Data'!$H3687)+1,FIND(")",'Raw Data'!$H3687)-FIND("(",'Raw Data'!$H3687)-1),"",'Raw Data'!$M3687)</f>
        <v>Rs.400</v>
      </c>
      <c r="T3687" s="27">
        <f t="shared" si="57"/>
        <v>1</v>
      </c>
      <c r="U3687" s="29">
        <f>'Raw Data'!$M3687*'Raw Data'!$T3687</f>
        <v>400</v>
      </c>
    </row>
    <row r="3688" spans="1:21" x14ac:dyDescent="0.3">
      <c r="A3688" s="20">
        <v>18424971</v>
      </c>
      <c r="B3688" s="27" t="s">
        <v>7370</v>
      </c>
      <c r="C3688" s="27">
        <v>1</v>
      </c>
      <c r="D3688" s="27" t="str">
        <f>VLOOKUP('Raw Data'!$C3688,'country description'!$A$2:$B$16,2,0)</f>
        <v>India</v>
      </c>
      <c r="E3688" s="27" t="s">
        <v>14</v>
      </c>
      <c r="F3688" s="27" t="s">
        <v>7371</v>
      </c>
      <c r="G3688" s="27" t="s">
        <v>461</v>
      </c>
      <c r="H3688" s="27" t="s">
        <v>18</v>
      </c>
      <c r="I3688" s="27" t="s">
        <v>19</v>
      </c>
      <c r="J3688" s="27" t="s">
        <v>19</v>
      </c>
      <c r="K3688" s="27">
        <v>1</v>
      </c>
      <c r="L3688" s="27">
        <v>8</v>
      </c>
      <c r="M3688" s="27">
        <v>400</v>
      </c>
      <c r="N3688" s="27">
        <v>3.1</v>
      </c>
      <c r="O3688" s="27">
        <v>2018</v>
      </c>
      <c r="P3688" s="27">
        <v>11</v>
      </c>
      <c r="Q3688" s="27">
        <v>3</v>
      </c>
      <c r="R3688" s="28">
        <f>DATE('Raw Data'!$O3688,'Raw Data'!$P3688,'Raw Data'!$Q3688)</f>
        <v>43407</v>
      </c>
      <c r="S3688" s="27" t="str">
        <f>CONCATENATE(MID('Raw Data'!$H3688,FIND("(",'Raw Data'!$H3688)+1,FIND(")",'Raw Data'!$H3688)-FIND("(",'Raw Data'!$H3688)-1),"",'Raw Data'!$M3688)</f>
        <v>Rs.400</v>
      </c>
      <c r="T3688" s="27">
        <f t="shared" si="57"/>
        <v>1</v>
      </c>
      <c r="U3688" s="29">
        <f>'Raw Data'!$M3688*'Raw Data'!$T3688</f>
        <v>400</v>
      </c>
    </row>
    <row r="3689" spans="1:21" x14ac:dyDescent="0.3">
      <c r="A3689" s="20">
        <v>18291208</v>
      </c>
      <c r="B3689" s="27" t="s">
        <v>7372</v>
      </c>
      <c r="C3689" s="27">
        <v>1</v>
      </c>
      <c r="D3689" s="27" t="str">
        <f>VLOOKUP('Raw Data'!$C3689,'country description'!$A$2:$B$16,2,0)</f>
        <v>India</v>
      </c>
      <c r="E3689" s="27" t="s">
        <v>14</v>
      </c>
      <c r="F3689" s="27" t="s">
        <v>7373</v>
      </c>
      <c r="G3689" s="27" t="s">
        <v>470</v>
      </c>
      <c r="H3689" s="27" t="s">
        <v>18</v>
      </c>
      <c r="I3689" s="27" t="s">
        <v>19</v>
      </c>
      <c r="J3689" s="27" t="s">
        <v>19</v>
      </c>
      <c r="K3689" s="27">
        <v>1</v>
      </c>
      <c r="L3689" s="27">
        <v>2</v>
      </c>
      <c r="M3689" s="27">
        <v>400</v>
      </c>
      <c r="N3689" s="27">
        <v>1</v>
      </c>
      <c r="O3689" s="27">
        <v>2010</v>
      </c>
      <c r="P3689" s="27">
        <v>11</v>
      </c>
      <c r="Q3689" s="27">
        <v>13</v>
      </c>
      <c r="R3689" s="28">
        <f>DATE('Raw Data'!$O3689,'Raw Data'!$P3689,'Raw Data'!$Q3689)</f>
        <v>40495</v>
      </c>
      <c r="S3689" s="27" t="str">
        <f>CONCATENATE(MID('Raw Data'!$H3689,FIND("(",'Raw Data'!$H3689)+1,FIND(")",'Raw Data'!$H3689)-FIND("(",'Raw Data'!$H3689)-1),"",'Raw Data'!$M3689)</f>
        <v>Rs.400</v>
      </c>
      <c r="T3689" s="27">
        <f t="shared" si="57"/>
        <v>1</v>
      </c>
      <c r="U3689" s="29">
        <f>'Raw Data'!$M3689*'Raw Data'!$T3689</f>
        <v>400</v>
      </c>
    </row>
    <row r="3690" spans="1:21" x14ac:dyDescent="0.3">
      <c r="A3690" s="20">
        <v>307409</v>
      </c>
      <c r="B3690" s="27" t="s">
        <v>7374</v>
      </c>
      <c r="C3690" s="27">
        <v>1</v>
      </c>
      <c r="D3690" s="27" t="str">
        <f>VLOOKUP('Raw Data'!$C3690,'country description'!$A$2:$B$16,2,0)</f>
        <v>India</v>
      </c>
      <c r="E3690" s="27" t="s">
        <v>14</v>
      </c>
      <c r="F3690" s="27" t="s">
        <v>7375</v>
      </c>
      <c r="G3690" s="27" t="s">
        <v>461</v>
      </c>
      <c r="H3690" s="27" t="s">
        <v>18</v>
      </c>
      <c r="I3690" s="27" t="s">
        <v>19</v>
      </c>
      <c r="J3690" s="27" t="s">
        <v>19</v>
      </c>
      <c r="K3690" s="27">
        <v>1</v>
      </c>
      <c r="L3690" s="27">
        <v>40</v>
      </c>
      <c r="M3690" s="27">
        <v>400</v>
      </c>
      <c r="N3690" s="27">
        <v>3.5</v>
      </c>
      <c r="O3690" s="27">
        <v>2012</v>
      </c>
      <c r="P3690" s="27">
        <v>11</v>
      </c>
      <c r="Q3690" s="27">
        <v>10</v>
      </c>
      <c r="R3690" s="28">
        <f>DATE('Raw Data'!$O3690,'Raw Data'!$P3690,'Raw Data'!$Q3690)</f>
        <v>41223</v>
      </c>
      <c r="S3690" s="27" t="str">
        <f>CONCATENATE(MID('Raw Data'!$H3690,FIND("(",'Raw Data'!$H3690)+1,FIND(")",'Raw Data'!$H3690)-FIND("(",'Raw Data'!$H3690)-1),"",'Raw Data'!$M3690)</f>
        <v>Rs.400</v>
      </c>
      <c r="T3690" s="27">
        <f t="shared" si="57"/>
        <v>1</v>
      </c>
      <c r="U3690" s="29">
        <f>'Raw Data'!$M3690*'Raw Data'!$T3690</f>
        <v>400</v>
      </c>
    </row>
    <row r="3691" spans="1:21" x14ac:dyDescent="0.3">
      <c r="A3691" s="20">
        <v>18372279</v>
      </c>
      <c r="B3691" s="27" t="s">
        <v>7376</v>
      </c>
      <c r="C3691" s="27">
        <v>1</v>
      </c>
      <c r="D3691" s="27" t="str">
        <f>VLOOKUP('Raw Data'!$C3691,'country description'!$A$2:$B$16,2,0)</f>
        <v>India</v>
      </c>
      <c r="E3691" s="27" t="s">
        <v>14</v>
      </c>
      <c r="F3691" s="27" t="s">
        <v>7377</v>
      </c>
      <c r="G3691" s="27" t="s">
        <v>393</v>
      </c>
      <c r="H3691" s="27" t="s">
        <v>18</v>
      </c>
      <c r="I3691" s="27" t="s">
        <v>19</v>
      </c>
      <c r="J3691" s="27" t="s">
        <v>24</v>
      </c>
      <c r="K3691" s="27">
        <v>1</v>
      </c>
      <c r="L3691" s="27">
        <v>8</v>
      </c>
      <c r="M3691" s="27">
        <v>400</v>
      </c>
      <c r="N3691" s="27">
        <v>2.4</v>
      </c>
      <c r="O3691" s="27">
        <v>2017</v>
      </c>
      <c r="P3691" s="27">
        <v>11</v>
      </c>
      <c r="Q3691" s="27">
        <v>21</v>
      </c>
      <c r="R3691" s="28">
        <f>DATE('Raw Data'!$O3691,'Raw Data'!$P3691,'Raw Data'!$Q3691)</f>
        <v>43060</v>
      </c>
      <c r="S3691" s="27" t="str">
        <f>CONCATENATE(MID('Raw Data'!$H3691,FIND("(",'Raw Data'!$H3691)+1,FIND(")",'Raw Data'!$H3691)-FIND("(",'Raw Data'!$H3691)-1),"",'Raw Data'!$M3691)</f>
        <v>Rs.400</v>
      </c>
      <c r="T3691" s="27">
        <f t="shared" si="57"/>
        <v>1</v>
      </c>
      <c r="U3691" s="29">
        <f>'Raw Data'!$M3691*'Raw Data'!$T3691</f>
        <v>400</v>
      </c>
    </row>
    <row r="3692" spans="1:21" x14ac:dyDescent="0.3">
      <c r="A3692" s="20">
        <v>18349937</v>
      </c>
      <c r="B3692" s="27" t="s">
        <v>6783</v>
      </c>
      <c r="C3692" s="27">
        <v>1</v>
      </c>
      <c r="D3692" s="27" t="str">
        <f>VLOOKUP('Raw Data'!$C3692,'country description'!$A$2:$B$16,2,0)</f>
        <v>India</v>
      </c>
      <c r="E3692" s="27" t="s">
        <v>14</v>
      </c>
      <c r="F3692" s="27" t="s">
        <v>7378</v>
      </c>
      <c r="G3692" s="27" t="s">
        <v>919</v>
      </c>
      <c r="H3692" s="27" t="s">
        <v>18</v>
      </c>
      <c r="I3692" s="27" t="s">
        <v>19</v>
      </c>
      <c r="J3692" s="27" t="s">
        <v>19</v>
      </c>
      <c r="K3692" s="27">
        <v>1</v>
      </c>
      <c r="L3692" s="27">
        <v>18</v>
      </c>
      <c r="M3692" s="27">
        <v>400</v>
      </c>
      <c r="N3692" s="27">
        <v>3.6</v>
      </c>
      <c r="O3692" s="27">
        <v>2015</v>
      </c>
      <c r="P3692" s="27">
        <v>11</v>
      </c>
      <c r="Q3692" s="27">
        <v>21</v>
      </c>
      <c r="R3692" s="28">
        <f>DATE('Raw Data'!$O3692,'Raw Data'!$P3692,'Raw Data'!$Q3692)</f>
        <v>42329</v>
      </c>
      <c r="S3692" s="27" t="str">
        <f>CONCATENATE(MID('Raw Data'!$H3692,FIND("(",'Raw Data'!$H3692)+1,FIND(")",'Raw Data'!$H3692)-FIND("(",'Raw Data'!$H3692)-1),"",'Raw Data'!$M3692)</f>
        <v>Rs.400</v>
      </c>
      <c r="T3692" s="27">
        <f t="shared" si="57"/>
        <v>1</v>
      </c>
      <c r="U3692" s="29">
        <f>'Raw Data'!$M3692*'Raw Data'!$T3692</f>
        <v>400</v>
      </c>
    </row>
    <row r="3693" spans="1:21" x14ac:dyDescent="0.3">
      <c r="A3693" s="20">
        <v>310689</v>
      </c>
      <c r="B3693" s="27" t="s">
        <v>7379</v>
      </c>
      <c r="C3693" s="27">
        <v>1</v>
      </c>
      <c r="D3693" s="27" t="str">
        <f>VLOOKUP('Raw Data'!$C3693,'country description'!$A$2:$B$16,2,0)</f>
        <v>India</v>
      </c>
      <c r="E3693" s="27" t="s">
        <v>14</v>
      </c>
      <c r="F3693" s="27" t="s">
        <v>7380</v>
      </c>
      <c r="G3693" s="27" t="s">
        <v>500</v>
      </c>
      <c r="H3693" s="27" t="s">
        <v>18</v>
      </c>
      <c r="I3693" s="27" t="s">
        <v>19</v>
      </c>
      <c r="J3693" s="27" t="s">
        <v>19</v>
      </c>
      <c r="K3693" s="27">
        <v>1</v>
      </c>
      <c r="L3693" s="27">
        <v>9</v>
      </c>
      <c r="M3693" s="27">
        <v>400</v>
      </c>
      <c r="N3693" s="27">
        <v>3</v>
      </c>
      <c r="O3693" s="27">
        <v>2014</v>
      </c>
      <c r="P3693" s="27">
        <v>11</v>
      </c>
      <c r="Q3693" s="27">
        <v>23</v>
      </c>
      <c r="R3693" s="28">
        <f>DATE('Raw Data'!$O3693,'Raw Data'!$P3693,'Raw Data'!$Q3693)</f>
        <v>41966</v>
      </c>
      <c r="S3693" s="27" t="str">
        <f>CONCATENATE(MID('Raw Data'!$H3693,FIND("(",'Raw Data'!$H3693)+1,FIND(")",'Raw Data'!$H3693)-FIND("(",'Raw Data'!$H3693)-1),"",'Raw Data'!$M3693)</f>
        <v>Rs.400</v>
      </c>
      <c r="T3693" s="27">
        <f t="shared" si="57"/>
        <v>1</v>
      </c>
      <c r="U3693" s="29">
        <f>'Raw Data'!$M3693*'Raw Data'!$T3693</f>
        <v>400</v>
      </c>
    </row>
    <row r="3694" spans="1:21" x14ac:dyDescent="0.3">
      <c r="A3694" s="20">
        <v>18203182</v>
      </c>
      <c r="B3694" s="27" t="s">
        <v>7381</v>
      </c>
      <c r="C3694" s="27">
        <v>1</v>
      </c>
      <c r="D3694" s="27" t="str">
        <f>VLOOKUP('Raw Data'!$C3694,'country description'!$A$2:$B$16,2,0)</f>
        <v>India</v>
      </c>
      <c r="E3694" s="27" t="s">
        <v>14</v>
      </c>
      <c r="F3694" s="27" t="s">
        <v>7382</v>
      </c>
      <c r="G3694" s="27" t="s">
        <v>5804</v>
      </c>
      <c r="H3694" s="27" t="s">
        <v>18</v>
      </c>
      <c r="I3694" s="27" t="s">
        <v>19</v>
      </c>
      <c r="J3694" s="27" t="s">
        <v>24</v>
      </c>
      <c r="K3694" s="27">
        <v>1</v>
      </c>
      <c r="L3694" s="27">
        <v>6</v>
      </c>
      <c r="M3694" s="27">
        <v>400</v>
      </c>
      <c r="N3694" s="27">
        <v>2.7</v>
      </c>
      <c r="O3694" s="27">
        <v>2015</v>
      </c>
      <c r="P3694" s="27">
        <v>11</v>
      </c>
      <c r="Q3694" s="27">
        <v>21</v>
      </c>
      <c r="R3694" s="28">
        <f>DATE('Raw Data'!$O3694,'Raw Data'!$P3694,'Raw Data'!$Q3694)</f>
        <v>42329</v>
      </c>
      <c r="S3694" s="27" t="str">
        <f>CONCATENATE(MID('Raw Data'!$H3694,FIND("(",'Raw Data'!$H3694)+1,FIND(")",'Raw Data'!$H3694)-FIND("(",'Raw Data'!$H3694)-1),"",'Raw Data'!$M3694)</f>
        <v>Rs.400</v>
      </c>
      <c r="T3694" s="27">
        <f t="shared" si="57"/>
        <v>1</v>
      </c>
      <c r="U3694" s="29">
        <f>'Raw Data'!$M3694*'Raw Data'!$T3694</f>
        <v>400</v>
      </c>
    </row>
    <row r="3695" spans="1:21" x14ac:dyDescent="0.3">
      <c r="A3695" s="20">
        <v>304243</v>
      </c>
      <c r="B3695" s="27" t="s">
        <v>7255</v>
      </c>
      <c r="C3695" s="27">
        <v>1</v>
      </c>
      <c r="D3695" s="27" t="str">
        <f>VLOOKUP('Raw Data'!$C3695,'country description'!$A$2:$B$16,2,0)</f>
        <v>India</v>
      </c>
      <c r="E3695" s="27" t="s">
        <v>14</v>
      </c>
      <c r="F3695" s="27" t="s">
        <v>7383</v>
      </c>
      <c r="G3695" s="27" t="s">
        <v>424</v>
      </c>
      <c r="H3695" s="27" t="s">
        <v>18</v>
      </c>
      <c r="I3695" s="27" t="s">
        <v>19</v>
      </c>
      <c r="J3695" s="27" t="s">
        <v>24</v>
      </c>
      <c r="K3695" s="27">
        <v>1</v>
      </c>
      <c r="L3695" s="27">
        <v>64</v>
      </c>
      <c r="M3695" s="27">
        <v>400</v>
      </c>
      <c r="N3695" s="27">
        <v>2.7</v>
      </c>
      <c r="O3695" s="27">
        <v>2018</v>
      </c>
      <c r="P3695" s="27">
        <v>10</v>
      </c>
      <c r="Q3695" s="27">
        <v>28</v>
      </c>
      <c r="R3695" s="28">
        <f>DATE('Raw Data'!$O3695,'Raw Data'!$P3695,'Raw Data'!$Q3695)</f>
        <v>43401</v>
      </c>
      <c r="S3695" s="27" t="str">
        <f>CONCATENATE(MID('Raw Data'!$H3695,FIND("(",'Raw Data'!$H3695)+1,FIND(")",'Raw Data'!$H3695)-FIND("(",'Raw Data'!$H3695)-1),"",'Raw Data'!$M3695)</f>
        <v>Rs.400</v>
      </c>
      <c r="T3695" s="27">
        <f t="shared" si="57"/>
        <v>1</v>
      </c>
      <c r="U3695" s="29">
        <f>'Raw Data'!$M3695*'Raw Data'!$T3695</f>
        <v>400</v>
      </c>
    </row>
    <row r="3696" spans="1:21" x14ac:dyDescent="0.3">
      <c r="A3696" s="20">
        <v>3370</v>
      </c>
      <c r="B3696" s="27" t="s">
        <v>6809</v>
      </c>
      <c r="C3696" s="27">
        <v>1</v>
      </c>
      <c r="D3696" s="27" t="str">
        <f>VLOOKUP('Raw Data'!$C3696,'country description'!$A$2:$B$16,2,0)</f>
        <v>India</v>
      </c>
      <c r="E3696" s="27" t="s">
        <v>14</v>
      </c>
      <c r="F3696" s="27" t="s">
        <v>7384</v>
      </c>
      <c r="G3696" s="27" t="s">
        <v>6881</v>
      </c>
      <c r="H3696" s="27" t="s">
        <v>18</v>
      </c>
      <c r="I3696" s="27" t="s">
        <v>19</v>
      </c>
      <c r="J3696" s="27" t="s">
        <v>19</v>
      </c>
      <c r="K3696" s="27">
        <v>1</v>
      </c>
      <c r="L3696" s="27">
        <v>167</v>
      </c>
      <c r="M3696" s="27">
        <v>400</v>
      </c>
      <c r="N3696" s="27">
        <v>3.4</v>
      </c>
      <c r="O3696" s="27">
        <v>2010</v>
      </c>
      <c r="P3696" s="27">
        <v>10</v>
      </c>
      <c r="Q3696" s="27">
        <v>21</v>
      </c>
      <c r="R3696" s="28">
        <f>DATE('Raw Data'!$O3696,'Raw Data'!$P3696,'Raw Data'!$Q3696)</f>
        <v>40472</v>
      </c>
      <c r="S3696" s="27" t="str">
        <f>CONCATENATE(MID('Raw Data'!$H3696,FIND("(",'Raw Data'!$H3696)+1,FIND(")",'Raw Data'!$H3696)-FIND("(",'Raw Data'!$H3696)-1),"",'Raw Data'!$M3696)</f>
        <v>Rs.400</v>
      </c>
      <c r="T3696" s="27">
        <f t="shared" si="57"/>
        <v>1</v>
      </c>
      <c r="U3696" s="29">
        <f>'Raw Data'!$M3696*'Raw Data'!$T3696</f>
        <v>400</v>
      </c>
    </row>
    <row r="3697" spans="1:21" x14ac:dyDescent="0.3">
      <c r="A3697" s="20">
        <v>312444</v>
      </c>
      <c r="B3697" s="27" t="s">
        <v>726</v>
      </c>
      <c r="C3697" s="27">
        <v>1</v>
      </c>
      <c r="D3697" s="27" t="str">
        <f>VLOOKUP('Raw Data'!$C3697,'country description'!$A$2:$B$16,2,0)</f>
        <v>India</v>
      </c>
      <c r="E3697" s="27" t="s">
        <v>14</v>
      </c>
      <c r="F3697" s="27" t="s">
        <v>7385</v>
      </c>
      <c r="G3697" s="27" t="s">
        <v>727</v>
      </c>
      <c r="H3697" s="27" t="s">
        <v>18</v>
      </c>
      <c r="I3697" s="27" t="s">
        <v>19</v>
      </c>
      <c r="J3697" s="27" t="s">
        <v>24</v>
      </c>
      <c r="K3697" s="27">
        <v>1</v>
      </c>
      <c r="L3697" s="27">
        <v>12</v>
      </c>
      <c r="M3697" s="27">
        <v>400</v>
      </c>
      <c r="N3697" s="27">
        <v>3.3</v>
      </c>
      <c r="O3697" s="27">
        <v>2015</v>
      </c>
      <c r="P3697" s="27">
        <v>10</v>
      </c>
      <c r="Q3697" s="27">
        <v>11</v>
      </c>
      <c r="R3697" s="28">
        <f>DATE('Raw Data'!$O3697,'Raw Data'!$P3697,'Raw Data'!$Q3697)</f>
        <v>42288</v>
      </c>
      <c r="S3697" s="27" t="str">
        <f>CONCATENATE(MID('Raw Data'!$H3697,FIND("(",'Raw Data'!$H3697)+1,FIND(")",'Raw Data'!$H3697)-FIND("(",'Raw Data'!$H3697)-1),"",'Raw Data'!$M3697)</f>
        <v>Rs.400</v>
      </c>
      <c r="T3697" s="27">
        <f t="shared" si="57"/>
        <v>1</v>
      </c>
      <c r="U3697" s="29">
        <f>'Raw Data'!$M3697*'Raw Data'!$T3697</f>
        <v>400</v>
      </c>
    </row>
    <row r="3698" spans="1:21" x14ac:dyDescent="0.3">
      <c r="A3698" s="20">
        <v>9267</v>
      </c>
      <c r="B3698" s="27" t="s">
        <v>6006</v>
      </c>
      <c r="C3698" s="27">
        <v>1</v>
      </c>
      <c r="D3698" s="27" t="str">
        <f>VLOOKUP('Raw Data'!$C3698,'country description'!$A$2:$B$16,2,0)</f>
        <v>India</v>
      </c>
      <c r="E3698" s="27" t="s">
        <v>14</v>
      </c>
      <c r="F3698" s="27" t="s">
        <v>7386</v>
      </c>
      <c r="G3698" s="27" t="s">
        <v>566</v>
      </c>
      <c r="H3698" s="27" t="s">
        <v>18</v>
      </c>
      <c r="I3698" s="27" t="s">
        <v>19</v>
      </c>
      <c r="J3698" s="27" t="s">
        <v>19</v>
      </c>
      <c r="K3698" s="27">
        <v>1</v>
      </c>
      <c r="L3698" s="27">
        <v>7</v>
      </c>
      <c r="M3698" s="27">
        <v>400</v>
      </c>
      <c r="N3698" s="27">
        <v>2.9</v>
      </c>
      <c r="O3698" s="27">
        <v>2010</v>
      </c>
      <c r="P3698" s="27">
        <v>10</v>
      </c>
      <c r="Q3698" s="27">
        <v>10</v>
      </c>
      <c r="R3698" s="28">
        <f>DATE('Raw Data'!$O3698,'Raw Data'!$P3698,'Raw Data'!$Q3698)</f>
        <v>40461</v>
      </c>
      <c r="S3698" s="27" t="str">
        <f>CONCATENATE(MID('Raw Data'!$H3698,FIND("(",'Raw Data'!$H3698)+1,FIND(")",'Raw Data'!$H3698)-FIND("(",'Raw Data'!$H3698)-1),"",'Raw Data'!$M3698)</f>
        <v>Rs.400</v>
      </c>
      <c r="T3698" s="27">
        <f t="shared" si="57"/>
        <v>1</v>
      </c>
      <c r="U3698" s="29">
        <f>'Raw Data'!$M3698*'Raw Data'!$T3698</f>
        <v>400</v>
      </c>
    </row>
    <row r="3699" spans="1:21" x14ac:dyDescent="0.3">
      <c r="A3699" s="20">
        <v>18144470</v>
      </c>
      <c r="B3699" s="27" t="s">
        <v>7387</v>
      </c>
      <c r="C3699" s="27">
        <v>1</v>
      </c>
      <c r="D3699" s="27" t="str">
        <f>VLOOKUP('Raw Data'!$C3699,'country description'!$A$2:$B$16,2,0)</f>
        <v>India</v>
      </c>
      <c r="E3699" s="27" t="s">
        <v>14</v>
      </c>
      <c r="F3699" s="27" t="s">
        <v>7388</v>
      </c>
      <c r="G3699" s="27" t="s">
        <v>3878</v>
      </c>
      <c r="H3699" s="27" t="s">
        <v>18</v>
      </c>
      <c r="I3699" s="27" t="s">
        <v>19</v>
      </c>
      <c r="J3699" s="27" t="s">
        <v>19</v>
      </c>
      <c r="K3699" s="27">
        <v>1</v>
      </c>
      <c r="L3699" s="27">
        <v>4</v>
      </c>
      <c r="M3699" s="27">
        <v>400</v>
      </c>
      <c r="N3699" s="27">
        <v>3</v>
      </c>
      <c r="O3699" s="27">
        <v>2015</v>
      </c>
      <c r="P3699" s="27">
        <v>10</v>
      </c>
      <c r="Q3699" s="27">
        <v>28</v>
      </c>
      <c r="R3699" s="28">
        <f>DATE('Raw Data'!$O3699,'Raw Data'!$P3699,'Raw Data'!$Q3699)</f>
        <v>42305</v>
      </c>
      <c r="S3699" s="27" t="str">
        <f>CONCATENATE(MID('Raw Data'!$H3699,FIND("(",'Raw Data'!$H3699)+1,FIND(")",'Raw Data'!$H3699)-FIND("(",'Raw Data'!$H3699)-1),"",'Raw Data'!$M3699)</f>
        <v>Rs.400</v>
      </c>
      <c r="T3699" s="27">
        <f t="shared" si="57"/>
        <v>1</v>
      </c>
      <c r="U3699" s="29">
        <f>'Raw Data'!$M3699*'Raw Data'!$T3699</f>
        <v>400</v>
      </c>
    </row>
    <row r="3700" spans="1:21" x14ac:dyDescent="0.3">
      <c r="A3700" s="20">
        <v>6357</v>
      </c>
      <c r="B3700" s="27" t="s">
        <v>7389</v>
      </c>
      <c r="C3700" s="27">
        <v>1</v>
      </c>
      <c r="D3700" s="27" t="str">
        <f>VLOOKUP('Raw Data'!$C3700,'country description'!$A$2:$B$16,2,0)</f>
        <v>India</v>
      </c>
      <c r="E3700" s="27" t="s">
        <v>14</v>
      </c>
      <c r="F3700" s="27" t="s">
        <v>7390</v>
      </c>
      <c r="G3700" s="27" t="s">
        <v>393</v>
      </c>
      <c r="H3700" s="27" t="s">
        <v>18</v>
      </c>
      <c r="I3700" s="27" t="s">
        <v>19</v>
      </c>
      <c r="J3700" s="27" t="s">
        <v>24</v>
      </c>
      <c r="K3700" s="27">
        <v>1</v>
      </c>
      <c r="L3700" s="27">
        <v>89</v>
      </c>
      <c r="M3700" s="27">
        <v>400</v>
      </c>
      <c r="N3700" s="27">
        <v>3.2</v>
      </c>
      <c r="O3700" s="27">
        <v>2018</v>
      </c>
      <c r="P3700" s="27">
        <v>10</v>
      </c>
      <c r="Q3700" s="27">
        <v>17</v>
      </c>
      <c r="R3700" s="28">
        <f>DATE('Raw Data'!$O3700,'Raw Data'!$P3700,'Raw Data'!$Q3700)</f>
        <v>43390</v>
      </c>
      <c r="S3700" s="27" t="str">
        <f>CONCATENATE(MID('Raw Data'!$H3700,FIND("(",'Raw Data'!$H3700)+1,FIND(")",'Raw Data'!$H3700)-FIND("(",'Raw Data'!$H3700)-1),"",'Raw Data'!$M3700)</f>
        <v>Rs.400</v>
      </c>
      <c r="T3700" s="27">
        <f t="shared" si="57"/>
        <v>1</v>
      </c>
      <c r="U3700" s="29">
        <f>'Raw Data'!$M3700*'Raw Data'!$T3700</f>
        <v>400</v>
      </c>
    </row>
    <row r="3701" spans="1:21" x14ac:dyDescent="0.3">
      <c r="A3701" s="20">
        <v>18237315</v>
      </c>
      <c r="B3701" s="27" t="s">
        <v>1566</v>
      </c>
      <c r="C3701" s="27">
        <v>1</v>
      </c>
      <c r="D3701" s="27" t="str">
        <f>VLOOKUP('Raw Data'!$C3701,'country description'!$A$2:$B$16,2,0)</f>
        <v>India</v>
      </c>
      <c r="E3701" s="27" t="s">
        <v>14</v>
      </c>
      <c r="F3701" s="27" t="s">
        <v>7391</v>
      </c>
      <c r="G3701" s="27" t="s">
        <v>1568</v>
      </c>
      <c r="H3701" s="27" t="s">
        <v>18</v>
      </c>
      <c r="I3701" s="27" t="s">
        <v>19</v>
      </c>
      <c r="J3701" s="27" t="s">
        <v>24</v>
      </c>
      <c r="K3701" s="27">
        <v>1</v>
      </c>
      <c r="L3701" s="27">
        <v>487</v>
      </c>
      <c r="M3701" s="27">
        <v>400</v>
      </c>
      <c r="N3701" s="27">
        <v>3.9</v>
      </c>
      <c r="O3701" s="27">
        <v>2010</v>
      </c>
      <c r="P3701" s="27">
        <v>10</v>
      </c>
      <c r="Q3701" s="27">
        <v>10</v>
      </c>
      <c r="R3701" s="28">
        <f>DATE('Raw Data'!$O3701,'Raw Data'!$P3701,'Raw Data'!$Q3701)</f>
        <v>40461</v>
      </c>
      <c r="S3701" s="27" t="str">
        <f>CONCATENATE(MID('Raw Data'!$H3701,FIND("(",'Raw Data'!$H3701)+1,FIND(")",'Raw Data'!$H3701)-FIND("(",'Raw Data'!$H3701)-1),"",'Raw Data'!$M3701)</f>
        <v>Rs.400</v>
      </c>
      <c r="T3701" s="27">
        <f t="shared" si="57"/>
        <v>1</v>
      </c>
      <c r="U3701" s="29">
        <f>'Raw Data'!$M3701*'Raw Data'!$T3701</f>
        <v>400</v>
      </c>
    </row>
    <row r="3702" spans="1:21" x14ac:dyDescent="0.3">
      <c r="A3702" s="20">
        <v>18255138</v>
      </c>
      <c r="B3702" s="27" t="s">
        <v>6753</v>
      </c>
      <c r="C3702" s="27">
        <v>1</v>
      </c>
      <c r="D3702" s="27" t="str">
        <f>VLOOKUP('Raw Data'!$C3702,'country description'!$A$2:$B$16,2,0)</f>
        <v>India</v>
      </c>
      <c r="E3702" s="27" t="s">
        <v>14</v>
      </c>
      <c r="F3702" s="27" t="s">
        <v>7392</v>
      </c>
      <c r="G3702" s="27" t="s">
        <v>704</v>
      </c>
      <c r="H3702" s="27" t="s">
        <v>18</v>
      </c>
      <c r="I3702" s="27" t="s">
        <v>19</v>
      </c>
      <c r="J3702" s="27" t="s">
        <v>19</v>
      </c>
      <c r="K3702" s="27">
        <v>1</v>
      </c>
      <c r="L3702" s="27">
        <v>4</v>
      </c>
      <c r="M3702" s="27">
        <v>400</v>
      </c>
      <c r="N3702" s="27">
        <v>3</v>
      </c>
      <c r="O3702" s="27">
        <v>2018</v>
      </c>
      <c r="P3702" s="27">
        <v>10</v>
      </c>
      <c r="Q3702" s="27">
        <v>14</v>
      </c>
      <c r="R3702" s="28">
        <f>DATE('Raw Data'!$O3702,'Raw Data'!$P3702,'Raw Data'!$Q3702)</f>
        <v>43387</v>
      </c>
      <c r="S3702" s="27" t="str">
        <f>CONCATENATE(MID('Raw Data'!$H3702,FIND("(",'Raw Data'!$H3702)+1,FIND(")",'Raw Data'!$H3702)-FIND("(",'Raw Data'!$H3702)-1),"",'Raw Data'!$M3702)</f>
        <v>Rs.400</v>
      </c>
      <c r="T3702" s="27">
        <f t="shared" si="57"/>
        <v>1</v>
      </c>
      <c r="U3702" s="29">
        <f>'Raw Data'!$M3702*'Raw Data'!$T3702</f>
        <v>400</v>
      </c>
    </row>
    <row r="3703" spans="1:21" x14ac:dyDescent="0.3">
      <c r="A3703" s="20">
        <v>18337927</v>
      </c>
      <c r="B3703" s="27" t="s">
        <v>6301</v>
      </c>
      <c r="C3703" s="27">
        <v>1</v>
      </c>
      <c r="D3703" s="27" t="str">
        <f>VLOOKUP('Raw Data'!$C3703,'country description'!$A$2:$B$16,2,0)</f>
        <v>India</v>
      </c>
      <c r="E3703" s="27" t="s">
        <v>14</v>
      </c>
      <c r="F3703" s="27" t="s">
        <v>7393</v>
      </c>
      <c r="G3703" s="27" t="s">
        <v>424</v>
      </c>
      <c r="H3703" s="27" t="s">
        <v>18</v>
      </c>
      <c r="I3703" s="27" t="s">
        <v>19</v>
      </c>
      <c r="J3703" s="27" t="s">
        <v>19</v>
      </c>
      <c r="K3703" s="27">
        <v>1</v>
      </c>
      <c r="L3703" s="27">
        <v>71</v>
      </c>
      <c r="M3703" s="27">
        <v>400</v>
      </c>
      <c r="N3703" s="27">
        <v>4.0999999999999996</v>
      </c>
      <c r="O3703" s="27">
        <v>2010</v>
      </c>
      <c r="P3703" s="27">
        <v>10</v>
      </c>
      <c r="Q3703" s="27">
        <v>19</v>
      </c>
      <c r="R3703" s="28">
        <f>DATE('Raw Data'!$O3703,'Raw Data'!$P3703,'Raw Data'!$Q3703)</f>
        <v>40470</v>
      </c>
      <c r="S3703" s="27" t="str">
        <f>CONCATENATE(MID('Raw Data'!$H3703,FIND("(",'Raw Data'!$H3703)+1,FIND(")",'Raw Data'!$H3703)-FIND("(",'Raw Data'!$H3703)-1),"",'Raw Data'!$M3703)</f>
        <v>Rs.400</v>
      </c>
      <c r="T3703" s="27">
        <f t="shared" si="57"/>
        <v>1</v>
      </c>
      <c r="U3703" s="29">
        <f>'Raw Data'!$M3703*'Raw Data'!$T3703</f>
        <v>400</v>
      </c>
    </row>
    <row r="3704" spans="1:21" x14ac:dyDescent="0.3">
      <c r="A3704" s="20">
        <v>2436</v>
      </c>
      <c r="B3704" s="27" t="s">
        <v>6791</v>
      </c>
      <c r="C3704" s="27">
        <v>1</v>
      </c>
      <c r="D3704" s="27" t="str">
        <f>VLOOKUP('Raw Data'!$C3704,'country description'!$A$2:$B$16,2,0)</f>
        <v>India</v>
      </c>
      <c r="E3704" s="27" t="s">
        <v>14</v>
      </c>
      <c r="F3704" s="27" t="s">
        <v>7394</v>
      </c>
      <c r="G3704" s="27" t="s">
        <v>1872</v>
      </c>
      <c r="H3704" s="27" t="s">
        <v>18</v>
      </c>
      <c r="I3704" s="27" t="s">
        <v>19</v>
      </c>
      <c r="J3704" s="27" t="s">
        <v>24</v>
      </c>
      <c r="K3704" s="27">
        <v>1</v>
      </c>
      <c r="L3704" s="27">
        <v>360</v>
      </c>
      <c r="M3704" s="27">
        <v>400</v>
      </c>
      <c r="N3704" s="27">
        <v>3.9</v>
      </c>
      <c r="O3704" s="27">
        <v>2016</v>
      </c>
      <c r="P3704" s="27">
        <v>10</v>
      </c>
      <c r="Q3704" s="27">
        <v>24</v>
      </c>
      <c r="R3704" s="28">
        <f>DATE('Raw Data'!$O3704,'Raw Data'!$P3704,'Raw Data'!$Q3704)</f>
        <v>42667</v>
      </c>
      <c r="S3704" s="27" t="str">
        <f>CONCATENATE(MID('Raw Data'!$H3704,FIND("(",'Raw Data'!$H3704)+1,FIND(")",'Raw Data'!$H3704)-FIND("(",'Raw Data'!$H3704)-1),"",'Raw Data'!$M3704)</f>
        <v>Rs.400</v>
      </c>
      <c r="T3704" s="27">
        <f t="shared" si="57"/>
        <v>1</v>
      </c>
      <c r="U3704" s="29">
        <f>'Raw Data'!$M3704*'Raw Data'!$T3704</f>
        <v>400</v>
      </c>
    </row>
    <row r="3705" spans="1:21" x14ac:dyDescent="0.3">
      <c r="A3705" s="20">
        <v>302478</v>
      </c>
      <c r="B3705" s="27" t="s">
        <v>7395</v>
      </c>
      <c r="C3705" s="27">
        <v>1</v>
      </c>
      <c r="D3705" s="27" t="str">
        <f>VLOOKUP('Raw Data'!$C3705,'country description'!$A$2:$B$16,2,0)</f>
        <v>India</v>
      </c>
      <c r="E3705" s="27" t="s">
        <v>14</v>
      </c>
      <c r="F3705" s="27" t="s">
        <v>7396</v>
      </c>
      <c r="G3705" s="27" t="s">
        <v>461</v>
      </c>
      <c r="H3705" s="27" t="s">
        <v>18</v>
      </c>
      <c r="I3705" s="27" t="s">
        <v>19</v>
      </c>
      <c r="J3705" s="27" t="s">
        <v>19</v>
      </c>
      <c r="K3705" s="27">
        <v>1</v>
      </c>
      <c r="L3705" s="27">
        <v>116</v>
      </c>
      <c r="M3705" s="27">
        <v>400</v>
      </c>
      <c r="N3705" s="27">
        <v>3.8</v>
      </c>
      <c r="O3705" s="27">
        <v>2015</v>
      </c>
      <c r="P3705" s="27">
        <v>10</v>
      </c>
      <c r="Q3705" s="27">
        <v>2</v>
      </c>
      <c r="R3705" s="28">
        <f>DATE('Raw Data'!$O3705,'Raw Data'!$P3705,'Raw Data'!$Q3705)</f>
        <v>42279</v>
      </c>
      <c r="S3705" s="27" t="str">
        <f>CONCATENATE(MID('Raw Data'!$H3705,FIND("(",'Raw Data'!$H3705)+1,FIND(")",'Raw Data'!$H3705)-FIND("(",'Raw Data'!$H3705)-1),"",'Raw Data'!$M3705)</f>
        <v>Rs.400</v>
      </c>
      <c r="T3705" s="27">
        <f t="shared" si="57"/>
        <v>1</v>
      </c>
      <c r="U3705" s="29">
        <f>'Raw Data'!$M3705*'Raw Data'!$T3705</f>
        <v>400</v>
      </c>
    </row>
    <row r="3706" spans="1:21" x14ac:dyDescent="0.3">
      <c r="A3706" s="20">
        <v>18361758</v>
      </c>
      <c r="B3706" s="27" t="s">
        <v>6783</v>
      </c>
      <c r="C3706" s="27">
        <v>1</v>
      </c>
      <c r="D3706" s="27" t="str">
        <f>VLOOKUP('Raw Data'!$C3706,'country description'!$A$2:$B$16,2,0)</f>
        <v>India</v>
      </c>
      <c r="E3706" s="27" t="s">
        <v>14</v>
      </c>
      <c r="F3706" s="27" t="s">
        <v>7397</v>
      </c>
      <c r="G3706" s="27" t="s">
        <v>919</v>
      </c>
      <c r="H3706" s="27" t="s">
        <v>18</v>
      </c>
      <c r="I3706" s="27" t="s">
        <v>19</v>
      </c>
      <c r="J3706" s="27" t="s">
        <v>19</v>
      </c>
      <c r="K3706" s="27">
        <v>1</v>
      </c>
      <c r="L3706" s="27">
        <v>5</v>
      </c>
      <c r="M3706" s="27">
        <v>400</v>
      </c>
      <c r="N3706" s="27">
        <v>3</v>
      </c>
      <c r="O3706" s="27">
        <v>2018</v>
      </c>
      <c r="P3706" s="27">
        <v>10</v>
      </c>
      <c r="Q3706" s="27">
        <v>2</v>
      </c>
      <c r="R3706" s="28">
        <f>DATE('Raw Data'!$O3706,'Raw Data'!$P3706,'Raw Data'!$Q3706)</f>
        <v>43375</v>
      </c>
      <c r="S3706" s="27" t="str">
        <f>CONCATENATE(MID('Raw Data'!$H3706,FIND("(",'Raw Data'!$H3706)+1,FIND(")",'Raw Data'!$H3706)-FIND("(",'Raw Data'!$H3706)-1),"",'Raw Data'!$M3706)</f>
        <v>Rs.400</v>
      </c>
      <c r="T3706" s="27">
        <f t="shared" si="57"/>
        <v>1</v>
      </c>
      <c r="U3706" s="29">
        <f>'Raw Data'!$M3706*'Raw Data'!$T3706</f>
        <v>400</v>
      </c>
    </row>
    <row r="3707" spans="1:21" x14ac:dyDescent="0.3">
      <c r="A3707" s="20">
        <v>18377928</v>
      </c>
      <c r="B3707" s="27" t="s">
        <v>7398</v>
      </c>
      <c r="C3707" s="27">
        <v>1</v>
      </c>
      <c r="D3707" s="27" t="str">
        <f>VLOOKUP('Raw Data'!$C3707,'country description'!$A$2:$B$16,2,0)</f>
        <v>India</v>
      </c>
      <c r="E3707" s="27" t="s">
        <v>14</v>
      </c>
      <c r="F3707" s="27" t="s">
        <v>7399</v>
      </c>
      <c r="G3707" s="27" t="s">
        <v>393</v>
      </c>
      <c r="H3707" s="27" t="s">
        <v>18</v>
      </c>
      <c r="I3707" s="27" t="s">
        <v>19</v>
      </c>
      <c r="J3707" s="27" t="s">
        <v>19</v>
      </c>
      <c r="K3707" s="27">
        <v>1</v>
      </c>
      <c r="L3707" s="27">
        <v>1</v>
      </c>
      <c r="M3707" s="27">
        <v>400</v>
      </c>
      <c r="N3707" s="27">
        <v>1</v>
      </c>
      <c r="O3707" s="27">
        <v>2010</v>
      </c>
      <c r="P3707" s="27">
        <v>10</v>
      </c>
      <c r="Q3707" s="27">
        <v>2</v>
      </c>
      <c r="R3707" s="28">
        <f>DATE('Raw Data'!$O3707,'Raw Data'!$P3707,'Raw Data'!$Q3707)</f>
        <v>40453</v>
      </c>
      <c r="S3707" s="27" t="str">
        <f>CONCATENATE(MID('Raw Data'!$H3707,FIND("(",'Raw Data'!$H3707)+1,FIND(")",'Raw Data'!$H3707)-FIND("(",'Raw Data'!$H3707)-1),"",'Raw Data'!$M3707)</f>
        <v>Rs.400</v>
      </c>
      <c r="T3707" s="27">
        <f t="shared" si="57"/>
        <v>1</v>
      </c>
      <c r="U3707" s="29">
        <f>'Raw Data'!$M3707*'Raw Data'!$T3707</f>
        <v>400</v>
      </c>
    </row>
    <row r="3708" spans="1:21" x14ac:dyDescent="0.3">
      <c r="A3708" s="20">
        <v>18455615</v>
      </c>
      <c r="B3708" s="27" t="s">
        <v>7400</v>
      </c>
      <c r="C3708" s="27">
        <v>1</v>
      </c>
      <c r="D3708" s="27" t="str">
        <f>VLOOKUP('Raw Data'!$C3708,'country description'!$A$2:$B$16,2,0)</f>
        <v>India</v>
      </c>
      <c r="E3708" s="27" t="s">
        <v>14</v>
      </c>
      <c r="F3708" s="27" t="s">
        <v>7401</v>
      </c>
      <c r="G3708" s="27" t="s">
        <v>580</v>
      </c>
      <c r="H3708" s="27" t="s">
        <v>18</v>
      </c>
      <c r="I3708" s="27" t="s">
        <v>19</v>
      </c>
      <c r="J3708" s="27" t="s">
        <v>19</v>
      </c>
      <c r="K3708" s="27">
        <v>1</v>
      </c>
      <c r="L3708" s="27">
        <v>5</v>
      </c>
      <c r="M3708" s="27">
        <v>400</v>
      </c>
      <c r="N3708" s="27">
        <v>3.2</v>
      </c>
      <c r="O3708" s="27">
        <v>2014</v>
      </c>
      <c r="P3708" s="27">
        <v>10</v>
      </c>
      <c r="Q3708" s="27">
        <v>8</v>
      </c>
      <c r="R3708" s="28">
        <f>DATE('Raw Data'!$O3708,'Raw Data'!$P3708,'Raw Data'!$Q3708)</f>
        <v>41920</v>
      </c>
      <c r="S3708" s="27" t="str">
        <f>CONCATENATE(MID('Raw Data'!$H3708,FIND("(",'Raw Data'!$H3708)+1,FIND(")",'Raw Data'!$H3708)-FIND("(",'Raw Data'!$H3708)-1),"",'Raw Data'!$M3708)</f>
        <v>Rs.400</v>
      </c>
      <c r="T3708" s="27">
        <f t="shared" si="57"/>
        <v>1</v>
      </c>
      <c r="U3708" s="29">
        <f>'Raw Data'!$M3708*'Raw Data'!$T3708</f>
        <v>400</v>
      </c>
    </row>
    <row r="3709" spans="1:21" x14ac:dyDescent="0.3">
      <c r="A3709" s="20">
        <v>18452403</v>
      </c>
      <c r="B3709" s="27" t="s">
        <v>7402</v>
      </c>
      <c r="C3709" s="27">
        <v>1</v>
      </c>
      <c r="D3709" s="27" t="str">
        <f>VLOOKUP('Raw Data'!$C3709,'country description'!$A$2:$B$16,2,0)</f>
        <v>India</v>
      </c>
      <c r="E3709" s="27" t="s">
        <v>14</v>
      </c>
      <c r="F3709" s="27" t="s">
        <v>7403</v>
      </c>
      <c r="G3709" s="27" t="s">
        <v>390</v>
      </c>
      <c r="H3709" s="27" t="s">
        <v>18</v>
      </c>
      <c r="I3709" s="27" t="s">
        <v>19</v>
      </c>
      <c r="J3709" s="27" t="s">
        <v>19</v>
      </c>
      <c r="K3709" s="27">
        <v>1</v>
      </c>
      <c r="L3709" s="27">
        <v>1</v>
      </c>
      <c r="M3709" s="27">
        <v>400</v>
      </c>
      <c r="N3709" s="27">
        <v>1</v>
      </c>
      <c r="O3709" s="27">
        <v>2014</v>
      </c>
      <c r="P3709" s="27">
        <v>10</v>
      </c>
      <c r="Q3709" s="27">
        <v>7</v>
      </c>
      <c r="R3709" s="28">
        <f>DATE('Raw Data'!$O3709,'Raw Data'!$P3709,'Raw Data'!$Q3709)</f>
        <v>41919</v>
      </c>
      <c r="S3709" s="27" t="str">
        <f>CONCATENATE(MID('Raw Data'!$H3709,FIND("(",'Raw Data'!$H3709)+1,FIND(")",'Raw Data'!$H3709)-FIND("(",'Raw Data'!$H3709)-1),"",'Raw Data'!$M3709)</f>
        <v>Rs.400</v>
      </c>
      <c r="T3709" s="27">
        <f t="shared" si="57"/>
        <v>1</v>
      </c>
      <c r="U3709" s="29">
        <f>'Raw Data'!$M3709*'Raw Data'!$T3709</f>
        <v>400</v>
      </c>
    </row>
    <row r="3710" spans="1:21" x14ac:dyDescent="0.3">
      <c r="A3710" s="20">
        <v>312728</v>
      </c>
      <c r="B3710" s="27" t="s">
        <v>726</v>
      </c>
      <c r="C3710" s="27">
        <v>1</v>
      </c>
      <c r="D3710" s="27" t="str">
        <f>VLOOKUP('Raw Data'!$C3710,'country description'!$A$2:$B$16,2,0)</f>
        <v>India</v>
      </c>
      <c r="E3710" s="27" t="s">
        <v>14</v>
      </c>
      <c r="F3710" s="27" t="s">
        <v>7404</v>
      </c>
      <c r="G3710" s="27" t="s">
        <v>727</v>
      </c>
      <c r="H3710" s="27" t="s">
        <v>18</v>
      </c>
      <c r="I3710" s="27" t="s">
        <v>19</v>
      </c>
      <c r="J3710" s="27" t="s">
        <v>24</v>
      </c>
      <c r="K3710" s="27">
        <v>1</v>
      </c>
      <c r="L3710" s="27">
        <v>17</v>
      </c>
      <c r="M3710" s="27">
        <v>400</v>
      </c>
      <c r="N3710" s="27">
        <v>3.2</v>
      </c>
      <c r="O3710" s="27">
        <v>2010</v>
      </c>
      <c r="P3710" s="27">
        <v>10</v>
      </c>
      <c r="Q3710" s="27">
        <v>18</v>
      </c>
      <c r="R3710" s="28">
        <f>DATE('Raw Data'!$O3710,'Raw Data'!$P3710,'Raw Data'!$Q3710)</f>
        <v>40469</v>
      </c>
      <c r="S3710" s="27" t="str">
        <f>CONCATENATE(MID('Raw Data'!$H3710,FIND("(",'Raw Data'!$H3710)+1,FIND(")",'Raw Data'!$H3710)-FIND("(",'Raw Data'!$H3710)-1),"",'Raw Data'!$M3710)</f>
        <v>Rs.400</v>
      </c>
      <c r="T3710" s="27">
        <f t="shared" si="57"/>
        <v>1</v>
      </c>
      <c r="U3710" s="29">
        <f>'Raw Data'!$M3710*'Raw Data'!$T3710</f>
        <v>400</v>
      </c>
    </row>
    <row r="3711" spans="1:21" x14ac:dyDescent="0.3">
      <c r="A3711" s="20">
        <v>305293</v>
      </c>
      <c r="B3711" s="27" t="s">
        <v>7405</v>
      </c>
      <c r="C3711" s="27">
        <v>1</v>
      </c>
      <c r="D3711" s="27" t="str">
        <f>VLOOKUP('Raw Data'!$C3711,'country description'!$A$2:$B$16,2,0)</f>
        <v>India</v>
      </c>
      <c r="E3711" s="27" t="s">
        <v>14</v>
      </c>
      <c r="F3711" s="27" t="s">
        <v>7406</v>
      </c>
      <c r="G3711" s="27" t="s">
        <v>455</v>
      </c>
      <c r="H3711" s="27" t="s">
        <v>18</v>
      </c>
      <c r="I3711" s="27" t="s">
        <v>19</v>
      </c>
      <c r="J3711" s="27" t="s">
        <v>24</v>
      </c>
      <c r="K3711" s="27">
        <v>1</v>
      </c>
      <c r="L3711" s="27">
        <v>80</v>
      </c>
      <c r="M3711" s="27">
        <v>400</v>
      </c>
      <c r="N3711" s="27">
        <v>3.4</v>
      </c>
      <c r="O3711" s="27">
        <v>2012</v>
      </c>
      <c r="P3711" s="27">
        <v>10</v>
      </c>
      <c r="Q3711" s="27">
        <v>9</v>
      </c>
      <c r="R3711" s="28">
        <f>DATE('Raw Data'!$O3711,'Raw Data'!$P3711,'Raw Data'!$Q3711)</f>
        <v>41191</v>
      </c>
      <c r="S3711" s="27" t="str">
        <f>CONCATENATE(MID('Raw Data'!$H3711,FIND("(",'Raw Data'!$H3711)+1,FIND(")",'Raw Data'!$H3711)-FIND("(",'Raw Data'!$H3711)-1),"",'Raw Data'!$M3711)</f>
        <v>Rs.400</v>
      </c>
      <c r="T3711" s="27">
        <f t="shared" si="57"/>
        <v>1</v>
      </c>
      <c r="U3711" s="29">
        <f>'Raw Data'!$M3711*'Raw Data'!$T3711</f>
        <v>400</v>
      </c>
    </row>
    <row r="3712" spans="1:21" x14ac:dyDescent="0.3">
      <c r="A3712" s="20">
        <v>18416860</v>
      </c>
      <c r="B3712" s="27" t="s">
        <v>6809</v>
      </c>
      <c r="C3712" s="27">
        <v>1</v>
      </c>
      <c r="D3712" s="27" t="str">
        <f>VLOOKUP('Raw Data'!$C3712,'country description'!$A$2:$B$16,2,0)</f>
        <v>India</v>
      </c>
      <c r="E3712" s="27" t="s">
        <v>14</v>
      </c>
      <c r="F3712" s="27" t="s">
        <v>7407</v>
      </c>
      <c r="G3712" s="27" t="s">
        <v>7408</v>
      </c>
      <c r="H3712" s="27" t="s">
        <v>18</v>
      </c>
      <c r="I3712" s="27" t="s">
        <v>19</v>
      </c>
      <c r="J3712" s="27" t="s">
        <v>19</v>
      </c>
      <c r="K3712" s="27">
        <v>1</v>
      </c>
      <c r="L3712" s="27">
        <v>10</v>
      </c>
      <c r="M3712" s="27">
        <v>400</v>
      </c>
      <c r="N3712" s="27">
        <v>3.1</v>
      </c>
      <c r="O3712" s="27">
        <v>2015</v>
      </c>
      <c r="P3712" s="27">
        <v>10</v>
      </c>
      <c r="Q3712" s="27">
        <v>24</v>
      </c>
      <c r="R3712" s="28">
        <f>DATE('Raw Data'!$O3712,'Raw Data'!$P3712,'Raw Data'!$Q3712)</f>
        <v>42301</v>
      </c>
      <c r="S3712" s="27" t="str">
        <f>CONCATENATE(MID('Raw Data'!$H3712,FIND("(",'Raw Data'!$H3712)+1,FIND(")",'Raw Data'!$H3712)-FIND("(",'Raw Data'!$H3712)-1),"",'Raw Data'!$M3712)</f>
        <v>Rs.400</v>
      </c>
      <c r="T3712" s="27">
        <f t="shared" si="57"/>
        <v>1</v>
      </c>
      <c r="U3712" s="29">
        <f>'Raw Data'!$M3712*'Raw Data'!$T3712</f>
        <v>400</v>
      </c>
    </row>
    <row r="3713" spans="1:21" x14ac:dyDescent="0.3">
      <c r="A3713" s="20">
        <v>18198463</v>
      </c>
      <c r="B3713" s="27" t="s">
        <v>7409</v>
      </c>
      <c r="C3713" s="27">
        <v>1</v>
      </c>
      <c r="D3713" s="27" t="str">
        <f>VLOOKUP('Raw Data'!$C3713,'country description'!$A$2:$B$16,2,0)</f>
        <v>India</v>
      </c>
      <c r="E3713" s="27" t="s">
        <v>14</v>
      </c>
      <c r="F3713" s="27" t="s">
        <v>7410</v>
      </c>
      <c r="G3713" s="27" t="s">
        <v>723</v>
      </c>
      <c r="H3713" s="27" t="s">
        <v>18</v>
      </c>
      <c r="I3713" s="27" t="s">
        <v>19</v>
      </c>
      <c r="J3713" s="27" t="s">
        <v>24</v>
      </c>
      <c r="K3713" s="27">
        <v>1</v>
      </c>
      <c r="L3713" s="27">
        <v>36</v>
      </c>
      <c r="M3713" s="27">
        <v>400</v>
      </c>
      <c r="N3713" s="27">
        <v>3.4</v>
      </c>
      <c r="O3713" s="27">
        <v>2014</v>
      </c>
      <c r="P3713" s="27">
        <v>10</v>
      </c>
      <c r="Q3713" s="27">
        <v>3</v>
      </c>
      <c r="R3713" s="28">
        <f>DATE('Raw Data'!$O3713,'Raw Data'!$P3713,'Raw Data'!$Q3713)</f>
        <v>41915</v>
      </c>
      <c r="S3713" s="27" t="str">
        <f>CONCATENATE(MID('Raw Data'!$H3713,FIND("(",'Raw Data'!$H3713)+1,FIND(")",'Raw Data'!$H3713)-FIND("(",'Raw Data'!$H3713)-1),"",'Raw Data'!$M3713)</f>
        <v>Rs.400</v>
      </c>
      <c r="T3713" s="27">
        <f t="shared" si="57"/>
        <v>1</v>
      </c>
      <c r="U3713" s="29">
        <f>'Raw Data'!$M3713*'Raw Data'!$T3713</f>
        <v>400</v>
      </c>
    </row>
    <row r="3714" spans="1:21" x14ac:dyDescent="0.3">
      <c r="A3714" s="20">
        <v>3772</v>
      </c>
      <c r="B3714" s="27" t="s">
        <v>7411</v>
      </c>
      <c r="C3714" s="27">
        <v>1</v>
      </c>
      <c r="D3714" s="27" t="str">
        <f>VLOOKUP('Raw Data'!$C3714,'country description'!$A$2:$B$16,2,0)</f>
        <v>India</v>
      </c>
      <c r="E3714" s="27" t="s">
        <v>14</v>
      </c>
      <c r="F3714" s="27" t="s">
        <v>7412</v>
      </c>
      <c r="G3714" s="27" t="s">
        <v>938</v>
      </c>
      <c r="H3714" s="27" t="s">
        <v>18</v>
      </c>
      <c r="I3714" s="27" t="s">
        <v>19</v>
      </c>
      <c r="J3714" s="27" t="s">
        <v>19</v>
      </c>
      <c r="K3714" s="27">
        <v>1</v>
      </c>
      <c r="L3714" s="27">
        <v>16</v>
      </c>
      <c r="M3714" s="27">
        <v>400</v>
      </c>
      <c r="N3714" s="27">
        <v>3</v>
      </c>
      <c r="O3714" s="27">
        <v>2016</v>
      </c>
      <c r="P3714" s="27">
        <v>10</v>
      </c>
      <c r="Q3714" s="27">
        <v>20</v>
      </c>
      <c r="R3714" s="28">
        <f>DATE('Raw Data'!$O3714,'Raw Data'!$P3714,'Raw Data'!$Q3714)</f>
        <v>42663</v>
      </c>
      <c r="S3714" s="27" t="str">
        <f>CONCATENATE(MID('Raw Data'!$H3714,FIND("(",'Raw Data'!$H3714)+1,FIND(")",'Raw Data'!$H3714)-FIND("(",'Raw Data'!$H3714)-1),"",'Raw Data'!$M3714)</f>
        <v>Rs.400</v>
      </c>
      <c r="T3714" s="27">
        <f t="shared" ref="T3714:T3777" si="58">VLOOKUP(D3714,$Y$4:$Z$18,2,0)</f>
        <v>1</v>
      </c>
      <c r="U3714" s="29">
        <f>'Raw Data'!$M3714*'Raw Data'!$T3714</f>
        <v>400</v>
      </c>
    </row>
    <row r="3715" spans="1:21" x14ac:dyDescent="0.3">
      <c r="A3715" s="20">
        <v>5727</v>
      </c>
      <c r="B3715" s="27" t="s">
        <v>6753</v>
      </c>
      <c r="C3715" s="27">
        <v>1</v>
      </c>
      <c r="D3715" s="27" t="str">
        <f>VLOOKUP('Raw Data'!$C3715,'country description'!$A$2:$B$16,2,0)</f>
        <v>India</v>
      </c>
      <c r="E3715" s="27" t="s">
        <v>14</v>
      </c>
      <c r="F3715" s="27" t="s">
        <v>7413</v>
      </c>
      <c r="G3715" s="27" t="s">
        <v>704</v>
      </c>
      <c r="H3715" s="27" t="s">
        <v>18</v>
      </c>
      <c r="I3715" s="27" t="s">
        <v>19</v>
      </c>
      <c r="J3715" s="27" t="s">
        <v>19</v>
      </c>
      <c r="K3715" s="27">
        <v>1</v>
      </c>
      <c r="L3715" s="27">
        <v>10</v>
      </c>
      <c r="M3715" s="27">
        <v>400</v>
      </c>
      <c r="N3715" s="27">
        <v>2.7</v>
      </c>
      <c r="O3715" s="27">
        <v>2018</v>
      </c>
      <c r="P3715" s="27">
        <v>10</v>
      </c>
      <c r="Q3715" s="27">
        <v>27</v>
      </c>
      <c r="R3715" s="28">
        <f>DATE('Raw Data'!$O3715,'Raw Data'!$P3715,'Raw Data'!$Q3715)</f>
        <v>43400</v>
      </c>
      <c r="S3715" s="27" t="str">
        <f>CONCATENATE(MID('Raw Data'!$H3715,FIND("(",'Raw Data'!$H3715)+1,FIND(")",'Raw Data'!$H3715)-FIND("(",'Raw Data'!$H3715)-1),"",'Raw Data'!$M3715)</f>
        <v>Rs.400</v>
      </c>
      <c r="T3715" s="27">
        <f t="shared" si="58"/>
        <v>1</v>
      </c>
      <c r="U3715" s="29">
        <f>'Raw Data'!$M3715*'Raw Data'!$T3715</f>
        <v>400</v>
      </c>
    </row>
    <row r="3716" spans="1:21" x14ac:dyDescent="0.3">
      <c r="A3716" s="20">
        <v>18471299</v>
      </c>
      <c r="B3716" s="27" t="s">
        <v>7414</v>
      </c>
      <c r="C3716" s="27">
        <v>1</v>
      </c>
      <c r="D3716" s="27" t="str">
        <f>VLOOKUP('Raw Data'!$C3716,'country description'!$A$2:$B$16,2,0)</f>
        <v>India</v>
      </c>
      <c r="E3716" s="27" t="s">
        <v>14</v>
      </c>
      <c r="F3716" s="27" t="s">
        <v>7415</v>
      </c>
      <c r="G3716" s="27" t="s">
        <v>455</v>
      </c>
      <c r="H3716" s="27" t="s">
        <v>18</v>
      </c>
      <c r="I3716" s="27" t="s">
        <v>19</v>
      </c>
      <c r="J3716" s="27" t="s">
        <v>19</v>
      </c>
      <c r="K3716" s="27">
        <v>1</v>
      </c>
      <c r="L3716" s="27">
        <v>14</v>
      </c>
      <c r="M3716" s="27">
        <v>400</v>
      </c>
      <c r="N3716" s="27">
        <v>3.2</v>
      </c>
      <c r="O3716" s="27">
        <v>2016</v>
      </c>
      <c r="P3716" s="27">
        <v>10</v>
      </c>
      <c r="Q3716" s="27">
        <v>24</v>
      </c>
      <c r="R3716" s="28">
        <f>DATE('Raw Data'!$O3716,'Raw Data'!$P3716,'Raw Data'!$Q3716)</f>
        <v>42667</v>
      </c>
      <c r="S3716" s="27" t="str">
        <f>CONCATENATE(MID('Raw Data'!$H3716,FIND("(",'Raw Data'!$H3716)+1,FIND(")",'Raw Data'!$H3716)-FIND("(",'Raw Data'!$H3716)-1),"",'Raw Data'!$M3716)</f>
        <v>Rs.400</v>
      </c>
      <c r="T3716" s="27">
        <f t="shared" si="58"/>
        <v>1</v>
      </c>
      <c r="U3716" s="29">
        <f>'Raw Data'!$M3716*'Raw Data'!$T3716</f>
        <v>400</v>
      </c>
    </row>
    <row r="3717" spans="1:21" x14ac:dyDescent="0.3">
      <c r="A3717" s="20">
        <v>18396163</v>
      </c>
      <c r="B3717" s="27" t="s">
        <v>7416</v>
      </c>
      <c r="C3717" s="27">
        <v>1</v>
      </c>
      <c r="D3717" s="27" t="str">
        <f>VLOOKUP('Raw Data'!$C3717,'country description'!$A$2:$B$16,2,0)</f>
        <v>India</v>
      </c>
      <c r="E3717" s="27" t="s">
        <v>14</v>
      </c>
      <c r="F3717" s="27" t="s">
        <v>7417</v>
      </c>
      <c r="G3717" s="27" t="s">
        <v>390</v>
      </c>
      <c r="H3717" s="27" t="s">
        <v>18</v>
      </c>
      <c r="I3717" s="27" t="s">
        <v>19</v>
      </c>
      <c r="J3717" s="27" t="s">
        <v>19</v>
      </c>
      <c r="K3717" s="27">
        <v>1</v>
      </c>
      <c r="L3717" s="27">
        <v>14</v>
      </c>
      <c r="M3717" s="27">
        <v>400</v>
      </c>
      <c r="N3717" s="27">
        <v>3.5</v>
      </c>
      <c r="O3717" s="27">
        <v>2017</v>
      </c>
      <c r="P3717" s="27">
        <v>10</v>
      </c>
      <c r="Q3717" s="27">
        <v>18</v>
      </c>
      <c r="R3717" s="28">
        <f>DATE('Raw Data'!$O3717,'Raw Data'!$P3717,'Raw Data'!$Q3717)</f>
        <v>43026</v>
      </c>
      <c r="S3717" s="27" t="str">
        <f>CONCATENATE(MID('Raw Data'!$H3717,FIND("(",'Raw Data'!$H3717)+1,FIND(")",'Raw Data'!$H3717)-FIND("(",'Raw Data'!$H3717)-1),"",'Raw Data'!$M3717)</f>
        <v>Rs.400</v>
      </c>
      <c r="T3717" s="27">
        <f t="shared" si="58"/>
        <v>1</v>
      </c>
      <c r="U3717" s="29">
        <f>'Raw Data'!$M3717*'Raw Data'!$T3717</f>
        <v>400</v>
      </c>
    </row>
    <row r="3718" spans="1:21" x14ac:dyDescent="0.3">
      <c r="A3718" s="20">
        <v>310328</v>
      </c>
      <c r="B3718" s="27" t="s">
        <v>7418</v>
      </c>
      <c r="C3718" s="27">
        <v>1</v>
      </c>
      <c r="D3718" s="27" t="str">
        <f>VLOOKUP('Raw Data'!$C3718,'country description'!$A$2:$B$16,2,0)</f>
        <v>India</v>
      </c>
      <c r="E3718" s="27" t="s">
        <v>14</v>
      </c>
      <c r="F3718" s="27" t="s">
        <v>7419</v>
      </c>
      <c r="G3718" s="27" t="s">
        <v>1626</v>
      </c>
      <c r="H3718" s="27" t="s">
        <v>18</v>
      </c>
      <c r="I3718" s="27" t="s">
        <v>19</v>
      </c>
      <c r="J3718" s="27" t="s">
        <v>19</v>
      </c>
      <c r="K3718" s="27">
        <v>1</v>
      </c>
      <c r="L3718" s="27">
        <v>27</v>
      </c>
      <c r="M3718" s="27">
        <v>400</v>
      </c>
      <c r="N3718" s="27">
        <v>3.5</v>
      </c>
      <c r="O3718" s="27">
        <v>2010</v>
      </c>
      <c r="P3718" s="27">
        <v>10</v>
      </c>
      <c r="Q3718" s="27">
        <v>18</v>
      </c>
      <c r="R3718" s="28">
        <f>DATE('Raw Data'!$O3718,'Raw Data'!$P3718,'Raw Data'!$Q3718)</f>
        <v>40469</v>
      </c>
      <c r="S3718" s="27" t="str">
        <f>CONCATENATE(MID('Raw Data'!$H3718,FIND("(",'Raw Data'!$H3718)+1,FIND(")",'Raw Data'!$H3718)-FIND("(",'Raw Data'!$H3718)-1),"",'Raw Data'!$M3718)</f>
        <v>Rs.400</v>
      </c>
      <c r="T3718" s="27">
        <f t="shared" si="58"/>
        <v>1</v>
      </c>
      <c r="U3718" s="29">
        <f>'Raw Data'!$M3718*'Raw Data'!$T3718</f>
        <v>400</v>
      </c>
    </row>
    <row r="3719" spans="1:21" x14ac:dyDescent="0.3">
      <c r="A3719" s="20">
        <v>5368</v>
      </c>
      <c r="B3719" s="27" t="s">
        <v>7420</v>
      </c>
      <c r="C3719" s="27">
        <v>1</v>
      </c>
      <c r="D3719" s="27" t="str">
        <f>VLOOKUP('Raw Data'!$C3719,'country description'!$A$2:$B$16,2,0)</f>
        <v>India</v>
      </c>
      <c r="E3719" s="27" t="s">
        <v>14</v>
      </c>
      <c r="F3719" s="27" t="s">
        <v>7421</v>
      </c>
      <c r="G3719" s="27" t="s">
        <v>7422</v>
      </c>
      <c r="H3719" s="27" t="s">
        <v>18</v>
      </c>
      <c r="I3719" s="27" t="s">
        <v>19</v>
      </c>
      <c r="J3719" s="27" t="s">
        <v>19</v>
      </c>
      <c r="K3719" s="27">
        <v>1</v>
      </c>
      <c r="L3719" s="27">
        <v>201</v>
      </c>
      <c r="M3719" s="27">
        <v>400</v>
      </c>
      <c r="N3719" s="27">
        <v>3.8</v>
      </c>
      <c r="O3719" s="27">
        <v>2012</v>
      </c>
      <c r="P3719" s="27">
        <v>10</v>
      </c>
      <c r="Q3719" s="27">
        <v>28</v>
      </c>
      <c r="R3719" s="28">
        <f>DATE('Raw Data'!$O3719,'Raw Data'!$P3719,'Raw Data'!$Q3719)</f>
        <v>41210</v>
      </c>
      <c r="S3719" s="27" t="str">
        <f>CONCATENATE(MID('Raw Data'!$H3719,FIND("(",'Raw Data'!$H3719)+1,FIND(")",'Raw Data'!$H3719)-FIND("(",'Raw Data'!$H3719)-1),"",'Raw Data'!$M3719)</f>
        <v>Rs.400</v>
      </c>
      <c r="T3719" s="27">
        <f t="shared" si="58"/>
        <v>1</v>
      </c>
      <c r="U3719" s="29">
        <f>'Raw Data'!$M3719*'Raw Data'!$T3719</f>
        <v>400</v>
      </c>
    </row>
    <row r="3720" spans="1:21" x14ac:dyDescent="0.3">
      <c r="A3720" s="20">
        <v>18409188</v>
      </c>
      <c r="B3720" s="27" t="s">
        <v>7147</v>
      </c>
      <c r="C3720" s="27">
        <v>1</v>
      </c>
      <c r="D3720" s="27" t="str">
        <f>VLOOKUP('Raw Data'!$C3720,'country description'!$A$2:$B$16,2,0)</f>
        <v>India</v>
      </c>
      <c r="E3720" s="27" t="s">
        <v>14</v>
      </c>
      <c r="F3720" s="27" t="s">
        <v>7423</v>
      </c>
      <c r="G3720" s="27" t="s">
        <v>7149</v>
      </c>
      <c r="H3720" s="27" t="s">
        <v>18</v>
      </c>
      <c r="I3720" s="27" t="s">
        <v>19</v>
      </c>
      <c r="J3720" s="27" t="s">
        <v>19</v>
      </c>
      <c r="K3720" s="27">
        <v>1</v>
      </c>
      <c r="L3720" s="27">
        <v>27</v>
      </c>
      <c r="M3720" s="27">
        <v>400</v>
      </c>
      <c r="N3720" s="27">
        <v>3.5</v>
      </c>
      <c r="O3720" s="27">
        <v>2015</v>
      </c>
      <c r="P3720" s="27">
        <v>10</v>
      </c>
      <c r="Q3720" s="27">
        <v>10</v>
      </c>
      <c r="R3720" s="28">
        <f>DATE('Raw Data'!$O3720,'Raw Data'!$P3720,'Raw Data'!$Q3720)</f>
        <v>42287</v>
      </c>
      <c r="S3720" s="27" t="str">
        <f>CONCATENATE(MID('Raw Data'!$H3720,FIND("(",'Raw Data'!$H3720)+1,FIND(")",'Raw Data'!$H3720)-FIND("(",'Raw Data'!$H3720)-1),"",'Raw Data'!$M3720)</f>
        <v>Rs.400</v>
      </c>
      <c r="T3720" s="27">
        <f t="shared" si="58"/>
        <v>1</v>
      </c>
      <c r="U3720" s="29">
        <f>'Raw Data'!$M3720*'Raw Data'!$T3720</f>
        <v>400</v>
      </c>
    </row>
    <row r="3721" spans="1:21" x14ac:dyDescent="0.3">
      <c r="A3721" s="20">
        <v>5784</v>
      </c>
      <c r="B3721" s="27" t="s">
        <v>6755</v>
      </c>
      <c r="C3721" s="27">
        <v>1</v>
      </c>
      <c r="D3721" s="27" t="str">
        <f>VLOOKUP('Raw Data'!$C3721,'country description'!$A$2:$B$16,2,0)</f>
        <v>India</v>
      </c>
      <c r="E3721" s="27" t="s">
        <v>14</v>
      </c>
      <c r="F3721" s="27" t="s">
        <v>2792</v>
      </c>
      <c r="G3721" s="27" t="s">
        <v>727</v>
      </c>
      <c r="H3721" s="27" t="s">
        <v>18</v>
      </c>
      <c r="I3721" s="27" t="s">
        <v>19</v>
      </c>
      <c r="J3721" s="27" t="s">
        <v>19</v>
      </c>
      <c r="K3721" s="27">
        <v>1</v>
      </c>
      <c r="L3721" s="27">
        <v>39</v>
      </c>
      <c r="M3721" s="27">
        <v>400</v>
      </c>
      <c r="N3721" s="27">
        <v>3.3</v>
      </c>
      <c r="O3721" s="27">
        <v>2015</v>
      </c>
      <c r="P3721" s="27">
        <v>10</v>
      </c>
      <c r="Q3721" s="27">
        <v>19</v>
      </c>
      <c r="R3721" s="28">
        <f>DATE('Raw Data'!$O3721,'Raw Data'!$P3721,'Raw Data'!$Q3721)</f>
        <v>42296</v>
      </c>
      <c r="S3721" s="27" t="str">
        <f>CONCATENATE(MID('Raw Data'!$H3721,FIND("(",'Raw Data'!$H3721)+1,FIND(")",'Raw Data'!$H3721)-FIND("(",'Raw Data'!$H3721)-1),"",'Raw Data'!$M3721)</f>
        <v>Rs.400</v>
      </c>
      <c r="T3721" s="27">
        <f t="shared" si="58"/>
        <v>1</v>
      </c>
      <c r="U3721" s="29">
        <f>'Raw Data'!$M3721*'Raw Data'!$T3721</f>
        <v>400</v>
      </c>
    </row>
    <row r="3722" spans="1:21" x14ac:dyDescent="0.3">
      <c r="A3722" s="20">
        <v>5392</v>
      </c>
      <c r="B3722" s="27" t="s">
        <v>5318</v>
      </c>
      <c r="C3722" s="27">
        <v>1</v>
      </c>
      <c r="D3722" s="27" t="str">
        <f>VLOOKUP('Raw Data'!$C3722,'country description'!$A$2:$B$16,2,0)</f>
        <v>India</v>
      </c>
      <c r="E3722" s="27" t="s">
        <v>14</v>
      </c>
      <c r="F3722" s="27" t="s">
        <v>7424</v>
      </c>
      <c r="G3722" s="27" t="s">
        <v>393</v>
      </c>
      <c r="H3722" s="27" t="s">
        <v>18</v>
      </c>
      <c r="I3722" s="27" t="s">
        <v>19</v>
      </c>
      <c r="J3722" s="27" t="s">
        <v>19</v>
      </c>
      <c r="K3722" s="27">
        <v>1</v>
      </c>
      <c r="L3722" s="27">
        <v>110</v>
      </c>
      <c r="M3722" s="27">
        <v>400</v>
      </c>
      <c r="N3722" s="27">
        <v>3.3</v>
      </c>
      <c r="O3722" s="27">
        <v>2012</v>
      </c>
      <c r="P3722" s="27">
        <v>10</v>
      </c>
      <c r="Q3722" s="27">
        <v>8</v>
      </c>
      <c r="R3722" s="28">
        <f>DATE('Raw Data'!$O3722,'Raw Data'!$P3722,'Raw Data'!$Q3722)</f>
        <v>41190</v>
      </c>
      <c r="S3722" s="27" t="str">
        <f>CONCATENATE(MID('Raw Data'!$H3722,FIND("(",'Raw Data'!$H3722)+1,FIND(")",'Raw Data'!$H3722)-FIND("(",'Raw Data'!$H3722)-1),"",'Raw Data'!$M3722)</f>
        <v>Rs.400</v>
      </c>
      <c r="T3722" s="27">
        <f t="shared" si="58"/>
        <v>1</v>
      </c>
      <c r="U3722" s="29">
        <f>'Raw Data'!$M3722*'Raw Data'!$T3722</f>
        <v>400</v>
      </c>
    </row>
    <row r="3723" spans="1:21" x14ac:dyDescent="0.3">
      <c r="A3723" s="20">
        <v>18414494</v>
      </c>
      <c r="B3723" s="27" t="s">
        <v>7425</v>
      </c>
      <c r="C3723" s="27">
        <v>1</v>
      </c>
      <c r="D3723" s="27" t="str">
        <f>VLOOKUP('Raw Data'!$C3723,'country description'!$A$2:$B$16,2,0)</f>
        <v>India</v>
      </c>
      <c r="E3723" s="27" t="s">
        <v>14</v>
      </c>
      <c r="F3723" s="27" t="s">
        <v>7426</v>
      </c>
      <c r="G3723" s="27" t="s">
        <v>393</v>
      </c>
      <c r="H3723" s="27" t="s">
        <v>18</v>
      </c>
      <c r="I3723" s="27" t="s">
        <v>19</v>
      </c>
      <c r="J3723" s="27" t="s">
        <v>19</v>
      </c>
      <c r="K3723" s="27">
        <v>1</v>
      </c>
      <c r="L3723" s="27">
        <v>1</v>
      </c>
      <c r="M3723" s="27">
        <v>400</v>
      </c>
      <c r="N3723" s="27">
        <v>1</v>
      </c>
      <c r="O3723" s="27">
        <v>2012</v>
      </c>
      <c r="P3723" s="27">
        <v>10</v>
      </c>
      <c r="Q3723" s="27">
        <v>13</v>
      </c>
      <c r="R3723" s="28">
        <f>DATE('Raw Data'!$O3723,'Raw Data'!$P3723,'Raw Data'!$Q3723)</f>
        <v>41195</v>
      </c>
      <c r="S3723" s="27" t="str">
        <f>CONCATENATE(MID('Raw Data'!$H3723,FIND("(",'Raw Data'!$H3723)+1,FIND(")",'Raw Data'!$H3723)-FIND("(",'Raw Data'!$H3723)-1),"",'Raw Data'!$M3723)</f>
        <v>Rs.400</v>
      </c>
      <c r="T3723" s="27">
        <f t="shared" si="58"/>
        <v>1</v>
      </c>
      <c r="U3723" s="29">
        <f>'Raw Data'!$M3723*'Raw Data'!$T3723</f>
        <v>400</v>
      </c>
    </row>
    <row r="3724" spans="1:21" x14ac:dyDescent="0.3">
      <c r="A3724" s="20">
        <v>308054</v>
      </c>
      <c r="B3724" s="27" t="s">
        <v>1435</v>
      </c>
      <c r="C3724" s="27">
        <v>1</v>
      </c>
      <c r="D3724" s="27" t="str">
        <f>VLOOKUP('Raw Data'!$C3724,'country description'!$A$2:$B$16,2,0)</f>
        <v>India</v>
      </c>
      <c r="E3724" s="27" t="s">
        <v>14</v>
      </c>
      <c r="F3724" s="27" t="s">
        <v>7427</v>
      </c>
      <c r="G3724" s="27" t="s">
        <v>1117</v>
      </c>
      <c r="H3724" s="27" t="s">
        <v>18</v>
      </c>
      <c r="I3724" s="27" t="s">
        <v>19</v>
      </c>
      <c r="J3724" s="27" t="s">
        <v>24</v>
      </c>
      <c r="K3724" s="27">
        <v>1</v>
      </c>
      <c r="L3724" s="27">
        <v>107</v>
      </c>
      <c r="M3724" s="27">
        <v>400</v>
      </c>
      <c r="N3724" s="27">
        <v>3.6</v>
      </c>
      <c r="O3724" s="27">
        <v>2015</v>
      </c>
      <c r="P3724" s="27">
        <v>10</v>
      </c>
      <c r="Q3724" s="27">
        <v>6</v>
      </c>
      <c r="R3724" s="28">
        <f>DATE('Raw Data'!$O3724,'Raw Data'!$P3724,'Raw Data'!$Q3724)</f>
        <v>42283</v>
      </c>
      <c r="S3724" s="27" t="str">
        <f>CONCATENATE(MID('Raw Data'!$H3724,FIND("(",'Raw Data'!$H3724)+1,FIND(")",'Raw Data'!$H3724)-FIND("(",'Raw Data'!$H3724)-1),"",'Raw Data'!$M3724)</f>
        <v>Rs.400</v>
      </c>
      <c r="T3724" s="27">
        <f t="shared" si="58"/>
        <v>1</v>
      </c>
      <c r="U3724" s="29">
        <f>'Raw Data'!$M3724*'Raw Data'!$T3724</f>
        <v>400</v>
      </c>
    </row>
    <row r="3725" spans="1:21" x14ac:dyDescent="0.3">
      <c r="A3725" s="20">
        <v>18485984</v>
      </c>
      <c r="B3725" s="27" t="s">
        <v>7428</v>
      </c>
      <c r="C3725" s="27">
        <v>1</v>
      </c>
      <c r="D3725" s="27" t="str">
        <f>VLOOKUP('Raw Data'!$C3725,'country description'!$A$2:$B$16,2,0)</f>
        <v>India</v>
      </c>
      <c r="E3725" s="27" t="s">
        <v>14</v>
      </c>
      <c r="F3725" s="27" t="s">
        <v>7429</v>
      </c>
      <c r="G3725" s="27" t="s">
        <v>7430</v>
      </c>
      <c r="H3725" s="27" t="s">
        <v>18</v>
      </c>
      <c r="I3725" s="27" t="s">
        <v>19</v>
      </c>
      <c r="J3725" s="27" t="s">
        <v>19</v>
      </c>
      <c r="K3725" s="27">
        <v>1</v>
      </c>
      <c r="L3725" s="27">
        <v>1</v>
      </c>
      <c r="M3725" s="27">
        <v>400</v>
      </c>
      <c r="N3725" s="27">
        <v>1</v>
      </c>
      <c r="O3725" s="27">
        <v>2012</v>
      </c>
      <c r="P3725" s="27">
        <v>10</v>
      </c>
      <c r="Q3725" s="27">
        <v>10</v>
      </c>
      <c r="R3725" s="28">
        <f>DATE('Raw Data'!$O3725,'Raw Data'!$P3725,'Raw Data'!$Q3725)</f>
        <v>41192</v>
      </c>
      <c r="S3725" s="27" t="str">
        <f>CONCATENATE(MID('Raw Data'!$H3725,FIND("(",'Raw Data'!$H3725)+1,FIND(")",'Raw Data'!$H3725)-FIND("(",'Raw Data'!$H3725)-1),"",'Raw Data'!$M3725)</f>
        <v>Rs.400</v>
      </c>
      <c r="T3725" s="27">
        <f t="shared" si="58"/>
        <v>1</v>
      </c>
      <c r="U3725" s="29">
        <f>'Raw Data'!$M3725*'Raw Data'!$T3725</f>
        <v>400</v>
      </c>
    </row>
    <row r="3726" spans="1:21" x14ac:dyDescent="0.3">
      <c r="A3726" s="20">
        <v>18442666</v>
      </c>
      <c r="B3726" s="27" t="s">
        <v>7431</v>
      </c>
      <c r="C3726" s="27">
        <v>1</v>
      </c>
      <c r="D3726" s="27" t="str">
        <f>VLOOKUP('Raw Data'!$C3726,'country description'!$A$2:$B$16,2,0)</f>
        <v>India</v>
      </c>
      <c r="E3726" s="27" t="s">
        <v>14</v>
      </c>
      <c r="F3726" s="27" t="s">
        <v>7432</v>
      </c>
      <c r="G3726" s="27" t="s">
        <v>731</v>
      </c>
      <c r="H3726" s="27" t="s">
        <v>18</v>
      </c>
      <c r="I3726" s="27" t="s">
        <v>19</v>
      </c>
      <c r="J3726" s="27" t="s">
        <v>19</v>
      </c>
      <c r="K3726" s="27">
        <v>1</v>
      </c>
      <c r="L3726" s="27">
        <v>4</v>
      </c>
      <c r="M3726" s="27">
        <v>400</v>
      </c>
      <c r="N3726" s="27">
        <v>3.1</v>
      </c>
      <c r="O3726" s="27">
        <v>2018</v>
      </c>
      <c r="P3726" s="27">
        <v>10</v>
      </c>
      <c r="Q3726" s="27">
        <v>1</v>
      </c>
      <c r="R3726" s="28">
        <f>DATE('Raw Data'!$O3726,'Raw Data'!$P3726,'Raw Data'!$Q3726)</f>
        <v>43374</v>
      </c>
      <c r="S3726" s="27" t="str">
        <f>CONCATENATE(MID('Raw Data'!$H3726,FIND("(",'Raw Data'!$H3726)+1,FIND(")",'Raw Data'!$H3726)-FIND("(",'Raw Data'!$H3726)-1),"",'Raw Data'!$M3726)</f>
        <v>Rs.400</v>
      </c>
      <c r="T3726" s="27">
        <f t="shared" si="58"/>
        <v>1</v>
      </c>
      <c r="U3726" s="29">
        <f>'Raw Data'!$M3726*'Raw Data'!$T3726</f>
        <v>400</v>
      </c>
    </row>
    <row r="3727" spans="1:21" x14ac:dyDescent="0.3">
      <c r="A3727" s="20">
        <v>18325165</v>
      </c>
      <c r="B3727" s="27" t="s">
        <v>7433</v>
      </c>
      <c r="C3727" s="27">
        <v>1</v>
      </c>
      <c r="D3727" s="27" t="str">
        <f>VLOOKUP('Raw Data'!$C3727,'country description'!$A$2:$B$16,2,0)</f>
        <v>India</v>
      </c>
      <c r="E3727" s="27" t="s">
        <v>14</v>
      </c>
      <c r="F3727" s="27" t="s">
        <v>225</v>
      </c>
      <c r="G3727" s="27" t="s">
        <v>723</v>
      </c>
      <c r="H3727" s="27" t="s">
        <v>18</v>
      </c>
      <c r="I3727" s="27" t="s">
        <v>19</v>
      </c>
      <c r="J3727" s="27" t="s">
        <v>24</v>
      </c>
      <c r="K3727" s="27">
        <v>1</v>
      </c>
      <c r="L3727" s="27">
        <v>32</v>
      </c>
      <c r="M3727" s="27">
        <v>400</v>
      </c>
      <c r="N3727" s="27">
        <v>3.7</v>
      </c>
      <c r="O3727" s="27">
        <v>2018</v>
      </c>
      <c r="P3727" s="27">
        <v>10</v>
      </c>
      <c r="Q3727" s="27">
        <v>18</v>
      </c>
      <c r="R3727" s="28">
        <f>DATE('Raw Data'!$O3727,'Raw Data'!$P3727,'Raw Data'!$Q3727)</f>
        <v>43391</v>
      </c>
      <c r="S3727" s="27" t="str">
        <f>CONCATENATE(MID('Raw Data'!$H3727,FIND("(",'Raw Data'!$H3727)+1,FIND(")",'Raw Data'!$H3727)-FIND("(",'Raw Data'!$H3727)-1),"",'Raw Data'!$M3727)</f>
        <v>Rs.400</v>
      </c>
      <c r="T3727" s="27">
        <f t="shared" si="58"/>
        <v>1</v>
      </c>
      <c r="U3727" s="29">
        <f>'Raw Data'!$M3727*'Raw Data'!$T3727</f>
        <v>400</v>
      </c>
    </row>
    <row r="3728" spans="1:21" x14ac:dyDescent="0.3">
      <c r="A3728" s="20">
        <v>8508</v>
      </c>
      <c r="B3728" s="27" t="s">
        <v>6753</v>
      </c>
      <c r="C3728" s="27">
        <v>1</v>
      </c>
      <c r="D3728" s="27" t="str">
        <f>VLOOKUP('Raw Data'!$C3728,'country description'!$A$2:$B$16,2,0)</f>
        <v>India</v>
      </c>
      <c r="E3728" s="27" t="s">
        <v>14</v>
      </c>
      <c r="F3728" s="27" t="s">
        <v>7434</v>
      </c>
      <c r="G3728" s="27" t="s">
        <v>704</v>
      </c>
      <c r="H3728" s="27" t="s">
        <v>18</v>
      </c>
      <c r="I3728" s="27" t="s">
        <v>19</v>
      </c>
      <c r="J3728" s="27" t="s">
        <v>19</v>
      </c>
      <c r="K3728" s="27">
        <v>1</v>
      </c>
      <c r="L3728" s="27">
        <v>17</v>
      </c>
      <c r="M3728" s="27">
        <v>400</v>
      </c>
      <c r="N3728" s="27">
        <v>3.1</v>
      </c>
      <c r="O3728" s="27">
        <v>2016</v>
      </c>
      <c r="P3728" s="27">
        <v>10</v>
      </c>
      <c r="Q3728" s="27">
        <v>15</v>
      </c>
      <c r="R3728" s="28">
        <f>DATE('Raw Data'!$O3728,'Raw Data'!$P3728,'Raw Data'!$Q3728)</f>
        <v>42658</v>
      </c>
      <c r="S3728" s="27" t="str">
        <f>CONCATENATE(MID('Raw Data'!$H3728,FIND("(",'Raw Data'!$H3728)+1,FIND(")",'Raw Data'!$H3728)-FIND("(",'Raw Data'!$H3728)-1),"",'Raw Data'!$M3728)</f>
        <v>Rs.400</v>
      </c>
      <c r="T3728" s="27">
        <f t="shared" si="58"/>
        <v>1</v>
      </c>
      <c r="U3728" s="29">
        <f>'Raw Data'!$M3728*'Raw Data'!$T3728</f>
        <v>400</v>
      </c>
    </row>
    <row r="3729" spans="1:21" x14ac:dyDescent="0.3">
      <c r="A3729" s="20">
        <v>1305</v>
      </c>
      <c r="B3729" s="27" t="s">
        <v>7435</v>
      </c>
      <c r="C3729" s="27">
        <v>1</v>
      </c>
      <c r="D3729" s="27" t="str">
        <f>VLOOKUP('Raw Data'!$C3729,'country description'!$A$2:$B$16,2,0)</f>
        <v>India</v>
      </c>
      <c r="E3729" s="27" t="s">
        <v>14</v>
      </c>
      <c r="F3729" s="27" t="s">
        <v>7436</v>
      </c>
      <c r="G3729" s="27" t="s">
        <v>475</v>
      </c>
      <c r="H3729" s="27" t="s">
        <v>18</v>
      </c>
      <c r="I3729" s="27" t="s">
        <v>19</v>
      </c>
      <c r="J3729" s="27" t="s">
        <v>19</v>
      </c>
      <c r="K3729" s="27">
        <v>1</v>
      </c>
      <c r="L3729" s="27">
        <v>37</v>
      </c>
      <c r="M3729" s="27">
        <v>400</v>
      </c>
      <c r="N3729" s="27">
        <v>2.8</v>
      </c>
      <c r="O3729" s="27">
        <v>2015</v>
      </c>
      <c r="P3729" s="27">
        <v>10</v>
      </c>
      <c r="Q3729" s="27">
        <v>4</v>
      </c>
      <c r="R3729" s="28">
        <f>DATE('Raw Data'!$O3729,'Raw Data'!$P3729,'Raw Data'!$Q3729)</f>
        <v>42281</v>
      </c>
      <c r="S3729" s="27" t="str">
        <f>CONCATENATE(MID('Raw Data'!$H3729,FIND("(",'Raw Data'!$H3729)+1,FIND(")",'Raw Data'!$H3729)-FIND("(",'Raw Data'!$H3729)-1),"",'Raw Data'!$M3729)</f>
        <v>Rs.400</v>
      </c>
      <c r="T3729" s="27">
        <f t="shared" si="58"/>
        <v>1</v>
      </c>
      <c r="U3729" s="29">
        <f>'Raw Data'!$M3729*'Raw Data'!$T3729</f>
        <v>400</v>
      </c>
    </row>
    <row r="3730" spans="1:21" x14ac:dyDescent="0.3">
      <c r="A3730" s="20">
        <v>313093</v>
      </c>
      <c r="B3730" s="27" t="s">
        <v>7437</v>
      </c>
      <c r="C3730" s="27">
        <v>1</v>
      </c>
      <c r="D3730" s="27" t="str">
        <f>VLOOKUP('Raw Data'!$C3730,'country description'!$A$2:$B$16,2,0)</f>
        <v>India</v>
      </c>
      <c r="E3730" s="27" t="s">
        <v>14</v>
      </c>
      <c r="F3730" s="27" t="s">
        <v>7438</v>
      </c>
      <c r="G3730" s="27" t="s">
        <v>566</v>
      </c>
      <c r="H3730" s="27" t="s">
        <v>18</v>
      </c>
      <c r="I3730" s="27" t="s">
        <v>19</v>
      </c>
      <c r="J3730" s="27" t="s">
        <v>24</v>
      </c>
      <c r="K3730" s="27">
        <v>1</v>
      </c>
      <c r="L3730" s="27">
        <v>491</v>
      </c>
      <c r="M3730" s="27">
        <v>400</v>
      </c>
      <c r="N3730" s="27">
        <v>4.0999999999999996</v>
      </c>
      <c r="O3730" s="27">
        <v>2017</v>
      </c>
      <c r="P3730" s="27">
        <v>10</v>
      </c>
      <c r="Q3730" s="27">
        <v>17</v>
      </c>
      <c r="R3730" s="28">
        <f>DATE('Raw Data'!$O3730,'Raw Data'!$P3730,'Raw Data'!$Q3730)</f>
        <v>43025</v>
      </c>
      <c r="S3730" s="27" t="str">
        <f>CONCATENATE(MID('Raw Data'!$H3730,FIND("(",'Raw Data'!$H3730)+1,FIND(")",'Raw Data'!$H3730)-FIND("(",'Raw Data'!$H3730)-1),"",'Raw Data'!$M3730)</f>
        <v>Rs.400</v>
      </c>
      <c r="T3730" s="27">
        <f t="shared" si="58"/>
        <v>1</v>
      </c>
      <c r="U3730" s="29">
        <f>'Raw Data'!$M3730*'Raw Data'!$T3730</f>
        <v>400</v>
      </c>
    </row>
    <row r="3731" spans="1:21" x14ac:dyDescent="0.3">
      <c r="A3731" s="20">
        <v>311971</v>
      </c>
      <c r="B3731" s="27" t="s">
        <v>7439</v>
      </c>
      <c r="C3731" s="27">
        <v>1</v>
      </c>
      <c r="D3731" s="27" t="str">
        <f>VLOOKUP('Raw Data'!$C3731,'country description'!$A$2:$B$16,2,0)</f>
        <v>India</v>
      </c>
      <c r="E3731" s="27" t="s">
        <v>14</v>
      </c>
      <c r="F3731" s="27" t="s">
        <v>7440</v>
      </c>
      <c r="G3731" s="27" t="s">
        <v>455</v>
      </c>
      <c r="H3731" s="27" t="s">
        <v>18</v>
      </c>
      <c r="I3731" s="27" t="s">
        <v>19</v>
      </c>
      <c r="J3731" s="27" t="s">
        <v>19</v>
      </c>
      <c r="K3731" s="27">
        <v>1</v>
      </c>
      <c r="L3731" s="27">
        <v>9</v>
      </c>
      <c r="M3731" s="27">
        <v>400</v>
      </c>
      <c r="N3731" s="27">
        <v>3.1</v>
      </c>
      <c r="O3731" s="27">
        <v>2012</v>
      </c>
      <c r="P3731" s="27">
        <v>10</v>
      </c>
      <c r="Q3731" s="27">
        <v>24</v>
      </c>
      <c r="R3731" s="28">
        <f>DATE('Raw Data'!$O3731,'Raw Data'!$P3731,'Raw Data'!$Q3731)</f>
        <v>41206</v>
      </c>
      <c r="S3731" s="27" t="str">
        <f>CONCATENATE(MID('Raw Data'!$H3731,FIND("(",'Raw Data'!$H3731)+1,FIND(")",'Raw Data'!$H3731)-FIND("(",'Raw Data'!$H3731)-1),"",'Raw Data'!$M3731)</f>
        <v>Rs.400</v>
      </c>
      <c r="T3731" s="27">
        <f t="shared" si="58"/>
        <v>1</v>
      </c>
      <c r="U3731" s="29">
        <f>'Raw Data'!$M3731*'Raw Data'!$T3731</f>
        <v>400</v>
      </c>
    </row>
    <row r="3732" spans="1:21" x14ac:dyDescent="0.3">
      <c r="A3732" s="20">
        <v>18241609</v>
      </c>
      <c r="B3732" s="27" t="s">
        <v>7441</v>
      </c>
      <c r="C3732" s="27">
        <v>1</v>
      </c>
      <c r="D3732" s="27" t="str">
        <f>VLOOKUP('Raw Data'!$C3732,'country description'!$A$2:$B$16,2,0)</f>
        <v>India</v>
      </c>
      <c r="E3732" s="27" t="s">
        <v>14</v>
      </c>
      <c r="F3732" s="27" t="s">
        <v>255</v>
      </c>
      <c r="G3732" s="27" t="s">
        <v>464</v>
      </c>
      <c r="H3732" s="27" t="s">
        <v>18</v>
      </c>
      <c r="I3732" s="27" t="s">
        <v>19</v>
      </c>
      <c r="J3732" s="27" t="s">
        <v>19</v>
      </c>
      <c r="K3732" s="27">
        <v>1</v>
      </c>
      <c r="L3732" s="27">
        <v>15</v>
      </c>
      <c r="M3732" s="27">
        <v>200</v>
      </c>
      <c r="N3732" s="27">
        <v>3.2</v>
      </c>
      <c r="O3732" s="27">
        <v>2017</v>
      </c>
      <c r="P3732" s="27">
        <v>9</v>
      </c>
      <c r="Q3732" s="27">
        <v>3</v>
      </c>
      <c r="R3732" s="28">
        <f>DATE('Raw Data'!$O3732,'Raw Data'!$P3732,'Raw Data'!$Q3732)</f>
        <v>42981</v>
      </c>
      <c r="S3732" s="27" t="str">
        <f>CONCATENATE(MID('Raw Data'!$H3732,FIND("(",'Raw Data'!$H3732)+1,FIND(")",'Raw Data'!$H3732)-FIND("(",'Raw Data'!$H3732)-1),"",'Raw Data'!$M3732)</f>
        <v>Rs.200</v>
      </c>
      <c r="T3732" s="27">
        <f t="shared" si="58"/>
        <v>1</v>
      </c>
      <c r="U3732" s="29">
        <f>'Raw Data'!$M3732*'Raw Data'!$T3732</f>
        <v>200</v>
      </c>
    </row>
    <row r="3733" spans="1:21" x14ac:dyDescent="0.3">
      <c r="A3733" s="20">
        <v>8743</v>
      </c>
      <c r="B3733" s="27" t="s">
        <v>1130</v>
      </c>
      <c r="C3733" s="27">
        <v>1</v>
      </c>
      <c r="D3733" s="27" t="str">
        <f>VLOOKUP('Raw Data'!$C3733,'country description'!$A$2:$B$16,2,0)</f>
        <v>India</v>
      </c>
      <c r="E3733" s="27" t="s">
        <v>14</v>
      </c>
      <c r="F3733" s="27" t="s">
        <v>7442</v>
      </c>
      <c r="G3733" s="27" t="s">
        <v>464</v>
      </c>
      <c r="H3733" s="27" t="s">
        <v>18</v>
      </c>
      <c r="I3733" s="27" t="s">
        <v>19</v>
      </c>
      <c r="J3733" s="27" t="s">
        <v>19</v>
      </c>
      <c r="K3733" s="27">
        <v>1</v>
      </c>
      <c r="L3733" s="27">
        <v>10</v>
      </c>
      <c r="M3733" s="27">
        <v>200</v>
      </c>
      <c r="N3733" s="27">
        <v>3</v>
      </c>
      <c r="O3733" s="27">
        <v>2010</v>
      </c>
      <c r="P3733" s="27">
        <v>9</v>
      </c>
      <c r="Q3733" s="27">
        <v>10</v>
      </c>
      <c r="R3733" s="28">
        <f>DATE('Raw Data'!$O3733,'Raw Data'!$P3733,'Raw Data'!$Q3733)</f>
        <v>40431</v>
      </c>
      <c r="S3733" s="27" t="str">
        <f>CONCATENATE(MID('Raw Data'!$H3733,FIND("(",'Raw Data'!$H3733)+1,FIND(")",'Raw Data'!$H3733)-FIND("(",'Raw Data'!$H3733)-1),"",'Raw Data'!$M3733)</f>
        <v>Rs.200</v>
      </c>
      <c r="T3733" s="27">
        <f t="shared" si="58"/>
        <v>1</v>
      </c>
      <c r="U3733" s="29">
        <f>'Raw Data'!$M3733*'Raw Data'!$T3733</f>
        <v>200</v>
      </c>
    </row>
    <row r="3734" spans="1:21" x14ac:dyDescent="0.3">
      <c r="A3734" s="20">
        <v>18294263</v>
      </c>
      <c r="B3734" s="27" t="s">
        <v>7443</v>
      </c>
      <c r="C3734" s="27">
        <v>1</v>
      </c>
      <c r="D3734" s="27" t="str">
        <f>VLOOKUP('Raw Data'!$C3734,'country description'!$A$2:$B$16,2,0)</f>
        <v>India</v>
      </c>
      <c r="E3734" s="27" t="s">
        <v>14</v>
      </c>
      <c r="F3734" s="27" t="s">
        <v>7444</v>
      </c>
      <c r="G3734" s="27" t="s">
        <v>7445</v>
      </c>
      <c r="H3734" s="27" t="s">
        <v>18</v>
      </c>
      <c r="I3734" s="27" t="s">
        <v>19</v>
      </c>
      <c r="J3734" s="27" t="s">
        <v>19</v>
      </c>
      <c r="K3734" s="27">
        <v>1</v>
      </c>
      <c r="L3734" s="27">
        <v>4</v>
      </c>
      <c r="M3734" s="27">
        <v>200</v>
      </c>
      <c r="N3734" s="27">
        <v>3</v>
      </c>
      <c r="O3734" s="27">
        <v>2015</v>
      </c>
      <c r="P3734" s="27">
        <v>9</v>
      </c>
      <c r="Q3734" s="27">
        <v>16</v>
      </c>
      <c r="R3734" s="28">
        <f>DATE('Raw Data'!$O3734,'Raw Data'!$P3734,'Raw Data'!$Q3734)</f>
        <v>42263</v>
      </c>
      <c r="S3734" s="27" t="str">
        <f>CONCATENATE(MID('Raw Data'!$H3734,FIND("(",'Raw Data'!$H3734)+1,FIND(")",'Raw Data'!$H3734)-FIND("(",'Raw Data'!$H3734)-1),"",'Raw Data'!$M3734)</f>
        <v>Rs.200</v>
      </c>
      <c r="T3734" s="27">
        <f t="shared" si="58"/>
        <v>1</v>
      </c>
      <c r="U3734" s="29">
        <f>'Raw Data'!$M3734*'Raw Data'!$T3734</f>
        <v>200</v>
      </c>
    </row>
    <row r="3735" spans="1:21" x14ac:dyDescent="0.3">
      <c r="A3735" s="20">
        <v>7643</v>
      </c>
      <c r="B3735" s="27" t="s">
        <v>7446</v>
      </c>
      <c r="C3735" s="27">
        <v>1</v>
      </c>
      <c r="D3735" s="27" t="str">
        <f>VLOOKUP('Raw Data'!$C3735,'country description'!$A$2:$B$16,2,0)</f>
        <v>India</v>
      </c>
      <c r="E3735" s="27" t="s">
        <v>14</v>
      </c>
      <c r="F3735" s="27" t="s">
        <v>7447</v>
      </c>
      <c r="G3735" s="27" t="s">
        <v>424</v>
      </c>
      <c r="H3735" s="27" t="s">
        <v>18</v>
      </c>
      <c r="I3735" s="27" t="s">
        <v>19</v>
      </c>
      <c r="J3735" s="27" t="s">
        <v>19</v>
      </c>
      <c r="K3735" s="27">
        <v>1</v>
      </c>
      <c r="L3735" s="27">
        <v>5</v>
      </c>
      <c r="M3735" s="27">
        <v>200</v>
      </c>
      <c r="N3735" s="27">
        <v>2.8</v>
      </c>
      <c r="O3735" s="27">
        <v>2013</v>
      </c>
      <c r="P3735" s="27">
        <v>9</v>
      </c>
      <c r="Q3735" s="27">
        <v>1</v>
      </c>
      <c r="R3735" s="28">
        <f>DATE('Raw Data'!$O3735,'Raw Data'!$P3735,'Raw Data'!$Q3735)</f>
        <v>41518</v>
      </c>
      <c r="S3735" s="27" t="str">
        <f>CONCATENATE(MID('Raw Data'!$H3735,FIND("(",'Raw Data'!$H3735)+1,FIND(")",'Raw Data'!$H3735)-FIND("(",'Raw Data'!$H3735)-1),"",'Raw Data'!$M3735)</f>
        <v>Rs.200</v>
      </c>
      <c r="T3735" s="27">
        <f t="shared" si="58"/>
        <v>1</v>
      </c>
      <c r="U3735" s="29">
        <f>'Raw Data'!$M3735*'Raw Data'!$T3735</f>
        <v>200</v>
      </c>
    </row>
    <row r="3736" spans="1:21" x14ac:dyDescent="0.3">
      <c r="A3736" s="20">
        <v>18312478</v>
      </c>
      <c r="B3736" s="27" t="s">
        <v>7448</v>
      </c>
      <c r="C3736" s="27">
        <v>1</v>
      </c>
      <c r="D3736" s="27" t="str">
        <f>VLOOKUP('Raw Data'!$C3736,'country description'!$A$2:$B$16,2,0)</f>
        <v>India</v>
      </c>
      <c r="E3736" s="27" t="s">
        <v>14</v>
      </c>
      <c r="F3736" s="27" t="s">
        <v>7449</v>
      </c>
      <c r="G3736" s="27" t="s">
        <v>461</v>
      </c>
      <c r="H3736" s="27" t="s">
        <v>18</v>
      </c>
      <c r="I3736" s="27" t="s">
        <v>19</v>
      </c>
      <c r="J3736" s="27" t="s">
        <v>19</v>
      </c>
      <c r="K3736" s="27">
        <v>1</v>
      </c>
      <c r="L3736" s="27">
        <v>5</v>
      </c>
      <c r="M3736" s="27">
        <v>200</v>
      </c>
      <c r="N3736" s="27">
        <v>3.1</v>
      </c>
      <c r="O3736" s="27">
        <v>2013</v>
      </c>
      <c r="P3736" s="27">
        <v>9</v>
      </c>
      <c r="Q3736" s="27">
        <v>19</v>
      </c>
      <c r="R3736" s="28">
        <f>DATE('Raw Data'!$O3736,'Raw Data'!$P3736,'Raw Data'!$Q3736)</f>
        <v>41536</v>
      </c>
      <c r="S3736" s="27" t="str">
        <f>CONCATENATE(MID('Raw Data'!$H3736,FIND("(",'Raw Data'!$H3736)+1,FIND(")",'Raw Data'!$H3736)-FIND("(",'Raw Data'!$H3736)-1),"",'Raw Data'!$M3736)</f>
        <v>Rs.200</v>
      </c>
      <c r="T3736" s="27">
        <f t="shared" si="58"/>
        <v>1</v>
      </c>
      <c r="U3736" s="29">
        <f>'Raw Data'!$M3736*'Raw Data'!$T3736</f>
        <v>200</v>
      </c>
    </row>
    <row r="3737" spans="1:21" x14ac:dyDescent="0.3">
      <c r="A3737" s="20">
        <v>305166</v>
      </c>
      <c r="B3737" s="27" t="s">
        <v>6497</v>
      </c>
      <c r="C3737" s="27">
        <v>1</v>
      </c>
      <c r="D3737" s="27" t="str">
        <f>VLOOKUP('Raw Data'!$C3737,'country description'!$A$2:$B$16,2,0)</f>
        <v>India</v>
      </c>
      <c r="E3737" s="27" t="s">
        <v>14</v>
      </c>
      <c r="F3737" s="27" t="s">
        <v>7450</v>
      </c>
      <c r="G3737" s="27" t="s">
        <v>424</v>
      </c>
      <c r="H3737" s="27" t="s">
        <v>18</v>
      </c>
      <c r="I3737" s="27" t="s">
        <v>19</v>
      </c>
      <c r="J3737" s="27" t="s">
        <v>19</v>
      </c>
      <c r="K3737" s="27">
        <v>1</v>
      </c>
      <c r="L3737" s="27">
        <v>66</v>
      </c>
      <c r="M3737" s="27">
        <v>200</v>
      </c>
      <c r="N3737" s="27">
        <v>3.6</v>
      </c>
      <c r="O3737" s="27">
        <v>2014</v>
      </c>
      <c r="P3737" s="27">
        <v>9</v>
      </c>
      <c r="Q3737" s="27">
        <v>17</v>
      </c>
      <c r="R3737" s="28">
        <f>DATE('Raw Data'!$O3737,'Raw Data'!$P3737,'Raw Data'!$Q3737)</f>
        <v>41899</v>
      </c>
      <c r="S3737" s="27" t="str">
        <f>CONCATENATE(MID('Raw Data'!$H3737,FIND("(",'Raw Data'!$H3737)+1,FIND(")",'Raw Data'!$H3737)-FIND("(",'Raw Data'!$H3737)-1),"",'Raw Data'!$M3737)</f>
        <v>Rs.200</v>
      </c>
      <c r="T3737" s="27">
        <f t="shared" si="58"/>
        <v>1</v>
      </c>
      <c r="U3737" s="29">
        <f>'Raw Data'!$M3737*'Raw Data'!$T3737</f>
        <v>200</v>
      </c>
    </row>
    <row r="3738" spans="1:21" x14ac:dyDescent="0.3">
      <c r="A3738" s="20">
        <v>18427209</v>
      </c>
      <c r="B3738" s="27" t="s">
        <v>7451</v>
      </c>
      <c r="C3738" s="27">
        <v>1</v>
      </c>
      <c r="D3738" s="27" t="str">
        <f>VLOOKUP('Raw Data'!$C3738,'country description'!$A$2:$B$16,2,0)</f>
        <v>India</v>
      </c>
      <c r="E3738" s="27" t="s">
        <v>14</v>
      </c>
      <c r="F3738" s="27" t="s">
        <v>184</v>
      </c>
      <c r="G3738" s="27" t="s">
        <v>589</v>
      </c>
      <c r="H3738" s="27" t="s">
        <v>18</v>
      </c>
      <c r="I3738" s="27" t="s">
        <v>19</v>
      </c>
      <c r="J3738" s="27" t="s">
        <v>19</v>
      </c>
      <c r="K3738" s="27">
        <v>1</v>
      </c>
      <c r="L3738" s="27">
        <v>1</v>
      </c>
      <c r="M3738" s="27">
        <v>200</v>
      </c>
      <c r="N3738" s="27">
        <v>1</v>
      </c>
      <c r="O3738" s="27">
        <v>2011</v>
      </c>
      <c r="P3738" s="27">
        <v>9</v>
      </c>
      <c r="Q3738" s="27">
        <v>6</v>
      </c>
      <c r="R3738" s="28">
        <f>DATE('Raw Data'!$O3738,'Raw Data'!$P3738,'Raw Data'!$Q3738)</f>
        <v>40792</v>
      </c>
      <c r="S3738" s="27" t="str">
        <f>CONCATENATE(MID('Raw Data'!$H3738,FIND("(",'Raw Data'!$H3738)+1,FIND(")",'Raw Data'!$H3738)-FIND("(",'Raw Data'!$H3738)-1),"",'Raw Data'!$M3738)</f>
        <v>Rs.200</v>
      </c>
      <c r="T3738" s="27">
        <f t="shared" si="58"/>
        <v>1</v>
      </c>
      <c r="U3738" s="29">
        <f>'Raw Data'!$M3738*'Raw Data'!$T3738</f>
        <v>200</v>
      </c>
    </row>
    <row r="3739" spans="1:21" x14ac:dyDescent="0.3">
      <c r="A3739" s="20">
        <v>3392</v>
      </c>
      <c r="B3739" s="27" t="s">
        <v>7452</v>
      </c>
      <c r="C3739" s="27">
        <v>1</v>
      </c>
      <c r="D3739" s="27" t="str">
        <f>VLOOKUP('Raw Data'!$C3739,'country description'!$A$2:$B$16,2,0)</f>
        <v>India</v>
      </c>
      <c r="E3739" s="27" t="s">
        <v>14</v>
      </c>
      <c r="F3739" s="27" t="s">
        <v>7453</v>
      </c>
      <c r="G3739" s="27" t="s">
        <v>407</v>
      </c>
      <c r="H3739" s="27" t="s">
        <v>18</v>
      </c>
      <c r="I3739" s="27" t="s">
        <v>19</v>
      </c>
      <c r="J3739" s="27" t="s">
        <v>19</v>
      </c>
      <c r="K3739" s="27">
        <v>1</v>
      </c>
      <c r="L3739" s="27">
        <v>542</v>
      </c>
      <c r="M3739" s="27">
        <v>200</v>
      </c>
      <c r="N3739" s="27">
        <v>4.2</v>
      </c>
      <c r="O3739" s="27">
        <v>2016</v>
      </c>
      <c r="P3739" s="27">
        <v>9</v>
      </c>
      <c r="Q3739" s="27">
        <v>17</v>
      </c>
      <c r="R3739" s="28">
        <f>DATE('Raw Data'!$O3739,'Raw Data'!$P3739,'Raw Data'!$Q3739)</f>
        <v>42630</v>
      </c>
      <c r="S3739" s="27" t="str">
        <f>CONCATENATE(MID('Raw Data'!$H3739,FIND("(",'Raw Data'!$H3739)+1,FIND(")",'Raw Data'!$H3739)-FIND("(",'Raw Data'!$H3739)-1),"",'Raw Data'!$M3739)</f>
        <v>Rs.200</v>
      </c>
      <c r="T3739" s="27">
        <f t="shared" si="58"/>
        <v>1</v>
      </c>
      <c r="U3739" s="29">
        <f>'Raw Data'!$M3739*'Raw Data'!$T3739</f>
        <v>200</v>
      </c>
    </row>
    <row r="3740" spans="1:21" x14ac:dyDescent="0.3">
      <c r="A3740" s="20">
        <v>5420</v>
      </c>
      <c r="B3740" s="27" t="s">
        <v>7454</v>
      </c>
      <c r="C3740" s="27">
        <v>1</v>
      </c>
      <c r="D3740" s="27" t="str">
        <f>VLOOKUP('Raw Data'!$C3740,'country description'!$A$2:$B$16,2,0)</f>
        <v>India</v>
      </c>
      <c r="E3740" s="27" t="s">
        <v>14</v>
      </c>
      <c r="F3740" s="27" t="s">
        <v>7455</v>
      </c>
      <c r="G3740" s="27" t="s">
        <v>727</v>
      </c>
      <c r="H3740" s="27" t="s">
        <v>18</v>
      </c>
      <c r="I3740" s="27" t="s">
        <v>19</v>
      </c>
      <c r="J3740" s="27" t="s">
        <v>19</v>
      </c>
      <c r="K3740" s="27">
        <v>1</v>
      </c>
      <c r="L3740" s="27">
        <v>25</v>
      </c>
      <c r="M3740" s="27">
        <v>200</v>
      </c>
      <c r="N3740" s="27">
        <v>3.4</v>
      </c>
      <c r="O3740" s="27">
        <v>2012</v>
      </c>
      <c r="P3740" s="27">
        <v>9</v>
      </c>
      <c r="Q3740" s="27">
        <v>13</v>
      </c>
      <c r="R3740" s="28">
        <f>DATE('Raw Data'!$O3740,'Raw Data'!$P3740,'Raw Data'!$Q3740)</f>
        <v>41165</v>
      </c>
      <c r="S3740" s="27" t="str">
        <f>CONCATENATE(MID('Raw Data'!$H3740,FIND("(",'Raw Data'!$H3740)+1,FIND(")",'Raw Data'!$H3740)-FIND("(",'Raw Data'!$H3740)-1),"",'Raw Data'!$M3740)</f>
        <v>Rs.200</v>
      </c>
      <c r="T3740" s="27">
        <f t="shared" si="58"/>
        <v>1</v>
      </c>
      <c r="U3740" s="29">
        <f>'Raw Data'!$M3740*'Raw Data'!$T3740</f>
        <v>200</v>
      </c>
    </row>
    <row r="3741" spans="1:21" x14ac:dyDescent="0.3">
      <c r="A3741" s="20">
        <v>18349910</v>
      </c>
      <c r="B3741" s="27" t="s">
        <v>7456</v>
      </c>
      <c r="C3741" s="27">
        <v>1</v>
      </c>
      <c r="D3741" s="27" t="str">
        <f>VLOOKUP('Raw Data'!$C3741,'country description'!$A$2:$B$16,2,0)</f>
        <v>India</v>
      </c>
      <c r="E3741" s="27" t="s">
        <v>14</v>
      </c>
      <c r="F3741" s="27" t="s">
        <v>7457</v>
      </c>
      <c r="G3741" s="27" t="s">
        <v>434</v>
      </c>
      <c r="H3741" s="27" t="s">
        <v>18</v>
      </c>
      <c r="I3741" s="27" t="s">
        <v>19</v>
      </c>
      <c r="J3741" s="27" t="s">
        <v>19</v>
      </c>
      <c r="K3741" s="27">
        <v>1</v>
      </c>
      <c r="L3741" s="27">
        <v>12</v>
      </c>
      <c r="M3741" s="27">
        <v>200</v>
      </c>
      <c r="N3741" s="27">
        <v>3.4</v>
      </c>
      <c r="O3741" s="27">
        <v>2012</v>
      </c>
      <c r="P3741" s="27">
        <v>9</v>
      </c>
      <c r="Q3741" s="27">
        <v>5</v>
      </c>
      <c r="R3741" s="28">
        <f>DATE('Raw Data'!$O3741,'Raw Data'!$P3741,'Raw Data'!$Q3741)</f>
        <v>41157</v>
      </c>
      <c r="S3741" s="27" t="str">
        <f>CONCATENATE(MID('Raw Data'!$H3741,FIND("(",'Raw Data'!$H3741)+1,FIND(")",'Raw Data'!$H3741)-FIND("(",'Raw Data'!$H3741)-1),"",'Raw Data'!$M3741)</f>
        <v>Rs.200</v>
      </c>
      <c r="T3741" s="27">
        <f t="shared" si="58"/>
        <v>1</v>
      </c>
      <c r="U3741" s="29">
        <f>'Raw Data'!$M3741*'Raw Data'!$T3741</f>
        <v>200</v>
      </c>
    </row>
    <row r="3742" spans="1:21" x14ac:dyDescent="0.3">
      <c r="A3742" s="20">
        <v>302884</v>
      </c>
      <c r="B3742" s="27" t="s">
        <v>7458</v>
      </c>
      <c r="C3742" s="27">
        <v>1</v>
      </c>
      <c r="D3742" s="27" t="str">
        <f>VLOOKUP('Raw Data'!$C3742,'country description'!$A$2:$B$16,2,0)</f>
        <v>India</v>
      </c>
      <c r="E3742" s="27" t="s">
        <v>14</v>
      </c>
      <c r="F3742" s="27" t="s">
        <v>7459</v>
      </c>
      <c r="G3742" s="27" t="s">
        <v>3878</v>
      </c>
      <c r="H3742" s="27" t="s">
        <v>18</v>
      </c>
      <c r="I3742" s="27" t="s">
        <v>19</v>
      </c>
      <c r="J3742" s="27" t="s">
        <v>24</v>
      </c>
      <c r="K3742" s="27">
        <v>1</v>
      </c>
      <c r="L3742" s="27">
        <v>28</v>
      </c>
      <c r="M3742" s="27">
        <v>200</v>
      </c>
      <c r="N3742" s="27">
        <v>3.1</v>
      </c>
      <c r="O3742" s="27">
        <v>2015</v>
      </c>
      <c r="P3742" s="27">
        <v>9</v>
      </c>
      <c r="Q3742" s="27">
        <v>13</v>
      </c>
      <c r="R3742" s="28">
        <f>DATE('Raw Data'!$O3742,'Raw Data'!$P3742,'Raw Data'!$Q3742)</f>
        <v>42260</v>
      </c>
      <c r="S3742" s="27" t="str">
        <f>CONCATENATE(MID('Raw Data'!$H3742,FIND("(",'Raw Data'!$H3742)+1,FIND(")",'Raw Data'!$H3742)-FIND("(",'Raw Data'!$H3742)-1),"",'Raw Data'!$M3742)</f>
        <v>Rs.200</v>
      </c>
      <c r="T3742" s="27">
        <f t="shared" si="58"/>
        <v>1</v>
      </c>
      <c r="U3742" s="29">
        <f>'Raw Data'!$M3742*'Raw Data'!$T3742</f>
        <v>200</v>
      </c>
    </row>
    <row r="3743" spans="1:21" x14ac:dyDescent="0.3">
      <c r="A3743" s="20">
        <v>312003</v>
      </c>
      <c r="B3743" s="27" t="s">
        <v>7460</v>
      </c>
      <c r="C3743" s="27">
        <v>1</v>
      </c>
      <c r="D3743" s="27" t="str">
        <f>VLOOKUP('Raw Data'!$C3743,'country description'!$A$2:$B$16,2,0)</f>
        <v>India</v>
      </c>
      <c r="E3743" s="27" t="s">
        <v>14</v>
      </c>
      <c r="F3743" s="27" t="s">
        <v>7461</v>
      </c>
      <c r="G3743" s="27" t="s">
        <v>589</v>
      </c>
      <c r="H3743" s="27" t="s">
        <v>18</v>
      </c>
      <c r="I3743" s="27" t="s">
        <v>19</v>
      </c>
      <c r="J3743" s="27" t="s">
        <v>19</v>
      </c>
      <c r="K3743" s="27">
        <v>1</v>
      </c>
      <c r="L3743" s="27">
        <v>74</v>
      </c>
      <c r="M3743" s="27">
        <v>200</v>
      </c>
      <c r="N3743" s="27">
        <v>4</v>
      </c>
      <c r="O3743" s="27">
        <v>2016</v>
      </c>
      <c r="P3743" s="27">
        <v>9</v>
      </c>
      <c r="Q3743" s="27">
        <v>25</v>
      </c>
      <c r="R3743" s="28">
        <f>DATE('Raw Data'!$O3743,'Raw Data'!$P3743,'Raw Data'!$Q3743)</f>
        <v>42638</v>
      </c>
      <c r="S3743" s="27" t="str">
        <f>CONCATENATE(MID('Raw Data'!$H3743,FIND("(",'Raw Data'!$H3743)+1,FIND(")",'Raw Data'!$H3743)-FIND("(",'Raw Data'!$H3743)-1),"",'Raw Data'!$M3743)</f>
        <v>Rs.200</v>
      </c>
      <c r="T3743" s="27">
        <f t="shared" si="58"/>
        <v>1</v>
      </c>
      <c r="U3743" s="29">
        <f>'Raw Data'!$M3743*'Raw Data'!$T3743</f>
        <v>200</v>
      </c>
    </row>
    <row r="3744" spans="1:21" x14ac:dyDescent="0.3">
      <c r="A3744" s="20">
        <v>309481</v>
      </c>
      <c r="B3744" s="27" t="s">
        <v>7462</v>
      </c>
      <c r="C3744" s="27">
        <v>1</v>
      </c>
      <c r="D3744" s="27" t="str">
        <f>VLOOKUP('Raw Data'!$C3744,'country description'!$A$2:$B$16,2,0)</f>
        <v>India</v>
      </c>
      <c r="E3744" s="27" t="s">
        <v>14</v>
      </c>
      <c r="F3744" s="27" t="s">
        <v>7463</v>
      </c>
      <c r="G3744" s="27" t="s">
        <v>566</v>
      </c>
      <c r="H3744" s="27" t="s">
        <v>18</v>
      </c>
      <c r="I3744" s="27" t="s">
        <v>19</v>
      </c>
      <c r="J3744" s="27" t="s">
        <v>19</v>
      </c>
      <c r="K3744" s="27">
        <v>1</v>
      </c>
      <c r="L3744" s="27">
        <v>13</v>
      </c>
      <c r="M3744" s="27">
        <v>200</v>
      </c>
      <c r="N3744" s="27">
        <v>3.1</v>
      </c>
      <c r="O3744" s="27">
        <v>2011</v>
      </c>
      <c r="P3744" s="27">
        <v>9</v>
      </c>
      <c r="Q3744" s="27">
        <v>7</v>
      </c>
      <c r="R3744" s="28">
        <f>DATE('Raw Data'!$O3744,'Raw Data'!$P3744,'Raw Data'!$Q3744)</f>
        <v>40793</v>
      </c>
      <c r="S3744" s="27" t="str">
        <f>CONCATENATE(MID('Raw Data'!$H3744,FIND("(",'Raw Data'!$H3744)+1,FIND(")",'Raw Data'!$H3744)-FIND("(",'Raw Data'!$H3744)-1),"",'Raw Data'!$M3744)</f>
        <v>Rs.200</v>
      </c>
      <c r="T3744" s="27">
        <f t="shared" si="58"/>
        <v>1</v>
      </c>
      <c r="U3744" s="29">
        <f>'Raw Data'!$M3744*'Raw Data'!$T3744</f>
        <v>200</v>
      </c>
    </row>
    <row r="3745" spans="1:21" x14ac:dyDescent="0.3">
      <c r="A3745" s="20">
        <v>311949</v>
      </c>
      <c r="B3745" s="27" t="s">
        <v>7464</v>
      </c>
      <c r="C3745" s="27">
        <v>1</v>
      </c>
      <c r="D3745" s="27" t="str">
        <f>VLOOKUP('Raw Data'!$C3745,'country description'!$A$2:$B$16,2,0)</f>
        <v>India</v>
      </c>
      <c r="E3745" s="27" t="s">
        <v>14</v>
      </c>
      <c r="F3745" s="27" t="s">
        <v>7465</v>
      </c>
      <c r="G3745" s="27" t="s">
        <v>393</v>
      </c>
      <c r="H3745" s="27" t="s">
        <v>18</v>
      </c>
      <c r="I3745" s="27" t="s">
        <v>19</v>
      </c>
      <c r="J3745" s="27" t="s">
        <v>19</v>
      </c>
      <c r="K3745" s="27">
        <v>1</v>
      </c>
      <c r="L3745" s="27">
        <v>7</v>
      </c>
      <c r="M3745" s="27">
        <v>200</v>
      </c>
      <c r="N3745" s="27">
        <v>3</v>
      </c>
      <c r="O3745" s="27">
        <v>2016</v>
      </c>
      <c r="P3745" s="27">
        <v>9</v>
      </c>
      <c r="Q3745" s="27">
        <v>1</v>
      </c>
      <c r="R3745" s="28">
        <f>DATE('Raw Data'!$O3745,'Raw Data'!$P3745,'Raw Data'!$Q3745)</f>
        <v>42614</v>
      </c>
      <c r="S3745" s="27" t="str">
        <f>CONCATENATE(MID('Raw Data'!$H3745,FIND("(",'Raw Data'!$H3745)+1,FIND(")",'Raw Data'!$H3745)-FIND("(",'Raw Data'!$H3745)-1),"",'Raw Data'!$M3745)</f>
        <v>Rs.200</v>
      </c>
      <c r="T3745" s="27">
        <f t="shared" si="58"/>
        <v>1</v>
      </c>
      <c r="U3745" s="29">
        <f>'Raw Data'!$M3745*'Raw Data'!$T3745</f>
        <v>200</v>
      </c>
    </row>
    <row r="3746" spans="1:21" x14ac:dyDescent="0.3">
      <c r="A3746" s="20">
        <v>2995</v>
      </c>
      <c r="B3746" s="27" t="s">
        <v>7466</v>
      </c>
      <c r="C3746" s="27">
        <v>1</v>
      </c>
      <c r="D3746" s="27" t="str">
        <f>VLOOKUP('Raw Data'!$C3746,'country description'!$A$2:$B$16,2,0)</f>
        <v>India</v>
      </c>
      <c r="E3746" s="27" t="s">
        <v>14</v>
      </c>
      <c r="F3746" s="27" t="s">
        <v>7467</v>
      </c>
      <c r="G3746" s="27" t="s">
        <v>727</v>
      </c>
      <c r="H3746" s="27" t="s">
        <v>18</v>
      </c>
      <c r="I3746" s="27" t="s">
        <v>19</v>
      </c>
      <c r="J3746" s="27" t="s">
        <v>19</v>
      </c>
      <c r="K3746" s="27">
        <v>1</v>
      </c>
      <c r="L3746" s="27">
        <v>15</v>
      </c>
      <c r="M3746" s="27">
        <v>200</v>
      </c>
      <c r="N3746" s="27">
        <v>3.2</v>
      </c>
      <c r="O3746" s="27">
        <v>2011</v>
      </c>
      <c r="P3746" s="27">
        <v>9</v>
      </c>
      <c r="Q3746" s="27">
        <v>6</v>
      </c>
      <c r="R3746" s="28">
        <f>DATE('Raw Data'!$O3746,'Raw Data'!$P3746,'Raw Data'!$Q3746)</f>
        <v>40792</v>
      </c>
      <c r="S3746" s="27" t="str">
        <f>CONCATENATE(MID('Raw Data'!$H3746,FIND("(",'Raw Data'!$H3746)+1,FIND(")",'Raw Data'!$H3746)-FIND("(",'Raw Data'!$H3746)-1),"",'Raw Data'!$M3746)</f>
        <v>Rs.200</v>
      </c>
      <c r="T3746" s="27">
        <f t="shared" si="58"/>
        <v>1</v>
      </c>
      <c r="U3746" s="29">
        <f>'Raw Data'!$M3746*'Raw Data'!$T3746</f>
        <v>200</v>
      </c>
    </row>
    <row r="3747" spans="1:21" x14ac:dyDescent="0.3">
      <c r="A3747" s="20">
        <v>312703</v>
      </c>
      <c r="B3747" s="27" t="s">
        <v>7468</v>
      </c>
      <c r="C3747" s="27">
        <v>1</v>
      </c>
      <c r="D3747" s="27" t="str">
        <f>VLOOKUP('Raw Data'!$C3747,'country description'!$A$2:$B$16,2,0)</f>
        <v>India</v>
      </c>
      <c r="E3747" s="27" t="s">
        <v>14</v>
      </c>
      <c r="F3747" s="27" t="s">
        <v>7469</v>
      </c>
      <c r="G3747" s="27" t="s">
        <v>723</v>
      </c>
      <c r="H3747" s="27" t="s">
        <v>18</v>
      </c>
      <c r="I3747" s="27" t="s">
        <v>19</v>
      </c>
      <c r="J3747" s="27" t="s">
        <v>19</v>
      </c>
      <c r="K3747" s="27">
        <v>1</v>
      </c>
      <c r="L3747" s="27">
        <v>6</v>
      </c>
      <c r="M3747" s="27">
        <v>200</v>
      </c>
      <c r="N3747" s="27">
        <v>2.9</v>
      </c>
      <c r="O3747" s="27">
        <v>2018</v>
      </c>
      <c r="P3747" s="27">
        <v>9</v>
      </c>
      <c r="Q3747" s="27">
        <v>5</v>
      </c>
      <c r="R3747" s="28">
        <f>DATE('Raw Data'!$O3747,'Raw Data'!$P3747,'Raw Data'!$Q3747)</f>
        <v>43348</v>
      </c>
      <c r="S3747" s="27" t="str">
        <f>CONCATENATE(MID('Raw Data'!$H3747,FIND("(",'Raw Data'!$H3747)+1,FIND(")",'Raw Data'!$H3747)-FIND("(",'Raw Data'!$H3747)-1),"",'Raw Data'!$M3747)</f>
        <v>Rs.200</v>
      </c>
      <c r="T3747" s="27">
        <f t="shared" si="58"/>
        <v>1</v>
      </c>
      <c r="U3747" s="29">
        <f>'Raw Data'!$M3747*'Raw Data'!$T3747</f>
        <v>200</v>
      </c>
    </row>
    <row r="3748" spans="1:21" x14ac:dyDescent="0.3">
      <c r="A3748" s="20">
        <v>9380</v>
      </c>
      <c r="B3748" s="27" t="s">
        <v>7470</v>
      </c>
      <c r="C3748" s="27">
        <v>1</v>
      </c>
      <c r="D3748" s="27" t="str">
        <f>VLOOKUP('Raw Data'!$C3748,'country description'!$A$2:$B$16,2,0)</f>
        <v>India</v>
      </c>
      <c r="E3748" s="27" t="s">
        <v>14</v>
      </c>
      <c r="F3748" s="27" t="s">
        <v>7471</v>
      </c>
      <c r="G3748" s="27" t="s">
        <v>7472</v>
      </c>
      <c r="H3748" s="27" t="s">
        <v>18</v>
      </c>
      <c r="I3748" s="27" t="s">
        <v>19</v>
      </c>
      <c r="J3748" s="27" t="s">
        <v>19</v>
      </c>
      <c r="K3748" s="27">
        <v>1</v>
      </c>
      <c r="L3748" s="27">
        <v>32</v>
      </c>
      <c r="M3748" s="27">
        <v>200</v>
      </c>
      <c r="N3748" s="27">
        <v>3.3</v>
      </c>
      <c r="O3748" s="27">
        <v>2010</v>
      </c>
      <c r="P3748" s="27">
        <v>9</v>
      </c>
      <c r="Q3748" s="27">
        <v>11</v>
      </c>
      <c r="R3748" s="28">
        <f>DATE('Raw Data'!$O3748,'Raw Data'!$P3748,'Raw Data'!$Q3748)</f>
        <v>40432</v>
      </c>
      <c r="S3748" s="27" t="str">
        <f>CONCATENATE(MID('Raw Data'!$H3748,FIND("(",'Raw Data'!$H3748)+1,FIND(")",'Raw Data'!$H3748)-FIND("(",'Raw Data'!$H3748)-1),"",'Raw Data'!$M3748)</f>
        <v>Rs.200</v>
      </c>
      <c r="T3748" s="27">
        <f t="shared" si="58"/>
        <v>1</v>
      </c>
      <c r="U3748" s="29">
        <f>'Raw Data'!$M3748*'Raw Data'!$T3748</f>
        <v>200</v>
      </c>
    </row>
    <row r="3749" spans="1:21" x14ac:dyDescent="0.3">
      <c r="A3749" s="20">
        <v>4084</v>
      </c>
      <c r="B3749" s="27" t="s">
        <v>7473</v>
      </c>
      <c r="C3749" s="27">
        <v>1</v>
      </c>
      <c r="D3749" s="27" t="str">
        <f>VLOOKUP('Raw Data'!$C3749,'country description'!$A$2:$B$16,2,0)</f>
        <v>India</v>
      </c>
      <c r="E3749" s="27" t="s">
        <v>14</v>
      </c>
      <c r="F3749" s="27" t="s">
        <v>7474</v>
      </c>
      <c r="G3749" s="27" t="s">
        <v>424</v>
      </c>
      <c r="H3749" s="27" t="s">
        <v>18</v>
      </c>
      <c r="I3749" s="27" t="s">
        <v>19</v>
      </c>
      <c r="J3749" s="27" t="s">
        <v>19</v>
      </c>
      <c r="K3749" s="27">
        <v>1</v>
      </c>
      <c r="L3749" s="27">
        <v>4</v>
      </c>
      <c r="M3749" s="27">
        <v>200</v>
      </c>
      <c r="N3749" s="27">
        <v>2.9</v>
      </c>
      <c r="O3749" s="27">
        <v>2015</v>
      </c>
      <c r="P3749" s="27">
        <v>9</v>
      </c>
      <c r="Q3749" s="27">
        <v>8</v>
      </c>
      <c r="R3749" s="28">
        <f>DATE('Raw Data'!$O3749,'Raw Data'!$P3749,'Raw Data'!$Q3749)</f>
        <v>42255</v>
      </c>
      <c r="S3749" s="27" t="str">
        <f>CONCATENATE(MID('Raw Data'!$H3749,FIND("(",'Raw Data'!$H3749)+1,FIND(")",'Raw Data'!$H3749)-FIND("(",'Raw Data'!$H3749)-1),"",'Raw Data'!$M3749)</f>
        <v>Rs.200</v>
      </c>
      <c r="T3749" s="27">
        <f t="shared" si="58"/>
        <v>1</v>
      </c>
      <c r="U3749" s="29">
        <f>'Raw Data'!$M3749*'Raw Data'!$T3749</f>
        <v>200</v>
      </c>
    </row>
    <row r="3750" spans="1:21" x14ac:dyDescent="0.3">
      <c r="A3750" s="20">
        <v>310989</v>
      </c>
      <c r="B3750" s="27" t="s">
        <v>7475</v>
      </c>
      <c r="C3750" s="27">
        <v>1</v>
      </c>
      <c r="D3750" s="27" t="str">
        <f>VLOOKUP('Raw Data'!$C3750,'country description'!$A$2:$B$16,2,0)</f>
        <v>India</v>
      </c>
      <c r="E3750" s="27" t="s">
        <v>14</v>
      </c>
      <c r="F3750" s="27" t="s">
        <v>820</v>
      </c>
      <c r="G3750" s="27" t="s">
        <v>464</v>
      </c>
      <c r="H3750" s="27" t="s">
        <v>18</v>
      </c>
      <c r="I3750" s="27" t="s">
        <v>19</v>
      </c>
      <c r="J3750" s="27" t="s">
        <v>19</v>
      </c>
      <c r="K3750" s="27">
        <v>1</v>
      </c>
      <c r="L3750" s="27">
        <v>5</v>
      </c>
      <c r="M3750" s="27">
        <v>200</v>
      </c>
      <c r="N3750" s="27">
        <v>2.9</v>
      </c>
      <c r="O3750" s="27">
        <v>2014</v>
      </c>
      <c r="P3750" s="27">
        <v>9</v>
      </c>
      <c r="Q3750" s="27">
        <v>27</v>
      </c>
      <c r="R3750" s="28">
        <f>DATE('Raw Data'!$O3750,'Raw Data'!$P3750,'Raw Data'!$Q3750)</f>
        <v>41909</v>
      </c>
      <c r="S3750" s="27" t="str">
        <f>CONCATENATE(MID('Raw Data'!$H3750,FIND("(",'Raw Data'!$H3750)+1,FIND(")",'Raw Data'!$H3750)-FIND("(",'Raw Data'!$H3750)-1),"",'Raw Data'!$M3750)</f>
        <v>Rs.200</v>
      </c>
      <c r="T3750" s="27">
        <f t="shared" si="58"/>
        <v>1</v>
      </c>
      <c r="U3750" s="29">
        <f>'Raw Data'!$M3750*'Raw Data'!$T3750</f>
        <v>200</v>
      </c>
    </row>
    <row r="3751" spans="1:21" x14ac:dyDescent="0.3">
      <c r="A3751" s="20">
        <v>304621</v>
      </c>
      <c r="B3751" s="27" t="s">
        <v>7476</v>
      </c>
      <c r="C3751" s="27">
        <v>1</v>
      </c>
      <c r="D3751" s="27" t="str">
        <f>VLOOKUP('Raw Data'!$C3751,'country description'!$A$2:$B$16,2,0)</f>
        <v>India</v>
      </c>
      <c r="E3751" s="27" t="s">
        <v>14</v>
      </c>
      <c r="F3751" s="27" t="s">
        <v>7477</v>
      </c>
      <c r="G3751" s="27" t="s">
        <v>671</v>
      </c>
      <c r="H3751" s="27" t="s">
        <v>18</v>
      </c>
      <c r="I3751" s="27" t="s">
        <v>19</v>
      </c>
      <c r="J3751" s="27" t="s">
        <v>19</v>
      </c>
      <c r="K3751" s="27">
        <v>1</v>
      </c>
      <c r="L3751" s="27">
        <v>16</v>
      </c>
      <c r="M3751" s="27">
        <v>200</v>
      </c>
      <c r="N3751" s="27">
        <v>3.3</v>
      </c>
      <c r="O3751" s="27">
        <v>2011</v>
      </c>
      <c r="P3751" s="27">
        <v>9</v>
      </c>
      <c r="Q3751" s="27">
        <v>4</v>
      </c>
      <c r="R3751" s="28">
        <f>DATE('Raw Data'!$O3751,'Raw Data'!$P3751,'Raw Data'!$Q3751)</f>
        <v>40790</v>
      </c>
      <c r="S3751" s="27" t="str">
        <f>CONCATENATE(MID('Raw Data'!$H3751,FIND("(",'Raw Data'!$H3751)+1,FIND(")",'Raw Data'!$H3751)-FIND("(",'Raw Data'!$H3751)-1),"",'Raw Data'!$M3751)</f>
        <v>Rs.200</v>
      </c>
      <c r="T3751" s="27">
        <f t="shared" si="58"/>
        <v>1</v>
      </c>
      <c r="U3751" s="29">
        <f>'Raw Data'!$M3751*'Raw Data'!$T3751</f>
        <v>200</v>
      </c>
    </row>
    <row r="3752" spans="1:21" x14ac:dyDescent="0.3">
      <c r="A3752" s="20">
        <v>300259</v>
      </c>
      <c r="B3752" s="27" t="s">
        <v>7478</v>
      </c>
      <c r="C3752" s="27">
        <v>1</v>
      </c>
      <c r="D3752" s="27" t="str">
        <f>VLOOKUP('Raw Data'!$C3752,'country description'!$A$2:$B$16,2,0)</f>
        <v>India</v>
      </c>
      <c r="E3752" s="27" t="s">
        <v>14</v>
      </c>
      <c r="F3752" s="27" t="s">
        <v>7479</v>
      </c>
      <c r="G3752" s="27" t="s">
        <v>424</v>
      </c>
      <c r="H3752" s="27" t="s">
        <v>18</v>
      </c>
      <c r="I3752" s="27" t="s">
        <v>19</v>
      </c>
      <c r="J3752" s="27" t="s">
        <v>19</v>
      </c>
      <c r="K3752" s="27">
        <v>1</v>
      </c>
      <c r="L3752" s="27">
        <v>7</v>
      </c>
      <c r="M3752" s="27">
        <v>200</v>
      </c>
      <c r="N3752" s="27">
        <v>2.8</v>
      </c>
      <c r="O3752" s="27">
        <v>2015</v>
      </c>
      <c r="P3752" s="27">
        <v>9</v>
      </c>
      <c r="Q3752" s="27">
        <v>13</v>
      </c>
      <c r="R3752" s="28">
        <f>DATE('Raw Data'!$O3752,'Raw Data'!$P3752,'Raw Data'!$Q3752)</f>
        <v>42260</v>
      </c>
      <c r="S3752" s="27" t="str">
        <f>CONCATENATE(MID('Raw Data'!$H3752,FIND("(",'Raw Data'!$H3752)+1,FIND(")",'Raw Data'!$H3752)-FIND("(",'Raw Data'!$H3752)-1),"",'Raw Data'!$M3752)</f>
        <v>Rs.200</v>
      </c>
      <c r="T3752" s="27">
        <f t="shared" si="58"/>
        <v>1</v>
      </c>
      <c r="U3752" s="29">
        <f>'Raw Data'!$M3752*'Raw Data'!$T3752</f>
        <v>200</v>
      </c>
    </row>
    <row r="3753" spans="1:21" x14ac:dyDescent="0.3">
      <c r="A3753" s="20">
        <v>9635</v>
      </c>
      <c r="B3753" s="27" t="s">
        <v>7480</v>
      </c>
      <c r="C3753" s="27">
        <v>1</v>
      </c>
      <c r="D3753" s="27" t="str">
        <f>VLOOKUP('Raw Data'!$C3753,'country description'!$A$2:$B$16,2,0)</f>
        <v>India</v>
      </c>
      <c r="E3753" s="27" t="s">
        <v>14</v>
      </c>
      <c r="F3753" s="27" t="s">
        <v>7481</v>
      </c>
      <c r="G3753" s="27" t="s">
        <v>6881</v>
      </c>
      <c r="H3753" s="27" t="s">
        <v>18</v>
      </c>
      <c r="I3753" s="27" t="s">
        <v>19</v>
      </c>
      <c r="J3753" s="27" t="s">
        <v>19</v>
      </c>
      <c r="K3753" s="27">
        <v>1</v>
      </c>
      <c r="L3753" s="27">
        <v>2</v>
      </c>
      <c r="M3753" s="27">
        <v>200</v>
      </c>
      <c r="N3753" s="27">
        <v>1</v>
      </c>
      <c r="O3753" s="27">
        <v>2017</v>
      </c>
      <c r="P3753" s="27">
        <v>9</v>
      </c>
      <c r="Q3753" s="27">
        <v>23</v>
      </c>
      <c r="R3753" s="28">
        <f>DATE('Raw Data'!$O3753,'Raw Data'!$P3753,'Raw Data'!$Q3753)</f>
        <v>43001</v>
      </c>
      <c r="S3753" s="27" t="str">
        <f>CONCATENATE(MID('Raw Data'!$H3753,FIND("(",'Raw Data'!$H3753)+1,FIND(")",'Raw Data'!$H3753)-FIND("(",'Raw Data'!$H3753)-1),"",'Raw Data'!$M3753)</f>
        <v>Rs.200</v>
      </c>
      <c r="T3753" s="27">
        <f t="shared" si="58"/>
        <v>1</v>
      </c>
      <c r="U3753" s="29">
        <f>'Raw Data'!$M3753*'Raw Data'!$T3753</f>
        <v>200</v>
      </c>
    </row>
    <row r="3754" spans="1:21" x14ac:dyDescent="0.3">
      <c r="A3754" s="20">
        <v>7434</v>
      </c>
      <c r="B3754" s="27" t="s">
        <v>7482</v>
      </c>
      <c r="C3754" s="27">
        <v>1</v>
      </c>
      <c r="D3754" s="27" t="str">
        <f>VLOOKUP('Raw Data'!$C3754,'country description'!$A$2:$B$16,2,0)</f>
        <v>India</v>
      </c>
      <c r="E3754" s="27" t="s">
        <v>14</v>
      </c>
      <c r="F3754" s="27" t="s">
        <v>7483</v>
      </c>
      <c r="G3754" s="27" t="s">
        <v>7484</v>
      </c>
      <c r="H3754" s="27" t="s">
        <v>18</v>
      </c>
      <c r="I3754" s="27" t="s">
        <v>19</v>
      </c>
      <c r="J3754" s="27" t="s">
        <v>19</v>
      </c>
      <c r="K3754" s="27">
        <v>1</v>
      </c>
      <c r="L3754" s="27">
        <v>7</v>
      </c>
      <c r="M3754" s="27">
        <v>200</v>
      </c>
      <c r="N3754" s="27">
        <v>3</v>
      </c>
      <c r="O3754" s="27">
        <v>2011</v>
      </c>
      <c r="P3754" s="27">
        <v>9</v>
      </c>
      <c r="Q3754" s="27">
        <v>25</v>
      </c>
      <c r="R3754" s="28">
        <f>DATE('Raw Data'!$O3754,'Raw Data'!$P3754,'Raw Data'!$Q3754)</f>
        <v>40811</v>
      </c>
      <c r="S3754" s="27" t="str">
        <f>CONCATENATE(MID('Raw Data'!$H3754,FIND("(",'Raw Data'!$H3754)+1,FIND(")",'Raw Data'!$H3754)-FIND("(",'Raw Data'!$H3754)-1),"",'Raw Data'!$M3754)</f>
        <v>Rs.200</v>
      </c>
      <c r="T3754" s="27">
        <f t="shared" si="58"/>
        <v>1</v>
      </c>
      <c r="U3754" s="29">
        <f>'Raw Data'!$M3754*'Raw Data'!$T3754</f>
        <v>200</v>
      </c>
    </row>
    <row r="3755" spans="1:21" x14ac:dyDescent="0.3">
      <c r="A3755" s="20">
        <v>3372</v>
      </c>
      <c r="B3755" s="27" t="s">
        <v>6809</v>
      </c>
      <c r="C3755" s="27">
        <v>1</v>
      </c>
      <c r="D3755" s="27" t="str">
        <f>VLOOKUP('Raw Data'!$C3755,'country description'!$A$2:$B$16,2,0)</f>
        <v>India</v>
      </c>
      <c r="E3755" s="27" t="s">
        <v>14</v>
      </c>
      <c r="F3755" s="27" t="s">
        <v>7485</v>
      </c>
      <c r="G3755" s="27" t="s">
        <v>589</v>
      </c>
      <c r="H3755" s="27" t="s">
        <v>18</v>
      </c>
      <c r="I3755" s="27" t="s">
        <v>19</v>
      </c>
      <c r="J3755" s="27" t="s">
        <v>19</v>
      </c>
      <c r="K3755" s="27">
        <v>1</v>
      </c>
      <c r="L3755" s="27">
        <v>459</v>
      </c>
      <c r="M3755" s="27">
        <v>200</v>
      </c>
      <c r="N3755" s="27">
        <v>3.7</v>
      </c>
      <c r="O3755" s="27">
        <v>2015</v>
      </c>
      <c r="P3755" s="27">
        <v>9</v>
      </c>
      <c r="Q3755" s="27">
        <v>27</v>
      </c>
      <c r="R3755" s="28">
        <f>DATE('Raw Data'!$O3755,'Raw Data'!$P3755,'Raw Data'!$Q3755)</f>
        <v>42274</v>
      </c>
      <c r="S3755" s="27" t="str">
        <f>CONCATENATE(MID('Raw Data'!$H3755,FIND("(",'Raw Data'!$H3755)+1,FIND(")",'Raw Data'!$H3755)-FIND("(",'Raw Data'!$H3755)-1),"",'Raw Data'!$M3755)</f>
        <v>Rs.200</v>
      </c>
      <c r="T3755" s="27">
        <f t="shared" si="58"/>
        <v>1</v>
      </c>
      <c r="U3755" s="29">
        <f>'Raw Data'!$M3755*'Raw Data'!$T3755</f>
        <v>200</v>
      </c>
    </row>
    <row r="3756" spans="1:21" x14ac:dyDescent="0.3">
      <c r="A3756" s="20">
        <v>18384879</v>
      </c>
      <c r="B3756" s="27" t="s">
        <v>7486</v>
      </c>
      <c r="C3756" s="27">
        <v>1</v>
      </c>
      <c r="D3756" s="27" t="str">
        <f>VLOOKUP('Raw Data'!$C3756,'country description'!$A$2:$B$16,2,0)</f>
        <v>India</v>
      </c>
      <c r="E3756" s="27" t="s">
        <v>14</v>
      </c>
      <c r="F3756" s="27" t="s">
        <v>7487</v>
      </c>
      <c r="G3756" s="27" t="s">
        <v>467</v>
      </c>
      <c r="H3756" s="27" t="s">
        <v>18</v>
      </c>
      <c r="I3756" s="27" t="s">
        <v>19</v>
      </c>
      <c r="J3756" s="27" t="s">
        <v>19</v>
      </c>
      <c r="K3756" s="27">
        <v>1</v>
      </c>
      <c r="L3756" s="27">
        <v>6</v>
      </c>
      <c r="M3756" s="27">
        <v>200</v>
      </c>
      <c r="N3756" s="27">
        <v>3</v>
      </c>
      <c r="O3756" s="27">
        <v>2012</v>
      </c>
      <c r="P3756" s="27">
        <v>9</v>
      </c>
      <c r="Q3756" s="27">
        <v>17</v>
      </c>
      <c r="R3756" s="28">
        <f>DATE('Raw Data'!$O3756,'Raw Data'!$P3756,'Raw Data'!$Q3756)</f>
        <v>41169</v>
      </c>
      <c r="S3756" s="27" t="str">
        <f>CONCATENATE(MID('Raw Data'!$H3756,FIND("(",'Raw Data'!$H3756)+1,FIND(")",'Raw Data'!$H3756)-FIND("(",'Raw Data'!$H3756)-1),"",'Raw Data'!$M3756)</f>
        <v>Rs.200</v>
      </c>
      <c r="T3756" s="27">
        <f t="shared" si="58"/>
        <v>1</v>
      </c>
      <c r="U3756" s="29">
        <f>'Raw Data'!$M3756*'Raw Data'!$T3756</f>
        <v>200</v>
      </c>
    </row>
    <row r="3757" spans="1:21" x14ac:dyDescent="0.3">
      <c r="A3757" s="20">
        <v>18222029</v>
      </c>
      <c r="B3757" s="27" t="s">
        <v>7488</v>
      </c>
      <c r="C3757" s="27">
        <v>1</v>
      </c>
      <c r="D3757" s="27" t="str">
        <f>VLOOKUP('Raw Data'!$C3757,'country description'!$A$2:$B$16,2,0)</f>
        <v>India</v>
      </c>
      <c r="E3757" s="27" t="s">
        <v>14</v>
      </c>
      <c r="F3757" s="27" t="s">
        <v>7489</v>
      </c>
      <c r="G3757" s="27" t="s">
        <v>7490</v>
      </c>
      <c r="H3757" s="27" t="s">
        <v>18</v>
      </c>
      <c r="I3757" s="27" t="s">
        <v>19</v>
      </c>
      <c r="J3757" s="27" t="s">
        <v>19</v>
      </c>
      <c r="K3757" s="27">
        <v>1</v>
      </c>
      <c r="L3757" s="27">
        <v>1</v>
      </c>
      <c r="M3757" s="27">
        <v>200</v>
      </c>
      <c r="N3757" s="27">
        <v>1</v>
      </c>
      <c r="O3757" s="27">
        <v>2017</v>
      </c>
      <c r="P3757" s="27">
        <v>9</v>
      </c>
      <c r="Q3757" s="27">
        <v>23</v>
      </c>
      <c r="R3757" s="28">
        <f>DATE('Raw Data'!$O3757,'Raw Data'!$P3757,'Raw Data'!$Q3757)</f>
        <v>43001</v>
      </c>
      <c r="S3757" s="27" t="str">
        <f>CONCATENATE(MID('Raw Data'!$H3757,FIND("(",'Raw Data'!$H3757)+1,FIND(")",'Raw Data'!$H3757)-FIND("(",'Raw Data'!$H3757)-1),"",'Raw Data'!$M3757)</f>
        <v>Rs.200</v>
      </c>
      <c r="T3757" s="27">
        <f t="shared" si="58"/>
        <v>1</v>
      </c>
      <c r="U3757" s="29">
        <f>'Raw Data'!$M3757*'Raw Data'!$T3757</f>
        <v>200</v>
      </c>
    </row>
    <row r="3758" spans="1:21" x14ac:dyDescent="0.3">
      <c r="A3758" s="20">
        <v>306535</v>
      </c>
      <c r="B3758" s="27" t="s">
        <v>7491</v>
      </c>
      <c r="C3758" s="27">
        <v>1</v>
      </c>
      <c r="D3758" s="27" t="str">
        <f>VLOOKUP('Raw Data'!$C3758,'country description'!$A$2:$B$16,2,0)</f>
        <v>India</v>
      </c>
      <c r="E3758" s="27" t="s">
        <v>14</v>
      </c>
      <c r="F3758" s="27" t="s">
        <v>7492</v>
      </c>
      <c r="G3758" s="27" t="s">
        <v>589</v>
      </c>
      <c r="H3758" s="27" t="s">
        <v>18</v>
      </c>
      <c r="I3758" s="27" t="s">
        <v>19</v>
      </c>
      <c r="J3758" s="27" t="s">
        <v>24</v>
      </c>
      <c r="K3758" s="27">
        <v>1</v>
      </c>
      <c r="L3758" s="27">
        <v>168</v>
      </c>
      <c r="M3758" s="27">
        <v>200</v>
      </c>
      <c r="N3758" s="27">
        <v>3.8</v>
      </c>
      <c r="O3758" s="27">
        <v>2016</v>
      </c>
      <c r="P3758" s="27">
        <v>9</v>
      </c>
      <c r="Q3758" s="27">
        <v>9</v>
      </c>
      <c r="R3758" s="28">
        <f>DATE('Raw Data'!$O3758,'Raw Data'!$P3758,'Raw Data'!$Q3758)</f>
        <v>42622</v>
      </c>
      <c r="S3758" s="27" t="str">
        <f>CONCATENATE(MID('Raw Data'!$H3758,FIND("(",'Raw Data'!$H3758)+1,FIND(")",'Raw Data'!$H3758)-FIND("(",'Raw Data'!$H3758)-1),"",'Raw Data'!$M3758)</f>
        <v>Rs.200</v>
      </c>
      <c r="T3758" s="27">
        <f t="shared" si="58"/>
        <v>1</v>
      </c>
      <c r="U3758" s="29">
        <f>'Raw Data'!$M3758*'Raw Data'!$T3758</f>
        <v>200</v>
      </c>
    </row>
    <row r="3759" spans="1:21" x14ac:dyDescent="0.3">
      <c r="A3759" s="20">
        <v>18292480</v>
      </c>
      <c r="B3759" s="27" t="s">
        <v>7493</v>
      </c>
      <c r="C3759" s="27">
        <v>1</v>
      </c>
      <c r="D3759" s="27" t="str">
        <f>VLOOKUP('Raw Data'!$C3759,'country description'!$A$2:$B$16,2,0)</f>
        <v>India</v>
      </c>
      <c r="E3759" s="27" t="s">
        <v>14</v>
      </c>
      <c r="F3759" s="27" t="s">
        <v>7494</v>
      </c>
      <c r="G3759" s="27" t="s">
        <v>424</v>
      </c>
      <c r="H3759" s="27" t="s">
        <v>18</v>
      </c>
      <c r="I3759" s="27" t="s">
        <v>19</v>
      </c>
      <c r="J3759" s="27" t="s">
        <v>19</v>
      </c>
      <c r="K3759" s="27">
        <v>1</v>
      </c>
      <c r="L3759" s="27">
        <v>2</v>
      </c>
      <c r="M3759" s="27">
        <v>200</v>
      </c>
      <c r="N3759" s="27">
        <v>1</v>
      </c>
      <c r="O3759" s="27">
        <v>2013</v>
      </c>
      <c r="P3759" s="27">
        <v>9</v>
      </c>
      <c r="Q3759" s="27">
        <v>1</v>
      </c>
      <c r="R3759" s="28">
        <f>DATE('Raw Data'!$O3759,'Raw Data'!$P3759,'Raw Data'!$Q3759)</f>
        <v>41518</v>
      </c>
      <c r="S3759" s="27" t="str">
        <f>CONCATENATE(MID('Raw Data'!$H3759,FIND("(",'Raw Data'!$H3759)+1,FIND(")",'Raw Data'!$H3759)-FIND("(",'Raw Data'!$H3759)-1),"",'Raw Data'!$M3759)</f>
        <v>Rs.200</v>
      </c>
      <c r="T3759" s="27">
        <f t="shared" si="58"/>
        <v>1</v>
      </c>
      <c r="U3759" s="29">
        <f>'Raw Data'!$M3759*'Raw Data'!$T3759</f>
        <v>200</v>
      </c>
    </row>
    <row r="3760" spans="1:21" x14ac:dyDescent="0.3">
      <c r="A3760" s="20">
        <v>312853</v>
      </c>
      <c r="B3760" s="27" t="s">
        <v>7495</v>
      </c>
      <c r="C3760" s="27">
        <v>1</v>
      </c>
      <c r="D3760" s="27" t="str">
        <f>VLOOKUP('Raw Data'!$C3760,'country description'!$A$2:$B$16,2,0)</f>
        <v>India</v>
      </c>
      <c r="E3760" s="27" t="s">
        <v>14</v>
      </c>
      <c r="F3760" s="27" t="s">
        <v>7496</v>
      </c>
      <c r="G3760" s="27" t="s">
        <v>589</v>
      </c>
      <c r="H3760" s="27" t="s">
        <v>18</v>
      </c>
      <c r="I3760" s="27" t="s">
        <v>19</v>
      </c>
      <c r="J3760" s="27" t="s">
        <v>19</v>
      </c>
      <c r="K3760" s="27">
        <v>1</v>
      </c>
      <c r="L3760" s="27">
        <v>2</v>
      </c>
      <c r="M3760" s="27">
        <v>200</v>
      </c>
      <c r="N3760" s="27">
        <v>1</v>
      </c>
      <c r="O3760" s="27">
        <v>2017</v>
      </c>
      <c r="P3760" s="27">
        <v>9</v>
      </c>
      <c r="Q3760" s="27">
        <v>11</v>
      </c>
      <c r="R3760" s="28">
        <f>DATE('Raw Data'!$O3760,'Raw Data'!$P3760,'Raw Data'!$Q3760)</f>
        <v>42989</v>
      </c>
      <c r="S3760" s="27" t="str">
        <f>CONCATENATE(MID('Raw Data'!$H3760,FIND("(",'Raw Data'!$H3760)+1,FIND(")",'Raw Data'!$H3760)-FIND("(",'Raw Data'!$H3760)-1),"",'Raw Data'!$M3760)</f>
        <v>Rs.200</v>
      </c>
      <c r="T3760" s="27">
        <f t="shared" si="58"/>
        <v>1</v>
      </c>
      <c r="U3760" s="29">
        <f>'Raw Data'!$M3760*'Raw Data'!$T3760</f>
        <v>200</v>
      </c>
    </row>
    <row r="3761" spans="1:21" x14ac:dyDescent="0.3">
      <c r="A3761" s="20">
        <v>18358667</v>
      </c>
      <c r="B3761" s="27" t="s">
        <v>7497</v>
      </c>
      <c r="C3761" s="27">
        <v>1</v>
      </c>
      <c r="D3761" s="27" t="str">
        <f>VLOOKUP('Raw Data'!$C3761,'country description'!$A$2:$B$16,2,0)</f>
        <v>India</v>
      </c>
      <c r="E3761" s="27" t="s">
        <v>14</v>
      </c>
      <c r="F3761" s="27" t="s">
        <v>7498</v>
      </c>
      <c r="G3761" s="27" t="s">
        <v>644</v>
      </c>
      <c r="H3761" s="27" t="s">
        <v>18</v>
      </c>
      <c r="I3761" s="27" t="s">
        <v>19</v>
      </c>
      <c r="J3761" s="27" t="s">
        <v>19</v>
      </c>
      <c r="K3761" s="27">
        <v>1</v>
      </c>
      <c r="L3761" s="27">
        <v>1</v>
      </c>
      <c r="M3761" s="27">
        <v>200</v>
      </c>
      <c r="N3761" s="27">
        <v>1</v>
      </c>
      <c r="O3761" s="27">
        <v>2018</v>
      </c>
      <c r="P3761" s="27">
        <v>9</v>
      </c>
      <c r="Q3761" s="27">
        <v>11</v>
      </c>
      <c r="R3761" s="28">
        <f>DATE('Raw Data'!$O3761,'Raw Data'!$P3761,'Raw Data'!$Q3761)</f>
        <v>43354</v>
      </c>
      <c r="S3761" s="27" t="str">
        <f>CONCATENATE(MID('Raw Data'!$H3761,FIND("(",'Raw Data'!$H3761)+1,FIND(")",'Raw Data'!$H3761)-FIND("(",'Raw Data'!$H3761)-1),"",'Raw Data'!$M3761)</f>
        <v>Rs.200</v>
      </c>
      <c r="T3761" s="27">
        <f t="shared" si="58"/>
        <v>1</v>
      </c>
      <c r="U3761" s="29">
        <f>'Raw Data'!$M3761*'Raw Data'!$T3761</f>
        <v>200</v>
      </c>
    </row>
    <row r="3762" spans="1:21" x14ac:dyDescent="0.3">
      <c r="A3762" s="20">
        <v>18323036</v>
      </c>
      <c r="B3762" s="27" t="s">
        <v>7499</v>
      </c>
      <c r="C3762" s="27">
        <v>1</v>
      </c>
      <c r="D3762" s="27" t="str">
        <f>VLOOKUP('Raw Data'!$C3762,'country description'!$A$2:$B$16,2,0)</f>
        <v>India</v>
      </c>
      <c r="E3762" s="27" t="s">
        <v>14</v>
      </c>
      <c r="F3762" s="27" t="s">
        <v>7500</v>
      </c>
      <c r="G3762" s="27" t="s">
        <v>464</v>
      </c>
      <c r="H3762" s="27" t="s">
        <v>18</v>
      </c>
      <c r="I3762" s="27" t="s">
        <v>19</v>
      </c>
      <c r="J3762" s="27" t="s">
        <v>19</v>
      </c>
      <c r="K3762" s="27">
        <v>1</v>
      </c>
      <c r="L3762" s="27">
        <v>4</v>
      </c>
      <c r="M3762" s="27">
        <v>200</v>
      </c>
      <c r="N3762" s="27">
        <v>3</v>
      </c>
      <c r="O3762" s="27">
        <v>2013</v>
      </c>
      <c r="P3762" s="27">
        <v>9</v>
      </c>
      <c r="Q3762" s="27">
        <v>12</v>
      </c>
      <c r="R3762" s="28">
        <f>DATE('Raw Data'!$O3762,'Raw Data'!$P3762,'Raw Data'!$Q3762)</f>
        <v>41529</v>
      </c>
      <c r="S3762" s="27" t="str">
        <f>CONCATENATE(MID('Raw Data'!$H3762,FIND("(",'Raw Data'!$H3762)+1,FIND(")",'Raw Data'!$H3762)-FIND("(",'Raw Data'!$H3762)-1),"",'Raw Data'!$M3762)</f>
        <v>Rs.200</v>
      </c>
      <c r="T3762" s="27">
        <f t="shared" si="58"/>
        <v>1</v>
      </c>
      <c r="U3762" s="29">
        <f>'Raw Data'!$M3762*'Raw Data'!$T3762</f>
        <v>200</v>
      </c>
    </row>
    <row r="3763" spans="1:21" x14ac:dyDescent="0.3">
      <c r="A3763" s="20">
        <v>18264996</v>
      </c>
      <c r="B3763" s="27" t="s">
        <v>7501</v>
      </c>
      <c r="C3763" s="27">
        <v>1</v>
      </c>
      <c r="D3763" s="27" t="str">
        <f>VLOOKUP('Raw Data'!$C3763,'country description'!$A$2:$B$16,2,0)</f>
        <v>India</v>
      </c>
      <c r="E3763" s="27" t="s">
        <v>14</v>
      </c>
      <c r="F3763" s="27" t="s">
        <v>7502</v>
      </c>
      <c r="G3763" s="27" t="s">
        <v>7503</v>
      </c>
      <c r="H3763" s="27" t="s">
        <v>18</v>
      </c>
      <c r="I3763" s="27" t="s">
        <v>19</v>
      </c>
      <c r="J3763" s="27" t="s">
        <v>19</v>
      </c>
      <c r="K3763" s="27">
        <v>1</v>
      </c>
      <c r="L3763" s="27">
        <v>8</v>
      </c>
      <c r="M3763" s="27">
        <v>200</v>
      </c>
      <c r="N3763" s="27">
        <v>3.1</v>
      </c>
      <c r="O3763" s="27">
        <v>2015</v>
      </c>
      <c r="P3763" s="27">
        <v>9</v>
      </c>
      <c r="Q3763" s="27">
        <v>14</v>
      </c>
      <c r="R3763" s="28">
        <f>DATE('Raw Data'!$O3763,'Raw Data'!$P3763,'Raw Data'!$Q3763)</f>
        <v>42261</v>
      </c>
      <c r="S3763" s="27" t="str">
        <f>CONCATENATE(MID('Raw Data'!$H3763,FIND("(",'Raw Data'!$H3763)+1,FIND(")",'Raw Data'!$H3763)-FIND("(",'Raw Data'!$H3763)-1),"",'Raw Data'!$M3763)</f>
        <v>Rs.200</v>
      </c>
      <c r="T3763" s="27">
        <f t="shared" si="58"/>
        <v>1</v>
      </c>
      <c r="U3763" s="29">
        <f>'Raw Data'!$M3763*'Raw Data'!$T3763</f>
        <v>200</v>
      </c>
    </row>
    <row r="3764" spans="1:21" x14ac:dyDescent="0.3">
      <c r="A3764" s="20">
        <v>308574</v>
      </c>
      <c r="B3764" s="27" t="s">
        <v>1130</v>
      </c>
      <c r="C3764" s="27">
        <v>1</v>
      </c>
      <c r="D3764" s="27" t="str">
        <f>VLOOKUP('Raw Data'!$C3764,'country description'!$A$2:$B$16,2,0)</f>
        <v>India</v>
      </c>
      <c r="E3764" s="27" t="s">
        <v>14</v>
      </c>
      <c r="F3764" s="27" t="s">
        <v>7504</v>
      </c>
      <c r="G3764" s="27" t="s">
        <v>464</v>
      </c>
      <c r="H3764" s="27" t="s">
        <v>18</v>
      </c>
      <c r="I3764" s="27" t="s">
        <v>19</v>
      </c>
      <c r="J3764" s="27" t="s">
        <v>19</v>
      </c>
      <c r="K3764" s="27">
        <v>1</v>
      </c>
      <c r="L3764" s="27">
        <v>10</v>
      </c>
      <c r="M3764" s="27">
        <v>200</v>
      </c>
      <c r="N3764" s="27">
        <v>3.2</v>
      </c>
      <c r="O3764" s="27">
        <v>2011</v>
      </c>
      <c r="P3764" s="27">
        <v>8</v>
      </c>
      <c r="Q3764" s="27">
        <v>18</v>
      </c>
      <c r="R3764" s="28">
        <f>DATE('Raw Data'!$O3764,'Raw Data'!$P3764,'Raw Data'!$Q3764)</f>
        <v>40773</v>
      </c>
      <c r="S3764" s="27" t="str">
        <f>CONCATENATE(MID('Raw Data'!$H3764,FIND("(",'Raw Data'!$H3764)+1,FIND(")",'Raw Data'!$H3764)-FIND("(",'Raw Data'!$H3764)-1),"",'Raw Data'!$M3764)</f>
        <v>Rs.200</v>
      </c>
      <c r="T3764" s="27">
        <f t="shared" si="58"/>
        <v>1</v>
      </c>
      <c r="U3764" s="29">
        <f>'Raw Data'!$M3764*'Raw Data'!$T3764</f>
        <v>200</v>
      </c>
    </row>
    <row r="3765" spans="1:21" x14ac:dyDescent="0.3">
      <c r="A3765" s="20">
        <v>1889</v>
      </c>
      <c r="B3765" s="27" t="s">
        <v>7505</v>
      </c>
      <c r="C3765" s="27">
        <v>1</v>
      </c>
      <c r="D3765" s="27" t="str">
        <f>VLOOKUP('Raw Data'!$C3765,'country description'!$A$2:$B$16,2,0)</f>
        <v>India</v>
      </c>
      <c r="E3765" s="27" t="s">
        <v>14</v>
      </c>
      <c r="F3765" s="27" t="s">
        <v>7506</v>
      </c>
      <c r="G3765" s="27" t="s">
        <v>7149</v>
      </c>
      <c r="H3765" s="27" t="s">
        <v>18</v>
      </c>
      <c r="I3765" s="27" t="s">
        <v>19</v>
      </c>
      <c r="J3765" s="27" t="s">
        <v>19</v>
      </c>
      <c r="K3765" s="27">
        <v>1</v>
      </c>
      <c r="L3765" s="27">
        <v>51</v>
      </c>
      <c r="M3765" s="27">
        <v>200</v>
      </c>
      <c r="N3765" s="27">
        <v>3.5</v>
      </c>
      <c r="O3765" s="27">
        <v>2016</v>
      </c>
      <c r="P3765" s="27">
        <v>8</v>
      </c>
      <c r="Q3765" s="27">
        <v>24</v>
      </c>
      <c r="R3765" s="28">
        <f>DATE('Raw Data'!$O3765,'Raw Data'!$P3765,'Raw Data'!$Q3765)</f>
        <v>42606</v>
      </c>
      <c r="S3765" s="27" t="str">
        <f>CONCATENATE(MID('Raw Data'!$H3765,FIND("(",'Raw Data'!$H3765)+1,FIND(")",'Raw Data'!$H3765)-FIND("(",'Raw Data'!$H3765)-1),"",'Raw Data'!$M3765)</f>
        <v>Rs.200</v>
      </c>
      <c r="T3765" s="27">
        <f t="shared" si="58"/>
        <v>1</v>
      </c>
      <c r="U3765" s="29">
        <f>'Raw Data'!$M3765*'Raw Data'!$T3765</f>
        <v>200</v>
      </c>
    </row>
    <row r="3766" spans="1:21" x14ac:dyDescent="0.3">
      <c r="A3766" s="20">
        <v>18333489</v>
      </c>
      <c r="B3766" s="27" t="s">
        <v>7507</v>
      </c>
      <c r="C3766" s="27">
        <v>1</v>
      </c>
      <c r="D3766" s="27" t="str">
        <f>VLOOKUP('Raw Data'!$C3766,'country description'!$A$2:$B$16,2,0)</f>
        <v>India</v>
      </c>
      <c r="E3766" s="27" t="s">
        <v>14</v>
      </c>
      <c r="F3766" s="27" t="s">
        <v>7508</v>
      </c>
      <c r="G3766" s="27" t="s">
        <v>6808</v>
      </c>
      <c r="H3766" s="27" t="s">
        <v>18</v>
      </c>
      <c r="I3766" s="27" t="s">
        <v>19</v>
      </c>
      <c r="J3766" s="27" t="s">
        <v>19</v>
      </c>
      <c r="K3766" s="27">
        <v>1</v>
      </c>
      <c r="L3766" s="27">
        <v>3</v>
      </c>
      <c r="M3766" s="27">
        <v>200</v>
      </c>
      <c r="N3766" s="27">
        <v>1</v>
      </c>
      <c r="O3766" s="27">
        <v>2017</v>
      </c>
      <c r="P3766" s="27">
        <v>8</v>
      </c>
      <c r="Q3766" s="27">
        <v>5</v>
      </c>
      <c r="R3766" s="28">
        <f>DATE('Raw Data'!$O3766,'Raw Data'!$P3766,'Raw Data'!$Q3766)</f>
        <v>42952</v>
      </c>
      <c r="S3766" s="27" t="str">
        <f>CONCATENATE(MID('Raw Data'!$H3766,FIND("(",'Raw Data'!$H3766)+1,FIND(")",'Raw Data'!$H3766)-FIND("(",'Raw Data'!$H3766)-1),"",'Raw Data'!$M3766)</f>
        <v>Rs.200</v>
      </c>
      <c r="T3766" s="27">
        <f t="shared" si="58"/>
        <v>1</v>
      </c>
      <c r="U3766" s="29">
        <f>'Raw Data'!$M3766*'Raw Data'!$T3766</f>
        <v>200</v>
      </c>
    </row>
    <row r="3767" spans="1:21" x14ac:dyDescent="0.3">
      <c r="A3767" s="20">
        <v>3158</v>
      </c>
      <c r="B3767" s="27" t="s">
        <v>7509</v>
      </c>
      <c r="C3767" s="27">
        <v>1</v>
      </c>
      <c r="D3767" s="27" t="str">
        <f>VLOOKUP('Raw Data'!$C3767,'country description'!$A$2:$B$16,2,0)</f>
        <v>India</v>
      </c>
      <c r="E3767" s="27" t="s">
        <v>14</v>
      </c>
      <c r="F3767" s="27" t="s">
        <v>1912</v>
      </c>
      <c r="G3767" s="27" t="s">
        <v>498</v>
      </c>
      <c r="H3767" s="27" t="s">
        <v>18</v>
      </c>
      <c r="I3767" s="27" t="s">
        <v>19</v>
      </c>
      <c r="J3767" s="27" t="s">
        <v>19</v>
      </c>
      <c r="K3767" s="27">
        <v>1</v>
      </c>
      <c r="L3767" s="27">
        <v>11</v>
      </c>
      <c r="M3767" s="27">
        <v>200</v>
      </c>
      <c r="N3767" s="27">
        <v>2.8</v>
      </c>
      <c r="O3767" s="27">
        <v>2010</v>
      </c>
      <c r="P3767" s="27">
        <v>8</v>
      </c>
      <c r="Q3767" s="27">
        <v>6</v>
      </c>
      <c r="R3767" s="28">
        <f>DATE('Raw Data'!$O3767,'Raw Data'!$P3767,'Raw Data'!$Q3767)</f>
        <v>40396</v>
      </c>
      <c r="S3767" s="27" t="str">
        <f>CONCATENATE(MID('Raw Data'!$H3767,FIND("(",'Raw Data'!$H3767)+1,FIND(")",'Raw Data'!$H3767)-FIND("(",'Raw Data'!$H3767)-1),"",'Raw Data'!$M3767)</f>
        <v>Rs.200</v>
      </c>
      <c r="T3767" s="27">
        <f t="shared" si="58"/>
        <v>1</v>
      </c>
      <c r="U3767" s="29">
        <f>'Raw Data'!$M3767*'Raw Data'!$T3767</f>
        <v>200</v>
      </c>
    </row>
    <row r="3768" spans="1:21" x14ac:dyDescent="0.3">
      <c r="A3768" s="20">
        <v>9887</v>
      </c>
      <c r="B3768" s="27" t="s">
        <v>939</v>
      </c>
      <c r="C3768" s="27">
        <v>1</v>
      </c>
      <c r="D3768" s="27" t="str">
        <f>VLOOKUP('Raw Data'!$C3768,'country description'!$A$2:$B$16,2,0)</f>
        <v>India</v>
      </c>
      <c r="E3768" s="27" t="s">
        <v>14</v>
      </c>
      <c r="F3768" s="27" t="s">
        <v>7510</v>
      </c>
      <c r="G3768" s="27" t="s">
        <v>6881</v>
      </c>
      <c r="H3768" s="27" t="s">
        <v>18</v>
      </c>
      <c r="I3768" s="27" t="s">
        <v>19</v>
      </c>
      <c r="J3768" s="27" t="s">
        <v>19</v>
      </c>
      <c r="K3768" s="27">
        <v>1</v>
      </c>
      <c r="L3768" s="27">
        <v>13</v>
      </c>
      <c r="M3768" s="27">
        <v>200</v>
      </c>
      <c r="N3768" s="27">
        <v>2.8</v>
      </c>
      <c r="O3768" s="27">
        <v>2013</v>
      </c>
      <c r="P3768" s="27">
        <v>8</v>
      </c>
      <c r="Q3768" s="27">
        <v>27</v>
      </c>
      <c r="R3768" s="28">
        <f>DATE('Raw Data'!$O3768,'Raw Data'!$P3768,'Raw Data'!$Q3768)</f>
        <v>41513</v>
      </c>
      <c r="S3768" s="27" t="str">
        <f>CONCATENATE(MID('Raw Data'!$H3768,FIND("(",'Raw Data'!$H3768)+1,FIND(")",'Raw Data'!$H3768)-FIND("(",'Raw Data'!$H3768)-1),"",'Raw Data'!$M3768)</f>
        <v>Rs.200</v>
      </c>
      <c r="T3768" s="27">
        <f t="shared" si="58"/>
        <v>1</v>
      </c>
      <c r="U3768" s="29">
        <f>'Raw Data'!$M3768*'Raw Data'!$T3768</f>
        <v>200</v>
      </c>
    </row>
    <row r="3769" spans="1:21" x14ac:dyDescent="0.3">
      <c r="A3769" s="20">
        <v>7589</v>
      </c>
      <c r="B3769" s="27" t="s">
        <v>7511</v>
      </c>
      <c r="C3769" s="27">
        <v>1</v>
      </c>
      <c r="D3769" s="27" t="str">
        <f>VLOOKUP('Raw Data'!$C3769,'country description'!$A$2:$B$16,2,0)</f>
        <v>India</v>
      </c>
      <c r="E3769" s="27" t="s">
        <v>14</v>
      </c>
      <c r="F3769" s="27" t="s">
        <v>7512</v>
      </c>
      <c r="G3769" s="27" t="s">
        <v>731</v>
      </c>
      <c r="H3769" s="27" t="s">
        <v>18</v>
      </c>
      <c r="I3769" s="27" t="s">
        <v>19</v>
      </c>
      <c r="J3769" s="27" t="s">
        <v>19</v>
      </c>
      <c r="K3769" s="27">
        <v>1</v>
      </c>
      <c r="L3769" s="27">
        <v>36</v>
      </c>
      <c r="M3769" s="27">
        <v>200</v>
      </c>
      <c r="N3769" s="27">
        <v>3.4</v>
      </c>
      <c r="O3769" s="27">
        <v>2017</v>
      </c>
      <c r="P3769" s="27">
        <v>8</v>
      </c>
      <c r="Q3769" s="27">
        <v>22</v>
      </c>
      <c r="R3769" s="28">
        <f>DATE('Raw Data'!$O3769,'Raw Data'!$P3769,'Raw Data'!$Q3769)</f>
        <v>42969</v>
      </c>
      <c r="S3769" s="27" t="str">
        <f>CONCATENATE(MID('Raw Data'!$H3769,FIND("(",'Raw Data'!$H3769)+1,FIND(")",'Raw Data'!$H3769)-FIND("(",'Raw Data'!$H3769)-1),"",'Raw Data'!$M3769)</f>
        <v>Rs.200</v>
      </c>
      <c r="T3769" s="27">
        <f t="shared" si="58"/>
        <v>1</v>
      </c>
      <c r="U3769" s="29">
        <f>'Raw Data'!$M3769*'Raw Data'!$T3769</f>
        <v>200</v>
      </c>
    </row>
    <row r="3770" spans="1:21" x14ac:dyDescent="0.3">
      <c r="A3770" s="20">
        <v>18359259</v>
      </c>
      <c r="B3770" s="27" t="s">
        <v>7513</v>
      </c>
      <c r="C3770" s="27">
        <v>1</v>
      </c>
      <c r="D3770" s="27" t="str">
        <f>VLOOKUP('Raw Data'!$C3770,'country description'!$A$2:$B$16,2,0)</f>
        <v>India</v>
      </c>
      <c r="E3770" s="27" t="s">
        <v>14</v>
      </c>
      <c r="F3770" s="27" t="s">
        <v>7514</v>
      </c>
      <c r="G3770" s="27" t="s">
        <v>595</v>
      </c>
      <c r="H3770" s="27" t="s">
        <v>18</v>
      </c>
      <c r="I3770" s="27" t="s">
        <v>19</v>
      </c>
      <c r="J3770" s="27" t="s">
        <v>24</v>
      </c>
      <c r="K3770" s="27">
        <v>1</v>
      </c>
      <c r="L3770" s="27">
        <v>30</v>
      </c>
      <c r="M3770" s="27">
        <v>200</v>
      </c>
      <c r="N3770" s="27">
        <v>3.6</v>
      </c>
      <c r="O3770" s="27">
        <v>2016</v>
      </c>
      <c r="P3770" s="27">
        <v>8</v>
      </c>
      <c r="Q3770" s="27">
        <v>17</v>
      </c>
      <c r="R3770" s="28">
        <f>DATE('Raw Data'!$O3770,'Raw Data'!$P3770,'Raw Data'!$Q3770)</f>
        <v>42599</v>
      </c>
      <c r="S3770" s="27" t="str">
        <f>CONCATENATE(MID('Raw Data'!$H3770,FIND("(",'Raw Data'!$H3770)+1,FIND(")",'Raw Data'!$H3770)-FIND("(",'Raw Data'!$H3770)-1),"",'Raw Data'!$M3770)</f>
        <v>Rs.200</v>
      </c>
      <c r="T3770" s="27">
        <f t="shared" si="58"/>
        <v>1</v>
      </c>
      <c r="U3770" s="29">
        <f>'Raw Data'!$M3770*'Raw Data'!$T3770</f>
        <v>200</v>
      </c>
    </row>
    <row r="3771" spans="1:21" x14ac:dyDescent="0.3">
      <c r="A3771" s="20">
        <v>300502</v>
      </c>
      <c r="B3771" s="27" t="s">
        <v>1130</v>
      </c>
      <c r="C3771" s="27">
        <v>1</v>
      </c>
      <c r="D3771" s="27" t="str">
        <f>VLOOKUP('Raw Data'!$C3771,'country description'!$A$2:$B$16,2,0)</f>
        <v>India</v>
      </c>
      <c r="E3771" s="27" t="s">
        <v>14</v>
      </c>
      <c r="F3771" s="27" t="s">
        <v>7515</v>
      </c>
      <c r="G3771" s="27" t="s">
        <v>464</v>
      </c>
      <c r="H3771" s="27" t="s">
        <v>18</v>
      </c>
      <c r="I3771" s="27" t="s">
        <v>19</v>
      </c>
      <c r="J3771" s="27" t="s">
        <v>19</v>
      </c>
      <c r="K3771" s="27">
        <v>1</v>
      </c>
      <c r="L3771" s="27">
        <v>14</v>
      </c>
      <c r="M3771" s="27">
        <v>200</v>
      </c>
      <c r="N3771" s="27">
        <v>3.2</v>
      </c>
      <c r="O3771" s="27">
        <v>2014</v>
      </c>
      <c r="P3771" s="27">
        <v>8</v>
      </c>
      <c r="Q3771" s="27">
        <v>1</v>
      </c>
      <c r="R3771" s="28">
        <f>DATE('Raw Data'!$O3771,'Raw Data'!$P3771,'Raw Data'!$Q3771)</f>
        <v>41852</v>
      </c>
      <c r="S3771" s="27" t="str">
        <f>CONCATENATE(MID('Raw Data'!$H3771,FIND("(",'Raw Data'!$H3771)+1,FIND(")",'Raw Data'!$H3771)-FIND("(",'Raw Data'!$H3771)-1),"",'Raw Data'!$M3771)</f>
        <v>Rs.200</v>
      </c>
      <c r="T3771" s="27">
        <f t="shared" si="58"/>
        <v>1</v>
      </c>
      <c r="U3771" s="29">
        <f>'Raw Data'!$M3771*'Raw Data'!$T3771</f>
        <v>200</v>
      </c>
    </row>
    <row r="3772" spans="1:21" x14ac:dyDescent="0.3">
      <c r="A3772" s="20">
        <v>18313115</v>
      </c>
      <c r="B3772" s="27" t="s">
        <v>7516</v>
      </c>
      <c r="C3772" s="27">
        <v>1</v>
      </c>
      <c r="D3772" s="27" t="str">
        <f>VLOOKUP('Raw Data'!$C3772,'country description'!$A$2:$B$16,2,0)</f>
        <v>India</v>
      </c>
      <c r="E3772" s="27" t="s">
        <v>14</v>
      </c>
      <c r="F3772" s="27" t="s">
        <v>7517</v>
      </c>
      <c r="G3772" s="27" t="s">
        <v>6808</v>
      </c>
      <c r="H3772" s="27" t="s">
        <v>18</v>
      </c>
      <c r="I3772" s="27" t="s">
        <v>19</v>
      </c>
      <c r="J3772" s="27" t="s">
        <v>19</v>
      </c>
      <c r="K3772" s="27">
        <v>1</v>
      </c>
      <c r="L3772" s="27">
        <v>10</v>
      </c>
      <c r="M3772" s="27">
        <v>200</v>
      </c>
      <c r="N3772" s="27">
        <v>3.2</v>
      </c>
      <c r="O3772" s="27">
        <v>2016</v>
      </c>
      <c r="P3772" s="27">
        <v>8</v>
      </c>
      <c r="Q3772" s="27">
        <v>16</v>
      </c>
      <c r="R3772" s="28">
        <f>DATE('Raw Data'!$O3772,'Raw Data'!$P3772,'Raw Data'!$Q3772)</f>
        <v>42598</v>
      </c>
      <c r="S3772" s="27" t="str">
        <f>CONCATENATE(MID('Raw Data'!$H3772,FIND("(",'Raw Data'!$H3772)+1,FIND(")",'Raw Data'!$H3772)-FIND("(",'Raw Data'!$H3772)-1),"",'Raw Data'!$M3772)</f>
        <v>Rs.200</v>
      </c>
      <c r="T3772" s="27">
        <f t="shared" si="58"/>
        <v>1</v>
      </c>
      <c r="U3772" s="29">
        <f>'Raw Data'!$M3772*'Raw Data'!$T3772</f>
        <v>200</v>
      </c>
    </row>
    <row r="3773" spans="1:21" x14ac:dyDescent="0.3">
      <c r="A3773" s="20">
        <v>7889</v>
      </c>
      <c r="B3773" s="27" t="s">
        <v>7518</v>
      </c>
      <c r="C3773" s="27">
        <v>1</v>
      </c>
      <c r="D3773" s="27" t="str">
        <f>VLOOKUP('Raw Data'!$C3773,'country description'!$A$2:$B$16,2,0)</f>
        <v>India</v>
      </c>
      <c r="E3773" s="27" t="s">
        <v>14</v>
      </c>
      <c r="F3773" s="27" t="s">
        <v>7519</v>
      </c>
      <c r="G3773" s="27" t="s">
        <v>3878</v>
      </c>
      <c r="H3773" s="27" t="s">
        <v>18</v>
      </c>
      <c r="I3773" s="27" t="s">
        <v>19</v>
      </c>
      <c r="J3773" s="27" t="s">
        <v>19</v>
      </c>
      <c r="K3773" s="27">
        <v>1</v>
      </c>
      <c r="L3773" s="27">
        <v>16</v>
      </c>
      <c r="M3773" s="27">
        <v>200</v>
      </c>
      <c r="N3773" s="27">
        <v>3.1</v>
      </c>
      <c r="O3773" s="27">
        <v>2014</v>
      </c>
      <c r="P3773" s="27">
        <v>8</v>
      </c>
      <c r="Q3773" s="27">
        <v>2</v>
      </c>
      <c r="R3773" s="28">
        <f>DATE('Raw Data'!$O3773,'Raw Data'!$P3773,'Raw Data'!$Q3773)</f>
        <v>41853</v>
      </c>
      <c r="S3773" s="27" t="str">
        <f>CONCATENATE(MID('Raw Data'!$H3773,FIND("(",'Raw Data'!$H3773)+1,FIND(")",'Raw Data'!$H3773)-FIND("(",'Raw Data'!$H3773)-1),"",'Raw Data'!$M3773)</f>
        <v>Rs.200</v>
      </c>
      <c r="T3773" s="27">
        <f t="shared" si="58"/>
        <v>1</v>
      </c>
      <c r="U3773" s="29">
        <f>'Raw Data'!$M3773*'Raw Data'!$T3773</f>
        <v>200</v>
      </c>
    </row>
    <row r="3774" spans="1:21" x14ac:dyDescent="0.3">
      <c r="A3774" s="20">
        <v>3338</v>
      </c>
      <c r="B3774" s="27" t="s">
        <v>7520</v>
      </c>
      <c r="C3774" s="27">
        <v>1</v>
      </c>
      <c r="D3774" s="27" t="str">
        <f>VLOOKUP('Raw Data'!$C3774,'country description'!$A$2:$B$16,2,0)</f>
        <v>India</v>
      </c>
      <c r="E3774" s="27" t="s">
        <v>14</v>
      </c>
      <c r="F3774" s="27" t="s">
        <v>7521</v>
      </c>
      <c r="G3774" s="27" t="s">
        <v>424</v>
      </c>
      <c r="H3774" s="27" t="s">
        <v>18</v>
      </c>
      <c r="I3774" s="27" t="s">
        <v>19</v>
      </c>
      <c r="J3774" s="27" t="s">
        <v>19</v>
      </c>
      <c r="K3774" s="27">
        <v>1</v>
      </c>
      <c r="L3774" s="27">
        <v>352</v>
      </c>
      <c r="M3774" s="27">
        <v>200</v>
      </c>
      <c r="N3774" s="27">
        <v>4.0999999999999996</v>
      </c>
      <c r="O3774" s="27">
        <v>2018</v>
      </c>
      <c r="P3774" s="27">
        <v>8</v>
      </c>
      <c r="Q3774" s="27">
        <v>16</v>
      </c>
      <c r="R3774" s="28">
        <f>DATE('Raw Data'!$O3774,'Raw Data'!$P3774,'Raw Data'!$Q3774)</f>
        <v>43328</v>
      </c>
      <c r="S3774" s="27" t="str">
        <f>CONCATENATE(MID('Raw Data'!$H3774,FIND("(",'Raw Data'!$H3774)+1,FIND(")",'Raw Data'!$H3774)-FIND("(",'Raw Data'!$H3774)-1),"",'Raw Data'!$M3774)</f>
        <v>Rs.200</v>
      </c>
      <c r="T3774" s="27">
        <f t="shared" si="58"/>
        <v>1</v>
      </c>
      <c r="U3774" s="29">
        <f>'Raw Data'!$M3774*'Raw Data'!$T3774</f>
        <v>200</v>
      </c>
    </row>
    <row r="3775" spans="1:21" x14ac:dyDescent="0.3">
      <c r="A3775" s="20">
        <v>7526</v>
      </c>
      <c r="B3775" s="27" t="s">
        <v>7522</v>
      </c>
      <c r="C3775" s="27">
        <v>1</v>
      </c>
      <c r="D3775" s="27" t="str">
        <f>VLOOKUP('Raw Data'!$C3775,'country description'!$A$2:$B$16,2,0)</f>
        <v>India</v>
      </c>
      <c r="E3775" s="27" t="s">
        <v>14</v>
      </c>
      <c r="F3775" s="27" t="s">
        <v>7523</v>
      </c>
      <c r="G3775" s="27" t="s">
        <v>671</v>
      </c>
      <c r="H3775" s="27" t="s">
        <v>18</v>
      </c>
      <c r="I3775" s="27" t="s">
        <v>19</v>
      </c>
      <c r="J3775" s="27" t="s">
        <v>19</v>
      </c>
      <c r="K3775" s="27">
        <v>1</v>
      </c>
      <c r="L3775" s="27">
        <v>100</v>
      </c>
      <c r="M3775" s="27">
        <v>200</v>
      </c>
      <c r="N3775" s="27">
        <v>3.8</v>
      </c>
      <c r="O3775" s="27">
        <v>2016</v>
      </c>
      <c r="P3775" s="27">
        <v>8</v>
      </c>
      <c r="Q3775" s="27">
        <v>9</v>
      </c>
      <c r="R3775" s="28">
        <f>DATE('Raw Data'!$O3775,'Raw Data'!$P3775,'Raw Data'!$Q3775)</f>
        <v>42591</v>
      </c>
      <c r="S3775" s="27" t="str">
        <f>CONCATENATE(MID('Raw Data'!$H3775,FIND("(",'Raw Data'!$H3775)+1,FIND(")",'Raw Data'!$H3775)-FIND("(",'Raw Data'!$H3775)-1),"",'Raw Data'!$M3775)</f>
        <v>Rs.200</v>
      </c>
      <c r="T3775" s="27">
        <f t="shared" si="58"/>
        <v>1</v>
      </c>
      <c r="U3775" s="29">
        <f>'Raw Data'!$M3775*'Raw Data'!$T3775</f>
        <v>200</v>
      </c>
    </row>
    <row r="3776" spans="1:21" x14ac:dyDescent="0.3">
      <c r="A3776" s="20">
        <v>7861</v>
      </c>
      <c r="B3776" s="27" t="s">
        <v>7524</v>
      </c>
      <c r="C3776" s="27">
        <v>1</v>
      </c>
      <c r="D3776" s="27" t="str">
        <f>VLOOKUP('Raw Data'!$C3776,'country description'!$A$2:$B$16,2,0)</f>
        <v>India</v>
      </c>
      <c r="E3776" s="27" t="s">
        <v>14</v>
      </c>
      <c r="F3776" s="27" t="s">
        <v>7525</v>
      </c>
      <c r="G3776" s="27" t="s">
        <v>464</v>
      </c>
      <c r="H3776" s="27" t="s">
        <v>18</v>
      </c>
      <c r="I3776" s="27" t="s">
        <v>19</v>
      </c>
      <c r="J3776" s="27" t="s">
        <v>19</v>
      </c>
      <c r="K3776" s="27">
        <v>1</v>
      </c>
      <c r="L3776" s="27">
        <v>70</v>
      </c>
      <c r="M3776" s="27">
        <v>200</v>
      </c>
      <c r="N3776" s="27">
        <v>3.5</v>
      </c>
      <c r="O3776" s="27">
        <v>2016</v>
      </c>
      <c r="P3776" s="27">
        <v>8</v>
      </c>
      <c r="Q3776" s="27">
        <v>19</v>
      </c>
      <c r="R3776" s="28">
        <f>DATE('Raw Data'!$O3776,'Raw Data'!$P3776,'Raw Data'!$Q3776)</f>
        <v>42601</v>
      </c>
      <c r="S3776" s="27" t="str">
        <f>CONCATENATE(MID('Raw Data'!$H3776,FIND("(",'Raw Data'!$H3776)+1,FIND(")",'Raw Data'!$H3776)-FIND("(",'Raw Data'!$H3776)-1),"",'Raw Data'!$M3776)</f>
        <v>Rs.200</v>
      </c>
      <c r="T3776" s="27">
        <f t="shared" si="58"/>
        <v>1</v>
      </c>
      <c r="U3776" s="29">
        <f>'Raw Data'!$M3776*'Raw Data'!$T3776</f>
        <v>200</v>
      </c>
    </row>
    <row r="3777" spans="1:21" x14ac:dyDescent="0.3">
      <c r="A3777" s="20">
        <v>305298</v>
      </c>
      <c r="B3777" s="27" t="s">
        <v>7526</v>
      </c>
      <c r="C3777" s="27">
        <v>1</v>
      </c>
      <c r="D3777" s="27" t="str">
        <f>VLOOKUP('Raw Data'!$C3777,'country description'!$A$2:$B$16,2,0)</f>
        <v>India</v>
      </c>
      <c r="E3777" s="27" t="s">
        <v>14</v>
      </c>
      <c r="F3777" s="27" t="s">
        <v>7527</v>
      </c>
      <c r="G3777" s="27" t="s">
        <v>671</v>
      </c>
      <c r="H3777" s="27" t="s">
        <v>18</v>
      </c>
      <c r="I3777" s="27" t="s">
        <v>19</v>
      </c>
      <c r="J3777" s="27" t="s">
        <v>19</v>
      </c>
      <c r="K3777" s="27">
        <v>1</v>
      </c>
      <c r="L3777" s="27">
        <v>8</v>
      </c>
      <c r="M3777" s="27">
        <v>200</v>
      </c>
      <c r="N3777" s="27">
        <v>2.8</v>
      </c>
      <c r="O3777" s="27">
        <v>2010</v>
      </c>
      <c r="P3777" s="27">
        <v>8</v>
      </c>
      <c r="Q3777" s="27">
        <v>3</v>
      </c>
      <c r="R3777" s="28">
        <f>DATE('Raw Data'!$O3777,'Raw Data'!$P3777,'Raw Data'!$Q3777)</f>
        <v>40393</v>
      </c>
      <c r="S3777" s="27" t="str">
        <f>CONCATENATE(MID('Raw Data'!$H3777,FIND("(",'Raw Data'!$H3777)+1,FIND(")",'Raw Data'!$H3777)-FIND("(",'Raw Data'!$H3777)-1),"",'Raw Data'!$M3777)</f>
        <v>Rs.200</v>
      </c>
      <c r="T3777" s="27">
        <f t="shared" si="58"/>
        <v>1</v>
      </c>
      <c r="U3777" s="29">
        <f>'Raw Data'!$M3777*'Raw Data'!$T3777</f>
        <v>200</v>
      </c>
    </row>
    <row r="3778" spans="1:21" x14ac:dyDescent="0.3">
      <c r="A3778" s="20">
        <v>18346857</v>
      </c>
      <c r="B3778" s="27" t="s">
        <v>7528</v>
      </c>
      <c r="C3778" s="27">
        <v>1</v>
      </c>
      <c r="D3778" s="27" t="str">
        <f>VLOOKUP('Raw Data'!$C3778,'country description'!$A$2:$B$16,2,0)</f>
        <v>India</v>
      </c>
      <c r="E3778" s="27" t="s">
        <v>14</v>
      </c>
      <c r="F3778" s="27" t="s">
        <v>7529</v>
      </c>
      <c r="G3778" s="27" t="s">
        <v>424</v>
      </c>
      <c r="H3778" s="27" t="s">
        <v>18</v>
      </c>
      <c r="I3778" s="27" t="s">
        <v>19</v>
      </c>
      <c r="J3778" s="27" t="s">
        <v>19</v>
      </c>
      <c r="K3778" s="27">
        <v>1</v>
      </c>
      <c r="L3778" s="27">
        <v>8</v>
      </c>
      <c r="M3778" s="27">
        <v>200</v>
      </c>
      <c r="N3778" s="27">
        <v>3.1</v>
      </c>
      <c r="O3778" s="27">
        <v>2010</v>
      </c>
      <c r="P3778" s="27">
        <v>8</v>
      </c>
      <c r="Q3778" s="27">
        <v>2</v>
      </c>
      <c r="R3778" s="28">
        <f>DATE('Raw Data'!$O3778,'Raw Data'!$P3778,'Raw Data'!$Q3778)</f>
        <v>40392</v>
      </c>
      <c r="S3778" s="27" t="str">
        <f>CONCATENATE(MID('Raw Data'!$H3778,FIND("(",'Raw Data'!$H3778)+1,FIND(")",'Raw Data'!$H3778)-FIND("(",'Raw Data'!$H3778)-1),"",'Raw Data'!$M3778)</f>
        <v>Rs.200</v>
      </c>
      <c r="T3778" s="27">
        <f t="shared" ref="T3778:T3841" si="59">VLOOKUP(D3778,$Y$4:$Z$18,2,0)</f>
        <v>1</v>
      </c>
      <c r="U3778" s="29">
        <f>'Raw Data'!$M3778*'Raw Data'!$T3778</f>
        <v>200</v>
      </c>
    </row>
    <row r="3779" spans="1:21" x14ac:dyDescent="0.3">
      <c r="A3779" s="20">
        <v>18376492</v>
      </c>
      <c r="B3779" s="27" t="s">
        <v>7530</v>
      </c>
      <c r="C3779" s="27">
        <v>1</v>
      </c>
      <c r="D3779" s="27" t="str">
        <f>VLOOKUP('Raw Data'!$C3779,'country description'!$A$2:$B$16,2,0)</f>
        <v>India</v>
      </c>
      <c r="E3779" s="27" t="s">
        <v>14</v>
      </c>
      <c r="F3779" s="27" t="s">
        <v>7531</v>
      </c>
      <c r="G3779" s="27" t="s">
        <v>464</v>
      </c>
      <c r="H3779" s="27" t="s">
        <v>18</v>
      </c>
      <c r="I3779" s="27" t="s">
        <v>19</v>
      </c>
      <c r="J3779" s="27" t="s">
        <v>19</v>
      </c>
      <c r="K3779" s="27">
        <v>1</v>
      </c>
      <c r="L3779" s="27">
        <v>2</v>
      </c>
      <c r="M3779" s="27">
        <v>200</v>
      </c>
      <c r="N3779" s="27">
        <v>1</v>
      </c>
      <c r="O3779" s="27">
        <v>2010</v>
      </c>
      <c r="P3779" s="27">
        <v>8</v>
      </c>
      <c r="Q3779" s="27">
        <v>14</v>
      </c>
      <c r="R3779" s="28">
        <f>DATE('Raw Data'!$O3779,'Raw Data'!$P3779,'Raw Data'!$Q3779)</f>
        <v>40404</v>
      </c>
      <c r="S3779" s="27" t="str">
        <f>CONCATENATE(MID('Raw Data'!$H3779,FIND("(",'Raw Data'!$H3779)+1,FIND(")",'Raw Data'!$H3779)-FIND("(",'Raw Data'!$H3779)-1),"",'Raw Data'!$M3779)</f>
        <v>Rs.200</v>
      </c>
      <c r="T3779" s="27">
        <f t="shared" si="59"/>
        <v>1</v>
      </c>
      <c r="U3779" s="29">
        <f>'Raw Data'!$M3779*'Raw Data'!$T3779</f>
        <v>200</v>
      </c>
    </row>
    <row r="3780" spans="1:21" x14ac:dyDescent="0.3">
      <c r="A3780" s="20">
        <v>300911</v>
      </c>
      <c r="B3780" s="27" t="s">
        <v>1130</v>
      </c>
      <c r="C3780" s="27">
        <v>1</v>
      </c>
      <c r="D3780" s="27" t="str">
        <f>VLOOKUP('Raw Data'!$C3780,'country description'!$A$2:$B$16,2,0)</f>
        <v>India</v>
      </c>
      <c r="E3780" s="27" t="s">
        <v>14</v>
      </c>
      <c r="F3780" s="27" t="s">
        <v>7532</v>
      </c>
      <c r="G3780" s="27" t="s">
        <v>464</v>
      </c>
      <c r="H3780" s="27" t="s">
        <v>18</v>
      </c>
      <c r="I3780" s="27" t="s">
        <v>19</v>
      </c>
      <c r="J3780" s="27" t="s">
        <v>19</v>
      </c>
      <c r="K3780" s="27">
        <v>1</v>
      </c>
      <c r="L3780" s="27">
        <v>15</v>
      </c>
      <c r="M3780" s="27">
        <v>200</v>
      </c>
      <c r="N3780" s="27">
        <v>3.2</v>
      </c>
      <c r="O3780" s="27">
        <v>2013</v>
      </c>
      <c r="P3780" s="27">
        <v>8</v>
      </c>
      <c r="Q3780" s="27">
        <v>8</v>
      </c>
      <c r="R3780" s="28">
        <f>DATE('Raw Data'!$O3780,'Raw Data'!$P3780,'Raw Data'!$Q3780)</f>
        <v>41494</v>
      </c>
      <c r="S3780" s="27" t="str">
        <f>CONCATENATE(MID('Raw Data'!$H3780,FIND("(",'Raw Data'!$H3780)+1,FIND(")",'Raw Data'!$H3780)-FIND("(",'Raw Data'!$H3780)-1),"",'Raw Data'!$M3780)</f>
        <v>Rs.200</v>
      </c>
      <c r="T3780" s="27">
        <f t="shared" si="59"/>
        <v>1</v>
      </c>
      <c r="U3780" s="29">
        <f>'Raw Data'!$M3780*'Raw Data'!$T3780</f>
        <v>200</v>
      </c>
    </row>
    <row r="3781" spans="1:21" x14ac:dyDescent="0.3">
      <c r="A3781" s="20">
        <v>302685</v>
      </c>
      <c r="B3781" s="27" t="s">
        <v>7533</v>
      </c>
      <c r="C3781" s="27">
        <v>1</v>
      </c>
      <c r="D3781" s="27" t="str">
        <f>VLOOKUP('Raw Data'!$C3781,'country description'!$A$2:$B$16,2,0)</f>
        <v>India</v>
      </c>
      <c r="E3781" s="27" t="s">
        <v>14</v>
      </c>
      <c r="F3781" s="27" t="s">
        <v>7534</v>
      </c>
      <c r="G3781" s="27" t="s">
        <v>7535</v>
      </c>
      <c r="H3781" s="27" t="s">
        <v>18</v>
      </c>
      <c r="I3781" s="27" t="s">
        <v>19</v>
      </c>
      <c r="J3781" s="27" t="s">
        <v>19</v>
      </c>
      <c r="K3781" s="27">
        <v>1</v>
      </c>
      <c r="L3781" s="27">
        <v>11</v>
      </c>
      <c r="M3781" s="27">
        <v>200</v>
      </c>
      <c r="N3781" s="27">
        <v>2.8</v>
      </c>
      <c r="O3781" s="27">
        <v>2013</v>
      </c>
      <c r="P3781" s="27">
        <v>8</v>
      </c>
      <c r="Q3781" s="27">
        <v>4</v>
      </c>
      <c r="R3781" s="28">
        <f>DATE('Raw Data'!$O3781,'Raw Data'!$P3781,'Raw Data'!$Q3781)</f>
        <v>41490</v>
      </c>
      <c r="S3781" s="27" t="str">
        <f>CONCATENATE(MID('Raw Data'!$H3781,FIND("(",'Raw Data'!$H3781)+1,FIND(")",'Raw Data'!$H3781)-FIND("(",'Raw Data'!$H3781)-1),"",'Raw Data'!$M3781)</f>
        <v>Rs.200</v>
      </c>
      <c r="T3781" s="27">
        <f t="shared" si="59"/>
        <v>1</v>
      </c>
      <c r="U3781" s="29">
        <f>'Raw Data'!$M3781*'Raw Data'!$T3781</f>
        <v>200</v>
      </c>
    </row>
    <row r="3782" spans="1:21" x14ac:dyDescent="0.3">
      <c r="A3782" s="20">
        <v>18391581</v>
      </c>
      <c r="B3782" s="27" t="s">
        <v>1426</v>
      </c>
      <c r="C3782" s="27">
        <v>1</v>
      </c>
      <c r="D3782" s="27" t="str">
        <f>VLOOKUP('Raw Data'!$C3782,'country description'!$A$2:$B$16,2,0)</f>
        <v>India</v>
      </c>
      <c r="E3782" s="27" t="s">
        <v>14</v>
      </c>
      <c r="F3782" s="27" t="s">
        <v>7536</v>
      </c>
      <c r="G3782" s="27" t="s">
        <v>1428</v>
      </c>
      <c r="H3782" s="27" t="s">
        <v>18</v>
      </c>
      <c r="I3782" s="27" t="s">
        <v>19</v>
      </c>
      <c r="J3782" s="27" t="s">
        <v>19</v>
      </c>
      <c r="K3782" s="27">
        <v>1</v>
      </c>
      <c r="L3782" s="27">
        <v>8</v>
      </c>
      <c r="M3782" s="27">
        <v>200</v>
      </c>
      <c r="N3782" s="27">
        <v>3.1</v>
      </c>
      <c r="O3782" s="27">
        <v>2011</v>
      </c>
      <c r="P3782" s="27">
        <v>8</v>
      </c>
      <c r="Q3782" s="27">
        <v>28</v>
      </c>
      <c r="R3782" s="28">
        <f>DATE('Raw Data'!$O3782,'Raw Data'!$P3782,'Raw Data'!$Q3782)</f>
        <v>40783</v>
      </c>
      <c r="S3782" s="27" t="str">
        <f>CONCATENATE(MID('Raw Data'!$H3782,FIND("(",'Raw Data'!$H3782)+1,FIND(")",'Raw Data'!$H3782)-FIND("(",'Raw Data'!$H3782)-1),"",'Raw Data'!$M3782)</f>
        <v>Rs.200</v>
      </c>
      <c r="T3782" s="27">
        <f t="shared" si="59"/>
        <v>1</v>
      </c>
      <c r="U3782" s="29">
        <f>'Raw Data'!$M3782*'Raw Data'!$T3782</f>
        <v>200</v>
      </c>
    </row>
    <row r="3783" spans="1:21" x14ac:dyDescent="0.3">
      <c r="A3783" s="20">
        <v>308991</v>
      </c>
      <c r="B3783" s="27" t="s">
        <v>7537</v>
      </c>
      <c r="C3783" s="27">
        <v>1</v>
      </c>
      <c r="D3783" s="27" t="str">
        <f>VLOOKUP('Raw Data'!$C3783,'country description'!$A$2:$B$16,2,0)</f>
        <v>India</v>
      </c>
      <c r="E3783" s="27" t="s">
        <v>14</v>
      </c>
      <c r="F3783" s="27" t="s">
        <v>7536</v>
      </c>
      <c r="G3783" s="27" t="s">
        <v>727</v>
      </c>
      <c r="H3783" s="27" t="s">
        <v>18</v>
      </c>
      <c r="I3783" s="27" t="s">
        <v>19</v>
      </c>
      <c r="J3783" s="27" t="s">
        <v>19</v>
      </c>
      <c r="K3783" s="27">
        <v>1</v>
      </c>
      <c r="L3783" s="27">
        <v>18</v>
      </c>
      <c r="M3783" s="27">
        <v>200</v>
      </c>
      <c r="N3783" s="27">
        <v>3.3</v>
      </c>
      <c r="O3783" s="27">
        <v>2015</v>
      </c>
      <c r="P3783" s="27">
        <v>8</v>
      </c>
      <c r="Q3783" s="27">
        <v>14</v>
      </c>
      <c r="R3783" s="28">
        <f>DATE('Raw Data'!$O3783,'Raw Data'!$P3783,'Raw Data'!$Q3783)</f>
        <v>42230</v>
      </c>
      <c r="S3783" s="27" t="str">
        <f>CONCATENATE(MID('Raw Data'!$H3783,FIND("(",'Raw Data'!$H3783)+1,FIND(")",'Raw Data'!$H3783)-FIND("(",'Raw Data'!$H3783)-1),"",'Raw Data'!$M3783)</f>
        <v>Rs.200</v>
      </c>
      <c r="T3783" s="27">
        <f t="shared" si="59"/>
        <v>1</v>
      </c>
      <c r="U3783" s="29">
        <f>'Raw Data'!$M3783*'Raw Data'!$T3783</f>
        <v>200</v>
      </c>
    </row>
    <row r="3784" spans="1:21" x14ac:dyDescent="0.3">
      <c r="A3784" s="20">
        <v>302046</v>
      </c>
      <c r="B3784" s="27" t="s">
        <v>7538</v>
      </c>
      <c r="C3784" s="27">
        <v>1</v>
      </c>
      <c r="D3784" s="27" t="str">
        <f>VLOOKUP('Raw Data'!$C3784,'country description'!$A$2:$B$16,2,0)</f>
        <v>India</v>
      </c>
      <c r="E3784" s="27" t="s">
        <v>14</v>
      </c>
      <c r="F3784" s="27" t="s">
        <v>7539</v>
      </c>
      <c r="G3784" s="27" t="s">
        <v>467</v>
      </c>
      <c r="H3784" s="27" t="s">
        <v>18</v>
      </c>
      <c r="I3784" s="27" t="s">
        <v>19</v>
      </c>
      <c r="J3784" s="27" t="s">
        <v>19</v>
      </c>
      <c r="K3784" s="27">
        <v>1</v>
      </c>
      <c r="L3784" s="27">
        <v>1</v>
      </c>
      <c r="M3784" s="27">
        <v>200</v>
      </c>
      <c r="N3784" s="27">
        <v>1</v>
      </c>
      <c r="O3784" s="27">
        <v>2014</v>
      </c>
      <c r="P3784" s="27">
        <v>8</v>
      </c>
      <c r="Q3784" s="27">
        <v>23</v>
      </c>
      <c r="R3784" s="28">
        <f>DATE('Raw Data'!$O3784,'Raw Data'!$P3784,'Raw Data'!$Q3784)</f>
        <v>41874</v>
      </c>
      <c r="S3784" s="27" t="str">
        <f>CONCATENATE(MID('Raw Data'!$H3784,FIND("(",'Raw Data'!$H3784)+1,FIND(")",'Raw Data'!$H3784)-FIND("(",'Raw Data'!$H3784)-1),"",'Raw Data'!$M3784)</f>
        <v>Rs.200</v>
      </c>
      <c r="T3784" s="27">
        <f t="shared" si="59"/>
        <v>1</v>
      </c>
      <c r="U3784" s="29">
        <f>'Raw Data'!$M3784*'Raw Data'!$T3784</f>
        <v>200</v>
      </c>
    </row>
    <row r="3785" spans="1:21" x14ac:dyDescent="0.3">
      <c r="A3785" s="20">
        <v>18468651</v>
      </c>
      <c r="B3785" s="27" t="s">
        <v>7513</v>
      </c>
      <c r="C3785" s="27">
        <v>1</v>
      </c>
      <c r="D3785" s="27" t="str">
        <f>VLOOKUP('Raw Data'!$C3785,'country description'!$A$2:$B$16,2,0)</f>
        <v>India</v>
      </c>
      <c r="E3785" s="27" t="s">
        <v>14</v>
      </c>
      <c r="F3785" s="27" t="s">
        <v>7540</v>
      </c>
      <c r="G3785" s="27" t="s">
        <v>727</v>
      </c>
      <c r="H3785" s="27" t="s">
        <v>18</v>
      </c>
      <c r="I3785" s="27" t="s">
        <v>19</v>
      </c>
      <c r="J3785" s="27" t="s">
        <v>24</v>
      </c>
      <c r="K3785" s="27">
        <v>1</v>
      </c>
      <c r="L3785" s="27">
        <v>7</v>
      </c>
      <c r="M3785" s="27">
        <v>200</v>
      </c>
      <c r="N3785" s="27">
        <v>2.8</v>
      </c>
      <c r="O3785" s="27">
        <v>2015</v>
      </c>
      <c r="P3785" s="27">
        <v>8</v>
      </c>
      <c r="Q3785" s="27">
        <v>25</v>
      </c>
      <c r="R3785" s="28">
        <f>DATE('Raw Data'!$O3785,'Raw Data'!$P3785,'Raw Data'!$Q3785)</f>
        <v>42241</v>
      </c>
      <c r="S3785" s="27" t="str">
        <f>CONCATENATE(MID('Raw Data'!$H3785,FIND("(",'Raw Data'!$H3785)+1,FIND(")",'Raw Data'!$H3785)-FIND("(",'Raw Data'!$H3785)-1),"",'Raw Data'!$M3785)</f>
        <v>Rs.200</v>
      </c>
      <c r="T3785" s="27">
        <f t="shared" si="59"/>
        <v>1</v>
      </c>
      <c r="U3785" s="29">
        <f>'Raw Data'!$M3785*'Raw Data'!$T3785</f>
        <v>200</v>
      </c>
    </row>
    <row r="3786" spans="1:21" x14ac:dyDescent="0.3">
      <c r="A3786" s="20">
        <v>18287389</v>
      </c>
      <c r="B3786" s="27" t="s">
        <v>7541</v>
      </c>
      <c r="C3786" s="27">
        <v>1</v>
      </c>
      <c r="D3786" s="27" t="str">
        <f>VLOOKUP('Raw Data'!$C3786,'country description'!$A$2:$B$16,2,0)</f>
        <v>India</v>
      </c>
      <c r="E3786" s="27" t="s">
        <v>14</v>
      </c>
      <c r="F3786" s="27" t="s">
        <v>7542</v>
      </c>
      <c r="G3786" s="27" t="s">
        <v>601</v>
      </c>
      <c r="H3786" s="27" t="s">
        <v>18</v>
      </c>
      <c r="I3786" s="27" t="s">
        <v>19</v>
      </c>
      <c r="J3786" s="27" t="s">
        <v>19</v>
      </c>
      <c r="K3786" s="27">
        <v>1</v>
      </c>
      <c r="L3786" s="27">
        <v>15</v>
      </c>
      <c r="M3786" s="27">
        <v>200</v>
      </c>
      <c r="N3786" s="27">
        <v>3.4</v>
      </c>
      <c r="O3786" s="27">
        <v>2011</v>
      </c>
      <c r="P3786" s="27">
        <v>8</v>
      </c>
      <c r="Q3786" s="27">
        <v>2</v>
      </c>
      <c r="R3786" s="28">
        <f>DATE('Raw Data'!$O3786,'Raw Data'!$P3786,'Raw Data'!$Q3786)</f>
        <v>40757</v>
      </c>
      <c r="S3786" s="27" t="str">
        <f>CONCATENATE(MID('Raw Data'!$H3786,FIND("(",'Raw Data'!$H3786)+1,FIND(")",'Raw Data'!$H3786)-FIND("(",'Raw Data'!$H3786)-1),"",'Raw Data'!$M3786)</f>
        <v>Rs.200</v>
      </c>
      <c r="T3786" s="27">
        <f t="shared" si="59"/>
        <v>1</v>
      </c>
      <c r="U3786" s="29">
        <f>'Raw Data'!$M3786*'Raw Data'!$T3786</f>
        <v>200</v>
      </c>
    </row>
    <row r="3787" spans="1:21" x14ac:dyDescent="0.3">
      <c r="A3787" s="20">
        <v>18037814</v>
      </c>
      <c r="B3787" s="27" t="s">
        <v>7543</v>
      </c>
      <c r="C3787" s="27">
        <v>1</v>
      </c>
      <c r="D3787" s="27" t="str">
        <f>VLOOKUP('Raw Data'!$C3787,'country description'!$A$2:$B$16,2,0)</f>
        <v>India</v>
      </c>
      <c r="E3787" s="27" t="s">
        <v>14</v>
      </c>
      <c r="F3787" s="27" t="s">
        <v>7544</v>
      </c>
      <c r="G3787" s="27" t="s">
        <v>749</v>
      </c>
      <c r="H3787" s="27" t="s">
        <v>18</v>
      </c>
      <c r="I3787" s="27" t="s">
        <v>19</v>
      </c>
      <c r="J3787" s="27" t="s">
        <v>19</v>
      </c>
      <c r="K3787" s="27">
        <v>1</v>
      </c>
      <c r="L3787" s="27">
        <v>4</v>
      </c>
      <c r="M3787" s="27">
        <v>200</v>
      </c>
      <c r="N3787" s="27">
        <v>3</v>
      </c>
      <c r="O3787" s="27">
        <v>2014</v>
      </c>
      <c r="P3787" s="27">
        <v>8</v>
      </c>
      <c r="Q3787" s="27">
        <v>1</v>
      </c>
      <c r="R3787" s="28">
        <f>DATE('Raw Data'!$O3787,'Raw Data'!$P3787,'Raw Data'!$Q3787)</f>
        <v>41852</v>
      </c>
      <c r="S3787" s="27" t="str">
        <f>CONCATENATE(MID('Raw Data'!$H3787,FIND("(",'Raw Data'!$H3787)+1,FIND(")",'Raw Data'!$H3787)-FIND("(",'Raw Data'!$H3787)-1),"",'Raw Data'!$M3787)</f>
        <v>Rs.200</v>
      </c>
      <c r="T3787" s="27">
        <f t="shared" si="59"/>
        <v>1</v>
      </c>
      <c r="U3787" s="29">
        <f>'Raw Data'!$M3787*'Raw Data'!$T3787</f>
        <v>200</v>
      </c>
    </row>
    <row r="3788" spans="1:21" x14ac:dyDescent="0.3">
      <c r="A3788" s="20">
        <v>7180</v>
      </c>
      <c r="B3788" s="27" t="s">
        <v>7545</v>
      </c>
      <c r="C3788" s="27">
        <v>1</v>
      </c>
      <c r="D3788" s="27" t="str">
        <f>VLOOKUP('Raw Data'!$C3788,'country description'!$A$2:$B$16,2,0)</f>
        <v>India</v>
      </c>
      <c r="E3788" s="27" t="s">
        <v>14</v>
      </c>
      <c r="F3788" s="27" t="s">
        <v>7546</v>
      </c>
      <c r="G3788" s="27" t="s">
        <v>461</v>
      </c>
      <c r="H3788" s="27" t="s">
        <v>18</v>
      </c>
      <c r="I3788" s="27" t="s">
        <v>19</v>
      </c>
      <c r="J3788" s="27" t="s">
        <v>19</v>
      </c>
      <c r="K3788" s="27">
        <v>1</v>
      </c>
      <c r="L3788" s="27">
        <v>3</v>
      </c>
      <c r="M3788" s="27">
        <v>200</v>
      </c>
      <c r="N3788" s="27">
        <v>1</v>
      </c>
      <c r="O3788" s="27">
        <v>2012</v>
      </c>
      <c r="P3788" s="27">
        <v>8</v>
      </c>
      <c r="Q3788" s="27">
        <v>15</v>
      </c>
      <c r="R3788" s="28">
        <f>DATE('Raw Data'!$O3788,'Raw Data'!$P3788,'Raw Data'!$Q3788)</f>
        <v>41136</v>
      </c>
      <c r="S3788" s="27" t="str">
        <f>CONCATENATE(MID('Raw Data'!$H3788,FIND("(",'Raw Data'!$H3788)+1,FIND(")",'Raw Data'!$H3788)-FIND("(",'Raw Data'!$H3788)-1),"",'Raw Data'!$M3788)</f>
        <v>Rs.200</v>
      </c>
      <c r="T3788" s="27">
        <f t="shared" si="59"/>
        <v>1</v>
      </c>
      <c r="U3788" s="29">
        <f>'Raw Data'!$M3788*'Raw Data'!$T3788</f>
        <v>200</v>
      </c>
    </row>
    <row r="3789" spans="1:21" x14ac:dyDescent="0.3">
      <c r="A3789" s="20">
        <v>313282</v>
      </c>
      <c r="B3789" s="27" t="s">
        <v>7482</v>
      </c>
      <c r="C3789" s="27">
        <v>1</v>
      </c>
      <c r="D3789" s="27" t="str">
        <f>VLOOKUP('Raw Data'!$C3789,'country description'!$A$2:$B$16,2,0)</f>
        <v>India</v>
      </c>
      <c r="E3789" s="27" t="s">
        <v>14</v>
      </c>
      <c r="F3789" s="27" t="s">
        <v>7547</v>
      </c>
      <c r="G3789" s="27" t="s">
        <v>7484</v>
      </c>
      <c r="H3789" s="27" t="s">
        <v>18</v>
      </c>
      <c r="I3789" s="27" t="s">
        <v>19</v>
      </c>
      <c r="J3789" s="27" t="s">
        <v>19</v>
      </c>
      <c r="K3789" s="27">
        <v>1</v>
      </c>
      <c r="L3789" s="27">
        <v>2</v>
      </c>
      <c r="M3789" s="27">
        <v>200</v>
      </c>
      <c r="N3789" s="27">
        <v>1</v>
      </c>
      <c r="O3789" s="27">
        <v>2016</v>
      </c>
      <c r="P3789" s="27">
        <v>8</v>
      </c>
      <c r="Q3789" s="27">
        <v>22</v>
      </c>
      <c r="R3789" s="28">
        <f>DATE('Raw Data'!$O3789,'Raw Data'!$P3789,'Raw Data'!$Q3789)</f>
        <v>42604</v>
      </c>
      <c r="S3789" s="27" t="str">
        <f>CONCATENATE(MID('Raw Data'!$H3789,FIND("(",'Raw Data'!$H3789)+1,FIND(")",'Raw Data'!$H3789)-FIND("(",'Raw Data'!$H3789)-1),"",'Raw Data'!$M3789)</f>
        <v>Rs.200</v>
      </c>
      <c r="T3789" s="27">
        <f t="shared" si="59"/>
        <v>1</v>
      </c>
      <c r="U3789" s="29">
        <f>'Raw Data'!$M3789*'Raw Data'!$T3789</f>
        <v>200</v>
      </c>
    </row>
    <row r="3790" spans="1:21" x14ac:dyDescent="0.3">
      <c r="A3790" s="20">
        <v>9108</v>
      </c>
      <c r="B3790" s="27" t="s">
        <v>278</v>
      </c>
      <c r="C3790" s="27">
        <v>1</v>
      </c>
      <c r="D3790" s="27" t="str">
        <f>VLOOKUP('Raw Data'!$C3790,'country description'!$A$2:$B$16,2,0)</f>
        <v>India</v>
      </c>
      <c r="E3790" s="27" t="s">
        <v>14</v>
      </c>
      <c r="F3790" s="27" t="s">
        <v>7548</v>
      </c>
      <c r="G3790" s="27" t="s">
        <v>859</v>
      </c>
      <c r="H3790" s="27" t="s">
        <v>18</v>
      </c>
      <c r="I3790" s="27" t="s">
        <v>19</v>
      </c>
      <c r="J3790" s="27" t="s">
        <v>19</v>
      </c>
      <c r="K3790" s="27">
        <v>1</v>
      </c>
      <c r="L3790" s="27">
        <v>3</v>
      </c>
      <c r="M3790" s="27">
        <v>200</v>
      </c>
      <c r="N3790" s="27">
        <v>1</v>
      </c>
      <c r="O3790" s="27">
        <v>2016</v>
      </c>
      <c r="P3790" s="27">
        <v>8</v>
      </c>
      <c r="Q3790" s="27">
        <v>9</v>
      </c>
      <c r="R3790" s="28">
        <f>DATE('Raw Data'!$O3790,'Raw Data'!$P3790,'Raw Data'!$Q3790)</f>
        <v>42591</v>
      </c>
      <c r="S3790" s="27" t="str">
        <f>CONCATENATE(MID('Raw Data'!$H3790,FIND("(",'Raw Data'!$H3790)+1,FIND(")",'Raw Data'!$H3790)-FIND("(",'Raw Data'!$H3790)-1),"",'Raw Data'!$M3790)</f>
        <v>Rs.200</v>
      </c>
      <c r="T3790" s="27">
        <f t="shared" si="59"/>
        <v>1</v>
      </c>
      <c r="U3790" s="29">
        <f>'Raw Data'!$M3790*'Raw Data'!$T3790</f>
        <v>200</v>
      </c>
    </row>
    <row r="3791" spans="1:21" x14ac:dyDescent="0.3">
      <c r="A3791" s="20">
        <v>18463329</v>
      </c>
      <c r="B3791" s="27" t="s">
        <v>7549</v>
      </c>
      <c r="C3791" s="27">
        <v>1</v>
      </c>
      <c r="D3791" s="27" t="str">
        <f>VLOOKUP('Raw Data'!$C3791,'country description'!$A$2:$B$16,2,0)</f>
        <v>India</v>
      </c>
      <c r="E3791" s="27" t="s">
        <v>14</v>
      </c>
      <c r="F3791" s="27" t="s">
        <v>7550</v>
      </c>
      <c r="G3791" s="27" t="s">
        <v>464</v>
      </c>
      <c r="H3791" s="27" t="s">
        <v>18</v>
      </c>
      <c r="I3791" s="27" t="s">
        <v>19</v>
      </c>
      <c r="J3791" s="27" t="s">
        <v>19</v>
      </c>
      <c r="K3791" s="27">
        <v>1</v>
      </c>
      <c r="L3791" s="27">
        <v>1</v>
      </c>
      <c r="M3791" s="27">
        <v>200</v>
      </c>
      <c r="N3791" s="27">
        <v>1</v>
      </c>
      <c r="O3791" s="27">
        <v>2013</v>
      </c>
      <c r="P3791" s="27">
        <v>8</v>
      </c>
      <c r="Q3791" s="27">
        <v>20</v>
      </c>
      <c r="R3791" s="28">
        <f>DATE('Raw Data'!$O3791,'Raw Data'!$P3791,'Raw Data'!$Q3791)</f>
        <v>41506</v>
      </c>
      <c r="S3791" s="27" t="str">
        <f>CONCATENATE(MID('Raw Data'!$H3791,FIND("(",'Raw Data'!$H3791)+1,FIND(")",'Raw Data'!$H3791)-FIND("(",'Raw Data'!$H3791)-1),"",'Raw Data'!$M3791)</f>
        <v>Rs.200</v>
      </c>
      <c r="T3791" s="27">
        <f t="shared" si="59"/>
        <v>1</v>
      </c>
      <c r="U3791" s="29">
        <f>'Raw Data'!$M3791*'Raw Data'!$T3791</f>
        <v>200</v>
      </c>
    </row>
    <row r="3792" spans="1:21" x14ac:dyDescent="0.3">
      <c r="A3792" s="20">
        <v>301440</v>
      </c>
      <c r="B3792" s="27" t="s">
        <v>7551</v>
      </c>
      <c r="C3792" s="27">
        <v>1</v>
      </c>
      <c r="D3792" s="27" t="str">
        <f>VLOOKUP('Raw Data'!$C3792,'country description'!$A$2:$B$16,2,0)</f>
        <v>India</v>
      </c>
      <c r="E3792" s="27" t="s">
        <v>14</v>
      </c>
      <c r="F3792" s="27" t="s">
        <v>7552</v>
      </c>
      <c r="G3792" s="27" t="s">
        <v>587</v>
      </c>
      <c r="H3792" s="27" t="s">
        <v>18</v>
      </c>
      <c r="I3792" s="27" t="s">
        <v>19</v>
      </c>
      <c r="J3792" s="27" t="s">
        <v>19</v>
      </c>
      <c r="K3792" s="27">
        <v>1</v>
      </c>
      <c r="L3792" s="27">
        <v>21</v>
      </c>
      <c r="M3792" s="27">
        <v>200</v>
      </c>
      <c r="N3792" s="27">
        <v>3.2</v>
      </c>
      <c r="O3792" s="27">
        <v>2015</v>
      </c>
      <c r="P3792" s="27">
        <v>7</v>
      </c>
      <c r="Q3792" s="27">
        <v>2</v>
      </c>
      <c r="R3792" s="28">
        <f>DATE('Raw Data'!$O3792,'Raw Data'!$P3792,'Raw Data'!$Q3792)</f>
        <v>42187</v>
      </c>
      <c r="S3792" s="27" t="str">
        <f>CONCATENATE(MID('Raw Data'!$H3792,FIND("(",'Raw Data'!$H3792)+1,FIND(")",'Raw Data'!$H3792)-FIND("(",'Raw Data'!$H3792)-1),"",'Raw Data'!$M3792)</f>
        <v>Rs.200</v>
      </c>
      <c r="T3792" s="27">
        <f t="shared" si="59"/>
        <v>1</v>
      </c>
      <c r="U3792" s="29">
        <f>'Raw Data'!$M3792*'Raw Data'!$T3792</f>
        <v>200</v>
      </c>
    </row>
    <row r="3793" spans="1:21" x14ac:dyDescent="0.3">
      <c r="A3793" s="20">
        <v>310874</v>
      </c>
      <c r="B3793" s="27" t="s">
        <v>7553</v>
      </c>
      <c r="C3793" s="27">
        <v>1</v>
      </c>
      <c r="D3793" s="27" t="str">
        <f>VLOOKUP('Raw Data'!$C3793,'country description'!$A$2:$B$16,2,0)</f>
        <v>India</v>
      </c>
      <c r="E3793" s="27" t="s">
        <v>14</v>
      </c>
      <c r="F3793" s="27" t="s">
        <v>7554</v>
      </c>
      <c r="G3793" s="27" t="s">
        <v>424</v>
      </c>
      <c r="H3793" s="27" t="s">
        <v>18</v>
      </c>
      <c r="I3793" s="27" t="s">
        <v>19</v>
      </c>
      <c r="J3793" s="27" t="s">
        <v>19</v>
      </c>
      <c r="K3793" s="27">
        <v>1</v>
      </c>
      <c r="L3793" s="27">
        <v>6</v>
      </c>
      <c r="M3793" s="27">
        <v>200</v>
      </c>
      <c r="N3793" s="27">
        <v>3.1</v>
      </c>
      <c r="O3793" s="27">
        <v>2018</v>
      </c>
      <c r="P3793" s="27">
        <v>7</v>
      </c>
      <c r="Q3793" s="27">
        <v>11</v>
      </c>
      <c r="R3793" s="28">
        <f>DATE('Raw Data'!$O3793,'Raw Data'!$P3793,'Raw Data'!$Q3793)</f>
        <v>43292</v>
      </c>
      <c r="S3793" s="27" t="str">
        <f>CONCATENATE(MID('Raw Data'!$H3793,FIND("(",'Raw Data'!$H3793)+1,FIND(")",'Raw Data'!$H3793)-FIND("(",'Raw Data'!$H3793)-1),"",'Raw Data'!$M3793)</f>
        <v>Rs.200</v>
      </c>
      <c r="T3793" s="27">
        <f t="shared" si="59"/>
        <v>1</v>
      </c>
      <c r="U3793" s="29">
        <f>'Raw Data'!$M3793*'Raw Data'!$T3793</f>
        <v>200</v>
      </c>
    </row>
    <row r="3794" spans="1:21" x14ac:dyDescent="0.3">
      <c r="A3794" s="20">
        <v>9876</v>
      </c>
      <c r="B3794" s="27" t="s">
        <v>7555</v>
      </c>
      <c r="C3794" s="27">
        <v>1</v>
      </c>
      <c r="D3794" s="27" t="str">
        <f>VLOOKUP('Raw Data'!$C3794,'country description'!$A$2:$B$16,2,0)</f>
        <v>India</v>
      </c>
      <c r="E3794" s="27" t="s">
        <v>14</v>
      </c>
      <c r="F3794" s="27" t="s">
        <v>7556</v>
      </c>
      <c r="G3794" s="27" t="s">
        <v>1487</v>
      </c>
      <c r="H3794" s="27" t="s">
        <v>18</v>
      </c>
      <c r="I3794" s="27" t="s">
        <v>19</v>
      </c>
      <c r="J3794" s="27" t="s">
        <v>19</v>
      </c>
      <c r="K3794" s="27">
        <v>1</v>
      </c>
      <c r="L3794" s="27">
        <v>1</v>
      </c>
      <c r="M3794" s="27">
        <v>200</v>
      </c>
      <c r="N3794" s="27">
        <v>1</v>
      </c>
      <c r="O3794" s="27">
        <v>2015</v>
      </c>
      <c r="P3794" s="27">
        <v>7</v>
      </c>
      <c r="Q3794" s="27">
        <v>17</v>
      </c>
      <c r="R3794" s="28">
        <f>DATE('Raw Data'!$O3794,'Raw Data'!$P3794,'Raw Data'!$Q3794)</f>
        <v>42202</v>
      </c>
      <c r="S3794" s="27" t="str">
        <f>CONCATENATE(MID('Raw Data'!$H3794,FIND("(",'Raw Data'!$H3794)+1,FIND(")",'Raw Data'!$H3794)-FIND("(",'Raw Data'!$H3794)-1),"",'Raw Data'!$M3794)</f>
        <v>Rs.200</v>
      </c>
      <c r="T3794" s="27">
        <f t="shared" si="59"/>
        <v>1</v>
      </c>
      <c r="U3794" s="29">
        <f>'Raw Data'!$M3794*'Raw Data'!$T3794</f>
        <v>200</v>
      </c>
    </row>
    <row r="3795" spans="1:21" x14ac:dyDescent="0.3">
      <c r="A3795" s="20">
        <v>9806</v>
      </c>
      <c r="B3795" s="27" t="s">
        <v>7557</v>
      </c>
      <c r="C3795" s="27">
        <v>1</v>
      </c>
      <c r="D3795" s="27" t="str">
        <f>VLOOKUP('Raw Data'!$C3795,'country description'!$A$2:$B$16,2,0)</f>
        <v>India</v>
      </c>
      <c r="E3795" s="27" t="s">
        <v>14</v>
      </c>
      <c r="F3795" s="27" t="s">
        <v>7558</v>
      </c>
      <c r="G3795" s="27" t="s">
        <v>464</v>
      </c>
      <c r="H3795" s="27" t="s">
        <v>18</v>
      </c>
      <c r="I3795" s="27" t="s">
        <v>19</v>
      </c>
      <c r="J3795" s="27" t="s">
        <v>24</v>
      </c>
      <c r="K3795" s="27">
        <v>1</v>
      </c>
      <c r="L3795" s="27">
        <v>86</v>
      </c>
      <c r="M3795" s="27">
        <v>200</v>
      </c>
      <c r="N3795" s="27">
        <v>3.4</v>
      </c>
      <c r="O3795" s="27">
        <v>2017</v>
      </c>
      <c r="P3795" s="27">
        <v>7</v>
      </c>
      <c r="Q3795" s="27">
        <v>18</v>
      </c>
      <c r="R3795" s="28">
        <f>DATE('Raw Data'!$O3795,'Raw Data'!$P3795,'Raw Data'!$Q3795)</f>
        <v>42934</v>
      </c>
      <c r="S3795" s="27" t="str">
        <f>CONCATENATE(MID('Raw Data'!$H3795,FIND("(",'Raw Data'!$H3795)+1,FIND(")",'Raw Data'!$H3795)-FIND("(",'Raw Data'!$H3795)-1),"",'Raw Data'!$M3795)</f>
        <v>Rs.200</v>
      </c>
      <c r="T3795" s="27">
        <f t="shared" si="59"/>
        <v>1</v>
      </c>
      <c r="U3795" s="29">
        <f>'Raw Data'!$M3795*'Raw Data'!$T3795</f>
        <v>200</v>
      </c>
    </row>
    <row r="3796" spans="1:21" x14ac:dyDescent="0.3">
      <c r="A3796" s="20">
        <v>5965</v>
      </c>
      <c r="B3796" s="27" t="s">
        <v>7559</v>
      </c>
      <c r="C3796" s="27">
        <v>1</v>
      </c>
      <c r="D3796" s="27" t="str">
        <f>VLOOKUP('Raw Data'!$C3796,'country description'!$A$2:$B$16,2,0)</f>
        <v>India</v>
      </c>
      <c r="E3796" s="27" t="s">
        <v>14</v>
      </c>
      <c r="F3796" s="27" t="s">
        <v>7560</v>
      </c>
      <c r="G3796" s="27" t="s">
        <v>464</v>
      </c>
      <c r="H3796" s="27" t="s">
        <v>18</v>
      </c>
      <c r="I3796" s="27" t="s">
        <v>19</v>
      </c>
      <c r="J3796" s="27" t="s">
        <v>19</v>
      </c>
      <c r="K3796" s="27">
        <v>1</v>
      </c>
      <c r="L3796" s="27">
        <v>17</v>
      </c>
      <c r="M3796" s="27">
        <v>200</v>
      </c>
      <c r="N3796" s="27">
        <v>3.4</v>
      </c>
      <c r="O3796" s="27">
        <v>2013</v>
      </c>
      <c r="P3796" s="27">
        <v>7</v>
      </c>
      <c r="Q3796" s="27">
        <v>25</v>
      </c>
      <c r="R3796" s="28">
        <f>DATE('Raw Data'!$O3796,'Raw Data'!$P3796,'Raw Data'!$Q3796)</f>
        <v>41480</v>
      </c>
      <c r="S3796" s="27" t="str">
        <f>CONCATENATE(MID('Raw Data'!$H3796,FIND("(",'Raw Data'!$H3796)+1,FIND(")",'Raw Data'!$H3796)-FIND("(",'Raw Data'!$H3796)-1),"",'Raw Data'!$M3796)</f>
        <v>Rs.200</v>
      </c>
      <c r="T3796" s="27">
        <f t="shared" si="59"/>
        <v>1</v>
      </c>
      <c r="U3796" s="29">
        <f>'Raw Data'!$M3796*'Raw Data'!$T3796</f>
        <v>200</v>
      </c>
    </row>
    <row r="3797" spans="1:21" x14ac:dyDescent="0.3">
      <c r="A3797" s="20">
        <v>18138461</v>
      </c>
      <c r="B3797" s="27" t="s">
        <v>7561</v>
      </c>
      <c r="C3797" s="27">
        <v>1</v>
      </c>
      <c r="D3797" s="27" t="str">
        <f>VLOOKUP('Raw Data'!$C3797,'country description'!$A$2:$B$16,2,0)</f>
        <v>India</v>
      </c>
      <c r="E3797" s="27" t="s">
        <v>14</v>
      </c>
      <c r="F3797" s="27" t="s">
        <v>7562</v>
      </c>
      <c r="G3797" s="27" t="s">
        <v>749</v>
      </c>
      <c r="H3797" s="27" t="s">
        <v>18</v>
      </c>
      <c r="I3797" s="27" t="s">
        <v>19</v>
      </c>
      <c r="J3797" s="27" t="s">
        <v>24</v>
      </c>
      <c r="K3797" s="27">
        <v>1</v>
      </c>
      <c r="L3797" s="27">
        <v>41</v>
      </c>
      <c r="M3797" s="27">
        <v>200</v>
      </c>
      <c r="N3797" s="27">
        <v>3.4</v>
      </c>
      <c r="O3797" s="27">
        <v>2014</v>
      </c>
      <c r="P3797" s="27">
        <v>7</v>
      </c>
      <c r="Q3797" s="27">
        <v>5</v>
      </c>
      <c r="R3797" s="28">
        <f>DATE('Raw Data'!$O3797,'Raw Data'!$P3797,'Raw Data'!$Q3797)</f>
        <v>41825</v>
      </c>
      <c r="S3797" s="27" t="str">
        <f>CONCATENATE(MID('Raw Data'!$H3797,FIND("(",'Raw Data'!$H3797)+1,FIND(")",'Raw Data'!$H3797)-FIND("(",'Raw Data'!$H3797)-1),"",'Raw Data'!$M3797)</f>
        <v>Rs.200</v>
      </c>
      <c r="T3797" s="27">
        <f t="shared" si="59"/>
        <v>1</v>
      </c>
      <c r="U3797" s="29">
        <f>'Raw Data'!$M3797*'Raw Data'!$T3797</f>
        <v>200</v>
      </c>
    </row>
    <row r="3798" spans="1:21" x14ac:dyDescent="0.3">
      <c r="A3798" s="20">
        <v>313307</v>
      </c>
      <c r="B3798" s="27" t="s">
        <v>7563</v>
      </c>
      <c r="C3798" s="27">
        <v>1</v>
      </c>
      <c r="D3798" s="27" t="str">
        <f>VLOOKUP('Raw Data'!$C3798,'country description'!$A$2:$B$16,2,0)</f>
        <v>India</v>
      </c>
      <c r="E3798" s="27" t="s">
        <v>14</v>
      </c>
      <c r="F3798" s="27" t="s">
        <v>7564</v>
      </c>
      <c r="G3798" s="27" t="s">
        <v>7565</v>
      </c>
      <c r="H3798" s="27" t="s">
        <v>18</v>
      </c>
      <c r="I3798" s="27" t="s">
        <v>19</v>
      </c>
      <c r="J3798" s="27" t="s">
        <v>19</v>
      </c>
      <c r="K3798" s="27">
        <v>1</v>
      </c>
      <c r="L3798" s="27">
        <v>7</v>
      </c>
      <c r="M3798" s="27">
        <v>200</v>
      </c>
      <c r="N3798" s="27">
        <v>2.9</v>
      </c>
      <c r="O3798" s="27">
        <v>2018</v>
      </c>
      <c r="P3798" s="27">
        <v>7</v>
      </c>
      <c r="Q3798" s="27">
        <v>6</v>
      </c>
      <c r="R3798" s="28">
        <f>DATE('Raw Data'!$O3798,'Raw Data'!$P3798,'Raw Data'!$Q3798)</f>
        <v>43287</v>
      </c>
      <c r="S3798" s="27" t="str">
        <f>CONCATENATE(MID('Raw Data'!$H3798,FIND("(",'Raw Data'!$H3798)+1,FIND(")",'Raw Data'!$H3798)-FIND("(",'Raw Data'!$H3798)-1),"",'Raw Data'!$M3798)</f>
        <v>Rs.200</v>
      </c>
      <c r="T3798" s="27">
        <f t="shared" si="59"/>
        <v>1</v>
      </c>
      <c r="U3798" s="29">
        <f>'Raw Data'!$M3798*'Raw Data'!$T3798</f>
        <v>200</v>
      </c>
    </row>
    <row r="3799" spans="1:21" x14ac:dyDescent="0.3">
      <c r="A3799" s="20">
        <v>18385727</v>
      </c>
      <c r="B3799" s="27" t="s">
        <v>7566</v>
      </c>
      <c r="C3799" s="27">
        <v>1</v>
      </c>
      <c r="D3799" s="27" t="str">
        <f>VLOOKUP('Raw Data'!$C3799,'country description'!$A$2:$B$16,2,0)</f>
        <v>India</v>
      </c>
      <c r="E3799" s="27" t="s">
        <v>14</v>
      </c>
      <c r="F3799" s="27" t="s">
        <v>7567</v>
      </c>
      <c r="G3799" s="27" t="s">
        <v>461</v>
      </c>
      <c r="H3799" s="27" t="s">
        <v>18</v>
      </c>
      <c r="I3799" s="27" t="s">
        <v>19</v>
      </c>
      <c r="J3799" s="27" t="s">
        <v>19</v>
      </c>
      <c r="K3799" s="27">
        <v>1</v>
      </c>
      <c r="L3799" s="27">
        <v>1</v>
      </c>
      <c r="M3799" s="27">
        <v>200</v>
      </c>
      <c r="N3799" s="27">
        <v>1</v>
      </c>
      <c r="O3799" s="27">
        <v>2011</v>
      </c>
      <c r="P3799" s="27">
        <v>7</v>
      </c>
      <c r="Q3799" s="27">
        <v>9</v>
      </c>
      <c r="R3799" s="28">
        <f>DATE('Raw Data'!$O3799,'Raw Data'!$P3799,'Raw Data'!$Q3799)</f>
        <v>40733</v>
      </c>
      <c r="S3799" s="27" t="str">
        <f>CONCATENATE(MID('Raw Data'!$H3799,FIND("(",'Raw Data'!$H3799)+1,FIND(")",'Raw Data'!$H3799)-FIND("(",'Raw Data'!$H3799)-1),"",'Raw Data'!$M3799)</f>
        <v>Rs.200</v>
      </c>
      <c r="T3799" s="27">
        <f t="shared" si="59"/>
        <v>1</v>
      </c>
      <c r="U3799" s="29">
        <f>'Raw Data'!$M3799*'Raw Data'!$T3799</f>
        <v>200</v>
      </c>
    </row>
    <row r="3800" spans="1:21" x14ac:dyDescent="0.3">
      <c r="A3800" s="20">
        <v>300729</v>
      </c>
      <c r="B3800" s="27" t="s">
        <v>7568</v>
      </c>
      <c r="C3800" s="27">
        <v>1</v>
      </c>
      <c r="D3800" s="27" t="str">
        <f>VLOOKUP('Raw Data'!$C3800,'country description'!$A$2:$B$16,2,0)</f>
        <v>India</v>
      </c>
      <c r="E3800" s="27" t="s">
        <v>14</v>
      </c>
      <c r="F3800" s="27" t="s">
        <v>7569</v>
      </c>
      <c r="G3800" s="27" t="s">
        <v>587</v>
      </c>
      <c r="H3800" s="27" t="s">
        <v>18</v>
      </c>
      <c r="I3800" s="27" t="s">
        <v>19</v>
      </c>
      <c r="J3800" s="27" t="s">
        <v>24</v>
      </c>
      <c r="K3800" s="27">
        <v>1</v>
      </c>
      <c r="L3800" s="27">
        <v>188</v>
      </c>
      <c r="M3800" s="27">
        <v>200</v>
      </c>
      <c r="N3800" s="27">
        <v>3.4</v>
      </c>
      <c r="O3800" s="27">
        <v>2017</v>
      </c>
      <c r="P3800" s="27">
        <v>7</v>
      </c>
      <c r="Q3800" s="27">
        <v>4</v>
      </c>
      <c r="R3800" s="28">
        <f>DATE('Raw Data'!$O3800,'Raw Data'!$P3800,'Raw Data'!$Q3800)</f>
        <v>42920</v>
      </c>
      <c r="S3800" s="27" t="str">
        <f>CONCATENATE(MID('Raw Data'!$H3800,FIND("(",'Raw Data'!$H3800)+1,FIND(")",'Raw Data'!$H3800)-FIND("(",'Raw Data'!$H3800)-1),"",'Raw Data'!$M3800)</f>
        <v>Rs.200</v>
      </c>
      <c r="T3800" s="27">
        <f t="shared" si="59"/>
        <v>1</v>
      </c>
      <c r="U3800" s="29">
        <f>'Raw Data'!$M3800*'Raw Data'!$T3800</f>
        <v>200</v>
      </c>
    </row>
    <row r="3801" spans="1:21" x14ac:dyDescent="0.3">
      <c r="A3801" s="20">
        <v>18489805</v>
      </c>
      <c r="B3801" s="27" t="s">
        <v>7570</v>
      </c>
      <c r="C3801" s="27">
        <v>1</v>
      </c>
      <c r="D3801" s="27" t="str">
        <f>VLOOKUP('Raw Data'!$C3801,'country description'!$A$2:$B$16,2,0)</f>
        <v>India</v>
      </c>
      <c r="E3801" s="27" t="s">
        <v>14</v>
      </c>
      <c r="F3801" s="27" t="s">
        <v>7571</v>
      </c>
      <c r="G3801" s="27" t="s">
        <v>5264</v>
      </c>
      <c r="H3801" s="27" t="s">
        <v>18</v>
      </c>
      <c r="I3801" s="27" t="s">
        <v>19</v>
      </c>
      <c r="J3801" s="27" t="s">
        <v>19</v>
      </c>
      <c r="K3801" s="27">
        <v>1</v>
      </c>
      <c r="L3801" s="27">
        <v>1</v>
      </c>
      <c r="M3801" s="27">
        <v>200</v>
      </c>
      <c r="N3801" s="27">
        <v>1</v>
      </c>
      <c r="O3801" s="27">
        <v>2011</v>
      </c>
      <c r="P3801" s="27">
        <v>7</v>
      </c>
      <c r="Q3801" s="27">
        <v>4</v>
      </c>
      <c r="R3801" s="28">
        <f>DATE('Raw Data'!$O3801,'Raw Data'!$P3801,'Raw Data'!$Q3801)</f>
        <v>40728</v>
      </c>
      <c r="S3801" s="27" t="str">
        <f>CONCATENATE(MID('Raw Data'!$H3801,FIND("(",'Raw Data'!$H3801)+1,FIND(")",'Raw Data'!$H3801)-FIND("(",'Raw Data'!$H3801)-1),"",'Raw Data'!$M3801)</f>
        <v>Rs.200</v>
      </c>
      <c r="T3801" s="27">
        <f t="shared" si="59"/>
        <v>1</v>
      </c>
      <c r="U3801" s="29">
        <f>'Raw Data'!$M3801*'Raw Data'!$T3801</f>
        <v>200</v>
      </c>
    </row>
    <row r="3802" spans="1:21" x14ac:dyDescent="0.3">
      <c r="A3802" s="20">
        <v>18489808</v>
      </c>
      <c r="B3802" s="27" t="s">
        <v>7572</v>
      </c>
      <c r="C3802" s="27">
        <v>1</v>
      </c>
      <c r="D3802" s="27" t="str">
        <f>VLOOKUP('Raw Data'!$C3802,'country description'!$A$2:$B$16,2,0)</f>
        <v>India</v>
      </c>
      <c r="E3802" s="27" t="s">
        <v>14</v>
      </c>
      <c r="F3802" s="27" t="s">
        <v>7573</v>
      </c>
      <c r="G3802" s="27" t="s">
        <v>475</v>
      </c>
      <c r="H3802" s="27" t="s">
        <v>18</v>
      </c>
      <c r="I3802" s="27" t="s">
        <v>19</v>
      </c>
      <c r="J3802" s="27" t="s">
        <v>19</v>
      </c>
      <c r="K3802" s="27">
        <v>1</v>
      </c>
      <c r="L3802" s="27">
        <v>2</v>
      </c>
      <c r="M3802" s="27">
        <v>200</v>
      </c>
      <c r="N3802" s="27">
        <v>1</v>
      </c>
      <c r="O3802" s="27">
        <v>2017</v>
      </c>
      <c r="P3802" s="27">
        <v>7</v>
      </c>
      <c r="Q3802" s="27">
        <v>17</v>
      </c>
      <c r="R3802" s="28">
        <f>DATE('Raw Data'!$O3802,'Raw Data'!$P3802,'Raw Data'!$Q3802)</f>
        <v>42933</v>
      </c>
      <c r="S3802" s="27" t="str">
        <f>CONCATENATE(MID('Raw Data'!$H3802,FIND("(",'Raw Data'!$H3802)+1,FIND(")",'Raw Data'!$H3802)-FIND("(",'Raw Data'!$H3802)-1),"",'Raw Data'!$M3802)</f>
        <v>Rs.200</v>
      </c>
      <c r="T3802" s="27">
        <f t="shared" si="59"/>
        <v>1</v>
      </c>
      <c r="U3802" s="29">
        <f>'Raw Data'!$M3802*'Raw Data'!$T3802</f>
        <v>200</v>
      </c>
    </row>
    <row r="3803" spans="1:21" x14ac:dyDescent="0.3">
      <c r="A3803" s="20">
        <v>303589</v>
      </c>
      <c r="B3803" s="27" t="s">
        <v>7574</v>
      </c>
      <c r="C3803" s="27">
        <v>1</v>
      </c>
      <c r="D3803" s="27" t="str">
        <f>VLOOKUP('Raw Data'!$C3803,'country description'!$A$2:$B$16,2,0)</f>
        <v>India</v>
      </c>
      <c r="E3803" s="27" t="s">
        <v>14</v>
      </c>
      <c r="F3803" s="27" t="s">
        <v>7575</v>
      </c>
      <c r="G3803" s="27" t="s">
        <v>461</v>
      </c>
      <c r="H3803" s="27" t="s">
        <v>18</v>
      </c>
      <c r="I3803" s="27" t="s">
        <v>19</v>
      </c>
      <c r="J3803" s="27" t="s">
        <v>19</v>
      </c>
      <c r="K3803" s="27">
        <v>1</v>
      </c>
      <c r="L3803" s="27">
        <v>5</v>
      </c>
      <c r="M3803" s="27">
        <v>200</v>
      </c>
      <c r="N3803" s="27">
        <v>2.9</v>
      </c>
      <c r="O3803" s="27">
        <v>2012</v>
      </c>
      <c r="P3803" s="27">
        <v>7</v>
      </c>
      <c r="Q3803" s="27">
        <v>27</v>
      </c>
      <c r="R3803" s="28">
        <f>DATE('Raw Data'!$O3803,'Raw Data'!$P3803,'Raw Data'!$Q3803)</f>
        <v>41117</v>
      </c>
      <c r="S3803" s="27" t="str">
        <f>CONCATENATE(MID('Raw Data'!$H3803,FIND("(",'Raw Data'!$H3803)+1,FIND(")",'Raw Data'!$H3803)-FIND("(",'Raw Data'!$H3803)-1),"",'Raw Data'!$M3803)</f>
        <v>Rs.200</v>
      </c>
      <c r="T3803" s="27">
        <f t="shared" si="59"/>
        <v>1</v>
      </c>
      <c r="U3803" s="29">
        <f>'Raw Data'!$M3803*'Raw Data'!$T3803</f>
        <v>200</v>
      </c>
    </row>
    <row r="3804" spans="1:21" x14ac:dyDescent="0.3">
      <c r="A3804" s="20">
        <v>300608</v>
      </c>
      <c r="B3804" s="27" t="s">
        <v>7576</v>
      </c>
      <c r="C3804" s="27">
        <v>1</v>
      </c>
      <c r="D3804" s="27" t="str">
        <f>VLOOKUP('Raw Data'!$C3804,'country description'!$A$2:$B$16,2,0)</f>
        <v>India</v>
      </c>
      <c r="E3804" s="27" t="s">
        <v>14</v>
      </c>
      <c r="F3804" s="27" t="s">
        <v>7577</v>
      </c>
      <c r="G3804" s="27" t="s">
        <v>455</v>
      </c>
      <c r="H3804" s="27" t="s">
        <v>18</v>
      </c>
      <c r="I3804" s="27" t="s">
        <v>19</v>
      </c>
      <c r="J3804" s="27" t="s">
        <v>19</v>
      </c>
      <c r="K3804" s="27">
        <v>1</v>
      </c>
      <c r="L3804" s="27">
        <v>4</v>
      </c>
      <c r="M3804" s="27">
        <v>200</v>
      </c>
      <c r="N3804" s="27">
        <v>2.9</v>
      </c>
      <c r="O3804" s="27">
        <v>2014</v>
      </c>
      <c r="P3804" s="27">
        <v>7</v>
      </c>
      <c r="Q3804" s="27">
        <v>28</v>
      </c>
      <c r="R3804" s="28">
        <f>DATE('Raw Data'!$O3804,'Raw Data'!$P3804,'Raw Data'!$Q3804)</f>
        <v>41848</v>
      </c>
      <c r="S3804" s="27" t="str">
        <f>CONCATENATE(MID('Raw Data'!$H3804,FIND("(",'Raw Data'!$H3804)+1,FIND(")",'Raw Data'!$H3804)-FIND("(",'Raw Data'!$H3804)-1),"",'Raw Data'!$M3804)</f>
        <v>Rs.200</v>
      </c>
      <c r="T3804" s="27">
        <f t="shared" si="59"/>
        <v>1</v>
      </c>
      <c r="U3804" s="29">
        <f>'Raw Data'!$M3804*'Raw Data'!$T3804</f>
        <v>200</v>
      </c>
    </row>
    <row r="3805" spans="1:21" x14ac:dyDescent="0.3">
      <c r="A3805" s="20">
        <v>311162</v>
      </c>
      <c r="B3805" s="27" t="s">
        <v>7578</v>
      </c>
      <c r="C3805" s="27">
        <v>1</v>
      </c>
      <c r="D3805" s="27" t="str">
        <f>VLOOKUP('Raw Data'!$C3805,'country description'!$A$2:$B$16,2,0)</f>
        <v>India</v>
      </c>
      <c r="E3805" s="27" t="s">
        <v>14</v>
      </c>
      <c r="F3805" s="27" t="s">
        <v>7579</v>
      </c>
      <c r="G3805" s="27" t="s">
        <v>424</v>
      </c>
      <c r="H3805" s="27" t="s">
        <v>18</v>
      </c>
      <c r="I3805" s="27" t="s">
        <v>19</v>
      </c>
      <c r="J3805" s="27" t="s">
        <v>19</v>
      </c>
      <c r="K3805" s="27">
        <v>1</v>
      </c>
      <c r="L3805" s="27">
        <v>13</v>
      </c>
      <c r="M3805" s="27">
        <v>200</v>
      </c>
      <c r="N3805" s="27">
        <v>3.3</v>
      </c>
      <c r="O3805" s="27">
        <v>2015</v>
      </c>
      <c r="P3805" s="27">
        <v>7</v>
      </c>
      <c r="Q3805" s="27">
        <v>25</v>
      </c>
      <c r="R3805" s="28">
        <f>DATE('Raw Data'!$O3805,'Raw Data'!$P3805,'Raw Data'!$Q3805)</f>
        <v>42210</v>
      </c>
      <c r="S3805" s="27" t="str">
        <f>CONCATENATE(MID('Raw Data'!$H3805,FIND("(",'Raw Data'!$H3805)+1,FIND(")",'Raw Data'!$H3805)-FIND("(",'Raw Data'!$H3805)-1),"",'Raw Data'!$M3805)</f>
        <v>Rs.200</v>
      </c>
      <c r="T3805" s="27">
        <f t="shared" si="59"/>
        <v>1</v>
      </c>
      <c r="U3805" s="29">
        <f>'Raw Data'!$M3805*'Raw Data'!$T3805</f>
        <v>200</v>
      </c>
    </row>
    <row r="3806" spans="1:21" x14ac:dyDescent="0.3">
      <c r="A3806" s="20">
        <v>307168</v>
      </c>
      <c r="B3806" s="27" t="s">
        <v>7580</v>
      </c>
      <c r="C3806" s="27">
        <v>1</v>
      </c>
      <c r="D3806" s="27" t="str">
        <f>VLOOKUP('Raw Data'!$C3806,'country description'!$A$2:$B$16,2,0)</f>
        <v>India</v>
      </c>
      <c r="E3806" s="27" t="s">
        <v>14</v>
      </c>
      <c r="F3806" s="27" t="s">
        <v>7581</v>
      </c>
      <c r="G3806" s="27" t="s">
        <v>795</v>
      </c>
      <c r="H3806" s="27" t="s">
        <v>18</v>
      </c>
      <c r="I3806" s="27" t="s">
        <v>19</v>
      </c>
      <c r="J3806" s="27" t="s">
        <v>19</v>
      </c>
      <c r="K3806" s="27">
        <v>1</v>
      </c>
      <c r="L3806" s="27">
        <v>11</v>
      </c>
      <c r="M3806" s="27">
        <v>200</v>
      </c>
      <c r="N3806" s="27">
        <v>2.9</v>
      </c>
      <c r="O3806" s="27">
        <v>2012</v>
      </c>
      <c r="P3806" s="27">
        <v>7</v>
      </c>
      <c r="Q3806" s="27">
        <v>17</v>
      </c>
      <c r="R3806" s="28">
        <f>DATE('Raw Data'!$O3806,'Raw Data'!$P3806,'Raw Data'!$Q3806)</f>
        <v>41107</v>
      </c>
      <c r="S3806" s="27" t="str">
        <f>CONCATENATE(MID('Raw Data'!$H3806,FIND("(",'Raw Data'!$H3806)+1,FIND(")",'Raw Data'!$H3806)-FIND("(",'Raw Data'!$H3806)-1),"",'Raw Data'!$M3806)</f>
        <v>Rs.200</v>
      </c>
      <c r="T3806" s="27">
        <f t="shared" si="59"/>
        <v>1</v>
      </c>
      <c r="U3806" s="29">
        <f>'Raw Data'!$M3806*'Raw Data'!$T3806</f>
        <v>200</v>
      </c>
    </row>
    <row r="3807" spans="1:21" x14ac:dyDescent="0.3">
      <c r="A3807" s="20">
        <v>8853</v>
      </c>
      <c r="B3807" s="27" t="s">
        <v>7582</v>
      </c>
      <c r="C3807" s="27">
        <v>1</v>
      </c>
      <c r="D3807" s="27" t="str">
        <f>VLOOKUP('Raw Data'!$C3807,'country description'!$A$2:$B$16,2,0)</f>
        <v>India</v>
      </c>
      <c r="E3807" s="27" t="s">
        <v>14</v>
      </c>
      <c r="F3807" s="27" t="s">
        <v>7583</v>
      </c>
      <c r="G3807" s="27" t="s">
        <v>749</v>
      </c>
      <c r="H3807" s="27" t="s">
        <v>18</v>
      </c>
      <c r="I3807" s="27" t="s">
        <v>19</v>
      </c>
      <c r="J3807" s="27" t="s">
        <v>19</v>
      </c>
      <c r="K3807" s="27">
        <v>1</v>
      </c>
      <c r="L3807" s="27">
        <v>148</v>
      </c>
      <c r="M3807" s="27">
        <v>200</v>
      </c>
      <c r="N3807" s="27">
        <v>3.7</v>
      </c>
      <c r="O3807" s="27">
        <v>2013</v>
      </c>
      <c r="P3807" s="27">
        <v>7</v>
      </c>
      <c r="Q3807" s="27">
        <v>28</v>
      </c>
      <c r="R3807" s="28">
        <f>DATE('Raw Data'!$O3807,'Raw Data'!$P3807,'Raw Data'!$Q3807)</f>
        <v>41483</v>
      </c>
      <c r="S3807" s="27" t="str">
        <f>CONCATENATE(MID('Raw Data'!$H3807,FIND("(",'Raw Data'!$H3807)+1,FIND(")",'Raw Data'!$H3807)-FIND("(",'Raw Data'!$H3807)-1),"",'Raw Data'!$M3807)</f>
        <v>Rs.200</v>
      </c>
      <c r="T3807" s="27">
        <f t="shared" si="59"/>
        <v>1</v>
      </c>
      <c r="U3807" s="29">
        <f>'Raw Data'!$M3807*'Raw Data'!$T3807</f>
        <v>200</v>
      </c>
    </row>
    <row r="3808" spans="1:21" x14ac:dyDescent="0.3">
      <c r="A3808" s="20">
        <v>302318</v>
      </c>
      <c r="B3808" s="27" t="s">
        <v>7584</v>
      </c>
      <c r="C3808" s="27">
        <v>1</v>
      </c>
      <c r="D3808" s="27" t="str">
        <f>VLOOKUP('Raw Data'!$C3808,'country description'!$A$2:$B$16,2,0)</f>
        <v>India</v>
      </c>
      <c r="E3808" s="27" t="s">
        <v>14</v>
      </c>
      <c r="F3808" s="27" t="s">
        <v>6599</v>
      </c>
      <c r="G3808" s="27" t="s">
        <v>7585</v>
      </c>
      <c r="H3808" s="27" t="s">
        <v>18</v>
      </c>
      <c r="I3808" s="27" t="s">
        <v>19</v>
      </c>
      <c r="J3808" s="27" t="s">
        <v>19</v>
      </c>
      <c r="K3808" s="27">
        <v>1</v>
      </c>
      <c r="L3808" s="27">
        <v>2</v>
      </c>
      <c r="M3808" s="27">
        <v>200</v>
      </c>
      <c r="N3808" s="27">
        <v>1</v>
      </c>
      <c r="O3808" s="27">
        <v>2016</v>
      </c>
      <c r="P3808" s="27">
        <v>7</v>
      </c>
      <c r="Q3808" s="27">
        <v>27</v>
      </c>
      <c r="R3808" s="28">
        <f>DATE('Raw Data'!$O3808,'Raw Data'!$P3808,'Raw Data'!$Q3808)</f>
        <v>42578</v>
      </c>
      <c r="S3808" s="27" t="str">
        <f>CONCATENATE(MID('Raw Data'!$H3808,FIND("(",'Raw Data'!$H3808)+1,FIND(")",'Raw Data'!$H3808)-FIND("(",'Raw Data'!$H3808)-1),"",'Raw Data'!$M3808)</f>
        <v>Rs.200</v>
      </c>
      <c r="T3808" s="27">
        <f t="shared" si="59"/>
        <v>1</v>
      </c>
      <c r="U3808" s="29">
        <f>'Raw Data'!$M3808*'Raw Data'!$T3808</f>
        <v>200</v>
      </c>
    </row>
    <row r="3809" spans="1:21" x14ac:dyDescent="0.3">
      <c r="A3809" s="20">
        <v>7849</v>
      </c>
      <c r="B3809" s="27" t="s">
        <v>7586</v>
      </c>
      <c r="C3809" s="27">
        <v>1</v>
      </c>
      <c r="D3809" s="27" t="str">
        <f>VLOOKUP('Raw Data'!$C3809,'country description'!$A$2:$B$16,2,0)</f>
        <v>India</v>
      </c>
      <c r="E3809" s="27" t="s">
        <v>14</v>
      </c>
      <c r="F3809" s="27" t="s">
        <v>7587</v>
      </c>
      <c r="G3809" s="27" t="s">
        <v>671</v>
      </c>
      <c r="H3809" s="27" t="s">
        <v>18</v>
      </c>
      <c r="I3809" s="27" t="s">
        <v>19</v>
      </c>
      <c r="J3809" s="27" t="s">
        <v>19</v>
      </c>
      <c r="K3809" s="27">
        <v>1</v>
      </c>
      <c r="L3809" s="27">
        <v>4</v>
      </c>
      <c r="M3809" s="27">
        <v>200</v>
      </c>
      <c r="N3809" s="27">
        <v>2.9</v>
      </c>
      <c r="O3809" s="27">
        <v>2017</v>
      </c>
      <c r="P3809" s="27">
        <v>7</v>
      </c>
      <c r="Q3809" s="27">
        <v>12</v>
      </c>
      <c r="R3809" s="28">
        <f>DATE('Raw Data'!$O3809,'Raw Data'!$P3809,'Raw Data'!$Q3809)</f>
        <v>42928</v>
      </c>
      <c r="S3809" s="27" t="str">
        <f>CONCATENATE(MID('Raw Data'!$H3809,FIND("(",'Raw Data'!$H3809)+1,FIND(")",'Raw Data'!$H3809)-FIND("(",'Raw Data'!$H3809)-1),"",'Raw Data'!$M3809)</f>
        <v>Rs.200</v>
      </c>
      <c r="T3809" s="27">
        <f t="shared" si="59"/>
        <v>1</v>
      </c>
      <c r="U3809" s="29">
        <f>'Raw Data'!$M3809*'Raw Data'!$T3809</f>
        <v>200</v>
      </c>
    </row>
    <row r="3810" spans="1:21" x14ac:dyDescent="0.3">
      <c r="A3810" s="20">
        <v>18157406</v>
      </c>
      <c r="B3810" s="27" t="s">
        <v>7588</v>
      </c>
      <c r="C3810" s="27">
        <v>1</v>
      </c>
      <c r="D3810" s="27" t="str">
        <f>VLOOKUP('Raw Data'!$C3810,'country description'!$A$2:$B$16,2,0)</f>
        <v>India</v>
      </c>
      <c r="E3810" s="27" t="s">
        <v>14</v>
      </c>
      <c r="F3810" s="27" t="s">
        <v>7589</v>
      </c>
      <c r="G3810" s="27" t="s">
        <v>393</v>
      </c>
      <c r="H3810" s="27" t="s">
        <v>18</v>
      </c>
      <c r="I3810" s="27" t="s">
        <v>19</v>
      </c>
      <c r="J3810" s="27" t="s">
        <v>19</v>
      </c>
      <c r="K3810" s="27">
        <v>1</v>
      </c>
      <c r="L3810" s="27">
        <v>7</v>
      </c>
      <c r="M3810" s="27">
        <v>200</v>
      </c>
      <c r="N3810" s="27">
        <v>3</v>
      </c>
      <c r="O3810" s="27">
        <v>2010</v>
      </c>
      <c r="P3810" s="27">
        <v>7</v>
      </c>
      <c r="Q3810" s="27">
        <v>12</v>
      </c>
      <c r="R3810" s="28">
        <f>DATE('Raw Data'!$O3810,'Raw Data'!$P3810,'Raw Data'!$Q3810)</f>
        <v>40371</v>
      </c>
      <c r="S3810" s="27" t="str">
        <f>CONCATENATE(MID('Raw Data'!$H3810,FIND("(",'Raw Data'!$H3810)+1,FIND(")",'Raw Data'!$H3810)-FIND("(",'Raw Data'!$H3810)-1),"",'Raw Data'!$M3810)</f>
        <v>Rs.200</v>
      </c>
      <c r="T3810" s="27">
        <f t="shared" si="59"/>
        <v>1</v>
      </c>
      <c r="U3810" s="29">
        <f>'Raw Data'!$M3810*'Raw Data'!$T3810</f>
        <v>200</v>
      </c>
    </row>
    <row r="3811" spans="1:21" x14ac:dyDescent="0.3">
      <c r="A3811" s="20">
        <v>313171</v>
      </c>
      <c r="B3811" s="27" t="s">
        <v>7590</v>
      </c>
      <c r="C3811" s="27">
        <v>1</v>
      </c>
      <c r="D3811" s="27" t="str">
        <f>VLOOKUP('Raw Data'!$C3811,'country description'!$A$2:$B$16,2,0)</f>
        <v>India</v>
      </c>
      <c r="E3811" s="27" t="s">
        <v>14</v>
      </c>
      <c r="F3811" s="27" t="s">
        <v>7591</v>
      </c>
      <c r="G3811" s="27" t="s">
        <v>821</v>
      </c>
      <c r="H3811" s="27" t="s">
        <v>18</v>
      </c>
      <c r="I3811" s="27" t="s">
        <v>19</v>
      </c>
      <c r="J3811" s="27" t="s">
        <v>24</v>
      </c>
      <c r="K3811" s="27">
        <v>1</v>
      </c>
      <c r="L3811" s="27">
        <v>31</v>
      </c>
      <c r="M3811" s="27">
        <v>200</v>
      </c>
      <c r="N3811" s="27">
        <v>3.5</v>
      </c>
      <c r="O3811" s="27">
        <v>2010</v>
      </c>
      <c r="P3811" s="27">
        <v>7</v>
      </c>
      <c r="Q3811" s="27">
        <v>14</v>
      </c>
      <c r="R3811" s="28">
        <f>DATE('Raw Data'!$O3811,'Raw Data'!$P3811,'Raw Data'!$Q3811)</f>
        <v>40373</v>
      </c>
      <c r="S3811" s="27" t="str">
        <f>CONCATENATE(MID('Raw Data'!$H3811,FIND("(",'Raw Data'!$H3811)+1,FIND(")",'Raw Data'!$H3811)-FIND("(",'Raw Data'!$H3811)-1),"",'Raw Data'!$M3811)</f>
        <v>Rs.200</v>
      </c>
      <c r="T3811" s="27">
        <f t="shared" si="59"/>
        <v>1</v>
      </c>
      <c r="U3811" s="29">
        <f>'Raw Data'!$M3811*'Raw Data'!$T3811</f>
        <v>200</v>
      </c>
    </row>
    <row r="3812" spans="1:21" x14ac:dyDescent="0.3">
      <c r="A3812" s="20">
        <v>18358654</v>
      </c>
      <c r="B3812" s="27" t="s">
        <v>7592</v>
      </c>
      <c r="C3812" s="27">
        <v>1</v>
      </c>
      <c r="D3812" s="27" t="str">
        <f>VLOOKUP('Raw Data'!$C3812,'country description'!$A$2:$B$16,2,0)</f>
        <v>India</v>
      </c>
      <c r="E3812" s="27" t="s">
        <v>14</v>
      </c>
      <c r="F3812" s="27" t="s">
        <v>7593</v>
      </c>
      <c r="G3812" s="27" t="s">
        <v>993</v>
      </c>
      <c r="H3812" s="27" t="s">
        <v>18</v>
      </c>
      <c r="I3812" s="27" t="s">
        <v>19</v>
      </c>
      <c r="J3812" s="27" t="s">
        <v>19</v>
      </c>
      <c r="K3812" s="27">
        <v>1</v>
      </c>
      <c r="L3812" s="27">
        <v>9</v>
      </c>
      <c r="M3812" s="27">
        <v>200</v>
      </c>
      <c r="N3812" s="27">
        <v>2.8</v>
      </c>
      <c r="O3812" s="27">
        <v>2014</v>
      </c>
      <c r="P3812" s="27">
        <v>7</v>
      </c>
      <c r="Q3812" s="27">
        <v>9</v>
      </c>
      <c r="R3812" s="28">
        <f>DATE('Raw Data'!$O3812,'Raw Data'!$P3812,'Raw Data'!$Q3812)</f>
        <v>41829</v>
      </c>
      <c r="S3812" s="27" t="str">
        <f>CONCATENATE(MID('Raw Data'!$H3812,FIND("(",'Raw Data'!$H3812)+1,FIND(")",'Raw Data'!$H3812)-FIND("(",'Raw Data'!$H3812)-1),"",'Raw Data'!$M3812)</f>
        <v>Rs.200</v>
      </c>
      <c r="T3812" s="27">
        <f t="shared" si="59"/>
        <v>1</v>
      </c>
      <c r="U3812" s="29">
        <f>'Raw Data'!$M3812*'Raw Data'!$T3812</f>
        <v>200</v>
      </c>
    </row>
    <row r="3813" spans="1:21" x14ac:dyDescent="0.3">
      <c r="A3813" s="20">
        <v>307946</v>
      </c>
      <c r="B3813" s="27" t="s">
        <v>7594</v>
      </c>
      <c r="C3813" s="27">
        <v>1</v>
      </c>
      <c r="D3813" s="27" t="str">
        <f>VLOOKUP('Raw Data'!$C3813,'country description'!$A$2:$B$16,2,0)</f>
        <v>India</v>
      </c>
      <c r="E3813" s="27" t="s">
        <v>14</v>
      </c>
      <c r="F3813" s="27" t="s">
        <v>7595</v>
      </c>
      <c r="G3813" s="27" t="s">
        <v>7596</v>
      </c>
      <c r="H3813" s="27" t="s">
        <v>18</v>
      </c>
      <c r="I3813" s="27" t="s">
        <v>19</v>
      </c>
      <c r="J3813" s="27" t="s">
        <v>19</v>
      </c>
      <c r="K3813" s="27">
        <v>1</v>
      </c>
      <c r="L3813" s="27">
        <v>8</v>
      </c>
      <c r="M3813" s="27">
        <v>200</v>
      </c>
      <c r="N3813" s="27">
        <v>3</v>
      </c>
      <c r="O3813" s="27">
        <v>2016</v>
      </c>
      <c r="P3813" s="27">
        <v>7</v>
      </c>
      <c r="Q3813" s="27">
        <v>20</v>
      </c>
      <c r="R3813" s="28">
        <f>DATE('Raw Data'!$O3813,'Raw Data'!$P3813,'Raw Data'!$Q3813)</f>
        <v>42571</v>
      </c>
      <c r="S3813" s="27" t="str">
        <f>CONCATENATE(MID('Raw Data'!$H3813,FIND("(",'Raw Data'!$H3813)+1,FIND(")",'Raw Data'!$H3813)-FIND("(",'Raw Data'!$H3813)-1),"",'Raw Data'!$M3813)</f>
        <v>Rs.200</v>
      </c>
      <c r="T3813" s="27">
        <f t="shared" si="59"/>
        <v>1</v>
      </c>
      <c r="U3813" s="29">
        <f>'Raw Data'!$M3813*'Raw Data'!$T3813</f>
        <v>200</v>
      </c>
    </row>
    <row r="3814" spans="1:21" x14ac:dyDescent="0.3">
      <c r="A3814" s="20">
        <v>18258762</v>
      </c>
      <c r="B3814" s="27" t="s">
        <v>7597</v>
      </c>
      <c r="C3814" s="27">
        <v>1</v>
      </c>
      <c r="D3814" s="27" t="str">
        <f>VLOOKUP('Raw Data'!$C3814,'country description'!$A$2:$B$16,2,0)</f>
        <v>India</v>
      </c>
      <c r="E3814" s="27" t="s">
        <v>14</v>
      </c>
      <c r="F3814" s="27" t="s">
        <v>7598</v>
      </c>
      <c r="G3814" s="27" t="s">
        <v>587</v>
      </c>
      <c r="H3814" s="27" t="s">
        <v>18</v>
      </c>
      <c r="I3814" s="27" t="s">
        <v>19</v>
      </c>
      <c r="J3814" s="27" t="s">
        <v>19</v>
      </c>
      <c r="K3814" s="27">
        <v>1</v>
      </c>
      <c r="L3814" s="27">
        <v>3</v>
      </c>
      <c r="M3814" s="27">
        <v>200</v>
      </c>
      <c r="N3814" s="27">
        <v>1</v>
      </c>
      <c r="O3814" s="27">
        <v>2016</v>
      </c>
      <c r="P3814" s="27">
        <v>7</v>
      </c>
      <c r="Q3814" s="27">
        <v>10</v>
      </c>
      <c r="R3814" s="28">
        <f>DATE('Raw Data'!$O3814,'Raw Data'!$P3814,'Raw Data'!$Q3814)</f>
        <v>42561</v>
      </c>
      <c r="S3814" s="27" t="str">
        <f>CONCATENATE(MID('Raw Data'!$H3814,FIND("(",'Raw Data'!$H3814)+1,FIND(")",'Raw Data'!$H3814)-FIND("(",'Raw Data'!$H3814)-1),"",'Raw Data'!$M3814)</f>
        <v>Rs.200</v>
      </c>
      <c r="T3814" s="27">
        <f t="shared" si="59"/>
        <v>1</v>
      </c>
      <c r="U3814" s="29">
        <f>'Raw Data'!$M3814*'Raw Data'!$T3814</f>
        <v>200</v>
      </c>
    </row>
    <row r="3815" spans="1:21" x14ac:dyDescent="0.3">
      <c r="A3815" s="20">
        <v>18124373</v>
      </c>
      <c r="B3815" s="27" t="s">
        <v>7599</v>
      </c>
      <c r="C3815" s="27">
        <v>1</v>
      </c>
      <c r="D3815" s="27" t="str">
        <f>VLOOKUP('Raw Data'!$C3815,'country description'!$A$2:$B$16,2,0)</f>
        <v>India</v>
      </c>
      <c r="E3815" s="27" t="s">
        <v>14</v>
      </c>
      <c r="F3815" s="27" t="s">
        <v>7600</v>
      </c>
      <c r="G3815" s="27" t="s">
        <v>972</v>
      </c>
      <c r="H3815" s="27" t="s">
        <v>18</v>
      </c>
      <c r="I3815" s="27" t="s">
        <v>19</v>
      </c>
      <c r="J3815" s="27" t="s">
        <v>19</v>
      </c>
      <c r="K3815" s="27">
        <v>1</v>
      </c>
      <c r="L3815" s="27">
        <v>9</v>
      </c>
      <c r="M3815" s="27">
        <v>200</v>
      </c>
      <c r="N3815" s="27">
        <v>2.8</v>
      </c>
      <c r="O3815" s="27">
        <v>2018</v>
      </c>
      <c r="P3815" s="27">
        <v>6</v>
      </c>
      <c r="Q3815" s="27">
        <v>22</v>
      </c>
      <c r="R3815" s="28">
        <f>DATE('Raw Data'!$O3815,'Raw Data'!$P3815,'Raw Data'!$Q3815)</f>
        <v>43273</v>
      </c>
      <c r="S3815" s="27" t="str">
        <f>CONCATENATE(MID('Raw Data'!$H3815,FIND("(",'Raw Data'!$H3815)+1,FIND(")",'Raw Data'!$H3815)-FIND("(",'Raw Data'!$H3815)-1),"",'Raw Data'!$M3815)</f>
        <v>Rs.200</v>
      </c>
      <c r="T3815" s="27">
        <f t="shared" si="59"/>
        <v>1</v>
      </c>
      <c r="U3815" s="29">
        <f>'Raw Data'!$M3815*'Raw Data'!$T3815</f>
        <v>200</v>
      </c>
    </row>
    <row r="3816" spans="1:21" x14ac:dyDescent="0.3">
      <c r="A3816" s="20">
        <v>312693</v>
      </c>
      <c r="B3816" s="27" t="s">
        <v>7601</v>
      </c>
      <c r="C3816" s="27">
        <v>1</v>
      </c>
      <c r="D3816" s="27" t="str">
        <f>VLOOKUP('Raw Data'!$C3816,'country description'!$A$2:$B$16,2,0)</f>
        <v>India</v>
      </c>
      <c r="E3816" s="27" t="s">
        <v>14</v>
      </c>
      <c r="F3816" s="27" t="s">
        <v>7602</v>
      </c>
      <c r="G3816" s="27" t="s">
        <v>434</v>
      </c>
      <c r="H3816" s="27" t="s">
        <v>18</v>
      </c>
      <c r="I3816" s="27" t="s">
        <v>19</v>
      </c>
      <c r="J3816" s="27" t="s">
        <v>19</v>
      </c>
      <c r="K3816" s="27">
        <v>1</v>
      </c>
      <c r="L3816" s="27">
        <v>30</v>
      </c>
      <c r="M3816" s="27">
        <v>200</v>
      </c>
      <c r="N3816" s="27">
        <v>3.7</v>
      </c>
      <c r="O3816" s="27">
        <v>2013</v>
      </c>
      <c r="P3816" s="27">
        <v>6</v>
      </c>
      <c r="Q3816" s="27">
        <v>3</v>
      </c>
      <c r="R3816" s="28">
        <f>DATE('Raw Data'!$O3816,'Raw Data'!$P3816,'Raw Data'!$Q3816)</f>
        <v>41428</v>
      </c>
      <c r="S3816" s="27" t="str">
        <f>CONCATENATE(MID('Raw Data'!$H3816,FIND("(",'Raw Data'!$H3816)+1,FIND(")",'Raw Data'!$H3816)-FIND("(",'Raw Data'!$H3816)-1),"",'Raw Data'!$M3816)</f>
        <v>Rs.200</v>
      </c>
      <c r="T3816" s="27">
        <f t="shared" si="59"/>
        <v>1</v>
      </c>
      <c r="U3816" s="29">
        <f>'Raw Data'!$M3816*'Raw Data'!$T3816</f>
        <v>200</v>
      </c>
    </row>
    <row r="3817" spans="1:21" x14ac:dyDescent="0.3">
      <c r="A3817" s="20">
        <v>5462</v>
      </c>
      <c r="B3817" s="27" t="s">
        <v>7603</v>
      </c>
      <c r="C3817" s="27">
        <v>1</v>
      </c>
      <c r="D3817" s="27" t="str">
        <f>VLOOKUP('Raw Data'!$C3817,'country description'!$A$2:$B$16,2,0)</f>
        <v>India</v>
      </c>
      <c r="E3817" s="27" t="s">
        <v>14</v>
      </c>
      <c r="F3817" s="27" t="s">
        <v>7604</v>
      </c>
      <c r="G3817" s="27" t="s">
        <v>749</v>
      </c>
      <c r="H3817" s="27" t="s">
        <v>18</v>
      </c>
      <c r="I3817" s="27" t="s">
        <v>19</v>
      </c>
      <c r="J3817" s="27" t="s">
        <v>19</v>
      </c>
      <c r="K3817" s="27">
        <v>1</v>
      </c>
      <c r="L3817" s="27">
        <v>5</v>
      </c>
      <c r="M3817" s="27">
        <v>200</v>
      </c>
      <c r="N3817" s="27">
        <v>3</v>
      </c>
      <c r="O3817" s="27">
        <v>2015</v>
      </c>
      <c r="P3817" s="27">
        <v>6</v>
      </c>
      <c r="Q3817" s="27">
        <v>24</v>
      </c>
      <c r="R3817" s="28">
        <f>DATE('Raw Data'!$O3817,'Raw Data'!$P3817,'Raw Data'!$Q3817)</f>
        <v>42179</v>
      </c>
      <c r="S3817" s="27" t="str">
        <f>CONCATENATE(MID('Raw Data'!$H3817,FIND("(",'Raw Data'!$H3817)+1,FIND(")",'Raw Data'!$H3817)-FIND("(",'Raw Data'!$H3817)-1),"",'Raw Data'!$M3817)</f>
        <v>Rs.200</v>
      </c>
      <c r="T3817" s="27">
        <f t="shared" si="59"/>
        <v>1</v>
      </c>
      <c r="U3817" s="29">
        <f>'Raw Data'!$M3817*'Raw Data'!$T3817</f>
        <v>200</v>
      </c>
    </row>
    <row r="3818" spans="1:21" x14ac:dyDescent="0.3">
      <c r="A3818" s="20">
        <v>18291241</v>
      </c>
      <c r="B3818" s="27" t="s">
        <v>7605</v>
      </c>
      <c r="C3818" s="27">
        <v>1</v>
      </c>
      <c r="D3818" s="27" t="str">
        <f>VLOOKUP('Raw Data'!$C3818,'country description'!$A$2:$B$16,2,0)</f>
        <v>India</v>
      </c>
      <c r="E3818" s="27" t="s">
        <v>14</v>
      </c>
      <c r="F3818" s="27" t="s">
        <v>7606</v>
      </c>
      <c r="G3818" s="27" t="s">
        <v>434</v>
      </c>
      <c r="H3818" s="27" t="s">
        <v>18</v>
      </c>
      <c r="I3818" s="27" t="s">
        <v>19</v>
      </c>
      <c r="J3818" s="27" t="s">
        <v>19</v>
      </c>
      <c r="K3818" s="27">
        <v>1</v>
      </c>
      <c r="L3818" s="27">
        <v>13</v>
      </c>
      <c r="M3818" s="27">
        <v>200</v>
      </c>
      <c r="N3818" s="27">
        <v>3.2</v>
      </c>
      <c r="O3818" s="27">
        <v>2018</v>
      </c>
      <c r="P3818" s="27">
        <v>6</v>
      </c>
      <c r="Q3818" s="27">
        <v>18</v>
      </c>
      <c r="R3818" s="28">
        <f>DATE('Raw Data'!$O3818,'Raw Data'!$P3818,'Raw Data'!$Q3818)</f>
        <v>43269</v>
      </c>
      <c r="S3818" s="27" t="str">
        <f>CONCATENATE(MID('Raw Data'!$H3818,FIND("(",'Raw Data'!$H3818)+1,FIND(")",'Raw Data'!$H3818)-FIND("(",'Raw Data'!$H3818)-1),"",'Raw Data'!$M3818)</f>
        <v>Rs.200</v>
      </c>
      <c r="T3818" s="27">
        <f t="shared" si="59"/>
        <v>1</v>
      </c>
      <c r="U3818" s="29">
        <f>'Raw Data'!$M3818*'Raw Data'!$T3818</f>
        <v>200</v>
      </c>
    </row>
    <row r="3819" spans="1:21" x14ac:dyDescent="0.3">
      <c r="A3819" s="20">
        <v>7590</v>
      </c>
      <c r="B3819" s="27" t="s">
        <v>7607</v>
      </c>
      <c r="C3819" s="27">
        <v>1</v>
      </c>
      <c r="D3819" s="27" t="str">
        <f>VLOOKUP('Raw Data'!$C3819,'country description'!$A$2:$B$16,2,0)</f>
        <v>India</v>
      </c>
      <c r="E3819" s="27" t="s">
        <v>14</v>
      </c>
      <c r="F3819" s="27" t="s">
        <v>7608</v>
      </c>
      <c r="G3819" s="27" t="s">
        <v>671</v>
      </c>
      <c r="H3819" s="27" t="s">
        <v>18</v>
      </c>
      <c r="I3819" s="27" t="s">
        <v>19</v>
      </c>
      <c r="J3819" s="27" t="s">
        <v>19</v>
      </c>
      <c r="K3819" s="27">
        <v>1</v>
      </c>
      <c r="L3819" s="27">
        <v>4</v>
      </c>
      <c r="M3819" s="27">
        <v>200</v>
      </c>
      <c r="N3819" s="27">
        <v>2.9</v>
      </c>
      <c r="O3819" s="27">
        <v>2016</v>
      </c>
      <c r="P3819" s="27">
        <v>6</v>
      </c>
      <c r="Q3819" s="27">
        <v>16</v>
      </c>
      <c r="R3819" s="28">
        <f>DATE('Raw Data'!$O3819,'Raw Data'!$P3819,'Raw Data'!$Q3819)</f>
        <v>42537</v>
      </c>
      <c r="S3819" s="27" t="str">
        <f>CONCATENATE(MID('Raw Data'!$H3819,FIND("(",'Raw Data'!$H3819)+1,FIND(")",'Raw Data'!$H3819)-FIND("(",'Raw Data'!$H3819)-1),"",'Raw Data'!$M3819)</f>
        <v>Rs.200</v>
      </c>
      <c r="T3819" s="27">
        <f t="shared" si="59"/>
        <v>1</v>
      </c>
      <c r="U3819" s="29">
        <f>'Raw Data'!$M3819*'Raw Data'!$T3819</f>
        <v>200</v>
      </c>
    </row>
    <row r="3820" spans="1:21" x14ac:dyDescent="0.3">
      <c r="A3820" s="20">
        <v>2920</v>
      </c>
      <c r="B3820" s="27" t="s">
        <v>7609</v>
      </c>
      <c r="C3820" s="27">
        <v>1</v>
      </c>
      <c r="D3820" s="27" t="str">
        <f>VLOOKUP('Raw Data'!$C3820,'country description'!$A$2:$B$16,2,0)</f>
        <v>India</v>
      </c>
      <c r="E3820" s="27" t="s">
        <v>14</v>
      </c>
      <c r="F3820" s="27" t="s">
        <v>7610</v>
      </c>
      <c r="G3820" s="27" t="s">
        <v>424</v>
      </c>
      <c r="H3820" s="27" t="s">
        <v>18</v>
      </c>
      <c r="I3820" s="27" t="s">
        <v>19</v>
      </c>
      <c r="J3820" s="27" t="s">
        <v>19</v>
      </c>
      <c r="K3820" s="27">
        <v>1</v>
      </c>
      <c r="L3820" s="27">
        <v>10</v>
      </c>
      <c r="M3820" s="27">
        <v>200</v>
      </c>
      <c r="N3820" s="27">
        <v>3.1</v>
      </c>
      <c r="O3820" s="27">
        <v>2016</v>
      </c>
      <c r="P3820" s="27">
        <v>6</v>
      </c>
      <c r="Q3820" s="27">
        <v>2</v>
      </c>
      <c r="R3820" s="28">
        <f>DATE('Raw Data'!$O3820,'Raw Data'!$P3820,'Raw Data'!$Q3820)</f>
        <v>42523</v>
      </c>
      <c r="S3820" s="27" t="str">
        <f>CONCATENATE(MID('Raw Data'!$H3820,FIND("(",'Raw Data'!$H3820)+1,FIND(")",'Raw Data'!$H3820)-FIND("(",'Raw Data'!$H3820)-1),"",'Raw Data'!$M3820)</f>
        <v>Rs.200</v>
      </c>
      <c r="T3820" s="27">
        <f t="shared" si="59"/>
        <v>1</v>
      </c>
      <c r="U3820" s="29">
        <f>'Raw Data'!$M3820*'Raw Data'!$T3820</f>
        <v>200</v>
      </c>
    </row>
    <row r="3821" spans="1:21" x14ac:dyDescent="0.3">
      <c r="A3821" s="20">
        <v>18445631</v>
      </c>
      <c r="B3821" s="27" t="s">
        <v>7611</v>
      </c>
      <c r="C3821" s="27">
        <v>1</v>
      </c>
      <c r="D3821" s="27" t="str">
        <f>VLOOKUP('Raw Data'!$C3821,'country description'!$A$2:$B$16,2,0)</f>
        <v>India</v>
      </c>
      <c r="E3821" s="27" t="s">
        <v>14</v>
      </c>
      <c r="F3821" s="27" t="s">
        <v>7612</v>
      </c>
      <c r="G3821" s="27" t="s">
        <v>566</v>
      </c>
      <c r="H3821" s="27" t="s">
        <v>18</v>
      </c>
      <c r="I3821" s="27" t="s">
        <v>19</v>
      </c>
      <c r="J3821" s="27" t="s">
        <v>19</v>
      </c>
      <c r="K3821" s="27">
        <v>1</v>
      </c>
      <c r="L3821" s="27">
        <v>1</v>
      </c>
      <c r="M3821" s="27">
        <v>200</v>
      </c>
      <c r="N3821" s="27">
        <v>1</v>
      </c>
      <c r="O3821" s="27">
        <v>2014</v>
      </c>
      <c r="P3821" s="27">
        <v>6</v>
      </c>
      <c r="Q3821" s="27">
        <v>19</v>
      </c>
      <c r="R3821" s="28">
        <f>DATE('Raw Data'!$O3821,'Raw Data'!$P3821,'Raw Data'!$Q3821)</f>
        <v>41809</v>
      </c>
      <c r="S3821" s="27" t="str">
        <f>CONCATENATE(MID('Raw Data'!$H3821,FIND("(",'Raw Data'!$H3821)+1,FIND(")",'Raw Data'!$H3821)-FIND("(",'Raw Data'!$H3821)-1),"",'Raw Data'!$M3821)</f>
        <v>Rs.200</v>
      </c>
      <c r="T3821" s="27">
        <f t="shared" si="59"/>
        <v>1</v>
      </c>
      <c r="U3821" s="29">
        <f>'Raw Data'!$M3821*'Raw Data'!$T3821</f>
        <v>200</v>
      </c>
    </row>
    <row r="3822" spans="1:21" x14ac:dyDescent="0.3">
      <c r="A3822" s="20">
        <v>18233577</v>
      </c>
      <c r="B3822" s="27" t="s">
        <v>7613</v>
      </c>
      <c r="C3822" s="27">
        <v>1</v>
      </c>
      <c r="D3822" s="27" t="str">
        <f>VLOOKUP('Raw Data'!$C3822,'country description'!$A$2:$B$16,2,0)</f>
        <v>India</v>
      </c>
      <c r="E3822" s="27" t="s">
        <v>14</v>
      </c>
      <c r="F3822" s="27" t="s">
        <v>7614</v>
      </c>
      <c r="G3822" s="27" t="s">
        <v>727</v>
      </c>
      <c r="H3822" s="27" t="s">
        <v>18</v>
      </c>
      <c r="I3822" s="27" t="s">
        <v>19</v>
      </c>
      <c r="J3822" s="27" t="s">
        <v>24</v>
      </c>
      <c r="K3822" s="27">
        <v>1</v>
      </c>
      <c r="L3822" s="27">
        <v>21</v>
      </c>
      <c r="M3822" s="27">
        <v>200</v>
      </c>
      <c r="N3822" s="27">
        <v>3.3</v>
      </c>
      <c r="O3822" s="27">
        <v>2010</v>
      </c>
      <c r="P3822" s="27">
        <v>6</v>
      </c>
      <c r="Q3822" s="27">
        <v>2</v>
      </c>
      <c r="R3822" s="28">
        <f>DATE('Raw Data'!$O3822,'Raw Data'!$P3822,'Raw Data'!$Q3822)</f>
        <v>40331</v>
      </c>
      <c r="S3822" s="27" t="str">
        <f>CONCATENATE(MID('Raw Data'!$H3822,FIND("(",'Raw Data'!$H3822)+1,FIND(")",'Raw Data'!$H3822)-FIND("(",'Raw Data'!$H3822)-1),"",'Raw Data'!$M3822)</f>
        <v>Rs.200</v>
      </c>
      <c r="T3822" s="27">
        <f t="shared" si="59"/>
        <v>1</v>
      </c>
      <c r="U3822" s="29">
        <f>'Raw Data'!$M3822*'Raw Data'!$T3822</f>
        <v>200</v>
      </c>
    </row>
    <row r="3823" spans="1:21" x14ac:dyDescent="0.3">
      <c r="A3823" s="20">
        <v>18398575</v>
      </c>
      <c r="B3823" s="27" t="s">
        <v>7615</v>
      </c>
      <c r="C3823" s="27">
        <v>1</v>
      </c>
      <c r="D3823" s="27" t="str">
        <f>VLOOKUP('Raw Data'!$C3823,'country description'!$A$2:$B$16,2,0)</f>
        <v>India</v>
      </c>
      <c r="E3823" s="27" t="s">
        <v>14</v>
      </c>
      <c r="F3823" s="27" t="s">
        <v>7616</v>
      </c>
      <c r="G3823" s="27" t="s">
        <v>671</v>
      </c>
      <c r="H3823" s="27" t="s">
        <v>18</v>
      </c>
      <c r="I3823" s="27" t="s">
        <v>19</v>
      </c>
      <c r="J3823" s="27" t="s">
        <v>24</v>
      </c>
      <c r="K3823" s="27">
        <v>1</v>
      </c>
      <c r="L3823" s="27">
        <v>5</v>
      </c>
      <c r="M3823" s="27">
        <v>200</v>
      </c>
      <c r="N3823" s="27">
        <v>3</v>
      </c>
      <c r="O3823" s="27">
        <v>2012</v>
      </c>
      <c r="P3823" s="27">
        <v>6</v>
      </c>
      <c r="Q3823" s="27">
        <v>16</v>
      </c>
      <c r="R3823" s="28">
        <f>DATE('Raw Data'!$O3823,'Raw Data'!$P3823,'Raw Data'!$Q3823)</f>
        <v>41076</v>
      </c>
      <c r="S3823" s="27" t="str">
        <f>CONCATENATE(MID('Raw Data'!$H3823,FIND("(",'Raw Data'!$H3823)+1,FIND(")",'Raw Data'!$H3823)-FIND("(",'Raw Data'!$H3823)-1),"",'Raw Data'!$M3823)</f>
        <v>Rs.200</v>
      </c>
      <c r="T3823" s="27">
        <f t="shared" si="59"/>
        <v>1</v>
      </c>
      <c r="U3823" s="29">
        <f>'Raw Data'!$M3823*'Raw Data'!$T3823</f>
        <v>200</v>
      </c>
    </row>
    <row r="3824" spans="1:21" x14ac:dyDescent="0.3">
      <c r="A3824" s="20">
        <v>18358182</v>
      </c>
      <c r="B3824" s="27" t="s">
        <v>7617</v>
      </c>
      <c r="C3824" s="27">
        <v>1</v>
      </c>
      <c r="D3824" s="27" t="str">
        <f>VLOOKUP('Raw Data'!$C3824,'country description'!$A$2:$B$16,2,0)</f>
        <v>India</v>
      </c>
      <c r="E3824" s="27" t="s">
        <v>14</v>
      </c>
      <c r="F3824" s="27" t="s">
        <v>7618</v>
      </c>
      <c r="G3824" s="27" t="s">
        <v>500</v>
      </c>
      <c r="H3824" s="27" t="s">
        <v>18</v>
      </c>
      <c r="I3824" s="27" t="s">
        <v>19</v>
      </c>
      <c r="J3824" s="27" t="s">
        <v>24</v>
      </c>
      <c r="K3824" s="27">
        <v>1</v>
      </c>
      <c r="L3824" s="27">
        <v>3</v>
      </c>
      <c r="M3824" s="27">
        <v>200</v>
      </c>
      <c r="N3824" s="27">
        <v>1</v>
      </c>
      <c r="O3824" s="27">
        <v>2015</v>
      </c>
      <c r="P3824" s="27">
        <v>6</v>
      </c>
      <c r="Q3824" s="27">
        <v>7</v>
      </c>
      <c r="R3824" s="28">
        <f>DATE('Raw Data'!$O3824,'Raw Data'!$P3824,'Raw Data'!$Q3824)</f>
        <v>42162</v>
      </c>
      <c r="S3824" s="27" t="str">
        <f>CONCATENATE(MID('Raw Data'!$H3824,FIND("(",'Raw Data'!$H3824)+1,FIND(")",'Raw Data'!$H3824)-FIND("(",'Raw Data'!$H3824)-1),"",'Raw Data'!$M3824)</f>
        <v>Rs.200</v>
      </c>
      <c r="T3824" s="27">
        <f t="shared" si="59"/>
        <v>1</v>
      </c>
      <c r="U3824" s="29">
        <f>'Raw Data'!$M3824*'Raw Data'!$T3824</f>
        <v>200</v>
      </c>
    </row>
    <row r="3825" spans="1:21" x14ac:dyDescent="0.3">
      <c r="A3825" s="20">
        <v>18400762</v>
      </c>
      <c r="B3825" s="27" t="s">
        <v>7619</v>
      </c>
      <c r="C3825" s="27">
        <v>1</v>
      </c>
      <c r="D3825" s="27" t="str">
        <f>VLOOKUP('Raw Data'!$C3825,'country description'!$A$2:$B$16,2,0)</f>
        <v>India</v>
      </c>
      <c r="E3825" s="27" t="s">
        <v>14</v>
      </c>
      <c r="F3825" s="27" t="s">
        <v>7620</v>
      </c>
      <c r="G3825" s="27" t="s">
        <v>464</v>
      </c>
      <c r="H3825" s="27" t="s">
        <v>18</v>
      </c>
      <c r="I3825" s="27" t="s">
        <v>19</v>
      </c>
      <c r="J3825" s="27" t="s">
        <v>19</v>
      </c>
      <c r="K3825" s="27">
        <v>1</v>
      </c>
      <c r="L3825" s="27">
        <v>6</v>
      </c>
      <c r="M3825" s="27">
        <v>200</v>
      </c>
      <c r="N3825" s="27">
        <v>3.1</v>
      </c>
      <c r="O3825" s="27">
        <v>2012</v>
      </c>
      <c r="P3825" s="27">
        <v>6</v>
      </c>
      <c r="Q3825" s="27">
        <v>22</v>
      </c>
      <c r="R3825" s="28">
        <f>DATE('Raw Data'!$O3825,'Raw Data'!$P3825,'Raw Data'!$Q3825)</f>
        <v>41082</v>
      </c>
      <c r="S3825" s="27" t="str">
        <f>CONCATENATE(MID('Raw Data'!$H3825,FIND("(",'Raw Data'!$H3825)+1,FIND(")",'Raw Data'!$H3825)-FIND("(",'Raw Data'!$H3825)-1),"",'Raw Data'!$M3825)</f>
        <v>Rs.200</v>
      </c>
      <c r="T3825" s="27">
        <f t="shared" si="59"/>
        <v>1</v>
      </c>
      <c r="U3825" s="29">
        <f>'Raw Data'!$M3825*'Raw Data'!$T3825</f>
        <v>200</v>
      </c>
    </row>
    <row r="3826" spans="1:21" x14ac:dyDescent="0.3">
      <c r="A3826" s="20">
        <v>8488</v>
      </c>
      <c r="B3826" s="27" t="s">
        <v>7621</v>
      </c>
      <c r="C3826" s="27">
        <v>1</v>
      </c>
      <c r="D3826" s="27" t="str">
        <f>VLOOKUP('Raw Data'!$C3826,'country description'!$A$2:$B$16,2,0)</f>
        <v>India</v>
      </c>
      <c r="E3826" s="27" t="s">
        <v>14</v>
      </c>
      <c r="F3826" s="27" t="s">
        <v>7622</v>
      </c>
      <c r="G3826" s="27" t="s">
        <v>671</v>
      </c>
      <c r="H3826" s="27" t="s">
        <v>18</v>
      </c>
      <c r="I3826" s="27" t="s">
        <v>19</v>
      </c>
      <c r="J3826" s="27" t="s">
        <v>19</v>
      </c>
      <c r="K3826" s="27">
        <v>1</v>
      </c>
      <c r="L3826" s="27">
        <v>6</v>
      </c>
      <c r="M3826" s="27">
        <v>200</v>
      </c>
      <c r="N3826" s="27">
        <v>2.9</v>
      </c>
      <c r="O3826" s="27">
        <v>2017</v>
      </c>
      <c r="P3826" s="27">
        <v>6</v>
      </c>
      <c r="Q3826" s="27">
        <v>19</v>
      </c>
      <c r="R3826" s="28">
        <f>DATE('Raw Data'!$O3826,'Raw Data'!$P3826,'Raw Data'!$Q3826)</f>
        <v>42905</v>
      </c>
      <c r="S3826" s="27" t="str">
        <f>CONCATENATE(MID('Raw Data'!$H3826,FIND("(",'Raw Data'!$H3826)+1,FIND(")",'Raw Data'!$H3826)-FIND("(",'Raw Data'!$H3826)-1),"",'Raw Data'!$M3826)</f>
        <v>Rs.200</v>
      </c>
      <c r="T3826" s="27">
        <f t="shared" si="59"/>
        <v>1</v>
      </c>
      <c r="U3826" s="29">
        <f>'Raw Data'!$M3826*'Raw Data'!$T3826</f>
        <v>200</v>
      </c>
    </row>
    <row r="3827" spans="1:21" x14ac:dyDescent="0.3">
      <c r="A3827" s="20">
        <v>308969</v>
      </c>
      <c r="B3827" s="27" t="s">
        <v>7623</v>
      </c>
      <c r="C3827" s="27">
        <v>1</v>
      </c>
      <c r="D3827" s="27" t="str">
        <f>VLOOKUP('Raw Data'!$C3827,'country description'!$A$2:$B$16,2,0)</f>
        <v>India</v>
      </c>
      <c r="E3827" s="27" t="s">
        <v>14</v>
      </c>
      <c r="F3827" s="27" t="s">
        <v>7624</v>
      </c>
      <c r="G3827" s="27" t="s">
        <v>589</v>
      </c>
      <c r="H3827" s="27" t="s">
        <v>18</v>
      </c>
      <c r="I3827" s="27" t="s">
        <v>19</v>
      </c>
      <c r="J3827" s="27" t="s">
        <v>19</v>
      </c>
      <c r="K3827" s="27">
        <v>1</v>
      </c>
      <c r="L3827" s="27">
        <v>129</v>
      </c>
      <c r="M3827" s="27">
        <v>200</v>
      </c>
      <c r="N3827" s="27">
        <v>3.9</v>
      </c>
      <c r="O3827" s="27">
        <v>2014</v>
      </c>
      <c r="P3827" s="27">
        <v>6</v>
      </c>
      <c r="Q3827" s="27">
        <v>11</v>
      </c>
      <c r="R3827" s="28">
        <f>DATE('Raw Data'!$O3827,'Raw Data'!$P3827,'Raw Data'!$Q3827)</f>
        <v>41801</v>
      </c>
      <c r="S3827" s="27" t="str">
        <f>CONCATENATE(MID('Raw Data'!$H3827,FIND("(",'Raw Data'!$H3827)+1,FIND(")",'Raw Data'!$H3827)-FIND("(",'Raw Data'!$H3827)-1),"",'Raw Data'!$M3827)</f>
        <v>Rs.200</v>
      </c>
      <c r="T3827" s="27">
        <f t="shared" si="59"/>
        <v>1</v>
      </c>
      <c r="U3827" s="29">
        <f>'Raw Data'!$M3827*'Raw Data'!$T3827</f>
        <v>200</v>
      </c>
    </row>
    <row r="3828" spans="1:21" x14ac:dyDescent="0.3">
      <c r="A3828" s="20">
        <v>5271</v>
      </c>
      <c r="B3828" s="27" t="s">
        <v>7625</v>
      </c>
      <c r="C3828" s="27">
        <v>1</v>
      </c>
      <c r="D3828" s="27" t="str">
        <f>VLOOKUP('Raw Data'!$C3828,'country description'!$A$2:$B$16,2,0)</f>
        <v>India</v>
      </c>
      <c r="E3828" s="27" t="s">
        <v>14</v>
      </c>
      <c r="F3828" s="27" t="s">
        <v>7626</v>
      </c>
      <c r="G3828" s="27" t="s">
        <v>461</v>
      </c>
      <c r="H3828" s="27" t="s">
        <v>18</v>
      </c>
      <c r="I3828" s="27" t="s">
        <v>19</v>
      </c>
      <c r="J3828" s="27" t="s">
        <v>19</v>
      </c>
      <c r="K3828" s="27">
        <v>1</v>
      </c>
      <c r="L3828" s="27">
        <v>51</v>
      </c>
      <c r="M3828" s="27">
        <v>200</v>
      </c>
      <c r="N3828" s="27">
        <v>3.5</v>
      </c>
      <c r="O3828" s="27">
        <v>2018</v>
      </c>
      <c r="P3828" s="27">
        <v>6</v>
      </c>
      <c r="Q3828" s="27">
        <v>27</v>
      </c>
      <c r="R3828" s="28">
        <f>DATE('Raw Data'!$O3828,'Raw Data'!$P3828,'Raw Data'!$Q3828)</f>
        <v>43278</v>
      </c>
      <c r="S3828" s="27" t="str">
        <f>CONCATENATE(MID('Raw Data'!$H3828,FIND("(",'Raw Data'!$H3828)+1,FIND(")",'Raw Data'!$H3828)-FIND("(",'Raw Data'!$H3828)-1),"",'Raw Data'!$M3828)</f>
        <v>Rs.200</v>
      </c>
      <c r="T3828" s="27">
        <f t="shared" si="59"/>
        <v>1</v>
      </c>
      <c r="U3828" s="29">
        <f>'Raw Data'!$M3828*'Raw Data'!$T3828</f>
        <v>200</v>
      </c>
    </row>
    <row r="3829" spans="1:21" x14ac:dyDescent="0.3">
      <c r="A3829" s="20">
        <v>18358206</v>
      </c>
      <c r="B3829" s="27" t="s">
        <v>892</v>
      </c>
      <c r="C3829" s="27">
        <v>1</v>
      </c>
      <c r="D3829" s="27" t="str">
        <f>VLOOKUP('Raw Data'!$C3829,'country description'!$A$2:$B$16,2,0)</f>
        <v>India</v>
      </c>
      <c r="E3829" s="27" t="s">
        <v>14</v>
      </c>
      <c r="F3829" s="27" t="s">
        <v>7627</v>
      </c>
      <c r="G3829" s="27" t="s">
        <v>749</v>
      </c>
      <c r="H3829" s="27" t="s">
        <v>18</v>
      </c>
      <c r="I3829" s="27" t="s">
        <v>19</v>
      </c>
      <c r="J3829" s="27" t="s">
        <v>19</v>
      </c>
      <c r="K3829" s="27">
        <v>1</v>
      </c>
      <c r="L3829" s="27">
        <v>3</v>
      </c>
      <c r="M3829" s="27">
        <v>200</v>
      </c>
      <c r="N3829" s="27">
        <v>1</v>
      </c>
      <c r="O3829" s="27">
        <v>2017</v>
      </c>
      <c r="P3829" s="27">
        <v>6</v>
      </c>
      <c r="Q3829" s="27">
        <v>23</v>
      </c>
      <c r="R3829" s="28">
        <f>DATE('Raw Data'!$O3829,'Raw Data'!$P3829,'Raw Data'!$Q3829)</f>
        <v>42909</v>
      </c>
      <c r="S3829" s="27" t="str">
        <f>CONCATENATE(MID('Raw Data'!$H3829,FIND("(",'Raw Data'!$H3829)+1,FIND(")",'Raw Data'!$H3829)-FIND("(",'Raw Data'!$H3829)-1),"",'Raw Data'!$M3829)</f>
        <v>Rs.200</v>
      </c>
      <c r="T3829" s="27">
        <f t="shared" si="59"/>
        <v>1</v>
      </c>
      <c r="U3829" s="29">
        <f>'Raw Data'!$M3829*'Raw Data'!$T3829</f>
        <v>200</v>
      </c>
    </row>
    <row r="3830" spans="1:21" x14ac:dyDescent="0.3">
      <c r="A3830" s="20">
        <v>18424584</v>
      </c>
      <c r="B3830" s="27" t="s">
        <v>7628</v>
      </c>
      <c r="C3830" s="27">
        <v>1</v>
      </c>
      <c r="D3830" s="27" t="str">
        <f>VLOOKUP('Raw Data'!$C3830,'country description'!$A$2:$B$16,2,0)</f>
        <v>India</v>
      </c>
      <c r="E3830" s="27" t="s">
        <v>14</v>
      </c>
      <c r="F3830" s="27" t="s">
        <v>7629</v>
      </c>
      <c r="G3830" s="27" t="s">
        <v>749</v>
      </c>
      <c r="H3830" s="27" t="s">
        <v>18</v>
      </c>
      <c r="I3830" s="27" t="s">
        <v>19</v>
      </c>
      <c r="J3830" s="27" t="s">
        <v>19</v>
      </c>
      <c r="K3830" s="27">
        <v>1</v>
      </c>
      <c r="L3830" s="27">
        <v>2</v>
      </c>
      <c r="M3830" s="27">
        <v>200</v>
      </c>
      <c r="N3830" s="27">
        <v>1</v>
      </c>
      <c r="O3830" s="27">
        <v>2011</v>
      </c>
      <c r="P3830" s="27">
        <v>6</v>
      </c>
      <c r="Q3830" s="27">
        <v>2</v>
      </c>
      <c r="R3830" s="28">
        <f>DATE('Raw Data'!$O3830,'Raw Data'!$P3830,'Raw Data'!$Q3830)</f>
        <v>40696</v>
      </c>
      <c r="S3830" s="27" t="str">
        <f>CONCATENATE(MID('Raw Data'!$H3830,FIND("(",'Raw Data'!$H3830)+1,FIND(")",'Raw Data'!$H3830)-FIND("(",'Raw Data'!$H3830)-1),"",'Raw Data'!$M3830)</f>
        <v>Rs.200</v>
      </c>
      <c r="T3830" s="27">
        <f t="shared" si="59"/>
        <v>1</v>
      </c>
      <c r="U3830" s="29">
        <f>'Raw Data'!$M3830*'Raw Data'!$T3830</f>
        <v>200</v>
      </c>
    </row>
    <row r="3831" spans="1:21" x14ac:dyDescent="0.3">
      <c r="A3831" s="20">
        <v>18245248</v>
      </c>
      <c r="B3831" s="27" t="s">
        <v>7630</v>
      </c>
      <c r="C3831" s="27">
        <v>1</v>
      </c>
      <c r="D3831" s="27" t="str">
        <f>VLOOKUP('Raw Data'!$C3831,'country description'!$A$2:$B$16,2,0)</f>
        <v>India</v>
      </c>
      <c r="E3831" s="27" t="s">
        <v>14</v>
      </c>
      <c r="F3831" s="27" t="s">
        <v>7631</v>
      </c>
      <c r="G3831" s="27" t="s">
        <v>484</v>
      </c>
      <c r="H3831" s="27" t="s">
        <v>18</v>
      </c>
      <c r="I3831" s="27" t="s">
        <v>19</v>
      </c>
      <c r="J3831" s="27" t="s">
        <v>19</v>
      </c>
      <c r="K3831" s="27">
        <v>1</v>
      </c>
      <c r="L3831" s="27">
        <v>16</v>
      </c>
      <c r="M3831" s="27">
        <v>200</v>
      </c>
      <c r="N3831" s="27">
        <v>3</v>
      </c>
      <c r="O3831" s="27">
        <v>2014</v>
      </c>
      <c r="P3831" s="27">
        <v>6</v>
      </c>
      <c r="Q3831" s="27">
        <v>21</v>
      </c>
      <c r="R3831" s="28">
        <f>DATE('Raw Data'!$O3831,'Raw Data'!$P3831,'Raw Data'!$Q3831)</f>
        <v>41811</v>
      </c>
      <c r="S3831" s="27" t="str">
        <f>CONCATENATE(MID('Raw Data'!$H3831,FIND("(",'Raw Data'!$H3831)+1,FIND(")",'Raw Data'!$H3831)-FIND("(",'Raw Data'!$H3831)-1),"",'Raw Data'!$M3831)</f>
        <v>Rs.200</v>
      </c>
      <c r="T3831" s="27">
        <f t="shared" si="59"/>
        <v>1</v>
      </c>
      <c r="U3831" s="29">
        <f>'Raw Data'!$M3831*'Raw Data'!$T3831</f>
        <v>200</v>
      </c>
    </row>
    <row r="3832" spans="1:21" x14ac:dyDescent="0.3">
      <c r="A3832" s="20">
        <v>18455876</v>
      </c>
      <c r="B3832" s="27" t="s">
        <v>7566</v>
      </c>
      <c r="C3832" s="27">
        <v>1</v>
      </c>
      <c r="D3832" s="27" t="str">
        <f>VLOOKUP('Raw Data'!$C3832,'country description'!$A$2:$B$16,2,0)</f>
        <v>India</v>
      </c>
      <c r="E3832" s="27" t="s">
        <v>14</v>
      </c>
      <c r="F3832" s="27" t="s">
        <v>7632</v>
      </c>
      <c r="G3832" s="27" t="s">
        <v>461</v>
      </c>
      <c r="H3832" s="27" t="s">
        <v>18</v>
      </c>
      <c r="I3832" s="27" t="s">
        <v>19</v>
      </c>
      <c r="J3832" s="27" t="s">
        <v>19</v>
      </c>
      <c r="K3832" s="27">
        <v>1</v>
      </c>
      <c r="L3832" s="27">
        <v>1</v>
      </c>
      <c r="M3832" s="27">
        <v>200</v>
      </c>
      <c r="N3832" s="27">
        <v>1</v>
      </c>
      <c r="O3832" s="27">
        <v>2010</v>
      </c>
      <c r="P3832" s="27">
        <v>6</v>
      </c>
      <c r="Q3832" s="27">
        <v>16</v>
      </c>
      <c r="R3832" s="28">
        <f>DATE('Raw Data'!$O3832,'Raw Data'!$P3832,'Raw Data'!$Q3832)</f>
        <v>40345</v>
      </c>
      <c r="S3832" s="27" t="str">
        <f>CONCATENATE(MID('Raw Data'!$H3832,FIND("(",'Raw Data'!$H3832)+1,FIND(")",'Raw Data'!$H3832)-FIND("(",'Raw Data'!$H3832)-1),"",'Raw Data'!$M3832)</f>
        <v>Rs.200</v>
      </c>
      <c r="T3832" s="27">
        <f t="shared" si="59"/>
        <v>1</v>
      </c>
      <c r="U3832" s="29">
        <f>'Raw Data'!$M3832*'Raw Data'!$T3832</f>
        <v>200</v>
      </c>
    </row>
    <row r="3833" spans="1:21" x14ac:dyDescent="0.3">
      <c r="A3833" s="20">
        <v>6560</v>
      </c>
      <c r="B3833" s="27" t="s">
        <v>7633</v>
      </c>
      <c r="C3833" s="27">
        <v>1</v>
      </c>
      <c r="D3833" s="27" t="str">
        <f>VLOOKUP('Raw Data'!$C3833,'country description'!$A$2:$B$16,2,0)</f>
        <v>India</v>
      </c>
      <c r="E3833" s="27" t="s">
        <v>14</v>
      </c>
      <c r="F3833" s="27" t="s">
        <v>7634</v>
      </c>
      <c r="G3833" s="27" t="s">
        <v>644</v>
      </c>
      <c r="H3833" s="27" t="s">
        <v>18</v>
      </c>
      <c r="I3833" s="27" t="s">
        <v>19</v>
      </c>
      <c r="J3833" s="27" t="s">
        <v>19</v>
      </c>
      <c r="K3833" s="27">
        <v>1</v>
      </c>
      <c r="L3833" s="27">
        <v>23</v>
      </c>
      <c r="M3833" s="27">
        <v>200</v>
      </c>
      <c r="N3833" s="27">
        <v>2.8</v>
      </c>
      <c r="O3833" s="27">
        <v>2012</v>
      </c>
      <c r="P3833" s="27">
        <v>5</v>
      </c>
      <c r="Q3833" s="27">
        <v>20</v>
      </c>
      <c r="R3833" s="28">
        <f>DATE('Raw Data'!$O3833,'Raw Data'!$P3833,'Raw Data'!$Q3833)</f>
        <v>41049</v>
      </c>
      <c r="S3833" s="27" t="str">
        <f>CONCATENATE(MID('Raw Data'!$H3833,FIND("(",'Raw Data'!$H3833)+1,FIND(")",'Raw Data'!$H3833)-FIND("(",'Raw Data'!$H3833)-1),"",'Raw Data'!$M3833)</f>
        <v>Rs.200</v>
      </c>
      <c r="T3833" s="27">
        <f t="shared" si="59"/>
        <v>1</v>
      </c>
      <c r="U3833" s="29">
        <f>'Raw Data'!$M3833*'Raw Data'!$T3833</f>
        <v>200</v>
      </c>
    </row>
    <row r="3834" spans="1:21" x14ac:dyDescent="0.3">
      <c r="A3834" s="20">
        <v>18335816</v>
      </c>
      <c r="B3834" s="27" t="s">
        <v>1103</v>
      </c>
      <c r="C3834" s="27">
        <v>1</v>
      </c>
      <c r="D3834" s="27" t="str">
        <f>VLOOKUP('Raw Data'!$C3834,'country description'!$A$2:$B$16,2,0)</f>
        <v>India</v>
      </c>
      <c r="E3834" s="27" t="s">
        <v>14</v>
      </c>
      <c r="F3834" s="27" t="s">
        <v>7635</v>
      </c>
      <c r="G3834" s="27" t="s">
        <v>595</v>
      </c>
      <c r="H3834" s="27" t="s">
        <v>18</v>
      </c>
      <c r="I3834" s="27" t="s">
        <v>19</v>
      </c>
      <c r="J3834" s="27" t="s">
        <v>19</v>
      </c>
      <c r="K3834" s="27">
        <v>1</v>
      </c>
      <c r="L3834" s="27">
        <v>4</v>
      </c>
      <c r="M3834" s="27">
        <v>200</v>
      </c>
      <c r="N3834" s="27">
        <v>3</v>
      </c>
      <c r="O3834" s="27">
        <v>2015</v>
      </c>
      <c r="P3834" s="27">
        <v>5</v>
      </c>
      <c r="Q3834" s="27">
        <v>3</v>
      </c>
      <c r="R3834" s="28">
        <f>DATE('Raw Data'!$O3834,'Raw Data'!$P3834,'Raw Data'!$Q3834)</f>
        <v>42127</v>
      </c>
      <c r="S3834" s="27" t="str">
        <f>CONCATENATE(MID('Raw Data'!$H3834,FIND("(",'Raw Data'!$H3834)+1,FIND(")",'Raw Data'!$H3834)-FIND("(",'Raw Data'!$H3834)-1),"",'Raw Data'!$M3834)</f>
        <v>Rs.200</v>
      </c>
      <c r="T3834" s="27">
        <f t="shared" si="59"/>
        <v>1</v>
      </c>
      <c r="U3834" s="29">
        <f>'Raw Data'!$M3834*'Raw Data'!$T3834</f>
        <v>200</v>
      </c>
    </row>
    <row r="3835" spans="1:21" x14ac:dyDescent="0.3">
      <c r="A3835" s="20">
        <v>18455515</v>
      </c>
      <c r="B3835" s="27" t="s">
        <v>7636</v>
      </c>
      <c r="C3835" s="27">
        <v>1</v>
      </c>
      <c r="D3835" s="27" t="str">
        <f>VLOOKUP('Raw Data'!$C3835,'country description'!$A$2:$B$16,2,0)</f>
        <v>India</v>
      </c>
      <c r="E3835" s="27" t="s">
        <v>14</v>
      </c>
      <c r="F3835" s="27" t="s">
        <v>7637</v>
      </c>
      <c r="G3835" s="27" t="s">
        <v>424</v>
      </c>
      <c r="H3835" s="27" t="s">
        <v>18</v>
      </c>
      <c r="I3835" s="27" t="s">
        <v>19</v>
      </c>
      <c r="J3835" s="27" t="s">
        <v>19</v>
      </c>
      <c r="K3835" s="27">
        <v>1</v>
      </c>
      <c r="L3835" s="27">
        <v>1</v>
      </c>
      <c r="M3835" s="27">
        <v>200</v>
      </c>
      <c r="N3835" s="27">
        <v>1</v>
      </c>
      <c r="O3835" s="27">
        <v>2018</v>
      </c>
      <c r="P3835" s="27">
        <v>5</v>
      </c>
      <c r="Q3835" s="27">
        <v>4</v>
      </c>
      <c r="R3835" s="28">
        <f>DATE('Raw Data'!$O3835,'Raw Data'!$P3835,'Raw Data'!$Q3835)</f>
        <v>43224</v>
      </c>
      <c r="S3835" s="27" t="str">
        <f>CONCATENATE(MID('Raw Data'!$H3835,FIND("(",'Raw Data'!$H3835)+1,FIND(")",'Raw Data'!$H3835)-FIND("(",'Raw Data'!$H3835)-1),"",'Raw Data'!$M3835)</f>
        <v>Rs.200</v>
      </c>
      <c r="T3835" s="27">
        <f t="shared" si="59"/>
        <v>1</v>
      </c>
      <c r="U3835" s="29">
        <f>'Raw Data'!$M3835*'Raw Data'!$T3835</f>
        <v>200</v>
      </c>
    </row>
    <row r="3836" spans="1:21" x14ac:dyDescent="0.3">
      <c r="A3836" s="20">
        <v>303582</v>
      </c>
      <c r="B3836" s="27" t="s">
        <v>7638</v>
      </c>
      <c r="C3836" s="27">
        <v>1</v>
      </c>
      <c r="D3836" s="27" t="str">
        <f>VLOOKUP('Raw Data'!$C3836,'country description'!$A$2:$B$16,2,0)</f>
        <v>India</v>
      </c>
      <c r="E3836" s="27" t="s">
        <v>14</v>
      </c>
      <c r="F3836" s="27" t="s">
        <v>7639</v>
      </c>
      <c r="G3836" s="27" t="s">
        <v>6833</v>
      </c>
      <c r="H3836" s="27" t="s">
        <v>18</v>
      </c>
      <c r="I3836" s="27" t="s">
        <v>19</v>
      </c>
      <c r="J3836" s="27" t="s">
        <v>19</v>
      </c>
      <c r="K3836" s="27">
        <v>1</v>
      </c>
      <c r="L3836" s="27">
        <v>26</v>
      </c>
      <c r="M3836" s="27">
        <v>200</v>
      </c>
      <c r="N3836" s="27">
        <v>3.1</v>
      </c>
      <c r="O3836" s="27">
        <v>2014</v>
      </c>
      <c r="P3836" s="27">
        <v>5</v>
      </c>
      <c r="Q3836" s="27">
        <v>7</v>
      </c>
      <c r="R3836" s="28">
        <f>DATE('Raw Data'!$O3836,'Raw Data'!$P3836,'Raw Data'!$Q3836)</f>
        <v>41766</v>
      </c>
      <c r="S3836" s="27" t="str">
        <f>CONCATENATE(MID('Raw Data'!$H3836,FIND("(",'Raw Data'!$H3836)+1,FIND(")",'Raw Data'!$H3836)-FIND("(",'Raw Data'!$H3836)-1),"",'Raw Data'!$M3836)</f>
        <v>Rs.200</v>
      </c>
      <c r="T3836" s="27">
        <f t="shared" si="59"/>
        <v>1</v>
      </c>
      <c r="U3836" s="29">
        <f>'Raw Data'!$M3836*'Raw Data'!$T3836</f>
        <v>200</v>
      </c>
    </row>
    <row r="3837" spans="1:21" x14ac:dyDescent="0.3">
      <c r="A3837" s="20">
        <v>301822</v>
      </c>
      <c r="B3837" s="27" t="s">
        <v>7640</v>
      </c>
      <c r="C3837" s="27">
        <v>1</v>
      </c>
      <c r="D3837" s="27" t="str">
        <f>VLOOKUP('Raw Data'!$C3837,'country description'!$A$2:$B$16,2,0)</f>
        <v>India</v>
      </c>
      <c r="E3837" s="27" t="s">
        <v>14</v>
      </c>
      <c r="F3837" s="27" t="s">
        <v>7641</v>
      </c>
      <c r="G3837" s="27" t="s">
        <v>7642</v>
      </c>
      <c r="H3837" s="27" t="s">
        <v>18</v>
      </c>
      <c r="I3837" s="27" t="s">
        <v>19</v>
      </c>
      <c r="J3837" s="27" t="s">
        <v>19</v>
      </c>
      <c r="K3837" s="27">
        <v>1</v>
      </c>
      <c r="L3837" s="27">
        <v>3</v>
      </c>
      <c r="M3837" s="27">
        <v>200</v>
      </c>
      <c r="N3837" s="27">
        <v>1</v>
      </c>
      <c r="O3837" s="27">
        <v>2016</v>
      </c>
      <c r="P3837" s="27">
        <v>5</v>
      </c>
      <c r="Q3837" s="27">
        <v>28</v>
      </c>
      <c r="R3837" s="28">
        <f>DATE('Raw Data'!$O3837,'Raw Data'!$P3837,'Raw Data'!$Q3837)</f>
        <v>42518</v>
      </c>
      <c r="S3837" s="27" t="str">
        <f>CONCATENATE(MID('Raw Data'!$H3837,FIND("(",'Raw Data'!$H3837)+1,FIND(")",'Raw Data'!$H3837)-FIND("(",'Raw Data'!$H3837)-1),"",'Raw Data'!$M3837)</f>
        <v>Rs.200</v>
      </c>
      <c r="T3837" s="27">
        <f t="shared" si="59"/>
        <v>1</v>
      </c>
      <c r="U3837" s="29">
        <f>'Raw Data'!$M3837*'Raw Data'!$T3837</f>
        <v>200</v>
      </c>
    </row>
    <row r="3838" spans="1:21" x14ac:dyDescent="0.3">
      <c r="A3838" s="20">
        <v>302514</v>
      </c>
      <c r="B3838" s="27" t="s">
        <v>7643</v>
      </c>
      <c r="C3838" s="27">
        <v>1</v>
      </c>
      <c r="D3838" s="27" t="str">
        <f>VLOOKUP('Raw Data'!$C3838,'country description'!$A$2:$B$16,2,0)</f>
        <v>India</v>
      </c>
      <c r="E3838" s="27" t="s">
        <v>14</v>
      </c>
      <c r="F3838" s="27" t="s">
        <v>7644</v>
      </c>
      <c r="G3838" s="27" t="s">
        <v>671</v>
      </c>
      <c r="H3838" s="27" t="s">
        <v>18</v>
      </c>
      <c r="I3838" s="27" t="s">
        <v>19</v>
      </c>
      <c r="J3838" s="27" t="s">
        <v>19</v>
      </c>
      <c r="K3838" s="27">
        <v>1</v>
      </c>
      <c r="L3838" s="27">
        <v>42</v>
      </c>
      <c r="M3838" s="27">
        <v>200</v>
      </c>
      <c r="N3838" s="27">
        <v>3.1</v>
      </c>
      <c r="O3838" s="27">
        <v>2018</v>
      </c>
      <c r="P3838" s="27">
        <v>5</v>
      </c>
      <c r="Q3838" s="27">
        <v>8</v>
      </c>
      <c r="R3838" s="28">
        <f>DATE('Raw Data'!$O3838,'Raw Data'!$P3838,'Raw Data'!$Q3838)</f>
        <v>43228</v>
      </c>
      <c r="S3838" s="27" t="str">
        <f>CONCATENATE(MID('Raw Data'!$H3838,FIND("(",'Raw Data'!$H3838)+1,FIND(")",'Raw Data'!$H3838)-FIND("(",'Raw Data'!$H3838)-1),"",'Raw Data'!$M3838)</f>
        <v>Rs.200</v>
      </c>
      <c r="T3838" s="27">
        <f t="shared" si="59"/>
        <v>1</v>
      </c>
      <c r="U3838" s="29">
        <f>'Raw Data'!$M3838*'Raw Data'!$T3838</f>
        <v>200</v>
      </c>
    </row>
    <row r="3839" spans="1:21" x14ac:dyDescent="0.3">
      <c r="A3839" s="20">
        <v>313225</v>
      </c>
      <c r="B3839" s="27" t="s">
        <v>7645</v>
      </c>
      <c r="C3839" s="27">
        <v>1</v>
      </c>
      <c r="D3839" s="27" t="str">
        <f>VLOOKUP('Raw Data'!$C3839,'country description'!$A$2:$B$16,2,0)</f>
        <v>India</v>
      </c>
      <c r="E3839" s="27" t="s">
        <v>14</v>
      </c>
      <c r="F3839" s="27" t="s">
        <v>7646</v>
      </c>
      <c r="G3839" s="27" t="s">
        <v>580</v>
      </c>
      <c r="H3839" s="27" t="s">
        <v>18</v>
      </c>
      <c r="I3839" s="27" t="s">
        <v>19</v>
      </c>
      <c r="J3839" s="27" t="s">
        <v>19</v>
      </c>
      <c r="K3839" s="27">
        <v>1</v>
      </c>
      <c r="L3839" s="27">
        <v>1</v>
      </c>
      <c r="M3839" s="27">
        <v>200</v>
      </c>
      <c r="N3839" s="27">
        <v>1</v>
      </c>
      <c r="O3839" s="27">
        <v>2013</v>
      </c>
      <c r="P3839" s="27">
        <v>5</v>
      </c>
      <c r="Q3839" s="27">
        <v>24</v>
      </c>
      <c r="R3839" s="28">
        <f>DATE('Raw Data'!$O3839,'Raw Data'!$P3839,'Raw Data'!$Q3839)</f>
        <v>41418</v>
      </c>
      <c r="S3839" s="27" t="str">
        <f>CONCATENATE(MID('Raw Data'!$H3839,FIND("(",'Raw Data'!$H3839)+1,FIND(")",'Raw Data'!$H3839)-FIND("(",'Raw Data'!$H3839)-1),"",'Raw Data'!$M3839)</f>
        <v>Rs.200</v>
      </c>
      <c r="T3839" s="27">
        <f t="shared" si="59"/>
        <v>1</v>
      </c>
      <c r="U3839" s="29">
        <f>'Raw Data'!$M3839*'Raw Data'!$T3839</f>
        <v>200</v>
      </c>
    </row>
    <row r="3840" spans="1:21" x14ac:dyDescent="0.3">
      <c r="A3840" s="20">
        <v>18285199</v>
      </c>
      <c r="B3840" s="27" t="s">
        <v>7647</v>
      </c>
      <c r="C3840" s="27">
        <v>1</v>
      </c>
      <c r="D3840" s="27" t="str">
        <f>VLOOKUP('Raw Data'!$C3840,'country description'!$A$2:$B$16,2,0)</f>
        <v>India</v>
      </c>
      <c r="E3840" s="27" t="s">
        <v>14</v>
      </c>
      <c r="F3840" s="27" t="s">
        <v>7648</v>
      </c>
      <c r="G3840" s="27" t="s">
        <v>749</v>
      </c>
      <c r="H3840" s="27" t="s">
        <v>18</v>
      </c>
      <c r="I3840" s="27" t="s">
        <v>19</v>
      </c>
      <c r="J3840" s="27" t="s">
        <v>19</v>
      </c>
      <c r="K3840" s="27">
        <v>1</v>
      </c>
      <c r="L3840" s="27">
        <v>15</v>
      </c>
      <c r="M3840" s="27">
        <v>200</v>
      </c>
      <c r="N3840" s="27">
        <v>3</v>
      </c>
      <c r="O3840" s="27">
        <v>2013</v>
      </c>
      <c r="P3840" s="27">
        <v>5</v>
      </c>
      <c r="Q3840" s="27">
        <v>5</v>
      </c>
      <c r="R3840" s="28">
        <f>DATE('Raw Data'!$O3840,'Raw Data'!$P3840,'Raw Data'!$Q3840)</f>
        <v>41399</v>
      </c>
      <c r="S3840" s="27" t="str">
        <f>CONCATENATE(MID('Raw Data'!$H3840,FIND("(",'Raw Data'!$H3840)+1,FIND(")",'Raw Data'!$H3840)-FIND("(",'Raw Data'!$H3840)-1),"",'Raw Data'!$M3840)</f>
        <v>Rs.200</v>
      </c>
      <c r="T3840" s="27">
        <f t="shared" si="59"/>
        <v>1</v>
      </c>
      <c r="U3840" s="29">
        <f>'Raw Data'!$M3840*'Raw Data'!$T3840</f>
        <v>200</v>
      </c>
    </row>
    <row r="3841" spans="1:21" x14ac:dyDescent="0.3">
      <c r="A3841" s="20">
        <v>300960</v>
      </c>
      <c r="B3841" s="27" t="s">
        <v>7649</v>
      </c>
      <c r="C3841" s="27">
        <v>1</v>
      </c>
      <c r="D3841" s="27" t="str">
        <f>VLOOKUP('Raw Data'!$C3841,'country description'!$A$2:$B$16,2,0)</f>
        <v>India</v>
      </c>
      <c r="E3841" s="27" t="s">
        <v>14</v>
      </c>
      <c r="F3841" s="27" t="s">
        <v>7650</v>
      </c>
      <c r="G3841" s="27" t="s">
        <v>404</v>
      </c>
      <c r="H3841" s="27" t="s">
        <v>18</v>
      </c>
      <c r="I3841" s="27" t="s">
        <v>19</v>
      </c>
      <c r="J3841" s="27" t="s">
        <v>19</v>
      </c>
      <c r="K3841" s="27">
        <v>1</v>
      </c>
      <c r="L3841" s="27">
        <v>18</v>
      </c>
      <c r="M3841" s="27">
        <v>200</v>
      </c>
      <c r="N3841" s="27">
        <v>3</v>
      </c>
      <c r="O3841" s="27">
        <v>2010</v>
      </c>
      <c r="P3841" s="27">
        <v>5</v>
      </c>
      <c r="Q3841" s="27">
        <v>3</v>
      </c>
      <c r="R3841" s="28">
        <f>DATE('Raw Data'!$O3841,'Raw Data'!$P3841,'Raw Data'!$Q3841)</f>
        <v>40301</v>
      </c>
      <c r="S3841" s="27" t="str">
        <f>CONCATENATE(MID('Raw Data'!$H3841,FIND("(",'Raw Data'!$H3841)+1,FIND(")",'Raw Data'!$H3841)-FIND("(",'Raw Data'!$H3841)-1),"",'Raw Data'!$M3841)</f>
        <v>Rs.200</v>
      </c>
      <c r="T3841" s="27">
        <f t="shared" si="59"/>
        <v>1</v>
      </c>
      <c r="U3841" s="29">
        <f>'Raw Data'!$M3841*'Raw Data'!$T3841</f>
        <v>200</v>
      </c>
    </row>
    <row r="3842" spans="1:21" x14ac:dyDescent="0.3">
      <c r="A3842" s="20">
        <v>311993</v>
      </c>
      <c r="B3842" s="27" t="s">
        <v>7651</v>
      </c>
      <c r="C3842" s="27">
        <v>1</v>
      </c>
      <c r="D3842" s="27" t="str">
        <f>VLOOKUP('Raw Data'!$C3842,'country description'!$A$2:$B$16,2,0)</f>
        <v>India</v>
      </c>
      <c r="E3842" s="27" t="s">
        <v>14</v>
      </c>
      <c r="F3842" s="27" t="s">
        <v>7652</v>
      </c>
      <c r="G3842" s="27" t="s">
        <v>610</v>
      </c>
      <c r="H3842" s="27" t="s">
        <v>18</v>
      </c>
      <c r="I3842" s="27" t="s">
        <v>19</v>
      </c>
      <c r="J3842" s="27" t="s">
        <v>19</v>
      </c>
      <c r="K3842" s="27">
        <v>1</v>
      </c>
      <c r="L3842" s="27">
        <v>2</v>
      </c>
      <c r="M3842" s="27">
        <v>200</v>
      </c>
      <c r="N3842" s="27">
        <v>1</v>
      </c>
      <c r="O3842" s="27">
        <v>2015</v>
      </c>
      <c r="P3842" s="27">
        <v>5</v>
      </c>
      <c r="Q3842" s="27">
        <v>17</v>
      </c>
      <c r="R3842" s="28">
        <f>DATE('Raw Data'!$O3842,'Raw Data'!$P3842,'Raw Data'!$Q3842)</f>
        <v>42141</v>
      </c>
      <c r="S3842" s="27" t="str">
        <f>CONCATENATE(MID('Raw Data'!$H3842,FIND("(",'Raw Data'!$H3842)+1,FIND(")",'Raw Data'!$H3842)-FIND("(",'Raw Data'!$H3842)-1),"",'Raw Data'!$M3842)</f>
        <v>Rs.200</v>
      </c>
      <c r="T3842" s="27">
        <f t="shared" ref="T3842:T3905" si="60">VLOOKUP(D3842,$Y$4:$Z$18,2,0)</f>
        <v>1</v>
      </c>
      <c r="U3842" s="29">
        <f>'Raw Data'!$M3842*'Raw Data'!$T3842</f>
        <v>200</v>
      </c>
    </row>
    <row r="3843" spans="1:21" x14ac:dyDescent="0.3">
      <c r="A3843" s="20">
        <v>18281993</v>
      </c>
      <c r="B3843" s="27" t="s">
        <v>7653</v>
      </c>
      <c r="C3843" s="27">
        <v>1</v>
      </c>
      <c r="D3843" s="27" t="str">
        <f>VLOOKUP('Raw Data'!$C3843,'country description'!$A$2:$B$16,2,0)</f>
        <v>India</v>
      </c>
      <c r="E3843" s="27" t="s">
        <v>14</v>
      </c>
      <c r="F3843" s="27" t="s">
        <v>7654</v>
      </c>
      <c r="G3843" s="27" t="s">
        <v>749</v>
      </c>
      <c r="H3843" s="27" t="s">
        <v>18</v>
      </c>
      <c r="I3843" s="27" t="s">
        <v>19</v>
      </c>
      <c r="J3843" s="27" t="s">
        <v>19</v>
      </c>
      <c r="K3843" s="27">
        <v>1</v>
      </c>
      <c r="L3843" s="27">
        <v>1</v>
      </c>
      <c r="M3843" s="27">
        <v>200</v>
      </c>
      <c r="N3843" s="27">
        <v>1</v>
      </c>
      <c r="O3843" s="27">
        <v>2017</v>
      </c>
      <c r="P3843" s="27">
        <v>5</v>
      </c>
      <c r="Q3843" s="27">
        <v>28</v>
      </c>
      <c r="R3843" s="28">
        <f>DATE('Raw Data'!$O3843,'Raw Data'!$P3843,'Raw Data'!$Q3843)</f>
        <v>42883</v>
      </c>
      <c r="S3843" s="27" t="str">
        <f>CONCATENATE(MID('Raw Data'!$H3843,FIND("(",'Raw Data'!$H3843)+1,FIND(")",'Raw Data'!$H3843)-FIND("(",'Raw Data'!$H3843)-1),"",'Raw Data'!$M3843)</f>
        <v>Rs.200</v>
      </c>
      <c r="T3843" s="27">
        <f t="shared" si="60"/>
        <v>1</v>
      </c>
      <c r="U3843" s="29">
        <f>'Raw Data'!$M3843*'Raw Data'!$T3843</f>
        <v>200</v>
      </c>
    </row>
    <row r="3844" spans="1:21" x14ac:dyDescent="0.3">
      <c r="A3844" s="20">
        <v>313360</v>
      </c>
      <c r="B3844" s="27" t="s">
        <v>7655</v>
      </c>
      <c r="C3844" s="27">
        <v>1</v>
      </c>
      <c r="D3844" s="27" t="str">
        <f>VLOOKUP('Raw Data'!$C3844,'country description'!$A$2:$B$16,2,0)</f>
        <v>India</v>
      </c>
      <c r="E3844" s="27" t="s">
        <v>14</v>
      </c>
      <c r="F3844" s="27" t="s">
        <v>7656</v>
      </c>
      <c r="G3844" s="27" t="s">
        <v>393</v>
      </c>
      <c r="H3844" s="27" t="s">
        <v>18</v>
      </c>
      <c r="I3844" s="27" t="s">
        <v>19</v>
      </c>
      <c r="J3844" s="27" t="s">
        <v>19</v>
      </c>
      <c r="K3844" s="27">
        <v>1</v>
      </c>
      <c r="L3844" s="27">
        <v>2</v>
      </c>
      <c r="M3844" s="27">
        <v>200</v>
      </c>
      <c r="N3844" s="27">
        <v>1</v>
      </c>
      <c r="O3844" s="27">
        <v>2014</v>
      </c>
      <c r="P3844" s="27">
        <v>5</v>
      </c>
      <c r="Q3844" s="27">
        <v>11</v>
      </c>
      <c r="R3844" s="28">
        <f>DATE('Raw Data'!$O3844,'Raw Data'!$P3844,'Raw Data'!$Q3844)</f>
        <v>41770</v>
      </c>
      <c r="S3844" s="27" t="str">
        <f>CONCATENATE(MID('Raw Data'!$H3844,FIND("(",'Raw Data'!$H3844)+1,FIND(")",'Raw Data'!$H3844)-FIND("(",'Raw Data'!$H3844)-1),"",'Raw Data'!$M3844)</f>
        <v>Rs.200</v>
      </c>
      <c r="T3844" s="27">
        <f t="shared" si="60"/>
        <v>1</v>
      </c>
      <c r="U3844" s="29">
        <f>'Raw Data'!$M3844*'Raw Data'!$T3844</f>
        <v>200</v>
      </c>
    </row>
    <row r="3845" spans="1:21" x14ac:dyDescent="0.3">
      <c r="A3845" s="20">
        <v>18349914</v>
      </c>
      <c r="B3845" s="27" t="s">
        <v>7657</v>
      </c>
      <c r="C3845" s="27">
        <v>1</v>
      </c>
      <c r="D3845" s="27" t="str">
        <f>VLOOKUP('Raw Data'!$C3845,'country description'!$A$2:$B$16,2,0)</f>
        <v>India</v>
      </c>
      <c r="E3845" s="27" t="s">
        <v>14</v>
      </c>
      <c r="F3845" s="27" t="s">
        <v>7658</v>
      </c>
      <c r="G3845" s="27" t="s">
        <v>7659</v>
      </c>
      <c r="H3845" s="27" t="s">
        <v>18</v>
      </c>
      <c r="I3845" s="27" t="s">
        <v>19</v>
      </c>
      <c r="J3845" s="27" t="s">
        <v>19</v>
      </c>
      <c r="K3845" s="27">
        <v>1</v>
      </c>
      <c r="L3845" s="27">
        <v>1</v>
      </c>
      <c r="M3845" s="27">
        <v>200</v>
      </c>
      <c r="N3845" s="27">
        <v>1</v>
      </c>
      <c r="O3845" s="27">
        <v>2017</v>
      </c>
      <c r="P3845" s="27">
        <v>5</v>
      </c>
      <c r="Q3845" s="27">
        <v>4</v>
      </c>
      <c r="R3845" s="28">
        <f>DATE('Raw Data'!$O3845,'Raw Data'!$P3845,'Raw Data'!$Q3845)</f>
        <v>42859</v>
      </c>
      <c r="S3845" s="27" t="str">
        <f>CONCATENATE(MID('Raw Data'!$H3845,FIND("(",'Raw Data'!$H3845)+1,FIND(")",'Raw Data'!$H3845)-FIND("(",'Raw Data'!$H3845)-1),"",'Raw Data'!$M3845)</f>
        <v>Rs.200</v>
      </c>
      <c r="T3845" s="27">
        <f t="shared" si="60"/>
        <v>1</v>
      </c>
      <c r="U3845" s="29">
        <f>'Raw Data'!$M3845*'Raw Data'!$T3845</f>
        <v>200</v>
      </c>
    </row>
    <row r="3846" spans="1:21" x14ac:dyDescent="0.3">
      <c r="A3846" s="20">
        <v>301932</v>
      </c>
      <c r="B3846" s="27" t="s">
        <v>7660</v>
      </c>
      <c r="C3846" s="27">
        <v>1</v>
      </c>
      <c r="D3846" s="27" t="str">
        <f>VLOOKUP('Raw Data'!$C3846,'country description'!$A$2:$B$16,2,0)</f>
        <v>India</v>
      </c>
      <c r="E3846" s="27" t="s">
        <v>14</v>
      </c>
      <c r="F3846" s="27" t="s">
        <v>7661</v>
      </c>
      <c r="G3846" s="27" t="s">
        <v>7662</v>
      </c>
      <c r="H3846" s="27" t="s">
        <v>18</v>
      </c>
      <c r="I3846" s="27" t="s">
        <v>19</v>
      </c>
      <c r="J3846" s="27" t="s">
        <v>19</v>
      </c>
      <c r="K3846" s="27">
        <v>1</v>
      </c>
      <c r="L3846" s="27">
        <v>1</v>
      </c>
      <c r="M3846" s="27">
        <v>200</v>
      </c>
      <c r="N3846" s="27">
        <v>1</v>
      </c>
      <c r="O3846" s="27">
        <v>2013</v>
      </c>
      <c r="P3846" s="27">
        <v>5</v>
      </c>
      <c r="Q3846" s="27">
        <v>7</v>
      </c>
      <c r="R3846" s="28">
        <f>DATE('Raw Data'!$O3846,'Raw Data'!$P3846,'Raw Data'!$Q3846)</f>
        <v>41401</v>
      </c>
      <c r="S3846" s="27" t="str">
        <f>CONCATENATE(MID('Raw Data'!$H3846,FIND("(",'Raw Data'!$H3846)+1,FIND(")",'Raw Data'!$H3846)-FIND("(",'Raw Data'!$H3846)-1),"",'Raw Data'!$M3846)</f>
        <v>Rs.200</v>
      </c>
      <c r="T3846" s="27">
        <f t="shared" si="60"/>
        <v>1</v>
      </c>
      <c r="U3846" s="29">
        <f>'Raw Data'!$M3846*'Raw Data'!$T3846</f>
        <v>200</v>
      </c>
    </row>
    <row r="3847" spans="1:21" x14ac:dyDescent="0.3">
      <c r="A3847" s="20">
        <v>300616</v>
      </c>
      <c r="B3847" s="27" t="s">
        <v>7663</v>
      </c>
      <c r="C3847" s="27">
        <v>1</v>
      </c>
      <c r="D3847" s="27" t="str">
        <f>VLOOKUP('Raw Data'!$C3847,'country description'!$A$2:$B$16,2,0)</f>
        <v>India</v>
      </c>
      <c r="E3847" s="27" t="s">
        <v>14</v>
      </c>
      <c r="F3847" s="27" t="s">
        <v>7664</v>
      </c>
      <c r="G3847" s="27" t="s">
        <v>7665</v>
      </c>
      <c r="H3847" s="27" t="s">
        <v>18</v>
      </c>
      <c r="I3847" s="27" t="s">
        <v>19</v>
      </c>
      <c r="J3847" s="27" t="s">
        <v>19</v>
      </c>
      <c r="K3847" s="27">
        <v>1</v>
      </c>
      <c r="L3847" s="27">
        <v>4</v>
      </c>
      <c r="M3847" s="27">
        <v>200</v>
      </c>
      <c r="N3847" s="27">
        <v>2.9</v>
      </c>
      <c r="O3847" s="27">
        <v>2011</v>
      </c>
      <c r="P3847" s="27">
        <v>5</v>
      </c>
      <c r="Q3847" s="27">
        <v>15</v>
      </c>
      <c r="R3847" s="28">
        <f>DATE('Raw Data'!$O3847,'Raw Data'!$P3847,'Raw Data'!$Q3847)</f>
        <v>40678</v>
      </c>
      <c r="S3847" s="27" t="str">
        <f>CONCATENATE(MID('Raw Data'!$H3847,FIND("(",'Raw Data'!$H3847)+1,FIND(")",'Raw Data'!$H3847)-FIND("(",'Raw Data'!$H3847)-1),"",'Raw Data'!$M3847)</f>
        <v>Rs.200</v>
      </c>
      <c r="T3847" s="27">
        <f t="shared" si="60"/>
        <v>1</v>
      </c>
      <c r="U3847" s="29">
        <f>'Raw Data'!$M3847*'Raw Data'!$T3847</f>
        <v>200</v>
      </c>
    </row>
    <row r="3848" spans="1:21" x14ac:dyDescent="0.3">
      <c r="A3848" s="20">
        <v>306739</v>
      </c>
      <c r="B3848" s="27" t="s">
        <v>7666</v>
      </c>
      <c r="C3848" s="27">
        <v>1</v>
      </c>
      <c r="D3848" s="27" t="str">
        <f>VLOOKUP('Raw Data'!$C3848,'country description'!$A$2:$B$16,2,0)</f>
        <v>India</v>
      </c>
      <c r="E3848" s="27" t="s">
        <v>14</v>
      </c>
      <c r="F3848" s="27" t="s">
        <v>7667</v>
      </c>
      <c r="G3848" s="27" t="s">
        <v>455</v>
      </c>
      <c r="H3848" s="27" t="s">
        <v>18</v>
      </c>
      <c r="I3848" s="27" t="s">
        <v>19</v>
      </c>
      <c r="J3848" s="27" t="s">
        <v>19</v>
      </c>
      <c r="K3848" s="27">
        <v>1</v>
      </c>
      <c r="L3848" s="27">
        <v>5</v>
      </c>
      <c r="M3848" s="27">
        <v>200</v>
      </c>
      <c r="N3848" s="27">
        <v>2.9</v>
      </c>
      <c r="O3848" s="27">
        <v>2013</v>
      </c>
      <c r="P3848" s="27">
        <v>5</v>
      </c>
      <c r="Q3848" s="27">
        <v>2</v>
      </c>
      <c r="R3848" s="28">
        <f>DATE('Raw Data'!$O3848,'Raw Data'!$P3848,'Raw Data'!$Q3848)</f>
        <v>41396</v>
      </c>
      <c r="S3848" s="27" t="str">
        <f>CONCATENATE(MID('Raw Data'!$H3848,FIND("(",'Raw Data'!$H3848)+1,FIND(")",'Raw Data'!$H3848)-FIND("(",'Raw Data'!$H3848)-1),"",'Raw Data'!$M3848)</f>
        <v>Rs.200</v>
      </c>
      <c r="T3848" s="27">
        <f t="shared" si="60"/>
        <v>1</v>
      </c>
      <c r="U3848" s="29">
        <f>'Raw Data'!$M3848*'Raw Data'!$T3848</f>
        <v>200</v>
      </c>
    </row>
    <row r="3849" spans="1:21" x14ac:dyDescent="0.3">
      <c r="A3849" s="20">
        <v>8660</v>
      </c>
      <c r="B3849" s="27" t="s">
        <v>7668</v>
      </c>
      <c r="C3849" s="27">
        <v>1</v>
      </c>
      <c r="D3849" s="27" t="str">
        <f>VLOOKUP('Raw Data'!$C3849,'country description'!$A$2:$B$16,2,0)</f>
        <v>India</v>
      </c>
      <c r="E3849" s="27" t="s">
        <v>14</v>
      </c>
      <c r="F3849" s="27" t="s">
        <v>7669</v>
      </c>
      <c r="G3849" s="27" t="s">
        <v>671</v>
      </c>
      <c r="H3849" s="27" t="s">
        <v>18</v>
      </c>
      <c r="I3849" s="27" t="s">
        <v>19</v>
      </c>
      <c r="J3849" s="27" t="s">
        <v>19</v>
      </c>
      <c r="K3849" s="27">
        <v>1</v>
      </c>
      <c r="L3849" s="27">
        <v>22</v>
      </c>
      <c r="M3849" s="27">
        <v>200</v>
      </c>
      <c r="N3849" s="27">
        <v>2.7</v>
      </c>
      <c r="O3849" s="27">
        <v>2017</v>
      </c>
      <c r="P3849" s="27">
        <v>5</v>
      </c>
      <c r="Q3849" s="27">
        <v>9</v>
      </c>
      <c r="R3849" s="28">
        <f>DATE('Raw Data'!$O3849,'Raw Data'!$P3849,'Raw Data'!$Q3849)</f>
        <v>42864</v>
      </c>
      <c r="S3849" s="27" t="str">
        <f>CONCATENATE(MID('Raw Data'!$H3849,FIND("(",'Raw Data'!$H3849)+1,FIND(")",'Raw Data'!$H3849)-FIND("(",'Raw Data'!$H3849)-1),"",'Raw Data'!$M3849)</f>
        <v>Rs.200</v>
      </c>
      <c r="T3849" s="27">
        <f t="shared" si="60"/>
        <v>1</v>
      </c>
      <c r="U3849" s="29">
        <f>'Raw Data'!$M3849*'Raw Data'!$T3849</f>
        <v>200</v>
      </c>
    </row>
    <row r="3850" spans="1:21" x14ac:dyDescent="0.3">
      <c r="A3850" s="20">
        <v>18428536</v>
      </c>
      <c r="B3850" s="27" t="s">
        <v>7670</v>
      </c>
      <c r="C3850" s="27">
        <v>1</v>
      </c>
      <c r="D3850" s="27" t="str">
        <f>VLOOKUP('Raw Data'!$C3850,'country description'!$A$2:$B$16,2,0)</f>
        <v>India</v>
      </c>
      <c r="E3850" s="27" t="s">
        <v>14</v>
      </c>
      <c r="F3850" s="27" t="s">
        <v>7671</v>
      </c>
      <c r="G3850" s="27" t="s">
        <v>424</v>
      </c>
      <c r="H3850" s="27" t="s">
        <v>18</v>
      </c>
      <c r="I3850" s="27" t="s">
        <v>19</v>
      </c>
      <c r="J3850" s="27" t="s">
        <v>24</v>
      </c>
      <c r="K3850" s="27">
        <v>1</v>
      </c>
      <c r="L3850" s="27">
        <v>6</v>
      </c>
      <c r="M3850" s="27">
        <v>200</v>
      </c>
      <c r="N3850" s="27">
        <v>2.7</v>
      </c>
      <c r="O3850" s="27">
        <v>2017</v>
      </c>
      <c r="P3850" s="27">
        <v>5</v>
      </c>
      <c r="Q3850" s="27">
        <v>21</v>
      </c>
      <c r="R3850" s="28">
        <f>DATE('Raw Data'!$O3850,'Raw Data'!$P3850,'Raw Data'!$Q3850)</f>
        <v>42876</v>
      </c>
      <c r="S3850" s="27" t="str">
        <f>CONCATENATE(MID('Raw Data'!$H3850,FIND("(",'Raw Data'!$H3850)+1,FIND(")",'Raw Data'!$H3850)-FIND("(",'Raw Data'!$H3850)-1),"",'Raw Data'!$M3850)</f>
        <v>Rs.200</v>
      </c>
      <c r="T3850" s="27">
        <f t="shared" si="60"/>
        <v>1</v>
      </c>
      <c r="U3850" s="29">
        <f>'Raw Data'!$M3850*'Raw Data'!$T3850</f>
        <v>200</v>
      </c>
    </row>
    <row r="3851" spans="1:21" x14ac:dyDescent="0.3">
      <c r="A3851" s="20">
        <v>18373071</v>
      </c>
      <c r="B3851" s="27" t="s">
        <v>7672</v>
      </c>
      <c r="C3851" s="27">
        <v>1</v>
      </c>
      <c r="D3851" s="27" t="str">
        <f>VLOOKUP('Raw Data'!$C3851,'country description'!$A$2:$B$16,2,0)</f>
        <v>India</v>
      </c>
      <c r="E3851" s="27" t="s">
        <v>14</v>
      </c>
      <c r="F3851" s="27" t="s">
        <v>7673</v>
      </c>
      <c r="G3851" s="27" t="s">
        <v>919</v>
      </c>
      <c r="H3851" s="27" t="s">
        <v>18</v>
      </c>
      <c r="I3851" s="27" t="s">
        <v>19</v>
      </c>
      <c r="J3851" s="27" t="s">
        <v>19</v>
      </c>
      <c r="K3851" s="27">
        <v>1</v>
      </c>
      <c r="L3851" s="27">
        <v>25</v>
      </c>
      <c r="M3851" s="27">
        <v>200</v>
      </c>
      <c r="N3851" s="27">
        <v>3.8</v>
      </c>
      <c r="O3851" s="27">
        <v>2013</v>
      </c>
      <c r="P3851" s="27">
        <v>5</v>
      </c>
      <c r="Q3851" s="27">
        <v>3</v>
      </c>
      <c r="R3851" s="28">
        <f>DATE('Raw Data'!$O3851,'Raw Data'!$P3851,'Raw Data'!$Q3851)</f>
        <v>41397</v>
      </c>
      <c r="S3851" s="27" t="str">
        <f>CONCATENATE(MID('Raw Data'!$H3851,FIND("(",'Raw Data'!$H3851)+1,FIND(")",'Raw Data'!$H3851)-FIND("(",'Raw Data'!$H3851)-1),"",'Raw Data'!$M3851)</f>
        <v>Rs.200</v>
      </c>
      <c r="T3851" s="27">
        <f t="shared" si="60"/>
        <v>1</v>
      </c>
      <c r="U3851" s="29">
        <f>'Raw Data'!$M3851*'Raw Data'!$T3851</f>
        <v>200</v>
      </c>
    </row>
    <row r="3852" spans="1:21" x14ac:dyDescent="0.3">
      <c r="A3852" s="20">
        <v>308906</v>
      </c>
      <c r="B3852" s="27" t="s">
        <v>5112</v>
      </c>
      <c r="C3852" s="27">
        <v>1</v>
      </c>
      <c r="D3852" s="27" t="str">
        <f>VLOOKUP('Raw Data'!$C3852,'country description'!$A$2:$B$16,2,0)</f>
        <v>India</v>
      </c>
      <c r="E3852" s="27" t="s">
        <v>14</v>
      </c>
      <c r="F3852" s="27" t="s">
        <v>7674</v>
      </c>
      <c r="G3852" s="27" t="s">
        <v>580</v>
      </c>
      <c r="H3852" s="27" t="s">
        <v>18</v>
      </c>
      <c r="I3852" s="27" t="s">
        <v>19</v>
      </c>
      <c r="J3852" s="27" t="s">
        <v>19</v>
      </c>
      <c r="K3852" s="27">
        <v>1</v>
      </c>
      <c r="L3852" s="27">
        <v>19</v>
      </c>
      <c r="M3852" s="27">
        <v>200</v>
      </c>
      <c r="N3852" s="27">
        <v>3.3</v>
      </c>
      <c r="O3852" s="27">
        <v>2013</v>
      </c>
      <c r="P3852" s="27">
        <v>5</v>
      </c>
      <c r="Q3852" s="27">
        <v>1</v>
      </c>
      <c r="R3852" s="28">
        <f>DATE('Raw Data'!$O3852,'Raw Data'!$P3852,'Raw Data'!$Q3852)</f>
        <v>41395</v>
      </c>
      <c r="S3852" s="27" t="str">
        <f>CONCATENATE(MID('Raw Data'!$H3852,FIND("(",'Raw Data'!$H3852)+1,FIND(")",'Raw Data'!$H3852)-FIND("(",'Raw Data'!$H3852)-1),"",'Raw Data'!$M3852)</f>
        <v>Rs.200</v>
      </c>
      <c r="T3852" s="27">
        <f t="shared" si="60"/>
        <v>1</v>
      </c>
      <c r="U3852" s="29">
        <f>'Raw Data'!$M3852*'Raw Data'!$T3852</f>
        <v>200</v>
      </c>
    </row>
    <row r="3853" spans="1:21" x14ac:dyDescent="0.3">
      <c r="A3853" s="20">
        <v>18423878</v>
      </c>
      <c r="B3853" s="27" t="s">
        <v>7675</v>
      </c>
      <c r="C3853" s="27">
        <v>1</v>
      </c>
      <c r="D3853" s="27" t="str">
        <f>VLOOKUP('Raw Data'!$C3853,'country description'!$A$2:$B$16,2,0)</f>
        <v>India</v>
      </c>
      <c r="E3853" s="27" t="s">
        <v>14</v>
      </c>
      <c r="F3853" s="27" t="s">
        <v>7676</v>
      </c>
      <c r="G3853" s="27" t="s">
        <v>738</v>
      </c>
      <c r="H3853" s="27" t="s">
        <v>18</v>
      </c>
      <c r="I3853" s="27" t="s">
        <v>19</v>
      </c>
      <c r="J3853" s="27" t="s">
        <v>19</v>
      </c>
      <c r="K3853" s="27">
        <v>1</v>
      </c>
      <c r="L3853" s="27">
        <v>2</v>
      </c>
      <c r="M3853" s="27">
        <v>200</v>
      </c>
      <c r="N3853" s="27">
        <v>1</v>
      </c>
      <c r="O3853" s="27">
        <v>2013</v>
      </c>
      <c r="P3853" s="27">
        <v>5</v>
      </c>
      <c r="Q3853" s="27">
        <v>28</v>
      </c>
      <c r="R3853" s="28">
        <f>DATE('Raw Data'!$O3853,'Raw Data'!$P3853,'Raw Data'!$Q3853)</f>
        <v>41422</v>
      </c>
      <c r="S3853" s="27" t="str">
        <f>CONCATENATE(MID('Raw Data'!$H3853,FIND("(",'Raw Data'!$H3853)+1,FIND(")",'Raw Data'!$H3853)-FIND("(",'Raw Data'!$H3853)-1),"",'Raw Data'!$M3853)</f>
        <v>Rs.200</v>
      </c>
      <c r="T3853" s="27">
        <f t="shared" si="60"/>
        <v>1</v>
      </c>
      <c r="U3853" s="29">
        <f>'Raw Data'!$M3853*'Raw Data'!$T3853</f>
        <v>200</v>
      </c>
    </row>
    <row r="3854" spans="1:21" x14ac:dyDescent="0.3">
      <c r="A3854" s="20">
        <v>18337762</v>
      </c>
      <c r="B3854" s="27" t="s">
        <v>7677</v>
      </c>
      <c r="C3854" s="27">
        <v>1</v>
      </c>
      <c r="D3854" s="27" t="str">
        <f>VLOOKUP('Raw Data'!$C3854,'country description'!$A$2:$B$16,2,0)</f>
        <v>India</v>
      </c>
      <c r="E3854" s="27" t="s">
        <v>14</v>
      </c>
      <c r="F3854" s="27" t="s">
        <v>7678</v>
      </c>
      <c r="G3854" s="27" t="s">
        <v>464</v>
      </c>
      <c r="H3854" s="27" t="s">
        <v>18</v>
      </c>
      <c r="I3854" s="27" t="s">
        <v>19</v>
      </c>
      <c r="J3854" s="27" t="s">
        <v>19</v>
      </c>
      <c r="K3854" s="27">
        <v>1</v>
      </c>
      <c r="L3854" s="27">
        <v>1</v>
      </c>
      <c r="M3854" s="27">
        <v>200</v>
      </c>
      <c r="N3854" s="27">
        <v>1</v>
      </c>
      <c r="O3854" s="27">
        <v>2016</v>
      </c>
      <c r="P3854" s="27">
        <v>5</v>
      </c>
      <c r="Q3854" s="27">
        <v>9</v>
      </c>
      <c r="R3854" s="28">
        <f>DATE('Raw Data'!$O3854,'Raw Data'!$P3854,'Raw Data'!$Q3854)</f>
        <v>42499</v>
      </c>
      <c r="S3854" s="27" t="str">
        <f>CONCATENATE(MID('Raw Data'!$H3854,FIND("(",'Raw Data'!$H3854)+1,FIND(")",'Raw Data'!$H3854)-FIND("(",'Raw Data'!$H3854)-1),"",'Raw Data'!$M3854)</f>
        <v>Rs.200</v>
      </c>
      <c r="T3854" s="27">
        <f t="shared" si="60"/>
        <v>1</v>
      </c>
      <c r="U3854" s="29">
        <f>'Raw Data'!$M3854*'Raw Data'!$T3854</f>
        <v>200</v>
      </c>
    </row>
    <row r="3855" spans="1:21" x14ac:dyDescent="0.3">
      <c r="A3855" s="20">
        <v>308814</v>
      </c>
      <c r="B3855" s="27" t="s">
        <v>1130</v>
      </c>
      <c r="C3855" s="27">
        <v>1</v>
      </c>
      <c r="D3855" s="27" t="str">
        <f>VLOOKUP('Raw Data'!$C3855,'country description'!$A$2:$B$16,2,0)</f>
        <v>India</v>
      </c>
      <c r="E3855" s="27" t="s">
        <v>14</v>
      </c>
      <c r="F3855" s="27" t="s">
        <v>7679</v>
      </c>
      <c r="G3855" s="27" t="s">
        <v>464</v>
      </c>
      <c r="H3855" s="27" t="s">
        <v>18</v>
      </c>
      <c r="I3855" s="27" t="s">
        <v>19</v>
      </c>
      <c r="J3855" s="27" t="s">
        <v>19</v>
      </c>
      <c r="K3855" s="27">
        <v>1</v>
      </c>
      <c r="L3855" s="27">
        <v>5</v>
      </c>
      <c r="M3855" s="27">
        <v>200</v>
      </c>
      <c r="N3855" s="27">
        <v>2.9</v>
      </c>
      <c r="O3855" s="27">
        <v>2018</v>
      </c>
      <c r="P3855" s="27">
        <v>5</v>
      </c>
      <c r="Q3855" s="27">
        <v>26</v>
      </c>
      <c r="R3855" s="28">
        <f>DATE('Raw Data'!$O3855,'Raw Data'!$P3855,'Raw Data'!$Q3855)</f>
        <v>43246</v>
      </c>
      <c r="S3855" s="27" t="str">
        <f>CONCATENATE(MID('Raw Data'!$H3855,FIND("(",'Raw Data'!$H3855)+1,FIND(")",'Raw Data'!$H3855)-FIND("(",'Raw Data'!$H3855)-1),"",'Raw Data'!$M3855)</f>
        <v>Rs.200</v>
      </c>
      <c r="T3855" s="27">
        <f t="shared" si="60"/>
        <v>1</v>
      </c>
      <c r="U3855" s="29">
        <f>'Raw Data'!$M3855*'Raw Data'!$T3855</f>
        <v>200</v>
      </c>
    </row>
    <row r="3856" spans="1:21" x14ac:dyDescent="0.3">
      <c r="A3856" s="20">
        <v>304160</v>
      </c>
      <c r="B3856" s="27" t="s">
        <v>7680</v>
      </c>
      <c r="C3856" s="27">
        <v>1</v>
      </c>
      <c r="D3856" s="27" t="str">
        <f>VLOOKUP('Raw Data'!$C3856,'country description'!$A$2:$B$16,2,0)</f>
        <v>India</v>
      </c>
      <c r="E3856" s="27" t="s">
        <v>14</v>
      </c>
      <c r="F3856" s="27" t="s">
        <v>7681</v>
      </c>
      <c r="G3856" s="27" t="s">
        <v>671</v>
      </c>
      <c r="H3856" s="27" t="s">
        <v>18</v>
      </c>
      <c r="I3856" s="27" t="s">
        <v>19</v>
      </c>
      <c r="J3856" s="27" t="s">
        <v>19</v>
      </c>
      <c r="K3856" s="27">
        <v>1</v>
      </c>
      <c r="L3856" s="27">
        <v>2</v>
      </c>
      <c r="M3856" s="27">
        <v>200</v>
      </c>
      <c r="N3856" s="27">
        <v>1</v>
      </c>
      <c r="O3856" s="27">
        <v>2012</v>
      </c>
      <c r="P3856" s="27">
        <v>5</v>
      </c>
      <c r="Q3856" s="27">
        <v>7</v>
      </c>
      <c r="R3856" s="28">
        <f>DATE('Raw Data'!$O3856,'Raw Data'!$P3856,'Raw Data'!$Q3856)</f>
        <v>41036</v>
      </c>
      <c r="S3856" s="27" t="str">
        <f>CONCATENATE(MID('Raw Data'!$H3856,FIND("(",'Raw Data'!$H3856)+1,FIND(")",'Raw Data'!$H3856)-FIND("(",'Raw Data'!$H3856)-1),"",'Raw Data'!$M3856)</f>
        <v>Rs.200</v>
      </c>
      <c r="T3856" s="27">
        <f t="shared" si="60"/>
        <v>1</v>
      </c>
      <c r="U3856" s="29">
        <f>'Raw Data'!$M3856*'Raw Data'!$T3856</f>
        <v>200</v>
      </c>
    </row>
    <row r="3857" spans="1:21" x14ac:dyDescent="0.3">
      <c r="A3857" s="20">
        <v>18291215</v>
      </c>
      <c r="B3857" s="27" t="s">
        <v>7682</v>
      </c>
      <c r="C3857" s="27">
        <v>1</v>
      </c>
      <c r="D3857" s="27" t="str">
        <f>VLOOKUP('Raw Data'!$C3857,'country description'!$A$2:$B$16,2,0)</f>
        <v>India</v>
      </c>
      <c r="E3857" s="27" t="s">
        <v>14</v>
      </c>
      <c r="F3857" s="27" t="s">
        <v>7683</v>
      </c>
      <c r="G3857" s="27" t="s">
        <v>424</v>
      </c>
      <c r="H3857" s="27" t="s">
        <v>18</v>
      </c>
      <c r="I3857" s="27" t="s">
        <v>19</v>
      </c>
      <c r="J3857" s="27" t="s">
        <v>19</v>
      </c>
      <c r="K3857" s="27">
        <v>1</v>
      </c>
      <c r="L3857" s="27">
        <v>12</v>
      </c>
      <c r="M3857" s="27">
        <v>200</v>
      </c>
      <c r="N3857" s="27">
        <v>3.2</v>
      </c>
      <c r="O3857" s="27">
        <v>2012</v>
      </c>
      <c r="P3857" s="27">
        <v>5</v>
      </c>
      <c r="Q3857" s="27">
        <v>8</v>
      </c>
      <c r="R3857" s="28">
        <f>DATE('Raw Data'!$O3857,'Raw Data'!$P3857,'Raw Data'!$Q3857)</f>
        <v>41037</v>
      </c>
      <c r="S3857" s="27" t="str">
        <f>CONCATENATE(MID('Raw Data'!$H3857,FIND("(",'Raw Data'!$H3857)+1,FIND(")",'Raw Data'!$H3857)-FIND("(",'Raw Data'!$H3857)-1),"",'Raw Data'!$M3857)</f>
        <v>Rs.200</v>
      </c>
      <c r="T3857" s="27">
        <f t="shared" si="60"/>
        <v>1</v>
      </c>
      <c r="U3857" s="29">
        <f>'Raw Data'!$M3857*'Raw Data'!$T3857</f>
        <v>200</v>
      </c>
    </row>
    <row r="3858" spans="1:21" x14ac:dyDescent="0.3">
      <c r="A3858" s="20">
        <v>18332083</v>
      </c>
      <c r="B3858" s="27" t="s">
        <v>7684</v>
      </c>
      <c r="C3858" s="27">
        <v>1</v>
      </c>
      <c r="D3858" s="27" t="str">
        <f>VLOOKUP('Raw Data'!$C3858,'country description'!$A$2:$B$16,2,0)</f>
        <v>India</v>
      </c>
      <c r="E3858" s="27" t="s">
        <v>14</v>
      </c>
      <c r="F3858" s="27" t="s">
        <v>7685</v>
      </c>
      <c r="G3858" s="27" t="s">
        <v>4087</v>
      </c>
      <c r="H3858" s="27" t="s">
        <v>18</v>
      </c>
      <c r="I3858" s="27" t="s">
        <v>19</v>
      </c>
      <c r="J3858" s="27" t="s">
        <v>19</v>
      </c>
      <c r="K3858" s="27">
        <v>1</v>
      </c>
      <c r="L3858" s="27">
        <v>16</v>
      </c>
      <c r="M3858" s="27">
        <v>200</v>
      </c>
      <c r="N3858" s="27">
        <v>3.2</v>
      </c>
      <c r="O3858" s="27">
        <v>2012</v>
      </c>
      <c r="P3858" s="27">
        <v>4</v>
      </c>
      <c r="Q3858" s="27">
        <v>26</v>
      </c>
      <c r="R3858" s="28">
        <f>DATE('Raw Data'!$O3858,'Raw Data'!$P3858,'Raw Data'!$Q3858)</f>
        <v>41025</v>
      </c>
      <c r="S3858" s="27" t="str">
        <f>CONCATENATE(MID('Raw Data'!$H3858,FIND("(",'Raw Data'!$H3858)+1,FIND(")",'Raw Data'!$H3858)-FIND("(",'Raw Data'!$H3858)-1),"",'Raw Data'!$M3858)</f>
        <v>Rs.200</v>
      </c>
      <c r="T3858" s="27">
        <f t="shared" si="60"/>
        <v>1</v>
      </c>
      <c r="U3858" s="29">
        <f>'Raw Data'!$M3858*'Raw Data'!$T3858</f>
        <v>200</v>
      </c>
    </row>
    <row r="3859" spans="1:21" x14ac:dyDescent="0.3">
      <c r="A3859" s="20">
        <v>2379</v>
      </c>
      <c r="B3859" s="27" t="s">
        <v>7686</v>
      </c>
      <c r="C3859" s="27">
        <v>1</v>
      </c>
      <c r="D3859" s="27" t="str">
        <f>VLOOKUP('Raw Data'!$C3859,'country description'!$A$2:$B$16,2,0)</f>
        <v>India</v>
      </c>
      <c r="E3859" s="27" t="s">
        <v>14</v>
      </c>
      <c r="F3859" s="27" t="s">
        <v>7687</v>
      </c>
      <c r="G3859" s="27" t="s">
        <v>589</v>
      </c>
      <c r="H3859" s="27" t="s">
        <v>18</v>
      </c>
      <c r="I3859" s="27" t="s">
        <v>19</v>
      </c>
      <c r="J3859" s="27" t="s">
        <v>19</v>
      </c>
      <c r="K3859" s="27">
        <v>1</v>
      </c>
      <c r="L3859" s="27">
        <v>123</v>
      </c>
      <c r="M3859" s="27">
        <v>200</v>
      </c>
      <c r="N3859" s="27">
        <v>3.9</v>
      </c>
      <c r="O3859" s="27">
        <v>2012</v>
      </c>
      <c r="P3859" s="27">
        <v>4</v>
      </c>
      <c r="Q3859" s="27">
        <v>26</v>
      </c>
      <c r="R3859" s="28">
        <f>DATE('Raw Data'!$O3859,'Raw Data'!$P3859,'Raw Data'!$Q3859)</f>
        <v>41025</v>
      </c>
      <c r="S3859" s="27" t="str">
        <f>CONCATENATE(MID('Raw Data'!$H3859,FIND("(",'Raw Data'!$H3859)+1,FIND(")",'Raw Data'!$H3859)-FIND("(",'Raw Data'!$H3859)-1),"",'Raw Data'!$M3859)</f>
        <v>Rs.200</v>
      </c>
      <c r="T3859" s="27">
        <f t="shared" si="60"/>
        <v>1</v>
      </c>
      <c r="U3859" s="29">
        <f>'Raw Data'!$M3859*'Raw Data'!$T3859</f>
        <v>200</v>
      </c>
    </row>
    <row r="3860" spans="1:21" x14ac:dyDescent="0.3">
      <c r="A3860" s="20">
        <v>2236</v>
      </c>
      <c r="B3860" s="27" t="s">
        <v>7688</v>
      </c>
      <c r="C3860" s="27">
        <v>1</v>
      </c>
      <c r="D3860" s="27" t="str">
        <f>VLOOKUP('Raw Data'!$C3860,'country description'!$A$2:$B$16,2,0)</f>
        <v>India</v>
      </c>
      <c r="E3860" s="27" t="s">
        <v>14</v>
      </c>
      <c r="F3860" s="27" t="s">
        <v>7689</v>
      </c>
      <c r="G3860" s="27" t="s">
        <v>5829</v>
      </c>
      <c r="H3860" s="27" t="s">
        <v>18</v>
      </c>
      <c r="I3860" s="27" t="s">
        <v>19</v>
      </c>
      <c r="J3860" s="27" t="s">
        <v>19</v>
      </c>
      <c r="K3860" s="27">
        <v>1</v>
      </c>
      <c r="L3860" s="27">
        <v>4</v>
      </c>
      <c r="M3860" s="27">
        <v>200</v>
      </c>
      <c r="N3860" s="27">
        <v>2.8</v>
      </c>
      <c r="O3860" s="27">
        <v>2012</v>
      </c>
      <c r="P3860" s="27">
        <v>4</v>
      </c>
      <c r="Q3860" s="27">
        <v>14</v>
      </c>
      <c r="R3860" s="28">
        <f>DATE('Raw Data'!$O3860,'Raw Data'!$P3860,'Raw Data'!$Q3860)</f>
        <v>41013</v>
      </c>
      <c r="S3860" s="27" t="str">
        <f>CONCATENATE(MID('Raw Data'!$H3860,FIND("(",'Raw Data'!$H3860)+1,FIND(")",'Raw Data'!$H3860)-FIND("(",'Raw Data'!$H3860)-1),"",'Raw Data'!$M3860)</f>
        <v>Rs.200</v>
      </c>
      <c r="T3860" s="27">
        <f t="shared" si="60"/>
        <v>1</v>
      </c>
      <c r="U3860" s="29">
        <f>'Raw Data'!$M3860*'Raw Data'!$T3860</f>
        <v>200</v>
      </c>
    </row>
    <row r="3861" spans="1:21" x14ac:dyDescent="0.3">
      <c r="A3861" s="20">
        <v>303642</v>
      </c>
      <c r="B3861" s="27" t="s">
        <v>7690</v>
      </c>
      <c r="C3861" s="27">
        <v>1</v>
      </c>
      <c r="D3861" s="27" t="str">
        <f>VLOOKUP('Raw Data'!$C3861,'country description'!$A$2:$B$16,2,0)</f>
        <v>India</v>
      </c>
      <c r="E3861" s="27" t="s">
        <v>14</v>
      </c>
      <c r="F3861" s="27" t="s">
        <v>7691</v>
      </c>
      <c r="G3861" s="27" t="s">
        <v>595</v>
      </c>
      <c r="H3861" s="27" t="s">
        <v>18</v>
      </c>
      <c r="I3861" s="27" t="s">
        <v>19</v>
      </c>
      <c r="J3861" s="27" t="s">
        <v>19</v>
      </c>
      <c r="K3861" s="27">
        <v>1</v>
      </c>
      <c r="L3861" s="27">
        <v>545</v>
      </c>
      <c r="M3861" s="27">
        <v>200</v>
      </c>
      <c r="N3861" s="27">
        <v>4.5</v>
      </c>
      <c r="O3861" s="27">
        <v>2012</v>
      </c>
      <c r="P3861" s="27">
        <v>4</v>
      </c>
      <c r="Q3861" s="27">
        <v>11</v>
      </c>
      <c r="R3861" s="28">
        <f>DATE('Raw Data'!$O3861,'Raw Data'!$P3861,'Raw Data'!$Q3861)</f>
        <v>41010</v>
      </c>
      <c r="S3861" s="27" t="str">
        <f>CONCATENATE(MID('Raw Data'!$H3861,FIND("(",'Raw Data'!$H3861)+1,FIND(")",'Raw Data'!$H3861)-FIND("(",'Raw Data'!$H3861)-1),"",'Raw Data'!$M3861)</f>
        <v>Rs.200</v>
      </c>
      <c r="T3861" s="27">
        <f t="shared" si="60"/>
        <v>1</v>
      </c>
      <c r="U3861" s="29">
        <f>'Raw Data'!$M3861*'Raw Data'!$T3861</f>
        <v>200</v>
      </c>
    </row>
    <row r="3862" spans="1:21" x14ac:dyDescent="0.3">
      <c r="A3862" s="20">
        <v>18419649</v>
      </c>
      <c r="B3862" s="27" t="s">
        <v>7692</v>
      </c>
      <c r="C3862" s="27">
        <v>1</v>
      </c>
      <c r="D3862" s="27" t="str">
        <f>VLOOKUP('Raw Data'!$C3862,'country description'!$A$2:$B$16,2,0)</f>
        <v>India</v>
      </c>
      <c r="E3862" s="27" t="s">
        <v>14</v>
      </c>
      <c r="F3862" s="27" t="s">
        <v>7693</v>
      </c>
      <c r="G3862" s="27" t="s">
        <v>6808</v>
      </c>
      <c r="H3862" s="27" t="s">
        <v>18</v>
      </c>
      <c r="I3862" s="27" t="s">
        <v>19</v>
      </c>
      <c r="J3862" s="27" t="s">
        <v>19</v>
      </c>
      <c r="K3862" s="27">
        <v>1</v>
      </c>
      <c r="L3862" s="27">
        <v>2</v>
      </c>
      <c r="M3862" s="27">
        <v>200</v>
      </c>
      <c r="N3862" s="27">
        <v>1</v>
      </c>
      <c r="O3862" s="27">
        <v>2011</v>
      </c>
      <c r="P3862" s="27">
        <v>4</v>
      </c>
      <c r="Q3862" s="27">
        <v>25</v>
      </c>
      <c r="R3862" s="28">
        <f>DATE('Raw Data'!$O3862,'Raw Data'!$P3862,'Raw Data'!$Q3862)</f>
        <v>40658</v>
      </c>
      <c r="S3862" s="27" t="str">
        <f>CONCATENATE(MID('Raw Data'!$H3862,FIND("(",'Raw Data'!$H3862)+1,FIND(")",'Raw Data'!$H3862)-FIND("(",'Raw Data'!$H3862)-1),"",'Raw Data'!$M3862)</f>
        <v>Rs.200</v>
      </c>
      <c r="T3862" s="27">
        <f t="shared" si="60"/>
        <v>1</v>
      </c>
      <c r="U3862" s="29">
        <f>'Raw Data'!$M3862*'Raw Data'!$T3862</f>
        <v>200</v>
      </c>
    </row>
    <row r="3863" spans="1:21" x14ac:dyDescent="0.3">
      <c r="A3863" s="20">
        <v>5909</v>
      </c>
      <c r="B3863" s="27" t="s">
        <v>7694</v>
      </c>
      <c r="C3863" s="27">
        <v>1</v>
      </c>
      <c r="D3863" s="27" t="str">
        <f>VLOOKUP('Raw Data'!$C3863,'country description'!$A$2:$B$16,2,0)</f>
        <v>India</v>
      </c>
      <c r="E3863" s="27" t="s">
        <v>14</v>
      </c>
      <c r="F3863" s="27" t="s">
        <v>7695</v>
      </c>
      <c r="G3863" s="27" t="s">
        <v>587</v>
      </c>
      <c r="H3863" s="27" t="s">
        <v>18</v>
      </c>
      <c r="I3863" s="27" t="s">
        <v>19</v>
      </c>
      <c r="J3863" s="27" t="s">
        <v>19</v>
      </c>
      <c r="K3863" s="27">
        <v>1</v>
      </c>
      <c r="L3863" s="27">
        <v>16</v>
      </c>
      <c r="M3863" s="27">
        <v>200</v>
      </c>
      <c r="N3863" s="27">
        <v>2.6</v>
      </c>
      <c r="O3863" s="27">
        <v>2011</v>
      </c>
      <c r="P3863" s="27">
        <v>4</v>
      </c>
      <c r="Q3863" s="27">
        <v>12</v>
      </c>
      <c r="R3863" s="28">
        <f>DATE('Raw Data'!$O3863,'Raw Data'!$P3863,'Raw Data'!$Q3863)</f>
        <v>40645</v>
      </c>
      <c r="S3863" s="27" t="str">
        <f>CONCATENATE(MID('Raw Data'!$H3863,FIND("(",'Raw Data'!$H3863)+1,FIND(")",'Raw Data'!$H3863)-FIND("(",'Raw Data'!$H3863)-1),"",'Raw Data'!$M3863)</f>
        <v>Rs.200</v>
      </c>
      <c r="T3863" s="27">
        <f t="shared" si="60"/>
        <v>1</v>
      </c>
      <c r="U3863" s="29">
        <f>'Raw Data'!$M3863*'Raw Data'!$T3863</f>
        <v>200</v>
      </c>
    </row>
    <row r="3864" spans="1:21" x14ac:dyDescent="0.3">
      <c r="A3864" s="20">
        <v>18435335</v>
      </c>
      <c r="B3864" s="27" t="s">
        <v>7696</v>
      </c>
      <c r="C3864" s="27">
        <v>1</v>
      </c>
      <c r="D3864" s="27" t="str">
        <f>VLOOKUP('Raw Data'!$C3864,'country description'!$A$2:$B$16,2,0)</f>
        <v>India</v>
      </c>
      <c r="E3864" s="27" t="s">
        <v>14</v>
      </c>
      <c r="F3864" s="27" t="s">
        <v>7697</v>
      </c>
      <c r="G3864" s="27" t="s">
        <v>455</v>
      </c>
      <c r="H3864" s="27" t="s">
        <v>18</v>
      </c>
      <c r="I3864" s="27" t="s">
        <v>19</v>
      </c>
      <c r="J3864" s="27" t="s">
        <v>19</v>
      </c>
      <c r="K3864" s="27">
        <v>1</v>
      </c>
      <c r="L3864" s="27">
        <v>1</v>
      </c>
      <c r="M3864" s="27">
        <v>200</v>
      </c>
      <c r="N3864" s="27">
        <v>1</v>
      </c>
      <c r="O3864" s="27">
        <v>2016</v>
      </c>
      <c r="P3864" s="27">
        <v>4</v>
      </c>
      <c r="Q3864" s="27">
        <v>19</v>
      </c>
      <c r="R3864" s="28">
        <f>DATE('Raw Data'!$O3864,'Raw Data'!$P3864,'Raw Data'!$Q3864)</f>
        <v>42479</v>
      </c>
      <c r="S3864" s="27" t="str">
        <f>CONCATENATE(MID('Raw Data'!$H3864,FIND("(",'Raw Data'!$H3864)+1,FIND(")",'Raw Data'!$H3864)-FIND("(",'Raw Data'!$H3864)-1),"",'Raw Data'!$M3864)</f>
        <v>Rs.200</v>
      </c>
      <c r="T3864" s="27">
        <f t="shared" si="60"/>
        <v>1</v>
      </c>
      <c r="U3864" s="29">
        <f>'Raw Data'!$M3864*'Raw Data'!$T3864</f>
        <v>200</v>
      </c>
    </row>
    <row r="3865" spans="1:21" x14ac:dyDescent="0.3">
      <c r="A3865" s="20">
        <v>18415357</v>
      </c>
      <c r="B3865" s="27" t="s">
        <v>7698</v>
      </c>
      <c r="C3865" s="27">
        <v>1</v>
      </c>
      <c r="D3865" s="27" t="str">
        <f>VLOOKUP('Raw Data'!$C3865,'country description'!$A$2:$B$16,2,0)</f>
        <v>India</v>
      </c>
      <c r="E3865" s="27" t="s">
        <v>14</v>
      </c>
      <c r="F3865" s="27" t="s">
        <v>7699</v>
      </c>
      <c r="G3865" s="27" t="s">
        <v>424</v>
      </c>
      <c r="H3865" s="27" t="s">
        <v>18</v>
      </c>
      <c r="I3865" s="27" t="s">
        <v>19</v>
      </c>
      <c r="J3865" s="27" t="s">
        <v>24</v>
      </c>
      <c r="K3865" s="27">
        <v>1</v>
      </c>
      <c r="L3865" s="27">
        <v>14</v>
      </c>
      <c r="M3865" s="27">
        <v>200</v>
      </c>
      <c r="N3865" s="27">
        <v>3.5</v>
      </c>
      <c r="O3865" s="27">
        <v>2017</v>
      </c>
      <c r="P3865" s="27">
        <v>4</v>
      </c>
      <c r="Q3865" s="27">
        <v>7</v>
      </c>
      <c r="R3865" s="28">
        <f>DATE('Raw Data'!$O3865,'Raw Data'!$P3865,'Raw Data'!$Q3865)</f>
        <v>42832</v>
      </c>
      <c r="S3865" s="27" t="str">
        <f>CONCATENATE(MID('Raw Data'!$H3865,FIND("(",'Raw Data'!$H3865)+1,FIND(")",'Raw Data'!$H3865)-FIND("(",'Raw Data'!$H3865)-1),"",'Raw Data'!$M3865)</f>
        <v>Rs.200</v>
      </c>
      <c r="T3865" s="27">
        <f t="shared" si="60"/>
        <v>1</v>
      </c>
      <c r="U3865" s="29">
        <f>'Raw Data'!$M3865*'Raw Data'!$T3865</f>
        <v>200</v>
      </c>
    </row>
    <row r="3866" spans="1:21" x14ac:dyDescent="0.3">
      <c r="A3866" s="20">
        <v>8451</v>
      </c>
      <c r="B3866" s="27" t="s">
        <v>7700</v>
      </c>
      <c r="C3866" s="27">
        <v>1</v>
      </c>
      <c r="D3866" s="27" t="str">
        <f>VLOOKUP('Raw Data'!$C3866,'country description'!$A$2:$B$16,2,0)</f>
        <v>India</v>
      </c>
      <c r="E3866" s="27" t="s">
        <v>14</v>
      </c>
      <c r="F3866" s="27" t="s">
        <v>7701</v>
      </c>
      <c r="G3866" s="27" t="s">
        <v>424</v>
      </c>
      <c r="H3866" s="27" t="s">
        <v>18</v>
      </c>
      <c r="I3866" s="27" t="s">
        <v>19</v>
      </c>
      <c r="J3866" s="27" t="s">
        <v>19</v>
      </c>
      <c r="K3866" s="27">
        <v>1</v>
      </c>
      <c r="L3866" s="27">
        <v>475</v>
      </c>
      <c r="M3866" s="27">
        <v>200</v>
      </c>
      <c r="N3866" s="27">
        <v>3.7</v>
      </c>
      <c r="O3866" s="27">
        <v>2013</v>
      </c>
      <c r="P3866" s="27">
        <v>4</v>
      </c>
      <c r="Q3866" s="27">
        <v>17</v>
      </c>
      <c r="R3866" s="28">
        <f>DATE('Raw Data'!$O3866,'Raw Data'!$P3866,'Raw Data'!$Q3866)</f>
        <v>41381</v>
      </c>
      <c r="S3866" s="27" t="str">
        <f>CONCATENATE(MID('Raw Data'!$H3866,FIND("(",'Raw Data'!$H3866)+1,FIND(")",'Raw Data'!$H3866)-FIND("(",'Raw Data'!$H3866)-1),"",'Raw Data'!$M3866)</f>
        <v>Rs.200</v>
      </c>
      <c r="T3866" s="27">
        <f t="shared" si="60"/>
        <v>1</v>
      </c>
      <c r="U3866" s="29">
        <f>'Raw Data'!$M3866*'Raw Data'!$T3866</f>
        <v>200</v>
      </c>
    </row>
    <row r="3867" spans="1:21" x14ac:dyDescent="0.3">
      <c r="A3867" s="20">
        <v>3054</v>
      </c>
      <c r="B3867" s="27" t="s">
        <v>7702</v>
      </c>
      <c r="C3867" s="27">
        <v>1</v>
      </c>
      <c r="D3867" s="27" t="str">
        <f>VLOOKUP('Raw Data'!$C3867,'country description'!$A$2:$B$16,2,0)</f>
        <v>India</v>
      </c>
      <c r="E3867" s="27" t="s">
        <v>14</v>
      </c>
      <c r="F3867" s="27" t="s">
        <v>7703</v>
      </c>
      <c r="G3867" s="27" t="s">
        <v>7704</v>
      </c>
      <c r="H3867" s="27" t="s">
        <v>18</v>
      </c>
      <c r="I3867" s="27" t="s">
        <v>19</v>
      </c>
      <c r="J3867" s="27" t="s">
        <v>19</v>
      </c>
      <c r="K3867" s="27">
        <v>1</v>
      </c>
      <c r="L3867" s="27">
        <v>71</v>
      </c>
      <c r="M3867" s="27">
        <v>200</v>
      </c>
      <c r="N3867" s="27">
        <v>3.8</v>
      </c>
      <c r="O3867" s="27">
        <v>2014</v>
      </c>
      <c r="P3867" s="27">
        <v>4</v>
      </c>
      <c r="Q3867" s="27">
        <v>12</v>
      </c>
      <c r="R3867" s="28">
        <f>DATE('Raw Data'!$O3867,'Raw Data'!$P3867,'Raw Data'!$Q3867)</f>
        <v>41741</v>
      </c>
      <c r="S3867" s="27" t="str">
        <f>CONCATENATE(MID('Raw Data'!$H3867,FIND("(",'Raw Data'!$H3867)+1,FIND(")",'Raw Data'!$H3867)-FIND("(",'Raw Data'!$H3867)-1),"",'Raw Data'!$M3867)</f>
        <v>Rs.200</v>
      </c>
      <c r="T3867" s="27">
        <f t="shared" si="60"/>
        <v>1</v>
      </c>
      <c r="U3867" s="29">
        <f>'Raw Data'!$M3867*'Raw Data'!$T3867</f>
        <v>200</v>
      </c>
    </row>
    <row r="3868" spans="1:21" x14ac:dyDescent="0.3">
      <c r="A3868" s="20">
        <v>6675</v>
      </c>
      <c r="B3868" s="27" t="s">
        <v>7705</v>
      </c>
      <c r="C3868" s="27">
        <v>1</v>
      </c>
      <c r="D3868" s="27" t="str">
        <f>VLOOKUP('Raw Data'!$C3868,'country description'!$A$2:$B$16,2,0)</f>
        <v>India</v>
      </c>
      <c r="E3868" s="27" t="s">
        <v>14</v>
      </c>
      <c r="F3868" s="27" t="s">
        <v>7706</v>
      </c>
      <c r="G3868" s="27" t="s">
        <v>1007</v>
      </c>
      <c r="H3868" s="27" t="s">
        <v>18</v>
      </c>
      <c r="I3868" s="27" t="s">
        <v>19</v>
      </c>
      <c r="J3868" s="27" t="s">
        <v>19</v>
      </c>
      <c r="K3868" s="27">
        <v>1</v>
      </c>
      <c r="L3868" s="27">
        <v>62</v>
      </c>
      <c r="M3868" s="27">
        <v>200</v>
      </c>
      <c r="N3868" s="27">
        <v>3.6</v>
      </c>
      <c r="O3868" s="27">
        <v>2011</v>
      </c>
      <c r="P3868" s="27">
        <v>4</v>
      </c>
      <c r="Q3868" s="27">
        <v>6</v>
      </c>
      <c r="R3868" s="28">
        <f>DATE('Raw Data'!$O3868,'Raw Data'!$P3868,'Raw Data'!$Q3868)</f>
        <v>40639</v>
      </c>
      <c r="S3868" s="27" t="str">
        <f>CONCATENATE(MID('Raw Data'!$H3868,FIND("(",'Raw Data'!$H3868)+1,FIND(")",'Raw Data'!$H3868)-FIND("(",'Raw Data'!$H3868)-1),"",'Raw Data'!$M3868)</f>
        <v>Rs.200</v>
      </c>
      <c r="T3868" s="27">
        <f t="shared" si="60"/>
        <v>1</v>
      </c>
      <c r="U3868" s="29">
        <f>'Raw Data'!$M3868*'Raw Data'!$T3868</f>
        <v>200</v>
      </c>
    </row>
    <row r="3869" spans="1:21" x14ac:dyDescent="0.3">
      <c r="A3869" s="20">
        <v>9549</v>
      </c>
      <c r="B3869" s="27" t="s">
        <v>7707</v>
      </c>
      <c r="C3869" s="27">
        <v>1</v>
      </c>
      <c r="D3869" s="27" t="str">
        <f>VLOOKUP('Raw Data'!$C3869,'country description'!$A$2:$B$16,2,0)</f>
        <v>India</v>
      </c>
      <c r="E3869" s="27" t="s">
        <v>14</v>
      </c>
      <c r="F3869" s="27" t="s">
        <v>7708</v>
      </c>
      <c r="G3869" s="27" t="s">
        <v>671</v>
      </c>
      <c r="H3869" s="27" t="s">
        <v>18</v>
      </c>
      <c r="I3869" s="27" t="s">
        <v>19</v>
      </c>
      <c r="J3869" s="27" t="s">
        <v>19</v>
      </c>
      <c r="K3869" s="27">
        <v>1</v>
      </c>
      <c r="L3869" s="27">
        <v>100</v>
      </c>
      <c r="M3869" s="27">
        <v>200</v>
      </c>
      <c r="N3869" s="27">
        <v>3.2</v>
      </c>
      <c r="O3869" s="27">
        <v>2011</v>
      </c>
      <c r="P3869" s="27">
        <v>4</v>
      </c>
      <c r="Q3869" s="27">
        <v>18</v>
      </c>
      <c r="R3869" s="28">
        <f>DATE('Raw Data'!$O3869,'Raw Data'!$P3869,'Raw Data'!$Q3869)</f>
        <v>40651</v>
      </c>
      <c r="S3869" s="27" t="str">
        <f>CONCATENATE(MID('Raw Data'!$H3869,FIND("(",'Raw Data'!$H3869)+1,FIND(")",'Raw Data'!$H3869)-FIND("(",'Raw Data'!$H3869)-1),"",'Raw Data'!$M3869)</f>
        <v>Rs.200</v>
      </c>
      <c r="T3869" s="27">
        <f t="shared" si="60"/>
        <v>1</v>
      </c>
      <c r="U3869" s="29">
        <f>'Raw Data'!$M3869*'Raw Data'!$T3869</f>
        <v>200</v>
      </c>
    </row>
    <row r="3870" spans="1:21" x14ac:dyDescent="0.3">
      <c r="A3870" s="20">
        <v>9850</v>
      </c>
      <c r="B3870" s="27" t="s">
        <v>7709</v>
      </c>
      <c r="C3870" s="27">
        <v>1</v>
      </c>
      <c r="D3870" s="27" t="str">
        <f>VLOOKUP('Raw Data'!$C3870,'country description'!$A$2:$B$16,2,0)</f>
        <v>India</v>
      </c>
      <c r="E3870" s="27" t="s">
        <v>14</v>
      </c>
      <c r="F3870" s="27" t="s">
        <v>7710</v>
      </c>
      <c r="G3870" s="27" t="s">
        <v>464</v>
      </c>
      <c r="H3870" s="27" t="s">
        <v>18</v>
      </c>
      <c r="I3870" s="27" t="s">
        <v>19</v>
      </c>
      <c r="J3870" s="27" t="s">
        <v>19</v>
      </c>
      <c r="K3870" s="27">
        <v>1</v>
      </c>
      <c r="L3870" s="27">
        <v>9</v>
      </c>
      <c r="M3870" s="27">
        <v>200</v>
      </c>
      <c r="N3870" s="27">
        <v>3</v>
      </c>
      <c r="O3870" s="27">
        <v>2011</v>
      </c>
      <c r="P3870" s="27">
        <v>4</v>
      </c>
      <c r="Q3870" s="27">
        <v>7</v>
      </c>
      <c r="R3870" s="28">
        <f>DATE('Raw Data'!$O3870,'Raw Data'!$P3870,'Raw Data'!$Q3870)</f>
        <v>40640</v>
      </c>
      <c r="S3870" s="27" t="str">
        <f>CONCATENATE(MID('Raw Data'!$H3870,FIND("(",'Raw Data'!$H3870)+1,FIND(")",'Raw Data'!$H3870)-FIND("(",'Raw Data'!$H3870)-1),"",'Raw Data'!$M3870)</f>
        <v>Rs.200</v>
      </c>
      <c r="T3870" s="27">
        <f t="shared" si="60"/>
        <v>1</v>
      </c>
      <c r="U3870" s="29">
        <f>'Raw Data'!$M3870*'Raw Data'!$T3870</f>
        <v>200</v>
      </c>
    </row>
    <row r="3871" spans="1:21" x14ac:dyDescent="0.3">
      <c r="A3871" s="20">
        <v>307692</v>
      </c>
      <c r="B3871" s="27" t="s">
        <v>7711</v>
      </c>
      <c r="C3871" s="27">
        <v>1</v>
      </c>
      <c r="D3871" s="27" t="str">
        <f>VLOOKUP('Raw Data'!$C3871,'country description'!$A$2:$B$16,2,0)</f>
        <v>India</v>
      </c>
      <c r="E3871" s="27" t="s">
        <v>14</v>
      </c>
      <c r="F3871" s="27" t="s">
        <v>5578</v>
      </c>
      <c r="G3871" s="27" t="s">
        <v>3878</v>
      </c>
      <c r="H3871" s="27" t="s">
        <v>18</v>
      </c>
      <c r="I3871" s="27" t="s">
        <v>19</v>
      </c>
      <c r="J3871" s="27" t="s">
        <v>19</v>
      </c>
      <c r="K3871" s="27">
        <v>1</v>
      </c>
      <c r="L3871" s="27">
        <v>25</v>
      </c>
      <c r="M3871" s="27">
        <v>200</v>
      </c>
      <c r="N3871" s="27">
        <v>3.6</v>
      </c>
      <c r="O3871" s="27">
        <v>2013</v>
      </c>
      <c r="P3871" s="27">
        <v>4</v>
      </c>
      <c r="Q3871" s="27">
        <v>28</v>
      </c>
      <c r="R3871" s="28">
        <f>DATE('Raw Data'!$O3871,'Raw Data'!$P3871,'Raw Data'!$Q3871)</f>
        <v>41392</v>
      </c>
      <c r="S3871" s="27" t="str">
        <f>CONCATENATE(MID('Raw Data'!$H3871,FIND("(",'Raw Data'!$H3871)+1,FIND(")",'Raw Data'!$H3871)-FIND("(",'Raw Data'!$H3871)-1),"",'Raw Data'!$M3871)</f>
        <v>Rs.200</v>
      </c>
      <c r="T3871" s="27">
        <f t="shared" si="60"/>
        <v>1</v>
      </c>
      <c r="U3871" s="29">
        <f>'Raw Data'!$M3871*'Raw Data'!$T3871</f>
        <v>200</v>
      </c>
    </row>
    <row r="3872" spans="1:21" x14ac:dyDescent="0.3">
      <c r="A3872" s="20">
        <v>18175299</v>
      </c>
      <c r="B3872" s="27" t="s">
        <v>7712</v>
      </c>
      <c r="C3872" s="27">
        <v>1</v>
      </c>
      <c r="D3872" s="27" t="str">
        <f>VLOOKUP('Raw Data'!$C3872,'country description'!$A$2:$B$16,2,0)</f>
        <v>India</v>
      </c>
      <c r="E3872" s="27" t="s">
        <v>14</v>
      </c>
      <c r="F3872" s="27" t="s">
        <v>750</v>
      </c>
      <c r="G3872" s="27" t="s">
        <v>7713</v>
      </c>
      <c r="H3872" s="27" t="s">
        <v>18</v>
      </c>
      <c r="I3872" s="27" t="s">
        <v>19</v>
      </c>
      <c r="J3872" s="27" t="s">
        <v>19</v>
      </c>
      <c r="K3872" s="27">
        <v>1</v>
      </c>
      <c r="L3872" s="27">
        <v>1</v>
      </c>
      <c r="M3872" s="27">
        <v>200</v>
      </c>
      <c r="N3872" s="27">
        <v>1</v>
      </c>
      <c r="O3872" s="27">
        <v>2017</v>
      </c>
      <c r="P3872" s="27">
        <v>4</v>
      </c>
      <c r="Q3872" s="27">
        <v>8</v>
      </c>
      <c r="R3872" s="28">
        <f>DATE('Raw Data'!$O3872,'Raw Data'!$P3872,'Raw Data'!$Q3872)</f>
        <v>42833</v>
      </c>
      <c r="S3872" s="27" t="str">
        <f>CONCATENATE(MID('Raw Data'!$H3872,FIND("(",'Raw Data'!$H3872)+1,FIND(")",'Raw Data'!$H3872)-FIND("(",'Raw Data'!$H3872)-1),"",'Raw Data'!$M3872)</f>
        <v>Rs.200</v>
      </c>
      <c r="T3872" s="27">
        <f t="shared" si="60"/>
        <v>1</v>
      </c>
      <c r="U3872" s="29">
        <f>'Raw Data'!$M3872*'Raw Data'!$T3872</f>
        <v>200</v>
      </c>
    </row>
    <row r="3873" spans="1:21" x14ac:dyDescent="0.3">
      <c r="A3873" s="20">
        <v>18273640</v>
      </c>
      <c r="B3873" s="27" t="s">
        <v>7698</v>
      </c>
      <c r="C3873" s="27">
        <v>1</v>
      </c>
      <c r="D3873" s="27" t="str">
        <f>VLOOKUP('Raw Data'!$C3873,'country description'!$A$2:$B$16,2,0)</f>
        <v>India</v>
      </c>
      <c r="E3873" s="27" t="s">
        <v>14</v>
      </c>
      <c r="F3873" s="27" t="s">
        <v>7714</v>
      </c>
      <c r="G3873" s="27" t="s">
        <v>424</v>
      </c>
      <c r="H3873" s="27" t="s">
        <v>18</v>
      </c>
      <c r="I3873" s="27" t="s">
        <v>19</v>
      </c>
      <c r="J3873" s="27" t="s">
        <v>24</v>
      </c>
      <c r="K3873" s="27">
        <v>1</v>
      </c>
      <c r="L3873" s="27">
        <v>39</v>
      </c>
      <c r="M3873" s="27">
        <v>200</v>
      </c>
      <c r="N3873" s="27">
        <v>3.7</v>
      </c>
      <c r="O3873" s="27">
        <v>2014</v>
      </c>
      <c r="P3873" s="27">
        <v>4</v>
      </c>
      <c r="Q3873" s="27">
        <v>5</v>
      </c>
      <c r="R3873" s="28">
        <f>DATE('Raw Data'!$O3873,'Raw Data'!$P3873,'Raw Data'!$Q3873)</f>
        <v>41734</v>
      </c>
      <c r="S3873" s="27" t="str">
        <f>CONCATENATE(MID('Raw Data'!$H3873,FIND("(",'Raw Data'!$H3873)+1,FIND(")",'Raw Data'!$H3873)-FIND("(",'Raw Data'!$H3873)-1),"",'Raw Data'!$M3873)</f>
        <v>Rs.200</v>
      </c>
      <c r="T3873" s="27">
        <f t="shared" si="60"/>
        <v>1</v>
      </c>
      <c r="U3873" s="29">
        <f>'Raw Data'!$M3873*'Raw Data'!$T3873</f>
        <v>200</v>
      </c>
    </row>
    <row r="3874" spans="1:21" x14ac:dyDescent="0.3">
      <c r="A3874" s="20">
        <v>18460320</v>
      </c>
      <c r="B3874" s="27" t="s">
        <v>7715</v>
      </c>
      <c r="C3874" s="27">
        <v>1</v>
      </c>
      <c r="D3874" s="27" t="str">
        <f>VLOOKUP('Raw Data'!$C3874,'country description'!$A$2:$B$16,2,0)</f>
        <v>India</v>
      </c>
      <c r="E3874" s="27" t="s">
        <v>14</v>
      </c>
      <c r="F3874" s="27" t="s">
        <v>7716</v>
      </c>
      <c r="G3874" s="27" t="s">
        <v>1897</v>
      </c>
      <c r="H3874" s="27" t="s">
        <v>18</v>
      </c>
      <c r="I3874" s="27" t="s">
        <v>19</v>
      </c>
      <c r="J3874" s="27" t="s">
        <v>19</v>
      </c>
      <c r="K3874" s="27">
        <v>1</v>
      </c>
      <c r="L3874" s="27">
        <v>6</v>
      </c>
      <c r="M3874" s="27">
        <v>200</v>
      </c>
      <c r="N3874" s="27">
        <v>3</v>
      </c>
      <c r="O3874" s="27">
        <v>2011</v>
      </c>
      <c r="P3874" s="27">
        <v>4</v>
      </c>
      <c r="Q3874" s="27">
        <v>18</v>
      </c>
      <c r="R3874" s="28">
        <f>DATE('Raw Data'!$O3874,'Raw Data'!$P3874,'Raw Data'!$Q3874)</f>
        <v>40651</v>
      </c>
      <c r="S3874" s="27" t="str">
        <f>CONCATENATE(MID('Raw Data'!$H3874,FIND("(",'Raw Data'!$H3874)+1,FIND(")",'Raw Data'!$H3874)-FIND("(",'Raw Data'!$H3874)-1),"",'Raw Data'!$M3874)</f>
        <v>Rs.200</v>
      </c>
      <c r="T3874" s="27">
        <f t="shared" si="60"/>
        <v>1</v>
      </c>
      <c r="U3874" s="29">
        <f>'Raw Data'!$M3874*'Raw Data'!$T3874</f>
        <v>200</v>
      </c>
    </row>
    <row r="3875" spans="1:21" x14ac:dyDescent="0.3">
      <c r="A3875" s="20">
        <v>18363048</v>
      </c>
      <c r="B3875" s="27" t="s">
        <v>6058</v>
      </c>
      <c r="C3875" s="27">
        <v>1</v>
      </c>
      <c r="D3875" s="27" t="str">
        <f>VLOOKUP('Raw Data'!$C3875,'country description'!$A$2:$B$16,2,0)</f>
        <v>India</v>
      </c>
      <c r="E3875" s="27" t="s">
        <v>14</v>
      </c>
      <c r="F3875" s="27" t="s">
        <v>7717</v>
      </c>
      <c r="G3875" s="27" t="s">
        <v>455</v>
      </c>
      <c r="H3875" s="27" t="s">
        <v>18</v>
      </c>
      <c r="I3875" s="27" t="s">
        <v>19</v>
      </c>
      <c r="J3875" s="27" t="s">
        <v>19</v>
      </c>
      <c r="K3875" s="27">
        <v>1</v>
      </c>
      <c r="L3875" s="27">
        <v>1</v>
      </c>
      <c r="M3875" s="27">
        <v>200</v>
      </c>
      <c r="N3875" s="27">
        <v>1</v>
      </c>
      <c r="O3875" s="27">
        <v>2015</v>
      </c>
      <c r="P3875" s="27">
        <v>4</v>
      </c>
      <c r="Q3875" s="27">
        <v>24</v>
      </c>
      <c r="R3875" s="28">
        <f>DATE('Raw Data'!$O3875,'Raw Data'!$P3875,'Raw Data'!$Q3875)</f>
        <v>42118</v>
      </c>
      <c r="S3875" s="27" t="str">
        <f>CONCATENATE(MID('Raw Data'!$H3875,FIND("(",'Raw Data'!$H3875)+1,FIND(")",'Raw Data'!$H3875)-FIND("(",'Raw Data'!$H3875)-1),"",'Raw Data'!$M3875)</f>
        <v>Rs.200</v>
      </c>
      <c r="T3875" s="27">
        <f t="shared" si="60"/>
        <v>1</v>
      </c>
      <c r="U3875" s="29">
        <f>'Raw Data'!$M3875*'Raw Data'!$T3875</f>
        <v>200</v>
      </c>
    </row>
    <row r="3876" spans="1:21" x14ac:dyDescent="0.3">
      <c r="A3876" s="20">
        <v>18363067</v>
      </c>
      <c r="B3876" s="27" t="s">
        <v>7718</v>
      </c>
      <c r="C3876" s="27">
        <v>1</v>
      </c>
      <c r="D3876" s="27" t="str">
        <f>VLOOKUP('Raw Data'!$C3876,'country description'!$A$2:$B$16,2,0)</f>
        <v>India</v>
      </c>
      <c r="E3876" s="27" t="s">
        <v>14</v>
      </c>
      <c r="F3876" s="27" t="s">
        <v>7719</v>
      </c>
      <c r="G3876" s="27" t="s">
        <v>580</v>
      </c>
      <c r="H3876" s="27" t="s">
        <v>18</v>
      </c>
      <c r="I3876" s="27" t="s">
        <v>19</v>
      </c>
      <c r="J3876" s="27" t="s">
        <v>19</v>
      </c>
      <c r="K3876" s="27">
        <v>1</v>
      </c>
      <c r="L3876" s="27">
        <v>1</v>
      </c>
      <c r="M3876" s="27">
        <v>200</v>
      </c>
      <c r="N3876" s="27">
        <v>1</v>
      </c>
      <c r="O3876" s="27">
        <v>2011</v>
      </c>
      <c r="P3876" s="27">
        <v>4</v>
      </c>
      <c r="Q3876" s="27">
        <v>27</v>
      </c>
      <c r="R3876" s="28">
        <f>DATE('Raw Data'!$O3876,'Raw Data'!$P3876,'Raw Data'!$Q3876)</f>
        <v>40660</v>
      </c>
      <c r="S3876" s="27" t="str">
        <f>CONCATENATE(MID('Raw Data'!$H3876,FIND("(",'Raw Data'!$H3876)+1,FIND(")",'Raw Data'!$H3876)-FIND("(",'Raw Data'!$H3876)-1),"",'Raw Data'!$M3876)</f>
        <v>Rs.200</v>
      </c>
      <c r="T3876" s="27">
        <f t="shared" si="60"/>
        <v>1</v>
      </c>
      <c r="U3876" s="29">
        <f>'Raw Data'!$M3876*'Raw Data'!$T3876</f>
        <v>200</v>
      </c>
    </row>
    <row r="3877" spans="1:21" x14ac:dyDescent="0.3">
      <c r="A3877" s="20">
        <v>305859</v>
      </c>
      <c r="B3877" s="27" t="s">
        <v>1130</v>
      </c>
      <c r="C3877" s="27">
        <v>1</v>
      </c>
      <c r="D3877" s="27" t="str">
        <f>VLOOKUP('Raw Data'!$C3877,'country description'!$A$2:$B$16,2,0)</f>
        <v>India</v>
      </c>
      <c r="E3877" s="27" t="s">
        <v>14</v>
      </c>
      <c r="F3877" s="27" t="s">
        <v>7720</v>
      </c>
      <c r="G3877" s="27" t="s">
        <v>464</v>
      </c>
      <c r="H3877" s="27" t="s">
        <v>18</v>
      </c>
      <c r="I3877" s="27" t="s">
        <v>19</v>
      </c>
      <c r="J3877" s="27" t="s">
        <v>19</v>
      </c>
      <c r="K3877" s="27">
        <v>1</v>
      </c>
      <c r="L3877" s="27">
        <v>4</v>
      </c>
      <c r="M3877" s="27">
        <v>200</v>
      </c>
      <c r="N3877" s="27">
        <v>3</v>
      </c>
      <c r="O3877" s="27">
        <v>2017</v>
      </c>
      <c r="P3877" s="27">
        <v>4</v>
      </c>
      <c r="Q3877" s="27">
        <v>13</v>
      </c>
      <c r="R3877" s="28">
        <f>DATE('Raw Data'!$O3877,'Raw Data'!$P3877,'Raw Data'!$Q3877)</f>
        <v>42838</v>
      </c>
      <c r="S3877" s="27" t="str">
        <f>CONCATENATE(MID('Raw Data'!$H3877,FIND("(",'Raw Data'!$H3877)+1,FIND(")",'Raw Data'!$H3877)-FIND("(",'Raw Data'!$H3877)-1),"",'Raw Data'!$M3877)</f>
        <v>Rs.200</v>
      </c>
      <c r="T3877" s="27">
        <f t="shared" si="60"/>
        <v>1</v>
      </c>
      <c r="U3877" s="29">
        <f>'Raw Data'!$M3877*'Raw Data'!$T3877</f>
        <v>200</v>
      </c>
    </row>
    <row r="3878" spans="1:21" x14ac:dyDescent="0.3">
      <c r="A3878" s="20">
        <v>18231755</v>
      </c>
      <c r="B3878" s="27" t="s">
        <v>7721</v>
      </c>
      <c r="C3878" s="27">
        <v>1</v>
      </c>
      <c r="D3878" s="27" t="str">
        <f>VLOOKUP('Raw Data'!$C3878,'country description'!$A$2:$B$16,2,0)</f>
        <v>India</v>
      </c>
      <c r="E3878" s="27" t="s">
        <v>14</v>
      </c>
      <c r="F3878" s="27" t="s">
        <v>7722</v>
      </c>
      <c r="G3878" s="27" t="s">
        <v>7723</v>
      </c>
      <c r="H3878" s="27" t="s">
        <v>18</v>
      </c>
      <c r="I3878" s="27" t="s">
        <v>19</v>
      </c>
      <c r="J3878" s="27" t="s">
        <v>19</v>
      </c>
      <c r="K3878" s="27">
        <v>1</v>
      </c>
      <c r="L3878" s="27">
        <v>1</v>
      </c>
      <c r="M3878" s="27">
        <v>200</v>
      </c>
      <c r="N3878" s="27">
        <v>1</v>
      </c>
      <c r="O3878" s="27">
        <v>2011</v>
      </c>
      <c r="P3878" s="27">
        <v>4</v>
      </c>
      <c r="Q3878" s="27">
        <v>19</v>
      </c>
      <c r="R3878" s="28">
        <f>DATE('Raw Data'!$O3878,'Raw Data'!$P3878,'Raw Data'!$Q3878)</f>
        <v>40652</v>
      </c>
      <c r="S3878" s="27" t="str">
        <f>CONCATENATE(MID('Raw Data'!$H3878,FIND("(",'Raw Data'!$H3878)+1,FIND(")",'Raw Data'!$H3878)-FIND("(",'Raw Data'!$H3878)-1),"",'Raw Data'!$M3878)</f>
        <v>Rs.200</v>
      </c>
      <c r="T3878" s="27">
        <f t="shared" si="60"/>
        <v>1</v>
      </c>
      <c r="U3878" s="29">
        <f>'Raw Data'!$M3878*'Raw Data'!$T3878</f>
        <v>200</v>
      </c>
    </row>
    <row r="3879" spans="1:21" x14ac:dyDescent="0.3">
      <c r="A3879" s="20">
        <v>306749</v>
      </c>
      <c r="B3879" s="27" t="s">
        <v>7724</v>
      </c>
      <c r="C3879" s="27">
        <v>1</v>
      </c>
      <c r="D3879" s="27" t="str">
        <f>VLOOKUP('Raw Data'!$C3879,'country description'!$A$2:$B$16,2,0)</f>
        <v>India</v>
      </c>
      <c r="E3879" s="27" t="s">
        <v>14</v>
      </c>
      <c r="F3879" s="27" t="s">
        <v>7725</v>
      </c>
      <c r="G3879" s="27" t="s">
        <v>424</v>
      </c>
      <c r="H3879" s="27" t="s">
        <v>18</v>
      </c>
      <c r="I3879" s="27" t="s">
        <v>19</v>
      </c>
      <c r="J3879" s="27" t="s">
        <v>19</v>
      </c>
      <c r="K3879" s="27">
        <v>1</v>
      </c>
      <c r="L3879" s="27">
        <v>3</v>
      </c>
      <c r="M3879" s="27">
        <v>200</v>
      </c>
      <c r="N3879" s="27">
        <v>1</v>
      </c>
      <c r="O3879" s="27">
        <v>2016</v>
      </c>
      <c r="P3879" s="27">
        <v>4</v>
      </c>
      <c r="Q3879" s="27">
        <v>3</v>
      </c>
      <c r="R3879" s="28">
        <f>DATE('Raw Data'!$O3879,'Raw Data'!$P3879,'Raw Data'!$Q3879)</f>
        <v>42463</v>
      </c>
      <c r="S3879" s="27" t="str">
        <f>CONCATENATE(MID('Raw Data'!$H3879,FIND("(",'Raw Data'!$H3879)+1,FIND(")",'Raw Data'!$H3879)-FIND("(",'Raw Data'!$H3879)-1),"",'Raw Data'!$M3879)</f>
        <v>Rs.200</v>
      </c>
      <c r="T3879" s="27">
        <f t="shared" si="60"/>
        <v>1</v>
      </c>
      <c r="U3879" s="29">
        <f>'Raw Data'!$M3879*'Raw Data'!$T3879</f>
        <v>200</v>
      </c>
    </row>
    <row r="3880" spans="1:21" x14ac:dyDescent="0.3">
      <c r="A3880" s="20">
        <v>300344</v>
      </c>
      <c r="B3880" s="27" t="s">
        <v>7726</v>
      </c>
      <c r="C3880" s="27">
        <v>1</v>
      </c>
      <c r="D3880" s="27" t="str">
        <f>VLOOKUP('Raw Data'!$C3880,'country description'!$A$2:$B$16,2,0)</f>
        <v>India</v>
      </c>
      <c r="E3880" s="27" t="s">
        <v>14</v>
      </c>
      <c r="F3880" s="27" t="s">
        <v>7727</v>
      </c>
      <c r="G3880" s="27" t="s">
        <v>424</v>
      </c>
      <c r="H3880" s="27" t="s">
        <v>18</v>
      </c>
      <c r="I3880" s="27" t="s">
        <v>19</v>
      </c>
      <c r="J3880" s="27" t="s">
        <v>19</v>
      </c>
      <c r="K3880" s="27">
        <v>1</v>
      </c>
      <c r="L3880" s="27">
        <v>36</v>
      </c>
      <c r="M3880" s="27">
        <v>200</v>
      </c>
      <c r="N3880" s="27">
        <v>2.7</v>
      </c>
      <c r="O3880" s="27">
        <v>2012</v>
      </c>
      <c r="P3880" s="27">
        <v>4</v>
      </c>
      <c r="Q3880" s="27">
        <v>16</v>
      </c>
      <c r="R3880" s="28">
        <f>DATE('Raw Data'!$O3880,'Raw Data'!$P3880,'Raw Data'!$Q3880)</f>
        <v>41015</v>
      </c>
      <c r="S3880" s="27" t="str">
        <f>CONCATENATE(MID('Raw Data'!$H3880,FIND("(",'Raw Data'!$H3880)+1,FIND(")",'Raw Data'!$H3880)-FIND("(",'Raw Data'!$H3880)-1),"",'Raw Data'!$M3880)</f>
        <v>Rs.200</v>
      </c>
      <c r="T3880" s="27">
        <f t="shared" si="60"/>
        <v>1</v>
      </c>
      <c r="U3880" s="29">
        <f>'Raw Data'!$M3880*'Raw Data'!$T3880</f>
        <v>200</v>
      </c>
    </row>
    <row r="3881" spans="1:21" x14ac:dyDescent="0.3">
      <c r="A3881" s="20">
        <v>311957</v>
      </c>
      <c r="B3881" s="27" t="s">
        <v>7728</v>
      </c>
      <c r="C3881" s="27">
        <v>1</v>
      </c>
      <c r="D3881" s="27" t="str">
        <f>VLOOKUP('Raw Data'!$C3881,'country description'!$A$2:$B$16,2,0)</f>
        <v>India</v>
      </c>
      <c r="E3881" s="27" t="s">
        <v>14</v>
      </c>
      <c r="F3881" s="27" t="s">
        <v>7729</v>
      </c>
      <c r="G3881" s="27" t="s">
        <v>455</v>
      </c>
      <c r="H3881" s="27" t="s">
        <v>18</v>
      </c>
      <c r="I3881" s="27" t="s">
        <v>19</v>
      </c>
      <c r="J3881" s="27" t="s">
        <v>24</v>
      </c>
      <c r="K3881" s="27">
        <v>1</v>
      </c>
      <c r="L3881" s="27">
        <v>65</v>
      </c>
      <c r="M3881" s="27">
        <v>200</v>
      </c>
      <c r="N3881" s="27">
        <v>3.4</v>
      </c>
      <c r="O3881" s="27">
        <v>2016</v>
      </c>
      <c r="P3881" s="27">
        <v>4</v>
      </c>
      <c r="Q3881" s="27">
        <v>9</v>
      </c>
      <c r="R3881" s="28">
        <f>DATE('Raw Data'!$O3881,'Raw Data'!$P3881,'Raw Data'!$Q3881)</f>
        <v>42469</v>
      </c>
      <c r="S3881" s="27" t="str">
        <f>CONCATENATE(MID('Raw Data'!$H3881,FIND("(",'Raw Data'!$H3881)+1,FIND(")",'Raw Data'!$H3881)-FIND("(",'Raw Data'!$H3881)-1),"",'Raw Data'!$M3881)</f>
        <v>Rs.200</v>
      </c>
      <c r="T3881" s="27">
        <f t="shared" si="60"/>
        <v>1</v>
      </c>
      <c r="U3881" s="29">
        <f>'Raw Data'!$M3881*'Raw Data'!$T3881</f>
        <v>200</v>
      </c>
    </row>
    <row r="3882" spans="1:21" x14ac:dyDescent="0.3">
      <c r="A3882" s="20">
        <v>18451573</v>
      </c>
      <c r="B3882" s="27" t="s">
        <v>1021</v>
      </c>
      <c r="C3882" s="27">
        <v>1</v>
      </c>
      <c r="D3882" s="27" t="str">
        <f>VLOOKUP('Raw Data'!$C3882,'country description'!$A$2:$B$16,2,0)</f>
        <v>India</v>
      </c>
      <c r="E3882" s="27" t="s">
        <v>14</v>
      </c>
      <c r="F3882" s="27" t="s">
        <v>7730</v>
      </c>
      <c r="G3882" s="27" t="s">
        <v>1023</v>
      </c>
      <c r="H3882" s="27" t="s">
        <v>18</v>
      </c>
      <c r="I3882" s="27" t="s">
        <v>19</v>
      </c>
      <c r="J3882" s="27" t="s">
        <v>19</v>
      </c>
      <c r="K3882" s="27">
        <v>1</v>
      </c>
      <c r="L3882" s="27">
        <v>2</v>
      </c>
      <c r="M3882" s="27">
        <v>200</v>
      </c>
      <c r="N3882" s="27">
        <v>1</v>
      </c>
      <c r="O3882" s="27">
        <v>2014</v>
      </c>
      <c r="P3882" s="27">
        <v>4</v>
      </c>
      <c r="Q3882" s="27">
        <v>2</v>
      </c>
      <c r="R3882" s="28">
        <f>DATE('Raw Data'!$O3882,'Raw Data'!$P3882,'Raw Data'!$Q3882)</f>
        <v>41731</v>
      </c>
      <c r="S3882" s="27" t="str">
        <f>CONCATENATE(MID('Raw Data'!$H3882,FIND("(",'Raw Data'!$H3882)+1,FIND(")",'Raw Data'!$H3882)-FIND("(",'Raw Data'!$H3882)-1),"",'Raw Data'!$M3882)</f>
        <v>Rs.200</v>
      </c>
      <c r="T3882" s="27">
        <f t="shared" si="60"/>
        <v>1</v>
      </c>
      <c r="U3882" s="29">
        <f>'Raw Data'!$M3882*'Raw Data'!$T3882</f>
        <v>200</v>
      </c>
    </row>
    <row r="3883" spans="1:21" x14ac:dyDescent="0.3">
      <c r="A3883" s="20">
        <v>8216</v>
      </c>
      <c r="B3883" s="27" t="s">
        <v>7731</v>
      </c>
      <c r="C3883" s="27">
        <v>1</v>
      </c>
      <c r="D3883" s="27" t="str">
        <f>VLOOKUP('Raw Data'!$C3883,'country description'!$A$2:$B$16,2,0)</f>
        <v>India</v>
      </c>
      <c r="E3883" s="27" t="s">
        <v>14</v>
      </c>
      <c r="F3883" s="27" t="s">
        <v>7732</v>
      </c>
      <c r="G3883" s="27" t="s">
        <v>424</v>
      </c>
      <c r="H3883" s="27" t="s">
        <v>18</v>
      </c>
      <c r="I3883" s="27" t="s">
        <v>19</v>
      </c>
      <c r="J3883" s="27" t="s">
        <v>19</v>
      </c>
      <c r="K3883" s="27">
        <v>1</v>
      </c>
      <c r="L3883" s="27">
        <v>34</v>
      </c>
      <c r="M3883" s="27">
        <v>200</v>
      </c>
      <c r="N3883" s="27">
        <v>3.3</v>
      </c>
      <c r="O3883" s="27">
        <v>2017</v>
      </c>
      <c r="P3883" s="27">
        <v>4</v>
      </c>
      <c r="Q3883" s="27">
        <v>15</v>
      </c>
      <c r="R3883" s="28">
        <f>DATE('Raw Data'!$O3883,'Raw Data'!$P3883,'Raw Data'!$Q3883)</f>
        <v>42840</v>
      </c>
      <c r="S3883" s="27" t="str">
        <f>CONCATENATE(MID('Raw Data'!$H3883,FIND("(",'Raw Data'!$H3883)+1,FIND(")",'Raw Data'!$H3883)-FIND("(",'Raw Data'!$H3883)-1),"",'Raw Data'!$M3883)</f>
        <v>Rs.200</v>
      </c>
      <c r="T3883" s="27">
        <f t="shared" si="60"/>
        <v>1</v>
      </c>
      <c r="U3883" s="29">
        <f>'Raw Data'!$M3883*'Raw Data'!$T3883</f>
        <v>200</v>
      </c>
    </row>
    <row r="3884" spans="1:21" x14ac:dyDescent="0.3">
      <c r="A3884" s="20">
        <v>18472439</v>
      </c>
      <c r="B3884" s="27" t="s">
        <v>7733</v>
      </c>
      <c r="C3884" s="27">
        <v>1</v>
      </c>
      <c r="D3884" s="27" t="str">
        <f>VLOOKUP('Raw Data'!$C3884,'country description'!$A$2:$B$16,2,0)</f>
        <v>India</v>
      </c>
      <c r="E3884" s="27" t="s">
        <v>14</v>
      </c>
      <c r="F3884" s="27" t="s">
        <v>7734</v>
      </c>
      <c r="G3884" s="27" t="s">
        <v>467</v>
      </c>
      <c r="H3884" s="27" t="s">
        <v>18</v>
      </c>
      <c r="I3884" s="27" t="s">
        <v>19</v>
      </c>
      <c r="J3884" s="27" t="s">
        <v>19</v>
      </c>
      <c r="K3884" s="27">
        <v>1</v>
      </c>
      <c r="L3884" s="27">
        <v>3</v>
      </c>
      <c r="M3884" s="27">
        <v>200</v>
      </c>
      <c r="N3884" s="27">
        <v>1</v>
      </c>
      <c r="O3884" s="27">
        <v>2010</v>
      </c>
      <c r="P3884" s="27">
        <v>4</v>
      </c>
      <c r="Q3884" s="27">
        <v>16</v>
      </c>
      <c r="R3884" s="28">
        <f>DATE('Raw Data'!$O3884,'Raw Data'!$P3884,'Raw Data'!$Q3884)</f>
        <v>40284</v>
      </c>
      <c r="S3884" s="27" t="str">
        <f>CONCATENATE(MID('Raw Data'!$H3884,FIND("(",'Raw Data'!$H3884)+1,FIND(")",'Raw Data'!$H3884)-FIND("(",'Raw Data'!$H3884)-1),"",'Raw Data'!$M3884)</f>
        <v>Rs.200</v>
      </c>
      <c r="T3884" s="27">
        <f t="shared" si="60"/>
        <v>1</v>
      </c>
      <c r="U3884" s="29">
        <f>'Raw Data'!$M3884*'Raw Data'!$T3884</f>
        <v>200</v>
      </c>
    </row>
    <row r="3885" spans="1:21" x14ac:dyDescent="0.3">
      <c r="A3885" s="20">
        <v>18438426</v>
      </c>
      <c r="B3885" s="27" t="s">
        <v>7735</v>
      </c>
      <c r="C3885" s="27">
        <v>1</v>
      </c>
      <c r="D3885" s="27" t="str">
        <f>VLOOKUP('Raw Data'!$C3885,'country description'!$A$2:$B$16,2,0)</f>
        <v>India</v>
      </c>
      <c r="E3885" s="27" t="s">
        <v>14</v>
      </c>
      <c r="F3885" s="27" t="s">
        <v>7736</v>
      </c>
      <c r="G3885" s="27" t="s">
        <v>455</v>
      </c>
      <c r="H3885" s="27" t="s">
        <v>18</v>
      </c>
      <c r="I3885" s="27" t="s">
        <v>19</v>
      </c>
      <c r="J3885" s="27" t="s">
        <v>19</v>
      </c>
      <c r="K3885" s="27">
        <v>1</v>
      </c>
      <c r="L3885" s="27">
        <v>1</v>
      </c>
      <c r="M3885" s="27">
        <v>200</v>
      </c>
      <c r="N3885" s="27">
        <v>1</v>
      </c>
      <c r="O3885" s="27">
        <v>2013</v>
      </c>
      <c r="P3885" s="27">
        <v>4</v>
      </c>
      <c r="Q3885" s="27">
        <v>7</v>
      </c>
      <c r="R3885" s="28">
        <f>DATE('Raw Data'!$O3885,'Raw Data'!$P3885,'Raw Data'!$Q3885)</f>
        <v>41371</v>
      </c>
      <c r="S3885" s="27" t="str">
        <f>CONCATENATE(MID('Raw Data'!$H3885,FIND("(",'Raw Data'!$H3885)+1,FIND(")",'Raw Data'!$H3885)-FIND("(",'Raw Data'!$H3885)-1),"",'Raw Data'!$M3885)</f>
        <v>Rs.200</v>
      </c>
      <c r="T3885" s="27">
        <f t="shared" si="60"/>
        <v>1</v>
      </c>
      <c r="U3885" s="29">
        <f>'Raw Data'!$M3885*'Raw Data'!$T3885</f>
        <v>200</v>
      </c>
    </row>
    <row r="3886" spans="1:21" x14ac:dyDescent="0.3">
      <c r="A3886" s="20">
        <v>302427</v>
      </c>
      <c r="B3886" s="27" t="s">
        <v>7737</v>
      </c>
      <c r="C3886" s="27">
        <v>1</v>
      </c>
      <c r="D3886" s="27" t="str">
        <f>VLOOKUP('Raw Data'!$C3886,'country description'!$A$2:$B$16,2,0)</f>
        <v>India</v>
      </c>
      <c r="E3886" s="27" t="s">
        <v>14</v>
      </c>
      <c r="F3886" s="27" t="s">
        <v>7738</v>
      </c>
      <c r="G3886" s="27" t="s">
        <v>599</v>
      </c>
      <c r="H3886" s="27" t="s">
        <v>18</v>
      </c>
      <c r="I3886" s="27" t="s">
        <v>19</v>
      </c>
      <c r="J3886" s="27" t="s">
        <v>19</v>
      </c>
      <c r="K3886" s="27">
        <v>1</v>
      </c>
      <c r="L3886" s="27">
        <v>2</v>
      </c>
      <c r="M3886" s="27">
        <v>200</v>
      </c>
      <c r="N3886" s="27">
        <v>1</v>
      </c>
      <c r="O3886" s="27">
        <v>2012</v>
      </c>
      <c r="P3886" s="27">
        <v>4</v>
      </c>
      <c r="Q3886" s="27">
        <v>1</v>
      </c>
      <c r="R3886" s="28">
        <f>DATE('Raw Data'!$O3886,'Raw Data'!$P3886,'Raw Data'!$Q3886)</f>
        <v>41000</v>
      </c>
      <c r="S3886" s="27" t="str">
        <f>CONCATENATE(MID('Raw Data'!$H3886,FIND("(",'Raw Data'!$H3886)+1,FIND(")",'Raw Data'!$H3886)-FIND("(",'Raw Data'!$H3886)-1),"",'Raw Data'!$M3886)</f>
        <v>Rs.200</v>
      </c>
      <c r="T3886" s="27">
        <f t="shared" si="60"/>
        <v>1</v>
      </c>
      <c r="U3886" s="29">
        <f>'Raw Data'!$M3886*'Raw Data'!$T3886</f>
        <v>200</v>
      </c>
    </row>
    <row r="3887" spans="1:21" x14ac:dyDescent="0.3">
      <c r="A3887" s="20">
        <v>18014115</v>
      </c>
      <c r="B3887" s="27" t="s">
        <v>7739</v>
      </c>
      <c r="C3887" s="27">
        <v>1</v>
      </c>
      <c r="D3887" s="27" t="str">
        <f>VLOOKUP('Raw Data'!$C3887,'country description'!$A$2:$B$16,2,0)</f>
        <v>India</v>
      </c>
      <c r="E3887" s="27" t="s">
        <v>14</v>
      </c>
      <c r="F3887" s="27" t="s">
        <v>7740</v>
      </c>
      <c r="G3887" s="27" t="s">
        <v>464</v>
      </c>
      <c r="H3887" s="27" t="s">
        <v>18</v>
      </c>
      <c r="I3887" s="27" t="s">
        <v>19</v>
      </c>
      <c r="J3887" s="27" t="s">
        <v>19</v>
      </c>
      <c r="K3887" s="27">
        <v>1</v>
      </c>
      <c r="L3887" s="27">
        <v>2</v>
      </c>
      <c r="M3887" s="27">
        <v>200</v>
      </c>
      <c r="N3887" s="27">
        <v>1</v>
      </c>
      <c r="O3887" s="27">
        <v>2012</v>
      </c>
      <c r="P3887" s="27">
        <v>4</v>
      </c>
      <c r="Q3887" s="27">
        <v>26</v>
      </c>
      <c r="R3887" s="28">
        <f>DATE('Raw Data'!$O3887,'Raw Data'!$P3887,'Raw Data'!$Q3887)</f>
        <v>41025</v>
      </c>
      <c r="S3887" s="27" t="str">
        <f>CONCATENATE(MID('Raw Data'!$H3887,FIND("(",'Raw Data'!$H3887)+1,FIND(")",'Raw Data'!$H3887)-FIND("(",'Raw Data'!$H3887)-1),"",'Raw Data'!$M3887)</f>
        <v>Rs.200</v>
      </c>
      <c r="T3887" s="27">
        <f t="shared" si="60"/>
        <v>1</v>
      </c>
      <c r="U3887" s="29">
        <f>'Raw Data'!$M3887*'Raw Data'!$T3887</f>
        <v>200</v>
      </c>
    </row>
    <row r="3888" spans="1:21" x14ac:dyDescent="0.3">
      <c r="A3888" s="20">
        <v>18306543</v>
      </c>
      <c r="B3888" s="27" t="s">
        <v>962</v>
      </c>
      <c r="C3888" s="27">
        <v>1</v>
      </c>
      <c r="D3888" s="27" t="str">
        <f>VLOOKUP('Raw Data'!$C3888,'country description'!$A$2:$B$16,2,0)</f>
        <v>India</v>
      </c>
      <c r="E3888" s="27" t="s">
        <v>14</v>
      </c>
      <c r="F3888" s="27" t="s">
        <v>7741</v>
      </c>
      <c r="G3888" s="27" t="s">
        <v>424</v>
      </c>
      <c r="H3888" s="27" t="s">
        <v>18</v>
      </c>
      <c r="I3888" s="27" t="s">
        <v>19</v>
      </c>
      <c r="J3888" s="27" t="s">
        <v>24</v>
      </c>
      <c r="K3888" s="27">
        <v>1</v>
      </c>
      <c r="L3888" s="27">
        <v>5</v>
      </c>
      <c r="M3888" s="27">
        <v>200</v>
      </c>
      <c r="N3888" s="27">
        <v>3.1</v>
      </c>
      <c r="O3888" s="27">
        <v>2015</v>
      </c>
      <c r="P3888" s="27">
        <v>4</v>
      </c>
      <c r="Q3888" s="27">
        <v>27</v>
      </c>
      <c r="R3888" s="28">
        <f>DATE('Raw Data'!$O3888,'Raw Data'!$P3888,'Raw Data'!$Q3888)</f>
        <v>42121</v>
      </c>
      <c r="S3888" s="27" t="str">
        <f>CONCATENATE(MID('Raw Data'!$H3888,FIND("(",'Raw Data'!$H3888)+1,FIND(")",'Raw Data'!$H3888)-FIND("(",'Raw Data'!$H3888)-1),"",'Raw Data'!$M3888)</f>
        <v>Rs.200</v>
      </c>
      <c r="T3888" s="27">
        <f t="shared" si="60"/>
        <v>1</v>
      </c>
      <c r="U3888" s="29">
        <f>'Raw Data'!$M3888*'Raw Data'!$T3888</f>
        <v>200</v>
      </c>
    </row>
    <row r="3889" spans="1:21" x14ac:dyDescent="0.3">
      <c r="A3889" s="20">
        <v>300262</v>
      </c>
      <c r="B3889" s="27" t="s">
        <v>7742</v>
      </c>
      <c r="C3889" s="27">
        <v>1</v>
      </c>
      <c r="D3889" s="27" t="str">
        <f>VLOOKUP('Raw Data'!$C3889,'country description'!$A$2:$B$16,2,0)</f>
        <v>India</v>
      </c>
      <c r="E3889" s="27" t="s">
        <v>14</v>
      </c>
      <c r="F3889" s="27" t="s">
        <v>7743</v>
      </c>
      <c r="G3889" s="27" t="s">
        <v>424</v>
      </c>
      <c r="H3889" s="27" t="s">
        <v>18</v>
      </c>
      <c r="I3889" s="27" t="s">
        <v>19</v>
      </c>
      <c r="J3889" s="27" t="s">
        <v>19</v>
      </c>
      <c r="K3889" s="27">
        <v>1</v>
      </c>
      <c r="L3889" s="27">
        <v>40</v>
      </c>
      <c r="M3889" s="27">
        <v>200</v>
      </c>
      <c r="N3889" s="27">
        <v>3.3</v>
      </c>
      <c r="O3889" s="27">
        <v>2011</v>
      </c>
      <c r="P3889" s="27">
        <v>4</v>
      </c>
      <c r="Q3889" s="27">
        <v>13</v>
      </c>
      <c r="R3889" s="28">
        <f>DATE('Raw Data'!$O3889,'Raw Data'!$P3889,'Raw Data'!$Q3889)</f>
        <v>40646</v>
      </c>
      <c r="S3889" s="27" t="str">
        <f>CONCATENATE(MID('Raw Data'!$H3889,FIND("(",'Raw Data'!$H3889)+1,FIND(")",'Raw Data'!$H3889)-FIND("(",'Raw Data'!$H3889)-1),"",'Raw Data'!$M3889)</f>
        <v>Rs.200</v>
      </c>
      <c r="T3889" s="27">
        <f t="shared" si="60"/>
        <v>1</v>
      </c>
      <c r="U3889" s="29">
        <f>'Raw Data'!$M3889*'Raw Data'!$T3889</f>
        <v>200</v>
      </c>
    </row>
    <row r="3890" spans="1:21" x14ac:dyDescent="0.3">
      <c r="A3890" s="20">
        <v>300178</v>
      </c>
      <c r="B3890" s="27" t="s">
        <v>7744</v>
      </c>
      <c r="C3890" s="27">
        <v>1</v>
      </c>
      <c r="D3890" s="27" t="str">
        <f>VLOOKUP('Raw Data'!$C3890,'country description'!$A$2:$B$16,2,0)</f>
        <v>India</v>
      </c>
      <c r="E3890" s="27" t="s">
        <v>14</v>
      </c>
      <c r="F3890" s="27" t="s">
        <v>7745</v>
      </c>
      <c r="G3890" s="27" t="s">
        <v>671</v>
      </c>
      <c r="H3890" s="27" t="s">
        <v>18</v>
      </c>
      <c r="I3890" s="27" t="s">
        <v>19</v>
      </c>
      <c r="J3890" s="27" t="s">
        <v>19</v>
      </c>
      <c r="K3890" s="27">
        <v>1</v>
      </c>
      <c r="L3890" s="27">
        <v>382</v>
      </c>
      <c r="M3890" s="27">
        <v>200</v>
      </c>
      <c r="N3890" s="27">
        <v>4.2</v>
      </c>
      <c r="O3890" s="27">
        <v>2014</v>
      </c>
      <c r="P3890" s="27">
        <v>3</v>
      </c>
      <c r="Q3890" s="27">
        <v>23</v>
      </c>
      <c r="R3890" s="28">
        <f>DATE('Raw Data'!$O3890,'Raw Data'!$P3890,'Raw Data'!$Q3890)</f>
        <v>41721</v>
      </c>
      <c r="S3890" s="27" t="str">
        <f>CONCATENATE(MID('Raw Data'!$H3890,FIND("(",'Raw Data'!$H3890)+1,FIND(")",'Raw Data'!$H3890)-FIND("(",'Raw Data'!$H3890)-1),"",'Raw Data'!$M3890)</f>
        <v>Rs.200</v>
      </c>
      <c r="T3890" s="27">
        <f t="shared" si="60"/>
        <v>1</v>
      </c>
      <c r="U3890" s="29">
        <f>'Raw Data'!$M3890*'Raw Data'!$T3890</f>
        <v>200</v>
      </c>
    </row>
    <row r="3891" spans="1:21" x14ac:dyDescent="0.3">
      <c r="A3891" s="20">
        <v>9476</v>
      </c>
      <c r="B3891" s="27" t="s">
        <v>7746</v>
      </c>
      <c r="C3891" s="27">
        <v>1</v>
      </c>
      <c r="D3891" s="27" t="str">
        <f>VLOOKUP('Raw Data'!$C3891,'country description'!$A$2:$B$16,2,0)</f>
        <v>India</v>
      </c>
      <c r="E3891" s="27" t="s">
        <v>14</v>
      </c>
      <c r="F3891" s="27" t="s">
        <v>1986</v>
      </c>
      <c r="G3891" s="27" t="s">
        <v>424</v>
      </c>
      <c r="H3891" s="27" t="s">
        <v>18</v>
      </c>
      <c r="I3891" s="27" t="s">
        <v>19</v>
      </c>
      <c r="J3891" s="27" t="s">
        <v>19</v>
      </c>
      <c r="K3891" s="27">
        <v>1</v>
      </c>
      <c r="L3891" s="27">
        <v>16</v>
      </c>
      <c r="M3891" s="27">
        <v>200</v>
      </c>
      <c r="N3891" s="27">
        <v>2.8</v>
      </c>
      <c r="O3891" s="27">
        <v>2011</v>
      </c>
      <c r="P3891" s="27">
        <v>3</v>
      </c>
      <c r="Q3891" s="27">
        <v>5</v>
      </c>
      <c r="R3891" s="28">
        <f>DATE('Raw Data'!$O3891,'Raw Data'!$P3891,'Raw Data'!$Q3891)</f>
        <v>40607</v>
      </c>
      <c r="S3891" s="27" t="str">
        <f>CONCATENATE(MID('Raw Data'!$H3891,FIND("(",'Raw Data'!$H3891)+1,FIND(")",'Raw Data'!$H3891)-FIND("(",'Raw Data'!$H3891)-1),"",'Raw Data'!$M3891)</f>
        <v>Rs.200</v>
      </c>
      <c r="T3891" s="27">
        <f t="shared" si="60"/>
        <v>1</v>
      </c>
      <c r="U3891" s="29">
        <f>'Raw Data'!$M3891*'Raw Data'!$T3891</f>
        <v>200</v>
      </c>
    </row>
    <row r="3892" spans="1:21" x14ac:dyDescent="0.3">
      <c r="A3892" s="20">
        <v>18419886</v>
      </c>
      <c r="B3892" s="27" t="s">
        <v>7747</v>
      </c>
      <c r="C3892" s="27">
        <v>1</v>
      </c>
      <c r="D3892" s="27" t="str">
        <f>VLOOKUP('Raw Data'!$C3892,'country description'!$A$2:$B$16,2,0)</f>
        <v>India</v>
      </c>
      <c r="E3892" s="27" t="s">
        <v>14</v>
      </c>
      <c r="F3892" s="27" t="s">
        <v>7748</v>
      </c>
      <c r="G3892" s="27" t="s">
        <v>467</v>
      </c>
      <c r="H3892" s="27" t="s">
        <v>18</v>
      </c>
      <c r="I3892" s="27" t="s">
        <v>19</v>
      </c>
      <c r="J3892" s="27" t="s">
        <v>19</v>
      </c>
      <c r="K3892" s="27">
        <v>1</v>
      </c>
      <c r="L3892" s="27">
        <v>2</v>
      </c>
      <c r="M3892" s="27">
        <v>200</v>
      </c>
      <c r="N3892" s="27">
        <v>1</v>
      </c>
      <c r="O3892" s="27">
        <v>2015</v>
      </c>
      <c r="P3892" s="27">
        <v>3</v>
      </c>
      <c r="Q3892" s="27">
        <v>28</v>
      </c>
      <c r="R3892" s="28">
        <f>DATE('Raw Data'!$O3892,'Raw Data'!$P3892,'Raw Data'!$Q3892)</f>
        <v>42091</v>
      </c>
      <c r="S3892" s="27" t="str">
        <f>CONCATENATE(MID('Raw Data'!$H3892,FIND("(",'Raw Data'!$H3892)+1,FIND(")",'Raw Data'!$H3892)-FIND("(",'Raw Data'!$H3892)-1),"",'Raw Data'!$M3892)</f>
        <v>Rs.200</v>
      </c>
      <c r="T3892" s="27">
        <f t="shared" si="60"/>
        <v>1</v>
      </c>
      <c r="U3892" s="29">
        <f>'Raw Data'!$M3892*'Raw Data'!$T3892</f>
        <v>200</v>
      </c>
    </row>
    <row r="3893" spans="1:21" x14ac:dyDescent="0.3">
      <c r="A3893" s="20">
        <v>301498</v>
      </c>
      <c r="B3893" s="27" t="s">
        <v>7749</v>
      </c>
      <c r="C3893" s="27">
        <v>1</v>
      </c>
      <c r="D3893" s="27" t="str">
        <f>VLOOKUP('Raw Data'!$C3893,'country description'!$A$2:$B$16,2,0)</f>
        <v>India</v>
      </c>
      <c r="E3893" s="27" t="s">
        <v>14</v>
      </c>
      <c r="F3893" s="27" t="s">
        <v>7750</v>
      </c>
      <c r="G3893" s="27" t="s">
        <v>749</v>
      </c>
      <c r="H3893" s="27" t="s">
        <v>18</v>
      </c>
      <c r="I3893" s="27" t="s">
        <v>19</v>
      </c>
      <c r="J3893" s="27" t="s">
        <v>19</v>
      </c>
      <c r="K3893" s="27">
        <v>1</v>
      </c>
      <c r="L3893" s="27">
        <v>27</v>
      </c>
      <c r="M3893" s="27">
        <v>200</v>
      </c>
      <c r="N3893" s="27">
        <v>3.3</v>
      </c>
      <c r="O3893" s="27">
        <v>2018</v>
      </c>
      <c r="P3893" s="27">
        <v>3</v>
      </c>
      <c r="Q3893" s="27">
        <v>16</v>
      </c>
      <c r="R3893" s="28">
        <f>DATE('Raw Data'!$O3893,'Raw Data'!$P3893,'Raw Data'!$Q3893)</f>
        <v>43175</v>
      </c>
      <c r="S3893" s="27" t="str">
        <f>CONCATENATE(MID('Raw Data'!$H3893,FIND("(",'Raw Data'!$H3893)+1,FIND(")",'Raw Data'!$H3893)-FIND("(",'Raw Data'!$H3893)-1),"",'Raw Data'!$M3893)</f>
        <v>Rs.200</v>
      </c>
      <c r="T3893" s="27">
        <f t="shared" si="60"/>
        <v>1</v>
      </c>
      <c r="U3893" s="29">
        <f>'Raw Data'!$M3893*'Raw Data'!$T3893</f>
        <v>200</v>
      </c>
    </row>
    <row r="3894" spans="1:21" x14ac:dyDescent="0.3">
      <c r="A3894" s="20">
        <v>7372</v>
      </c>
      <c r="B3894" s="27" t="s">
        <v>7751</v>
      </c>
      <c r="C3894" s="27">
        <v>1</v>
      </c>
      <c r="D3894" s="27" t="str">
        <f>VLOOKUP('Raw Data'!$C3894,'country description'!$A$2:$B$16,2,0)</f>
        <v>India</v>
      </c>
      <c r="E3894" s="27" t="s">
        <v>14</v>
      </c>
      <c r="F3894" s="27" t="s">
        <v>7449</v>
      </c>
      <c r="G3894" s="27" t="s">
        <v>587</v>
      </c>
      <c r="H3894" s="27" t="s">
        <v>18</v>
      </c>
      <c r="I3894" s="27" t="s">
        <v>19</v>
      </c>
      <c r="J3894" s="27" t="s">
        <v>19</v>
      </c>
      <c r="K3894" s="27">
        <v>1</v>
      </c>
      <c r="L3894" s="27">
        <v>150</v>
      </c>
      <c r="M3894" s="27">
        <v>200</v>
      </c>
      <c r="N3894" s="27">
        <v>4.0999999999999996</v>
      </c>
      <c r="O3894" s="27">
        <v>2011</v>
      </c>
      <c r="P3894" s="27">
        <v>3</v>
      </c>
      <c r="Q3894" s="27">
        <v>10</v>
      </c>
      <c r="R3894" s="28">
        <f>DATE('Raw Data'!$O3894,'Raw Data'!$P3894,'Raw Data'!$Q3894)</f>
        <v>40612</v>
      </c>
      <c r="S3894" s="27" t="str">
        <f>CONCATENATE(MID('Raw Data'!$H3894,FIND("(",'Raw Data'!$H3894)+1,FIND(")",'Raw Data'!$H3894)-FIND("(",'Raw Data'!$H3894)-1),"",'Raw Data'!$M3894)</f>
        <v>Rs.200</v>
      </c>
      <c r="T3894" s="27">
        <f t="shared" si="60"/>
        <v>1</v>
      </c>
      <c r="U3894" s="29">
        <f>'Raw Data'!$M3894*'Raw Data'!$T3894</f>
        <v>200</v>
      </c>
    </row>
    <row r="3895" spans="1:21" x14ac:dyDescent="0.3">
      <c r="A3895" s="20">
        <v>18489838</v>
      </c>
      <c r="B3895" s="27" t="s">
        <v>7752</v>
      </c>
      <c r="C3895" s="27">
        <v>1</v>
      </c>
      <c r="D3895" s="27" t="str">
        <f>VLOOKUP('Raw Data'!$C3895,'country description'!$A$2:$B$16,2,0)</f>
        <v>India</v>
      </c>
      <c r="E3895" s="27" t="s">
        <v>14</v>
      </c>
      <c r="F3895" s="27" t="s">
        <v>7753</v>
      </c>
      <c r="G3895" s="27" t="s">
        <v>2744</v>
      </c>
      <c r="H3895" s="27" t="s">
        <v>18</v>
      </c>
      <c r="I3895" s="27" t="s">
        <v>19</v>
      </c>
      <c r="J3895" s="27" t="s">
        <v>19</v>
      </c>
      <c r="K3895" s="27">
        <v>1</v>
      </c>
      <c r="L3895" s="27">
        <v>1</v>
      </c>
      <c r="M3895" s="27">
        <v>200</v>
      </c>
      <c r="N3895" s="27">
        <v>1</v>
      </c>
      <c r="O3895" s="27">
        <v>2014</v>
      </c>
      <c r="P3895" s="27">
        <v>3</v>
      </c>
      <c r="Q3895" s="27">
        <v>8</v>
      </c>
      <c r="R3895" s="28">
        <f>DATE('Raw Data'!$O3895,'Raw Data'!$P3895,'Raw Data'!$Q3895)</f>
        <v>41706</v>
      </c>
      <c r="S3895" s="27" t="str">
        <f>CONCATENATE(MID('Raw Data'!$H3895,FIND("(",'Raw Data'!$H3895)+1,FIND(")",'Raw Data'!$H3895)-FIND("(",'Raw Data'!$H3895)-1),"",'Raw Data'!$M3895)</f>
        <v>Rs.200</v>
      </c>
      <c r="T3895" s="27">
        <f t="shared" si="60"/>
        <v>1</v>
      </c>
      <c r="U3895" s="29">
        <f>'Raw Data'!$M3895*'Raw Data'!$T3895</f>
        <v>200</v>
      </c>
    </row>
    <row r="3896" spans="1:21" x14ac:dyDescent="0.3">
      <c r="A3896" s="20">
        <v>18282015</v>
      </c>
      <c r="B3896" s="27" t="s">
        <v>939</v>
      </c>
      <c r="C3896" s="27">
        <v>1</v>
      </c>
      <c r="D3896" s="27" t="str">
        <f>VLOOKUP('Raw Data'!$C3896,'country description'!$A$2:$B$16,2,0)</f>
        <v>India</v>
      </c>
      <c r="E3896" s="27" t="s">
        <v>14</v>
      </c>
      <c r="F3896" s="27" t="s">
        <v>7754</v>
      </c>
      <c r="G3896" s="27" t="s">
        <v>7642</v>
      </c>
      <c r="H3896" s="27" t="s">
        <v>18</v>
      </c>
      <c r="I3896" s="27" t="s">
        <v>19</v>
      </c>
      <c r="J3896" s="27" t="s">
        <v>19</v>
      </c>
      <c r="K3896" s="27">
        <v>1</v>
      </c>
      <c r="L3896" s="27">
        <v>1</v>
      </c>
      <c r="M3896" s="27">
        <v>200</v>
      </c>
      <c r="N3896" s="27">
        <v>1</v>
      </c>
      <c r="O3896" s="27">
        <v>2015</v>
      </c>
      <c r="P3896" s="27">
        <v>3</v>
      </c>
      <c r="Q3896" s="27">
        <v>9</v>
      </c>
      <c r="R3896" s="28">
        <f>DATE('Raw Data'!$O3896,'Raw Data'!$P3896,'Raw Data'!$Q3896)</f>
        <v>42072</v>
      </c>
      <c r="S3896" s="27" t="str">
        <f>CONCATENATE(MID('Raw Data'!$H3896,FIND("(",'Raw Data'!$H3896)+1,FIND(")",'Raw Data'!$H3896)-FIND("(",'Raw Data'!$H3896)-1),"",'Raw Data'!$M3896)</f>
        <v>Rs.200</v>
      </c>
      <c r="T3896" s="27">
        <f t="shared" si="60"/>
        <v>1</v>
      </c>
      <c r="U3896" s="29">
        <f>'Raw Data'!$M3896*'Raw Data'!$T3896</f>
        <v>200</v>
      </c>
    </row>
    <row r="3897" spans="1:21" x14ac:dyDescent="0.3">
      <c r="A3897" s="20">
        <v>18025133</v>
      </c>
      <c r="B3897" s="27" t="s">
        <v>7755</v>
      </c>
      <c r="C3897" s="27">
        <v>1</v>
      </c>
      <c r="D3897" s="27" t="str">
        <f>VLOOKUP('Raw Data'!$C3897,'country description'!$A$2:$B$16,2,0)</f>
        <v>India</v>
      </c>
      <c r="E3897" s="27" t="s">
        <v>14</v>
      </c>
      <c r="F3897" s="27" t="s">
        <v>7756</v>
      </c>
      <c r="G3897" s="27" t="s">
        <v>727</v>
      </c>
      <c r="H3897" s="27" t="s">
        <v>18</v>
      </c>
      <c r="I3897" s="27" t="s">
        <v>19</v>
      </c>
      <c r="J3897" s="27" t="s">
        <v>19</v>
      </c>
      <c r="K3897" s="27">
        <v>1</v>
      </c>
      <c r="L3897" s="27">
        <v>8</v>
      </c>
      <c r="M3897" s="27">
        <v>200</v>
      </c>
      <c r="N3897" s="27">
        <v>3.2</v>
      </c>
      <c r="O3897" s="27">
        <v>2010</v>
      </c>
      <c r="P3897" s="27">
        <v>3</v>
      </c>
      <c r="Q3897" s="27">
        <v>13</v>
      </c>
      <c r="R3897" s="28">
        <f>DATE('Raw Data'!$O3897,'Raw Data'!$P3897,'Raw Data'!$Q3897)</f>
        <v>40250</v>
      </c>
      <c r="S3897" s="27" t="str">
        <f>CONCATENATE(MID('Raw Data'!$H3897,FIND("(",'Raw Data'!$H3897)+1,FIND(")",'Raw Data'!$H3897)-FIND("(",'Raw Data'!$H3897)-1),"",'Raw Data'!$M3897)</f>
        <v>Rs.200</v>
      </c>
      <c r="T3897" s="27">
        <f t="shared" si="60"/>
        <v>1</v>
      </c>
      <c r="U3897" s="29">
        <f>'Raw Data'!$M3897*'Raw Data'!$T3897</f>
        <v>200</v>
      </c>
    </row>
    <row r="3898" spans="1:21" x14ac:dyDescent="0.3">
      <c r="A3898" s="20">
        <v>18382755</v>
      </c>
      <c r="B3898" s="27" t="s">
        <v>7757</v>
      </c>
      <c r="C3898" s="27">
        <v>1</v>
      </c>
      <c r="D3898" s="27" t="str">
        <f>VLOOKUP('Raw Data'!$C3898,'country description'!$A$2:$B$16,2,0)</f>
        <v>India</v>
      </c>
      <c r="E3898" s="27" t="s">
        <v>14</v>
      </c>
      <c r="F3898" s="27" t="s">
        <v>7758</v>
      </c>
      <c r="G3898" s="27" t="s">
        <v>589</v>
      </c>
      <c r="H3898" s="27" t="s">
        <v>18</v>
      </c>
      <c r="I3898" s="27" t="s">
        <v>19</v>
      </c>
      <c r="J3898" s="27" t="s">
        <v>19</v>
      </c>
      <c r="K3898" s="27">
        <v>1</v>
      </c>
      <c r="L3898" s="27">
        <v>70</v>
      </c>
      <c r="M3898" s="27">
        <v>200</v>
      </c>
      <c r="N3898" s="27">
        <v>3.8</v>
      </c>
      <c r="O3898" s="27">
        <v>2014</v>
      </c>
      <c r="P3898" s="27">
        <v>3</v>
      </c>
      <c r="Q3898" s="27">
        <v>8</v>
      </c>
      <c r="R3898" s="28">
        <f>DATE('Raw Data'!$O3898,'Raw Data'!$P3898,'Raw Data'!$Q3898)</f>
        <v>41706</v>
      </c>
      <c r="S3898" s="27" t="str">
        <f>CONCATENATE(MID('Raw Data'!$H3898,FIND("(",'Raw Data'!$H3898)+1,FIND(")",'Raw Data'!$H3898)-FIND("(",'Raw Data'!$H3898)-1),"",'Raw Data'!$M3898)</f>
        <v>Rs.200</v>
      </c>
      <c r="T3898" s="27">
        <f t="shared" si="60"/>
        <v>1</v>
      </c>
      <c r="U3898" s="29">
        <f>'Raw Data'!$M3898*'Raw Data'!$T3898</f>
        <v>200</v>
      </c>
    </row>
    <row r="3899" spans="1:21" x14ac:dyDescent="0.3">
      <c r="A3899" s="20">
        <v>301037</v>
      </c>
      <c r="B3899" s="27" t="s">
        <v>7759</v>
      </c>
      <c r="C3899" s="27">
        <v>1</v>
      </c>
      <c r="D3899" s="27" t="str">
        <f>VLOOKUP('Raw Data'!$C3899,'country description'!$A$2:$B$16,2,0)</f>
        <v>India</v>
      </c>
      <c r="E3899" s="27" t="s">
        <v>14</v>
      </c>
      <c r="F3899" s="27" t="s">
        <v>7760</v>
      </c>
      <c r="G3899" s="27" t="s">
        <v>464</v>
      </c>
      <c r="H3899" s="27" t="s">
        <v>18</v>
      </c>
      <c r="I3899" s="27" t="s">
        <v>19</v>
      </c>
      <c r="J3899" s="27" t="s">
        <v>19</v>
      </c>
      <c r="K3899" s="27">
        <v>1</v>
      </c>
      <c r="L3899" s="27">
        <v>34</v>
      </c>
      <c r="M3899" s="27">
        <v>200</v>
      </c>
      <c r="N3899" s="27">
        <v>3.1</v>
      </c>
      <c r="O3899" s="27">
        <v>2011</v>
      </c>
      <c r="P3899" s="27">
        <v>3</v>
      </c>
      <c r="Q3899" s="27">
        <v>19</v>
      </c>
      <c r="R3899" s="28">
        <f>DATE('Raw Data'!$O3899,'Raw Data'!$P3899,'Raw Data'!$Q3899)</f>
        <v>40621</v>
      </c>
      <c r="S3899" s="27" t="str">
        <f>CONCATENATE(MID('Raw Data'!$H3899,FIND("(",'Raw Data'!$H3899)+1,FIND(")",'Raw Data'!$H3899)-FIND("(",'Raw Data'!$H3899)-1),"",'Raw Data'!$M3899)</f>
        <v>Rs.200</v>
      </c>
      <c r="T3899" s="27">
        <f t="shared" si="60"/>
        <v>1</v>
      </c>
      <c r="U3899" s="29">
        <f>'Raw Data'!$M3899*'Raw Data'!$T3899</f>
        <v>200</v>
      </c>
    </row>
    <row r="3900" spans="1:21" x14ac:dyDescent="0.3">
      <c r="A3900" s="20">
        <v>18357566</v>
      </c>
      <c r="B3900" s="27" t="s">
        <v>7761</v>
      </c>
      <c r="C3900" s="27">
        <v>1</v>
      </c>
      <c r="D3900" s="27" t="str">
        <f>VLOOKUP('Raw Data'!$C3900,'country description'!$A$2:$B$16,2,0)</f>
        <v>India</v>
      </c>
      <c r="E3900" s="27" t="s">
        <v>14</v>
      </c>
      <c r="F3900" s="27" t="s">
        <v>7762</v>
      </c>
      <c r="G3900" s="27" t="s">
        <v>461</v>
      </c>
      <c r="H3900" s="27" t="s">
        <v>18</v>
      </c>
      <c r="I3900" s="27" t="s">
        <v>19</v>
      </c>
      <c r="J3900" s="27" t="s">
        <v>19</v>
      </c>
      <c r="K3900" s="27">
        <v>1</v>
      </c>
      <c r="L3900" s="27">
        <v>2</v>
      </c>
      <c r="M3900" s="27">
        <v>200</v>
      </c>
      <c r="N3900" s="27">
        <v>1</v>
      </c>
      <c r="O3900" s="27">
        <v>2011</v>
      </c>
      <c r="P3900" s="27">
        <v>3</v>
      </c>
      <c r="Q3900" s="27">
        <v>20</v>
      </c>
      <c r="R3900" s="28">
        <f>DATE('Raw Data'!$O3900,'Raw Data'!$P3900,'Raw Data'!$Q3900)</f>
        <v>40622</v>
      </c>
      <c r="S3900" s="27" t="str">
        <f>CONCATENATE(MID('Raw Data'!$H3900,FIND("(",'Raw Data'!$H3900)+1,FIND(")",'Raw Data'!$H3900)-FIND("(",'Raw Data'!$H3900)-1),"",'Raw Data'!$M3900)</f>
        <v>Rs.200</v>
      </c>
      <c r="T3900" s="27">
        <f t="shared" si="60"/>
        <v>1</v>
      </c>
      <c r="U3900" s="29">
        <f>'Raw Data'!$M3900*'Raw Data'!$T3900</f>
        <v>200</v>
      </c>
    </row>
    <row r="3901" spans="1:21" x14ac:dyDescent="0.3">
      <c r="A3901" s="20">
        <v>9281</v>
      </c>
      <c r="B3901" s="27" t="s">
        <v>7763</v>
      </c>
      <c r="C3901" s="27">
        <v>1</v>
      </c>
      <c r="D3901" s="27" t="str">
        <f>VLOOKUP('Raw Data'!$C3901,'country description'!$A$2:$B$16,2,0)</f>
        <v>India</v>
      </c>
      <c r="E3901" s="27" t="s">
        <v>14</v>
      </c>
      <c r="F3901" s="27" t="s">
        <v>7764</v>
      </c>
      <c r="G3901" s="27" t="s">
        <v>580</v>
      </c>
      <c r="H3901" s="27" t="s">
        <v>18</v>
      </c>
      <c r="I3901" s="27" t="s">
        <v>19</v>
      </c>
      <c r="J3901" s="27" t="s">
        <v>19</v>
      </c>
      <c r="K3901" s="27">
        <v>1</v>
      </c>
      <c r="L3901" s="27">
        <v>1</v>
      </c>
      <c r="M3901" s="27">
        <v>200</v>
      </c>
      <c r="N3901" s="27">
        <v>1</v>
      </c>
      <c r="O3901" s="27">
        <v>2018</v>
      </c>
      <c r="P3901" s="27">
        <v>3</v>
      </c>
      <c r="Q3901" s="27">
        <v>21</v>
      </c>
      <c r="R3901" s="28">
        <f>DATE('Raw Data'!$O3901,'Raw Data'!$P3901,'Raw Data'!$Q3901)</f>
        <v>43180</v>
      </c>
      <c r="S3901" s="27" t="str">
        <f>CONCATENATE(MID('Raw Data'!$H3901,FIND("(",'Raw Data'!$H3901)+1,FIND(")",'Raw Data'!$H3901)-FIND("(",'Raw Data'!$H3901)-1),"",'Raw Data'!$M3901)</f>
        <v>Rs.200</v>
      </c>
      <c r="T3901" s="27">
        <f t="shared" si="60"/>
        <v>1</v>
      </c>
      <c r="U3901" s="29">
        <f>'Raw Data'!$M3901*'Raw Data'!$T3901</f>
        <v>200</v>
      </c>
    </row>
    <row r="3902" spans="1:21" x14ac:dyDescent="0.3">
      <c r="A3902" s="20">
        <v>300635</v>
      </c>
      <c r="B3902" s="27" t="s">
        <v>7765</v>
      </c>
      <c r="C3902" s="27">
        <v>1</v>
      </c>
      <c r="D3902" s="27" t="str">
        <f>VLOOKUP('Raw Data'!$C3902,'country description'!$A$2:$B$16,2,0)</f>
        <v>India</v>
      </c>
      <c r="E3902" s="27" t="s">
        <v>14</v>
      </c>
      <c r="F3902" s="27" t="s">
        <v>7766</v>
      </c>
      <c r="G3902" s="27" t="s">
        <v>6808</v>
      </c>
      <c r="H3902" s="27" t="s">
        <v>18</v>
      </c>
      <c r="I3902" s="27" t="s">
        <v>19</v>
      </c>
      <c r="J3902" s="27" t="s">
        <v>19</v>
      </c>
      <c r="K3902" s="27">
        <v>1</v>
      </c>
      <c r="L3902" s="27">
        <v>9</v>
      </c>
      <c r="M3902" s="27">
        <v>200</v>
      </c>
      <c r="N3902" s="27">
        <v>3</v>
      </c>
      <c r="O3902" s="27">
        <v>2010</v>
      </c>
      <c r="P3902" s="27">
        <v>3</v>
      </c>
      <c r="Q3902" s="27">
        <v>16</v>
      </c>
      <c r="R3902" s="28">
        <f>DATE('Raw Data'!$O3902,'Raw Data'!$P3902,'Raw Data'!$Q3902)</f>
        <v>40253</v>
      </c>
      <c r="S3902" s="27" t="str">
        <f>CONCATENATE(MID('Raw Data'!$H3902,FIND("(",'Raw Data'!$H3902)+1,FIND(")",'Raw Data'!$H3902)-FIND("(",'Raw Data'!$H3902)-1),"",'Raw Data'!$M3902)</f>
        <v>Rs.200</v>
      </c>
      <c r="T3902" s="27">
        <f t="shared" si="60"/>
        <v>1</v>
      </c>
      <c r="U3902" s="29">
        <f>'Raw Data'!$M3902*'Raw Data'!$T3902</f>
        <v>200</v>
      </c>
    </row>
    <row r="3903" spans="1:21" x14ac:dyDescent="0.3">
      <c r="A3903" s="20">
        <v>308537</v>
      </c>
      <c r="B3903" s="27" t="s">
        <v>7767</v>
      </c>
      <c r="C3903" s="27">
        <v>1</v>
      </c>
      <c r="D3903" s="27" t="str">
        <f>VLOOKUP('Raw Data'!$C3903,'country description'!$A$2:$B$16,2,0)</f>
        <v>India</v>
      </c>
      <c r="E3903" s="27" t="s">
        <v>14</v>
      </c>
      <c r="F3903" s="27" t="s">
        <v>7768</v>
      </c>
      <c r="G3903" s="27" t="s">
        <v>727</v>
      </c>
      <c r="H3903" s="27" t="s">
        <v>18</v>
      </c>
      <c r="I3903" s="27" t="s">
        <v>19</v>
      </c>
      <c r="J3903" s="27" t="s">
        <v>19</v>
      </c>
      <c r="K3903" s="27">
        <v>1</v>
      </c>
      <c r="L3903" s="27">
        <v>154</v>
      </c>
      <c r="M3903" s="27">
        <v>200</v>
      </c>
      <c r="N3903" s="27">
        <v>3.8</v>
      </c>
      <c r="O3903" s="27">
        <v>2014</v>
      </c>
      <c r="P3903" s="27">
        <v>3</v>
      </c>
      <c r="Q3903" s="27">
        <v>13</v>
      </c>
      <c r="R3903" s="28">
        <f>DATE('Raw Data'!$O3903,'Raw Data'!$P3903,'Raw Data'!$Q3903)</f>
        <v>41711</v>
      </c>
      <c r="S3903" s="27" t="str">
        <f>CONCATENATE(MID('Raw Data'!$H3903,FIND("(",'Raw Data'!$H3903)+1,FIND(")",'Raw Data'!$H3903)-FIND("(",'Raw Data'!$H3903)-1),"",'Raw Data'!$M3903)</f>
        <v>Rs.200</v>
      </c>
      <c r="T3903" s="27">
        <f t="shared" si="60"/>
        <v>1</v>
      </c>
      <c r="U3903" s="29">
        <f>'Raw Data'!$M3903*'Raw Data'!$T3903</f>
        <v>200</v>
      </c>
    </row>
    <row r="3904" spans="1:21" x14ac:dyDescent="0.3">
      <c r="A3904" s="20">
        <v>309307</v>
      </c>
      <c r="B3904" s="27" t="s">
        <v>7769</v>
      </c>
      <c r="C3904" s="27">
        <v>1</v>
      </c>
      <c r="D3904" s="27" t="str">
        <f>VLOOKUP('Raw Data'!$C3904,'country description'!$A$2:$B$16,2,0)</f>
        <v>India</v>
      </c>
      <c r="E3904" s="27" t="s">
        <v>14</v>
      </c>
      <c r="F3904" s="27" t="s">
        <v>7770</v>
      </c>
      <c r="G3904" s="27" t="s">
        <v>589</v>
      </c>
      <c r="H3904" s="27" t="s">
        <v>18</v>
      </c>
      <c r="I3904" s="27" t="s">
        <v>19</v>
      </c>
      <c r="J3904" s="27" t="s">
        <v>24</v>
      </c>
      <c r="K3904" s="27">
        <v>1</v>
      </c>
      <c r="L3904" s="27">
        <v>75</v>
      </c>
      <c r="M3904" s="27">
        <v>200</v>
      </c>
      <c r="N3904" s="27">
        <v>3.5</v>
      </c>
      <c r="O3904" s="27">
        <v>2015</v>
      </c>
      <c r="P3904" s="27">
        <v>3</v>
      </c>
      <c r="Q3904" s="27">
        <v>4</v>
      </c>
      <c r="R3904" s="28">
        <f>DATE('Raw Data'!$O3904,'Raw Data'!$P3904,'Raw Data'!$Q3904)</f>
        <v>42067</v>
      </c>
      <c r="S3904" s="27" t="str">
        <f>CONCATENATE(MID('Raw Data'!$H3904,FIND("(",'Raw Data'!$H3904)+1,FIND(")",'Raw Data'!$H3904)-FIND("(",'Raw Data'!$H3904)-1),"",'Raw Data'!$M3904)</f>
        <v>Rs.200</v>
      </c>
      <c r="T3904" s="27">
        <f t="shared" si="60"/>
        <v>1</v>
      </c>
      <c r="U3904" s="29">
        <f>'Raw Data'!$M3904*'Raw Data'!$T3904</f>
        <v>200</v>
      </c>
    </row>
    <row r="3905" spans="1:21" x14ac:dyDescent="0.3">
      <c r="A3905" s="20">
        <v>8964</v>
      </c>
      <c r="B3905" s="27" t="s">
        <v>7771</v>
      </c>
      <c r="C3905" s="27">
        <v>1</v>
      </c>
      <c r="D3905" s="27" t="str">
        <f>VLOOKUP('Raw Data'!$C3905,'country description'!$A$2:$B$16,2,0)</f>
        <v>India</v>
      </c>
      <c r="E3905" s="27" t="s">
        <v>14</v>
      </c>
      <c r="F3905" s="27" t="s">
        <v>7772</v>
      </c>
      <c r="G3905" s="27" t="s">
        <v>464</v>
      </c>
      <c r="H3905" s="27" t="s">
        <v>18</v>
      </c>
      <c r="I3905" s="27" t="s">
        <v>19</v>
      </c>
      <c r="J3905" s="27" t="s">
        <v>24</v>
      </c>
      <c r="K3905" s="27">
        <v>1</v>
      </c>
      <c r="L3905" s="27">
        <v>33</v>
      </c>
      <c r="M3905" s="27">
        <v>200</v>
      </c>
      <c r="N3905" s="27">
        <v>3.5</v>
      </c>
      <c r="O3905" s="27">
        <v>2018</v>
      </c>
      <c r="P3905" s="27">
        <v>3</v>
      </c>
      <c r="Q3905" s="27">
        <v>8</v>
      </c>
      <c r="R3905" s="28">
        <f>DATE('Raw Data'!$O3905,'Raw Data'!$P3905,'Raw Data'!$Q3905)</f>
        <v>43167</v>
      </c>
      <c r="S3905" s="27" t="str">
        <f>CONCATENATE(MID('Raw Data'!$H3905,FIND("(",'Raw Data'!$H3905)+1,FIND(")",'Raw Data'!$H3905)-FIND("(",'Raw Data'!$H3905)-1),"",'Raw Data'!$M3905)</f>
        <v>Rs.200</v>
      </c>
      <c r="T3905" s="27">
        <f t="shared" si="60"/>
        <v>1</v>
      </c>
      <c r="U3905" s="29">
        <f>'Raw Data'!$M3905*'Raw Data'!$T3905</f>
        <v>200</v>
      </c>
    </row>
    <row r="3906" spans="1:21" x14ac:dyDescent="0.3">
      <c r="A3906" s="20">
        <v>312773</v>
      </c>
      <c r="B3906" s="27" t="s">
        <v>7773</v>
      </c>
      <c r="C3906" s="27">
        <v>1</v>
      </c>
      <c r="D3906" s="27" t="str">
        <f>VLOOKUP('Raw Data'!$C3906,'country description'!$A$2:$B$16,2,0)</f>
        <v>India</v>
      </c>
      <c r="E3906" s="27" t="s">
        <v>14</v>
      </c>
      <c r="F3906" s="27" t="s">
        <v>7774</v>
      </c>
      <c r="G3906" s="27" t="s">
        <v>950</v>
      </c>
      <c r="H3906" s="27" t="s">
        <v>18</v>
      </c>
      <c r="I3906" s="27" t="s">
        <v>19</v>
      </c>
      <c r="J3906" s="27" t="s">
        <v>19</v>
      </c>
      <c r="K3906" s="27">
        <v>1</v>
      </c>
      <c r="L3906" s="27">
        <v>6</v>
      </c>
      <c r="M3906" s="27">
        <v>200</v>
      </c>
      <c r="N3906" s="27">
        <v>2.9</v>
      </c>
      <c r="O3906" s="27">
        <v>2011</v>
      </c>
      <c r="P3906" s="27">
        <v>3</v>
      </c>
      <c r="Q3906" s="27">
        <v>11</v>
      </c>
      <c r="R3906" s="28">
        <f>DATE('Raw Data'!$O3906,'Raw Data'!$P3906,'Raw Data'!$Q3906)</f>
        <v>40613</v>
      </c>
      <c r="S3906" s="27" t="str">
        <f>CONCATENATE(MID('Raw Data'!$H3906,FIND("(",'Raw Data'!$H3906)+1,FIND(")",'Raw Data'!$H3906)-FIND("(",'Raw Data'!$H3906)-1),"",'Raw Data'!$M3906)</f>
        <v>Rs.200</v>
      </c>
      <c r="T3906" s="27">
        <f t="shared" ref="T3906:T3969" si="61">VLOOKUP(D3906,$Y$4:$Z$18,2,0)</f>
        <v>1</v>
      </c>
      <c r="U3906" s="29">
        <f>'Raw Data'!$M3906*'Raw Data'!$T3906</f>
        <v>200</v>
      </c>
    </row>
    <row r="3907" spans="1:21" x14ac:dyDescent="0.3">
      <c r="A3907" s="20">
        <v>18423869</v>
      </c>
      <c r="B3907" s="27" t="s">
        <v>7775</v>
      </c>
      <c r="C3907" s="27">
        <v>1</v>
      </c>
      <c r="D3907" s="27" t="str">
        <f>VLOOKUP('Raw Data'!$C3907,'country description'!$A$2:$B$16,2,0)</f>
        <v>India</v>
      </c>
      <c r="E3907" s="27" t="s">
        <v>14</v>
      </c>
      <c r="F3907" s="27" t="s">
        <v>7776</v>
      </c>
      <c r="G3907" s="27" t="s">
        <v>589</v>
      </c>
      <c r="H3907" s="27" t="s">
        <v>18</v>
      </c>
      <c r="I3907" s="27" t="s">
        <v>19</v>
      </c>
      <c r="J3907" s="27" t="s">
        <v>19</v>
      </c>
      <c r="K3907" s="27">
        <v>1</v>
      </c>
      <c r="L3907" s="27">
        <v>2</v>
      </c>
      <c r="M3907" s="27">
        <v>200</v>
      </c>
      <c r="N3907" s="27">
        <v>1</v>
      </c>
      <c r="O3907" s="27">
        <v>2017</v>
      </c>
      <c r="P3907" s="27">
        <v>3</v>
      </c>
      <c r="Q3907" s="27">
        <v>28</v>
      </c>
      <c r="R3907" s="28">
        <f>DATE('Raw Data'!$O3907,'Raw Data'!$P3907,'Raw Data'!$Q3907)</f>
        <v>42822</v>
      </c>
      <c r="S3907" s="27" t="str">
        <f>CONCATENATE(MID('Raw Data'!$H3907,FIND("(",'Raw Data'!$H3907)+1,FIND(")",'Raw Data'!$H3907)-FIND("(",'Raw Data'!$H3907)-1),"",'Raw Data'!$M3907)</f>
        <v>Rs.200</v>
      </c>
      <c r="T3907" s="27">
        <f t="shared" si="61"/>
        <v>1</v>
      </c>
      <c r="U3907" s="29">
        <f>'Raw Data'!$M3907*'Raw Data'!$T3907</f>
        <v>200</v>
      </c>
    </row>
    <row r="3908" spans="1:21" x14ac:dyDescent="0.3">
      <c r="A3908" s="20">
        <v>18419501</v>
      </c>
      <c r="B3908" s="27" t="s">
        <v>7777</v>
      </c>
      <c r="C3908" s="27">
        <v>1</v>
      </c>
      <c r="D3908" s="27" t="str">
        <f>VLOOKUP('Raw Data'!$C3908,'country description'!$A$2:$B$16,2,0)</f>
        <v>India</v>
      </c>
      <c r="E3908" s="27" t="s">
        <v>14</v>
      </c>
      <c r="F3908" s="27" t="s">
        <v>7778</v>
      </c>
      <c r="G3908" s="27" t="s">
        <v>424</v>
      </c>
      <c r="H3908" s="27" t="s">
        <v>18</v>
      </c>
      <c r="I3908" s="27" t="s">
        <v>19</v>
      </c>
      <c r="J3908" s="27" t="s">
        <v>19</v>
      </c>
      <c r="K3908" s="27">
        <v>1</v>
      </c>
      <c r="L3908" s="27">
        <v>2</v>
      </c>
      <c r="M3908" s="27">
        <v>200</v>
      </c>
      <c r="N3908" s="27">
        <v>1</v>
      </c>
      <c r="O3908" s="27">
        <v>2013</v>
      </c>
      <c r="P3908" s="27">
        <v>3</v>
      </c>
      <c r="Q3908" s="27">
        <v>9</v>
      </c>
      <c r="R3908" s="28">
        <f>DATE('Raw Data'!$O3908,'Raw Data'!$P3908,'Raw Data'!$Q3908)</f>
        <v>41342</v>
      </c>
      <c r="S3908" s="27" t="str">
        <f>CONCATENATE(MID('Raw Data'!$H3908,FIND("(",'Raw Data'!$H3908)+1,FIND(")",'Raw Data'!$H3908)-FIND("(",'Raw Data'!$H3908)-1),"",'Raw Data'!$M3908)</f>
        <v>Rs.200</v>
      </c>
      <c r="T3908" s="27">
        <f t="shared" si="61"/>
        <v>1</v>
      </c>
      <c r="U3908" s="29">
        <f>'Raw Data'!$M3908*'Raw Data'!$T3908</f>
        <v>200</v>
      </c>
    </row>
    <row r="3909" spans="1:21" x14ac:dyDescent="0.3">
      <c r="A3909" s="20">
        <v>7584</v>
      </c>
      <c r="B3909" s="27" t="s">
        <v>939</v>
      </c>
      <c r="C3909" s="27">
        <v>1</v>
      </c>
      <c r="D3909" s="27" t="str">
        <f>VLOOKUP('Raw Data'!$C3909,'country description'!$A$2:$B$16,2,0)</f>
        <v>India</v>
      </c>
      <c r="E3909" s="27" t="s">
        <v>14</v>
      </c>
      <c r="F3909" s="27" t="s">
        <v>7779</v>
      </c>
      <c r="G3909" s="27" t="s">
        <v>671</v>
      </c>
      <c r="H3909" s="27" t="s">
        <v>18</v>
      </c>
      <c r="I3909" s="27" t="s">
        <v>19</v>
      </c>
      <c r="J3909" s="27" t="s">
        <v>19</v>
      </c>
      <c r="K3909" s="27">
        <v>1</v>
      </c>
      <c r="L3909" s="27">
        <v>20</v>
      </c>
      <c r="M3909" s="27">
        <v>200</v>
      </c>
      <c r="N3909" s="27">
        <v>3.3</v>
      </c>
      <c r="O3909" s="27">
        <v>2011</v>
      </c>
      <c r="P3909" s="27">
        <v>2</v>
      </c>
      <c r="Q3909" s="27">
        <v>1</v>
      </c>
      <c r="R3909" s="28">
        <f>DATE('Raw Data'!$O3909,'Raw Data'!$P3909,'Raw Data'!$Q3909)</f>
        <v>40575</v>
      </c>
      <c r="S3909" s="27" t="str">
        <f>CONCATENATE(MID('Raw Data'!$H3909,FIND("(",'Raw Data'!$H3909)+1,FIND(")",'Raw Data'!$H3909)-FIND("(",'Raw Data'!$H3909)-1),"",'Raw Data'!$M3909)</f>
        <v>Rs.200</v>
      </c>
      <c r="T3909" s="27">
        <f t="shared" si="61"/>
        <v>1</v>
      </c>
      <c r="U3909" s="29">
        <f>'Raw Data'!$M3909*'Raw Data'!$T3909</f>
        <v>200</v>
      </c>
    </row>
    <row r="3910" spans="1:21" x14ac:dyDescent="0.3">
      <c r="A3910" s="20">
        <v>18291442</v>
      </c>
      <c r="B3910" s="27" t="s">
        <v>6116</v>
      </c>
      <c r="C3910" s="27">
        <v>1</v>
      </c>
      <c r="D3910" s="27" t="str">
        <f>VLOOKUP('Raw Data'!$C3910,'country description'!$A$2:$B$16,2,0)</f>
        <v>India</v>
      </c>
      <c r="E3910" s="27" t="s">
        <v>14</v>
      </c>
      <c r="F3910" s="27" t="s">
        <v>7606</v>
      </c>
      <c r="G3910" s="27" t="s">
        <v>434</v>
      </c>
      <c r="H3910" s="27" t="s">
        <v>18</v>
      </c>
      <c r="I3910" s="27" t="s">
        <v>19</v>
      </c>
      <c r="J3910" s="27" t="s">
        <v>19</v>
      </c>
      <c r="K3910" s="27">
        <v>1</v>
      </c>
      <c r="L3910" s="27">
        <v>76</v>
      </c>
      <c r="M3910" s="27">
        <v>200</v>
      </c>
      <c r="N3910" s="27">
        <v>4.3</v>
      </c>
      <c r="O3910" s="27">
        <v>2011</v>
      </c>
      <c r="P3910" s="27">
        <v>2</v>
      </c>
      <c r="Q3910" s="27">
        <v>16</v>
      </c>
      <c r="R3910" s="28">
        <f>DATE('Raw Data'!$O3910,'Raw Data'!$P3910,'Raw Data'!$Q3910)</f>
        <v>40590</v>
      </c>
      <c r="S3910" s="27" t="str">
        <f>CONCATENATE(MID('Raw Data'!$H3910,FIND("(",'Raw Data'!$H3910)+1,FIND(")",'Raw Data'!$H3910)-FIND("(",'Raw Data'!$H3910)-1),"",'Raw Data'!$M3910)</f>
        <v>Rs.200</v>
      </c>
      <c r="T3910" s="27">
        <f t="shared" si="61"/>
        <v>1</v>
      </c>
      <c r="U3910" s="29">
        <f>'Raw Data'!$M3910*'Raw Data'!$T3910</f>
        <v>200</v>
      </c>
    </row>
    <row r="3911" spans="1:21" x14ac:dyDescent="0.3">
      <c r="A3911" s="20">
        <v>18464001</v>
      </c>
      <c r="B3911" s="27" t="s">
        <v>7780</v>
      </c>
      <c r="C3911" s="27">
        <v>1</v>
      </c>
      <c r="D3911" s="27" t="str">
        <f>VLOOKUP('Raw Data'!$C3911,'country description'!$A$2:$B$16,2,0)</f>
        <v>India</v>
      </c>
      <c r="E3911" s="27" t="s">
        <v>14</v>
      </c>
      <c r="F3911" s="27" t="s">
        <v>7781</v>
      </c>
      <c r="G3911" s="27" t="s">
        <v>731</v>
      </c>
      <c r="H3911" s="27" t="s">
        <v>18</v>
      </c>
      <c r="I3911" s="27" t="s">
        <v>19</v>
      </c>
      <c r="J3911" s="27" t="s">
        <v>19</v>
      </c>
      <c r="K3911" s="27">
        <v>1</v>
      </c>
      <c r="L3911" s="27">
        <v>3</v>
      </c>
      <c r="M3911" s="27">
        <v>200</v>
      </c>
      <c r="N3911" s="27">
        <v>1</v>
      </c>
      <c r="O3911" s="27">
        <v>2018</v>
      </c>
      <c r="P3911" s="27">
        <v>2</v>
      </c>
      <c r="Q3911" s="27">
        <v>3</v>
      </c>
      <c r="R3911" s="28">
        <f>DATE('Raw Data'!$O3911,'Raw Data'!$P3911,'Raw Data'!$Q3911)</f>
        <v>43134</v>
      </c>
      <c r="S3911" s="27" t="str">
        <f>CONCATENATE(MID('Raw Data'!$H3911,FIND("(",'Raw Data'!$H3911)+1,FIND(")",'Raw Data'!$H3911)-FIND("(",'Raw Data'!$H3911)-1),"",'Raw Data'!$M3911)</f>
        <v>Rs.200</v>
      </c>
      <c r="T3911" s="27">
        <f t="shared" si="61"/>
        <v>1</v>
      </c>
      <c r="U3911" s="29">
        <f>'Raw Data'!$M3911*'Raw Data'!$T3911</f>
        <v>200</v>
      </c>
    </row>
    <row r="3912" spans="1:21" x14ac:dyDescent="0.3">
      <c r="A3912" s="20">
        <v>302710</v>
      </c>
      <c r="B3912" s="27" t="s">
        <v>7782</v>
      </c>
      <c r="C3912" s="27">
        <v>1</v>
      </c>
      <c r="D3912" s="27" t="str">
        <f>VLOOKUP('Raw Data'!$C3912,'country description'!$A$2:$B$16,2,0)</f>
        <v>India</v>
      </c>
      <c r="E3912" s="27" t="s">
        <v>14</v>
      </c>
      <c r="F3912" s="27" t="s">
        <v>7783</v>
      </c>
      <c r="G3912" s="27" t="s">
        <v>7784</v>
      </c>
      <c r="H3912" s="27" t="s">
        <v>18</v>
      </c>
      <c r="I3912" s="27" t="s">
        <v>19</v>
      </c>
      <c r="J3912" s="27" t="s">
        <v>19</v>
      </c>
      <c r="K3912" s="27">
        <v>1</v>
      </c>
      <c r="L3912" s="27">
        <v>4</v>
      </c>
      <c r="M3912" s="27">
        <v>200</v>
      </c>
      <c r="N3912" s="27">
        <v>2.9</v>
      </c>
      <c r="O3912" s="27">
        <v>2010</v>
      </c>
      <c r="P3912" s="27">
        <v>2</v>
      </c>
      <c r="Q3912" s="27">
        <v>6</v>
      </c>
      <c r="R3912" s="28">
        <f>DATE('Raw Data'!$O3912,'Raw Data'!$P3912,'Raw Data'!$Q3912)</f>
        <v>40215</v>
      </c>
      <c r="S3912" s="27" t="str">
        <f>CONCATENATE(MID('Raw Data'!$H3912,FIND("(",'Raw Data'!$H3912)+1,FIND(")",'Raw Data'!$H3912)-FIND("(",'Raw Data'!$H3912)-1),"",'Raw Data'!$M3912)</f>
        <v>Rs.200</v>
      </c>
      <c r="T3912" s="27">
        <f t="shared" si="61"/>
        <v>1</v>
      </c>
      <c r="U3912" s="29">
        <f>'Raw Data'!$M3912*'Raw Data'!$T3912</f>
        <v>200</v>
      </c>
    </row>
    <row r="3913" spans="1:21" x14ac:dyDescent="0.3">
      <c r="A3913" s="20">
        <v>300849</v>
      </c>
      <c r="B3913" s="27" t="s">
        <v>7705</v>
      </c>
      <c r="C3913" s="27">
        <v>1</v>
      </c>
      <c r="D3913" s="27" t="str">
        <f>VLOOKUP('Raw Data'!$C3913,'country description'!$A$2:$B$16,2,0)</f>
        <v>India</v>
      </c>
      <c r="E3913" s="27" t="s">
        <v>14</v>
      </c>
      <c r="F3913" s="27" t="s">
        <v>7785</v>
      </c>
      <c r="G3913" s="27" t="s">
        <v>7786</v>
      </c>
      <c r="H3913" s="27" t="s">
        <v>18</v>
      </c>
      <c r="I3913" s="27" t="s">
        <v>19</v>
      </c>
      <c r="J3913" s="27" t="s">
        <v>19</v>
      </c>
      <c r="K3913" s="27">
        <v>1</v>
      </c>
      <c r="L3913" s="27">
        <v>83</v>
      </c>
      <c r="M3913" s="27">
        <v>200</v>
      </c>
      <c r="N3913" s="27">
        <v>3.8</v>
      </c>
      <c r="O3913" s="27">
        <v>2015</v>
      </c>
      <c r="P3913" s="27">
        <v>2</v>
      </c>
      <c r="Q3913" s="27">
        <v>14</v>
      </c>
      <c r="R3913" s="28">
        <f>DATE('Raw Data'!$O3913,'Raw Data'!$P3913,'Raw Data'!$Q3913)</f>
        <v>42049</v>
      </c>
      <c r="S3913" s="27" t="str">
        <f>CONCATENATE(MID('Raw Data'!$H3913,FIND("(",'Raw Data'!$H3913)+1,FIND(")",'Raw Data'!$H3913)-FIND("(",'Raw Data'!$H3913)-1),"",'Raw Data'!$M3913)</f>
        <v>Rs.200</v>
      </c>
      <c r="T3913" s="27">
        <f t="shared" si="61"/>
        <v>1</v>
      </c>
      <c r="U3913" s="29">
        <f>'Raw Data'!$M3913*'Raw Data'!$T3913</f>
        <v>200</v>
      </c>
    </row>
    <row r="3914" spans="1:21" x14ac:dyDescent="0.3">
      <c r="A3914" s="20">
        <v>306643</v>
      </c>
      <c r="B3914" s="27" t="s">
        <v>956</v>
      </c>
      <c r="C3914" s="27">
        <v>1</v>
      </c>
      <c r="D3914" s="27" t="str">
        <f>VLOOKUP('Raw Data'!$C3914,'country description'!$A$2:$B$16,2,0)</f>
        <v>India</v>
      </c>
      <c r="E3914" s="27" t="s">
        <v>14</v>
      </c>
      <c r="F3914" s="27" t="s">
        <v>7787</v>
      </c>
      <c r="G3914" s="27" t="s">
        <v>424</v>
      </c>
      <c r="H3914" s="27" t="s">
        <v>18</v>
      </c>
      <c r="I3914" s="27" t="s">
        <v>19</v>
      </c>
      <c r="J3914" s="27" t="s">
        <v>24</v>
      </c>
      <c r="K3914" s="27">
        <v>1</v>
      </c>
      <c r="L3914" s="27">
        <v>120</v>
      </c>
      <c r="M3914" s="27">
        <v>200</v>
      </c>
      <c r="N3914" s="27">
        <v>3.7</v>
      </c>
      <c r="O3914" s="27">
        <v>2017</v>
      </c>
      <c r="P3914" s="27">
        <v>2</v>
      </c>
      <c r="Q3914" s="27">
        <v>3</v>
      </c>
      <c r="R3914" s="28">
        <f>DATE('Raw Data'!$O3914,'Raw Data'!$P3914,'Raw Data'!$Q3914)</f>
        <v>42769</v>
      </c>
      <c r="S3914" s="27" t="str">
        <f>CONCATENATE(MID('Raw Data'!$H3914,FIND("(",'Raw Data'!$H3914)+1,FIND(")",'Raw Data'!$H3914)-FIND("(",'Raw Data'!$H3914)-1),"",'Raw Data'!$M3914)</f>
        <v>Rs.200</v>
      </c>
      <c r="T3914" s="27">
        <f t="shared" si="61"/>
        <v>1</v>
      </c>
      <c r="U3914" s="29">
        <f>'Raw Data'!$M3914*'Raw Data'!$T3914</f>
        <v>200</v>
      </c>
    </row>
    <row r="3915" spans="1:21" x14ac:dyDescent="0.3">
      <c r="A3915" s="20">
        <v>18421027</v>
      </c>
      <c r="B3915" s="27" t="s">
        <v>7780</v>
      </c>
      <c r="C3915" s="27">
        <v>1</v>
      </c>
      <c r="D3915" s="27" t="str">
        <f>VLOOKUP('Raw Data'!$C3915,'country description'!$A$2:$B$16,2,0)</f>
        <v>India</v>
      </c>
      <c r="E3915" s="27" t="s">
        <v>14</v>
      </c>
      <c r="F3915" s="27" t="s">
        <v>7788</v>
      </c>
      <c r="G3915" s="27" t="s">
        <v>731</v>
      </c>
      <c r="H3915" s="27" t="s">
        <v>18</v>
      </c>
      <c r="I3915" s="27" t="s">
        <v>19</v>
      </c>
      <c r="J3915" s="27" t="s">
        <v>19</v>
      </c>
      <c r="K3915" s="27">
        <v>1</v>
      </c>
      <c r="L3915" s="27">
        <v>15</v>
      </c>
      <c r="M3915" s="27">
        <v>200</v>
      </c>
      <c r="N3915" s="27">
        <v>3.2</v>
      </c>
      <c r="O3915" s="27">
        <v>2017</v>
      </c>
      <c r="P3915" s="27">
        <v>2</v>
      </c>
      <c r="Q3915" s="27">
        <v>7</v>
      </c>
      <c r="R3915" s="28">
        <f>DATE('Raw Data'!$O3915,'Raw Data'!$P3915,'Raw Data'!$Q3915)</f>
        <v>42773</v>
      </c>
      <c r="S3915" s="27" t="str">
        <f>CONCATENATE(MID('Raw Data'!$H3915,FIND("(",'Raw Data'!$H3915)+1,FIND(")",'Raw Data'!$H3915)-FIND("(",'Raw Data'!$H3915)-1),"",'Raw Data'!$M3915)</f>
        <v>Rs.200</v>
      </c>
      <c r="T3915" s="27">
        <f t="shared" si="61"/>
        <v>1</v>
      </c>
      <c r="U3915" s="29">
        <f>'Raw Data'!$M3915*'Raw Data'!$T3915</f>
        <v>200</v>
      </c>
    </row>
    <row r="3916" spans="1:21" x14ac:dyDescent="0.3">
      <c r="A3916" s="20">
        <v>9097</v>
      </c>
      <c r="B3916" s="27" t="s">
        <v>939</v>
      </c>
      <c r="C3916" s="27">
        <v>1</v>
      </c>
      <c r="D3916" s="27" t="str">
        <f>VLOOKUP('Raw Data'!$C3916,'country description'!$A$2:$B$16,2,0)</f>
        <v>India</v>
      </c>
      <c r="E3916" s="27" t="s">
        <v>14</v>
      </c>
      <c r="F3916" s="27" t="s">
        <v>7789</v>
      </c>
      <c r="G3916" s="27" t="s">
        <v>580</v>
      </c>
      <c r="H3916" s="27" t="s">
        <v>18</v>
      </c>
      <c r="I3916" s="27" t="s">
        <v>19</v>
      </c>
      <c r="J3916" s="27" t="s">
        <v>19</v>
      </c>
      <c r="K3916" s="27">
        <v>1</v>
      </c>
      <c r="L3916" s="27">
        <v>14</v>
      </c>
      <c r="M3916" s="27">
        <v>200</v>
      </c>
      <c r="N3916" s="27">
        <v>2.7</v>
      </c>
      <c r="O3916" s="27">
        <v>2018</v>
      </c>
      <c r="P3916" s="27">
        <v>2</v>
      </c>
      <c r="Q3916" s="27">
        <v>18</v>
      </c>
      <c r="R3916" s="28">
        <f>DATE('Raw Data'!$O3916,'Raw Data'!$P3916,'Raw Data'!$Q3916)</f>
        <v>43149</v>
      </c>
      <c r="S3916" s="27" t="str">
        <f>CONCATENATE(MID('Raw Data'!$H3916,FIND("(",'Raw Data'!$H3916)+1,FIND(")",'Raw Data'!$H3916)-FIND("(",'Raw Data'!$H3916)-1),"",'Raw Data'!$M3916)</f>
        <v>Rs.200</v>
      </c>
      <c r="T3916" s="27">
        <f t="shared" si="61"/>
        <v>1</v>
      </c>
      <c r="U3916" s="29">
        <f>'Raw Data'!$M3916*'Raw Data'!$T3916</f>
        <v>200</v>
      </c>
    </row>
    <row r="3917" spans="1:21" x14ac:dyDescent="0.3">
      <c r="A3917" s="20">
        <v>306816</v>
      </c>
      <c r="B3917" s="27" t="s">
        <v>7790</v>
      </c>
      <c r="C3917" s="27">
        <v>1</v>
      </c>
      <c r="D3917" s="27" t="str">
        <f>VLOOKUP('Raw Data'!$C3917,'country description'!$A$2:$B$16,2,0)</f>
        <v>India</v>
      </c>
      <c r="E3917" s="27" t="s">
        <v>14</v>
      </c>
      <c r="F3917" s="27" t="s">
        <v>7791</v>
      </c>
      <c r="G3917" s="27" t="s">
        <v>727</v>
      </c>
      <c r="H3917" s="27" t="s">
        <v>18</v>
      </c>
      <c r="I3917" s="27" t="s">
        <v>19</v>
      </c>
      <c r="J3917" s="27" t="s">
        <v>19</v>
      </c>
      <c r="K3917" s="27">
        <v>1</v>
      </c>
      <c r="L3917" s="27">
        <v>12</v>
      </c>
      <c r="M3917" s="27">
        <v>200</v>
      </c>
      <c r="N3917" s="27">
        <v>3.1</v>
      </c>
      <c r="O3917" s="27">
        <v>2018</v>
      </c>
      <c r="P3917" s="27">
        <v>2</v>
      </c>
      <c r="Q3917" s="27">
        <v>23</v>
      </c>
      <c r="R3917" s="28">
        <f>DATE('Raw Data'!$O3917,'Raw Data'!$P3917,'Raw Data'!$Q3917)</f>
        <v>43154</v>
      </c>
      <c r="S3917" s="27" t="str">
        <f>CONCATENATE(MID('Raw Data'!$H3917,FIND("(",'Raw Data'!$H3917)+1,FIND(")",'Raw Data'!$H3917)-FIND("(",'Raw Data'!$H3917)-1),"",'Raw Data'!$M3917)</f>
        <v>Rs.200</v>
      </c>
      <c r="T3917" s="27">
        <f t="shared" si="61"/>
        <v>1</v>
      </c>
      <c r="U3917" s="29">
        <f>'Raw Data'!$M3917*'Raw Data'!$T3917</f>
        <v>200</v>
      </c>
    </row>
    <row r="3918" spans="1:21" x14ac:dyDescent="0.3">
      <c r="A3918" s="20">
        <v>6230</v>
      </c>
      <c r="B3918" s="27" t="s">
        <v>6006</v>
      </c>
      <c r="C3918" s="27">
        <v>1</v>
      </c>
      <c r="D3918" s="27" t="str">
        <f>VLOOKUP('Raw Data'!$C3918,'country description'!$A$2:$B$16,2,0)</f>
        <v>India</v>
      </c>
      <c r="E3918" s="27" t="s">
        <v>14</v>
      </c>
      <c r="F3918" s="27" t="s">
        <v>7792</v>
      </c>
      <c r="G3918" s="27" t="s">
        <v>404</v>
      </c>
      <c r="H3918" s="27" t="s">
        <v>18</v>
      </c>
      <c r="I3918" s="27" t="s">
        <v>19</v>
      </c>
      <c r="J3918" s="27" t="s">
        <v>19</v>
      </c>
      <c r="K3918" s="27">
        <v>1</v>
      </c>
      <c r="L3918" s="27">
        <v>3</v>
      </c>
      <c r="M3918" s="27">
        <v>200</v>
      </c>
      <c r="N3918" s="27">
        <v>1</v>
      </c>
      <c r="O3918" s="27">
        <v>2015</v>
      </c>
      <c r="P3918" s="27">
        <v>2</v>
      </c>
      <c r="Q3918" s="27">
        <v>28</v>
      </c>
      <c r="R3918" s="28">
        <f>DATE('Raw Data'!$O3918,'Raw Data'!$P3918,'Raw Data'!$Q3918)</f>
        <v>42063</v>
      </c>
      <c r="S3918" s="27" t="str">
        <f>CONCATENATE(MID('Raw Data'!$H3918,FIND("(",'Raw Data'!$H3918)+1,FIND(")",'Raw Data'!$H3918)-FIND("(",'Raw Data'!$H3918)-1),"",'Raw Data'!$M3918)</f>
        <v>Rs.200</v>
      </c>
      <c r="T3918" s="27">
        <f t="shared" si="61"/>
        <v>1</v>
      </c>
      <c r="U3918" s="29">
        <f>'Raw Data'!$M3918*'Raw Data'!$T3918</f>
        <v>200</v>
      </c>
    </row>
    <row r="3919" spans="1:21" x14ac:dyDescent="0.3">
      <c r="A3919" s="20">
        <v>18337490</v>
      </c>
      <c r="B3919" s="27" t="s">
        <v>7793</v>
      </c>
      <c r="C3919" s="27">
        <v>1</v>
      </c>
      <c r="D3919" s="27" t="str">
        <f>VLOOKUP('Raw Data'!$C3919,'country description'!$A$2:$B$16,2,0)</f>
        <v>India</v>
      </c>
      <c r="E3919" s="27" t="s">
        <v>14</v>
      </c>
      <c r="F3919" s="27" t="s">
        <v>7794</v>
      </c>
      <c r="G3919" s="27" t="s">
        <v>424</v>
      </c>
      <c r="H3919" s="27" t="s">
        <v>18</v>
      </c>
      <c r="I3919" s="27" t="s">
        <v>19</v>
      </c>
      <c r="J3919" s="27" t="s">
        <v>24</v>
      </c>
      <c r="K3919" s="27">
        <v>1</v>
      </c>
      <c r="L3919" s="27">
        <v>12</v>
      </c>
      <c r="M3919" s="27">
        <v>200</v>
      </c>
      <c r="N3919" s="27">
        <v>3.3</v>
      </c>
      <c r="O3919" s="27">
        <v>2017</v>
      </c>
      <c r="P3919" s="27">
        <v>2</v>
      </c>
      <c r="Q3919" s="27">
        <v>3</v>
      </c>
      <c r="R3919" s="28">
        <f>DATE('Raw Data'!$O3919,'Raw Data'!$P3919,'Raw Data'!$Q3919)</f>
        <v>42769</v>
      </c>
      <c r="S3919" s="27" t="str">
        <f>CONCATENATE(MID('Raw Data'!$H3919,FIND("(",'Raw Data'!$H3919)+1,FIND(")",'Raw Data'!$H3919)-FIND("(",'Raw Data'!$H3919)-1),"",'Raw Data'!$M3919)</f>
        <v>Rs.200</v>
      </c>
      <c r="T3919" s="27">
        <f t="shared" si="61"/>
        <v>1</v>
      </c>
      <c r="U3919" s="29">
        <f>'Raw Data'!$M3919*'Raw Data'!$T3919</f>
        <v>200</v>
      </c>
    </row>
    <row r="3920" spans="1:21" x14ac:dyDescent="0.3">
      <c r="A3920" s="20">
        <v>4631</v>
      </c>
      <c r="B3920" s="27" t="s">
        <v>7795</v>
      </c>
      <c r="C3920" s="27">
        <v>1</v>
      </c>
      <c r="D3920" s="27" t="str">
        <f>VLOOKUP('Raw Data'!$C3920,'country description'!$A$2:$B$16,2,0)</f>
        <v>India</v>
      </c>
      <c r="E3920" s="27" t="s">
        <v>14</v>
      </c>
      <c r="F3920" s="27" t="s">
        <v>7796</v>
      </c>
      <c r="G3920" s="27" t="s">
        <v>7797</v>
      </c>
      <c r="H3920" s="27" t="s">
        <v>18</v>
      </c>
      <c r="I3920" s="27" t="s">
        <v>19</v>
      </c>
      <c r="J3920" s="27" t="s">
        <v>19</v>
      </c>
      <c r="K3920" s="27">
        <v>1</v>
      </c>
      <c r="L3920" s="27">
        <v>3010</v>
      </c>
      <c r="M3920" s="27">
        <v>200</v>
      </c>
      <c r="N3920" s="27">
        <v>4.2</v>
      </c>
      <c r="O3920" s="27">
        <v>2018</v>
      </c>
      <c r="P3920" s="27">
        <v>1</v>
      </c>
      <c r="Q3920" s="27">
        <v>19</v>
      </c>
      <c r="R3920" s="28">
        <f>DATE('Raw Data'!$O3920,'Raw Data'!$P3920,'Raw Data'!$Q3920)</f>
        <v>43119</v>
      </c>
      <c r="S3920" s="27" t="str">
        <f>CONCATENATE(MID('Raw Data'!$H3920,FIND("(",'Raw Data'!$H3920)+1,FIND(")",'Raw Data'!$H3920)-FIND("(",'Raw Data'!$H3920)-1),"",'Raw Data'!$M3920)</f>
        <v>Rs.200</v>
      </c>
      <c r="T3920" s="27">
        <f t="shared" si="61"/>
        <v>1</v>
      </c>
      <c r="U3920" s="29">
        <f>'Raw Data'!$M3920*'Raw Data'!$T3920</f>
        <v>200</v>
      </c>
    </row>
    <row r="3921" spans="1:21" x14ac:dyDescent="0.3">
      <c r="A3921" s="20">
        <v>18427205</v>
      </c>
      <c r="B3921" s="27" t="s">
        <v>7798</v>
      </c>
      <c r="C3921" s="27">
        <v>1</v>
      </c>
      <c r="D3921" s="27" t="str">
        <f>VLOOKUP('Raw Data'!$C3921,'country description'!$A$2:$B$16,2,0)</f>
        <v>India</v>
      </c>
      <c r="E3921" s="27" t="s">
        <v>14</v>
      </c>
      <c r="F3921" s="27" t="s">
        <v>7799</v>
      </c>
      <c r="G3921" s="27" t="s">
        <v>424</v>
      </c>
      <c r="H3921" s="27" t="s">
        <v>18</v>
      </c>
      <c r="I3921" s="27" t="s">
        <v>19</v>
      </c>
      <c r="J3921" s="27" t="s">
        <v>19</v>
      </c>
      <c r="K3921" s="27">
        <v>1</v>
      </c>
      <c r="L3921" s="27">
        <v>1</v>
      </c>
      <c r="M3921" s="27">
        <v>200</v>
      </c>
      <c r="N3921" s="27">
        <v>1</v>
      </c>
      <c r="O3921" s="27">
        <v>2011</v>
      </c>
      <c r="P3921" s="27">
        <v>1</v>
      </c>
      <c r="Q3921" s="27">
        <v>8</v>
      </c>
      <c r="R3921" s="28">
        <f>DATE('Raw Data'!$O3921,'Raw Data'!$P3921,'Raw Data'!$Q3921)</f>
        <v>40551</v>
      </c>
      <c r="S3921" s="27" t="str">
        <f>CONCATENATE(MID('Raw Data'!$H3921,FIND("(",'Raw Data'!$H3921)+1,FIND(")",'Raw Data'!$H3921)-FIND("(",'Raw Data'!$H3921)-1),"",'Raw Data'!$M3921)</f>
        <v>Rs.200</v>
      </c>
      <c r="T3921" s="27">
        <f t="shared" si="61"/>
        <v>1</v>
      </c>
      <c r="U3921" s="29">
        <f>'Raw Data'!$M3921*'Raw Data'!$T3921</f>
        <v>200</v>
      </c>
    </row>
    <row r="3922" spans="1:21" x14ac:dyDescent="0.3">
      <c r="A3922" s="20">
        <v>303586</v>
      </c>
      <c r="B3922" s="27" t="s">
        <v>7568</v>
      </c>
      <c r="C3922" s="27">
        <v>1</v>
      </c>
      <c r="D3922" s="27" t="str">
        <f>VLOOKUP('Raw Data'!$C3922,'country description'!$A$2:$B$16,2,0)</f>
        <v>India</v>
      </c>
      <c r="E3922" s="27" t="s">
        <v>14</v>
      </c>
      <c r="F3922" s="27" t="s">
        <v>7800</v>
      </c>
      <c r="G3922" s="27" t="s">
        <v>587</v>
      </c>
      <c r="H3922" s="27" t="s">
        <v>18</v>
      </c>
      <c r="I3922" s="27" t="s">
        <v>19</v>
      </c>
      <c r="J3922" s="27" t="s">
        <v>24</v>
      </c>
      <c r="K3922" s="27">
        <v>1</v>
      </c>
      <c r="L3922" s="27">
        <v>137</v>
      </c>
      <c r="M3922" s="27">
        <v>200</v>
      </c>
      <c r="N3922" s="27">
        <v>3.2</v>
      </c>
      <c r="O3922" s="27">
        <v>2016</v>
      </c>
      <c r="P3922" s="27">
        <v>1</v>
      </c>
      <c r="Q3922" s="27">
        <v>20</v>
      </c>
      <c r="R3922" s="28">
        <f>DATE('Raw Data'!$O3922,'Raw Data'!$P3922,'Raw Data'!$Q3922)</f>
        <v>42389</v>
      </c>
      <c r="S3922" s="27" t="str">
        <f>CONCATENATE(MID('Raw Data'!$H3922,FIND("(",'Raw Data'!$H3922)+1,FIND(")",'Raw Data'!$H3922)-FIND("(",'Raw Data'!$H3922)-1),"",'Raw Data'!$M3922)</f>
        <v>Rs.200</v>
      </c>
      <c r="T3922" s="27">
        <f t="shared" si="61"/>
        <v>1</v>
      </c>
      <c r="U3922" s="29">
        <f>'Raw Data'!$M3922*'Raw Data'!$T3922</f>
        <v>200</v>
      </c>
    </row>
    <row r="3923" spans="1:21" x14ac:dyDescent="0.3">
      <c r="A3923" s="20">
        <v>18358682</v>
      </c>
      <c r="B3923" s="27" t="s">
        <v>7801</v>
      </c>
      <c r="C3923" s="27">
        <v>1</v>
      </c>
      <c r="D3923" s="27" t="str">
        <f>VLOOKUP('Raw Data'!$C3923,'country description'!$A$2:$B$16,2,0)</f>
        <v>India</v>
      </c>
      <c r="E3923" s="27" t="s">
        <v>14</v>
      </c>
      <c r="F3923" s="27" t="s">
        <v>7802</v>
      </c>
      <c r="G3923" s="27" t="s">
        <v>993</v>
      </c>
      <c r="H3923" s="27" t="s">
        <v>18</v>
      </c>
      <c r="I3923" s="27" t="s">
        <v>19</v>
      </c>
      <c r="J3923" s="27" t="s">
        <v>19</v>
      </c>
      <c r="K3923" s="27">
        <v>1</v>
      </c>
      <c r="L3923" s="27">
        <v>15</v>
      </c>
      <c r="M3923" s="27">
        <v>200</v>
      </c>
      <c r="N3923" s="27">
        <v>3</v>
      </c>
      <c r="O3923" s="27">
        <v>2018</v>
      </c>
      <c r="P3923" s="27">
        <v>1</v>
      </c>
      <c r="Q3923" s="27">
        <v>11</v>
      </c>
      <c r="R3923" s="28">
        <f>DATE('Raw Data'!$O3923,'Raw Data'!$P3923,'Raw Data'!$Q3923)</f>
        <v>43111</v>
      </c>
      <c r="S3923" s="27" t="str">
        <f>CONCATENATE(MID('Raw Data'!$H3923,FIND("(",'Raw Data'!$H3923)+1,FIND(")",'Raw Data'!$H3923)-FIND("(",'Raw Data'!$H3923)-1),"",'Raw Data'!$M3923)</f>
        <v>Rs.200</v>
      </c>
      <c r="T3923" s="27">
        <f t="shared" si="61"/>
        <v>1</v>
      </c>
      <c r="U3923" s="29">
        <f>'Raw Data'!$M3923*'Raw Data'!$T3923</f>
        <v>200</v>
      </c>
    </row>
    <row r="3924" spans="1:21" x14ac:dyDescent="0.3">
      <c r="A3924" s="20">
        <v>18354985</v>
      </c>
      <c r="B3924" s="27" t="s">
        <v>1103</v>
      </c>
      <c r="C3924" s="27">
        <v>1</v>
      </c>
      <c r="D3924" s="27" t="str">
        <f>VLOOKUP('Raw Data'!$C3924,'country description'!$A$2:$B$16,2,0)</f>
        <v>India</v>
      </c>
      <c r="E3924" s="27" t="s">
        <v>14</v>
      </c>
      <c r="F3924" s="27" t="s">
        <v>5646</v>
      </c>
      <c r="G3924" s="27" t="s">
        <v>595</v>
      </c>
      <c r="H3924" s="27" t="s">
        <v>18</v>
      </c>
      <c r="I3924" s="27" t="s">
        <v>19</v>
      </c>
      <c r="J3924" s="27" t="s">
        <v>19</v>
      </c>
      <c r="K3924" s="27">
        <v>1</v>
      </c>
      <c r="L3924" s="27">
        <v>1</v>
      </c>
      <c r="M3924" s="27">
        <v>200</v>
      </c>
      <c r="N3924" s="27">
        <v>1</v>
      </c>
      <c r="O3924" s="27">
        <v>2014</v>
      </c>
      <c r="P3924" s="27">
        <v>1</v>
      </c>
      <c r="Q3924" s="27">
        <v>21</v>
      </c>
      <c r="R3924" s="28">
        <f>DATE('Raw Data'!$O3924,'Raw Data'!$P3924,'Raw Data'!$Q3924)</f>
        <v>41660</v>
      </c>
      <c r="S3924" s="27" t="str">
        <f>CONCATENATE(MID('Raw Data'!$H3924,FIND("(",'Raw Data'!$H3924)+1,FIND(")",'Raw Data'!$H3924)-FIND("(",'Raw Data'!$H3924)-1),"",'Raw Data'!$M3924)</f>
        <v>Rs.200</v>
      </c>
      <c r="T3924" s="27">
        <f t="shared" si="61"/>
        <v>1</v>
      </c>
      <c r="U3924" s="29">
        <f>'Raw Data'!$M3924*'Raw Data'!$T3924</f>
        <v>200</v>
      </c>
    </row>
    <row r="3925" spans="1:21" x14ac:dyDescent="0.3">
      <c r="A3925" s="20">
        <v>309238</v>
      </c>
      <c r="B3925" s="27" t="s">
        <v>7803</v>
      </c>
      <c r="C3925" s="27">
        <v>1</v>
      </c>
      <c r="D3925" s="27" t="str">
        <f>VLOOKUP('Raw Data'!$C3925,'country description'!$A$2:$B$16,2,0)</f>
        <v>India</v>
      </c>
      <c r="E3925" s="27" t="s">
        <v>14</v>
      </c>
      <c r="F3925" s="27" t="s">
        <v>7804</v>
      </c>
      <c r="G3925" s="27" t="s">
        <v>589</v>
      </c>
      <c r="H3925" s="27" t="s">
        <v>18</v>
      </c>
      <c r="I3925" s="27" t="s">
        <v>19</v>
      </c>
      <c r="J3925" s="27" t="s">
        <v>19</v>
      </c>
      <c r="K3925" s="27">
        <v>1</v>
      </c>
      <c r="L3925" s="27">
        <v>100</v>
      </c>
      <c r="M3925" s="27">
        <v>200</v>
      </c>
      <c r="N3925" s="27">
        <v>3.1</v>
      </c>
      <c r="O3925" s="27">
        <v>2015</v>
      </c>
      <c r="P3925" s="27">
        <v>1</v>
      </c>
      <c r="Q3925" s="27">
        <v>21</v>
      </c>
      <c r="R3925" s="28">
        <f>DATE('Raw Data'!$O3925,'Raw Data'!$P3925,'Raw Data'!$Q3925)</f>
        <v>42025</v>
      </c>
      <c r="S3925" s="27" t="str">
        <f>CONCATENATE(MID('Raw Data'!$H3925,FIND("(",'Raw Data'!$H3925)+1,FIND(")",'Raw Data'!$H3925)-FIND("(",'Raw Data'!$H3925)-1),"",'Raw Data'!$M3925)</f>
        <v>Rs.200</v>
      </c>
      <c r="T3925" s="27">
        <f t="shared" si="61"/>
        <v>1</v>
      </c>
      <c r="U3925" s="29">
        <f>'Raw Data'!$M3925*'Raw Data'!$T3925</f>
        <v>200</v>
      </c>
    </row>
    <row r="3926" spans="1:21" x14ac:dyDescent="0.3">
      <c r="A3926" s="20">
        <v>18377630</v>
      </c>
      <c r="B3926" s="27" t="s">
        <v>7513</v>
      </c>
      <c r="C3926" s="27">
        <v>1</v>
      </c>
      <c r="D3926" s="27" t="str">
        <f>VLOOKUP('Raw Data'!$C3926,'country description'!$A$2:$B$16,2,0)</f>
        <v>India</v>
      </c>
      <c r="E3926" s="27" t="s">
        <v>14</v>
      </c>
      <c r="F3926" s="27" t="s">
        <v>7805</v>
      </c>
      <c r="G3926" s="27" t="s">
        <v>595</v>
      </c>
      <c r="H3926" s="27" t="s">
        <v>18</v>
      </c>
      <c r="I3926" s="27" t="s">
        <v>19</v>
      </c>
      <c r="J3926" s="27" t="s">
        <v>24</v>
      </c>
      <c r="K3926" s="27">
        <v>1</v>
      </c>
      <c r="L3926" s="27">
        <v>20</v>
      </c>
      <c r="M3926" s="27">
        <v>200</v>
      </c>
      <c r="N3926" s="27">
        <v>3.7</v>
      </c>
      <c r="O3926" s="27">
        <v>2014</v>
      </c>
      <c r="P3926" s="27">
        <v>1</v>
      </c>
      <c r="Q3926" s="27">
        <v>18</v>
      </c>
      <c r="R3926" s="28">
        <f>DATE('Raw Data'!$O3926,'Raw Data'!$P3926,'Raw Data'!$Q3926)</f>
        <v>41657</v>
      </c>
      <c r="S3926" s="27" t="str">
        <f>CONCATENATE(MID('Raw Data'!$H3926,FIND("(",'Raw Data'!$H3926)+1,FIND(")",'Raw Data'!$H3926)-FIND("(",'Raw Data'!$H3926)-1),"",'Raw Data'!$M3926)</f>
        <v>Rs.200</v>
      </c>
      <c r="T3926" s="27">
        <f t="shared" si="61"/>
        <v>1</v>
      </c>
      <c r="U3926" s="29">
        <f>'Raw Data'!$M3926*'Raw Data'!$T3926</f>
        <v>200</v>
      </c>
    </row>
    <row r="3927" spans="1:21" x14ac:dyDescent="0.3">
      <c r="A3927" s="20">
        <v>302972</v>
      </c>
      <c r="B3927" s="27" t="s">
        <v>7806</v>
      </c>
      <c r="C3927" s="27">
        <v>1</v>
      </c>
      <c r="D3927" s="27" t="str">
        <f>VLOOKUP('Raw Data'!$C3927,'country description'!$A$2:$B$16,2,0)</f>
        <v>India</v>
      </c>
      <c r="E3927" s="27" t="s">
        <v>14</v>
      </c>
      <c r="F3927" s="27" t="s">
        <v>7807</v>
      </c>
      <c r="G3927" s="27" t="s">
        <v>587</v>
      </c>
      <c r="H3927" s="27" t="s">
        <v>18</v>
      </c>
      <c r="I3927" s="27" t="s">
        <v>19</v>
      </c>
      <c r="J3927" s="27" t="s">
        <v>19</v>
      </c>
      <c r="K3927" s="27">
        <v>1</v>
      </c>
      <c r="L3927" s="27">
        <v>150</v>
      </c>
      <c r="M3927" s="27">
        <v>200</v>
      </c>
      <c r="N3927" s="27">
        <v>3.9</v>
      </c>
      <c r="O3927" s="27">
        <v>2016</v>
      </c>
      <c r="P3927" s="27">
        <v>1</v>
      </c>
      <c r="Q3927" s="27">
        <v>15</v>
      </c>
      <c r="R3927" s="28">
        <f>DATE('Raw Data'!$O3927,'Raw Data'!$P3927,'Raw Data'!$Q3927)</f>
        <v>42384</v>
      </c>
      <c r="S3927" s="27" t="str">
        <f>CONCATENATE(MID('Raw Data'!$H3927,FIND("(",'Raw Data'!$H3927)+1,FIND(")",'Raw Data'!$H3927)-FIND("(",'Raw Data'!$H3927)-1),"",'Raw Data'!$M3927)</f>
        <v>Rs.200</v>
      </c>
      <c r="T3927" s="27">
        <f t="shared" si="61"/>
        <v>1</v>
      </c>
      <c r="U3927" s="29">
        <f>'Raw Data'!$M3927*'Raw Data'!$T3927</f>
        <v>200</v>
      </c>
    </row>
    <row r="3928" spans="1:21" x14ac:dyDescent="0.3">
      <c r="A3928" s="20">
        <v>18486915</v>
      </c>
      <c r="B3928" s="27" t="s">
        <v>7808</v>
      </c>
      <c r="C3928" s="27">
        <v>1</v>
      </c>
      <c r="D3928" s="27" t="str">
        <f>VLOOKUP('Raw Data'!$C3928,'country description'!$A$2:$B$16,2,0)</f>
        <v>India</v>
      </c>
      <c r="E3928" s="27" t="s">
        <v>14</v>
      </c>
      <c r="F3928" s="27" t="s">
        <v>7809</v>
      </c>
      <c r="G3928" s="27" t="s">
        <v>7810</v>
      </c>
      <c r="H3928" s="27" t="s">
        <v>18</v>
      </c>
      <c r="I3928" s="27" t="s">
        <v>19</v>
      </c>
      <c r="J3928" s="27" t="s">
        <v>19</v>
      </c>
      <c r="K3928" s="27">
        <v>1</v>
      </c>
      <c r="L3928" s="27">
        <v>11</v>
      </c>
      <c r="M3928" s="27">
        <v>200</v>
      </c>
      <c r="N3928" s="27">
        <v>3.3</v>
      </c>
      <c r="O3928" s="27">
        <v>2014</v>
      </c>
      <c r="P3928" s="27">
        <v>1</v>
      </c>
      <c r="Q3928" s="27">
        <v>28</v>
      </c>
      <c r="R3928" s="28">
        <f>DATE('Raw Data'!$O3928,'Raw Data'!$P3928,'Raw Data'!$Q3928)</f>
        <v>41667</v>
      </c>
      <c r="S3928" s="27" t="str">
        <f>CONCATENATE(MID('Raw Data'!$H3928,FIND("(",'Raw Data'!$H3928)+1,FIND(")",'Raw Data'!$H3928)-FIND("(",'Raw Data'!$H3928)-1),"",'Raw Data'!$M3928)</f>
        <v>Rs.200</v>
      </c>
      <c r="T3928" s="27">
        <f t="shared" si="61"/>
        <v>1</v>
      </c>
      <c r="U3928" s="29">
        <f>'Raw Data'!$M3928*'Raw Data'!$T3928</f>
        <v>200</v>
      </c>
    </row>
    <row r="3929" spans="1:21" x14ac:dyDescent="0.3">
      <c r="A3929" s="20">
        <v>300934</v>
      </c>
      <c r="B3929" s="27" t="s">
        <v>7811</v>
      </c>
      <c r="C3929" s="27">
        <v>1</v>
      </c>
      <c r="D3929" s="27" t="str">
        <f>VLOOKUP('Raw Data'!$C3929,'country description'!$A$2:$B$16,2,0)</f>
        <v>India</v>
      </c>
      <c r="E3929" s="27" t="s">
        <v>14</v>
      </c>
      <c r="F3929" s="27" t="s">
        <v>6015</v>
      </c>
      <c r="G3929" s="27" t="s">
        <v>580</v>
      </c>
      <c r="H3929" s="27" t="s">
        <v>18</v>
      </c>
      <c r="I3929" s="27" t="s">
        <v>19</v>
      </c>
      <c r="J3929" s="27" t="s">
        <v>19</v>
      </c>
      <c r="K3929" s="27">
        <v>1</v>
      </c>
      <c r="L3929" s="27">
        <v>16</v>
      </c>
      <c r="M3929" s="27">
        <v>200</v>
      </c>
      <c r="N3929" s="27">
        <v>3.2</v>
      </c>
      <c r="O3929" s="27">
        <v>2011</v>
      </c>
      <c r="P3929" s="27">
        <v>1</v>
      </c>
      <c r="Q3929" s="27">
        <v>23</v>
      </c>
      <c r="R3929" s="28">
        <f>DATE('Raw Data'!$O3929,'Raw Data'!$P3929,'Raw Data'!$Q3929)</f>
        <v>40566</v>
      </c>
      <c r="S3929" s="27" t="str">
        <f>CONCATENATE(MID('Raw Data'!$H3929,FIND("(",'Raw Data'!$H3929)+1,FIND(")",'Raw Data'!$H3929)-FIND("(",'Raw Data'!$H3929)-1),"",'Raw Data'!$M3929)</f>
        <v>Rs.200</v>
      </c>
      <c r="T3929" s="27">
        <f t="shared" si="61"/>
        <v>1</v>
      </c>
      <c r="U3929" s="29">
        <f>'Raw Data'!$M3929*'Raw Data'!$T3929</f>
        <v>200</v>
      </c>
    </row>
    <row r="3930" spans="1:21" x14ac:dyDescent="0.3">
      <c r="A3930" s="20">
        <v>300791</v>
      </c>
      <c r="B3930" s="27" t="s">
        <v>7812</v>
      </c>
      <c r="C3930" s="27">
        <v>1</v>
      </c>
      <c r="D3930" s="27" t="str">
        <f>VLOOKUP('Raw Data'!$C3930,'country description'!$A$2:$B$16,2,0)</f>
        <v>India</v>
      </c>
      <c r="E3930" s="27" t="s">
        <v>14</v>
      </c>
      <c r="F3930" s="27" t="s">
        <v>7813</v>
      </c>
      <c r="G3930" s="27" t="s">
        <v>424</v>
      </c>
      <c r="H3930" s="27" t="s">
        <v>18</v>
      </c>
      <c r="I3930" s="27" t="s">
        <v>19</v>
      </c>
      <c r="J3930" s="27" t="s">
        <v>19</v>
      </c>
      <c r="K3930" s="27">
        <v>1</v>
      </c>
      <c r="L3930" s="27">
        <v>1</v>
      </c>
      <c r="M3930" s="27">
        <v>200</v>
      </c>
      <c r="N3930" s="27">
        <v>1</v>
      </c>
      <c r="O3930" s="27">
        <v>2013</v>
      </c>
      <c r="P3930" s="27">
        <v>1</v>
      </c>
      <c r="Q3930" s="27">
        <v>1</v>
      </c>
      <c r="R3930" s="28">
        <f>DATE('Raw Data'!$O3930,'Raw Data'!$P3930,'Raw Data'!$Q3930)</f>
        <v>41275</v>
      </c>
      <c r="S3930" s="27" t="str">
        <f>CONCATENATE(MID('Raw Data'!$H3930,FIND("(",'Raw Data'!$H3930)+1,FIND(")",'Raw Data'!$H3930)-FIND("(",'Raw Data'!$H3930)-1),"",'Raw Data'!$M3930)</f>
        <v>Rs.200</v>
      </c>
      <c r="T3930" s="27">
        <f t="shared" si="61"/>
        <v>1</v>
      </c>
      <c r="U3930" s="29">
        <f>'Raw Data'!$M3930*'Raw Data'!$T3930</f>
        <v>200</v>
      </c>
    </row>
    <row r="3931" spans="1:21" x14ac:dyDescent="0.3">
      <c r="A3931" s="20">
        <v>312153</v>
      </c>
      <c r="B3931" s="27" t="s">
        <v>4028</v>
      </c>
      <c r="C3931" s="27">
        <v>1</v>
      </c>
      <c r="D3931" s="27" t="str">
        <f>VLOOKUP('Raw Data'!$C3931,'country description'!$A$2:$B$16,2,0)</f>
        <v>India</v>
      </c>
      <c r="E3931" s="27" t="s">
        <v>14</v>
      </c>
      <c r="F3931" s="27" t="s">
        <v>7814</v>
      </c>
      <c r="G3931" s="27" t="s">
        <v>455</v>
      </c>
      <c r="H3931" s="27" t="s">
        <v>18</v>
      </c>
      <c r="I3931" s="27" t="s">
        <v>19</v>
      </c>
      <c r="J3931" s="27" t="s">
        <v>19</v>
      </c>
      <c r="K3931" s="27">
        <v>1</v>
      </c>
      <c r="L3931" s="27">
        <v>2</v>
      </c>
      <c r="M3931" s="27">
        <v>200</v>
      </c>
      <c r="N3931" s="27">
        <v>1</v>
      </c>
      <c r="O3931" s="27">
        <v>2016</v>
      </c>
      <c r="P3931" s="27">
        <v>1</v>
      </c>
      <c r="Q3931" s="27">
        <v>20</v>
      </c>
      <c r="R3931" s="28">
        <f>DATE('Raw Data'!$O3931,'Raw Data'!$P3931,'Raw Data'!$Q3931)</f>
        <v>42389</v>
      </c>
      <c r="S3931" s="27" t="str">
        <f>CONCATENATE(MID('Raw Data'!$H3931,FIND("(",'Raw Data'!$H3931)+1,FIND(")",'Raw Data'!$H3931)-FIND("(",'Raw Data'!$H3931)-1),"",'Raw Data'!$M3931)</f>
        <v>Rs.200</v>
      </c>
      <c r="T3931" s="27">
        <f t="shared" si="61"/>
        <v>1</v>
      </c>
      <c r="U3931" s="29">
        <f>'Raw Data'!$M3931*'Raw Data'!$T3931</f>
        <v>200</v>
      </c>
    </row>
    <row r="3932" spans="1:21" x14ac:dyDescent="0.3">
      <c r="A3932" s="20">
        <v>18238757</v>
      </c>
      <c r="B3932" s="27" t="s">
        <v>7815</v>
      </c>
      <c r="C3932" s="27">
        <v>1</v>
      </c>
      <c r="D3932" s="27" t="str">
        <f>VLOOKUP('Raw Data'!$C3932,'country description'!$A$2:$B$16,2,0)</f>
        <v>India</v>
      </c>
      <c r="E3932" s="27" t="s">
        <v>14</v>
      </c>
      <c r="F3932" s="27" t="s">
        <v>7816</v>
      </c>
      <c r="G3932" s="27" t="s">
        <v>731</v>
      </c>
      <c r="H3932" s="27" t="s">
        <v>18</v>
      </c>
      <c r="I3932" s="27" t="s">
        <v>19</v>
      </c>
      <c r="J3932" s="27" t="s">
        <v>19</v>
      </c>
      <c r="K3932" s="27">
        <v>1</v>
      </c>
      <c r="L3932" s="27">
        <v>36</v>
      </c>
      <c r="M3932" s="27">
        <v>200</v>
      </c>
      <c r="N3932" s="27">
        <v>3.7</v>
      </c>
      <c r="O3932" s="27">
        <v>2014</v>
      </c>
      <c r="P3932" s="27">
        <v>1</v>
      </c>
      <c r="Q3932" s="27">
        <v>5</v>
      </c>
      <c r="R3932" s="28">
        <f>DATE('Raw Data'!$O3932,'Raw Data'!$P3932,'Raw Data'!$Q3932)</f>
        <v>41644</v>
      </c>
      <c r="S3932" s="27" t="str">
        <f>CONCATENATE(MID('Raw Data'!$H3932,FIND("(",'Raw Data'!$H3932)+1,FIND(")",'Raw Data'!$H3932)-FIND("(",'Raw Data'!$H3932)-1),"",'Raw Data'!$M3932)</f>
        <v>Rs.200</v>
      </c>
      <c r="T3932" s="27">
        <f t="shared" si="61"/>
        <v>1</v>
      </c>
      <c r="U3932" s="29">
        <f>'Raw Data'!$M3932*'Raw Data'!$T3932</f>
        <v>200</v>
      </c>
    </row>
    <row r="3933" spans="1:21" x14ac:dyDescent="0.3">
      <c r="A3933" s="20">
        <v>18435320</v>
      </c>
      <c r="B3933" s="27" t="s">
        <v>7817</v>
      </c>
      <c r="C3933" s="27">
        <v>1</v>
      </c>
      <c r="D3933" s="27" t="str">
        <f>VLOOKUP('Raw Data'!$C3933,'country description'!$A$2:$B$16,2,0)</f>
        <v>India</v>
      </c>
      <c r="E3933" s="27" t="s">
        <v>14</v>
      </c>
      <c r="F3933" s="27" t="s">
        <v>7818</v>
      </c>
      <c r="G3933" s="27" t="s">
        <v>455</v>
      </c>
      <c r="H3933" s="27" t="s">
        <v>18</v>
      </c>
      <c r="I3933" s="27" t="s">
        <v>19</v>
      </c>
      <c r="J3933" s="27" t="s">
        <v>19</v>
      </c>
      <c r="K3933" s="27">
        <v>1</v>
      </c>
      <c r="L3933" s="27">
        <v>1</v>
      </c>
      <c r="M3933" s="27">
        <v>200</v>
      </c>
      <c r="N3933" s="27">
        <v>1</v>
      </c>
      <c r="O3933" s="27">
        <v>2011</v>
      </c>
      <c r="P3933" s="27">
        <v>1</v>
      </c>
      <c r="Q3933" s="27">
        <v>9</v>
      </c>
      <c r="R3933" s="28">
        <f>DATE('Raw Data'!$O3933,'Raw Data'!$P3933,'Raw Data'!$Q3933)</f>
        <v>40552</v>
      </c>
      <c r="S3933" s="27" t="str">
        <f>CONCATENATE(MID('Raw Data'!$H3933,FIND("(",'Raw Data'!$H3933)+1,FIND(")",'Raw Data'!$H3933)-FIND("(",'Raw Data'!$H3933)-1),"",'Raw Data'!$M3933)</f>
        <v>Rs.200</v>
      </c>
      <c r="T3933" s="27">
        <f t="shared" si="61"/>
        <v>1</v>
      </c>
      <c r="U3933" s="29">
        <f>'Raw Data'!$M3933*'Raw Data'!$T3933</f>
        <v>200</v>
      </c>
    </row>
    <row r="3934" spans="1:21" x14ac:dyDescent="0.3">
      <c r="A3934" s="20">
        <v>18383610</v>
      </c>
      <c r="B3934" s="27" t="s">
        <v>7819</v>
      </c>
      <c r="C3934" s="27">
        <v>1</v>
      </c>
      <c r="D3934" s="27" t="str">
        <f>VLOOKUP('Raw Data'!$C3934,'country description'!$A$2:$B$16,2,0)</f>
        <v>India</v>
      </c>
      <c r="E3934" s="27" t="s">
        <v>14</v>
      </c>
      <c r="F3934" s="27" t="s">
        <v>7820</v>
      </c>
      <c r="G3934" s="27" t="s">
        <v>671</v>
      </c>
      <c r="H3934" s="27" t="s">
        <v>18</v>
      </c>
      <c r="I3934" s="27" t="s">
        <v>19</v>
      </c>
      <c r="J3934" s="27" t="s">
        <v>19</v>
      </c>
      <c r="K3934" s="27">
        <v>1</v>
      </c>
      <c r="L3934" s="27">
        <v>9</v>
      </c>
      <c r="M3934" s="27">
        <v>200</v>
      </c>
      <c r="N3934" s="27">
        <v>3.2</v>
      </c>
      <c r="O3934" s="27">
        <v>2011</v>
      </c>
      <c r="P3934" s="27">
        <v>1</v>
      </c>
      <c r="Q3934" s="27">
        <v>27</v>
      </c>
      <c r="R3934" s="28">
        <f>DATE('Raw Data'!$O3934,'Raw Data'!$P3934,'Raw Data'!$Q3934)</f>
        <v>40570</v>
      </c>
      <c r="S3934" s="27" t="str">
        <f>CONCATENATE(MID('Raw Data'!$H3934,FIND("(",'Raw Data'!$H3934)+1,FIND(")",'Raw Data'!$H3934)-FIND("(",'Raw Data'!$H3934)-1),"",'Raw Data'!$M3934)</f>
        <v>Rs.200</v>
      </c>
      <c r="T3934" s="27">
        <f t="shared" si="61"/>
        <v>1</v>
      </c>
      <c r="U3934" s="29">
        <f>'Raw Data'!$M3934*'Raw Data'!$T3934</f>
        <v>200</v>
      </c>
    </row>
    <row r="3935" spans="1:21" x14ac:dyDescent="0.3">
      <c r="A3935" s="20">
        <v>301487</v>
      </c>
      <c r="B3935" s="27" t="s">
        <v>1130</v>
      </c>
      <c r="C3935" s="27">
        <v>1</v>
      </c>
      <c r="D3935" s="27" t="str">
        <f>VLOOKUP('Raw Data'!$C3935,'country description'!$A$2:$B$16,2,0)</f>
        <v>India</v>
      </c>
      <c r="E3935" s="27" t="s">
        <v>14</v>
      </c>
      <c r="F3935" s="27" t="s">
        <v>7821</v>
      </c>
      <c r="G3935" s="27" t="s">
        <v>464</v>
      </c>
      <c r="H3935" s="27" t="s">
        <v>18</v>
      </c>
      <c r="I3935" s="27" t="s">
        <v>19</v>
      </c>
      <c r="J3935" s="27" t="s">
        <v>19</v>
      </c>
      <c r="K3935" s="27">
        <v>1</v>
      </c>
      <c r="L3935" s="27">
        <v>10</v>
      </c>
      <c r="M3935" s="27">
        <v>200</v>
      </c>
      <c r="N3935" s="27">
        <v>3.1</v>
      </c>
      <c r="O3935" s="27">
        <v>2013</v>
      </c>
      <c r="P3935" s="27">
        <v>1</v>
      </c>
      <c r="Q3935" s="27">
        <v>20</v>
      </c>
      <c r="R3935" s="28">
        <f>DATE('Raw Data'!$O3935,'Raw Data'!$P3935,'Raw Data'!$Q3935)</f>
        <v>41294</v>
      </c>
      <c r="S3935" s="27" t="str">
        <f>CONCATENATE(MID('Raw Data'!$H3935,FIND("(",'Raw Data'!$H3935)+1,FIND(")",'Raw Data'!$H3935)-FIND("(",'Raw Data'!$H3935)-1),"",'Raw Data'!$M3935)</f>
        <v>Rs.200</v>
      </c>
      <c r="T3935" s="27">
        <f t="shared" si="61"/>
        <v>1</v>
      </c>
      <c r="U3935" s="29">
        <f>'Raw Data'!$M3935*'Raw Data'!$T3935</f>
        <v>200</v>
      </c>
    </row>
    <row r="3936" spans="1:21" x14ac:dyDescent="0.3">
      <c r="A3936" s="20">
        <v>18203187</v>
      </c>
      <c r="B3936" s="27" t="s">
        <v>6665</v>
      </c>
      <c r="C3936" s="27">
        <v>1</v>
      </c>
      <c r="D3936" s="27" t="str">
        <f>VLOOKUP('Raw Data'!$C3936,'country description'!$A$2:$B$16,2,0)</f>
        <v>India</v>
      </c>
      <c r="E3936" s="27" t="s">
        <v>14</v>
      </c>
      <c r="F3936" s="27" t="s">
        <v>7822</v>
      </c>
      <c r="G3936" s="27" t="s">
        <v>749</v>
      </c>
      <c r="H3936" s="27" t="s">
        <v>18</v>
      </c>
      <c r="I3936" s="27" t="s">
        <v>19</v>
      </c>
      <c r="J3936" s="27" t="s">
        <v>19</v>
      </c>
      <c r="K3936" s="27">
        <v>1</v>
      </c>
      <c r="L3936" s="27">
        <v>1</v>
      </c>
      <c r="M3936" s="27">
        <v>200</v>
      </c>
      <c r="N3936" s="27">
        <v>1</v>
      </c>
      <c r="O3936" s="27">
        <v>2015</v>
      </c>
      <c r="P3936" s="27">
        <v>1</v>
      </c>
      <c r="Q3936" s="27">
        <v>8</v>
      </c>
      <c r="R3936" s="28">
        <f>DATE('Raw Data'!$O3936,'Raw Data'!$P3936,'Raw Data'!$Q3936)</f>
        <v>42012</v>
      </c>
      <c r="S3936" s="27" t="str">
        <f>CONCATENATE(MID('Raw Data'!$H3936,FIND("(",'Raw Data'!$H3936)+1,FIND(")",'Raw Data'!$H3936)-FIND("(",'Raw Data'!$H3936)-1),"",'Raw Data'!$M3936)</f>
        <v>Rs.200</v>
      </c>
      <c r="T3936" s="27">
        <f t="shared" si="61"/>
        <v>1</v>
      </c>
      <c r="U3936" s="29">
        <f>'Raw Data'!$M3936*'Raw Data'!$T3936</f>
        <v>200</v>
      </c>
    </row>
    <row r="3937" spans="1:21" x14ac:dyDescent="0.3">
      <c r="A3937" s="20">
        <v>18378036</v>
      </c>
      <c r="B3937" s="27" t="s">
        <v>7823</v>
      </c>
      <c r="C3937" s="27">
        <v>1</v>
      </c>
      <c r="D3937" s="27" t="str">
        <f>VLOOKUP('Raw Data'!$C3937,'country description'!$A$2:$B$16,2,0)</f>
        <v>India</v>
      </c>
      <c r="E3937" s="27" t="s">
        <v>14</v>
      </c>
      <c r="F3937" s="27" t="s">
        <v>7824</v>
      </c>
      <c r="G3937" s="27" t="s">
        <v>1897</v>
      </c>
      <c r="H3937" s="27" t="s">
        <v>18</v>
      </c>
      <c r="I3937" s="27" t="s">
        <v>19</v>
      </c>
      <c r="J3937" s="27" t="s">
        <v>19</v>
      </c>
      <c r="K3937" s="27">
        <v>1</v>
      </c>
      <c r="L3937" s="27">
        <v>5</v>
      </c>
      <c r="M3937" s="27">
        <v>200</v>
      </c>
      <c r="N3937" s="27">
        <v>2.9</v>
      </c>
      <c r="O3937" s="27">
        <v>2017</v>
      </c>
      <c r="P3937" s="27">
        <v>1</v>
      </c>
      <c r="Q3937" s="27">
        <v>8</v>
      </c>
      <c r="R3937" s="28">
        <f>DATE('Raw Data'!$O3937,'Raw Data'!$P3937,'Raw Data'!$Q3937)</f>
        <v>42743</v>
      </c>
      <c r="S3937" s="27" t="str">
        <f>CONCATENATE(MID('Raw Data'!$H3937,FIND("(",'Raw Data'!$H3937)+1,FIND(")",'Raw Data'!$H3937)-FIND("(",'Raw Data'!$H3937)-1),"",'Raw Data'!$M3937)</f>
        <v>Rs.200</v>
      </c>
      <c r="T3937" s="27">
        <f t="shared" si="61"/>
        <v>1</v>
      </c>
      <c r="U3937" s="29">
        <f>'Raw Data'!$M3937*'Raw Data'!$T3937</f>
        <v>200</v>
      </c>
    </row>
    <row r="3938" spans="1:21" x14ac:dyDescent="0.3">
      <c r="A3938" s="20">
        <v>18377895</v>
      </c>
      <c r="B3938" s="27" t="s">
        <v>7825</v>
      </c>
      <c r="C3938" s="27">
        <v>1</v>
      </c>
      <c r="D3938" s="27" t="str">
        <f>VLOOKUP('Raw Data'!$C3938,'country description'!$A$2:$B$16,2,0)</f>
        <v>India</v>
      </c>
      <c r="E3938" s="27" t="s">
        <v>14</v>
      </c>
      <c r="F3938" s="27" t="s">
        <v>7826</v>
      </c>
      <c r="G3938" s="27" t="s">
        <v>393</v>
      </c>
      <c r="H3938" s="27" t="s">
        <v>18</v>
      </c>
      <c r="I3938" s="27" t="s">
        <v>19</v>
      </c>
      <c r="J3938" s="27" t="s">
        <v>19</v>
      </c>
      <c r="K3938" s="27">
        <v>1</v>
      </c>
      <c r="L3938" s="27">
        <v>1</v>
      </c>
      <c r="M3938" s="27">
        <v>200</v>
      </c>
      <c r="N3938" s="27">
        <v>1</v>
      </c>
      <c r="O3938" s="27">
        <v>2014</v>
      </c>
      <c r="P3938" s="27">
        <v>1</v>
      </c>
      <c r="Q3938" s="27">
        <v>7</v>
      </c>
      <c r="R3938" s="28">
        <f>DATE('Raw Data'!$O3938,'Raw Data'!$P3938,'Raw Data'!$Q3938)</f>
        <v>41646</v>
      </c>
      <c r="S3938" s="27" t="str">
        <f>CONCATENATE(MID('Raw Data'!$H3938,FIND("(",'Raw Data'!$H3938)+1,FIND(")",'Raw Data'!$H3938)-FIND("(",'Raw Data'!$H3938)-1),"",'Raw Data'!$M3938)</f>
        <v>Rs.200</v>
      </c>
      <c r="T3938" s="27">
        <f t="shared" si="61"/>
        <v>1</v>
      </c>
      <c r="U3938" s="29">
        <f>'Raw Data'!$M3938*'Raw Data'!$T3938</f>
        <v>200</v>
      </c>
    </row>
    <row r="3939" spans="1:21" x14ac:dyDescent="0.3">
      <c r="A3939" s="20">
        <v>18337789</v>
      </c>
      <c r="B3939" s="27" t="s">
        <v>7827</v>
      </c>
      <c r="C3939" s="27">
        <v>1</v>
      </c>
      <c r="D3939" s="27" t="str">
        <f>VLOOKUP('Raw Data'!$C3939,'country description'!$A$2:$B$16,2,0)</f>
        <v>India</v>
      </c>
      <c r="E3939" s="27" t="s">
        <v>14</v>
      </c>
      <c r="F3939" s="27" t="s">
        <v>7828</v>
      </c>
      <c r="G3939" s="27" t="s">
        <v>6808</v>
      </c>
      <c r="H3939" s="27" t="s">
        <v>18</v>
      </c>
      <c r="I3939" s="27" t="s">
        <v>19</v>
      </c>
      <c r="J3939" s="27" t="s">
        <v>19</v>
      </c>
      <c r="K3939" s="27">
        <v>1</v>
      </c>
      <c r="L3939" s="27">
        <v>13</v>
      </c>
      <c r="M3939" s="27">
        <v>200</v>
      </c>
      <c r="N3939" s="27">
        <v>3.3</v>
      </c>
      <c r="O3939" s="27">
        <v>2017</v>
      </c>
      <c r="P3939" s="27">
        <v>12</v>
      </c>
      <c r="Q3939" s="27">
        <v>12</v>
      </c>
      <c r="R3939" s="28">
        <f>DATE('Raw Data'!$O3939,'Raw Data'!$P3939,'Raw Data'!$Q3939)</f>
        <v>43081</v>
      </c>
      <c r="S3939" s="27" t="str">
        <f>CONCATENATE(MID('Raw Data'!$H3939,FIND("(",'Raw Data'!$H3939)+1,FIND(")",'Raw Data'!$H3939)-FIND("(",'Raw Data'!$H3939)-1),"",'Raw Data'!$M3939)</f>
        <v>Rs.200</v>
      </c>
      <c r="T3939" s="27">
        <f t="shared" si="61"/>
        <v>1</v>
      </c>
      <c r="U3939" s="29">
        <f>'Raw Data'!$M3939*'Raw Data'!$T3939</f>
        <v>200</v>
      </c>
    </row>
    <row r="3940" spans="1:21" x14ac:dyDescent="0.3">
      <c r="A3940" s="20">
        <v>6258</v>
      </c>
      <c r="B3940" s="27" t="s">
        <v>6535</v>
      </c>
      <c r="C3940" s="27">
        <v>1</v>
      </c>
      <c r="D3940" s="27" t="str">
        <f>VLOOKUP('Raw Data'!$C3940,'country description'!$A$2:$B$16,2,0)</f>
        <v>India</v>
      </c>
      <c r="E3940" s="27" t="s">
        <v>14</v>
      </c>
      <c r="F3940" s="27" t="s">
        <v>7829</v>
      </c>
      <c r="G3940" s="27" t="s">
        <v>7830</v>
      </c>
      <c r="H3940" s="27" t="s">
        <v>18</v>
      </c>
      <c r="I3940" s="27" t="s">
        <v>19</v>
      </c>
      <c r="J3940" s="27" t="s">
        <v>19</v>
      </c>
      <c r="K3940" s="27">
        <v>1</v>
      </c>
      <c r="L3940" s="27">
        <v>13</v>
      </c>
      <c r="M3940" s="27">
        <v>200</v>
      </c>
      <c r="N3940" s="27">
        <v>2.8</v>
      </c>
      <c r="O3940" s="27">
        <v>2011</v>
      </c>
      <c r="P3940" s="27">
        <v>12</v>
      </c>
      <c r="Q3940" s="27">
        <v>25</v>
      </c>
      <c r="R3940" s="28">
        <f>DATE('Raw Data'!$O3940,'Raw Data'!$P3940,'Raw Data'!$Q3940)</f>
        <v>40902</v>
      </c>
      <c r="S3940" s="27" t="str">
        <f>CONCATENATE(MID('Raw Data'!$H3940,FIND("(",'Raw Data'!$H3940)+1,FIND(")",'Raw Data'!$H3940)-FIND("(",'Raw Data'!$H3940)-1),"",'Raw Data'!$M3940)</f>
        <v>Rs.200</v>
      </c>
      <c r="T3940" s="27">
        <f t="shared" si="61"/>
        <v>1</v>
      </c>
      <c r="U3940" s="29">
        <f>'Raw Data'!$M3940*'Raw Data'!$T3940</f>
        <v>200</v>
      </c>
    </row>
    <row r="3941" spans="1:21" x14ac:dyDescent="0.3">
      <c r="A3941" s="20">
        <v>4651</v>
      </c>
      <c r="B3941" s="27" t="s">
        <v>7590</v>
      </c>
      <c r="C3941" s="27">
        <v>1</v>
      </c>
      <c r="D3941" s="27" t="str">
        <f>VLOOKUP('Raw Data'!$C3941,'country description'!$A$2:$B$16,2,0)</f>
        <v>India</v>
      </c>
      <c r="E3941" s="27" t="s">
        <v>14</v>
      </c>
      <c r="F3941" s="27" t="s">
        <v>7831</v>
      </c>
      <c r="G3941" s="27" t="s">
        <v>589</v>
      </c>
      <c r="H3941" s="27" t="s">
        <v>18</v>
      </c>
      <c r="I3941" s="27" t="s">
        <v>19</v>
      </c>
      <c r="J3941" s="27" t="s">
        <v>24</v>
      </c>
      <c r="K3941" s="27">
        <v>1</v>
      </c>
      <c r="L3941" s="27">
        <v>135</v>
      </c>
      <c r="M3941" s="27">
        <v>200</v>
      </c>
      <c r="N3941" s="27">
        <v>3.4</v>
      </c>
      <c r="O3941" s="27">
        <v>2010</v>
      </c>
      <c r="P3941" s="27">
        <v>12</v>
      </c>
      <c r="Q3941" s="27">
        <v>21</v>
      </c>
      <c r="R3941" s="28">
        <f>DATE('Raw Data'!$O3941,'Raw Data'!$P3941,'Raw Data'!$Q3941)</f>
        <v>40533</v>
      </c>
      <c r="S3941" s="27" t="str">
        <f>CONCATENATE(MID('Raw Data'!$H3941,FIND("(",'Raw Data'!$H3941)+1,FIND(")",'Raw Data'!$H3941)-FIND("(",'Raw Data'!$H3941)-1),"",'Raw Data'!$M3941)</f>
        <v>Rs.200</v>
      </c>
      <c r="T3941" s="27">
        <f t="shared" si="61"/>
        <v>1</v>
      </c>
      <c r="U3941" s="29">
        <f>'Raw Data'!$M3941*'Raw Data'!$T3941</f>
        <v>200</v>
      </c>
    </row>
    <row r="3942" spans="1:21" x14ac:dyDescent="0.3">
      <c r="A3942" s="20">
        <v>306015</v>
      </c>
      <c r="B3942" s="27" t="s">
        <v>7832</v>
      </c>
      <c r="C3942" s="27">
        <v>1</v>
      </c>
      <c r="D3942" s="27" t="str">
        <f>VLOOKUP('Raw Data'!$C3942,'country description'!$A$2:$B$16,2,0)</f>
        <v>India</v>
      </c>
      <c r="E3942" s="27" t="s">
        <v>14</v>
      </c>
      <c r="F3942" s="27" t="s">
        <v>7833</v>
      </c>
      <c r="G3942" s="27" t="s">
        <v>5829</v>
      </c>
      <c r="H3942" s="27" t="s">
        <v>18</v>
      </c>
      <c r="I3942" s="27" t="s">
        <v>19</v>
      </c>
      <c r="J3942" s="27" t="s">
        <v>19</v>
      </c>
      <c r="K3942" s="27">
        <v>1</v>
      </c>
      <c r="L3942" s="27">
        <v>31</v>
      </c>
      <c r="M3942" s="27">
        <v>200</v>
      </c>
      <c r="N3942" s="27">
        <v>3.6</v>
      </c>
      <c r="O3942" s="27">
        <v>2017</v>
      </c>
      <c r="P3942" s="27">
        <v>12</v>
      </c>
      <c r="Q3942" s="27">
        <v>7</v>
      </c>
      <c r="R3942" s="28">
        <f>DATE('Raw Data'!$O3942,'Raw Data'!$P3942,'Raw Data'!$Q3942)</f>
        <v>43076</v>
      </c>
      <c r="S3942" s="27" t="str">
        <f>CONCATENATE(MID('Raw Data'!$H3942,FIND("(",'Raw Data'!$H3942)+1,FIND(")",'Raw Data'!$H3942)-FIND("(",'Raw Data'!$H3942)-1),"",'Raw Data'!$M3942)</f>
        <v>Rs.200</v>
      </c>
      <c r="T3942" s="27">
        <f t="shared" si="61"/>
        <v>1</v>
      </c>
      <c r="U3942" s="29">
        <f>'Raw Data'!$M3942*'Raw Data'!$T3942</f>
        <v>200</v>
      </c>
    </row>
    <row r="3943" spans="1:21" x14ac:dyDescent="0.3">
      <c r="A3943" s="20">
        <v>303215</v>
      </c>
      <c r="B3943" s="27" t="s">
        <v>7834</v>
      </c>
      <c r="C3943" s="27">
        <v>1</v>
      </c>
      <c r="D3943" s="27" t="str">
        <f>VLOOKUP('Raw Data'!$C3943,'country description'!$A$2:$B$16,2,0)</f>
        <v>India</v>
      </c>
      <c r="E3943" s="27" t="s">
        <v>14</v>
      </c>
      <c r="F3943" s="27" t="s">
        <v>3050</v>
      </c>
      <c r="G3943" s="27" t="s">
        <v>595</v>
      </c>
      <c r="H3943" s="27" t="s">
        <v>18</v>
      </c>
      <c r="I3943" s="27" t="s">
        <v>19</v>
      </c>
      <c r="J3943" s="27" t="s">
        <v>24</v>
      </c>
      <c r="K3943" s="27">
        <v>1</v>
      </c>
      <c r="L3943" s="27">
        <v>169</v>
      </c>
      <c r="M3943" s="27">
        <v>200</v>
      </c>
      <c r="N3943" s="27">
        <v>4</v>
      </c>
      <c r="O3943" s="27">
        <v>2012</v>
      </c>
      <c r="P3943" s="27">
        <v>12</v>
      </c>
      <c r="Q3943" s="27">
        <v>13</v>
      </c>
      <c r="R3943" s="28">
        <f>DATE('Raw Data'!$O3943,'Raw Data'!$P3943,'Raw Data'!$Q3943)</f>
        <v>41256</v>
      </c>
      <c r="S3943" s="27" t="str">
        <f>CONCATENATE(MID('Raw Data'!$H3943,FIND("(",'Raw Data'!$H3943)+1,FIND(")",'Raw Data'!$H3943)-FIND("(",'Raw Data'!$H3943)-1),"",'Raw Data'!$M3943)</f>
        <v>Rs.200</v>
      </c>
      <c r="T3943" s="27">
        <f t="shared" si="61"/>
        <v>1</v>
      </c>
      <c r="U3943" s="29">
        <f>'Raw Data'!$M3943*'Raw Data'!$T3943</f>
        <v>200</v>
      </c>
    </row>
    <row r="3944" spans="1:21" x14ac:dyDescent="0.3">
      <c r="A3944" s="20">
        <v>300869</v>
      </c>
      <c r="B3944" s="27" t="s">
        <v>1130</v>
      </c>
      <c r="C3944" s="27">
        <v>1</v>
      </c>
      <c r="D3944" s="27" t="str">
        <f>VLOOKUP('Raw Data'!$C3944,'country description'!$A$2:$B$16,2,0)</f>
        <v>India</v>
      </c>
      <c r="E3944" s="27" t="s">
        <v>14</v>
      </c>
      <c r="F3944" s="27" t="s">
        <v>7835</v>
      </c>
      <c r="G3944" s="27" t="s">
        <v>461</v>
      </c>
      <c r="H3944" s="27" t="s">
        <v>18</v>
      </c>
      <c r="I3944" s="27" t="s">
        <v>19</v>
      </c>
      <c r="J3944" s="27" t="s">
        <v>19</v>
      </c>
      <c r="K3944" s="27">
        <v>1</v>
      </c>
      <c r="L3944" s="27">
        <v>8</v>
      </c>
      <c r="M3944" s="27">
        <v>200</v>
      </c>
      <c r="N3944" s="27">
        <v>3</v>
      </c>
      <c r="O3944" s="27">
        <v>2014</v>
      </c>
      <c r="P3944" s="27">
        <v>12</v>
      </c>
      <c r="Q3944" s="27">
        <v>6</v>
      </c>
      <c r="R3944" s="28">
        <f>DATE('Raw Data'!$O3944,'Raw Data'!$P3944,'Raw Data'!$Q3944)</f>
        <v>41979</v>
      </c>
      <c r="S3944" s="27" t="str">
        <f>CONCATENATE(MID('Raw Data'!$H3944,FIND("(",'Raw Data'!$H3944)+1,FIND(")",'Raw Data'!$H3944)-FIND("(",'Raw Data'!$H3944)-1),"",'Raw Data'!$M3944)</f>
        <v>Rs.200</v>
      </c>
      <c r="T3944" s="27">
        <f t="shared" si="61"/>
        <v>1</v>
      </c>
      <c r="U3944" s="29">
        <f>'Raw Data'!$M3944*'Raw Data'!$T3944</f>
        <v>200</v>
      </c>
    </row>
    <row r="3945" spans="1:21" x14ac:dyDescent="0.3">
      <c r="A3945" s="20">
        <v>18357958</v>
      </c>
      <c r="B3945" s="27" t="s">
        <v>7793</v>
      </c>
      <c r="C3945" s="27">
        <v>1</v>
      </c>
      <c r="D3945" s="27" t="str">
        <f>VLOOKUP('Raw Data'!$C3945,'country description'!$A$2:$B$16,2,0)</f>
        <v>India</v>
      </c>
      <c r="E3945" s="27" t="s">
        <v>14</v>
      </c>
      <c r="F3945" s="27" t="s">
        <v>7836</v>
      </c>
      <c r="G3945" s="27" t="s">
        <v>424</v>
      </c>
      <c r="H3945" s="27" t="s">
        <v>18</v>
      </c>
      <c r="I3945" s="27" t="s">
        <v>19</v>
      </c>
      <c r="J3945" s="27" t="s">
        <v>19</v>
      </c>
      <c r="K3945" s="27">
        <v>1</v>
      </c>
      <c r="L3945" s="27">
        <v>2</v>
      </c>
      <c r="M3945" s="27">
        <v>200</v>
      </c>
      <c r="N3945" s="27">
        <v>1</v>
      </c>
      <c r="O3945" s="27">
        <v>2015</v>
      </c>
      <c r="P3945" s="27">
        <v>12</v>
      </c>
      <c r="Q3945" s="27">
        <v>15</v>
      </c>
      <c r="R3945" s="28">
        <f>DATE('Raw Data'!$O3945,'Raw Data'!$P3945,'Raw Data'!$Q3945)</f>
        <v>42353</v>
      </c>
      <c r="S3945" s="27" t="str">
        <f>CONCATENATE(MID('Raw Data'!$H3945,FIND("(",'Raw Data'!$H3945)+1,FIND(")",'Raw Data'!$H3945)-FIND("(",'Raw Data'!$H3945)-1),"",'Raw Data'!$M3945)</f>
        <v>Rs.200</v>
      </c>
      <c r="T3945" s="27">
        <f t="shared" si="61"/>
        <v>1</v>
      </c>
      <c r="U3945" s="29">
        <f>'Raw Data'!$M3945*'Raw Data'!$T3945</f>
        <v>200</v>
      </c>
    </row>
    <row r="3946" spans="1:21" x14ac:dyDescent="0.3">
      <c r="A3946" s="20">
        <v>18358668</v>
      </c>
      <c r="B3946" s="27" t="s">
        <v>278</v>
      </c>
      <c r="C3946" s="27">
        <v>1</v>
      </c>
      <c r="D3946" s="27" t="str">
        <f>VLOOKUP('Raw Data'!$C3946,'country description'!$A$2:$B$16,2,0)</f>
        <v>India</v>
      </c>
      <c r="E3946" s="27" t="s">
        <v>14</v>
      </c>
      <c r="F3946" s="27" t="s">
        <v>7837</v>
      </c>
      <c r="G3946" s="27" t="s">
        <v>1224</v>
      </c>
      <c r="H3946" s="27" t="s">
        <v>18</v>
      </c>
      <c r="I3946" s="27" t="s">
        <v>19</v>
      </c>
      <c r="J3946" s="27" t="s">
        <v>19</v>
      </c>
      <c r="K3946" s="27">
        <v>1</v>
      </c>
      <c r="L3946" s="27">
        <v>1</v>
      </c>
      <c r="M3946" s="27">
        <v>200</v>
      </c>
      <c r="N3946" s="27">
        <v>1</v>
      </c>
      <c r="O3946" s="27">
        <v>2012</v>
      </c>
      <c r="P3946" s="27">
        <v>12</v>
      </c>
      <c r="Q3946" s="27">
        <v>14</v>
      </c>
      <c r="R3946" s="28">
        <f>DATE('Raw Data'!$O3946,'Raw Data'!$P3946,'Raw Data'!$Q3946)</f>
        <v>41257</v>
      </c>
      <c r="S3946" s="27" t="str">
        <f>CONCATENATE(MID('Raw Data'!$H3946,FIND("(",'Raw Data'!$H3946)+1,FIND(")",'Raw Data'!$H3946)-FIND("(",'Raw Data'!$H3946)-1),"",'Raw Data'!$M3946)</f>
        <v>Rs.200</v>
      </c>
      <c r="T3946" s="27">
        <f t="shared" si="61"/>
        <v>1</v>
      </c>
      <c r="U3946" s="29">
        <f>'Raw Data'!$M3946*'Raw Data'!$T3946</f>
        <v>200</v>
      </c>
    </row>
    <row r="3947" spans="1:21" x14ac:dyDescent="0.3">
      <c r="A3947" s="20">
        <v>18057802</v>
      </c>
      <c r="B3947" s="27" t="s">
        <v>7838</v>
      </c>
      <c r="C3947" s="27">
        <v>1</v>
      </c>
      <c r="D3947" s="27" t="str">
        <f>VLOOKUP('Raw Data'!$C3947,'country description'!$A$2:$B$16,2,0)</f>
        <v>India</v>
      </c>
      <c r="E3947" s="27" t="s">
        <v>14</v>
      </c>
      <c r="F3947" s="27" t="s">
        <v>7839</v>
      </c>
      <c r="G3947" s="27" t="s">
        <v>749</v>
      </c>
      <c r="H3947" s="27" t="s">
        <v>18</v>
      </c>
      <c r="I3947" s="27" t="s">
        <v>19</v>
      </c>
      <c r="J3947" s="27" t="s">
        <v>19</v>
      </c>
      <c r="K3947" s="27">
        <v>1</v>
      </c>
      <c r="L3947" s="27">
        <v>12</v>
      </c>
      <c r="M3947" s="27">
        <v>200</v>
      </c>
      <c r="N3947" s="27">
        <v>3.2</v>
      </c>
      <c r="O3947" s="27">
        <v>2013</v>
      </c>
      <c r="P3947" s="27">
        <v>12</v>
      </c>
      <c r="Q3947" s="27">
        <v>3</v>
      </c>
      <c r="R3947" s="28">
        <f>DATE('Raw Data'!$O3947,'Raw Data'!$P3947,'Raw Data'!$Q3947)</f>
        <v>41611</v>
      </c>
      <c r="S3947" s="27" t="str">
        <f>CONCATENATE(MID('Raw Data'!$H3947,FIND("(",'Raw Data'!$H3947)+1,FIND(")",'Raw Data'!$H3947)-FIND("(",'Raw Data'!$H3947)-1),"",'Raw Data'!$M3947)</f>
        <v>Rs.200</v>
      </c>
      <c r="T3947" s="27">
        <f t="shared" si="61"/>
        <v>1</v>
      </c>
      <c r="U3947" s="29">
        <f>'Raw Data'!$M3947*'Raw Data'!$T3947</f>
        <v>200</v>
      </c>
    </row>
    <row r="3948" spans="1:21" x14ac:dyDescent="0.3">
      <c r="A3948" s="20">
        <v>18336494</v>
      </c>
      <c r="B3948" s="27" t="s">
        <v>7840</v>
      </c>
      <c r="C3948" s="27">
        <v>1</v>
      </c>
      <c r="D3948" s="27" t="str">
        <f>VLOOKUP('Raw Data'!$C3948,'country description'!$A$2:$B$16,2,0)</f>
        <v>India</v>
      </c>
      <c r="E3948" s="27" t="s">
        <v>14</v>
      </c>
      <c r="F3948" s="27" t="s">
        <v>7841</v>
      </c>
      <c r="G3948" s="27" t="s">
        <v>467</v>
      </c>
      <c r="H3948" s="27" t="s">
        <v>18</v>
      </c>
      <c r="I3948" s="27" t="s">
        <v>19</v>
      </c>
      <c r="J3948" s="27" t="s">
        <v>19</v>
      </c>
      <c r="K3948" s="27">
        <v>1</v>
      </c>
      <c r="L3948" s="27">
        <v>12</v>
      </c>
      <c r="M3948" s="27">
        <v>200</v>
      </c>
      <c r="N3948" s="27">
        <v>3.5</v>
      </c>
      <c r="O3948" s="27">
        <v>2011</v>
      </c>
      <c r="P3948" s="27">
        <v>12</v>
      </c>
      <c r="Q3948" s="27">
        <v>3</v>
      </c>
      <c r="R3948" s="28">
        <f>DATE('Raw Data'!$O3948,'Raw Data'!$P3948,'Raw Data'!$Q3948)</f>
        <v>40880</v>
      </c>
      <c r="S3948" s="27" t="str">
        <f>CONCATENATE(MID('Raw Data'!$H3948,FIND("(",'Raw Data'!$H3948)+1,FIND(")",'Raw Data'!$H3948)-FIND("(",'Raw Data'!$H3948)-1),"",'Raw Data'!$M3948)</f>
        <v>Rs.200</v>
      </c>
      <c r="T3948" s="27">
        <f t="shared" si="61"/>
        <v>1</v>
      </c>
      <c r="U3948" s="29">
        <f>'Raw Data'!$M3948*'Raw Data'!$T3948</f>
        <v>200</v>
      </c>
    </row>
    <row r="3949" spans="1:21" x14ac:dyDescent="0.3">
      <c r="A3949" s="20">
        <v>304617</v>
      </c>
      <c r="B3949" s="27" t="s">
        <v>7842</v>
      </c>
      <c r="C3949" s="27">
        <v>1</v>
      </c>
      <c r="D3949" s="27" t="str">
        <f>VLOOKUP('Raw Data'!$C3949,'country description'!$A$2:$B$16,2,0)</f>
        <v>India</v>
      </c>
      <c r="E3949" s="27" t="s">
        <v>14</v>
      </c>
      <c r="F3949" s="27" t="s">
        <v>7843</v>
      </c>
      <c r="G3949" s="27" t="s">
        <v>434</v>
      </c>
      <c r="H3949" s="27" t="s">
        <v>18</v>
      </c>
      <c r="I3949" s="27" t="s">
        <v>19</v>
      </c>
      <c r="J3949" s="27" t="s">
        <v>19</v>
      </c>
      <c r="K3949" s="27">
        <v>1</v>
      </c>
      <c r="L3949" s="27">
        <v>115</v>
      </c>
      <c r="M3949" s="27">
        <v>200</v>
      </c>
      <c r="N3949" s="27">
        <v>4</v>
      </c>
      <c r="O3949" s="27">
        <v>2018</v>
      </c>
      <c r="P3949" s="27">
        <v>12</v>
      </c>
      <c r="Q3949" s="27">
        <v>2</v>
      </c>
      <c r="R3949" s="28">
        <f>DATE('Raw Data'!$O3949,'Raw Data'!$P3949,'Raw Data'!$Q3949)</f>
        <v>43436</v>
      </c>
      <c r="S3949" s="27" t="str">
        <f>CONCATENATE(MID('Raw Data'!$H3949,FIND("(",'Raw Data'!$H3949)+1,FIND(")",'Raw Data'!$H3949)-FIND("(",'Raw Data'!$H3949)-1),"",'Raw Data'!$M3949)</f>
        <v>Rs.200</v>
      </c>
      <c r="T3949" s="27">
        <f t="shared" si="61"/>
        <v>1</v>
      </c>
      <c r="U3949" s="29">
        <f>'Raw Data'!$M3949*'Raw Data'!$T3949</f>
        <v>200</v>
      </c>
    </row>
    <row r="3950" spans="1:21" x14ac:dyDescent="0.3">
      <c r="A3950" s="20">
        <v>2874</v>
      </c>
      <c r="B3950" s="27" t="s">
        <v>7844</v>
      </c>
      <c r="C3950" s="27">
        <v>1</v>
      </c>
      <c r="D3950" s="27" t="str">
        <f>VLOOKUP('Raw Data'!$C3950,'country description'!$A$2:$B$16,2,0)</f>
        <v>India</v>
      </c>
      <c r="E3950" s="27" t="s">
        <v>14</v>
      </c>
      <c r="F3950" s="27" t="s">
        <v>7845</v>
      </c>
      <c r="G3950" s="27" t="s">
        <v>704</v>
      </c>
      <c r="H3950" s="27" t="s">
        <v>18</v>
      </c>
      <c r="I3950" s="27" t="s">
        <v>19</v>
      </c>
      <c r="J3950" s="27" t="s">
        <v>19</v>
      </c>
      <c r="K3950" s="27">
        <v>1</v>
      </c>
      <c r="L3950" s="27">
        <v>9</v>
      </c>
      <c r="M3950" s="27">
        <v>200</v>
      </c>
      <c r="N3950" s="27">
        <v>3.1</v>
      </c>
      <c r="O3950" s="27">
        <v>2012</v>
      </c>
      <c r="P3950" s="27">
        <v>12</v>
      </c>
      <c r="Q3950" s="27">
        <v>10</v>
      </c>
      <c r="R3950" s="28">
        <f>DATE('Raw Data'!$O3950,'Raw Data'!$P3950,'Raw Data'!$Q3950)</f>
        <v>41253</v>
      </c>
      <c r="S3950" s="27" t="str">
        <f>CONCATENATE(MID('Raw Data'!$H3950,FIND("(",'Raw Data'!$H3950)+1,FIND(")",'Raw Data'!$H3950)-FIND("(",'Raw Data'!$H3950)-1),"",'Raw Data'!$M3950)</f>
        <v>Rs.200</v>
      </c>
      <c r="T3950" s="27">
        <f t="shared" si="61"/>
        <v>1</v>
      </c>
      <c r="U3950" s="29">
        <f>'Raw Data'!$M3950*'Raw Data'!$T3950</f>
        <v>200</v>
      </c>
    </row>
    <row r="3951" spans="1:21" x14ac:dyDescent="0.3">
      <c r="A3951" s="20">
        <v>18317975</v>
      </c>
      <c r="B3951" s="27" t="s">
        <v>7846</v>
      </c>
      <c r="C3951" s="27">
        <v>1</v>
      </c>
      <c r="D3951" s="27" t="str">
        <f>VLOOKUP('Raw Data'!$C3951,'country description'!$A$2:$B$16,2,0)</f>
        <v>India</v>
      </c>
      <c r="E3951" s="27" t="s">
        <v>14</v>
      </c>
      <c r="F3951" s="27" t="s">
        <v>7847</v>
      </c>
      <c r="G3951" s="27" t="s">
        <v>1487</v>
      </c>
      <c r="H3951" s="27" t="s">
        <v>18</v>
      </c>
      <c r="I3951" s="27" t="s">
        <v>19</v>
      </c>
      <c r="J3951" s="27" t="s">
        <v>19</v>
      </c>
      <c r="K3951" s="27">
        <v>1</v>
      </c>
      <c r="L3951" s="27">
        <v>7</v>
      </c>
      <c r="M3951" s="27">
        <v>200</v>
      </c>
      <c r="N3951" s="27">
        <v>3.3</v>
      </c>
      <c r="O3951" s="27">
        <v>2012</v>
      </c>
      <c r="P3951" s="27">
        <v>12</v>
      </c>
      <c r="Q3951" s="27">
        <v>8</v>
      </c>
      <c r="R3951" s="28">
        <f>DATE('Raw Data'!$O3951,'Raw Data'!$P3951,'Raw Data'!$Q3951)</f>
        <v>41251</v>
      </c>
      <c r="S3951" s="27" t="str">
        <f>CONCATENATE(MID('Raw Data'!$H3951,FIND("(",'Raw Data'!$H3951)+1,FIND(")",'Raw Data'!$H3951)-FIND("(",'Raw Data'!$H3951)-1),"",'Raw Data'!$M3951)</f>
        <v>Rs.200</v>
      </c>
      <c r="T3951" s="27">
        <f t="shared" si="61"/>
        <v>1</v>
      </c>
      <c r="U3951" s="29">
        <f>'Raw Data'!$M3951*'Raw Data'!$T3951</f>
        <v>200</v>
      </c>
    </row>
    <row r="3952" spans="1:21" x14ac:dyDescent="0.3">
      <c r="A3952" s="20">
        <v>18238307</v>
      </c>
      <c r="B3952" s="27" t="s">
        <v>7848</v>
      </c>
      <c r="C3952" s="27">
        <v>1</v>
      </c>
      <c r="D3952" s="27" t="str">
        <f>VLOOKUP('Raw Data'!$C3952,'country description'!$A$2:$B$16,2,0)</f>
        <v>India</v>
      </c>
      <c r="E3952" s="27" t="s">
        <v>14</v>
      </c>
      <c r="F3952" s="27" t="s">
        <v>7849</v>
      </c>
      <c r="G3952" s="27" t="s">
        <v>898</v>
      </c>
      <c r="H3952" s="27" t="s">
        <v>18</v>
      </c>
      <c r="I3952" s="27" t="s">
        <v>19</v>
      </c>
      <c r="J3952" s="27" t="s">
        <v>24</v>
      </c>
      <c r="K3952" s="27">
        <v>1</v>
      </c>
      <c r="L3952" s="27">
        <v>45</v>
      </c>
      <c r="M3952" s="27">
        <v>200</v>
      </c>
      <c r="N3952" s="27">
        <v>3.4</v>
      </c>
      <c r="O3952" s="27">
        <v>2013</v>
      </c>
      <c r="P3952" s="27">
        <v>12</v>
      </c>
      <c r="Q3952" s="27">
        <v>5</v>
      </c>
      <c r="R3952" s="28">
        <f>DATE('Raw Data'!$O3952,'Raw Data'!$P3952,'Raw Data'!$Q3952)</f>
        <v>41613</v>
      </c>
      <c r="S3952" s="27" t="str">
        <f>CONCATENATE(MID('Raw Data'!$H3952,FIND("(",'Raw Data'!$H3952)+1,FIND(")",'Raw Data'!$H3952)-FIND("(",'Raw Data'!$H3952)-1),"",'Raw Data'!$M3952)</f>
        <v>Rs.200</v>
      </c>
      <c r="T3952" s="27">
        <f t="shared" si="61"/>
        <v>1</v>
      </c>
      <c r="U3952" s="29">
        <f>'Raw Data'!$M3952*'Raw Data'!$T3952</f>
        <v>200</v>
      </c>
    </row>
    <row r="3953" spans="1:21" x14ac:dyDescent="0.3">
      <c r="A3953" s="20">
        <v>7717</v>
      </c>
      <c r="B3953" s="27" t="s">
        <v>7850</v>
      </c>
      <c r="C3953" s="27">
        <v>1</v>
      </c>
      <c r="D3953" s="27" t="str">
        <f>VLOOKUP('Raw Data'!$C3953,'country description'!$A$2:$B$16,2,0)</f>
        <v>India</v>
      </c>
      <c r="E3953" s="27" t="s">
        <v>14</v>
      </c>
      <c r="F3953" s="27" t="s">
        <v>7851</v>
      </c>
      <c r="G3953" s="27" t="s">
        <v>404</v>
      </c>
      <c r="H3953" s="27" t="s">
        <v>18</v>
      </c>
      <c r="I3953" s="27" t="s">
        <v>19</v>
      </c>
      <c r="J3953" s="27" t="s">
        <v>19</v>
      </c>
      <c r="K3953" s="27">
        <v>1</v>
      </c>
      <c r="L3953" s="27">
        <v>14</v>
      </c>
      <c r="M3953" s="27">
        <v>200</v>
      </c>
      <c r="N3953" s="27">
        <v>2.7</v>
      </c>
      <c r="O3953" s="27">
        <v>2010</v>
      </c>
      <c r="P3953" s="27">
        <v>12</v>
      </c>
      <c r="Q3953" s="27">
        <v>27</v>
      </c>
      <c r="R3953" s="28">
        <f>DATE('Raw Data'!$O3953,'Raw Data'!$P3953,'Raw Data'!$Q3953)</f>
        <v>40539</v>
      </c>
      <c r="S3953" s="27" t="str">
        <f>CONCATENATE(MID('Raw Data'!$H3953,FIND("(",'Raw Data'!$H3953)+1,FIND(")",'Raw Data'!$H3953)-FIND("(",'Raw Data'!$H3953)-1),"",'Raw Data'!$M3953)</f>
        <v>Rs.200</v>
      </c>
      <c r="T3953" s="27">
        <f t="shared" si="61"/>
        <v>1</v>
      </c>
      <c r="U3953" s="29">
        <f>'Raw Data'!$M3953*'Raw Data'!$T3953</f>
        <v>200</v>
      </c>
    </row>
    <row r="3954" spans="1:21" x14ac:dyDescent="0.3">
      <c r="A3954" s="20">
        <v>311879</v>
      </c>
      <c r="B3954" s="27" t="s">
        <v>7852</v>
      </c>
      <c r="C3954" s="27">
        <v>1</v>
      </c>
      <c r="D3954" s="27" t="str">
        <f>VLOOKUP('Raw Data'!$C3954,'country description'!$A$2:$B$16,2,0)</f>
        <v>India</v>
      </c>
      <c r="E3954" s="27" t="s">
        <v>14</v>
      </c>
      <c r="F3954" s="27" t="s">
        <v>7853</v>
      </c>
      <c r="G3954" s="27" t="s">
        <v>393</v>
      </c>
      <c r="H3954" s="27" t="s">
        <v>18</v>
      </c>
      <c r="I3954" s="27" t="s">
        <v>19</v>
      </c>
      <c r="J3954" s="27" t="s">
        <v>19</v>
      </c>
      <c r="K3954" s="27">
        <v>1</v>
      </c>
      <c r="L3954" s="27">
        <v>12</v>
      </c>
      <c r="M3954" s="27">
        <v>200</v>
      </c>
      <c r="N3954" s="27">
        <v>3.2</v>
      </c>
      <c r="O3954" s="27">
        <v>2015</v>
      </c>
      <c r="P3954" s="27">
        <v>12</v>
      </c>
      <c r="Q3954" s="27">
        <v>25</v>
      </c>
      <c r="R3954" s="28">
        <f>DATE('Raw Data'!$O3954,'Raw Data'!$P3954,'Raw Data'!$Q3954)</f>
        <v>42363</v>
      </c>
      <c r="S3954" s="27" t="str">
        <f>CONCATENATE(MID('Raw Data'!$H3954,FIND("(",'Raw Data'!$H3954)+1,FIND(")",'Raw Data'!$H3954)-FIND("(",'Raw Data'!$H3954)-1),"",'Raw Data'!$M3954)</f>
        <v>Rs.200</v>
      </c>
      <c r="T3954" s="27">
        <f t="shared" si="61"/>
        <v>1</v>
      </c>
      <c r="U3954" s="29">
        <f>'Raw Data'!$M3954*'Raw Data'!$T3954</f>
        <v>200</v>
      </c>
    </row>
    <row r="3955" spans="1:21" x14ac:dyDescent="0.3">
      <c r="A3955" s="20">
        <v>18361223</v>
      </c>
      <c r="B3955" s="27" t="s">
        <v>7854</v>
      </c>
      <c r="C3955" s="27">
        <v>1</v>
      </c>
      <c r="D3955" s="27" t="str">
        <f>VLOOKUP('Raw Data'!$C3955,'country description'!$A$2:$B$16,2,0)</f>
        <v>India</v>
      </c>
      <c r="E3955" s="27" t="s">
        <v>14</v>
      </c>
      <c r="F3955" s="27" t="s">
        <v>7855</v>
      </c>
      <c r="G3955" s="27" t="s">
        <v>404</v>
      </c>
      <c r="H3955" s="27" t="s">
        <v>18</v>
      </c>
      <c r="I3955" s="27" t="s">
        <v>19</v>
      </c>
      <c r="J3955" s="27" t="s">
        <v>19</v>
      </c>
      <c r="K3955" s="27">
        <v>1</v>
      </c>
      <c r="L3955" s="27">
        <v>2</v>
      </c>
      <c r="M3955" s="27">
        <v>200</v>
      </c>
      <c r="N3955" s="27">
        <v>1</v>
      </c>
      <c r="O3955" s="27">
        <v>2016</v>
      </c>
      <c r="P3955" s="27">
        <v>12</v>
      </c>
      <c r="Q3955" s="27">
        <v>22</v>
      </c>
      <c r="R3955" s="28">
        <f>DATE('Raw Data'!$O3955,'Raw Data'!$P3955,'Raw Data'!$Q3955)</f>
        <v>42726</v>
      </c>
      <c r="S3955" s="27" t="str">
        <f>CONCATENATE(MID('Raw Data'!$H3955,FIND("(",'Raw Data'!$H3955)+1,FIND(")",'Raw Data'!$H3955)-FIND("(",'Raw Data'!$H3955)-1),"",'Raw Data'!$M3955)</f>
        <v>Rs.200</v>
      </c>
      <c r="T3955" s="27">
        <f t="shared" si="61"/>
        <v>1</v>
      </c>
      <c r="U3955" s="29">
        <f>'Raw Data'!$M3955*'Raw Data'!$T3955</f>
        <v>200</v>
      </c>
    </row>
    <row r="3956" spans="1:21" x14ac:dyDescent="0.3">
      <c r="A3956" s="20">
        <v>18255603</v>
      </c>
      <c r="B3956" s="27" t="s">
        <v>7856</v>
      </c>
      <c r="C3956" s="27">
        <v>1</v>
      </c>
      <c r="D3956" s="27" t="str">
        <f>VLOOKUP('Raw Data'!$C3956,'country description'!$A$2:$B$16,2,0)</f>
        <v>India</v>
      </c>
      <c r="E3956" s="27" t="s">
        <v>14</v>
      </c>
      <c r="F3956" s="27" t="s">
        <v>7857</v>
      </c>
      <c r="G3956" s="27" t="s">
        <v>727</v>
      </c>
      <c r="H3956" s="27" t="s">
        <v>18</v>
      </c>
      <c r="I3956" s="27" t="s">
        <v>19</v>
      </c>
      <c r="J3956" s="27" t="s">
        <v>19</v>
      </c>
      <c r="K3956" s="27">
        <v>1</v>
      </c>
      <c r="L3956" s="27">
        <v>14</v>
      </c>
      <c r="M3956" s="27">
        <v>200</v>
      </c>
      <c r="N3956" s="27">
        <v>3.3</v>
      </c>
      <c r="O3956" s="27">
        <v>2012</v>
      </c>
      <c r="P3956" s="27">
        <v>12</v>
      </c>
      <c r="Q3956" s="27">
        <v>20</v>
      </c>
      <c r="R3956" s="28">
        <f>DATE('Raw Data'!$O3956,'Raw Data'!$P3956,'Raw Data'!$Q3956)</f>
        <v>41263</v>
      </c>
      <c r="S3956" s="27" t="str">
        <f>CONCATENATE(MID('Raw Data'!$H3956,FIND("(",'Raw Data'!$H3956)+1,FIND(")",'Raw Data'!$H3956)-FIND("(",'Raw Data'!$H3956)-1),"",'Raw Data'!$M3956)</f>
        <v>Rs.200</v>
      </c>
      <c r="T3956" s="27">
        <f t="shared" si="61"/>
        <v>1</v>
      </c>
      <c r="U3956" s="29">
        <f>'Raw Data'!$M3956*'Raw Data'!$T3956</f>
        <v>200</v>
      </c>
    </row>
    <row r="3957" spans="1:21" x14ac:dyDescent="0.3">
      <c r="A3957" s="20">
        <v>300416</v>
      </c>
      <c r="B3957" s="27" t="s">
        <v>7858</v>
      </c>
      <c r="C3957" s="27">
        <v>1</v>
      </c>
      <c r="D3957" s="27" t="str">
        <f>VLOOKUP('Raw Data'!$C3957,'country description'!$A$2:$B$16,2,0)</f>
        <v>India</v>
      </c>
      <c r="E3957" s="27" t="s">
        <v>14</v>
      </c>
      <c r="F3957" s="27" t="s">
        <v>7859</v>
      </c>
      <c r="G3957" s="27" t="s">
        <v>644</v>
      </c>
      <c r="H3957" s="27" t="s">
        <v>18</v>
      </c>
      <c r="I3957" s="27" t="s">
        <v>19</v>
      </c>
      <c r="J3957" s="27" t="s">
        <v>19</v>
      </c>
      <c r="K3957" s="27">
        <v>1</v>
      </c>
      <c r="L3957" s="27">
        <v>220</v>
      </c>
      <c r="M3957" s="27">
        <v>200</v>
      </c>
      <c r="N3957" s="27">
        <v>4</v>
      </c>
      <c r="O3957" s="27">
        <v>2010</v>
      </c>
      <c r="P3957" s="27">
        <v>12</v>
      </c>
      <c r="Q3957" s="27">
        <v>13</v>
      </c>
      <c r="R3957" s="28">
        <f>DATE('Raw Data'!$O3957,'Raw Data'!$P3957,'Raw Data'!$Q3957)</f>
        <v>40525</v>
      </c>
      <c r="S3957" s="27" t="str">
        <f>CONCATENATE(MID('Raw Data'!$H3957,FIND("(",'Raw Data'!$H3957)+1,FIND(")",'Raw Data'!$H3957)-FIND("(",'Raw Data'!$H3957)-1),"",'Raw Data'!$M3957)</f>
        <v>Rs.200</v>
      </c>
      <c r="T3957" s="27">
        <f t="shared" si="61"/>
        <v>1</v>
      </c>
      <c r="U3957" s="29">
        <f>'Raw Data'!$M3957*'Raw Data'!$T3957</f>
        <v>200</v>
      </c>
    </row>
    <row r="3958" spans="1:21" x14ac:dyDescent="0.3">
      <c r="A3958" s="20">
        <v>300221</v>
      </c>
      <c r="B3958" s="27" t="s">
        <v>7860</v>
      </c>
      <c r="C3958" s="27">
        <v>1</v>
      </c>
      <c r="D3958" s="27" t="str">
        <f>VLOOKUP('Raw Data'!$C3958,'country description'!$A$2:$B$16,2,0)</f>
        <v>India</v>
      </c>
      <c r="E3958" s="27" t="s">
        <v>14</v>
      </c>
      <c r="F3958" s="27" t="s">
        <v>7861</v>
      </c>
      <c r="G3958" s="27" t="s">
        <v>424</v>
      </c>
      <c r="H3958" s="27" t="s">
        <v>18</v>
      </c>
      <c r="I3958" s="27" t="s">
        <v>19</v>
      </c>
      <c r="J3958" s="27" t="s">
        <v>19</v>
      </c>
      <c r="K3958" s="27">
        <v>1</v>
      </c>
      <c r="L3958" s="27">
        <v>20</v>
      </c>
      <c r="M3958" s="27">
        <v>200</v>
      </c>
      <c r="N3958" s="27">
        <v>3.3</v>
      </c>
      <c r="O3958" s="27">
        <v>2016</v>
      </c>
      <c r="P3958" s="27">
        <v>12</v>
      </c>
      <c r="Q3958" s="27">
        <v>7</v>
      </c>
      <c r="R3958" s="28">
        <f>DATE('Raw Data'!$O3958,'Raw Data'!$P3958,'Raw Data'!$Q3958)</f>
        <v>42711</v>
      </c>
      <c r="S3958" s="27" t="str">
        <f>CONCATENATE(MID('Raw Data'!$H3958,FIND("(",'Raw Data'!$H3958)+1,FIND(")",'Raw Data'!$H3958)-FIND("(",'Raw Data'!$H3958)-1),"",'Raw Data'!$M3958)</f>
        <v>Rs.200</v>
      </c>
      <c r="T3958" s="27">
        <f t="shared" si="61"/>
        <v>1</v>
      </c>
      <c r="U3958" s="29">
        <f>'Raw Data'!$M3958*'Raw Data'!$T3958</f>
        <v>200</v>
      </c>
    </row>
    <row r="3959" spans="1:21" x14ac:dyDescent="0.3">
      <c r="A3959" s="20">
        <v>305626</v>
      </c>
      <c r="B3959" s="27" t="s">
        <v>7862</v>
      </c>
      <c r="C3959" s="27">
        <v>1</v>
      </c>
      <c r="D3959" s="27" t="str">
        <f>VLOOKUP('Raw Data'!$C3959,'country description'!$A$2:$B$16,2,0)</f>
        <v>India</v>
      </c>
      <c r="E3959" s="27" t="s">
        <v>14</v>
      </c>
      <c r="F3959" s="27" t="s">
        <v>7863</v>
      </c>
      <c r="G3959" s="27" t="s">
        <v>580</v>
      </c>
      <c r="H3959" s="27" t="s">
        <v>18</v>
      </c>
      <c r="I3959" s="27" t="s">
        <v>19</v>
      </c>
      <c r="J3959" s="27" t="s">
        <v>19</v>
      </c>
      <c r="K3959" s="27">
        <v>1</v>
      </c>
      <c r="L3959" s="27">
        <v>2</v>
      </c>
      <c r="M3959" s="27">
        <v>200</v>
      </c>
      <c r="N3959" s="27">
        <v>1</v>
      </c>
      <c r="O3959" s="27">
        <v>2013</v>
      </c>
      <c r="P3959" s="27">
        <v>12</v>
      </c>
      <c r="Q3959" s="27">
        <v>27</v>
      </c>
      <c r="R3959" s="28">
        <f>DATE('Raw Data'!$O3959,'Raw Data'!$P3959,'Raw Data'!$Q3959)</f>
        <v>41635</v>
      </c>
      <c r="S3959" s="27" t="str">
        <f>CONCATENATE(MID('Raw Data'!$H3959,FIND("(",'Raw Data'!$H3959)+1,FIND(")",'Raw Data'!$H3959)-FIND("(",'Raw Data'!$H3959)-1),"",'Raw Data'!$M3959)</f>
        <v>Rs.200</v>
      </c>
      <c r="T3959" s="27">
        <f t="shared" si="61"/>
        <v>1</v>
      </c>
      <c r="U3959" s="29">
        <f>'Raw Data'!$M3959*'Raw Data'!$T3959</f>
        <v>200</v>
      </c>
    </row>
    <row r="3960" spans="1:21" x14ac:dyDescent="0.3">
      <c r="A3960" s="20">
        <v>18423870</v>
      </c>
      <c r="B3960" s="27" t="s">
        <v>7864</v>
      </c>
      <c r="C3960" s="27">
        <v>1</v>
      </c>
      <c r="D3960" s="27" t="str">
        <f>VLOOKUP('Raw Data'!$C3960,'country description'!$A$2:$B$16,2,0)</f>
        <v>India</v>
      </c>
      <c r="E3960" s="27" t="s">
        <v>14</v>
      </c>
      <c r="F3960" s="27" t="s">
        <v>7865</v>
      </c>
      <c r="G3960" s="27" t="s">
        <v>7006</v>
      </c>
      <c r="H3960" s="27" t="s">
        <v>18</v>
      </c>
      <c r="I3960" s="27" t="s">
        <v>19</v>
      </c>
      <c r="J3960" s="27" t="s">
        <v>19</v>
      </c>
      <c r="K3960" s="27">
        <v>1</v>
      </c>
      <c r="L3960" s="27">
        <v>1</v>
      </c>
      <c r="M3960" s="27">
        <v>200</v>
      </c>
      <c r="N3960" s="27">
        <v>1</v>
      </c>
      <c r="O3960" s="27">
        <v>2013</v>
      </c>
      <c r="P3960" s="27">
        <v>12</v>
      </c>
      <c r="Q3960" s="27">
        <v>27</v>
      </c>
      <c r="R3960" s="28">
        <f>DATE('Raw Data'!$O3960,'Raw Data'!$P3960,'Raw Data'!$Q3960)</f>
        <v>41635</v>
      </c>
      <c r="S3960" s="27" t="str">
        <f>CONCATENATE(MID('Raw Data'!$H3960,FIND("(",'Raw Data'!$H3960)+1,FIND(")",'Raw Data'!$H3960)-FIND("(",'Raw Data'!$H3960)-1),"",'Raw Data'!$M3960)</f>
        <v>Rs.200</v>
      </c>
      <c r="T3960" s="27">
        <f t="shared" si="61"/>
        <v>1</v>
      </c>
      <c r="U3960" s="29">
        <f>'Raw Data'!$M3960*'Raw Data'!$T3960</f>
        <v>200</v>
      </c>
    </row>
    <row r="3961" spans="1:21" x14ac:dyDescent="0.3">
      <c r="A3961" s="20">
        <v>18350234</v>
      </c>
      <c r="B3961" s="27" t="s">
        <v>7866</v>
      </c>
      <c r="C3961" s="27">
        <v>1</v>
      </c>
      <c r="D3961" s="27" t="str">
        <f>VLOOKUP('Raw Data'!$C3961,'country description'!$A$2:$B$16,2,0)</f>
        <v>India</v>
      </c>
      <c r="E3961" s="27" t="s">
        <v>14</v>
      </c>
      <c r="F3961" s="27" t="s">
        <v>4369</v>
      </c>
      <c r="G3961" s="27" t="s">
        <v>595</v>
      </c>
      <c r="H3961" s="27" t="s">
        <v>18</v>
      </c>
      <c r="I3961" s="27" t="s">
        <v>19</v>
      </c>
      <c r="J3961" s="27" t="s">
        <v>19</v>
      </c>
      <c r="K3961" s="27">
        <v>1</v>
      </c>
      <c r="L3961" s="27">
        <v>23</v>
      </c>
      <c r="M3961" s="27">
        <v>200</v>
      </c>
      <c r="N3961" s="27">
        <v>3.5</v>
      </c>
      <c r="O3961" s="27">
        <v>2015</v>
      </c>
      <c r="P3961" s="27">
        <v>12</v>
      </c>
      <c r="Q3961" s="27">
        <v>18</v>
      </c>
      <c r="R3961" s="28">
        <f>DATE('Raw Data'!$O3961,'Raw Data'!$P3961,'Raw Data'!$Q3961)</f>
        <v>42356</v>
      </c>
      <c r="S3961" s="27" t="str">
        <f>CONCATENATE(MID('Raw Data'!$H3961,FIND("(",'Raw Data'!$H3961)+1,FIND(")",'Raw Data'!$H3961)-FIND("(",'Raw Data'!$H3961)-1),"",'Raw Data'!$M3961)</f>
        <v>Rs.200</v>
      </c>
      <c r="T3961" s="27">
        <f t="shared" si="61"/>
        <v>1</v>
      </c>
      <c r="U3961" s="29">
        <f>'Raw Data'!$M3961*'Raw Data'!$T3961</f>
        <v>200</v>
      </c>
    </row>
    <row r="3962" spans="1:21" x14ac:dyDescent="0.3">
      <c r="A3962" s="20">
        <v>306751</v>
      </c>
      <c r="B3962" s="27" t="s">
        <v>7867</v>
      </c>
      <c r="C3962" s="27">
        <v>1</v>
      </c>
      <c r="D3962" s="27" t="str">
        <f>VLOOKUP('Raw Data'!$C3962,'country description'!$A$2:$B$16,2,0)</f>
        <v>India</v>
      </c>
      <c r="E3962" s="27" t="s">
        <v>14</v>
      </c>
      <c r="F3962" s="27" t="s">
        <v>7868</v>
      </c>
      <c r="G3962" s="27" t="s">
        <v>7869</v>
      </c>
      <c r="H3962" s="27" t="s">
        <v>18</v>
      </c>
      <c r="I3962" s="27" t="s">
        <v>19</v>
      </c>
      <c r="J3962" s="27" t="s">
        <v>19</v>
      </c>
      <c r="K3962" s="27">
        <v>1</v>
      </c>
      <c r="L3962" s="27">
        <v>12</v>
      </c>
      <c r="M3962" s="27">
        <v>200</v>
      </c>
      <c r="N3962" s="27">
        <v>3.1</v>
      </c>
      <c r="O3962" s="27">
        <v>2010</v>
      </c>
      <c r="P3962" s="27">
        <v>12</v>
      </c>
      <c r="Q3962" s="27">
        <v>26</v>
      </c>
      <c r="R3962" s="28">
        <f>DATE('Raw Data'!$O3962,'Raw Data'!$P3962,'Raw Data'!$Q3962)</f>
        <v>40538</v>
      </c>
      <c r="S3962" s="27" t="str">
        <f>CONCATENATE(MID('Raw Data'!$H3962,FIND("(",'Raw Data'!$H3962)+1,FIND(")",'Raw Data'!$H3962)-FIND("(",'Raw Data'!$H3962)-1),"",'Raw Data'!$M3962)</f>
        <v>Rs.200</v>
      </c>
      <c r="T3962" s="27">
        <f t="shared" si="61"/>
        <v>1</v>
      </c>
      <c r="U3962" s="29">
        <f>'Raw Data'!$M3962*'Raw Data'!$T3962</f>
        <v>200</v>
      </c>
    </row>
    <row r="3963" spans="1:21" x14ac:dyDescent="0.3">
      <c r="A3963" s="20">
        <v>18366006</v>
      </c>
      <c r="B3963" s="27" t="s">
        <v>7870</v>
      </c>
      <c r="C3963" s="27">
        <v>1</v>
      </c>
      <c r="D3963" s="27" t="str">
        <f>VLOOKUP('Raw Data'!$C3963,'country description'!$A$2:$B$16,2,0)</f>
        <v>India</v>
      </c>
      <c r="E3963" s="27" t="s">
        <v>14</v>
      </c>
      <c r="F3963" s="27" t="s">
        <v>7871</v>
      </c>
      <c r="G3963" s="27" t="s">
        <v>587</v>
      </c>
      <c r="H3963" s="27" t="s">
        <v>18</v>
      </c>
      <c r="I3963" s="27" t="s">
        <v>19</v>
      </c>
      <c r="J3963" s="27" t="s">
        <v>24</v>
      </c>
      <c r="K3963" s="27">
        <v>1</v>
      </c>
      <c r="L3963" s="27">
        <v>2</v>
      </c>
      <c r="M3963" s="27">
        <v>200</v>
      </c>
      <c r="N3963" s="27">
        <v>1</v>
      </c>
      <c r="O3963" s="27">
        <v>2011</v>
      </c>
      <c r="P3963" s="27">
        <v>12</v>
      </c>
      <c r="Q3963" s="27">
        <v>20</v>
      </c>
      <c r="R3963" s="28">
        <f>DATE('Raw Data'!$O3963,'Raw Data'!$P3963,'Raw Data'!$Q3963)</f>
        <v>40897</v>
      </c>
      <c r="S3963" s="27" t="str">
        <f>CONCATENATE(MID('Raw Data'!$H3963,FIND("(",'Raw Data'!$H3963)+1,FIND(")",'Raw Data'!$H3963)-FIND("(",'Raw Data'!$H3963)-1),"",'Raw Data'!$M3963)</f>
        <v>Rs.200</v>
      </c>
      <c r="T3963" s="27">
        <f t="shared" si="61"/>
        <v>1</v>
      </c>
      <c r="U3963" s="29">
        <f>'Raw Data'!$M3963*'Raw Data'!$T3963</f>
        <v>200</v>
      </c>
    </row>
    <row r="3964" spans="1:21" x14ac:dyDescent="0.3">
      <c r="A3964" s="20">
        <v>18449824</v>
      </c>
      <c r="B3964" s="27" t="s">
        <v>7872</v>
      </c>
      <c r="C3964" s="27">
        <v>1</v>
      </c>
      <c r="D3964" s="27" t="str">
        <f>VLOOKUP('Raw Data'!$C3964,'country description'!$A$2:$B$16,2,0)</f>
        <v>India</v>
      </c>
      <c r="E3964" s="27" t="s">
        <v>14</v>
      </c>
      <c r="F3964" s="27" t="s">
        <v>7873</v>
      </c>
      <c r="G3964" s="27" t="s">
        <v>5264</v>
      </c>
      <c r="H3964" s="27" t="s">
        <v>18</v>
      </c>
      <c r="I3964" s="27" t="s">
        <v>19</v>
      </c>
      <c r="J3964" s="27" t="s">
        <v>24</v>
      </c>
      <c r="K3964" s="27">
        <v>1</v>
      </c>
      <c r="L3964" s="27">
        <v>4</v>
      </c>
      <c r="M3964" s="27">
        <v>200</v>
      </c>
      <c r="N3964" s="27">
        <v>2.8</v>
      </c>
      <c r="O3964" s="27">
        <v>2011</v>
      </c>
      <c r="P3964" s="27">
        <v>12</v>
      </c>
      <c r="Q3964" s="27">
        <v>2</v>
      </c>
      <c r="R3964" s="28">
        <f>DATE('Raw Data'!$O3964,'Raw Data'!$P3964,'Raw Data'!$Q3964)</f>
        <v>40879</v>
      </c>
      <c r="S3964" s="27" t="str">
        <f>CONCATENATE(MID('Raw Data'!$H3964,FIND("(",'Raw Data'!$H3964)+1,FIND(")",'Raw Data'!$H3964)-FIND("(",'Raw Data'!$H3964)-1),"",'Raw Data'!$M3964)</f>
        <v>Rs.200</v>
      </c>
      <c r="T3964" s="27">
        <f t="shared" si="61"/>
        <v>1</v>
      </c>
      <c r="U3964" s="29">
        <f>'Raw Data'!$M3964*'Raw Data'!$T3964</f>
        <v>200</v>
      </c>
    </row>
    <row r="3965" spans="1:21" x14ac:dyDescent="0.3">
      <c r="A3965" s="20">
        <v>306180</v>
      </c>
      <c r="B3965" s="27" t="s">
        <v>7874</v>
      </c>
      <c r="C3965" s="27">
        <v>1</v>
      </c>
      <c r="D3965" s="27" t="str">
        <f>VLOOKUP('Raw Data'!$C3965,'country description'!$A$2:$B$16,2,0)</f>
        <v>India</v>
      </c>
      <c r="E3965" s="27" t="s">
        <v>14</v>
      </c>
      <c r="F3965" s="27" t="s">
        <v>7875</v>
      </c>
      <c r="G3965" s="27" t="s">
        <v>393</v>
      </c>
      <c r="H3965" s="27" t="s">
        <v>18</v>
      </c>
      <c r="I3965" s="27" t="s">
        <v>19</v>
      </c>
      <c r="J3965" s="27" t="s">
        <v>24</v>
      </c>
      <c r="K3965" s="27">
        <v>1</v>
      </c>
      <c r="L3965" s="27">
        <v>3</v>
      </c>
      <c r="M3965" s="27">
        <v>200</v>
      </c>
      <c r="N3965" s="27">
        <v>1</v>
      </c>
      <c r="O3965" s="27">
        <v>2010</v>
      </c>
      <c r="P3965" s="27">
        <v>12</v>
      </c>
      <c r="Q3965" s="27">
        <v>17</v>
      </c>
      <c r="R3965" s="28">
        <f>DATE('Raw Data'!$O3965,'Raw Data'!$P3965,'Raw Data'!$Q3965)</f>
        <v>40529</v>
      </c>
      <c r="S3965" s="27" t="str">
        <f>CONCATENATE(MID('Raw Data'!$H3965,FIND("(",'Raw Data'!$H3965)+1,FIND(")",'Raw Data'!$H3965)-FIND("(",'Raw Data'!$H3965)-1),"",'Raw Data'!$M3965)</f>
        <v>Rs.200</v>
      </c>
      <c r="T3965" s="27">
        <f t="shared" si="61"/>
        <v>1</v>
      </c>
      <c r="U3965" s="29">
        <f>'Raw Data'!$M3965*'Raw Data'!$T3965</f>
        <v>200</v>
      </c>
    </row>
    <row r="3966" spans="1:21" x14ac:dyDescent="0.3">
      <c r="A3966" s="20">
        <v>18157386</v>
      </c>
      <c r="B3966" s="27" t="s">
        <v>7876</v>
      </c>
      <c r="C3966" s="27">
        <v>1</v>
      </c>
      <c r="D3966" s="27" t="str">
        <f>VLOOKUP('Raw Data'!$C3966,'country description'!$A$2:$B$16,2,0)</f>
        <v>India</v>
      </c>
      <c r="E3966" s="27" t="s">
        <v>14</v>
      </c>
      <c r="F3966" s="27" t="s">
        <v>7877</v>
      </c>
      <c r="G3966" s="27" t="s">
        <v>424</v>
      </c>
      <c r="H3966" s="27" t="s">
        <v>18</v>
      </c>
      <c r="I3966" s="27" t="s">
        <v>19</v>
      </c>
      <c r="J3966" s="27" t="s">
        <v>24</v>
      </c>
      <c r="K3966" s="27">
        <v>1</v>
      </c>
      <c r="L3966" s="27">
        <v>163</v>
      </c>
      <c r="M3966" s="27">
        <v>200</v>
      </c>
      <c r="N3966" s="27">
        <v>4.4000000000000004</v>
      </c>
      <c r="O3966" s="27">
        <v>2014</v>
      </c>
      <c r="P3966" s="27">
        <v>12</v>
      </c>
      <c r="Q3966" s="27">
        <v>28</v>
      </c>
      <c r="R3966" s="28">
        <f>DATE('Raw Data'!$O3966,'Raw Data'!$P3966,'Raw Data'!$Q3966)</f>
        <v>42001</v>
      </c>
      <c r="S3966" s="27" t="str">
        <f>CONCATENATE(MID('Raw Data'!$H3966,FIND("(",'Raw Data'!$H3966)+1,FIND(")",'Raw Data'!$H3966)-FIND("(",'Raw Data'!$H3966)-1),"",'Raw Data'!$M3966)</f>
        <v>Rs.200</v>
      </c>
      <c r="T3966" s="27">
        <f t="shared" si="61"/>
        <v>1</v>
      </c>
      <c r="U3966" s="29">
        <f>'Raw Data'!$M3966*'Raw Data'!$T3966</f>
        <v>200</v>
      </c>
    </row>
    <row r="3967" spans="1:21" x14ac:dyDescent="0.3">
      <c r="A3967" s="20">
        <v>300459</v>
      </c>
      <c r="B3967" s="27" t="s">
        <v>7878</v>
      </c>
      <c r="C3967" s="27">
        <v>1</v>
      </c>
      <c r="D3967" s="27" t="str">
        <f>VLOOKUP('Raw Data'!$C3967,'country description'!$A$2:$B$16,2,0)</f>
        <v>India</v>
      </c>
      <c r="E3967" s="27" t="s">
        <v>14</v>
      </c>
      <c r="F3967" s="27" t="s">
        <v>7879</v>
      </c>
      <c r="G3967" s="27" t="s">
        <v>464</v>
      </c>
      <c r="H3967" s="27" t="s">
        <v>18</v>
      </c>
      <c r="I3967" s="27" t="s">
        <v>19</v>
      </c>
      <c r="J3967" s="27" t="s">
        <v>19</v>
      </c>
      <c r="K3967" s="27">
        <v>1</v>
      </c>
      <c r="L3967" s="27">
        <v>11</v>
      </c>
      <c r="M3967" s="27">
        <v>200</v>
      </c>
      <c r="N3967" s="27">
        <v>2.7</v>
      </c>
      <c r="O3967" s="27">
        <v>2012</v>
      </c>
      <c r="P3967" s="27">
        <v>12</v>
      </c>
      <c r="Q3967" s="27">
        <v>17</v>
      </c>
      <c r="R3967" s="28">
        <f>DATE('Raw Data'!$O3967,'Raw Data'!$P3967,'Raw Data'!$Q3967)</f>
        <v>41260</v>
      </c>
      <c r="S3967" s="27" t="str">
        <f>CONCATENATE(MID('Raw Data'!$H3967,FIND("(",'Raw Data'!$H3967)+1,FIND(")",'Raw Data'!$H3967)-FIND("(",'Raw Data'!$H3967)-1),"",'Raw Data'!$M3967)</f>
        <v>Rs.200</v>
      </c>
      <c r="T3967" s="27">
        <f t="shared" si="61"/>
        <v>1</v>
      </c>
      <c r="U3967" s="29">
        <f>'Raw Data'!$M3967*'Raw Data'!$T3967</f>
        <v>200</v>
      </c>
    </row>
    <row r="3968" spans="1:21" x14ac:dyDescent="0.3">
      <c r="A3968" s="20">
        <v>18354968</v>
      </c>
      <c r="B3968" s="27" t="s">
        <v>7880</v>
      </c>
      <c r="C3968" s="27">
        <v>1</v>
      </c>
      <c r="D3968" s="27" t="str">
        <f>VLOOKUP('Raw Data'!$C3968,'country description'!$A$2:$B$16,2,0)</f>
        <v>India</v>
      </c>
      <c r="E3968" s="27" t="s">
        <v>14</v>
      </c>
      <c r="F3968" s="27" t="s">
        <v>7881</v>
      </c>
      <c r="G3968" s="27" t="s">
        <v>731</v>
      </c>
      <c r="H3968" s="27" t="s">
        <v>18</v>
      </c>
      <c r="I3968" s="27" t="s">
        <v>19</v>
      </c>
      <c r="J3968" s="27" t="s">
        <v>19</v>
      </c>
      <c r="K3968" s="27">
        <v>1</v>
      </c>
      <c r="L3968" s="27">
        <v>1</v>
      </c>
      <c r="M3968" s="27">
        <v>200</v>
      </c>
      <c r="N3968" s="27">
        <v>1</v>
      </c>
      <c r="O3968" s="27">
        <v>2010</v>
      </c>
      <c r="P3968" s="27">
        <v>12</v>
      </c>
      <c r="Q3968" s="27">
        <v>5</v>
      </c>
      <c r="R3968" s="28">
        <f>DATE('Raw Data'!$O3968,'Raw Data'!$P3968,'Raw Data'!$Q3968)</f>
        <v>40517</v>
      </c>
      <c r="S3968" s="27" t="str">
        <f>CONCATENATE(MID('Raw Data'!$H3968,FIND("(",'Raw Data'!$H3968)+1,FIND(")",'Raw Data'!$H3968)-FIND("(",'Raw Data'!$H3968)-1),"",'Raw Data'!$M3968)</f>
        <v>Rs.200</v>
      </c>
      <c r="T3968" s="27">
        <f t="shared" si="61"/>
        <v>1</v>
      </c>
      <c r="U3968" s="29">
        <f>'Raw Data'!$M3968*'Raw Data'!$T3968</f>
        <v>200</v>
      </c>
    </row>
    <row r="3969" spans="1:21" x14ac:dyDescent="0.3">
      <c r="A3969" s="20">
        <v>18400737</v>
      </c>
      <c r="B3969" s="27" t="s">
        <v>7882</v>
      </c>
      <c r="C3969" s="27">
        <v>1</v>
      </c>
      <c r="D3969" s="27" t="str">
        <f>VLOOKUP('Raw Data'!$C3969,'country description'!$A$2:$B$16,2,0)</f>
        <v>India</v>
      </c>
      <c r="E3969" s="27" t="s">
        <v>14</v>
      </c>
      <c r="F3969" s="27" t="s">
        <v>7883</v>
      </c>
      <c r="G3969" s="27" t="s">
        <v>424</v>
      </c>
      <c r="H3969" s="27" t="s">
        <v>18</v>
      </c>
      <c r="I3969" s="27" t="s">
        <v>19</v>
      </c>
      <c r="J3969" s="27" t="s">
        <v>19</v>
      </c>
      <c r="K3969" s="27">
        <v>1</v>
      </c>
      <c r="L3969" s="27">
        <v>2</v>
      </c>
      <c r="M3969" s="27">
        <v>200</v>
      </c>
      <c r="N3969" s="27">
        <v>1</v>
      </c>
      <c r="O3969" s="27">
        <v>2012</v>
      </c>
      <c r="P3969" s="27">
        <v>11</v>
      </c>
      <c r="Q3969" s="27">
        <v>21</v>
      </c>
      <c r="R3969" s="28">
        <f>DATE('Raw Data'!$O3969,'Raw Data'!$P3969,'Raw Data'!$Q3969)</f>
        <v>41234</v>
      </c>
      <c r="S3969" s="27" t="str">
        <f>CONCATENATE(MID('Raw Data'!$H3969,FIND("(",'Raw Data'!$H3969)+1,FIND(")",'Raw Data'!$H3969)-FIND("(",'Raw Data'!$H3969)-1),"",'Raw Data'!$M3969)</f>
        <v>Rs.200</v>
      </c>
      <c r="T3969" s="27">
        <f t="shared" si="61"/>
        <v>1</v>
      </c>
      <c r="U3969" s="29">
        <f>'Raw Data'!$M3969*'Raw Data'!$T3969</f>
        <v>200</v>
      </c>
    </row>
    <row r="3970" spans="1:21" x14ac:dyDescent="0.3">
      <c r="A3970" s="20">
        <v>18228864</v>
      </c>
      <c r="B3970" s="27" t="s">
        <v>7884</v>
      </c>
      <c r="C3970" s="27">
        <v>1</v>
      </c>
      <c r="D3970" s="27" t="str">
        <f>VLOOKUP('Raw Data'!$C3970,'country description'!$A$2:$B$16,2,0)</f>
        <v>India</v>
      </c>
      <c r="E3970" s="27" t="s">
        <v>14</v>
      </c>
      <c r="F3970" s="27" t="s">
        <v>7885</v>
      </c>
      <c r="G3970" s="27" t="s">
        <v>587</v>
      </c>
      <c r="H3970" s="27" t="s">
        <v>18</v>
      </c>
      <c r="I3970" s="27" t="s">
        <v>19</v>
      </c>
      <c r="J3970" s="27" t="s">
        <v>19</v>
      </c>
      <c r="K3970" s="27">
        <v>1</v>
      </c>
      <c r="L3970" s="27">
        <v>8</v>
      </c>
      <c r="M3970" s="27">
        <v>200</v>
      </c>
      <c r="N3970" s="27">
        <v>3.1</v>
      </c>
      <c r="O3970" s="27">
        <v>2013</v>
      </c>
      <c r="P3970" s="27">
        <v>11</v>
      </c>
      <c r="Q3970" s="27">
        <v>15</v>
      </c>
      <c r="R3970" s="28">
        <f>DATE('Raw Data'!$O3970,'Raw Data'!$P3970,'Raw Data'!$Q3970)</f>
        <v>41593</v>
      </c>
      <c r="S3970" s="27" t="str">
        <f>CONCATENATE(MID('Raw Data'!$H3970,FIND("(",'Raw Data'!$H3970)+1,FIND(")",'Raw Data'!$H3970)-FIND("(",'Raw Data'!$H3970)-1),"",'Raw Data'!$M3970)</f>
        <v>Rs.200</v>
      </c>
      <c r="T3970" s="27">
        <f t="shared" ref="T3970:T4033" si="62">VLOOKUP(D3970,$Y$4:$Z$18,2,0)</f>
        <v>1</v>
      </c>
      <c r="U3970" s="29">
        <f>'Raw Data'!$M3970*'Raw Data'!$T3970</f>
        <v>200</v>
      </c>
    </row>
    <row r="3971" spans="1:21" x14ac:dyDescent="0.3">
      <c r="A3971" s="20">
        <v>7561</v>
      </c>
      <c r="B3971" s="27" t="s">
        <v>7886</v>
      </c>
      <c r="C3971" s="27">
        <v>1</v>
      </c>
      <c r="D3971" s="27" t="str">
        <f>VLOOKUP('Raw Data'!$C3971,'country description'!$A$2:$B$16,2,0)</f>
        <v>India</v>
      </c>
      <c r="E3971" s="27" t="s">
        <v>14</v>
      </c>
      <c r="F3971" s="27" t="s">
        <v>7887</v>
      </c>
      <c r="G3971" s="27" t="s">
        <v>1487</v>
      </c>
      <c r="H3971" s="27" t="s">
        <v>18</v>
      </c>
      <c r="I3971" s="27" t="s">
        <v>19</v>
      </c>
      <c r="J3971" s="27" t="s">
        <v>19</v>
      </c>
      <c r="K3971" s="27">
        <v>1</v>
      </c>
      <c r="L3971" s="27">
        <v>12</v>
      </c>
      <c r="M3971" s="27">
        <v>200</v>
      </c>
      <c r="N3971" s="27">
        <v>3</v>
      </c>
      <c r="O3971" s="27">
        <v>2013</v>
      </c>
      <c r="P3971" s="27">
        <v>11</v>
      </c>
      <c r="Q3971" s="27">
        <v>9</v>
      </c>
      <c r="R3971" s="28">
        <f>DATE('Raw Data'!$O3971,'Raw Data'!$P3971,'Raw Data'!$Q3971)</f>
        <v>41587</v>
      </c>
      <c r="S3971" s="27" t="str">
        <f>CONCATENATE(MID('Raw Data'!$H3971,FIND("(",'Raw Data'!$H3971)+1,FIND(")",'Raw Data'!$H3971)-FIND("(",'Raw Data'!$H3971)-1),"",'Raw Data'!$M3971)</f>
        <v>Rs.200</v>
      </c>
      <c r="T3971" s="27">
        <f t="shared" si="62"/>
        <v>1</v>
      </c>
      <c r="U3971" s="29">
        <f>'Raw Data'!$M3971*'Raw Data'!$T3971</f>
        <v>200</v>
      </c>
    </row>
    <row r="3972" spans="1:21" x14ac:dyDescent="0.3">
      <c r="A3972" s="20">
        <v>308994</v>
      </c>
      <c r="B3972" s="27" t="s">
        <v>7888</v>
      </c>
      <c r="C3972" s="27">
        <v>1</v>
      </c>
      <c r="D3972" s="27" t="str">
        <f>VLOOKUP('Raw Data'!$C3972,'country description'!$A$2:$B$16,2,0)</f>
        <v>India</v>
      </c>
      <c r="E3972" s="27" t="s">
        <v>14</v>
      </c>
      <c r="F3972" s="27" t="s">
        <v>7889</v>
      </c>
      <c r="G3972" s="27" t="s">
        <v>644</v>
      </c>
      <c r="H3972" s="27" t="s">
        <v>18</v>
      </c>
      <c r="I3972" s="27" t="s">
        <v>19</v>
      </c>
      <c r="J3972" s="27" t="s">
        <v>19</v>
      </c>
      <c r="K3972" s="27">
        <v>1</v>
      </c>
      <c r="L3972" s="27">
        <v>29</v>
      </c>
      <c r="M3972" s="27">
        <v>200</v>
      </c>
      <c r="N3972" s="27">
        <v>3.5</v>
      </c>
      <c r="O3972" s="27">
        <v>2015</v>
      </c>
      <c r="P3972" s="27">
        <v>11</v>
      </c>
      <c r="Q3972" s="27">
        <v>13</v>
      </c>
      <c r="R3972" s="28">
        <f>DATE('Raw Data'!$O3972,'Raw Data'!$P3972,'Raw Data'!$Q3972)</f>
        <v>42321</v>
      </c>
      <c r="S3972" s="27" t="str">
        <f>CONCATENATE(MID('Raw Data'!$H3972,FIND("(",'Raw Data'!$H3972)+1,FIND(")",'Raw Data'!$H3972)-FIND("(",'Raw Data'!$H3972)-1),"",'Raw Data'!$M3972)</f>
        <v>Rs.200</v>
      </c>
      <c r="T3972" s="27">
        <f t="shared" si="62"/>
        <v>1</v>
      </c>
      <c r="U3972" s="29">
        <f>'Raw Data'!$M3972*'Raw Data'!$T3972</f>
        <v>200</v>
      </c>
    </row>
    <row r="3973" spans="1:21" x14ac:dyDescent="0.3">
      <c r="A3973" s="20">
        <v>18352256</v>
      </c>
      <c r="B3973" s="27" t="s">
        <v>7866</v>
      </c>
      <c r="C3973" s="27">
        <v>1</v>
      </c>
      <c r="D3973" s="27" t="str">
        <f>VLOOKUP('Raw Data'!$C3973,'country description'!$A$2:$B$16,2,0)</f>
        <v>India</v>
      </c>
      <c r="E3973" s="27" t="s">
        <v>14</v>
      </c>
      <c r="F3973" s="27" t="s">
        <v>7890</v>
      </c>
      <c r="G3973" s="27" t="s">
        <v>595</v>
      </c>
      <c r="H3973" s="27" t="s">
        <v>18</v>
      </c>
      <c r="I3973" s="27" t="s">
        <v>19</v>
      </c>
      <c r="J3973" s="27" t="s">
        <v>19</v>
      </c>
      <c r="K3973" s="27">
        <v>1</v>
      </c>
      <c r="L3973" s="27">
        <v>10</v>
      </c>
      <c r="M3973" s="27">
        <v>200</v>
      </c>
      <c r="N3973" s="27">
        <v>3.1</v>
      </c>
      <c r="O3973" s="27">
        <v>2013</v>
      </c>
      <c r="P3973" s="27">
        <v>11</v>
      </c>
      <c r="Q3973" s="27">
        <v>25</v>
      </c>
      <c r="R3973" s="28">
        <f>DATE('Raw Data'!$O3973,'Raw Data'!$P3973,'Raw Data'!$Q3973)</f>
        <v>41603</v>
      </c>
      <c r="S3973" s="27" t="str">
        <f>CONCATENATE(MID('Raw Data'!$H3973,FIND("(",'Raw Data'!$H3973)+1,FIND(")",'Raw Data'!$H3973)-FIND("(",'Raw Data'!$H3973)-1),"",'Raw Data'!$M3973)</f>
        <v>Rs.200</v>
      </c>
      <c r="T3973" s="27">
        <f t="shared" si="62"/>
        <v>1</v>
      </c>
      <c r="U3973" s="29">
        <f>'Raw Data'!$M3973*'Raw Data'!$T3973</f>
        <v>200</v>
      </c>
    </row>
    <row r="3974" spans="1:21" x14ac:dyDescent="0.3">
      <c r="A3974" s="20">
        <v>311014</v>
      </c>
      <c r="B3974" s="27" t="s">
        <v>7891</v>
      </c>
      <c r="C3974" s="27">
        <v>1</v>
      </c>
      <c r="D3974" s="27" t="str">
        <f>VLOOKUP('Raw Data'!$C3974,'country description'!$A$2:$B$16,2,0)</f>
        <v>India</v>
      </c>
      <c r="E3974" s="27" t="s">
        <v>14</v>
      </c>
      <c r="F3974" s="27" t="s">
        <v>7892</v>
      </c>
      <c r="G3974" s="27" t="s">
        <v>464</v>
      </c>
      <c r="H3974" s="27" t="s">
        <v>18</v>
      </c>
      <c r="I3974" s="27" t="s">
        <v>19</v>
      </c>
      <c r="J3974" s="27" t="s">
        <v>19</v>
      </c>
      <c r="K3974" s="27">
        <v>1</v>
      </c>
      <c r="L3974" s="27">
        <v>3</v>
      </c>
      <c r="M3974" s="27">
        <v>200</v>
      </c>
      <c r="N3974" s="27">
        <v>1</v>
      </c>
      <c r="O3974" s="27">
        <v>2013</v>
      </c>
      <c r="P3974" s="27">
        <v>11</v>
      </c>
      <c r="Q3974" s="27">
        <v>8</v>
      </c>
      <c r="R3974" s="28">
        <f>DATE('Raw Data'!$O3974,'Raw Data'!$P3974,'Raw Data'!$Q3974)</f>
        <v>41586</v>
      </c>
      <c r="S3974" s="27" t="str">
        <f>CONCATENATE(MID('Raw Data'!$H3974,FIND("(",'Raw Data'!$H3974)+1,FIND(")",'Raw Data'!$H3974)-FIND("(",'Raw Data'!$H3974)-1),"",'Raw Data'!$M3974)</f>
        <v>Rs.200</v>
      </c>
      <c r="T3974" s="27">
        <f t="shared" si="62"/>
        <v>1</v>
      </c>
      <c r="U3974" s="29">
        <f>'Raw Data'!$M3974*'Raw Data'!$T3974</f>
        <v>200</v>
      </c>
    </row>
    <row r="3975" spans="1:21" x14ac:dyDescent="0.3">
      <c r="A3975" s="20">
        <v>300359</v>
      </c>
      <c r="B3975" s="27" t="s">
        <v>7893</v>
      </c>
      <c r="C3975" s="27">
        <v>1</v>
      </c>
      <c r="D3975" s="27" t="str">
        <f>VLOOKUP('Raw Data'!$C3975,'country description'!$A$2:$B$16,2,0)</f>
        <v>India</v>
      </c>
      <c r="E3975" s="27" t="s">
        <v>14</v>
      </c>
      <c r="F3975" s="27" t="s">
        <v>7894</v>
      </c>
      <c r="G3975" s="27" t="s">
        <v>7895</v>
      </c>
      <c r="H3975" s="27" t="s">
        <v>18</v>
      </c>
      <c r="I3975" s="27" t="s">
        <v>19</v>
      </c>
      <c r="J3975" s="27" t="s">
        <v>19</v>
      </c>
      <c r="K3975" s="27">
        <v>1</v>
      </c>
      <c r="L3975" s="27">
        <v>10</v>
      </c>
      <c r="M3975" s="27">
        <v>200</v>
      </c>
      <c r="N3975" s="27">
        <v>2.9</v>
      </c>
      <c r="O3975" s="27">
        <v>2012</v>
      </c>
      <c r="P3975" s="27">
        <v>11</v>
      </c>
      <c r="Q3975" s="27">
        <v>19</v>
      </c>
      <c r="R3975" s="28">
        <f>DATE('Raw Data'!$O3975,'Raw Data'!$P3975,'Raw Data'!$Q3975)</f>
        <v>41232</v>
      </c>
      <c r="S3975" s="27" t="str">
        <f>CONCATENATE(MID('Raw Data'!$H3975,FIND("(",'Raw Data'!$H3975)+1,FIND(")",'Raw Data'!$H3975)-FIND("(",'Raw Data'!$H3975)-1),"",'Raw Data'!$M3975)</f>
        <v>Rs.200</v>
      </c>
      <c r="T3975" s="27">
        <f t="shared" si="62"/>
        <v>1</v>
      </c>
      <c r="U3975" s="29">
        <f>'Raw Data'!$M3975*'Raw Data'!$T3975</f>
        <v>200</v>
      </c>
    </row>
    <row r="3976" spans="1:21" x14ac:dyDescent="0.3">
      <c r="A3976" s="20">
        <v>18434966</v>
      </c>
      <c r="B3976" s="27" t="s">
        <v>7896</v>
      </c>
      <c r="C3976" s="27">
        <v>1</v>
      </c>
      <c r="D3976" s="27" t="str">
        <f>VLOOKUP('Raw Data'!$C3976,'country description'!$A$2:$B$16,2,0)</f>
        <v>India</v>
      </c>
      <c r="E3976" s="27" t="s">
        <v>14</v>
      </c>
      <c r="F3976" s="27" t="s">
        <v>7897</v>
      </c>
      <c r="G3976" s="27" t="s">
        <v>589</v>
      </c>
      <c r="H3976" s="27" t="s">
        <v>18</v>
      </c>
      <c r="I3976" s="27" t="s">
        <v>19</v>
      </c>
      <c r="J3976" s="27" t="s">
        <v>19</v>
      </c>
      <c r="K3976" s="27">
        <v>1</v>
      </c>
      <c r="L3976" s="27">
        <v>1</v>
      </c>
      <c r="M3976" s="27">
        <v>200</v>
      </c>
      <c r="N3976" s="27">
        <v>1</v>
      </c>
      <c r="O3976" s="27">
        <v>2014</v>
      </c>
      <c r="P3976" s="27">
        <v>11</v>
      </c>
      <c r="Q3976" s="27">
        <v>12</v>
      </c>
      <c r="R3976" s="28">
        <f>DATE('Raw Data'!$O3976,'Raw Data'!$P3976,'Raw Data'!$Q3976)</f>
        <v>41955</v>
      </c>
      <c r="S3976" s="27" t="str">
        <f>CONCATENATE(MID('Raw Data'!$H3976,FIND("(",'Raw Data'!$H3976)+1,FIND(")",'Raw Data'!$H3976)-FIND("(",'Raw Data'!$H3976)-1),"",'Raw Data'!$M3976)</f>
        <v>Rs.200</v>
      </c>
      <c r="T3976" s="27">
        <f t="shared" si="62"/>
        <v>1</v>
      </c>
      <c r="U3976" s="29">
        <f>'Raw Data'!$M3976*'Raw Data'!$T3976</f>
        <v>200</v>
      </c>
    </row>
    <row r="3977" spans="1:21" x14ac:dyDescent="0.3">
      <c r="A3977" s="20">
        <v>18354257</v>
      </c>
      <c r="B3977" s="27" t="s">
        <v>7898</v>
      </c>
      <c r="C3977" s="27">
        <v>1</v>
      </c>
      <c r="D3977" s="27" t="str">
        <f>VLOOKUP('Raw Data'!$C3977,'country description'!$A$2:$B$16,2,0)</f>
        <v>India</v>
      </c>
      <c r="E3977" s="27" t="s">
        <v>14</v>
      </c>
      <c r="F3977" s="27" t="s">
        <v>7899</v>
      </c>
      <c r="G3977" s="27" t="s">
        <v>7900</v>
      </c>
      <c r="H3977" s="27" t="s">
        <v>18</v>
      </c>
      <c r="I3977" s="27" t="s">
        <v>19</v>
      </c>
      <c r="J3977" s="27" t="s">
        <v>24</v>
      </c>
      <c r="K3977" s="27">
        <v>1</v>
      </c>
      <c r="L3977" s="27">
        <v>7</v>
      </c>
      <c r="M3977" s="27">
        <v>200</v>
      </c>
      <c r="N3977" s="27">
        <v>2.8</v>
      </c>
      <c r="O3977" s="27">
        <v>2013</v>
      </c>
      <c r="P3977" s="27">
        <v>11</v>
      </c>
      <c r="Q3977" s="27">
        <v>11</v>
      </c>
      <c r="R3977" s="28">
        <f>DATE('Raw Data'!$O3977,'Raw Data'!$P3977,'Raw Data'!$Q3977)</f>
        <v>41589</v>
      </c>
      <c r="S3977" s="27" t="str">
        <f>CONCATENATE(MID('Raw Data'!$H3977,FIND("(",'Raw Data'!$H3977)+1,FIND(")",'Raw Data'!$H3977)-FIND("(",'Raw Data'!$H3977)-1),"",'Raw Data'!$M3977)</f>
        <v>Rs.200</v>
      </c>
      <c r="T3977" s="27">
        <f t="shared" si="62"/>
        <v>1</v>
      </c>
      <c r="U3977" s="29">
        <f>'Raw Data'!$M3977*'Raw Data'!$T3977</f>
        <v>200</v>
      </c>
    </row>
    <row r="3978" spans="1:21" x14ac:dyDescent="0.3">
      <c r="A3978" s="20">
        <v>301047</v>
      </c>
      <c r="B3978" s="27" t="s">
        <v>7901</v>
      </c>
      <c r="C3978" s="27">
        <v>1</v>
      </c>
      <c r="D3978" s="27" t="str">
        <f>VLOOKUP('Raw Data'!$C3978,'country description'!$A$2:$B$16,2,0)</f>
        <v>India</v>
      </c>
      <c r="E3978" s="27" t="s">
        <v>14</v>
      </c>
      <c r="F3978" s="27" t="s">
        <v>7902</v>
      </c>
      <c r="G3978" s="27" t="s">
        <v>589</v>
      </c>
      <c r="H3978" s="27" t="s">
        <v>18</v>
      </c>
      <c r="I3978" s="27" t="s">
        <v>19</v>
      </c>
      <c r="J3978" s="27" t="s">
        <v>19</v>
      </c>
      <c r="K3978" s="27">
        <v>1</v>
      </c>
      <c r="L3978" s="27">
        <v>94</v>
      </c>
      <c r="M3978" s="27">
        <v>200</v>
      </c>
      <c r="N3978" s="27">
        <v>3.8</v>
      </c>
      <c r="O3978" s="27">
        <v>2013</v>
      </c>
      <c r="P3978" s="27">
        <v>11</v>
      </c>
      <c r="Q3978" s="27">
        <v>26</v>
      </c>
      <c r="R3978" s="28">
        <f>DATE('Raw Data'!$O3978,'Raw Data'!$P3978,'Raw Data'!$Q3978)</f>
        <v>41604</v>
      </c>
      <c r="S3978" s="27" t="str">
        <f>CONCATENATE(MID('Raw Data'!$H3978,FIND("(",'Raw Data'!$H3978)+1,FIND(")",'Raw Data'!$H3978)-FIND("(",'Raw Data'!$H3978)-1),"",'Raw Data'!$M3978)</f>
        <v>Rs.200</v>
      </c>
      <c r="T3978" s="27">
        <f t="shared" si="62"/>
        <v>1</v>
      </c>
      <c r="U3978" s="29">
        <f>'Raw Data'!$M3978*'Raw Data'!$T3978</f>
        <v>200</v>
      </c>
    </row>
    <row r="3979" spans="1:21" x14ac:dyDescent="0.3">
      <c r="A3979" s="20">
        <v>18354992</v>
      </c>
      <c r="B3979" s="27" t="s">
        <v>7903</v>
      </c>
      <c r="C3979" s="27">
        <v>1</v>
      </c>
      <c r="D3979" s="27" t="str">
        <f>VLOOKUP('Raw Data'!$C3979,'country description'!$A$2:$B$16,2,0)</f>
        <v>India</v>
      </c>
      <c r="E3979" s="27" t="s">
        <v>14</v>
      </c>
      <c r="F3979" s="27" t="s">
        <v>7904</v>
      </c>
      <c r="G3979" s="27" t="s">
        <v>589</v>
      </c>
      <c r="H3979" s="27" t="s">
        <v>18</v>
      </c>
      <c r="I3979" s="27" t="s">
        <v>19</v>
      </c>
      <c r="J3979" s="27" t="s">
        <v>19</v>
      </c>
      <c r="K3979" s="27">
        <v>1</v>
      </c>
      <c r="L3979" s="27">
        <v>1</v>
      </c>
      <c r="M3979" s="27">
        <v>200</v>
      </c>
      <c r="N3979" s="27">
        <v>1</v>
      </c>
      <c r="O3979" s="27">
        <v>2015</v>
      </c>
      <c r="P3979" s="27">
        <v>11</v>
      </c>
      <c r="Q3979" s="27">
        <v>27</v>
      </c>
      <c r="R3979" s="28">
        <f>DATE('Raw Data'!$O3979,'Raw Data'!$P3979,'Raw Data'!$Q3979)</f>
        <v>42335</v>
      </c>
      <c r="S3979" s="27" t="str">
        <f>CONCATENATE(MID('Raw Data'!$H3979,FIND("(",'Raw Data'!$H3979)+1,FIND(")",'Raw Data'!$H3979)-FIND("(",'Raw Data'!$H3979)-1),"",'Raw Data'!$M3979)</f>
        <v>Rs.200</v>
      </c>
      <c r="T3979" s="27">
        <f t="shared" si="62"/>
        <v>1</v>
      </c>
      <c r="U3979" s="29">
        <f>'Raw Data'!$M3979*'Raw Data'!$T3979</f>
        <v>200</v>
      </c>
    </row>
    <row r="3980" spans="1:21" x14ac:dyDescent="0.3">
      <c r="A3980" s="20">
        <v>18423901</v>
      </c>
      <c r="B3980" s="27" t="s">
        <v>1021</v>
      </c>
      <c r="C3980" s="27">
        <v>1</v>
      </c>
      <c r="D3980" s="27" t="str">
        <f>VLOOKUP('Raw Data'!$C3980,'country description'!$A$2:$B$16,2,0)</f>
        <v>India</v>
      </c>
      <c r="E3980" s="27" t="s">
        <v>14</v>
      </c>
      <c r="F3980" s="27" t="s">
        <v>7905</v>
      </c>
      <c r="G3980" s="27" t="s">
        <v>1023</v>
      </c>
      <c r="H3980" s="27" t="s">
        <v>18</v>
      </c>
      <c r="I3980" s="27" t="s">
        <v>19</v>
      </c>
      <c r="J3980" s="27" t="s">
        <v>19</v>
      </c>
      <c r="K3980" s="27">
        <v>1</v>
      </c>
      <c r="L3980" s="27">
        <v>23</v>
      </c>
      <c r="M3980" s="27">
        <v>200</v>
      </c>
      <c r="N3980" s="27">
        <v>3.8</v>
      </c>
      <c r="O3980" s="27">
        <v>2015</v>
      </c>
      <c r="P3980" s="27">
        <v>11</v>
      </c>
      <c r="Q3980" s="27">
        <v>13</v>
      </c>
      <c r="R3980" s="28">
        <f>DATE('Raw Data'!$O3980,'Raw Data'!$P3980,'Raw Data'!$Q3980)</f>
        <v>42321</v>
      </c>
      <c r="S3980" s="27" t="str">
        <f>CONCATENATE(MID('Raw Data'!$H3980,FIND("(",'Raw Data'!$H3980)+1,FIND(")",'Raw Data'!$H3980)-FIND("(",'Raw Data'!$H3980)-1),"",'Raw Data'!$M3980)</f>
        <v>Rs.200</v>
      </c>
      <c r="T3980" s="27">
        <f t="shared" si="62"/>
        <v>1</v>
      </c>
      <c r="U3980" s="29">
        <f>'Raw Data'!$M3980*'Raw Data'!$T3980</f>
        <v>200</v>
      </c>
    </row>
    <row r="3981" spans="1:21" x14ac:dyDescent="0.3">
      <c r="A3981" s="20">
        <v>18396396</v>
      </c>
      <c r="B3981" s="27" t="s">
        <v>7906</v>
      </c>
      <c r="C3981" s="27">
        <v>1</v>
      </c>
      <c r="D3981" s="27" t="str">
        <f>VLOOKUP('Raw Data'!$C3981,'country description'!$A$2:$B$16,2,0)</f>
        <v>India</v>
      </c>
      <c r="E3981" s="27" t="s">
        <v>14</v>
      </c>
      <c r="F3981" s="27" t="s">
        <v>7907</v>
      </c>
      <c r="G3981" s="27" t="s">
        <v>424</v>
      </c>
      <c r="H3981" s="27" t="s">
        <v>18</v>
      </c>
      <c r="I3981" s="27" t="s">
        <v>19</v>
      </c>
      <c r="J3981" s="27" t="s">
        <v>19</v>
      </c>
      <c r="K3981" s="27">
        <v>1</v>
      </c>
      <c r="L3981" s="27">
        <v>1</v>
      </c>
      <c r="M3981" s="27">
        <v>200</v>
      </c>
      <c r="N3981" s="27">
        <v>1</v>
      </c>
      <c r="O3981" s="27">
        <v>2010</v>
      </c>
      <c r="P3981" s="27">
        <v>11</v>
      </c>
      <c r="Q3981" s="27">
        <v>2</v>
      </c>
      <c r="R3981" s="28">
        <f>DATE('Raw Data'!$O3981,'Raw Data'!$P3981,'Raw Data'!$Q3981)</f>
        <v>40484</v>
      </c>
      <c r="S3981" s="27" t="str">
        <f>CONCATENATE(MID('Raw Data'!$H3981,FIND("(",'Raw Data'!$H3981)+1,FIND(")",'Raw Data'!$H3981)-FIND("(",'Raw Data'!$H3981)-1),"",'Raw Data'!$M3981)</f>
        <v>Rs.200</v>
      </c>
      <c r="T3981" s="27">
        <f t="shared" si="62"/>
        <v>1</v>
      </c>
      <c r="U3981" s="29">
        <f>'Raw Data'!$M3981*'Raw Data'!$T3981</f>
        <v>200</v>
      </c>
    </row>
    <row r="3982" spans="1:21" x14ac:dyDescent="0.3">
      <c r="A3982" s="20">
        <v>302422</v>
      </c>
      <c r="B3982" s="27" t="s">
        <v>7908</v>
      </c>
      <c r="C3982" s="27">
        <v>1</v>
      </c>
      <c r="D3982" s="27" t="str">
        <f>VLOOKUP('Raw Data'!$C3982,'country description'!$A$2:$B$16,2,0)</f>
        <v>India</v>
      </c>
      <c r="E3982" s="27" t="s">
        <v>14</v>
      </c>
      <c r="F3982" s="27" t="s">
        <v>7909</v>
      </c>
      <c r="G3982" s="27" t="s">
        <v>5950</v>
      </c>
      <c r="H3982" s="27" t="s">
        <v>18</v>
      </c>
      <c r="I3982" s="27" t="s">
        <v>19</v>
      </c>
      <c r="J3982" s="27" t="s">
        <v>19</v>
      </c>
      <c r="K3982" s="27">
        <v>1</v>
      </c>
      <c r="L3982" s="27">
        <v>5</v>
      </c>
      <c r="M3982" s="27">
        <v>200</v>
      </c>
      <c r="N3982" s="27">
        <v>2.8</v>
      </c>
      <c r="O3982" s="27">
        <v>2016</v>
      </c>
      <c r="P3982" s="27">
        <v>11</v>
      </c>
      <c r="Q3982" s="27">
        <v>3</v>
      </c>
      <c r="R3982" s="28">
        <f>DATE('Raw Data'!$O3982,'Raw Data'!$P3982,'Raw Data'!$Q3982)</f>
        <v>42677</v>
      </c>
      <c r="S3982" s="27" t="str">
        <f>CONCATENATE(MID('Raw Data'!$H3982,FIND("(",'Raw Data'!$H3982)+1,FIND(")",'Raw Data'!$H3982)-FIND("(",'Raw Data'!$H3982)-1),"",'Raw Data'!$M3982)</f>
        <v>Rs.200</v>
      </c>
      <c r="T3982" s="27">
        <f t="shared" si="62"/>
        <v>1</v>
      </c>
      <c r="U3982" s="29">
        <f>'Raw Data'!$M3982*'Raw Data'!$T3982</f>
        <v>200</v>
      </c>
    </row>
    <row r="3983" spans="1:21" x14ac:dyDescent="0.3">
      <c r="A3983" s="20">
        <v>311189</v>
      </c>
      <c r="B3983" s="27" t="s">
        <v>7910</v>
      </c>
      <c r="C3983" s="27">
        <v>1</v>
      </c>
      <c r="D3983" s="27" t="str">
        <f>VLOOKUP('Raw Data'!$C3983,'country description'!$A$2:$B$16,2,0)</f>
        <v>India</v>
      </c>
      <c r="E3983" s="27" t="s">
        <v>14</v>
      </c>
      <c r="F3983" s="27" t="s">
        <v>7911</v>
      </c>
      <c r="G3983" s="27" t="s">
        <v>610</v>
      </c>
      <c r="H3983" s="27" t="s">
        <v>18</v>
      </c>
      <c r="I3983" s="27" t="s">
        <v>19</v>
      </c>
      <c r="J3983" s="27" t="s">
        <v>19</v>
      </c>
      <c r="K3983" s="27">
        <v>1</v>
      </c>
      <c r="L3983" s="27">
        <v>1</v>
      </c>
      <c r="M3983" s="27">
        <v>200</v>
      </c>
      <c r="N3983" s="27">
        <v>1</v>
      </c>
      <c r="O3983" s="27">
        <v>2018</v>
      </c>
      <c r="P3983" s="27">
        <v>11</v>
      </c>
      <c r="Q3983" s="27">
        <v>12</v>
      </c>
      <c r="R3983" s="28">
        <f>DATE('Raw Data'!$O3983,'Raw Data'!$P3983,'Raw Data'!$Q3983)</f>
        <v>43416</v>
      </c>
      <c r="S3983" s="27" t="str">
        <f>CONCATENATE(MID('Raw Data'!$H3983,FIND("(",'Raw Data'!$H3983)+1,FIND(")",'Raw Data'!$H3983)-FIND("(",'Raw Data'!$H3983)-1),"",'Raw Data'!$M3983)</f>
        <v>Rs.200</v>
      </c>
      <c r="T3983" s="27">
        <f t="shared" si="62"/>
        <v>1</v>
      </c>
      <c r="U3983" s="29">
        <f>'Raw Data'!$M3983*'Raw Data'!$T3983</f>
        <v>200</v>
      </c>
    </row>
    <row r="3984" spans="1:21" x14ac:dyDescent="0.3">
      <c r="A3984" s="20">
        <v>18251318</v>
      </c>
      <c r="B3984" s="27" t="s">
        <v>7912</v>
      </c>
      <c r="C3984" s="27">
        <v>1</v>
      </c>
      <c r="D3984" s="27" t="str">
        <f>VLOOKUP('Raw Data'!$C3984,'country description'!$A$2:$B$16,2,0)</f>
        <v>India</v>
      </c>
      <c r="E3984" s="27" t="s">
        <v>14</v>
      </c>
      <c r="F3984" s="27" t="s">
        <v>7913</v>
      </c>
      <c r="G3984" s="27" t="s">
        <v>424</v>
      </c>
      <c r="H3984" s="27" t="s">
        <v>18</v>
      </c>
      <c r="I3984" s="27" t="s">
        <v>19</v>
      </c>
      <c r="J3984" s="27" t="s">
        <v>19</v>
      </c>
      <c r="K3984" s="27">
        <v>1</v>
      </c>
      <c r="L3984" s="27">
        <v>6</v>
      </c>
      <c r="M3984" s="27">
        <v>200</v>
      </c>
      <c r="N3984" s="27">
        <v>2.9</v>
      </c>
      <c r="O3984" s="27">
        <v>2012</v>
      </c>
      <c r="P3984" s="27">
        <v>11</v>
      </c>
      <c r="Q3984" s="27">
        <v>13</v>
      </c>
      <c r="R3984" s="28">
        <f>DATE('Raw Data'!$O3984,'Raw Data'!$P3984,'Raw Data'!$Q3984)</f>
        <v>41226</v>
      </c>
      <c r="S3984" s="27" t="str">
        <f>CONCATENATE(MID('Raw Data'!$H3984,FIND("(",'Raw Data'!$H3984)+1,FIND(")",'Raw Data'!$H3984)-FIND("(",'Raw Data'!$H3984)-1),"",'Raw Data'!$M3984)</f>
        <v>Rs.200</v>
      </c>
      <c r="T3984" s="27">
        <f t="shared" si="62"/>
        <v>1</v>
      </c>
      <c r="U3984" s="29">
        <f>'Raw Data'!$M3984*'Raw Data'!$T3984</f>
        <v>200</v>
      </c>
    </row>
    <row r="3985" spans="1:21" x14ac:dyDescent="0.3">
      <c r="A3985" s="20">
        <v>300457</v>
      </c>
      <c r="B3985" s="27" t="s">
        <v>7914</v>
      </c>
      <c r="C3985" s="27">
        <v>1</v>
      </c>
      <c r="D3985" s="27" t="str">
        <f>VLOOKUP('Raw Data'!$C3985,'country description'!$A$2:$B$16,2,0)</f>
        <v>India</v>
      </c>
      <c r="E3985" s="27" t="s">
        <v>14</v>
      </c>
      <c r="F3985" s="27" t="s">
        <v>7915</v>
      </c>
      <c r="G3985" s="27" t="s">
        <v>464</v>
      </c>
      <c r="H3985" s="27" t="s">
        <v>18</v>
      </c>
      <c r="I3985" s="27" t="s">
        <v>19</v>
      </c>
      <c r="J3985" s="27" t="s">
        <v>19</v>
      </c>
      <c r="K3985" s="27">
        <v>1</v>
      </c>
      <c r="L3985" s="27">
        <v>17</v>
      </c>
      <c r="M3985" s="27">
        <v>200</v>
      </c>
      <c r="N3985" s="27">
        <v>3.2</v>
      </c>
      <c r="O3985" s="27">
        <v>2013</v>
      </c>
      <c r="P3985" s="27">
        <v>11</v>
      </c>
      <c r="Q3985" s="27">
        <v>22</v>
      </c>
      <c r="R3985" s="28">
        <f>DATE('Raw Data'!$O3985,'Raw Data'!$P3985,'Raw Data'!$Q3985)</f>
        <v>41600</v>
      </c>
      <c r="S3985" s="27" t="str">
        <f>CONCATENATE(MID('Raw Data'!$H3985,FIND("(",'Raw Data'!$H3985)+1,FIND(")",'Raw Data'!$H3985)-FIND("(",'Raw Data'!$H3985)-1),"",'Raw Data'!$M3985)</f>
        <v>Rs.200</v>
      </c>
      <c r="T3985" s="27">
        <f t="shared" si="62"/>
        <v>1</v>
      </c>
      <c r="U3985" s="29">
        <f>'Raw Data'!$M3985*'Raw Data'!$T3985</f>
        <v>200</v>
      </c>
    </row>
    <row r="3986" spans="1:21" x14ac:dyDescent="0.3">
      <c r="A3986" s="20">
        <v>3506</v>
      </c>
      <c r="B3986" s="27" t="s">
        <v>7916</v>
      </c>
      <c r="C3986" s="27">
        <v>1</v>
      </c>
      <c r="D3986" s="27" t="str">
        <f>VLOOKUP('Raw Data'!$C3986,'country description'!$A$2:$B$16,2,0)</f>
        <v>India</v>
      </c>
      <c r="E3986" s="27" t="s">
        <v>14</v>
      </c>
      <c r="F3986" s="27" t="s">
        <v>7917</v>
      </c>
      <c r="G3986" s="27" t="s">
        <v>424</v>
      </c>
      <c r="H3986" s="27" t="s">
        <v>18</v>
      </c>
      <c r="I3986" s="27" t="s">
        <v>19</v>
      </c>
      <c r="J3986" s="27" t="s">
        <v>19</v>
      </c>
      <c r="K3986" s="27">
        <v>1</v>
      </c>
      <c r="L3986" s="27">
        <v>1300</v>
      </c>
      <c r="M3986" s="27">
        <v>200</v>
      </c>
      <c r="N3986" s="27">
        <v>3.3</v>
      </c>
      <c r="O3986" s="27">
        <v>2013</v>
      </c>
      <c r="P3986" s="27">
        <v>10</v>
      </c>
      <c r="Q3986" s="27">
        <v>21</v>
      </c>
      <c r="R3986" s="28">
        <f>DATE('Raw Data'!$O3986,'Raw Data'!$P3986,'Raw Data'!$Q3986)</f>
        <v>41568</v>
      </c>
      <c r="S3986" s="27" t="str">
        <f>CONCATENATE(MID('Raw Data'!$H3986,FIND("(",'Raw Data'!$H3986)+1,FIND(")",'Raw Data'!$H3986)-FIND("(",'Raw Data'!$H3986)-1),"",'Raw Data'!$M3986)</f>
        <v>Rs.200</v>
      </c>
      <c r="T3986" s="27">
        <f t="shared" si="62"/>
        <v>1</v>
      </c>
      <c r="U3986" s="29">
        <f>'Raw Data'!$M3986*'Raw Data'!$T3986</f>
        <v>200</v>
      </c>
    </row>
    <row r="3987" spans="1:21" x14ac:dyDescent="0.3">
      <c r="A3987" s="20">
        <v>301237</v>
      </c>
      <c r="B3987" s="27" t="s">
        <v>1130</v>
      </c>
      <c r="C3987" s="27">
        <v>1</v>
      </c>
      <c r="D3987" s="27" t="str">
        <f>VLOOKUP('Raw Data'!$C3987,'country description'!$A$2:$B$16,2,0)</f>
        <v>India</v>
      </c>
      <c r="E3987" s="27" t="s">
        <v>14</v>
      </c>
      <c r="F3987" s="27" t="s">
        <v>7918</v>
      </c>
      <c r="G3987" s="27" t="s">
        <v>464</v>
      </c>
      <c r="H3987" s="27" t="s">
        <v>18</v>
      </c>
      <c r="I3987" s="27" t="s">
        <v>19</v>
      </c>
      <c r="J3987" s="27" t="s">
        <v>19</v>
      </c>
      <c r="K3987" s="27">
        <v>1</v>
      </c>
      <c r="L3987" s="27">
        <v>11</v>
      </c>
      <c r="M3987" s="27">
        <v>200</v>
      </c>
      <c r="N3987" s="27">
        <v>3</v>
      </c>
      <c r="O3987" s="27">
        <v>2018</v>
      </c>
      <c r="P3987" s="27">
        <v>10</v>
      </c>
      <c r="Q3987" s="27">
        <v>20</v>
      </c>
      <c r="R3987" s="28">
        <f>DATE('Raw Data'!$O3987,'Raw Data'!$P3987,'Raw Data'!$Q3987)</f>
        <v>43393</v>
      </c>
      <c r="S3987" s="27" t="str">
        <f>CONCATENATE(MID('Raw Data'!$H3987,FIND("(",'Raw Data'!$H3987)+1,FIND(")",'Raw Data'!$H3987)-FIND("(",'Raw Data'!$H3987)-1),"",'Raw Data'!$M3987)</f>
        <v>Rs.200</v>
      </c>
      <c r="T3987" s="27">
        <f t="shared" si="62"/>
        <v>1</v>
      </c>
      <c r="U3987" s="29">
        <f>'Raw Data'!$M3987*'Raw Data'!$T3987</f>
        <v>200</v>
      </c>
    </row>
    <row r="3988" spans="1:21" x14ac:dyDescent="0.3">
      <c r="A3988" s="20">
        <v>18464627</v>
      </c>
      <c r="B3988" s="27" t="s">
        <v>7919</v>
      </c>
      <c r="C3988" s="27">
        <v>1</v>
      </c>
      <c r="D3988" s="27" t="str">
        <f>VLOOKUP('Raw Data'!$C3988,'country description'!$A$2:$B$16,2,0)</f>
        <v>India</v>
      </c>
      <c r="E3988" s="27" t="s">
        <v>14</v>
      </c>
      <c r="F3988" s="27" t="s">
        <v>7920</v>
      </c>
      <c r="G3988" s="27" t="s">
        <v>424</v>
      </c>
      <c r="H3988" s="27" t="s">
        <v>18</v>
      </c>
      <c r="I3988" s="27" t="s">
        <v>19</v>
      </c>
      <c r="J3988" s="27" t="s">
        <v>19</v>
      </c>
      <c r="K3988" s="27">
        <v>1</v>
      </c>
      <c r="L3988" s="27">
        <v>1</v>
      </c>
      <c r="M3988" s="27">
        <v>200</v>
      </c>
      <c r="N3988" s="27">
        <v>1</v>
      </c>
      <c r="O3988" s="27">
        <v>2012</v>
      </c>
      <c r="P3988" s="27">
        <v>10</v>
      </c>
      <c r="Q3988" s="27">
        <v>1</v>
      </c>
      <c r="R3988" s="28">
        <f>DATE('Raw Data'!$O3988,'Raw Data'!$P3988,'Raw Data'!$Q3988)</f>
        <v>41183</v>
      </c>
      <c r="S3988" s="27" t="str">
        <f>CONCATENATE(MID('Raw Data'!$H3988,FIND("(",'Raw Data'!$H3988)+1,FIND(")",'Raw Data'!$H3988)-FIND("(",'Raw Data'!$H3988)-1),"",'Raw Data'!$M3988)</f>
        <v>Rs.200</v>
      </c>
      <c r="T3988" s="27">
        <f t="shared" si="62"/>
        <v>1</v>
      </c>
      <c r="U3988" s="29">
        <f>'Raw Data'!$M3988*'Raw Data'!$T3988</f>
        <v>200</v>
      </c>
    </row>
    <row r="3989" spans="1:21" x14ac:dyDescent="0.3">
      <c r="A3989" s="20">
        <v>18367979</v>
      </c>
      <c r="B3989" s="27" t="s">
        <v>7921</v>
      </c>
      <c r="C3989" s="27">
        <v>1</v>
      </c>
      <c r="D3989" s="27" t="str">
        <f>VLOOKUP('Raw Data'!$C3989,'country description'!$A$2:$B$16,2,0)</f>
        <v>India</v>
      </c>
      <c r="E3989" s="27" t="s">
        <v>14</v>
      </c>
      <c r="F3989" s="27" t="s">
        <v>7922</v>
      </c>
      <c r="G3989" s="27" t="s">
        <v>393</v>
      </c>
      <c r="H3989" s="27" t="s">
        <v>18</v>
      </c>
      <c r="I3989" s="27" t="s">
        <v>19</v>
      </c>
      <c r="J3989" s="27" t="s">
        <v>19</v>
      </c>
      <c r="K3989" s="27">
        <v>1</v>
      </c>
      <c r="L3989" s="27">
        <v>1</v>
      </c>
      <c r="M3989" s="27">
        <v>200</v>
      </c>
      <c r="N3989" s="27">
        <v>1</v>
      </c>
      <c r="O3989" s="27">
        <v>2016</v>
      </c>
      <c r="P3989" s="27">
        <v>10</v>
      </c>
      <c r="Q3989" s="27">
        <v>13</v>
      </c>
      <c r="R3989" s="28">
        <f>DATE('Raw Data'!$O3989,'Raw Data'!$P3989,'Raw Data'!$Q3989)</f>
        <v>42656</v>
      </c>
      <c r="S3989" s="27" t="str">
        <f>CONCATENATE(MID('Raw Data'!$H3989,FIND("(",'Raw Data'!$H3989)+1,FIND(")",'Raw Data'!$H3989)-FIND("(",'Raw Data'!$H3989)-1),"",'Raw Data'!$M3989)</f>
        <v>Rs.200</v>
      </c>
      <c r="T3989" s="27">
        <f t="shared" si="62"/>
        <v>1</v>
      </c>
      <c r="U3989" s="29">
        <f>'Raw Data'!$M3989*'Raw Data'!$T3989</f>
        <v>200</v>
      </c>
    </row>
    <row r="3990" spans="1:21" x14ac:dyDescent="0.3">
      <c r="A3990" s="20">
        <v>9579</v>
      </c>
      <c r="B3990" s="27" t="s">
        <v>7923</v>
      </c>
      <c r="C3990" s="27">
        <v>1</v>
      </c>
      <c r="D3990" s="27" t="str">
        <f>VLOOKUP('Raw Data'!$C3990,'country description'!$A$2:$B$16,2,0)</f>
        <v>India</v>
      </c>
      <c r="E3990" s="27" t="s">
        <v>14</v>
      </c>
      <c r="F3990" s="27" t="s">
        <v>7924</v>
      </c>
      <c r="G3990" s="27" t="s">
        <v>644</v>
      </c>
      <c r="H3990" s="27" t="s">
        <v>18</v>
      </c>
      <c r="I3990" s="27" t="s">
        <v>19</v>
      </c>
      <c r="J3990" s="27" t="s">
        <v>19</v>
      </c>
      <c r="K3990" s="27">
        <v>1</v>
      </c>
      <c r="L3990" s="27">
        <v>183</v>
      </c>
      <c r="M3990" s="27">
        <v>200</v>
      </c>
      <c r="N3990" s="27">
        <v>3.8</v>
      </c>
      <c r="O3990" s="27">
        <v>2018</v>
      </c>
      <c r="P3990" s="27">
        <v>10</v>
      </c>
      <c r="Q3990" s="27">
        <v>24</v>
      </c>
      <c r="R3990" s="28">
        <f>DATE('Raw Data'!$O3990,'Raw Data'!$P3990,'Raw Data'!$Q3990)</f>
        <v>43397</v>
      </c>
      <c r="S3990" s="27" t="str">
        <f>CONCATENATE(MID('Raw Data'!$H3990,FIND("(",'Raw Data'!$H3990)+1,FIND(")",'Raw Data'!$H3990)-FIND("(",'Raw Data'!$H3990)-1),"",'Raw Data'!$M3990)</f>
        <v>Rs.200</v>
      </c>
      <c r="T3990" s="27">
        <f t="shared" si="62"/>
        <v>1</v>
      </c>
      <c r="U3990" s="29">
        <f>'Raw Data'!$M3990*'Raw Data'!$T3990</f>
        <v>200</v>
      </c>
    </row>
    <row r="3991" spans="1:21" x14ac:dyDescent="0.3">
      <c r="A3991" s="20">
        <v>18446391</v>
      </c>
      <c r="B3991" s="27" t="s">
        <v>7925</v>
      </c>
      <c r="C3991" s="27">
        <v>1</v>
      </c>
      <c r="D3991" s="27" t="str">
        <f>VLOOKUP('Raw Data'!$C3991,'country description'!$A$2:$B$16,2,0)</f>
        <v>India</v>
      </c>
      <c r="E3991" s="27" t="s">
        <v>14</v>
      </c>
      <c r="F3991" s="27" t="s">
        <v>7926</v>
      </c>
      <c r="G3991" s="27" t="s">
        <v>587</v>
      </c>
      <c r="H3991" s="27" t="s">
        <v>18</v>
      </c>
      <c r="I3991" s="27" t="s">
        <v>19</v>
      </c>
      <c r="J3991" s="27" t="s">
        <v>24</v>
      </c>
      <c r="K3991" s="27">
        <v>1</v>
      </c>
      <c r="L3991" s="27">
        <v>3</v>
      </c>
      <c r="M3991" s="27">
        <v>200</v>
      </c>
      <c r="N3991" s="27">
        <v>1</v>
      </c>
      <c r="O3991" s="27">
        <v>2015</v>
      </c>
      <c r="P3991" s="27">
        <v>10</v>
      </c>
      <c r="Q3991" s="27">
        <v>1</v>
      </c>
      <c r="R3991" s="28">
        <f>DATE('Raw Data'!$O3991,'Raw Data'!$P3991,'Raw Data'!$Q3991)</f>
        <v>42278</v>
      </c>
      <c r="S3991" s="27" t="str">
        <f>CONCATENATE(MID('Raw Data'!$H3991,FIND("(",'Raw Data'!$H3991)+1,FIND(")",'Raw Data'!$H3991)-FIND("(",'Raw Data'!$H3991)-1),"",'Raw Data'!$M3991)</f>
        <v>Rs.200</v>
      </c>
      <c r="T3991" s="27">
        <f t="shared" si="62"/>
        <v>1</v>
      </c>
      <c r="U3991" s="29">
        <f>'Raw Data'!$M3991*'Raw Data'!$T3991</f>
        <v>200</v>
      </c>
    </row>
    <row r="3992" spans="1:21" x14ac:dyDescent="0.3">
      <c r="A3992" s="20">
        <v>8715</v>
      </c>
      <c r="B3992" s="27" t="s">
        <v>7927</v>
      </c>
      <c r="C3992" s="27">
        <v>1</v>
      </c>
      <c r="D3992" s="27" t="str">
        <f>VLOOKUP('Raw Data'!$C3992,'country description'!$A$2:$B$16,2,0)</f>
        <v>India</v>
      </c>
      <c r="E3992" s="27" t="s">
        <v>14</v>
      </c>
      <c r="F3992" s="27" t="s">
        <v>7928</v>
      </c>
      <c r="G3992" s="27" t="s">
        <v>7929</v>
      </c>
      <c r="H3992" s="27" t="s">
        <v>18</v>
      </c>
      <c r="I3992" s="27" t="s">
        <v>19</v>
      </c>
      <c r="J3992" s="27" t="s">
        <v>19</v>
      </c>
      <c r="K3992" s="27">
        <v>1</v>
      </c>
      <c r="L3992" s="27">
        <v>7</v>
      </c>
      <c r="M3992" s="27">
        <v>200</v>
      </c>
      <c r="N3992" s="27">
        <v>3</v>
      </c>
      <c r="O3992" s="27">
        <v>2014</v>
      </c>
      <c r="P3992" s="27">
        <v>10</v>
      </c>
      <c r="Q3992" s="27">
        <v>28</v>
      </c>
      <c r="R3992" s="28">
        <f>DATE('Raw Data'!$O3992,'Raw Data'!$P3992,'Raw Data'!$Q3992)</f>
        <v>41940</v>
      </c>
      <c r="S3992" s="27" t="str">
        <f>CONCATENATE(MID('Raw Data'!$H3992,FIND("(",'Raw Data'!$H3992)+1,FIND(")",'Raw Data'!$H3992)-FIND("(",'Raw Data'!$H3992)-1),"",'Raw Data'!$M3992)</f>
        <v>Rs.200</v>
      </c>
      <c r="T3992" s="27">
        <f t="shared" si="62"/>
        <v>1</v>
      </c>
      <c r="U3992" s="29">
        <f>'Raw Data'!$M3992*'Raw Data'!$T3992</f>
        <v>200</v>
      </c>
    </row>
    <row r="3993" spans="1:21" x14ac:dyDescent="0.3">
      <c r="A3993" s="20">
        <v>300529</v>
      </c>
      <c r="B3993" s="27" t="s">
        <v>7930</v>
      </c>
      <c r="C3993" s="27">
        <v>1</v>
      </c>
      <c r="D3993" s="27" t="str">
        <f>VLOOKUP('Raw Data'!$C3993,'country description'!$A$2:$B$16,2,0)</f>
        <v>India</v>
      </c>
      <c r="E3993" s="27" t="s">
        <v>14</v>
      </c>
      <c r="F3993" s="27" t="s">
        <v>7931</v>
      </c>
      <c r="G3993" s="27" t="s">
        <v>7932</v>
      </c>
      <c r="H3993" s="27" t="s">
        <v>18</v>
      </c>
      <c r="I3993" s="27" t="s">
        <v>19</v>
      </c>
      <c r="J3993" s="27" t="s">
        <v>19</v>
      </c>
      <c r="K3993" s="27">
        <v>1</v>
      </c>
      <c r="L3993" s="27">
        <v>10</v>
      </c>
      <c r="M3993" s="27">
        <v>200</v>
      </c>
      <c r="N3993" s="27">
        <v>3</v>
      </c>
      <c r="O3993" s="27">
        <v>2017</v>
      </c>
      <c r="P3993" s="27">
        <v>10</v>
      </c>
      <c r="Q3993" s="27">
        <v>17</v>
      </c>
      <c r="R3993" s="28">
        <f>DATE('Raw Data'!$O3993,'Raw Data'!$P3993,'Raw Data'!$Q3993)</f>
        <v>43025</v>
      </c>
      <c r="S3993" s="27" t="str">
        <f>CONCATENATE(MID('Raw Data'!$H3993,FIND("(",'Raw Data'!$H3993)+1,FIND(")",'Raw Data'!$H3993)-FIND("(",'Raw Data'!$H3993)-1),"",'Raw Data'!$M3993)</f>
        <v>Rs.200</v>
      </c>
      <c r="T3993" s="27">
        <f t="shared" si="62"/>
        <v>1</v>
      </c>
      <c r="U3993" s="29">
        <f>'Raw Data'!$M3993*'Raw Data'!$T3993</f>
        <v>200</v>
      </c>
    </row>
    <row r="3994" spans="1:21" x14ac:dyDescent="0.3">
      <c r="A3994" s="20">
        <v>313287</v>
      </c>
      <c r="B3994" s="27" t="s">
        <v>7482</v>
      </c>
      <c r="C3994" s="27">
        <v>1</v>
      </c>
      <c r="D3994" s="27" t="str">
        <f>VLOOKUP('Raw Data'!$C3994,'country description'!$A$2:$B$16,2,0)</f>
        <v>India</v>
      </c>
      <c r="E3994" s="27" t="s">
        <v>14</v>
      </c>
      <c r="F3994" s="27" t="s">
        <v>7933</v>
      </c>
      <c r="G3994" s="27" t="s">
        <v>7484</v>
      </c>
      <c r="H3994" s="27" t="s">
        <v>18</v>
      </c>
      <c r="I3994" s="27" t="s">
        <v>19</v>
      </c>
      <c r="J3994" s="27" t="s">
        <v>19</v>
      </c>
      <c r="K3994" s="27">
        <v>1</v>
      </c>
      <c r="L3994" s="27">
        <v>1</v>
      </c>
      <c r="M3994" s="27">
        <v>200</v>
      </c>
      <c r="N3994" s="27">
        <v>1</v>
      </c>
      <c r="O3994" s="27">
        <v>2014</v>
      </c>
      <c r="P3994" s="27">
        <v>10</v>
      </c>
      <c r="Q3994" s="27">
        <v>13</v>
      </c>
      <c r="R3994" s="28">
        <f>DATE('Raw Data'!$O3994,'Raw Data'!$P3994,'Raw Data'!$Q3994)</f>
        <v>41925</v>
      </c>
      <c r="S3994" s="27" t="str">
        <f>CONCATENATE(MID('Raw Data'!$H3994,FIND("(",'Raw Data'!$H3994)+1,FIND(")",'Raw Data'!$H3994)-FIND("(",'Raw Data'!$H3994)-1),"",'Raw Data'!$M3994)</f>
        <v>Rs.200</v>
      </c>
      <c r="T3994" s="27">
        <f t="shared" si="62"/>
        <v>1</v>
      </c>
      <c r="U3994" s="29">
        <f>'Raw Data'!$M3994*'Raw Data'!$T3994</f>
        <v>200</v>
      </c>
    </row>
    <row r="3995" spans="1:21" x14ac:dyDescent="0.3">
      <c r="A3995" s="20">
        <v>308837</v>
      </c>
      <c r="B3995" s="27" t="s">
        <v>7934</v>
      </c>
      <c r="C3995" s="27">
        <v>1</v>
      </c>
      <c r="D3995" s="27" t="str">
        <f>VLOOKUP('Raw Data'!$C3995,'country description'!$A$2:$B$16,2,0)</f>
        <v>India</v>
      </c>
      <c r="E3995" s="27" t="s">
        <v>14</v>
      </c>
      <c r="F3995" s="27" t="s">
        <v>7935</v>
      </c>
      <c r="G3995" s="27" t="s">
        <v>723</v>
      </c>
      <c r="H3995" s="27" t="s">
        <v>18</v>
      </c>
      <c r="I3995" s="27" t="s">
        <v>19</v>
      </c>
      <c r="J3995" s="27" t="s">
        <v>19</v>
      </c>
      <c r="K3995" s="27">
        <v>1</v>
      </c>
      <c r="L3995" s="27">
        <v>1</v>
      </c>
      <c r="M3995" s="27">
        <v>200</v>
      </c>
      <c r="N3995" s="27">
        <v>1</v>
      </c>
      <c r="O3995" s="27">
        <v>2011</v>
      </c>
      <c r="P3995" s="27">
        <v>10</v>
      </c>
      <c r="Q3995" s="27">
        <v>17</v>
      </c>
      <c r="R3995" s="28">
        <f>DATE('Raw Data'!$O3995,'Raw Data'!$P3995,'Raw Data'!$Q3995)</f>
        <v>40833</v>
      </c>
      <c r="S3995" s="27" t="str">
        <f>CONCATENATE(MID('Raw Data'!$H3995,FIND("(",'Raw Data'!$H3995)+1,FIND(")",'Raw Data'!$H3995)-FIND("(",'Raw Data'!$H3995)-1),"",'Raw Data'!$M3995)</f>
        <v>Rs.200</v>
      </c>
      <c r="T3995" s="27">
        <f t="shared" si="62"/>
        <v>1</v>
      </c>
      <c r="U3995" s="29">
        <f>'Raw Data'!$M3995*'Raw Data'!$T3995</f>
        <v>200</v>
      </c>
    </row>
    <row r="3996" spans="1:21" x14ac:dyDescent="0.3">
      <c r="A3996" s="20">
        <v>7401</v>
      </c>
      <c r="B3996" s="27" t="s">
        <v>7936</v>
      </c>
      <c r="C3996" s="27">
        <v>1</v>
      </c>
      <c r="D3996" s="27" t="str">
        <f>VLOOKUP('Raw Data'!$C3996,'country description'!$A$2:$B$16,2,0)</f>
        <v>India</v>
      </c>
      <c r="E3996" s="27" t="s">
        <v>14</v>
      </c>
      <c r="F3996" s="27" t="s">
        <v>7937</v>
      </c>
      <c r="G3996" s="27" t="s">
        <v>671</v>
      </c>
      <c r="H3996" s="27" t="s">
        <v>18</v>
      </c>
      <c r="I3996" s="27" t="s">
        <v>19</v>
      </c>
      <c r="J3996" s="27" t="s">
        <v>19</v>
      </c>
      <c r="K3996" s="27">
        <v>1</v>
      </c>
      <c r="L3996" s="27">
        <v>52</v>
      </c>
      <c r="M3996" s="27">
        <v>200</v>
      </c>
      <c r="N3996" s="27">
        <v>2.4</v>
      </c>
      <c r="O3996" s="27">
        <v>2017</v>
      </c>
      <c r="P3996" s="27">
        <v>10</v>
      </c>
      <c r="Q3996" s="27">
        <v>27</v>
      </c>
      <c r="R3996" s="28">
        <f>DATE('Raw Data'!$O3996,'Raw Data'!$P3996,'Raw Data'!$Q3996)</f>
        <v>43035</v>
      </c>
      <c r="S3996" s="27" t="str">
        <f>CONCATENATE(MID('Raw Data'!$H3996,FIND("(",'Raw Data'!$H3996)+1,FIND(")",'Raw Data'!$H3996)-FIND("(",'Raw Data'!$H3996)-1),"",'Raw Data'!$M3996)</f>
        <v>Rs.200</v>
      </c>
      <c r="T3996" s="27">
        <f t="shared" si="62"/>
        <v>1</v>
      </c>
      <c r="U3996" s="29">
        <f>'Raw Data'!$M3996*'Raw Data'!$T3996</f>
        <v>200</v>
      </c>
    </row>
    <row r="3997" spans="1:21" x14ac:dyDescent="0.3">
      <c r="A3997" s="20">
        <v>18461723</v>
      </c>
      <c r="B3997" s="27" t="s">
        <v>7938</v>
      </c>
      <c r="C3997" s="27">
        <v>1</v>
      </c>
      <c r="D3997" s="27" t="str">
        <f>VLOOKUP('Raw Data'!$C3997,'country description'!$A$2:$B$16,2,0)</f>
        <v>India</v>
      </c>
      <c r="E3997" s="27" t="s">
        <v>14</v>
      </c>
      <c r="F3997" s="27" t="s">
        <v>7939</v>
      </c>
      <c r="G3997" s="27" t="s">
        <v>2705</v>
      </c>
      <c r="H3997" s="27" t="s">
        <v>18</v>
      </c>
      <c r="I3997" s="27" t="s">
        <v>19</v>
      </c>
      <c r="J3997" s="27" t="s">
        <v>19</v>
      </c>
      <c r="K3997" s="27">
        <v>1</v>
      </c>
      <c r="L3997" s="27">
        <v>21</v>
      </c>
      <c r="M3997" s="27">
        <v>200</v>
      </c>
      <c r="N3997" s="27">
        <v>3.5</v>
      </c>
      <c r="O3997" s="27">
        <v>2018</v>
      </c>
      <c r="P3997" s="27">
        <v>10</v>
      </c>
      <c r="Q3997" s="27">
        <v>27</v>
      </c>
      <c r="R3997" s="28">
        <f>DATE('Raw Data'!$O3997,'Raw Data'!$P3997,'Raw Data'!$Q3997)</f>
        <v>43400</v>
      </c>
      <c r="S3997" s="27" t="str">
        <f>CONCATENATE(MID('Raw Data'!$H3997,FIND("(",'Raw Data'!$H3997)+1,FIND(")",'Raw Data'!$H3997)-FIND("(",'Raw Data'!$H3997)-1),"",'Raw Data'!$M3997)</f>
        <v>Rs.200</v>
      </c>
      <c r="T3997" s="27">
        <f t="shared" si="62"/>
        <v>1</v>
      </c>
      <c r="U3997" s="29">
        <f>'Raw Data'!$M3997*'Raw Data'!$T3997</f>
        <v>200</v>
      </c>
    </row>
    <row r="3998" spans="1:21" x14ac:dyDescent="0.3">
      <c r="A3998" s="20">
        <v>8771</v>
      </c>
      <c r="B3998" s="27" t="s">
        <v>7940</v>
      </c>
      <c r="C3998" s="27">
        <v>1</v>
      </c>
      <c r="D3998" s="27" t="str">
        <f>VLOOKUP('Raw Data'!$C3998,'country description'!$A$2:$B$16,2,0)</f>
        <v>India</v>
      </c>
      <c r="E3998" s="27" t="s">
        <v>14</v>
      </c>
      <c r="F3998" s="27" t="s">
        <v>7941</v>
      </c>
      <c r="G3998" s="27" t="s">
        <v>589</v>
      </c>
      <c r="H3998" s="27" t="s">
        <v>18</v>
      </c>
      <c r="I3998" s="27" t="s">
        <v>19</v>
      </c>
      <c r="J3998" s="27" t="s">
        <v>19</v>
      </c>
      <c r="K3998" s="27">
        <v>1</v>
      </c>
      <c r="L3998" s="27">
        <v>79</v>
      </c>
      <c r="M3998" s="27">
        <v>200</v>
      </c>
      <c r="N3998" s="27">
        <v>3.3</v>
      </c>
      <c r="O3998" s="27">
        <v>2014</v>
      </c>
      <c r="P3998" s="27">
        <v>10</v>
      </c>
      <c r="Q3998" s="27">
        <v>19</v>
      </c>
      <c r="R3998" s="28">
        <f>DATE('Raw Data'!$O3998,'Raw Data'!$P3998,'Raw Data'!$Q3998)</f>
        <v>41931</v>
      </c>
      <c r="S3998" s="27" t="str">
        <f>CONCATENATE(MID('Raw Data'!$H3998,FIND("(",'Raw Data'!$H3998)+1,FIND(")",'Raw Data'!$H3998)-FIND("(",'Raw Data'!$H3998)-1),"",'Raw Data'!$M3998)</f>
        <v>Rs.200</v>
      </c>
      <c r="T3998" s="27">
        <f t="shared" si="62"/>
        <v>1</v>
      </c>
      <c r="U3998" s="29">
        <f>'Raw Data'!$M3998*'Raw Data'!$T3998</f>
        <v>200</v>
      </c>
    </row>
    <row r="3999" spans="1:21" x14ac:dyDescent="0.3">
      <c r="A3999" s="20">
        <v>18424619</v>
      </c>
      <c r="B3999" s="27" t="s">
        <v>7942</v>
      </c>
      <c r="C3999" s="27">
        <v>1</v>
      </c>
      <c r="D3999" s="27" t="str">
        <f>VLOOKUP('Raw Data'!$C3999,'country description'!$A$2:$B$16,2,0)</f>
        <v>India</v>
      </c>
      <c r="E3999" s="27" t="s">
        <v>14</v>
      </c>
      <c r="F3999" s="27" t="s">
        <v>7943</v>
      </c>
      <c r="G3999" s="27" t="s">
        <v>424</v>
      </c>
      <c r="H3999" s="27" t="s">
        <v>18</v>
      </c>
      <c r="I3999" s="27" t="s">
        <v>19</v>
      </c>
      <c r="J3999" s="27" t="s">
        <v>19</v>
      </c>
      <c r="K3999" s="27">
        <v>1</v>
      </c>
      <c r="L3999" s="27">
        <v>7</v>
      </c>
      <c r="M3999" s="27">
        <v>200</v>
      </c>
      <c r="N3999" s="27">
        <v>3.2</v>
      </c>
      <c r="O3999" s="27">
        <v>2012</v>
      </c>
      <c r="P3999" s="27">
        <v>10</v>
      </c>
      <c r="Q3999" s="27">
        <v>26</v>
      </c>
      <c r="R3999" s="28">
        <f>DATE('Raw Data'!$O3999,'Raw Data'!$P3999,'Raw Data'!$Q3999)</f>
        <v>41208</v>
      </c>
      <c r="S3999" s="27" t="str">
        <f>CONCATENATE(MID('Raw Data'!$H3999,FIND("(",'Raw Data'!$H3999)+1,FIND(")",'Raw Data'!$H3999)-FIND("(",'Raw Data'!$H3999)-1),"",'Raw Data'!$M3999)</f>
        <v>Rs.200</v>
      </c>
      <c r="T3999" s="27">
        <f t="shared" si="62"/>
        <v>1</v>
      </c>
      <c r="U3999" s="29">
        <f>'Raw Data'!$M3999*'Raw Data'!$T3999</f>
        <v>200</v>
      </c>
    </row>
    <row r="4000" spans="1:21" x14ac:dyDescent="0.3">
      <c r="A4000" s="20">
        <v>18279458</v>
      </c>
      <c r="B4000" s="27" t="s">
        <v>7944</v>
      </c>
      <c r="C4000" s="27">
        <v>1</v>
      </c>
      <c r="D4000" s="27" t="str">
        <f>VLOOKUP('Raw Data'!$C4000,'country description'!$A$2:$B$16,2,0)</f>
        <v>India</v>
      </c>
      <c r="E4000" s="27" t="s">
        <v>14</v>
      </c>
      <c r="F4000" s="27" t="s">
        <v>7945</v>
      </c>
      <c r="G4000" s="27" t="s">
        <v>7445</v>
      </c>
      <c r="H4000" s="27" t="s">
        <v>18</v>
      </c>
      <c r="I4000" s="27" t="s">
        <v>19</v>
      </c>
      <c r="J4000" s="27" t="s">
        <v>19</v>
      </c>
      <c r="K4000" s="27">
        <v>1</v>
      </c>
      <c r="L4000" s="27">
        <v>2</v>
      </c>
      <c r="M4000" s="27">
        <v>200</v>
      </c>
      <c r="N4000" s="27">
        <v>1</v>
      </c>
      <c r="O4000" s="27">
        <v>2018</v>
      </c>
      <c r="P4000" s="27">
        <v>10</v>
      </c>
      <c r="Q4000" s="27">
        <v>12</v>
      </c>
      <c r="R4000" s="28">
        <f>DATE('Raw Data'!$O4000,'Raw Data'!$P4000,'Raw Data'!$Q4000)</f>
        <v>43385</v>
      </c>
      <c r="S4000" s="27" t="str">
        <f>CONCATENATE(MID('Raw Data'!$H4000,FIND("(",'Raw Data'!$H4000)+1,FIND(")",'Raw Data'!$H4000)-FIND("(",'Raw Data'!$H4000)-1),"",'Raw Data'!$M4000)</f>
        <v>Rs.200</v>
      </c>
      <c r="T4000" s="27">
        <f t="shared" si="62"/>
        <v>1</v>
      </c>
      <c r="U4000" s="29">
        <f>'Raw Data'!$M4000*'Raw Data'!$T4000</f>
        <v>200</v>
      </c>
    </row>
    <row r="4001" spans="1:21" x14ac:dyDescent="0.3">
      <c r="A4001" s="20">
        <v>18481404</v>
      </c>
      <c r="B4001" s="27" t="s">
        <v>7013</v>
      </c>
      <c r="C4001" s="27">
        <v>1</v>
      </c>
      <c r="D4001" s="27" t="str">
        <f>VLOOKUP('Raw Data'!$C4001,'country description'!$A$2:$B$16,2,0)</f>
        <v>India</v>
      </c>
      <c r="E4001" s="27" t="s">
        <v>14</v>
      </c>
      <c r="F4001" s="27" t="s">
        <v>7946</v>
      </c>
      <c r="G4001" s="27" t="s">
        <v>404</v>
      </c>
      <c r="H4001" s="27" t="s">
        <v>18</v>
      </c>
      <c r="I4001" s="27" t="s">
        <v>19</v>
      </c>
      <c r="J4001" s="27" t="s">
        <v>19</v>
      </c>
      <c r="K4001" s="27">
        <v>1</v>
      </c>
      <c r="L4001" s="27">
        <v>2</v>
      </c>
      <c r="M4001" s="27">
        <v>200</v>
      </c>
      <c r="N4001" s="27">
        <v>1</v>
      </c>
      <c r="O4001" s="27">
        <v>2012</v>
      </c>
      <c r="P4001" s="27">
        <v>10</v>
      </c>
      <c r="Q4001" s="27">
        <v>11</v>
      </c>
      <c r="R4001" s="28">
        <f>DATE('Raw Data'!$O4001,'Raw Data'!$P4001,'Raw Data'!$Q4001)</f>
        <v>41193</v>
      </c>
      <c r="S4001" s="27" t="str">
        <f>CONCATENATE(MID('Raw Data'!$H4001,FIND("(",'Raw Data'!$H4001)+1,FIND(")",'Raw Data'!$H4001)-FIND("(",'Raw Data'!$H4001)-1),"",'Raw Data'!$M4001)</f>
        <v>Rs.200</v>
      </c>
      <c r="T4001" s="27">
        <f t="shared" si="62"/>
        <v>1</v>
      </c>
      <c r="U4001" s="29">
        <f>'Raw Data'!$M4001*'Raw Data'!$T4001</f>
        <v>200</v>
      </c>
    </row>
    <row r="4002" spans="1:21" x14ac:dyDescent="0.3">
      <c r="A4002" s="20">
        <v>313494</v>
      </c>
      <c r="B4002" s="27" t="s">
        <v>7947</v>
      </c>
      <c r="C4002" s="27">
        <v>1</v>
      </c>
      <c r="D4002" s="27" t="str">
        <f>VLOOKUP('Raw Data'!$C4002,'country description'!$A$2:$B$16,2,0)</f>
        <v>India</v>
      </c>
      <c r="E4002" s="27" t="s">
        <v>14</v>
      </c>
      <c r="F4002" s="27" t="s">
        <v>7948</v>
      </c>
      <c r="G4002" s="27" t="s">
        <v>580</v>
      </c>
      <c r="H4002" s="27" t="s">
        <v>18</v>
      </c>
      <c r="I4002" s="27" t="s">
        <v>19</v>
      </c>
      <c r="J4002" s="27" t="s">
        <v>19</v>
      </c>
      <c r="K4002" s="27">
        <v>1</v>
      </c>
      <c r="L4002" s="27">
        <v>8</v>
      </c>
      <c r="M4002" s="27">
        <v>200</v>
      </c>
      <c r="N4002" s="27">
        <v>3.2</v>
      </c>
      <c r="O4002" s="27">
        <v>2013</v>
      </c>
      <c r="P4002" s="27">
        <v>10</v>
      </c>
      <c r="Q4002" s="27">
        <v>4</v>
      </c>
      <c r="R4002" s="28">
        <f>DATE('Raw Data'!$O4002,'Raw Data'!$P4002,'Raw Data'!$Q4002)</f>
        <v>41551</v>
      </c>
      <c r="S4002" s="27" t="str">
        <f>CONCATENATE(MID('Raw Data'!$H4002,FIND("(",'Raw Data'!$H4002)+1,FIND(")",'Raw Data'!$H4002)-FIND("(",'Raw Data'!$H4002)-1),"",'Raw Data'!$M4002)</f>
        <v>Rs.200</v>
      </c>
      <c r="T4002" s="27">
        <f t="shared" si="62"/>
        <v>1</v>
      </c>
      <c r="U4002" s="29">
        <f>'Raw Data'!$M4002*'Raw Data'!$T4002</f>
        <v>200</v>
      </c>
    </row>
    <row r="4003" spans="1:21" x14ac:dyDescent="0.3">
      <c r="A4003" s="20">
        <v>8670</v>
      </c>
      <c r="B4003" s="27" t="s">
        <v>7949</v>
      </c>
      <c r="C4003" s="27">
        <v>1</v>
      </c>
      <c r="D4003" s="27" t="str">
        <f>VLOOKUP('Raw Data'!$C4003,'country description'!$A$2:$B$16,2,0)</f>
        <v>India</v>
      </c>
      <c r="E4003" s="27" t="s">
        <v>14</v>
      </c>
      <c r="F4003" s="27" t="s">
        <v>7950</v>
      </c>
      <c r="G4003" s="27" t="s">
        <v>424</v>
      </c>
      <c r="H4003" s="27" t="s">
        <v>18</v>
      </c>
      <c r="I4003" s="27" t="s">
        <v>19</v>
      </c>
      <c r="J4003" s="27" t="s">
        <v>19</v>
      </c>
      <c r="K4003" s="27">
        <v>1</v>
      </c>
      <c r="L4003" s="27">
        <v>53</v>
      </c>
      <c r="M4003" s="27">
        <v>200</v>
      </c>
      <c r="N4003" s="27">
        <v>3.4</v>
      </c>
      <c r="O4003" s="27">
        <v>2010</v>
      </c>
      <c r="P4003" s="27">
        <v>10</v>
      </c>
      <c r="Q4003" s="27">
        <v>28</v>
      </c>
      <c r="R4003" s="28">
        <f>DATE('Raw Data'!$O4003,'Raw Data'!$P4003,'Raw Data'!$Q4003)</f>
        <v>40479</v>
      </c>
      <c r="S4003" s="27" t="str">
        <f>CONCATENATE(MID('Raw Data'!$H4003,FIND("(",'Raw Data'!$H4003)+1,FIND(")",'Raw Data'!$H4003)-FIND("(",'Raw Data'!$H4003)-1),"",'Raw Data'!$M4003)</f>
        <v>Rs.200</v>
      </c>
      <c r="T4003" s="27">
        <f t="shared" si="62"/>
        <v>1</v>
      </c>
      <c r="U4003" s="29">
        <f>'Raw Data'!$M4003*'Raw Data'!$T4003</f>
        <v>200</v>
      </c>
    </row>
    <row r="4004" spans="1:21" x14ac:dyDescent="0.3">
      <c r="A4004" s="20">
        <v>18386266</v>
      </c>
      <c r="B4004" s="27" t="s">
        <v>7951</v>
      </c>
      <c r="C4004" s="27">
        <v>1</v>
      </c>
      <c r="D4004" s="27" t="str">
        <f>VLOOKUP('Raw Data'!$C4004,'country description'!$A$2:$B$16,2,0)</f>
        <v>India</v>
      </c>
      <c r="E4004" s="27" t="s">
        <v>14</v>
      </c>
      <c r="F4004" s="27" t="s">
        <v>7952</v>
      </c>
      <c r="G4004" s="27" t="s">
        <v>475</v>
      </c>
      <c r="H4004" s="27" t="s">
        <v>18</v>
      </c>
      <c r="I4004" s="27" t="s">
        <v>19</v>
      </c>
      <c r="J4004" s="27" t="s">
        <v>19</v>
      </c>
      <c r="K4004" s="27">
        <v>1</v>
      </c>
      <c r="L4004" s="27">
        <v>10</v>
      </c>
      <c r="M4004" s="27">
        <v>200</v>
      </c>
      <c r="N4004" s="27">
        <v>3.1</v>
      </c>
      <c r="O4004" s="27">
        <v>2012</v>
      </c>
      <c r="P4004" s="27">
        <v>10</v>
      </c>
      <c r="Q4004" s="27">
        <v>4</v>
      </c>
      <c r="R4004" s="28">
        <f>DATE('Raw Data'!$O4004,'Raw Data'!$P4004,'Raw Data'!$Q4004)</f>
        <v>41186</v>
      </c>
      <c r="S4004" s="27" t="str">
        <f>CONCATENATE(MID('Raw Data'!$H4004,FIND("(",'Raw Data'!$H4004)+1,FIND(")",'Raw Data'!$H4004)-FIND("(",'Raw Data'!$H4004)-1),"",'Raw Data'!$M4004)</f>
        <v>Rs.200</v>
      </c>
      <c r="T4004" s="27">
        <f t="shared" si="62"/>
        <v>1</v>
      </c>
      <c r="U4004" s="29">
        <f>'Raw Data'!$M4004*'Raw Data'!$T4004</f>
        <v>200</v>
      </c>
    </row>
    <row r="4005" spans="1:21" x14ac:dyDescent="0.3">
      <c r="A4005" s="20">
        <v>18198440</v>
      </c>
      <c r="B4005" s="27" t="s">
        <v>7953</v>
      </c>
      <c r="C4005" s="27">
        <v>1</v>
      </c>
      <c r="D4005" s="27" t="str">
        <f>VLOOKUP('Raw Data'!$C4005,'country description'!$A$2:$B$16,2,0)</f>
        <v>India</v>
      </c>
      <c r="E4005" s="27" t="s">
        <v>14</v>
      </c>
      <c r="F4005" s="27" t="s">
        <v>7954</v>
      </c>
      <c r="G4005" s="27" t="s">
        <v>7955</v>
      </c>
      <c r="H4005" s="27" t="s">
        <v>18</v>
      </c>
      <c r="I4005" s="27" t="s">
        <v>19</v>
      </c>
      <c r="J4005" s="27" t="s">
        <v>19</v>
      </c>
      <c r="K4005" s="27">
        <v>1</v>
      </c>
      <c r="L4005" s="27">
        <v>7</v>
      </c>
      <c r="M4005" s="27">
        <v>200</v>
      </c>
      <c r="N4005" s="27">
        <v>3.1</v>
      </c>
      <c r="O4005" s="27">
        <v>2011</v>
      </c>
      <c r="P4005" s="27">
        <v>10</v>
      </c>
      <c r="Q4005" s="27">
        <v>3</v>
      </c>
      <c r="R4005" s="28">
        <f>DATE('Raw Data'!$O4005,'Raw Data'!$P4005,'Raw Data'!$Q4005)</f>
        <v>40819</v>
      </c>
      <c r="S4005" s="27" t="str">
        <f>CONCATENATE(MID('Raw Data'!$H4005,FIND("(",'Raw Data'!$H4005)+1,FIND(")",'Raw Data'!$H4005)-FIND("(",'Raw Data'!$H4005)-1),"",'Raw Data'!$M4005)</f>
        <v>Rs.200</v>
      </c>
      <c r="T4005" s="27">
        <f t="shared" si="62"/>
        <v>1</v>
      </c>
      <c r="U4005" s="29">
        <f>'Raw Data'!$M4005*'Raw Data'!$T4005</f>
        <v>200</v>
      </c>
    </row>
    <row r="4006" spans="1:21" x14ac:dyDescent="0.3">
      <c r="A4006" s="20">
        <v>3329</v>
      </c>
      <c r="B4006" s="27" t="s">
        <v>5379</v>
      </c>
      <c r="C4006" s="27">
        <v>1</v>
      </c>
      <c r="D4006" s="27" t="str">
        <f>VLOOKUP('Raw Data'!$C4006,'country description'!$A$2:$B$16,2,0)</f>
        <v>India</v>
      </c>
      <c r="E4006" s="27" t="s">
        <v>14</v>
      </c>
      <c r="F4006" s="27" t="s">
        <v>7956</v>
      </c>
      <c r="G4006" s="27" t="s">
        <v>393</v>
      </c>
      <c r="H4006" s="27" t="s">
        <v>18</v>
      </c>
      <c r="I4006" s="27" t="s">
        <v>19</v>
      </c>
      <c r="J4006" s="27" t="s">
        <v>24</v>
      </c>
      <c r="K4006" s="27">
        <v>1</v>
      </c>
      <c r="L4006" s="27">
        <v>142</v>
      </c>
      <c r="M4006" s="27">
        <v>350</v>
      </c>
      <c r="N4006" s="27">
        <v>2.6</v>
      </c>
      <c r="O4006" s="27">
        <v>2018</v>
      </c>
      <c r="P4006" s="27">
        <v>9</v>
      </c>
      <c r="Q4006" s="27">
        <v>6</v>
      </c>
      <c r="R4006" s="28">
        <f>DATE('Raw Data'!$O4006,'Raw Data'!$P4006,'Raw Data'!$Q4006)</f>
        <v>43349</v>
      </c>
      <c r="S4006" s="27" t="str">
        <f>CONCATENATE(MID('Raw Data'!$H4006,FIND("(",'Raw Data'!$H4006)+1,FIND(")",'Raw Data'!$H4006)-FIND("(",'Raw Data'!$H4006)-1),"",'Raw Data'!$M4006)</f>
        <v>Rs.350</v>
      </c>
      <c r="T4006" s="27">
        <f t="shared" si="62"/>
        <v>1</v>
      </c>
      <c r="U4006" s="29">
        <f>'Raw Data'!$M4006*'Raw Data'!$T4006</f>
        <v>350</v>
      </c>
    </row>
    <row r="4007" spans="1:21" x14ac:dyDescent="0.3">
      <c r="A4007" s="20">
        <v>18375420</v>
      </c>
      <c r="B4007" s="27" t="s">
        <v>1594</v>
      </c>
      <c r="C4007" s="27">
        <v>1</v>
      </c>
      <c r="D4007" s="27" t="str">
        <f>VLOOKUP('Raw Data'!$C4007,'country description'!$A$2:$B$16,2,0)</f>
        <v>India</v>
      </c>
      <c r="E4007" s="27" t="s">
        <v>14</v>
      </c>
      <c r="F4007" s="27" t="s">
        <v>7957</v>
      </c>
      <c r="G4007" s="27" t="s">
        <v>7958</v>
      </c>
      <c r="H4007" s="27" t="s">
        <v>18</v>
      </c>
      <c r="I4007" s="27" t="s">
        <v>19</v>
      </c>
      <c r="J4007" s="27" t="s">
        <v>24</v>
      </c>
      <c r="K4007" s="27">
        <v>1</v>
      </c>
      <c r="L4007" s="27">
        <v>96</v>
      </c>
      <c r="M4007" s="27">
        <v>350</v>
      </c>
      <c r="N4007" s="27">
        <v>4</v>
      </c>
      <c r="O4007" s="27">
        <v>2017</v>
      </c>
      <c r="P4007" s="27">
        <v>9</v>
      </c>
      <c r="Q4007" s="27">
        <v>19</v>
      </c>
      <c r="R4007" s="28">
        <f>DATE('Raw Data'!$O4007,'Raw Data'!$P4007,'Raw Data'!$Q4007)</f>
        <v>42997</v>
      </c>
      <c r="S4007" s="27" t="str">
        <f>CONCATENATE(MID('Raw Data'!$H4007,FIND("(",'Raw Data'!$H4007)+1,FIND(")",'Raw Data'!$H4007)-FIND("(",'Raw Data'!$H4007)-1),"",'Raw Data'!$M4007)</f>
        <v>Rs.350</v>
      </c>
      <c r="T4007" s="27">
        <f t="shared" si="62"/>
        <v>1</v>
      </c>
      <c r="U4007" s="29">
        <f>'Raw Data'!$M4007*'Raw Data'!$T4007</f>
        <v>350</v>
      </c>
    </row>
    <row r="4008" spans="1:21" x14ac:dyDescent="0.3">
      <c r="A4008" s="20">
        <v>309037</v>
      </c>
      <c r="B4008" s="27" t="s">
        <v>645</v>
      </c>
      <c r="C4008" s="27">
        <v>1</v>
      </c>
      <c r="D4008" s="27" t="str">
        <f>VLOOKUP('Raw Data'!$C4008,'country description'!$A$2:$B$16,2,0)</f>
        <v>India</v>
      </c>
      <c r="E4008" s="27" t="s">
        <v>14</v>
      </c>
      <c r="F4008" s="27" t="s">
        <v>7959</v>
      </c>
      <c r="G4008" s="27" t="s">
        <v>671</v>
      </c>
      <c r="H4008" s="27" t="s">
        <v>18</v>
      </c>
      <c r="I4008" s="27" t="s">
        <v>19</v>
      </c>
      <c r="J4008" s="27" t="s">
        <v>19</v>
      </c>
      <c r="K4008" s="27">
        <v>1</v>
      </c>
      <c r="L4008" s="27">
        <v>9</v>
      </c>
      <c r="M4008" s="27">
        <v>350</v>
      </c>
      <c r="N4008" s="27">
        <v>3</v>
      </c>
      <c r="O4008" s="27">
        <v>2013</v>
      </c>
      <c r="P4008" s="27">
        <v>9</v>
      </c>
      <c r="Q4008" s="27">
        <v>3</v>
      </c>
      <c r="R4008" s="28">
        <f>DATE('Raw Data'!$O4008,'Raw Data'!$P4008,'Raw Data'!$Q4008)</f>
        <v>41520</v>
      </c>
      <c r="S4008" s="27" t="str">
        <f>CONCATENATE(MID('Raw Data'!$H4008,FIND("(",'Raw Data'!$H4008)+1,FIND(")",'Raw Data'!$H4008)-FIND("(",'Raw Data'!$H4008)-1),"",'Raw Data'!$M4008)</f>
        <v>Rs.350</v>
      </c>
      <c r="T4008" s="27">
        <f t="shared" si="62"/>
        <v>1</v>
      </c>
      <c r="U4008" s="29">
        <f>'Raw Data'!$M4008*'Raw Data'!$T4008</f>
        <v>350</v>
      </c>
    </row>
    <row r="4009" spans="1:21" x14ac:dyDescent="0.3">
      <c r="A4009" s="20">
        <v>18261486</v>
      </c>
      <c r="B4009" s="27" t="s">
        <v>7960</v>
      </c>
      <c r="C4009" s="27">
        <v>1</v>
      </c>
      <c r="D4009" s="27" t="str">
        <f>VLOOKUP('Raw Data'!$C4009,'country description'!$A$2:$B$16,2,0)</f>
        <v>India</v>
      </c>
      <c r="E4009" s="27" t="s">
        <v>14</v>
      </c>
      <c r="F4009" s="27" t="s">
        <v>7961</v>
      </c>
      <c r="G4009" s="27" t="s">
        <v>7962</v>
      </c>
      <c r="H4009" s="27" t="s">
        <v>18</v>
      </c>
      <c r="I4009" s="27" t="s">
        <v>19</v>
      </c>
      <c r="J4009" s="27" t="s">
        <v>24</v>
      </c>
      <c r="K4009" s="27">
        <v>1</v>
      </c>
      <c r="L4009" s="27">
        <v>54</v>
      </c>
      <c r="M4009" s="27">
        <v>350</v>
      </c>
      <c r="N4009" s="27">
        <v>3.9</v>
      </c>
      <c r="O4009" s="27">
        <v>2011</v>
      </c>
      <c r="P4009" s="27">
        <v>9</v>
      </c>
      <c r="Q4009" s="27">
        <v>17</v>
      </c>
      <c r="R4009" s="28">
        <f>DATE('Raw Data'!$O4009,'Raw Data'!$P4009,'Raw Data'!$Q4009)</f>
        <v>40803</v>
      </c>
      <c r="S4009" s="27" t="str">
        <f>CONCATENATE(MID('Raw Data'!$H4009,FIND("(",'Raw Data'!$H4009)+1,FIND(")",'Raw Data'!$H4009)-FIND("(",'Raw Data'!$H4009)-1),"",'Raw Data'!$M4009)</f>
        <v>Rs.350</v>
      </c>
      <c r="T4009" s="27">
        <f t="shared" si="62"/>
        <v>1</v>
      </c>
      <c r="U4009" s="29">
        <f>'Raw Data'!$M4009*'Raw Data'!$T4009</f>
        <v>350</v>
      </c>
    </row>
    <row r="4010" spans="1:21" x14ac:dyDescent="0.3">
      <c r="A4010" s="20">
        <v>18471243</v>
      </c>
      <c r="B4010" s="27" t="s">
        <v>7963</v>
      </c>
      <c r="C4010" s="27">
        <v>1</v>
      </c>
      <c r="D4010" s="27" t="str">
        <f>VLOOKUP('Raw Data'!$C4010,'country description'!$A$2:$B$16,2,0)</f>
        <v>India</v>
      </c>
      <c r="E4010" s="27" t="s">
        <v>14</v>
      </c>
      <c r="F4010" s="27" t="s">
        <v>4124</v>
      </c>
      <c r="G4010" s="27" t="s">
        <v>407</v>
      </c>
      <c r="H4010" s="27" t="s">
        <v>18</v>
      </c>
      <c r="I4010" s="27" t="s">
        <v>19</v>
      </c>
      <c r="J4010" s="27" t="s">
        <v>19</v>
      </c>
      <c r="K4010" s="27">
        <v>1</v>
      </c>
      <c r="L4010" s="27">
        <v>10</v>
      </c>
      <c r="M4010" s="27">
        <v>350</v>
      </c>
      <c r="N4010" s="27">
        <v>3.3</v>
      </c>
      <c r="O4010" s="27">
        <v>2010</v>
      </c>
      <c r="P4010" s="27">
        <v>9</v>
      </c>
      <c r="Q4010" s="27">
        <v>27</v>
      </c>
      <c r="R4010" s="28">
        <f>DATE('Raw Data'!$O4010,'Raw Data'!$P4010,'Raw Data'!$Q4010)</f>
        <v>40448</v>
      </c>
      <c r="S4010" s="27" t="str">
        <f>CONCATENATE(MID('Raw Data'!$H4010,FIND("(",'Raw Data'!$H4010)+1,FIND(")",'Raw Data'!$H4010)-FIND("(",'Raw Data'!$H4010)-1),"",'Raw Data'!$M4010)</f>
        <v>Rs.350</v>
      </c>
      <c r="T4010" s="27">
        <f t="shared" si="62"/>
        <v>1</v>
      </c>
      <c r="U4010" s="29">
        <f>'Raw Data'!$M4010*'Raw Data'!$T4010</f>
        <v>350</v>
      </c>
    </row>
    <row r="4011" spans="1:21" x14ac:dyDescent="0.3">
      <c r="A4011" s="20">
        <v>312231</v>
      </c>
      <c r="B4011" s="27" t="s">
        <v>7964</v>
      </c>
      <c r="C4011" s="27">
        <v>1</v>
      </c>
      <c r="D4011" s="27" t="str">
        <f>VLOOKUP('Raw Data'!$C4011,'country description'!$A$2:$B$16,2,0)</f>
        <v>India</v>
      </c>
      <c r="E4011" s="27" t="s">
        <v>14</v>
      </c>
      <c r="F4011" s="27" t="s">
        <v>7965</v>
      </c>
      <c r="G4011" s="27" t="s">
        <v>7966</v>
      </c>
      <c r="H4011" s="27" t="s">
        <v>18</v>
      </c>
      <c r="I4011" s="27" t="s">
        <v>19</v>
      </c>
      <c r="J4011" s="27" t="s">
        <v>19</v>
      </c>
      <c r="K4011" s="27">
        <v>1</v>
      </c>
      <c r="L4011" s="27">
        <v>13</v>
      </c>
      <c r="M4011" s="27">
        <v>350</v>
      </c>
      <c r="N4011" s="27">
        <v>3.1</v>
      </c>
      <c r="O4011" s="27">
        <v>2015</v>
      </c>
      <c r="P4011" s="27">
        <v>9</v>
      </c>
      <c r="Q4011" s="27">
        <v>15</v>
      </c>
      <c r="R4011" s="28">
        <f>DATE('Raw Data'!$O4011,'Raw Data'!$P4011,'Raw Data'!$Q4011)</f>
        <v>42262</v>
      </c>
      <c r="S4011" s="27" t="str">
        <f>CONCATENATE(MID('Raw Data'!$H4011,FIND("(",'Raw Data'!$H4011)+1,FIND(")",'Raw Data'!$H4011)-FIND("(",'Raw Data'!$H4011)-1),"",'Raw Data'!$M4011)</f>
        <v>Rs.350</v>
      </c>
      <c r="T4011" s="27">
        <f t="shared" si="62"/>
        <v>1</v>
      </c>
      <c r="U4011" s="29">
        <f>'Raw Data'!$M4011*'Raw Data'!$T4011</f>
        <v>350</v>
      </c>
    </row>
    <row r="4012" spans="1:21" x14ac:dyDescent="0.3">
      <c r="A4012" s="20">
        <v>18456774</v>
      </c>
      <c r="B4012" s="27" t="s">
        <v>7967</v>
      </c>
      <c r="C4012" s="27">
        <v>1</v>
      </c>
      <c r="D4012" s="27" t="str">
        <f>VLOOKUP('Raw Data'!$C4012,'country description'!$A$2:$B$16,2,0)</f>
        <v>India</v>
      </c>
      <c r="E4012" s="27" t="s">
        <v>14</v>
      </c>
      <c r="F4012" s="27" t="s">
        <v>2428</v>
      </c>
      <c r="G4012" s="27" t="s">
        <v>487</v>
      </c>
      <c r="H4012" s="27" t="s">
        <v>18</v>
      </c>
      <c r="I4012" s="27" t="s">
        <v>19</v>
      </c>
      <c r="J4012" s="27" t="s">
        <v>19</v>
      </c>
      <c r="K4012" s="27">
        <v>1</v>
      </c>
      <c r="L4012" s="27">
        <v>1</v>
      </c>
      <c r="M4012" s="27">
        <v>350</v>
      </c>
      <c r="N4012" s="27">
        <v>1</v>
      </c>
      <c r="O4012" s="27">
        <v>2015</v>
      </c>
      <c r="P4012" s="27">
        <v>9</v>
      </c>
      <c r="Q4012" s="27">
        <v>5</v>
      </c>
      <c r="R4012" s="28">
        <f>DATE('Raw Data'!$O4012,'Raw Data'!$P4012,'Raw Data'!$Q4012)</f>
        <v>42252</v>
      </c>
      <c r="S4012" s="27" t="str">
        <f>CONCATENATE(MID('Raw Data'!$H4012,FIND("(",'Raw Data'!$H4012)+1,FIND(")",'Raw Data'!$H4012)-FIND("(",'Raw Data'!$H4012)-1),"",'Raw Data'!$M4012)</f>
        <v>Rs.350</v>
      </c>
      <c r="T4012" s="27">
        <f t="shared" si="62"/>
        <v>1</v>
      </c>
      <c r="U4012" s="29">
        <f>'Raw Data'!$M4012*'Raw Data'!$T4012</f>
        <v>350</v>
      </c>
    </row>
    <row r="4013" spans="1:21" x14ac:dyDescent="0.3">
      <c r="A4013" s="20">
        <v>18376493</v>
      </c>
      <c r="B4013" s="27" t="s">
        <v>7968</v>
      </c>
      <c r="C4013" s="27">
        <v>1</v>
      </c>
      <c r="D4013" s="27" t="str">
        <f>VLOOKUP('Raw Data'!$C4013,'country description'!$A$2:$B$16,2,0)</f>
        <v>India</v>
      </c>
      <c r="E4013" s="27" t="s">
        <v>14</v>
      </c>
      <c r="F4013" s="27" t="s">
        <v>7969</v>
      </c>
      <c r="G4013" s="27" t="s">
        <v>487</v>
      </c>
      <c r="H4013" s="27" t="s">
        <v>18</v>
      </c>
      <c r="I4013" s="27" t="s">
        <v>19</v>
      </c>
      <c r="J4013" s="27" t="s">
        <v>19</v>
      </c>
      <c r="K4013" s="27">
        <v>1</v>
      </c>
      <c r="L4013" s="27">
        <v>11</v>
      </c>
      <c r="M4013" s="27">
        <v>350</v>
      </c>
      <c r="N4013" s="27">
        <v>3.2</v>
      </c>
      <c r="O4013" s="27">
        <v>2015</v>
      </c>
      <c r="P4013" s="27">
        <v>9</v>
      </c>
      <c r="Q4013" s="27">
        <v>16</v>
      </c>
      <c r="R4013" s="28">
        <f>DATE('Raw Data'!$O4013,'Raw Data'!$P4013,'Raw Data'!$Q4013)</f>
        <v>42263</v>
      </c>
      <c r="S4013" s="27" t="str">
        <f>CONCATENATE(MID('Raw Data'!$H4013,FIND("(",'Raw Data'!$H4013)+1,FIND(")",'Raw Data'!$H4013)-FIND("(",'Raw Data'!$H4013)-1),"",'Raw Data'!$M4013)</f>
        <v>Rs.350</v>
      </c>
      <c r="T4013" s="27">
        <f t="shared" si="62"/>
        <v>1</v>
      </c>
      <c r="U4013" s="29">
        <f>'Raw Data'!$M4013*'Raw Data'!$T4013</f>
        <v>350</v>
      </c>
    </row>
    <row r="4014" spans="1:21" x14ac:dyDescent="0.3">
      <c r="A4014" s="20">
        <v>5560</v>
      </c>
      <c r="B4014" s="27" t="s">
        <v>7970</v>
      </c>
      <c r="C4014" s="27">
        <v>1</v>
      </c>
      <c r="D4014" s="27" t="str">
        <f>VLOOKUP('Raw Data'!$C4014,'country description'!$A$2:$B$16,2,0)</f>
        <v>India</v>
      </c>
      <c r="E4014" s="27" t="s">
        <v>14</v>
      </c>
      <c r="F4014" s="27" t="s">
        <v>7971</v>
      </c>
      <c r="G4014" s="27" t="s">
        <v>455</v>
      </c>
      <c r="H4014" s="27" t="s">
        <v>18</v>
      </c>
      <c r="I4014" s="27" t="s">
        <v>19</v>
      </c>
      <c r="J4014" s="27" t="s">
        <v>19</v>
      </c>
      <c r="K4014" s="27">
        <v>1</v>
      </c>
      <c r="L4014" s="27">
        <v>109</v>
      </c>
      <c r="M4014" s="27">
        <v>350</v>
      </c>
      <c r="N4014" s="27">
        <v>3.5</v>
      </c>
      <c r="O4014" s="27">
        <v>2015</v>
      </c>
      <c r="P4014" s="27">
        <v>9</v>
      </c>
      <c r="Q4014" s="27">
        <v>22</v>
      </c>
      <c r="R4014" s="28">
        <f>DATE('Raw Data'!$O4014,'Raw Data'!$P4014,'Raw Data'!$Q4014)</f>
        <v>42269</v>
      </c>
      <c r="S4014" s="27" t="str">
        <f>CONCATENATE(MID('Raw Data'!$H4014,FIND("(",'Raw Data'!$H4014)+1,FIND(")",'Raw Data'!$H4014)-FIND("(",'Raw Data'!$H4014)-1),"",'Raw Data'!$M4014)</f>
        <v>Rs.350</v>
      </c>
      <c r="T4014" s="27">
        <f t="shared" si="62"/>
        <v>1</v>
      </c>
      <c r="U4014" s="29">
        <f>'Raw Data'!$M4014*'Raw Data'!$T4014</f>
        <v>350</v>
      </c>
    </row>
    <row r="4015" spans="1:21" x14ac:dyDescent="0.3">
      <c r="A4015" s="20">
        <v>311378</v>
      </c>
      <c r="B4015" s="27" t="s">
        <v>943</v>
      </c>
      <c r="C4015" s="27">
        <v>1</v>
      </c>
      <c r="D4015" s="27" t="str">
        <f>VLOOKUP('Raw Data'!$C4015,'country description'!$A$2:$B$16,2,0)</f>
        <v>India</v>
      </c>
      <c r="E4015" s="27" t="s">
        <v>14</v>
      </c>
      <c r="F4015" s="27" t="s">
        <v>7972</v>
      </c>
      <c r="G4015" s="27" t="s">
        <v>945</v>
      </c>
      <c r="H4015" s="27" t="s">
        <v>18</v>
      </c>
      <c r="I4015" s="27" t="s">
        <v>19</v>
      </c>
      <c r="J4015" s="27" t="s">
        <v>24</v>
      </c>
      <c r="K4015" s="27">
        <v>1</v>
      </c>
      <c r="L4015" s="27">
        <v>7</v>
      </c>
      <c r="M4015" s="27">
        <v>350</v>
      </c>
      <c r="N4015" s="27">
        <v>2.7</v>
      </c>
      <c r="O4015" s="27">
        <v>2012</v>
      </c>
      <c r="P4015" s="27">
        <v>9</v>
      </c>
      <c r="Q4015" s="27">
        <v>24</v>
      </c>
      <c r="R4015" s="28">
        <f>DATE('Raw Data'!$O4015,'Raw Data'!$P4015,'Raw Data'!$Q4015)</f>
        <v>41176</v>
      </c>
      <c r="S4015" s="27" t="str">
        <f>CONCATENATE(MID('Raw Data'!$H4015,FIND("(",'Raw Data'!$H4015)+1,FIND(")",'Raw Data'!$H4015)-FIND("(",'Raw Data'!$H4015)-1),"",'Raw Data'!$M4015)</f>
        <v>Rs.350</v>
      </c>
      <c r="T4015" s="27">
        <f t="shared" si="62"/>
        <v>1</v>
      </c>
      <c r="U4015" s="29">
        <f>'Raw Data'!$M4015*'Raw Data'!$T4015</f>
        <v>350</v>
      </c>
    </row>
    <row r="4016" spans="1:21" x14ac:dyDescent="0.3">
      <c r="A4016" s="20">
        <v>308237</v>
      </c>
      <c r="B4016" s="27" t="s">
        <v>7973</v>
      </c>
      <c r="C4016" s="27">
        <v>1</v>
      </c>
      <c r="D4016" s="27" t="str">
        <f>VLOOKUP('Raw Data'!$C4016,'country description'!$A$2:$B$16,2,0)</f>
        <v>India</v>
      </c>
      <c r="E4016" s="27" t="s">
        <v>14</v>
      </c>
      <c r="F4016" s="27" t="s">
        <v>7974</v>
      </c>
      <c r="G4016" s="27" t="s">
        <v>3878</v>
      </c>
      <c r="H4016" s="27" t="s">
        <v>18</v>
      </c>
      <c r="I4016" s="27" t="s">
        <v>19</v>
      </c>
      <c r="J4016" s="27" t="s">
        <v>24</v>
      </c>
      <c r="K4016" s="27">
        <v>1</v>
      </c>
      <c r="L4016" s="27">
        <v>15</v>
      </c>
      <c r="M4016" s="27">
        <v>350</v>
      </c>
      <c r="N4016" s="27">
        <v>2.8</v>
      </c>
      <c r="O4016" s="27">
        <v>2012</v>
      </c>
      <c r="P4016" s="27">
        <v>9</v>
      </c>
      <c r="Q4016" s="27">
        <v>28</v>
      </c>
      <c r="R4016" s="28">
        <f>DATE('Raw Data'!$O4016,'Raw Data'!$P4016,'Raw Data'!$Q4016)</f>
        <v>41180</v>
      </c>
      <c r="S4016" s="27" t="str">
        <f>CONCATENATE(MID('Raw Data'!$H4016,FIND("(",'Raw Data'!$H4016)+1,FIND(")",'Raw Data'!$H4016)-FIND("(",'Raw Data'!$H4016)-1),"",'Raw Data'!$M4016)</f>
        <v>Rs.350</v>
      </c>
      <c r="T4016" s="27">
        <f t="shared" si="62"/>
        <v>1</v>
      </c>
      <c r="U4016" s="29">
        <f>'Raw Data'!$M4016*'Raw Data'!$T4016</f>
        <v>350</v>
      </c>
    </row>
    <row r="4017" spans="1:21" x14ac:dyDescent="0.3">
      <c r="A4017" s="20">
        <v>311485</v>
      </c>
      <c r="B4017" s="27" t="s">
        <v>943</v>
      </c>
      <c r="C4017" s="27">
        <v>1</v>
      </c>
      <c r="D4017" s="27" t="str">
        <f>VLOOKUP('Raw Data'!$C4017,'country description'!$A$2:$B$16,2,0)</f>
        <v>India</v>
      </c>
      <c r="E4017" s="27" t="s">
        <v>14</v>
      </c>
      <c r="F4017" s="27" t="s">
        <v>7975</v>
      </c>
      <c r="G4017" s="27" t="s">
        <v>945</v>
      </c>
      <c r="H4017" s="27" t="s">
        <v>18</v>
      </c>
      <c r="I4017" s="27" t="s">
        <v>19</v>
      </c>
      <c r="J4017" s="27" t="s">
        <v>19</v>
      </c>
      <c r="K4017" s="27">
        <v>1</v>
      </c>
      <c r="L4017" s="27">
        <v>10</v>
      </c>
      <c r="M4017" s="27">
        <v>350</v>
      </c>
      <c r="N4017" s="27">
        <v>2.9</v>
      </c>
      <c r="O4017" s="27">
        <v>2014</v>
      </c>
      <c r="P4017" s="27">
        <v>9</v>
      </c>
      <c r="Q4017" s="27">
        <v>8</v>
      </c>
      <c r="R4017" s="28">
        <f>DATE('Raw Data'!$O4017,'Raw Data'!$P4017,'Raw Data'!$Q4017)</f>
        <v>41890</v>
      </c>
      <c r="S4017" s="27" t="str">
        <f>CONCATENATE(MID('Raw Data'!$H4017,FIND("(",'Raw Data'!$H4017)+1,FIND(")",'Raw Data'!$H4017)-FIND("(",'Raw Data'!$H4017)-1),"",'Raw Data'!$M4017)</f>
        <v>Rs.350</v>
      </c>
      <c r="T4017" s="27">
        <f t="shared" si="62"/>
        <v>1</v>
      </c>
      <c r="U4017" s="29">
        <f>'Raw Data'!$M4017*'Raw Data'!$T4017</f>
        <v>350</v>
      </c>
    </row>
    <row r="4018" spans="1:21" x14ac:dyDescent="0.3">
      <c r="A4018" s="20">
        <v>309510</v>
      </c>
      <c r="B4018" s="27" t="s">
        <v>7976</v>
      </c>
      <c r="C4018" s="27">
        <v>1</v>
      </c>
      <c r="D4018" s="27" t="str">
        <f>VLOOKUP('Raw Data'!$C4018,'country description'!$A$2:$B$16,2,0)</f>
        <v>India</v>
      </c>
      <c r="E4018" s="27" t="s">
        <v>14</v>
      </c>
      <c r="F4018" s="27" t="s">
        <v>7977</v>
      </c>
      <c r="G4018" s="27" t="s">
        <v>4711</v>
      </c>
      <c r="H4018" s="27" t="s">
        <v>18</v>
      </c>
      <c r="I4018" s="27" t="s">
        <v>19</v>
      </c>
      <c r="J4018" s="27" t="s">
        <v>19</v>
      </c>
      <c r="K4018" s="27">
        <v>1</v>
      </c>
      <c r="L4018" s="27">
        <v>10</v>
      </c>
      <c r="M4018" s="27">
        <v>350</v>
      </c>
      <c r="N4018" s="27">
        <v>2.9</v>
      </c>
      <c r="O4018" s="27">
        <v>2014</v>
      </c>
      <c r="P4018" s="27">
        <v>9</v>
      </c>
      <c r="Q4018" s="27">
        <v>8</v>
      </c>
      <c r="R4018" s="28">
        <f>DATE('Raw Data'!$O4018,'Raw Data'!$P4018,'Raw Data'!$Q4018)</f>
        <v>41890</v>
      </c>
      <c r="S4018" s="27" t="str">
        <f>CONCATENATE(MID('Raw Data'!$H4018,FIND("(",'Raw Data'!$H4018)+1,FIND(")",'Raw Data'!$H4018)-FIND("(",'Raw Data'!$H4018)-1),"",'Raw Data'!$M4018)</f>
        <v>Rs.350</v>
      </c>
      <c r="T4018" s="27">
        <f t="shared" si="62"/>
        <v>1</v>
      </c>
      <c r="U4018" s="29">
        <f>'Raw Data'!$M4018*'Raw Data'!$T4018</f>
        <v>350</v>
      </c>
    </row>
    <row r="4019" spans="1:21" x14ac:dyDescent="0.3">
      <c r="A4019" s="20">
        <v>18425182</v>
      </c>
      <c r="B4019" s="27" t="s">
        <v>7978</v>
      </c>
      <c r="C4019" s="27">
        <v>1</v>
      </c>
      <c r="D4019" s="27" t="str">
        <f>VLOOKUP('Raw Data'!$C4019,'country description'!$A$2:$B$16,2,0)</f>
        <v>India</v>
      </c>
      <c r="E4019" s="27" t="s">
        <v>14</v>
      </c>
      <c r="F4019" s="27" t="s">
        <v>7979</v>
      </c>
      <c r="G4019" s="27" t="s">
        <v>566</v>
      </c>
      <c r="H4019" s="27" t="s">
        <v>18</v>
      </c>
      <c r="I4019" s="27" t="s">
        <v>19</v>
      </c>
      <c r="J4019" s="27" t="s">
        <v>19</v>
      </c>
      <c r="K4019" s="27">
        <v>1</v>
      </c>
      <c r="L4019" s="27">
        <v>1</v>
      </c>
      <c r="M4019" s="27">
        <v>350</v>
      </c>
      <c r="N4019" s="27">
        <v>1</v>
      </c>
      <c r="O4019" s="27">
        <v>2016</v>
      </c>
      <c r="P4019" s="27">
        <v>9</v>
      </c>
      <c r="Q4019" s="27">
        <v>24</v>
      </c>
      <c r="R4019" s="28">
        <f>DATE('Raw Data'!$O4019,'Raw Data'!$P4019,'Raw Data'!$Q4019)</f>
        <v>42637</v>
      </c>
      <c r="S4019" s="27" t="str">
        <f>CONCATENATE(MID('Raw Data'!$H4019,FIND("(",'Raw Data'!$H4019)+1,FIND(")",'Raw Data'!$H4019)-FIND("(",'Raw Data'!$H4019)-1),"",'Raw Data'!$M4019)</f>
        <v>Rs.350</v>
      </c>
      <c r="T4019" s="27">
        <f t="shared" si="62"/>
        <v>1</v>
      </c>
      <c r="U4019" s="29">
        <f>'Raw Data'!$M4019*'Raw Data'!$T4019</f>
        <v>350</v>
      </c>
    </row>
    <row r="4020" spans="1:21" x14ac:dyDescent="0.3">
      <c r="A4020" s="20">
        <v>18175309</v>
      </c>
      <c r="B4020" s="27" t="s">
        <v>7980</v>
      </c>
      <c r="C4020" s="27">
        <v>1</v>
      </c>
      <c r="D4020" s="27" t="str">
        <f>VLOOKUP('Raw Data'!$C4020,'country description'!$A$2:$B$16,2,0)</f>
        <v>India</v>
      </c>
      <c r="E4020" s="27" t="s">
        <v>14</v>
      </c>
      <c r="F4020" s="27" t="s">
        <v>2436</v>
      </c>
      <c r="G4020" s="27" t="s">
        <v>464</v>
      </c>
      <c r="H4020" s="27" t="s">
        <v>18</v>
      </c>
      <c r="I4020" s="27" t="s">
        <v>19</v>
      </c>
      <c r="J4020" s="27" t="s">
        <v>19</v>
      </c>
      <c r="K4020" s="27">
        <v>1</v>
      </c>
      <c r="L4020" s="27">
        <v>14</v>
      </c>
      <c r="M4020" s="27">
        <v>350</v>
      </c>
      <c r="N4020" s="27">
        <v>3.3</v>
      </c>
      <c r="O4020" s="27">
        <v>2018</v>
      </c>
      <c r="P4020" s="27">
        <v>9</v>
      </c>
      <c r="Q4020" s="27">
        <v>14</v>
      </c>
      <c r="R4020" s="28">
        <f>DATE('Raw Data'!$O4020,'Raw Data'!$P4020,'Raw Data'!$Q4020)</f>
        <v>43357</v>
      </c>
      <c r="S4020" s="27" t="str">
        <f>CONCATENATE(MID('Raw Data'!$H4020,FIND("(",'Raw Data'!$H4020)+1,FIND(")",'Raw Data'!$H4020)-FIND("(",'Raw Data'!$H4020)-1),"",'Raw Data'!$M4020)</f>
        <v>Rs.350</v>
      </c>
      <c r="T4020" s="27">
        <f t="shared" si="62"/>
        <v>1</v>
      </c>
      <c r="U4020" s="29">
        <f>'Raw Data'!$M4020*'Raw Data'!$T4020</f>
        <v>350</v>
      </c>
    </row>
    <row r="4021" spans="1:21" x14ac:dyDescent="0.3">
      <c r="A4021" s="20">
        <v>313146</v>
      </c>
      <c r="B4021" s="27" t="s">
        <v>7981</v>
      </c>
      <c r="C4021" s="27">
        <v>1</v>
      </c>
      <c r="D4021" s="27" t="str">
        <f>VLOOKUP('Raw Data'!$C4021,'country description'!$A$2:$B$16,2,0)</f>
        <v>India</v>
      </c>
      <c r="E4021" s="27" t="s">
        <v>14</v>
      </c>
      <c r="F4021" s="27" t="s">
        <v>7982</v>
      </c>
      <c r="G4021" s="27" t="s">
        <v>393</v>
      </c>
      <c r="H4021" s="27" t="s">
        <v>18</v>
      </c>
      <c r="I4021" s="27" t="s">
        <v>19</v>
      </c>
      <c r="J4021" s="27" t="s">
        <v>24</v>
      </c>
      <c r="K4021" s="27">
        <v>1</v>
      </c>
      <c r="L4021" s="27">
        <v>9</v>
      </c>
      <c r="M4021" s="27">
        <v>350</v>
      </c>
      <c r="N4021" s="27">
        <v>3.2</v>
      </c>
      <c r="O4021" s="27">
        <v>2014</v>
      </c>
      <c r="P4021" s="27">
        <v>9</v>
      </c>
      <c r="Q4021" s="27">
        <v>2</v>
      </c>
      <c r="R4021" s="28">
        <f>DATE('Raw Data'!$O4021,'Raw Data'!$P4021,'Raw Data'!$Q4021)</f>
        <v>41884</v>
      </c>
      <c r="S4021" s="27" t="str">
        <f>CONCATENATE(MID('Raw Data'!$H4021,FIND("(",'Raw Data'!$H4021)+1,FIND(")",'Raw Data'!$H4021)-FIND("(",'Raw Data'!$H4021)-1),"",'Raw Data'!$M4021)</f>
        <v>Rs.350</v>
      </c>
      <c r="T4021" s="27">
        <f t="shared" si="62"/>
        <v>1</v>
      </c>
      <c r="U4021" s="29">
        <f>'Raw Data'!$M4021*'Raw Data'!$T4021</f>
        <v>350</v>
      </c>
    </row>
    <row r="4022" spans="1:21" x14ac:dyDescent="0.3">
      <c r="A4022" s="20">
        <v>311760</v>
      </c>
      <c r="B4022" s="27" t="s">
        <v>7978</v>
      </c>
      <c r="C4022" s="27">
        <v>1</v>
      </c>
      <c r="D4022" s="27" t="str">
        <f>VLOOKUP('Raw Data'!$C4022,'country description'!$A$2:$B$16,2,0)</f>
        <v>India</v>
      </c>
      <c r="E4022" s="27" t="s">
        <v>14</v>
      </c>
      <c r="F4022" s="27" t="s">
        <v>7983</v>
      </c>
      <c r="G4022" s="27" t="s">
        <v>566</v>
      </c>
      <c r="H4022" s="27" t="s">
        <v>18</v>
      </c>
      <c r="I4022" s="27" t="s">
        <v>19</v>
      </c>
      <c r="J4022" s="27" t="s">
        <v>24</v>
      </c>
      <c r="K4022" s="27">
        <v>1</v>
      </c>
      <c r="L4022" s="27">
        <v>140</v>
      </c>
      <c r="M4022" s="27">
        <v>350</v>
      </c>
      <c r="N4022" s="27">
        <v>3.1</v>
      </c>
      <c r="O4022" s="27">
        <v>2013</v>
      </c>
      <c r="P4022" s="27">
        <v>9</v>
      </c>
      <c r="Q4022" s="27">
        <v>9</v>
      </c>
      <c r="R4022" s="28">
        <f>DATE('Raw Data'!$O4022,'Raw Data'!$P4022,'Raw Data'!$Q4022)</f>
        <v>41526</v>
      </c>
      <c r="S4022" s="27" t="str">
        <f>CONCATENATE(MID('Raw Data'!$H4022,FIND("(",'Raw Data'!$H4022)+1,FIND(")",'Raw Data'!$H4022)-FIND("(",'Raw Data'!$H4022)-1),"",'Raw Data'!$M4022)</f>
        <v>Rs.350</v>
      </c>
      <c r="T4022" s="27">
        <f t="shared" si="62"/>
        <v>1</v>
      </c>
      <c r="U4022" s="29">
        <f>'Raw Data'!$M4022*'Raw Data'!$T4022</f>
        <v>350</v>
      </c>
    </row>
    <row r="4023" spans="1:21" x14ac:dyDescent="0.3">
      <c r="A4023" s="20">
        <v>18365385</v>
      </c>
      <c r="B4023" s="27" t="s">
        <v>7984</v>
      </c>
      <c r="C4023" s="27">
        <v>1</v>
      </c>
      <c r="D4023" s="27" t="str">
        <f>VLOOKUP('Raw Data'!$C4023,'country description'!$A$2:$B$16,2,0)</f>
        <v>India</v>
      </c>
      <c r="E4023" s="27" t="s">
        <v>14</v>
      </c>
      <c r="F4023" s="27" t="s">
        <v>7985</v>
      </c>
      <c r="G4023" s="27" t="s">
        <v>455</v>
      </c>
      <c r="H4023" s="27" t="s">
        <v>18</v>
      </c>
      <c r="I4023" s="27" t="s">
        <v>19</v>
      </c>
      <c r="J4023" s="27" t="s">
        <v>19</v>
      </c>
      <c r="K4023" s="27">
        <v>1</v>
      </c>
      <c r="L4023" s="27">
        <v>26</v>
      </c>
      <c r="M4023" s="27">
        <v>350</v>
      </c>
      <c r="N4023" s="27">
        <v>2.4</v>
      </c>
      <c r="O4023" s="27">
        <v>2011</v>
      </c>
      <c r="P4023" s="27">
        <v>9</v>
      </c>
      <c r="Q4023" s="27">
        <v>6</v>
      </c>
      <c r="R4023" s="28">
        <f>DATE('Raw Data'!$O4023,'Raw Data'!$P4023,'Raw Data'!$Q4023)</f>
        <v>40792</v>
      </c>
      <c r="S4023" s="27" t="str">
        <f>CONCATENATE(MID('Raw Data'!$H4023,FIND("(",'Raw Data'!$H4023)+1,FIND(")",'Raw Data'!$H4023)-FIND("(",'Raw Data'!$H4023)-1),"",'Raw Data'!$M4023)</f>
        <v>Rs.350</v>
      </c>
      <c r="T4023" s="27">
        <f t="shared" si="62"/>
        <v>1</v>
      </c>
      <c r="U4023" s="29">
        <f>'Raw Data'!$M4023*'Raw Data'!$T4023</f>
        <v>350</v>
      </c>
    </row>
    <row r="4024" spans="1:21" x14ac:dyDescent="0.3">
      <c r="A4024" s="20">
        <v>305785</v>
      </c>
      <c r="B4024" s="27" t="s">
        <v>7986</v>
      </c>
      <c r="C4024" s="27">
        <v>1</v>
      </c>
      <c r="D4024" s="27" t="str">
        <f>VLOOKUP('Raw Data'!$C4024,'country description'!$A$2:$B$16,2,0)</f>
        <v>India</v>
      </c>
      <c r="E4024" s="27" t="s">
        <v>14</v>
      </c>
      <c r="F4024" s="27" t="s">
        <v>7987</v>
      </c>
      <c r="G4024" s="27" t="s">
        <v>424</v>
      </c>
      <c r="H4024" s="27" t="s">
        <v>18</v>
      </c>
      <c r="I4024" s="27" t="s">
        <v>19</v>
      </c>
      <c r="J4024" s="27" t="s">
        <v>19</v>
      </c>
      <c r="K4024" s="27">
        <v>1</v>
      </c>
      <c r="L4024" s="27">
        <v>10</v>
      </c>
      <c r="M4024" s="27">
        <v>350</v>
      </c>
      <c r="N4024" s="27">
        <v>2.6</v>
      </c>
      <c r="O4024" s="27">
        <v>2017</v>
      </c>
      <c r="P4024" s="27">
        <v>9</v>
      </c>
      <c r="Q4024" s="27">
        <v>1</v>
      </c>
      <c r="R4024" s="28">
        <f>DATE('Raw Data'!$O4024,'Raw Data'!$P4024,'Raw Data'!$Q4024)</f>
        <v>42979</v>
      </c>
      <c r="S4024" s="27" t="str">
        <f>CONCATENATE(MID('Raw Data'!$H4024,FIND("(",'Raw Data'!$H4024)+1,FIND(")",'Raw Data'!$H4024)-FIND("(",'Raw Data'!$H4024)-1),"",'Raw Data'!$M4024)</f>
        <v>Rs.350</v>
      </c>
      <c r="T4024" s="27">
        <f t="shared" si="62"/>
        <v>1</v>
      </c>
      <c r="U4024" s="29">
        <f>'Raw Data'!$M4024*'Raw Data'!$T4024</f>
        <v>350</v>
      </c>
    </row>
    <row r="4025" spans="1:21" x14ac:dyDescent="0.3">
      <c r="A4025" s="20">
        <v>5413</v>
      </c>
      <c r="B4025" s="27" t="s">
        <v>7988</v>
      </c>
      <c r="C4025" s="27">
        <v>1</v>
      </c>
      <c r="D4025" s="27" t="str">
        <f>VLOOKUP('Raw Data'!$C4025,'country description'!$A$2:$B$16,2,0)</f>
        <v>India</v>
      </c>
      <c r="E4025" s="27" t="s">
        <v>14</v>
      </c>
      <c r="F4025" s="27" t="s">
        <v>7989</v>
      </c>
      <c r="G4025" s="27" t="s">
        <v>723</v>
      </c>
      <c r="H4025" s="27" t="s">
        <v>18</v>
      </c>
      <c r="I4025" s="27" t="s">
        <v>19</v>
      </c>
      <c r="J4025" s="27" t="s">
        <v>19</v>
      </c>
      <c r="K4025" s="27">
        <v>1</v>
      </c>
      <c r="L4025" s="27">
        <v>12</v>
      </c>
      <c r="M4025" s="27">
        <v>350</v>
      </c>
      <c r="N4025" s="27">
        <v>2.7</v>
      </c>
      <c r="O4025" s="27">
        <v>2014</v>
      </c>
      <c r="P4025" s="27">
        <v>9</v>
      </c>
      <c r="Q4025" s="27">
        <v>22</v>
      </c>
      <c r="R4025" s="28">
        <f>DATE('Raw Data'!$O4025,'Raw Data'!$P4025,'Raw Data'!$Q4025)</f>
        <v>41904</v>
      </c>
      <c r="S4025" s="27" t="str">
        <f>CONCATENATE(MID('Raw Data'!$H4025,FIND("(",'Raw Data'!$H4025)+1,FIND(")",'Raw Data'!$H4025)-FIND("(",'Raw Data'!$H4025)-1),"",'Raw Data'!$M4025)</f>
        <v>Rs.350</v>
      </c>
      <c r="T4025" s="27">
        <f t="shared" si="62"/>
        <v>1</v>
      </c>
      <c r="U4025" s="29">
        <f>'Raw Data'!$M4025*'Raw Data'!$T4025</f>
        <v>350</v>
      </c>
    </row>
    <row r="4026" spans="1:21" x14ac:dyDescent="0.3">
      <c r="A4026" s="20">
        <v>312535</v>
      </c>
      <c r="B4026" s="27" t="s">
        <v>7990</v>
      </c>
      <c r="C4026" s="27">
        <v>1</v>
      </c>
      <c r="D4026" s="27" t="str">
        <f>VLOOKUP('Raw Data'!$C4026,'country description'!$A$2:$B$16,2,0)</f>
        <v>India</v>
      </c>
      <c r="E4026" s="27" t="s">
        <v>14</v>
      </c>
      <c r="F4026" s="27" t="s">
        <v>7991</v>
      </c>
      <c r="G4026" s="27" t="s">
        <v>3878</v>
      </c>
      <c r="H4026" s="27" t="s">
        <v>18</v>
      </c>
      <c r="I4026" s="27" t="s">
        <v>19</v>
      </c>
      <c r="J4026" s="27" t="s">
        <v>24</v>
      </c>
      <c r="K4026" s="27">
        <v>1</v>
      </c>
      <c r="L4026" s="27">
        <v>22</v>
      </c>
      <c r="M4026" s="27">
        <v>350</v>
      </c>
      <c r="N4026" s="27">
        <v>3.2</v>
      </c>
      <c r="O4026" s="27">
        <v>2010</v>
      </c>
      <c r="P4026" s="27">
        <v>9</v>
      </c>
      <c r="Q4026" s="27">
        <v>24</v>
      </c>
      <c r="R4026" s="28">
        <f>DATE('Raw Data'!$O4026,'Raw Data'!$P4026,'Raw Data'!$Q4026)</f>
        <v>40445</v>
      </c>
      <c r="S4026" s="27" t="str">
        <f>CONCATENATE(MID('Raw Data'!$H4026,FIND("(",'Raw Data'!$H4026)+1,FIND(")",'Raw Data'!$H4026)-FIND("(",'Raw Data'!$H4026)-1),"",'Raw Data'!$M4026)</f>
        <v>Rs.350</v>
      </c>
      <c r="T4026" s="27">
        <f t="shared" si="62"/>
        <v>1</v>
      </c>
      <c r="U4026" s="29">
        <f>'Raw Data'!$M4026*'Raw Data'!$T4026</f>
        <v>350</v>
      </c>
    </row>
    <row r="4027" spans="1:21" x14ac:dyDescent="0.3">
      <c r="A4027" s="20">
        <v>18430246</v>
      </c>
      <c r="B4027" s="27" t="s">
        <v>7992</v>
      </c>
      <c r="C4027" s="27">
        <v>1</v>
      </c>
      <c r="D4027" s="27" t="str">
        <f>VLOOKUP('Raw Data'!$C4027,'country description'!$A$2:$B$16,2,0)</f>
        <v>India</v>
      </c>
      <c r="E4027" s="27" t="s">
        <v>14</v>
      </c>
      <c r="F4027" s="27" t="s">
        <v>7993</v>
      </c>
      <c r="G4027" s="27" t="s">
        <v>464</v>
      </c>
      <c r="H4027" s="27" t="s">
        <v>18</v>
      </c>
      <c r="I4027" s="27" t="s">
        <v>19</v>
      </c>
      <c r="J4027" s="27" t="s">
        <v>19</v>
      </c>
      <c r="K4027" s="27">
        <v>1</v>
      </c>
      <c r="L4027" s="27">
        <v>1</v>
      </c>
      <c r="M4027" s="27">
        <v>350</v>
      </c>
      <c r="N4027" s="27">
        <v>1</v>
      </c>
      <c r="O4027" s="27">
        <v>2018</v>
      </c>
      <c r="P4027" s="27">
        <v>9</v>
      </c>
      <c r="Q4027" s="27">
        <v>3</v>
      </c>
      <c r="R4027" s="28">
        <f>DATE('Raw Data'!$O4027,'Raw Data'!$P4027,'Raw Data'!$Q4027)</f>
        <v>43346</v>
      </c>
      <c r="S4027" s="27" t="str">
        <f>CONCATENATE(MID('Raw Data'!$H4027,FIND("(",'Raw Data'!$H4027)+1,FIND(")",'Raw Data'!$H4027)-FIND("(",'Raw Data'!$H4027)-1),"",'Raw Data'!$M4027)</f>
        <v>Rs.350</v>
      </c>
      <c r="T4027" s="27">
        <f t="shared" si="62"/>
        <v>1</v>
      </c>
      <c r="U4027" s="29">
        <f>'Raw Data'!$M4027*'Raw Data'!$T4027</f>
        <v>350</v>
      </c>
    </row>
    <row r="4028" spans="1:21" x14ac:dyDescent="0.3">
      <c r="A4028" s="20">
        <v>4164</v>
      </c>
      <c r="B4028" s="27" t="s">
        <v>7994</v>
      </c>
      <c r="C4028" s="27">
        <v>1</v>
      </c>
      <c r="D4028" s="27" t="str">
        <f>VLOOKUP('Raw Data'!$C4028,'country description'!$A$2:$B$16,2,0)</f>
        <v>India</v>
      </c>
      <c r="E4028" s="27" t="s">
        <v>14</v>
      </c>
      <c r="F4028" s="27" t="s">
        <v>7995</v>
      </c>
      <c r="G4028" s="27" t="s">
        <v>587</v>
      </c>
      <c r="H4028" s="27" t="s">
        <v>18</v>
      </c>
      <c r="I4028" s="27" t="s">
        <v>19</v>
      </c>
      <c r="J4028" s="27" t="s">
        <v>24</v>
      </c>
      <c r="K4028" s="27">
        <v>1</v>
      </c>
      <c r="L4028" s="27">
        <v>44</v>
      </c>
      <c r="M4028" s="27">
        <v>350</v>
      </c>
      <c r="N4028" s="27">
        <v>2.7</v>
      </c>
      <c r="O4028" s="27">
        <v>2017</v>
      </c>
      <c r="P4028" s="27">
        <v>9</v>
      </c>
      <c r="Q4028" s="27">
        <v>20</v>
      </c>
      <c r="R4028" s="28">
        <f>DATE('Raw Data'!$O4028,'Raw Data'!$P4028,'Raw Data'!$Q4028)</f>
        <v>42998</v>
      </c>
      <c r="S4028" s="27" t="str">
        <f>CONCATENATE(MID('Raw Data'!$H4028,FIND("(",'Raw Data'!$H4028)+1,FIND(")",'Raw Data'!$H4028)-FIND("(",'Raw Data'!$H4028)-1),"",'Raw Data'!$M4028)</f>
        <v>Rs.350</v>
      </c>
      <c r="T4028" s="27">
        <f t="shared" si="62"/>
        <v>1</v>
      </c>
      <c r="U4028" s="29">
        <f>'Raw Data'!$M4028*'Raw Data'!$T4028</f>
        <v>350</v>
      </c>
    </row>
    <row r="4029" spans="1:21" x14ac:dyDescent="0.3">
      <c r="A4029" s="20">
        <v>1613</v>
      </c>
      <c r="B4029" s="27" t="s">
        <v>7996</v>
      </c>
      <c r="C4029" s="27">
        <v>1</v>
      </c>
      <c r="D4029" s="27" t="str">
        <f>VLOOKUP('Raw Data'!$C4029,'country description'!$A$2:$B$16,2,0)</f>
        <v>India</v>
      </c>
      <c r="E4029" s="27" t="s">
        <v>14</v>
      </c>
      <c r="F4029" s="27" t="s">
        <v>7997</v>
      </c>
      <c r="G4029" s="27" t="s">
        <v>7998</v>
      </c>
      <c r="H4029" s="27" t="s">
        <v>18</v>
      </c>
      <c r="I4029" s="27" t="s">
        <v>19</v>
      </c>
      <c r="J4029" s="27" t="s">
        <v>19</v>
      </c>
      <c r="K4029" s="27">
        <v>1</v>
      </c>
      <c r="L4029" s="27">
        <v>29</v>
      </c>
      <c r="M4029" s="27">
        <v>350</v>
      </c>
      <c r="N4029" s="27">
        <v>2.4</v>
      </c>
      <c r="O4029" s="27">
        <v>2018</v>
      </c>
      <c r="P4029" s="27">
        <v>9</v>
      </c>
      <c r="Q4029" s="27">
        <v>3</v>
      </c>
      <c r="R4029" s="28">
        <f>DATE('Raw Data'!$O4029,'Raw Data'!$P4029,'Raw Data'!$Q4029)</f>
        <v>43346</v>
      </c>
      <c r="S4029" s="27" t="str">
        <f>CONCATENATE(MID('Raw Data'!$H4029,FIND("(",'Raw Data'!$H4029)+1,FIND(")",'Raw Data'!$H4029)-FIND("(",'Raw Data'!$H4029)-1),"",'Raw Data'!$M4029)</f>
        <v>Rs.350</v>
      </c>
      <c r="T4029" s="27">
        <f t="shared" si="62"/>
        <v>1</v>
      </c>
      <c r="U4029" s="29">
        <f>'Raw Data'!$M4029*'Raw Data'!$T4029</f>
        <v>350</v>
      </c>
    </row>
    <row r="4030" spans="1:21" x14ac:dyDescent="0.3">
      <c r="A4030" s="20">
        <v>18350112</v>
      </c>
      <c r="B4030" s="27" t="s">
        <v>7999</v>
      </c>
      <c r="C4030" s="27">
        <v>1</v>
      </c>
      <c r="D4030" s="27" t="str">
        <f>VLOOKUP('Raw Data'!$C4030,'country description'!$A$2:$B$16,2,0)</f>
        <v>India</v>
      </c>
      <c r="E4030" s="27" t="s">
        <v>14</v>
      </c>
      <c r="F4030" s="27" t="s">
        <v>8000</v>
      </c>
      <c r="G4030" s="27" t="s">
        <v>8001</v>
      </c>
      <c r="H4030" s="27" t="s">
        <v>18</v>
      </c>
      <c r="I4030" s="27" t="s">
        <v>19</v>
      </c>
      <c r="J4030" s="27" t="s">
        <v>24</v>
      </c>
      <c r="K4030" s="27">
        <v>1</v>
      </c>
      <c r="L4030" s="27">
        <v>58</v>
      </c>
      <c r="M4030" s="27">
        <v>350</v>
      </c>
      <c r="N4030" s="27">
        <v>3.6</v>
      </c>
      <c r="O4030" s="27">
        <v>2016</v>
      </c>
      <c r="P4030" s="27">
        <v>8</v>
      </c>
      <c r="Q4030" s="27">
        <v>28</v>
      </c>
      <c r="R4030" s="28">
        <f>DATE('Raw Data'!$O4030,'Raw Data'!$P4030,'Raw Data'!$Q4030)</f>
        <v>42610</v>
      </c>
      <c r="S4030" s="27" t="str">
        <f>CONCATENATE(MID('Raw Data'!$H4030,FIND("(",'Raw Data'!$H4030)+1,FIND(")",'Raw Data'!$H4030)-FIND("(",'Raw Data'!$H4030)-1),"",'Raw Data'!$M4030)</f>
        <v>Rs.350</v>
      </c>
      <c r="T4030" s="27">
        <f t="shared" si="62"/>
        <v>1</v>
      </c>
      <c r="U4030" s="29">
        <f>'Raw Data'!$M4030*'Raw Data'!$T4030</f>
        <v>350</v>
      </c>
    </row>
    <row r="4031" spans="1:21" x14ac:dyDescent="0.3">
      <c r="A4031" s="20">
        <v>301305</v>
      </c>
      <c r="B4031" s="27" t="s">
        <v>7215</v>
      </c>
      <c r="C4031" s="27">
        <v>1</v>
      </c>
      <c r="D4031" s="27" t="str">
        <f>VLOOKUP('Raw Data'!$C4031,'country description'!$A$2:$B$16,2,0)</f>
        <v>India</v>
      </c>
      <c r="E4031" s="27" t="s">
        <v>14</v>
      </c>
      <c r="F4031" s="27" t="s">
        <v>8002</v>
      </c>
      <c r="G4031" s="27" t="s">
        <v>566</v>
      </c>
      <c r="H4031" s="27" t="s">
        <v>18</v>
      </c>
      <c r="I4031" s="27" t="s">
        <v>19</v>
      </c>
      <c r="J4031" s="27" t="s">
        <v>19</v>
      </c>
      <c r="K4031" s="27">
        <v>1</v>
      </c>
      <c r="L4031" s="27">
        <v>32</v>
      </c>
      <c r="M4031" s="27">
        <v>350</v>
      </c>
      <c r="N4031" s="27">
        <v>3.3</v>
      </c>
      <c r="O4031" s="27">
        <v>2012</v>
      </c>
      <c r="P4031" s="27">
        <v>8</v>
      </c>
      <c r="Q4031" s="27">
        <v>28</v>
      </c>
      <c r="R4031" s="28">
        <f>DATE('Raw Data'!$O4031,'Raw Data'!$P4031,'Raw Data'!$Q4031)</f>
        <v>41149</v>
      </c>
      <c r="S4031" s="27" t="str">
        <f>CONCATENATE(MID('Raw Data'!$H4031,FIND("(",'Raw Data'!$H4031)+1,FIND(")",'Raw Data'!$H4031)-FIND("(",'Raw Data'!$H4031)-1),"",'Raw Data'!$M4031)</f>
        <v>Rs.350</v>
      </c>
      <c r="T4031" s="27">
        <f t="shared" si="62"/>
        <v>1</v>
      </c>
      <c r="U4031" s="29">
        <f>'Raw Data'!$M4031*'Raw Data'!$T4031</f>
        <v>350</v>
      </c>
    </row>
    <row r="4032" spans="1:21" x14ac:dyDescent="0.3">
      <c r="A4032" s="20">
        <v>18371426</v>
      </c>
      <c r="B4032" s="27" t="s">
        <v>8003</v>
      </c>
      <c r="C4032" s="27">
        <v>1</v>
      </c>
      <c r="D4032" s="27" t="str">
        <f>VLOOKUP('Raw Data'!$C4032,'country description'!$A$2:$B$16,2,0)</f>
        <v>India</v>
      </c>
      <c r="E4032" s="27" t="s">
        <v>14</v>
      </c>
      <c r="F4032" s="27" t="s">
        <v>8004</v>
      </c>
      <c r="G4032" s="27" t="s">
        <v>6383</v>
      </c>
      <c r="H4032" s="27" t="s">
        <v>18</v>
      </c>
      <c r="I4032" s="27" t="s">
        <v>19</v>
      </c>
      <c r="J4032" s="27" t="s">
        <v>24</v>
      </c>
      <c r="K4032" s="27">
        <v>1</v>
      </c>
      <c r="L4032" s="27">
        <v>14</v>
      </c>
      <c r="M4032" s="27">
        <v>350</v>
      </c>
      <c r="N4032" s="27">
        <v>3.2</v>
      </c>
      <c r="O4032" s="27">
        <v>2010</v>
      </c>
      <c r="P4032" s="27">
        <v>8</v>
      </c>
      <c r="Q4032" s="27">
        <v>23</v>
      </c>
      <c r="R4032" s="28">
        <f>DATE('Raw Data'!$O4032,'Raw Data'!$P4032,'Raw Data'!$Q4032)</f>
        <v>40413</v>
      </c>
      <c r="S4032" s="27" t="str">
        <f>CONCATENATE(MID('Raw Data'!$H4032,FIND("(",'Raw Data'!$H4032)+1,FIND(")",'Raw Data'!$H4032)-FIND("(",'Raw Data'!$H4032)-1),"",'Raw Data'!$M4032)</f>
        <v>Rs.350</v>
      </c>
      <c r="T4032" s="27">
        <f t="shared" si="62"/>
        <v>1</v>
      </c>
      <c r="U4032" s="29">
        <f>'Raw Data'!$M4032*'Raw Data'!$T4032</f>
        <v>350</v>
      </c>
    </row>
    <row r="4033" spans="1:21" x14ac:dyDescent="0.3">
      <c r="A4033" s="20">
        <v>307506</v>
      </c>
      <c r="B4033" s="27" t="s">
        <v>943</v>
      </c>
      <c r="C4033" s="27">
        <v>1</v>
      </c>
      <c r="D4033" s="27" t="str">
        <f>VLOOKUP('Raw Data'!$C4033,'country description'!$A$2:$B$16,2,0)</f>
        <v>India</v>
      </c>
      <c r="E4033" s="27" t="s">
        <v>14</v>
      </c>
      <c r="F4033" s="27" t="s">
        <v>8005</v>
      </c>
      <c r="G4033" s="27" t="s">
        <v>945</v>
      </c>
      <c r="H4033" s="27" t="s">
        <v>18</v>
      </c>
      <c r="I4033" s="27" t="s">
        <v>19</v>
      </c>
      <c r="J4033" s="27" t="s">
        <v>19</v>
      </c>
      <c r="K4033" s="27">
        <v>1</v>
      </c>
      <c r="L4033" s="27">
        <v>31</v>
      </c>
      <c r="M4033" s="27">
        <v>350</v>
      </c>
      <c r="N4033" s="27">
        <v>3.3</v>
      </c>
      <c r="O4033" s="27">
        <v>2014</v>
      </c>
      <c r="P4033" s="27">
        <v>8</v>
      </c>
      <c r="Q4033" s="27">
        <v>8</v>
      </c>
      <c r="R4033" s="28">
        <f>DATE('Raw Data'!$O4033,'Raw Data'!$P4033,'Raw Data'!$Q4033)</f>
        <v>41859</v>
      </c>
      <c r="S4033" s="27" t="str">
        <f>CONCATENATE(MID('Raw Data'!$H4033,FIND("(",'Raw Data'!$H4033)+1,FIND(")",'Raw Data'!$H4033)-FIND("(",'Raw Data'!$H4033)-1),"",'Raw Data'!$M4033)</f>
        <v>Rs.350</v>
      </c>
      <c r="T4033" s="27">
        <f t="shared" si="62"/>
        <v>1</v>
      </c>
      <c r="U4033" s="29">
        <f>'Raw Data'!$M4033*'Raw Data'!$T4033</f>
        <v>350</v>
      </c>
    </row>
    <row r="4034" spans="1:21" x14ac:dyDescent="0.3">
      <c r="A4034" s="20">
        <v>18383432</v>
      </c>
      <c r="B4034" s="27" t="s">
        <v>8006</v>
      </c>
      <c r="C4034" s="27">
        <v>1</v>
      </c>
      <c r="D4034" s="27" t="str">
        <f>VLOOKUP('Raw Data'!$C4034,'country description'!$A$2:$B$16,2,0)</f>
        <v>India</v>
      </c>
      <c r="E4034" s="27" t="s">
        <v>14</v>
      </c>
      <c r="F4034" s="27" t="s">
        <v>8007</v>
      </c>
      <c r="G4034" s="27" t="s">
        <v>461</v>
      </c>
      <c r="H4034" s="27" t="s">
        <v>18</v>
      </c>
      <c r="I4034" s="27" t="s">
        <v>19</v>
      </c>
      <c r="J4034" s="27" t="s">
        <v>19</v>
      </c>
      <c r="K4034" s="27">
        <v>1</v>
      </c>
      <c r="L4034" s="27">
        <v>3</v>
      </c>
      <c r="M4034" s="27">
        <v>350</v>
      </c>
      <c r="N4034" s="27">
        <v>1</v>
      </c>
      <c r="O4034" s="27">
        <v>2011</v>
      </c>
      <c r="P4034" s="27">
        <v>8</v>
      </c>
      <c r="Q4034" s="27">
        <v>21</v>
      </c>
      <c r="R4034" s="28">
        <f>DATE('Raw Data'!$O4034,'Raw Data'!$P4034,'Raw Data'!$Q4034)</f>
        <v>40776</v>
      </c>
      <c r="S4034" s="27" t="str">
        <f>CONCATENATE(MID('Raw Data'!$H4034,FIND("(",'Raw Data'!$H4034)+1,FIND(")",'Raw Data'!$H4034)-FIND("(",'Raw Data'!$H4034)-1),"",'Raw Data'!$M4034)</f>
        <v>Rs.350</v>
      </c>
      <c r="T4034" s="27">
        <f t="shared" ref="T4034:T4097" si="63">VLOOKUP(D4034,$Y$4:$Z$18,2,0)</f>
        <v>1</v>
      </c>
      <c r="U4034" s="29">
        <f>'Raw Data'!$M4034*'Raw Data'!$T4034</f>
        <v>350</v>
      </c>
    </row>
    <row r="4035" spans="1:21" x14ac:dyDescent="0.3">
      <c r="A4035" s="20">
        <v>18261052</v>
      </c>
      <c r="B4035" s="27" t="s">
        <v>8008</v>
      </c>
      <c r="C4035" s="27">
        <v>1</v>
      </c>
      <c r="D4035" s="27" t="str">
        <f>VLOOKUP('Raw Data'!$C4035,'country description'!$A$2:$B$16,2,0)</f>
        <v>India</v>
      </c>
      <c r="E4035" s="27" t="s">
        <v>14</v>
      </c>
      <c r="F4035" s="27" t="s">
        <v>8009</v>
      </c>
      <c r="G4035" s="27" t="s">
        <v>455</v>
      </c>
      <c r="H4035" s="27" t="s">
        <v>18</v>
      </c>
      <c r="I4035" s="27" t="s">
        <v>19</v>
      </c>
      <c r="J4035" s="27" t="s">
        <v>19</v>
      </c>
      <c r="K4035" s="27">
        <v>1</v>
      </c>
      <c r="L4035" s="27">
        <v>3</v>
      </c>
      <c r="M4035" s="27">
        <v>350</v>
      </c>
      <c r="N4035" s="27">
        <v>1</v>
      </c>
      <c r="O4035" s="27">
        <v>2017</v>
      </c>
      <c r="P4035" s="27">
        <v>8</v>
      </c>
      <c r="Q4035" s="27">
        <v>19</v>
      </c>
      <c r="R4035" s="28">
        <f>DATE('Raw Data'!$O4035,'Raw Data'!$P4035,'Raw Data'!$Q4035)</f>
        <v>42966</v>
      </c>
      <c r="S4035" s="27" t="str">
        <f>CONCATENATE(MID('Raw Data'!$H4035,FIND("(",'Raw Data'!$H4035)+1,FIND(")",'Raw Data'!$H4035)-FIND("(",'Raw Data'!$H4035)-1),"",'Raw Data'!$M4035)</f>
        <v>Rs.350</v>
      </c>
      <c r="T4035" s="27">
        <f t="shared" si="63"/>
        <v>1</v>
      </c>
      <c r="U4035" s="29">
        <f>'Raw Data'!$M4035*'Raw Data'!$T4035</f>
        <v>350</v>
      </c>
    </row>
    <row r="4036" spans="1:21" x14ac:dyDescent="0.3">
      <c r="A4036" s="20">
        <v>18458301</v>
      </c>
      <c r="B4036" s="27" t="s">
        <v>8010</v>
      </c>
      <c r="C4036" s="27">
        <v>1</v>
      </c>
      <c r="D4036" s="27" t="str">
        <f>VLOOKUP('Raw Data'!$C4036,'country description'!$A$2:$B$16,2,0)</f>
        <v>India</v>
      </c>
      <c r="E4036" s="27" t="s">
        <v>14</v>
      </c>
      <c r="F4036" s="27" t="s">
        <v>8011</v>
      </c>
      <c r="G4036" s="27" t="s">
        <v>470</v>
      </c>
      <c r="H4036" s="27" t="s">
        <v>18</v>
      </c>
      <c r="I4036" s="27" t="s">
        <v>19</v>
      </c>
      <c r="J4036" s="27" t="s">
        <v>19</v>
      </c>
      <c r="K4036" s="27">
        <v>1</v>
      </c>
      <c r="L4036" s="27">
        <v>1</v>
      </c>
      <c r="M4036" s="27">
        <v>350</v>
      </c>
      <c r="N4036" s="27">
        <v>1</v>
      </c>
      <c r="O4036" s="27">
        <v>2012</v>
      </c>
      <c r="P4036" s="27">
        <v>8</v>
      </c>
      <c r="Q4036" s="27">
        <v>19</v>
      </c>
      <c r="R4036" s="28">
        <f>DATE('Raw Data'!$O4036,'Raw Data'!$P4036,'Raw Data'!$Q4036)</f>
        <v>41140</v>
      </c>
      <c r="S4036" s="27" t="str">
        <f>CONCATENATE(MID('Raw Data'!$H4036,FIND("(",'Raw Data'!$H4036)+1,FIND(")",'Raw Data'!$H4036)-FIND("(",'Raw Data'!$H4036)-1),"",'Raw Data'!$M4036)</f>
        <v>Rs.350</v>
      </c>
      <c r="T4036" s="27">
        <f t="shared" si="63"/>
        <v>1</v>
      </c>
      <c r="U4036" s="29">
        <f>'Raw Data'!$M4036*'Raw Data'!$T4036</f>
        <v>350</v>
      </c>
    </row>
    <row r="4037" spans="1:21" x14ac:dyDescent="0.3">
      <c r="A4037" s="20">
        <v>4010</v>
      </c>
      <c r="B4037" s="27" t="s">
        <v>8012</v>
      </c>
      <c r="C4037" s="27">
        <v>1</v>
      </c>
      <c r="D4037" s="27" t="str">
        <f>VLOOKUP('Raw Data'!$C4037,'country description'!$A$2:$B$16,2,0)</f>
        <v>India</v>
      </c>
      <c r="E4037" s="27" t="s">
        <v>14</v>
      </c>
      <c r="F4037" s="27" t="s">
        <v>8013</v>
      </c>
      <c r="G4037" s="27" t="s">
        <v>424</v>
      </c>
      <c r="H4037" s="27" t="s">
        <v>18</v>
      </c>
      <c r="I4037" s="27" t="s">
        <v>19</v>
      </c>
      <c r="J4037" s="27" t="s">
        <v>24</v>
      </c>
      <c r="K4037" s="27">
        <v>1</v>
      </c>
      <c r="L4037" s="27">
        <v>212</v>
      </c>
      <c r="M4037" s="27">
        <v>350</v>
      </c>
      <c r="N4037" s="27">
        <v>3.8</v>
      </c>
      <c r="O4037" s="27">
        <v>2012</v>
      </c>
      <c r="P4037" s="27">
        <v>8</v>
      </c>
      <c r="Q4037" s="27">
        <v>4</v>
      </c>
      <c r="R4037" s="28">
        <f>DATE('Raw Data'!$O4037,'Raw Data'!$P4037,'Raw Data'!$Q4037)</f>
        <v>41125</v>
      </c>
      <c r="S4037" s="27" t="str">
        <f>CONCATENATE(MID('Raw Data'!$H4037,FIND("(",'Raw Data'!$H4037)+1,FIND(")",'Raw Data'!$H4037)-FIND("(",'Raw Data'!$H4037)-1),"",'Raw Data'!$M4037)</f>
        <v>Rs.350</v>
      </c>
      <c r="T4037" s="27">
        <f t="shared" si="63"/>
        <v>1</v>
      </c>
      <c r="U4037" s="29">
        <f>'Raw Data'!$M4037*'Raw Data'!$T4037</f>
        <v>350</v>
      </c>
    </row>
    <row r="4038" spans="1:21" x14ac:dyDescent="0.3">
      <c r="A4038" s="20">
        <v>306662</v>
      </c>
      <c r="B4038" s="27" t="s">
        <v>943</v>
      </c>
      <c r="C4038" s="27">
        <v>1</v>
      </c>
      <c r="D4038" s="27" t="str">
        <f>VLOOKUP('Raw Data'!$C4038,'country description'!$A$2:$B$16,2,0)</f>
        <v>India</v>
      </c>
      <c r="E4038" s="27" t="s">
        <v>14</v>
      </c>
      <c r="F4038" s="27" t="s">
        <v>8014</v>
      </c>
      <c r="G4038" s="27" t="s">
        <v>945</v>
      </c>
      <c r="H4038" s="27" t="s">
        <v>18</v>
      </c>
      <c r="I4038" s="27" t="s">
        <v>19</v>
      </c>
      <c r="J4038" s="27" t="s">
        <v>19</v>
      </c>
      <c r="K4038" s="27">
        <v>1</v>
      </c>
      <c r="L4038" s="27">
        <v>23</v>
      </c>
      <c r="M4038" s="27">
        <v>350</v>
      </c>
      <c r="N4038" s="27">
        <v>2.7</v>
      </c>
      <c r="O4038" s="27">
        <v>2012</v>
      </c>
      <c r="P4038" s="27">
        <v>8</v>
      </c>
      <c r="Q4038" s="27">
        <v>7</v>
      </c>
      <c r="R4038" s="28">
        <f>DATE('Raw Data'!$O4038,'Raw Data'!$P4038,'Raw Data'!$Q4038)</f>
        <v>41128</v>
      </c>
      <c r="S4038" s="27" t="str">
        <f>CONCATENATE(MID('Raw Data'!$H4038,FIND("(",'Raw Data'!$H4038)+1,FIND(")",'Raw Data'!$H4038)-FIND("(",'Raw Data'!$H4038)-1),"",'Raw Data'!$M4038)</f>
        <v>Rs.350</v>
      </c>
      <c r="T4038" s="27">
        <f t="shared" si="63"/>
        <v>1</v>
      </c>
      <c r="U4038" s="29">
        <f>'Raw Data'!$M4038*'Raw Data'!$T4038</f>
        <v>350</v>
      </c>
    </row>
    <row r="4039" spans="1:21" x14ac:dyDescent="0.3">
      <c r="A4039" s="20">
        <v>6222</v>
      </c>
      <c r="B4039" s="27" t="s">
        <v>8015</v>
      </c>
      <c r="C4039" s="27">
        <v>1</v>
      </c>
      <c r="D4039" s="27" t="str">
        <f>VLOOKUP('Raw Data'!$C4039,'country description'!$A$2:$B$16,2,0)</f>
        <v>India</v>
      </c>
      <c r="E4039" s="27" t="s">
        <v>14</v>
      </c>
      <c r="F4039" s="27" t="s">
        <v>8016</v>
      </c>
      <c r="G4039" s="27" t="s">
        <v>671</v>
      </c>
      <c r="H4039" s="27" t="s">
        <v>18</v>
      </c>
      <c r="I4039" s="27" t="s">
        <v>19</v>
      </c>
      <c r="J4039" s="27" t="s">
        <v>19</v>
      </c>
      <c r="K4039" s="27">
        <v>1</v>
      </c>
      <c r="L4039" s="27">
        <v>6</v>
      </c>
      <c r="M4039" s="27">
        <v>350</v>
      </c>
      <c r="N4039" s="27">
        <v>2.9</v>
      </c>
      <c r="O4039" s="27">
        <v>2017</v>
      </c>
      <c r="P4039" s="27">
        <v>8</v>
      </c>
      <c r="Q4039" s="27">
        <v>2</v>
      </c>
      <c r="R4039" s="28">
        <f>DATE('Raw Data'!$O4039,'Raw Data'!$P4039,'Raw Data'!$Q4039)</f>
        <v>42949</v>
      </c>
      <c r="S4039" s="27" t="str">
        <f>CONCATENATE(MID('Raw Data'!$H4039,FIND("(",'Raw Data'!$H4039)+1,FIND(")",'Raw Data'!$H4039)-FIND("(",'Raw Data'!$H4039)-1),"",'Raw Data'!$M4039)</f>
        <v>Rs.350</v>
      </c>
      <c r="T4039" s="27">
        <f t="shared" si="63"/>
        <v>1</v>
      </c>
      <c r="U4039" s="29">
        <f>'Raw Data'!$M4039*'Raw Data'!$T4039</f>
        <v>350</v>
      </c>
    </row>
    <row r="4040" spans="1:21" x14ac:dyDescent="0.3">
      <c r="A4040" s="20">
        <v>2380</v>
      </c>
      <c r="B4040" s="27" t="s">
        <v>8017</v>
      </c>
      <c r="C4040" s="27">
        <v>1</v>
      </c>
      <c r="D4040" s="27" t="str">
        <f>VLOOKUP('Raw Data'!$C4040,'country description'!$A$2:$B$16,2,0)</f>
        <v>India</v>
      </c>
      <c r="E4040" s="27" t="s">
        <v>14</v>
      </c>
      <c r="F4040" s="27" t="s">
        <v>8018</v>
      </c>
      <c r="G4040" s="27" t="s">
        <v>4449</v>
      </c>
      <c r="H4040" s="27" t="s">
        <v>18</v>
      </c>
      <c r="I4040" s="27" t="s">
        <v>19</v>
      </c>
      <c r="J4040" s="27" t="s">
        <v>24</v>
      </c>
      <c r="K4040" s="27">
        <v>1</v>
      </c>
      <c r="L4040" s="27">
        <v>84</v>
      </c>
      <c r="M4040" s="27">
        <v>350</v>
      </c>
      <c r="N4040" s="27">
        <v>3.4</v>
      </c>
      <c r="O4040" s="27">
        <v>2018</v>
      </c>
      <c r="P4040" s="27">
        <v>8</v>
      </c>
      <c r="Q4040" s="27">
        <v>6</v>
      </c>
      <c r="R4040" s="28">
        <f>DATE('Raw Data'!$O4040,'Raw Data'!$P4040,'Raw Data'!$Q4040)</f>
        <v>43318</v>
      </c>
      <c r="S4040" s="27" t="str">
        <f>CONCATENATE(MID('Raw Data'!$H4040,FIND("(",'Raw Data'!$H4040)+1,FIND(")",'Raw Data'!$H4040)-FIND("(",'Raw Data'!$H4040)-1),"",'Raw Data'!$M4040)</f>
        <v>Rs.350</v>
      </c>
      <c r="T4040" s="27">
        <f t="shared" si="63"/>
        <v>1</v>
      </c>
      <c r="U4040" s="29">
        <f>'Raw Data'!$M4040*'Raw Data'!$T4040</f>
        <v>350</v>
      </c>
    </row>
    <row r="4041" spans="1:21" x14ac:dyDescent="0.3">
      <c r="A4041" s="20">
        <v>308065</v>
      </c>
      <c r="B4041" s="27" t="s">
        <v>8019</v>
      </c>
      <c r="C4041" s="27">
        <v>1</v>
      </c>
      <c r="D4041" s="27" t="str">
        <f>VLOOKUP('Raw Data'!$C4041,'country description'!$A$2:$B$16,2,0)</f>
        <v>India</v>
      </c>
      <c r="E4041" s="27" t="s">
        <v>14</v>
      </c>
      <c r="F4041" s="27" t="s">
        <v>8020</v>
      </c>
      <c r="G4041" s="27" t="s">
        <v>610</v>
      </c>
      <c r="H4041" s="27" t="s">
        <v>18</v>
      </c>
      <c r="I4041" s="27" t="s">
        <v>19</v>
      </c>
      <c r="J4041" s="27" t="s">
        <v>19</v>
      </c>
      <c r="K4041" s="27">
        <v>1</v>
      </c>
      <c r="L4041" s="27">
        <v>10</v>
      </c>
      <c r="M4041" s="27">
        <v>350</v>
      </c>
      <c r="N4041" s="27">
        <v>2.9</v>
      </c>
      <c r="O4041" s="27">
        <v>2013</v>
      </c>
      <c r="P4041" s="27">
        <v>8</v>
      </c>
      <c r="Q4041" s="27">
        <v>7</v>
      </c>
      <c r="R4041" s="28">
        <f>DATE('Raw Data'!$O4041,'Raw Data'!$P4041,'Raw Data'!$Q4041)</f>
        <v>41493</v>
      </c>
      <c r="S4041" s="27" t="str">
        <f>CONCATENATE(MID('Raw Data'!$H4041,FIND("(",'Raw Data'!$H4041)+1,FIND(")",'Raw Data'!$H4041)-FIND("(",'Raw Data'!$H4041)-1),"",'Raw Data'!$M4041)</f>
        <v>Rs.350</v>
      </c>
      <c r="T4041" s="27">
        <f t="shared" si="63"/>
        <v>1</v>
      </c>
      <c r="U4041" s="29">
        <f>'Raw Data'!$M4041*'Raw Data'!$T4041</f>
        <v>350</v>
      </c>
    </row>
    <row r="4042" spans="1:21" x14ac:dyDescent="0.3">
      <c r="A4042" s="20">
        <v>18303817</v>
      </c>
      <c r="B4042" s="27" t="s">
        <v>962</v>
      </c>
      <c r="C4042" s="27">
        <v>1</v>
      </c>
      <c r="D4042" s="27" t="str">
        <f>VLOOKUP('Raw Data'!$C4042,'country description'!$A$2:$B$16,2,0)</f>
        <v>India</v>
      </c>
      <c r="E4042" s="27" t="s">
        <v>14</v>
      </c>
      <c r="F4042" s="27" t="s">
        <v>8021</v>
      </c>
      <c r="G4042" s="27" t="s">
        <v>424</v>
      </c>
      <c r="H4042" s="27" t="s">
        <v>18</v>
      </c>
      <c r="I4042" s="27" t="s">
        <v>19</v>
      </c>
      <c r="J4042" s="27" t="s">
        <v>24</v>
      </c>
      <c r="K4042" s="27">
        <v>1</v>
      </c>
      <c r="L4042" s="27">
        <v>30</v>
      </c>
      <c r="M4042" s="27">
        <v>350</v>
      </c>
      <c r="N4042" s="27">
        <v>2.7</v>
      </c>
      <c r="O4042" s="27">
        <v>2018</v>
      </c>
      <c r="P4042" s="27">
        <v>8</v>
      </c>
      <c r="Q4042" s="27">
        <v>14</v>
      </c>
      <c r="R4042" s="28">
        <f>DATE('Raw Data'!$O4042,'Raw Data'!$P4042,'Raw Data'!$Q4042)</f>
        <v>43326</v>
      </c>
      <c r="S4042" s="27" t="str">
        <f>CONCATENATE(MID('Raw Data'!$H4042,FIND("(",'Raw Data'!$H4042)+1,FIND(")",'Raw Data'!$H4042)-FIND("(",'Raw Data'!$H4042)-1),"",'Raw Data'!$M4042)</f>
        <v>Rs.350</v>
      </c>
      <c r="T4042" s="27">
        <f t="shared" si="63"/>
        <v>1</v>
      </c>
      <c r="U4042" s="29">
        <f>'Raw Data'!$M4042*'Raw Data'!$T4042</f>
        <v>350</v>
      </c>
    </row>
    <row r="4043" spans="1:21" x14ac:dyDescent="0.3">
      <c r="A4043" s="20">
        <v>18017253</v>
      </c>
      <c r="B4043" s="27" t="s">
        <v>8022</v>
      </c>
      <c r="C4043" s="27">
        <v>1</v>
      </c>
      <c r="D4043" s="27" t="str">
        <f>VLOOKUP('Raw Data'!$C4043,'country description'!$A$2:$B$16,2,0)</f>
        <v>India</v>
      </c>
      <c r="E4043" s="27" t="s">
        <v>14</v>
      </c>
      <c r="F4043" s="27" t="s">
        <v>8023</v>
      </c>
      <c r="G4043" s="27" t="s">
        <v>3878</v>
      </c>
      <c r="H4043" s="27" t="s">
        <v>18</v>
      </c>
      <c r="I4043" s="27" t="s">
        <v>19</v>
      </c>
      <c r="J4043" s="27" t="s">
        <v>19</v>
      </c>
      <c r="K4043" s="27">
        <v>1</v>
      </c>
      <c r="L4043" s="27">
        <v>71</v>
      </c>
      <c r="M4043" s="27">
        <v>350</v>
      </c>
      <c r="N4043" s="27">
        <v>3.7</v>
      </c>
      <c r="O4043" s="27">
        <v>2018</v>
      </c>
      <c r="P4043" s="27">
        <v>8</v>
      </c>
      <c r="Q4043" s="27">
        <v>4</v>
      </c>
      <c r="R4043" s="28">
        <f>DATE('Raw Data'!$O4043,'Raw Data'!$P4043,'Raw Data'!$Q4043)</f>
        <v>43316</v>
      </c>
      <c r="S4043" s="27" t="str">
        <f>CONCATENATE(MID('Raw Data'!$H4043,FIND("(",'Raw Data'!$H4043)+1,FIND(")",'Raw Data'!$H4043)-FIND("(",'Raw Data'!$H4043)-1),"",'Raw Data'!$M4043)</f>
        <v>Rs.350</v>
      </c>
      <c r="T4043" s="27">
        <f t="shared" si="63"/>
        <v>1</v>
      </c>
      <c r="U4043" s="29">
        <f>'Raw Data'!$M4043*'Raw Data'!$T4043</f>
        <v>350</v>
      </c>
    </row>
    <row r="4044" spans="1:21" x14ac:dyDescent="0.3">
      <c r="A4044" s="20">
        <v>18322667</v>
      </c>
      <c r="B4044" s="27" t="s">
        <v>8024</v>
      </c>
      <c r="C4044" s="27">
        <v>1</v>
      </c>
      <c r="D4044" s="27" t="str">
        <f>VLOOKUP('Raw Data'!$C4044,'country description'!$A$2:$B$16,2,0)</f>
        <v>India</v>
      </c>
      <c r="E4044" s="27" t="s">
        <v>14</v>
      </c>
      <c r="F4044" s="27" t="s">
        <v>8025</v>
      </c>
      <c r="G4044" s="27" t="s">
        <v>7154</v>
      </c>
      <c r="H4044" s="27" t="s">
        <v>18</v>
      </c>
      <c r="I4044" s="27" t="s">
        <v>19</v>
      </c>
      <c r="J4044" s="27" t="s">
        <v>24</v>
      </c>
      <c r="K4044" s="27">
        <v>1</v>
      </c>
      <c r="L4044" s="27">
        <v>32</v>
      </c>
      <c r="M4044" s="27">
        <v>350</v>
      </c>
      <c r="N4044" s="27">
        <v>3.5</v>
      </c>
      <c r="O4044" s="27">
        <v>2015</v>
      </c>
      <c r="P4044" s="27">
        <v>8</v>
      </c>
      <c r="Q4044" s="27">
        <v>24</v>
      </c>
      <c r="R4044" s="28">
        <f>DATE('Raw Data'!$O4044,'Raw Data'!$P4044,'Raw Data'!$Q4044)</f>
        <v>42240</v>
      </c>
      <c r="S4044" s="27" t="str">
        <f>CONCATENATE(MID('Raw Data'!$H4044,FIND("(",'Raw Data'!$H4044)+1,FIND(")",'Raw Data'!$H4044)-FIND("(",'Raw Data'!$H4044)-1),"",'Raw Data'!$M4044)</f>
        <v>Rs.350</v>
      </c>
      <c r="T4044" s="27">
        <f t="shared" si="63"/>
        <v>1</v>
      </c>
      <c r="U4044" s="29">
        <f>'Raw Data'!$M4044*'Raw Data'!$T4044</f>
        <v>350</v>
      </c>
    </row>
    <row r="4045" spans="1:21" x14ac:dyDescent="0.3">
      <c r="A4045" s="20">
        <v>307865</v>
      </c>
      <c r="B4045" s="27" t="s">
        <v>943</v>
      </c>
      <c r="C4045" s="27">
        <v>1</v>
      </c>
      <c r="D4045" s="27" t="str">
        <f>VLOOKUP('Raw Data'!$C4045,'country description'!$A$2:$B$16,2,0)</f>
        <v>India</v>
      </c>
      <c r="E4045" s="27" t="s">
        <v>14</v>
      </c>
      <c r="F4045" s="27" t="s">
        <v>8026</v>
      </c>
      <c r="G4045" s="27" t="s">
        <v>945</v>
      </c>
      <c r="H4045" s="27" t="s">
        <v>18</v>
      </c>
      <c r="I4045" s="27" t="s">
        <v>19</v>
      </c>
      <c r="J4045" s="27" t="s">
        <v>19</v>
      </c>
      <c r="K4045" s="27">
        <v>1</v>
      </c>
      <c r="L4045" s="27">
        <v>10</v>
      </c>
      <c r="M4045" s="27">
        <v>350</v>
      </c>
      <c r="N4045" s="27">
        <v>3</v>
      </c>
      <c r="O4045" s="27">
        <v>2012</v>
      </c>
      <c r="P4045" s="27">
        <v>8</v>
      </c>
      <c r="Q4045" s="27">
        <v>14</v>
      </c>
      <c r="R4045" s="28">
        <f>DATE('Raw Data'!$O4045,'Raw Data'!$P4045,'Raw Data'!$Q4045)</f>
        <v>41135</v>
      </c>
      <c r="S4045" s="27" t="str">
        <f>CONCATENATE(MID('Raw Data'!$H4045,FIND("(",'Raw Data'!$H4045)+1,FIND(")",'Raw Data'!$H4045)-FIND("(",'Raw Data'!$H4045)-1),"",'Raw Data'!$M4045)</f>
        <v>Rs.350</v>
      </c>
      <c r="T4045" s="27">
        <f t="shared" si="63"/>
        <v>1</v>
      </c>
      <c r="U4045" s="29">
        <f>'Raw Data'!$M4045*'Raw Data'!$T4045</f>
        <v>350</v>
      </c>
    </row>
    <row r="4046" spans="1:21" x14ac:dyDescent="0.3">
      <c r="A4046" s="20">
        <v>307702</v>
      </c>
      <c r="B4046" s="27" t="s">
        <v>892</v>
      </c>
      <c r="C4046" s="27">
        <v>1</v>
      </c>
      <c r="D4046" s="27" t="str">
        <f>VLOOKUP('Raw Data'!$C4046,'country description'!$A$2:$B$16,2,0)</f>
        <v>India</v>
      </c>
      <c r="E4046" s="27" t="s">
        <v>14</v>
      </c>
      <c r="F4046" s="27" t="s">
        <v>8027</v>
      </c>
      <c r="G4046" s="27" t="s">
        <v>404</v>
      </c>
      <c r="H4046" s="27" t="s">
        <v>18</v>
      </c>
      <c r="I4046" s="27" t="s">
        <v>19</v>
      </c>
      <c r="J4046" s="27" t="s">
        <v>19</v>
      </c>
      <c r="K4046" s="27">
        <v>1</v>
      </c>
      <c r="L4046" s="27">
        <v>29</v>
      </c>
      <c r="M4046" s="27">
        <v>350</v>
      </c>
      <c r="N4046" s="27">
        <v>2.7</v>
      </c>
      <c r="O4046" s="27">
        <v>2017</v>
      </c>
      <c r="P4046" s="27">
        <v>8</v>
      </c>
      <c r="Q4046" s="27">
        <v>2</v>
      </c>
      <c r="R4046" s="28">
        <f>DATE('Raw Data'!$O4046,'Raw Data'!$P4046,'Raw Data'!$Q4046)</f>
        <v>42949</v>
      </c>
      <c r="S4046" s="27" t="str">
        <f>CONCATENATE(MID('Raw Data'!$H4046,FIND("(",'Raw Data'!$H4046)+1,FIND(")",'Raw Data'!$H4046)-FIND("(",'Raw Data'!$H4046)-1),"",'Raw Data'!$M4046)</f>
        <v>Rs.350</v>
      </c>
      <c r="T4046" s="27">
        <f t="shared" si="63"/>
        <v>1</v>
      </c>
      <c r="U4046" s="29">
        <f>'Raw Data'!$M4046*'Raw Data'!$T4046</f>
        <v>350</v>
      </c>
    </row>
    <row r="4047" spans="1:21" x14ac:dyDescent="0.3">
      <c r="A4047" s="20">
        <v>301507</v>
      </c>
      <c r="B4047" s="27" t="s">
        <v>8028</v>
      </c>
      <c r="C4047" s="27">
        <v>1</v>
      </c>
      <c r="D4047" s="27" t="str">
        <f>VLOOKUP('Raw Data'!$C4047,'country description'!$A$2:$B$16,2,0)</f>
        <v>India</v>
      </c>
      <c r="E4047" s="27" t="s">
        <v>14</v>
      </c>
      <c r="F4047" s="27" t="s">
        <v>8029</v>
      </c>
      <c r="G4047" s="27" t="s">
        <v>8030</v>
      </c>
      <c r="H4047" s="27" t="s">
        <v>18</v>
      </c>
      <c r="I4047" s="27" t="s">
        <v>19</v>
      </c>
      <c r="J4047" s="27" t="s">
        <v>24</v>
      </c>
      <c r="K4047" s="27">
        <v>1</v>
      </c>
      <c r="L4047" s="27">
        <v>371</v>
      </c>
      <c r="M4047" s="27">
        <v>350</v>
      </c>
      <c r="N4047" s="27">
        <v>4</v>
      </c>
      <c r="O4047" s="27">
        <v>2011</v>
      </c>
      <c r="P4047" s="27">
        <v>8</v>
      </c>
      <c r="Q4047" s="27">
        <v>15</v>
      </c>
      <c r="R4047" s="28">
        <f>DATE('Raw Data'!$O4047,'Raw Data'!$P4047,'Raw Data'!$Q4047)</f>
        <v>40770</v>
      </c>
      <c r="S4047" s="27" t="str">
        <f>CONCATENATE(MID('Raw Data'!$H4047,FIND("(",'Raw Data'!$H4047)+1,FIND(")",'Raw Data'!$H4047)-FIND("(",'Raw Data'!$H4047)-1),"",'Raw Data'!$M4047)</f>
        <v>Rs.350</v>
      </c>
      <c r="T4047" s="27">
        <f t="shared" si="63"/>
        <v>1</v>
      </c>
      <c r="U4047" s="29">
        <f>'Raw Data'!$M4047*'Raw Data'!$T4047</f>
        <v>350</v>
      </c>
    </row>
    <row r="4048" spans="1:21" x14ac:dyDescent="0.3">
      <c r="A4048" s="20">
        <v>311396</v>
      </c>
      <c r="B4048" s="27" t="s">
        <v>8031</v>
      </c>
      <c r="C4048" s="27">
        <v>1</v>
      </c>
      <c r="D4048" s="27" t="str">
        <f>VLOOKUP('Raw Data'!$C4048,'country description'!$A$2:$B$16,2,0)</f>
        <v>India</v>
      </c>
      <c r="E4048" s="27" t="s">
        <v>14</v>
      </c>
      <c r="F4048" s="27" t="s">
        <v>8032</v>
      </c>
      <c r="G4048" s="27" t="s">
        <v>424</v>
      </c>
      <c r="H4048" s="27" t="s">
        <v>18</v>
      </c>
      <c r="I4048" s="27" t="s">
        <v>19</v>
      </c>
      <c r="J4048" s="27" t="s">
        <v>19</v>
      </c>
      <c r="K4048" s="27">
        <v>1</v>
      </c>
      <c r="L4048" s="27">
        <v>6</v>
      </c>
      <c r="M4048" s="27">
        <v>350</v>
      </c>
      <c r="N4048" s="27">
        <v>2.9</v>
      </c>
      <c r="O4048" s="27">
        <v>2018</v>
      </c>
      <c r="P4048" s="27">
        <v>8</v>
      </c>
      <c r="Q4048" s="27">
        <v>13</v>
      </c>
      <c r="R4048" s="28">
        <f>DATE('Raw Data'!$O4048,'Raw Data'!$P4048,'Raw Data'!$Q4048)</f>
        <v>43325</v>
      </c>
      <c r="S4048" s="27" t="str">
        <f>CONCATENATE(MID('Raw Data'!$H4048,FIND("(",'Raw Data'!$H4048)+1,FIND(")",'Raw Data'!$H4048)-FIND("(",'Raw Data'!$H4048)-1),"",'Raw Data'!$M4048)</f>
        <v>Rs.350</v>
      </c>
      <c r="T4048" s="27">
        <f t="shared" si="63"/>
        <v>1</v>
      </c>
      <c r="U4048" s="29">
        <f>'Raw Data'!$M4048*'Raw Data'!$T4048</f>
        <v>350</v>
      </c>
    </row>
    <row r="4049" spans="1:21" x14ac:dyDescent="0.3">
      <c r="A4049" s="20">
        <v>4792</v>
      </c>
      <c r="B4049" s="27" t="s">
        <v>8033</v>
      </c>
      <c r="C4049" s="27">
        <v>1</v>
      </c>
      <c r="D4049" s="27" t="str">
        <f>VLOOKUP('Raw Data'!$C4049,'country description'!$A$2:$B$16,2,0)</f>
        <v>India</v>
      </c>
      <c r="E4049" s="27" t="s">
        <v>14</v>
      </c>
      <c r="F4049" s="27" t="s">
        <v>8034</v>
      </c>
      <c r="G4049" s="27" t="s">
        <v>404</v>
      </c>
      <c r="H4049" s="27" t="s">
        <v>18</v>
      </c>
      <c r="I4049" s="27" t="s">
        <v>19</v>
      </c>
      <c r="J4049" s="27" t="s">
        <v>19</v>
      </c>
      <c r="K4049" s="27">
        <v>1</v>
      </c>
      <c r="L4049" s="27">
        <v>42</v>
      </c>
      <c r="M4049" s="27">
        <v>350</v>
      </c>
      <c r="N4049" s="27">
        <v>3.3</v>
      </c>
      <c r="O4049" s="27">
        <v>2011</v>
      </c>
      <c r="P4049" s="27">
        <v>8</v>
      </c>
      <c r="Q4049" s="27">
        <v>17</v>
      </c>
      <c r="R4049" s="28">
        <f>DATE('Raw Data'!$O4049,'Raw Data'!$P4049,'Raw Data'!$Q4049)</f>
        <v>40772</v>
      </c>
      <c r="S4049" s="27" t="str">
        <f>CONCATENATE(MID('Raw Data'!$H4049,FIND("(",'Raw Data'!$H4049)+1,FIND(")",'Raw Data'!$H4049)-FIND("(",'Raw Data'!$H4049)-1),"",'Raw Data'!$M4049)</f>
        <v>Rs.350</v>
      </c>
      <c r="T4049" s="27">
        <f t="shared" si="63"/>
        <v>1</v>
      </c>
      <c r="U4049" s="29">
        <f>'Raw Data'!$M4049*'Raw Data'!$T4049</f>
        <v>350</v>
      </c>
    </row>
    <row r="4050" spans="1:21" x14ac:dyDescent="0.3">
      <c r="A4050" s="20">
        <v>18216944</v>
      </c>
      <c r="B4050" s="27" t="s">
        <v>8035</v>
      </c>
      <c r="C4050" s="27">
        <v>1</v>
      </c>
      <c r="D4050" s="27" t="str">
        <f>VLOOKUP('Raw Data'!$C4050,'country description'!$A$2:$B$16,2,0)</f>
        <v>India</v>
      </c>
      <c r="E4050" s="27" t="s">
        <v>14</v>
      </c>
      <c r="F4050" s="27" t="s">
        <v>8036</v>
      </c>
      <c r="G4050" s="27" t="s">
        <v>424</v>
      </c>
      <c r="H4050" s="27" t="s">
        <v>18</v>
      </c>
      <c r="I4050" s="27" t="s">
        <v>19</v>
      </c>
      <c r="J4050" s="27" t="s">
        <v>24</v>
      </c>
      <c r="K4050" s="27">
        <v>1</v>
      </c>
      <c r="L4050" s="27">
        <v>46</v>
      </c>
      <c r="M4050" s="27">
        <v>350</v>
      </c>
      <c r="N4050" s="27">
        <v>3.2</v>
      </c>
      <c r="O4050" s="27">
        <v>2010</v>
      </c>
      <c r="P4050" s="27">
        <v>7</v>
      </c>
      <c r="Q4050" s="27">
        <v>10</v>
      </c>
      <c r="R4050" s="28">
        <f>DATE('Raw Data'!$O4050,'Raw Data'!$P4050,'Raw Data'!$Q4050)</f>
        <v>40369</v>
      </c>
      <c r="S4050" s="27" t="str">
        <f>CONCATENATE(MID('Raw Data'!$H4050,FIND("(",'Raw Data'!$H4050)+1,FIND(")",'Raw Data'!$H4050)-FIND("(",'Raw Data'!$H4050)-1),"",'Raw Data'!$M4050)</f>
        <v>Rs.350</v>
      </c>
      <c r="T4050" s="27">
        <f t="shared" si="63"/>
        <v>1</v>
      </c>
      <c r="U4050" s="29">
        <f>'Raw Data'!$M4050*'Raw Data'!$T4050</f>
        <v>350</v>
      </c>
    </row>
    <row r="4051" spans="1:21" x14ac:dyDescent="0.3">
      <c r="A4051" s="20">
        <v>302264</v>
      </c>
      <c r="B4051" s="27" t="s">
        <v>8037</v>
      </c>
      <c r="C4051" s="27">
        <v>1</v>
      </c>
      <c r="D4051" s="27" t="str">
        <f>VLOOKUP('Raw Data'!$C4051,'country description'!$A$2:$B$16,2,0)</f>
        <v>India</v>
      </c>
      <c r="E4051" s="27" t="s">
        <v>14</v>
      </c>
      <c r="F4051" s="27" t="s">
        <v>8038</v>
      </c>
      <c r="G4051" s="27" t="s">
        <v>6383</v>
      </c>
      <c r="H4051" s="27" t="s">
        <v>18</v>
      </c>
      <c r="I4051" s="27" t="s">
        <v>19</v>
      </c>
      <c r="J4051" s="27" t="s">
        <v>19</v>
      </c>
      <c r="K4051" s="27">
        <v>1</v>
      </c>
      <c r="L4051" s="27">
        <v>93</v>
      </c>
      <c r="M4051" s="27">
        <v>350</v>
      </c>
      <c r="N4051" s="27">
        <v>3.6</v>
      </c>
      <c r="O4051" s="27">
        <v>2010</v>
      </c>
      <c r="P4051" s="27">
        <v>7</v>
      </c>
      <c r="Q4051" s="27">
        <v>2</v>
      </c>
      <c r="R4051" s="28">
        <f>DATE('Raw Data'!$O4051,'Raw Data'!$P4051,'Raw Data'!$Q4051)</f>
        <v>40361</v>
      </c>
      <c r="S4051" s="27" t="str">
        <f>CONCATENATE(MID('Raw Data'!$H4051,FIND("(",'Raw Data'!$H4051)+1,FIND(")",'Raw Data'!$H4051)-FIND("(",'Raw Data'!$H4051)-1),"",'Raw Data'!$M4051)</f>
        <v>Rs.350</v>
      </c>
      <c r="T4051" s="27">
        <f t="shared" si="63"/>
        <v>1</v>
      </c>
      <c r="U4051" s="29">
        <f>'Raw Data'!$M4051*'Raw Data'!$T4051</f>
        <v>350</v>
      </c>
    </row>
    <row r="4052" spans="1:21" x14ac:dyDescent="0.3">
      <c r="A4052" s="20">
        <v>2300</v>
      </c>
      <c r="B4052" s="27" t="s">
        <v>2469</v>
      </c>
      <c r="C4052" s="27">
        <v>1</v>
      </c>
      <c r="D4052" s="27" t="str">
        <f>VLOOKUP('Raw Data'!$C4052,'country description'!$A$2:$B$16,2,0)</f>
        <v>India</v>
      </c>
      <c r="E4052" s="27" t="s">
        <v>14</v>
      </c>
      <c r="F4052" s="27" t="s">
        <v>8039</v>
      </c>
      <c r="G4052" s="27" t="s">
        <v>3559</v>
      </c>
      <c r="H4052" s="27" t="s">
        <v>18</v>
      </c>
      <c r="I4052" s="27" t="s">
        <v>19</v>
      </c>
      <c r="J4052" s="27" t="s">
        <v>19</v>
      </c>
      <c r="K4052" s="27">
        <v>1</v>
      </c>
      <c r="L4052" s="27">
        <v>229</v>
      </c>
      <c r="M4052" s="27">
        <v>350</v>
      </c>
      <c r="N4052" s="27">
        <v>3.7</v>
      </c>
      <c r="O4052" s="27">
        <v>2010</v>
      </c>
      <c r="P4052" s="27">
        <v>7</v>
      </c>
      <c r="Q4052" s="27">
        <v>11</v>
      </c>
      <c r="R4052" s="28">
        <f>DATE('Raw Data'!$O4052,'Raw Data'!$P4052,'Raw Data'!$Q4052)</f>
        <v>40370</v>
      </c>
      <c r="S4052" s="27" t="str">
        <f>CONCATENATE(MID('Raw Data'!$H4052,FIND("(",'Raw Data'!$H4052)+1,FIND(")",'Raw Data'!$H4052)-FIND("(",'Raw Data'!$H4052)-1),"",'Raw Data'!$M4052)</f>
        <v>Rs.350</v>
      </c>
      <c r="T4052" s="27">
        <f t="shared" si="63"/>
        <v>1</v>
      </c>
      <c r="U4052" s="29">
        <f>'Raw Data'!$M4052*'Raw Data'!$T4052</f>
        <v>350</v>
      </c>
    </row>
    <row r="4053" spans="1:21" x14ac:dyDescent="0.3">
      <c r="A4053" s="20">
        <v>18268708</v>
      </c>
      <c r="B4053" s="27" t="s">
        <v>8040</v>
      </c>
      <c r="C4053" s="27">
        <v>1</v>
      </c>
      <c r="D4053" s="27" t="str">
        <f>VLOOKUP('Raw Data'!$C4053,'country description'!$A$2:$B$16,2,0)</f>
        <v>India</v>
      </c>
      <c r="E4053" s="27" t="s">
        <v>14</v>
      </c>
      <c r="F4053" s="27" t="s">
        <v>8041</v>
      </c>
      <c r="G4053" s="27" t="s">
        <v>1117</v>
      </c>
      <c r="H4053" s="27" t="s">
        <v>18</v>
      </c>
      <c r="I4053" s="27" t="s">
        <v>19</v>
      </c>
      <c r="J4053" s="27" t="s">
        <v>24</v>
      </c>
      <c r="K4053" s="27">
        <v>1</v>
      </c>
      <c r="L4053" s="27">
        <v>24</v>
      </c>
      <c r="M4053" s="27">
        <v>350</v>
      </c>
      <c r="N4053" s="27">
        <v>3.3</v>
      </c>
      <c r="O4053" s="27">
        <v>2015</v>
      </c>
      <c r="P4053" s="27">
        <v>7</v>
      </c>
      <c r="Q4053" s="27">
        <v>16</v>
      </c>
      <c r="R4053" s="28">
        <f>DATE('Raw Data'!$O4053,'Raw Data'!$P4053,'Raw Data'!$Q4053)</f>
        <v>42201</v>
      </c>
      <c r="S4053" s="27" t="str">
        <f>CONCATENATE(MID('Raw Data'!$H4053,FIND("(",'Raw Data'!$H4053)+1,FIND(")",'Raw Data'!$H4053)-FIND("(",'Raw Data'!$H4053)-1),"",'Raw Data'!$M4053)</f>
        <v>Rs.350</v>
      </c>
      <c r="T4053" s="27">
        <f t="shared" si="63"/>
        <v>1</v>
      </c>
      <c r="U4053" s="29">
        <f>'Raw Data'!$M4053*'Raw Data'!$T4053</f>
        <v>350</v>
      </c>
    </row>
    <row r="4054" spans="1:21" x14ac:dyDescent="0.3">
      <c r="A4054" s="20">
        <v>9980</v>
      </c>
      <c r="B4054" s="27" t="s">
        <v>8042</v>
      </c>
      <c r="C4054" s="27">
        <v>1</v>
      </c>
      <c r="D4054" s="27" t="str">
        <f>VLOOKUP('Raw Data'!$C4054,'country description'!$A$2:$B$16,2,0)</f>
        <v>India</v>
      </c>
      <c r="E4054" s="27" t="s">
        <v>14</v>
      </c>
      <c r="F4054" s="27" t="s">
        <v>8043</v>
      </c>
      <c r="G4054" s="27" t="s">
        <v>8044</v>
      </c>
      <c r="H4054" s="27" t="s">
        <v>18</v>
      </c>
      <c r="I4054" s="27" t="s">
        <v>19</v>
      </c>
      <c r="J4054" s="27" t="s">
        <v>24</v>
      </c>
      <c r="K4054" s="27">
        <v>1</v>
      </c>
      <c r="L4054" s="27">
        <v>78</v>
      </c>
      <c r="M4054" s="27">
        <v>350</v>
      </c>
      <c r="N4054" s="27">
        <v>2.8</v>
      </c>
      <c r="O4054" s="27">
        <v>2011</v>
      </c>
      <c r="P4054" s="27">
        <v>7</v>
      </c>
      <c r="Q4054" s="27">
        <v>11</v>
      </c>
      <c r="R4054" s="28">
        <f>DATE('Raw Data'!$O4054,'Raw Data'!$P4054,'Raw Data'!$Q4054)</f>
        <v>40735</v>
      </c>
      <c r="S4054" s="27" t="str">
        <f>CONCATENATE(MID('Raw Data'!$H4054,FIND("(",'Raw Data'!$H4054)+1,FIND(")",'Raw Data'!$H4054)-FIND("(",'Raw Data'!$H4054)-1),"",'Raw Data'!$M4054)</f>
        <v>Rs.350</v>
      </c>
      <c r="T4054" s="27">
        <f t="shared" si="63"/>
        <v>1</v>
      </c>
      <c r="U4054" s="29">
        <f>'Raw Data'!$M4054*'Raw Data'!$T4054</f>
        <v>350</v>
      </c>
    </row>
    <row r="4055" spans="1:21" x14ac:dyDescent="0.3">
      <c r="A4055" s="20">
        <v>673</v>
      </c>
      <c r="B4055" s="27" t="s">
        <v>8045</v>
      </c>
      <c r="C4055" s="27">
        <v>1</v>
      </c>
      <c r="D4055" s="27" t="str">
        <f>VLOOKUP('Raw Data'!$C4055,'country description'!$A$2:$B$16,2,0)</f>
        <v>India</v>
      </c>
      <c r="E4055" s="27" t="s">
        <v>14</v>
      </c>
      <c r="F4055" s="27" t="s">
        <v>8046</v>
      </c>
      <c r="G4055" s="27" t="s">
        <v>5267</v>
      </c>
      <c r="H4055" s="27" t="s">
        <v>18</v>
      </c>
      <c r="I4055" s="27" t="s">
        <v>19</v>
      </c>
      <c r="J4055" s="27" t="s">
        <v>19</v>
      </c>
      <c r="K4055" s="27">
        <v>1</v>
      </c>
      <c r="L4055" s="27">
        <v>220</v>
      </c>
      <c r="M4055" s="27">
        <v>350</v>
      </c>
      <c r="N4055" s="27">
        <v>2.6</v>
      </c>
      <c r="O4055" s="27">
        <v>2018</v>
      </c>
      <c r="P4055" s="27">
        <v>7</v>
      </c>
      <c r="Q4055" s="27">
        <v>14</v>
      </c>
      <c r="R4055" s="28">
        <f>DATE('Raw Data'!$O4055,'Raw Data'!$P4055,'Raw Data'!$Q4055)</f>
        <v>43295</v>
      </c>
      <c r="S4055" s="27" t="str">
        <f>CONCATENATE(MID('Raw Data'!$H4055,FIND("(",'Raw Data'!$H4055)+1,FIND(")",'Raw Data'!$H4055)-FIND("(",'Raw Data'!$H4055)-1),"",'Raw Data'!$M4055)</f>
        <v>Rs.350</v>
      </c>
      <c r="T4055" s="27">
        <f t="shared" si="63"/>
        <v>1</v>
      </c>
      <c r="U4055" s="29">
        <f>'Raw Data'!$M4055*'Raw Data'!$T4055</f>
        <v>350</v>
      </c>
    </row>
    <row r="4056" spans="1:21" x14ac:dyDescent="0.3">
      <c r="A4056" s="20">
        <v>307332</v>
      </c>
      <c r="B4056" s="27" t="s">
        <v>7978</v>
      </c>
      <c r="C4056" s="27">
        <v>1</v>
      </c>
      <c r="D4056" s="27" t="str">
        <f>VLOOKUP('Raw Data'!$C4056,'country description'!$A$2:$B$16,2,0)</f>
        <v>India</v>
      </c>
      <c r="E4056" s="27" t="s">
        <v>14</v>
      </c>
      <c r="F4056" s="27" t="s">
        <v>8047</v>
      </c>
      <c r="G4056" s="27" t="s">
        <v>566</v>
      </c>
      <c r="H4056" s="27" t="s">
        <v>18</v>
      </c>
      <c r="I4056" s="27" t="s">
        <v>19</v>
      </c>
      <c r="J4056" s="27" t="s">
        <v>24</v>
      </c>
      <c r="K4056" s="27">
        <v>1</v>
      </c>
      <c r="L4056" s="27">
        <v>214</v>
      </c>
      <c r="M4056" s="27">
        <v>350</v>
      </c>
      <c r="N4056" s="27">
        <v>3.5</v>
      </c>
      <c r="O4056" s="27">
        <v>2013</v>
      </c>
      <c r="P4056" s="27">
        <v>7</v>
      </c>
      <c r="Q4056" s="27">
        <v>10</v>
      </c>
      <c r="R4056" s="28">
        <f>DATE('Raw Data'!$O4056,'Raw Data'!$P4056,'Raw Data'!$Q4056)</f>
        <v>41465</v>
      </c>
      <c r="S4056" s="27" t="str">
        <f>CONCATENATE(MID('Raw Data'!$H4056,FIND("(",'Raw Data'!$H4056)+1,FIND(")",'Raw Data'!$H4056)-FIND("(",'Raw Data'!$H4056)-1),"",'Raw Data'!$M4056)</f>
        <v>Rs.350</v>
      </c>
      <c r="T4056" s="27">
        <f t="shared" si="63"/>
        <v>1</v>
      </c>
      <c r="U4056" s="29">
        <f>'Raw Data'!$M4056*'Raw Data'!$T4056</f>
        <v>350</v>
      </c>
    </row>
    <row r="4057" spans="1:21" x14ac:dyDescent="0.3">
      <c r="A4057" s="20">
        <v>18353692</v>
      </c>
      <c r="B4057" s="27" t="s">
        <v>8048</v>
      </c>
      <c r="C4057" s="27">
        <v>1</v>
      </c>
      <c r="D4057" s="27" t="str">
        <f>VLOOKUP('Raw Data'!$C4057,'country description'!$A$2:$B$16,2,0)</f>
        <v>India</v>
      </c>
      <c r="E4057" s="27" t="s">
        <v>14</v>
      </c>
      <c r="F4057" s="27" t="s">
        <v>8049</v>
      </c>
      <c r="G4057" s="27" t="s">
        <v>950</v>
      </c>
      <c r="H4057" s="27" t="s">
        <v>18</v>
      </c>
      <c r="I4057" s="27" t="s">
        <v>19</v>
      </c>
      <c r="J4057" s="27" t="s">
        <v>24</v>
      </c>
      <c r="K4057" s="27">
        <v>1</v>
      </c>
      <c r="L4057" s="27">
        <v>37</v>
      </c>
      <c r="M4057" s="27">
        <v>350</v>
      </c>
      <c r="N4057" s="27">
        <v>3.3</v>
      </c>
      <c r="O4057" s="27">
        <v>2010</v>
      </c>
      <c r="P4057" s="27">
        <v>7</v>
      </c>
      <c r="Q4057" s="27">
        <v>12</v>
      </c>
      <c r="R4057" s="28">
        <f>DATE('Raw Data'!$O4057,'Raw Data'!$P4057,'Raw Data'!$Q4057)</f>
        <v>40371</v>
      </c>
      <c r="S4057" s="27" t="str">
        <f>CONCATENATE(MID('Raw Data'!$H4057,FIND("(",'Raw Data'!$H4057)+1,FIND(")",'Raw Data'!$H4057)-FIND("(",'Raw Data'!$H4057)-1),"",'Raw Data'!$M4057)</f>
        <v>Rs.350</v>
      </c>
      <c r="T4057" s="27">
        <f t="shared" si="63"/>
        <v>1</v>
      </c>
      <c r="U4057" s="29">
        <f>'Raw Data'!$M4057*'Raw Data'!$T4057</f>
        <v>350</v>
      </c>
    </row>
    <row r="4058" spans="1:21" x14ac:dyDescent="0.3">
      <c r="A4058" s="20">
        <v>306492</v>
      </c>
      <c r="B4058" s="27" t="s">
        <v>8050</v>
      </c>
      <c r="C4058" s="27">
        <v>1</v>
      </c>
      <c r="D4058" s="27" t="str">
        <f>VLOOKUP('Raw Data'!$C4058,'country description'!$A$2:$B$16,2,0)</f>
        <v>India</v>
      </c>
      <c r="E4058" s="27" t="s">
        <v>14</v>
      </c>
      <c r="F4058" s="27" t="s">
        <v>8051</v>
      </c>
      <c r="G4058" s="27" t="s">
        <v>464</v>
      </c>
      <c r="H4058" s="27" t="s">
        <v>18</v>
      </c>
      <c r="I4058" s="27" t="s">
        <v>19</v>
      </c>
      <c r="J4058" s="27" t="s">
        <v>19</v>
      </c>
      <c r="K4058" s="27">
        <v>1</v>
      </c>
      <c r="L4058" s="27">
        <v>7</v>
      </c>
      <c r="M4058" s="27">
        <v>350</v>
      </c>
      <c r="N4058" s="27">
        <v>3.1</v>
      </c>
      <c r="O4058" s="27">
        <v>2013</v>
      </c>
      <c r="P4058" s="27">
        <v>7</v>
      </c>
      <c r="Q4058" s="27">
        <v>11</v>
      </c>
      <c r="R4058" s="28">
        <f>DATE('Raw Data'!$O4058,'Raw Data'!$P4058,'Raw Data'!$Q4058)</f>
        <v>41466</v>
      </c>
      <c r="S4058" s="27" t="str">
        <f>CONCATENATE(MID('Raw Data'!$H4058,FIND("(",'Raw Data'!$H4058)+1,FIND(")",'Raw Data'!$H4058)-FIND("(",'Raw Data'!$H4058)-1),"",'Raw Data'!$M4058)</f>
        <v>Rs.350</v>
      </c>
      <c r="T4058" s="27">
        <f t="shared" si="63"/>
        <v>1</v>
      </c>
      <c r="U4058" s="29">
        <f>'Raw Data'!$M4058*'Raw Data'!$T4058</f>
        <v>350</v>
      </c>
    </row>
    <row r="4059" spans="1:21" x14ac:dyDescent="0.3">
      <c r="A4059" s="20">
        <v>18289261</v>
      </c>
      <c r="B4059" s="27" t="s">
        <v>8052</v>
      </c>
      <c r="C4059" s="27">
        <v>1</v>
      </c>
      <c r="D4059" s="27" t="str">
        <f>VLOOKUP('Raw Data'!$C4059,'country description'!$A$2:$B$16,2,0)</f>
        <v>India</v>
      </c>
      <c r="E4059" s="27" t="s">
        <v>14</v>
      </c>
      <c r="F4059" s="27" t="s">
        <v>43</v>
      </c>
      <c r="G4059" s="27" t="s">
        <v>8053</v>
      </c>
      <c r="H4059" s="27" t="s">
        <v>18</v>
      </c>
      <c r="I4059" s="27" t="s">
        <v>19</v>
      </c>
      <c r="J4059" s="27" t="s">
        <v>19</v>
      </c>
      <c r="K4059" s="27">
        <v>1</v>
      </c>
      <c r="L4059" s="27">
        <v>1</v>
      </c>
      <c r="M4059" s="27">
        <v>350</v>
      </c>
      <c r="N4059" s="27">
        <v>1</v>
      </c>
      <c r="O4059" s="27">
        <v>2010</v>
      </c>
      <c r="P4059" s="27">
        <v>7</v>
      </c>
      <c r="Q4059" s="27">
        <v>9</v>
      </c>
      <c r="R4059" s="28">
        <f>DATE('Raw Data'!$O4059,'Raw Data'!$P4059,'Raw Data'!$Q4059)</f>
        <v>40368</v>
      </c>
      <c r="S4059" s="27" t="str">
        <f>CONCATENATE(MID('Raw Data'!$H4059,FIND("(",'Raw Data'!$H4059)+1,FIND(")",'Raw Data'!$H4059)-FIND("(",'Raw Data'!$H4059)-1),"",'Raw Data'!$M4059)</f>
        <v>Rs.350</v>
      </c>
      <c r="T4059" s="27">
        <f t="shared" si="63"/>
        <v>1</v>
      </c>
      <c r="U4059" s="29">
        <f>'Raw Data'!$M4059*'Raw Data'!$T4059</f>
        <v>350</v>
      </c>
    </row>
    <row r="4060" spans="1:21" x14ac:dyDescent="0.3">
      <c r="A4060" s="20">
        <v>312027</v>
      </c>
      <c r="B4060" s="27" t="s">
        <v>8054</v>
      </c>
      <c r="C4060" s="27">
        <v>1</v>
      </c>
      <c r="D4060" s="27" t="str">
        <f>VLOOKUP('Raw Data'!$C4060,'country description'!$A$2:$B$16,2,0)</f>
        <v>India</v>
      </c>
      <c r="E4060" s="27" t="s">
        <v>14</v>
      </c>
      <c r="F4060" s="27" t="s">
        <v>8055</v>
      </c>
      <c r="G4060" s="27" t="s">
        <v>424</v>
      </c>
      <c r="H4060" s="27" t="s">
        <v>18</v>
      </c>
      <c r="I4060" s="27" t="s">
        <v>19</v>
      </c>
      <c r="J4060" s="27" t="s">
        <v>19</v>
      </c>
      <c r="K4060" s="27">
        <v>1</v>
      </c>
      <c r="L4060" s="27">
        <v>1</v>
      </c>
      <c r="M4060" s="27">
        <v>350</v>
      </c>
      <c r="N4060" s="27">
        <v>1</v>
      </c>
      <c r="O4060" s="27">
        <v>2018</v>
      </c>
      <c r="P4060" s="27">
        <v>7</v>
      </c>
      <c r="Q4060" s="27">
        <v>9</v>
      </c>
      <c r="R4060" s="28">
        <f>DATE('Raw Data'!$O4060,'Raw Data'!$P4060,'Raw Data'!$Q4060)</f>
        <v>43290</v>
      </c>
      <c r="S4060" s="27" t="str">
        <f>CONCATENATE(MID('Raw Data'!$H4060,FIND("(",'Raw Data'!$H4060)+1,FIND(")",'Raw Data'!$H4060)-FIND("(",'Raw Data'!$H4060)-1),"",'Raw Data'!$M4060)</f>
        <v>Rs.350</v>
      </c>
      <c r="T4060" s="27">
        <f t="shared" si="63"/>
        <v>1</v>
      </c>
      <c r="U4060" s="29">
        <f>'Raw Data'!$M4060*'Raw Data'!$T4060</f>
        <v>350</v>
      </c>
    </row>
    <row r="4061" spans="1:21" x14ac:dyDescent="0.3">
      <c r="A4061" s="20">
        <v>310254</v>
      </c>
      <c r="B4061" s="27" t="s">
        <v>943</v>
      </c>
      <c r="C4061" s="27">
        <v>1</v>
      </c>
      <c r="D4061" s="27" t="str">
        <f>VLOOKUP('Raw Data'!$C4061,'country description'!$A$2:$B$16,2,0)</f>
        <v>India</v>
      </c>
      <c r="E4061" s="27" t="s">
        <v>14</v>
      </c>
      <c r="F4061" s="27" t="s">
        <v>8056</v>
      </c>
      <c r="G4061" s="27" t="s">
        <v>945</v>
      </c>
      <c r="H4061" s="27" t="s">
        <v>18</v>
      </c>
      <c r="I4061" s="27" t="s">
        <v>19</v>
      </c>
      <c r="J4061" s="27" t="s">
        <v>19</v>
      </c>
      <c r="K4061" s="27">
        <v>1</v>
      </c>
      <c r="L4061" s="27">
        <v>6</v>
      </c>
      <c r="M4061" s="27">
        <v>350</v>
      </c>
      <c r="N4061" s="27">
        <v>3</v>
      </c>
      <c r="O4061" s="27">
        <v>2013</v>
      </c>
      <c r="P4061" s="27">
        <v>7</v>
      </c>
      <c r="Q4061" s="27">
        <v>10</v>
      </c>
      <c r="R4061" s="28">
        <f>DATE('Raw Data'!$O4061,'Raw Data'!$P4061,'Raw Data'!$Q4061)</f>
        <v>41465</v>
      </c>
      <c r="S4061" s="27" t="str">
        <f>CONCATENATE(MID('Raw Data'!$H4061,FIND("(",'Raw Data'!$H4061)+1,FIND(")",'Raw Data'!$H4061)-FIND("(",'Raw Data'!$H4061)-1),"",'Raw Data'!$M4061)</f>
        <v>Rs.350</v>
      </c>
      <c r="T4061" s="27">
        <f t="shared" si="63"/>
        <v>1</v>
      </c>
      <c r="U4061" s="29">
        <f>'Raw Data'!$M4061*'Raw Data'!$T4061</f>
        <v>350</v>
      </c>
    </row>
    <row r="4062" spans="1:21" x14ac:dyDescent="0.3">
      <c r="A4062" s="20">
        <v>18285699</v>
      </c>
      <c r="B4062" s="27" t="s">
        <v>914</v>
      </c>
      <c r="C4062" s="27">
        <v>1</v>
      </c>
      <c r="D4062" s="27" t="str">
        <f>VLOOKUP('Raw Data'!$C4062,'country description'!$A$2:$B$16,2,0)</f>
        <v>India</v>
      </c>
      <c r="E4062" s="27" t="s">
        <v>14</v>
      </c>
      <c r="F4062" s="27" t="s">
        <v>1902</v>
      </c>
      <c r="G4062" s="27" t="s">
        <v>826</v>
      </c>
      <c r="H4062" s="27" t="s">
        <v>18</v>
      </c>
      <c r="I4062" s="27" t="s">
        <v>19</v>
      </c>
      <c r="J4062" s="27" t="s">
        <v>19</v>
      </c>
      <c r="K4062" s="27">
        <v>1</v>
      </c>
      <c r="L4062" s="27">
        <v>54</v>
      </c>
      <c r="M4062" s="27">
        <v>350</v>
      </c>
      <c r="N4062" s="27">
        <v>3.5</v>
      </c>
      <c r="O4062" s="27">
        <v>2010</v>
      </c>
      <c r="P4062" s="27">
        <v>7</v>
      </c>
      <c r="Q4062" s="27">
        <v>1</v>
      </c>
      <c r="R4062" s="28">
        <f>DATE('Raw Data'!$O4062,'Raw Data'!$P4062,'Raw Data'!$Q4062)</f>
        <v>40360</v>
      </c>
      <c r="S4062" s="27" t="str">
        <f>CONCATENATE(MID('Raw Data'!$H4062,FIND("(",'Raw Data'!$H4062)+1,FIND(")",'Raw Data'!$H4062)-FIND("(",'Raw Data'!$H4062)-1),"",'Raw Data'!$M4062)</f>
        <v>Rs.350</v>
      </c>
      <c r="T4062" s="27">
        <f t="shared" si="63"/>
        <v>1</v>
      </c>
      <c r="U4062" s="29">
        <f>'Raw Data'!$M4062*'Raw Data'!$T4062</f>
        <v>350</v>
      </c>
    </row>
    <row r="4063" spans="1:21" x14ac:dyDescent="0.3">
      <c r="A4063" s="20">
        <v>1509</v>
      </c>
      <c r="B4063" s="27" t="s">
        <v>7990</v>
      </c>
      <c r="C4063" s="27">
        <v>1</v>
      </c>
      <c r="D4063" s="27" t="str">
        <f>VLOOKUP('Raw Data'!$C4063,'country description'!$A$2:$B$16,2,0)</f>
        <v>India</v>
      </c>
      <c r="E4063" s="27" t="s">
        <v>14</v>
      </c>
      <c r="F4063" s="27" t="s">
        <v>8057</v>
      </c>
      <c r="G4063" s="27" t="s">
        <v>3878</v>
      </c>
      <c r="H4063" s="27" t="s">
        <v>18</v>
      </c>
      <c r="I4063" s="27" t="s">
        <v>19</v>
      </c>
      <c r="J4063" s="27" t="s">
        <v>24</v>
      </c>
      <c r="K4063" s="27">
        <v>1</v>
      </c>
      <c r="L4063" s="27">
        <v>248</v>
      </c>
      <c r="M4063" s="27">
        <v>350</v>
      </c>
      <c r="N4063" s="27">
        <v>3.7</v>
      </c>
      <c r="O4063" s="27">
        <v>2011</v>
      </c>
      <c r="P4063" s="27">
        <v>7</v>
      </c>
      <c r="Q4063" s="27">
        <v>14</v>
      </c>
      <c r="R4063" s="28">
        <f>DATE('Raw Data'!$O4063,'Raw Data'!$P4063,'Raw Data'!$Q4063)</f>
        <v>40738</v>
      </c>
      <c r="S4063" s="27" t="str">
        <f>CONCATENATE(MID('Raw Data'!$H4063,FIND("(",'Raw Data'!$H4063)+1,FIND(")",'Raw Data'!$H4063)-FIND("(",'Raw Data'!$H4063)-1),"",'Raw Data'!$M4063)</f>
        <v>Rs.350</v>
      </c>
      <c r="T4063" s="27">
        <f t="shared" si="63"/>
        <v>1</v>
      </c>
      <c r="U4063" s="29">
        <f>'Raw Data'!$M4063*'Raw Data'!$T4063</f>
        <v>350</v>
      </c>
    </row>
    <row r="4064" spans="1:21" x14ac:dyDescent="0.3">
      <c r="A4064" s="20">
        <v>18419896</v>
      </c>
      <c r="B4064" s="27" t="s">
        <v>8058</v>
      </c>
      <c r="C4064" s="27">
        <v>1</v>
      </c>
      <c r="D4064" s="27" t="str">
        <f>VLOOKUP('Raw Data'!$C4064,'country description'!$A$2:$B$16,2,0)</f>
        <v>India</v>
      </c>
      <c r="E4064" s="27" t="s">
        <v>14</v>
      </c>
      <c r="F4064" s="27" t="s">
        <v>8059</v>
      </c>
      <c r="G4064" s="27" t="s">
        <v>898</v>
      </c>
      <c r="H4064" s="27" t="s">
        <v>18</v>
      </c>
      <c r="I4064" s="27" t="s">
        <v>19</v>
      </c>
      <c r="J4064" s="27" t="s">
        <v>24</v>
      </c>
      <c r="K4064" s="27">
        <v>1</v>
      </c>
      <c r="L4064" s="27">
        <v>7</v>
      </c>
      <c r="M4064" s="27">
        <v>350</v>
      </c>
      <c r="N4064" s="27">
        <v>3.1</v>
      </c>
      <c r="O4064" s="27">
        <v>2018</v>
      </c>
      <c r="P4064" s="27">
        <v>7</v>
      </c>
      <c r="Q4064" s="27">
        <v>21</v>
      </c>
      <c r="R4064" s="28">
        <f>DATE('Raw Data'!$O4064,'Raw Data'!$P4064,'Raw Data'!$Q4064)</f>
        <v>43302</v>
      </c>
      <c r="S4064" s="27" t="str">
        <f>CONCATENATE(MID('Raw Data'!$H4064,FIND("(",'Raw Data'!$H4064)+1,FIND(")",'Raw Data'!$H4064)-FIND("(",'Raw Data'!$H4064)-1),"",'Raw Data'!$M4064)</f>
        <v>Rs.350</v>
      </c>
      <c r="T4064" s="27">
        <f t="shared" si="63"/>
        <v>1</v>
      </c>
      <c r="U4064" s="29">
        <f>'Raw Data'!$M4064*'Raw Data'!$T4064</f>
        <v>350</v>
      </c>
    </row>
    <row r="4065" spans="1:21" x14ac:dyDescent="0.3">
      <c r="A4065" s="20">
        <v>303093</v>
      </c>
      <c r="B4065" s="27" t="s">
        <v>8060</v>
      </c>
      <c r="C4065" s="27">
        <v>1</v>
      </c>
      <c r="D4065" s="27" t="str">
        <f>VLOOKUP('Raw Data'!$C4065,'country description'!$A$2:$B$16,2,0)</f>
        <v>India</v>
      </c>
      <c r="E4065" s="27" t="s">
        <v>14</v>
      </c>
      <c r="F4065" s="27" t="s">
        <v>8061</v>
      </c>
      <c r="G4065" s="27" t="s">
        <v>7869</v>
      </c>
      <c r="H4065" s="27" t="s">
        <v>18</v>
      </c>
      <c r="I4065" s="27" t="s">
        <v>19</v>
      </c>
      <c r="J4065" s="27" t="s">
        <v>24</v>
      </c>
      <c r="K4065" s="27">
        <v>1</v>
      </c>
      <c r="L4065" s="27">
        <v>199</v>
      </c>
      <c r="M4065" s="27">
        <v>350</v>
      </c>
      <c r="N4065" s="27">
        <v>3.7</v>
      </c>
      <c r="O4065" s="27">
        <v>2013</v>
      </c>
      <c r="P4065" s="27">
        <v>6</v>
      </c>
      <c r="Q4065" s="27">
        <v>5</v>
      </c>
      <c r="R4065" s="28">
        <f>DATE('Raw Data'!$O4065,'Raw Data'!$P4065,'Raw Data'!$Q4065)</f>
        <v>41430</v>
      </c>
      <c r="S4065" s="27" t="str">
        <f>CONCATENATE(MID('Raw Data'!$H4065,FIND("(",'Raw Data'!$H4065)+1,FIND(")",'Raw Data'!$H4065)-FIND("(",'Raw Data'!$H4065)-1),"",'Raw Data'!$M4065)</f>
        <v>Rs.350</v>
      </c>
      <c r="T4065" s="27">
        <f t="shared" si="63"/>
        <v>1</v>
      </c>
      <c r="U4065" s="29">
        <f>'Raw Data'!$M4065*'Raw Data'!$T4065</f>
        <v>350</v>
      </c>
    </row>
    <row r="4066" spans="1:21" x14ac:dyDescent="0.3">
      <c r="A4066" s="20">
        <v>5436</v>
      </c>
      <c r="B4066" s="27" t="s">
        <v>7315</v>
      </c>
      <c r="C4066" s="27">
        <v>1</v>
      </c>
      <c r="D4066" s="27" t="str">
        <f>VLOOKUP('Raw Data'!$C4066,'country description'!$A$2:$B$16,2,0)</f>
        <v>India</v>
      </c>
      <c r="E4066" s="27" t="s">
        <v>14</v>
      </c>
      <c r="F4066" s="27" t="s">
        <v>8062</v>
      </c>
      <c r="G4066" s="27" t="s">
        <v>566</v>
      </c>
      <c r="H4066" s="27" t="s">
        <v>18</v>
      </c>
      <c r="I4066" s="27" t="s">
        <v>19</v>
      </c>
      <c r="J4066" s="27" t="s">
        <v>24</v>
      </c>
      <c r="K4066" s="27">
        <v>1</v>
      </c>
      <c r="L4066" s="27">
        <v>26</v>
      </c>
      <c r="M4066" s="27">
        <v>350</v>
      </c>
      <c r="N4066" s="27">
        <v>2.6</v>
      </c>
      <c r="O4066" s="27">
        <v>2017</v>
      </c>
      <c r="P4066" s="27">
        <v>6</v>
      </c>
      <c r="Q4066" s="27">
        <v>9</v>
      </c>
      <c r="R4066" s="28">
        <f>DATE('Raw Data'!$O4066,'Raw Data'!$P4066,'Raw Data'!$Q4066)</f>
        <v>42895</v>
      </c>
      <c r="S4066" s="27" t="str">
        <f>CONCATENATE(MID('Raw Data'!$H4066,FIND("(",'Raw Data'!$H4066)+1,FIND(")",'Raw Data'!$H4066)-FIND("(",'Raw Data'!$H4066)-1),"",'Raw Data'!$M4066)</f>
        <v>Rs.350</v>
      </c>
      <c r="T4066" s="27">
        <f t="shared" si="63"/>
        <v>1</v>
      </c>
      <c r="U4066" s="29">
        <f>'Raw Data'!$M4066*'Raw Data'!$T4066</f>
        <v>350</v>
      </c>
    </row>
    <row r="4067" spans="1:21" x14ac:dyDescent="0.3">
      <c r="A4067" s="20">
        <v>7789</v>
      </c>
      <c r="B4067" s="27" t="s">
        <v>8063</v>
      </c>
      <c r="C4067" s="27">
        <v>1</v>
      </c>
      <c r="D4067" s="27" t="str">
        <f>VLOOKUP('Raw Data'!$C4067,'country description'!$A$2:$B$16,2,0)</f>
        <v>India</v>
      </c>
      <c r="E4067" s="27" t="s">
        <v>14</v>
      </c>
      <c r="F4067" s="27" t="s">
        <v>1912</v>
      </c>
      <c r="G4067" s="27" t="s">
        <v>455</v>
      </c>
      <c r="H4067" s="27" t="s">
        <v>18</v>
      </c>
      <c r="I4067" s="27" t="s">
        <v>19</v>
      </c>
      <c r="J4067" s="27" t="s">
        <v>19</v>
      </c>
      <c r="K4067" s="27">
        <v>1</v>
      </c>
      <c r="L4067" s="27">
        <v>36</v>
      </c>
      <c r="M4067" s="27">
        <v>350</v>
      </c>
      <c r="N4067" s="27">
        <v>3</v>
      </c>
      <c r="O4067" s="27">
        <v>2018</v>
      </c>
      <c r="P4067" s="27">
        <v>6</v>
      </c>
      <c r="Q4067" s="27">
        <v>23</v>
      </c>
      <c r="R4067" s="28">
        <f>DATE('Raw Data'!$O4067,'Raw Data'!$P4067,'Raw Data'!$Q4067)</f>
        <v>43274</v>
      </c>
      <c r="S4067" s="27" t="str">
        <f>CONCATENATE(MID('Raw Data'!$H4067,FIND("(",'Raw Data'!$H4067)+1,FIND(")",'Raw Data'!$H4067)-FIND("(",'Raw Data'!$H4067)-1),"",'Raw Data'!$M4067)</f>
        <v>Rs.350</v>
      </c>
      <c r="T4067" s="27">
        <f t="shared" si="63"/>
        <v>1</v>
      </c>
      <c r="U4067" s="29">
        <f>'Raw Data'!$M4067*'Raw Data'!$T4067</f>
        <v>350</v>
      </c>
    </row>
    <row r="4068" spans="1:21" x14ac:dyDescent="0.3">
      <c r="A4068" s="20">
        <v>310887</v>
      </c>
      <c r="B4068" s="27" t="s">
        <v>8064</v>
      </c>
      <c r="C4068" s="27">
        <v>1</v>
      </c>
      <c r="D4068" s="27" t="str">
        <f>VLOOKUP('Raw Data'!$C4068,'country description'!$A$2:$B$16,2,0)</f>
        <v>India</v>
      </c>
      <c r="E4068" s="27" t="s">
        <v>14</v>
      </c>
      <c r="F4068" s="27" t="s">
        <v>7394</v>
      </c>
      <c r="G4068" s="27" t="s">
        <v>1023</v>
      </c>
      <c r="H4068" s="27" t="s">
        <v>18</v>
      </c>
      <c r="I4068" s="27" t="s">
        <v>19</v>
      </c>
      <c r="J4068" s="27" t="s">
        <v>24</v>
      </c>
      <c r="K4068" s="27">
        <v>1</v>
      </c>
      <c r="L4068" s="27">
        <v>98</v>
      </c>
      <c r="M4068" s="27">
        <v>350</v>
      </c>
      <c r="N4068" s="27">
        <v>3.9</v>
      </c>
      <c r="O4068" s="27">
        <v>2014</v>
      </c>
      <c r="P4068" s="27">
        <v>6</v>
      </c>
      <c r="Q4068" s="27">
        <v>3</v>
      </c>
      <c r="R4068" s="28">
        <f>DATE('Raw Data'!$O4068,'Raw Data'!$P4068,'Raw Data'!$Q4068)</f>
        <v>41793</v>
      </c>
      <c r="S4068" s="27" t="str">
        <f>CONCATENATE(MID('Raw Data'!$H4068,FIND("(",'Raw Data'!$H4068)+1,FIND(")",'Raw Data'!$H4068)-FIND("(",'Raw Data'!$H4068)-1),"",'Raw Data'!$M4068)</f>
        <v>Rs.350</v>
      </c>
      <c r="T4068" s="27">
        <f t="shared" si="63"/>
        <v>1</v>
      </c>
      <c r="U4068" s="29">
        <f>'Raw Data'!$M4068*'Raw Data'!$T4068</f>
        <v>350</v>
      </c>
    </row>
    <row r="4069" spans="1:21" x14ac:dyDescent="0.3">
      <c r="A4069" s="20">
        <v>18034042</v>
      </c>
      <c r="B4069" s="27" t="s">
        <v>7978</v>
      </c>
      <c r="C4069" s="27">
        <v>1</v>
      </c>
      <c r="D4069" s="27" t="str">
        <f>VLOOKUP('Raw Data'!$C4069,'country description'!$A$2:$B$16,2,0)</f>
        <v>India</v>
      </c>
      <c r="E4069" s="27" t="s">
        <v>14</v>
      </c>
      <c r="F4069" s="27" t="s">
        <v>8065</v>
      </c>
      <c r="G4069" s="27" t="s">
        <v>566</v>
      </c>
      <c r="H4069" s="27" t="s">
        <v>18</v>
      </c>
      <c r="I4069" s="27" t="s">
        <v>19</v>
      </c>
      <c r="J4069" s="27" t="s">
        <v>24</v>
      </c>
      <c r="K4069" s="27">
        <v>1</v>
      </c>
      <c r="L4069" s="27">
        <v>50</v>
      </c>
      <c r="M4069" s="27">
        <v>350</v>
      </c>
      <c r="N4069" s="27">
        <v>3.1</v>
      </c>
      <c r="O4069" s="27">
        <v>2014</v>
      </c>
      <c r="P4069" s="27">
        <v>6</v>
      </c>
      <c r="Q4069" s="27">
        <v>23</v>
      </c>
      <c r="R4069" s="28">
        <f>DATE('Raw Data'!$O4069,'Raw Data'!$P4069,'Raw Data'!$Q4069)</f>
        <v>41813</v>
      </c>
      <c r="S4069" s="27" t="str">
        <f>CONCATENATE(MID('Raw Data'!$H4069,FIND("(",'Raw Data'!$H4069)+1,FIND(")",'Raw Data'!$H4069)-FIND("(",'Raw Data'!$H4069)-1),"",'Raw Data'!$M4069)</f>
        <v>Rs.350</v>
      </c>
      <c r="T4069" s="27">
        <f t="shared" si="63"/>
        <v>1</v>
      </c>
      <c r="U4069" s="29">
        <f>'Raw Data'!$M4069*'Raw Data'!$T4069</f>
        <v>350</v>
      </c>
    </row>
    <row r="4070" spans="1:21" x14ac:dyDescent="0.3">
      <c r="A4070" s="20">
        <v>300022</v>
      </c>
      <c r="B4070" s="27" t="s">
        <v>8022</v>
      </c>
      <c r="C4070" s="27">
        <v>1</v>
      </c>
      <c r="D4070" s="27" t="str">
        <f>VLOOKUP('Raw Data'!$C4070,'country description'!$A$2:$B$16,2,0)</f>
        <v>India</v>
      </c>
      <c r="E4070" s="27" t="s">
        <v>14</v>
      </c>
      <c r="F4070" s="27" t="s">
        <v>8066</v>
      </c>
      <c r="G4070" s="27" t="s">
        <v>3878</v>
      </c>
      <c r="H4070" s="27" t="s">
        <v>18</v>
      </c>
      <c r="I4070" s="27" t="s">
        <v>19</v>
      </c>
      <c r="J4070" s="27" t="s">
        <v>19</v>
      </c>
      <c r="K4070" s="27">
        <v>1</v>
      </c>
      <c r="L4070" s="27">
        <v>170</v>
      </c>
      <c r="M4070" s="27">
        <v>350</v>
      </c>
      <c r="N4070" s="27">
        <v>3.8</v>
      </c>
      <c r="O4070" s="27">
        <v>2018</v>
      </c>
      <c r="P4070" s="27">
        <v>6</v>
      </c>
      <c r="Q4070" s="27">
        <v>15</v>
      </c>
      <c r="R4070" s="28">
        <f>DATE('Raw Data'!$O4070,'Raw Data'!$P4070,'Raw Data'!$Q4070)</f>
        <v>43266</v>
      </c>
      <c r="S4070" s="27" t="str">
        <f>CONCATENATE(MID('Raw Data'!$H4070,FIND("(",'Raw Data'!$H4070)+1,FIND(")",'Raw Data'!$H4070)-FIND("(",'Raw Data'!$H4070)-1),"",'Raw Data'!$M4070)</f>
        <v>Rs.350</v>
      </c>
      <c r="T4070" s="27">
        <f t="shared" si="63"/>
        <v>1</v>
      </c>
      <c r="U4070" s="29">
        <f>'Raw Data'!$M4070*'Raw Data'!$T4070</f>
        <v>350</v>
      </c>
    </row>
    <row r="4071" spans="1:21" x14ac:dyDescent="0.3">
      <c r="A4071" s="20">
        <v>309593</v>
      </c>
      <c r="B4071" s="27" t="s">
        <v>8067</v>
      </c>
      <c r="C4071" s="27">
        <v>1</v>
      </c>
      <c r="D4071" s="27" t="str">
        <f>VLOOKUP('Raw Data'!$C4071,'country description'!$A$2:$B$16,2,0)</f>
        <v>India</v>
      </c>
      <c r="E4071" s="27" t="s">
        <v>14</v>
      </c>
      <c r="F4071" s="27" t="s">
        <v>8068</v>
      </c>
      <c r="G4071" s="27" t="s">
        <v>455</v>
      </c>
      <c r="H4071" s="27" t="s">
        <v>18</v>
      </c>
      <c r="I4071" s="27" t="s">
        <v>19</v>
      </c>
      <c r="J4071" s="27" t="s">
        <v>24</v>
      </c>
      <c r="K4071" s="27">
        <v>1</v>
      </c>
      <c r="L4071" s="27">
        <v>32</v>
      </c>
      <c r="M4071" s="27">
        <v>350</v>
      </c>
      <c r="N4071" s="27">
        <v>3.3</v>
      </c>
      <c r="O4071" s="27">
        <v>2018</v>
      </c>
      <c r="P4071" s="27">
        <v>6</v>
      </c>
      <c r="Q4071" s="27">
        <v>28</v>
      </c>
      <c r="R4071" s="28">
        <f>DATE('Raw Data'!$O4071,'Raw Data'!$P4071,'Raw Data'!$Q4071)</f>
        <v>43279</v>
      </c>
      <c r="S4071" s="27" t="str">
        <f>CONCATENATE(MID('Raw Data'!$H4071,FIND("(",'Raw Data'!$H4071)+1,FIND(")",'Raw Data'!$H4071)-FIND("(",'Raw Data'!$H4071)-1),"",'Raw Data'!$M4071)</f>
        <v>Rs.350</v>
      </c>
      <c r="T4071" s="27">
        <f t="shared" si="63"/>
        <v>1</v>
      </c>
      <c r="U4071" s="29">
        <f>'Raw Data'!$M4071*'Raw Data'!$T4071</f>
        <v>350</v>
      </c>
    </row>
    <row r="4072" spans="1:21" x14ac:dyDescent="0.3">
      <c r="A4072" s="20">
        <v>7658</v>
      </c>
      <c r="B4072" s="27" t="s">
        <v>943</v>
      </c>
      <c r="C4072" s="27">
        <v>1</v>
      </c>
      <c r="D4072" s="27" t="str">
        <f>VLOOKUP('Raw Data'!$C4072,'country description'!$A$2:$B$16,2,0)</f>
        <v>India</v>
      </c>
      <c r="E4072" s="27" t="s">
        <v>14</v>
      </c>
      <c r="F4072" s="27" t="s">
        <v>8069</v>
      </c>
      <c r="G4072" s="27" t="s">
        <v>945</v>
      </c>
      <c r="H4072" s="27" t="s">
        <v>18</v>
      </c>
      <c r="I4072" s="27" t="s">
        <v>19</v>
      </c>
      <c r="J4072" s="27" t="s">
        <v>19</v>
      </c>
      <c r="K4072" s="27">
        <v>1</v>
      </c>
      <c r="L4072" s="27">
        <v>52</v>
      </c>
      <c r="M4072" s="27">
        <v>350</v>
      </c>
      <c r="N4072" s="27">
        <v>3.5</v>
      </c>
      <c r="O4072" s="27">
        <v>2011</v>
      </c>
      <c r="P4072" s="27">
        <v>6</v>
      </c>
      <c r="Q4072" s="27">
        <v>25</v>
      </c>
      <c r="R4072" s="28">
        <f>DATE('Raw Data'!$O4072,'Raw Data'!$P4072,'Raw Data'!$Q4072)</f>
        <v>40719</v>
      </c>
      <c r="S4072" s="27" t="str">
        <f>CONCATENATE(MID('Raw Data'!$H4072,FIND("(",'Raw Data'!$H4072)+1,FIND(")",'Raw Data'!$H4072)-FIND("(",'Raw Data'!$H4072)-1),"",'Raw Data'!$M4072)</f>
        <v>Rs.350</v>
      </c>
      <c r="T4072" s="27">
        <f t="shared" si="63"/>
        <v>1</v>
      </c>
      <c r="U4072" s="29">
        <f>'Raw Data'!$M4072*'Raw Data'!$T4072</f>
        <v>350</v>
      </c>
    </row>
    <row r="4073" spans="1:21" x14ac:dyDescent="0.3">
      <c r="A4073" s="20">
        <v>308359</v>
      </c>
      <c r="B4073" s="27" t="s">
        <v>943</v>
      </c>
      <c r="C4073" s="27">
        <v>1</v>
      </c>
      <c r="D4073" s="27" t="str">
        <f>VLOOKUP('Raw Data'!$C4073,'country description'!$A$2:$B$16,2,0)</f>
        <v>India</v>
      </c>
      <c r="E4073" s="27" t="s">
        <v>14</v>
      </c>
      <c r="F4073" s="27" t="s">
        <v>8070</v>
      </c>
      <c r="G4073" s="27" t="s">
        <v>945</v>
      </c>
      <c r="H4073" s="27" t="s">
        <v>18</v>
      </c>
      <c r="I4073" s="27" t="s">
        <v>19</v>
      </c>
      <c r="J4073" s="27" t="s">
        <v>19</v>
      </c>
      <c r="K4073" s="27">
        <v>1</v>
      </c>
      <c r="L4073" s="27">
        <v>24</v>
      </c>
      <c r="M4073" s="27">
        <v>350</v>
      </c>
      <c r="N4073" s="27">
        <v>3.2</v>
      </c>
      <c r="O4073" s="27">
        <v>2016</v>
      </c>
      <c r="P4073" s="27">
        <v>6</v>
      </c>
      <c r="Q4073" s="27">
        <v>28</v>
      </c>
      <c r="R4073" s="28">
        <f>DATE('Raw Data'!$O4073,'Raw Data'!$P4073,'Raw Data'!$Q4073)</f>
        <v>42549</v>
      </c>
      <c r="S4073" s="27" t="str">
        <f>CONCATENATE(MID('Raw Data'!$H4073,FIND("(",'Raw Data'!$H4073)+1,FIND(")",'Raw Data'!$H4073)-FIND("(",'Raw Data'!$H4073)-1),"",'Raw Data'!$M4073)</f>
        <v>Rs.350</v>
      </c>
      <c r="T4073" s="27">
        <f t="shared" si="63"/>
        <v>1</v>
      </c>
      <c r="U4073" s="29">
        <f>'Raw Data'!$M4073*'Raw Data'!$T4073</f>
        <v>350</v>
      </c>
    </row>
    <row r="4074" spans="1:21" x14ac:dyDescent="0.3">
      <c r="A4074" s="20">
        <v>1508</v>
      </c>
      <c r="B4074" s="27" t="s">
        <v>7990</v>
      </c>
      <c r="C4074" s="27">
        <v>1</v>
      </c>
      <c r="D4074" s="27" t="str">
        <f>VLOOKUP('Raw Data'!$C4074,'country description'!$A$2:$B$16,2,0)</f>
        <v>India</v>
      </c>
      <c r="E4074" s="27" t="s">
        <v>14</v>
      </c>
      <c r="F4074" s="27" t="s">
        <v>8071</v>
      </c>
      <c r="G4074" s="27" t="s">
        <v>3878</v>
      </c>
      <c r="H4074" s="27" t="s">
        <v>18</v>
      </c>
      <c r="I4074" s="27" t="s">
        <v>19</v>
      </c>
      <c r="J4074" s="27" t="s">
        <v>24</v>
      </c>
      <c r="K4074" s="27">
        <v>1</v>
      </c>
      <c r="L4074" s="27">
        <v>88</v>
      </c>
      <c r="M4074" s="27">
        <v>350</v>
      </c>
      <c r="N4074" s="27">
        <v>3.2</v>
      </c>
      <c r="O4074" s="27">
        <v>2016</v>
      </c>
      <c r="P4074" s="27">
        <v>6</v>
      </c>
      <c r="Q4074" s="27">
        <v>20</v>
      </c>
      <c r="R4074" s="28">
        <f>DATE('Raw Data'!$O4074,'Raw Data'!$P4074,'Raw Data'!$Q4074)</f>
        <v>42541</v>
      </c>
      <c r="S4074" s="27" t="str">
        <f>CONCATENATE(MID('Raw Data'!$H4074,FIND("(",'Raw Data'!$H4074)+1,FIND(")",'Raw Data'!$H4074)-FIND("(",'Raw Data'!$H4074)-1),"",'Raw Data'!$M4074)</f>
        <v>Rs.350</v>
      </c>
      <c r="T4074" s="27">
        <f t="shared" si="63"/>
        <v>1</v>
      </c>
      <c r="U4074" s="29">
        <f>'Raw Data'!$M4074*'Raw Data'!$T4074</f>
        <v>350</v>
      </c>
    </row>
    <row r="4075" spans="1:21" x14ac:dyDescent="0.3">
      <c r="A4075" s="20">
        <v>309675</v>
      </c>
      <c r="B4075" s="27" t="s">
        <v>8072</v>
      </c>
      <c r="C4075" s="27">
        <v>1</v>
      </c>
      <c r="D4075" s="27" t="str">
        <f>VLOOKUP('Raw Data'!$C4075,'country description'!$A$2:$B$16,2,0)</f>
        <v>India</v>
      </c>
      <c r="E4075" s="27" t="s">
        <v>14</v>
      </c>
      <c r="F4075" s="27" t="s">
        <v>8073</v>
      </c>
      <c r="G4075" s="27" t="s">
        <v>883</v>
      </c>
      <c r="H4075" s="27" t="s">
        <v>18</v>
      </c>
      <c r="I4075" s="27" t="s">
        <v>19</v>
      </c>
      <c r="J4075" s="27" t="s">
        <v>19</v>
      </c>
      <c r="K4075" s="27">
        <v>1</v>
      </c>
      <c r="L4075" s="27">
        <v>5</v>
      </c>
      <c r="M4075" s="27">
        <v>350</v>
      </c>
      <c r="N4075" s="27">
        <v>2.9</v>
      </c>
      <c r="O4075" s="27">
        <v>2015</v>
      </c>
      <c r="P4075" s="27">
        <v>6</v>
      </c>
      <c r="Q4075" s="27">
        <v>21</v>
      </c>
      <c r="R4075" s="28">
        <f>DATE('Raw Data'!$O4075,'Raw Data'!$P4075,'Raw Data'!$Q4075)</f>
        <v>42176</v>
      </c>
      <c r="S4075" s="27" t="str">
        <f>CONCATENATE(MID('Raw Data'!$H4075,FIND("(",'Raw Data'!$H4075)+1,FIND(")",'Raw Data'!$H4075)-FIND("(",'Raw Data'!$H4075)-1),"",'Raw Data'!$M4075)</f>
        <v>Rs.350</v>
      </c>
      <c r="T4075" s="27">
        <f t="shared" si="63"/>
        <v>1</v>
      </c>
      <c r="U4075" s="29">
        <f>'Raw Data'!$M4075*'Raw Data'!$T4075</f>
        <v>350</v>
      </c>
    </row>
    <row r="4076" spans="1:21" x14ac:dyDescent="0.3">
      <c r="A4076" s="20">
        <v>311371</v>
      </c>
      <c r="B4076" s="27" t="s">
        <v>8074</v>
      </c>
      <c r="C4076" s="27">
        <v>1</v>
      </c>
      <c r="D4076" s="27" t="str">
        <f>VLOOKUP('Raw Data'!$C4076,'country description'!$A$2:$B$16,2,0)</f>
        <v>India</v>
      </c>
      <c r="E4076" s="27" t="s">
        <v>14</v>
      </c>
      <c r="F4076" s="27" t="s">
        <v>8075</v>
      </c>
      <c r="G4076" s="27" t="s">
        <v>723</v>
      </c>
      <c r="H4076" s="27" t="s">
        <v>18</v>
      </c>
      <c r="I4076" s="27" t="s">
        <v>19</v>
      </c>
      <c r="J4076" s="27" t="s">
        <v>19</v>
      </c>
      <c r="K4076" s="27">
        <v>1</v>
      </c>
      <c r="L4076" s="27">
        <v>18</v>
      </c>
      <c r="M4076" s="27">
        <v>350</v>
      </c>
      <c r="N4076" s="27">
        <v>2.7</v>
      </c>
      <c r="O4076" s="27">
        <v>2013</v>
      </c>
      <c r="P4076" s="27">
        <v>6</v>
      </c>
      <c r="Q4076" s="27">
        <v>11</v>
      </c>
      <c r="R4076" s="28">
        <f>DATE('Raw Data'!$O4076,'Raw Data'!$P4076,'Raw Data'!$Q4076)</f>
        <v>41436</v>
      </c>
      <c r="S4076" s="27" t="str">
        <f>CONCATENATE(MID('Raw Data'!$H4076,FIND("(",'Raw Data'!$H4076)+1,FIND(")",'Raw Data'!$H4076)-FIND("(",'Raw Data'!$H4076)-1),"",'Raw Data'!$M4076)</f>
        <v>Rs.350</v>
      </c>
      <c r="T4076" s="27">
        <f t="shared" si="63"/>
        <v>1</v>
      </c>
      <c r="U4076" s="29">
        <f>'Raw Data'!$M4076*'Raw Data'!$T4076</f>
        <v>350</v>
      </c>
    </row>
    <row r="4077" spans="1:21" x14ac:dyDescent="0.3">
      <c r="A4077" s="20">
        <v>8676</v>
      </c>
      <c r="B4077" s="27" t="s">
        <v>8076</v>
      </c>
      <c r="C4077" s="27">
        <v>1</v>
      </c>
      <c r="D4077" s="27" t="str">
        <f>VLOOKUP('Raw Data'!$C4077,'country description'!$A$2:$B$16,2,0)</f>
        <v>India</v>
      </c>
      <c r="E4077" s="27" t="s">
        <v>14</v>
      </c>
      <c r="F4077" s="27" t="s">
        <v>8077</v>
      </c>
      <c r="G4077" s="27" t="s">
        <v>455</v>
      </c>
      <c r="H4077" s="27" t="s">
        <v>18</v>
      </c>
      <c r="I4077" s="27" t="s">
        <v>19</v>
      </c>
      <c r="J4077" s="27" t="s">
        <v>19</v>
      </c>
      <c r="K4077" s="27">
        <v>1</v>
      </c>
      <c r="L4077" s="27">
        <v>10</v>
      </c>
      <c r="M4077" s="27">
        <v>350</v>
      </c>
      <c r="N4077" s="27">
        <v>2.8</v>
      </c>
      <c r="O4077" s="27">
        <v>2010</v>
      </c>
      <c r="P4077" s="27">
        <v>6</v>
      </c>
      <c r="Q4077" s="27">
        <v>23</v>
      </c>
      <c r="R4077" s="28">
        <f>DATE('Raw Data'!$O4077,'Raw Data'!$P4077,'Raw Data'!$Q4077)</f>
        <v>40352</v>
      </c>
      <c r="S4077" s="27" t="str">
        <f>CONCATENATE(MID('Raw Data'!$H4077,FIND("(",'Raw Data'!$H4077)+1,FIND(")",'Raw Data'!$H4077)-FIND("(",'Raw Data'!$H4077)-1),"",'Raw Data'!$M4077)</f>
        <v>Rs.350</v>
      </c>
      <c r="T4077" s="27">
        <f t="shared" si="63"/>
        <v>1</v>
      </c>
      <c r="U4077" s="29">
        <f>'Raw Data'!$M4077*'Raw Data'!$T4077</f>
        <v>350</v>
      </c>
    </row>
    <row r="4078" spans="1:21" x14ac:dyDescent="0.3">
      <c r="A4078" s="20">
        <v>18429417</v>
      </c>
      <c r="B4078" s="27" t="s">
        <v>8078</v>
      </c>
      <c r="C4078" s="27">
        <v>1</v>
      </c>
      <c r="D4078" s="27" t="str">
        <f>VLOOKUP('Raw Data'!$C4078,'country description'!$A$2:$B$16,2,0)</f>
        <v>India</v>
      </c>
      <c r="E4078" s="27" t="s">
        <v>14</v>
      </c>
      <c r="F4078" s="27" t="s">
        <v>8079</v>
      </c>
      <c r="G4078" s="27" t="s">
        <v>566</v>
      </c>
      <c r="H4078" s="27" t="s">
        <v>18</v>
      </c>
      <c r="I4078" s="27" t="s">
        <v>19</v>
      </c>
      <c r="J4078" s="27" t="s">
        <v>19</v>
      </c>
      <c r="K4078" s="27">
        <v>1</v>
      </c>
      <c r="L4078" s="27">
        <v>1</v>
      </c>
      <c r="M4078" s="27">
        <v>350</v>
      </c>
      <c r="N4078" s="27">
        <v>1</v>
      </c>
      <c r="O4078" s="27">
        <v>2012</v>
      </c>
      <c r="P4078" s="27">
        <v>6</v>
      </c>
      <c r="Q4078" s="27">
        <v>28</v>
      </c>
      <c r="R4078" s="28">
        <f>DATE('Raw Data'!$O4078,'Raw Data'!$P4078,'Raw Data'!$Q4078)</f>
        <v>41088</v>
      </c>
      <c r="S4078" s="27" t="str">
        <f>CONCATENATE(MID('Raw Data'!$H4078,FIND("(",'Raw Data'!$H4078)+1,FIND(")",'Raw Data'!$H4078)-FIND("(",'Raw Data'!$H4078)-1),"",'Raw Data'!$M4078)</f>
        <v>Rs.350</v>
      </c>
      <c r="T4078" s="27">
        <f t="shared" si="63"/>
        <v>1</v>
      </c>
      <c r="U4078" s="29">
        <f>'Raw Data'!$M4078*'Raw Data'!$T4078</f>
        <v>350</v>
      </c>
    </row>
    <row r="4079" spans="1:21" x14ac:dyDescent="0.3">
      <c r="A4079" s="20">
        <v>8564</v>
      </c>
      <c r="B4079" s="27" t="s">
        <v>8080</v>
      </c>
      <c r="C4079" s="27">
        <v>1</v>
      </c>
      <c r="D4079" s="27" t="str">
        <f>VLOOKUP('Raw Data'!$C4079,'country description'!$A$2:$B$16,2,0)</f>
        <v>India</v>
      </c>
      <c r="E4079" s="27" t="s">
        <v>14</v>
      </c>
      <c r="F4079" s="27" t="s">
        <v>8081</v>
      </c>
      <c r="G4079" s="27" t="s">
        <v>566</v>
      </c>
      <c r="H4079" s="27" t="s">
        <v>18</v>
      </c>
      <c r="I4079" s="27" t="s">
        <v>19</v>
      </c>
      <c r="J4079" s="27" t="s">
        <v>19</v>
      </c>
      <c r="K4079" s="27">
        <v>1</v>
      </c>
      <c r="L4079" s="27">
        <v>16</v>
      </c>
      <c r="M4079" s="27">
        <v>350</v>
      </c>
      <c r="N4079" s="27">
        <v>3.1</v>
      </c>
      <c r="O4079" s="27">
        <v>2011</v>
      </c>
      <c r="P4079" s="27">
        <v>6</v>
      </c>
      <c r="Q4079" s="27">
        <v>22</v>
      </c>
      <c r="R4079" s="28">
        <f>DATE('Raw Data'!$O4079,'Raw Data'!$P4079,'Raw Data'!$Q4079)</f>
        <v>40716</v>
      </c>
      <c r="S4079" s="27" t="str">
        <f>CONCATENATE(MID('Raw Data'!$H4079,FIND("(",'Raw Data'!$H4079)+1,FIND(")",'Raw Data'!$H4079)-FIND("(",'Raw Data'!$H4079)-1),"",'Raw Data'!$M4079)</f>
        <v>Rs.350</v>
      </c>
      <c r="T4079" s="27">
        <f t="shared" si="63"/>
        <v>1</v>
      </c>
      <c r="U4079" s="29">
        <f>'Raw Data'!$M4079*'Raw Data'!$T4079</f>
        <v>350</v>
      </c>
    </row>
    <row r="4080" spans="1:21" x14ac:dyDescent="0.3">
      <c r="A4080" s="20">
        <v>313137</v>
      </c>
      <c r="B4080" s="27" t="s">
        <v>8082</v>
      </c>
      <c r="C4080" s="27">
        <v>1</v>
      </c>
      <c r="D4080" s="27" t="str">
        <f>VLOOKUP('Raw Data'!$C4080,'country description'!$A$2:$B$16,2,0)</f>
        <v>India</v>
      </c>
      <c r="E4080" s="27" t="s">
        <v>14</v>
      </c>
      <c r="F4080" s="27" t="s">
        <v>8083</v>
      </c>
      <c r="G4080" s="27" t="s">
        <v>2552</v>
      </c>
      <c r="H4080" s="27" t="s">
        <v>18</v>
      </c>
      <c r="I4080" s="27" t="s">
        <v>19</v>
      </c>
      <c r="J4080" s="27" t="s">
        <v>19</v>
      </c>
      <c r="K4080" s="27">
        <v>1</v>
      </c>
      <c r="L4080" s="27">
        <v>2</v>
      </c>
      <c r="M4080" s="27">
        <v>350</v>
      </c>
      <c r="N4080" s="27">
        <v>1</v>
      </c>
      <c r="O4080" s="27">
        <v>2013</v>
      </c>
      <c r="P4080" s="27">
        <v>6</v>
      </c>
      <c r="Q4080" s="27">
        <v>11</v>
      </c>
      <c r="R4080" s="28">
        <f>DATE('Raw Data'!$O4080,'Raw Data'!$P4080,'Raw Data'!$Q4080)</f>
        <v>41436</v>
      </c>
      <c r="S4080" s="27" t="str">
        <f>CONCATENATE(MID('Raw Data'!$H4080,FIND("(",'Raw Data'!$H4080)+1,FIND(")",'Raw Data'!$H4080)-FIND("(",'Raw Data'!$H4080)-1),"",'Raw Data'!$M4080)</f>
        <v>Rs.350</v>
      </c>
      <c r="T4080" s="27">
        <f t="shared" si="63"/>
        <v>1</v>
      </c>
      <c r="U4080" s="29">
        <f>'Raw Data'!$M4080*'Raw Data'!$T4080</f>
        <v>350</v>
      </c>
    </row>
    <row r="4081" spans="1:21" x14ac:dyDescent="0.3">
      <c r="A4081" s="20">
        <v>18352678</v>
      </c>
      <c r="B4081" s="27" t="s">
        <v>914</v>
      </c>
      <c r="C4081" s="27">
        <v>1</v>
      </c>
      <c r="D4081" s="27" t="str">
        <f>VLOOKUP('Raw Data'!$C4081,'country description'!$A$2:$B$16,2,0)</f>
        <v>India</v>
      </c>
      <c r="E4081" s="27" t="s">
        <v>14</v>
      </c>
      <c r="F4081" s="27" t="s">
        <v>8084</v>
      </c>
      <c r="G4081" s="27" t="s">
        <v>826</v>
      </c>
      <c r="H4081" s="27" t="s">
        <v>18</v>
      </c>
      <c r="I4081" s="27" t="s">
        <v>19</v>
      </c>
      <c r="J4081" s="27" t="s">
        <v>24</v>
      </c>
      <c r="K4081" s="27">
        <v>1</v>
      </c>
      <c r="L4081" s="27">
        <v>77</v>
      </c>
      <c r="M4081" s="27">
        <v>350</v>
      </c>
      <c r="N4081" s="27">
        <v>2.9</v>
      </c>
      <c r="O4081" s="27">
        <v>2012</v>
      </c>
      <c r="P4081" s="27">
        <v>6</v>
      </c>
      <c r="Q4081" s="27">
        <v>20</v>
      </c>
      <c r="R4081" s="28">
        <f>DATE('Raw Data'!$O4081,'Raw Data'!$P4081,'Raw Data'!$Q4081)</f>
        <v>41080</v>
      </c>
      <c r="S4081" s="27" t="str">
        <f>CONCATENATE(MID('Raw Data'!$H4081,FIND("(",'Raw Data'!$H4081)+1,FIND(")",'Raw Data'!$H4081)-FIND("(",'Raw Data'!$H4081)-1),"",'Raw Data'!$M4081)</f>
        <v>Rs.350</v>
      </c>
      <c r="T4081" s="27">
        <f t="shared" si="63"/>
        <v>1</v>
      </c>
      <c r="U4081" s="29">
        <f>'Raw Data'!$M4081*'Raw Data'!$T4081</f>
        <v>350</v>
      </c>
    </row>
    <row r="4082" spans="1:21" x14ac:dyDescent="0.3">
      <c r="A4082" s="20">
        <v>312352</v>
      </c>
      <c r="B4082" s="27" t="s">
        <v>8085</v>
      </c>
      <c r="C4082" s="27">
        <v>1</v>
      </c>
      <c r="D4082" s="27" t="str">
        <f>VLOOKUP('Raw Data'!$C4082,'country description'!$A$2:$B$16,2,0)</f>
        <v>India</v>
      </c>
      <c r="E4082" s="27" t="s">
        <v>14</v>
      </c>
      <c r="F4082" s="27" t="s">
        <v>8086</v>
      </c>
      <c r="G4082" s="27" t="s">
        <v>407</v>
      </c>
      <c r="H4082" s="27" t="s">
        <v>18</v>
      </c>
      <c r="I4082" s="27" t="s">
        <v>19</v>
      </c>
      <c r="J4082" s="27" t="s">
        <v>24</v>
      </c>
      <c r="K4082" s="27">
        <v>1</v>
      </c>
      <c r="L4082" s="27">
        <v>96</v>
      </c>
      <c r="M4082" s="27">
        <v>350</v>
      </c>
      <c r="N4082" s="27">
        <v>3.9</v>
      </c>
      <c r="O4082" s="27">
        <v>2010</v>
      </c>
      <c r="P4082" s="27">
        <v>6</v>
      </c>
      <c r="Q4082" s="27">
        <v>17</v>
      </c>
      <c r="R4082" s="28">
        <f>DATE('Raw Data'!$O4082,'Raw Data'!$P4082,'Raw Data'!$Q4082)</f>
        <v>40346</v>
      </c>
      <c r="S4082" s="27" t="str">
        <f>CONCATENATE(MID('Raw Data'!$H4082,FIND("(",'Raw Data'!$H4082)+1,FIND(")",'Raw Data'!$H4082)-FIND("(",'Raw Data'!$H4082)-1),"",'Raw Data'!$M4082)</f>
        <v>Rs.350</v>
      </c>
      <c r="T4082" s="27">
        <f t="shared" si="63"/>
        <v>1</v>
      </c>
      <c r="U4082" s="29">
        <f>'Raw Data'!$M4082*'Raw Data'!$T4082</f>
        <v>350</v>
      </c>
    </row>
    <row r="4083" spans="1:21" x14ac:dyDescent="0.3">
      <c r="A4083" s="20">
        <v>8520</v>
      </c>
      <c r="B4083" s="27" t="s">
        <v>8087</v>
      </c>
      <c r="C4083" s="27">
        <v>1</v>
      </c>
      <c r="D4083" s="27" t="str">
        <f>VLOOKUP('Raw Data'!$C4083,'country description'!$A$2:$B$16,2,0)</f>
        <v>India</v>
      </c>
      <c r="E4083" s="27" t="s">
        <v>14</v>
      </c>
      <c r="F4083" s="27" t="s">
        <v>8088</v>
      </c>
      <c r="G4083" s="27" t="s">
        <v>404</v>
      </c>
      <c r="H4083" s="27" t="s">
        <v>18</v>
      </c>
      <c r="I4083" s="27" t="s">
        <v>19</v>
      </c>
      <c r="J4083" s="27" t="s">
        <v>19</v>
      </c>
      <c r="K4083" s="27">
        <v>1</v>
      </c>
      <c r="L4083" s="27">
        <v>31</v>
      </c>
      <c r="M4083" s="27">
        <v>350</v>
      </c>
      <c r="N4083" s="27">
        <v>3</v>
      </c>
      <c r="O4083" s="27">
        <v>2012</v>
      </c>
      <c r="P4083" s="27">
        <v>6</v>
      </c>
      <c r="Q4083" s="27">
        <v>20</v>
      </c>
      <c r="R4083" s="28">
        <f>DATE('Raw Data'!$O4083,'Raw Data'!$P4083,'Raw Data'!$Q4083)</f>
        <v>41080</v>
      </c>
      <c r="S4083" s="27" t="str">
        <f>CONCATENATE(MID('Raw Data'!$H4083,FIND("(",'Raw Data'!$H4083)+1,FIND(")",'Raw Data'!$H4083)-FIND("(",'Raw Data'!$H4083)-1),"",'Raw Data'!$M4083)</f>
        <v>Rs.350</v>
      </c>
      <c r="T4083" s="27">
        <f t="shared" si="63"/>
        <v>1</v>
      </c>
      <c r="U4083" s="29">
        <f>'Raw Data'!$M4083*'Raw Data'!$T4083</f>
        <v>350</v>
      </c>
    </row>
    <row r="4084" spans="1:21" x14ac:dyDescent="0.3">
      <c r="A4084" s="20">
        <v>7610</v>
      </c>
      <c r="B4084" s="27" t="s">
        <v>943</v>
      </c>
      <c r="C4084" s="27">
        <v>1</v>
      </c>
      <c r="D4084" s="27" t="str">
        <f>VLOOKUP('Raw Data'!$C4084,'country description'!$A$2:$B$16,2,0)</f>
        <v>India</v>
      </c>
      <c r="E4084" s="27" t="s">
        <v>14</v>
      </c>
      <c r="F4084" s="27" t="s">
        <v>8089</v>
      </c>
      <c r="G4084" s="27" t="s">
        <v>945</v>
      </c>
      <c r="H4084" s="27" t="s">
        <v>18</v>
      </c>
      <c r="I4084" s="27" t="s">
        <v>19</v>
      </c>
      <c r="J4084" s="27" t="s">
        <v>19</v>
      </c>
      <c r="K4084" s="27">
        <v>1</v>
      </c>
      <c r="L4084" s="27">
        <v>35</v>
      </c>
      <c r="M4084" s="27">
        <v>350</v>
      </c>
      <c r="N4084" s="27">
        <v>3.2</v>
      </c>
      <c r="O4084" s="27">
        <v>2015</v>
      </c>
      <c r="P4084" s="27">
        <v>5</v>
      </c>
      <c r="Q4084" s="27">
        <v>12</v>
      </c>
      <c r="R4084" s="28">
        <f>DATE('Raw Data'!$O4084,'Raw Data'!$P4084,'Raw Data'!$Q4084)</f>
        <v>42136</v>
      </c>
      <c r="S4084" s="27" t="str">
        <f>CONCATENATE(MID('Raw Data'!$H4084,FIND("(",'Raw Data'!$H4084)+1,FIND(")",'Raw Data'!$H4084)-FIND("(",'Raw Data'!$H4084)-1),"",'Raw Data'!$M4084)</f>
        <v>Rs.350</v>
      </c>
      <c r="T4084" s="27">
        <f t="shared" si="63"/>
        <v>1</v>
      </c>
      <c r="U4084" s="29">
        <f>'Raw Data'!$M4084*'Raw Data'!$T4084</f>
        <v>350</v>
      </c>
    </row>
    <row r="4085" spans="1:21" x14ac:dyDescent="0.3">
      <c r="A4085" s="20">
        <v>307894</v>
      </c>
      <c r="B4085" s="27" t="s">
        <v>943</v>
      </c>
      <c r="C4085" s="27">
        <v>1</v>
      </c>
      <c r="D4085" s="27" t="str">
        <f>VLOOKUP('Raw Data'!$C4085,'country description'!$A$2:$B$16,2,0)</f>
        <v>India</v>
      </c>
      <c r="E4085" s="27" t="s">
        <v>14</v>
      </c>
      <c r="F4085" s="27" t="s">
        <v>8090</v>
      </c>
      <c r="G4085" s="27" t="s">
        <v>945</v>
      </c>
      <c r="H4085" s="27" t="s">
        <v>18</v>
      </c>
      <c r="I4085" s="27" t="s">
        <v>19</v>
      </c>
      <c r="J4085" s="27" t="s">
        <v>24</v>
      </c>
      <c r="K4085" s="27">
        <v>1</v>
      </c>
      <c r="L4085" s="27">
        <v>72</v>
      </c>
      <c r="M4085" s="27">
        <v>350</v>
      </c>
      <c r="N4085" s="27">
        <v>3.1</v>
      </c>
      <c r="O4085" s="27">
        <v>2011</v>
      </c>
      <c r="P4085" s="27">
        <v>5</v>
      </c>
      <c r="Q4085" s="27">
        <v>26</v>
      </c>
      <c r="R4085" s="28">
        <f>DATE('Raw Data'!$O4085,'Raw Data'!$P4085,'Raw Data'!$Q4085)</f>
        <v>40689</v>
      </c>
      <c r="S4085" s="27" t="str">
        <f>CONCATENATE(MID('Raw Data'!$H4085,FIND("(",'Raw Data'!$H4085)+1,FIND(")",'Raw Data'!$H4085)-FIND("(",'Raw Data'!$H4085)-1),"",'Raw Data'!$M4085)</f>
        <v>Rs.350</v>
      </c>
      <c r="T4085" s="27">
        <f t="shared" si="63"/>
        <v>1</v>
      </c>
      <c r="U4085" s="29">
        <f>'Raw Data'!$M4085*'Raw Data'!$T4085</f>
        <v>350</v>
      </c>
    </row>
    <row r="4086" spans="1:21" x14ac:dyDescent="0.3">
      <c r="A4086" s="20">
        <v>18124356</v>
      </c>
      <c r="B4086" s="27" t="s">
        <v>8091</v>
      </c>
      <c r="C4086" s="27">
        <v>1</v>
      </c>
      <c r="D4086" s="27" t="str">
        <f>VLOOKUP('Raw Data'!$C4086,'country description'!$A$2:$B$16,2,0)</f>
        <v>India</v>
      </c>
      <c r="E4086" s="27" t="s">
        <v>14</v>
      </c>
      <c r="F4086" s="27" t="s">
        <v>8092</v>
      </c>
      <c r="G4086" s="27" t="s">
        <v>455</v>
      </c>
      <c r="H4086" s="27" t="s">
        <v>18</v>
      </c>
      <c r="I4086" s="27" t="s">
        <v>19</v>
      </c>
      <c r="J4086" s="27" t="s">
        <v>19</v>
      </c>
      <c r="K4086" s="27">
        <v>1</v>
      </c>
      <c r="L4086" s="27">
        <v>2</v>
      </c>
      <c r="M4086" s="27">
        <v>350</v>
      </c>
      <c r="N4086" s="27">
        <v>1</v>
      </c>
      <c r="O4086" s="27">
        <v>2018</v>
      </c>
      <c r="P4086" s="27">
        <v>5</v>
      </c>
      <c r="Q4086" s="27">
        <v>28</v>
      </c>
      <c r="R4086" s="28">
        <f>DATE('Raw Data'!$O4086,'Raw Data'!$P4086,'Raw Data'!$Q4086)</f>
        <v>43248</v>
      </c>
      <c r="S4086" s="27" t="str">
        <f>CONCATENATE(MID('Raw Data'!$H4086,FIND("(",'Raw Data'!$H4086)+1,FIND(")",'Raw Data'!$H4086)-FIND("(",'Raw Data'!$H4086)-1),"",'Raw Data'!$M4086)</f>
        <v>Rs.350</v>
      </c>
      <c r="T4086" s="27">
        <f t="shared" si="63"/>
        <v>1</v>
      </c>
      <c r="U4086" s="29">
        <f>'Raw Data'!$M4086*'Raw Data'!$T4086</f>
        <v>350</v>
      </c>
    </row>
    <row r="4087" spans="1:21" x14ac:dyDescent="0.3">
      <c r="A4087" s="20">
        <v>18445798</v>
      </c>
      <c r="B4087" s="27" t="s">
        <v>6497</v>
      </c>
      <c r="C4087" s="27">
        <v>1</v>
      </c>
      <c r="D4087" s="27" t="str">
        <f>VLOOKUP('Raw Data'!$C4087,'country description'!$A$2:$B$16,2,0)</f>
        <v>India</v>
      </c>
      <c r="E4087" s="27" t="s">
        <v>14</v>
      </c>
      <c r="F4087" s="27" t="s">
        <v>5937</v>
      </c>
      <c r="G4087" s="27" t="s">
        <v>424</v>
      </c>
      <c r="H4087" s="27" t="s">
        <v>18</v>
      </c>
      <c r="I4087" s="27" t="s">
        <v>19</v>
      </c>
      <c r="J4087" s="27" t="s">
        <v>19</v>
      </c>
      <c r="K4087" s="27">
        <v>1</v>
      </c>
      <c r="L4087" s="27">
        <v>2</v>
      </c>
      <c r="M4087" s="27">
        <v>350</v>
      </c>
      <c r="N4087" s="27">
        <v>1</v>
      </c>
      <c r="O4087" s="27">
        <v>2012</v>
      </c>
      <c r="P4087" s="27">
        <v>5</v>
      </c>
      <c r="Q4087" s="27">
        <v>15</v>
      </c>
      <c r="R4087" s="28">
        <f>DATE('Raw Data'!$O4087,'Raw Data'!$P4087,'Raw Data'!$Q4087)</f>
        <v>41044</v>
      </c>
      <c r="S4087" s="27" t="str">
        <f>CONCATENATE(MID('Raw Data'!$H4087,FIND("(",'Raw Data'!$H4087)+1,FIND(")",'Raw Data'!$H4087)-FIND("(",'Raw Data'!$H4087)-1),"",'Raw Data'!$M4087)</f>
        <v>Rs.350</v>
      </c>
      <c r="T4087" s="27">
        <f t="shared" si="63"/>
        <v>1</v>
      </c>
      <c r="U4087" s="29">
        <f>'Raw Data'!$M4087*'Raw Data'!$T4087</f>
        <v>350</v>
      </c>
    </row>
    <row r="4088" spans="1:21" x14ac:dyDescent="0.3">
      <c r="A4088" s="20">
        <v>18244236</v>
      </c>
      <c r="B4088" s="27" t="s">
        <v>8093</v>
      </c>
      <c r="C4088" s="27">
        <v>1</v>
      </c>
      <c r="D4088" s="27" t="str">
        <f>VLOOKUP('Raw Data'!$C4088,'country description'!$A$2:$B$16,2,0)</f>
        <v>India</v>
      </c>
      <c r="E4088" s="27" t="s">
        <v>14</v>
      </c>
      <c r="F4088" s="27" t="s">
        <v>8094</v>
      </c>
      <c r="G4088" s="27" t="s">
        <v>424</v>
      </c>
      <c r="H4088" s="27" t="s">
        <v>18</v>
      </c>
      <c r="I4088" s="27" t="s">
        <v>19</v>
      </c>
      <c r="J4088" s="27" t="s">
        <v>19</v>
      </c>
      <c r="K4088" s="27">
        <v>1</v>
      </c>
      <c r="L4088" s="27">
        <v>31</v>
      </c>
      <c r="M4088" s="27">
        <v>350</v>
      </c>
      <c r="N4088" s="27">
        <v>3.4</v>
      </c>
      <c r="O4088" s="27">
        <v>2010</v>
      </c>
      <c r="P4088" s="27">
        <v>5</v>
      </c>
      <c r="Q4088" s="27">
        <v>11</v>
      </c>
      <c r="R4088" s="28">
        <f>DATE('Raw Data'!$O4088,'Raw Data'!$P4088,'Raw Data'!$Q4088)</f>
        <v>40309</v>
      </c>
      <c r="S4088" s="27" t="str">
        <f>CONCATENATE(MID('Raw Data'!$H4088,FIND("(",'Raw Data'!$H4088)+1,FIND(")",'Raw Data'!$H4088)-FIND("(",'Raw Data'!$H4088)-1),"",'Raw Data'!$M4088)</f>
        <v>Rs.350</v>
      </c>
      <c r="T4088" s="27">
        <f t="shared" si="63"/>
        <v>1</v>
      </c>
      <c r="U4088" s="29">
        <f>'Raw Data'!$M4088*'Raw Data'!$T4088</f>
        <v>350</v>
      </c>
    </row>
    <row r="4089" spans="1:21" x14ac:dyDescent="0.3">
      <c r="A4089" s="20">
        <v>308277</v>
      </c>
      <c r="B4089" s="27" t="s">
        <v>8095</v>
      </c>
      <c r="C4089" s="27">
        <v>1</v>
      </c>
      <c r="D4089" s="27" t="str">
        <f>VLOOKUP('Raw Data'!$C4089,'country description'!$A$2:$B$16,2,0)</f>
        <v>India</v>
      </c>
      <c r="E4089" s="27" t="s">
        <v>14</v>
      </c>
      <c r="F4089" s="27" t="s">
        <v>8096</v>
      </c>
      <c r="G4089" s="27" t="s">
        <v>566</v>
      </c>
      <c r="H4089" s="27" t="s">
        <v>18</v>
      </c>
      <c r="I4089" s="27" t="s">
        <v>19</v>
      </c>
      <c r="J4089" s="27" t="s">
        <v>19</v>
      </c>
      <c r="K4089" s="27">
        <v>1</v>
      </c>
      <c r="L4089" s="27">
        <v>10</v>
      </c>
      <c r="M4089" s="27">
        <v>350</v>
      </c>
      <c r="N4089" s="27">
        <v>2.9</v>
      </c>
      <c r="O4089" s="27">
        <v>2017</v>
      </c>
      <c r="P4089" s="27">
        <v>5</v>
      </c>
      <c r="Q4089" s="27">
        <v>6</v>
      </c>
      <c r="R4089" s="28">
        <f>DATE('Raw Data'!$O4089,'Raw Data'!$P4089,'Raw Data'!$Q4089)</f>
        <v>42861</v>
      </c>
      <c r="S4089" s="27" t="str">
        <f>CONCATENATE(MID('Raw Data'!$H4089,FIND("(",'Raw Data'!$H4089)+1,FIND(")",'Raw Data'!$H4089)-FIND("(",'Raw Data'!$H4089)-1),"",'Raw Data'!$M4089)</f>
        <v>Rs.350</v>
      </c>
      <c r="T4089" s="27">
        <f t="shared" si="63"/>
        <v>1</v>
      </c>
      <c r="U4089" s="29">
        <f>'Raw Data'!$M4089*'Raw Data'!$T4089</f>
        <v>350</v>
      </c>
    </row>
    <row r="4090" spans="1:21" x14ac:dyDescent="0.3">
      <c r="A4090" s="20">
        <v>18436439</v>
      </c>
      <c r="B4090" s="27" t="s">
        <v>8097</v>
      </c>
      <c r="C4090" s="27">
        <v>1</v>
      </c>
      <c r="D4090" s="27" t="str">
        <f>VLOOKUP('Raw Data'!$C4090,'country description'!$A$2:$B$16,2,0)</f>
        <v>India</v>
      </c>
      <c r="E4090" s="27" t="s">
        <v>14</v>
      </c>
      <c r="F4090" s="27" t="s">
        <v>8098</v>
      </c>
      <c r="G4090" s="27" t="s">
        <v>6162</v>
      </c>
      <c r="H4090" s="27" t="s">
        <v>18</v>
      </c>
      <c r="I4090" s="27" t="s">
        <v>19</v>
      </c>
      <c r="J4090" s="27" t="s">
        <v>19</v>
      </c>
      <c r="K4090" s="27">
        <v>1</v>
      </c>
      <c r="L4090" s="27">
        <v>55</v>
      </c>
      <c r="M4090" s="27">
        <v>350</v>
      </c>
      <c r="N4090" s="27">
        <v>4</v>
      </c>
      <c r="O4090" s="27">
        <v>2010</v>
      </c>
      <c r="P4090" s="27">
        <v>5</v>
      </c>
      <c r="Q4090" s="27">
        <v>21</v>
      </c>
      <c r="R4090" s="28">
        <f>DATE('Raw Data'!$O4090,'Raw Data'!$P4090,'Raw Data'!$Q4090)</f>
        <v>40319</v>
      </c>
      <c r="S4090" s="27" t="str">
        <f>CONCATENATE(MID('Raw Data'!$H4090,FIND("(",'Raw Data'!$H4090)+1,FIND(")",'Raw Data'!$H4090)-FIND("(",'Raw Data'!$H4090)-1),"",'Raw Data'!$M4090)</f>
        <v>Rs.350</v>
      </c>
      <c r="T4090" s="27">
        <f t="shared" si="63"/>
        <v>1</v>
      </c>
      <c r="U4090" s="29">
        <f>'Raw Data'!$M4090*'Raw Data'!$T4090</f>
        <v>350</v>
      </c>
    </row>
    <row r="4091" spans="1:21" x14ac:dyDescent="0.3">
      <c r="A4091" s="20">
        <v>18082196</v>
      </c>
      <c r="B4091" s="27" t="s">
        <v>914</v>
      </c>
      <c r="C4091" s="27">
        <v>1</v>
      </c>
      <c r="D4091" s="27" t="str">
        <f>VLOOKUP('Raw Data'!$C4091,'country description'!$A$2:$B$16,2,0)</f>
        <v>India</v>
      </c>
      <c r="E4091" s="27" t="s">
        <v>14</v>
      </c>
      <c r="F4091" s="27" t="s">
        <v>8099</v>
      </c>
      <c r="G4091" s="27" t="s">
        <v>455</v>
      </c>
      <c r="H4091" s="27" t="s">
        <v>18</v>
      </c>
      <c r="I4091" s="27" t="s">
        <v>19</v>
      </c>
      <c r="J4091" s="27" t="s">
        <v>24</v>
      </c>
      <c r="K4091" s="27">
        <v>1</v>
      </c>
      <c r="L4091" s="27">
        <v>491</v>
      </c>
      <c r="M4091" s="27">
        <v>350</v>
      </c>
      <c r="N4091" s="27">
        <v>3.4</v>
      </c>
      <c r="O4091" s="27">
        <v>2013</v>
      </c>
      <c r="P4091" s="27">
        <v>5</v>
      </c>
      <c r="Q4091" s="27">
        <v>1</v>
      </c>
      <c r="R4091" s="28">
        <f>DATE('Raw Data'!$O4091,'Raw Data'!$P4091,'Raw Data'!$Q4091)</f>
        <v>41395</v>
      </c>
      <c r="S4091" s="27" t="str">
        <f>CONCATENATE(MID('Raw Data'!$H4091,FIND("(",'Raw Data'!$H4091)+1,FIND(")",'Raw Data'!$H4091)-FIND("(",'Raw Data'!$H4091)-1),"",'Raw Data'!$M4091)</f>
        <v>Rs.350</v>
      </c>
      <c r="T4091" s="27">
        <f t="shared" si="63"/>
        <v>1</v>
      </c>
      <c r="U4091" s="29">
        <f>'Raw Data'!$M4091*'Raw Data'!$T4091</f>
        <v>350</v>
      </c>
    </row>
    <row r="4092" spans="1:21" x14ac:dyDescent="0.3">
      <c r="A4092" s="20">
        <v>306891</v>
      </c>
      <c r="B4092" s="27" t="s">
        <v>943</v>
      </c>
      <c r="C4092" s="27">
        <v>1</v>
      </c>
      <c r="D4092" s="27" t="str">
        <f>VLOOKUP('Raw Data'!$C4092,'country description'!$A$2:$B$16,2,0)</f>
        <v>India</v>
      </c>
      <c r="E4092" s="27" t="s">
        <v>14</v>
      </c>
      <c r="F4092" s="27" t="s">
        <v>8100</v>
      </c>
      <c r="G4092" s="27" t="s">
        <v>945</v>
      </c>
      <c r="H4092" s="27" t="s">
        <v>18</v>
      </c>
      <c r="I4092" s="27" t="s">
        <v>19</v>
      </c>
      <c r="J4092" s="27" t="s">
        <v>19</v>
      </c>
      <c r="K4092" s="27">
        <v>1</v>
      </c>
      <c r="L4092" s="27">
        <v>60</v>
      </c>
      <c r="M4092" s="27">
        <v>350</v>
      </c>
      <c r="N4092" s="27">
        <v>3.3</v>
      </c>
      <c r="O4092" s="27">
        <v>2013</v>
      </c>
      <c r="P4092" s="27">
        <v>5</v>
      </c>
      <c r="Q4092" s="27">
        <v>1</v>
      </c>
      <c r="R4092" s="28">
        <f>DATE('Raw Data'!$O4092,'Raw Data'!$P4092,'Raw Data'!$Q4092)</f>
        <v>41395</v>
      </c>
      <c r="S4092" s="27" t="str">
        <f>CONCATENATE(MID('Raw Data'!$H4092,FIND("(",'Raw Data'!$H4092)+1,FIND(")",'Raw Data'!$H4092)-FIND("(",'Raw Data'!$H4092)-1),"",'Raw Data'!$M4092)</f>
        <v>Rs.350</v>
      </c>
      <c r="T4092" s="27">
        <f t="shared" si="63"/>
        <v>1</v>
      </c>
      <c r="U4092" s="29">
        <f>'Raw Data'!$M4092*'Raw Data'!$T4092</f>
        <v>350</v>
      </c>
    </row>
    <row r="4093" spans="1:21" x14ac:dyDescent="0.3">
      <c r="A4093" s="20">
        <v>18366025</v>
      </c>
      <c r="B4093" s="27" t="s">
        <v>8074</v>
      </c>
      <c r="C4093" s="27">
        <v>1</v>
      </c>
      <c r="D4093" s="27" t="str">
        <f>VLOOKUP('Raw Data'!$C4093,'country description'!$A$2:$B$16,2,0)</f>
        <v>India</v>
      </c>
      <c r="E4093" s="27" t="s">
        <v>14</v>
      </c>
      <c r="F4093" s="27" t="s">
        <v>8101</v>
      </c>
      <c r="G4093" s="27" t="s">
        <v>723</v>
      </c>
      <c r="H4093" s="27" t="s">
        <v>18</v>
      </c>
      <c r="I4093" s="27" t="s">
        <v>19</v>
      </c>
      <c r="J4093" s="27" t="s">
        <v>19</v>
      </c>
      <c r="K4093" s="27">
        <v>1</v>
      </c>
      <c r="L4093" s="27">
        <v>1</v>
      </c>
      <c r="M4093" s="27">
        <v>350</v>
      </c>
      <c r="N4093" s="27">
        <v>1</v>
      </c>
      <c r="O4093" s="27">
        <v>2010</v>
      </c>
      <c r="P4093" s="27">
        <v>5</v>
      </c>
      <c r="Q4093" s="27">
        <v>7</v>
      </c>
      <c r="R4093" s="28">
        <f>DATE('Raw Data'!$O4093,'Raw Data'!$P4093,'Raw Data'!$Q4093)</f>
        <v>40305</v>
      </c>
      <c r="S4093" s="27" t="str">
        <f>CONCATENATE(MID('Raw Data'!$H4093,FIND("(",'Raw Data'!$H4093)+1,FIND(")",'Raw Data'!$H4093)-FIND("(",'Raw Data'!$H4093)-1),"",'Raw Data'!$M4093)</f>
        <v>Rs.350</v>
      </c>
      <c r="T4093" s="27">
        <f t="shared" si="63"/>
        <v>1</v>
      </c>
      <c r="U4093" s="29">
        <f>'Raw Data'!$M4093*'Raw Data'!$T4093</f>
        <v>350</v>
      </c>
    </row>
    <row r="4094" spans="1:21" x14ac:dyDescent="0.3">
      <c r="A4094" s="20">
        <v>7424</v>
      </c>
      <c r="B4094" s="27" t="s">
        <v>8102</v>
      </c>
      <c r="C4094" s="27">
        <v>1</v>
      </c>
      <c r="D4094" s="27" t="str">
        <f>VLOOKUP('Raw Data'!$C4094,'country description'!$A$2:$B$16,2,0)</f>
        <v>India</v>
      </c>
      <c r="E4094" s="27" t="s">
        <v>14</v>
      </c>
      <c r="F4094" s="27" t="s">
        <v>8103</v>
      </c>
      <c r="G4094" s="27" t="s">
        <v>8104</v>
      </c>
      <c r="H4094" s="27" t="s">
        <v>18</v>
      </c>
      <c r="I4094" s="27" t="s">
        <v>19</v>
      </c>
      <c r="J4094" s="27" t="s">
        <v>19</v>
      </c>
      <c r="K4094" s="27">
        <v>1</v>
      </c>
      <c r="L4094" s="27">
        <v>70</v>
      </c>
      <c r="M4094" s="27">
        <v>350</v>
      </c>
      <c r="N4094" s="27">
        <v>3.3</v>
      </c>
      <c r="O4094" s="27">
        <v>2010</v>
      </c>
      <c r="P4094" s="27">
        <v>5</v>
      </c>
      <c r="Q4094" s="27">
        <v>23</v>
      </c>
      <c r="R4094" s="28">
        <f>DATE('Raw Data'!$O4094,'Raw Data'!$P4094,'Raw Data'!$Q4094)</f>
        <v>40321</v>
      </c>
      <c r="S4094" s="27" t="str">
        <f>CONCATENATE(MID('Raw Data'!$H4094,FIND("(",'Raw Data'!$H4094)+1,FIND(")",'Raw Data'!$H4094)-FIND("(",'Raw Data'!$H4094)-1),"",'Raw Data'!$M4094)</f>
        <v>Rs.350</v>
      </c>
      <c r="T4094" s="27">
        <f t="shared" si="63"/>
        <v>1</v>
      </c>
      <c r="U4094" s="29">
        <f>'Raw Data'!$M4094*'Raw Data'!$T4094</f>
        <v>350</v>
      </c>
    </row>
    <row r="4095" spans="1:21" x14ac:dyDescent="0.3">
      <c r="A4095" s="20">
        <v>18312652</v>
      </c>
      <c r="B4095" s="27" t="s">
        <v>8105</v>
      </c>
      <c r="C4095" s="27">
        <v>1</v>
      </c>
      <c r="D4095" s="27" t="str">
        <f>VLOOKUP('Raw Data'!$C4095,'country description'!$A$2:$B$16,2,0)</f>
        <v>India</v>
      </c>
      <c r="E4095" s="27" t="s">
        <v>14</v>
      </c>
      <c r="F4095" s="27" t="s">
        <v>8106</v>
      </c>
      <c r="G4095" s="27" t="s">
        <v>795</v>
      </c>
      <c r="H4095" s="27" t="s">
        <v>18</v>
      </c>
      <c r="I4095" s="27" t="s">
        <v>19</v>
      </c>
      <c r="J4095" s="27" t="s">
        <v>19</v>
      </c>
      <c r="K4095" s="27">
        <v>1</v>
      </c>
      <c r="L4095" s="27">
        <v>13</v>
      </c>
      <c r="M4095" s="27">
        <v>350</v>
      </c>
      <c r="N4095" s="27">
        <v>3.1</v>
      </c>
      <c r="O4095" s="27">
        <v>2011</v>
      </c>
      <c r="P4095" s="27">
        <v>5</v>
      </c>
      <c r="Q4095" s="27">
        <v>1</v>
      </c>
      <c r="R4095" s="28">
        <f>DATE('Raw Data'!$O4095,'Raw Data'!$P4095,'Raw Data'!$Q4095)</f>
        <v>40664</v>
      </c>
      <c r="S4095" s="27" t="str">
        <f>CONCATENATE(MID('Raw Data'!$H4095,FIND("(",'Raw Data'!$H4095)+1,FIND(")",'Raw Data'!$H4095)-FIND("(",'Raw Data'!$H4095)-1),"",'Raw Data'!$M4095)</f>
        <v>Rs.350</v>
      </c>
      <c r="T4095" s="27">
        <f t="shared" si="63"/>
        <v>1</v>
      </c>
      <c r="U4095" s="29">
        <f>'Raw Data'!$M4095*'Raw Data'!$T4095</f>
        <v>350</v>
      </c>
    </row>
    <row r="4096" spans="1:21" x14ac:dyDescent="0.3">
      <c r="A4096" s="20">
        <v>18241874</v>
      </c>
      <c r="B4096" s="27" t="s">
        <v>8107</v>
      </c>
      <c r="C4096" s="27">
        <v>1</v>
      </c>
      <c r="D4096" s="27" t="str">
        <f>VLOOKUP('Raw Data'!$C4096,'country description'!$A$2:$B$16,2,0)</f>
        <v>India</v>
      </c>
      <c r="E4096" s="27" t="s">
        <v>14</v>
      </c>
      <c r="F4096" s="27" t="s">
        <v>8108</v>
      </c>
      <c r="G4096" s="27" t="s">
        <v>8109</v>
      </c>
      <c r="H4096" s="27" t="s">
        <v>18</v>
      </c>
      <c r="I4096" s="27" t="s">
        <v>19</v>
      </c>
      <c r="J4096" s="27" t="s">
        <v>19</v>
      </c>
      <c r="K4096" s="27">
        <v>1</v>
      </c>
      <c r="L4096" s="27">
        <v>14</v>
      </c>
      <c r="M4096" s="27">
        <v>350</v>
      </c>
      <c r="N4096" s="27">
        <v>3.2</v>
      </c>
      <c r="O4096" s="27">
        <v>2015</v>
      </c>
      <c r="P4096" s="27">
        <v>5</v>
      </c>
      <c r="Q4096" s="27">
        <v>10</v>
      </c>
      <c r="R4096" s="28">
        <f>DATE('Raw Data'!$O4096,'Raw Data'!$P4096,'Raw Data'!$Q4096)</f>
        <v>42134</v>
      </c>
      <c r="S4096" s="27" t="str">
        <f>CONCATENATE(MID('Raw Data'!$H4096,FIND("(",'Raw Data'!$H4096)+1,FIND(")",'Raw Data'!$H4096)-FIND("(",'Raw Data'!$H4096)-1),"",'Raw Data'!$M4096)</f>
        <v>Rs.350</v>
      </c>
      <c r="T4096" s="27">
        <f t="shared" si="63"/>
        <v>1</v>
      </c>
      <c r="U4096" s="29">
        <f>'Raw Data'!$M4096*'Raw Data'!$T4096</f>
        <v>350</v>
      </c>
    </row>
    <row r="4097" spans="1:21" x14ac:dyDescent="0.3">
      <c r="A4097" s="20">
        <v>306526</v>
      </c>
      <c r="B4097" s="27" t="s">
        <v>8110</v>
      </c>
      <c r="C4097" s="27">
        <v>1</v>
      </c>
      <c r="D4097" s="27" t="str">
        <f>VLOOKUP('Raw Data'!$C4097,'country description'!$A$2:$B$16,2,0)</f>
        <v>India</v>
      </c>
      <c r="E4097" s="27" t="s">
        <v>14</v>
      </c>
      <c r="F4097" s="27" t="s">
        <v>8111</v>
      </c>
      <c r="G4097" s="27" t="s">
        <v>461</v>
      </c>
      <c r="H4097" s="27" t="s">
        <v>18</v>
      </c>
      <c r="I4097" s="27" t="s">
        <v>19</v>
      </c>
      <c r="J4097" s="27" t="s">
        <v>19</v>
      </c>
      <c r="K4097" s="27">
        <v>1</v>
      </c>
      <c r="L4097" s="27">
        <v>52</v>
      </c>
      <c r="M4097" s="27">
        <v>350</v>
      </c>
      <c r="N4097" s="27">
        <v>3.6</v>
      </c>
      <c r="O4097" s="27">
        <v>2016</v>
      </c>
      <c r="P4097" s="27">
        <v>5</v>
      </c>
      <c r="Q4097" s="27">
        <v>26</v>
      </c>
      <c r="R4097" s="28">
        <f>DATE('Raw Data'!$O4097,'Raw Data'!$P4097,'Raw Data'!$Q4097)</f>
        <v>42516</v>
      </c>
      <c r="S4097" s="27" t="str">
        <f>CONCATENATE(MID('Raw Data'!$H4097,FIND("(",'Raw Data'!$H4097)+1,FIND(")",'Raw Data'!$H4097)-FIND("(",'Raw Data'!$H4097)-1),"",'Raw Data'!$M4097)</f>
        <v>Rs.350</v>
      </c>
      <c r="T4097" s="27">
        <f t="shared" si="63"/>
        <v>1</v>
      </c>
      <c r="U4097" s="29">
        <f>'Raw Data'!$M4097*'Raw Data'!$T4097</f>
        <v>350</v>
      </c>
    </row>
    <row r="4098" spans="1:21" x14ac:dyDescent="0.3">
      <c r="A4098" s="20">
        <v>18476960</v>
      </c>
      <c r="B4098" s="27" t="s">
        <v>8112</v>
      </c>
      <c r="C4098" s="27">
        <v>1</v>
      </c>
      <c r="D4098" s="27" t="str">
        <f>VLOOKUP('Raw Data'!$C4098,'country description'!$A$2:$B$16,2,0)</f>
        <v>India</v>
      </c>
      <c r="E4098" s="27" t="s">
        <v>14</v>
      </c>
      <c r="F4098" s="27" t="s">
        <v>8113</v>
      </c>
      <c r="G4098" s="27" t="s">
        <v>4792</v>
      </c>
      <c r="H4098" s="27" t="s">
        <v>18</v>
      </c>
      <c r="I4098" s="27" t="s">
        <v>19</v>
      </c>
      <c r="J4098" s="27" t="s">
        <v>19</v>
      </c>
      <c r="K4098" s="27">
        <v>1</v>
      </c>
      <c r="L4098" s="27">
        <v>40</v>
      </c>
      <c r="M4098" s="27">
        <v>350</v>
      </c>
      <c r="N4098" s="27">
        <v>3.6</v>
      </c>
      <c r="O4098" s="27">
        <v>2010</v>
      </c>
      <c r="P4098" s="27">
        <v>5</v>
      </c>
      <c r="Q4098" s="27">
        <v>1</v>
      </c>
      <c r="R4098" s="28">
        <f>DATE('Raw Data'!$O4098,'Raw Data'!$P4098,'Raw Data'!$Q4098)</f>
        <v>40299</v>
      </c>
      <c r="S4098" s="27" t="str">
        <f>CONCATENATE(MID('Raw Data'!$H4098,FIND("(",'Raw Data'!$H4098)+1,FIND(")",'Raw Data'!$H4098)-FIND("(",'Raw Data'!$H4098)-1),"",'Raw Data'!$M4098)</f>
        <v>Rs.350</v>
      </c>
      <c r="T4098" s="27">
        <f t="shared" ref="T4098:T4161" si="64">VLOOKUP(D4098,$Y$4:$Z$18,2,0)</f>
        <v>1</v>
      </c>
      <c r="U4098" s="29">
        <f>'Raw Data'!$M4098*'Raw Data'!$T4098</f>
        <v>350</v>
      </c>
    </row>
    <row r="4099" spans="1:21" x14ac:dyDescent="0.3">
      <c r="A4099" s="20">
        <v>300925</v>
      </c>
      <c r="B4099" s="27" t="s">
        <v>8114</v>
      </c>
      <c r="C4099" s="27">
        <v>1</v>
      </c>
      <c r="D4099" s="27" t="str">
        <f>VLOOKUP('Raw Data'!$C4099,'country description'!$A$2:$B$16,2,0)</f>
        <v>India</v>
      </c>
      <c r="E4099" s="27" t="s">
        <v>14</v>
      </c>
      <c r="F4099" s="27" t="s">
        <v>8115</v>
      </c>
      <c r="G4099" s="27" t="s">
        <v>455</v>
      </c>
      <c r="H4099" s="27" t="s">
        <v>18</v>
      </c>
      <c r="I4099" s="27" t="s">
        <v>19</v>
      </c>
      <c r="J4099" s="27" t="s">
        <v>19</v>
      </c>
      <c r="K4099" s="27">
        <v>1</v>
      </c>
      <c r="L4099" s="27">
        <v>12</v>
      </c>
      <c r="M4099" s="27">
        <v>350</v>
      </c>
      <c r="N4099" s="27">
        <v>2.8</v>
      </c>
      <c r="O4099" s="27">
        <v>2017</v>
      </c>
      <c r="P4099" s="27">
        <v>5</v>
      </c>
      <c r="Q4099" s="27">
        <v>4</v>
      </c>
      <c r="R4099" s="28">
        <f>DATE('Raw Data'!$O4099,'Raw Data'!$P4099,'Raw Data'!$Q4099)</f>
        <v>42859</v>
      </c>
      <c r="S4099" s="27" t="str">
        <f>CONCATENATE(MID('Raw Data'!$H4099,FIND("(",'Raw Data'!$H4099)+1,FIND(")",'Raw Data'!$H4099)-FIND("(",'Raw Data'!$H4099)-1),"",'Raw Data'!$M4099)</f>
        <v>Rs.350</v>
      </c>
      <c r="T4099" s="27">
        <f t="shared" si="64"/>
        <v>1</v>
      </c>
      <c r="U4099" s="29">
        <f>'Raw Data'!$M4099*'Raw Data'!$T4099</f>
        <v>350</v>
      </c>
    </row>
    <row r="4100" spans="1:21" x14ac:dyDescent="0.3">
      <c r="A4100" s="20">
        <v>303051</v>
      </c>
      <c r="B4100" s="27" t="s">
        <v>8116</v>
      </c>
      <c r="C4100" s="27">
        <v>1</v>
      </c>
      <c r="D4100" s="27" t="str">
        <f>VLOOKUP('Raw Data'!$C4100,'country description'!$A$2:$B$16,2,0)</f>
        <v>India</v>
      </c>
      <c r="E4100" s="27" t="s">
        <v>14</v>
      </c>
      <c r="F4100" s="27" t="s">
        <v>1581</v>
      </c>
      <c r="G4100" s="27" t="s">
        <v>455</v>
      </c>
      <c r="H4100" s="27" t="s">
        <v>18</v>
      </c>
      <c r="I4100" s="27" t="s">
        <v>19</v>
      </c>
      <c r="J4100" s="27" t="s">
        <v>19</v>
      </c>
      <c r="K4100" s="27">
        <v>1</v>
      </c>
      <c r="L4100" s="27">
        <v>17</v>
      </c>
      <c r="M4100" s="27">
        <v>350</v>
      </c>
      <c r="N4100" s="27">
        <v>3.2</v>
      </c>
      <c r="O4100" s="27">
        <v>2012</v>
      </c>
      <c r="P4100" s="27">
        <v>5</v>
      </c>
      <c r="Q4100" s="27">
        <v>8</v>
      </c>
      <c r="R4100" s="28">
        <f>DATE('Raw Data'!$O4100,'Raw Data'!$P4100,'Raw Data'!$Q4100)</f>
        <v>41037</v>
      </c>
      <c r="S4100" s="27" t="str">
        <f>CONCATENATE(MID('Raw Data'!$H4100,FIND("(",'Raw Data'!$H4100)+1,FIND(")",'Raw Data'!$H4100)-FIND("(",'Raw Data'!$H4100)-1),"",'Raw Data'!$M4100)</f>
        <v>Rs.350</v>
      </c>
      <c r="T4100" s="27">
        <f t="shared" si="64"/>
        <v>1</v>
      </c>
      <c r="U4100" s="29">
        <f>'Raw Data'!$M4100*'Raw Data'!$T4100</f>
        <v>350</v>
      </c>
    </row>
    <row r="4101" spans="1:21" x14ac:dyDescent="0.3">
      <c r="A4101" s="20">
        <v>309445</v>
      </c>
      <c r="B4101" s="27" t="s">
        <v>943</v>
      </c>
      <c r="C4101" s="27">
        <v>1</v>
      </c>
      <c r="D4101" s="27" t="str">
        <f>VLOOKUP('Raw Data'!$C4101,'country description'!$A$2:$B$16,2,0)</f>
        <v>India</v>
      </c>
      <c r="E4101" s="27" t="s">
        <v>14</v>
      </c>
      <c r="F4101" s="27" t="s">
        <v>8117</v>
      </c>
      <c r="G4101" s="27" t="s">
        <v>945</v>
      </c>
      <c r="H4101" s="27" t="s">
        <v>18</v>
      </c>
      <c r="I4101" s="27" t="s">
        <v>19</v>
      </c>
      <c r="J4101" s="27" t="s">
        <v>19</v>
      </c>
      <c r="K4101" s="27">
        <v>1</v>
      </c>
      <c r="L4101" s="27">
        <v>17</v>
      </c>
      <c r="M4101" s="27">
        <v>350</v>
      </c>
      <c r="N4101" s="27">
        <v>3.2</v>
      </c>
      <c r="O4101" s="27">
        <v>2011</v>
      </c>
      <c r="P4101" s="27">
        <v>5</v>
      </c>
      <c r="Q4101" s="27">
        <v>5</v>
      </c>
      <c r="R4101" s="28">
        <f>DATE('Raw Data'!$O4101,'Raw Data'!$P4101,'Raw Data'!$Q4101)</f>
        <v>40668</v>
      </c>
      <c r="S4101" s="27" t="str">
        <f>CONCATENATE(MID('Raw Data'!$H4101,FIND("(",'Raw Data'!$H4101)+1,FIND(")",'Raw Data'!$H4101)-FIND("(",'Raw Data'!$H4101)-1),"",'Raw Data'!$M4101)</f>
        <v>Rs.350</v>
      </c>
      <c r="T4101" s="27">
        <f t="shared" si="64"/>
        <v>1</v>
      </c>
      <c r="U4101" s="29">
        <f>'Raw Data'!$M4101*'Raw Data'!$T4101</f>
        <v>350</v>
      </c>
    </row>
    <row r="4102" spans="1:21" x14ac:dyDescent="0.3">
      <c r="A4102" s="20">
        <v>310459</v>
      </c>
      <c r="B4102" s="27" t="s">
        <v>8118</v>
      </c>
      <c r="C4102" s="27">
        <v>1</v>
      </c>
      <c r="D4102" s="27" t="str">
        <f>VLOOKUP('Raw Data'!$C4102,'country description'!$A$2:$B$16,2,0)</f>
        <v>India</v>
      </c>
      <c r="E4102" s="27" t="s">
        <v>14</v>
      </c>
      <c r="F4102" s="27" t="s">
        <v>8119</v>
      </c>
      <c r="G4102" s="27" t="s">
        <v>424</v>
      </c>
      <c r="H4102" s="27" t="s">
        <v>18</v>
      </c>
      <c r="I4102" s="27" t="s">
        <v>19</v>
      </c>
      <c r="J4102" s="27" t="s">
        <v>24</v>
      </c>
      <c r="K4102" s="27">
        <v>1</v>
      </c>
      <c r="L4102" s="27">
        <v>55</v>
      </c>
      <c r="M4102" s="27">
        <v>350</v>
      </c>
      <c r="N4102" s="27">
        <v>3.5</v>
      </c>
      <c r="O4102" s="27">
        <v>2015</v>
      </c>
      <c r="P4102" s="27">
        <v>5</v>
      </c>
      <c r="Q4102" s="27">
        <v>9</v>
      </c>
      <c r="R4102" s="28">
        <f>DATE('Raw Data'!$O4102,'Raw Data'!$P4102,'Raw Data'!$Q4102)</f>
        <v>42133</v>
      </c>
      <c r="S4102" s="27" t="str">
        <f>CONCATENATE(MID('Raw Data'!$H4102,FIND("(",'Raw Data'!$H4102)+1,FIND(")",'Raw Data'!$H4102)-FIND("(",'Raw Data'!$H4102)-1),"",'Raw Data'!$M4102)</f>
        <v>Rs.350</v>
      </c>
      <c r="T4102" s="27">
        <f t="shared" si="64"/>
        <v>1</v>
      </c>
      <c r="U4102" s="29">
        <f>'Raw Data'!$M4102*'Raw Data'!$T4102</f>
        <v>350</v>
      </c>
    </row>
    <row r="4103" spans="1:21" x14ac:dyDescent="0.3">
      <c r="A4103" s="20">
        <v>309806</v>
      </c>
      <c r="B4103" s="27" t="s">
        <v>8120</v>
      </c>
      <c r="C4103" s="27">
        <v>1</v>
      </c>
      <c r="D4103" s="27" t="str">
        <f>VLOOKUP('Raw Data'!$C4103,'country description'!$A$2:$B$16,2,0)</f>
        <v>India</v>
      </c>
      <c r="E4103" s="27" t="s">
        <v>14</v>
      </c>
      <c r="F4103" s="27" t="s">
        <v>8121</v>
      </c>
      <c r="G4103" s="27" t="s">
        <v>500</v>
      </c>
      <c r="H4103" s="27" t="s">
        <v>18</v>
      </c>
      <c r="I4103" s="27" t="s">
        <v>19</v>
      </c>
      <c r="J4103" s="27" t="s">
        <v>19</v>
      </c>
      <c r="K4103" s="27">
        <v>1</v>
      </c>
      <c r="L4103" s="27">
        <v>25</v>
      </c>
      <c r="M4103" s="27">
        <v>350</v>
      </c>
      <c r="N4103" s="27">
        <v>3.4</v>
      </c>
      <c r="O4103" s="27">
        <v>2016</v>
      </c>
      <c r="P4103" s="27">
        <v>5</v>
      </c>
      <c r="Q4103" s="27">
        <v>20</v>
      </c>
      <c r="R4103" s="28">
        <f>DATE('Raw Data'!$O4103,'Raw Data'!$P4103,'Raw Data'!$Q4103)</f>
        <v>42510</v>
      </c>
      <c r="S4103" s="27" t="str">
        <f>CONCATENATE(MID('Raw Data'!$H4103,FIND("(",'Raw Data'!$H4103)+1,FIND(")",'Raw Data'!$H4103)-FIND("(",'Raw Data'!$H4103)-1),"",'Raw Data'!$M4103)</f>
        <v>Rs.350</v>
      </c>
      <c r="T4103" s="27">
        <f t="shared" si="64"/>
        <v>1</v>
      </c>
      <c r="U4103" s="29">
        <f>'Raw Data'!$M4103*'Raw Data'!$T4103</f>
        <v>350</v>
      </c>
    </row>
    <row r="4104" spans="1:21" x14ac:dyDescent="0.3">
      <c r="A4104" s="20">
        <v>308536</v>
      </c>
      <c r="B4104" s="27" t="s">
        <v>8122</v>
      </c>
      <c r="C4104" s="27">
        <v>1</v>
      </c>
      <c r="D4104" s="27" t="str">
        <f>VLOOKUP('Raw Data'!$C4104,'country description'!$A$2:$B$16,2,0)</f>
        <v>India</v>
      </c>
      <c r="E4104" s="27" t="s">
        <v>14</v>
      </c>
      <c r="F4104" s="27" t="s">
        <v>8123</v>
      </c>
      <c r="G4104" s="27" t="s">
        <v>393</v>
      </c>
      <c r="H4104" s="27" t="s">
        <v>18</v>
      </c>
      <c r="I4104" s="27" t="s">
        <v>19</v>
      </c>
      <c r="J4104" s="27" t="s">
        <v>19</v>
      </c>
      <c r="K4104" s="27">
        <v>1</v>
      </c>
      <c r="L4104" s="27">
        <v>7</v>
      </c>
      <c r="M4104" s="27">
        <v>350</v>
      </c>
      <c r="N4104" s="27">
        <v>2.8</v>
      </c>
      <c r="O4104" s="27">
        <v>2010</v>
      </c>
      <c r="P4104" s="27">
        <v>5</v>
      </c>
      <c r="Q4104" s="27">
        <v>12</v>
      </c>
      <c r="R4104" s="28">
        <f>DATE('Raw Data'!$O4104,'Raw Data'!$P4104,'Raw Data'!$Q4104)</f>
        <v>40310</v>
      </c>
      <c r="S4104" s="27" t="str">
        <f>CONCATENATE(MID('Raw Data'!$H4104,FIND("(",'Raw Data'!$H4104)+1,FIND(")",'Raw Data'!$H4104)-FIND("(",'Raw Data'!$H4104)-1),"",'Raw Data'!$M4104)</f>
        <v>Rs.350</v>
      </c>
      <c r="T4104" s="27">
        <f t="shared" si="64"/>
        <v>1</v>
      </c>
      <c r="U4104" s="29">
        <f>'Raw Data'!$M4104*'Raw Data'!$T4104</f>
        <v>350</v>
      </c>
    </row>
    <row r="4105" spans="1:21" x14ac:dyDescent="0.3">
      <c r="A4105" s="20">
        <v>18175323</v>
      </c>
      <c r="B4105" s="27" t="s">
        <v>914</v>
      </c>
      <c r="C4105" s="27">
        <v>1</v>
      </c>
      <c r="D4105" s="27" t="str">
        <f>VLOOKUP('Raw Data'!$C4105,'country description'!$A$2:$B$16,2,0)</f>
        <v>India</v>
      </c>
      <c r="E4105" s="27" t="s">
        <v>14</v>
      </c>
      <c r="F4105" s="27" t="s">
        <v>8124</v>
      </c>
      <c r="G4105" s="27" t="s">
        <v>566</v>
      </c>
      <c r="H4105" s="27" t="s">
        <v>18</v>
      </c>
      <c r="I4105" s="27" t="s">
        <v>19</v>
      </c>
      <c r="J4105" s="27" t="s">
        <v>19</v>
      </c>
      <c r="K4105" s="27">
        <v>1</v>
      </c>
      <c r="L4105" s="27">
        <v>154</v>
      </c>
      <c r="M4105" s="27">
        <v>350</v>
      </c>
      <c r="N4105" s="27">
        <v>3.4</v>
      </c>
      <c r="O4105" s="27">
        <v>2015</v>
      </c>
      <c r="P4105" s="27">
        <v>5</v>
      </c>
      <c r="Q4105" s="27">
        <v>15</v>
      </c>
      <c r="R4105" s="28">
        <f>DATE('Raw Data'!$O4105,'Raw Data'!$P4105,'Raw Data'!$Q4105)</f>
        <v>42139</v>
      </c>
      <c r="S4105" s="27" t="str">
        <f>CONCATENATE(MID('Raw Data'!$H4105,FIND("(",'Raw Data'!$H4105)+1,FIND(")",'Raw Data'!$H4105)-FIND("(",'Raw Data'!$H4105)-1),"",'Raw Data'!$M4105)</f>
        <v>Rs.350</v>
      </c>
      <c r="T4105" s="27">
        <f t="shared" si="64"/>
        <v>1</v>
      </c>
      <c r="U4105" s="29">
        <f>'Raw Data'!$M4105*'Raw Data'!$T4105</f>
        <v>350</v>
      </c>
    </row>
    <row r="4106" spans="1:21" x14ac:dyDescent="0.3">
      <c r="A4106" s="20">
        <v>2055</v>
      </c>
      <c r="B4106" s="27" t="s">
        <v>8125</v>
      </c>
      <c r="C4106" s="27">
        <v>1</v>
      </c>
      <c r="D4106" s="27" t="str">
        <f>VLOOKUP('Raw Data'!$C4106,'country description'!$A$2:$B$16,2,0)</f>
        <v>India</v>
      </c>
      <c r="E4106" s="27" t="s">
        <v>14</v>
      </c>
      <c r="F4106" s="27" t="s">
        <v>8126</v>
      </c>
      <c r="G4106" s="27" t="s">
        <v>404</v>
      </c>
      <c r="H4106" s="27" t="s">
        <v>18</v>
      </c>
      <c r="I4106" s="27" t="s">
        <v>19</v>
      </c>
      <c r="J4106" s="27" t="s">
        <v>19</v>
      </c>
      <c r="K4106" s="27">
        <v>1</v>
      </c>
      <c r="L4106" s="27">
        <v>14</v>
      </c>
      <c r="M4106" s="27">
        <v>350</v>
      </c>
      <c r="N4106" s="27">
        <v>3.1</v>
      </c>
      <c r="O4106" s="27">
        <v>2010</v>
      </c>
      <c r="P4106" s="27">
        <v>5</v>
      </c>
      <c r="Q4106" s="27">
        <v>7</v>
      </c>
      <c r="R4106" s="28">
        <f>DATE('Raw Data'!$O4106,'Raw Data'!$P4106,'Raw Data'!$Q4106)</f>
        <v>40305</v>
      </c>
      <c r="S4106" s="27" t="str">
        <f>CONCATENATE(MID('Raw Data'!$H4106,FIND("(",'Raw Data'!$H4106)+1,FIND(")",'Raw Data'!$H4106)-FIND("(",'Raw Data'!$H4106)-1),"",'Raw Data'!$M4106)</f>
        <v>Rs.350</v>
      </c>
      <c r="T4106" s="27">
        <f t="shared" si="64"/>
        <v>1</v>
      </c>
      <c r="U4106" s="29">
        <f>'Raw Data'!$M4106*'Raw Data'!$T4106</f>
        <v>350</v>
      </c>
    </row>
    <row r="4107" spans="1:21" x14ac:dyDescent="0.3">
      <c r="A4107" s="20">
        <v>18447292</v>
      </c>
      <c r="B4107" s="27" t="s">
        <v>8127</v>
      </c>
      <c r="C4107" s="27">
        <v>1</v>
      </c>
      <c r="D4107" s="27" t="str">
        <f>VLOOKUP('Raw Data'!$C4107,'country description'!$A$2:$B$16,2,0)</f>
        <v>India</v>
      </c>
      <c r="E4107" s="27" t="s">
        <v>14</v>
      </c>
      <c r="F4107" s="27" t="s">
        <v>8128</v>
      </c>
      <c r="G4107" s="27" t="s">
        <v>5167</v>
      </c>
      <c r="H4107" s="27" t="s">
        <v>18</v>
      </c>
      <c r="I4107" s="27" t="s">
        <v>19</v>
      </c>
      <c r="J4107" s="27" t="s">
        <v>19</v>
      </c>
      <c r="K4107" s="27">
        <v>1</v>
      </c>
      <c r="L4107" s="27">
        <v>1</v>
      </c>
      <c r="M4107" s="27">
        <v>350</v>
      </c>
      <c r="N4107" s="27">
        <v>1</v>
      </c>
      <c r="O4107" s="27">
        <v>2011</v>
      </c>
      <c r="P4107" s="27">
        <v>5</v>
      </c>
      <c r="Q4107" s="27">
        <v>2</v>
      </c>
      <c r="R4107" s="28">
        <f>DATE('Raw Data'!$O4107,'Raw Data'!$P4107,'Raw Data'!$Q4107)</f>
        <v>40665</v>
      </c>
      <c r="S4107" s="27" t="str">
        <f>CONCATENATE(MID('Raw Data'!$H4107,FIND("(",'Raw Data'!$H4107)+1,FIND(")",'Raw Data'!$H4107)-FIND("(",'Raw Data'!$H4107)-1),"",'Raw Data'!$M4107)</f>
        <v>Rs.350</v>
      </c>
      <c r="T4107" s="27">
        <f t="shared" si="64"/>
        <v>1</v>
      </c>
      <c r="U4107" s="29">
        <f>'Raw Data'!$M4107*'Raw Data'!$T4107</f>
        <v>350</v>
      </c>
    </row>
    <row r="4108" spans="1:21" x14ac:dyDescent="0.3">
      <c r="A4108" s="20">
        <v>3467</v>
      </c>
      <c r="B4108" s="27" t="s">
        <v>943</v>
      </c>
      <c r="C4108" s="27">
        <v>1</v>
      </c>
      <c r="D4108" s="27" t="str">
        <f>VLOOKUP('Raw Data'!$C4108,'country description'!$A$2:$B$16,2,0)</f>
        <v>India</v>
      </c>
      <c r="E4108" s="27" t="s">
        <v>14</v>
      </c>
      <c r="F4108" s="27" t="s">
        <v>8129</v>
      </c>
      <c r="G4108" s="27" t="s">
        <v>945</v>
      </c>
      <c r="H4108" s="27" t="s">
        <v>18</v>
      </c>
      <c r="I4108" s="27" t="s">
        <v>19</v>
      </c>
      <c r="J4108" s="27" t="s">
        <v>19</v>
      </c>
      <c r="K4108" s="27">
        <v>1</v>
      </c>
      <c r="L4108" s="27">
        <v>30</v>
      </c>
      <c r="M4108" s="27">
        <v>350</v>
      </c>
      <c r="N4108" s="27">
        <v>3.1</v>
      </c>
      <c r="O4108" s="27">
        <v>2015</v>
      </c>
      <c r="P4108" s="27">
        <v>5</v>
      </c>
      <c r="Q4108" s="27">
        <v>18</v>
      </c>
      <c r="R4108" s="28">
        <f>DATE('Raw Data'!$O4108,'Raw Data'!$P4108,'Raw Data'!$Q4108)</f>
        <v>42142</v>
      </c>
      <c r="S4108" s="27" t="str">
        <f>CONCATENATE(MID('Raw Data'!$H4108,FIND("(",'Raw Data'!$H4108)+1,FIND(")",'Raw Data'!$H4108)-FIND("(",'Raw Data'!$H4108)-1),"",'Raw Data'!$M4108)</f>
        <v>Rs.350</v>
      </c>
      <c r="T4108" s="27">
        <f t="shared" si="64"/>
        <v>1</v>
      </c>
      <c r="U4108" s="29">
        <f>'Raw Data'!$M4108*'Raw Data'!$T4108</f>
        <v>350</v>
      </c>
    </row>
    <row r="4109" spans="1:21" x14ac:dyDescent="0.3">
      <c r="A4109" s="20">
        <v>7621</v>
      </c>
      <c r="B4109" s="27" t="s">
        <v>943</v>
      </c>
      <c r="C4109" s="27">
        <v>1</v>
      </c>
      <c r="D4109" s="27" t="str">
        <f>VLOOKUP('Raw Data'!$C4109,'country description'!$A$2:$B$16,2,0)</f>
        <v>India</v>
      </c>
      <c r="E4109" s="27" t="s">
        <v>14</v>
      </c>
      <c r="F4109" s="27" t="s">
        <v>8130</v>
      </c>
      <c r="G4109" s="27" t="s">
        <v>945</v>
      </c>
      <c r="H4109" s="27" t="s">
        <v>18</v>
      </c>
      <c r="I4109" s="27" t="s">
        <v>19</v>
      </c>
      <c r="J4109" s="27" t="s">
        <v>19</v>
      </c>
      <c r="K4109" s="27">
        <v>1</v>
      </c>
      <c r="L4109" s="27">
        <v>16</v>
      </c>
      <c r="M4109" s="27">
        <v>350</v>
      </c>
      <c r="N4109" s="27">
        <v>2.7</v>
      </c>
      <c r="O4109" s="27">
        <v>2010</v>
      </c>
      <c r="P4109" s="27">
        <v>4</v>
      </c>
      <c r="Q4109" s="27">
        <v>28</v>
      </c>
      <c r="R4109" s="28">
        <f>DATE('Raw Data'!$O4109,'Raw Data'!$P4109,'Raw Data'!$Q4109)</f>
        <v>40296</v>
      </c>
      <c r="S4109" s="27" t="str">
        <f>CONCATENATE(MID('Raw Data'!$H4109,FIND("(",'Raw Data'!$H4109)+1,FIND(")",'Raw Data'!$H4109)-FIND("(",'Raw Data'!$H4109)-1),"",'Raw Data'!$M4109)</f>
        <v>Rs.350</v>
      </c>
      <c r="T4109" s="27">
        <f t="shared" si="64"/>
        <v>1</v>
      </c>
      <c r="U4109" s="29">
        <f>'Raw Data'!$M4109*'Raw Data'!$T4109</f>
        <v>350</v>
      </c>
    </row>
    <row r="4110" spans="1:21" x14ac:dyDescent="0.3">
      <c r="A4110" s="20">
        <v>9803</v>
      </c>
      <c r="B4110" s="27" t="s">
        <v>8131</v>
      </c>
      <c r="C4110" s="27">
        <v>1</v>
      </c>
      <c r="D4110" s="27" t="str">
        <f>VLOOKUP('Raw Data'!$C4110,'country description'!$A$2:$B$16,2,0)</f>
        <v>India</v>
      </c>
      <c r="E4110" s="27" t="s">
        <v>14</v>
      </c>
      <c r="F4110" s="27" t="s">
        <v>8132</v>
      </c>
      <c r="G4110" s="27" t="s">
        <v>393</v>
      </c>
      <c r="H4110" s="27" t="s">
        <v>18</v>
      </c>
      <c r="I4110" s="27" t="s">
        <v>19</v>
      </c>
      <c r="J4110" s="27" t="s">
        <v>24</v>
      </c>
      <c r="K4110" s="27">
        <v>1</v>
      </c>
      <c r="L4110" s="27">
        <v>101</v>
      </c>
      <c r="M4110" s="27">
        <v>350</v>
      </c>
      <c r="N4110" s="27">
        <v>2.8</v>
      </c>
      <c r="O4110" s="27">
        <v>2018</v>
      </c>
      <c r="P4110" s="27">
        <v>4</v>
      </c>
      <c r="Q4110" s="27">
        <v>25</v>
      </c>
      <c r="R4110" s="28">
        <f>DATE('Raw Data'!$O4110,'Raw Data'!$P4110,'Raw Data'!$Q4110)</f>
        <v>43215</v>
      </c>
      <c r="S4110" s="27" t="str">
        <f>CONCATENATE(MID('Raw Data'!$H4110,FIND("(",'Raw Data'!$H4110)+1,FIND(")",'Raw Data'!$H4110)-FIND("(",'Raw Data'!$H4110)-1),"",'Raw Data'!$M4110)</f>
        <v>Rs.350</v>
      </c>
      <c r="T4110" s="27">
        <f t="shared" si="64"/>
        <v>1</v>
      </c>
      <c r="U4110" s="29">
        <f>'Raw Data'!$M4110*'Raw Data'!$T4110</f>
        <v>350</v>
      </c>
    </row>
    <row r="4111" spans="1:21" x14ac:dyDescent="0.3">
      <c r="A4111" s="20">
        <v>18429401</v>
      </c>
      <c r="B4111" s="27" t="s">
        <v>8133</v>
      </c>
      <c r="C4111" s="27">
        <v>1</v>
      </c>
      <c r="D4111" s="27" t="str">
        <f>VLOOKUP('Raw Data'!$C4111,'country description'!$A$2:$B$16,2,0)</f>
        <v>India</v>
      </c>
      <c r="E4111" s="27" t="s">
        <v>14</v>
      </c>
      <c r="F4111" s="27" t="s">
        <v>8134</v>
      </c>
      <c r="G4111" s="27" t="s">
        <v>455</v>
      </c>
      <c r="H4111" s="27" t="s">
        <v>18</v>
      </c>
      <c r="I4111" s="27" t="s">
        <v>19</v>
      </c>
      <c r="J4111" s="27" t="s">
        <v>19</v>
      </c>
      <c r="K4111" s="27">
        <v>1</v>
      </c>
      <c r="L4111" s="27">
        <v>2</v>
      </c>
      <c r="M4111" s="27">
        <v>350</v>
      </c>
      <c r="N4111" s="27">
        <v>1</v>
      </c>
      <c r="O4111" s="27">
        <v>2012</v>
      </c>
      <c r="P4111" s="27">
        <v>4</v>
      </c>
      <c r="Q4111" s="27">
        <v>20</v>
      </c>
      <c r="R4111" s="28">
        <f>DATE('Raw Data'!$O4111,'Raw Data'!$P4111,'Raw Data'!$Q4111)</f>
        <v>41019</v>
      </c>
      <c r="S4111" s="27" t="str">
        <f>CONCATENATE(MID('Raw Data'!$H4111,FIND("(",'Raw Data'!$H4111)+1,FIND(")",'Raw Data'!$H4111)-FIND("(",'Raw Data'!$H4111)-1),"",'Raw Data'!$M4111)</f>
        <v>Rs.350</v>
      </c>
      <c r="T4111" s="27">
        <f t="shared" si="64"/>
        <v>1</v>
      </c>
      <c r="U4111" s="29">
        <f>'Raw Data'!$M4111*'Raw Data'!$T4111</f>
        <v>350</v>
      </c>
    </row>
    <row r="4112" spans="1:21" x14ac:dyDescent="0.3">
      <c r="A4112" s="20">
        <v>303604</v>
      </c>
      <c r="B4112" s="27" t="s">
        <v>8135</v>
      </c>
      <c r="C4112" s="27">
        <v>1</v>
      </c>
      <c r="D4112" s="27" t="str">
        <f>VLOOKUP('Raw Data'!$C4112,'country description'!$A$2:$B$16,2,0)</f>
        <v>India</v>
      </c>
      <c r="E4112" s="27" t="s">
        <v>14</v>
      </c>
      <c r="F4112" s="27" t="s">
        <v>8136</v>
      </c>
      <c r="G4112" s="27" t="s">
        <v>610</v>
      </c>
      <c r="H4112" s="27" t="s">
        <v>18</v>
      </c>
      <c r="I4112" s="27" t="s">
        <v>19</v>
      </c>
      <c r="J4112" s="27" t="s">
        <v>19</v>
      </c>
      <c r="K4112" s="27">
        <v>1</v>
      </c>
      <c r="L4112" s="27">
        <v>27</v>
      </c>
      <c r="M4112" s="27">
        <v>350</v>
      </c>
      <c r="N4112" s="27">
        <v>3</v>
      </c>
      <c r="O4112" s="27">
        <v>2016</v>
      </c>
      <c r="P4112" s="27">
        <v>4</v>
      </c>
      <c r="Q4112" s="27">
        <v>3</v>
      </c>
      <c r="R4112" s="28">
        <f>DATE('Raw Data'!$O4112,'Raw Data'!$P4112,'Raw Data'!$Q4112)</f>
        <v>42463</v>
      </c>
      <c r="S4112" s="27" t="str">
        <f>CONCATENATE(MID('Raw Data'!$H4112,FIND("(",'Raw Data'!$H4112)+1,FIND(")",'Raw Data'!$H4112)-FIND("(",'Raw Data'!$H4112)-1),"",'Raw Data'!$M4112)</f>
        <v>Rs.350</v>
      </c>
      <c r="T4112" s="27">
        <f t="shared" si="64"/>
        <v>1</v>
      </c>
      <c r="U4112" s="29">
        <f>'Raw Data'!$M4112*'Raw Data'!$T4112</f>
        <v>350</v>
      </c>
    </row>
    <row r="4113" spans="1:21" x14ac:dyDescent="0.3">
      <c r="A4113" s="20">
        <v>18128895</v>
      </c>
      <c r="B4113" s="27" t="s">
        <v>8137</v>
      </c>
      <c r="C4113" s="27">
        <v>1</v>
      </c>
      <c r="D4113" s="27" t="str">
        <f>VLOOKUP('Raw Data'!$C4113,'country description'!$A$2:$B$16,2,0)</f>
        <v>India</v>
      </c>
      <c r="E4113" s="27" t="s">
        <v>14</v>
      </c>
      <c r="F4113" s="27" t="s">
        <v>8138</v>
      </c>
      <c r="G4113" s="27" t="s">
        <v>8139</v>
      </c>
      <c r="H4113" s="27" t="s">
        <v>18</v>
      </c>
      <c r="I4113" s="27" t="s">
        <v>19</v>
      </c>
      <c r="J4113" s="27" t="s">
        <v>19</v>
      </c>
      <c r="K4113" s="27">
        <v>1</v>
      </c>
      <c r="L4113" s="27">
        <v>11</v>
      </c>
      <c r="M4113" s="27">
        <v>350</v>
      </c>
      <c r="N4113" s="27">
        <v>3.2</v>
      </c>
      <c r="O4113" s="27">
        <v>2016</v>
      </c>
      <c r="P4113" s="27">
        <v>4</v>
      </c>
      <c r="Q4113" s="27">
        <v>26</v>
      </c>
      <c r="R4113" s="28">
        <f>DATE('Raw Data'!$O4113,'Raw Data'!$P4113,'Raw Data'!$Q4113)</f>
        <v>42486</v>
      </c>
      <c r="S4113" s="27" t="str">
        <f>CONCATENATE(MID('Raw Data'!$H4113,FIND("(",'Raw Data'!$H4113)+1,FIND(")",'Raw Data'!$H4113)-FIND("(",'Raw Data'!$H4113)-1),"",'Raw Data'!$M4113)</f>
        <v>Rs.350</v>
      </c>
      <c r="T4113" s="27">
        <f t="shared" si="64"/>
        <v>1</v>
      </c>
      <c r="U4113" s="29">
        <f>'Raw Data'!$M4113*'Raw Data'!$T4113</f>
        <v>350</v>
      </c>
    </row>
    <row r="4114" spans="1:21" x14ac:dyDescent="0.3">
      <c r="A4114" s="20">
        <v>313508</v>
      </c>
      <c r="B4114" s="27" t="s">
        <v>8058</v>
      </c>
      <c r="C4114" s="27">
        <v>1</v>
      </c>
      <c r="D4114" s="27" t="str">
        <f>VLOOKUP('Raw Data'!$C4114,'country description'!$A$2:$B$16,2,0)</f>
        <v>India</v>
      </c>
      <c r="E4114" s="27" t="s">
        <v>14</v>
      </c>
      <c r="F4114" s="27" t="s">
        <v>8140</v>
      </c>
      <c r="G4114" s="27" t="s">
        <v>898</v>
      </c>
      <c r="H4114" s="27" t="s">
        <v>18</v>
      </c>
      <c r="I4114" s="27" t="s">
        <v>19</v>
      </c>
      <c r="J4114" s="27" t="s">
        <v>24</v>
      </c>
      <c r="K4114" s="27">
        <v>1</v>
      </c>
      <c r="L4114" s="27">
        <v>22</v>
      </c>
      <c r="M4114" s="27">
        <v>350</v>
      </c>
      <c r="N4114" s="27">
        <v>3.1</v>
      </c>
      <c r="O4114" s="27">
        <v>2010</v>
      </c>
      <c r="P4114" s="27">
        <v>4</v>
      </c>
      <c r="Q4114" s="27">
        <v>27</v>
      </c>
      <c r="R4114" s="28">
        <f>DATE('Raw Data'!$O4114,'Raw Data'!$P4114,'Raw Data'!$Q4114)</f>
        <v>40295</v>
      </c>
      <c r="S4114" s="27" t="str">
        <f>CONCATENATE(MID('Raw Data'!$H4114,FIND("(",'Raw Data'!$H4114)+1,FIND(")",'Raw Data'!$H4114)-FIND("(",'Raw Data'!$H4114)-1),"",'Raw Data'!$M4114)</f>
        <v>Rs.350</v>
      </c>
      <c r="T4114" s="27">
        <f t="shared" si="64"/>
        <v>1</v>
      </c>
      <c r="U4114" s="29">
        <f>'Raw Data'!$M4114*'Raw Data'!$T4114</f>
        <v>350</v>
      </c>
    </row>
    <row r="4115" spans="1:21" x14ac:dyDescent="0.3">
      <c r="A4115" s="20">
        <v>18208895</v>
      </c>
      <c r="B4115" s="27" t="s">
        <v>2414</v>
      </c>
      <c r="C4115" s="27">
        <v>1</v>
      </c>
      <c r="D4115" s="27" t="str">
        <f>VLOOKUP('Raw Data'!$C4115,'country description'!$A$2:$B$16,2,0)</f>
        <v>India</v>
      </c>
      <c r="E4115" s="27" t="s">
        <v>14</v>
      </c>
      <c r="F4115" s="27" t="s">
        <v>8141</v>
      </c>
      <c r="G4115" s="27" t="s">
        <v>566</v>
      </c>
      <c r="H4115" s="27" t="s">
        <v>18</v>
      </c>
      <c r="I4115" s="27" t="s">
        <v>19</v>
      </c>
      <c r="J4115" s="27" t="s">
        <v>19</v>
      </c>
      <c r="K4115" s="27">
        <v>1</v>
      </c>
      <c r="L4115" s="27">
        <v>10</v>
      </c>
      <c r="M4115" s="27">
        <v>350</v>
      </c>
      <c r="N4115" s="27">
        <v>3</v>
      </c>
      <c r="O4115" s="27">
        <v>2013</v>
      </c>
      <c r="P4115" s="27">
        <v>4</v>
      </c>
      <c r="Q4115" s="27">
        <v>21</v>
      </c>
      <c r="R4115" s="28">
        <f>DATE('Raw Data'!$O4115,'Raw Data'!$P4115,'Raw Data'!$Q4115)</f>
        <v>41385</v>
      </c>
      <c r="S4115" s="27" t="str">
        <f>CONCATENATE(MID('Raw Data'!$H4115,FIND("(",'Raw Data'!$H4115)+1,FIND(")",'Raw Data'!$H4115)-FIND("(",'Raw Data'!$H4115)-1),"",'Raw Data'!$M4115)</f>
        <v>Rs.350</v>
      </c>
      <c r="T4115" s="27">
        <f t="shared" si="64"/>
        <v>1</v>
      </c>
      <c r="U4115" s="29">
        <f>'Raw Data'!$M4115*'Raw Data'!$T4115</f>
        <v>350</v>
      </c>
    </row>
    <row r="4116" spans="1:21" x14ac:dyDescent="0.3">
      <c r="A4116" s="20">
        <v>18472702</v>
      </c>
      <c r="B4116" s="27" t="s">
        <v>8142</v>
      </c>
      <c r="C4116" s="27">
        <v>1</v>
      </c>
      <c r="D4116" s="27" t="str">
        <f>VLOOKUP('Raw Data'!$C4116,'country description'!$A$2:$B$16,2,0)</f>
        <v>India</v>
      </c>
      <c r="E4116" s="27" t="s">
        <v>14</v>
      </c>
      <c r="F4116" s="27" t="s">
        <v>8143</v>
      </c>
      <c r="G4116" s="27" t="s">
        <v>455</v>
      </c>
      <c r="H4116" s="27" t="s">
        <v>18</v>
      </c>
      <c r="I4116" s="27" t="s">
        <v>19</v>
      </c>
      <c r="J4116" s="27" t="s">
        <v>19</v>
      </c>
      <c r="K4116" s="27">
        <v>1</v>
      </c>
      <c r="L4116" s="27">
        <v>7</v>
      </c>
      <c r="M4116" s="27">
        <v>350</v>
      </c>
      <c r="N4116" s="27">
        <v>3.1</v>
      </c>
      <c r="O4116" s="27">
        <v>2018</v>
      </c>
      <c r="P4116" s="27">
        <v>4</v>
      </c>
      <c r="Q4116" s="27">
        <v>19</v>
      </c>
      <c r="R4116" s="28">
        <f>DATE('Raw Data'!$O4116,'Raw Data'!$P4116,'Raw Data'!$Q4116)</f>
        <v>43209</v>
      </c>
      <c r="S4116" s="27" t="str">
        <f>CONCATENATE(MID('Raw Data'!$H4116,FIND("(",'Raw Data'!$H4116)+1,FIND(")",'Raw Data'!$H4116)-FIND("(",'Raw Data'!$H4116)-1),"",'Raw Data'!$M4116)</f>
        <v>Rs.350</v>
      </c>
      <c r="T4116" s="27">
        <f t="shared" si="64"/>
        <v>1</v>
      </c>
      <c r="U4116" s="29">
        <f>'Raw Data'!$M4116*'Raw Data'!$T4116</f>
        <v>350</v>
      </c>
    </row>
    <row r="4117" spans="1:21" x14ac:dyDescent="0.3">
      <c r="A4117" s="20">
        <v>301830</v>
      </c>
      <c r="B4117" s="27" t="s">
        <v>8144</v>
      </c>
      <c r="C4117" s="27">
        <v>1</v>
      </c>
      <c r="D4117" s="27" t="str">
        <f>VLOOKUP('Raw Data'!$C4117,'country description'!$A$2:$B$16,2,0)</f>
        <v>India</v>
      </c>
      <c r="E4117" s="27" t="s">
        <v>14</v>
      </c>
      <c r="F4117" s="27" t="s">
        <v>8145</v>
      </c>
      <c r="G4117" s="27" t="s">
        <v>404</v>
      </c>
      <c r="H4117" s="27" t="s">
        <v>18</v>
      </c>
      <c r="I4117" s="27" t="s">
        <v>19</v>
      </c>
      <c r="J4117" s="27" t="s">
        <v>19</v>
      </c>
      <c r="K4117" s="27">
        <v>1</v>
      </c>
      <c r="L4117" s="27">
        <v>6</v>
      </c>
      <c r="M4117" s="27">
        <v>350</v>
      </c>
      <c r="N4117" s="27">
        <v>3</v>
      </c>
      <c r="O4117" s="27">
        <v>2016</v>
      </c>
      <c r="P4117" s="27">
        <v>4</v>
      </c>
      <c r="Q4117" s="27">
        <v>10</v>
      </c>
      <c r="R4117" s="28">
        <f>DATE('Raw Data'!$O4117,'Raw Data'!$P4117,'Raw Data'!$Q4117)</f>
        <v>42470</v>
      </c>
      <c r="S4117" s="27" t="str">
        <f>CONCATENATE(MID('Raw Data'!$H4117,FIND("(",'Raw Data'!$H4117)+1,FIND(")",'Raw Data'!$H4117)-FIND("(",'Raw Data'!$H4117)-1),"",'Raw Data'!$M4117)</f>
        <v>Rs.350</v>
      </c>
      <c r="T4117" s="27">
        <f t="shared" si="64"/>
        <v>1</v>
      </c>
      <c r="U4117" s="29">
        <f>'Raw Data'!$M4117*'Raw Data'!$T4117</f>
        <v>350</v>
      </c>
    </row>
    <row r="4118" spans="1:21" x14ac:dyDescent="0.3">
      <c r="A4118" s="20">
        <v>6173</v>
      </c>
      <c r="B4118" s="27" t="s">
        <v>6006</v>
      </c>
      <c r="C4118" s="27">
        <v>1</v>
      </c>
      <c r="D4118" s="27" t="str">
        <f>VLOOKUP('Raw Data'!$C4118,'country description'!$A$2:$B$16,2,0)</f>
        <v>India</v>
      </c>
      <c r="E4118" s="27" t="s">
        <v>14</v>
      </c>
      <c r="F4118" s="27" t="s">
        <v>8146</v>
      </c>
      <c r="G4118" s="27" t="s">
        <v>455</v>
      </c>
      <c r="H4118" s="27" t="s">
        <v>18</v>
      </c>
      <c r="I4118" s="27" t="s">
        <v>19</v>
      </c>
      <c r="J4118" s="27" t="s">
        <v>19</v>
      </c>
      <c r="K4118" s="27">
        <v>1</v>
      </c>
      <c r="L4118" s="27">
        <v>28</v>
      </c>
      <c r="M4118" s="27">
        <v>350</v>
      </c>
      <c r="N4118" s="27">
        <v>2.7</v>
      </c>
      <c r="O4118" s="27">
        <v>2011</v>
      </c>
      <c r="P4118" s="27">
        <v>4</v>
      </c>
      <c r="Q4118" s="27">
        <v>6</v>
      </c>
      <c r="R4118" s="28">
        <f>DATE('Raw Data'!$O4118,'Raw Data'!$P4118,'Raw Data'!$Q4118)</f>
        <v>40639</v>
      </c>
      <c r="S4118" s="27" t="str">
        <f>CONCATENATE(MID('Raw Data'!$H4118,FIND("(",'Raw Data'!$H4118)+1,FIND(")",'Raw Data'!$H4118)-FIND("(",'Raw Data'!$H4118)-1),"",'Raw Data'!$M4118)</f>
        <v>Rs.350</v>
      </c>
      <c r="T4118" s="27">
        <f t="shared" si="64"/>
        <v>1</v>
      </c>
      <c r="U4118" s="29">
        <f>'Raw Data'!$M4118*'Raw Data'!$T4118</f>
        <v>350</v>
      </c>
    </row>
    <row r="4119" spans="1:21" x14ac:dyDescent="0.3">
      <c r="A4119" s="20">
        <v>307333</v>
      </c>
      <c r="B4119" s="27" t="s">
        <v>943</v>
      </c>
      <c r="C4119" s="27">
        <v>1</v>
      </c>
      <c r="D4119" s="27" t="str">
        <f>VLOOKUP('Raw Data'!$C4119,'country description'!$A$2:$B$16,2,0)</f>
        <v>India</v>
      </c>
      <c r="E4119" s="27" t="s">
        <v>14</v>
      </c>
      <c r="F4119" s="27" t="s">
        <v>8147</v>
      </c>
      <c r="G4119" s="27" t="s">
        <v>945</v>
      </c>
      <c r="H4119" s="27" t="s">
        <v>18</v>
      </c>
      <c r="I4119" s="27" t="s">
        <v>19</v>
      </c>
      <c r="J4119" s="27" t="s">
        <v>19</v>
      </c>
      <c r="K4119" s="27">
        <v>1</v>
      </c>
      <c r="L4119" s="27">
        <v>38</v>
      </c>
      <c r="M4119" s="27">
        <v>350</v>
      </c>
      <c r="N4119" s="27">
        <v>3.5</v>
      </c>
      <c r="O4119" s="27">
        <v>2016</v>
      </c>
      <c r="P4119" s="27">
        <v>4</v>
      </c>
      <c r="Q4119" s="27">
        <v>26</v>
      </c>
      <c r="R4119" s="28">
        <f>DATE('Raw Data'!$O4119,'Raw Data'!$P4119,'Raw Data'!$Q4119)</f>
        <v>42486</v>
      </c>
      <c r="S4119" s="27" t="str">
        <f>CONCATENATE(MID('Raw Data'!$H4119,FIND("(",'Raw Data'!$H4119)+1,FIND(")",'Raw Data'!$H4119)-FIND("(",'Raw Data'!$H4119)-1),"",'Raw Data'!$M4119)</f>
        <v>Rs.350</v>
      </c>
      <c r="T4119" s="27">
        <f t="shared" si="64"/>
        <v>1</v>
      </c>
      <c r="U4119" s="29">
        <f>'Raw Data'!$M4119*'Raw Data'!$T4119</f>
        <v>350</v>
      </c>
    </row>
    <row r="4120" spans="1:21" x14ac:dyDescent="0.3">
      <c r="A4120" s="20">
        <v>2524</v>
      </c>
      <c r="B4120" s="27" t="s">
        <v>8148</v>
      </c>
      <c r="C4120" s="27">
        <v>1</v>
      </c>
      <c r="D4120" s="27" t="str">
        <f>VLOOKUP('Raw Data'!$C4120,'country description'!$A$2:$B$16,2,0)</f>
        <v>India</v>
      </c>
      <c r="E4120" s="27" t="s">
        <v>14</v>
      </c>
      <c r="F4120" s="27" t="s">
        <v>8149</v>
      </c>
      <c r="G4120" s="27" t="s">
        <v>723</v>
      </c>
      <c r="H4120" s="27" t="s">
        <v>18</v>
      </c>
      <c r="I4120" s="27" t="s">
        <v>19</v>
      </c>
      <c r="J4120" s="27" t="s">
        <v>24</v>
      </c>
      <c r="K4120" s="27">
        <v>1</v>
      </c>
      <c r="L4120" s="27">
        <v>69</v>
      </c>
      <c r="M4120" s="27">
        <v>350</v>
      </c>
      <c r="N4120" s="27">
        <v>3.6</v>
      </c>
      <c r="O4120" s="27">
        <v>2011</v>
      </c>
      <c r="P4120" s="27">
        <v>4</v>
      </c>
      <c r="Q4120" s="27">
        <v>22</v>
      </c>
      <c r="R4120" s="28">
        <f>DATE('Raw Data'!$O4120,'Raw Data'!$P4120,'Raw Data'!$Q4120)</f>
        <v>40655</v>
      </c>
      <c r="S4120" s="27" t="str">
        <f>CONCATENATE(MID('Raw Data'!$H4120,FIND("(",'Raw Data'!$H4120)+1,FIND(")",'Raw Data'!$H4120)-FIND("(",'Raw Data'!$H4120)-1),"",'Raw Data'!$M4120)</f>
        <v>Rs.350</v>
      </c>
      <c r="T4120" s="27">
        <f t="shared" si="64"/>
        <v>1</v>
      </c>
      <c r="U4120" s="29">
        <f>'Raw Data'!$M4120*'Raw Data'!$T4120</f>
        <v>350</v>
      </c>
    </row>
    <row r="4121" spans="1:21" x14ac:dyDescent="0.3">
      <c r="A4121" s="20">
        <v>3685</v>
      </c>
      <c r="B4121" s="27" t="s">
        <v>8150</v>
      </c>
      <c r="C4121" s="27">
        <v>1</v>
      </c>
      <c r="D4121" s="27" t="str">
        <f>VLOOKUP('Raw Data'!$C4121,'country description'!$A$2:$B$16,2,0)</f>
        <v>India</v>
      </c>
      <c r="E4121" s="27" t="s">
        <v>14</v>
      </c>
      <c r="F4121" s="27" t="s">
        <v>8151</v>
      </c>
      <c r="G4121" s="27" t="s">
        <v>390</v>
      </c>
      <c r="H4121" s="27" t="s">
        <v>18</v>
      </c>
      <c r="I4121" s="27" t="s">
        <v>19</v>
      </c>
      <c r="J4121" s="27" t="s">
        <v>19</v>
      </c>
      <c r="K4121" s="27">
        <v>1</v>
      </c>
      <c r="L4121" s="27">
        <v>40</v>
      </c>
      <c r="M4121" s="27">
        <v>350</v>
      </c>
      <c r="N4121" s="27">
        <v>3.2</v>
      </c>
      <c r="O4121" s="27">
        <v>2015</v>
      </c>
      <c r="P4121" s="27">
        <v>4</v>
      </c>
      <c r="Q4121" s="27">
        <v>2</v>
      </c>
      <c r="R4121" s="28">
        <f>DATE('Raw Data'!$O4121,'Raw Data'!$P4121,'Raw Data'!$Q4121)</f>
        <v>42096</v>
      </c>
      <c r="S4121" s="27" t="str">
        <f>CONCATENATE(MID('Raw Data'!$H4121,FIND("(",'Raw Data'!$H4121)+1,FIND(")",'Raw Data'!$H4121)-FIND("(",'Raw Data'!$H4121)-1),"",'Raw Data'!$M4121)</f>
        <v>Rs.350</v>
      </c>
      <c r="T4121" s="27">
        <f t="shared" si="64"/>
        <v>1</v>
      </c>
      <c r="U4121" s="29">
        <f>'Raw Data'!$M4121*'Raw Data'!$T4121</f>
        <v>350</v>
      </c>
    </row>
    <row r="4122" spans="1:21" x14ac:dyDescent="0.3">
      <c r="A4122" s="20">
        <v>18369767</v>
      </c>
      <c r="B4122" s="27" t="s">
        <v>7984</v>
      </c>
      <c r="C4122" s="27">
        <v>1</v>
      </c>
      <c r="D4122" s="27" t="str">
        <f>VLOOKUP('Raw Data'!$C4122,'country description'!$A$2:$B$16,2,0)</f>
        <v>India</v>
      </c>
      <c r="E4122" s="27" t="s">
        <v>14</v>
      </c>
      <c r="F4122" s="27" t="s">
        <v>8152</v>
      </c>
      <c r="G4122" s="27" t="s">
        <v>455</v>
      </c>
      <c r="H4122" s="27" t="s">
        <v>18</v>
      </c>
      <c r="I4122" s="27" t="s">
        <v>19</v>
      </c>
      <c r="J4122" s="27" t="s">
        <v>19</v>
      </c>
      <c r="K4122" s="27">
        <v>1</v>
      </c>
      <c r="L4122" s="27">
        <v>12</v>
      </c>
      <c r="M4122" s="27">
        <v>350</v>
      </c>
      <c r="N4122" s="27">
        <v>3.1</v>
      </c>
      <c r="O4122" s="27">
        <v>2014</v>
      </c>
      <c r="P4122" s="27">
        <v>4</v>
      </c>
      <c r="Q4122" s="27">
        <v>14</v>
      </c>
      <c r="R4122" s="28">
        <f>DATE('Raw Data'!$O4122,'Raw Data'!$P4122,'Raw Data'!$Q4122)</f>
        <v>41743</v>
      </c>
      <c r="S4122" s="27" t="str">
        <f>CONCATENATE(MID('Raw Data'!$H4122,FIND("(",'Raw Data'!$H4122)+1,FIND(")",'Raw Data'!$H4122)-FIND("(",'Raw Data'!$H4122)-1),"",'Raw Data'!$M4122)</f>
        <v>Rs.350</v>
      </c>
      <c r="T4122" s="27">
        <f t="shared" si="64"/>
        <v>1</v>
      </c>
      <c r="U4122" s="29">
        <f>'Raw Data'!$M4122*'Raw Data'!$T4122</f>
        <v>350</v>
      </c>
    </row>
    <row r="4123" spans="1:21" x14ac:dyDescent="0.3">
      <c r="A4123" s="20">
        <v>308212</v>
      </c>
      <c r="B4123" s="27" t="s">
        <v>8118</v>
      </c>
      <c r="C4123" s="27">
        <v>1</v>
      </c>
      <c r="D4123" s="27" t="str">
        <f>VLOOKUP('Raw Data'!$C4123,'country description'!$A$2:$B$16,2,0)</f>
        <v>India</v>
      </c>
      <c r="E4123" s="27" t="s">
        <v>14</v>
      </c>
      <c r="F4123" s="27" t="s">
        <v>8153</v>
      </c>
      <c r="G4123" s="27" t="s">
        <v>566</v>
      </c>
      <c r="H4123" s="27" t="s">
        <v>18</v>
      </c>
      <c r="I4123" s="27" t="s">
        <v>19</v>
      </c>
      <c r="J4123" s="27" t="s">
        <v>24</v>
      </c>
      <c r="K4123" s="27">
        <v>1</v>
      </c>
      <c r="L4123" s="27">
        <v>212</v>
      </c>
      <c r="M4123" s="27">
        <v>350</v>
      </c>
      <c r="N4123" s="27">
        <v>3.2</v>
      </c>
      <c r="O4123" s="27">
        <v>2017</v>
      </c>
      <c r="P4123" s="27">
        <v>4</v>
      </c>
      <c r="Q4123" s="27">
        <v>1</v>
      </c>
      <c r="R4123" s="28">
        <f>DATE('Raw Data'!$O4123,'Raw Data'!$P4123,'Raw Data'!$Q4123)</f>
        <v>42826</v>
      </c>
      <c r="S4123" s="27" t="str">
        <f>CONCATENATE(MID('Raw Data'!$H4123,FIND("(",'Raw Data'!$H4123)+1,FIND(")",'Raw Data'!$H4123)-FIND("(",'Raw Data'!$H4123)-1),"",'Raw Data'!$M4123)</f>
        <v>Rs.350</v>
      </c>
      <c r="T4123" s="27">
        <f t="shared" si="64"/>
        <v>1</v>
      </c>
      <c r="U4123" s="29">
        <f>'Raw Data'!$M4123*'Raw Data'!$T4123</f>
        <v>350</v>
      </c>
    </row>
    <row r="4124" spans="1:21" x14ac:dyDescent="0.3">
      <c r="A4124" s="20">
        <v>307466</v>
      </c>
      <c r="B4124" s="27" t="s">
        <v>8154</v>
      </c>
      <c r="C4124" s="27">
        <v>1</v>
      </c>
      <c r="D4124" s="27" t="str">
        <f>VLOOKUP('Raw Data'!$C4124,'country description'!$A$2:$B$16,2,0)</f>
        <v>India</v>
      </c>
      <c r="E4124" s="27" t="s">
        <v>14</v>
      </c>
      <c r="F4124" s="27" t="s">
        <v>8155</v>
      </c>
      <c r="G4124" s="27" t="s">
        <v>3878</v>
      </c>
      <c r="H4124" s="27" t="s">
        <v>18</v>
      </c>
      <c r="I4124" s="27" t="s">
        <v>19</v>
      </c>
      <c r="J4124" s="27" t="s">
        <v>24</v>
      </c>
      <c r="K4124" s="27">
        <v>1</v>
      </c>
      <c r="L4124" s="27">
        <v>257</v>
      </c>
      <c r="M4124" s="27">
        <v>350</v>
      </c>
      <c r="N4124" s="27">
        <v>3.9</v>
      </c>
      <c r="O4124" s="27">
        <v>2011</v>
      </c>
      <c r="P4124" s="27">
        <v>4</v>
      </c>
      <c r="Q4124" s="27">
        <v>6</v>
      </c>
      <c r="R4124" s="28">
        <f>DATE('Raw Data'!$O4124,'Raw Data'!$P4124,'Raw Data'!$Q4124)</f>
        <v>40639</v>
      </c>
      <c r="S4124" s="27" t="str">
        <f>CONCATENATE(MID('Raw Data'!$H4124,FIND("(",'Raw Data'!$H4124)+1,FIND(")",'Raw Data'!$H4124)-FIND("(",'Raw Data'!$H4124)-1),"",'Raw Data'!$M4124)</f>
        <v>Rs.350</v>
      </c>
      <c r="T4124" s="27">
        <f t="shared" si="64"/>
        <v>1</v>
      </c>
      <c r="U4124" s="29">
        <f>'Raw Data'!$M4124*'Raw Data'!$T4124</f>
        <v>350</v>
      </c>
    </row>
    <row r="4125" spans="1:21" x14ac:dyDescent="0.3">
      <c r="A4125" s="20">
        <v>2053</v>
      </c>
      <c r="B4125" s="27" t="s">
        <v>8156</v>
      </c>
      <c r="C4125" s="27">
        <v>1</v>
      </c>
      <c r="D4125" s="27" t="str">
        <f>VLOOKUP('Raw Data'!$C4125,'country description'!$A$2:$B$16,2,0)</f>
        <v>India</v>
      </c>
      <c r="E4125" s="27" t="s">
        <v>14</v>
      </c>
      <c r="F4125" s="27" t="s">
        <v>8157</v>
      </c>
      <c r="G4125" s="27" t="s">
        <v>455</v>
      </c>
      <c r="H4125" s="27" t="s">
        <v>18</v>
      </c>
      <c r="I4125" s="27" t="s">
        <v>19</v>
      </c>
      <c r="J4125" s="27" t="s">
        <v>19</v>
      </c>
      <c r="K4125" s="27">
        <v>1</v>
      </c>
      <c r="L4125" s="27">
        <v>13</v>
      </c>
      <c r="M4125" s="27">
        <v>350</v>
      </c>
      <c r="N4125" s="27">
        <v>3</v>
      </c>
      <c r="O4125" s="27">
        <v>2016</v>
      </c>
      <c r="P4125" s="27">
        <v>4</v>
      </c>
      <c r="Q4125" s="27">
        <v>10</v>
      </c>
      <c r="R4125" s="28">
        <f>DATE('Raw Data'!$O4125,'Raw Data'!$P4125,'Raw Data'!$Q4125)</f>
        <v>42470</v>
      </c>
      <c r="S4125" s="27" t="str">
        <f>CONCATENATE(MID('Raw Data'!$H4125,FIND("(",'Raw Data'!$H4125)+1,FIND(")",'Raw Data'!$H4125)-FIND("(",'Raw Data'!$H4125)-1),"",'Raw Data'!$M4125)</f>
        <v>Rs.350</v>
      </c>
      <c r="T4125" s="27">
        <f t="shared" si="64"/>
        <v>1</v>
      </c>
      <c r="U4125" s="29">
        <f>'Raw Data'!$M4125*'Raw Data'!$T4125</f>
        <v>350</v>
      </c>
    </row>
    <row r="4126" spans="1:21" x14ac:dyDescent="0.3">
      <c r="A4126" s="20">
        <v>18372314</v>
      </c>
      <c r="B4126" s="27" t="s">
        <v>8158</v>
      </c>
      <c r="C4126" s="27">
        <v>1</v>
      </c>
      <c r="D4126" s="27" t="str">
        <f>VLOOKUP('Raw Data'!$C4126,'country description'!$A$2:$B$16,2,0)</f>
        <v>India</v>
      </c>
      <c r="E4126" s="27" t="s">
        <v>14</v>
      </c>
      <c r="F4126" s="27" t="s">
        <v>8159</v>
      </c>
      <c r="G4126" s="27" t="s">
        <v>401</v>
      </c>
      <c r="H4126" s="27" t="s">
        <v>18</v>
      </c>
      <c r="I4126" s="27" t="s">
        <v>19</v>
      </c>
      <c r="J4126" s="27" t="s">
        <v>19</v>
      </c>
      <c r="K4126" s="27">
        <v>1</v>
      </c>
      <c r="L4126" s="27">
        <v>1</v>
      </c>
      <c r="M4126" s="27">
        <v>350</v>
      </c>
      <c r="N4126" s="27">
        <v>1</v>
      </c>
      <c r="O4126" s="27">
        <v>2018</v>
      </c>
      <c r="P4126" s="27">
        <v>4</v>
      </c>
      <c r="Q4126" s="27">
        <v>20</v>
      </c>
      <c r="R4126" s="28">
        <f>DATE('Raw Data'!$O4126,'Raw Data'!$P4126,'Raw Data'!$Q4126)</f>
        <v>43210</v>
      </c>
      <c r="S4126" s="27" t="str">
        <f>CONCATENATE(MID('Raw Data'!$H4126,FIND("(",'Raw Data'!$H4126)+1,FIND(")",'Raw Data'!$H4126)-FIND("(",'Raw Data'!$H4126)-1),"",'Raw Data'!$M4126)</f>
        <v>Rs.350</v>
      </c>
      <c r="T4126" s="27">
        <f t="shared" si="64"/>
        <v>1</v>
      </c>
      <c r="U4126" s="29">
        <f>'Raw Data'!$M4126*'Raw Data'!$T4126</f>
        <v>350</v>
      </c>
    </row>
    <row r="4127" spans="1:21" x14ac:dyDescent="0.3">
      <c r="A4127" s="20">
        <v>18133491</v>
      </c>
      <c r="B4127" s="27" t="s">
        <v>5641</v>
      </c>
      <c r="C4127" s="27">
        <v>1</v>
      </c>
      <c r="D4127" s="27" t="str">
        <f>VLOOKUP('Raw Data'!$C4127,'country description'!$A$2:$B$16,2,0)</f>
        <v>India</v>
      </c>
      <c r="E4127" s="27" t="s">
        <v>14</v>
      </c>
      <c r="F4127" s="27" t="s">
        <v>8160</v>
      </c>
      <c r="G4127" s="27" t="s">
        <v>8161</v>
      </c>
      <c r="H4127" s="27" t="s">
        <v>18</v>
      </c>
      <c r="I4127" s="27" t="s">
        <v>19</v>
      </c>
      <c r="J4127" s="27" t="s">
        <v>24</v>
      </c>
      <c r="K4127" s="27">
        <v>1</v>
      </c>
      <c r="L4127" s="27">
        <v>11</v>
      </c>
      <c r="M4127" s="27">
        <v>350</v>
      </c>
      <c r="N4127" s="27">
        <v>3.2</v>
      </c>
      <c r="O4127" s="27">
        <v>2011</v>
      </c>
      <c r="P4127" s="27">
        <v>4</v>
      </c>
      <c r="Q4127" s="27">
        <v>6</v>
      </c>
      <c r="R4127" s="28">
        <f>DATE('Raw Data'!$O4127,'Raw Data'!$P4127,'Raw Data'!$Q4127)</f>
        <v>40639</v>
      </c>
      <c r="S4127" s="27" t="str">
        <f>CONCATENATE(MID('Raw Data'!$H4127,FIND("(",'Raw Data'!$H4127)+1,FIND(")",'Raw Data'!$H4127)-FIND("(",'Raw Data'!$H4127)-1),"",'Raw Data'!$M4127)</f>
        <v>Rs.350</v>
      </c>
      <c r="T4127" s="27">
        <f t="shared" si="64"/>
        <v>1</v>
      </c>
      <c r="U4127" s="29">
        <f>'Raw Data'!$M4127*'Raw Data'!$T4127</f>
        <v>350</v>
      </c>
    </row>
    <row r="4128" spans="1:21" x14ac:dyDescent="0.3">
      <c r="A4128" s="20">
        <v>309473</v>
      </c>
      <c r="B4128" s="27" t="s">
        <v>8162</v>
      </c>
      <c r="C4128" s="27">
        <v>1</v>
      </c>
      <c r="D4128" s="27" t="str">
        <f>VLOOKUP('Raw Data'!$C4128,'country description'!$A$2:$B$16,2,0)</f>
        <v>India</v>
      </c>
      <c r="E4128" s="27" t="s">
        <v>14</v>
      </c>
      <c r="F4128" s="27" t="s">
        <v>605</v>
      </c>
      <c r="G4128" s="27" t="s">
        <v>455</v>
      </c>
      <c r="H4128" s="27" t="s">
        <v>18</v>
      </c>
      <c r="I4128" s="27" t="s">
        <v>19</v>
      </c>
      <c r="J4128" s="27" t="s">
        <v>19</v>
      </c>
      <c r="K4128" s="27">
        <v>1</v>
      </c>
      <c r="L4128" s="27">
        <v>14</v>
      </c>
      <c r="M4128" s="27">
        <v>350</v>
      </c>
      <c r="N4128" s="27">
        <v>2.8</v>
      </c>
      <c r="O4128" s="27">
        <v>2016</v>
      </c>
      <c r="P4128" s="27">
        <v>4</v>
      </c>
      <c r="Q4128" s="27">
        <v>12</v>
      </c>
      <c r="R4128" s="28">
        <f>DATE('Raw Data'!$O4128,'Raw Data'!$P4128,'Raw Data'!$Q4128)</f>
        <v>42472</v>
      </c>
      <c r="S4128" s="27" t="str">
        <f>CONCATENATE(MID('Raw Data'!$H4128,FIND("(",'Raw Data'!$H4128)+1,FIND(")",'Raw Data'!$H4128)-FIND("(",'Raw Data'!$H4128)-1),"",'Raw Data'!$M4128)</f>
        <v>Rs.350</v>
      </c>
      <c r="T4128" s="27">
        <f t="shared" si="64"/>
        <v>1</v>
      </c>
      <c r="U4128" s="29">
        <f>'Raw Data'!$M4128*'Raw Data'!$T4128</f>
        <v>350</v>
      </c>
    </row>
    <row r="4129" spans="1:21" x14ac:dyDescent="0.3">
      <c r="A4129" s="20">
        <v>18258778</v>
      </c>
      <c r="B4129" s="27" t="s">
        <v>962</v>
      </c>
      <c r="C4129" s="27">
        <v>1</v>
      </c>
      <c r="D4129" s="27" t="str">
        <f>VLOOKUP('Raw Data'!$C4129,'country description'!$A$2:$B$16,2,0)</f>
        <v>India</v>
      </c>
      <c r="E4129" s="27" t="s">
        <v>14</v>
      </c>
      <c r="F4129" s="27" t="s">
        <v>8163</v>
      </c>
      <c r="G4129" s="27" t="s">
        <v>424</v>
      </c>
      <c r="H4129" s="27" t="s">
        <v>18</v>
      </c>
      <c r="I4129" s="27" t="s">
        <v>19</v>
      </c>
      <c r="J4129" s="27" t="s">
        <v>24</v>
      </c>
      <c r="K4129" s="27">
        <v>1</v>
      </c>
      <c r="L4129" s="27">
        <v>7</v>
      </c>
      <c r="M4129" s="27">
        <v>350</v>
      </c>
      <c r="N4129" s="27">
        <v>2.8</v>
      </c>
      <c r="O4129" s="27">
        <v>2011</v>
      </c>
      <c r="P4129" s="27">
        <v>3</v>
      </c>
      <c r="Q4129" s="27">
        <v>4</v>
      </c>
      <c r="R4129" s="28">
        <f>DATE('Raw Data'!$O4129,'Raw Data'!$P4129,'Raw Data'!$Q4129)</f>
        <v>40606</v>
      </c>
      <c r="S4129" s="27" t="str">
        <f>CONCATENATE(MID('Raw Data'!$H4129,FIND("(",'Raw Data'!$H4129)+1,FIND(")",'Raw Data'!$H4129)-FIND("(",'Raw Data'!$H4129)-1),"",'Raw Data'!$M4129)</f>
        <v>Rs.350</v>
      </c>
      <c r="T4129" s="27">
        <f t="shared" si="64"/>
        <v>1</v>
      </c>
      <c r="U4129" s="29">
        <f>'Raw Data'!$M4129*'Raw Data'!$T4129</f>
        <v>350</v>
      </c>
    </row>
    <row r="4130" spans="1:21" x14ac:dyDescent="0.3">
      <c r="A4130" s="20">
        <v>18128868</v>
      </c>
      <c r="B4130" s="27" t="s">
        <v>8164</v>
      </c>
      <c r="C4130" s="27">
        <v>1</v>
      </c>
      <c r="D4130" s="27" t="str">
        <f>VLOOKUP('Raw Data'!$C4130,'country description'!$A$2:$B$16,2,0)</f>
        <v>India</v>
      </c>
      <c r="E4130" s="27" t="s">
        <v>14</v>
      </c>
      <c r="F4130" s="27" t="s">
        <v>8165</v>
      </c>
      <c r="G4130" s="27" t="s">
        <v>475</v>
      </c>
      <c r="H4130" s="27" t="s">
        <v>18</v>
      </c>
      <c r="I4130" s="27" t="s">
        <v>19</v>
      </c>
      <c r="J4130" s="27" t="s">
        <v>19</v>
      </c>
      <c r="K4130" s="27">
        <v>1</v>
      </c>
      <c r="L4130" s="27">
        <v>1</v>
      </c>
      <c r="M4130" s="27">
        <v>350</v>
      </c>
      <c r="N4130" s="27">
        <v>1</v>
      </c>
      <c r="O4130" s="27">
        <v>2013</v>
      </c>
      <c r="P4130" s="27">
        <v>3</v>
      </c>
      <c r="Q4130" s="27">
        <v>14</v>
      </c>
      <c r="R4130" s="28">
        <f>DATE('Raw Data'!$O4130,'Raw Data'!$P4130,'Raw Data'!$Q4130)</f>
        <v>41347</v>
      </c>
      <c r="S4130" s="27" t="str">
        <f>CONCATENATE(MID('Raw Data'!$H4130,FIND("(",'Raw Data'!$H4130)+1,FIND(")",'Raw Data'!$H4130)-FIND("(",'Raw Data'!$H4130)-1),"",'Raw Data'!$M4130)</f>
        <v>Rs.350</v>
      </c>
      <c r="T4130" s="27">
        <f t="shared" si="64"/>
        <v>1</v>
      </c>
      <c r="U4130" s="29">
        <f>'Raw Data'!$M4130*'Raw Data'!$T4130</f>
        <v>350</v>
      </c>
    </row>
    <row r="4131" spans="1:21" x14ac:dyDescent="0.3">
      <c r="A4131" s="20">
        <v>311033</v>
      </c>
      <c r="B4131" s="27" t="s">
        <v>943</v>
      </c>
      <c r="C4131" s="27">
        <v>1</v>
      </c>
      <c r="D4131" s="27" t="str">
        <f>VLOOKUP('Raw Data'!$C4131,'country description'!$A$2:$B$16,2,0)</f>
        <v>India</v>
      </c>
      <c r="E4131" s="27" t="s">
        <v>14</v>
      </c>
      <c r="F4131" s="27" t="s">
        <v>8166</v>
      </c>
      <c r="G4131" s="27" t="s">
        <v>945</v>
      </c>
      <c r="H4131" s="27" t="s">
        <v>18</v>
      </c>
      <c r="I4131" s="27" t="s">
        <v>19</v>
      </c>
      <c r="J4131" s="27" t="s">
        <v>19</v>
      </c>
      <c r="K4131" s="27">
        <v>1</v>
      </c>
      <c r="L4131" s="27">
        <v>12</v>
      </c>
      <c r="M4131" s="27">
        <v>350</v>
      </c>
      <c r="N4131" s="27">
        <v>3.1</v>
      </c>
      <c r="O4131" s="27">
        <v>2010</v>
      </c>
      <c r="P4131" s="27">
        <v>3</v>
      </c>
      <c r="Q4131" s="27">
        <v>24</v>
      </c>
      <c r="R4131" s="28">
        <f>DATE('Raw Data'!$O4131,'Raw Data'!$P4131,'Raw Data'!$Q4131)</f>
        <v>40261</v>
      </c>
      <c r="S4131" s="27" t="str">
        <f>CONCATENATE(MID('Raw Data'!$H4131,FIND("(",'Raw Data'!$H4131)+1,FIND(")",'Raw Data'!$H4131)-FIND("(",'Raw Data'!$H4131)-1),"",'Raw Data'!$M4131)</f>
        <v>Rs.350</v>
      </c>
      <c r="T4131" s="27">
        <f t="shared" si="64"/>
        <v>1</v>
      </c>
      <c r="U4131" s="29">
        <f>'Raw Data'!$M4131*'Raw Data'!$T4131</f>
        <v>350</v>
      </c>
    </row>
    <row r="4132" spans="1:21" x14ac:dyDescent="0.3">
      <c r="A4132" s="20">
        <v>308488</v>
      </c>
      <c r="B4132" s="27" t="s">
        <v>943</v>
      </c>
      <c r="C4132" s="27">
        <v>1</v>
      </c>
      <c r="D4132" s="27" t="str">
        <f>VLOOKUP('Raw Data'!$C4132,'country description'!$A$2:$B$16,2,0)</f>
        <v>India</v>
      </c>
      <c r="E4132" s="27" t="s">
        <v>14</v>
      </c>
      <c r="F4132" s="27" t="s">
        <v>8167</v>
      </c>
      <c r="G4132" s="27" t="s">
        <v>945</v>
      </c>
      <c r="H4132" s="27" t="s">
        <v>18</v>
      </c>
      <c r="I4132" s="27" t="s">
        <v>19</v>
      </c>
      <c r="J4132" s="27" t="s">
        <v>19</v>
      </c>
      <c r="K4132" s="27">
        <v>1</v>
      </c>
      <c r="L4132" s="27">
        <v>15</v>
      </c>
      <c r="M4132" s="27">
        <v>350</v>
      </c>
      <c r="N4132" s="27">
        <v>3.1</v>
      </c>
      <c r="O4132" s="27">
        <v>2014</v>
      </c>
      <c r="P4132" s="27">
        <v>3</v>
      </c>
      <c r="Q4132" s="27">
        <v>23</v>
      </c>
      <c r="R4132" s="28">
        <f>DATE('Raw Data'!$O4132,'Raw Data'!$P4132,'Raw Data'!$Q4132)</f>
        <v>41721</v>
      </c>
      <c r="S4132" s="27" t="str">
        <f>CONCATENATE(MID('Raw Data'!$H4132,FIND("(",'Raw Data'!$H4132)+1,FIND(")",'Raw Data'!$H4132)-FIND("(",'Raw Data'!$H4132)-1),"",'Raw Data'!$M4132)</f>
        <v>Rs.350</v>
      </c>
      <c r="T4132" s="27">
        <f t="shared" si="64"/>
        <v>1</v>
      </c>
      <c r="U4132" s="29">
        <f>'Raw Data'!$M4132*'Raw Data'!$T4132</f>
        <v>350</v>
      </c>
    </row>
    <row r="4133" spans="1:21" x14ac:dyDescent="0.3">
      <c r="A4133" s="20">
        <v>307371</v>
      </c>
      <c r="B4133" s="27" t="s">
        <v>8168</v>
      </c>
      <c r="C4133" s="27">
        <v>1</v>
      </c>
      <c r="D4133" s="27" t="str">
        <f>VLOOKUP('Raw Data'!$C4133,'country description'!$A$2:$B$16,2,0)</f>
        <v>India</v>
      </c>
      <c r="E4133" s="27" t="s">
        <v>14</v>
      </c>
      <c r="F4133" s="27" t="s">
        <v>8169</v>
      </c>
      <c r="G4133" s="27" t="s">
        <v>7163</v>
      </c>
      <c r="H4133" s="27" t="s">
        <v>18</v>
      </c>
      <c r="I4133" s="27" t="s">
        <v>19</v>
      </c>
      <c r="J4133" s="27" t="s">
        <v>19</v>
      </c>
      <c r="K4133" s="27">
        <v>1</v>
      </c>
      <c r="L4133" s="27">
        <v>85</v>
      </c>
      <c r="M4133" s="27">
        <v>350</v>
      </c>
      <c r="N4133" s="27">
        <v>3.2</v>
      </c>
      <c r="O4133" s="27">
        <v>2012</v>
      </c>
      <c r="P4133" s="27">
        <v>3</v>
      </c>
      <c r="Q4133" s="27">
        <v>17</v>
      </c>
      <c r="R4133" s="28">
        <f>DATE('Raw Data'!$O4133,'Raw Data'!$P4133,'Raw Data'!$Q4133)</f>
        <v>40985</v>
      </c>
      <c r="S4133" s="27" t="str">
        <f>CONCATENATE(MID('Raw Data'!$H4133,FIND("(",'Raw Data'!$H4133)+1,FIND(")",'Raw Data'!$H4133)-FIND("(",'Raw Data'!$H4133)-1),"",'Raw Data'!$M4133)</f>
        <v>Rs.350</v>
      </c>
      <c r="T4133" s="27">
        <f t="shared" si="64"/>
        <v>1</v>
      </c>
      <c r="U4133" s="29">
        <f>'Raw Data'!$M4133*'Raw Data'!$T4133</f>
        <v>350</v>
      </c>
    </row>
    <row r="4134" spans="1:21" x14ac:dyDescent="0.3">
      <c r="A4134" s="20">
        <v>18366018</v>
      </c>
      <c r="B4134" s="27" t="s">
        <v>7984</v>
      </c>
      <c r="C4134" s="27">
        <v>1</v>
      </c>
      <c r="D4134" s="27" t="str">
        <f>VLOOKUP('Raw Data'!$C4134,'country description'!$A$2:$B$16,2,0)</f>
        <v>India</v>
      </c>
      <c r="E4134" s="27" t="s">
        <v>14</v>
      </c>
      <c r="F4134" s="27" t="s">
        <v>8170</v>
      </c>
      <c r="G4134" s="27" t="s">
        <v>455</v>
      </c>
      <c r="H4134" s="27" t="s">
        <v>18</v>
      </c>
      <c r="I4134" s="27" t="s">
        <v>19</v>
      </c>
      <c r="J4134" s="27" t="s">
        <v>24</v>
      </c>
      <c r="K4134" s="27">
        <v>1</v>
      </c>
      <c r="L4134" s="27">
        <v>6</v>
      </c>
      <c r="M4134" s="27">
        <v>350</v>
      </c>
      <c r="N4134" s="27">
        <v>3</v>
      </c>
      <c r="O4134" s="27">
        <v>2011</v>
      </c>
      <c r="P4134" s="27">
        <v>3</v>
      </c>
      <c r="Q4134" s="27">
        <v>7</v>
      </c>
      <c r="R4134" s="28">
        <f>DATE('Raw Data'!$O4134,'Raw Data'!$P4134,'Raw Data'!$Q4134)</f>
        <v>40609</v>
      </c>
      <c r="S4134" s="27" t="str">
        <f>CONCATENATE(MID('Raw Data'!$H4134,FIND("(",'Raw Data'!$H4134)+1,FIND(")",'Raw Data'!$H4134)-FIND("(",'Raw Data'!$H4134)-1),"",'Raw Data'!$M4134)</f>
        <v>Rs.350</v>
      </c>
      <c r="T4134" s="27">
        <f t="shared" si="64"/>
        <v>1</v>
      </c>
      <c r="U4134" s="29">
        <f>'Raw Data'!$M4134*'Raw Data'!$T4134</f>
        <v>350</v>
      </c>
    </row>
    <row r="4135" spans="1:21" x14ac:dyDescent="0.3">
      <c r="A4135" s="20">
        <v>313185</v>
      </c>
      <c r="B4135" s="27" t="s">
        <v>8171</v>
      </c>
      <c r="C4135" s="27">
        <v>1</v>
      </c>
      <c r="D4135" s="27" t="str">
        <f>VLOOKUP('Raw Data'!$C4135,'country description'!$A$2:$B$16,2,0)</f>
        <v>India</v>
      </c>
      <c r="E4135" s="27" t="s">
        <v>14</v>
      </c>
      <c r="F4135" s="27" t="s">
        <v>8172</v>
      </c>
      <c r="G4135" s="27" t="s">
        <v>410</v>
      </c>
      <c r="H4135" s="27" t="s">
        <v>18</v>
      </c>
      <c r="I4135" s="27" t="s">
        <v>19</v>
      </c>
      <c r="J4135" s="27" t="s">
        <v>24</v>
      </c>
      <c r="K4135" s="27">
        <v>1</v>
      </c>
      <c r="L4135" s="27">
        <v>7</v>
      </c>
      <c r="M4135" s="27">
        <v>350</v>
      </c>
      <c r="N4135" s="27">
        <v>2.8</v>
      </c>
      <c r="O4135" s="27">
        <v>2014</v>
      </c>
      <c r="P4135" s="27">
        <v>3</v>
      </c>
      <c r="Q4135" s="27">
        <v>3</v>
      </c>
      <c r="R4135" s="28">
        <f>DATE('Raw Data'!$O4135,'Raw Data'!$P4135,'Raw Data'!$Q4135)</f>
        <v>41701</v>
      </c>
      <c r="S4135" s="27" t="str">
        <f>CONCATENATE(MID('Raw Data'!$H4135,FIND("(",'Raw Data'!$H4135)+1,FIND(")",'Raw Data'!$H4135)-FIND("(",'Raw Data'!$H4135)-1),"",'Raw Data'!$M4135)</f>
        <v>Rs.350</v>
      </c>
      <c r="T4135" s="27">
        <f t="shared" si="64"/>
        <v>1</v>
      </c>
      <c r="U4135" s="29">
        <f>'Raw Data'!$M4135*'Raw Data'!$T4135</f>
        <v>350</v>
      </c>
    </row>
    <row r="4136" spans="1:21" x14ac:dyDescent="0.3">
      <c r="A4136" s="20">
        <v>304259</v>
      </c>
      <c r="B4136" s="27" t="s">
        <v>1290</v>
      </c>
      <c r="C4136" s="27">
        <v>1</v>
      </c>
      <c r="D4136" s="27" t="str">
        <f>VLOOKUP('Raw Data'!$C4136,'country description'!$A$2:$B$16,2,0)</f>
        <v>India</v>
      </c>
      <c r="E4136" s="27" t="s">
        <v>14</v>
      </c>
      <c r="F4136" s="27" t="s">
        <v>8173</v>
      </c>
      <c r="G4136" s="27" t="s">
        <v>566</v>
      </c>
      <c r="H4136" s="27" t="s">
        <v>18</v>
      </c>
      <c r="I4136" s="27" t="s">
        <v>19</v>
      </c>
      <c r="J4136" s="27" t="s">
        <v>19</v>
      </c>
      <c r="K4136" s="27">
        <v>1</v>
      </c>
      <c r="L4136" s="27">
        <v>61</v>
      </c>
      <c r="M4136" s="27">
        <v>350</v>
      </c>
      <c r="N4136" s="27">
        <v>2.6</v>
      </c>
      <c r="O4136" s="27">
        <v>2010</v>
      </c>
      <c r="P4136" s="27">
        <v>3</v>
      </c>
      <c r="Q4136" s="27">
        <v>13</v>
      </c>
      <c r="R4136" s="28">
        <f>DATE('Raw Data'!$O4136,'Raw Data'!$P4136,'Raw Data'!$Q4136)</f>
        <v>40250</v>
      </c>
      <c r="S4136" s="27" t="str">
        <f>CONCATENATE(MID('Raw Data'!$H4136,FIND("(",'Raw Data'!$H4136)+1,FIND(")",'Raw Data'!$H4136)-FIND("(",'Raw Data'!$H4136)-1),"",'Raw Data'!$M4136)</f>
        <v>Rs.350</v>
      </c>
      <c r="T4136" s="27">
        <f t="shared" si="64"/>
        <v>1</v>
      </c>
      <c r="U4136" s="29">
        <f>'Raw Data'!$M4136*'Raw Data'!$T4136</f>
        <v>350</v>
      </c>
    </row>
    <row r="4137" spans="1:21" x14ac:dyDescent="0.3">
      <c r="A4137" s="20">
        <v>309979</v>
      </c>
      <c r="B4137" s="27" t="s">
        <v>943</v>
      </c>
      <c r="C4137" s="27">
        <v>1</v>
      </c>
      <c r="D4137" s="27" t="str">
        <f>VLOOKUP('Raw Data'!$C4137,'country description'!$A$2:$B$16,2,0)</f>
        <v>India</v>
      </c>
      <c r="E4137" s="27" t="s">
        <v>14</v>
      </c>
      <c r="F4137" s="27" t="s">
        <v>8174</v>
      </c>
      <c r="G4137" s="27" t="s">
        <v>945</v>
      </c>
      <c r="H4137" s="27" t="s">
        <v>18</v>
      </c>
      <c r="I4137" s="27" t="s">
        <v>19</v>
      </c>
      <c r="J4137" s="27" t="s">
        <v>19</v>
      </c>
      <c r="K4137" s="27">
        <v>1</v>
      </c>
      <c r="L4137" s="27">
        <v>7</v>
      </c>
      <c r="M4137" s="27">
        <v>350</v>
      </c>
      <c r="N4137" s="27">
        <v>3</v>
      </c>
      <c r="O4137" s="27">
        <v>2014</v>
      </c>
      <c r="P4137" s="27">
        <v>3</v>
      </c>
      <c r="Q4137" s="27">
        <v>25</v>
      </c>
      <c r="R4137" s="28">
        <f>DATE('Raw Data'!$O4137,'Raw Data'!$P4137,'Raw Data'!$Q4137)</f>
        <v>41723</v>
      </c>
      <c r="S4137" s="27" t="str">
        <f>CONCATENATE(MID('Raw Data'!$H4137,FIND("(",'Raw Data'!$H4137)+1,FIND(")",'Raw Data'!$H4137)-FIND("(",'Raw Data'!$H4137)-1),"",'Raw Data'!$M4137)</f>
        <v>Rs.350</v>
      </c>
      <c r="T4137" s="27">
        <f t="shared" si="64"/>
        <v>1</v>
      </c>
      <c r="U4137" s="29">
        <f>'Raw Data'!$M4137*'Raw Data'!$T4137</f>
        <v>350</v>
      </c>
    </row>
    <row r="4138" spans="1:21" x14ac:dyDescent="0.3">
      <c r="A4138" s="20">
        <v>308037</v>
      </c>
      <c r="B4138" s="27" t="s">
        <v>943</v>
      </c>
      <c r="C4138" s="27">
        <v>1</v>
      </c>
      <c r="D4138" s="27" t="str">
        <f>VLOOKUP('Raw Data'!$C4138,'country description'!$A$2:$B$16,2,0)</f>
        <v>India</v>
      </c>
      <c r="E4138" s="27" t="s">
        <v>14</v>
      </c>
      <c r="F4138" s="27" t="s">
        <v>8175</v>
      </c>
      <c r="G4138" s="27" t="s">
        <v>945</v>
      </c>
      <c r="H4138" s="27" t="s">
        <v>18</v>
      </c>
      <c r="I4138" s="27" t="s">
        <v>19</v>
      </c>
      <c r="J4138" s="27" t="s">
        <v>19</v>
      </c>
      <c r="K4138" s="27">
        <v>1</v>
      </c>
      <c r="L4138" s="27">
        <v>16</v>
      </c>
      <c r="M4138" s="27">
        <v>350</v>
      </c>
      <c r="N4138" s="27">
        <v>3.2</v>
      </c>
      <c r="O4138" s="27">
        <v>2018</v>
      </c>
      <c r="P4138" s="27">
        <v>3</v>
      </c>
      <c r="Q4138" s="27">
        <v>1</v>
      </c>
      <c r="R4138" s="28">
        <f>DATE('Raw Data'!$O4138,'Raw Data'!$P4138,'Raw Data'!$Q4138)</f>
        <v>43160</v>
      </c>
      <c r="S4138" s="27" t="str">
        <f>CONCATENATE(MID('Raw Data'!$H4138,FIND("(",'Raw Data'!$H4138)+1,FIND(")",'Raw Data'!$H4138)-FIND("(",'Raw Data'!$H4138)-1),"",'Raw Data'!$M4138)</f>
        <v>Rs.350</v>
      </c>
      <c r="T4138" s="27">
        <f t="shared" si="64"/>
        <v>1</v>
      </c>
      <c r="U4138" s="29">
        <f>'Raw Data'!$M4138*'Raw Data'!$T4138</f>
        <v>350</v>
      </c>
    </row>
    <row r="4139" spans="1:21" x14ac:dyDescent="0.3">
      <c r="A4139" s="20">
        <v>304183</v>
      </c>
      <c r="B4139" s="27" t="s">
        <v>8176</v>
      </c>
      <c r="C4139" s="27">
        <v>1</v>
      </c>
      <c r="D4139" s="27" t="str">
        <f>VLOOKUP('Raw Data'!$C4139,'country description'!$A$2:$B$16,2,0)</f>
        <v>India</v>
      </c>
      <c r="E4139" s="27" t="s">
        <v>14</v>
      </c>
      <c r="F4139" s="27" t="s">
        <v>8177</v>
      </c>
      <c r="G4139" s="27" t="s">
        <v>6695</v>
      </c>
      <c r="H4139" s="27" t="s">
        <v>18</v>
      </c>
      <c r="I4139" s="27" t="s">
        <v>19</v>
      </c>
      <c r="J4139" s="27" t="s">
        <v>19</v>
      </c>
      <c r="K4139" s="27">
        <v>1</v>
      </c>
      <c r="L4139" s="27">
        <v>14</v>
      </c>
      <c r="M4139" s="27">
        <v>350</v>
      </c>
      <c r="N4139" s="27">
        <v>2.8</v>
      </c>
      <c r="O4139" s="27">
        <v>2013</v>
      </c>
      <c r="P4139" s="27">
        <v>3</v>
      </c>
      <c r="Q4139" s="27">
        <v>2</v>
      </c>
      <c r="R4139" s="28">
        <f>DATE('Raw Data'!$O4139,'Raw Data'!$P4139,'Raw Data'!$Q4139)</f>
        <v>41335</v>
      </c>
      <c r="S4139" s="27" t="str">
        <f>CONCATENATE(MID('Raw Data'!$H4139,FIND("(",'Raw Data'!$H4139)+1,FIND(")",'Raw Data'!$H4139)-FIND("(",'Raw Data'!$H4139)-1),"",'Raw Data'!$M4139)</f>
        <v>Rs.350</v>
      </c>
      <c r="T4139" s="27">
        <f t="shared" si="64"/>
        <v>1</v>
      </c>
      <c r="U4139" s="29">
        <f>'Raw Data'!$M4139*'Raw Data'!$T4139</f>
        <v>350</v>
      </c>
    </row>
    <row r="4140" spans="1:21" x14ac:dyDescent="0.3">
      <c r="A4140" s="20">
        <v>18372294</v>
      </c>
      <c r="B4140" s="27" t="s">
        <v>943</v>
      </c>
      <c r="C4140" s="27">
        <v>1</v>
      </c>
      <c r="D4140" s="27" t="str">
        <f>VLOOKUP('Raw Data'!$C4140,'country description'!$A$2:$B$16,2,0)</f>
        <v>India</v>
      </c>
      <c r="E4140" s="27" t="s">
        <v>14</v>
      </c>
      <c r="F4140" s="27" t="s">
        <v>8178</v>
      </c>
      <c r="G4140" s="27" t="s">
        <v>945</v>
      </c>
      <c r="H4140" s="27" t="s">
        <v>18</v>
      </c>
      <c r="I4140" s="27" t="s">
        <v>19</v>
      </c>
      <c r="J4140" s="27" t="s">
        <v>19</v>
      </c>
      <c r="K4140" s="27">
        <v>1</v>
      </c>
      <c r="L4140" s="27">
        <v>4</v>
      </c>
      <c r="M4140" s="27">
        <v>350</v>
      </c>
      <c r="N4140" s="27">
        <v>3</v>
      </c>
      <c r="O4140" s="27">
        <v>2014</v>
      </c>
      <c r="P4140" s="27">
        <v>3</v>
      </c>
      <c r="Q4140" s="27">
        <v>18</v>
      </c>
      <c r="R4140" s="28">
        <f>DATE('Raw Data'!$O4140,'Raw Data'!$P4140,'Raw Data'!$Q4140)</f>
        <v>41716</v>
      </c>
      <c r="S4140" s="27" t="str">
        <f>CONCATENATE(MID('Raw Data'!$H4140,FIND("(",'Raw Data'!$H4140)+1,FIND(")",'Raw Data'!$H4140)-FIND("(",'Raw Data'!$H4140)-1),"",'Raw Data'!$M4140)</f>
        <v>Rs.350</v>
      </c>
      <c r="T4140" s="27">
        <f t="shared" si="64"/>
        <v>1</v>
      </c>
      <c r="U4140" s="29">
        <f>'Raw Data'!$M4140*'Raw Data'!$T4140</f>
        <v>350</v>
      </c>
    </row>
    <row r="4141" spans="1:21" x14ac:dyDescent="0.3">
      <c r="A4141" s="20">
        <v>7407</v>
      </c>
      <c r="B4141" s="27" t="s">
        <v>942</v>
      </c>
      <c r="C4141" s="27">
        <v>1</v>
      </c>
      <c r="D4141" s="27" t="str">
        <f>VLOOKUP('Raw Data'!$C4141,'country description'!$A$2:$B$16,2,0)</f>
        <v>India</v>
      </c>
      <c r="E4141" s="27" t="s">
        <v>14</v>
      </c>
      <c r="F4141" s="27" t="s">
        <v>8179</v>
      </c>
      <c r="G4141" s="27" t="s">
        <v>566</v>
      </c>
      <c r="H4141" s="27" t="s">
        <v>18</v>
      </c>
      <c r="I4141" s="27" t="s">
        <v>19</v>
      </c>
      <c r="J4141" s="27" t="s">
        <v>19</v>
      </c>
      <c r="K4141" s="27">
        <v>1</v>
      </c>
      <c r="L4141" s="27">
        <v>29</v>
      </c>
      <c r="M4141" s="27">
        <v>350</v>
      </c>
      <c r="N4141" s="27">
        <v>2.6</v>
      </c>
      <c r="O4141" s="27">
        <v>2014</v>
      </c>
      <c r="P4141" s="27">
        <v>3</v>
      </c>
      <c r="Q4141" s="27">
        <v>1</v>
      </c>
      <c r="R4141" s="28">
        <f>DATE('Raw Data'!$O4141,'Raw Data'!$P4141,'Raw Data'!$Q4141)</f>
        <v>41699</v>
      </c>
      <c r="S4141" s="27" t="str">
        <f>CONCATENATE(MID('Raw Data'!$H4141,FIND("(",'Raw Data'!$H4141)+1,FIND(")",'Raw Data'!$H4141)-FIND("(",'Raw Data'!$H4141)-1),"",'Raw Data'!$M4141)</f>
        <v>Rs.350</v>
      </c>
      <c r="T4141" s="27">
        <f t="shared" si="64"/>
        <v>1</v>
      </c>
      <c r="U4141" s="29">
        <f>'Raw Data'!$M4141*'Raw Data'!$T4141</f>
        <v>350</v>
      </c>
    </row>
    <row r="4142" spans="1:21" x14ac:dyDescent="0.3">
      <c r="A4142" s="20">
        <v>307278</v>
      </c>
      <c r="B4142" s="27" t="s">
        <v>8180</v>
      </c>
      <c r="C4142" s="27">
        <v>1</v>
      </c>
      <c r="D4142" s="27" t="str">
        <f>VLOOKUP('Raw Data'!$C4142,'country description'!$A$2:$B$16,2,0)</f>
        <v>India</v>
      </c>
      <c r="E4142" s="27" t="s">
        <v>14</v>
      </c>
      <c r="F4142" s="27" t="s">
        <v>8181</v>
      </c>
      <c r="G4142" s="27" t="s">
        <v>749</v>
      </c>
      <c r="H4142" s="27" t="s">
        <v>18</v>
      </c>
      <c r="I4142" s="27" t="s">
        <v>19</v>
      </c>
      <c r="J4142" s="27" t="s">
        <v>19</v>
      </c>
      <c r="K4142" s="27">
        <v>1</v>
      </c>
      <c r="L4142" s="27">
        <v>53</v>
      </c>
      <c r="M4142" s="27">
        <v>350</v>
      </c>
      <c r="N4142" s="27">
        <v>3.2</v>
      </c>
      <c r="O4142" s="27">
        <v>2016</v>
      </c>
      <c r="P4142" s="27">
        <v>3</v>
      </c>
      <c r="Q4142" s="27">
        <v>23</v>
      </c>
      <c r="R4142" s="28">
        <f>DATE('Raw Data'!$O4142,'Raw Data'!$P4142,'Raw Data'!$Q4142)</f>
        <v>42452</v>
      </c>
      <c r="S4142" s="27" t="str">
        <f>CONCATENATE(MID('Raw Data'!$H4142,FIND("(",'Raw Data'!$H4142)+1,FIND(")",'Raw Data'!$H4142)-FIND("(",'Raw Data'!$H4142)-1),"",'Raw Data'!$M4142)</f>
        <v>Rs.350</v>
      </c>
      <c r="T4142" s="27">
        <f t="shared" si="64"/>
        <v>1</v>
      </c>
      <c r="U4142" s="29">
        <f>'Raw Data'!$M4142*'Raw Data'!$T4142</f>
        <v>350</v>
      </c>
    </row>
    <row r="4143" spans="1:21" x14ac:dyDescent="0.3">
      <c r="A4143" s="20">
        <v>300862</v>
      </c>
      <c r="B4143" s="27" t="s">
        <v>8182</v>
      </c>
      <c r="C4143" s="27">
        <v>1</v>
      </c>
      <c r="D4143" s="27" t="str">
        <f>VLOOKUP('Raw Data'!$C4143,'country description'!$A$2:$B$16,2,0)</f>
        <v>India</v>
      </c>
      <c r="E4143" s="27" t="s">
        <v>14</v>
      </c>
      <c r="F4143" s="27" t="s">
        <v>8183</v>
      </c>
      <c r="G4143" s="27" t="s">
        <v>8030</v>
      </c>
      <c r="H4143" s="27" t="s">
        <v>18</v>
      </c>
      <c r="I4143" s="27" t="s">
        <v>19</v>
      </c>
      <c r="J4143" s="27" t="s">
        <v>24</v>
      </c>
      <c r="K4143" s="27">
        <v>1</v>
      </c>
      <c r="L4143" s="27">
        <v>59</v>
      </c>
      <c r="M4143" s="27">
        <v>350</v>
      </c>
      <c r="N4143" s="27">
        <v>3.4</v>
      </c>
      <c r="O4143" s="27">
        <v>2017</v>
      </c>
      <c r="P4143" s="27">
        <v>3</v>
      </c>
      <c r="Q4143" s="27">
        <v>26</v>
      </c>
      <c r="R4143" s="28">
        <f>DATE('Raw Data'!$O4143,'Raw Data'!$P4143,'Raw Data'!$Q4143)</f>
        <v>42820</v>
      </c>
      <c r="S4143" s="27" t="str">
        <f>CONCATENATE(MID('Raw Data'!$H4143,FIND("(",'Raw Data'!$H4143)+1,FIND(")",'Raw Data'!$H4143)-FIND("(",'Raw Data'!$H4143)-1),"",'Raw Data'!$M4143)</f>
        <v>Rs.350</v>
      </c>
      <c r="T4143" s="27">
        <f t="shared" si="64"/>
        <v>1</v>
      </c>
      <c r="U4143" s="29">
        <f>'Raw Data'!$M4143*'Raw Data'!$T4143</f>
        <v>350</v>
      </c>
    </row>
    <row r="4144" spans="1:21" x14ac:dyDescent="0.3">
      <c r="A4144" s="20">
        <v>309728</v>
      </c>
      <c r="B4144" s="27" t="s">
        <v>943</v>
      </c>
      <c r="C4144" s="27">
        <v>1</v>
      </c>
      <c r="D4144" s="27" t="str">
        <f>VLOOKUP('Raw Data'!$C4144,'country description'!$A$2:$B$16,2,0)</f>
        <v>India</v>
      </c>
      <c r="E4144" s="27" t="s">
        <v>14</v>
      </c>
      <c r="F4144" s="27" t="s">
        <v>8184</v>
      </c>
      <c r="G4144" s="27" t="s">
        <v>945</v>
      </c>
      <c r="H4144" s="27" t="s">
        <v>18</v>
      </c>
      <c r="I4144" s="27" t="s">
        <v>19</v>
      </c>
      <c r="J4144" s="27" t="s">
        <v>19</v>
      </c>
      <c r="K4144" s="27">
        <v>1</v>
      </c>
      <c r="L4144" s="27">
        <v>14</v>
      </c>
      <c r="M4144" s="27">
        <v>350</v>
      </c>
      <c r="N4144" s="27">
        <v>3.3</v>
      </c>
      <c r="O4144" s="27">
        <v>2016</v>
      </c>
      <c r="P4144" s="27">
        <v>3</v>
      </c>
      <c r="Q4144" s="27">
        <v>10</v>
      </c>
      <c r="R4144" s="28">
        <f>DATE('Raw Data'!$O4144,'Raw Data'!$P4144,'Raw Data'!$Q4144)</f>
        <v>42439</v>
      </c>
      <c r="S4144" s="27" t="str">
        <f>CONCATENATE(MID('Raw Data'!$H4144,FIND("(",'Raw Data'!$H4144)+1,FIND(")",'Raw Data'!$H4144)-FIND("(",'Raw Data'!$H4144)-1),"",'Raw Data'!$M4144)</f>
        <v>Rs.350</v>
      </c>
      <c r="T4144" s="27">
        <f t="shared" si="64"/>
        <v>1</v>
      </c>
      <c r="U4144" s="29">
        <f>'Raw Data'!$M4144*'Raw Data'!$T4144</f>
        <v>350</v>
      </c>
    </row>
    <row r="4145" spans="1:21" x14ac:dyDescent="0.3">
      <c r="A4145" s="20">
        <v>18144466</v>
      </c>
      <c r="B4145" s="27" t="s">
        <v>8185</v>
      </c>
      <c r="C4145" s="27">
        <v>1</v>
      </c>
      <c r="D4145" s="27" t="str">
        <f>VLOOKUP('Raw Data'!$C4145,'country description'!$A$2:$B$16,2,0)</f>
        <v>India</v>
      </c>
      <c r="E4145" s="27" t="s">
        <v>14</v>
      </c>
      <c r="F4145" s="27" t="s">
        <v>8186</v>
      </c>
      <c r="G4145" s="27" t="s">
        <v>407</v>
      </c>
      <c r="H4145" s="27" t="s">
        <v>18</v>
      </c>
      <c r="I4145" s="27" t="s">
        <v>19</v>
      </c>
      <c r="J4145" s="27" t="s">
        <v>19</v>
      </c>
      <c r="K4145" s="27">
        <v>1</v>
      </c>
      <c r="L4145" s="27">
        <v>14</v>
      </c>
      <c r="M4145" s="27">
        <v>350</v>
      </c>
      <c r="N4145" s="27">
        <v>3.1</v>
      </c>
      <c r="O4145" s="27">
        <v>2011</v>
      </c>
      <c r="P4145" s="27">
        <v>3</v>
      </c>
      <c r="Q4145" s="27">
        <v>7</v>
      </c>
      <c r="R4145" s="28">
        <f>DATE('Raw Data'!$O4145,'Raw Data'!$P4145,'Raw Data'!$Q4145)</f>
        <v>40609</v>
      </c>
      <c r="S4145" s="27" t="str">
        <f>CONCATENATE(MID('Raw Data'!$H4145,FIND("(",'Raw Data'!$H4145)+1,FIND(")",'Raw Data'!$H4145)-FIND("(",'Raw Data'!$H4145)-1),"",'Raw Data'!$M4145)</f>
        <v>Rs.350</v>
      </c>
      <c r="T4145" s="27">
        <f t="shared" si="64"/>
        <v>1</v>
      </c>
      <c r="U4145" s="29">
        <f>'Raw Data'!$M4145*'Raw Data'!$T4145</f>
        <v>350</v>
      </c>
    </row>
    <row r="4146" spans="1:21" x14ac:dyDescent="0.3">
      <c r="A4146" s="20">
        <v>4682</v>
      </c>
      <c r="B4146" s="27" t="s">
        <v>8187</v>
      </c>
      <c r="C4146" s="27">
        <v>1</v>
      </c>
      <c r="D4146" s="27" t="str">
        <f>VLOOKUP('Raw Data'!$C4146,'country description'!$A$2:$B$16,2,0)</f>
        <v>India</v>
      </c>
      <c r="E4146" s="27" t="s">
        <v>14</v>
      </c>
      <c r="F4146" s="27" t="s">
        <v>2396</v>
      </c>
      <c r="G4146" s="27" t="s">
        <v>390</v>
      </c>
      <c r="H4146" s="27" t="s">
        <v>18</v>
      </c>
      <c r="I4146" s="27" t="s">
        <v>19</v>
      </c>
      <c r="J4146" s="27" t="s">
        <v>19</v>
      </c>
      <c r="K4146" s="27">
        <v>1</v>
      </c>
      <c r="L4146" s="27">
        <v>17</v>
      </c>
      <c r="M4146" s="27">
        <v>350</v>
      </c>
      <c r="N4146" s="27">
        <v>3.2</v>
      </c>
      <c r="O4146" s="27">
        <v>2012</v>
      </c>
      <c r="P4146" s="27">
        <v>3</v>
      </c>
      <c r="Q4146" s="27">
        <v>23</v>
      </c>
      <c r="R4146" s="28">
        <f>DATE('Raw Data'!$O4146,'Raw Data'!$P4146,'Raw Data'!$Q4146)</f>
        <v>40991</v>
      </c>
      <c r="S4146" s="27" t="str">
        <f>CONCATENATE(MID('Raw Data'!$H4146,FIND("(",'Raw Data'!$H4146)+1,FIND(")",'Raw Data'!$H4146)-FIND("(",'Raw Data'!$H4146)-1),"",'Raw Data'!$M4146)</f>
        <v>Rs.350</v>
      </c>
      <c r="T4146" s="27">
        <f t="shared" si="64"/>
        <v>1</v>
      </c>
      <c r="U4146" s="29">
        <f>'Raw Data'!$M4146*'Raw Data'!$T4146</f>
        <v>350</v>
      </c>
    </row>
    <row r="4147" spans="1:21" x14ac:dyDescent="0.3">
      <c r="A4147" s="20">
        <v>304987</v>
      </c>
      <c r="B4147" s="27" t="s">
        <v>962</v>
      </c>
      <c r="C4147" s="27">
        <v>1</v>
      </c>
      <c r="D4147" s="27" t="str">
        <f>VLOOKUP('Raw Data'!$C4147,'country description'!$A$2:$B$16,2,0)</f>
        <v>India</v>
      </c>
      <c r="E4147" s="27" t="s">
        <v>14</v>
      </c>
      <c r="F4147" s="27" t="s">
        <v>8188</v>
      </c>
      <c r="G4147" s="27" t="s">
        <v>424</v>
      </c>
      <c r="H4147" s="27" t="s">
        <v>18</v>
      </c>
      <c r="I4147" s="27" t="s">
        <v>19</v>
      </c>
      <c r="J4147" s="27" t="s">
        <v>19</v>
      </c>
      <c r="K4147" s="27">
        <v>1</v>
      </c>
      <c r="L4147" s="27">
        <v>45</v>
      </c>
      <c r="M4147" s="27">
        <v>350</v>
      </c>
      <c r="N4147" s="27">
        <v>2.2999999999999998</v>
      </c>
      <c r="O4147" s="27">
        <v>2018</v>
      </c>
      <c r="P4147" s="27">
        <v>3</v>
      </c>
      <c r="Q4147" s="27">
        <v>24</v>
      </c>
      <c r="R4147" s="28">
        <f>DATE('Raw Data'!$O4147,'Raw Data'!$P4147,'Raw Data'!$Q4147)</f>
        <v>43183</v>
      </c>
      <c r="S4147" s="27" t="str">
        <f>CONCATENATE(MID('Raw Data'!$H4147,FIND("(",'Raw Data'!$H4147)+1,FIND(")",'Raw Data'!$H4147)-FIND("(",'Raw Data'!$H4147)-1),"",'Raw Data'!$M4147)</f>
        <v>Rs.350</v>
      </c>
      <c r="T4147" s="27">
        <f t="shared" si="64"/>
        <v>1</v>
      </c>
      <c r="U4147" s="29">
        <f>'Raw Data'!$M4147*'Raw Data'!$T4147</f>
        <v>350</v>
      </c>
    </row>
    <row r="4148" spans="1:21" x14ac:dyDescent="0.3">
      <c r="A4148" s="20">
        <v>7360</v>
      </c>
      <c r="B4148" s="27" t="s">
        <v>943</v>
      </c>
      <c r="C4148" s="27">
        <v>1</v>
      </c>
      <c r="D4148" s="27" t="str">
        <f>VLOOKUP('Raw Data'!$C4148,'country description'!$A$2:$B$16,2,0)</f>
        <v>India</v>
      </c>
      <c r="E4148" s="27" t="s">
        <v>14</v>
      </c>
      <c r="F4148" s="27" t="s">
        <v>8189</v>
      </c>
      <c r="G4148" s="27" t="s">
        <v>945</v>
      </c>
      <c r="H4148" s="27" t="s">
        <v>18</v>
      </c>
      <c r="I4148" s="27" t="s">
        <v>19</v>
      </c>
      <c r="J4148" s="27" t="s">
        <v>19</v>
      </c>
      <c r="K4148" s="27">
        <v>1</v>
      </c>
      <c r="L4148" s="27">
        <v>23</v>
      </c>
      <c r="M4148" s="27">
        <v>350</v>
      </c>
      <c r="N4148" s="27">
        <v>3.3</v>
      </c>
      <c r="O4148" s="27">
        <v>2011</v>
      </c>
      <c r="P4148" s="27">
        <v>3</v>
      </c>
      <c r="Q4148" s="27">
        <v>9</v>
      </c>
      <c r="R4148" s="28">
        <f>DATE('Raw Data'!$O4148,'Raw Data'!$P4148,'Raw Data'!$Q4148)</f>
        <v>40611</v>
      </c>
      <c r="S4148" s="27" t="str">
        <f>CONCATENATE(MID('Raw Data'!$H4148,FIND("(",'Raw Data'!$H4148)+1,FIND(")",'Raw Data'!$H4148)-FIND("(",'Raw Data'!$H4148)-1),"",'Raw Data'!$M4148)</f>
        <v>Rs.350</v>
      </c>
      <c r="T4148" s="27">
        <f t="shared" si="64"/>
        <v>1</v>
      </c>
      <c r="U4148" s="29">
        <f>'Raw Data'!$M4148*'Raw Data'!$T4148</f>
        <v>350</v>
      </c>
    </row>
    <row r="4149" spans="1:21" x14ac:dyDescent="0.3">
      <c r="A4149" s="20">
        <v>18175274</v>
      </c>
      <c r="B4149" s="27" t="s">
        <v>8067</v>
      </c>
      <c r="C4149" s="27">
        <v>1</v>
      </c>
      <c r="D4149" s="27" t="str">
        <f>VLOOKUP('Raw Data'!$C4149,'country description'!$A$2:$B$16,2,0)</f>
        <v>India</v>
      </c>
      <c r="E4149" s="27" t="s">
        <v>14</v>
      </c>
      <c r="F4149" s="27" t="s">
        <v>8190</v>
      </c>
      <c r="G4149" s="27" t="s">
        <v>455</v>
      </c>
      <c r="H4149" s="27" t="s">
        <v>18</v>
      </c>
      <c r="I4149" s="27" t="s">
        <v>19</v>
      </c>
      <c r="J4149" s="27" t="s">
        <v>19</v>
      </c>
      <c r="K4149" s="27">
        <v>1</v>
      </c>
      <c r="L4149" s="27">
        <v>5</v>
      </c>
      <c r="M4149" s="27">
        <v>350</v>
      </c>
      <c r="N4149" s="27">
        <v>2.9</v>
      </c>
      <c r="O4149" s="27">
        <v>2013</v>
      </c>
      <c r="P4149" s="27">
        <v>3</v>
      </c>
      <c r="Q4149" s="27">
        <v>2</v>
      </c>
      <c r="R4149" s="28">
        <f>DATE('Raw Data'!$O4149,'Raw Data'!$P4149,'Raw Data'!$Q4149)</f>
        <v>41335</v>
      </c>
      <c r="S4149" s="27" t="str">
        <f>CONCATENATE(MID('Raw Data'!$H4149,FIND("(",'Raw Data'!$H4149)+1,FIND(")",'Raw Data'!$H4149)-FIND("(",'Raw Data'!$H4149)-1),"",'Raw Data'!$M4149)</f>
        <v>Rs.350</v>
      </c>
      <c r="T4149" s="27">
        <f t="shared" si="64"/>
        <v>1</v>
      </c>
      <c r="U4149" s="29">
        <f>'Raw Data'!$M4149*'Raw Data'!$T4149</f>
        <v>350</v>
      </c>
    </row>
    <row r="4150" spans="1:21" x14ac:dyDescent="0.3">
      <c r="A4150" s="20">
        <v>18207831</v>
      </c>
      <c r="B4150" s="27" t="s">
        <v>8191</v>
      </c>
      <c r="C4150" s="27">
        <v>1</v>
      </c>
      <c r="D4150" s="27" t="str">
        <f>VLOOKUP('Raw Data'!$C4150,'country description'!$A$2:$B$16,2,0)</f>
        <v>India</v>
      </c>
      <c r="E4150" s="27" t="s">
        <v>14</v>
      </c>
      <c r="F4150" s="27" t="s">
        <v>8192</v>
      </c>
      <c r="G4150" s="27" t="s">
        <v>993</v>
      </c>
      <c r="H4150" s="27" t="s">
        <v>18</v>
      </c>
      <c r="I4150" s="27" t="s">
        <v>19</v>
      </c>
      <c r="J4150" s="27" t="s">
        <v>19</v>
      </c>
      <c r="K4150" s="27">
        <v>1</v>
      </c>
      <c r="L4150" s="27">
        <v>7</v>
      </c>
      <c r="M4150" s="27">
        <v>350</v>
      </c>
      <c r="N4150" s="27">
        <v>3.1</v>
      </c>
      <c r="O4150" s="27">
        <v>2010</v>
      </c>
      <c r="P4150" s="27">
        <v>2</v>
      </c>
      <c r="Q4150" s="27">
        <v>21</v>
      </c>
      <c r="R4150" s="28">
        <f>DATE('Raw Data'!$O4150,'Raw Data'!$P4150,'Raw Data'!$Q4150)</f>
        <v>40230</v>
      </c>
      <c r="S4150" s="27" t="str">
        <f>CONCATENATE(MID('Raw Data'!$H4150,FIND("(",'Raw Data'!$H4150)+1,FIND(")",'Raw Data'!$H4150)-FIND("(",'Raw Data'!$H4150)-1),"",'Raw Data'!$M4150)</f>
        <v>Rs.350</v>
      </c>
      <c r="T4150" s="27">
        <f t="shared" si="64"/>
        <v>1</v>
      </c>
      <c r="U4150" s="29">
        <f>'Raw Data'!$M4150*'Raw Data'!$T4150</f>
        <v>350</v>
      </c>
    </row>
    <row r="4151" spans="1:21" x14ac:dyDescent="0.3">
      <c r="A4151" s="20">
        <v>1507</v>
      </c>
      <c r="B4151" s="27" t="s">
        <v>7990</v>
      </c>
      <c r="C4151" s="27">
        <v>1</v>
      </c>
      <c r="D4151" s="27" t="str">
        <f>VLOOKUP('Raw Data'!$C4151,'country description'!$A$2:$B$16,2,0)</f>
        <v>India</v>
      </c>
      <c r="E4151" s="27" t="s">
        <v>14</v>
      </c>
      <c r="F4151" s="27" t="s">
        <v>8193</v>
      </c>
      <c r="G4151" s="27" t="s">
        <v>3878</v>
      </c>
      <c r="H4151" s="27" t="s">
        <v>18</v>
      </c>
      <c r="I4151" s="27" t="s">
        <v>19</v>
      </c>
      <c r="J4151" s="27" t="s">
        <v>24</v>
      </c>
      <c r="K4151" s="27">
        <v>1</v>
      </c>
      <c r="L4151" s="27">
        <v>460</v>
      </c>
      <c r="M4151" s="27">
        <v>350</v>
      </c>
      <c r="N4151" s="27">
        <v>3.8</v>
      </c>
      <c r="O4151" s="27">
        <v>2011</v>
      </c>
      <c r="P4151" s="27">
        <v>2</v>
      </c>
      <c r="Q4151" s="27">
        <v>28</v>
      </c>
      <c r="R4151" s="28">
        <f>DATE('Raw Data'!$O4151,'Raw Data'!$P4151,'Raw Data'!$Q4151)</f>
        <v>40602</v>
      </c>
      <c r="S4151" s="27" t="str">
        <f>CONCATENATE(MID('Raw Data'!$H4151,FIND("(",'Raw Data'!$H4151)+1,FIND(")",'Raw Data'!$H4151)-FIND("(",'Raw Data'!$H4151)-1),"",'Raw Data'!$M4151)</f>
        <v>Rs.350</v>
      </c>
      <c r="T4151" s="27">
        <f t="shared" si="64"/>
        <v>1</v>
      </c>
      <c r="U4151" s="29">
        <f>'Raw Data'!$M4151*'Raw Data'!$T4151</f>
        <v>350</v>
      </c>
    </row>
    <row r="4152" spans="1:21" x14ac:dyDescent="0.3">
      <c r="A4152" s="20">
        <v>302555</v>
      </c>
      <c r="B4152" s="27" t="s">
        <v>8194</v>
      </c>
      <c r="C4152" s="27">
        <v>1</v>
      </c>
      <c r="D4152" s="27" t="str">
        <f>VLOOKUP('Raw Data'!$C4152,'country description'!$A$2:$B$16,2,0)</f>
        <v>India</v>
      </c>
      <c r="E4152" s="27" t="s">
        <v>14</v>
      </c>
      <c r="F4152" s="27" t="s">
        <v>1912</v>
      </c>
      <c r="G4152" s="27" t="s">
        <v>749</v>
      </c>
      <c r="H4152" s="27" t="s">
        <v>18</v>
      </c>
      <c r="I4152" s="27" t="s">
        <v>19</v>
      </c>
      <c r="J4152" s="27" t="s">
        <v>19</v>
      </c>
      <c r="K4152" s="27">
        <v>1</v>
      </c>
      <c r="L4152" s="27">
        <v>13</v>
      </c>
      <c r="M4152" s="27">
        <v>350</v>
      </c>
      <c r="N4152" s="27">
        <v>3.1</v>
      </c>
      <c r="O4152" s="27">
        <v>2011</v>
      </c>
      <c r="P4152" s="27">
        <v>2</v>
      </c>
      <c r="Q4152" s="27">
        <v>12</v>
      </c>
      <c r="R4152" s="28">
        <f>DATE('Raw Data'!$O4152,'Raw Data'!$P4152,'Raw Data'!$Q4152)</f>
        <v>40586</v>
      </c>
      <c r="S4152" s="27" t="str">
        <f>CONCATENATE(MID('Raw Data'!$H4152,FIND("(",'Raw Data'!$H4152)+1,FIND(")",'Raw Data'!$H4152)-FIND("(",'Raw Data'!$H4152)-1),"",'Raw Data'!$M4152)</f>
        <v>Rs.350</v>
      </c>
      <c r="T4152" s="27">
        <f t="shared" si="64"/>
        <v>1</v>
      </c>
      <c r="U4152" s="29">
        <f>'Raw Data'!$M4152*'Raw Data'!$T4152</f>
        <v>350</v>
      </c>
    </row>
    <row r="4153" spans="1:21" x14ac:dyDescent="0.3">
      <c r="A4153" s="20">
        <v>4299</v>
      </c>
      <c r="B4153" s="27" t="s">
        <v>7990</v>
      </c>
      <c r="C4153" s="27">
        <v>1</v>
      </c>
      <c r="D4153" s="27" t="str">
        <f>VLOOKUP('Raw Data'!$C4153,'country description'!$A$2:$B$16,2,0)</f>
        <v>India</v>
      </c>
      <c r="E4153" s="27" t="s">
        <v>14</v>
      </c>
      <c r="F4153" s="27" t="s">
        <v>8195</v>
      </c>
      <c r="G4153" s="27" t="s">
        <v>3878</v>
      </c>
      <c r="H4153" s="27" t="s">
        <v>18</v>
      </c>
      <c r="I4153" s="27" t="s">
        <v>19</v>
      </c>
      <c r="J4153" s="27" t="s">
        <v>24</v>
      </c>
      <c r="K4153" s="27">
        <v>1</v>
      </c>
      <c r="L4153" s="27">
        <v>77</v>
      </c>
      <c r="M4153" s="27">
        <v>350</v>
      </c>
      <c r="N4153" s="27">
        <v>2.9</v>
      </c>
      <c r="O4153" s="27">
        <v>2014</v>
      </c>
      <c r="P4153" s="27">
        <v>2</v>
      </c>
      <c r="Q4153" s="27">
        <v>24</v>
      </c>
      <c r="R4153" s="28">
        <f>DATE('Raw Data'!$O4153,'Raw Data'!$P4153,'Raw Data'!$Q4153)</f>
        <v>41694</v>
      </c>
      <c r="S4153" s="27" t="str">
        <f>CONCATENATE(MID('Raw Data'!$H4153,FIND("(",'Raw Data'!$H4153)+1,FIND(")",'Raw Data'!$H4153)-FIND("(",'Raw Data'!$H4153)-1),"",'Raw Data'!$M4153)</f>
        <v>Rs.350</v>
      </c>
      <c r="T4153" s="27">
        <f t="shared" si="64"/>
        <v>1</v>
      </c>
      <c r="U4153" s="29">
        <f>'Raw Data'!$M4153*'Raw Data'!$T4153</f>
        <v>350</v>
      </c>
    </row>
    <row r="4154" spans="1:21" x14ac:dyDescent="0.3">
      <c r="A4154" s="20">
        <v>18279090</v>
      </c>
      <c r="B4154" s="27" t="s">
        <v>7984</v>
      </c>
      <c r="C4154" s="27">
        <v>1</v>
      </c>
      <c r="D4154" s="27" t="str">
        <f>VLOOKUP('Raw Data'!$C4154,'country description'!$A$2:$B$16,2,0)</f>
        <v>India</v>
      </c>
      <c r="E4154" s="27" t="s">
        <v>14</v>
      </c>
      <c r="F4154" s="27" t="s">
        <v>8196</v>
      </c>
      <c r="G4154" s="27" t="s">
        <v>455</v>
      </c>
      <c r="H4154" s="27" t="s">
        <v>18</v>
      </c>
      <c r="I4154" s="27" t="s">
        <v>19</v>
      </c>
      <c r="J4154" s="27" t="s">
        <v>24</v>
      </c>
      <c r="K4154" s="27">
        <v>1</v>
      </c>
      <c r="L4154" s="27">
        <v>37</v>
      </c>
      <c r="M4154" s="27">
        <v>350</v>
      </c>
      <c r="N4154" s="27">
        <v>3.1</v>
      </c>
      <c r="O4154" s="27">
        <v>2011</v>
      </c>
      <c r="P4154" s="27">
        <v>2</v>
      </c>
      <c r="Q4154" s="27">
        <v>10</v>
      </c>
      <c r="R4154" s="28">
        <f>DATE('Raw Data'!$O4154,'Raw Data'!$P4154,'Raw Data'!$Q4154)</f>
        <v>40584</v>
      </c>
      <c r="S4154" s="27" t="str">
        <f>CONCATENATE(MID('Raw Data'!$H4154,FIND("(",'Raw Data'!$H4154)+1,FIND(")",'Raw Data'!$H4154)-FIND("(",'Raw Data'!$H4154)-1),"",'Raw Data'!$M4154)</f>
        <v>Rs.350</v>
      </c>
      <c r="T4154" s="27">
        <f t="shared" si="64"/>
        <v>1</v>
      </c>
      <c r="U4154" s="29">
        <f>'Raw Data'!$M4154*'Raw Data'!$T4154</f>
        <v>350</v>
      </c>
    </row>
    <row r="4155" spans="1:21" x14ac:dyDescent="0.3">
      <c r="A4155" s="20">
        <v>304783</v>
      </c>
      <c r="B4155" s="27" t="s">
        <v>8197</v>
      </c>
      <c r="C4155" s="27">
        <v>1</v>
      </c>
      <c r="D4155" s="27" t="str">
        <f>VLOOKUP('Raw Data'!$C4155,'country description'!$A$2:$B$16,2,0)</f>
        <v>India</v>
      </c>
      <c r="E4155" s="27" t="s">
        <v>14</v>
      </c>
      <c r="F4155" s="27" t="s">
        <v>8198</v>
      </c>
      <c r="G4155" s="27" t="s">
        <v>644</v>
      </c>
      <c r="H4155" s="27" t="s">
        <v>18</v>
      </c>
      <c r="I4155" s="27" t="s">
        <v>19</v>
      </c>
      <c r="J4155" s="27" t="s">
        <v>24</v>
      </c>
      <c r="K4155" s="27">
        <v>1</v>
      </c>
      <c r="L4155" s="27">
        <v>6</v>
      </c>
      <c r="M4155" s="27">
        <v>350</v>
      </c>
      <c r="N4155" s="27">
        <v>2.7</v>
      </c>
      <c r="O4155" s="27">
        <v>2014</v>
      </c>
      <c r="P4155" s="27">
        <v>2</v>
      </c>
      <c r="Q4155" s="27">
        <v>17</v>
      </c>
      <c r="R4155" s="28">
        <f>DATE('Raw Data'!$O4155,'Raw Data'!$P4155,'Raw Data'!$Q4155)</f>
        <v>41687</v>
      </c>
      <c r="S4155" s="27" t="str">
        <f>CONCATENATE(MID('Raw Data'!$H4155,FIND("(",'Raw Data'!$H4155)+1,FIND(")",'Raw Data'!$H4155)-FIND("(",'Raw Data'!$H4155)-1),"",'Raw Data'!$M4155)</f>
        <v>Rs.350</v>
      </c>
      <c r="T4155" s="27">
        <f t="shared" si="64"/>
        <v>1</v>
      </c>
      <c r="U4155" s="29">
        <f>'Raw Data'!$M4155*'Raw Data'!$T4155</f>
        <v>350</v>
      </c>
    </row>
    <row r="4156" spans="1:21" x14ac:dyDescent="0.3">
      <c r="A4156" s="20">
        <v>310899</v>
      </c>
      <c r="B4156" s="27" t="s">
        <v>943</v>
      </c>
      <c r="C4156" s="27">
        <v>1</v>
      </c>
      <c r="D4156" s="27" t="str">
        <f>VLOOKUP('Raw Data'!$C4156,'country description'!$A$2:$B$16,2,0)</f>
        <v>India</v>
      </c>
      <c r="E4156" s="27" t="s">
        <v>14</v>
      </c>
      <c r="F4156" s="27" t="s">
        <v>8199</v>
      </c>
      <c r="G4156" s="27" t="s">
        <v>945</v>
      </c>
      <c r="H4156" s="27" t="s">
        <v>18</v>
      </c>
      <c r="I4156" s="27" t="s">
        <v>19</v>
      </c>
      <c r="J4156" s="27" t="s">
        <v>19</v>
      </c>
      <c r="K4156" s="27">
        <v>1</v>
      </c>
      <c r="L4156" s="27">
        <v>33</v>
      </c>
      <c r="M4156" s="27">
        <v>350</v>
      </c>
      <c r="N4156" s="27">
        <v>3.4</v>
      </c>
      <c r="O4156" s="27">
        <v>2016</v>
      </c>
      <c r="P4156" s="27">
        <v>2</v>
      </c>
      <c r="Q4156" s="27">
        <v>21</v>
      </c>
      <c r="R4156" s="28">
        <f>DATE('Raw Data'!$O4156,'Raw Data'!$P4156,'Raw Data'!$Q4156)</f>
        <v>42421</v>
      </c>
      <c r="S4156" s="27" t="str">
        <f>CONCATENATE(MID('Raw Data'!$H4156,FIND("(",'Raw Data'!$H4156)+1,FIND(")",'Raw Data'!$H4156)-FIND("(",'Raw Data'!$H4156)-1),"",'Raw Data'!$M4156)</f>
        <v>Rs.350</v>
      </c>
      <c r="T4156" s="27">
        <f t="shared" si="64"/>
        <v>1</v>
      </c>
      <c r="U4156" s="29">
        <f>'Raw Data'!$M4156*'Raw Data'!$T4156</f>
        <v>350</v>
      </c>
    </row>
    <row r="4157" spans="1:21" x14ac:dyDescent="0.3">
      <c r="A4157" s="20">
        <v>312479</v>
      </c>
      <c r="B4157" s="27" t="s">
        <v>8200</v>
      </c>
      <c r="C4157" s="27">
        <v>1</v>
      </c>
      <c r="D4157" s="27" t="str">
        <f>VLOOKUP('Raw Data'!$C4157,'country description'!$A$2:$B$16,2,0)</f>
        <v>India</v>
      </c>
      <c r="E4157" s="27" t="s">
        <v>14</v>
      </c>
      <c r="F4157" s="27" t="s">
        <v>8201</v>
      </c>
      <c r="G4157" s="27" t="s">
        <v>455</v>
      </c>
      <c r="H4157" s="27" t="s">
        <v>18</v>
      </c>
      <c r="I4157" s="27" t="s">
        <v>19</v>
      </c>
      <c r="J4157" s="27" t="s">
        <v>19</v>
      </c>
      <c r="K4157" s="27">
        <v>1</v>
      </c>
      <c r="L4157" s="27">
        <v>13</v>
      </c>
      <c r="M4157" s="27">
        <v>350</v>
      </c>
      <c r="N4157" s="27">
        <v>2.9</v>
      </c>
      <c r="O4157" s="27">
        <v>2010</v>
      </c>
      <c r="P4157" s="27">
        <v>2</v>
      </c>
      <c r="Q4157" s="27">
        <v>7</v>
      </c>
      <c r="R4157" s="28">
        <f>DATE('Raw Data'!$O4157,'Raw Data'!$P4157,'Raw Data'!$Q4157)</f>
        <v>40216</v>
      </c>
      <c r="S4157" s="27" t="str">
        <f>CONCATENATE(MID('Raw Data'!$H4157,FIND("(",'Raw Data'!$H4157)+1,FIND(")",'Raw Data'!$H4157)-FIND("(",'Raw Data'!$H4157)-1),"",'Raw Data'!$M4157)</f>
        <v>Rs.350</v>
      </c>
      <c r="T4157" s="27">
        <f t="shared" si="64"/>
        <v>1</v>
      </c>
      <c r="U4157" s="29">
        <f>'Raw Data'!$M4157*'Raw Data'!$T4157</f>
        <v>350</v>
      </c>
    </row>
    <row r="4158" spans="1:21" x14ac:dyDescent="0.3">
      <c r="A4158" s="20">
        <v>2965</v>
      </c>
      <c r="B4158" s="27" t="s">
        <v>8202</v>
      </c>
      <c r="C4158" s="27">
        <v>1</v>
      </c>
      <c r="D4158" s="27" t="str">
        <f>VLOOKUP('Raw Data'!$C4158,'country description'!$A$2:$B$16,2,0)</f>
        <v>India</v>
      </c>
      <c r="E4158" s="27" t="s">
        <v>14</v>
      </c>
      <c r="F4158" s="27" t="s">
        <v>8203</v>
      </c>
      <c r="G4158" s="27" t="s">
        <v>723</v>
      </c>
      <c r="H4158" s="27" t="s">
        <v>18</v>
      </c>
      <c r="I4158" s="27" t="s">
        <v>19</v>
      </c>
      <c r="J4158" s="27" t="s">
        <v>19</v>
      </c>
      <c r="K4158" s="27">
        <v>1</v>
      </c>
      <c r="L4158" s="27">
        <v>813</v>
      </c>
      <c r="M4158" s="27">
        <v>350</v>
      </c>
      <c r="N4158" s="27">
        <v>3.9</v>
      </c>
      <c r="O4158" s="27">
        <v>2014</v>
      </c>
      <c r="P4158" s="27">
        <v>2</v>
      </c>
      <c r="Q4158" s="27">
        <v>22</v>
      </c>
      <c r="R4158" s="28">
        <f>DATE('Raw Data'!$O4158,'Raw Data'!$P4158,'Raw Data'!$Q4158)</f>
        <v>41692</v>
      </c>
      <c r="S4158" s="27" t="str">
        <f>CONCATENATE(MID('Raw Data'!$H4158,FIND("(",'Raw Data'!$H4158)+1,FIND(")",'Raw Data'!$H4158)-FIND("(",'Raw Data'!$H4158)-1),"",'Raw Data'!$M4158)</f>
        <v>Rs.350</v>
      </c>
      <c r="T4158" s="27">
        <f t="shared" si="64"/>
        <v>1</v>
      </c>
      <c r="U4158" s="29">
        <f>'Raw Data'!$M4158*'Raw Data'!$T4158</f>
        <v>350</v>
      </c>
    </row>
    <row r="4159" spans="1:21" x14ac:dyDescent="0.3">
      <c r="A4159" s="20">
        <v>5901</v>
      </c>
      <c r="B4159" s="27" t="s">
        <v>943</v>
      </c>
      <c r="C4159" s="27">
        <v>1</v>
      </c>
      <c r="D4159" s="27" t="str">
        <f>VLOOKUP('Raw Data'!$C4159,'country description'!$A$2:$B$16,2,0)</f>
        <v>India</v>
      </c>
      <c r="E4159" s="27" t="s">
        <v>14</v>
      </c>
      <c r="F4159" s="27" t="s">
        <v>8204</v>
      </c>
      <c r="G4159" s="27" t="s">
        <v>945</v>
      </c>
      <c r="H4159" s="27" t="s">
        <v>18</v>
      </c>
      <c r="I4159" s="27" t="s">
        <v>19</v>
      </c>
      <c r="J4159" s="27" t="s">
        <v>19</v>
      </c>
      <c r="K4159" s="27">
        <v>1</v>
      </c>
      <c r="L4159" s="27">
        <v>12</v>
      </c>
      <c r="M4159" s="27">
        <v>350</v>
      </c>
      <c r="N4159" s="27">
        <v>3</v>
      </c>
      <c r="O4159" s="27">
        <v>2017</v>
      </c>
      <c r="P4159" s="27">
        <v>2</v>
      </c>
      <c r="Q4159" s="27">
        <v>23</v>
      </c>
      <c r="R4159" s="28">
        <f>DATE('Raw Data'!$O4159,'Raw Data'!$P4159,'Raw Data'!$Q4159)</f>
        <v>42789</v>
      </c>
      <c r="S4159" s="27" t="str">
        <f>CONCATENATE(MID('Raw Data'!$H4159,FIND("(",'Raw Data'!$H4159)+1,FIND(")",'Raw Data'!$H4159)-FIND("(",'Raw Data'!$H4159)-1),"",'Raw Data'!$M4159)</f>
        <v>Rs.350</v>
      </c>
      <c r="T4159" s="27">
        <f t="shared" si="64"/>
        <v>1</v>
      </c>
      <c r="U4159" s="29">
        <f>'Raw Data'!$M4159*'Raw Data'!$T4159</f>
        <v>350</v>
      </c>
    </row>
    <row r="4160" spans="1:21" x14ac:dyDescent="0.3">
      <c r="A4160" s="20">
        <v>18441549</v>
      </c>
      <c r="B4160" s="27" t="s">
        <v>8205</v>
      </c>
      <c r="C4160" s="27">
        <v>1</v>
      </c>
      <c r="D4160" s="27" t="str">
        <f>VLOOKUP('Raw Data'!$C4160,'country description'!$A$2:$B$16,2,0)</f>
        <v>India</v>
      </c>
      <c r="E4160" s="27" t="s">
        <v>14</v>
      </c>
      <c r="F4160" s="27" t="s">
        <v>8206</v>
      </c>
      <c r="G4160" s="27" t="s">
        <v>464</v>
      </c>
      <c r="H4160" s="27" t="s">
        <v>18</v>
      </c>
      <c r="I4160" s="27" t="s">
        <v>19</v>
      </c>
      <c r="J4160" s="27" t="s">
        <v>19</v>
      </c>
      <c r="K4160" s="27">
        <v>1</v>
      </c>
      <c r="L4160" s="27">
        <v>7</v>
      </c>
      <c r="M4160" s="27">
        <v>350</v>
      </c>
      <c r="N4160" s="27">
        <v>3.1</v>
      </c>
      <c r="O4160" s="27">
        <v>2018</v>
      </c>
      <c r="P4160" s="27">
        <v>2</v>
      </c>
      <c r="Q4160" s="27">
        <v>23</v>
      </c>
      <c r="R4160" s="28">
        <f>DATE('Raw Data'!$O4160,'Raw Data'!$P4160,'Raw Data'!$Q4160)</f>
        <v>43154</v>
      </c>
      <c r="S4160" s="27" t="str">
        <f>CONCATENATE(MID('Raw Data'!$H4160,FIND("(",'Raw Data'!$H4160)+1,FIND(")",'Raw Data'!$H4160)-FIND("(",'Raw Data'!$H4160)-1),"",'Raw Data'!$M4160)</f>
        <v>Rs.350</v>
      </c>
      <c r="T4160" s="27">
        <f t="shared" si="64"/>
        <v>1</v>
      </c>
      <c r="U4160" s="29">
        <f>'Raw Data'!$M4160*'Raw Data'!$T4160</f>
        <v>350</v>
      </c>
    </row>
    <row r="4161" spans="1:21" x14ac:dyDescent="0.3">
      <c r="A4161" s="20">
        <v>300323</v>
      </c>
      <c r="B4161" s="27" t="s">
        <v>8207</v>
      </c>
      <c r="C4161" s="27">
        <v>1</v>
      </c>
      <c r="D4161" s="27" t="str">
        <f>VLOOKUP('Raw Data'!$C4161,'country description'!$A$2:$B$16,2,0)</f>
        <v>India</v>
      </c>
      <c r="E4161" s="27" t="s">
        <v>14</v>
      </c>
      <c r="F4161" s="27" t="s">
        <v>8208</v>
      </c>
      <c r="G4161" s="27" t="s">
        <v>8209</v>
      </c>
      <c r="H4161" s="27" t="s">
        <v>18</v>
      </c>
      <c r="I4161" s="27" t="s">
        <v>19</v>
      </c>
      <c r="J4161" s="27" t="s">
        <v>24</v>
      </c>
      <c r="K4161" s="27">
        <v>1</v>
      </c>
      <c r="L4161" s="27">
        <v>92</v>
      </c>
      <c r="M4161" s="27">
        <v>350</v>
      </c>
      <c r="N4161" s="27">
        <v>3.2</v>
      </c>
      <c r="O4161" s="27">
        <v>2013</v>
      </c>
      <c r="P4161" s="27">
        <v>2</v>
      </c>
      <c r="Q4161" s="27">
        <v>23</v>
      </c>
      <c r="R4161" s="28">
        <f>DATE('Raw Data'!$O4161,'Raw Data'!$P4161,'Raw Data'!$Q4161)</f>
        <v>41328</v>
      </c>
      <c r="S4161" s="27" t="str">
        <f>CONCATENATE(MID('Raw Data'!$H4161,FIND("(",'Raw Data'!$H4161)+1,FIND(")",'Raw Data'!$H4161)-FIND("(",'Raw Data'!$H4161)-1),"",'Raw Data'!$M4161)</f>
        <v>Rs.350</v>
      </c>
      <c r="T4161" s="27">
        <f t="shared" si="64"/>
        <v>1</v>
      </c>
      <c r="U4161" s="29">
        <f>'Raw Data'!$M4161*'Raw Data'!$T4161</f>
        <v>350</v>
      </c>
    </row>
    <row r="4162" spans="1:21" x14ac:dyDescent="0.3">
      <c r="A4162" s="20">
        <v>307541</v>
      </c>
      <c r="B4162" s="27" t="s">
        <v>943</v>
      </c>
      <c r="C4162" s="27">
        <v>1</v>
      </c>
      <c r="D4162" s="27" t="str">
        <f>VLOOKUP('Raw Data'!$C4162,'country description'!$A$2:$B$16,2,0)</f>
        <v>India</v>
      </c>
      <c r="E4162" s="27" t="s">
        <v>14</v>
      </c>
      <c r="F4162" s="27" t="s">
        <v>8210</v>
      </c>
      <c r="G4162" s="27" t="s">
        <v>945</v>
      </c>
      <c r="H4162" s="27" t="s">
        <v>18</v>
      </c>
      <c r="I4162" s="27" t="s">
        <v>19</v>
      </c>
      <c r="J4162" s="27" t="s">
        <v>19</v>
      </c>
      <c r="K4162" s="27">
        <v>1</v>
      </c>
      <c r="L4162" s="27">
        <v>14</v>
      </c>
      <c r="M4162" s="27">
        <v>350</v>
      </c>
      <c r="N4162" s="27">
        <v>3.1</v>
      </c>
      <c r="O4162" s="27">
        <v>2011</v>
      </c>
      <c r="P4162" s="27">
        <v>2</v>
      </c>
      <c r="Q4162" s="27">
        <v>10</v>
      </c>
      <c r="R4162" s="28">
        <f>DATE('Raw Data'!$O4162,'Raw Data'!$P4162,'Raw Data'!$Q4162)</f>
        <v>40584</v>
      </c>
      <c r="S4162" s="27" t="str">
        <f>CONCATENATE(MID('Raw Data'!$H4162,FIND("(",'Raw Data'!$H4162)+1,FIND(")",'Raw Data'!$H4162)-FIND("(",'Raw Data'!$H4162)-1),"",'Raw Data'!$M4162)</f>
        <v>Rs.350</v>
      </c>
      <c r="T4162" s="27">
        <f t="shared" ref="T4162:T4225" si="65">VLOOKUP(D4162,$Y$4:$Z$18,2,0)</f>
        <v>1</v>
      </c>
      <c r="U4162" s="29">
        <f>'Raw Data'!$M4162*'Raw Data'!$T4162</f>
        <v>350</v>
      </c>
    </row>
    <row r="4163" spans="1:21" x14ac:dyDescent="0.3">
      <c r="A4163" s="20">
        <v>18331664</v>
      </c>
      <c r="B4163" s="27" t="s">
        <v>8211</v>
      </c>
      <c r="C4163" s="27">
        <v>1</v>
      </c>
      <c r="D4163" s="27" t="str">
        <f>VLOOKUP('Raw Data'!$C4163,'country description'!$A$2:$B$16,2,0)</f>
        <v>India</v>
      </c>
      <c r="E4163" s="27" t="s">
        <v>14</v>
      </c>
      <c r="F4163" s="27" t="s">
        <v>8212</v>
      </c>
      <c r="G4163" s="27" t="s">
        <v>599</v>
      </c>
      <c r="H4163" s="27" t="s">
        <v>18</v>
      </c>
      <c r="I4163" s="27" t="s">
        <v>19</v>
      </c>
      <c r="J4163" s="27" t="s">
        <v>19</v>
      </c>
      <c r="K4163" s="27">
        <v>1</v>
      </c>
      <c r="L4163" s="27">
        <v>1</v>
      </c>
      <c r="M4163" s="27">
        <v>350</v>
      </c>
      <c r="N4163" s="27">
        <v>1</v>
      </c>
      <c r="O4163" s="27">
        <v>2016</v>
      </c>
      <c r="P4163" s="27">
        <v>2</v>
      </c>
      <c r="Q4163" s="27">
        <v>8</v>
      </c>
      <c r="R4163" s="28">
        <f>DATE('Raw Data'!$O4163,'Raw Data'!$P4163,'Raw Data'!$Q4163)</f>
        <v>42408</v>
      </c>
      <c r="S4163" s="27" t="str">
        <f>CONCATENATE(MID('Raw Data'!$H4163,FIND("(",'Raw Data'!$H4163)+1,FIND(")",'Raw Data'!$H4163)-FIND("(",'Raw Data'!$H4163)-1),"",'Raw Data'!$M4163)</f>
        <v>Rs.350</v>
      </c>
      <c r="T4163" s="27">
        <f t="shared" si="65"/>
        <v>1</v>
      </c>
      <c r="U4163" s="29">
        <f>'Raw Data'!$M4163*'Raw Data'!$T4163</f>
        <v>350</v>
      </c>
    </row>
    <row r="4164" spans="1:21" x14ac:dyDescent="0.3">
      <c r="A4164" s="20">
        <v>300236</v>
      </c>
      <c r="B4164" s="27" t="s">
        <v>8213</v>
      </c>
      <c r="C4164" s="27">
        <v>1</v>
      </c>
      <c r="D4164" s="27" t="str">
        <f>VLOOKUP('Raw Data'!$C4164,'country description'!$A$2:$B$16,2,0)</f>
        <v>India</v>
      </c>
      <c r="E4164" s="27" t="s">
        <v>14</v>
      </c>
      <c r="F4164" s="27" t="s">
        <v>8214</v>
      </c>
      <c r="G4164" s="27" t="s">
        <v>8215</v>
      </c>
      <c r="H4164" s="27" t="s">
        <v>18</v>
      </c>
      <c r="I4164" s="27" t="s">
        <v>19</v>
      </c>
      <c r="J4164" s="27" t="s">
        <v>19</v>
      </c>
      <c r="K4164" s="27">
        <v>1</v>
      </c>
      <c r="L4164" s="27">
        <v>16</v>
      </c>
      <c r="M4164" s="27">
        <v>350</v>
      </c>
      <c r="N4164" s="27">
        <v>2.7</v>
      </c>
      <c r="O4164" s="27">
        <v>2010</v>
      </c>
      <c r="P4164" s="27">
        <v>2</v>
      </c>
      <c r="Q4164" s="27">
        <v>1</v>
      </c>
      <c r="R4164" s="28">
        <f>DATE('Raw Data'!$O4164,'Raw Data'!$P4164,'Raw Data'!$Q4164)</f>
        <v>40210</v>
      </c>
      <c r="S4164" s="27" t="str">
        <f>CONCATENATE(MID('Raw Data'!$H4164,FIND("(",'Raw Data'!$H4164)+1,FIND(")",'Raw Data'!$H4164)-FIND("(",'Raw Data'!$H4164)-1),"",'Raw Data'!$M4164)</f>
        <v>Rs.350</v>
      </c>
      <c r="T4164" s="27">
        <f t="shared" si="65"/>
        <v>1</v>
      </c>
      <c r="U4164" s="29">
        <f>'Raw Data'!$M4164*'Raw Data'!$T4164</f>
        <v>350</v>
      </c>
    </row>
    <row r="4165" spans="1:21" x14ac:dyDescent="0.3">
      <c r="A4165" s="20">
        <v>18423129</v>
      </c>
      <c r="B4165" s="27" t="s">
        <v>7984</v>
      </c>
      <c r="C4165" s="27">
        <v>1</v>
      </c>
      <c r="D4165" s="27" t="str">
        <f>VLOOKUP('Raw Data'!$C4165,'country description'!$A$2:$B$16,2,0)</f>
        <v>India</v>
      </c>
      <c r="E4165" s="27" t="s">
        <v>14</v>
      </c>
      <c r="F4165" s="27" t="s">
        <v>8216</v>
      </c>
      <c r="G4165" s="27" t="s">
        <v>455</v>
      </c>
      <c r="H4165" s="27" t="s">
        <v>18</v>
      </c>
      <c r="I4165" s="27" t="s">
        <v>19</v>
      </c>
      <c r="J4165" s="27" t="s">
        <v>19</v>
      </c>
      <c r="K4165" s="27">
        <v>1</v>
      </c>
      <c r="L4165" s="27">
        <v>8</v>
      </c>
      <c r="M4165" s="27">
        <v>350</v>
      </c>
      <c r="N4165" s="27">
        <v>3</v>
      </c>
      <c r="O4165" s="27">
        <v>2014</v>
      </c>
      <c r="P4165" s="27">
        <v>2</v>
      </c>
      <c r="Q4165" s="27">
        <v>7</v>
      </c>
      <c r="R4165" s="28">
        <f>DATE('Raw Data'!$O4165,'Raw Data'!$P4165,'Raw Data'!$Q4165)</f>
        <v>41677</v>
      </c>
      <c r="S4165" s="27" t="str">
        <f>CONCATENATE(MID('Raw Data'!$H4165,FIND("(",'Raw Data'!$H4165)+1,FIND(")",'Raw Data'!$H4165)-FIND("(",'Raw Data'!$H4165)-1),"",'Raw Data'!$M4165)</f>
        <v>Rs.350</v>
      </c>
      <c r="T4165" s="27">
        <f t="shared" si="65"/>
        <v>1</v>
      </c>
      <c r="U4165" s="29">
        <f>'Raw Data'!$M4165*'Raw Data'!$T4165</f>
        <v>350</v>
      </c>
    </row>
    <row r="4166" spans="1:21" x14ac:dyDescent="0.3">
      <c r="A4166" s="20">
        <v>351</v>
      </c>
      <c r="B4166" s="27" t="s">
        <v>962</v>
      </c>
      <c r="C4166" s="27">
        <v>1</v>
      </c>
      <c r="D4166" s="27" t="str">
        <f>VLOOKUP('Raw Data'!$C4166,'country description'!$A$2:$B$16,2,0)</f>
        <v>India</v>
      </c>
      <c r="E4166" s="27" t="s">
        <v>14</v>
      </c>
      <c r="F4166" s="27" t="s">
        <v>4720</v>
      </c>
      <c r="G4166" s="27" t="s">
        <v>424</v>
      </c>
      <c r="H4166" s="27" t="s">
        <v>18</v>
      </c>
      <c r="I4166" s="27" t="s">
        <v>19</v>
      </c>
      <c r="J4166" s="27" t="s">
        <v>19</v>
      </c>
      <c r="K4166" s="27">
        <v>1</v>
      </c>
      <c r="L4166" s="27">
        <v>345</v>
      </c>
      <c r="M4166" s="27">
        <v>350</v>
      </c>
      <c r="N4166" s="27">
        <v>3.5</v>
      </c>
      <c r="O4166" s="27">
        <v>2011</v>
      </c>
      <c r="P4166" s="27">
        <v>2</v>
      </c>
      <c r="Q4166" s="27">
        <v>25</v>
      </c>
      <c r="R4166" s="28">
        <f>DATE('Raw Data'!$O4166,'Raw Data'!$P4166,'Raw Data'!$Q4166)</f>
        <v>40599</v>
      </c>
      <c r="S4166" s="27" t="str">
        <f>CONCATENATE(MID('Raw Data'!$H4166,FIND("(",'Raw Data'!$H4166)+1,FIND(")",'Raw Data'!$H4166)-FIND("(",'Raw Data'!$H4166)-1),"",'Raw Data'!$M4166)</f>
        <v>Rs.350</v>
      </c>
      <c r="T4166" s="27">
        <f t="shared" si="65"/>
        <v>1</v>
      </c>
      <c r="U4166" s="29">
        <f>'Raw Data'!$M4166*'Raw Data'!$T4166</f>
        <v>350</v>
      </c>
    </row>
    <row r="4167" spans="1:21" x14ac:dyDescent="0.3">
      <c r="A4167" s="20">
        <v>18474418</v>
      </c>
      <c r="B4167" s="27" t="s">
        <v>8217</v>
      </c>
      <c r="C4167" s="27">
        <v>1</v>
      </c>
      <c r="D4167" s="27" t="str">
        <f>VLOOKUP('Raw Data'!$C4167,'country description'!$A$2:$B$16,2,0)</f>
        <v>India</v>
      </c>
      <c r="E4167" s="27" t="s">
        <v>14</v>
      </c>
      <c r="F4167" s="27" t="s">
        <v>8218</v>
      </c>
      <c r="G4167" s="27" t="s">
        <v>475</v>
      </c>
      <c r="H4167" s="27" t="s">
        <v>18</v>
      </c>
      <c r="I4167" s="27" t="s">
        <v>19</v>
      </c>
      <c r="J4167" s="27" t="s">
        <v>19</v>
      </c>
      <c r="K4167" s="27">
        <v>1</v>
      </c>
      <c r="L4167" s="27">
        <v>3</v>
      </c>
      <c r="M4167" s="27">
        <v>350</v>
      </c>
      <c r="N4167" s="27">
        <v>1</v>
      </c>
      <c r="O4167" s="27">
        <v>2013</v>
      </c>
      <c r="P4167" s="27">
        <v>2</v>
      </c>
      <c r="Q4167" s="27">
        <v>2</v>
      </c>
      <c r="R4167" s="28">
        <f>DATE('Raw Data'!$O4167,'Raw Data'!$P4167,'Raw Data'!$Q4167)</f>
        <v>41307</v>
      </c>
      <c r="S4167" s="27" t="str">
        <f>CONCATENATE(MID('Raw Data'!$H4167,FIND("(",'Raw Data'!$H4167)+1,FIND(")",'Raw Data'!$H4167)-FIND("(",'Raw Data'!$H4167)-1),"",'Raw Data'!$M4167)</f>
        <v>Rs.350</v>
      </c>
      <c r="T4167" s="27">
        <f t="shared" si="65"/>
        <v>1</v>
      </c>
      <c r="U4167" s="29">
        <f>'Raw Data'!$M4167*'Raw Data'!$T4167</f>
        <v>350</v>
      </c>
    </row>
    <row r="4168" spans="1:21" x14ac:dyDescent="0.3">
      <c r="A4168" s="20">
        <v>18446401</v>
      </c>
      <c r="B4168" s="27" t="s">
        <v>8219</v>
      </c>
      <c r="C4168" s="27">
        <v>1</v>
      </c>
      <c r="D4168" s="27" t="str">
        <f>VLOOKUP('Raw Data'!$C4168,'country description'!$A$2:$B$16,2,0)</f>
        <v>India</v>
      </c>
      <c r="E4168" s="27" t="s">
        <v>14</v>
      </c>
      <c r="F4168" s="27" t="s">
        <v>8220</v>
      </c>
      <c r="G4168" s="27" t="s">
        <v>424</v>
      </c>
      <c r="H4168" s="27" t="s">
        <v>18</v>
      </c>
      <c r="I4168" s="27" t="s">
        <v>19</v>
      </c>
      <c r="J4168" s="27" t="s">
        <v>19</v>
      </c>
      <c r="K4168" s="27">
        <v>1</v>
      </c>
      <c r="L4168" s="27">
        <v>1</v>
      </c>
      <c r="M4168" s="27">
        <v>350</v>
      </c>
      <c r="N4168" s="27">
        <v>1</v>
      </c>
      <c r="O4168" s="27">
        <v>2012</v>
      </c>
      <c r="P4168" s="27">
        <v>2</v>
      </c>
      <c r="Q4168" s="27">
        <v>13</v>
      </c>
      <c r="R4168" s="28">
        <f>DATE('Raw Data'!$O4168,'Raw Data'!$P4168,'Raw Data'!$Q4168)</f>
        <v>40952</v>
      </c>
      <c r="S4168" s="27" t="str">
        <f>CONCATENATE(MID('Raw Data'!$H4168,FIND("(",'Raw Data'!$H4168)+1,FIND(")",'Raw Data'!$H4168)-FIND("(",'Raw Data'!$H4168)-1),"",'Raw Data'!$M4168)</f>
        <v>Rs.350</v>
      </c>
      <c r="T4168" s="27">
        <f t="shared" si="65"/>
        <v>1</v>
      </c>
      <c r="U4168" s="29">
        <f>'Raw Data'!$M4168*'Raw Data'!$T4168</f>
        <v>350</v>
      </c>
    </row>
    <row r="4169" spans="1:21" x14ac:dyDescent="0.3">
      <c r="A4169" s="20">
        <v>18472448</v>
      </c>
      <c r="B4169" s="27" t="s">
        <v>8221</v>
      </c>
      <c r="C4169" s="27">
        <v>1</v>
      </c>
      <c r="D4169" s="27" t="str">
        <f>VLOOKUP('Raw Data'!$C4169,'country description'!$A$2:$B$16,2,0)</f>
        <v>India</v>
      </c>
      <c r="E4169" s="27" t="s">
        <v>14</v>
      </c>
      <c r="F4169" s="27" t="s">
        <v>8222</v>
      </c>
      <c r="G4169" s="27" t="s">
        <v>434</v>
      </c>
      <c r="H4169" s="27" t="s">
        <v>18</v>
      </c>
      <c r="I4169" s="27" t="s">
        <v>19</v>
      </c>
      <c r="J4169" s="27" t="s">
        <v>19</v>
      </c>
      <c r="K4169" s="27">
        <v>1</v>
      </c>
      <c r="L4169" s="27">
        <v>3</v>
      </c>
      <c r="M4169" s="27">
        <v>350</v>
      </c>
      <c r="N4169" s="27">
        <v>1</v>
      </c>
      <c r="O4169" s="27">
        <v>2011</v>
      </c>
      <c r="P4169" s="27">
        <v>2</v>
      </c>
      <c r="Q4169" s="27">
        <v>24</v>
      </c>
      <c r="R4169" s="28">
        <f>DATE('Raw Data'!$O4169,'Raw Data'!$P4169,'Raw Data'!$Q4169)</f>
        <v>40598</v>
      </c>
      <c r="S4169" s="27" t="str">
        <f>CONCATENATE(MID('Raw Data'!$H4169,FIND("(",'Raw Data'!$H4169)+1,FIND(")",'Raw Data'!$H4169)-FIND("(",'Raw Data'!$H4169)-1),"",'Raw Data'!$M4169)</f>
        <v>Rs.350</v>
      </c>
      <c r="T4169" s="27">
        <f t="shared" si="65"/>
        <v>1</v>
      </c>
      <c r="U4169" s="29">
        <f>'Raw Data'!$M4169*'Raw Data'!$T4169</f>
        <v>350</v>
      </c>
    </row>
    <row r="4170" spans="1:21" x14ac:dyDescent="0.3">
      <c r="A4170" s="20">
        <v>312364</v>
      </c>
      <c r="B4170" s="27" t="s">
        <v>8223</v>
      </c>
      <c r="C4170" s="27">
        <v>1</v>
      </c>
      <c r="D4170" s="27" t="str">
        <f>VLOOKUP('Raw Data'!$C4170,'country description'!$A$2:$B$16,2,0)</f>
        <v>India</v>
      </c>
      <c r="E4170" s="27" t="s">
        <v>14</v>
      </c>
      <c r="F4170" s="27" t="s">
        <v>8224</v>
      </c>
      <c r="G4170" s="27" t="s">
        <v>404</v>
      </c>
      <c r="H4170" s="27" t="s">
        <v>18</v>
      </c>
      <c r="I4170" s="27" t="s">
        <v>19</v>
      </c>
      <c r="J4170" s="27" t="s">
        <v>19</v>
      </c>
      <c r="K4170" s="27">
        <v>1</v>
      </c>
      <c r="L4170" s="27">
        <v>27</v>
      </c>
      <c r="M4170" s="27">
        <v>350</v>
      </c>
      <c r="N4170" s="27">
        <v>3.3</v>
      </c>
      <c r="O4170" s="27">
        <v>2013</v>
      </c>
      <c r="P4170" s="27">
        <v>2</v>
      </c>
      <c r="Q4170" s="27">
        <v>16</v>
      </c>
      <c r="R4170" s="28">
        <f>DATE('Raw Data'!$O4170,'Raw Data'!$P4170,'Raw Data'!$Q4170)</f>
        <v>41321</v>
      </c>
      <c r="S4170" s="27" t="str">
        <f>CONCATENATE(MID('Raw Data'!$H4170,FIND("(",'Raw Data'!$H4170)+1,FIND(")",'Raw Data'!$H4170)-FIND("(",'Raw Data'!$H4170)-1),"",'Raw Data'!$M4170)</f>
        <v>Rs.350</v>
      </c>
      <c r="T4170" s="27">
        <f t="shared" si="65"/>
        <v>1</v>
      </c>
      <c r="U4170" s="29">
        <f>'Raw Data'!$M4170*'Raw Data'!$T4170</f>
        <v>350</v>
      </c>
    </row>
    <row r="4171" spans="1:21" x14ac:dyDescent="0.3">
      <c r="A4171" s="20">
        <v>311187</v>
      </c>
      <c r="B4171" s="27" t="s">
        <v>8225</v>
      </c>
      <c r="C4171" s="27">
        <v>1</v>
      </c>
      <c r="D4171" s="27" t="str">
        <f>VLOOKUP('Raw Data'!$C4171,'country description'!$A$2:$B$16,2,0)</f>
        <v>India</v>
      </c>
      <c r="E4171" s="27" t="s">
        <v>14</v>
      </c>
      <c r="F4171" s="27" t="s">
        <v>8226</v>
      </c>
      <c r="G4171" s="27" t="s">
        <v>8227</v>
      </c>
      <c r="H4171" s="27" t="s">
        <v>18</v>
      </c>
      <c r="I4171" s="27" t="s">
        <v>19</v>
      </c>
      <c r="J4171" s="27" t="s">
        <v>19</v>
      </c>
      <c r="K4171" s="27">
        <v>1</v>
      </c>
      <c r="L4171" s="27">
        <v>39</v>
      </c>
      <c r="M4171" s="27">
        <v>350</v>
      </c>
      <c r="N4171" s="27">
        <v>2.7</v>
      </c>
      <c r="O4171" s="27">
        <v>2017</v>
      </c>
      <c r="P4171" s="27">
        <v>1</v>
      </c>
      <c r="Q4171" s="27">
        <v>5</v>
      </c>
      <c r="R4171" s="28">
        <f>DATE('Raw Data'!$O4171,'Raw Data'!$P4171,'Raw Data'!$Q4171)</f>
        <v>42740</v>
      </c>
      <c r="S4171" s="27" t="str">
        <f>CONCATENATE(MID('Raw Data'!$H4171,FIND("(",'Raw Data'!$H4171)+1,FIND(")",'Raw Data'!$H4171)-FIND("(",'Raw Data'!$H4171)-1),"",'Raw Data'!$M4171)</f>
        <v>Rs.350</v>
      </c>
      <c r="T4171" s="27">
        <f t="shared" si="65"/>
        <v>1</v>
      </c>
      <c r="U4171" s="29">
        <f>'Raw Data'!$M4171*'Raw Data'!$T4171</f>
        <v>350</v>
      </c>
    </row>
    <row r="4172" spans="1:21" x14ac:dyDescent="0.3">
      <c r="A4172" s="20">
        <v>303625</v>
      </c>
      <c r="B4172" s="27" t="s">
        <v>8228</v>
      </c>
      <c r="C4172" s="27">
        <v>1</v>
      </c>
      <c r="D4172" s="27" t="str">
        <f>VLOOKUP('Raw Data'!$C4172,'country description'!$A$2:$B$16,2,0)</f>
        <v>India</v>
      </c>
      <c r="E4172" s="27" t="s">
        <v>14</v>
      </c>
      <c r="F4172" s="27" t="s">
        <v>8229</v>
      </c>
      <c r="G4172" s="27" t="s">
        <v>599</v>
      </c>
      <c r="H4172" s="27" t="s">
        <v>18</v>
      </c>
      <c r="I4172" s="27" t="s">
        <v>19</v>
      </c>
      <c r="J4172" s="27" t="s">
        <v>19</v>
      </c>
      <c r="K4172" s="27">
        <v>1</v>
      </c>
      <c r="L4172" s="27">
        <v>19</v>
      </c>
      <c r="M4172" s="27">
        <v>350</v>
      </c>
      <c r="N4172" s="27">
        <v>3.2</v>
      </c>
      <c r="O4172" s="27">
        <v>2012</v>
      </c>
      <c r="P4172" s="27">
        <v>1</v>
      </c>
      <c r="Q4172" s="27">
        <v>12</v>
      </c>
      <c r="R4172" s="28">
        <f>DATE('Raw Data'!$O4172,'Raw Data'!$P4172,'Raw Data'!$Q4172)</f>
        <v>40920</v>
      </c>
      <c r="S4172" s="27" t="str">
        <f>CONCATENATE(MID('Raw Data'!$H4172,FIND("(",'Raw Data'!$H4172)+1,FIND(")",'Raw Data'!$H4172)-FIND("(",'Raw Data'!$H4172)-1),"",'Raw Data'!$M4172)</f>
        <v>Rs.350</v>
      </c>
      <c r="T4172" s="27">
        <f t="shared" si="65"/>
        <v>1</v>
      </c>
      <c r="U4172" s="29">
        <f>'Raw Data'!$M4172*'Raw Data'!$T4172</f>
        <v>350</v>
      </c>
    </row>
    <row r="4173" spans="1:21" x14ac:dyDescent="0.3">
      <c r="A4173" s="20">
        <v>311539</v>
      </c>
      <c r="B4173" s="27" t="s">
        <v>8230</v>
      </c>
      <c r="C4173" s="27">
        <v>1</v>
      </c>
      <c r="D4173" s="27" t="str">
        <f>VLOOKUP('Raw Data'!$C4173,'country description'!$A$2:$B$16,2,0)</f>
        <v>India</v>
      </c>
      <c r="E4173" s="27" t="s">
        <v>14</v>
      </c>
      <c r="F4173" s="27" t="s">
        <v>8231</v>
      </c>
      <c r="G4173" s="27" t="s">
        <v>566</v>
      </c>
      <c r="H4173" s="27" t="s">
        <v>18</v>
      </c>
      <c r="I4173" s="27" t="s">
        <v>19</v>
      </c>
      <c r="J4173" s="27" t="s">
        <v>19</v>
      </c>
      <c r="K4173" s="27">
        <v>1</v>
      </c>
      <c r="L4173" s="27">
        <v>146</v>
      </c>
      <c r="M4173" s="27">
        <v>350</v>
      </c>
      <c r="N4173" s="27">
        <v>3.7</v>
      </c>
      <c r="O4173" s="27">
        <v>2010</v>
      </c>
      <c r="P4173" s="27">
        <v>1</v>
      </c>
      <c r="Q4173" s="27">
        <v>19</v>
      </c>
      <c r="R4173" s="28">
        <f>DATE('Raw Data'!$O4173,'Raw Data'!$P4173,'Raw Data'!$Q4173)</f>
        <v>40197</v>
      </c>
      <c r="S4173" s="27" t="str">
        <f>CONCATENATE(MID('Raw Data'!$H4173,FIND("(",'Raw Data'!$H4173)+1,FIND(")",'Raw Data'!$H4173)-FIND("(",'Raw Data'!$H4173)-1),"",'Raw Data'!$M4173)</f>
        <v>Rs.350</v>
      </c>
      <c r="T4173" s="27">
        <f t="shared" si="65"/>
        <v>1</v>
      </c>
      <c r="U4173" s="29">
        <f>'Raw Data'!$M4173*'Raw Data'!$T4173</f>
        <v>350</v>
      </c>
    </row>
    <row r="4174" spans="1:21" x14ac:dyDescent="0.3">
      <c r="A4174" s="20">
        <v>18278203</v>
      </c>
      <c r="B4174" s="27" t="s">
        <v>8232</v>
      </c>
      <c r="C4174" s="27">
        <v>1</v>
      </c>
      <c r="D4174" s="27" t="str">
        <f>VLOOKUP('Raw Data'!$C4174,'country description'!$A$2:$B$16,2,0)</f>
        <v>India</v>
      </c>
      <c r="E4174" s="27" t="s">
        <v>14</v>
      </c>
      <c r="F4174" s="27" t="s">
        <v>8233</v>
      </c>
      <c r="G4174" s="27" t="s">
        <v>461</v>
      </c>
      <c r="H4174" s="27" t="s">
        <v>18</v>
      </c>
      <c r="I4174" s="27" t="s">
        <v>19</v>
      </c>
      <c r="J4174" s="27" t="s">
        <v>19</v>
      </c>
      <c r="K4174" s="27">
        <v>1</v>
      </c>
      <c r="L4174" s="27">
        <v>7</v>
      </c>
      <c r="M4174" s="27">
        <v>350</v>
      </c>
      <c r="N4174" s="27">
        <v>3.1</v>
      </c>
      <c r="O4174" s="27">
        <v>2016</v>
      </c>
      <c r="P4174" s="27">
        <v>1</v>
      </c>
      <c r="Q4174" s="27">
        <v>15</v>
      </c>
      <c r="R4174" s="28">
        <f>DATE('Raw Data'!$O4174,'Raw Data'!$P4174,'Raw Data'!$Q4174)</f>
        <v>42384</v>
      </c>
      <c r="S4174" s="27" t="str">
        <f>CONCATENATE(MID('Raw Data'!$H4174,FIND("(",'Raw Data'!$H4174)+1,FIND(")",'Raw Data'!$H4174)-FIND("(",'Raw Data'!$H4174)-1),"",'Raw Data'!$M4174)</f>
        <v>Rs.350</v>
      </c>
      <c r="T4174" s="27">
        <f t="shared" si="65"/>
        <v>1</v>
      </c>
      <c r="U4174" s="29">
        <f>'Raw Data'!$M4174*'Raw Data'!$T4174</f>
        <v>350</v>
      </c>
    </row>
    <row r="4175" spans="1:21" x14ac:dyDescent="0.3">
      <c r="A4175" s="20">
        <v>7329</v>
      </c>
      <c r="B4175" s="27" t="s">
        <v>943</v>
      </c>
      <c r="C4175" s="27">
        <v>1</v>
      </c>
      <c r="D4175" s="27" t="str">
        <f>VLOOKUP('Raw Data'!$C4175,'country description'!$A$2:$B$16,2,0)</f>
        <v>India</v>
      </c>
      <c r="E4175" s="27" t="s">
        <v>14</v>
      </c>
      <c r="F4175" s="27" t="s">
        <v>8234</v>
      </c>
      <c r="G4175" s="27" t="s">
        <v>945</v>
      </c>
      <c r="H4175" s="27" t="s">
        <v>18</v>
      </c>
      <c r="I4175" s="27" t="s">
        <v>19</v>
      </c>
      <c r="J4175" s="27" t="s">
        <v>19</v>
      </c>
      <c r="K4175" s="27">
        <v>1</v>
      </c>
      <c r="L4175" s="27">
        <v>26</v>
      </c>
      <c r="M4175" s="27">
        <v>350</v>
      </c>
      <c r="N4175" s="27">
        <v>3.2</v>
      </c>
      <c r="O4175" s="27">
        <v>2016</v>
      </c>
      <c r="P4175" s="27">
        <v>1</v>
      </c>
      <c r="Q4175" s="27">
        <v>20</v>
      </c>
      <c r="R4175" s="28">
        <f>DATE('Raw Data'!$O4175,'Raw Data'!$P4175,'Raw Data'!$Q4175)</f>
        <v>42389</v>
      </c>
      <c r="S4175" s="27" t="str">
        <f>CONCATENATE(MID('Raw Data'!$H4175,FIND("(",'Raw Data'!$H4175)+1,FIND(")",'Raw Data'!$H4175)-FIND("(",'Raw Data'!$H4175)-1),"",'Raw Data'!$M4175)</f>
        <v>Rs.350</v>
      </c>
      <c r="T4175" s="27">
        <f t="shared" si="65"/>
        <v>1</v>
      </c>
      <c r="U4175" s="29">
        <f>'Raw Data'!$M4175*'Raw Data'!$T4175</f>
        <v>350</v>
      </c>
    </row>
    <row r="4176" spans="1:21" x14ac:dyDescent="0.3">
      <c r="A4176" s="20">
        <v>18289258</v>
      </c>
      <c r="B4176" s="27" t="s">
        <v>914</v>
      </c>
      <c r="C4176" s="27">
        <v>1</v>
      </c>
      <c r="D4176" s="27" t="str">
        <f>VLOOKUP('Raw Data'!$C4176,'country description'!$A$2:$B$16,2,0)</f>
        <v>India</v>
      </c>
      <c r="E4176" s="27" t="s">
        <v>14</v>
      </c>
      <c r="F4176" s="27" t="s">
        <v>8235</v>
      </c>
      <c r="G4176" s="27" t="s">
        <v>8236</v>
      </c>
      <c r="H4176" s="27" t="s">
        <v>18</v>
      </c>
      <c r="I4176" s="27" t="s">
        <v>19</v>
      </c>
      <c r="J4176" s="27" t="s">
        <v>19</v>
      </c>
      <c r="K4176" s="27">
        <v>1</v>
      </c>
      <c r="L4176" s="27">
        <v>41</v>
      </c>
      <c r="M4176" s="27">
        <v>350</v>
      </c>
      <c r="N4176" s="27">
        <v>2.6</v>
      </c>
      <c r="O4176" s="27">
        <v>2011</v>
      </c>
      <c r="P4176" s="27">
        <v>1</v>
      </c>
      <c r="Q4176" s="27">
        <v>1</v>
      </c>
      <c r="R4176" s="28">
        <f>DATE('Raw Data'!$O4176,'Raw Data'!$P4176,'Raw Data'!$Q4176)</f>
        <v>40544</v>
      </c>
      <c r="S4176" s="27" t="str">
        <f>CONCATENATE(MID('Raw Data'!$H4176,FIND("(",'Raw Data'!$H4176)+1,FIND(")",'Raw Data'!$H4176)-FIND("(",'Raw Data'!$H4176)-1),"",'Raw Data'!$M4176)</f>
        <v>Rs.350</v>
      </c>
      <c r="T4176" s="27">
        <f t="shared" si="65"/>
        <v>1</v>
      </c>
      <c r="U4176" s="29">
        <f>'Raw Data'!$M4176*'Raw Data'!$T4176</f>
        <v>350</v>
      </c>
    </row>
    <row r="4177" spans="1:21" x14ac:dyDescent="0.3">
      <c r="A4177" s="20">
        <v>313091</v>
      </c>
      <c r="B4177" s="27" t="s">
        <v>8237</v>
      </c>
      <c r="C4177" s="27">
        <v>1</v>
      </c>
      <c r="D4177" s="27" t="str">
        <f>VLOOKUP('Raw Data'!$C4177,'country description'!$A$2:$B$16,2,0)</f>
        <v>India</v>
      </c>
      <c r="E4177" s="27" t="s">
        <v>14</v>
      </c>
      <c r="F4177" s="27" t="s">
        <v>8238</v>
      </c>
      <c r="G4177" s="27" t="s">
        <v>455</v>
      </c>
      <c r="H4177" s="27" t="s">
        <v>18</v>
      </c>
      <c r="I4177" s="27" t="s">
        <v>19</v>
      </c>
      <c r="J4177" s="27" t="s">
        <v>19</v>
      </c>
      <c r="K4177" s="27">
        <v>1</v>
      </c>
      <c r="L4177" s="27">
        <v>5</v>
      </c>
      <c r="M4177" s="27">
        <v>350</v>
      </c>
      <c r="N4177" s="27">
        <v>2.9</v>
      </c>
      <c r="O4177" s="27">
        <v>2013</v>
      </c>
      <c r="P4177" s="27">
        <v>1</v>
      </c>
      <c r="Q4177" s="27">
        <v>3</v>
      </c>
      <c r="R4177" s="28">
        <f>DATE('Raw Data'!$O4177,'Raw Data'!$P4177,'Raw Data'!$Q4177)</f>
        <v>41277</v>
      </c>
      <c r="S4177" s="27" t="str">
        <f>CONCATENATE(MID('Raw Data'!$H4177,FIND("(",'Raw Data'!$H4177)+1,FIND(")",'Raw Data'!$H4177)-FIND("(",'Raw Data'!$H4177)-1),"",'Raw Data'!$M4177)</f>
        <v>Rs.350</v>
      </c>
      <c r="T4177" s="27">
        <f t="shared" si="65"/>
        <v>1</v>
      </c>
      <c r="U4177" s="29">
        <f>'Raw Data'!$M4177*'Raw Data'!$T4177</f>
        <v>350</v>
      </c>
    </row>
    <row r="4178" spans="1:21" x14ac:dyDescent="0.3">
      <c r="A4178" s="20">
        <v>18217428</v>
      </c>
      <c r="B4178" s="27" t="s">
        <v>8239</v>
      </c>
      <c r="C4178" s="27">
        <v>1</v>
      </c>
      <c r="D4178" s="27" t="str">
        <f>VLOOKUP('Raw Data'!$C4178,'country description'!$A$2:$B$16,2,0)</f>
        <v>India</v>
      </c>
      <c r="E4178" s="27" t="s">
        <v>14</v>
      </c>
      <c r="F4178" s="27" t="s">
        <v>8240</v>
      </c>
      <c r="G4178" s="27" t="s">
        <v>4064</v>
      </c>
      <c r="H4178" s="27" t="s">
        <v>18</v>
      </c>
      <c r="I4178" s="27" t="s">
        <v>19</v>
      </c>
      <c r="J4178" s="27" t="s">
        <v>19</v>
      </c>
      <c r="K4178" s="27">
        <v>1</v>
      </c>
      <c r="L4178" s="27">
        <v>3</v>
      </c>
      <c r="M4178" s="27">
        <v>350</v>
      </c>
      <c r="N4178" s="27">
        <v>1</v>
      </c>
      <c r="O4178" s="27">
        <v>2015</v>
      </c>
      <c r="P4178" s="27">
        <v>1</v>
      </c>
      <c r="Q4178" s="27">
        <v>26</v>
      </c>
      <c r="R4178" s="28">
        <f>DATE('Raw Data'!$O4178,'Raw Data'!$P4178,'Raw Data'!$Q4178)</f>
        <v>42030</v>
      </c>
      <c r="S4178" s="27" t="str">
        <f>CONCATENATE(MID('Raw Data'!$H4178,FIND("(",'Raw Data'!$H4178)+1,FIND(")",'Raw Data'!$H4178)-FIND("(",'Raw Data'!$H4178)-1),"",'Raw Data'!$M4178)</f>
        <v>Rs.350</v>
      </c>
      <c r="T4178" s="27">
        <f t="shared" si="65"/>
        <v>1</v>
      </c>
      <c r="U4178" s="29">
        <f>'Raw Data'!$M4178*'Raw Data'!$T4178</f>
        <v>350</v>
      </c>
    </row>
    <row r="4179" spans="1:21" x14ac:dyDescent="0.3">
      <c r="A4179" s="20">
        <v>18378017</v>
      </c>
      <c r="B4179" s="27" t="s">
        <v>943</v>
      </c>
      <c r="C4179" s="27">
        <v>1</v>
      </c>
      <c r="D4179" s="27" t="str">
        <f>VLOOKUP('Raw Data'!$C4179,'country description'!$A$2:$B$16,2,0)</f>
        <v>India</v>
      </c>
      <c r="E4179" s="27" t="s">
        <v>14</v>
      </c>
      <c r="F4179" s="27" t="s">
        <v>8241</v>
      </c>
      <c r="G4179" s="27" t="s">
        <v>704</v>
      </c>
      <c r="H4179" s="27" t="s">
        <v>18</v>
      </c>
      <c r="I4179" s="27" t="s">
        <v>19</v>
      </c>
      <c r="J4179" s="27" t="s">
        <v>19</v>
      </c>
      <c r="K4179" s="27">
        <v>1</v>
      </c>
      <c r="L4179" s="27">
        <v>2</v>
      </c>
      <c r="M4179" s="27">
        <v>350</v>
      </c>
      <c r="N4179" s="27">
        <v>1</v>
      </c>
      <c r="O4179" s="27">
        <v>2012</v>
      </c>
      <c r="P4179" s="27">
        <v>1</v>
      </c>
      <c r="Q4179" s="27">
        <v>27</v>
      </c>
      <c r="R4179" s="28">
        <f>DATE('Raw Data'!$O4179,'Raw Data'!$P4179,'Raw Data'!$Q4179)</f>
        <v>40935</v>
      </c>
      <c r="S4179" s="27" t="str">
        <f>CONCATENATE(MID('Raw Data'!$H4179,FIND("(",'Raw Data'!$H4179)+1,FIND(")",'Raw Data'!$H4179)-FIND("(",'Raw Data'!$H4179)-1),"",'Raw Data'!$M4179)</f>
        <v>Rs.350</v>
      </c>
      <c r="T4179" s="27">
        <f t="shared" si="65"/>
        <v>1</v>
      </c>
      <c r="U4179" s="29">
        <f>'Raw Data'!$M4179*'Raw Data'!$T4179</f>
        <v>350</v>
      </c>
    </row>
    <row r="4180" spans="1:21" x14ac:dyDescent="0.3">
      <c r="A4180" s="20">
        <v>18481310</v>
      </c>
      <c r="B4180" s="27" t="s">
        <v>8242</v>
      </c>
      <c r="C4180" s="27">
        <v>1</v>
      </c>
      <c r="D4180" s="27" t="str">
        <f>VLOOKUP('Raw Data'!$C4180,'country description'!$A$2:$B$16,2,0)</f>
        <v>India</v>
      </c>
      <c r="E4180" s="27" t="s">
        <v>14</v>
      </c>
      <c r="F4180" s="27" t="s">
        <v>8243</v>
      </c>
      <c r="G4180" s="27" t="s">
        <v>393</v>
      </c>
      <c r="H4180" s="27" t="s">
        <v>18</v>
      </c>
      <c r="I4180" s="27" t="s">
        <v>19</v>
      </c>
      <c r="J4180" s="27" t="s">
        <v>24</v>
      </c>
      <c r="K4180" s="27">
        <v>1</v>
      </c>
      <c r="L4180" s="27">
        <v>1</v>
      </c>
      <c r="M4180" s="27">
        <v>350</v>
      </c>
      <c r="N4180" s="27">
        <v>1</v>
      </c>
      <c r="O4180" s="27">
        <v>2012</v>
      </c>
      <c r="P4180" s="27">
        <v>1</v>
      </c>
      <c r="Q4180" s="27">
        <v>21</v>
      </c>
      <c r="R4180" s="28">
        <f>DATE('Raw Data'!$O4180,'Raw Data'!$P4180,'Raw Data'!$Q4180)</f>
        <v>40929</v>
      </c>
      <c r="S4180" s="27" t="str">
        <f>CONCATENATE(MID('Raw Data'!$H4180,FIND("(",'Raw Data'!$H4180)+1,FIND(")",'Raw Data'!$H4180)-FIND("(",'Raw Data'!$H4180)-1),"",'Raw Data'!$M4180)</f>
        <v>Rs.350</v>
      </c>
      <c r="T4180" s="27">
        <f t="shared" si="65"/>
        <v>1</v>
      </c>
      <c r="U4180" s="29">
        <f>'Raw Data'!$M4180*'Raw Data'!$T4180</f>
        <v>350</v>
      </c>
    </row>
    <row r="4181" spans="1:21" x14ac:dyDescent="0.3">
      <c r="A4181" s="20">
        <v>18265707</v>
      </c>
      <c r="B4181" s="27" t="s">
        <v>8244</v>
      </c>
      <c r="C4181" s="27">
        <v>1</v>
      </c>
      <c r="D4181" s="27" t="str">
        <f>VLOOKUP('Raw Data'!$C4181,'country description'!$A$2:$B$16,2,0)</f>
        <v>India</v>
      </c>
      <c r="E4181" s="27" t="s">
        <v>14</v>
      </c>
      <c r="F4181" s="27" t="s">
        <v>8245</v>
      </c>
      <c r="G4181" s="27" t="s">
        <v>393</v>
      </c>
      <c r="H4181" s="27" t="s">
        <v>18</v>
      </c>
      <c r="I4181" s="27" t="s">
        <v>19</v>
      </c>
      <c r="J4181" s="27" t="s">
        <v>19</v>
      </c>
      <c r="K4181" s="27">
        <v>1</v>
      </c>
      <c r="L4181" s="27">
        <v>12</v>
      </c>
      <c r="M4181" s="27">
        <v>350</v>
      </c>
      <c r="N4181" s="27">
        <v>3.2</v>
      </c>
      <c r="O4181" s="27">
        <v>2013</v>
      </c>
      <c r="P4181" s="27">
        <v>1</v>
      </c>
      <c r="Q4181" s="27">
        <v>20</v>
      </c>
      <c r="R4181" s="28">
        <f>DATE('Raw Data'!$O4181,'Raw Data'!$P4181,'Raw Data'!$Q4181)</f>
        <v>41294</v>
      </c>
      <c r="S4181" s="27" t="str">
        <f>CONCATENATE(MID('Raw Data'!$H4181,FIND("(",'Raw Data'!$H4181)+1,FIND(")",'Raw Data'!$H4181)-FIND("(",'Raw Data'!$H4181)-1),"",'Raw Data'!$M4181)</f>
        <v>Rs.350</v>
      </c>
      <c r="T4181" s="27">
        <f t="shared" si="65"/>
        <v>1</v>
      </c>
      <c r="U4181" s="29">
        <f>'Raw Data'!$M4181*'Raw Data'!$T4181</f>
        <v>350</v>
      </c>
    </row>
    <row r="4182" spans="1:21" x14ac:dyDescent="0.3">
      <c r="A4182" s="20">
        <v>308796</v>
      </c>
      <c r="B4182" s="27" t="s">
        <v>943</v>
      </c>
      <c r="C4182" s="27">
        <v>1</v>
      </c>
      <c r="D4182" s="27" t="str">
        <f>VLOOKUP('Raw Data'!$C4182,'country description'!$A$2:$B$16,2,0)</f>
        <v>India</v>
      </c>
      <c r="E4182" s="27" t="s">
        <v>14</v>
      </c>
      <c r="F4182" s="27" t="s">
        <v>8246</v>
      </c>
      <c r="G4182" s="27" t="s">
        <v>945</v>
      </c>
      <c r="H4182" s="27" t="s">
        <v>18</v>
      </c>
      <c r="I4182" s="27" t="s">
        <v>19</v>
      </c>
      <c r="J4182" s="27" t="s">
        <v>19</v>
      </c>
      <c r="K4182" s="27">
        <v>1</v>
      </c>
      <c r="L4182" s="27">
        <v>14</v>
      </c>
      <c r="M4182" s="27">
        <v>350</v>
      </c>
      <c r="N4182" s="27">
        <v>3.1</v>
      </c>
      <c r="O4182" s="27">
        <v>2010</v>
      </c>
      <c r="P4182" s="27">
        <v>1</v>
      </c>
      <c r="Q4182" s="27">
        <v>27</v>
      </c>
      <c r="R4182" s="28">
        <f>DATE('Raw Data'!$O4182,'Raw Data'!$P4182,'Raw Data'!$Q4182)</f>
        <v>40205</v>
      </c>
      <c r="S4182" s="27" t="str">
        <f>CONCATENATE(MID('Raw Data'!$H4182,FIND("(",'Raw Data'!$H4182)+1,FIND(")",'Raw Data'!$H4182)-FIND("(",'Raw Data'!$H4182)-1),"",'Raw Data'!$M4182)</f>
        <v>Rs.350</v>
      </c>
      <c r="T4182" s="27">
        <f t="shared" si="65"/>
        <v>1</v>
      </c>
      <c r="U4182" s="29">
        <f>'Raw Data'!$M4182*'Raw Data'!$T4182</f>
        <v>350</v>
      </c>
    </row>
    <row r="4183" spans="1:21" x14ac:dyDescent="0.3">
      <c r="A4183" s="20">
        <v>300335</v>
      </c>
      <c r="B4183" s="27" t="s">
        <v>8247</v>
      </c>
      <c r="C4183" s="27">
        <v>1</v>
      </c>
      <c r="D4183" s="27" t="str">
        <f>VLOOKUP('Raw Data'!$C4183,'country description'!$A$2:$B$16,2,0)</f>
        <v>India</v>
      </c>
      <c r="E4183" s="27" t="s">
        <v>14</v>
      </c>
      <c r="F4183" s="27" t="s">
        <v>8248</v>
      </c>
      <c r="G4183" s="27" t="s">
        <v>390</v>
      </c>
      <c r="H4183" s="27" t="s">
        <v>18</v>
      </c>
      <c r="I4183" s="27" t="s">
        <v>19</v>
      </c>
      <c r="J4183" s="27" t="s">
        <v>19</v>
      </c>
      <c r="K4183" s="27">
        <v>1</v>
      </c>
      <c r="L4183" s="27">
        <v>107</v>
      </c>
      <c r="M4183" s="27">
        <v>350</v>
      </c>
      <c r="N4183" s="27">
        <v>3.5</v>
      </c>
      <c r="O4183" s="27">
        <v>2018</v>
      </c>
      <c r="P4183" s="27">
        <v>1</v>
      </c>
      <c r="Q4183" s="27">
        <v>10</v>
      </c>
      <c r="R4183" s="28">
        <f>DATE('Raw Data'!$O4183,'Raw Data'!$P4183,'Raw Data'!$Q4183)</f>
        <v>43110</v>
      </c>
      <c r="S4183" s="27" t="str">
        <f>CONCATENATE(MID('Raw Data'!$H4183,FIND("(",'Raw Data'!$H4183)+1,FIND(")",'Raw Data'!$H4183)-FIND("(",'Raw Data'!$H4183)-1),"",'Raw Data'!$M4183)</f>
        <v>Rs.350</v>
      </c>
      <c r="T4183" s="27">
        <f t="shared" si="65"/>
        <v>1</v>
      </c>
      <c r="U4183" s="29">
        <f>'Raw Data'!$M4183*'Raw Data'!$T4183</f>
        <v>350</v>
      </c>
    </row>
    <row r="4184" spans="1:21" x14ac:dyDescent="0.3">
      <c r="A4184" s="20">
        <v>17977763</v>
      </c>
      <c r="B4184" s="27" t="s">
        <v>8249</v>
      </c>
      <c r="C4184" s="27">
        <v>1</v>
      </c>
      <c r="D4184" s="27" t="str">
        <f>VLOOKUP('Raw Data'!$C4184,'country description'!$A$2:$B$16,2,0)</f>
        <v>India</v>
      </c>
      <c r="E4184" s="27" t="s">
        <v>14</v>
      </c>
      <c r="F4184" s="27" t="s">
        <v>8250</v>
      </c>
      <c r="G4184" s="27" t="s">
        <v>424</v>
      </c>
      <c r="H4184" s="27" t="s">
        <v>18</v>
      </c>
      <c r="I4184" s="27" t="s">
        <v>19</v>
      </c>
      <c r="J4184" s="27" t="s">
        <v>24</v>
      </c>
      <c r="K4184" s="27">
        <v>1</v>
      </c>
      <c r="L4184" s="27">
        <v>31</v>
      </c>
      <c r="M4184" s="27">
        <v>350</v>
      </c>
      <c r="N4184" s="27">
        <v>3.2</v>
      </c>
      <c r="O4184" s="27">
        <v>2014</v>
      </c>
      <c r="P4184" s="27">
        <v>1</v>
      </c>
      <c r="Q4184" s="27">
        <v>21</v>
      </c>
      <c r="R4184" s="28">
        <f>DATE('Raw Data'!$O4184,'Raw Data'!$P4184,'Raw Data'!$Q4184)</f>
        <v>41660</v>
      </c>
      <c r="S4184" s="27" t="str">
        <f>CONCATENATE(MID('Raw Data'!$H4184,FIND("(",'Raw Data'!$H4184)+1,FIND(")",'Raw Data'!$H4184)-FIND("(",'Raw Data'!$H4184)-1),"",'Raw Data'!$M4184)</f>
        <v>Rs.350</v>
      </c>
      <c r="T4184" s="27">
        <f t="shared" si="65"/>
        <v>1</v>
      </c>
      <c r="U4184" s="29">
        <f>'Raw Data'!$M4184*'Raw Data'!$T4184</f>
        <v>350</v>
      </c>
    </row>
    <row r="4185" spans="1:21" x14ac:dyDescent="0.3">
      <c r="A4185" s="20">
        <v>6454</v>
      </c>
      <c r="B4185" s="27" t="s">
        <v>943</v>
      </c>
      <c r="C4185" s="27">
        <v>1</v>
      </c>
      <c r="D4185" s="27" t="str">
        <f>VLOOKUP('Raw Data'!$C4185,'country description'!$A$2:$B$16,2,0)</f>
        <v>India</v>
      </c>
      <c r="E4185" s="27" t="s">
        <v>14</v>
      </c>
      <c r="F4185" s="27" t="s">
        <v>8251</v>
      </c>
      <c r="G4185" s="27" t="s">
        <v>945</v>
      </c>
      <c r="H4185" s="27" t="s">
        <v>18</v>
      </c>
      <c r="I4185" s="27" t="s">
        <v>19</v>
      </c>
      <c r="J4185" s="27" t="s">
        <v>19</v>
      </c>
      <c r="K4185" s="27">
        <v>1</v>
      </c>
      <c r="L4185" s="27">
        <v>68</v>
      </c>
      <c r="M4185" s="27">
        <v>350</v>
      </c>
      <c r="N4185" s="27">
        <v>3.6</v>
      </c>
      <c r="O4185" s="27">
        <v>2017</v>
      </c>
      <c r="P4185" s="27">
        <v>1</v>
      </c>
      <c r="Q4185" s="27">
        <v>28</v>
      </c>
      <c r="R4185" s="28">
        <f>DATE('Raw Data'!$O4185,'Raw Data'!$P4185,'Raw Data'!$Q4185)</f>
        <v>42763</v>
      </c>
      <c r="S4185" s="27" t="str">
        <f>CONCATENATE(MID('Raw Data'!$H4185,FIND("(",'Raw Data'!$H4185)+1,FIND(")",'Raw Data'!$H4185)-FIND("(",'Raw Data'!$H4185)-1),"",'Raw Data'!$M4185)</f>
        <v>Rs.350</v>
      </c>
      <c r="T4185" s="27">
        <f t="shared" si="65"/>
        <v>1</v>
      </c>
      <c r="U4185" s="29">
        <f>'Raw Data'!$M4185*'Raw Data'!$T4185</f>
        <v>350</v>
      </c>
    </row>
    <row r="4186" spans="1:21" x14ac:dyDescent="0.3">
      <c r="A4186" s="20">
        <v>18216918</v>
      </c>
      <c r="B4186" s="27" t="s">
        <v>7978</v>
      </c>
      <c r="C4186" s="27">
        <v>1</v>
      </c>
      <c r="D4186" s="27" t="str">
        <f>VLOOKUP('Raw Data'!$C4186,'country description'!$A$2:$B$16,2,0)</f>
        <v>India</v>
      </c>
      <c r="E4186" s="27" t="s">
        <v>14</v>
      </c>
      <c r="F4186" s="27" t="s">
        <v>8252</v>
      </c>
      <c r="G4186" s="27" t="s">
        <v>566</v>
      </c>
      <c r="H4186" s="27" t="s">
        <v>18</v>
      </c>
      <c r="I4186" s="27" t="s">
        <v>19</v>
      </c>
      <c r="J4186" s="27" t="s">
        <v>24</v>
      </c>
      <c r="K4186" s="27">
        <v>1</v>
      </c>
      <c r="L4186" s="27">
        <v>41</v>
      </c>
      <c r="M4186" s="27">
        <v>350</v>
      </c>
      <c r="N4186" s="27">
        <v>2.2000000000000002</v>
      </c>
      <c r="O4186" s="27">
        <v>2010</v>
      </c>
      <c r="P4186" s="27">
        <v>1</v>
      </c>
      <c r="Q4186" s="27">
        <v>5</v>
      </c>
      <c r="R4186" s="28">
        <f>DATE('Raw Data'!$O4186,'Raw Data'!$P4186,'Raw Data'!$Q4186)</f>
        <v>40183</v>
      </c>
      <c r="S4186" s="27" t="str">
        <f>CONCATENATE(MID('Raw Data'!$H4186,FIND("(",'Raw Data'!$H4186)+1,FIND(")",'Raw Data'!$H4186)-FIND("(",'Raw Data'!$H4186)-1),"",'Raw Data'!$M4186)</f>
        <v>Rs.350</v>
      </c>
      <c r="T4186" s="27">
        <f t="shared" si="65"/>
        <v>1</v>
      </c>
      <c r="U4186" s="29">
        <f>'Raw Data'!$M4186*'Raw Data'!$T4186</f>
        <v>350</v>
      </c>
    </row>
    <row r="4187" spans="1:21" x14ac:dyDescent="0.3">
      <c r="A4187" s="20">
        <v>305684</v>
      </c>
      <c r="B4187" s="27" t="s">
        <v>8253</v>
      </c>
      <c r="C4187" s="27">
        <v>1</v>
      </c>
      <c r="D4187" s="27" t="str">
        <f>VLOOKUP('Raw Data'!$C4187,'country description'!$A$2:$B$16,2,0)</f>
        <v>India</v>
      </c>
      <c r="E4187" s="27" t="s">
        <v>14</v>
      </c>
      <c r="F4187" s="27" t="s">
        <v>8254</v>
      </c>
      <c r="G4187" s="27" t="s">
        <v>461</v>
      </c>
      <c r="H4187" s="27" t="s">
        <v>18</v>
      </c>
      <c r="I4187" s="27" t="s">
        <v>19</v>
      </c>
      <c r="J4187" s="27" t="s">
        <v>24</v>
      </c>
      <c r="K4187" s="27">
        <v>1</v>
      </c>
      <c r="L4187" s="27">
        <v>68</v>
      </c>
      <c r="M4187" s="27">
        <v>350</v>
      </c>
      <c r="N4187" s="27">
        <v>3.8</v>
      </c>
      <c r="O4187" s="27">
        <v>2017</v>
      </c>
      <c r="P4187" s="27">
        <v>1</v>
      </c>
      <c r="Q4187" s="27">
        <v>24</v>
      </c>
      <c r="R4187" s="28">
        <f>DATE('Raw Data'!$O4187,'Raw Data'!$P4187,'Raw Data'!$Q4187)</f>
        <v>42759</v>
      </c>
      <c r="S4187" s="27" t="str">
        <f>CONCATENATE(MID('Raw Data'!$H4187,FIND("(",'Raw Data'!$H4187)+1,FIND(")",'Raw Data'!$H4187)-FIND("(",'Raw Data'!$H4187)-1),"",'Raw Data'!$M4187)</f>
        <v>Rs.350</v>
      </c>
      <c r="T4187" s="27">
        <f t="shared" si="65"/>
        <v>1</v>
      </c>
      <c r="U4187" s="29">
        <f>'Raw Data'!$M4187*'Raw Data'!$T4187</f>
        <v>350</v>
      </c>
    </row>
    <row r="4188" spans="1:21" x14ac:dyDescent="0.3">
      <c r="A4188" s="20">
        <v>18312449</v>
      </c>
      <c r="B4188" s="27" t="s">
        <v>943</v>
      </c>
      <c r="C4188" s="27">
        <v>1</v>
      </c>
      <c r="D4188" s="27" t="str">
        <f>VLOOKUP('Raw Data'!$C4188,'country description'!$A$2:$B$16,2,0)</f>
        <v>India</v>
      </c>
      <c r="E4188" s="27" t="s">
        <v>14</v>
      </c>
      <c r="F4188" s="27" t="s">
        <v>8255</v>
      </c>
      <c r="G4188" s="27" t="s">
        <v>704</v>
      </c>
      <c r="H4188" s="27" t="s">
        <v>18</v>
      </c>
      <c r="I4188" s="27" t="s">
        <v>19</v>
      </c>
      <c r="J4188" s="27" t="s">
        <v>19</v>
      </c>
      <c r="K4188" s="27">
        <v>1</v>
      </c>
      <c r="L4188" s="27">
        <v>3</v>
      </c>
      <c r="M4188" s="27">
        <v>350</v>
      </c>
      <c r="N4188" s="27">
        <v>1</v>
      </c>
      <c r="O4188" s="27">
        <v>2016</v>
      </c>
      <c r="P4188" s="27">
        <v>1</v>
      </c>
      <c r="Q4188" s="27">
        <v>23</v>
      </c>
      <c r="R4188" s="28">
        <f>DATE('Raw Data'!$O4188,'Raw Data'!$P4188,'Raw Data'!$Q4188)</f>
        <v>42392</v>
      </c>
      <c r="S4188" s="27" t="str">
        <f>CONCATENATE(MID('Raw Data'!$H4188,FIND("(",'Raw Data'!$H4188)+1,FIND(")",'Raw Data'!$H4188)-FIND("(",'Raw Data'!$H4188)-1),"",'Raw Data'!$M4188)</f>
        <v>Rs.350</v>
      </c>
      <c r="T4188" s="27">
        <f t="shared" si="65"/>
        <v>1</v>
      </c>
      <c r="U4188" s="29">
        <f>'Raw Data'!$M4188*'Raw Data'!$T4188</f>
        <v>350</v>
      </c>
    </row>
    <row r="4189" spans="1:21" x14ac:dyDescent="0.3">
      <c r="A4189" s="20">
        <v>18455949</v>
      </c>
      <c r="B4189" s="27" t="s">
        <v>8256</v>
      </c>
      <c r="C4189" s="27">
        <v>1</v>
      </c>
      <c r="D4189" s="27" t="str">
        <f>VLOOKUP('Raw Data'!$C4189,'country description'!$A$2:$B$16,2,0)</f>
        <v>India</v>
      </c>
      <c r="E4189" s="27" t="s">
        <v>14</v>
      </c>
      <c r="F4189" s="27" t="s">
        <v>8257</v>
      </c>
      <c r="G4189" s="27" t="s">
        <v>1089</v>
      </c>
      <c r="H4189" s="27" t="s">
        <v>18</v>
      </c>
      <c r="I4189" s="27" t="s">
        <v>19</v>
      </c>
      <c r="J4189" s="27" t="s">
        <v>19</v>
      </c>
      <c r="K4189" s="27">
        <v>1</v>
      </c>
      <c r="L4189" s="27">
        <v>90</v>
      </c>
      <c r="M4189" s="27">
        <v>350</v>
      </c>
      <c r="N4189" s="27">
        <v>4</v>
      </c>
      <c r="O4189" s="27">
        <v>2010</v>
      </c>
      <c r="P4189" s="27">
        <v>1</v>
      </c>
      <c r="Q4189" s="27">
        <v>13</v>
      </c>
      <c r="R4189" s="28">
        <f>DATE('Raw Data'!$O4189,'Raw Data'!$P4189,'Raw Data'!$Q4189)</f>
        <v>40191</v>
      </c>
      <c r="S4189" s="27" t="str">
        <f>CONCATENATE(MID('Raw Data'!$H4189,FIND("(",'Raw Data'!$H4189)+1,FIND(")",'Raw Data'!$H4189)-FIND("(",'Raw Data'!$H4189)-1),"",'Raw Data'!$M4189)</f>
        <v>Rs.350</v>
      </c>
      <c r="T4189" s="27">
        <f t="shared" si="65"/>
        <v>1</v>
      </c>
      <c r="U4189" s="29">
        <f>'Raw Data'!$M4189*'Raw Data'!$T4189</f>
        <v>350</v>
      </c>
    </row>
    <row r="4190" spans="1:21" x14ac:dyDescent="0.3">
      <c r="A4190" s="20">
        <v>349</v>
      </c>
      <c r="B4190" s="27" t="s">
        <v>962</v>
      </c>
      <c r="C4190" s="27">
        <v>1</v>
      </c>
      <c r="D4190" s="27" t="str">
        <f>VLOOKUP('Raw Data'!$C4190,'country description'!$A$2:$B$16,2,0)</f>
        <v>India</v>
      </c>
      <c r="E4190" s="27" t="s">
        <v>14</v>
      </c>
      <c r="F4190" s="27" t="s">
        <v>8258</v>
      </c>
      <c r="G4190" s="27" t="s">
        <v>424</v>
      </c>
      <c r="H4190" s="27" t="s">
        <v>18</v>
      </c>
      <c r="I4190" s="27" t="s">
        <v>19</v>
      </c>
      <c r="J4190" s="27" t="s">
        <v>19</v>
      </c>
      <c r="K4190" s="27">
        <v>1</v>
      </c>
      <c r="L4190" s="27">
        <v>86</v>
      </c>
      <c r="M4190" s="27">
        <v>350</v>
      </c>
      <c r="N4190" s="27">
        <v>3.4</v>
      </c>
      <c r="O4190" s="27">
        <v>2017</v>
      </c>
      <c r="P4190" s="27">
        <v>1</v>
      </c>
      <c r="Q4190" s="27">
        <v>9</v>
      </c>
      <c r="R4190" s="28">
        <f>DATE('Raw Data'!$O4190,'Raw Data'!$P4190,'Raw Data'!$Q4190)</f>
        <v>42744</v>
      </c>
      <c r="S4190" s="27" t="str">
        <f>CONCATENATE(MID('Raw Data'!$H4190,FIND("(",'Raw Data'!$H4190)+1,FIND(")",'Raw Data'!$H4190)-FIND("(",'Raw Data'!$H4190)-1),"",'Raw Data'!$M4190)</f>
        <v>Rs.350</v>
      </c>
      <c r="T4190" s="27">
        <f t="shared" si="65"/>
        <v>1</v>
      </c>
      <c r="U4190" s="29">
        <f>'Raw Data'!$M4190*'Raw Data'!$T4190</f>
        <v>350</v>
      </c>
    </row>
    <row r="4191" spans="1:21" x14ac:dyDescent="0.3">
      <c r="A4191" s="20">
        <v>18034049</v>
      </c>
      <c r="B4191" s="27" t="s">
        <v>8259</v>
      </c>
      <c r="C4191" s="27">
        <v>1</v>
      </c>
      <c r="D4191" s="27" t="str">
        <f>VLOOKUP('Raw Data'!$C4191,'country description'!$A$2:$B$16,2,0)</f>
        <v>India</v>
      </c>
      <c r="E4191" s="27" t="s">
        <v>14</v>
      </c>
      <c r="F4191" s="27" t="s">
        <v>8260</v>
      </c>
      <c r="G4191" s="27" t="s">
        <v>898</v>
      </c>
      <c r="H4191" s="27" t="s">
        <v>18</v>
      </c>
      <c r="I4191" s="27" t="s">
        <v>19</v>
      </c>
      <c r="J4191" s="27" t="s">
        <v>24</v>
      </c>
      <c r="K4191" s="27">
        <v>1</v>
      </c>
      <c r="L4191" s="27">
        <v>42</v>
      </c>
      <c r="M4191" s="27">
        <v>350</v>
      </c>
      <c r="N4191" s="27">
        <v>3.5</v>
      </c>
      <c r="O4191" s="27">
        <v>2017</v>
      </c>
      <c r="P4191" s="27">
        <v>12</v>
      </c>
      <c r="Q4191" s="27">
        <v>24</v>
      </c>
      <c r="R4191" s="28">
        <f>DATE('Raw Data'!$O4191,'Raw Data'!$P4191,'Raw Data'!$Q4191)</f>
        <v>43093</v>
      </c>
      <c r="S4191" s="27" t="str">
        <f>CONCATENATE(MID('Raw Data'!$H4191,FIND("(",'Raw Data'!$H4191)+1,FIND(")",'Raw Data'!$H4191)-FIND("(",'Raw Data'!$H4191)-1),"",'Raw Data'!$M4191)</f>
        <v>Rs.350</v>
      </c>
      <c r="T4191" s="27">
        <f t="shared" si="65"/>
        <v>1</v>
      </c>
      <c r="U4191" s="29">
        <f>'Raw Data'!$M4191*'Raw Data'!$T4191</f>
        <v>350</v>
      </c>
    </row>
    <row r="4192" spans="1:21" x14ac:dyDescent="0.3">
      <c r="A4192" s="20">
        <v>681</v>
      </c>
      <c r="B4192" s="27" t="s">
        <v>8261</v>
      </c>
      <c r="C4192" s="27">
        <v>1</v>
      </c>
      <c r="D4192" s="27" t="str">
        <f>VLOOKUP('Raw Data'!$C4192,'country description'!$A$2:$B$16,2,0)</f>
        <v>India</v>
      </c>
      <c r="E4192" s="27" t="s">
        <v>14</v>
      </c>
      <c r="F4192" s="27" t="s">
        <v>8262</v>
      </c>
      <c r="G4192" s="27" t="s">
        <v>8263</v>
      </c>
      <c r="H4192" s="27" t="s">
        <v>18</v>
      </c>
      <c r="I4192" s="27" t="s">
        <v>19</v>
      </c>
      <c r="J4192" s="27" t="s">
        <v>19</v>
      </c>
      <c r="K4192" s="27">
        <v>1</v>
      </c>
      <c r="L4192" s="27">
        <v>49</v>
      </c>
      <c r="M4192" s="27">
        <v>350</v>
      </c>
      <c r="N4192" s="27">
        <v>2.5</v>
      </c>
      <c r="O4192" s="27">
        <v>2014</v>
      </c>
      <c r="P4192" s="27">
        <v>12</v>
      </c>
      <c r="Q4192" s="27">
        <v>6</v>
      </c>
      <c r="R4192" s="28">
        <f>DATE('Raw Data'!$O4192,'Raw Data'!$P4192,'Raw Data'!$Q4192)</f>
        <v>41979</v>
      </c>
      <c r="S4192" s="27" t="str">
        <f>CONCATENATE(MID('Raw Data'!$H4192,FIND("(",'Raw Data'!$H4192)+1,FIND(")",'Raw Data'!$H4192)-FIND("(",'Raw Data'!$H4192)-1),"",'Raw Data'!$M4192)</f>
        <v>Rs.350</v>
      </c>
      <c r="T4192" s="27">
        <f t="shared" si="65"/>
        <v>1</v>
      </c>
      <c r="U4192" s="29">
        <f>'Raw Data'!$M4192*'Raw Data'!$T4192</f>
        <v>350</v>
      </c>
    </row>
    <row r="4193" spans="1:21" x14ac:dyDescent="0.3">
      <c r="A4193" s="20">
        <v>18378039</v>
      </c>
      <c r="B4193" s="27" t="s">
        <v>8264</v>
      </c>
      <c r="C4193" s="27">
        <v>1</v>
      </c>
      <c r="D4193" s="27" t="str">
        <f>VLOOKUP('Raw Data'!$C4193,'country description'!$A$2:$B$16,2,0)</f>
        <v>India</v>
      </c>
      <c r="E4193" s="27" t="s">
        <v>14</v>
      </c>
      <c r="F4193" s="27" t="s">
        <v>8265</v>
      </c>
      <c r="G4193" s="27" t="s">
        <v>401</v>
      </c>
      <c r="H4193" s="27" t="s">
        <v>18</v>
      </c>
      <c r="I4193" s="27" t="s">
        <v>19</v>
      </c>
      <c r="J4193" s="27" t="s">
        <v>19</v>
      </c>
      <c r="K4193" s="27">
        <v>1</v>
      </c>
      <c r="L4193" s="27">
        <v>2</v>
      </c>
      <c r="M4193" s="27">
        <v>350</v>
      </c>
      <c r="N4193" s="27">
        <v>1</v>
      </c>
      <c r="O4193" s="27">
        <v>2010</v>
      </c>
      <c r="P4193" s="27">
        <v>12</v>
      </c>
      <c r="Q4193" s="27">
        <v>10</v>
      </c>
      <c r="R4193" s="28">
        <f>DATE('Raw Data'!$O4193,'Raw Data'!$P4193,'Raw Data'!$Q4193)</f>
        <v>40522</v>
      </c>
      <c r="S4193" s="27" t="str">
        <f>CONCATENATE(MID('Raw Data'!$H4193,FIND("(",'Raw Data'!$H4193)+1,FIND(")",'Raw Data'!$H4193)-FIND("(",'Raw Data'!$H4193)-1),"",'Raw Data'!$M4193)</f>
        <v>Rs.350</v>
      </c>
      <c r="T4193" s="27">
        <f t="shared" si="65"/>
        <v>1</v>
      </c>
      <c r="U4193" s="29">
        <f>'Raw Data'!$M4193*'Raw Data'!$T4193</f>
        <v>350</v>
      </c>
    </row>
    <row r="4194" spans="1:21" x14ac:dyDescent="0.3">
      <c r="A4194" s="20">
        <v>5267</v>
      </c>
      <c r="B4194" s="27" t="s">
        <v>7864</v>
      </c>
      <c r="C4194" s="27">
        <v>1</v>
      </c>
      <c r="D4194" s="27" t="str">
        <f>VLOOKUP('Raw Data'!$C4194,'country description'!$A$2:$B$16,2,0)</f>
        <v>India</v>
      </c>
      <c r="E4194" s="27" t="s">
        <v>14</v>
      </c>
      <c r="F4194" s="27" t="s">
        <v>8266</v>
      </c>
      <c r="G4194" s="27" t="s">
        <v>749</v>
      </c>
      <c r="H4194" s="27" t="s">
        <v>18</v>
      </c>
      <c r="I4194" s="27" t="s">
        <v>19</v>
      </c>
      <c r="J4194" s="27" t="s">
        <v>19</v>
      </c>
      <c r="K4194" s="27">
        <v>1</v>
      </c>
      <c r="L4194" s="27">
        <v>95</v>
      </c>
      <c r="M4194" s="27">
        <v>350</v>
      </c>
      <c r="N4194" s="27">
        <v>3.5</v>
      </c>
      <c r="O4194" s="27">
        <v>2010</v>
      </c>
      <c r="P4194" s="27">
        <v>12</v>
      </c>
      <c r="Q4194" s="27">
        <v>22</v>
      </c>
      <c r="R4194" s="28">
        <f>DATE('Raw Data'!$O4194,'Raw Data'!$P4194,'Raw Data'!$Q4194)</f>
        <v>40534</v>
      </c>
      <c r="S4194" s="27" t="str">
        <f>CONCATENATE(MID('Raw Data'!$H4194,FIND("(",'Raw Data'!$H4194)+1,FIND(")",'Raw Data'!$H4194)-FIND("(",'Raw Data'!$H4194)-1),"",'Raw Data'!$M4194)</f>
        <v>Rs.350</v>
      </c>
      <c r="T4194" s="27">
        <f t="shared" si="65"/>
        <v>1</v>
      </c>
      <c r="U4194" s="29">
        <f>'Raw Data'!$M4194*'Raw Data'!$T4194</f>
        <v>350</v>
      </c>
    </row>
    <row r="4195" spans="1:21" x14ac:dyDescent="0.3">
      <c r="A4195" s="20">
        <v>304091</v>
      </c>
      <c r="B4195" s="27" t="s">
        <v>8267</v>
      </c>
      <c r="C4195" s="27">
        <v>1</v>
      </c>
      <c r="D4195" s="27" t="str">
        <f>VLOOKUP('Raw Data'!$C4195,'country description'!$A$2:$B$16,2,0)</f>
        <v>India</v>
      </c>
      <c r="E4195" s="27" t="s">
        <v>14</v>
      </c>
      <c r="F4195" s="27" t="s">
        <v>8268</v>
      </c>
      <c r="G4195" s="27" t="s">
        <v>390</v>
      </c>
      <c r="H4195" s="27" t="s">
        <v>18</v>
      </c>
      <c r="I4195" s="27" t="s">
        <v>19</v>
      </c>
      <c r="J4195" s="27" t="s">
        <v>19</v>
      </c>
      <c r="K4195" s="27">
        <v>1</v>
      </c>
      <c r="L4195" s="27">
        <v>6</v>
      </c>
      <c r="M4195" s="27">
        <v>350</v>
      </c>
      <c r="N4195" s="27">
        <v>3</v>
      </c>
      <c r="O4195" s="27">
        <v>2013</v>
      </c>
      <c r="P4195" s="27">
        <v>12</v>
      </c>
      <c r="Q4195" s="27">
        <v>23</v>
      </c>
      <c r="R4195" s="28">
        <f>DATE('Raw Data'!$O4195,'Raw Data'!$P4195,'Raw Data'!$Q4195)</f>
        <v>41631</v>
      </c>
      <c r="S4195" s="27" t="str">
        <f>CONCATENATE(MID('Raw Data'!$H4195,FIND("(",'Raw Data'!$H4195)+1,FIND(")",'Raw Data'!$H4195)-FIND("(",'Raw Data'!$H4195)-1),"",'Raw Data'!$M4195)</f>
        <v>Rs.350</v>
      </c>
      <c r="T4195" s="27">
        <f t="shared" si="65"/>
        <v>1</v>
      </c>
      <c r="U4195" s="29">
        <f>'Raw Data'!$M4195*'Raw Data'!$T4195</f>
        <v>350</v>
      </c>
    </row>
    <row r="4196" spans="1:21" x14ac:dyDescent="0.3">
      <c r="A4196" s="20">
        <v>18360284</v>
      </c>
      <c r="B4196" s="27" t="s">
        <v>8269</v>
      </c>
      <c r="C4196" s="27">
        <v>1</v>
      </c>
      <c r="D4196" s="27" t="str">
        <f>VLOOKUP('Raw Data'!$C4196,'country description'!$A$2:$B$16,2,0)</f>
        <v>India</v>
      </c>
      <c r="E4196" s="27" t="s">
        <v>14</v>
      </c>
      <c r="F4196" s="27" t="s">
        <v>8270</v>
      </c>
      <c r="G4196" s="27" t="s">
        <v>1089</v>
      </c>
      <c r="H4196" s="27" t="s">
        <v>18</v>
      </c>
      <c r="I4196" s="27" t="s">
        <v>19</v>
      </c>
      <c r="J4196" s="27" t="s">
        <v>19</v>
      </c>
      <c r="K4196" s="27">
        <v>1</v>
      </c>
      <c r="L4196" s="27">
        <v>16</v>
      </c>
      <c r="M4196" s="27">
        <v>350</v>
      </c>
      <c r="N4196" s="27">
        <v>3.2</v>
      </c>
      <c r="O4196" s="27">
        <v>2011</v>
      </c>
      <c r="P4196" s="27">
        <v>12</v>
      </c>
      <c r="Q4196" s="27">
        <v>19</v>
      </c>
      <c r="R4196" s="28">
        <f>DATE('Raw Data'!$O4196,'Raw Data'!$P4196,'Raw Data'!$Q4196)</f>
        <v>40896</v>
      </c>
      <c r="S4196" s="27" t="str">
        <f>CONCATENATE(MID('Raw Data'!$H4196,FIND("(",'Raw Data'!$H4196)+1,FIND(")",'Raw Data'!$H4196)-FIND("(",'Raw Data'!$H4196)-1),"",'Raw Data'!$M4196)</f>
        <v>Rs.350</v>
      </c>
      <c r="T4196" s="27">
        <f t="shared" si="65"/>
        <v>1</v>
      </c>
      <c r="U4196" s="29">
        <f>'Raw Data'!$M4196*'Raw Data'!$T4196</f>
        <v>350</v>
      </c>
    </row>
    <row r="4197" spans="1:21" x14ac:dyDescent="0.3">
      <c r="A4197" s="20">
        <v>18324529</v>
      </c>
      <c r="B4197" s="27" t="s">
        <v>8271</v>
      </c>
      <c r="C4197" s="27">
        <v>1</v>
      </c>
      <c r="D4197" s="27" t="str">
        <f>VLOOKUP('Raw Data'!$C4197,'country description'!$A$2:$B$16,2,0)</f>
        <v>India</v>
      </c>
      <c r="E4197" s="27" t="s">
        <v>14</v>
      </c>
      <c r="F4197" s="27" t="s">
        <v>8272</v>
      </c>
      <c r="G4197" s="27" t="s">
        <v>424</v>
      </c>
      <c r="H4197" s="27" t="s">
        <v>18</v>
      </c>
      <c r="I4197" s="27" t="s">
        <v>19</v>
      </c>
      <c r="J4197" s="27" t="s">
        <v>24</v>
      </c>
      <c r="K4197" s="27">
        <v>1</v>
      </c>
      <c r="L4197" s="27">
        <v>58</v>
      </c>
      <c r="M4197" s="27">
        <v>350</v>
      </c>
      <c r="N4197" s="27">
        <v>3.3</v>
      </c>
      <c r="O4197" s="27">
        <v>2018</v>
      </c>
      <c r="P4197" s="27">
        <v>12</v>
      </c>
      <c r="Q4197" s="27">
        <v>26</v>
      </c>
      <c r="R4197" s="28">
        <f>DATE('Raw Data'!$O4197,'Raw Data'!$P4197,'Raw Data'!$Q4197)</f>
        <v>43460</v>
      </c>
      <c r="S4197" s="27" t="str">
        <f>CONCATENATE(MID('Raw Data'!$H4197,FIND("(",'Raw Data'!$H4197)+1,FIND(")",'Raw Data'!$H4197)-FIND("(",'Raw Data'!$H4197)-1),"",'Raw Data'!$M4197)</f>
        <v>Rs.350</v>
      </c>
      <c r="T4197" s="27">
        <f t="shared" si="65"/>
        <v>1</v>
      </c>
      <c r="U4197" s="29">
        <f>'Raw Data'!$M4197*'Raw Data'!$T4197</f>
        <v>350</v>
      </c>
    </row>
    <row r="4198" spans="1:21" x14ac:dyDescent="0.3">
      <c r="A4198" s="20">
        <v>308101</v>
      </c>
      <c r="B4198" s="27" t="s">
        <v>8273</v>
      </c>
      <c r="C4198" s="27">
        <v>1</v>
      </c>
      <c r="D4198" s="27" t="str">
        <f>VLOOKUP('Raw Data'!$C4198,'country description'!$A$2:$B$16,2,0)</f>
        <v>India</v>
      </c>
      <c r="E4198" s="27" t="s">
        <v>14</v>
      </c>
      <c r="F4198" s="27" t="s">
        <v>8274</v>
      </c>
      <c r="G4198" s="27" t="s">
        <v>644</v>
      </c>
      <c r="H4198" s="27" t="s">
        <v>18</v>
      </c>
      <c r="I4198" s="27" t="s">
        <v>19</v>
      </c>
      <c r="J4198" s="27" t="s">
        <v>19</v>
      </c>
      <c r="K4198" s="27">
        <v>1</v>
      </c>
      <c r="L4198" s="27">
        <v>28</v>
      </c>
      <c r="M4198" s="27">
        <v>350</v>
      </c>
      <c r="N4198" s="27">
        <v>3.3</v>
      </c>
      <c r="O4198" s="27">
        <v>2012</v>
      </c>
      <c r="P4198" s="27">
        <v>12</v>
      </c>
      <c r="Q4198" s="27">
        <v>1</v>
      </c>
      <c r="R4198" s="28">
        <f>DATE('Raw Data'!$O4198,'Raw Data'!$P4198,'Raw Data'!$Q4198)</f>
        <v>41244</v>
      </c>
      <c r="S4198" s="27" t="str">
        <f>CONCATENATE(MID('Raw Data'!$H4198,FIND("(",'Raw Data'!$H4198)+1,FIND(")",'Raw Data'!$H4198)-FIND("(",'Raw Data'!$H4198)-1),"",'Raw Data'!$M4198)</f>
        <v>Rs.350</v>
      </c>
      <c r="T4198" s="27">
        <f t="shared" si="65"/>
        <v>1</v>
      </c>
      <c r="U4198" s="29">
        <f>'Raw Data'!$M4198*'Raw Data'!$T4198</f>
        <v>350</v>
      </c>
    </row>
    <row r="4199" spans="1:21" x14ac:dyDescent="0.3">
      <c r="A4199" s="20">
        <v>18228870</v>
      </c>
      <c r="B4199" s="27" t="s">
        <v>914</v>
      </c>
      <c r="C4199" s="27">
        <v>1</v>
      </c>
      <c r="D4199" s="27" t="str">
        <f>VLOOKUP('Raw Data'!$C4199,'country description'!$A$2:$B$16,2,0)</f>
        <v>India</v>
      </c>
      <c r="E4199" s="27" t="s">
        <v>14</v>
      </c>
      <c r="F4199" s="27" t="s">
        <v>8275</v>
      </c>
      <c r="G4199" s="27" t="s">
        <v>826</v>
      </c>
      <c r="H4199" s="27" t="s">
        <v>18</v>
      </c>
      <c r="I4199" s="27" t="s">
        <v>19</v>
      </c>
      <c r="J4199" s="27" t="s">
        <v>19</v>
      </c>
      <c r="K4199" s="27">
        <v>1</v>
      </c>
      <c r="L4199" s="27">
        <v>41</v>
      </c>
      <c r="M4199" s="27">
        <v>350</v>
      </c>
      <c r="N4199" s="27">
        <v>3.2</v>
      </c>
      <c r="O4199" s="27">
        <v>2012</v>
      </c>
      <c r="P4199" s="27">
        <v>12</v>
      </c>
      <c r="Q4199" s="27">
        <v>17</v>
      </c>
      <c r="R4199" s="28">
        <f>DATE('Raw Data'!$O4199,'Raw Data'!$P4199,'Raw Data'!$Q4199)</f>
        <v>41260</v>
      </c>
      <c r="S4199" s="27" t="str">
        <f>CONCATENATE(MID('Raw Data'!$H4199,FIND("(",'Raw Data'!$H4199)+1,FIND(")",'Raw Data'!$H4199)-FIND("(",'Raw Data'!$H4199)-1),"",'Raw Data'!$M4199)</f>
        <v>Rs.350</v>
      </c>
      <c r="T4199" s="27">
        <f t="shared" si="65"/>
        <v>1</v>
      </c>
      <c r="U4199" s="29">
        <f>'Raw Data'!$M4199*'Raw Data'!$T4199</f>
        <v>350</v>
      </c>
    </row>
    <row r="4200" spans="1:21" x14ac:dyDescent="0.3">
      <c r="A4200" s="20">
        <v>18241893</v>
      </c>
      <c r="B4200" s="27" t="s">
        <v>8276</v>
      </c>
      <c r="C4200" s="27">
        <v>1</v>
      </c>
      <c r="D4200" s="27" t="str">
        <f>VLOOKUP('Raw Data'!$C4200,'country description'!$A$2:$B$16,2,0)</f>
        <v>India</v>
      </c>
      <c r="E4200" s="27" t="s">
        <v>14</v>
      </c>
      <c r="F4200" s="27" t="s">
        <v>8277</v>
      </c>
      <c r="G4200" s="27" t="s">
        <v>434</v>
      </c>
      <c r="H4200" s="27" t="s">
        <v>18</v>
      </c>
      <c r="I4200" s="27" t="s">
        <v>19</v>
      </c>
      <c r="J4200" s="27" t="s">
        <v>19</v>
      </c>
      <c r="K4200" s="27">
        <v>1</v>
      </c>
      <c r="L4200" s="27">
        <v>4</v>
      </c>
      <c r="M4200" s="27">
        <v>350</v>
      </c>
      <c r="N4200" s="27">
        <v>3</v>
      </c>
      <c r="O4200" s="27">
        <v>2018</v>
      </c>
      <c r="P4200" s="27">
        <v>12</v>
      </c>
      <c r="Q4200" s="27">
        <v>22</v>
      </c>
      <c r="R4200" s="28">
        <f>DATE('Raw Data'!$O4200,'Raw Data'!$P4200,'Raw Data'!$Q4200)</f>
        <v>43456</v>
      </c>
      <c r="S4200" s="27" t="str">
        <f>CONCATENATE(MID('Raw Data'!$H4200,FIND("(",'Raw Data'!$H4200)+1,FIND(")",'Raw Data'!$H4200)-FIND("(",'Raw Data'!$H4200)-1),"",'Raw Data'!$M4200)</f>
        <v>Rs.350</v>
      </c>
      <c r="T4200" s="27">
        <f t="shared" si="65"/>
        <v>1</v>
      </c>
      <c r="U4200" s="29">
        <f>'Raw Data'!$M4200*'Raw Data'!$T4200</f>
        <v>350</v>
      </c>
    </row>
    <row r="4201" spans="1:21" x14ac:dyDescent="0.3">
      <c r="A4201" s="20">
        <v>18218076</v>
      </c>
      <c r="B4201" s="27" t="s">
        <v>8278</v>
      </c>
      <c r="C4201" s="27">
        <v>1</v>
      </c>
      <c r="D4201" s="27" t="str">
        <f>VLOOKUP('Raw Data'!$C4201,'country description'!$A$2:$B$16,2,0)</f>
        <v>India</v>
      </c>
      <c r="E4201" s="27" t="s">
        <v>14</v>
      </c>
      <c r="F4201" s="27" t="s">
        <v>8279</v>
      </c>
      <c r="G4201" s="27" t="s">
        <v>434</v>
      </c>
      <c r="H4201" s="27" t="s">
        <v>18</v>
      </c>
      <c r="I4201" s="27" t="s">
        <v>19</v>
      </c>
      <c r="J4201" s="27" t="s">
        <v>19</v>
      </c>
      <c r="K4201" s="27">
        <v>1</v>
      </c>
      <c r="L4201" s="27">
        <v>6</v>
      </c>
      <c r="M4201" s="27">
        <v>350</v>
      </c>
      <c r="N4201" s="27">
        <v>3.1</v>
      </c>
      <c r="O4201" s="27">
        <v>2012</v>
      </c>
      <c r="P4201" s="27">
        <v>12</v>
      </c>
      <c r="Q4201" s="27">
        <v>26</v>
      </c>
      <c r="R4201" s="28">
        <f>DATE('Raw Data'!$O4201,'Raw Data'!$P4201,'Raw Data'!$Q4201)</f>
        <v>41269</v>
      </c>
      <c r="S4201" s="27" t="str">
        <f>CONCATENATE(MID('Raw Data'!$H4201,FIND("(",'Raw Data'!$H4201)+1,FIND(")",'Raw Data'!$H4201)-FIND("(",'Raw Data'!$H4201)-1),"",'Raw Data'!$M4201)</f>
        <v>Rs.350</v>
      </c>
      <c r="T4201" s="27">
        <f t="shared" si="65"/>
        <v>1</v>
      </c>
      <c r="U4201" s="29">
        <f>'Raw Data'!$M4201*'Raw Data'!$T4201</f>
        <v>350</v>
      </c>
    </row>
    <row r="4202" spans="1:21" x14ac:dyDescent="0.3">
      <c r="A4202" s="20">
        <v>306826</v>
      </c>
      <c r="B4202" s="27" t="s">
        <v>8280</v>
      </c>
      <c r="C4202" s="27">
        <v>1</v>
      </c>
      <c r="D4202" s="27" t="str">
        <f>VLOOKUP('Raw Data'!$C4202,'country description'!$A$2:$B$16,2,0)</f>
        <v>India</v>
      </c>
      <c r="E4202" s="27" t="s">
        <v>14</v>
      </c>
      <c r="F4202" s="27" t="s">
        <v>8281</v>
      </c>
      <c r="G4202" s="27" t="s">
        <v>404</v>
      </c>
      <c r="H4202" s="27" t="s">
        <v>18</v>
      </c>
      <c r="I4202" s="27" t="s">
        <v>19</v>
      </c>
      <c r="J4202" s="27" t="s">
        <v>19</v>
      </c>
      <c r="K4202" s="27">
        <v>1</v>
      </c>
      <c r="L4202" s="27">
        <v>4</v>
      </c>
      <c r="M4202" s="27">
        <v>350</v>
      </c>
      <c r="N4202" s="27">
        <v>2.9</v>
      </c>
      <c r="O4202" s="27">
        <v>2018</v>
      </c>
      <c r="P4202" s="27">
        <v>12</v>
      </c>
      <c r="Q4202" s="27">
        <v>16</v>
      </c>
      <c r="R4202" s="28">
        <f>DATE('Raw Data'!$O4202,'Raw Data'!$P4202,'Raw Data'!$Q4202)</f>
        <v>43450</v>
      </c>
      <c r="S4202" s="27" t="str">
        <f>CONCATENATE(MID('Raw Data'!$H4202,FIND("(",'Raw Data'!$H4202)+1,FIND(")",'Raw Data'!$H4202)-FIND("(",'Raw Data'!$H4202)-1),"",'Raw Data'!$M4202)</f>
        <v>Rs.350</v>
      </c>
      <c r="T4202" s="27">
        <f t="shared" si="65"/>
        <v>1</v>
      </c>
      <c r="U4202" s="29">
        <f>'Raw Data'!$M4202*'Raw Data'!$T4202</f>
        <v>350</v>
      </c>
    </row>
    <row r="4203" spans="1:21" x14ac:dyDescent="0.3">
      <c r="A4203" s="20">
        <v>7488</v>
      </c>
      <c r="B4203" s="27" t="s">
        <v>943</v>
      </c>
      <c r="C4203" s="27">
        <v>1</v>
      </c>
      <c r="D4203" s="27" t="str">
        <f>VLOOKUP('Raw Data'!$C4203,'country description'!$A$2:$B$16,2,0)</f>
        <v>India</v>
      </c>
      <c r="E4203" s="27" t="s">
        <v>14</v>
      </c>
      <c r="F4203" s="27" t="s">
        <v>8282</v>
      </c>
      <c r="G4203" s="27" t="s">
        <v>945</v>
      </c>
      <c r="H4203" s="27" t="s">
        <v>18</v>
      </c>
      <c r="I4203" s="27" t="s">
        <v>19</v>
      </c>
      <c r="J4203" s="27" t="s">
        <v>24</v>
      </c>
      <c r="K4203" s="27">
        <v>1</v>
      </c>
      <c r="L4203" s="27">
        <v>51</v>
      </c>
      <c r="M4203" s="27">
        <v>350</v>
      </c>
      <c r="N4203" s="27">
        <v>3.3</v>
      </c>
      <c r="O4203" s="27">
        <v>2015</v>
      </c>
      <c r="P4203" s="27">
        <v>12</v>
      </c>
      <c r="Q4203" s="27">
        <v>24</v>
      </c>
      <c r="R4203" s="28">
        <f>DATE('Raw Data'!$O4203,'Raw Data'!$P4203,'Raw Data'!$Q4203)</f>
        <v>42362</v>
      </c>
      <c r="S4203" s="27" t="str">
        <f>CONCATENATE(MID('Raw Data'!$H4203,FIND("(",'Raw Data'!$H4203)+1,FIND(")",'Raw Data'!$H4203)-FIND("(",'Raw Data'!$H4203)-1),"",'Raw Data'!$M4203)</f>
        <v>Rs.350</v>
      </c>
      <c r="T4203" s="27">
        <f t="shared" si="65"/>
        <v>1</v>
      </c>
      <c r="U4203" s="29">
        <f>'Raw Data'!$M4203*'Raw Data'!$T4203</f>
        <v>350</v>
      </c>
    </row>
    <row r="4204" spans="1:21" x14ac:dyDescent="0.3">
      <c r="A4204" s="20">
        <v>7318</v>
      </c>
      <c r="B4204" s="27" t="s">
        <v>943</v>
      </c>
      <c r="C4204" s="27">
        <v>1</v>
      </c>
      <c r="D4204" s="27" t="str">
        <f>VLOOKUP('Raw Data'!$C4204,'country description'!$A$2:$B$16,2,0)</f>
        <v>India</v>
      </c>
      <c r="E4204" s="27" t="s">
        <v>14</v>
      </c>
      <c r="F4204" s="27" t="s">
        <v>8283</v>
      </c>
      <c r="G4204" s="27" t="s">
        <v>945</v>
      </c>
      <c r="H4204" s="27" t="s">
        <v>18</v>
      </c>
      <c r="I4204" s="27" t="s">
        <v>19</v>
      </c>
      <c r="J4204" s="27" t="s">
        <v>19</v>
      </c>
      <c r="K4204" s="27">
        <v>1</v>
      </c>
      <c r="L4204" s="27">
        <v>30</v>
      </c>
      <c r="M4204" s="27">
        <v>350</v>
      </c>
      <c r="N4204" s="27">
        <v>3.3</v>
      </c>
      <c r="O4204" s="27">
        <v>2010</v>
      </c>
      <c r="P4204" s="27">
        <v>12</v>
      </c>
      <c r="Q4204" s="27">
        <v>23</v>
      </c>
      <c r="R4204" s="28">
        <f>DATE('Raw Data'!$O4204,'Raw Data'!$P4204,'Raw Data'!$Q4204)</f>
        <v>40535</v>
      </c>
      <c r="S4204" s="27" t="str">
        <f>CONCATENATE(MID('Raw Data'!$H4204,FIND("(",'Raw Data'!$H4204)+1,FIND(")",'Raw Data'!$H4204)-FIND("(",'Raw Data'!$H4204)-1),"",'Raw Data'!$M4204)</f>
        <v>Rs.350</v>
      </c>
      <c r="T4204" s="27">
        <f t="shared" si="65"/>
        <v>1</v>
      </c>
      <c r="U4204" s="29">
        <f>'Raw Data'!$M4204*'Raw Data'!$T4204</f>
        <v>350</v>
      </c>
    </row>
    <row r="4205" spans="1:21" x14ac:dyDescent="0.3">
      <c r="A4205" s="20">
        <v>18146398</v>
      </c>
      <c r="B4205" s="27" t="s">
        <v>8008</v>
      </c>
      <c r="C4205" s="27">
        <v>1</v>
      </c>
      <c r="D4205" s="27" t="str">
        <f>VLOOKUP('Raw Data'!$C4205,'country description'!$A$2:$B$16,2,0)</f>
        <v>India</v>
      </c>
      <c r="E4205" s="27" t="s">
        <v>14</v>
      </c>
      <c r="F4205" s="27" t="s">
        <v>8284</v>
      </c>
      <c r="G4205" s="27" t="s">
        <v>455</v>
      </c>
      <c r="H4205" s="27" t="s">
        <v>18</v>
      </c>
      <c r="I4205" s="27" t="s">
        <v>19</v>
      </c>
      <c r="J4205" s="27" t="s">
        <v>19</v>
      </c>
      <c r="K4205" s="27">
        <v>1</v>
      </c>
      <c r="L4205" s="27">
        <v>14</v>
      </c>
      <c r="M4205" s="27">
        <v>350</v>
      </c>
      <c r="N4205" s="27">
        <v>3.2</v>
      </c>
      <c r="O4205" s="27">
        <v>2016</v>
      </c>
      <c r="P4205" s="27">
        <v>12</v>
      </c>
      <c r="Q4205" s="27">
        <v>6</v>
      </c>
      <c r="R4205" s="28">
        <f>DATE('Raw Data'!$O4205,'Raw Data'!$P4205,'Raw Data'!$Q4205)</f>
        <v>42710</v>
      </c>
      <c r="S4205" s="27" t="str">
        <f>CONCATENATE(MID('Raw Data'!$H4205,FIND("(",'Raw Data'!$H4205)+1,FIND(")",'Raw Data'!$H4205)-FIND("(",'Raw Data'!$H4205)-1),"",'Raw Data'!$M4205)</f>
        <v>Rs.350</v>
      </c>
      <c r="T4205" s="27">
        <f t="shared" si="65"/>
        <v>1</v>
      </c>
      <c r="U4205" s="29">
        <f>'Raw Data'!$M4205*'Raw Data'!$T4205</f>
        <v>350</v>
      </c>
    </row>
    <row r="4206" spans="1:21" x14ac:dyDescent="0.3">
      <c r="A4206" s="20">
        <v>305486</v>
      </c>
      <c r="B4206" s="27" t="s">
        <v>8285</v>
      </c>
      <c r="C4206" s="27">
        <v>1</v>
      </c>
      <c r="D4206" s="27" t="str">
        <f>VLOOKUP('Raw Data'!$C4206,'country description'!$A$2:$B$16,2,0)</f>
        <v>India</v>
      </c>
      <c r="E4206" s="27" t="s">
        <v>14</v>
      </c>
      <c r="F4206" s="27" t="s">
        <v>8286</v>
      </c>
      <c r="G4206" s="27" t="s">
        <v>1089</v>
      </c>
      <c r="H4206" s="27" t="s">
        <v>18</v>
      </c>
      <c r="I4206" s="27" t="s">
        <v>19</v>
      </c>
      <c r="J4206" s="27" t="s">
        <v>19</v>
      </c>
      <c r="K4206" s="27">
        <v>1</v>
      </c>
      <c r="L4206" s="27">
        <v>21</v>
      </c>
      <c r="M4206" s="27">
        <v>350</v>
      </c>
      <c r="N4206" s="27">
        <v>2.9</v>
      </c>
      <c r="O4206" s="27">
        <v>2011</v>
      </c>
      <c r="P4206" s="27">
        <v>12</v>
      </c>
      <c r="Q4206" s="27">
        <v>16</v>
      </c>
      <c r="R4206" s="28">
        <f>DATE('Raw Data'!$O4206,'Raw Data'!$P4206,'Raw Data'!$Q4206)</f>
        <v>40893</v>
      </c>
      <c r="S4206" s="27" t="str">
        <f>CONCATENATE(MID('Raw Data'!$H4206,FIND("(",'Raw Data'!$H4206)+1,FIND(")",'Raw Data'!$H4206)-FIND("(",'Raw Data'!$H4206)-1),"",'Raw Data'!$M4206)</f>
        <v>Rs.350</v>
      </c>
      <c r="T4206" s="27">
        <f t="shared" si="65"/>
        <v>1</v>
      </c>
      <c r="U4206" s="29">
        <f>'Raw Data'!$M4206*'Raw Data'!$T4206</f>
        <v>350</v>
      </c>
    </row>
    <row r="4207" spans="1:21" x14ac:dyDescent="0.3">
      <c r="A4207" s="20">
        <v>18377902</v>
      </c>
      <c r="B4207" s="27" t="s">
        <v>8287</v>
      </c>
      <c r="C4207" s="27">
        <v>1</v>
      </c>
      <c r="D4207" s="27" t="str">
        <f>VLOOKUP('Raw Data'!$C4207,'country description'!$A$2:$B$16,2,0)</f>
        <v>India</v>
      </c>
      <c r="E4207" s="27" t="s">
        <v>14</v>
      </c>
      <c r="F4207" s="27" t="s">
        <v>8288</v>
      </c>
      <c r="G4207" s="27" t="s">
        <v>455</v>
      </c>
      <c r="H4207" s="27" t="s">
        <v>18</v>
      </c>
      <c r="I4207" s="27" t="s">
        <v>19</v>
      </c>
      <c r="J4207" s="27" t="s">
        <v>19</v>
      </c>
      <c r="K4207" s="27">
        <v>1</v>
      </c>
      <c r="L4207" s="27">
        <v>1</v>
      </c>
      <c r="M4207" s="27">
        <v>350</v>
      </c>
      <c r="N4207" s="27">
        <v>1</v>
      </c>
      <c r="O4207" s="27">
        <v>2018</v>
      </c>
      <c r="P4207" s="27">
        <v>12</v>
      </c>
      <c r="Q4207" s="27">
        <v>21</v>
      </c>
      <c r="R4207" s="28">
        <f>DATE('Raw Data'!$O4207,'Raw Data'!$P4207,'Raw Data'!$Q4207)</f>
        <v>43455</v>
      </c>
      <c r="S4207" s="27" t="str">
        <f>CONCATENATE(MID('Raw Data'!$H4207,FIND("(",'Raw Data'!$H4207)+1,FIND(")",'Raw Data'!$H4207)-FIND("(",'Raw Data'!$H4207)-1),"",'Raw Data'!$M4207)</f>
        <v>Rs.350</v>
      </c>
      <c r="T4207" s="27">
        <f t="shared" si="65"/>
        <v>1</v>
      </c>
      <c r="U4207" s="29">
        <f>'Raw Data'!$M4207*'Raw Data'!$T4207</f>
        <v>350</v>
      </c>
    </row>
    <row r="4208" spans="1:21" x14ac:dyDescent="0.3">
      <c r="A4208" s="20">
        <v>18421050</v>
      </c>
      <c r="B4208" s="27" t="s">
        <v>8289</v>
      </c>
      <c r="C4208" s="27">
        <v>1</v>
      </c>
      <c r="D4208" s="27" t="str">
        <f>VLOOKUP('Raw Data'!$C4208,'country description'!$A$2:$B$16,2,0)</f>
        <v>India</v>
      </c>
      <c r="E4208" s="27" t="s">
        <v>14</v>
      </c>
      <c r="F4208" s="27" t="s">
        <v>8290</v>
      </c>
      <c r="G4208" s="27" t="s">
        <v>731</v>
      </c>
      <c r="H4208" s="27" t="s">
        <v>18</v>
      </c>
      <c r="I4208" s="27" t="s">
        <v>19</v>
      </c>
      <c r="J4208" s="27" t="s">
        <v>19</v>
      </c>
      <c r="K4208" s="27">
        <v>1</v>
      </c>
      <c r="L4208" s="27">
        <v>1</v>
      </c>
      <c r="M4208" s="27">
        <v>350</v>
      </c>
      <c r="N4208" s="27">
        <v>1</v>
      </c>
      <c r="O4208" s="27">
        <v>2010</v>
      </c>
      <c r="P4208" s="27">
        <v>11</v>
      </c>
      <c r="Q4208" s="27">
        <v>18</v>
      </c>
      <c r="R4208" s="28">
        <f>DATE('Raw Data'!$O4208,'Raw Data'!$P4208,'Raw Data'!$Q4208)</f>
        <v>40500</v>
      </c>
      <c r="S4208" s="27" t="str">
        <f>CONCATENATE(MID('Raw Data'!$H4208,FIND("(",'Raw Data'!$H4208)+1,FIND(")",'Raw Data'!$H4208)-FIND("(",'Raw Data'!$H4208)-1),"",'Raw Data'!$M4208)</f>
        <v>Rs.350</v>
      </c>
      <c r="T4208" s="27">
        <f t="shared" si="65"/>
        <v>1</v>
      </c>
      <c r="U4208" s="29">
        <f>'Raw Data'!$M4208*'Raw Data'!$T4208</f>
        <v>350</v>
      </c>
    </row>
    <row r="4209" spans="1:21" x14ac:dyDescent="0.3">
      <c r="A4209" s="20">
        <v>18037812</v>
      </c>
      <c r="B4209" s="27" t="s">
        <v>962</v>
      </c>
      <c r="C4209" s="27">
        <v>1</v>
      </c>
      <c r="D4209" s="27" t="str">
        <f>VLOOKUP('Raw Data'!$C4209,'country description'!$A$2:$B$16,2,0)</f>
        <v>India</v>
      </c>
      <c r="E4209" s="27" t="s">
        <v>14</v>
      </c>
      <c r="F4209" s="27" t="s">
        <v>8291</v>
      </c>
      <c r="G4209" s="27" t="s">
        <v>424</v>
      </c>
      <c r="H4209" s="27" t="s">
        <v>18</v>
      </c>
      <c r="I4209" s="27" t="s">
        <v>19</v>
      </c>
      <c r="J4209" s="27" t="s">
        <v>19</v>
      </c>
      <c r="K4209" s="27">
        <v>1</v>
      </c>
      <c r="L4209" s="27">
        <v>11</v>
      </c>
      <c r="M4209" s="27">
        <v>350</v>
      </c>
      <c r="N4209" s="27">
        <v>2.7</v>
      </c>
      <c r="O4209" s="27">
        <v>2011</v>
      </c>
      <c r="P4209" s="27">
        <v>11</v>
      </c>
      <c r="Q4209" s="27">
        <v>14</v>
      </c>
      <c r="R4209" s="28">
        <f>DATE('Raw Data'!$O4209,'Raw Data'!$P4209,'Raw Data'!$Q4209)</f>
        <v>40861</v>
      </c>
      <c r="S4209" s="27" t="str">
        <f>CONCATENATE(MID('Raw Data'!$H4209,FIND("(",'Raw Data'!$H4209)+1,FIND(")",'Raw Data'!$H4209)-FIND("(",'Raw Data'!$H4209)-1),"",'Raw Data'!$M4209)</f>
        <v>Rs.350</v>
      </c>
      <c r="T4209" s="27">
        <f t="shared" si="65"/>
        <v>1</v>
      </c>
      <c r="U4209" s="29">
        <f>'Raw Data'!$M4209*'Raw Data'!$T4209</f>
        <v>350</v>
      </c>
    </row>
    <row r="4210" spans="1:21" x14ac:dyDescent="0.3">
      <c r="A4210" s="20">
        <v>1104</v>
      </c>
      <c r="B4210" s="27" t="s">
        <v>7994</v>
      </c>
      <c r="C4210" s="27">
        <v>1</v>
      </c>
      <c r="D4210" s="27" t="str">
        <f>VLOOKUP('Raw Data'!$C4210,'country description'!$A$2:$B$16,2,0)</f>
        <v>India</v>
      </c>
      <c r="E4210" s="27" t="s">
        <v>14</v>
      </c>
      <c r="F4210" s="27" t="s">
        <v>8292</v>
      </c>
      <c r="G4210" s="27" t="s">
        <v>587</v>
      </c>
      <c r="H4210" s="27" t="s">
        <v>18</v>
      </c>
      <c r="I4210" s="27" t="s">
        <v>19</v>
      </c>
      <c r="J4210" s="27" t="s">
        <v>19</v>
      </c>
      <c r="K4210" s="27">
        <v>1</v>
      </c>
      <c r="L4210" s="27">
        <v>62</v>
      </c>
      <c r="M4210" s="27">
        <v>350</v>
      </c>
      <c r="N4210" s="27">
        <v>3.2</v>
      </c>
      <c r="O4210" s="27">
        <v>2011</v>
      </c>
      <c r="P4210" s="27">
        <v>11</v>
      </c>
      <c r="Q4210" s="27">
        <v>13</v>
      </c>
      <c r="R4210" s="28">
        <f>DATE('Raw Data'!$O4210,'Raw Data'!$P4210,'Raw Data'!$Q4210)</f>
        <v>40860</v>
      </c>
      <c r="S4210" s="27" t="str">
        <f>CONCATENATE(MID('Raw Data'!$H4210,FIND("(",'Raw Data'!$H4210)+1,FIND(")",'Raw Data'!$H4210)-FIND("(",'Raw Data'!$H4210)-1),"",'Raw Data'!$M4210)</f>
        <v>Rs.350</v>
      </c>
      <c r="T4210" s="27">
        <f t="shared" si="65"/>
        <v>1</v>
      </c>
      <c r="U4210" s="29">
        <f>'Raw Data'!$M4210*'Raw Data'!$T4210</f>
        <v>350</v>
      </c>
    </row>
    <row r="4211" spans="1:21" x14ac:dyDescent="0.3">
      <c r="A4211" s="20">
        <v>1926</v>
      </c>
      <c r="B4211" s="27" t="s">
        <v>8293</v>
      </c>
      <c r="C4211" s="27">
        <v>1</v>
      </c>
      <c r="D4211" s="27" t="str">
        <f>VLOOKUP('Raw Data'!$C4211,'country description'!$A$2:$B$16,2,0)</f>
        <v>India</v>
      </c>
      <c r="E4211" s="27" t="s">
        <v>14</v>
      </c>
      <c r="F4211" s="27" t="s">
        <v>8294</v>
      </c>
      <c r="G4211" s="27" t="s">
        <v>8295</v>
      </c>
      <c r="H4211" s="27" t="s">
        <v>18</v>
      </c>
      <c r="I4211" s="27" t="s">
        <v>19</v>
      </c>
      <c r="J4211" s="27" t="s">
        <v>19</v>
      </c>
      <c r="K4211" s="27">
        <v>1</v>
      </c>
      <c r="L4211" s="27">
        <v>236</v>
      </c>
      <c r="M4211" s="27">
        <v>350</v>
      </c>
      <c r="N4211" s="27">
        <v>3.3</v>
      </c>
      <c r="O4211" s="27">
        <v>2017</v>
      </c>
      <c r="P4211" s="27">
        <v>11</v>
      </c>
      <c r="Q4211" s="27">
        <v>21</v>
      </c>
      <c r="R4211" s="28">
        <f>DATE('Raw Data'!$O4211,'Raw Data'!$P4211,'Raw Data'!$Q4211)</f>
        <v>43060</v>
      </c>
      <c r="S4211" s="27" t="str">
        <f>CONCATENATE(MID('Raw Data'!$H4211,FIND("(",'Raw Data'!$H4211)+1,FIND(")",'Raw Data'!$H4211)-FIND("(",'Raw Data'!$H4211)-1),"",'Raw Data'!$M4211)</f>
        <v>Rs.350</v>
      </c>
      <c r="T4211" s="27">
        <f t="shared" si="65"/>
        <v>1</v>
      </c>
      <c r="U4211" s="29">
        <f>'Raw Data'!$M4211*'Raw Data'!$T4211</f>
        <v>350</v>
      </c>
    </row>
    <row r="4212" spans="1:21" x14ac:dyDescent="0.3">
      <c r="A4212" s="20">
        <v>18432218</v>
      </c>
      <c r="B4212" s="27" t="s">
        <v>8296</v>
      </c>
      <c r="C4212" s="27">
        <v>1</v>
      </c>
      <c r="D4212" s="27" t="str">
        <f>VLOOKUP('Raw Data'!$C4212,'country description'!$A$2:$B$16,2,0)</f>
        <v>India</v>
      </c>
      <c r="E4212" s="27" t="s">
        <v>14</v>
      </c>
      <c r="F4212" s="27" t="s">
        <v>8297</v>
      </c>
      <c r="G4212" s="27" t="s">
        <v>401</v>
      </c>
      <c r="H4212" s="27" t="s">
        <v>18</v>
      </c>
      <c r="I4212" s="27" t="s">
        <v>19</v>
      </c>
      <c r="J4212" s="27" t="s">
        <v>19</v>
      </c>
      <c r="K4212" s="27">
        <v>1</v>
      </c>
      <c r="L4212" s="27">
        <v>1</v>
      </c>
      <c r="M4212" s="27">
        <v>350</v>
      </c>
      <c r="N4212" s="27">
        <v>1</v>
      </c>
      <c r="O4212" s="27">
        <v>2010</v>
      </c>
      <c r="P4212" s="27">
        <v>11</v>
      </c>
      <c r="Q4212" s="27">
        <v>24</v>
      </c>
      <c r="R4212" s="28">
        <f>DATE('Raw Data'!$O4212,'Raw Data'!$P4212,'Raw Data'!$Q4212)</f>
        <v>40506</v>
      </c>
      <c r="S4212" s="27" t="str">
        <f>CONCATENATE(MID('Raw Data'!$H4212,FIND("(",'Raw Data'!$H4212)+1,FIND(")",'Raw Data'!$H4212)-FIND("(",'Raw Data'!$H4212)-1),"",'Raw Data'!$M4212)</f>
        <v>Rs.350</v>
      </c>
      <c r="T4212" s="27">
        <f t="shared" si="65"/>
        <v>1</v>
      </c>
      <c r="U4212" s="29">
        <f>'Raw Data'!$M4212*'Raw Data'!$T4212</f>
        <v>350</v>
      </c>
    </row>
    <row r="4213" spans="1:21" x14ac:dyDescent="0.3">
      <c r="A4213" s="20">
        <v>311609</v>
      </c>
      <c r="B4213" s="27" t="s">
        <v>8298</v>
      </c>
      <c r="C4213" s="27">
        <v>1</v>
      </c>
      <c r="D4213" s="27" t="str">
        <f>VLOOKUP('Raw Data'!$C4213,'country description'!$A$2:$B$16,2,0)</f>
        <v>India</v>
      </c>
      <c r="E4213" s="27" t="s">
        <v>14</v>
      </c>
      <c r="F4213" s="27" t="s">
        <v>8299</v>
      </c>
      <c r="G4213" s="27" t="s">
        <v>821</v>
      </c>
      <c r="H4213" s="27" t="s">
        <v>18</v>
      </c>
      <c r="I4213" s="27" t="s">
        <v>19</v>
      </c>
      <c r="J4213" s="27" t="s">
        <v>19</v>
      </c>
      <c r="K4213" s="27">
        <v>1</v>
      </c>
      <c r="L4213" s="27">
        <v>51</v>
      </c>
      <c r="M4213" s="27">
        <v>350</v>
      </c>
      <c r="N4213" s="27">
        <v>3.3</v>
      </c>
      <c r="O4213" s="27">
        <v>2010</v>
      </c>
      <c r="P4213" s="27">
        <v>11</v>
      </c>
      <c r="Q4213" s="27">
        <v>27</v>
      </c>
      <c r="R4213" s="28">
        <f>DATE('Raw Data'!$O4213,'Raw Data'!$P4213,'Raw Data'!$Q4213)</f>
        <v>40509</v>
      </c>
      <c r="S4213" s="27" t="str">
        <f>CONCATENATE(MID('Raw Data'!$H4213,FIND("(",'Raw Data'!$H4213)+1,FIND(")",'Raw Data'!$H4213)-FIND("(",'Raw Data'!$H4213)-1),"",'Raw Data'!$M4213)</f>
        <v>Rs.350</v>
      </c>
      <c r="T4213" s="27">
        <f t="shared" si="65"/>
        <v>1</v>
      </c>
      <c r="U4213" s="29">
        <f>'Raw Data'!$M4213*'Raw Data'!$T4213</f>
        <v>350</v>
      </c>
    </row>
    <row r="4214" spans="1:21" x14ac:dyDescent="0.3">
      <c r="A4214" s="20">
        <v>301826</v>
      </c>
      <c r="B4214" s="27" t="s">
        <v>8300</v>
      </c>
      <c r="C4214" s="27">
        <v>1</v>
      </c>
      <c r="D4214" s="27" t="str">
        <f>VLOOKUP('Raw Data'!$C4214,'country description'!$A$2:$B$16,2,0)</f>
        <v>India</v>
      </c>
      <c r="E4214" s="27" t="s">
        <v>14</v>
      </c>
      <c r="F4214" s="27" t="s">
        <v>8301</v>
      </c>
      <c r="G4214" s="27" t="s">
        <v>455</v>
      </c>
      <c r="H4214" s="27" t="s">
        <v>18</v>
      </c>
      <c r="I4214" s="27" t="s">
        <v>19</v>
      </c>
      <c r="J4214" s="27" t="s">
        <v>19</v>
      </c>
      <c r="K4214" s="27">
        <v>1</v>
      </c>
      <c r="L4214" s="27">
        <v>10</v>
      </c>
      <c r="M4214" s="27">
        <v>350</v>
      </c>
      <c r="N4214" s="27">
        <v>3.1</v>
      </c>
      <c r="O4214" s="27">
        <v>2011</v>
      </c>
      <c r="P4214" s="27">
        <v>11</v>
      </c>
      <c r="Q4214" s="27">
        <v>22</v>
      </c>
      <c r="R4214" s="28">
        <f>DATE('Raw Data'!$O4214,'Raw Data'!$P4214,'Raw Data'!$Q4214)</f>
        <v>40869</v>
      </c>
      <c r="S4214" s="27" t="str">
        <f>CONCATENATE(MID('Raw Data'!$H4214,FIND("(",'Raw Data'!$H4214)+1,FIND(")",'Raw Data'!$H4214)-FIND("(",'Raw Data'!$H4214)-1),"",'Raw Data'!$M4214)</f>
        <v>Rs.350</v>
      </c>
      <c r="T4214" s="27">
        <f t="shared" si="65"/>
        <v>1</v>
      </c>
      <c r="U4214" s="29">
        <f>'Raw Data'!$M4214*'Raw Data'!$T4214</f>
        <v>350</v>
      </c>
    </row>
    <row r="4215" spans="1:21" x14ac:dyDescent="0.3">
      <c r="A4215" s="20">
        <v>310419</v>
      </c>
      <c r="B4215" s="27" t="s">
        <v>7990</v>
      </c>
      <c r="C4215" s="27">
        <v>1</v>
      </c>
      <c r="D4215" s="27" t="str">
        <f>VLOOKUP('Raw Data'!$C4215,'country description'!$A$2:$B$16,2,0)</f>
        <v>India</v>
      </c>
      <c r="E4215" s="27" t="s">
        <v>14</v>
      </c>
      <c r="F4215" s="27" t="s">
        <v>8302</v>
      </c>
      <c r="G4215" s="27" t="s">
        <v>3878</v>
      </c>
      <c r="H4215" s="27" t="s">
        <v>18</v>
      </c>
      <c r="I4215" s="27" t="s">
        <v>19</v>
      </c>
      <c r="J4215" s="27" t="s">
        <v>24</v>
      </c>
      <c r="K4215" s="27">
        <v>1</v>
      </c>
      <c r="L4215" s="27">
        <v>57</v>
      </c>
      <c r="M4215" s="27">
        <v>350</v>
      </c>
      <c r="N4215" s="27">
        <v>3.5</v>
      </c>
      <c r="O4215" s="27">
        <v>2014</v>
      </c>
      <c r="P4215" s="27">
        <v>11</v>
      </c>
      <c r="Q4215" s="27">
        <v>23</v>
      </c>
      <c r="R4215" s="28">
        <f>DATE('Raw Data'!$O4215,'Raw Data'!$P4215,'Raw Data'!$Q4215)</f>
        <v>41966</v>
      </c>
      <c r="S4215" s="27" t="str">
        <f>CONCATENATE(MID('Raw Data'!$H4215,FIND("(",'Raw Data'!$H4215)+1,FIND(")",'Raw Data'!$H4215)-FIND("(",'Raw Data'!$H4215)-1),"",'Raw Data'!$M4215)</f>
        <v>Rs.350</v>
      </c>
      <c r="T4215" s="27">
        <f t="shared" si="65"/>
        <v>1</v>
      </c>
      <c r="U4215" s="29">
        <f>'Raw Data'!$M4215*'Raw Data'!$T4215</f>
        <v>350</v>
      </c>
    </row>
    <row r="4216" spans="1:21" x14ac:dyDescent="0.3">
      <c r="A4216" s="20">
        <v>680</v>
      </c>
      <c r="B4216" s="27" t="s">
        <v>8261</v>
      </c>
      <c r="C4216" s="27">
        <v>1</v>
      </c>
      <c r="D4216" s="27" t="str">
        <f>VLOOKUP('Raw Data'!$C4216,'country description'!$A$2:$B$16,2,0)</f>
        <v>India</v>
      </c>
      <c r="E4216" s="27" t="s">
        <v>14</v>
      </c>
      <c r="F4216" s="27" t="s">
        <v>8303</v>
      </c>
      <c r="G4216" s="27" t="s">
        <v>575</v>
      </c>
      <c r="H4216" s="27" t="s">
        <v>18</v>
      </c>
      <c r="I4216" s="27" t="s">
        <v>19</v>
      </c>
      <c r="J4216" s="27" t="s">
        <v>19</v>
      </c>
      <c r="K4216" s="27">
        <v>1</v>
      </c>
      <c r="L4216" s="27">
        <v>251</v>
      </c>
      <c r="M4216" s="27">
        <v>350</v>
      </c>
      <c r="N4216" s="27">
        <v>2.2000000000000002</v>
      </c>
      <c r="O4216" s="27">
        <v>2010</v>
      </c>
      <c r="P4216" s="27">
        <v>11</v>
      </c>
      <c r="Q4216" s="27">
        <v>17</v>
      </c>
      <c r="R4216" s="28">
        <f>DATE('Raw Data'!$O4216,'Raw Data'!$P4216,'Raw Data'!$Q4216)</f>
        <v>40499</v>
      </c>
      <c r="S4216" s="27" t="str">
        <f>CONCATENATE(MID('Raw Data'!$H4216,FIND("(",'Raw Data'!$H4216)+1,FIND(")",'Raw Data'!$H4216)-FIND("(",'Raw Data'!$H4216)-1),"",'Raw Data'!$M4216)</f>
        <v>Rs.350</v>
      </c>
      <c r="T4216" s="27">
        <f t="shared" si="65"/>
        <v>1</v>
      </c>
      <c r="U4216" s="29">
        <f>'Raw Data'!$M4216*'Raw Data'!$T4216</f>
        <v>350</v>
      </c>
    </row>
    <row r="4217" spans="1:21" x14ac:dyDescent="0.3">
      <c r="A4217" s="20">
        <v>18287392</v>
      </c>
      <c r="B4217" s="27" t="s">
        <v>8304</v>
      </c>
      <c r="C4217" s="27">
        <v>1</v>
      </c>
      <c r="D4217" s="27" t="str">
        <f>VLOOKUP('Raw Data'!$C4217,'country description'!$A$2:$B$16,2,0)</f>
        <v>India</v>
      </c>
      <c r="E4217" s="27" t="s">
        <v>14</v>
      </c>
      <c r="F4217" s="27" t="s">
        <v>8305</v>
      </c>
      <c r="G4217" s="27" t="s">
        <v>407</v>
      </c>
      <c r="H4217" s="27" t="s">
        <v>18</v>
      </c>
      <c r="I4217" s="27" t="s">
        <v>19</v>
      </c>
      <c r="J4217" s="27" t="s">
        <v>19</v>
      </c>
      <c r="K4217" s="27">
        <v>1</v>
      </c>
      <c r="L4217" s="27">
        <v>21</v>
      </c>
      <c r="M4217" s="27">
        <v>350</v>
      </c>
      <c r="N4217" s="27">
        <v>3.4</v>
      </c>
      <c r="O4217" s="27">
        <v>2016</v>
      </c>
      <c r="P4217" s="27">
        <v>11</v>
      </c>
      <c r="Q4217" s="27">
        <v>23</v>
      </c>
      <c r="R4217" s="28">
        <f>DATE('Raw Data'!$O4217,'Raw Data'!$P4217,'Raw Data'!$Q4217)</f>
        <v>42697</v>
      </c>
      <c r="S4217" s="27" t="str">
        <f>CONCATENATE(MID('Raw Data'!$H4217,FIND("(",'Raw Data'!$H4217)+1,FIND(")",'Raw Data'!$H4217)-FIND("(",'Raw Data'!$H4217)-1),"",'Raw Data'!$M4217)</f>
        <v>Rs.350</v>
      </c>
      <c r="T4217" s="27">
        <f t="shared" si="65"/>
        <v>1</v>
      </c>
      <c r="U4217" s="29">
        <f>'Raw Data'!$M4217*'Raw Data'!$T4217</f>
        <v>350</v>
      </c>
    </row>
    <row r="4218" spans="1:21" x14ac:dyDescent="0.3">
      <c r="A4218" s="20">
        <v>305833</v>
      </c>
      <c r="B4218" s="27" t="s">
        <v>8064</v>
      </c>
      <c r="C4218" s="27">
        <v>1</v>
      </c>
      <c r="D4218" s="27" t="str">
        <f>VLOOKUP('Raw Data'!$C4218,'country description'!$A$2:$B$16,2,0)</f>
        <v>India</v>
      </c>
      <c r="E4218" s="27" t="s">
        <v>14</v>
      </c>
      <c r="F4218" s="27" t="s">
        <v>4412</v>
      </c>
      <c r="G4218" s="27" t="s">
        <v>1023</v>
      </c>
      <c r="H4218" s="27" t="s">
        <v>18</v>
      </c>
      <c r="I4218" s="27" t="s">
        <v>19</v>
      </c>
      <c r="J4218" s="27" t="s">
        <v>24</v>
      </c>
      <c r="K4218" s="27">
        <v>1</v>
      </c>
      <c r="L4218" s="27">
        <v>734</v>
      </c>
      <c r="M4218" s="27">
        <v>350</v>
      </c>
      <c r="N4218" s="27">
        <v>4</v>
      </c>
      <c r="O4218" s="27">
        <v>2018</v>
      </c>
      <c r="P4218" s="27">
        <v>11</v>
      </c>
      <c r="Q4218" s="27">
        <v>12</v>
      </c>
      <c r="R4218" s="28">
        <f>DATE('Raw Data'!$O4218,'Raw Data'!$P4218,'Raw Data'!$Q4218)</f>
        <v>43416</v>
      </c>
      <c r="S4218" s="27" t="str">
        <f>CONCATENATE(MID('Raw Data'!$H4218,FIND("(",'Raw Data'!$H4218)+1,FIND(")",'Raw Data'!$H4218)-FIND("(",'Raw Data'!$H4218)-1),"",'Raw Data'!$M4218)</f>
        <v>Rs.350</v>
      </c>
      <c r="T4218" s="27">
        <f t="shared" si="65"/>
        <v>1</v>
      </c>
      <c r="U4218" s="29">
        <f>'Raw Data'!$M4218*'Raw Data'!$T4218</f>
        <v>350</v>
      </c>
    </row>
    <row r="4219" spans="1:21" x14ac:dyDescent="0.3">
      <c r="A4219" s="20">
        <v>310272</v>
      </c>
      <c r="B4219" s="27" t="s">
        <v>943</v>
      </c>
      <c r="C4219" s="27">
        <v>1</v>
      </c>
      <c r="D4219" s="27" t="str">
        <f>VLOOKUP('Raw Data'!$C4219,'country description'!$A$2:$B$16,2,0)</f>
        <v>India</v>
      </c>
      <c r="E4219" s="27" t="s">
        <v>14</v>
      </c>
      <c r="F4219" s="27" t="s">
        <v>8306</v>
      </c>
      <c r="G4219" s="27" t="s">
        <v>945</v>
      </c>
      <c r="H4219" s="27" t="s">
        <v>18</v>
      </c>
      <c r="I4219" s="27" t="s">
        <v>19</v>
      </c>
      <c r="J4219" s="27" t="s">
        <v>19</v>
      </c>
      <c r="K4219" s="27">
        <v>1</v>
      </c>
      <c r="L4219" s="27">
        <v>16</v>
      </c>
      <c r="M4219" s="27">
        <v>350</v>
      </c>
      <c r="N4219" s="27">
        <v>3.2</v>
      </c>
      <c r="O4219" s="27">
        <v>2015</v>
      </c>
      <c r="P4219" s="27">
        <v>11</v>
      </c>
      <c r="Q4219" s="27">
        <v>10</v>
      </c>
      <c r="R4219" s="28">
        <f>DATE('Raw Data'!$O4219,'Raw Data'!$P4219,'Raw Data'!$Q4219)</f>
        <v>42318</v>
      </c>
      <c r="S4219" s="27" t="str">
        <f>CONCATENATE(MID('Raw Data'!$H4219,FIND("(",'Raw Data'!$H4219)+1,FIND(")",'Raw Data'!$H4219)-FIND("(",'Raw Data'!$H4219)-1),"",'Raw Data'!$M4219)</f>
        <v>Rs.350</v>
      </c>
      <c r="T4219" s="27">
        <f t="shared" si="65"/>
        <v>1</v>
      </c>
      <c r="U4219" s="29">
        <f>'Raw Data'!$M4219*'Raw Data'!$T4219</f>
        <v>350</v>
      </c>
    </row>
    <row r="4220" spans="1:21" x14ac:dyDescent="0.3">
      <c r="A4220" s="20">
        <v>312783</v>
      </c>
      <c r="B4220" s="27" t="s">
        <v>8307</v>
      </c>
      <c r="C4220" s="27">
        <v>1</v>
      </c>
      <c r="D4220" s="27" t="str">
        <f>VLOOKUP('Raw Data'!$C4220,'country description'!$A$2:$B$16,2,0)</f>
        <v>India</v>
      </c>
      <c r="E4220" s="27" t="s">
        <v>14</v>
      </c>
      <c r="F4220" s="27" t="s">
        <v>8308</v>
      </c>
      <c r="G4220" s="27" t="s">
        <v>390</v>
      </c>
      <c r="H4220" s="27" t="s">
        <v>18</v>
      </c>
      <c r="I4220" s="27" t="s">
        <v>19</v>
      </c>
      <c r="J4220" s="27" t="s">
        <v>19</v>
      </c>
      <c r="K4220" s="27">
        <v>1</v>
      </c>
      <c r="L4220" s="27">
        <v>30</v>
      </c>
      <c r="M4220" s="27">
        <v>350</v>
      </c>
      <c r="N4220" s="27">
        <v>3.3</v>
      </c>
      <c r="O4220" s="27">
        <v>2013</v>
      </c>
      <c r="P4220" s="27">
        <v>11</v>
      </c>
      <c r="Q4220" s="27">
        <v>4</v>
      </c>
      <c r="R4220" s="28">
        <f>DATE('Raw Data'!$O4220,'Raw Data'!$P4220,'Raw Data'!$Q4220)</f>
        <v>41582</v>
      </c>
      <c r="S4220" s="27" t="str">
        <f>CONCATENATE(MID('Raw Data'!$H4220,FIND("(",'Raw Data'!$H4220)+1,FIND(")",'Raw Data'!$H4220)-FIND("(",'Raw Data'!$H4220)-1),"",'Raw Data'!$M4220)</f>
        <v>Rs.350</v>
      </c>
      <c r="T4220" s="27">
        <f t="shared" si="65"/>
        <v>1</v>
      </c>
      <c r="U4220" s="29">
        <f>'Raw Data'!$M4220*'Raw Data'!$T4220</f>
        <v>350</v>
      </c>
    </row>
    <row r="4221" spans="1:21" x14ac:dyDescent="0.3">
      <c r="A4221" s="20">
        <v>18336491</v>
      </c>
      <c r="B4221" s="27" t="s">
        <v>914</v>
      </c>
      <c r="C4221" s="27">
        <v>1</v>
      </c>
      <c r="D4221" s="27" t="str">
        <f>VLOOKUP('Raw Data'!$C4221,'country description'!$A$2:$B$16,2,0)</f>
        <v>India</v>
      </c>
      <c r="E4221" s="27" t="s">
        <v>14</v>
      </c>
      <c r="F4221" s="27" t="s">
        <v>8309</v>
      </c>
      <c r="G4221" s="27" t="s">
        <v>455</v>
      </c>
      <c r="H4221" s="27" t="s">
        <v>18</v>
      </c>
      <c r="I4221" s="27" t="s">
        <v>19</v>
      </c>
      <c r="J4221" s="27" t="s">
        <v>19</v>
      </c>
      <c r="K4221" s="27">
        <v>1</v>
      </c>
      <c r="L4221" s="27">
        <v>8</v>
      </c>
      <c r="M4221" s="27">
        <v>350</v>
      </c>
      <c r="N4221" s="27">
        <v>3.1</v>
      </c>
      <c r="O4221" s="27">
        <v>2012</v>
      </c>
      <c r="P4221" s="27">
        <v>11</v>
      </c>
      <c r="Q4221" s="27">
        <v>24</v>
      </c>
      <c r="R4221" s="28">
        <f>DATE('Raw Data'!$O4221,'Raw Data'!$P4221,'Raw Data'!$Q4221)</f>
        <v>41237</v>
      </c>
      <c r="S4221" s="27" t="str">
        <f>CONCATENATE(MID('Raw Data'!$H4221,FIND("(",'Raw Data'!$H4221)+1,FIND(")",'Raw Data'!$H4221)-FIND("(",'Raw Data'!$H4221)-1),"",'Raw Data'!$M4221)</f>
        <v>Rs.350</v>
      </c>
      <c r="T4221" s="27">
        <f t="shared" si="65"/>
        <v>1</v>
      </c>
      <c r="U4221" s="29">
        <f>'Raw Data'!$M4221*'Raw Data'!$T4221</f>
        <v>350</v>
      </c>
    </row>
    <row r="4222" spans="1:21" x14ac:dyDescent="0.3">
      <c r="A4222" s="20">
        <v>305040</v>
      </c>
      <c r="B4222" s="27" t="s">
        <v>8310</v>
      </c>
      <c r="C4222" s="27">
        <v>1</v>
      </c>
      <c r="D4222" s="27" t="str">
        <f>VLOOKUP('Raw Data'!$C4222,'country description'!$A$2:$B$16,2,0)</f>
        <v>India</v>
      </c>
      <c r="E4222" s="27" t="s">
        <v>14</v>
      </c>
      <c r="F4222" s="27" t="s">
        <v>8311</v>
      </c>
      <c r="G4222" s="27" t="s">
        <v>1117</v>
      </c>
      <c r="H4222" s="27" t="s">
        <v>18</v>
      </c>
      <c r="I4222" s="27" t="s">
        <v>19</v>
      </c>
      <c r="J4222" s="27" t="s">
        <v>24</v>
      </c>
      <c r="K4222" s="27">
        <v>1</v>
      </c>
      <c r="L4222" s="27">
        <v>59</v>
      </c>
      <c r="M4222" s="27">
        <v>350</v>
      </c>
      <c r="N4222" s="27">
        <v>3.4</v>
      </c>
      <c r="O4222" s="27">
        <v>2016</v>
      </c>
      <c r="P4222" s="27">
        <v>10</v>
      </c>
      <c r="Q4222" s="27">
        <v>16</v>
      </c>
      <c r="R4222" s="28">
        <f>DATE('Raw Data'!$O4222,'Raw Data'!$P4222,'Raw Data'!$Q4222)</f>
        <v>42659</v>
      </c>
      <c r="S4222" s="27" t="str">
        <f>CONCATENATE(MID('Raw Data'!$H4222,FIND("(",'Raw Data'!$H4222)+1,FIND(")",'Raw Data'!$H4222)-FIND("(",'Raw Data'!$H4222)-1),"",'Raw Data'!$M4222)</f>
        <v>Rs.350</v>
      </c>
      <c r="T4222" s="27">
        <f t="shared" si="65"/>
        <v>1</v>
      </c>
      <c r="U4222" s="29">
        <f>'Raw Data'!$M4222*'Raw Data'!$T4222</f>
        <v>350</v>
      </c>
    </row>
    <row r="4223" spans="1:21" x14ac:dyDescent="0.3">
      <c r="A4223" s="20">
        <v>304542</v>
      </c>
      <c r="B4223" s="27" t="s">
        <v>5016</v>
      </c>
      <c r="C4223" s="27">
        <v>1</v>
      </c>
      <c r="D4223" s="27" t="str">
        <f>VLOOKUP('Raw Data'!$C4223,'country description'!$A$2:$B$16,2,0)</f>
        <v>India</v>
      </c>
      <c r="E4223" s="27" t="s">
        <v>14</v>
      </c>
      <c r="F4223" s="27" t="s">
        <v>8312</v>
      </c>
      <c r="G4223" s="27" t="s">
        <v>410</v>
      </c>
      <c r="H4223" s="27" t="s">
        <v>18</v>
      </c>
      <c r="I4223" s="27" t="s">
        <v>19</v>
      </c>
      <c r="J4223" s="27" t="s">
        <v>19</v>
      </c>
      <c r="K4223" s="27">
        <v>1</v>
      </c>
      <c r="L4223" s="27">
        <v>26</v>
      </c>
      <c r="M4223" s="27">
        <v>350</v>
      </c>
      <c r="N4223" s="27">
        <v>2.7</v>
      </c>
      <c r="O4223" s="27">
        <v>2010</v>
      </c>
      <c r="P4223" s="27">
        <v>10</v>
      </c>
      <c r="Q4223" s="27">
        <v>24</v>
      </c>
      <c r="R4223" s="28">
        <f>DATE('Raw Data'!$O4223,'Raw Data'!$P4223,'Raw Data'!$Q4223)</f>
        <v>40475</v>
      </c>
      <c r="S4223" s="27" t="str">
        <f>CONCATENATE(MID('Raw Data'!$H4223,FIND("(",'Raw Data'!$H4223)+1,FIND(")",'Raw Data'!$H4223)-FIND("(",'Raw Data'!$H4223)-1),"",'Raw Data'!$M4223)</f>
        <v>Rs.350</v>
      </c>
      <c r="T4223" s="27">
        <f t="shared" si="65"/>
        <v>1</v>
      </c>
      <c r="U4223" s="29">
        <f>'Raw Data'!$M4223*'Raw Data'!$T4223</f>
        <v>350</v>
      </c>
    </row>
    <row r="4224" spans="1:21" x14ac:dyDescent="0.3">
      <c r="A4224" s="20">
        <v>312372</v>
      </c>
      <c r="B4224" s="27" t="s">
        <v>8313</v>
      </c>
      <c r="C4224" s="27">
        <v>1</v>
      </c>
      <c r="D4224" s="27" t="str">
        <f>VLOOKUP('Raw Data'!$C4224,'country description'!$A$2:$B$16,2,0)</f>
        <v>India</v>
      </c>
      <c r="E4224" s="27" t="s">
        <v>14</v>
      </c>
      <c r="F4224" s="27" t="s">
        <v>8314</v>
      </c>
      <c r="G4224" s="27" t="s">
        <v>390</v>
      </c>
      <c r="H4224" s="27" t="s">
        <v>18</v>
      </c>
      <c r="I4224" s="27" t="s">
        <v>19</v>
      </c>
      <c r="J4224" s="27" t="s">
        <v>19</v>
      </c>
      <c r="K4224" s="27">
        <v>1</v>
      </c>
      <c r="L4224" s="27">
        <v>12</v>
      </c>
      <c r="M4224" s="27">
        <v>350</v>
      </c>
      <c r="N4224" s="27">
        <v>3.2</v>
      </c>
      <c r="O4224" s="27">
        <v>2015</v>
      </c>
      <c r="P4224" s="27">
        <v>10</v>
      </c>
      <c r="Q4224" s="27">
        <v>10</v>
      </c>
      <c r="R4224" s="28">
        <f>DATE('Raw Data'!$O4224,'Raw Data'!$P4224,'Raw Data'!$Q4224)</f>
        <v>42287</v>
      </c>
      <c r="S4224" s="27" t="str">
        <f>CONCATENATE(MID('Raw Data'!$H4224,FIND("(",'Raw Data'!$H4224)+1,FIND(")",'Raw Data'!$H4224)-FIND("(",'Raw Data'!$H4224)-1),"",'Raw Data'!$M4224)</f>
        <v>Rs.350</v>
      </c>
      <c r="T4224" s="27">
        <f t="shared" si="65"/>
        <v>1</v>
      </c>
      <c r="U4224" s="29">
        <f>'Raw Data'!$M4224*'Raw Data'!$T4224</f>
        <v>350</v>
      </c>
    </row>
    <row r="4225" spans="1:21" x14ac:dyDescent="0.3">
      <c r="A4225" s="20">
        <v>311755</v>
      </c>
      <c r="B4225" s="27" t="s">
        <v>7978</v>
      </c>
      <c r="C4225" s="27">
        <v>1</v>
      </c>
      <c r="D4225" s="27" t="str">
        <f>VLOOKUP('Raw Data'!$C4225,'country description'!$A$2:$B$16,2,0)</f>
        <v>India</v>
      </c>
      <c r="E4225" s="27" t="s">
        <v>14</v>
      </c>
      <c r="F4225" s="27" t="s">
        <v>8315</v>
      </c>
      <c r="G4225" s="27" t="s">
        <v>566</v>
      </c>
      <c r="H4225" s="27" t="s">
        <v>18</v>
      </c>
      <c r="I4225" s="27" t="s">
        <v>19</v>
      </c>
      <c r="J4225" s="27" t="s">
        <v>24</v>
      </c>
      <c r="K4225" s="27">
        <v>1</v>
      </c>
      <c r="L4225" s="27">
        <v>64</v>
      </c>
      <c r="M4225" s="27">
        <v>350</v>
      </c>
      <c r="N4225" s="27">
        <v>3.5</v>
      </c>
      <c r="O4225" s="27">
        <v>2010</v>
      </c>
      <c r="P4225" s="27">
        <v>10</v>
      </c>
      <c r="Q4225" s="27">
        <v>8</v>
      </c>
      <c r="R4225" s="28">
        <f>DATE('Raw Data'!$O4225,'Raw Data'!$P4225,'Raw Data'!$Q4225)</f>
        <v>40459</v>
      </c>
      <c r="S4225" s="27" t="str">
        <f>CONCATENATE(MID('Raw Data'!$H4225,FIND("(",'Raw Data'!$H4225)+1,FIND(")",'Raw Data'!$H4225)-FIND("(",'Raw Data'!$H4225)-1),"",'Raw Data'!$M4225)</f>
        <v>Rs.350</v>
      </c>
      <c r="T4225" s="27">
        <f t="shared" si="65"/>
        <v>1</v>
      </c>
      <c r="U4225" s="29">
        <f>'Raw Data'!$M4225*'Raw Data'!$T4225</f>
        <v>350</v>
      </c>
    </row>
    <row r="4226" spans="1:21" x14ac:dyDescent="0.3">
      <c r="A4226" s="20">
        <v>18431416</v>
      </c>
      <c r="B4226" s="27" t="s">
        <v>8316</v>
      </c>
      <c r="C4226" s="27">
        <v>1</v>
      </c>
      <c r="D4226" s="27" t="str">
        <f>VLOOKUP('Raw Data'!$C4226,'country description'!$A$2:$B$16,2,0)</f>
        <v>India</v>
      </c>
      <c r="E4226" s="27" t="s">
        <v>14</v>
      </c>
      <c r="F4226" s="27" t="s">
        <v>8317</v>
      </c>
      <c r="G4226" s="27" t="s">
        <v>1448</v>
      </c>
      <c r="H4226" s="27" t="s">
        <v>18</v>
      </c>
      <c r="I4226" s="27" t="s">
        <v>19</v>
      </c>
      <c r="J4226" s="27" t="s">
        <v>19</v>
      </c>
      <c r="K4226" s="27">
        <v>1</v>
      </c>
      <c r="L4226" s="27">
        <v>4</v>
      </c>
      <c r="M4226" s="27">
        <v>350</v>
      </c>
      <c r="N4226" s="27">
        <v>3</v>
      </c>
      <c r="O4226" s="27">
        <v>2014</v>
      </c>
      <c r="P4226" s="27">
        <v>10</v>
      </c>
      <c r="Q4226" s="27">
        <v>3</v>
      </c>
      <c r="R4226" s="28">
        <f>DATE('Raw Data'!$O4226,'Raw Data'!$P4226,'Raw Data'!$Q4226)</f>
        <v>41915</v>
      </c>
      <c r="S4226" s="27" t="str">
        <f>CONCATENATE(MID('Raw Data'!$H4226,FIND("(",'Raw Data'!$H4226)+1,FIND(")",'Raw Data'!$H4226)-FIND("(",'Raw Data'!$H4226)-1),"",'Raw Data'!$M4226)</f>
        <v>Rs.350</v>
      </c>
      <c r="T4226" s="27">
        <f t="shared" ref="T4226:T4289" si="66">VLOOKUP(D4226,$Y$4:$Z$18,2,0)</f>
        <v>1</v>
      </c>
      <c r="U4226" s="29">
        <f>'Raw Data'!$M4226*'Raw Data'!$T4226</f>
        <v>350</v>
      </c>
    </row>
    <row r="4227" spans="1:21" x14ac:dyDescent="0.3">
      <c r="A4227" s="20">
        <v>3497</v>
      </c>
      <c r="B4227" s="27" t="s">
        <v>943</v>
      </c>
      <c r="C4227" s="27">
        <v>1</v>
      </c>
      <c r="D4227" s="27" t="str">
        <f>VLOOKUP('Raw Data'!$C4227,'country description'!$A$2:$B$16,2,0)</f>
        <v>India</v>
      </c>
      <c r="E4227" s="27" t="s">
        <v>14</v>
      </c>
      <c r="F4227" s="27" t="s">
        <v>8318</v>
      </c>
      <c r="G4227" s="27" t="s">
        <v>945</v>
      </c>
      <c r="H4227" s="27" t="s">
        <v>18</v>
      </c>
      <c r="I4227" s="27" t="s">
        <v>19</v>
      </c>
      <c r="J4227" s="27" t="s">
        <v>19</v>
      </c>
      <c r="K4227" s="27">
        <v>1</v>
      </c>
      <c r="L4227" s="27">
        <v>12</v>
      </c>
      <c r="M4227" s="27">
        <v>350</v>
      </c>
      <c r="N4227" s="27">
        <v>2.9</v>
      </c>
      <c r="O4227" s="27">
        <v>2015</v>
      </c>
      <c r="P4227" s="27">
        <v>10</v>
      </c>
      <c r="Q4227" s="27">
        <v>9</v>
      </c>
      <c r="R4227" s="28">
        <f>DATE('Raw Data'!$O4227,'Raw Data'!$P4227,'Raw Data'!$Q4227)</f>
        <v>42286</v>
      </c>
      <c r="S4227" s="27" t="str">
        <f>CONCATENATE(MID('Raw Data'!$H4227,FIND("(",'Raw Data'!$H4227)+1,FIND(")",'Raw Data'!$H4227)-FIND("(",'Raw Data'!$H4227)-1),"",'Raw Data'!$M4227)</f>
        <v>Rs.350</v>
      </c>
      <c r="T4227" s="27">
        <f t="shared" si="66"/>
        <v>1</v>
      </c>
      <c r="U4227" s="29">
        <f>'Raw Data'!$M4227*'Raw Data'!$T4227</f>
        <v>350</v>
      </c>
    </row>
    <row r="4228" spans="1:21" x14ac:dyDescent="0.3">
      <c r="A4228" s="20">
        <v>18440185</v>
      </c>
      <c r="B4228" s="27" t="s">
        <v>8319</v>
      </c>
      <c r="C4228" s="27">
        <v>1</v>
      </c>
      <c r="D4228" s="27" t="str">
        <f>VLOOKUP('Raw Data'!$C4228,'country description'!$A$2:$B$16,2,0)</f>
        <v>India</v>
      </c>
      <c r="E4228" s="27" t="s">
        <v>14</v>
      </c>
      <c r="F4228" s="27" t="s">
        <v>8320</v>
      </c>
      <c r="G4228" s="27" t="s">
        <v>8321</v>
      </c>
      <c r="H4228" s="27" t="s">
        <v>18</v>
      </c>
      <c r="I4228" s="27" t="s">
        <v>19</v>
      </c>
      <c r="J4228" s="27" t="s">
        <v>19</v>
      </c>
      <c r="K4228" s="27">
        <v>1</v>
      </c>
      <c r="L4228" s="27">
        <v>3</v>
      </c>
      <c r="M4228" s="27">
        <v>350</v>
      </c>
      <c r="N4228" s="27">
        <v>1</v>
      </c>
      <c r="O4228" s="27">
        <v>2010</v>
      </c>
      <c r="P4228" s="27">
        <v>10</v>
      </c>
      <c r="Q4228" s="27">
        <v>1</v>
      </c>
      <c r="R4228" s="28">
        <f>DATE('Raw Data'!$O4228,'Raw Data'!$P4228,'Raw Data'!$Q4228)</f>
        <v>40452</v>
      </c>
      <c r="S4228" s="27" t="str">
        <f>CONCATENATE(MID('Raw Data'!$H4228,FIND("(",'Raw Data'!$H4228)+1,FIND(")",'Raw Data'!$H4228)-FIND("(",'Raw Data'!$H4228)-1),"",'Raw Data'!$M4228)</f>
        <v>Rs.350</v>
      </c>
      <c r="T4228" s="27">
        <f t="shared" si="66"/>
        <v>1</v>
      </c>
      <c r="U4228" s="29">
        <f>'Raw Data'!$M4228*'Raw Data'!$T4228</f>
        <v>350</v>
      </c>
    </row>
    <row r="4229" spans="1:21" x14ac:dyDescent="0.3">
      <c r="A4229" s="20">
        <v>18175282</v>
      </c>
      <c r="B4229" s="27" t="s">
        <v>943</v>
      </c>
      <c r="C4229" s="27">
        <v>1</v>
      </c>
      <c r="D4229" s="27" t="str">
        <f>VLOOKUP('Raw Data'!$C4229,'country description'!$A$2:$B$16,2,0)</f>
        <v>India</v>
      </c>
      <c r="E4229" s="27" t="s">
        <v>14</v>
      </c>
      <c r="F4229" s="27" t="s">
        <v>8322</v>
      </c>
      <c r="G4229" s="27" t="s">
        <v>945</v>
      </c>
      <c r="H4229" s="27" t="s">
        <v>18</v>
      </c>
      <c r="I4229" s="27" t="s">
        <v>19</v>
      </c>
      <c r="J4229" s="27" t="s">
        <v>19</v>
      </c>
      <c r="K4229" s="27">
        <v>1</v>
      </c>
      <c r="L4229" s="27">
        <v>3</v>
      </c>
      <c r="M4229" s="27">
        <v>350</v>
      </c>
      <c r="N4229" s="27">
        <v>1</v>
      </c>
      <c r="O4229" s="27">
        <v>2011</v>
      </c>
      <c r="P4229" s="27">
        <v>10</v>
      </c>
      <c r="Q4229" s="27">
        <v>22</v>
      </c>
      <c r="R4229" s="28">
        <f>DATE('Raw Data'!$O4229,'Raw Data'!$P4229,'Raw Data'!$Q4229)</f>
        <v>40838</v>
      </c>
      <c r="S4229" s="27" t="str">
        <f>CONCATENATE(MID('Raw Data'!$H4229,FIND("(",'Raw Data'!$H4229)+1,FIND(")",'Raw Data'!$H4229)-FIND("(",'Raw Data'!$H4229)-1),"",'Raw Data'!$M4229)</f>
        <v>Rs.350</v>
      </c>
      <c r="T4229" s="27">
        <f t="shared" si="66"/>
        <v>1</v>
      </c>
      <c r="U4229" s="29">
        <f>'Raw Data'!$M4229*'Raw Data'!$T4229</f>
        <v>350</v>
      </c>
    </row>
    <row r="4230" spans="1:21" x14ac:dyDescent="0.3">
      <c r="A4230" s="20">
        <v>18431151</v>
      </c>
      <c r="B4230" s="27" t="s">
        <v>8323</v>
      </c>
      <c r="C4230" s="27">
        <v>1</v>
      </c>
      <c r="D4230" s="27" t="str">
        <f>VLOOKUP('Raw Data'!$C4230,'country description'!$A$2:$B$16,2,0)</f>
        <v>India</v>
      </c>
      <c r="E4230" s="27" t="s">
        <v>14</v>
      </c>
      <c r="F4230" s="27" t="s">
        <v>8324</v>
      </c>
      <c r="G4230" s="27" t="s">
        <v>434</v>
      </c>
      <c r="H4230" s="27" t="s">
        <v>18</v>
      </c>
      <c r="I4230" s="27" t="s">
        <v>19</v>
      </c>
      <c r="J4230" s="27" t="s">
        <v>19</v>
      </c>
      <c r="K4230" s="27">
        <v>1</v>
      </c>
      <c r="L4230" s="27">
        <v>1</v>
      </c>
      <c r="M4230" s="27">
        <v>350</v>
      </c>
      <c r="N4230" s="27">
        <v>1</v>
      </c>
      <c r="O4230" s="27">
        <v>2010</v>
      </c>
      <c r="P4230" s="27">
        <v>10</v>
      </c>
      <c r="Q4230" s="27">
        <v>11</v>
      </c>
      <c r="R4230" s="28">
        <f>DATE('Raw Data'!$O4230,'Raw Data'!$P4230,'Raw Data'!$Q4230)</f>
        <v>40462</v>
      </c>
      <c r="S4230" s="27" t="str">
        <f>CONCATENATE(MID('Raw Data'!$H4230,FIND("(",'Raw Data'!$H4230)+1,FIND(")",'Raw Data'!$H4230)-FIND("(",'Raw Data'!$H4230)-1),"",'Raw Data'!$M4230)</f>
        <v>Rs.350</v>
      </c>
      <c r="T4230" s="27">
        <f t="shared" si="66"/>
        <v>1</v>
      </c>
      <c r="U4230" s="29">
        <f>'Raw Data'!$M4230*'Raw Data'!$T4230</f>
        <v>350</v>
      </c>
    </row>
    <row r="4231" spans="1:21" x14ac:dyDescent="0.3">
      <c r="A4231" s="20">
        <v>4163</v>
      </c>
      <c r="B4231" s="27" t="s">
        <v>7994</v>
      </c>
      <c r="C4231" s="27">
        <v>1</v>
      </c>
      <c r="D4231" s="27" t="str">
        <f>VLOOKUP('Raw Data'!$C4231,'country description'!$A$2:$B$16,2,0)</f>
        <v>India</v>
      </c>
      <c r="E4231" s="27" t="s">
        <v>14</v>
      </c>
      <c r="F4231" s="27" t="s">
        <v>8325</v>
      </c>
      <c r="G4231" s="27" t="s">
        <v>587</v>
      </c>
      <c r="H4231" s="27" t="s">
        <v>18</v>
      </c>
      <c r="I4231" s="27" t="s">
        <v>19</v>
      </c>
      <c r="J4231" s="27" t="s">
        <v>24</v>
      </c>
      <c r="K4231" s="27">
        <v>1</v>
      </c>
      <c r="L4231" s="27">
        <v>33</v>
      </c>
      <c r="M4231" s="27">
        <v>350</v>
      </c>
      <c r="N4231" s="27">
        <v>3.4</v>
      </c>
      <c r="O4231" s="27">
        <v>2013</v>
      </c>
      <c r="P4231" s="27">
        <v>10</v>
      </c>
      <c r="Q4231" s="27">
        <v>26</v>
      </c>
      <c r="R4231" s="28">
        <f>DATE('Raw Data'!$O4231,'Raw Data'!$P4231,'Raw Data'!$Q4231)</f>
        <v>41573</v>
      </c>
      <c r="S4231" s="27" t="str">
        <f>CONCATENATE(MID('Raw Data'!$H4231,FIND("(",'Raw Data'!$H4231)+1,FIND(")",'Raw Data'!$H4231)-FIND("(",'Raw Data'!$H4231)-1),"",'Raw Data'!$M4231)</f>
        <v>Rs.350</v>
      </c>
      <c r="T4231" s="27">
        <f t="shared" si="66"/>
        <v>1</v>
      </c>
      <c r="U4231" s="29">
        <f>'Raw Data'!$M4231*'Raw Data'!$T4231</f>
        <v>350</v>
      </c>
    </row>
    <row r="4232" spans="1:21" x14ac:dyDescent="0.3">
      <c r="A4232" s="20">
        <v>312827</v>
      </c>
      <c r="B4232" s="27" t="s">
        <v>8326</v>
      </c>
      <c r="C4232" s="27">
        <v>1</v>
      </c>
      <c r="D4232" s="27" t="str">
        <f>VLOOKUP('Raw Data'!$C4232,'country description'!$A$2:$B$16,2,0)</f>
        <v>India</v>
      </c>
      <c r="E4232" s="27" t="s">
        <v>14</v>
      </c>
      <c r="F4232" s="27" t="s">
        <v>8327</v>
      </c>
      <c r="G4232" s="27" t="s">
        <v>390</v>
      </c>
      <c r="H4232" s="27" t="s">
        <v>18</v>
      </c>
      <c r="I4232" s="27" t="s">
        <v>19</v>
      </c>
      <c r="J4232" s="27" t="s">
        <v>24</v>
      </c>
      <c r="K4232" s="27">
        <v>1</v>
      </c>
      <c r="L4232" s="27">
        <v>5</v>
      </c>
      <c r="M4232" s="27">
        <v>350</v>
      </c>
      <c r="N4232" s="27">
        <v>2.8</v>
      </c>
      <c r="O4232" s="27">
        <v>2018</v>
      </c>
      <c r="P4232" s="27">
        <v>10</v>
      </c>
      <c r="Q4232" s="27">
        <v>26</v>
      </c>
      <c r="R4232" s="28">
        <f>DATE('Raw Data'!$O4232,'Raw Data'!$P4232,'Raw Data'!$Q4232)</f>
        <v>43399</v>
      </c>
      <c r="S4232" s="27" t="str">
        <f>CONCATENATE(MID('Raw Data'!$H4232,FIND("(",'Raw Data'!$H4232)+1,FIND(")",'Raw Data'!$H4232)-FIND("(",'Raw Data'!$H4232)-1),"",'Raw Data'!$M4232)</f>
        <v>Rs.350</v>
      </c>
      <c r="T4232" s="27">
        <f t="shared" si="66"/>
        <v>1</v>
      </c>
      <c r="U4232" s="29">
        <f>'Raw Data'!$M4232*'Raw Data'!$T4232</f>
        <v>350</v>
      </c>
    </row>
    <row r="4233" spans="1:21" x14ac:dyDescent="0.3">
      <c r="A4233" s="20">
        <v>18217023</v>
      </c>
      <c r="B4233" s="27" t="s">
        <v>7963</v>
      </c>
      <c r="C4233" s="27">
        <v>1</v>
      </c>
      <c r="D4233" s="27" t="str">
        <f>VLOOKUP('Raw Data'!$C4233,'country description'!$A$2:$B$16,2,0)</f>
        <v>India</v>
      </c>
      <c r="E4233" s="27" t="s">
        <v>14</v>
      </c>
      <c r="F4233" s="27" t="s">
        <v>8328</v>
      </c>
      <c r="G4233" s="27" t="s">
        <v>407</v>
      </c>
      <c r="H4233" s="27" t="s">
        <v>18</v>
      </c>
      <c r="I4233" s="27" t="s">
        <v>19</v>
      </c>
      <c r="J4233" s="27" t="s">
        <v>24</v>
      </c>
      <c r="K4233" s="27">
        <v>1</v>
      </c>
      <c r="L4233" s="27">
        <v>269</v>
      </c>
      <c r="M4233" s="27">
        <v>350</v>
      </c>
      <c r="N4233" s="27">
        <v>4.4000000000000004</v>
      </c>
      <c r="O4233" s="27">
        <v>2015</v>
      </c>
      <c r="P4233" s="27">
        <v>10</v>
      </c>
      <c r="Q4233" s="27">
        <v>5</v>
      </c>
      <c r="R4233" s="28">
        <f>DATE('Raw Data'!$O4233,'Raw Data'!$P4233,'Raw Data'!$Q4233)</f>
        <v>42282</v>
      </c>
      <c r="S4233" s="27" t="str">
        <f>CONCATENATE(MID('Raw Data'!$H4233,FIND("(",'Raw Data'!$H4233)+1,FIND(")",'Raw Data'!$H4233)-FIND("(",'Raw Data'!$H4233)-1),"",'Raw Data'!$M4233)</f>
        <v>Rs.350</v>
      </c>
      <c r="T4233" s="27">
        <f t="shared" si="66"/>
        <v>1</v>
      </c>
      <c r="U4233" s="29">
        <f>'Raw Data'!$M4233*'Raw Data'!$T4233</f>
        <v>350</v>
      </c>
    </row>
    <row r="4234" spans="1:21" x14ac:dyDescent="0.3">
      <c r="A4234" s="20">
        <v>18128853</v>
      </c>
      <c r="B4234" s="27" t="s">
        <v>8329</v>
      </c>
      <c r="C4234" s="27">
        <v>1</v>
      </c>
      <c r="D4234" s="27" t="str">
        <f>VLOOKUP('Raw Data'!$C4234,'country description'!$A$2:$B$16,2,0)</f>
        <v>India</v>
      </c>
      <c r="E4234" s="27" t="s">
        <v>14</v>
      </c>
      <c r="F4234" s="27" t="s">
        <v>8330</v>
      </c>
      <c r="G4234" s="27" t="s">
        <v>1211</v>
      </c>
      <c r="H4234" s="27" t="s">
        <v>18</v>
      </c>
      <c r="I4234" s="27" t="s">
        <v>19</v>
      </c>
      <c r="J4234" s="27" t="s">
        <v>19</v>
      </c>
      <c r="K4234" s="27">
        <v>1</v>
      </c>
      <c r="L4234" s="27">
        <v>5</v>
      </c>
      <c r="M4234" s="27">
        <v>350</v>
      </c>
      <c r="N4234" s="27">
        <v>2.8</v>
      </c>
      <c r="O4234" s="27">
        <v>2015</v>
      </c>
      <c r="P4234" s="27">
        <v>10</v>
      </c>
      <c r="Q4234" s="27">
        <v>5</v>
      </c>
      <c r="R4234" s="28">
        <f>DATE('Raw Data'!$O4234,'Raw Data'!$P4234,'Raw Data'!$Q4234)</f>
        <v>42282</v>
      </c>
      <c r="S4234" s="27" t="str">
        <f>CONCATENATE(MID('Raw Data'!$H4234,FIND("(",'Raw Data'!$H4234)+1,FIND(")",'Raw Data'!$H4234)-FIND("(",'Raw Data'!$H4234)-1),"",'Raw Data'!$M4234)</f>
        <v>Rs.350</v>
      </c>
      <c r="T4234" s="27">
        <f t="shared" si="66"/>
        <v>1</v>
      </c>
      <c r="U4234" s="29">
        <f>'Raw Data'!$M4234*'Raw Data'!$T4234</f>
        <v>350</v>
      </c>
    </row>
    <row r="4235" spans="1:21" x14ac:dyDescent="0.3">
      <c r="A4235" s="20">
        <v>18128872</v>
      </c>
      <c r="B4235" s="27" t="s">
        <v>8264</v>
      </c>
      <c r="C4235" s="27">
        <v>1</v>
      </c>
      <c r="D4235" s="27" t="str">
        <f>VLOOKUP('Raw Data'!$C4235,'country description'!$A$2:$B$16,2,0)</f>
        <v>India</v>
      </c>
      <c r="E4235" s="27" t="s">
        <v>14</v>
      </c>
      <c r="F4235" s="27" t="s">
        <v>8331</v>
      </c>
      <c r="G4235" s="27" t="s">
        <v>4711</v>
      </c>
      <c r="H4235" s="27" t="s">
        <v>18</v>
      </c>
      <c r="I4235" s="27" t="s">
        <v>19</v>
      </c>
      <c r="J4235" s="27" t="s">
        <v>19</v>
      </c>
      <c r="K4235" s="27">
        <v>1</v>
      </c>
      <c r="L4235" s="27">
        <v>3</v>
      </c>
      <c r="M4235" s="27">
        <v>350</v>
      </c>
      <c r="N4235" s="27">
        <v>1</v>
      </c>
      <c r="O4235" s="27">
        <v>2011</v>
      </c>
      <c r="P4235" s="27">
        <v>10</v>
      </c>
      <c r="Q4235" s="27">
        <v>18</v>
      </c>
      <c r="R4235" s="28">
        <f>DATE('Raw Data'!$O4235,'Raw Data'!$P4235,'Raw Data'!$Q4235)</f>
        <v>40834</v>
      </c>
      <c r="S4235" s="27" t="str">
        <f>CONCATENATE(MID('Raw Data'!$H4235,FIND("(",'Raw Data'!$H4235)+1,FIND(")",'Raw Data'!$H4235)-FIND("(",'Raw Data'!$H4235)-1),"",'Raw Data'!$M4235)</f>
        <v>Rs.350</v>
      </c>
      <c r="T4235" s="27">
        <f t="shared" si="66"/>
        <v>1</v>
      </c>
      <c r="U4235" s="29">
        <f>'Raw Data'!$M4235*'Raw Data'!$T4235</f>
        <v>350</v>
      </c>
    </row>
    <row r="4236" spans="1:21" x14ac:dyDescent="0.3">
      <c r="A4236" s="20">
        <v>18222580</v>
      </c>
      <c r="B4236" s="27" t="s">
        <v>8332</v>
      </c>
      <c r="C4236" s="27">
        <v>1</v>
      </c>
      <c r="D4236" s="27" t="str">
        <f>VLOOKUP('Raw Data'!$C4236,'country description'!$A$2:$B$16,2,0)</f>
        <v>India</v>
      </c>
      <c r="E4236" s="27" t="s">
        <v>14</v>
      </c>
      <c r="F4236" s="27" t="s">
        <v>8333</v>
      </c>
      <c r="G4236" s="27" t="s">
        <v>601</v>
      </c>
      <c r="H4236" s="27" t="s">
        <v>18</v>
      </c>
      <c r="I4236" s="27" t="s">
        <v>19</v>
      </c>
      <c r="J4236" s="27" t="s">
        <v>19</v>
      </c>
      <c r="K4236" s="27">
        <v>1</v>
      </c>
      <c r="L4236" s="27">
        <v>7</v>
      </c>
      <c r="M4236" s="27">
        <v>250</v>
      </c>
      <c r="N4236" s="27">
        <v>2.9</v>
      </c>
      <c r="O4236" s="27">
        <v>2010</v>
      </c>
      <c r="P4236" s="27">
        <v>9</v>
      </c>
      <c r="Q4236" s="27">
        <v>18</v>
      </c>
      <c r="R4236" s="28">
        <f>DATE('Raw Data'!$O4236,'Raw Data'!$P4236,'Raw Data'!$Q4236)</f>
        <v>40439</v>
      </c>
      <c r="S4236" s="27" t="str">
        <f>CONCATENATE(MID('Raw Data'!$H4236,FIND("(",'Raw Data'!$H4236)+1,FIND(")",'Raw Data'!$H4236)-FIND("(",'Raw Data'!$H4236)-1),"",'Raw Data'!$M4236)</f>
        <v>Rs.250</v>
      </c>
      <c r="T4236" s="27">
        <f t="shared" si="66"/>
        <v>1</v>
      </c>
      <c r="U4236" s="29">
        <f>'Raw Data'!$M4236*'Raw Data'!$T4236</f>
        <v>250</v>
      </c>
    </row>
    <row r="4237" spans="1:21" x14ac:dyDescent="0.3">
      <c r="A4237" s="20">
        <v>7834</v>
      </c>
      <c r="B4237" s="27" t="s">
        <v>8334</v>
      </c>
      <c r="C4237" s="27">
        <v>1</v>
      </c>
      <c r="D4237" s="27" t="str">
        <f>VLOOKUP('Raw Data'!$C4237,'country description'!$A$2:$B$16,2,0)</f>
        <v>India</v>
      </c>
      <c r="E4237" s="27" t="s">
        <v>14</v>
      </c>
      <c r="F4237" s="27" t="s">
        <v>8335</v>
      </c>
      <c r="G4237" s="27" t="s">
        <v>8336</v>
      </c>
      <c r="H4237" s="27" t="s">
        <v>18</v>
      </c>
      <c r="I4237" s="27" t="s">
        <v>19</v>
      </c>
      <c r="J4237" s="27" t="s">
        <v>19</v>
      </c>
      <c r="K4237" s="27">
        <v>1</v>
      </c>
      <c r="L4237" s="27">
        <v>19</v>
      </c>
      <c r="M4237" s="27">
        <v>250</v>
      </c>
      <c r="N4237" s="27">
        <v>3.5</v>
      </c>
      <c r="O4237" s="27">
        <v>2012</v>
      </c>
      <c r="P4237" s="27">
        <v>9</v>
      </c>
      <c r="Q4237" s="27">
        <v>28</v>
      </c>
      <c r="R4237" s="28">
        <f>DATE('Raw Data'!$O4237,'Raw Data'!$P4237,'Raw Data'!$Q4237)</f>
        <v>41180</v>
      </c>
      <c r="S4237" s="27" t="str">
        <f>CONCATENATE(MID('Raw Data'!$H4237,FIND("(",'Raw Data'!$H4237)+1,FIND(")",'Raw Data'!$H4237)-FIND("(",'Raw Data'!$H4237)-1),"",'Raw Data'!$M4237)</f>
        <v>Rs.250</v>
      </c>
      <c r="T4237" s="27">
        <f t="shared" si="66"/>
        <v>1</v>
      </c>
      <c r="U4237" s="29">
        <f>'Raw Data'!$M4237*'Raw Data'!$T4237</f>
        <v>250</v>
      </c>
    </row>
    <row r="4238" spans="1:21" x14ac:dyDescent="0.3">
      <c r="A4238" s="20">
        <v>306658</v>
      </c>
      <c r="B4238" s="27" t="s">
        <v>6013</v>
      </c>
      <c r="C4238" s="27">
        <v>1</v>
      </c>
      <c r="D4238" s="27" t="str">
        <f>VLOOKUP('Raw Data'!$C4238,'country description'!$A$2:$B$16,2,0)</f>
        <v>India</v>
      </c>
      <c r="E4238" s="27" t="s">
        <v>14</v>
      </c>
      <c r="F4238" s="27" t="s">
        <v>8337</v>
      </c>
      <c r="G4238" s="27" t="s">
        <v>883</v>
      </c>
      <c r="H4238" s="27" t="s">
        <v>18</v>
      </c>
      <c r="I4238" s="27" t="s">
        <v>19</v>
      </c>
      <c r="J4238" s="27" t="s">
        <v>19</v>
      </c>
      <c r="K4238" s="27">
        <v>1</v>
      </c>
      <c r="L4238" s="27">
        <v>74</v>
      </c>
      <c r="M4238" s="27">
        <v>250</v>
      </c>
      <c r="N4238" s="27">
        <v>3.4</v>
      </c>
      <c r="O4238" s="27">
        <v>2014</v>
      </c>
      <c r="P4238" s="27">
        <v>9</v>
      </c>
      <c r="Q4238" s="27">
        <v>1</v>
      </c>
      <c r="R4238" s="28">
        <f>DATE('Raw Data'!$O4238,'Raw Data'!$P4238,'Raw Data'!$Q4238)</f>
        <v>41883</v>
      </c>
      <c r="S4238" s="27" t="str">
        <f>CONCATENATE(MID('Raw Data'!$H4238,FIND("(",'Raw Data'!$H4238)+1,FIND(")",'Raw Data'!$H4238)-FIND("(",'Raw Data'!$H4238)-1),"",'Raw Data'!$M4238)</f>
        <v>Rs.250</v>
      </c>
      <c r="T4238" s="27">
        <f t="shared" si="66"/>
        <v>1</v>
      </c>
      <c r="U4238" s="29">
        <f>'Raw Data'!$M4238*'Raw Data'!$T4238</f>
        <v>250</v>
      </c>
    </row>
    <row r="4239" spans="1:21" x14ac:dyDescent="0.3">
      <c r="A4239" s="20">
        <v>9654</v>
      </c>
      <c r="B4239" s="27" t="s">
        <v>8338</v>
      </c>
      <c r="C4239" s="27">
        <v>1</v>
      </c>
      <c r="D4239" s="27" t="str">
        <f>VLOOKUP('Raw Data'!$C4239,'country description'!$A$2:$B$16,2,0)</f>
        <v>India</v>
      </c>
      <c r="E4239" s="27" t="s">
        <v>14</v>
      </c>
      <c r="F4239" s="27" t="s">
        <v>8339</v>
      </c>
      <c r="G4239" s="27" t="s">
        <v>8340</v>
      </c>
      <c r="H4239" s="27" t="s">
        <v>18</v>
      </c>
      <c r="I4239" s="27" t="s">
        <v>19</v>
      </c>
      <c r="J4239" s="27" t="s">
        <v>19</v>
      </c>
      <c r="K4239" s="27">
        <v>1</v>
      </c>
      <c r="L4239" s="27">
        <v>60</v>
      </c>
      <c r="M4239" s="27">
        <v>250</v>
      </c>
      <c r="N4239" s="27">
        <v>3.5</v>
      </c>
      <c r="O4239" s="27">
        <v>2018</v>
      </c>
      <c r="P4239" s="27">
        <v>9</v>
      </c>
      <c r="Q4239" s="27">
        <v>1</v>
      </c>
      <c r="R4239" s="28">
        <f>DATE('Raw Data'!$O4239,'Raw Data'!$P4239,'Raw Data'!$Q4239)</f>
        <v>43344</v>
      </c>
      <c r="S4239" s="27" t="str">
        <f>CONCATENATE(MID('Raw Data'!$H4239,FIND("(",'Raw Data'!$H4239)+1,FIND(")",'Raw Data'!$H4239)-FIND("(",'Raw Data'!$H4239)-1),"",'Raw Data'!$M4239)</f>
        <v>Rs.250</v>
      </c>
      <c r="T4239" s="27">
        <f t="shared" si="66"/>
        <v>1</v>
      </c>
      <c r="U4239" s="29">
        <f>'Raw Data'!$M4239*'Raw Data'!$T4239</f>
        <v>250</v>
      </c>
    </row>
    <row r="4240" spans="1:21" x14ac:dyDescent="0.3">
      <c r="A4240" s="20">
        <v>18268715</v>
      </c>
      <c r="B4240" s="27" t="s">
        <v>8341</v>
      </c>
      <c r="C4240" s="27">
        <v>1</v>
      </c>
      <c r="D4240" s="27" t="str">
        <f>VLOOKUP('Raw Data'!$C4240,'country description'!$A$2:$B$16,2,0)</f>
        <v>India</v>
      </c>
      <c r="E4240" s="27" t="s">
        <v>14</v>
      </c>
      <c r="F4240" s="27" t="s">
        <v>8342</v>
      </c>
      <c r="G4240" s="27" t="s">
        <v>8343</v>
      </c>
      <c r="H4240" s="27" t="s">
        <v>18</v>
      </c>
      <c r="I4240" s="27" t="s">
        <v>19</v>
      </c>
      <c r="J4240" s="27" t="s">
        <v>19</v>
      </c>
      <c r="K4240" s="27">
        <v>1</v>
      </c>
      <c r="L4240" s="27">
        <v>95</v>
      </c>
      <c r="M4240" s="27">
        <v>250</v>
      </c>
      <c r="N4240" s="27">
        <v>4</v>
      </c>
      <c r="O4240" s="27">
        <v>2013</v>
      </c>
      <c r="P4240" s="27">
        <v>9</v>
      </c>
      <c r="Q4240" s="27">
        <v>13</v>
      </c>
      <c r="R4240" s="28">
        <f>DATE('Raw Data'!$O4240,'Raw Data'!$P4240,'Raw Data'!$Q4240)</f>
        <v>41530</v>
      </c>
      <c r="S4240" s="27" t="str">
        <f>CONCATENATE(MID('Raw Data'!$H4240,FIND("(",'Raw Data'!$H4240)+1,FIND(")",'Raw Data'!$H4240)-FIND("(",'Raw Data'!$H4240)-1),"",'Raw Data'!$M4240)</f>
        <v>Rs.250</v>
      </c>
      <c r="T4240" s="27">
        <f t="shared" si="66"/>
        <v>1</v>
      </c>
      <c r="U4240" s="29">
        <f>'Raw Data'!$M4240*'Raw Data'!$T4240</f>
        <v>250</v>
      </c>
    </row>
    <row r="4241" spans="1:21" x14ac:dyDescent="0.3">
      <c r="A4241" s="20">
        <v>18432000</v>
      </c>
      <c r="B4241" s="27" t="s">
        <v>8344</v>
      </c>
      <c r="C4241" s="27">
        <v>1</v>
      </c>
      <c r="D4241" s="27" t="str">
        <f>VLOOKUP('Raw Data'!$C4241,'country description'!$A$2:$B$16,2,0)</f>
        <v>India</v>
      </c>
      <c r="E4241" s="27" t="s">
        <v>14</v>
      </c>
      <c r="F4241" s="27" t="s">
        <v>8345</v>
      </c>
      <c r="G4241" s="27" t="s">
        <v>566</v>
      </c>
      <c r="H4241" s="27" t="s">
        <v>18</v>
      </c>
      <c r="I4241" s="27" t="s">
        <v>19</v>
      </c>
      <c r="J4241" s="27" t="s">
        <v>19</v>
      </c>
      <c r="K4241" s="27">
        <v>1</v>
      </c>
      <c r="L4241" s="27">
        <v>1</v>
      </c>
      <c r="M4241" s="27">
        <v>250</v>
      </c>
      <c r="N4241" s="27">
        <v>1</v>
      </c>
      <c r="O4241" s="27">
        <v>2010</v>
      </c>
      <c r="P4241" s="27">
        <v>9</v>
      </c>
      <c r="Q4241" s="27">
        <v>10</v>
      </c>
      <c r="R4241" s="28">
        <f>DATE('Raw Data'!$O4241,'Raw Data'!$P4241,'Raw Data'!$Q4241)</f>
        <v>40431</v>
      </c>
      <c r="S4241" s="27" t="str">
        <f>CONCATENATE(MID('Raw Data'!$H4241,FIND("(",'Raw Data'!$H4241)+1,FIND(")",'Raw Data'!$H4241)-FIND("(",'Raw Data'!$H4241)-1),"",'Raw Data'!$M4241)</f>
        <v>Rs.250</v>
      </c>
      <c r="T4241" s="27">
        <f t="shared" si="66"/>
        <v>1</v>
      </c>
      <c r="U4241" s="29">
        <f>'Raw Data'!$M4241*'Raw Data'!$T4241</f>
        <v>250</v>
      </c>
    </row>
    <row r="4242" spans="1:21" x14ac:dyDescent="0.3">
      <c r="A4242" s="20">
        <v>311331</v>
      </c>
      <c r="B4242" s="27" t="s">
        <v>1244</v>
      </c>
      <c r="C4242" s="27">
        <v>1</v>
      </c>
      <c r="D4242" s="27" t="str">
        <f>VLOOKUP('Raw Data'!$C4242,'country description'!$A$2:$B$16,2,0)</f>
        <v>India</v>
      </c>
      <c r="E4242" s="27" t="s">
        <v>14</v>
      </c>
      <c r="F4242" s="27" t="s">
        <v>8346</v>
      </c>
      <c r="G4242" s="27" t="s">
        <v>424</v>
      </c>
      <c r="H4242" s="27" t="s">
        <v>18</v>
      </c>
      <c r="I4242" s="27" t="s">
        <v>19</v>
      </c>
      <c r="J4242" s="27" t="s">
        <v>19</v>
      </c>
      <c r="K4242" s="27">
        <v>1</v>
      </c>
      <c r="L4242" s="27">
        <v>13</v>
      </c>
      <c r="M4242" s="27">
        <v>250</v>
      </c>
      <c r="N4242" s="27">
        <v>3.1</v>
      </c>
      <c r="O4242" s="27">
        <v>2018</v>
      </c>
      <c r="P4242" s="27">
        <v>9</v>
      </c>
      <c r="Q4242" s="27">
        <v>13</v>
      </c>
      <c r="R4242" s="28">
        <f>DATE('Raw Data'!$O4242,'Raw Data'!$P4242,'Raw Data'!$Q4242)</f>
        <v>43356</v>
      </c>
      <c r="S4242" s="27" t="str">
        <f>CONCATENATE(MID('Raw Data'!$H4242,FIND("(",'Raw Data'!$H4242)+1,FIND(")",'Raw Data'!$H4242)-FIND("(",'Raw Data'!$H4242)-1),"",'Raw Data'!$M4242)</f>
        <v>Rs.250</v>
      </c>
      <c r="T4242" s="27">
        <f t="shared" si="66"/>
        <v>1</v>
      </c>
      <c r="U4242" s="29">
        <f>'Raw Data'!$M4242*'Raw Data'!$T4242</f>
        <v>250</v>
      </c>
    </row>
    <row r="4243" spans="1:21" x14ac:dyDescent="0.3">
      <c r="A4243" s="20">
        <v>309452</v>
      </c>
      <c r="B4243" s="27" t="s">
        <v>8347</v>
      </c>
      <c r="C4243" s="27">
        <v>1</v>
      </c>
      <c r="D4243" s="27" t="str">
        <f>VLOOKUP('Raw Data'!$C4243,'country description'!$A$2:$B$16,2,0)</f>
        <v>India</v>
      </c>
      <c r="E4243" s="27" t="s">
        <v>14</v>
      </c>
      <c r="F4243" s="27" t="s">
        <v>8348</v>
      </c>
      <c r="G4243" s="27" t="s">
        <v>3878</v>
      </c>
      <c r="H4243" s="27" t="s">
        <v>18</v>
      </c>
      <c r="I4243" s="27" t="s">
        <v>19</v>
      </c>
      <c r="J4243" s="27" t="s">
        <v>24</v>
      </c>
      <c r="K4243" s="27">
        <v>1</v>
      </c>
      <c r="L4243" s="27">
        <v>103</v>
      </c>
      <c r="M4243" s="27">
        <v>250</v>
      </c>
      <c r="N4243" s="27">
        <v>3.4</v>
      </c>
      <c r="O4243" s="27">
        <v>2014</v>
      </c>
      <c r="P4243" s="27">
        <v>9</v>
      </c>
      <c r="Q4243" s="27">
        <v>8</v>
      </c>
      <c r="R4243" s="28">
        <f>DATE('Raw Data'!$O4243,'Raw Data'!$P4243,'Raw Data'!$Q4243)</f>
        <v>41890</v>
      </c>
      <c r="S4243" s="27" t="str">
        <f>CONCATENATE(MID('Raw Data'!$H4243,FIND("(",'Raw Data'!$H4243)+1,FIND(")",'Raw Data'!$H4243)-FIND("(",'Raw Data'!$H4243)-1),"",'Raw Data'!$M4243)</f>
        <v>Rs.250</v>
      </c>
      <c r="T4243" s="27">
        <f t="shared" si="66"/>
        <v>1</v>
      </c>
      <c r="U4243" s="29">
        <f>'Raw Data'!$M4243*'Raw Data'!$T4243</f>
        <v>250</v>
      </c>
    </row>
    <row r="4244" spans="1:21" x14ac:dyDescent="0.3">
      <c r="A4244" s="20">
        <v>312991</v>
      </c>
      <c r="B4244" s="27" t="s">
        <v>8349</v>
      </c>
      <c r="C4244" s="27">
        <v>1</v>
      </c>
      <c r="D4244" s="27" t="str">
        <f>VLOOKUP('Raw Data'!$C4244,'country description'!$A$2:$B$16,2,0)</f>
        <v>India</v>
      </c>
      <c r="E4244" s="27" t="s">
        <v>14</v>
      </c>
      <c r="F4244" s="27" t="s">
        <v>8350</v>
      </c>
      <c r="G4244" s="27" t="s">
        <v>407</v>
      </c>
      <c r="H4244" s="27" t="s">
        <v>18</v>
      </c>
      <c r="I4244" s="27" t="s">
        <v>19</v>
      </c>
      <c r="J4244" s="27" t="s">
        <v>19</v>
      </c>
      <c r="K4244" s="27">
        <v>1</v>
      </c>
      <c r="L4244" s="27">
        <v>72</v>
      </c>
      <c r="M4244" s="27">
        <v>250</v>
      </c>
      <c r="N4244" s="27">
        <v>3.7</v>
      </c>
      <c r="O4244" s="27">
        <v>2018</v>
      </c>
      <c r="P4244" s="27">
        <v>9</v>
      </c>
      <c r="Q4244" s="27">
        <v>6</v>
      </c>
      <c r="R4244" s="28">
        <f>DATE('Raw Data'!$O4244,'Raw Data'!$P4244,'Raw Data'!$Q4244)</f>
        <v>43349</v>
      </c>
      <c r="S4244" s="27" t="str">
        <f>CONCATENATE(MID('Raw Data'!$H4244,FIND("(",'Raw Data'!$H4244)+1,FIND(")",'Raw Data'!$H4244)-FIND("(",'Raw Data'!$H4244)-1),"",'Raw Data'!$M4244)</f>
        <v>Rs.250</v>
      </c>
      <c r="T4244" s="27">
        <f t="shared" si="66"/>
        <v>1</v>
      </c>
      <c r="U4244" s="29">
        <f>'Raw Data'!$M4244*'Raw Data'!$T4244</f>
        <v>250</v>
      </c>
    </row>
    <row r="4245" spans="1:21" x14ac:dyDescent="0.3">
      <c r="A4245" s="20">
        <v>18375372</v>
      </c>
      <c r="B4245" s="27" t="s">
        <v>8351</v>
      </c>
      <c r="C4245" s="27">
        <v>1</v>
      </c>
      <c r="D4245" s="27" t="str">
        <f>VLOOKUP('Raw Data'!$C4245,'country description'!$A$2:$B$16,2,0)</f>
        <v>India</v>
      </c>
      <c r="E4245" s="27" t="s">
        <v>14</v>
      </c>
      <c r="F4245" s="27" t="s">
        <v>8352</v>
      </c>
      <c r="G4245" s="27" t="s">
        <v>464</v>
      </c>
      <c r="H4245" s="27" t="s">
        <v>18</v>
      </c>
      <c r="I4245" s="27" t="s">
        <v>19</v>
      </c>
      <c r="J4245" s="27" t="s">
        <v>19</v>
      </c>
      <c r="K4245" s="27">
        <v>1</v>
      </c>
      <c r="L4245" s="27">
        <v>1</v>
      </c>
      <c r="M4245" s="27">
        <v>250</v>
      </c>
      <c r="N4245" s="27">
        <v>1</v>
      </c>
      <c r="O4245" s="27">
        <v>2014</v>
      </c>
      <c r="P4245" s="27">
        <v>9</v>
      </c>
      <c r="Q4245" s="27">
        <v>3</v>
      </c>
      <c r="R4245" s="28">
        <f>DATE('Raw Data'!$O4245,'Raw Data'!$P4245,'Raw Data'!$Q4245)</f>
        <v>41885</v>
      </c>
      <c r="S4245" s="27" t="str">
        <f>CONCATENATE(MID('Raw Data'!$H4245,FIND("(",'Raw Data'!$H4245)+1,FIND(")",'Raw Data'!$H4245)-FIND("(",'Raw Data'!$H4245)-1),"",'Raw Data'!$M4245)</f>
        <v>Rs.250</v>
      </c>
      <c r="T4245" s="27">
        <f t="shared" si="66"/>
        <v>1</v>
      </c>
      <c r="U4245" s="29">
        <f>'Raw Data'!$M4245*'Raw Data'!$T4245</f>
        <v>250</v>
      </c>
    </row>
    <row r="4246" spans="1:21" x14ac:dyDescent="0.3">
      <c r="A4246" s="20">
        <v>18277176</v>
      </c>
      <c r="B4246" s="27" t="s">
        <v>8353</v>
      </c>
      <c r="C4246" s="27">
        <v>1</v>
      </c>
      <c r="D4246" s="27" t="str">
        <f>VLOOKUP('Raw Data'!$C4246,'country description'!$A$2:$B$16,2,0)</f>
        <v>India</v>
      </c>
      <c r="E4246" s="27" t="s">
        <v>14</v>
      </c>
      <c r="F4246" s="27" t="s">
        <v>8354</v>
      </c>
      <c r="G4246" s="27" t="s">
        <v>1122</v>
      </c>
      <c r="H4246" s="27" t="s">
        <v>18</v>
      </c>
      <c r="I4246" s="27" t="s">
        <v>19</v>
      </c>
      <c r="J4246" s="27" t="s">
        <v>19</v>
      </c>
      <c r="K4246" s="27">
        <v>1</v>
      </c>
      <c r="L4246" s="27">
        <v>1</v>
      </c>
      <c r="M4246" s="27">
        <v>250</v>
      </c>
      <c r="N4246" s="27">
        <v>1</v>
      </c>
      <c r="O4246" s="27">
        <v>2013</v>
      </c>
      <c r="P4246" s="27">
        <v>9</v>
      </c>
      <c r="Q4246" s="27">
        <v>15</v>
      </c>
      <c r="R4246" s="28">
        <f>DATE('Raw Data'!$O4246,'Raw Data'!$P4246,'Raw Data'!$Q4246)</f>
        <v>41532</v>
      </c>
      <c r="S4246" s="27" t="str">
        <f>CONCATENATE(MID('Raw Data'!$H4246,FIND("(",'Raw Data'!$H4246)+1,FIND(")",'Raw Data'!$H4246)-FIND("(",'Raw Data'!$H4246)-1),"",'Raw Data'!$M4246)</f>
        <v>Rs.250</v>
      </c>
      <c r="T4246" s="27">
        <f t="shared" si="66"/>
        <v>1</v>
      </c>
      <c r="U4246" s="29">
        <f>'Raw Data'!$M4246*'Raw Data'!$T4246</f>
        <v>250</v>
      </c>
    </row>
    <row r="4247" spans="1:21" x14ac:dyDescent="0.3">
      <c r="A4247" s="20">
        <v>5347</v>
      </c>
      <c r="B4247" s="27" t="s">
        <v>962</v>
      </c>
      <c r="C4247" s="27">
        <v>1</v>
      </c>
      <c r="D4247" s="27" t="str">
        <f>VLOOKUP('Raw Data'!$C4247,'country description'!$A$2:$B$16,2,0)</f>
        <v>India</v>
      </c>
      <c r="E4247" s="27" t="s">
        <v>14</v>
      </c>
      <c r="F4247" s="27" t="s">
        <v>8355</v>
      </c>
      <c r="G4247" s="27" t="s">
        <v>424</v>
      </c>
      <c r="H4247" s="27" t="s">
        <v>18</v>
      </c>
      <c r="I4247" s="27" t="s">
        <v>19</v>
      </c>
      <c r="J4247" s="27" t="s">
        <v>19</v>
      </c>
      <c r="K4247" s="27">
        <v>1</v>
      </c>
      <c r="L4247" s="27">
        <v>62</v>
      </c>
      <c r="M4247" s="27">
        <v>250</v>
      </c>
      <c r="N4247" s="27">
        <v>3.2</v>
      </c>
      <c r="O4247" s="27">
        <v>2010</v>
      </c>
      <c r="P4247" s="27">
        <v>9</v>
      </c>
      <c r="Q4247" s="27">
        <v>13</v>
      </c>
      <c r="R4247" s="28">
        <f>DATE('Raw Data'!$O4247,'Raw Data'!$P4247,'Raw Data'!$Q4247)</f>
        <v>40434</v>
      </c>
      <c r="S4247" s="27" t="str">
        <f>CONCATENATE(MID('Raw Data'!$H4247,FIND("(",'Raw Data'!$H4247)+1,FIND(")",'Raw Data'!$H4247)-FIND("(",'Raw Data'!$H4247)-1),"",'Raw Data'!$M4247)</f>
        <v>Rs.250</v>
      </c>
      <c r="T4247" s="27">
        <f t="shared" si="66"/>
        <v>1</v>
      </c>
      <c r="U4247" s="29">
        <f>'Raw Data'!$M4247*'Raw Data'!$T4247</f>
        <v>250</v>
      </c>
    </row>
    <row r="4248" spans="1:21" x14ac:dyDescent="0.3">
      <c r="A4248" s="20">
        <v>301236</v>
      </c>
      <c r="B4248" s="27" t="s">
        <v>8356</v>
      </c>
      <c r="C4248" s="27">
        <v>1</v>
      </c>
      <c r="D4248" s="27" t="str">
        <f>VLOOKUP('Raw Data'!$C4248,'country description'!$A$2:$B$16,2,0)</f>
        <v>India</v>
      </c>
      <c r="E4248" s="27" t="s">
        <v>14</v>
      </c>
      <c r="F4248" s="27" t="s">
        <v>8357</v>
      </c>
      <c r="G4248" s="27" t="s">
        <v>566</v>
      </c>
      <c r="H4248" s="27" t="s">
        <v>18</v>
      </c>
      <c r="I4248" s="27" t="s">
        <v>19</v>
      </c>
      <c r="J4248" s="27" t="s">
        <v>19</v>
      </c>
      <c r="K4248" s="27">
        <v>1</v>
      </c>
      <c r="L4248" s="27">
        <v>22</v>
      </c>
      <c r="M4248" s="27">
        <v>250</v>
      </c>
      <c r="N4248" s="27">
        <v>2.9</v>
      </c>
      <c r="O4248" s="27">
        <v>2015</v>
      </c>
      <c r="P4248" s="27">
        <v>9</v>
      </c>
      <c r="Q4248" s="27">
        <v>27</v>
      </c>
      <c r="R4248" s="28">
        <f>DATE('Raw Data'!$O4248,'Raw Data'!$P4248,'Raw Data'!$Q4248)</f>
        <v>42274</v>
      </c>
      <c r="S4248" s="27" t="str">
        <f>CONCATENATE(MID('Raw Data'!$H4248,FIND("(",'Raw Data'!$H4248)+1,FIND(")",'Raw Data'!$H4248)-FIND("(",'Raw Data'!$H4248)-1),"",'Raw Data'!$M4248)</f>
        <v>Rs.250</v>
      </c>
      <c r="T4248" s="27">
        <f t="shared" si="66"/>
        <v>1</v>
      </c>
      <c r="U4248" s="29">
        <f>'Raw Data'!$M4248*'Raw Data'!$T4248</f>
        <v>250</v>
      </c>
    </row>
    <row r="4249" spans="1:21" x14ac:dyDescent="0.3">
      <c r="A4249" s="20">
        <v>310954</v>
      </c>
      <c r="B4249" s="27" t="s">
        <v>8358</v>
      </c>
      <c r="C4249" s="27">
        <v>1</v>
      </c>
      <c r="D4249" s="27" t="str">
        <f>VLOOKUP('Raw Data'!$C4249,'country description'!$A$2:$B$16,2,0)</f>
        <v>India</v>
      </c>
      <c r="E4249" s="27" t="s">
        <v>14</v>
      </c>
      <c r="F4249" s="27" t="s">
        <v>8359</v>
      </c>
      <c r="G4249" s="27" t="s">
        <v>434</v>
      </c>
      <c r="H4249" s="27" t="s">
        <v>18</v>
      </c>
      <c r="I4249" s="27" t="s">
        <v>19</v>
      </c>
      <c r="J4249" s="27" t="s">
        <v>19</v>
      </c>
      <c r="K4249" s="27">
        <v>1</v>
      </c>
      <c r="L4249" s="27">
        <v>1</v>
      </c>
      <c r="M4249" s="27">
        <v>250</v>
      </c>
      <c r="N4249" s="27">
        <v>1</v>
      </c>
      <c r="O4249" s="27">
        <v>2014</v>
      </c>
      <c r="P4249" s="27">
        <v>9</v>
      </c>
      <c r="Q4249" s="27">
        <v>20</v>
      </c>
      <c r="R4249" s="28">
        <f>DATE('Raw Data'!$O4249,'Raw Data'!$P4249,'Raw Data'!$Q4249)</f>
        <v>41902</v>
      </c>
      <c r="S4249" s="27" t="str">
        <f>CONCATENATE(MID('Raw Data'!$H4249,FIND("(",'Raw Data'!$H4249)+1,FIND(")",'Raw Data'!$H4249)-FIND("(",'Raw Data'!$H4249)-1),"",'Raw Data'!$M4249)</f>
        <v>Rs.250</v>
      </c>
      <c r="T4249" s="27">
        <f t="shared" si="66"/>
        <v>1</v>
      </c>
      <c r="U4249" s="29">
        <f>'Raw Data'!$M4249*'Raw Data'!$T4249</f>
        <v>250</v>
      </c>
    </row>
    <row r="4250" spans="1:21" x14ac:dyDescent="0.3">
      <c r="A4250" s="20">
        <v>300264</v>
      </c>
      <c r="B4250" s="27" t="s">
        <v>8360</v>
      </c>
      <c r="C4250" s="27">
        <v>1</v>
      </c>
      <c r="D4250" s="27" t="str">
        <f>VLOOKUP('Raw Data'!$C4250,'country description'!$A$2:$B$16,2,0)</f>
        <v>India</v>
      </c>
      <c r="E4250" s="27" t="s">
        <v>14</v>
      </c>
      <c r="F4250" s="27" t="s">
        <v>8361</v>
      </c>
      <c r="G4250" s="27" t="s">
        <v>467</v>
      </c>
      <c r="H4250" s="27" t="s">
        <v>18</v>
      </c>
      <c r="I4250" s="27" t="s">
        <v>19</v>
      </c>
      <c r="J4250" s="27" t="s">
        <v>19</v>
      </c>
      <c r="K4250" s="27">
        <v>1</v>
      </c>
      <c r="L4250" s="27">
        <v>22</v>
      </c>
      <c r="M4250" s="27">
        <v>250</v>
      </c>
      <c r="N4250" s="27">
        <v>2.8</v>
      </c>
      <c r="O4250" s="27">
        <v>2012</v>
      </c>
      <c r="P4250" s="27">
        <v>9</v>
      </c>
      <c r="Q4250" s="27">
        <v>13</v>
      </c>
      <c r="R4250" s="28">
        <f>DATE('Raw Data'!$O4250,'Raw Data'!$P4250,'Raw Data'!$Q4250)</f>
        <v>41165</v>
      </c>
      <c r="S4250" s="27" t="str">
        <f>CONCATENATE(MID('Raw Data'!$H4250,FIND("(",'Raw Data'!$H4250)+1,FIND(")",'Raw Data'!$H4250)-FIND("(",'Raw Data'!$H4250)-1),"",'Raw Data'!$M4250)</f>
        <v>Rs.250</v>
      </c>
      <c r="T4250" s="27">
        <f t="shared" si="66"/>
        <v>1</v>
      </c>
      <c r="U4250" s="29">
        <f>'Raw Data'!$M4250*'Raw Data'!$T4250</f>
        <v>250</v>
      </c>
    </row>
    <row r="4251" spans="1:21" x14ac:dyDescent="0.3">
      <c r="A4251" s="20">
        <v>5799</v>
      </c>
      <c r="B4251" s="27" t="s">
        <v>8362</v>
      </c>
      <c r="C4251" s="27">
        <v>1</v>
      </c>
      <c r="D4251" s="27" t="str">
        <f>VLOOKUP('Raw Data'!$C4251,'country description'!$A$2:$B$16,2,0)</f>
        <v>India</v>
      </c>
      <c r="E4251" s="27" t="s">
        <v>14</v>
      </c>
      <c r="F4251" s="27" t="s">
        <v>8363</v>
      </c>
      <c r="G4251" s="27" t="s">
        <v>749</v>
      </c>
      <c r="H4251" s="27" t="s">
        <v>18</v>
      </c>
      <c r="I4251" s="27" t="s">
        <v>19</v>
      </c>
      <c r="J4251" s="27" t="s">
        <v>19</v>
      </c>
      <c r="K4251" s="27">
        <v>1</v>
      </c>
      <c r="L4251" s="27">
        <v>4</v>
      </c>
      <c r="M4251" s="27">
        <v>250</v>
      </c>
      <c r="N4251" s="27">
        <v>2.9</v>
      </c>
      <c r="O4251" s="27">
        <v>2017</v>
      </c>
      <c r="P4251" s="27">
        <v>9</v>
      </c>
      <c r="Q4251" s="27">
        <v>8</v>
      </c>
      <c r="R4251" s="28">
        <f>DATE('Raw Data'!$O4251,'Raw Data'!$P4251,'Raw Data'!$Q4251)</f>
        <v>42986</v>
      </c>
      <c r="S4251" s="27" t="str">
        <f>CONCATENATE(MID('Raw Data'!$H4251,FIND("(",'Raw Data'!$H4251)+1,FIND(")",'Raw Data'!$H4251)-FIND("(",'Raw Data'!$H4251)-1),"",'Raw Data'!$M4251)</f>
        <v>Rs.250</v>
      </c>
      <c r="T4251" s="27">
        <f t="shared" si="66"/>
        <v>1</v>
      </c>
      <c r="U4251" s="29">
        <f>'Raw Data'!$M4251*'Raw Data'!$T4251</f>
        <v>250</v>
      </c>
    </row>
    <row r="4252" spans="1:21" x14ac:dyDescent="0.3">
      <c r="A4252" s="20">
        <v>9842</v>
      </c>
      <c r="B4252" s="27" t="s">
        <v>5651</v>
      </c>
      <c r="C4252" s="27">
        <v>1</v>
      </c>
      <c r="D4252" s="27" t="str">
        <f>VLOOKUP('Raw Data'!$C4252,'country description'!$A$2:$B$16,2,0)</f>
        <v>India</v>
      </c>
      <c r="E4252" s="27" t="s">
        <v>14</v>
      </c>
      <c r="F4252" s="27" t="s">
        <v>8364</v>
      </c>
      <c r="G4252" s="27" t="s">
        <v>587</v>
      </c>
      <c r="H4252" s="27" t="s">
        <v>18</v>
      </c>
      <c r="I4252" s="27" t="s">
        <v>19</v>
      </c>
      <c r="J4252" s="27" t="s">
        <v>19</v>
      </c>
      <c r="K4252" s="27">
        <v>1</v>
      </c>
      <c r="L4252" s="27">
        <v>11</v>
      </c>
      <c r="M4252" s="27">
        <v>250</v>
      </c>
      <c r="N4252" s="27">
        <v>3.2</v>
      </c>
      <c r="O4252" s="27">
        <v>2018</v>
      </c>
      <c r="P4252" s="27">
        <v>9</v>
      </c>
      <c r="Q4252" s="27">
        <v>10</v>
      </c>
      <c r="R4252" s="28">
        <f>DATE('Raw Data'!$O4252,'Raw Data'!$P4252,'Raw Data'!$Q4252)</f>
        <v>43353</v>
      </c>
      <c r="S4252" s="27" t="str">
        <f>CONCATENATE(MID('Raw Data'!$H4252,FIND("(",'Raw Data'!$H4252)+1,FIND(")",'Raw Data'!$H4252)-FIND("(",'Raw Data'!$H4252)-1),"",'Raw Data'!$M4252)</f>
        <v>Rs.250</v>
      </c>
      <c r="T4252" s="27">
        <f t="shared" si="66"/>
        <v>1</v>
      </c>
      <c r="U4252" s="29">
        <f>'Raw Data'!$M4252*'Raw Data'!$T4252</f>
        <v>250</v>
      </c>
    </row>
    <row r="4253" spans="1:21" x14ac:dyDescent="0.3">
      <c r="A4253" s="20">
        <v>7187</v>
      </c>
      <c r="B4253" s="27" t="s">
        <v>8365</v>
      </c>
      <c r="C4253" s="27">
        <v>1</v>
      </c>
      <c r="D4253" s="27" t="str">
        <f>VLOOKUP('Raw Data'!$C4253,'country description'!$A$2:$B$16,2,0)</f>
        <v>India</v>
      </c>
      <c r="E4253" s="27" t="s">
        <v>14</v>
      </c>
      <c r="F4253" s="27" t="s">
        <v>8366</v>
      </c>
      <c r="G4253" s="27" t="s">
        <v>749</v>
      </c>
      <c r="H4253" s="27" t="s">
        <v>18</v>
      </c>
      <c r="I4253" s="27" t="s">
        <v>19</v>
      </c>
      <c r="J4253" s="27" t="s">
        <v>19</v>
      </c>
      <c r="K4253" s="27">
        <v>1</v>
      </c>
      <c r="L4253" s="27">
        <v>2</v>
      </c>
      <c r="M4253" s="27">
        <v>250</v>
      </c>
      <c r="N4253" s="27">
        <v>1</v>
      </c>
      <c r="O4253" s="27">
        <v>2018</v>
      </c>
      <c r="P4253" s="27">
        <v>9</v>
      </c>
      <c r="Q4253" s="27">
        <v>28</v>
      </c>
      <c r="R4253" s="28">
        <f>DATE('Raw Data'!$O4253,'Raw Data'!$P4253,'Raw Data'!$Q4253)</f>
        <v>43371</v>
      </c>
      <c r="S4253" s="27" t="str">
        <f>CONCATENATE(MID('Raw Data'!$H4253,FIND("(",'Raw Data'!$H4253)+1,FIND(")",'Raw Data'!$H4253)-FIND("(",'Raw Data'!$H4253)-1),"",'Raw Data'!$M4253)</f>
        <v>Rs.250</v>
      </c>
      <c r="T4253" s="27">
        <f t="shared" si="66"/>
        <v>1</v>
      </c>
      <c r="U4253" s="29">
        <f>'Raw Data'!$M4253*'Raw Data'!$T4253</f>
        <v>250</v>
      </c>
    </row>
    <row r="4254" spans="1:21" x14ac:dyDescent="0.3">
      <c r="A4254" s="20">
        <v>18285208</v>
      </c>
      <c r="B4254" s="27" t="s">
        <v>8367</v>
      </c>
      <c r="C4254" s="27">
        <v>1</v>
      </c>
      <c r="D4254" s="27" t="str">
        <f>VLOOKUP('Raw Data'!$C4254,'country description'!$A$2:$B$16,2,0)</f>
        <v>India</v>
      </c>
      <c r="E4254" s="27" t="s">
        <v>14</v>
      </c>
      <c r="F4254" s="27" t="s">
        <v>8368</v>
      </c>
      <c r="G4254" s="27" t="s">
        <v>723</v>
      </c>
      <c r="H4254" s="27" t="s">
        <v>18</v>
      </c>
      <c r="I4254" s="27" t="s">
        <v>19</v>
      </c>
      <c r="J4254" s="27" t="s">
        <v>19</v>
      </c>
      <c r="K4254" s="27">
        <v>1</v>
      </c>
      <c r="L4254" s="27">
        <v>7</v>
      </c>
      <c r="M4254" s="27">
        <v>250</v>
      </c>
      <c r="N4254" s="27">
        <v>2.9</v>
      </c>
      <c r="O4254" s="27">
        <v>2014</v>
      </c>
      <c r="P4254" s="27">
        <v>9</v>
      </c>
      <c r="Q4254" s="27">
        <v>28</v>
      </c>
      <c r="R4254" s="28">
        <f>DATE('Raw Data'!$O4254,'Raw Data'!$P4254,'Raw Data'!$Q4254)</f>
        <v>41910</v>
      </c>
      <c r="S4254" s="27" t="str">
        <f>CONCATENATE(MID('Raw Data'!$H4254,FIND("(",'Raw Data'!$H4254)+1,FIND(")",'Raw Data'!$H4254)-FIND("(",'Raw Data'!$H4254)-1),"",'Raw Data'!$M4254)</f>
        <v>Rs.250</v>
      </c>
      <c r="T4254" s="27">
        <f t="shared" si="66"/>
        <v>1</v>
      </c>
      <c r="U4254" s="29">
        <f>'Raw Data'!$M4254*'Raw Data'!$T4254</f>
        <v>250</v>
      </c>
    </row>
    <row r="4255" spans="1:21" x14ac:dyDescent="0.3">
      <c r="A4255" s="20">
        <v>18372672</v>
      </c>
      <c r="B4255" s="27" t="s">
        <v>8369</v>
      </c>
      <c r="C4255" s="27">
        <v>1</v>
      </c>
      <c r="D4255" s="27" t="str">
        <f>VLOOKUP('Raw Data'!$C4255,'country description'!$A$2:$B$16,2,0)</f>
        <v>India</v>
      </c>
      <c r="E4255" s="27" t="s">
        <v>14</v>
      </c>
      <c r="F4255" s="27" t="s">
        <v>8370</v>
      </c>
      <c r="G4255" s="27" t="s">
        <v>1224</v>
      </c>
      <c r="H4255" s="27" t="s">
        <v>18</v>
      </c>
      <c r="I4255" s="27" t="s">
        <v>19</v>
      </c>
      <c r="J4255" s="27" t="s">
        <v>19</v>
      </c>
      <c r="K4255" s="27">
        <v>1</v>
      </c>
      <c r="L4255" s="27">
        <v>2</v>
      </c>
      <c r="M4255" s="27">
        <v>250</v>
      </c>
      <c r="N4255" s="27">
        <v>1</v>
      </c>
      <c r="O4255" s="27">
        <v>2010</v>
      </c>
      <c r="P4255" s="27">
        <v>9</v>
      </c>
      <c r="Q4255" s="27">
        <v>18</v>
      </c>
      <c r="R4255" s="28">
        <f>DATE('Raw Data'!$O4255,'Raw Data'!$P4255,'Raw Data'!$Q4255)</f>
        <v>40439</v>
      </c>
      <c r="S4255" s="27" t="str">
        <f>CONCATENATE(MID('Raw Data'!$H4255,FIND("(",'Raw Data'!$H4255)+1,FIND(")",'Raw Data'!$H4255)-FIND("(",'Raw Data'!$H4255)-1),"",'Raw Data'!$M4255)</f>
        <v>Rs.250</v>
      </c>
      <c r="T4255" s="27">
        <f t="shared" si="66"/>
        <v>1</v>
      </c>
      <c r="U4255" s="29">
        <f>'Raw Data'!$M4255*'Raw Data'!$T4255</f>
        <v>250</v>
      </c>
    </row>
    <row r="4256" spans="1:21" x14ac:dyDescent="0.3">
      <c r="A4256" s="20">
        <v>8979</v>
      </c>
      <c r="B4256" s="27" t="s">
        <v>8371</v>
      </c>
      <c r="C4256" s="27">
        <v>1</v>
      </c>
      <c r="D4256" s="27" t="str">
        <f>VLOOKUP('Raw Data'!$C4256,'country description'!$A$2:$B$16,2,0)</f>
        <v>India</v>
      </c>
      <c r="E4256" s="27" t="s">
        <v>14</v>
      </c>
      <c r="F4256" s="27" t="s">
        <v>1902</v>
      </c>
      <c r="G4256" s="27" t="s">
        <v>749</v>
      </c>
      <c r="H4256" s="27" t="s">
        <v>18</v>
      </c>
      <c r="I4256" s="27" t="s">
        <v>19</v>
      </c>
      <c r="J4256" s="27" t="s">
        <v>19</v>
      </c>
      <c r="K4256" s="27">
        <v>1</v>
      </c>
      <c r="L4256" s="27">
        <v>99</v>
      </c>
      <c r="M4256" s="27">
        <v>250</v>
      </c>
      <c r="N4256" s="27">
        <v>3.4</v>
      </c>
      <c r="O4256" s="27">
        <v>2015</v>
      </c>
      <c r="P4256" s="27">
        <v>9</v>
      </c>
      <c r="Q4256" s="27">
        <v>1</v>
      </c>
      <c r="R4256" s="28">
        <f>DATE('Raw Data'!$O4256,'Raw Data'!$P4256,'Raw Data'!$Q4256)</f>
        <v>42248</v>
      </c>
      <c r="S4256" s="27" t="str">
        <f>CONCATENATE(MID('Raw Data'!$H4256,FIND("(",'Raw Data'!$H4256)+1,FIND(")",'Raw Data'!$H4256)-FIND("(",'Raw Data'!$H4256)-1),"",'Raw Data'!$M4256)</f>
        <v>Rs.250</v>
      </c>
      <c r="T4256" s="27">
        <f t="shared" si="66"/>
        <v>1</v>
      </c>
      <c r="U4256" s="29">
        <f>'Raw Data'!$M4256*'Raw Data'!$T4256</f>
        <v>250</v>
      </c>
    </row>
    <row r="4257" spans="1:21" x14ac:dyDescent="0.3">
      <c r="A4257" s="20">
        <v>307106</v>
      </c>
      <c r="B4257" s="27" t="s">
        <v>8372</v>
      </c>
      <c r="C4257" s="27">
        <v>1</v>
      </c>
      <c r="D4257" s="27" t="str">
        <f>VLOOKUP('Raw Data'!$C4257,'country description'!$A$2:$B$16,2,0)</f>
        <v>India</v>
      </c>
      <c r="E4257" s="27" t="s">
        <v>14</v>
      </c>
      <c r="F4257" s="27" t="s">
        <v>8373</v>
      </c>
      <c r="G4257" s="27" t="s">
        <v>424</v>
      </c>
      <c r="H4257" s="27" t="s">
        <v>18</v>
      </c>
      <c r="I4257" s="27" t="s">
        <v>19</v>
      </c>
      <c r="J4257" s="27" t="s">
        <v>19</v>
      </c>
      <c r="K4257" s="27">
        <v>1</v>
      </c>
      <c r="L4257" s="27">
        <v>69</v>
      </c>
      <c r="M4257" s="27">
        <v>250</v>
      </c>
      <c r="N4257" s="27">
        <v>3.3</v>
      </c>
      <c r="O4257" s="27">
        <v>2011</v>
      </c>
      <c r="P4257" s="27">
        <v>8</v>
      </c>
      <c r="Q4257" s="27">
        <v>16</v>
      </c>
      <c r="R4257" s="28">
        <f>DATE('Raw Data'!$O4257,'Raw Data'!$P4257,'Raw Data'!$Q4257)</f>
        <v>40771</v>
      </c>
      <c r="S4257" s="27" t="str">
        <f>CONCATENATE(MID('Raw Data'!$H4257,FIND("(",'Raw Data'!$H4257)+1,FIND(")",'Raw Data'!$H4257)-FIND("(",'Raw Data'!$H4257)-1),"",'Raw Data'!$M4257)</f>
        <v>Rs.250</v>
      </c>
      <c r="T4257" s="27">
        <f t="shared" si="66"/>
        <v>1</v>
      </c>
      <c r="U4257" s="29">
        <f>'Raw Data'!$M4257*'Raw Data'!$T4257</f>
        <v>250</v>
      </c>
    </row>
    <row r="4258" spans="1:21" x14ac:dyDescent="0.3">
      <c r="A4258" s="20">
        <v>313267</v>
      </c>
      <c r="B4258" s="27" t="s">
        <v>8374</v>
      </c>
      <c r="C4258" s="27">
        <v>1</v>
      </c>
      <c r="D4258" s="27" t="str">
        <f>VLOOKUP('Raw Data'!$C4258,'country description'!$A$2:$B$16,2,0)</f>
        <v>India</v>
      </c>
      <c r="E4258" s="27" t="s">
        <v>14</v>
      </c>
      <c r="F4258" s="27" t="s">
        <v>8375</v>
      </c>
      <c r="G4258" s="27" t="s">
        <v>464</v>
      </c>
      <c r="H4258" s="27" t="s">
        <v>18</v>
      </c>
      <c r="I4258" s="27" t="s">
        <v>19</v>
      </c>
      <c r="J4258" s="27" t="s">
        <v>24</v>
      </c>
      <c r="K4258" s="27">
        <v>1</v>
      </c>
      <c r="L4258" s="27">
        <v>533</v>
      </c>
      <c r="M4258" s="27">
        <v>250</v>
      </c>
      <c r="N4258" s="27">
        <v>3.9</v>
      </c>
      <c r="O4258" s="27">
        <v>2010</v>
      </c>
      <c r="P4258" s="27">
        <v>8</v>
      </c>
      <c r="Q4258" s="27">
        <v>15</v>
      </c>
      <c r="R4258" s="28">
        <f>DATE('Raw Data'!$O4258,'Raw Data'!$P4258,'Raw Data'!$Q4258)</f>
        <v>40405</v>
      </c>
      <c r="S4258" s="27" t="str">
        <f>CONCATENATE(MID('Raw Data'!$H4258,FIND("(",'Raw Data'!$H4258)+1,FIND(")",'Raw Data'!$H4258)-FIND("(",'Raw Data'!$H4258)-1),"",'Raw Data'!$M4258)</f>
        <v>Rs.250</v>
      </c>
      <c r="T4258" s="27">
        <f t="shared" si="66"/>
        <v>1</v>
      </c>
      <c r="U4258" s="29">
        <f>'Raw Data'!$M4258*'Raw Data'!$T4258</f>
        <v>250</v>
      </c>
    </row>
    <row r="4259" spans="1:21" x14ac:dyDescent="0.3">
      <c r="A4259" s="20">
        <v>6646</v>
      </c>
      <c r="B4259" s="27" t="s">
        <v>8376</v>
      </c>
      <c r="C4259" s="27">
        <v>1</v>
      </c>
      <c r="D4259" s="27" t="str">
        <f>VLOOKUP('Raw Data'!$C4259,'country description'!$A$2:$B$16,2,0)</f>
        <v>India</v>
      </c>
      <c r="E4259" s="27" t="s">
        <v>14</v>
      </c>
      <c r="F4259" s="27" t="s">
        <v>8377</v>
      </c>
      <c r="G4259" s="27" t="s">
        <v>393</v>
      </c>
      <c r="H4259" s="27" t="s">
        <v>18</v>
      </c>
      <c r="I4259" s="27" t="s">
        <v>19</v>
      </c>
      <c r="J4259" s="27" t="s">
        <v>19</v>
      </c>
      <c r="K4259" s="27">
        <v>1</v>
      </c>
      <c r="L4259" s="27">
        <v>91</v>
      </c>
      <c r="M4259" s="27">
        <v>250</v>
      </c>
      <c r="N4259" s="27">
        <v>3.7</v>
      </c>
      <c r="O4259" s="27">
        <v>2013</v>
      </c>
      <c r="P4259" s="27">
        <v>8</v>
      </c>
      <c r="Q4259" s="27">
        <v>10</v>
      </c>
      <c r="R4259" s="28">
        <f>DATE('Raw Data'!$O4259,'Raw Data'!$P4259,'Raw Data'!$Q4259)</f>
        <v>41496</v>
      </c>
      <c r="S4259" s="27" t="str">
        <f>CONCATENATE(MID('Raw Data'!$H4259,FIND("(",'Raw Data'!$H4259)+1,FIND(")",'Raw Data'!$H4259)-FIND("(",'Raw Data'!$H4259)-1),"",'Raw Data'!$M4259)</f>
        <v>Rs.250</v>
      </c>
      <c r="T4259" s="27">
        <f t="shared" si="66"/>
        <v>1</v>
      </c>
      <c r="U4259" s="29">
        <f>'Raw Data'!$M4259*'Raw Data'!$T4259</f>
        <v>250</v>
      </c>
    </row>
    <row r="4260" spans="1:21" x14ac:dyDescent="0.3">
      <c r="A4260" s="20">
        <v>17977786</v>
      </c>
      <c r="B4260" s="27" t="s">
        <v>8378</v>
      </c>
      <c r="C4260" s="27">
        <v>1</v>
      </c>
      <c r="D4260" s="27" t="str">
        <f>VLOOKUP('Raw Data'!$C4260,'country description'!$A$2:$B$16,2,0)</f>
        <v>India</v>
      </c>
      <c r="E4260" s="27" t="s">
        <v>14</v>
      </c>
      <c r="F4260" s="27" t="s">
        <v>8379</v>
      </c>
      <c r="G4260" s="27" t="s">
        <v>424</v>
      </c>
      <c r="H4260" s="27" t="s">
        <v>18</v>
      </c>
      <c r="I4260" s="27" t="s">
        <v>19</v>
      </c>
      <c r="J4260" s="27" t="s">
        <v>19</v>
      </c>
      <c r="K4260" s="27">
        <v>1</v>
      </c>
      <c r="L4260" s="27">
        <v>3</v>
      </c>
      <c r="M4260" s="27">
        <v>250</v>
      </c>
      <c r="N4260" s="27">
        <v>1</v>
      </c>
      <c r="O4260" s="27">
        <v>2016</v>
      </c>
      <c r="P4260" s="27">
        <v>8</v>
      </c>
      <c r="Q4260" s="27">
        <v>21</v>
      </c>
      <c r="R4260" s="28">
        <f>DATE('Raw Data'!$O4260,'Raw Data'!$P4260,'Raw Data'!$Q4260)</f>
        <v>42603</v>
      </c>
      <c r="S4260" s="27" t="str">
        <f>CONCATENATE(MID('Raw Data'!$H4260,FIND("(",'Raw Data'!$H4260)+1,FIND(")",'Raw Data'!$H4260)-FIND("(",'Raw Data'!$H4260)-1),"",'Raw Data'!$M4260)</f>
        <v>Rs.250</v>
      </c>
      <c r="T4260" s="27">
        <f t="shared" si="66"/>
        <v>1</v>
      </c>
      <c r="U4260" s="29">
        <f>'Raw Data'!$M4260*'Raw Data'!$T4260</f>
        <v>250</v>
      </c>
    </row>
    <row r="4261" spans="1:21" x14ac:dyDescent="0.3">
      <c r="A4261" s="20">
        <v>1934</v>
      </c>
      <c r="B4261" s="27" t="s">
        <v>8380</v>
      </c>
      <c r="C4261" s="27">
        <v>1</v>
      </c>
      <c r="D4261" s="27" t="str">
        <f>VLOOKUP('Raw Data'!$C4261,'country description'!$A$2:$B$16,2,0)</f>
        <v>India</v>
      </c>
      <c r="E4261" s="27" t="s">
        <v>14</v>
      </c>
      <c r="F4261" s="27" t="s">
        <v>8381</v>
      </c>
      <c r="G4261" s="27" t="s">
        <v>1180</v>
      </c>
      <c r="H4261" s="27" t="s">
        <v>18</v>
      </c>
      <c r="I4261" s="27" t="s">
        <v>19</v>
      </c>
      <c r="J4261" s="27" t="s">
        <v>19</v>
      </c>
      <c r="K4261" s="27">
        <v>1</v>
      </c>
      <c r="L4261" s="27">
        <v>26</v>
      </c>
      <c r="M4261" s="27">
        <v>250</v>
      </c>
      <c r="N4261" s="27">
        <v>3.1</v>
      </c>
      <c r="O4261" s="27">
        <v>2010</v>
      </c>
      <c r="P4261" s="27">
        <v>8</v>
      </c>
      <c r="Q4261" s="27">
        <v>14</v>
      </c>
      <c r="R4261" s="28">
        <f>DATE('Raw Data'!$O4261,'Raw Data'!$P4261,'Raw Data'!$Q4261)</f>
        <v>40404</v>
      </c>
      <c r="S4261" s="27" t="str">
        <f>CONCATENATE(MID('Raw Data'!$H4261,FIND("(",'Raw Data'!$H4261)+1,FIND(")",'Raw Data'!$H4261)-FIND("(",'Raw Data'!$H4261)-1),"",'Raw Data'!$M4261)</f>
        <v>Rs.250</v>
      </c>
      <c r="T4261" s="27">
        <f t="shared" si="66"/>
        <v>1</v>
      </c>
      <c r="U4261" s="29">
        <f>'Raw Data'!$M4261*'Raw Data'!$T4261</f>
        <v>250</v>
      </c>
    </row>
    <row r="4262" spans="1:21" x14ac:dyDescent="0.3">
      <c r="A4262" s="20">
        <v>9841</v>
      </c>
      <c r="B4262" s="27" t="s">
        <v>5651</v>
      </c>
      <c r="C4262" s="27">
        <v>1</v>
      </c>
      <c r="D4262" s="27" t="str">
        <f>VLOOKUP('Raw Data'!$C4262,'country description'!$A$2:$B$16,2,0)</f>
        <v>India</v>
      </c>
      <c r="E4262" s="27" t="s">
        <v>14</v>
      </c>
      <c r="F4262" s="27" t="s">
        <v>8382</v>
      </c>
      <c r="G4262" s="27" t="s">
        <v>587</v>
      </c>
      <c r="H4262" s="27" t="s">
        <v>18</v>
      </c>
      <c r="I4262" s="27" t="s">
        <v>19</v>
      </c>
      <c r="J4262" s="27" t="s">
        <v>19</v>
      </c>
      <c r="K4262" s="27">
        <v>1</v>
      </c>
      <c r="L4262" s="27">
        <v>6</v>
      </c>
      <c r="M4262" s="27">
        <v>250</v>
      </c>
      <c r="N4262" s="27">
        <v>2.9</v>
      </c>
      <c r="O4262" s="27">
        <v>2015</v>
      </c>
      <c r="P4262" s="27">
        <v>8</v>
      </c>
      <c r="Q4262" s="27">
        <v>24</v>
      </c>
      <c r="R4262" s="28">
        <f>DATE('Raw Data'!$O4262,'Raw Data'!$P4262,'Raw Data'!$Q4262)</f>
        <v>42240</v>
      </c>
      <c r="S4262" s="27" t="str">
        <f>CONCATENATE(MID('Raw Data'!$H4262,FIND("(",'Raw Data'!$H4262)+1,FIND(")",'Raw Data'!$H4262)-FIND("(",'Raw Data'!$H4262)-1),"",'Raw Data'!$M4262)</f>
        <v>Rs.250</v>
      </c>
      <c r="T4262" s="27">
        <f t="shared" si="66"/>
        <v>1</v>
      </c>
      <c r="U4262" s="29">
        <f>'Raw Data'!$M4262*'Raw Data'!$T4262</f>
        <v>250</v>
      </c>
    </row>
    <row r="4263" spans="1:21" x14ac:dyDescent="0.3">
      <c r="A4263" s="20">
        <v>18289278</v>
      </c>
      <c r="B4263" s="27" t="s">
        <v>8383</v>
      </c>
      <c r="C4263" s="27">
        <v>1</v>
      </c>
      <c r="D4263" s="27" t="str">
        <f>VLOOKUP('Raw Data'!$C4263,'country description'!$A$2:$B$16,2,0)</f>
        <v>India</v>
      </c>
      <c r="E4263" s="27" t="s">
        <v>14</v>
      </c>
      <c r="F4263" s="27" t="s">
        <v>8384</v>
      </c>
      <c r="G4263" s="27" t="s">
        <v>8385</v>
      </c>
      <c r="H4263" s="27" t="s">
        <v>18</v>
      </c>
      <c r="I4263" s="27" t="s">
        <v>19</v>
      </c>
      <c r="J4263" s="27" t="s">
        <v>19</v>
      </c>
      <c r="K4263" s="27">
        <v>1</v>
      </c>
      <c r="L4263" s="27">
        <v>6</v>
      </c>
      <c r="M4263" s="27">
        <v>250</v>
      </c>
      <c r="N4263" s="27">
        <v>3</v>
      </c>
      <c r="O4263" s="27">
        <v>2010</v>
      </c>
      <c r="P4263" s="27">
        <v>8</v>
      </c>
      <c r="Q4263" s="27">
        <v>22</v>
      </c>
      <c r="R4263" s="28">
        <f>DATE('Raw Data'!$O4263,'Raw Data'!$P4263,'Raw Data'!$Q4263)</f>
        <v>40412</v>
      </c>
      <c r="S4263" s="27" t="str">
        <f>CONCATENATE(MID('Raw Data'!$H4263,FIND("(",'Raw Data'!$H4263)+1,FIND(")",'Raw Data'!$H4263)-FIND("(",'Raw Data'!$H4263)-1),"",'Raw Data'!$M4263)</f>
        <v>Rs.250</v>
      </c>
      <c r="T4263" s="27">
        <f t="shared" si="66"/>
        <v>1</v>
      </c>
      <c r="U4263" s="29">
        <f>'Raw Data'!$M4263*'Raw Data'!$T4263</f>
        <v>250</v>
      </c>
    </row>
    <row r="4264" spans="1:21" x14ac:dyDescent="0.3">
      <c r="A4264" s="20">
        <v>309604</v>
      </c>
      <c r="B4264" s="27" t="s">
        <v>956</v>
      </c>
      <c r="C4264" s="27">
        <v>1</v>
      </c>
      <c r="D4264" s="27" t="str">
        <f>VLOOKUP('Raw Data'!$C4264,'country description'!$A$2:$B$16,2,0)</f>
        <v>India</v>
      </c>
      <c r="E4264" s="27" t="s">
        <v>14</v>
      </c>
      <c r="F4264" s="27" t="s">
        <v>8386</v>
      </c>
      <c r="G4264" s="27" t="s">
        <v>731</v>
      </c>
      <c r="H4264" s="27" t="s">
        <v>18</v>
      </c>
      <c r="I4264" s="27" t="s">
        <v>19</v>
      </c>
      <c r="J4264" s="27" t="s">
        <v>24</v>
      </c>
      <c r="K4264" s="27">
        <v>1</v>
      </c>
      <c r="L4264" s="27">
        <v>108</v>
      </c>
      <c r="M4264" s="27">
        <v>250</v>
      </c>
      <c r="N4264" s="27">
        <v>3.6</v>
      </c>
      <c r="O4264" s="27">
        <v>2012</v>
      </c>
      <c r="P4264" s="27">
        <v>8</v>
      </c>
      <c r="Q4264" s="27">
        <v>23</v>
      </c>
      <c r="R4264" s="28">
        <f>DATE('Raw Data'!$O4264,'Raw Data'!$P4264,'Raw Data'!$Q4264)</f>
        <v>41144</v>
      </c>
      <c r="S4264" s="27" t="str">
        <f>CONCATENATE(MID('Raw Data'!$H4264,FIND("(",'Raw Data'!$H4264)+1,FIND(")",'Raw Data'!$H4264)-FIND("(",'Raw Data'!$H4264)-1),"",'Raw Data'!$M4264)</f>
        <v>Rs.250</v>
      </c>
      <c r="T4264" s="27">
        <f t="shared" si="66"/>
        <v>1</v>
      </c>
      <c r="U4264" s="29">
        <f>'Raw Data'!$M4264*'Raw Data'!$T4264</f>
        <v>250</v>
      </c>
    </row>
    <row r="4265" spans="1:21" x14ac:dyDescent="0.3">
      <c r="A4265" s="20">
        <v>18332062</v>
      </c>
      <c r="B4265" s="27" t="s">
        <v>8387</v>
      </c>
      <c r="C4265" s="27">
        <v>1</v>
      </c>
      <c r="D4265" s="27" t="str">
        <f>VLOOKUP('Raw Data'!$C4265,'country description'!$A$2:$B$16,2,0)</f>
        <v>India</v>
      </c>
      <c r="E4265" s="27" t="s">
        <v>14</v>
      </c>
      <c r="F4265" s="27" t="s">
        <v>8388</v>
      </c>
      <c r="G4265" s="27" t="s">
        <v>424</v>
      </c>
      <c r="H4265" s="27" t="s">
        <v>18</v>
      </c>
      <c r="I4265" s="27" t="s">
        <v>19</v>
      </c>
      <c r="J4265" s="27" t="s">
        <v>24</v>
      </c>
      <c r="K4265" s="27">
        <v>1</v>
      </c>
      <c r="L4265" s="27">
        <v>151</v>
      </c>
      <c r="M4265" s="27">
        <v>250</v>
      </c>
      <c r="N4265" s="27">
        <v>3.7</v>
      </c>
      <c r="O4265" s="27">
        <v>2017</v>
      </c>
      <c r="P4265" s="27">
        <v>8</v>
      </c>
      <c r="Q4265" s="27">
        <v>23</v>
      </c>
      <c r="R4265" s="28">
        <f>DATE('Raw Data'!$O4265,'Raw Data'!$P4265,'Raw Data'!$Q4265)</f>
        <v>42970</v>
      </c>
      <c r="S4265" s="27" t="str">
        <f>CONCATENATE(MID('Raw Data'!$H4265,FIND("(",'Raw Data'!$H4265)+1,FIND(")",'Raw Data'!$H4265)-FIND("(",'Raw Data'!$H4265)-1),"",'Raw Data'!$M4265)</f>
        <v>Rs.250</v>
      </c>
      <c r="T4265" s="27">
        <f t="shared" si="66"/>
        <v>1</v>
      </c>
      <c r="U4265" s="29">
        <f>'Raw Data'!$M4265*'Raw Data'!$T4265</f>
        <v>250</v>
      </c>
    </row>
    <row r="4266" spans="1:21" x14ac:dyDescent="0.3">
      <c r="A4266" s="20">
        <v>9571</v>
      </c>
      <c r="B4266" s="27" t="s">
        <v>8389</v>
      </c>
      <c r="C4266" s="27">
        <v>1</v>
      </c>
      <c r="D4266" s="27" t="str">
        <f>VLOOKUP('Raw Data'!$C4266,'country description'!$A$2:$B$16,2,0)</f>
        <v>India</v>
      </c>
      <c r="E4266" s="27" t="s">
        <v>14</v>
      </c>
      <c r="F4266" s="27" t="s">
        <v>8390</v>
      </c>
      <c r="G4266" s="27" t="s">
        <v>424</v>
      </c>
      <c r="H4266" s="27" t="s">
        <v>18</v>
      </c>
      <c r="I4266" s="27" t="s">
        <v>19</v>
      </c>
      <c r="J4266" s="27" t="s">
        <v>19</v>
      </c>
      <c r="K4266" s="27">
        <v>1</v>
      </c>
      <c r="L4266" s="27">
        <v>44</v>
      </c>
      <c r="M4266" s="27">
        <v>250</v>
      </c>
      <c r="N4266" s="27">
        <v>3.4</v>
      </c>
      <c r="O4266" s="27">
        <v>2017</v>
      </c>
      <c r="P4266" s="27">
        <v>8</v>
      </c>
      <c r="Q4266" s="27">
        <v>27</v>
      </c>
      <c r="R4266" s="28">
        <f>DATE('Raw Data'!$O4266,'Raw Data'!$P4266,'Raw Data'!$Q4266)</f>
        <v>42974</v>
      </c>
      <c r="S4266" s="27" t="str">
        <f>CONCATENATE(MID('Raw Data'!$H4266,FIND("(",'Raw Data'!$H4266)+1,FIND(")",'Raw Data'!$H4266)-FIND("(",'Raw Data'!$H4266)-1),"",'Raw Data'!$M4266)</f>
        <v>Rs.250</v>
      </c>
      <c r="T4266" s="27">
        <f t="shared" si="66"/>
        <v>1</v>
      </c>
      <c r="U4266" s="29">
        <f>'Raw Data'!$M4266*'Raw Data'!$T4266</f>
        <v>250</v>
      </c>
    </row>
    <row r="4267" spans="1:21" x14ac:dyDescent="0.3">
      <c r="A4267" s="20">
        <v>310358</v>
      </c>
      <c r="B4267" s="27" t="s">
        <v>8391</v>
      </c>
      <c r="C4267" s="27">
        <v>1</v>
      </c>
      <c r="D4267" s="27" t="str">
        <f>VLOOKUP('Raw Data'!$C4267,'country description'!$A$2:$B$16,2,0)</f>
        <v>India</v>
      </c>
      <c r="E4267" s="27" t="s">
        <v>14</v>
      </c>
      <c r="F4267" s="27" t="s">
        <v>8392</v>
      </c>
      <c r="G4267" s="27" t="s">
        <v>704</v>
      </c>
      <c r="H4267" s="27" t="s">
        <v>18</v>
      </c>
      <c r="I4267" s="27" t="s">
        <v>19</v>
      </c>
      <c r="J4267" s="27" t="s">
        <v>19</v>
      </c>
      <c r="K4267" s="27">
        <v>1</v>
      </c>
      <c r="L4267" s="27">
        <v>2</v>
      </c>
      <c r="M4267" s="27">
        <v>250</v>
      </c>
      <c r="N4267" s="27">
        <v>1</v>
      </c>
      <c r="O4267" s="27">
        <v>2017</v>
      </c>
      <c r="P4267" s="27">
        <v>8</v>
      </c>
      <c r="Q4267" s="27">
        <v>2</v>
      </c>
      <c r="R4267" s="28">
        <f>DATE('Raw Data'!$O4267,'Raw Data'!$P4267,'Raw Data'!$Q4267)</f>
        <v>42949</v>
      </c>
      <c r="S4267" s="27" t="str">
        <f>CONCATENATE(MID('Raw Data'!$H4267,FIND("(",'Raw Data'!$H4267)+1,FIND(")",'Raw Data'!$H4267)-FIND("(",'Raw Data'!$H4267)-1),"",'Raw Data'!$M4267)</f>
        <v>Rs.250</v>
      </c>
      <c r="T4267" s="27">
        <f t="shared" si="66"/>
        <v>1</v>
      </c>
      <c r="U4267" s="29">
        <f>'Raw Data'!$M4267*'Raw Data'!$T4267</f>
        <v>250</v>
      </c>
    </row>
    <row r="4268" spans="1:21" x14ac:dyDescent="0.3">
      <c r="A4268" s="20">
        <v>18272370</v>
      </c>
      <c r="B4268" s="27" t="s">
        <v>8393</v>
      </c>
      <c r="C4268" s="27">
        <v>1</v>
      </c>
      <c r="D4268" s="27" t="str">
        <f>VLOOKUP('Raw Data'!$C4268,'country description'!$A$2:$B$16,2,0)</f>
        <v>India</v>
      </c>
      <c r="E4268" s="27" t="s">
        <v>14</v>
      </c>
      <c r="F4268" s="27" t="s">
        <v>8394</v>
      </c>
      <c r="G4268" s="27" t="s">
        <v>8395</v>
      </c>
      <c r="H4268" s="27" t="s">
        <v>18</v>
      </c>
      <c r="I4268" s="27" t="s">
        <v>19</v>
      </c>
      <c r="J4268" s="27" t="s">
        <v>24</v>
      </c>
      <c r="K4268" s="27">
        <v>1</v>
      </c>
      <c r="L4268" s="27">
        <v>135</v>
      </c>
      <c r="M4268" s="27">
        <v>250</v>
      </c>
      <c r="N4268" s="27">
        <v>4.0999999999999996</v>
      </c>
      <c r="O4268" s="27">
        <v>2010</v>
      </c>
      <c r="P4268" s="27">
        <v>8</v>
      </c>
      <c r="Q4268" s="27">
        <v>8</v>
      </c>
      <c r="R4268" s="28">
        <f>DATE('Raw Data'!$O4268,'Raw Data'!$P4268,'Raw Data'!$Q4268)</f>
        <v>40398</v>
      </c>
      <c r="S4268" s="27" t="str">
        <f>CONCATENATE(MID('Raw Data'!$H4268,FIND("(",'Raw Data'!$H4268)+1,FIND(")",'Raw Data'!$H4268)-FIND("(",'Raw Data'!$H4268)-1),"",'Raw Data'!$M4268)</f>
        <v>Rs.250</v>
      </c>
      <c r="T4268" s="27">
        <f t="shared" si="66"/>
        <v>1</v>
      </c>
      <c r="U4268" s="29">
        <f>'Raw Data'!$M4268*'Raw Data'!$T4268</f>
        <v>250</v>
      </c>
    </row>
    <row r="4269" spans="1:21" x14ac:dyDescent="0.3">
      <c r="A4269" s="20">
        <v>5186</v>
      </c>
      <c r="B4269" s="27" t="s">
        <v>8396</v>
      </c>
      <c r="C4269" s="27">
        <v>1</v>
      </c>
      <c r="D4269" s="27" t="str">
        <f>VLOOKUP('Raw Data'!$C4269,'country description'!$A$2:$B$16,2,0)</f>
        <v>India</v>
      </c>
      <c r="E4269" s="27" t="s">
        <v>14</v>
      </c>
      <c r="F4269" s="27" t="s">
        <v>8397</v>
      </c>
      <c r="G4269" s="27" t="s">
        <v>644</v>
      </c>
      <c r="H4269" s="27" t="s">
        <v>18</v>
      </c>
      <c r="I4269" s="27" t="s">
        <v>19</v>
      </c>
      <c r="J4269" s="27" t="s">
        <v>19</v>
      </c>
      <c r="K4269" s="27">
        <v>1</v>
      </c>
      <c r="L4269" s="27">
        <v>8</v>
      </c>
      <c r="M4269" s="27">
        <v>250</v>
      </c>
      <c r="N4269" s="27">
        <v>2.8</v>
      </c>
      <c r="O4269" s="27">
        <v>2017</v>
      </c>
      <c r="P4269" s="27">
        <v>8</v>
      </c>
      <c r="Q4269" s="27">
        <v>14</v>
      </c>
      <c r="R4269" s="28">
        <f>DATE('Raw Data'!$O4269,'Raw Data'!$P4269,'Raw Data'!$Q4269)</f>
        <v>42961</v>
      </c>
      <c r="S4269" s="27" t="str">
        <f>CONCATENATE(MID('Raw Data'!$H4269,FIND("(",'Raw Data'!$H4269)+1,FIND(")",'Raw Data'!$H4269)-FIND("(",'Raw Data'!$H4269)-1),"",'Raw Data'!$M4269)</f>
        <v>Rs.250</v>
      </c>
      <c r="T4269" s="27">
        <f t="shared" si="66"/>
        <v>1</v>
      </c>
      <c r="U4269" s="29">
        <f>'Raw Data'!$M4269*'Raw Data'!$T4269</f>
        <v>250</v>
      </c>
    </row>
    <row r="4270" spans="1:21" x14ac:dyDescent="0.3">
      <c r="A4270" s="20">
        <v>310995</v>
      </c>
      <c r="B4270" s="27" t="s">
        <v>6516</v>
      </c>
      <c r="C4270" s="27">
        <v>1</v>
      </c>
      <c r="D4270" s="27" t="str">
        <f>VLOOKUP('Raw Data'!$C4270,'country description'!$A$2:$B$16,2,0)</f>
        <v>India</v>
      </c>
      <c r="E4270" s="27" t="s">
        <v>14</v>
      </c>
      <c r="F4270" s="27" t="s">
        <v>8398</v>
      </c>
      <c r="G4270" s="27" t="s">
        <v>455</v>
      </c>
      <c r="H4270" s="27" t="s">
        <v>18</v>
      </c>
      <c r="I4270" s="27" t="s">
        <v>19</v>
      </c>
      <c r="J4270" s="27" t="s">
        <v>19</v>
      </c>
      <c r="K4270" s="27">
        <v>1</v>
      </c>
      <c r="L4270" s="27">
        <v>2</v>
      </c>
      <c r="M4270" s="27">
        <v>250</v>
      </c>
      <c r="N4270" s="27">
        <v>1</v>
      </c>
      <c r="O4270" s="27">
        <v>2012</v>
      </c>
      <c r="P4270" s="27">
        <v>8</v>
      </c>
      <c r="Q4270" s="27">
        <v>20</v>
      </c>
      <c r="R4270" s="28">
        <f>DATE('Raw Data'!$O4270,'Raw Data'!$P4270,'Raw Data'!$Q4270)</f>
        <v>41141</v>
      </c>
      <c r="S4270" s="27" t="str">
        <f>CONCATENATE(MID('Raw Data'!$H4270,FIND("(",'Raw Data'!$H4270)+1,FIND(")",'Raw Data'!$H4270)-FIND("(",'Raw Data'!$H4270)-1),"",'Raw Data'!$M4270)</f>
        <v>Rs.250</v>
      </c>
      <c r="T4270" s="27">
        <f t="shared" si="66"/>
        <v>1</v>
      </c>
      <c r="U4270" s="29">
        <f>'Raw Data'!$M4270*'Raw Data'!$T4270</f>
        <v>250</v>
      </c>
    </row>
    <row r="4271" spans="1:21" x14ac:dyDescent="0.3">
      <c r="A4271" s="20">
        <v>18487016</v>
      </c>
      <c r="B4271" s="27" t="s">
        <v>8399</v>
      </c>
      <c r="C4271" s="27">
        <v>1</v>
      </c>
      <c r="D4271" s="27" t="str">
        <f>VLOOKUP('Raw Data'!$C4271,'country description'!$A$2:$B$16,2,0)</f>
        <v>India</v>
      </c>
      <c r="E4271" s="27" t="s">
        <v>14</v>
      </c>
      <c r="F4271" s="27" t="s">
        <v>8400</v>
      </c>
      <c r="G4271" s="27" t="s">
        <v>427</v>
      </c>
      <c r="H4271" s="27" t="s">
        <v>18</v>
      </c>
      <c r="I4271" s="27" t="s">
        <v>19</v>
      </c>
      <c r="J4271" s="27" t="s">
        <v>19</v>
      </c>
      <c r="K4271" s="27">
        <v>1</v>
      </c>
      <c r="L4271" s="27">
        <v>1</v>
      </c>
      <c r="M4271" s="27">
        <v>250</v>
      </c>
      <c r="N4271" s="27">
        <v>1</v>
      </c>
      <c r="O4271" s="27">
        <v>2011</v>
      </c>
      <c r="P4271" s="27">
        <v>8</v>
      </c>
      <c r="Q4271" s="27">
        <v>7</v>
      </c>
      <c r="R4271" s="28">
        <f>DATE('Raw Data'!$O4271,'Raw Data'!$P4271,'Raw Data'!$Q4271)</f>
        <v>40762</v>
      </c>
      <c r="S4271" s="27" t="str">
        <f>CONCATENATE(MID('Raw Data'!$H4271,FIND("(",'Raw Data'!$H4271)+1,FIND(")",'Raw Data'!$H4271)-FIND("(",'Raw Data'!$H4271)-1),"",'Raw Data'!$M4271)</f>
        <v>Rs.250</v>
      </c>
      <c r="T4271" s="27">
        <f t="shared" si="66"/>
        <v>1</v>
      </c>
      <c r="U4271" s="29">
        <f>'Raw Data'!$M4271*'Raw Data'!$T4271</f>
        <v>250</v>
      </c>
    </row>
    <row r="4272" spans="1:21" x14ac:dyDescent="0.3">
      <c r="A4272" s="20">
        <v>302344</v>
      </c>
      <c r="B4272" s="27" t="s">
        <v>7749</v>
      </c>
      <c r="C4272" s="27">
        <v>1</v>
      </c>
      <c r="D4272" s="27" t="str">
        <f>VLOOKUP('Raw Data'!$C4272,'country description'!$A$2:$B$16,2,0)</f>
        <v>India</v>
      </c>
      <c r="E4272" s="27" t="s">
        <v>14</v>
      </c>
      <c r="F4272" s="27" t="s">
        <v>8401</v>
      </c>
      <c r="G4272" s="27" t="s">
        <v>404</v>
      </c>
      <c r="H4272" s="27" t="s">
        <v>18</v>
      </c>
      <c r="I4272" s="27" t="s">
        <v>19</v>
      </c>
      <c r="J4272" s="27" t="s">
        <v>19</v>
      </c>
      <c r="K4272" s="27">
        <v>1</v>
      </c>
      <c r="L4272" s="27">
        <v>62</v>
      </c>
      <c r="M4272" s="27">
        <v>250</v>
      </c>
      <c r="N4272" s="27">
        <v>3.5</v>
      </c>
      <c r="O4272" s="27">
        <v>2014</v>
      </c>
      <c r="P4272" s="27">
        <v>8</v>
      </c>
      <c r="Q4272" s="27">
        <v>25</v>
      </c>
      <c r="R4272" s="28">
        <f>DATE('Raw Data'!$O4272,'Raw Data'!$P4272,'Raw Data'!$Q4272)</f>
        <v>41876</v>
      </c>
      <c r="S4272" s="27" t="str">
        <f>CONCATENATE(MID('Raw Data'!$H4272,FIND("(",'Raw Data'!$H4272)+1,FIND(")",'Raw Data'!$H4272)-FIND("(",'Raw Data'!$H4272)-1),"",'Raw Data'!$M4272)</f>
        <v>Rs.250</v>
      </c>
      <c r="T4272" s="27">
        <f t="shared" si="66"/>
        <v>1</v>
      </c>
      <c r="U4272" s="29">
        <f>'Raw Data'!$M4272*'Raw Data'!$T4272</f>
        <v>250</v>
      </c>
    </row>
    <row r="4273" spans="1:21" x14ac:dyDescent="0.3">
      <c r="A4273" s="20">
        <v>18424883</v>
      </c>
      <c r="B4273" s="27" t="s">
        <v>8402</v>
      </c>
      <c r="C4273" s="27">
        <v>1</v>
      </c>
      <c r="D4273" s="27" t="str">
        <f>VLOOKUP('Raw Data'!$C4273,'country description'!$A$2:$B$16,2,0)</f>
        <v>India</v>
      </c>
      <c r="E4273" s="27" t="s">
        <v>14</v>
      </c>
      <c r="F4273" s="27" t="s">
        <v>8403</v>
      </c>
      <c r="G4273" s="27" t="s">
        <v>1822</v>
      </c>
      <c r="H4273" s="27" t="s">
        <v>18</v>
      </c>
      <c r="I4273" s="27" t="s">
        <v>19</v>
      </c>
      <c r="J4273" s="27" t="s">
        <v>19</v>
      </c>
      <c r="K4273" s="27">
        <v>1</v>
      </c>
      <c r="L4273" s="27">
        <v>1</v>
      </c>
      <c r="M4273" s="27">
        <v>250</v>
      </c>
      <c r="N4273" s="27">
        <v>1</v>
      </c>
      <c r="O4273" s="27">
        <v>2017</v>
      </c>
      <c r="P4273" s="27">
        <v>8</v>
      </c>
      <c r="Q4273" s="27">
        <v>24</v>
      </c>
      <c r="R4273" s="28">
        <f>DATE('Raw Data'!$O4273,'Raw Data'!$P4273,'Raw Data'!$Q4273)</f>
        <v>42971</v>
      </c>
      <c r="S4273" s="27" t="str">
        <f>CONCATENATE(MID('Raw Data'!$H4273,FIND("(",'Raw Data'!$H4273)+1,FIND(")",'Raw Data'!$H4273)-FIND("(",'Raw Data'!$H4273)-1),"",'Raw Data'!$M4273)</f>
        <v>Rs.250</v>
      </c>
      <c r="T4273" s="27">
        <f t="shared" si="66"/>
        <v>1</v>
      </c>
      <c r="U4273" s="29">
        <f>'Raw Data'!$M4273*'Raw Data'!$T4273</f>
        <v>250</v>
      </c>
    </row>
    <row r="4274" spans="1:21" x14ac:dyDescent="0.3">
      <c r="A4274" s="20">
        <v>18425158</v>
      </c>
      <c r="B4274" s="27" t="s">
        <v>956</v>
      </c>
      <c r="C4274" s="27">
        <v>1</v>
      </c>
      <c r="D4274" s="27" t="str">
        <f>VLOOKUP('Raw Data'!$C4274,'country description'!$A$2:$B$16,2,0)</f>
        <v>India</v>
      </c>
      <c r="E4274" s="27" t="s">
        <v>14</v>
      </c>
      <c r="F4274" s="27" t="s">
        <v>8404</v>
      </c>
      <c r="G4274" s="27" t="s">
        <v>424</v>
      </c>
      <c r="H4274" s="27" t="s">
        <v>18</v>
      </c>
      <c r="I4274" s="27" t="s">
        <v>19</v>
      </c>
      <c r="J4274" s="27" t="s">
        <v>24</v>
      </c>
      <c r="K4274" s="27">
        <v>1</v>
      </c>
      <c r="L4274" s="27">
        <v>1</v>
      </c>
      <c r="M4274" s="27">
        <v>250</v>
      </c>
      <c r="N4274" s="27">
        <v>1</v>
      </c>
      <c r="O4274" s="27">
        <v>2011</v>
      </c>
      <c r="P4274" s="27">
        <v>8</v>
      </c>
      <c r="Q4274" s="27">
        <v>26</v>
      </c>
      <c r="R4274" s="28">
        <f>DATE('Raw Data'!$O4274,'Raw Data'!$P4274,'Raw Data'!$Q4274)</f>
        <v>40781</v>
      </c>
      <c r="S4274" s="27" t="str">
        <f>CONCATENATE(MID('Raw Data'!$H4274,FIND("(",'Raw Data'!$H4274)+1,FIND(")",'Raw Data'!$H4274)-FIND("(",'Raw Data'!$H4274)-1),"",'Raw Data'!$M4274)</f>
        <v>Rs.250</v>
      </c>
      <c r="T4274" s="27">
        <f t="shared" si="66"/>
        <v>1</v>
      </c>
      <c r="U4274" s="29">
        <f>'Raw Data'!$M4274*'Raw Data'!$T4274</f>
        <v>250</v>
      </c>
    </row>
    <row r="4275" spans="1:21" x14ac:dyDescent="0.3">
      <c r="A4275" s="20">
        <v>18435811</v>
      </c>
      <c r="B4275" s="27" t="s">
        <v>8405</v>
      </c>
      <c r="C4275" s="27">
        <v>1</v>
      </c>
      <c r="D4275" s="27" t="str">
        <f>VLOOKUP('Raw Data'!$C4275,'country description'!$A$2:$B$16,2,0)</f>
        <v>India</v>
      </c>
      <c r="E4275" s="27" t="s">
        <v>14</v>
      </c>
      <c r="F4275" s="27" t="s">
        <v>8406</v>
      </c>
      <c r="G4275" s="27" t="s">
        <v>434</v>
      </c>
      <c r="H4275" s="27" t="s">
        <v>18</v>
      </c>
      <c r="I4275" s="27" t="s">
        <v>19</v>
      </c>
      <c r="J4275" s="27" t="s">
        <v>19</v>
      </c>
      <c r="K4275" s="27">
        <v>1</v>
      </c>
      <c r="L4275" s="27">
        <v>1</v>
      </c>
      <c r="M4275" s="27">
        <v>250</v>
      </c>
      <c r="N4275" s="27">
        <v>1</v>
      </c>
      <c r="O4275" s="27">
        <v>2016</v>
      </c>
      <c r="P4275" s="27">
        <v>8</v>
      </c>
      <c r="Q4275" s="27">
        <v>19</v>
      </c>
      <c r="R4275" s="28">
        <f>DATE('Raw Data'!$O4275,'Raw Data'!$P4275,'Raw Data'!$Q4275)</f>
        <v>42601</v>
      </c>
      <c r="S4275" s="27" t="str">
        <f>CONCATENATE(MID('Raw Data'!$H4275,FIND("(",'Raw Data'!$H4275)+1,FIND(")",'Raw Data'!$H4275)-FIND("(",'Raw Data'!$H4275)-1),"",'Raw Data'!$M4275)</f>
        <v>Rs.250</v>
      </c>
      <c r="T4275" s="27">
        <f t="shared" si="66"/>
        <v>1</v>
      </c>
      <c r="U4275" s="29">
        <f>'Raw Data'!$M4275*'Raw Data'!$T4275</f>
        <v>250</v>
      </c>
    </row>
    <row r="4276" spans="1:21" x14ac:dyDescent="0.3">
      <c r="A4276" s="20">
        <v>302004</v>
      </c>
      <c r="B4276" s="27" t="s">
        <v>8407</v>
      </c>
      <c r="C4276" s="27">
        <v>1</v>
      </c>
      <c r="D4276" s="27" t="str">
        <f>VLOOKUP('Raw Data'!$C4276,'country description'!$A$2:$B$16,2,0)</f>
        <v>India</v>
      </c>
      <c r="E4276" s="27" t="s">
        <v>14</v>
      </c>
      <c r="F4276" s="27" t="s">
        <v>8408</v>
      </c>
      <c r="G4276" s="27" t="s">
        <v>1224</v>
      </c>
      <c r="H4276" s="27" t="s">
        <v>18</v>
      </c>
      <c r="I4276" s="27" t="s">
        <v>19</v>
      </c>
      <c r="J4276" s="27" t="s">
        <v>19</v>
      </c>
      <c r="K4276" s="27">
        <v>1</v>
      </c>
      <c r="L4276" s="27">
        <v>21</v>
      </c>
      <c r="M4276" s="27">
        <v>250</v>
      </c>
      <c r="N4276" s="27">
        <v>3.3</v>
      </c>
      <c r="O4276" s="27">
        <v>2016</v>
      </c>
      <c r="P4276" s="27">
        <v>8</v>
      </c>
      <c r="Q4276" s="27">
        <v>28</v>
      </c>
      <c r="R4276" s="28">
        <f>DATE('Raw Data'!$O4276,'Raw Data'!$P4276,'Raw Data'!$Q4276)</f>
        <v>42610</v>
      </c>
      <c r="S4276" s="27" t="str">
        <f>CONCATENATE(MID('Raw Data'!$H4276,FIND("(",'Raw Data'!$H4276)+1,FIND(")",'Raw Data'!$H4276)-FIND("(",'Raw Data'!$H4276)-1),"",'Raw Data'!$M4276)</f>
        <v>Rs.250</v>
      </c>
      <c r="T4276" s="27">
        <f t="shared" si="66"/>
        <v>1</v>
      </c>
      <c r="U4276" s="29">
        <f>'Raw Data'!$M4276*'Raw Data'!$T4276</f>
        <v>250</v>
      </c>
    </row>
    <row r="4277" spans="1:21" x14ac:dyDescent="0.3">
      <c r="A4277" s="20">
        <v>18354634</v>
      </c>
      <c r="B4277" s="27" t="s">
        <v>8409</v>
      </c>
      <c r="C4277" s="27">
        <v>1</v>
      </c>
      <c r="D4277" s="27" t="str">
        <f>VLOOKUP('Raw Data'!$C4277,'country description'!$A$2:$B$16,2,0)</f>
        <v>India</v>
      </c>
      <c r="E4277" s="27" t="s">
        <v>14</v>
      </c>
      <c r="F4277" s="27" t="s">
        <v>8410</v>
      </c>
      <c r="G4277" s="27" t="s">
        <v>723</v>
      </c>
      <c r="H4277" s="27" t="s">
        <v>18</v>
      </c>
      <c r="I4277" s="27" t="s">
        <v>19</v>
      </c>
      <c r="J4277" s="27" t="s">
        <v>19</v>
      </c>
      <c r="K4277" s="27">
        <v>1</v>
      </c>
      <c r="L4277" s="27">
        <v>2</v>
      </c>
      <c r="M4277" s="27">
        <v>250</v>
      </c>
      <c r="N4277" s="27">
        <v>1</v>
      </c>
      <c r="O4277" s="27">
        <v>2016</v>
      </c>
      <c r="P4277" s="27">
        <v>8</v>
      </c>
      <c r="Q4277" s="27">
        <v>15</v>
      </c>
      <c r="R4277" s="28">
        <f>DATE('Raw Data'!$O4277,'Raw Data'!$P4277,'Raw Data'!$Q4277)</f>
        <v>42597</v>
      </c>
      <c r="S4277" s="27" t="str">
        <f>CONCATENATE(MID('Raw Data'!$H4277,FIND("(",'Raw Data'!$H4277)+1,FIND(")",'Raw Data'!$H4277)-FIND("(",'Raw Data'!$H4277)-1),"",'Raw Data'!$M4277)</f>
        <v>Rs.250</v>
      </c>
      <c r="T4277" s="27">
        <f t="shared" si="66"/>
        <v>1</v>
      </c>
      <c r="U4277" s="29">
        <f>'Raw Data'!$M4277*'Raw Data'!$T4277</f>
        <v>250</v>
      </c>
    </row>
    <row r="4278" spans="1:21" x14ac:dyDescent="0.3">
      <c r="A4278" s="20">
        <v>18354639</v>
      </c>
      <c r="B4278" s="27" t="s">
        <v>8411</v>
      </c>
      <c r="C4278" s="27">
        <v>1</v>
      </c>
      <c r="D4278" s="27" t="str">
        <f>VLOOKUP('Raw Data'!$C4278,'country description'!$A$2:$B$16,2,0)</f>
        <v>India</v>
      </c>
      <c r="E4278" s="27" t="s">
        <v>14</v>
      </c>
      <c r="F4278" s="27" t="s">
        <v>8412</v>
      </c>
      <c r="G4278" s="27" t="s">
        <v>393</v>
      </c>
      <c r="H4278" s="27" t="s">
        <v>18</v>
      </c>
      <c r="I4278" s="27" t="s">
        <v>19</v>
      </c>
      <c r="J4278" s="27" t="s">
        <v>19</v>
      </c>
      <c r="K4278" s="27">
        <v>1</v>
      </c>
      <c r="L4278" s="27">
        <v>62</v>
      </c>
      <c r="M4278" s="27">
        <v>250</v>
      </c>
      <c r="N4278" s="27">
        <v>3.8</v>
      </c>
      <c r="O4278" s="27">
        <v>2011</v>
      </c>
      <c r="P4278" s="27">
        <v>7</v>
      </c>
      <c r="Q4278" s="27">
        <v>7</v>
      </c>
      <c r="R4278" s="28">
        <f>DATE('Raw Data'!$O4278,'Raw Data'!$P4278,'Raw Data'!$Q4278)</f>
        <v>40731</v>
      </c>
      <c r="S4278" s="27" t="str">
        <f>CONCATENATE(MID('Raw Data'!$H4278,FIND("(",'Raw Data'!$H4278)+1,FIND(")",'Raw Data'!$H4278)-FIND("(",'Raw Data'!$H4278)-1),"",'Raw Data'!$M4278)</f>
        <v>Rs.250</v>
      </c>
      <c r="T4278" s="27">
        <f t="shared" si="66"/>
        <v>1</v>
      </c>
      <c r="U4278" s="29">
        <f>'Raw Data'!$M4278*'Raw Data'!$T4278</f>
        <v>250</v>
      </c>
    </row>
    <row r="4279" spans="1:21" x14ac:dyDescent="0.3">
      <c r="A4279" s="20">
        <v>5797</v>
      </c>
      <c r="B4279" s="27" t="s">
        <v>8413</v>
      </c>
      <c r="C4279" s="27">
        <v>1</v>
      </c>
      <c r="D4279" s="27" t="str">
        <f>VLOOKUP('Raw Data'!$C4279,'country description'!$A$2:$B$16,2,0)</f>
        <v>India</v>
      </c>
      <c r="E4279" s="27" t="s">
        <v>14</v>
      </c>
      <c r="F4279" s="27" t="s">
        <v>8414</v>
      </c>
      <c r="G4279" s="27" t="s">
        <v>589</v>
      </c>
      <c r="H4279" s="27" t="s">
        <v>18</v>
      </c>
      <c r="I4279" s="27" t="s">
        <v>19</v>
      </c>
      <c r="J4279" s="27" t="s">
        <v>19</v>
      </c>
      <c r="K4279" s="27">
        <v>1</v>
      </c>
      <c r="L4279" s="27">
        <v>84</v>
      </c>
      <c r="M4279" s="27">
        <v>250</v>
      </c>
      <c r="N4279" s="27">
        <v>3.7</v>
      </c>
      <c r="O4279" s="27">
        <v>2013</v>
      </c>
      <c r="P4279" s="27">
        <v>7</v>
      </c>
      <c r="Q4279" s="27">
        <v>25</v>
      </c>
      <c r="R4279" s="28">
        <f>DATE('Raw Data'!$O4279,'Raw Data'!$P4279,'Raw Data'!$Q4279)</f>
        <v>41480</v>
      </c>
      <c r="S4279" s="27" t="str">
        <f>CONCATENATE(MID('Raw Data'!$H4279,FIND("(",'Raw Data'!$H4279)+1,FIND(")",'Raw Data'!$H4279)-FIND("(",'Raw Data'!$H4279)-1),"",'Raw Data'!$M4279)</f>
        <v>Rs.250</v>
      </c>
      <c r="T4279" s="27">
        <f t="shared" si="66"/>
        <v>1</v>
      </c>
      <c r="U4279" s="29">
        <f>'Raw Data'!$M4279*'Raw Data'!$T4279</f>
        <v>250</v>
      </c>
    </row>
    <row r="4280" spans="1:21" x14ac:dyDescent="0.3">
      <c r="A4280" s="20">
        <v>5944</v>
      </c>
      <c r="B4280" s="27" t="s">
        <v>932</v>
      </c>
      <c r="C4280" s="27">
        <v>1</v>
      </c>
      <c r="D4280" s="27" t="str">
        <f>VLOOKUP('Raw Data'!$C4280,'country description'!$A$2:$B$16,2,0)</f>
        <v>India</v>
      </c>
      <c r="E4280" s="27" t="s">
        <v>14</v>
      </c>
      <c r="F4280" s="27" t="s">
        <v>8415</v>
      </c>
      <c r="G4280" s="27" t="s">
        <v>2705</v>
      </c>
      <c r="H4280" s="27" t="s">
        <v>18</v>
      </c>
      <c r="I4280" s="27" t="s">
        <v>19</v>
      </c>
      <c r="J4280" s="27" t="s">
        <v>24</v>
      </c>
      <c r="K4280" s="27">
        <v>1</v>
      </c>
      <c r="L4280" s="27">
        <v>36</v>
      </c>
      <c r="M4280" s="27">
        <v>250</v>
      </c>
      <c r="N4280" s="27">
        <v>3.6</v>
      </c>
      <c r="O4280" s="27">
        <v>2014</v>
      </c>
      <c r="P4280" s="27">
        <v>7</v>
      </c>
      <c r="Q4280" s="27">
        <v>7</v>
      </c>
      <c r="R4280" s="28">
        <f>DATE('Raw Data'!$O4280,'Raw Data'!$P4280,'Raw Data'!$Q4280)</f>
        <v>41827</v>
      </c>
      <c r="S4280" s="27" t="str">
        <f>CONCATENATE(MID('Raw Data'!$H4280,FIND("(",'Raw Data'!$H4280)+1,FIND(")",'Raw Data'!$H4280)-FIND("(",'Raw Data'!$H4280)-1),"",'Raw Data'!$M4280)</f>
        <v>Rs.250</v>
      </c>
      <c r="T4280" s="27">
        <f t="shared" si="66"/>
        <v>1</v>
      </c>
      <c r="U4280" s="29">
        <f>'Raw Data'!$M4280*'Raw Data'!$T4280</f>
        <v>250</v>
      </c>
    </row>
    <row r="4281" spans="1:21" x14ac:dyDescent="0.3">
      <c r="A4281" s="20">
        <v>18281946</v>
      </c>
      <c r="B4281" s="27" t="s">
        <v>8416</v>
      </c>
      <c r="C4281" s="27">
        <v>1</v>
      </c>
      <c r="D4281" s="27" t="str">
        <f>VLOOKUP('Raw Data'!$C4281,'country description'!$A$2:$B$16,2,0)</f>
        <v>India</v>
      </c>
      <c r="E4281" s="27" t="s">
        <v>14</v>
      </c>
      <c r="F4281" s="27" t="s">
        <v>8417</v>
      </c>
      <c r="G4281" s="27" t="s">
        <v>749</v>
      </c>
      <c r="H4281" s="27" t="s">
        <v>18</v>
      </c>
      <c r="I4281" s="27" t="s">
        <v>19</v>
      </c>
      <c r="J4281" s="27" t="s">
        <v>19</v>
      </c>
      <c r="K4281" s="27">
        <v>1</v>
      </c>
      <c r="L4281" s="27">
        <v>8</v>
      </c>
      <c r="M4281" s="27">
        <v>250</v>
      </c>
      <c r="N4281" s="27">
        <v>2.9</v>
      </c>
      <c r="O4281" s="27">
        <v>2013</v>
      </c>
      <c r="P4281" s="27">
        <v>7</v>
      </c>
      <c r="Q4281" s="27">
        <v>22</v>
      </c>
      <c r="R4281" s="28">
        <f>DATE('Raw Data'!$O4281,'Raw Data'!$P4281,'Raw Data'!$Q4281)</f>
        <v>41477</v>
      </c>
      <c r="S4281" s="27" t="str">
        <f>CONCATENATE(MID('Raw Data'!$H4281,FIND("(",'Raw Data'!$H4281)+1,FIND(")",'Raw Data'!$H4281)-FIND("(",'Raw Data'!$H4281)-1),"",'Raw Data'!$M4281)</f>
        <v>Rs.250</v>
      </c>
      <c r="T4281" s="27">
        <f t="shared" si="66"/>
        <v>1</v>
      </c>
      <c r="U4281" s="29">
        <f>'Raw Data'!$M4281*'Raw Data'!$T4281</f>
        <v>250</v>
      </c>
    </row>
    <row r="4282" spans="1:21" x14ac:dyDescent="0.3">
      <c r="A4282" s="20">
        <v>7018</v>
      </c>
      <c r="B4282" s="27" t="s">
        <v>6438</v>
      </c>
      <c r="C4282" s="27">
        <v>1</v>
      </c>
      <c r="D4282" s="27" t="str">
        <f>VLOOKUP('Raw Data'!$C4282,'country description'!$A$2:$B$16,2,0)</f>
        <v>India</v>
      </c>
      <c r="E4282" s="27" t="s">
        <v>14</v>
      </c>
      <c r="F4282" s="27" t="s">
        <v>8418</v>
      </c>
      <c r="G4282" s="27" t="s">
        <v>587</v>
      </c>
      <c r="H4282" s="27" t="s">
        <v>18</v>
      </c>
      <c r="I4282" s="27" t="s">
        <v>19</v>
      </c>
      <c r="J4282" s="27" t="s">
        <v>19</v>
      </c>
      <c r="K4282" s="27">
        <v>1</v>
      </c>
      <c r="L4282" s="27">
        <v>66</v>
      </c>
      <c r="M4282" s="27">
        <v>250</v>
      </c>
      <c r="N4282" s="27">
        <v>1.9</v>
      </c>
      <c r="O4282" s="27">
        <v>2017</v>
      </c>
      <c r="P4282" s="27">
        <v>7</v>
      </c>
      <c r="Q4282" s="27">
        <v>13</v>
      </c>
      <c r="R4282" s="28">
        <f>DATE('Raw Data'!$O4282,'Raw Data'!$P4282,'Raw Data'!$Q4282)</f>
        <v>42929</v>
      </c>
      <c r="S4282" s="27" t="str">
        <f>CONCATENATE(MID('Raw Data'!$H4282,FIND("(",'Raw Data'!$H4282)+1,FIND(")",'Raw Data'!$H4282)-FIND("(",'Raw Data'!$H4282)-1),"",'Raw Data'!$M4282)</f>
        <v>Rs.250</v>
      </c>
      <c r="T4282" s="27">
        <f t="shared" si="66"/>
        <v>1</v>
      </c>
      <c r="U4282" s="29">
        <f>'Raw Data'!$M4282*'Raw Data'!$T4282</f>
        <v>250</v>
      </c>
    </row>
    <row r="4283" spans="1:21" x14ac:dyDescent="0.3">
      <c r="A4283" s="20">
        <v>302868</v>
      </c>
      <c r="B4283" s="27" t="s">
        <v>626</v>
      </c>
      <c r="C4283" s="27">
        <v>1</v>
      </c>
      <c r="D4283" s="27" t="str">
        <f>VLOOKUP('Raw Data'!$C4283,'country description'!$A$2:$B$16,2,0)</f>
        <v>India</v>
      </c>
      <c r="E4283" s="27" t="s">
        <v>14</v>
      </c>
      <c r="F4283" s="27" t="s">
        <v>8419</v>
      </c>
      <c r="G4283" s="27" t="s">
        <v>671</v>
      </c>
      <c r="H4283" s="27" t="s">
        <v>18</v>
      </c>
      <c r="I4283" s="27" t="s">
        <v>19</v>
      </c>
      <c r="J4283" s="27" t="s">
        <v>19</v>
      </c>
      <c r="K4283" s="27">
        <v>1</v>
      </c>
      <c r="L4283" s="27">
        <v>11</v>
      </c>
      <c r="M4283" s="27">
        <v>250</v>
      </c>
      <c r="N4283" s="27">
        <v>2.9</v>
      </c>
      <c r="O4283" s="27">
        <v>2010</v>
      </c>
      <c r="P4283" s="27">
        <v>7</v>
      </c>
      <c r="Q4283" s="27">
        <v>8</v>
      </c>
      <c r="R4283" s="28">
        <f>DATE('Raw Data'!$O4283,'Raw Data'!$P4283,'Raw Data'!$Q4283)</f>
        <v>40367</v>
      </c>
      <c r="S4283" s="27" t="str">
        <f>CONCATENATE(MID('Raw Data'!$H4283,FIND("(",'Raw Data'!$H4283)+1,FIND(")",'Raw Data'!$H4283)-FIND("(",'Raw Data'!$H4283)-1),"",'Raw Data'!$M4283)</f>
        <v>Rs.250</v>
      </c>
      <c r="T4283" s="27">
        <f t="shared" si="66"/>
        <v>1</v>
      </c>
      <c r="U4283" s="29">
        <f>'Raw Data'!$M4283*'Raw Data'!$T4283</f>
        <v>250</v>
      </c>
    </row>
    <row r="4284" spans="1:21" x14ac:dyDescent="0.3">
      <c r="A4284" s="20">
        <v>302896</v>
      </c>
      <c r="B4284" s="27" t="s">
        <v>8420</v>
      </c>
      <c r="C4284" s="27">
        <v>1</v>
      </c>
      <c r="D4284" s="27" t="str">
        <f>VLOOKUP('Raw Data'!$C4284,'country description'!$A$2:$B$16,2,0)</f>
        <v>India</v>
      </c>
      <c r="E4284" s="27" t="s">
        <v>14</v>
      </c>
      <c r="F4284" s="27" t="s">
        <v>8421</v>
      </c>
      <c r="G4284" s="27" t="s">
        <v>749</v>
      </c>
      <c r="H4284" s="27" t="s">
        <v>18</v>
      </c>
      <c r="I4284" s="27" t="s">
        <v>19</v>
      </c>
      <c r="J4284" s="27" t="s">
        <v>19</v>
      </c>
      <c r="K4284" s="27">
        <v>1</v>
      </c>
      <c r="L4284" s="27">
        <v>10</v>
      </c>
      <c r="M4284" s="27">
        <v>250</v>
      </c>
      <c r="N4284" s="27">
        <v>2.9</v>
      </c>
      <c r="O4284" s="27">
        <v>2010</v>
      </c>
      <c r="P4284" s="27">
        <v>7</v>
      </c>
      <c r="Q4284" s="27">
        <v>18</v>
      </c>
      <c r="R4284" s="28">
        <f>DATE('Raw Data'!$O4284,'Raw Data'!$P4284,'Raw Data'!$Q4284)</f>
        <v>40377</v>
      </c>
      <c r="S4284" s="27" t="str">
        <f>CONCATENATE(MID('Raw Data'!$H4284,FIND("(",'Raw Data'!$H4284)+1,FIND(")",'Raw Data'!$H4284)-FIND("(",'Raw Data'!$H4284)-1),"",'Raw Data'!$M4284)</f>
        <v>Rs.250</v>
      </c>
      <c r="T4284" s="27">
        <f t="shared" si="66"/>
        <v>1</v>
      </c>
      <c r="U4284" s="29">
        <f>'Raw Data'!$M4284*'Raw Data'!$T4284</f>
        <v>250</v>
      </c>
    </row>
    <row r="4285" spans="1:21" x14ac:dyDescent="0.3">
      <c r="A4285" s="20">
        <v>300910</v>
      </c>
      <c r="B4285" s="27" t="s">
        <v>8422</v>
      </c>
      <c r="C4285" s="27">
        <v>1</v>
      </c>
      <c r="D4285" s="27" t="str">
        <f>VLOOKUP('Raw Data'!$C4285,'country description'!$A$2:$B$16,2,0)</f>
        <v>India</v>
      </c>
      <c r="E4285" s="27" t="s">
        <v>14</v>
      </c>
      <c r="F4285" s="27" t="s">
        <v>8423</v>
      </c>
      <c r="G4285" s="27" t="s">
        <v>821</v>
      </c>
      <c r="H4285" s="27" t="s">
        <v>18</v>
      </c>
      <c r="I4285" s="27" t="s">
        <v>19</v>
      </c>
      <c r="J4285" s="27" t="s">
        <v>19</v>
      </c>
      <c r="K4285" s="27">
        <v>1</v>
      </c>
      <c r="L4285" s="27">
        <v>300</v>
      </c>
      <c r="M4285" s="27">
        <v>250</v>
      </c>
      <c r="N4285" s="27">
        <v>3.8</v>
      </c>
      <c r="O4285" s="27">
        <v>2014</v>
      </c>
      <c r="P4285" s="27">
        <v>7</v>
      </c>
      <c r="Q4285" s="27">
        <v>22</v>
      </c>
      <c r="R4285" s="28">
        <f>DATE('Raw Data'!$O4285,'Raw Data'!$P4285,'Raw Data'!$Q4285)</f>
        <v>41842</v>
      </c>
      <c r="S4285" s="27" t="str">
        <f>CONCATENATE(MID('Raw Data'!$H4285,FIND("(",'Raw Data'!$H4285)+1,FIND(")",'Raw Data'!$H4285)-FIND("(",'Raw Data'!$H4285)-1),"",'Raw Data'!$M4285)</f>
        <v>Rs.250</v>
      </c>
      <c r="T4285" s="27">
        <f t="shared" si="66"/>
        <v>1</v>
      </c>
      <c r="U4285" s="29">
        <f>'Raw Data'!$M4285*'Raw Data'!$T4285</f>
        <v>250</v>
      </c>
    </row>
    <row r="4286" spans="1:21" x14ac:dyDescent="0.3">
      <c r="A4286" s="20">
        <v>18377903</v>
      </c>
      <c r="B4286" s="27" t="s">
        <v>8424</v>
      </c>
      <c r="C4286" s="27">
        <v>1</v>
      </c>
      <c r="D4286" s="27" t="str">
        <f>VLOOKUP('Raw Data'!$C4286,'country description'!$A$2:$B$16,2,0)</f>
        <v>India</v>
      </c>
      <c r="E4286" s="27" t="s">
        <v>14</v>
      </c>
      <c r="F4286" s="27" t="s">
        <v>8425</v>
      </c>
      <c r="G4286" s="27" t="s">
        <v>424</v>
      </c>
      <c r="H4286" s="27" t="s">
        <v>18</v>
      </c>
      <c r="I4286" s="27" t="s">
        <v>19</v>
      </c>
      <c r="J4286" s="27" t="s">
        <v>24</v>
      </c>
      <c r="K4286" s="27">
        <v>1</v>
      </c>
      <c r="L4286" s="27">
        <v>4</v>
      </c>
      <c r="M4286" s="27">
        <v>250</v>
      </c>
      <c r="N4286" s="27">
        <v>3.2</v>
      </c>
      <c r="O4286" s="27">
        <v>2014</v>
      </c>
      <c r="P4286" s="27">
        <v>7</v>
      </c>
      <c r="Q4286" s="27">
        <v>12</v>
      </c>
      <c r="R4286" s="28">
        <f>DATE('Raw Data'!$O4286,'Raw Data'!$P4286,'Raw Data'!$Q4286)</f>
        <v>41832</v>
      </c>
      <c r="S4286" s="27" t="str">
        <f>CONCATENATE(MID('Raw Data'!$H4286,FIND("(",'Raw Data'!$H4286)+1,FIND(")",'Raw Data'!$H4286)-FIND("(",'Raw Data'!$H4286)-1),"",'Raw Data'!$M4286)</f>
        <v>Rs.250</v>
      </c>
      <c r="T4286" s="27">
        <f t="shared" si="66"/>
        <v>1</v>
      </c>
      <c r="U4286" s="29">
        <f>'Raw Data'!$M4286*'Raw Data'!$T4286</f>
        <v>250</v>
      </c>
    </row>
    <row r="4287" spans="1:21" x14ac:dyDescent="0.3">
      <c r="A4287" s="20">
        <v>18168164</v>
      </c>
      <c r="B4287" s="27" t="s">
        <v>8426</v>
      </c>
      <c r="C4287" s="27">
        <v>1</v>
      </c>
      <c r="D4287" s="27" t="str">
        <f>VLOOKUP('Raw Data'!$C4287,'country description'!$A$2:$B$16,2,0)</f>
        <v>India</v>
      </c>
      <c r="E4287" s="27" t="s">
        <v>14</v>
      </c>
      <c r="F4287" s="27" t="s">
        <v>8427</v>
      </c>
      <c r="G4287" s="27" t="s">
        <v>500</v>
      </c>
      <c r="H4287" s="27" t="s">
        <v>18</v>
      </c>
      <c r="I4287" s="27" t="s">
        <v>19</v>
      </c>
      <c r="J4287" s="27" t="s">
        <v>19</v>
      </c>
      <c r="K4287" s="27">
        <v>1</v>
      </c>
      <c r="L4287" s="27">
        <v>2</v>
      </c>
      <c r="M4287" s="27">
        <v>250</v>
      </c>
      <c r="N4287" s="27">
        <v>1</v>
      </c>
      <c r="O4287" s="27">
        <v>2011</v>
      </c>
      <c r="P4287" s="27">
        <v>7</v>
      </c>
      <c r="Q4287" s="27">
        <v>8</v>
      </c>
      <c r="R4287" s="28">
        <f>DATE('Raw Data'!$O4287,'Raw Data'!$P4287,'Raw Data'!$Q4287)</f>
        <v>40732</v>
      </c>
      <c r="S4287" s="27" t="str">
        <f>CONCATENATE(MID('Raw Data'!$H4287,FIND("(",'Raw Data'!$H4287)+1,FIND(")",'Raw Data'!$H4287)-FIND("(",'Raw Data'!$H4287)-1),"",'Raw Data'!$M4287)</f>
        <v>Rs.250</v>
      </c>
      <c r="T4287" s="27">
        <f t="shared" si="66"/>
        <v>1</v>
      </c>
      <c r="U4287" s="29">
        <f>'Raw Data'!$M4287*'Raw Data'!$T4287</f>
        <v>250</v>
      </c>
    </row>
    <row r="4288" spans="1:21" x14ac:dyDescent="0.3">
      <c r="A4288" s="20">
        <v>8110</v>
      </c>
      <c r="B4288" s="27" t="s">
        <v>8428</v>
      </c>
      <c r="C4288" s="27">
        <v>1</v>
      </c>
      <c r="D4288" s="27" t="str">
        <f>VLOOKUP('Raw Data'!$C4288,'country description'!$A$2:$B$16,2,0)</f>
        <v>India</v>
      </c>
      <c r="E4288" s="27" t="s">
        <v>14</v>
      </c>
      <c r="F4288" s="27" t="s">
        <v>8429</v>
      </c>
      <c r="G4288" s="27" t="s">
        <v>644</v>
      </c>
      <c r="H4288" s="27" t="s">
        <v>18</v>
      </c>
      <c r="I4288" s="27" t="s">
        <v>19</v>
      </c>
      <c r="J4288" s="27" t="s">
        <v>19</v>
      </c>
      <c r="K4288" s="27">
        <v>1</v>
      </c>
      <c r="L4288" s="27">
        <v>5</v>
      </c>
      <c r="M4288" s="27">
        <v>250</v>
      </c>
      <c r="N4288" s="27">
        <v>2.9</v>
      </c>
      <c r="O4288" s="27">
        <v>2018</v>
      </c>
      <c r="P4288" s="27">
        <v>7</v>
      </c>
      <c r="Q4288" s="27">
        <v>12</v>
      </c>
      <c r="R4288" s="28">
        <f>DATE('Raw Data'!$O4288,'Raw Data'!$P4288,'Raw Data'!$Q4288)</f>
        <v>43293</v>
      </c>
      <c r="S4288" s="27" t="str">
        <f>CONCATENATE(MID('Raw Data'!$H4288,FIND("(",'Raw Data'!$H4288)+1,FIND(")",'Raw Data'!$H4288)-FIND("(",'Raw Data'!$H4288)-1),"",'Raw Data'!$M4288)</f>
        <v>Rs.250</v>
      </c>
      <c r="T4288" s="27">
        <f t="shared" si="66"/>
        <v>1</v>
      </c>
      <c r="U4288" s="29">
        <f>'Raw Data'!$M4288*'Raw Data'!$T4288</f>
        <v>250</v>
      </c>
    </row>
    <row r="4289" spans="1:21" x14ac:dyDescent="0.3">
      <c r="A4289" s="20">
        <v>308526</v>
      </c>
      <c r="B4289" s="27" t="s">
        <v>8430</v>
      </c>
      <c r="C4289" s="27">
        <v>1</v>
      </c>
      <c r="D4289" s="27" t="str">
        <f>VLOOKUP('Raw Data'!$C4289,'country description'!$A$2:$B$16,2,0)</f>
        <v>India</v>
      </c>
      <c r="E4289" s="27" t="s">
        <v>14</v>
      </c>
      <c r="F4289" s="27" t="s">
        <v>8431</v>
      </c>
      <c r="G4289" s="27" t="s">
        <v>461</v>
      </c>
      <c r="H4289" s="27" t="s">
        <v>18</v>
      </c>
      <c r="I4289" s="27" t="s">
        <v>19</v>
      </c>
      <c r="J4289" s="27" t="s">
        <v>19</v>
      </c>
      <c r="K4289" s="27">
        <v>1</v>
      </c>
      <c r="L4289" s="27">
        <v>7</v>
      </c>
      <c r="M4289" s="27">
        <v>250</v>
      </c>
      <c r="N4289" s="27">
        <v>3.1</v>
      </c>
      <c r="O4289" s="27">
        <v>2013</v>
      </c>
      <c r="P4289" s="27">
        <v>7</v>
      </c>
      <c r="Q4289" s="27">
        <v>22</v>
      </c>
      <c r="R4289" s="28">
        <f>DATE('Raw Data'!$O4289,'Raw Data'!$P4289,'Raw Data'!$Q4289)</f>
        <v>41477</v>
      </c>
      <c r="S4289" s="27" t="str">
        <f>CONCATENATE(MID('Raw Data'!$H4289,FIND("(",'Raw Data'!$H4289)+1,FIND(")",'Raw Data'!$H4289)-FIND("(",'Raw Data'!$H4289)-1),"",'Raw Data'!$M4289)</f>
        <v>Rs.250</v>
      </c>
      <c r="T4289" s="27">
        <f t="shared" si="66"/>
        <v>1</v>
      </c>
      <c r="U4289" s="29">
        <f>'Raw Data'!$M4289*'Raw Data'!$T4289</f>
        <v>250</v>
      </c>
    </row>
    <row r="4290" spans="1:21" x14ac:dyDescent="0.3">
      <c r="A4290" s="20">
        <v>7393</v>
      </c>
      <c r="B4290" s="27" t="s">
        <v>8432</v>
      </c>
      <c r="C4290" s="27">
        <v>1</v>
      </c>
      <c r="D4290" s="27" t="str">
        <f>VLOOKUP('Raw Data'!$C4290,'country description'!$A$2:$B$16,2,0)</f>
        <v>India</v>
      </c>
      <c r="E4290" s="27" t="s">
        <v>14</v>
      </c>
      <c r="F4290" s="27" t="s">
        <v>8433</v>
      </c>
      <c r="G4290" s="27" t="s">
        <v>8434</v>
      </c>
      <c r="H4290" s="27" t="s">
        <v>18</v>
      </c>
      <c r="I4290" s="27" t="s">
        <v>19</v>
      </c>
      <c r="J4290" s="27" t="s">
        <v>19</v>
      </c>
      <c r="K4290" s="27">
        <v>1</v>
      </c>
      <c r="L4290" s="27">
        <v>12</v>
      </c>
      <c r="M4290" s="27">
        <v>250</v>
      </c>
      <c r="N4290" s="27">
        <v>2.8</v>
      </c>
      <c r="O4290" s="27">
        <v>2017</v>
      </c>
      <c r="P4290" s="27">
        <v>7</v>
      </c>
      <c r="Q4290" s="27">
        <v>11</v>
      </c>
      <c r="R4290" s="28">
        <f>DATE('Raw Data'!$O4290,'Raw Data'!$P4290,'Raw Data'!$Q4290)</f>
        <v>42927</v>
      </c>
      <c r="S4290" s="27" t="str">
        <f>CONCATENATE(MID('Raw Data'!$H4290,FIND("(",'Raw Data'!$H4290)+1,FIND(")",'Raw Data'!$H4290)-FIND("(",'Raw Data'!$H4290)-1),"",'Raw Data'!$M4290)</f>
        <v>Rs.250</v>
      </c>
      <c r="T4290" s="27">
        <f t="shared" ref="T4290:T4353" si="67">VLOOKUP(D4290,$Y$4:$Z$18,2,0)</f>
        <v>1</v>
      </c>
      <c r="U4290" s="29">
        <f>'Raw Data'!$M4290*'Raw Data'!$T4290</f>
        <v>250</v>
      </c>
    </row>
    <row r="4291" spans="1:21" x14ac:dyDescent="0.3">
      <c r="A4291" s="20">
        <v>311787</v>
      </c>
      <c r="B4291" s="27" t="s">
        <v>8435</v>
      </c>
      <c r="C4291" s="27">
        <v>1</v>
      </c>
      <c r="D4291" s="27" t="str">
        <f>VLOOKUP('Raw Data'!$C4291,'country description'!$A$2:$B$16,2,0)</f>
        <v>India</v>
      </c>
      <c r="E4291" s="27" t="s">
        <v>14</v>
      </c>
      <c r="F4291" s="27" t="s">
        <v>8436</v>
      </c>
      <c r="G4291" s="27" t="s">
        <v>424</v>
      </c>
      <c r="H4291" s="27" t="s">
        <v>18</v>
      </c>
      <c r="I4291" s="27" t="s">
        <v>19</v>
      </c>
      <c r="J4291" s="27" t="s">
        <v>19</v>
      </c>
      <c r="K4291" s="27">
        <v>1</v>
      </c>
      <c r="L4291" s="27">
        <v>7</v>
      </c>
      <c r="M4291" s="27">
        <v>250</v>
      </c>
      <c r="N4291" s="27">
        <v>3.1</v>
      </c>
      <c r="O4291" s="27">
        <v>2017</v>
      </c>
      <c r="P4291" s="27">
        <v>7</v>
      </c>
      <c r="Q4291" s="27">
        <v>1</v>
      </c>
      <c r="R4291" s="28">
        <f>DATE('Raw Data'!$O4291,'Raw Data'!$P4291,'Raw Data'!$Q4291)</f>
        <v>42917</v>
      </c>
      <c r="S4291" s="27" t="str">
        <f>CONCATENATE(MID('Raw Data'!$H4291,FIND("(",'Raw Data'!$H4291)+1,FIND(")",'Raw Data'!$H4291)-FIND("(",'Raw Data'!$H4291)-1),"",'Raw Data'!$M4291)</f>
        <v>Rs.250</v>
      </c>
      <c r="T4291" s="27">
        <f t="shared" si="67"/>
        <v>1</v>
      </c>
      <c r="U4291" s="29">
        <f>'Raw Data'!$M4291*'Raw Data'!$T4291</f>
        <v>250</v>
      </c>
    </row>
    <row r="4292" spans="1:21" x14ac:dyDescent="0.3">
      <c r="A4292" s="20">
        <v>18222576</v>
      </c>
      <c r="B4292" s="27" t="s">
        <v>8437</v>
      </c>
      <c r="C4292" s="27">
        <v>1</v>
      </c>
      <c r="D4292" s="27" t="str">
        <f>VLOOKUP('Raw Data'!$C4292,'country description'!$A$2:$B$16,2,0)</f>
        <v>India</v>
      </c>
      <c r="E4292" s="27" t="s">
        <v>14</v>
      </c>
      <c r="F4292" s="27" t="s">
        <v>8438</v>
      </c>
      <c r="G4292" s="27" t="s">
        <v>424</v>
      </c>
      <c r="H4292" s="27" t="s">
        <v>18</v>
      </c>
      <c r="I4292" s="27" t="s">
        <v>19</v>
      </c>
      <c r="J4292" s="27" t="s">
        <v>19</v>
      </c>
      <c r="K4292" s="27">
        <v>1</v>
      </c>
      <c r="L4292" s="27">
        <v>11</v>
      </c>
      <c r="M4292" s="27">
        <v>250</v>
      </c>
      <c r="N4292" s="27">
        <v>2.8</v>
      </c>
      <c r="O4292" s="27">
        <v>2013</v>
      </c>
      <c r="P4292" s="27">
        <v>7</v>
      </c>
      <c r="Q4292" s="27">
        <v>22</v>
      </c>
      <c r="R4292" s="28">
        <f>DATE('Raw Data'!$O4292,'Raw Data'!$P4292,'Raw Data'!$Q4292)</f>
        <v>41477</v>
      </c>
      <c r="S4292" s="27" t="str">
        <f>CONCATENATE(MID('Raw Data'!$H4292,FIND("(",'Raw Data'!$H4292)+1,FIND(")",'Raw Data'!$H4292)-FIND("(",'Raw Data'!$H4292)-1),"",'Raw Data'!$M4292)</f>
        <v>Rs.250</v>
      </c>
      <c r="T4292" s="27">
        <f t="shared" si="67"/>
        <v>1</v>
      </c>
      <c r="U4292" s="29">
        <f>'Raw Data'!$M4292*'Raw Data'!$T4292</f>
        <v>250</v>
      </c>
    </row>
    <row r="4293" spans="1:21" x14ac:dyDescent="0.3">
      <c r="A4293" s="20">
        <v>7793</v>
      </c>
      <c r="B4293" s="27" t="s">
        <v>8439</v>
      </c>
      <c r="C4293" s="27">
        <v>1</v>
      </c>
      <c r="D4293" s="27" t="str">
        <f>VLOOKUP('Raw Data'!$C4293,'country description'!$A$2:$B$16,2,0)</f>
        <v>India</v>
      </c>
      <c r="E4293" s="27" t="s">
        <v>14</v>
      </c>
      <c r="F4293" s="27" t="s">
        <v>8440</v>
      </c>
      <c r="G4293" s="27" t="s">
        <v>424</v>
      </c>
      <c r="H4293" s="27" t="s">
        <v>18</v>
      </c>
      <c r="I4293" s="27" t="s">
        <v>19</v>
      </c>
      <c r="J4293" s="27" t="s">
        <v>19</v>
      </c>
      <c r="K4293" s="27">
        <v>1</v>
      </c>
      <c r="L4293" s="27">
        <v>3</v>
      </c>
      <c r="M4293" s="27">
        <v>250</v>
      </c>
      <c r="N4293" s="27">
        <v>1</v>
      </c>
      <c r="O4293" s="27">
        <v>2018</v>
      </c>
      <c r="P4293" s="27">
        <v>7</v>
      </c>
      <c r="Q4293" s="27">
        <v>5</v>
      </c>
      <c r="R4293" s="28">
        <f>DATE('Raw Data'!$O4293,'Raw Data'!$P4293,'Raw Data'!$Q4293)</f>
        <v>43286</v>
      </c>
      <c r="S4293" s="27" t="str">
        <f>CONCATENATE(MID('Raw Data'!$H4293,FIND("(",'Raw Data'!$H4293)+1,FIND(")",'Raw Data'!$H4293)-FIND("(",'Raw Data'!$H4293)-1),"",'Raw Data'!$M4293)</f>
        <v>Rs.250</v>
      </c>
      <c r="T4293" s="27">
        <f t="shared" si="67"/>
        <v>1</v>
      </c>
      <c r="U4293" s="29">
        <f>'Raw Data'!$M4293*'Raw Data'!$T4293</f>
        <v>250</v>
      </c>
    </row>
    <row r="4294" spans="1:21" x14ac:dyDescent="0.3">
      <c r="A4294" s="20">
        <v>17989093</v>
      </c>
      <c r="B4294" s="27" t="s">
        <v>6665</v>
      </c>
      <c r="C4294" s="27">
        <v>1</v>
      </c>
      <c r="D4294" s="27" t="str">
        <f>VLOOKUP('Raw Data'!$C4294,'country description'!$A$2:$B$16,2,0)</f>
        <v>India</v>
      </c>
      <c r="E4294" s="27" t="s">
        <v>14</v>
      </c>
      <c r="F4294" s="27" t="s">
        <v>8441</v>
      </c>
      <c r="G4294" s="27" t="s">
        <v>749</v>
      </c>
      <c r="H4294" s="27" t="s">
        <v>18</v>
      </c>
      <c r="I4294" s="27" t="s">
        <v>19</v>
      </c>
      <c r="J4294" s="27" t="s">
        <v>19</v>
      </c>
      <c r="K4294" s="27">
        <v>1</v>
      </c>
      <c r="L4294" s="27">
        <v>2</v>
      </c>
      <c r="M4294" s="27">
        <v>250</v>
      </c>
      <c r="N4294" s="27">
        <v>1</v>
      </c>
      <c r="O4294" s="27">
        <v>2016</v>
      </c>
      <c r="P4294" s="27">
        <v>7</v>
      </c>
      <c r="Q4294" s="27">
        <v>3</v>
      </c>
      <c r="R4294" s="28">
        <f>DATE('Raw Data'!$O4294,'Raw Data'!$P4294,'Raw Data'!$Q4294)</f>
        <v>42554</v>
      </c>
      <c r="S4294" s="27" t="str">
        <f>CONCATENATE(MID('Raw Data'!$H4294,FIND("(",'Raw Data'!$H4294)+1,FIND(")",'Raw Data'!$H4294)-FIND("(",'Raw Data'!$H4294)-1),"",'Raw Data'!$M4294)</f>
        <v>Rs.250</v>
      </c>
      <c r="T4294" s="27">
        <f t="shared" si="67"/>
        <v>1</v>
      </c>
      <c r="U4294" s="29">
        <f>'Raw Data'!$M4294*'Raw Data'!$T4294</f>
        <v>250</v>
      </c>
    </row>
    <row r="4295" spans="1:21" x14ac:dyDescent="0.3">
      <c r="A4295" s="20">
        <v>18292469</v>
      </c>
      <c r="B4295" s="27" t="s">
        <v>6497</v>
      </c>
      <c r="C4295" s="27">
        <v>1</v>
      </c>
      <c r="D4295" s="27" t="str">
        <f>VLOOKUP('Raw Data'!$C4295,'country description'!$A$2:$B$16,2,0)</f>
        <v>India</v>
      </c>
      <c r="E4295" s="27" t="s">
        <v>14</v>
      </c>
      <c r="F4295" s="27" t="s">
        <v>7536</v>
      </c>
      <c r="G4295" s="27" t="s">
        <v>424</v>
      </c>
      <c r="H4295" s="27" t="s">
        <v>18</v>
      </c>
      <c r="I4295" s="27" t="s">
        <v>19</v>
      </c>
      <c r="J4295" s="27" t="s">
        <v>19</v>
      </c>
      <c r="K4295" s="27">
        <v>1</v>
      </c>
      <c r="L4295" s="27">
        <v>8</v>
      </c>
      <c r="M4295" s="27">
        <v>250</v>
      </c>
      <c r="N4295" s="27">
        <v>3.1</v>
      </c>
      <c r="O4295" s="27">
        <v>2017</v>
      </c>
      <c r="P4295" s="27">
        <v>7</v>
      </c>
      <c r="Q4295" s="27">
        <v>7</v>
      </c>
      <c r="R4295" s="28">
        <f>DATE('Raw Data'!$O4295,'Raw Data'!$P4295,'Raw Data'!$Q4295)</f>
        <v>42923</v>
      </c>
      <c r="S4295" s="27" t="str">
        <f>CONCATENATE(MID('Raw Data'!$H4295,FIND("(",'Raw Data'!$H4295)+1,FIND(")",'Raw Data'!$H4295)-FIND("(",'Raw Data'!$H4295)-1),"",'Raw Data'!$M4295)</f>
        <v>Rs.250</v>
      </c>
      <c r="T4295" s="27">
        <f t="shared" si="67"/>
        <v>1</v>
      </c>
      <c r="U4295" s="29">
        <f>'Raw Data'!$M4295*'Raw Data'!$T4295</f>
        <v>250</v>
      </c>
    </row>
    <row r="4296" spans="1:21" x14ac:dyDescent="0.3">
      <c r="A4296" s="20">
        <v>1023</v>
      </c>
      <c r="B4296" s="27" t="s">
        <v>8347</v>
      </c>
      <c r="C4296" s="27">
        <v>1</v>
      </c>
      <c r="D4296" s="27" t="str">
        <f>VLOOKUP('Raw Data'!$C4296,'country description'!$A$2:$B$16,2,0)</f>
        <v>India</v>
      </c>
      <c r="E4296" s="27" t="s">
        <v>14</v>
      </c>
      <c r="F4296" s="27" t="s">
        <v>8442</v>
      </c>
      <c r="G4296" s="27" t="s">
        <v>3878</v>
      </c>
      <c r="H4296" s="27" t="s">
        <v>18</v>
      </c>
      <c r="I4296" s="27" t="s">
        <v>19</v>
      </c>
      <c r="J4296" s="27" t="s">
        <v>19</v>
      </c>
      <c r="K4296" s="27">
        <v>1</v>
      </c>
      <c r="L4296" s="27">
        <v>109</v>
      </c>
      <c r="M4296" s="27">
        <v>250</v>
      </c>
      <c r="N4296" s="27">
        <v>3.4</v>
      </c>
      <c r="O4296" s="27">
        <v>2016</v>
      </c>
      <c r="P4296" s="27">
        <v>7</v>
      </c>
      <c r="Q4296" s="27">
        <v>2</v>
      </c>
      <c r="R4296" s="28">
        <f>DATE('Raw Data'!$O4296,'Raw Data'!$P4296,'Raw Data'!$Q4296)</f>
        <v>42553</v>
      </c>
      <c r="S4296" s="27" t="str">
        <f>CONCATENATE(MID('Raw Data'!$H4296,FIND("(",'Raw Data'!$H4296)+1,FIND(")",'Raw Data'!$H4296)-FIND("(",'Raw Data'!$H4296)-1),"",'Raw Data'!$M4296)</f>
        <v>Rs.250</v>
      </c>
      <c r="T4296" s="27">
        <f t="shared" si="67"/>
        <v>1</v>
      </c>
      <c r="U4296" s="29">
        <f>'Raw Data'!$M4296*'Raw Data'!$T4296</f>
        <v>250</v>
      </c>
    </row>
    <row r="4297" spans="1:21" x14ac:dyDescent="0.3">
      <c r="A4297" s="20">
        <v>1867</v>
      </c>
      <c r="B4297" s="27" t="s">
        <v>8443</v>
      </c>
      <c r="C4297" s="27">
        <v>1</v>
      </c>
      <c r="D4297" s="27" t="str">
        <f>VLOOKUP('Raw Data'!$C4297,'country description'!$A$2:$B$16,2,0)</f>
        <v>India</v>
      </c>
      <c r="E4297" s="27" t="s">
        <v>14</v>
      </c>
      <c r="F4297" s="27" t="s">
        <v>8444</v>
      </c>
      <c r="G4297" s="27" t="s">
        <v>390</v>
      </c>
      <c r="H4297" s="27" t="s">
        <v>18</v>
      </c>
      <c r="I4297" s="27" t="s">
        <v>19</v>
      </c>
      <c r="J4297" s="27" t="s">
        <v>19</v>
      </c>
      <c r="K4297" s="27">
        <v>1</v>
      </c>
      <c r="L4297" s="27">
        <v>11</v>
      </c>
      <c r="M4297" s="27">
        <v>250</v>
      </c>
      <c r="N4297" s="27">
        <v>3</v>
      </c>
      <c r="O4297" s="27">
        <v>2014</v>
      </c>
      <c r="P4297" s="27">
        <v>6</v>
      </c>
      <c r="Q4297" s="27">
        <v>13</v>
      </c>
      <c r="R4297" s="28">
        <f>DATE('Raw Data'!$O4297,'Raw Data'!$P4297,'Raw Data'!$Q4297)</f>
        <v>41803</v>
      </c>
      <c r="S4297" s="27" t="str">
        <f>CONCATENATE(MID('Raw Data'!$H4297,FIND("(",'Raw Data'!$H4297)+1,FIND(")",'Raw Data'!$H4297)-FIND("(",'Raw Data'!$H4297)-1),"",'Raw Data'!$M4297)</f>
        <v>Rs.250</v>
      </c>
      <c r="T4297" s="27">
        <f t="shared" si="67"/>
        <v>1</v>
      </c>
      <c r="U4297" s="29">
        <f>'Raw Data'!$M4297*'Raw Data'!$T4297</f>
        <v>250</v>
      </c>
    </row>
    <row r="4298" spans="1:21" x14ac:dyDescent="0.3">
      <c r="A4298" s="20">
        <v>300984</v>
      </c>
      <c r="B4298" s="27" t="s">
        <v>8445</v>
      </c>
      <c r="C4298" s="27">
        <v>1</v>
      </c>
      <c r="D4298" s="27" t="str">
        <f>VLOOKUP('Raw Data'!$C4298,'country description'!$A$2:$B$16,2,0)</f>
        <v>India</v>
      </c>
      <c r="E4298" s="27" t="s">
        <v>14</v>
      </c>
      <c r="F4298" s="27" t="s">
        <v>8446</v>
      </c>
      <c r="G4298" s="27" t="s">
        <v>393</v>
      </c>
      <c r="H4298" s="27" t="s">
        <v>18</v>
      </c>
      <c r="I4298" s="27" t="s">
        <v>19</v>
      </c>
      <c r="J4298" s="27" t="s">
        <v>19</v>
      </c>
      <c r="K4298" s="27">
        <v>1</v>
      </c>
      <c r="L4298" s="27">
        <v>27</v>
      </c>
      <c r="M4298" s="27">
        <v>250</v>
      </c>
      <c r="N4298" s="27">
        <v>3.3</v>
      </c>
      <c r="O4298" s="27">
        <v>2018</v>
      </c>
      <c r="P4298" s="27">
        <v>6</v>
      </c>
      <c r="Q4298" s="27">
        <v>25</v>
      </c>
      <c r="R4298" s="28">
        <f>DATE('Raw Data'!$O4298,'Raw Data'!$P4298,'Raw Data'!$Q4298)</f>
        <v>43276</v>
      </c>
      <c r="S4298" s="27" t="str">
        <f>CONCATENATE(MID('Raw Data'!$H4298,FIND("(",'Raw Data'!$H4298)+1,FIND(")",'Raw Data'!$H4298)-FIND("(",'Raw Data'!$H4298)-1),"",'Raw Data'!$M4298)</f>
        <v>Rs.250</v>
      </c>
      <c r="T4298" s="27">
        <f t="shared" si="67"/>
        <v>1</v>
      </c>
      <c r="U4298" s="29">
        <f>'Raw Data'!$M4298*'Raw Data'!$T4298</f>
        <v>250</v>
      </c>
    </row>
    <row r="4299" spans="1:21" x14ac:dyDescent="0.3">
      <c r="A4299" s="20">
        <v>18368621</v>
      </c>
      <c r="B4299" s="27" t="s">
        <v>8447</v>
      </c>
      <c r="C4299" s="27">
        <v>1</v>
      </c>
      <c r="D4299" s="27" t="str">
        <f>VLOOKUP('Raw Data'!$C4299,'country description'!$A$2:$B$16,2,0)</f>
        <v>India</v>
      </c>
      <c r="E4299" s="27" t="s">
        <v>14</v>
      </c>
      <c r="F4299" s="27" t="s">
        <v>8448</v>
      </c>
      <c r="G4299" s="27" t="s">
        <v>731</v>
      </c>
      <c r="H4299" s="27" t="s">
        <v>18</v>
      </c>
      <c r="I4299" s="27" t="s">
        <v>19</v>
      </c>
      <c r="J4299" s="27" t="s">
        <v>19</v>
      </c>
      <c r="K4299" s="27">
        <v>1</v>
      </c>
      <c r="L4299" s="27">
        <v>23</v>
      </c>
      <c r="M4299" s="27">
        <v>250</v>
      </c>
      <c r="N4299" s="27">
        <v>3.4</v>
      </c>
      <c r="O4299" s="27">
        <v>2013</v>
      </c>
      <c r="P4299" s="27">
        <v>6</v>
      </c>
      <c r="Q4299" s="27">
        <v>8</v>
      </c>
      <c r="R4299" s="28">
        <f>DATE('Raw Data'!$O4299,'Raw Data'!$P4299,'Raw Data'!$Q4299)</f>
        <v>41433</v>
      </c>
      <c r="S4299" s="27" t="str">
        <f>CONCATENATE(MID('Raw Data'!$H4299,FIND("(",'Raw Data'!$H4299)+1,FIND(")",'Raw Data'!$H4299)-FIND("(",'Raw Data'!$H4299)-1),"",'Raw Data'!$M4299)</f>
        <v>Rs.250</v>
      </c>
      <c r="T4299" s="27">
        <f t="shared" si="67"/>
        <v>1</v>
      </c>
      <c r="U4299" s="29">
        <f>'Raw Data'!$M4299*'Raw Data'!$T4299</f>
        <v>250</v>
      </c>
    </row>
    <row r="4300" spans="1:21" x14ac:dyDescent="0.3">
      <c r="A4300" s="20">
        <v>18354624</v>
      </c>
      <c r="B4300" s="27" t="s">
        <v>8449</v>
      </c>
      <c r="C4300" s="27">
        <v>1</v>
      </c>
      <c r="D4300" s="27" t="str">
        <f>VLOOKUP('Raw Data'!$C4300,'country description'!$A$2:$B$16,2,0)</f>
        <v>India</v>
      </c>
      <c r="E4300" s="27" t="s">
        <v>14</v>
      </c>
      <c r="F4300" s="27" t="s">
        <v>8450</v>
      </c>
      <c r="G4300" s="27" t="s">
        <v>424</v>
      </c>
      <c r="H4300" s="27" t="s">
        <v>18</v>
      </c>
      <c r="I4300" s="27" t="s">
        <v>19</v>
      </c>
      <c r="J4300" s="27" t="s">
        <v>24</v>
      </c>
      <c r="K4300" s="27">
        <v>1</v>
      </c>
      <c r="L4300" s="27">
        <v>4</v>
      </c>
      <c r="M4300" s="27">
        <v>250</v>
      </c>
      <c r="N4300" s="27">
        <v>3.1</v>
      </c>
      <c r="O4300" s="27">
        <v>2011</v>
      </c>
      <c r="P4300" s="27">
        <v>6</v>
      </c>
      <c r="Q4300" s="27">
        <v>7</v>
      </c>
      <c r="R4300" s="28">
        <f>DATE('Raw Data'!$O4300,'Raw Data'!$P4300,'Raw Data'!$Q4300)</f>
        <v>40701</v>
      </c>
      <c r="S4300" s="27" t="str">
        <f>CONCATENATE(MID('Raw Data'!$H4300,FIND("(",'Raw Data'!$H4300)+1,FIND(")",'Raw Data'!$H4300)-FIND("(",'Raw Data'!$H4300)-1),"",'Raw Data'!$M4300)</f>
        <v>Rs.250</v>
      </c>
      <c r="T4300" s="27">
        <f t="shared" si="67"/>
        <v>1</v>
      </c>
      <c r="U4300" s="29">
        <f>'Raw Data'!$M4300*'Raw Data'!$T4300</f>
        <v>250</v>
      </c>
    </row>
    <row r="4301" spans="1:21" x14ac:dyDescent="0.3">
      <c r="A4301" s="20">
        <v>18349974</v>
      </c>
      <c r="B4301" s="27" t="s">
        <v>8451</v>
      </c>
      <c r="C4301" s="27">
        <v>1</v>
      </c>
      <c r="D4301" s="27" t="str">
        <f>VLOOKUP('Raw Data'!$C4301,'country description'!$A$2:$B$16,2,0)</f>
        <v>India</v>
      </c>
      <c r="E4301" s="27" t="s">
        <v>14</v>
      </c>
      <c r="F4301" s="27" t="s">
        <v>8452</v>
      </c>
      <c r="G4301" s="27" t="s">
        <v>6625</v>
      </c>
      <c r="H4301" s="27" t="s">
        <v>18</v>
      </c>
      <c r="I4301" s="27" t="s">
        <v>19</v>
      </c>
      <c r="J4301" s="27" t="s">
        <v>19</v>
      </c>
      <c r="K4301" s="27">
        <v>1</v>
      </c>
      <c r="L4301" s="27">
        <v>72</v>
      </c>
      <c r="M4301" s="27">
        <v>250</v>
      </c>
      <c r="N4301" s="27">
        <v>3.9</v>
      </c>
      <c r="O4301" s="27">
        <v>2011</v>
      </c>
      <c r="P4301" s="27">
        <v>6</v>
      </c>
      <c r="Q4301" s="27">
        <v>8</v>
      </c>
      <c r="R4301" s="28">
        <f>DATE('Raw Data'!$O4301,'Raw Data'!$P4301,'Raw Data'!$Q4301)</f>
        <v>40702</v>
      </c>
      <c r="S4301" s="27" t="str">
        <f>CONCATENATE(MID('Raw Data'!$H4301,FIND("(",'Raw Data'!$H4301)+1,FIND(")",'Raw Data'!$H4301)-FIND("(",'Raw Data'!$H4301)-1),"",'Raw Data'!$M4301)</f>
        <v>Rs.250</v>
      </c>
      <c r="T4301" s="27">
        <f t="shared" si="67"/>
        <v>1</v>
      </c>
      <c r="U4301" s="29">
        <f>'Raw Data'!$M4301*'Raw Data'!$T4301</f>
        <v>250</v>
      </c>
    </row>
    <row r="4302" spans="1:21" x14ac:dyDescent="0.3">
      <c r="A4302" s="20">
        <v>18289256</v>
      </c>
      <c r="B4302" s="27" t="s">
        <v>6783</v>
      </c>
      <c r="C4302" s="27">
        <v>1</v>
      </c>
      <c r="D4302" s="27" t="str">
        <f>VLOOKUP('Raw Data'!$C4302,'country description'!$A$2:$B$16,2,0)</f>
        <v>India</v>
      </c>
      <c r="E4302" s="27" t="s">
        <v>14</v>
      </c>
      <c r="F4302" s="27" t="s">
        <v>8453</v>
      </c>
      <c r="G4302" s="27" t="s">
        <v>919</v>
      </c>
      <c r="H4302" s="27" t="s">
        <v>18</v>
      </c>
      <c r="I4302" s="27" t="s">
        <v>19</v>
      </c>
      <c r="J4302" s="27" t="s">
        <v>19</v>
      </c>
      <c r="K4302" s="27">
        <v>1</v>
      </c>
      <c r="L4302" s="27">
        <v>61</v>
      </c>
      <c r="M4302" s="27">
        <v>250</v>
      </c>
      <c r="N4302" s="27">
        <v>3.5</v>
      </c>
      <c r="O4302" s="27">
        <v>2013</v>
      </c>
      <c r="P4302" s="27">
        <v>6</v>
      </c>
      <c r="Q4302" s="27">
        <v>4</v>
      </c>
      <c r="R4302" s="28">
        <f>DATE('Raw Data'!$O4302,'Raw Data'!$P4302,'Raw Data'!$Q4302)</f>
        <v>41429</v>
      </c>
      <c r="S4302" s="27" t="str">
        <f>CONCATENATE(MID('Raw Data'!$H4302,FIND("(",'Raw Data'!$H4302)+1,FIND(")",'Raw Data'!$H4302)-FIND("(",'Raw Data'!$H4302)-1),"",'Raw Data'!$M4302)</f>
        <v>Rs.250</v>
      </c>
      <c r="T4302" s="27">
        <f t="shared" si="67"/>
        <v>1</v>
      </c>
      <c r="U4302" s="29">
        <f>'Raw Data'!$M4302*'Raw Data'!$T4302</f>
        <v>250</v>
      </c>
    </row>
    <row r="4303" spans="1:21" x14ac:dyDescent="0.3">
      <c r="A4303" s="20">
        <v>310344</v>
      </c>
      <c r="B4303" s="27" t="s">
        <v>8454</v>
      </c>
      <c r="C4303" s="27">
        <v>1</v>
      </c>
      <c r="D4303" s="27" t="str">
        <f>VLOOKUP('Raw Data'!$C4303,'country description'!$A$2:$B$16,2,0)</f>
        <v>India</v>
      </c>
      <c r="E4303" s="27" t="s">
        <v>14</v>
      </c>
      <c r="F4303" s="27" t="s">
        <v>8455</v>
      </c>
      <c r="G4303" s="27" t="s">
        <v>566</v>
      </c>
      <c r="H4303" s="27" t="s">
        <v>18</v>
      </c>
      <c r="I4303" s="27" t="s">
        <v>19</v>
      </c>
      <c r="J4303" s="27" t="s">
        <v>24</v>
      </c>
      <c r="K4303" s="27">
        <v>1</v>
      </c>
      <c r="L4303" s="27">
        <v>4</v>
      </c>
      <c r="M4303" s="27">
        <v>250</v>
      </c>
      <c r="N4303" s="27">
        <v>2.7</v>
      </c>
      <c r="O4303" s="27">
        <v>2018</v>
      </c>
      <c r="P4303" s="27">
        <v>6</v>
      </c>
      <c r="Q4303" s="27">
        <v>24</v>
      </c>
      <c r="R4303" s="28">
        <f>DATE('Raw Data'!$O4303,'Raw Data'!$P4303,'Raw Data'!$Q4303)</f>
        <v>43275</v>
      </c>
      <c r="S4303" s="27" t="str">
        <f>CONCATENATE(MID('Raw Data'!$H4303,FIND("(",'Raw Data'!$H4303)+1,FIND(")",'Raw Data'!$H4303)-FIND("(",'Raw Data'!$H4303)-1),"",'Raw Data'!$M4303)</f>
        <v>Rs.250</v>
      </c>
      <c r="T4303" s="27">
        <f t="shared" si="67"/>
        <v>1</v>
      </c>
      <c r="U4303" s="29">
        <f>'Raw Data'!$M4303*'Raw Data'!$T4303</f>
        <v>250</v>
      </c>
    </row>
    <row r="4304" spans="1:21" x14ac:dyDescent="0.3">
      <c r="A4304" s="20">
        <v>18244534</v>
      </c>
      <c r="B4304" s="27" t="s">
        <v>447</v>
      </c>
      <c r="C4304" s="27">
        <v>1</v>
      </c>
      <c r="D4304" s="27" t="str">
        <f>VLOOKUP('Raw Data'!$C4304,'country description'!$A$2:$B$16,2,0)</f>
        <v>India</v>
      </c>
      <c r="E4304" s="27" t="s">
        <v>14</v>
      </c>
      <c r="F4304" s="27" t="s">
        <v>8456</v>
      </c>
      <c r="G4304" s="27" t="s">
        <v>8457</v>
      </c>
      <c r="H4304" s="27" t="s">
        <v>18</v>
      </c>
      <c r="I4304" s="27" t="s">
        <v>19</v>
      </c>
      <c r="J4304" s="27" t="s">
        <v>19</v>
      </c>
      <c r="K4304" s="27">
        <v>1</v>
      </c>
      <c r="L4304" s="27">
        <v>13</v>
      </c>
      <c r="M4304" s="27">
        <v>250</v>
      </c>
      <c r="N4304" s="27">
        <v>3.3</v>
      </c>
      <c r="O4304" s="27">
        <v>2018</v>
      </c>
      <c r="P4304" s="27">
        <v>6</v>
      </c>
      <c r="Q4304" s="27">
        <v>28</v>
      </c>
      <c r="R4304" s="28">
        <f>DATE('Raw Data'!$O4304,'Raw Data'!$P4304,'Raw Data'!$Q4304)</f>
        <v>43279</v>
      </c>
      <c r="S4304" s="27" t="str">
        <f>CONCATENATE(MID('Raw Data'!$H4304,FIND("(",'Raw Data'!$H4304)+1,FIND(")",'Raw Data'!$H4304)-FIND("(",'Raw Data'!$H4304)-1),"",'Raw Data'!$M4304)</f>
        <v>Rs.250</v>
      </c>
      <c r="T4304" s="27">
        <f t="shared" si="67"/>
        <v>1</v>
      </c>
      <c r="U4304" s="29">
        <f>'Raw Data'!$M4304*'Raw Data'!$T4304</f>
        <v>250</v>
      </c>
    </row>
    <row r="4305" spans="1:21" x14ac:dyDescent="0.3">
      <c r="A4305" s="20">
        <v>2012</v>
      </c>
      <c r="B4305" s="27" t="s">
        <v>8458</v>
      </c>
      <c r="C4305" s="27">
        <v>1</v>
      </c>
      <c r="D4305" s="27" t="str">
        <f>VLOOKUP('Raw Data'!$C4305,'country description'!$A$2:$B$16,2,0)</f>
        <v>India</v>
      </c>
      <c r="E4305" s="27" t="s">
        <v>14</v>
      </c>
      <c r="F4305" s="27" t="s">
        <v>8459</v>
      </c>
      <c r="G4305" s="27" t="s">
        <v>589</v>
      </c>
      <c r="H4305" s="27" t="s">
        <v>18</v>
      </c>
      <c r="I4305" s="27" t="s">
        <v>19</v>
      </c>
      <c r="J4305" s="27" t="s">
        <v>19</v>
      </c>
      <c r="K4305" s="27">
        <v>1</v>
      </c>
      <c r="L4305" s="27">
        <v>74</v>
      </c>
      <c r="M4305" s="27">
        <v>250</v>
      </c>
      <c r="N4305" s="27">
        <v>3</v>
      </c>
      <c r="O4305" s="27">
        <v>2017</v>
      </c>
      <c r="P4305" s="27">
        <v>6</v>
      </c>
      <c r="Q4305" s="27">
        <v>28</v>
      </c>
      <c r="R4305" s="28">
        <f>DATE('Raw Data'!$O4305,'Raw Data'!$P4305,'Raw Data'!$Q4305)</f>
        <v>42914</v>
      </c>
      <c r="S4305" s="27" t="str">
        <f>CONCATENATE(MID('Raw Data'!$H4305,FIND("(",'Raw Data'!$H4305)+1,FIND(")",'Raw Data'!$H4305)-FIND("(",'Raw Data'!$H4305)-1),"",'Raw Data'!$M4305)</f>
        <v>Rs.250</v>
      </c>
      <c r="T4305" s="27">
        <f t="shared" si="67"/>
        <v>1</v>
      </c>
      <c r="U4305" s="29">
        <f>'Raw Data'!$M4305*'Raw Data'!$T4305</f>
        <v>250</v>
      </c>
    </row>
    <row r="4306" spans="1:21" x14ac:dyDescent="0.3">
      <c r="A4306" s="20">
        <v>305987</v>
      </c>
      <c r="B4306" s="27" t="s">
        <v>8460</v>
      </c>
      <c r="C4306" s="27">
        <v>1</v>
      </c>
      <c r="D4306" s="27" t="str">
        <f>VLOOKUP('Raw Data'!$C4306,'country description'!$A$2:$B$16,2,0)</f>
        <v>India</v>
      </c>
      <c r="E4306" s="27" t="s">
        <v>14</v>
      </c>
      <c r="F4306" s="27" t="s">
        <v>8461</v>
      </c>
      <c r="G4306" s="27" t="s">
        <v>8462</v>
      </c>
      <c r="H4306" s="27" t="s">
        <v>18</v>
      </c>
      <c r="I4306" s="27" t="s">
        <v>19</v>
      </c>
      <c r="J4306" s="27" t="s">
        <v>24</v>
      </c>
      <c r="K4306" s="27">
        <v>1</v>
      </c>
      <c r="L4306" s="27">
        <v>17</v>
      </c>
      <c r="M4306" s="27">
        <v>250</v>
      </c>
      <c r="N4306" s="27">
        <v>3.4</v>
      </c>
      <c r="O4306" s="27">
        <v>2012</v>
      </c>
      <c r="P4306" s="27">
        <v>6</v>
      </c>
      <c r="Q4306" s="27">
        <v>6</v>
      </c>
      <c r="R4306" s="28">
        <f>DATE('Raw Data'!$O4306,'Raw Data'!$P4306,'Raw Data'!$Q4306)</f>
        <v>41066</v>
      </c>
      <c r="S4306" s="27" t="str">
        <f>CONCATENATE(MID('Raw Data'!$H4306,FIND("(",'Raw Data'!$H4306)+1,FIND(")",'Raw Data'!$H4306)-FIND("(",'Raw Data'!$H4306)-1),"",'Raw Data'!$M4306)</f>
        <v>Rs.250</v>
      </c>
      <c r="T4306" s="27">
        <f t="shared" si="67"/>
        <v>1</v>
      </c>
      <c r="U4306" s="29">
        <f>'Raw Data'!$M4306*'Raw Data'!$T4306</f>
        <v>250</v>
      </c>
    </row>
    <row r="4307" spans="1:21" x14ac:dyDescent="0.3">
      <c r="A4307" s="20">
        <v>18418242</v>
      </c>
      <c r="B4307" s="27" t="s">
        <v>8463</v>
      </c>
      <c r="C4307" s="27">
        <v>1</v>
      </c>
      <c r="D4307" s="27" t="str">
        <f>VLOOKUP('Raw Data'!$C4307,'country description'!$A$2:$B$16,2,0)</f>
        <v>India</v>
      </c>
      <c r="E4307" s="27" t="s">
        <v>14</v>
      </c>
      <c r="F4307" s="27" t="s">
        <v>8464</v>
      </c>
      <c r="G4307" s="27" t="s">
        <v>475</v>
      </c>
      <c r="H4307" s="27" t="s">
        <v>18</v>
      </c>
      <c r="I4307" s="27" t="s">
        <v>19</v>
      </c>
      <c r="J4307" s="27" t="s">
        <v>19</v>
      </c>
      <c r="K4307" s="27">
        <v>1</v>
      </c>
      <c r="L4307" s="27">
        <v>10</v>
      </c>
      <c r="M4307" s="27">
        <v>250</v>
      </c>
      <c r="N4307" s="27">
        <v>3.1</v>
      </c>
      <c r="O4307" s="27">
        <v>2011</v>
      </c>
      <c r="P4307" s="27">
        <v>6</v>
      </c>
      <c r="Q4307" s="27">
        <v>7</v>
      </c>
      <c r="R4307" s="28">
        <f>DATE('Raw Data'!$O4307,'Raw Data'!$P4307,'Raw Data'!$Q4307)</f>
        <v>40701</v>
      </c>
      <c r="S4307" s="27" t="str">
        <f>CONCATENATE(MID('Raw Data'!$H4307,FIND("(",'Raw Data'!$H4307)+1,FIND(")",'Raw Data'!$H4307)-FIND("(",'Raw Data'!$H4307)-1),"",'Raw Data'!$M4307)</f>
        <v>Rs.250</v>
      </c>
      <c r="T4307" s="27">
        <f t="shared" si="67"/>
        <v>1</v>
      </c>
      <c r="U4307" s="29">
        <f>'Raw Data'!$M4307*'Raw Data'!$T4307</f>
        <v>250</v>
      </c>
    </row>
    <row r="4308" spans="1:21" x14ac:dyDescent="0.3">
      <c r="A4308" s="20">
        <v>310357</v>
      </c>
      <c r="B4308" s="27" t="s">
        <v>8465</v>
      </c>
      <c r="C4308" s="27">
        <v>1</v>
      </c>
      <c r="D4308" s="27" t="str">
        <f>VLOOKUP('Raw Data'!$C4308,'country description'!$A$2:$B$16,2,0)</f>
        <v>India</v>
      </c>
      <c r="E4308" s="27" t="s">
        <v>14</v>
      </c>
      <c r="F4308" s="27" t="s">
        <v>8466</v>
      </c>
      <c r="G4308" s="27" t="s">
        <v>8467</v>
      </c>
      <c r="H4308" s="27" t="s">
        <v>18</v>
      </c>
      <c r="I4308" s="27" t="s">
        <v>19</v>
      </c>
      <c r="J4308" s="27" t="s">
        <v>19</v>
      </c>
      <c r="K4308" s="27">
        <v>1</v>
      </c>
      <c r="L4308" s="27">
        <v>2</v>
      </c>
      <c r="M4308" s="27">
        <v>250</v>
      </c>
      <c r="N4308" s="27">
        <v>1</v>
      </c>
      <c r="O4308" s="27">
        <v>2011</v>
      </c>
      <c r="P4308" s="27">
        <v>6</v>
      </c>
      <c r="Q4308" s="27">
        <v>10</v>
      </c>
      <c r="R4308" s="28">
        <f>DATE('Raw Data'!$O4308,'Raw Data'!$P4308,'Raw Data'!$Q4308)</f>
        <v>40704</v>
      </c>
      <c r="S4308" s="27" t="str">
        <f>CONCATENATE(MID('Raw Data'!$H4308,FIND("(",'Raw Data'!$H4308)+1,FIND(")",'Raw Data'!$H4308)-FIND("(",'Raw Data'!$H4308)-1),"",'Raw Data'!$M4308)</f>
        <v>Rs.250</v>
      </c>
      <c r="T4308" s="27">
        <f t="shared" si="67"/>
        <v>1</v>
      </c>
      <c r="U4308" s="29">
        <f>'Raw Data'!$M4308*'Raw Data'!$T4308</f>
        <v>250</v>
      </c>
    </row>
    <row r="4309" spans="1:21" x14ac:dyDescent="0.3">
      <c r="A4309" s="20">
        <v>5537</v>
      </c>
      <c r="B4309" s="27" t="s">
        <v>8468</v>
      </c>
      <c r="C4309" s="27">
        <v>1</v>
      </c>
      <c r="D4309" s="27" t="str">
        <f>VLOOKUP('Raw Data'!$C4309,'country description'!$A$2:$B$16,2,0)</f>
        <v>India</v>
      </c>
      <c r="E4309" s="27" t="s">
        <v>14</v>
      </c>
      <c r="F4309" s="27" t="s">
        <v>8469</v>
      </c>
      <c r="G4309" s="27" t="s">
        <v>1208</v>
      </c>
      <c r="H4309" s="27" t="s">
        <v>18</v>
      </c>
      <c r="I4309" s="27" t="s">
        <v>19</v>
      </c>
      <c r="J4309" s="27" t="s">
        <v>19</v>
      </c>
      <c r="K4309" s="27">
        <v>1</v>
      </c>
      <c r="L4309" s="27">
        <v>14</v>
      </c>
      <c r="M4309" s="27">
        <v>250</v>
      </c>
      <c r="N4309" s="27">
        <v>3.1</v>
      </c>
      <c r="O4309" s="27">
        <v>2018</v>
      </c>
      <c r="P4309" s="27">
        <v>6</v>
      </c>
      <c r="Q4309" s="27">
        <v>16</v>
      </c>
      <c r="R4309" s="28">
        <f>DATE('Raw Data'!$O4309,'Raw Data'!$P4309,'Raw Data'!$Q4309)</f>
        <v>43267</v>
      </c>
      <c r="S4309" s="27" t="str">
        <f>CONCATENATE(MID('Raw Data'!$H4309,FIND("(",'Raw Data'!$H4309)+1,FIND(")",'Raw Data'!$H4309)-FIND("(",'Raw Data'!$H4309)-1),"",'Raw Data'!$M4309)</f>
        <v>Rs.250</v>
      </c>
      <c r="T4309" s="27">
        <f t="shared" si="67"/>
        <v>1</v>
      </c>
      <c r="U4309" s="29">
        <f>'Raw Data'!$M4309*'Raw Data'!$T4309</f>
        <v>250</v>
      </c>
    </row>
    <row r="4310" spans="1:21" x14ac:dyDescent="0.3">
      <c r="A4310" s="20">
        <v>7274</v>
      </c>
      <c r="B4310" s="27" t="s">
        <v>8470</v>
      </c>
      <c r="C4310" s="27">
        <v>1</v>
      </c>
      <c r="D4310" s="27" t="str">
        <f>VLOOKUP('Raw Data'!$C4310,'country description'!$A$2:$B$16,2,0)</f>
        <v>India</v>
      </c>
      <c r="E4310" s="27" t="s">
        <v>14</v>
      </c>
      <c r="F4310" s="27" t="s">
        <v>8471</v>
      </c>
      <c r="G4310" s="27" t="s">
        <v>404</v>
      </c>
      <c r="H4310" s="27" t="s">
        <v>18</v>
      </c>
      <c r="I4310" s="27" t="s">
        <v>19</v>
      </c>
      <c r="J4310" s="27" t="s">
        <v>19</v>
      </c>
      <c r="K4310" s="27">
        <v>1</v>
      </c>
      <c r="L4310" s="27">
        <v>27</v>
      </c>
      <c r="M4310" s="27">
        <v>250</v>
      </c>
      <c r="N4310" s="27">
        <v>2.7</v>
      </c>
      <c r="O4310" s="27">
        <v>2011</v>
      </c>
      <c r="P4310" s="27">
        <v>6</v>
      </c>
      <c r="Q4310" s="27">
        <v>9</v>
      </c>
      <c r="R4310" s="28">
        <f>DATE('Raw Data'!$O4310,'Raw Data'!$P4310,'Raw Data'!$Q4310)</f>
        <v>40703</v>
      </c>
      <c r="S4310" s="27" t="str">
        <f>CONCATENATE(MID('Raw Data'!$H4310,FIND("(",'Raw Data'!$H4310)+1,FIND(")",'Raw Data'!$H4310)-FIND("(",'Raw Data'!$H4310)-1),"",'Raw Data'!$M4310)</f>
        <v>Rs.250</v>
      </c>
      <c r="T4310" s="27">
        <f t="shared" si="67"/>
        <v>1</v>
      </c>
      <c r="U4310" s="29">
        <f>'Raw Data'!$M4310*'Raw Data'!$T4310</f>
        <v>250</v>
      </c>
    </row>
    <row r="4311" spans="1:21" x14ac:dyDescent="0.3">
      <c r="A4311" s="20">
        <v>7797</v>
      </c>
      <c r="B4311" s="27" t="s">
        <v>8472</v>
      </c>
      <c r="C4311" s="27">
        <v>1</v>
      </c>
      <c r="D4311" s="27" t="str">
        <f>VLOOKUP('Raw Data'!$C4311,'country description'!$A$2:$B$16,2,0)</f>
        <v>India</v>
      </c>
      <c r="E4311" s="27" t="s">
        <v>14</v>
      </c>
      <c r="F4311" s="27" t="s">
        <v>8473</v>
      </c>
      <c r="G4311" s="27" t="s">
        <v>610</v>
      </c>
      <c r="H4311" s="27" t="s">
        <v>18</v>
      </c>
      <c r="I4311" s="27" t="s">
        <v>19</v>
      </c>
      <c r="J4311" s="27" t="s">
        <v>19</v>
      </c>
      <c r="K4311" s="27">
        <v>1</v>
      </c>
      <c r="L4311" s="27">
        <v>6</v>
      </c>
      <c r="M4311" s="27">
        <v>250</v>
      </c>
      <c r="N4311" s="27">
        <v>2.9</v>
      </c>
      <c r="O4311" s="27">
        <v>2018</v>
      </c>
      <c r="P4311" s="27">
        <v>6</v>
      </c>
      <c r="Q4311" s="27">
        <v>6</v>
      </c>
      <c r="R4311" s="28">
        <f>DATE('Raw Data'!$O4311,'Raw Data'!$P4311,'Raw Data'!$Q4311)</f>
        <v>43257</v>
      </c>
      <c r="S4311" s="27" t="str">
        <f>CONCATENATE(MID('Raw Data'!$H4311,FIND("(",'Raw Data'!$H4311)+1,FIND(")",'Raw Data'!$H4311)-FIND("(",'Raw Data'!$H4311)-1),"",'Raw Data'!$M4311)</f>
        <v>Rs.250</v>
      </c>
      <c r="T4311" s="27">
        <f t="shared" si="67"/>
        <v>1</v>
      </c>
      <c r="U4311" s="29">
        <f>'Raw Data'!$M4311*'Raw Data'!$T4311</f>
        <v>250</v>
      </c>
    </row>
    <row r="4312" spans="1:21" x14ac:dyDescent="0.3">
      <c r="A4312" s="20">
        <v>18395392</v>
      </c>
      <c r="B4312" s="27" t="s">
        <v>932</v>
      </c>
      <c r="C4312" s="27">
        <v>1</v>
      </c>
      <c r="D4312" s="27" t="str">
        <f>VLOOKUP('Raw Data'!$C4312,'country description'!$A$2:$B$16,2,0)</f>
        <v>India</v>
      </c>
      <c r="E4312" s="27" t="s">
        <v>14</v>
      </c>
      <c r="F4312" s="27" t="s">
        <v>8474</v>
      </c>
      <c r="G4312" s="27" t="s">
        <v>727</v>
      </c>
      <c r="H4312" s="27" t="s">
        <v>18</v>
      </c>
      <c r="I4312" s="27" t="s">
        <v>19</v>
      </c>
      <c r="J4312" s="27" t="s">
        <v>19</v>
      </c>
      <c r="K4312" s="27">
        <v>1</v>
      </c>
      <c r="L4312" s="27">
        <v>10</v>
      </c>
      <c r="M4312" s="27">
        <v>250</v>
      </c>
      <c r="N4312" s="27">
        <v>2.9</v>
      </c>
      <c r="O4312" s="27">
        <v>2010</v>
      </c>
      <c r="P4312" s="27">
        <v>6</v>
      </c>
      <c r="Q4312" s="27">
        <v>24</v>
      </c>
      <c r="R4312" s="28">
        <f>DATE('Raw Data'!$O4312,'Raw Data'!$P4312,'Raw Data'!$Q4312)</f>
        <v>40353</v>
      </c>
      <c r="S4312" s="27" t="str">
        <f>CONCATENATE(MID('Raw Data'!$H4312,FIND("(",'Raw Data'!$H4312)+1,FIND(")",'Raw Data'!$H4312)-FIND("(",'Raw Data'!$H4312)-1),"",'Raw Data'!$M4312)</f>
        <v>Rs.250</v>
      </c>
      <c r="T4312" s="27">
        <f t="shared" si="67"/>
        <v>1</v>
      </c>
      <c r="U4312" s="29">
        <f>'Raw Data'!$M4312*'Raw Data'!$T4312</f>
        <v>250</v>
      </c>
    </row>
    <row r="4313" spans="1:21" x14ac:dyDescent="0.3">
      <c r="A4313" s="20">
        <v>300841</v>
      </c>
      <c r="B4313" s="27" t="s">
        <v>8475</v>
      </c>
      <c r="C4313" s="27">
        <v>1</v>
      </c>
      <c r="D4313" s="27" t="str">
        <f>VLOOKUP('Raw Data'!$C4313,'country description'!$A$2:$B$16,2,0)</f>
        <v>India</v>
      </c>
      <c r="E4313" s="27" t="s">
        <v>14</v>
      </c>
      <c r="F4313" s="27" t="s">
        <v>8476</v>
      </c>
      <c r="G4313" s="27" t="s">
        <v>1007</v>
      </c>
      <c r="H4313" s="27" t="s">
        <v>18</v>
      </c>
      <c r="I4313" s="27" t="s">
        <v>19</v>
      </c>
      <c r="J4313" s="27" t="s">
        <v>19</v>
      </c>
      <c r="K4313" s="27">
        <v>1</v>
      </c>
      <c r="L4313" s="27">
        <v>95</v>
      </c>
      <c r="M4313" s="27">
        <v>250</v>
      </c>
      <c r="N4313" s="27">
        <v>3.6</v>
      </c>
      <c r="O4313" s="27">
        <v>2014</v>
      </c>
      <c r="P4313" s="27">
        <v>6</v>
      </c>
      <c r="Q4313" s="27">
        <v>17</v>
      </c>
      <c r="R4313" s="28">
        <f>DATE('Raw Data'!$O4313,'Raw Data'!$P4313,'Raw Data'!$Q4313)</f>
        <v>41807</v>
      </c>
      <c r="S4313" s="27" t="str">
        <f>CONCATENATE(MID('Raw Data'!$H4313,FIND("(",'Raw Data'!$H4313)+1,FIND(")",'Raw Data'!$H4313)-FIND("(",'Raw Data'!$H4313)-1),"",'Raw Data'!$M4313)</f>
        <v>Rs.250</v>
      </c>
      <c r="T4313" s="27">
        <f t="shared" si="67"/>
        <v>1</v>
      </c>
      <c r="U4313" s="29">
        <f>'Raw Data'!$M4313*'Raw Data'!$T4313</f>
        <v>250</v>
      </c>
    </row>
    <row r="4314" spans="1:21" x14ac:dyDescent="0.3">
      <c r="A4314" s="20">
        <v>18437128</v>
      </c>
      <c r="B4314" s="27" t="s">
        <v>8477</v>
      </c>
      <c r="C4314" s="27">
        <v>1</v>
      </c>
      <c r="D4314" s="27" t="str">
        <f>VLOOKUP('Raw Data'!$C4314,'country description'!$A$2:$B$16,2,0)</f>
        <v>India</v>
      </c>
      <c r="E4314" s="27" t="s">
        <v>14</v>
      </c>
      <c r="F4314" s="27" t="s">
        <v>8478</v>
      </c>
      <c r="G4314" s="27" t="s">
        <v>601</v>
      </c>
      <c r="H4314" s="27" t="s">
        <v>18</v>
      </c>
      <c r="I4314" s="27" t="s">
        <v>19</v>
      </c>
      <c r="J4314" s="27" t="s">
        <v>19</v>
      </c>
      <c r="K4314" s="27">
        <v>1</v>
      </c>
      <c r="L4314" s="27">
        <v>2</v>
      </c>
      <c r="M4314" s="27">
        <v>250</v>
      </c>
      <c r="N4314" s="27">
        <v>1</v>
      </c>
      <c r="O4314" s="27">
        <v>2017</v>
      </c>
      <c r="P4314" s="27">
        <v>6</v>
      </c>
      <c r="Q4314" s="27">
        <v>4</v>
      </c>
      <c r="R4314" s="28">
        <f>DATE('Raw Data'!$O4314,'Raw Data'!$P4314,'Raw Data'!$Q4314)</f>
        <v>42890</v>
      </c>
      <c r="S4314" s="27" t="str">
        <f>CONCATENATE(MID('Raw Data'!$H4314,FIND("(",'Raw Data'!$H4314)+1,FIND(")",'Raw Data'!$H4314)-FIND("(",'Raw Data'!$H4314)-1),"",'Raw Data'!$M4314)</f>
        <v>Rs.250</v>
      </c>
      <c r="T4314" s="27">
        <f t="shared" si="67"/>
        <v>1</v>
      </c>
      <c r="U4314" s="29">
        <f>'Raw Data'!$M4314*'Raw Data'!$T4314</f>
        <v>250</v>
      </c>
    </row>
    <row r="4315" spans="1:21" x14ac:dyDescent="0.3">
      <c r="A4315" s="20">
        <v>312420</v>
      </c>
      <c r="B4315" s="27" t="s">
        <v>956</v>
      </c>
      <c r="C4315" s="27">
        <v>1</v>
      </c>
      <c r="D4315" s="27" t="str">
        <f>VLOOKUP('Raw Data'!$C4315,'country description'!$A$2:$B$16,2,0)</f>
        <v>India</v>
      </c>
      <c r="E4315" s="27" t="s">
        <v>14</v>
      </c>
      <c r="F4315" s="27" t="s">
        <v>8479</v>
      </c>
      <c r="G4315" s="27" t="s">
        <v>424</v>
      </c>
      <c r="H4315" s="27" t="s">
        <v>18</v>
      </c>
      <c r="I4315" s="27" t="s">
        <v>19</v>
      </c>
      <c r="J4315" s="27" t="s">
        <v>24</v>
      </c>
      <c r="K4315" s="27">
        <v>1</v>
      </c>
      <c r="L4315" s="27">
        <v>65</v>
      </c>
      <c r="M4315" s="27">
        <v>250</v>
      </c>
      <c r="N4315" s="27">
        <v>3.5</v>
      </c>
      <c r="O4315" s="27">
        <v>2015</v>
      </c>
      <c r="P4315" s="27">
        <v>6</v>
      </c>
      <c r="Q4315" s="27">
        <v>3</v>
      </c>
      <c r="R4315" s="28">
        <f>DATE('Raw Data'!$O4315,'Raw Data'!$P4315,'Raw Data'!$Q4315)</f>
        <v>42158</v>
      </c>
      <c r="S4315" s="27" t="str">
        <f>CONCATENATE(MID('Raw Data'!$H4315,FIND("(",'Raw Data'!$H4315)+1,FIND(")",'Raw Data'!$H4315)-FIND("(",'Raw Data'!$H4315)-1),"",'Raw Data'!$M4315)</f>
        <v>Rs.250</v>
      </c>
      <c r="T4315" s="27">
        <f t="shared" si="67"/>
        <v>1</v>
      </c>
      <c r="U4315" s="29">
        <f>'Raw Data'!$M4315*'Raw Data'!$T4315</f>
        <v>250</v>
      </c>
    </row>
    <row r="4316" spans="1:21" x14ac:dyDescent="0.3">
      <c r="A4316" s="20">
        <v>6088</v>
      </c>
      <c r="B4316" s="27" t="s">
        <v>8480</v>
      </c>
      <c r="C4316" s="27">
        <v>1</v>
      </c>
      <c r="D4316" s="27" t="str">
        <f>VLOOKUP('Raw Data'!$C4316,'country description'!$A$2:$B$16,2,0)</f>
        <v>India</v>
      </c>
      <c r="E4316" s="27" t="s">
        <v>14</v>
      </c>
      <c r="F4316" s="27" t="s">
        <v>8481</v>
      </c>
      <c r="G4316" s="27" t="s">
        <v>589</v>
      </c>
      <c r="H4316" s="27" t="s">
        <v>18</v>
      </c>
      <c r="I4316" s="27" t="s">
        <v>19</v>
      </c>
      <c r="J4316" s="27" t="s">
        <v>19</v>
      </c>
      <c r="K4316" s="27">
        <v>1</v>
      </c>
      <c r="L4316" s="27">
        <v>103</v>
      </c>
      <c r="M4316" s="27">
        <v>250</v>
      </c>
      <c r="N4316" s="27">
        <v>3.7</v>
      </c>
      <c r="O4316" s="27">
        <v>2012</v>
      </c>
      <c r="P4316" s="27">
        <v>5</v>
      </c>
      <c r="Q4316" s="27">
        <v>24</v>
      </c>
      <c r="R4316" s="28">
        <f>DATE('Raw Data'!$O4316,'Raw Data'!$P4316,'Raw Data'!$Q4316)</f>
        <v>41053</v>
      </c>
      <c r="S4316" s="27" t="str">
        <f>CONCATENATE(MID('Raw Data'!$H4316,FIND("(",'Raw Data'!$H4316)+1,FIND(")",'Raw Data'!$H4316)-FIND("(",'Raw Data'!$H4316)-1),"",'Raw Data'!$M4316)</f>
        <v>Rs.250</v>
      </c>
      <c r="T4316" s="27">
        <f t="shared" si="67"/>
        <v>1</v>
      </c>
      <c r="U4316" s="29">
        <f>'Raw Data'!$M4316*'Raw Data'!$T4316</f>
        <v>250</v>
      </c>
    </row>
    <row r="4317" spans="1:21" x14ac:dyDescent="0.3">
      <c r="A4317" s="20">
        <v>18365861</v>
      </c>
      <c r="B4317" s="27" t="s">
        <v>8482</v>
      </c>
      <c r="C4317" s="27">
        <v>1</v>
      </c>
      <c r="D4317" s="27" t="str">
        <f>VLOOKUP('Raw Data'!$C4317,'country description'!$A$2:$B$16,2,0)</f>
        <v>India</v>
      </c>
      <c r="E4317" s="27" t="s">
        <v>14</v>
      </c>
      <c r="F4317" s="27" t="s">
        <v>8483</v>
      </c>
      <c r="G4317" s="27" t="s">
        <v>6081</v>
      </c>
      <c r="H4317" s="27" t="s">
        <v>18</v>
      </c>
      <c r="I4317" s="27" t="s">
        <v>19</v>
      </c>
      <c r="J4317" s="27" t="s">
        <v>24</v>
      </c>
      <c r="K4317" s="27">
        <v>1</v>
      </c>
      <c r="L4317" s="27">
        <v>156</v>
      </c>
      <c r="M4317" s="27">
        <v>250</v>
      </c>
      <c r="N4317" s="27">
        <v>4.3</v>
      </c>
      <c r="O4317" s="27">
        <v>2018</v>
      </c>
      <c r="P4317" s="27">
        <v>5</v>
      </c>
      <c r="Q4317" s="27">
        <v>15</v>
      </c>
      <c r="R4317" s="28">
        <f>DATE('Raw Data'!$O4317,'Raw Data'!$P4317,'Raw Data'!$Q4317)</f>
        <v>43235</v>
      </c>
      <c r="S4317" s="27" t="str">
        <f>CONCATENATE(MID('Raw Data'!$H4317,FIND("(",'Raw Data'!$H4317)+1,FIND(")",'Raw Data'!$H4317)-FIND("(",'Raw Data'!$H4317)-1),"",'Raw Data'!$M4317)</f>
        <v>Rs.250</v>
      </c>
      <c r="T4317" s="27">
        <f t="shared" si="67"/>
        <v>1</v>
      </c>
      <c r="U4317" s="29">
        <f>'Raw Data'!$M4317*'Raw Data'!$T4317</f>
        <v>250</v>
      </c>
    </row>
    <row r="4318" spans="1:21" x14ac:dyDescent="0.3">
      <c r="A4318" s="20">
        <v>18375391</v>
      </c>
      <c r="B4318" s="27" t="s">
        <v>8484</v>
      </c>
      <c r="C4318" s="27">
        <v>1</v>
      </c>
      <c r="D4318" s="27" t="str">
        <f>VLOOKUP('Raw Data'!$C4318,'country description'!$A$2:$B$16,2,0)</f>
        <v>India</v>
      </c>
      <c r="E4318" s="27" t="s">
        <v>14</v>
      </c>
      <c r="F4318" s="27" t="s">
        <v>3252</v>
      </c>
      <c r="G4318" s="27" t="s">
        <v>595</v>
      </c>
      <c r="H4318" s="27" t="s">
        <v>18</v>
      </c>
      <c r="I4318" s="27" t="s">
        <v>19</v>
      </c>
      <c r="J4318" s="27" t="s">
        <v>24</v>
      </c>
      <c r="K4318" s="27">
        <v>1</v>
      </c>
      <c r="L4318" s="27">
        <v>9</v>
      </c>
      <c r="M4318" s="27">
        <v>250</v>
      </c>
      <c r="N4318" s="27">
        <v>3.3</v>
      </c>
      <c r="O4318" s="27">
        <v>2011</v>
      </c>
      <c r="P4318" s="27">
        <v>5</v>
      </c>
      <c r="Q4318" s="27">
        <v>28</v>
      </c>
      <c r="R4318" s="28">
        <f>DATE('Raw Data'!$O4318,'Raw Data'!$P4318,'Raw Data'!$Q4318)</f>
        <v>40691</v>
      </c>
      <c r="S4318" s="27" t="str">
        <f>CONCATENATE(MID('Raw Data'!$H4318,FIND("(",'Raw Data'!$H4318)+1,FIND(")",'Raw Data'!$H4318)-FIND("(",'Raw Data'!$H4318)-1),"",'Raw Data'!$M4318)</f>
        <v>Rs.250</v>
      </c>
      <c r="T4318" s="27">
        <f t="shared" si="67"/>
        <v>1</v>
      </c>
      <c r="U4318" s="29">
        <f>'Raw Data'!$M4318*'Raw Data'!$T4318</f>
        <v>250</v>
      </c>
    </row>
    <row r="4319" spans="1:21" x14ac:dyDescent="0.3">
      <c r="A4319" s="20">
        <v>18228856</v>
      </c>
      <c r="B4319" s="27" t="s">
        <v>8485</v>
      </c>
      <c r="C4319" s="27">
        <v>1</v>
      </c>
      <c r="D4319" s="27" t="str">
        <f>VLOOKUP('Raw Data'!$C4319,'country description'!$A$2:$B$16,2,0)</f>
        <v>India</v>
      </c>
      <c r="E4319" s="27" t="s">
        <v>14</v>
      </c>
      <c r="F4319" s="27" t="s">
        <v>8486</v>
      </c>
      <c r="G4319" s="27" t="s">
        <v>723</v>
      </c>
      <c r="H4319" s="27" t="s">
        <v>18</v>
      </c>
      <c r="I4319" s="27" t="s">
        <v>19</v>
      </c>
      <c r="J4319" s="27" t="s">
        <v>24</v>
      </c>
      <c r="K4319" s="27">
        <v>1</v>
      </c>
      <c r="L4319" s="27">
        <v>60</v>
      </c>
      <c r="M4319" s="27">
        <v>250</v>
      </c>
      <c r="N4319" s="27">
        <v>3.5</v>
      </c>
      <c r="O4319" s="27">
        <v>2016</v>
      </c>
      <c r="P4319" s="27">
        <v>5</v>
      </c>
      <c r="Q4319" s="27">
        <v>18</v>
      </c>
      <c r="R4319" s="28">
        <f>DATE('Raw Data'!$O4319,'Raw Data'!$P4319,'Raw Data'!$Q4319)</f>
        <v>42508</v>
      </c>
      <c r="S4319" s="27" t="str">
        <f>CONCATENATE(MID('Raw Data'!$H4319,FIND("(",'Raw Data'!$H4319)+1,FIND(")",'Raw Data'!$H4319)-FIND("(",'Raw Data'!$H4319)-1),"",'Raw Data'!$M4319)</f>
        <v>Rs.250</v>
      </c>
      <c r="T4319" s="27">
        <f t="shared" si="67"/>
        <v>1</v>
      </c>
      <c r="U4319" s="29">
        <f>'Raw Data'!$M4319*'Raw Data'!$T4319</f>
        <v>250</v>
      </c>
    </row>
    <row r="4320" spans="1:21" x14ac:dyDescent="0.3">
      <c r="A4320" s="20">
        <v>300582</v>
      </c>
      <c r="B4320" s="27" t="s">
        <v>8487</v>
      </c>
      <c r="C4320" s="27">
        <v>1</v>
      </c>
      <c r="D4320" s="27" t="str">
        <f>VLOOKUP('Raw Data'!$C4320,'country description'!$A$2:$B$16,2,0)</f>
        <v>India</v>
      </c>
      <c r="E4320" s="27" t="s">
        <v>14</v>
      </c>
      <c r="F4320" s="27" t="s">
        <v>8488</v>
      </c>
      <c r="G4320" s="27" t="s">
        <v>599</v>
      </c>
      <c r="H4320" s="27" t="s">
        <v>18</v>
      </c>
      <c r="I4320" s="27" t="s">
        <v>19</v>
      </c>
      <c r="J4320" s="27" t="s">
        <v>19</v>
      </c>
      <c r="K4320" s="27">
        <v>1</v>
      </c>
      <c r="L4320" s="27">
        <v>3</v>
      </c>
      <c r="M4320" s="27">
        <v>250</v>
      </c>
      <c r="N4320" s="27">
        <v>1</v>
      </c>
      <c r="O4320" s="27">
        <v>2013</v>
      </c>
      <c r="P4320" s="27">
        <v>5</v>
      </c>
      <c r="Q4320" s="27">
        <v>16</v>
      </c>
      <c r="R4320" s="28">
        <f>DATE('Raw Data'!$O4320,'Raw Data'!$P4320,'Raw Data'!$Q4320)</f>
        <v>41410</v>
      </c>
      <c r="S4320" s="27" t="str">
        <f>CONCATENATE(MID('Raw Data'!$H4320,FIND("(",'Raw Data'!$H4320)+1,FIND(")",'Raw Data'!$H4320)-FIND("(",'Raw Data'!$H4320)-1),"",'Raw Data'!$M4320)</f>
        <v>Rs.250</v>
      </c>
      <c r="T4320" s="27">
        <f t="shared" si="67"/>
        <v>1</v>
      </c>
      <c r="U4320" s="29">
        <f>'Raw Data'!$M4320*'Raw Data'!$T4320</f>
        <v>250</v>
      </c>
    </row>
    <row r="4321" spans="1:21" x14ac:dyDescent="0.3">
      <c r="A4321" s="20">
        <v>18224572</v>
      </c>
      <c r="B4321" s="27" t="s">
        <v>8489</v>
      </c>
      <c r="C4321" s="27">
        <v>1</v>
      </c>
      <c r="D4321" s="27" t="str">
        <f>VLOOKUP('Raw Data'!$C4321,'country description'!$A$2:$B$16,2,0)</f>
        <v>India</v>
      </c>
      <c r="E4321" s="27" t="s">
        <v>14</v>
      </c>
      <c r="F4321" s="27" t="s">
        <v>8490</v>
      </c>
      <c r="G4321" s="27" t="s">
        <v>424</v>
      </c>
      <c r="H4321" s="27" t="s">
        <v>18</v>
      </c>
      <c r="I4321" s="27" t="s">
        <v>19</v>
      </c>
      <c r="J4321" s="27" t="s">
        <v>24</v>
      </c>
      <c r="K4321" s="27">
        <v>1</v>
      </c>
      <c r="L4321" s="27">
        <v>13</v>
      </c>
      <c r="M4321" s="27">
        <v>250</v>
      </c>
      <c r="N4321" s="27">
        <v>2.5</v>
      </c>
      <c r="O4321" s="27">
        <v>2010</v>
      </c>
      <c r="P4321" s="27">
        <v>5</v>
      </c>
      <c r="Q4321" s="27">
        <v>18</v>
      </c>
      <c r="R4321" s="28">
        <f>DATE('Raw Data'!$O4321,'Raw Data'!$P4321,'Raw Data'!$Q4321)</f>
        <v>40316</v>
      </c>
      <c r="S4321" s="27" t="str">
        <f>CONCATENATE(MID('Raw Data'!$H4321,FIND("(",'Raw Data'!$H4321)+1,FIND(")",'Raw Data'!$H4321)-FIND("(",'Raw Data'!$H4321)-1),"",'Raw Data'!$M4321)</f>
        <v>Rs.250</v>
      </c>
      <c r="T4321" s="27">
        <f t="shared" si="67"/>
        <v>1</v>
      </c>
      <c r="U4321" s="29">
        <f>'Raw Data'!$M4321*'Raw Data'!$T4321</f>
        <v>250</v>
      </c>
    </row>
    <row r="4322" spans="1:21" x14ac:dyDescent="0.3">
      <c r="A4322" s="20">
        <v>2601</v>
      </c>
      <c r="B4322" s="27" t="s">
        <v>8491</v>
      </c>
      <c r="C4322" s="27">
        <v>1</v>
      </c>
      <c r="D4322" s="27" t="str">
        <f>VLOOKUP('Raw Data'!$C4322,'country description'!$A$2:$B$16,2,0)</f>
        <v>India</v>
      </c>
      <c r="E4322" s="27" t="s">
        <v>14</v>
      </c>
      <c r="F4322" s="27" t="s">
        <v>8492</v>
      </c>
      <c r="G4322" s="27" t="s">
        <v>644</v>
      </c>
      <c r="H4322" s="27" t="s">
        <v>18</v>
      </c>
      <c r="I4322" s="27" t="s">
        <v>19</v>
      </c>
      <c r="J4322" s="27" t="s">
        <v>19</v>
      </c>
      <c r="K4322" s="27">
        <v>1</v>
      </c>
      <c r="L4322" s="27">
        <v>40</v>
      </c>
      <c r="M4322" s="27">
        <v>250</v>
      </c>
      <c r="N4322" s="27">
        <v>3.3</v>
      </c>
      <c r="O4322" s="27">
        <v>2011</v>
      </c>
      <c r="P4322" s="27">
        <v>5</v>
      </c>
      <c r="Q4322" s="27">
        <v>20</v>
      </c>
      <c r="R4322" s="28">
        <f>DATE('Raw Data'!$O4322,'Raw Data'!$P4322,'Raw Data'!$Q4322)</f>
        <v>40683</v>
      </c>
      <c r="S4322" s="27" t="str">
        <f>CONCATENATE(MID('Raw Data'!$H4322,FIND("(",'Raw Data'!$H4322)+1,FIND(")",'Raw Data'!$H4322)-FIND("(",'Raw Data'!$H4322)-1),"",'Raw Data'!$M4322)</f>
        <v>Rs.250</v>
      </c>
      <c r="T4322" s="27">
        <f t="shared" si="67"/>
        <v>1</v>
      </c>
      <c r="U4322" s="29">
        <f>'Raw Data'!$M4322*'Raw Data'!$T4322</f>
        <v>250</v>
      </c>
    </row>
    <row r="4323" spans="1:21" x14ac:dyDescent="0.3">
      <c r="A4323" s="20">
        <v>311394</v>
      </c>
      <c r="B4323" s="27" t="s">
        <v>8493</v>
      </c>
      <c r="C4323" s="27">
        <v>1</v>
      </c>
      <c r="D4323" s="27" t="str">
        <f>VLOOKUP('Raw Data'!$C4323,'country description'!$A$2:$B$16,2,0)</f>
        <v>India</v>
      </c>
      <c r="E4323" s="27" t="s">
        <v>14</v>
      </c>
      <c r="F4323" s="27" t="s">
        <v>8494</v>
      </c>
      <c r="G4323" s="27" t="s">
        <v>464</v>
      </c>
      <c r="H4323" s="27" t="s">
        <v>18</v>
      </c>
      <c r="I4323" s="27" t="s">
        <v>19</v>
      </c>
      <c r="J4323" s="27" t="s">
        <v>19</v>
      </c>
      <c r="K4323" s="27">
        <v>1</v>
      </c>
      <c r="L4323" s="27">
        <v>2</v>
      </c>
      <c r="M4323" s="27">
        <v>250</v>
      </c>
      <c r="N4323" s="27">
        <v>1</v>
      </c>
      <c r="O4323" s="27">
        <v>2011</v>
      </c>
      <c r="P4323" s="27">
        <v>5</v>
      </c>
      <c r="Q4323" s="27">
        <v>13</v>
      </c>
      <c r="R4323" s="28">
        <f>DATE('Raw Data'!$O4323,'Raw Data'!$P4323,'Raw Data'!$Q4323)</f>
        <v>40676</v>
      </c>
      <c r="S4323" s="27" t="str">
        <f>CONCATENATE(MID('Raw Data'!$H4323,FIND("(",'Raw Data'!$H4323)+1,FIND(")",'Raw Data'!$H4323)-FIND("(",'Raw Data'!$H4323)-1),"",'Raw Data'!$M4323)</f>
        <v>Rs.250</v>
      </c>
      <c r="T4323" s="27">
        <f t="shared" si="67"/>
        <v>1</v>
      </c>
      <c r="U4323" s="29">
        <f>'Raw Data'!$M4323*'Raw Data'!$T4323</f>
        <v>250</v>
      </c>
    </row>
    <row r="4324" spans="1:21" x14ac:dyDescent="0.3">
      <c r="A4324" s="20">
        <v>18412898</v>
      </c>
      <c r="B4324" s="27" t="s">
        <v>8495</v>
      </c>
      <c r="C4324" s="27">
        <v>1</v>
      </c>
      <c r="D4324" s="27" t="str">
        <f>VLOOKUP('Raw Data'!$C4324,'country description'!$A$2:$B$16,2,0)</f>
        <v>India</v>
      </c>
      <c r="E4324" s="27" t="s">
        <v>14</v>
      </c>
      <c r="F4324" s="27" t="s">
        <v>8496</v>
      </c>
      <c r="G4324" s="27" t="s">
        <v>434</v>
      </c>
      <c r="H4324" s="27" t="s">
        <v>18</v>
      </c>
      <c r="I4324" s="27" t="s">
        <v>19</v>
      </c>
      <c r="J4324" s="27" t="s">
        <v>19</v>
      </c>
      <c r="K4324" s="27">
        <v>1</v>
      </c>
      <c r="L4324" s="27">
        <v>2</v>
      </c>
      <c r="M4324" s="27">
        <v>250</v>
      </c>
      <c r="N4324" s="27">
        <v>1</v>
      </c>
      <c r="O4324" s="27">
        <v>2011</v>
      </c>
      <c r="P4324" s="27">
        <v>5</v>
      </c>
      <c r="Q4324" s="27">
        <v>24</v>
      </c>
      <c r="R4324" s="28">
        <f>DATE('Raw Data'!$O4324,'Raw Data'!$P4324,'Raw Data'!$Q4324)</f>
        <v>40687</v>
      </c>
      <c r="S4324" s="27" t="str">
        <f>CONCATENATE(MID('Raw Data'!$H4324,FIND("(",'Raw Data'!$H4324)+1,FIND(")",'Raw Data'!$H4324)-FIND("(",'Raw Data'!$H4324)-1),"",'Raw Data'!$M4324)</f>
        <v>Rs.250</v>
      </c>
      <c r="T4324" s="27">
        <f t="shared" si="67"/>
        <v>1</v>
      </c>
      <c r="U4324" s="29">
        <f>'Raw Data'!$M4324*'Raw Data'!$T4324</f>
        <v>250</v>
      </c>
    </row>
    <row r="4325" spans="1:21" x14ac:dyDescent="0.3">
      <c r="A4325" s="20">
        <v>18488864</v>
      </c>
      <c r="B4325" s="27" t="s">
        <v>8497</v>
      </c>
      <c r="C4325" s="27">
        <v>1</v>
      </c>
      <c r="D4325" s="27" t="str">
        <f>VLOOKUP('Raw Data'!$C4325,'country description'!$A$2:$B$16,2,0)</f>
        <v>India</v>
      </c>
      <c r="E4325" s="27" t="s">
        <v>14</v>
      </c>
      <c r="F4325" s="27" t="s">
        <v>8498</v>
      </c>
      <c r="G4325" s="27" t="s">
        <v>8499</v>
      </c>
      <c r="H4325" s="27" t="s">
        <v>18</v>
      </c>
      <c r="I4325" s="27" t="s">
        <v>19</v>
      </c>
      <c r="J4325" s="27" t="s">
        <v>19</v>
      </c>
      <c r="K4325" s="27">
        <v>1</v>
      </c>
      <c r="L4325" s="27">
        <v>1</v>
      </c>
      <c r="M4325" s="27">
        <v>250</v>
      </c>
      <c r="N4325" s="27">
        <v>1</v>
      </c>
      <c r="O4325" s="27">
        <v>2011</v>
      </c>
      <c r="P4325" s="27">
        <v>5</v>
      </c>
      <c r="Q4325" s="27">
        <v>17</v>
      </c>
      <c r="R4325" s="28">
        <f>DATE('Raw Data'!$O4325,'Raw Data'!$P4325,'Raw Data'!$Q4325)</f>
        <v>40680</v>
      </c>
      <c r="S4325" s="27" t="str">
        <f>CONCATENATE(MID('Raw Data'!$H4325,FIND("(",'Raw Data'!$H4325)+1,FIND(")",'Raw Data'!$H4325)-FIND("(",'Raw Data'!$H4325)-1),"",'Raw Data'!$M4325)</f>
        <v>Rs.250</v>
      </c>
      <c r="T4325" s="27">
        <f t="shared" si="67"/>
        <v>1</v>
      </c>
      <c r="U4325" s="29">
        <f>'Raw Data'!$M4325*'Raw Data'!$T4325</f>
        <v>250</v>
      </c>
    </row>
    <row r="4326" spans="1:21" x14ac:dyDescent="0.3">
      <c r="A4326" s="20">
        <v>309152</v>
      </c>
      <c r="B4326" s="27" t="s">
        <v>8500</v>
      </c>
      <c r="C4326" s="27">
        <v>1</v>
      </c>
      <c r="D4326" s="27" t="str">
        <f>VLOOKUP('Raw Data'!$C4326,'country description'!$A$2:$B$16,2,0)</f>
        <v>India</v>
      </c>
      <c r="E4326" s="27" t="s">
        <v>14</v>
      </c>
      <c r="F4326" s="27" t="s">
        <v>8501</v>
      </c>
      <c r="G4326" s="27" t="s">
        <v>1356</v>
      </c>
      <c r="H4326" s="27" t="s">
        <v>18</v>
      </c>
      <c r="I4326" s="27" t="s">
        <v>19</v>
      </c>
      <c r="J4326" s="27" t="s">
        <v>19</v>
      </c>
      <c r="K4326" s="27">
        <v>1</v>
      </c>
      <c r="L4326" s="27">
        <v>5</v>
      </c>
      <c r="M4326" s="27">
        <v>250</v>
      </c>
      <c r="N4326" s="27">
        <v>3</v>
      </c>
      <c r="O4326" s="27">
        <v>2010</v>
      </c>
      <c r="P4326" s="27">
        <v>5</v>
      </c>
      <c r="Q4326" s="27">
        <v>10</v>
      </c>
      <c r="R4326" s="28">
        <f>DATE('Raw Data'!$O4326,'Raw Data'!$P4326,'Raw Data'!$Q4326)</f>
        <v>40308</v>
      </c>
      <c r="S4326" s="27" t="str">
        <f>CONCATENATE(MID('Raw Data'!$H4326,FIND("(",'Raw Data'!$H4326)+1,FIND(")",'Raw Data'!$H4326)-FIND("(",'Raw Data'!$H4326)-1),"",'Raw Data'!$M4326)</f>
        <v>Rs.250</v>
      </c>
      <c r="T4326" s="27">
        <f t="shared" si="67"/>
        <v>1</v>
      </c>
      <c r="U4326" s="29">
        <f>'Raw Data'!$M4326*'Raw Data'!$T4326</f>
        <v>250</v>
      </c>
    </row>
    <row r="4327" spans="1:21" x14ac:dyDescent="0.3">
      <c r="A4327" s="20">
        <v>18279172</v>
      </c>
      <c r="B4327" s="27" t="s">
        <v>8502</v>
      </c>
      <c r="C4327" s="27">
        <v>1</v>
      </c>
      <c r="D4327" s="27" t="str">
        <f>VLOOKUP('Raw Data'!$C4327,'country description'!$A$2:$B$16,2,0)</f>
        <v>India</v>
      </c>
      <c r="E4327" s="27" t="s">
        <v>14</v>
      </c>
      <c r="F4327" s="27" t="s">
        <v>8503</v>
      </c>
      <c r="G4327" s="27" t="s">
        <v>727</v>
      </c>
      <c r="H4327" s="27" t="s">
        <v>18</v>
      </c>
      <c r="I4327" s="27" t="s">
        <v>19</v>
      </c>
      <c r="J4327" s="27" t="s">
        <v>19</v>
      </c>
      <c r="K4327" s="27">
        <v>1</v>
      </c>
      <c r="L4327" s="27">
        <v>92</v>
      </c>
      <c r="M4327" s="27">
        <v>250</v>
      </c>
      <c r="N4327" s="27">
        <v>4.2</v>
      </c>
      <c r="O4327" s="27">
        <v>2016</v>
      </c>
      <c r="P4327" s="27">
        <v>5</v>
      </c>
      <c r="Q4327" s="27">
        <v>6</v>
      </c>
      <c r="R4327" s="28">
        <f>DATE('Raw Data'!$O4327,'Raw Data'!$P4327,'Raw Data'!$Q4327)</f>
        <v>42496</v>
      </c>
      <c r="S4327" s="27" t="str">
        <f>CONCATENATE(MID('Raw Data'!$H4327,FIND("(",'Raw Data'!$H4327)+1,FIND(")",'Raw Data'!$H4327)-FIND("(",'Raw Data'!$H4327)-1),"",'Raw Data'!$M4327)</f>
        <v>Rs.250</v>
      </c>
      <c r="T4327" s="27">
        <f t="shared" si="67"/>
        <v>1</v>
      </c>
      <c r="U4327" s="29">
        <f>'Raw Data'!$M4327*'Raw Data'!$T4327</f>
        <v>250</v>
      </c>
    </row>
    <row r="4328" spans="1:21" x14ac:dyDescent="0.3">
      <c r="A4328" s="20">
        <v>18445781</v>
      </c>
      <c r="B4328" s="27" t="s">
        <v>8504</v>
      </c>
      <c r="C4328" s="27">
        <v>1</v>
      </c>
      <c r="D4328" s="27" t="str">
        <f>VLOOKUP('Raw Data'!$C4328,'country description'!$A$2:$B$16,2,0)</f>
        <v>India</v>
      </c>
      <c r="E4328" s="27" t="s">
        <v>14</v>
      </c>
      <c r="F4328" s="27" t="s">
        <v>8505</v>
      </c>
      <c r="G4328" s="27" t="s">
        <v>407</v>
      </c>
      <c r="H4328" s="27" t="s">
        <v>18</v>
      </c>
      <c r="I4328" s="27" t="s">
        <v>19</v>
      </c>
      <c r="J4328" s="27" t="s">
        <v>19</v>
      </c>
      <c r="K4328" s="27">
        <v>1</v>
      </c>
      <c r="L4328" s="27">
        <v>25</v>
      </c>
      <c r="M4328" s="27">
        <v>250</v>
      </c>
      <c r="N4328" s="27">
        <v>3.6</v>
      </c>
      <c r="O4328" s="27">
        <v>2016</v>
      </c>
      <c r="P4328" s="27">
        <v>5</v>
      </c>
      <c r="Q4328" s="27">
        <v>9</v>
      </c>
      <c r="R4328" s="28">
        <f>DATE('Raw Data'!$O4328,'Raw Data'!$P4328,'Raw Data'!$Q4328)</f>
        <v>42499</v>
      </c>
      <c r="S4328" s="27" t="str">
        <f>CONCATENATE(MID('Raw Data'!$H4328,FIND("(",'Raw Data'!$H4328)+1,FIND(")",'Raw Data'!$H4328)-FIND("(",'Raw Data'!$H4328)-1),"",'Raw Data'!$M4328)</f>
        <v>Rs.250</v>
      </c>
      <c r="T4328" s="27">
        <f t="shared" si="67"/>
        <v>1</v>
      </c>
      <c r="U4328" s="29">
        <f>'Raw Data'!$M4328*'Raw Data'!$T4328</f>
        <v>250</v>
      </c>
    </row>
    <row r="4329" spans="1:21" x14ac:dyDescent="0.3">
      <c r="A4329" s="20">
        <v>2910</v>
      </c>
      <c r="B4329" s="27" t="s">
        <v>8424</v>
      </c>
      <c r="C4329" s="27">
        <v>1</v>
      </c>
      <c r="D4329" s="27" t="str">
        <f>VLOOKUP('Raw Data'!$C4329,'country description'!$A$2:$B$16,2,0)</f>
        <v>India</v>
      </c>
      <c r="E4329" s="27" t="s">
        <v>14</v>
      </c>
      <c r="F4329" s="27" t="s">
        <v>4368</v>
      </c>
      <c r="G4329" s="27" t="s">
        <v>424</v>
      </c>
      <c r="H4329" s="27" t="s">
        <v>18</v>
      </c>
      <c r="I4329" s="27" t="s">
        <v>19</v>
      </c>
      <c r="J4329" s="27" t="s">
        <v>19</v>
      </c>
      <c r="K4329" s="27">
        <v>1</v>
      </c>
      <c r="L4329" s="27">
        <v>203</v>
      </c>
      <c r="M4329" s="27">
        <v>250</v>
      </c>
      <c r="N4329" s="27">
        <v>3.4</v>
      </c>
      <c r="O4329" s="27">
        <v>2011</v>
      </c>
      <c r="P4329" s="27">
        <v>5</v>
      </c>
      <c r="Q4329" s="27">
        <v>13</v>
      </c>
      <c r="R4329" s="28">
        <f>DATE('Raw Data'!$O4329,'Raw Data'!$P4329,'Raw Data'!$Q4329)</f>
        <v>40676</v>
      </c>
      <c r="S4329" s="27" t="str">
        <f>CONCATENATE(MID('Raw Data'!$H4329,FIND("(",'Raw Data'!$H4329)+1,FIND(")",'Raw Data'!$H4329)-FIND("(",'Raw Data'!$H4329)-1),"",'Raw Data'!$M4329)</f>
        <v>Rs.250</v>
      </c>
      <c r="T4329" s="27">
        <f t="shared" si="67"/>
        <v>1</v>
      </c>
      <c r="U4329" s="29">
        <f>'Raw Data'!$M4329*'Raw Data'!$T4329</f>
        <v>250</v>
      </c>
    </row>
    <row r="4330" spans="1:21" x14ac:dyDescent="0.3">
      <c r="A4330" s="20">
        <v>7194</v>
      </c>
      <c r="B4330" s="27" t="s">
        <v>8506</v>
      </c>
      <c r="C4330" s="27">
        <v>1</v>
      </c>
      <c r="D4330" s="27" t="str">
        <f>VLOOKUP('Raw Data'!$C4330,'country description'!$A$2:$B$16,2,0)</f>
        <v>India</v>
      </c>
      <c r="E4330" s="27" t="s">
        <v>14</v>
      </c>
      <c r="F4330" s="27" t="s">
        <v>8507</v>
      </c>
      <c r="G4330" s="27" t="s">
        <v>455</v>
      </c>
      <c r="H4330" s="27" t="s">
        <v>18</v>
      </c>
      <c r="I4330" s="27" t="s">
        <v>19</v>
      </c>
      <c r="J4330" s="27" t="s">
        <v>19</v>
      </c>
      <c r="K4330" s="27">
        <v>1</v>
      </c>
      <c r="L4330" s="27">
        <v>2</v>
      </c>
      <c r="M4330" s="27">
        <v>250</v>
      </c>
      <c r="N4330" s="27">
        <v>1</v>
      </c>
      <c r="O4330" s="27">
        <v>2012</v>
      </c>
      <c r="P4330" s="27">
        <v>5</v>
      </c>
      <c r="Q4330" s="27">
        <v>18</v>
      </c>
      <c r="R4330" s="28">
        <f>DATE('Raw Data'!$O4330,'Raw Data'!$P4330,'Raw Data'!$Q4330)</f>
        <v>41047</v>
      </c>
      <c r="S4330" s="27" t="str">
        <f>CONCATENATE(MID('Raw Data'!$H4330,FIND("(",'Raw Data'!$H4330)+1,FIND(")",'Raw Data'!$H4330)-FIND("(",'Raw Data'!$H4330)-1),"",'Raw Data'!$M4330)</f>
        <v>Rs.250</v>
      </c>
      <c r="T4330" s="27">
        <f t="shared" si="67"/>
        <v>1</v>
      </c>
      <c r="U4330" s="29">
        <f>'Raw Data'!$M4330*'Raw Data'!$T4330</f>
        <v>250</v>
      </c>
    </row>
    <row r="4331" spans="1:21" x14ac:dyDescent="0.3">
      <c r="A4331" s="20">
        <v>312040</v>
      </c>
      <c r="B4331" s="27" t="s">
        <v>6317</v>
      </c>
      <c r="C4331" s="27">
        <v>1</v>
      </c>
      <c r="D4331" s="27" t="str">
        <f>VLOOKUP('Raw Data'!$C4331,'country description'!$A$2:$B$16,2,0)</f>
        <v>India</v>
      </c>
      <c r="E4331" s="27" t="s">
        <v>14</v>
      </c>
      <c r="F4331" s="27" t="s">
        <v>8508</v>
      </c>
      <c r="G4331" s="27" t="s">
        <v>424</v>
      </c>
      <c r="H4331" s="27" t="s">
        <v>18</v>
      </c>
      <c r="I4331" s="27" t="s">
        <v>19</v>
      </c>
      <c r="J4331" s="27" t="s">
        <v>19</v>
      </c>
      <c r="K4331" s="27">
        <v>1</v>
      </c>
      <c r="L4331" s="27">
        <v>1</v>
      </c>
      <c r="M4331" s="27">
        <v>250</v>
      </c>
      <c r="N4331" s="27">
        <v>1</v>
      </c>
      <c r="O4331" s="27">
        <v>2010</v>
      </c>
      <c r="P4331" s="27">
        <v>5</v>
      </c>
      <c r="Q4331" s="27">
        <v>25</v>
      </c>
      <c r="R4331" s="28">
        <f>DATE('Raw Data'!$O4331,'Raw Data'!$P4331,'Raw Data'!$Q4331)</f>
        <v>40323</v>
      </c>
      <c r="S4331" s="27" t="str">
        <f>CONCATENATE(MID('Raw Data'!$H4331,FIND("(",'Raw Data'!$H4331)+1,FIND(")",'Raw Data'!$H4331)-FIND("(",'Raw Data'!$H4331)-1),"",'Raw Data'!$M4331)</f>
        <v>Rs.250</v>
      </c>
      <c r="T4331" s="27">
        <f t="shared" si="67"/>
        <v>1</v>
      </c>
      <c r="U4331" s="29">
        <f>'Raw Data'!$M4331*'Raw Data'!$T4331</f>
        <v>250</v>
      </c>
    </row>
    <row r="4332" spans="1:21" x14ac:dyDescent="0.3">
      <c r="A4332" s="20">
        <v>310625</v>
      </c>
      <c r="B4332" s="27" t="s">
        <v>8509</v>
      </c>
      <c r="C4332" s="27">
        <v>1</v>
      </c>
      <c r="D4332" s="27" t="str">
        <f>VLOOKUP('Raw Data'!$C4332,'country description'!$A$2:$B$16,2,0)</f>
        <v>India</v>
      </c>
      <c r="E4332" s="27" t="s">
        <v>14</v>
      </c>
      <c r="F4332" s="27" t="s">
        <v>8510</v>
      </c>
      <c r="G4332" s="27" t="s">
        <v>8511</v>
      </c>
      <c r="H4332" s="27" t="s">
        <v>18</v>
      </c>
      <c r="I4332" s="27" t="s">
        <v>19</v>
      </c>
      <c r="J4332" s="27" t="s">
        <v>19</v>
      </c>
      <c r="K4332" s="27">
        <v>1</v>
      </c>
      <c r="L4332" s="27">
        <v>4</v>
      </c>
      <c r="M4332" s="27">
        <v>250</v>
      </c>
      <c r="N4332" s="27">
        <v>2.9</v>
      </c>
      <c r="O4332" s="27">
        <v>2013</v>
      </c>
      <c r="P4332" s="27">
        <v>5</v>
      </c>
      <c r="Q4332" s="27">
        <v>15</v>
      </c>
      <c r="R4332" s="28">
        <f>DATE('Raw Data'!$O4332,'Raw Data'!$P4332,'Raw Data'!$Q4332)</f>
        <v>41409</v>
      </c>
      <c r="S4332" s="27" t="str">
        <f>CONCATENATE(MID('Raw Data'!$H4332,FIND("(",'Raw Data'!$H4332)+1,FIND(")",'Raw Data'!$H4332)-FIND("(",'Raw Data'!$H4332)-1),"",'Raw Data'!$M4332)</f>
        <v>Rs.250</v>
      </c>
      <c r="T4332" s="27">
        <f t="shared" si="67"/>
        <v>1</v>
      </c>
      <c r="U4332" s="29">
        <f>'Raw Data'!$M4332*'Raw Data'!$T4332</f>
        <v>250</v>
      </c>
    </row>
    <row r="4333" spans="1:21" x14ac:dyDescent="0.3">
      <c r="A4333" s="20">
        <v>309789</v>
      </c>
      <c r="B4333" s="27" t="s">
        <v>8512</v>
      </c>
      <c r="C4333" s="27">
        <v>1</v>
      </c>
      <c r="D4333" s="27" t="str">
        <f>VLOOKUP('Raw Data'!$C4333,'country description'!$A$2:$B$16,2,0)</f>
        <v>India</v>
      </c>
      <c r="E4333" s="27" t="s">
        <v>14</v>
      </c>
      <c r="F4333" s="27" t="s">
        <v>8513</v>
      </c>
      <c r="G4333" s="27" t="s">
        <v>464</v>
      </c>
      <c r="H4333" s="27" t="s">
        <v>18</v>
      </c>
      <c r="I4333" s="27" t="s">
        <v>19</v>
      </c>
      <c r="J4333" s="27" t="s">
        <v>19</v>
      </c>
      <c r="K4333" s="27">
        <v>1</v>
      </c>
      <c r="L4333" s="27">
        <v>9</v>
      </c>
      <c r="M4333" s="27">
        <v>250</v>
      </c>
      <c r="N4333" s="27">
        <v>3.1</v>
      </c>
      <c r="O4333" s="27">
        <v>2017</v>
      </c>
      <c r="P4333" s="27">
        <v>5</v>
      </c>
      <c r="Q4333" s="27">
        <v>12</v>
      </c>
      <c r="R4333" s="28">
        <f>DATE('Raw Data'!$O4333,'Raw Data'!$P4333,'Raw Data'!$Q4333)</f>
        <v>42867</v>
      </c>
      <c r="S4333" s="27" t="str">
        <f>CONCATENATE(MID('Raw Data'!$H4333,FIND("(",'Raw Data'!$H4333)+1,FIND(")",'Raw Data'!$H4333)-FIND("(",'Raw Data'!$H4333)-1),"",'Raw Data'!$M4333)</f>
        <v>Rs.250</v>
      </c>
      <c r="T4333" s="27">
        <f t="shared" si="67"/>
        <v>1</v>
      </c>
      <c r="U4333" s="29">
        <f>'Raw Data'!$M4333*'Raw Data'!$T4333</f>
        <v>250</v>
      </c>
    </row>
    <row r="4334" spans="1:21" x14ac:dyDescent="0.3">
      <c r="A4334" s="20">
        <v>18355107</v>
      </c>
      <c r="B4334" s="27" t="s">
        <v>6497</v>
      </c>
      <c r="C4334" s="27">
        <v>1</v>
      </c>
      <c r="D4334" s="27" t="str">
        <f>VLOOKUP('Raw Data'!$C4334,'country description'!$A$2:$B$16,2,0)</f>
        <v>India</v>
      </c>
      <c r="E4334" s="27" t="s">
        <v>14</v>
      </c>
      <c r="F4334" s="27" t="s">
        <v>8514</v>
      </c>
      <c r="G4334" s="27" t="s">
        <v>424</v>
      </c>
      <c r="H4334" s="27" t="s">
        <v>18</v>
      </c>
      <c r="I4334" s="27" t="s">
        <v>19</v>
      </c>
      <c r="J4334" s="27" t="s">
        <v>19</v>
      </c>
      <c r="K4334" s="27">
        <v>1</v>
      </c>
      <c r="L4334" s="27">
        <v>16</v>
      </c>
      <c r="M4334" s="27">
        <v>250</v>
      </c>
      <c r="N4334" s="27">
        <v>3.2</v>
      </c>
      <c r="O4334" s="27">
        <v>2016</v>
      </c>
      <c r="P4334" s="27">
        <v>4</v>
      </c>
      <c r="Q4334" s="27">
        <v>7</v>
      </c>
      <c r="R4334" s="28">
        <f>DATE('Raw Data'!$O4334,'Raw Data'!$P4334,'Raw Data'!$Q4334)</f>
        <v>42467</v>
      </c>
      <c r="S4334" s="27" t="str">
        <f>CONCATENATE(MID('Raw Data'!$H4334,FIND("(",'Raw Data'!$H4334)+1,FIND(")",'Raw Data'!$H4334)-FIND("(",'Raw Data'!$H4334)-1),"",'Raw Data'!$M4334)</f>
        <v>Rs.250</v>
      </c>
      <c r="T4334" s="27">
        <f t="shared" si="67"/>
        <v>1</v>
      </c>
      <c r="U4334" s="29">
        <f>'Raw Data'!$M4334*'Raw Data'!$T4334</f>
        <v>250</v>
      </c>
    </row>
    <row r="4335" spans="1:21" x14ac:dyDescent="0.3">
      <c r="A4335" s="20">
        <v>18245263</v>
      </c>
      <c r="B4335" s="27" t="s">
        <v>8515</v>
      </c>
      <c r="C4335" s="27">
        <v>1</v>
      </c>
      <c r="D4335" s="27" t="str">
        <f>VLOOKUP('Raw Data'!$C4335,'country description'!$A$2:$B$16,2,0)</f>
        <v>India</v>
      </c>
      <c r="E4335" s="27" t="s">
        <v>14</v>
      </c>
      <c r="F4335" s="27" t="s">
        <v>8516</v>
      </c>
      <c r="G4335" s="27" t="s">
        <v>566</v>
      </c>
      <c r="H4335" s="27" t="s">
        <v>18</v>
      </c>
      <c r="I4335" s="27" t="s">
        <v>19</v>
      </c>
      <c r="J4335" s="27" t="s">
        <v>19</v>
      </c>
      <c r="K4335" s="27">
        <v>1</v>
      </c>
      <c r="L4335" s="27">
        <v>19</v>
      </c>
      <c r="M4335" s="27">
        <v>250</v>
      </c>
      <c r="N4335" s="27">
        <v>3.4</v>
      </c>
      <c r="O4335" s="27">
        <v>2017</v>
      </c>
      <c r="P4335" s="27">
        <v>4</v>
      </c>
      <c r="Q4335" s="27">
        <v>5</v>
      </c>
      <c r="R4335" s="28">
        <f>DATE('Raw Data'!$O4335,'Raw Data'!$P4335,'Raw Data'!$Q4335)</f>
        <v>42830</v>
      </c>
      <c r="S4335" s="27" t="str">
        <f>CONCATENATE(MID('Raw Data'!$H4335,FIND("(",'Raw Data'!$H4335)+1,FIND(")",'Raw Data'!$H4335)-FIND("(",'Raw Data'!$H4335)-1),"",'Raw Data'!$M4335)</f>
        <v>Rs.250</v>
      </c>
      <c r="T4335" s="27">
        <f t="shared" si="67"/>
        <v>1</v>
      </c>
      <c r="U4335" s="29">
        <f>'Raw Data'!$M4335*'Raw Data'!$T4335</f>
        <v>250</v>
      </c>
    </row>
    <row r="4336" spans="1:21" x14ac:dyDescent="0.3">
      <c r="A4336" s="20">
        <v>18421488</v>
      </c>
      <c r="B4336" s="27" t="s">
        <v>8517</v>
      </c>
      <c r="C4336" s="27">
        <v>1</v>
      </c>
      <c r="D4336" s="27" t="str">
        <f>VLOOKUP('Raw Data'!$C4336,'country description'!$A$2:$B$16,2,0)</f>
        <v>India</v>
      </c>
      <c r="E4336" s="27" t="s">
        <v>14</v>
      </c>
      <c r="F4336" s="27" t="s">
        <v>8518</v>
      </c>
      <c r="G4336" s="27" t="s">
        <v>580</v>
      </c>
      <c r="H4336" s="27" t="s">
        <v>18</v>
      </c>
      <c r="I4336" s="27" t="s">
        <v>19</v>
      </c>
      <c r="J4336" s="27" t="s">
        <v>19</v>
      </c>
      <c r="K4336" s="27">
        <v>1</v>
      </c>
      <c r="L4336" s="27">
        <v>2</v>
      </c>
      <c r="M4336" s="27">
        <v>250</v>
      </c>
      <c r="N4336" s="27">
        <v>1</v>
      </c>
      <c r="O4336" s="27">
        <v>2016</v>
      </c>
      <c r="P4336" s="27">
        <v>4</v>
      </c>
      <c r="Q4336" s="27">
        <v>28</v>
      </c>
      <c r="R4336" s="28">
        <f>DATE('Raw Data'!$O4336,'Raw Data'!$P4336,'Raw Data'!$Q4336)</f>
        <v>42488</v>
      </c>
      <c r="S4336" s="27" t="str">
        <f>CONCATENATE(MID('Raw Data'!$H4336,FIND("(",'Raw Data'!$H4336)+1,FIND(")",'Raw Data'!$H4336)-FIND("(",'Raw Data'!$H4336)-1),"",'Raw Data'!$M4336)</f>
        <v>Rs.250</v>
      </c>
      <c r="T4336" s="27">
        <f t="shared" si="67"/>
        <v>1</v>
      </c>
      <c r="U4336" s="29">
        <f>'Raw Data'!$M4336*'Raw Data'!$T4336</f>
        <v>250</v>
      </c>
    </row>
    <row r="4337" spans="1:21" x14ac:dyDescent="0.3">
      <c r="A4337" s="20">
        <v>9929</v>
      </c>
      <c r="B4337" s="27" t="s">
        <v>8347</v>
      </c>
      <c r="C4337" s="27">
        <v>1</v>
      </c>
      <c r="D4337" s="27" t="str">
        <f>VLOOKUP('Raw Data'!$C4337,'country description'!$A$2:$B$16,2,0)</f>
        <v>India</v>
      </c>
      <c r="E4337" s="27" t="s">
        <v>14</v>
      </c>
      <c r="F4337" s="27" t="s">
        <v>8519</v>
      </c>
      <c r="G4337" s="27" t="s">
        <v>3878</v>
      </c>
      <c r="H4337" s="27" t="s">
        <v>18</v>
      </c>
      <c r="I4337" s="27" t="s">
        <v>19</v>
      </c>
      <c r="J4337" s="27" t="s">
        <v>19</v>
      </c>
      <c r="K4337" s="27">
        <v>1</v>
      </c>
      <c r="L4337" s="27">
        <v>51</v>
      </c>
      <c r="M4337" s="27">
        <v>250</v>
      </c>
      <c r="N4337" s="27">
        <v>3.4</v>
      </c>
      <c r="O4337" s="27">
        <v>2017</v>
      </c>
      <c r="P4337" s="27">
        <v>4</v>
      </c>
      <c r="Q4337" s="27">
        <v>22</v>
      </c>
      <c r="R4337" s="28">
        <f>DATE('Raw Data'!$O4337,'Raw Data'!$P4337,'Raw Data'!$Q4337)</f>
        <v>42847</v>
      </c>
      <c r="S4337" s="27" t="str">
        <f>CONCATENATE(MID('Raw Data'!$H4337,FIND("(",'Raw Data'!$H4337)+1,FIND(")",'Raw Data'!$H4337)-FIND("(",'Raw Data'!$H4337)-1),"",'Raw Data'!$M4337)</f>
        <v>Rs.250</v>
      </c>
      <c r="T4337" s="27">
        <f t="shared" si="67"/>
        <v>1</v>
      </c>
      <c r="U4337" s="29">
        <f>'Raw Data'!$M4337*'Raw Data'!$T4337</f>
        <v>250</v>
      </c>
    </row>
    <row r="4338" spans="1:21" x14ac:dyDescent="0.3">
      <c r="A4338" s="20">
        <v>18208900</v>
      </c>
      <c r="B4338" s="27" t="s">
        <v>8520</v>
      </c>
      <c r="C4338" s="27">
        <v>1</v>
      </c>
      <c r="D4338" s="27" t="str">
        <f>VLOOKUP('Raw Data'!$C4338,'country description'!$A$2:$B$16,2,0)</f>
        <v>India</v>
      </c>
      <c r="E4338" s="27" t="s">
        <v>14</v>
      </c>
      <c r="F4338" s="27" t="s">
        <v>8521</v>
      </c>
      <c r="G4338" s="27" t="s">
        <v>424</v>
      </c>
      <c r="H4338" s="27" t="s">
        <v>18</v>
      </c>
      <c r="I4338" s="27" t="s">
        <v>19</v>
      </c>
      <c r="J4338" s="27" t="s">
        <v>19</v>
      </c>
      <c r="K4338" s="27">
        <v>1</v>
      </c>
      <c r="L4338" s="27">
        <v>2</v>
      </c>
      <c r="M4338" s="27">
        <v>250</v>
      </c>
      <c r="N4338" s="27">
        <v>1</v>
      </c>
      <c r="O4338" s="27">
        <v>2014</v>
      </c>
      <c r="P4338" s="27">
        <v>4</v>
      </c>
      <c r="Q4338" s="27">
        <v>13</v>
      </c>
      <c r="R4338" s="28">
        <f>DATE('Raw Data'!$O4338,'Raw Data'!$P4338,'Raw Data'!$Q4338)</f>
        <v>41742</v>
      </c>
      <c r="S4338" s="27" t="str">
        <f>CONCATENATE(MID('Raw Data'!$H4338,FIND("(",'Raw Data'!$H4338)+1,FIND(")",'Raw Data'!$H4338)-FIND("(",'Raw Data'!$H4338)-1),"",'Raw Data'!$M4338)</f>
        <v>Rs.250</v>
      </c>
      <c r="T4338" s="27">
        <f t="shared" si="67"/>
        <v>1</v>
      </c>
      <c r="U4338" s="29">
        <f>'Raw Data'!$M4338*'Raw Data'!$T4338</f>
        <v>250</v>
      </c>
    </row>
    <row r="4339" spans="1:21" x14ac:dyDescent="0.3">
      <c r="A4339" s="20">
        <v>18168124</v>
      </c>
      <c r="B4339" s="27" t="s">
        <v>5176</v>
      </c>
      <c r="C4339" s="27">
        <v>1</v>
      </c>
      <c r="D4339" s="27" t="str">
        <f>VLOOKUP('Raw Data'!$C4339,'country description'!$A$2:$B$16,2,0)</f>
        <v>India</v>
      </c>
      <c r="E4339" s="27" t="s">
        <v>14</v>
      </c>
      <c r="F4339" s="27" t="s">
        <v>8522</v>
      </c>
      <c r="G4339" s="27" t="s">
        <v>455</v>
      </c>
      <c r="H4339" s="27" t="s">
        <v>18</v>
      </c>
      <c r="I4339" s="27" t="s">
        <v>19</v>
      </c>
      <c r="J4339" s="27" t="s">
        <v>19</v>
      </c>
      <c r="K4339" s="27">
        <v>1</v>
      </c>
      <c r="L4339" s="27">
        <v>1</v>
      </c>
      <c r="M4339" s="27">
        <v>250</v>
      </c>
      <c r="N4339" s="27">
        <v>1</v>
      </c>
      <c r="O4339" s="27">
        <v>2018</v>
      </c>
      <c r="P4339" s="27">
        <v>4</v>
      </c>
      <c r="Q4339" s="27">
        <v>16</v>
      </c>
      <c r="R4339" s="28">
        <f>DATE('Raw Data'!$O4339,'Raw Data'!$P4339,'Raw Data'!$Q4339)</f>
        <v>43206</v>
      </c>
      <c r="S4339" s="27" t="str">
        <f>CONCATENATE(MID('Raw Data'!$H4339,FIND("(",'Raw Data'!$H4339)+1,FIND(")",'Raw Data'!$H4339)-FIND("(",'Raw Data'!$H4339)-1),"",'Raw Data'!$M4339)</f>
        <v>Rs.250</v>
      </c>
      <c r="T4339" s="27">
        <f t="shared" si="67"/>
        <v>1</v>
      </c>
      <c r="U4339" s="29">
        <f>'Raw Data'!$M4339*'Raw Data'!$T4339</f>
        <v>250</v>
      </c>
    </row>
    <row r="4340" spans="1:21" x14ac:dyDescent="0.3">
      <c r="A4340" s="20">
        <v>5765</v>
      </c>
      <c r="B4340" s="27" t="s">
        <v>8523</v>
      </c>
      <c r="C4340" s="27">
        <v>1</v>
      </c>
      <c r="D4340" s="27" t="str">
        <f>VLOOKUP('Raw Data'!$C4340,'country description'!$A$2:$B$16,2,0)</f>
        <v>India</v>
      </c>
      <c r="E4340" s="27" t="s">
        <v>14</v>
      </c>
      <c r="F4340" s="27" t="s">
        <v>8524</v>
      </c>
      <c r="G4340" s="27" t="s">
        <v>589</v>
      </c>
      <c r="H4340" s="27" t="s">
        <v>18</v>
      </c>
      <c r="I4340" s="27" t="s">
        <v>19</v>
      </c>
      <c r="J4340" s="27" t="s">
        <v>19</v>
      </c>
      <c r="K4340" s="27">
        <v>1</v>
      </c>
      <c r="L4340" s="27">
        <v>234</v>
      </c>
      <c r="M4340" s="27">
        <v>250</v>
      </c>
      <c r="N4340" s="27">
        <v>3.8</v>
      </c>
      <c r="O4340" s="27">
        <v>2014</v>
      </c>
      <c r="P4340" s="27">
        <v>4</v>
      </c>
      <c r="Q4340" s="27">
        <v>17</v>
      </c>
      <c r="R4340" s="28">
        <f>DATE('Raw Data'!$O4340,'Raw Data'!$P4340,'Raw Data'!$Q4340)</f>
        <v>41746</v>
      </c>
      <c r="S4340" s="27" t="str">
        <f>CONCATENATE(MID('Raw Data'!$H4340,FIND("(",'Raw Data'!$H4340)+1,FIND(")",'Raw Data'!$H4340)-FIND("(",'Raw Data'!$H4340)-1),"",'Raw Data'!$M4340)</f>
        <v>Rs.250</v>
      </c>
      <c r="T4340" s="27">
        <f t="shared" si="67"/>
        <v>1</v>
      </c>
      <c r="U4340" s="29">
        <f>'Raw Data'!$M4340*'Raw Data'!$T4340</f>
        <v>250</v>
      </c>
    </row>
    <row r="4341" spans="1:21" x14ac:dyDescent="0.3">
      <c r="A4341" s="20">
        <v>18258473</v>
      </c>
      <c r="B4341" s="27" t="s">
        <v>8525</v>
      </c>
      <c r="C4341" s="27">
        <v>1</v>
      </c>
      <c r="D4341" s="27" t="str">
        <f>VLOOKUP('Raw Data'!$C4341,'country description'!$A$2:$B$16,2,0)</f>
        <v>India</v>
      </c>
      <c r="E4341" s="27" t="s">
        <v>14</v>
      </c>
      <c r="F4341" s="27" t="s">
        <v>8526</v>
      </c>
      <c r="G4341" s="27" t="s">
        <v>455</v>
      </c>
      <c r="H4341" s="27" t="s">
        <v>18</v>
      </c>
      <c r="I4341" s="27" t="s">
        <v>19</v>
      </c>
      <c r="J4341" s="27" t="s">
        <v>24</v>
      </c>
      <c r="K4341" s="27">
        <v>1</v>
      </c>
      <c r="L4341" s="27">
        <v>6</v>
      </c>
      <c r="M4341" s="27">
        <v>250</v>
      </c>
      <c r="N4341" s="27">
        <v>2.6</v>
      </c>
      <c r="O4341" s="27">
        <v>2015</v>
      </c>
      <c r="P4341" s="27">
        <v>4</v>
      </c>
      <c r="Q4341" s="27">
        <v>23</v>
      </c>
      <c r="R4341" s="28">
        <f>DATE('Raw Data'!$O4341,'Raw Data'!$P4341,'Raw Data'!$Q4341)</f>
        <v>42117</v>
      </c>
      <c r="S4341" s="27" t="str">
        <f>CONCATENATE(MID('Raw Data'!$H4341,FIND("(",'Raw Data'!$H4341)+1,FIND(")",'Raw Data'!$H4341)-FIND("(",'Raw Data'!$H4341)-1),"",'Raw Data'!$M4341)</f>
        <v>Rs.250</v>
      </c>
      <c r="T4341" s="27">
        <f t="shared" si="67"/>
        <v>1</v>
      </c>
      <c r="U4341" s="29">
        <f>'Raw Data'!$M4341*'Raw Data'!$T4341</f>
        <v>250</v>
      </c>
    </row>
    <row r="4342" spans="1:21" x14ac:dyDescent="0.3">
      <c r="A4342" s="20">
        <v>7388</v>
      </c>
      <c r="B4342" s="27" t="s">
        <v>6106</v>
      </c>
      <c r="C4342" s="27">
        <v>1</v>
      </c>
      <c r="D4342" s="27" t="str">
        <f>VLOOKUP('Raw Data'!$C4342,'country description'!$A$2:$B$16,2,0)</f>
        <v>India</v>
      </c>
      <c r="E4342" s="27" t="s">
        <v>14</v>
      </c>
      <c r="F4342" s="27" t="s">
        <v>8527</v>
      </c>
      <c r="G4342" s="27" t="s">
        <v>8528</v>
      </c>
      <c r="H4342" s="27" t="s">
        <v>18</v>
      </c>
      <c r="I4342" s="27" t="s">
        <v>19</v>
      </c>
      <c r="J4342" s="27" t="s">
        <v>19</v>
      </c>
      <c r="K4342" s="27">
        <v>1</v>
      </c>
      <c r="L4342" s="27">
        <v>8</v>
      </c>
      <c r="M4342" s="27">
        <v>250</v>
      </c>
      <c r="N4342" s="27">
        <v>2.9</v>
      </c>
      <c r="O4342" s="27">
        <v>2010</v>
      </c>
      <c r="P4342" s="27">
        <v>4</v>
      </c>
      <c r="Q4342" s="27">
        <v>21</v>
      </c>
      <c r="R4342" s="28">
        <f>DATE('Raw Data'!$O4342,'Raw Data'!$P4342,'Raw Data'!$Q4342)</f>
        <v>40289</v>
      </c>
      <c r="S4342" s="27" t="str">
        <f>CONCATENATE(MID('Raw Data'!$H4342,FIND("(",'Raw Data'!$H4342)+1,FIND(")",'Raw Data'!$H4342)-FIND("(",'Raw Data'!$H4342)-1),"",'Raw Data'!$M4342)</f>
        <v>Rs.250</v>
      </c>
      <c r="T4342" s="27">
        <f t="shared" si="67"/>
        <v>1</v>
      </c>
      <c r="U4342" s="29">
        <f>'Raw Data'!$M4342*'Raw Data'!$T4342</f>
        <v>250</v>
      </c>
    </row>
    <row r="4343" spans="1:21" x14ac:dyDescent="0.3">
      <c r="A4343" s="20">
        <v>308845</v>
      </c>
      <c r="B4343" s="27" t="s">
        <v>278</v>
      </c>
      <c r="C4343" s="27">
        <v>1</v>
      </c>
      <c r="D4343" s="27" t="str">
        <f>VLOOKUP('Raw Data'!$C4343,'country description'!$A$2:$B$16,2,0)</f>
        <v>India</v>
      </c>
      <c r="E4343" s="27" t="s">
        <v>14</v>
      </c>
      <c r="F4343" s="27" t="s">
        <v>8529</v>
      </c>
      <c r="G4343" s="27" t="s">
        <v>589</v>
      </c>
      <c r="H4343" s="27" t="s">
        <v>18</v>
      </c>
      <c r="I4343" s="27" t="s">
        <v>19</v>
      </c>
      <c r="J4343" s="27" t="s">
        <v>19</v>
      </c>
      <c r="K4343" s="27">
        <v>1</v>
      </c>
      <c r="L4343" s="27">
        <v>5</v>
      </c>
      <c r="M4343" s="27">
        <v>250</v>
      </c>
      <c r="N4343" s="27">
        <v>2.9</v>
      </c>
      <c r="O4343" s="27">
        <v>2010</v>
      </c>
      <c r="P4343" s="27">
        <v>4</v>
      </c>
      <c r="Q4343" s="27">
        <v>13</v>
      </c>
      <c r="R4343" s="28">
        <f>DATE('Raw Data'!$O4343,'Raw Data'!$P4343,'Raw Data'!$Q4343)</f>
        <v>40281</v>
      </c>
      <c r="S4343" s="27" t="str">
        <f>CONCATENATE(MID('Raw Data'!$H4343,FIND("(",'Raw Data'!$H4343)+1,FIND(")",'Raw Data'!$H4343)-FIND("(",'Raw Data'!$H4343)-1),"",'Raw Data'!$M4343)</f>
        <v>Rs.250</v>
      </c>
      <c r="T4343" s="27">
        <f t="shared" si="67"/>
        <v>1</v>
      </c>
      <c r="U4343" s="29">
        <f>'Raw Data'!$M4343*'Raw Data'!$T4343</f>
        <v>250</v>
      </c>
    </row>
    <row r="4344" spans="1:21" x14ac:dyDescent="0.3">
      <c r="A4344" s="20">
        <v>303468</v>
      </c>
      <c r="B4344" s="27" t="s">
        <v>8530</v>
      </c>
      <c r="C4344" s="27">
        <v>1</v>
      </c>
      <c r="D4344" s="27" t="str">
        <f>VLOOKUP('Raw Data'!$C4344,'country description'!$A$2:$B$16,2,0)</f>
        <v>India</v>
      </c>
      <c r="E4344" s="27" t="s">
        <v>14</v>
      </c>
      <c r="F4344" s="27" t="s">
        <v>8531</v>
      </c>
      <c r="G4344" s="27" t="s">
        <v>580</v>
      </c>
      <c r="H4344" s="27" t="s">
        <v>18</v>
      </c>
      <c r="I4344" s="27" t="s">
        <v>19</v>
      </c>
      <c r="J4344" s="27" t="s">
        <v>19</v>
      </c>
      <c r="K4344" s="27">
        <v>1</v>
      </c>
      <c r="L4344" s="27">
        <v>1</v>
      </c>
      <c r="M4344" s="27">
        <v>250</v>
      </c>
      <c r="N4344" s="27">
        <v>1</v>
      </c>
      <c r="O4344" s="27">
        <v>2017</v>
      </c>
      <c r="P4344" s="27">
        <v>4</v>
      </c>
      <c r="Q4344" s="27">
        <v>14</v>
      </c>
      <c r="R4344" s="28">
        <f>DATE('Raw Data'!$O4344,'Raw Data'!$P4344,'Raw Data'!$Q4344)</f>
        <v>42839</v>
      </c>
      <c r="S4344" s="27" t="str">
        <f>CONCATENATE(MID('Raw Data'!$H4344,FIND("(",'Raw Data'!$H4344)+1,FIND(")",'Raw Data'!$H4344)-FIND("(",'Raw Data'!$H4344)-1),"",'Raw Data'!$M4344)</f>
        <v>Rs.250</v>
      </c>
      <c r="T4344" s="27">
        <f t="shared" si="67"/>
        <v>1</v>
      </c>
      <c r="U4344" s="29">
        <f>'Raw Data'!$M4344*'Raw Data'!$T4344</f>
        <v>250</v>
      </c>
    </row>
    <row r="4345" spans="1:21" x14ac:dyDescent="0.3">
      <c r="A4345" s="20">
        <v>3333</v>
      </c>
      <c r="B4345" s="27" t="s">
        <v>8532</v>
      </c>
      <c r="C4345" s="27">
        <v>1</v>
      </c>
      <c r="D4345" s="27" t="str">
        <f>VLOOKUP('Raw Data'!$C4345,'country description'!$A$2:$B$16,2,0)</f>
        <v>India</v>
      </c>
      <c r="E4345" s="27" t="s">
        <v>14</v>
      </c>
      <c r="F4345" s="27" t="s">
        <v>8533</v>
      </c>
      <c r="G4345" s="27" t="s">
        <v>671</v>
      </c>
      <c r="H4345" s="27" t="s">
        <v>18</v>
      </c>
      <c r="I4345" s="27" t="s">
        <v>19</v>
      </c>
      <c r="J4345" s="27" t="s">
        <v>19</v>
      </c>
      <c r="K4345" s="27">
        <v>1</v>
      </c>
      <c r="L4345" s="27">
        <v>26</v>
      </c>
      <c r="M4345" s="27">
        <v>250</v>
      </c>
      <c r="N4345" s="27">
        <v>3.5</v>
      </c>
      <c r="O4345" s="27">
        <v>2010</v>
      </c>
      <c r="P4345" s="27">
        <v>4</v>
      </c>
      <c r="Q4345" s="27">
        <v>23</v>
      </c>
      <c r="R4345" s="28">
        <f>DATE('Raw Data'!$O4345,'Raw Data'!$P4345,'Raw Data'!$Q4345)</f>
        <v>40291</v>
      </c>
      <c r="S4345" s="27" t="str">
        <f>CONCATENATE(MID('Raw Data'!$H4345,FIND("(",'Raw Data'!$H4345)+1,FIND(")",'Raw Data'!$H4345)-FIND("(",'Raw Data'!$H4345)-1),"",'Raw Data'!$M4345)</f>
        <v>Rs.250</v>
      </c>
      <c r="T4345" s="27">
        <f t="shared" si="67"/>
        <v>1</v>
      </c>
      <c r="U4345" s="29">
        <f>'Raw Data'!$M4345*'Raw Data'!$T4345</f>
        <v>250</v>
      </c>
    </row>
    <row r="4346" spans="1:21" x14ac:dyDescent="0.3">
      <c r="A4346" s="20">
        <v>18312571</v>
      </c>
      <c r="B4346" s="27" t="s">
        <v>8534</v>
      </c>
      <c r="C4346" s="27">
        <v>1</v>
      </c>
      <c r="D4346" s="27" t="str">
        <f>VLOOKUP('Raw Data'!$C4346,'country description'!$A$2:$B$16,2,0)</f>
        <v>India</v>
      </c>
      <c r="E4346" s="27" t="s">
        <v>14</v>
      </c>
      <c r="F4346" s="27" t="s">
        <v>8535</v>
      </c>
      <c r="G4346" s="27" t="s">
        <v>475</v>
      </c>
      <c r="H4346" s="27" t="s">
        <v>18</v>
      </c>
      <c r="I4346" s="27" t="s">
        <v>19</v>
      </c>
      <c r="J4346" s="27" t="s">
        <v>19</v>
      </c>
      <c r="K4346" s="27">
        <v>1</v>
      </c>
      <c r="L4346" s="27">
        <v>4</v>
      </c>
      <c r="M4346" s="27">
        <v>250</v>
      </c>
      <c r="N4346" s="27">
        <v>2.9</v>
      </c>
      <c r="O4346" s="27">
        <v>2015</v>
      </c>
      <c r="P4346" s="27">
        <v>4</v>
      </c>
      <c r="Q4346" s="27">
        <v>10</v>
      </c>
      <c r="R4346" s="28">
        <f>DATE('Raw Data'!$O4346,'Raw Data'!$P4346,'Raw Data'!$Q4346)</f>
        <v>42104</v>
      </c>
      <c r="S4346" s="27" t="str">
        <f>CONCATENATE(MID('Raw Data'!$H4346,FIND("(",'Raw Data'!$H4346)+1,FIND(")",'Raw Data'!$H4346)-FIND("(",'Raw Data'!$H4346)-1),"",'Raw Data'!$M4346)</f>
        <v>Rs.250</v>
      </c>
      <c r="T4346" s="27">
        <f t="shared" si="67"/>
        <v>1</v>
      </c>
      <c r="U4346" s="29">
        <f>'Raw Data'!$M4346*'Raw Data'!$T4346</f>
        <v>250</v>
      </c>
    </row>
    <row r="4347" spans="1:21" x14ac:dyDescent="0.3">
      <c r="A4347" s="20">
        <v>8667</v>
      </c>
      <c r="B4347" s="27" t="s">
        <v>8033</v>
      </c>
      <c r="C4347" s="27">
        <v>1</v>
      </c>
      <c r="D4347" s="27" t="str">
        <f>VLOOKUP('Raw Data'!$C4347,'country description'!$A$2:$B$16,2,0)</f>
        <v>India</v>
      </c>
      <c r="E4347" s="27" t="s">
        <v>14</v>
      </c>
      <c r="F4347" s="27" t="s">
        <v>8536</v>
      </c>
      <c r="G4347" s="27" t="s">
        <v>749</v>
      </c>
      <c r="H4347" s="27" t="s">
        <v>18</v>
      </c>
      <c r="I4347" s="27" t="s">
        <v>19</v>
      </c>
      <c r="J4347" s="27" t="s">
        <v>19</v>
      </c>
      <c r="K4347" s="27">
        <v>1</v>
      </c>
      <c r="L4347" s="27">
        <v>18</v>
      </c>
      <c r="M4347" s="27">
        <v>250</v>
      </c>
      <c r="N4347" s="27">
        <v>2.7</v>
      </c>
      <c r="O4347" s="27">
        <v>2014</v>
      </c>
      <c r="P4347" s="27">
        <v>4</v>
      </c>
      <c r="Q4347" s="27">
        <v>17</v>
      </c>
      <c r="R4347" s="28">
        <f>DATE('Raw Data'!$O4347,'Raw Data'!$P4347,'Raw Data'!$Q4347)</f>
        <v>41746</v>
      </c>
      <c r="S4347" s="27" t="str">
        <f>CONCATENATE(MID('Raw Data'!$H4347,FIND("(",'Raw Data'!$H4347)+1,FIND(")",'Raw Data'!$H4347)-FIND("(",'Raw Data'!$H4347)-1),"",'Raw Data'!$M4347)</f>
        <v>Rs.250</v>
      </c>
      <c r="T4347" s="27">
        <f t="shared" si="67"/>
        <v>1</v>
      </c>
      <c r="U4347" s="29">
        <f>'Raw Data'!$M4347*'Raw Data'!$T4347</f>
        <v>250</v>
      </c>
    </row>
    <row r="4348" spans="1:21" x14ac:dyDescent="0.3">
      <c r="A4348" s="20">
        <v>302466</v>
      </c>
      <c r="B4348" s="27" t="s">
        <v>8537</v>
      </c>
      <c r="C4348" s="27">
        <v>1</v>
      </c>
      <c r="D4348" s="27" t="str">
        <f>VLOOKUP('Raw Data'!$C4348,'country description'!$A$2:$B$16,2,0)</f>
        <v>India</v>
      </c>
      <c r="E4348" s="27" t="s">
        <v>14</v>
      </c>
      <c r="F4348" s="27" t="s">
        <v>8538</v>
      </c>
      <c r="G4348" s="27" t="s">
        <v>6970</v>
      </c>
      <c r="H4348" s="27" t="s">
        <v>18</v>
      </c>
      <c r="I4348" s="27" t="s">
        <v>19</v>
      </c>
      <c r="J4348" s="27" t="s">
        <v>19</v>
      </c>
      <c r="K4348" s="27">
        <v>1</v>
      </c>
      <c r="L4348" s="27">
        <v>175</v>
      </c>
      <c r="M4348" s="27">
        <v>250</v>
      </c>
      <c r="N4348" s="27">
        <v>3.5</v>
      </c>
      <c r="O4348" s="27">
        <v>2015</v>
      </c>
      <c r="P4348" s="27">
        <v>4</v>
      </c>
      <c r="Q4348" s="27">
        <v>5</v>
      </c>
      <c r="R4348" s="28">
        <f>DATE('Raw Data'!$O4348,'Raw Data'!$P4348,'Raw Data'!$Q4348)</f>
        <v>42099</v>
      </c>
      <c r="S4348" s="27" t="str">
        <f>CONCATENATE(MID('Raw Data'!$H4348,FIND("(",'Raw Data'!$H4348)+1,FIND(")",'Raw Data'!$H4348)-FIND("(",'Raw Data'!$H4348)-1),"",'Raw Data'!$M4348)</f>
        <v>Rs.250</v>
      </c>
      <c r="T4348" s="27">
        <f t="shared" si="67"/>
        <v>1</v>
      </c>
      <c r="U4348" s="29">
        <f>'Raw Data'!$M4348*'Raw Data'!$T4348</f>
        <v>250</v>
      </c>
    </row>
    <row r="4349" spans="1:21" x14ac:dyDescent="0.3">
      <c r="A4349" s="20">
        <v>3464</v>
      </c>
      <c r="B4349" s="27" t="s">
        <v>8539</v>
      </c>
      <c r="C4349" s="27">
        <v>1</v>
      </c>
      <c r="D4349" s="27" t="str">
        <f>VLOOKUP('Raw Data'!$C4349,'country description'!$A$2:$B$16,2,0)</f>
        <v>India</v>
      </c>
      <c r="E4349" s="27" t="s">
        <v>14</v>
      </c>
      <c r="F4349" s="27" t="s">
        <v>8540</v>
      </c>
      <c r="G4349" s="27" t="s">
        <v>424</v>
      </c>
      <c r="H4349" s="27" t="s">
        <v>18</v>
      </c>
      <c r="I4349" s="27" t="s">
        <v>19</v>
      </c>
      <c r="J4349" s="27" t="s">
        <v>19</v>
      </c>
      <c r="K4349" s="27">
        <v>1</v>
      </c>
      <c r="L4349" s="27">
        <v>23</v>
      </c>
      <c r="M4349" s="27">
        <v>250</v>
      </c>
      <c r="N4349" s="27">
        <v>2.6</v>
      </c>
      <c r="O4349" s="27">
        <v>2013</v>
      </c>
      <c r="P4349" s="27">
        <v>4</v>
      </c>
      <c r="Q4349" s="27">
        <v>1</v>
      </c>
      <c r="R4349" s="28">
        <f>DATE('Raw Data'!$O4349,'Raw Data'!$P4349,'Raw Data'!$Q4349)</f>
        <v>41365</v>
      </c>
      <c r="S4349" s="27" t="str">
        <f>CONCATENATE(MID('Raw Data'!$H4349,FIND("(",'Raw Data'!$H4349)+1,FIND(")",'Raw Data'!$H4349)-FIND("(",'Raw Data'!$H4349)-1),"",'Raw Data'!$M4349)</f>
        <v>Rs.250</v>
      </c>
      <c r="T4349" s="27">
        <f t="shared" si="67"/>
        <v>1</v>
      </c>
      <c r="U4349" s="29">
        <f>'Raw Data'!$M4349*'Raw Data'!$T4349</f>
        <v>250</v>
      </c>
    </row>
    <row r="4350" spans="1:21" x14ac:dyDescent="0.3">
      <c r="A4350" s="20">
        <v>18246984</v>
      </c>
      <c r="B4350" s="27" t="s">
        <v>8541</v>
      </c>
      <c r="C4350" s="27">
        <v>1</v>
      </c>
      <c r="D4350" s="27" t="str">
        <f>VLOOKUP('Raw Data'!$C4350,'country description'!$A$2:$B$16,2,0)</f>
        <v>India</v>
      </c>
      <c r="E4350" s="27" t="s">
        <v>14</v>
      </c>
      <c r="F4350" s="27" t="s">
        <v>8542</v>
      </c>
      <c r="G4350" s="27" t="s">
        <v>610</v>
      </c>
      <c r="H4350" s="27" t="s">
        <v>18</v>
      </c>
      <c r="I4350" s="27" t="s">
        <v>19</v>
      </c>
      <c r="J4350" s="27" t="s">
        <v>19</v>
      </c>
      <c r="K4350" s="27">
        <v>1</v>
      </c>
      <c r="L4350" s="27">
        <v>3</v>
      </c>
      <c r="M4350" s="27">
        <v>250</v>
      </c>
      <c r="N4350" s="27">
        <v>1</v>
      </c>
      <c r="O4350" s="27">
        <v>2013</v>
      </c>
      <c r="P4350" s="27">
        <v>4</v>
      </c>
      <c r="Q4350" s="27">
        <v>17</v>
      </c>
      <c r="R4350" s="28">
        <f>DATE('Raw Data'!$O4350,'Raw Data'!$P4350,'Raw Data'!$Q4350)</f>
        <v>41381</v>
      </c>
      <c r="S4350" s="27" t="str">
        <f>CONCATENATE(MID('Raw Data'!$H4350,FIND("(",'Raw Data'!$H4350)+1,FIND(")",'Raw Data'!$H4350)-FIND("(",'Raw Data'!$H4350)-1),"",'Raw Data'!$M4350)</f>
        <v>Rs.250</v>
      </c>
      <c r="T4350" s="27">
        <f t="shared" si="67"/>
        <v>1</v>
      </c>
      <c r="U4350" s="29">
        <f>'Raw Data'!$M4350*'Raw Data'!$T4350</f>
        <v>250</v>
      </c>
    </row>
    <row r="4351" spans="1:21" x14ac:dyDescent="0.3">
      <c r="A4351" s="20">
        <v>6042</v>
      </c>
      <c r="B4351" s="27" t="s">
        <v>932</v>
      </c>
      <c r="C4351" s="27">
        <v>1</v>
      </c>
      <c r="D4351" s="27" t="str">
        <f>VLOOKUP('Raw Data'!$C4351,'country description'!$A$2:$B$16,2,0)</f>
        <v>India</v>
      </c>
      <c r="E4351" s="27" t="s">
        <v>14</v>
      </c>
      <c r="F4351" s="27" t="s">
        <v>8543</v>
      </c>
      <c r="G4351" s="27" t="s">
        <v>2705</v>
      </c>
      <c r="H4351" s="27" t="s">
        <v>18</v>
      </c>
      <c r="I4351" s="27" t="s">
        <v>19</v>
      </c>
      <c r="J4351" s="27" t="s">
        <v>24</v>
      </c>
      <c r="K4351" s="27">
        <v>1</v>
      </c>
      <c r="L4351" s="27">
        <v>38</v>
      </c>
      <c r="M4351" s="27">
        <v>250</v>
      </c>
      <c r="N4351" s="27">
        <v>3</v>
      </c>
      <c r="O4351" s="27">
        <v>2017</v>
      </c>
      <c r="P4351" s="27">
        <v>4</v>
      </c>
      <c r="Q4351" s="27">
        <v>28</v>
      </c>
      <c r="R4351" s="28">
        <f>DATE('Raw Data'!$O4351,'Raw Data'!$P4351,'Raw Data'!$Q4351)</f>
        <v>42853</v>
      </c>
      <c r="S4351" s="27" t="str">
        <f>CONCATENATE(MID('Raw Data'!$H4351,FIND("(",'Raw Data'!$H4351)+1,FIND(")",'Raw Data'!$H4351)-FIND("(",'Raw Data'!$H4351)-1),"",'Raw Data'!$M4351)</f>
        <v>Rs.250</v>
      </c>
      <c r="T4351" s="27">
        <f t="shared" si="67"/>
        <v>1</v>
      </c>
      <c r="U4351" s="29">
        <f>'Raw Data'!$M4351*'Raw Data'!$T4351</f>
        <v>250</v>
      </c>
    </row>
    <row r="4352" spans="1:21" x14ac:dyDescent="0.3">
      <c r="A4352" s="20">
        <v>300961</v>
      </c>
      <c r="B4352" s="27" t="s">
        <v>8544</v>
      </c>
      <c r="C4352" s="27">
        <v>1</v>
      </c>
      <c r="D4352" s="27" t="str">
        <f>VLOOKUP('Raw Data'!$C4352,'country description'!$A$2:$B$16,2,0)</f>
        <v>India</v>
      </c>
      <c r="E4352" s="27" t="s">
        <v>14</v>
      </c>
      <c r="F4352" s="27" t="s">
        <v>8545</v>
      </c>
      <c r="G4352" s="27" t="s">
        <v>1122</v>
      </c>
      <c r="H4352" s="27" t="s">
        <v>18</v>
      </c>
      <c r="I4352" s="27" t="s">
        <v>19</v>
      </c>
      <c r="J4352" s="27" t="s">
        <v>19</v>
      </c>
      <c r="K4352" s="27">
        <v>1</v>
      </c>
      <c r="L4352" s="27">
        <v>3</v>
      </c>
      <c r="M4352" s="27">
        <v>250</v>
      </c>
      <c r="N4352" s="27">
        <v>1</v>
      </c>
      <c r="O4352" s="27">
        <v>2013</v>
      </c>
      <c r="P4352" s="27">
        <v>4</v>
      </c>
      <c r="Q4352" s="27">
        <v>23</v>
      </c>
      <c r="R4352" s="28">
        <f>DATE('Raw Data'!$O4352,'Raw Data'!$P4352,'Raw Data'!$Q4352)</f>
        <v>41387</v>
      </c>
      <c r="S4352" s="27" t="str">
        <f>CONCATENATE(MID('Raw Data'!$H4352,FIND("(",'Raw Data'!$H4352)+1,FIND(")",'Raw Data'!$H4352)-FIND("(",'Raw Data'!$H4352)-1),"",'Raw Data'!$M4352)</f>
        <v>Rs.250</v>
      </c>
      <c r="T4352" s="27">
        <f t="shared" si="67"/>
        <v>1</v>
      </c>
      <c r="U4352" s="29">
        <f>'Raw Data'!$M4352*'Raw Data'!$T4352</f>
        <v>250</v>
      </c>
    </row>
    <row r="4353" spans="1:21" x14ac:dyDescent="0.3">
      <c r="A4353" s="20">
        <v>18355037</v>
      </c>
      <c r="B4353" s="27" t="s">
        <v>8546</v>
      </c>
      <c r="C4353" s="27">
        <v>1</v>
      </c>
      <c r="D4353" s="27" t="str">
        <f>VLOOKUP('Raw Data'!$C4353,'country description'!$A$2:$B$16,2,0)</f>
        <v>India</v>
      </c>
      <c r="E4353" s="27" t="s">
        <v>14</v>
      </c>
      <c r="F4353" s="27" t="s">
        <v>8547</v>
      </c>
      <c r="G4353" s="27" t="s">
        <v>390</v>
      </c>
      <c r="H4353" s="27" t="s">
        <v>18</v>
      </c>
      <c r="I4353" s="27" t="s">
        <v>19</v>
      </c>
      <c r="J4353" s="27" t="s">
        <v>19</v>
      </c>
      <c r="K4353" s="27">
        <v>1</v>
      </c>
      <c r="L4353" s="27">
        <v>15</v>
      </c>
      <c r="M4353" s="27">
        <v>250</v>
      </c>
      <c r="N4353" s="27">
        <v>3.3</v>
      </c>
      <c r="O4353" s="27">
        <v>2016</v>
      </c>
      <c r="P4353" s="27">
        <v>4</v>
      </c>
      <c r="Q4353" s="27">
        <v>25</v>
      </c>
      <c r="R4353" s="28">
        <f>DATE('Raw Data'!$O4353,'Raw Data'!$P4353,'Raw Data'!$Q4353)</f>
        <v>42485</v>
      </c>
      <c r="S4353" s="27" t="str">
        <f>CONCATENATE(MID('Raw Data'!$H4353,FIND("(",'Raw Data'!$H4353)+1,FIND(")",'Raw Data'!$H4353)-FIND("(",'Raw Data'!$H4353)-1),"",'Raw Data'!$M4353)</f>
        <v>Rs.250</v>
      </c>
      <c r="T4353" s="27">
        <f t="shared" si="67"/>
        <v>1</v>
      </c>
      <c r="U4353" s="29">
        <f>'Raw Data'!$M4353*'Raw Data'!$T4353</f>
        <v>250</v>
      </c>
    </row>
    <row r="4354" spans="1:21" x14ac:dyDescent="0.3">
      <c r="A4354" s="20">
        <v>18245289</v>
      </c>
      <c r="B4354" s="27" t="s">
        <v>8548</v>
      </c>
      <c r="C4354" s="27">
        <v>1</v>
      </c>
      <c r="D4354" s="27" t="str">
        <f>VLOOKUP('Raw Data'!$C4354,'country description'!$A$2:$B$16,2,0)</f>
        <v>India</v>
      </c>
      <c r="E4354" s="27" t="s">
        <v>14</v>
      </c>
      <c r="F4354" s="27" t="s">
        <v>8549</v>
      </c>
      <c r="G4354" s="27" t="s">
        <v>749</v>
      </c>
      <c r="H4354" s="27" t="s">
        <v>18</v>
      </c>
      <c r="I4354" s="27" t="s">
        <v>19</v>
      </c>
      <c r="J4354" s="27" t="s">
        <v>19</v>
      </c>
      <c r="K4354" s="27">
        <v>1</v>
      </c>
      <c r="L4354" s="27">
        <v>10</v>
      </c>
      <c r="M4354" s="27">
        <v>250</v>
      </c>
      <c r="N4354" s="27">
        <v>3.2</v>
      </c>
      <c r="O4354" s="27">
        <v>2012</v>
      </c>
      <c r="P4354" s="27">
        <v>4</v>
      </c>
      <c r="Q4354" s="27">
        <v>12</v>
      </c>
      <c r="R4354" s="28">
        <f>DATE('Raw Data'!$O4354,'Raw Data'!$P4354,'Raw Data'!$Q4354)</f>
        <v>41011</v>
      </c>
      <c r="S4354" s="27" t="str">
        <f>CONCATENATE(MID('Raw Data'!$H4354,FIND("(",'Raw Data'!$H4354)+1,FIND(")",'Raw Data'!$H4354)-FIND("(",'Raw Data'!$H4354)-1),"",'Raw Data'!$M4354)</f>
        <v>Rs.250</v>
      </c>
      <c r="T4354" s="27">
        <f t="shared" ref="T4354:T4417" si="68">VLOOKUP(D4354,$Y$4:$Z$18,2,0)</f>
        <v>1</v>
      </c>
      <c r="U4354" s="29">
        <f>'Raw Data'!$M4354*'Raw Data'!$T4354</f>
        <v>250</v>
      </c>
    </row>
    <row r="4355" spans="1:21" x14ac:dyDescent="0.3">
      <c r="A4355" s="20">
        <v>306064</v>
      </c>
      <c r="B4355" s="27" t="s">
        <v>8550</v>
      </c>
      <c r="C4355" s="27">
        <v>1</v>
      </c>
      <c r="D4355" s="27" t="str">
        <f>VLOOKUP('Raw Data'!$C4355,'country description'!$A$2:$B$16,2,0)</f>
        <v>India</v>
      </c>
      <c r="E4355" s="27" t="s">
        <v>14</v>
      </c>
      <c r="F4355" s="27" t="s">
        <v>8551</v>
      </c>
      <c r="G4355" s="27" t="s">
        <v>6620</v>
      </c>
      <c r="H4355" s="27" t="s">
        <v>18</v>
      </c>
      <c r="I4355" s="27" t="s">
        <v>19</v>
      </c>
      <c r="J4355" s="27" t="s">
        <v>19</v>
      </c>
      <c r="K4355" s="27">
        <v>1</v>
      </c>
      <c r="L4355" s="27">
        <v>24</v>
      </c>
      <c r="M4355" s="27">
        <v>250</v>
      </c>
      <c r="N4355" s="27">
        <v>3</v>
      </c>
      <c r="O4355" s="27">
        <v>2012</v>
      </c>
      <c r="P4355" s="27">
        <v>4</v>
      </c>
      <c r="Q4355" s="27">
        <v>25</v>
      </c>
      <c r="R4355" s="28">
        <f>DATE('Raw Data'!$O4355,'Raw Data'!$P4355,'Raw Data'!$Q4355)</f>
        <v>41024</v>
      </c>
      <c r="S4355" s="27" t="str">
        <f>CONCATENATE(MID('Raw Data'!$H4355,FIND("(",'Raw Data'!$H4355)+1,FIND(")",'Raw Data'!$H4355)-FIND("(",'Raw Data'!$H4355)-1),"",'Raw Data'!$M4355)</f>
        <v>Rs.250</v>
      </c>
      <c r="T4355" s="27">
        <f t="shared" si="68"/>
        <v>1</v>
      </c>
      <c r="U4355" s="29">
        <f>'Raw Data'!$M4355*'Raw Data'!$T4355</f>
        <v>250</v>
      </c>
    </row>
    <row r="4356" spans="1:21" x14ac:dyDescent="0.3">
      <c r="A4356" s="20">
        <v>3332</v>
      </c>
      <c r="B4356" s="27" t="s">
        <v>8532</v>
      </c>
      <c r="C4356" s="27">
        <v>1</v>
      </c>
      <c r="D4356" s="27" t="str">
        <f>VLOOKUP('Raw Data'!$C4356,'country description'!$A$2:$B$16,2,0)</f>
        <v>India</v>
      </c>
      <c r="E4356" s="27" t="s">
        <v>14</v>
      </c>
      <c r="F4356" s="27" t="s">
        <v>3793</v>
      </c>
      <c r="G4356" s="27" t="s">
        <v>671</v>
      </c>
      <c r="H4356" s="27" t="s">
        <v>18</v>
      </c>
      <c r="I4356" s="27" t="s">
        <v>19</v>
      </c>
      <c r="J4356" s="27" t="s">
        <v>19</v>
      </c>
      <c r="K4356" s="27">
        <v>1</v>
      </c>
      <c r="L4356" s="27">
        <v>28</v>
      </c>
      <c r="M4356" s="27">
        <v>250</v>
      </c>
      <c r="N4356" s="27">
        <v>3.5</v>
      </c>
      <c r="O4356" s="27">
        <v>2011</v>
      </c>
      <c r="P4356" s="27">
        <v>3</v>
      </c>
      <c r="Q4356" s="27">
        <v>19</v>
      </c>
      <c r="R4356" s="28">
        <f>DATE('Raw Data'!$O4356,'Raw Data'!$P4356,'Raw Data'!$Q4356)</f>
        <v>40621</v>
      </c>
      <c r="S4356" s="27" t="str">
        <f>CONCATENATE(MID('Raw Data'!$H4356,FIND("(",'Raw Data'!$H4356)+1,FIND(")",'Raw Data'!$H4356)-FIND("(",'Raw Data'!$H4356)-1),"",'Raw Data'!$M4356)</f>
        <v>Rs.250</v>
      </c>
      <c r="T4356" s="27">
        <f t="shared" si="68"/>
        <v>1</v>
      </c>
      <c r="U4356" s="29">
        <f>'Raw Data'!$M4356*'Raw Data'!$T4356</f>
        <v>250</v>
      </c>
    </row>
    <row r="4357" spans="1:21" x14ac:dyDescent="0.3">
      <c r="A4357" s="20">
        <v>18350160</v>
      </c>
      <c r="B4357" s="27" t="s">
        <v>8552</v>
      </c>
      <c r="C4357" s="27">
        <v>1</v>
      </c>
      <c r="D4357" s="27" t="str">
        <f>VLOOKUP('Raw Data'!$C4357,'country description'!$A$2:$B$16,2,0)</f>
        <v>India</v>
      </c>
      <c r="E4357" s="27" t="s">
        <v>14</v>
      </c>
      <c r="F4357" s="27" t="s">
        <v>8553</v>
      </c>
      <c r="G4357" s="27" t="s">
        <v>393</v>
      </c>
      <c r="H4357" s="27" t="s">
        <v>18</v>
      </c>
      <c r="I4357" s="27" t="s">
        <v>19</v>
      </c>
      <c r="J4357" s="27" t="s">
        <v>19</v>
      </c>
      <c r="K4357" s="27">
        <v>1</v>
      </c>
      <c r="L4357" s="27">
        <v>2</v>
      </c>
      <c r="M4357" s="27">
        <v>250</v>
      </c>
      <c r="N4357" s="27">
        <v>1</v>
      </c>
      <c r="O4357" s="27">
        <v>2012</v>
      </c>
      <c r="P4357" s="27">
        <v>3</v>
      </c>
      <c r="Q4357" s="27">
        <v>15</v>
      </c>
      <c r="R4357" s="28">
        <f>DATE('Raw Data'!$O4357,'Raw Data'!$P4357,'Raw Data'!$Q4357)</f>
        <v>40983</v>
      </c>
      <c r="S4357" s="27" t="str">
        <f>CONCATENATE(MID('Raw Data'!$H4357,FIND("(",'Raw Data'!$H4357)+1,FIND(")",'Raw Data'!$H4357)-FIND("(",'Raw Data'!$H4357)-1),"",'Raw Data'!$M4357)</f>
        <v>Rs.250</v>
      </c>
      <c r="T4357" s="27">
        <f t="shared" si="68"/>
        <v>1</v>
      </c>
      <c r="U4357" s="29">
        <f>'Raw Data'!$M4357*'Raw Data'!$T4357</f>
        <v>250</v>
      </c>
    </row>
    <row r="4358" spans="1:21" x14ac:dyDescent="0.3">
      <c r="A4358" s="20">
        <v>18337744</v>
      </c>
      <c r="B4358" s="27" t="s">
        <v>6783</v>
      </c>
      <c r="C4358" s="27">
        <v>1</v>
      </c>
      <c r="D4358" s="27" t="str">
        <f>VLOOKUP('Raw Data'!$C4358,'country description'!$A$2:$B$16,2,0)</f>
        <v>India</v>
      </c>
      <c r="E4358" s="27" t="s">
        <v>14</v>
      </c>
      <c r="F4358" s="27" t="s">
        <v>8554</v>
      </c>
      <c r="G4358" s="27" t="s">
        <v>919</v>
      </c>
      <c r="H4358" s="27" t="s">
        <v>18</v>
      </c>
      <c r="I4358" s="27" t="s">
        <v>19</v>
      </c>
      <c r="J4358" s="27" t="s">
        <v>19</v>
      </c>
      <c r="K4358" s="27">
        <v>1</v>
      </c>
      <c r="L4358" s="27">
        <v>16</v>
      </c>
      <c r="M4358" s="27">
        <v>250</v>
      </c>
      <c r="N4358" s="27">
        <v>3.5</v>
      </c>
      <c r="O4358" s="27">
        <v>2016</v>
      </c>
      <c r="P4358" s="27">
        <v>3</v>
      </c>
      <c r="Q4358" s="27">
        <v>2</v>
      </c>
      <c r="R4358" s="28">
        <f>DATE('Raw Data'!$O4358,'Raw Data'!$P4358,'Raw Data'!$Q4358)</f>
        <v>42431</v>
      </c>
      <c r="S4358" s="27" t="str">
        <f>CONCATENATE(MID('Raw Data'!$H4358,FIND("(",'Raw Data'!$H4358)+1,FIND(")",'Raw Data'!$H4358)-FIND("(",'Raw Data'!$H4358)-1),"",'Raw Data'!$M4358)</f>
        <v>Rs.250</v>
      </c>
      <c r="T4358" s="27">
        <f t="shared" si="68"/>
        <v>1</v>
      </c>
      <c r="U4358" s="29">
        <f>'Raw Data'!$M4358*'Raw Data'!$T4358</f>
        <v>250</v>
      </c>
    </row>
    <row r="4359" spans="1:21" x14ac:dyDescent="0.3">
      <c r="A4359" s="20">
        <v>310949</v>
      </c>
      <c r="B4359" s="27" t="s">
        <v>939</v>
      </c>
      <c r="C4359" s="27">
        <v>1</v>
      </c>
      <c r="D4359" s="27" t="str">
        <f>VLOOKUP('Raw Data'!$C4359,'country description'!$A$2:$B$16,2,0)</f>
        <v>India</v>
      </c>
      <c r="E4359" s="27" t="s">
        <v>14</v>
      </c>
      <c r="F4359" s="27" t="s">
        <v>8555</v>
      </c>
      <c r="G4359" s="27" t="s">
        <v>8556</v>
      </c>
      <c r="H4359" s="27" t="s">
        <v>18</v>
      </c>
      <c r="I4359" s="27" t="s">
        <v>19</v>
      </c>
      <c r="J4359" s="27" t="s">
        <v>19</v>
      </c>
      <c r="K4359" s="27">
        <v>1</v>
      </c>
      <c r="L4359" s="27">
        <v>10</v>
      </c>
      <c r="M4359" s="27">
        <v>250</v>
      </c>
      <c r="N4359" s="27">
        <v>2.8</v>
      </c>
      <c r="O4359" s="27">
        <v>2017</v>
      </c>
      <c r="P4359" s="27">
        <v>3</v>
      </c>
      <c r="Q4359" s="27">
        <v>5</v>
      </c>
      <c r="R4359" s="28">
        <f>DATE('Raw Data'!$O4359,'Raw Data'!$P4359,'Raw Data'!$Q4359)</f>
        <v>42799</v>
      </c>
      <c r="S4359" s="27" t="str">
        <f>CONCATENATE(MID('Raw Data'!$H4359,FIND("(",'Raw Data'!$H4359)+1,FIND(")",'Raw Data'!$H4359)-FIND("(",'Raw Data'!$H4359)-1),"",'Raw Data'!$M4359)</f>
        <v>Rs.250</v>
      </c>
      <c r="T4359" s="27">
        <f t="shared" si="68"/>
        <v>1</v>
      </c>
      <c r="U4359" s="29">
        <f>'Raw Data'!$M4359*'Raw Data'!$T4359</f>
        <v>250</v>
      </c>
    </row>
    <row r="4360" spans="1:21" x14ac:dyDescent="0.3">
      <c r="A4360" s="20">
        <v>5897</v>
      </c>
      <c r="B4360" s="27" t="s">
        <v>7473</v>
      </c>
      <c r="C4360" s="27">
        <v>1</v>
      </c>
      <c r="D4360" s="27" t="str">
        <f>VLOOKUP('Raw Data'!$C4360,'country description'!$A$2:$B$16,2,0)</f>
        <v>India</v>
      </c>
      <c r="E4360" s="27" t="s">
        <v>14</v>
      </c>
      <c r="F4360" s="27" t="s">
        <v>8557</v>
      </c>
      <c r="G4360" s="27" t="s">
        <v>424</v>
      </c>
      <c r="H4360" s="27" t="s">
        <v>18</v>
      </c>
      <c r="I4360" s="27" t="s">
        <v>19</v>
      </c>
      <c r="J4360" s="27" t="s">
        <v>19</v>
      </c>
      <c r="K4360" s="27">
        <v>1</v>
      </c>
      <c r="L4360" s="27">
        <v>27</v>
      </c>
      <c r="M4360" s="27">
        <v>250</v>
      </c>
      <c r="N4360" s="27">
        <v>3.2</v>
      </c>
      <c r="O4360" s="27">
        <v>2014</v>
      </c>
      <c r="P4360" s="27">
        <v>3</v>
      </c>
      <c r="Q4360" s="27">
        <v>7</v>
      </c>
      <c r="R4360" s="28">
        <f>DATE('Raw Data'!$O4360,'Raw Data'!$P4360,'Raw Data'!$Q4360)</f>
        <v>41705</v>
      </c>
      <c r="S4360" s="27" t="str">
        <f>CONCATENATE(MID('Raw Data'!$H4360,FIND("(",'Raw Data'!$H4360)+1,FIND(")",'Raw Data'!$H4360)-FIND("(",'Raw Data'!$H4360)-1),"",'Raw Data'!$M4360)</f>
        <v>Rs.250</v>
      </c>
      <c r="T4360" s="27">
        <f t="shared" si="68"/>
        <v>1</v>
      </c>
      <c r="U4360" s="29">
        <f>'Raw Data'!$M4360*'Raw Data'!$T4360</f>
        <v>250</v>
      </c>
    </row>
    <row r="4361" spans="1:21" x14ac:dyDescent="0.3">
      <c r="A4361" s="20">
        <v>18396545</v>
      </c>
      <c r="B4361" s="27" t="s">
        <v>932</v>
      </c>
      <c r="C4361" s="27">
        <v>1</v>
      </c>
      <c r="D4361" s="27" t="str">
        <f>VLOOKUP('Raw Data'!$C4361,'country description'!$A$2:$B$16,2,0)</f>
        <v>India</v>
      </c>
      <c r="E4361" s="27" t="s">
        <v>14</v>
      </c>
      <c r="F4361" s="27" t="s">
        <v>8558</v>
      </c>
      <c r="G4361" s="27" t="s">
        <v>2705</v>
      </c>
      <c r="H4361" s="27" t="s">
        <v>18</v>
      </c>
      <c r="I4361" s="27" t="s">
        <v>19</v>
      </c>
      <c r="J4361" s="27" t="s">
        <v>19</v>
      </c>
      <c r="K4361" s="27">
        <v>1</v>
      </c>
      <c r="L4361" s="27">
        <v>14</v>
      </c>
      <c r="M4361" s="27">
        <v>250</v>
      </c>
      <c r="N4361" s="27">
        <v>3.2</v>
      </c>
      <c r="O4361" s="27">
        <v>2011</v>
      </c>
      <c r="P4361" s="27">
        <v>3</v>
      </c>
      <c r="Q4361" s="27">
        <v>17</v>
      </c>
      <c r="R4361" s="28">
        <f>DATE('Raw Data'!$O4361,'Raw Data'!$P4361,'Raw Data'!$Q4361)</f>
        <v>40619</v>
      </c>
      <c r="S4361" s="27" t="str">
        <f>CONCATENATE(MID('Raw Data'!$H4361,FIND("(",'Raw Data'!$H4361)+1,FIND(")",'Raw Data'!$H4361)-FIND("(",'Raw Data'!$H4361)-1),"",'Raw Data'!$M4361)</f>
        <v>Rs.250</v>
      </c>
      <c r="T4361" s="27">
        <f t="shared" si="68"/>
        <v>1</v>
      </c>
      <c r="U4361" s="29">
        <f>'Raw Data'!$M4361*'Raw Data'!$T4361</f>
        <v>250</v>
      </c>
    </row>
    <row r="4362" spans="1:21" x14ac:dyDescent="0.3">
      <c r="A4362" s="20">
        <v>308928</v>
      </c>
      <c r="B4362" s="27" t="s">
        <v>8559</v>
      </c>
      <c r="C4362" s="27">
        <v>1</v>
      </c>
      <c r="D4362" s="27" t="str">
        <f>VLOOKUP('Raw Data'!$C4362,'country description'!$A$2:$B$16,2,0)</f>
        <v>India</v>
      </c>
      <c r="E4362" s="27" t="s">
        <v>14</v>
      </c>
      <c r="F4362" s="27" t="s">
        <v>8560</v>
      </c>
      <c r="G4362" s="27" t="s">
        <v>749</v>
      </c>
      <c r="H4362" s="27" t="s">
        <v>18</v>
      </c>
      <c r="I4362" s="27" t="s">
        <v>19</v>
      </c>
      <c r="J4362" s="27" t="s">
        <v>19</v>
      </c>
      <c r="K4362" s="27">
        <v>1</v>
      </c>
      <c r="L4362" s="27">
        <v>3</v>
      </c>
      <c r="M4362" s="27">
        <v>250</v>
      </c>
      <c r="N4362" s="27">
        <v>1</v>
      </c>
      <c r="O4362" s="27">
        <v>2012</v>
      </c>
      <c r="P4362" s="27">
        <v>3</v>
      </c>
      <c r="Q4362" s="27">
        <v>4</v>
      </c>
      <c r="R4362" s="28">
        <f>DATE('Raw Data'!$O4362,'Raw Data'!$P4362,'Raw Data'!$Q4362)</f>
        <v>40972</v>
      </c>
      <c r="S4362" s="27" t="str">
        <f>CONCATENATE(MID('Raw Data'!$H4362,FIND("(",'Raw Data'!$H4362)+1,FIND(")",'Raw Data'!$H4362)-FIND("(",'Raw Data'!$H4362)-1),"",'Raw Data'!$M4362)</f>
        <v>Rs.250</v>
      </c>
      <c r="T4362" s="27">
        <f t="shared" si="68"/>
        <v>1</v>
      </c>
      <c r="U4362" s="29">
        <f>'Raw Data'!$M4362*'Raw Data'!$T4362</f>
        <v>250</v>
      </c>
    </row>
    <row r="4363" spans="1:21" x14ac:dyDescent="0.3">
      <c r="A4363" s="20">
        <v>18455557</v>
      </c>
      <c r="B4363" s="27" t="s">
        <v>8561</v>
      </c>
      <c r="C4363" s="27">
        <v>1</v>
      </c>
      <c r="D4363" s="27" t="str">
        <f>VLOOKUP('Raw Data'!$C4363,'country description'!$A$2:$B$16,2,0)</f>
        <v>India</v>
      </c>
      <c r="E4363" s="27" t="s">
        <v>14</v>
      </c>
      <c r="F4363" s="27" t="s">
        <v>8562</v>
      </c>
      <c r="G4363" s="27" t="s">
        <v>498</v>
      </c>
      <c r="H4363" s="27" t="s">
        <v>18</v>
      </c>
      <c r="I4363" s="27" t="s">
        <v>19</v>
      </c>
      <c r="J4363" s="27" t="s">
        <v>24</v>
      </c>
      <c r="K4363" s="27">
        <v>1</v>
      </c>
      <c r="L4363" s="27">
        <v>3</v>
      </c>
      <c r="M4363" s="27">
        <v>250</v>
      </c>
      <c r="N4363" s="27">
        <v>1</v>
      </c>
      <c r="O4363" s="27">
        <v>2013</v>
      </c>
      <c r="P4363" s="27">
        <v>3</v>
      </c>
      <c r="Q4363" s="27">
        <v>27</v>
      </c>
      <c r="R4363" s="28">
        <f>DATE('Raw Data'!$O4363,'Raw Data'!$P4363,'Raw Data'!$Q4363)</f>
        <v>41360</v>
      </c>
      <c r="S4363" s="27" t="str">
        <f>CONCATENATE(MID('Raw Data'!$H4363,FIND("(",'Raw Data'!$H4363)+1,FIND(")",'Raw Data'!$H4363)-FIND("(",'Raw Data'!$H4363)-1),"",'Raw Data'!$M4363)</f>
        <v>Rs.250</v>
      </c>
      <c r="T4363" s="27">
        <f t="shared" si="68"/>
        <v>1</v>
      </c>
      <c r="U4363" s="29">
        <f>'Raw Data'!$M4363*'Raw Data'!$T4363</f>
        <v>250</v>
      </c>
    </row>
    <row r="4364" spans="1:21" x14ac:dyDescent="0.3">
      <c r="A4364" s="20">
        <v>18233572</v>
      </c>
      <c r="B4364" s="27" t="s">
        <v>8563</v>
      </c>
      <c r="C4364" s="27">
        <v>1</v>
      </c>
      <c r="D4364" s="27" t="str">
        <f>VLOOKUP('Raw Data'!$C4364,'country description'!$A$2:$B$16,2,0)</f>
        <v>India</v>
      </c>
      <c r="E4364" s="27" t="s">
        <v>14</v>
      </c>
      <c r="F4364" s="27" t="s">
        <v>8564</v>
      </c>
      <c r="G4364" s="27" t="s">
        <v>393</v>
      </c>
      <c r="H4364" s="27" t="s">
        <v>18</v>
      </c>
      <c r="I4364" s="27" t="s">
        <v>19</v>
      </c>
      <c r="J4364" s="27" t="s">
        <v>19</v>
      </c>
      <c r="K4364" s="27">
        <v>1</v>
      </c>
      <c r="L4364" s="27">
        <v>1</v>
      </c>
      <c r="M4364" s="27">
        <v>250</v>
      </c>
      <c r="N4364" s="27">
        <v>1</v>
      </c>
      <c r="O4364" s="27">
        <v>2016</v>
      </c>
      <c r="P4364" s="27">
        <v>3</v>
      </c>
      <c r="Q4364" s="27">
        <v>10</v>
      </c>
      <c r="R4364" s="28">
        <f>DATE('Raw Data'!$O4364,'Raw Data'!$P4364,'Raw Data'!$Q4364)</f>
        <v>42439</v>
      </c>
      <c r="S4364" s="27" t="str">
        <f>CONCATENATE(MID('Raw Data'!$H4364,FIND("(",'Raw Data'!$H4364)+1,FIND(")",'Raw Data'!$H4364)-FIND("(",'Raw Data'!$H4364)-1),"",'Raw Data'!$M4364)</f>
        <v>Rs.250</v>
      </c>
      <c r="T4364" s="27">
        <f t="shared" si="68"/>
        <v>1</v>
      </c>
      <c r="U4364" s="29">
        <f>'Raw Data'!$M4364*'Raw Data'!$T4364</f>
        <v>250</v>
      </c>
    </row>
    <row r="4365" spans="1:21" x14ac:dyDescent="0.3">
      <c r="A4365" s="20">
        <v>18359289</v>
      </c>
      <c r="B4365" s="27" t="s">
        <v>8565</v>
      </c>
      <c r="C4365" s="27">
        <v>1</v>
      </c>
      <c r="D4365" s="27" t="str">
        <f>VLOOKUP('Raw Data'!$C4365,'country description'!$A$2:$B$16,2,0)</f>
        <v>India</v>
      </c>
      <c r="E4365" s="27" t="s">
        <v>14</v>
      </c>
      <c r="F4365" s="27" t="s">
        <v>8566</v>
      </c>
      <c r="G4365" s="27" t="s">
        <v>2441</v>
      </c>
      <c r="H4365" s="27" t="s">
        <v>18</v>
      </c>
      <c r="I4365" s="27" t="s">
        <v>19</v>
      </c>
      <c r="J4365" s="27" t="s">
        <v>19</v>
      </c>
      <c r="K4365" s="27">
        <v>1</v>
      </c>
      <c r="L4365" s="27">
        <v>1</v>
      </c>
      <c r="M4365" s="27">
        <v>250</v>
      </c>
      <c r="N4365" s="27">
        <v>1</v>
      </c>
      <c r="O4365" s="27">
        <v>2017</v>
      </c>
      <c r="P4365" s="27">
        <v>3</v>
      </c>
      <c r="Q4365" s="27">
        <v>14</v>
      </c>
      <c r="R4365" s="28">
        <f>DATE('Raw Data'!$O4365,'Raw Data'!$P4365,'Raw Data'!$Q4365)</f>
        <v>42808</v>
      </c>
      <c r="S4365" s="27" t="str">
        <f>CONCATENATE(MID('Raw Data'!$H4365,FIND("(",'Raw Data'!$H4365)+1,FIND(")",'Raw Data'!$H4365)-FIND("(",'Raw Data'!$H4365)-1),"",'Raw Data'!$M4365)</f>
        <v>Rs.250</v>
      </c>
      <c r="T4365" s="27">
        <f t="shared" si="68"/>
        <v>1</v>
      </c>
      <c r="U4365" s="29">
        <f>'Raw Data'!$M4365*'Raw Data'!$T4365</f>
        <v>250</v>
      </c>
    </row>
    <row r="4366" spans="1:21" x14ac:dyDescent="0.3">
      <c r="A4366" s="20">
        <v>18441678</v>
      </c>
      <c r="B4366" s="27" t="s">
        <v>932</v>
      </c>
      <c r="C4366" s="27">
        <v>1</v>
      </c>
      <c r="D4366" s="27" t="str">
        <f>VLOOKUP('Raw Data'!$C4366,'country description'!$A$2:$B$16,2,0)</f>
        <v>India</v>
      </c>
      <c r="E4366" s="27" t="s">
        <v>14</v>
      </c>
      <c r="F4366" s="27" t="s">
        <v>8567</v>
      </c>
      <c r="G4366" s="27" t="s">
        <v>2705</v>
      </c>
      <c r="H4366" s="27" t="s">
        <v>18</v>
      </c>
      <c r="I4366" s="27" t="s">
        <v>19</v>
      </c>
      <c r="J4366" s="27" t="s">
        <v>19</v>
      </c>
      <c r="K4366" s="27">
        <v>1</v>
      </c>
      <c r="L4366" s="27">
        <v>5</v>
      </c>
      <c r="M4366" s="27">
        <v>250</v>
      </c>
      <c r="N4366" s="27">
        <v>3</v>
      </c>
      <c r="O4366" s="27">
        <v>2016</v>
      </c>
      <c r="P4366" s="27">
        <v>3</v>
      </c>
      <c r="Q4366" s="27">
        <v>3</v>
      </c>
      <c r="R4366" s="28">
        <f>DATE('Raw Data'!$O4366,'Raw Data'!$P4366,'Raw Data'!$Q4366)</f>
        <v>42432</v>
      </c>
      <c r="S4366" s="27" t="str">
        <f>CONCATENATE(MID('Raw Data'!$H4366,FIND("(",'Raw Data'!$H4366)+1,FIND(")",'Raw Data'!$H4366)-FIND("(",'Raw Data'!$H4366)-1),"",'Raw Data'!$M4366)</f>
        <v>Rs.250</v>
      </c>
      <c r="T4366" s="27">
        <f t="shared" si="68"/>
        <v>1</v>
      </c>
      <c r="U4366" s="29">
        <f>'Raw Data'!$M4366*'Raw Data'!$T4366</f>
        <v>250</v>
      </c>
    </row>
    <row r="4367" spans="1:21" x14ac:dyDescent="0.3">
      <c r="A4367" s="20">
        <v>18369301</v>
      </c>
      <c r="B4367" s="27" t="s">
        <v>8568</v>
      </c>
      <c r="C4367" s="27">
        <v>1</v>
      </c>
      <c r="D4367" s="27" t="str">
        <f>VLOOKUP('Raw Data'!$C4367,'country description'!$A$2:$B$16,2,0)</f>
        <v>India</v>
      </c>
      <c r="E4367" s="27" t="s">
        <v>14</v>
      </c>
      <c r="F4367" s="27" t="s">
        <v>8569</v>
      </c>
      <c r="G4367" s="27" t="s">
        <v>589</v>
      </c>
      <c r="H4367" s="27" t="s">
        <v>18</v>
      </c>
      <c r="I4367" s="27" t="s">
        <v>19</v>
      </c>
      <c r="J4367" s="27" t="s">
        <v>24</v>
      </c>
      <c r="K4367" s="27">
        <v>1</v>
      </c>
      <c r="L4367" s="27">
        <v>18</v>
      </c>
      <c r="M4367" s="27">
        <v>250</v>
      </c>
      <c r="N4367" s="27">
        <v>3.3</v>
      </c>
      <c r="O4367" s="27">
        <v>2013</v>
      </c>
      <c r="P4367" s="27">
        <v>3</v>
      </c>
      <c r="Q4367" s="27">
        <v>6</v>
      </c>
      <c r="R4367" s="28">
        <f>DATE('Raw Data'!$O4367,'Raw Data'!$P4367,'Raw Data'!$Q4367)</f>
        <v>41339</v>
      </c>
      <c r="S4367" s="27" t="str">
        <f>CONCATENATE(MID('Raw Data'!$H4367,FIND("(",'Raw Data'!$H4367)+1,FIND(")",'Raw Data'!$H4367)-FIND("(",'Raw Data'!$H4367)-1),"",'Raw Data'!$M4367)</f>
        <v>Rs.250</v>
      </c>
      <c r="T4367" s="27">
        <f t="shared" si="68"/>
        <v>1</v>
      </c>
      <c r="U4367" s="29">
        <f>'Raw Data'!$M4367*'Raw Data'!$T4367</f>
        <v>250</v>
      </c>
    </row>
    <row r="4368" spans="1:21" x14ac:dyDescent="0.3">
      <c r="A4368" s="20">
        <v>18287876</v>
      </c>
      <c r="B4368" s="27" t="s">
        <v>8570</v>
      </c>
      <c r="C4368" s="27">
        <v>1</v>
      </c>
      <c r="D4368" s="27" t="str">
        <f>VLOOKUP('Raw Data'!$C4368,'country description'!$A$2:$B$16,2,0)</f>
        <v>India</v>
      </c>
      <c r="E4368" s="27" t="s">
        <v>14</v>
      </c>
      <c r="F4368" s="27" t="s">
        <v>8571</v>
      </c>
      <c r="G4368" s="27" t="s">
        <v>461</v>
      </c>
      <c r="H4368" s="27" t="s">
        <v>18</v>
      </c>
      <c r="I4368" s="27" t="s">
        <v>19</v>
      </c>
      <c r="J4368" s="27" t="s">
        <v>24</v>
      </c>
      <c r="K4368" s="27">
        <v>1</v>
      </c>
      <c r="L4368" s="27">
        <v>99</v>
      </c>
      <c r="M4368" s="27">
        <v>250</v>
      </c>
      <c r="N4368" s="27">
        <v>4.0999999999999996</v>
      </c>
      <c r="O4368" s="27">
        <v>2015</v>
      </c>
      <c r="P4368" s="27">
        <v>3</v>
      </c>
      <c r="Q4368" s="27">
        <v>19</v>
      </c>
      <c r="R4368" s="28">
        <f>DATE('Raw Data'!$O4368,'Raw Data'!$P4368,'Raw Data'!$Q4368)</f>
        <v>42082</v>
      </c>
      <c r="S4368" s="27" t="str">
        <f>CONCATENATE(MID('Raw Data'!$H4368,FIND("(",'Raw Data'!$H4368)+1,FIND(")",'Raw Data'!$H4368)-FIND("(",'Raw Data'!$H4368)-1),"",'Raw Data'!$M4368)</f>
        <v>Rs.250</v>
      </c>
      <c r="T4368" s="27">
        <f t="shared" si="68"/>
        <v>1</v>
      </c>
      <c r="U4368" s="29">
        <f>'Raw Data'!$M4368*'Raw Data'!$T4368</f>
        <v>250</v>
      </c>
    </row>
    <row r="4369" spans="1:21" x14ac:dyDescent="0.3">
      <c r="A4369" s="20">
        <v>306410</v>
      </c>
      <c r="B4369" s="27" t="s">
        <v>8572</v>
      </c>
      <c r="C4369" s="27">
        <v>1</v>
      </c>
      <c r="D4369" s="27" t="str">
        <f>VLOOKUP('Raw Data'!$C4369,'country description'!$A$2:$B$16,2,0)</f>
        <v>India</v>
      </c>
      <c r="E4369" s="27" t="s">
        <v>14</v>
      </c>
      <c r="F4369" s="27" t="s">
        <v>8573</v>
      </c>
      <c r="G4369" s="27" t="s">
        <v>3878</v>
      </c>
      <c r="H4369" s="27" t="s">
        <v>18</v>
      </c>
      <c r="I4369" s="27" t="s">
        <v>19</v>
      </c>
      <c r="J4369" s="27" t="s">
        <v>24</v>
      </c>
      <c r="K4369" s="27">
        <v>1</v>
      </c>
      <c r="L4369" s="27">
        <v>166</v>
      </c>
      <c r="M4369" s="27">
        <v>250</v>
      </c>
      <c r="N4369" s="27">
        <v>3.8</v>
      </c>
      <c r="O4369" s="27">
        <v>2015</v>
      </c>
      <c r="P4369" s="27">
        <v>3</v>
      </c>
      <c r="Q4369" s="27">
        <v>6</v>
      </c>
      <c r="R4369" s="28">
        <f>DATE('Raw Data'!$O4369,'Raw Data'!$P4369,'Raw Data'!$Q4369)</f>
        <v>42069</v>
      </c>
      <c r="S4369" s="27" t="str">
        <f>CONCATENATE(MID('Raw Data'!$H4369,FIND("(",'Raw Data'!$H4369)+1,FIND(")",'Raw Data'!$H4369)-FIND("(",'Raw Data'!$H4369)-1),"",'Raw Data'!$M4369)</f>
        <v>Rs.250</v>
      </c>
      <c r="T4369" s="27">
        <f t="shared" si="68"/>
        <v>1</v>
      </c>
      <c r="U4369" s="29">
        <f>'Raw Data'!$M4369*'Raw Data'!$T4369</f>
        <v>250</v>
      </c>
    </row>
    <row r="4370" spans="1:21" x14ac:dyDescent="0.3">
      <c r="A4370" s="20">
        <v>18438452</v>
      </c>
      <c r="B4370" s="27" t="s">
        <v>8574</v>
      </c>
      <c r="C4370" s="27">
        <v>1</v>
      </c>
      <c r="D4370" s="27" t="str">
        <f>VLOOKUP('Raw Data'!$C4370,'country description'!$A$2:$B$16,2,0)</f>
        <v>India</v>
      </c>
      <c r="E4370" s="27" t="s">
        <v>14</v>
      </c>
      <c r="F4370" s="27" t="s">
        <v>8575</v>
      </c>
      <c r="G4370" s="27" t="s">
        <v>658</v>
      </c>
      <c r="H4370" s="27" t="s">
        <v>18</v>
      </c>
      <c r="I4370" s="27" t="s">
        <v>19</v>
      </c>
      <c r="J4370" s="27" t="s">
        <v>19</v>
      </c>
      <c r="K4370" s="27">
        <v>1</v>
      </c>
      <c r="L4370" s="27">
        <v>23</v>
      </c>
      <c r="M4370" s="27">
        <v>250</v>
      </c>
      <c r="N4370" s="27">
        <v>3.6</v>
      </c>
      <c r="O4370" s="27">
        <v>2014</v>
      </c>
      <c r="P4370" s="27">
        <v>3</v>
      </c>
      <c r="Q4370" s="27">
        <v>16</v>
      </c>
      <c r="R4370" s="28">
        <f>DATE('Raw Data'!$O4370,'Raw Data'!$P4370,'Raw Data'!$Q4370)</f>
        <v>41714</v>
      </c>
      <c r="S4370" s="27" t="str">
        <f>CONCATENATE(MID('Raw Data'!$H4370,FIND("(",'Raw Data'!$H4370)+1,FIND(")",'Raw Data'!$H4370)-FIND("(",'Raw Data'!$H4370)-1),"",'Raw Data'!$M4370)</f>
        <v>Rs.250</v>
      </c>
      <c r="T4370" s="27">
        <f t="shared" si="68"/>
        <v>1</v>
      </c>
      <c r="U4370" s="29">
        <f>'Raw Data'!$M4370*'Raw Data'!$T4370</f>
        <v>250</v>
      </c>
    </row>
    <row r="4371" spans="1:21" x14ac:dyDescent="0.3">
      <c r="A4371" s="20">
        <v>302311</v>
      </c>
      <c r="B4371" s="27" t="s">
        <v>8576</v>
      </c>
      <c r="C4371" s="27">
        <v>1</v>
      </c>
      <c r="D4371" s="27" t="str">
        <f>VLOOKUP('Raw Data'!$C4371,'country description'!$A$2:$B$16,2,0)</f>
        <v>India</v>
      </c>
      <c r="E4371" s="27" t="s">
        <v>14</v>
      </c>
      <c r="F4371" s="27" t="s">
        <v>8577</v>
      </c>
      <c r="G4371" s="27" t="s">
        <v>587</v>
      </c>
      <c r="H4371" s="27" t="s">
        <v>18</v>
      </c>
      <c r="I4371" s="27" t="s">
        <v>19</v>
      </c>
      <c r="J4371" s="27" t="s">
        <v>19</v>
      </c>
      <c r="K4371" s="27">
        <v>1</v>
      </c>
      <c r="L4371" s="27">
        <v>2</v>
      </c>
      <c r="M4371" s="27">
        <v>250</v>
      </c>
      <c r="N4371" s="27">
        <v>1</v>
      </c>
      <c r="O4371" s="27">
        <v>2014</v>
      </c>
      <c r="P4371" s="27">
        <v>3</v>
      </c>
      <c r="Q4371" s="27">
        <v>16</v>
      </c>
      <c r="R4371" s="28">
        <f>DATE('Raw Data'!$O4371,'Raw Data'!$P4371,'Raw Data'!$Q4371)</f>
        <v>41714</v>
      </c>
      <c r="S4371" s="27" t="str">
        <f>CONCATENATE(MID('Raw Data'!$H4371,FIND("(",'Raw Data'!$H4371)+1,FIND(")",'Raw Data'!$H4371)-FIND("(",'Raw Data'!$H4371)-1),"",'Raw Data'!$M4371)</f>
        <v>Rs.250</v>
      </c>
      <c r="T4371" s="27">
        <f t="shared" si="68"/>
        <v>1</v>
      </c>
      <c r="U4371" s="29">
        <f>'Raw Data'!$M4371*'Raw Data'!$T4371</f>
        <v>250</v>
      </c>
    </row>
    <row r="4372" spans="1:21" x14ac:dyDescent="0.3">
      <c r="A4372" s="20">
        <v>301914</v>
      </c>
      <c r="B4372" s="27" t="s">
        <v>8578</v>
      </c>
      <c r="C4372" s="27">
        <v>1</v>
      </c>
      <c r="D4372" s="27" t="str">
        <f>VLOOKUP('Raw Data'!$C4372,'country description'!$A$2:$B$16,2,0)</f>
        <v>India</v>
      </c>
      <c r="E4372" s="27" t="s">
        <v>14</v>
      </c>
      <c r="F4372" s="27" t="s">
        <v>8579</v>
      </c>
      <c r="G4372" s="27" t="s">
        <v>390</v>
      </c>
      <c r="H4372" s="27" t="s">
        <v>18</v>
      </c>
      <c r="I4372" s="27" t="s">
        <v>19</v>
      </c>
      <c r="J4372" s="27" t="s">
        <v>19</v>
      </c>
      <c r="K4372" s="27">
        <v>1</v>
      </c>
      <c r="L4372" s="27">
        <v>2</v>
      </c>
      <c r="M4372" s="27">
        <v>250</v>
      </c>
      <c r="N4372" s="27">
        <v>1</v>
      </c>
      <c r="O4372" s="27">
        <v>2012</v>
      </c>
      <c r="P4372" s="27">
        <v>3</v>
      </c>
      <c r="Q4372" s="27">
        <v>2</v>
      </c>
      <c r="R4372" s="28">
        <f>DATE('Raw Data'!$O4372,'Raw Data'!$P4372,'Raw Data'!$Q4372)</f>
        <v>40970</v>
      </c>
      <c r="S4372" s="27" t="str">
        <f>CONCATENATE(MID('Raw Data'!$H4372,FIND("(",'Raw Data'!$H4372)+1,FIND(")",'Raw Data'!$H4372)-FIND("(",'Raw Data'!$H4372)-1),"",'Raw Data'!$M4372)</f>
        <v>Rs.250</v>
      </c>
      <c r="T4372" s="27">
        <f t="shared" si="68"/>
        <v>1</v>
      </c>
      <c r="U4372" s="29">
        <f>'Raw Data'!$M4372*'Raw Data'!$T4372</f>
        <v>250</v>
      </c>
    </row>
    <row r="4373" spans="1:21" x14ac:dyDescent="0.3">
      <c r="A4373" s="20">
        <v>309756</v>
      </c>
      <c r="B4373" s="27" t="s">
        <v>8580</v>
      </c>
      <c r="C4373" s="27">
        <v>1</v>
      </c>
      <c r="D4373" s="27" t="str">
        <f>VLOOKUP('Raw Data'!$C4373,'country description'!$A$2:$B$16,2,0)</f>
        <v>India</v>
      </c>
      <c r="E4373" s="27" t="s">
        <v>14</v>
      </c>
      <c r="F4373" s="27" t="s">
        <v>1456</v>
      </c>
      <c r="G4373" s="27" t="s">
        <v>8581</v>
      </c>
      <c r="H4373" s="27" t="s">
        <v>18</v>
      </c>
      <c r="I4373" s="27" t="s">
        <v>19</v>
      </c>
      <c r="J4373" s="27" t="s">
        <v>19</v>
      </c>
      <c r="K4373" s="27">
        <v>1</v>
      </c>
      <c r="L4373" s="27">
        <v>26</v>
      </c>
      <c r="M4373" s="27">
        <v>250</v>
      </c>
      <c r="N4373" s="27">
        <v>3.3</v>
      </c>
      <c r="O4373" s="27">
        <v>2018</v>
      </c>
      <c r="P4373" s="27">
        <v>2</v>
      </c>
      <c r="Q4373" s="27">
        <v>7</v>
      </c>
      <c r="R4373" s="28">
        <f>DATE('Raw Data'!$O4373,'Raw Data'!$P4373,'Raw Data'!$Q4373)</f>
        <v>43138</v>
      </c>
      <c r="S4373" s="27" t="str">
        <f>CONCATENATE(MID('Raw Data'!$H4373,FIND("(",'Raw Data'!$H4373)+1,FIND(")",'Raw Data'!$H4373)-FIND("(",'Raw Data'!$H4373)-1),"",'Raw Data'!$M4373)</f>
        <v>Rs.250</v>
      </c>
      <c r="T4373" s="27">
        <f t="shared" si="68"/>
        <v>1</v>
      </c>
      <c r="U4373" s="29">
        <f>'Raw Data'!$M4373*'Raw Data'!$T4373</f>
        <v>250</v>
      </c>
    </row>
    <row r="4374" spans="1:21" x14ac:dyDescent="0.3">
      <c r="A4374" s="20">
        <v>18459885</v>
      </c>
      <c r="B4374" s="27" t="s">
        <v>8582</v>
      </c>
      <c r="C4374" s="27">
        <v>1</v>
      </c>
      <c r="D4374" s="27" t="str">
        <f>VLOOKUP('Raw Data'!$C4374,'country description'!$A$2:$B$16,2,0)</f>
        <v>India</v>
      </c>
      <c r="E4374" s="27" t="s">
        <v>14</v>
      </c>
      <c r="F4374" s="27" t="s">
        <v>8583</v>
      </c>
      <c r="G4374" s="27" t="s">
        <v>424</v>
      </c>
      <c r="H4374" s="27" t="s">
        <v>18</v>
      </c>
      <c r="I4374" s="27" t="s">
        <v>19</v>
      </c>
      <c r="J4374" s="27" t="s">
        <v>19</v>
      </c>
      <c r="K4374" s="27">
        <v>1</v>
      </c>
      <c r="L4374" s="27">
        <v>9</v>
      </c>
      <c r="M4374" s="27">
        <v>250</v>
      </c>
      <c r="N4374" s="27">
        <v>3.1</v>
      </c>
      <c r="O4374" s="27">
        <v>2011</v>
      </c>
      <c r="P4374" s="27">
        <v>2</v>
      </c>
      <c r="Q4374" s="27">
        <v>5</v>
      </c>
      <c r="R4374" s="28">
        <f>DATE('Raw Data'!$O4374,'Raw Data'!$P4374,'Raw Data'!$Q4374)</f>
        <v>40579</v>
      </c>
      <c r="S4374" s="27" t="str">
        <f>CONCATENATE(MID('Raw Data'!$H4374,FIND("(",'Raw Data'!$H4374)+1,FIND(")",'Raw Data'!$H4374)-FIND("(",'Raw Data'!$H4374)-1),"",'Raw Data'!$M4374)</f>
        <v>Rs.250</v>
      </c>
      <c r="T4374" s="27">
        <f t="shared" si="68"/>
        <v>1</v>
      </c>
      <c r="U4374" s="29">
        <f>'Raw Data'!$M4374*'Raw Data'!$T4374</f>
        <v>250</v>
      </c>
    </row>
    <row r="4375" spans="1:21" x14ac:dyDescent="0.3">
      <c r="A4375" s="20">
        <v>18382697</v>
      </c>
      <c r="B4375" s="27" t="s">
        <v>8584</v>
      </c>
      <c r="C4375" s="27">
        <v>1</v>
      </c>
      <c r="D4375" s="27" t="str">
        <f>VLOOKUP('Raw Data'!$C4375,'country description'!$A$2:$B$16,2,0)</f>
        <v>India</v>
      </c>
      <c r="E4375" s="27" t="s">
        <v>14</v>
      </c>
      <c r="F4375" s="27" t="s">
        <v>8585</v>
      </c>
      <c r="G4375" s="27" t="s">
        <v>8586</v>
      </c>
      <c r="H4375" s="27" t="s">
        <v>18</v>
      </c>
      <c r="I4375" s="27" t="s">
        <v>19</v>
      </c>
      <c r="J4375" s="27" t="s">
        <v>24</v>
      </c>
      <c r="K4375" s="27">
        <v>1</v>
      </c>
      <c r="L4375" s="27">
        <v>37</v>
      </c>
      <c r="M4375" s="27">
        <v>250</v>
      </c>
      <c r="N4375" s="27">
        <v>3.7</v>
      </c>
      <c r="O4375" s="27">
        <v>2016</v>
      </c>
      <c r="P4375" s="27">
        <v>2</v>
      </c>
      <c r="Q4375" s="27">
        <v>5</v>
      </c>
      <c r="R4375" s="28">
        <f>DATE('Raw Data'!$O4375,'Raw Data'!$P4375,'Raw Data'!$Q4375)</f>
        <v>42405</v>
      </c>
      <c r="S4375" s="27" t="str">
        <f>CONCATENATE(MID('Raw Data'!$H4375,FIND("(",'Raw Data'!$H4375)+1,FIND(")",'Raw Data'!$H4375)-FIND("(",'Raw Data'!$H4375)-1),"",'Raw Data'!$M4375)</f>
        <v>Rs.250</v>
      </c>
      <c r="T4375" s="27">
        <f t="shared" si="68"/>
        <v>1</v>
      </c>
      <c r="U4375" s="29">
        <f>'Raw Data'!$M4375*'Raw Data'!$T4375</f>
        <v>250</v>
      </c>
    </row>
    <row r="4376" spans="1:21" x14ac:dyDescent="0.3">
      <c r="A4376" s="20">
        <v>308638</v>
      </c>
      <c r="B4376" s="27" t="s">
        <v>8587</v>
      </c>
      <c r="C4376" s="27">
        <v>1</v>
      </c>
      <c r="D4376" s="27" t="str">
        <f>VLOOKUP('Raw Data'!$C4376,'country description'!$A$2:$B$16,2,0)</f>
        <v>India</v>
      </c>
      <c r="E4376" s="27" t="s">
        <v>14</v>
      </c>
      <c r="F4376" s="27" t="s">
        <v>8588</v>
      </c>
      <c r="G4376" s="27" t="s">
        <v>424</v>
      </c>
      <c r="H4376" s="27" t="s">
        <v>18</v>
      </c>
      <c r="I4376" s="27" t="s">
        <v>19</v>
      </c>
      <c r="J4376" s="27" t="s">
        <v>19</v>
      </c>
      <c r="K4376" s="27">
        <v>1</v>
      </c>
      <c r="L4376" s="27">
        <v>109</v>
      </c>
      <c r="M4376" s="27">
        <v>250</v>
      </c>
      <c r="N4376" s="27">
        <v>3.6</v>
      </c>
      <c r="O4376" s="27">
        <v>2015</v>
      </c>
      <c r="P4376" s="27">
        <v>2</v>
      </c>
      <c r="Q4376" s="27">
        <v>20</v>
      </c>
      <c r="R4376" s="28">
        <f>DATE('Raw Data'!$O4376,'Raw Data'!$P4376,'Raw Data'!$Q4376)</f>
        <v>42055</v>
      </c>
      <c r="S4376" s="27" t="str">
        <f>CONCATENATE(MID('Raw Data'!$H4376,FIND("(",'Raw Data'!$H4376)+1,FIND(")",'Raw Data'!$H4376)-FIND("(",'Raw Data'!$H4376)-1),"",'Raw Data'!$M4376)</f>
        <v>Rs.250</v>
      </c>
      <c r="T4376" s="27">
        <f t="shared" si="68"/>
        <v>1</v>
      </c>
      <c r="U4376" s="29">
        <f>'Raw Data'!$M4376*'Raw Data'!$T4376</f>
        <v>250</v>
      </c>
    </row>
    <row r="4377" spans="1:21" x14ac:dyDescent="0.3">
      <c r="A4377" s="20">
        <v>18429157</v>
      </c>
      <c r="B4377" s="27" t="s">
        <v>8589</v>
      </c>
      <c r="C4377" s="27">
        <v>1</v>
      </c>
      <c r="D4377" s="27" t="str">
        <f>VLOOKUP('Raw Data'!$C4377,'country description'!$A$2:$B$16,2,0)</f>
        <v>India</v>
      </c>
      <c r="E4377" s="27" t="s">
        <v>14</v>
      </c>
      <c r="F4377" s="27" t="s">
        <v>8590</v>
      </c>
      <c r="G4377" s="27" t="s">
        <v>749</v>
      </c>
      <c r="H4377" s="27" t="s">
        <v>18</v>
      </c>
      <c r="I4377" s="27" t="s">
        <v>19</v>
      </c>
      <c r="J4377" s="27" t="s">
        <v>19</v>
      </c>
      <c r="K4377" s="27">
        <v>1</v>
      </c>
      <c r="L4377" s="27">
        <v>1</v>
      </c>
      <c r="M4377" s="27">
        <v>250</v>
      </c>
      <c r="N4377" s="27">
        <v>1</v>
      </c>
      <c r="O4377" s="27">
        <v>2014</v>
      </c>
      <c r="P4377" s="27">
        <v>2</v>
      </c>
      <c r="Q4377" s="27">
        <v>18</v>
      </c>
      <c r="R4377" s="28">
        <f>DATE('Raw Data'!$O4377,'Raw Data'!$P4377,'Raw Data'!$Q4377)</f>
        <v>41688</v>
      </c>
      <c r="S4377" s="27" t="str">
        <f>CONCATENATE(MID('Raw Data'!$H4377,FIND("(",'Raw Data'!$H4377)+1,FIND(")",'Raw Data'!$H4377)-FIND("(",'Raw Data'!$H4377)-1),"",'Raw Data'!$M4377)</f>
        <v>Rs.250</v>
      </c>
      <c r="T4377" s="27">
        <f t="shared" si="68"/>
        <v>1</v>
      </c>
      <c r="U4377" s="29">
        <f>'Raw Data'!$M4377*'Raw Data'!$T4377</f>
        <v>250</v>
      </c>
    </row>
    <row r="4378" spans="1:21" x14ac:dyDescent="0.3">
      <c r="A4378" s="20">
        <v>18357529</v>
      </c>
      <c r="B4378" s="27" t="s">
        <v>8591</v>
      </c>
      <c r="C4378" s="27">
        <v>1</v>
      </c>
      <c r="D4378" s="27" t="str">
        <f>VLOOKUP('Raw Data'!$C4378,'country description'!$A$2:$B$16,2,0)</f>
        <v>India</v>
      </c>
      <c r="E4378" s="27" t="s">
        <v>14</v>
      </c>
      <c r="F4378" s="27" t="s">
        <v>8592</v>
      </c>
      <c r="G4378" s="27" t="s">
        <v>464</v>
      </c>
      <c r="H4378" s="27" t="s">
        <v>18</v>
      </c>
      <c r="I4378" s="27" t="s">
        <v>19</v>
      </c>
      <c r="J4378" s="27" t="s">
        <v>19</v>
      </c>
      <c r="K4378" s="27">
        <v>1</v>
      </c>
      <c r="L4378" s="27">
        <v>2</v>
      </c>
      <c r="M4378" s="27">
        <v>250</v>
      </c>
      <c r="N4378" s="27">
        <v>1</v>
      </c>
      <c r="O4378" s="27">
        <v>2017</v>
      </c>
      <c r="P4378" s="27">
        <v>2</v>
      </c>
      <c r="Q4378" s="27">
        <v>19</v>
      </c>
      <c r="R4378" s="28">
        <f>DATE('Raw Data'!$O4378,'Raw Data'!$P4378,'Raw Data'!$Q4378)</f>
        <v>42785</v>
      </c>
      <c r="S4378" s="27" t="str">
        <f>CONCATENATE(MID('Raw Data'!$H4378,FIND("(",'Raw Data'!$H4378)+1,FIND(")",'Raw Data'!$H4378)-FIND("(",'Raw Data'!$H4378)-1),"",'Raw Data'!$M4378)</f>
        <v>Rs.250</v>
      </c>
      <c r="T4378" s="27">
        <f t="shared" si="68"/>
        <v>1</v>
      </c>
      <c r="U4378" s="29">
        <f>'Raw Data'!$M4378*'Raw Data'!$T4378</f>
        <v>250</v>
      </c>
    </row>
    <row r="4379" spans="1:21" x14ac:dyDescent="0.3">
      <c r="A4379" s="20">
        <v>18138441</v>
      </c>
      <c r="B4379" s="27" t="s">
        <v>8593</v>
      </c>
      <c r="C4379" s="27">
        <v>1</v>
      </c>
      <c r="D4379" s="27" t="str">
        <f>VLOOKUP('Raw Data'!$C4379,'country description'!$A$2:$B$16,2,0)</f>
        <v>India</v>
      </c>
      <c r="E4379" s="27" t="s">
        <v>14</v>
      </c>
      <c r="F4379" s="27" t="s">
        <v>8594</v>
      </c>
      <c r="G4379" s="27" t="s">
        <v>7932</v>
      </c>
      <c r="H4379" s="27" t="s">
        <v>18</v>
      </c>
      <c r="I4379" s="27" t="s">
        <v>19</v>
      </c>
      <c r="J4379" s="27" t="s">
        <v>19</v>
      </c>
      <c r="K4379" s="27">
        <v>1</v>
      </c>
      <c r="L4379" s="27">
        <v>5</v>
      </c>
      <c r="M4379" s="27">
        <v>250</v>
      </c>
      <c r="N4379" s="27">
        <v>2.9</v>
      </c>
      <c r="O4379" s="27">
        <v>2018</v>
      </c>
      <c r="P4379" s="27">
        <v>2</v>
      </c>
      <c r="Q4379" s="27">
        <v>24</v>
      </c>
      <c r="R4379" s="28">
        <f>DATE('Raw Data'!$O4379,'Raw Data'!$P4379,'Raw Data'!$Q4379)</f>
        <v>43155</v>
      </c>
      <c r="S4379" s="27" t="str">
        <f>CONCATENATE(MID('Raw Data'!$H4379,FIND("(",'Raw Data'!$H4379)+1,FIND(")",'Raw Data'!$H4379)-FIND("(",'Raw Data'!$H4379)-1),"",'Raw Data'!$M4379)</f>
        <v>Rs.250</v>
      </c>
      <c r="T4379" s="27">
        <f t="shared" si="68"/>
        <v>1</v>
      </c>
      <c r="U4379" s="29">
        <f>'Raw Data'!$M4379*'Raw Data'!$T4379</f>
        <v>250</v>
      </c>
    </row>
    <row r="4380" spans="1:21" x14ac:dyDescent="0.3">
      <c r="A4380" s="20">
        <v>301062</v>
      </c>
      <c r="B4380" s="27" t="s">
        <v>8595</v>
      </c>
      <c r="C4380" s="27">
        <v>1</v>
      </c>
      <c r="D4380" s="27" t="str">
        <f>VLOOKUP('Raw Data'!$C4380,'country description'!$A$2:$B$16,2,0)</f>
        <v>India</v>
      </c>
      <c r="E4380" s="27" t="s">
        <v>14</v>
      </c>
      <c r="F4380" s="27" t="s">
        <v>8596</v>
      </c>
      <c r="G4380" s="27" t="s">
        <v>424</v>
      </c>
      <c r="H4380" s="27" t="s">
        <v>18</v>
      </c>
      <c r="I4380" s="27" t="s">
        <v>19</v>
      </c>
      <c r="J4380" s="27" t="s">
        <v>19</v>
      </c>
      <c r="K4380" s="27">
        <v>1</v>
      </c>
      <c r="L4380" s="27">
        <v>44</v>
      </c>
      <c r="M4380" s="27">
        <v>250</v>
      </c>
      <c r="N4380" s="27">
        <v>3.2</v>
      </c>
      <c r="O4380" s="27">
        <v>2017</v>
      </c>
      <c r="P4380" s="27">
        <v>2</v>
      </c>
      <c r="Q4380" s="27">
        <v>13</v>
      </c>
      <c r="R4380" s="28">
        <f>DATE('Raw Data'!$O4380,'Raw Data'!$P4380,'Raw Data'!$Q4380)</f>
        <v>42779</v>
      </c>
      <c r="S4380" s="27" t="str">
        <f>CONCATENATE(MID('Raw Data'!$H4380,FIND("(",'Raw Data'!$H4380)+1,FIND(")",'Raw Data'!$H4380)-FIND("(",'Raw Data'!$H4380)-1),"",'Raw Data'!$M4380)</f>
        <v>Rs.250</v>
      </c>
      <c r="T4380" s="27">
        <f t="shared" si="68"/>
        <v>1</v>
      </c>
      <c r="U4380" s="29">
        <f>'Raw Data'!$M4380*'Raw Data'!$T4380</f>
        <v>250</v>
      </c>
    </row>
    <row r="4381" spans="1:21" x14ac:dyDescent="0.3">
      <c r="A4381" s="20">
        <v>2602</v>
      </c>
      <c r="B4381" s="27" t="s">
        <v>3547</v>
      </c>
      <c r="C4381" s="27">
        <v>1</v>
      </c>
      <c r="D4381" s="27" t="str">
        <f>VLOOKUP('Raw Data'!$C4381,'country description'!$A$2:$B$16,2,0)</f>
        <v>India</v>
      </c>
      <c r="E4381" s="27" t="s">
        <v>14</v>
      </c>
      <c r="F4381" s="27" t="s">
        <v>8597</v>
      </c>
      <c r="G4381" s="27" t="s">
        <v>404</v>
      </c>
      <c r="H4381" s="27" t="s">
        <v>18</v>
      </c>
      <c r="I4381" s="27" t="s">
        <v>19</v>
      </c>
      <c r="J4381" s="27" t="s">
        <v>19</v>
      </c>
      <c r="K4381" s="27">
        <v>1</v>
      </c>
      <c r="L4381" s="27">
        <v>11</v>
      </c>
      <c r="M4381" s="27">
        <v>250</v>
      </c>
      <c r="N4381" s="27">
        <v>3.1</v>
      </c>
      <c r="O4381" s="27">
        <v>2015</v>
      </c>
      <c r="P4381" s="27">
        <v>2</v>
      </c>
      <c r="Q4381" s="27">
        <v>25</v>
      </c>
      <c r="R4381" s="28">
        <f>DATE('Raw Data'!$O4381,'Raw Data'!$P4381,'Raw Data'!$Q4381)</f>
        <v>42060</v>
      </c>
      <c r="S4381" s="27" t="str">
        <f>CONCATENATE(MID('Raw Data'!$H4381,FIND("(",'Raw Data'!$H4381)+1,FIND(")",'Raw Data'!$H4381)-FIND("(",'Raw Data'!$H4381)-1),"",'Raw Data'!$M4381)</f>
        <v>Rs.250</v>
      </c>
      <c r="T4381" s="27">
        <f t="shared" si="68"/>
        <v>1</v>
      </c>
      <c r="U4381" s="29">
        <f>'Raw Data'!$M4381*'Raw Data'!$T4381</f>
        <v>250</v>
      </c>
    </row>
    <row r="4382" spans="1:21" x14ac:dyDescent="0.3">
      <c r="A4382" s="20">
        <v>7071</v>
      </c>
      <c r="B4382" s="27" t="s">
        <v>8484</v>
      </c>
      <c r="C4382" s="27">
        <v>1</v>
      </c>
      <c r="D4382" s="27" t="str">
        <f>VLOOKUP('Raw Data'!$C4382,'country description'!$A$2:$B$16,2,0)</f>
        <v>India</v>
      </c>
      <c r="E4382" s="27" t="s">
        <v>14</v>
      </c>
      <c r="F4382" s="27" t="s">
        <v>8598</v>
      </c>
      <c r="G4382" s="27" t="s">
        <v>2705</v>
      </c>
      <c r="H4382" s="27" t="s">
        <v>18</v>
      </c>
      <c r="I4382" s="27" t="s">
        <v>19</v>
      </c>
      <c r="J4382" s="27" t="s">
        <v>24</v>
      </c>
      <c r="K4382" s="27">
        <v>1</v>
      </c>
      <c r="L4382" s="27">
        <v>17</v>
      </c>
      <c r="M4382" s="27">
        <v>250</v>
      </c>
      <c r="N4382" s="27">
        <v>2.7</v>
      </c>
      <c r="O4382" s="27">
        <v>2014</v>
      </c>
      <c r="P4382" s="27">
        <v>2</v>
      </c>
      <c r="Q4382" s="27">
        <v>12</v>
      </c>
      <c r="R4382" s="28">
        <f>DATE('Raw Data'!$O4382,'Raw Data'!$P4382,'Raw Data'!$Q4382)</f>
        <v>41682</v>
      </c>
      <c r="S4382" s="27" t="str">
        <f>CONCATENATE(MID('Raw Data'!$H4382,FIND("(",'Raw Data'!$H4382)+1,FIND(")",'Raw Data'!$H4382)-FIND("(",'Raw Data'!$H4382)-1),"",'Raw Data'!$M4382)</f>
        <v>Rs.250</v>
      </c>
      <c r="T4382" s="27">
        <f t="shared" si="68"/>
        <v>1</v>
      </c>
      <c r="U4382" s="29">
        <f>'Raw Data'!$M4382*'Raw Data'!$T4382</f>
        <v>250</v>
      </c>
    </row>
    <row r="4383" spans="1:21" x14ac:dyDescent="0.3">
      <c r="A4383" s="20">
        <v>300571</v>
      </c>
      <c r="B4383" s="27" t="s">
        <v>8599</v>
      </c>
      <c r="C4383" s="27">
        <v>1</v>
      </c>
      <c r="D4383" s="27" t="str">
        <f>VLOOKUP('Raw Data'!$C4383,'country description'!$A$2:$B$16,2,0)</f>
        <v>India</v>
      </c>
      <c r="E4383" s="27" t="s">
        <v>14</v>
      </c>
      <c r="F4383" s="27" t="s">
        <v>8600</v>
      </c>
      <c r="G4383" s="27" t="s">
        <v>2441</v>
      </c>
      <c r="H4383" s="27" t="s">
        <v>18</v>
      </c>
      <c r="I4383" s="27" t="s">
        <v>19</v>
      </c>
      <c r="J4383" s="27" t="s">
        <v>19</v>
      </c>
      <c r="K4383" s="27">
        <v>1</v>
      </c>
      <c r="L4383" s="27">
        <v>7</v>
      </c>
      <c r="M4383" s="27">
        <v>250</v>
      </c>
      <c r="N4383" s="27">
        <v>2.7</v>
      </c>
      <c r="O4383" s="27">
        <v>2011</v>
      </c>
      <c r="P4383" s="27">
        <v>2</v>
      </c>
      <c r="Q4383" s="27">
        <v>11</v>
      </c>
      <c r="R4383" s="28">
        <f>DATE('Raw Data'!$O4383,'Raw Data'!$P4383,'Raw Data'!$Q4383)</f>
        <v>40585</v>
      </c>
      <c r="S4383" s="27" t="str">
        <f>CONCATENATE(MID('Raw Data'!$H4383,FIND("(",'Raw Data'!$H4383)+1,FIND(")",'Raw Data'!$H4383)-FIND("(",'Raw Data'!$H4383)-1),"",'Raw Data'!$M4383)</f>
        <v>Rs.250</v>
      </c>
      <c r="T4383" s="27">
        <f t="shared" si="68"/>
        <v>1</v>
      </c>
      <c r="U4383" s="29">
        <f>'Raw Data'!$M4383*'Raw Data'!$T4383</f>
        <v>250</v>
      </c>
    </row>
    <row r="4384" spans="1:21" x14ac:dyDescent="0.3">
      <c r="A4384" s="20">
        <v>5652</v>
      </c>
      <c r="B4384" s="27" t="s">
        <v>8601</v>
      </c>
      <c r="C4384" s="27">
        <v>1</v>
      </c>
      <c r="D4384" s="27" t="str">
        <f>VLOOKUP('Raw Data'!$C4384,'country description'!$A$2:$B$16,2,0)</f>
        <v>India</v>
      </c>
      <c r="E4384" s="27" t="s">
        <v>14</v>
      </c>
      <c r="F4384" s="27" t="s">
        <v>8602</v>
      </c>
      <c r="G4384" s="27" t="s">
        <v>749</v>
      </c>
      <c r="H4384" s="27" t="s">
        <v>18</v>
      </c>
      <c r="I4384" s="27" t="s">
        <v>19</v>
      </c>
      <c r="J4384" s="27" t="s">
        <v>19</v>
      </c>
      <c r="K4384" s="27">
        <v>1</v>
      </c>
      <c r="L4384" s="27">
        <v>37</v>
      </c>
      <c r="M4384" s="27">
        <v>250</v>
      </c>
      <c r="N4384" s="27">
        <v>3.2</v>
      </c>
      <c r="O4384" s="27">
        <v>2017</v>
      </c>
      <c r="P4384" s="27">
        <v>2</v>
      </c>
      <c r="Q4384" s="27">
        <v>24</v>
      </c>
      <c r="R4384" s="28">
        <f>DATE('Raw Data'!$O4384,'Raw Data'!$P4384,'Raw Data'!$Q4384)</f>
        <v>42790</v>
      </c>
      <c r="S4384" s="27" t="str">
        <f>CONCATENATE(MID('Raw Data'!$H4384,FIND("(",'Raw Data'!$H4384)+1,FIND(")",'Raw Data'!$H4384)-FIND("(",'Raw Data'!$H4384)-1),"",'Raw Data'!$M4384)</f>
        <v>Rs.250</v>
      </c>
      <c r="T4384" s="27">
        <f t="shared" si="68"/>
        <v>1</v>
      </c>
      <c r="U4384" s="29">
        <f>'Raw Data'!$M4384*'Raw Data'!$T4384</f>
        <v>250</v>
      </c>
    </row>
    <row r="4385" spans="1:21" x14ac:dyDescent="0.3">
      <c r="A4385" s="20">
        <v>18306511</v>
      </c>
      <c r="B4385" s="27" t="s">
        <v>8603</v>
      </c>
      <c r="C4385" s="27">
        <v>1</v>
      </c>
      <c r="D4385" s="27" t="str">
        <f>VLOOKUP('Raw Data'!$C4385,'country description'!$A$2:$B$16,2,0)</f>
        <v>India</v>
      </c>
      <c r="E4385" s="27" t="s">
        <v>14</v>
      </c>
      <c r="F4385" s="27" t="s">
        <v>8604</v>
      </c>
      <c r="G4385" s="27" t="s">
        <v>6076</v>
      </c>
      <c r="H4385" s="27" t="s">
        <v>18</v>
      </c>
      <c r="I4385" s="27" t="s">
        <v>19</v>
      </c>
      <c r="J4385" s="27" t="s">
        <v>24</v>
      </c>
      <c r="K4385" s="27">
        <v>1</v>
      </c>
      <c r="L4385" s="27">
        <v>33</v>
      </c>
      <c r="M4385" s="27">
        <v>250</v>
      </c>
      <c r="N4385" s="27">
        <v>3.4</v>
      </c>
      <c r="O4385" s="27">
        <v>2018</v>
      </c>
      <c r="P4385" s="27">
        <v>2</v>
      </c>
      <c r="Q4385" s="27">
        <v>3</v>
      </c>
      <c r="R4385" s="28">
        <f>DATE('Raw Data'!$O4385,'Raw Data'!$P4385,'Raw Data'!$Q4385)</f>
        <v>43134</v>
      </c>
      <c r="S4385" s="27" t="str">
        <f>CONCATENATE(MID('Raw Data'!$H4385,FIND("(",'Raw Data'!$H4385)+1,FIND(")",'Raw Data'!$H4385)-FIND("(",'Raw Data'!$H4385)-1),"",'Raw Data'!$M4385)</f>
        <v>Rs.250</v>
      </c>
      <c r="T4385" s="27">
        <f t="shared" si="68"/>
        <v>1</v>
      </c>
      <c r="U4385" s="29">
        <f>'Raw Data'!$M4385*'Raw Data'!$T4385</f>
        <v>250</v>
      </c>
    </row>
    <row r="4386" spans="1:21" x14ac:dyDescent="0.3">
      <c r="A4386" s="20">
        <v>18244250</v>
      </c>
      <c r="B4386" s="27" t="s">
        <v>8605</v>
      </c>
      <c r="C4386" s="27">
        <v>1</v>
      </c>
      <c r="D4386" s="27" t="str">
        <f>VLOOKUP('Raw Data'!$C4386,'country description'!$A$2:$B$16,2,0)</f>
        <v>India</v>
      </c>
      <c r="E4386" s="27" t="s">
        <v>14</v>
      </c>
      <c r="F4386" s="27" t="s">
        <v>8606</v>
      </c>
      <c r="G4386" s="27" t="s">
        <v>671</v>
      </c>
      <c r="H4386" s="27" t="s">
        <v>18</v>
      </c>
      <c r="I4386" s="27" t="s">
        <v>19</v>
      </c>
      <c r="J4386" s="27" t="s">
        <v>19</v>
      </c>
      <c r="K4386" s="27">
        <v>1</v>
      </c>
      <c r="L4386" s="27">
        <v>6</v>
      </c>
      <c r="M4386" s="27">
        <v>250</v>
      </c>
      <c r="N4386" s="27">
        <v>2.9</v>
      </c>
      <c r="O4386" s="27">
        <v>2013</v>
      </c>
      <c r="P4386" s="27">
        <v>2</v>
      </c>
      <c r="Q4386" s="27">
        <v>12</v>
      </c>
      <c r="R4386" s="28">
        <f>DATE('Raw Data'!$O4386,'Raw Data'!$P4386,'Raw Data'!$Q4386)</f>
        <v>41317</v>
      </c>
      <c r="S4386" s="27" t="str">
        <f>CONCATENATE(MID('Raw Data'!$H4386,FIND("(",'Raw Data'!$H4386)+1,FIND(")",'Raw Data'!$H4386)-FIND("(",'Raw Data'!$H4386)-1),"",'Raw Data'!$M4386)</f>
        <v>Rs.250</v>
      </c>
      <c r="T4386" s="27">
        <f t="shared" si="68"/>
        <v>1</v>
      </c>
      <c r="U4386" s="29">
        <f>'Raw Data'!$M4386*'Raw Data'!$T4386</f>
        <v>250</v>
      </c>
    </row>
    <row r="4387" spans="1:21" x14ac:dyDescent="0.3">
      <c r="A4387" s="20">
        <v>18391320</v>
      </c>
      <c r="B4387" s="27" t="s">
        <v>8607</v>
      </c>
      <c r="C4387" s="27">
        <v>1</v>
      </c>
      <c r="D4387" s="27" t="str">
        <f>VLOOKUP('Raw Data'!$C4387,'country description'!$A$2:$B$16,2,0)</f>
        <v>India</v>
      </c>
      <c r="E4387" s="27" t="s">
        <v>14</v>
      </c>
      <c r="F4387" s="27" t="s">
        <v>8608</v>
      </c>
      <c r="G4387" s="27" t="s">
        <v>2705</v>
      </c>
      <c r="H4387" s="27" t="s">
        <v>18</v>
      </c>
      <c r="I4387" s="27" t="s">
        <v>19</v>
      </c>
      <c r="J4387" s="27" t="s">
        <v>19</v>
      </c>
      <c r="K4387" s="27">
        <v>1</v>
      </c>
      <c r="L4387" s="27">
        <v>44</v>
      </c>
      <c r="M4387" s="27">
        <v>250</v>
      </c>
      <c r="N4387" s="27">
        <v>4</v>
      </c>
      <c r="O4387" s="27">
        <v>2011</v>
      </c>
      <c r="P4387" s="27">
        <v>2</v>
      </c>
      <c r="Q4387" s="27">
        <v>2</v>
      </c>
      <c r="R4387" s="28">
        <f>DATE('Raw Data'!$O4387,'Raw Data'!$P4387,'Raw Data'!$Q4387)</f>
        <v>40576</v>
      </c>
      <c r="S4387" s="27" t="str">
        <f>CONCATENATE(MID('Raw Data'!$H4387,FIND("(",'Raw Data'!$H4387)+1,FIND(")",'Raw Data'!$H4387)-FIND("(",'Raw Data'!$H4387)-1),"",'Raw Data'!$M4387)</f>
        <v>Rs.250</v>
      </c>
      <c r="T4387" s="27">
        <f t="shared" si="68"/>
        <v>1</v>
      </c>
      <c r="U4387" s="29">
        <f>'Raw Data'!$M4387*'Raw Data'!$T4387</f>
        <v>250</v>
      </c>
    </row>
    <row r="4388" spans="1:21" x14ac:dyDescent="0.3">
      <c r="A4388" s="20">
        <v>18377910</v>
      </c>
      <c r="B4388" s="27" t="s">
        <v>8609</v>
      </c>
      <c r="C4388" s="27">
        <v>1</v>
      </c>
      <c r="D4388" s="27" t="str">
        <f>VLOOKUP('Raw Data'!$C4388,'country description'!$A$2:$B$16,2,0)</f>
        <v>India</v>
      </c>
      <c r="E4388" s="27" t="s">
        <v>14</v>
      </c>
      <c r="F4388" s="27" t="s">
        <v>8610</v>
      </c>
      <c r="G4388" s="27" t="s">
        <v>455</v>
      </c>
      <c r="H4388" s="27" t="s">
        <v>18</v>
      </c>
      <c r="I4388" s="27" t="s">
        <v>19</v>
      </c>
      <c r="J4388" s="27" t="s">
        <v>19</v>
      </c>
      <c r="K4388" s="27">
        <v>1</v>
      </c>
      <c r="L4388" s="27">
        <v>2</v>
      </c>
      <c r="M4388" s="27">
        <v>250</v>
      </c>
      <c r="N4388" s="27">
        <v>1</v>
      </c>
      <c r="O4388" s="27">
        <v>2018</v>
      </c>
      <c r="P4388" s="27">
        <v>2</v>
      </c>
      <c r="Q4388" s="27">
        <v>24</v>
      </c>
      <c r="R4388" s="28">
        <f>DATE('Raw Data'!$O4388,'Raw Data'!$P4388,'Raw Data'!$Q4388)</f>
        <v>43155</v>
      </c>
      <c r="S4388" s="27" t="str">
        <f>CONCATENATE(MID('Raw Data'!$H4388,FIND("(",'Raw Data'!$H4388)+1,FIND(")",'Raw Data'!$H4388)-FIND("(",'Raw Data'!$H4388)-1),"",'Raw Data'!$M4388)</f>
        <v>Rs.250</v>
      </c>
      <c r="T4388" s="27">
        <f t="shared" si="68"/>
        <v>1</v>
      </c>
      <c r="U4388" s="29">
        <f>'Raw Data'!$M4388*'Raw Data'!$T4388</f>
        <v>250</v>
      </c>
    </row>
    <row r="4389" spans="1:21" x14ac:dyDescent="0.3">
      <c r="A4389" s="20">
        <v>312858</v>
      </c>
      <c r="B4389" s="27" t="s">
        <v>8611</v>
      </c>
      <c r="C4389" s="27">
        <v>1</v>
      </c>
      <c r="D4389" s="27" t="str">
        <f>VLOOKUP('Raw Data'!$C4389,'country description'!$A$2:$B$16,2,0)</f>
        <v>India</v>
      </c>
      <c r="E4389" s="27" t="s">
        <v>14</v>
      </c>
      <c r="F4389" s="27" t="s">
        <v>8612</v>
      </c>
      <c r="G4389" s="27" t="s">
        <v>390</v>
      </c>
      <c r="H4389" s="27" t="s">
        <v>18</v>
      </c>
      <c r="I4389" s="27" t="s">
        <v>19</v>
      </c>
      <c r="J4389" s="27" t="s">
        <v>19</v>
      </c>
      <c r="K4389" s="27">
        <v>1</v>
      </c>
      <c r="L4389" s="27">
        <v>4</v>
      </c>
      <c r="M4389" s="27">
        <v>250</v>
      </c>
      <c r="N4389" s="27">
        <v>2.9</v>
      </c>
      <c r="O4389" s="27">
        <v>2017</v>
      </c>
      <c r="P4389" s="27">
        <v>2</v>
      </c>
      <c r="Q4389" s="27">
        <v>14</v>
      </c>
      <c r="R4389" s="28">
        <f>DATE('Raw Data'!$O4389,'Raw Data'!$P4389,'Raw Data'!$Q4389)</f>
        <v>42780</v>
      </c>
      <c r="S4389" s="27" t="str">
        <f>CONCATENATE(MID('Raw Data'!$H4389,FIND("(",'Raw Data'!$H4389)+1,FIND(")",'Raw Data'!$H4389)-FIND("(",'Raw Data'!$H4389)-1),"",'Raw Data'!$M4389)</f>
        <v>Rs.250</v>
      </c>
      <c r="T4389" s="27">
        <f t="shared" si="68"/>
        <v>1</v>
      </c>
      <c r="U4389" s="29">
        <f>'Raw Data'!$M4389*'Raw Data'!$T4389</f>
        <v>250</v>
      </c>
    </row>
    <row r="4390" spans="1:21" x14ac:dyDescent="0.3">
      <c r="A4390" s="20">
        <v>1918</v>
      </c>
      <c r="B4390" s="27" t="s">
        <v>8605</v>
      </c>
      <c r="C4390" s="27">
        <v>1</v>
      </c>
      <c r="D4390" s="27" t="str">
        <f>VLOOKUP('Raw Data'!$C4390,'country description'!$A$2:$B$16,2,0)</f>
        <v>India</v>
      </c>
      <c r="E4390" s="27" t="s">
        <v>14</v>
      </c>
      <c r="F4390" s="27" t="s">
        <v>8613</v>
      </c>
      <c r="G4390" s="27" t="s">
        <v>671</v>
      </c>
      <c r="H4390" s="27" t="s">
        <v>18</v>
      </c>
      <c r="I4390" s="27" t="s">
        <v>19</v>
      </c>
      <c r="J4390" s="27" t="s">
        <v>19</v>
      </c>
      <c r="K4390" s="27">
        <v>1</v>
      </c>
      <c r="L4390" s="27">
        <v>28</v>
      </c>
      <c r="M4390" s="27">
        <v>250</v>
      </c>
      <c r="N4390" s="27">
        <v>3.3</v>
      </c>
      <c r="O4390" s="27">
        <v>2016</v>
      </c>
      <c r="P4390" s="27">
        <v>2</v>
      </c>
      <c r="Q4390" s="27">
        <v>12</v>
      </c>
      <c r="R4390" s="28">
        <f>DATE('Raw Data'!$O4390,'Raw Data'!$P4390,'Raw Data'!$Q4390)</f>
        <v>42412</v>
      </c>
      <c r="S4390" s="27" t="str">
        <f>CONCATENATE(MID('Raw Data'!$H4390,FIND("(",'Raw Data'!$H4390)+1,FIND(")",'Raw Data'!$H4390)-FIND("(",'Raw Data'!$H4390)-1),"",'Raw Data'!$M4390)</f>
        <v>Rs.250</v>
      </c>
      <c r="T4390" s="27">
        <f t="shared" si="68"/>
        <v>1</v>
      </c>
      <c r="U4390" s="29">
        <f>'Raw Data'!$M4390*'Raw Data'!$T4390</f>
        <v>250</v>
      </c>
    </row>
    <row r="4391" spans="1:21" x14ac:dyDescent="0.3">
      <c r="A4391" s="20">
        <v>18374418</v>
      </c>
      <c r="B4391" s="27" t="s">
        <v>8614</v>
      </c>
      <c r="C4391" s="27">
        <v>1</v>
      </c>
      <c r="D4391" s="27" t="str">
        <f>VLOOKUP('Raw Data'!$C4391,'country description'!$A$2:$B$16,2,0)</f>
        <v>India</v>
      </c>
      <c r="E4391" s="27" t="s">
        <v>14</v>
      </c>
      <c r="F4391" s="27" t="s">
        <v>8615</v>
      </c>
      <c r="G4391" s="27" t="s">
        <v>424</v>
      </c>
      <c r="H4391" s="27" t="s">
        <v>18</v>
      </c>
      <c r="I4391" s="27" t="s">
        <v>19</v>
      </c>
      <c r="J4391" s="27" t="s">
        <v>19</v>
      </c>
      <c r="K4391" s="27">
        <v>1</v>
      </c>
      <c r="L4391" s="27">
        <v>1</v>
      </c>
      <c r="M4391" s="27">
        <v>250</v>
      </c>
      <c r="N4391" s="27">
        <v>1</v>
      </c>
      <c r="O4391" s="27">
        <v>2015</v>
      </c>
      <c r="P4391" s="27">
        <v>1</v>
      </c>
      <c r="Q4391" s="27">
        <v>16</v>
      </c>
      <c r="R4391" s="28">
        <f>DATE('Raw Data'!$O4391,'Raw Data'!$P4391,'Raw Data'!$Q4391)</f>
        <v>42020</v>
      </c>
      <c r="S4391" s="27" t="str">
        <f>CONCATENATE(MID('Raw Data'!$H4391,FIND("(",'Raw Data'!$H4391)+1,FIND(")",'Raw Data'!$H4391)-FIND("(",'Raw Data'!$H4391)-1),"",'Raw Data'!$M4391)</f>
        <v>Rs.250</v>
      </c>
      <c r="T4391" s="27">
        <f t="shared" si="68"/>
        <v>1</v>
      </c>
      <c r="U4391" s="29">
        <f>'Raw Data'!$M4391*'Raw Data'!$T4391</f>
        <v>250</v>
      </c>
    </row>
    <row r="4392" spans="1:21" x14ac:dyDescent="0.3">
      <c r="A4392" s="20">
        <v>304176</v>
      </c>
      <c r="B4392" s="27" t="s">
        <v>8616</v>
      </c>
      <c r="C4392" s="27">
        <v>1</v>
      </c>
      <c r="D4392" s="27" t="str">
        <f>VLOOKUP('Raw Data'!$C4392,'country description'!$A$2:$B$16,2,0)</f>
        <v>India</v>
      </c>
      <c r="E4392" s="27" t="s">
        <v>14</v>
      </c>
      <c r="F4392" s="27" t="s">
        <v>8617</v>
      </c>
      <c r="G4392" s="27" t="s">
        <v>464</v>
      </c>
      <c r="H4392" s="27" t="s">
        <v>18</v>
      </c>
      <c r="I4392" s="27" t="s">
        <v>19</v>
      </c>
      <c r="J4392" s="27" t="s">
        <v>19</v>
      </c>
      <c r="K4392" s="27">
        <v>1</v>
      </c>
      <c r="L4392" s="27">
        <v>44</v>
      </c>
      <c r="M4392" s="27">
        <v>250</v>
      </c>
      <c r="N4392" s="27">
        <v>3.2</v>
      </c>
      <c r="O4392" s="27">
        <v>2014</v>
      </c>
      <c r="P4392" s="27">
        <v>1</v>
      </c>
      <c r="Q4392" s="27">
        <v>15</v>
      </c>
      <c r="R4392" s="28">
        <f>DATE('Raw Data'!$O4392,'Raw Data'!$P4392,'Raw Data'!$Q4392)</f>
        <v>41654</v>
      </c>
      <c r="S4392" s="27" t="str">
        <f>CONCATENATE(MID('Raw Data'!$H4392,FIND("(",'Raw Data'!$H4392)+1,FIND(")",'Raw Data'!$H4392)-FIND("(",'Raw Data'!$H4392)-1),"",'Raw Data'!$M4392)</f>
        <v>Rs.250</v>
      </c>
      <c r="T4392" s="27">
        <f t="shared" si="68"/>
        <v>1</v>
      </c>
      <c r="U4392" s="29">
        <f>'Raw Data'!$M4392*'Raw Data'!$T4392</f>
        <v>250</v>
      </c>
    </row>
    <row r="4393" spans="1:21" x14ac:dyDescent="0.3">
      <c r="A4393" s="20">
        <v>1021</v>
      </c>
      <c r="B4393" s="27" t="s">
        <v>8347</v>
      </c>
      <c r="C4393" s="27">
        <v>1</v>
      </c>
      <c r="D4393" s="27" t="str">
        <f>VLOOKUP('Raw Data'!$C4393,'country description'!$A$2:$B$16,2,0)</f>
        <v>India</v>
      </c>
      <c r="E4393" s="27" t="s">
        <v>14</v>
      </c>
      <c r="F4393" s="27" t="s">
        <v>8415</v>
      </c>
      <c r="G4393" s="27" t="s">
        <v>3878</v>
      </c>
      <c r="H4393" s="27" t="s">
        <v>18</v>
      </c>
      <c r="I4393" s="27" t="s">
        <v>19</v>
      </c>
      <c r="J4393" s="27" t="s">
        <v>24</v>
      </c>
      <c r="K4393" s="27">
        <v>1</v>
      </c>
      <c r="L4393" s="27">
        <v>290</v>
      </c>
      <c r="M4393" s="27">
        <v>250</v>
      </c>
      <c r="N4393" s="27">
        <v>3.7</v>
      </c>
      <c r="O4393" s="27">
        <v>2015</v>
      </c>
      <c r="P4393" s="27">
        <v>1</v>
      </c>
      <c r="Q4393" s="27">
        <v>10</v>
      </c>
      <c r="R4393" s="28">
        <f>DATE('Raw Data'!$O4393,'Raw Data'!$P4393,'Raw Data'!$Q4393)</f>
        <v>42014</v>
      </c>
      <c r="S4393" s="27" t="str">
        <f>CONCATENATE(MID('Raw Data'!$H4393,FIND("(",'Raw Data'!$H4393)+1,FIND(")",'Raw Data'!$H4393)-FIND("(",'Raw Data'!$H4393)-1),"",'Raw Data'!$M4393)</f>
        <v>Rs.250</v>
      </c>
      <c r="T4393" s="27">
        <f t="shared" si="68"/>
        <v>1</v>
      </c>
      <c r="U4393" s="29">
        <f>'Raw Data'!$M4393*'Raw Data'!$T4393</f>
        <v>250</v>
      </c>
    </row>
    <row r="4394" spans="1:21" x14ac:dyDescent="0.3">
      <c r="A4394" s="20">
        <v>7422</v>
      </c>
      <c r="B4394" s="27" t="s">
        <v>8618</v>
      </c>
      <c r="C4394" s="27">
        <v>1</v>
      </c>
      <c r="D4394" s="27" t="str">
        <f>VLOOKUP('Raw Data'!$C4394,'country description'!$A$2:$B$16,2,0)</f>
        <v>India</v>
      </c>
      <c r="E4394" s="27" t="s">
        <v>14</v>
      </c>
      <c r="F4394" s="27" t="s">
        <v>8619</v>
      </c>
      <c r="G4394" s="27" t="s">
        <v>2441</v>
      </c>
      <c r="H4394" s="27" t="s">
        <v>18</v>
      </c>
      <c r="I4394" s="27" t="s">
        <v>19</v>
      </c>
      <c r="J4394" s="27" t="s">
        <v>19</v>
      </c>
      <c r="K4394" s="27">
        <v>1</v>
      </c>
      <c r="L4394" s="27">
        <v>68</v>
      </c>
      <c r="M4394" s="27">
        <v>250</v>
      </c>
      <c r="N4394" s="27">
        <v>3.4</v>
      </c>
      <c r="O4394" s="27">
        <v>2018</v>
      </c>
      <c r="P4394" s="27">
        <v>1</v>
      </c>
      <c r="Q4394" s="27">
        <v>1</v>
      </c>
      <c r="R4394" s="28">
        <f>DATE('Raw Data'!$O4394,'Raw Data'!$P4394,'Raw Data'!$Q4394)</f>
        <v>43101</v>
      </c>
      <c r="S4394" s="27" t="str">
        <f>CONCATENATE(MID('Raw Data'!$H4394,FIND("(",'Raw Data'!$H4394)+1,FIND(")",'Raw Data'!$H4394)-FIND("(",'Raw Data'!$H4394)-1),"",'Raw Data'!$M4394)</f>
        <v>Rs.250</v>
      </c>
      <c r="T4394" s="27">
        <f t="shared" si="68"/>
        <v>1</v>
      </c>
      <c r="U4394" s="29">
        <f>'Raw Data'!$M4394*'Raw Data'!$T4394</f>
        <v>250</v>
      </c>
    </row>
    <row r="4395" spans="1:21" x14ac:dyDescent="0.3">
      <c r="A4395" s="20">
        <v>9875</v>
      </c>
      <c r="B4395" s="27" t="s">
        <v>8620</v>
      </c>
      <c r="C4395" s="27">
        <v>1</v>
      </c>
      <c r="D4395" s="27" t="str">
        <f>VLOOKUP('Raw Data'!$C4395,'country description'!$A$2:$B$16,2,0)</f>
        <v>India</v>
      </c>
      <c r="E4395" s="27" t="s">
        <v>14</v>
      </c>
      <c r="F4395" s="27" t="s">
        <v>8621</v>
      </c>
      <c r="G4395" s="27" t="s">
        <v>8622</v>
      </c>
      <c r="H4395" s="27" t="s">
        <v>18</v>
      </c>
      <c r="I4395" s="27" t="s">
        <v>19</v>
      </c>
      <c r="J4395" s="27" t="s">
        <v>19</v>
      </c>
      <c r="K4395" s="27">
        <v>1</v>
      </c>
      <c r="L4395" s="27">
        <v>8</v>
      </c>
      <c r="M4395" s="27">
        <v>250</v>
      </c>
      <c r="N4395" s="27">
        <v>2.8</v>
      </c>
      <c r="O4395" s="27">
        <v>2010</v>
      </c>
      <c r="P4395" s="27">
        <v>1</v>
      </c>
      <c r="Q4395" s="27">
        <v>10</v>
      </c>
      <c r="R4395" s="28">
        <f>DATE('Raw Data'!$O4395,'Raw Data'!$P4395,'Raw Data'!$Q4395)</f>
        <v>40188</v>
      </c>
      <c r="S4395" s="27" t="str">
        <f>CONCATENATE(MID('Raw Data'!$H4395,FIND("(",'Raw Data'!$H4395)+1,FIND(")",'Raw Data'!$H4395)-FIND("(",'Raw Data'!$H4395)-1),"",'Raw Data'!$M4395)</f>
        <v>Rs.250</v>
      </c>
      <c r="T4395" s="27">
        <f t="shared" si="68"/>
        <v>1</v>
      </c>
      <c r="U4395" s="29">
        <f>'Raw Data'!$M4395*'Raw Data'!$T4395</f>
        <v>250</v>
      </c>
    </row>
    <row r="4396" spans="1:21" x14ac:dyDescent="0.3">
      <c r="A4396" s="20">
        <v>4935</v>
      </c>
      <c r="B4396" s="27" t="s">
        <v>6006</v>
      </c>
      <c r="C4396" s="27">
        <v>1</v>
      </c>
      <c r="D4396" s="27" t="str">
        <f>VLOOKUP('Raw Data'!$C4396,'country description'!$A$2:$B$16,2,0)</f>
        <v>India</v>
      </c>
      <c r="E4396" s="27" t="s">
        <v>14</v>
      </c>
      <c r="F4396" s="27" t="s">
        <v>8623</v>
      </c>
      <c r="G4396" s="27" t="s">
        <v>455</v>
      </c>
      <c r="H4396" s="27" t="s">
        <v>18</v>
      </c>
      <c r="I4396" s="27" t="s">
        <v>19</v>
      </c>
      <c r="J4396" s="27" t="s">
        <v>19</v>
      </c>
      <c r="K4396" s="27">
        <v>1</v>
      </c>
      <c r="L4396" s="27">
        <v>11</v>
      </c>
      <c r="M4396" s="27">
        <v>250</v>
      </c>
      <c r="N4396" s="27">
        <v>2.9</v>
      </c>
      <c r="O4396" s="27">
        <v>2011</v>
      </c>
      <c r="P4396" s="27">
        <v>1</v>
      </c>
      <c r="Q4396" s="27">
        <v>13</v>
      </c>
      <c r="R4396" s="28">
        <f>DATE('Raw Data'!$O4396,'Raw Data'!$P4396,'Raw Data'!$Q4396)</f>
        <v>40556</v>
      </c>
      <c r="S4396" s="27" t="str">
        <f>CONCATENATE(MID('Raw Data'!$H4396,FIND("(",'Raw Data'!$H4396)+1,FIND(")",'Raw Data'!$H4396)-FIND("(",'Raw Data'!$H4396)-1),"",'Raw Data'!$M4396)</f>
        <v>Rs.250</v>
      </c>
      <c r="T4396" s="27">
        <f t="shared" si="68"/>
        <v>1</v>
      </c>
      <c r="U4396" s="29">
        <f>'Raw Data'!$M4396*'Raw Data'!$T4396</f>
        <v>250</v>
      </c>
    </row>
    <row r="4397" spans="1:21" x14ac:dyDescent="0.3">
      <c r="A4397" s="20">
        <v>1917</v>
      </c>
      <c r="B4397" s="27" t="s">
        <v>8605</v>
      </c>
      <c r="C4397" s="27">
        <v>1</v>
      </c>
      <c r="D4397" s="27" t="str">
        <f>VLOOKUP('Raw Data'!$C4397,'country description'!$A$2:$B$16,2,0)</f>
        <v>India</v>
      </c>
      <c r="E4397" s="27" t="s">
        <v>14</v>
      </c>
      <c r="F4397" s="27" t="s">
        <v>8624</v>
      </c>
      <c r="G4397" s="27" t="s">
        <v>671</v>
      </c>
      <c r="H4397" s="27" t="s">
        <v>18</v>
      </c>
      <c r="I4397" s="27" t="s">
        <v>19</v>
      </c>
      <c r="J4397" s="27" t="s">
        <v>19</v>
      </c>
      <c r="K4397" s="27">
        <v>1</v>
      </c>
      <c r="L4397" s="27">
        <v>25</v>
      </c>
      <c r="M4397" s="27">
        <v>250</v>
      </c>
      <c r="N4397" s="27">
        <v>3.3</v>
      </c>
      <c r="O4397" s="27">
        <v>2018</v>
      </c>
      <c r="P4397" s="27">
        <v>1</v>
      </c>
      <c r="Q4397" s="27">
        <v>1</v>
      </c>
      <c r="R4397" s="28">
        <f>DATE('Raw Data'!$O4397,'Raw Data'!$P4397,'Raw Data'!$Q4397)</f>
        <v>43101</v>
      </c>
      <c r="S4397" s="27" t="str">
        <f>CONCATENATE(MID('Raw Data'!$H4397,FIND("(",'Raw Data'!$H4397)+1,FIND(")",'Raw Data'!$H4397)-FIND("(",'Raw Data'!$H4397)-1),"",'Raw Data'!$M4397)</f>
        <v>Rs.250</v>
      </c>
      <c r="T4397" s="27">
        <f t="shared" si="68"/>
        <v>1</v>
      </c>
      <c r="U4397" s="29">
        <f>'Raw Data'!$M4397*'Raw Data'!$T4397</f>
        <v>250</v>
      </c>
    </row>
    <row r="4398" spans="1:21" x14ac:dyDescent="0.3">
      <c r="A4398" s="20">
        <v>18025127</v>
      </c>
      <c r="B4398" s="27" t="s">
        <v>8625</v>
      </c>
      <c r="C4398" s="27">
        <v>1</v>
      </c>
      <c r="D4398" s="27" t="str">
        <f>VLOOKUP('Raw Data'!$C4398,'country description'!$A$2:$B$16,2,0)</f>
        <v>India</v>
      </c>
      <c r="E4398" s="27" t="s">
        <v>14</v>
      </c>
      <c r="F4398" s="27" t="s">
        <v>725</v>
      </c>
      <c r="G4398" s="27" t="s">
        <v>3878</v>
      </c>
      <c r="H4398" s="27" t="s">
        <v>18</v>
      </c>
      <c r="I4398" s="27" t="s">
        <v>19</v>
      </c>
      <c r="J4398" s="27" t="s">
        <v>19</v>
      </c>
      <c r="K4398" s="27">
        <v>1</v>
      </c>
      <c r="L4398" s="27">
        <v>2</v>
      </c>
      <c r="M4398" s="27">
        <v>250</v>
      </c>
      <c r="N4398" s="27">
        <v>1</v>
      </c>
      <c r="O4398" s="27">
        <v>2015</v>
      </c>
      <c r="P4398" s="27">
        <v>1</v>
      </c>
      <c r="Q4398" s="27">
        <v>19</v>
      </c>
      <c r="R4398" s="28">
        <f>DATE('Raw Data'!$O4398,'Raw Data'!$P4398,'Raw Data'!$Q4398)</f>
        <v>42023</v>
      </c>
      <c r="S4398" s="27" t="str">
        <f>CONCATENATE(MID('Raw Data'!$H4398,FIND("(",'Raw Data'!$H4398)+1,FIND(")",'Raw Data'!$H4398)-FIND("(",'Raw Data'!$H4398)-1),"",'Raw Data'!$M4398)</f>
        <v>Rs.250</v>
      </c>
      <c r="T4398" s="27">
        <f t="shared" si="68"/>
        <v>1</v>
      </c>
      <c r="U4398" s="29">
        <f>'Raw Data'!$M4398*'Raw Data'!$T4398</f>
        <v>250</v>
      </c>
    </row>
    <row r="4399" spans="1:21" x14ac:dyDescent="0.3">
      <c r="A4399" s="20">
        <v>1915</v>
      </c>
      <c r="B4399" s="27" t="s">
        <v>8605</v>
      </c>
      <c r="C4399" s="27">
        <v>1</v>
      </c>
      <c r="D4399" s="27" t="str">
        <f>VLOOKUP('Raw Data'!$C4399,'country description'!$A$2:$B$16,2,0)</f>
        <v>India</v>
      </c>
      <c r="E4399" s="27" t="s">
        <v>14</v>
      </c>
      <c r="F4399" s="27" t="s">
        <v>8626</v>
      </c>
      <c r="G4399" s="27" t="s">
        <v>671</v>
      </c>
      <c r="H4399" s="27" t="s">
        <v>18</v>
      </c>
      <c r="I4399" s="27" t="s">
        <v>19</v>
      </c>
      <c r="J4399" s="27" t="s">
        <v>19</v>
      </c>
      <c r="K4399" s="27">
        <v>1</v>
      </c>
      <c r="L4399" s="27">
        <v>7</v>
      </c>
      <c r="M4399" s="27">
        <v>250</v>
      </c>
      <c r="N4399" s="27">
        <v>3</v>
      </c>
      <c r="O4399" s="27">
        <v>2017</v>
      </c>
      <c r="P4399" s="27">
        <v>1</v>
      </c>
      <c r="Q4399" s="27">
        <v>2</v>
      </c>
      <c r="R4399" s="28">
        <f>DATE('Raw Data'!$O4399,'Raw Data'!$P4399,'Raw Data'!$Q4399)</f>
        <v>42737</v>
      </c>
      <c r="S4399" s="27" t="str">
        <f>CONCATENATE(MID('Raw Data'!$H4399,FIND("(",'Raw Data'!$H4399)+1,FIND(")",'Raw Data'!$H4399)-FIND("(",'Raw Data'!$H4399)-1),"",'Raw Data'!$M4399)</f>
        <v>Rs.250</v>
      </c>
      <c r="T4399" s="27">
        <f t="shared" si="68"/>
        <v>1</v>
      </c>
      <c r="U4399" s="29">
        <f>'Raw Data'!$M4399*'Raw Data'!$T4399</f>
        <v>250</v>
      </c>
    </row>
    <row r="4400" spans="1:21" x14ac:dyDescent="0.3">
      <c r="A4400" s="20">
        <v>18383434</v>
      </c>
      <c r="B4400" s="27" t="s">
        <v>8627</v>
      </c>
      <c r="C4400" s="27">
        <v>1</v>
      </c>
      <c r="D4400" s="27" t="str">
        <f>VLOOKUP('Raw Data'!$C4400,'country description'!$A$2:$B$16,2,0)</f>
        <v>India</v>
      </c>
      <c r="E4400" s="27" t="s">
        <v>14</v>
      </c>
      <c r="F4400" s="27" t="s">
        <v>8628</v>
      </c>
      <c r="G4400" s="27" t="s">
        <v>8629</v>
      </c>
      <c r="H4400" s="27" t="s">
        <v>18</v>
      </c>
      <c r="I4400" s="27" t="s">
        <v>19</v>
      </c>
      <c r="J4400" s="27" t="s">
        <v>19</v>
      </c>
      <c r="K4400" s="27">
        <v>1</v>
      </c>
      <c r="L4400" s="27">
        <v>31</v>
      </c>
      <c r="M4400" s="27">
        <v>250</v>
      </c>
      <c r="N4400" s="27">
        <v>3.9</v>
      </c>
      <c r="O4400" s="27">
        <v>2011</v>
      </c>
      <c r="P4400" s="27">
        <v>1</v>
      </c>
      <c r="Q4400" s="27">
        <v>2</v>
      </c>
      <c r="R4400" s="28">
        <f>DATE('Raw Data'!$O4400,'Raw Data'!$P4400,'Raw Data'!$Q4400)</f>
        <v>40545</v>
      </c>
      <c r="S4400" s="27" t="str">
        <f>CONCATENATE(MID('Raw Data'!$H4400,FIND("(",'Raw Data'!$H4400)+1,FIND(")",'Raw Data'!$H4400)-FIND("(",'Raw Data'!$H4400)-1),"",'Raw Data'!$M4400)</f>
        <v>Rs.250</v>
      </c>
      <c r="T4400" s="27">
        <f t="shared" si="68"/>
        <v>1</v>
      </c>
      <c r="U4400" s="29">
        <f>'Raw Data'!$M4400*'Raw Data'!$T4400</f>
        <v>250</v>
      </c>
    </row>
    <row r="4401" spans="1:21" x14ac:dyDescent="0.3">
      <c r="A4401" s="20">
        <v>308972</v>
      </c>
      <c r="B4401" s="27" t="s">
        <v>8630</v>
      </c>
      <c r="C4401" s="27">
        <v>1</v>
      </c>
      <c r="D4401" s="27" t="str">
        <f>VLOOKUP('Raw Data'!$C4401,'country description'!$A$2:$B$16,2,0)</f>
        <v>India</v>
      </c>
      <c r="E4401" s="27" t="s">
        <v>14</v>
      </c>
      <c r="F4401" s="27" t="s">
        <v>7536</v>
      </c>
      <c r="G4401" s="27" t="s">
        <v>919</v>
      </c>
      <c r="H4401" s="27" t="s">
        <v>18</v>
      </c>
      <c r="I4401" s="27" t="s">
        <v>19</v>
      </c>
      <c r="J4401" s="27" t="s">
        <v>19</v>
      </c>
      <c r="K4401" s="27">
        <v>1</v>
      </c>
      <c r="L4401" s="27">
        <v>35</v>
      </c>
      <c r="M4401" s="27">
        <v>250</v>
      </c>
      <c r="N4401" s="27">
        <v>3.5</v>
      </c>
      <c r="O4401" s="27">
        <v>2016</v>
      </c>
      <c r="P4401" s="27">
        <v>1</v>
      </c>
      <c r="Q4401" s="27">
        <v>18</v>
      </c>
      <c r="R4401" s="28">
        <f>DATE('Raw Data'!$O4401,'Raw Data'!$P4401,'Raw Data'!$Q4401)</f>
        <v>42387</v>
      </c>
      <c r="S4401" s="27" t="str">
        <f>CONCATENATE(MID('Raw Data'!$H4401,FIND("(",'Raw Data'!$H4401)+1,FIND(")",'Raw Data'!$H4401)-FIND("(",'Raw Data'!$H4401)-1),"",'Raw Data'!$M4401)</f>
        <v>Rs.250</v>
      </c>
      <c r="T4401" s="27">
        <f t="shared" si="68"/>
        <v>1</v>
      </c>
      <c r="U4401" s="29">
        <f>'Raw Data'!$M4401*'Raw Data'!$T4401</f>
        <v>250</v>
      </c>
    </row>
    <row r="4402" spans="1:21" x14ac:dyDescent="0.3">
      <c r="A4402" s="20">
        <v>18435803</v>
      </c>
      <c r="B4402" s="27" t="s">
        <v>8631</v>
      </c>
      <c r="C4402" s="27">
        <v>1</v>
      </c>
      <c r="D4402" s="27" t="str">
        <f>VLOOKUP('Raw Data'!$C4402,'country description'!$A$2:$B$16,2,0)</f>
        <v>India</v>
      </c>
      <c r="E4402" s="27" t="s">
        <v>14</v>
      </c>
      <c r="F4402" s="27" t="s">
        <v>8632</v>
      </c>
      <c r="G4402" s="27" t="s">
        <v>8633</v>
      </c>
      <c r="H4402" s="27" t="s">
        <v>18</v>
      </c>
      <c r="I4402" s="27" t="s">
        <v>19</v>
      </c>
      <c r="J4402" s="27" t="s">
        <v>19</v>
      </c>
      <c r="K4402" s="27">
        <v>1</v>
      </c>
      <c r="L4402" s="27">
        <v>2</v>
      </c>
      <c r="M4402" s="27">
        <v>250</v>
      </c>
      <c r="N4402" s="27">
        <v>1</v>
      </c>
      <c r="O4402" s="27">
        <v>2010</v>
      </c>
      <c r="P4402" s="27">
        <v>1</v>
      </c>
      <c r="Q4402" s="27">
        <v>23</v>
      </c>
      <c r="R4402" s="28">
        <f>DATE('Raw Data'!$O4402,'Raw Data'!$P4402,'Raw Data'!$Q4402)</f>
        <v>40201</v>
      </c>
      <c r="S4402" s="27" t="str">
        <f>CONCATENATE(MID('Raw Data'!$H4402,FIND("(",'Raw Data'!$H4402)+1,FIND(")",'Raw Data'!$H4402)-FIND("(",'Raw Data'!$H4402)-1),"",'Raw Data'!$M4402)</f>
        <v>Rs.250</v>
      </c>
      <c r="T4402" s="27">
        <f t="shared" si="68"/>
        <v>1</v>
      </c>
      <c r="U4402" s="29">
        <f>'Raw Data'!$M4402*'Raw Data'!$T4402</f>
        <v>250</v>
      </c>
    </row>
    <row r="4403" spans="1:21" x14ac:dyDescent="0.3">
      <c r="A4403" s="20">
        <v>18446398</v>
      </c>
      <c r="B4403" s="27" t="s">
        <v>932</v>
      </c>
      <c r="C4403" s="27">
        <v>1</v>
      </c>
      <c r="D4403" s="27" t="str">
        <f>VLOOKUP('Raw Data'!$C4403,'country description'!$A$2:$B$16,2,0)</f>
        <v>India</v>
      </c>
      <c r="E4403" s="27" t="s">
        <v>14</v>
      </c>
      <c r="F4403" s="27" t="s">
        <v>8634</v>
      </c>
      <c r="G4403" s="27" t="s">
        <v>727</v>
      </c>
      <c r="H4403" s="27" t="s">
        <v>18</v>
      </c>
      <c r="I4403" s="27" t="s">
        <v>19</v>
      </c>
      <c r="J4403" s="27" t="s">
        <v>19</v>
      </c>
      <c r="K4403" s="27">
        <v>1</v>
      </c>
      <c r="L4403" s="27">
        <v>1</v>
      </c>
      <c r="M4403" s="27">
        <v>250</v>
      </c>
      <c r="N4403" s="27">
        <v>1</v>
      </c>
      <c r="O4403" s="27">
        <v>2017</v>
      </c>
      <c r="P4403" s="27">
        <v>1</v>
      </c>
      <c r="Q4403" s="27">
        <v>28</v>
      </c>
      <c r="R4403" s="28">
        <f>DATE('Raw Data'!$O4403,'Raw Data'!$P4403,'Raw Data'!$Q4403)</f>
        <v>42763</v>
      </c>
      <c r="S4403" s="27" t="str">
        <f>CONCATENATE(MID('Raw Data'!$H4403,FIND("(",'Raw Data'!$H4403)+1,FIND(")",'Raw Data'!$H4403)-FIND("(",'Raw Data'!$H4403)-1),"",'Raw Data'!$M4403)</f>
        <v>Rs.250</v>
      </c>
      <c r="T4403" s="27">
        <f t="shared" si="68"/>
        <v>1</v>
      </c>
      <c r="U4403" s="29">
        <f>'Raw Data'!$M4403*'Raw Data'!$T4403</f>
        <v>250</v>
      </c>
    </row>
    <row r="4404" spans="1:21" x14ac:dyDescent="0.3">
      <c r="A4404" s="20">
        <v>18424209</v>
      </c>
      <c r="B4404" s="27" t="s">
        <v>8635</v>
      </c>
      <c r="C4404" s="27">
        <v>1</v>
      </c>
      <c r="D4404" s="27" t="str">
        <f>VLOOKUP('Raw Data'!$C4404,'country description'!$A$2:$B$16,2,0)</f>
        <v>India</v>
      </c>
      <c r="E4404" s="27" t="s">
        <v>14</v>
      </c>
      <c r="F4404" s="27" t="s">
        <v>8636</v>
      </c>
      <c r="G4404" s="27" t="s">
        <v>424</v>
      </c>
      <c r="H4404" s="27" t="s">
        <v>18</v>
      </c>
      <c r="I4404" s="27" t="s">
        <v>19</v>
      </c>
      <c r="J4404" s="27" t="s">
        <v>19</v>
      </c>
      <c r="K4404" s="27">
        <v>1</v>
      </c>
      <c r="L4404" s="27">
        <v>1</v>
      </c>
      <c r="M4404" s="27">
        <v>250</v>
      </c>
      <c r="N4404" s="27">
        <v>1</v>
      </c>
      <c r="O4404" s="27">
        <v>2017</v>
      </c>
      <c r="P4404" s="27">
        <v>1</v>
      </c>
      <c r="Q4404" s="27">
        <v>13</v>
      </c>
      <c r="R4404" s="28">
        <f>DATE('Raw Data'!$O4404,'Raw Data'!$P4404,'Raw Data'!$Q4404)</f>
        <v>42748</v>
      </c>
      <c r="S4404" s="27" t="str">
        <f>CONCATENATE(MID('Raw Data'!$H4404,FIND("(",'Raw Data'!$H4404)+1,FIND(")",'Raw Data'!$H4404)-FIND("(",'Raw Data'!$H4404)-1),"",'Raw Data'!$M4404)</f>
        <v>Rs.250</v>
      </c>
      <c r="T4404" s="27">
        <f t="shared" si="68"/>
        <v>1</v>
      </c>
      <c r="U4404" s="29">
        <f>'Raw Data'!$M4404*'Raw Data'!$T4404</f>
        <v>250</v>
      </c>
    </row>
    <row r="4405" spans="1:21" x14ac:dyDescent="0.3">
      <c r="A4405" s="20">
        <v>301917</v>
      </c>
      <c r="B4405" s="27" t="s">
        <v>939</v>
      </c>
      <c r="C4405" s="27">
        <v>1</v>
      </c>
      <c r="D4405" s="27" t="str">
        <f>VLOOKUP('Raw Data'!$C4405,'country description'!$A$2:$B$16,2,0)</f>
        <v>India</v>
      </c>
      <c r="E4405" s="27" t="s">
        <v>14</v>
      </c>
      <c r="F4405" s="27" t="s">
        <v>8637</v>
      </c>
      <c r="G4405" s="27" t="s">
        <v>7445</v>
      </c>
      <c r="H4405" s="27" t="s">
        <v>18</v>
      </c>
      <c r="I4405" s="27" t="s">
        <v>19</v>
      </c>
      <c r="J4405" s="27" t="s">
        <v>19</v>
      </c>
      <c r="K4405" s="27">
        <v>1</v>
      </c>
      <c r="L4405" s="27">
        <v>3</v>
      </c>
      <c r="M4405" s="27">
        <v>250</v>
      </c>
      <c r="N4405" s="27">
        <v>1</v>
      </c>
      <c r="O4405" s="27">
        <v>2018</v>
      </c>
      <c r="P4405" s="27">
        <v>1</v>
      </c>
      <c r="Q4405" s="27">
        <v>1</v>
      </c>
      <c r="R4405" s="28">
        <f>DATE('Raw Data'!$O4405,'Raw Data'!$P4405,'Raw Data'!$Q4405)</f>
        <v>43101</v>
      </c>
      <c r="S4405" s="27" t="str">
        <f>CONCATENATE(MID('Raw Data'!$H4405,FIND("(",'Raw Data'!$H4405)+1,FIND(")",'Raw Data'!$H4405)-FIND("(",'Raw Data'!$H4405)-1),"",'Raw Data'!$M4405)</f>
        <v>Rs.250</v>
      </c>
      <c r="T4405" s="27">
        <f t="shared" si="68"/>
        <v>1</v>
      </c>
      <c r="U4405" s="29">
        <f>'Raw Data'!$M4405*'Raw Data'!$T4405</f>
        <v>250</v>
      </c>
    </row>
    <row r="4406" spans="1:21" x14ac:dyDescent="0.3">
      <c r="A4406" s="20">
        <v>309769</v>
      </c>
      <c r="B4406" s="27" t="s">
        <v>6370</v>
      </c>
      <c r="C4406" s="27">
        <v>1</v>
      </c>
      <c r="D4406" s="27" t="str">
        <f>VLOOKUP('Raw Data'!$C4406,'country description'!$A$2:$B$16,2,0)</f>
        <v>India</v>
      </c>
      <c r="E4406" s="27" t="s">
        <v>14</v>
      </c>
      <c r="F4406" s="27" t="s">
        <v>8638</v>
      </c>
      <c r="G4406" s="27" t="s">
        <v>424</v>
      </c>
      <c r="H4406" s="27" t="s">
        <v>18</v>
      </c>
      <c r="I4406" s="27" t="s">
        <v>19</v>
      </c>
      <c r="J4406" s="27" t="s">
        <v>19</v>
      </c>
      <c r="K4406" s="27">
        <v>1</v>
      </c>
      <c r="L4406" s="27">
        <v>18</v>
      </c>
      <c r="M4406" s="27">
        <v>250</v>
      </c>
      <c r="N4406" s="27">
        <v>2.5</v>
      </c>
      <c r="O4406" s="27">
        <v>2014</v>
      </c>
      <c r="P4406" s="27">
        <v>1</v>
      </c>
      <c r="Q4406" s="27">
        <v>15</v>
      </c>
      <c r="R4406" s="28">
        <f>DATE('Raw Data'!$O4406,'Raw Data'!$P4406,'Raw Data'!$Q4406)</f>
        <v>41654</v>
      </c>
      <c r="S4406" s="27" t="str">
        <f>CONCATENATE(MID('Raw Data'!$H4406,FIND("(",'Raw Data'!$H4406)+1,FIND(")",'Raw Data'!$H4406)-FIND("(",'Raw Data'!$H4406)-1),"",'Raw Data'!$M4406)</f>
        <v>Rs.250</v>
      </c>
      <c r="T4406" s="27">
        <f t="shared" si="68"/>
        <v>1</v>
      </c>
      <c r="U4406" s="29">
        <f>'Raw Data'!$M4406*'Raw Data'!$T4406</f>
        <v>250</v>
      </c>
    </row>
    <row r="4407" spans="1:21" x14ac:dyDescent="0.3">
      <c r="A4407" s="20">
        <v>9623</v>
      </c>
      <c r="B4407" s="27" t="s">
        <v>8639</v>
      </c>
      <c r="C4407" s="27">
        <v>1</v>
      </c>
      <c r="D4407" s="27" t="str">
        <f>VLOOKUP('Raw Data'!$C4407,'country description'!$A$2:$B$16,2,0)</f>
        <v>India</v>
      </c>
      <c r="E4407" s="27" t="s">
        <v>14</v>
      </c>
      <c r="F4407" s="27" t="s">
        <v>8640</v>
      </c>
      <c r="G4407" s="27" t="s">
        <v>404</v>
      </c>
      <c r="H4407" s="27" t="s">
        <v>18</v>
      </c>
      <c r="I4407" s="27" t="s">
        <v>19</v>
      </c>
      <c r="J4407" s="27" t="s">
        <v>19</v>
      </c>
      <c r="K4407" s="27">
        <v>1</v>
      </c>
      <c r="L4407" s="27">
        <v>8</v>
      </c>
      <c r="M4407" s="27">
        <v>250</v>
      </c>
      <c r="N4407" s="27">
        <v>3</v>
      </c>
      <c r="O4407" s="27">
        <v>2010</v>
      </c>
      <c r="P4407" s="27">
        <v>12</v>
      </c>
      <c r="Q4407" s="27">
        <v>15</v>
      </c>
      <c r="R4407" s="28">
        <f>DATE('Raw Data'!$O4407,'Raw Data'!$P4407,'Raw Data'!$Q4407)</f>
        <v>40527</v>
      </c>
      <c r="S4407" s="27" t="str">
        <f>CONCATENATE(MID('Raw Data'!$H4407,FIND("(",'Raw Data'!$H4407)+1,FIND(")",'Raw Data'!$H4407)-FIND("(",'Raw Data'!$H4407)-1),"",'Raw Data'!$M4407)</f>
        <v>Rs.250</v>
      </c>
      <c r="T4407" s="27">
        <f t="shared" si="68"/>
        <v>1</v>
      </c>
      <c r="U4407" s="29">
        <f>'Raw Data'!$M4407*'Raw Data'!$T4407</f>
        <v>250</v>
      </c>
    </row>
    <row r="4408" spans="1:21" x14ac:dyDescent="0.3">
      <c r="A4408" s="20">
        <v>300594</v>
      </c>
      <c r="B4408" s="27" t="s">
        <v>8435</v>
      </c>
      <c r="C4408" s="27">
        <v>1</v>
      </c>
      <c r="D4408" s="27" t="str">
        <f>VLOOKUP('Raw Data'!$C4408,'country description'!$A$2:$B$16,2,0)</f>
        <v>India</v>
      </c>
      <c r="E4408" s="27" t="s">
        <v>14</v>
      </c>
      <c r="F4408" s="27" t="s">
        <v>8641</v>
      </c>
      <c r="G4408" s="27" t="s">
        <v>424</v>
      </c>
      <c r="H4408" s="27" t="s">
        <v>18</v>
      </c>
      <c r="I4408" s="27" t="s">
        <v>19</v>
      </c>
      <c r="J4408" s="27" t="s">
        <v>24</v>
      </c>
      <c r="K4408" s="27">
        <v>1</v>
      </c>
      <c r="L4408" s="27">
        <v>136</v>
      </c>
      <c r="M4408" s="27">
        <v>250</v>
      </c>
      <c r="N4408" s="27">
        <v>3.7</v>
      </c>
      <c r="O4408" s="27">
        <v>2013</v>
      </c>
      <c r="P4408" s="27">
        <v>12</v>
      </c>
      <c r="Q4408" s="27">
        <v>19</v>
      </c>
      <c r="R4408" s="28">
        <f>DATE('Raw Data'!$O4408,'Raw Data'!$P4408,'Raw Data'!$Q4408)</f>
        <v>41627</v>
      </c>
      <c r="S4408" s="27" t="str">
        <f>CONCATENATE(MID('Raw Data'!$H4408,FIND("(",'Raw Data'!$H4408)+1,FIND(")",'Raw Data'!$H4408)-FIND("(",'Raw Data'!$H4408)-1),"",'Raw Data'!$M4408)</f>
        <v>Rs.250</v>
      </c>
      <c r="T4408" s="27">
        <f t="shared" si="68"/>
        <v>1</v>
      </c>
      <c r="U4408" s="29">
        <f>'Raw Data'!$M4408*'Raw Data'!$T4408</f>
        <v>250</v>
      </c>
    </row>
    <row r="4409" spans="1:21" x14ac:dyDescent="0.3">
      <c r="A4409" s="20">
        <v>18365996</v>
      </c>
      <c r="B4409" s="27" t="s">
        <v>8642</v>
      </c>
      <c r="C4409" s="27">
        <v>1</v>
      </c>
      <c r="D4409" s="27" t="str">
        <f>VLOOKUP('Raw Data'!$C4409,'country description'!$A$2:$B$16,2,0)</f>
        <v>India</v>
      </c>
      <c r="E4409" s="27" t="s">
        <v>14</v>
      </c>
      <c r="F4409" s="27" t="s">
        <v>8643</v>
      </c>
      <c r="G4409" s="27" t="s">
        <v>589</v>
      </c>
      <c r="H4409" s="27" t="s">
        <v>18</v>
      </c>
      <c r="I4409" s="27" t="s">
        <v>19</v>
      </c>
      <c r="J4409" s="27" t="s">
        <v>19</v>
      </c>
      <c r="K4409" s="27">
        <v>1</v>
      </c>
      <c r="L4409" s="27">
        <v>26</v>
      </c>
      <c r="M4409" s="27">
        <v>250</v>
      </c>
      <c r="N4409" s="27">
        <v>3.6</v>
      </c>
      <c r="O4409" s="27">
        <v>2011</v>
      </c>
      <c r="P4409" s="27">
        <v>12</v>
      </c>
      <c r="Q4409" s="27">
        <v>4</v>
      </c>
      <c r="R4409" s="28">
        <f>DATE('Raw Data'!$O4409,'Raw Data'!$P4409,'Raw Data'!$Q4409)</f>
        <v>40881</v>
      </c>
      <c r="S4409" s="27" t="str">
        <f>CONCATENATE(MID('Raw Data'!$H4409,FIND("(",'Raw Data'!$H4409)+1,FIND(")",'Raw Data'!$H4409)-FIND("(",'Raw Data'!$H4409)-1),"",'Raw Data'!$M4409)</f>
        <v>Rs.250</v>
      </c>
      <c r="T4409" s="27">
        <f t="shared" si="68"/>
        <v>1</v>
      </c>
      <c r="U4409" s="29">
        <f>'Raw Data'!$M4409*'Raw Data'!$T4409</f>
        <v>250</v>
      </c>
    </row>
    <row r="4410" spans="1:21" x14ac:dyDescent="0.3">
      <c r="A4410" s="20">
        <v>8537</v>
      </c>
      <c r="B4410" s="27" t="s">
        <v>8644</v>
      </c>
      <c r="C4410" s="27">
        <v>1</v>
      </c>
      <c r="D4410" s="27" t="str">
        <f>VLOOKUP('Raw Data'!$C4410,'country description'!$A$2:$B$16,2,0)</f>
        <v>India</v>
      </c>
      <c r="E4410" s="27" t="s">
        <v>14</v>
      </c>
      <c r="F4410" s="27" t="s">
        <v>8645</v>
      </c>
      <c r="G4410" s="27" t="s">
        <v>500</v>
      </c>
      <c r="H4410" s="27" t="s">
        <v>18</v>
      </c>
      <c r="I4410" s="27" t="s">
        <v>19</v>
      </c>
      <c r="J4410" s="27" t="s">
        <v>19</v>
      </c>
      <c r="K4410" s="27">
        <v>1</v>
      </c>
      <c r="L4410" s="27">
        <v>8</v>
      </c>
      <c r="M4410" s="27">
        <v>250</v>
      </c>
      <c r="N4410" s="27">
        <v>2.8</v>
      </c>
      <c r="O4410" s="27">
        <v>2015</v>
      </c>
      <c r="P4410" s="27">
        <v>12</v>
      </c>
      <c r="Q4410" s="27">
        <v>8</v>
      </c>
      <c r="R4410" s="28">
        <f>DATE('Raw Data'!$O4410,'Raw Data'!$P4410,'Raw Data'!$Q4410)</f>
        <v>42346</v>
      </c>
      <c r="S4410" s="27" t="str">
        <f>CONCATENATE(MID('Raw Data'!$H4410,FIND("(",'Raw Data'!$H4410)+1,FIND(")",'Raw Data'!$H4410)-FIND("(",'Raw Data'!$H4410)-1),"",'Raw Data'!$M4410)</f>
        <v>Rs.250</v>
      </c>
      <c r="T4410" s="27">
        <f t="shared" si="68"/>
        <v>1</v>
      </c>
      <c r="U4410" s="29">
        <f>'Raw Data'!$M4410*'Raw Data'!$T4410</f>
        <v>250</v>
      </c>
    </row>
    <row r="4411" spans="1:21" x14ac:dyDescent="0.3">
      <c r="A4411" s="20">
        <v>5899</v>
      </c>
      <c r="B4411" s="27" t="s">
        <v>8595</v>
      </c>
      <c r="C4411" s="27">
        <v>1</v>
      </c>
      <c r="D4411" s="27" t="str">
        <f>VLOOKUP('Raw Data'!$C4411,'country description'!$A$2:$B$16,2,0)</f>
        <v>India</v>
      </c>
      <c r="E4411" s="27" t="s">
        <v>14</v>
      </c>
      <c r="F4411" s="27" t="s">
        <v>8646</v>
      </c>
      <c r="G4411" s="27" t="s">
        <v>424</v>
      </c>
      <c r="H4411" s="27" t="s">
        <v>18</v>
      </c>
      <c r="I4411" s="27" t="s">
        <v>19</v>
      </c>
      <c r="J4411" s="27" t="s">
        <v>19</v>
      </c>
      <c r="K4411" s="27">
        <v>1</v>
      </c>
      <c r="L4411" s="27">
        <v>27</v>
      </c>
      <c r="M4411" s="27">
        <v>250</v>
      </c>
      <c r="N4411" s="27">
        <v>2.7</v>
      </c>
      <c r="O4411" s="27">
        <v>2013</v>
      </c>
      <c r="P4411" s="27">
        <v>12</v>
      </c>
      <c r="Q4411" s="27">
        <v>22</v>
      </c>
      <c r="R4411" s="28">
        <f>DATE('Raw Data'!$O4411,'Raw Data'!$P4411,'Raw Data'!$Q4411)</f>
        <v>41630</v>
      </c>
      <c r="S4411" s="27" t="str">
        <f>CONCATENATE(MID('Raw Data'!$H4411,FIND("(",'Raw Data'!$H4411)+1,FIND(")",'Raw Data'!$H4411)-FIND("(",'Raw Data'!$H4411)-1),"",'Raw Data'!$M4411)</f>
        <v>Rs.250</v>
      </c>
      <c r="T4411" s="27">
        <f t="shared" si="68"/>
        <v>1</v>
      </c>
      <c r="U4411" s="29">
        <f>'Raw Data'!$M4411*'Raw Data'!$T4411</f>
        <v>250</v>
      </c>
    </row>
    <row r="4412" spans="1:21" x14ac:dyDescent="0.3">
      <c r="A4412" s="20">
        <v>312972</v>
      </c>
      <c r="B4412" s="27" t="s">
        <v>8647</v>
      </c>
      <c r="C4412" s="27">
        <v>1</v>
      </c>
      <c r="D4412" s="27" t="str">
        <f>VLOOKUP('Raw Data'!$C4412,'country description'!$A$2:$B$16,2,0)</f>
        <v>India</v>
      </c>
      <c r="E4412" s="27" t="s">
        <v>14</v>
      </c>
      <c r="F4412" s="27" t="s">
        <v>8648</v>
      </c>
      <c r="G4412" s="27" t="s">
        <v>1356</v>
      </c>
      <c r="H4412" s="27" t="s">
        <v>18</v>
      </c>
      <c r="I4412" s="27" t="s">
        <v>19</v>
      </c>
      <c r="J4412" s="27" t="s">
        <v>19</v>
      </c>
      <c r="K4412" s="27">
        <v>1</v>
      </c>
      <c r="L4412" s="27">
        <v>2</v>
      </c>
      <c r="M4412" s="27">
        <v>250</v>
      </c>
      <c r="N4412" s="27">
        <v>1</v>
      </c>
      <c r="O4412" s="27">
        <v>2010</v>
      </c>
      <c r="P4412" s="27">
        <v>12</v>
      </c>
      <c r="Q4412" s="27">
        <v>24</v>
      </c>
      <c r="R4412" s="28">
        <f>DATE('Raw Data'!$O4412,'Raw Data'!$P4412,'Raw Data'!$Q4412)</f>
        <v>40536</v>
      </c>
      <c r="S4412" s="27" t="str">
        <f>CONCATENATE(MID('Raw Data'!$H4412,FIND("(",'Raw Data'!$H4412)+1,FIND(")",'Raw Data'!$H4412)-FIND("(",'Raw Data'!$H4412)-1),"",'Raw Data'!$M4412)</f>
        <v>Rs.250</v>
      </c>
      <c r="T4412" s="27">
        <f t="shared" si="68"/>
        <v>1</v>
      </c>
      <c r="U4412" s="29">
        <f>'Raw Data'!$M4412*'Raw Data'!$T4412</f>
        <v>250</v>
      </c>
    </row>
    <row r="4413" spans="1:21" x14ac:dyDescent="0.3">
      <c r="A4413" s="20">
        <v>302922</v>
      </c>
      <c r="B4413" s="27" t="s">
        <v>8605</v>
      </c>
      <c r="C4413" s="27">
        <v>1</v>
      </c>
      <c r="D4413" s="27" t="str">
        <f>VLOOKUP('Raw Data'!$C4413,'country description'!$A$2:$B$16,2,0)</f>
        <v>India</v>
      </c>
      <c r="E4413" s="27" t="s">
        <v>14</v>
      </c>
      <c r="F4413" s="27" t="s">
        <v>8649</v>
      </c>
      <c r="G4413" s="27" t="s">
        <v>671</v>
      </c>
      <c r="H4413" s="27" t="s">
        <v>18</v>
      </c>
      <c r="I4413" s="27" t="s">
        <v>19</v>
      </c>
      <c r="J4413" s="27" t="s">
        <v>19</v>
      </c>
      <c r="K4413" s="27">
        <v>1</v>
      </c>
      <c r="L4413" s="27">
        <v>45</v>
      </c>
      <c r="M4413" s="27">
        <v>250</v>
      </c>
      <c r="N4413" s="27">
        <v>3.8</v>
      </c>
      <c r="O4413" s="27">
        <v>2010</v>
      </c>
      <c r="P4413" s="27">
        <v>12</v>
      </c>
      <c r="Q4413" s="27">
        <v>28</v>
      </c>
      <c r="R4413" s="28">
        <f>DATE('Raw Data'!$O4413,'Raw Data'!$P4413,'Raw Data'!$Q4413)</f>
        <v>40540</v>
      </c>
      <c r="S4413" s="27" t="str">
        <f>CONCATENATE(MID('Raw Data'!$H4413,FIND("(",'Raw Data'!$H4413)+1,FIND(")",'Raw Data'!$H4413)-FIND("(",'Raw Data'!$H4413)-1),"",'Raw Data'!$M4413)</f>
        <v>Rs.250</v>
      </c>
      <c r="T4413" s="27">
        <f t="shared" si="68"/>
        <v>1</v>
      </c>
      <c r="U4413" s="29">
        <f>'Raw Data'!$M4413*'Raw Data'!$T4413</f>
        <v>250</v>
      </c>
    </row>
    <row r="4414" spans="1:21" x14ac:dyDescent="0.3">
      <c r="A4414" s="20">
        <v>308831</v>
      </c>
      <c r="B4414" s="27" t="s">
        <v>6218</v>
      </c>
      <c r="C4414" s="27">
        <v>1</v>
      </c>
      <c r="D4414" s="27" t="str">
        <f>VLOOKUP('Raw Data'!$C4414,'country description'!$A$2:$B$16,2,0)</f>
        <v>India</v>
      </c>
      <c r="E4414" s="27" t="s">
        <v>14</v>
      </c>
      <c r="F4414" s="27" t="s">
        <v>8650</v>
      </c>
      <c r="G4414" s="27" t="s">
        <v>749</v>
      </c>
      <c r="H4414" s="27" t="s">
        <v>18</v>
      </c>
      <c r="I4414" s="27" t="s">
        <v>19</v>
      </c>
      <c r="J4414" s="27" t="s">
        <v>19</v>
      </c>
      <c r="K4414" s="27">
        <v>1</v>
      </c>
      <c r="L4414" s="27">
        <v>11</v>
      </c>
      <c r="M4414" s="27">
        <v>250</v>
      </c>
      <c r="N4414" s="27">
        <v>2.8</v>
      </c>
      <c r="O4414" s="27">
        <v>2016</v>
      </c>
      <c r="P4414" s="27">
        <v>12</v>
      </c>
      <c r="Q4414" s="27">
        <v>28</v>
      </c>
      <c r="R4414" s="28">
        <f>DATE('Raw Data'!$O4414,'Raw Data'!$P4414,'Raw Data'!$Q4414)</f>
        <v>42732</v>
      </c>
      <c r="S4414" s="27" t="str">
        <f>CONCATENATE(MID('Raw Data'!$H4414,FIND("(",'Raw Data'!$H4414)+1,FIND(")",'Raw Data'!$H4414)-FIND("(",'Raw Data'!$H4414)-1),"",'Raw Data'!$M4414)</f>
        <v>Rs.250</v>
      </c>
      <c r="T4414" s="27">
        <f t="shared" si="68"/>
        <v>1</v>
      </c>
      <c r="U4414" s="29">
        <f>'Raw Data'!$M4414*'Raw Data'!$T4414</f>
        <v>250</v>
      </c>
    </row>
    <row r="4415" spans="1:21" x14ac:dyDescent="0.3">
      <c r="A4415" s="20">
        <v>18241860</v>
      </c>
      <c r="B4415" s="27" t="s">
        <v>7630</v>
      </c>
      <c r="C4415" s="27">
        <v>1</v>
      </c>
      <c r="D4415" s="27" t="str">
        <f>VLOOKUP('Raw Data'!$C4415,'country description'!$A$2:$B$16,2,0)</f>
        <v>India</v>
      </c>
      <c r="E4415" s="27" t="s">
        <v>14</v>
      </c>
      <c r="F4415" s="27" t="s">
        <v>8651</v>
      </c>
      <c r="G4415" s="27" t="s">
        <v>424</v>
      </c>
      <c r="H4415" s="27" t="s">
        <v>18</v>
      </c>
      <c r="I4415" s="27" t="s">
        <v>19</v>
      </c>
      <c r="J4415" s="27" t="s">
        <v>19</v>
      </c>
      <c r="K4415" s="27">
        <v>1</v>
      </c>
      <c r="L4415" s="27">
        <v>7</v>
      </c>
      <c r="M4415" s="27">
        <v>250</v>
      </c>
      <c r="N4415" s="27">
        <v>3.1</v>
      </c>
      <c r="O4415" s="27">
        <v>2014</v>
      </c>
      <c r="P4415" s="27">
        <v>12</v>
      </c>
      <c r="Q4415" s="27">
        <v>15</v>
      </c>
      <c r="R4415" s="28">
        <f>DATE('Raw Data'!$O4415,'Raw Data'!$P4415,'Raw Data'!$Q4415)</f>
        <v>41988</v>
      </c>
      <c r="S4415" s="27" t="str">
        <f>CONCATENATE(MID('Raw Data'!$H4415,FIND("(",'Raw Data'!$H4415)+1,FIND(")",'Raw Data'!$H4415)-FIND("(",'Raw Data'!$H4415)-1),"",'Raw Data'!$M4415)</f>
        <v>Rs.250</v>
      </c>
      <c r="T4415" s="27">
        <f t="shared" si="68"/>
        <v>1</v>
      </c>
      <c r="U4415" s="29">
        <f>'Raw Data'!$M4415*'Raw Data'!$T4415</f>
        <v>250</v>
      </c>
    </row>
    <row r="4416" spans="1:21" x14ac:dyDescent="0.3">
      <c r="A4416" s="20">
        <v>3638</v>
      </c>
      <c r="B4416" s="27" t="s">
        <v>6699</v>
      </c>
      <c r="C4416" s="27">
        <v>1</v>
      </c>
      <c r="D4416" s="27" t="str">
        <f>VLOOKUP('Raw Data'!$C4416,'country description'!$A$2:$B$16,2,0)</f>
        <v>India</v>
      </c>
      <c r="E4416" s="27" t="s">
        <v>14</v>
      </c>
      <c r="F4416" s="27" t="s">
        <v>8652</v>
      </c>
      <c r="G4416" s="27" t="s">
        <v>393</v>
      </c>
      <c r="H4416" s="27" t="s">
        <v>18</v>
      </c>
      <c r="I4416" s="27" t="s">
        <v>19</v>
      </c>
      <c r="J4416" s="27" t="s">
        <v>19</v>
      </c>
      <c r="K4416" s="27">
        <v>1</v>
      </c>
      <c r="L4416" s="27">
        <v>27</v>
      </c>
      <c r="M4416" s="27">
        <v>250</v>
      </c>
      <c r="N4416" s="27">
        <v>3</v>
      </c>
      <c r="O4416" s="27">
        <v>2013</v>
      </c>
      <c r="P4416" s="27">
        <v>12</v>
      </c>
      <c r="Q4416" s="27">
        <v>24</v>
      </c>
      <c r="R4416" s="28">
        <f>DATE('Raw Data'!$O4416,'Raw Data'!$P4416,'Raw Data'!$Q4416)</f>
        <v>41632</v>
      </c>
      <c r="S4416" s="27" t="str">
        <f>CONCATENATE(MID('Raw Data'!$H4416,FIND("(",'Raw Data'!$H4416)+1,FIND(")",'Raw Data'!$H4416)-FIND("(",'Raw Data'!$H4416)-1),"",'Raw Data'!$M4416)</f>
        <v>Rs.250</v>
      </c>
      <c r="T4416" s="27">
        <f t="shared" si="68"/>
        <v>1</v>
      </c>
      <c r="U4416" s="29">
        <f>'Raw Data'!$M4416*'Raw Data'!$T4416</f>
        <v>250</v>
      </c>
    </row>
    <row r="4417" spans="1:21" x14ac:dyDescent="0.3">
      <c r="A4417" s="20">
        <v>303547</v>
      </c>
      <c r="B4417" s="27" t="s">
        <v>8653</v>
      </c>
      <c r="C4417" s="27">
        <v>1</v>
      </c>
      <c r="D4417" s="27" t="str">
        <f>VLOOKUP('Raw Data'!$C4417,'country description'!$A$2:$B$16,2,0)</f>
        <v>India</v>
      </c>
      <c r="E4417" s="27" t="s">
        <v>14</v>
      </c>
      <c r="F4417" s="27" t="s">
        <v>8654</v>
      </c>
      <c r="G4417" s="27" t="s">
        <v>1166</v>
      </c>
      <c r="H4417" s="27" t="s">
        <v>18</v>
      </c>
      <c r="I4417" s="27" t="s">
        <v>19</v>
      </c>
      <c r="J4417" s="27" t="s">
        <v>19</v>
      </c>
      <c r="K4417" s="27">
        <v>1</v>
      </c>
      <c r="L4417" s="27">
        <v>27</v>
      </c>
      <c r="M4417" s="27">
        <v>250</v>
      </c>
      <c r="N4417" s="27">
        <v>3.2</v>
      </c>
      <c r="O4417" s="27">
        <v>2011</v>
      </c>
      <c r="P4417" s="27">
        <v>12</v>
      </c>
      <c r="Q4417" s="27">
        <v>22</v>
      </c>
      <c r="R4417" s="28">
        <f>DATE('Raw Data'!$O4417,'Raw Data'!$P4417,'Raw Data'!$Q4417)</f>
        <v>40899</v>
      </c>
      <c r="S4417" s="27" t="str">
        <f>CONCATENATE(MID('Raw Data'!$H4417,FIND("(",'Raw Data'!$H4417)+1,FIND(")",'Raw Data'!$H4417)-FIND("(",'Raw Data'!$H4417)-1),"",'Raw Data'!$M4417)</f>
        <v>Rs.250</v>
      </c>
      <c r="T4417" s="27">
        <f t="shared" si="68"/>
        <v>1</v>
      </c>
      <c r="U4417" s="29">
        <f>'Raw Data'!$M4417*'Raw Data'!$T4417</f>
        <v>250</v>
      </c>
    </row>
    <row r="4418" spans="1:21" x14ac:dyDescent="0.3">
      <c r="A4418" s="20">
        <v>18361220</v>
      </c>
      <c r="B4418" s="27" t="s">
        <v>8655</v>
      </c>
      <c r="C4418" s="27">
        <v>1</v>
      </c>
      <c r="D4418" s="27" t="str">
        <f>VLOOKUP('Raw Data'!$C4418,'country description'!$A$2:$B$16,2,0)</f>
        <v>India</v>
      </c>
      <c r="E4418" s="27" t="s">
        <v>14</v>
      </c>
      <c r="F4418" s="27" t="s">
        <v>8656</v>
      </c>
      <c r="G4418" s="27" t="s">
        <v>566</v>
      </c>
      <c r="H4418" s="27" t="s">
        <v>18</v>
      </c>
      <c r="I4418" s="27" t="s">
        <v>19</v>
      </c>
      <c r="J4418" s="27" t="s">
        <v>19</v>
      </c>
      <c r="K4418" s="27">
        <v>1</v>
      </c>
      <c r="L4418" s="27">
        <v>4</v>
      </c>
      <c r="M4418" s="27">
        <v>250</v>
      </c>
      <c r="N4418" s="27">
        <v>3</v>
      </c>
      <c r="O4418" s="27">
        <v>2018</v>
      </c>
      <c r="P4418" s="27">
        <v>12</v>
      </c>
      <c r="Q4418" s="27">
        <v>2</v>
      </c>
      <c r="R4418" s="28">
        <f>DATE('Raw Data'!$O4418,'Raw Data'!$P4418,'Raw Data'!$Q4418)</f>
        <v>43436</v>
      </c>
      <c r="S4418" s="27" t="str">
        <f>CONCATENATE(MID('Raw Data'!$H4418,FIND("(",'Raw Data'!$H4418)+1,FIND(")",'Raw Data'!$H4418)-FIND("(",'Raw Data'!$H4418)-1),"",'Raw Data'!$M4418)</f>
        <v>Rs.250</v>
      </c>
      <c r="T4418" s="27">
        <f t="shared" ref="T4418:T4481" si="69">VLOOKUP(D4418,$Y$4:$Z$18,2,0)</f>
        <v>1</v>
      </c>
      <c r="U4418" s="29">
        <f>'Raw Data'!$M4418*'Raw Data'!$T4418</f>
        <v>250</v>
      </c>
    </row>
    <row r="4419" spans="1:21" x14ac:dyDescent="0.3">
      <c r="A4419" s="20">
        <v>301154</v>
      </c>
      <c r="B4419" s="27" t="s">
        <v>8657</v>
      </c>
      <c r="C4419" s="27">
        <v>1</v>
      </c>
      <c r="D4419" s="27" t="str">
        <f>VLOOKUP('Raw Data'!$C4419,'country description'!$A$2:$B$16,2,0)</f>
        <v>India</v>
      </c>
      <c r="E4419" s="27" t="s">
        <v>14</v>
      </c>
      <c r="F4419" s="27" t="s">
        <v>8658</v>
      </c>
      <c r="G4419" s="27" t="s">
        <v>587</v>
      </c>
      <c r="H4419" s="27" t="s">
        <v>18</v>
      </c>
      <c r="I4419" s="27" t="s">
        <v>19</v>
      </c>
      <c r="J4419" s="27" t="s">
        <v>19</v>
      </c>
      <c r="K4419" s="27">
        <v>1</v>
      </c>
      <c r="L4419" s="27">
        <v>193</v>
      </c>
      <c r="M4419" s="27">
        <v>250</v>
      </c>
      <c r="N4419" s="27">
        <v>3.9</v>
      </c>
      <c r="O4419" s="27">
        <v>2012</v>
      </c>
      <c r="P4419" s="27">
        <v>12</v>
      </c>
      <c r="Q4419" s="27">
        <v>16</v>
      </c>
      <c r="R4419" s="28">
        <f>DATE('Raw Data'!$O4419,'Raw Data'!$P4419,'Raw Data'!$Q4419)</f>
        <v>41259</v>
      </c>
      <c r="S4419" s="27" t="str">
        <f>CONCATENATE(MID('Raw Data'!$H4419,FIND("(",'Raw Data'!$H4419)+1,FIND(")",'Raw Data'!$H4419)-FIND("(",'Raw Data'!$H4419)-1),"",'Raw Data'!$M4419)</f>
        <v>Rs.250</v>
      </c>
      <c r="T4419" s="27">
        <f t="shared" si="69"/>
        <v>1</v>
      </c>
      <c r="U4419" s="29">
        <f>'Raw Data'!$M4419*'Raw Data'!$T4419</f>
        <v>250</v>
      </c>
    </row>
    <row r="4420" spans="1:21" x14ac:dyDescent="0.3">
      <c r="A4420" s="20">
        <v>18453448</v>
      </c>
      <c r="B4420" s="27" t="s">
        <v>8659</v>
      </c>
      <c r="C4420" s="27">
        <v>1</v>
      </c>
      <c r="D4420" s="27" t="str">
        <f>VLOOKUP('Raw Data'!$C4420,'country description'!$A$2:$B$16,2,0)</f>
        <v>India</v>
      </c>
      <c r="E4420" s="27" t="s">
        <v>14</v>
      </c>
      <c r="F4420" s="27" t="s">
        <v>8660</v>
      </c>
      <c r="G4420" s="27" t="s">
        <v>8661</v>
      </c>
      <c r="H4420" s="27" t="s">
        <v>18</v>
      </c>
      <c r="I4420" s="27" t="s">
        <v>19</v>
      </c>
      <c r="J4420" s="27" t="s">
        <v>24</v>
      </c>
      <c r="K4420" s="27">
        <v>1</v>
      </c>
      <c r="L4420" s="27">
        <v>21</v>
      </c>
      <c r="M4420" s="27">
        <v>250</v>
      </c>
      <c r="N4420" s="27">
        <v>3.4</v>
      </c>
      <c r="O4420" s="27">
        <v>2015</v>
      </c>
      <c r="P4420" s="27">
        <v>12</v>
      </c>
      <c r="Q4420" s="27">
        <v>10</v>
      </c>
      <c r="R4420" s="28">
        <f>DATE('Raw Data'!$O4420,'Raw Data'!$P4420,'Raw Data'!$Q4420)</f>
        <v>42348</v>
      </c>
      <c r="S4420" s="27" t="str">
        <f>CONCATENATE(MID('Raw Data'!$H4420,FIND("(",'Raw Data'!$H4420)+1,FIND(")",'Raw Data'!$H4420)-FIND("(",'Raw Data'!$H4420)-1),"",'Raw Data'!$M4420)</f>
        <v>Rs.250</v>
      </c>
      <c r="T4420" s="27">
        <f t="shared" si="69"/>
        <v>1</v>
      </c>
      <c r="U4420" s="29">
        <f>'Raw Data'!$M4420*'Raw Data'!$T4420</f>
        <v>250</v>
      </c>
    </row>
    <row r="4421" spans="1:21" x14ac:dyDescent="0.3">
      <c r="A4421" s="20">
        <v>308791</v>
      </c>
      <c r="B4421" s="27" t="s">
        <v>8662</v>
      </c>
      <c r="C4421" s="27">
        <v>1</v>
      </c>
      <c r="D4421" s="27" t="str">
        <f>VLOOKUP('Raw Data'!$C4421,'country description'!$A$2:$B$16,2,0)</f>
        <v>India</v>
      </c>
      <c r="E4421" s="27" t="s">
        <v>14</v>
      </c>
      <c r="F4421" s="27" t="s">
        <v>8663</v>
      </c>
      <c r="G4421" s="27" t="s">
        <v>424</v>
      </c>
      <c r="H4421" s="27" t="s">
        <v>18</v>
      </c>
      <c r="I4421" s="27" t="s">
        <v>19</v>
      </c>
      <c r="J4421" s="27" t="s">
        <v>19</v>
      </c>
      <c r="K4421" s="27">
        <v>1</v>
      </c>
      <c r="L4421" s="27">
        <v>23</v>
      </c>
      <c r="M4421" s="27">
        <v>250</v>
      </c>
      <c r="N4421" s="27">
        <v>3.2</v>
      </c>
      <c r="O4421" s="27">
        <v>2016</v>
      </c>
      <c r="P4421" s="27">
        <v>12</v>
      </c>
      <c r="Q4421" s="27">
        <v>13</v>
      </c>
      <c r="R4421" s="28">
        <f>DATE('Raw Data'!$O4421,'Raw Data'!$P4421,'Raw Data'!$Q4421)</f>
        <v>42717</v>
      </c>
      <c r="S4421" s="27" t="str">
        <f>CONCATENATE(MID('Raw Data'!$H4421,FIND("(",'Raw Data'!$H4421)+1,FIND(")",'Raw Data'!$H4421)-FIND("(",'Raw Data'!$H4421)-1),"",'Raw Data'!$M4421)</f>
        <v>Rs.250</v>
      </c>
      <c r="T4421" s="27">
        <f t="shared" si="69"/>
        <v>1</v>
      </c>
      <c r="U4421" s="29">
        <f>'Raw Data'!$M4421*'Raw Data'!$T4421</f>
        <v>250</v>
      </c>
    </row>
    <row r="4422" spans="1:21" x14ac:dyDescent="0.3">
      <c r="A4422" s="20">
        <v>7759</v>
      </c>
      <c r="B4422" s="27" t="s">
        <v>7878</v>
      </c>
      <c r="C4422" s="27">
        <v>1</v>
      </c>
      <c r="D4422" s="27" t="str">
        <f>VLOOKUP('Raw Data'!$C4422,'country description'!$A$2:$B$16,2,0)</f>
        <v>India</v>
      </c>
      <c r="E4422" s="27" t="s">
        <v>14</v>
      </c>
      <c r="F4422" s="27" t="s">
        <v>5767</v>
      </c>
      <c r="G4422" s="27" t="s">
        <v>587</v>
      </c>
      <c r="H4422" s="27" t="s">
        <v>18</v>
      </c>
      <c r="I4422" s="27" t="s">
        <v>19</v>
      </c>
      <c r="J4422" s="27" t="s">
        <v>19</v>
      </c>
      <c r="K4422" s="27">
        <v>1</v>
      </c>
      <c r="L4422" s="27">
        <v>160</v>
      </c>
      <c r="M4422" s="27">
        <v>250</v>
      </c>
      <c r="N4422" s="27">
        <v>3.8</v>
      </c>
      <c r="O4422" s="27">
        <v>2014</v>
      </c>
      <c r="P4422" s="27">
        <v>12</v>
      </c>
      <c r="Q4422" s="27">
        <v>3</v>
      </c>
      <c r="R4422" s="28">
        <f>DATE('Raw Data'!$O4422,'Raw Data'!$P4422,'Raw Data'!$Q4422)</f>
        <v>41976</v>
      </c>
      <c r="S4422" s="27" t="str">
        <f>CONCATENATE(MID('Raw Data'!$H4422,FIND("(",'Raw Data'!$H4422)+1,FIND(")",'Raw Data'!$H4422)-FIND("(",'Raw Data'!$H4422)-1),"",'Raw Data'!$M4422)</f>
        <v>Rs.250</v>
      </c>
      <c r="T4422" s="27">
        <f t="shared" si="69"/>
        <v>1</v>
      </c>
      <c r="U4422" s="29">
        <f>'Raw Data'!$M4422*'Raw Data'!$T4422</f>
        <v>250</v>
      </c>
    </row>
    <row r="4423" spans="1:21" x14ac:dyDescent="0.3">
      <c r="A4423" s="20">
        <v>301767</v>
      </c>
      <c r="B4423" s="27" t="s">
        <v>278</v>
      </c>
      <c r="C4423" s="27">
        <v>1</v>
      </c>
      <c r="D4423" s="27" t="str">
        <f>VLOOKUP('Raw Data'!$C4423,'country description'!$A$2:$B$16,2,0)</f>
        <v>India</v>
      </c>
      <c r="E4423" s="27" t="s">
        <v>14</v>
      </c>
      <c r="F4423" s="27" t="s">
        <v>8664</v>
      </c>
      <c r="G4423" s="27" t="s">
        <v>7932</v>
      </c>
      <c r="H4423" s="27" t="s">
        <v>18</v>
      </c>
      <c r="I4423" s="27" t="s">
        <v>19</v>
      </c>
      <c r="J4423" s="27" t="s">
        <v>19</v>
      </c>
      <c r="K4423" s="27">
        <v>1</v>
      </c>
      <c r="L4423" s="27">
        <v>11</v>
      </c>
      <c r="M4423" s="27">
        <v>250</v>
      </c>
      <c r="N4423" s="27">
        <v>2.7</v>
      </c>
      <c r="O4423" s="27">
        <v>2010</v>
      </c>
      <c r="P4423" s="27">
        <v>12</v>
      </c>
      <c r="Q4423" s="27">
        <v>8</v>
      </c>
      <c r="R4423" s="28">
        <f>DATE('Raw Data'!$O4423,'Raw Data'!$P4423,'Raw Data'!$Q4423)</f>
        <v>40520</v>
      </c>
      <c r="S4423" s="27" t="str">
        <f>CONCATENATE(MID('Raw Data'!$H4423,FIND("(",'Raw Data'!$H4423)+1,FIND(")",'Raw Data'!$H4423)-FIND("(",'Raw Data'!$H4423)-1),"",'Raw Data'!$M4423)</f>
        <v>Rs.250</v>
      </c>
      <c r="T4423" s="27">
        <f t="shared" si="69"/>
        <v>1</v>
      </c>
      <c r="U4423" s="29">
        <f>'Raw Data'!$M4423*'Raw Data'!$T4423</f>
        <v>250</v>
      </c>
    </row>
    <row r="4424" spans="1:21" x14ac:dyDescent="0.3">
      <c r="A4424" s="20">
        <v>18431191</v>
      </c>
      <c r="B4424" s="27" t="s">
        <v>8665</v>
      </c>
      <c r="C4424" s="27">
        <v>1</v>
      </c>
      <c r="D4424" s="27" t="str">
        <f>VLOOKUP('Raw Data'!$C4424,'country description'!$A$2:$B$16,2,0)</f>
        <v>India</v>
      </c>
      <c r="E4424" s="27" t="s">
        <v>14</v>
      </c>
      <c r="F4424" s="27" t="s">
        <v>8666</v>
      </c>
      <c r="G4424" s="27" t="s">
        <v>455</v>
      </c>
      <c r="H4424" s="27" t="s">
        <v>18</v>
      </c>
      <c r="I4424" s="27" t="s">
        <v>19</v>
      </c>
      <c r="J4424" s="27" t="s">
        <v>19</v>
      </c>
      <c r="K4424" s="27">
        <v>1</v>
      </c>
      <c r="L4424" s="27">
        <v>2</v>
      </c>
      <c r="M4424" s="27">
        <v>250</v>
      </c>
      <c r="N4424" s="27">
        <v>1</v>
      </c>
      <c r="O4424" s="27">
        <v>2010</v>
      </c>
      <c r="P4424" s="27">
        <v>12</v>
      </c>
      <c r="Q4424" s="27">
        <v>3</v>
      </c>
      <c r="R4424" s="28">
        <f>DATE('Raw Data'!$O4424,'Raw Data'!$P4424,'Raw Data'!$Q4424)</f>
        <v>40515</v>
      </c>
      <c r="S4424" s="27" t="str">
        <f>CONCATENATE(MID('Raw Data'!$H4424,FIND("(",'Raw Data'!$H4424)+1,FIND(")",'Raw Data'!$H4424)-FIND("(",'Raw Data'!$H4424)-1),"",'Raw Data'!$M4424)</f>
        <v>Rs.250</v>
      </c>
      <c r="T4424" s="27">
        <f t="shared" si="69"/>
        <v>1</v>
      </c>
      <c r="U4424" s="29">
        <f>'Raw Data'!$M4424*'Raw Data'!$T4424</f>
        <v>250</v>
      </c>
    </row>
    <row r="4425" spans="1:21" x14ac:dyDescent="0.3">
      <c r="A4425" s="20">
        <v>304687</v>
      </c>
      <c r="B4425" s="27" t="s">
        <v>8667</v>
      </c>
      <c r="C4425" s="27">
        <v>1</v>
      </c>
      <c r="D4425" s="27" t="str">
        <f>VLOOKUP('Raw Data'!$C4425,'country description'!$A$2:$B$16,2,0)</f>
        <v>India</v>
      </c>
      <c r="E4425" s="27" t="s">
        <v>14</v>
      </c>
      <c r="F4425" s="27" t="s">
        <v>8668</v>
      </c>
      <c r="G4425" s="27" t="s">
        <v>566</v>
      </c>
      <c r="H4425" s="27" t="s">
        <v>18</v>
      </c>
      <c r="I4425" s="27" t="s">
        <v>19</v>
      </c>
      <c r="J4425" s="27" t="s">
        <v>19</v>
      </c>
      <c r="K4425" s="27">
        <v>1</v>
      </c>
      <c r="L4425" s="27">
        <v>13</v>
      </c>
      <c r="M4425" s="27">
        <v>250</v>
      </c>
      <c r="N4425" s="27">
        <v>3.1</v>
      </c>
      <c r="O4425" s="27">
        <v>2011</v>
      </c>
      <c r="P4425" s="27">
        <v>11</v>
      </c>
      <c r="Q4425" s="27">
        <v>5</v>
      </c>
      <c r="R4425" s="28">
        <f>DATE('Raw Data'!$O4425,'Raw Data'!$P4425,'Raw Data'!$Q4425)</f>
        <v>40852</v>
      </c>
      <c r="S4425" s="27" t="str">
        <f>CONCATENATE(MID('Raw Data'!$H4425,FIND("(",'Raw Data'!$H4425)+1,FIND(")",'Raw Data'!$H4425)-FIND("(",'Raw Data'!$H4425)-1),"",'Raw Data'!$M4425)</f>
        <v>Rs.250</v>
      </c>
      <c r="T4425" s="27">
        <f t="shared" si="69"/>
        <v>1</v>
      </c>
      <c r="U4425" s="29">
        <f>'Raw Data'!$M4425*'Raw Data'!$T4425</f>
        <v>250</v>
      </c>
    </row>
    <row r="4426" spans="1:21" x14ac:dyDescent="0.3">
      <c r="A4426" s="20">
        <v>313059</v>
      </c>
      <c r="B4426" s="27" t="s">
        <v>8669</v>
      </c>
      <c r="C4426" s="27">
        <v>1</v>
      </c>
      <c r="D4426" s="27" t="str">
        <f>VLOOKUP('Raw Data'!$C4426,'country description'!$A$2:$B$16,2,0)</f>
        <v>India</v>
      </c>
      <c r="E4426" s="27" t="s">
        <v>14</v>
      </c>
      <c r="F4426" s="27" t="s">
        <v>184</v>
      </c>
      <c r="G4426" s="27" t="s">
        <v>455</v>
      </c>
      <c r="H4426" s="27" t="s">
        <v>18</v>
      </c>
      <c r="I4426" s="27" t="s">
        <v>19</v>
      </c>
      <c r="J4426" s="27" t="s">
        <v>19</v>
      </c>
      <c r="K4426" s="27">
        <v>1</v>
      </c>
      <c r="L4426" s="27">
        <v>1</v>
      </c>
      <c r="M4426" s="27">
        <v>250</v>
      </c>
      <c r="N4426" s="27">
        <v>1</v>
      </c>
      <c r="O4426" s="27">
        <v>2011</v>
      </c>
      <c r="P4426" s="27">
        <v>11</v>
      </c>
      <c r="Q4426" s="27">
        <v>9</v>
      </c>
      <c r="R4426" s="28">
        <f>DATE('Raw Data'!$O4426,'Raw Data'!$P4426,'Raw Data'!$Q4426)</f>
        <v>40856</v>
      </c>
      <c r="S4426" s="27" t="str">
        <f>CONCATENATE(MID('Raw Data'!$H4426,FIND("(",'Raw Data'!$H4426)+1,FIND(")",'Raw Data'!$H4426)-FIND("(",'Raw Data'!$H4426)-1),"",'Raw Data'!$M4426)</f>
        <v>Rs.250</v>
      </c>
      <c r="T4426" s="27">
        <f t="shared" si="69"/>
        <v>1</v>
      </c>
      <c r="U4426" s="29">
        <f>'Raw Data'!$M4426*'Raw Data'!$T4426</f>
        <v>250</v>
      </c>
    </row>
    <row r="4427" spans="1:21" x14ac:dyDescent="0.3">
      <c r="A4427" s="20">
        <v>18361202</v>
      </c>
      <c r="B4427" s="27" t="s">
        <v>8670</v>
      </c>
      <c r="C4427" s="27">
        <v>1</v>
      </c>
      <c r="D4427" s="27" t="str">
        <f>VLOOKUP('Raw Data'!$C4427,'country description'!$A$2:$B$16,2,0)</f>
        <v>India</v>
      </c>
      <c r="E4427" s="27" t="s">
        <v>14</v>
      </c>
      <c r="F4427" s="27" t="s">
        <v>8671</v>
      </c>
      <c r="G4427" s="27" t="s">
        <v>566</v>
      </c>
      <c r="H4427" s="27" t="s">
        <v>18</v>
      </c>
      <c r="I4427" s="27" t="s">
        <v>19</v>
      </c>
      <c r="J4427" s="27" t="s">
        <v>19</v>
      </c>
      <c r="K4427" s="27">
        <v>1</v>
      </c>
      <c r="L4427" s="27">
        <v>1</v>
      </c>
      <c r="M4427" s="27">
        <v>250</v>
      </c>
      <c r="N4427" s="27">
        <v>1</v>
      </c>
      <c r="O4427" s="27">
        <v>2011</v>
      </c>
      <c r="P4427" s="27">
        <v>11</v>
      </c>
      <c r="Q4427" s="27">
        <v>20</v>
      </c>
      <c r="R4427" s="28">
        <f>DATE('Raw Data'!$O4427,'Raw Data'!$P4427,'Raw Data'!$Q4427)</f>
        <v>40867</v>
      </c>
      <c r="S4427" s="27" t="str">
        <f>CONCATENATE(MID('Raw Data'!$H4427,FIND("(",'Raw Data'!$H4427)+1,FIND(")",'Raw Data'!$H4427)-FIND("(",'Raw Data'!$H4427)-1),"",'Raw Data'!$M4427)</f>
        <v>Rs.250</v>
      </c>
      <c r="T4427" s="27">
        <f t="shared" si="69"/>
        <v>1</v>
      </c>
      <c r="U4427" s="29">
        <f>'Raw Data'!$M4427*'Raw Data'!$T4427</f>
        <v>250</v>
      </c>
    </row>
    <row r="4428" spans="1:21" x14ac:dyDescent="0.3">
      <c r="A4428" s="20">
        <v>18486847</v>
      </c>
      <c r="B4428" s="27" t="s">
        <v>8672</v>
      </c>
      <c r="C4428" s="27">
        <v>1</v>
      </c>
      <c r="D4428" s="27" t="str">
        <f>VLOOKUP('Raw Data'!$C4428,'country description'!$A$2:$B$16,2,0)</f>
        <v>India</v>
      </c>
      <c r="E4428" s="27" t="s">
        <v>14</v>
      </c>
      <c r="F4428" s="27" t="s">
        <v>8673</v>
      </c>
      <c r="G4428" s="27" t="s">
        <v>407</v>
      </c>
      <c r="H4428" s="27" t="s">
        <v>18</v>
      </c>
      <c r="I4428" s="27" t="s">
        <v>19</v>
      </c>
      <c r="J4428" s="27" t="s">
        <v>19</v>
      </c>
      <c r="K4428" s="27">
        <v>1</v>
      </c>
      <c r="L4428" s="27">
        <v>1</v>
      </c>
      <c r="M4428" s="27">
        <v>250</v>
      </c>
      <c r="N4428" s="27">
        <v>1</v>
      </c>
      <c r="O4428" s="27">
        <v>2017</v>
      </c>
      <c r="P4428" s="27">
        <v>11</v>
      </c>
      <c r="Q4428" s="27">
        <v>25</v>
      </c>
      <c r="R4428" s="28">
        <f>DATE('Raw Data'!$O4428,'Raw Data'!$P4428,'Raw Data'!$Q4428)</f>
        <v>43064</v>
      </c>
      <c r="S4428" s="27" t="str">
        <f>CONCATENATE(MID('Raw Data'!$H4428,FIND("(",'Raw Data'!$H4428)+1,FIND(")",'Raw Data'!$H4428)-FIND("(",'Raw Data'!$H4428)-1),"",'Raw Data'!$M4428)</f>
        <v>Rs.250</v>
      </c>
      <c r="T4428" s="27">
        <f t="shared" si="69"/>
        <v>1</v>
      </c>
      <c r="U4428" s="29">
        <f>'Raw Data'!$M4428*'Raw Data'!$T4428</f>
        <v>250</v>
      </c>
    </row>
    <row r="4429" spans="1:21" x14ac:dyDescent="0.3">
      <c r="A4429" s="20">
        <v>309533</v>
      </c>
      <c r="B4429" s="27" t="s">
        <v>8674</v>
      </c>
      <c r="C4429" s="27">
        <v>1</v>
      </c>
      <c r="D4429" s="27" t="str">
        <f>VLOOKUP('Raw Data'!$C4429,'country description'!$A$2:$B$16,2,0)</f>
        <v>India</v>
      </c>
      <c r="E4429" s="27" t="s">
        <v>14</v>
      </c>
      <c r="F4429" s="27" t="s">
        <v>8675</v>
      </c>
      <c r="G4429" s="27" t="s">
        <v>1117</v>
      </c>
      <c r="H4429" s="27" t="s">
        <v>18</v>
      </c>
      <c r="I4429" s="27" t="s">
        <v>19</v>
      </c>
      <c r="J4429" s="27" t="s">
        <v>19</v>
      </c>
      <c r="K4429" s="27">
        <v>1</v>
      </c>
      <c r="L4429" s="27">
        <v>25</v>
      </c>
      <c r="M4429" s="27">
        <v>250</v>
      </c>
      <c r="N4429" s="27">
        <v>3.4</v>
      </c>
      <c r="O4429" s="27">
        <v>2016</v>
      </c>
      <c r="P4429" s="27">
        <v>11</v>
      </c>
      <c r="Q4429" s="27">
        <v>23</v>
      </c>
      <c r="R4429" s="28">
        <f>DATE('Raw Data'!$O4429,'Raw Data'!$P4429,'Raw Data'!$Q4429)</f>
        <v>42697</v>
      </c>
      <c r="S4429" s="27" t="str">
        <f>CONCATENATE(MID('Raw Data'!$H4429,FIND("(",'Raw Data'!$H4429)+1,FIND(")",'Raw Data'!$H4429)-FIND("(",'Raw Data'!$H4429)-1),"",'Raw Data'!$M4429)</f>
        <v>Rs.250</v>
      </c>
      <c r="T4429" s="27">
        <f t="shared" si="69"/>
        <v>1</v>
      </c>
      <c r="U4429" s="29">
        <f>'Raw Data'!$M4429*'Raw Data'!$T4429</f>
        <v>250</v>
      </c>
    </row>
    <row r="4430" spans="1:21" x14ac:dyDescent="0.3">
      <c r="A4430" s="20">
        <v>18392883</v>
      </c>
      <c r="B4430" s="27" t="s">
        <v>8676</v>
      </c>
      <c r="C4430" s="27">
        <v>1</v>
      </c>
      <c r="D4430" s="27" t="str">
        <f>VLOOKUP('Raw Data'!$C4430,'country description'!$A$2:$B$16,2,0)</f>
        <v>India</v>
      </c>
      <c r="E4430" s="27" t="s">
        <v>14</v>
      </c>
      <c r="F4430" s="27" t="s">
        <v>8677</v>
      </c>
      <c r="G4430" s="27" t="s">
        <v>587</v>
      </c>
      <c r="H4430" s="27" t="s">
        <v>18</v>
      </c>
      <c r="I4430" s="27" t="s">
        <v>19</v>
      </c>
      <c r="J4430" s="27" t="s">
        <v>19</v>
      </c>
      <c r="K4430" s="27">
        <v>1</v>
      </c>
      <c r="L4430" s="27">
        <v>3</v>
      </c>
      <c r="M4430" s="27">
        <v>250</v>
      </c>
      <c r="N4430" s="27">
        <v>1</v>
      </c>
      <c r="O4430" s="27">
        <v>2017</v>
      </c>
      <c r="P4430" s="27">
        <v>11</v>
      </c>
      <c r="Q4430" s="27">
        <v>2</v>
      </c>
      <c r="R4430" s="28">
        <f>DATE('Raw Data'!$O4430,'Raw Data'!$P4430,'Raw Data'!$Q4430)</f>
        <v>43041</v>
      </c>
      <c r="S4430" s="27" t="str">
        <f>CONCATENATE(MID('Raw Data'!$H4430,FIND("(",'Raw Data'!$H4430)+1,FIND(")",'Raw Data'!$H4430)-FIND("(",'Raw Data'!$H4430)-1),"",'Raw Data'!$M4430)</f>
        <v>Rs.250</v>
      </c>
      <c r="T4430" s="27">
        <f t="shared" si="69"/>
        <v>1</v>
      </c>
      <c r="U4430" s="29">
        <f>'Raw Data'!$M4430*'Raw Data'!$T4430</f>
        <v>250</v>
      </c>
    </row>
    <row r="4431" spans="1:21" x14ac:dyDescent="0.3">
      <c r="A4431" s="20">
        <v>306491</v>
      </c>
      <c r="B4431" s="27" t="s">
        <v>8678</v>
      </c>
      <c r="C4431" s="27">
        <v>1</v>
      </c>
      <c r="D4431" s="27" t="str">
        <f>VLOOKUP('Raw Data'!$C4431,'country description'!$A$2:$B$16,2,0)</f>
        <v>India</v>
      </c>
      <c r="E4431" s="27" t="s">
        <v>14</v>
      </c>
      <c r="F4431" s="27" t="s">
        <v>8679</v>
      </c>
      <c r="G4431" s="27" t="s">
        <v>393</v>
      </c>
      <c r="H4431" s="27" t="s">
        <v>18</v>
      </c>
      <c r="I4431" s="27" t="s">
        <v>19</v>
      </c>
      <c r="J4431" s="27" t="s">
        <v>24</v>
      </c>
      <c r="K4431" s="27">
        <v>1</v>
      </c>
      <c r="L4431" s="27">
        <v>56</v>
      </c>
      <c r="M4431" s="27">
        <v>250</v>
      </c>
      <c r="N4431" s="27">
        <v>2.5</v>
      </c>
      <c r="O4431" s="27">
        <v>2014</v>
      </c>
      <c r="P4431" s="27">
        <v>11</v>
      </c>
      <c r="Q4431" s="27">
        <v>22</v>
      </c>
      <c r="R4431" s="28">
        <f>DATE('Raw Data'!$O4431,'Raw Data'!$P4431,'Raw Data'!$Q4431)</f>
        <v>41965</v>
      </c>
      <c r="S4431" s="27" t="str">
        <f>CONCATENATE(MID('Raw Data'!$H4431,FIND("(",'Raw Data'!$H4431)+1,FIND(")",'Raw Data'!$H4431)-FIND("(",'Raw Data'!$H4431)-1),"",'Raw Data'!$M4431)</f>
        <v>Rs.250</v>
      </c>
      <c r="T4431" s="27">
        <f t="shared" si="69"/>
        <v>1</v>
      </c>
      <c r="U4431" s="29">
        <f>'Raw Data'!$M4431*'Raw Data'!$T4431</f>
        <v>250</v>
      </c>
    </row>
    <row r="4432" spans="1:21" x14ac:dyDescent="0.3">
      <c r="A4432" s="20">
        <v>6269</v>
      </c>
      <c r="B4432" s="27" t="s">
        <v>8680</v>
      </c>
      <c r="C4432" s="27">
        <v>1</v>
      </c>
      <c r="D4432" s="27" t="str">
        <f>VLOOKUP('Raw Data'!$C4432,'country description'!$A$2:$B$16,2,0)</f>
        <v>India</v>
      </c>
      <c r="E4432" s="27" t="s">
        <v>14</v>
      </c>
      <c r="F4432" s="27" t="s">
        <v>8681</v>
      </c>
      <c r="G4432" s="27" t="s">
        <v>580</v>
      </c>
      <c r="H4432" s="27" t="s">
        <v>18</v>
      </c>
      <c r="I4432" s="27" t="s">
        <v>19</v>
      </c>
      <c r="J4432" s="27" t="s">
        <v>19</v>
      </c>
      <c r="K4432" s="27">
        <v>1</v>
      </c>
      <c r="L4432" s="27">
        <v>2</v>
      </c>
      <c r="M4432" s="27">
        <v>250</v>
      </c>
      <c r="N4432" s="27">
        <v>1</v>
      </c>
      <c r="O4432" s="27">
        <v>2013</v>
      </c>
      <c r="P4432" s="27">
        <v>11</v>
      </c>
      <c r="Q4432" s="27">
        <v>26</v>
      </c>
      <c r="R4432" s="28">
        <f>DATE('Raw Data'!$O4432,'Raw Data'!$P4432,'Raw Data'!$Q4432)</f>
        <v>41604</v>
      </c>
      <c r="S4432" s="27" t="str">
        <f>CONCATENATE(MID('Raw Data'!$H4432,FIND("(",'Raw Data'!$H4432)+1,FIND(")",'Raw Data'!$H4432)-FIND("(",'Raw Data'!$H4432)-1),"",'Raw Data'!$M4432)</f>
        <v>Rs.250</v>
      </c>
      <c r="T4432" s="27">
        <f t="shared" si="69"/>
        <v>1</v>
      </c>
      <c r="U4432" s="29">
        <f>'Raw Data'!$M4432*'Raw Data'!$T4432</f>
        <v>250</v>
      </c>
    </row>
    <row r="4433" spans="1:21" x14ac:dyDescent="0.3">
      <c r="A4433" s="20">
        <v>307998</v>
      </c>
      <c r="B4433" s="27" t="s">
        <v>8682</v>
      </c>
      <c r="C4433" s="27">
        <v>1</v>
      </c>
      <c r="D4433" s="27" t="str">
        <f>VLOOKUP('Raw Data'!$C4433,'country description'!$A$2:$B$16,2,0)</f>
        <v>India</v>
      </c>
      <c r="E4433" s="27" t="s">
        <v>14</v>
      </c>
      <c r="F4433" s="27" t="s">
        <v>8683</v>
      </c>
      <c r="G4433" s="27" t="s">
        <v>500</v>
      </c>
      <c r="H4433" s="27" t="s">
        <v>18</v>
      </c>
      <c r="I4433" s="27" t="s">
        <v>19</v>
      </c>
      <c r="J4433" s="27" t="s">
        <v>19</v>
      </c>
      <c r="K4433" s="27">
        <v>1</v>
      </c>
      <c r="L4433" s="27">
        <v>6</v>
      </c>
      <c r="M4433" s="27">
        <v>250</v>
      </c>
      <c r="N4433" s="27">
        <v>3</v>
      </c>
      <c r="O4433" s="27">
        <v>2015</v>
      </c>
      <c r="P4433" s="27">
        <v>11</v>
      </c>
      <c r="Q4433" s="27">
        <v>8</v>
      </c>
      <c r="R4433" s="28">
        <f>DATE('Raw Data'!$O4433,'Raw Data'!$P4433,'Raw Data'!$Q4433)</f>
        <v>42316</v>
      </c>
      <c r="S4433" s="27" t="str">
        <f>CONCATENATE(MID('Raw Data'!$H4433,FIND("(",'Raw Data'!$H4433)+1,FIND(")",'Raw Data'!$H4433)-FIND("(",'Raw Data'!$H4433)-1),"",'Raw Data'!$M4433)</f>
        <v>Rs.250</v>
      </c>
      <c r="T4433" s="27">
        <f t="shared" si="69"/>
        <v>1</v>
      </c>
      <c r="U4433" s="29">
        <f>'Raw Data'!$M4433*'Raw Data'!$T4433</f>
        <v>250</v>
      </c>
    </row>
    <row r="4434" spans="1:21" x14ac:dyDescent="0.3">
      <c r="A4434" s="20">
        <v>300273</v>
      </c>
      <c r="B4434" s="27" t="s">
        <v>8684</v>
      </c>
      <c r="C4434" s="27">
        <v>1</v>
      </c>
      <c r="D4434" s="27" t="str">
        <f>VLOOKUP('Raw Data'!$C4434,'country description'!$A$2:$B$16,2,0)</f>
        <v>India</v>
      </c>
      <c r="E4434" s="27" t="s">
        <v>14</v>
      </c>
      <c r="F4434" s="27" t="s">
        <v>8685</v>
      </c>
      <c r="G4434" s="27" t="s">
        <v>455</v>
      </c>
      <c r="H4434" s="27" t="s">
        <v>18</v>
      </c>
      <c r="I4434" s="27" t="s">
        <v>19</v>
      </c>
      <c r="J4434" s="27" t="s">
        <v>19</v>
      </c>
      <c r="K4434" s="27">
        <v>1</v>
      </c>
      <c r="L4434" s="27">
        <v>16</v>
      </c>
      <c r="M4434" s="27">
        <v>250</v>
      </c>
      <c r="N4434" s="27">
        <v>2.7</v>
      </c>
      <c r="O4434" s="27">
        <v>2018</v>
      </c>
      <c r="P4434" s="27">
        <v>11</v>
      </c>
      <c r="Q4434" s="27">
        <v>4</v>
      </c>
      <c r="R4434" s="28">
        <f>DATE('Raw Data'!$O4434,'Raw Data'!$P4434,'Raw Data'!$Q4434)</f>
        <v>43408</v>
      </c>
      <c r="S4434" s="27" t="str">
        <f>CONCATENATE(MID('Raw Data'!$H4434,FIND("(",'Raw Data'!$H4434)+1,FIND(")",'Raw Data'!$H4434)-FIND("(",'Raw Data'!$H4434)-1),"",'Raw Data'!$M4434)</f>
        <v>Rs.250</v>
      </c>
      <c r="T4434" s="27">
        <f t="shared" si="69"/>
        <v>1</v>
      </c>
      <c r="U4434" s="29">
        <f>'Raw Data'!$M4434*'Raw Data'!$T4434</f>
        <v>250</v>
      </c>
    </row>
    <row r="4435" spans="1:21" x14ac:dyDescent="0.3">
      <c r="A4435" s="20">
        <v>18361244</v>
      </c>
      <c r="B4435" s="27" t="s">
        <v>8686</v>
      </c>
      <c r="C4435" s="27">
        <v>1</v>
      </c>
      <c r="D4435" s="27" t="str">
        <f>VLOOKUP('Raw Data'!$C4435,'country description'!$A$2:$B$16,2,0)</f>
        <v>India</v>
      </c>
      <c r="E4435" s="27" t="s">
        <v>14</v>
      </c>
      <c r="F4435" s="27" t="s">
        <v>8687</v>
      </c>
      <c r="G4435" s="27" t="s">
        <v>464</v>
      </c>
      <c r="H4435" s="27" t="s">
        <v>18</v>
      </c>
      <c r="I4435" s="27" t="s">
        <v>19</v>
      </c>
      <c r="J4435" s="27" t="s">
        <v>19</v>
      </c>
      <c r="K4435" s="27">
        <v>1</v>
      </c>
      <c r="L4435" s="27">
        <v>13</v>
      </c>
      <c r="M4435" s="27">
        <v>250</v>
      </c>
      <c r="N4435" s="27">
        <v>3.5</v>
      </c>
      <c r="O4435" s="27">
        <v>2011</v>
      </c>
      <c r="P4435" s="27">
        <v>11</v>
      </c>
      <c r="Q4435" s="27">
        <v>17</v>
      </c>
      <c r="R4435" s="28">
        <f>DATE('Raw Data'!$O4435,'Raw Data'!$P4435,'Raw Data'!$Q4435)</f>
        <v>40864</v>
      </c>
      <c r="S4435" s="27" t="str">
        <f>CONCATENATE(MID('Raw Data'!$H4435,FIND("(",'Raw Data'!$H4435)+1,FIND(")",'Raw Data'!$H4435)-FIND("(",'Raw Data'!$H4435)-1),"",'Raw Data'!$M4435)</f>
        <v>Rs.250</v>
      </c>
      <c r="T4435" s="27">
        <f t="shared" si="69"/>
        <v>1</v>
      </c>
      <c r="U4435" s="29">
        <f>'Raw Data'!$M4435*'Raw Data'!$T4435</f>
        <v>250</v>
      </c>
    </row>
    <row r="4436" spans="1:21" x14ac:dyDescent="0.3">
      <c r="A4436" s="20">
        <v>18481280</v>
      </c>
      <c r="B4436" s="27" t="s">
        <v>8688</v>
      </c>
      <c r="C4436" s="27">
        <v>1</v>
      </c>
      <c r="D4436" s="27" t="str">
        <f>VLOOKUP('Raw Data'!$C4436,'country description'!$A$2:$B$16,2,0)</f>
        <v>India</v>
      </c>
      <c r="E4436" s="27" t="s">
        <v>14</v>
      </c>
      <c r="F4436" s="27" t="s">
        <v>8689</v>
      </c>
      <c r="G4436" s="27" t="s">
        <v>424</v>
      </c>
      <c r="H4436" s="27" t="s">
        <v>18</v>
      </c>
      <c r="I4436" s="27" t="s">
        <v>19</v>
      </c>
      <c r="J4436" s="27" t="s">
        <v>19</v>
      </c>
      <c r="K4436" s="27">
        <v>1</v>
      </c>
      <c r="L4436" s="27">
        <v>4</v>
      </c>
      <c r="M4436" s="27">
        <v>250</v>
      </c>
      <c r="N4436" s="27">
        <v>3</v>
      </c>
      <c r="O4436" s="27">
        <v>2011</v>
      </c>
      <c r="P4436" s="27">
        <v>11</v>
      </c>
      <c r="Q4436" s="27">
        <v>3</v>
      </c>
      <c r="R4436" s="28">
        <f>DATE('Raw Data'!$O4436,'Raw Data'!$P4436,'Raw Data'!$Q4436)</f>
        <v>40850</v>
      </c>
      <c r="S4436" s="27" t="str">
        <f>CONCATENATE(MID('Raw Data'!$H4436,FIND("(",'Raw Data'!$H4436)+1,FIND(")",'Raw Data'!$H4436)-FIND("(",'Raw Data'!$H4436)-1),"",'Raw Data'!$M4436)</f>
        <v>Rs.250</v>
      </c>
      <c r="T4436" s="27">
        <f t="shared" si="69"/>
        <v>1</v>
      </c>
      <c r="U4436" s="29">
        <f>'Raw Data'!$M4436*'Raw Data'!$T4436</f>
        <v>250</v>
      </c>
    </row>
    <row r="4437" spans="1:21" x14ac:dyDescent="0.3">
      <c r="A4437" s="20">
        <v>18446480</v>
      </c>
      <c r="B4437" s="27" t="s">
        <v>8690</v>
      </c>
      <c r="C4437" s="27">
        <v>1</v>
      </c>
      <c r="D4437" s="27" t="str">
        <f>VLOOKUP('Raw Data'!$C4437,'country description'!$A$2:$B$16,2,0)</f>
        <v>India</v>
      </c>
      <c r="E4437" s="27" t="s">
        <v>14</v>
      </c>
      <c r="F4437" s="27" t="s">
        <v>8691</v>
      </c>
      <c r="G4437" s="27" t="s">
        <v>8692</v>
      </c>
      <c r="H4437" s="27" t="s">
        <v>18</v>
      </c>
      <c r="I4437" s="27" t="s">
        <v>19</v>
      </c>
      <c r="J4437" s="27" t="s">
        <v>24</v>
      </c>
      <c r="K4437" s="27">
        <v>1</v>
      </c>
      <c r="L4437" s="27">
        <v>11</v>
      </c>
      <c r="M4437" s="27">
        <v>250</v>
      </c>
      <c r="N4437" s="27">
        <v>2.7</v>
      </c>
      <c r="O4437" s="27">
        <v>2018</v>
      </c>
      <c r="P4437" s="27">
        <v>11</v>
      </c>
      <c r="Q4437" s="27">
        <v>8</v>
      </c>
      <c r="R4437" s="28">
        <f>DATE('Raw Data'!$O4437,'Raw Data'!$P4437,'Raw Data'!$Q4437)</f>
        <v>43412</v>
      </c>
      <c r="S4437" s="27" t="str">
        <f>CONCATENATE(MID('Raw Data'!$H4437,FIND("(",'Raw Data'!$H4437)+1,FIND(")",'Raw Data'!$H4437)-FIND("(",'Raw Data'!$H4437)-1),"",'Raw Data'!$M4437)</f>
        <v>Rs.250</v>
      </c>
      <c r="T4437" s="27">
        <f t="shared" si="69"/>
        <v>1</v>
      </c>
      <c r="U4437" s="29">
        <f>'Raw Data'!$M4437*'Raw Data'!$T4437</f>
        <v>250</v>
      </c>
    </row>
    <row r="4438" spans="1:21" x14ac:dyDescent="0.3">
      <c r="A4438" s="20">
        <v>303289</v>
      </c>
      <c r="B4438" s="27" t="s">
        <v>8693</v>
      </c>
      <c r="C4438" s="27">
        <v>1</v>
      </c>
      <c r="D4438" s="27" t="str">
        <f>VLOOKUP('Raw Data'!$C4438,'country description'!$A$2:$B$16,2,0)</f>
        <v>India</v>
      </c>
      <c r="E4438" s="27" t="s">
        <v>14</v>
      </c>
      <c r="F4438" s="27" t="s">
        <v>8694</v>
      </c>
      <c r="G4438" s="27" t="s">
        <v>580</v>
      </c>
      <c r="H4438" s="27" t="s">
        <v>18</v>
      </c>
      <c r="I4438" s="27" t="s">
        <v>19</v>
      </c>
      <c r="J4438" s="27" t="s">
        <v>19</v>
      </c>
      <c r="K4438" s="27">
        <v>1</v>
      </c>
      <c r="L4438" s="27">
        <v>12</v>
      </c>
      <c r="M4438" s="27">
        <v>250</v>
      </c>
      <c r="N4438" s="27">
        <v>2.6</v>
      </c>
      <c r="O4438" s="27">
        <v>2011</v>
      </c>
      <c r="P4438" s="27">
        <v>11</v>
      </c>
      <c r="Q4438" s="27">
        <v>22</v>
      </c>
      <c r="R4438" s="28">
        <f>DATE('Raw Data'!$O4438,'Raw Data'!$P4438,'Raw Data'!$Q4438)</f>
        <v>40869</v>
      </c>
      <c r="S4438" s="27" t="str">
        <f>CONCATENATE(MID('Raw Data'!$H4438,FIND("(",'Raw Data'!$H4438)+1,FIND(")",'Raw Data'!$H4438)-FIND("(",'Raw Data'!$H4438)-1),"",'Raw Data'!$M4438)</f>
        <v>Rs.250</v>
      </c>
      <c r="T4438" s="27">
        <f t="shared" si="69"/>
        <v>1</v>
      </c>
      <c r="U4438" s="29">
        <f>'Raw Data'!$M4438*'Raw Data'!$T4438</f>
        <v>250</v>
      </c>
    </row>
    <row r="4439" spans="1:21" x14ac:dyDescent="0.3">
      <c r="A4439" s="20">
        <v>18438433</v>
      </c>
      <c r="B4439" s="27" t="s">
        <v>6218</v>
      </c>
      <c r="C4439" s="27">
        <v>1</v>
      </c>
      <c r="D4439" s="27" t="str">
        <f>VLOOKUP('Raw Data'!$C4439,'country description'!$A$2:$B$16,2,0)</f>
        <v>India</v>
      </c>
      <c r="E4439" s="27" t="s">
        <v>14</v>
      </c>
      <c r="F4439" s="27" t="s">
        <v>8695</v>
      </c>
      <c r="G4439" s="27" t="s">
        <v>1224</v>
      </c>
      <c r="H4439" s="27" t="s">
        <v>18</v>
      </c>
      <c r="I4439" s="27" t="s">
        <v>19</v>
      </c>
      <c r="J4439" s="27" t="s">
        <v>19</v>
      </c>
      <c r="K4439" s="27">
        <v>1</v>
      </c>
      <c r="L4439" s="27">
        <v>2</v>
      </c>
      <c r="M4439" s="27">
        <v>250</v>
      </c>
      <c r="N4439" s="27">
        <v>1</v>
      </c>
      <c r="O4439" s="27">
        <v>2010</v>
      </c>
      <c r="P4439" s="27">
        <v>11</v>
      </c>
      <c r="Q4439" s="27">
        <v>4</v>
      </c>
      <c r="R4439" s="28">
        <f>DATE('Raw Data'!$O4439,'Raw Data'!$P4439,'Raw Data'!$Q4439)</f>
        <v>40486</v>
      </c>
      <c r="S4439" s="27" t="str">
        <f>CONCATENATE(MID('Raw Data'!$H4439,FIND("(",'Raw Data'!$H4439)+1,FIND(")",'Raw Data'!$H4439)-FIND("(",'Raw Data'!$H4439)-1),"",'Raw Data'!$M4439)</f>
        <v>Rs.250</v>
      </c>
      <c r="T4439" s="27">
        <f t="shared" si="69"/>
        <v>1</v>
      </c>
      <c r="U4439" s="29">
        <f>'Raw Data'!$M4439*'Raw Data'!$T4439</f>
        <v>250</v>
      </c>
    </row>
    <row r="4440" spans="1:21" x14ac:dyDescent="0.3">
      <c r="A4440" s="20">
        <v>18378042</v>
      </c>
      <c r="B4440" s="27" t="s">
        <v>8264</v>
      </c>
      <c r="C4440" s="27">
        <v>1</v>
      </c>
      <c r="D4440" s="27" t="str">
        <f>VLOOKUP('Raw Data'!$C4440,'country description'!$A$2:$B$16,2,0)</f>
        <v>India</v>
      </c>
      <c r="E4440" s="27" t="s">
        <v>14</v>
      </c>
      <c r="F4440" s="27" t="s">
        <v>8696</v>
      </c>
      <c r="G4440" s="27" t="s">
        <v>401</v>
      </c>
      <c r="H4440" s="27" t="s">
        <v>18</v>
      </c>
      <c r="I4440" s="27" t="s">
        <v>19</v>
      </c>
      <c r="J4440" s="27" t="s">
        <v>19</v>
      </c>
      <c r="K4440" s="27">
        <v>1</v>
      </c>
      <c r="L4440" s="27">
        <v>2</v>
      </c>
      <c r="M4440" s="27">
        <v>250</v>
      </c>
      <c r="N4440" s="27">
        <v>1</v>
      </c>
      <c r="O4440" s="27">
        <v>2016</v>
      </c>
      <c r="P4440" s="27">
        <v>11</v>
      </c>
      <c r="Q4440" s="27">
        <v>27</v>
      </c>
      <c r="R4440" s="28">
        <f>DATE('Raw Data'!$O4440,'Raw Data'!$P4440,'Raw Data'!$Q4440)</f>
        <v>42701</v>
      </c>
      <c r="S4440" s="27" t="str">
        <f>CONCATENATE(MID('Raw Data'!$H4440,FIND("(",'Raw Data'!$H4440)+1,FIND(")",'Raw Data'!$H4440)-FIND("(",'Raw Data'!$H4440)-1),"",'Raw Data'!$M4440)</f>
        <v>Rs.250</v>
      </c>
      <c r="T4440" s="27">
        <f t="shared" si="69"/>
        <v>1</v>
      </c>
      <c r="U4440" s="29">
        <f>'Raw Data'!$M4440*'Raw Data'!$T4440</f>
        <v>250</v>
      </c>
    </row>
    <row r="4441" spans="1:21" x14ac:dyDescent="0.3">
      <c r="A4441" s="20">
        <v>18418252</v>
      </c>
      <c r="B4441" s="27" t="s">
        <v>857</v>
      </c>
      <c r="C4441" s="27">
        <v>1</v>
      </c>
      <c r="D4441" s="27" t="str">
        <f>VLOOKUP('Raw Data'!$C4441,'country description'!$A$2:$B$16,2,0)</f>
        <v>India</v>
      </c>
      <c r="E4441" s="27" t="s">
        <v>14</v>
      </c>
      <c r="F4441" s="27" t="s">
        <v>8697</v>
      </c>
      <c r="G4441" s="27" t="s">
        <v>8698</v>
      </c>
      <c r="H4441" s="27" t="s">
        <v>18</v>
      </c>
      <c r="I4441" s="27" t="s">
        <v>19</v>
      </c>
      <c r="J4441" s="27" t="s">
        <v>19</v>
      </c>
      <c r="K4441" s="27">
        <v>1</v>
      </c>
      <c r="L4441" s="27">
        <v>1</v>
      </c>
      <c r="M4441" s="27">
        <v>250</v>
      </c>
      <c r="N4441" s="27">
        <v>1</v>
      </c>
      <c r="O4441" s="27">
        <v>2011</v>
      </c>
      <c r="P4441" s="27">
        <v>11</v>
      </c>
      <c r="Q4441" s="27">
        <v>25</v>
      </c>
      <c r="R4441" s="28">
        <f>DATE('Raw Data'!$O4441,'Raw Data'!$P4441,'Raw Data'!$Q4441)</f>
        <v>40872</v>
      </c>
      <c r="S4441" s="27" t="str">
        <f>CONCATENATE(MID('Raw Data'!$H4441,FIND("(",'Raw Data'!$H4441)+1,FIND(")",'Raw Data'!$H4441)-FIND("(",'Raw Data'!$H4441)-1),"",'Raw Data'!$M4441)</f>
        <v>Rs.250</v>
      </c>
      <c r="T4441" s="27">
        <f t="shared" si="69"/>
        <v>1</v>
      </c>
      <c r="U4441" s="29">
        <f>'Raw Data'!$M4441*'Raw Data'!$T4441</f>
        <v>250</v>
      </c>
    </row>
    <row r="4442" spans="1:21" x14ac:dyDescent="0.3">
      <c r="A4442" s="20">
        <v>18303675</v>
      </c>
      <c r="B4442" s="27" t="s">
        <v>8699</v>
      </c>
      <c r="C4442" s="27">
        <v>1</v>
      </c>
      <c r="D4442" s="27" t="str">
        <f>VLOOKUP('Raw Data'!$C4442,'country description'!$A$2:$B$16,2,0)</f>
        <v>India</v>
      </c>
      <c r="E4442" s="27" t="s">
        <v>14</v>
      </c>
      <c r="F4442" s="27" t="s">
        <v>8079</v>
      </c>
      <c r="G4442" s="27" t="s">
        <v>455</v>
      </c>
      <c r="H4442" s="27" t="s">
        <v>18</v>
      </c>
      <c r="I4442" s="27" t="s">
        <v>19</v>
      </c>
      <c r="J4442" s="27" t="s">
        <v>19</v>
      </c>
      <c r="K4442" s="27">
        <v>1</v>
      </c>
      <c r="L4442" s="27">
        <v>5</v>
      </c>
      <c r="M4442" s="27">
        <v>250</v>
      </c>
      <c r="N4442" s="27">
        <v>3</v>
      </c>
      <c r="O4442" s="27">
        <v>2014</v>
      </c>
      <c r="P4442" s="27">
        <v>11</v>
      </c>
      <c r="Q4442" s="27">
        <v>8</v>
      </c>
      <c r="R4442" s="28">
        <f>DATE('Raw Data'!$O4442,'Raw Data'!$P4442,'Raw Data'!$Q4442)</f>
        <v>41951</v>
      </c>
      <c r="S4442" s="27" t="str">
        <f>CONCATENATE(MID('Raw Data'!$H4442,FIND("(",'Raw Data'!$H4442)+1,FIND(")",'Raw Data'!$H4442)-FIND("(",'Raw Data'!$H4442)-1),"",'Raw Data'!$M4442)</f>
        <v>Rs.250</v>
      </c>
      <c r="T4442" s="27">
        <f t="shared" si="69"/>
        <v>1</v>
      </c>
      <c r="U4442" s="29">
        <f>'Raw Data'!$M4442*'Raw Data'!$T4442</f>
        <v>250</v>
      </c>
    </row>
    <row r="4443" spans="1:21" x14ac:dyDescent="0.3">
      <c r="A4443" s="20">
        <v>18292457</v>
      </c>
      <c r="B4443" s="27" t="s">
        <v>8700</v>
      </c>
      <c r="C4443" s="27">
        <v>1</v>
      </c>
      <c r="D4443" s="27" t="str">
        <f>VLOOKUP('Raw Data'!$C4443,'country description'!$A$2:$B$16,2,0)</f>
        <v>India</v>
      </c>
      <c r="E4443" s="27" t="s">
        <v>14</v>
      </c>
      <c r="F4443" s="27" t="s">
        <v>7494</v>
      </c>
      <c r="G4443" s="27" t="s">
        <v>424</v>
      </c>
      <c r="H4443" s="27" t="s">
        <v>18</v>
      </c>
      <c r="I4443" s="27" t="s">
        <v>19</v>
      </c>
      <c r="J4443" s="27" t="s">
        <v>19</v>
      </c>
      <c r="K4443" s="27">
        <v>1</v>
      </c>
      <c r="L4443" s="27">
        <v>21</v>
      </c>
      <c r="M4443" s="27">
        <v>250</v>
      </c>
      <c r="N4443" s="27">
        <v>3.4</v>
      </c>
      <c r="O4443" s="27">
        <v>2012</v>
      </c>
      <c r="P4443" s="27">
        <v>11</v>
      </c>
      <c r="Q4443" s="27">
        <v>21</v>
      </c>
      <c r="R4443" s="28">
        <f>DATE('Raw Data'!$O4443,'Raw Data'!$P4443,'Raw Data'!$Q4443)</f>
        <v>41234</v>
      </c>
      <c r="S4443" s="27" t="str">
        <f>CONCATENATE(MID('Raw Data'!$H4443,FIND("(",'Raw Data'!$H4443)+1,FIND(")",'Raw Data'!$H4443)-FIND("(",'Raw Data'!$H4443)-1),"",'Raw Data'!$M4443)</f>
        <v>Rs.250</v>
      </c>
      <c r="T4443" s="27">
        <f t="shared" si="69"/>
        <v>1</v>
      </c>
      <c r="U4443" s="29">
        <f>'Raw Data'!$M4443*'Raw Data'!$T4443</f>
        <v>250</v>
      </c>
    </row>
    <row r="4444" spans="1:21" x14ac:dyDescent="0.3">
      <c r="A4444" s="20">
        <v>18430872</v>
      </c>
      <c r="B4444" s="27" t="s">
        <v>8701</v>
      </c>
      <c r="C4444" s="27">
        <v>1</v>
      </c>
      <c r="D4444" s="27" t="str">
        <f>VLOOKUP('Raw Data'!$C4444,'country description'!$A$2:$B$16,2,0)</f>
        <v>India</v>
      </c>
      <c r="E4444" s="27" t="s">
        <v>14</v>
      </c>
      <c r="F4444" s="27" t="s">
        <v>8702</v>
      </c>
      <c r="G4444" s="27" t="s">
        <v>434</v>
      </c>
      <c r="H4444" s="27" t="s">
        <v>18</v>
      </c>
      <c r="I4444" s="27" t="s">
        <v>19</v>
      </c>
      <c r="J4444" s="27" t="s">
        <v>19</v>
      </c>
      <c r="K4444" s="27">
        <v>1</v>
      </c>
      <c r="L4444" s="27">
        <v>1</v>
      </c>
      <c r="M4444" s="27">
        <v>250</v>
      </c>
      <c r="N4444" s="27">
        <v>1</v>
      </c>
      <c r="O4444" s="27">
        <v>2015</v>
      </c>
      <c r="P4444" s="27">
        <v>11</v>
      </c>
      <c r="Q4444" s="27">
        <v>24</v>
      </c>
      <c r="R4444" s="28">
        <f>DATE('Raw Data'!$O4444,'Raw Data'!$P4444,'Raw Data'!$Q4444)</f>
        <v>42332</v>
      </c>
      <c r="S4444" s="27" t="str">
        <f>CONCATENATE(MID('Raw Data'!$H4444,FIND("(",'Raw Data'!$H4444)+1,FIND(")",'Raw Data'!$H4444)-FIND("(",'Raw Data'!$H4444)-1),"",'Raw Data'!$M4444)</f>
        <v>Rs.250</v>
      </c>
      <c r="T4444" s="27">
        <f t="shared" si="69"/>
        <v>1</v>
      </c>
      <c r="U4444" s="29">
        <f>'Raw Data'!$M4444*'Raw Data'!$T4444</f>
        <v>250</v>
      </c>
    </row>
    <row r="4445" spans="1:21" x14ac:dyDescent="0.3">
      <c r="A4445" s="20">
        <v>18425771</v>
      </c>
      <c r="B4445" s="27" t="s">
        <v>8703</v>
      </c>
      <c r="C4445" s="27">
        <v>1</v>
      </c>
      <c r="D4445" s="27" t="str">
        <f>VLOOKUP('Raw Data'!$C4445,'country description'!$A$2:$B$16,2,0)</f>
        <v>India</v>
      </c>
      <c r="E4445" s="27" t="s">
        <v>14</v>
      </c>
      <c r="F4445" s="27" t="s">
        <v>8704</v>
      </c>
      <c r="G4445" s="27" t="s">
        <v>727</v>
      </c>
      <c r="H4445" s="27" t="s">
        <v>18</v>
      </c>
      <c r="I4445" s="27" t="s">
        <v>19</v>
      </c>
      <c r="J4445" s="27" t="s">
        <v>19</v>
      </c>
      <c r="K4445" s="27">
        <v>1</v>
      </c>
      <c r="L4445" s="27">
        <v>14</v>
      </c>
      <c r="M4445" s="27">
        <v>250</v>
      </c>
      <c r="N4445" s="27">
        <v>3.6</v>
      </c>
      <c r="O4445" s="27">
        <v>2014</v>
      </c>
      <c r="P4445" s="27">
        <v>10</v>
      </c>
      <c r="Q4445" s="27">
        <v>26</v>
      </c>
      <c r="R4445" s="28">
        <f>DATE('Raw Data'!$O4445,'Raw Data'!$P4445,'Raw Data'!$Q4445)</f>
        <v>41938</v>
      </c>
      <c r="S4445" s="27" t="str">
        <f>CONCATENATE(MID('Raw Data'!$H4445,FIND("(",'Raw Data'!$H4445)+1,FIND(")",'Raw Data'!$H4445)-FIND("(",'Raw Data'!$H4445)-1),"",'Raw Data'!$M4445)</f>
        <v>Rs.250</v>
      </c>
      <c r="T4445" s="27">
        <f t="shared" si="69"/>
        <v>1</v>
      </c>
      <c r="U4445" s="29">
        <f>'Raw Data'!$M4445*'Raw Data'!$T4445</f>
        <v>250</v>
      </c>
    </row>
    <row r="4446" spans="1:21" x14ac:dyDescent="0.3">
      <c r="A4446" s="20">
        <v>305913</v>
      </c>
      <c r="B4446" s="27" t="s">
        <v>8705</v>
      </c>
      <c r="C4446" s="27">
        <v>1</v>
      </c>
      <c r="D4446" s="27" t="str">
        <f>VLOOKUP('Raw Data'!$C4446,'country description'!$A$2:$B$16,2,0)</f>
        <v>India</v>
      </c>
      <c r="E4446" s="27" t="s">
        <v>14</v>
      </c>
      <c r="F4446" s="27" t="s">
        <v>8706</v>
      </c>
      <c r="G4446" s="27" t="s">
        <v>424</v>
      </c>
      <c r="H4446" s="27" t="s">
        <v>18</v>
      </c>
      <c r="I4446" s="27" t="s">
        <v>19</v>
      </c>
      <c r="J4446" s="27" t="s">
        <v>19</v>
      </c>
      <c r="K4446" s="27">
        <v>1</v>
      </c>
      <c r="L4446" s="27">
        <v>18</v>
      </c>
      <c r="M4446" s="27">
        <v>250</v>
      </c>
      <c r="N4446" s="27">
        <v>3.3</v>
      </c>
      <c r="O4446" s="27">
        <v>2017</v>
      </c>
      <c r="P4446" s="27">
        <v>10</v>
      </c>
      <c r="Q4446" s="27">
        <v>13</v>
      </c>
      <c r="R4446" s="28">
        <f>DATE('Raw Data'!$O4446,'Raw Data'!$P4446,'Raw Data'!$Q4446)</f>
        <v>43021</v>
      </c>
      <c r="S4446" s="27" t="str">
        <f>CONCATENATE(MID('Raw Data'!$H4446,FIND("(",'Raw Data'!$H4446)+1,FIND(")",'Raw Data'!$H4446)-FIND("(",'Raw Data'!$H4446)-1),"",'Raw Data'!$M4446)</f>
        <v>Rs.250</v>
      </c>
      <c r="T4446" s="27">
        <f t="shared" si="69"/>
        <v>1</v>
      </c>
      <c r="U4446" s="29">
        <f>'Raw Data'!$M4446*'Raw Data'!$T4446</f>
        <v>250</v>
      </c>
    </row>
    <row r="4447" spans="1:21" x14ac:dyDescent="0.3">
      <c r="A4447" s="20">
        <v>6647</v>
      </c>
      <c r="B4447" s="27" t="s">
        <v>8707</v>
      </c>
      <c r="C4447" s="27">
        <v>1</v>
      </c>
      <c r="D4447" s="27" t="str">
        <f>VLOOKUP('Raw Data'!$C4447,'country description'!$A$2:$B$16,2,0)</f>
        <v>India</v>
      </c>
      <c r="E4447" s="27" t="s">
        <v>14</v>
      </c>
      <c r="F4447" s="27" t="s">
        <v>8708</v>
      </c>
      <c r="G4447" s="27" t="s">
        <v>587</v>
      </c>
      <c r="H4447" s="27" t="s">
        <v>18</v>
      </c>
      <c r="I4447" s="27" t="s">
        <v>19</v>
      </c>
      <c r="J4447" s="27" t="s">
        <v>24</v>
      </c>
      <c r="K4447" s="27">
        <v>1</v>
      </c>
      <c r="L4447" s="27">
        <v>258</v>
      </c>
      <c r="M4447" s="27">
        <v>250</v>
      </c>
      <c r="N4447" s="27">
        <v>3.6</v>
      </c>
      <c r="O4447" s="27">
        <v>2013</v>
      </c>
      <c r="P4447" s="27">
        <v>10</v>
      </c>
      <c r="Q4447" s="27">
        <v>10</v>
      </c>
      <c r="R4447" s="28">
        <f>DATE('Raw Data'!$O4447,'Raw Data'!$P4447,'Raw Data'!$Q4447)</f>
        <v>41557</v>
      </c>
      <c r="S4447" s="27" t="str">
        <f>CONCATENATE(MID('Raw Data'!$H4447,FIND("(",'Raw Data'!$H4447)+1,FIND(")",'Raw Data'!$H4447)-FIND("(",'Raw Data'!$H4447)-1),"",'Raw Data'!$M4447)</f>
        <v>Rs.250</v>
      </c>
      <c r="T4447" s="27">
        <f t="shared" si="69"/>
        <v>1</v>
      </c>
      <c r="U4447" s="29">
        <f>'Raw Data'!$M4447*'Raw Data'!$T4447</f>
        <v>250</v>
      </c>
    </row>
    <row r="4448" spans="1:21" x14ac:dyDescent="0.3">
      <c r="A4448" s="20">
        <v>18463995</v>
      </c>
      <c r="B4448" s="27" t="s">
        <v>8504</v>
      </c>
      <c r="C4448" s="27">
        <v>1</v>
      </c>
      <c r="D4448" s="27" t="str">
        <f>VLOOKUP('Raw Data'!$C4448,'country description'!$A$2:$B$16,2,0)</f>
        <v>India</v>
      </c>
      <c r="E4448" s="27" t="s">
        <v>14</v>
      </c>
      <c r="F4448" s="27" t="s">
        <v>8709</v>
      </c>
      <c r="G4448" s="27" t="s">
        <v>407</v>
      </c>
      <c r="H4448" s="27" t="s">
        <v>18</v>
      </c>
      <c r="I4448" s="27" t="s">
        <v>19</v>
      </c>
      <c r="J4448" s="27" t="s">
        <v>19</v>
      </c>
      <c r="K4448" s="27">
        <v>1</v>
      </c>
      <c r="L4448" s="27">
        <v>1</v>
      </c>
      <c r="M4448" s="27">
        <v>250</v>
      </c>
      <c r="N4448" s="27">
        <v>1</v>
      </c>
      <c r="O4448" s="27">
        <v>2017</v>
      </c>
      <c r="P4448" s="27">
        <v>10</v>
      </c>
      <c r="Q4448" s="27">
        <v>14</v>
      </c>
      <c r="R4448" s="28">
        <f>DATE('Raw Data'!$O4448,'Raw Data'!$P4448,'Raw Data'!$Q4448)</f>
        <v>43022</v>
      </c>
      <c r="S4448" s="27" t="str">
        <f>CONCATENATE(MID('Raw Data'!$H4448,FIND("(",'Raw Data'!$H4448)+1,FIND(")",'Raw Data'!$H4448)-FIND("(",'Raw Data'!$H4448)-1),"",'Raw Data'!$M4448)</f>
        <v>Rs.250</v>
      </c>
      <c r="T4448" s="27">
        <f t="shared" si="69"/>
        <v>1</v>
      </c>
      <c r="U4448" s="29">
        <f>'Raw Data'!$M4448*'Raw Data'!$T4448</f>
        <v>250</v>
      </c>
    </row>
    <row r="4449" spans="1:21" x14ac:dyDescent="0.3">
      <c r="A4449" s="20">
        <v>308766</v>
      </c>
      <c r="B4449" s="27" t="s">
        <v>8710</v>
      </c>
      <c r="C4449" s="27">
        <v>1</v>
      </c>
      <c r="D4449" s="27" t="str">
        <f>VLOOKUP('Raw Data'!$C4449,'country description'!$A$2:$B$16,2,0)</f>
        <v>India</v>
      </c>
      <c r="E4449" s="27" t="s">
        <v>14</v>
      </c>
      <c r="F4449" s="27" t="s">
        <v>8711</v>
      </c>
      <c r="G4449" s="27" t="s">
        <v>461</v>
      </c>
      <c r="H4449" s="27" t="s">
        <v>18</v>
      </c>
      <c r="I4449" s="27" t="s">
        <v>19</v>
      </c>
      <c r="J4449" s="27" t="s">
        <v>19</v>
      </c>
      <c r="K4449" s="27">
        <v>1</v>
      </c>
      <c r="L4449" s="27">
        <v>76</v>
      </c>
      <c r="M4449" s="27">
        <v>250</v>
      </c>
      <c r="N4449" s="27">
        <v>3.6</v>
      </c>
      <c r="O4449" s="27">
        <v>2014</v>
      </c>
      <c r="P4449" s="27">
        <v>10</v>
      </c>
      <c r="Q4449" s="27">
        <v>6</v>
      </c>
      <c r="R4449" s="28">
        <f>DATE('Raw Data'!$O4449,'Raw Data'!$P4449,'Raw Data'!$Q4449)</f>
        <v>41918</v>
      </c>
      <c r="S4449" s="27" t="str">
        <f>CONCATENATE(MID('Raw Data'!$H4449,FIND("(",'Raw Data'!$H4449)+1,FIND(")",'Raw Data'!$H4449)-FIND("(",'Raw Data'!$H4449)-1),"",'Raw Data'!$M4449)</f>
        <v>Rs.250</v>
      </c>
      <c r="T4449" s="27">
        <f t="shared" si="69"/>
        <v>1</v>
      </c>
      <c r="U4449" s="29">
        <f>'Raw Data'!$M4449*'Raw Data'!$T4449</f>
        <v>250</v>
      </c>
    </row>
    <row r="4450" spans="1:21" x14ac:dyDescent="0.3">
      <c r="A4450" s="20">
        <v>1916</v>
      </c>
      <c r="B4450" s="27" t="s">
        <v>8605</v>
      </c>
      <c r="C4450" s="27">
        <v>1</v>
      </c>
      <c r="D4450" s="27" t="str">
        <f>VLOOKUP('Raw Data'!$C4450,'country description'!$A$2:$B$16,2,0)</f>
        <v>India</v>
      </c>
      <c r="E4450" s="27" t="s">
        <v>14</v>
      </c>
      <c r="F4450" s="27" t="s">
        <v>8712</v>
      </c>
      <c r="G4450" s="27" t="s">
        <v>671</v>
      </c>
      <c r="H4450" s="27" t="s">
        <v>18</v>
      </c>
      <c r="I4450" s="27" t="s">
        <v>19</v>
      </c>
      <c r="J4450" s="27" t="s">
        <v>19</v>
      </c>
      <c r="K4450" s="27">
        <v>1</v>
      </c>
      <c r="L4450" s="27">
        <v>12</v>
      </c>
      <c r="M4450" s="27">
        <v>250</v>
      </c>
      <c r="N4450" s="27">
        <v>3.2</v>
      </c>
      <c r="O4450" s="27">
        <v>2010</v>
      </c>
      <c r="P4450" s="27">
        <v>10</v>
      </c>
      <c r="Q4450" s="27">
        <v>21</v>
      </c>
      <c r="R4450" s="28">
        <f>DATE('Raw Data'!$O4450,'Raw Data'!$P4450,'Raw Data'!$Q4450)</f>
        <v>40472</v>
      </c>
      <c r="S4450" s="27" t="str">
        <f>CONCATENATE(MID('Raw Data'!$H4450,FIND("(",'Raw Data'!$H4450)+1,FIND(")",'Raw Data'!$H4450)-FIND("(",'Raw Data'!$H4450)-1),"",'Raw Data'!$M4450)</f>
        <v>Rs.250</v>
      </c>
      <c r="T4450" s="27">
        <f t="shared" si="69"/>
        <v>1</v>
      </c>
      <c r="U4450" s="29">
        <f>'Raw Data'!$M4450*'Raw Data'!$T4450</f>
        <v>250</v>
      </c>
    </row>
    <row r="4451" spans="1:21" x14ac:dyDescent="0.3">
      <c r="A4451" s="20">
        <v>18408034</v>
      </c>
      <c r="B4451" s="27" t="s">
        <v>932</v>
      </c>
      <c r="C4451" s="27">
        <v>1</v>
      </c>
      <c r="D4451" s="27" t="str">
        <f>VLOOKUP('Raw Data'!$C4451,'country description'!$A$2:$B$16,2,0)</f>
        <v>India</v>
      </c>
      <c r="E4451" s="27" t="s">
        <v>14</v>
      </c>
      <c r="F4451" s="27" t="s">
        <v>8713</v>
      </c>
      <c r="G4451" s="27" t="s">
        <v>2705</v>
      </c>
      <c r="H4451" s="27" t="s">
        <v>18</v>
      </c>
      <c r="I4451" s="27" t="s">
        <v>19</v>
      </c>
      <c r="J4451" s="27" t="s">
        <v>19</v>
      </c>
      <c r="K4451" s="27">
        <v>1</v>
      </c>
      <c r="L4451" s="27">
        <v>4</v>
      </c>
      <c r="M4451" s="27">
        <v>250</v>
      </c>
      <c r="N4451" s="27">
        <v>3</v>
      </c>
      <c r="O4451" s="27">
        <v>2018</v>
      </c>
      <c r="P4451" s="27">
        <v>10</v>
      </c>
      <c r="Q4451" s="27">
        <v>12</v>
      </c>
      <c r="R4451" s="28">
        <f>DATE('Raw Data'!$O4451,'Raw Data'!$P4451,'Raw Data'!$Q4451)</f>
        <v>43385</v>
      </c>
      <c r="S4451" s="27" t="str">
        <f>CONCATENATE(MID('Raw Data'!$H4451,FIND("(",'Raw Data'!$H4451)+1,FIND(")",'Raw Data'!$H4451)-FIND("(",'Raw Data'!$H4451)-1),"",'Raw Data'!$M4451)</f>
        <v>Rs.250</v>
      </c>
      <c r="T4451" s="27">
        <f t="shared" si="69"/>
        <v>1</v>
      </c>
      <c r="U4451" s="29">
        <f>'Raw Data'!$M4451*'Raw Data'!$T4451</f>
        <v>250</v>
      </c>
    </row>
    <row r="4452" spans="1:21" x14ac:dyDescent="0.3">
      <c r="A4452" s="20">
        <v>18419911</v>
      </c>
      <c r="B4452" s="27" t="s">
        <v>8714</v>
      </c>
      <c r="C4452" s="27">
        <v>1</v>
      </c>
      <c r="D4452" s="27" t="str">
        <f>VLOOKUP('Raw Data'!$C4452,'country description'!$A$2:$B$16,2,0)</f>
        <v>India</v>
      </c>
      <c r="E4452" s="27" t="s">
        <v>14</v>
      </c>
      <c r="F4452" s="27" t="s">
        <v>8715</v>
      </c>
      <c r="G4452" s="27" t="s">
        <v>2222</v>
      </c>
      <c r="H4452" s="27" t="s">
        <v>18</v>
      </c>
      <c r="I4452" s="27" t="s">
        <v>19</v>
      </c>
      <c r="J4452" s="27" t="s">
        <v>19</v>
      </c>
      <c r="K4452" s="27">
        <v>1</v>
      </c>
      <c r="L4452" s="27">
        <v>1</v>
      </c>
      <c r="M4452" s="27">
        <v>250</v>
      </c>
      <c r="N4452" s="27">
        <v>1</v>
      </c>
      <c r="O4452" s="27">
        <v>2016</v>
      </c>
      <c r="P4452" s="27">
        <v>10</v>
      </c>
      <c r="Q4452" s="27">
        <v>2</v>
      </c>
      <c r="R4452" s="28">
        <f>DATE('Raw Data'!$O4452,'Raw Data'!$P4452,'Raw Data'!$Q4452)</f>
        <v>42645</v>
      </c>
      <c r="S4452" s="27" t="str">
        <f>CONCATENATE(MID('Raw Data'!$H4452,FIND("(",'Raw Data'!$H4452)+1,FIND(")",'Raw Data'!$H4452)-FIND("(",'Raw Data'!$H4452)-1),"",'Raw Data'!$M4452)</f>
        <v>Rs.250</v>
      </c>
      <c r="T4452" s="27">
        <f t="shared" si="69"/>
        <v>1</v>
      </c>
      <c r="U4452" s="29">
        <f>'Raw Data'!$M4452*'Raw Data'!$T4452</f>
        <v>250</v>
      </c>
    </row>
    <row r="4453" spans="1:21" x14ac:dyDescent="0.3">
      <c r="A4453" s="20">
        <v>3634</v>
      </c>
      <c r="B4453" s="27" t="s">
        <v>8595</v>
      </c>
      <c r="C4453" s="27">
        <v>1</v>
      </c>
      <c r="D4453" s="27" t="str">
        <f>VLOOKUP('Raw Data'!$C4453,'country description'!$A$2:$B$16,2,0)</f>
        <v>India</v>
      </c>
      <c r="E4453" s="27" t="s">
        <v>14</v>
      </c>
      <c r="F4453" s="27" t="s">
        <v>8716</v>
      </c>
      <c r="G4453" s="27" t="s">
        <v>424</v>
      </c>
      <c r="H4453" s="27" t="s">
        <v>18</v>
      </c>
      <c r="I4453" s="27" t="s">
        <v>19</v>
      </c>
      <c r="J4453" s="27" t="s">
        <v>19</v>
      </c>
      <c r="K4453" s="27">
        <v>1</v>
      </c>
      <c r="L4453" s="27">
        <v>91</v>
      </c>
      <c r="M4453" s="27">
        <v>250</v>
      </c>
      <c r="N4453" s="27">
        <v>3.3</v>
      </c>
      <c r="O4453" s="27">
        <v>2011</v>
      </c>
      <c r="P4453" s="27">
        <v>10</v>
      </c>
      <c r="Q4453" s="27">
        <v>26</v>
      </c>
      <c r="R4453" s="28">
        <f>DATE('Raw Data'!$O4453,'Raw Data'!$P4453,'Raw Data'!$Q4453)</f>
        <v>40842</v>
      </c>
      <c r="S4453" s="27" t="str">
        <f>CONCATENATE(MID('Raw Data'!$H4453,FIND("(",'Raw Data'!$H4453)+1,FIND(")",'Raw Data'!$H4453)-FIND("(",'Raw Data'!$H4453)-1),"",'Raw Data'!$M4453)</f>
        <v>Rs.250</v>
      </c>
      <c r="T4453" s="27">
        <f t="shared" si="69"/>
        <v>1</v>
      </c>
      <c r="U4453" s="29">
        <f>'Raw Data'!$M4453*'Raw Data'!$T4453</f>
        <v>250</v>
      </c>
    </row>
    <row r="4454" spans="1:21" x14ac:dyDescent="0.3">
      <c r="A4454" s="20">
        <v>18312656</v>
      </c>
      <c r="B4454" s="27" t="s">
        <v>8717</v>
      </c>
      <c r="C4454" s="27">
        <v>1</v>
      </c>
      <c r="D4454" s="27" t="str">
        <f>VLOOKUP('Raw Data'!$C4454,'country description'!$A$2:$B$16,2,0)</f>
        <v>India</v>
      </c>
      <c r="E4454" s="27" t="s">
        <v>14</v>
      </c>
      <c r="F4454" s="27" t="s">
        <v>8718</v>
      </c>
      <c r="G4454" s="27" t="s">
        <v>455</v>
      </c>
      <c r="H4454" s="27" t="s">
        <v>18</v>
      </c>
      <c r="I4454" s="27" t="s">
        <v>19</v>
      </c>
      <c r="J4454" s="27" t="s">
        <v>19</v>
      </c>
      <c r="K4454" s="27">
        <v>1</v>
      </c>
      <c r="L4454" s="27">
        <v>2</v>
      </c>
      <c r="M4454" s="27">
        <v>250</v>
      </c>
      <c r="N4454" s="27">
        <v>1</v>
      </c>
      <c r="O4454" s="27">
        <v>2017</v>
      </c>
      <c r="P4454" s="27">
        <v>10</v>
      </c>
      <c r="Q4454" s="27">
        <v>15</v>
      </c>
      <c r="R4454" s="28">
        <f>DATE('Raw Data'!$O4454,'Raw Data'!$P4454,'Raw Data'!$Q4454)</f>
        <v>43023</v>
      </c>
      <c r="S4454" s="27" t="str">
        <f>CONCATENATE(MID('Raw Data'!$H4454,FIND("(",'Raw Data'!$H4454)+1,FIND(")",'Raw Data'!$H4454)-FIND("(",'Raw Data'!$H4454)-1),"",'Raw Data'!$M4454)</f>
        <v>Rs.250</v>
      </c>
      <c r="T4454" s="27">
        <f t="shared" si="69"/>
        <v>1</v>
      </c>
      <c r="U4454" s="29">
        <f>'Raw Data'!$M4454*'Raw Data'!$T4454</f>
        <v>250</v>
      </c>
    </row>
    <row r="4455" spans="1:21" x14ac:dyDescent="0.3">
      <c r="A4455" s="20">
        <v>312387</v>
      </c>
      <c r="B4455" s="27" t="s">
        <v>8616</v>
      </c>
      <c r="C4455" s="27">
        <v>1</v>
      </c>
      <c r="D4455" s="27" t="str">
        <f>VLOOKUP('Raw Data'!$C4455,'country description'!$A$2:$B$16,2,0)</f>
        <v>India</v>
      </c>
      <c r="E4455" s="27" t="s">
        <v>14</v>
      </c>
      <c r="F4455" s="27" t="s">
        <v>8719</v>
      </c>
      <c r="G4455" s="27" t="s">
        <v>587</v>
      </c>
      <c r="H4455" s="27" t="s">
        <v>18</v>
      </c>
      <c r="I4455" s="27" t="s">
        <v>19</v>
      </c>
      <c r="J4455" s="27" t="s">
        <v>24</v>
      </c>
      <c r="K4455" s="27">
        <v>1</v>
      </c>
      <c r="L4455" s="27">
        <v>15</v>
      </c>
      <c r="M4455" s="27">
        <v>250</v>
      </c>
      <c r="N4455" s="27">
        <v>3.1</v>
      </c>
      <c r="O4455" s="27">
        <v>2017</v>
      </c>
      <c r="P4455" s="27">
        <v>10</v>
      </c>
      <c r="Q4455" s="27">
        <v>8</v>
      </c>
      <c r="R4455" s="28">
        <f>DATE('Raw Data'!$O4455,'Raw Data'!$P4455,'Raw Data'!$Q4455)</f>
        <v>43016</v>
      </c>
      <c r="S4455" s="27" t="str">
        <f>CONCATENATE(MID('Raw Data'!$H4455,FIND("(",'Raw Data'!$H4455)+1,FIND(")",'Raw Data'!$H4455)-FIND("(",'Raw Data'!$H4455)-1),"",'Raw Data'!$M4455)</f>
        <v>Rs.250</v>
      </c>
      <c r="T4455" s="27">
        <f t="shared" si="69"/>
        <v>1</v>
      </c>
      <c r="U4455" s="29">
        <f>'Raw Data'!$M4455*'Raw Data'!$T4455</f>
        <v>250</v>
      </c>
    </row>
    <row r="4456" spans="1:21" x14ac:dyDescent="0.3">
      <c r="A4456" s="20">
        <v>5655</v>
      </c>
      <c r="B4456" s="27" t="s">
        <v>8470</v>
      </c>
      <c r="C4456" s="27">
        <v>1</v>
      </c>
      <c r="D4456" s="27" t="str">
        <f>VLOOKUP('Raw Data'!$C4456,'country description'!$A$2:$B$16,2,0)</f>
        <v>India</v>
      </c>
      <c r="E4456" s="27" t="s">
        <v>14</v>
      </c>
      <c r="F4456" s="27" t="s">
        <v>8720</v>
      </c>
      <c r="G4456" s="27" t="s">
        <v>404</v>
      </c>
      <c r="H4456" s="27" t="s">
        <v>18</v>
      </c>
      <c r="I4456" s="27" t="s">
        <v>19</v>
      </c>
      <c r="J4456" s="27" t="s">
        <v>19</v>
      </c>
      <c r="K4456" s="27">
        <v>1</v>
      </c>
      <c r="L4456" s="27">
        <v>35</v>
      </c>
      <c r="M4456" s="27">
        <v>250</v>
      </c>
      <c r="N4456" s="27">
        <v>3.4</v>
      </c>
      <c r="O4456" s="27">
        <v>2016</v>
      </c>
      <c r="P4456" s="27">
        <v>10</v>
      </c>
      <c r="Q4456" s="27">
        <v>14</v>
      </c>
      <c r="R4456" s="28">
        <f>DATE('Raw Data'!$O4456,'Raw Data'!$P4456,'Raw Data'!$Q4456)</f>
        <v>42657</v>
      </c>
      <c r="S4456" s="27" t="str">
        <f>CONCATENATE(MID('Raw Data'!$H4456,FIND("(",'Raw Data'!$H4456)+1,FIND(")",'Raw Data'!$H4456)-FIND("(",'Raw Data'!$H4456)-1),"",'Raw Data'!$M4456)</f>
        <v>Rs.250</v>
      </c>
      <c r="T4456" s="27">
        <f t="shared" si="69"/>
        <v>1</v>
      </c>
      <c r="U4456" s="29">
        <f>'Raw Data'!$M4456*'Raw Data'!$T4456</f>
        <v>250</v>
      </c>
    </row>
    <row r="4457" spans="1:21" x14ac:dyDescent="0.3">
      <c r="A4457" s="20">
        <v>302359</v>
      </c>
      <c r="B4457" s="27" t="s">
        <v>892</v>
      </c>
      <c r="C4457" s="27">
        <v>1</v>
      </c>
      <c r="D4457" s="27" t="str">
        <f>VLOOKUP('Raw Data'!$C4457,'country description'!$A$2:$B$16,2,0)</f>
        <v>India</v>
      </c>
      <c r="E4457" s="27" t="s">
        <v>14</v>
      </c>
      <c r="F4457" s="27" t="s">
        <v>8721</v>
      </c>
      <c r="G4457" s="27" t="s">
        <v>5991</v>
      </c>
      <c r="H4457" s="27" t="s">
        <v>18</v>
      </c>
      <c r="I4457" s="27" t="s">
        <v>19</v>
      </c>
      <c r="J4457" s="27" t="s">
        <v>19</v>
      </c>
      <c r="K4457" s="27">
        <v>1</v>
      </c>
      <c r="L4457" s="27">
        <v>28</v>
      </c>
      <c r="M4457" s="27">
        <v>250</v>
      </c>
      <c r="N4457" s="27">
        <v>3.4</v>
      </c>
      <c r="O4457" s="27">
        <v>2017</v>
      </c>
      <c r="P4457" s="27">
        <v>10</v>
      </c>
      <c r="Q4457" s="27">
        <v>5</v>
      </c>
      <c r="R4457" s="28">
        <f>DATE('Raw Data'!$O4457,'Raw Data'!$P4457,'Raw Data'!$Q4457)</f>
        <v>43013</v>
      </c>
      <c r="S4457" s="27" t="str">
        <f>CONCATENATE(MID('Raw Data'!$H4457,FIND("(",'Raw Data'!$H4457)+1,FIND(")",'Raw Data'!$H4457)-FIND("(",'Raw Data'!$H4457)-1),"",'Raw Data'!$M4457)</f>
        <v>Rs.250</v>
      </c>
      <c r="T4457" s="27">
        <f t="shared" si="69"/>
        <v>1</v>
      </c>
      <c r="U4457" s="29">
        <f>'Raw Data'!$M4457*'Raw Data'!$T4457</f>
        <v>250</v>
      </c>
    </row>
    <row r="4458" spans="1:21" x14ac:dyDescent="0.3">
      <c r="A4458" s="20">
        <v>310538</v>
      </c>
      <c r="B4458" s="27" t="s">
        <v>8722</v>
      </c>
      <c r="C4458" s="27">
        <v>1</v>
      </c>
      <c r="D4458" s="27" t="str">
        <f>VLOOKUP('Raw Data'!$C4458,'country description'!$A$2:$B$16,2,0)</f>
        <v>India</v>
      </c>
      <c r="E4458" s="27" t="s">
        <v>14</v>
      </c>
      <c r="F4458" s="27" t="s">
        <v>8723</v>
      </c>
      <c r="G4458" s="27" t="s">
        <v>610</v>
      </c>
      <c r="H4458" s="27" t="s">
        <v>18</v>
      </c>
      <c r="I4458" s="27" t="s">
        <v>19</v>
      </c>
      <c r="J4458" s="27" t="s">
        <v>19</v>
      </c>
      <c r="K4458" s="27">
        <v>1</v>
      </c>
      <c r="L4458" s="27">
        <v>6</v>
      </c>
      <c r="M4458" s="27">
        <v>250</v>
      </c>
      <c r="N4458" s="27">
        <v>3</v>
      </c>
      <c r="O4458" s="27">
        <v>2017</v>
      </c>
      <c r="P4458" s="27">
        <v>10</v>
      </c>
      <c r="Q4458" s="27">
        <v>6</v>
      </c>
      <c r="R4458" s="28">
        <f>DATE('Raw Data'!$O4458,'Raw Data'!$P4458,'Raw Data'!$Q4458)</f>
        <v>43014</v>
      </c>
      <c r="S4458" s="27" t="str">
        <f>CONCATENATE(MID('Raw Data'!$H4458,FIND("(",'Raw Data'!$H4458)+1,FIND(")",'Raw Data'!$H4458)-FIND("(",'Raw Data'!$H4458)-1),"",'Raw Data'!$M4458)</f>
        <v>Rs.250</v>
      </c>
      <c r="T4458" s="27">
        <f t="shared" si="69"/>
        <v>1</v>
      </c>
      <c r="U4458" s="29">
        <f>'Raw Data'!$M4458*'Raw Data'!$T4458</f>
        <v>250</v>
      </c>
    </row>
    <row r="4459" spans="1:21" x14ac:dyDescent="0.3">
      <c r="A4459" s="20">
        <v>18245286</v>
      </c>
      <c r="B4459" s="27" t="s">
        <v>8724</v>
      </c>
      <c r="C4459" s="27">
        <v>1</v>
      </c>
      <c r="D4459" s="27" t="str">
        <f>VLOOKUP('Raw Data'!$C4459,'country description'!$A$2:$B$16,2,0)</f>
        <v>India</v>
      </c>
      <c r="E4459" s="27" t="s">
        <v>14</v>
      </c>
      <c r="F4459" s="27" t="s">
        <v>8725</v>
      </c>
      <c r="G4459" s="27" t="s">
        <v>2031</v>
      </c>
      <c r="H4459" s="27" t="s">
        <v>18</v>
      </c>
      <c r="I4459" s="27" t="s">
        <v>19</v>
      </c>
      <c r="J4459" s="27" t="s">
        <v>19</v>
      </c>
      <c r="K4459" s="27">
        <v>1</v>
      </c>
      <c r="L4459" s="27">
        <v>36</v>
      </c>
      <c r="M4459" s="27">
        <v>250</v>
      </c>
      <c r="N4459" s="27">
        <v>3.2</v>
      </c>
      <c r="O4459" s="27">
        <v>2017</v>
      </c>
      <c r="P4459" s="27">
        <v>10</v>
      </c>
      <c r="Q4459" s="27">
        <v>19</v>
      </c>
      <c r="R4459" s="28">
        <f>DATE('Raw Data'!$O4459,'Raw Data'!$P4459,'Raw Data'!$Q4459)</f>
        <v>43027</v>
      </c>
      <c r="S4459" s="27" t="str">
        <f>CONCATENATE(MID('Raw Data'!$H4459,FIND("(",'Raw Data'!$H4459)+1,FIND(")",'Raw Data'!$H4459)-FIND("(",'Raw Data'!$H4459)-1),"",'Raw Data'!$M4459)</f>
        <v>Rs.250</v>
      </c>
      <c r="T4459" s="27">
        <f t="shared" si="69"/>
        <v>1</v>
      </c>
      <c r="U4459" s="29">
        <f>'Raw Data'!$M4459*'Raw Data'!$T4459</f>
        <v>250</v>
      </c>
    </row>
    <row r="4460" spans="1:21" x14ac:dyDescent="0.3">
      <c r="A4460" s="20">
        <v>310286</v>
      </c>
      <c r="B4460" s="27" t="s">
        <v>8726</v>
      </c>
      <c r="C4460" s="27">
        <v>1</v>
      </c>
      <c r="D4460" s="27" t="str">
        <f>VLOOKUP('Raw Data'!$C4460,'country description'!$A$2:$B$16,2,0)</f>
        <v>India</v>
      </c>
      <c r="E4460" s="27" t="s">
        <v>14</v>
      </c>
      <c r="F4460" s="27" t="s">
        <v>8727</v>
      </c>
      <c r="G4460" s="27" t="s">
        <v>424</v>
      </c>
      <c r="H4460" s="27" t="s">
        <v>18</v>
      </c>
      <c r="I4460" s="27" t="s">
        <v>19</v>
      </c>
      <c r="J4460" s="27" t="s">
        <v>19</v>
      </c>
      <c r="K4460" s="27">
        <v>1</v>
      </c>
      <c r="L4460" s="27">
        <v>3</v>
      </c>
      <c r="M4460" s="27">
        <v>250</v>
      </c>
      <c r="N4460" s="27">
        <v>1</v>
      </c>
      <c r="O4460" s="27">
        <v>2011</v>
      </c>
      <c r="P4460" s="27">
        <v>10</v>
      </c>
      <c r="Q4460" s="27">
        <v>28</v>
      </c>
      <c r="R4460" s="28">
        <f>DATE('Raw Data'!$O4460,'Raw Data'!$P4460,'Raw Data'!$Q4460)</f>
        <v>40844</v>
      </c>
      <c r="S4460" s="27" t="str">
        <f>CONCATENATE(MID('Raw Data'!$H4460,FIND("(",'Raw Data'!$H4460)+1,FIND(")",'Raw Data'!$H4460)-FIND("(",'Raw Data'!$H4460)-1),"",'Raw Data'!$M4460)</f>
        <v>Rs.250</v>
      </c>
      <c r="T4460" s="27">
        <f t="shared" si="69"/>
        <v>1</v>
      </c>
      <c r="U4460" s="29">
        <f>'Raw Data'!$M4460*'Raw Data'!$T4460</f>
        <v>250</v>
      </c>
    </row>
    <row r="4461" spans="1:21" x14ac:dyDescent="0.3">
      <c r="A4461" s="20">
        <v>18401212</v>
      </c>
      <c r="B4461" s="27" t="s">
        <v>8728</v>
      </c>
      <c r="C4461" s="27">
        <v>1</v>
      </c>
      <c r="D4461" s="27" t="str">
        <f>VLOOKUP('Raw Data'!$C4461,'country description'!$A$2:$B$16,2,0)</f>
        <v>India</v>
      </c>
      <c r="E4461" s="27" t="s">
        <v>14</v>
      </c>
      <c r="F4461" s="27" t="s">
        <v>8729</v>
      </c>
      <c r="G4461" s="27" t="s">
        <v>6274</v>
      </c>
      <c r="H4461" s="27" t="s">
        <v>18</v>
      </c>
      <c r="I4461" s="27" t="s">
        <v>19</v>
      </c>
      <c r="J4461" s="27" t="s">
        <v>24</v>
      </c>
      <c r="K4461" s="27">
        <v>1</v>
      </c>
      <c r="L4461" s="27">
        <v>2</v>
      </c>
      <c r="M4461" s="27">
        <v>250</v>
      </c>
      <c r="N4461" s="27">
        <v>1</v>
      </c>
      <c r="O4461" s="27">
        <v>2013</v>
      </c>
      <c r="P4461" s="27">
        <v>10</v>
      </c>
      <c r="Q4461" s="27">
        <v>16</v>
      </c>
      <c r="R4461" s="28">
        <f>DATE('Raw Data'!$O4461,'Raw Data'!$P4461,'Raw Data'!$Q4461)</f>
        <v>41563</v>
      </c>
      <c r="S4461" s="27" t="str">
        <f>CONCATENATE(MID('Raw Data'!$H4461,FIND("(",'Raw Data'!$H4461)+1,FIND(")",'Raw Data'!$H4461)-FIND("(",'Raw Data'!$H4461)-1),"",'Raw Data'!$M4461)</f>
        <v>Rs.250</v>
      </c>
      <c r="T4461" s="27">
        <f t="shared" si="69"/>
        <v>1</v>
      </c>
      <c r="U4461" s="29">
        <f>'Raw Data'!$M4461*'Raw Data'!$T4461</f>
        <v>250</v>
      </c>
    </row>
    <row r="4462" spans="1:21" x14ac:dyDescent="0.3">
      <c r="A4462" s="20">
        <v>312517</v>
      </c>
      <c r="B4462" s="27" t="s">
        <v>8730</v>
      </c>
      <c r="C4462" s="27">
        <v>1</v>
      </c>
      <c r="D4462" s="27" t="str">
        <f>VLOOKUP('Raw Data'!$C4462,'country description'!$A$2:$B$16,2,0)</f>
        <v>India</v>
      </c>
      <c r="E4462" s="27" t="s">
        <v>14</v>
      </c>
      <c r="F4462" s="27" t="s">
        <v>8731</v>
      </c>
      <c r="G4462" s="27" t="s">
        <v>993</v>
      </c>
      <c r="H4462" s="27" t="s">
        <v>18</v>
      </c>
      <c r="I4462" s="27" t="s">
        <v>19</v>
      </c>
      <c r="J4462" s="27" t="s">
        <v>19</v>
      </c>
      <c r="K4462" s="27">
        <v>1</v>
      </c>
      <c r="L4462" s="27">
        <v>31</v>
      </c>
      <c r="M4462" s="27">
        <v>250</v>
      </c>
      <c r="N4462" s="27">
        <v>3.4</v>
      </c>
      <c r="O4462" s="27">
        <v>2018</v>
      </c>
      <c r="P4462" s="27">
        <v>10</v>
      </c>
      <c r="Q4462" s="27">
        <v>18</v>
      </c>
      <c r="R4462" s="28">
        <f>DATE('Raw Data'!$O4462,'Raw Data'!$P4462,'Raw Data'!$Q4462)</f>
        <v>43391</v>
      </c>
      <c r="S4462" s="27" t="str">
        <f>CONCATENATE(MID('Raw Data'!$H4462,FIND("(",'Raw Data'!$H4462)+1,FIND(")",'Raw Data'!$H4462)-FIND("(",'Raw Data'!$H4462)-1),"",'Raw Data'!$M4462)</f>
        <v>Rs.250</v>
      </c>
      <c r="T4462" s="27">
        <f t="shared" si="69"/>
        <v>1</v>
      </c>
      <c r="U4462" s="29">
        <f>'Raw Data'!$M4462*'Raw Data'!$T4462</f>
        <v>250</v>
      </c>
    </row>
    <row r="4463" spans="1:21" x14ac:dyDescent="0.3">
      <c r="A4463" s="20">
        <v>2362</v>
      </c>
      <c r="B4463" s="27" t="s">
        <v>6665</v>
      </c>
      <c r="C4463" s="27">
        <v>1</v>
      </c>
      <c r="D4463" s="27" t="str">
        <f>VLOOKUP('Raw Data'!$C4463,'country description'!$A$2:$B$16,2,0)</f>
        <v>India</v>
      </c>
      <c r="E4463" s="27" t="s">
        <v>14</v>
      </c>
      <c r="F4463" s="27" t="s">
        <v>8732</v>
      </c>
      <c r="G4463" s="27" t="s">
        <v>749</v>
      </c>
      <c r="H4463" s="27" t="s">
        <v>18</v>
      </c>
      <c r="I4463" s="27" t="s">
        <v>19</v>
      </c>
      <c r="J4463" s="27" t="s">
        <v>19</v>
      </c>
      <c r="K4463" s="27">
        <v>1</v>
      </c>
      <c r="L4463" s="27">
        <v>35</v>
      </c>
      <c r="M4463" s="27">
        <v>250</v>
      </c>
      <c r="N4463" s="27">
        <v>3.4</v>
      </c>
      <c r="O4463" s="27">
        <v>2012</v>
      </c>
      <c r="P4463" s="27">
        <v>10</v>
      </c>
      <c r="Q4463" s="27">
        <v>1</v>
      </c>
      <c r="R4463" s="28">
        <f>DATE('Raw Data'!$O4463,'Raw Data'!$P4463,'Raw Data'!$Q4463)</f>
        <v>41183</v>
      </c>
      <c r="S4463" s="27" t="str">
        <f>CONCATENATE(MID('Raw Data'!$H4463,FIND("(",'Raw Data'!$H4463)+1,FIND(")",'Raw Data'!$H4463)-FIND("(",'Raw Data'!$H4463)-1),"",'Raw Data'!$M4463)</f>
        <v>Rs.250</v>
      </c>
      <c r="T4463" s="27">
        <f t="shared" si="69"/>
        <v>1</v>
      </c>
      <c r="U4463" s="29">
        <f>'Raw Data'!$M4463*'Raw Data'!$T4463</f>
        <v>250</v>
      </c>
    </row>
    <row r="4464" spans="1:21" x14ac:dyDescent="0.3">
      <c r="A4464" s="20">
        <v>6577</v>
      </c>
      <c r="B4464" s="27" t="s">
        <v>8733</v>
      </c>
      <c r="C4464" s="27">
        <v>1</v>
      </c>
      <c r="D4464" s="27" t="str">
        <f>VLOOKUP('Raw Data'!$C4464,'country description'!$A$2:$B$16,2,0)</f>
        <v>India</v>
      </c>
      <c r="E4464" s="27" t="s">
        <v>14</v>
      </c>
      <c r="F4464" s="27" t="s">
        <v>8734</v>
      </c>
      <c r="G4464" s="27" t="s">
        <v>410</v>
      </c>
      <c r="H4464" s="27" t="s">
        <v>18</v>
      </c>
      <c r="I4464" s="27" t="s">
        <v>19</v>
      </c>
      <c r="J4464" s="27" t="s">
        <v>19</v>
      </c>
      <c r="K4464" s="27">
        <v>1</v>
      </c>
      <c r="L4464" s="27">
        <v>5</v>
      </c>
      <c r="M4464" s="27">
        <v>450</v>
      </c>
      <c r="N4464" s="27">
        <v>3</v>
      </c>
      <c r="O4464" s="27">
        <v>2012</v>
      </c>
      <c r="P4464" s="27">
        <v>9</v>
      </c>
      <c r="Q4464" s="27">
        <v>24</v>
      </c>
      <c r="R4464" s="28">
        <f>DATE('Raw Data'!$O4464,'Raw Data'!$P4464,'Raw Data'!$Q4464)</f>
        <v>41176</v>
      </c>
      <c r="S4464" s="27" t="str">
        <f>CONCATENATE(MID('Raw Data'!$H4464,FIND("(",'Raw Data'!$H4464)+1,FIND(")",'Raw Data'!$H4464)-FIND("(",'Raw Data'!$H4464)-1),"",'Raw Data'!$M4464)</f>
        <v>Rs.450</v>
      </c>
      <c r="T4464" s="27">
        <f t="shared" si="69"/>
        <v>1</v>
      </c>
      <c r="U4464" s="29">
        <f>'Raw Data'!$M4464*'Raw Data'!$T4464</f>
        <v>450</v>
      </c>
    </row>
    <row r="4465" spans="1:21" x14ac:dyDescent="0.3">
      <c r="A4465" s="20">
        <v>18238246</v>
      </c>
      <c r="B4465" s="27" t="s">
        <v>8735</v>
      </c>
      <c r="C4465" s="27">
        <v>1</v>
      </c>
      <c r="D4465" s="27" t="str">
        <f>VLOOKUP('Raw Data'!$C4465,'country description'!$A$2:$B$16,2,0)</f>
        <v>India</v>
      </c>
      <c r="E4465" s="27" t="s">
        <v>14</v>
      </c>
      <c r="F4465" s="27" t="s">
        <v>890</v>
      </c>
      <c r="G4465" s="27" t="s">
        <v>461</v>
      </c>
      <c r="H4465" s="27" t="s">
        <v>18</v>
      </c>
      <c r="I4465" s="27" t="s">
        <v>19</v>
      </c>
      <c r="J4465" s="27" t="s">
        <v>19</v>
      </c>
      <c r="K4465" s="27">
        <v>1</v>
      </c>
      <c r="L4465" s="27">
        <v>20</v>
      </c>
      <c r="M4465" s="27">
        <v>450</v>
      </c>
      <c r="N4465" s="27">
        <v>3.5</v>
      </c>
      <c r="O4465" s="27">
        <v>2014</v>
      </c>
      <c r="P4465" s="27">
        <v>9</v>
      </c>
      <c r="Q4465" s="27">
        <v>28</v>
      </c>
      <c r="R4465" s="28">
        <f>DATE('Raw Data'!$O4465,'Raw Data'!$P4465,'Raw Data'!$Q4465)</f>
        <v>41910</v>
      </c>
      <c r="S4465" s="27" t="str">
        <f>CONCATENATE(MID('Raw Data'!$H4465,FIND("(",'Raw Data'!$H4465)+1,FIND(")",'Raw Data'!$H4465)-FIND("(",'Raw Data'!$H4465)-1),"",'Raw Data'!$M4465)</f>
        <v>Rs.450</v>
      </c>
      <c r="T4465" s="27">
        <f t="shared" si="69"/>
        <v>1</v>
      </c>
      <c r="U4465" s="29">
        <f>'Raw Data'!$M4465*'Raw Data'!$T4465</f>
        <v>450</v>
      </c>
    </row>
    <row r="4466" spans="1:21" x14ac:dyDescent="0.3">
      <c r="A4466" s="20">
        <v>7790</v>
      </c>
      <c r="B4466" s="27" t="s">
        <v>8736</v>
      </c>
      <c r="C4466" s="27">
        <v>1</v>
      </c>
      <c r="D4466" s="27" t="str">
        <f>VLOOKUP('Raw Data'!$C4466,'country description'!$A$2:$B$16,2,0)</f>
        <v>India</v>
      </c>
      <c r="E4466" s="27" t="s">
        <v>14</v>
      </c>
      <c r="F4466" s="27" t="s">
        <v>1912</v>
      </c>
      <c r="G4466" s="27" t="s">
        <v>6274</v>
      </c>
      <c r="H4466" s="27" t="s">
        <v>18</v>
      </c>
      <c r="I4466" s="27" t="s">
        <v>19</v>
      </c>
      <c r="J4466" s="27" t="s">
        <v>19</v>
      </c>
      <c r="K4466" s="27">
        <v>1</v>
      </c>
      <c r="L4466" s="27">
        <v>8</v>
      </c>
      <c r="M4466" s="27">
        <v>450</v>
      </c>
      <c r="N4466" s="27">
        <v>2.8</v>
      </c>
      <c r="O4466" s="27">
        <v>2018</v>
      </c>
      <c r="P4466" s="27">
        <v>9</v>
      </c>
      <c r="Q4466" s="27">
        <v>2</v>
      </c>
      <c r="R4466" s="28">
        <f>DATE('Raw Data'!$O4466,'Raw Data'!$P4466,'Raw Data'!$Q4466)</f>
        <v>43345</v>
      </c>
      <c r="S4466" s="27" t="str">
        <f>CONCATENATE(MID('Raw Data'!$H4466,FIND("(",'Raw Data'!$H4466)+1,FIND(")",'Raw Data'!$H4466)-FIND("(",'Raw Data'!$H4466)-1),"",'Raw Data'!$M4466)</f>
        <v>Rs.450</v>
      </c>
      <c r="T4466" s="27">
        <f t="shared" si="69"/>
        <v>1</v>
      </c>
      <c r="U4466" s="29">
        <f>'Raw Data'!$M4466*'Raw Data'!$T4466</f>
        <v>450</v>
      </c>
    </row>
    <row r="4467" spans="1:21" x14ac:dyDescent="0.3">
      <c r="A4467" s="20">
        <v>305736</v>
      </c>
      <c r="B4467" s="27" t="s">
        <v>763</v>
      </c>
      <c r="C4467" s="27">
        <v>1</v>
      </c>
      <c r="D4467" s="27" t="str">
        <f>VLOOKUP('Raw Data'!$C4467,'country description'!$A$2:$B$16,2,0)</f>
        <v>India</v>
      </c>
      <c r="E4467" s="27" t="s">
        <v>14</v>
      </c>
      <c r="F4467" s="27" t="s">
        <v>8737</v>
      </c>
      <c r="G4467" s="27" t="s">
        <v>407</v>
      </c>
      <c r="H4467" s="27" t="s">
        <v>18</v>
      </c>
      <c r="I4467" s="27" t="s">
        <v>19</v>
      </c>
      <c r="J4467" s="27" t="s">
        <v>19</v>
      </c>
      <c r="K4467" s="27">
        <v>1</v>
      </c>
      <c r="L4467" s="27">
        <v>35</v>
      </c>
      <c r="M4467" s="27">
        <v>450</v>
      </c>
      <c r="N4467" s="27">
        <v>3.5</v>
      </c>
      <c r="O4467" s="27">
        <v>2014</v>
      </c>
      <c r="P4467" s="27">
        <v>9</v>
      </c>
      <c r="Q4467" s="27">
        <v>24</v>
      </c>
      <c r="R4467" s="28">
        <f>DATE('Raw Data'!$O4467,'Raw Data'!$P4467,'Raw Data'!$Q4467)</f>
        <v>41906</v>
      </c>
      <c r="S4467" s="27" t="str">
        <f>CONCATENATE(MID('Raw Data'!$H4467,FIND("(",'Raw Data'!$H4467)+1,FIND(")",'Raw Data'!$H4467)-FIND("(",'Raw Data'!$H4467)-1),"",'Raw Data'!$M4467)</f>
        <v>Rs.450</v>
      </c>
      <c r="T4467" s="27">
        <f t="shared" si="69"/>
        <v>1</v>
      </c>
      <c r="U4467" s="29">
        <f>'Raw Data'!$M4467*'Raw Data'!$T4467</f>
        <v>450</v>
      </c>
    </row>
    <row r="4468" spans="1:21" x14ac:dyDescent="0.3">
      <c r="A4468" s="20">
        <v>300994</v>
      </c>
      <c r="B4468" s="27" t="s">
        <v>8738</v>
      </c>
      <c r="C4468" s="27">
        <v>1</v>
      </c>
      <c r="D4468" s="27" t="str">
        <f>VLOOKUP('Raw Data'!$C4468,'country description'!$A$2:$B$16,2,0)</f>
        <v>India</v>
      </c>
      <c r="E4468" s="27" t="s">
        <v>14</v>
      </c>
      <c r="F4468" s="27" t="s">
        <v>8739</v>
      </c>
      <c r="G4468" s="27" t="s">
        <v>587</v>
      </c>
      <c r="H4468" s="27" t="s">
        <v>18</v>
      </c>
      <c r="I4468" s="27" t="s">
        <v>19</v>
      </c>
      <c r="J4468" s="27" t="s">
        <v>19</v>
      </c>
      <c r="K4468" s="27">
        <v>1</v>
      </c>
      <c r="L4468" s="27">
        <v>66</v>
      </c>
      <c r="M4468" s="27">
        <v>450</v>
      </c>
      <c r="N4468" s="27">
        <v>3.4</v>
      </c>
      <c r="O4468" s="27">
        <v>2010</v>
      </c>
      <c r="P4468" s="27">
        <v>9</v>
      </c>
      <c r="Q4468" s="27">
        <v>16</v>
      </c>
      <c r="R4468" s="28">
        <f>DATE('Raw Data'!$O4468,'Raw Data'!$P4468,'Raw Data'!$Q4468)</f>
        <v>40437</v>
      </c>
      <c r="S4468" s="27" t="str">
        <f>CONCATENATE(MID('Raw Data'!$H4468,FIND("(",'Raw Data'!$H4468)+1,FIND(")",'Raw Data'!$H4468)-FIND("(",'Raw Data'!$H4468)-1),"",'Raw Data'!$M4468)</f>
        <v>Rs.450</v>
      </c>
      <c r="T4468" s="27">
        <f t="shared" si="69"/>
        <v>1</v>
      </c>
      <c r="U4468" s="29">
        <f>'Raw Data'!$M4468*'Raw Data'!$T4468</f>
        <v>450</v>
      </c>
    </row>
    <row r="4469" spans="1:21" x14ac:dyDescent="0.3">
      <c r="A4469" s="20">
        <v>300887</v>
      </c>
      <c r="B4469" s="27" t="s">
        <v>8740</v>
      </c>
      <c r="C4469" s="27">
        <v>1</v>
      </c>
      <c r="D4469" s="27" t="str">
        <f>VLOOKUP('Raw Data'!$C4469,'country description'!$A$2:$B$16,2,0)</f>
        <v>India</v>
      </c>
      <c r="E4469" s="27" t="s">
        <v>14</v>
      </c>
      <c r="F4469" s="27" t="s">
        <v>8741</v>
      </c>
      <c r="G4469" s="27" t="s">
        <v>390</v>
      </c>
      <c r="H4469" s="27" t="s">
        <v>18</v>
      </c>
      <c r="I4469" s="27" t="s">
        <v>19</v>
      </c>
      <c r="J4469" s="27" t="s">
        <v>19</v>
      </c>
      <c r="K4469" s="27">
        <v>1</v>
      </c>
      <c r="L4469" s="27">
        <v>35</v>
      </c>
      <c r="M4469" s="27">
        <v>450</v>
      </c>
      <c r="N4469" s="27">
        <v>3.1</v>
      </c>
      <c r="O4469" s="27">
        <v>2011</v>
      </c>
      <c r="P4469" s="27">
        <v>9</v>
      </c>
      <c r="Q4469" s="27">
        <v>27</v>
      </c>
      <c r="R4469" s="28">
        <f>DATE('Raw Data'!$O4469,'Raw Data'!$P4469,'Raw Data'!$Q4469)</f>
        <v>40813</v>
      </c>
      <c r="S4469" s="27" t="str">
        <f>CONCATENATE(MID('Raw Data'!$H4469,FIND("(",'Raw Data'!$H4469)+1,FIND(")",'Raw Data'!$H4469)-FIND("(",'Raw Data'!$H4469)-1),"",'Raw Data'!$M4469)</f>
        <v>Rs.450</v>
      </c>
      <c r="T4469" s="27">
        <f t="shared" si="69"/>
        <v>1</v>
      </c>
      <c r="U4469" s="29">
        <f>'Raw Data'!$M4469*'Raw Data'!$T4469</f>
        <v>450</v>
      </c>
    </row>
    <row r="4470" spans="1:21" x14ac:dyDescent="0.3">
      <c r="A4470" s="20">
        <v>309648</v>
      </c>
      <c r="B4470" s="27" t="s">
        <v>844</v>
      </c>
      <c r="C4470" s="27">
        <v>1</v>
      </c>
      <c r="D4470" s="27" t="str">
        <f>VLOOKUP('Raw Data'!$C4470,'country description'!$A$2:$B$16,2,0)</f>
        <v>India</v>
      </c>
      <c r="E4470" s="27" t="s">
        <v>14</v>
      </c>
      <c r="F4470" s="27" t="s">
        <v>8742</v>
      </c>
      <c r="G4470" s="27" t="s">
        <v>1356</v>
      </c>
      <c r="H4470" s="27" t="s">
        <v>18</v>
      </c>
      <c r="I4470" s="27" t="s">
        <v>19</v>
      </c>
      <c r="J4470" s="27" t="s">
        <v>24</v>
      </c>
      <c r="K4470" s="27">
        <v>1</v>
      </c>
      <c r="L4470" s="27">
        <v>24</v>
      </c>
      <c r="M4470" s="27">
        <v>450</v>
      </c>
      <c r="N4470" s="27">
        <v>2.6</v>
      </c>
      <c r="O4470" s="27">
        <v>2010</v>
      </c>
      <c r="P4470" s="27">
        <v>9</v>
      </c>
      <c r="Q4470" s="27">
        <v>18</v>
      </c>
      <c r="R4470" s="28">
        <f>DATE('Raw Data'!$O4470,'Raw Data'!$P4470,'Raw Data'!$Q4470)</f>
        <v>40439</v>
      </c>
      <c r="S4470" s="27" t="str">
        <f>CONCATENATE(MID('Raw Data'!$H4470,FIND("(",'Raw Data'!$H4470)+1,FIND(")",'Raw Data'!$H4470)-FIND("(",'Raw Data'!$H4470)-1),"",'Raw Data'!$M4470)</f>
        <v>Rs.450</v>
      </c>
      <c r="T4470" s="27">
        <f t="shared" si="69"/>
        <v>1</v>
      </c>
      <c r="U4470" s="29">
        <f>'Raw Data'!$M4470*'Raw Data'!$T4470</f>
        <v>450</v>
      </c>
    </row>
    <row r="4471" spans="1:21" x14ac:dyDescent="0.3">
      <c r="A4471" s="20">
        <v>303963</v>
      </c>
      <c r="B4471" s="27" t="s">
        <v>763</v>
      </c>
      <c r="C4471" s="27">
        <v>1</v>
      </c>
      <c r="D4471" s="27" t="str">
        <f>VLOOKUP('Raw Data'!$C4471,'country description'!$A$2:$B$16,2,0)</f>
        <v>India</v>
      </c>
      <c r="E4471" s="27" t="s">
        <v>14</v>
      </c>
      <c r="F4471" s="27" t="s">
        <v>8743</v>
      </c>
      <c r="G4471" s="27" t="s">
        <v>407</v>
      </c>
      <c r="H4471" s="27" t="s">
        <v>18</v>
      </c>
      <c r="I4471" s="27" t="s">
        <v>19</v>
      </c>
      <c r="J4471" s="27" t="s">
        <v>19</v>
      </c>
      <c r="K4471" s="27">
        <v>1</v>
      </c>
      <c r="L4471" s="27">
        <v>21</v>
      </c>
      <c r="M4471" s="27">
        <v>450</v>
      </c>
      <c r="N4471" s="27">
        <v>2.6</v>
      </c>
      <c r="O4471" s="27">
        <v>2012</v>
      </c>
      <c r="P4471" s="27">
        <v>9</v>
      </c>
      <c r="Q4471" s="27">
        <v>28</v>
      </c>
      <c r="R4471" s="28">
        <f>DATE('Raw Data'!$O4471,'Raw Data'!$P4471,'Raw Data'!$Q4471)</f>
        <v>41180</v>
      </c>
      <c r="S4471" s="27" t="str">
        <f>CONCATENATE(MID('Raw Data'!$H4471,FIND("(",'Raw Data'!$H4471)+1,FIND(")",'Raw Data'!$H4471)-FIND("(",'Raw Data'!$H4471)-1),"",'Raw Data'!$M4471)</f>
        <v>Rs.450</v>
      </c>
      <c r="T4471" s="27">
        <f t="shared" si="69"/>
        <v>1</v>
      </c>
      <c r="U4471" s="29">
        <f>'Raw Data'!$M4471*'Raw Data'!$T4471</f>
        <v>450</v>
      </c>
    </row>
    <row r="4472" spans="1:21" x14ac:dyDescent="0.3">
      <c r="A4472" s="20">
        <v>5507</v>
      </c>
      <c r="B4472" s="27" t="s">
        <v>8744</v>
      </c>
      <c r="C4472" s="27">
        <v>1</v>
      </c>
      <c r="D4472" s="27" t="str">
        <f>VLOOKUP('Raw Data'!$C4472,'country description'!$A$2:$B$16,2,0)</f>
        <v>India</v>
      </c>
      <c r="E4472" s="27" t="s">
        <v>14</v>
      </c>
      <c r="F4472" s="27" t="s">
        <v>8745</v>
      </c>
      <c r="G4472" s="27" t="s">
        <v>2423</v>
      </c>
      <c r="H4472" s="27" t="s">
        <v>18</v>
      </c>
      <c r="I4472" s="27" t="s">
        <v>19</v>
      </c>
      <c r="J4472" s="27" t="s">
        <v>19</v>
      </c>
      <c r="K4472" s="27">
        <v>1</v>
      </c>
      <c r="L4472" s="27">
        <v>36</v>
      </c>
      <c r="M4472" s="27">
        <v>450</v>
      </c>
      <c r="N4472" s="27">
        <v>3.3</v>
      </c>
      <c r="O4472" s="27">
        <v>2016</v>
      </c>
      <c r="P4472" s="27">
        <v>9</v>
      </c>
      <c r="Q4472" s="27">
        <v>14</v>
      </c>
      <c r="R4472" s="28">
        <f>DATE('Raw Data'!$O4472,'Raw Data'!$P4472,'Raw Data'!$Q4472)</f>
        <v>42627</v>
      </c>
      <c r="S4472" s="27" t="str">
        <f>CONCATENATE(MID('Raw Data'!$H4472,FIND("(",'Raw Data'!$H4472)+1,FIND(")",'Raw Data'!$H4472)-FIND("(",'Raw Data'!$H4472)-1),"",'Raw Data'!$M4472)</f>
        <v>Rs.450</v>
      </c>
      <c r="T4472" s="27">
        <f t="shared" si="69"/>
        <v>1</v>
      </c>
      <c r="U4472" s="29">
        <f>'Raw Data'!$M4472*'Raw Data'!$T4472</f>
        <v>450</v>
      </c>
    </row>
    <row r="4473" spans="1:21" x14ac:dyDescent="0.3">
      <c r="A4473" s="20">
        <v>18410770</v>
      </c>
      <c r="B4473" s="27" t="s">
        <v>6910</v>
      </c>
      <c r="C4473" s="27">
        <v>1</v>
      </c>
      <c r="D4473" s="27" t="str">
        <f>VLOOKUP('Raw Data'!$C4473,'country description'!$A$2:$B$16,2,0)</f>
        <v>India</v>
      </c>
      <c r="E4473" s="27" t="s">
        <v>14</v>
      </c>
      <c r="F4473" s="27" t="s">
        <v>8746</v>
      </c>
      <c r="G4473" s="27" t="s">
        <v>8747</v>
      </c>
      <c r="H4473" s="27" t="s">
        <v>18</v>
      </c>
      <c r="I4473" s="27" t="s">
        <v>19</v>
      </c>
      <c r="J4473" s="27" t="s">
        <v>19</v>
      </c>
      <c r="K4473" s="27">
        <v>1</v>
      </c>
      <c r="L4473" s="27">
        <v>7</v>
      </c>
      <c r="M4473" s="27">
        <v>450</v>
      </c>
      <c r="N4473" s="27">
        <v>3.1</v>
      </c>
      <c r="O4473" s="27">
        <v>2012</v>
      </c>
      <c r="P4473" s="27">
        <v>9</v>
      </c>
      <c r="Q4473" s="27">
        <v>21</v>
      </c>
      <c r="R4473" s="28">
        <f>DATE('Raw Data'!$O4473,'Raw Data'!$P4473,'Raw Data'!$Q4473)</f>
        <v>41173</v>
      </c>
      <c r="S4473" s="27" t="str">
        <f>CONCATENATE(MID('Raw Data'!$H4473,FIND("(",'Raw Data'!$H4473)+1,FIND(")",'Raw Data'!$H4473)-FIND("(",'Raw Data'!$H4473)-1),"",'Raw Data'!$M4473)</f>
        <v>Rs.450</v>
      </c>
      <c r="T4473" s="27">
        <f t="shared" si="69"/>
        <v>1</v>
      </c>
      <c r="U4473" s="29">
        <f>'Raw Data'!$M4473*'Raw Data'!$T4473</f>
        <v>450</v>
      </c>
    </row>
    <row r="4474" spans="1:21" x14ac:dyDescent="0.3">
      <c r="A4474" s="20">
        <v>18292451</v>
      </c>
      <c r="B4474" s="27" t="s">
        <v>8748</v>
      </c>
      <c r="C4474" s="27">
        <v>1</v>
      </c>
      <c r="D4474" s="27" t="str">
        <f>VLOOKUP('Raw Data'!$C4474,'country description'!$A$2:$B$16,2,0)</f>
        <v>India</v>
      </c>
      <c r="E4474" s="27" t="s">
        <v>14</v>
      </c>
      <c r="F4474" s="27" t="s">
        <v>8749</v>
      </c>
      <c r="G4474" s="27" t="s">
        <v>390</v>
      </c>
      <c r="H4474" s="27" t="s">
        <v>18</v>
      </c>
      <c r="I4474" s="27" t="s">
        <v>19</v>
      </c>
      <c r="J4474" s="27" t="s">
        <v>19</v>
      </c>
      <c r="K4474" s="27">
        <v>1</v>
      </c>
      <c r="L4474" s="27">
        <v>5</v>
      </c>
      <c r="M4474" s="27">
        <v>450</v>
      </c>
      <c r="N4474" s="27">
        <v>3.1</v>
      </c>
      <c r="O4474" s="27">
        <v>2013</v>
      </c>
      <c r="P4474" s="27">
        <v>9</v>
      </c>
      <c r="Q4474" s="27">
        <v>25</v>
      </c>
      <c r="R4474" s="28">
        <f>DATE('Raw Data'!$O4474,'Raw Data'!$P4474,'Raw Data'!$Q4474)</f>
        <v>41542</v>
      </c>
      <c r="S4474" s="27" t="str">
        <f>CONCATENATE(MID('Raw Data'!$H4474,FIND("(",'Raw Data'!$H4474)+1,FIND(")",'Raw Data'!$H4474)-FIND("(",'Raw Data'!$H4474)-1),"",'Raw Data'!$M4474)</f>
        <v>Rs.450</v>
      </c>
      <c r="T4474" s="27">
        <f t="shared" si="69"/>
        <v>1</v>
      </c>
      <c r="U4474" s="29">
        <f>'Raw Data'!$M4474*'Raw Data'!$T4474</f>
        <v>450</v>
      </c>
    </row>
    <row r="4475" spans="1:21" x14ac:dyDescent="0.3">
      <c r="A4475" s="20">
        <v>311824</v>
      </c>
      <c r="B4475" s="27" t="s">
        <v>8750</v>
      </c>
      <c r="C4475" s="27">
        <v>1</v>
      </c>
      <c r="D4475" s="27" t="str">
        <f>VLOOKUP('Raw Data'!$C4475,'country description'!$A$2:$B$16,2,0)</f>
        <v>India</v>
      </c>
      <c r="E4475" s="27" t="s">
        <v>14</v>
      </c>
      <c r="F4475" s="27" t="s">
        <v>8751</v>
      </c>
      <c r="G4475" s="27" t="s">
        <v>500</v>
      </c>
      <c r="H4475" s="27" t="s">
        <v>18</v>
      </c>
      <c r="I4475" s="27" t="s">
        <v>19</v>
      </c>
      <c r="J4475" s="27" t="s">
        <v>19</v>
      </c>
      <c r="K4475" s="27">
        <v>1</v>
      </c>
      <c r="L4475" s="27">
        <v>7</v>
      </c>
      <c r="M4475" s="27">
        <v>450</v>
      </c>
      <c r="N4475" s="27">
        <v>3.1</v>
      </c>
      <c r="O4475" s="27">
        <v>2014</v>
      </c>
      <c r="P4475" s="27">
        <v>9</v>
      </c>
      <c r="Q4475" s="27">
        <v>20</v>
      </c>
      <c r="R4475" s="28">
        <f>DATE('Raw Data'!$O4475,'Raw Data'!$P4475,'Raw Data'!$Q4475)</f>
        <v>41902</v>
      </c>
      <c r="S4475" s="27" t="str">
        <f>CONCATENATE(MID('Raw Data'!$H4475,FIND("(",'Raw Data'!$H4475)+1,FIND(")",'Raw Data'!$H4475)-FIND("(",'Raw Data'!$H4475)-1),"",'Raw Data'!$M4475)</f>
        <v>Rs.450</v>
      </c>
      <c r="T4475" s="27">
        <f t="shared" si="69"/>
        <v>1</v>
      </c>
      <c r="U4475" s="29">
        <f>'Raw Data'!$M4475*'Raw Data'!$T4475</f>
        <v>450</v>
      </c>
    </row>
    <row r="4476" spans="1:21" x14ac:dyDescent="0.3">
      <c r="A4476" s="20">
        <v>18313141</v>
      </c>
      <c r="B4476" s="27" t="s">
        <v>763</v>
      </c>
      <c r="C4476" s="27">
        <v>1</v>
      </c>
      <c r="D4476" s="27" t="str">
        <f>VLOOKUP('Raw Data'!$C4476,'country description'!$A$2:$B$16,2,0)</f>
        <v>India</v>
      </c>
      <c r="E4476" s="27" t="s">
        <v>14</v>
      </c>
      <c r="F4476" s="27" t="s">
        <v>8752</v>
      </c>
      <c r="G4476" s="27" t="s">
        <v>407</v>
      </c>
      <c r="H4476" s="27" t="s">
        <v>18</v>
      </c>
      <c r="I4476" s="27" t="s">
        <v>19</v>
      </c>
      <c r="J4476" s="27" t="s">
        <v>19</v>
      </c>
      <c r="K4476" s="27">
        <v>1</v>
      </c>
      <c r="L4476" s="27">
        <v>2</v>
      </c>
      <c r="M4476" s="27">
        <v>450</v>
      </c>
      <c r="N4476" s="27">
        <v>1</v>
      </c>
      <c r="O4476" s="27">
        <v>2010</v>
      </c>
      <c r="P4476" s="27">
        <v>9</v>
      </c>
      <c r="Q4476" s="27">
        <v>10</v>
      </c>
      <c r="R4476" s="28">
        <f>DATE('Raw Data'!$O4476,'Raw Data'!$P4476,'Raw Data'!$Q4476)</f>
        <v>40431</v>
      </c>
      <c r="S4476" s="27" t="str">
        <f>CONCATENATE(MID('Raw Data'!$H4476,FIND("(",'Raw Data'!$H4476)+1,FIND(")",'Raw Data'!$H4476)-FIND("(",'Raw Data'!$H4476)-1),"",'Raw Data'!$M4476)</f>
        <v>Rs.450</v>
      </c>
      <c r="T4476" s="27">
        <f t="shared" si="69"/>
        <v>1</v>
      </c>
      <c r="U4476" s="29">
        <f>'Raw Data'!$M4476*'Raw Data'!$T4476</f>
        <v>450</v>
      </c>
    </row>
    <row r="4477" spans="1:21" x14ac:dyDescent="0.3">
      <c r="A4477" s="20">
        <v>304152</v>
      </c>
      <c r="B4477" s="27" t="s">
        <v>763</v>
      </c>
      <c r="C4477" s="27">
        <v>1</v>
      </c>
      <c r="D4477" s="27" t="str">
        <f>VLOOKUP('Raw Data'!$C4477,'country description'!$A$2:$B$16,2,0)</f>
        <v>India</v>
      </c>
      <c r="E4477" s="27" t="s">
        <v>14</v>
      </c>
      <c r="F4477" s="27" t="s">
        <v>8753</v>
      </c>
      <c r="G4477" s="27" t="s">
        <v>407</v>
      </c>
      <c r="H4477" s="27" t="s">
        <v>18</v>
      </c>
      <c r="I4477" s="27" t="s">
        <v>19</v>
      </c>
      <c r="J4477" s="27" t="s">
        <v>19</v>
      </c>
      <c r="K4477" s="27">
        <v>1</v>
      </c>
      <c r="L4477" s="27">
        <v>16</v>
      </c>
      <c r="M4477" s="27">
        <v>450</v>
      </c>
      <c r="N4477" s="27">
        <v>2.7</v>
      </c>
      <c r="O4477" s="27">
        <v>2017</v>
      </c>
      <c r="P4477" s="27">
        <v>9</v>
      </c>
      <c r="Q4477" s="27">
        <v>22</v>
      </c>
      <c r="R4477" s="28">
        <f>DATE('Raw Data'!$O4477,'Raw Data'!$P4477,'Raw Data'!$Q4477)</f>
        <v>43000</v>
      </c>
      <c r="S4477" s="27" t="str">
        <f>CONCATENATE(MID('Raw Data'!$H4477,FIND("(",'Raw Data'!$H4477)+1,FIND(")",'Raw Data'!$H4477)-FIND("(",'Raw Data'!$H4477)-1),"",'Raw Data'!$M4477)</f>
        <v>Rs.450</v>
      </c>
      <c r="T4477" s="27">
        <f t="shared" si="69"/>
        <v>1</v>
      </c>
      <c r="U4477" s="29">
        <f>'Raw Data'!$M4477*'Raw Data'!$T4477</f>
        <v>450</v>
      </c>
    </row>
    <row r="4478" spans="1:21" x14ac:dyDescent="0.3">
      <c r="A4478" s="20">
        <v>5595</v>
      </c>
      <c r="B4478" s="27" t="s">
        <v>763</v>
      </c>
      <c r="C4478" s="27">
        <v>1</v>
      </c>
      <c r="D4478" s="27" t="str">
        <f>VLOOKUP('Raw Data'!$C4478,'country description'!$A$2:$B$16,2,0)</f>
        <v>India</v>
      </c>
      <c r="E4478" s="27" t="s">
        <v>14</v>
      </c>
      <c r="F4478" s="27" t="s">
        <v>8754</v>
      </c>
      <c r="G4478" s="27" t="s">
        <v>407</v>
      </c>
      <c r="H4478" s="27" t="s">
        <v>18</v>
      </c>
      <c r="I4478" s="27" t="s">
        <v>19</v>
      </c>
      <c r="J4478" s="27" t="s">
        <v>19</v>
      </c>
      <c r="K4478" s="27">
        <v>1</v>
      </c>
      <c r="L4478" s="27">
        <v>58</v>
      </c>
      <c r="M4478" s="27">
        <v>450</v>
      </c>
      <c r="N4478" s="27">
        <v>3.6</v>
      </c>
      <c r="O4478" s="27">
        <v>2012</v>
      </c>
      <c r="P4478" s="27">
        <v>9</v>
      </c>
      <c r="Q4478" s="27">
        <v>27</v>
      </c>
      <c r="R4478" s="28">
        <f>DATE('Raw Data'!$O4478,'Raw Data'!$P4478,'Raw Data'!$Q4478)</f>
        <v>41179</v>
      </c>
      <c r="S4478" s="27" t="str">
        <f>CONCATENATE(MID('Raw Data'!$H4478,FIND("(",'Raw Data'!$H4478)+1,FIND(")",'Raw Data'!$H4478)-FIND("(",'Raw Data'!$H4478)-1),"",'Raw Data'!$M4478)</f>
        <v>Rs.450</v>
      </c>
      <c r="T4478" s="27">
        <f t="shared" si="69"/>
        <v>1</v>
      </c>
      <c r="U4478" s="29">
        <f>'Raw Data'!$M4478*'Raw Data'!$T4478</f>
        <v>450</v>
      </c>
    </row>
    <row r="4479" spans="1:21" x14ac:dyDescent="0.3">
      <c r="A4479" s="20">
        <v>5527</v>
      </c>
      <c r="B4479" s="27" t="s">
        <v>763</v>
      </c>
      <c r="C4479" s="27">
        <v>1</v>
      </c>
      <c r="D4479" s="27" t="str">
        <f>VLOOKUP('Raw Data'!$C4479,'country description'!$A$2:$B$16,2,0)</f>
        <v>India</v>
      </c>
      <c r="E4479" s="27" t="s">
        <v>14</v>
      </c>
      <c r="F4479" s="27" t="s">
        <v>8755</v>
      </c>
      <c r="G4479" s="27" t="s">
        <v>407</v>
      </c>
      <c r="H4479" s="27" t="s">
        <v>18</v>
      </c>
      <c r="I4479" s="27" t="s">
        <v>19</v>
      </c>
      <c r="J4479" s="27" t="s">
        <v>24</v>
      </c>
      <c r="K4479" s="27">
        <v>1</v>
      </c>
      <c r="L4479" s="27">
        <v>37</v>
      </c>
      <c r="M4479" s="27">
        <v>450</v>
      </c>
      <c r="N4479" s="27">
        <v>2.9</v>
      </c>
      <c r="O4479" s="27">
        <v>2017</v>
      </c>
      <c r="P4479" s="27">
        <v>9</v>
      </c>
      <c r="Q4479" s="27">
        <v>3</v>
      </c>
      <c r="R4479" s="28">
        <f>DATE('Raw Data'!$O4479,'Raw Data'!$P4479,'Raw Data'!$Q4479)</f>
        <v>42981</v>
      </c>
      <c r="S4479" s="27" t="str">
        <f>CONCATENATE(MID('Raw Data'!$H4479,FIND("(",'Raw Data'!$H4479)+1,FIND(")",'Raw Data'!$H4479)-FIND("(",'Raw Data'!$H4479)-1),"",'Raw Data'!$M4479)</f>
        <v>Rs.450</v>
      </c>
      <c r="T4479" s="27">
        <f t="shared" si="69"/>
        <v>1</v>
      </c>
      <c r="U4479" s="29">
        <f>'Raw Data'!$M4479*'Raw Data'!$T4479</f>
        <v>450</v>
      </c>
    </row>
    <row r="4480" spans="1:21" x14ac:dyDescent="0.3">
      <c r="A4480" s="20">
        <v>6481</v>
      </c>
      <c r="B4480" s="27" t="s">
        <v>8756</v>
      </c>
      <c r="C4480" s="27">
        <v>1</v>
      </c>
      <c r="D4480" s="27" t="str">
        <f>VLOOKUP('Raw Data'!$C4480,'country description'!$A$2:$B$16,2,0)</f>
        <v>India</v>
      </c>
      <c r="E4480" s="27" t="s">
        <v>14</v>
      </c>
      <c r="F4480" s="27" t="s">
        <v>8757</v>
      </c>
      <c r="G4480" s="27" t="s">
        <v>8758</v>
      </c>
      <c r="H4480" s="27" t="s">
        <v>18</v>
      </c>
      <c r="I4480" s="27" t="s">
        <v>19</v>
      </c>
      <c r="J4480" s="27" t="s">
        <v>24</v>
      </c>
      <c r="K4480" s="27">
        <v>1</v>
      </c>
      <c r="L4480" s="27">
        <v>114</v>
      </c>
      <c r="M4480" s="27">
        <v>450</v>
      </c>
      <c r="N4480" s="27">
        <v>2.7</v>
      </c>
      <c r="O4480" s="27">
        <v>2016</v>
      </c>
      <c r="P4480" s="27">
        <v>9</v>
      </c>
      <c r="Q4480" s="27">
        <v>18</v>
      </c>
      <c r="R4480" s="28">
        <f>DATE('Raw Data'!$O4480,'Raw Data'!$P4480,'Raw Data'!$Q4480)</f>
        <v>42631</v>
      </c>
      <c r="S4480" s="27" t="str">
        <f>CONCATENATE(MID('Raw Data'!$H4480,FIND("(",'Raw Data'!$H4480)+1,FIND(")",'Raw Data'!$H4480)-FIND("(",'Raw Data'!$H4480)-1),"",'Raw Data'!$M4480)</f>
        <v>Rs.450</v>
      </c>
      <c r="T4480" s="27">
        <f t="shared" si="69"/>
        <v>1</v>
      </c>
      <c r="U4480" s="29">
        <f>'Raw Data'!$M4480*'Raw Data'!$T4480</f>
        <v>450</v>
      </c>
    </row>
    <row r="4481" spans="1:21" x14ac:dyDescent="0.3">
      <c r="A4481" s="20">
        <v>5283</v>
      </c>
      <c r="B4481" s="27" t="s">
        <v>8759</v>
      </c>
      <c r="C4481" s="27">
        <v>1</v>
      </c>
      <c r="D4481" s="27" t="str">
        <f>VLOOKUP('Raw Data'!$C4481,'country description'!$A$2:$B$16,2,0)</f>
        <v>India</v>
      </c>
      <c r="E4481" s="27" t="s">
        <v>14</v>
      </c>
      <c r="F4481" s="27" t="s">
        <v>8760</v>
      </c>
      <c r="G4481" s="27" t="s">
        <v>8030</v>
      </c>
      <c r="H4481" s="27" t="s">
        <v>18</v>
      </c>
      <c r="I4481" s="27" t="s">
        <v>19</v>
      </c>
      <c r="J4481" s="27" t="s">
        <v>24</v>
      </c>
      <c r="K4481" s="27">
        <v>1</v>
      </c>
      <c r="L4481" s="27">
        <v>73</v>
      </c>
      <c r="M4481" s="27">
        <v>450</v>
      </c>
      <c r="N4481" s="27">
        <v>3.2</v>
      </c>
      <c r="O4481" s="27">
        <v>2015</v>
      </c>
      <c r="P4481" s="27">
        <v>9</v>
      </c>
      <c r="Q4481" s="27">
        <v>10</v>
      </c>
      <c r="R4481" s="28">
        <f>DATE('Raw Data'!$O4481,'Raw Data'!$P4481,'Raw Data'!$Q4481)</f>
        <v>42257</v>
      </c>
      <c r="S4481" s="27" t="str">
        <f>CONCATENATE(MID('Raw Data'!$H4481,FIND("(",'Raw Data'!$H4481)+1,FIND(")",'Raw Data'!$H4481)-FIND("(",'Raw Data'!$H4481)-1),"",'Raw Data'!$M4481)</f>
        <v>Rs.450</v>
      </c>
      <c r="T4481" s="27">
        <f t="shared" si="69"/>
        <v>1</v>
      </c>
      <c r="U4481" s="29">
        <f>'Raw Data'!$M4481*'Raw Data'!$T4481</f>
        <v>450</v>
      </c>
    </row>
    <row r="4482" spans="1:21" x14ac:dyDescent="0.3">
      <c r="A4482" s="20">
        <v>309783</v>
      </c>
      <c r="B4482" s="27" t="s">
        <v>8761</v>
      </c>
      <c r="C4482" s="27">
        <v>1</v>
      </c>
      <c r="D4482" s="27" t="str">
        <f>VLOOKUP('Raw Data'!$C4482,'country description'!$A$2:$B$16,2,0)</f>
        <v>India</v>
      </c>
      <c r="E4482" s="27" t="s">
        <v>14</v>
      </c>
      <c r="F4482" s="27" t="s">
        <v>8762</v>
      </c>
      <c r="G4482" s="27" t="s">
        <v>458</v>
      </c>
      <c r="H4482" s="27" t="s">
        <v>18</v>
      </c>
      <c r="I4482" s="27" t="s">
        <v>19</v>
      </c>
      <c r="J4482" s="27" t="s">
        <v>24</v>
      </c>
      <c r="K4482" s="27">
        <v>1</v>
      </c>
      <c r="L4482" s="27">
        <v>83</v>
      </c>
      <c r="M4482" s="27">
        <v>450</v>
      </c>
      <c r="N4482" s="27">
        <v>3.5</v>
      </c>
      <c r="O4482" s="27">
        <v>2013</v>
      </c>
      <c r="P4482" s="27">
        <v>9</v>
      </c>
      <c r="Q4482" s="27">
        <v>9</v>
      </c>
      <c r="R4482" s="28">
        <f>DATE('Raw Data'!$O4482,'Raw Data'!$P4482,'Raw Data'!$Q4482)</f>
        <v>41526</v>
      </c>
      <c r="S4482" s="27" t="str">
        <f>CONCATENATE(MID('Raw Data'!$H4482,FIND("(",'Raw Data'!$H4482)+1,FIND(")",'Raw Data'!$H4482)-FIND("(",'Raw Data'!$H4482)-1),"",'Raw Data'!$M4482)</f>
        <v>Rs.450</v>
      </c>
      <c r="T4482" s="27">
        <f t="shared" ref="T4482:T4545" si="70">VLOOKUP(D4482,$Y$4:$Z$18,2,0)</f>
        <v>1</v>
      </c>
      <c r="U4482" s="29">
        <f>'Raw Data'!$M4482*'Raw Data'!$T4482</f>
        <v>450</v>
      </c>
    </row>
    <row r="4483" spans="1:21" x14ac:dyDescent="0.3">
      <c r="A4483" s="20">
        <v>4726</v>
      </c>
      <c r="B4483" s="27" t="s">
        <v>5379</v>
      </c>
      <c r="C4483" s="27">
        <v>1</v>
      </c>
      <c r="D4483" s="27" t="str">
        <f>VLOOKUP('Raw Data'!$C4483,'country description'!$A$2:$B$16,2,0)</f>
        <v>India</v>
      </c>
      <c r="E4483" s="27" t="s">
        <v>14</v>
      </c>
      <c r="F4483" s="27" t="s">
        <v>8763</v>
      </c>
      <c r="G4483" s="27" t="s">
        <v>393</v>
      </c>
      <c r="H4483" s="27" t="s">
        <v>18</v>
      </c>
      <c r="I4483" s="27" t="s">
        <v>19</v>
      </c>
      <c r="J4483" s="27" t="s">
        <v>24</v>
      </c>
      <c r="K4483" s="27">
        <v>1</v>
      </c>
      <c r="L4483" s="27">
        <v>112</v>
      </c>
      <c r="M4483" s="27">
        <v>450</v>
      </c>
      <c r="N4483" s="27">
        <v>2.1</v>
      </c>
      <c r="O4483" s="27">
        <v>2016</v>
      </c>
      <c r="P4483" s="27">
        <v>9</v>
      </c>
      <c r="Q4483" s="27">
        <v>24</v>
      </c>
      <c r="R4483" s="28">
        <f>DATE('Raw Data'!$O4483,'Raw Data'!$P4483,'Raw Data'!$Q4483)</f>
        <v>42637</v>
      </c>
      <c r="S4483" s="27" t="str">
        <f>CONCATENATE(MID('Raw Data'!$H4483,FIND("(",'Raw Data'!$H4483)+1,FIND(")",'Raw Data'!$H4483)-FIND("(",'Raw Data'!$H4483)-1),"",'Raw Data'!$M4483)</f>
        <v>Rs.450</v>
      </c>
      <c r="T4483" s="27">
        <f t="shared" si="70"/>
        <v>1</v>
      </c>
      <c r="U4483" s="29">
        <f>'Raw Data'!$M4483*'Raw Data'!$T4483</f>
        <v>450</v>
      </c>
    </row>
    <row r="4484" spans="1:21" x14ac:dyDescent="0.3">
      <c r="A4484" s="20">
        <v>609</v>
      </c>
      <c r="B4484" s="27" t="s">
        <v>763</v>
      </c>
      <c r="C4484" s="27">
        <v>1</v>
      </c>
      <c r="D4484" s="27" t="str">
        <f>VLOOKUP('Raw Data'!$C4484,'country description'!$A$2:$B$16,2,0)</f>
        <v>India</v>
      </c>
      <c r="E4484" s="27" t="s">
        <v>14</v>
      </c>
      <c r="F4484" s="27" t="s">
        <v>8764</v>
      </c>
      <c r="G4484" s="27" t="s">
        <v>407</v>
      </c>
      <c r="H4484" s="27" t="s">
        <v>18</v>
      </c>
      <c r="I4484" s="27" t="s">
        <v>19</v>
      </c>
      <c r="J4484" s="27" t="s">
        <v>19</v>
      </c>
      <c r="K4484" s="27">
        <v>1</v>
      </c>
      <c r="L4484" s="27">
        <v>78</v>
      </c>
      <c r="M4484" s="27">
        <v>450</v>
      </c>
      <c r="N4484" s="27">
        <v>3.3</v>
      </c>
      <c r="O4484" s="27">
        <v>2016</v>
      </c>
      <c r="P4484" s="27">
        <v>9</v>
      </c>
      <c r="Q4484" s="27">
        <v>11</v>
      </c>
      <c r="R4484" s="28">
        <f>DATE('Raw Data'!$O4484,'Raw Data'!$P4484,'Raw Data'!$Q4484)</f>
        <v>42624</v>
      </c>
      <c r="S4484" s="27" t="str">
        <f>CONCATENATE(MID('Raw Data'!$H4484,FIND("(",'Raw Data'!$H4484)+1,FIND(")",'Raw Data'!$H4484)-FIND("(",'Raw Data'!$H4484)-1),"",'Raw Data'!$M4484)</f>
        <v>Rs.450</v>
      </c>
      <c r="T4484" s="27">
        <f t="shared" si="70"/>
        <v>1</v>
      </c>
      <c r="U4484" s="29">
        <f>'Raw Data'!$M4484*'Raw Data'!$T4484</f>
        <v>450</v>
      </c>
    </row>
    <row r="4485" spans="1:21" x14ac:dyDescent="0.3">
      <c r="A4485" s="20">
        <v>310876</v>
      </c>
      <c r="B4485" s="27" t="s">
        <v>8765</v>
      </c>
      <c r="C4485" s="27">
        <v>1</v>
      </c>
      <c r="D4485" s="27" t="str">
        <f>VLOOKUP('Raw Data'!$C4485,'country description'!$A$2:$B$16,2,0)</f>
        <v>India</v>
      </c>
      <c r="E4485" s="27" t="s">
        <v>14</v>
      </c>
      <c r="F4485" s="27" t="s">
        <v>8766</v>
      </c>
      <c r="G4485" s="27" t="s">
        <v>566</v>
      </c>
      <c r="H4485" s="27" t="s">
        <v>18</v>
      </c>
      <c r="I4485" s="27" t="s">
        <v>19</v>
      </c>
      <c r="J4485" s="27" t="s">
        <v>19</v>
      </c>
      <c r="K4485" s="27">
        <v>1</v>
      </c>
      <c r="L4485" s="27">
        <v>32</v>
      </c>
      <c r="M4485" s="27">
        <v>450</v>
      </c>
      <c r="N4485" s="27">
        <v>3.3</v>
      </c>
      <c r="O4485" s="27">
        <v>2011</v>
      </c>
      <c r="P4485" s="27">
        <v>9</v>
      </c>
      <c r="Q4485" s="27">
        <v>12</v>
      </c>
      <c r="R4485" s="28">
        <f>DATE('Raw Data'!$O4485,'Raw Data'!$P4485,'Raw Data'!$Q4485)</f>
        <v>40798</v>
      </c>
      <c r="S4485" s="27" t="str">
        <f>CONCATENATE(MID('Raw Data'!$H4485,FIND("(",'Raw Data'!$H4485)+1,FIND(")",'Raw Data'!$H4485)-FIND("(",'Raw Data'!$H4485)-1),"",'Raw Data'!$M4485)</f>
        <v>Rs.450</v>
      </c>
      <c r="T4485" s="27">
        <f t="shared" si="70"/>
        <v>1</v>
      </c>
      <c r="U4485" s="29">
        <f>'Raw Data'!$M4485*'Raw Data'!$T4485</f>
        <v>450</v>
      </c>
    </row>
    <row r="4486" spans="1:21" x14ac:dyDescent="0.3">
      <c r="A4486" s="20">
        <v>18258759</v>
      </c>
      <c r="B4486" s="27" t="s">
        <v>8767</v>
      </c>
      <c r="C4486" s="27">
        <v>1</v>
      </c>
      <c r="D4486" s="27" t="str">
        <f>VLOOKUP('Raw Data'!$C4486,'country description'!$A$2:$B$16,2,0)</f>
        <v>India</v>
      </c>
      <c r="E4486" s="27" t="s">
        <v>14</v>
      </c>
      <c r="F4486" s="27" t="s">
        <v>8768</v>
      </c>
      <c r="G4486" s="27" t="s">
        <v>461</v>
      </c>
      <c r="H4486" s="27" t="s">
        <v>18</v>
      </c>
      <c r="I4486" s="27" t="s">
        <v>19</v>
      </c>
      <c r="J4486" s="27" t="s">
        <v>19</v>
      </c>
      <c r="K4486" s="27">
        <v>1</v>
      </c>
      <c r="L4486" s="27">
        <v>22</v>
      </c>
      <c r="M4486" s="27">
        <v>450</v>
      </c>
      <c r="N4486" s="27">
        <v>3.4</v>
      </c>
      <c r="O4486" s="27">
        <v>2014</v>
      </c>
      <c r="P4486" s="27">
        <v>8</v>
      </c>
      <c r="Q4486" s="27">
        <v>12</v>
      </c>
      <c r="R4486" s="28">
        <f>DATE('Raw Data'!$O4486,'Raw Data'!$P4486,'Raw Data'!$Q4486)</f>
        <v>41863</v>
      </c>
      <c r="S4486" s="27" t="str">
        <f>CONCATENATE(MID('Raw Data'!$H4486,FIND("(",'Raw Data'!$H4486)+1,FIND(")",'Raw Data'!$H4486)-FIND("(",'Raw Data'!$H4486)-1),"",'Raw Data'!$M4486)</f>
        <v>Rs.450</v>
      </c>
      <c r="T4486" s="27">
        <f t="shared" si="70"/>
        <v>1</v>
      </c>
      <c r="U4486" s="29">
        <f>'Raw Data'!$M4486*'Raw Data'!$T4486</f>
        <v>450</v>
      </c>
    </row>
    <row r="4487" spans="1:21" x14ac:dyDescent="0.3">
      <c r="A4487" s="20">
        <v>18312487</v>
      </c>
      <c r="B4487" s="27" t="s">
        <v>763</v>
      </c>
      <c r="C4487" s="27">
        <v>1</v>
      </c>
      <c r="D4487" s="27" t="str">
        <f>VLOOKUP('Raw Data'!$C4487,'country description'!$A$2:$B$16,2,0)</f>
        <v>India</v>
      </c>
      <c r="E4487" s="27" t="s">
        <v>14</v>
      </c>
      <c r="F4487" s="27" t="s">
        <v>8769</v>
      </c>
      <c r="G4487" s="27" t="s">
        <v>407</v>
      </c>
      <c r="H4487" s="27" t="s">
        <v>18</v>
      </c>
      <c r="I4487" s="27" t="s">
        <v>19</v>
      </c>
      <c r="J4487" s="27" t="s">
        <v>19</v>
      </c>
      <c r="K4487" s="27">
        <v>1</v>
      </c>
      <c r="L4487" s="27">
        <v>4</v>
      </c>
      <c r="M4487" s="27">
        <v>450</v>
      </c>
      <c r="N4487" s="27">
        <v>3</v>
      </c>
      <c r="O4487" s="27">
        <v>2012</v>
      </c>
      <c r="P4487" s="27">
        <v>8</v>
      </c>
      <c r="Q4487" s="27">
        <v>13</v>
      </c>
      <c r="R4487" s="28">
        <f>DATE('Raw Data'!$O4487,'Raw Data'!$P4487,'Raw Data'!$Q4487)</f>
        <v>41134</v>
      </c>
      <c r="S4487" s="27" t="str">
        <f>CONCATENATE(MID('Raw Data'!$H4487,FIND("(",'Raw Data'!$H4487)+1,FIND(")",'Raw Data'!$H4487)-FIND("(",'Raw Data'!$H4487)-1),"",'Raw Data'!$M4487)</f>
        <v>Rs.450</v>
      </c>
      <c r="T4487" s="27">
        <f t="shared" si="70"/>
        <v>1</v>
      </c>
      <c r="U4487" s="29">
        <f>'Raw Data'!$M4487*'Raw Data'!$T4487</f>
        <v>450</v>
      </c>
    </row>
    <row r="4488" spans="1:21" x14ac:dyDescent="0.3">
      <c r="A4488" s="20">
        <v>308261</v>
      </c>
      <c r="B4488" s="27" t="s">
        <v>8770</v>
      </c>
      <c r="C4488" s="27">
        <v>1</v>
      </c>
      <c r="D4488" s="27" t="str">
        <f>VLOOKUP('Raw Data'!$C4488,'country description'!$A$2:$B$16,2,0)</f>
        <v>India</v>
      </c>
      <c r="E4488" s="27" t="s">
        <v>14</v>
      </c>
      <c r="F4488" s="27" t="s">
        <v>8771</v>
      </c>
      <c r="G4488" s="27" t="s">
        <v>599</v>
      </c>
      <c r="H4488" s="27" t="s">
        <v>18</v>
      </c>
      <c r="I4488" s="27" t="s">
        <v>19</v>
      </c>
      <c r="J4488" s="27" t="s">
        <v>19</v>
      </c>
      <c r="K4488" s="27">
        <v>1</v>
      </c>
      <c r="L4488" s="27">
        <v>33</v>
      </c>
      <c r="M4488" s="27">
        <v>450</v>
      </c>
      <c r="N4488" s="27">
        <v>2.7</v>
      </c>
      <c r="O4488" s="27">
        <v>2017</v>
      </c>
      <c r="P4488" s="27">
        <v>8</v>
      </c>
      <c r="Q4488" s="27">
        <v>21</v>
      </c>
      <c r="R4488" s="28">
        <f>DATE('Raw Data'!$O4488,'Raw Data'!$P4488,'Raw Data'!$Q4488)</f>
        <v>42968</v>
      </c>
      <c r="S4488" s="27" t="str">
        <f>CONCATENATE(MID('Raw Data'!$H4488,FIND("(",'Raw Data'!$H4488)+1,FIND(")",'Raw Data'!$H4488)-FIND("(",'Raw Data'!$H4488)-1),"",'Raw Data'!$M4488)</f>
        <v>Rs.450</v>
      </c>
      <c r="T4488" s="27">
        <f t="shared" si="70"/>
        <v>1</v>
      </c>
      <c r="U4488" s="29">
        <f>'Raw Data'!$M4488*'Raw Data'!$T4488</f>
        <v>450</v>
      </c>
    </row>
    <row r="4489" spans="1:21" x14ac:dyDescent="0.3">
      <c r="A4489" s="20">
        <v>472</v>
      </c>
      <c r="B4489" s="27" t="s">
        <v>8772</v>
      </c>
      <c r="C4489" s="27">
        <v>1</v>
      </c>
      <c r="D4489" s="27" t="str">
        <f>VLOOKUP('Raw Data'!$C4489,'country description'!$A$2:$B$16,2,0)</f>
        <v>India</v>
      </c>
      <c r="E4489" s="27" t="s">
        <v>14</v>
      </c>
      <c r="F4489" s="27" t="s">
        <v>8773</v>
      </c>
      <c r="G4489" s="27" t="s">
        <v>8774</v>
      </c>
      <c r="H4489" s="27" t="s">
        <v>18</v>
      </c>
      <c r="I4489" s="27" t="s">
        <v>19</v>
      </c>
      <c r="J4489" s="27" t="s">
        <v>19</v>
      </c>
      <c r="K4489" s="27">
        <v>1</v>
      </c>
      <c r="L4489" s="27">
        <v>1198</v>
      </c>
      <c r="M4489" s="27">
        <v>450</v>
      </c>
      <c r="N4489" s="27">
        <v>3.5</v>
      </c>
      <c r="O4489" s="27">
        <v>2014</v>
      </c>
      <c r="P4489" s="27">
        <v>8</v>
      </c>
      <c r="Q4489" s="27">
        <v>6</v>
      </c>
      <c r="R4489" s="28">
        <f>DATE('Raw Data'!$O4489,'Raw Data'!$P4489,'Raw Data'!$Q4489)</f>
        <v>41857</v>
      </c>
      <c r="S4489" s="27" t="str">
        <f>CONCATENATE(MID('Raw Data'!$H4489,FIND("(",'Raw Data'!$H4489)+1,FIND(")",'Raw Data'!$H4489)-FIND("(",'Raw Data'!$H4489)-1),"",'Raw Data'!$M4489)</f>
        <v>Rs.450</v>
      </c>
      <c r="T4489" s="27">
        <f t="shared" si="70"/>
        <v>1</v>
      </c>
      <c r="U4489" s="29">
        <f>'Raw Data'!$M4489*'Raw Data'!$T4489</f>
        <v>450</v>
      </c>
    </row>
    <row r="4490" spans="1:21" x14ac:dyDescent="0.3">
      <c r="A4490" s="20">
        <v>6628</v>
      </c>
      <c r="B4490" s="27" t="s">
        <v>8775</v>
      </c>
      <c r="C4490" s="27">
        <v>1</v>
      </c>
      <c r="D4490" s="27" t="str">
        <f>VLOOKUP('Raw Data'!$C4490,'country description'!$A$2:$B$16,2,0)</f>
        <v>India</v>
      </c>
      <c r="E4490" s="27" t="s">
        <v>14</v>
      </c>
      <c r="F4490" s="27" t="s">
        <v>8776</v>
      </c>
      <c r="G4490" s="27" t="s">
        <v>393</v>
      </c>
      <c r="H4490" s="27" t="s">
        <v>18</v>
      </c>
      <c r="I4490" s="27" t="s">
        <v>19</v>
      </c>
      <c r="J4490" s="27" t="s">
        <v>19</v>
      </c>
      <c r="K4490" s="27">
        <v>1</v>
      </c>
      <c r="L4490" s="27">
        <v>13</v>
      </c>
      <c r="M4490" s="27">
        <v>450</v>
      </c>
      <c r="N4490" s="27">
        <v>3.1</v>
      </c>
      <c r="O4490" s="27">
        <v>2018</v>
      </c>
      <c r="P4490" s="27">
        <v>8</v>
      </c>
      <c r="Q4490" s="27">
        <v>9</v>
      </c>
      <c r="R4490" s="28">
        <f>DATE('Raw Data'!$O4490,'Raw Data'!$P4490,'Raw Data'!$Q4490)</f>
        <v>43321</v>
      </c>
      <c r="S4490" s="27" t="str">
        <f>CONCATENATE(MID('Raw Data'!$H4490,FIND("(",'Raw Data'!$H4490)+1,FIND(")",'Raw Data'!$H4490)-FIND("(",'Raw Data'!$H4490)-1),"",'Raw Data'!$M4490)</f>
        <v>Rs.450</v>
      </c>
      <c r="T4490" s="27">
        <f t="shared" si="70"/>
        <v>1</v>
      </c>
      <c r="U4490" s="29">
        <f>'Raw Data'!$M4490*'Raw Data'!$T4490</f>
        <v>450</v>
      </c>
    </row>
    <row r="4491" spans="1:21" x14ac:dyDescent="0.3">
      <c r="A4491" s="20">
        <v>4079</v>
      </c>
      <c r="B4491" s="27" t="s">
        <v>5108</v>
      </c>
      <c r="C4491" s="27">
        <v>1</v>
      </c>
      <c r="D4491" s="27" t="str">
        <f>VLOOKUP('Raw Data'!$C4491,'country description'!$A$2:$B$16,2,0)</f>
        <v>India</v>
      </c>
      <c r="E4491" s="27" t="s">
        <v>14</v>
      </c>
      <c r="F4491" s="27" t="s">
        <v>8777</v>
      </c>
      <c r="G4491" s="27" t="s">
        <v>393</v>
      </c>
      <c r="H4491" s="27" t="s">
        <v>18</v>
      </c>
      <c r="I4491" s="27" t="s">
        <v>19</v>
      </c>
      <c r="J4491" s="27" t="s">
        <v>19</v>
      </c>
      <c r="K4491" s="27">
        <v>1</v>
      </c>
      <c r="L4491" s="27">
        <v>32</v>
      </c>
      <c r="M4491" s="27">
        <v>450</v>
      </c>
      <c r="N4491" s="27">
        <v>3.3</v>
      </c>
      <c r="O4491" s="27">
        <v>2010</v>
      </c>
      <c r="P4491" s="27">
        <v>8</v>
      </c>
      <c r="Q4491" s="27">
        <v>20</v>
      </c>
      <c r="R4491" s="28">
        <f>DATE('Raw Data'!$O4491,'Raw Data'!$P4491,'Raw Data'!$Q4491)</f>
        <v>40410</v>
      </c>
      <c r="S4491" s="27" t="str">
        <f>CONCATENATE(MID('Raw Data'!$H4491,FIND("(",'Raw Data'!$H4491)+1,FIND(")",'Raw Data'!$H4491)-FIND("(",'Raw Data'!$H4491)-1),"",'Raw Data'!$M4491)</f>
        <v>Rs.450</v>
      </c>
      <c r="T4491" s="27">
        <f t="shared" si="70"/>
        <v>1</v>
      </c>
      <c r="U4491" s="29">
        <f>'Raw Data'!$M4491*'Raw Data'!$T4491</f>
        <v>450</v>
      </c>
    </row>
    <row r="4492" spans="1:21" x14ac:dyDescent="0.3">
      <c r="A4492" s="20">
        <v>18454474</v>
      </c>
      <c r="B4492" s="27" t="s">
        <v>8778</v>
      </c>
      <c r="C4492" s="27">
        <v>1</v>
      </c>
      <c r="D4492" s="27" t="str">
        <f>VLOOKUP('Raw Data'!$C4492,'country description'!$A$2:$B$16,2,0)</f>
        <v>India</v>
      </c>
      <c r="E4492" s="27" t="s">
        <v>14</v>
      </c>
      <c r="F4492" s="27" t="s">
        <v>8779</v>
      </c>
      <c r="G4492" s="27" t="s">
        <v>393</v>
      </c>
      <c r="H4492" s="27" t="s">
        <v>18</v>
      </c>
      <c r="I4492" s="27" t="s">
        <v>19</v>
      </c>
      <c r="J4492" s="27" t="s">
        <v>24</v>
      </c>
      <c r="K4492" s="27">
        <v>1</v>
      </c>
      <c r="L4492" s="27">
        <v>2</v>
      </c>
      <c r="M4492" s="27">
        <v>450</v>
      </c>
      <c r="N4492" s="27">
        <v>1</v>
      </c>
      <c r="O4492" s="27">
        <v>2011</v>
      </c>
      <c r="P4492" s="27">
        <v>8</v>
      </c>
      <c r="Q4492" s="27">
        <v>2</v>
      </c>
      <c r="R4492" s="28">
        <f>DATE('Raw Data'!$O4492,'Raw Data'!$P4492,'Raw Data'!$Q4492)</f>
        <v>40757</v>
      </c>
      <c r="S4492" s="27" t="str">
        <f>CONCATENATE(MID('Raw Data'!$H4492,FIND("(",'Raw Data'!$H4492)+1,FIND(")",'Raw Data'!$H4492)-FIND("(",'Raw Data'!$H4492)-1),"",'Raw Data'!$M4492)</f>
        <v>Rs.450</v>
      </c>
      <c r="T4492" s="27">
        <f t="shared" si="70"/>
        <v>1</v>
      </c>
      <c r="U4492" s="29">
        <f>'Raw Data'!$M4492*'Raw Data'!$T4492</f>
        <v>450</v>
      </c>
    </row>
    <row r="4493" spans="1:21" x14ac:dyDescent="0.3">
      <c r="A4493" s="20">
        <v>5590</v>
      </c>
      <c r="B4493" s="27" t="s">
        <v>763</v>
      </c>
      <c r="C4493" s="27">
        <v>1</v>
      </c>
      <c r="D4493" s="27" t="str">
        <f>VLOOKUP('Raw Data'!$C4493,'country description'!$A$2:$B$16,2,0)</f>
        <v>India</v>
      </c>
      <c r="E4493" s="27" t="s">
        <v>14</v>
      </c>
      <c r="F4493" s="27" t="s">
        <v>8780</v>
      </c>
      <c r="G4493" s="27" t="s">
        <v>407</v>
      </c>
      <c r="H4493" s="27" t="s">
        <v>18</v>
      </c>
      <c r="I4493" s="27" t="s">
        <v>19</v>
      </c>
      <c r="J4493" s="27" t="s">
        <v>19</v>
      </c>
      <c r="K4493" s="27">
        <v>1</v>
      </c>
      <c r="L4493" s="27">
        <v>23</v>
      </c>
      <c r="M4493" s="27">
        <v>450</v>
      </c>
      <c r="N4493" s="27">
        <v>3.2</v>
      </c>
      <c r="O4493" s="27">
        <v>2018</v>
      </c>
      <c r="P4493" s="27">
        <v>8</v>
      </c>
      <c r="Q4493" s="27">
        <v>16</v>
      </c>
      <c r="R4493" s="28">
        <f>DATE('Raw Data'!$O4493,'Raw Data'!$P4493,'Raw Data'!$Q4493)</f>
        <v>43328</v>
      </c>
      <c r="S4493" s="27" t="str">
        <f>CONCATENATE(MID('Raw Data'!$H4493,FIND("(",'Raw Data'!$H4493)+1,FIND(")",'Raw Data'!$H4493)-FIND("(",'Raw Data'!$H4493)-1),"",'Raw Data'!$M4493)</f>
        <v>Rs.450</v>
      </c>
      <c r="T4493" s="27">
        <f t="shared" si="70"/>
        <v>1</v>
      </c>
      <c r="U4493" s="29">
        <f>'Raw Data'!$M4493*'Raw Data'!$T4493</f>
        <v>450</v>
      </c>
    </row>
    <row r="4494" spans="1:21" x14ac:dyDescent="0.3">
      <c r="A4494" s="20">
        <v>9572</v>
      </c>
      <c r="B4494" s="27" t="s">
        <v>1363</v>
      </c>
      <c r="C4494" s="27">
        <v>1</v>
      </c>
      <c r="D4494" s="27" t="str">
        <f>VLOOKUP('Raw Data'!$C4494,'country description'!$A$2:$B$16,2,0)</f>
        <v>India</v>
      </c>
      <c r="E4494" s="27" t="s">
        <v>14</v>
      </c>
      <c r="F4494" s="27" t="s">
        <v>23</v>
      </c>
      <c r="G4494" s="27" t="s">
        <v>566</v>
      </c>
      <c r="H4494" s="27" t="s">
        <v>18</v>
      </c>
      <c r="I4494" s="27" t="s">
        <v>19</v>
      </c>
      <c r="J4494" s="27" t="s">
        <v>24</v>
      </c>
      <c r="K4494" s="27">
        <v>1</v>
      </c>
      <c r="L4494" s="27">
        <v>56</v>
      </c>
      <c r="M4494" s="27">
        <v>450</v>
      </c>
      <c r="N4494" s="27">
        <v>3.2</v>
      </c>
      <c r="O4494" s="27">
        <v>2017</v>
      </c>
      <c r="P4494" s="27">
        <v>8</v>
      </c>
      <c r="Q4494" s="27">
        <v>24</v>
      </c>
      <c r="R4494" s="28">
        <f>DATE('Raw Data'!$O4494,'Raw Data'!$P4494,'Raw Data'!$Q4494)</f>
        <v>42971</v>
      </c>
      <c r="S4494" s="27" t="str">
        <f>CONCATENATE(MID('Raw Data'!$H4494,FIND("(",'Raw Data'!$H4494)+1,FIND(")",'Raw Data'!$H4494)-FIND("(",'Raw Data'!$H4494)-1),"",'Raw Data'!$M4494)</f>
        <v>Rs.450</v>
      </c>
      <c r="T4494" s="27">
        <f t="shared" si="70"/>
        <v>1</v>
      </c>
      <c r="U4494" s="29">
        <f>'Raw Data'!$M4494*'Raw Data'!$T4494</f>
        <v>450</v>
      </c>
    </row>
    <row r="4495" spans="1:21" x14ac:dyDescent="0.3">
      <c r="A4495" s="20">
        <v>9829</v>
      </c>
      <c r="B4495" s="27" t="s">
        <v>763</v>
      </c>
      <c r="C4495" s="27">
        <v>1</v>
      </c>
      <c r="D4495" s="27" t="str">
        <f>VLOOKUP('Raw Data'!$C4495,'country description'!$A$2:$B$16,2,0)</f>
        <v>India</v>
      </c>
      <c r="E4495" s="27" t="s">
        <v>14</v>
      </c>
      <c r="F4495" s="27" t="s">
        <v>8781</v>
      </c>
      <c r="G4495" s="27" t="s">
        <v>407</v>
      </c>
      <c r="H4495" s="27" t="s">
        <v>18</v>
      </c>
      <c r="I4495" s="27" t="s">
        <v>19</v>
      </c>
      <c r="J4495" s="27" t="s">
        <v>19</v>
      </c>
      <c r="K4495" s="27">
        <v>1</v>
      </c>
      <c r="L4495" s="27">
        <v>14</v>
      </c>
      <c r="M4495" s="27">
        <v>450</v>
      </c>
      <c r="N4495" s="27">
        <v>2.8</v>
      </c>
      <c r="O4495" s="27">
        <v>2014</v>
      </c>
      <c r="P4495" s="27">
        <v>8</v>
      </c>
      <c r="Q4495" s="27">
        <v>6</v>
      </c>
      <c r="R4495" s="28">
        <f>DATE('Raw Data'!$O4495,'Raw Data'!$P4495,'Raw Data'!$Q4495)</f>
        <v>41857</v>
      </c>
      <c r="S4495" s="27" t="str">
        <f>CONCATENATE(MID('Raw Data'!$H4495,FIND("(",'Raw Data'!$H4495)+1,FIND(")",'Raw Data'!$H4495)-FIND("(",'Raw Data'!$H4495)-1),"",'Raw Data'!$M4495)</f>
        <v>Rs.450</v>
      </c>
      <c r="T4495" s="27">
        <f t="shared" si="70"/>
        <v>1</v>
      </c>
      <c r="U4495" s="29">
        <f>'Raw Data'!$M4495*'Raw Data'!$T4495</f>
        <v>450</v>
      </c>
    </row>
    <row r="4496" spans="1:21" x14ac:dyDescent="0.3">
      <c r="A4496" s="20">
        <v>18333396</v>
      </c>
      <c r="B4496" s="27" t="s">
        <v>5379</v>
      </c>
      <c r="C4496" s="27">
        <v>1</v>
      </c>
      <c r="D4496" s="27" t="str">
        <f>VLOOKUP('Raw Data'!$C4496,'country description'!$A$2:$B$16,2,0)</f>
        <v>India</v>
      </c>
      <c r="E4496" s="27" t="s">
        <v>14</v>
      </c>
      <c r="F4496" s="27" t="s">
        <v>8782</v>
      </c>
      <c r="G4496" s="27" t="s">
        <v>393</v>
      </c>
      <c r="H4496" s="27" t="s">
        <v>18</v>
      </c>
      <c r="I4496" s="27" t="s">
        <v>19</v>
      </c>
      <c r="J4496" s="27" t="s">
        <v>19</v>
      </c>
      <c r="K4496" s="27">
        <v>1</v>
      </c>
      <c r="L4496" s="27">
        <v>6</v>
      </c>
      <c r="M4496" s="27">
        <v>450</v>
      </c>
      <c r="N4496" s="27">
        <v>2.9</v>
      </c>
      <c r="O4496" s="27">
        <v>2015</v>
      </c>
      <c r="P4496" s="27">
        <v>8</v>
      </c>
      <c r="Q4496" s="27">
        <v>25</v>
      </c>
      <c r="R4496" s="28">
        <f>DATE('Raw Data'!$O4496,'Raw Data'!$P4496,'Raw Data'!$Q4496)</f>
        <v>42241</v>
      </c>
      <c r="S4496" s="27" t="str">
        <f>CONCATENATE(MID('Raw Data'!$H4496,FIND("(",'Raw Data'!$H4496)+1,FIND(")",'Raw Data'!$H4496)-FIND("(",'Raw Data'!$H4496)-1),"",'Raw Data'!$M4496)</f>
        <v>Rs.450</v>
      </c>
      <c r="T4496" s="27">
        <f t="shared" si="70"/>
        <v>1</v>
      </c>
      <c r="U4496" s="29">
        <f>'Raw Data'!$M4496*'Raw Data'!$T4496</f>
        <v>450</v>
      </c>
    </row>
    <row r="4497" spans="1:21" x14ac:dyDescent="0.3">
      <c r="A4497" s="20">
        <v>6180</v>
      </c>
      <c r="B4497" s="27" t="s">
        <v>8783</v>
      </c>
      <c r="C4497" s="27">
        <v>1</v>
      </c>
      <c r="D4497" s="27" t="str">
        <f>VLOOKUP('Raw Data'!$C4497,'country description'!$A$2:$B$16,2,0)</f>
        <v>India</v>
      </c>
      <c r="E4497" s="27" t="s">
        <v>14</v>
      </c>
      <c r="F4497" s="27" t="s">
        <v>8784</v>
      </c>
      <c r="G4497" s="27" t="s">
        <v>475</v>
      </c>
      <c r="H4497" s="27" t="s">
        <v>18</v>
      </c>
      <c r="I4497" s="27" t="s">
        <v>19</v>
      </c>
      <c r="J4497" s="27" t="s">
        <v>19</v>
      </c>
      <c r="K4497" s="27">
        <v>1</v>
      </c>
      <c r="L4497" s="27">
        <v>19</v>
      </c>
      <c r="M4497" s="27">
        <v>450</v>
      </c>
      <c r="N4497" s="27">
        <v>3.2</v>
      </c>
      <c r="O4497" s="27">
        <v>2012</v>
      </c>
      <c r="P4497" s="27">
        <v>8</v>
      </c>
      <c r="Q4497" s="27">
        <v>2</v>
      </c>
      <c r="R4497" s="28">
        <f>DATE('Raw Data'!$O4497,'Raw Data'!$P4497,'Raw Data'!$Q4497)</f>
        <v>41123</v>
      </c>
      <c r="S4497" s="27" t="str">
        <f>CONCATENATE(MID('Raw Data'!$H4497,FIND("(",'Raw Data'!$H4497)+1,FIND(")",'Raw Data'!$H4497)-FIND("(",'Raw Data'!$H4497)-1),"",'Raw Data'!$M4497)</f>
        <v>Rs.450</v>
      </c>
      <c r="T4497" s="27">
        <f t="shared" si="70"/>
        <v>1</v>
      </c>
      <c r="U4497" s="29">
        <f>'Raw Data'!$M4497*'Raw Data'!$T4497</f>
        <v>450</v>
      </c>
    </row>
    <row r="4498" spans="1:21" x14ac:dyDescent="0.3">
      <c r="A4498" s="20">
        <v>6190</v>
      </c>
      <c r="B4498" s="27" t="s">
        <v>763</v>
      </c>
      <c r="C4498" s="27">
        <v>1</v>
      </c>
      <c r="D4498" s="27" t="str">
        <f>VLOOKUP('Raw Data'!$C4498,'country description'!$A$2:$B$16,2,0)</f>
        <v>India</v>
      </c>
      <c r="E4498" s="27" t="s">
        <v>14</v>
      </c>
      <c r="F4498" s="27" t="s">
        <v>8785</v>
      </c>
      <c r="G4498" s="27" t="s">
        <v>407</v>
      </c>
      <c r="H4498" s="27" t="s">
        <v>18</v>
      </c>
      <c r="I4498" s="27" t="s">
        <v>19</v>
      </c>
      <c r="J4498" s="27" t="s">
        <v>19</v>
      </c>
      <c r="K4498" s="27">
        <v>1</v>
      </c>
      <c r="L4498" s="27">
        <v>49</v>
      </c>
      <c r="M4498" s="27">
        <v>450</v>
      </c>
      <c r="N4498" s="27">
        <v>2.4</v>
      </c>
      <c r="O4498" s="27">
        <v>2017</v>
      </c>
      <c r="P4498" s="27">
        <v>8</v>
      </c>
      <c r="Q4498" s="27">
        <v>20</v>
      </c>
      <c r="R4498" s="28">
        <f>DATE('Raw Data'!$O4498,'Raw Data'!$P4498,'Raw Data'!$Q4498)</f>
        <v>42967</v>
      </c>
      <c r="S4498" s="27" t="str">
        <f>CONCATENATE(MID('Raw Data'!$H4498,FIND("(",'Raw Data'!$H4498)+1,FIND(")",'Raw Data'!$H4498)-FIND("(",'Raw Data'!$H4498)-1),"",'Raw Data'!$M4498)</f>
        <v>Rs.450</v>
      </c>
      <c r="T4498" s="27">
        <f t="shared" si="70"/>
        <v>1</v>
      </c>
      <c r="U4498" s="29">
        <f>'Raw Data'!$M4498*'Raw Data'!$T4498</f>
        <v>450</v>
      </c>
    </row>
    <row r="4499" spans="1:21" x14ac:dyDescent="0.3">
      <c r="A4499" s="20">
        <v>310997</v>
      </c>
      <c r="B4499" s="27" t="s">
        <v>892</v>
      </c>
      <c r="C4499" s="27">
        <v>1</v>
      </c>
      <c r="D4499" s="27" t="str">
        <f>VLOOKUP('Raw Data'!$C4499,'country description'!$A$2:$B$16,2,0)</f>
        <v>India</v>
      </c>
      <c r="E4499" s="27" t="s">
        <v>14</v>
      </c>
      <c r="F4499" s="27" t="s">
        <v>8786</v>
      </c>
      <c r="G4499" s="27" t="s">
        <v>404</v>
      </c>
      <c r="H4499" s="27" t="s">
        <v>18</v>
      </c>
      <c r="I4499" s="27" t="s">
        <v>19</v>
      </c>
      <c r="J4499" s="27" t="s">
        <v>19</v>
      </c>
      <c r="K4499" s="27">
        <v>1</v>
      </c>
      <c r="L4499" s="27">
        <v>11</v>
      </c>
      <c r="M4499" s="27">
        <v>450</v>
      </c>
      <c r="N4499" s="27">
        <v>2.7</v>
      </c>
      <c r="O4499" s="27">
        <v>2012</v>
      </c>
      <c r="P4499" s="27">
        <v>8</v>
      </c>
      <c r="Q4499" s="27">
        <v>2</v>
      </c>
      <c r="R4499" s="28">
        <f>DATE('Raw Data'!$O4499,'Raw Data'!$P4499,'Raw Data'!$Q4499)</f>
        <v>41123</v>
      </c>
      <c r="S4499" s="27" t="str">
        <f>CONCATENATE(MID('Raw Data'!$H4499,FIND("(",'Raw Data'!$H4499)+1,FIND(")",'Raw Data'!$H4499)-FIND("(",'Raw Data'!$H4499)-1),"",'Raw Data'!$M4499)</f>
        <v>Rs.450</v>
      </c>
      <c r="T4499" s="27">
        <f t="shared" si="70"/>
        <v>1</v>
      </c>
      <c r="U4499" s="29">
        <f>'Raw Data'!$M4499*'Raw Data'!$T4499</f>
        <v>450</v>
      </c>
    </row>
    <row r="4500" spans="1:21" x14ac:dyDescent="0.3">
      <c r="A4500" s="20">
        <v>641</v>
      </c>
      <c r="B4500" s="27" t="s">
        <v>763</v>
      </c>
      <c r="C4500" s="27">
        <v>1</v>
      </c>
      <c r="D4500" s="27" t="str">
        <f>VLOOKUP('Raw Data'!$C4500,'country description'!$A$2:$B$16,2,0)</f>
        <v>India</v>
      </c>
      <c r="E4500" s="27" t="s">
        <v>14</v>
      </c>
      <c r="F4500" s="27" t="s">
        <v>8787</v>
      </c>
      <c r="G4500" s="27" t="s">
        <v>407</v>
      </c>
      <c r="H4500" s="27" t="s">
        <v>18</v>
      </c>
      <c r="I4500" s="27" t="s">
        <v>19</v>
      </c>
      <c r="J4500" s="27" t="s">
        <v>19</v>
      </c>
      <c r="K4500" s="27">
        <v>1</v>
      </c>
      <c r="L4500" s="27">
        <v>23</v>
      </c>
      <c r="M4500" s="27">
        <v>450</v>
      </c>
      <c r="N4500" s="27">
        <v>2.6</v>
      </c>
      <c r="O4500" s="27">
        <v>2017</v>
      </c>
      <c r="P4500" s="27">
        <v>8</v>
      </c>
      <c r="Q4500" s="27">
        <v>7</v>
      </c>
      <c r="R4500" s="28">
        <f>DATE('Raw Data'!$O4500,'Raw Data'!$P4500,'Raw Data'!$Q4500)</f>
        <v>42954</v>
      </c>
      <c r="S4500" s="27" t="str">
        <f>CONCATENATE(MID('Raw Data'!$H4500,FIND("(",'Raw Data'!$H4500)+1,FIND(")",'Raw Data'!$H4500)-FIND("(",'Raw Data'!$H4500)-1),"",'Raw Data'!$M4500)</f>
        <v>Rs.450</v>
      </c>
      <c r="T4500" s="27">
        <f t="shared" si="70"/>
        <v>1</v>
      </c>
      <c r="U4500" s="29">
        <f>'Raw Data'!$M4500*'Raw Data'!$T4500</f>
        <v>450</v>
      </c>
    </row>
    <row r="4501" spans="1:21" x14ac:dyDescent="0.3">
      <c r="A4501" s="20">
        <v>304107</v>
      </c>
      <c r="B4501" s="27" t="s">
        <v>763</v>
      </c>
      <c r="C4501" s="27">
        <v>1</v>
      </c>
      <c r="D4501" s="27" t="str">
        <f>VLOOKUP('Raw Data'!$C4501,'country description'!$A$2:$B$16,2,0)</f>
        <v>India</v>
      </c>
      <c r="E4501" s="27" t="s">
        <v>14</v>
      </c>
      <c r="F4501" s="27" t="s">
        <v>8788</v>
      </c>
      <c r="G4501" s="27" t="s">
        <v>407</v>
      </c>
      <c r="H4501" s="27" t="s">
        <v>18</v>
      </c>
      <c r="I4501" s="27" t="s">
        <v>19</v>
      </c>
      <c r="J4501" s="27" t="s">
        <v>19</v>
      </c>
      <c r="K4501" s="27">
        <v>1</v>
      </c>
      <c r="L4501" s="27">
        <v>16</v>
      </c>
      <c r="M4501" s="27">
        <v>450</v>
      </c>
      <c r="N4501" s="27">
        <v>2.8</v>
      </c>
      <c r="O4501" s="27">
        <v>2016</v>
      </c>
      <c r="P4501" s="27">
        <v>8</v>
      </c>
      <c r="Q4501" s="27">
        <v>24</v>
      </c>
      <c r="R4501" s="28">
        <f>DATE('Raw Data'!$O4501,'Raw Data'!$P4501,'Raw Data'!$Q4501)</f>
        <v>42606</v>
      </c>
      <c r="S4501" s="27" t="str">
        <f>CONCATENATE(MID('Raw Data'!$H4501,FIND("(",'Raw Data'!$H4501)+1,FIND(")",'Raw Data'!$H4501)-FIND("(",'Raw Data'!$H4501)-1),"",'Raw Data'!$M4501)</f>
        <v>Rs.450</v>
      </c>
      <c r="T4501" s="27">
        <f t="shared" si="70"/>
        <v>1</v>
      </c>
      <c r="U4501" s="29">
        <f>'Raw Data'!$M4501*'Raw Data'!$T4501</f>
        <v>450</v>
      </c>
    </row>
    <row r="4502" spans="1:21" x14ac:dyDescent="0.3">
      <c r="A4502" s="20">
        <v>18204486</v>
      </c>
      <c r="B4502" s="27" t="s">
        <v>8789</v>
      </c>
      <c r="C4502" s="27">
        <v>1</v>
      </c>
      <c r="D4502" s="27" t="str">
        <f>VLOOKUP('Raw Data'!$C4502,'country description'!$A$2:$B$16,2,0)</f>
        <v>India</v>
      </c>
      <c r="E4502" s="27" t="s">
        <v>14</v>
      </c>
      <c r="F4502" s="27" t="s">
        <v>8790</v>
      </c>
      <c r="G4502" s="27" t="s">
        <v>393</v>
      </c>
      <c r="H4502" s="27" t="s">
        <v>18</v>
      </c>
      <c r="I4502" s="27" t="s">
        <v>19</v>
      </c>
      <c r="J4502" s="27" t="s">
        <v>19</v>
      </c>
      <c r="K4502" s="27">
        <v>1</v>
      </c>
      <c r="L4502" s="27">
        <v>31</v>
      </c>
      <c r="M4502" s="27">
        <v>450</v>
      </c>
      <c r="N4502" s="27">
        <v>2.6</v>
      </c>
      <c r="O4502" s="27">
        <v>2014</v>
      </c>
      <c r="P4502" s="27">
        <v>8</v>
      </c>
      <c r="Q4502" s="27">
        <v>1</v>
      </c>
      <c r="R4502" s="28">
        <f>DATE('Raw Data'!$O4502,'Raw Data'!$P4502,'Raw Data'!$Q4502)</f>
        <v>41852</v>
      </c>
      <c r="S4502" s="27" t="str">
        <f>CONCATENATE(MID('Raw Data'!$H4502,FIND("(",'Raw Data'!$H4502)+1,FIND(")",'Raw Data'!$H4502)-FIND("(",'Raw Data'!$H4502)-1),"",'Raw Data'!$M4502)</f>
        <v>Rs.450</v>
      </c>
      <c r="T4502" s="27">
        <f t="shared" si="70"/>
        <v>1</v>
      </c>
      <c r="U4502" s="29">
        <f>'Raw Data'!$M4502*'Raw Data'!$T4502</f>
        <v>450</v>
      </c>
    </row>
    <row r="4503" spans="1:21" x14ac:dyDescent="0.3">
      <c r="A4503" s="20">
        <v>18358165</v>
      </c>
      <c r="B4503" s="27" t="s">
        <v>8791</v>
      </c>
      <c r="C4503" s="27">
        <v>1</v>
      </c>
      <c r="D4503" s="27" t="str">
        <f>VLOOKUP('Raw Data'!$C4503,'country description'!$A$2:$B$16,2,0)</f>
        <v>India</v>
      </c>
      <c r="E4503" s="27" t="s">
        <v>14</v>
      </c>
      <c r="F4503" s="27" t="s">
        <v>8792</v>
      </c>
      <c r="G4503" s="27" t="s">
        <v>470</v>
      </c>
      <c r="H4503" s="27" t="s">
        <v>18</v>
      </c>
      <c r="I4503" s="27" t="s">
        <v>19</v>
      </c>
      <c r="J4503" s="27" t="s">
        <v>24</v>
      </c>
      <c r="K4503" s="27">
        <v>1</v>
      </c>
      <c r="L4503" s="27">
        <v>2</v>
      </c>
      <c r="M4503" s="27">
        <v>450</v>
      </c>
      <c r="N4503" s="27">
        <v>1</v>
      </c>
      <c r="O4503" s="27">
        <v>2016</v>
      </c>
      <c r="P4503" s="27">
        <v>8</v>
      </c>
      <c r="Q4503" s="27">
        <v>8</v>
      </c>
      <c r="R4503" s="28">
        <f>DATE('Raw Data'!$O4503,'Raw Data'!$P4503,'Raw Data'!$Q4503)</f>
        <v>42590</v>
      </c>
      <c r="S4503" s="27" t="str">
        <f>CONCATENATE(MID('Raw Data'!$H4503,FIND("(",'Raw Data'!$H4503)+1,FIND(")",'Raw Data'!$H4503)-FIND("(",'Raw Data'!$H4503)-1),"",'Raw Data'!$M4503)</f>
        <v>Rs.450</v>
      </c>
      <c r="T4503" s="27">
        <f t="shared" si="70"/>
        <v>1</v>
      </c>
      <c r="U4503" s="29">
        <f>'Raw Data'!$M4503*'Raw Data'!$T4503</f>
        <v>450</v>
      </c>
    </row>
    <row r="4504" spans="1:21" x14ac:dyDescent="0.3">
      <c r="A4504" s="20">
        <v>8257</v>
      </c>
      <c r="B4504" s="27" t="s">
        <v>763</v>
      </c>
      <c r="C4504" s="27">
        <v>1</v>
      </c>
      <c r="D4504" s="27" t="str">
        <f>VLOOKUP('Raw Data'!$C4504,'country description'!$A$2:$B$16,2,0)</f>
        <v>India</v>
      </c>
      <c r="E4504" s="27" t="s">
        <v>14</v>
      </c>
      <c r="F4504" s="27" t="s">
        <v>8793</v>
      </c>
      <c r="G4504" s="27" t="s">
        <v>407</v>
      </c>
      <c r="H4504" s="27" t="s">
        <v>18</v>
      </c>
      <c r="I4504" s="27" t="s">
        <v>19</v>
      </c>
      <c r="J4504" s="27" t="s">
        <v>19</v>
      </c>
      <c r="K4504" s="27">
        <v>1</v>
      </c>
      <c r="L4504" s="27">
        <v>33</v>
      </c>
      <c r="M4504" s="27">
        <v>450</v>
      </c>
      <c r="N4504" s="27">
        <v>2.6</v>
      </c>
      <c r="O4504" s="27">
        <v>2012</v>
      </c>
      <c r="P4504" s="27">
        <v>8</v>
      </c>
      <c r="Q4504" s="27">
        <v>13</v>
      </c>
      <c r="R4504" s="28">
        <f>DATE('Raw Data'!$O4504,'Raw Data'!$P4504,'Raw Data'!$Q4504)</f>
        <v>41134</v>
      </c>
      <c r="S4504" s="27" t="str">
        <f>CONCATENATE(MID('Raw Data'!$H4504,FIND("(",'Raw Data'!$H4504)+1,FIND(")",'Raw Data'!$H4504)-FIND("(",'Raw Data'!$H4504)-1),"",'Raw Data'!$M4504)</f>
        <v>Rs.450</v>
      </c>
      <c r="T4504" s="27">
        <f t="shared" si="70"/>
        <v>1</v>
      </c>
      <c r="U4504" s="29">
        <f>'Raw Data'!$M4504*'Raw Data'!$T4504</f>
        <v>450</v>
      </c>
    </row>
    <row r="4505" spans="1:21" x14ac:dyDescent="0.3">
      <c r="A4505" s="20">
        <v>18312585</v>
      </c>
      <c r="B4505" s="27" t="s">
        <v>763</v>
      </c>
      <c r="C4505" s="27">
        <v>1</v>
      </c>
      <c r="D4505" s="27" t="str">
        <f>VLOOKUP('Raw Data'!$C4505,'country description'!$A$2:$B$16,2,0)</f>
        <v>India</v>
      </c>
      <c r="E4505" s="27" t="s">
        <v>14</v>
      </c>
      <c r="F4505" s="27" t="s">
        <v>8794</v>
      </c>
      <c r="G4505" s="27" t="s">
        <v>407</v>
      </c>
      <c r="H4505" s="27" t="s">
        <v>18</v>
      </c>
      <c r="I4505" s="27" t="s">
        <v>19</v>
      </c>
      <c r="J4505" s="27" t="s">
        <v>19</v>
      </c>
      <c r="K4505" s="27">
        <v>1</v>
      </c>
      <c r="L4505" s="27">
        <v>2</v>
      </c>
      <c r="M4505" s="27">
        <v>450</v>
      </c>
      <c r="N4505" s="27">
        <v>1</v>
      </c>
      <c r="O4505" s="27">
        <v>2017</v>
      </c>
      <c r="P4505" s="27">
        <v>8</v>
      </c>
      <c r="Q4505" s="27">
        <v>6</v>
      </c>
      <c r="R4505" s="28">
        <f>DATE('Raw Data'!$O4505,'Raw Data'!$P4505,'Raw Data'!$Q4505)</f>
        <v>42953</v>
      </c>
      <c r="S4505" s="27" t="str">
        <f>CONCATENATE(MID('Raw Data'!$H4505,FIND("(",'Raw Data'!$H4505)+1,FIND(")",'Raw Data'!$H4505)-FIND("(",'Raw Data'!$H4505)-1),"",'Raw Data'!$M4505)</f>
        <v>Rs.450</v>
      </c>
      <c r="T4505" s="27">
        <f t="shared" si="70"/>
        <v>1</v>
      </c>
      <c r="U4505" s="29">
        <f>'Raw Data'!$M4505*'Raw Data'!$T4505</f>
        <v>450</v>
      </c>
    </row>
    <row r="4506" spans="1:21" x14ac:dyDescent="0.3">
      <c r="A4506" s="20">
        <v>7814</v>
      </c>
      <c r="B4506" s="27" t="s">
        <v>8795</v>
      </c>
      <c r="C4506" s="27">
        <v>1</v>
      </c>
      <c r="D4506" s="27" t="str">
        <f>VLOOKUP('Raw Data'!$C4506,'country description'!$A$2:$B$16,2,0)</f>
        <v>India</v>
      </c>
      <c r="E4506" s="27" t="s">
        <v>14</v>
      </c>
      <c r="F4506" s="27" t="s">
        <v>1912</v>
      </c>
      <c r="G4506" s="27" t="s">
        <v>8796</v>
      </c>
      <c r="H4506" s="27" t="s">
        <v>18</v>
      </c>
      <c r="I4506" s="27" t="s">
        <v>19</v>
      </c>
      <c r="J4506" s="27" t="s">
        <v>19</v>
      </c>
      <c r="K4506" s="27">
        <v>1</v>
      </c>
      <c r="L4506" s="27">
        <v>52</v>
      </c>
      <c r="M4506" s="27">
        <v>450</v>
      </c>
      <c r="N4506" s="27">
        <v>3.1</v>
      </c>
      <c r="O4506" s="27">
        <v>2010</v>
      </c>
      <c r="P4506" s="27">
        <v>7</v>
      </c>
      <c r="Q4506" s="27">
        <v>26</v>
      </c>
      <c r="R4506" s="28">
        <f>DATE('Raw Data'!$O4506,'Raw Data'!$P4506,'Raw Data'!$Q4506)</f>
        <v>40385</v>
      </c>
      <c r="S4506" s="27" t="str">
        <f>CONCATENATE(MID('Raw Data'!$H4506,FIND("(",'Raw Data'!$H4506)+1,FIND(")",'Raw Data'!$H4506)-FIND("(",'Raw Data'!$H4506)-1),"",'Raw Data'!$M4506)</f>
        <v>Rs.450</v>
      </c>
      <c r="T4506" s="27">
        <f t="shared" si="70"/>
        <v>1</v>
      </c>
      <c r="U4506" s="29">
        <f>'Raw Data'!$M4506*'Raw Data'!$T4506</f>
        <v>450</v>
      </c>
    </row>
    <row r="4507" spans="1:21" x14ac:dyDescent="0.3">
      <c r="A4507" s="20">
        <v>18312607</v>
      </c>
      <c r="B4507" s="27" t="s">
        <v>763</v>
      </c>
      <c r="C4507" s="27">
        <v>1</v>
      </c>
      <c r="D4507" s="27" t="str">
        <f>VLOOKUP('Raw Data'!$C4507,'country description'!$A$2:$B$16,2,0)</f>
        <v>India</v>
      </c>
      <c r="E4507" s="27" t="s">
        <v>14</v>
      </c>
      <c r="F4507" s="27" t="s">
        <v>8797</v>
      </c>
      <c r="G4507" s="27" t="s">
        <v>407</v>
      </c>
      <c r="H4507" s="27" t="s">
        <v>18</v>
      </c>
      <c r="I4507" s="27" t="s">
        <v>19</v>
      </c>
      <c r="J4507" s="27" t="s">
        <v>19</v>
      </c>
      <c r="K4507" s="27">
        <v>1</v>
      </c>
      <c r="L4507" s="27">
        <v>4</v>
      </c>
      <c r="M4507" s="27">
        <v>450</v>
      </c>
      <c r="N4507" s="27">
        <v>3</v>
      </c>
      <c r="O4507" s="27">
        <v>2011</v>
      </c>
      <c r="P4507" s="27">
        <v>7</v>
      </c>
      <c r="Q4507" s="27">
        <v>1</v>
      </c>
      <c r="R4507" s="28">
        <f>DATE('Raw Data'!$O4507,'Raw Data'!$P4507,'Raw Data'!$Q4507)</f>
        <v>40725</v>
      </c>
      <c r="S4507" s="27" t="str">
        <f>CONCATENATE(MID('Raw Data'!$H4507,FIND("(",'Raw Data'!$H4507)+1,FIND(")",'Raw Data'!$H4507)-FIND("(",'Raw Data'!$H4507)-1),"",'Raw Data'!$M4507)</f>
        <v>Rs.450</v>
      </c>
      <c r="T4507" s="27">
        <f t="shared" si="70"/>
        <v>1</v>
      </c>
      <c r="U4507" s="29">
        <f>'Raw Data'!$M4507*'Raw Data'!$T4507</f>
        <v>450</v>
      </c>
    </row>
    <row r="4508" spans="1:21" x14ac:dyDescent="0.3">
      <c r="A4508" s="20">
        <v>7012</v>
      </c>
      <c r="B4508" s="27" t="s">
        <v>763</v>
      </c>
      <c r="C4508" s="27">
        <v>1</v>
      </c>
      <c r="D4508" s="27" t="str">
        <f>VLOOKUP('Raw Data'!$C4508,'country description'!$A$2:$B$16,2,0)</f>
        <v>India</v>
      </c>
      <c r="E4508" s="27" t="s">
        <v>14</v>
      </c>
      <c r="F4508" s="27" t="s">
        <v>8798</v>
      </c>
      <c r="G4508" s="27" t="s">
        <v>407</v>
      </c>
      <c r="H4508" s="27" t="s">
        <v>18</v>
      </c>
      <c r="I4508" s="27" t="s">
        <v>19</v>
      </c>
      <c r="J4508" s="27" t="s">
        <v>19</v>
      </c>
      <c r="K4508" s="27">
        <v>1</v>
      </c>
      <c r="L4508" s="27">
        <v>50</v>
      </c>
      <c r="M4508" s="27">
        <v>450</v>
      </c>
      <c r="N4508" s="27">
        <v>3.4</v>
      </c>
      <c r="O4508" s="27">
        <v>2017</v>
      </c>
      <c r="P4508" s="27">
        <v>7</v>
      </c>
      <c r="Q4508" s="27">
        <v>27</v>
      </c>
      <c r="R4508" s="28">
        <f>DATE('Raw Data'!$O4508,'Raw Data'!$P4508,'Raw Data'!$Q4508)</f>
        <v>42943</v>
      </c>
      <c r="S4508" s="27" t="str">
        <f>CONCATENATE(MID('Raw Data'!$H4508,FIND("(",'Raw Data'!$H4508)+1,FIND(")",'Raw Data'!$H4508)-FIND("(",'Raw Data'!$H4508)-1),"",'Raw Data'!$M4508)</f>
        <v>Rs.450</v>
      </c>
      <c r="T4508" s="27">
        <f t="shared" si="70"/>
        <v>1</v>
      </c>
      <c r="U4508" s="29">
        <f>'Raw Data'!$M4508*'Raw Data'!$T4508</f>
        <v>450</v>
      </c>
    </row>
    <row r="4509" spans="1:21" x14ac:dyDescent="0.3">
      <c r="A4509" s="20">
        <v>308938</v>
      </c>
      <c r="B4509" s="27" t="s">
        <v>8799</v>
      </c>
      <c r="C4509" s="27">
        <v>1</v>
      </c>
      <c r="D4509" s="27" t="str">
        <f>VLOOKUP('Raw Data'!$C4509,'country description'!$A$2:$B$16,2,0)</f>
        <v>India</v>
      </c>
      <c r="E4509" s="27" t="s">
        <v>14</v>
      </c>
      <c r="F4509" s="27" t="s">
        <v>8800</v>
      </c>
      <c r="G4509" s="27" t="s">
        <v>500</v>
      </c>
      <c r="H4509" s="27" t="s">
        <v>18</v>
      </c>
      <c r="I4509" s="27" t="s">
        <v>19</v>
      </c>
      <c r="J4509" s="27" t="s">
        <v>19</v>
      </c>
      <c r="K4509" s="27">
        <v>1</v>
      </c>
      <c r="L4509" s="27">
        <v>21</v>
      </c>
      <c r="M4509" s="27">
        <v>450</v>
      </c>
      <c r="N4509" s="27">
        <v>3.5</v>
      </c>
      <c r="O4509" s="27">
        <v>2018</v>
      </c>
      <c r="P4509" s="27">
        <v>7</v>
      </c>
      <c r="Q4509" s="27">
        <v>23</v>
      </c>
      <c r="R4509" s="28">
        <f>DATE('Raw Data'!$O4509,'Raw Data'!$P4509,'Raw Data'!$Q4509)</f>
        <v>43304</v>
      </c>
      <c r="S4509" s="27" t="str">
        <f>CONCATENATE(MID('Raw Data'!$H4509,FIND("(",'Raw Data'!$H4509)+1,FIND(")",'Raw Data'!$H4509)-FIND("(",'Raw Data'!$H4509)-1),"",'Raw Data'!$M4509)</f>
        <v>Rs.450</v>
      </c>
      <c r="T4509" s="27">
        <f t="shared" si="70"/>
        <v>1</v>
      </c>
      <c r="U4509" s="29">
        <f>'Raw Data'!$M4509*'Raw Data'!$T4509</f>
        <v>450</v>
      </c>
    </row>
    <row r="4510" spans="1:21" x14ac:dyDescent="0.3">
      <c r="A4510" s="20">
        <v>5840</v>
      </c>
      <c r="B4510" s="27" t="s">
        <v>8801</v>
      </c>
      <c r="C4510" s="27">
        <v>1</v>
      </c>
      <c r="D4510" s="27" t="str">
        <f>VLOOKUP('Raw Data'!$C4510,'country description'!$A$2:$B$16,2,0)</f>
        <v>India</v>
      </c>
      <c r="E4510" s="27" t="s">
        <v>14</v>
      </c>
      <c r="F4510" s="27" t="s">
        <v>8802</v>
      </c>
      <c r="G4510" s="27" t="s">
        <v>455</v>
      </c>
      <c r="H4510" s="27" t="s">
        <v>18</v>
      </c>
      <c r="I4510" s="27" t="s">
        <v>19</v>
      </c>
      <c r="J4510" s="27" t="s">
        <v>19</v>
      </c>
      <c r="K4510" s="27">
        <v>1</v>
      </c>
      <c r="L4510" s="27">
        <v>63</v>
      </c>
      <c r="M4510" s="27">
        <v>450</v>
      </c>
      <c r="N4510" s="27">
        <v>3</v>
      </c>
      <c r="O4510" s="27">
        <v>2013</v>
      </c>
      <c r="P4510" s="27">
        <v>7</v>
      </c>
      <c r="Q4510" s="27">
        <v>12</v>
      </c>
      <c r="R4510" s="28">
        <f>DATE('Raw Data'!$O4510,'Raw Data'!$P4510,'Raw Data'!$Q4510)</f>
        <v>41467</v>
      </c>
      <c r="S4510" s="27" t="str">
        <f>CONCATENATE(MID('Raw Data'!$H4510,FIND("(",'Raw Data'!$H4510)+1,FIND(")",'Raw Data'!$H4510)-FIND("(",'Raw Data'!$H4510)-1),"",'Raw Data'!$M4510)</f>
        <v>Rs.450</v>
      </c>
      <c r="T4510" s="27">
        <f t="shared" si="70"/>
        <v>1</v>
      </c>
      <c r="U4510" s="29">
        <f>'Raw Data'!$M4510*'Raw Data'!$T4510</f>
        <v>450</v>
      </c>
    </row>
    <row r="4511" spans="1:21" x14ac:dyDescent="0.3">
      <c r="A4511" s="20">
        <v>302742</v>
      </c>
      <c r="B4511" s="27" t="s">
        <v>8803</v>
      </c>
      <c r="C4511" s="27">
        <v>1</v>
      </c>
      <c r="D4511" s="27" t="str">
        <f>VLOOKUP('Raw Data'!$C4511,'country description'!$A$2:$B$16,2,0)</f>
        <v>India</v>
      </c>
      <c r="E4511" s="27" t="s">
        <v>14</v>
      </c>
      <c r="F4511" s="27" t="s">
        <v>8804</v>
      </c>
      <c r="G4511" s="27" t="s">
        <v>434</v>
      </c>
      <c r="H4511" s="27" t="s">
        <v>18</v>
      </c>
      <c r="I4511" s="27" t="s">
        <v>19</v>
      </c>
      <c r="J4511" s="27" t="s">
        <v>19</v>
      </c>
      <c r="K4511" s="27">
        <v>1</v>
      </c>
      <c r="L4511" s="27">
        <v>162</v>
      </c>
      <c r="M4511" s="27">
        <v>450</v>
      </c>
      <c r="N4511" s="27">
        <v>3.7</v>
      </c>
      <c r="O4511" s="27">
        <v>2017</v>
      </c>
      <c r="P4511" s="27">
        <v>7</v>
      </c>
      <c r="Q4511" s="27">
        <v>7</v>
      </c>
      <c r="R4511" s="28">
        <f>DATE('Raw Data'!$O4511,'Raw Data'!$P4511,'Raw Data'!$Q4511)</f>
        <v>42923</v>
      </c>
      <c r="S4511" s="27" t="str">
        <f>CONCATENATE(MID('Raw Data'!$H4511,FIND("(",'Raw Data'!$H4511)+1,FIND(")",'Raw Data'!$H4511)-FIND("(",'Raw Data'!$H4511)-1),"",'Raw Data'!$M4511)</f>
        <v>Rs.450</v>
      </c>
      <c r="T4511" s="27">
        <f t="shared" si="70"/>
        <v>1</v>
      </c>
      <c r="U4511" s="29">
        <f>'Raw Data'!$M4511*'Raw Data'!$T4511</f>
        <v>450</v>
      </c>
    </row>
    <row r="4512" spans="1:21" x14ac:dyDescent="0.3">
      <c r="A4512" s="20">
        <v>6453</v>
      </c>
      <c r="B4512" s="27" t="s">
        <v>1363</v>
      </c>
      <c r="C4512" s="27">
        <v>1</v>
      </c>
      <c r="D4512" s="27" t="str">
        <f>VLOOKUP('Raw Data'!$C4512,'country description'!$A$2:$B$16,2,0)</f>
        <v>India</v>
      </c>
      <c r="E4512" s="27" t="s">
        <v>14</v>
      </c>
      <c r="F4512" s="27" t="s">
        <v>8805</v>
      </c>
      <c r="G4512" s="27" t="s">
        <v>455</v>
      </c>
      <c r="H4512" s="27" t="s">
        <v>18</v>
      </c>
      <c r="I4512" s="27" t="s">
        <v>19</v>
      </c>
      <c r="J4512" s="27" t="s">
        <v>24</v>
      </c>
      <c r="K4512" s="27">
        <v>1</v>
      </c>
      <c r="L4512" s="27">
        <v>60</v>
      </c>
      <c r="M4512" s="27">
        <v>450</v>
      </c>
      <c r="N4512" s="27">
        <v>2.9</v>
      </c>
      <c r="O4512" s="27">
        <v>2017</v>
      </c>
      <c r="P4512" s="27">
        <v>7</v>
      </c>
      <c r="Q4512" s="27">
        <v>18</v>
      </c>
      <c r="R4512" s="28">
        <f>DATE('Raw Data'!$O4512,'Raw Data'!$P4512,'Raw Data'!$Q4512)</f>
        <v>42934</v>
      </c>
      <c r="S4512" s="27" t="str">
        <f>CONCATENATE(MID('Raw Data'!$H4512,FIND("(",'Raw Data'!$H4512)+1,FIND(")",'Raw Data'!$H4512)-FIND("(",'Raw Data'!$H4512)-1),"",'Raw Data'!$M4512)</f>
        <v>Rs.450</v>
      </c>
      <c r="T4512" s="27">
        <f t="shared" si="70"/>
        <v>1</v>
      </c>
      <c r="U4512" s="29">
        <f>'Raw Data'!$M4512*'Raw Data'!$T4512</f>
        <v>450</v>
      </c>
    </row>
    <row r="4513" spans="1:21" x14ac:dyDescent="0.3">
      <c r="A4513" s="20">
        <v>308067</v>
      </c>
      <c r="B4513" s="27" t="s">
        <v>8806</v>
      </c>
      <c r="C4513" s="27">
        <v>1</v>
      </c>
      <c r="D4513" s="27" t="str">
        <f>VLOOKUP('Raw Data'!$C4513,'country description'!$A$2:$B$16,2,0)</f>
        <v>India</v>
      </c>
      <c r="E4513" s="27" t="s">
        <v>14</v>
      </c>
      <c r="F4513" s="27" t="s">
        <v>8807</v>
      </c>
      <c r="G4513" s="27" t="s">
        <v>625</v>
      </c>
      <c r="H4513" s="27" t="s">
        <v>18</v>
      </c>
      <c r="I4513" s="27" t="s">
        <v>19</v>
      </c>
      <c r="J4513" s="27" t="s">
        <v>19</v>
      </c>
      <c r="K4513" s="27">
        <v>1</v>
      </c>
      <c r="L4513" s="27">
        <v>63</v>
      </c>
      <c r="M4513" s="27">
        <v>450</v>
      </c>
      <c r="N4513" s="27">
        <v>3.2</v>
      </c>
      <c r="O4513" s="27">
        <v>2010</v>
      </c>
      <c r="P4513" s="27">
        <v>7</v>
      </c>
      <c r="Q4513" s="27">
        <v>25</v>
      </c>
      <c r="R4513" s="28">
        <f>DATE('Raw Data'!$O4513,'Raw Data'!$P4513,'Raw Data'!$Q4513)</f>
        <v>40384</v>
      </c>
      <c r="S4513" s="27" t="str">
        <f>CONCATENATE(MID('Raw Data'!$H4513,FIND("(",'Raw Data'!$H4513)+1,FIND(")",'Raw Data'!$H4513)-FIND("(",'Raw Data'!$H4513)-1),"",'Raw Data'!$M4513)</f>
        <v>Rs.450</v>
      </c>
      <c r="T4513" s="27">
        <f t="shared" si="70"/>
        <v>1</v>
      </c>
      <c r="U4513" s="29">
        <f>'Raw Data'!$M4513*'Raw Data'!$T4513</f>
        <v>450</v>
      </c>
    </row>
    <row r="4514" spans="1:21" x14ac:dyDescent="0.3">
      <c r="A4514" s="20">
        <v>301229</v>
      </c>
      <c r="B4514" s="27" t="s">
        <v>8808</v>
      </c>
      <c r="C4514" s="27">
        <v>1</v>
      </c>
      <c r="D4514" s="27" t="str">
        <f>VLOOKUP('Raw Data'!$C4514,'country description'!$A$2:$B$16,2,0)</f>
        <v>India</v>
      </c>
      <c r="E4514" s="27" t="s">
        <v>14</v>
      </c>
      <c r="F4514" s="27" t="s">
        <v>8809</v>
      </c>
      <c r="G4514" s="27" t="s">
        <v>393</v>
      </c>
      <c r="H4514" s="27" t="s">
        <v>18</v>
      </c>
      <c r="I4514" s="27" t="s">
        <v>19</v>
      </c>
      <c r="J4514" s="27" t="s">
        <v>24</v>
      </c>
      <c r="K4514" s="27">
        <v>1</v>
      </c>
      <c r="L4514" s="27">
        <v>53</v>
      </c>
      <c r="M4514" s="27">
        <v>450</v>
      </c>
      <c r="N4514" s="27">
        <v>2.6</v>
      </c>
      <c r="O4514" s="27">
        <v>2012</v>
      </c>
      <c r="P4514" s="27">
        <v>7</v>
      </c>
      <c r="Q4514" s="27">
        <v>8</v>
      </c>
      <c r="R4514" s="28">
        <f>DATE('Raw Data'!$O4514,'Raw Data'!$P4514,'Raw Data'!$Q4514)</f>
        <v>41098</v>
      </c>
      <c r="S4514" s="27" t="str">
        <f>CONCATENATE(MID('Raw Data'!$H4514,FIND("(",'Raw Data'!$H4514)+1,FIND(")",'Raw Data'!$H4514)-FIND("(",'Raw Data'!$H4514)-1),"",'Raw Data'!$M4514)</f>
        <v>Rs.450</v>
      </c>
      <c r="T4514" s="27">
        <f t="shared" si="70"/>
        <v>1</v>
      </c>
      <c r="U4514" s="29">
        <f>'Raw Data'!$M4514*'Raw Data'!$T4514</f>
        <v>450</v>
      </c>
    </row>
    <row r="4515" spans="1:21" x14ac:dyDescent="0.3">
      <c r="A4515" s="20">
        <v>18312595</v>
      </c>
      <c r="B4515" s="27" t="s">
        <v>763</v>
      </c>
      <c r="C4515" s="27">
        <v>1</v>
      </c>
      <c r="D4515" s="27" t="str">
        <f>VLOOKUP('Raw Data'!$C4515,'country description'!$A$2:$B$16,2,0)</f>
        <v>India</v>
      </c>
      <c r="E4515" s="27" t="s">
        <v>14</v>
      </c>
      <c r="F4515" s="27" t="s">
        <v>8810</v>
      </c>
      <c r="G4515" s="27" t="s">
        <v>407</v>
      </c>
      <c r="H4515" s="27" t="s">
        <v>18</v>
      </c>
      <c r="I4515" s="27" t="s">
        <v>19</v>
      </c>
      <c r="J4515" s="27" t="s">
        <v>19</v>
      </c>
      <c r="K4515" s="27">
        <v>1</v>
      </c>
      <c r="L4515" s="27">
        <v>5</v>
      </c>
      <c r="M4515" s="27">
        <v>450</v>
      </c>
      <c r="N4515" s="27">
        <v>3.1</v>
      </c>
      <c r="O4515" s="27">
        <v>2011</v>
      </c>
      <c r="P4515" s="27">
        <v>7</v>
      </c>
      <c r="Q4515" s="27">
        <v>23</v>
      </c>
      <c r="R4515" s="28">
        <f>DATE('Raw Data'!$O4515,'Raw Data'!$P4515,'Raw Data'!$Q4515)</f>
        <v>40747</v>
      </c>
      <c r="S4515" s="27" t="str">
        <f>CONCATENATE(MID('Raw Data'!$H4515,FIND("(",'Raw Data'!$H4515)+1,FIND(")",'Raw Data'!$H4515)-FIND("(",'Raw Data'!$H4515)-1),"",'Raw Data'!$M4515)</f>
        <v>Rs.450</v>
      </c>
      <c r="T4515" s="27">
        <f t="shared" si="70"/>
        <v>1</v>
      </c>
      <c r="U4515" s="29">
        <f>'Raw Data'!$M4515*'Raw Data'!$T4515</f>
        <v>450</v>
      </c>
    </row>
    <row r="4516" spans="1:21" x14ac:dyDescent="0.3">
      <c r="A4516" s="20">
        <v>18225627</v>
      </c>
      <c r="B4516" s="27" t="s">
        <v>8738</v>
      </c>
      <c r="C4516" s="27">
        <v>1</v>
      </c>
      <c r="D4516" s="27" t="str">
        <f>VLOOKUP('Raw Data'!$C4516,'country description'!$A$2:$B$16,2,0)</f>
        <v>India</v>
      </c>
      <c r="E4516" s="27" t="s">
        <v>14</v>
      </c>
      <c r="F4516" s="27" t="s">
        <v>8811</v>
      </c>
      <c r="G4516" s="27" t="s">
        <v>587</v>
      </c>
      <c r="H4516" s="27" t="s">
        <v>18</v>
      </c>
      <c r="I4516" s="27" t="s">
        <v>19</v>
      </c>
      <c r="J4516" s="27" t="s">
        <v>19</v>
      </c>
      <c r="K4516" s="27">
        <v>1</v>
      </c>
      <c r="L4516" s="27">
        <v>5</v>
      </c>
      <c r="M4516" s="27">
        <v>450</v>
      </c>
      <c r="N4516" s="27">
        <v>3.1</v>
      </c>
      <c r="O4516" s="27">
        <v>2017</v>
      </c>
      <c r="P4516" s="27">
        <v>7</v>
      </c>
      <c r="Q4516" s="27">
        <v>26</v>
      </c>
      <c r="R4516" s="28">
        <f>DATE('Raw Data'!$O4516,'Raw Data'!$P4516,'Raw Data'!$Q4516)</f>
        <v>42942</v>
      </c>
      <c r="S4516" s="27" t="str">
        <f>CONCATENATE(MID('Raw Data'!$H4516,FIND("(",'Raw Data'!$H4516)+1,FIND(")",'Raw Data'!$H4516)-FIND("(",'Raw Data'!$H4516)-1),"",'Raw Data'!$M4516)</f>
        <v>Rs.450</v>
      </c>
      <c r="T4516" s="27">
        <f t="shared" si="70"/>
        <v>1</v>
      </c>
      <c r="U4516" s="29">
        <f>'Raw Data'!$M4516*'Raw Data'!$T4516</f>
        <v>450</v>
      </c>
    </row>
    <row r="4517" spans="1:21" x14ac:dyDescent="0.3">
      <c r="A4517" s="20">
        <v>7593</v>
      </c>
      <c r="B4517" s="27" t="s">
        <v>8812</v>
      </c>
      <c r="C4517" s="27">
        <v>1</v>
      </c>
      <c r="D4517" s="27" t="str">
        <f>VLOOKUP('Raw Data'!$C4517,'country description'!$A$2:$B$16,2,0)</f>
        <v>India</v>
      </c>
      <c r="E4517" s="27" t="s">
        <v>14</v>
      </c>
      <c r="F4517" s="27" t="s">
        <v>8813</v>
      </c>
      <c r="G4517" s="27" t="s">
        <v>455</v>
      </c>
      <c r="H4517" s="27" t="s">
        <v>18</v>
      </c>
      <c r="I4517" s="27" t="s">
        <v>19</v>
      </c>
      <c r="J4517" s="27" t="s">
        <v>19</v>
      </c>
      <c r="K4517" s="27">
        <v>1</v>
      </c>
      <c r="L4517" s="27">
        <v>42</v>
      </c>
      <c r="M4517" s="27">
        <v>450</v>
      </c>
      <c r="N4517" s="27">
        <v>2.9</v>
      </c>
      <c r="O4517" s="27">
        <v>2018</v>
      </c>
      <c r="P4517" s="27">
        <v>6</v>
      </c>
      <c r="Q4517" s="27">
        <v>9</v>
      </c>
      <c r="R4517" s="28">
        <f>DATE('Raw Data'!$O4517,'Raw Data'!$P4517,'Raw Data'!$Q4517)</f>
        <v>43260</v>
      </c>
      <c r="S4517" s="27" t="str">
        <f>CONCATENATE(MID('Raw Data'!$H4517,FIND("(",'Raw Data'!$H4517)+1,FIND(")",'Raw Data'!$H4517)-FIND("(",'Raw Data'!$H4517)-1),"",'Raw Data'!$M4517)</f>
        <v>Rs.450</v>
      </c>
      <c r="T4517" s="27">
        <f t="shared" si="70"/>
        <v>1</v>
      </c>
      <c r="U4517" s="29">
        <f>'Raw Data'!$M4517*'Raw Data'!$T4517</f>
        <v>450</v>
      </c>
    </row>
    <row r="4518" spans="1:21" x14ac:dyDescent="0.3">
      <c r="A4518" s="20">
        <v>5630</v>
      </c>
      <c r="B4518" s="27" t="s">
        <v>6983</v>
      </c>
      <c r="C4518" s="27">
        <v>1</v>
      </c>
      <c r="D4518" s="27" t="str">
        <f>VLOOKUP('Raw Data'!$C4518,'country description'!$A$2:$B$16,2,0)</f>
        <v>India</v>
      </c>
      <c r="E4518" s="27" t="s">
        <v>14</v>
      </c>
      <c r="F4518" s="27" t="s">
        <v>8814</v>
      </c>
      <c r="G4518" s="27" t="s">
        <v>749</v>
      </c>
      <c r="H4518" s="27" t="s">
        <v>18</v>
      </c>
      <c r="I4518" s="27" t="s">
        <v>19</v>
      </c>
      <c r="J4518" s="27" t="s">
        <v>24</v>
      </c>
      <c r="K4518" s="27">
        <v>1</v>
      </c>
      <c r="L4518" s="27">
        <v>175</v>
      </c>
      <c r="M4518" s="27">
        <v>450</v>
      </c>
      <c r="N4518" s="27">
        <v>3.1</v>
      </c>
      <c r="O4518" s="27">
        <v>2012</v>
      </c>
      <c r="P4518" s="27">
        <v>6</v>
      </c>
      <c r="Q4518" s="27">
        <v>7</v>
      </c>
      <c r="R4518" s="28">
        <f>DATE('Raw Data'!$O4518,'Raw Data'!$P4518,'Raw Data'!$Q4518)</f>
        <v>41067</v>
      </c>
      <c r="S4518" s="27" t="str">
        <f>CONCATENATE(MID('Raw Data'!$H4518,FIND("(",'Raw Data'!$H4518)+1,FIND(")",'Raw Data'!$H4518)-FIND("(",'Raw Data'!$H4518)-1),"",'Raw Data'!$M4518)</f>
        <v>Rs.450</v>
      </c>
      <c r="T4518" s="27">
        <f t="shared" si="70"/>
        <v>1</v>
      </c>
      <c r="U4518" s="29">
        <f>'Raw Data'!$M4518*'Raw Data'!$T4518</f>
        <v>450</v>
      </c>
    </row>
    <row r="4519" spans="1:21" x14ac:dyDescent="0.3">
      <c r="A4519" s="20">
        <v>18025100</v>
      </c>
      <c r="B4519" s="27" t="s">
        <v>1363</v>
      </c>
      <c r="C4519" s="27">
        <v>1</v>
      </c>
      <c r="D4519" s="27" t="str">
        <f>VLOOKUP('Raw Data'!$C4519,'country description'!$A$2:$B$16,2,0)</f>
        <v>India</v>
      </c>
      <c r="E4519" s="27" t="s">
        <v>14</v>
      </c>
      <c r="F4519" s="27" t="s">
        <v>8815</v>
      </c>
      <c r="G4519" s="27" t="s">
        <v>566</v>
      </c>
      <c r="H4519" s="27" t="s">
        <v>18</v>
      </c>
      <c r="I4519" s="27" t="s">
        <v>19</v>
      </c>
      <c r="J4519" s="27" t="s">
        <v>24</v>
      </c>
      <c r="K4519" s="27">
        <v>1</v>
      </c>
      <c r="L4519" s="27">
        <v>5</v>
      </c>
      <c r="M4519" s="27">
        <v>450</v>
      </c>
      <c r="N4519" s="27">
        <v>2.8</v>
      </c>
      <c r="O4519" s="27">
        <v>2018</v>
      </c>
      <c r="P4519" s="27">
        <v>6</v>
      </c>
      <c r="Q4519" s="27">
        <v>6</v>
      </c>
      <c r="R4519" s="28">
        <f>DATE('Raw Data'!$O4519,'Raw Data'!$P4519,'Raw Data'!$Q4519)</f>
        <v>43257</v>
      </c>
      <c r="S4519" s="27" t="str">
        <f>CONCATENATE(MID('Raw Data'!$H4519,FIND("(",'Raw Data'!$H4519)+1,FIND(")",'Raw Data'!$H4519)-FIND("(",'Raw Data'!$H4519)-1),"",'Raw Data'!$M4519)</f>
        <v>Rs.450</v>
      </c>
      <c r="T4519" s="27">
        <f t="shared" si="70"/>
        <v>1</v>
      </c>
      <c r="U4519" s="29">
        <f>'Raw Data'!$M4519*'Raw Data'!$T4519</f>
        <v>450</v>
      </c>
    </row>
    <row r="4520" spans="1:21" x14ac:dyDescent="0.3">
      <c r="A4520" s="20">
        <v>9620</v>
      </c>
      <c r="B4520" s="27" t="s">
        <v>763</v>
      </c>
      <c r="C4520" s="27">
        <v>1</v>
      </c>
      <c r="D4520" s="27" t="str">
        <f>VLOOKUP('Raw Data'!$C4520,'country description'!$A$2:$B$16,2,0)</f>
        <v>India</v>
      </c>
      <c r="E4520" s="27" t="s">
        <v>14</v>
      </c>
      <c r="F4520" s="27" t="s">
        <v>8816</v>
      </c>
      <c r="G4520" s="27" t="s">
        <v>407</v>
      </c>
      <c r="H4520" s="27" t="s">
        <v>18</v>
      </c>
      <c r="I4520" s="27" t="s">
        <v>19</v>
      </c>
      <c r="J4520" s="27" t="s">
        <v>24</v>
      </c>
      <c r="K4520" s="27">
        <v>1</v>
      </c>
      <c r="L4520" s="27">
        <v>33</v>
      </c>
      <c r="M4520" s="27">
        <v>450</v>
      </c>
      <c r="N4520" s="27">
        <v>2.9</v>
      </c>
      <c r="O4520" s="27">
        <v>2011</v>
      </c>
      <c r="P4520" s="27">
        <v>6</v>
      </c>
      <c r="Q4520" s="27">
        <v>9</v>
      </c>
      <c r="R4520" s="28">
        <f>DATE('Raw Data'!$O4520,'Raw Data'!$P4520,'Raw Data'!$Q4520)</f>
        <v>40703</v>
      </c>
      <c r="S4520" s="27" t="str">
        <f>CONCATENATE(MID('Raw Data'!$H4520,FIND("(",'Raw Data'!$H4520)+1,FIND(")",'Raw Data'!$H4520)-FIND("(",'Raw Data'!$H4520)-1),"",'Raw Data'!$M4520)</f>
        <v>Rs.450</v>
      </c>
      <c r="T4520" s="27">
        <f t="shared" si="70"/>
        <v>1</v>
      </c>
      <c r="U4520" s="29">
        <f>'Raw Data'!$M4520*'Raw Data'!$T4520</f>
        <v>450</v>
      </c>
    </row>
    <row r="4521" spans="1:21" x14ac:dyDescent="0.3">
      <c r="A4521" s="20">
        <v>305360</v>
      </c>
      <c r="B4521" s="27" t="s">
        <v>763</v>
      </c>
      <c r="C4521" s="27">
        <v>1</v>
      </c>
      <c r="D4521" s="27" t="str">
        <f>VLOOKUP('Raw Data'!$C4521,'country description'!$A$2:$B$16,2,0)</f>
        <v>India</v>
      </c>
      <c r="E4521" s="27" t="s">
        <v>14</v>
      </c>
      <c r="F4521" s="27" t="s">
        <v>8817</v>
      </c>
      <c r="G4521" s="27" t="s">
        <v>407</v>
      </c>
      <c r="H4521" s="27" t="s">
        <v>18</v>
      </c>
      <c r="I4521" s="27" t="s">
        <v>19</v>
      </c>
      <c r="J4521" s="27" t="s">
        <v>19</v>
      </c>
      <c r="K4521" s="27">
        <v>1</v>
      </c>
      <c r="L4521" s="27">
        <v>32</v>
      </c>
      <c r="M4521" s="27">
        <v>450</v>
      </c>
      <c r="N4521" s="27">
        <v>2.2999999999999998</v>
      </c>
      <c r="O4521" s="27">
        <v>2018</v>
      </c>
      <c r="P4521" s="27">
        <v>6</v>
      </c>
      <c r="Q4521" s="27">
        <v>9</v>
      </c>
      <c r="R4521" s="28">
        <f>DATE('Raw Data'!$O4521,'Raw Data'!$P4521,'Raw Data'!$Q4521)</f>
        <v>43260</v>
      </c>
      <c r="S4521" s="27" t="str">
        <f>CONCATENATE(MID('Raw Data'!$H4521,FIND("(",'Raw Data'!$H4521)+1,FIND(")",'Raw Data'!$H4521)-FIND("(",'Raw Data'!$H4521)-1),"",'Raw Data'!$M4521)</f>
        <v>Rs.450</v>
      </c>
      <c r="T4521" s="27">
        <f t="shared" si="70"/>
        <v>1</v>
      </c>
      <c r="U4521" s="29">
        <f>'Raw Data'!$M4521*'Raw Data'!$T4521</f>
        <v>450</v>
      </c>
    </row>
    <row r="4522" spans="1:21" x14ac:dyDescent="0.3">
      <c r="A4522" s="20">
        <v>312855</v>
      </c>
      <c r="B4522" s="27" t="s">
        <v>6060</v>
      </c>
      <c r="C4522" s="27">
        <v>1</v>
      </c>
      <c r="D4522" s="27" t="str">
        <f>VLOOKUP('Raw Data'!$C4522,'country description'!$A$2:$B$16,2,0)</f>
        <v>India</v>
      </c>
      <c r="E4522" s="27" t="s">
        <v>14</v>
      </c>
      <c r="F4522" s="27" t="s">
        <v>8818</v>
      </c>
      <c r="G4522" s="27" t="s">
        <v>393</v>
      </c>
      <c r="H4522" s="27" t="s">
        <v>18</v>
      </c>
      <c r="I4522" s="27" t="s">
        <v>19</v>
      </c>
      <c r="J4522" s="27" t="s">
        <v>24</v>
      </c>
      <c r="K4522" s="27">
        <v>1</v>
      </c>
      <c r="L4522" s="27">
        <v>17</v>
      </c>
      <c r="M4522" s="27">
        <v>450</v>
      </c>
      <c r="N4522" s="27">
        <v>3.3</v>
      </c>
      <c r="O4522" s="27">
        <v>2018</v>
      </c>
      <c r="P4522" s="27">
        <v>6</v>
      </c>
      <c r="Q4522" s="27">
        <v>15</v>
      </c>
      <c r="R4522" s="28">
        <f>DATE('Raw Data'!$O4522,'Raw Data'!$P4522,'Raw Data'!$Q4522)</f>
        <v>43266</v>
      </c>
      <c r="S4522" s="27" t="str">
        <f>CONCATENATE(MID('Raw Data'!$H4522,FIND("(",'Raw Data'!$H4522)+1,FIND(")",'Raw Data'!$H4522)-FIND("(",'Raw Data'!$H4522)-1),"",'Raw Data'!$M4522)</f>
        <v>Rs.450</v>
      </c>
      <c r="T4522" s="27">
        <f t="shared" si="70"/>
        <v>1</v>
      </c>
      <c r="U4522" s="29">
        <f>'Raw Data'!$M4522*'Raw Data'!$T4522</f>
        <v>450</v>
      </c>
    </row>
    <row r="4523" spans="1:21" x14ac:dyDescent="0.3">
      <c r="A4523" s="20">
        <v>7242</v>
      </c>
      <c r="B4523" s="27" t="s">
        <v>8819</v>
      </c>
      <c r="C4523" s="27">
        <v>1</v>
      </c>
      <c r="D4523" s="27" t="str">
        <f>VLOOKUP('Raw Data'!$C4523,'country description'!$A$2:$B$16,2,0)</f>
        <v>India</v>
      </c>
      <c r="E4523" s="27" t="s">
        <v>14</v>
      </c>
      <c r="F4523" s="27" t="s">
        <v>8820</v>
      </c>
      <c r="G4523" s="27" t="s">
        <v>566</v>
      </c>
      <c r="H4523" s="27" t="s">
        <v>18</v>
      </c>
      <c r="I4523" s="27" t="s">
        <v>19</v>
      </c>
      <c r="J4523" s="27" t="s">
        <v>19</v>
      </c>
      <c r="K4523" s="27">
        <v>1</v>
      </c>
      <c r="L4523" s="27">
        <v>76</v>
      </c>
      <c r="M4523" s="27">
        <v>450</v>
      </c>
      <c r="N4523" s="27">
        <v>3.4</v>
      </c>
      <c r="O4523" s="27">
        <v>2012</v>
      </c>
      <c r="P4523" s="27">
        <v>6</v>
      </c>
      <c r="Q4523" s="27">
        <v>25</v>
      </c>
      <c r="R4523" s="28">
        <f>DATE('Raw Data'!$O4523,'Raw Data'!$P4523,'Raw Data'!$Q4523)</f>
        <v>41085</v>
      </c>
      <c r="S4523" s="27" t="str">
        <f>CONCATENATE(MID('Raw Data'!$H4523,FIND("(",'Raw Data'!$H4523)+1,FIND(")",'Raw Data'!$H4523)-FIND("(",'Raw Data'!$H4523)-1),"",'Raw Data'!$M4523)</f>
        <v>Rs.450</v>
      </c>
      <c r="T4523" s="27">
        <f t="shared" si="70"/>
        <v>1</v>
      </c>
      <c r="U4523" s="29">
        <f>'Raw Data'!$M4523*'Raw Data'!$T4523</f>
        <v>450</v>
      </c>
    </row>
    <row r="4524" spans="1:21" x14ac:dyDescent="0.3">
      <c r="A4524" s="20">
        <v>2000</v>
      </c>
      <c r="B4524" s="27" t="s">
        <v>8821</v>
      </c>
      <c r="C4524" s="27">
        <v>1</v>
      </c>
      <c r="D4524" s="27" t="str">
        <f>VLOOKUP('Raw Data'!$C4524,'country description'!$A$2:$B$16,2,0)</f>
        <v>India</v>
      </c>
      <c r="E4524" s="27" t="s">
        <v>14</v>
      </c>
      <c r="F4524" s="27" t="s">
        <v>8822</v>
      </c>
      <c r="G4524" s="27" t="s">
        <v>498</v>
      </c>
      <c r="H4524" s="27" t="s">
        <v>18</v>
      </c>
      <c r="I4524" s="27" t="s">
        <v>19</v>
      </c>
      <c r="J4524" s="27" t="s">
        <v>24</v>
      </c>
      <c r="K4524" s="27">
        <v>1</v>
      </c>
      <c r="L4524" s="27">
        <v>116</v>
      </c>
      <c r="M4524" s="27">
        <v>450</v>
      </c>
      <c r="N4524" s="27">
        <v>3.3</v>
      </c>
      <c r="O4524" s="27">
        <v>2012</v>
      </c>
      <c r="P4524" s="27">
        <v>6</v>
      </c>
      <c r="Q4524" s="27">
        <v>11</v>
      </c>
      <c r="R4524" s="28">
        <f>DATE('Raw Data'!$O4524,'Raw Data'!$P4524,'Raw Data'!$Q4524)</f>
        <v>41071</v>
      </c>
      <c r="S4524" s="27" t="str">
        <f>CONCATENATE(MID('Raw Data'!$H4524,FIND("(",'Raw Data'!$H4524)+1,FIND(")",'Raw Data'!$H4524)-FIND("(",'Raw Data'!$H4524)-1),"",'Raw Data'!$M4524)</f>
        <v>Rs.450</v>
      </c>
      <c r="T4524" s="27">
        <f t="shared" si="70"/>
        <v>1</v>
      </c>
      <c r="U4524" s="29">
        <f>'Raw Data'!$M4524*'Raw Data'!$T4524</f>
        <v>450</v>
      </c>
    </row>
    <row r="4525" spans="1:21" x14ac:dyDescent="0.3">
      <c r="A4525" s="20">
        <v>928</v>
      </c>
      <c r="B4525" s="27" t="s">
        <v>8823</v>
      </c>
      <c r="C4525" s="27">
        <v>1</v>
      </c>
      <c r="D4525" s="27" t="str">
        <f>VLOOKUP('Raw Data'!$C4525,'country description'!$A$2:$B$16,2,0)</f>
        <v>India</v>
      </c>
      <c r="E4525" s="27" t="s">
        <v>14</v>
      </c>
      <c r="F4525" s="27" t="s">
        <v>8824</v>
      </c>
      <c r="G4525" s="27" t="s">
        <v>390</v>
      </c>
      <c r="H4525" s="27" t="s">
        <v>18</v>
      </c>
      <c r="I4525" s="27" t="s">
        <v>19</v>
      </c>
      <c r="J4525" s="27" t="s">
        <v>19</v>
      </c>
      <c r="K4525" s="27">
        <v>1</v>
      </c>
      <c r="L4525" s="27">
        <v>30</v>
      </c>
      <c r="M4525" s="27">
        <v>450</v>
      </c>
      <c r="N4525" s="27">
        <v>3.2</v>
      </c>
      <c r="O4525" s="27">
        <v>2011</v>
      </c>
      <c r="P4525" s="27">
        <v>6</v>
      </c>
      <c r="Q4525" s="27">
        <v>23</v>
      </c>
      <c r="R4525" s="28">
        <f>DATE('Raw Data'!$O4525,'Raw Data'!$P4525,'Raw Data'!$Q4525)</f>
        <v>40717</v>
      </c>
      <c r="S4525" s="27" t="str">
        <f>CONCATENATE(MID('Raw Data'!$H4525,FIND("(",'Raw Data'!$H4525)+1,FIND(")",'Raw Data'!$H4525)-FIND("(",'Raw Data'!$H4525)-1),"",'Raw Data'!$M4525)</f>
        <v>Rs.450</v>
      </c>
      <c r="T4525" s="27">
        <f t="shared" si="70"/>
        <v>1</v>
      </c>
      <c r="U4525" s="29">
        <f>'Raw Data'!$M4525*'Raw Data'!$T4525</f>
        <v>450</v>
      </c>
    </row>
    <row r="4526" spans="1:21" x14ac:dyDescent="0.3">
      <c r="A4526" s="20">
        <v>5565</v>
      </c>
      <c r="B4526" s="27" t="s">
        <v>8825</v>
      </c>
      <c r="C4526" s="27">
        <v>1</v>
      </c>
      <c r="D4526" s="27" t="str">
        <f>VLOOKUP('Raw Data'!$C4526,'country description'!$A$2:$B$16,2,0)</f>
        <v>India</v>
      </c>
      <c r="E4526" s="27" t="s">
        <v>14</v>
      </c>
      <c r="F4526" s="27" t="s">
        <v>8826</v>
      </c>
      <c r="G4526" s="27" t="s">
        <v>8827</v>
      </c>
      <c r="H4526" s="27" t="s">
        <v>18</v>
      </c>
      <c r="I4526" s="27" t="s">
        <v>19</v>
      </c>
      <c r="J4526" s="27" t="s">
        <v>19</v>
      </c>
      <c r="K4526" s="27">
        <v>1</v>
      </c>
      <c r="L4526" s="27">
        <v>280</v>
      </c>
      <c r="M4526" s="27">
        <v>450</v>
      </c>
      <c r="N4526" s="27">
        <v>3.4</v>
      </c>
      <c r="O4526" s="27">
        <v>2013</v>
      </c>
      <c r="P4526" s="27">
        <v>5</v>
      </c>
      <c r="Q4526" s="27">
        <v>3</v>
      </c>
      <c r="R4526" s="28">
        <f>DATE('Raw Data'!$O4526,'Raw Data'!$P4526,'Raw Data'!$Q4526)</f>
        <v>41397</v>
      </c>
      <c r="S4526" s="27" t="str">
        <f>CONCATENATE(MID('Raw Data'!$H4526,FIND("(",'Raw Data'!$H4526)+1,FIND(")",'Raw Data'!$H4526)-FIND("(",'Raw Data'!$H4526)-1),"",'Raw Data'!$M4526)</f>
        <v>Rs.450</v>
      </c>
      <c r="T4526" s="27">
        <f t="shared" si="70"/>
        <v>1</v>
      </c>
      <c r="U4526" s="29">
        <f>'Raw Data'!$M4526*'Raw Data'!$T4526</f>
        <v>450</v>
      </c>
    </row>
    <row r="4527" spans="1:21" x14ac:dyDescent="0.3">
      <c r="A4527" s="20">
        <v>18371396</v>
      </c>
      <c r="B4527" s="27" t="s">
        <v>763</v>
      </c>
      <c r="C4527" s="27">
        <v>1</v>
      </c>
      <c r="D4527" s="27" t="str">
        <f>VLOOKUP('Raw Data'!$C4527,'country description'!$A$2:$B$16,2,0)</f>
        <v>India</v>
      </c>
      <c r="E4527" s="27" t="s">
        <v>14</v>
      </c>
      <c r="F4527" s="27" t="s">
        <v>8828</v>
      </c>
      <c r="G4527" s="27" t="s">
        <v>407</v>
      </c>
      <c r="H4527" s="27" t="s">
        <v>18</v>
      </c>
      <c r="I4527" s="27" t="s">
        <v>19</v>
      </c>
      <c r="J4527" s="27" t="s">
        <v>19</v>
      </c>
      <c r="K4527" s="27">
        <v>1</v>
      </c>
      <c r="L4527" s="27">
        <v>1</v>
      </c>
      <c r="M4527" s="27">
        <v>450</v>
      </c>
      <c r="N4527" s="27">
        <v>1</v>
      </c>
      <c r="O4527" s="27">
        <v>2015</v>
      </c>
      <c r="P4527" s="27">
        <v>5</v>
      </c>
      <c r="Q4527" s="27">
        <v>23</v>
      </c>
      <c r="R4527" s="28">
        <f>DATE('Raw Data'!$O4527,'Raw Data'!$P4527,'Raw Data'!$Q4527)</f>
        <v>42147</v>
      </c>
      <c r="S4527" s="27" t="str">
        <f>CONCATENATE(MID('Raw Data'!$H4527,FIND("(",'Raw Data'!$H4527)+1,FIND(")",'Raw Data'!$H4527)-FIND("(",'Raw Data'!$H4527)-1),"",'Raw Data'!$M4527)</f>
        <v>Rs.450</v>
      </c>
      <c r="T4527" s="27">
        <f t="shared" si="70"/>
        <v>1</v>
      </c>
      <c r="U4527" s="29">
        <f>'Raw Data'!$M4527*'Raw Data'!$T4527</f>
        <v>450</v>
      </c>
    </row>
    <row r="4528" spans="1:21" x14ac:dyDescent="0.3">
      <c r="A4528" s="20">
        <v>18175255</v>
      </c>
      <c r="B4528" s="27" t="s">
        <v>763</v>
      </c>
      <c r="C4528" s="27">
        <v>1</v>
      </c>
      <c r="D4528" s="27" t="str">
        <f>VLOOKUP('Raw Data'!$C4528,'country description'!$A$2:$B$16,2,0)</f>
        <v>India</v>
      </c>
      <c r="E4528" s="27" t="s">
        <v>14</v>
      </c>
      <c r="F4528" s="27" t="s">
        <v>8829</v>
      </c>
      <c r="G4528" s="27" t="s">
        <v>407</v>
      </c>
      <c r="H4528" s="27" t="s">
        <v>18</v>
      </c>
      <c r="I4528" s="27" t="s">
        <v>19</v>
      </c>
      <c r="J4528" s="27" t="s">
        <v>19</v>
      </c>
      <c r="K4528" s="27">
        <v>1</v>
      </c>
      <c r="L4528" s="27">
        <v>10</v>
      </c>
      <c r="M4528" s="27">
        <v>450</v>
      </c>
      <c r="N4528" s="27">
        <v>2.9</v>
      </c>
      <c r="O4528" s="27">
        <v>2014</v>
      </c>
      <c r="P4528" s="27">
        <v>5</v>
      </c>
      <c r="Q4528" s="27">
        <v>25</v>
      </c>
      <c r="R4528" s="28">
        <f>DATE('Raw Data'!$O4528,'Raw Data'!$P4528,'Raw Data'!$Q4528)</f>
        <v>41784</v>
      </c>
      <c r="S4528" s="27" t="str">
        <f>CONCATENATE(MID('Raw Data'!$H4528,FIND("(",'Raw Data'!$H4528)+1,FIND(")",'Raw Data'!$H4528)-FIND("(",'Raw Data'!$H4528)-1),"",'Raw Data'!$M4528)</f>
        <v>Rs.450</v>
      </c>
      <c r="T4528" s="27">
        <f t="shared" si="70"/>
        <v>1</v>
      </c>
      <c r="U4528" s="29">
        <f>'Raw Data'!$M4528*'Raw Data'!$T4528</f>
        <v>450</v>
      </c>
    </row>
    <row r="4529" spans="1:21" x14ac:dyDescent="0.3">
      <c r="A4529" s="20">
        <v>5260</v>
      </c>
      <c r="B4529" s="27" t="s">
        <v>763</v>
      </c>
      <c r="C4529" s="27">
        <v>1</v>
      </c>
      <c r="D4529" s="27" t="str">
        <f>VLOOKUP('Raw Data'!$C4529,'country description'!$A$2:$B$16,2,0)</f>
        <v>India</v>
      </c>
      <c r="E4529" s="27" t="s">
        <v>14</v>
      </c>
      <c r="F4529" s="27" t="s">
        <v>5937</v>
      </c>
      <c r="G4529" s="27" t="s">
        <v>407</v>
      </c>
      <c r="H4529" s="27" t="s">
        <v>18</v>
      </c>
      <c r="I4529" s="27" t="s">
        <v>19</v>
      </c>
      <c r="J4529" s="27" t="s">
        <v>19</v>
      </c>
      <c r="K4529" s="27">
        <v>1</v>
      </c>
      <c r="L4529" s="27">
        <v>29</v>
      </c>
      <c r="M4529" s="27">
        <v>450</v>
      </c>
      <c r="N4529" s="27">
        <v>3</v>
      </c>
      <c r="O4529" s="27">
        <v>2018</v>
      </c>
      <c r="P4529" s="27">
        <v>5</v>
      </c>
      <c r="Q4529" s="27">
        <v>14</v>
      </c>
      <c r="R4529" s="28">
        <f>DATE('Raw Data'!$O4529,'Raw Data'!$P4529,'Raw Data'!$Q4529)</f>
        <v>43234</v>
      </c>
      <c r="S4529" s="27" t="str">
        <f>CONCATENATE(MID('Raw Data'!$H4529,FIND("(",'Raw Data'!$H4529)+1,FIND(")",'Raw Data'!$H4529)-FIND("(",'Raw Data'!$H4529)-1),"",'Raw Data'!$M4529)</f>
        <v>Rs.450</v>
      </c>
      <c r="T4529" s="27">
        <f t="shared" si="70"/>
        <v>1</v>
      </c>
      <c r="U4529" s="29">
        <f>'Raw Data'!$M4529*'Raw Data'!$T4529</f>
        <v>450</v>
      </c>
    </row>
    <row r="4530" spans="1:21" x14ac:dyDescent="0.3">
      <c r="A4530" s="20">
        <v>18396409</v>
      </c>
      <c r="B4530" s="27" t="s">
        <v>6238</v>
      </c>
      <c r="C4530" s="27">
        <v>1</v>
      </c>
      <c r="D4530" s="27" t="str">
        <f>VLOOKUP('Raw Data'!$C4530,'country description'!$A$2:$B$16,2,0)</f>
        <v>India</v>
      </c>
      <c r="E4530" s="27" t="s">
        <v>14</v>
      </c>
      <c r="F4530" s="27" t="s">
        <v>8830</v>
      </c>
      <c r="G4530" s="27" t="s">
        <v>6162</v>
      </c>
      <c r="H4530" s="27" t="s">
        <v>18</v>
      </c>
      <c r="I4530" s="27" t="s">
        <v>19</v>
      </c>
      <c r="J4530" s="27" t="s">
        <v>24</v>
      </c>
      <c r="K4530" s="27">
        <v>1</v>
      </c>
      <c r="L4530" s="27">
        <v>83</v>
      </c>
      <c r="M4530" s="27">
        <v>450</v>
      </c>
      <c r="N4530" s="27">
        <v>4.3</v>
      </c>
      <c r="O4530" s="27">
        <v>2018</v>
      </c>
      <c r="P4530" s="27">
        <v>5</v>
      </c>
      <c r="Q4530" s="27">
        <v>24</v>
      </c>
      <c r="R4530" s="28">
        <f>DATE('Raw Data'!$O4530,'Raw Data'!$P4530,'Raw Data'!$Q4530)</f>
        <v>43244</v>
      </c>
      <c r="S4530" s="27" t="str">
        <f>CONCATENATE(MID('Raw Data'!$H4530,FIND("(",'Raw Data'!$H4530)+1,FIND(")",'Raw Data'!$H4530)-FIND("(",'Raw Data'!$H4530)-1),"",'Raw Data'!$M4530)</f>
        <v>Rs.450</v>
      </c>
      <c r="T4530" s="27">
        <f t="shared" si="70"/>
        <v>1</v>
      </c>
      <c r="U4530" s="29">
        <f>'Raw Data'!$M4530*'Raw Data'!$T4530</f>
        <v>450</v>
      </c>
    </row>
    <row r="4531" spans="1:21" x14ac:dyDescent="0.3">
      <c r="A4531" s="20">
        <v>18282017</v>
      </c>
      <c r="B4531" s="27" t="s">
        <v>8831</v>
      </c>
      <c r="C4531" s="27">
        <v>1</v>
      </c>
      <c r="D4531" s="27" t="str">
        <f>VLOOKUP('Raw Data'!$C4531,'country description'!$A$2:$B$16,2,0)</f>
        <v>India</v>
      </c>
      <c r="E4531" s="27" t="s">
        <v>14</v>
      </c>
      <c r="F4531" s="27" t="s">
        <v>8832</v>
      </c>
      <c r="G4531" s="27" t="s">
        <v>434</v>
      </c>
      <c r="H4531" s="27" t="s">
        <v>18</v>
      </c>
      <c r="I4531" s="27" t="s">
        <v>19</v>
      </c>
      <c r="J4531" s="27" t="s">
        <v>19</v>
      </c>
      <c r="K4531" s="27">
        <v>1</v>
      </c>
      <c r="L4531" s="27">
        <v>11</v>
      </c>
      <c r="M4531" s="27">
        <v>450</v>
      </c>
      <c r="N4531" s="27">
        <v>3.3</v>
      </c>
      <c r="O4531" s="27">
        <v>2011</v>
      </c>
      <c r="P4531" s="27">
        <v>5</v>
      </c>
      <c r="Q4531" s="27">
        <v>6</v>
      </c>
      <c r="R4531" s="28">
        <f>DATE('Raw Data'!$O4531,'Raw Data'!$P4531,'Raw Data'!$Q4531)</f>
        <v>40669</v>
      </c>
      <c r="S4531" s="27" t="str">
        <f>CONCATENATE(MID('Raw Data'!$H4531,FIND("(",'Raw Data'!$H4531)+1,FIND(")",'Raw Data'!$H4531)-FIND("(",'Raw Data'!$H4531)-1),"",'Raw Data'!$M4531)</f>
        <v>Rs.450</v>
      </c>
      <c r="T4531" s="27">
        <f t="shared" si="70"/>
        <v>1</v>
      </c>
      <c r="U4531" s="29">
        <f>'Raw Data'!$M4531*'Raw Data'!$T4531</f>
        <v>450</v>
      </c>
    </row>
    <row r="4532" spans="1:21" x14ac:dyDescent="0.3">
      <c r="A4532" s="20">
        <v>300581</v>
      </c>
      <c r="B4532" s="27" t="s">
        <v>763</v>
      </c>
      <c r="C4532" s="27">
        <v>1</v>
      </c>
      <c r="D4532" s="27" t="str">
        <f>VLOOKUP('Raw Data'!$C4532,'country description'!$A$2:$B$16,2,0)</f>
        <v>India</v>
      </c>
      <c r="E4532" s="27" t="s">
        <v>14</v>
      </c>
      <c r="F4532" s="27" t="s">
        <v>8833</v>
      </c>
      <c r="G4532" s="27" t="s">
        <v>407</v>
      </c>
      <c r="H4532" s="27" t="s">
        <v>18</v>
      </c>
      <c r="I4532" s="27" t="s">
        <v>19</v>
      </c>
      <c r="J4532" s="27" t="s">
        <v>19</v>
      </c>
      <c r="K4532" s="27">
        <v>1</v>
      </c>
      <c r="L4532" s="27">
        <v>34</v>
      </c>
      <c r="M4532" s="27">
        <v>450</v>
      </c>
      <c r="N4532" s="27">
        <v>3.1</v>
      </c>
      <c r="O4532" s="27">
        <v>2015</v>
      </c>
      <c r="P4532" s="27">
        <v>5</v>
      </c>
      <c r="Q4532" s="27">
        <v>3</v>
      </c>
      <c r="R4532" s="28">
        <f>DATE('Raw Data'!$O4532,'Raw Data'!$P4532,'Raw Data'!$Q4532)</f>
        <v>42127</v>
      </c>
      <c r="S4532" s="27" t="str">
        <f>CONCATENATE(MID('Raw Data'!$H4532,FIND("(",'Raw Data'!$H4532)+1,FIND(")",'Raw Data'!$H4532)-FIND("(",'Raw Data'!$H4532)-1),"",'Raw Data'!$M4532)</f>
        <v>Rs.450</v>
      </c>
      <c r="T4532" s="27">
        <f t="shared" si="70"/>
        <v>1</v>
      </c>
      <c r="U4532" s="29">
        <f>'Raw Data'!$M4532*'Raw Data'!$T4532</f>
        <v>450</v>
      </c>
    </row>
    <row r="4533" spans="1:21" x14ac:dyDescent="0.3">
      <c r="A4533" s="20">
        <v>640</v>
      </c>
      <c r="B4533" s="27" t="s">
        <v>763</v>
      </c>
      <c r="C4533" s="27">
        <v>1</v>
      </c>
      <c r="D4533" s="27" t="str">
        <f>VLOOKUP('Raw Data'!$C4533,'country description'!$A$2:$B$16,2,0)</f>
        <v>India</v>
      </c>
      <c r="E4533" s="27" t="s">
        <v>14</v>
      </c>
      <c r="F4533" s="27" t="s">
        <v>8834</v>
      </c>
      <c r="G4533" s="27" t="s">
        <v>407</v>
      </c>
      <c r="H4533" s="27" t="s">
        <v>18</v>
      </c>
      <c r="I4533" s="27" t="s">
        <v>19</v>
      </c>
      <c r="J4533" s="27" t="s">
        <v>19</v>
      </c>
      <c r="K4533" s="27">
        <v>1</v>
      </c>
      <c r="L4533" s="27">
        <v>82</v>
      </c>
      <c r="M4533" s="27">
        <v>450</v>
      </c>
      <c r="N4533" s="27">
        <v>3.3</v>
      </c>
      <c r="O4533" s="27">
        <v>2017</v>
      </c>
      <c r="P4533" s="27">
        <v>5</v>
      </c>
      <c r="Q4533" s="27">
        <v>7</v>
      </c>
      <c r="R4533" s="28">
        <f>DATE('Raw Data'!$O4533,'Raw Data'!$P4533,'Raw Data'!$Q4533)</f>
        <v>42862</v>
      </c>
      <c r="S4533" s="27" t="str">
        <f>CONCATENATE(MID('Raw Data'!$H4533,FIND("(",'Raw Data'!$H4533)+1,FIND(")",'Raw Data'!$H4533)-FIND("(",'Raw Data'!$H4533)-1),"",'Raw Data'!$M4533)</f>
        <v>Rs.450</v>
      </c>
      <c r="T4533" s="27">
        <f t="shared" si="70"/>
        <v>1</v>
      </c>
      <c r="U4533" s="29">
        <f>'Raw Data'!$M4533*'Raw Data'!$T4533</f>
        <v>450</v>
      </c>
    </row>
    <row r="4534" spans="1:21" x14ac:dyDescent="0.3">
      <c r="A4534" s="20">
        <v>3493</v>
      </c>
      <c r="B4534" s="27" t="s">
        <v>8835</v>
      </c>
      <c r="C4534" s="27">
        <v>1</v>
      </c>
      <c r="D4534" s="27" t="str">
        <f>VLOOKUP('Raw Data'!$C4534,'country description'!$A$2:$B$16,2,0)</f>
        <v>India</v>
      </c>
      <c r="E4534" s="27" t="s">
        <v>14</v>
      </c>
      <c r="F4534" s="27" t="s">
        <v>8836</v>
      </c>
      <c r="G4534" s="27" t="s">
        <v>617</v>
      </c>
      <c r="H4534" s="27" t="s">
        <v>18</v>
      </c>
      <c r="I4534" s="27" t="s">
        <v>19</v>
      </c>
      <c r="J4534" s="27" t="s">
        <v>19</v>
      </c>
      <c r="K4534" s="27">
        <v>1</v>
      </c>
      <c r="L4534" s="27">
        <v>49</v>
      </c>
      <c r="M4534" s="27">
        <v>450</v>
      </c>
      <c r="N4534" s="27">
        <v>2.9</v>
      </c>
      <c r="O4534" s="27">
        <v>2012</v>
      </c>
      <c r="P4534" s="27">
        <v>5</v>
      </c>
      <c r="Q4534" s="27">
        <v>8</v>
      </c>
      <c r="R4534" s="28">
        <f>DATE('Raw Data'!$O4534,'Raw Data'!$P4534,'Raw Data'!$Q4534)</f>
        <v>41037</v>
      </c>
      <c r="S4534" s="27" t="str">
        <f>CONCATENATE(MID('Raw Data'!$H4534,FIND("(",'Raw Data'!$H4534)+1,FIND(")",'Raw Data'!$H4534)-FIND("(",'Raw Data'!$H4534)-1),"",'Raw Data'!$M4534)</f>
        <v>Rs.450</v>
      </c>
      <c r="T4534" s="27">
        <f t="shared" si="70"/>
        <v>1</v>
      </c>
      <c r="U4534" s="29">
        <f>'Raw Data'!$M4534*'Raw Data'!$T4534</f>
        <v>450</v>
      </c>
    </row>
    <row r="4535" spans="1:21" x14ac:dyDescent="0.3">
      <c r="A4535" s="20">
        <v>18272385</v>
      </c>
      <c r="B4535" s="27" t="s">
        <v>8837</v>
      </c>
      <c r="C4535" s="27">
        <v>1</v>
      </c>
      <c r="D4535" s="27" t="str">
        <f>VLOOKUP('Raw Data'!$C4535,'country description'!$A$2:$B$16,2,0)</f>
        <v>India</v>
      </c>
      <c r="E4535" s="27" t="s">
        <v>14</v>
      </c>
      <c r="F4535" s="27" t="s">
        <v>439</v>
      </c>
      <c r="G4535" s="27" t="s">
        <v>455</v>
      </c>
      <c r="H4535" s="27" t="s">
        <v>18</v>
      </c>
      <c r="I4535" s="27" t="s">
        <v>19</v>
      </c>
      <c r="J4535" s="27" t="s">
        <v>19</v>
      </c>
      <c r="K4535" s="27">
        <v>1</v>
      </c>
      <c r="L4535" s="27">
        <v>3</v>
      </c>
      <c r="M4535" s="27">
        <v>450</v>
      </c>
      <c r="N4535" s="27">
        <v>1</v>
      </c>
      <c r="O4535" s="27">
        <v>2011</v>
      </c>
      <c r="P4535" s="27">
        <v>5</v>
      </c>
      <c r="Q4535" s="27">
        <v>11</v>
      </c>
      <c r="R4535" s="28">
        <f>DATE('Raw Data'!$O4535,'Raw Data'!$P4535,'Raw Data'!$Q4535)</f>
        <v>40674</v>
      </c>
      <c r="S4535" s="27" t="str">
        <f>CONCATENATE(MID('Raw Data'!$H4535,FIND("(",'Raw Data'!$H4535)+1,FIND(")",'Raw Data'!$H4535)-FIND("(",'Raw Data'!$H4535)-1),"",'Raw Data'!$M4535)</f>
        <v>Rs.450</v>
      </c>
      <c r="T4535" s="27">
        <f t="shared" si="70"/>
        <v>1</v>
      </c>
      <c r="U4535" s="29">
        <f>'Raw Data'!$M4535*'Raw Data'!$T4535</f>
        <v>450</v>
      </c>
    </row>
    <row r="4536" spans="1:21" x14ac:dyDescent="0.3">
      <c r="A4536" s="20">
        <v>5940</v>
      </c>
      <c r="B4536" s="27" t="s">
        <v>8738</v>
      </c>
      <c r="C4536" s="27">
        <v>1</v>
      </c>
      <c r="D4536" s="27" t="str">
        <f>VLOOKUP('Raw Data'!$C4536,'country description'!$A$2:$B$16,2,0)</f>
        <v>India</v>
      </c>
      <c r="E4536" s="27" t="s">
        <v>14</v>
      </c>
      <c r="F4536" s="27" t="s">
        <v>8838</v>
      </c>
      <c r="G4536" s="27" t="s">
        <v>587</v>
      </c>
      <c r="H4536" s="27" t="s">
        <v>18</v>
      </c>
      <c r="I4536" s="27" t="s">
        <v>19</v>
      </c>
      <c r="J4536" s="27" t="s">
        <v>19</v>
      </c>
      <c r="K4536" s="27">
        <v>1</v>
      </c>
      <c r="L4536" s="27">
        <v>7</v>
      </c>
      <c r="M4536" s="27">
        <v>450</v>
      </c>
      <c r="N4536" s="27">
        <v>3.1</v>
      </c>
      <c r="O4536" s="27">
        <v>2017</v>
      </c>
      <c r="P4536" s="27">
        <v>5</v>
      </c>
      <c r="Q4536" s="27">
        <v>12</v>
      </c>
      <c r="R4536" s="28">
        <f>DATE('Raw Data'!$O4536,'Raw Data'!$P4536,'Raw Data'!$Q4536)</f>
        <v>42867</v>
      </c>
      <c r="S4536" s="27" t="str">
        <f>CONCATENATE(MID('Raw Data'!$H4536,FIND("(",'Raw Data'!$H4536)+1,FIND(")",'Raw Data'!$H4536)-FIND("(",'Raw Data'!$H4536)-1),"",'Raw Data'!$M4536)</f>
        <v>Rs.450</v>
      </c>
      <c r="T4536" s="27">
        <f t="shared" si="70"/>
        <v>1</v>
      </c>
      <c r="U4536" s="29">
        <f>'Raw Data'!$M4536*'Raw Data'!$T4536</f>
        <v>450</v>
      </c>
    </row>
    <row r="4537" spans="1:21" x14ac:dyDescent="0.3">
      <c r="A4537" s="20">
        <v>18368012</v>
      </c>
      <c r="B4537" s="27" t="s">
        <v>8839</v>
      </c>
      <c r="C4537" s="27">
        <v>1</v>
      </c>
      <c r="D4537" s="27" t="str">
        <f>VLOOKUP('Raw Data'!$C4537,'country description'!$A$2:$B$16,2,0)</f>
        <v>India</v>
      </c>
      <c r="E4537" s="27" t="s">
        <v>14</v>
      </c>
      <c r="F4537" s="27" t="s">
        <v>8840</v>
      </c>
      <c r="G4537" s="27" t="s">
        <v>393</v>
      </c>
      <c r="H4537" s="27" t="s">
        <v>18</v>
      </c>
      <c r="I4537" s="27" t="s">
        <v>19</v>
      </c>
      <c r="J4537" s="27" t="s">
        <v>19</v>
      </c>
      <c r="K4537" s="27">
        <v>1</v>
      </c>
      <c r="L4537" s="27">
        <v>2</v>
      </c>
      <c r="M4537" s="27">
        <v>450</v>
      </c>
      <c r="N4537" s="27">
        <v>1</v>
      </c>
      <c r="O4537" s="27">
        <v>2013</v>
      </c>
      <c r="P4537" s="27">
        <v>5</v>
      </c>
      <c r="Q4537" s="27">
        <v>4</v>
      </c>
      <c r="R4537" s="28">
        <f>DATE('Raw Data'!$O4537,'Raw Data'!$P4537,'Raw Data'!$Q4537)</f>
        <v>41398</v>
      </c>
      <c r="S4537" s="27" t="str">
        <f>CONCATENATE(MID('Raw Data'!$H4537,FIND("(",'Raw Data'!$H4537)+1,FIND(")",'Raw Data'!$H4537)-FIND("(",'Raw Data'!$H4537)-1),"",'Raw Data'!$M4537)</f>
        <v>Rs.450</v>
      </c>
      <c r="T4537" s="27">
        <f t="shared" si="70"/>
        <v>1</v>
      </c>
      <c r="U4537" s="29">
        <f>'Raw Data'!$M4537*'Raw Data'!$T4537</f>
        <v>450</v>
      </c>
    </row>
    <row r="4538" spans="1:21" x14ac:dyDescent="0.3">
      <c r="A4538" s="20">
        <v>3607</v>
      </c>
      <c r="B4538" s="27" t="s">
        <v>6983</v>
      </c>
      <c r="C4538" s="27">
        <v>1</v>
      </c>
      <c r="D4538" s="27" t="str">
        <f>VLOOKUP('Raw Data'!$C4538,'country description'!$A$2:$B$16,2,0)</f>
        <v>India</v>
      </c>
      <c r="E4538" s="27" t="s">
        <v>14</v>
      </c>
      <c r="F4538" s="27" t="s">
        <v>8841</v>
      </c>
      <c r="G4538" s="27" t="s">
        <v>749</v>
      </c>
      <c r="H4538" s="27" t="s">
        <v>18</v>
      </c>
      <c r="I4538" s="27" t="s">
        <v>19</v>
      </c>
      <c r="J4538" s="27" t="s">
        <v>24</v>
      </c>
      <c r="K4538" s="27">
        <v>1</v>
      </c>
      <c r="L4538" s="27">
        <v>94</v>
      </c>
      <c r="M4538" s="27">
        <v>450</v>
      </c>
      <c r="N4538" s="27">
        <v>2.5</v>
      </c>
      <c r="O4538" s="27">
        <v>2018</v>
      </c>
      <c r="P4538" s="27">
        <v>5</v>
      </c>
      <c r="Q4538" s="27">
        <v>19</v>
      </c>
      <c r="R4538" s="28">
        <f>DATE('Raw Data'!$O4538,'Raw Data'!$P4538,'Raw Data'!$Q4538)</f>
        <v>43239</v>
      </c>
      <c r="S4538" s="27" t="str">
        <f>CONCATENATE(MID('Raw Data'!$H4538,FIND("(",'Raw Data'!$H4538)+1,FIND(")",'Raw Data'!$H4538)-FIND("(",'Raw Data'!$H4538)-1),"",'Raw Data'!$M4538)</f>
        <v>Rs.450</v>
      </c>
      <c r="T4538" s="27">
        <f t="shared" si="70"/>
        <v>1</v>
      </c>
      <c r="U4538" s="29">
        <f>'Raw Data'!$M4538*'Raw Data'!$T4538</f>
        <v>450</v>
      </c>
    </row>
    <row r="4539" spans="1:21" x14ac:dyDescent="0.3">
      <c r="A4539" s="20">
        <v>18431159</v>
      </c>
      <c r="B4539" s="27" t="s">
        <v>8842</v>
      </c>
      <c r="C4539" s="27">
        <v>1</v>
      </c>
      <c r="D4539" s="27" t="str">
        <f>VLOOKUP('Raw Data'!$C4539,'country description'!$A$2:$B$16,2,0)</f>
        <v>India</v>
      </c>
      <c r="E4539" s="27" t="s">
        <v>14</v>
      </c>
      <c r="F4539" s="27" t="s">
        <v>8843</v>
      </c>
      <c r="G4539" s="27" t="s">
        <v>434</v>
      </c>
      <c r="H4539" s="27" t="s">
        <v>18</v>
      </c>
      <c r="I4539" s="27" t="s">
        <v>19</v>
      </c>
      <c r="J4539" s="27" t="s">
        <v>19</v>
      </c>
      <c r="K4539" s="27">
        <v>1</v>
      </c>
      <c r="L4539" s="27">
        <v>1</v>
      </c>
      <c r="M4539" s="27">
        <v>450</v>
      </c>
      <c r="N4539" s="27">
        <v>1</v>
      </c>
      <c r="O4539" s="27">
        <v>2010</v>
      </c>
      <c r="P4539" s="27">
        <v>5</v>
      </c>
      <c r="Q4539" s="27">
        <v>13</v>
      </c>
      <c r="R4539" s="28">
        <f>DATE('Raw Data'!$O4539,'Raw Data'!$P4539,'Raw Data'!$Q4539)</f>
        <v>40311</v>
      </c>
      <c r="S4539" s="27" t="str">
        <f>CONCATENATE(MID('Raw Data'!$H4539,FIND("(",'Raw Data'!$H4539)+1,FIND(")",'Raw Data'!$H4539)-FIND("(",'Raw Data'!$H4539)-1),"",'Raw Data'!$M4539)</f>
        <v>Rs.450</v>
      </c>
      <c r="T4539" s="27">
        <f t="shared" si="70"/>
        <v>1</v>
      </c>
      <c r="U4539" s="29">
        <f>'Raw Data'!$M4539*'Raw Data'!$T4539</f>
        <v>450</v>
      </c>
    </row>
    <row r="4540" spans="1:21" x14ac:dyDescent="0.3">
      <c r="A4540" s="20">
        <v>18372287</v>
      </c>
      <c r="B4540" s="27" t="s">
        <v>8738</v>
      </c>
      <c r="C4540" s="27">
        <v>1</v>
      </c>
      <c r="D4540" s="27" t="str">
        <f>VLOOKUP('Raw Data'!$C4540,'country description'!$A$2:$B$16,2,0)</f>
        <v>India</v>
      </c>
      <c r="E4540" s="27" t="s">
        <v>14</v>
      </c>
      <c r="F4540" s="27" t="s">
        <v>8844</v>
      </c>
      <c r="G4540" s="27" t="s">
        <v>3878</v>
      </c>
      <c r="H4540" s="27" t="s">
        <v>18</v>
      </c>
      <c r="I4540" s="27" t="s">
        <v>19</v>
      </c>
      <c r="J4540" s="27" t="s">
        <v>19</v>
      </c>
      <c r="K4540" s="27">
        <v>1</v>
      </c>
      <c r="L4540" s="27">
        <v>16</v>
      </c>
      <c r="M4540" s="27">
        <v>450</v>
      </c>
      <c r="N4540" s="27">
        <v>2.7</v>
      </c>
      <c r="O4540" s="27">
        <v>2015</v>
      </c>
      <c r="P4540" s="27">
        <v>5</v>
      </c>
      <c r="Q4540" s="27">
        <v>6</v>
      </c>
      <c r="R4540" s="28">
        <f>DATE('Raw Data'!$O4540,'Raw Data'!$P4540,'Raw Data'!$Q4540)</f>
        <v>42130</v>
      </c>
      <c r="S4540" s="27" t="str">
        <f>CONCATENATE(MID('Raw Data'!$H4540,FIND("(",'Raw Data'!$H4540)+1,FIND(")",'Raw Data'!$H4540)-FIND("(",'Raw Data'!$H4540)-1),"",'Raw Data'!$M4540)</f>
        <v>Rs.450</v>
      </c>
      <c r="T4540" s="27">
        <f t="shared" si="70"/>
        <v>1</v>
      </c>
      <c r="U4540" s="29">
        <f>'Raw Data'!$M4540*'Raw Data'!$T4540</f>
        <v>450</v>
      </c>
    </row>
    <row r="4541" spans="1:21" x14ac:dyDescent="0.3">
      <c r="A4541" s="20">
        <v>302418</v>
      </c>
      <c r="B4541" s="27" t="s">
        <v>8845</v>
      </c>
      <c r="C4541" s="27">
        <v>1</v>
      </c>
      <c r="D4541" s="27" t="str">
        <f>VLOOKUP('Raw Data'!$C4541,'country description'!$A$2:$B$16,2,0)</f>
        <v>India</v>
      </c>
      <c r="E4541" s="27" t="s">
        <v>14</v>
      </c>
      <c r="F4541" s="27" t="s">
        <v>8846</v>
      </c>
      <c r="G4541" s="27" t="s">
        <v>390</v>
      </c>
      <c r="H4541" s="27" t="s">
        <v>18</v>
      </c>
      <c r="I4541" s="27" t="s">
        <v>19</v>
      </c>
      <c r="J4541" s="27" t="s">
        <v>19</v>
      </c>
      <c r="K4541" s="27">
        <v>1</v>
      </c>
      <c r="L4541" s="27">
        <v>14</v>
      </c>
      <c r="M4541" s="27">
        <v>450</v>
      </c>
      <c r="N4541" s="27">
        <v>3.1</v>
      </c>
      <c r="O4541" s="27">
        <v>2013</v>
      </c>
      <c r="P4541" s="27">
        <v>5</v>
      </c>
      <c r="Q4541" s="27">
        <v>16</v>
      </c>
      <c r="R4541" s="28">
        <f>DATE('Raw Data'!$O4541,'Raw Data'!$P4541,'Raw Data'!$Q4541)</f>
        <v>41410</v>
      </c>
      <c r="S4541" s="27" t="str">
        <f>CONCATENATE(MID('Raw Data'!$H4541,FIND("(",'Raw Data'!$H4541)+1,FIND(")",'Raw Data'!$H4541)-FIND("(",'Raw Data'!$H4541)-1),"",'Raw Data'!$M4541)</f>
        <v>Rs.450</v>
      </c>
      <c r="T4541" s="27">
        <f t="shared" si="70"/>
        <v>1</v>
      </c>
      <c r="U4541" s="29">
        <f>'Raw Data'!$M4541*'Raw Data'!$T4541</f>
        <v>450</v>
      </c>
    </row>
    <row r="4542" spans="1:21" x14ac:dyDescent="0.3">
      <c r="A4542" s="20">
        <v>302103</v>
      </c>
      <c r="B4542" s="27" t="s">
        <v>8847</v>
      </c>
      <c r="C4542" s="27">
        <v>1</v>
      </c>
      <c r="D4542" s="27" t="str">
        <f>VLOOKUP('Raw Data'!$C4542,'country description'!$A$2:$B$16,2,0)</f>
        <v>India</v>
      </c>
      <c r="E4542" s="27" t="s">
        <v>14</v>
      </c>
      <c r="F4542" s="27" t="s">
        <v>8848</v>
      </c>
      <c r="G4542" s="27" t="s">
        <v>390</v>
      </c>
      <c r="H4542" s="27" t="s">
        <v>18</v>
      </c>
      <c r="I4542" s="27" t="s">
        <v>19</v>
      </c>
      <c r="J4542" s="27" t="s">
        <v>19</v>
      </c>
      <c r="K4542" s="27">
        <v>1</v>
      </c>
      <c r="L4542" s="27">
        <v>5</v>
      </c>
      <c r="M4542" s="27">
        <v>450</v>
      </c>
      <c r="N4542" s="27">
        <v>2.9</v>
      </c>
      <c r="O4542" s="27">
        <v>2012</v>
      </c>
      <c r="P4542" s="27">
        <v>5</v>
      </c>
      <c r="Q4542" s="27">
        <v>17</v>
      </c>
      <c r="R4542" s="28">
        <f>DATE('Raw Data'!$O4542,'Raw Data'!$P4542,'Raw Data'!$Q4542)</f>
        <v>41046</v>
      </c>
      <c r="S4542" s="27" t="str">
        <f>CONCATENATE(MID('Raw Data'!$H4542,FIND("(",'Raw Data'!$H4542)+1,FIND(")",'Raw Data'!$H4542)-FIND("(",'Raw Data'!$H4542)-1),"",'Raw Data'!$M4542)</f>
        <v>Rs.450</v>
      </c>
      <c r="T4542" s="27">
        <f t="shared" si="70"/>
        <v>1</v>
      </c>
      <c r="U4542" s="29">
        <f>'Raw Data'!$M4542*'Raw Data'!$T4542</f>
        <v>450</v>
      </c>
    </row>
    <row r="4543" spans="1:21" x14ac:dyDescent="0.3">
      <c r="A4543" s="20">
        <v>18398580</v>
      </c>
      <c r="B4543" s="27" t="s">
        <v>8849</v>
      </c>
      <c r="C4543" s="27">
        <v>1</v>
      </c>
      <c r="D4543" s="27" t="str">
        <f>VLOOKUP('Raw Data'!$C4543,'country description'!$A$2:$B$16,2,0)</f>
        <v>India</v>
      </c>
      <c r="E4543" s="27" t="s">
        <v>14</v>
      </c>
      <c r="F4543" s="27" t="s">
        <v>105</v>
      </c>
      <c r="G4543" s="27" t="s">
        <v>455</v>
      </c>
      <c r="H4543" s="27" t="s">
        <v>18</v>
      </c>
      <c r="I4543" s="27" t="s">
        <v>19</v>
      </c>
      <c r="J4543" s="27" t="s">
        <v>19</v>
      </c>
      <c r="K4543" s="27">
        <v>1</v>
      </c>
      <c r="L4543" s="27">
        <v>1</v>
      </c>
      <c r="M4543" s="27">
        <v>450</v>
      </c>
      <c r="N4543" s="27">
        <v>1</v>
      </c>
      <c r="O4543" s="27">
        <v>2010</v>
      </c>
      <c r="P4543" s="27">
        <v>4</v>
      </c>
      <c r="Q4543" s="27">
        <v>6</v>
      </c>
      <c r="R4543" s="28">
        <f>DATE('Raw Data'!$O4543,'Raw Data'!$P4543,'Raw Data'!$Q4543)</f>
        <v>40274</v>
      </c>
      <c r="S4543" s="27" t="str">
        <f>CONCATENATE(MID('Raw Data'!$H4543,FIND("(",'Raw Data'!$H4543)+1,FIND(")",'Raw Data'!$H4543)-FIND("(",'Raw Data'!$H4543)-1),"",'Raw Data'!$M4543)</f>
        <v>Rs.450</v>
      </c>
      <c r="T4543" s="27">
        <f t="shared" si="70"/>
        <v>1</v>
      </c>
      <c r="U4543" s="29">
        <f>'Raw Data'!$M4543*'Raw Data'!$T4543</f>
        <v>450</v>
      </c>
    </row>
    <row r="4544" spans="1:21" x14ac:dyDescent="0.3">
      <c r="A4544" s="20">
        <v>18289231</v>
      </c>
      <c r="B4544" s="27" t="s">
        <v>8667</v>
      </c>
      <c r="C4544" s="27">
        <v>1</v>
      </c>
      <c r="D4544" s="27" t="str">
        <f>VLOOKUP('Raw Data'!$C4544,'country description'!$A$2:$B$16,2,0)</f>
        <v>India</v>
      </c>
      <c r="E4544" s="27" t="s">
        <v>14</v>
      </c>
      <c r="F4544" s="27" t="s">
        <v>8850</v>
      </c>
      <c r="G4544" s="27" t="s">
        <v>455</v>
      </c>
      <c r="H4544" s="27" t="s">
        <v>18</v>
      </c>
      <c r="I4544" s="27" t="s">
        <v>19</v>
      </c>
      <c r="J4544" s="27" t="s">
        <v>19</v>
      </c>
      <c r="K4544" s="27">
        <v>1</v>
      </c>
      <c r="L4544" s="27">
        <v>8</v>
      </c>
      <c r="M4544" s="27">
        <v>450</v>
      </c>
      <c r="N4544" s="27">
        <v>2.7</v>
      </c>
      <c r="O4544" s="27">
        <v>2012</v>
      </c>
      <c r="P4544" s="27">
        <v>4</v>
      </c>
      <c r="Q4544" s="27">
        <v>6</v>
      </c>
      <c r="R4544" s="28">
        <f>DATE('Raw Data'!$O4544,'Raw Data'!$P4544,'Raw Data'!$Q4544)</f>
        <v>41005</v>
      </c>
      <c r="S4544" s="27" t="str">
        <f>CONCATENATE(MID('Raw Data'!$H4544,FIND("(",'Raw Data'!$H4544)+1,FIND(")",'Raw Data'!$H4544)-FIND("(",'Raw Data'!$H4544)-1),"",'Raw Data'!$M4544)</f>
        <v>Rs.450</v>
      </c>
      <c r="T4544" s="27">
        <f t="shared" si="70"/>
        <v>1</v>
      </c>
      <c r="U4544" s="29">
        <f>'Raw Data'!$M4544*'Raw Data'!$T4544</f>
        <v>450</v>
      </c>
    </row>
    <row r="4545" spans="1:21" x14ac:dyDescent="0.3">
      <c r="A4545" s="20">
        <v>18322665</v>
      </c>
      <c r="B4545" s="27" t="s">
        <v>5379</v>
      </c>
      <c r="C4545" s="27">
        <v>1</v>
      </c>
      <c r="D4545" s="27" t="str">
        <f>VLOOKUP('Raw Data'!$C4545,'country description'!$A$2:$B$16,2,0)</f>
        <v>India</v>
      </c>
      <c r="E4545" s="27" t="s">
        <v>14</v>
      </c>
      <c r="F4545" s="27" t="s">
        <v>8851</v>
      </c>
      <c r="G4545" s="27" t="s">
        <v>393</v>
      </c>
      <c r="H4545" s="27" t="s">
        <v>18</v>
      </c>
      <c r="I4545" s="27" t="s">
        <v>24</v>
      </c>
      <c r="J4545" s="27" t="s">
        <v>24</v>
      </c>
      <c r="K4545" s="27">
        <v>1</v>
      </c>
      <c r="L4545" s="27">
        <v>61</v>
      </c>
      <c r="M4545" s="27">
        <v>450</v>
      </c>
      <c r="N4545" s="27">
        <v>3.7</v>
      </c>
      <c r="O4545" s="27">
        <v>2018</v>
      </c>
      <c r="P4545" s="27">
        <v>4</v>
      </c>
      <c r="Q4545" s="27">
        <v>26</v>
      </c>
      <c r="R4545" s="28">
        <f>DATE('Raw Data'!$O4545,'Raw Data'!$P4545,'Raw Data'!$Q4545)</f>
        <v>43216</v>
      </c>
      <c r="S4545" s="27" t="str">
        <f>CONCATENATE(MID('Raw Data'!$H4545,FIND("(",'Raw Data'!$H4545)+1,FIND(")",'Raw Data'!$H4545)-FIND("(",'Raw Data'!$H4545)-1),"",'Raw Data'!$M4545)</f>
        <v>Rs.450</v>
      </c>
      <c r="T4545" s="27">
        <f t="shared" si="70"/>
        <v>1</v>
      </c>
      <c r="U4545" s="29">
        <f>'Raw Data'!$M4545*'Raw Data'!$T4545</f>
        <v>450</v>
      </c>
    </row>
    <row r="4546" spans="1:21" x14ac:dyDescent="0.3">
      <c r="A4546" s="20">
        <v>7874</v>
      </c>
      <c r="B4546" s="27" t="s">
        <v>8852</v>
      </c>
      <c r="C4546" s="27">
        <v>1</v>
      </c>
      <c r="D4546" s="27" t="str">
        <f>VLOOKUP('Raw Data'!$C4546,'country description'!$A$2:$B$16,2,0)</f>
        <v>India</v>
      </c>
      <c r="E4546" s="27" t="s">
        <v>14</v>
      </c>
      <c r="F4546" s="27" t="s">
        <v>8853</v>
      </c>
      <c r="G4546" s="27" t="s">
        <v>8854</v>
      </c>
      <c r="H4546" s="27" t="s">
        <v>18</v>
      </c>
      <c r="I4546" s="27" t="s">
        <v>19</v>
      </c>
      <c r="J4546" s="27" t="s">
        <v>19</v>
      </c>
      <c r="K4546" s="27">
        <v>1</v>
      </c>
      <c r="L4546" s="27">
        <v>25</v>
      </c>
      <c r="M4546" s="27">
        <v>450</v>
      </c>
      <c r="N4546" s="27">
        <v>2.8</v>
      </c>
      <c r="O4546" s="27">
        <v>2010</v>
      </c>
      <c r="P4546" s="27">
        <v>4</v>
      </c>
      <c r="Q4546" s="27">
        <v>22</v>
      </c>
      <c r="R4546" s="28">
        <f>DATE('Raw Data'!$O4546,'Raw Data'!$P4546,'Raw Data'!$Q4546)</f>
        <v>40290</v>
      </c>
      <c r="S4546" s="27" t="str">
        <f>CONCATENATE(MID('Raw Data'!$H4546,FIND("(",'Raw Data'!$H4546)+1,FIND(")",'Raw Data'!$H4546)-FIND("(",'Raw Data'!$H4546)-1),"",'Raw Data'!$M4546)</f>
        <v>Rs.450</v>
      </c>
      <c r="T4546" s="27">
        <f t="shared" ref="T4546:T4609" si="71">VLOOKUP(D4546,$Y$4:$Z$18,2,0)</f>
        <v>1</v>
      </c>
      <c r="U4546" s="29">
        <f>'Raw Data'!$M4546*'Raw Data'!$T4546</f>
        <v>450</v>
      </c>
    </row>
    <row r="4547" spans="1:21" x14ac:dyDescent="0.3">
      <c r="A4547" s="20">
        <v>7901</v>
      </c>
      <c r="B4547" s="27" t="s">
        <v>763</v>
      </c>
      <c r="C4547" s="27">
        <v>1</v>
      </c>
      <c r="D4547" s="27" t="str">
        <f>VLOOKUP('Raw Data'!$C4547,'country description'!$A$2:$B$16,2,0)</f>
        <v>India</v>
      </c>
      <c r="E4547" s="27" t="s">
        <v>14</v>
      </c>
      <c r="F4547" s="27" t="s">
        <v>8855</v>
      </c>
      <c r="G4547" s="27" t="s">
        <v>407</v>
      </c>
      <c r="H4547" s="27" t="s">
        <v>18</v>
      </c>
      <c r="I4547" s="27" t="s">
        <v>19</v>
      </c>
      <c r="J4547" s="27" t="s">
        <v>19</v>
      </c>
      <c r="K4547" s="27">
        <v>1</v>
      </c>
      <c r="L4547" s="27">
        <v>23</v>
      </c>
      <c r="M4547" s="27">
        <v>450</v>
      </c>
      <c r="N4547" s="27">
        <v>3.1</v>
      </c>
      <c r="O4547" s="27">
        <v>2016</v>
      </c>
      <c r="P4547" s="27">
        <v>4</v>
      </c>
      <c r="Q4547" s="27">
        <v>7</v>
      </c>
      <c r="R4547" s="28">
        <f>DATE('Raw Data'!$O4547,'Raw Data'!$P4547,'Raw Data'!$Q4547)</f>
        <v>42467</v>
      </c>
      <c r="S4547" s="27" t="str">
        <f>CONCATENATE(MID('Raw Data'!$H4547,FIND("(",'Raw Data'!$H4547)+1,FIND(")",'Raw Data'!$H4547)-FIND("(",'Raw Data'!$H4547)-1),"",'Raw Data'!$M4547)</f>
        <v>Rs.450</v>
      </c>
      <c r="T4547" s="27">
        <f t="shared" si="71"/>
        <v>1</v>
      </c>
      <c r="U4547" s="29">
        <f>'Raw Data'!$M4547*'Raw Data'!$T4547</f>
        <v>450</v>
      </c>
    </row>
    <row r="4548" spans="1:21" x14ac:dyDescent="0.3">
      <c r="A4548" s="20">
        <v>18124379</v>
      </c>
      <c r="B4548" s="27" t="s">
        <v>7259</v>
      </c>
      <c r="C4548" s="27">
        <v>1</v>
      </c>
      <c r="D4548" s="27" t="str">
        <f>VLOOKUP('Raw Data'!$C4548,'country description'!$A$2:$B$16,2,0)</f>
        <v>India</v>
      </c>
      <c r="E4548" s="27" t="s">
        <v>14</v>
      </c>
      <c r="F4548" s="27" t="s">
        <v>8856</v>
      </c>
      <c r="G4548" s="27" t="s">
        <v>3042</v>
      </c>
      <c r="H4548" s="27" t="s">
        <v>18</v>
      </c>
      <c r="I4548" s="27" t="s">
        <v>19</v>
      </c>
      <c r="J4548" s="27" t="s">
        <v>24</v>
      </c>
      <c r="K4548" s="27">
        <v>1</v>
      </c>
      <c r="L4548" s="27">
        <v>71</v>
      </c>
      <c r="M4548" s="27">
        <v>450</v>
      </c>
      <c r="N4548" s="27">
        <v>2.5</v>
      </c>
      <c r="O4548" s="27">
        <v>2014</v>
      </c>
      <c r="P4548" s="27">
        <v>4</v>
      </c>
      <c r="Q4548" s="27">
        <v>17</v>
      </c>
      <c r="R4548" s="28">
        <f>DATE('Raw Data'!$O4548,'Raw Data'!$P4548,'Raw Data'!$Q4548)</f>
        <v>41746</v>
      </c>
      <c r="S4548" s="27" t="str">
        <f>CONCATENATE(MID('Raw Data'!$H4548,FIND("(",'Raw Data'!$H4548)+1,FIND(")",'Raw Data'!$H4548)-FIND("(",'Raw Data'!$H4548)-1),"",'Raw Data'!$M4548)</f>
        <v>Rs.450</v>
      </c>
      <c r="T4548" s="27">
        <f t="shared" si="71"/>
        <v>1</v>
      </c>
      <c r="U4548" s="29">
        <f>'Raw Data'!$M4548*'Raw Data'!$T4548</f>
        <v>450</v>
      </c>
    </row>
    <row r="4549" spans="1:21" x14ac:dyDescent="0.3">
      <c r="A4549" s="20">
        <v>300874</v>
      </c>
      <c r="B4549" s="27" t="s">
        <v>8857</v>
      </c>
      <c r="C4549" s="27">
        <v>1</v>
      </c>
      <c r="D4549" s="27" t="str">
        <f>VLOOKUP('Raw Data'!$C4549,'country description'!$A$2:$B$16,2,0)</f>
        <v>India</v>
      </c>
      <c r="E4549" s="27" t="s">
        <v>14</v>
      </c>
      <c r="F4549" s="27" t="s">
        <v>8858</v>
      </c>
      <c r="G4549" s="27" t="s">
        <v>458</v>
      </c>
      <c r="H4549" s="27" t="s">
        <v>18</v>
      </c>
      <c r="I4549" s="27" t="s">
        <v>19</v>
      </c>
      <c r="J4549" s="27" t="s">
        <v>24</v>
      </c>
      <c r="K4549" s="27">
        <v>1</v>
      </c>
      <c r="L4549" s="27">
        <v>13</v>
      </c>
      <c r="M4549" s="27">
        <v>450</v>
      </c>
      <c r="N4549" s="27">
        <v>2.8</v>
      </c>
      <c r="O4549" s="27">
        <v>2014</v>
      </c>
      <c r="P4549" s="27">
        <v>4</v>
      </c>
      <c r="Q4549" s="27">
        <v>8</v>
      </c>
      <c r="R4549" s="28">
        <f>DATE('Raw Data'!$O4549,'Raw Data'!$P4549,'Raw Data'!$Q4549)</f>
        <v>41737</v>
      </c>
      <c r="S4549" s="27" t="str">
        <f>CONCATENATE(MID('Raw Data'!$H4549,FIND("(",'Raw Data'!$H4549)+1,FIND(")",'Raw Data'!$H4549)-FIND("(",'Raw Data'!$H4549)-1),"",'Raw Data'!$M4549)</f>
        <v>Rs.450</v>
      </c>
      <c r="T4549" s="27">
        <f t="shared" si="71"/>
        <v>1</v>
      </c>
      <c r="U4549" s="29">
        <f>'Raw Data'!$M4549*'Raw Data'!$T4549</f>
        <v>450</v>
      </c>
    </row>
    <row r="4550" spans="1:21" x14ac:dyDescent="0.3">
      <c r="A4550" s="20">
        <v>6265</v>
      </c>
      <c r="B4550" s="27" t="s">
        <v>763</v>
      </c>
      <c r="C4550" s="27">
        <v>1</v>
      </c>
      <c r="D4550" s="27" t="str">
        <f>VLOOKUP('Raw Data'!$C4550,'country description'!$A$2:$B$16,2,0)</f>
        <v>India</v>
      </c>
      <c r="E4550" s="27" t="s">
        <v>14</v>
      </c>
      <c r="F4550" s="27" t="s">
        <v>8859</v>
      </c>
      <c r="G4550" s="27" t="s">
        <v>407</v>
      </c>
      <c r="H4550" s="27" t="s">
        <v>18</v>
      </c>
      <c r="I4550" s="27" t="s">
        <v>19</v>
      </c>
      <c r="J4550" s="27" t="s">
        <v>19</v>
      </c>
      <c r="K4550" s="27">
        <v>1</v>
      </c>
      <c r="L4550" s="27">
        <v>18</v>
      </c>
      <c r="M4550" s="27">
        <v>450</v>
      </c>
      <c r="N4550" s="27">
        <v>2.7</v>
      </c>
      <c r="O4550" s="27">
        <v>2016</v>
      </c>
      <c r="P4550" s="27">
        <v>4</v>
      </c>
      <c r="Q4550" s="27">
        <v>27</v>
      </c>
      <c r="R4550" s="28">
        <f>DATE('Raw Data'!$O4550,'Raw Data'!$P4550,'Raw Data'!$Q4550)</f>
        <v>42487</v>
      </c>
      <c r="S4550" s="27" t="str">
        <f>CONCATENATE(MID('Raw Data'!$H4550,FIND("(",'Raw Data'!$H4550)+1,FIND(")",'Raw Data'!$H4550)-FIND("(",'Raw Data'!$H4550)-1),"",'Raw Data'!$M4550)</f>
        <v>Rs.450</v>
      </c>
      <c r="T4550" s="27">
        <f t="shared" si="71"/>
        <v>1</v>
      </c>
      <c r="U4550" s="29">
        <f>'Raw Data'!$M4550*'Raw Data'!$T4550</f>
        <v>450</v>
      </c>
    </row>
    <row r="4551" spans="1:21" x14ac:dyDescent="0.3">
      <c r="A4551" s="20">
        <v>650</v>
      </c>
      <c r="B4551" s="27" t="s">
        <v>763</v>
      </c>
      <c r="C4551" s="27">
        <v>1</v>
      </c>
      <c r="D4551" s="27" t="str">
        <f>VLOOKUP('Raw Data'!$C4551,'country description'!$A$2:$B$16,2,0)</f>
        <v>India</v>
      </c>
      <c r="E4551" s="27" t="s">
        <v>14</v>
      </c>
      <c r="F4551" s="27" t="s">
        <v>8860</v>
      </c>
      <c r="G4551" s="27" t="s">
        <v>407</v>
      </c>
      <c r="H4551" s="27" t="s">
        <v>18</v>
      </c>
      <c r="I4551" s="27" t="s">
        <v>19</v>
      </c>
      <c r="J4551" s="27" t="s">
        <v>19</v>
      </c>
      <c r="K4551" s="27">
        <v>1</v>
      </c>
      <c r="L4551" s="27">
        <v>52</v>
      </c>
      <c r="M4551" s="27">
        <v>450</v>
      </c>
      <c r="N4551" s="27">
        <v>2.5</v>
      </c>
      <c r="O4551" s="27">
        <v>2016</v>
      </c>
      <c r="P4551" s="27">
        <v>4</v>
      </c>
      <c r="Q4551" s="27">
        <v>5</v>
      </c>
      <c r="R4551" s="28">
        <f>DATE('Raw Data'!$O4551,'Raw Data'!$P4551,'Raw Data'!$Q4551)</f>
        <v>42465</v>
      </c>
      <c r="S4551" s="27" t="str">
        <f>CONCATENATE(MID('Raw Data'!$H4551,FIND("(",'Raw Data'!$H4551)+1,FIND(")",'Raw Data'!$H4551)-FIND("(",'Raw Data'!$H4551)-1),"",'Raw Data'!$M4551)</f>
        <v>Rs.450</v>
      </c>
      <c r="T4551" s="27">
        <f t="shared" si="71"/>
        <v>1</v>
      </c>
      <c r="U4551" s="29">
        <f>'Raw Data'!$M4551*'Raw Data'!$T4551</f>
        <v>450</v>
      </c>
    </row>
    <row r="4552" spans="1:21" x14ac:dyDescent="0.3">
      <c r="A4552" s="20">
        <v>311336</v>
      </c>
      <c r="B4552" s="27" t="s">
        <v>8861</v>
      </c>
      <c r="C4552" s="27">
        <v>1</v>
      </c>
      <c r="D4552" s="27" t="str">
        <f>VLOOKUP('Raw Data'!$C4552,'country description'!$A$2:$B$16,2,0)</f>
        <v>India</v>
      </c>
      <c r="E4552" s="27" t="s">
        <v>14</v>
      </c>
      <c r="F4552" s="27" t="s">
        <v>8862</v>
      </c>
      <c r="G4552" s="27" t="s">
        <v>4509</v>
      </c>
      <c r="H4552" s="27" t="s">
        <v>18</v>
      </c>
      <c r="I4552" s="27" t="s">
        <v>19</v>
      </c>
      <c r="J4552" s="27" t="s">
        <v>24</v>
      </c>
      <c r="K4552" s="27">
        <v>1</v>
      </c>
      <c r="L4552" s="27">
        <v>100</v>
      </c>
      <c r="M4552" s="27">
        <v>450</v>
      </c>
      <c r="N4552" s="27">
        <v>3.6</v>
      </c>
      <c r="O4552" s="27">
        <v>2012</v>
      </c>
      <c r="P4552" s="27">
        <v>4</v>
      </c>
      <c r="Q4552" s="27">
        <v>5</v>
      </c>
      <c r="R4552" s="28">
        <f>DATE('Raw Data'!$O4552,'Raw Data'!$P4552,'Raw Data'!$Q4552)</f>
        <v>41004</v>
      </c>
      <c r="S4552" s="27" t="str">
        <f>CONCATENATE(MID('Raw Data'!$H4552,FIND("(",'Raw Data'!$H4552)+1,FIND(")",'Raw Data'!$H4552)-FIND("(",'Raw Data'!$H4552)-1),"",'Raw Data'!$M4552)</f>
        <v>Rs.450</v>
      </c>
      <c r="T4552" s="27">
        <f t="shared" si="71"/>
        <v>1</v>
      </c>
      <c r="U4552" s="29">
        <f>'Raw Data'!$M4552*'Raw Data'!$T4552</f>
        <v>450</v>
      </c>
    </row>
    <row r="4553" spans="1:21" x14ac:dyDescent="0.3">
      <c r="A4553" s="20">
        <v>18393213</v>
      </c>
      <c r="B4553" s="27" t="s">
        <v>7317</v>
      </c>
      <c r="C4553" s="27">
        <v>1</v>
      </c>
      <c r="D4553" s="27" t="str">
        <f>VLOOKUP('Raw Data'!$C4553,'country description'!$A$2:$B$16,2,0)</f>
        <v>India</v>
      </c>
      <c r="E4553" s="27" t="s">
        <v>14</v>
      </c>
      <c r="F4553" s="27" t="s">
        <v>8863</v>
      </c>
      <c r="G4553" s="27" t="s">
        <v>8864</v>
      </c>
      <c r="H4553" s="27" t="s">
        <v>18</v>
      </c>
      <c r="I4553" s="27" t="s">
        <v>19</v>
      </c>
      <c r="J4553" s="27" t="s">
        <v>19</v>
      </c>
      <c r="K4553" s="27">
        <v>1</v>
      </c>
      <c r="L4553" s="27">
        <v>4</v>
      </c>
      <c r="M4553" s="27">
        <v>450</v>
      </c>
      <c r="N4553" s="27">
        <v>2.9</v>
      </c>
      <c r="O4553" s="27">
        <v>2013</v>
      </c>
      <c r="P4553" s="27">
        <v>4</v>
      </c>
      <c r="Q4553" s="27">
        <v>7</v>
      </c>
      <c r="R4553" s="28">
        <f>DATE('Raw Data'!$O4553,'Raw Data'!$P4553,'Raw Data'!$Q4553)</f>
        <v>41371</v>
      </c>
      <c r="S4553" s="27" t="str">
        <f>CONCATENATE(MID('Raw Data'!$H4553,FIND("(",'Raw Data'!$H4553)+1,FIND(")",'Raw Data'!$H4553)-FIND("(",'Raw Data'!$H4553)-1),"",'Raw Data'!$M4553)</f>
        <v>Rs.450</v>
      </c>
      <c r="T4553" s="27">
        <f t="shared" si="71"/>
        <v>1</v>
      </c>
      <c r="U4553" s="29">
        <f>'Raw Data'!$M4553*'Raw Data'!$T4553</f>
        <v>450</v>
      </c>
    </row>
    <row r="4554" spans="1:21" x14ac:dyDescent="0.3">
      <c r="A4554" s="20">
        <v>18375392</v>
      </c>
      <c r="B4554" s="27" t="s">
        <v>6136</v>
      </c>
      <c r="C4554" s="27">
        <v>1</v>
      </c>
      <c r="D4554" s="27" t="str">
        <f>VLOOKUP('Raw Data'!$C4554,'country description'!$A$2:$B$16,2,0)</f>
        <v>India</v>
      </c>
      <c r="E4554" s="27" t="s">
        <v>14</v>
      </c>
      <c r="F4554" s="27" t="s">
        <v>8865</v>
      </c>
      <c r="G4554" s="27" t="s">
        <v>467</v>
      </c>
      <c r="H4554" s="27" t="s">
        <v>18</v>
      </c>
      <c r="I4554" s="27" t="s">
        <v>19</v>
      </c>
      <c r="J4554" s="27" t="s">
        <v>19</v>
      </c>
      <c r="K4554" s="27">
        <v>1</v>
      </c>
      <c r="L4554" s="27">
        <v>26</v>
      </c>
      <c r="M4554" s="27">
        <v>450</v>
      </c>
      <c r="N4554" s="27">
        <v>2.6</v>
      </c>
      <c r="O4554" s="27">
        <v>2016</v>
      </c>
      <c r="P4554" s="27">
        <v>4</v>
      </c>
      <c r="Q4554" s="27">
        <v>1</v>
      </c>
      <c r="R4554" s="28">
        <f>DATE('Raw Data'!$O4554,'Raw Data'!$P4554,'Raw Data'!$Q4554)</f>
        <v>42461</v>
      </c>
      <c r="S4554" s="27" t="str">
        <f>CONCATENATE(MID('Raw Data'!$H4554,FIND("(",'Raw Data'!$H4554)+1,FIND(")",'Raw Data'!$H4554)-FIND("(",'Raw Data'!$H4554)-1),"",'Raw Data'!$M4554)</f>
        <v>Rs.450</v>
      </c>
      <c r="T4554" s="27">
        <f t="shared" si="71"/>
        <v>1</v>
      </c>
      <c r="U4554" s="29">
        <f>'Raw Data'!$M4554*'Raw Data'!$T4554</f>
        <v>450</v>
      </c>
    </row>
    <row r="4555" spans="1:21" x14ac:dyDescent="0.3">
      <c r="A4555" s="20">
        <v>311570</v>
      </c>
      <c r="B4555" s="27" t="s">
        <v>8866</v>
      </c>
      <c r="C4555" s="27">
        <v>1</v>
      </c>
      <c r="D4555" s="27" t="str">
        <f>VLOOKUP('Raw Data'!$C4555,'country description'!$A$2:$B$16,2,0)</f>
        <v>India</v>
      </c>
      <c r="E4555" s="27" t="s">
        <v>14</v>
      </c>
      <c r="F4555" s="27" t="s">
        <v>8867</v>
      </c>
      <c r="G4555" s="27" t="s">
        <v>455</v>
      </c>
      <c r="H4555" s="27" t="s">
        <v>18</v>
      </c>
      <c r="I4555" s="27" t="s">
        <v>19</v>
      </c>
      <c r="J4555" s="27" t="s">
        <v>24</v>
      </c>
      <c r="K4555" s="27">
        <v>1</v>
      </c>
      <c r="L4555" s="27">
        <v>6</v>
      </c>
      <c r="M4555" s="27">
        <v>450</v>
      </c>
      <c r="N4555" s="27">
        <v>2.7</v>
      </c>
      <c r="O4555" s="27">
        <v>2010</v>
      </c>
      <c r="P4555" s="27">
        <v>4</v>
      </c>
      <c r="Q4555" s="27">
        <v>5</v>
      </c>
      <c r="R4555" s="28">
        <f>DATE('Raw Data'!$O4555,'Raw Data'!$P4555,'Raw Data'!$Q4555)</f>
        <v>40273</v>
      </c>
      <c r="S4555" s="27" t="str">
        <f>CONCATENATE(MID('Raw Data'!$H4555,FIND("(",'Raw Data'!$H4555)+1,FIND(")",'Raw Data'!$H4555)-FIND("(",'Raw Data'!$H4555)-1),"",'Raw Data'!$M4555)</f>
        <v>Rs.450</v>
      </c>
      <c r="T4555" s="27">
        <f t="shared" si="71"/>
        <v>1</v>
      </c>
      <c r="U4555" s="29">
        <f>'Raw Data'!$M4555*'Raw Data'!$T4555</f>
        <v>450</v>
      </c>
    </row>
    <row r="4556" spans="1:21" x14ac:dyDescent="0.3">
      <c r="A4556" s="20">
        <v>309192</v>
      </c>
      <c r="B4556" s="27" t="s">
        <v>8868</v>
      </c>
      <c r="C4556" s="27">
        <v>1</v>
      </c>
      <c r="D4556" s="27" t="str">
        <f>VLOOKUP('Raw Data'!$C4556,'country description'!$A$2:$B$16,2,0)</f>
        <v>India</v>
      </c>
      <c r="E4556" s="27" t="s">
        <v>14</v>
      </c>
      <c r="F4556" s="27" t="s">
        <v>8869</v>
      </c>
      <c r="G4556" s="27" t="s">
        <v>461</v>
      </c>
      <c r="H4556" s="27" t="s">
        <v>18</v>
      </c>
      <c r="I4556" s="27" t="s">
        <v>19</v>
      </c>
      <c r="J4556" s="27" t="s">
        <v>19</v>
      </c>
      <c r="K4556" s="27">
        <v>1</v>
      </c>
      <c r="L4556" s="27">
        <v>12</v>
      </c>
      <c r="M4556" s="27">
        <v>450</v>
      </c>
      <c r="N4556" s="27">
        <v>3.1</v>
      </c>
      <c r="O4556" s="27">
        <v>2013</v>
      </c>
      <c r="P4556" s="27">
        <v>4</v>
      </c>
      <c r="Q4556" s="27">
        <v>20</v>
      </c>
      <c r="R4556" s="28">
        <f>DATE('Raw Data'!$O4556,'Raw Data'!$P4556,'Raw Data'!$Q4556)</f>
        <v>41384</v>
      </c>
      <c r="S4556" s="27" t="str">
        <f>CONCATENATE(MID('Raw Data'!$H4556,FIND("(",'Raw Data'!$H4556)+1,FIND(")",'Raw Data'!$H4556)-FIND("(",'Raw Data'!$H4556)-1),"",'Raw Data'!$M4556)</f>
        <v>Rs.450</v>
      </c>
      <c r="T4556" s="27">
        <f t="shared" si="71"/>
        <v>1</v>
      </c>
      <c r="U4556" s="29">
        <f>'Raw Data'!$M4556*'Raw Data'!$T4556</f>
        <v>450</v>
      </c>
    </row>
    <row r="4557" spans="1:21" x14ac:dyDescent="0.3">
      <c r="A4557" s="20">
        <v>18128862</v>
      </c>
      <c r="B4557" s="27" t="s">
        <v>8870</v>
      </c>
      <c r="C4557" s="27">
        <v>1</v>
      </c>
      <c r="D4557" s="27" t="str">
        <f>VLOOKUP('Raw Data'!$C4557,'country description'!$A$2:$B$16,2,0)</f>
        <v>India</v>
      </c>
      <c r="E4557" s="27" t="s">
        <v>14</v>
      </c>
      <c r="F4557" s="27" t="s">
        <v>8871</v>
      </c>
      <c r="G4557" s="27" t="s">
        <v>500</v>
      </c>
      <c r="H4557" s="27" t="s">
        <v>18</v>
      </c>
      <c r="I4557" s="27" t="s">
        <v>19</v>
      </c>
      <c r="J4557" s="27" t="s">
        <v>19</v>
      </c>
      <c r="K4557" s="27">
        <v>1</v>
      </c>
      <c r="L4557" s="27">
        <v>6</v>
      </c>
      <c r="M4557" s="27">
        <v>450</v>
      </c>
      <c r="N4557" s="27">
        <v>2.8</v>
      </c>
      <c r="O4557" s="27">
        <v>2015</v>
      </c>
      <c r="P4557" s="27">
        <v>4</v>
      </c>
      <c r="Q4557" s="27">
        <v>28</v>
      </c>
      <c r="R4557" s="28">
        <f>DATE('Raw Data'!$O4557,'Raw Data'!$P4557,'Raw Data'!$Q4557)</f>
        <v>42122</v>
      </c>
      <c r="S4557" s="27" t="str">
        <f>CONCATENATE(MID('Raw Data'!$H4557,FIND("(",'Raw Data'!$H4557)+1,FIND(")",'Raw Data'!$H4557)-FIND("(",'Raw Data'!$H4557)-1),"",'Raw Data'!$M4557)</f>
        <v>Rs.450</v>
      </c>
      <c r="T4557" s="27">
        <f t="shared" si="71"/>
        <v>1</v>
      </c>
      <c r="U4557" s="29">
        <f>'Raw Data'!$M4557*'Raw Data'!$T4557</f>
        <v>450</v>
      </c>
    </row>
    <row r="4558" spans="1:21" x14ac:dyDescent="0.3">
      <c r="A4558" s="20">
        <v>307520</v>
      </c>
      <c r="B4558" s="27" t="s">
        <v>8870</v>
      </c>
      <c r="C4558" s="27">
        <v>1</v>
      </c>
      <c r="D4558" s="27" t="str">
        <f>VLOOKUP('Raw Data'!$C4558,'country description'!$A$2:$B$16,2,0)</f>
        <v>India</v>
      </c>
      <c r="E4558" s="27" t="s">
        <v>14</v>
      </c>
      <c r="F4558" s="27" t="s">
        <v>8872</v>
      </c>
      <c r="G4558" s="27" t="s">
        <v>500</v>
      </c>
      <c r="H4558" s="27" t="s">
        <v>18</v>
      </c>
      <c r="I4558" s="27" t="s">
        <v>19</v>
      </c>
      <c r="J4558" s="27" t="s">
        <v>19</v>
      </c>
      <c r="K4558" s="27">
        <v>1</v>
      </c>
      <c r="L4558" s="27">
        <v>29</v>
      </c>
      <c r="M4558" s="27">
        <v>450</v>
      </c>
      <c r="N4558" s="27">
        <v>2.7</v>
      </c>
      <c r="O4558" s="27">
        <v>2011</v>
      </c>
      <c r="P4558" s="27">
        <v>4</v>
      </c>
      <c r="Q4558" s="27">
        <v>6</v>
      </c>
      <c r="R4558" s="28">
        <f>DATE('Raw Data'!$O4558,'Raw Data'!$P4558,'Raw Data'!$Q4558)</f>
        <v>40639</v>
      </c>
      <c r="S4558" s="27" t="str">
        <f>CONCATENATE(MID('Raw Data'!$H4558,FIND("(",'Raw Data'!$H4558)+1,FIND(")",'Raw Data'!$H4558)-FIND("(",'Raw Data'!$H4558)-1),"",'Raw Data'!$M4558)</f>
        <v>Rs.450</v>
      </c>
      <c r="T4558" s="27">
        <f t="shared" si="71"/>
        <v>1</v>
      </c>
      <c r="U4558" s="29">
        <f>'Raw Data'!$M4558*'Raw Data'!$T4558</f>
        <v>450</v>
      </c>
    </row>
    <row r="4559" spans="1:21" x14ac:dyDescent="0.3">
      <c r="A4559" s="20">
        <v>304965</v>
      </c>
      <c r="B4559" s="27" t="s">
        <v>8873</v>
      </c>
      <c r="C4559" s="27">
        <v>1</v>
      </c>
      <c r="D4559" s="27" t="str">
        <f>VLOOKUP('Raw Data'!$C4559,'country description'!$A$2:$B$16,2,0)</f>
        <v>India</v>
      </c>
      <c r="E4559" s="27" t="s">
        <v>14</v>
      </c>
      <c r="F4559" s="27" t="s">
        <v>8874</v>
      </c>
      <c r="G4559" s="27" t="s">
        <v>393</v>
      </c>
      <c r="H4559" s="27" t="s">
        <v>18</v>
      </c>
      <c r="I4559" s="27" t="s">
        <v>19</v>
      </c>
      <c r="J4559" s="27" t="s">
        <v>19</v>
      </c>
      <c r="K4559" s="27">
        <v>1</v>
      </c>
      <c r="L4559" s="27">
        <v>4</v>
      </c>
      <c r="M4559" s="27">
        <v>450</v>
      </c>
      <c r="N4559" s="27">
        <v>2.9</v>
      </c>
      <c r="O4559" s="27">
        <v>2015</v>
      </c>
      <c r="P4559" s="27">
        <v>4</v>
      </c>
      <c r="Q4559" s="27">
        <v>17</v>
      </c>
      <c r="R4559" s="28">
        <f>DATE('Raw Data'!$O4559,'Raw Data'!$P4559,'Raw Data'!$Q4559)</f>
        <v>42111</v>
      </c>
      <c r="S4559" s="27" t="str">
        <f>CONCATENATE(MID('Raw Data'!$H4559,FIND("(",'Raw Data'!$H4559)+1,FIND(")",'Raw Data'!$H4559)-FIND("(",'Raw Data'!$H4559)-1),"",'Raw Data'!$M4559)</f>
        <v>Rs.450</v>
      </c>
      <c r="T4559" s="27">
        <f t="shared" si="71"/>
        <v>1</v>
      </c>
      <c r="U4559" s="29">
        <f>'Raw Data'!$M4559*'Raw Data'!$T4559</f>
        <v>450</v>
      </c>
    </row>
    <row r="4560" spans="1:21" x14ac:dyDescent="0.3">
      <c r="A4560" s="20">
        <v>6191</v>
      </c>
      <c r="B4560" s="27" t="s">
        <v>763</v>
      </c>
      <c r="C4560" s="27">
        <v>1</v>
      </c>
      <c r="D4560" s="27" t="str">
        <f>VLOOKUP('Raw Data'!$C4560,'country description'!$A$2:$B$16,2,0)</f>
        <v>India</v>
      </c>
      <c r="E4560" s="27" t="s">
        <v>14</v>
      </c>
      <c r="F4560" s="27" t="s">
        <v>3289</v>
      </c>
      <c r="G4560" s="27" t="s">
        <v>407</v>
      </c>
      <c r="H4560" s="27" t="s">
        <v>18</v>
      </c>
      <c r="I4560" s="27" t="s">
        <v>19</v>
      </c>
      <c r="J4560" s="27" t="s">
        <v>19</v>
      </c>
      <c r="K4560" s="27">
        <v>1</v>
      </c>
      <c r="L4560" s="27">
        <v>29</v>
      </c>
      <c r="M4560" s="27">
        <v>450</v>
      </c>
      <c r="N4560" s="27">
        <v>2.7</v>
      </c>
      <c r="O4560" s="27">
        <v>2017</v>
      </c>
      <c r="P4560" s="27">
        <v>4</v>
      </c>
      <c r="Q4560" s="27">
        <v>1</v>
      </c>
      <c r="R4560" s="28">
        <f>DATE('Raw Data'!$O4560,'Raw Data'!$P4560,'Raw Data'!$Q4560)</f>
        <v>42826</v>
      </c>
      <c r="S4560" s="27" t="str">
        <f>CONCATENATE(MID('Raw Data'!$H4560,FIND("(",'Raw Data'!$H4560)+1,FIND(")",'Raw Data'!$H4560)-FIND("(",'Raw Data'!$H4560)-1),"",'Raw Data'!$M4560)</f>
        <v>Rs.450</v>
      </c>
      <c r="T4560" s="27">
        <f t="shared" si="71"/>
        <v>1</v>
      </c>
      <c r="U4560" s="29">
        <f>'Raw Data'!$M4560*'Raw Data'!$T4560</f>
        <v>450</v>
      </c>
    </row>
    <row r="4561" spans="1:21" x14ac:dyDescent="0.3">
      <c r="A4561" s="20">
        <v>304583</v>
      </c>
      <c r="B4561" s="27" t="s">
        <v>8875</v>
      </c>
      <c r="C4561" s="27">
        <v>1</v>
      </c>
      <c r="D4561" s="27" t="str">
        <f>VLOOKUP('Raw Data'!$C4561,'country description'!$A$2:$B$16,2,0)</f>
        <v>India</v>
      </c>
      <c r="E4561" s="27" t="s">
        <v>14</v>
      </c>
      <c r="F4561" s="27" t="s">
        <v>8876</v>
      </c>
      <c r="G4561" s="27" t="s">
        <v>566</v>
      </c>
      <c r="H4561" s="27" t="s">
        <v>18</v>
      </c>
      <c r="I4561" s="27" t="s">
        <v>19</v>
      </c>
      <c r="J4561" s="27" t="s">
        <v>19</v>
      </c>
      <c r="K4561" s="27">
        <v>1</v>
      </c>
      <c r="L4561" s="27">
        <v>14</v>
      </c>
      <c r="M4561" s="27">
        <v>450</v>
      </c>
      <c r="N4561" s="27">
        <v>3.3</v>
      </c>
      <c r="O4561" s="27">
        <v>2011</v>
      </c>
      <c r="P4561" s="27">
        <v>4</v>
      </c>
      <c r="Q4561" s="27">
        <v>10</v>
      </c>
      <c r="R4561" s="28">
        <f>DATE('Raw Data'!$O4561,'Raw Data'!$P4561,'Raw Data'!$Q4561)</f>
        <v>40643</v>
      </c>
      <c r="S4561" s="27" t="str">
        <f>CONCATENATE(MID('Raw Data'!$H4561,FIND("(",'Raw Data'!$H4561)+1,FIND(")",'Raw Data'!$H4561)-FIND("(",'Raw Data'!$H4561)-1),"",'Raw Data'!$M4561)</f>
        <v>Rs.450</v>
      </c>
      <c r="T4561" s="27">
        <f t="shared" si="71"/>
        <v>1</v>
      </c>
      <c r="U4561" s="29">
        <f>'Raw Data'!$M4561*'Raw Data'!$T4561</f>
        <v>450</v>
      </c>
    </row>
    <row r="4562" spans="1:21" x14ac:dyDescent="0.3">
      <c r="A4562" s="20">
        <v>18198434</v>
      </c>
      <c r="B4562" s="27" t="s">
        <v>8877</v>
      </c>
      <c r="C4562" s="27">
        <v>1</v>
      </c>
      <c r="D4562" s="27" t="str">
        <f>VLOOKUP('Raw Data'!$C4562,'country description'!$A$2:$B$16,2,0)</f>
        <v>India</v>
      </c>
      <c r="E4562" s="27" t="s">
        <v>14</v>
      </c>
      <c r="F4562" s="27" t="s">
        <v>8878</v>
      </c>
      <c r="G4562" s="27" t="s">
        <v>461</v>
      </c>
      <c r="H4562" s="27" t="s">
        <v>18</v>
      </c>
      <c r="I4562" s="27" t="s">
        <v>19</v>
      </c>
      <c r="J4562" s="27" t="s">
        <v>19</v>
      </c>
      <c r="K4562" s="27">
        <v>1</v>
      </c>
      <c r="L4562" s="27">
        <v>34</v>
      </c>
      <c r="M4562" s="27">
        <v>450</v>
      </c>
      <c r="N4562" s="27">
        <v>3.6</v>
      </c>
      <c r="O4562" s="27">
        <v>2017</v>
      </c>
      <c r="P4562" s="27">
        <v>4</v>
      </c>
      <c r="Q4562" s="27">
        <v>25</v>
      </c>
      <c r="R4562" s="28">
        <f>DATE('Raw Data'!$O4562,'Raw Data'!$P4562,'Raw Data'!$Q4562)</f>
        <v>42850</v>
      </c>
      <c r="S4562" s="27" t="str">
        <f>CONCATENATE(MID('Raw Data'!$H4562,FIND("(",'Raw Data'!$H4562)+1,FIND(")",'Raw Data'!$H4562)-FIND("(",'Raw Data'!$H4562)-1),"",'Raw Data'!$M4562)</f>
        <v>Rs.450</v>
      </c>
      <c r="T4562" s="27">
        <f t="shared" si="71"/>
        <v>1</v>
      </c>
      <c r="U4562" s="29">
        <f>'Raw Data'!$M4562*'Raw Data'!$T4562</f>
        <v>450</v>
      </c>
    </row>
    <row r="4563" spans="1:21" x14ac:dyDescent="0.3">
      <c r="A4563" s="20">
        <v>596</v>
      </c>
      <c r="B4563" s="27" t="s">
        <v>763</v>
      </c>
      <c r="C4563" s="27">
        <v>1</v>
      </c>
      <c r="D4563" s="27" t="str">
        <f>VLOOKUP('Raw Data'!$C4563,'country description'!$A$2:$B$16,2,0)</f>
        <v>India</v>
      </c>
      <c r="E4563" s="27" t="s">
        <v>14</v>
      </c>
      <c r="F4563" s="27" t="s">
        <v>8879</v>
      </c>
      <c r="G4563" s="27" t="s">
        <v>407</v>
      </c>
      <c r="H4563" s="27" t="s">
        <v>18</v>
      </c>
      <c r="I4563" s="27" t="s">
        <v>19</v>
      </c>
      <c r="J4563" s="27" t="s">
        <v>24</v>
      </c>
      <c r="K4563" s="27">
        <v>1</v>
      </c>
      <c r="L4563" s="27">
        <v>277</v>
      </c>
      <c r="M4563" s="27">
        <v>450</v>
      </c>
      <c r="N4563" s="27">
        <v>3.4</v>
      </c>
      <c r="O4563" s="27">
        <v>2011</v>
      </c>
      <c r="P4563" s="27">
        <v>3</v>
      </c>
      <c r="Q4563" s="27">
        <v>18</v>
      </c>
      <c r="R4563" s="28">
        <f>DATE('Raw Data'!$O4563,'Raw Data'!$P4563,'Raw Data'!$Q4563)</f>
        <v>40620</v>
      </c>
      <c r="S4563" s="27" t="str">
        <f>CONCATENATE(MID('Raw Data'!$H4563,FIND("(",'Raw Data'!$H4563)+1,FIND(")",'Raw Data'!$H4563)-FIND("(",'Raw Data'!$H4563)-1),"",'Raw Data'!$M4563)</f>
        <v>Rs.450</v>
      </c>
      <c r="T4563" s="27">
        <f t="shared" si="71"/>
        <v>1</v>
      </c>
      <c r="U4563" s="29">
        <f>'Raw Data'!$M4563*'Raw Data'!$T4563</f>
        <v>450</v>
      </c>
    </row>
    <row r="4564" spans="1:21" x14ac:dyDescent="0.3">
      <c r="A4564" s="20">
        <v>3589</v>
      </c>
      <c r="B4564" s="27" t="s">
        <v>8880</v>
      </c>
      <c r="C4564" s="27">
        <v>1</v>
      </c>
      <c r="D4564" s="27" t="str">
        <f>VLOOKUP('Raw Data'!$C4564,'country description'!$A$2:$B$16,2,0)</f>
        <v>India</v>
      </c>
      <c r="E4564" s="27" t="s">
        <v>14</v>
      </c>
      <c r="F4564" s="27" t="s">
        <v>2067</v>
      </c>
      <c r="G4564" s="27" t="s">
        <v>601</v>
      </c>
      <c r="H4564" s="27" t="s">
        <v>18</v>
      </c>
      <c r="I4564" s="27" t="s">
        <v>19</v>
      </c>
      <c r="J4564" s="27" t="s">
        <v>24</v>
      </c>
      <c r="K4564" s="27">
        <v>1</v>
      </c>
      <c r="L4564" s="27">
        <v>187</v>
      </c>
      <c r="M4564" s="27">
        <v>450</v>
      </c>
      <c r="N4564" s="27">
        <v>3.8</v>
      </c>
      <c r="O4564" s="27">
        <v>2010</v>
      </c>
      <c r="P4564" s="27">
        <v>3</v>
      </c>
      <c r="Q4564" s="27">
        <v>14</v>
      </c>
      <c r="R4564" s="28">
        <f>DATE('Raw Data'!$O4564,'Raw Data'!$P4564,'Raw Data'!$Q4564)</f>
        <v>40251</v>
      </c>
      <c r="S4564" s="27" t="str">
        <f>CONCATENATE(MID('Raw Data'!$H4564,FIND("(",'Raw Data'!$H4564)+1,FIND(")",'Raw Data'!$H4564)-FIND("(",'Raw Data'!$H4564)-1),"",'Raw Data'!$M4564)</f>
        <v>Rs.450</v>
      </c>
      <c r="T4564" s="27">
        <f t="shared" si="71"/>
        <v>1</v>
      </c>
      <c r="U4564" s="29">
        <f>'Raw Data'!$M4564*'Raw Data'!$T4564</f>
        <v>450</v>
      </c>
    </row>
    <row r="4565" spans="1:21" x14ac:dyDescent="0.3">
      <c r="A4565" s="20">
        <v>310732</v>
      </c>
      <c r="B4565" s="27" t="s">
        <v>844</v>
      </c>
      <c r="C4565" s="27">
        <v>1</v>
      </c>
      <c r="D4565" s="27" t="str">
        <f>VLOOKUP('Raw Data'!$C4565,'country description'!$A$2:$B$16,2,0)</f>
        <v>India</v>
      </c>
      <c r="E4565" s="27" t="s">
        <v>14</v>
      </c>
      <c r="F4565" s="27" t="s">
        <v>8881</v>
      </c>
      <c r="G4565" s="27" t="s">
        <v>1356</v>
      </c>
      <c r="H4565" s="27" t="s">
        <v>18</v>
      </c>
      <c r="I4565" s="27" t="s">
        <v>19</v>
      </c>
      <c r="J4565" s="27" t="s">
        <v>19</v>
      </c>
      <c r="K4565" s="27">
        <v>1</v>
      </c>
      <c r="L4565" s="27">
        <v>68</v>
      </c>
      <c r="M4565" s="27">
        <v>450</v>
      </c>
      <c r="N4565" s="27">
        <v>3.3</v>
      </c>
      <c r="O4565" s="27">
        <v>2014</v>
      </c>
      <c r="P4565" s="27">
        <v>3</v>
      </c>
      <c r="Q4565" s="27">
        <v>22</v>
      </c>
      <c r="R4565" s="28">
        <f>DATE('Raw Data'!$O4565,'Raw Data'!$P4565,'Raw Data'!$Q4565)</f>
        <v>41720</v>
      </c>
      <c r="S4565" s="27" t="str">
        <f>CONCATENATE(MID('Raw Data'!$H4565,FIND("(",'Raw Data'!$H4565)+1,FIND(")",'Raw Data'!$H4565)-FIND("(",'Raw Data'!$H4565)-1),"",'Raw Data'!$M4565)</f>
        <v>Rs.450</v>
      </c>
      <c r="T4565" s="27">
        <f t="shared" si="71"/>
        <v>1</v>
      </c>
      <c r="U4565" s="29">
        <f>'Raw Data'!$M4565*'Raw Data'!$T4565</f>
        <v>450</v>
      </c>
    </row>
    <row r="4566" spans="1:21" x14ac:dyDescent="0.3">
      <c r="A4566" s="20">
        <v>18430600</v>
      </c>
      <c r="B4566" s="27" t="s">
        <v>8882</v>
      </c>
      <c r="C4566" s="27">
        <v>1</v>
      </c>
      <c r="D4566" s="27" t="str">
        <f>VLOOKUP('Raw Data'!$C4566,'country description'!$A$2:$B$16,2,0)</f>
        <v>India</v>
      </c>
      <c r="E4566" s="27" t="s">
        <v>14</v>
      </c>
      <c r="F4566" s="27" t="s">
        <v>8883</v>
      </c>
      <c r="G4566" s="27" t="s">
        <v>8884</v>
      </c>
      <c r="H4566" s="27" t="s">
        <v>18</v>
      </c>
      <c r="I4566" s="27" t="s">
        <v>19</v>
      </c>
      <c r="J4566" s="27" t="s">
        <v>24</v>
      </c>
      <c r="K4566" s="27">
        <v>1</v>
      </c>
      <c r="L4566" s="27">
        <v>13</v>
      </c>
      <c r="M4566" s="27">
        <v>450</v>
      </c>
      <c r="N4566" s="27">
        <v>3.3</v>
      </c>
      <c r="O4566" s="27">
        <v>2013</v>
      </c>
      <c r="P4566" s="27">
        <v>3</v>
      </c>
      <c r="Q4566" s="27">
        <v>13</v>
      </c>
      <c r="R4566" s="28">
        <f>DATE('Raw Data'!$O4566,'Raw Data'!$P4566,'Raw Data'!$Q4566)</f>
        <v>41346</v>
      </c>
      <c r="S4566" s="27" t="str">
        <f>CONCATENATE(MID('Raw Data'!$H4566,FIND("(",'Raw Data'!$H4566)+1,FIND(")",'Raw Data'!$H4566)-FIND("(",'Raw Data'!$H4566)-1),"",'Raw Data'!$M4566)</f>
        <v>Rs.450</v>
      </c>
      <c r="T4566" s="27">
        <f t="shared" si="71"/>
        <v>1</v>
      </c>
      <c r="U4566" s="29">
        <f>'Raw Data'!$M4566*'Raw Data'!$T4566</f>
        <v>450</v>
      </c>
    </row>
    <row r="4567" spans="1:21" x14ac:dyDescent="0.3">
      <c r="A4567" s="20">
        <v>18469935</v>
      </c>
      <c r="B4567" s="27" t="s">
        <v>8885</v>
      </c>
      <c r="C4567" s="27">
        <v>1</v>
      </c>
      <c r="D4567" s="27" t="str">
        <f>VLOOKUP('Raw Data'!$C4567,'country description'!$A$2:$B$16,2,0)</f>
        <v>India</v>
      </c>
      <c r="E4567" s="27" t="s">
        <v>14</v>
      </c>
      <c r="F4567" s="27" t="s">
        <v>8886</v>
      </c>
      <c r="G4567" s="27" t="s">
        <v>2880</v>
      </c>
      <c r="H4567" s="27" t="s">
        <v>18</v>
      </c>
      <c r="I4567" s="27" t="s">
        <v>19</v>
      </c>
      <c r="J4567" s="27" t="s">
        <v>19</v>
      </c>
      <c r="K4567" s="27">
        <v>1</v>
      </c>
      <c r="L4567" s="27">
        <v>11</v>
      </c>
      <c r="M4567" s="27">
        <v>450</v>
      </c>
      <c r="N4567" s="27">
        <v>3.2</v>
      </c>
      <c r="O4567" s="27">
        <v>2015</v>
      </c>
      <c r="P4567" s="27">
        <v>3</v>
      </c>
      <c r="Q4567" s="27">
        <v>23</v>
      </c>
      <c r="R4567" s="28">
        <f>DATE('Raw Data'!$O4567,'Raw Data'!$P4567,'Raw Data'!$Q4567)</f>
        <v>42086</v>
      </c>
      <c r="S4567" s="27" t="str">
        <f>CONCATENATE(MID('Raw Data'!$H4567,FIND("(",'Raw Data'!$H4567)+1,FIND(")",'Raw Data'!$H4567)-FIND("(",'Raw Data'!$H4567)-1),"",'Raw Data'!$M4567)</f>
        <v>Rs.450</v>
      </c>
      <c r="T4567" s="27">
        <f t="shared" si="71"/>
        <v>1</v>
      </c>
      <c r="U4567" s="29">
        <f>'Raw Data'!$M4567*'Raw Data'!$T4567</f>
        <v>450</v>
      </c>
    </row>
    <row r="4568" spans="1:21" x14ac:dyDescent="0.3">
      <c r="A4568" s="20">
        <v>2291</v>
      </c>
      <c r="B4568" s="27" t="s">
        <v>8887</v>
      </c>
      <c r="C4568" s="27">
        <v>1</v>
      </c>
      <c r="D4568" s="27" t="str">
        <f>VLOOKUP('Raw Data'!$C4568,'country description'!$A$2:$B$16,2,0)</f>
        <v>India</v>
      </c>
      <c r="E4568" s="27" t="s">
        <v>14</v>
      </c>
      <c r="F4568" s="27" t="s">
        <v>8888</v>
      </c>
      <c r="G4568" s="27" t="s">
        <v>455</v>
      </c>
      <c r="H4568" s="27" t="s">
        <v>18</v>
      </c>
      <c r="I4568" s="27" t="s">
        <v>19</v>
      </c>
      <c r="J4568" s="27" t="s">
        <v>19</v>
      </c>
      <c r="K4568" s="27">
        <v>1</v>
      </c>
      <c r="L4568" s="27">
        <v>20</v>
      </c>
      <c r="M4568" s="27">
        <v>450</v>
      </c>
      <c r="N4568" s="27">
        <v>2.7</v>
      </c>
      <c r="O4568" s="27">
        <v>2018</v>
      </c>
      <c r="P4568" s="27">
        <v>3</v>
      </c>
      <c r="Q4568" s="27">
        <v>14</v>
      </c>
      <c r="R4568" s="28">
        <f>DATE('Raw Data'!$O4568,'Raw Data'!$P4568,'Raw Data'!$Q4568)</f>
        <v>43173</v>
      </c>
      <c r="S4568" s="27" t="str">
        <f>CONCATENATE(MID('Raw Data'!$H4568,FIND("(",'Raw Data'!$H4568)+1,FIND(")",'Raw Data'!$H4568)-FIND("(",'Raw Data'!$H4568)-1),"",'Raw Data'!$M4568)</f>
        <v>Rs.450</v>
      </c>
      <c r="T4568" s="27">
        <f t="shared" si="71"/>
        <v>1</v>
      </c>
      <c r="U4568" s="29">
        <f>'Raw Data'!$M4568*'Raw Data'!$T4568</f>
        <v>450</v>
      </c>
    </row>
    <row r="4569" spans="1:21" x14ac:dyDescent="0.3">
      <c r="A4569" s="20">
        <v>18254540</v>
      </c>
      <c r="B4569" s="27" t="s">
        <v>8889</v>
      </c>
      <c r="C4569" s="27">
        <v>1</v>
      </c>
      <c r="D4569" s="27" t="str">
        <f>VLOOKUP('Raw Data'!$C4569,'country description'!$A$2:$B$16,2,0)</f>
        <v>India</v>
      </c>
      <c r="E4569" s="27" t="s">
        <v>14</v>
      </c>
      <c r="F4569" s="27" t="s">
        <v>8890</v>
      </c>
      <c r="G4569" s="27" t="s">
        <v>401</v>
      </c>
      <c r="H4569" s="27" t="s">
        <v>18</v>
      </c>
      <c r="I4569" s="27" t="s">
        <v>19</v>
      </c>
      <c r="J4569" s="27" t="s">
        <v>19</v>
      </c>
      <c r="K4569" s="27">
        <v>1</v>
      </c>
      <c r="L4569" s="27">
        <v>2</v>
      </c>
      <c r="M4569" s="27">
        <v>450</v>
      </c>
      <c r="N4569" s="27">
        <v>1</v>
      </c>
      <c r="O4569" s="27">
        <v>2014</v>
      </c>
      <c r="P4569" s="27">
        <v>3</v>
      </c>
      <c r="Q4569" s="27">
        <v>15</v>
      </c>
      <c r="R4569" s="28">
        <f>DATE('Raw Data'!$O4569,'Raw Data'!$P4569,'Raw Data'!$Q4569)</f>
        <v>41713</v>
      </c>
      <c r="S4569" s="27" t="str">
        <f>CONCATENATE(MID('Raw Data'!$H4569,FIND("(",'Raw Data'!$H4569)+1,FIND(")",'Raw Data'!$H4569)-FIND("(",'Raw Data'!$H4569)-1),"",'Raw Data'!$M4569)</f>
        <v>Rs.450</v>
      </c>
      <c r="T4569" s="27">
        <f t="shared" si="71"/>
        <v>1</v>
      </c>
      <c r="U4569" s="29">
        <f>'Raw Data'!$M4569*'Raw Data'!$T4569</f>
        <v>450</v>
      </c>
    </row>
    <row r="4570" spans="1:21" x14ac:dyDescent="0.3">
      <c r="A4570" s="20">
        <v>308513</v>
      </c>
      <c r="B4570" s="27" t="s">
        <v>8891</v>
      </c>
      <c r="C4570" s="27">
        <v>1</v>
      </c>
      <c r="D4570" s="27" t="str">
        <f>VLOOKUP('Raw Data'!$C4570,'country description'!$A$2:$B$16,2,0)</f>
        <v>India</v>
      </c>
      <c r="E4570" s="27" t="s">
        <v>14</v>
      </c>
      <c r="F4570" s="27" t="s">
        <v>8892</v>
      </c>
      <c r="G4570" s="27" t="s">
        <v>393</v>
      </c>
      <c r="H4570" s="27" t="s">
        <v>18</v>
      </c>
      <c r="I4570" s="27" t="s">
        <v>19</v>
      </c>
      <c r="J4570" s="27" t="s">
        <v>19</v>
      </c>
      <c r="K4570" s="27">
        <v>1</v>
      </c>
      <c r="L4570" s="27">
        <v>24</v>
      </c>
      <c r="M4570" s="27">
        <v>450</v>
      </c>
      <c r="N4570" s="27">
        <v>2.7</v>
      </c>
      <c r="O4570" s="27">
        <v>2015</v>
      </c>
      <c r="P4570" s="27">
        <v>3</v>
      </c>
      <c r="Q4570" s="27">
        <v>25</v>
      </c>
      <c r="R4570" s="28">
        <f>DATE('Raw Data'!$O4570,'Raw Data'!$P4570,'Raw Data'!$Q4570)</f>
        <v>42088</v>
      </c>
      <c r="S4570" s="27" t="str">
        <f>CONCATENATE(MID('Raw Data'!$H4570,FIND("(",'Raw Data'!$H4570)+1,FIND(")",'Raw Data'!$H4570)-FIND("(",'Raw Data'!$H4570)-1),"",'Raw Data'!$M4570)</f>
        <v>Rs.450</v>
      </c>
      <c r="T4570" s="27">
        <f t="shared" si="71"/>
        <v>1</v>
      </c>
      <c r="U4570" s="29">
        <f>'Raw Data'!$M4570*'Raw Data'!$T4570</f>
        <v>450</v>
      </c>
    </row>
    <row r="4571" spans="1:21" x14ac:dyDescent="0.3">
      <c r="A4571" s="20">
        <v>6925</v>
      </c>
      <c r="B4571" s="27" t="s">
        <v>763</v>
      </c>
      <c r="C4571" s="27">
        <v>1</v>
      </c>
      <c r="D4571" s="27" t="str">
        <f>VLOOKUP('Raw Data'!$C4571,'country description'!$A$2:$B$16,2,0)</f>
        <v>India</v>
      </c>
      <c r="E4571" s="27" t="s">
        <v>14</v>
      </c>
      <c r="F4571" s="27" t="s">
        <v>8893</v>
      </c>
      <c r="G4571" s="27" t="s">
        <v>407</v>
      </c>
      <c r="H4571" s="27" t="s">
        <v>18</v>
      </c>
      <c r="I4571" s="27" t="s">
        <v>19</v>
      </c>
      <c r="J4571" s="27" t="s">
        <v>19</v>
      </c>
      <c r="K4571" s="27">
        <v>1</v>
      </c>
      <c r="L4571" s="27">
        <v>16</v>
      </c>
      <c r="M4571" s="27">
        <v>450</v>
      </c>
      <c r="N4571" s="27">
        <v>3</v>
      </c>
      <c r="O4571" s="27">
        <v>2018</v>
      </c>
      <c r="P4571" s="27">
        <v>3</v>
      </c>
      <c r="Q4571" s="27">
        <v>19</v>
      </c>
      <c r="R4571" s="28">
        <f>DATE('Raw Data'!$O4571,'Raw Data'!$P4571,'Raw Data'!$Q4571)</f>
        <v>43178</v>
      </c>
      <c r="S4571" s="27" t="str">
        <f>CONCATENATE(MID('Raw Data'!$H4571,FIND("(",'Raw Data'!$H4571)+1,FIND(")",'Raw Data'!$H4571)-FIND("(",'Raw Data'!$H4571)-1),"",'Raw Data'!$M4571)</f>
        <v>Rs.450</v>
      </c>
      <c r="T4571" s="27">
        <f t="shared" si="71"/>
        <v>1</v>
      </c>
      <c r="U4571" s="29">
        <f>'Raw Data'!$M4571*'Raw Data'!$T4571</f>
        <v>450</v>
      </c>
    </row>
    <row r="4572" spans="1:21" x14ac:dyDescent="0.3">
      <c r="A4572" s="20">
        <v>6264</v>
      </c>
      <c r="B4572" s="27" t="s">
        <v>8894</v>
      </c>
      <c r="C4572" s="27">
        <v>1</v>
      </c>
      <c r="D4572" s="27" t="str">
        <f>VLOOKUP('Raw Data'!$C4572,'country description'!$A$2:$B$16,2,0)</f>
        <v>India</v>
      </c>
      <c r="E4572" s="27" t="s">
        <v>14</v>
      </c>
      <c r="F4572" s="27" t="s">
        <v>8895</v>
      </c>
      <c r="G4572" s="27" t="s">
        <v>393</v>
      </c>
      <c r="H4572" s="27" t="s">
        <v>18</v>
      </c>
      <c r="I4572" s="27" t="s">
        <v>19</v>
      </c>
      <c r="J4572" s="27" t="s">
        <v>24</v>
      </c>
      <c r="K4572" s="27">
        <v>1</v>
      </c>
      <c r="L4572" s="27">
        <v>114</v>
      </c>
      <c r="M4572" s="27">
        <v>450</v>
      </c>
      <c r="N4572" s="27">
        <v>3.3</v>
      </c>
      <c r="O4572" s="27">
        <v>2010</v>
      </c>
      <c r="P4572" s="27">
        <v>3</v>
      </c>
      <c r="Q4572" s="27">
        <v>8</v>
      </c>
      <c r="R4572" s="28">
        <f>DATE('Raw Data'!$O4572,'Raw Data'!$P4572,'Raw Data'!$Q4572)</f>
        <v>40245</v>
      </c>
      <c r="S4572" s="27" t="str">
        <f>CONCATENATE(MID('Raw Data'!$H4572,FIND("(",'Raw Data'!$H4572)+1,FIND(")",'Raw Data'!$H4572)-FIND("(",'Raw Data'!$H4572)-1),"",'Raw Data'!$M4572)</f>
        <v>Rs.450</v>
      </c>
      <c r="T4572" s="27">
        <f t="shared" si="71"/>
        <v>1</v>
      </c>
      <c r="U4572" s="29">
        <f>'Raw Data'!$M4572*'Raw Data'!$T4572</f>
        <v>450</v>
      </c>
    </row>
    <row r="4573" spans="1:21" x14ac:dyDescent="0.3">
      <c r="A4573" s="20">
        <v>4055</v>
      </c>
      <c r="B4573" s="27" t="s">
        <v>2409</v>
      </c>
      <c r="C4573" s="27">
        <v>1</v>
      </c>
      <c r="D4573" s="27" t="str">
        <f>VLOOKUP('Raw Data'!$C4573,'country description'!$A$2:$B$16,2,0)</f>
        <v>India</v>
      </c>
      <c r="E4573" s="27" t="s">
        <v>14</v>
      </c>
      <c r="F4573" s="27" t="s">
        <v>8896</v>
      </c>
      <c r="G4573" s="27" t="s">
        <v>2443</v>
      </c>
      <c r="H4573" s="27" t="s">
        <v>18</v>
      </c>
      <c r="I4573" s="27" t="s">
        <v>19</v>
      </c>
      <c r="J4573" s="27" t="s">
        <v>19</v>
      </c>
      <c r="K4573" s="27">
        <v>1</v>
      </c>
      <c r="L4573" s="27">
        <v>113</v>
      </c>
      <c r="M4573" s="27">
        <v>450</v>
      </c>
      <c r="N4573" s="27">
        <v>3.4</v>
      </c>
      <c r="O4573" s="27">
        <v>2017</v>
      </c>
      <c r="P4573" s="27">
        <v>2</v>
      </c>
      <c r="Q4573" s="27">
        <v>15</v>
      </c>
      <c r="R4573" s="28">
        <f>DATE('Raw Data'!$O4573,'Raw Data'!$P4573,'Raw Data'!$Q4573)</f>
        <v>42781</v>
      </c>
      <c r="S4573" s="27" t="str">
        <f>CONCATENATE(MID('Raw Data'!$H4573,FIND("(",'Raw Data'!$H4573)+1,FIND(")",'Raw Data'!$H4573)-FIND("(",'Raw Data'!$H4573)-1),"",'Raw Data'!$M4573)</f>
        <v>Rs.450</v>
      </c>
      <c r="T4573" s="27">
        <f t="shared" si="71"/>
        <v>1</v>
      </c>
      <c r="U4573" s="29">
        <f>'Raw Data'!$M4573*'Raw Data'!$T4573</f>
        <v>450</v>
      </c>
    </row>
    <row r="4574" spans="1:21" x14ac:dyDescent="0.3">
      <c r="A4574" s="20">
        <v>5464</v>
      </c>
      <c r="B4574" s="27" t="s">
        <v>763</v>
      </c>
      <c r="C4574" s="27">
        <v>1</v>
      </c>
      <c r="D4574" s="27" t="str">
        <f>VLOOKUP('Raw Data'!$C4574,'country description'!$A$2:$B$16,2,0)</f>
        <v>India</v>
      </c>
      <c r="E4574" s="27" t="s">
        <v>14</v>
      </c>
      <c r="F4574" s="27" t="s">
        <v>8897</v>
      </c>
      <c r="G4574" s="27" t="s">
        <v>407</v>
      </c>
      <c r="H4574" s="27" t="s">
        <v>18</v>
      </c>
      <c r="I4574" s="27" t="s">
        <v>19</v>
      </c>
      <c r="J4574" s="27" t="s">
        <v>19</v>
      </c>
      <c r="K4574" s="27">
        <v>1</v>
      </c>
      <c r="L4574" s="27">
        <v>22</v>
      </c>
      <c r="M4574" s="27">
        <v>450</v>
      </c>
      <c r="N4574" s="27">
        <v>2.8</v>
      </c>
      <c r="O4574" s="27">
        <v>2014</v>
      </c>
      <c r="P4574" s="27">
        <v>2</v>
      </c>
      <c r="Q4574" s="27">
        <v>3</v>
      </c>
      <c r="R4574" s="28">
        <f>DATE('Raw Data'!$O4574,'Raw Data'!$P4574,'Raw Data'!$Q4574)</f>
        <v>41673</v>
      </c>
      <c r="S4574" s="27" t="str">
        <f>CONCATENATE(MID('Raw Data'!$H4574,FIND("(",'Raw Data'!$H4574)+1,FIND(")",'Raw Data'!$H4574)-FIND("(",'Raw Data'!$H4574)-1),"",'Raw Data'!$M4574)</f>
        <v>Rs.450</v>
      </c>
      <c r="T4574" s="27">
        <f t="shared" si="71"/>
        <v>1</v>
      </c>
      <c r="U4574" s="29">
        <f>'Raw Data'!$M4574*'Raw Data'!$T4574</f>
        <v>450</v>
      </c>
    </row>
    <row r="4575" spans="1:21" x14ac:dyDescent="0.3">
      <c r="A4575" s="20">
        <v>9014</v>
      </c>
      <c r="B4575" s="27" t="s">
        <v>763</v>
      </c>
      <c r="C4575" s="27">
        <v>1</v>
      </c>
      <c r="D4575" s="27" t="str">
        <f>VLOOKUP('Raw Data'!$C4575,'country description'!$A$2:$B$16,2,0)</f>
        <v>India</v>
      </c>
      <c r="E4575" s="27" t="s">
        <v>14</v>
      </c>
      <c r="F4575" s="27" t="s">
        <v>8898</v>
      </c>
      <c r="G4575" s="27" t="s">
        <v>407</v>
      </c>
      <c r="H4575" s="27" t="s">
        <v>18</v>
      </c>
      <c r="I4575" s="27" t="s">
        <v>19</v>
      </c>
      <c r="J4575" s="27" t="s">
        <v>19</v>
      </c>
      <c r="K4575" s="27">
        <v>1</v>
      </c>
      <c r="L4575" s="27">
        <v>46</v>
      </c>
      <c r="M4575" s="27">
        <v>450</v>
      </c>
      <c r="N4575" s="27">
        <v>3.4</v>
      </c>
      <c r="O4575" s="27">
        <v>2016</v>
      </c>
      <c r="P4575" s="27">
        <v>2</v>
      </c>
      <c r="Q4575" s="27">
        <v>3</v>
      </c>
      <c r="R4575" s="28">
        <f>DATE('Raw Data'!$O4575,'Raw Data'!$P4575,'Raw Data'!$Q4575)</f>
        <v>42403</v>
      </c>
      <c r="S4575" s="27" t="str">
        <f>CONCATENATE(MID('Raw Data'!$H4575,FIND("(",'Raw Data'!$H4575)+1,FIND(")",'Raw Data'!$H4575)-FIND("(",'Raw Data'!$H4575)-1),"",'Raw Data'!$M4575)</f>
        <v>Rs.450</v>
      </c>
      <c r="T4575" s="27">
        <f t="shared" si="71"/>
        <v>1</v>
      </c>
      <c r="U4575" s="29">
        <f>'Raw Data'!$M4575*'Raw Data'!$T4575</f>
        <v>450</v>
      </c>
    </row>
    <row r="4576" spans="1:21" x14ac:dyDescent="0.3">
      <c r="A4576" s="20">
        <v>18350499</v>
      </c>
      <c r="B4576" s="27" t="s">
        <v>8849</v>
      </c>
      <c r="C4576" s="27">
        <v>1</v>
      </c>
      <c r="D4576" s="27" t="str">
        <f>VLOOKUP('Raw Data'!$C4576,'country description'!$A$2:$B$16,2,0)</f>
        <v>India</v>
      </c>
      <c r="E4576" s="27" t="s">
        <v>14</v>
      </c>
      <c r="F4576" s="27" t="s">
        <v>354</v>
      </c>
      <c r="G4576" s="27" t="s">
        <v>455</v>
      </c>
      <c r="H4576" s="27" t="s">
        <v>18</v>
      </c>
      <c r="I4576" s="27" t="s">
        <v>19</v>
      </c>
      <c r="J4576" s="27" t="s">
        <v>24</v>
      </c>
      <c r="K4576" s="27">
        <v>1</v>
      </c>
      <c r="L4576" s="27">
        <v>51</v>
      </c>
      <c r="M4576" s="27">
        <v>450</v>
      </c>
      <c r="N4576" s="27">
        <v>2.8</v>
      </c>
      <c r="O4576" s="27">
        <v>2018</v>
      </c>
      <c r="P4576" s="27">
        <v>2</v>
      </c>
      <c r="Q4576" s="27">
        <v>4</v>
      </c>
      <c r="R4576" s="28">
        <f>DATE('Raw Data'!$O4576,'Raw Data'!$P4576,'Raw Data'!$Q4576)</f>
        <v>43135</v>
      </c>
      <c r="S4576" s="27" t="str">
        <f>CONCATENATE(MID('Raw Data'!$H4576,FIND("(",'Raw Data'!$H4576)+1,FIND(")",'Raw Data'!$H4576)-FIND("(",'Raw Data'!$H4576)-1),"",'Raw Data'!$M4576)</f>
        <v>Rs.450</v>
      </c>
      <c r="T4576" s="27">
        <f t="shared" si="71"/>
        <v>1</v>
      </c>
      <c r="U4576" s="29">
        <f>'Raw Data'!$M4576*'Raw Data'!$T4576</f>
        <v>450</v>
      </c>
    </row>
    <row r="4577" spans="1:21" x14ac:dyDescent="0.3">
      <c r="A4577" s="20">
        <v>300975</v>
      </c>
      <c r="B4577" s="27" t="s">
        <v>8899</v>
      </c>
      <c r="C4577" s="27">
        <v>1</v>
      </c>
      <c r="D4577" s="27" t="str">
        <f>VLOOKUP('Raw Data'!$C4577,'country description'!$A$2:$B$16,2,0)</f>
        <v>India</v>
      </c>
      <c r="E4577" s="27" t="s">
        <v>14</v>
      </c>
      <c r="F4577" s="27" t="s">
        <v>8900</v>
      </c>
      <c r="G4577" s="27" t="s">
        <v>566</v>
      </c>
      <c r="H4577" s="27" t="s">
        <v>18</v>
      </c>
      <c r="I4577" s="27" t="s">
        <v>19</v>
      </c>
      <c r="J4577" s="27" t="s">
        <v>19</v>
      </c>
      <c r="K4577" s="27">
        <v>1</v>
      </c>
      <c r="L4577" s="27">
        <v>72</v>
      </c>
      <c r="M4577" s="27">
        <v>450</v>
      </c>
      <c r="N4577" s="27">
        <v>3.6</v>
      </c>
      <c r="O4577" s="27">
        <v>2014</v>
      </c>
      <c r="P4577" s="27">
        <v>2</v>
      </c>
      <c r="Q4577" s="27">
        <v>4</v>
      </c>
      <c r="R4577" s="28">
        <f>DATE('Raw Data'!$O4577,'Raw Data'!$P4577,'Raw Data'!$Q4577)</f>
        <v>41674</v>
      </c>
      <c r="S4577" s="27" t="str">
        <f>CONCATENATE(MID('Raw Data'!$H4577,FIND("(",'Raw Data'!$H4577)+1,FIND(")",'Raw Data'!$H4577)-FIND("(",'Raw Data'!$H4577)-1),"",'Raw Data'!$M4577)</f>
        <v>Rs.450</v>
      </c>
      <c r="T4577" s="27">
        <f t="shared" si="71"/>
        <v>1</v>
      </c>
      <c r="U4577" s="29">
        <f>'Raw Data'!$M4577*'Raw Data'!$T4577</f>
        <v>450</v>
      </c>
    </row>
    <row r="4578" spans="1:21" x14ac:dyDescent="0.3">
      <c r="A4578" s="20">
        <v>18429381</v>
      </c>
      <c r="B4578" s="27" t="s">
        <v>5379</v>
      </c>
      <c r="C4578" s="27">
        <v>1</v>
      </c>
      <c r="D4578" s="27" t="str">
        <f>VLOOKUP('Raw Data'!$C4578,'country description'!$A$2:$B$16,2,0)</f>
        <v>India</v>
      </c>
      <c r="E4578" s="27" t="s">
        <v>14</v>
      </c>
      <c r="F4578" s="27" t="s">
        <v>8901</v>
      </c>
      <c r="G4578" s="27" t="s">
        <v>535</v>
      </c>
      <c r="H4578" s="27" t="s">
        <v>18</v>
      </c>
      <c r="I4578" s="27" t="s">
        <v>19</v>
      </c>
      <c r="J4578" s="27" t="s">
        <v>24</v>
      </c>
      <c r="K4578" s="27">
        <v>1</v>
      </c>
      <c r="L4578" s="27">
        <v>9</v>
      </c>
      <c r="M4578" s="27">
        <v>450</v>
      </c>
      <c r="N4578" s="27">
        <v>2.5</v>
      </c>
      <c r="O4578" s="27">
        <v>2016</v>
      </c>
      <c r="P4578" s="27">
        <v>2</v>
      </c>
      <c r="Q4578" s="27">
        <v>4</v>
      </c>
      <c r="R4578" s="28">
        <f>DATE('Raw Data'!$O4578,'Raw Data'!$P4578,'Raw Data'!$Q4578)</f>
        <v>42404</v>
      </c>
      <c r="S4578" s="27" t="str">
        <f>CONCATENATE(MID('Raw Data'!$H4578,FIND("(",'Raw Data'!$H4578)+1,FIND(")",'Raw Data'!$H4578)-FIND("(",'Raw Data'!$H4578)-1),"",'Raw Data'!$M4578)</f>
        <v>Rs.450</v>
      </c>
      <c r="T4578" s="27">
        <f t="shared" si="71"/>
        <v>1</v>
      </c>
      <c r="U4578" s="29">
        <f>'Raw Data'!$M4578*'Raw Data'!$T4578</f>
        <v>450</v>
      </c>
    </row>
    <row r="4579" spans="1:21" x14ac:dyDescent="0.3">
      <c r="A4579" s="20">
        <v>301898</v>
      </c>
      <c r="B4579" s="27" t="s">
        <v>8902</v>
      </c>
      <c r="C4579" s="27">
        <v>1</v>
      </c>
      <c r="D4579" s="27" t="str">
        <f>VLOOKUP('Raw Data'!$C4579,'country description'!$A$2:$B$16,2,0)</f>
        <v>India</v>
      </c>
      <c r="E4579" s="27" t="s">
        <v>14</v>
      </c>
      <c r="F4579" s="27" t="s">
        <v>8903</v>
      </c>
      <c r="G4579" s="27" t="s">
        <v>610</v>
      </c>
      <c r="H4579" s="27" t="s">
        <v>18</v>
      </c>
      <c r="I4579" s="27" t="s">
        <v>19</v>
      </c>
      <c r="J4579" s="27" t="s">
        <v>19</v>
      </c>
      <c r="K4579" s="27">
        <v>1</v>
      </c>
      <c r="L4579" s="27">
        <v>49</v>
      </c>
      <c r="M4579" s="27">
        <v>450</v>
      </c>
      <c r="N4579" s="27">
        <v>3.5</v>
      </c>
      <c r="O4579" s="27">
        <v>2016</v>
      </c>
      <c r="P4579" s="27">
        <v>2</v>
      </c>
      <c r="Q4579" s="27">
        <v>27</v>
      </c>
      <c r="R4579" s="28">
        <f>DATE('Raw Data'!$O4579,'Raw Data'!$P4579,'Raw Data'!$Q4579)</f>
        <v>42427</v>
      </c>
      <c r="S4579" s="27" t="str">
        <f>CONCATENATE(MID('Raw Data'!$H4579,FIND("(",'Raw Data'!$H4579)+1,FIND(")",'Raw Data'!$H4579)-FIND("(",'Raw Data'!$H4579)-1),"",'Raw Data'!$M4579)</f>
        <v>Rs.450</v>
      </c>
      <c r="T4579" s="27">
        <f t="shared" si="71"/>
        <v>1</v>
      </c>
      <c r="U4579" s="29">
        <f>'Raw Data'!$M4579*'Raw Data'!$T4579</f>
        <v>450</v>
      </c>
    </row>
    <row r="4580" spans="1:21" x14ac:dyDescent="0.3">
      <c r="A4580" s="20">
        <v>307989</v>
      </c>
      <c r="B4580" s="27" t="s">
        <v>8904</v>
      </c>
      <c r="C4580" s="27">
        <v>1</v>
      </c>
      <c r="D4580" s="27" t="str">
        <f>VLOOKUP('Raw Data'!$C4580,'country description'!$A$2:$B$16,2,0)</f>
        <v>India</v>
      </c>
      <c r="E4580" s="27" t="s">
        <v>14</v>
      </c>
      <c r="F4580" s="27" t="s">
        <v>8905</v>
      </c>
      <c r="G4580" s="27" t="s">
        <v>393</v>
      </c>
      <c r="H4580" s="27" t="s">
        <v>18</v>
      </c>
      <c r="I4580" s="27" t="s">
        <v>19</v>
      </c>
      <c r="J4580" s="27" t="s">
        <v>24</v>
      </c>
      <c r="K4580" s="27">
        <v>1</v>
      </c>
      <c r="L4580" s="27">
        <v>27</v>
      </c>
      <c r="M4580" s="27">
        <v>450</v>
      </c>
      <c r="N4580" s="27">
        <v>3.2</v>
      </c>
      <c r="O4580" s="27">
        <v>2010</v>
      </c>
      <c r="P4580" s="27">
        <v>2</v>
      </c>
      <c r="Q4580" s="27">
        <v>8</v>
      </c>
      <c r="R4580" s="28">
        <f>DATE('Raw Data'!$O4580,'Raw Data'!$P4580,'Raw Data'!$Q4580)</f>
        <v>40217</v>
      </c>
      <c r="S4580" s="27" t="str">
        <f>CONCATENATE(MID('Raw Data'!$H4580,FIND("(",'Raw Data'!$H4580)+1,FIND(")",'Raw Data'!$H4580)-FIND("(",'Raw Data'!$H4580)-1),"",'Raw Data'!$M4580)</f>
        <v>Rs.450</v>
      </c>
      <c r="T4580" s="27">
        <f t="shared" si="71"/>
        <v>1</v>
      </c>
      <c r="U4580" s="29">
        <f>'Raw Data'!$M4580*'Raw Data'!$T4580</f>
        <v>450</v>
      </c>
    </row>
    <row r="4581" spans="1:21" x14ac:dyDescent="0.3">
      <c r="A4581" s="20">
        <v>18486842</v>
      </c>
      <c r="B4581" s="27" t="s">
        <v>763</v>
      </c>
      <c r="C4581" s="27">
        <v>1</v>
      </c>
      <c r="D4581" s="27" t="str">
        <f>VLOOKUP('Raw Data'!$C4581,'country description'!$A$2:$B$16,2,0)</f>
        <v>India</v>
      </c>
      <c r="E4581" s="27" t="s">
        <v>14</v>
      </c>
      <c r="F4581" s="27" t="s">
        <v>8906</v>
      </c>
      <c r="G4581" s="27" t="s">
        <v>407</v>
      </c>
      <c r="H4581" s="27" t="s">
        <v>18</v>
      </c>
      <c r="I4581" s="27" t="s">
        <v>19</v>
      </c>
      <c r="J4581" s="27" t="s">
        <v>19</v>
      </c>
      <c r="K4581" s="27">
        <v>1</v>
      </c>
      <c r="L4581" s="27">
        <v>2</v>
      </c>
      <c r="M4581" s="27">
        <v>450</v>
      </c>
      <c r="N4581" s="27">
        <v>1</v>
      </c>
      <c r="O4581" s="27">
        <v>2013</v>
      </c>
      <c r="P4581" s="27">
        <v>2</v>
      </c>
      <c r="Q4581" s="27">
        <v>20</v>
      </c>
      <c r="R4581" s="28">
        <f>DATE('Raw Data'!$O4581,'Raw Data'!$P4581,'Raw Data'!$Q4581)</f>
        <v>41325</v>
      </c>
      <c r="S4581" s="27" t="str">
        <f>CONCATENATE(MID('Raw Data'!$H4581,FIND("(",'Raw Data'!$H4581)+1,FIND(")",'Raw Data'!$H4581)-FIND("(",'Raw Data'!$H4581)-1),"",'Raw Data'!$M4581)</f>
        <v>Rs.450</v>
      </c>
      <c r="T4581" s="27">
        <f t="shared" si="71"/>
        <v>1</v>
      </c>
      <c r="U4581" s="29">
        <f>'Raw Data'!$M4581*'Raw Data'!$T4581</f>
        <v>450</v>
      </c>
    </row>
    <row r="4582" spans="1:21" x14ac:dyDescent="0.3">
      <c r="A4582" s="20">
        <v>18428394</v>
      </c>
      <c r="B4582" s="27" t="s">
        <v>8907</v>
      </c>
      <c r="C4582" s="27">
        <v>1</v>
      </c>
      <c r="D4582" s="27" t="str">
        <f>VLOOKUP('Raw Data'!$C4582,'country description'!$A$2:$B$16,2,0)</f>
        <v>India</v>
      </c>
      <c r="E4582" s="27" t="s">
        <v>14</v>
      </c>
      <c r="F4582" s="27" t="s">
        <v>8908</v>
      </c>
      <c r="G4582" s="27" t="s">
        <v>410</v>
      </c>
      <c r="H4582" s="27" t="s">
        <v>18</v>
      </c>
      <c r="I4582" s="27" t="s">
        <v>19</v>
      </c>
      <c r="J4582" s="27" t="s">
        <v>24</v>
      </c>
      <c r="K4582" s="27">
        <v>1</v>
      </c>
      <c r="L4582" s="27">
        <v>18</v>
      </c>
      <c r="M4582" s="27">
        <v>450</v>
      </c>
      <c r="N4582" s="27">
        <v>2.2999999999999998</v>
      </c>
      <c r="O4582" s="27">
        <v>2014</v>
      </c>
      <c r="P4582" s="27">
        <v>2</v>
      </c>
      <c r="Q4582" s="27">
        <v>21</v>
      </c>
      <c r="R4582" s="28">
        <f>DATE('Raw Data'!$O4582,'Raw Data'!$P4582,'Raw Data'!$Q4582)</f>
        <v>41691</v>
      </c>
      <c r="S4582" s="27" t="str">
        <f>CONCATENATE(MID('Raw Data'!$H4582,FIND("(",'Raw Data'!$H4582)+1,FIND(")",'Raw Data'!$H4582)-FIND("(",'Raw Data'!$H4582)-1),"",'Raw Data'!$M4582)</f>
        <v>Rs.450</v>
      </c>
      <c r="T4582" s="27">
        <f t="shared" si="71"/>
        <v>1</v>
      </c>
      <c r="U4582" s="29">
        <f>'Raw Data'!$M4582*'Raw Data'!$T4582</f>
        <v>450</v>
      </c>
    </row>
    <row r="4583" spans="1:21" x14ac:dyDescent="0.3">
      <c r="A4583" s="20">
        <v>308336</v>
      </c>
      <c r="B4583" s="27" t="s">
        <v>763</v>
      </c>
      <c r="C4583" s="27">
        <v>1</v>
      </c>
      <c r="D4583" s="27" t="str">
        <f>VLOOKUP('Raw Data'!$C4583,'country description'!$A$2:$B$16,2,0)</f>
        <v>India</v>
      </c>
      <c r="E4583" s="27" t="s">
        <v>14</v>
      </c>
      <c r="F4583" s="27" t="s">
        <v>8909</v>
      </c>
      <c r="G4583" s="27" t="s">
        <v>407</v>
      </c>
      <c r="H4583" s="27" t="s">
        <v>18</v>
      </c>
      <c r="I4583" s="27" t="s">
        <v>19</v>
      </c>
      <c r="J4583" s="27" t="s">
        <v>19</v>
      </c>
      <c r="K4583" s="27">
        <v>1</v>
      </c>
      <c r="L4583" s="27">
        <v>13</v>
      </c>
      <c r="M4583" s="27">
        <v>450</v>
      </c>
      <c r="N4583" s="27">
        <v>3.1</v>
      </c>
      <c r="O4583" s="27">
        <v>2012</v>
      </c>
      <c r="P4583" s="27">
        <v>2</v>
      </c>
      <c r="Q4583" s="27">
        <v>12</v>
      </c>
      <c r="R4583" s="28">
        <f>DATE('Raw Data'!$O4583,'Raw Data'!$P4583,'Raw Data'!$Q4583)</f>
        <v>40951</v>
      </c>
      <c r="S4583" s="27" t="str">
        <f>CONCATENATE(MID('Raw Data'!$H4583,FIND("(",'Raw Data'!$H4583)+1,FIND(")",'Raw Data'!$H4583)-FIND("(",'Raw Data'!$H4583)-1),"",'Raw Data'!$M4583)</f>
        <v>Rs.450</v>
      </c>
      <c r="T4583" s="27">
        <f t="shared" si="71"/>
        <v>1</v>
      </c>
      <c r="U4583" s="29">
        <f>'Raw Data'!$M4583*'Raw Data'!$T4583</f>
        <v>450</v>
      </c>
    </row>
    <row r="4584" spans="1:21" x14ac:dyDescent="0.3">
      <c r="A4584" s="20">
        <v>8828</v>
      </c>
      <c r="B4584" s="27" t="s">
        <v>763</v>
      </c>
      <c r="C4584" s="27">
        <v>1</v>
      </c>
      <c r="D4584" s="27" t="str">
        <f>VLOOKUP('Raw Data'!$C4584,'country description'!$A$2:$B$16,2,0)</f>
        <v>India</v>
      </c>
      <c r="E4584" s="27" t="s">
        <v>14</v>
      </c>
      <c r="F4584" s="27" t="s">
        <v>8910</v>
      </c>
      <c r="G4584" s="27" t="s">
        <v>407</v>
      </c>
      <c r="H4584" s="27" t="s">
        <v>18</v>
      </c>
      <c r="I4584" s="27" t="s">
        <v>19</v>
      </c>
      <c r="J4584" s="27" t="s">
        <v>19</v>
      </c>
      <c r="K4584" s="27">
        <v>1</v>
      </c>
      <c r="L4584" s="27">
        <v>50</v>
      </c>
      <c r="M4584" s="27">
        <v>450</v>
      </c>
      <c r="N4584" s="27">
        <v>3.5</v>
      </c>
      <c r="O4584" s="27">
        <v>2016</v>
      </c>
      <c r="P4584" s="27">
        <v>2</v>
      </c>
      <c r="Q4584" s="27">
        <v>26</v>
      </c>
      <c r="R4584" s="28">
        <f>DATE('Raw Data'!$O4584,'Raw Data'!$P4584,'Raw Data'!$Q4584)</f>
        <v>42426</v>
      </c>
      <c r="S4584" s="27" t="str">
        <f>CONCATENATE(MID('Raw Data'!$H4584,FIND("(",'Raw Data'!$H4584)+1,FIND(")",'Raw Data'!$H4584)-FIND("(",'Raw Data'!$H4584)-1),"",'Raw Data'!$M4584)</f>
        <v>Rs.450</v>
      </c>
      <c r="T4584" s="27">
        <f t="shared" si="71"/>
        <v>1</v>
      </c>
      <c r="U4584" s="29">
        <f>'Raw Data'!$M4584*'Raw Data'!$T4584</f>
        <v>450</v>
      </c>
    </row>
    <row r="4585" spans="1:21" x14ac:dyDescent="0.3">
      <c r="A4585" s="20">
        <v>18455548</v>
      </c>
      <c r="B4585" s="27" t="s">
        <v>6934</v>
      </c>
      <c r="C4585" s="27">
        <v>1</v>
      </c>
      <c r="D4585" s="27" t="str">
        <f>VLOOKUP('Raw Data'!$C4585,'country description'!$A$2:$B$16,2,0)</f>
        <v>India</v>
      </c>
      <c r="E4585" s="27" t="s">
        <v>14</v>
      </c>
      <c r="F4585" s="27" t="s">
        <v>8911</v>
      </c>
      <c r="G4585" s="27" t="s">
        <v>455</v>
      </c>
      <c r="H4585" s="27" t="s">
        <v>18</v>
      </c>
      <c r="I4585" s="27" t="s">
        <v>19</v>
      </c>
      <c r="J4585" s="27" t="s">
        <v>24</v>
      </c>
      <c r="K4585" s="27">
        <v>1</v>
      </c>
      <c r="L4585" s="27">
        <v>29</v>
      </c>
      <c r="M4585" s="27">
        <v>450</v>
      </c>
      <c r="N4585" s="27">
        <v>3.8</v>
      </c>
      <c r="O4585" s="27">
        <v>2018</v>
      </c>
      <c r="P4585" s="27">
        <v>2</v>
      </c>
      <c r="Q4585" s="27">
        <v>27</v>
      </c>
      <c r="R4585" s="28">
        <f>DATE('Raw Data'!$O4585,'Raw Data'!$P4585,'Raw Data'!$Q4585)</f>
        <v>43158</v>
      </c>
      <c r="S4585" s="27" t="str">
        <f>CONCATENATE(MID('Raw Data'!$H4585,FIND("(",'Raw Data'!$H4585)+1,FIND(")",'Raw Data'!$H4585)-FIND("(",'Raw Data'!$H4585)-1),"",'Raw Data'!$M4585)</f>
        <v>Rs.450</v>
      </c>
      <c r="T4585" s="27">
        <f t="shared" si="71"/>
        <v>1</v>
      </c>
      <c r="U4585" s="29">
        <f>'Raw Data'!$M4585*'Raw Data'!$T4585</f>
        <v>450</v>
      </c>
    </row>
    <row r="4586" spans="1:21" x14ac:dyDescent="0.3">
      <c r="A4586" s="20">
        <v>18168171</v>
      </c>
      <c r="B4586" s="27" t="s">
        <v>8912</v>
      </c>
      <c r="C4586" s="27">
        <v>1</v>
      </c>
      <c r="D4586" s="27" t="str">
        <f>VLOOKUP('Raw Data'!$C4586,'country description'!$A$2:$B$16,2,0)</f>
        <v>India</v>
      </c>
      <c r="E4586" s="27" t="s">
        <v>14</v>
      </c>
      <c r="F4586" s="27" t="s">
        <v>8913</v>
      </c>
      <c r="G4586" s="27" t="s">
        <v>475</v>
      </c>
      <c r="H4586" s="27" t="s">
        <v>18</v>
      </c>
      <c r="I4586" s="27" t="s">
        <v>19</v>
      </c>
      <c r="J4586" s="27" t="s">
        <v>24</v>
      </c>
      <c r="K4586" s="27">
        <v>1</v>
      </c>
      <c r="L4586" s="27">
        <v>55</v>
      </c>
      <c r="M4586" s="27">
        <v>450</v>
      </c>
      <c r="N4586" s="27">
        <v>2.8</v>
      </c>
      <c r="O4586" s="27">
        <v>2014</v>
      </c>
      <c r="P4586" s="27">
        <v>2</v>
      </c>
      <c r="Q4586" s="27">
        <v>15</v>
      </c>
      <c r="R4586" s="28">
        <f>DATE('Raw Data'!$O4586,'Raw Data'!$P4586,'Raw Data'!$Q4586)</f>
        <v>41685</v>
      </c>
      <c r="S4586" s="27" t="str">
        <f>CONCATENATE(MID('Raw Data'!$H4586,FIND("(",'Raw Data'!$H4586)+1,FIND(")",'Raw Data'!$H4586)-FIND("(",'Raw Data'!$H4586)-1),"",'Raw Data'!$M4586)</f>
        <v>Rs.450</v>
      </c>
      <c r="T4586" s="27">
        <f t="shared" si="71"/>
        <v>1</v>
      </c>
      <c r="U4586" s="29">
        <f>'Raw Data'!$M4586*'Raw Data'!$T4586</f>
        <v>450</v>
      </c>
    </row>
    <row r="4587" spans="1:21" x14ac:dyDescent="0.3">
      <c r="A4587" s="20">
        <v>18416831</v>
      </c>
      <c r="B4587" s="27" t="s">
        <v>8914</v>
      </c>
      <c r="C4587" s="27">
        <v>1</v>
      </c>
      <c r="D4587" s="27" t="str">
        <f>VLOOKUP('Raw Data'!$C4587,'country description'!$A$2:$B$16,2,0)</f>
        <v>India</v>
      </c>
      <c r="E4587" s="27" t="s">
        <v>14</v>
      </c>
      <c r="F4587" s="27" t="s">
        <v>8915</v>
      </c>
      <c r="G4587" s="27" t="s">
        <v>8916</v>
      </c>
      <c r="H4587" s="27" t="s">
        <v>18</v>
      </c>
      <c r="I4587" s="27" t="s">
        <v>19</v>
      </c>
      <c r="J4587" s="27" t="s">
        <v>19</v>
      </c>
      <c r="K4587" s="27">
        <v>1</v>
      </c>
      <c r="L4587" s="27">
        <v>1</v>
      </c>
      <c r="M4587" s="27">
        <v>450</v>
      </c>
      <c r="N4587" s="27">
        <v>1</v>
      </c>
      <c r="O4587" s="27">
        <v>2014</v>
      </c>
      <c r="P4587" s="27">
        <v>2</v>
      </c>
      <c r="Q4587" s="27">
        <v>25</v>
      </c>
      <c r="R4587" s="28">
        <f>DATE('Raw Data'!$O4587,'Raw Data'!$P4587,'Raw Data'!$Q4587)</f>
        <v>41695</v>
      </c>
      <c r="S4587" s="27" t="str">
        <f>CONCATENATE(MID('Raw Data'!$H4587,FIND("(",'Raw Data'!$H4587)+1,FIND(")",'Raw Data'!$H4587)-FIND("(",'Raw Data'!$H4587)-1),"",'Raw Data'!$M4587)</f>
        <v>Rs.450</v>
      </c>
      <c r="T4587" s="27">
        <f t="shared" si="71"/>
        <v>1</v>
      </c>
      <c r="U4587" s="29">
        <f>'Raw Data'!$M4587*'Raw Data'!$T4587</f>
        <v>450</v>
      </c>
    </row>
    <row r="4588" spans="1:21" x14ac:dyDescent="0.3">
      <c r="A4588" s="20">
        <v>18352278</v>
      </c>
      <c r="B4588" s="27" t="s">
        <v>8778</v>
      </c>
      <c r="C4588" s="27">
        <v>1</v>
      </c>
      <c r="D4588" s="27" t="str">
        <f>VLOOKUP('Raw Data'!$C4588,'country description'!$A$2:$B$16,2,0)</f>
        <v>India</v>
      </c>
      <c r="E4588" s="27" t="s">
        <v>14</v>
      </c>
      <c r="F4588" s="27" t="s">
        <v>8917</v>
      </c>
      <c r="G4588" s="27" t="s">
        <v>393</v>
      </c>
      <c r="H4588" s="27" t="s">
        <v>18</v>
      </c>
      <c r="I4588" s="27" t="s">
        <v>19</v>
      </c>
      <c r="J4588" s="27" t="s">
        <v>24</v>
      </c>
      <c r="K4588" s="27">
        <v>1</v>
      </c>
      <c r="L4588" s="27">
        <v>7</v>
      </c>
      <c r="M4588" s="27">
        <v>450</v>
      </c>
      <c r="N4588" s="27">
        <v>2.6</v>
      </c>
      <c r="O4588" s="27">
        <v>2012</v>
      </c>
      <c r="P4588" s="27">
        <v>2</v>
      </c>
      <c r="Q4588" s="27">
        <v>5</v>
      </c>
      <c r="R4588" s="28">
        <f>DATE('Raw Data'!$O4588,'Raw Data'!$P4588,'Raw Data'!$Q4588)</f>
        <v>40944</v>
      </c>
      <c r="S4588" s="27" t="str">
        <f>CONCATENATE(MID('Raw Data'!$H4588,FIND("(",'Raw Data'!$H4588)+1,FIND(")",'Raw Data'!$H4588)-FIND("(",'Raw Data'!$H4588)-1),"",'Raw Data'!$M4588)</f>
        <v>Rs.450</v>
      </c>
      <c r="T4588" s="27">
        <f t="shared" si="71"/>
        <v>1</v>
      </c>
      <c r="U4588" s="29">
        <f>'Raw Data'!$M4588*'Raw Data'!$T4588</f>
        <v>450</v>
      </c>
    </row>
    <row r="4589" spans="1:21" x14ac:dyDescent="0.3">
      <c r="A4589" s="20">
        <v>311068</v>
      </c>
      <c r="B4589" s="27" t="s">
        <v>8880</v>
      </c>
      <c r="C4589" s="27">
        <v>1</v>
      </c>
      <c r="D4589" s="27" t="str">
        <f>VLOOKUP('Raw Data'!$C4589,'country description'!$A$2:$B$16,2,0)</f>
        <v>India</v>
      </c>
      <c r="E4589" s="27" t="s">
        <v>14</v>
      </c>
      <c r="F4589" s="27" t="s">
        <v>8918</v>
      </c>
      <c r="G4589" s="27" t="s">
        <v>601</v>
      </c>
      <c r="H4589" s="27" t="s">
        <v>18</v>
      </c>
      <c r="I4589" s="27" t="s">
        <v>19</v>
      </c>
      <c r="J4589" s="27" t="s">
        <v>24</v>
      </c>
      <c r="K4589" s="27">
        <v>1</v>
      </c>
      <c r="L4589" s="27">
        <v>72</v>
      </c>
      <c r="M4589" s="27">
        <v>450</v>
      </c>
      <c r="N4589" s="27">
        <v>3.8</v>
      </c>
      <c r="O4589" s="27">
        <v>2014</v>
      </c>
      <c r="P4589" s="27">
        <v>2</v>
      </c>
      <c r="Q4589" s="27">
        <v>10</v>
      </c>
      <c r="R4589" s="28">
        <f>DATE('Raw Data'!$O4589,'Raw Data'!$P4589,'Raw Data'!$Q4589)</f>
        <v>41680</v>
      </c>
      <c r="S4589" s="27" t="str">
        <f>CONCATENATE(MID('Raw Data'!$H4589,FIND("(",'Raw Data'!$H4589)+1,FIND(")",'Raw Data'!$H4589)-FIND("(",'Raw Data'!$H4589)-1),"",'Raw Data'!$M4589)</f>
        <v>Rs.450</v>
      </c>
      <c r="T4589" s="27">
        <f t="shared" si="71"/>
        <v>1</v>
      </c>
      <c r="U4589" s="29">
        <f>'Raw Data'!$M4589*'Raw Data'!$T4589</f>
        <v>450</v>
      </c>
    </row>
    <row r="4590" spans="1:21" x14ac:dyDescent="0.3">
      <c r="A4590" s="20">
        <v>7582</v>
      </c>
      <c r="B4590" s="27" t="s">
        <v>763</v>
      </c>
      <c r="C4590" s="27">
        <v>1</v>
      </c>
      <c r="D4590" s="27" t="str">
        <f>VLOOKUP('Raw Data'!$C4590,'country description'!$A$2:$B$16,2,0)</f>
        <v>India</v>
      </c>
      <c r="E4590" s="27" t="s">
        <v>14</v>
      </c>
      <c r="F4590" s="27" t="s">
        <v>8919</v>
      </c>
      <c r="G4590" s="27" t="s">
        <v>407</v>
      </c>
      <c r="H4590" s="27" t="s">
        <v>18</v>
      </c>
      <c r="I4590" s="27" t="s">
        <v>19</v>
      </c>
      <c r="J4590" s="27" t="s">
        <v>19</v>
      </c>
      <c r="K4590" s="27">
        <v>1</v>
      </c>
      <c r="L4590" s="27">
        <v>23</v>
      </c>
      <c r="M4590" s="27">
        <v>450</v>
      </c>
      <c r="N4590" s="27">
        <v>3.2</v>
      </c>
      <c r="O4590" s="27">
        <v>2016</v>
      </c>
      <c r="P4590" s="27">
        <v>1</v>
      </c>
      <c r="Q4590" s="27">
        <v>22</v>
      </c>
      <c r="R4590" s="28">
        <f>DATE('Raw Data'!$O4590,'Raw Data'!$P4590,'Raw Data'!$Q4590)</f>
        <v>42391</v>
      </c>
      <c r="S4590" s="27" t="str">
        <f>CONCATENATE(MID('Raw Data'!$H4590,FIND("(",'Raw Data'!$H4590)+1,FIND(")",'Raw Data'!$H4590)-FIND("(",'Raw Data'!$H4590)-1),"",'Raw Data'!$M4590)</f>
        <v>Rs.450</v>
      </c>
      <c r="T4590" s="27">
        <f t="shared" si="71"/>
        <v>1</v>
      </c>
      <c r="U4590" s="29">
        <f>'Raw Data'!$M4590*'Raw Data'!$T4590</f>
        <v>450</v>
      </c>
    </row>
    <row r="4591" spans="1:21" x14ac:dyDescent="0.3">
      <c r="A4591" s="20">
        <v>7354</v>
      </c>
      <c r="B4591" s="27" t="s">
        <v>763</v>
      </c>
      <c r="C4591" s="27">
        <v>1</v>
      </c>
      <c r="D4591" s="27" t="str">
        <f>VLOOKUP('Raw Data'!$C4591,'country description'!$A$2:$B$16,2,0)</f>
        <v>India</v>
      </c>
      <c r="E4591" s="27" t="s">
        <v>14</v>
      </c>
      <c r="F4591" s="27" t="s">
        <v>8920</v>
      </c>
      <c r="G4591" s="27" t="s">
        <v>407</v>
      </c>
      <c r="H4591" s="27" t="s">
        <v>18</v>
      </c>
      <c r="I4591" s="27" t="s">
        <v>19</v>
      </c>
      <c r="J4591" s="27" t="s">
        <v>19</v>
      </c>
      <c r="K4591" s="27">
        <v>1</v>
      </c>
      <c r="L4591" s="27">
        <v>49</v>
      </c>
      <c r="M4591" s="27">
        <v>450</v>
      </c>
      <c r="N4591" s="27">
        <v>3.2</v>
      </c>
      <c r="O4591" s="27">
        <v>2017</v>
      </c>
      <c r="P4591" s="27">
        <v>1</v>
      </c>
      <c r="Q4591" s="27">
        <v>28</v>
      </c>
      <c r="R4591" s="28">
        <f>DATE('Raw Data'!$O4591,'Raw Data'!$P4591,'Raw Data'!$Q4591)</f>
        <v>42763</v>
      </c>
      <c r="S4591" s="27" t="str">
        <f>CONCATENATE(MID('Raw Data'!$H4591,FIND("(",'Raw Data'!$H4591)+1,FIND(")",'Raw Data'!$H4591)-FIND("(",'Raw Data'!$H4591)-1),"",'Raw Data'!$M4591)</f>
        <v>Rs.450</v>
      </c>
      <c r="T4591" s="27">
        <f t="shared" si="71"/>
        <v>1</v>
      </c>
      <c r="U4591" s="29">
        <f>'Raw Data'!$M4591*'Raw Data'!$T4591</f>
        <v>450</v>
      </c>
    </row>
    <row r="4592" spans="1:21" x14ac:dyDescent="0.3">
      <c r="A4592" s="20">
        <v>6706</v>
      </c>
      <c r="B4592" s="27" t="s">
        <v>5379</v>
      </c>
      <c r="C4592" s="27">
        <v>1</v>
      </c>
      <c r="D4592" s="27" t="str">
        <f>VLOOKUP('Raw Data'!$C4592,'country description'!$A$2:$B$16,2,0)</f>
        <v>India</v>
      </c>
      <c r="E4592" s="27" t="s">
        <v>14</v>
      </c>
      <c r="F4592" s="27" t="s">
        <v>8921</v>
      </c>
      <c r="G4592" s="27" t="s">
        <v>393</v>
      </c>
      <c r="H4592" s="27" t="s">
        <v>18</v>
      </c>
      <c r="I4592" s="27" t="s">
        <v>19</v>
      </c>
      <c r="J4592" s="27" t="s">
        <v>19</v>
      </c>
      <c r="K4592" s="27">
        <v>1</v>
      </c>
      <c r="L4592" s="27">
        <v>59</v>
      </c>
      <c r="M4592" s="27">
        <v>450</v>
      </c>
      <c r="N4592" s="27">
        <v>2.8</v>
      </c>
      <c r="O4592" s="27">
        <v>2016</v>
      </c>
      <c r="P4592" s="27">
        <v>1</v>
      </c>
      <c r="Q4592" s="27">
        <v>4</v>
      </c>
      <c r="R4592" s="28">
        <f>DATE('Raw Data'!$O4592,'Raw Data'!$P4592,'Raw Data'!$Q4592)</f>
        <v>42373</v>
      </c>
      <c r="S4592" s="27" t="str">
        <f>CONCATENATE(MID('Raw Data'!$H4592,FIND("(",'Raw Data'!$H4592)+1,FIND(")",'Raw Data'!$H4592)-FIND("(",'Raw Data'!$H4592)-1),"",'Raw Data'!$M4592)</f>
        <v>Rs.450</v>
      </c>
      <c r="T4592" s="27">
        <f t="shared" si="71"/>
        <v>1</v>
      </c>
      <c r="U4592" s="29">
        <f>'Raw Data'!$M4592*'Raw Data'!$T4592</f>
        <v>450</v>
      </c>
    </row>
    <row r="4593" spans="1:21" x14ac:dyDescent="0.3">
      <c r="A4593" s="20">
        <v>9453</v>
      </c>
      <c r="B4593" s="27" t="s">
        <v>763</v>
      </c>
      <c r="C4593" s="27">
        <v>1</v>
      </c>
      <c r="D4593" s="27" t="str">
        <f>VLOOKUP('Raw Data'!$C4593,'country description'!$A$2:$B$16,2,0)</f>
        <v>India</v>
      </c>
      <c r="E4593" s="27" t="s">
        <v>14</v>
      </c>
      <c r="F4593" s="27" t="s">
        <v>8922</v>
      </c>
      <c r="G4593" s="27" t="s">
        <v>407</v>
      </c>
      <c r="H4593" s="27" t="s">
        <v>18</v>
      </c>
      <c r="I4593" s="27" t="s">
        <v>19</v>
      </c>
      <c r="J4593" s="27" t="s">
        <v>19</v>
      </c>
      <c r="K4593" s="27">
        <v>1</v>
      </c>
      <c r="L4593" s="27">
        <v>87</v>
      </c>
      <c r="M4593" s="27">
        <v>450</v>
      </c>
      <c r="N4593" s="27">
        <v>3.2</v>
      </c>
      <c r="O4593" s="27">
        <v>2013</v>
      </c>
      <c r="P4593" s="27">
        <v>1</v>
      </c>
      <c r="Q4593" s="27">
        <v>26</v>
      </c>
      <c r="R4593" s="28">
        <f>DATE('Raw Data'!$O4593,'Raw Data'!$P4593,'Raw Data'!$Q4593)</f>
        <v>41300</v>
      </c>
      <c r="S4593" s="27" t="str">
        <f>CONCATENATE(MID('Raw Data'!$H4593,FIND("(",'Raw Data'!$H4593)+1,FIND(")",'Raw Data'!$H4593)-FIND("(",'Raw Data'!$H4593)-1),"",'Raw Data'!$M4593)</f>
        <v>Rs.450</v>
      </c>
      <c r="T4593" s="27">
        <f t="shared" si="71"/>
        <v>1</v>
      </c>
      <c r="U4593" s="29">
        <f>'Raw Data'!$M4593*'Raw Data'!$T4593</f>
        <v>450</v>
      </c>
    </row>
    <row r="4594" spans="1:21" x14ac:dyDescent="0.3">
      <c r="A4594" s="20">
        <v>2279</v>
      </c>
      <c r="B4594" s="27" t="s">
        <v>8923</v>
      </c>
      <c r="C4594" s="27">
        <v>1</v>
      </c>
      <c r="D4594" s="27" t="str">
        <f>VLOOKUP('Raw Data'!$C4594,'country description'!$A$2:$B$16,2,0)</f>
        <v>India</v>
      </c>
      <c r="E4594" s="27" t="s">
        <v>14</v>
      </c>
      <c r="F4594" s="27" t="s">
        <v>8924</v>
      </c>
      <c r="G4594" s="27" t="s">
        <v>393</v>
      </c>
      <c r="H4594" s="27" t="s">
        <v>18</v>
      </c>
      <c r="I4594" s="27" t="s">
        <v>19</v>
      </c>
      <c r="J4594" s="27" t="s">
        <v>24</v>
      </c>
      <c r="K4594" s="27">
        <v>1</v>
      </c>
      <c r="L4594" s="27">
        <v>81</v>
      </c>
      <c r="M4594" s="27">
        <v>450</v>
      </c>
      <c r="N4594" s="27">
        <v>2.8</v>
      </c>
      <c r="O4594" s="27">
        <v>2015</v>
      </c>
      <c r="P4594" s="27">
        <v>1</v>
      </c>
      <c r="Q4594" s="27">
        <v>23</v>
      </c>
      <c r="R4594" s="28">
        <f>DATE('Raw Data'!$O4594,'Raw Data'!$P4594,'Raw Data'!$Q4594)</f>
        <v>42027</v>
      </c>
      <c r="S4594" s="27" t="str">
        <f>CONCATENATE(MID('Raw Data'!$H4594,FIND("(",'Raw Data'!$H4594)+1,FIND(")",'Raw Data'!$H4594)-FIND("(",'Raw Data'!$H4594)-1),"",'Raw Data'!$M4594)</f>
        <v>Rs.450</v>
      </c>
      <c r="T4594" s="27">
        <f t="shared" si="71"/>
        <v>1</v>
      </c>
      <c r="U4594" s="29">
        <f>'Raw Data'!$M4594*'Raw Data'!$T4594</f>
        <v>450</v>
      </c>
    </row>
    <row r="4595" spans="1:21" x14ac:dyDescent="0.3">
      <c r="A4595" s="20">
        <v>8593</v>
      </c>
      <c r="B4595" s="27" t="s">
        <v>8880</v>
      </c>
      <c r="C4595" s="27">
        <v>1</v>
      </c>
      <c r="D4595" s="27" t="str">
        <f>VLOOKUP('Raw Data'!$C4595,'country description'!$A$2:$B$16,2,0)</f>
        <v>India</v>
      </c>
      <c r="E4595" s="27" t="s">
        <v>14</v>
      </c>
      <c r="F4595" s="27" t="s">
        <v>3247</v>
      </c>
      <c r="G4595" s="27" t="s">
        <v>601</v>
      </c>
      <c r="H4595" s="27" t="s">
        <v>18</v>
      </c>
      <c r="I4595" s="27" t="s">
        <v>19</v>
      </c>
      <c r="J4595" s="27" t="s">
        <v>24</v>
      </c>
      <c r="K4595" s="27">
        <v>1</v>
      </c>
      <c r="L4595" s="27">
        <v>169</v>
      </c>
      <c r="M4595" s="27">
        <v>450</v>
      </c>
      <c r="N4595" s="27">
        <v>3.7</v>
      </c>
      <c r="O4595" s="27">
        <v>2013</v>
      </c>
      <c r="P4595" s="27">
        <v>1</v>
      </c>
      <c r="Q4595" s="27">
        <v>19</v>
      </c>
      <c r="R4595" s="28">
        <f>DATE('Raw Data'!$O4595,'Raw Data'!$P4595,'Raw Data'!$Q4595)</f>
        <v>41293</v>
      </c>
      <c r="S4595" s="27" t="str">
        <f>CONCATENATE(MID('Raw Data'!$H4595,FIND("(",'Raw Data'!$H4595)+1,FIND(")",'Raw Data'!$H4595)-FIND("(",'Raw Data'!$H4595)-1),"",'Raw Data'!$M4595)</f>
        <v>Rs.450</v>
      </c>
      <c r="T4595" s="27">
        <f t="shared" si="71"/>
        <v>1</v>
      </c>
      <c r="U4595" s="29">
        <f>'Raw Data'!$M4595*'Raw Data'!$T4595</f>
        <v>450</v>
      </c>
    </row>
    <row r="4596" spans="1:21" x14ac:dyDescent="0.3">
      <c r="A4596" s="20">
        <v>601</v>
      </c>
      <c r="B4596" s="27" t="s">
        <v>763</v>
      </c>
      <c r="C4596" s="27">
        <v>1</v>
      </c>
      <c r="D4596" s="27" t="str">
        <f>VLOOKUP('Raw Data'!$C4596,'country description'!$A$2:$B$16,2,0)</f>
        <v>India</v>
      </c>
      <c r="E4596" s="27" t="s">
        <v>14</v>
      </c>
      <c r="F4596" s="27" t="s">
        <v>8925</v>
      </c>
      <c r="G4596" s="27" t="s">
        <v>407</v>
      </c>
      <c r="H4596" s="27" t="s">
        <v>18</v>
      </c>
      <c r="I4596" s="27" t="s">
        <v>19</v>
      </c>
      <c r="J4596" s="27" t="s">
        <v>19</v>
      </c>
      <c r="K4596" s="27">
        <v>1</v>
      </c>
      <c r="L4596" s="27">
        <v>33</v>
      </c>
      <c r="M4596" s="27">
        <v>450</v>
      </c>
      <c r="N4596" s="27">
        <v>3.2</v>
      </c>
      <c r="O4596" s="27">
        <v>2015</v>
      </c>
      <c r="P4596" s="27">
        <v>1</v>
      </c>
      <c r="Q4596" s="27">
        <v>4</v>
      </c>
      <c r="R4596" s="28">
        <f>DATE('Raw Data'!$O4596,'Raw Data'!$P4596,'Raw Data'!$Q4596)</f>
        <v>42008</v>
      </c>
      <c r="S4596" s="27" t="str">
        <f>CONCATENATE(MID('Raw Data'!$H4596,FIND("(",'Raw Data'!$H4596)+1,FIND(")",'Raw Data'!$H4596)-FIND("(",'Raw Data'!$H4596)-1),"",'Raw Data'!$M4596)</f>
        <v>Rs.450</v>
      </c>
      <c r="T4596" s="27">
        <f t="shared" si="71"/>
        <v>1</v>
      </c>
      <c r="U4596" s="29">
        <f>'Raw Data'!$M4596*'Raw Data'!$T4596</f>
        <v>450</v>
      </c>
    </row>
    <row r="4597" spans="1:21" x14ac:dyDescent="0.3">
      <c r="A4597" s="20">
        <v>305159</v>
      </c>
      <c r="B4597" s="27" t="s">
        <v>8926</v>
      </c>
      <c r="C4597" s="27">
        <v>1</v>
      </c>
      <c r="D4597" s="27" t="str">
        <f>VLOOKUP('Raw Data'!$C4597,'country description'!$A$2:$B$16,2,0)</f>
        <v>India</v>
      </c>
      <c r="E4597" s="27" t="s">
        <v>14</v>
      </c>
      <c r="F4597" s="27" t="s">
        <v>8927</v>
      </c>
      <c r="G4597" s="27" t="s">
        <v>4449</v>
      </c>
      <c r="H4597" s="27" t="s">
        <v>18</v>
      </c>
      <c r="I4597" s="27" t="s">
        <v>19</v>
      </c>
      <c r="J4597" s="27" t="s">
        <v>19</v>
      </c>
      <c r="K4597" s="27">
        <v>1</v>
      </c>
      <c r="L4597" s="27">
        <v>56</v>
      </c>
      <c r="M4597" s="27">
        <v>450</v>
      </c>
      <c r="N4597" s="27">
        <v>2.7</v>
      </c>
      <c r="O4597" s="27">
        <v>2016</v>
      </c>
      <c r="P4597" s="27">
        <v>1</v>
      </c>
      <c r="Q4597" s="27">
        <v>16</v>
      </c>
      <c r="R4597" s="28">
        <f>DATE('Raw Data'!$O4597,'Raw Data'!$P4597,'Raw Data'!$Q4597)</f>
        <v>42385</v>
      </c>
      <c r="S4597" s="27" t="str">
        <f>CONCATENATE(MID('Raw Data'!$H4597,FIND("(",'Raw Data'!$H4597)+1,FIND(")",'Raw Data'!$H4597)-FIND("(",'Raw Data'!$H4597)-1),"",'Raw Data'!$M4597)</f>
        <v>Rs.450</v>
      </c>
      <c r="T4597" s="27">
        <f t="shared" si="71"/>
        <v>1</v>
      </c>
      <c r="U4597" s="29">
        <f>'Raw Data'!$M4597*'Raw Data'!$T4597</f>
        <v>450</v>
      </c>
    </row>
    <row r="4598" spans="1:21" x14ac:dyDescent="0.3">
      <c r="A4598" s="20">
        <v>313498</v>
      </c>
      <c r="B4598" s="27" t="s">
        <v>8778</v>
      </c>
      <c r="C4598" s="27">
        <v>1</v>
      </c>
      <c r="D4598" s="27" t="str">
        <f>VLOOKUP('Raw Data'!$C4598,'country description'!$A$2:$B$16,2,0)</f>
        <v>India</v>
      </c>
      <c r="E4598" s="27" t="s">
        <v>14</v>
      </c>
      <c r="F4598" s="27" t="s">
        <v>8928</v>
      </c>
      <c r="G4598" s="27" t="s">
        <v>393</v>
      </c>
      <c r="H4598" s="27" t="s">
        <v>18</v>
      </c>
      <c r="I4598" s="27" t="s">
        <v>19</v>
      </c>
      <c r="J4598" s="27" t="s">
        <v>24</v>
      </c>
      <c r="K4598" s="27">
        <v>1</v>
      </c>
      <c r="L4598" s="27">
        <v>37</v>
      </c>
      <c r="M4598" s="27">
        <v>450</v>
      </c>
      <c r="N4598" s="27">
        <v>2.7</v>
      </c>
      <c r="O4598" s="27">
        <v>2015</v>
      </c>
      <c r="P4598" s="27">
        <v>1</v>
      </c>
      <c r="Q4598" s="27">
        <v>18</v>
      </c>
      <c r="R4598" s="28">
        <f>DATE('Raw Data'!$O4598,'Raw Data'!$P4598,'Raw Data'!$Q4598)</f>
        <v>42022</v>
      </c>
      <c r="S4598" s="27" t="str">
        <f>CONCATENATE(MID('Raw Data'!$H4598,FIND("(",'Raw Data'!$H4598)+1,FIND(")",'Raw Data'!$H4598)-FIND("(",'Raw Data'!$H4598)-1),"",'Raw Data'!$M4598)</f>
        <v>Rs.450</v>
      </c>
      <c r="T4598" s="27">
        <f t="shared" si="71"/>
        <v>1</v>
      </c>
      <c r="U4598" s="29">
        <f>'Raw Data'!$M4598*'Raw Data'!$T4598</f>
        <v>450</v>
      </c>
    </row>
    <row r="4599" spans="1:21" x14ac:dyDescent="0.3">
      <c r="A4599" s="20">
        <v>18198467</v>
      </c>
      <c r="B4599" s="27" t="s">
        <v>8929</v>
      </c>
      <c r="C4599" s="27">
        <v>1</v>
      </c>
      <c r="D4599" s="27" t="str">
        <f>VLOOKUP('Raw Data'!$C4599,'country description'!$A$2:$B$16,2,0)</f>
        <v>India</v>
      </c>
      <c r="E4599" s="27" t="s">
        <v>14</v>
      </c>
      <c r="F4599" s="27" t="s">
        <v>8930</v>
      </c>
      <c r="G4599" s="27" t="s">
        <v>4332</v>
      </c>
      <c r="H4599" s="27" t="s">
        <v>18</v>
      </c>
      <c r="I4599" s="27" t="s">
        <v>19</v>
      </c>
      <c r="J4599" s="27" t="s">
        <v>19</v>
      </c>
      <c r="K4599" s="27">
        <v>1</v>
      </c>
      <c r="L4599" s="27">
        <v>38</v>
      </c>
      <c r="M4599" s="27">
        <v>450</v>
      </c>
      <c r="N4599" s="27">
        <v>3.4</v>
      </c>
      <c r="O4599" s="27">
        <v>2018</v>
      </c>
      <c r="P4599" s="27">
        <v>1</v>
      </c>
      <c r="Q4599" s="27">
        <v>8</v>
      </c>
      <c r="R4599" s="28">
        <f>DATE('Raw Data'!$O4599,'Raw Data'!$P4599,'Raw Data'!$Q4599)</f>
        <v>43108</v>
      </c>
      <c r="S4599" s="27" t="str">
        <f>CONCATENATE(MID('Raw Data'!$H4599,FIND("(",'Raw Data'!$H4599)+1,FIND(")",'Raw Data'!$H4599)-FIND("(",'Raw Data'!$H4599)-1),"",'Raw Data'!$M4599)</f>
        <v>Rs.450</v>
      </c>
      <c r="T4599" s="27">
        <f t="shared" si="71"/>
        <v>1</v>
      </c>
      <c r="U4599" s="29">
        <f>'Raw Data'!$M4599*'Raw Data'!$T4599</f>
        <v>450</v>
      </c>
    </row>
    <row r="4600" spans="1:21" x14ac:dyDescent="0.3">
      <c r="A4600" s="20">
        <v>18416830</v>
      </c>
      <c r="B4600" s="27" t="s">
        <v>8931</v>
      </c>
      <c r="C4600" s="27">
        <v>1</v>
      </c>
      <c r="D4600" s="27" t="str">
        <f>VLOOKUP('Raw Data'!$C4600,'country description'!$A$2:$B$16,2,0)</f>
        <v>India</v>
      </c>
      <c r="E4600" s="27" t="s">
        <v>14</v>
      </c>
      <c r="F4600" s="27" t="s">
        <v>8932</v>
      </c>
      <c r="G4600" s="27" t="s">
        <v>424</v>
      </c>
      <c r="H4600" s="27" t="s">
        <v>18</v>
      </c>
      <c r="I4600" s="27" t="s">
        <v>19</v>
      </c>
      <c r="J4600" s="27" t="s">
        <v>19</v>
      </c>
      <c r="K4600" s="27">
        <v>1</v>
      </c>
      <c r="L4600" s="27">
        <v>3</v>
      </c>
      <c r="M4600" s="27">
        <v>450</v>
      </c>
      <c r="N4600" s="27">
        <v>1</v>
      </c>
      <c r="O4600" s="27">
        <v>2017</v>
      </c>
      <c r="P4600" s="27">
        <v>1</v>
      </c>
      <c r="Q4600" s="27">
        <v>15</v>
      </c>
      <c r="R4600" s="28">
        <f>DATE('Raw Data'!$O4600,'Raw Data'!$P4600,'Raw Data'!$Q4600)</f>
        <v>42750</v>
      </c>
      <c r="S4600" s="27" t="str">
        <f>CONCATENATE(MID('Raw Data'!$H4600,FIND("(",'Raw Data'!$H4600)+1,FIND(")",'Raw Data'!$H4600)-FIND("(",'Raw Data'!$H4600)-1),"",'Raw Data'!$M4600)</f>
        <v>Rs.450</v>
      </c>
      <c r="T4600" s="27">
        <f t="shared" si="71"/>
        <v>1</v>
      </c>
      <c r="U4600" s="29">
        <f>'Raw Data'!$M4600*'Raw Data'!$T4600</f>
        <v>450</v>
      </c>
    </row>
    <row r="4601" spans="1:21" x14ac:dyDescent="0.3">
      <c r="A4601" s="20">
        <v>310359</v>
      </c>
      <c r="B4601" s="27" t="s">
        <v>8738</v>
      </c>
      <c r="C4601" s="27">
        <v>1</v>
      </c>
      <c r="D4601" s="27" t="str">
        <f>VLOOKUP('Raw Data'!$C4601,'country description'!$A$2:$B$16,2,0)</f>
        <v>India</v>
      </c>
      <c r="E4601" s="27" t="s">
        <v>14</v>
      </c>
      <c r="F4601" s="27" t="s">
        <v>8933</v>
      </c>
      <c r="G4601" s="27" t="s">
        <v>587</v>
      </c>
      <c r="H4601" s="27" t="s">
        <v>18</v>
      </c>
      <c r="I4601" s="27" t="s">
        <v>19</v>
      </c>
      <c r="J4601" s="27" t="s">
        <v>19</v>
      </c>
      <c r="K4601" s="27">
        <v>1</v>
      </c>
      <c r="L4601" s="27">
        <v>27</v>
      </c>
      <c r="M4601" s="27">
        <v>450</v>
      </c>
      <c r="N4601" s="27">
        <v>3</v>
      </c>
      <c r="O4601" s="27">
        <v>2011</v>
      </c>
      <c r="P4601" s="27">
        <v>1</v>
      </c>
      <c r="Q4601" s="27">
        <v>1</v>
      </c>
      <c r="R4601" s="28">
        <f>DATE('Raw Data'!$O4601,'Raw Data'!$P4601,'Raw Data'!$Q4601)</f>
        <v>40544</v>
      </c>
      <c r="S4601" s="27" t="str">
        <f>CONCATENATE(MID('Raw Data'!$H4601,FIND("(",'Raw Data'!$H4601)+1,FIND(")",'Raw Data'!$H4601)-FIND("(",'Raw Data'!$H4601)-1),"",'Raw Data'!$M4601)</f>
        <v>Rs.450</v>
      </c>
      <c r="T4601" s="27">
        <f t="shared" si="71"/>
        <v>1</v>
      </c>
      <c r="U4601" s="29">
        <f>'Raw Data'!$M4601*'Raw Data'!$T4601</f>
        <v>450</v>
      </c>
    </row>
    <row r="4602" spans="1:21" x14ac:dyDescent="0.3">
      <c r="A4602" s="20">
        <v>628</v>
      </c>
      <c r="B4602" s="27" t="s">
        <v>763</v>
      </c>
      <c r="C4602" s="27">
        <v>1</v>
      </c>
      <c r="D4602" s="27" t="str">
        <f>VLOOKUP('Raw Data'!$C4602,'country description'!$A$2:$B$16,2,0)</f>
        <v>India</v>
      </c>
      <c r="E4602" s="27" t="s">
        <v>14</v>
      </c>
      <c r="F4602" s="27" t="s">
        <v>8934</v>
      </c>
      <c r="G4602" s="27" t="s">
        <v>407</v>
      </c>
      <c r="H4602" s="27" t="s">
        <v>18</v>
      </c>
      <c r="I4602" s="27" t="s">
        <v>19</v>
      </c>
      <c r="J4602" s="27" t="s">
        <v>19</v>
      </c>
      <c r="K4602" s="27">
        <v>1</v>
      </c>
      <c r="L4602" s="27">
        <v>28</v>
      </c>
      <c r="M4602" s="27">
        <v>450</v>
      </c>
      <c r="N4602" s="27">
        <v>2.4</v>
      </c>
      <c r="O4602" s="27">
        <v>2011</v>
      </c>
      <c r="P4602" s="27">
        <v>1</v>
      </c>
      <c r="Q4602" s="27">
        <v>9</v>
      </c>
      <c r="R4602" s="28">
        <f>DATE('Raw Data'!$O4602,'Raw Data'!$P4602,'Raw Data'!$Q4602)</f>
        <v>40552</v>
      </c>
      <c r="S4602" s="27" t="str">
        <f>CONCATENATE(MID('Raw Data'!$H4602,FIND("(",'Raw Data'!$H4602)+1,FIND(")",'Raw Data'!$H4602)-FIND("(",'Raw Data'!$H4602)-1),"",'Raw Data'!$M4602)</f>
        <v>Rs.450</v>
      </c>
      <c r="T4602" s="27">
        <f t="shared" si="71"/>
        <v>1</v>
      </c>
      <c r="U4602" s="29">
        <f>'Raw Data'!$M4602*'Raw Data'!$T4602</f>
        <v>450</v>
      </c>
    </row>
    <row r="4603" spans="1:21" x14ac:dyDescent="0.3">
      <c r="A4603" s="20">
        <v>301015</v>
      </c>
      <c r="B4603" s="27" t="s">
        <v>8935</v>
      </c>
      <c r="C4603" s="27">
        <v>1</v>
      </c>
      <c r="D4603" s="27" t="str">
        <f>VLOOKUP('Raw Data'!$C4603,'country description'!$A$2:$B$16,2,0)</f>
        <v>India</v>
      </c>
      <c r="E4603" s="27" t="s">
        <v>14</v>
      </c>
      <c r="F4603" s="27" t="s">
        <v>8936</v>
      </c>
      <c r="G4603" s="27" t="s">
        <v>566</v>
      </c>
      <c r="H4603" s="27" t="s">
        <v>18</v>
      </c>
      <c r="I4603" s="27" t="s">
        <v>19</v>
      </c>
      <c r="J4603" s="27" t="s">
        <v>19</v>
      </c>
      <c r="K4603" s="27">
        <v>1</v>
      </c>
      <c r="L4603" s="27">
        <v>178</v>
      </c>
      <c r="M4603" s="27">
        <v>450</v>
      </c>
      <c r="N4603" s="27">
        <v>3.8</v>
      </c>
      <c r="O4603" s="27">
        <v>2013</v>
      </c>
      <c r="P4603" s="27">
        <v>1</v>
      </c>
      <c r="Q4603" s="27">
        <v>13</v>
      </c>
      <c r="R4603" s="28">
        <f>DATE('Raw Data'!$O4603,'Raw Data'!$P4603,'Raw Data'!$Q4603)</f>
        <v>41287</v>
      </c>
      <c r="S4603" s="27" t="str">
        <f>CONCATENATE(MID('Raw Data'!$H4603,FIND("(",'Raw Data'!$H4603)+1,FIND(")",'Raw Data'!$H4603)-FIND("(",'Raw Data'!$H4603)-1),"",'Raw Data'!$M4603)</f>
        <v>Rs.450</v>
      </c>
      <c r="T4603" s="27">
        <f t="shared" si="71"/>
        <v>1</v>
      </c>
      <c r="U4603" s="29">
        <f>'Raw Data'!$M4603*'Raw Data'!$T4603</f>
        <v>450</v>
      </c>
    </row>
    <row r="4604" spans="1:21" x14ac:dyDescent="0.3">
      <c r="A4604" s="20">
        <v>8215</v>
      </c>
      <c r="B4604" s="27" t="s">
        <v>8937</v>
      </c>
      <c r="C4604" s="27">
        <v>1</v>
      </c>
      <c r="D4604" s="27" t="str">
        <f>VLOOKUP('Raw Data'!$C4604,'country description'!$A$2:$B$16,2,0)</f>
        <v>India</v>
      </c>
      <c r="E4604" s="27" t="s">
        <v>14</v>
      </c>
      <c r="F4604" s="27" t="s">
        <v>5134</v>
      </c>
      <c r="G4604" s="27" t="s">
        <v>455</v>
      </c>
      <c r="H4604" s="27" t="s">
        <v>18</v>
      </c>
      <c r="I4604" s="27" t="s">
        <v>19</v>
      </c>
      <c r="J4604" s="27" t="s">
        <v>19</v>
      </c>
      <c r="K4604" s="27">
        <v>1</v>
      </c>
      <c r="L4604" s="27">
        <v>7</v>
      </c>
      <c r="M4604" s="27">
        <v>450</v>
      </c>
      <c r="N4604" s="27">
        <v>2.8</v>
      </c>
      <c r="O4604" s="27">
        <v>2018</v>
      </c>
      <c r="P4604" s="27">
        <v>1</v>
      </c>
      <c r="Q4604" s="27">
        <v>23</v>
      </c>
      <c r="R4604" s="28">
        <f>DATE('Raw Data'!$O4604,'Raw Data'!$P4604,'Raw Data'!$Q4604)</f>
        <v>43123</v>
      </c>
      <c r="S4604" s="27" t="str">
        <f>CONCATENATE(MID('Raw Data'!$H4604,FIND("(",'Raw Data'!$H4604)+1,FIND(")",'Raw Data'!$H4604)-FIND("(",'Raw Data'!$H4604)-1),"",'Raw Data'!$M4604)</f>
        <v>Rs.450</v>
      </c>
      <c r="T4604" s="27">
        <f t="shared" si="71"/>
        <v>1</v>
      </c>
      <c r="U4604" s="29">
        <f>'Raw Data'!$M4604*'Raw Data'!$T4604</f>
        <v>450</v>
      </c>
    </row>
    <row r="4605" spans="1:21" x14ac:dyDescent="0.3">
      <c r="A4605" s="20">
        <v>4790</v>
      </c>
      <c r="B4605" s="27" t="s">
        <v>8938</v>
      </c>
      <c r="C4605" s="27">
        <v>1</v>
      </c>
      <c r="D4605" s="27" t="str">
        <f>VLOOKUP('Raw Data'!$C4605,'country description'!$A$2:$B$16,2,0)</f>
        <v>India</v>
      </c>
      <c r="E4605" s="27" t="s">
        <v>14</v>
      </c>
      <c r="F4605" s="27" t="s">
        <v>6047</v>
      </c>
      <c r="G4605" s="27" t="s">
        <v>455</v>
      </c>
      <c r="H4605" s="27" t="s">
        <v>18</v>
      </c>
      <c r="I4605" s="27" t="s">
        <v>19</v>
      </c>
      <c r="J4605" s="27" t="s">
        <v>19</v>
      </c>
      <c r="K4605" s="27">
        <v>1</v>
      </c>
      <c r="L4605" s="27">
        <v>11</v>
      </c>
      <c r="M4605" s="27">
        <v>450</v>
      </c>
      <c r="N4605" s="27">
        <v>2.8</v>
      </c>
      <c r="O4605" s="27">
        <v>2012</v>
      </c>
      <c r="P4605" s="27">
        <v>1</v>
      </c>
      <c r="Q4605" s="27">
        <v>8</v>
      </c>
      <c r="R4605" s="28">
        <f>DATE('Raw Data'!$O4605,'Raw Data'!$P4605,'Raw Data'!$Q4605)</f>
        <v>40916</v>
      </c>
      <c r="S4605" s="27" t="str">
        <f>CONCATENATE(MID('Raw Data'!$H4605,FIND("(",'Raw Data'!$H4605)+1,FIND(")",'Raw Data'!$H4605)-FIND("(",'Raw Data'!$H4605)-1),"",'Raw Data'!$M4605)</f>
        <v>Rs.450</v>
      </c>
      <c r="T4605" s="27">
        <f t="shared" si="71"/>
        <v>1</v>
      </c>
      <c r="U4605" s="29">
        <f>'Raw Data'!$M4605*'Raw Data'!$T4605</f>
        <v>450</v>
      </c>
    </row>
    <row r="4606" spans="1:21" x14ac:dyDescent="0.3">
      <c r="A4606" s="20">
        <v>758</v>
      </c>
      <c r="B4606" s="27" t="s">
        <v>8939</v>
      </c>
      <c r="C4606" s="27">
        <v>1</v>
      </c>
      <c r="D4606" s="27" t="str">
        <f>VLOOKUP('Raw Data'!$C4606,'country description'!$A$2:$B$16,2,0)</f>
        <v>India</v>
      </c>
      <c r="E4606" s="27" t="s">
        <v>14</v>
      </c>
      <c r="F4606" s="27" t="s">
        <v>8940</v>
      </c>
      <c r="G4606" s="27" t="s">
        <v>1897</v>
      </c>
      <c r="H4606" s="27" t="s">
        <v>18</v>
      </c>
      <c r="I4606" s="27" t="s">
        <v>19</v>
      </c>
      <c r="J4606" s="27" t="s">
        <v>24</v>
      </c>
      <c r="K4606" s="27">
        <v>1</v>
      </c>
      <c r="L4606" s="27">
        <v>239</v>
      </c>
      <c r="M4606" s="27">
        <v>450</v>
      </c>
      <c r="N4606" s="27">
        <v>3.5</v>
      </c>
      <c r="O4606" s="27">
        <v>2012</v>
      </c>
      <c r="P4606" s="27">
        <v>12</v>
      </c>
      <c r="Q4606" s="27">
        <v>26</v>
      </c>
      <c r="R4606" s="28">
        <f>DATE('Raw Data'!$O4606,'Raw Data'!$P4606,'Raw Data'!$Q4606)</f>
        <v>41269</v>
      </c>
      <c r="S4606" s="27" t="str">
        <f>CONCATENATE(MID('Raw Data'!$H4606,FIND("(",'Raw Data'!$H4606)+1,FIND(")",'Raw Data'!$H4606)-FIND("(",'Raw Data'!$H4606)-1),"",'Raw Data'!$M4606)</f>
        <v>Rs.450</v>
      </c>
      <c r="T4606" s="27">
        <f t="shared" si="71"/>
        <v>1</v>
      </c>
      <c r="U4606" s="29">
        <f>'Raw Data'!$M4606*'Raw Data'!$T4606</f>
        <v>450</v>
      </c>
    </row>
    <row r="4607" spans="1:21" x14ac:dyDescent="0.3">
      <c r="A4607" s="20">
        <v>18398577</v>
      </c>
      <c r="B4607" s="27" t="s">
        <v>8941</v>
      </c>
      <c r="C4607" s="27">
        <v>1</v>
      </c>
      <c r="D4607" s="27" t="str">
        <f>VLOOKUP('Raw Data'!$C4607,'country description'!$A$2:$B$16,2,0)</f>
        <v>India</v>
      </c>
      <c r="E4607" s="27" t="s">
        <v>14</v>
      </c>
      <c r="F4607" s="27" t="s">
        <v>8942</v>
      </c>
      <c r="G4607" s="27" t="s">
        <v>5267</v>
      </c>
      <c r="H4607" s="27" t="s">
        <v>18</v>
      </c>
      <c r="I4607" s="27" t="s">
        <v>19</v>
      </c>
      <c r="J4607" s="27" t="s">
        <v>24</v>
      </c>
      <c r="K4607" s="27">
        <v>1</v>
      </c>
      <c r="L4607" s="27">
        <v>41</v>
      </c>
      <c r="M4607" s="27">
        <v>450</v>
      </c>
      <c r="N4607" s="27">
        <v>3.7</v>
      </c>
      <c r="O4607" s="27">
        <v>2015</v>
      </c>
      <c r="P4607" s="27">
        <v>12</v>
      </c>
      <c r="Q4607" s="27">
        <v>24</v>
      </c>
      <c r="R4607" s="28">
        <f>DATE('Raw Data'!$O4607,'Raw Data'!$P4607,'Raw Data'!$Q4607)</f>
        <v>42362</v>
      </c>
      <c r="S4607" s="27" t="str">
        <f>CONCATENATE(MID('Raw Data'!$H4607,FIND("(",'Raw Data'!$H4607)+1,FIND(")",'Raw Data'!$H4607)-FIND("(",'Raw Data'!$H4607)-1),"",'Raw Data'!$M4607)</f>
        <v>Rs.450</v>
      </c>
      <c r="T4607" s="27">
        <f t="shared" si="71"/>
        <v>1</v>
      </c>
      <c r="U4607" s="29">
        <f>'Raw Data'!$M4607*'Raw Data'!$T4607</f>
        <v>450</v>
      </c>
    </row>
    <row r="4608" spans="1:21" x14ac:dyDescent="0.3">
      <c r="A4608" s="20">
        <v>18354969</v>
      </c>
      <c r="B4608" s="27" t="s">
        <v>8943</v>
      </c>
      <c r="C4608" s="27">
        <v>1</v>
      </c>
      <c r="D4608" s="27" t="str">
        <f>VLOOKUP('Raw Data'!$C4608,'country description'!$A$2:$B$16,2,0)</f>
        <v>India</v>
      </c>
      <c r="E4608" s="27" t="s">
        <v>14</v>
      </c>
      <c r="F4608" s="27" t="s">
        <v>8944</v>
      </c>
      <c r="G4608" s="27" t="s">
        <v>390</v>
      </c>
      <c r="H4608" s="27" t="s">
        <v>18</v>
      </c>
      <c r="I4608" s="27" t="s">
        <v>19</v>
      </c>
      <c r="J4608" s="27" t="s">
        <v>19</v>
      </c>
      <c r="K4608" s="27">
        <v>1</v>
      </c>
      <c r="L4608" s="27">
        <v>8</v>
      </c>
      <c r="M4608" s="27">
        <v>450</v>
      </c>
      <c r="N4608" s="27">
        <v>3.2</v>
      </c>
      <c r="O4608" s="27">
        <v>2017</v>
      </c>
      <c r="P4608" s="27">
        <v>12</v>
      </c>
      <c r="Q4608" s="27">
        <v>1</v>
      </c>
      <c r="R4608" s="28">
        <f>DATE('Raw Data'!$O4608,'Raw Data'!$P4608,'Raw Data'!$Q4608)</f>
        <v>43070</v>
      </c>
      <c r="S4608" s="27" t="str">
        <f>CONCATENATE(MID('Raw Data'!$H4608,FIND("(",'Raw Data'!$H4608)+1,FIND(")",'Raw Data'!$H4608)-FIND("(",'Raw Data'!$H4608)-1),"",'Raw Data'!$M4608)</f>
        <v>Rs.450</v>
      </c>
      <c r="T4608" s="27">
        <f t="shared" si="71"/>
        <v>1</v>
      </c>
      <c r="U4608" s="29">
        <f>'Raw Data'!$M4608*'Raw Data'!$T4608</f>
        <v>450</v>
      </c>
    </row>
    <row r="4609" spans="1:21" x14ac:dyDescent="0.3">
      <c r="A4609" s="20">
        <v>5262</v>
      </c>
      <c r="B4609" s="27" t="s">
        <v>763</v>
      </c>
      <c r="C4609" s="27">
        <v>1</v>
      </c>
      <c r="D4609" s="27" t="str">
        <f>VLOOKUP('Raw Data'!$C4609,'country description'!$A$2:$B$16,2,0)</f>
        <v>India</v>
      </c>
      <c r="E4609" s="27" t="s">
        <v>14</v>
      </c>
      <c r="F4609" s="27" t="s">
        <v>8945</v>
      </c>
      <c r="G4609" s="27" t="s">
        <v>407</v>
      </c>
      <c r="H4609" s="27" t="s">
        <v>18</v>
      </c>
      <c r="I4609" s="27" t="s">
        <v>19</v>
      </c>
      <c r="J4609" s="27" t="s">
        <v>19</v>
      </c>
      <c r="K4609" s="27">
        <v>1</v>
      </c>
      <c r="L4609" s="27">
        <v>38</v>
      </c>
      <c r="M4609" s="27">
        <v>450</v>
      </c>
      <c r="N4609" s="27">
        <v>2.9</v>
      </c>
      <c r="O4609" s="27">
        <v>2018</v>
      </c>
      <c r="P4609" s="27">
        <v>12</v>
      </c>
      <c r="Q4609" s="27">
        <v>5</v>
      </c>
      <c r="R4609" s="28">
        <f>DATE('Raw Data'!$O4609,'Raw Data'!$P4609,'Raw Data'!$Q4609)</f>
        <v>43439</v>
      </c>
      <c r="S4609" s="27" t="str">
        <f>CONCATENATE(MID('Raw Data'!$H4609,FIND("(",'Raw Data'!$H4609)+1,FIND(")",'Raw Data'!$H4609)-FIND("(",'Raw Data'!$H4609)-1),"",'Raw Data'!$M4609)</f>
        <v>Rs.450</v>
      </c>
      <c r="T4609" s="27">
        <f t="shared" si="71"/>
        <v>1</v>
      </c>
      <c r="U4609" s="29">
        <f>'Raw Data'!$M4609*'Raw Data'!$T4609</f>
        <v>450</v>
      </c>
    </row>
    <row r="4610" spans="1:21" x14ac:dyDescent="0.3">
      <c r="A4610" s="20">
        <v>18037806</v>
      </c>
      <c r="B4610" s="27" t="s">
        <v>763</v>
      </c>
      <c r="C4610" s="27">
        <v>1</v>
      </c>
      <c r="D4610" s="27" t="str">
        <f>VLOOKUP('Raw Data'!$C4610,'country description'!$A$2:$B$16,2,0)</f>
        <v>India</v>
      </c>
      <c r="E4610" s="27" t="s">
        <v>14</v>
      </c>
      <c r="F4610" s="27" t="s">
        <v>8946</v>
      </c>
      <c r="G4610" s="27" t="s">
        <v>407</v>
      </c>
      <c r="H4610" s="27" t="s">
        <v>18</v>
      </c>
      <c r="I4610" s="27" t="s">
        <v>19</v>
      </c>
      <c r="J4610" s="27" t="s">
        <v>19</v>
      </c>
      <c r="K4610" s="27">
        <v>1</v>
      </c>
      <c r="L4610" s="27">
        <v>5</v>
      </c>
      <c r="M4610" s="27">
        <v>450</v>
      </c>
      <c r="N4610" s="27">
        <v>3.1</v>
      </c>
      <c r="O4610" s="27">
        <v>2018</v>
      </c>
      <c r="P4610" s="27">
        <v>12</v>
      </c>
      <c r="Q4610" s="27">
        <v>7</v>
      </c>
      <c r="R4610" s="28">
        <f>DATE('Raw Data'!$O4610,'Raw Data'!$P4610,'Raw Data'!$Q4610)</f>
        <v>43441</v>
      </c>
      <c r="S4610" s="27" t="str">
        <f>CONCATENATE(MID('Raw Data'!$H4610,FIND("(",'Raw Data'!$H4610)+1,FIND(")",'Raw Data'!$H4610)-FIND("(",'Raw Data'!$H4610)-1),"",'Raw Data'!$M4610)</f>
        <v>Rs.450</v>
      </c>
      <c r="T4610" s="27">
        <f t="shared" ref="T4610:T4673" si="72">VLOOKUP(D4610,$Y$4:$Z$18,2,0)</f>
        <v>1</v>
      </c>
      <c r="U4610" s="29">
        <f>'Raw Data'!$M4610*'Raw Data'!$T4610</f>
        <v>450</v>
      </c>
    </row>
    <row r="4611" spans="1:21" x14ac:dyDescent="0.3">
      <c r="A4611" s="20">
        <v>9568</v>
      </c>
      <c r="B4611" s="27" t="s">
        <v>8947</v>
      </c>
      <c r="C4611" s="27">
        <v>1</v>
      </c>
      <c r="D4611" s="27" t="str">
        <f>VLOOKUP('Raw Data'!$C4611,'country description'!$A$2:$B$16,2,0)</f>
        <v>India</v>
      </c>
      <c r="E4611" s="27" t="s">
        <v>14</v>
      </c>
      <c r="F4611" s="27" t="s">
        <v>8948</v>
      </c>
      <c r="G4611" s="27" t="s">
        <v>390</v>
      </c>
      <c r="H4611" s="27" t="s">
        <v>18</v>
      </c>
      <c r="I4611" s="27" t="s">
        <v>19</v>
      </c>
      <c r="J4611" s="27" t="s">
        <v>19</v>
      </c>
      <c r="K4611" s="27">
        <v>1</v>
      </c>
      <c r="L4611" s="27">
        <v>7</v>
      </c>
      <c r="M4611" s="27">
        <v>450</v>
      </c>
      <c r="N4611" s="27">
        <v>2.9</v>
      </c>
      <c r="O4611" s="27">
        <v>2012</v>
      </c>
      <c r="P4611" s="27">
        <v>12</v>
      </c>
      <c r="Q4611" s="27">
        <v>11</v>
      </c>
      <c r="R4611" s="28">
        <f>DATE('Raw Data'!$O4611,'Raw Data'!$P4611,'Raw Data'!$Q4611)</f>
        <v>41254</v>
      </c>
      <c r="S4611" s="27" t="str">
        <f>CONCATENATE(MID('Raw Data'!$H4611,FIND("(",'Raw Data'!$H4611)+1,FIND(")",'Raw Data'!$H4611)-FIND("(",'Raw Data'!$H4611)-1),"",'Raw Data'!$M4611)</f>
        <v>Rs.450</v>
      </c>
      <c r="T4611" s="27">
        <f t="shared" si="72"/>
        <v>1</v>
      </c>
      <c r="U4611" s="29">
        <f>'Raw Data'!$M4611*'Raw Data'!$T4611</f>
        <v>450</v>
      </c>
    </row>
    <row r="4612" spans="1:21" x14ac:dyDescent="0.3">
      <c r="A4612" s="20">
        <v>9998</v>
      </c>
      <c r="B4612" s="27" t="s">
        <v>8949</v>
      </c>
      <c r="C4612" s="27">
        <v>1</v>
      </c>
      <c r="D4612" s="27" t="str">
        <f>VLOOKUP('Raw Data'!$C4612,'country description'!$A$2:$B$16,2,0)</f>
        <v>India</v>
      </c>
      <c r="E4612" s="27" t="s">
        <v>14</v>
      </c>
      <c r="F4612" s="27" t="s">
        <v>8950</v>
      </c>
      <c r="G4612" s="27" t="s">
        <v>5711</v>
      </c>
      <c r="H4612" s="27" t="s">
        <v>18</v>
      </c>
      <c r="I4612" s="27" t="s">
        <v>19</v>
      </c>
      <c r="J4612" s="27" t="s">
        <v>19</v>
      </c>
      <c r="K4612" s="27">
        <v>1</v>
      </c>
      <c r="L4612" s="27">
        <v>10</v>
      </c>
      <c r="M4612" s="27">
        <v>450</v>
      </c>
      <c r="N4612" s="27">
        <v>3</v>
      </c>
      <c r="O4612" s="27">
        <v>2014</v>
      </c>
      <c r="P4612" s="27">
        <v>12</v>
      </c>
      <c r="Q4612" s="27">
        <v>24</v>
      </c>
      <c r="R4612" s="28">
        <f>DATE('Raw Data'!$O4612,'Raw Data'!$P4612,'Raw Data'!$Q4612)</f>
        <v>41997</v>
      </c>
      <c r="S4612" s="27" t="str">
        <f>CONCATENATE(MID('Raw Data'!$H4612,FIND("(",'Raw Data'!$H4612)+1,FIND(")",'Raw Data'!$H4612)-FIND("(",'Raw Data'!$H4612)-1),"",'Raw Data'!$M4612)</f>
        <v>Rs.450</v>
      </c>
      <c r="T4612" s="27">
        <f t="shared" si="72"/>
        <v>1</v>
      </c>
      <c r="U4612" s="29">
        <f>'Raw Data'!$M4612*'Raw Data'!$T4612</f>
        <v>450</v>
      </c>
    </row>
    <row r="4613" spans="1:21" x14ac:dyDescent="0.3">
      <c r="A4613" s="20">
        <v>18303701</v>
      </c>
      <c r="B4613" s="27" t="s">
        <v>8951</v>
      </c>
      <c r="C4613" s="27">
        <v>1</v>
      </c>
      <c r="D4613" s="27" t="str">
        <f>VLOOKUP('Raw Data'!$C4613,'country description'!$A$2:$B$16,2,0)</f>
        <v>India</v>
      </c>
      <c r="E4613" s="27" t="s">
        <v>14</v>
      </c>
      <c r="F4613" s="27" t="s">
        <v>1301</v>
      </c>
      <c r="G4613" s="27" t="s">
        <v>826</v>
      </c>
      <c r="H4613" s="27" t="s">
        <v>18</v>
      </c>
      <c r="I4613" s="27" t="s">
        <v>19</v>
      </c>
      <c r="J4613" s="27" t="s">
        <v>19</v>
      </c>
      <c r="K4613" s="27">
        <v>1</v>
      </c>
      <c r="L4613" s="27">
        <v>8</v>
      </c>
      <c r="M4613" s="27">
        <v>450</v>
      </c>
      <c r="N4613" s="27">
        <v>3.1</v>
      </c>
      <c r="O4613" s="27">
        <v>2018</v>
      </c>
      <c r="P4613" s="27">
        <v>12</v>
      </c>
      <c r="Q4613" s="27">
        <v>15</v>
      </c>
      <c r="R4613" s="28">
        <f>DATE('Raw Data'!$O4613,'Raw Data'!$P4613,'Raw Data'!$Q4613)</f>
        <v>43449</v>
      </c>
      <c r="S4613" s="27" t="str">
        <f>CONCATENATE(MID('Raw Data'!$H4613,FIND("(",'Raw Data'!$H4613)+1,FIND(")",'Raw Data'!$H4613)-FIND("(",'Raw Data'!$H4613)-1),"",'Raw Data'!$M4613)</f>
        <v>Rs.450</v>
      </c>
      <c r="T4613" s="27">
        <f t="shared" si="72"/>
        <v>1</v>
      </c>
      <c r="U4613" s="29">
        <f>'Raw Data'!$M4613*'Raw Data'!$T4613</f>
        <v>450</v>
      </c>
    </row>
    <row r="4614" spans="1:21" x14ac:dyDescent="0.3">
      <c r="A4614" s="20">
        <v>18463424</v>
      </c>
      <c r="B4614" s="27" t="s">
        <v>8952</v>
      </c>
      <c r="C4614" s="27">
        <v>1</v>
      </c>
      <c r="D4614" s="27" t="str">
        <f>VLOOKUP('Raw Data'!$C4614,'country description'!$A$2:$B$16,2,0)</f>
        <v>India</v>
      </c>
      <c r="E4614" s="27" t="s">
        <v>14</v>
      </c>
      <c r="F4614" s="27" t="s">
        <v>8953</v>
      </c>
      <c r="G4614" s="27" t="s">
        <v>5007</v>
      </c>
      <c r="H4614" s="27" t="s">
        <v>18</v>
      </c>
      <c r="I4614" s="27" t="s">
        <v>19</v>
      </c>
      <c r="J4614" s="27" t="s">
        <v>19</v>
      </c>
      <c r="K4614" s="27">
        <v>1</v>
      </c>
      <c r="L4614" s="27">
        <v>7</v>
      </c>
      <c r="M4614" s="27">
        <v>450</v>
      </c>
      <c r="N4614" s="27">
        <v>3.1</v>
      </c>
      <c r="O4614" s="27">
        <v>2012</v>
      </c>
      <c r="P4614" s="27">
        <v>12</v>
      </c>
      <c r="Q4614" s="27">
        <v>9</v>
      </c>
      <c r="R4614" s="28">
        <f>DATE('Raw Data'!$O4614,'Raw Data'!$P4614,'Raw Data'!$Q4614)</f>
        <v>41252</v>
      </c>
      <c r="S4614" s="27" t="str">
        <f>CONCATENATE(MID('Raw Data'!$H4614,FIND("(",'Raw Data'!$H4614)+1,FIND(")",'Raw Data'!$H4614)-FIND("(",'Raw Data'!$H4614)-1),"",'Raw Data'!$M4614)</f>
        <v>Rs.450</v>
      </c>
      <c r="T4614" s="27">
        <f t="shared" si="72"/>
        <v>1</v>
      </c>
      <c r="U4614" s="29">
        <f>'Raw Data'!$M4614*'Raw Data'!$T4614</f>
        <v>450</v>
      </c>
    </row>
    <row r="4615" spans="1:21" x14ac:dyDescent="0.3">
      <c r="A4615" s="20">
        <v>9751</v>
      </c>
      <c r="B4615" s="27" t="s">
        <v>8738</v>
      </c>
      <c r="C4615" s="27">
        <v>1</v>
      </c>
      <c r="D4615" s="27" t="str">
        <f>VLOOKUP('Raw Data'!$C4615,'country description'!$A$2:$B$16,2,0)</f>
        <v>India</v>
      </c>
      <c r="E4615" s="27" t="s">
        <v>14</v>
      </c>
      <c r="F4615" s="27" t="s">
        <v>8954</v>
      </c>
      <c r="G4615" s="27" t="s">
        <v>587</v>
      </c>
      <c r="H4615" s="27" t="s">
        <v>18</v>
      </c>
      <c r="I4615" s="27" t="s">
        <v>19</v>
      </c>
      <c r="J4615" s="27" t="s">
        <v>19</v>
      </c>
      <c r="K4615" s="27">
        <v>1</v>
      </c>
      <c r="L4615" s="27">
        <v>137</v>
      </c>
      <c r="M4615" s="27">
        <v>450</v>
      </c>
      <c r="N4615" s="27">
        <v>3.7</v>
      </c>
      <c r="O4615" s="27">
        <v>2010</v>
      </c>
      <c r="P4615" s="27">
        <v>12</v>
      </c>
      <c r="Q4615" s="27">
        <v>16</v>
      </c>
      <c r="R4615" s="28">
        <f>DATE('Raw Data'!$O4615,'Raw Data'!$P4615,'Raw Data'!$Q4615)</f>
        <v>40528</v>
      </c>
      <c r="S4615" s="27" t="str">
        <f>CONCATENATE(MID('Raw Data'!$H4615,FIND("(",'Raw Data'!$H4615)+1,FIND(")",'Raw Data'!$H4615)-FIND("(",'Raw Data'!$H4615)-1),"",'Raw Data'!$M4615)</f>
        <v>Rs.450</v>
      </c>
      <c r="T4615" s="27">
        <f t="shared" si="72"/>
        <v>1</v>
      </c>
      <c r="U4615" s="29">
        <f>'Raw Data'!$M4615*'Raw Data'!$T4615</f>
        <v>450</v>
      </c>
    </row>
    <row r="4616" spans="1:21" x14ac:dyDescent="0.3">
      <c r="A4616" s="20">
        <v>637</v>
      </c>
      <c r="B4616" s="27" t="s">
        <v>763</v>
      </c>
      <c r="C4616" s="27">
        <v>1</v>
      </c>
      <c r="D4616" s="27" t="str">
        <f>VLOOKUP('Raw Data'!$C4616,'country description'!$A$2:$B$16,2,0)</f>
        <v>India</v>
      </c>
      <c r="E4616" s="27" t="s">
        <v>14</v>
      </c>
      <c r="F4616" s="27" t="s">
        <v>8955</v>
      </c>
      <c r="G4616" s="27" t="s">
        <v>407</v>
      </c>
      <c r="H4616" s="27" t="s">
        <v>18</v>
      </c>
      <c r="I4616" s="27" t="s">
        <v>19</v>
      </c>
      <c r="J4616" s="27" t="s">
        <v>24</v>
      </c>
      <c r="K4616" s="27">
        <v>1</v>
      </c>
      <c r="L4616" s="27">
        <v>38</v>
      </c>
      <c r="M4616" s="27">
        <v>450</v>
      </c>
      <c r="N4616" s="27">
        <v>3</v>
      </c>
      <c r="O4616" s="27">
        <v>2011</v>
      </c>
      <c r="P4616" s="27">
        <v>12</v>
      </c>
      <c r="Q4616" s="27">
        <v>17</v>
      </c>
      <c r="R4616" s="28">
        <f>DATE('Raw Data'!$O4616,'Raw Data'!$P4616,'Raw Data'!$Q4616)</f>
        <v>40894</v>
      </c>
      <c r="S4616" s="27" t="str">
        <f>CONCATENATE(MID('Raw Data'!$H4616,FIND("(",'Raw Data'!$H4616)+1,FIND(")",'Raw Data'!$H4616)-FIND("(",'Raw Data'!$H4616)-1),"",'Raw Data'!$M4616)</f>
        <v>Rs.450</v>
      </c>
      <c r="T4616" s="27">
        <f t="shared" si="72"/>
        <v>1</v>
      </c>
      <c r="U4616" s="29">
        <f>'Raw Data'!$M4616*'Raw Data'!$T4616</f>
        <v>450</v>
      </c>
    </row>
    <row r="4617" spans="1:21" x14ac:dyDescent="0.3">
      <c r="A4617" s="20">
        <v>2222</v>
      </c>
      <c r="B4617" s="27" t="s">
        <v>8956</v>
      </c>
      <c r="C4617" s="27">
        <v>1</v>
      </c>
      <c r="D4617" s="27" t="str">
        <f>VLOOKUP('Raw Data'!$C4617,'country description'!$A$2:$B$16,2,0)</f>
        <v>India</v>
      </c>
      <c r="E4617" s="27" t="s">
        <v>14</v>
      </c>
      <c r="F4617" s="27" t="s">
        <v>8957</v>
      </c>
      <c r="G4617" s="27" t="s">
        <v>1897</v>
      </c>
      <c r="H4617" s="27" t="s">
        <v>18</v>
      </c>
      <c r="I4617" s="27" t="s">
        <v>19</v>
      </c>
      <c r="J4617" s="27" t="s">
        <v>19</v>
      </c>
      <c r="K4617" s="27">
        <v>1</v>
      </c>
      <c r="L4617" s="27">
        <v>223</v>
      </c>
      <c r="M4617" s="27">
        <v>450</v>
      </c>
      <c r="N4617" s="27">
        <v>3.7</v>
      </c>
      <c r="O4617" s="27">
        <v>2012</v>
      </c>
      <c r="P4617" s="27">
        <v>12</v>
      </c>
      <c r="Q4617" s="27">
        <v>11</v>
      </c>
      <c r="R4617" s="28">
        <f>DATE('Raw Data'!$O4617,'Raw Data'!$P4617,'Raw Data'!$Q4617)</f>
        <v>41254</v>
      </c>
      <c r="S4617" s="27" t="str">
        <f>CONCATENATE(MID('Raw Data'!$H4617,FIND("(",'Raw Data'!$H4617)+1,FIND(")",'Raw Data'!$H4617)-FIND("(",'Raw Data'!$H4617)-1),"",'Raw Data'!$M4617)</f>
        <v>Rs.450</v>
      </c>
      <c r="T4617" s="27">
        <f t="shared" si="72"/>
        <v>1</v>
      </c>
      <c r="U4617" s="29">
        <f>'Raw Data'!$M4617*'Raw Data'!$T4617</f>
        <v>450</v>
      </c>
    </row>
    <row r="4618" spans="1:21" x14ac:dyDescent="0.3">
      <c r="A4618" s="20">
        <v>613</v>
      </c>
      <c r="B4618" s="27" t="s">
        <v>763</v>
      </c>
      <c r="C4618" s="27">
        <v>1</v>
      </c>
      <c r="D4618" s="27" t="str">
        <f>VLOOKUP('Raw Data'!$C4618,'country description'!$A$2:$B$16,2,0)</f>
        <v>India</v>
      </c>
      <c r="E4618" s="27" t="s">
        <v>14</v>
      </c>
      <c r="F4618" s="27" t="s">
        <v>8958</v>
      </c>
      <c r="G4618" s="27" t="s">
        <v>407</v>
      </c>
      <c r="H4618" s="27" t="s">
        <v>18</v>
      </c>
      <c r="I4618" s="27" t="s">
        <v>19</v>
      </c>
      <c r="J4618" s="27" t="s">
        <v>19</v>
      </c>
      <c r="K4618" s="27">
        <v>1</v>
      </c>
      <c r="L4618" s="27">
        <v>9</v>
      </c>
      <c r="M4618" s="27">
        <v>450</v>
      </c>
      <c r="N4618" s="27">
        <v>2.9</v>
      </c>
      <c r="O4618" s="27">
        <v>2013</v>
      </c>
      <c r="P4618" s="27">
        <v>12</v>
      </c>
      <c r="Q4618" s="27">
        <v>15</v>
      </c>
      <c r="R4618" s="28">
        <f>DATE('Raw Data'!$O4618,'Raw Data'!$P4618,'Raw Data'!$Q4618)</f>
        <v>41623</v>
      </c>
      <c r="S4618" s="27" t="str">
        <f>CONCATENATE(MID('Raw Data'!$H4618,FIND("(",'Raw Data'!$H4618)+1,FIND(")",'Raw Data'!$H4618)-FIND("(",'Raw Data'!$H4618)-1),"",'Raw Data'!$M4618)</f>
        <v>Rs.450</v>
      </c>
      <c r="T4618" s="27">
        <f t="shared" si="72"/>
        <v>1</v>
      </c>
      <c r="U4618" s="29">
        <f>'Raw Data'!$M4618*'Raw Data'!$T4618</f>
        <v>450</v>
      </c>
    </row>
    <row r="4619" spans="1:21" x14ac:dyDescent="0.3">
      <c r="A4619" s="20">
        <v>18288761</v>
      </c>
      <c r="B4619" s="27" t="s">
        <v>8959</v>
      </c>
      <c r="C4619" s="27">
        <v>1</v>
      </c>
      <c r="D4619" s="27" t="str">
        <f>VLOOKUP('Raw Data'!$C4619,'country description'!$A$2:$B$16,2,0)</f>
        <v>India</v>
      </c>
      <c r="E4619" s="27" t="s">
        <v>14</v>
      </c>
      <c r="F4619" s="27" t="s">
        <v>8960</v>
      </c>
      <c r="G4619" s="27" t="s">
        <v>2482</v>
      </c>
      <c r="H4619" s="27" t="s">
        <v>18</v>
      </c>
      <c r="I4619" s="27" t="s">
        <v>19</v>
      </c>
      <c r="J4619" s="27" t="s">
        <v>19</v>
      </c>
      <c r="K4619" s="27">
        <v>1</v>
      </c>
      <c r="L4619" s="27">
        <v>18</v>
      </c>
      <c r="M4619" s="27">
        <v>450</v>
      </c>
      <c r="N4619" s="27">
        <v>3</v>
      </c>
      <c r="O4619" s="27">
        <v>2017</v>
      </c>
      <c r="P4619" s="27">
        <v>12</v>
      </c>
      <c r="Q4619" s="27">
        <v>9</v>
      </c>
      <c r="R4619" s="28">
        <f>DATE('Raw Data'!$O4619,'Raw Data'!$P4619,'Raw Data'!$Q4619)</f>
        <v>43078</v>
      </c>
      <c r="S4619" s="27" t="str">
        <f>CONCATENATE(MID('Raw Data'!$H4619,FIND("(",'Raw Data'!$H4619)+1,FIND(")",'Raw Data'!$H4619)-FIND("(",'Raw Data'!$H4619)-1),"",'Raw Data'!$M4619)</f>
        <v>Rs.450</v>
      </c>
      <c r="T4619" s="27">
        <f t="shared" si="72"/>
        <v>1</v>
      </c>
      <c r="U4619" s="29">
        <f>'Raw Data'!$M4619*'Raw Data'!$T4619</f>
        <v>450</v>
      </c>
    </row>
    <row r="4620" spans="1:21" x14ac:dyDescent="0.3">
      <c r="A4620" s="20">
        <v>18312578</v>
      </c>
      <c r="B4620" s="27" t="s">
        <v>763</v>
      </c>
      <c r="C4620" s="27">
        <v>1</v>
      </c>
      <c r="D4620" s="27" t="str">
        <f>VLOOKUP('Raw Data'!$C4620,'country description'!$A$2:$B$16,2,0)</f>
        <v>India</v>
      </c>
      <c r="E4620" s="27" t="s">
        <v>14</v>
      </c>
      <c r="F4620" s="27" t="s">
        <v>8961</v>
      </c>
      <c r="G4620" s="27" t="s">
        <v>407</v>
      </c>
      <c r="H4620" s="27" t="s">
        <v>18</v>
      </c>
      <c r="I4620" s="27" t="s">
        <v>19</v>
      </c>
      <c r="J4620" s="27" t="s">
        <v>19</v>
      </c>
      <c r="K4620" s="27">
        <v>1</v>
      </c>
      <c r="L4620" s="27">
        <v>1</v>
      </c>
      <c r="M4620" s="27">
        <v>450</v>
      </c>
      <c r="N4620" s="27">
        <v>1</v>
      </c>
      <c r="O4620" s="27">
        <v>2017</v>
      </c>
      <c r="P4620" s="27">
        <v>12</v>
      </c>
      <c r="Q4620" s="27">
        <v>17</v>
      </c>
      <c r="R4620" s="28">
        <f>DATE('Raw Data'!$O4620,'Raw Data'!$P4620,'Raw Data'!$Q4620)</f>
        <v>43086</v>
      </c>
      <c r="S4620" s="27" t="str">
        <f>CONCATENATE(MID('Raw Data'!$H4620,FIND("(",'Raw Data'!$H4620)+1,FIND(")",'Raw Data'!$H4620)-FIND("(",'Raw Data'!$H4620)-1),"",'Raw Data'!$M4620)</f>
        <v>Rs.450</v>
      </c>
      <c r="T4620" s="27">
        <f t="shared" si="72"/>
        <v>1</v>
      </c>
      <c r="U4620" s="29">
        <f>'Raw Data'!$M4620*'Raw Data'!$T4620</f>
        <v>450</v>
      </c>
    </row>
    <row r="4621" spans="1:21" x14ac:dyDescent="0.3">
      <c r="A4621" s="20">
        <v>308769</v>
      </c>
      <c r="B4621" s="27" t="s">
        <v>763</v>
      </c>
      <c r="C4621" s="27">
        <v>1</v>
      </c>
      <c r="D4621" s="27" t="str">
        <f>VLOOKUP('Raw Data'!$C4621,'country description'!$A$2:$B$16,2,0)</f>
        <v>India</v>
      </c>
      <c r="E4621" s="27" t="s">
        <v>14</v>
      </c>
      <c r="F4621" s="27" t="s">
        <v>8962</v>
      </c>
      <c r="G4621" s="27" t="s">
        <v>407</v>
      </c>
      <c r="H4621" s="27" t="s">
        <v>18</v>
      </c>
      <c r="I4621" s="27" t="s">
        <v>19</v>
      </c>
      <c r="J4621" s="27" t="s">
        <v>19</v>
      </c>
      <c r="K4621" s="27">
        <v>1</v>
      </c>
      <c r="L4621" s="27">
        <v>29</v>
      </c>
      <c r="M4621" s="27">
        <v>450</v>
      </c>
      <c r="N4621" s="27">
        <v>3.4</v>
      </c>
      <c r="O4621" s="27">
        <v>2013</v>
      </c>
      <c r="P4621" s="27">
        <v>12</v>
      </c>
      <c r="Q4621" s="27">
        <v>23</v>
      </c>
      <c r="R4621" s="28">
        <f>DATE('Raw Data'!$O4621,'Raw Data'!$P4621,'Raw Data'!$Q4621)</f>
        <v>41631</v>
      </c>
      <c r="S4621" s="27" t="str">
        <f>CONCATENATE(MID('Raw Data'!$H4621,FIND("(",'Raw Data'!$H4621)+1,FIND(")",'Raw Data'!$H4621)-FIND("(",'Raw Data'!$H4621)-1),"",'Raw Data'!$M4621)</f>
        <v>Rs.450</v>
      </c>
      <c r="T4621" s="27">
        <f t="shared" si="72"/>
        <v>1</v>
      </c>
      <c r="U4621" s="29">
        <f>'Raw Data'!$M4621*'Raw Data'!$T4621</f>
        <v>450</v>
      </c>
    </row>
    <row r="4622" spans="1:21" x14ac:dyDescent="0.3">
      <c r="A4622" s="20">
        <v>3554</v>
      </c>
      <c r="B4622" s="27" t="s">
        <v>6983</v>
      </c>
      <c r="C4622" s="27">
        <v>1</v>
      </c>
      <c r="D4622" s="27" t="str">
        <f>VLOOKUP('Raw Data'!$C4622,'country description'!$A$2:$B$16,2,0)</f>
        <v>India</v>
      </c>
      <c r="E4622" s="27" t="s">
        <v>14</v>
      </c>
      <c r="F4622" s="27" t="s">
        <v>8963</v>
      </c>
      <c r="G4622" s="27" t="s">
        <v>749</v>
      </c>
      <c r="H4622" s="27" t="s">
        <v>18</v>
      </c>
      <c r="I4622" s="27" t="s">
        <v>19</v>
      </c>
      <c r="J4622" s="27" t="s">
        <v>24</v>
      </c>
      <c r="K4622" s="27">
        <v>1</v>
      </c>
      <c r="L4622" s="27">
        <v>113</v>
      </c>
      <c r="M4622" s="27">
        <v>450</v>
      </c>
      <c r="N4622" s="27">
        <v>2.6</v>
      </c>
      <c r="O4622" s="27">
        <v>2010</v>
      </c>
      <c r="P4622" s="27">
        <v>11</v>
      </c>
      <c r="Q4622" s="27">
        <v>17</v>
      </c>
      <c r="R4622" s="28">
        <f>DATE('Raw Data'!$O4622,'Raw Data'!$P4622,'Raw Data'!$Q4622)</f>
        <v>40499</v>
      </c>
      <c r="S4622" s="27" t="str">
        <f>CONCATENATE(MID('Raw Data'!$H4622,FIND("(",'Raw Data'!$H4622)+1,FIND(")",'Raw Data'!$H4622)-FIND("(",'Raw Data'!$H4622)-1),"",'Raw Data'!$M4622)</f>
        <v>Rs.450</v>
      </c>
      <c r="T4622" s="27">
        <f t="shared" si="72"/>
        <v>1</v>
      </c>
      <c r="U4622" s="29">
        <f>'Raw Data'!$M4622*'Raw Data'!$T4622</f>
        <v>450</v>
      </c>
    </row>
    <row r="4623" spans="1:21" x14ac:dyDescent="0.3">
      <c r="A4623" s="20">
        <v>18163907</v>
      </c>
      <c r="B4623" s="27" t="s">
        <v>763</v>
      </c>
      <c r="C4623" s="27">
        <v>1</v>
      </c>
      <c r="D4623" s="27" t="str">
        <f>VLOOKUP('Raw Data'!$C4623,'country description'!$A$2:$B$16,2,0)</f>
        <v>India</v>
      </c>
      <c r="E4623" s="27" t="s">
        <v>14</v>
      </c>
      <c r="F4623" s="27" t="s">
        <v>8964</v>
      </c>
      <c r="G4623" s="27" t="s">
        <v>407</v>
      </c>
      <c r="H4623" s="27" t="s">
        <v>18</v>
      </c>
      <c r="I4623" s="27" t="s">
        <v>19</v>
      </c>
      <c r="J4623" s="27" t="s">
        <v>19</v>
      </c>
      <c r="K4623" s="27">
        <v>1</v>
      </c>
      <c r="L4623" s="27">
        <v>4</v>
      </c>
      <c r="M4623" s="27">
        <v>450</v>
      </c>
      <c r="N4623" s="27">
        <v>2.9</v>
      </c>
      <c r="O4623" s="27">
        <v>2011</v>
      </c>
      <c r="P4623" s="27">
        <v>11</v>
      </c>
      <c r="Q4623" s="27">
        <v>26</v>
      </c>
      <c r="R4623" s="28">
        <f>DATE('Raw Data'!$O4623,'Raw Data'!$P4623,'Raw Data'!$Q4623)</f>
        <v>40873</v>
      </c>
      <c r="S4623" s="27" t="str">
        <f>CONCATENATE(MID('Raw Data'!$H4623,FIND("(",'Raw Data'!$H4623)+1,FIND(")",'Raw Data'!$H4623)-FIND("(",'Raw Data'!$H4623)-1),"",'Raw Data'!$M4623)</f>
        <v>Rs.450</v>
      </c>
      <c r="T4623" s="27">
        <f t="shared" si="72"/>
        <v>1</v>
      </c>
      <c r="U4623" s="29">
        <f>'Raw Data'!$M4623*'Raw Data'!$T4623</f>
        <v>450</v>
      </c>
    </row>
    <row r="4624" spans="1:21" x14ac:dyDescent="0.3">
      <c r="A4624" s="20">
        <v>9779</v>
      </c>
      <c r="B4624" s="27" t="s">
        <v>6983</v>
      </c>
      <c r="C4624" s="27">
        <v>1</v>
      </c>
      <c r="D4624" s="27" t="str">
        <f>VLOOKUP('Raw Data'!$C4624,'country description'!$A$2:$B$16,2,0)</f>
        <v>India</v>
      </c>
      <c r="E4624" s="27" t="s">
        <v>14</v>
      </c>
      <c r="F4624" s="27" t="s">
        <v>8965</v>
      </c>
      <c r="G4624" s="27" t="s">
        <v>749</v>
      </c>
      <c r="H4624" s="27" t="s">
        <v>18</v>
      </c>
      <c r="I4624" s="27" t="s">
        <v>19</v>
      </c>
      <c r="J4624" s="27" t="s">
        <v>24</v>
      </c>
      <c r="K4624" s="27">
        <v>1</v>
      </c>
      <c r="L4624" s="27">
        <v>138</v>
      </c>
      <c r="M4624" s="27">
        <v>450</v>
      </c>
      <c r="N4624" s="27">
        <v>2.6</v>
      </c>
      <c r="O4624" s="27">
        <v>2015</v>
      </c>
      <c r="P4624" s="27">
        <v>11</v>
      </c>
      <c r="Q4624" s="27">
        <v>20</v>
      </c>
      <c r="R4624" s="28">
        <f>DATE('Raw Data'!$O4624,'Raw Data'!$P4624,'Raw Data'!$Q4624)</f>
        <v>42328</v>
      </c>
      <c r="S4624" s="27" t="str">
        <f>CONCATENATE(MID('Raw Data'!$H4624,FIND("(",'Raw Data'!$H4624)+1,FIND(")",'Raw Data'!$H4624)-FIND("(",'Raw Data'!$H4624)-1),"",'Raw Data'!$M4624)</f>
        <v>Rs.450</v>
      </c>
      <c r="T4624" s="27">
        <f t="shared" si="72"/>
        <v>1</v>
      </c>
      <c r="U4624" s="29">
        <f>'Raw Data'!$M4624*'Raw Data'!$T4624</f>
        <v>450</v>
      </c>
    </row>
    <row r="4625" spans="1:21" x14ac:dyDescent="0.3">
      <c r="A4625" s="20">
        <v>3468</v>
      </c>
      <c r="B4625" s="27" t="s">
        <v>8966</v>
      </c>
      <c r="C4625" s="27">
        <v>1</v>
      </c>
      <c r="D4625" s="27" t="str">
        <f>VLOOKUP('Raw Data'!$C4625,'country description'!$A$2:$B$16,2,0)</f>
        <v>India</v>
      </c>
      <c r="E4625" s="27" t="s">
        <v>14</v>
      </c>
      <c r="F4625" s="27" t="s">
        <v>8967</v>
      </c>
      <c r="G4625" s="27" t="s">
        <v>566</v>
      </c>
      <c r="H4625" s="27" t="s">
        <v>18</v>
      </c>
      <c r="I4625" s="27" t="s">
        <v>19</v>
      </c>
      <c r="J4625" s="27" t="s">
        <v>19</v>
      </c>
      <c r="K4625" s="27">
        <v>1</v>
      </c>
      <c r="L4625" s="27">
        <v>23</v>
      </c>
      <c r="M4625" s="27">
        <v>450</v>
      </c>
      <c r="N4625" s="27">
        <v>2.4</v>
      </c>
      <c r="O4625" s="27">
        <v>2013</v>
      </c>
      <c r="P4625" s="27">
        <v>11</v>
      </c>
      <c r="Q4625" s="27">
        <v>8</v>
      </c>
      <c r="R4625" s="28">
        <f>DATE('Raw Data'!$O4625,'Raw Data'!$P4625,'Raw Data'!$Q4625)</f>
        <v>41586</v>
      </c>
      <c r="S4625" s="27" t="str">
        <f>CONCATENATE(MID('Raw Data'!$H4625,FIND("(",'Raw Data'!$H4625)+1,FIND(")",'Raw Data'!$H4625)-FIND("(",'Raw Data'!$H4625)-1),"",'Raw Data'!$M4625)</f>
        <v>Rs.450</v>
      </c>
      <c r="T4625" s="27">
        <f t="shared" si="72"/>
        <v>1</v>
      </c>
      <c r="U4625" s="29">
        <f>'Raw Data'!$M4625*'Raw Data'!$T4625</f>
        <v>450</v>
      </c>
    </row>
    <row r="4626" spans="1:21" x14ac:dyDescent="0.3">
      <c r="A4626" s="20">
        <v>18285728</v>
      </c>
      <c r="B4626" s="27" t="s">
        <v>8968</v>
      </c>
      <c r="C4626" s="27">
        <v>1</v>
      </c>
      <c r="D4626" s="27" t="str">
        <f>VLOOKUP('Raw Data'!$C4626,'country description'!$A$2:$B$16,2,0)</f>
        <v>India</v>
      </c>
      <c r="E4626" s="27" t="s">
        <v>14</v>
      </c>
      <c r="F4626" s="27" t="s">
        <v>8969</v>
      </c>
      <c r="G4626" s="27" t="s">
        <v>434</v>
      </c>
      <c r="H4626" s="27" t="s">
        <v>18</v>
      </c>
      <c r="I4626" s="27" t="s">
        <v>19</v>
      </c>
      <c r="J4626" s="27" t="s">
        <v>19</v>
      </c>
      <c r="K4626" s="27">
        <v>1</v>
      </c>
      <c r="L4626" s="27">
        <v>17</v>
      </c>
      <c r="M4626" s="27">
        <v>450</v>
      </c>
      <c r="N4626" s="27">
        <v>3.5</v>
      </c>
      <c r="O4626" s="27">
        <v>2014</v>
      </c>
      <c r="P4626" s="27">
        <v>11</v>
      </c>
      <c r="Q4626" s="27">
        <v>27</v>
      </c>
      <c r="R4626" s="28">
        <f>DATE('Raw Data'!$O4626,'Raw Data'!$P4626,'Raw Data'!$Q4626)</f>
        <v>41970</v>
      </c>
      <c r="S4626" s="27" t="str">
        <f>CONCATENATE(MID('Raw Data'!$H4626,FIND("(",'Raw Data'!$H4626)+1,FIND(")",'Raw Data'!$H4626)-FIND("(",'Raw Data'!$H4626)-1),"",'Raw Data'!$M4626)</f>
        <v>Rs.450</v>
      </c>
      <c r="T4626" s="27">
        <f t="shared" si="72"/>
        <v>1</v>
      </c>
      <c r="U4626" s="29">
        <f>'Raw Data'!$M4626*'Raw Data'!$T4626</f>
        <v>450</v>
      </c>
    </row>
    <row r="4627" spans="1:21" x14ac:dyDescent="0.3">
      <c r="A4627" s="20">
        <v>300452</v>
      </c>
      <c r="B4627" s="27" t="s">
        <v>8970</v>
      </c>
      <c r="C4627" s="27">
        <v>1</v>
      </c>
      <c r="D4627" s="27" t="str">
        <f>VLOOKUP('Raw Data'!$C4627,'country description'!$A$2:$B$16,2,0)</f>
        <v>India</v>
      </c>
      <c r="E4627" s="27" t="s">
        <v>14</v>
      </c>
      <c r="F4627" s="27" t="s">
        <v>8971</v>
      </c>
      <c r="G4627" s="27" t="s">
        <v>410</v>
      </c>
      <c r="H4627" s="27" t="s">
        <v>18</v>
      </c>
      <c r="I4627" s="27" t="s">
        <v>19</v>
      </c>
      <c r="J4627" s="27" t="s">
        <v>19</v>
      </c>
      <c r="K4627" s="27">
        <v>1</v>
      </c>
      <c r="L4627" s="27">
        <v>73</v>
      </c>
      <c r="M4627" s="27">
        <v>450</v>
      </c>
      <c r="N4627" s="27">
        <v>3.3</v>
      </c>
      <c r="O4627" s="27">
        <v>2017</v>
      </c>
      <c r="P4627" s="27">
        <v>11</v>
      </c>
      <c r="Q4627" s="27">
        <v>26</v>
      </c>
      <c r="R4627" s="28">
        <f>DATE('Raw Data'!$O4627,'Raw Data'!$P4627,'Raw Data'!$Q4627)</f>
        <v>43065</v>
      </c>
      <c r="S4627" s="27" t="str">
        <f>CONCATENATE(MID('Raw Data'!$H4627,FIND("(",'Raw Data'!$H4627)+1,FIND(")",'Raw Data'!$H4627)-FIND("(",'Raw Data'!$H4627)-1),"",'Raw Data'!$M4627)</f>
        <v>Rs.450</v>
      </c>
      <c r="T4627" s="27">
        <f t="shared" si="72"/>
        <v>1</v>
      </c>
      <c r="U4627" s="29">
        <f>'Raw Data'!$M4627*'Raw Data'!$T4627</f>
        <v>450</v>
      </c>
    </row>
    <row r="4628" spans="1:21" x14ac:dyDescent="0.3">
      <c r="A4628" s="20">
        <v>18361738</v>
      </c>
      <c r="B4628" s="27" t="s">
        <v>8972</v>
      </c>
      <c r="C4628" s="27">
        <v>1</v>
      </c>
      <c r="D4628" s="27" t="str">
        <f>VLOOKUP('Raw Data'!$C4628,'country description'!$A$2:$B$16,2,0)</f>
        <v>India</v>
      </c>
      <c r="E4628" s="27" t="s">
        <v>14</v>
      </c>
      <c r="F4628" s="27" t="s">
        <v>8973</v>
      </c>
      <c r="G4628" s="27" t="s">
        <v>458</v>
      </c>
      <c r="H4628" s="27" t="s">
        <v>18</v>
      </c>
      <c r="I4628" s="27" t="s">
        <v>19</v>
      </c>
      <c r="J4628" s="27" t="s">
        <v>24</v>
      </c>
      <c r="K4628" s="27">
        <v>1</v>
      </c>
      <c r="L4628" s="27">
        <v>102</v>
      </c>
      <c r="M4628" s="27">
        <v>450</v>
      </c>
      <c r="N4628" s="27">
        <v>2.6</v>
      </c>
      <c r="O4628" s="27">
        <v>2010</v>
      </c>
      <c r="P4628" s="27">
        <v>11</v>
      </c>
      <c r="Q4628" s="27">
        <v>14</v>
      </c>
      <c r="R4628" s="28">
        <f>DATE('Raw Data'!$O4628,'Raw Data'!$P4628,'Raw Data'!$Q4628)</f>
        <v>40496</v>
      </c>
      <c r="S4628" s="27" t="str">
        <f>CONCATENATE(MID('Raw Data'!$H4628,FIND("(",'Raw Data'!$H4628)+1,FIND(")",'Raw Data'!$H4628)-FIND("(",'Raw Data'!$H4628)-1),"",'Raw Data'!$M4628)</f>
        <v>Rs.450</v>
      </c>
      <c r="T4628" s="27">
        <f t="shared" si="72"/>
        <v>1</v>
      </c>
      <c r="U4628" s="29">
        <f>'Raw Data'!$M4628*'Raw Data'!$T4628</f>
        <v>450</v>
      </c>
    </row>
    <row r="4629" spans="1:21" x14ac:dyDescent="0.3">
      <c r="A4629" s="20">
        <v>18489540</v>
      </c>
      <c r="B4629" s="27" t="s">
        <v>8974</v>
      </c>
      <c r="C4629" s="27">
        <v>1</v>
      </c>
      <c r="D4629" s="27" t="str">
        <f>VLOOKUP('Raw Data'!$C4629,'country description'!$A$2:$B$16,2,0)</f>
        <v>India</v>
      </c>
      <c r="E4629" s="27" t="s">
        <v>14</v>
      </c>
      <c r="F4629" s="27" t="s">
        <v>8975</v>
      </c>
      <c r="G4629" s="27" t="s">
        <v>8976</v>
      </c>
      <c r="H4629" s="27" t="s">
        <v>18</v>
      </c>
      <c r="I4629" s="27" t="s">
        <v>19</v>
      </c>
      <c r="J4629" s="27" t="s">
        <v>19</v>
      </c>
      <c r="K4629" s="27">
        <v>1</v>
      </c>
      <c r="L4629" s="27">
        <v>1</v>
      </c>
      <c r="M4629" s="27">
        <v>450</v>
      </c>
      <c r="N4629" s="27">
        <v>1</v>
      </c>
      <c r="O4629" s="27">
        <v>2012</v>
      </c>
      <c r="P4629" s="27">
        <v>11</v>
      </c>
      <c r="Q4629" s="27">
        <v>16</v>
      </c>
      <c r="R4629" s="28">
        <f>DATE('Raw Data'!$O4629,'Raw Data'!$P4629,'Raw Data'!$Q4629)</f>
        <v>41229</v>
      </c>
      <c r="S4629" s="27" t="str">
        <f>CONCATENATE(MID('Raw Data'!$H4629,FIND("(",'Raw Data'!$H4629)+1,FIND(")",'Raw Data'!$H4629)-FIND("(",'Raw Data'!$H4629)-1),"",'Raw Data'!$M4629)</f>
        <v>Rs.450</v>
      </c>
      <c r="T4629" s="27">
        <f t="shared" si="72"/>
        <v>1</v>
      </c>
      <c r="U4629" s="29">
        <f>'Raw Data'!$M4629*'Raw Data'!$T4629</f>
        <v>450</v>
      </c>
    </row>
    <row r="4630" spans="1:21" x14ac:dyDescent="0.3">
      <c r="A4630" s="20">
        <v>18285222</v>
      </c>
      <c r="B4630" s="27" t="s">
        <v>8977</v>
      </c>
      <c r="C4630" s="27">
        <v>1</v>
      </c>
      <c r="D4630" s="27" t="str">
        <f>VLOOKUP('Raw Data'!$C4630,'country description'!$A$2:$B$16,2,0)</f>
        <v>India</v>
      </c>
      <c r="E4630" s="27" t="s">
        <v>14</v>
      </c>
      <c r="F4630" s="27" t="s">
        <v>8978</v>
      </c>
      <c r="G4630" s="27" t="s">
        <v>424</v>
      </c>
      <c r="H4630" s="27" t="s">
        <v>18</v>
      </c>
      <c r="I4630" s="27" t="s">
        <v>19</v>
      </c>
      <c r="J4630" s="27" t="s">
        <v>24</v>
      </c>
      <c r="K4630" s="27">
        <v>1</v>
      </c>
      <c r="L4630" s="27">
        <v>49</v>
      </c>
      <c r="M4630" s="27">
        <v>450</v>
      </c>
      <c r="N4630" s="27">
        <v>3.4</v>
      </c>
      <c r="O4630" s="27">
        <v>2010</v>
      </c>
      <c r="P4630" s="27">
        <v>11</v>
      </c>
      <c r="Q4630" s="27">
        <v>11</v>
      </c>
      <c r="R4630" s="28">
        <f>DATE('Raw Data'!$O4630,'Raw Data'!$P4630,'Raw Data'!$Q4630)</f>
        <v>40493</v>
      </c>
      <c r="S4630" s="27" t="str">
        <f>CONCATENATE(MID('Raw Data'!$H4630,FIND("(",'Raw Data'!$H4630)+1,FIND(")",'Raw Data'!$H4630)-FIND("(",'Raw Data'!$H4630)-1),"",'Raw Data'!$M4630)</f>
        <v>Rs.450</v>
      </c>
      <c r="T4630" s="27">
        <f t="shared" si="72"/>
        <v>1</v>
      </c>
      <c r="U4630" s="29">
        <f>'Raw Data'!$M4630*'Raw Data'!$T4630</f>
        <v>450</v>
      </c>
    </row>
    <row r="4631" spans="1:21" x14ac:dyDescent="0.3">
      <c r="A4631" s="20">
        <v>18272383</v>
      </c>
      <c r="B4631" s="27" t="s">
        <v>8941</v>
      </c>
      <c r="C4631" s="27">
        <v>1</v>
      </c>
      <c r="D4631" s="27" t="str">
        <f>VLOOKUP('Raw Data'!$C4631,'country description'!$A$2:$B$16,2,0)</f>
        <v>India</v>
      </c>
      <c r="E4631" s="27" t="s">
        <v>14</v>
      </c>
      <c r="F4631" s="27" t="s">
        <v>8979</v>
      </c>
      <c r="G4631" s="27" t="s">
        <v>5267</v>
      </c>
      <c r="H4631" s="27" t="s">
        <v>18</v>
      </c>
      <c r="I4631" s="27" t="s">
        <v>19</v>
      </c>
      <c r="J4631" s="27" t="s">
        <v>24</v>
      </c>
      <c r="K4631" s="27">
        <v>1</v>
      </c>
      <c r="L4631" s="27">
        <v>139</v>
      </c>
      <c r="M4631" s="27">
        <v>450</v>
      </c>
      <c r="N4631" s="27">
        <v>3.6</v>
      </c>
      <c r="O4631" s="27">
        <v>2014</v>
      </c>
      <c r="P4631" s="27">
        <v>11</v>
      </c>
      <c r="Q4631" s="27">
        <v>17</v>
      </c>
      <c r="R4631" s="28">
        <f>DATE('Raw Data'!$O4631,'Raw Data'!$P4631,'Raw Data'!$Q4631)</f>
        <v>41960</v>
      </c>
      <c r="S4631" s="27" t="str">
        <f>CONCATENATE(MID('Raw Data'!$H4631,FIND("(",'Raw Data'!$H4631)+1,FIND(")",'Raw Data'!$H4631)-FIND("(",'Raw Data'!$H4631)-1),"",'Raw Data'!$M4631)</f>
        <v>Rs.450</v>
      </c>
      <c r="T4631" s="27">
        <f t="shared" si="72"/>
        <v>1</v>
      </c>
      <c r="U4631" s="29">
        <f>'Raw Data'!$M4631*'Raw Data'!$T4631</f>
        <v>450</v>
      </c>
    </row>
    <row r="4632" spans="1:21" x14ac:dyDescent="0.3">
      <c r="A4632" s="20">
        <v>309811</v>
      </c>
      <c r="B4632" s="27" t="s">
        <v>8980</v>
      </c>
      <c r="C4632" s="27">
        <v>1</v>
      </c>
      <c r="D4632" s="27" t="str">
        <f>VLOOKUP('Raw Data'!$C4632,'country description'!$A$2:$B$16,2,0)</f>
        <v>India</v>
      </c>
      <c r="E4632" s="27" t="s">
        <v>14</v>
      </c>
      <c r="F4632" s="27" t="s">
        <v>8981</v>
      </c>
      <c r="G4632" s="27" t="s">
        <v>434</v>
      </c>
      <c r="H4632" s="27" t="s">
        <v>18</v>
      </c>
      <c r="I4632" s="27" t="s">
        <v>19</v>
      </c>
      <c r="J4632" s="27" t="s">
        <v>19</v>
      </c>
      <c r="K4632" s="27">
        <v>1</v>
      </c>
      <c r="L4632" s="27">
        <v>20</v>
      </c>
      <c r="M4632" s="27">
        <v>450</v>
      </c>
      <c r="N4632" s="27">
        <v>2.9</v>
      </c>
      <c r="O4632" s="27">
        <v>2013</v>
      </c>
      <c r="P4632" s="27">
        <v>11</v>
      </c>
      <c r="Q4632" s="27">
        <v>27</v>
      </c>
      <c r="R4632" s="28">
        <f>DATE('Raw Data'!$O4632,'Raw Data'!$P4632,'Raw Data'!$Q4632)</f>
        <v>41605</v>
      </c>
      <c r="S4632" s="27" t="str">
        <f>CONCATENATE(MID('Raw Data'!$H4632,FIND("(",'Raw Data'!$H4632)+1,FIND(")",'Raw Data'!$H4632)-FIND("(",'Raw Data'!$H4632)-1),"",'Raw Data'!$M4632)</f>
        <v>Rs.450</v>
      </c>
      <c r="T4632" s="27">
        <f t="shared" si="72"/>
        <v>1</v>
      </c>
      <c r="U4632" s="29">
        <f>'Raw Data'!$M4632*'Raw Data'!$T4632</f>
        <v>450</v>
      </c>
    </row>
    <row r="4633" spans="1:21" x14ac:dyDescent="0.3">
      <c r="A4633" s="20">
        <v>18418239</v>
      </c>
      <c r="B4633" s="27" t="s">
        <v>8982</v>
      </c>
      <c r="C4633" s="27">
        <v>1</v>
      </c>
      <c r="D4633" s="27" t="str">
        <f>VLOOKUP('Raw Data'!$C4633,'country description'!$A$2:$B$16,2,0)</f>
        <v>India</v>
      </c>
      <c r="E4633" s="27" t="s">
        <v>14</v>
      </c>
      <c r="F4633" s="27" t="s">
        <v>8983</v>
      </c>
      <c r="G4633" s="27" t="s">
        <v>5264</v>
      </c>
      <c r="H4633" s="27" t="s">
        <v>18</v>
      </c>
      <c r="I4633" s="27" t="s">
        <v>19</v>
      </c>
      <c r="J4633" s="27" t="s">
        <v>24</v>
      </c>
      <c r="K4633" s="27">
        <v>1</v>
      </c>
      <c r="L4633" s="27">
        <v>178</v>
      </c>
      <c r="M4633" s="27">
        <v>450</v>
      </c>
      <c r="N4633" s="27">
        <v>4.4000000000000004</v>
      </c>
      <c r="O4633" s="27">
        <v>2017</v>
      </c>
      <c r="P4633" s="27">
        <v>11</v>
      </c>
      <c r="Q4633" s="27">
        <v>15</v>
      </c>
      <c r="R4633" s="28">
        <f>DATE('Raw Data'!$O4633,'Raw Data'!$P4633,'Raw Data'!$Q4633)</f>
        <v>43054</v>
      </c>
      <c r="S4633" s="27" t="str">
        <f>CONCATENATE(MID('Raw Data'!$H4633,FIND("(",'Raw Data'!$H4633)+1,FIND(")",'Raw Data'!$H4633)-FIND("(",'Raw Data'!$H4633)-1),"",'Raw Data'!$M4633)</f>
        <v>Rs.450</v>
      </c>
      <c r="T4633" s="27">
        <f t="shared" si="72"/>
        <v>1</v>
      </c>
      <c r="U4633" s="29">
        <f>'Raw Data'!$M4633*'Raw Data'!$T4633</f>
        <v>450</v>
      </c>
    </row>
    <row r="4634" spans="1:21" x14ac:dyDescent="0.3">
      <c r="A4634" s="20">
        <v>307190</v>
      </c>
      <c r="B4634" s="27" t="s">
        <v>8984</v>
      </c>
      <c r="C4634" s="27">
        <v>1</v>
      </c>
      <c r="D4634" s="27" t="str">
        <f>VLOOKUP('Raw Data'!$C4634,'country description'!$A$2:$B$16,2,0)</f>
        <v>India</v>
      </c>
      <c r="E4634" s="27" t="s">
        <v>14</v>
      </c>
      <c r="F4634" s="27" t="s">
        <v>8985</v>
      </c>
      <c r="G4634" s="27" t="s">
        <v>424</v>
      </c>
      <c r="H4634" s="27" t="s">
        <v>18</v>
      </c>
      <c r="I4634" s="27" t="s">
        <v>19</v>
      </c>
      <c r="J4634" s="27" t="s">
        <v>24</v>
      </c>
      <c r="K4634" s="27">
        <v>1</v>
      </c>
      <c r="L4634" s="27">
        <v>783</v>
      </c>
      <c r="M4634" s="27">
        <v>450</v>
      </c>
      <c r="N4634" s="27">
        <v>3.9</v>
      </c>
      <c r="O4634" s="27">
        <v>2013</v>
      </c>
      <c r="P4634" s="27">
        <v>10</v>
      </c>
      <c r="Q4634" s="27">
        <v>18</v>
      </c>
      <c r="R4634" s="28">
        <f>DATE('Raw Data'!$O4634,'Raw Data'!$P4634,'Raw Data'!$Q4634)</f>
        <v>41565</v>
      </c>
      <c r="S4634" s="27" t="str">
        <f>CONCATENATE(MID('Raw Data'!$H4634,FIND("(",'Raw Data'!$H4634)+1,FIND(")",'Raw Data'!$H4634)-FIND("(",'Raw Data'!$H4634)-1),"",'Raw Data'!$M4634)</f>
        <v>Rs.450</v>
      </c>
      <c r="T4634" s="27">
        <f t="shared" si="72"/>
        <v>1</v>
      </c>
      <c r="U4634" s="29">
        <f>'Raw Data'!$M4634*'Raw Data'!$T4634</f>
        <v>450</v>
      </c>
    </row>
    <row r="4635" spans="1:21" x14ac:dyDescent="0.3">
      <c r="A4635" s="20">
        <v>7893</v>
      </c>
      <c r="B4635" s="27" t="s">
        <v>763</v>
      </c>
      <c r="C4635" s="27">
        <v>1</v>
      </c>
      <c r="D4635" s="27" t="str">
        <f>VLOOKUP('Raw Data'!$C4635,'country description'!$A$2:$B$16,2,0)</f>
        <v>India</v>
      </c>
      <c r="E4635" s="27" t="s">
        <v>14</v>
      </c>
      <c r="F4635" s="27" t="s">
        <v>8986</v>
      </c>
      <c r="G4635" s="27" t="s">
        <v>407</v>
      </c>
      <c r="H4635" s="27" t="s">
        <v>18</v>
      </c>
      <c r="I4635" s="27" t="s">
        <v>19</v>
      </c>
      <c r="J4635" s="27" t="s">
        <v>19</v>
      </c>
      <c r="K4635" s="27">
        <v>1</v>
      </c>
      <c r="L4635" s="27">
        <v>24</v>
      </c>
      <c r="M4635" s="27">
        <v>450</v>
      </c>
      <c r="N4635" s="27">
        <v>2.7</v>
      </c>
      <c r="O4635" s="27">
        <v>2011</v>
      </c>
      <c r="P4635" s="27">
        <v>10</v>
      </c>
      <c r="Q4635" s="27">
        <v>23</v>
      </c>
      <c r="R4635" s="28">
        <f>DATE('Raw Data'!$O4635,'Raw Data'!$P4635,'Raw Data'!$Q4635)</f>
        <v>40839</v>
      </c>
      <c r="S4635" s="27" t="str">
        <f>CONCATENATE(MID('Raw Data'!$H4635,FIND("(",'Raw Data'!$H4635)+1,FIND(")",'Raw Data'!$H4635)-FIND("(",'Raw Data'!$H4635)-1),"",'Raw Data'!$M4635)</f>
        <v>Rs.450</v>
      </c>
      <c r="T4635" s="27">
        <f t="shared" si="72"/>
        <v>1</v>
      </c>
      <c r="U4635" s="29">
        <f>'Raw Data'!$M4635*'Raw Data'!$T4635</f>
        <v>450</v>
      </c>
    </row>
    <row r="4636" spans="1:21" x14ac:dyDescent="0.3">
      <c r="A4636" s="20">
        <v>313419</v>
      </c>
      <c r="B4636" s="27" t="s">
        <v>8808</v>
      </c>
      <c r="C4636" s="27">
        <v>1</v>
      </c>
      <c r="D4636" s="27" t="str">
        <f>VLOOKUP('Raw Data'!$C4636,'country description'!$A$2:$B$16,2,0)</f>
        <v>India</v>
      </c>
      <c r="E4636" s="27" t="s">
        <v>14</v>
      </c>
      <c r="F4636" s="27" t="s">
        <v>8987</v>
      </c>
      <c r="G4636" s="27" t="s">
        <v>410</v>
      </c>
      <c r="H4636" s="27" t="s">
        <v>18</v>
      </c>
      <c r="I4636" s="27" t="s">
        <v>19</v>
      </c>
      <c r="J4636" s="27" t="s">
        <v>19</v>
      </c>
      <c r="K4636" s="27">
        <v>1</v>
      </c>
      <c r="L4636" s="27">
        <v>2</v>
      </c>
      <c r="M4636" s="27">
        <v>450</v>
      </c>
      <c r="N4636" s="27">
        <v>1</v>
      </c>
      <c r="O4636" s="27">
        <v>2015</v>
      </c>
      <c r="P4636" s="27">
        <v>10</v>
      </c>
      <c r="Q4636" s="27">
        <v>3</v>
      </c>
      <c r="R4636" s="28">
        <f>DATE('Raw Data'!$O4636,'Raw Data'!$P4636,'Raw Data'!$Q4636)</f>
        <v>42280</v>
      </c>
      <c r="S4636" s="27" t="str">
        <f>CONCATENATE(MID('Raw Data'!$H4636,FIND("(",'Raw Data'!$H4636)+1,FIND(")",'Raw Data'!$H4636)-FIND("(",'Raw Data'!$H4636)-1),"",'Raw Data'!$M4636)</f>
        <v>Rs.450</v>
      </c>
      <c r="T4636" s="27">
        <f t="shared" si="72"/>
        <v>1</v>
      </c>
      <c r="U4636" s="29">
        <f>'Raw Data'!$M4636*'Raw Data'!$T4636</f>
        <v>450</v>
      </c>
    </row>
    <row r="4637" spans="1:21" x14ac:dyDescent="0.3">
      <c r="A4637" s="20">
        <v>306016</v>
      </c>
      <c r="B4637" s="27" t="s">
        <v>763</v>
      </c>
      <c r="C4637" s="27">
        <v>1</v>
      </c>
      <c r="D4637" s="27" t="str">
        <f>VLOOKUP('Raw Data'!$C4637,'country description'!$A$2:$B$16,2,0)</f>
        <v>India</v>
      </c>
      <c r="E4637" s="27" t="s">
        <v>14</v>
      </c>
      <c r="F4637" s="27" t="s">
        <v>8988</v>
      </c>
      <c r="G4637" s="27" t="s">
        <v>407</v>
      </c>
      <c r="H4637" s="27" t="s">
        <v>18</v>
      </c>
      <c r="I4637" s="27" t="s">
        <v>19</v>
      </c>
      <c r="J4637" s="27" t="s">
        <v>19</v>
      </c>
      <c r="K4637" s="27">
        <v>1</v>
      </c>
      <c r="L4637" s="27">
        <v>44</v>
      </c>
      <c r="M4637" s="27">
        <v>450</v>
      </c>
      <c r="N4637" s="27">
        <v>3.1</v>
      </c>
      <c r="O4637" s="27">
        <v>2015</v>
      </c>
      <c r="P4637" s="27">
        <v>10</v>
      </c>
      <c r="Q4637" s="27">
        <v>13</v>
      </c>
      <c r="R4637" s="28">
        <f>DATE('Raw Data'!$O4637,'Raw Data'!$P4637,'Raw Data'!$Q4637)</f>
        <v>42290</v>
      </c>
      <c r="S4637" s="27" t="str">
        <f>CONCATENATE(MID('Raw Data'!$H4637,FIND("(",'Raw Data'!$H4637)+1,FIND(")",'Raw Data'!$H4637)-FIND("(",'Raw Data'!$H4637)-1),"",'Raw Data'!$M4637)</f>
        <v>Rs.450</v>
      </c>
      <c r="T4637" s="27">
        <f t="shared" si="72"/>
        <v>1</v>
      </c>
      <c r="U4637" s="29">
        <f>'Raw Data'!$M4637*'Raw Data'!$T4637</f>
        <v>450</v>
      </c>
    </row>
    <row r="4638" spans="1:21" x14ac:dyDescent="0.3">
      <c r="A4638" s="20">
        <v>309064</v>
      </c>
      <c r="B4638" s="27" t="s">
        <v>6983</v>
      </c>
      <c r="C4638" s="27">
        <v>1</v>
      </c>
      <c r="D4638" s="27" t="str">
        <f>VLOOKUP('Raw Data'!$C4638,'country description'!$A$2:$B$16,2,0)</f>
        <v>India</v>
      </c>
      <c r="E4638" s="27" t="s">
        <v>14</v>
      </c>
      <c r="F4638" s="27" t="s">
        <v>8989</v>
      </c>
      <c r="G4638" s="27" t="s">
        <v>749</v>
      </c>
      <c r="H4638" s="27" t="s">
        <v>18</v>
      </c>
      <c r="I4638" s="27" t="s">
        <v>19</v>
      </c>
      <c r="J4638" s="27" t="s">
        <v>24</v>
      </c>
      <c r="K4638" s="27">
        <v>1</v>
      </c>
      <c r="L4638" s="27">
        <v>90</v>
      </c>
      <c r="M4638" s="27">
        <v>450</v>
      </c>
      <c r="N4638" s="27">
        <v>3.1</v>
      </c>
      <c r="O4638" s="27">
        <v>2018</v>
      </c>
      <c r="P4638" s="27">
        <v>10</v>
      </c>
      <c r="Q4638" s="27">
        <v>13</v>
      </c>
      <c r="R4638" s="28">
        <f>DATE('Raw Data'!$O4638,'Raw Data'!$P4638,'Raw Data'!$Q4638)</f>
        <v>43386</v>
      </c>
      <c r="S4638" s="27" t="str">
        <f>CONCATENATE(MID('Raw Data'!$H4638,FIND("(",'Raw Data'!$H4638)+1,FIND(")",'Raw Data'!$H4638)-FIND("(",'Raw Data'!$H4638)-1),"",'Raw Data'!$M4638)</f>
        <v>Rs.450</v>
      </c>
      <c r="T4638" s="27">
        <f t="shared" si="72"/>
        <v>1</v>
      </c>
      <c r="U4638" s="29">
        <f>'Raw Data'!$M4638*'Raw Data'!$T4638</f>
        <v>450</v>
      </c>
    </row>
    <row r="4639" spans="1:21" x14ac:dyDescent="0.3">
      <c r="A4639" s="20">
        <v>18423807</v>
      </c>
      <c r="B4639" s="27" t="s">
        <v>8990</v>
      </c>
      <c r="C4639" s="27">
        <v>1</v>
      </c>
      <c r="D4639" s="27" t="str">
        <f>VLOOKUP('Raw Data'!$C4639,'country description'!$A$2:$B$16,2,0)</f>
        <v>India</v>
      </c>
      <c r="E4639" s="27" t="s">
        <v>14</v>
      </c>
      <c r="F4639" s="27" t="s">
        <v>8991</v>
      </c>
      <c r="G4639" s="27" t="s">
        <v>461</v>
      </c>
      <c r="H4639" s="27" t="s">
        <v>18</v>
      </c>
      <c r="I4639" s="27" t="s">
        <v>19</v>
      </c>
      <c r="J4639" s="27" t="s">
        <v>19</v>
      </c>
      <c r="K4639" s="27">
        <v>1</v>
      </c>
      <c r="L4639" s="27">
        <v>22</v>
      </c>
      <c r="M4639" s="27">
        <v>450</v>
      </c>
      <c r="N4639" s="27">
        <v>3.5</v>
      </c>
      <c r="O4639" s="27">
        <v>2015</v>
      </c>
      <c r="P4639" s="27">
        <v>10</v>
      </c>
      <c r="Q4639" s="27">
        <v>12</v>
      </c>
      <c r="R4639" s="28">
        <f>DATE('Raw Data'!$O4639,'Raw Data'!$P4639,'Raw Data'!$Q4639)</f>
        <v>42289</v>
      </c>
      <c r="S4639" s="27" t="str">
        <f>CONCATENATE(MID('Raw Data'!$H4639,FIND("(",'Raw Data'!$H4639)+1,FIND(")",'Raw Data'!$H4639)-FIND("(",'Raw Data'!$H4639)-1),"",'Raw Data'!$M4639)</f>
        <v>Rs.450</v>
      </c>
      <c r="T4639" s="27">
        <f t="shared" si="72"/>
        <v>1</v>
      </c>
      <c r="U4639" s="29">
        <f>'Raw Data'!$M4639*'Raw Data'!$T4639</f>
        <v>450</v>
      </c>
    </row>
    <row r="4640" spans="1:21" x14ac:dyDescent="0.3">
      <c r="A4640" s="20">
        <v>658</v>
      </c>
      <c r="B4640" s="27" t="s">
        <v>763</v>
      </c>
      <c r="C4640" s="27">
        <v>1</v>
      </c>
      <c r="D4640" s="27" t="str">
        <f>VLOOKUP('Raw Data'!$C4640,'country description'!$A$2:$B$16,2,0)</f>
        <v>India</v>
      </c>
      <c r="E4640" s="27" t="s">
        <v>14</v>
      </c>
      <c r="F4640" s="27" t="s">
        <v>8992</v>
      </c>
      <c r="G4640" s="27" t="s">
        <v>407</v>
      </c>
      <c r="H4640" s="27" t="s">
        <v>18</v>
      </c>
      <c r="I4640" s="27" t="s">
        <v>19</v>
      </c>
      <c r="J4640" s="27" t="s">
        <v>19</v>
      </c>
      <c r="K4640" s="27">
        <v>1</v>
      </c>
      <c r="L4640" s="27">
        <v>52</v>
      </c>
      <c r="M4640" s="27">
        <v>450</v>
      </c>
      <c r="N4640" s="27">
        <v>2.2999999999999998</v>
      </c>
      <c r="O4640" s="27">
        <v>2013</v>
      </c>
      <c r="P4640" s="27">
        <v>10</v>
      </c>
      <c r="Q4640" s="27">
        <v>1</v>
      </c>
      <c r="R4640" s="28">
        <f>DATE('Raw Data'!$O4640,'Raw Data'!$P4640,'Raw Data'!$Q4640)</f>
        <v>41548</v>
      </c>
      <c r="S4640" s="27" t="str">
        <f>CONCATENATE(MID('Raw Data'!$H4640,FIND("(",'Raw Data'!$H4640)+1,FIND(")",'Raw Data'!$H4640)-FIND("(",'Raw Data'!$H4640)-1),"",'Raw Data'!$M4640)</f>
        <v>Rs.450</v>
      </c>
      <c r="T4640" s="27">
        <f t="shared" si="72"/>
        <v>1</v>
      </c>
      <c r="U4640" s="29">
        <f>'Raw Data'!$M4640*'Raw Data'!$T4640</f>
        <v>450</v>
      </c>
    </row>
    <row r="4641" spans="1:21" x14ac:dyDescent="0.3">
      <c r="A4641" s="20">
        <v>304030</v>
      </c>
      <c r="B4641" s="27" t="s">
        <v>763</v>
      </c>
      <c r="C4641" s="27">
        <v>1</v>
      </c>
      <c r="D4641" s="27" t="str">
        <f>VLOOKUP('Raw Data'!$C4641,'country description'!$A$2:$B$16,2,0)</f>
        <v>India</v>
      </c>
      <c r="E4641" s="27" t="s">
        <v>14</v>
      </c>
      <c r="F4641" s="27" t="s">
        <v>8993</v>
      </c>
      <c r="G4641" s="27" t="s">
        <v>407</v>
      </c>
      <c r="H4641" s="27" t="s">
        <v>18</v>
      </c>
      <c r="I4641" s="27" t="s">
        <v>19</v>
      </c>
      <c r="J4641" s="27" t="s">
        <v>19</v>
      </c>
      <c r="K4641" s="27">
        <v>1</v>
      </c>
      <c r="L4641" s="27">
        <v>32</v>
      </c>
      <c r="M4641" s="27">
        <v>450</v>
      </c>
      <c r="N4641" s="27">
        <v>3.3</v>
      </c>
      <c r="O4641" s="27">
        <v>2010</v>
      </c>
      <c r="P4641" s="27">
        <v>10</v>
      </c>
      <c r="Q4641" s="27">
        <v>12</v>
      </c>
      <c r="R4641" s="28">
        <f>DATE('Raw Data'!$O4641,'Raw Data'!$P4641,'Raw Data'!$Q4641)</f>
        <v>40463</v>
      </c>
      <c r="S4641" s="27" t="str">
        <f>CONCATENATE(MID('Raw Data'!$H4641,FIND("(",'Raw Data'!$H4641)+1,FIND(")",'Raw Data'!$H4641)-FIND("(",'Raw Data'!$H4641)-1),"",'Raw Data'!$M4641)</f>
        <v>Rs.450</v>
      </c>
      <c r="T4641" s="27">
        <f t="shared" si="72"/>
        <v>1</v>
      </c>
      <c r="U4641" s="29">
        <f>'Raw Data'!$M4641*'Raw Data'!$T4641</f>
        <v>450</v>
      </c>
    </row>
    <row r="4642" spans="1:21" x14ac:dyDescent="0.3">
      <c r="A4642" s="20">
        <v>18294246</v>
      </c>
      <c r="B4642" s="27" t="s">
        <v>8994</v>
      </c>
      <c r="C4642" s="27">
        <v>1</v>
      </c>
      <c r="D4642" s="27" t="str">
        <f>VLOOKUP('Raw Data'!$C4642,'country description'!$A$2:$B$16,2,0)</f>
        <v>India</v>
      </c>
      <c r="E4642" s="27" t="s">
        <v>14</v>
      </c>
      <c r="F4642" s="27" t="s">
        <v>8995</v>
      </c>
      <c r="G4642" s="27" t="s">
        <v>610</v>
      </c>
      <c r="H4642" s="27" t="s">
        <v>18</v>
      </c>
      <c r="I4642" s="27" t="s">
        <v>19</v>
      </c>
      <c r="J4642" s="27" t="s">
        <v>19</v>
      </c>
      <c r="K4642" s="27">
        <v>1</v>
      </c>
      <c r="L4642" s="27">
        <v>24</v>
      </c>
      <c r="M4642" s="27">
        <v>450</v>
      </c>
      <c r="N4642" s="27">
        <v>3.4</v>
      </c>
      <c r="O4642" s="27">
        <v>2012</v>
      </c>
      <c r="P4642" s="27">
        <v>10</v>
      </c>
      <c r="Q4642" s="27">
        <v>23</v>
      </c>
      <c r="R4642" s="28">
        <f>DATE('Raw Data'!$O4642,'Raw Data'!$P4642,'Raw Data'!$Q4642)</f>
        <v>41205</v>
      </c>
      <c r="S4642" s="27" t="str">
        <f>CONCATENATE(MID('Raw Data'!$H4642,FIND("(",'Raw Data'!$H4642)+1,FIND(")",'Raw Data'!$H4642)-FIND("(",'Raw Data'!$H4642)-1),"",'Raw Data'!$M4642)</f>
        <v>Rs.450</v>
      </c>
      <c r="T4642" s="27">
        <f t="shared" si="72"/>
        <v>1</v>
      </c>
      <c r="U4642" s="29">
        <f>'Raw Data'!$M4642*'Raw Data'!$T4642</f>
        <v>450</v>
      </c>
    </row>
    <row r="4643" spans="1:21" x14ac:dyDescent="0.3">
      <c r="A4643" s="20">
        <v>5594</v>
      </c>
      <c r="B4643" s="27" t="s">
        <v>763</v>
      </c>
      <c r="C4643" s="27">
        <v>1</v>
      </c>
      <c r="D4643" s="27" t="str">
        <f>VLOOKUP('Raw Data'!$C4643,'country description'!$A$2:$B$16,2,0)</f>
        <v>India</v>
      </c>
      <c r="E4643" s="27" t="s">
        <v>14</v>
      </c>
      <c r="F4643" s="27" t="s">
        <v>8996</v>
      </c>
      <c r="G4643" s="27" t="s">
        <v>407</v>
      </c>
      <c r="H4643" s="27" t="s">
        <v>18</v>
      </c>
      <c r="I4643" s="27" t="s">
        <v>19</v>
      </c>
      <c r="J4643" s="27" t="s">
        <v>19</v>
      </c>
      <c r="K4643" s="27">
        <v>1</v>
      </c>
      <c r="L4643" s="27">
        <v>40</v>
      </c>
      <c r="M4643" s="27">
        <v>450</v>
      </c>
      <c r="N4643" s="27">
        <v>3.3</v>
      </c>
      <c r="O4643" s="27">
        <v>2015</v>
      </c>
      <c r="P4643" s="27">
        <v>10</v>
      </c>
      <c r="Q4643" s="27">
        <v>28</v>
      </c>
      <c r="R4643" s="28">
        <f>DATE('Raw Data'!$O4643,'Raw Data'!$P4643,'Raw Data'!$Q4643)</f>
        <v>42305</v>
      </c>
      <c r="S4643" s="27" t="str">
        <f>CONCATENATE(MID('Raw Data'!$H4643,FIND("(",'Raw Data'!$H4643)+1,FIND(")",'Raw Data'!$H4643)-FIND("(",'Raw Data'!$H4643)-1),"",'Raw Data'!$M4643)</f>
        <v>Rs.450</v>
      </c>
      <c r="T4643" s="27">
        <f t="shared" si="72"/>
        <v>1</v>
      </c>
      <c r="U4643" s="29">
        <f>'Raw Data'!$M4643*'Raw Data'!$T4643</f>
        <v>450</v>
      </c>
    </row>
    <row r="4644" spans="1:21" x14ac:dyDescent="0.3">
      <c r="A4644" s="20">
        <v>300321</v>
      </c>
      <c r="B4644" s="27" t="s">
        <v>8997</v>
      </c>
      <c r="C4644" s="27">
        <v>1</v>
      </c>
      <c r="D4644" s="27" t="str">
        <f>VLOOKUP('Raw Data'!$C4644,'country description'!$A$2:$B$16,2,0)</f>
        <v>India</v>
      </c>
      <c r="E4644" s="27" t="s">
        <v>14</v>
      </c>
      <c r="F4644" s="27" t="s">
        <v>8998</v>
      </c>
      <c r="G4644" s="27" t="s">
        <v>390</v>
      </c>
      <c r="H4644" s="27" t="s">
        <v>18</v>
      </c>
      <c r="I4644" s="27" t="s">
        <v>19</v>
      </c>
      <c r="J4644" s="27" t="s">
        <v>19</v>
      </c>
      <c r="K4644" s="27">
        <v>1</v>
      </c>
      <c r="L4644" s="27">
        <v>49</v>
      </c>
      <c r="M4644" s="27">
        <v>450</v>
      </c>
      <c r="N4644" s="27">
        <v>3.2</v>
      </c>
      <c r="O4644" s="27">
        <v>2018</v>
      </c>
      <c r="P4644" s="27">
        <v>10</v>
      </c>
      <c r="Q4644" s="27">
        <v>16</v>
      </c>
      <c r="R4644" s="28">
        <f>DATE('Raw Data'!$O4644,'Raw Data'!$P4644,'Raw Data'!$Q4644)</f>
        <v>43389</v>
      </c>
      <c r="S4644" s="27" t="str">
        <f>CONCATENATE(MID('Raw Data'!$H4644,FIND("(",'Raw Data'!$H4644)+1,FIND(")",'Raw Data'!$H4644)-FIND("(",'Raw Data'!$H4644)-1),"",'Raw Data'!$M4644)</f>
        <v>Rs.450</v>
      </c>
      <c r="T4644" s="27">
        <f t="shared" si="72"/>
        <v>1</v>
      </c>
      <c r="U4644" s="29">
        <f>'Raw Data'!$M4644*'Raw Data'!$T4644</f>
        <v>450</v>
      </c>
    </row>
    <row r="4645" spans="1:21" x14ac:dyDescent="0.3">
      <c r="A4645" s="20">
        <v>7761</v>
      </c>
      <c r="B4645" s="27" t="s">
        <v>763</v>
      </c>
      <c r="C4645" s="27">
        <v>1</v>
      </c>
      <c r="D4645" s="27" t="str">
        <f>VLOOKUP('Raw Data'!$C4645,'country description'!$A$2:$B$16,2,0)</f>
        <v>India</v>
      </c>
      <c r="E4645" s="27" t="s">
        <v>14</v>
      </c>
      <c r="F4645" s="27" t="s">
        <v>8999</v>
      </c>
      <c r="G4645" s="27" t="s">
        <v>407</v>
      </c>
      <c r="H4645" s="27" t="s">
        <v>18</v>
      </c>
      <c r="I4645" s="27" t="s">
        <v>19</v>
      </c>
      <c r="J4645" s="27" t="s">
        <v>19</v>
      </c>
      <c r="K4645" s="27">
        <v>1</v>
      </c>
      <c r="L4645" s="27">
        <v>31</v>
      </c>
      <c r="M4645" s="27">
        <v>450</v>
      </c>
      <c r="N4645" s="27">
        <v>3.4</v>
      </c>
      <c r="O4645" s="27">
        <v>2012</v>
      </c>
      <c r="P4645" s="27">
        <v>10</v>
      </c>
      <c r="Q4645" s="27">
        <v>26</v>
      </c>
      <c r="R4645" s="28">
        <f>DATE('Raw Data'!$O4645,'Raw Data'!$P4645,'Raw Data'!$Q4645)</f>
        <v>41208</v>
      </c>
      <c r="S4645" s="27" t="str">
        <f>CONCATENATE(MID('Raw Data'!$H4645,FIND("(",'Raw Data'!$H4645)+1,FIND(")",'Raw Data'!$H4645)-FIND("(",'Raw Data'!$H4645)-1),"",'Raw Data'!$M4645)</f>
        <v>Rs.450</v>
      </c>
      <c r="T4645" s="27">
        <f t="shared" si="72"/>
        <v>1</v>
      </c>
      <c r="U4645" s="29">
        <f>'Raw Data'!$M4645*'Raw Data'!$T4645</f>
        <v>450</v>
      </c>
    </row>
    <row r="4646" spans="1:21" x14ac:dyDescent="0.3">
      <c r="A4646" s="20">
        <v>308209</v>
      </c>
      <c r="B4646" s="27" t="s">
        <v>9000</v>
      </c>
      <c r="C4646" s="27">
        <v>1</v>
      </c>
      <c r="D4646" s="27" t="str">
        <f>VLOOKUP('Raw Data'!$C4646,'country description'!$A$2:$B$16,2,0)</f>
        <v>India</v>
      </c>
      <c r="E4646" s="27" t="s">
        <v>14</v>
      </c>
      <c r="F4646" s="27" t="s">
        <v>9001</v>
      </c>
      <c r="G4646" s="27" t="s">
        <v>919</v>
      </c>
      <c r="H4646" s="27" t="s">
        <v>18</v>
      </c>
      <c r="I4646" s="27" t="s">
        <v>19</v>
      </c>
      <c r="J4646" s="27" t="s">
        <v>19</v>
      </c>
      <c r="K4646" s="27">
        <v>1</v>
      </c>
      <c r="L4646" s="27">
        <v>112</v>
      </c>
      <c r="M4646" s="27">
        <v>100</v>
      </c>
      <c r="N4646" s="27">
        <v>3.8</v>
      </c>
      <c r="O4646" s="27">
        <v>2018</v>
      </c>
      <c r="P4646" s="27">
        <v>9</v>
      </c>
      <c r="Q4646" s="27">
        <v>22</v>
      </c>
      <c r="R4646" s="28">
        <f>DATE('Raw Data'!$O4646,'Raw Data'!$P4646,'Raw Data'!$Q4646)</f>
        <v>43365</v>
      </c>
      <c r="S4646" s="27" t="str">
        <f>CONCATENATE(MID('Raw Data'!$H4646,FIND("(",'Raw Data'!$H4646)+1,FIND(")",'Raw Data'!$H4646)-FIND("(",'Raw Data'!$H4646)-1),"",'Raw Data'!$M4646)</f>
        <v>Rs.100</v>
      </c>
      <c r="T4646" s="27">
        <f t="shared" si="72"/>
        <v>1</v>
      </c>
      <c r="U4646" s="29">
        <f>'Raw Data'!$M4646*'Raw Data'!$T4646</f>
        <v>100</v>
      </c>
    </row>
    <row r="4647" spans="1:21" x14ac:dyDescent="0.3">
      <c r="A4647" s="20">
        <v>9165</v>
      </c>
      <c r="B4647" s="27" t="s">
        <v>9002</v>
      </c>
      <c r="C4647" s="27">
        <v>1</v>
      </c>
      <c r="D4647" s="27" t="str">
        <f>VLOOKUP('Raw Data'!$C4647,'country description'!$A$2:$B$16,2,0)</f>
        <v>India</v>
      </c>
      <c r="E4647" s="27" t="s">
        <v>14</v>
      </c>
      <c r="F4647" s="27" t="s">
        <v>9003</v>
      </c>
      <c r="G4647" s="27" t="s">
        <v>671</v>
      </c>
      <c r="H4647" s="27" t="s">
        <v>18</v>
      </c>
      <c r="I4647" s="27" t="s">
        <v>19</v>
      </c>
      <c r="J4647" s="27" t="s">
        <v>19</v>
      </c>
      <c r="K4647" s="27">
        <v>1</v>
      </c>
      <c r="L4647" s="27">
        <v>752</v>
      </c>
      <c r="M4647" s="27">
        <v>100</v>
      </c>
      <c r="N4647" s="27">
        <v>3.9</v>
      </c>
      <c r="O4647" s="27">
        <v>2010</v>
      </c>
      <c r="P4647" s="27">
        <v>9</v>
      </c>
      <c r="Q4647" s="27">
        <v>27</v>
      </c>
      <c r="R4647" s="28">
        <f>DATE('Raw Data'!$O4647,'Raw Data'!$P4647,'Raw Data'!$Q4647)</f>
        <v>40448</v>
      </c>
      <c r="S4647" s="27" t="str">
        <f>CONCATENATE(MID('Raw Data'!$H4647,FIND("(",'Raw Data'!$H4647)+1,FIND(")",'Raw Data'!$H4647)-FIND("(",'Raw Data'!$H4647)-1),"",'Raw Data'!$M4647)</f>
        <v>Rs.100</v>
      </c>
      <c r="T4647" s="27">
        <f t="shared" si="72"/>
        <v>1</v>
      </c>
      <c r="U4647" s="29">
        <f>'Raw Data'!$M4647*'Raw Data'!$T4647</f>
        <v>100</v>
      </c>
    </row>
    <row r="4648" spans="1:21" x14ac:dyDescent="0.3">
      <c r="A4648" s="20">
        <v>308192</v>
      </c>
      <c r="B4648" s="27" t="s">
        <v>9004</v>
      </c>
      <c r="C4648" s="27">
        <v>1</v>
      </c>
      <c r="D4648" s="27" t="str">
        <f>VLOOKUP('Raw Data'!$C4648,'country description'!$A$2:$B$16,2,0)</f>
        <v>India</v>
      </c>
      <c r="E4648" s="27" t="s">
        <v>14</v>
      </c>
      <c r="F4648" s="27" t="s">
        <v>9005</v>
      </c>
      <c r="G4648" s="27" t="s">
        <v>6808</v>
      </c>
      <c r="H4648" s="27" t="s">
        <v>18</v>
      </c>
      <c r="I4648" s="27" t="s">
        <v>19</v>
      </c>
      <c r="J4648" s="27" t="s">
        <v>19</v>
      </c>
      <c r="K4648" s="27">
        <v>1</v>
      </c>
      <c r="L4648" s="27">
        <v>27</v>
      </c>
      <c r="M4648" s="27">
        <v>100</v>
      </c>
      <c r="N4648" s="27">
        <v>3.6</v>
      </c>
      <c r="O4648" s="27">
        <v>2011</v>
      </c>
      <c r="P4648" s="27">
        <v>9</v>
      </c>
      <c r="Q4648" s="27">
        <v>15</v>
      </c>
      <c r="R4648" s="28">
        <f>DATE('Raw Data'!$O4648,'Raw Data'!$P4648,'Raw Data'!$Q4648)</f>
        <v>40801</v>
      </c>
      <c r="S4648" s="27" t="str">
        <f>CONCATENATE(MID('Raw Data'!$H4648,FIND("(",'Raw Data'!$H4648)+1,FIND(")",'Raw Data'!$H4648)-FIND("(",'Raw Data'!$H4648)-1),"",'Raw Data'!$M4648)</f>
        <v>Rs.100</v>
      </c>
      <c r="T4648" s="27">
        <f t="shared" si="72"/>
        <v>1</v>
      </c>
      <c r="U4648" s="29">
        <f>'Raw Data'!$M4648*'Raw Data'!$T4648</f>
        <v>100</v>
      </c>
    </row>
    <row r="4649" spans="1:21" x14ac:dyDescent="0.3">
      <c r="A4649" s="20">
        <v>9886</v>
      </c>
      <c r="B4649" s="27" t="s">
        <v>278</v>
      </c>
      <c r="C4649" s="27">
        <v>1</v>
      </c>
      <c r="D4649" s="27" t="str">
        <f>VLOOKUP('Raw Data'!$C4649,'country description'!$A$2:$B$16,2,0)</f>
        <v>India</v>
      </c>
      <c r="E4649" s="27" t="s">
        <v>14</v>
      </c>
      <c r="F4649" s="27" t="s">
        <v>9006</v>
      </c>
      <c r="G4649" s="27" t="s">
        <v>580</v>
      </c>
      <c r="H4649" s="27" t="s">
        <v>18</v>
      </c>
      <c r="I4649" s="27" t="s">
        <v>19</v>
      </c>
      <c r="J4649" s="27" t="s">
        <v>19</v>
      </c>
      <c r="K4649" s="27">
        <v>1</v>
      </c>
      <c r="L4649" s="27">
        <v>10</v>
      </c>
      <c r="M4649" s="27">
        <v>100</v>
      </c>
      <c r="N4649" s="27">
        <v>2.7</v>
      </c>
      <c r="O4649" s="27">
        <v>2012</v>
      </c>
      <c r="P4649" s="27">
        <v>9</v>
      </c>
      <c r="Q4649" s="27">
        <v>10</v>
      </c>
      <c r="R4649" s="28">
        <f>DATE('Raw Data'!$O4649,'Raw Data'!$P4649,'Raw Data'!$Q4649)</f>
        <v>41162</v>
      </c>
      <c r="S4649" s="27" t="str">
        <f>CONCATENATE(MID('Raw Data'!$H4649,FIND("(",'Raw Data'!$H4649)+1,FIND(")",'Raw Data'!$H4649)-FIND("(",'Raw Data'!$H4649)-1),"",'Raw Data'!$M4649)</f>
        <v>Rs.100</v>
      </c>
      <c r="T4649" s="27">
        <f t="shared" si="72"/>
        <v>1</v>
      </c>
      <c r="U4649" s="29">
        <f>'Raw Data'!$M4649*'Raw Data'!$T4649</f>
        <v>100</v>
      </c>
    </row>
    <row r="4650" spans="1:21" x14ac:dyDescent="0.3">
      <c r="A4650" s="20">
        <v>18423121</v>
      </c>
      <c r="B4650" s="27" t="s">
        <v>9007</v>
      </c>
      <c r="C4650" s="27">
        <v>1</v>
      </c>
      <c r="D4650" s="27" t="str">
        <f>VLOOKUP('Raw Data'!$C4650,'country description'!$A$2:$B$16,2,0)</f>
        <v>India</v>
      </c>
      <c r="E4650" s="27" t="s">
        <v>14</v>
      </c>
      <c r="F4650" s="27" t="s">
        <v>9008</v>
      </c>
      <c r="G4650" s="27" t="s">
        <v>500</v>
      </c>
      <c r="H4650" s="27" t="s">
        <v>18</v>
      </c>
      <c r="I4650" s="27" t="s">
        <v>19</v>
      </c>
      <c r="J4650" s="27" t="s">
        <v>19</v>
      </c>
      <c r="K4650" s="27">
        <v>1</v>
      </c>
      <c r="L4650" s="27">
        <v>2</v>
      </c>
      <c r="M4650" s="27">
        <v>100</v>
      </c>
      <c r="N4650" s="27">
        <v>1</v>
      </c>
      <c r="O4650" s="27">
        <v>2018</v>
      </c>
      <c r="P4650" s="27">
        <v>9</v>
      </c>
      <c r="Q4650" s="27">
        <v>23</v>
      </c>
      <c r="R4650" s="28">
        <f>DATE('Raw Data'!$O4650,'Raw Data'!$P4650,'Raw Data'!$Q4650)</f>
        <v>43366</v>
      </c>
      <c r="S4650" s="27" t="str">
        <f>CONCATENATE(MID('Raw Data'!$H4650,FIND("(",'Raw Data'!$H4650)+1,FIND(")",'Raw Data'!$H4650)-FIND("(",'Raw Data'!$H4650)-1),"",'Raw Data'!$M4650)</f>
        <v>Rs.100</v>
      </c>
      <c r="T4650" s="27">
        <f t="shared" si="72"/>
        <v>1</v>
      </c>
      <c r="U4650" s="29">
        <f>'Raw Data'!$M4650*'Raw Data'!$T4650</f>
        <v>100</v>
      </c>
    </row>
    <row r="4651" spans="1:21" x14ac:dyDescent="0.3">
      <c r="A4651" s="20">
        <v>301204</v>
      </c>
      <c r="B4651" s="27" t="s">
        <v>9009</v>
      </c>
      <c r="C4651" s="27">
        <v>1</v>
      </c>
      <c r="D4651" s="27" t="str">
        <f>VLOOKUP('Raw Data'!$C4651,'country description'!$A$2:$B$16,2,0)</f>
        <v>India</v>
      </c>
      <c r="E4651" s="27" t="s">
        <v>14</v>
      </c>
      <c r="F4651" s="27" t="s">
        <v>9010</v>
      </c>
      <c r="G4651" s="27" t="s">
        <v>580</v>
      </c>
      <c r="H4651" s="27" t="s">
        <v>18</v>
      </c>
      <c r="I4651" s="27" t="s">
        <v>19</v>
      </c>
      <c r="J4651" s="27" t="s">
        <v>19</v>
      </c>
      <c r="K4651" s="27">
        <v>1</v>
      </c>
      <c r="L4651" s="27">
        <v>15</v>
      </c>
      <c r="M4651" s="27">
        <v>100</v>
      </c>
      <c r="N4651" s="27">
        <v>3.4</v>
      </c>
      <c r="O4651" s="27">
        <v>2017</v>
      </c>
      <c r="P4651" s="27">
        <v>9</v>
      </c>
      <c r="Q4651" s="27">
        <v>10</v>
      </c>
      <c r="R4651" s="28">
        <f>DATE('Raw Data'!$O4651,'Raw Data'!$P4651,'Raw Data'!$Q4651)</f>
        <v>42988</v>
      </c>
      <c r="S4651" s="27" t="str">
        <f>CONCATENATE(MID('Raw Data'!$H4651,FIND("(",'Raw Data'!$H4651)+1,FIND(")",'Raw Data'!$H4651)-FIND("(",'Raw Data'!$H4651)-1),"",'Raw Data'!$M4651)</f>
        <v>Rs.100</v>
      </c>
      <c r="T4651" s="27">
        <f t="shared" si="72"/>
        <v>1</v>
      </c>
      <c r="U4651" s="29">
        <f>'Raw Data'!$M4651*'Raw Data'!$T4651</f>
        <v>100</v>
      </c>
    </row>
    <row r="4652" spans="1:21" x14ac:dyDescent="0.3">
      <c r="A4652" s="20">
        <v>304972</v>
      </c>
      <c r="B4652" s="27" t="s">
        <v>9011</v>
      </c>
      <c r="C4652" s="27">
        <v>1</v>
      </c>
      <c r="D4652" s="27" t="str">
        <f>VLOOKUP('Raw Data'!$C4652,'country description'!$A$2:$B$16,2,0)</f>
        <v>India</v>
      </c>
      <c r="E4652" s="27" t="s">
        <v>14</v>
      </c>
      <c r="F4652" s="27" t="s">
        <v>9012</v>
      </c>
      <c r="G4652" s="27" t="s">
        <v>424</v>
      </c>
      <c r="H4652" s="27" t="s">
        <v>18</v>
      </c>
      <c r="I4652" s="27" t="s">
        <v>19</v>
      </c>
      <c r="J4652" s="27" t="s">
        <v>19</v>
      </c>
      <c r="K4652" s="27">
        <v>1</v>
      </c>
      <c r="L4652" s="27">
        <v>1</v>
      </c>
      <c r="M4652" s="27">
        <v>100</v>
      </c>
      <c r="N4652" s="27">
        <v>1</v>
      </c>
      <c r="O4652" s="27">
        <v>2012</v>
      </c>
      <c r="P4652" s="27">
        <v>9</v>
      </c>
      <c r="Q4652" s="27">
        <v>7</v>
      </c>
      <c r="R4652" s="28">
        <f>DATE('Raw Data'!$O4652,'Raw Data'!$P4652,'Raw Data'!$Q4652)</f>
        <v>41159</v>
      </c>
      <c r="S4652" s="27" t="str">
        <f>CONCATENATE(MID('Raw Data'!$H4652,FIND("(",'Raw Data'!$H4652)+1,FIND(")",'Raw Data'!$H4652)-FIND("(",'Raw Data'!$H4652)-1),"",'Raw Data'!$M4652)</f>
        <v>Rs.100</v>
      </c>
      <c r="T4652" s="27">
        <f t="shared" si="72"/>
        <v>1</v>
      </c>
      <c r="U4652" s="29">
        <f>'Raw Data'!$M4652*'Raw Data'!$T4652</f>
        <v>100</v>
      </c>
    </row>
    <row r="4653" spans="1:21" x14ac:dyDescent="0.3">
      <c r="A4653" s="20">
        <v>18295497</v>
      </c>
      <c r="B4653" s="27" t="s">
        <v>9013</v>
      </c>
      <c r="C4653" s="27">
        <v>1</v>
      </c>
      <c r="D4653" s="27" t="str">
        <f>VLOOKUP('Raw Data'!$C4653,'country description'!$A$2:$B$16,2,0)</f>
        <v>India</v>
      </c>
      <c r="E4653" s="27" t="s">
        <v>14</v>
      </c>
      <c r="F4653" s="27" t="s">
        <v>9014</v>
      </c>
      <c r="G4653" s="27" t="s">
        <v>671</v>
      </c>
      <c r="H4653" s="27" t="s">
        <v>18</v>
      </c>
      <c r="I4653" s="27" t="s">
        <v>19</v>
      </c>
      <c r="J4653" s="27" t="s">
        <v>19</v>
      </c>
      <c r="K4653" s="27">
        <v>1</v>
      </c>
      <c r="L4653" s="27">
        <v>2</v>
      </c>
      <c r="M4653" s="27">
        <v>100</v>
      </c>
      <c r="N4653" s="27">
        <v>1</v>
      </c>
      <c r="O4653" s="27">
        <v>2018</v>
      </c>
      <c r="P4653" s="27">
        <v>9</v>
      </c>
      <c r="Q4653" s="27">
        <v>17</v>
      </c>
      <c r="R4653" s="28">
        <f>DATE('Raw Data'!$O4653,'Raw Data'!$P4653,'Raw Data'!$Q4653)</f>
        <v>43360</v>
      </c>
      <c r="S4653" s="27" t="str">
        <f>CONCATENATE(MID('Raw Data'!$H4653,FIND("(",'Raw Data'!$H4653)+1,FIND(")",'Raw Data'!$H4653)-FIND("(",'Raw Data'!$H4653)-1),"",'Raw Data'!$M4653)</f>
        <v>Rs.100</v>
      </c>
      <c r="T4653" s="27">
        <f t="shared" si="72"/>
        <v>1</v>
      </c>
      <c r="U4653" s="29">
        <f>'Raw Data'!$M4653*'Raw Data'!$T4653</f>
        <v>100</v>
      </c>
    </row>
    <row r="4654" spans="1:21" x14ac:dyDescent="0.3">
      <c r="A4654" s="20">
        <v>309004</v>
      </c>
      <c r="B4654" s="27" t="s">
        <v>9015</v>
      </c>
      <c r="C4654" s="27">
        <v>1</v>
      </c>
      <c r="D4654" s="27" t="str">
        <f>VLOOKUP('Raw Data'!$C4654,'country description'!$A$2:$B$16,2,0)</f>
        <v>India</v>
      </c>
      <c r="E4654" s="27" t="s">
        <v>14</v>
      </c>
      <c r="F4654" s="27" t="s">
        <v>7536</v>
      </c>
      <c r="G4654" s="27" t="s">
        <v>424</v>
      </c>
      <c r="H4654" s="27" t="s">
        <v>18</v>
      </c>
      <c r="I4654" s="27" t="s">
        <v>19</v>
      </c>
      <c r="J4654" s="27" t="s">
        <v>19</v>
      </c>
      <c r="K4654" s="27">
        <v>1</v>
      </c>
      <c r="L4654" s="27">
        <v>1</v>
      </c>
      <c r="M4654" s="27">
        <v>100</v>
      </c>
      <c r="N4654" s="27">
        <v>1</v>
      </c>
      <c r="O4654" s="27">
        <v>2010</v>
      </c>
      <c r="P4654" s="27">
        <v>9</v>
      </c>
      <c r="Q4654" s="27">
        <v>5</v>
      </c>
      <c r="R4654" s="28">
        <f>DATE('Raw Data'!$O4654,'Raw Data'!$P4654,'Raw Data'!$Q4654)</f>
        <v>40426</v>
      </c>
      <c r="S4654" s="27" t="str">
        <f>CONCATENATE(MID('Raw Data'!$H4654,FIND("(",'Raw Data'!$H4654)+1,FIND(")",'Raw Data'!$H4654)-FIND("(",'Raw Data'!$H4654)-1),"",'Raw Data'!$M4654)</f>
        <v>Rs.100</v>
      </c>
      <c r="T4654" s="27">
        <f t="shared" si="72"/>
        <v>1</v>
      </c>
      <c r="U4654" s="29">
        <f>'Raw Data'!$M4654*'Raw Data'!$T4654</f>
        <v>100</v>
      </c>
    </row>
    <row r="4655" spans="1:21" x14ac:dyDescent="0.3">
      <c r="A4655" s="20">
        <v>6075</v>
      </c>
      <c r="B4655" s="27" t="s">
        <v>9016</v>
      </c>
      <c r="C4655" s="27">
        <v>1</v>
      </c>
      <c r="D4655" s="27" t="str">
        <f>VLOOKUP('Raw Data'!$C4655,'country description'!$A$2:$B$16,2,0)</f>
        <v>India</v>
      </c>
      <c r="E4655" s="27" t="s">
        <v>14</v>
      </c>
      <c r="F4655" s="27" t="s">
        <v>9017</v>
      </c>
      <c r="G4655" s="27" t="s">
        <v>589</v>
      </c>
      <c r="H4655" s="27" t="s">
        <v>18</v>
      </c>
      <c r="I4655" s="27" t="s">
        <v>19</v>
      </c>
      <c r="J4655" s="27" t="s">
        <v>24</v>
      </c>
      <c r="K4655" s="27">
        <v>1</v>
      </c>
      <c r="L4655" s="27">
        <v>1317</v>
      </c>
      <c r="M4655" s="27">
        <v>100</v>
      </c>
      <c r="N4655" s="27">
        <v>4.3</v>
      </c>
      <c r="O4655" s="27">
        <v>2011</v>
      </c>
      <c r="P4655" s="27">
        <v>9</v>
      </c>
      <c r="Q4655" s="27">
        <v>19</v>
      </c>
      <c r="R4655" s="28">
        <f>DATE('Raw Data'!$O4655,'Raw Data'!$P4655,'Raw Data'!$Q4655)</f>
        <v>40805</v>
      </c>
      <c r="S4655" s="27" t="str">
        <f>CONCATENATE(MID('Raw Data'!$H4655,FIND("(",'Raw Data'!$H4655)+1,FIND(")",'Raw Data'!$H4655)-FIND("(",'Raw Data'!$H4655)-1),"",'Raw Data'!$M4655)</f>
        <v>Rs.100</v>
      </c>
      <c r="T4655" s="27">
        <f t="shared" si="72"/>
        <v>1</v>
      </c>
      <c r="U4655" s="29">
        <f>'Raw Data'!$M4655*'Raw Data'!$T4655</f>
        <v>100</v>
      </c>
    </row>
    <row r="4656" spans="1:21" x14ac:dyDescent="0.3">
      <c r="A4656" s="20">
        <v>302782</v>
      </c>
      <c r="B4656" s="27" t="s">
        <v>9018</v>
      </c>
      <c r="C4656" s="27">
        <v>1</v>
      </c>
      <c r="D4656" s="27" t="str">
        <f>VLOOKUP('Raw Data'!$C4656,'country description'!$A$2:$B$16,2,0)</f>
        <v>India</v>
      </c>
      <c r="E4656" s="27" t="s">
        <v>14</v>
      </c>
      <c r="F4656" s="27" t="s">
        <v>9019</v>
      </c>
      <c r="G4656" s="27" t="s">
        <v>671</v>
      </c>
      <c r="H4656" s="27" t="s">
        <v>18</v>
      </c>
      <c r="I4656" s="27" t="s">
        <v>19</v>
      </c>
      <c r="J4656" s="27" t="s">
        <v>19</v>
      </c>
      <c r="K4656" s="27">
        <v>1</v>
      </c>
      <c r="L4656" s="27">
        <v>1</v>
      </c>
      <c r="M4656" s="27">
        <v>100</v>
      </c>
      <c r="N4656" s="27">
        <v>1</v>
      </c>
      <c r="O4656" s="27">
        <v>2015</v>
      </c>
      <c r="P4656" s="27">
        <v>9</v>
      </c>
      <c r="Q4656" s="27">
        <v>9</v>
      </c>
      <c r="R4656" s="28">
        <f>DATE('Raw Data'!$O4656,'Raw Data'!$P4656,'Raw Data'!$Q4656)</f>
        <v>42256</v>
      </c>
      <c r="S4656" s="27" t="str">
        <f>CONCATENATE(MID('Raw Data'!$H4656,FIND("(",'Raw Data'!$H4656)+1,FIND(")",'Raw Data'!$H4656)-FIND("(",'Raw Data'!$H4656)-1),"",'Raw Data'!$M4656)</f>
        <v>Rs.100</v>
      </c>
      <c r="T4656" s="27">
        <f t="shared" si="72"/>
        <v>1</v>
      </c>
      <c r="U4656" s="29">
        <f>'Raw Data'!$M4656*'Raw Data'!$T4656</f>
        <v>100</v>
      </c>
    </row>
    <row r="4657" spans="1:21" x14ac:dyDescent="0.3">
      <c r="A4657" s="20">
        <v>7818</v>
      </c>
      <c r="B4657" s="27" t="s">
        <v>9020</v>
      </c>
      <c r="C4657" s="27">
        <v>1</v>
      </c>
      <c r="D4657" s="27" t="str">
        <f>VLOOKUP('Raw Data'!$C4657,'country description'!$A$2:$B$16,2,0)</f>
        <v>India</v>
      </c>
      <c r="E4657" s="27" t="s">
        <v>14</v>
      </c>
      <c r="F4657" s="27" t="s">
        <v>9021</v>
      </c>
      <c r="G4657" s="27" t="s">
        <v>580</v>
      </c>
      <c r="H4657" s="27" t="s">
        <v>18</v>
      </c>
      <c r="I4657" s="27" t="s">
        <v>19</v>
      </c>
      <c r="J4657" s="27" t="s">
        <v>19</v>
      </c>
      <c r="K4657" s="27">
        <v>1</v>
      </c>
      <c r="L4657" s="27">
        <v>1</v>
      </c>
      <c r="M4657" s="27">
        <v>100</v>
      </c>
      <c r="N4657" s="27">
        <v>1</v>
      </c>
      <c r="O4657" s="27">
        <v>2010</v>
      </c>
      <c r="P4657" s="27">
        <v>9</v>
      </c>
      <c r="Q4657" s="27">
        <v>11</v>
      </c>
      <c r="R4657" s="28">
        <f>DATE('Raw Data'!$O4657,'Raw Data'!$P4657,'Raw Data'!$Q4657)</f>
        <v>40432</v>
      </c>
      <c r="S4657" s="27" t="str">
        <f>CONCATENATE(MID('Raw Data'!$H4657,FIND("(",'Raw Data'!$H4657)+1,FIND(")",'Raw Data'!$H4657)-FIND("(",'Raw Data'!$H4657)-1),"",'Raw Data'!$M4657)</f>
        <v>Rs.100</v>
      </c>
      <c r="T4657" s="27">
        <f t="shared" si="72"/>
        <v>1</v>
      </c>
      <c r="U4657" s="29">
        <f>'Raw Data'!$M4657*'Raw Data'!$T4657</f>
        <v>100</v>
      </c>
    </row>
    <row r="4658" spans="1:21" x14ac:dyDescent="0.3">
      <c r="A4658" s="20">
        <v>302425</v>
      </c>
      <c r="B4658" s="27" t="s">
        <v>9022</v>
      </c>
      <c r="C4658" s="27">
        <v>1</v>
      </c>
      <c r="D4658" s="27" t="str">
        <f>VLOOKUP('Raw Data'!$C4658,'country description'!$A$2:$B$16,2,0)</f>
        <v>India</v>
      </c>
      <c r="E4658" s="27" t="s">
        <v>14</v>
      </c>
      <c r="F4658" s="27" t="s">
        <v>9023</v>
      </c>
      <c r="G4658" s="27" t="s">
        <v>589</v>
      </c>
      <c r="H4658" s="27" t="s">
        <v>18</v>
      </c>
      <c r="I4658" s="27" t="s">
        <v>19</v>
      </c>
      <c r="J4658" s="27" t="s">
        <v>19</v>
      </c>
      <c r="K4658" s="27">
        <v>1</v>
      </c>
      <c r="L4658" s="27">
        <v>19</v>
      </c>
      <c r="M4658" s="27">
        <v>100</v>
      </c>
      <c r="N4658" s="27">
        <v>3.1</v>
      </c>
      <c r="O4658" s="27">
        <v>2010</v>
      </c>
      <c r="P4658" s="27">
        <v>9</v>
      </c>
      <c r="Q4658" s="27">
        <v>21</v>
      </c>
      <c r="R4658" s="28">
        <f>DATE('Raw Data'!$O4658,'Raw Data'!$P4658,'Raw Data'!$Q4658)</f>
        <v>40442</v>
      </c>
      <c r="S4658" s="27" t="str">
        <f>CONCATENATE(MID('Raw Data'!$H4658,FIND("(",'Raw Data'!$H4658)+1,FIND(")",'Raw Data'!$H4658)-FIND("(",'Raw Data'!$H4658)-1),"",'Raw Data'!$M4658)</f>
        <v>Rs.100</v>
      </c>
      <c r="T4658" s="27">
        <f t="shared" si="72"/>
        <v>1</v>
      </c>
      <c r="U4658" s="29">
        <f>'Raw Data'!$M4658*'Raw Data'!$T4658</f>
        <v>100</v>
      </c>
    </row>
    <row r="4659" spans="1:21" x14ac:dyDescent="0.3">
      <c r="A4659" s="20">
        <v>305579</v>
      </c>
      <c r="B4659" s="27" t="s">
        <v>9024</v>
      </c>
      <c r="C4659" s="27">
        <v>1</v>
      </c>
      <c r="D4659" s="27" t="str">
        <f>VLOOKUP('Raw Data'!$C4659,'country description'!$A$2:$B$16,2,0)</f>
        <v>India</v>
      </c>
      <c r="E4659" s="27" t="s">
        <v>14</v>
      </c>
      <c r="F4659" s="27" t="s">
        <v>9025</v>
      </c>
      <c r="G4659" s="27" t="s">
        <v>7585</v>
      </c>
      <c r="H4659" s="27" t="s">
        <v>18</v>
      </c>
      <c r="I4659" s="27" t="s">
        <v>19</v>
      </c>
      <c r="J4659" s="27" t="s">
        <v>19</v>
      </c>
      <c r="K4659" s="27">
        <v>1</v>
      </c>
      <c r="L4659" s="27">
        <v>5</v>
      </c>
      <c r="M4659" s="27">
        <v>100</v>
      </c>
      <c r="N4659" s="27">
        <v>2.8</v>
      </c>
      <c r="O4659" s="27">
        <v>2010</v>
      </c>
      <c r="P4659" s="27">
        <v>9</v>
      </c>
      <c r="Q4659" s="27">
        <v>22</v>
      </c>
      <c r="R4659" s="28">
        <f>DATE('Raw Data'!$O4659,'Raw Data'!$P4659,'Raw Data'!$Q4659)</f>
        <v>40443</v>
      </c>
      <c r="S4659" s="27" t="str">
        <f>CONCATENATE(MID('Raw Data'!$H4659,FIND("(",'Raw Data'!$H4659)+1,FIND(")",'Raw Data'!$H4659)-FIND("(",'Raw Data'!$H4659)-1),"",'Raw Data'!$M4659)</f>
        <v>Rs.100</v>
      </c>
      <c r="T4659" s="27">
        <f t="shared" si="72"/>
        <v>1</v>
      </c>
      <c r="U4659" s="29">
        <f>'Raw Data'!$M4659*'Raw Data'!$T4659</f>
        <v>100</v>
      </c>
    </row>
    <row r="4660" spans="1:21" x14ac:dyDescent="0.3">
      <c r="A4660" s="20">
        <v>18198821</v>
      </c>
      <c r="B4660" s="27" t="s">
        <v>9026</v>
      </c>
      <c r="C4660" s="27">
        <v>1</v>
      </c>
      <c r="D4660" s="27" t="str">
        <f>VLOOKUP('Raw Data'!$C4660,'country description'!$A$2:$B$16,2,0)</f>
        <v>India</v>
      </c>
      <c r="E4660" s="27" t="s">
        <v>14</v>
      </c>
      <c r="F4660" s="27" t="s">
        <v>810</v>
      </c>
      <c r="G4660" s="27" t="s">
        <v>589</v>
      </c>
      <c r="H4660" s="27" t="s">
        <v>18</v>
      </c>
      <c r="I4660" s="27" t="s">
        <v>19</v>
      </c>
      <c r="J4660" s="27" t="s">
        <v>19</v>
      </c>
      <c r="K4660" s="27">
        <v>1</v>
      </c>
      <c r="L4660" s="27">
        <v>1</v>
      </c>
      <c r="M4660" s="27">
        <v>100</v>
      </c>
      <c r="N4660" s="27">
        <v>1</v>
      </c>
      <c r="O4660" s="27">
        <v>2012</v>
      </c>
      <c r="P4660" s="27">
        <v>9</v>
      </c>
      <c r="Q4660" s="27">
        <v>20</v>
      </c>
      <c r="R4660" s="28">
        <f>DATE('Raw Data'!$O4660,'Raw Data'!$P4660,'Raw Data'!$Q4660)</f>
        <v>41172</v>
      </c>
      <c r="S4660" s="27" t="str">
        <f>CONCATENATE(MID('Raw Data'!$H4660,FIND("(",'Raw Data'!$H4660)+1,FIND(")",'Raw Data'!$H4660)-FIND("(",'Raw Data'!$H4660)-1),"",'Raw Data'!$M4660)</f>
        <v>Rs.100</v>
      </c>
      <c r="T4660" s="27">
        <f t="shared" si="72"/>
        <v>1</v>
      </c>
      <c r="U4660" s="29">
        <f>'Raw Data'!$M4660*'Raw Data'!$T4660</f>
        <v>100</v>
      </c>
    </row>
    <row r="4661" spans="1:21" x14ac:dyDescent="0.3">
      <c r="A4661" s="20">
        <v>7297</v>
      </c>
      <c r="B4661" s="27" t="s">
        <v>278</v>
      </c>
      <c r="C4661" s="27">
        <v>1</v>
      </c>
      <c r="D4661" s="27" t="str">
        <f>VLOOKUP('Raw Data'!$C4661,'country description'!$A$2:$B$16,2,0)</f>
        <v>India</v>
      </c>
      <c r="E4661" s="27" t="s">
        <v>14</v>
      </c>
      <c r="F4661" s="27" t="s">
        <v>9027</v>
      </c>
      <c r="G4661" s="27" t="s">
        <v>580</v>
      </c>
      <c r="H4661" s="27" t="s">
        <v>18</v>
      </c>
      <c r="I4661" s="27" t="s">
        <v>19</v>
      </c>
      <c r="J4661" s="27" t="s">
        <v>19</v>
      </c>
      <c r="K4661" s="27">
        <v>1</v>
      </c>
      <c r="L4661" s="27">
        <v>5</v>
      </c>
      <c r="M4661" s="27">
        <v>100</v>
      </c>
      <c r="N4661" s="27">
        <v>2.8</v>
      </c>
      <c r="O4661" s="27">
        <v>2012</v>
      </c>
      <c r="P4661" s="27">
        <v>9</v>
      </c>
      <c r="Q4661" s="27">
        <v>6</v>
      </c>
      <c r="R4661" s="28">
        <f>DATE('Raw Data'!$O4661,'Raw Data'!$P4661,'Raw Data'!$Q4661)</f>
        <v>41158</v>
      </c>
      <c r="S4661" s="27" t="str">
        <f>CONCATENATE(MID('Raw Data'!$H4661,FIND("(",'Raw Data'!$H4661)+1,FIND(")",'Raw Data'!$H4661)-FIND("(",'Raw Data'!$H4661)-1),"",'Raw Data'!$M4661)</f>
        <v>Rs.100</v>
      </c>
      <c r="T4661" s="27">
        <f t="shared" si="72"/>
        <v>1</v>
      </c>
      <c r="U4661" s="29">
        <f>'Raw Data'!$M4661*'Raw Data'!$T4661</f>
        <v>100</v>
      </c>
    </row>
    <row r="4662" spans="1:21" x14ac:dyDescent="0.3">
      <c r="A4662" s="20">
        <v>18285737</v>
      </c>
      <c r="B4662" s="27" t="s">
        <v>9028</v>
      </c>
      <c r="C4662" s="27">
        <v>1</v>
      </c>
      <c r="D4662" s="27" t="str">
        <f>VLOOKUP('Raw Data'!$C4662,'country description'!$A$2:$B$16,2,0)</f>
        <v>India</v>
      </c>
      <c r="E4662" s="27" t="s">
        <v>14</v>
      </c>
      <c r="F4662" s="27" t="s">
        <v>9029</v>
      </c>
      <c r="G4662" s="27" t="s">
        <v>589</v>
      </c>
      <c r="H4662" s="27" t="s">
        <v>18</v>
      </c>
      <c r="I4662" s="27" t="s">
        <v>19</v>
      </c>
      <c r="J4662" s="27" t="s">
        <v>19</v>
      </c>
      <c r="K4662" s="27">
        <v>1</v>
      </c>
      <c r="L4662" s="27">
        <v>26</v>
      </c>
      <c r="M4662" s="27">
        <v>100</v>
      </c>
      <c r="N4662" s="27">
        <v>3.3</v>
      </c>
      <c r="O4662" s="27">
        <v>2011</v>
      </c>
      <c r="P4662" s="27">
        <v>9</v>
      </c>
      <c r="Q4662" s="27">
        <v>5</v>
      </c>
      <c r="R4662" s="28">
        <f>DATE('Raw Data'!$O4662,'Raw Data'!$P4662,'Raw Data'!$Q4662)</f>
        <v>40791</v>
      </c>
      <c r="S4662" s="27" t="str">
        <f>CONCATENATE(MID('Raw Data'!$H4662,FIND("(",'Raw Data'!$H4662)+1,FIND(")",'Raw Data'!$H4662)-FIND("(",'Raw Data'!$H4662)-1),"",'Raw Data'!$M4662)</f>
        <v>Rs.100</v>
      </c>
      <c r="T4662" s="27">
        <f t="shared" si="72"/>
        <v>1</v>
      </c>
      <c r="U4662" s="29">
        <f>'Raw Data'!$M4662*'Raw Data'!$T4662</f>
        <v>100</v>
      </c>
    </row>
    <row r="4663" spans="1:21" x14ac:dyDescent="0.3">
      <c r="A4663" s="20">
        <v>302869</v>
      </c>
      <c r="B4663" s="27" t="s">
        <v>9030</v>
      </c>
      <c r="C4663" s="27">
        <v>1</v>
      </c>
      <c r="D4663" s="27" t="str">
        <f>VLOOKUP('Raw Data'!$C4663,'country description'!$A$2:$B$16,2,0)</f>
        <v>India</v>
      </c>
      <c r="E4663" s="27" t="s">
        <v>14</v>
      </c>
      <c r="F4663" s="27" t="s">
        <v>9031</v>
      </c>
      <c r="G4663" s="27" t="s">
        <v>580</v>
      </c>
      <c r="H4663" s="27" t="s">
        <v>18</v>
      </c>
      <c r="I4663" s="27" t="s">
        <v>19</v>
      </c>
      <c r="J4663" s="27" t="s">
        <v>19</v>
      </c>
      <c r="K4663" s="27">
        <v>1</v>
      </c>
      <c r="L4663" s="27">
        <v>21</v>
      </c>
      <c r="M4663" s="27">
        <v>100</v>
      </c>
      <c r="N4663" s="27">
        <v>3.5</v>
      </c>
      <c r="O4663" s="27">
        <v>2010</v>
      </c>
      <c r="P4663" s="27">
        <v>8</v>
      </c>
      <c r="Q4663" s="27">
        <v>28</v>
      </c>
      <c r="R4663" s="28">
        <f>DATE('Raw Data'!$O4663,'Raw Data'!$P4663,'Raw Data'!$Q4663)</f>
        <v>40418</v>
      </c>
      <c r="S4663" s="27" t="str">
        <f>CONCATENATE(MID('Raw Data'!$H4663,FIND("(",'Raw Data'!$H4663)+1,FIND(")",'Raw Data'!$H4663)-FIND("(",'Raw Data'!$H4663)-1),"",'Raw Data'!$M4663)</f>
        <v>Rs.100</v>
      </c>
      <c r="T4663" s="27">
        <f t="shared" si="72"/>
        <v>1</v>
      </c>
      <c r="U4663" s="29">
        <f>'Raw Data'!$M4663*'Raw Data'!$T4663</f>
        <v>100</v>
      </c>
    </row>
    <row r="4664" spans="1:21" x14ac:dyDescent="0.3">
      <c r="A4664" s="20">
        <v>311022</v>
      </c>
      <c r="B4664" s="27" t="s">
        <v>9032</v>
      </c>
      <c r="C4664" s="27">
        <v>1</v>
      </c>
      <c r="D4664" s="27" t="str">
        <f>VLOOKUP('Raw Data'!$C4664,'country description'!$A$2:$B$16,2,0)</f>
        <v>India</v>
      </c>
      <c r="E4664" s="27" t="s">
        <v>14</v>
      </c>
      <c r="F4664" s="27" t="s">
        <v>9033</v>
      </c>
      <c r="G4664" s="27" t="s">
        <v>589</v>
      </c>
      <c r="H4664" s="27" t="s">
        <v>18</v>
      </c>
      <c r="I4664" s="27" t="s">
        <v>19</v>
      </c>
      <c r="J4664" s="27" t="s">
        <v>19</v>
      </c>
      <c r="K4664" s="27">
        <v>1</v>
      </c>
      <c r="L4664" s="27">
        <v>118</v>
      </c>
      <c r="M4664" s="27">
        <v>100</v>
      </c>
      <c r="N4664" s="27">
        <v>4.0999999999999996</v>
      </c>
      <c r="O4664" s="27">
        <v>2017</v>
      </c>
      <c r="P4664" s="27">
        <v>8</v>
      </c>
      <c r="Q4664" s="27">
        <v>5</v>
      </c>
      <c r="R4664" s="28">
        <f>DATE('Raw Data'!$O4664,'Raw Data'!$P4664,'Raw Data'!$Q4664)</f>
        <v>42952</v>
      </c>
      <c r="S4664" s="27" t="str">
        <f>CONCATENATE(MID('Raw Data'!$H4664,FIND("(",'Raw Data'!$H4664)+1,FIND(")",'Raw Data'!$H4664)-FIND("(",'Raw Data'!$H4664)-1),"",'Raw Data'!$M4664)</f>
        <v>Rs.100</v>
      </c>
      <c r="T4664" s="27">
        <f t="shared" si="72"/>
        <v>1</v>
      </c>
      <c r="U4664" s="29">
        <f>'Raw Data'!$M4664*'Raw Data'!$T4664</f>
        <v>100</v>
      </c>
    </row>
    <row r="4665" spans="1:21" x14ac:dyDescent="0.3">
      <c r="A4665" s="20">
        <v>7892</v>
      </c>
      <c r="B4665" s="27" t="s">
        <v>9034</v>
      </c>
      <c r="C4665" s="27">
        <v>1</v>
      </c>
      <c r="D4665" s="27" t="str">
        <f>VLOOKUP('Raw Data'!$C4665,'country description'!$A$2:$B$16,2,0)</f>
        <v>India</v>
      </c>
      <c r="E4665" s="27" t="s">
        <v>14</v>
      </c>
      <c r="F4665" s="27" t="s">
        <v>9035</v>
      </c>
      <c r="G4665" s="27" t="s">
        <v>587</v>
      </c>
      <c r="H4665" s="27" t="s">
        <v>18</v>
      </c>
      <c r="I4665" s="27" t="s">
        <v>19</v>
      </c>
      <c r="J4665" s="27" t="s">
        <v>19</v>
      </c>
      <c r="K4665" s="27">
        <v>1</v>
      </c>
      <c r="L4665" s="27">
        <v>17</v>
      </c>
      <c r="M4665" s="27">
        <v>100</v>
      </c>
      <c r="N4665" s="27">
        <v>2.6</v>
      </c>
      <c r="O4665" s="27">
        <v>2018</v>
      </c>
      <c r="P4665" s="27">
        <v>8</v>
      </c>
      <c r="Q4665" s="27">
        <v>13</v>
      </c>
      <c r="R4665" s="28">
        <f>DATE('Raw Data'!$O4665,'Raw Data'!$P4665,'Raw Data'!$Q4665)</f>
        <v>43325</v>
      </c>
      <c r="S4665" s="27" t="str">
        <f>CONCATENATE(MID('Raw Data'!$H4665,FIND("(",'Raw Data'!$H4665)+1,FIND(")",'Raw Data'!$H4665)-FIND("(",'Raw Data'!$H4665)-1),"",'Raw Data'!$M4665)</f>
        <v>Rs.100</v>
      </c>
      <c r="T4665" s="27">
        <f t="shared" si="72"/>
        <v>1</v>
      </c>
      <c r="U4665" s="29">
        <f>'Raw Data'!$M4665*'Raw Data'!$T4665</f>
        <v>100</v>
      </c>
    </row>
    <row r="4666" spans="1:21" x14ac:dyDescent="0.3">
      <c r="A4666" s="20">
        <v>306695</v>
      </c>
      <c r="B4666" s="27" t="s">
        <v>645</v>
      </c>
      <c r="C4666" s="27">
        <v>1</v>
      </c>
      <c r="D4666" s="27" t="str">
        <f>VLOOKUP('Raw Data'!$C4666,'country description'!$A$2:$B$16,2,0)</f>
        <v>India</v>
      </c>
      <c r="E4666" s="27" t="s">
        <v>14</v>
      </c>
      <c r="F4666" s="27" t="s">
        <v>624</v>
      </c>
      <c r="G4666" s="27" t="s">
        <v>580</v>
      </c>
      <c r="H4666" s="27" t="s">
        <v>18</v>
      </c>
      <c r="I4666" s="27" t="s">
        <v>19</v>
      </c>
      <c r="J4666" s="27" t="s">
        <v>19</v>
      </c>
      <c r="K4666" s="27">
        <v>1</v>
      </c>
      <c r="L4666" s="27">
        <v>1</v>
      </c>
      <c r="M4666" s="27">
        <v>100</v>
      </c>
      <c r="N4666" s="27">
        <v>1</v>
      </c>
      <c r="O4666" s="27">
        <v>2012</v>
      </c>
      <c r="P4666" s="27">
        <v>8</v>
      </c>
      <c r="Q4666" s="27">
        <v>9</v>
      </c>
      <c r="R4666" s="28">
        <f>DATE('Raw Data'!$O4666,'Raw Data'!$P4666,'Raw Data'!$Q4666)</f>
        <v>41130</v>
      </c>
      <c r="S4666" s="27" t="str">
        <f>CONCATENATE(MID('Raw Data'!$H4666,FIND("(",'Raw Data'!$H4666)+1,FIND(")",'Raw Data'!$H4666)-FIND("(",'Raw Data'!$H4666)-1),"",'Raw Data'!$M4666)</f>
        <v>Rs.100</v>
      </c>
      <c r="T4666" s="27">
        <f t="shared" si="72"/>
        <v>1</v>
      </c>
      <c r="U4666" s="29">
        <f>'Raw Data'!$M4666*'Raw Data'!$T4666</f>
        <v>100</v>
      </c>
    </row>
    <row r="4667" spans="1:21" x14ac:dyDescent="0.3">
      <c r="A4667" s="20">
        <v>7409</v>
      </c>
      <c r="B4667" s="27" t="s">
        <v>9036</v>
      </c>
      <c r="C4667" s="27">
        <v>1</v>
      </c>
      <c r="D4667" s="27" t="str">
        <f>VLOOKUP('Raw Data'!$C4667,'country description'!$A$2:$B$16,2,0)</f>
        <v>India</v>
      </c>
      <c r="E4667" s="27" t="s">
        <v>14</v>
      </c>
      <c r="F4667" s="27" t="s">
        <v>9037</v>
      </c>
      <c r="G4667" s="27" t="s">
        <v>9038</v>
      </c>
      <c r="H4667" s="27" t="s">
        <v>18</v>
      </c>
      <c r="I4667" s="27" t="s">
        <v>19</v>
      </c>
      <c r="J4667" s="27" t="s">
        <v>19</v>
      </c>
      <c r="K4667" s="27">
        <v>1</v>
      </c>
      <c r="L4667" s="27">
        <v>16</v>
      </c>
      <c r="M4667" s="27">
        <v>100</v>
      </c>
      <c r="N4667" s="27">
        <v>2.7</v>
      </c>
      <c r="O4667" s="27">
        <v>2012</v>
      </c>
      <c r="P4667" s="27">
        <v>8</v>
      </c>
      <c r="Q4667" s="27">
        <v>12</v>
      </c>
      <c r="R4667" s="28">
        <f>DATE('Raw Data'!$O4667,'Raw Data'!$P4667,'Raw Data'!$Q4667)</f>
        <v>41133</v>
      </c>
      <c r="S4667" s="27" t="str">
        <f>CONCATENATE(MID('Raw Data'!$H4667,FIND("(",'Raw Data'!$H4667)+1,FIND(")",'Raw Data'!$H4667)-FIND("(",'Raw Data'!$H4667)-1),"",'Raw Data'!$M4667)</f>
        <v>Rs.100</v>
      </c>
      <c r="T4667" s="27">
        <f t="shared" si="72"/>
        <v>1</v>
      </c>
      <c r="U4667" s="29">
        <f>'Raw Data'!$M4667*'Raw Data'!$T4667</f>
        <v>100</v>
      </c>
    </row>
    <row r="4668" spans="1:21" x14ac:dyDescent="0.3">
      <c r="A4668" s="20">
        <v>300231</v>
      </c>
      <c r="B4668" s="27" t="s">
        <v>9039</v>
      </c>
      <c r="C4668" s="27">
        <v>1</v>
      </c>
      <c r="D4668" s="27" t="str">
        <f>VLOOKUP('Raw Data'!$C4668,'country description'!$A$2:$B$16,2,0)</f>
        <v>India</v>
      </c>
      <c r="E4668" s="27" t="s">
        <v>14</v>
      </c>
      <c r="F4668" s="27" t="s">
        <v>9040</v>
      </c>
      <c r="G4668" s="27" t="s">
        <v>671</v>
      </c>
      <c r="H4668" s="27" t="s">
        <v>18</v>
      </c>
      <c r="I4668" s="27" t="s">
        <v>19</v>
      </c>
      <c r="J4668" s="27" t="s">
        <v>19</v>
      </c>
      <c r="K4668" s="27">
        <v>1</v>
      </c>
      <c r="L4668" s="27">
        <v>14</v>
      </c>
      <c r="M4668" s="27">
        <v>100</v>
      </c>
      <c r="N4668" s="27">
        <v>2.8</v>
      </c>
      <c r="O4668" s="27">
        <v>2013</v>
      </c>
      <c r="P4668" s="27">
        <v>8</v>
      </c>
      <c r="Q4668" s="27">
        <v>18</v>
      </c>
      <c r="R4668" s="28">
        <f>DATE('Raw Data'!$O4668,'Raw Data'!$P4668,'Raw Data'!$Q4668)</f>
        <v>41504</v>
      </c>
      <c r="S4668" s="27" t="str">
        <f>CONCATENATE(MID('Raw Data'!$H4668,FIND("(",'Raw Data'!$H4668)+1,FIND(")",'Raw Data'!$H4668)-FIND("(",'Raw Data'!$H4668)-1),"",'Raw Data'!$M4668)</f>
        <v>Rs.100</v>
      </c>
      <c r="T4668" s="27">
        <f t="shared" si="72"/>
        <v>1</v>
      </c>
      <c r="U4668" s="29">
        <f>'Raw Data'!$M4668*'Raw Data'!$T4668</f>
        <v>100</v>
      </c>
    </row>
    <row r="4669" spans="1:21" x14ac:dyDescent="0.3">
      <c r="A4669" s="20">
        <v>7815</v>
      </c>
      <c r="B4669" s="27" t="s">
        <v>939</v>
      </c>
      <c r="C4669" s="27">
        <v>1</v>
      </c>
      <c r="D4669" s="27" t="str">
        <f>VLOOKUP('Raw Data'!$C4669,'country description'!$A$2:$B$16,2,0)</f>
        <v>India</v>
      </c>
      <c r="E4669" s="27" t="s">
        <v>14</v>
      </c>
      <c r="F4669" s="27" t="s">
        <v>9041</v>
      </c>
      <c r="G4669" s="27" t="s">
        <v>671</v>
      </c>
      <c r="H4669" s="27" t="s">
        <v>18</v>
      </c>
      <c r="I4669" s="27" t="s">
        <v>19</v>
      </c>
      <c r="J4669" s="27" t="s">
        <v>19</v>
      </c>
      <c r="K4669" s="27">
        <v>1</v>
      </c>
      <c r="L4669" s="27">
        <v>9</v>
      </c>
      <c r="M4669" s="27">
        <v>100</v>
      </c>
      <c r="N4669" s="27">
        <v>3</v>
      </c>
      <c r="O4669" s="27">
        <v>2012</v>
      </c>
      <c r="P4669" s="27">
        <v>8</v>
      </c>
      <c r="Q4669" s="27">
        <v>8</v>
      </c>
      <c r="R4669" s="28">
        <f>DATE('Raw Data'!$O4669,'Raw Data'!$P4669,'Raw Data'!$Q4669)</f>
        <v>41129</v>
      </c>
      <c r="S4669" s="27" t="str">
        <f>CONCATENATE(MID('Raw Data'!$H4669,FIND("(",'Raw Data'!$H4669)+1,FIND(")",'Raw Data'!$H4669)-FIND("(",'Raw Data'!$H4669)-1),"",'Raw Data'!$M4669)</f>
        <v>Rs.100</v>
      </c>
      <c r="T4669" s="27">
        <f t="shared" si="72"/>
        <v>1</v>
      </c>
      <c r="U4669" s="29">
        <f>'Raw Data'!$M4669*'Raw Data'!$T4669</f>
        <v>100</v>
      </c>
    </row>
    <row r="4670" spans="1:21" x14ac:dyDescent="0.3">
      <c r="A4670" s="20">
        <v>18211312</v>
      </c>
      <c r="B4670" s="27" t="s">
        <v>9042</v>
      </c>
      <c r="C4670" s="27">
        <v>1</v>
      </c>
      <c r="D4670" s="27" t="str">
        <f>VLOOKUP('Raw Data'!$C4670,'country description'!$A$2:$B$16,2,0)</f>
        <v>India</v>
      </c>
      <c r="E4670" s="27" t="s">
        <v>14</v>
      </c>
      <c r="F4670" s="27" t="s">
        <v>9043</v>
      </c>
      <c r="G4670" s="27" t="s">
        <v>671</v>
      </c>
      <c r="H4670" s="27" t="s">
        <v>18</v>
      </c>
      <c r="I4670" s="27" t="s">
        <v>19</v>
      </c>
      <c r="J4670" s="27" t="s">
        <v>19</v>
      </c>
      <c r="K4670" s="27">
        <v>1</v>
      </c>
      <c r="L4670" s="27">
        <v>16</v>
      </c>
      <c r="M4670" s="27">
        <v>100</v>
      </c>
      <c r="N4670" s="27">
        <v>3.2</v>
      </c>
      <c r="O4670" s="27">
        <v>2014</v>
      </c>
      <c r="P4670" s="27">
        <v>8</v>
      </c>
      <c r="Q4670" s="27">
        <v>12</v>
      </c>
      <c r="R4670" s="28">
        <f>DATE('Raw Data'!$O4670,'Raw Data'!$P4670,'Raw Data'!$Q4670)</f>
        <v>41863</v>
      </c>
      <c r="S4670" s="27" t="str">
        <f>CONCATENATE(MID('Raw Data'!$H4670,FIND("(",'Raw Data'!$H4670)+1,FIND(")",'Raw Data'!$H4670)-FIND("(",'Raw Data'!$H4670)-1),"",'Raw Data'!$M4670)</f>
        <v>Rs.100</v>
      </c>
      <c r="T4670" s="27">
        <f t="shared" si="72"/>
        <v>1</v>
      </c>
      <c r="U4670" s="29">
        <f>'Raw Data'!$M4670*'Raw Data'!$T4670</f>
        <v>100</v>
      </c>
    </row>
    <row r="4671" spans="1:21" x14ac:dyDescent="0.3">
      <c r="A4671" s="20">
        <v>18423859</v>
      </c>
      <c r="B4671" s="27" t="s">
        <v>9044</v>
      </c>
      <c r="C4671" s="27">
        <v>1</v>
      </c>
      <c r="D4671" s="27" t="str">
        <f>VLOOKUP('Raw Data'!$C4671,'country description'!$A$2:$B$16,2,0)</f>
        <v>India</v>
      </c>
      <c r="E4671" s="27" t="s">
        <v>14</v>
      </c>
      <c r="F4671" s="27" t="s">
        <v>9045</v>
      </c>
      <c r="G4671" s="27" t="s">
        <v>461</v>
      </c>
      <c r="H4671" s="27" t="s">
        <v>18</v>
      </c>
      <c r="I4671" s="27" t="s">
        <v>19</v>
      </c>
      <c r="J4671" s="27" t="s">
        <v>19</v>
      </c>
      <c r="K4671" s="27">
        <v>1</v>
      </c>
      <c r="L4671" s="27">
        <v>1</v>
      </c>
      <c r="M4671" s="27">
        <v>100</v>
      </c>
      <c r="N4671" s="27">
        <v>1</v>
      </c>
      <c r="O4671" s="27">
        <v>2017</v>
      </c>
      <c r="P4671" s="27">
        <v>8</v>
      </c>
      <c r="Q4671" s="27">
        <v>5</v>
      </c>
      <c r="R4671" s="28">
        <f>DATE('Raw Data'!$O4671,'Raw Data'!$P4671,'Raw Data'!$Q4671)</f>
        <v>42952</v>
      </c>
      <c r="S4671" s="27" t="str">
        <f>CONCATENATE(MID('Raw Data'!$H4671,FIND("(",'Raw Data'!$H4671)+1,FIND(")",'Raw Data'!$H4671)-FIND("(",'Raw Data'!$H4671)-1),"",'Raw Data'!$M4671)</f>
        <v>Rs.100</v>
      </c>
      <c r="T4671" s="27">
        <f t="shared" si="72"/>
        <v>1</v>
      </c>
      <c r="U4671" s="29">
        <f>'Raw Data'!$M4671*'Raw Data'!$T4671</f>
        <v>100</v>
      </c>
    </row>
    <row r="4672" spans="1:21" x14ac:dyDescent="0.3">
      <c r="A4672" s="20">
        <v>300780</v>
      </c>
      <c r="B4672" s="27" t="s">
        <v>9046</v>
      </c>
      <c r="C4672" s="27">
        <v>1</v>
      </c>
      <c r="D4672" s="27" t="str">
        <f>VLOOKUP('Raw Data'!$C4672,'country description'!$A$2:$B$16,2,0)</f>
        <v>India</v>
      </c>
      <c r="E4672" s="27" t="s">
        <v>14</v>
      </c>
      <c r="F4672" s="27" t="s">
        <v>9047</v>
      </c>
      <c r="G4672" s="27" t="s">
        <v>2705</v>
      </c>
      <c r="H4672" s="27" t="s">
        <v>18</v>
      </c>
      <c r="I4672" s="27" t="s">
        <v>19</v>
      </c>
      <c r="J4672" s="27" t="s">
        <v>19</v>
      </c>
      <c r="K4672" s="27">
        <v>1</v>
      </c>
      <c r="L4672" s="27">
        <v>31</v>
      </c>
      <c r="M4672" s="27">
        <v>100</v>
      </c>
      <c r="N4672" s="27">
        <v>3.5</v>
      </c>
      <c r="O4672" s="27">
        <v>2016</v>
      </c>
      <c r="P4672" s="27">
        <v>8</v>
      </c>
      <c r="Q4672" s="27">
        <v>5</v>
      </c>
      <c r="R4672" s="28">
        <f>DATE('Raw Data'!$O4672,'Raw Data'!$P4672,'Raw Data'!$Q4672)</f>
        <v>42587</v>
      </c>
      <c r="S4672" s="27" t="str">
        <f>CONCATENATE(MID('Raw Data'!$H4672,FIND("(",'Raw Data'!$H4672)+1,FIND(")",'Raw Data'!$H4672)-FIND("(",'Raw Data'!$H4672)-1),"",'Raw Data'!$M4672)</f>
        <v>Rs.100</v>
      </c>
      <c r="T4672" s="27">
        <f t="shared" si="72"/>
        <v>1</v>
      </c>
      <c r="U4672" s="29">
        <f>'Raw Data'!$M4672*'Raw Data'!$T4672</f>
        <v>100</v>
      </c>
    </row>
    <row r="4673" spans="1:21" x14ac:dyDescent="0.3">
      <c r="A4673" s="20">
        <v>18449626</v>
      </c>
      <c r="B4673" s="27" t="s">
        <v>9048</v>
      </c>
      <c r="C4673" s="27">
        <v>1</v>
      </c>
      <c r="D4673" s="27" t="str">
        <f>VLOOKUP('Raw Data'!$C4673,'country description'!$A$2:$B$16,2,0)</f>
        <v>India</v>
      </c>
      <c r="E4673" s="27" t="s">
        <v>14</v>
      </c>
      <c r="F4673" s="27" t="s">
        <v>9049</v>
      </c>
      <c r="G4673" s="27" t="s">
        <v>424</v>
      </c>
      <c r="H4673" s="27" t="s">
        <v>18</v>
      </c>
      <c r="I4673" s="27" t="s">
        <v>19</v>
      </c>
      <c r="J4673" s="27" t="s">
        <v>24</v>
      </c>
      <c r="K4673" s="27">
        <v>1</v>
      </c>
      <c r="L4673" s="27">
        <v>13</v>
      </c>
      <c r="M4673" s="27">
        <v>100</v>
      </c>
      <c r="N4673" s="27">
        <v>2.9</v>
      </c>
      <c r="O4673" s="27">
        <v>2014</v>
      </c>
      <c r="P4673" s="27">
        <v>8</v>
      </c>
      <c r="Q4673" s="27">
        <v>28</v>
      </c>
      <c r="R4673" s="28">
        <f>DATE('Raw Data'!$O4673,'Raw Data'!$P4673,'Raw Data'!$Q4673)</f>
        <v>41879</v>
      </c>
      <c r="S4673" s="27" t="str">
        <f>CONCATENATE(MID('Raw Data'!$H4673,FIND("(",'Raw Data'!$H4673)+1,FIND(")",'Raw Data'!$H4673)-FIND("(",'Raw Data'!$H4673)-1),"",'Raw Data'!$M4673)</f>
        <v>Rs.100</v>
      </c>
      <c r="T4673" s="27">
        <f t="shared" si="72"/>
        <v>1</v>
      </c>
      <c r="U4673" s="29">
        <f>'Raw Data'!$M4673*'Raw Data'!$T4673</f>
        <v>100</v>
      </c>
    </row>
    <row r="4674" spans="1:21" x14ac:dyDescent="0.3">
      <c r="A4674" s="20">
        <v>309305</v>
      </c>
      <c r="B4674" s="27" t="s">
        <v>9050</v>
      </c>
      <c r="C4674" s="27">
        <v>1</v>
      </c>
      <c r="D4674" s="27" t="str">
        <f>VLOOKUP('Raw Data'!$C4674,'country description'!$A$2:$B$16,2,0)</f>
        <v>India</v>
      </c>
      <c r="E4674" s="27" t="s">
        <v>14</v>
      </c>
      <c r="F4674" s="27" t="s">
        <v>9051</v>
      </c>
      <c r="G4674" s="27" t="s">
        <v>1089</v>
      </c>
      <c r="H4674" s="27" t="s">
        <v>18</v>
      </c>
      <c r="I4674" s="27" t="s">
        <v>19</v>
      </c>
      <c r="J4674" s="27" t="s">
        <v>19</v>
      </c>
      <c r="K4674" s="27">
        <v>1</v>
      </c>
      <c r="L4674" s="27">
        <v>6</v>
      </c>
      <c r="M4674" s="27">
        <v>100</v>
      </c>
      <c r="N4674" s="27">
        <v>3</v>
      </c>
      <c r="O4674" s="27">
        <v>2017</v>
      </c>
      <c r="P4674" s="27">
        <v>8</v>
      </c>
      <c r="Q4674" s="27">
        <v>15</v>
      </c>
      <c r="R4674" s="28">
        <f>DATE('Raw Data'!$O4674,'Raw Data'!$P4674,'Raw Data'!$Q4674)</f>
        <v>42962</v>
      </c>
      <c r="S4674" s="27" t="str">
        <f>CONCATENATE(MID('Raw Data'!$H4674,FIND("(",'Raw Data'!$H4674)+1,FIND(")",'Raw Data'!$H4674)-FIND("(",'Raw Data'!$H4674)-1),"",'Raw Data'!$M4674)</f>
        <v>Rs.100</v>
      </c>
      <c r="T4674" s="27">
        <f t="shared" ref="T4674:T4737" si="73">VLOOKUP(D4674,$Y$4:$Z$18,2,0)</f>
        <v>1</v>
      </c>
      <c r="U4674" s="29">
        <f>'Raw Data'!$M4674*'Raw Data'!$T4674</f>
        <v>100</v>
      </c>
    </row>
    <row r="4675" spans="1:21" x14ac:dyDescent="0.3">
      <c r="A4675" s="20">
        <v>5925</v>
      </c>
      <c r="B4675" s="27" t="s">
        <v>9052</v>
      </c>
      <c r="C4675" s="27">
        <v>1</v>
      </c>
      <c r="D4675" s="27" t="str">
        <f>VLOOKUP('Raw Data'!$C4675,'country description'!$A$2:$B$16,2,0)</f>
        <v>India</v>
      </c>
      <c r="E4675" s="27" t="s">
        <v>14</v>
      </c>
      <c r="F4675" s="27" t="s">
        <v>9053</v>
      </c>
      <c r="G4675" s="27" t="s">
        <v>589</v>
      </c>
      <c r="H4675" s="27" t="s">
        <v>18</v>
      </c>
      <c r="I4675" s="27" t="s">
        <v>19</v>
      </c>
      <c r="J4675" s="27" t="s">
        <v>19</v>
      </c>
      <c r="K4675" s="27">
        <v>1</v>
      </c>
      <c r="L4675" s="27">
        <v>42</v>
      </c>
      <c r="M4675" s="27">
        <v>100</v>
      </c>
      <c r="N4675" s="27">
        <v>2.6</v>
      </c>
      <c r="O4675" s="27">
        <v>2015</v>
      </c>
      <c r="P4675" s="27">
        <v>8</v>
      </c>
      <c r="Q4675" s="27">
        <v>16</v>
      </c>
      <c r="R4675" s="28">
        <f>DATE('Raw Data'!$O4675,'Raw Data'!$P4675,'Raw Data'!$Q4675)</f>
        <v>42232</v>
      </c>
      <c r="S4675" s="27" t="str">
        <f>CONCATENATE(MID('Raw Data'!$H4675,FIND("(",'Raw Data'!$H4675)+1,FIND(")",'Raw Data'!$H4675)-FIND("(",'Raw Data'!$H4675)-1),"",'Raw Data'!$M4675)</f>
        <v>Rs.100</v>
      </c>
      <c r="T4675" s="27">
        <f t="shared" si="73"/>
        <v>1</v>
      </c>
      <c r="U4675" s="29">
        <f>'Raw Data'!$M4675*'Raw Data'!$T4675</f>
        <v>100</v>
      </c>
    </row>
    <row r="4676" spans="1:21" x14ac:dyDescent="0.3">
      <c r="A4676" s="20">
        <v>9159</v>
      </c>
      <c r="B4676" s="27" t="s">
        <v>9054</v>
      </c>
      <c r="C4676" s="27">
        <v>1</v>
      </c>
      <c r="D4676" s="27" t="str">
        <f>VLOOKUP('Raw Data'!$C4676,'country description'!$A$2:$B$16,2,0)</f>
        <v>India</v>
      </c>
      <c r="E4676" s="27" t="s">
        <v>14</v>
      </c>
      <c r="F4676" s="27" t="s">
        <v>9055</v>
      </c>
      <c r="G4676" s="27" t="s">
        <v>589</v>
      </c>
      <c r="H4676" s="27" t="s">
        <v>18</v>
      </c>
      <c r="I4676" s="27" t="s">
        <v>19</v>
      </c>
      <c r="J4676" s="27" t="s">
        <v>19</v>
      </c>
      <c r="K4676" s="27">
        <v>1</v>
      </c>
      <c r="L4676" s="27">
        <v>5</v>
      </c>
      <c r="M4676" s="27">
        <v>100</v>
      </c>
      <c r="N4676" s="27">
        <v>3.1</v>
      </c>
      <c r="O4676" s="27">
        <v>2013</v>
      </c>
      <c r="P4676" s="27">
        <v>7</v>
      </c>
      <c r="Q4676" s="27">
        <v>6</v>
      </c>
      <c r="R4676" s="28">
        <f>DATE('Raw Data'!$O4676,'Raw Data'!$P4676,'Raw Data'!$Q4676)</f>
        <v>41461</v>
      </c>
      <c r="S4676" s="27" t="str">
        <f>CONCATENATE(MID('Raw Data'!$H4676,FIND("(",'Raw Data'!$H4676)+1,FIND(")",'Raw Data'!$H4676)-FIND("(",'Raw Data'!$H4676)-1),"",'Raw Data'!$M4676)</f>
        <v>Rs.100</v>
      </c>
      <c r="T4676" s="27">
        <f t="shared" si="73"/>
        <v>1</v>
      </c>
      <c r="U4676" s="29">
        <f>'Raw Data'!$M4676*'Raw Data'!$T4676</f>
        <v>100</v>
      </c>
    </row>
    <row r="4677" spans="1:21" x14ac:dyDescent="0.3">
      <c r="A4677" s="20">
        <v>18466395</v>
      </c>
      <c r="B4677" s="27" t="s">
        <v>9056</v>
      </c>
      <c r="C4677" s="27">
        <v>1</v>
      </c>
      <c r="D4677" s="27" t="str">
        <f>VLOOKUP('Raw Data'!$C4677,'country description'!$A$2:$B$16,2,0)</f>
        <v>India</v>
      </c>
      <c r="E4677" s="27" t="s">
        <v>14</v>
      </c>
      <c r="F4677" s="27" t="s">
        <v>9057</v>
      </c>
      <c r="G4677" s="27" t="s">
        <v>589</v>
      </c>
      <c r="H4677" s="27" t="s">
        <v>18</v>
      </c>
      <c r="I4677" s="27" t="s">
        <v>19</v>
      </c>
      <c r="J4677" s="27" t="s">
        <v>19</v>
      </c>
      <c r="K4677" s="27">
        <v>1</v>
      </c>
      <c r="L4677" s="27">
        <v>1</v>
      </c>
      <c r="M4677" s="27">
        <v>100</v>
      </c>
      <c r="N4677" s="27">
        <v>1</v>
      </c>
      <c r="O4677" s="27">
        <v>2016</v>
      </c>
      <c r="P4677" s="27">
        <v>7</v>
      </c>
      <c r="Q4677" s="27">
        <v>11</v>
      </c>
      <c r="R4677" s="28">
        <f>DATE('Raw Data'!$O4677,'Raw Data'!$P4677,'Raw Data'!$Q4677)</f>
        <v>42562</v>
      </c>
      <c r="S4677" s="27" t="str">
        <f>CONCATENATE(MID('Raw Data'!$H4677,FIND("(",'Raw Data'!$H4677)+1,FIND(")",'Raw Data'!$H4677)-FIND("(",'Raw Data'!$H4677)-1),"",'Raw Data'!$M4677)</f>
        <v>Rs.100</v>
      </c>
      <c r="T4677" s="27">
        <f t="shared" si="73"/>
        <v>1</v>
      </c>
      <c r="U4677" s="29">
        <f>'Raw Data'!$M4677*'Raw Data'!$T4677</f>
        <v>100</v>
      </c>
    </row>
    <row r="4678" spans="1:21" x14ac:dyDescent="0.3">
      <c r="A4678" s="20">
        <v>4608</v>
      </c>
      <c r="B4678" s="27" t="s">
        <v>9058</v>
      </c>
      <c r="C4678" s="27">
        <v>1</v>
      </c>
      <c r="D4678" s="27" t="str">
        <f>VLOOKUP('Raw Data'!$C4678,'country description'!$A$2:$B$16,2,0)</f>
        <v>India</v>
      </c>
      <c r="E4678" s="27" t="s">
        <v>14</v>
      </c>
      <c r="F4678" s="27" t="s">
        <v>9059</v>
      </c>
      <c r="G4678" s="27" t="s">
        <v>601</v>
      </c>
      <c r="H4678" s="27" t="s">
        <v>18</v>
      </c>
      <c r="I4678" s="27" t="s">
        <v>19</v>
      </c>
      <c r="J4678" s="27" t="s">
        <v>24</v>
      </c>
      <c r="K4678" s="27">
        <v>1</v>
      </c>
      <c r="L4678" s="27">
        <v>112</v>
      </c>
      <c r="M4678" s="27">
        <v>100</v>
      </c>
      <c r="N4678" s="27">
        <v>3.8</v>
      </c>
      <c r="O4678" s="27">
        <v>2012</v>
      </c>
      <c r="P4678" s="27">
        <v>7</v>
      </c>
      <c r="Q4678" s="27">
        <v>17</v>
      </c>
      <c r="R4678" s="28">
        <f>DATE('Raw Data'!$O4678,'Raw Data'!$P4678,'Raw Data'!$Q4678)</f>
        <v>41107</v>
      </c>
      <c r="S4678" s="27" t="str">
        <f>CONCATENATE(MID('Raw Data'!$H4678,FIND("(",'Raw Data'!$H4678)+1,FIND(")",'Raw Data'!$H4678)-FIND("(",'Raw Data'!$H4678)-1),"",'Raw Data'!$M4678)</f>
        <v>Rs.100</v>
      </c>
      <c r="T4678" s="27">
        <f t="shared" si="73"/>
        <v>1</v>
      </c>
      <c r="U4678" s="29">
        <f>'Raw Data'!$M4678*'Raw Data'!$T4678</f>
        <v>100</v>
      </c>
    </row>
    <row r="4679" spans="1:21" x14ac:dyDescent="0.3">
      <c r="A4679" s="20">
        <v>9386</v>
      </c>
      <c r="B4679" s="27" t="s">
        <v>9060</v>
      </c>
      <c r="C4679" s="27">
        <v>1</v>
      </c>
      <c r="D4679" s="27" t="str">
        <f>VLOOKUP('Raw Data'!$C4679,'country description'!$A$2:$B$16,2,0)</f>
        <v>India</v>
      </c>
      <c r="E4679" s="27" t="s">
        <v>14</v>
      </c>
      <c r="F4679" s="27" t="s">
        <v>9061</v>
      </c>
      <c r="G4679" s="27" t="s">
        <v>580</v>
      </c>
      <c r="H4679" s="27" t="s">
        <v>18</v>
      </c>
      <c r="I4679" s="27" t="s">
        <v>19</v>
      </c>
      <c r="J4679" s="27" t="s">
        <v>19</v>
      </c>
      <c r="K4679" s="27">
        <v>1</v>
      </c>
      <c r="L4679" s="27">
        <v>6</v>
      </c>
      <c r="M4679" s="27">
        <v>100</v>
      </c>
      <c r="N4679" s="27">
        <v>2.9</v>
      </c>
      <c r="O4679" s="27">
        <v>2018</v>
      </c>
      <c r="P4679" s="27">
        <v>7</v>
      </c>
      <c r="Q4679" s="27">
        <v>20</v>
      </c>
      <c r="R4679" s="28">
        <f>DATE('Raw Data'!$O4679,'Raw Data'!$P4679,'Raw Data'!$Q4679)</f>
        <v>43301</v>
      </c>
      <c r="S4679" s="27" t="str">
        <f>CONCATENATE(MID('Raw Data'!$H4679,FIND("(",'Raw Data'!$H4679)+1,FIND(")",'Raw Data'!$H4679)-FIND("(",'Raw Data'!$H4679)-1),"",'Raw Data'!$M4679)</f>
        <v>Rs.100</v>
      </c>
      <c r="T4679" s="27">
        <f t="shared" si="73"/>
        <v>1</v>
      </c>
      <c r="U4679" s="29">
        <f>'Raw Data'!$M4679*'Raw Data'!$T4679</f>
        <v>100</v>
      </c>
    </row>
    <row r="4680" spans="1:21" x14ac:dyDescent="0.3">
      <c r="A4680" s="20">
        <v>18037793</v>
      </c>
      <c r="B4680" s="27" t="s">
        <v>9062</v>
      </c>
      <c r="C4680" s="27">
        <v>1</v>
      </c>
      <c r="D4680" s="27" t="str">
        <f>VLOOKUP('Raw Data'!$C4680,'country description'!$A$2:$B$16,2,0)</f>
        <v>India</v>
      </c>
      <c r="E4680" s="27" t="s">
        <v>14</v>
      </c>
      <c r="F4680" s="27" t="s">
        <v>9063</v>
      </c>
      <c r="G4680" s="27" t="s">
        <v>424</v>
      </c>
      <c r="H4680" s="27" t="s">
        <v>18</v>
      </c>
      <c r="I4680" s="27" t="s">
        <v>19</v>
      </c>
      <c r="J4680" s="27" t="s">
        <v>19</v>
      </c>
      <c r="K4680" s="27">
        <v>1</v>
      </c>
      <c r="L4680" s="27">
        <v>6</v>
      </c>
      <c r="M4680" s="27">
        <v>100</v>
      </c>
      <c r="N4680" s="27">
        <v>3.1</v>
      </c>
      <c r="O4680" s="27">
        <v>2017</v>
      </c>
      <c r="P4680" s="27">
        <v>7</v>
      </c>
      <c r="Q4680" s="27">
        <v>4</v>
      </c>
      <c r="R4680" s="28">
        <f>DATE('Raw Data'!$O4680,'Raw Data'!$P4680,'Raw Data'!$Q4680)</f>
        <v>42920</v>
      </c>
      <c r="S4680" s="27" t="str">
        <f>CONCATENATE(MID('Raw Data'!$H4680,FIND("(",'Raw Data'!$H4680)+1,FIND(")",'Raw Data'!$H4680)-FIND("(",'Raw Data'!$H4680)-1),"",'Raw Data'!$M4680)</f>
        <v>Rs.100</v>
      </c>
      <c r="T4680" s="27">
        <f t="shared" si="73"/>
        <v>1</v>
      </c>
      <c r="U4680" s="29">
        <f>'Raw Data'!$M4680*'Raw Data'!$T4680</f>
        <v>100</v>
      </c>
    </row>
    <row r="4681" spans="1:21" x14ac:dyDescent="0.3">
      <c r="A4681" s="20">
        <v>18420675</v>
      </c>
      <c r="B4681" s="27" t="s">
        <v>9064</v>
      </c>
      <c r="C4681" s="27">
        <v>1</v>
      </c>
      <c r="D4681" s="27" t="str">
        <f>VLOOKUP('Raw Data'!$C4681,'country description'!$A$2:$B$16,2,0)</f>
        <v>India</v>
      </c>
      <c r="E4681" s="27" t="s">
        <v>14</v>
      </c>
      <c r="F4681" s="27" t="s">
        <v>9065</v>
      </c>
      <c r="G4681" s="27" t="s">
        <v>1023</v>
      </c>
      <c r="H4681" s="27" t="s">
        <v>18</v>
      </c>
      <c r="I4681" s="27" t="s">
        <v>19</v>
      </c>
      <c r="J4681" s="27" t="s">
        <v>19</v>
      </c>
      <c r="K4681" s="27">
        <v>1</v>
      </c>
      <c r="L4681" s="27">
        <v>5</v>
      </c>
      <c r="M4681" s="27">
        <v>100</v>
      </c>
      <c r="N4681" s="27">
        <v>3.1</v>
      </c>
      <c r="O4681" s="27">
        <v>2015</v>
      </c>
      <c r="P4681" s="27">
        <v>7</v>
      </c>
      <c r="Q4681" s="27">
        <v>19</v>
      </c>
      <c r="R4681" s="28">
        <f>DATE('Raw Data'!$O4681,'Raw Data'!$P4681,'Raw Data'!$Q4681)</f>
        <v>42204</v>
      </c>
      <c r="S4681" s="27" t="str">
        <f>CONCATENATE(MID('Raw Data'!$H4681,FIND("(",'Raw Data'!$H4681)+1,FIND(")",'Raw Data'!$H4681)-FIND("(",'Raw Data'!$H4681)-1),"",'Raw Data'!$M4681)</f>
        <v>Rs.100</v>
      </c>
      <c r="T4681" s="27">
        <f t="shared" si="73"/>
        <v>1</v>
      </c>
      <c r="U4681" s="29">
        <f>'Raw Data'!$M4681*'Raw Data'!$T4681</f>
        <v>100</v>
      </c>
    </row>
    <row r="4682" spans="1:21" x14ac:dyDescent="0.3">
      <c r="A4682" s="20">
        <v>302793</v>
      </c>
      <c r="B4682" s="27" t="s">
        <v>7936</v>
      </c>
      <c r="C4682" s="27">
        <v>1</v>
      </c>
      <c r="D4682" s="27" t="str">
        <f>VLOOKUP('Raw Data'!$C4682,'country description'!$A$2:$B$16,2,0)</f>
        <v>India</v>
      </c>
      <c r="E4682" s="27" t="s">
        <v>14</v>
      </c>
      <c r="F4682" s="27" t="s">
        <v>9066</v>
      </c>
      <c r="G4682" s="27" t="s">
        <v>671</v>
      </c>
      <c r="H4682" s="27" t="s">
        <v>18</v>
      </c>
      <c r="I4682" s="27" t="s">
        <v>19</v>
      </c>
      <c r="J4682" s="27" t="s">
        <v>19</v>
      </c>
      <c r="K4682" s="27">
        <v>1</v>
      </c>
      <c r="L4682" s="27">
        <v>9</v>
      </c>
      <c r="M4682" s="27">
        <v>100</v>
      </c>
      <c r="N4682" s="27">
        <v>2.8</v>
      </c>
      <c r="O4682" s="27">
        <v>2014</v>
      </c>
      <c r="P4682" s="27">
        <v>7</v>
      </c>
      <c r="Q4682" s="27">
        <v>16</v>
      </c>
      <c r="R4682" s="28">
        <f>DATE('Raw Data'!$O4682,'Raw Data'!$P4682,'Raw Data'!$Q4682)</f>
        <v>41836</v>
      </c>
      <c r="S4682" s="27" t="str">
        <f>CONCATENATE(MID('Raw Data'!$H4682,FIND("(",'Raw Data'!$H4682)+1,FIND(")",'Raw Data'!$H4682)-FIND("(",'Raw Data'!$H4682)-1),"",'Raw Data'!$M4682)</f>
        <v>Rs.100</v>
      </c>
      <c r="T4682" s="27">
        <f t="shared" si="73"/>
        <v>1</v>
      </c>
      <c r="U4682" s="29">
        <f>'Raw Data'!$M4682*'Raw Data'!$T4682</f>
        <v>100</v>
      </c>
    </row>
    <row r="4683" spans="1:21" x14ac:dyDescent="0.3">
      <c r="A4683" s="20">
        <v>8531</v>
      </c>
      <c r="B4683" s="27" t="s">
        <v>8351</v>
      </c>
      <c r="C4683" s="27">
        <v>1</v>
      </c>
      <c r="D4683" s="27" t="str">
        <f>VLOOKUP('Raw Data'!$C4683,'country description'!$A$2:$B$16,2,0)</f>
        <v>India</v>
      </c>
      <c r="E4683" s="27" t="s">
        <v>14</v>
      </c>
      <c r="F4683" s="27" t="s">
        <v>9067</v>
      </c>
      <c r="G4683" s="27" t="s">
        <v>587</v>
      </c>
      <c r="H4683" s="27" t="s">
        <v>18</v>
      </c>
      <c r="I4683" s="27" t="s">
        <v>19</v>
      </c>
      <c r="J4683" s="27" t="s">
        <v>19</v>
      </c>
      <c r="K4683" s="27">
        <v>1</v>
      </c>
      <c r="L4683" s="27">
        <v>22</v>
      </c>
      <c r="M4683" s="27">
        <v>100</v>
      </c>
      <c r="N4683" s="27">
        <v>3</v>
      </c>
      <c r="O4683" s="27">
        <v>2016</v>
      </c>
      <c r="P4683" s="27">
        <v>7</v>
      </c>
      <c r="Q4683" s="27">
        <v>18</v>
      </c>
      <c r="R4683" s="28">
        <f>DATE('Raw Data'!$O4683,'Raw Data'!$P4683,'Raw Data'!$Q4683)</f>
        <v>42569</v>
      </c>
      <c r="S4683" s="27" t="str">
        <f>CONCATENATE(MID('Raw Data'!$H4683,FIND("(",'Raw Data'!$H4683)+1,FIND(")",'Raw Data'!$H4683)-FIND("(",'Raw Data'!$H4683)-1),"",'Raw Data'!$M4683)</f>
        <v>Rs.100</v>
      </c>
      <c r="T4683" s="27">
        <f t="shared" si="73"/>
        <v>1</v>
      </c>
      <c r="U4683" s="29">
        <f>'Raw Data'!$M4683*'Raw Data'!$T4683</f>
        <v>100</v>
      </c>
    </row>
    <row r="4684" spans="1:21" x14ac:dyDescent="0.3">
      <c r="A4684" s="20">
        <v>18424615</v>
      </c>
      <c r="B4684" s="27" t="s">
        <v>278</v>
      </c>
      <c r="C4684" s="27">
        <v>1</v>
      </c>
      <c r="D4684" s="27" t="str">
        <f>VLOOKUP('Raw Data'!$C4684,'country description'!$A$2:$B$16,2,0)</f>
        <v>India</v>
      </c>
      <c r="E4684" s="27" t="s">
        <v>14</v>
      </c>
      <c r="F4684" s="27" t="s">
        <v>9068</v>
      </c>
      <c r="G4684" s="27" t="s">
        <v>671</v>
      </c>
      <c r="H4684" s="27" t="s">
        <v>18</v>
      </c>
      <c r="I4684" s="27" t="s">
        <v>19</v>
      </c>
      <c r="J4684" s="27" t="s">
        <v>19</v>
      </c>
      <c r="K4684" s="27">
        <v>1</v>
      </c>
      <c r="L4684" s="27">
        <v>1</v>
      </c>
      <c r="M4684" s="27">
        <v>100</v>
      </c>
      <c r="N4684" s="27">
        <v>1</v>
      </c>
      <c r="O4684" s="27">
        <v>2018</v>
      </c>
      <c r="P4684" s="27">
        <v>7</v>
      </c>
      <c r="Q4684" s="27">
        <v>6</v>
      </c>
      <c r="R4684" s="28">
        <f>DATE('Raw Data'!$O4684,'Raw Data'!$P4684,'Raw Data'!$Q4684)</f>
        <v>43287</v>
      </c>
      <c r="S4684" s="27" t="str">
        <f>CONCATENATE(MID('Raw Data'!$H4684,FIND("(",'Raw Data'!$H4684)+1,FIND(")",'Raw Data'!$H4684)-FIND("(",'Raw Data'!$H4684)-1),"",'Raw Data'!$M4684)</f>
        <v>Rs.100</v>
      </c>
      <c r="T4684" s="27">
        <f t="shared" si="73"/>
        <v>1</v>
      </c>
      <c r="U4684" s="29">
        <f>'Raw Data'!$M4684*'Raw Data'!$T4684</f>
        <v>100</v>
      </c>
    </row>
    <row r="4685" spans="1:21" x14ac:dyDescent="0.3">
      <c r="A4685" s="20">
        <v>1987</v>
      </c>
      <c r="B4685" s="27" t="s">
        <v>9069</v>
      </c>
      <c r="C4685" s="27">
        <v>1</v>
      </c>
      <c r="D4685" s="27" t="str">
        <f>VLOOKUP('Raw Data'!$C4685,'country description'!$A$2:$B$16,2,0)</f>
        <v>India</v>
      </c>
      <c r="E4685" s="27" t="s">
        <v>14</v>
      </c>
      <c r="F4685" s="27" t="s">
        <v>9070</v>
      </c>
      <c r="G4685" s="27" t="s">
        <v>671</v>
      </c>
      <c r="H4685" s="27" t="s">
        <v>18</v>
      </c>
      <c r="I4685" s="27" t="s">
        <v>19</v>
      </c>
      <c r="J4685" s="27" t="s">
        <v>19</v>
      </c>
      <c r="K4685" s="27">
        <v>1</v>
      </c>
      <c r="L4685" s="27">
        <v>46</v>
      </c>
      <c r="M4685" s="27">
        <v>100</v>
      </c>
      <c r="N4685" s="27">
        <v>3.4</v>
      </c>
      <c r="O4685" s="27">
        <v>2015</v>
      </c>
      <c r="P4685" s="27">
        <v>7</v>
      </c>
      <c r="Q4685" s="27">
        <v>19</v>
      </c>
      <c r="R4685" s="28">
        <f>DATE('Raw Data'!$O4685,'Raw Data'!$P4685,'Raw Data'!$Q4685)</f>
        <v>42204</v>
      </c>
      <c r="S4685" s="27" t="str">
        <f>CONCATENATE(MID('Raw Data'!$H4685,FIND("(",'Raw Data'!$H4685)+1,FIND(")",'Raw Data'!$H4685)-FIND("(",'Raw Data'!$H4685)-1),"",'Raw Data'!$M4685)</f>
        <v>Rs.100</v>
      </c>
      <c r="T4685" s="27">
        <f t="shared" si="73"/>
        <v>1</v>
      </c>
      <c r="U4685" s="29">
        <f>'Raw Data'!$M4685*'Raw Data'!$T4685</f>
        <v>100</v>
      </c>
    </row>
    <row r="4686" spans="1:21" x14ac:dyDescent="0.3">
      <c r="A4686" s="20">
        <v>18356773</v>
      </c>
      <c r="B4686" s="27" t="s">
        <v>9071</v>
      </c>
      <c r="C4686" s="27">
        <v>1</v>
      </c>
      <c r="D4686" s="27" t="str">
        <f>VLOOKUP('Raw Data'!$C4686,'country description'!$A$2:$B$16,2,0)</f>
        <v>India</v>
      </c>
      <c r="E4686" s="27" t="s">
        <v>14</v>
      </c>
      <c r="F4686" s="27" t="s">
        <v>6913</v>
      </c>
      <c r="G4686" s="27" t="s">
        <v>455</v>
      </c>
      <c r="H4686" s="27" t="s">
        <v>18</v>
      </c>
      <c r="I4686" s="27" t="s">
        <v>19</v>
      </c>
      <c r="J4686" s="27" t="s">
        <v>19</v>
      </c>
      <c r="K4686" s="27">
        <v>1</v>
      </c>
      <c r="L4686" s="27">
        <v>8</v>
      </c>
      <c r="M4686" s="27">
        <v>100</v>
      </c>
      <c r="N4686" s="27">
        <v>3.3</v>
      </c>
      <c r="O4686" s="27">
        <v>2018</v>
      </c>
      <c r="P4686" s="27">
        <v>7</v>
      </c>
      <c r="Q4686" s="27">
        <v>12</v>
      </c>
      <c r="R4686" s="28">
        <f>DATE('Raw Data'!$O4686,'Raw Data'!$P4686,'Raw Data'!$Q4686)</f>
        <v>43293</v>
      </c>
      <c r="S4686" s="27" t="str">
        <f>CONCATENATE(MID('Raw Data'!$H4686,FIND("(",'Raw Data'!$H4686)+1,FIND(")",'Raw Data'!$H4686)-FIND("(",'Raw Data'!$H4686)-1),"",'Raw Data'!$M4686)</f>
        <v>Rs.100</v>
      </c>
      <c r="T4686" s="27">
        <f t="shared" si="73"/>
        <v>1</v>
      </c>
      <c r="U4686" s="29">
        <f>'Raw Data'!$M4686*'Raw Data'!$T4686</f>
        <v>100</v>
      </c>
    </row>
    <row r="4687" spans="1:21" x14ac:dyDescent="0.3">
      <c r="A4687" s="20">
        <v>300440</v>
      </c>
      <c r="B4687" s="27" t="s">
        <v>9072</v>
      </c>
      <c r="C4687" s="27">
        <v>1</v>
      </c>
      <c r="D4687" s="27" t="str">
        <f>VLOOKUP('Raw Data'!$C4687,'country description'!$A$2:$B$16,2,0)</f>
        <v>India</v>
      </c>
      <c r="E4687" s="27" t="s">
        <v>14</v>
      </c>
      <c r="F4687" s="27" t="s">
        <v>9073</v>
      </c>
      <c r="G4687" s="27" t="s">
        <v>1089</v>
      </c>
      <c r="H4687" s="27" t="s">
        <v>18</v>
      </c>
      <c r="I4687" s="27" t="s">
        <v>19</v>
      </c>
      <c r="J4687" s="27" t="s">
        <v>19</v>
      </c>
      <c r="K4687" s="27">
        <v>1</v>
      </c>
      <c r="L4687" s="27">
        <v>17</v>
      </c>
      <c r="M4687" s="27">
        <v>100</v>
      </c>
      <c r="N4687" s="27">
        <v>3.2</v>
      </c>
      <c r="O4687" s="27">
        <v>2018</v>
      </c>
      <c r="P4687" s="27">
        <v>7</v>
      </c>
      <c r="Q4687" s="27">
        <v>9</v>
      </c>
      <c r="R4687" s="28">
        <f>DATE('Raw Data'!$O4687,'Raw Data'!$P4687,'Raw Data'!$Q4687)</f>
        <v>43290</v>
      </c>
      <c r="S4687" s="27" t="str">
        <f>CONCATENATE(MID('Raw Data'!$H4687,FIND("(",'Raw Data'!$H4687)+1,FIND(")",'Raw Data'!$H4687)-FIND("(",'Raw Data'!$H4687)-1),"",'Raw Data'!$M4687)</f>
        <v>Rs.100</v>
      </c>
      <c r="T4687" s="27">
        <f t="shared" si="73"/>
        <v>1</v>
      </c>
      <c r="U4687" s="29">
        <f>'Raw Data'!$M4687*'Raw Data'!$T4687</f>
        <v>100</v>
      </c>
    </row>
    <row r="4688" spans="1:21" x14ac:dyDescent="0.3">
      <c r="A4688" s="20">
        <v>18211151</v>
      </c>
      <c r="B4688" s="27" t="s">
        <v>9074</v>
      </c>
      <c r="C4688" s="27">
        <v>1</v>
      </c>
      <c r="D4688" s="27" t="str">
        <f>VLOOKUP('Raw Data'!$C4688,'country description'!$A$2:$B$16,2,0)</f>
        <v>India</v>
      </c>
      <c r="E4688" s="27" t="s">
        <v>14</v>
      </c>
      <c r="F4688" s="27" t="s">
        <v>9075</v>
      </c>
      <c r="G4688" s="27" t="s">
        <v>434</v>
      </c>
      <c r="H4688" s="27" t="s">
        <v>18</v>
      </c>
      <c r="I4688" s="27" t="s">
        <v>19</v>
      </c>
      <c r="J4688" s="27" t="s">
        <v>19</v>
      </c>
      <c r="K4688" s="27">
        <v>1</v>
      </c>
      <c r="L4688" s="27">
        <v>5</v>
      </c>
      <c r="M4688" s="27">
        <v>100</v>
      </c>
      <c r="N4688" s="27">
        <v>3</v>
      </c>
      <c r="O4688" s="27">
        <v>2017</v>
      </c>
      <c r="P4688" s="27">
        <v>6</v>
      </c>
      <c r="Q4688" s="27">
        <v>9</v>
      </c>
      <c r="R4688" s="28">
        <f>DATE('Raw Data'!$O4688,'Raw Data'!$P4688,'Raw Data'!$Q4688)</f>
        <v>42895</v>
      </c>
      <c r="S4688" s="27" t="str">
        <f>CONCATENATE(MID('Raw Data'!$H4688,FIND("(",'Raw Data'!$H4688)+1,FIND(")",'Raw Data'!$H4688)-FIND("(",'Raw Data'!$H4688)-1),"",'Raw Data'!$M4688)</f>
        <v>Rs.100</v>
      </c>
      <c r="T4688" s="27">
        <f t="shared" si="73"/>
        <v>1</v>
      </c>
      <c r="U4688" s="29">
        <f>'Raw Data'!$M4688*'Raw Data'!$T4688</f>
        <v>100</v>
      </c>
    </row>
    <row r="4689" spans="1:21" x14ac:dyDescent="0.3">
      <c r="A4689" s="20">
        <v>303643</v>
      </c>
      <c r="B4689" s="27" t="s">
        <v>9076</v>
      </c>
      <c r="C4689" s="27">
        <v>1</v>
      </c>
      <c r="D4689" s="27" t="str">
        <f>VLOOKUP('Raw Data'!$C4689,'country description'!$A$2:$B$16,2,0)</f>
        <v>India</v>
      </c>
      <c r="E4689" s="27" t="s">
        <v>14</v>
      </c>
      <c r="F4689" s="27" t="s">
        <v>9077</v>
      </c>
      <c r="G4689" s="27" t="s">
        <v>601</v>
      </c>
      <c r="H4689" s="27" t="s">
        <v>18</v>
      </c>
      <c r="I4689" s="27" t="s">
        <v>19</v>
      </c>
      <c r="J4689" s="27" t="s">
        <v>19</v>
      </c>
      <c r="K4689" s="27">
        <v>1</v>
      </c>
      <c r="L4689" s="27">
        <v>18</v>
      </c>
      <c r="M4689" s="27">
        <v>100</v>
      </c>
      <c r="N4689" s="27">
        <v>3.4</v>
      </c>
      <c r="O4689" s="27">
        <v>2012</v>
      </c>
      <c r="P4689" s="27">
        <v>6</v>
      </c>
      <c r="Q4689" s="27">
        <v>20</v>
      </c>
      <c r="R4689" s="28">
        <f>DATE('Raw Data'!$O4689,'Raw Data'!$P4689,'Raw Data'!$Q4689)</f>
        <v>41080</v>
      </c>
      <c r="S4689" s="27" t="str">
        <f>CONCATENATE(MID('Raw Data'!$H4689,FIND("(",'Raw Data'!$H4689)+1,FIND(")",'Raw Data'!$H4689)-FIND("(",'Raw Data'!$H4689)-1),"",'Raw Data'!$M4689)</f>
        <v>Rs.100</v>
      </c>
      <c r="T4689" s="27">
        <f t="shared" si="73"/>
        <v>1</v>
      </c>
      <c r="U4689" s="29">
        <f>'Raw Data'!$M4689*'Raw Data'!$T4689</f>
        <v>100</v>
      </c>
    </row>
    <row r="4690" spans="1:21" x14ac:dyDescent="0.3">
      <c r="A4690" s="20">
        <v>309722</v>
      </c>
      <c r="B4690" s="27" t="s">
        <v>9078</v>
      </c>
      <c r="C4690" s="27">
        <v>1</v>
      </c>
      <c r="D4690" s="27" t="str">
        <f>VLOOKUP('Raw Data'!$C4690,'country description'!$A$2:$B$16,2,0)</f>
        <v>India</v>
      </c>
      <c r="E4690" s="27" t="s">
        <v>14</v>
      </c>
      <c r="F4690" s="27" t="s">
        <v>9079</v>
      </c>
      <c r="G4690" s="27" t="s">
        <v>671</v>
      </c>
      <c r="H4690" s="27" t="s">
        <v>18</v>
      </c>
      <c r="I4690" s="27" t="s">
        <v>19</v>
      </c>
      <c r="J4690" s="27" t="s">
        <v>19</v>
      </c>
      <c r="K4690" s="27">
        <v>1</v>
      </c>
      <c r="L4690" s="27">
        <v>19</v>
      </c>
      <c r="M4690" s="27">
        <v>100</v>
      </c>
      <c r="N4690" s="27">
        <v>3.7</v>
      </c>
      <c r="O4690" s="27">
        <v>2016</v>
      </c>
      <c r="P4690" s="27">
        <v>6</v>
      </c>
      <c r="Q4690" s="27">
        <v>22</v>
      </c>
      <c r="R4690" s="28">
        <f>DATE('Raw Data'!$O4690,'Raw Data'!$P4690,'Raw Data'!$Q4690)</f>
        <v>42543</v>
      </c>
      <c r="S4690" s="27" t="str">
        <f>CONCATENATE(MID('Raw Data'!$H4690,FIND("(",'Raw Data'!$H4690)+1,FIND(")",'Raw Data'!$H4690)-FIND("(",'Raw Data'!$H4690)-1),"",'Raw Data'!$M4690)</f>
        <v>Rs.100</v>
      </c>
      <c r="T4690" s="27">
        <f t="shared" si="73"/>
        <v>1</v>
      </c>
      <c r="U4690" s="29">
        <f>'Raw Data'!$M4690*'Raw Data'!$T4690</f>
        <v>100</v>
      </c>
    </row>
    <row r="4691" spans="1:21" x14ac:dyDescent="0.3">
      <c r="A4691" s="20">
        <v>7545</v>
      </c>
      <c r="B4691" s="27" t="s">
        <v>9080</v>
      </c>
      <c r="C4691" s="27">
        <v>1</v>
      </c>
      <c r="D4691" s="27" t="str">
        <f>VLOOKUP('Raw Data'!$C4691,'country description'!$A$2:$B$16,2,0)</f>
        <v>India</v>
      </c>
      <c r="E4691" s="27" t="s">
        <v>14</v>
      </c>
      <c r="F4691" s="27" t="s">
        <v>9081</v>
      </c>
      <c r="G4691" s="27" t="s">
        <v>589</v>
      </c>
      <c r="H4691" s="27" t="s">
        <v>18</v>
      </c>
      <c r="I4691" s="27" t="s">
        <v>19</v>
      </c>
      <c r="J4691" s="27" t="s">
        <v>19</v>
      </c>
      <c r="K4691" s="27">
        <v>1</v>
      </c>
      <c r="L4691" s="27">
        <v>1487</v>
      </c>
      <c r="M4691" s="27">
        <v>100</v>
      </c>
      <c r="N4691" s="27">
        <v>3.9</v>
      </c>
      <c r="O4691" s="27">
        <v>2010</v>
      </c>
      <c r="P4691" s="27">
        <v>6</v>
      </c>
      <c r="Q4691" s="27">
        <v>26</v>
      </c>
      <c r="R4691" s="28">
        <f>DATE('Raw Data'!$O4691,'Raw Data'!$P4691,'Raw Data'!$Q4691)</f>
        <v>40355</v>
      </c>
      <c r="S4691" s="27" t="str">
        <f>CONCATENATE(MID('Raw Data'!$H4691,FIND("(",'Raw Data'!$H4691)+1,FIND(")",'Raw Data'!$H4691)-FIND("(",'Raw Data'!$H4691)-1),"",'Raw Data'!$M4691)</f>
        <v>Rs.100</v>
      </c>
      <c r="T4691" s="27">
        <f t="shared" si="73"/>
        <v>1</v>
      </c>
      <c r="U4691" s="29">
        <f>'Raw Data'!$M4691*'Raw Data'!$T4691</f>
        <v>100</v>
      </c>
    </row>
    <row r="4692" spans="1:21" x14ac:dyDescent="0.3">
      <c r="A4692" s="20">
        <v>18281967</v>
      </c>
      <c r="B4692" s="27" t="s">
        <v>9082</v>
      </c>
      <c r="C4692" s="27">
        <v>1</v>
      </c>
      <c r="D4692" s="27" t="str">
        <f>VLOOKUP('Raw Data'!$C4692,'country description'!$A$2:$B$16,2,0)</f>
        <v>India</v>
      </c>
      <c r="E4692" s="27" t="s">
        <v>14</v>
      </c>
      <c r="F4692" s="27" t="s">
        <v>9083</v>
      </c>
      <c r="G4692" s="27" t="s">
        <v>589</v>
      </c>
      <c r="H4692" s="27" t="s">
        <v>18</v>
      </c>
      <c r="I4692" s="27" t="s">
        <v>19</v>
      </c>
      <c r="J4692" s="27" t="s">
        <v>19</v>
      </c>
      <c r="K4692" s="27">
        <v>1</v>
      </c>
      <c r="L4692" s="27">
        <v>18</v>
      </c>
      <c r="M4692" s="27">
        <v>100</v>
      </c>
      <c r="N4692" s="27">
        <v>3.6</v>
      </c>
      <c r="O4692" s="27">
        <v>2014</v>
      </c>
      <c r="P4692" s="27">
        <v>6</v>
      </c>
      <c r="Q4692" s="27">
        <v>8</v>
      </c>
      <c r="R4692" s="28">
        <f>DATE('Raw Data'!$O4692,'Raw Data'!$P4692,'Raw Data'!$Q4692)</f>
        <v>41798</v>
      </c>
      <c r="S4692" s="27" t="str">
        <f>CONCATENATE(MID('Raw Data'!$H4692,FIND("(",'Raw Data'!$H4692)+1,FIND(")",'Raw Data'!$H4692)-FIND("(",'Raw Data'!$H4692)-1),"",'Raw Data'!$M4692)</f>
        <v>Rs.100</v>
      </c>
      <c r="T4692" s="27">
        <f t="shared" si="73"/>
        <v>1</v>
      </c>
      <c r="U4692" s="29">
        <f>'Raw Data'!$M4692*'Raw Data'!$T4692</f>
        <v>100</v>
      </c>
    </row>
    <row r="4693" spans="1:21" x14ac:dyDescent="0.3">
      <c r="A4693" s="20">
        <v>9433</v>
      </c>
      <c r="B4693" s="27" t="s">
        <v>9084</v>
      </c>
      <c r="C4693" s="27">
        <v>1</v>
      </c>
      <c r="D4693" s="27" t="str">
        <f>VLOOKUP('Raw Data'!$C4693,'country description'!$A$2:$B$16,2,0)</f>
        <v>India</v>
      </c>
      <c r="E4693" s="27" t="s">
        <v>14</v>
      </c>
      <c r="F4693" s="27" t="s">
        <v>9085</v>
      </c>
      <c r="G4693" s="27" t="s">
        <v>580</v>
      </c>
      <c r="H4693" s="27" t="s">
        <v>18</v>
      </c>
      <c r="I4693" s="27" t="s">
        <v>19</v>
      </c>
      <c r="J4693" s="27" t="s">
        <v>19</v>
      </c>
      <c r="K4693" s="27">
        <v>1</v>
      </c>
      <c r="L4693" s="27">
        <v>5</v>
      </c>
      <c r="M4693" s="27">
        <v>100</v>
      </c>
      <c r="N4693" s="27">
        <v>2.8</v>
      </c>
      <c r="O4693" s="27">
        <v>2016</v>
      </c>
      <c r="P4693" s="27">
        <v>6</v>
      </c>
      <c r="Q4693" s="27">
        <v>25</v>
      </c>
      <c r="R4693" s="28">
        <f>DATE('Raw Data'!$O4693,'Raw Data'!$P4693,'Raw Data'!$Q4693)</f>
        <v>42546</v>
      </c>
      <c r="S4693" s="27" t="str">
        <f>CONCATENATE(MID('Raw Data'!$H4693,FIND("(",'Raw Data'!$H4693)+1,FIND(")",'Raw Data'!$H4693)-FIND("(",'Raw Data'!$H4693)-1),"",'Raw Data'!$M4693)</f>
        <v>Rs.100</v>
      </c>
      <c r="T4693" s="27">
        <f t="shared" si="73"/>
        <v>1</v>
      </c>
      <c r="U4693" s="29">
        <f>'Raw Data'!$M4693*'Raw Data'!$T4693</f>
        <v>100</v>
      </c>
    </row>
    <row r="4694" spans="1:21" x14ac:dyDescent="0.3">
      <c r="A4694" s="20">
        <v>310409</v>
      </c>
      <c r="B4694" s="27" t="s">
        <v>9086</v>
      </c>
      <c r="C4694" s="27">
        <v>1</v>
      </c>
      <c r="D4694" s="27" t="str">
        <f>VLOOKUP('Raw Data'!$C4694,'country description'!$A$2:$B$16,2,0)</f>
        <v>India</v>
      </c>
      <c r="E4694" s="27" t="s">
        <v>14</v>
      </c>
      <c r="F4694" s="27" t="s">
        <v>9087</v>
      </c>
      <c r="G4694" s="27" t="s">
        <v>424</v>
      </c>
      <c r="H4694" s="27" t="s">
        <v>18</v>
      </c>
      <c r="I4694" s="27" t="s">
        <v>19</v>
      </c>
      <c r="J4694" s="27" t="s">
        <v>19</v>
      </c>
      <c r="K4694" s="27">
        <v>1</v>
      </c>
      <c r="L4694" s="27">
        <v>18</v>
      </c>
      <c r="M4694" s="27">
        <v>100</v>
      </c>
      <c r="N4694" s="27">
        <v>3.5</v>
      </c>
      <c r="O4694" s="27">
        <v>2011</v>
      </c>
      <c r="P4694" s="27">
        <v>6</v>
      </c>
      <c r="Q4694" s="27">
        <v>17</v>
      </c>
      <c r="R4694" s="28">
        <f>DATE('Raw Data'!$O4694,'Raw Data'!$P4694,'Raw Data'!$Q4694)</f>
        <v>40711</v>
      </c>
      <c r="S4694" s="27" t="str">
        <f>CONCATENATE(MID('Raw Data'!$H4694,FIND("(",'Raw Data'!$H4694)+1,FIND(")",'Raw Data'!$H4694)-FIND("(",'Raw Data'!$H4694)-1),"",'Raw Data'!$M4694)</f>
        <v>Rs.100</v>
      </c>
      <c r="T4694" s="27">
        <f t="shared" si="73"/>
        <v>1</v>
      </c>
      <c r="U4694" s="29">
        <f>'Raw Data'!$M4694*'Raw Data'!$T4694</f>
        <v>100</v>
      </c>
    </row>
    <row r="4695" spans="1:21" x14ac:dyDescent="0.3">
      <c r="A4695" s="20">
        <v>309496</v>
      </c>
      <c r="B4695" s="27" t="s">
        <v>9088</v>
      </c>
      <c r="C4695" s="27">
        <v>1</v>
      </c>
      <c r="D4695" s="27" t="str">
        <f>VLOOKUP('Raw Data'!$C4695,'country description'!$A$2:$B$16,2,0)</f>
        <v>India</v>
      </c>
      <c r="E4695" s="27" t="s">
        <v>14</v>
      </c>
      <c r="F4695" s="27" t="s">
        <v>9089</v>
      </c>
      <c r="G4695" s="27" t="s">
        <v>589</v>
      </c>
      <c r="H4695" s="27" t="s">
        <v>18</v>
      </c>
      <c r="I4695" s="27" t="s">
        <v>19</v>
      </c>
      <c r="J4695" s="27" t="s">
        <v>19</v>
      </c>
      <c r="K4695" s="27">
        <v>1</v>
      </c>
      <c r="L4695" s="27">
        <v>12</v>
      </c>
      <c r="M4695" s="27">
        <v>100</v>
      </c>
      <c r="N4695" s="27">
        <v>3.1</v>
      </c>
      <c r="O4695" s="27">
        <v>2013</v>
      </c>
      <c r="P4695" s="27">
        <v>6</v>
      </c>
      <c r="Q4695" s="27">
        <v>12</v>
      </c>
      <c r="R4695" s="28">
        <f>DATE('Raw Data'!$O4695,'Raw Data'!$P4695,'Raw Data'!$Q4695)</f>
        <v>41437</v>
      </c>
      <c r="S4695" s="27" t="str">
        <f>CONCATENATE(MID('Raw Data'!$H4695,FIND("(",'Raw Data'!$H4695)+1,FIND(")",'Raw Data'!$H4695)-FIND("(",'Raw Data'!$H4695)-1),"",'Raw Data'!$M4695)</f>
        <v>Rs.100</v>
      </c>
      <c r="T4695" s="27">
        <f t="shared" si="73"/>
        <v>1</v>
      </c>
      <c r="U4695" s="29">
        <f>'Raw Data'!$M4695*'Raw Data'!$T4695</f>
        <v>100</v>
      </c>
    </row>
    <row r="4696" spans="1:21" x14ac:dyDescent="0.3">
      <c r="A4696" s="20">
        <v>8293</v>
      </c>
      <c r="B4696" s="27" t="s">
        <v>9090</v>
      </c>
      <c r="C4696" s="27">
        <v>1</v>
      </c>
      <c r="D4696" s="27" t="str">
        <f>VLOOKUP('Raw Data'!$C4696,'country description'!$A$2:$B$16,2,0)</f>
        <v>India</v>
      </c>
      <c r="E4696" s="27" t="s">
        <v>14</v>
      </c>
      <c r="F4696" s="27" t="s">
        <v>9091</v>
      </c>
      <c r="G4696" s="27" t="s">
        <v>601</v>
      </c>
      <c r="H4696" s="27" t="s">
        <v>18</v>
      </c>
      <c r="I4696" s="27" t="s">
        <v>19</v>
      </c>
      <c r="J4696" s="27" t="s">
        <v>19</v>
      </c>
      <c r="K4696" s="27">
        <v>1</v>
      </c>
      <c r="L4696" s="27">
        <v>12</v>
      </c>
      <c r="M4696" s="27">
        <v>100</v>
      </c>
      <c r="N4696" s="27">
        <v>3.3</v>
      </c>
      <c r="O4696" s="27">
        <v>2012</v>
      </c>
      <c r="P4696" s="27">
        <v>6</v>
      </c>
      <c r="Q4696" s="27">
        <v>20</v>
      </c>
      <c r="R4696" s="28">
        <f>DATE('Raw Data'!$O4696,'Raw Data'!$P4696,'Raw Data'!$Q4696)</f>
        <v>41080</v>
      </c>
      <c r="S4696" s="27" t="str">
        <f>CONCATENATE(MID('Raw Data'!$H4696,FIND("(",'Raw Data'!$H4696)+1,FIND(")",'Raw Data'!$H4696)-FIND("(",'Raw Data'!$H4696)-1),"",'Raw Data'!$M4696)</f>
        <v>Rs.100</v>
      </c>
      <c r="T4696" s="27">
        <f t="shared" si="73"/>
        <v>1</v>
      </c>
      <c r="U4696" s="29">
        <f>'Raw Data'!$M4696*'Raw Data'!$T4696</f>
        <v>100</v>
      </c>
    </row>
    <row r="4697" spans="1:21" x14ac:dyDescent="0.3">
      <c r="A4697" s="20">
        <v>18260714</v>
      </c>
      <c r="B4697" s="27" t="s">
        <v>9092</v>
      </c>
      <c r="C4697" s="27">
        <v>1</v>
      </c>
      <c r="D4697" s="27" t="str">
        <f>VLOOKUP('Raw Data'!$C4697,'country description'!$A$2:$B$16,2,0)</f>
        <v>India</v>
      </c>
      <c r="E4697" s="27" t="s">
        <v>14</v>
      </c>
      <c r="F4697" s="27" t="s">
        <v>9093</v>
      </c>
      <c r="G4697" s="27" t="s">
        <v>589</v>
      </c>
      <c r="H4697" s="27" t="s">
        <v>18</v>
      </c>
      <c r="I4697" s="27" t="s">
        <v>19</v>
      </c>
      <c r="J4697" s="27" t="s">
        <v>19</v>
      </c>
      <c r="K4697" s="27">
        <v>1</v>
      </c>
      <c r="L4697" s="27">
        <v>4</v>
      </c>
      <c r="M4697" s="27">
        <v>100</v>
      </c>
      <c r="N4697" s="27">
        <v>3.1</v>
      </c>
      <c r="O4697" s="27">
        <v>2011</v>
      </c>
      <c r="P4697" s="27">
        <v>6</v>
      </c>
      <c r="Q4697" s="27">
        <v>15</v>
      </c>
      <c r="R4697" s="28">
        <f>DATE('Raw Data'!$O4697,'Raw Data'!$P4697,'Raw Data'!$Q4697)</f>
        <v>40709</v>
      </c>
      <c r="S4697" s="27" t="str">
        <f>CONCATENATE(MID('Raw Data'!$H4697,FIND("(",'Raw Data'!$H4697)+1,FIND(")",'Raw Data'!$H4697)-FIND("(",'Raw Data'!$H4697)-1),"",'Raw Data'!$M4697)</f>
        <v>Rs.100</v>
      </c>
      <c r="T4697" s="27">
        <f t="shared" si="73"/>
        <v>1</v>
      </c>
      <c r="U4697" s="29">
        <f>'Raw Data'!$M4697*'Raw Data'!$T4697</f>
        <v>100</v>
      </c>
    </row>
    <row r="4698" spans="1:21" x14ac:dyDescent="0.3">
      <c r="A4698" s="20">
        <v>301056</v>
      </c>
      <c r="B4698" s="27" t="s">
        <v>939</v>
      </c>
      <c r="C4698" s="27">
        <v>1</v>
      </c>
      <c r="D4698" s="27" t="str">
        <f>VLOOKUP('Raw Data'!$C4698,'country description'!$A$2:$B$16,2,0)</f>
        <v>India</v>
      </c>
      <c r="E4698" s="27" t="s">
        <v>14</v>
      </c>
      <c r="F4698" s="27" t="s">
        <v>9094</v>
      </c>
      <c r="G4698" s="27" t="s">
        <v>580</v>
      </c>
      <c r="H4698" s="27" t="s">
        <v>18</v>
      </c>
      <c r="I4698" s="27" t="s">
        <v>19</v>
      </c>
      <c r="J4698" s="27" t="s">
        <v>19</v>
      </c>
      <c r="K4698" s="27">
        <v>1</v>
      </c>
      <c r="L4698" s="27">
        <v>14</v>
      </c>
      <c r="M4698" s="27">
        <v>100</v>
      </c>
      <c r="N4698" s="27">
        <v>2.8</v>
      </c>
      <c r="O4698" s="27">
        <v>2011</v>
      </c>
      <c r="P4698" s="27">
        <v>6</v>
      </c>
      <c r="Q4698" s="27">
        <v>23</v>
      </c>
      <c r="R4698" s="28">
        <f>DATE('Raw Data'!$O4698,'Raw Data'!$P4698,'Raw Data'!$Q4698)</f>
        <v>40717</v>
      </c>
      <c r="S4698" s="27" t="str">
        <f>CONCATENATE(MID('Raw Data'!$H4698,FIND("(",'Raw Data'!$H4698)+1,FIND(")",'Raw Data'!$H4698)-FIND("(",'Raw Data'!$H4698)-1),"",'Raw Data'!$M4698)</f>
        <v>Rs.100</v>
      </c>
      <c r="T4698" s="27">
        <f t="shared" si="73"/>
        <v>1</v>
      </c>
      <c r="U4698" s="29">
        <f>'Raw Data'!$M4698*'Raw Data'!$T4698</f>
        <v>100</v>
      </c>
    </row>
    <row r="4699" spans="1:21" x14ac:dyDescent="0.3">
      <c r="A4699" s="20">
        <v>9427</v>
      </c>
      <c r="B4699" s="27" t="s">
        <v>9095</v>
      </c>
      <c r="C4699" s="27">
        <v>1</v>
      </c>
      <c r="D4699" s="27" t="str">
        <f>VLOOKUP('Raw Data'!$C4699,'country description'!$A$2:$B$16,2,0)</f>
        <v>India</v>
      </c>
      <c r="E4699" s="27" t="s">
        <v>14</v>
      </c>
      <c r="F4699" s="27" t="s">
        <v>9096</v>
      </c>
      <c r="G4699" s="27" t="s">
        <v>589</v>
      </c>
      <c r="H4699" s="27" t="s">
        <v>18</v>
      </c>
      <c r="I4699" s="27" t="s">
        <v>19</v>
      </c>
      <c r="J4699" s="27" t="s">
        <v>19</v>
      </c>
      <c r="K4699" s="27">
        <v>1</v>
      </c>
      <c r="L4699" s="27">
        <v>78</v>
      </c>
      <c r="M4699" s="27">
        <v>100</v>
      </c>
      <c r="N4699" s="27">
        <v>3.7</v>
      </c>
      <c r="O4699" s="27">
        <v>2014</v>
      </c>
      <c r="P4699" s="27">
        <v>6</v>
      </c>
      <c r="Q4699" s="27">
        <v>17</v>
      </c>
      <c r="R4699" s="28">
        <f>DATE('Raw Data'!$O4699,'Raw Data'!$P4699,'Raw Data'!$Q4699)</f>
        <v>41807</v>
      </c>
      <c r="S4699" s="27" t="str">
        <f>CONCATENATE(MID('Raw Data'!$H4699,FIND("(",'Raw Data'!$H4699)+1,FIND(")",'Raw Data'!$H4699)-FIND("(",'Raw Data'!$H4699)-1),"",'Raw Data'!$M4699)</f>
        <v>Rs.100</v>
      </c>
      <c r="T4699" s="27">
        <f t="shared" si="73"/>
        <v>1</v>
      </c>
      <c r="U4699" s="29">
        <f>'Raw Data'!$M4699*'Raw Data'!$T4699</f>
        <v>100</v>
      </c>
    </row>
    <row r="4700" spans="1:21" x14ac:dyDescent="0.3">
      <c r="A4700" s="20">
        <v>18425739</v>
      </c>
      <c r="B4700" s="27" t="s">
        <v>9097</v>
      </c>
      <c r="C4700" s="27">
        <v>1</v>
      </c>
      <c r="D4700" s="27" t="str">
        <f>VLOOKUP('Raw Data'!$C4700,'country description'!$A$2:$B$16,2,0)</f>
        <v>India</v>
      </c>
      <c r="E4700" s="27" t="s">
        <v>14</v>
      </c>
      <c r="F4700" s="27" t="s">
        <v>9098</v>
      </c>
      <c r="G4700" s="27" t="s">
        <v>464</v>
      </c>
      <c r="H4700" s="27" t="s">
        <v>18</v>
      </c>
      <c r="I4700" s="27" t="s">
        <v>19</v>
      </c>
      <c r="J4700" s="27" t="s">
        <v>19</v>
      </c>
      <c r="K4700" s="27">
        <v>1</v>
      </c>
      <c r="L4700" s="27">
        <v>1</v>
      </c>
      <c r="M4700" s="27">
        <v>100</v>
      </c>
      <c r="N4700" s="27">
        <v>1</v>
      </c>
      <c r="O4700" s="27">
        <v>2012</v>
      </c>
      <c r="P4700" s="27">
        <v>6</v>
      </c>
      <c r="Q4700" s="27">
        <v>18</v>
      </c>
      <c r="R4700" s="28">
        <f>DATE('Raw Data'!$O4700,'Raw Data'!$P4700,'Raw Data'!$Q4700)</f>
        <v>41078</v>
      </c>
      <c r="S4700" s="27" t="str">
        <f>CONCATENATE(MID('Raw Data'!$H4700,FIND("(",'Raw Data'!$H4700)+1,FIND(")",'Raw Data'!$H4700)-FIND("(",'Raw Data'!$H4700)-1),"",'Raw Data'!$M4700)</f>
        <v>Rs.100</v>
      </c>
      <c r="T4700" s="27">
        <f t="shared" si="73"/>
        <v>1</v>
      </c>
      <c r="U4700" s="29">
        <f>'Raw Data'!$M4700*'Raw Data'!$T4700</f>
        <v>100</v>
      </c>
    </row>
    <row r="4701" spans="1:21" x14ac:dyDescent="0.3">
      <c r="A4701" s="20">
        <v>302221</v>
      </c>
      <c r="B4701" s="27" t="s">
        <v>9099</v>
      </c>
      <c r="C4701" s="27">
        <v>1</v>
      </c>
      <c r="D4701" s="27" t="str">
        <f>VLOOKUP('Raw Data'!$C4701,'country description'!$A$2:$B$16,2,0)</f>
        <v>India</v>
      </c>
      <c r="E4701" s="27" t="s">
        <v>14</v>
      </c>
      <c r="F4701" s="27" t="s">
        <v>9100</v>
      </c>
      <c r="G4701" s="27" t="s">
        <v>671</v>
      </c>
      <c r="H4701" s="27" t="s">
        <v>18</v>
      </c>
      <c r="I4701" s="27" t="s">
        <v>19</v>
      </c>
      <c r="J4701" s="27" t="s">
        <v>19</v>
      </c>
      <c r="K4701" s="27">
        <v>1</v>
      </c>
      <c r="L4701" s="27">
        <v>1</v>
      </c>
      <c r="M4701" s="27">
        <v>100</v>
      </c>
      <c r="N4701" s="27">
        <v>1</v>
      </c>
      <c r="O4701" s="27">
        <v>2011</v>
      </c>
      <c r="P4701" s="27">
        <v>6</v>
      </c>
      <c r="Q4701" s="27">
        <v>8</v>
      </c>
      <c r="R4701" s="28">
        <f>DATE('Raw Data'!$O4701,'Raw Data'!$P4701,'Raw Data'!$Q4701)</f>
        <v>40702</v>
      </c>
      <c r="S4701" s="27" t="str">
        <f>CONCATENATE(MID('Raw Data'!$H4701,FIND("(",'Raw Data'!$H4701)+1,FIND(")",'Raw Data'!$H4701)-FIND("(",'Raw Data'!$H4701)-1),"",'Raw Data'!$M4701)</f>
        <v>Rs.100</v>
      </c>
      <c r="T4701" s="27">
        <f t="shared" si="73"/>
        <v>1</v>
      </c>
      <c r="U4701" s="29">
        <f>'Raw Data'!$M4701*'Raw Data'!$T4701</f>
        <v>100</v>
      </c>
    </row>
    <row r="4702" spans="1:21" x14ac:dyDescent="0.3">
      <c r="A4702" s="20">
        <v>311576</v>
      </c>
      <c r="B4702" s="27" t="s">
        <v>838</v>
      </c>
      <c r="C4702" s="27">
        <v>1</v>
      </c>
      <c r="D4702" s="27" t="str">
        <f>VLOOKUP('Raw Data'!$C4702,'country description'!$A$2:$B$16,2,0)</f>
        <v>India</v>
      </c>
      <c r="E4702" s="27" t="s">
        <v>14</v>
      </c>
      <c r="F4702" s="27" t="s">
        <v>9101</v>
      </c>
      <c r="G4702" s="27" t="s">
        <v>424</v>
      </c>
      <c r="H4702" s="27" t="s">
        <v>18</v>
      </c>
      <c r="I4702" s="27" t="s">
        <v>19</v>
      </c>
      <c r="J4702" s="27" t="s">
        <v>19</v>
      </c>
      <c r="K4702" s="27">
        <v>1</v>
      </c>
      <c r="L4702" s="27">
        <v>5</v>
      </c>
      <c r="M4702" s="27">
        <v>100</v>
      </c>
      <c r="N4702" s="27">
        <v>3</v>
      </c>
      <c r="O4702" s="27">
        <v>2014</v>
      </c>
      <c r="P4702" s="27">
        <v>6</v>
      </c>
      <c r="Q4702" s="27">
        <v>4</v>
      </c>
      <c r="R4702" s="28">
        <f>DATE('Raw Data'!$O4702,'Raw Data'!$P4702,'Raw Data'!$Q4702)</f>
        <v>41794</v>
      </c>
      <c r="S4702" s="27" t="str">
        <f>CONCATENATE(MID('Raw Data'!$H4702,FIND("(",'Raw Data'!$H4702)+1,FIND(")",'Raw Data'!$H4702)-FIND("(",'Raw Data'!$H4702)-1),"",'Raw Data'!$M4702)</f>
        <v>Rs.100</v>
      </c>
      <c r="T4702" s="27">
        <f t="shared" si="73"/>
        <v>1</v>
      </c>
      <c r="U4702" s="29">
        <f>'Raw Data'!$M4702*'Raw Data'!$T4702</f>
        <v>100</v>
      </c>
    </row>
    <row r="4703" spans="1:21" x14ac:dyDescent="0.3">
      <c r="A4703" s="20">
        <v>18291465</v>
      </c>
      <c r="B4703" s="27" t="s">
        <v>9102</v>
      </c>
      <c r="C4703" s="27">
        <v>1</v>
      </c>
      <c r="D4703" s="27" t="str">
        <f>VLOOKUP('Raw Data'!$C4703,'country description'!$A$2:$B$16,2,0)</f>
        <v>India</v>
      </c>
      <c r="E4703" s="27" t="s">
        <v>14</v>
      </c>
      <c r="F4703" s="27" t="s">
        <v>9103</v>
      </c>
      <c r="G4703" s="27" t="s">
        <v>461</v>
      </c>
      <c r="H4703" s="27" t="s">
        <v>18</v>
      </c>
      <c r="I4703" s="27" t="s">
        <v>19</v>
      </c>
      <c r="J4703" s="27" t="s">
        <v>19</v>
      </c>
      <c r="K4703" s="27">
        <v>1</v>
      </c>
      <c r="L4703" s="27">
        <v>1</v>
      </c>
      <c r="M4703" s="27">
        <v>100</v>
      </c>
      <c r="N4703" s="27">
        <v>1</v>
      </c>
      <c r="O4703" s="27">
        <v>2012</v>
      </c>
      <c r="P4703" s="27">
        <v>6</v>
      </c>
      <c r="Q4703" s="27">
        <v>12</v>
      </c>
      <c r="R4703" s="28">
        <f>DATE('Raw Data'!$O4703,'Raw Data'!$P4703,'Raw Data'!$Q4703)</f>
        <v>41072</v>
      </c>
      <c r="S4703" s="27" t="str">
        <f>CONCATENATE(MID('Raw Data'!$H4703,FIND("(",'Raw Data'!$H4703)+1,FIND(")",'Raw Data'!$H4703)-FIND("(",'Raw Data'!$H4703)-1),"",'Raw Data'!$M4703)</f>
        <v>Rs.100</v>
      </c>
      <c r="T4703" s="27">
        <f t="shared" si="73"/>
        <v>1</v>
      </c>
      <c r="U4703" s="29">
        <f>'Raw Data'!$M4703*'Raw Data'!$T4703</f>
        <v>100</v>
      </c>
    </row>
    <row r="4704" spans="1:21" x14ac:dyDescent="0.3">
      <c r="A4704" s="20">
        <v>301519</v>
      </c>
      <c r="B4704" s="27" t="s">
        <v>9104</v>
      </c>
      <c r="C4704" s="27">
        <v>1</v>
      </c>
      <c r="D4704" s="27" t="str">
        <f>VLOOKUP('Raw Data'!$C4704,'country description'!$A$2:$B$16,2,0)</f>
        <v>India</v>
      </c>
      <c r="E4704" s="27" t="s">
        <v>14</v>
      </c>
      <c r="F4704" s="27" t="s">
        <v>9105</v>
      </c>
      <c r="G4704" s="27" t="s">
        <v>589</v>
      </c>
      <c r="H4704" s="27" t="s">
        <v>18</v>
      </c>
      <c r="I4704" s="27" t="s">
        <v>19</v>
      </c>
      <c r="J4704" s="27" t="s">
        <v>19</v>
      </c>
      <c r="K4704" s="27">
        <v>1</v>
      </c>
      <c r="L4704" s="27">
        <v>2</v>
      </c>
      <c r="M4704" s="27">
        <v>100</v>
      </c>
      <c r="N4704" s="27">
        <v>1</v>
      </c>
      <c r="O4704" s="27">
        <v>2018</v>
      </c>
      <c r="P4704" s="27">
        <v>6</v>
      </c>
      <c r="Q4704" s="27">
        <v>8</v>
      </c>
      <c r="R4704" s="28">
        <f>DATE('Raw Data'!$O4704,'Raw Data'!$P4704,'Raw Data'!$Q4704)</f>
        <v>43259</v>
      </c>
      <c r="S4704" s="27" t="str">
        <f>CONCATENATE(MID('Raw Data'!$H4704,FIND("(",'Raw Data'!$H4704)+1,FIND(")",'Raw Data'!$H4704)-FIND("(",'Raw Data'!$H4704)-1),"",'Raw Data'!$M4704)</f>
        <v>Rs.100</v>
      </c>
      <c r="T4704" s="27">
        <f t="shared" si="73"/>
        <v>1</v>
      </c>
      <c r="U4704" s="29">
        <f>'Raw Data'!$M4704*'Raw Data'!$T4704</f>
        <v>100</v>
      </c>
    </row>
    <row r="4705" spans="1:21" x14ac:dyDescent="0.3">
      <c r="A4705" s="20">
        <v>18372666</v>
      </c>
      <c r="B4705" s="27" t="s">
        <v>9106</v>
      </c>
      <c r="C4705" s="27">
        <v>1</v>
      </c>
      <c r="D4705" s="27" t="str">
        <f>VLOOKUP('Raw Data'!$C4705,'country description'!$A$2:$B$16,2,0)</f>
        <v>India</v>
      </c>
      <c r="E4705" s="27" t="s">
        <v>14</v>
      </c>
      <c r="F4705" s="27" t="s">
        <v>9107</v>
      </c>
      <c r="G4705" s="27" t="s">
        <v>455</v>
      </c>
      <c r="H4705" s="27" t="s">
        <v>18</v>
      </c>
      <c r="I4705" s="27" t="s">
        <v>19</v>
      </c>
      <c r="J4705" s="27" t="s">
        <v>19</v>
      </c>
      <c r="K4705" s="27">
        <v>1</v>
      </c>
      <c r="L4705" s="27">
        <v>3</v>
      </c>
      <c r="M4705" s="27">
        <v>100</v>
      </c>
      <c r="N4705" s="27">
        <v>1</v>
      </c>
      <c r="O4705" s="27">
        <v>2016</v>
      </c>
      <c r="P4705" s="27">
        <v>6</v>
      </c>
      <c r="Q4705" s="27">
        <v>24</v>
      </c>
      <c r="R4705" s="28">
        <f>DATE('Raw Data'!$O4705,'Raw Data'!$P4705,'Raw Data'!$Q4705)</f>
        <v>42545</v>
      </c>
      <c r="S4705" s="27" t="str">
        <f>CONCATENATE(MID('Raw Data'!$H4705,FIND("(",'Raw Data'!$H4705)+1,FIND(")",'Raw Data'!$H4705)-FIND("(",'Raw Data'!$H4705)-1),"",'Raw Data'!$M4705)</f>
        <v>Rs.100</v>
      </c>
      <c r="T4705" s="27">
        <f t="shared" si="73"/>
        <v>1</v>
      </c>
      <c r="U4705" s="29">
        <f>'Raw Data'!$M4705*'Raw Data'!$T4705</f>
        <v>100</v>
      </c>
    </row>
    <row r="4706" spans="1:21" x14ac:dyDescent="0.3">
      <c r="A4706" s="20">
        <v>5296</v>
      </c>
      <c r="B4706" s="27" t="s">
        <v>9108</v>
      </c>
      <c r="C4706" s="27">
        <v>1</v>
      </c>
      <c r="D4706" s="27" t="str">
        <f>VLOOKUP('Raw Data'!$C4706,'country description'!$A$2:$B$16,2,0)</f>
        <v>India</v>
      </c>
      <c r="E4706" s="27" t="s">
        <v>14</v>
      </c>
      <c r="F4706" s="27" t="s">
        <v>9109</v>
      </c>
      <c r="G4706" s="27" t="s">
        <v>580</v>
      </c>
      <c r="H4706" s="27" t="s">
        <v>18</v>
      </c>
      <c r="I4706" s="27" t="s">
        <v>19</v>
      </c>
      <c r="J4706" s="27" t="s">
        <v>19</v>
      </c>
      <c r="K4706" s="27">
        <v>1</v>
      </c>
      <c r="L4706" s="27">
        <v>15</v>
      </c>
      <c r="M4706" s="27">
        <v>100</v>
      </c>
      <c r="N4706" s="27">
        <v>2.4</v>
      </c>
      <c r="O4706" s="27">
        <v>2013</v>
      </c>
      <c r="P4706" s="27">
        <v>5</v>
      </c>
      <c r="Q4706" s="27">
        <v>26</v>
      </c>
      <c r="R4706" s="28">
        <f>DATE('Raw Data'!$O4706,'Raw Data'!$P4706,'Raw Data'!$Q4706)</f>
        <v>41420</v>
      </c>
      <c r="S4706" s="27" t="str">
        <f>CONCATENATE(MID('Raw Data'!$H4706,FIND("(",'Raw Data'!$H4706)+1,FIND(")",'Raw Data'!$H4706)-FIND("(",'Raw Data'!$H4706)-1),"",'Raw Data'!$M4706)</f>
        <v>Rs.100</v>
      </c>
      <c r="T4706" s="27">
        <f t="shared" si="73"/>
        <v>1</v>
      </c>
      <c r="U4706" s="29">
        <f>'Raw Data'!$M4706*'Raw Data'!$T4706</f>
        <v>100</v>
      </c>
    </row>
    <row r="4707" spans="1:21" x14ac:dyDescent="0.3">
      <c r="A4707" s="20">
        <v>307387</v>
      </c>
      <c r="B4707" s="27" t="s">
        <v>9110</v>
      </c>
      <c r="C4707" s="27">
        <v>1</v>
      </c>
      <c r="D4707" s="27" t="str">
        <f>VLOOKUP('Raw Data'!$C4707,'country description'!$A$2:$B$16,2,0)</f>
        <v>India</v>
      </c>
      <c r="E4707" s="27" t="s">
        <v>14</v>
      </c>
      <c r="F4707" s="27" t="s">
        <v>9111</v>
      </c>
      <c r="G4707" s="27" t="s">
        <v>424</v>
      </c>
      <c r="H4707" s="27" t="s">
        <v>18</v>
      </c>
      <c r="I4707" s="27" t="s">
        <v>19</v>
      </c>
      <c r="J4707" s="27" t="s">
        <v>19</v>
      </c>
      <c r="K4707" s="27">
        <v>1</v>
      </c>
      <c r="L4707" s="27">
        <v>14</v>
      </c>
      <c r="M4707" s="27">
        <v>100</v>
      </c>
      <c r="N4707" s="27">
        <v>3</v>
      </c>
      <c r="O4707" s="27">
        <v>2011</v>
      </c>
      <c r="P4707" s="27">
        <v>5</v>
      </c>
      <c r="Q4707" s="27">
        <v>22</v>
      </c>
      <c r="R4707" s="28">
        <f>DATE('Raw Data'!$O4707,'Raw Data'!$P4707,'Raw Data'!$Q4707)</f>
        <v>40685</v>
      </c>
      <c r="S4707" s="27" t="str">
        <f>CONCATENATE(MID('Raw Data'!$H4707,FIND("(",'Raw Data'!$H4707)+1,FIND(")",'Raw Data'!$H4707)-FIND("(",'Raw Data'!$H4707)-1),"",'Raw Data'!$M4707)</f>
        <v>Rs.100</v>
      </c>
      <c r="T4707" s="27">
        <f t="shared" si="73"/>
        <v>1</v>
      </c>
      <c r="U4707" s="29">
        <f>'Raw Data'!$M4707*'Raw Data'!$T4707</f>
        <v>100</v>
      </c>
    </row>
    <row r="4708" spans="1:21" x14ac:dyDescent="0.3">
      <c r="A4708" s="20">
        <v>5400</v>
      </c>
      <c r="B4708" s="27" t="s">
        <v>9086</v>
      </c>
      <c r="C4708" s="27">
        <v>1</v>
      </c>
      <c r="D4708" s="27" t="str">
        <f>VLOOKUP('Raw Data'!$C4708,'country description'!$A$2:$B$16,2,0)</f>
        <v>India</v>
      </c>
      <c r="E4708" s="27" t="s">
        <v>14</v>
      </c>
      <c r="F4708" s="27" t="s">
        <v>9112</v>
      </c>
      <c r="G4708" s="27" t="s">
        <v>424</v>
      </c>
      <c r="H4708" s="27" t="s">
        <v>18</v>
      </c>
      <c r="I4708" s="27" t="s">
        <v>19</v>
      </c>
      <c r="J4708" s="27" t="s">
        <v>19</v>
      </c>
      <c r="K4708" s="27">
        <v>1</v>
      </c>
      <c r="L4708" s="27">
        <v>38</v>
      </c>
      <c r="M4708" s="27">
        <v>100</v>
      </c>
      <c r="N4708" s="27">
        <v>3.2</v>
      </c>
      <c r="O4708" s="27">
        <v>2010</v>
      </c>
      <c r="P4708" s="27">
        <v>5</v>
      </c>
      <c r="Q4708" s="27">
        <v>17</v>
      </c>
      <c r="R4708" s="28">
        <f>DATE('Raw Data'!$O4708,'Raw Data'!$P4708,'Raw Data'!$Q4708)</f>
        <v>40315</v>
      </c>
      <c r="S4708" s="27" t="str">
        <f>CONCATENATE(MID('Raw Data'!$H4708,FIND("(",'Raw Data'!$H4708)+1,FIND(")",'Raw Data'!$H4708)-FIND("(",'Raw Data'!$H4708)-1),"",'Raw Data'!$M4708)</f>
        <v>Rs.100</v>
      </c>
      <c r="T4708" s="27">
        <f t="shared" si="73"/>
        <v>1</v>
      </c>
      <c r="U4708" s="29">
        <f>'Raw Data'!$M4708*'Raw Data'!$T4708</f>
        <v>100</v>
      </c>
    </row>
    <row r="4709" spans="1:21" x14ac:dyDescent="0.3">
      <c r="A4709" s="20">
        <v>6629</v>
      </c>
      <c r="B4709" s="27" t="s">
        <v>9113</v>
      </c>
      <c r="C4709" s="27">
        <v>1</v>
      </c>
      <c r="D4709" s="27" t="str">
        <f>VLOOKUP('Raw Data'!$C4709,'country description'!$A$2:$B$16,2,0)</f>
        <v>India</v>
      </c>
      <c r="E4709" s="27" t="s">
        <v>14</v>
      </c>
      <c r="F4709" s="27" t="s">
        <v>9114</v>
      </c>
      <c r="G4709" s="27" t="s">
        <v>589</v>
      </c>
      <c r="H4709" s="27" t="s">
        <v>18</v>
      </c>
      <c r="I4709" s="27" t="s">
        <v>19</v>
      </c>
      <c r="J4709" s="27" t="s">
        <v>19</v>
      </c>
      <c r="K4709" s="27">
        <v>1</v>
      </c>
      <c r="L4709" s="27">
        <v>12</v>
      </c>
      <c r="M4709" s="27">
        <v>100</v>
      </c>
      <c r="N4709" s="27">
        <v>3.1</v>
      </c>
      <c r="O4709" s="27">
        <v>2010</v>
      </c>
      <c r="P4709" s="27">
        <v>5</v>
      </c>
      <c r="Q4709" s="27">
        <v>28</v>
      </c>
      <c r="R4709" s="28">
        <f>DATE('Raw Data'!$O4709,'Raw Data'!$P4709,'Raw Data'!$Q4709)</f>
        <v>40326</v>
      </c>
      <c r="S4709" s="27" t="str">
        <f>CONCATENATE(MID('Raw Data'!$H4709,FIND("(",'Raw Data'!$H4709)+1,FIND(")",'Raw Data'!$H4709)-FIND("(",'Raw Data'!$H4709)-1),"",'Raw Data'!$M4709)</f>
        <v>Rs.100</v>
      </c>
      <c r="T4709" s="27">
        <f t="shared" si="73"/>
        <v>1</v>
      </c>
      <c r="U4709" s="29">
        <f>'Raw Data'!$M4709*'Raw Data'!$T4709</f>
        <v>100</v>
      </c>
    </row>
    <row r="4710" spans="1:21" x14ac:dyDescent="0.3">
      <c r="A4710" s="20">
        <v>18480435</v>
      </c>
      <c r="B4710" s="27" t="s">
        <v>9115</v>
      </c>
      <c r="C4710" s="27">
        <v>1</v>
      </c>
      <c r="D4710" s="27" t="str">
        <f>VLOOKUP('Raw Data'!$C4710,'country description'!$A$2:$B$16,2,0)</f>
        <v>India</v>
      </c>
      <c r="E4710" s="27" t="s">
        <v>14</v>
      </c>
      <c r="F4710" s="27" t="s">
        <v>9116</v>
      </c>
      <c r="G4710" s="27" t="s">
        <v>424</v>
      </c>
      <c r="H4710" s="27" t="s">
        <v>18</v>
      </c>
      <c r="I4710" s="27" t="s">
        <v>19</v>
      </c>
      <c r="J4710" s="27" t="s">
        <v>19</v>
      </c>
      <c r="K4710" s="27">
        <v>1</v>
      </c>
      <c r="L4710" s="27">
        <v>3</v>
      </c>
      <c r="M4710" s="27">
        <v>100</v>
      </c>
      <c r="N4710" s="27">
        <v>1</v>
      </c>
      <c r="O4710" s="27">
        <v>2013</v>
      </c>
      <c r="P4710" s="27">
        <v>5</v>
      </c>
      <c r="Q4710" s="27">
        <v>11</v>
      </c>
      <c r="R4710" s="28">
        <f>DATE('Raw Data'!$O4710,'Raw Data'!$P4710,'Raw Data'!$Q4710)</f>
        <v>41405</v>
      </c>
      <c r="S4710" s="27" t="str">
        <f>CONCATENATE(MID('Raw Data'!$H4710,FIND("(",'Raw Data'!$H4710)+1,FIND(")",'Raw Data'!$H4710)-FIND("(",'Raw Data'!$H4710)-1),"",'Raw Data'!$M4710)</f>
        <v>Rs.100</v>
      </c>
      <c r="T4710" s="27">
        <f t="shared" si="73"/>
        <v>1</v>
      </c>
      <c r="U4710" s="29">
        <f>'Raw Data'!$M4710*'Raw Data'!$T4710</f>
        <v>100</v>
      </c>
    </row>
    <row r="4711" spans="1:21" x14ac:dyDescent="0.3">
      <c r="A4711" s="20">
        <v>302002</v>
      </c>
      <c r="B4711" s="27" t="s">
        <v>9117</v>
      </c>
      <c r="C4711" s="27">
        <v>1</v>
      </c>
      <c r="D4711" s="27" t="str">
        <f>VLOOKUP('Raw Data'!$C4711,'country description'!$A$2:$B$16,2,0)</f>
        <v>India</v>
      </c>
      <c r="E4711" s="27" t="s">
        <v>14</v>
      </c>
      <c r="F4711" s="27" t="s">
        <v>7539</v>
      </c>
      <c r="G4711" s="27" t="s">
        <v>589</v>
      </c>
      <c r="H4711" s="27" t="s">
        <v>18</v>
      </c>
      <c r="I4711" s="27" t="s">
        <v>19</v>
      </c>
      <c r="J4711" s="27" t="s">
        <v>19</v>
      </c>
      <c r="K4711" s="27">
        <v>1</v>
      </c>
      <c r="L4711" s="27">
        <v>1</v>
      </c>
      <c r="M4711" s="27">
        <v>100</v>
      </c>
      <c r="N4711" s="27">
        <v>1</v>
      </c>
      <c r="O4711" s="27">
        <v>2014</v>
      </c>
      <c r="P4711" s="27">
        <v>5</v>
      </c>
      <c r="Q4711" s="27">
        <v>3</v>
      </c>
      <c r="R4711" s="28">
        <f>DATE('Raw Data'!$O4711,'Raw Data'!$P4711,'Raw Data'!$Q4711)</f>
        <v>41762</v>
      </c>
      <c r="S4711" s="27" t="str">
        <f>CONCATENATE(MID('Raw Data'!$H4711,FIND("(",'Raw Data'!$H4711)+1,FIND(")",'Raw Data'!$H4711)-FIND("(",'Raw Data'!$H4711)-1),"",'Raw Data'!$M4711)</f>
        <v>Rs.100</v>
      </c>
      <c r="T4711" s="27">
        <f t="shared" si="73"/>
        <v>1</v>
      </c>
      <c r="U4711" s="29">
        <f>'Raw Data'!$M4711*'Raw Data'!$T4711</f>
        <v>100</v>
      </c>
    </row>
    <row r="4712" spans="1:21" x14ac:dyDescent="0.3">
      <c r="A4712" s="20">
        <v>306747</v>
      </c>
      <c r="B4712" s="27" t="s">
        <v>9118</v>
      </c>
      <c r="C4712" s="27">
        <v>1</v>
      </c>
      <c r="D4712" s="27" t="str">
        <f>VLOOKUP('Raw Data'!$C4712,'country description'!$A$2:$B$16,2,0)</f>
        <v>India</v>
      </c>
      <c r="E4712" s="27" t="s">
        <v>14</v>
      </c>
      <c r="F4712" s="27" t="s">
        <v>9119</v>
      </c>
      <c r="G4712" s="27" t="s">
        <v>589</v>
      </c>
      <c r="H4712" s="27" t="s">
        <v>18</v>
      </c>
      <c r="I4712" s="27" t="s">
        <v>19</v>
      </c>
      <c r="J4712" s="27" t="s">
        <v>19</v>
      </c>
      <c r="K4712" s="27">
        <v>1</v>
      </c>
      <c r="L4712" s="27">
        <v>1</v>
      </c>
      <c r="M4712" s="27">
        <v>100</v>
      </c>
      <c r="N4712" s="27">
        <v>1</v>
      </c>
      <c r="O4712" s="27">
        <v>2018</v>
      </c>
      <c r="P4712" s="27">
        <v>5</v>
      </c>
      <c r="Q4712" s="27">
        <v>2</v>
      </c>
      <c r="R4712" s="28">
        <f>DATE('Raw Data'!$O4712,'Raw Data'!$P4712,'Raw Data'!$Q4712)</f>
        <v>43222</v>
      </c>
      <c r="S4712" s="27" t="str">
        <f>CONCATENATE(MID('Raw Data'!$H4712,FIND("(",'Raw Data'!$H4712)+1,FIND(")",'Raw Data'!$H4712)-FIND("(",'Raw Data'!$H4712)-1),"",'Raw Data'!$M4712)</f>
        <v>Rs.100</v>
      </c>
      <c r="T4712" s="27">
        <f t="shared" si="73"/>
        <v>1</v>
      </c>
      <c r="U4712" s="29">
        <f>'Raw Data'!$M4712*'Raw Data'!$T4712</f>
        <v>100</v>
      </c>
    </row>
    <row r="4713" spans="1:21" x14ac:dyDescent="0.3">
      <c r="A4713" s="20">
        <v>307549</v>
      </c>
      <c r="B4713" s="27" t="s">
        <v>7763</v>
      </c>
      <c r="C4713" s="27">
        <v>1</v>
      </c>
      <c r="D4713" s="27" t="str">
        <f>VLOOKUP('Raw Data'!$C4713,'country description'!$A$2:$B$16,2,0)</f>
        <v>India</v>
      </c>
      <c r="E4713" s="27" t="s">
        <v>14</v>
      </c>
      <c r="F4713" s="27" t="s">
        <v>9120</v>
      </c>
      <c r="G4713" s="27" t="s">
        <v>671</v>
      </c>
      <c r="H4713" s="27" t="s">
        <v>18</v>
      </c>
      <c r="I4713" s="27" t="s">
        <v>19</v>
      </c>
      <c r="J4713" s="27" t="s">
        <v>19</v>
      </c>
      <c r="K4713" s="27">
        <v>1</v>
      </c>
      <c r="L4713" s="27">
        <v>3</v>
      </c>
      <c r="M4713" s="27">
        <v>100</v>
      </c>
      <c r="N4713" s="27">
        <v>1</v>
      </c>
      <c r="O4713" s="27">
        <v>2016</v>
      </c>
      <c r="P4713" s="27">
        <v>5</v>
      </c>
      <c r="Q4713" s="27">
        <v>11</v>
      </c>
      <c r="R4713" s="28">
        <f>DATE('Raw Data'!$O4713,'Raw Data'!$P4713,'Raw Data'!$Q4713)</f>
        <v>42501</v>
      </c>
      <c r="S4713" s="27" t="str">
        <f>CONCATENATE(MID('Raw Data'!$H4713,FIND("(",'Raw Data'!$H4713)+1,FIND(")",'Raw Data'!$H4713)-FIND("(",'Raw Data'!$H4713)-1),"",'Raw Data'!$M4713)</f>
        <v>Rs.100</v>
      </c>
      <c r="T4713" s="27">
        <f t="shared" si="73"/>
        <v>1</v>
      </c>
      <c r="U4713" s="29">
        <f>'Raw Data'!$M4713*'Raw Data'!$T4713</f>
        <v>100</v>
      </c>
    </row>
    <row r="4714" spans="1:21" x14ac:dyDescent="0.3">
      <c r="A4714" s="20">
        <v>304954</v>
      </c>
      <c r="B4714" s="27" t="s">
        <v>9121</v>
      </c>
      <c r="C4714" s="27">
        <v>1</v>
      </c>
      <c r="D4714" s="27" t="str">
        <f>VLOOKUP('Raw Data'!$C4714,'country description'!$A$2:$B$16,2,0)</f>
        <v>India</v>
      </c>
      <c r="E4714" s="27" t="s">
        <v>14</v>
      </c>
      <c r="F4714" s="27" t="s">
        <v>9122</v>
      </c>
      <c r="G4714" s="27" t="s">
        <v>424</v>
      </c>
      <c r="H4714" s="27" t="s">
        <v>18</v>
      </c>
      <c r="I4714" s="27" t="s">
        <v>19</v>
      </c>
      <c r="J4714" s="27" t="s">
        <v>19</v>
      </c>
      <c r="K4714" s="27">
        <v>1</v>
      </c>
      <c r="L4714" s="27">
        <v>2</v>
      </c>
      <c r="M4714" s="27">
        <v>100</v>
      </c>
      <c r="N4714" s="27">
        <v>1</v>
      </c>
      <c r="O4714" s="27">
        <v>2016</v>
      </c>
      <c r="P4714" s="27">
        <v>4</v>
      </c>
      <c r="Q4714" s="27">
        <v>18</v>
      </c>
      <c r="R4714" s="28">
        <f>DATE('Raw Data'!$O4714,'Raw Data'!$P4714,'Raw Data'!$Q4714)</f>
        <v>42478</v>
      </c>
      <c r="S4714" s="27" t="str">
        <f>CONCATENATE(MID('Raw Data'!$H4714,FIND("(",'Raw Data'!$H4714)+1,FIND(")",'Raw Data'!$H4714)-FIND("(",'Raw Data'!$H4714)-1),"",'Raw Data'!$M4714)</f>
        <v>Rs.100</v>
      </c>
      <c r="T4714" s="27">
        <f t="shared" si="73"/>
        <v>1</v>
      </c>
      <c r="U4714" s="29">
        <f>'Raw Data'!$M4714*'Raw Data'!$T4714</f>
        <v>100</v>
      </c>
    </row>
    <row r="4715" spans="1:21" x14ac:dyDescent="0.3">
      <c r="A4715" s="20">
        <v>304743</v>
      </c>
      <c r="B4715" s="27" t="s">
        <v>9123</v>
      </c>
      <c r="C4715" s="27">
        <v>1</v>
      </c>
      <c r="D4715" s="27" t="str">
        <f>VLOOKUP('Raw Data'!$C4715,'country description'!$A$2:$B$16,2,0)</f>
        <v>India</v>
      </c>
      <c r="E4715" s="27" t="s">
        <v>14</v>
      </c>
      <c r="F4715" s="27" t="s">
        <v>9124</v>
      </c>
      <c r="G4715" s="27" t="s">
        <v>580</v>
      </c>
      <c r="H4715" s="27" t="s">
        <v>18</v>
      </c>
      <c r="I4715" s="27" t="s">
        <v>19</v>
      </c>
      <c r="J4715" s="27" t="s">
        <v>19</v>
      </c>
      <c r="K4715" s="27">
        <v>1</v>
      </c>
      <c r="L4715" s="27">
        <v>23</v>
      </c>
      <c r="M4715" s="27">
        <v>100</v>
      </c>
      <c r="N4715" s="27">
        <v>3.4</v>
      </c>
      <c r="O4715" s="27">
        <v>2014</v>
      </c>
      <c r="P4715" s="27">
        <v>4</v>
      </c>
      <c r="Q4715" s="27">
        <v>22</v>
      </c>
      <c r="R4715" s="28">
        <f>DATE('Raw Data'!$O4715,'Raw Data'!$P4715,'Raw Data'!$Q4715)</f>
        <v>41751</v>
      </c>
      <c r="S4715" s="27" t="str">
        <f>CONCATENATE(MID('Raw Data'!$H4715,FIND("(",'Raw Data'!$H4715)+1,FIND(")",'Raw Data'!$H4715)-FIND("(",'Raw Data'!$H4715)-1),"",'Raw Data'!$M4715)</f>
        <v>Rs.100</v>
      </c>
      <c r="T4715" s="27">
        <f t="shared" si="73"/>
        <v>1</v>
      </c>
      <c r="U4715" s="29">
        <f>'Raw Data'!$M4715*'Raw Data'!$T4715</f>
        <v>100</v>
      </c>
    </row>
    <row r="4716" spans="1:21" x14ac:dyDescent="0.3">
      <c r="A4716" s="20">
        <v>18364846</v>
      </c>
      <c r="B4716" s="27" t="s">
        <v>9125</v>
      </c>
      <c r="C4716" s="27">
        <v>1</v>
      </c>
      <c r="D4716" s="27" t="str">
        <f>VLOOKUP('Raw Data'!$C4716,'country description'!$A$2:$B$16,2,0)</f>
        <v>India</v>
      </c>
      <c r="E4716" s="27" t="s">
        <v>14</v>
      </c>
      <c r="F4716" s="27" t="s">
        <v>9126</v>
      </c>
      <c r="G4716" s="27" t="s">
        <v>455</v>
      </c>
      <c r="H4716" s="27" t="s">
        <v>18</v>
      </c>
      <c r="I4716" s="27" t="s">
        <v>19</v>
      </c>
      <c r="J4716" s="27" t="s">
        <v>19</v>
      </c>
      <c r="K4716" s="27">
        <v>1</v>
      </c>
      <c r="L4716" s="27">
        <v>1</v>
      </c>
      <c r="M4716" s="27">
        <v>100</v>
      </c>
      <c r="N4716" s="27">
        <v>1</v>
      </c>
      <c r="O4716" s="27">
        <v>2013</v>
      </c>
      <c r="P4716" s="27">
        <v>4</v>
      </c>
      <c r="Q4716" s="27">
        <v>1</v>
      </c>
      <c r="R4716" s="28">
        <f>DATE('Raw Data'!$O4716,'Raw Data'!$P4716,'Raw Data'!$Q4716)</f>
        <v>41365</v>
      </c>
      <c r="S4716" s="27" t="str">
        <f>CONCATENATE(MID('Raw Data'!$H4716,FIND("(",'Raw Data'!$H4716)+1,FIND(")",'Raw Data'!$H4716)-FIND("(",'Raw Data'!$H4716)-1),"",'Raw Data'!$M4716)</f>
        <v>Rs.100</v>
      </c>
      <c r="T4716" s="27">
        <f t="shared" si="73"/>
        <v>1</v>
      </c>
      <c r="U4716" s="29">
        <f>'Raw Data'!$M4716*'Raw Data'!$T4716</f>
        <v>100</v>
      </c>
    </row>
    <row r="4717" spans="1:21" x14ac:dyDescent="0.3">
      <c r="A4717" s="20">
        <v>302836</v>
      </c>
      <c r="B4717" s="27" t="s">
        <v>9127</v>
      </c>
      <c r="C4717" s="27">
        <v>1</v>
      </c>
      <c r="D4717" s="27" t="str">
        <f>VLOOKUP('Raw Data'!$C4717,'country description'!$A$2:$B$16,2,0)</f>
        <v>India</v>
      </c>
      <c r="E4717" s="27" t="s">
        <v>14</v>
      </c>
      <c r="F4717" s="27" t="s">
        <v>9128</v>
      </c>
      <c r="G4717" s="27" t="s">
        <v>7662</v>
      </c>
      <c r="H4717" s="27" t="s">
        <v>18</v>
      </c>
      <c r="I4717" s="27" t="s">
        <v>19</v>
      </c>
      <c r="J4717" s="27" t="s">
        <v>24</v>
      </c>
      <c r="K4717" s="27">
        <v>1</v>
      </c>
      <c r="L4717" s="27">
        <v>18</v>
      </c>
      <c r="M4717" s="27">
        <v>100</v>
      </c>
      <c r="N4717" s="27">
        <v>3.3</v>
      </c>
      <c r="O4717" s="27">
        <v>2014</v>
      </c>
      <c r="P4717" s="27">
        <v>4</v>
      </c>
      <c r="Q4717" s="27">
        <v>11</v>
      </c>
      <c r="R4717" s="28">
        <f>DATE('Raw Data'!$O4717,'Raw Data'!$P4717,'Raw Data'!$Q4717)</f>
        <v>41740</v>
      </c>
      <c r="S4717" s="27" t="str">
        <f>CONCATENATE(MID('Raw Data'!$H4717,FIND("(",'Raw Data'!$H4717)+1,FIND(")",'Raw Data'!$H4717)-FIND("(",'Raw Data'!$H4717)-1),"",'Raw Data'!$M4717)</f>
        <v>Rs.100</v>
      </c>
      <c r="T4717" s="27">
        <f t="shared" si="73"/>
        <v>1</v>
      </c>
      <c r="U4717" s="29">
        <f>'Raw Data'!$M4717*'Raw Data'!$T4717</f>
        <v>100</v>
      </c>
    </row>
    <row r="4718" spans="1:21" x14ac:dyDescent="0.3">
      <c r="A4718" s="20">
        <v>18208922</v>
      </c>
      <c r="B4718" s="27" t="s">
        <v>9129</v>
      </c>
      <c r="C4718" s="27">
        <v>1</v>
      </c>
      <c r="D4718" s="27" t="str">
        <f>VLOOKUP('Raw Data'!$C4718,'country description'!$A$2:$B$16,2,0)</f>
        <v>India</v>
      </c>
      <c r="E4718" s="27" t="s">
        <v>14</v>
      </c>
      <c r="F4718" s="27" t="s">
        <v>9130</v>
      </c>
      <c r="G4718" s="27" t="s">
        <v>671</v>
      </c>
      <c r="H4718" s="27" t="s">
        <v>18</v>
      </c>
      <c r="I4718" s="27" t="s">
        <v>19</v>
      </c>
      <c r="J4718" s="27" t="s">
        <v>19</v>
      </c>
      <c r="K4718" s="27">
        <v>1</v>
      </c>
      <c r="L4718" s="27">
        <v>3</v>
      </c>
      <c r="M4718" s="27">
        <v>100</v>
      </c>
      <c r="N4718" s="27">
        <v>1</v>
      </c>
      <c r="O4718" s="27">
        <v>2014</v>
      </c>
      <c r="P4718" s="27">
        <v>4</v>
      </c>
      <c r="Q4718" s="27">
        <v>28</v>
      </c>
      <c r="R4718" s="28">
        <f>DATE('Raw Data'!$O4718,'Raw Data'!$P4718,'Raw Data'!$Q4718)</f>
        <v>41757</v>
      </c>
      <c r="S4718" s="27" t="str">
        <f>CONCATENATE(MID('Raw Data'!$H4718,FIND("(",'Raw Data'!$H4718)+1,FIND(")",'Raw Data'!$H4718)-FIND("(",'Raw Data'!$H4718)-1),"",'Raw Data'!$M4718)</f>
        <v>Rs.100</v>
      </c>
      <c r="T4718" s="27">
        <f t="shared" si="73"/>
        <v>1</v>
      </c>
      <c r="U4718" s="29">
        <f>'Raw Data'!$M4718*'Raw Data'!$T4718</f>
        <v>100</v>
      </c>
    </row>
    <row r="4719" spans="1:21" x14ac:dyDescent="0.3">
      <c r="A4719" s="20">
        <v>18218265</v>
      </c>
      <c r="B4719" s="27" t="s">
        <v>9131</v>
      </c>
      <c r="C4719" s="27">
        <v>1</v>
      </c>
      <c r="D4719" s="27" t="str">
        <f>VLOOKUP('Raw Data'!$C4719,'country description'!$A$2:$B$16,2,0)</f>
        <v>India</v>
      </c>
      <c r="E4719" s="27" t="s">
        <v>14</v>
      </c>
      <c r="F4719" s="27" t="s">
        <v>9132</v>
      </c>
      <c r="G4719" s="27" t="s">
        <v>464</v>
      </c>
      <c r="H4719" s="27" t="s">
        <v>18</v>
      </c>
      <c r="I4719" s="27" t="s">
        <v>19</v>
      </c>
      <c r="J4719" s="27" t="s">
        <v>24</v>
      </c>
      <c r="K4719" s="27">
        <v>1</v>
      </c>
      <c r="L4719" s="27">
        <v>15</v>
      </c>
      <c r="M4719" s="27">
        <v>100</v>
      </c>
      <c r="N4719" s="27">
        <v>3.5</v>
      </c>
      <c r="O4719" s="27">
        <v>2010</v>
      </c>
      <c r="P4719" s="27">
        <v>4</v>
      </c>
      <c r="Q4719" s="27">
        <v>7</v>
      </c>
      <c r="R4719" s="28">
        <f>DATE('Raw Data'!$O4719,'Raw Data'!$P4719,'Raw Data'!$Q4719)</f>
        <v>40275</v>
      </c>
      <c r="S4719" s="27" t="str">
        <f>CONCATENATE(MID('Raw Data'!$H4719,FIND("(",'Raw Data'!$H4719)+1,FIND(")",'Raw Data'!$H4719)-FIND("(",'Raw Data'!$H4719)-1),"",'Raw Data'!$M4719)</f>
        <v>Rs.100</v>
      </c>
      <c r="T4719" s="27">
        <f t="shared" si="73"/>
        <v>1</v>
      </c>
      <c r="U4719" s="29">
        <f>'Raw Data'!$M4719*'Raw Data'!$T4719</f>
        <v>100</v>
      </c>
    </row>
    <row r="4720" spans="1:21" x14ac:dyDescent="0.3">
      <c r="A4720" s="20">
        <v>9100</v>
      </c>
      <c r="B4720" s="27" t="s">
        <v>9133</v>
      </c>
      <c r="C4720" s="27">
        <v>1</v>
      </c>
      <c r="D4720" s="27" t="str">
        <f>VLOOKUP('Raw Data'!$C4720,'country description'!$A$2:$B$16,2,0)</f>
        <v>India</v>
      </c>
      <c r="E4720" s="27" t="s">
        <v>14</v>
      </c>
      <c r="F4720" s="27" t="s">
        <v>9134</v>
      </c>
      <c r="G4720" s="27" t="s">
        <v>671</v>
      </c>
      <c r="H4720" s="27" t="s">
        <v>18</v>
      </c>
      <c r="I4720" s="27" t="s">
        <v>19</v>
      </c>
      <c r="J4720" s="27" t="s">
        <v>19</v>
      </c>
      <c r="K4720" s="27">
        <v>1</v>
      </c>
      <c r="L4720" s="27">
        <v>114</v>
      </c>
      <c r="M4720" s="27">
        <v>100</v>
      </c>
      <c r="N4720" s="27">
        <v>3.6</v>
      </c>
      <c r="O4720" s="27">
        <v>2013</v>
      </c>
      <c r="P4720" s="27">
        <v>4</v>
      </c>
      <c r="Q4720" s="27">
        <v>25</v>
      </c>
      <c r="R4720" s="28">
        <f>DATE('Raw Data'!$O4720,'Raw Data'!$P4720,'Raw Data'!$Q4720)</f>
        <v>41389</v>
      </c>
      <c r="S4720" s="27" t="str">
        <f>CONCATENATE(MID('Raw Data'!$H4720,FIND("(",'Raw Data'!$H4720)+1,FIND(")",'Raw Data'!$H4720)-FIND("(",'Raw Data'!$H4720)-1),"",'Raw Data'!$M4720)</f>
        <v>Rs.100</v>
      </c>
      <c r="T4720" s="27">
        <f t="shared" si="73"/>
        <v>1</v>
      </c>
      <c r="U4720" s="29">
        <f>'Raw Data'!$M4720*'Raw Data'!$T4720</f>
        <v>100</v>
      </c>
    </row>
    <row r="4721" spans="1:21" x14ac:dyDescent="0.3">
      <c r="A4721" s="20">
        <v>304803</v>
      </c>
      <c r="B4721" s="27" t="s">
        <v>9135</v>
      </c>
      <c r="C4721" s="27">
        <v>1</v>
      </c>
      <c r="D4721" s="27" t="str">
        <f>VLOOKUP('Raw Data'!$C4721,'country description'!$A$2:$B$16,2,0)</f>
        <v>India</v>
      </c>
      <c r="E4721" s="27" t="s">
        <v>14</v>
      </c>
      <c r="F4721" s="27" t="s">
        <v>9136</v>
      </c>
      <c r="G4721" s="27" t="s">
        <v>671</v>
      </c>
      <c r="H4721" s="27" t="s">
        <v>18</v>
      </c>
      <c r="I4721" s="27" t="s">
        <v>19</v>
      </c>
      <c r="J4721" s="27" t="s">
        <v>19</v>
      </c>
      <c r="K4721" s="27">
        <v>1</v>
      </c>
      <c r="L4721" s="27">
        <v>1</v>
      </c>
      <c r="M4721" s="27">
        <v>100</v>
      </c>
      <c r="N4721" s="27">
        <v>1</v>
      </c>
      <c r="O4721" s="27">
        <v>2010</v>
      </c>
      <c r="P4721" s="27">
        <v>4</v>
      </c>
      <c r="Q4721" s="27">
        <v>20</v>
      </c>
      <c r="R4721" s="28">
        <f>DATE('Raw Data'!$O4721,'Raw Data'!$P4721,'Raw Data'!$Q4721)</f>
        <v>40288</v>
      </c>
      <c r="S4721" s="27" t="str">
        <f>CONCATENATE(MID('Raw Data'!$H4721,FIND("(",'Raw Data'!$H4721)+1,FIND(")",'Raw Data'!$H4721)-FIND("(",'Raw Data'!$H4721)-1),"",'Raw Data'!$M4721)</f>
        <v>Rs.100</v>
      </c>
      <c r="T4721" s="27">
        <f t="shared" si="73"/>
        <v>1</v>
      </c>
      <c r="U4721" s="29">
        <f>'Raw Data'!$M4721*'Raw Data'!$T4721</f>
        <v>100</v>
      </c>
    </row>
    <row r="4722" spans="1:21" x14ac:dyDescent="0.3">
      <c r="A4722" s="20">
        <v>302011</v>
      </c>
      <c r="B4722" s="27" t="s">
        <v>9137</v>
      </c>
      <c r="C4722" s="27">
        <v>1</v>
      </c>
      <c r="D4722" s="27" t="str">
        <f>VLOOKUP('Raw Data'!$C4722,'country description'!$A$2:$B$16,2,0)</f>
        <v>India</v>
      </c>
      <c r="E4722" s="27" t="s">
        <v>14</v>
      </c>
      <c r="F4722" s="27" t="s">
        <v>9138</v>
      </c>
      <c r="G4722" s="27" t="s">
        <v>580</v>
      </c>
      <c r="H4722" s="27" t="s">
        <v>18</v>
      </c>
      <c r="I4722" s="27" t="s">
        <v>19</v>
      </c>
      <c r="J4722" s="27" t="s">
        <v>19</v>
      </c>
      <c r="K4722" s="27">
        <v>1</v>
      </c>
      <c r="L4722" s="27">
        <v>1</v>
      </c>
      <c r="M4722" s="27">
        <v>100</v>
      </c>
      <c r="N4722" s="27">
        <v>1</v>
      </c>
      <c r="O4722" s="27">
        <v>2016</v>
      </c>
      <c r="P4722" s="27">
        <v>4</v>
      </c>
      <c r="Q4722" s="27">
        <v>17</v>
      </c>
      <c r="R4722" s="28">
        <f>DATE('Raw Data'!$O4722,'Raw Data'!$P4722,'Raw Data'!$Q4722)</f>
        <v>42477</v>
      </c>
      <c r="S4722" s="27" t="str">
        <f>CONCATENATE(MID('Raw Data'!$H4722,FIND("(",'Raw Data'!$H4722)+1,FIND(")",'Raw Data'!$H4722)-FIND("(",'Raw Data'!$H4722)-1),"",'Raw Data'!$M4722)</f>
        <v>Rs.100</v>
      </c>
      <c r="T4722" s="27">
        <f t="shared" si="73"/>
        <v>1</v>
      </c>
      <c r="U4722" s="29">
        <f>'Raw Data'!$M4722*'Raw Data'!$T4722</f>
        <v>100</v>
      </c>
    </row>
    <row r="4723" spans="1:21" x14ac:dyDescent="0.3">
      <c r="A4723" s="20">
        <v>302503</v>
      </c>
      <c r="B4723" s="27" t="s">
        <v>9139</v>
      </c>
      <c r="C4723" s="27">
        <v>1</v>
      </c>
      <c r="D4723" s="27" t="str">
        <f>VLOOKUP('Raw Data'!$C4723,'country description'!$A$2:$B$16,2,0)</f>
        <v>India</v>
      </c>
      <c r="E4723" s="27" t="s">
        <v>14</v>
      </c>
      <c r="F4723" s="27" t="s">
        <v>9140</v>
      </c>
      <c r="G4723" s="27" t="s">
        <v>595</v>
      </c>
      <c r="H4723" s="27" t="s">
        <v>18</v>
      </c>
      <c r="I4723" s="27" t="s">
        <v>19</v>
      </c>
      <c r="J4723" s="27" t="s">
        <v>19</v>
      </c>
      <c r="K4723" s="27">
        <v>1</v>
      </c>
      <c r="L4723" s="27">
        <v>29</v>
      </c>
      <c r="M4723" s="27">
        <v>100</v>
      </c>
      <c r="N4723" s="27">
        <v>3.6</v>
      </c>
      <c r="O4723" s="27">
        <v>2015</v>
      </c>
      <c r="P4723" s="27">
        <v>4</v>
      </c>
      <c r="Q4723" s="27">
        <v>12</v>
      </c>
      <c r="R4723" s="28">
        <f>DATE('Raw Data'!$O4723,'Raw Data'!$P4723,'Raw Data'!$Q4723)</f>
        <v>42106</v>
      </c>
      <c r="S4723" s="27" t="str">
        <f>CONCATENATE(MID('Raw Data'!$H4723,FIND("(",'Raw Data'!$H4723)+1,FIND(")",'Raw Data'!$H4723)-FIND("(",'Raw Data'!$H4723)-1),"",'Raw Data'!$M4723)</f>
        <v>Rs.100</v>
      </c>
      <c r="T4723" s="27">
        <f t="shared" si="73"/>
        <v>1</v>
      </c>
      <c r="U4723" s="29">
        <f>'Raw Data'!$M4723*'Raw Data'!$T4723</f>
        <v>100</v>
      </c>
    </row>
    <row r="4724" spans="1:21" x14ac:dyDescent="0.3">
      <c r="A4724" s="20">
        <v>301912</v>
      </c>
      <c r="B4724" s="27" t="s">
        <v>9141</v>
      </c>
      <c r="C4724" s="27">
        <v>1</v>
      </c>
      <c r="D4724" s="27" t="str">
        <f>VLOOKUP('Raw Data'!$C4724,'country description'!$A$2:$B$16,2,0)</f>
        <v>India</v>
      </c>
      <c r="E4724" s="27" t="s">
        <v>14</v>
      </c>
      <c r="F4724" s="27" t="s">
        <v>9142</v>
      </c>
      <c r="G4724" s="27" t="s">
        <v>424</v>
      </c>
      <c r="H4724" s="27" t="s">
        <v>18</v>
      </c>
      <c r="I4724" s="27" t="s">
        <v>19</v>
      </c>
      <c r="J4724" s="27" t="s">
        <v>19</v>
      </c>
      <c r="K4724" s="27">
        <v>1</v>
      </c>
      <c r="L4724" s="27">
        <v>4</v>
      </c>
      <c r="M4724" s="27">
        <v>100</v>
      </c>
      <c r="N4724" s="27">
        <v>3</v>
      </c>
      <c r="O4724" s="27">
        <v>2017</v>
      </c>
      <c r="P4724" s="27">
        <v>4</v>
      </c>
      <c r="Q4724" s="27">
        <v>19</v>
      </c>
      <c r="R4724" s="28">
        <f>DATE('Raw Data'!$O4724,'Raw Data'!$P4724,'Raw Data'!$Q4724)</f>
        <v>42844</v>
      </c>
      <c r="S4724" s="27" t="str">
        <f>CONCATENATE(MID('Raw Data'!$H4724,FIND("(",'Raw Data'!$H4724)+1,FIND(")",'Raw Data'!$H4724)-FIND("(",'Raw Data'!$H4724)-1),"",'Raw Data'!$M4724)</f>
        <v>Rs.100</v>
      </c>
      <c r="T4724" s="27">
        <f t="shared" si="73"/>
        <v>1</v>
      </c>
      <c r="U4724" s="29">
        <f>'Raw Data'!$M4724*'Raw Data'!$T4724</f>
        <v>100</v>
      </c>
    </row>
    <row r="4725" spans="1:21" x14ac:dyDescent="0.3">
      <c r="A4725" s="20">
        <v>9116</v>
      </c>
      <c r="B4725" s="27" t="s">
        <v>9143</v>
      </c>
      <c r="C4725" s="27">
        <v>1</v>
      </c>
      <c r="D4725" s="27" t="str">
        <f>VLOOKUP('Raw Data'!$C4725,'country description'!$A$2:$B$16,2,0)</f>
        <v>India</v>
      </c>
      <c r="E4725" s="27" t="s">
        <v>14</v>
      </c>
      <c r="F4725" s="27" t="s">
        <v>9144</v>
      </c>
      <c r="G4725" s="27" t="s">
        <v>587</v>
      </c>
      <c r="H4725" s="27" t="s">
        <v>18</v>
      </c>
      <c r="I4725" s="27" t="s">
        <v>19</v>
      </c>
      <c r="J4725" s="27" t="s">
        <v>19</v>
      </c>
      <c r="K4725" s="27">
        <v>1</v>
      </c>
      <c r="L4725" s="27">
        <v>3</v>
      </c>
      <c r="M4725" s="27">
        <v>100</v>
      </c>
      <c r="N4725" s="27">
        <v>1</v>
      </c>
      <c r="O4725" s="27">
        <v>2017</v>
      </c>
      <c r="P4725" s="27">
        <v>4</v>
      </c>
      <c r="Q4725" s="27">
        <v>12</v>
      </c>
      <c r="R4725" s="28">
        <f>DATE('Raw Data'!$O4725,'Raw Data'!$P4725,'Raw Data'!$Q4725)</f>
        <v>42837</v>
      </c>
      <c r="S4725" s="27" t="str">
        <f>CONCATENATE(MID('Raw Data'!$H4725,FIND("(",'Raw Data'!$H4725)+1,FIND(")",'Raw Data'!$H4725)-FIND("(",'Raw Data'!$H4725)-1),"",'Raw Data'!$M4725)</f>
        <v>Rs.100</v>
      </c>
      <c r="T4725" s="27">
        <f t="shared" si="73"/>
        <v>1</v>
      </c>
      <c r="U4725" s="29">
        <f>'Raw Data'!$M4725*'Raw Data'!$T4725</f>
        <v>100</v>
      </c>
    </row>
    <row r="4726" spans="1:21" x14ac:dyDescent="0.3">
      <c r="A4726" s="20">
        <v>310581</v>
      </c>
      <c r="B4726" s="27" t="s">
        <v>9145</v>
      </c>
      <c r="C4726" s="27">
        <v>1</v>
      </c>
      <c r="D4726" s="27" t="str">
        <f>VLOOKUP('Raw Data'!$C4726,'country description'!$A$2:$B$16,2,0)</f>
        <v>India</v>
      </c>
      <c r="E4726" s="27" t="s">
        <v>14</v>
      </c>
      <c r="F4726" s="27" t="s">
        <v>9146</v>
      </c>
      <c r="G4726" s="27" t="s">
        <v>589</v>
      </c>
      <c r="H4726" s="27" t="s">
        <v>18</v>
      </c>
      <c r="I4726" s="27" t="s">
        <v>19</v>
      </c>
      <c r="J4726" s="27" t="s">
        <v>19</v>
      </c>
      <c r="K4726" s="27">
        <v>1</v>
      </c>
      <c r="L4726" s="27">
        <v>3</v>
      </c>
      <c r="M4726" s="27">
        <v>100</v>
      </c>
      <c r="N4726" s="27">
        <v>1</v>
      </c>
      <c r="O4726" s="27">
        <v>2012</v>
      </c>
      <c r="P4726" s="27">
        <v>4</v>
      </c>
      <c r="Q4726" s="27">
        <v>19</v>
      </c>
      <c r="R4726" s="28">
        <f>DATE('Raw Data'!$O4726,'Raw Data'!$P4726,'Raw Data'!$Q4726)</f>
        <v>41018</v>
      </c>
      <c r="S4726" s="27" t="str">
        <f>CONCATENATE(MID('Raw Data'!$H4726,FIND("(",'Raw Data'!$H4726)+1,FIND(")",'Raw Data'!$H4726)-FIND("(",'Raw Data'!$H4726)-1),"",'Raw Data'!$M4726)</f>
        <v>Rs.100</v>
      </c>
      <c r="T4726" s="27">
        <f t="shared" si="73"/>
        <v>1</v>
      </c>
      <c r="U4726" s="29">
        <f>'Raw Data'!$M4726*'Raw Data'!$T4726</f>
        <v>100</v>
      </c>
    </row>
    <row r="4727" spans="1:21" x14ac:dyDescent="0.3">
      <c r="A4727" s="20">
        <v>8532</v>
      </c>
      <c r="B4727" s="27" t="s">
        <v>9147</v>
      </c>
      <c r="C4727" s="27">
        <v>1</v>
      </c>
      <c r="D4727" s="27" t="str">
        <f>VLOOKUP('Raw Data'!$C4727,'country description'!$A$2:$B$16,2,0)</f>
        <v>India</v>
      </c>
      <c r="E4727" s="27" t="s">
        <v>14</v>
      </c>
      <c r="F4727" s="27" t="s">
        <v>9148</v>
      </c>
      <c r="G4727" s="27" t="s">
        <v>580</v>
      </c>
      <c r="H4727" s="27" t="s">
        <v>18</v>
      </c>
      <c r="I4727" s="27" t="s">
        <v>19</v>
      </c>
      <c r="J4727" s="27" t="s">
        <v>19</v>
      </c>
      <c r="K4727" s="27">
        <v>1</v>
      </c>
      <c r="L4727" s="27">
        <v>16</v>
      </c>
      <c r="M4727" s="27">
        <v>100</v>
      </c>
      <c r="N4727" s="27">
        <v>3.1</v>
      </c>
      <c r="O4727" s="27">
        <v>2014</v>
      </c>
      <c r="P4727" s="27">
        <v>4</v>
      </c>
      <c r="Q4727" s="27">
        <v>4</v>
      </c>
      <c r="R4727" s="28">
        <f>DATE('Raw Data'!$O4727,'Raw Data'!$P4727,'Raw Data'!$Q4727)</f>
        <v>41733</v>
      </c>
      <c r="S4727" s="27" t="str">
        <f>CONCATENATE(MID('Raw Data'!$H4727,FIND("(",'Raw Data'!$H4727)+1,FIND(")",'Raw Data'!$H4727)-FIND("(",'Raw Data'!$H4727)-1),"",'Raw Data'!$M4727)</f>
        <v>Rs.100</v>
      </c>
      <c r="T4727" s="27">
        <f t="shared" si="73"/>
        <v>1</v>
      </c>
      <c r="U4727" s="29">
        <f>'Raw Data'!$M4727*'Raw Data'!$T4727</f>
        <v>100</v>
      </c>
    </row>
    <row r="4728" spans="1:21" x14ac:dyDescent="0.3">
      <c r="A4728" s="20">
        <v>311703</v>
      </c>
      <c r="B4728" s="27" t="s">
        <v>9149</v>
      </c>
      <c r="C4728" s="27">
        <v>1</v>
      </c>
      <c r="D4728" s="27" t="str">
        <f>VLOOKUP('Raw Data'!$C4728,'country description'!$A$2:$B$16,2,0)</f>
        <v>India</v>
      </c>
      <c r="E4728" s="27" t="s">
        <v>14</v>
      </c>
      <c r="F4728" s="27" t="s">
        <v>9150</v>
      </c>
      <c r="G4728" s="27" t="s">
        <v>434</v>
      </c>
      <c r="H4728" s="27" t="s">
        <v>18</v>
      </c>
      <c r="I4728" s="27" t="s">
        <v>19</v>
      </c>
      <c r="J4728" s="27" t="s">
        <v>19</v>
      </c>
      <c r="K4728" s="27">
        <v>1</v>
      </c>
      <c r="L4728" s="27">
        <v>8</v>
      </c>
      <c r="M4728" s="27">
        <v>100</v>
      </c>
      <c r="N4728" s="27">
        <v>3.2</v>
      </c>
      <c r="O4728" s="27">
        <v>2016</v>
      </c>
      <c r="P4728" s="27">
        <v>3</v>
      </c>
      <c r="Q4728" s="27">
        <v>10</v>
      </c>
      <c r="R4728" s="28">
        <f>DATE('Raw Data'!$O4728,'Raw Data'!$P4728,'Raw Data'!$Q4728)</f>
        <v>42439</v>
      </c>
      <c r="S4728" s="27" t="str">
        <f>CONCATENATE(MID('Raw Data'!$H4728,FIND("(",'Raw Data'!$H4728)+1,FIND(")",'Raw Data'!$H4728)-FIND("(",'Raw Data'!$H4728)-1),"",'Raw Data'!$M4728)</f>
        <v>Rs.100</v>
      </c>
      <c r="T4728" s="27">
        <f t="shared" si="73"/>
        <v>1</v>
      </c>
      <c r="U4728" s="29">
        <f>'Raw Data'!$M4728*'Raw Data'!$T4728</f>
        <v>100</v>
      </c>
    </row>
    <row r="4729" spans="1:21" x14ac:dyDescent="0.3">
      <c r="A4729" s="20">
        <v>312936</v>
      </c>
      <c r="B4729" s="27" t="s">
        <v>9151</v>
      </c>
      <c r="C4729" s="27">
        <v>1</v>
      </c>
      <c r="D4729" s="27" t="str">
        <f>VLOOKUP('Raw Data'!$C4729,'country description'!$A$2:$B$16,2,0)</f>
        <v>India</v>
      </c>
      <c r="E4729" s="27" t="s">
        <v>14</v>
      </c>
      <c r="F4729" s="27" t="s">
        <v>9152</v>
      </c>
      <c r="G4729" s="27" t="s">
        <v>671</v>
      </c>
      <c r="H4729" s="27" t="s">
        <v>18</v>
      </c>
      <c r="I4729" s="27" t="s">
        <v>19</v>
      </c>
      <c r="J4729" s="27" t="s">
        <v>19</v>
      </c>
      <c r="K4729" s="27">
        <v>1</v>
      </c>
      <c r="L4729" s="27">
        <v>16</v>
      </c>
      <c r="M4729" s="27">
        <v>100</v>
      </c>
      <c r="N4729" s="27">
        <v>3.3</v>
      </c>
      <c r="O4729" s="27">
        <v>2015</v>
      </c>
      <c r="P4729" s="27">
        <v>3</v>
      </c>
      <c r="Q4729" s="27">
        <v>8</v>
      </c>
      <c r="R4729" s="28">
        <f>DATE('Raw Data'!$O4729,'Raw Data'!$P4729,'Raw Data'!$Q4729)</f>
        <v>42071</v>
      </c>
      <c r="S4729" s="27" t="str">
        <f>CONCATENATE(MID('Raw Data'!$H4729,FIND("(",'Raw Data'!$H4729)+1,FIND(")",'Raw Data'!$H4729)-FIND("(",'Raw Data'!$H4729)-1),"",'Raw Data'!$M4729)</f>
        <v>Rs.100</v>
      </c>
      <c r="T4729" s="27">
        <f t="shared" si="73"/>
        <v>1</v>
      </c>
      <c r="U4729" s="29">
        <f>'Raw Data'!$M4729*'Raw Data'!$T4729</f>
        <v>100</v>
      </c>
    </row>
    <row r="4730" spans="1:21" x14ac:dyDescent="0.3">
      <c r="A4730" s="20">
        <v>306017</v>
      </c>
      <c r="B4730" s="27" t="s">
        <v>9153</v>
      </c>
      <c r="C4730" s="27">
        <v>1</v>
      </c>
      <c r="D4730" s="27" t="str">
        <f>VLOOKUP('Raw Data'!$C4730,'country description'!$A$2:$B$16,2,0)</f>
        <v>India</v>
      </c>
      <c r="E4730" s="27" t="s">
        <v>14</v>
      </c>
      <c r="F4730" s="27" t="s">
        <v>9154</v>
      </c>
      <c r="G4730" s="27" t="s">
        <v>580</v>
      </c>
      <c r="H4730" s="27" t="s">
        <v>18</v>
      </c>
      <c r="I4730" s="27" t="s">
        <v>19</v>
      </c>
      <c r="J4730" s="27" t="s">
        <v>19</v>
      </c>
      <c r="K4730" s="27">
        <v>1</v>
      </c>
      <c r="L4730" s="27">
        <v>59</v>
      </c>
      <c r="M4730" s="27">
        <v>100</v>
      </c>
      <c r="N4730" s="27">
        <v>3.8</v>
      </c>
      <c r="O4730" s="27">
        <v>2018</v>
      </c>
      <c r="P4730" s="27">
        <v>3</v>
      </c>
      <c r="Q4730" s="27">
        <v>27</v>
      </c>
      <c r="R4730" s="28">
        <f>DATE('Raw Data'!$O4730,'Raw Data'!$P4730,'Raw Data'!$Q4730)</f>
        <v>43186</v>
      </c>
      <c r="S4730" s="27" t="str">
        <f>CONCATENATE(MID('Raw Data'!$H4730,FIND("(",'Raw Data'!$H4730)+1,FIND(")",'Raw Data'!$H4730)-FIND("(",'Raw Data'!$H4730)-1),"",'Raw Data'!$M4730)</f>
        <v>Rs.100</v>
      </c>
      <c r="T4730" s="27">
        <f t="shared" si="73"/>
        <v>1</v>
      </c>
      <c r="U4730" s="29">
        <f>'Raw Data'!$M4730*'Raw Data'!$T4730</f>
        <v>100</v>
      </c>
    </row>
    <row r="4731" spans="1:21" x14ac:dyDescent="0.3">
      <c r="A4731" s="20">
        <v>18282012</v>
      </c>
      <c r="B4731" s="27" t="s">
        <v>9155</v>
      </c>
      <c r="C4731" s="27">
        <v>1</v>
      </c>
      <c r="D4731" s="27" t="str">
        <f>VLOOKUP('Raw Data'!$C4731,'country description'!$A$2:$B$16,2,0)</f>
        <v>India</v>
      </c>
      <c r="E4731" s="27" t="s">
        <v>14</v>
      </c>
      <c r="F4731" s="27" t="s">
        <v>9156</v>
      </c>
      <c r="G4731" s="27" t="s">
        <v>7662</v>
      </c>
      <c r="H4731" s="27" t="s">
        <v>18</v>
      </c>
      <c r="I4731" s="27" t="s">
        <v>19</v>
      </c>
      <c r="J4731" s="27" t="s">
        <v>19</v>
      </c>
      <c r="K4731" s="27">
        <v>1</v>
      </c>
      <c r="L4731" s="27">
        <v>6</v>
      </c>
      <c r="M4731" s="27">
        <v>100</v>
      </c>
      <c r="N4731" s="27">
        <v>3.1</v>
      </c>
      <c r="O4731" s="27">
        <v>2014</v>
      </c>
      <c r="P4731" s="27">
        <v>3</v>
      </c>
      <c r="Q4731" s="27">
        <v>4</v>
      </c>
      <c r="R4731" s="28">
        <f>DATE('Raw Data'!$O4731,'Raw Data'!$P4731,'Raw Data'!$Q4731)</f>
        <v>41702</v>
      </c>
      <c r="S4731" s="27" t="str">
        <f>CONCATENATE(MID('Raw Data'!$H4731,FIND("(",'Raw Data'!$H4731)+1,FIND(")",'Raw Data'!$H4731)-FIND("(",'Raw Data'!$H4731)-1),"",'Raw Data'!$M4731)</f>
        <v>Rs.100</v>
      </c>
      <c r="T4731" s="27">
        <f t="shared" si="73"/>
        <v>1</v>
      </c>
      <c r="U4731" s="29">
        <f>'Raw Data'!$M4731*'Raw Data'!$T4731</f>
        <v>100</v>
      </c>
    </row>
    <row r="4732" spans="1:21" x14ac:dyDescent="0.3">
      <c r="A4732" s="20">
        <v>309043</v>
      </c>
      <c r="B4732" s="27" t="s">
        <v>9157</v>
      </c>
      <c r="C4732" s="27">
        <v>1</v>
      </c>
      <c r="D4732" s="27" t="str">
        <f>VLOOKUP('Raw Data'!$C4732,'country description'!$A$2:$B$16,2,0)</f>
        <v>India</v>
      </c>
      <c r="E4732" s="27" t="s">
        <v>14</v>
      </c>
      <c r="F4732" s="27" t="s">
        <v>9158</v>
      </c>
      <c r="G4732" s="27" t="s">
        <v>587</v>
      </c>
      <c r="H4732" s="27" t="s">
        <v>18</v>
      </c>
      <c r="I4732" s="27" t="s">
        <v>19</v>
      </c>
      <c r="J4732" s="27" t="s">
        <v>19</v>
      </c>
      <c r="K4732" s="27">
        <v>1</v>
      </c>
      <c r="L4732" s="27">
        <v>15</v>
      </c>
      <c r="M4732" s="27">
        <v>100</v>
      </c>
      <c r="N4732" s="27">
        <v>3.1</v>
      </c>
      <c r="O4732" s="27">
        <v>2017</v>
      </c>
      <c r="P4732" s="27">
        <v>3</v>
      </c>
      <c r="Q4732" s="27">
        <v>21</v>
      </c>
      <c r="R4732" s="28">
        <f>DATE('Raw Data'!$O4732,'Raw Data'!$P4732,'Raw Data'!$Q4732)</f>
        <v>42815</v>
      </c>
      <c r="S4732" s="27" t="str">
        <f>CONCATENATE(MID('Raw Data'!$H4732,FIND("(",'Raw Data'!$H4732)+1,FIND(")",'Raw Data'!$H4732)-FIND("(",'Raw Data'!$H4732)-1),"",'Raw Data'!$M4732)</f>
        <v>Rs.100</v>
      </c>
      <c r="T4732" s="27">
        <f t="shared" si="73"/>
        <v>1</v>
      </c>
      <c r="U4732" s="29">
        <f>'Raw Data'!$M4732*'Raw Data'!$T4732</f>
        <v>100</v>
      </c>
    </row>
    <row r="4733" spans="1:21" x14ac:dyDescent="0.3">
      <c r="A4733" s="20">
        <v>305077</v>
      </c>
      <c r="B4733" s="27" t="s">
        <v>9159</v>
      </c>
      <c r="C4733" s="27">
        <v>1</v>
      </c>
      <c r="D4733" s="27" t="str">
        <f>VLOOKUP('Raw Data'!$C4733,'country description'!$A$2:$B$16,2,0)</f>
        <v>India</v>
      </c>
      <c r="E4733" s="27" t="s">
        <v>14</v>
      </c>
      <c r="F4733" s="27" t="s">
        <v>9160</v>
      </c>
      <c r="G4733" s="27" t="s">
        <v>424</v>
      </c>
      <c r="H4733" s="27" t="s">
        <v>18</v>
      </c>
      <c r="I4733" s="27" t="s">
        <v>19</v>
      </c>
      <c r="J4733" s="27" t="s">
        <v>19</v>
      </c>
      <c r="K4733" s="27">
        <v>1</v>
      </c>
      <c r="L4733" s="27">
        <v>5</v>
      </c>
      <c r="M4733" s="27">
        <v>100</v>
      </c>
      <c r="N4733" s="27">
        <v>2.9</v>
      </c>
      <c r="O4733" s="27">
        <v>2017</v>
      </c>
      <c r="P4733" s="27">
        <v>3</v>
      </c>
      <c r="Q4733" s="27">
        <v>16</v>
      </c>
      <c r="R4733" s="28">
        <f>DATE('Raw Data'!$O4733,'Raw Data'!$P4733,'Raw Data'!$Q4733)</f>
        <v>42810</v>
      </c>
      <c r="S4733" s="27" t="str">
        <f>CONCATENATE(MID('Raw Data'!$H4733,FIND("(",'Raw Data'!$H4733)+1,FIND(")",'Raw Data'!$H4733)-FIND("(",'Raw Data'!$H4733)-1),"",'Raw Data'!$M4733)</f>
        <v>Rs.100</v>
      </c>
      <c r="T4733" s="27">
        <f t="shared" si="73"/>
        <v>1</v>
      </c>
      <c r="U4733" s="29">
        <f>'Raw Data'!$M4733*'Raw Data'!$T4733</f>
        <v>100</v>
      </c>
    </row>
    <row r="4734" spans="1:21" x14ac:dyDescent="0.3">
      <c r="A4734" s="20">
        <v>305348</v>
      </c>
      <c r="B4734" s="27" t="s">
        <v>9161</v>
      </c>
      <c r="C4734" s="27">
        <v>1</v>
      </c>
      <c r="D4734" s="27" t="str">
        <f>VLOOKUP('Raw Data'!$C4734,'country description'!$A$2:$B$16,2,0)</f>
        <v>India</v>
      </c>
      <c r="E4734" s="27" t="s">
        <v>14</v>
      </c>
      <c r="F4734" s="27" t="s">
        <v>9162</v>
      </c>
      <c r="G4734" s="27" t="s">
        <v>589</v>
      </c>
      <c r="H4734" s="27" t="s">
        <v>18</v>
      </c>
      <c r="I4734" s="27" t="s">
        <v>19</v>
      </c>
      <c r="J4734" s="27" t="s">
        <v>19</v>
      </c>
      <c r="K4734" s="27">
        <v>1</v>
      </c>
      <c r="L4734" s="27">
        <v>18</v>
      </c>
      <c r="M4734" s="27">
        <v>100</v>
      </c>
      <c r="N4734" s="27">
        <v>3.1</v>
      </c>
      <c r="O4734" s="27">
        <v>2011</v>
      </c>
      <c r="P4734" s="27">
        <v>3</v>
      </c>
      <c r="Q4734" s="27">
        <v>12</v>
      </c>
      <c r="R4734" s="28">
        <f>DATE('Raw Data'!$O4734,'Raw Data'!$P4734,'Raw Data'!$Q4734)</f>
        <v>40614</v>
      </c>
      <c r="S4734" s="27" t="str">
        <f>CONCATENATE(MID('Raw Data'!$H4734,FIND("(",'Raw Data'!$H4734)+1,FIND(")",'Raw Data'!$H4734)-FIND("(",'Raw Data'!$H4734)-1),"",'Raw Data'!$M4734)</f>
        <v>Rs.100</v>
      </c>
      <c r="T4734" s="27">
        <f t="shared" si="73"/>
        <v>1</v>
      </c>
      <c r="U4734" s="29">
        <f>'Raw Data'!$M4734*'Raw Data'!$T4734</f>
        <v>100</v>
      </c>
    </row>
    <row r="4735" spans="1:21" x14ac:dyDescent="0.3">
      <c r="A4735" s="20">
        <v>303082</v>
      </c>
      <c r="B4735" s="27" t="s">
        <v>9163</v>
      </c>
      <c r="C4735" s="27">
        <v>1</v>
      </c>
      <c r="D4735" s="27" t="str">
        <f>VLOOKUP('Raw Data'!$C4735,'country description'!$A$2:$B$16,2,0)</f>
        <v>India</v>
      </c>
      <c r="E4735" s="27" t="s">
        <v>14</v>
      </c>
      <c r="F4735" s="27" t="s">
        <v>9164</v>
      </c>
      <c r="G4735" s="27" t="s">
        <v>821</v>
      </c>
      <c r="H4735" s="27" t="s">
        <v>18</v>
      </c>
      <c r="I4735" s="27" t="s">
        <v>19</v>
      </c>
      <c r="J4735" s="27" t="s">
        <v>19</v>
      </c>
      <c r="K4735" s="27">
        <v>1</v>
      </c>
      <c r="L4735" s="27">
        <v>116</v>
      </c>
      <c r="M4735" s="27">
        <v>100</v>
      </c>
      <c r="N4735" s="27">
        <v>3.7</v>
      </c>
      <c r="O4735" s="27">
        <v>2017</v>
      </c>
      <c r="P4735" s="27">
        <v>3</v>
      </c>
      <c r="Q4735" s="27">
        <v>6</v>
      </c>
      <c r="R4735" s="28">
        <f>DATE('Raw Data'!$O4735,'Raw Data'!$P4735,'Raw Data'!$Q4735)</f>
        <v>42800</v>
      </c>
      <c r="S4735" s="27" t="str">
        <f>CONCATENATE(MID('Raw Data'!$H4735,FIND("(",'Raw Data'!$H4735)+1,FIND(")",'Raw Data'!$H4735)-FIND("(",'Raw Data'!$H4735)-1),"",'Raw Data'!$M4735)</f>
        <v>Rs.100</v>
      </c>
      <c r="T4735" s="27">
        <f t="shared" si="73"/>
        <v>1</v>
      </c>
      <c r="U4735" s="29">
        <f>'Raw Data'!$M4735*'Raw Data'!$T4735</f>
        <v>100</v>
      </c>
    </row>
    <row r="4736" spans="1:21" x14ac:dyDescent="0.3">
      <c r="A4736" s="20">
        <v>308942</v>
      </c>
      <c r="B4736" s="27" t="s">
        <v>9165</v>
      </c>
      <c r="C4736" s="27">
        <v>1</v>
      </c>
      <c r="D4736" s="27" t="str">
        <f>VLOOKUP('Raw Data'!$C4736,'country description'!$A$2:$B$16,2,0)</f>
        <v>India</v>
      </c>
      <c r="E4736" s="27" t="s">
        <v>14</v>
      </c>
      <c r="F4736" s="27" t="s">
        <v>9166</v>
      </c>
      <c r="G4736" s="27" t="s">
        <v>589</v>
      </c>
      <c r="H4736" s="27" t="s">
        <v>18</v>
      </c>
      <c r="I4736" s="27" t="s">
        <v>19</v>
      </c>
      <c r="J4736" s="27" t="s">
        <v>19</v>
      </c>
      <c r="K4736" s="27">
        <v>1</v>
      </c>
      <c r="L4736" s="27">
        <v>20</v>
      </c>
      <c r="M4736" s="27">
        <v>100</v>
      </c>
      <c r="N4736" s="27">
        <v>3.3</v>
      </c>
      <c r="O4736" s="27">
        <v>2015</v>
      </c>
      <c r="P4736" s="27">
        <v>3</v>
      </c>
      <c r="Q4736" s="27">
        <v>6</v>
      </c>
      <c r="R4736" s="28">
        <f>DATE('Raw Data'!$O4736,'Raw Data'!$P4736,'Raw Data'!$Q4736)</f>
        <v>42069</v>
      </c>
      <c r="S4736" s="27" t="str">
        <f>CONCATENATE(MID('Raw Data'!$H4736,FIND("(",'Raw Data'!$H4736)+1,FIND(")",'Raw Data'!$H4736)-FIND("(",'Raw Data'!$H4736)-1),"",'Raw Data'!$M4736)</f>
        <v>Rs.100</v>
      </c>
      <c r="T4736" s="27">
        <f t="shared" si="73"/>
        <v>1</v>
      </c>
      <c r="U4736" s="29">
        <f>'Raw Data'!$M4736*'Raw Data'!$T4736</f>
        <v>100</v>
      </c>
    </row>
    <row r="4737" spans="1:21" x14ac:dyDescent="0.3">
      <c r="A4737" s="20">
        <v>305025</v>
      </c>
      <c r="B4737" s="27" t="s">
        <v>9167</v>
      </c>
      <c r="C4737" s="27">
        <v>1</v>
      </c>
      <c r="D4737" s="27" t="str">
        <f>VLOOKUP('Raw Data'!$C4737,'country description'!$A$2:$B$16,2,0)</f>
        <v>India</v>
      </c>
      <c r="E4737" s="27" t="s">
        <v>14</v>
      </c>
      <c r="F4737" s="27" t="s">
        <v>9168</v>
      </c>
      <c r="G4737" s="27" t="s">
        <v>919</v>
      </c>
      <c r="H4737" s="27" t="s">
        <v>18</v>
      </c>
      <c r="I4737" s="27" t="s">
        <v>19</v>
      </c>
      <c r="J4737" s="27" t="s">
        <v>19</v>
      </c>
      <c r="K4737" s="27">
        <v>1</v>
      </c>
      <c r="L4737" s="27">
        <v>1</v>
      </c>
      <c r="M4737" s="27">
        <v>100</v>
      </c>
      <c r="N4737" s="27">
        <v>1</v>
      </c>
      <c r="O4737" s="27">
        <v>2016</v>
      </c>
      <c r="P4737" s="27">
        <v>3</v>
      </c>
      <c r="Q4737" s="27">
        <v>10</v>
      </c>
      <c r="R4737" s="28">
        <f>DATE('Raw Data'!$O4737,'Raw Data'!$P4737,'Raw Data'!$Q4737)</f>
        <v>42439</v>
      </c>
      <c r="S4737" s="27" t="str">
        <f>CONCATENATE(MID('Raw Data'!$H4737,FIND("(",'Raw Data'!$H4737)+1,FIND(")",'Raw Data'!$H4737)-FIND("(",'Raw Data'!$H4737)-1),"",'Raw Data'!$M4737)</f>
        <v>Rs.100</v>
      </c>
      <c r="T4737" s="27">
        <f t="shared" si="73"/>
        <v>1</v>
      </c>
      <c r="U4737" s="29">
        <f>'Raw Data'!$M4737*'Raw Data'!$T4737</f>
        <v>100</v>
      </c>
    </row>
    <row r="4738" spans="1:21" x14ac:dyDescent="0.3">
      <c r="A4738" s="20">
        <v>302042</v>
      </c>
      <c r="B4738" s="27" t="s">
        <v>6535</v>
      </c>
      <c r="C4738" s="27">
        <v>1</v>
      </c>
      <c r="D4738" s="27" t="str">
        <f>VLOOKUP('Raw Data'!$C4738,'country description'!$A$2:$B$16,2,0)</f>
        <v>India</v>
      </c>
      <c r="E4738" s="27" t="s">
        <v>14</v>
      </c>
      <c r="F4738" s="27" t="s">
        <v>9169</v>
      </c>
      <c r="G4738" s="27" t="s">
        <v>580</v>
      </c>
      <c r="H4738" s="27" t="s">
        <v>18</v>
      </c>
      <c r="I4738" s="27" t="s">
        <v>19</v>
      </c>
      <c r="J4738" s="27" t="s">
        <v>19</v>
      </c>
      <c r="K4738" s="27">
        <v>1</v>
      </c>
      <c r="L4738" s="27">
        <v>2</v>
      </c>
      <c r="M4738" s="27">
        <v>100</v>
      </c>
      <c r="N4738" s="27">
        <v>1</v>
      </c>
      <c r="O4738" s="27">
        <v>2010</v>
      </c>
      <c r="P4738" s="27">
        <v>3</v>
      </c>
      <c r="Q4738" s="27">
        <v>3</v>
      </c>
      <c r="R4738" s="28">
        <f>DATE('Raw Data'!$O4738,'Raw Data'!$P4738,'Raw Data'!$Q4738)</f>
        <v>40240</v>
      </c>
      <c r="S4738" s="27" t="str">
        <f>CONCATENATE(MID('Raw Data'!$H4738,FIND("(",'Raw Data'!$H4738)+1,FIND(")",'Raw Data'!$H4738)-FIND("(",'Raw Data'!$H4738)-1),"",'Raw Data'!$M4738)</f>
        <v>Rs.100</v>
      </c>
      <c r="T4738" s="27">
        <f t="shared" ref="T4738:T4801" si="74">VLOOKUP(D4738,$Y$4:$Z$18,2,0)</f>
        <v>1</v>
      </c>
      <c r="U4738" s="29">
        <f>'Raw Data'!$M4738*'Raw Data'!$T4738</f>
        <v>100</v>
      </c>
    </row>
    <row r="4739" spans="1:21" x14ac:dyDescent="0.3">
      <c r="A4739" s="20">
        <v>308128</v>
      </c>
      <c r="B4739" s="27" t="s">
        <v>9170</v>
      </c>
      <c r="C4739" s="27">
        <v>1</v>
      </c>
      <c r="D4739" s="27" t="str">
        <f>VLOOKUP('Raw Data'!$C4739,'country description'!$A$2:$B$16,2,0)</f>
        <v>India</v>
      </c>
      <c r="E4739" s="27" t="s">
        <v>14</v>
      </c>
      <c r="F4739" s="27" t="s">
        <v>9171</v>
      </c>
      <c r="G4739" s="27" t="s">
        <v>589</v>
      </c>
      <c r="H4739" s="27" t="s">
        <v>18</v>
      </c>
      <c r="I4739" s="27" t="s">
        <v>19</v>
      </c>
      <c r="J4739" s="27" t="s">
        <v>19</v>
      </c>
      <c r="K4739" s="27">
        <v>1</v>
      </c>
      <c r="L4739" s="27">
        <v>1</v>
      </c>
      <c r="M4739" s="27">
        <v>100</v>
      </c>
      <c r="N4739" s="27">
        <v>1</v>
      </c>
      <c r="O4739" s="27">
        <v>2015</v>
      </c>
      <c r="P4739" s="27">
        <v>3</v>
      </c>
      <c r="Q4739" s="27">
        <v>5</v>
      </c>
      <c r="R4739" s="28">
        <f>DATE('Raw Data'!$O4739,'Raw Data'!$P4739,'Raw Data'!$Q4739)</f>
        <v>42068</v>
      </c>
      <c r="S4739" s="27" t="str">
        <f>CONCATENATE(MID('Raw Data'!$H4739,FIND("(",'Raw Data'!$H4739)+1,FIND(")",'Raw Data'!$H4739)-FIND("(",'Raw Data'!$H4739)-1),"",'Raw Data'!$M4739)</f>
        <v>Rs.100</v>
      </c>
      <c r="T4739" s="27">
        <f t="shared" si="74"/>
        <v>1</v>
      </c>
      <c r="U4739" s="29">
        <f>'Raw Data'!$M4739*'Raw Data'!$T4739</f>
        <v>100</v>
      </c>
    </row>
    <row r="4740" spans="1:21" x14ac:dyDescent="0.3">
      <c r="A4740" s="20">
        <v>302416</v>
      </c>
      <c r="B4740" s="27" t="s">
        <v>6535</v>
      </c>
      <c r="C4740" s="27">
        <v>1</v>
      </c>
      <c r="D4740" s="27" t="str">
        <f>VLOOKUP('Raw Data'!$C4740,'country description'!$A$2:$B$16,2,0)</f>
        <v>India</v>
      </c>
      <c r="E4740" s="27" t="s">
        <v>14</v>
      </c>
      <c r="F4740" s="27" t="s">
        <v>9172</v>
      </c>
      <c r="G4740" s="27" t="s">
        <v>671</v>
      </c>
      <c r="H4740" s="27" t="s">
        <v>18</v>
      </c>
      <c r="I4740" s="27" t="s">
        <v>19</v>
      </c>
      <c r="J4740" s="27" t="s">
        <v>19</v>
      </c>
      <c r="K4740" s="27">
        <v>1</v>
      </c>
      <c r="L4740" s="27">
        <v>4</v>
      </c>
      <c r="M4740" s="27">
        <v>100</v>
      </c>
      <c r="N4740" s="27">
        <v>2.9</v>
      </c>
      <c r="O4740" s="27">
        <v>2010</v>
      </c>
      <c r="P4740" s="27">
        <v>3</v>
      </c>
      <c r="Q4740" s="27">
        <v>23</v>
      </c>
      <c r="R4740" s="28">
        <f>DATE('Raw Data'!$O4740,'Raw Data'!$P4740,'Raw Data'!$Q4740)</f>
        <v>40260</v>
      </c>
      <c r="S4740" s="27" t="str">
        <f>CONCATENATE(MID('Raw Data'!$H4740,FIND("(",'Raw Data'!$H4740)+1,FIND(")",'Raw Data'!$H4740)-FIND("(",'Raw Data'!$H4740)-1),"",'Raw Data'!$M4740)</f>
        <v>Rs.100</v>
      </c>
      <c r="T4740" s="27">
        <f t="shared" si="74"/>
        <v>1</v>
      </c>
      <c r="U4740" s="29">
        <f>'Raw Data'!$M4740*'Raw Data'!$T4740</f>
        <v>100</v>
      </c>
    </row>
    <row r="4741" spans="1:21" x14ac:dyDescent="0.3">
      <c r="A4741" s="20">
        <v>6224</v>
      </c>
      <c r="B4741" s="27" t="s">
        <v>9173</v>
      </c>
      <c r="C4741" s="27">
        <v>1</v>
      </c>
      <c r="D4741" s="27" t="str">
        <f>VLOOKUP('Raw Data'!$C4741,'country description'!$A$2:$B$16,2,0)</f>
        <v>India</v>
      </c>
      <c r="E4741" s="27" t="s">
        <v>14</v>
      </c>
      <c r="F4741" s="27" t="s">
        <v>9174</v>
      </c>
      <c r="G4741" s="27" t="s">
        <v>595</v>
      </c>
      <c r="H4741" s="27" t="s">
        <v>18</v>
      </c>
      <c r="I4741" s="27" t="s">
        <v>19</v>
      </c>
      <c r="J4741" s="27" t="s">
        <v>19</v>
      </c>
      <c r="K4741" s="27">
        <v>1</v>
      </c>
      <c r="L4741" s="27">
        <v>4</v>
      </c>
      <c r="M4741" s="27">
        <v>100</v>
      </c>
      <c r="N4741" s="27">
        <v>2.9</v>
      </c>
      <c r="O4741" s="27">
        <v>2018</v>
      </c>
      <c r="P4741" s="27">
        <v>3</v>
      </c>
      <c r="Q4741" s="27">
        <v>19</v>
      </c>
      <c r="R4741" s="28">
        <f>DATE('Raw Data'!$O4741,'Raw Data'!$P4741,'Raw Data'!$Q4741)</f>
        <v>43178</v>
      </c>
      <c r="S4741" s="27" t="str">
        <f>CONCATENATE(MID('Raw Data'!$H4741,FIND("(",'Raw Data'!$H4741)+1,FIND(")",'Raw Data'!$H4741)-FIND("(",'Raw Data'!$H4741)-1),"",'Raw Data'!$M4741)</f>
        <v>Rs.100</v>
      </c>
      <c r="T4741" s="27">
        <f t="shared" si="74"/>
        <v>1</v>
      </c>
      <c r="U4741" s="29">
        <f>'Raw Data'!$M4741*'Raw Data'!$T4741</f>
        <v>100</v>
      </c>
    </row>
    <row r="4742" spans="1:21" x14ac:dyDescent="0.3">
      <c r="A4742" s="20">
        <v>302411</v>
      </c>
      <c r="B4742" s="27" t="s">
        <v>939</v>
      </c>
      <c r="C4742" s="27">
        <v>1</v>
      </c>
      <c r="D4742" s="27" t="str">
        <f>VLOOKUP('Raw Data'!$C4742,'country description'!$A$2:$B$16,2,0)</f>
        <v>India</v>
      </c>
      <c r="E4742" s="27" t="s">
        <v>14</v>
      </c>
      <c r="F4742" s="27" t="s">
        <v>9175</v>
      </c>
      <c r="G4742" s="27" t="s">
        <v>671</v>
      </c>
      <c r="H4742" s="27" t="s">
        <v>18</v>
      </c>
      <c r="I4742" s="27" t="s">
        <v>19</v>
      </c>
      <c r="J4742" s="27" t="s">
        <v>19</v>
      </c>
      <c r="K4742" s="27">
        <v>1</v>
      </c>
      <c r="L4742" s="27">
        <v>1</v>
      </c>
      <c r="M4742" s="27">
        <v>100</v>
      </c>
      <c r="N4742" s="27">
        <v>1</v>
      </c>
      <c r="O4742" s="27">
        <v>2011</v>
      </c>
      <c r="P4742" s="27">
        <v>3</v>
      </c>
      <c r="Q4742" s="27">
        <v>24</v>
      </c>
      <c r="R4742" s="28">
        <f>DATE('Raw Data'!$O4742,'Raw Data'!$P4742,'Raw Data'!$Q4742)</f>
        <v>40626</v>
      </c>
      <c r="S4742" s="27" t="str">
        <f>CONCATENATE(MID('Raw Data'!$H4742,FIND("(",'Raw Data'!$H4742)+1,FIND(")",'Raw Data'!$H4742)-FIND("(",'Raw Data'!$H4742)-1),"",'Raw Data'!$M4742)</f>
        <v>Rs.100</v>
      </c>
      <c r="T4742" s="27">
        <f t="shared" si="74"/>
        <v>1</v>
      </c>
      <c r="U4742" s="29">
        <f>'Raw Data'!$M4742*'Raw Data'!$T4742</f>
        <v>100</v>
      </c>
    </row>
    <row r="4743" spans="1:21" x14ac:dyDescent="0.3">
      <c r="A4743" s="20">
        <v>18204810</v>
      </c>
      <c r="B4743" s="27" t="s">
        <v>8369</v>
      </c>
      <c r="C4743" s="27">
        <v>1</v>
      </c>
      <c r="D4743" s="27" t="str">
        <f>VLOOKUP('Raw Data'!$C4743,'country description'!$A$2:$B$16,2,0)</f>
        <v>India</v>
      </c>
      <c r="E4743" s="27" t="s">
        <v>14</v>
      </c>
      <c r="F4743" s="27" t="s">
        <v>9176</v>
      </c>
      <c r="G4743" s="27" t="s">
        <v>671</v>
      </c>
      <c r="H4743" s="27" t="s">
        <v>18</v>
      </c>
      <c r="I4743" s="27" t="s">
        <v>19</v>
      </c>
      <c r="J4743" s="27" t="s">
        <v>19</v>
      </c>
      <c r="K4743" s="27">
        <v>1</v>
      </c>
      <c r="L4743" s="27">
        <v>8</v>
      </c>
      <c r="M4743" s="27">
        <v>100</v>
      </c>
      <c r="N4743" s="27">
        <v>3.1</v>
      </c>
      <c r="O4743" s="27">
        <v>2018</v>
      </c>
      <c r="P4743" s="27">
        <v>3</v>
      </c>
      <c r="Q4743" s="27">
        <v>11</v>
      </c>
      <c r="R4743" s="28">
        <f>DATE('Raw Data'!$O4743,'Raw Data'!$P4743,'Raw Data'!$Q4743)</f>
        <v>43170</v>
      </c>
      <c r="S4743" s="27" t="str">
        <f>CONCATENATE(MID('Raw Data'!$H4743,FIND("(",'Raw Data'!$H4743)+1,FIND(")",'Raw Data'!$H4743)-FIND("(",'Raw Data'!$H4743)-1),"",'Raw Data'!$M4743)</f>
        <v>Rs.100</v>
      </c>
      <c r="T4743" s="27">
        <f t="shared" si="74"/>
        <v>1</v>
      </c>
      <c r="U4743" s="29">
        <f>'Raw Data'!$M4743*'Raw Data'!$T4743</f>
        <v>100</v>
      </c>
    </row>
    <row r="4744" spans="1:21" x14ac:dyDescent="0.3">
      <c r="A4744" s="20">
        <v>8707</v>
      </c>
      <c r="B4744" s="27" t="s">
        <v>9177</v>
      </c>
      <c r="C4744" s="27">
        <v>1</v>
      </c>
      <c r="D4744" s="27" t="str">
        <f>VLOOKUP('Raw Data'!$C4744,'country description'!$A$2:$B$16,2,0)</f>
        <v>India</v>
      </c>
      <c r="E4744" s="27" t="s">
        <v>14</v>
      </c>
      <c r="F4744" s="27" t="s">
        <v>9178</v>
      </c>
      <c r="G4744" s="27" t="s">
        <v>580</v>
      </c>
      <c r="H4744" s="27" t="s">
        <v>18</v>
      </c>
      <c r="I4744" s="27" t="s">
        <v>19</v>
      </c>
      <c r="J4744" s="27" t="s">
        <v>19</v>
      </c>
      <c r="K4744" s="27">
        <v>1</v>
      </c>
      <c r="L4744" s="27">
        <v>4</v>
      </c>
      <c r="M4744" s="27">
        <v>100</v>
      </c>
      <c r="N4744" s="27">
        <v>3</v>
      </c>
      <c r="O4744" s="27">
        <v>2012</v>
      </c>
      <c r="P4744" s="27">
        <v>3</v>
      </c>
      <c r="Q4744" s="27">
        <v>21</v>
      </c>
      <c r="R4744" s="28">
        <f>DATE('Raw Data'!$O4744,'Raw Data'!$P4744,'Raw Data'!$Q4744)</f>
        <v>40989</v>
      </c>
      <c r="S4744" s="27" t="str">
        <f>CONCATENATE(MID('Raw Data'!$H4744,FIND("(",'Raw Data'!$H4744)+1,FIND(")",'Raw Data'!$H4744)-FIND("(",'Raw Data'!$H4744)-1),"",'Raw Data'!$M4744)</f>
        <v>Rs.100</v>
      </c>
      <c r="T4744" s="27">
        <f t="shared" si="74"/>
        <v>1</v>
      </c>
      <c r="U4744" s="29">
        <f>'Raw Data'!$M4744*'Raw Data'!$T4744</f>
        <v>100</v>
      </c>
    </row>
    <row r="4745" spans="1:21" x14ac:dyDescent="0.3">
      <c r="A4745" s="20">
        <v>18361739</v>
      </c>
      <c r="B4745" s="27" t="s">
        <v>9179</v>
      </c>
      <c r="C4745" s="27">
        <v>1</v>
      </c>
      <c r="D4745" s="27" t="str">
        <f>VLOOKUP('Raw Data'!$C4745,'country description'!$A$2:$B$16,2,0)</f>
        <v>India</v>
      </c>
      <c r="E4745" s="27" t="s">
        <v>14</v>
      </c>
      <c r="F4745" s="27" t="s">
        <v>9180</v>
      </c>
      <c r="G4745" s="27" t="s">
        <v>580</v>
      </c>
      <c r="H4745" s="27" t="s">
        <v>18</v>
      </c>
      <c r="I4745" s="27" t="s">
        <v>19</v>
      </c>
      <c r="J4745" s="27" t="s">
        <v>19</v>
      </c>
      <c r="K4745" s="27">
        <v>1</v>
      </c>
      <c r="L4745" s="27">
        <v>2</v>
      </c>
      <c r="M4745" s="27">
        <v>100</v>
      </c>
      <c r="N4745" s="27">
        <v>1</v>
      </c>
      <c r="O4745" s="27">
        <v>2012</v>
      </c>
      <c r="P4745" s="27">
        <v>2</v>
      </c>
      <c r="Q4745" s="27">
        <v>9</v>
      </c>
      <c r="R4745" s="28">
        <f>DATE('Raw Data'!$O4745,'Raw Data'!$P4745,'Raw Data'!$Q4745)</f>
        <v>40948</v>
      </c>
      <c r="S4745" s="27" t="str">
        <f>CONCATENATE(MID('Raw Data'!$H4745,FIND("(",'Raw Data'!$H4745)+1,FIND(")",'Raw Data'!$H4745)-FIND("(",'Raw Data'!$H4745)-1),"",'Raw Data'!$M4745)</f>
        <v>Rs.100</v>
      </c>
      <c r="T4745" s="27">
        <f t="shared" si="74"/>
        <v>1</v>
      </c>
      <c r="U4745" s="29">
        <f>'Raw Data'!$M4745*'Raw Data'!$T4745</f>
        <v>100</v>
      </c>
    </row>
    <row r="4746" spans="1:21" x14ac:dyDescent="0.3">
      <c r="A4746" s="20">
        <v>18342132</v>
      </c>
      <c r="B4746" s="27" t="s">
        <v>9181</v>
      </c>
      <c r="C4746" s="27">
        <v>1</v>
      </c>
      <c r="D4746" s="27" t="str">
        <f>VLOOKUP('Raw Data'!$C4746,'country description'!$A$2:$B$16,2,0)</f>
        <v>India</v>
      </c>
      <c r="E4746" s="27" t="s">
        <v>14</v>
      </c>
      <c r="F4746" s="27" t="s">
        <v>9182</v>
      </c>
      <c r="G4746" s="27" t="s">
        <v>589</v>
      </c>
      <c r="H4746" s="27" t="s">
        <v>18</v>
      </c>
      <c r="I4746" s="27" t="s">
        <v>19</v>
      </c>
      <c r="J4746" s="27" t="s">
        <v>19</v>
      </c>
      <c r="K4746" s="27">
        <v>1</v>
      </c>
      <c r="L4746" s="27">
        <v>4</v>
      </c>
      <c r="M4746" s="27">
        <v>100</v>
      </c>
      <c r="N4746" s="27">
        <v>3</v>
      </c>
      <c r="O4746" s="27">
        <v>2017</v>
      </c>
      <c r="P4746" s="27">
        <v>2</v>
      </c>
      <c r="Q4746" s="27">
        <v>10</v>
      </c>
      <c r="R4746" s="28">
        <f>DATE('Raw Data'!$O4746,'Raw Data'!$P4746,'Raw Data'!$Q4746)</f>
        <v>42776</v>
      </c>
      <c r="S4746" s="27" t="str">
        <f>CONCATENATE(MID('Raw Data'!$H4746,FIND("(",'Raw Data'!$H4746)+1,FIND(")",'Raw Data'!$H4746)-FIND("(",'Raw Data'!$H4746)-1),"",'Raw Data'!$M4746)</f>
        <v>Rs.100</v>
      </c>
      <c r="T4746" s="27">
        <f t="shared" si="74"/>
        <v>1</v>
      </c>
      <c r="U4746" s="29">
        <f>'Raw Data'!$M4746*'Raw Data'!$T4746</f>
        <v>100</v>
      </c>
    </row>
    <row r="4747" spans="1:21" x14ac:dyDescent="0.3">
      <c r="A4747" s="20">
        <v>311492</v>
      </c>
      <c r="B4747" s="27" t="s">
        <v>9183</v>
      </c>
      <c r="C4747" s="27">
        <v>1</v>
      </c>
      <c r="D4747" s="27" t="str">
        <f>VLOOKUP('Raw Data'!$C4747,'country description'!$A$2:$B$16,2,0)</f>
        <v>India</v>
      </c>
      <c r="E4747" s="27" t="s">
        <v>14</v>
      </c>
      <c r="F4747" s="27" t="s">
        <v>9184</v>
      </c>
      <c r="G4747" s="27" t="s">
        <v>589</v>
      </c>
      <c r="H4747" s="27" t="s">
        <v>18</v>
      </c>
      <c r="I4747" s="27" t="s">
        <v>19</v>
      </c>
      <c r="J4747" s="27" t="s">
        <v>19</v>
      </c>
      <c r="K4747" s="27">
        <v>1</v>
      </c>
      <c r="L4747" s="27">
        <v>16</v>
      </c>
      <c r="M4747" s="27">
        <v>100</v>
      </c>
      <c r="N4747" s="27">
        <v>3.2</v>
      </c>
      <c r="O4747" s="27">
        <v>2017</v>
      </c>
      <c r="P4747" s="27">
        <v>2</v>
      </c>
      <c r="Q4747" s="27">
        <v>11</v>
      </c>
      <c r="R4747" s="28">
        <f>DATE('Raw Data'!$O4747,'Raw Data'!$P4747,'Raw Data'!$Q4747)</f>
        <v>42777</v>
      </c>
      <c r="S4747" s="27" t="str">
        <f>CONCATENATE(MID('Raw Data'!$H4747,FIND("(",'Raw Data'!$H4747)+1,FIND(")",'Raw Data'!$H4747)-FIND("(",'Raw Data'!$H4747)-1),"",'Raw Data'!$M4747)</f>
        <v>Rs.100</v>
      </c>
      <c r="T4747" s="27">
        <f t="shared" si="74"/>
        <v>1</v>
      </c>
      <c r="U4747" s="29">
        <f>'Raw Data'!$M4747*'Raw Data'!$T4747</f>
        <v>100</v>
      </c>
    </row>
    <row r="4748" spans="1:21" x14ac:dyDescent="0.3">
      <c r="A4748" s="20">
        <v>18349897</v>
      </c>
      <c r="B4748" s="27" t="s">
        <v>6949</v>
      </c>
      <c r="C4748" s="27">
        <v>1</v>
      </c>
      <c r="D4748" s="27" t="str">
        <f>VLOOKUP('Raw Data'!$C4748,'country description'!$A$2:$B$16,2,0)</f>
        <v>India</v>
      </c>
      <c r="E4748" s="27" t="s">
        <v>14</v>
      </c>
      <c r="F4748" s="27" t="s">
        <v>9185</v>
      </c>
      <c r="G4748" s="27" t="s">
        <v>464</v>
      </c>
      <c r="H4748" s="27" t="s">
        <v>18</v>
      </c>
      <c r="I4748" s="27" t="s">
        <v>19</v>
      </c>
      <c r="J4748" s="27" t="s">
        <v>19</v>
      </c>
      <c r="K4748" s="27">
        <v>1</v>
      </c>
      <c r="L4748" s="27">
        <v>1</v>
      </c>
      <c r="M4748" s="27">
        <v>100</v>
      </c>
      <c r="N4748" s="27">
        <v>1</v>
      </c>
      <c r="O4748" s="27">
        <v>2010</v>
      </c>
      <c r="P4748" s="27">
        <v>2</v>
      </c>
      <c r="Q4748" s="27">
        <v>20</v>
      </c>
      <c r="R4748" s="28">
        <f>DATE('Raw Data'!$O4748,'Raw Data'!$P4748,'Raw Data'!$Q4748)</f>
        <v>40229</v>
      </c>
      <c r="S4748" s="27" t="str">
        <f>CONCATENATE(MID('Raw Data'!$H4748,FIND("(",'Raw Data'!$H4748)+1,FIND(")",'Raw Data'!$H4748)-FIND("(",'Raw Data'!$H4748)-1),"",'Raw Data'!$M4748)</f>
        <v>Rs.100</v>
      </c>
      <c r="T4748" s="27">
        <f t="shared" si="74"/>
        <v>1</v>
      </c>
      <c r="U4748" s="29">
        <f>'Raw Data'!$M4748*'Raw Data'!$T4748</f>
        <v>100</v>
      </c>
    </row>
    <row r="4749" spans="1:21" x14ac:dyDescent="0.3">
      <c r="A4749" s="20">
        <v>308848</v>
      </c>
      <c r="B4749" s="27" t="s">
        <v>9186</v>
      </c>
      <c r="C4749" s="27">
        <v>1</v>
      </c>
      <c r="D4749" s="27" t="str">
        <f>VLOOKUP('Raw Data'!$C4749,'country description'!$A$2:$B$16,2,0)</f>
        <v>India</v>
      </c>
      <c r="E4749" s="27" t="s">
        <v>14</v>
      </c>
      <c r="F4749" s="27" t="s">
        <v>9187</v>
      </c>
      <c r="G4749" s="27" t="s">
        <v>671</v>
      </c>
      <c r="H4749" s="27" t="s">
        <v>18</v>
      </c>
      <c r="I4749" s="27" t="s">
        <v>19</v>
      </c>
      <c r="J4749" s="27" t="s">
        <v>19</v>
      </c>
      <c r="K4749" s="27">
        <v>1</v>
      </c>
      <c r="L4749" s="27">
        <v>12</v>
      </c>
      <c r="M4749" s="27">
        <v>100</v>
      </c>
      <c r="N4749" s="27">
        <v>3.1</v>
      </c>
      <c r="O4749" s="27">
        <v>2015</v>
      </c>
      <c r="P4749" s="27">
        <v>2</v>
      </c>
      <c r="Q4749" s="27">
        <v>24</v>
      </c>
      <c r="R4749" s="28">
        <f>DATE('Raw Data'!$O4749,'Raw Data'!$P4749,'Raw Data'!$Q4749)</f>
        <v>42059</v>
      </c>
      <c r="S4749" s="27" t="str">
        <f>CONCATENATE(MID('Raw Data'!$H4749,FIND("(",'Raw Data'!$H4749)+1,FIND(")",'Raw Data'!$H4749)-FIND("(",'Raw Data'!$H4749)-1),"",'Raw Data'!$M4749)</f>
        <v>Rs.100</v>
      </c>
      <c r="T4749" s="27">
        <f t="shared" si="74"/>
        <v>1</v>
      </c>
      <c r="U4749" s="29">
        <f>'Raw Data'!$M4749*'Raw Data'!$T4749</f>
        <v>100</v>
      </c>
    </row>
    <row r="4750" spans="1:21" x14ac:dyDescent="0.3">
      <c r="A4750" s="20">
        <v>18025131</v>
      </c>
      <c r="B4750" s="27" t="s">
        <v>1539</v>
      </c>
      <c r="C4750" s="27">
        <v>1</v>
      </c>
      <c r="D4750" s="27" t="str">
        <f>VLOOKUP('Raw Data'!$C4750,'country description'!$A$2:$B$16,2,0)</f>
        <v>India</v>
      </c>
      <c r="E4750" s="27" t="s">
        <v>14</v>
      </c>
      <c r="F4750" s="27" t="s">
        <v>9188</v>
      </c>
      <c r="G4750" s="27" t="s">
        <v>589</v>
      </c>
      <c r="H4750" s="27" t="s">
        <v>18</v>
      </c>
      <c r="I4750" s="27" t="s">
        <v>19</v>
      </c>
      <c r="J4750" s="27" t="s">
        <v>19</v>
      </c>
      <c r="K4750" s="27">
        <v>1</v>
      </c>
      <c r="L4750" s="27">
        <v>3</v>
      </c>
      <c r="M4750" s="27">
        <v>100</v>
      </c>
      <c r="N4750" s="27">
        <v>1</v>
      </c>
      <c r="O4750" s="27">
        <v>2013</v>
      </c>
      <c r="P4750" s="27">
        <v>2</v>
      </c>
      <c r="Q4750" s="27">
        <v>10</v>
      </c>
      <c r="R4750" s="28">
        <f>DATE('Raw Data'!$O4750,'Raw Data'!$P4750,'Raw Data'!$Q4750)</f>
        <v>41315</v>
      </c>
      <c r="S4750" s="27" t="str">
        <f>CONCATENATE(MID('Raw Data'!$H4750,FIND("(",'Raw Data'!$H4750)+1,FIND(")",'Raw Data'!$H4750)-FIND("(",'Raw Data'!$H4750)-1),"",'Raw Data'!$M4750)</f>
        <v>Rs.100</v>
      </c>
      <c r="T4750" s="27">
        <f t="shared" si="74"/>
        <v>1</v>
      </c>
      <c r="U4750" s="29">
        <f>'Raw Data'!$M4750*'Raw Data'!$T4750</f>
        <v>100</v>
      </c>
    </row>
    <row r="4751" spans="1:21" x14ac:dyDescent="0.3">
      <c r="A4751" s="20">
        <v>18281968</v>
      </c>
      <c r="B4751" s="27" t="s">
        <v>9189</v>
      </c>
      <c r="C4751" s="27">
        <v>1</v>
      </c>
      <c r="D4751" s="27" t="str">
        <f>VLOOKUP('Raw Data'!$C4751,'country description'!$A$2:$B$16,2,0)</f>
        <v>India</v>
      </c>
      <c r="E4751" s="27" t="s">
        <v>14</v>
      </c>
      <c r="F4751" s="27" t="s">
        <v>9190</v>
      </c>
      <c r="G4751" s="27" t="s">
        <v>595</v>
      </c>
      <c r="H4751" s="27" t="s">
        <v>18</v>
      </c>
      <c r="I4751" s="27" t="s">
        <v>19</v>
      </c>
      <c r="J4751" s="27" t="s">
        <v>19</v>
      </c>
      <c r="K4751" s="27">
        <v>1</v>
      </c>
      <c r="L4751" s="27">
        <v>5</v>
      </c>
      <c r="M4751" s="27">
        <v>100</v>
      </c>
      <c r="N4751" s="27">
        <v>3.1</v>
      </c>
      <c r="O4751" s="27">
        <v>2018</v>
      </c>
      <c r="P4751" s="27">
        <v>2</v>
      </c>
      <c r="Q4751" s="27">
        <v>23</v>
      </c>
      <c r="R4751" s="28">
        <f>DATE('Raw Data'!$O4751,'Raw Data'!$P4751,'Raw Data'!$Q4751)</f>
        <v>43154</v>
      </c>
      <c r="S4751" s="27" t="str">
        <f>CONCATENATE(MID('Raw Data'!$H4751,FIND("(",'Raw Data'!$H4751)+1,FIND(")",'Raw Data'!$H4751)-FIND("(",'Raw Data'!$H4751)-1),"",'Raw Data'!$M4751)</f>
        <v>Rs.100</v>
      </c>
      <c r="T4751" s="27">
        <f t="shared" si="74"/>
        <v>1</v>
      </c>
      <c r="U4751" s="29">
        <f>'Raw Data'!$M4751*'Raw Data'!$T4751</f>
        <v>100</v>
      </c>
    </row>
    <row r="4752" spans="1:21" x14ac:dyDescent="0.3">
      <c r="A4752" s="20">
        <v>300269</v>
      </c>
      <c r="B4752" s="27" t="s">
        <v>9191</v>
      </c>
      <c r="C4752" s="27">
        <v>1</v>
      </c>
      <c r="D4752" s="27" t="str">
        <f>VLOOKUP('Raw Data'!$C4752,'country description'!$A$2:$B$16,2,0)</f>
        <v>India</v>
      </c>
      <c r="E4752" s="27" t="s">
        <v>14</v>
      </c>
      <c r="F4752" s="27" t="s">
        <v>9192</v>
      </c>
      <c r="G4752" s="27" t="s">
        <v>424</v>
      </c>
      <c r="H4752" s="27" t="s">
        <v>18</v>
      </c>
      <c r="I4752" s="27" t="s">
        <v>19</v>
      </c>
      <c r="J4752" s="27" t="s">
        <v>19</v>
      </c>
      <c r="K4752" s="27">
        <v>1</v>
      </c>
      <c r="L4752" s="27">
        <v>184</v>
      </c>
      <c r="M4752" s="27">
        <v>100</v>
      </c>
      <c r="N4752" s="27">
        <v>3.9</v>
      </c>
      <c r="O4752" s="27">
        <v>2018</v>
      </c>
      <c r="P4752" s="27">
        <v>2</v>
      </c>
      <c r="Q4752" s="27">
        <v>2</v>
      </c>
      <c r="R4752" s="28">
        <f>DATE('Raw Data'!$O4752,'Raw Data'!$P4752,'Raw Data'!$Q4752)</f>
        <v>43133</v>
      </c>
      <c r="S4752" s="27" t="str">
        <f>CONCATENATE(MID('Raw Data'!$H4752,FIND("(",'Raw Data'!$H4752)+1,FIND(")",'Raw Data'!$H4752)-FIND("(",'Raw Data'!$H4752)-1),"",'Raw Data'!$M4752)</f>
        <v>Rs.100</v>
      </c>
      <c r="T4752" s="27">
        <f t="shared" si="74"/>
        <v>1</v>
      </c>
      <c r="U4752" s="29">
        <f>'Raw Data'!$M4752*'Raw Data'!$T4752</f>
        <v>100</v>
      </c>
    </row>
    <row r="4753" spans="1:21" x14ac:dyDescent="0.3">
      <c r="A4753" s="20">
        <v>310255</v>
      </c>
      <c r="B4753" s="27" t="s">
        <v>9193</v>
      </c>
      <c r="C4753" s="27">
        <v>1</v>
      </c>
      <c r="D4753" s="27" t="str">
        <f>VLOOKUP('Raw Data'!$C4753,'country description'!$A$2:$B$16,2,0)</f>
        <v>India</v>
      </c>
      <c r="E4753" s="27" t="s">
        <v>14</v>
      </c>
      <c r="F4753" s="27" t="s">
        <v>9194</v>
      </c>
      <c r="G4753" s="27" t="s">
        <v>464</v>
      </c>
      <c r="H4753" s="27" t="s">
        <v>18</v>
      </c>
      <c r="I4753" s="27" t="s">
        <v>19</v>
      </c>
      <c r="J4753" s="27" t="s">
        <v>19</v>
      </c>
      <c r="K4753" s="27">
        <v>1</v>
      </c>
      <c r="L4753" s="27">
        <v>1</v>
      </c>
      <c r="M4753" s="27">
        <v>100</v>
      </c>
      <c r="N4753" s="27">
        <v>1</v>
      </c>
      <c r="O4753" s="27">
        <v>2015</v>
      </c>
      <c r="P4753" s="27">
        <v>2</v>
      </c>
      <c r="Q4753" s="27">
        <v>26</v>
      </c>
      <c r="R4753" s="28">
        <f>DATE('Raw Data'!$O4753,'Raw Data'!$P4753,'Raw Data'!$Q4753)</f>
        <v>42061</v>
      </c>
      <c r="S4753" s="27" t="str">
        <f>CONCATENATE(MID('Raw Data'!$H4753,FIND("(",'Raw Data'!$H4753)+1,FIND(")",'Raw Data'!$H4753)-FIND("(",'Raw Data'!$H4753)-1),"",'Raw Data'!$M4753)</f>
        <v>Rs.100</v>
      </c>
      <c r="T4753" s="27">
        <f t="shared" si="74"/>
        <v>1</v>
      </c>
      <c r="U4753" s="29">
        <f>'Raw Data'!$M4753*'Raw Data'!$T4753</f>
        <v>100</v>
      </c>
    </row>
    <row r="4754" spans="1:21" x14ac:dyDescent="0.3">
      <c r="A4754" s="20">
        <v>302136</v>
      </c>
      <c r="B4754" s="27" t="s">
        <v>9195</v>
      </c>
      <c r="C4754" s="27">
        <v>1</v>
      </c>
      <c r="D4754" s="27" t="str">
        <f>VLOOKUP('Raw Data'!$C4754,'country description'!$A$2:$B$16,2,0)</f>
        <v>India</v>
      </c>
      <c r="E4754" s="27" t="s">
        <v>14</v>
      </c>
      <c r="F4754" s="27" t="s">
        <v>9196</v>
      </c>
      <c r="G4754" s="27" t="s">
        <v>671</v>
      </c>
      <c r="H4754" s="27" t="s">
        <v>18</v>
      </c>
      <c r="I4754" s="27" t="s">
        <v>19</v>
      </c>
      <c r="J4754" s="27" t="s">
        <v>19</v>
      </c>
      <c r="K4754" s="27">
        <v>1</v>
      </c>
      <c r="L4754" s="27">
        <v>6</v>
      </c>
      <c r="M4754" s="27">
        <v>100</v>
      </c>
      <c r="N4754" s="27">
        <v>2.9</v>
      </c>
      <c r="O4754" s="27">
        <v>2015</v>
      </c>
      <c r="P4754" s="27">
        <v>2</v>
      </c>
      <c r="Q4754" s="27">
        <v>4</v>
      </c>
      <c r="R4754" s="28">
        <f>DATE('Raw Data'!$O4754,'Raw Data'!$P4754,'Raw Data'!$Q4754)</f>
        <v>42039</v>
      </c>
      <c r="S4754" s="27" t="str">
        <f>CONCATENATE(MID('Raw Data'!$H4754,FIND("(",'Raw Data'!$H4754)+1,FIND(")",'Raw Data'!$H4754)-FIND("(",'Raw Data'!$H4754)-1),"",'Raw Data'!$M4754)</f>
        <v>Rs.100</v>
      </c>
      <c r="T4754" s="27">
        <f t="shared" si="74"/>
        <v>1</v>
      </c>
      <c r="U4754" s="29">
        <f>'Raw Data'!$M4754*'Raw Data'!$T4754</f>
        <v>100</v>
      </c>
    </row>
    <row r="4755" spans="1:21" x14ac:dyDescent="0.3">
      <c r="A4755" s="20">
        <v>18277324</v>
      </c>
      <c r="B4755" s="27" t="s">
        <v>9197</v>
      </c>
      <c r="C4755" s="27">
        <v>1</v>
      </c>
      <c r="D4755" s="27" t="str">
        <f>VLOOKUP('Raw Data'!$C4755,'country description'!$A$2:$B$16,2,0)</f>
        <v>India</v>
      </c>
      <c r="E4755" s="27" t="s">
        <v>14</v>
      </c>
      <c r="F4755" s="27" t="s">
        <v>9198</v>
      </c>
      <c r="G4755" s="27" t="s">
        <v>919</v>
      </c>
      <c r="H4755" s="27" t="s">
        <v>18</v>
      </c>
      <c r="I4755" s="27" t="s">
        <v>19</v>
      </c>
      <c r="J4755" s="27" t="s">
        <v>19</v>
      </c>
      <c r="K4755" s="27">
        <v>1</v>
      </c>
      <c r="L4755" s="27">
        <v>1</v>
      </c>
      <c r="M4755" s="27">
        <v>100</v>
      </c>
      <c r="N4755" s="27">
        <v>1</v>
      </c>
      <c r="O4755" s="27">
        <v>2011</v>
      </c>
      <c r="P4755" s="27">
        <v>1</v>
      </c>
      <c r="Q4755" s="27">
        <v>21</v>
      </c>
      <c r="R4755" s="28">
        <f>DATE('Raw Data'!$O4755,'Raw Data'!$P4755,'Raw Data'!$Q4755)</f>
        <v>40564</v>
      </c>
      <c r="S4755" s="27" t="str">
        <f>CONCATENATE(MID('Raw Data'!$H4755,FIND("(",'Raw Data'!$H4755)+1,FIND(")",'Raw Data'!$H4755)-FIND("(",'Raw Data'!$H4755)-1),"",'Raw Data'!$M4755)</f>
        <v>Rs.100</v>
      </c>
      <c r="T4755" s="27">
        <f t="shared" si="74"/>
        <v>1</v>
      </c>
      <c r="U4755" s="29">
        <f>'Raw Data'!$M4755*'Raw Data'!$T4755</f>
        <v>100</v>
      </c>
    </row>
    <row r="4756" spans="1:21" x14ac:dyDescent="0.3">
      <c r="A4756" s="20">
        <v>304769</v>
      </c>
      <c r="B4756" s="27" t="s">
        <v>9199</v>
      </c>
      <c r="C4756" s="27">
        <v>1</v>
      </c>
      <c r="D4756" s="27" t="str">
        <f>VLOOKUP('Raw Data'!$C4756,'country description'!$A$2:$B$16,2,0)</f>
        <v>India</v>
      </c>
      <c r="E4756" s="27" t="s">
        <v>14</v>
      </c>
      <c r="F4756" s="27" t="s">
        <v>797</v>
      </c>
      <c r="G4756" s="27" t="s">
        <v>671</v>
      </c>
      <c r="H4756" s="27" t="s">
        <v>18</v>
      </c>
      <c r="I4756" s="27" t="s">
        <v>19</v>
      </c>
      <c r="J4756" s="27" t="s">
        <v>19</v>
      </c>
      <c r="K4756" s="27">
        <v>1</v>
      </c>
      <c r="L4756" s="27">
        <v>1</v>
      </c>
      <c r="M4756" s="27">
        <v>100</v>
      </c>
      <c r="N4756" s="27">
        <v>1</v>
      </c>
      <c r="O4756" s="27">
        <v>2018</v>
      </c>
      <c r="P4756" s="27">
        <v>1</v>
      </c>
      <c r="Q4756" s="27">
        <v>23</v>
      </c>
      <c r="R4756" s="28">
        <f>DATE('Raw Data'!$O4756,'Raw Data'!$P4756,'Raw Data'!$Q4756)</f>
        <v>43123</v>
      </c>
      <c r="S4756" s="27" t="str">
        <f>CONCATENATE(MID('Raw Data'!$H4756,FIND("(",'Raw Data'!$H4756)+1,FIND(")",'Raw Data'!$H4756)-FIND("(",'Raw Data'!$H4756)-1),"",'Raw Data'!$M4756)</f>
        <v>Rs.100</v>
      </c>
      <c r="T4756" s="27">
        <f t="shared" si="74"/>
        <v>1</v>
      </c>
      <c r="U4756" s="29">
        <f>'Raw Data'!$M4756*'Raw Data'!$T4756</f>
        <v>100</v>
      </c>
    </row>
    <row r="4757" spans="1:21" x14ac:dyDescent="0.3">
      <c r="A4757" s="20">
        <v>301783</v>
      </c>
      <c r="B4757" s="27" t="s">
        <v>9200</v>
      </c>
      <c r="C4757" s="27">
        <v>1</v>
      </c>
      <c r="D4757" s="27" t="str">
        <f>VLOOKUP('Raw Data'!$C4757,'country description'!$A$2:$B$16,2,0)</f>
        <v>India</v>
      </c>
      <c r="E4757" s="27" t="s">
        <v>14</v>
      </c>
      <c r="F4757" s="27" t="s">
        <v>9201</v>
      </c>
      <c r="G4757" s="27" t="s">
        <v>7662</v>
      </c>
      <c r="H4757" s="27" t="s">
        <v>18</v>
      </c>
      <c r="I4757" s="27" t="s">
        <v>19</v>
      </c>
      <c r="J4757" s="27" t="s">
        <v>19</v>
      </c>
      <c r="K4757" s="27">
        <v>1</v>
      </c>
      <c r="L4757" s="27">
        <v>5</v>
      </c>
      <c r="M4757" s="27">
        <v>100</v>
      </c>
      <c r="N4757" s="27">
        <v>2.9</v>
      </c>
      <c r="O4757" s="27">
        <v>2010</v>
      </c>
      <c r="P4757" s="27">
        <v>1</v>
      </c>
      <c r="Q4757" s="27">
        <v>23</v>
      </c>
      <c r="R4757" s="28">
        <f>DATE('Raw Data'!$O4757,'Raw Data'!$P4757,'Raw Data'!$Q4757)</f>
        <v>40201</v>
      </c>
      <c r="S4757" s="27" t="str">
        <f>CONCATENATE(MID('Raw Data'!$H4757,FIND("(",'Raw Data'!$H4757)+1,FIND(")",'Raw Data'!$H4757)-FIND("(",'Raw Data'!$H4757)-1),"",'Raw Data'!$M4757)</f>
        <v>Rs.100</v>
      </c>
      <c r="T4757" s="27">
        <f t="shared" si="74"/>
        <v>1</v>
      </c>
      <c r="U4757" s="29">
        <f>'Raw Data'!$M4757*'Raw Data'!$T4757</f>
        <v>100</v>
      </c>
    </row>
    <row r="4758" spans="1:21" x14ac:dyDescent="0.3">
      <c r="A4758" s="20">
        <v>300872</v>
      </c>
      <c r="B4758" s="27" t="s">
        <v>9202</v>
      </c>
      <c r="C4758" s="27">
        <v>1</v>
      </c>
      <c r="D4758" s="27" t="str">
        <f>VLOOKUP('Raw Data'!$C4758,'country description'!$A$2:$B$16,2,0)</f>
        <v>India</v>
      </c>
      <c r="E4758" s="27" t="s">
        <v>14</v>
      </c>
      <c r="F4758" s="27" t="s">
        <v>9203</v>
      </c>
      <c r="G4758" s="27" t="s">
        <v>580</v>
      </c>
      <c r="H4758" s="27" t="s">
        <v>18</v>
      </c>
      <c r="I4758" s="27" t="s">
        <v>19</v>
      </c>
      <c r="J4758" s="27" t="s">
        <v>19</v>
      </c>
      <c r="K4758" s="27">
        <v>1</v>
      </c>
      <c r="L4758" s="27">
        <v>91</v>
      </c>
      <c r="M4758" s="27">
        <v>100</v>
      </c>
      <c r="N4758" s="27">
        <v>3.9</v>
      </c>
      <c r="O4758" s="27">
        <v>2015</v>
      </c>
      <c r="P4758" s="27">
        <v>1</v>
      </c>
      <c r="Q4758" s="27">
        <v>10</v>
      </c>
      <c r="R4758" s="28">
        <f>DATE('Raw Data'!$O4758,'Raw Data'!$P4758,'Raw Data'!$Q4758)</f>
        <v>42014</v>
      </c>
      <c r="S4758" s="27" t="str">
        <f>CONCATENATE(MID('Raw Data'!$H4758,FIND("(",'Raw Data'!$H4758)+1,FIND(")",'Raw Data'!$H4758)-FIND("(",'Raw Data'!$H4758)-1),"",'Raw Data'!$M4758)</f>
        <v>Rs.100</v>
      </c>
      <c r="T4758" s="27">
        <f t="shared" si="74"/>
        <v>1</v>
      </c>
      <c r="U4758" s="29">
        <f>'Raw Data'!$M4758*'Raw Data'!$T4758</f>
        <v>100</v>
      </c>
    </row>
    <row r="4759" spans="1:21" x14ac:dyDescent="0.3">
      <c r="A4759" s="20">
        <v>306011</v>
      </c>
      <c r="B4759" s="27" t="s">
        <v>9204</v>
      </c>
      <c r="C4759" s="27">
        <v>1</v>
      </c>
      <c r="D4759" s="27" t="str">
        <f>VLOOKUP('Raw Data'!$C4759,'country description'!$A$2:$B$16,2,0)</f>
        <v>India</v>
      </c>
      <c r="E4759" s="27" t="s">
        <v>14</v>
      </c>
      <c r="F4759" s="27" t="s">
        <v>9205</v>
      </c>
      <c r="G4759" s="27" t="s">
        <v>589</v>
      </c>
      <c r="H4759" s="27" t="s">
        <v>18</v>
      </c>
      <c r="I4759" s="27" t="s">
        <v>19</v>
      </c>
      <c r="J4759" s="27" t="s">
        <v>19</v>
      </c>
      <c r="K4759" s="27">
        <v>1</v>
      </c>
      <c r="L4759" s="27">
        <v>57</v>
      </c>
      <c r="M4759" s="27">
        <v>100</v>
      </c>
      <c r="N4759" s="27">
        <v>3.7</v>
      </c>
      <c r="O4759" s="27">
        <v>2010</v>
      </c>
      <c r="P4759" s="27">
        <v>1</v>
      </c>
      <c r="Q4759" s="27">
        <v>3</v>
      </c>
      <c r="R4759" s="28">
        <f>DATE('Raw Data'!$O4759,'Raw Data'!$P4759,'Raw Data'!$Q4759)</f>
        <v>40181</v>
      </c>
      <c r="S4759" s="27" t="str">
        <f>CONCATENATE(MID('Raw Data'!$H4759,FIND("(",'Raw Data'!$H4759)+1,FIND(")",'Raw Data'!$H4759)-FIND("(",'Raw Data'!$H4759)-1),"",'Raw Data'!$M4759)</f>
        <v>Rs.100</v>
      </c>
      <c r="T4759" s="27">
        <f t="shared" si="74"/>
        <v>1</v>
      </c>
      <c r="U4759" s="29">
        <f>'Raw Data'!$M4759*'Raw Data'!$T4759</f>
        <v>100</v>
      </c>
    </row>
    <row r="4760" spans="1:21" x14ac:dyDescent="0.3">
      <c r="A4760" s="20">
        <v>300235</v>
      </c>
      <c r="B4760" s="27" t="s">
        <v>9206</v>
      </c>
      <c r="C4760" s="27">
        <v>1</v>
      </c>
      <c r="D4760" s="27" t="str">
        <f>VLOOKUP('Raw Data'!$C4760,'country description'!$A$2:$B$16,2,0)</f>
        <v>India</v>
      </c>
      <c r="E4760" s="27" t="s">
        <v>14</v>
      </c>
      <c r="F4760" s="27" t="s">
        <v>9207</v>
      </c>
      <c r="G4760" s="27" t="s">
        <v>821</v>
      </c>
      <c r="H4760" s="27" t="s">
        <v>18</v>
      </c>
      <c r="I4760" s="27" t="s">
        <v>19</v>
      </c>
      <c r="J4760" s="27" t="s">
        <v>19</v>
      </c>
      <c r="K4760" s="27">
        <v>1</v>
      </c>
      <c r="L4760" s="27">
        <v>17</v>
      </c>
      <c r="M4760" s="27">
        <v>100</v>
      </c>
      <c r="N4760" s="27">
        <v>2.7</v>
      </c>
      <c r="O4760" s="27">
        <v>2018</v>
      </c>
      <c r="P4760" s="27">
        <v>1</v>
      </c>
      <c r="Q4760" s="27">
        <v>1</v>
      </c>
      <c r="R4760" s="28">
        <f>DATE('Raw Data'!$O4760,'Raw Data'!$P4760,'Raw Data'!$Q4760)</f>
        <v>43101</v>
      </c>
      <c r="S4760" s="27" t="str">
        <f>CONCATENATE(MID('Raw Data'!$H4760,FIND("(",'Raw Data'!$H4760)+1,FIND(")",'Raw Data'!$H4760)-FIND("(",'Raw Data'!$H4760)-1),"",'Raw Data'!$M4760)</f>
        <v>Rs.100</v>
      </c>
      <c r="T4760" s="27">
        <f t="shared" si="74"/>
        <v>1</v>
      </c>
      <c r="U4760" s="29">
        <f>'Raw Data'!$M4760*'Raw Data'!$T4760</f>
        <v>100</v>
      </c>
    </row>
    <row r="4761" spans="1:21" x14ac:dyDescent="0.3">
      <c r="A4761" s="20">
        <v>307618</v>
      </c>
      <c r="B4761" s="27" t="s">
        <v>9208</v>
      </c>
      <c r="C4761" s="27">
        <v>1</v>
      </c>
      <c r="D4761" s="27" t="str">
        <f>VLOOKUP('Raw Data'!$C4761,'country description'!$A$2:$B$16,2,0)</f>
        <v>India</v>
      </c>
      <c r="E4761" s="27" t="s">
        <v>14</v>
      </c>
      <c r="F4761" s="27" t="s">
        <v>9209</v>
      </c>
      <c r="G4761" s="27" t="s">
        <v>589</v>
      </c>
      <c r="H4761" s="27" t="s">
        <v>18</v>
      </c>
      <c r="I4761" s="27" t="s">
        <v>19</v>
      </c>
      <c r="J4761" s="27" t="s">
        <v>19</v>
      </c>
      <c r="K4761" s="27">
        <v>1</v>
      </c>
      <c r="L4761" s="27">
        <v>223</v>
      </c>
      <c r="M4761" s="27">
        <v>100</v>
      </c>
      <c r="N4761" s="27">
        <v>3.7</v>
      </c>
      <c r="O4761" s="27">
        <v>2014</v>
      </c>
      <c r="P4761" s="27">
        <v>1</v>
      </c>
      <c r="Q4761" s="27">
        <v>14</v>
      </c>
      <c r="R4761" s="28">
        <f>DATE('Raw Data'!$O4761,'Raw Data'!$P4761,'Raw Data'!$Q4761)</f>
        <v>41653</v>
      </c>
      <c r="S4761" s="27" t="str">
        <f>CONCATENATE(MID('Raw Data'!$H4761,FIND("(",'Raw Data'!$H4761)+1,FIND(")",'Raw Data'!$H4761)-FIND("(",'Raw Data'!$H4761)-1),"",'Raw Data'!$M4761)</f>
        <v>Rs.100</v>
      </c>
      <c r="T4761" s="27">
        <f t="shared" si="74"/>
        <v>1</v>
      </c>
      <c r="U4761" s="29">
        <f>'Raw Data'!$M4761*'Raw Data'!$T4761</f>
        <v>100</v>
      </c>
    </row>
    <row r="4762" spans="1:21" x14ac:dyDescent="0.3">
      <c r="A4762" s="20">
        <v>308908</v>
      </c>
      <c r="B4762" s="27" t="s">
        <v>9210</v>
      </c>
      <c r="C4762" s="27">
        <v>1</v>
      </c>
      <c r="D4762" s="27" t="str">
        <f>VLOOKUP('Raw Data'!$C4762,'country description'!$A$2:$B$16,2,0)</f>
        <v>India</v>
      </c>
      <c r="E4762" s="27" t="s">
        <v>14</v>
      </c>
      <c r="F4762" s="27" t="s">
        <v>9211</v>
      </c>
      <c r="G4762" s="27" t="s">
        <v>7445</v>
      </c>
      <c r="H4762" s="27" t="s">
        <v>18</v>
      </c>
      <c r="I4762" s="27" t="s">
        <v>19</v>
      </c>
      <c r="J4762" s="27" t="s">
        <v>19</v>
      </c>
      <c r="K4762" s="27">
        <v>1</v>
      </c>
      <c r="L4762" s="27">
        <v>2</v>
      </c>
      <c r="M4762" s="27">
        <v>100</v>
      </c>
      <c r="N4762" s="27">
        <v>1</v>
      </c>
      <c r="O4762" s="27">
        <v>2014</v>
      </c>
      <c r="P4762" s="27">
        <v>1</v>
      </c>
      <c r="Q4762" s="27">
        <v>21</v>
      </c>
      <c r="R4762" s="28">
        <f>DATE('Raw Data'!$O4762,'Raw Data'!$P4762,'Raw Data'!$Q4762)</f>
        <v>41660</v>
      </c>
      <c r="S4762" s="27" t="str">
        <f>CONCATENATE(MID('Raw Data'!$H4762,FIND("(",'Raw Data'!$H4762)+1,FIND(")",'Raw Data'!$H4762)-FIND("(",'Raw Data'!$H4762)-1),"",'Raw Data'!$M4762)</f>
        <v>Rs.100</v>
      </c>
      <c r="T4762" s="27">
        <f t="shared" si="74"/>
        <v>1</v>
      </c>
      <c r="U4762" s="29">
        <f>'Raw Data'!$M4762*'Raw Data'!$T4762</f>
        <v>100</v>
      </c>
    </row>
    <row r="4763" spans="1:21" x14ac:dyDescent="0.3">
      <c r="A4763" s="20">
        <v>305570</v>
      </c>
      <c r="B4763" s="27" t="s">
        <v>934</v>
      </c>
      <c r="C4763" s="27">
        <v>1</v>
      </c>
      <c r="D4763" s="27" t="str">
        <f>VLOOKUP('Raw Data'!$C4763,'country description'!$A$2:$B$16,2,0)</f>
        <v>India</v>
      </c>
      <c r="E4763" s="27" t="s">
        <v>14</v>
      </c>
      <c r="F4763" s="27" t="s">
        <v>9025</v>
      </c>
      <c r="G4763" s="27" t="s">
        <v>580</v>
      </c>
      <c r="H4763" s="27" t="s">
        <v>18</v>
      </c>
      <c r="I4763" s="27" t="s">
        <v>19</v>
      </c>
      <c r="J4763" s="27" t="s">
        <v>19</v>
      </c>
      <c r="K4763" s="27">
        <v>1</v>
      </c>
      <c r="L4763" s="27">
        <v>2</v>
      </c>
      <c r="M4763" s="27">
        <v>100</v>
      </c>
      <c r="N4763" s="27">
        <v>1</v>
      </c>
      <c r="O4763" s="27">
        <v>2012</v>
      </c>
      <c r="P4763" s="27">
        <v>1</v>
      </c>
      <c r="Q4763" s="27">
        <v>8</v>
      </c>
      <c r="R4763" s="28">
        <f>DATE('Raw Data'!$O4763,'Raw Data'!$P4763,'Raw Data'!$Q4763)</f>
        <v>40916</v>
      </c>
      <c r="S4763" s="27" t="str">
        <f>CONCATENATE(MID('Raw Data'!$H4763,FIND("(",'Raw Data'!$H4763)+1,FIND(")",'Raw Data'!$H4763)-FIND("(",'Raw Data'!$H4763)-1),"",'Raw Data'!$M4763)</f>
        <v>Rs.100</v>
      </c>
      <c r="T4763" s="27">
        <f t="shared" si="74"/>
        <v>1</v>
      </c>
      <c r="U4763" s="29">
        <f>'Raw Data'!$M4763*'Raw Data'!$T4763</f>
        <v>100</v>
      </c>
    </row>
    <row r="4764" spans="1:21" x14ac:dyDescent="0.3">
      <c r="A4764" s="20">
        <v>305238</v>
      </c>
      <c r="B4764" s="27" t="s">
        <v>9212</v>
      </c>
      <c r="C4764" s="27">
        <v>1</v>
      </c>
      <c r="D4764" s="27" t="str">
        <f>VLOOKUP('Raw Data'!$C4764,'country description'!$A$2:$B$16,2,0)</f>
        <v>India</v>
      </c>
      <c r="E4764" s="27" t="s">
        <v>14</v>
      </c>
      <c r="F4764" s="27" t="s">
        <v>9213</v>
      </c>
      <c r="G4764" s="27" t="s">
        <v>671</v>
      </c>
      <c r="H4764" s="27" t="s">
        <v>18</v>
      </c>
      <c r="I4764" s="27" t="s">
        <v>19</v>
      </c>
      <c r="J4764" s="27" t="s">
        <v>19</v>
      </c>
      <c r="K4764" s="27">
        <v>1</v>
      </c>
      <c r="L4764" s="27">
        <v>3</v>
      </c>
      <c r="M4764" s="27">
        <v>100</v>
      </c>
      <c r="N4764" s="27">
        <v>1</v>
      </c>
      <c r="O4764" s="27">
        <v>2016</v>
      </c>
      <c r="P4764" s="27">
        <v>1</v>
      </c>
      <c r="Q4764" s="27">
        <v>2</v>
      </c>
      <c r="R4764" s="28">
        <f>DATE('Raw Data'!$O4764,'Raw Data'!$P4764,'Raw Data'!$Q4764)</f>
        <v>42371</v>
      </c>
      <c r="S4764" s="27" t="str">
        <f>CONCATENATE(MID('Raw Data'!$H4764,FIND("(",'Raw Data'!$H4764)+1,FIND(")",'Raw Data'!$H4764)-FIND("(",'Raw Data'!$H4764)-1),"",'Raw Data'!$M4764)</f>
        <v>Rs.100</v>
      </c>
      <c r="T4764" s="27">
        <f t="shared" si="74"/>
        <v>1</v>
      </c>
      <c r="U4764" s="29">
        <f>'Raw Data'!$M4764*'Raw Data'!$T4764</f>
        <v>100</v>
      </c>
    </row>
    <row r="4765" spans="1:21" x14ac:dyDescent="0.3">
      <c r="A4765" s="20">
        <v>304730</v>
      </c>
      <c r="B4765" s="27" t="s">
        <v>9214</v>
      </c>
      <c r="C4765" s="27">
        <v>1</v>
      </c>
      <c r="D4765" s="27" t="str">
        <f>VLOOKUP('Raw Data'!$C4765,'country description'!$A$2:$B$16,2,0)</f>
        <v>India</v>
      </c>
      <c r="E4765" s="27" t="s">
        <v>14</v>
      </c>
      <c r="F4765" s="27" t="s">
        <v>9215</v>
      </c>
      <c r="G4765" s="27" t="s">
        <v>6808</v>
      </c>
      <c r="H4765" s="27" t="s">
        <v>18</v>
      </c>
      <c r="I4765" s="27" t="s">
        <v>19</v>
      </c>
      <c r="J4765" s="27" t="s">
        <v>19</v>
      </c>
      <c r="K4765" s="27">
        <v>1</v>
      </c>
      <c r="L4765" s="27">
        <v>1</v>
      </c>
      <c r="M4765" s="27">
        <v>100</v>
      </c>
      <c r="N4765" s="27">
        <v>1</v>
      </c>
      <c r="O4765" s="27">
        <v>2018</v>
      </c>
      <c r="P4765" s="27">
        <v>1</v>
      </c>
      <c r="Q4765" s="27">
        <v>28</v>
      </c>
      <c r="R4765" s="28">
        <f>DATE('Raw Data'!$O4765,'Raw Data'!$P4765,'Raw Data'!$Q4765)</f>
        <v>43128</v>
      </c>
      <c r="S4765" s="27" t="str">
        <f>CONCATENATE(MID('Raw Data'!$H4765,FIND("(",'Raw Data'!$H4765)+1,FIND(")",'Raw Data'!$H4765)-FIND("(",'Raw Data'!$H4765)-1),"",'Raw Data'!$M4765)</f>
        <v>Rs.100</v>
      </c>
      <c r="T4765" s="27">
        <f t="shared" si="74"/>
        <v>1</v>
      </c>
      <c r="U4765" s="29">
        <f>'Raw Data'!$M4765*'Raw Data'!$T4765</f>
        <v>100</v>
      </c>
    </row>
    <row r="4766" spans="1:21" x14ac:dyDescent="0.3">
      <c r="A4766" s="20">
        <v>302183</v>
      </c>
      <c r="B4766" s="27" t="s">
        <v>9216</v>
      </c>
      <c r="C4766" s="27">
        <v>1</v>
      </c>
      <c r="D4766" s="27" t="str">
        <f>VLOOKUP('Raw Data'!$C4766,'country description'!$A$2:$B$16,2,0)</f>
        <v>India</v>
      </c>
      <c r="E4766" s="27" t="s">
        <v>14</v>
      </c>
      <c r="F4766" s="27" t="s">
        <v>9217</v>
      </c>
      <c r="G4766" s="27" t="s">
        <v>601</v>
      </c>
      <c r="H4766" s="27" t="s">
        <v>18</v>
      </c>
      <c r="I4766" s="27" t="s">
        <v>19</v>
      </c>
      <c r="J4766" s="27" t="s">
        <v>19</v>
      </c>
      <c r="K4766" s="27">
        <v>1</v>
      </c>
      <c r="L4766" s="27">
        <v>4</v>
      </c>
      <c r="M4766" s="27">
        <v>100</v>
      </c>
      <c r="N4766" s="27">
        <v>3</v>
      </c>
      <c r="O4766" s="27">
        <v>2018</v>
      </c>
      <c r="P4766" s="27">
        <v>1</v>
      </c>
      <c r="Q4766" s="27">
        <v>21</v>
      </c>
      <c r="R4766" s="28">
        <f>DATE('Raw Data'!$O4766,'Raw Data'!$P4766,'Raw Data'!$Q4766)</f>
        <v>43121</v>
      </c>
      <c r="S4766" s="27" t="str">
        <f>CONCATENATE(MID('Raw Data'!$H4766,FIND("(",'Raw Data'!$H4766)+1,FIND(")",'Raw Data'!$H4766)-FIND("(",'Raw Data'!$H4766)-1),"",'Raw Data'!$M4766)</f>
        <v>Rs.100</v>
      </c>
      <c r="T4766" s="27">
        <f t="shared" si="74"/>
        <v>1</v>
      </c>
      <c r="U4766" s="29">
        <f>'Raw Data'!$M4766*'Raw Data'!$T4766</f>
        <v>100</v>
      </c>
    </row>
    <row r="4767" spans="1:21" x14ac:dyDescent="0.3">
      <c r="A4767" s="20">
        <v>18408052</v>
      </c>
      <c r="B4767" s="27" t="s">
        <v>9218</v>
      </c>
      <c r="C4767" s="27">
        <v>1</v>
      </c>
      <c r="D4767" s="27" t="str">
        <f>VLOOKUP('Raw Data'!$C4767,'country description'!$A$2:$B$16,2,0)</f>
        <v>India</v>
      </c>
      <c r="E4767" s="27" t="s">
        <v>14</v>
      </c>
      <c r="F4767" s="27" t="s">
        <v>9219</v>
      </c>
      <c r="G4767" s="27" t="s">
        <v>601</v>
      </c>
      <c r="H4767" s="27" t="s">
        <v>18</v>
      </c>
      <c r="I4767" s="27" t="s">
        <v>19</v>
      </c>
      <c r="J4767" s="27" t="s">
        <v>19</v>
      </c>
      <c r="K4767" s="27">
        <v>1</v>
      </c>
      <c r="L4767" s="27">
        <v>3</v>
      </c>
      <c r="M4767" s="27">
        <v>100</v>
      </c>
      <c r="N4767" s="27">
        <v>1</v>
      </c>
      <c r="O4767" s="27">
        <v>2010</v>
      </c>
      <c r="P4767" s="27">
        <v>12</v>
      </c>
      <c r="Q4767" s="27">
        <v>15</v>
      </c>
      <c r="R4767" s="28">
        <f>DATE('Raw Data'!$O4767,'Raw Data'!$P4767,'Raw Data'!$Q4767)</f>
        <v>40527</v>
      </c>
      <c r="S4767" s="27" t="str">
        <f>CONCATENATE(MID('Raw Data'!$H4767,FIND("(",'Raw Data'!$H4767)+1,FIND(")",'Raw Data'!$H4767)-FIND("(",'Raw Data'!$H4767)-1),"",'Raw Data'!$M4767)</f>
        <v>Rs.100</v>
      </c>
      <c r="T4767" s="27">
        <f t="shared" si="74"/>
        <v>1</v>
      </c>
      <c r="U4767" s="29">
        <f>'Raw Data'!$M4767*'Raw Data'!$T4767</f>
        <v>100</v>
      </c>
    </row>
    <row r="4768" spans="1:21" x14ac:dyDescent="0.3">
      <c r="A4768" s="20">
        <v>313511</v>
      </c>
      <c r="B4768" s="27" t="s">
        <v>9220</v>
      </c>
      <c r="C4768" s="27">
        <v>1</v>
      </c>
      <c r="D4768" s="27" t="str">
        <f>VLOOKUP('Raw Data'!$C4768,'country description'!$A$2:$B$16,2,0)</f>
        <v>India</v>
      </c>
      <c r="E4768" s="27" t="s">
        <v>14</v>
      </c>
      <c r="F4768" s="27" t="s">
        <v>9221</v>
      </c>
      <c r="G4768" s="27" t="s">
        <v>424</v>
      </c>
      <c r="H4768" s="27" t="s">
        <v>18</v>
      </c>
      <c r="I4768" s="27" t="s">
        <v>19</v>
      </c>
      <c r="J4768" s="27" t="s">
        <v>19</v>
      </c>
      <c r="K4768" s="27">
        <v>1</v>
      </c>
      <c r="L4768" s="27">
        <v>21</v>
      </c>
      <c r="M4768" s="27">
        <v>100</v>
      </c>
      <c r="N4768" s="27">
        <v>3.7</v>
      </c>
      <c r="O4768" s="27">
        <v>2013</v>
      </c>
      <c r="P4768" s="27">
        <v>12</v>
      </c>
      <c r="Q4768" s="27">
        <v>10</v>
      </c>
      <c r="R4768" s="28">
        <f>DATE('Raw Data'!$O4768,'Raw Data'!$P4768,'Raw Data'!$Q4768)</f>
        <v>41618</v>
      </c>
      <c r="S4768" s="27" t="str">
        <f>CONCATENATE(MID('Raw Data'!$H4768,FIND("(",'Raw Data'!$H4768)+1,FIND(")",'Raw Data'!$H4768)-FIND("(",'Raw Data'!$H4768)-1),"",'Raw Data'!$M4768)</f>
        <v>Rs.100</v>
      </c>
      <c r="T4768" s="27">
        <f t="shared" si="74"/>
        <v>1</v>
      </c>
      <c r="U4768" s="29">
        <f>'Raw Data'!$M4768*'Raw Data'!$T4768</f>
        <v>100</v>
      </c>
    </row>
    <row r="4769" spans="1:21" x14ac:dyDescent="0.3">
      <c r="A4769" s="20">
        <v>17989134</v>
      </c>
      <c r="B4769" s="27" t="s">
        <v>9222</v>
      </c>
      <c r="C4769" s="27">
        <v>1</v>
      </c>
      <c r="D4769" s="27" t="str">
        <f>VLOOKUP('Raw Data'!$C4769,'country description'!$A$2:$B$16,2,0)</f>
        <v>India</v>
      </c>
      <c r="E4769" s="27" t="s">
        <v>14</v>
      </c>
      <c r="F4769" s="27" t="s">
        <v>9223</v>
      </c>
      <c r="G4769" s="27" t="s">
        <v>587</v>
      </c>
      <c r="H4769" s="27" t="s">
        <v>18</v>
      </c>
      <c r="I4769" s="27" t="s">
        <v>19</v>
      </c>
      <c r="J4769" s="27" t="s">
        <v>19</v>
      </c>
      <c r="K4769" s="27">
        <v>1</v>
      </c>
      <c r="L4769" s="27">
        <v>2</v>
      </c>
      <c r="M4769" s="27">
        <v>100</v>
      </c>
      <c r="N4769" s="27">
        <v>1</v>
      </c>
      <c r="O4769" s="27">
        <v>2014</v>
      </c>
      <c r="P4769" s="27">
        <v>12</v>
      </c>
      <c r="Q4769" s="27">
        <v>23</v>
      </c>
      <c r="R4769" s="28">
        <f>DATE('Raw Data'!$O4769,'Raw Data'!$P4769,'Raw Data'!$Q4769)</f>
        <v>41996</v>
      </c>
      <c r="S4769" s="27" t="str">
        <f>CONCATENATE(MID('Raw Data'!$H4769,FIND("(",'Raw Data'!$H4769)+1,FIND(")",'Raw Data'!$H4769)-FIND("(",'Raw Data'!$H4769)-1),"",'Raw Data'!$M4769)</f>
        <v>Rs.100</v>
      </c>
      <c r="T4769" s="27">
        <f t="shared" si="74"/>
        <v>1</v>
      </c>
      <c r="U4769" s="29">
        <f>'Raw Data'!$M4769*'Raw Data'!$T4769</f>
        <v>100</v>
      </c>
    </row>
    <row r="4770" spans="1:21" x14ac:dyDescent="0.3">
      <c r="A4770" s="20">
        <v>308001</v>
      </c>
      <c r="B4770" s="27" t="s">
        <v>9224</v>
      </c>
      <c r="C4770" s="27">
        <v>1</v>
      </c>
      <c r="D4770" s="27" t="str">
        <f>VLOOKUP('Raw Data'!$C4770,'country description'!$A$2:$B$16,2,0)</f>
        <v>India</v>
      </c>
      <c r="E4770" s="27" t="s">
        <v>14</v>
      </c>
      <c r="F4770" s="27" t="s">
        <v>9225</v>
      </c>
      <c r="G4770" s="27" t="s">
        <v>580</v>
      </c>
      <c r="H4770" s="27" t="s">
        <v>18</v>
      </c>
      <c r="I4770" s="27" t="s">
        <v>19</v>
      </c>
      <c r="J4770" s="27" t="s">
        <v>19</v>
      </c>
      <c r="K4770" s="27">
        <v>1</v>
      </c>
      <c r="L4770" s="27">
        <v>75</v>
      </c>
      <c r="M4770" s="27">
        <v>100</v>
      </c>
      <c r="N4770" s="27">
        <v>3.8</v>
      </c>
      <c r="O4770" s="27">
        <v>2013</v>
      </c>
      <c r="P4770" s="27">
        <v>12</v>
      </c>
      <c r="Q4770" s="27">
        <v>13</v>
      </c>
      <c r="R4770" s="28">
        <f>DATE('Raw Data'!$O4770,'Raw Data'!$P4770,'Raw Data'!$Q4770)</f>
        <v>41621</v>
      </c>
      <c r="S4770" s="27" t="str">
        <f>CONCATENATE(MID('Raw Data'!$H4770,FIND("(",'Raw Data'!$H4770)+1,FIND(")",'Raw Data'!$H4770)-FIND("(",'Raw Data'!$H4770)-1),"",'Raw Data'!$M4770)</f>
        <v>Rs.100</v>
      </c>
      <c r="T4770" s="27">
        <f t="shared" si="74"/>
        <v>1</v>
      </c>
      <c r="U4770" s="29">
        <f>'Raw Data'!$M4770*'Raw Data'!$T4770</f>
        <v>100</v>
      </c>
    </row>
    <row r="4771" spans="1:21" x14ac:dyDescent="0.3">
      <c r="A4771" s="20">
        <v>305289</v>
      </c>
      <c r="B4771" s="27" t="s">
        <v>9226</v>
      </c>
      <c r="C4771" s="27">
        <v>1</v>
      </c>
      <c r="D4771" s="27" t="str">
        <f>VLOOKUP('Raw Data'!$C4771,'country description'!$A$2:$B$16,2,0)</f>
        <v>India</v>
      </c>
      <c r="E4771" s="27" t="s">
        <v>14</v>
      </c>
      <c r="F4771" s="27" t="s">
        <v>9227</v>
      </c>
      <c r="G4771" s="27" t="s">
        <v>589</v>
      </c>
      <c r="H4771" s="27" t="s">
        <v>18</v>
      </c>
      <c r="I4771" s="27" t="s">
        <v>19</v>
      </c>
      <c r="J4771" s="27" t="s">
        <v>19</v>
      </c>
      <c r="K4771" s="27">
        <v>1</v>
      </c>
      <c r="L4771" s="27">
        <v>187</v>
      </c>
      <c r="M4771" s="27">
        <v>100</v>
      </c>
      <c r="N4771" s="27">
        <v>4.0999999999999996</v>
      </c>
      <c r="O4771" s="27">
        <v>2018</v>
      </c>
      <c r="P4771" s="27">
        <v>12</v>
      </c>
      <c r="Q4771" s="27">
        <v>19</v>
      </c>
      <c r="R4771" s="28">
        <f>DATE('Raw Data'!$O4771,'Raw Data'!$P4771,'Raw Data'!$Q4771)</f>
        <v>43453</v>
      </c>
      <c r="S4771" s="27" t="str">
        <f>CONCATENATE(MID('Raw Data'!$H4771,FIND("(",'Raw Data'!$H4771)+1,FIND(")",'Raw Data'!$H4771)-FIND("(",'Raw Data'!$H4771)-1),"",'Raw Data'!$M4771)</f>
        <v>Rs.100</v>
      </c>
      <c r="T4771" s="27">
        <f t="shared" si="74"/>
        <v>1</v>
      </c>
      <c r="U4771" s="29">
        <f>'Raw Data'!$M4771*'Raw Data'!$T4771</f>
        <v>100</v>
      </c>
    </row>
    <row r="4772" spans="1:21" x14ac:dyDescent="0.3">
      <c r="A4772" s="20">
        <v>8069</v>
      </c>
      <c r="B4772" s="27" t="s">
        <v>9228</v>
      </c>
      <c r="C4772" s="27">
        <v>1</v>
      </c>
      <c r="D4772" s="27" t="str">
        <f>VLOOKUP('Raw Data'!$C4772,'country description'!$A$2:$B$16,2,0)</f>
        <v>India</v>
      </c>
      <c r="E4772" s="27" t="s">
        <v>14</v>
      </c>
      <c r="F4772" s="27" t="s">
        <v>9229</v>
      </c>
      <c r="G4772" s="27" t="s">
        <v>671</v>
      </c>
      <c r="H4772" s="27" t="s">
        <v>18</v>
      </c>
      <c r="I4772" s="27" t="s">
        <v>19</v>
      </c>
      <c r="J4772" s="27" t="s">
        <v>19</v>
      </c>
      <c r="K4772" s="27">
        <v>1</v>
      </c>
      <c r="L4772" s="27">
        <v>8</v>
      </c>
      <c r="M4772" s="27">
        <v>100</v>
      </c>
      <c r="N4772" s="27">
        <v>3</v>
      </c>
      <c r="O4772" s="27">
        <v>2012</v>
      </c>
      <c r="P4772" s="27">
        <v>12</v>
      </c>
      <c r="Q4772" s="27">
        <v>11</v>
      </c>
      <c r="R4772" s="28">
        <f>DATE('Raw Data'!$O4772,'Raw Data'!$P4772,'Raw Data'!$Q4772)</f>
        <v>41254</v>
      </c>
      <c r="S4772" s="27" t="str">
        <f>CONCATENATE(MID('Raw Data'!$H4772,FIND("(",'Raw Data'!$H4772)+1,FIND(")",'Raw Data'!$H4772)-FIND("(",'Raw Data'!$H4772)-1),"",'Raw Data'!$M4772)</f>
        <v>Rs.100</v>
      </c>
      <c r="T4772" s="27">
        <f t="shared" si="74"/>
        <v>1</v>
      </c>
      <c r="U4772" s="29">
        <f>'Raw Data'!$M4772*'Raw Data'!$T4772</f>
        <v>100</v>
      </c>
    </row>
    <row r="4773" spans="1:21" x14ac:dyDescent="0.3">
      <c r="A4773" s="20">
        <v>311468</v>
      </c>
      <c r="B4773" s="27" t="s">
        <v>9230</v>
      </c>
      <c r="C4773" s="27">
        <v>1</v>
      </c>
      <c r="D4773" s="27" t="str">
        <f>VLOOKUP('Raw Data'!$C4773,'country description'!$A$2:$B$16,2,0)</f>
        <v>India</v>
      </c>
      <c r="E4773" s="27" t="s">
        <v>14</v>
      </c>
      <c r="F4773" s="27" t="s">
        <v>9231</v>
      </c>
      <c r="G4773" s="27" t="s">
        <v>589</v>
      </c>
      <c r="H4773" s="27" t="s">
        <v>18</v>
      </c>
      <c r="I4773" s="27" t="s">
        <v>19</v>
      </c>
      <c r="J4773" s="27" t="s">
        <v>19</v>
      </c>
      <c r="K4773" s="27">
        <v>1</v>
      </c>
      <c r="L4773" s="27">
        <v>1</v>
      </c>
      <c r="M4773" s="27">
        <v>100</v>
      </c>
      <c r="N4773" s="27">
        <v>1</v>
      </c>
      <c r="O4773" s="27">
        <v>2017</v>
      </c>
      <c r="P4773" s="27">
        <v>12</v>
      </c>
      <c r="Q4773" s="27">
        <v>18</v>
      </c>
      <c r="R4773" s="28">
        <f>DATE('Raw Data'!$O4773,'Raw Data'!$P4773,'Raw Data'!$Q4773)</f>
        <v>43087</v>
      </c>
      <c r="S4773" s="27" t="str">
        <f>CONCATENATE(MID('Raw Data'!$H4773,FIND("(",'Raw Data'!$H4773)+1,FIND(")",'Raw Data'!$H4773)-FIND("(",'Raw Data'!$H4773)-1),"",'Raw Data'!$M4773)</f>
        <v>Rs.100</v>
      </c>
      <c r="T4773" s="27">
        <f t="shared" si="74"/>
        <v>1</v>
      </c>
      <c r="U4773" s="29">
        <f>'Raw Data'!$M4773*'Raw Data'!$T4773</f>
        <v>100</v>
      </c>
    </row>
    <row r="4774" spans="1:21" x14ac:dyDescent="0.3">
      <c r="A4774" s="20">
        <v>9207</v>
      </c>
      <c r="B4774" s="27" t="s">
        <v>9232</v>
      </c>
      <c r="C4774" s="27">
        <v>1</v>
      </c>
      <c r="D4774" s="27" t="str">
        <f>VLOOKUP('Raw Data'!$C4774,'country description'!$A$2:$B$16,2,0)</f>
        <v>India</v>
      </c>
      <c r="E4774" s="27" t="s">
        <v>14</v>
      </c>
      <c r="F4774" s="27" t="s">
        <v>9233</v>
      </c>
      <c r="G4774" s="27" t="s">
        <v>671</v>
      </c>
      <c r="H4774" s="27" t="s">
        <v>18</v>
      </c>
      <c r="I4774" s="27" t="s">
        <v>19</v>
      </c>
      <c r="J4774" s="27" t="s">
        <v>19</v>
      </c>
      <c r="K4774" s="27">
        <v>1</v>
      </c>
      <c r="L4774" s="27">
        <v>6</v>
      </c>
      <c r="M4774" s="27">
        <v>100</v>
      </c>
      <c r="N4774" s="27">
        <v>2.8</v>
      </c>
      <c r="O4774" s="27">
        <v>2015</v>
      </c>
      <c r="P4774" s="27">
        <v>12</v>
      </c>
      <c r="Q4774" s="27">
        <v>2</v>
      </c>
      <c r="R4774" s="28">
        <f>DATE('Raw Data'!$O4774,'Raw Data'!$P4774,'Raw Data'!$Q4774)</f>
        <v>42340</v>
      </c>
      <c r="S4774" s="27" t="str">
        <f>CONCATENATE(MID('Raw Data'!$H4774,FIND("(",'Raw Data'!$H4774)+1,FIND(")",'Raw Data'!$H4774)-FIND("(",'Raw Data'!$H4774)-1),"",'Raw Data'!$M4774)</f>
        <v>Rs.100</v>
      </c>
      <c r="T4774" s="27">
        <f t="shared" si="74"/>
        <v>1</v>
      </c>
      <c r="U4774" s="29">
        <f>'Raw Data'!$M4774*'Raw Data'!$T4774</f>
        <v>100</v>
      </c>
    </row>
    <row r="4775" spans="1:21" x14ac:dyDescent="0.3">
      <c r="A4775" s="20">
        <v>7803</v>
      </c>
      <c r="B4775" s="27" t="s">
        <v>939</v>
      </c>
      <c r="C4775" s="27">
        <v>1</v>
      </c>
      <c r="D4775" s="27" t="str">
        <f>VLOOKUP('Raw Data'!$C4775,'country description'!$A$2:$B$16,2,0)</f>
        <v>India</v>
      </c>
      <c r="E4775" s="27" t="s">
        <v>14</v>
      </c>
      <c r="F4775" s="27" t="s">
        <v>9234</v>
      </c>
      <c r="G4775" s="27" t="s">
        <v>671</v>
      </c>
      <c r="H4775" s="27" t="s">
        <v>18</v>
      </c>
      <c r="I4775" s="27" t="s">
        <v>19</v>
      </c>
      <c r="J4775" s="27" t="s">
        <v>19</v>
      </c>
      <c r="K4775" s="27">
        <v>1</v>
      </c>
      <c r="L4775" s="27">
        <v>1</v>
      </c>
      <c r="M4775" s="27">
        <v>100</v>
      </c>
      <c r="N4775" s="27">
        <v>1</v>
      </c>
      <c r="O4775" s="27">
        <v>2017</v>
      </c>
      <c r="P4775" s="27">
        <v>12</v>
      </c>
      <c r="Q4775" s="27">
        <v>3</v>
      </c>
      <c r="R4775" s="28">
        <f>DATE('Raw Data'!$O4775,'Raw Data'!$P4775,'Raw Data'!$Q4775)</f>
        <v>43072</v>
      </c>
      <c r="S4775" s="27" t="str">
        <f>CONCATENATE(MID('Raw Data'!$H4775,FIND("(",'Raw Data'!$H4775)+1,FIND(")",'Raw Data'!$H4775)-FIND("(",'Raw Data'!$H4775)-1),"",'Raw Data'!$M4775)</f>
        <v>Rs.100</v>
      </c>
      <c r="T4775" s="27">
        <f t="shared" si="74"/>
        <v>1</v>
      </c>
      <c r="U4775" s="29">
        <f>'Raw Data'!$M4775*'Raw Data'!$T4775</f>
        <v>100</v>
      </c>
    </row>
    <row r="4776" spans="1:21" x14ac:dyDescent="0.3">
      <c r="A4776" s="20">
        <v>6555</v>
      </c>
      <c r="B4776" s="27" t="s">
        <v>9235</v>
      </c>
      <c r="C4776" s="27">
        <v>1</v>
      </c>
      <c r="D4776" s="27" t="str">
        <f>VLOOKUP('Raw Data'!$C4776,'country description'!$A$2:$B$16,2,0)</f>
        <v>India</v>
      </c>
      <c r="E4776" s="27" t="s">
        <v>14</v>
      </c>
      <c r="F4776" s="27" t="s">
        <v>9236</v>
      </c>
      <c r="G4776" s="27" t="s">
        <v>580</v>
      </c>
      <c r="H4776" s="27" t="s">
        <v>18</v>
      </c>
      <c r="I4776" s="27" t="s">
        <v>19</v>
      </c>
      <c r="J4776" s="27" t="s">
        <v>19</v>
      </c>
      <c r="K4776" s="27">
        <v>1</v>
      </c>
      <c r="L4776" s="27">
        <v>8</v>
      </c>
      <c r="M4776" s="27">
        <v>100</v>
      </c>
      <c r="N4776" s="27">
        <v>2.9</v>
      </c>
      <c r="O4776" s="27">
        <v>2013</v>
      </c>
      <c r="P4776" s="27">
        <v>12</v>
      </c>
      <c r="Q4776" s="27">
        <v>26</v>
      </c>
      <c r="R4776" s="28">
        <f>DATE('Raw Data'!$O4776,'Raw Data'!$P4776,'Raw Data'!$Q4776)</f>
        <v>41634</v>
      </c>
      <c r="S4776" s="27" t="str">
        <f>CONCATENATE(MID('Raw Data'!$H4776,FIND("(",'Raw Data'!$H4776)+1,FIND(")",'Raw Data'!$H4776)-FIND("(",'Raw Data'!$H4776)-1),"",'Raw Data'!$M4776)</f>
        <v>Rs.100</v>
      </c>
      <c r="T4776" s="27">
        <f t="shared" si="74"/>
        <v>1</v>
      </c>
      <c r="U4776" s="29">
        <f>'Raw Data'!$M4776*'Raw Data'!$T4776</f>
        <v>100</v>
      </c>
    </row>
    <row r="4777" spans="1:21" x14ac:dyDescent="0.3">
      <c r="A4777" s="20">
        <v>308900</v>
      </c>
      <c r="B4777" s="27" t="s">
        <v>9237</v>
      </c>
      <c r="C4777" s="27">
        <v>1</v>
      </c>
      <c r="D4777" s="27" t="str">
        <f>VLOOKUP('Raw Data'!$C4777,'country description'!$A$2:$B$16,2,0)</f>
        <v>India</v>
      </c>
      <c r="E4777" s="27" t="s">
        <v>14</v>
      </c>
      <c r="F4777" s="27" t="s">
        <v>9238</v>
      </c>
      <c r="G4777" s="27" t="s">
        <v>589</v>
      </c>
      <c r="H4777" s="27" t="s">
        <v>18</v>
      </c>
      <c r="I4777" s="27" t="s">
        <v>19</v>
      </c>
      <c r="J4777" s="27" t="s">
        <v>19</v>
      </c>
      <c r="K4777" s="27">
        <v>1</v>
      </c>
      <c r="L4777" s="27">
        <v>2</v>
      </c>
      <c r="M4777" s="27">
        <v>100</v>
      </c>
      <c r="N4777" s="27">
        <v>1</v>
      </c>
      <c r="O4777" s="27">
        <v>2017</v>
      </c>
      <c r="P4777" s="27">
        <v>12</v>
      </c>
      <c r="Q4777" s="27">
        <v>3</v>
      </c>
      <c r="R4777" s="28">
        <f>DATE('Raw Data'!$O4777,'Raw Data'!$P4777,'Raw Data'!$Q4777)</f>
        <v>43072</v>
      </c>
      <c r="S4777" s="27" t="str">
        <f>CONCATENATE(MID('Raw Data'!$H4777,FIND("(",'Raw Data'!$H4777)+1,FIND(")",'Raw Data'!$H4777)-FIND("(",'Raw Data'!$H4777)-1),"",'Raw Data'!$M4777)</f>
        <v>Rs.100</v>
      </c>
      <c r="T4777" s="27">
        <f t="shared" si="74"/>
        <v>1</v>
      </c>
      <c r="U4777" s="29">
        <f>'Raw Data'!$M4777*'Raw Data'!$T4777</f>
        <v>100</v>
      </c>
    </row>
    <row r="4778" spans="1:21" x14ac:dyDescent="0.3">
      <c r="A4778" s="20">
        <v>18371398</v>
      </c>
      <c r="B4778" s="27" t="s">
        <v>9239</v>
      </c>
      <c r="C4778" s="27">
        <v>1</v>
      </c>
      <c r="D4778" s="27" t="str">
        <f>VLOOKUP('Raw Data'!$C4778,'country description'!$A$2:$B$16,2,0)</f>
        <v>India</v>
      </c>
      <c r="E4778" s="27" t="s">
        <v>14</v>
      </c>
      <c r="F4778" s="27" t="s">
        <v>9240</v>
      </c>
      <c r="G4778" s="27" t="s">
        <v>599</v>
      </c>
      <c r="H4778" s="27" t="s">
        <v>18</v>
      </c>
      <c r="I4778" s="27" t="s">
        <v>19</v>
      </c>
      <c r="J4778" s="27" t="s">
        <v>19</v>
      </c>
      <c r="K4778" s="27">
        <v>1</v>
      </c>
      <c r="L4778" s="27">
        <v>1</v>
      </c>
      <c r="M4778" s="27">
        <v>100</v>
      </c>
      <c r="N4778" s="27">
        <v>1</v>
      </c>
      <c r="O4778" s="27">
        <v>2014</v>
      </c>
      <c r="P4778" s="27">
        <v>12</v>
      </c>
      <c r="Q4778" s="27">
        <v>25</v>
      </c>
      <c r="R4778" s="28">
        <f>DATE('Raw Data'!$O4778,'Raw Data'!$P4778,'Raw Data'!$Q4778)</f>
        <v>41998</v>
      </c>
      <c r="S4778" s="27" t="str">
        <f>CONCATENATE(MID('Raw Data'!$H4778,FIND("(",'Raw Data'!$H4778)+1,FIND(")",'Raw Data'!$H4778)-FIND("(",'Raw Data'!$H4778)-1),"",'Raw Data'!$M4778)</f>
        <v>Rs.100</v>
      </c>
      <c r="T4778" s="27">
        <f t="shared" si="74"/>
        <v>1</v>
      </c>
      <c r="U4778" s="29">
        <f>'Raw Data'!$M4778*'Raw Data'!$T4778</f>
        <v>100</v>
      </c>
    </row>
    <row r="4779" spans="1:21" x14ac:dyDescent="0.3">
      <c r="A4779" s="20">
        <v>9161</v>
      </c>
      <c r="B4779" s="27" t="s">
        <v>9241</v>
      </c>
      <c r="C4779" s="27">
        <v>1</v>
      </c>
      <c r="D4779" s="27" t="str">
        <f>VLOOKUP('Raw Data'!$C4779,'country description'!$A$2:$B$16,2,0)</f>
        <v>India</v>
      </c>
      <c r="E4779" s="27" t="s">
        <v>14</v>
      </c>
      <c r="F4779" s="27" t="s">
        <v>9242</v>
      </c>
      <c r="G4779" s="27" t="s">
        <v>671</v>
      </c>
      <c r="H4779" s="27" t="s">
        <v>18</v>
      </c>
      <c r="I4779" s="27" t="s">
        <v>19</v>
      </c>
      <c r="J4779" s="27" t="s">
        <v>19</v>
      </c>
      <c r="K4779" s="27">
        <v>1</v>
      </c>
      <c r="L4779" s="27">
        <v>76</v>
      </c>
      <c r="M4779" s="27">
        <v>100</v>
      </c>
      <c r="N4779" s="27">
        <v>3.8</v>
      </c>
      <c r="O4779" s="27">
        <v>2017</v>
      </c>
      <c r="P4779" s="27">
        <v>11</v>
      </c>
      <c r="Q4779" s="27">
        <v>15</v>
      </c>
      <c r="R4779" s="28">
        <f>DATE('Raw Data'!$O4779,'Raw Data'!$P4779,'Raw Data'!$Q4779)</f>
        <v>43054</v>
      </c>
      <c r="S4779" s="27" t="str">
        <f>CONCATENATE(MID('Raw Data'!$H4779,FIND("(",'Raw Data'!$H4779)+1,FIND(")",'Raw Data'!$H4779)-FIND("(",'Raw Data'!$H4779)-1),"",'Raw Data'!$M4779)</f>
        <v>Rs.100</v>
      </c>
      <c r="T4779" s="27">
        <f t="shared" si="74"/>
        <v>1</v>
      </c>
      <c r="U4779" s="29">
        <f>'Raw Data'!$M4779*'Raw Data'!$T4779</f>
        <v>100</v>
      </c>
    </row>
    <row r="4780" spans="1:21" x14ac:dyDescent="0.3">
      <c r="A4780" s="20">
        <v>7636</v>
      </c>
      <c r="B4780" s="27" t="s">
        <v>9243</v>
      </c>
      <c r="C4780" s="27">
        <v>1</v>
      </c>
      <c r="D4780" s="27" t="str">
        <f>VLOOKUP('Raw Data'!$C4780,'country description'!$A$2:$B$16,2,0)</f>
        <v>India</v>
      </c>
      <c r="E4780" s="27" t="s">
        <v>14</v>
      </c>
      <c r="F4780" s="27" t="s">
        <v>9244</v>
      </c>
      <c r="G4780" s="27" t="s">
        <v>424</v>
      </c>
      <c r="H4780" s="27" t="s">
        <v>18</v>
      </c>
      <c r="I4780" s="27" t="s">
        <v>19</v>
      </c>
      <c r="J4780" s="27" t="s">
        <v>19</v>
      </c>
      <c r="K4780" s="27">
        <v>1</v>
      </c>
      <c r="L4780" s="27">
        <v>99</v>
      </c>
      <c r="M4780" s="27">
        <v>100</v>
      </c>
      <c r="N4780" s="27">
        <v>3.7</v>
      </c>
      <c r="O4780" s="27">
        <v>2017</v>
      </c>
      <c r="P4780" s="27">
        <v>11</v>
      </c>
      <c r="Q4780" s="27">
        <v>17</v>
      </c>
      <c r="R4780" s="28">
        <f>DATE('Raw Data'!$O4780,'Raw Data'!$P4780,'Raw Data'!$Q4780)</f>
        <v>43056</v>
      </c>
      <c r="S4780" s="27" t="str">
        <f>CONCATENATE(MID('Raw Data'!$H4780,FIND("(",'Raw Data'!$H4780)+1,FIND(")",'Raw Data'!$H4780)-FIND("(",'Raw Data'!$H4780)-1),"",'Raw Data'!$M4780)</f>
        <v>Rs.100</v>
      </c>
      <c r="T4780" s="27">
        <f t="shared" si="74"/>
        <v>1</v>
      </c>
      <c r="U4780" s="29">
        <f>'Raw Data'!$M4780*'Raw Data'!$T4780</f>
        <v>100</v>
      </c>
    </row>
    <row r="4781" spans="1:21" x14ac:dyDescent="0.3">
      <c r="A4781" s="20">
        <v>7557</v>
      </c>
      <c r="B4781" s="27" t="s">
        <v>9245</v>
      </c>
      <c r="C4781" s="27">
        <v>1</v>
      </c>
      <c r="D4781" s="27" t="str">
        <f>VLOOKUP('Raw Data'!$C4781,'country description'!$A$2:$B$16,2,0)</f>
        <v>India</v>
      </c>
      <c r="E4781" s="27" t="s">
        <v>14</v>
      </c>
      <c r="F4781" s="27" t="s">
        <v>9246</v>
      </c>
      <c r="G4781" s="27" t="s">
        <v>671</v>
      </c>
      <c r="H4781" s="27" t="s">
        <v>18</v>
      </c>
      <c r="I4781" s="27" t="s">
        <v>19</v>
      </c>
      <c r="J4781" s="27" t="s">
        <v>19</v>
      </c>
      <c r="K4781" s="27">
        <v>1</v>
      </c>
      <c r="L4781" s="27">
        <v>10</v>
      </c>
      <c r="M4781" s="27">
        <v>100</v>
      </c>
      <c r="N4781" s="27">
        <v>3.1</v>
      </c>
      <c r="O4781" s="27">
        <v>2010</v>
      </c>
      <c r="P4781" s="27">
        <v>11</v>
      </c>
      <c r="Q4781" s="27">
        <v>9</v>
      </c>
      <c r="R4781" s="28">
        <f>DATE('Raw Data'!$O4781,'Raw Data'!$P4781,'Raw Data'!$Q4781)</f>
        <v>40491</v>
      </c>
      <c r="S4781" s="27" t="str">
        <f>CONCATENATE(MID('Raw Data'!$H4781,FIND("(",'Raw Data'!$H4781)+1,FIND(")",'Raw Data'!$H4781)-FIND("(",'Raw Data'!$H4781)-1),"",'Raw Data'!$M4781)</f>
        <v>Rs.100</v>
      </c>
      <c r="T4781" s="27">
        <f t="shared" si="74"/>
        <v>1</v>
      </c>
      <c r="U4781" s="29">
        <f>'Raw Data'!$M4781*'Raw Data'!$T4781</f>
        <v>100</v>
      </c>
    </row>
    <row r="4782" spans="1:21" x14ac:dyDescent="0.3">
      <c r="A4782" s="20">
        <v>6949</v>
      </c>
      <c r="B4782" s="27" t="s">
        <v>9247</v>
      </c>
      <c r="C4782" s="27">
        <v>1</v>
      </c>
      <c r="D4782" s="27" t="str">
        <f>VLOOKUP('Raw Data'!$C4782,'country description'!$A$2:$B$16,2,0)</f>
        <v>India</v>
      </c>
      <c r="E4782" s="27" t="s">
        <v>14</v>
      </c>
      <c r="F4782" s="27" t="s">
        <v>9248</v>
      </c>
      <c r="G4782" s="27" t="s">
        <v>587</v>
      </c>
      <c r="H4782" s="27" t="s">
        <v>18</v>
      </c>
      <c r="I4782" s="27" t="s">
        <v>19</v>
      </c>
      <c r="J4782" s="27" t="s">
        <v>19</v>
      </c>
      <c r="K4782" s="27">
        <v>1</v>
      </c>
      <c r="L4782" s="27">
        <v>18</v>
      </c>
      <c r="M4782" s="27">
        <v>100</v>
      </c>
      <c r="N4782" s="27">
        <v>3</v>
      </c>
      <c r="O4782" s="27">
        <v>2011</v>
      </c>
      <c r="P4782" s="27">
        <v>11</v>
      </c>
      <c r="Q4782" s="27">
        <v>6</v>
      </c>
      <c r="R4782" s="28">
        <f>DATE('Raw Data'!$O4782,'Raw Data'!$P4782,'Raw Data'!$Q4782)</f>
        <v>40853</v>
      </c>
      <c r="S4782" s="27" t="str">
        <f>CONCATENATE(MID('Raw Data'!$H4782,FIND("(",'Raw Data'!$H4782)+1,FIND(")",'Raw Data'!$H4782)-FIND("(",'Raw Data'!$H4782)-1),"",'Raw Data'!$M4782)</f>
        <v>Rs.100</v>
      </c>
      <c r="T4782" s="27">
        <f t="shared" si="74"/>
        <v>1</v>
      </c>
      <c r="U4782" s="29">
        <f>'Raw Data'!$M4782*'Raw Data'!$T4782</f>
        <v>100</v>
      </c>
    </row>
    <row r="4783" spans="1:21" x14ac:dyDescent="0.3">
      <c r="A4783" s="20">
        <v>18377458</v>
      </c>
      <c r="B4783" s="27" t="s">
        <v>9249</v>
      </c>
      <c r="C4783" s="27">
        <v>1</v>
      </c>
      <c r="D4783" s="27" t="str">
        <f>VLOOKUP('Raw Data'!$C4783,'country description'!$A$2:$B$16,2,0)</f>
        <v>India</v>
      </c>
      <c r="E4783" s="27" t="s">
        <v>14</v>
      </c>
      <c r="F4783" s="27" t="s">
        <v>9250</v>
      </c>
      <c r="G4783" s="27" t="s">
        <v>898</v>
      </c>
      <c r="H4783" s="27" t="s">
        <v>18</v>
      </c>
      <c r="I4783" s="27" t="s">
        <v>19</v>
      </c>
      <c r="J4783" s="27" t="s">
        <v>19</v>
      </c>
      <c r="K4783" s="27">
        <v>1</v>
      </c>
      <c r="L4783" s="27">
        <v>7</v>
      </c>
      <c r="M4783" s="27">
        <v>100</v>
      </c>
      <c r="N4783" s="27">
        <v>3</v>
      </c>
      <c r="O4783" s="27">
        <v>2016</v>
      </c>
      <c r="P4783" s="27">
        <v>11</v>
      </c>
      <c r="Q4783" s="27">
        <v>24</v>
      </c>
      <c r="R4783" s="28">
        <f>DATE('Raw Data'!$O4783,'Raw Data'!$P4783,'Raw Data'!$Q4783)</f>
        <v>42698</v>
      </c>
      <c r="S4783" s="27" t="str">
        <f>CONCATENATE(MID('Raw Data'!$H4783,FIND("(",'Raw Data'!$H4783)+1,FIND(")",'Raw Data'!$H4783)-FIND("(",'Raw Data'!$H4783)-1),"",'Raw Data'!$M4783)</f>
        <v>Rs.100</v>
      </c>
      <c r="T4783" s="27">
        <f t="shared" si="74"/>
        <v>1</v>
      </c>
      <c r="U4783" s="29">
        <f>'Raw Data'!$M4783*'Raw Data'!$T4783</f>
        <v>100</v>
      </c>
    </row>
    <row r="4784" spans="1:21" x14ac:dyDescent="0.3">
      <c r="A4784" s="20">
        <v>301149</v>
      </c>
      <c r="B4784" s="27" t="s">
        <v>9251</v>
      </c>
      <c r="C4784" s="27">
        <v>1</v>
      </c>
      <c r="D4784" s="27" t="str">
        <f>VLOOKUP('Raw Data'!$C4784,'country description'!$A$2:$B$16,2,0)</f>
        <v>India</v>
      </c>
      <c r="E4784" s="27" t="s">
        <v>14</v>
      </c>
      <c r="F4784" s="27" t="s">
        <v>9252</v>
      </c>
      <c r="G4784" s="27" t="s">
        <v>671</v>
      </c>
      <c r="H4784" s="27" t="s">
        <v>18</v>
      </c>
      <c r="I4784" s="27" t="s">
        <v>19</v>
      </c>
      <c r="J4784" s="27" t="s">
        <v>19</v>
      </c>
      <c r="K4784" s="27">
        <v>1</v>
      </c>
      <c r="L4784" s="27">
        <v>16</v>
      </c>
      <c r="M4784" s="27">
        <v>100</v>
      </c>
      <c r="N4784" s="27">
        <v>2.6</v>
      </c>
      <c r="O4784" s="27">
        <v>2018</v>
      </c>
      <c r="P4784" s="27">
        <v>11</v>
      </c>
      <c r="Q4784" s="27">
        <v>7</v>
      </c>
      <c r="R4784" s="28">
        <f>DATE('Raw Data'!$O4784,'Raw Data'!$P4784,'Raw Data'!$Q4784)</f>
        <v>43411</v>
      </c>
      <c r="S4784" s="27" t="str">
        <f>CONCATENATE(MID('Raw Data'!$H4784,FIND("(",'Raw Data'!$H4784)+1,FIND(")",'Raw Data'!$H4784)-FIND("(",'Raw Data'!$H4784)-1),"",'Raw Data'!$M4784)</f>
        <v>Rs.100</v>
      </c>
      <c r="T4784" s="27">
        <f t="shared" si="74"/>
        <v>1</v>
      </c>
      <c r="U4784" s="29">
        <f>'Raw Data'!$M4784*'Raw Data'!$T4784</f>
        <v>100</v>
      </c>
    </row>
    <row r="4785" spans="1:21" x14ac:dyDescent="0.3">
      <c r="A4785" s="20">
        <v>18431980</v>
      </c>
      <c r="B4785" s="27" t="s">
        <v>9253</v>
      </c>
      <c r="C4785" s="27">
        <v>1</v>
      </c>
      <c r="D4785" s="27" t="str">
        <f>VLOOKUP('Raw Data'!$C4785,'country description'!$A$2:$B$16,2,0)</f>
        <v>India</v>
      </c>
      <c r="E4785" s="27" t="s">
        <v>14</v>
      </c>
      <c r="F4785" s="27" t="s">
        <v>9254</v>
      </c>
      <c r="G4785" s="27" t="s">
        <v>601</v>
      </c>
      <c r="H4785" s="27" t="s">
        <v>18</v>
      </c>
      <c r="I4785" s="27" t="s">
        <v>19</v>
      </c>
      <c r="J4785" s="27" t="s">
        <v>19</v>
      </c>
      <c r="K4785" s="27">
        <v>1</v>
      </c>
      <c r="L4785" s="27">
        <v>2</v>
      </c>
      <c r="M4785" s="27">
        <v>100</v>
      </c>
      <c r="N4785" s="27">
        <v>1</v>
      </c>
      <c r="O4785" s="27">
        <v>2012</v>
      </c>
      <c r="P4785" s="27">
        <v>11</v>
      </c>
      <c r="Q4785" s="27">
        <v>8</v>
      </c>
      <c r="R4785" s="28">
        <f>DATE('Raw Data'!$O4785,'Raw Data'!$P4785,'Raw Data'!$Q4785)</f>
        <v>41221</v>
      </c>
      <c r="S4785" s="27" t="str">
        <f>CONCATENATE(MID('Raw Data'!$H4785,FIND("(",'Raw Data'!$H4785)+1,FIND(")",'Raw Data'!$H4785)-FIND("(",'Raw Data'!$H4785)-1),"",'Raw Data'!$M4785)</f>
        <v>Rs.100</v>
      </c>
      <c r="T4785" s="27">
        <f t="shared" si="74"/>
        <v>1</v>
      </c>
      <c r="U4785" s="29">
        <f>'Raw Data'!$M4785*'Raw Data'!$T4785</f>
        <v>100</v>
      </c>
    </row>
    <row r="4786" spans="1:21" x14ac:dyDescent="0.3">
      <c r="A4786" s="20">
        <v>18079620</v>
      </c>
      <c r="B4786" s="27" t="s">
        <v>9255</v>
      </c>
      <c r="C4786" s="27">
        <v>1</v>
      </c>
      <c r="D4786" s="27" t="str">
        <f>VLOOKUP('Raw Data'!$C4786,'country description'!$A$2:$B$16,2,0)</f>
        <v>India</v>
      </c>
      <c r="E4786" s="27" t="s">
        <v>14</v>
      </c>
      <c r="F4786" s="27" t="s">
        <v>9256</v>
      </c>
      <c r="G4786" s="27" t="s">
        <v>1023</v>
      </c>
      <c r="H4786" s="27" t="s">
        <v>18</v>
      </c>
      <c r="I4786" s="27" t="s">
        <v>19</v>
      </c>
      <c r="J4786" s="27" t="s">
        <v>19</v>
      </c>
      <c r="K4786" s="27">
        <v>1</v>
      </c>
      <c r="L4786" s="27">
        <v>69</v>
      </c>
      <c r="M4786" s="27">
        <v>100</v>
      </c>
      <c r="N4786" s="27">
        <v>4.2</v>
      </c>
      <c r="O4786" s="27">
        <v>2018</v>
      </c>
      <c r="P4786" s="27">
        <v>11</v>
      </c>
      <c r="Q4786" s="27">
        <v>15</v>
      </c>
      <c r="R4786" s="28">
        <f>DATE('Raw Data'!$O4786,'Raw Data'!$P4786,'Raw Data'!$Q4786)</f>
        <v>43419</v>
      </c>
      <c r="S4786" s="27" t="str">
        <f>CONCATENATE(MID('Raw Data'!$H4786,FIND("(",'Raw Data'!$H4786)+1,FIND(")",'Raw Data'!$H4786)-FIND("(",'Raw Data'!$H4786)-1),"",'Raw Data'!$M4786)</f>
        <v>Rs.100</v>
      </c>
      <c r="T4786" s="27">
        <f t="shared" si="74"/>
        <v>1</v>
      </c>
      <c r="U4786" s="29">
        <f>'Raw Data'!$M4786*'Raw Data'!$T4786</f>
        <v>100</v>
      </c>
    </row>
    <row r="4787" spans="1:21" x14ac:dyDescent="0.3">
      <c r="A4787" s="20">
        <v>303500</v>
      </c>
      <c r="B4787" s="27" t="s">
        <v>9257</v>
      </c>
      <c r="C4787" s="27">
        <v>1</v>
      </c>
      <c r="D4787" s="27" t="str">
        <f>VLOOKUP('Raw Data'!$C4787,'country description'!$A$2:$B$16,2,0)</f>
        <v>India</v>
      </c>
      <c r="E4787" s="27" t="s">
        <v>14</v>
      </c>
      <c r="F4787" s="27" t="s">
        <v>35</v>
      </c>
      <c r="G4787" s="27" t="s">
        <v>671</v>
      </c>
      <c r="H4787" s="27" t="s">
        <v>18</v>
      </c>
      <c r="I4787" s="27" t="s">
        <v>19</v>
      </c>
      <c r="J4787" s="27" t="s">
        <v>19</v>
      </c>
      <c r="K4787" s="27">
        <v>1</v>
      </c>
      <c r="L4787" s="27">
        <v>2</v>
      </c>
      <c r="M4787" s="27">
        <v>100</v>
      </c>
      <c r="N4787" s="27">
        <v>1</v>
      </c>
      <c r="O4787" s="27">
        <v>2013</v>
      </c>
      <c r="P4787" s="27">
        <v>11</v>
      </c>
      <c r="Q4787" s="27">
        <v>16</v>
      </c>
      <c r="R4787" s="28">
        <f>DATE('Raw Data'!$O4787,'Raw Data'!$P4787,'Raw Data'!$Q4787)</f>
        <v>41594</v>
      </c>
      <c r="S4787" s="27" t="str">
        <f>CONCATENATE(MID('Raw Data'!$H4787,FIND("(",'Raw Data'!$H4787)+1,FIND(")",'Raw Data'!$H4787)-FIND("(",'Raw Data'!$H4787)-1),"",'Raw Data'!$M4787)</f>
        <v>Rs.100</v>
      </c>
      <c r="T4787" s="27">
        <f t="shared" si="74"/>
        <v>1</v>
      </c>
      <c r="U4787" s="29">
        <f>'Raw Data'!$M4787*'Raw Data'!$T4787</f>
        <v>100</v>
      </c>
    </row>
    <row r="4788" spans="1:21" x14ac:dyDescent="0.3">
      <c r="A4788" s="20">
        <v>306743</v>
      </c>
      <c r="B4788" s="27" t="s">
        <v>9258</v>
      </c>
      <c r="C4788" s="27">
        <v>1</v>
      </c>
      <c r="D4788" s="27" t="str">
        <f>VLOOKUP('Raw Data'!$C4788,'country description'!$A$2:$B$16,2,0)</f>
        <v>India</v>
      </c>
      <c r="E4788" s="27" t="s">
        <v>14</v>
      </c>
      <c r="F4788" s="27" t="s">
        <v>9259</v>
      </c>
      <c r="G4788" s="27" t="s">
        <v>671</v>
      </c>
      <c r="H4788" s="27" t="s">
        <v>18</v>
      </c>
      <c r="I4788" s="27" t="s">
        <v>19</v>
      </c>
      <c r="J4788" s="27" t="s">
        <v>19</v>
      </c>
      <c r="K4788" s="27">
        <v>1</v>
      </c>
      <c r="L4788" s="27">
        <v>2</v>
      </c>
      <c r="M4788" s="27">
        <v>100</v>
      </c>
      <c r="N4788" s="27">
        <v>1</v>
      </c>
      <c r="O4788" s="27">
        <v>2015</v>
      </c>
      <c r="P4788" s="27">
        <v>11</v>
      </c>
      <c r="Q4788" s="27">
        <v>5</v>
      </c>
      <c r="R4788" s="28">
        <f>DATE('Raw Data'!$O4788,'Raw Data'!$P4788,'Raw Data'!$Q4788)</f>
        <v>42313</v>
      </c>
      <c r="S4788" s="27" t="str">
        <f>CONCATENATE(MID('Raw Data'!$H4788,FIND("(",'Raw Data'!$H4788)+1,FIND(")",'Raw Data'!$H4788)-FIND("(",'Raw Data'!$H4788)-1),"",'Raw Data'!$M4788)</f>
        <v>Rs.100</v>
      </c>
      <c r="T4788" s="27">
        <f t="shared" si="74"/>
        <v>1</v>
      </c>
      <c r="U4788" s="29">
        <f>'Raw Data'!$M4788*'Raw Data'!$T4788</f>
        <v>100</v>
      </c>
    </row>
    <row r="4789" spans="1:21" x14ac:dyDescent="0.3">
      <c r="A4789" s="20">
        <v>306910</v>
      </c>
      <c r="B4789" s="27" t="s">
        <v>8532</v>
      </c>
      <c r="C4789" s="27">
        <v>1</v>
      </c>
      <c r="D4789" s="27" t="str">
        <f>VLOOKUP('Raw Data'!$C4789,'country description'!$A$2:$B$16,2,0)</f>
        <v>India</v>
      </c>
      <c r="E4789" s="27" t="s">
        <v>14</v>
      </c>
      <c r="F4789" s="27" t="s">
        <v>9260</v>
      </c>
      <c r="G4789" s="27" t="s">
        <v>580</v>
      </c>
      <c r="H4789" s="27" t="s">
        <v>18</v>
      </c>
      <c r="I4789" s="27" t="s">
        <v>19</v>
      </c>
      <c r="J4789" s="27" t="s">
        <v>19</v>
      </c>
      <c r="K4789" s="27">
        <v>1</v>
      </c>
      <c r="L4789" s="27">
        <v>11</v>
      </c>
      <c r="M4789" s="27">
        <v>100</v>
      </c>
      <c r="N4789" s="27">
        <v>3</v>
      </c>
      <c r="O4789" s="27">
        <v>2012</v>
      </c>
      <c r="P4789" s="27">
        <v>11</v>
      </c>
      <c r="Q4789" s="27">
        <v>28</v>
      </c>
      <c r="R4789" s="28">
        <f>DATE('Raw Data'!$O4789,'Raw Data'!$P4789,'Raw Data'!$Q4789)</f>
        <v>41241</v>
      </c>
      <c r="S4789" s="27" t="str">
        <f>CONCATENATE(MID('Raw Data'!$H4789,FIND("(",'Raw Data'!$H4789)+1,FIND(")",'Raw Data'!$H4789)-FIND("(",'Raw Data'!$H4789)-1),"",'Raw Data'!$M4789)</f>
        <v>Rs.100</v>
      </c>
      <c r="T4789" s="27">
        <f t="shared" si="74"/>
        <v>1</v>
      </c>
      <c r="U4789" s="29">
        <f>'Raw Data'!$M4789*'Raw Data'!$T4789</f>
        <v>100</v>
      </c>
    </row>
    <row r="4790" spans="1:21" x14ac:dyDescent="0.3">
      <c r="A4790" s="20">
        <v>6228</v>
      </c>
      <c r="B4790" s="27" t="s">
        <v>9261</v>
      </c>
      <c r="C4790" s="27">
        <v>1</v>
      </c>
      <c r="D4790" s="27" t="str">
        <f>VLOOKUP('Raw Data'!$C4790,'country description'!$A$2:$B$16,2,0)</f>
        <v>India</v>
      </c>
      <c r="E4790" s="27" t="s">
        <v>14</v>
      </c>
      <c r="F4790" s="27" t="s">
        <v>9262</v>
      </c>
      <c r="G4790" s="27" t="s">
        <v>589</v>
      </c>
      <c r="H4790" s="27" t="s">
        <v>18</v>
      </c>
      <c r="I4790" s="27" t="s">
        <v>19</v>
      </c>
      <c r="J4790" s="27" t="s">
        <v>19</v>
      </c>
      <c r="K4790" s="27">
        <v>1</v>
      </c>
      <c r="L4790" s="27">
        <v>5</v>
      </c>
      <c r="M4790" s="27">
        <v>100</v>
      </c>
      <c r="N4790" s="27">
        <v>2.9</v>
      </c>
      <c r="O4790" s="27">
        <v>2010</v>
      </c>
      <c r="P4790" s="27">
        <v>11</v>
      </c>
      <c r="Q4790" s="27">
        <v>18</v>
      </c>
      <c r="R4790" s="28">
        <f>DATE('Raw Data'!$O4790,'Raw Data'!$P4790,'Raw Data'!$Q4790)</f>
        <v>40500</v>
      </c>
      <c r="S4790" s="27" t="str">
        <f>CONCATENATE(MID('Raw Data'!$H4790,FIND("(",'Raw Data'!$H4790)+1,FIND(")",'Raw Data'!$H4790)-FIND("(",'Raw Data'!$H4790)-1),"",'Raw Data'!$M4790)</f>
        <v>Rs.100</v>
      </c>
      <c r="T4790" s="27">
        <f t="shared" si="74"/>
        <v>1</v>
      </c>
      <c r="U4790" s="29">
        <f>'Raw Data'!$M4790*'Raw Data'!$T4790</f>
        <v>100</v>
      </c>
    </row>
    <row r="4791" spans="1:21" x14ac:dyDescent="0.3">
      <c r="A4791" s="20">
        <v>302442</v>
      </c>
      <c r="B4791" s="27" t="s">
        <v>9263</v>
      </c>
      <c r="C4791" s="27">
        <v>1</v>
      </c>
      <c r="D4791" s="27" t="str">
        <f>VLOOKUP('Raw Data'!$C4791,'country description'!$A$2:$B$16,2,0)</f>
        <v>India</v>
      </c>
      <c r="E4791" s="27" t="s">
        <v>14</v>
      </c>
      <c r="F4791" s="27" t="s">
        <v>9264</v>
      </c>
      <c r="G4791" s="27" t="s">
        <v>589</v>
      </c>
      <c r="H4791" s="27" t="s">
        <v>18</v>
      </c>
      <c r="I4791" s="27" t="s">
        <v>19</v>
      </c>
      <c r="J4791" s="27" t="s">
        <v>19</v>
      </c>
      <c r="K4791" s="27">
        <v>1</v>
      </c>
      <c r="L4791" s="27">
        <v>13</v>
      </c>
      <c r="M4791" s="27">
        <v>100</v>
      </c>
      <c r="N4791" s="27">
        <v>3.1</v>
      </c>
      <c r="O4791" s="27">
        <v>2011</v>
      </c>
      <c r="P4791" s="27">
        <v>11</v>
      </c>
      <c r="Q4791" s="27">
        <v>2</v>
      </c>
      <c r="R4791" s="28">
        <f>DATE('Raw Data'!$O4791,'Raw Data'!$P4791,'Raw Data'!$Q4791)</f>
        <v>40849</v>
      </c>
      <c r="S4791" s="27" t="str">
        <f>CONCATENATE(MID('Raw Data'!$H4791,FIND("(",'Raw Data'!$H4791)+1,FIND(")",'Raw Data'!$H4791)-FIND("(",'Raw Data'!$H4791)-1),"",'Raw Data'!$M4791)</f>
        <v>Rs.100</v>
      </c>
      <c r="T4791" s="27">
        <f t="shared" si="74"/>
        <v>1</v>
      </c>
      <c r="U4791" s="29">
        <f>'Raw Data'!$M4791*'Raw Data'!$T4791</f>
        <v>100</v>
      </c>
    </row>
    <row r="4792" spans="1:21" x14ac:dyDescent="0.3">
      <c r="A4792" s="20">
        <v>302436</v>
      </c>
      <c r="B4792" s="27" t="s">
        <v>9265</v>
      </c>
      <c r="C4792" s="27">
        <v>1</v>
      </c>
      <c r="D4792" s="27" t="str">
        <f>VLOOKUP('Raw Data'!$C4792,'country description'!$A$2:$B$16,2,0)</f>
        <v>India</v>
      </c>
      <c r="E4792" s="27" t="s">
        <v>14</v>
      </c>
      <c r="F4792" s="27" t="s">
        <v>9023</v>
      </c>
      <c r="G4792" s="27" t="s">
        <v>671</v>
      </c>
      <c r="H4792" s="27" t="s">
        <v>18</v>
      </c>
      <c r="I4792" s="27" t="s">
        <v>19</v>
      </c>
      <c r="J4792" s="27" t="s">
        <v>19</v>
      </c>
      <c r="K4792" s="27">
        <v>1</v>
      </c>
      <c r="L4792" s="27">
        <v>2</v>
      </c>
      <c r="M4792" s="27">
        <v>100</v>
      </c>
      <c r="N4792" s="27">
        <v>1</v>
      </c>
      <c r="O4792" s="27">
        <v>2010</v>
      </c>
      <c r="P4792" s="27">
        <v>11</v>
      </c>
      <c r="Q4792" s="27">
        <v>10</v>
      </c>
      <c r="R4792" s="28">
        <f>DATE('Raw Data'!$O4792,'Raw Data'!$P4792,'Raw Data'!$Q4792)</f>
        <v>40492</v>
      </c>
      <c r="S4792" s="27" t="str">
        <f>CONCATENATE(MID('Raw Data'!$H4792,FIND("(",'Raw Data'!$H4792)+1,FIND(")",'Raw Data'!$H4792)-FIND("(",'Raw Data'!$H4792)-1),"",'Raw Data'!$M4792)</f>
        <v>Rs.100</v>
      </c>
      <c r="T4792" s="27">
        <f t="shared" si="74"/>
        <v>1</v>
      </c>
      <c r="U4792" s="29">
        <f>'Raw Data'!$M4792*'Raw Data'!$T4792</f>
        <v>100</v>
      </c>
    </row>
    <row r="4793" spans="1:21" x14ac:dyDescent="0.3">
      <c r="A4793" s="20">
        <v>18423894</v>
      </c>
      <c r="B4793" s="27" t="s">
        <v>9028</v>
      </c>
      <c r="C4793" s="27">
        <v>1</v>
      </c>
      <c r="D4793" s="27" t="str">
        <f>VLOOKUP('Raw Data'!$C4793,'country description'!$A$2:$B$16,2,0)</f>
        <v>India</v>
      </c>
      <c r="E4793" s="27" t="s">
        <v>14</v>
      </c>
      <c r="F4793" s="27" t="s">
        <v>9266</v>
      </c>
      <c r="G4793" s="27" t="s">
        <v>589</v>
      </c>
      <c r="H4793" s="27" t="s">
        <v>18</v>
      </c>
      <c r="I4793" s="27" t="s">
        <v>19</v>
      </c>
      <c r="J4793" s="27" t="s">
        <v>19</v>
      </c>
      <c r="K4793" s="27">
        <v>1</v>
      </c>
      <c r="L4793" s="27">
        <v>3</v>
      </c>
      <c r="M4793" s="27">
        <v>100</v>
      </c>
      <c r="N4793" s="27">
        <v>1</v>
      </c>
      <c r="O4793" s="27">
        <v>2013</v>
      </c>
      <c r="P4793" s="27">
        <v>11</v>
      </c>
      <c r="Q4793" s="27">
        <v>27</v>
      </c>
      <c r="R4793" s="28">
        <f>DATE('Raw Data'!$O4793,'Raw Data'!$P4793,'Raw Data'!$Q4793)</f>
        <v>41605</v>
      </c>
      <c r="S4793" s="27" t="str">
        <f>CONCATENATE(MID('Raw Data'!$H4793,FIND("(",'Raw Data'!$H4793)+1,FIND(")",'Raw Data'!$H4793)-FIND("(",'Raw Data'!$H4793)-1),"",'Raw Data'!$M4793)</f>
        <v>Rs.100</v>
      </c>
      <c r="T4793" s="27">
        <f t="shared" si="74"/>
        <v>1</v>
      </c>
      <c r="U4793" s="29">
        <f>'Raw Data'!$M4793*'Raw Data'!$T4793</f>
        <v>100</v>
      </c>
    </row>
    <row r="4794" spans="1:21" x14ac:dyDescent="0.3">
      <c r="A4794" s="20">
        <v>8502</v>
      </c>
      <c r="B4794" s="27" t="s">
        <v>9267</v>
      </c>
      <c r="C4794" s="27">
        <v>1</v>
      </c>
      <c r="D4794" s="27" t="str">
        <f>VLOOKUP('Raw Data'!$C4794,'country description'!$A$2:$B$16,2,0)</f>
        <v>India</v>
      </c>
      <c r="E4794" s="27" t="s">
        <v>14</v>
      </c>
      <c r="F4794" s="27" t="s">
        <v>9268</v>
      </c>
      <c r="G4794" s="27" t="s">
        <v>580</v>
      </c>
      <c r="H4794" s="27" t="s">
        <v>18</v>
      </c>
      <c r="I4794" s="27" t="s">
        <v>19</v>
      </c>
      <c r="J4794" s="27" t="s">
        <v>19</v>
      </c>
      <c r="K4794" s="27">
        <v>1</v>
      </c>
      <c r="L4794" s="27">
        <v>5</v>
      </c>
      <c r="M4794" s="27">
        <v>100</v>
      </c>
      <c r="N4794" s="27">
        <v>2.9</v>
      </c>
      <c r="O4794" s="27">
        <v>2018</v>
      </c>
      <c r="P4794" s="27">
        <v>11</v>
      </c>
      <c r="Q4794" s="27">
        <v>3</v>
      </c>
      <c r="R4794" s="28">
        <f>DATE('Raw Data'!$O4794,'Raw Data'!$P4794,'Raw Data'!$Q4794)</f>
        <v>43407</v>
      </c>
      <c r="S4794" s="27" t="str">
        <f>CONCATENATE(MID('Raw Data'!$H4794,FIND("(",'Raw Data'!$H4794)+1,FIND(")",'Raw Data'!$H4794)-FIND("(",'Raw Data'!$H4794)-1),"",'Raw Data'!$M4794)</f>
        <v>Rs.100</v>
      </c>
      <c r="T4794" s="27">
        <f t="shared" si="74"/>
        <v>1</v>
      </c>
      <c r="U4794" s="29">
        <f>'Raw Data'!$M4794*'Raw Data'!$T4794</f>
        <v>100</v>
      </c>
    </row>
    <row r="4795" spans="1:21" x14ac:dyDescent="0.3">
      <c r="A4795" s="20">
        <v>310678</v>
      </c>
      <c r="B4795" s="27" t="s">
        <v>9269</v>
      </c>
      <c r="C4795" s="27">
        <v>1</v>
      </c>
      <c r="D4795" s="27" t="str">
        <f>VLOOKUP('Raw Data'!$C4795,'country description'!$A$2:$B$16,2,0)</f>
        <v>India</v>
      </c>
      <c r="E4795" s="27" t="s">
        <v>14</v>
      </c>
      <c r="F4795" s="27" t="s">
        <v>9270</v>
      </c>
      <c r="G4795" s="27" t="s">
        <v>6808</v>
      </c>
      <c r="H4795" s="27" t="s">
        <v>18</v>
      </c>
      <c r="I4795" s="27" t="s">
        <v>19</v>
      </c>
      <c r="J4795" s="27" t="s">
        <v>19</v>
      </c>
      <c r="K4795" s="27">
        <v>1</v>
      </c>
      <c r="L4795" s="27">
        <v>2</v>
      </c>
      <c r="M4795" s="27">
        <v>100</v>
      </c>
      <c r="N4795" s="27">
        <v>1</v>
      </c>
      <c r="O4795" s="27">
        <v>2013</v>
      </c>
      <c r="P4795" s="27">
        <v>10</v>
      </c>
      <c r="Q4795" s="27">
        <v>3</v>
      </c>
      <c r="R4795" s="28">
        <f>DATE('Raw Data'!$O4795,'Raw Data'!$P4795,'Raw Data'!$Q4795)</f>
        <v>41550</v>
      </c>
      <c r="S4795" s="27" t="str">
        <f>CONCATENATE(MID('Raw Data'!$H4795,FIND("(",'Raw Data'!$H4795)+1,FIND(")",'Raw Data'!$H4795)-FIND("(",'Raw Data'!$H4795)-1),"",'Raw Data'!$M4795)</f>
        <v>Rs.100</v>
      </c>
      <c r="T4795" s="27">
        <f t="shared" si="74"/>
        <v>1</v>
      </c>
      <c r="U4795" s="29">
        <f>'Raw Data'!$M4795*'Raw Data'!$T4795</f>
        <v>100</v>
      </c>
    </row>
    <row r="4796" spans="1:21" x14ac:dyDescent="0.3">
      <c r="A4796" s="20">
        <v>302936</v>
      </c>
      <c r="B4796" s="27" t="s">
        <v>9271</v>
      </c>
      <c r="C4796" s="27">
        <v>1</v>
      </c>
      <c r="D4796" s="27" t="str">
        <f>VLOOKUP('Raw Data'!$C4796,'country description'!$A$2:$B$16,2,0)</f>
        <v>India</v>
      </c>
      <c r="E4796" s="27" t="s">
        <v>14</v>
      </c>
      <c r="F4796" s="27" t="s">
        <v>9272</v>
      </c>
      <c r="G4796" s="27" t="s">
        <v>424</v>
      </c>
      <c r="H4796" s="27" t="s">
        <v>18</v>
      </c>
      <c r="I4796" s="27" t="s">
        <v>19</v>
      </c>
      <c r="J4796" s="27" t="s">
        <v>19</v>
      </c>
      <c r="K4796" s="27">
        <v>1</v>
      </c>
      <c r="L4796" s="27">
        <v>46</v>
      </c>
      <c r="M4796" s="27">
        <v>100</v>
      </c>
      <c r="N4796" s="27">
        <v>3.6</v>
      </c>
      <c r="O4796" s="27">
        <v>2010</v>
      </c>
      <c r="P4796" s="27">
        <v>10</v>
      </c>
      <c r="Q4796" s="27">
        <v>28</v>
      </c>
      <c r="R4796" s="28">
        <f>DATE('Raw Data'!$O4796,'Raw Data'!$P4796,'Raw Data'!$Q4796)</f>
        <v>40479</v>
      </c>
      <c r="S4796" s="27" t="str">
        <f>CONCATENATE(MID('Raw Data'!$H4796,FIND("(",'Raw Data'!$H4796)+1,FIND(")",'Raw Data'!$H4796)-FIND("(",'Raw Data'!$H4796)-1),"",'Raw Data'!$M4796)</f>
        <v>Rs.100</v>
      </c>
      <c r="T4796" s="27">
        <f t="shared" si="74"/>
        <v>1</v>
      </c>
      <c r="U4796" s="29">
        <f>'Raw Data'!$M4796*'Raw Data'!$T4796</f>
        <v>100</v>
      </c>
    </row>
    <row r="4797" spans="1:21" x14ac:dyDescent="0.3">
      <c r="A4797" s="20">
        <v>311637</v>
      </c>
      <c r="B4797" s="27" t="s">
        <v>9273</v>
      </c>
      <c r="C4797" s="27">
        <v>1</v>
      </c>
      <c r="D4797" s="27" t="str">
        <f>VLOOKUP('Raw Data'!$C4797,'country description'!$A$2:$B$16,2,0)</f>
        <v>India</v>
      </c>
      <c r="E4797" s="27" t="s">
        <v>14</v>
      </c>
      <c r="F4797" s="27" t="s">
        <v>9274</v>
      </c>
      <c r="G4797" s="27" t="s">
        <v>919</v>
      </c>
      <c r="H4797" s="27" t="s">
        <v>18</v>
      </c>
      <c r="I4797" s="27" t="s">
        <v>19</v>
      </c>
      <c r="J4797" s="27" t="s">
        <v>19</v>
      </c>
      <c r="K4797" s="27">
        <v>1</v>
      </c>
      <c r="L4797" s="27">
        <v>33</v>
      </c>
      <c r="M4797" s="27">
        <v>100</v>
      </c>
      <c r="N4797" s="27">
        <v>3.7</v>
      </c>
      <c r="O4797" s="27">
        <v>2017</v>
      </c>
      <c r="P4797" s="27">
        <v>10</v>
      </c>
      <c r="Q4797" s="27">
        <v>22</v>
      </c>
      <c r="R4797" s="28">
        <f>DATE('Raw Data'!$O4797,'Raw Data'!$P4797,'Raw Data'!$Q4797)</f>
        <v>43030</v>
      </c>
      <c r="S4797" s="27" t="str">
        <f>CONCATENATE(MID('Raw Data'!$H4797,FIND("(",'Raw Data'!$H4797)+1,FIND(")",'Raw Data'!$H4797)-FIND("(",'Raw Data'!$H4797)-1),"",'Raw Data'!$M4797)</f>
        <v>Rs.100</v>
      </c>
      <c r="T4797" s="27">
        <f t="shared" si="74"/>
        <v>1</v>
      </c>
      <c r="U4797" s="29">
        <f>'Raw Data'!$M4797*'Raw Data'!$T4797</f>
        <v>100</v>
      </c>
    </row>
    <row r="4798" spans="1:21" x14ac:dyDescent="0.3">
      <c r="A4798" s="20">
        <v>308599</v>
      </c>
      <c r="B4798" s="27" t="s">
        <v>9275</v>
      </c>
      <c r="C4798" s="27">
        <v>1</v>
      </c>
      <c r="D4798" s="27" t="str">
        <f>VLOOKUP('Raw Data'!$C4798,'country description'!$A$2:$B$16,2,0)</f>
        <v>India</v>
      </c>
      <c r="E4798" s="27" t="s">
        <v>14</v>
      </c>
      <c r="F4798" s="27" t="s">
        <v>9276</v>
      </c>
      <c r="G4798" s="27" t="s">
        <v>589</v>
      </c>
      <c r="H4798" s="27" t="s">
        <v>18</v>
      </c>
      <c r="I4798" s="27" t="s">
        <v>19</v>
      </c>
      <c r="J4798" s="27" t="s">
        <v>19</v>
      </c>
      <c r="K4798" s="27">
        <v>1</v>
      </c>
      <c r="L4798" s="27">
        <v>12</v>
      </c>
      <c r="M4798" s="27">
        <v>100</v>
      </c>
      <c r="N4798" s="27">
        <v>3.2</v>
      </c>
      <c r="O4798" s="27">
        <v>2017</v>
      </c>
      <c r="P4798" s="27">
        <v>10</v>
      </c>
      <c r="Q4798" s="27">
        <v>10</v>
      </c>
      <c r="R4798" s="28">
        <f>DATE('Raw Data'!$O4798,'Raw Data'!$P4798,'Raw Data'!$Q4798)</f>
        <v>43018</v>
      </c>
      <c r="S4798" s="27" t="str">
        <f>CONCATENATE(MID('Raw Data'!$H4798,FIND("(",'Raw Data'!$H4798)+1,FIND(")",'Raw Data'!$H4798)-FIND("(",'Raw Data'!$H4798)-1),"",'Raw Data'!$M4798)</f>
        <v>Rs.100</v>
      </c>
      <c r="T4798" s="27">
        <f t="shared" si="74"/>
        <v>1</v>
      </c>
      <c r="U4798" s="29">
        <f>'Raw Data'!$M4798*'Raw Data'!$T4798</f>
        <v>100</v>
      </c>
    </row>
    <row r="4799" spans="1:21" x14ac:dyDescent="0.3">
      <c r="A4799" s="20">
        <v>308853</v>
      </c>
      <c r="B4799" s="27" t="s">
        <v>9277</v>
      </c>
      <c r="C4799" s="27">
        <v>1</v>
      </c>
      <c r="D4799" s="27" t="str">
        <f>VLOOKUP('Raw Data'!$C4799,'country description'!$A$2:$B$16,2,0)</f>
        <v>India</v>
      </c>
      <c r="E4799" s="27" t="s">
        <v>14</v>
      </c>
      <c r="F4799" s="27" t="s">
        <v>9278</v>
      </c>
      <c r="G4799" s="27" t="s">
        <v>461</v>
      </c>
      <c r="H4799" s="27" t="s">
        <v>18</v>
      </c>
      <c r="I4799" s="27" t="s">
        <v>19</v>
      </c>
      <c r="J4799" s="27" t="s">
        <v>19</v>
      </c>
      <c r="K4799" s="27">
        <v>1</v>
      </c>
      <c r="L4799" s="27">
        <v>2</v>
      </c>
      <c r="M4799" s="27">
        <v>100</v>
      </c>
      <c r="N4799" s="27">
        <v>1</v>
      </c>
      <c r="O4799" s="27">
        <v>2016</v>
      </c>
      <c r="P4799" s="27">
        <v>10</v>
      </c>
      <c r="Q4799" s="27">
        <v>5</v>
      </c>
      <c r="R4799" s="28">
        <f>DATE('Raw Data'!$O4799,'Raw Data'!$P4799,'Raw Data'!$Q4799)</f>
        <v>42648</v>
      </c>
      <c r="S4799" s="27" t="str">
        <f>CONCATENATE(MID('Raw Data'!$H4799,FIND("(",'Raw Data'!$H4799)+1,FIND(")",'Raw Data'!$H4799)-FIND("(",'Raw Data'!$H4799)-1),"",'Raw Data'!$M4799)</f>
        <v>Rs.100</v>
      </c>
      <c r="T4799" s="27">
        <f t="shared" si="74"/>
        <v>1</v>
      </c>
      <c r="U4799" s="29">
        <f>'Raw Data'!$M4799*'Raw Data'!$T4799</f>
        <v>100</v>
      </c>
    </row>
    <row r="4800" spans="1:21" x14ac:dyDescent="0.3">
      <c r="A4800" s="20">
        <v>9588</v>
      </c>
      <c r="B4800" s="27" t="s">
        <v>9279</v>
      </c>
      <c r="C4800" s="27">
        <v>1</v>
      </c>
      <c r="D4800" s="27" t="str">
        <f>VLOOKUP('Raw Data'!$C4800,'country description'!$A$2:$B$16,2,0)</f>
        <v>India</v>
      </c>
      <c r="E4800" s="27" t="s">
        <v>14</v>
      </c>
      <c r="F4800" s="27" t="s">
        <v>9280</v>
      </c>
      <c r="G4800" s="27" t="s">
        <v>2705</v>
      </c>
      <c r="H4800" s="27" t="s">
        <v>18</v>
      </c>
      <c r="I4800" s="27" t="s">
        <v>19</v>
      </c>
      <c r="J4800" s="27" t="s">
        <v>19</v>
      </c>
      <c r="K4800" s="27">
        <v>1</v>
      </c>
      <c r="L4800" s="27">
        <v>4</v>
      </c>
      <c r="M4800" s="27">
        <v>100</v>
      </c>
      <c r="N4800" s="27">
        <v>3</v>
      </c>
      <c r="O4800" s="27">
        <v>2010</v>
      </c>
      <c r="P4800" s="27">
        <v>10</v>
      </c>
      <c r="Q4800" s="27">
        <v>7</v>
      </c>
      <c r="R4800" s="28">
        <f>DATE('Raw Data'!$O4800,'Raw Data'!$P4800,'Raw Data'!$Q4800)</f>
        <v>40458</v>
      </c>
      <c r="S4800" s="27" t="str">
        <f>CONCATENATE(MID('Raw Data'!$H4800,FIND("(",'Raw Data'!$H4800)+1,FIND(")",'Raw Data'!$H4800)-FIND("(",'Raw Data'!$H4800)-1),"",'Raw Data'!$M4800)</f>
        <v>Rs.100</v>
      </c>
      <c r="T4800" s="27">
        <f t="shared" si="74"/>
        <v>1</v>
      </c>
      <c r="U4800" s="29">
        <f>'Raw Data'!$M4800*'Raw Data'!$T4800</f>
        <v>100</v>
      </c>
    </row>
    <row r="4801" spans="1:21" x14ac:dyDescent="0.3">
      <c r="A4801" s="20">
        <v>18425781</v>
      </c>
      <c r="B4801" s="27" t="s">
        <v>9281</v>
      </c>
      <c r="C4801" s="27">
        <v>1</v>
      </c>
      <c r="D4801" s="27" t="str">
        <f>VLOOKUP('Raw Data'!$C4801,'country description'!$A$2:$B$16,2,0)</f>
        <v>India</v>
      </c>
      <c r="E4801" s="27" t="s">
        <v>14</v>
      </c>
      <c r="F4801" s="27" t="s">
        <v>9282</v>
      </c>
      <c r="G4801" s="27" t="s">
        <v>589</v>
      </c>
      <c r="H4801" s="27" t="s">
        <v>18</v>
      </c>
      <c r="I4801" s="27" t="s">
        <v>19</v>
      </c>
      <c r="J4801" s="27" t="s">
        <v>19</v>
      </c>
      <c r="K4801" s="27">
        <v>1</v>
      </c>
      <c r="L4801" s="27">
        <v>1</v>
      </c>
      <c r="M4801" s="27">
        <v>100</v>
      </c>
      <c r="N4801" s="27">
        <v>1</v>
      </c>
      <c r="O4801" s="27">
        <v>2018</v>
      </c>
      <c r="P4801" s="27">
        <v>10</v>
      </c>
      <c r="Q4801" s="27">
        <v>1</v>
      </c>
      <c r="R4801" s="28">
        <f>DATE('Raw Data'!$O4801,'Raw Data'!$P4801,'Raw Data'!$Q4801)</f>
        <v>43374</v>
      </c>
      <c r="S4801" s="27" t="str">
        <f>CONCATENATE(MID('Raw Data'!$H4801,FIND("(",'Raw Data'!$H4801)+1,FIND(")",'Raw Data'!$H4801)-FIND("(",'Raw Data'!$H4801)-1),"",'Raw Data'!$M4801)</f>
        <v>Rs.100</v>
      </c>
      <c r="T4801" s="27">
        <f t="shared" si="74"/>
        <v>1</v>
      </c>
      <c r="U4801" s="29">
        <f>'Raw Data'!$M4801*'Raw Data'!$T4801</f>
        <v>100</v>
      </c>
    </row>
    <row r="4802" spans="1:21" x14ac:dyDescent="0.3">
      <c r="A4802" s="20">
        <v>8462</v>
      </c>
      <c r="B4802" s="27" t="s">
        <v>9283</v>
      </c>
      <c r="C4802" s="27">
        <v>1</v>
      </c>
      <c r="D4802" s="27" t="str">
        <f>VLOOKUP('Raw Data'!$C4802,'country description'!$A$2:$B$16,2,0)</f>
        <v>India</v>
      </c>
      <c r="E4802" s="27" t="s">
        <v>14</v>
      </c>
      <c r="F4802" s="27" t="s">
        <v>9284</v>
      </c>
      <c r="G4802" s="27" t="s">
        <v>580</v>
      </c>
      <c r="H4802" s="27" t="s">
        <v>18</v>
      </c>
      <c r="I4802" s="27" t="s">
        <v>19</v>
      </c>
      <c r="J4802" s="27" t="s">
        <v>19</v>
      </c>
      <c r="K4802" s="27">
        <v>1</v>
      </c>
      <c r="L4802" s="27">
        <v>11</v>
      </c>
      <c r="M4802" s="27">
        <v>100</v>
      </c>
      <c r="N4802" s="27">
        <v>2.7</v>
      </c>
      <c r="O4802" s="27">
        <v>2012</v>
      </c>
      <c r="P4802" s="27">
        <v>10</v>
      </c>
      <c r="Q4802" s="27">
        <v>23</v>
      </c>
      <c r="R4802" s="28">
        <f>DATE('Raw Data'!$O4802,'Raw Data'!$P4802,'Raw Data'!$Q4802)</f>
        <v>41205</v>
      </c>
      <c r="S4802" s="27" t="str">
        <f>CONCATENATE(MID('Raw Data'!$H4802,FIND("(",'Raw Data'!$H4802)+1,FIND(")",'Raw Data'!$H4802)-FIND("(",'Raw Data'!$H4802)-1),"",'Raw Data'!$M4802)</f>
        <v>Rs.100</v>
      </c>
      <c r="T4802" s="27">
        <f t="shared" ref="T4802:T4865" si="75">VLOOKUP(D4802,$Y$4:$Z$18,2,0)</f>
        <v>1</v>
      </c>
      <c r="U4802" s="29">
        <f>'Raw Data'!$M4802*'Raw Data'!$T4802</f>
        <v>100</v>
      </c>
    </row>
    <row r="4803" spans="1:21" x14ac:dyDescent="0.3">
      <c r="A4803" s="20">
        <v>9053</v>
      </c>
      <c r="B4803" s="27" t="s">
        <v>9285</v>
      </c>
      <c r="C4803" s="27">
        <v>1</v>
      </c>
      <c r="D4803" s="27" t="str">
        <f>VLOOKUP('Raw Data'!$C4803,'country description'!$A$2:$B$16,2,0)</f>
        <v>India</v>
      </c>
      <c r="E4803" s="27" t="s">
        <v>14</v>
      </c>
      <c r="F4803" s="27" t="s">
        <v>9286</v>
      </c>
      <c r="G4803" s="27" t="s">
        <v>589</v>
      </c>
      <c r="H4803" s="27" t="s">
        <v>18</v>
      </c>
      <c r="I4803" s="27" t="s">
        <v>19</v>
      </c>
      <c r="J4803" s="27" t="s">
        <v>24</v>
      </c>
      <c r="K4803" s="27">
        <v>1</v>
      </c>
      <c r="L4803" s="27">
        <v>85</v>
      </c>
      <c r="M4803" s="27">
        <v>100</v>
      </c>
      <c r="N4803" s="27">
        <v>3.8</v>
      </c>
      <c r="O4803" s="27">
        <v>2010</v>
      </c>
      <c r="P4803" s="27">
        <v>10</v>
      </c>
      <c r="Q4803" s="27">
        <v>18</v>
      </c>
      <c r="R4803" s="28">
        <f>DATE('Raw Data'!$O4803,'Raw Data'!$P4803,'Raw Data'!$Q4803)</f>
        <v>40469</v>
      </c>
      <c r="S4803" s="27" t="str">
        <f>CONCATENATE(MID('Raw Data'!$H4803,FIND("(",'Raw Data'!$H4803)+1,FIND(")",'Raw Data'!$H4803)-FIND("(",'Raw Data'!$H4803)-1),"",'Raw Data'!$M4803)</f>
        <v>Rs.100</v>
      </c>
      <c r="T4803" s="27">
        <f t="shared" si="75"/>
        <v>1</v>
      </c>
      <c r="U4803" s="29">
        <f>'Raw Data'!$M4803*'Raw Data'!$T4803</f>
        <v>100</v>
      </c>
    </row>
    <row r="4804" spans="1:21" x14ac:dyDescent="0.3">
      <c r="A4804" s="20">
        <v>310947</v>
      </c>
      <c r="B4804" s="27" t="s">
        <v>9287</v>
      </c>
      <c r="C4804" s="27">
        <v>1</v>
      </c>
      <c r="D4804" s="27" t="str">
        <f>VLOOKUP('Raw Data'!$C4804,'country description'!$A$2:$B$16,2,0)</f>
        <v>India</v>
      </c>
      <c r="E4804" s="27" t="s">
        <v>14</v>
      </c>
      <c r="F4804" s="27" t="s">
        <v>9288</v>
      </c>
      <c r="G4804" s="27" t="s">
        <v>580</v>
      </c>
      <c r="H4804" s="27" t="s">
        <v>18</v>
      </c>
      <c r="I4804" s="27" t="s">
        <v>19</v>
      </c>
      <c r="J4804" s="27" t="s">
        <v>19</v>
      </c>
      <c r="K4804" s="27">
        <v>1</v>
      </c>
      <c r="L4804" s="27">
        <v>5</v>
      </c>
      <c r="M4804" s="27">
        <v>100</v>
      </c>
      <c r="N4804" s="27">
        <v>3</v>
      </c>
      <c r="O4804" s="27">
        <v>2010</v>
      </c>
      <c r="P4804" s="27">
        <v>10</v>
      </c>
      <c r="Q4804" s="27">
        <v>8</v>
      </c>
      <c r="R4804" s="28">
        <f>DATE('Raw Data'!$O4804,'Raw Data'!$P4804,'Raw Data'!$Q4804)</f>
        <v>40459</v>
      </c>
      <c r="S4804" s="27" t="str">
        <f>CONCATENATE(MID('Raw Data'!$H4804,FIND("(",'Raw Data'!$H4804)+1,FIND(")",'Raw Data'!$H4804)-FIND("(",'Raw Data'!$H4804)-1),"",'Raw Data'!$M4804)</f>
        <v>Rs.100</v>
      </c>
      <c r="T4804" s="27">
        <f t="shared" si="75"/>
        <v>1</v>
      </c>
      <c r="U4804" s="29">
        <f>'Raw Data'!$M4804*'Raw Data'!$T4804</f>
        <v>100</v>
      </c>
    </row>
    <row r="4805" spans="1:21" x14ac:dyDescent="0.3">
      <c r="A4805" s="20">
        <v>18272388</v>
      </c>
      <c r="B4805" s="27" t="s">
        <v>9289</v>
      </c>
      <c r="C4805" s="27">
        <v>1</v>
      </c>
      <c r="D4805" s="27" t="str">
        <f>VLOOKUP('Raw Data'!$C4805,'country description'!$A$2:$B$16,2,0)</f>
        <v>India</v>
      </c>
      <c r="E4805" s="27" t="s">
        <v>14</v>
      </c>
      <c r="F4805" s="27" t="s">
        <v>9290</v>
      </c>
      <c r="G4805" s="27" t="s">
        <v>589</v>
      </c>
      <c r="H4805" s="27" t="s">
        <v>18</v>
      </c>
      <c r="I4805" s="27" t="s">
        <v>19</v>
      </c>
      <c r="J4805" s="27" t="s">
        <v>19</v>
      </c>
      <c r="K4805" s="27">
        <v>1</v>
      </c>
      <c r="L4805" s="27">
        <v>5</v>
      </c>
      <c r="M4805" s="27">
        <v>100</v>
      </c>
      <c r="N4805" s="27">
        <v>3.1</v>
      </c>
      <c r="O4805" s="27">
        <v>2011</v>
      </c>
      <c r="P4805" s="27">
        <v>10</v>
      </c>
      <c r="Q4805" s="27">
        <v>8</v>
      </c>
      <c r="R4805" s="28">
        <f>DATE('Raw Data'!$O4805,'Raw Data'!$P4805,'Raw Data'!$Q4805)</f>
        <v>40824</v>
      </c>
      <c r="S4805" s="27" t="str">
        <f>CONCATENATE(MID('Raw Data'!$H4805,FIND("(",'Raw Data'!$H4805)+1,FIND(")",'Raw Data'!$H4805)-FIND("(",'Raw Data'!$H4805)-1),"",'Raw Data'!$M4805)</f>
        <v>Rs.100</v>
      </c>
      <c r="T4805" s="27">
        <f t="shared" si="75"/>
        <v>1</v>
      </c>
      <c r="U4805" s="29">
        <f>'Raw Data'!$M4805*'Raw Data'!$T4805</f>
        <v>100</v>
      </c>
    </row>
    <row r="4806" spans="1:21" x14ac:dyDescent="0.3">
      <c r="A4806" s="20">
        <v>301867</v>
      </c>
      <c r="B4806" s="27" t="s">
        <v>9291</v>
      </c>
      <c r="C4806" s="27">
        <v>1</v>
      </c>
      <c r="D4806" s="27" t="str">
        <f>VLOOKUP('Raw Data'!$C4806,'country description'!$A$2:$B$16,2,0)</f>
        <v>India</v>
      </c>
      <c r="E4806" s="27" t="s">
        <v>14</v>
      </c>
      <c r="F4806" s="27" t="s">
        <v>9292</v>
      </c>
      <c r="G4806" s="27" t="s">
        <v>464</v>
      </c>
      <c r="H4806" s="27" t="s">
        <v>18</v>
      </c>
      <c r="I4806" s="27" t="s">
        <v>19</v>
      </c>
      <c r="J4806" s="27" t="s">
        <v>19</v>
      </c>
      <c r="K4806" s="27">
        <v>1</v>
      </c>
      <c r="L4806" s="27">
        <v>3</v>
      </c>
      <c r="M4806" s="27">
        <v>100</v>
      </c>
      <c r="N4806" s="27">
        <v>1</v>
      </c>
      <c r="O4806" s="27">
        <v>2014</v>
      </c>
      <c r="P4806" s="27">
        <v>10</v>
      </c>
      <c r="Q4806" s="27">
        <v>9</v>
      </c>
      <c r="R4806" s="28">
        <f>DATE('Raw Data'!$O4806,'Raw Data'!$P4806,'Raw Data'!$Q4806)</f>
        <v>41921</v>
      </c>
      <c r="S4806" s="27" t="str">
        <f>CONCATENATE(MID('Raw Data'!$H4806,FIND("(",'Raw Data'!$H4806)+1,FIND(")",'Raw Data'!$H4806)-FIND("(",'Raw Data'!$H4806)-1),"",'Raw Data'!$M4806)</f>
        <v>Rs.100</v>
      </c>
      <c r="T4806" s="27">
        <f t="shared" si="75"/>
        <v>1</v>
      </c>
      <c r="U4806" s="29">
        <f>'Raw Data'!$M4806*'Raw Data'!$T4806</f>
        <v>100</v>
      </c>
    </row>
    <row r="4807" spans="1:21" x14ac:dyDescent="0.3">
      <c r="A4807" s="20">
        <v>6449</v>
      </c>
      <c r="B4807" s="27" t="s">
        <v>9293</v>
      </c>
      <c r="C4807" s="27">
        <v>1</v>
      </c>
      <c r="D4807" s="27" t="str">
        <f>VLOOKUP('Raw Data'!$C4807,'country description'!$A$2:$B$16,2,0)</f>
        <v>India</v>
      </c>
      <c r="E4807" s="27" t="s">
        <v>14</v>
      </c>
      <c r="F4807" s="27" t="s">
        <v>9294</v>
      </c>
      <c r="G4807" s="27" t="s">
        <v>589</v>
      </c>
      <c r="H4807" s="27" t="s">
        <v>18</v>
      </c>
      <c r="I4807" s="27" t="s">
        <v>19</v>
      </c>
      <c r="J4807" s="27" t="s">
        <v>24</v>
      </c>
      <c r="K4807" s="27">
        <v>1</v>
      </c>
      <c r="L4807" s="27">
        <v>98</v>
      </c>
      <c r="M4807" s="27">
        <v>100</v>
      </c>
      <c r="N4807" s="27">
        <v>3.5</v>
      </c>
      <c r="O4807" s="27">
        <v>2012</v>
      </c>
      <c r="P4807" s="27">
        <v>10</v>
      </c>
      <c r="Q4807" s="27">
        <v>27</v>
      </c>
      <c r="R4807" s="28">
        <f>DATE('Raw Data'!$O4807,'Raw Data'!$P4807,'Raw Data'!$Q4807)</f>
        <v>41209</v>
      </c>
      <c r="S4807" s="27" t="str">
        <f>CONCATENATE(MID('Raw Data'!$H4807,FIND("(",'Raw Data'!$H4807)+1,FIND(")",'Raw Data'!$H4807)-FIND("(",'Raw Data'!$H4807)-1),"",'Raw Data'!$M4807)</f>
        <v>Rs.100</v>
      </c>
      <c r="T4807" s="27">
        <f t="shared" si="75"/>
        <v>1</v>
      </c>
      <c r="U4807" s="29">
        <f>'Raw Data'!$M4807*'Raw Data'!$T4807</f>
        <v>100</v>
      </c>
    </row>
    <row r="4808" spans="1:21" x14ac:dyDescent="0.3">
      <c r="A4808" s="20">
        <v>300271</v>
      </c>
      <c r="B4808" s="27" t="s">
        <v>8693</v>
      </c>
      <c r="C4808" s="27">
        <v>1</v>
      </c>
      <c r="D4808" s="27" t="str">
        <f>VLOOKUP('Raw Data'!$C4808,'country description'!$A$2:$B$16,2,0)</f>
        <v>India</v>
      </c>
      <c r="E4808" s="27" t="s">
        <v>14</v>
      </c>
      <c r="F4808" s="27" t="s">
        <v>9295</v>
      </c>
      <c r="G4808" s="27" t="s">
        <v>671</v>
      </c>
      <c r="H4808" s="27" t="s">
        <v>18</v>
      </c>
      <c r="I4808" s="27" t="s">
        <v>19</v>
      </c>
      <c r="J4808" s="27" t="s">
        <v>19</v>
      </c>
      <c r="K4808" s="27">
        <v>1</v>
      </c>
      <c r="L4808" s="27">
        <v>17</v>
      </c>
      <c r="M4808" s="27">
        <v>100</v>
      </c>
      <c r="N4808" s="27">
        <v>2.5</v>
      </c>
      <c r="O4808" s="27">
        <v>2013</v>
      </c>
      <c r="P4808" s="27">
        <v>10</v>
      </c>
      <c r="Q4808" s="27">
        <v>17</v>
      </c>
      <c r="R4808" s="28">
        <f>DATE('Raw Data'!$O4808,'Raw Data'!$P4808,'Raw Data'!$Q4808)</f>
        <v>41564</v>
      </c>
      <c r="S4808" s="27" t="str">
        <f>CONCATENATE(MID('Raw Data'!$H4808,FIND("(",'Raw Data'!$H4808)+1,FIND(")",'Raw Data'!$H4808)-FIND("(",'Raw Data'!$H4808)-1),"",'Raw Data'!$M4808)</f>
        <v>Rs.100</v>
      </c>
      <c r="T4808" s="27">
        <f t="shared" si="75"/>
        <v>1</v>
      </c>
      <c r="U4808" s="29">
        <f>'Raw Data'!$M4808*'Raw Data'!$T4808</f>
        <v>100</v>
      </c>
    </row>
    <row r="4809" spans="1:21" x14ac:dyDescent="0.3">
      <c r="A4809" s="20">
        <v>8658</v>
      </c>
      <c r="B4809" s="27" t="s">
        <v>9296</v>
      </c>
      <c r="C4809" s="27">
        <v>1</v>
      </c>
      <c r="D4809" s="27" t="str">
        <f>VLOOKUP('Raw Data'!$C4809,'country description'!$A$2:$B$16,2,0)</f>
        <v>India</v>
      </c>
      <c r="E4809" s="27" t="s">
        <v>14</v>
      </c>
      <c r="F4809" s="27" t="s">
        <v>9297</v>
      </c>
      <c r="G4809" s="27" t="s">
        <v>424</v>
      </c>
      <c r="H4809" s="27" t="s">
        <v>18</v>
      </c>
      <c r="I4809" s="27" t="s">
        <v>19</v>
      </c>
      <c r="J4809" s="27" t="s">
        <v>19</v>
      </c>
      <c r="K4809" s="27">
        <v>1</v>
      </c>
      <c r="L4809" s="27">
        <v>24</v>
      </c>
      <c r="M4809" s="27">
        <v>100</v>
      </c>
      <c r="N4809" s="27">
        <v>2.6</v>
      </c>
      <c r="O4809" s="27">
        <v>2013</v>
      </c>
      <c r="P4809" s="27">
        <v>10</v>
      </c>
      <c r="Q4809" s="27">
        <v>9</v>
      </c>
      <c r="R4809" s="28">
        <f>DATE('Raw Data'!$O4809,'Raw Data'!$P4809,'Raw Data'!$Q4809)</f>
        <v>41556</v>
      </c>
      <c r="S4809" s="27" t="str">
        <f>CONCATENATE(MID('Raw Data'!$H4809,FIND("(",'Raw Data'!$H4809)+1,FIND(")",'Raw Data'!$H4809)-FIND("(",'Raw Data'!$H4809)-1),"",'Raw Data'!$M4809)</f>
        <v>Rs.100</v>
      </c>
      <c r="T4809" s="27">
        <f t="shared" si="75"/>
        <v>1</v>
      </c>
      <c r="U4809" s="29">
        <f>'Raw Data'!$M4809*'Raw Data'!$T4809</f>
        <v>100</v>
      </c>
    </row>
    <row r="4810" spans="1:21" x14ac:dyDescent="0.3">
      <c r="A4810" s="20">
        <v>5878</v>
      </c>
      <c r="B4810" s="27" t="s">
        <v>9298</v>
      </c>
      <c r="C4810" s="27">
        <v>1</v>
      </c>
      <c r="D4810" s="27" t="str">
        <f>VLOOKUP('Raw Data'!$C4810,'country description'!$A$2:$B$16,2,0)</f>
        <v>India</v>
      </c>
      <c r="E4810" s="27" t="s">
        <v>14</v>
      </c>
      <c r="F4810" s="27" t="s">
        <v>9299</v>
      </c>
      <c r="G4810" s="27" t="s">
        <v>589</v>
      </c>
      <c r="H4810" s="27" t="s">
        <v>18</v>
      </c>
      <c r="I4810" s="27" t="s">
        <v>19</v>
      </c>
      <c r="J4810" s="27" t="s">
        <v>19</v>
      </c>
      <c r="K4810" s="27">
        <v>1</v>
      </c>
      <c r="L4810" s="27">
        <v>413</v>
      </c>
      <c r="M4810" s="27">
        <v>100</v>
      </c>
      <c r="N4810" s="27">
        <v>3.8</v>
      </c>
      <c r="O4810" s="27">
        <v>2012</v>
      </c>
      <c r="P4810" s="27">
        <v>10</v>
      </c>
      <c r="Q4810" s="27">
        <v>8</v>
      </c>
      <c r="R4810" s="28">
        <f>DATE('Raw Data'!$O4810,'Raw Data'!$P4810,'Raw Data'!$Q4810)</f>
        <v>41190</v>
      </c>
      <c r="S4810" s="27" t="str">
        <f>CONCATENATE(MID('Raw Data'!$H4810,FIND("(",'Raw Data'!$H4810)+1,FIND(")",'Raw Data'!$H4810)-FIND("(",'Raw Data'!$H4810)-1),"",'Raw Data'!$M4810)</f>
        <v>Rs.100</v>
      </c>
      <c r="T4810" s="27">
        <f t="shared" si="75"/>
        <v>1</v>
      </c>
      <c r="U4810" s="29">
        <f>'Raw Data'!$M4810*'Raw Data'!$T4810</f>
        <v>100</v>
      </c>
    </row>
    <row r="4811" spans="1:21" x14ac:dyDescent="0.3">
      <c r="A4811" s="20">
        <v>304385</v>
      </c>
      <c r="B4811" s="27" t="s">
        <v>9300</v>
      </c>
      <c r="C4811" s="27">
        <v>1</v>
      </c>
      <c r="D4811" s="27" t="str">
        <f>VLOOKUP('Raw Data'!$C4811,'country description'!$A$2:$B$16,2,0)</f>
        <v>India</v>
      </c>
      <c r="E4811" s="27" t="s">
        <v>14</v>
      </c>
      <c r="F4811" s="27" t="s">
        <v>9301</v>
      </c>
      <c r="G4811" s="27" t="s">
        <v>455</v>
      </c>
      <c r="H4811" s="27" t="s">
        <v>18</v>
      </c>
      <c r="I4811" s="27" t="s">
        <v>19</v>
      </c>
      <c r="J4811" s="27" t="s">
        <v>19</v>
      </c>
      <c r="K4811" s="27">
        <v>1</v>
      </c>
      <c r="L4811" s="27">
        <v>1</v>
      </c>
      <c r="M4811" s="27">
        <v>100</v>
      </c>
      <c r="N4811" s="27">
        <v>1</v>
      </c>
      <c r="O4811" s="27">
        <v>2013</v>
      </c>
      <c r="P4811" s="27">
        <v>10</v>
      </c>
      <c r="Q4811" s="27">
        <v>1</v>
      </c>
      <c r="R4811" s="28">
        <f>DATE('Raw Data'!$O4811,'Raw Data'!$P4811,'Raw Data'!$Q4811)</f>
        <v>41548</v>
      </c>
      <c r="S4811" s="27" t="str">
        <f>CONCATENATE(MID('Raw Data'!$H4811,FIND("(",'Raw Data'!$H4811)+1,FIND(")",'Raw Data'!$H4811)-FIND("(",'Raw Data'!$H4811)-1),"",'Raw Data'!$M4811)</f>
        <v>Rs.100</v>
      </c>
      <c r="T4811" s="27">
        <f t="shared" si="75"/>
        <v>1</v>
      </c>
      <c r="U4811" s="29">
        <f>'Raw Data'!$M4811*'Raw Data'!$T4811</f>
        <v>100</v>
      </c>
    </row>
    <row r="4812" spans="1:21" x14ac:dyDescent="0.3">
      <c r="A4812" s="20">
        <v>308863</v>
      </c>
      <c r="B4812" s="27" t="s">
        <v>9302</v>
      </c>
      <c r="C4812" s="27">
        <v>1</v>
      </c>
      <c r="D4812" s="27" t="str">
        <f>VLOOKUP('Raw Data'!$C4812,'country description'!$A$2:$B$16,2,0)</f>
        <v>India</v>
      </c>
      <c r="E4812" s="27" t="s">
        <v>14</v>
      </c>
      <c r="F4812" s="27" t="s">
        <v>9303</v>
      </c>
      <c r="G4812" s="27" t="s">
        <v>589</v>
      </c>
      <c r="H4812" s="27" t="s">
        <v>18</v>
      </c>
      <c r="I4812" s="27" t="s">
        <v>19</v>
      </c>
      <c r="J4812" s="27" t="s">
        <v>19</v>
      </c>
      <c r="K4812" s="27">
        <v>1</v>
      </c>
      <c r="L4812" s="27">
        <v>18</v>
      </c>
      <c r="M4812" s="27">
        <v>100</v>
      </c>
      <c r="N4812" s="27">
        <v>3.4</v>
      </c>
      <c r="O4812" s="27">
        <v>2016</v>
      </c>
      <c r="P4812" s="27">
        <v>10</v>
      </c>
      <c r="Q4812" s="27">
        <v>16</v>
      </c>
      <c r="R4812" s="28">
        <f>DATE('Raw Data'!$O4812,'Raw Data'!$P4812,'Raw Data'!$Q4812)</f>
        <v>42659</v>
      </c>
      <c r="S4812" s="27" t="str">
        <f>CONCATENATE(MID('Raw Data'!$H4812,FIND("(",'Raw Data'!$H4812)+1,FIND(")",'Raw Data'!$H4812)-FIND("(",'Raw Data'!$H4812)-1),"",'Raw Data'!$M4812)</f>
        <v>Rs.100</v>
      </c>
      <c r="T4812" s="27">
        <f t="shared" si="75"/>
        <v>1</v>
      </c>
      <c r="U4812" s="29">
        <f>'Raw Data'!$M4812*'Raw Data'!$T4812</f>
        <v>100</v>
      </c>
    </row>
    <row r="4813" spans="1:21" x14ac:dyDescent="0.3">
      <c r="A4813" s="20">
        <v>302057</v>
      </c>
      <c r="B4813" s="27" t="s">
        <v>9304</v>
      </c>
      <c r="C4813" s="27">
        <v>1</v>
      </c>
      <c r="D4813" s="27" t="str">
        <f>VLOOKUP('Raw Data'!$C4813,'country description'!$A$2:$B$16,2,0)</f>
        <v>India</v>
      </c>
      <c r="E4813" s="27" t="s">
        <v>14</v>
      </c>
      <c r="F4813" s="27" t="s">
        <v>9305</v>
      </c>
      <c r="G4813" s="27" t="s">
        <v>464</v>
      </c>
      <c r="H4813" s="27" t="s">
        <v>18</v>
      </c>
      <c r="I4813" s="27" t="s">
        <v>19</v>
      </c>
      <c r="J4813" s="27" t="s">
        <v>19</v>
      </c>
      <c r="K4813" s="27">
        <v>1</v>
      </c>
      <c r="L4813" s="27">
        <v>7</v>
      </c>
      <c r="M4813" s="27">
        <v>100</v>
      </c>
      <c r="N4813" s="27">
        <v>3.1</v>
      </c>
      <c r="O4813" s="27">
        <v>2013</v>
      </c>
      <c r="P4813" s="27">
        <v>10</v>
      </c>
      <c r="Q4813" s="27">
        <v>20</v>
      </c>
      <c r="R4813" s="28">
        <f>DATE('Raw Data'!$O4813,'Raw Data'!$P4813,'Raw Data'!$Q4813)</f>
        <v>41567</v>
      </c>
      <c r="S4813" s="27" t="str">
        <f>CONCATENATE(MID('Raw Data'!$H4813,FIND("(",'Raw Data'!$H4813)+1,FIND(")",'Raw Data'!$H4813)-FIND("(",'Raw Data'!$H4813)-1),"",'Raw Data'!$M4813)</f>
        <v>Rs.100</v>
      </c>
      <c r="T4813" s="27">
        <f t="shared" si="75"/>
        <v>1</v>
      </c>
      <c r="U4813" s="29">
        <f>'Raw Data'!$M4813*'Raw Data'!$T4813</f>
        <v>100</v>
      </c>
    </row>
    <row r="4814" spans="1:21" x14ac:dyDescent="0.3">
      <c r="A4814" s="20">
        <v>2608</v>
      </c>
      <c r="B4814" s="27" t="s">
        <v>9306</v>
      </c>
      <c r="C4814" s="27">
        <v>1</v>
      </c>
      <c r="D4814" s="27" t="str">
        <f>VLOOKUP('Raw Data'!$C4814,'country description'!$A$2:$B$16,2,0)</f>
        <v>India</v>
      </c>
      <c r="E4814" s="27" t="s">
        <v>14</v>
      </c>
      <c r="F4814" s="27" t="s">
        <v>9307</v>
      </c>
      <c r="G4814" s="27" t="s">
        <v>749</v>
      </c>
      <c r="H4814" s="27" t="s">
        <v>18</v>
      </c>
      <c r="I4814" s="27" t="s">
        <v>19</v>
      </c>
      <c r="J4814" s="27" t="s">
        <v>19</v>
      </c>
      <c r="K4814" s="27">
        <v>1</v>
      </c>
      <c r="L4814" s="27">
        <v>14</v>
      </c>
      <c r="M4814" s="27">
        <v>150</v>
      </c>
      <c r="N4814" s="27">
        <v>3.1</v>
      </c>
      <c r="O4814" s="27">
        <v>2015</v>
      </c>
      <c r="P4814" s="27">
        <v>9</v>
      </c>
      <c r="Q4814" s="27">
        <v>2</v>
      </c>
      <c r="R4814" s="28">
        <f>DATE('Raw Data'!$O4814,'Raw Data'!$P4814,'Raw Data'!$Q4814)</f>
        <v>42249</v>
      </c>
      <c r="S4814" s="27" t="str">
        <f>CONCATENATE(MID('Raw Data'!$H4814,FIND("(",'Raw Data'!$H4814)+1,FIND(")",'Raw Data'!$H4814)-FIND("(",'Raw Data'!$H4814)-1),"",'Raw Data'!$M4814)</f>
        <v>Rs.150</v>
      </c>
      <c r="T4814" s="27">
        <f t="shared" si="75"/>
        <v>1</v>
      </c>
      <c r="U4814" s="29">
        <f>'Raw Data'!$M4814*'Raw Data'!$T4814</f>
        <v>150</v>
      </c>
    </row>
    <row r="4815" spans="1:21" x14ac:dyDescent="0.3">
      <c r="A4815" s="20">
        <v>18128897</v>
      </c>
      <c r="B4815" s="27" t="s">
        <v>9308</v>
      </c>
      <c r="C4815" s="27">
        <v>1</v>
      </c>
      <c r="D4815" s="27" t="str">
        <f>VLOOKUP('Raw Data'!$C4815,'country description'!$A$2:$B$16,2,0)</f>
        <v>India</v>
      </c>
      <c r="E4815" s="27" t="s">
        <v>14</v>
      </c>
      <c r="F4815" s="27" t="s">
        <v>9309</v>
      </c>
      <c r="G4815" s="27" t="s">
        <v>599</v>
      </c>
      <c r="H4815" s="27" t="s">
        <v>18</v>
      </c>
      <c r="I4815" s="27" t="s">
        <v>19</v>
      </c>
      <c r="J4815" s="27" t="s">
        <v>19</v>
      </c>
      <c r="K4815" s="27">
        <v>1</v>
      </c>
      <c r="L4815" s="27">
        <v>4</v>
      </c>
      <c r="M4815" s="27">
        <v>150</v>
      </c>
      <c r="N4815" s="27">
        <v>2.9</v>
      </c>
      <c r="O4815" s="27">
        <v>2014</v>
      </c>
      <c r="P4815" s="27">
        <v>9</v>
      </c>
      <c r="Q4815" s="27">
        <v>28</v>
      </c>
      <c r="R4815" s="28">
        <f>DATE('Raw Data'!$O4815,'Raw Data'!$P4815,'Raw Data'!$Q4815)</f>
        <v>41910</v>
      </c>
      <c r="S4815" s="27" t="str">
        <f>CONCATENATE(MID('Raw Data'!$H4815,FIND("(",'Raw Data'!$H4815)+1,FIND(")",'Raw Data'!$H4815)-FIND("(",'Raw Data'!$H4815)-1),"",'Raw Data'!$M4815)</f>
        <v>Rs.150</v>
      </c>
      <c r="T4815" s="27">
        <f t="shared" si="75"/>
        <v>1</v>
      </c>
      <c r="U4815" s="29">
        <f>'Raw Data'!$M4815*'Raw Data'!$T4815</f>
        <v>150</v>
      </c>
    </row>
    <row r="4816" spans="1:21" x14ac:dyDescent="0.3">
      <c r="A4816" s="20">
        <v>1155</v>
      </c>
      <c r="B4816" s="27" t="s">
        <v>9310</v>
      </c>
      <c r="C4816" s="27">
        <v>1</v>
      </c>
      <c r="D4816" s="27" t="str">
        <f>VLOOKUP('Raw Data'!$C4816,'country description'!$A$2:$B$16,2,0)</f>
        <v>India</v>
      </c>
      <c r="E4816" s="27" t="s">
        <v>14</v>
      </c>
      <c r="F4816" s="27" t="s">
        <v>9311</v>
      </c>
      <c r="G4816" s="27" t="s">
        <v>9312</v>
      </c>
      <c r="H4816" s="27" t="s">
        <v>18</v>
      </c>
      <c r="I4816" s="27" t="s">
        <v>19</v>
      </c>
      <c r="J4816" s="27" t="s">
        <v>19</v>
      </c>
      <c r="K4816" s="27">
        <v>1</v>
      </c>
      <c r="L4816" s="27">
        <v>521</v>
      </c>
      <c r="M4816" s="27">
        <v>150</v>
      </c>
      <c r="N4816" s="27">
        <v>4.3</v>
      </c>
      <c r="O4816" s="27">
        <v>2010</v>
      </c>
      <c r="P4816" s="27">
        <v>9</v>
      </c>
      <c r="Q4816" s="27">
        <v>20</v>
      </c>
      <c r="R4816" s="28">
        <f>DATE('Raw Data'!$O4816,'Raw Data'!$P4816,'Raw Data'!$Q4816)</f>
        <v>40441</v>
      </c>
      <c r="S4816" s="27" t="str">
        <f>CONCATENATE(MID('Raw Data'!$H4816,FIND("(",'Raw Data'!$H4816)+1,FIND(")",'Raw Data'!$H4816)-FIND("(",'Raw Data'!$H4816)-1),"",'Raw Data'!$M4816)</f>
        <v>Rs.150</v>
      </c>
      <c r="T4816" s="27">
        <f t="shared" si="75"/>
        <v>1</v>
      </c>
      <c r="U4816" s="29">
        <f>'Raw Data'!$M4816*'Raw Data'!$T4816</f>
        <v>150</v>
      </c>
    </row>
    <row r="4817" spans="1:21" x14ac:dyDescent="0.3">
      <c r="A4817" s="20">
        <v>300564</v>
      </c>
      <c r="B4817" s="27" t="s">
        <v>9313</v>
      </c>
      <c r="C4817" s="27">
        <v>1</v>
      </c>
      <c r="D4817" s="27" t="str">
        <f>VLOOKUP('Raw Data'!$C4817,'country description'!$A$2:$B$16,2,0)</f>
        <v>India</v>
      </c>
      <c r="E4817" s="27" t="s">
        <v>14</v>
      </c>
      <c r="F4817" s="27" t="s">
        <v>9314</v>
      </c>
      <c r="G4817" s="27" t="s">
        <v>3878</v>
      </c>
      <c r="H4817" s="27" t="s">
        <v>18</v>
      </c>
      <c r="I4817" s="27" t="s">
        <v>19</v>
      </c>
      <c r="J4817" s="27" t="s">
        <v>19</v>
      </c>
      <c r="K4817" s="27">
        <v>1</v>
      </c>
      <c r="L4817" s="27">
        <v>25</v>
      </c>
      <c r="M4817" s="27">
        <v>150</v>
      </c>
      <c r="N4817" s="27">
        <v>2.8</v>
      </c>
      <c r="O4817" s="27">
        <v>2017</v>
      </c>
      <c r="P4817" s="27">
        <v>9</v>
      </c>
      <c r="Q4817" s="27">
        <v>28</v>
      </c>
      <c r="R4817" s="28">
        <f>DATE('Raw Data'!$O4817,'Raw Data'!$P4817,'Raw Data'!$Q4817)</f>
        <v>43006</v>
      </c>
      <c r="S4817" s="27" t="str">
        <f>CONCATENATE(MID('Raw Data'!$H4817,FIND("(",'Raw Data'!$H4817)+1,FIND(")",'Raw Data'!$H4817)-FIND("(",'Raw Data'!$H4817)-1),"",'Raw Data'!$M4817)</f>
        <v>Rs.150</v>
      </c>
      <c r="T4817" s="27">
        <f t="shared" si="75"/>
        <v>1</v>
      </c>
      <c r="U4817" s="29">
        <f>'Raw Data'!$M4817*'Raw Data'!$T4817</f>
        <v>150</v>
      </c>
    </row>
    <row r="4818" spans="1:21" x14ac:dyDescent="0.3">
      <c r="A4818" s="20">
        <v>18337775</v>
      </c>
      <c r="B4818" s="27" t="s">
        <v>9315</v>
      </c>
      <c r="C4818" s="27">
        <v>1</v>
      </c>
      <c r="D4818" s="27" t="str">
        <f>VLOOKUP('Raw Data'!$C4818,'country description'!$A$2:$B$16,2,0)</f>
        <v>India</v>
      </c>
      <c r="E4818" s="27" t="s">
        <v>14</v>
      </c>
      <c r="F4818" s="27" t="s">
        <v>9316</v>
      </c>
      <c r="G4818" s="27" t="s">
        <v>424</v>
      </c>
      <c r="H4818" s="27" t="s">
        <v>18</v>
      </c>
      <c r="I4818" s="27" t="s">
        <v>19</v>
      </c>
      <c r="J4818" s="27" t="s">
        <v>19</v>
      </c>
      <c r="K4818" s="27">
        <v>1</v>
      </c>
      <c r="L4818" s="27">
        <v>15</v>
      </c>
      <c r="M4818" s="27">
        <v>150</v>
      </c>
      <c r="N4818" s="27">
        <v>3.3</v>
      </c>
      <c r="O4818" s="27">
        <v>2013</v>
      </c>
      <c r="P4818" s="27">
        <v>9</v>
      </c>
      <c r="Q4818" s="27">
        <v>8</v>
      </c>
      <c r="R4818" s="28">
        <f>DATE('Raw Data'!$O4818,'Raw Data'!$P4818,'Raw Data'!$Q4818)</f>
        <v>41525</v>
      </c>
      <c r="S4818" s="27" t="str">
        <f>CONCATENATE(MID('Raw Data'!$H4818,FIND("(",'Raw Data'!$H4818)+1,FIND(")",'Raw Data'!$H4818)-FIND("(",'Raw Data'!$H4818)-1),"",'Raw Data'!$M4818)</f>
        <v>Rs.150</v>
      </c>
      <c r="T4818" s="27">
        <f t="shared" si="75"/>
        <v>1</v>
      </c>
      <c r="U4818" s="29">
        <f>'Raw Data'!$M4818*'Raw Data'!$T4818</f>
        <v>150</v>
      </c>
    </row>
    <row r="4819" spans="1:21" x14ac:dyDescent="0.3">
      <c r="A4819" s="20">
        <v>1505</v>
      </c>
      <c r="B4819" s="27" t="s">
        <v>9317</v>
      </c>
      <c r="C4819" s="27">
        <v>1</v>
      </c>
      <c r="D4819" s="27" t="str">
        <f>VLOOKUP('Raw Data'!$C4819,'country description'!$A$2:$B$16,2,0)</f>
        <v>India</v>
      </c>
      <c r="E4819" s="27" t="s">
        <v>14</v>
      </c>
      <c r="F4819" s="27" t="s">
        <v>9318</v>
      </c>
      <c r="G4819" s="27" t="s">
        <v>671</v>
      </c>
      <c r="H4819" s="27" t="s">
        <v>18</v>
      </c>
      <c r="I4819" s="27" t="s">
        <v>19</v>
      </c>
      <c r="J4819" s="27" t="s">
        <v>19</v>
      </c>
      <c r="K4819" s="27">
        <v>1</v>
      </c>
      <c r="L4819" s="27">
        <v>13</v>
      </c>
      <c r="M4819" s="27">
        <v>150</v>
      </c>
      <c r="N4819" s="27">
        <v>2.7</v>
      </c>
      <c r="O4819" s="27">
        <v>2014</v>
      </c>
      <c r="P4819" s="27">
        <v>9</v>
      </c>
      <c r="Q4819" s="27">
        <v>19</v>
      </c>
      <c r="R4819" s="28">
        <f>DATE('Raw Data'!$O4819,'Raw Data'!$P4819,'Raw Data'!$Q4819)</f>
        <v>41901</v>
      </c>
      <c r="S4819" s="27" t="str">
        <f>CONCATENATE(MID('Raw Data'!$H4819,FIND("(",'Raw Data'!$H4819)+1,FIND(")",'Raw Data'!$H4819)-FIND("(",'Raw Data'!$H4819)-1),"",'Raw Data'!$M4819)</f>
        <v>Rs.150</v>
      </c>
      <c r="T4819" s="27">
        <f t="shared" si="75"/>
        <v>1</v>
      </c>
      <c r="U4819" s="29">
        <f>'Raw Data'!$M4819*'Raw Data'!$T4819</f>
        <v>150</v>
      </c>
    </row>
    <row r="4820" spans="1:21" x14ac:dyDescent="0.3">
      <c r="A4820" s="20">
        <v>1986</v>
      </c>
      <c r="B4820" s="27" t="s">
        <v>9319</v>
      </c>
      <c r="C4820" s="27">
        <v>1</v>
      </c>
      <c r="D4820" s="27" t="str">
        <f>VLOOKUP('Raw Data'!$C4820,'country description'!$A$2:$B$16,2,0)</f>
        <v>India</v>
      </c>
      <c r="E4820" s="27" t="s">
        <v>14</v>
      </c>
      <c r="F4820" s="27" t="s">
        <v>9320</v>
      </c>
      <c r="G4820" s="27" t="s">
        <v>587</v>
      </c>
      <c r="H4820" s="27" t="s">
        <v>18</v>
      </c>
      <c r="I4820" s="27" t="s">
        <v>19</v>
      </c>
      <c r="J4820" s="27" t="s">
        <v>19</v>
      </c>
      <c r="K4820" s="27">
        <v>1</v>
      </c>
      <c r="L4820" s="27">
        <v>42</v>
      </c>
      <c r="M4820" s="27">
        <v>150</v>
      </c>
      <c r="N4820" s="27">
        <v>3.3</v>
      </c>
      <c r="O4820" s="27">
        <v>2013</v>
      </c>
      <c r="P4820" s="27">
        <v>9</v>
      </c>
      <c r="Q4820" s="27">
        <v>21</v>
      </c>
      <c r="R4820" s="28">
        <f>DATE('Raw Data'!$O4820,'Raw Data'!$P4820,'Raw Data'!$Q4820)</f>
        <v>41538</v>
      </c>
      <c r="S4820" s="27" t="str">
        <f>CONCATENATE(MID('Raw Data'!$H4820,FIND("(",'Raw Data'!$H4820)+1,FIND(")",'Raw Data'!$H4820)-FIND("(",'Raw Data'!$H4820)-1),"",'Raw Data'!$M4820)</f>
        <v>Rs.150</v>
      </c>
      <c r="T4820" s="27">
        <f t="shared" si="75"/>
        <v>1</v>
      </c>
      <c r="U4820" s="29">
        <f>'Raw Data'!$M4820*'Raw Data'!$T4820</f>
        <v>150</v>
      </c>
    </row>
    <row r="4821" spans="1:21" x14ac:dyDescent="0.3">
      <c r="A4821" s="20">
        <v>18486861</v>
      </c>
      <c r="B4821" s="27" t="s">
        <v>9321</v>
      </c>
      <c r="C4821" s="27">
        <v>1</v>
      </c>
      <c r="D4821" s="27" t="str">
        <f>VLOOKUP('Raw Data'!$C4821,'country description'!$A$2:$B$16,2,0)</f>
        <v>India</v>
      </c>
      <c r="E4821" s="27" t="s">
        <v>14</v>
      </c>
      <c r="F4821" s="27" t="s">
        <v>9322</v>
      </c>
      <c r="G4821" s="27" t="s">
        <v>9323</v>
      </c>
      <c r="H4821" s="27" t="s">
        <v>18</v>
      </c>
      <c r="I4821" s="27" t="s">
        <v>19</v>
      </c>
      <c r="J4821" s="27" t="s">
        <v>19</v>
      </c>
      <c r="K4821" s="27">
        <v>1</v>
      </c>
      <c r="L4821" s="27">
        <v>1</v>
      </c>
      <c r="M4821" s="27">
        <v>150</v>
      </c>
      <c r="N4821" s="27">
        <v>1</v>
      </c>
      <c r="O4821" s="27">
        <v>2012</v>
      </c>
      <c r="P4821" s="27">
        <v>9</v>
      </c>
      <c r="Q4821" s="27">
        <v>20</v>
      </c>
      <c r="R4821" s="28">
        <f>DATE('Raw Data'!$O4821,'Raw Data'!$P4821,'Raw Data'!$Q4821)</f>
        <v>41172</v>
      </c>
      <c r="S4821" s="27" t="str">
        <f>CONCATENATE(MID('Raw Data'!$H4821,FIND("(",'Raw Data'!$H4821)+1,FIND(")",'Raw Data'!$H4821)-FIND("(",'Raw Data'!$H4821)-1),"",'Raw Data'!$M4821)</f>
        <v>Rs.150</v>
      </c>
      <c r="T4821" s="27">
        <f t="shared" si="75"/>
        <v>1</v>
      </c>
      <c r="U4821" s="29">
        <f>'Raw Data'!$M4821*'Raw Data'!$T4821</f>
        <v>150</v>
      </c>
    </row>
    <row r="4822" spans="1:21" x14ac:dyDescent="0.3">
      <c r="A4822" s="20">
        <v>18232088</v>
      </c>
      <c r="B4822" s="27" t="s">
        <v>9324</v>
      </c>
      <c r="C4822" s="27">
        <v>1</v>
      </c>
      <c r="D4822" s="27" t="str">
        <f>VLOOKUP('Raw Data'!$C4822,'country description'!$A$2:$B$16,2,0)</f>
        <v>India</v>
      </c>
      <c r="E4822" s="27" t="s">
        <v>14</v>
      </c>
      <c r="F4822" s="27" t="s">
        <v>9325</v>
      </c>
      <c r="G4822" s="27" t="s">
        <v>580</v>
      </c>
      <c r="H4822" s="27" t="s">
        <v>18</v>
      </c>
      <c r="I4822" s="27" t="s">
        <v>19</v>
      </c>
      <c r="J4822" s="27" t="s">
        <v>19</v>
      </c>
      <c r="K4822" s="27">
        <v>1</v>
      </c>
      <c r="L4822" s="27">
        <v>7</v>
      </c>
      <c r="M4822" s="27">
        <v>150</v>
      </c>
      <c r="N4822" s="27">
        <v>3.2</v>
      </c>
      <c r="O4822" s="27">
        <v>2017</v>
      </c>
      <c r="P4822" s="27">
        <v>8</v>
      </c>
      <c r="Q4822" s="27">
        <v>3</v>
      </c>
      <c r="R4822" s="28">
        <f>DATE('Raw Data'!$O4822,'Raw Data'!$P4822,'Raw Data'!$Q4822)</f>
        <v>42950</v>
      </c>
      <c r="S4822" s="27" t="str">
        <f>CONCATENATE(MID('Raw Data'!$H4822,FIND("(",'Raw Data'!$H4822)+1,FIND(")",'Raw Data'!$H4822)-FIND("(",'Raw Data'!$H4822)-1),"",'Raw Data'!$M4822)</f>
        <v>Rs.150</v>
      </c>
      <c r="T4822" s="27">
        <f t="shared" si="75"/>
        <v>1</v>
      </c>
      <c r="U4822" s="29">
        <f>'Raw Data'!$M4822*'Raw Data'!$T4822</f>
        <v>150</v>
      </c>
    </row>
    <row r="4823" spans="1:21" x14ac:dyDescent="0.3">
      <c r="A4823" s="20">
        <v>307218</v>
      </c>
      <c r="B4823" s="27" t="s">
        <v>9326</v>
      </c>
      <c r="C4823" s="27">
        <v>1</v>
      </c>
      <c r="D4823" s="27" t="str">
        <f>VLOOKUP('Raw Data'!$C4823,'country description'!$A$2:$B$16,2,0)</f>
        <v>India</v>
      </c>
      <c r="E4823" s="27" t="s">
        <v>14</v>
      </c>
      <c r="F4823" s="27" t="s">
        <v>9327</v>
      </c>
      <c r="G4823" s="27" t="s">
        <v>671</v>
      </c>
      <c r="H4823" s="27" t="s">
        <v>18</v>
      </c>
      <c r="I4823" s="27" t="s">
        <v>19</v>
      </c>
      <c r="J4823" s="27" t="s">
        <v>19</v>
      </c>
      <c r="K4823" s="27">
        <v>1</v>
      </c>
      <c r="L4823" s="27">
        <v>200</v>
      </c>
      <c r="M4823" s="27">
        <v>150</v>
      </c>
      <c r="N4823" s="27">
        <v>4.0999999999999996</v>
      </c>
      <c r="O4823" s="27">
        <v>2013</v>
      </c>
      <c r="P4823" s="27">
        <v>8</v>
      </c>
      <c r="Q4823" s="27">
        <v>25</v>
      </c>
      <c r="R4823" s="28">
        <f>DATE('Raw Data'!$O4823,'Raw Data'!$P4823,'Raw Data'!$Q4823)</f>
        <v>41511</v>
      </c>
      <c r="S4823" s="27" t="str">
        <f>CONCATENATE(MID('Raw Data'!$H4823,FIND("(",'Raw Data'!$H4823)+1,FIND(")",'Raw Data'!$H4823)-FIND("(",'Raw Data'!$H4823)-1),"",'Raw Data'!$M4823)</f>
        <v>Rs.150</v>
      </c>
      <c r="T4823" s="27">
        <f t="shared" si="75"/>
        <v>1</v>
      </c>
      <c r="U4823" s="29">
        <f>'Raw Data'!$M4823*'Raw Data'!$T4823</f>
        <v>150</v>
      </c>
    </row>
    <row r="4824" spans="1:21" x14ac:dyDescent="0.3">
      <c r="A4824" s="20">
        <v>307002</v>
      </c>
      <c r="B4824" s="27" t="s">
        <v>9328</v>
      </c>
      <c r="C4824" s="27">
        <v>1</v>
      </c>
      <c r="D4824" s="27" t="str">
        <f>VLOOKUP('Raw Data'!$C4824,'country description'!$A$2:$B$16,2,0)</f>
        <v>India</v>
      </c>
      <c r="E4824" s="27" t="s">
        <v>14</v>
      </c>
      <c r="F4824" s="27" t="s">
        <v>9329</v>
      </c>
      <c r="G4824" s="27" t="s">
        <v>589</v>
      </c>
      <c r="H4824" s="27" t="s">
        <v>18</v>
      </c>
      <c r="I4824" s="27" t="s">
        <v>19</v>
      </c>
      <c r="J4824" s="27" t="s">
        <v>19</v>
      </c>
      <c r="K4824" s="27">
        <v>1</v>
      </c>
      <c r="L4824" s="27">
        <v>41</v>
      </c>
      <c r="M4824" s="27">
        <v>150</v>
      </c>
      <c r="N4824" s="27">
        <v>2.8</v>
      </c>
      <c r="O4824" s="27">
        <v>2012</v>
      </c>
      <c r="P4824" s="27">
        <v>8</v>
      </c>
      <c r="Q4824" s="27">
        <v>17</v>
      </c>
      <c r="R4824" s="28">
        <f>DATE('Raw Data'!$O4824,'Raw Data'!$P4824,'Raw Data'!$Q4824)</f>
        <v>41138</v>
      </c>
      <c r="S4824" s="27" t="str">
        <f>CONCATENATE(MID('Raw Data'!$H4824,FIND("(",'Raw Data'!$H4824)+1,FIND(")",'Raw Data'!$H4824)-FIND("(",'Raw Data'!$H4824)-1),"",'Raw Data'!$M4824)</f>
        <v>Rs.150</v>
      </c>
      <c r="T4824" s="27">
        <f t="shared" si="75"/>
        <v>1</v>
      </c>
      <c r="U4824" s="29">
        <f>'Raw Data'!$M4824*'Raw Data'!$T4824</f>
        <v>150</v>
      </c>
    </row>
    <row r="4825" spans="1:21" x14ac:dyDescent="0.3">
      <c r="A4825" s="20">
        <v>7807</v>
      </c>
      <c r="B4825" s="27" t="s">
        <v>6640</v>
      </c>
      <c r="C4825" s="27">
        <v>1</v>
      </c>
      <c r="D4825" s="27" t="str">
        <f>VLOOKUP('Raw Data'!$C4825,'country description'!$A$2:$B$16,2,0)</f>
        <v>India</v>
      </c>
      <c r="E4825" s="27" t="s">
        <v>14</v>
      </c>
      <c r="F4825" s="27" t="s">
        <v>9330</v>
      </c>
      <c r="G4825" s="27" t="s">
        <v>599</v>
      </c>
      <c r="H4825" s="27" t="s">
        <v>18</v>
      </c>
      <c r="I4825" s="27" t="s">
        <v>19</v>
      </c>
      <c r="J4825" s="27" t="s">
        <v>19</v>
      </c>
      <c r="K4825" s="27">
        <v>1</v>
      </c>
      <c r="L4825" s="27">
        <v>44</v>
      </c>
      <c r="M4825" s="27">
        <v>150</v>
      </c>
      <c r="N4825" s="27">
        <v>2.2999999999999998</v>
      </c>
      <c r="O4825" s="27">
        <v>2014</v>
      </c>
      <c r="P4825" s="27">
        <v>8</v>
      </c>
      <c r="Q4825" s="27">
        <v>9</v>
      </c>
      <c r="R4825" s="28">
        <f>DATE('Raw Data'!$O4825,'Raw Data'!$P4825,'Raw Data'!$Q4825)</f>
        <v>41860</v>
      </c>
      <c r="S4825" s="27" t="str">
        <f>CONCATENATE(MID('Raw Data'!$H4825,FIND("(",'Raw Data'!$H4825)+1,FIND(")",'Raw Data'!$H4825)-FIND("(",'Raw Data'!$H4825)-1),"",'Raw Data'!$M4825)</f>
        <v>Rs.150</v>
      </c>
      <c r="T4825" s="27">
        <f t="shared" si="75"/>
        <v>1</v>
      </c>
      <c r="U4825" s="29">
        <f>'Raw Data'!$M4825*'Raw Data'!$T4825</f>
        <v>150</v>
      </c>
    </row>
    <row r="4826" spans="1:21" x14ac:dyDescent="0.3">
      <c r="A4826" s="20">
        <v>301848</v>
      </c>
      <c r="B4826" s="27" t="s">
        <v>9331</v>
      </c>
      <c r="C4826" s="27">
        <v>1</v>
      </c>
      <c r="D4826" s="27" t="str">
        <f>VLOOKUP('Raw Data'!$C4826,'country description'!$A$2:$B$16,2,0)</f>
        <v>India</v>
      </c>
      <c r="E4826" s="27" t="s">
        <v>14</v>
      </c>
      <c r="F4826" s="27" t="s">
        <v>9332</v>
      </c>
      <c r="G4826" s="27" t="s">
        <v>671</v>
      </c>
      <c r="H4826" s="27" t="s">
        <v>18</v>
      </c>
      <c r="I4826" s="27" t="s">
        <v>19</v>
      </c>
      <c r="J4826" s="27" t="s">
        <v>19</v>
      </c>
      <c r="K4826" s="27">
        <v>1</v>
      </c>
      <c r="L4826" s="27">
        <v>18</v>
      </c>
      <c r="M4826" s="27">
        <v>150</v>
      </c>
      <c r="N4826" s="27">
        <v>2.9</v>
      </c>
      <c r="O4826" s="27">
        <v>2015</v>
      </c>
      <c r="P4826" s="27">
        <v>8</v>
      </c>
      <c r="Q4826" s="27">
        <v>5</v>
      </c>
      <c r="R4826" s="28">
        <f>DATE('Raw Data'!$O4826,'Raw Data'!$P4826,'Raw Data'!$Q4826)</f>
        <v>42221</v>
      </c>
      <c r="S4826" s="27" t="str">
        <f>CONCATENATE(MID('Raw Data'!$H4826,FIND("(",'Raw Data'!$H4826)+1,FIND(")",'Raw Data'!$H4826)-FIND("(",'Raw Data'!$H4826)-1),"",'Raw Data'!$M4826)</f>
        <v>Rs.150</v>
      </c>
      <c r="T4826" s="27">
        <f t="shared" si="75"/>
        <v>1</v>
      </c>
      <c r="U4826" s="29">
        <f>'Raw Data'!$M4826*'Raw Data'!$T4826</f>
        <v>150</v>
      </c>
    </row>
    <row r="4827" spans="1:21" x14ac:dyDescent="0.3">
      <c r="A4827" s="20">
        <v>18312455</v>
      </c>
      <c r="B4827" s="27" t="s">
        <v>9333</v>
      </c>
      <c r="C4827" s="27">
        <v>1</v>
      </c>
      <c r="D4827" s="27" t="str">
        <f>VLOOKUP('Raw Data'!$C4827,'country description'!$A$2:$B$16,2,0)</f>
        <v>India</v>
      </c>
      <c r="E4827" s="27" t="s">
        <v>14</v>
      </c>
      <c r="F4827" s="27" t="s">
        <v>9334</v>
      </c>
      <c r="G4827" s="27" t="s">
        <v>467</v>
      </c>
      <c r="H4827" s="27" t="s">
        <v>18</v>
      </c>
      <c r="I4827" s="27" t="s">
        <v>19</v>
      </c>
      <c r="J4827" s="27" t="s">
        <v>19</v>
      </c>
      <c r="K4827" s="27">
        <v>1</v>
      </c>
      <c r="L4827" s="27">
        <v>1</v>
      </c>
      <c r="M4827" s="27">
        <v>150</v>
      </c>
      <c r="N4827" s="27">
        <v>1</v>
      </c>
      <c r="O4827" s="27">
        <v>2014</v>
      </c>
      <c r="P4827" s="27">
        <v>8</v>
      </c>
      <c r="Q4827" s="27">
        <v>27</v>
      </c>
      <c r="R4827" s="28">
        <f>DATE('Raw Data'!$O4827,'Raw Data'!$P4827,'Raw Data'!$Q4827)</f>
        <v>41878</v>
      </c>
      <c r="S4827" s="27" t="str">
        <f>CONCATENATE(MID('Raw Data'!$H4827,FIND("(",'Raw Data'!$H4827)+1,FIND(")",'Raw Data'!$H4827)-FIND("(",'Raw Data'!$H4827)-1),"",'Raw Data'!$M4827)</f>
        <v>Rs.150</v>
      </c>
      <c r="T4827" s="27">
        <f t="shared" si="75"/>
        <v>1</v>
      </c>
      <c r="U4827" s="29">
        <f>'Raw Data'!$M4827*'Raw Data'!$T4827</f>
        <v>150</v>
      </c>
    </row>
    <row r="4828" spans="1:21" x14ac:dyDescent="0.3">
      <c r="A4828" s="20">
        <v>18241496</v>
      </c>
      <c r="B4828" s="27" t="s">
        <v>9335</v>
      </c>
      <c r="C4828" s="27">
        <v>1</v>
      </c>
      <c r="D4828" s="27" t="str">
        <f>VLOOKUP('Raw Data'!$C4828,'country description'!$A$2:$B$16,2,0)</f>
        <v>India</v>
      </c>
      <c r="E4828" s="27" t="s">
        <v>14</v>
      </c>
      <c r="F4828" s="27" t="s">
        <v>9336</v>
      </c>
      <c r="G4828" s="27" t="s">
        <v>589</v>
      </c>
      <c r="H4828" s="27" t="s">
        <v>18</v>
      </c>
      <c r="I4828" s="27" t="s">
        <v>19</v>
      </c>
      <c r="J4828" s="27" t="s">
        <v>19</v>
      </c>
      <c r="K4828" s="27">
        <v>1</v>
      </c>
      <c r="L4828" s="27">
        <v>17</v>
      </c>
      <c r="M4828" s="27">
        <v>150</v>
      </c>
      <c r="N4828" s="27">
        <v>3.5</v>
      </c>
      <c r="O4828" s="27">
        <v>2010</v>
      </c>
      <c r="P4828" s="27">
        <v>8</v>
      </c>
      <c r="Q4828" s="27">
        <v>6</v>
      </c>
      <c r="R4828" s="28">
        <f>DATE('Raw Data'!$O4828,'Raw Data'!$P4828,'Raw Data'!$Q4828)</f>
        <v>40396</v>
      </c>
      <c r="S4828" s="27" t="str">
        <f>CONCATENATE(MID('Raw Data'!$H4828,FIND("(",'Raw Data'!$H4828)+1,FIND(")",'Raw Data'!$H4828)-FIND("(",'Raw Data'!$H4828)-1),"",'Raw Data'!$M4828)</f>
        <v>Rs.150</v>
      </c>
      <c r="T4828" s="27">
        <f t="shared" si="75"/>
        <v>1</v>
      </c>
      <c r="U4828" s="29">
        <f>'Raw Data'!$M4828*'Raw Data'!$T4828</f>
        <v>150</v>
      </c>
    </row>
    <row r="4829" spans="1:21" x14ac:dyDescent="0.3">
      <c r="A4829" s="20">
        <v>312365</v>
      </c>
      <c r="B4829" s="27" t="s">
        <v>9337</v>
      </c>
      <c r="C4829" s="27">
        <v>1</v>
      </c>
      <c r="D4829" s="27" t="str">
        <f>VLOOKUP('Raw Data'!$C4829,'country description'!$A$2:$B$16,2,0)</f>
        <v>India</v>
      </c>
      <c r="E4829" s="27" t="s">
        <v>14</v>
      </c>
      <c r="F4829" s="27" t="s">
        <v>9338</v>
      </c>
      <c r="G4829" s="27" t="s">
        <v>589</v>
      </c>
      <c r="H4829" s="27" t="s">
        <v>18</v>
      </c>
      <c r="I4829" s="27" t="s">
        <v>19</v>
      </c>
      <c r="J4829" s="27" t="s">
        <v>19</v>
      </c>
      <c r="K4829" s="27">
        <v>1</v>
      </c>
      <c r="L4829" s="27">
        <v>27</v>
      </c>
      <c r="M4829" s="27">
        <v>150</v>
      </c>
      <c r="N4829" s="27">
        <v>3.5</v>
      </c>
      <c r="O4829" s="27">
        <v>2015</v>
      </c>
      <c r="P4829" s="27">
        <v>8</v>
      </c>
      <c r="Q4829" s="27">
        <v>19</v>
      </c>
      <c r="R4829" s="28">
        <f>DATE('Raw Data'!$O4829,'Raw Data'!$P4829,'Raw Data'!$Q4829)</f>
        <v>42235</v>
      </c>
      <c r="S4829" s="27" t="str">
        <f>CONCATENATE(MID('Raw Data'!$H4829,FIND("(",'Raw Data'!$H4829)+1,FIND(")",'Raw Data'!$H4829)-FIND("(",'Raw Data'!$H4829)-1),"",'Raw Data'!$M4829)</f>
        <v>Rs.150</v>
      </c>
      <c r="T4829" s="27">
        <f t="shared" si="75"/>
        <v>1</v>
      </c>
      <c r="U4829" s="29">
        <f>'Raw Data'!$M4829*'Raw Data'!$T4829</f>
        <v>150</v>
      </c>
    </row>
    <row r="4830" spans="1:21" x14ac:dyDescent="0.3">
      <c r="A4830" s="20">
        <v>7599</v>
      </c>
      <c r="B4830" s="27" t="s">
        <v>9339</v>
      </c>
      <c r="C4830" s="27">
        <v>1</v>
      </c>
      <c r="D4830" s="27" t="str">
        <f>VLOOKUP('Raw Data'!$C4830,'country description'!$A$2:$B$16,2,0)</f>
        <v>India</v>
      </c>
      <c r="E4830" s="27" t="s">
        <v>14</v>
      </c>
      <c r="F4830" s="27" t="s">
        <v>9340</v>
      </c>
      <c r="G4830" s="27" t="s">
        <v>671</v>
      </c>
      <c r="H4830" s="27" t="s">
        <v>18</v>
      </c>
      <c r="I4830" s="27" t="s">
        <v>19</v>
      </c>
      <c r="J4830" s="27" t="s">
        <v>19</v>
      </c>
      <c r="K4830" s="27">
        <v>1</v>
      </c>
      <c r="L4830" s="27">
        <v>55</v>
      </c>
      <c r="M4830" s="27">
        <v>150</v>
      </c>
      <c r="N4830" s="27">
        <v>3.7</v>
      </c>
      <c r="O4830" s="27">
        <v>2013</v>
      </c>
      <c r="P4830" s="27">
        <v>7</v>
      </c>
      <c r="Q4830" s="27">
        <v>27</v>
      </c>
      <c r="R4830" s="28">
        <f>DATE('Raw Data'!$O4830,'Raw Data'!$P4830,'Raw Data'!$Q4830)</f>
        <v>41482</v>
      </c>
      <c r="S4830" s="27" t="str">
        <f>CONCATENATE(MID('Raw Data'!$H4830,FIND("(",'Raw Data'!$H4830)+1,FIND(")",'Raw Data'!$H4830)-FIND("(",'Raw Data'!$H4830)-1),"",'Raw Data'!$M4830)</f>
        <v>Rs.150</v>
      </c>
      <c r="T4830" s="27">
        <f t="shared" si="75"/>
        <v>1</v>
      </c>
      <c r="U4830" s="29">
        <f>'Raw Data'!$M4830*'Raw Data'!$T4830</f>
        <v>150</v>
      </c>
    </row>
    <row r="4831" spans="1:21" x14ac:dyDescent="0.3">
      <c r="A4831" s="20">
        <v>1324</v>
      </c>
      <c r="B4831" s="27" t="s">
        <v>9341</v>
      </c>
      <c r="C4831" s="27">
        <v>1</v>
      </c>
      <c r="D4831" s="27" t="str">
        <f>VLOOKUP('Raw Data'!$C4831,'country description'!$A$2:$B$16,2,0)</f>
        <v>India</v>
      </c>
      <c r="E4831" s="27" t="s">
        <v>14</v>
      </c>
      <c r="F4831" s="27" t="s">
        <v>9342</v>
      </c>
      <c r="G4831" s="27" t="s">
        <v>3878</v>
      </c>
      <c r="H4831" s="27" t="s">
        <v>18</v>
      </c>
      <c r="I4831" s="27" t="s">
        <v>19</v>
      </c>
      <c r="J4831" s="27" t="s">
        <v>19</v>
      </c>
      <c r="K4831" s="27">
        <v>1</v>
      </c>
      <c r="L4831" s="27">
        <v>91</v>
      </c>
      <c r="M4831" s="27">
        <v>150</v>
      </c>
      <c r="N4831" s="27">
        <v>3.5</v>
      </c>
      <c r="O4831" s="27">
        <v>2018</v>
      </c>
      <c r="P4831" s="27">
        <v>7</v>
      </c>
      <c r="Q4831" s="27">
        <v>24</v>
      </c>
      <c r="R4831" s="28">
        <f>DATE('Raw Data'!$O4831,'Raw Data'!$P4831,'Raw Data'!$Q4831)</f>
        <v>43305</v>
      </c>
      <c r="S4831" s="27" t="str">
        <f>CONCATENATE(MID('Raw Data'!$H4831,FIND("(",'Raw Data'!$H4831)+1,FIND(")",'Raw Data'!$H4831)-FIND("(",'Raw Data'!$H4831)-1),"",'Raw Data'!$M4831)</f>
        <v>Rs.150</v>
      </c>
      <c r="T4831" s="27">
        <f t="shared" si="75"/>
        <v>1</v>
      </c>
      <c r="U4831" s="29">
        <f>'Raw Data'!$M4831*'Raw Data'!$T4831</f>
        <v>150</v>
      </c>
    </row>
    <row r="4832" spans="1:21" x14ac:dyDescent="0.3">
      <c r="A4832" s="20">
        <v>18124350</v>
      </c>
      <c r="B4832" s="27" t="s">
        <v>1000</v>
      </c>
      <c r="C4832" s="27">
        <v>1</v>
      </c>
      <c r="D4832" s="27" t="str">
        <f>VLOOKUP('Raw Data'!$C4832,'country description'!$A$2:$B$16,2,0)</f>
        <v>India</v>
      </c>
      <c r="E4832" s="27" t="s">
        <v>14</v>
      </c>
      <c r="F4832" s="27" t="s">
        <v>9343</v>
      </c>
      <c r="G4832" s="27" t="s">
        <v>723</v>
      </c>
      <c r="H4832" s="27" t="s">
        <v>18</v>
      </c>
      <c r="I4832" s="27" t="s">
        <v>19</v>
      </c>
      <c r="J4832" s="27" t="s">
        <v>19</v>
      </c>
      <c r="K4832" s="27">
        <v>1</v>
      </c>
      <c r="L4832" s="27">
        <v>1</v>
      </c>
      <c r="M4832" s="27">
        <v>150</v>
      </c>
      <c r="N4832" s="27">
        <v>1</v>
      </c>
      <c r="O4832" s="27">
        <v>2010</v>
      </c>
      <c r="P4832" s="27">
        <v>7</v>
      </c>
      <c r="Q4832" s="27">
        <v>21</v>
      </c>
      <c r="R4832" s="28">
        <f>DATE('Raw Data'!$O4832,'Raw Data'!$P4832,'Raw Data'!$Q4832)</f>
        <v>40380</v>
      </c>
      <c r="S4832" s="27" t="str">
        <f>CONCATENATE(MID('Raw Data'!$H4832,FIND("(",'Raw Data'!$H4832)+1,FIND(")",'Raw Data'!$H4832)-FIND("(",'Raw Data'!$H4832)-1),"",'Raw Data'!$M4832)</f>
        <v>Rs.150</v>
      </c>
      <c r="T4832" s="27">
        <f t="shared" si="75"/>
        <v>1</v>
      </c>
      <c r="U4832" s="29">
        <f>'Raw Data'!$M4832*'Raw Data'!$T4832</f>
        <v>150</v>
      </c>
    </row>
    <row r="4833" spans="1:21" x14ac:dyDescent="0.3">
      <c r="A4833" s="20">
        <v>18070502</v>
      </c>
      <c r="B4833" s="27" t="s">
        <v>8662</v>
      </c>
      <c r="C4833" s="27">
        <v>1</v>
      </c>
      <c r="D4833" s="27" t="str">
        <f>VLOOKUP('Raw Data'!$C4833,'country description'!$A$2:$B$16,2,0)</f>
        <v>India</v>
      </c>
      <c r="E4833" s="27" t="s">
        <v>14</v>
      </c>
      <c r="F4833" s="27" t="s">
        <v>9344</v>
      </c>
      <c r="G4833" s="27" t="s">
        <v>424</v>
      </c>
      <c r="H4833" s="27" t="s">
        <v>18</v>
      </c>
      <c r="I4833" s="27" t="s">
        <v>19</v>
      </c>
      <c r="J4833" s="27" t="s">
        <v>19</v>
      </c>
      <c r="K4833" s="27">
        <v>1</v>
      </c>
      <c r="L4833" s="27">
        <v>11</v>
      </c>
      <c r="M4833" s="27">
        <v>150</v>
      </c>
      <c r="N4833" s="27">
        <v>3.2</v>
      </c>
      <c r="O4833" s="27">
        <v>2017</v>
      </c>
      <c r="P4833" s="27">
        <v>7</v>
      </c>
      <c r="Q4833" s="27">
        <v>6</v>
      </c>
      <c r="R4833" s="28">
        <f>DATE('Raw Data'!$O4833,'Raw Data'!$P4833,'Raw Data'!$Q4833)</f>
        <v>42922</v>
      </c>
      <c r="S4833" s="27" t="str">
        <f>CONCATENATE(MID('Raw Data'!$H4833,FIND("(",'Raw Data'!$H4833)+1,FIND(")",'Raw Data'!$H4833)-FIND("(",'Raw Data'!$H4833)-1),"",'Raw Data'!$M4833)</f>
        <v>Rs.150</v>
      </c>
      <c r="T4833" s="27">
        <f t="shared" si="75"/>
        <v>1</v>
      </c>
      <c r="U4833" s="29">
        <f>'Raw Data'!$M4833*'Raw Data'!$T4833</f>
        <v>150</v>
      </c>
    </row>
    <row r="4834" spans="1:21" x14ac:dyDescent="0.3">
      <c r="A4834" s="20">
        <v>313398</v>
      </c>
      <c r="B4834" s="27" t="s">
        <v>9345</v>
      </c>
      <c r="C4834" s="27">
        <v>1</v>
      </c>
      <c r="D4834" s="27" t="str">
        <f>VLOOKUP('Raw Data'!$C4834,'country description'!$A$2:$B$16,2,0)</f>
        <v>India</v>
      </c>
      <c r="E4834" s="27" t="s">
        <v>14</v>
      </c>
      <c r="F4834" s="27" t="s">
        <v>9346</v>
      </c>
      <c r="G4834" s="27" t="s">
        <v>821</v>
      </c>
      <c r="H4834" s="27" t="s">
        <v>18</v>
      </c>
      <c r="I4834" s="27" t="s">
        <v>19</v>
      </c>
      <c r="J4834" s="27" t="s">
        <v>24</v>
      </c>
      <c r="K4834" s="27">
        <v>1</v>
      </c>
      <c r="L4834" s="27">
        <v>62</v>
      </c>
      <c r="M4834" s="27">
        <v>150</v>
      </c>
      <c r="N4834" s="27">
        <v>3.3</v>
      </c>
      <c r="O4834" s="27">
        <v>2017</v>
      </c>
      <c r="P4834" s="27">
        <v>7</v>
      </c>
      <c r="Q4834" s="27">
        <v>11</v>
      </c>
      <c r="R4834" s="28">
        <f>DATE('Raw Data'!$O4834,'Raw Data'!$P4834,'Raw Data'!$Q4834)</f>
        <v>42927</v>
      </c>
      <c r="S4834" s="27" t="str">
        <f>CONCATENATE(MID('Raw Data'!$H4834,FIND("(",'Raw Data'!$H4834)+1,FIND(")",'Raw Data'!$H4834)-FIND("(",'Raw Data'!$H4834)-1),"",'Raw Data'!$M4834)</f>
        <v>Rs.150</v>
      </c>
      <c r="T4834" s="27">
        <f t="shared" si="75"/>
        <v>1</v>
      </c>
      <c r="U4834" s="29">
        <f>'Raw Data'!$M4834*'Raw Data'!$T4834</f>
        <v>150</v>
      </c>
    </row>
    <row r="4835" spans="1:21" x14ac:dyDescent="0.3">
      <c r="A4835" s="20">
        <v>302465</v>
      </c>
      <c r="B4835" s="27" t="s">
        <v>9347</v>
      </c>
      <c r="C4835" s="27">
        <v>1</v>
      </c>
      <c r="D4835" s="27" t="str">
        <f>VLOOKUP('Raw Data'!$C4835,'country description'!$A$2:$B$16,2,0)</f>
        <v>India</v>
      </c>
      <c r="E4835" s="27" t="s">
        <v>14</v>
      </c>
      <c r="F4835" s="27" t="s">
        <v>9348</v>
      </c>
      <c r="G4835" s="27" t="s">
        <v>6808</v>
      </c>
      <c r="H4835" s="27" t="s">
        <v>18</v>
      </c>
      <c r="I4835" s="27" t="s">
        <v>19</v>
      </c>
      <c r="J4835" s="27" t="s">
        <v>19</v>
      </c>
      <c r="K4835" s="27">
        <v>1</v>
      </c>
      <c r="L4835" s="27">
        <v>24</v>
      </c>
      <c r="M4835" s="27">
        <v>150</v>
      </c>
      <c r="N4835" s="27">
        <v>2.8</v>
      </c>
      <c r="O4835" s="27">
        <v>2010</v>
      </c>
      <c r="P4835" s="27">
        <v>7</v>
      </c>
      <c r="Q4835" s="27">
        <v>14</v>
      </c>
      <c r="R4835" s="28">
        <f>DATE('Raw Data'!$O4835,'Raw Data'!$P4835,'Raw Data'!$Q4835)</f>
        <v>40373</v>
      </c>
      <c r="S4835" s="27" t="str">
        <f>CONCATENATE(MID('Raw Data'!$H4835,FIND("(",'Raw Data'!$H4835)+1,FIND(")",'Raw Data'!$H4835)-FIND("(",'Raw Data'!$H4835)-1),"",'Raw Data'!$M4835)</f>
        <v>Rs.150</v>
      </c>
      <c r="T4835" s="27">
        <f t="shared" si="75"/>
        <v>1</v>
      </c>
      <c r="U4835" s="29">
        <f>'Raw Data'!$M4835*'Raw Data'!$T4835</f>
        <v>150</v>
      </c>
    </row>
    <row r="4836" spans="1:21" x14ac:dyDescent="0.3">
      <c r="A4836" s="20">
        <v>7399</v>
      </c>
      <c r="B4836" s="27" t="s">
        <v>9349</v>
      </c>
      <c r="C4836" s="27">
        <v>1</v>
      </c>
      <c r="D4836" s="27" t="str">
        <f>VLOOKUP('Raw Data'!$C4836,'country description'!$A$2:$B$16,2,0)</f>
        <v>India</v>
      </c>
      <c r="E4836" s="27" t="s">
        <v>14</v>
      </c>
      <c r="F4836" s="27" t="s">
        <v>9350</v>
      </c>
      <c r="G4836" s="27" t="s">
        <v>671</v>
      </c>
      <c r="H4836" s="27" t="s">
        <v>18</v>
      </c>
      <c r="I4836" s="27" t="s">
        <v>19</v>
      </c>
      <c r="J4836" s="27" t="s">
        <v>19</v>
      </c>
      <c r="K4836" s="27">
        <v>1</v>
      </c>
      <c r="L4836" s="27">
        <v>11</v>
      </c>
      <c r="M4836" s="27">
        <v>150</v>
      </c>
      <c r="N4836" s="27">
        <v>2.8</v>
      </c>
      <c r="O4836" s="27">
        <v>2018</v>
      </c>
      <c r="P4836" s="27">
        <v>7</v>
      </c>
      <c r="Q4836" s="27">
        <v>21</v>
      </c>
      <c r="R4836" s="28">
        <f>DATE('Raw Data'!$O4836,'Raw Data'!$P4836,'Raw Data'!$Q4836)</f>
        <v>43302</v>
      </c>
      <c r="S4836" s="27" t="str">
        <f>CONCATENATE(MID('Raw Data'!$H4836,FIND("(",'Raw Data'!$H4836)+1,FIND(")",'Raw Data'!$H4836)-FIND("(",'Raw Data'!$H4836)-1),"",'Raw Data'!$M4836)</f>
        <v>Rs.150</v>
      </c>
      <c r="T4836" s="27">
        <f t="shared" si="75"/>
        <v>1</v>
      </c>
      <c r="U4836" s="29">
        <f>'Raw Data'!$M4836*'Raw Data'!$T4836</f>
        <v>150</v>
      </c>
    </row>
    <row r="4837" spans="1:21" x14ac:dyDescent="0.3">
      <c r="A4837" s="20">
        <v>6477</v>
      </c>
      <c r="B4837" s="27" t="s">
        <v>9351</v>
      </c>
      <c r="C4837" s="27">
        <v>1</v>
      </c>
      <c r="D4837" s="27" t="str">
        <f>VLOOKUP('Raw Data'!$C4837,'country description'!$A$2:$B$16,2,0)</f>
        <v>India</v>
      </c>
      <c r="E4837" s="27" t="s">
        <v>14</v>
      </c>
      <c r="F4837" s="27" t="s">
        <v>9352</v>
      </c>
      <c r="G4837" s="27" t="s">
        <v>587</v>
      </c>
      <c r="H4837" s="27" t="s">
        <v>18</v>
      </c>
      <c r="I4837" s="27" t="s">
        <v>19</v>
      </c>
      <c r="J4837" s="27" t="s">
        <v>19</v>
      </c>
      <c r="K4837" s="27">
        <v>1</v>
      </c>
      <c r="L4837" s="27">
        <v>95</v>
      </c>
      <c r="M4837" s="27">
        <v>150</v>
      </c>
      <c r="N4837" s="27">
        <v>3.4</v>
      </c>
      <c r="O4837" s="27">
        <v>2013</v>
      </c>
      <c r="P4837" s="27">
        <v>7</v>
      </c>
      <c r="Q4837" s="27">
        <v>6</v>
      </c>
      <c r="R4837" s="28">
        <f>DATE('Raw Data'!$O4837,'Raw Data'!$P4837,'Raw Data'!$Q4837)</f>
        <v>41461</v>
      </c>
      <c r="S4837" s="27" t="str">
        <f>CONCATENATE(MID('Raw Data'!$H4837,FIND("(",'Raw Data'!$H4837)+1,FIND(")",'Raw Data'!$H4837)-FIND("(",'Raw Data'!$H4837)-1),"",'Raw Data'!$M4837)</f>
        <v>Rs.150</v>
      </c>
      <c r="T4837" s="27">
        <f t="shared" si="75"/>
        <v>1</v>
      </c>
      <c r="U4837" s="29">
        <f>'Raw Data'!$M4837*'Raw Data'!$T4837</f>
        <v>150</v>
      </c>
    </row>
    <row r="4838" spans="1:21" x14ac:dyDescent="0.3">
      <c r="A4838" s="20">
        <v>309429</v>
      </c>
      <c r="B4838" s="27" t="s">
        <v>1508</v>
      </c>
      <c r="C4838" s="27">
        <v>1</v>
      </c>
      <c r="D4838" s="27" t="str">
        <f>VLOOKUP('Raw Data'!$C4838,'country description'!$A$2:$B$16,2,0)</f>
        <v>India</v>
      </c>
      <c r="E4838" s="27" t="s">
        <v>14</v>
      </c>
      <c r="F4838" s="27" t="s">
        <v>9353</v>
      </c>
      <c r="G4838" s="27" t="s">
        <v>1510</v>
      </c>
      <c r="H4838" s="27" t="s">
        <v>18</v>
      </c>
      <c r="I4838" s="27" t="s">
        <v>19</v>
      </c>
      <c r="J4838" s="27" t="s">
        <v>24</v>
      </c>
      <c r="K4838" s="27">
        <v>1</v>
      </c>
      <c r="L4838" s="27">
        <v>59</v>
      </c>
      <c r="M4838" s="27">
        <v>150</v>
      </c>
      <c r="N4838" s="27">
        <v>3.4</v>
      </c>
      <c r="O4838" s="27">
        <v>2014</v>
      </c>
      <c r="P4838" s="27">
        <v>7</v>
      </c>
      <c r="Q4838" s="27">
        <v>11</v>
      </c>
      <c r="R4838" s="28">
        <f>DATE('Raw Data'!$O4838,'Raw Data'!$P4838,'Raw Data'!$Q4838)</f>
        <v>41831</v>
      </c>
      <c r="S4838" s="27" t="str">
        <f>CONCATENATE(MID('Raw Data'!$H4838,FIND("(",'Raw Data'!$H4838)+1,FIND(")",'Raw Data'!$H4838)-FIND("(",'Raw Data'!$H4838)-1),"",'Raw Data'!$M4838)</f>
        <v>Rs.150</v>
      </c>
      <c r="T4838" s="27">
        <f t="shared" si="75"/>
        <v>1</v>
      </c>
      <c r="U4838" s="29">
        <f>'Raw Data'!$M4838*'Raw Data'!$T4838</f>
        <v>150</v>
      </c>
    </row>
    <row r="4839" spans="1:21" x14ac:dyDescent="0.3">
      <c r="A4839" s="20">
        <v>9890</v>
      </c>
      <c r="B4839" s="27" t="s">
        <v>9354</v>
      </c>
      <c r="C4839" s="27">
        <v>1</v>
      </c>
      <c r="D4839" s="27" t="str">
        <f>VLOOKUP('Raw Data'!$C4839,'country description'!$A$2:$B$16,2,0)</f>
        <v>India</v>
      </c>
      <c r="E4839" s="27" t="s">
        <v>14</v>
      </c>
      <c r="F4839" s="27" t="s">
        <v>9355</v>
      </c>
      <c r="G4839" s="27" t="s">
        <v>671</v>
      </c>
      <c r="H4839" s="27" t="s">
        <v>18</v>
      </c>
      <c r="I4839" s="27" t="s">
        <v>19</v>
      </c>
      <c r="J4839" s="27" t="s">
        <v>19</v>
      </c>
      <c r="K4839" s="27">
        <v>1</v>
      </c>
      <c r="L4839" s="27">
        <v>109</v>
      </c>
      <c r="M4839" s="27">
        <v>150</v>
      </c>
      <c r="N4839" s="27">
        <v>3.9</v>
      </c>
      <c r="O4839" s="27">
        <v>2013</v>
      </c>
      <c r="P4839" s="27">
        <v>7</v>
      </c>
      <c r="Q4839" s="27">
        <v>9</v>
      </c>
      <c r="R4839" s="28">
        <f>DATE('Raw Data'!$O4839,'Raw Data'!$P4839,'Raw Data'!$Q4839)</f>
        <v>41464</v>
      </c>
      <c r="S4839" s="27" t="str">
        <f>CONCATENATE(MID('Raw Data'!$H4839,FIND("(",'Raw Data'!$H4839)+1,FIND(")",'Raw Data'!$H4839)-FIND("(",'Raw Data'!$H4839)-1),"",'Raw Data'!$M4839)</f>
        <v>Rs.150</v>
      </c>
      <c r="T4839" s="27">
        <f t="shared" si="75"/>
        <v>1</v>
      </c>
      <c r="U4839" s="29">
        <f>'Raw Data'!$M4839*'Raw Data'!$T4839</f>
        <v>150</v>
      </c>
    </row>
    <row r="4840" spans="1:21" x14ac:dyDescent="0.3">
      <c r="A4840" s="20">
        <v>5293</v>
      </c>
      <c r="B4840" s="27" t="s">
        <v>9356</v>
      </c>
      <c r="C4840" s="27">
        <v>1</v>
      </c>
      <c r="D4840" s="27" t="str">
        <f>VLOOKUP('Raw Data'!$C4840,'country description'!$A$2:$B$16,2,0)</f>
        <v>India</v>
      </c>
      <c r="E4840" s="27" t="s">
        <v>14</v>
      </c>
      <c r="F4840" s="27" t="s">
        <v>5937</v>
      </c>
      <c r="G4840" s="27" t="s">
        <v>595</v>
      </c>
      <c r="H4840" s="27" t="s">
        <v>18</v>
      </c>
      <c r="I4840" s="27" t="s">
        <v>19</v>
      </c>
      <c r="J4840" s="27" t="s">
        <v>19</v>
      </c>
      <c r="K4840" s="27">
        <v>1</v>
      </c>
      <c r="L4840" s="27">
        <v>14</v>
      </c>
      <c r="M4840" s="27">
        <v>150</v>
      </c>
      <c r="N4840" s="27">
        <v>3.3</v>
      </c>
      <c r="O4840" s="27">
        <v>2014</v>
      </c>
      <c r="P4840" s="27">
        <v>6</v>
      </c>
      <c r="Q4840" s="27">
        <v>19</v>
      </c>
      <c r="R4840" s="28">
        <f>DATE('Raw Data'!$O4840,'Raw Data'!$P4840,'Raw Data'!$Q4840)</f>
        <v>41809</v>
      </c>
      <c r="S4840" s="27" t="str">
        <f>CONCATENATE(MID('Raw Data'!$H4840,FIND("(",'Raw Data'!$H4840)+1,FIND(")",'Raw Data'!$H4840)-FIND("(",'Raw Data'!$H4840)-1),"",'Raw Data'!$M4840)</f>
        <v>Rs.150</v>
      </c>
      <c r="T4840" s="27">
        <f t="shared" si="75"/>
        <v>1</v>
      </c>
      <c r="U4840" s="29">
        <f>'Raw Data'!$M4840*'Raw Data'!$T4840</f>
        <v>150</v>
      </c>
    </row>
    <row r="4841" spans="1:21" x14ac:dyDescent="0.3">
      <c r="A4841" s="20">
        <v>18494204</v>
      </c>
      <c r="B4841" s="27" t="s">
        <v>9357</v>
      </c>
      <c r="C4841" s="27">
        <v>1</v>
      </c>
      <c r="D4841" s="27" t="str">
        <f>VLOOKUP('Raw Data'!$C4841,'country description'!$A$2:$B$16,2,0)</f>
        <v>India</v>
      </c>
      <c r="E4841" s="27" t="s">
        <v>14</v>
      </c>
      <c r="F4841" s="27" t="s">
        <v>9358</v>
      </c>
      <c r="G4841" s="27" t="s">
        <v>1487</v>
      </c>
      <c r="H4841" s="27" t="s">
        <v>18</v>
      </c>
      <c r="I4841" s="27" t="s">
        <v>19</v>
      </c>
      <c r="J4841" s="27" t="s">
        <v>19</v>
      </c>
      <c r="K4841" s="27">
        <v>1</v>
      </c>
      <c r="L4841" s="27">
        <v>1</v>
      </c>
      <c r="M4841" s="27">
        <v>150</v>
      </c>
      <c r="N4841" s="27">
        <v>1</v>
      </c>
      <c r="O4841" s="27">
        <v>2011</v>
      </c>
      <c r="P4841" s="27">
        <v>6</v>
      </c>
      <c r="Q4841" s="27">
        <v>24</v>
      </c>
      <c r="R4841" s="28">
        <f>DATE('Raw Data'!$O4841,'Raw Data'!$P4841,'Raw Data'!$Q4841)</f>
        <v>40718</v>
      </c>
      <c r="S4841" s="27" t="str">
        <f>CONCATENATE(MID('Raw Data'!$H4841,FIND("(",'Raw Data'!$H4841)+1,FIND(")",'Raw Data'!$H4841)-FIND("(",'Raw Data'!$H4841)-1),"",'Raw Data'!$M4841)</f>
        <v>Rs.150</v>
      </c>
      <c r="T4841" s="27">
        <f t="shared" si="75"/>
        <v>1</v>
      </c>
      <c r="U4841" s="29">
        <f>'Raw Data'!$M4841*'Raw Data'!$T4841</f>
        <v>150</v>
      </c>
    </row>
    <row r="4842" spans="1:21" x14ac:dyDescent="0.3">
      <c r="A4842" s="20">
        <v>18336178</v>
      </c>
      <c r="B4842" s="27" t="s">
        <v>9359</v>
      </c>
      <c r="C4842" s="27">
        <v>1</v>
      </c>
      <c r="D4842" s="27" t="str">
        <f>VLOOKUP('Raw Data'!$C4842,'country description'!$A$2:$B$16,2,0)</f>
        <v>India</v>
      </c>
      <c r="E4842" s="27" t="s">
        <v>14</v>
      </c>
      <c r="F4842" s="27" t="s">
        <v>9360</v>
      </c>
      <c r="G4842" s="27" t="s">
        <v>434</v>
      </c>
      <c r="H4842" s="27" t="s">
        <v>18</v>
      </c>
      <c r="I4842" s="27" t="s">
        <v>19</v>
      </c>
      <c r="J4842" s="27" t="s">
        <v>19</v>
      </c>
      <c r="K4842" s="27">
        <v>1</v>
      </c>
      <c r="L4842" s="27">
        <v>5</v>
      </c>
      <c r="M4842" s="27">
        <v>150</v>
      </c>
      <c r="N4842" s="27">
        <v>3</v>
      </c>
      <c r="O4842" s="27">
        <v>2018</v>
      </c>
      <c r="P4842" s="27">
        <v>6</v>
      </c>
      <c r="Q4842" s="27">
        <v>21</v>
      </c>
      <c r="R4842" s="28">
        <f>DATE('Raw Data'!$O4842,'Raw Data'!$P4842,'Raw Data'!$Q4842)</f>
        <v>43272</v>
      </c>
      <c r="S4842" s="27" t="str">
        <f>CONCATENATE(MID('Raw Data'!$H4842,FIND("(",'Raw Data'!$H4842)+1,FIND(")",'Raw Data'!$H4842)-FIND("(",'Raw Data'!$H4842)-1),"",'Raw Data'!$M4842)</f>
        <v>Rs.150</v>
      </c>
      <c r="T4842" s="27">
        <f t="shared" si="75"/>
        <v>1</v>
      </c>
      <c r="U4842" s="29">
        <f>'Raw Data'!$M4842*'Raw Data'!$T4842</f>
        <v>150</v>
      </c>
    </row>
    <row r="4843" spans="1:21" x14ac:dyDescent="0.3">
      <c r="A4843" s="20">
        <v>18245268</v>
      </c>
      <c r="B4843" s="27" t="s">
        <v>9361</v>
      </c>
      <c r="C4843" s="27">
        <v>1</v>
      </c>
      <c r="D4843" s="27" t="str">
        <f>VLOOKUP('Raw Data'!$C4843,'country description'!$A$2:$B$16,2,0)</f>
        <v>India</v>
      </c>
      <c r="E4843" s="27" t="s">
        <v>14</v>
      </c>
      <c r="F4843" s="27" t="s">
        <v>9362</v>
      </c>
      <c r="G4843" s="27" t="s">
        <v>919</v>
      </c>
      <c r="H4843" s="27" t="s">
        <v>18</v>
      </c>
      <c r="I4843" s="27" t="s">
        <v>19</v>
      </c>
      <c r="J4843" s="27" t="s">
        <v>19</v>
      </c>
      <c r="K4843" s="27">
        <v>1</v>
      </c>
      <c r="L4843" s="27">
        <v>55</v>
      </c>
      <c r="M4843" s="27">
        <v>150</v>
      </c>
      <c r="N4843" s="27">
        <v>3.9</v>
      </c>
      <c r="O4843" s="27">
        <v>2016</v>
      </c>
      <c r="P4843" s="27">
        <v>6</v>
      </c>
      <c r="Q4843" s="27">
        <v>20</v>
      </c>
      <c r="R4843" s="28">
        <f>DATE('Raw Data'!$O4843,'Raw Data'!$P4843,'Raw Data'!$Q4843)</f>
        <v>42541</v>
      </c>
      <c r="S4843" s="27" t="str">
        <f>CONCATENATE(MID('Raw Data'!$H4843,FIND("(",'Raw Data'!$H4843)+1,FIND(")",'Raw Data'!$H4843)-FIND("(",'Raw Data'!$H4843)-1),"",'Raw Data'!$M4843)</f>
        <v>Rs.150</v>
      </c>
      <c r="T4843" s="27">
        <f t="shared" si="75"/>
        <v>1</v>
      </c>
      <c r="U4843" s="29">
        <f>'Raw Data'!$M4843*'Raw Data'!$T4843</f>
        <v>150</v>
      </c>
    </row>
    <row r="4844" spans="1:21" x14ac:dyDescent="0.3">
      <c r="A4844" s="20">
        <v>305003</v>
      </c>
      <c r="B4844" s="27" t="s">
        <v>9363</v>
      </c>
      <c r="C4844" s="27">
        <v>1</v>
      </c>
      <c r="D4844" s="27" t="str">
        <f>VLOOKUP('Raw Data'!$C4844,'country description'!$A$2:$B$16,2,0)</f>
        <v>India</v>
      </c>
      <c r="E4844" s="27" t="s">
        <v>14</v>
      </c>
      <c r="F4844" s="27" t="s">
        <v>9364</v>
      </c>
      <c r="G4844" s="27" t="s">
        <v>7662</v>
      </c>
      <c r="H4844" s="27" t="s">
        <v>18</v>
      </c>
      <c r="I4844" s="27" t="s">
        <v>19</v>
      </c>
      <c r="J4844" s="27" t="s">
        <v>19</v>
      </c>
      <c r="K4844" s="27">
        <v>1</v>
      </c>
      <c r="L4844" s="27">
        <v>20</v>
      </c>
      <c r="M4844" s="27">
        <v>150</v>
      </c>
      <c r="N4844" s="27">
        <v>3.3</v>
      </c>
      <c r="O4844" s="27">
        <v>2015</v>
      </c>
      <c r="P4844" s="27">
        <v>6</v>
      </c>
      <c r="Q4844" s="27">
        <v>11</v>
      </c>
      <c r="R4844" s="28">
        <f>DATE('Raw Data'!$O4844,'Raw Data'!$P4844,'Raw Data'!$Q4844)</f>
        <v>42166</v>
      </c>
      <c r="S4844" s="27" t="str">
        <f>CONCATENATE(MID('Raw Data'!$H4844,FIND("(",'Raw Data'!$H4844)+1,FIND(")",'Raw Data'!$H4844)-FIND("(",'Raw Data'!$H4844)-1),"",'Raw Data'!$M4844)</f>
        <v>Rs.150</v>
      </c>
      <c r="T4844" s="27">
        <f t="shared" si="75"/>
        <v>1</v>
      </c>
      <c r="U4844" s="29">
        <f>'Raw Data'!$M4844*'Raw Data'!$T4844</f>
        <v>150</v>
      </c>
    </row>
    <row r="4845" spans="1:21" x14ac:dyDescent="0.3">
      <c r="A4845" s="20">
        <v>9599</v>
      </c>
      <c r="B4845" s="27" t="s">
        <v>9365</v>
      </c>
      <c r="C4845" s="27">
        <v>1</v>
      </c>
      <c r="D4845" s="27" t="str">
        <f>VLOOKUP('Raw Data'!$C4845,'country description'!$A$2:$B$16,2,0)</f>
        <v>India</v>
      </c>
      <c r="E4845" s="27" t="s">
        <v>14</v>
      </c>
      <c r="F4845" s="27" t="s">
        <v>9366</v>
      </c>
      <c r="G4845" s="27" t="s">
        <v>671</v>
      </c>
      <c r="H4845" s="27" t="s">
        <v>18</v>
      </c>
      <c r="I4845" s="27" t="s">
        <v>19</v>
      </c>
      <c r="J4845" s="27" t="s">
        <v>19</v>
      </c>
      <c r="K4845" s="27">
        <v>1</v>
      </c>
      <c r="L4845" s="27">
        <v>2</v>
      </c>
      <c r="M4845" s="27">
        <v>150</v>
      </c>
      <c r="N4845" s="27">
        <v>1</v>
      </c>
      <c r="O4845" s="27">
        <v>2016</v>
      </c>
      <c r="P4845" s="27">
        <v>6</v>
      </c>
      <c r="Q4845" s="27">
        <v>25</v>
      </c>
      <c r="R4845" s="28">
        <f>DATE('Raw Data'!$O4845,'Raw Data'!$P4845,'Raw Data'!$Q4845)</f>
        <v>42546</v>
      </c>
      <c r="S4845" s="27" t="str">
        <f>CONCATENATE(MID('Raw Data'!$H4845,FIND("(",'Raw Data'!$H4845)+1,FIND(")",'Raw Data'!$H4845)-FIND("(",'Raw Data'!$H4845)-1),"",'Raw Data'!$M4845)</f>
        <v>Rs.150</v>
      </c>
      <c r="T4845" s="27">
        <f t="shared" si="75"/>
        <v>1</v>
      </c>
      <c r="U4845" s="29">
        <f>'Raw Data'!$M4845*'Raw Data'!$T4845</f>
        <v>150</v>
      </c>
    </row>
    <row r="4846" spans="1:21" x14ac:dyDescent="0.3">
      <c r="A4846" s="20">
        <v>306113</v>
      </c>
      <c r="B4846" s="27" t="s">
        <v>9367</v>
      </c>
      <c r="C4846" s="27">
        <v>1</v>
      </c>
      <c r="D4846" s="27" t="str">
        <f>VLOOKUP('Raw Data'!$C4846,'country description'!$A$2:$B$16,2,0)</f>
        <v>India</v>
      </c>
      <c r="E4846" s="27" t="s">
        <v>14</v>
      </c>
      <c r="F4846" s="27" t="s">
        <v>9368</v>
      </c>
      <c r="G4846" s="27" t="s">
        <v>580</v>
      </c>
      <c r="H4846" s="27" t="s">
        <v>18</v>
      </c>
      <c r="I4846" s="27" t="s">
        <v>19</v>
      </c>
      <c r="J4846" s="27" t="s">
        <v>19</v>
      </c>
      <c r="K4846" s="27">
        <v>1</v>
      </c>
      <c r="L4846" s="27">
        <v>11</v>
      </c>
      <c r="M4846" s="27">
        <v>150</v>
      </c>
      <c r="N4846" s="27">
        <v>3</v>
      </c>
      <c r="O4846" s="27">
        <v>2013</v>
      </c>
      <c r="P4846" s="27">
        <v>6</v>
      </c>
      <c r="Q4846" s="27">
        <v>2</v>
      </c>
      <c r="R4846" s="28">
        <f>DATE('Raw Data'!$O4846,'Raw Data'!$P4846,'Raw Data'!$Q4846)</f>
        <v>41427</v>
      </c>
      <c r="S4846" s="27" t="str">
        <f>CONCATENATE(MID('Raw Data'!$H4846,FIND("(",'Raw Data'!$H4846)+1,FIND(")",'Raw Data'!$H4846)-FIND("(",'Raw Data'!$H4846)-1),"",'Raw Data'!$M4846)</f>
        <v>Rs.150</v>
      </c>
      <c r="T4846" s="27">
        <f t="shared" si="75"/>
        <v>1</v>
      </c>
      <c r="U4846" s="29">
        <f>'Raw Data'!$M4846*'Raw Data'!$T4846</f>
        <v>150</v>
      </c>
    </row>
    <row r="4847" spans="1:21" x14ac:dyDescent="0.3">
      <c r="A4847" s="20">
        <v>305189</v>
      </c>
      <c r="B4847" s="27" t="s">
        <v>7718</v>
      </c>
      <c r="C4847" s="27">
        <v>1</v>
      </c>
      <c r="D4847" s="27" t="str">
        <f>VLOOKUP('Raw Data'!$C4847,'country description'!$A$2:$B$16,2,0)</f>
        <v>India</v>
      </c>
      <c r="E4847" s="27" t="s">
        <v>14</v>
      </c>
      <c r="F4847" s="27" t="s">
        <v>9369</v>
      </c>
      <c r="G4847" s="27" t="s">
        <v>671</v>
      </c>
      <c r="H4847" s="27" t="s">
        <v>18</v>
      </c>
      <c r="I4847" s="27" t="s">
        <v>19</v>
      </c>
      <c r="J4847" s="27" t="s">
        <v>19</v>
      </c>
      <c r="K4847" s="27">
        <v>1</v>
      </c>
      <c r="L4847" s="27">
        <v>1</v>
      </c>
      <c r="M4847" s="27">
        <v>150</v>
      </c>
      <c r="N4847" s="27">
        <v>1</v>
      </c>
      <c r="O4847" s="27">
        <v>2010</v>
      </c>
      <c r="P4847" s="27">
        <v>6</v>
      </c>
      <c r="Q4847" s="27">
        <v>7</v>
      </c>
      <c r="R4847" s="28">
        <f>DATE('Raw Data'!$O4847,'Raw Data'!$P4847,'Raw Data'!$Q4847)</f>
        <v>40336</v>
      </c>
      <c r="S4847" s="27" t="str">
        <f>CONCATENATE(MID('Raw Data'!$H4847,FIND("(",'Raw Data'!$H4847)+1,FIND(")",'Raw Data'!$H4847)-FIND("(",'Raw Data'!$H4847)-1),"",'Raw Data'!$M4847)</f>
        <v>Rs.150</v>
      </c>
      <c r="T4847" s="27">
        <f t="shared" si="75"/>
        <v>1</v>
      </c>
      <c r="U4847" s="29">
        <f>'Raw Data'!$M4847*'Raw Data'!$T4847</f>
        <v>150</v>
      </c>
    </row>
    <row r="4848" spans="1:21" x14ac:dyDescent="0.3">
      <c r="A4848" s="20">
        <v>18282003</v>
      </c>
      <c r="B4848" s="27" t="s">
        <v>9370</v>
      </c>
      <c r="C4848" s="27">
        <v>1</v>
      </c>
      <c r="D4848" s="27" t="str">
        <f>VLOOKUP('Raw Data'!$C4848,'country description'!$A$2:$B$16,2,0)</f>
        <v>India</v>
      </c>
      <c r="E4848" s="27" t="s">
        <v>14</v>
      </c>
      <c r="F4848" s="27" t="s">
        <v>9371</v>
      </c>
      <c r="G4848" s="27" t="s">
        <v>464</v>
      </c>
      <c r="H4848" s="27" t="s">
        <v>18</v>
      </c>
      <c r="I4848" s="27" t="s">
        <v>19</v>
      </c>
      <c r="J4848" s="27" t="s">
        <v>19</v>
      </c>
      <c r="K4848" s="27">
        <v>1</v>
      </c>
      <c r="L4848" s="27">
        <v>3</v>
      </c>
      <c r="M4848" s="27">
        <v>150</v>
      </c>
      <c r="N4848" s="27">
        <v>1</v>
      </c>
      <c r="O4848" s="27">
        <v>2011</v>
      </c>
      <c r="P4848" s="27">
        <v>6</v>
      </c>
      <c r="Q4848" s="27">
        <v>3</v>
      </c>
      <c r="R4848" s="28">
        <f>DATE('Raw Data'!$O4848,'Raw Data'!$P4848,'Raw Data'!$Q4848)</f>
        <v>40697</v>
      </c>
      <c r="S4848" s="27" t="str">
        <f>CONCATENATE(MID('Raw Data'!$H4848,FIND("(",'Raw Data'!$H4848)+1,FIND(")",'Raw Data'!$H4848)-FIND("(",'Raw Data'!$H4848)-1),"",'Raw Data'!$M4848)</f>
        <v>Rs.150</v>
      </c>
      <c r="T4848" s="27">
        <f t="shared" si="75"/>
        <v>1</v>
      </c>
      <c r="U4848" s="29">
        <f>'Raw Data'!$M4848*'Raw Data'!$T4848</f>
        <v>150</v>
      </c>
    </row>
    <row r="4849" spans="1:21" x14ac:dyDescent="0.3">
      <c r="A4849" s="20">
        <v>312916</v>
      </c>
      <c r="B4849" s="27" t="s">
        <v>9372</v>
      </c>
      <c r="C4849" s="27">
        <v>1</v>
      </c>
      <c r="D4849" s="27" t="str">
        <f>VLOOKUP('Raw Data'!$C4849,'country description'!$A$2:$B$16,2,0)</f>
        <v>India</v>
      </c>
      <c r="E4849" s="27" t="s">
        <v>14</v>
      </c>
      <c r="F4849" s="27" t="s">
        <v>9373</v>
      </c>
      <c r="G4849" s="27" t="s">
        <v>589</v>
      </c>
      <c r="H4849" s="27" t="s">
        <v>18</v>
      </c>
      <c r="I4849" s="27" t="s">
        <v>19</v>
      </c>
      <c r="J4849" s="27" t="s">
        <v>19</v>
      </c>
      <c r="K4849" s="27">
        <v>1</v>
      </c>
      <c r="L4849" s="27">
        <v>7</v>
      </c>
      <c r="M4849" s="27">
        <v>150</v>
      </c>
      <c r="N4849" s="27">
        <v>3.1</v>
      </c>
      <c r="O4849" s="27">
        <v>2015</v>
      </c>
      <c r="P4849" s="27">
        <v>6</v>
      </c>
      <c r="Q4849" s="27">
        <v>21</v>
      </c>
      <c r="R4849" s="28">
        <f>DATE('Raw Data'!$O4849,'Raw Data'!$P4849,'Raw Data'!$Q4849)</f>
        <v>42176</v>
      </c>
      <c r="S4849" s="27" t="str">
        <f>CONCATENATE(MID('Raw Data'!$H4849,FIND("(",'Raw Data'!$H4849)+1,FIND(")",'Raw Data'!$H4849)-FIND("(",'Raw Data'!$H4849)-1),"",'Raw Data'!$M4849)</f>
        <v>Rs.150</v>
      </c>
      <c r="T4849" s="27">
        <f t="shared" si="75"/>
        <v>1</v>
      </c>
      <c r="U4849" s="29">
        <f>'Raw Data'!$M4849*'Raw Data'!$T4849</f>
        <v>150</v>
      </c>
    </row>
    <row r="4850" spans="1:21" x14ac:dyDescent="0.3">
      <c r="A4850" s="20">
        <v>305861</v>
      </c>
      <c r="B4850" s="27" t="s">
        <v>9374</v>
      </c>
      <c r="C4850" s="27">
        <v>1</v>
      </c>
      <c r="D4850" s="27" t="str">
        <f>VLOOKUP('Raw Data'!$C4850,'country description'!$A$2:$B$16,2,0)</f>
        <v>India</v>
      </c>
      <c r="E4850" s="27" t="s">
        <v>14</v>
      </c>
      <c r="F4850" s="27" t="s">
        <v>9375</v>
      </c>
      <c r="G4850" s="27" t="s">
        <v>595</v>
      </c>
      <c r="H4850" s="27" t="s">
        <v>18</v>
      </c>
      <c r="I4850" s="27" t="s">
        <v>19</v>
      </c>
      <c r="J4850" s="27" t="s">
        <v>19</v>
      </c>
      <c r="K4850" s="27">
        <v>1</v>
      </c>
      <c r="L4850" s="27">
        <v>7</v>
      </c>
      <c r="M4850" s="27">
        <v>150</v>
      </c>
      <c r="N4850" s="27">
        <v>3.2</v>
      </c>
      <c r="O4850" s="27">
        <v>2018</v>
      </c>
      <c r="P4850" s="27">
        <v>6</v>
      </c>
      <c r="Q4850" s="27">
        <v>25</v>
      </c>
      <c r="R4850" s="28">
        <f>DATE('Raw Data'!$O4850,'Raw Data'!$P4850,'Raw Data'!$Q4850)</f>
        <v>43276</v>
      </c>
      <c r="S4850" s="27" t="str">
        <f>CONCATENATE(MID('Raw Data'!$H4850,FIND("(",'Raw Data'!$H4850)+1,FIND(")",'Raw Data'!$H4850)-FIND("(",'Raw Data'!$H4850)-1),"",'Raw Data'!$M4850)</f>
        <v>Rs.150</v>
      </c>
      <c r="T4850" s="27">
        <f t="shared" si="75"/>
        <v>1</v>
      </c>
      <c r="U4850" s="29">
        <f>'Raw Data'!$M4850*'Raw Data'!$T4850</f>
        <v>150</v>
      </c>
    </row>
    <row r="4851" spans="1:21" x14ac:dyDescent="0.3">
      <c r="A4851" s="20">
        <v>18238281</v>
      </c>
      <c r="B4851" s="27" t="s">
        <v>9376</v>
      </c>
      <c r="C4851" s="27">
        <v>1</v>
      </c>
      <c r="D4851" s="27" t="str">
        <f>VLOOKUP('Raw Data'!$C4851,'country description'!$A$2:$B$16,2,0)</f>
        <v>India</v>
      </c>
      <c r="E4851" s="27" t="s">
        <v>14</v>
      </c>
      <c r="F4851" s="27" t="s">
        <v>9377</v>
      </c>
      <c r="G4851" s="27" t="s">
        <v>919</v>
      </c>
      <c r="H4851" s="27" t="s">
        <v>18</v>
      </c>
      <c r="I4851" s="27" t="s">
        <v>19</v>
      </c>
      <c r="J4851" s="27" t="s">
        <v>19</v>
      </c>
      <c r="K4851" s="27">
        <v>1</v>
      </c>
      <c r="L4851" s="27">
        <v>6</v>
      </c>
      <c r="M4851" s="27">
        <v>150</v>
      </c>
      <c r="N4851" s="27">
        <v>3.1</v>
      </c>
      <c r="O4851" s="27">
        <v>2017</v>
      </c>
      <c r="P4851" s="27">
        <v>6</v>
      </c>
      <c r="Q4851" s="27">
        <v>13</v>
      </c>
      <c r="R4851" s="28">
        <f>DATE('Raw Data'!$O4851,'Raw Data'!$P4851,'Raw Data'!$Q4851)</f>
        <v>42899</v>
      </c>
      <c r="S4851" s="27" t="str">
        <f>CONCATENATE(MID('Raw Data'!$H4851,FIND("(",'Raw Data'!$H4851)+1,FIND(")",'Raw Data'!$H4851)-FIND("(",'Raw Data'!$H4851)-1),"",'Raw Data'!$M4851)</f>
        <v>Rs.150</v>
      </c>
      <c r="T4851" s="27">
        <f t="shared" si="75"/>
        <v>1</v>
      </c>
      <c r="U4851" s="29">
        <f>'Raw Data'!$M4851*'Raw Data'!$T4851</f>
        <v>150</v>
      </c>
    </row>
    <row r="4852" spans="1:21" x14ac:dyDescent="0.3">
      <c r="A4852" s="20">
        <v>18414497</v>
      </c>
      <c r="B4852" s="27" t="s">
        <v>9378</v>
      </c>
      <c r="C4852" s="27">
        <v>1</v>
      </c>
      <c r="D4852" s="27" t="str">
        <f>VLOOKUP('Raw Data'!$C4852,'country description'!$A$2:$B$16,2,0)</f>
        <v>India</v>
      </c>
      <c r="E4852" s="27" t="s">
        <v>14</v>
      </c>
      <c r="F4852" s="27" t="s">
        <v>9379</v>
      </c>
      <c r="G4852" s="27" t="s">
        <v>424</v>
      </c>
      <c r="H4852" s="27" t="s">
        <v>18</v>
      </c>
      <c r="I4852" s="27" t="s">
        <v>19</v>
      </c>
      <c r="J4852" s="27" t="s">
        <v>19</v>
      </c>
      <c r="K4852" s="27">
        <v>1</v>
      </c>
      <c r="L4852" s="27">
        <v>1</v>
      </c>
      <c r="M4852" s="27">
        <v>150</v>
      </c>
      <c r="N4852" s="27">
        <v>1</v>
      </c>
      <c r="O4852" s="27">
        <v>2013</v>
      </c>
      <c r="P4852" s="27">
        <v>6</v>
      </c>
      <c r="Q4852" s="27">
        <v>4</v>
      </c>
      <c r="R4852" s="28">
        <f>DATE('Raw Data'!$O4852,'Raw Data'!$P4852,'Raw Data'!$Q4852)</f>
        <v>41429</v>
      </c>
      <c r="S4852" s="27" t="str">
        <f>CONCATENATE(MID('Raw Data'!$H4852,FIND("(",'Raw Data'!$H4852)+1,FIND(")",'Raw Data'!$H4852)-FIND("(",'Raw Data'!$H4852)-1),"",'Raw Data'!$M4852)</f>
        <v>Rs.150</v>
      </c>
      <c r="T4852" s="27">
        <f t="shared" si="75"/>
        <v>1</v>
      </c>
      <c r="U4852" s="29">
        <f>'Raw Data'!$M4852*'Raw Data'!$T4852</f>
        <v>150</v>
      </c>
    </row>
    <row r="4853" spans="1:21" x14ac:dyDescent="0.3">
      <c r="A4853" s="20">
        <v>18268693</v>
      </c>
      <c r="B4853" s="27" t="s">
        <v>8003</v>
      </c>
      <c r="C4853" s="27">
        <v>1</v>
      </c>
      <c r="D4853" s="27" t="str">
        <f>VLOOKUP('Raw Data'!$C4853,'country description'!$A$2:$B$16,2,0)</f>
        <v>India</v>
      </c>
      <c r="E4853" s="27" t="s">
        <v>14</v>
      </c>
      <c r="F4853" s="27" t="s">
        <v>9380</v>
      </c>
      <c r="G4853" s="27" t="s">
        <v>589</v>
      </c>
      <c r="H4853" s="27" t="s">
        <v>18</v>
      </c>
      <c r="I4853" s="27" t="s">
        <v>19</v>
      </c>
      <c r="J4853" s="27" t="s">
        <v>24</v>
      </c>
      <c r="K4853" s="27">
        <v>1</v>
      </c>
      <c r="L4853" s="27">
        <v>48</v>
      </c>
      <c r="M4853" s="27">
        <v>150</v>
      </c>
      <c r="N4853" s="27">
        <v>3.7</v>
      </c>
      <c r="O4853" s="27">
        <v>2018</v>
      </c>
      <c r="P4853" s="27">
        <v>6</v>
      </c>
      <c r="Q4853" s="27">
        <v>25</v>
      </c>
      <c r="R4853" s="28">
        <f>DATE('Raw Data'!$O4853,'Raw Data'!$P4853,'Raw Data'!$Q4853)</f>
        <v>43276</v>
      </c>
      <c r="S4853" s="27" t="str">
        <f>CONCATENATE(MID('Raw Data'!$H4853,FIND("(",'Raw Data'!$H4853)+1,FIND(")",'Raw Data'!$H4853)-FIND("(",'Raw Data'!$H4853)-1),"",'Raw Data'!$M4853)</f>
        <v>Rs.150</v>
      </c>
      <c r="T4853" s="27">
        <f t="shared" si="75"/>
        <v>1</v>
      </c>
      <c r="U4853" s="29">
        <f>'Raw Data'!$M4853*'Raw Data'!$T4853</f>
        <v>150</v>
      </c>
    </row>
    <row r="4854" spans="1:21" x14ac:dyDescent="0.3">
      <c r="A4854" s="20">
        <v>18458099</v>
      </c>
      <c r="B4854" s="27" t="s">
        <v>9381</v>
      </c>
      <c r="C4854" s="27">
        <v>1</v>
      </c>
      <c r="D4854" s="27" t="str">
        <f>VLOOKUP('Raw Data'!$C4854,'country description'!$A$2:$B$16,2,0)</f>
        <v>India</v>
      </c>
      <c r="E4854" s="27" t="s">
        <v>14</v>
      </c>
      <c r="F4854" s="27" t="s">
        <v>9382</v>
      </c>
      <c r="G4854" s="27" t="s">
        <v>1117</v>
      </c>
      <c r="H4854" s="27" t="s">
        <v>18</v>
      </c>
      <c r="I4854" s="27" t="s">
        <v>19</v>
      </c>
      <c r="J4854" s="27" t="s">
        <v>19</v>
      </c>
      <c r="K4854" s="27">
        <v>1</v>
      </c>
      <c r="L4854" s="27">
        <v>8</v>
      </c>
      <c r="M4854" s="27">
        <v>150</v>
      </c>
      <c r="N4854" s="27">
        <v>3.1</v>
      </c>
      <c r="O4854" s="27">
        <v>2011</v>
      </c>
      <c r="P4854" s="27">
        <v>6</v>
      </c>
      <c r="Q4854" s="27">
        <v>12</v>
      </c>
      <c r="R4854" s="28">
        <f>DATE('Raw Data'!$O4854,'Raw Data'!$P4854,'Raw Data'!$Q4854)</f>
        <v>40706</v>
      </c>
      <c r="S4854" s="27" t="str">
        <f>CONCATENATE(MID('Raw Data'!$H4854,FIND("(",'Raw Data'!$H4854)+1,FIND(")",'Raw Data'!$H4854)-FIND("(",'Raw Data'!$H4854)-1),"",'Raw Data'!$M4854)</f>
        <v>Rs.150</v>
      </c>
      <c r="T4854" s="27">
        <f t="shared" si="75"/>
        <v>1</v>
      </c>
      <c r="U4854" s="29">
        <f>'Raw Data'!$M4854*'Raw Data'!$T4854</f>
        <v>150</v>
      </c>
    </row>
    <row r="4855" spans="1:21" x14ac:dyDescent="0.3">
      <c r="A4855" s="20">
        <v>304592</v>
      </c>
      <c r="B4855" s="27" t="s">
        <v>8458</v>
      </c>
      <c r="C4855" s="27">
        <v>1</v>
      </c>
      <c r="D4855" s="27" t="str">
        <f>VLOOKUP('Raw Data'!$C4855,'country description'!$A$2:$B$16,2,0)</f>
        <v>India</v>
      </c>
      <c r="E4855" s="27" t="s">
        <v>14</v>
      </c>
      <c r="F4855" s="27" t="s">
        <v>9383</v>
      </c>
      <c r="G4855" s="27" t="s">
        <v>589</v>
      </c>
      <c r="H4855" s="27" t="s">
        <v>18</v>
      </c>
      <c r="I4855" s="27" t="s">
        <v>19</v>
      </c>
      <c r="J4855" s="27" t="s">
        <v>19</v>
      </c>
      <c r="K4855" s="27">
        <v>1</v>
      </c>
      <c r="L4855" s="27">
        <v>69</v>
      </c>
      <c r="M4855" s="27">
        <v>150</v>
      </c>
      <c r="N4855" s="27">
        <v>2.8</v>
      </c>
      <c r="O4855" s="27">
        <v>2015</v>
      </c>
      <c r="P4855" s="27">
        <v>5</v>
      </c>
      <c r="Q4855" s="27">
        <v>19</v>
      </c>
      <c r="R4855" s="28">
        <f>DATE('Raw Data'!$O4855,'Raw Data'!$P4855,'Raw Data'!$Q4855)</f>
        <v>42143</v>
      </c>
      <c r="S4855" s="27" t="str">
        <f>CONCATENATE(MID('Raw Data'!$H4855,FIND("(",'Raw Data'!$H4855)+1,FIND(")",'Raw Data'!$H4855)-FIND("(",'Raw Data'!$H4855)-1),"",'Raw Data'!$M4855)</f>
        <v>Rs.150</v>
      </c>
      <c r="T4855" s="27">
        <f t="shared" si="75"/>
        <v>1</v>
      </c>
      <c r="U4855" s="29">
        <f>'Raw Data'!$M4855*'Raw Data'!$T4855</f>
        <v>150</v>
      </c>
    </row>
    <row r="4856" spans="1:21" x14ac:dyDescent="0.3">
      <c r="A4856" s="20">
        <v>7601</v>
      </c>
      <c r="B4856" s="27" t="s">
        <v>9384</v>
      </c>
      <c r="C4856" s="27">
        <v>1</v>
      </c>
      <c r="D4856" s="27" t="str">
        <f>VLOOKUP('Raw Data'!$C4856,'country description'!$A$2:$B$16,2,0)</f>
        <v>India</v>
      </c>
      <c r="E4856" s="27" t="s">
        <v>14</v>
      </c>
      <c r="F4856" s="27" t="s">
        <v>9385</v>
      </c>
      <c r="G4856" s="27" t="s">
        <v>580</v>
      </c>
      <c r="H4856" s="27" t="s">
        <v>18</v>
      </c>
      <c r="I4856" s="27" t="s">
        <v>19</v>
      </c>
      <c r="J4856" s="27" t="s">
        <v>19</v>
      </c>
      <c r="K4856" s="27">
        <v>1</v>
      </c>
      <c r="L4856" s="27">
        <v>2</v>
      </c>
      <c r="M4856" s="27">
        <v>150</v>
      </c>
      <c r="N4856" s="27">
        <v>1</v>
      </c>
      <c r="O4856" s="27">
        <v>2013</v>
      </c>
      <c r="P4856" s="27">
        <v>5</v>
      </c>
      <c r="Q4856" s="27">
        <v>17</v>
      </c>
      <c r="R4856" s="28">
        <f>DATE('Raw Data'!$O4856,'Raw Data'!$P4856,'Raw Data'!$Q4856)</f>
        <v>41411</v>
      </c>
      <c r="S4856" s="27" t="str">
        <f>CONCATENATE(MID('Raw Data'!$H4856,FIND("(",'Raw Data'!$H4856)+1,FIND(")",'Raw Data'!$H4856)-FIND("(",'Raw Data'!$H4856)-1),"",'Raw Data'!$M4856)</f>
        <v>Rs.150</v>
      </c>
      <c r="T4856" s="27">
        <f t="shared" si="75"/>
        <v>1</v>
      </c>
      <c r="U4856" s="29">
        <f>'Raw Data'!$M4856*'Raw Data'!$T4856</f>
        <v>150</v>
      </c>
    </row>
    <row r="4857" spans="1:21" x14ac:dyDescent="0.3">
      <c r="A4857" s="20">
        <v>18275791</v>
      </c>
      <c r="B4857" s="27" t="s">
        <v>9386</v>
      </c>
      <c r="C4857" s="27">
        <v>1</v>
      </c>
      <c r="D4857" s="27" t="str">
        <f>VLOOKUP('Raw Data'!$C4857,'country description'!$A$2:$B$16,2,0)</f>
        <v>India</v>
      </c>
      <c r="E4857" s="27" t="s">
        <v>14</v>
      </c>
      <c r="F4857" s="27" t="s">
        <v>9387</v>
      </c>
      <c r="G4857" s="27" t="s">
        <v>434</v>
      </c>
      <c r="H4857" s="27" t="s">
        <v>18</v>
      </c>
      <c r="I4857" s="27" t="s">
        <v>19</v>
      </c>
      <c r="J4857" s="27" t="s">
        <v>19</v>
      </c>
      <c r="K4857" s="27">
        <v>1</v>
      </c>
      <c r="L4857" s="27">
        <v>6</v>
      </c>
      <c r="M4857" s="27">
        <v>150</v>
      </c>
      <c r="N4857" s="27">
        <v>3</v>
      </c>
      <c r="O4857" s="27">
        <v>2010</v>
      </c>
      <c r="P4857" s="27">
        <v>5</v>
      </c>
      <c r="Q4857" s="27">
        <v>10</v>
      </c>
      <c r="R4857" s="28">
        <f>DATE('Raw Data'!$O4857,'Raw Data'!$P4857,'Raw Data'!$Q4857)</f>
        <v>40308</v>
      </c>
      <c r="S4857" s="27" t="str">
        <f>CONCATENATE(MID('Raw Data'!$H4857,FIND("(",'Raw Data'!$H4857)+1,FIND(")",'Raw Data'!$H4857)-FIND("(",'Raw Data'!$H4857)-1),"",'Raw Data'!$M4857)</f>
        <v>Rs.150</v>
      </c>
      <c r="T4857" s="27">
        <f t="shared" si="75"/>
        <v>1</v>
      </c>
      <c r="U4857" s="29">
        <f>'Raw Data'!$M4857*'Raw Data'!$T4857</f>
        <v>150</v>
      </c>
    </row>
    <row r="4858" spans="1:21" x14ac:dyDescent="0.3">
      <c r="A4858" s="20">
        <v>312227</v>
      </c>
      <c r="B4858" s="27" t="s">
        <v>6006</v>
      </c>
      <c r="C4858" s="27">
        <v>1</v>
      </c>
      <c r="D4858" s="27" t="str">
        <f>VLOOKUP('Raw Data'!$C4858,'country description'!$A$2:$B$16,2,0)</f>
        <v>India</v>
      </c>
      <c r="E4858" s="27" t="s">
        <v>14</v>
      </c>
      <c r="F4858" s="27" t="s">
        <v>9388</v>
      </c>
      <c r="G4858" s="27" t="s">
        <v>455</v>
      </c>
      <c r="H4858" s="27" t="s">
        <v>18</v>
      </c>
      <c r="I4858" s="27" t="s">
        <v>19</v>
      </c>
      <c r="J4858" s="27" t="s">
        <v>19</v>
      </c>
      <c r="K4858" s="27">
        <v>1</v>
      </c>
      <c r="L4858" s="27">
        <v>8</v>
      </c>
      <c r="M4858" s="27">
        <v>150</v>
      </c>
      <c r="N4858" s="27">
        <v>3</v>
      </c>
      <c r="O4858" s="27">
        <v>2013</v>
      </c>
      <c r="P4858" s="27">
        <v>5</v>
      </c>
      <c r="Q4858" s="27">
        <v>9</v>
      </c>
      <c r="R4858" s="28">
        <f>DATE('Raw Data'!$O4858,'Raw Data'!$P4858,'Raw Data'!$Q4858)</f>
        <v>41403</v>
      </c>
      <c r="S4858" s="27" t="str">
        <f>CONCATENATE(MID('Raw Data'!$H4858,FIND("(",'Raw Data'!$H4858)+1,FIND(")",'Raw Data'!$H4858)-FIND("(",'Raw Data'!$H4858)-1),"",'Raw Data'!$M4858)</f>
        <v>Rs.150</v>
      </c>
      <c r="T4858" s="27">
        <f t="shared" si="75"/>
        <v>1</v>
      </c>
      <c r="U4858" s="29">
        <f>'Raw Data'!$M4858*'Raw Data'!$T4858</f>
        <v>150</v>
      </c>
    </row>
    <row r="4859" spans="1:21" x14ac:dyDescent="0.3">
      <c r="A4859" s="20">
        <v>303592</v>
      </c>
      <c r="B4859" s="27" t="s">
        <v>9389</v>
      </c>
      <c r="C4859" s="27">
        <v>1</v>
      </c>
      <c r="D4859" s="27" t="str">
        <f>VLOOKUP('Raw Data'!$C4859,'country description'!$A$2:$B$16,2,0)</f>
        <v>India</v>
      </c>
      <c r="E4859" s="27" t="s">
        <v>14</v>
      </c>
      <c r="F4859" s="27" t="s">
        <v>9390</v>
      </c>
      <c r="G4859" s="27" t="s">
        <v>751</v>
      </c>
      <c r="H4859" s="27" t="s">
        <v>18</v>
      </c>
      <c r="I4859" s="27" t="s">
        <v>19</v>
      </c>
      <c r="J4859" s="27" t="s">
        <v>19</v>
      </c>
      <c r="K4859" s="27">
        <v>1</v>
      </c>
      <c r="L4859" s="27">
        <v>97</v>
      </c>
      <c r="M4859" s="27">
        <v>150</v>
      </c>
      <c r="N4859" s="27">
        <v>3.5</v>
      </c>
      <c r="O4859" s="27">
        <v>2017</v>
      </c>
      <c r="P4859" s="27">
        <v>5</v>
      </c>
      <c r="Q4859" s="27">
        <v>25</v>
      </c>
      <c r="R4859" s="28">
        <f>DATE('Raw Data'!$O4859,'Raw Data'!$P4859,'Raw Data'!$Q4859)</f>
        <v>42880</v>
      </c>
      <c r="S4859" s="27" t="str">
        <f>CONCATENATE(MID('Raw Data'!$H4859,FIND("(",'Raw Data'!$H4859)+1,FIND(")",'Raw Data'!$H4859)-FIND("(",'Raw Data'!$H4859)-1),"",'Raw Data'!$M4859)</f>
        <v>Rs.150</v>
      </c>
      <c r="T4859" s="27">
        <f t="shared" si="75"/>
        <v>1</v>
      </c>
      <c r="U4859" s="29">
        <f>'Raw Data'!$M4859*'Raw Data'!$T4859</f>
        <v>150</v>
      </c>
    </row>
    <row r="4860" spans="1:21" x14ac:dyDescent="0.3">
      <c r="A4860" s="20">
        <v>305190</v>
      </c>
      <c r="B4860" s="27" t="s">
        <v>9391</v>
      </c>
      <c r="C4860" s="27">
        <v>1</v>
      </c>
      <c r="D4860" s="27" t="str">
        <f>VLOOKUP('Raw Data'!$C4860,'country description'!$A$2:$B$16,2,0)</f>
        <v>India</v>
      </c>
      <c r="E4860" s="27" t="s">
        <v>14</v>
      </c>
      <c r="F4860" s="27" t="s">
        <v>9392</v>
      </c>
      <c r="G4860" s="27" t="s">
        <v>1356</v>
      </c>
      <c r="H4860" s="27" t="s">
        <v>18</v>
      </c>
      <c r="I4860" s="27" t="s">
        <v>19</v>
      </c>
      <c r="J4860" s="27" t="s">
        <v>19</v>
      </c>
      <c r="K4860" s="27">
        <v>1</v>
      </c>
      <c r="L4860" s="27">
        <v>2</v>
      </c>
      <c r="M4860" s="27">
        <v>150</v>
      </c>
      <c r="N4860" s="27">
        <v>1</v>
      </c>
      <c r="O4860" s="27">
        <v>2010</v>
      </c>
      <c r="P4860" s="27">
        <v>5</v>
      </c>
      <c r="Q4860" s="27">
        <v>17</v>
      </c>
      <c r="R4860" s="28">
        <f>DATE('Raw Data'!$O4860,'Raw Data'!$P4860,'Raw Data'!$Q4860)</f>
        <v>40315</v>
      </c>
      <c r="S4860" s="27" t="str">
        <f>CONCATENATE(MID('Raw Data'!$H4860,FIND("(",'Raw Data'!$H4860)+1,FIND(")",'Raw Data'!$H4860)-FIND("(",'Raw Data'!$H4860)-1),"",'Raw Data'!$M4860)</f>
        <v>Rs.150</v>
      </c>
      <c r="T4860" s="27">
        <f t="shared" si="75"/>
        <v>1</v>
      </c>
      <c r="U4860" s="29">
        <f>'Raw Data'!$M4860*'Raw Data'!$T4860</f>
        <v>150</v>
      </c>
    </row>
    <row r="4861" spans="1:21" x14ac:dyDescent="0.3">
      <c r="A4861" s="20">
        <v>7654</v>
      </c>
      <c r="B4861" s="27" t="s">
        <v>9296</v>
      </c>
      <c r="C4861" s="27">
        <v>1</v>
      </c>
      <c r="D4861" s="27" t="str">
        <f>VLOOKUP('Raw Data'!$C4861,'country description'!$A$2:$B$16,2,0)</f>
        <v>India</v>
      </c>
      <c r="E4861" s="27" t="s">
        <v>14</v>
      </c>
      <c r="F4861" s="27" t="s">
        <v>9393</v>
      </c>
      <c r="G4861" s="27" t="s">
        <v>424</v>
      </c>
      <c r="H4861" s="27" t="s">
        <v>18</v>
      </c>
      <c r="I4861" s="27" t="s">
        <v>19</v>
      </c>
      <c r="J4861" s="27" t="s">
        <v>19</v>
      </c>
      <c r="K4861" s="27">
        <v>1</v>
      </c>
      <c r="L4861" s="27">
        <v>82</v>
      </c>
      <c r="M4861" s="27">
        <v>150</v>
      </c>
      <c r="N4861" s="27">
        <v>3.6</v>
      </c>
      <c r="O4861" s="27">
        <v>2015</v>
      </c>
      <c r="P4861" s="27">
        <v>5</v>
      </c>
      <c r="Q4861" s="27">
        <v>17</v>
      </c>
      <c r="R4861" s="28">
        <f>DATE('Raw Data'!$O4861,'Raw Data'!$P4861,'Raw Data'!$Q4861)</f>
        <v>42141</v>
      </c>
      <c r="S4861" s="27" t="str">
        <f>CONCATENATE(MID('Raw Data'!$H4861,FIND("(",'Raw Data'!$H4861)+1,FIND(")",'Raw Data'!$H4861)-FIND("(",'Raw Data'!$H4861)-1),"",'Raw Data'!$M4861)</f>
        <v>Rs.150</v>
      </c>
      <c r="T4861" s="27">
        <f t="shared" si="75"/>
        <v>1</v>
      </c>
      <c r="U4861" s="29">
        <f>'Raw Data'!$M4861*'Raw Data'!$T4861</f>
        <v>150</v>
      </c>
    </row>
    <row r="4862" spans="1:21" x14ac:dyDescent="0.3">
      <c r="A4862" s="20">
        <v>18420679</v>
      </c>
      <c r="B4862" s="27" t="s">
        <v>9394</v>
      </c>
      <c r="C4862" s="27">
        <v>1</v>
      </c>
      <c r="D4862" s="27" t="str">
        <f>VLOOKUP('Raw Data'!$C4862,'country description'!$A$2:$B$16,2,0)</f>
        <v>India</v>
      </c>
      <c r="E4862" s="27" t="s">
        <v>14</v>
      </c>
      <c r="F4862" s="27" t="s">
        <v>9395</v>
      </c>
      <c r="G4862" s="27" t="s">
        <v>461</v>
      </c>
      <c r="H4862" s="27" t="s">
        <v>18</v>
      </c>
      <c r="I4862" s="27" t="s">
        <v>19</v>
      </c>
      <c r="J4862" s="27" t="s">
        <v>19</v>
      </c>
      <c r="K4862" s="27">
        <v>1</v>
      </c>
      <c r="L4862" s="27">
        <v>39</v>
      </c>
      <c r="M4862" s="27">
        <v>150</v>
      </c>
      <c r="N4862" s="27">
        <v>3.7</v>
      </c>
      <c r="O4862" s="27">
        <v>2017</v>
      </c>
      <c r="P4862" s="27">
        <v>5</v>
      </c>
      <c r="Q4862" s="27">
        <v>4</v>
      </c>
      <c r="R4862" s="28">
        <f>DATE('Raw Data'!$O4862,'Raw Data'!$P4862,'Raw Data'!$Q4862)</f>
        <v>42859</v>
      </c>
      <c r="S4862" s="27" t="str">
        <f>CONCATENATE(MID('Raw Data'!$H4862,FIND("(",'Raw Data'!$H4862)+1,FIND(")",'Raw Data'!$H4862)-FIND("(",'Raw Data'!$H4862)-1),"",'Raw Data'!$M4862)</f>
        <v>Rs.150</v>
      </c>
      <c r="T4862" s="27">
        <f t="shared" si="75"/>
        <v>1</v>
      </c>
      <c r="U4862" s="29">
        <f>'Raw Data'!$M4862*'Raw Data'!$T4862</f>
        <v>150</v>
      </c>
    </row>
    <row r="4863" spans="1:21" x14ac:dyDescent="0.3">
      <c r="A4863" s="20">
        <v>303537</v>
      </c>
      <c r="B4863" s="27" t="s">
        <v>9396</v>
      </c>
      <c r="C4863" s="27">
        <v>1</v>
      </c>
      <c r="D4863" s="27" t="str">
        <f>VLOOKUP('Raw Data'!$C4863,'country description'!$A$2:$B$16,2,0)</f>
        <v>India</v>
      </c>
      <c r="E4863" s="27" t="s">
        <v>14</v>
      </c>
      <c r="F4863" s="27" t="s">
        <v>9397</v>
      </c>
      <c r="G4863" s="27" t="s">
        <v>7585</v>
      </c>
      <c r="H4863" s="27" t="s">
        <v>18</v>
      </c>
      <c r="I4863" s="27" t="s">
        <v>19</v>
      </c>
      <c r="J4863" s="27" t="s">
        <v>19</v>
      </c>
      <c r="K4863" s="27">
        <v>1</v>
      </c>
      <c r="L4863" s="27">
        <v>1</v>
      </c>
      <c r="M4863" s="27">
        <v>150</v>
      </c>
      <c r="N4863" s="27">
        <v>1</v>
      </c>
      <c r="O4863" s="27">
        <v>2010</v>
      </c>
      <c r="P4863" s="27">
        <v>5</v>
      </c>
      <c r="Q4863" s="27">
        <v>14</v>
      </c>
      <c r="R4863" s="28">
        <f>DATE('Raw Data'!$O4863,'Raw Data'!$P4863,'Raw Data'!$Q4863)</f>
        <v>40312</v>
      </c>
      <c r="S4863" s="27" t="str">
        <f>CONCATENATE(MID('Raw Data'!$H4863,FIND("(",'Raw Data'!$H4863)+1,FIND(")",'Raw Data'!$H4863)-FIND("(",'Raw Data'!$H4863)-1),"",'Raw Data'!$M4863)</f>
        <v>Rs.150</v>
      </c>
      <c r="T4863" s="27">
        <f t="shared" si="75"/>
        <v>1</v>
      </c>
      <c r="U4863" s="29">
        <f>'Raw Data'!$M4863*'Raw Data'!$T4863</f>
        <v>150</v>
      </c>
    </row>
    <row r="4864" spans="1:21" x14ac:dyDescent="0.3">
      <c r="A4864" s="20">
        <v>307099</v>
      </c>
      <c r="B4864" s="27" t="s">
        <v>9398</v>
      </c>
      <c r="C4864" s="27">
        <v>1</v>
      </c>
      <c r="D4864" s="27" t="str">
        <f>VLOOKUP('Raw Data'!$C4864,'country description'!$A$2:$B$16,2,0)</f>
        <v>India</v>
      </c>
      <c r="E4864" s="27" t="s">
        <v>14</v>
      </c>
      <c r="F4864" s="27" t="s">
        <v>9399</v>
      </c>
      <c r="G4864" s="27" t="s">
        <v>1640</v>
      </c>
      <c r="H4864" s="27" t="s">
        <v>18</v>
      </c>
      <c r="I4864" s="27" t="s">
        <v>19</v>
      </c>
      <c r="J4864" s="27" t="s">
        <v>19</v>
      </c>
      <c r="K4864" s="27">
        <v>1</v>
      </c>
      <c r="L4864" s="27">
        <v>15</v>
      </c>
      <c r="M4864" s="27">
        <v>150</v>
      </c>
      <c r="N4864" s="27">
        <v>3.2</v>
      </c>
      <c r="O4864" s="27">
        <v>2016</v>
      </c>
      <c r="P4864" s="27">
        <v>5</v>
      </c>
      <c r="Q4864" s="27">
        <v>28</v>
      </c>
      <c r="R4864" s="28">
        <f>DATE('Raw Data'!$O4864,'Raw Data'!$P4864,'Raw Data'!$Q4864)</f>
        <v>42518</v>
      </c>
      <c r="S4864" s="27" t="str">
        <f>CONCATENATE(MID('Raw Data'!$H4864,FIND("(",'Raw Data'!$H4864)+1,FIND(")",'Raw Data'!$H4864)-FIND("(",'Raw Data'!$H4864)-1),"",'Raw Data'!$M4864)</f>
        <v>Rs.150</v>
      </c>
      <c r="T4864" s="27">
        <f t="shared" si="75"/>
        <v>1</v>
      </c>
      <c r="U4864" s="29">
        <f>'Raw Data'!$M4864*'Raw Data'!$T4864</f>
        <v>150</v>
      </c>
    </row>
    <row r="4865" spans="1:21" x14ac:dyDescent="0.3">
      <c r="A4865" s="20">
        <v>18359287</v>
      </c>
      <c r="B4865" s="27" t="s">
        <v>9400</v>
      </c>
      <c r="C4865" s="27">
        <v>1</v>
      </c>
      <c r="D4865" s="27" t="str">
        <f>VLOOKUP('Raw Data'!$C4865,'country description'!$A$2:$B$16,2,0)</f>
        <v>India</v>
      </c>
      <c r="E4865" s="27" t="s">
        <v>14</v>
      </c>
      <c r="F4865" s="27" t="s">
        <v>9401</v>
      </c>
      <c r="G4865" s="27" t="s">
        <v>455</v>
      </c>
      <c r="H4865" s="27" t="s">
        <v>18</v>
      </c>
      <c r="I4865" s="27" t="s">
        <v>19</v>
      </c>
      <c r="J4865" s="27" t="s">
        <v>19</v>
      </c>
      <c r="K4865" s="27">
        <v>1</v>
      </c>
      <c r="L4865" s="27">
        <v>9</v>
      </c>
      <c r="M4865" s="27">
        <v>150</v>
      </c>
      <c r="N4865" s="27">
        <v>3.1</v>
      </c>
      <c r="O4865" s="27">
        <v>2013</v>
      </c>
      <c r="P4865" s="27">
        <v>5</v>
      </c>
      <c r="Q4865" s="27">
        <v>6</v>
      </c>
      <c r="R4865" s="28">
        <f>DATE('Raw Data'!$O4865,'Raw Data'!$P4865,'Raw Data'!$Q4865)</f>
        <v>41400</v>
      </c>
      <c r="S4865" s="27" t="str">
        <f>CONCATENATE(MID('Raw Data'!$H4865,FIND("(",'Raw Data'!$H4865)+1,FIND(")",'Raw Data'!$H4865)-FIND("(",'Raw Data'!$H4865)-1),"",'Raw Data'!$M4865)</f>
        <v>Rs.150</v>
      </c>
      <c r="T4865" s="27">
        <f t="shared" si="75"/>
        <v>1</v>
      </c>
      <c r="U4865" s="29">
        <f>'Raw Data'!$M4865*'Raw Data'!$T4865</f>
        <v>150</v>
      </c>
    </row>
    <row r="4866" spans="1:21" x14ac:dyDescent="0.3">
      <c r="A4866" s="20">
        <v>7306</v>
      </c>
      <c r="B4866" s="27" t="s">
        <v>9402</v>
      </c>
      <c r="C4866" s="27">
        <v>1</v>
      </c>
      <c r="D4866" s="27" t="str">
        <f>VLOOKUP('Raw Data'!$C4866,'country description'!$A$2:$B$16,2,0)</f>
        <v>India</v>
      </c>
      <c r="E4866" s="27" t="s">
        <v>14</v>
      </c>
      <c r="F4866" s="27" t="s">
        <v>9403</v>
      </c>
      <c r="G4866" s="27" t="s">
        <v>6808</v>
      </c>
      <c r="H4866" s="27" t="s">
        <v>18</v>
      </c>
      <c r="I4866" s="27" t="s">
        <v>19</v>
      </c>
      <c r="J4866" s="27" t="s">
        <v>19</v>
      </c>
      <c r="K4866" s="27">
        <v>1</v>
      </c>
      <c r="L4866" s="27">
        <v>79</v>
      </c>
      <c r="M4866" s="27">
        <v>150</v>
      </c>
      <c r="N4866" s="27">
        <v>3.4</v>
      </c>
      <c r="O4866" s="27">
        <v>2011</v>
      </c>
      <c r="P4866" s="27">
        <v>5</v>
      </c>
      <c r="Q4866" s="27">
        <v>13</v>
      </c>
      <c r="R4866" s="28">
        <f>DATE('Raw Data'!$O4866,'Raw Data'!$P4866,'Raw Data'!$Q4866)</f>
        <v>40676</v>
      </c>
      <c r="S4866" s="27" t="str">
        <f>CONCATENATE(MID('Raw Data'!$H4866,FIND("(",'Raw Data'!$H4866)+1,FIND(")",'Raw Data'!$H4866)-FIND("(",'Raw Data'!$H4866)-1),"",'Raw Data'!$M4866)</f>
        <v>Rs.150</v>
      </c>
      <c r="T4866" s="27">
        <f t="shared" ref="T4866:T4929" si="76">VLOOKUP(D4866,$Y$4:$Z$18,2,0)</f>
        <v>1</v>
      </c>
      <c r="U4866" s="29">
        <f>'Raw Data'!$M4866*'Raw Data'!$T4866</f>
        <v>150</v>
      </c>
    </row>
    <row r="4867" spans="1:21" x14ac:dyDescent="0.3">
      <c r="A4867" s="20">
        <v>8628</v>
      </c>
      <c r="B4867" s="27" t="s">
        <v>9179</v>
      </c>
      <c r="C4867" s="27">
        <v>1</v>
      </c>
      <c r="D4867" s="27" t="str">
        <f>VLOOKUP('Raw Data'!$C4867,'country description'!$A$2:$B$16,2,0)</f>
        <v>India</v>
      </c>
      <c r="E4867" s="27" t="s">
        <v>14</v>
      </c>
      <c r="F4867" s="27" t="s">
        <v>9404</v>
      </c>
      <c r="G4867" s="27" t="s">
        <v>671</v>
      </c>
      <c r="H4867" s="27" t="s">
        <v>18</v>
      </c>
      <c r="I4867" s="27" t="s">
        <v>19</v>
      </c>
      <c r="J4867" s="27" t="s">
        <v>19</v>
      </c>
      <c r="K4867" s="27">
        <v>1</v>
      </c>
      <c r="L4867" s="27">
        <v>24</v>
      </c>
      <c r="M4867" s="27">
        <v>150</v>
      </c>
      <c r="N4867" s="27">
        <v>3.2</v>
      </c>
      <c r="O4867" s="27">
        <v>2012</v>
      </c>
      <c r="P4867" s="27">
        <v>5</v>
      </c>
      <c r="Q4867" s="27">
        <v>16</v>
      </c>
      <c r="R4867" s="28">
        <f>DATE('Raw Data'!$O4867,'Raw Data'!$P4867,'Raw Data'!$Q4867)</f>
        <v>41045</v>
      </c>
      <c r="S4867" s="27" t="str">
        <f>CONCATENATE(MID('Raw Data'!$H4867,FIND("(",'Raw Data'!$H4867)+1,FIND(")",'Raw Data'!$H4867)-FIND("(",'Raw Data'!$H4867)-1),"",'Raw Data'!$M4867)</f>
        <v>Rs.150</v>
      </c>
      <c r="T4867" s="27">
        <f t="shared" si="76"/>
        <v>1</v>
      </c>
      <c r="U4867" s="29">
        <f>'Raw Data'!$M4867*'Raw Data'!$T4867</f>
        <v>150</v>
      </c>
    </row>
    <row r="4868" spans="1:21" x14ac:dyDescent="0.3">
      <c r="A4868" s="20">
        <v>8501</v>
      </c>
      <c r="B4868" s="27" t="s">
        <v>934</v>
      </c>
      <c r="C4868" s="27">
        <v>1</v>
      </c>
      <c r="D4868" s="27" t="str">
        <f>VLOOKUP('Raw Data'!$C4868,'country description'!$A$2:$B$16,2,0)</f>
        <v>India</v>
      </c>
      <c r="E4868" s="27" t="s">
        <v>14</v>
      </c>
      <c r="F4868" s="27" t="s">
        <v>9405</v>
      </c>
      <c r="G4868" s="27" t="s">
        <v>671</v>
      </c>
      <c r="H4868" s="27" t="s">
        <v>18</v>
      </c>
      <c r="I4868" s="27" t="s">
        <v>19</v>
      </c>
      <c r="J4868" s="27" t="s">
        <v>19</v>
      </c>
      <c r="K4868" s="27">
        <v>1</v>
      </c>
      <c r="L4868" s="27">
        <v>16</v>
      </c>
      <c r="M4868" s="27">
        <v>150</v>
      </c>
      <c r="N4868" s="27">
        <v>2.9</v>
      </c>
      <c r="O4868" s="27">
        <v>2018</v>
      </c>
      <c r="P4868" s="27">
        <v>5</v>
      </c>
      <c r="Q4868" s="27">
        <v>5</v>
      </c>
      <c r="R4868" s="28">
        <f>DATE('Raw Data'!$O4868,'Raw Data'!$P4868,'Raw Data'!$Q4868)</f>
        <v>43225</v>
      </c>
      <c r="S4868" s="27" t="str">
        <f>CONCATENATE(MID('Raw Data'!$H4868,FIND("(",'Raw Data'!$H4868)+1,FIND(")",'Raw Data'!$H4868)-FIND("(",'Raw Data'!$H4868)-1),"",'Raw Data'!$M4868)</f>
        <v>Rs.150</v>
      </c>
      <c r="T4868" s="27">
        <f t="shared" si="76"/>
        <v>1</v>
      </c>
      <c r="U4868" s="29">
        <f>'Raw Data'!$M4868*'Raw Data'!$T4868</f>
        <v>150</v>
      </c>
    </row>
    <row r="4869" spans="1:21" x14ac:dyDescent="0.3">
      <c r="A4869" s="20">
        <v>307713</v>
      </c>
      <c r="B4869" s="27" t="s">
        <v>9406</v>
      </c>
      <c r="C4869" s="27">
        <v>1</v>
      </c>
      <c r="D4869" s="27" t="str">
        <f>VLOOKUP('Raw Data'!$C4869,'country description'!$A$2:$B$16,2,0)</f>
        <v>India</v>
      </c>
      <c r="E4869" s="27" t="s">
        <v>14</v>
      </c>
      <c r="F4869" s="27" t="s">
        <v>9407</v>
      </c>
      <c r="G4869" s="27" t="s">
        <v>464</v>
      </c>
      <c r="H4869" s="27" t="s">
        <v>18</v>
      </c>
      <c r="I4869" s="27" t="s">
        <v>19</v>
      </c>
      <c r="J4869" s="27" t="s">
        <v>19</v>
      </c>
      <c r="K4869" s="27">
        <v>1</v>
      </c>
      <c r="L4869" s="27">
        <v>9</v>
      </c>
      <c r="M4869" s="27">
        <v>150</v>
      </c>
      <c r="N4869" s="27">
        <v>3</v>
      </c>
      <c r="O4869" s="27">
        <v>2014</v>
      </c>
      <c r="P4869" s="27">
        <v>4</v>
      </c>
      <c r="Q4869" s="27">
        <v>20</v>
      </c>
      <c r="R4869" s="28">
        <f>DATE('Raw Data'!$O4869,'Raw Data'!$P4869,'Raw Data'!$Q4869)</f>
        <v>41749</v>
      </c>
      <c r="S4869" s="27" t="str">
        <f>CONCATENATE(MID('Raw Data'!$H4869,FIND("(",'Raw Data'!$H4869)+1,FIND(")",'Raw Data'!$H4869)-FIND("(",'Raw Data'!$H4869)-1),"",'Raw Data'!$M4869)</f>
        <v>Rs.150</v>
      </c>
      <c r="T4869" s="27">
        <f t="shared" si="76"/>
        <v>1</v>
      </c>
      <c r="U4869" s="29">
        <f>'Raw Data'!$M4869*'Raw Data'!$T4869</f>
        <v>150</v>
      </c>
    </row>
    <row r="4870" spans="1:21" x14ac:dyDescent="0.3">
      <c r="A4870" s="20">
        <v>4089</v>
      </c>
      <c r="B4870" s="27" t="s">
        <v>9408</v>
      </c>
      <c r="C4870" s="27">
        <v>1</v>
      </c>
      <c r="D4870" s="27" t="str">
        <f>VLOOKUP('Raw Data'!$C4870,'country description'!$A$2:$B$16,2,0)</f>
        <v>India</v>
      </c>
      <c r="E4870" s="27" t="s">
        <v>14</v>
      </c>
      <c r="F4870" s="27" t="s">
        <v>9409</v>
      </c>
      <c r="G4870" s="27" t="s">
        <v>972</v>
      </c>
      <c r="H4870" s="27" t="s">
        <v>18</v>
      </c>
      <c r="I4870" s="27" t="s">
        <v>19</v>
      </c>
      <c r="J4870" s="27" t="s">
        <v>19</v>
      </c>
      <c r="K4870" s="27">
        <v>1</v>
      </c>
      <c r="L4870" s="27">
        <v>14</v>
      </c>
      <c r="M4870" s="27">
        <v>150</v>
      </c>
      <c r="N4870" s="27">
        <v>3</v>
      </c>
      <c r="O4870" s="27">
        <v>2017</v>
      </c>
      <c r="P4870" s="27">
        <v>4</v>
      </c>
      <c r="Q4870" s="27">
        <v>6</v>
      </c>
      <c r="R4870" s="28">
        <f>DATE('Raw Data'!$O4870,'Raw Data'!$P4870,'Raw Data'!$Q4870)</f>
        <v>42831</v>
      </c>
      <c r="S4870" s="27" t="str">
        <f>CONCATENATE(MID('Raw Data'!$H4870,FIND("(",'Raw Data'!$H4870)+1,FIND(")",'Raw Data'!$H4870)-FIND("(",'Raw Data'!$H4870)-1),"",'Raw Data'!$M4870)</f>
        <v>Rs.150</v>
      </c>
      <c r="T4870" s="27">
        <f t="shared" si="76"/>
        <v>1</v>
      </c>
      <c r="U4870" s="29">
        <f>'Raw Data'!$M4870*'Raw Data'!$T4870</f>
        <v>150</v>
      </c>
    </row>
    <row r="4871" spans="1:21" x14ac:dyDescent="0.3">
      <c r="A4871" s="20">
        <v>8902</v>
      </c>
      <c r="B4871" s="27" t="s">
        <v>9410</v>
      </c>
      <c r="C4871" s="27">
        <v>1</v>
      </c>
      <c r="D4871" s="27" t="str">
        <f>VLOOKUP('Raw Data'!$C4871,'country description'!$A$2:$B$16,2,0)</f>
        <v>India</v>
      </c>
      <c r="E4871" s="27" t="s">
        <v>14</v>
      </c>
      <c r="F4871" s="27" t="s">
        <v>9411</v>
      </c>
      <c r="G4871" s="27" t="s">
        <v>671</v>
      </c>
      <c r="H4871" s="27" t="s">
        <v>18</v>
      </c>
      <c r="I4871" s="27" t="s">
        <v>19</v>
      </c>
      <c r="J4871" s="27" t="s">
        <v>19</v>
      </c>
      <c r="K4871" s="27">
        <v>1</v>
      </c>
      <c r="L4871" s="27">
        <v>22</v>
      </c>
      <c r="M4871" s="27">
        <v>150</v>
      </c>
      <c r="N4871" s="27">
        <v>3.2</v>
      </c>
      <c r="O4871" s="27">
        <v>2016</v>
      </c>
      <c r="P4871" s="27">
        <v>4</v>
      </c>
      <c r="Q4871" s="27">
        <v>2</v>
      </c>
      <c r="R4871" s="28">
        <f>DATE('Raw Data'!$O4871,'Raw Data'!$P4871,'Raw Data'!$Q4871)</f>
        <v>42462</v>
      </c>
      <c r="S4871" s="27" t="str">
        <f>CONCATENATE(MID('Raw Data'!$H4871,FIND("(",'Raw Data'!$H4871)+1,FIND(")",'Raw Data'!$H4871)-FIND("(",'Raw Data'!$H4871)-1),"",'Raw Data'!$M4871)</f>
        <v>Rs.150</v>
      </c>
      <c r="T4871" s="27">
        <f t="shared" si="76"/>
        <v>1</v>
      </c>
      <c r="U4871" s="29">
        <f>'Raw Data'!$M4871*'Raw Data'!$T4871</f>
        <v>150</v>
      </c>
    </row>
    <row r="4872" spans="1:21" x14ac:dyDescent="0.3">
      <c r="A4872" s="20">
        <v>301301</v>
      </c>
      <c r="B4872" s="27" t="s">
        <v>9412</v>
      </c>
      <c r="C4872" s="27">
        <v>1</v>
      </c>
      <c r="D4872" s="27" t="str">
        <f>VLOOKUP('Raw Data'!$C4872,'country description'!$A$2:$B$16,2,0)</f>
        <v>India</v>
      </c>
      <c r="E4872" s="27" t="s">
        <v>14</v>
      </c>
      <c r="F4872" s="27" t="s">
        <v>9413</v>
      </c>
      <c r="G4872" s="27" t="s">
        <v>589</v>
      </c>
      <c r="H4872" s="27" t="s">
        <v>18</v>
      </c>
      <c r="I4872" s="27" t="s">
        <v>19</v>
      </c>
      <c r="J4872" s="27" t="s">
        <v>19</v>
      </c>
      <c r="K4872" s="27">
        <v>1</v>
      </c>
      <c r="L4872" s="27">
        <v>47</v>
      </c>
      <c r="M4872" s="27">
        <v>150</v>
      </c>
      <c r="N4872" s="27">
        <v>3.8</v>
      </c>
      <c r="O4872" s="27">
        <v>2015</v>
      </c>
      <c r="P4872" s="27">
        <v>4</v>
      </c>
      <c r="Q4872" s="27">
        <v>3</v>
      </c>
      <c r="R4872" s="28">
        <f>DATE('Raw Data'!$O4872,'Raw Data'!$P4872,'Raw Data'!$Q4872)</f>
        <v>42097</v>
      </c>
      <c r="S4872" s="27" t="str">
        <f>CONCATENATE(MID('Raw Data'!$H4872,FIND("(",'Raw Data'!$H4872)+1,FIND(")",'Raw Data'!$H4872)-FIND("(",'Raw Data'!$H4872)-1),"",'Raw Data'!$M4872)</f>
        <v>Rs.150</v>
      </c>
      <c r="T4872" s="27">
        <f t="shared" si="76"/>
        <v>1</v>
      </c>
      <c r="U4872" s="29">
        <f>'Raw Data'!$M4872*'Raw Data'!$T4872</f>
        <v>150</v>
      </c>
    </row>
    <row r="4873" spans="1:21" x14ac:dyDescent="0.3">
      <c r="A4873" s="20">
        <v>9985</v>
      </c>
      <c r="B4873" s="27" t="s">
        <v>9414</v>
      </c>
      <c r="C4873" s="27">
        <v>1</v>
      </c>
      <c r="D4873" s="27" t="str">
        <f>VLOOKUP('Raw Data'!$C4873,'country description'!$A$2:$B$16,2,0)</f>
        <v>India</v>
      </c>
      <c r="E4873" s="27" t="s">
        <v>14</v>
      </c>
      <c r="F4873" s="27" t="s">
        <v>9415</v>
      </c>
      <c r="G4873" s="27" t="s">
        <v>671</v>
      </c>
      <c r="H4873" s="27" t="s">
        <v>18</v>
      </c>
      <c r="I4873" s="27" t="s">
        <v>19</v>
      </c>
      <c r="J4873" s="27" t="s">
        <v>19</v>
      </c>
      <c r="K4873" s="27">
        <v>1</v>
      </c>
      <c r="L4873" s="27">
        <v>7</v>
      </c>
      <c r="M4873" s="27">
        <v>150</v>
      </c>
      <c r="N4873" s="27">
        <v>2.9</v>
      </c>
      <c r="O4873" s="27">
        <v>2017</v>
      </c>
      <c r="P4873" s="27">
        <v>4</v>
      </c>
      <c r="Q4873" s="27">
        <v>27</v>
      </c>
      <c r="R4873" s="28">
        <f>DATE('Raw Data'!$O4873,'Raw Data'!$P4873,'Raw Data'!$Q4873)</f>
        <v>42852</v>
      </c>
      <c r="S4873" s="27" t="str">
        <f>CONCATENATE(MID('Raw Data'!$H4873,FIND("(",'Raw Data'!$H4873)+1,FIND(")",'Raw Data'!$H4873)-FIND("(",'Raw Data'!$H4873)-1),"",'Raw Data'!$M4873)</f>
        <v>Rs.150</v>
      </c>
      <c r="T4873" s="27">
        <f t="shared" si="76"/>
        <v>1</v>
      </c>
      <c r="U4873" s="29">
        <f>'Raw Data'!$M4873*'Raw Data'!$T4873</f>
        <v>150</v>
      </c>
    </row>
    <row r="4874" spans="1:21" x14ac:dyDescent="0.3">
      <c r="A4874" s="20">
        <v>301108</v>
      </c>
      <c r="B4874" s="27" t="s">
        <v>1483</v>
      </c>
      <c r="C4874" s="27">
        <v>1</v>
      </c>
      <c r="D4874" s="27" t="str">
        <f>VLOOKUP('Raw Data'!$C4874,'country description'!$A$2:$B$16,2,0)</f>
        <v>India</v>
      </c>
      <c r="E4874" s="27" t="s">
        <v>14</v>
      </c>
      <c r="F4874" s="27" t="s">
        <v>9416</v>
      </c>
      <c r="G4874" s="27" t="s">
        <v>671</v>
      </c>
      <c r="H4874" s="27" t="s">
        <v>18</v>
      </c>
      <c r="I4874" s="27" t="s">
        <v>19</v>
      </c>
      <c r="J4874" s="27" t="s">
        <v>19</v>
      </c>
      <c r="K4874" s="27">
        <v>1</v>
      </c>
      <c r="L4874" s="27">
        <v>5</v>
      </c>
      <c r="M4874" s="27">
        <v>150</v>
      </c>
      <c r="N4874" s="27">
        <v>2.9</v>
      </c>
      <c r="O4874" s="27">
        <v>2013</v>
      </c>
      <c r="P4874" s="27">
        <v>4</v>
      </c>
      <c r="Q4874" s="27">
        <v>17</v>
      </c>
      <c r="R4874" s="28">
        <f>DATE('Raw Data'!$O4874,'Raw Data'!$P4874,'Raw Data'!$Q4874)</f>
        <v>41381</v>
      </c>
      <c r="S4874" s="27" t="str">
        <f>CONCATENATE(MID('Raw Data'!$H4874,FIND("(",'Raw Data'!$H4874)+1,FIND(")",'Raw Data'!$H4874)-FIND("(",'Raw Data'!$H4874)-1),"",'Raw Data'!$M4874)</f>
        <v>Rs.150</v>
      </c>
      <c r="T4874" s="27">
        <f t="shared" si="76"/>
        <v>1</v>
      </c>
      <c r="U4874" s="29">
        <f>'Raw Data'!$M4874*'Raw Data'!$T4874</f>
        <v>150</v>
      </c>
    </row>
    <row r="4875" spans="1:21" x14ac:dyDescent="0.3">
      <c r="A4875" s="20">
        <v>301353</v>
      </c>
      <c r="B4875" s="27" t="s">
        <v>9417</v>
      </c>
      <c r="C4875" s="27">
        <v>1</v>
      </c>
      <c r="D4875" s="27" t="str">
        <f>VLOOKUP('Raw Data'!$C4875,'country description'!$A$2:$B$16,2,0)</f>
        <v>India</v>
      </c>
      <c r="E4875" s="27" t="s">
        <v>14</v>
      </c>
      <c r="F4875" s="27" t="s">
        <v>9418</v>
      </c>
      <c r="G4875" s="27" t="s">
        <v>587</v>
      </c>
      <c r="H4875" s="27" t="s">
        <v>18</v>
      </c>
      <c r="I4875" s="27" t="s">
        <v>19</v>
      </c>
      <c r="J4875" s="27" t="s">
        <v>19</v>
      </c>
      <c r="K4875" s="27">
        <v>1</v>
      </c>
      <c r="L4875" s="27">
        <v>25</v>
      </c>
      <c r="M4875" s="27">
        <v>150</v>
      </c>
      <c r="N4875" s="27">
        <v>2.6</v>
      </c>
      <c r="O4875" s="27">
        <v>2016</v>
      </c>
      <c r="P4875" s="27">
        <v>4</v>
      </c>
      <c r="Q4875" s="27">
        <v>8</v>
      </c>
      <c r="R4875" s="28">
        <f>DATE('Raw Data'!$O4875,'Raw Data'!$P4875,'Raw Data'!$Q4875)</f>
        <v>42468</v>
      </c>
      <c r="S4875" s="27" t="str">
        <f>CONCATENATE(MID('Raw Data'!$H4875,FIND("(",'Raw Data'!$H4875)+1,FIND(")",'Raw Data'!$H4875)-FIND("(",'Raw Data'!$H4875)-1),"",'Raw Data'!$M4875)</f>
        <v>Rs.150</v>
      </c>
      <c r="T4875" s="27">
        <f t="shared" si="76"/>
        <v>1</v>
      </c>
      <c r="U4875" s="29">
        <f>'Raw Data'!$M4875*'Raw Data'!$T4875</f>
        <v>150</v>
      </c>
    </row>
    <row r="4876" spans="1:21" x14ac:dyDescent="0.3">
      <c r="A4876" s="20">
        <v>18440191</v>
      </c>
      <c r="B4876" s="27" t="s">
        <v>9419</v>
      </c>
      <c r="C4876" s="27">
        <v>1</v>
      </c>
      <c r="D4876" s="27" t="str">
        <f>VLOOKUP('Raw Data'!$C4876,'country description'!$A$2:$B$16,2,0)</f>
        <v>India</v>
      </c>
      <c r="E4876" s="27" t="s">
        <v>14</v>
      </c>
      <c r="F4876" s="27" t="s">
        <v>9420</v>
      </c>
      <c r="G4876" s="27" t="s">
        <v>589</v>
      </c>
      <c r="H4876" s="27" t="s">
        <v>18</v>
      </c>
      <c r="I4876" s="27" t="s">
        <v>19</v>
      </c>
      <c r="J4876" s="27" t="s">
        <v>19</v>
      </c>
      <c r="K4876" s="27">
        <v>1</v>
      </c>
      <c r="L4876" s="27">
        <v>16</v>
      </c>
      <c r="M4876" s="27">
        <v>150</v>
      </c>
      <c r="N4876" s="27">
        <v>3.5</v>
      </c>
      <c r="O4876" s="27">
        <v>2017</v>
      </c>
      <c r="P4876" s="27">
        <v>4</v>
      </c>
      <c r="Q4876" s="27">
        <v>3</v>
      </c>
      <c r="R4876" s="28">
        <f>DATE('Raw Data'!$O4876,'Raw Data'!$P4876,'Raw Data'!$Q4876)</f>
        <v>42828</v>
      </c>
      <c r="S4876" s="27" t="str">
        <f>CONCATENATE(MID('Raw Data'!$H4876,FIND("(",'Raw Data'!$H4876)+1,FIND(")",'Raw Data'!$H4876)-FIND("(",'Raw Data'!$H4876)-1),"",'Raw Data'!$M4876)</f>
        <v>Rs.150</v>
      </c>
      <c r="T4876" s="27">
        <f t="shared" si="76"/>
        <v>1</v>
      </c>
      <c r="U4876" s="29">
        <f>'Raw Data'!$M4876*'Raw Data'!$T4876</f>
        <v>150</v>
      </c>
    </row>
    <row r="4877" spans="1:21" x14ac:dyDescent="0.3">
      <c r="A4877" s="20">
        <v>312620</v>
      </c>
      <c r="B4877" s="27" t="s">
        <v>9421</v>
      </c>
      <c r="C4877" s="27">
        <v>1</v>
      </c>
      <c r="D4877" s="27" t="str">
        <f>VLOOKUP('Raw Data'!$C4877,'country description'!$A$2:$B$16,2,0)</f>
        <v>India</v>
      </c>
      <c r="E4877" s="27" t="s">
        <v>14</v>
      </c>
      <c r="F4877" s="27" t="s">
        <v>9422</v>
      </c>
      <c r="G4877" s="27" t="s">
        <v>6162</v>
      </c>
      <c r="H4877" s="27" t="s">
        <v>18</v>
      </c>
      <c r="I4877" s="27" t="s">
        <v>19</v>
      </c>
      <c r="J4877" s="27" t="s">
        <v>19</v>
      </c>
      <c r="K4877" s="27">
        <v>1</v>
      </c>
      <c r="L4877" s="27">
        <v>1</v>
      </c>
      <c r="M4877" s="27">
        <v>150</v>
      </c>
      <c r="N4877" s="27">
        <v>1</v>
      </c>
      <c r="O4877" s="27">
        <v>2017</v>
      </c>
      <c r="P4877" s="27">
        <v>4</v>
      </c>
      <c r="Q4877" s="27">
        <v>27</v>
      </c>
      <c r="R4877" s="28">
        <f>DATE('Raw Data'!$O4877,'Raw Data'!$P4877,'Raw Data'!$Q4877)</f>
        <v>42852</v>
      </c>
      <c r="S4877" s="27" t="str">
        <f>CONCATENATE(MID('Raw Data'!$H4877,FIND("(",'Raw Data'!$H4877)+1,FIND(")",'Raw Data'!$H4877)-FIND("(",'Raw Data'!$H4877)-1),"",'Raw Data'!$M4877)</f>
        <v>Rs.150</v>
      </c>
      <c r="T4877" s="27">
        <f t="shared" si="76"/>
        <v>1</v>
      </c>
      <c r="U4877" s="29">
        <f>'Raw Data'!$M4877*'Raw Data'!$T4877</f>
        <v>150</v>
      </c>
    </row>
    <row r="4878" spans="1:21" x14ac:dyDescent="0.3">
      <c r="A4878" s="20">
        <v>3636</v>
      </c>
      <c r="B4878" s="27" t="s">
        <v>8605</v>
      </c>
      <c r="C4878" s="27">
        <v>1</v>
      </c>
      <c r="D4878" s="27" t="str">
        <f>VLOOKUP('Raw Data'!$C4878,'country description'!$A$2:$B$16,2,0)</f>
        <v>India</v>
      </c>
      <c r="E4878" s="27" t="s">
        <v>14</v>
      </c>
      <c r="F4878" s="27" t="s">
        <v>9423</v>
      </c>
      <c r="G4878" s="27" t="s">
        <v>644</v>
      </c>
      <c r="H4878" s="27" t="s">
        <v>18</v>
      </c>
      <c r="I4878" s="27" t="s">
        <v>19</v>
      </c>
      <c r="J4878" s="27" t="s">
        <v>19</v>
      </c>
      <c r="K4878" s="27">
        <v>1</v>
      </c>
      <c r="L4878" s="27">
        <v>12</v>
      </c>
      <c r="M4878" s="27">
        <v>150</v>
      </c>
      <c r="N4878" s="27">
        <v>3</v>
      </c>
      <c r="O4878" s="27">
        <v>2013</v>
      </c>
      <c r="P4878" s="27">
        <v>4</v>
      </c>
      <c r="Q4878" s="27">
        <v>8</v>
      </c>
      <c r="R4878" s="28">
        <f>DATE('Raw Data'!$O4878,'Raw Data'!$P4878,'Raw Data'!$Q4878)</f>
        <v>41372</v>
      </c>
      <c r="S4878" s="27" t="str">
        <f>CONCATENATE(MID('Raw Data'!$H4878,FIND("(",'Raw Data'!$H4878)+1,FIND(")",'Raw Data'!$H4878)-FIND("(",'Raw Data'!$H4878)-1),"",'Raw Data'!$M4878)</f>
        <v>Rs.150</v>
      </c>
      <c r="T4878" s="27">
        <f t="shared" si="76"/>
        <v>1</v>
      </c>
      <c r="U4878" s="29">
        <f>'Raw Data'!$M4878*'Raw Data'!$T4878</f>
        <v>150</v>
      </c>
    </row>
    <row r="4879" spans="1:21" x14ac:dyDescent="0.3">
      <c r="A4879" s="20">
        <v>312146</v>
      </c>
      <c r="B4879" s="27" t="s">
        <v>9424</v>
      </c>
      <c r="C4879" s="27">
        <v>1</v>
      </c>
      <c r="D4879" s="27" t="str">
        <f>VLOOKUP('Raw Data'!$C4879,'country description'!$A$2:$B$16,2,0)</f>
        <v>India</v>
      </c>
      <c r="E4879" s="27" t="s">
        <v>14</v>
      </c>
      <c r="F4879" s="27" t="s">
        <v>7725</v>
      </c>
      <c r="G4879" s="27" t="s">
        <v>589</v>
      </c>
      <c r="H4879" s="27" t="s">
        <v>18</v>
      </c>
      <c r="I4879" s="27" t="s">
        <v>19</v>
      </c>
      <c r="J4879" s="27" t="s">
        <v>19</v>
      </c>
      <c r="K4879" s="27">
        <v>1</v>
      </c>
      <c r="L4879" s="27">
        <v>3</v>
      </c>
      <c r="M4879" s="27">
        <v>150</v>
      </c>
      <c r="N4879" s="27">
        <v>1</v>
      </c>
      <c r="O4879" s="27">
        <v>2013</v>
      </c>
      <c r="P4879" s="27">
        <v>4</v>
      </c>
      <c r="Q4879" s="27">
        <v>27</v>
      </c>
      <c r="R4879" s="28">
        <f>DATE('Raw Data'!$O4879,'Raw Data'!$P4879,'Raw Data'!$Q4879)</f>
        <v>41391</v>
      </c>
      <c r="S4879" s="27" t="str">
        <f>CONCATENATE(MID('Raw Data'!$H4879,FIND("(",'Raw Data'!$H4879)+1,FIND(")",'Raw Data'!$H4879)-FIND("(",'Raw Data'!$H4879)-1),"",'Raw Data'!$M4879)</f>
        <v>Rs.150</v>
      </c>
      <c r="T4879" s="27">
        <f t="shared" si="76"/>
        <v>1</v>
      </c>
      <c r="U4879" s="29">
        <f>'Raw Data'!$M4879*'Raw Data'!$T4879</f>
        <v>150</v>
      </c>
    </row>
    <row r="4880" spans="1:21" x14ac:dyDescent="0.3">
      <c r="A4880" s="20">
        <v>307986</v>
      </c>
      <c r="B4880" s="27" t="s">
        <v>9425</v>
      </c>
      <c r="C4880" s="27">
        <v>1</v>
      </c>
      <c r="D4880" s="27" t="str">
        <f>VLOOKUP('Raw Data'!$C4880,'country description'!$A$2:$B$16,2,0)</f>
        <v>India</v>
      </c>
      <c r="E4880" s="27" t="s">
        <v>14</v>
      </c>
      <c r="F4880" s="27" t="s">
        <v>9426</v>
      </c>
      <c r="G4880" s="27" t="s">
        <v>580</v>
      </c>
      <c r="H4880" s="27" t="s">
        <v>18</v>
      </c>
      <c r="I4880" s="27" t="s">
        <v>19</v>
      </c>
      <c r="J4880" s="27" t="s">
        <v>19</v>
      </c>
      <c r="K4880" s="27">
        <v>1</v>
      </c>
      <c r="L4880" s="27">
        <v>11</v>
      </c>
      <c r="M4880" s="27">
        <v>150</v>
      </c>
      <c r="N4880" s="27">
        <v>3.2</v>
      </c>
      <c r="O4880" s="27">
        <v>2015</v>
      </c>
      <c r="P4880" s="27">
        <v>4</v>
      </c>
      <c r="Q4880" s="27">
        <v>14</v>
      </c>
      <c r="R4880" s="28">
        <f>DATE('Raw Data'!$O4880,'Raw Data'!$P4880,'Raw Data'!$Q4880)</f>
        <v>42108</v>
      </c>
      <c r="S4880" s="27" t="str">
        <f>CONCATENATE(MID('Raw Data'!$H4880,FIND("(",'Raw Data'!$H4880)+1,FIND(")",'Raw Data'!$H4880)-FIND("(",'Raw Data'!$H4880)-1),"",'Raw Data'!$M4880)</f>
        <v>Rs.150</v>
      </c>
      <c r="T4880" s="27">
        <f t="shared" si="76"/>
        <v>1</v>
      </c>
      <c r="U4880" s="29">
        <f>'Raw Data'!$M4880*'Raw Data'!$T4880</f>
        <v>150</v>
      </c>
    </row>
    <row r="4881" spans="1:21" x14ac:dyDescent="0.3">
      <c r="A4881" s="20">
        <v>18312644</v>
      </c>
      <c r="B4881" s="27" t="s">
        <v>9427</v>
      </c>
      <c r="C4881" s="27">
        <v>1</v>
      </c>
      <c r="D4881" s="27" t="str">
        <f>VLOOKUP('Raw Data'!$C4881,'country description'!$A$2:$B$16,2,0)</f>
        <v>India</v>
      </c>
      <c r="E4881" s="27" t="s">
        <v>14</v>
      </c>
      <c r="F4881" s="27" t="s">
        <v>9428</v>
      </c>
      <c r="G4881" s="27" t="s">
        <v>8629</v>
      </c>
      <c r="H4881" s="27" t="s">
        <v>18</v>
      </c>
      <c r="I4881" s="27" t="s">
        <v>19</v>
      </c>
      <c r="J4881" s="27" t="s">
        <v>19</v>
      </c>
      <c r="K4881" s="27">
        <v>1</v>
      </c>
      <c r="L4881" s="27">
        <v>2</v>
      </c>
      <c r="M4881" s="27">
        <v>150</v>
      </c>
      <c r="N4881" s="27">
        <v>1</v>
      </c>
      <c r="O4881" s="27">
        <v>2014</v>
      </c>
      <c r="P4881" s="27">
        <v>4</v>
      </c>
      <c r="Q4881" s="27">
        <v>24</v>
      </c>
      <c r="R4881" s="28">
        <f>DATE('Raw Data'!$O4881,'Raw Data'!$P4881,'Raw Data'!$Q4881)</f>
        <v>41753</v>
      </c>
      <c r="S4881" s="27" t="str">
        <f>CONCATENATE(MID('Raw Data'!$H4881,FIND("(",'Raw Data'!$H4881)+1,FIND(")",'Raw Data'!$H4881)-FIND("(",'Raw Data'!$H4881)-1),"",'Raw Data'!$M4881)</f>
        <v>Rs.150</v>
      </c>
      <c r="T4881" s="27">
        <f t="shared" si="76"/>
        <v>1</v>
      </c>
      <c r="U4881" s="29">
        <f>'Raw Data'!$M4881*'Raw Data'!$T4881</f>
        <v>150</v>
      </c>
    </row>
    <row r="4882" spans="1:21" x14ac:dyDescent="0.3">
      <c r="A4882" s="20">
        <v>18037796</v>
      </c>
      <c r="B4882" s="27" t="s">
        <v>9429</v>
      </c>
      <c r="C4882" s="27">
        <v>1</v>
      </c>
      <c r="D4882" s="27" t="str">
        <f>VLOOKUP('Raw Data'!$C4882,'country description'!$A$2:$B$16,2,0)</f>
        <v>India</v>
      </c>
      <c r="E4882" s="27" t="s">
        <v>14</v>
      </c>
      <c r="F4882" s="27" t="s">
        <v>7681</v>
      </c>
      <c r="G4882" s="27" t="s">
        <v>1023</v>
      </c>
      <c r="H4882" s="27" t="s">
        <v>18</v>
      </c>
      <c r="I4882" s="27" t="s">
        <v>19</v>
      </c>
      <c r="J4882" s="27" t="s">
        <v>19</v>
      </c>
      <c r="K4882" s="27">
        <v>1</v>
      </c>
      <c r="L4882" s="27">
        <v>3</v>
      </c>
      <c r="M4882" s="27">
        <v>150</v>
      </c>
      <c r="N4882" s="27">
        <v>1</v>
      </c>
      <c r="O4882" s="27">
        <v>2017</v>
      </c>
      <c r="P4882" s="27">
        <v>4</v>
      </c>
      <c r="Q4882" s="27">
        <v>27</v>
      </c>
      <c r="R4882" s="28">
        <f>DATE('Raw Data'!$O4882,'Raw Data'!$P4882,'Raw Data'!$Q4882)</f>
        <v>42852</v>
      </c>
      <c r="S4882" s="27" t="str">
        <f>CONCATENATE(MID('Raw Data'!$H4882,FIND("(",'Raw Data'!$H4882)+1,FIND(")",'Raw Data'!$H4882)-FIND("(",'Raw Data'!$H4882)-1),"",'Raw Data'!$M4882)</f>
        <v>Rs.150</v>
      </c>
      <c r="T4882" s="27">
        <f t="shared" si="76"/>
        <v>1</v>
      </c>
      <c r="U4882" s="29">
        <f>'Raw Data'!$M4882*'Raw Data'!$T4882</f>
        <v>150</v>
      </c>
    </row>
    <row r="4883" spans="1:21" x14ac:dyDescent="0.3">
      <c r="A4883" s="20">
        <v>7613</v>
      </c>
      <c r="B4883" s="27" t="s">
        <v>9430</v>
      </c>
      <c r="C4883" s="27">
        <v>1</v>
      </c>
      <c r="D4883" s="27" t="str">
        <f>VLOOKUP('Raw Data'!$C4883,'country description'!$A$2:$B$16,2,0)</f>
        <v>India</v>
      </c>
      <c r="E4883" s="27" t="s">
        <v>14</v>
      </c>
      <c r="F4883" s="27" t="s">
        <v>9431</v>
      </c>
      <c r="G4883" s="27" t="s">
        <v>580</v>
      </c>
      <c r="H4883" s="27" t="s">
        <v>18</v>
      </c>
      <c r="I4883" s="27" t="s">
        <v>19</v>
      </c>
      <c r="J4883" s="27" t="s">
        <v>19</v>
      </c>
      <c r="K4883" s="27">
        <v>1</v>
      </c>
      <c r="L4883" s="27">
        <v>17</v>
      </c>
      <c r="M4883" s="27">
        <v>150</v>
      </c>
      <c r="N4883" s="27">
        <v>3.2</v>
      </c>
      <c r="O4883" s="27">
        <v>2010</v>
      </c>
      <c r="P4883" s="27">
        <v>3</v>
      </c>
      <c r="Q4883" s="27">
        <v>20</v>
      </c>
      <c r="R4883" s="28">
        <f>DATE('Raw Data'!$O4883,'Raw Data'!$P4883,'Raw Data'!$Q4883)</f>
        <v>40257</v>
      </c>
      <c r="S4883" s="27" t="str">
        <f>CONCATENATE(MID('Raw Data'!$H4883,FIND("(",'Raw Data'!$H4883)+1,FIND(")",'Raw Data'!$H4883)-FIND("(",'Raw Data'!$H4883)-1),"",'Raw Data'!$M4883)</f>
        <v>Rs.150</v>
      </c>
      <c r="T4883" s="27">
        <f t="shared" si="76"/>
        <v>1</v>
      </c>
      <c r="U4883" s="29">
        <f>'Raw Data'!$M4883*'Raw Data'!$T4883</f>
        <v>150</v>
      </c>
    </row>
    <row r="4884" spans="1:21" x14ac:dyDescent="0.3">
      <c r="A4884" s="20">
        <v>310143</v>
      </c>
      <c r="B4884" s="27" t="s">
        <v>9432</v>
      </c>
      <c r="C4884" s="27">
        <v>1</v>
      </c>
      <c r="D4884" s="27" t="str">
        <f>VLOOKUP('Raw Data'!$C4884,'country description'!$A$2:$B$16,2,0)</f>
        <v>India</v>
      </c>
      <c r="E4884" s="27" t="s">
        <v>14</v>
      </c>
      <c r="F4884" s="27" t="s">
        <v>9433</v>
      </c>
      <c r="G4884" s="27" t="s">
        <v>595</v>
      </c>
      <c r="H4884" s="27" t="s">
        <v>18</v>
      </c>
      <c r="I4884" s="27" t="s">
        <v>19</v>
      </c>
      <c r="J4884" s="27" t="s">
        <v>24</v>
      </c>
      <c r="K4884" s="27">
        <v>1</v>
      </c>
      <c r="L4884" s="27">
        <v>2620</v>
      </c>
      <c r="M4884" s="27">
        <v>150</v>
      </c>
      <c r="N4884" s="27">
        <v>4.9000000000000004</v>
      </c>
      <c r="O4884" s="27">
        <v>2013</v>
      </c>
      <c r="P4884" s="27">
        <v>3</v>
      </c>
      <c r="Q4884" s="27">
        <v>17</v>
      </c>
      <c r="R4884" s="28">
        <f>DATE('Raw Data'!$O4884,'Raw Data'!$P4884,'Raw Data'!$Q4884)</f>
        <v>41350</v>
      </c>
      <c r="S4884" s="27" t="str">
        <f>CONCATENATE(MID('Raw Data'!$H4884,FIND("(",'Raw Data'!$H4884)+1,FIND(")",'Raw Data'!$H4884)-FIND("(",'Raw Data'!$H4884)-1),"",'Raw Data'!$M4884)</f>
        <v>Rs.150</v>
      </c>
      <c r="T4884" s="27">
        <f t="shared" si="76"/>
        <v>1</v>
      </c>
      <c r="U4884" s="29">
        <f>'Raw Data'!$M4884*'Raw Data'!$T4884</f>
        <v>150</v>
      </c>
    </row>
    <row r="4885" spans="1:21" x14ac:dyDescent="0.3">
      <c r="A4885" s="20">
        <v>18427869</v>
      </c>
      <c r="B4885" s="27" t="s">
        <v>1508</v>
      </c>
      <c r="C4885" s="27">
        <v>1</v>
      </c>
      <c r="D4885" s="27" t="str">
        <f>VLOOKUP('Raw Data'!$C4885,'country description'!$A$2:$B$16,2,0)</f>
        <v>India</v>
      </c>
      <c r="E4885" s="27" t="s">
        <v>14</v>
      </c>
      <c r="F4885" s="27" t="s">
        <v>9434</v>
      </c>
      <c r="G4885" s="27" t="s">
        <v>1510</v>
      </c>
      <c r="H4885" s="27" t="s">
        <v>18</v>
      </c>
      <c r="I4885" s="27" t="s">
        <v>19</v>
      </c>
      <c r="J4885" s="27" t="s">
        <v>19</v>
      </c>
      <c r="K4885" s="27">
        <v>1</v>
      </c>
      <c r="L4885" s="27">
        <v>5</v>
      </c>
      <c r="M4885" s="27">
        <v>150</v>
      </c>
      <c r="N4885" s="27">
        <v>2.9</v>
      </c>
      <c r="O4885" s="27">
        <v>2015</v>
      </c>
      <c r="P4885" s="27">
        <v>3</v>
      </c>
      <c r="Q4885" s="27">
        <v>5</v>
      </c>
      <c r="R4885" s="28">
        <f>DATE('Raw Data'!$O4885,'Raw Data'!$P4885,'Raw Data'!$Q4885)</f>
        <v>42068</v>
      </c>
      <c r="S4885" s="27" t="str">
        <f>CONCATENATE(MID('Raw Data'!$H4885,FIND("(",'Raw Data'!$H4885)+1,FIND(")",'Raw Data'!$H4885)-FIND("(",'Raw Data'!$H4885)-1),"",'Raw Data'!$M4885)</f>
        <v>Rs.150</v>
      </c>
      <c r="T4885" s="27">
        <f t="shared" si="76"/>
        <v>1</v>
      </c>
      <c r="U4885" s="29">
        <f>'Raw Data'!$M4885*'Raw Data'!$T4885</f>
        <v>150</v>
      </c>
    </row>
    <row r="4886" spans="1:21" x14ac:dyDescent="0.3">
      <c r="A4886" s="20">
        <v>18349919</v>
      </c>
      <c r="B4886" s="27" t="s">
        <v>9435</v>
      </c>
      <c r="C4886" s="27">
        <v>1</v>
      </c>
      <c r="D4886" s="27" t="str">
        <f>VLOOKUP('Raw Data'!$C4886,'country description'!$A$2:$B$16,2,0)</f>
        <v>India</v>
      </c>
      <c r="E4886" s="27" t="s">
        <v>14</v>
      </c>
      <c r="F4886" s="27" t="s">
        <v>9436</v>
      </c>
      <c r="G4886" s="27" t="s">
        <v>595</v>
      </c>
      <c r="H4886" s="27" t="s">
        <v>18</v>
      </c>
      <c r="I4886" s="27" t="s">
        <v>19</v>
      </c>
      <c r="J4886" s="27" t="s">
        <v>24</v>
      </c>
      <c r="K4886" s="27">
        <v>1</v>
      </c>
      <c r="L4886" s="27">
        <v>67</v>
      </c>
      <c r="M4886" s="27">
        <v>150</v>
      </c>
      <c r="N4886" s="27">
        <v>4.5</v>
      </c>
      <c r="O4886" s="27">
        <v>2012</v>
      </c>
      <c r="P4886" s="27">
        <v>3</v>
      </c>
      <c r="Q4886" s="27">
        <v>28</v>
      </c>
      <c r="R4886" s="28">
        <f>DATE('Raw Data'!$O4886,'Raw Data'!$P4886,'Raw Data'!$Q4886)</f>
        <v>40996</v>
      </c>
      <c r="S4886" s="27" t="str">
        <f>CONCATENATE(MID('Raw Data'!$H4886,FIND("(",'Raw Data'!$H4886)+1,FIND(")",'Raw Data'!$H4886)-FIND("(",'Raw Data'!$H4886)-1),"",'Raw Data'!$M4886)</f>
        <v>Rs.150</v>
      </c>
      <c r="T4886" s="27">
        <f t="shared" si="76"/>
        <v>1</v>
      </c>
      <c r="U4886" s="29">
        <f>'Raw Data'!$M4886*'Raw Data'!$T4886</f>
        <v>150</v>
      </c>
    </row>
    <row r="4887" spans="1:21" x14ac:dyDescent="0.3">
      <c r="A4887" s="20">
        <v>18400724</v>
      </c>
      <c r="B4887" s="27" t="s">
        <v>8413</v>
      </c>
      <c r="C4887" s="27">
        <v>1</v>
      </c>
      <c r="D4887" s="27" t="str">
        <f>VLOOKUP('Raw Data'!$C4887,'country description'!$A$2:$B$16,2,0)</f>
        <v>India</v>
      </c>
      <c r="E4887" s="27" t="s">
        <v>14</v>
      </c>
      <c r="F4887" s="27" t="s">
        <v>9437</v>
      </c>
      <c r="G4887" s="27" t="s">
        <v>589</v>
      </c>
      <c r="H4887" s="27" t="s">
        <v>18</v>
      </c>
      <c r="I4887" s="27" t="s">
        <v>19</v>
      </c>
      <c r="J4887" s="27" t="s">
        <v>19</v>
      </c>
      <c r="K4887" s="27">
        <v>1</v>
      </c>
      <c r="L4887" s="27">
        <v>12</v>
      </c>
      <c r="M4887" s="27">
        <v>150</v>
      </c>
      <c r="N4887" s="27">
        <v>3.2</v>
      </c>
      <c r="O4887" s="27">
        <v>2014</v>
      </c>
      <c r="P4887" s="27">
        <v>3</v>
      </c>
      <c r="Q4887" s="27">
        <v>25</v>
      </c>
      <c r="R4887" s="28">
        <f>DATE('Raw Data'!$O4887,'Raw Data'!$P4887,'Raw Data'!$Q4887)</f>
        <v>41723</v>
      </c>
      <c r="S4887" s="27" t="str">
        <f>CONCATENATE(MID('Raw Data'!$H4887,FIND("(",'Raw Data'!$H4887)+1,FIND(")",'Raw Data'!$H4887)-FIND("(",'Raw Data'!$H4887)-1),"",'Raw Data'!$M4887)</f>
        <v>Rs.150</v>
      </c>
      <c r="T4887" s="27">
        <f t="shared" si="76"/>
        <v>1</v>
      </c>
      <c r="U4887" s="29">
        <f>'Raw Data'!$M4887*'Raw Data'!$T4887</f>
        <v>150</v>
      </c>
    </row>
    <row r="4888" spans="1:21" x14ac:dyDescent="0.3">
      <c r="A4888" s="20">
        <v>309844</v>
      </c>
      <c r="B4888" s="27" t="s">
        <v>9435</v>
      </c>
      <c r="C4888" s="27">
        <v>1</v>
      </c>
      <c r="D4888" s="27" t="str">
        <f>VLOOKUP('Raw Data'!$C4888,'country description'!$A$2:$B$16,2,0)</f>
        <v>India</v>
      </c>
      <c r="E4888" s="27" t="s">
        <v>14</v>
      </c>
      <c r="F4888" s="27" t="s">
        <v>9438</v>
      </c>
      <c r="G4888" s="27" t="s">
        <v>595</v>
      </c>
      <c r="H4888" s="27" t="s">
        <v>18</v>
      </c>
      <c r="I4888" s="27" t="s">
        <v>19</v>
      </c>
      <c r="J4888" s="27" t="s">
        <v>24</v>
      </c>
      <c r="K4888" s="27">
        <v>1</v>
      </c>
      <c r="L4888" s="27">
        <v>665</v>
      </c>
      <c r="M4888" s="27">
        <v>150</v>
      </c>
      <c r="N4888" s="27">
        <v>4.5</v>
      </c>
      <c r="O4888" s="27">
        <v>2015</v>
      </c>
      <c r="P4888" s="27">
        <v>3</v>
      </c>
      <c r="Q4888" s="27">
        <v>23</v>
      </c>
      <c r="R4888" s="28">
        <f>DATE('Raw Data'!$O4888,'Raw Data'!$P4888,'Raw Data'!$Q4888)</f>
        <v>42086</v>
      </c>
      <c r="S4888" s="27" t="str">
        <f>CONCATENATE(MID('Raw Data'!$H4888,FIND("(",'Raw Data'!$H4888)+1,FIND(")",'Raw Data'!$H4888)-FIND("(",'Raw Data'!$H4888)-1),"",'Raw Data'!$M4888)</f>
        <v>Rs.150</v>
      </c>
      <c r="T4888" s="27">
        <f t="shared" si="76"/>
        <v>1</v>
      </c>
      <c r="U4888" s="29">
        <f>'Raw Data'!$M4888*'Raw Data'!$T4888</f>
        <v>150</v>
      </c>
    </row>
    <row r="4889" spans="1:21" x14ac:dyDescent="0.3">
      <c r="A4889" s="20">
        <v>7689</v>
      </c>
      <c r="B4889" s="27" t="s">
        <v>9439</v>
      </c>
      <c r="C4889" s="27">
        <v>1</v>
      </c>
      <c r="D4889" s="27" t="str">
        <f>VLOOKUP('Raw Data'!$C4889,'country description'!$A$2:$B$16,2,0)</f>
        <v>India</v>
      </c>
      <c r="E4889" s="27" t="s">
        <v>14</v>
      </c>
      <c r="F4889" s="27" t="s">
        <v>9440</v>
      </c>
      <c r="G4889" s="27" t="s">
        <v>731</v>
      </c>
      <c r="H4889" s="27" t="s">
        <v>18</v>
      </c>
      <c r="I4889" s="27" t="s">
        <v>19</v>
      </c>
      <c r="J4889" s="27" t="s">
        <v>19</v>
      </c>
      <c r="K4889" s="27">
        <v>1</v>
      </c>
      <c r="L4889" s="27">
        <v>49</v>
      </c>
      <c r="M4889" s="27">
        <v>150</v>
      </c>
      <c r="N4889" s="27">
        <v>3.3</v>
      </c>
      <c r="O4889" s="27">
        <v>2018</v>
      </c>
      <c r="P4889" s="27">
        <v>3</v>
      </c>
      <c r="Q4889" s="27">
        <v>26</v>
      </c>
      <c r="R4889" s="28">
        <f>DATE('Raw Data'!$O4889,'Raw Data'!$P4889,'Raw Data'!$Q4889)</f>
        <v>43185</v>
      </c>
      <c r="S4889" s="27" t="str">
        <f>CONCATENATE(MID('Raw Data'!$H4889,FIND("(",'Raw Data'!$H4889)+1,FIND(")",'Raw Data'!$H4889)-FIND("(",'Raw Data'!$H4889)-1),"",'Raw Data'!$M4889)</f>
        <v>Rs.150</v>
      </c>
      <c r="T4889" s="27">
        <f t="shared" si="76"/>
        <v>1</v>
      </c>
      <c r="U4889" s="29">
        <f>'Raw Data'!$M4889*'Raw Data'!$T4889</f>
        <v>150</v>
      </c>
    </row>
    <row r="4890" spans="1:21" x14ac:dyDescent="0.3">
      <c r="A4890" s="20">
        <v>306402</v>
      </c>
      <c r="B4890" s="27" t="s">
        <v>9441</v>
      </c>
      <c r="C4890" s="27">
        <v>1</v>
      </c>
      <c r="D4890" s="27" t="str">
        <f>VLOOKUP('Raw Data'!$C4890,'country description'!$A$2:$B$16,2,0)</f>
        <v>India</v>
      </c>
      <c r="E4890" s="27" t="s">
        <v>14</v>
      </c>
      <c r="F4890" s="27" t="s">
        <v>9442</v>
      </c>
      <c r="G4890" s="27" t="s">
        <v>671</v>
      </c>
      <c r="H4890" s="27" t="s">
        <v>18</v>
      </c>
      <c r="I4890" s="27" t="s">
        <v>19</v>
      </c>
      <c r="J4890" s="27" t="s">
        <v>19</v>
      </c>
      <c r="K4890" s="27">
        <v>1</v>
      </c>
      <c r="L4890" s="27">
        <v>36</v>
      </c>
      <c r="M4890" s="27">
        <v>150</v>
      </c>
      <c r="N4890" s="27">
        <v>3.5</v>
      </c>
      <c r="O4890" s="27">
        <v>2015</v>
      </c>
      <c r="P4890" s="27">
        <v>3</v>
      </c>
      <c r="Q4890" s="27">
        <v>15</v>
      </c>
      <c r="R4890" s="28">
        <f>DATE('Raw Data'!$O4890,'Raw Data'!$P4890,'Raw Data'!$Q4890)</f>
        <v>42078</v>
      </c>
      <c r="S4890" s="27" t="str">
        <f>CONCATENATE(MID('Raw Data'!$H4890,FIND("(",'Raw Data'!$H4890)+1,FIND(")",'Raw Data'!$H4890)-FIND("(",'Raw Data'!$H4890)-1),"",'Raw Data'!$M4890)</f>
        <v>Rs.150</v>
      </c>
      <c r="T4890" s="27">
        <f t="shared" si="76"/>
        <v>1</v>
      </c>
      <c r="U4890" s="29">
        <f>'Raw Data'!$M4890*'Raw Data'!$T4890</f>
        <v>150</v>
      </c>
    </row>
    <row r="4891" spans="1:21" x14ac:dyDescent="0.3">
      <c r="A4891" s="20">
        <v>8985</v>
      </c>
      <c r="B4891" s="27" t="s">
        <v>9443</v>
      </c>
      <c r="C4891" s="27">
        <v>1</v>
      </c>
      <c r="D4891" s="27" t="str">
        <f>VLOOKUP('Raw Data'!$C4891,'country description'!$A$2:$B$16,2,0)</f>
        <v>India</v>
      </c>
      <c r="E4891" s="27" t="s">
        <v>14</v>
      </c>
      <c r="F4891" s="27" t="s">
        <v>9444</v>
      </c>
      <c r="G4891" s="27" t="s">
        <v>589</v>
      </c>
      <c r="H4891" s="27" t="s">
        <v>18</v>
      </c>
      <c r="I4891" s="27" t="s">
        <v>19</v>
      </c>
      <c r="J4891" s="27" t="s">
        <v>19</v>
      </c>
      <c r="K4891" s="27">
        <v>1</v>
      </c>
      <c r="L4891" s="27">
        <v>223</v>
      </c>
      <c r="M4891" s="27">
        <v>150</v>
      </c>
      <c r="N4891" s="27">
        <v>3.9</v>
      </c>
      <c r="O4891" s="27">
        <v>2011</v>
      </c>
      <c r="P4891" s="27">
        <v>3</v>
      </c>
      <c r="Q4891" s="27">
        <v>23</v>
      </c>
      <c r="R4891" s="28">
        <f>DATE('Raw Data'!$O4891,'Raw Data'!$P4891,'Raw Data'!$Q4891)</f>
        <v>40625</v>
      </c>
      <c r="S4891" s="27" t="str">
        <f>CONCATENATE(MID('Raw Data'!$H4891,FIND("(",'Raw Data'!$H4891)+1,FIND(")",'Raw Data'!$H4891)-FIND("(",'Raw Data'!$H4891)-1),"",'Raw Data'!$M4891)</f>
        <v>Rs.150</v>
      </c>
      <c r="T4891" s="27">
        <f t="shared" si="76"/>
        <v>1</v>
      </c>
      <c r="U4891" s="29">
        <f>'Raw Data'!$M4891*'Raw Data'!$T4891</f>
        <v>150</v>
      </c>
    </row>
    <row r="4892" spans="1:21" x14ac:dyDescent="0.3">
      <c r="A4892" s="20">
        <v>18371289</v>
      </c>
      <c r="B4892" s="27" t="s">
        <v>9445</v>
      </c>
      <c r="C4892" s="27">
        <v>1</v>
      </c>
      <c r="D4892" s="27" t="str">
        <f>VLOOKUP('Raw Data'!$C4892,'country description'!$A$2:$B$16,2,0)</f>
        <v>India</v>
      </c>
      <c r="E4892" s="27" t="s">
        <v>14</v>
      </c>
      <c r="F4892" s="27" t="s">
        <v>9446</v>
      </c>
      <c r="G4892" s="27" t="s">
        <v>424</v>
      </c>
      <c r="H4892" s="27" t="s">
        <v>18</v>
      </c>
      <c r="I4892" s="27" t="s">
        <v>19</v>
      </c>
      <c r="J4892" s="27" t="s">
        <v>24</v>
      </c>
      <c r="K4892" s="27">
        <v>1</v>
      </c>
      <c r="L4892" s="27">
        <v>6</v>
      </c>
      <c r="M4892" s="27">
        <v>150</v>
      </c>
      <c r="N4892" s="27">
        <v>3.3</v>
      </c>
      <c r="O4892" s="27">
        <v>2014</v>
      </c>
      <c r="P4892" s="27">
        <v>3</v>
      </c>
      <c r="Q4892" s="27">
        <v>14</v>
      </c>
      <c r="R4892" s="28">
        <f>DATE('Raw Data'!$O4892,'Raw Data'!$P4892,'Raw Data'!$Q4892)</f>
        <v>41712</v>
      </c>
      <c r="S4892" s="27" t="str">
        <f>CONCATENATE(MID('Raw Data'!$H4892,FIND("(",'Raw Data'!$H4892)+1,FIND(")",'Raw Data'!$H4892)-FIND("(",'Raw Data'!$H4892)-1),"",'Raw Data'!$M4892)</f>
        <v>Rs.150</v>
      </c>
      <c r="T4892" s="27">
        <f t="shared" si="76"/>
        <v>1</v>
      </c>
      <c r="U4892" s="29">
        <f>'Raw Data'!$M4892*'Raw Data'!$T4892</f>
        <v>150</v>
      </c>
    </row>
    <row r="4893" spans="1:21" x14ac:dyDescent="0.3">
      <c r="A4893" s="20">
        <v>18421475</v>
      </c>
      <c r="B4893" s="27" t="s">
        <v>9447</v>
      </c>
      <c r="C4893" s="27">
        <v>1</v>
      </c>
      <c r="D4893" s="27" t="str">
        <f>VLOOKUP('Raw Data'!$C4893,'country description'!$A$2:$B$16,2,0)</f>
        <v>India</v>
      </c>
      <c r="E4893" s="27" t="s">
        <v>14</v>
      </c>
      <c r="F4893" s="27" t="s">
        <v>9448</v>
      </c>
      <c r="G4893" s="27" t="s">
        <v>9449</v>
      </c>
      <c r="H4893" s="27" t="s">
        <v>18</v>
      </c>
      <c r="I4893" s="27" t="s">
        <v>19</v>
      </c>
      <c r="J4893" s="27" t="s">
        <v>19</v>
      </c>
      <c r="K4893" s="27">
        <v>1</v>
      </c>
      <c r="L4893" s="27">
        <v>1</v>
      </c>
      <c r="M4893" s="27">
        <v>150</v>
      </c>
      <c r="N4893" s="27">
        <v>1</v>
      </c>
      <c r="O4893" s="27">
        <v>2014</v>
      </c>
      <c r="P4893" s="27">
        <v>3</v>
      </c>
      <c r="Q4893" s="27">
        <v>11</v>
      </c>
      <c r="R4893" s="28">
        <f>DATE('Raw Data'!$O4893,'Raw Data'!$P4893,'Raw Data'!$Q4893)</f>
        <v>41709</v>
      </c>
      <c r="S4893" s="27" t="str">
        <f>CONCATENATE(MID('Raw Data'!$H4893,FIND("(",'Raw Data'!$H4893)+1,FIND(")",'Raw Data'!$H4893)-FIND("(",'Raw Data'!$H4893)-1),"",'Raw Data'!$M4893)</f>
        <v>Rs.150</v>
      </c>
      <c r="T4893" s="27">
        <f t="shared" si="76"/>
        <v>1</v>
      </c>
      <c r="U4893" s="29">
        <f>'Raw Data'!$M4893*'Raw Data'!$T4893</f>
        <v>150</v>
      </c>
    </row>
    <row r="4894" spans="1:21" x14ac:dyDescent="0.3">
      <c r="A4894" s="20">
        <v>18425758</v>
      </c>
      <c r="B4894" s="27" t="s">
        <v>278</v>
      </c>
      <c r="C4894" s="27">
        <v>1</v>
      </c>
      <c r="D4894" s="27" t="str">
        <f>VLOOKUP('Raw Data'!$C4894,'country description'!$A$2:$B$16,2,0)</f>
        <v>India</v>
      </c>
      <c r="E4894" s="27" t="s">
        <v>14</v>
      </c>
      <c r="F4894" s="27" t="s">
        <v>9450</v>
      </c>
      <c r="G4894" s="27" t="s">
        <v>671</v>
      </c>
      <c r="H4894" s="27" t="s">
        <v>18</v>
      </c>
      <c r="I4894" s="27" t="s">
        <v>19</v>
      </c>
      <c r="J4894" s="27" t="s">
        <v>19</v>
      </c>
      <c r="K4894" s="27">
        <v>1</v>
      </c>
      <c r="L4894" s="27">
        <v>2</v>
      </c>
      <c r="M4894" s="27">
        <v>150</v>
      </c>
      <c r="N4894" s="27">
        <v>1</v>
      </c>
      <c r="O4894" s="27">
        <v>2011</v>
      </c>
      <c r="P4894" s="27">
        <v>3</v>
      </c>
      <c r="Q4894" s="27">
        <v>3</v>
      </c>
      <c r="R4894" s="28">
        <f>DATE('Raw Data'!$O4894,'Raw Data'!$P4894,'Raw Data'!$Q4894)</f>
        <v>40605</v>
      </c>
      <c r="S4894" s="27" t="str">
        <f>CONCATENATE(MID('Raw Data'!$H4894,FIND("(",'Raw Data'!$H4894)+1,FIND(")",'Raw Data'!$H4894)-FIND("(",'Raw Data'!$H4894)-1),"",'Raw Data'!$M4894)</f>
        <v>Rs.150</v>
      </c>
      <c r="T4894" s="27">
        <f t="shared" si="76"/>
        <v>1</v>
      </c>
      <c r="U4894" s="29">
        <f>'Raw Data'!$M4894*'Raw Data'!$T4894</f>
        <v>150</v>
      </c>
    </row>
    <row r="4895" spans="1:21" x14ac:dyDescent="0.3">
      <c r="A4895" s="20">
        <v>18371421</v>
      </c>
      <c r="B4895" s="27" t="s">
        <v>9451</v>
      </c>
      <c r="C4895" s="27">
        <v>1</v>
      </c>
      <c r="D4895" s="27" t="str">
        <f>VLOOKUP('Raw Data'!$C4895,'country description'!$A$2:$B$16,2,0)</f>
        <v>India</v>
      </c>
      <c r="E4895" s="27" t="s">
        <v>14</v>
      </c>
      <c r="F4895" s="27" t="s">
        <v>9452</v>
      </c>
      <c r="G4895" s="27" t="s">
        <v>455</v>
      </c>
      <c r="H4895" s="27" t="s">
        <v>18</v>
      </c>
      <c r="I4895" s="27" t="s">
        <v>19</v>
      </c>
      <c r="J4895" s="27" t="s">
        <v>19</v>
      </c>
      <c r="K4895" s="27">
        <v>1</v>
      </c>
      <c r="L4895" s="27">
        <v>1</v>
      </c>
      <c r="M4895" s="27">
        <v>150</v>
      </c>
      <c r="N4895" s="27">
        <v>1</v>
      </c>
      <c r="O4895" s="27">
        <v>2010</v>
      </c>
      <c r="P4895" s="27">
        <v>3</v>
      </c>
      <c r="Q4895" s="27">
        <v>16</v>
      </c>
      <c r="R4895" s="28">
        <f>DATE('Raw Data'!$O4895,'Raw Data'!$P4895,'Raw Data'!$Q4895)</f>
        <v>40253</v>
      </c>
      <c r="S4895" s="27" t="str">
        <f>CONCATENATE(MID('Raw Data'!$H4895,FIND("(",'Raw Data'!$H4895)+1,FIND(")",'Raw Data'!$H4895)-FIND("(",'Raw Data'!$H4895)-1),"",'Raw Data'!$M4895)</f>
        <v>Rs.150</v>
      </c>
      <c r="T4895" s="27">
        <f t="shared" si="76"/>
        <v>1</v>
      </c>
      <c r="U4895" s="29">
        <f>'Raw Data'!$M4895*'Raw Data'!$T4895</f>
        <v>150</v>
      </c>
    </row>
    <row r="4896" spans="1:21" x14ac:dyDescent="0.3">
      <c r="A4896" s="20">
        <v>18352261</v>
      </c>
      <c r="B4896" s="27" t="s">
        <v>9453</v>
      </c>
      <c r="C4896" s="27">
        <v>1</v>
      </c>
      <c r="D4896" s="27" t="str">
        <f>VLOOKUP('Raw Data'!$C4896,'country description'!$A$2:$B$16,2,0)</f>
        <v>India</v>
      </c>
      <c r="E4896" s="27" t="s">
        <v>14</v>
      </c>
      <c r="F4896" s="27" t="s">
        <v>9454</v>
      </c>
      <c r="G4896" s="27" t="s">
        <v>424</v>
      </c>
      <c r="H4896" s="27" t="s">
        <v>18</v>
      </c>
      <c r="I4896" s="27" t="s">
        <v>19</v>
      </c>
      <c r="J4896" s="27" t="s">
        <v>19</v>
      </c>
      <c r="K4896" s="27">
        <v>1</v>
      </c>
      <c r="L4896" s="27">
        <v>2</v>
      </c>
      <c r="M4896" s="27">
        <v>150</v>
      </c>
      <c r="N4896" s="27">
        <v>1</v>
      </c>
      <c r="O4896" s="27">
        <v>2012</v>
      </c>
      <c r="P4896" s="27">
        <v>3</v>
      </c>
      <c r="Q4896" s="27">
        <v>6</v>
      </c>
      <c r="R4896" s="28">
        <f>DATE('Raw Data'!$O4896,'Raw Data'!$P4896,'Raw Data'!$Q4896)</f>
        <v>40974</v>
      </c>
      <c r="S4896" s="27" t="str">
        <f>CONCATENATE(MID('Raw Data'!$H4896,FIND("(",'Raw Data'!$H4896)+1,FIND(")",'Raw Data'!$H4896)-FIND("(",'Raw Data'!$H4896)-1),"",'Raw Data'!$M4896)</f>
        <v>Rs.150</v>
      </c>
      <c r="T4896" s="27">
        <f t="shared" si="76"/>
        <v>1</v>
      </c>
      <c r="U4896" s="29">
        <f>'Raw Data'!$M4896*'Raw Data'!$T4896</f>
        <v>150</v>
      </c>
    </row>
    <row r="4897" spans="1:21" x14ac:dyDescent="0.3">
      <c r="A4897" s="20">
        <v>302314</v>
      </c>
      <c r="B4897" s="27" t="s">
        <v>9455</v>
      </c>
      <c r="C4897" s="27">
        <v>1</v>
      </c>
      <c r="D4897" s="27" t="str">
        <f>VLOOKUP('Raw Data'!$C4897,'country description'!$A$2:$B$16,2,0)</f>
        <v>India</v>
      </c>
      <c r="E4897" s="27" t="s">
        <v>14</v>
      </c>
      <c r="F4897" s="27" t="s">
        <v>6599</v>
      </c>
      <c r="G4897" s="27" t="s">
        <v>580</v>
      </c>
      <c r="H4897" s="27" t="s">
        <v>18</v>
      </c>
      <c r="I4897" s="27" t="s">
        <v>19</v>
      </c>
      <c r="J4897" s="27" t="s">
        <v>19</v>
      </c>
      <c r="K4897" s="27">
        <v>1</v>
      </c>
      <c r="L4897" s="27">
        <v>3</v>
      </c>
      <c r="M4897" s="27">
        <v>150</v>
      </c>
      <c r="N4897" s="27">
        <v>1</v>
      </c>
      <c r="O4897" s="27">
        <v>2016</v>
      </c>
      <c r="P4897" s="27">
        <v>3</v>
      </c>
      <c r="Q4897" s="27">
        <v>10</v>
      </c>
      <c r="R4897" s="28">
        <f>DATE('Raw Data'!$O4897,'Raw Data'!$P4897,'Raw Data'!$Q4897)</f>
        <v>42439</v>
      </c>
      <c r="S4897" s="27" t="str">
        <f>CONCATENATE(MID('Raw Data'!$H4897,FIND("(",'Raw Data'!$H4897)+1,FIND(")",'Raw Data'!$H4897)-FIND("(",'Raw Data'!$H4897)-1),"",'Raw Data'!$M4897)</f>
        <v>Rs.150</v>
      </c>
      <c r="T4897" s="27">
        <f t="shared" si="76"/>
        <v>1</v>
      </c>
      <c r="U4897" s="29">
        <f>'Raw Data'!$M4897*'Raw Data'!$T4897</f>
        <v>150</v>
      </c>
    </row>
    <row r="4898" spans="1:21" x14ac:dyDescent="0.3">
      <c r="A4898" s="20">
        <v>18312618</v>
      </c>
      <c r="B4898" s="27" t="s">
        <v>9456</v>
      </c>
      <c r="C4898" s="27">
        <v>1</v>
      </c>
      <c r="D4898" s="27" t="str">
        <f>VLOOKUP('Raw Data'!$C4898,'country description'!$A$2:$B$16,2,0)</f>
        <v>India</v>
      </c>
      <c r="E4898" s="27" t="s">
        <v>14</v>
      </c>
      <c r="F4898" s="27" t="s">
        <v>4946</v>
      </c>
      <c r="G4898" s="27" t="s">
        <v>919</v>
      </c>
      <c r="H4898" s="27" t="s">
        <v>18</v>
      </c>
      <c r="I4898" s="27" t="s">
        <v>19</v>
      </c>
      <c r="J4898" s="27" t="s">
        <v>19</v>
      </c>
      <c r="K4898" s="27">
        <v>1</v>
      </c>
      <c r="L4898" s="27">
        <v>6</v>
      </c>
      <c r="M4898" s="27">
        <v>150</v>
      </c>
      <c r="N4898" s="27">
        <v>3.1</v>
      </c>
      <c r="O4898" s="27">
        <v>2011</v>
      </c>
      <c r="P4898" s="27">
        <v>3</v>
      </c>
      <c r="Q4898" s="27">
        <v>20</v>
      </c>
      <c r="R4898" s="28">
        <f>DATE('Raw Data'!$O4898,'Raw Data'!$P4898,'Raw Data'!$Q4898)</f>
        <v>40622</v>
      </c>
      <c r="S4898" s="27" t="str">
        <f>CONCATENATE(MID('Raw Data'!$H4898,FIND("(",'Raw Data'!$H4898)+1,FIND(")",'Raw Data'!$H4898)-FIND("(",'Raw Data'!$H4898)-1),"",'Raw Data'!$M4898)</f>
        <v>Rs.150</v>
      </c>
      <c r="T4898" s="27">
        <f t="shared" si="76"/>
        <v>1</v>
      </c>
      <c r="U4898" s="29">
        <f>'Raw Data'!$M4898*'Raw Data'!$T4898</f>
        <v>150</v>
      </c>
    </row>
    <row r="4899" spans="1:21" x14ac:dyDescent="0.3">
      <c r="A4899" s="20">
        <v>17989089</v>
      </c>
      <c r="B4899" s="27" t="s">
        <v>9457</v>
      </c>
      <c r="C4899" s="27">
        <v>1</v>
      </c>
      <c r="D4899" s="27" t="str">
        <f>VLOOKUP('Raw Data'!$C4899,'country description'!$A$2:$B$16,2,0)</f>
        <v>India</v>
      </c>
      <c r="E4899" s="27" t="s">
        <v>14</v>
      </c>
      <c r="F4899" s="27" t="s">
        <v>9458</v>
      </c>
      <c r="G4899" s="27" t="s">
        <v>424</v>
      </c>
      <c r="H4899" s="27" t="s">
        <v>18</v>
      </c>
      <c r="I4899" s="27" t="s">
        <v>19</v>
      </c>
      <c r="J4899" s="27" t="s">
        <v>19</v>
      </c>
      <c r="K4899" s="27">
        <v>1</v>
      </c>
      <c r="L4899" s="27">
        <v>1</v>
      </c>
      <c r="M4899" s="27">
        <v>150</v>
      </c>
      <c r="N4899" s="27">
        <v>1</v>
      </c>
      <c r="O4899" s="27">
        <v>2011</v>
      </c>
      <c r="P4899" s="27">
        <v>3</v>
      </c>
      <c r="Q4899" s="27">
        <v>14</v>
      </c>
      <c r="R4899" s="28">
        <f>DATE('Raw Data'!$O4899,'Raw Data'!$P4899,'Raw Data'!$Q4899)</f>
        <v>40616</v>
      </c>
      <c r="S4899" s="27" t="str">
        <f>CONCATENATE(MID('Raw Data'!$H4899,FIND("(",'Raw Data'!$H4899)+1,FIND(")",'Raw Data'!$H4899)-FIND("(",'Raw Data'!$H4899)-1),"",'Raw Data'!$M4899)</f>
        <v>Rs.150</v>
      </c>
      <c r="T4899" s="27">
        <f t="shared" si="76"/>
        <v>1</v>
      </c>
      <c r="U4899" s="29">
        <f>'Raw Data'!$M4899*'Raw Data'!$T4899</f>
        <v>150</v>
      </c>
    </row>
    <row r="4900" spans="1:21" x14ac:dyDescent="0.3">
      <c r="A4900" s="20">
        <v>18372667</v>
      </c>
      <c r="B4900" s="27" t="s">
        <v>9459</v>
      </c>
      <c r="C4900" s="27">
        <v>1</v>
      </c>
      <c r="D4900" s="27" t="str">
        <f>VLOOKUP('Raw Data'!$C4900,'country description'!$A$2:$B$16,2,0)</f>
        <v>India</v>
      </c>
      <c r="E4900" s="27" t="s">
        <v>14</v>
      </c>
      <c r="F4900" s="27" t="s">
        <v>1066</v>
      </c>
      <c r="G4900" s="27" t="s">
        <v>589</v>
      </c>
      <c r="H4900" s="27" t="s">
        <v>18</v>
      </c>
      <c r="I4900" s="27" t="s">
        <v>19</v>
      </c>
      <c r="J4900" s="27" t="s">
        <v>19</v>
      </c>
      <c r="K4900" s="27">
        <v>1</v>
      </c>
      <c r="L4900" s="27">
        <v>7</v>
      </c>
      <c r="M4900" s="27">
        <v>150</v>
      </c>
      <c r="N4900" s="27">
        <v>2.9</v>
      </c>
      <c r="O4900" s="27">
        <v>2016</v>
      </c>
      <c r="P4900" s="27">
        <v>3</v>
      </c>
      <c r="Q4900" s="27">
        <v>20</v>
      </c>
      <c r="R4900" s="28">
        <f>DATE('Raw Data'!$O4900,'Raw Data'!$P4900,'Raw Data'!$Q4900)</f>
        <v>42449</v>
      </c>
      <c r="S4900" s="27" t="str">
        <f>CONCATENATE(MID('Raw Data'!$H4900,FIND("(",'Raw Data'!$H4900)+1,FIND(")",'Raw Data'!$H4900)-FIND("(",'Raw Data'!$H4900)-1),"",'Raw Data'!$M4900)</f>
        <v>Rs.150</v>
      </c>
      <c r="T4900" s="27">
        <f t="shared" si="76"/>
        <v>1</v>
      </c>
      <c r="U4900" s="29">
        <f>'Raw Data'!$M4900*'Raw Data'!$T4900</f>
        <v>150</v>
      </c>
    </row>
    <row r="4901" spans="1:21" x14ac:dyDescent="0.3">
      <c r="A4901" s="20">
        <v>5499</v>
      </c>
      <c r="B4901" s="27" t="s">
        <v>9460</v>
      </c>
      <c r="C4901" s="27">
        <v>1</v>
      </c>
      <c r="D4901" s="27" t="str">
        <f>VLOOKUP('Raw Data'!$C4901,'country description'!$A$2:$B$16,2,0)</f>
        <v>India</v>
      </c>
      <c r="E4901" s="27" t="s">
        <v>14</v>
      </c>
      <c r="F4901" s="27" t="s">
        <v>7194</v>
      </c>
      <c r="G4901" s="27" t="s">
        <v>9461</v>
      </c>
      <c r="H4901" s="27" t="s">
        <v>18</v>
      </c>
      <c r="I4901" s="27" t="s">
        <v>19</v>
      </c>
      <c r="J4901" s="27" t="s">
        <v>19</v>
      </c>
      <c r="K4901" s="27">
        <v>1</v>
      </c>
      <c r="L4901" s="27">
        <v>12</v>
      </c>
      <c r="M4901" s="27">
        <v>150</v>
      </c>
      <c r="N4901" s="27">
        <v>3.3</v>
      </c>
      <c r="O4901" s="27">
        <v>2018</v>
      </c>
      <c r="P4901" s="27">
        <v>3</v>
      </c>
      <c r="Q4901" s="27">
        <v>27</v>
      </c>
      <c r="R4901" s="28">
        <f>DATE('Raw Data'!$O4901,'Raw Data'!$P4901,'Raw Data'!$Q4901)</f>
        <v>43186</v>
      </c>
      <c r="S4901" s="27" t="str">
        <f>CONCATENATE(MID('Raw Data'!$H4901,FIND("(",'Raw Data'!$H4901)+1,FIND(")",'Raw Data'!$H4901)-FIND("(",'Raw Data'!$H4901)-1),"",'Raw Data'!$M4901)</f>
        <v>Rs.150</v>
      </c>
      <c r="T4901" s="27">
        <f t="shared" si="76"/>
        <v>1</v>
      </c>
      <c r="U4901" s="29">
        <f>'Raw Data'!$M4901*'Raw Data'!$T4901</f>
        <v>150</v>
      </c>
    </row>
    <row r="4902" spans="1:21" x14ac:dyDescent="0.3">
      <c r="A4902" s="20">
        <v>7392</v>
      </c>
      <c r="B4902" s="27" t="s">
        <v>9462</v>
      </c>
      <c r="C4902" s="27">
        <v>1</v>
      </c>
      <c r="D4902" s="27" t="str">
        <f>VLOOKUP('Raw Data'!$C4902,'country description'!$A$2:$B$16,2,0)</f>
        <v>India</v>
      </c>
      <c r="E4902" s="27" t="s">
        <v>14</v>
      </c>
      <c r="F4902" s="27" t="s">
        <v>9463</v>
      </c>
      <c r="G4902" s="27" t="s">
        <v>3878</v>
      </c>
      <c r="H4902" s="27" t="s">
        <v>18</v>
      </c>
      <c r="I4902" s="27" t="s">
        <v>19</v>
      </c>
      <c r="J4902" s="27" t="s">
        <v>19</v>
      </c>
      <c r="K4902" s="27">
        <v>1</v>
      </c>
      <c r="L4902" s="27">
        <v>14</v>
      </c>
      <c r="M4902" s="27">
        <v>150</v>
      </c>
      <c r="N4902" s="27">
        <v>3.1</v>
      </c>
      <c r="O4902" s="27">
        <v>2015</v>
      </c>
      <c r="P4902" s="27">
        <v>3</v>
      </c>
      <c r="Q4902" s="27">
        <v>24</v>
      </c>
      <c r="R4902" s="28">
        <f>DATE('Raw Data'!$O4902,'Raw Data'!$P4902,'Raw Data'!$Q4902)</f>
        <v>42087</v>
      </c>
      <c r="S4902" s="27" t="str">
        <f>CONCATENATE(MID('Raw Data'!$H4902,FIND("(",'Raw Data'!$H4902)+1,FIND(")",'Raw Data'!$H4902)-FIND("(",'Raw Data'!$H4902)-1),"",'Raw Data'!$M4902)</f>
        <v>Rs.150</v>
      </c>
      <c r="T4902" s="27">
        <f t="shared" si="76"/>
        <v>1</v>
      </c>
      <c r="U4902" s="29">
        <f>'Raw Data'!$M4902*'Raw Data'!$T4902</f>
        <v>150</v>
      </c>
    </row>
    <row r="4903" spans="1:21" x14ac:dyDescent="0.3">
      <c r="A4903" s="20">
        <v>18390095</v>
      </c>
      <c r="B4903" s="27" t="s">
        <v>9464</v>
      </c>
      <c r="C4903" s="27">
        <v>1</v>
      </c>
      <c r="D4903" s="27" t="str">
        <f>VLOOKUP('Raw Data'!$C4903,'country description'!$A$2:$B$16,2,0)</f>
        <v>India</v>
      </c>
      <c r="E4903" s="27" t="s">
        <v>14</v>
      </c>
      <c r="F4903" s="27" t="s">
        <v>9465</v>
      </c>
      <c r="G4903" s="27" t="s">
        <v>589</v>
      </c>
      <c r="H4903" s="27" t="s">
        <v>18</v>
      </c>
      <c r="I4903" s="27" t="s">
        <v>19</v>
      </c>
      <c r="J4903" s="27" t="s">
        <v>19</v>
      </c>
      <c r="K4903" s="27">
        <v>1</v>
      </c>
      <c r="L4903" s="27">
        <v>2</v>
      </c>
      <c r="M4903" s="27">
        <v>150</v>
      </c>
      <c r="N4903" s="27">
        <v>1</v>
      </c>
      <c r="O4903" s="27">
        <v>2016</v>
      </c>
      <c r="P4903" s="27">
        <v>3</v>
      </c>
      <c r="Q4903" s="27">
        <v>22</v>
      </c>
      <c r="R4903" s="28">
        <f>DATE('Raw Data'!$O4903,'Raw Data'!$P4903,'Raw Data'!$Q4903)</f>
        <v>42451</v>
      </c>
      <c r="S4903" s="27" t="str">
        <f>CONCATENATE(MID('Raw Data'!$H4903,FIND("(",'Raw Data'!$H4903)+1,FIND(")",'Raw Data'!$H4903)-FIND("(",'Raw Data'!$H4903)-1),"",'Raw Data'!$M4903)</f>
        <v>Rs.150</v>
      </c>
      <c r="T4903" s="27">
        <f t="shared" si="76"/>
        <v>1</v>
      </c>
      <c r="U4903" s="29">
        <f>'Raw Data'!$M4903*'Raw Data'!$T4903</f>
        <v>150</v>
      </c>
    </row>
    <row r="4904" spans="1:21" x14ac:dyDescent="0.3">
      <c r="A4904" s="20">
        <v>6553</v>
      </c>
      <c r="B4904" s="27" t="s">
        <v>9466</v>
      </c>
      <c r="C4904" s="27">
        <v>1</v>
      </c>
      <c r="D4904" s="27" t="str">
        <f>VLOOKUP('Raw Data'!$C4904,'country description'!$A$2:$B$16,2,0)</f>
        <v>India</v>
      </c>
      <c r="E4904" s="27" t="s">
        <v>14</v>
      </c>
      <c r="F4904" s="27" t="s">
        <v>9467</v>
      </c>
      <c r="G4904" s="27" t="s">
        <v>859</v>
      </c>
      <c r="H4904" s="27" t="s">
        <v>18</v>
      </c>
      <c r="I4904" s="27" t="s">
        <v>19</v>
      </c>
      <c r="J4904" s="27" t="s">
        <v>19</v>
      </c>
      <c r="K4904" s="27">
        <v>1</v>
      </c>
      <c r="L4904" s="27">
        <v>8</v>
      </c>
      <c r="M4904" s="27">
        <v>150</v>
      </c>
      <c r="N4904" s="27">
        <v>3.2</v>
      </c>
      <c r="O4904" s="27">
        <v>2015</v>
      </c>
      <c r="P4904" s="27">
        <v>3</v>
      </c>
      <c r="Q4904" s="27">
        <v>28</v>
      </c>
      <c r="R4904" s="28">
        <f>DATE('Raw Data'!$O4904,'Raw Data'!$P4904,'Raw Data'!$Q4904)</f>
        <v>42091</v>
      </c>
      <c r="S4904" s="27" t="str">
        <f>CONCATENATE(MID('Raw Data'!$H4904,FIND("(",'Raw Data'!$H4904)+1,FIND(")",'Raw Data'!$H4904)-FIND("(",'Raw Data'!$H4904)-1),"",'Raw Data'!$M4904)</f>
        <v>Rs.150</v>
      </c>
      <c r="T4904" s="27">
        <f t="shared" si="76"/>
        <v>1</v>
      </c>
      <c r="U4904" s="29">
        <f>'Raw Data'!$M4904*'Raw Data'!$T4904</f>
        <v>150</v>
      </c>
    </row>
    <row r="4905" spans="1:21" x14ac:dyDescent="0.3">
      <c r="A4905" s="20">
        <v>310480</v>
      </c>
      <c r="B4905" s="27" t="s">
        <v>9468</v>
      </c>
      <c r="C4905" s="27">
        <v>1</v>
      </c>
      <c r="D4905" s="27" t="str">
        <f>VLOOKUP('Raw Data'!$C4905,'country description'!$A$2:$B$16,2,0)</f>
        <v>India</v>
      </c>
      <c r="E4905" s="27" t="s">
        <v>14</v>
      </c>
      <c r="F4905" s="27" t="s">
        <v>9469</v>
      </c>
      <c r="G4905" s="27" t="s">
        <v>424</v>
      </c>
      <c r="H4905" s="27" t="s">
        <v>18</v>
      </c>
      <c r="I4905" s="27" t="s">
        <v>19</v>
      </c>
      <c r="J4905" s="27" t="s">
        <v>19</v>
      </c>
      <c r="K4905" s="27">
        <v>1</v>
      </c>
      <c r="L4905" s="27">
        <v>1</v>
      </c>
      <c r="M4905" s="27">
        <v>150</v>
      </c>
      <c r="N4905" s="27">
        <v>1</v>
      </c>
      <c r="O4905" s="27">
        <v>2017</v>
      </c>
      <c r="P4905" s="27">
        <v>3</v>
      </c>
      <c r="Q4905" s="27">
        <v>10</v>
      </c>
      <c r="R4905" s="28">
        <f>DATE('Raw Data'!$O4905,'Raw Data'!$P4905,'Raw Data'!$Q4905)</f>
        <v>42804</v>
      </c>
      <c r="S4905" s="27" t="str">
        <f>CONCATENATE(MID('Raw Data'!$H4905,FIND("(",'Raw Data'!$H4905)+1,FIND(")",'Raw Data'!$H4905)-FIND("(",'Raw Data'!$H4905)-1),"",'Raw Data'!$M4905)</f>
        <v>Rs.150</v>
      </c>
      <c r="T4905" s="27">
        <f t="shared" si="76"/>
        <v>1</v>
      </c>
      <c r="U4905" s="29">
        <f>'Raw Data'!$M4905*'Raw Data'!$T4905</f>
        <v>150</v>
      </c>
    </row>
    <row r="4906" spans="1:21" x14ac:dyDescent="0.3">
      <c r="A4906" s="20">
        <v>7583</v>
      </c>
      <c r="B4906" s="27" t="s">
        <v>9470</v>
      </c>
      <c r="C4906" s="27">
        <v>1</v>
      </c>
      <c r="D4906" s="27" t="str">
        <f>VLOOKUP('Raw Data'!$C4906,'country description'!$A$2:$B$16,2,0)</f>
        <v>India</v>
      </c>
      <c r="E4906" s="27" t="s">
        <v>14</v>
      </c>
      <c r="F4906" s="27" t="s">
        <v>9471</v>
      </c>
      <c r="G4906" s="27" t="s">
        <v>424</v>
      </c>
      <c r="H4906" s="27" t="s">
        <v>18</v>
      </c>
      <c r="I4906" s="27" t="s">
        <v>19</v>
      </c>
      <c r="J4906" s="27" t="s">
        <v>19</v>
      </c>
      <c r="K4906" s="27">
        <v>1</v>
      </c>
      <c r="L4906" s="27">
        <v>11</v>
      </c>
      <c r="M4906" s="27">
        <v>150</v>
      </c>
      <c r="N4906" s="27">
        <v>2.7</v>
      </c>
      <c r="O4906" s="27">
        <v>2015</v>
      </c>
      <c r="P4906" s="27">
        <v>2</v>
      </c>
      <c r="Q4906" s="27">
        <v>22</v>
      </c>
      <c r="R4906" s="28">
        <f>DATE('Raw Data'!$O4906,'Raw Data'!$P4906,'Raw Data'!$Q4906)</f>
        <v>42057</v>
      </c>
      <c r="S4906" s="27" t="str">
        <f>CONCATENATE(MID('Raw Data'!$H4906,FIND("(",'Raw Data'!$H4906)+1,FIND(")",'Raw Data'!$H4906)-FIND("(",'Raw Data'!$H4906)-1),"",'Raw Data'!$M4906)</f>
        <v>Rs.150</v>
      </c>
      <c r="T4906" s="27">
        <f t="shared" si="76"/>
        <v>1</v>
      </c>
      <c r="U4906" s="29">
        <f>'Raw Data'!$M4906*'Raw Data'!$T4906</f>
        <v>150</v>
      </c>
    </row>
    <row r="4907" spans="1:21" x14ac:dyDescent="0.3">
      <c r="A4907" s="20">
        <v>7585</v>
      </c>
      <c r="B4907" s="27" t="s">
        <v>9472</v>
      </c>
      <c r="C4907" s="27">
        <v>1</v>
      </c>
      <c r="D4907" s="27" t="str">
        <f>VLOOKUP('Raw Data'!$C4907,'country description'!$A$2:$B$16,2,0)</f>
        <v>India</v>
      </c>
      <c r="E4907" s="27" t="s">
        <v>14</v>
      </c>
      <c r="F4907" s="27" t="s">
        <v>9473</v>
      </c>
      <c r="G4907" s="27" t="s">
        <v>2705</v>
      </c>
      <c r="H4907" s="27" t="s">
        <v>18</v>
      </c>
      <c r="I4907" s="27" t="s">
        <v>19</v>
      </c>
      <c r="J4907" s="27" t="s">
        <v>19</v>
      </c>
      <c r="K4907" s="27">
        <v>1</v>
      </c>
      <c r="L4907" s="27">
        <v>16</v>
      </c>
      <c r="M4907" s="27">
        <v>150</v>
      </c>
      <c r="N4907" s="27">
        <v>3.3</v>
      </c>
      <c r="O4907" s="27">
        <v>2011</v>
      </c>
      <c r="P4907" s="27">
        <v>2</v>
      </c>
      <c r="Q4907" s="27">
        <v>8</v>
      </c>
      <c r="R4907" s="28">
        <f>DATE('Raw Data'!$O4907,'Raw Data'!$P4907,'Raw Data'!$Q4907)</f>
        <v>40582</v>
      </c>
      <c r="S4907" s="27" t="str">
        <f>CONCATENATE(MID('Raw Data'!$H4907,FIND("(",'Raw Data'!$H4907)+1,FIND(")",'Raw Data'!$H4907)-FIND("(",'Raw Data'!$H4907)-1),"",'Raw Data'!$M4907)</f>
        <v>Rs.150</v>
      </c>
      <c r="T4907" s="27">
        <f t="shared" si="76"/>
        <v>1</v>
      </c>
      <c r="U4907" s="29">
        <f>'Raw Data'!$M4907*'Raw Data'!$T4907</f>
        <v>150</v>
      </c>
    </row>
    <row r="4908" spans="1:21" x14ac:dyDescent="0.3">
      <c r="A4908" s="20">
        <v>309395</v>
      </c>
      <c r="B4908" s="27" t="s">
        <v>1508</v>
      </c>
      <c r="C4908" s="27">
        <v>1</v>
      </c>
      <c r="D4908" s="27" t="str">
        <f>VLOOKUP('Raw Data'!$C4908,'country description'!$A$2:$B$16,2,0)</f>
        <v>India</v>
      </c>
      <c r="E4908" s="27" t="s">
        <v>14</v>
      </c>
      <c r="F4908" s="27" t="s">
        <v>9474</v>
      </c>
      <c r="G4908" s="27" t="s">
        <v>1510</v>
      </c>
      <c r="H4908" s="27" t="s">
        <v>18</v>
      </c>
      <c r="I4908" s="27" t="s">
        <v>19</v>
      </c>
      <c r="J4908" s="27" t="s">
        <v>19</v>
      </c>
      <c r="K4908" s="27">
        <v>1</v>
      </c>
      <c r="L4908" s="27">
        <v>22</v>
      </c>
      <c r="M4908" s="27">
        <v>150</v>
      </c>
      <c r="N4908" s="27">
        <v>3.4</v>
      </c>
      <c r="O4908" s="27">
        <v>2017</v>
      </c>
      <c r="P4908" s="27">
        <v>2</v>
      </c>
      <c r="Q4908" s="27">
        <v>3</v>
      </c>
      <c r="R4908" s="28">
        <f>DATE('Raw Data'!$O4908,'Raw Data'!$P4908,'Raw Data'!$Q4908)</f>
        <v>42769</v>
      </c>
      <c r="S4908" s="27" t="str">
        <f>CONCATENATE(MID('Raw Data'!$H4908,FIND("(",'Raw Data'!$H4908)+1,FIND(")",'Raw Data'!$H4908)-FIND("(",'Raw Data'!$H4908)-1),"",'Raw Data'!$M4908)</f>
        <v>Rs.150</v>
      </c>
      <c r="T4908" s="27">
        <f t="shared" si="76"/>
        <v>1</v>
      </c>
      <c r="U4908" s="29">
        <f>'Raw Data'!$M4908*'Raw Data'!$T4908</f>
        <v>150</v>
      </c>
    </row>
    <row r="4909" spans="1:21" x14ac:dyDescent="0.3">
      <c r="A4909" s="20">
        <v>311002</v>
      </c>
      <c r="B4909" s="27" t="s">
        <v>9475</v>
      </c>
      <c r="C4909" s="27">
        <v>1</v>
      </c>
      <c r="D4909" s="27" t="str">
        <f>VLOOKUP('Raw Data'!$C4909,'country description'!$A$2:$B$16,2,0)</f>
        <v>India</v>
      </c>
      <c r="E4909" s="27" t="s">
        <v>14</v>
      </c>
      <c r="F4909" s="27" t="s">
        <v>9476</v>
      </c>
      <c r="G4909" s="27" t="s">
        <v>9477</v>
      </c>
      <c r="H4909" s="27" t="s">
        <v>18</v>
      </c>
      <c r="I4909" s="27" t="s">
        <v>19</v>
      </c>
      <c r="J4909" s="27" t="s">
        <v>19</v>
      </c>
      <c r="K4909" s="27">
        <v>1</v>
      </c>
      <c r="L4909" s="27">
        <v>54</v>
      </c>
      <c r="M4909" s="27">
        <v>150</v>
      </c>
      <c r="N4909" s="27">
        <v>3.7</v>
      </c>
      <c r="O4909" s="27">
        <v>2017</v>
      </c>
      <c r="P4909" s="27">
        <v>2</v>
      </c>
      <c r="Q4909" s="27">
        <v>7</v>
      </c>
      <c r="R4909" s="28">
        <f>DATE('Raw Data'!$O4909,'Raw Data'!$P4909,'Raw Data'!$Q4909)</f>
        <v>42773</v>
      </c>
      <c r="S4909" s="27" t="str">
        <f>CONCATENATE(MID('Raw Data'!$H4909,FIND("(",'Raw Data'!$H4909)+1,FIND(")",'Raw Data'!$H4909)-FIND("(",'Raw Data'!$H4909)-1),"",'Raw Data'!$M4909)</f>
        <v>Rs.150</v>
      </c>
      <c r="T4909" s="27">
        <f t="shared" si="76"/>
        <v>1</v>
      </c>
      <c r="U4909" s="29">
        <f>'Raw Data'!$M4909*'Raw Data'!$T4909</f>
        <v>150</v>
      </c>
    </row>
    <row r="4910" spans="1:21" x14ac:dyDescent="0.3">
      <c r="A4910" s="20">
        <v>303644</v>
      </c>
      <c r="B4910" s="27" t="s">
        <v>9478</v>
      </c>
      <c r="C4910" s="27">
        <v>1</v>
      </c>
      <c r="D4910" s="27" t="str">
        <f>VLOOKUP('Raw Data'!$C4910,'country description'!$A$2:$B$16,2,0)</f>
        <v>India</v>
      </c>
      <c r="E4910" s="27" t="s">
        <v>14</v>
      </c>
      <c r="F4910" s="27" t="s">
        <v>9479</v>
      </c>
      <c r="G4910" s="27" t="s">
        <v>731</v>
      </c>
      <c r="H4910" s="27" t="s">
        <v>18</v>
      </c>
      <c r="I4910" s="27" t="s">
        <v>19</v>
      </c>
      <c r="J4910" s="27" t="s">
        <v>19</v>
      </c>
      <c r="K4910" s="27">
        <v>1</v>
      </c>
      <c r="L4910" s="27">
        <v>169</v>
      </c>
      <c r="M4910" s="27">
        <v>150</v>
      </c>
      <c r="N4910" s="27">
        <v>4.0999999999999996</v>
      </c>
      <c r="O4910" s="27">
        <v>2012</v>
      </c>
      <c r="P4910" s="27">
        <v>2</v>
      </c>
      <c r="Q4910" s="27">
        <v>17</v>
      </c>
      <c r="R4910" s="28">
        <f>DATE('Raw Data'!$O4910,'Raw Data'!$P4910,'Raw Data'!$Q4910)</f>
        <v>40956</v>
      </c>
      <c r="S4910" s="27" t="str">
        <f>CONCATENATE(MID('Raw Data'!$H4910,FIND("(",'Raw Data'!$H4910)+1,FIND(")",'Raw Data'!$H4910)-FIND("(",'Raw Data'!$H4910)-1),"",'Raw Data'!$M4910)</f>
        <v>Rs.150</v>
      </c>
      <c r="T4910" s="27">
        <f t="shared" si="76"/>
        <v>1</v>
      </c>
      <c r="U4910" s="29">
        <f>'Raw Data'!$M4910*'Raw Data'!$T4910</f>
        <v>150</v>
      </c>
    </row>
    <row r="4911" spans="1:21" x14ac:dyDescent="0.3">
      <c r="A4911" s="20">
        <v>18424871</v>
      </c>
      <c r="B4911" s="27" t="s">
        <v>9480</v>
      </c>
      <c r="C4911" s="27">
        <v>1</v>
      </c>
      <c r="D4911" s="27" t="str">
        <f>VLOOKUP('Raw Data'!$C4911,'country description'!$A$2:$B$16,2,0)</f>
        <v>India</v>
      </c>
      <c r="E4911" s="27" t="s">
        <v>14</v>
      </c>
      <c r="F4911" s="27" t="s">
        <v>9409</v>
      </c>
      <c r="G4911" s="27" t="s">
        <v>7445</v>
      </c>
      <c r="H4911" s="27" t="s">
        <v>18</v>
      </c>
      <c r="I4911" s="27" t="s">
        <v>19</v>
      </c>
      <c r="J4911" s="27" t="s">
        <v>19</v>
      </c>
      <c r="K4911" s="27">
        <v>1</v>
      </c>
      <c r="L4911" s="27">
        <v>1</v>
      </c>
      <c r="M4911" s="27">
        <v>150</v>
      </c>
      <c r="N4911" s="27">
        <v>1</v>
      </c>
      <c r="O4911" s="27">
        <v>2016</v>
      </c>
      <c r="P4911" s="27">
        <v>2</v>
      </c>
      <c r="Q4911" s="27">
        <v>1</v>
      </c>
      <c r="R4911" s="28">
        <f>DATE('Raw Data'!$O4911,'Raw Data'!$P4911,'Raw Data'!$Q4911)</f>
        <v>42401</v>
      </c>
      <c r="S4911" s="27" t="str">
        <f>CONCATENATE(MID('Raw Data'!$H4911,FIND("(",'Raw Data'!$H4911)+1,FIND(")",'Raw Data'!$H4911)-FIND("(",'Raw Data'!$H4911)-1),"",'Raw Data'!$M4911)</f>
        <v>Rs.150</v>
      </c>
      <c r="T4911" s="27">
        <f t="shared" si="76"/>
        <v>1</v>
      </c>
      <c r="U4911" s="29">
        <f>'Raw Data'!$M4911*'Raw Data'!$T4911</f>
        <v>150</v>
      </c>
    </row>
    <row r="4912" spans="1:21" x14ac:dyDescent="0.3">
      <c r="A4912" s="20">
        <v>308183</v>
      </c>
      <c r="B4912" s="27" t="s">
        <v>9481</v>
      </c>
      <c r="C4912" s="27">
        <v>1</v>
      </c>
      <c r="D4912" s="27" t="str">
        <f>VLOOKUP('Raw Data'!$C4912,'country description'!$A$2:$B$16,2,0)</f>
        <v>India</v>
      </c>
      <c r="E4912" s="27" t="s">
        <v>14</v>
      </c>
      <c r="F4912" s="27" t="s">
        <v>184</v>
      </c>
      <c r="G4912" s="27" t="s">
        <v>587</v>
      </c>
      <c r="H4912" s="27" t="s">
        <v>18</v>
      </c>
      <c r="I4912" s="27" t="s">
        <v>19</v>
      </c>
      <c r="J4912" s="27" t="s">
        <v>19</v>
      </c>
      <c r="K4912" s="27">
        <v>1</v>
      </c>
      <c r="L4912" s="27">
        <v>4</v>
      </c>
      <c r="M4912" s="27">
        <v>150</v>
      </c>
      <c r="N4912" s="27">
        <v>3</v>
      </c>
      <c r="O4912" s="27">
        <v>2010</v>
      </c>
      <c r="P4912" s="27">
        <v>2</v>
      </c>
      <c r="Q4912" s="27">
        <v>8</v>
      </c>
      <c r="R4912" s="28">
        <f>DATE('Raw Data'!$O4912,'Raw Data'!$P4912,'Raw Data'!$Q4912)</f>
        <v>40217</v>
      </c>
      <c r="S4912" s="27" t="str">
        <f>CONCATENATE(MID('Raw Data'!$H4912,FIND("(",'Raw Data'!$H4912)+1,FIND(")",'Raw Data'!$H4912)-FIND("(",'Raw Data'!$H4912)-1),"",'Raw Data'!$M4912)</f>
        <v>Rs.150</v>
      </c>
      <c r="T4912" s="27">
        <f t="shared" si="76"/>
        <v>1</v>
      </c>
      <c r="U4912" s="29">
        <f>'Raw Data'!$M4912*'Raw Data'!$T4912</f>
        <v>150</v>
      </c>
    </row>
    <row r="4913" spans="1:21" x14ac:dyDescent="0.3">
      <c r="A4913" s="20">
        <v>308188</v>
      </c>
      <c r="B4913" s="27" t="s">
        <v>9482</v>
      </c>
      <c r="C4913" s="27">
        <v>1</v>
      </c>
      <c r="D4913" s="27" t="str">
        <f>VLOOKUP('Raw Data'!$C4913,'country description'!$A$2:$B$16,2,0)</f>
        <v>India</v>
      </c>
      <c r="E4913" s="27" t="s">
        <v>14</v>
      </c>
      <c r="F4913" s="27" t="s">
        <v>9483</v>
      </c>
      <c r="G4913" s="27" t="s">
        <v>749</v>
      </c>
      <c r="H4913" s="27" t="s">
        <v>18</v>
      </c>
      <c r="I4913" s="27" t="s">
        <v>19</v>
      </c>
      <c r="J4913" s="27" t="s">
        <v>19</v>
      </c>
      <c r="K4913" s="27">
        <v>1</v>
      </c>
      <c r="L4913" s="27">
        <v>8</v>
      </c>
      <c r="M4913" s="27">
        <v>150</v>
      </c>
      <c r="N4913" s="27">
        <v>3</v>
      </c>
      <c r="O4913" s="27">
        <v>2012</v>
      </c>
      <c r="P4913" s="27">
        <v>2</v>
      </c>
      <c r="Q4913" s="27">
        <v>7</v>
      </c>
      <c r="R4913" s="28">
        <f>DATE('Raw Data'!$O4913,'Raw Data'!$P4913,'Raw Data'!$Q4913)</f>
        <v>40946</v>
      </c>
      <c r="S4913" s="27" t="str">
        <f>CONCATENATE(MID('Raw Data'!$H4913,FIND("(",'Raw Data'!$H4913)+1,FIND(")",'Raw Data'!$H4913)-FIND("(",'Raw Data'!$H4913)-1),"",'Raw Data'!$M4913)</f>
        <v>Rs.150</v>
      </c>
      <c r="T4913" s="27">
        <f t="shared" si="76"/>
        <v>1</v>
      </c>
      <c r="U4913" s="29">
        <f>'Raw Data'!$M4913*'Raw Data'!$T4913</f>
        <v>150</v>
      </c>
    </row>
    <row r="4914" spans="1:21" x14ac:dyDescent="0.3">
      <c r="A4914" s="20">
        <v>7862</v>
      </c>
      <c r="B4914" s="27" t="s">
        <v>9484</v>
      </c>
      <c r="C4914" s="27">
        <v>1</v>
      </c>
      <c r="D4914" s="27" t="str">
        <f>VLOOKUP('Raw Data'!$C4914,'country description'!$A$2:$B$16,2,0)</f>
        <v>India</v>
      </c>
      <c r="E4914" s="27" t="s">
        <v>14</v>
      </c>
      <c r="F4914" s="27" t="s">
        <v>9485</v>
      </c>
      <c r="G4914" s="27" t="s">
        <v>671</v>
      </c>
      <c r="H4914" s="27" t="s">
        <v>18</v>
      </c>
      <c r="I4914" s="27" t="s">
        <v>19</v>
      </c>
      <c r="J4914" s="27" t="s">
        <v>19</v>
      </c>
      <c r="K4914" s="27">
        <v>1</v>
      </c>
      <c r="L4914" s="27">
        <v>9</v>
      </c>
      <c r="M4914" s="27">
        <v>150</v>
      </c>
      <c r="N4914" s="27">
        <v>3.1</v>
      </c>
      <c r="O4914" s="27">
        <v>2013</v>
      </c>
      <c r="P4914" s="27">
        <v>2</v>
      </c>
      <c r="Q4914" s="27">
        <v>27</v>
      </c>
      <c r="R4914" s="28">
        <f>DATE('Raw Data'!$O4914,'Raw Data'!$P4914,'Raw Data'!$Q4914)</f>
        <v>41332</v>
      </c>
      <c r="S4914" s="27" t="str">
        <f>CONCATENATE(MID('Raw Data'!$H4914,FIND("(",'Raw Data'!$H4914)+1,FIND(")",'Raw Data'!$H4914)-FIND("(",'Raw Data'!$H4914)-1),"",'Raw Data'!$M4914)</f>
        <v>Rs.150</v>
      </c>
      <c r="T4914" s="27">
        <f t="shared" si="76"/>
        <v>1</v>
      </c>
      <c r="U4914" s="29">
        <f>'Raw Data'!$M4914*'Raw Data'!$T4914</f>
        <v>150</v>
      </c>
    </row>
    <row r="4915" spans="1:21" x14ac:dyDescent="0.3">
      <c r="A4915" s="20">
        <v>9529</v>
      </c>
      <c r="B4915" s="27" t="s">
        <v>9486</v>
      </c>
      <c r="C4915" s="27">
        <v>1</v>
      </c>
      <c r="D4915" s="27" t="str">
        <f>VLOOKUP('Raw Data'!$C4915,'country description'!$A$2:$B$16,2,0)</f>
        <v>India</v>
      </c>
      <c r="E4915" s="27" t="s">
        <v>14</v>
      </c>
      <c r="F4915" s="27" t="s">
        <v>9487</v>
      </c>
      <c r="G4915" s="27" t="s">
        <v>644</v>
      </c>
      <c r="H4915" s="27" t="s">
        <v>18</v>
      </c>
      <c r="I4915" s="27" t="s">
        <v>19</v>
      </c>
      <c r="J4915" s="27" t="s">
        <v>19</v>
      </c>
      <c r="K4915" s="27">
        <v>1</v>
      </c>
      <c r="L4915" s="27">
        <v>577</v>
      </c>
      <c r="M4915" s="27">
        <v>150</v>
      </c>
      <c r="N4915" s="27">
        <v>4.0999999999999996</v>
      </c>
      <c r="O4915" s="27">
        <v>2011</v>
      </c>
      <c r="P4915" s="27">
        <v>2</v>
      </c>
      <c r="Q4915" s="27">
        <v>2</v>
      </c>
      <c r="R4915" s="28">
        <f>DATE('Raw Data'!$O4915,'Raw Data'!$P4915,'Raw Data'!$Q4915)</f>
        <v>40576</v>
      </c>
      <c r="S4915" s="27" t="str">
        <f>CONCATENATE(MID('Raw Data'!$H4915,FIND("(",'Raw Data'!$H4915)+1,FIND(")",'Raw Data'!$H4915)-FIND("(",'Raw Data'!$H4915)-1),"",'Raw Data'!$M4915)</f>
        <v>Rs.150</v>
      </c>
      <c r="T4915" s="27">
        <f t="shared" si="76"/>
        <v>1</v>
      </c>
      <c r="U4915" s="29">
        <f>'Raw Data'!$M4915*'Raw Data'!$T4915</f>
        <v>150</v>
      </c>
    </row>
    <row r="4916" spans="1:21" x14ac:dyDescent="0.3">
      <c r="A4916" s="20">
        <v>9996</v>
      </c>
      <c r="B4916" s="27" t="s">
        <v>9488</v>
      </c>
      <c r="C4916" s="27">
        <v>1</v>
      </c>
      <c r="D4916" s="27" t="str">
        <f>VLOOKUP('Raw Data'!$C4916,'country description'!$A$2:$B$16,2,0)</f>
        <v>India</v>
      </c>
      <c r="E4916" s="27" t="s">
        <v>14</v>
      </c>
      <c r="F4916" s="27" t="s">
        <v>9489</v>
      </c>
      <c r="G4916" s="27" t="s">
        <v>9490</v>
      </c>
      <c r="H4916" s="27" t="s">
        <v>18</v>
      </c>
      <c r="I4916" s="27" t="s">
        <v>19</v>
      </c>
      <c r="J4916" s="27" t="s">
        <v>19</v>
      </c>
      <c r="K4916" s="27">
        <v>1</v>
      </c>
      <c r="L4916" s="27">
        <v>8</v>
      </c>
      <c r="M4916" s="27">
        <v>150</v>
      </c>
      <c r="N4916" s="27">
        <v>2.9</v>
      </c>
      <c r="O4916" s="27">
        <v>2017</v>
      </c>
      <c r="P4916" s="27">
        <v>2</v>
      </c>
      <c r="Q4916" s="27">
        <v>16</v>
      </c>
      <c r="R4916" s="28">
        <f>DATE('Raw Data'!$O4916,'Raw Data'!$P4916,'Raw Data'!$Q4916)</f>
        <v>42782</v>
      </c>
      <c r="S4916" s="27" t="str">
        <f>CONCATENATE(MID('Raw Data'!$H4916,FIND("(",'Raw Data'!$H4916)+1,FIND(")",'Raw Data'!$H4916)-FIND("(",'Raw Data'!$H4916)-1),"",'Raw Data'!$M4916)</f>
        <v>Rs.150</v>
      </c>
      <c r="T4916" s="27">
        <f t="shared" si="76"/>
        <v>1</v>
      </c>
      <c r="U4916" s="29">
        <f>'Raw Data'!$M4916*'Raw Data'!$T4916</f>
        <v>150</v>
      </c>
    </row>
    <row r="4917" spans="1:21" x14ac:dyDescent="0.3">
      <c r="A4917" s="20">
        <v>308844</v>
      </c>
      <c r="B4917" s="27" t="s">
        <v>9491</v>
      </c>
      <c r="C4917" s="27">
        <v>1</v>
      </c>
      <c r="D4917" s="27" t="str">
        <f>VLOOKUP('Raw Data'!$C4917,'country description'!$A$2:$B$16,2,0)</f>
        <v>India</v>
      </c>
      <c r="E4917" s="27" t="s">
        <v>14</v>
      </c>
      <c r="F4917" s="27" t="s">
        <v>9492</v>
      </c>
      <c r="G4917" s="27" t="s">
        <v>589</v>
      </c>
      <c r="H4917" s="27" t="s">
        <v>18</v>
      </c>
      <c r="I4917" s="27" t="s">
        <v>19</v>
      </c>
      <c r="J4917" s="27" t="s">
        <v>19</v>
      </c>
      <c r="K4917" s="27">
        <v>1</v>
      </c>
      <c r="L4917" s="27">
        <v>16</v>
      </c>
      <c r="M4917" s="27">
        <v>150</v>
      </c>
      <c r="N4917" s="27">
        <v>3.3</v>
      </c>
      <c r="O4917" s="27">
        <v>2011</v>
      </c>
      <c r="P4917" s="27">
        <v>2</v>
      </c>
      <c r="Q4917" s="27">
        <v>5</v>
      </c>
      <c r="R4917" s="28">
        <f>DATE('Raw Data'!$O4917,'Raw Data'!$P4917,'Raw Data'!$Q4917)</f>
        <v>40579</v>
      </c>
      <c r="S4917" s="27" t="str">
        <f>CONCATENATE(MID('Raw Data'!$H4917,FIND("(",'Raw Data'!$H4917)+1,FIND(")",'Raw Data'!$H4917)-FIND("(",'Raw Data'!$H4917)-1),"",'Raw Data'!$M4917)</f>
        <v>Rs.150</v>
      </c>
      <c r="T4917" s="27">
        <f t="shared" si="76"/>
        <v>1</v>
      </c>
      <c r="U4917" s="29">
        <f>'Raw Data'!$M4917*'Raw Data'!$T4917</f>
        <v>150</v>
      </c>
    </row>
    <row r="4918" spans="1:21" x14ac:dyDescent="0.3">
      <c r="A4918" s="20">
        <v>308130</v>
      </c>
      <c r="B4918" s="27" t="s">
        <v>9356</v>
      </c>
      <c r="C4918" s="27">
        <v>1</v>
      </c>
      <c r="D4918" s="27" t="str">
        <f>VLOOKUP('Raw Data'!$C4918,'country description'!$A$2:$B$16,2,0)</f>
        <v>India</v>
      </c>
      <c r="E4918" s="27" t="s">
        <v>14</v>
      </c>
      <c r="F4918" s="27" t="s">
        <v>9493</v>
      </c>
      <c r="G4918" s="27" t="s">
        <v>595</v>
      </c>
      <c r="H4918" s="27" t="s">
        <v>18</v>
      </c>
      <c r="I4918" s="27" t="s">
        <v>19</v>
      </c>
      <c r="J4918" s="27" t="s">
        <v>19</v>
      </c>
      <c r="K4918" s="27">
        <v>1</v>
      </c>
      <c r="L4918" s="27">
        <v>39</v>
      </c>
      <c r="M4918" s="27">
        <v>150</v>
      </c>
      <c r="N4918" s="27">
        <v>3.7</v>
      </c>
      <c r="O4918" s="27">
        <v>2017</v>
      </c>
      <c r="P4918" s="27">
        <v>2</v>
      </c>
      <c r="Q4918" s="27">
        <v>1</v>
      </c>
      <c r="R4918" s="28">
        <f>DATE('Raw Data'!$O4918,'Raw Data'!$P4918,'Raw Data'!$Q4918)</f>
        <v>42767</v>
      </c>
      <c r="S4918" s="27" t="str">
        <f>CONCATENATE(MID('Raw Data'!$H4918,FIND("(",'Raw Data'!$H4918)+1,FIND(")",'Raw Data'!$H4918)-FIND("(",'Raw Data'!$H4918)-1),"",'Raw Data'!$M4918)</f>
        <v>Rs.150</v>
      </c>
      <c r="T4918" s="27">
        <f t="shared" si="76"/>
        <v>1</v>
      </c>
      <c r="U4918" s="29">
        <f>'Raw Data'!$M4918*'Raw Data'!$T4918</f>
        <v>150</v>
      </c>
    </row>
    <row r="4919" spans="1:21" x14ac:dyDescent="0.3">
      <c r="A4919" s="20">
        <v>9095</v>
      </c>
      <c r="B4919" s="27" t="s">
        <v>9494</v>
      </c>
      <c r="C4919" s="27">
        <v>1</v>
      </c>
      <c r="D4919" s="27" t="str">
        <f>VLOOKUP('Raw Data'!$C4919,'country description'!$A$2:$B$16,2,0)</f>
        <v>India</v>
      </c>
      <c r="E4919" s="27" t="s">
        <v>14</v>
      </c>
      <c r="F4919" s="27" t="s">
        <v>9495</v>
      </c>
      <c r="G4919" s="27" t="s">
        <v>9477</v>
      </c>
      <c r="H4919" s="27" t="s">
        <v>18</v>
      </c>
      <c r="I4919" s="27" t="s">
        <v>19</v>
      </c>
      <c r="J4919" s="27" t="s">
        <v>19</v>
      </c>
      <c r="K4919" s="27">
        <v>1</v>
      </c>
      <c r="L4919" s="27">
        <v>357</v>
      </c>
      <c r="M4919" s="27">
        <v>150</v>
      </c>
      <c r="N4919" s="27">
        <v>3.9</v>
      </c>
      <c r="O4919" s="27">
        <v>2010</v>
      </c>
      <c r="P4919" s="27">
        <v>2</v>
      </c>
      <c r="Q4919" s="27">
        <v>8</v>
      </c>
      <c r="R4919" s="28">
        <f>DATE('Raw Data'!$O4919,'Raw Data'!$P4919,'Raw Data'!$Q4919)</f>
        <v>40217</v>
      </c>
      <c r="S4919" s="27" t="str">
        <f>CONCATENATE(MID('Raw Data'!$H4919,FIND("(",'Raw Data'!$H4919)+1,FIND(")",'Raw Data'!$H4919)-FIND("(",'Raw Data'!$H4919)-1),"",'Raw Data'!$M4919)</f>
        <v>Rs.150</v>
      </c>
      <c r="T4919" s="27">
        <f t="shared" si="76"/>
        <v>1</v>
      </c>
      <c r="U4919" s="29">
        <f>'Raw Data'!$M4919*'Raw Data'!$T4919</f>
        <v>150</v>
      </c>
    </row>
    <row r="4920" spans="1:21" x14ac:dyDescent="0.3">
      <c r="A4920" s="20">
        <v>18423112</v>
      </c>
      <c r="B4920" s="27" t="s">
        <v>9496</v>
      </c>
      <c r="C4920" s="27">
        <v>1</v>
      </c>
      <c r="D4920" s="27" t="str">
        <f>VLOOKUP('Raw Data'!$C4920,'country description'!$A$2:$B$16,2,0)</f>
        <v>India</v>
      </c>
      <c r="E4920" s="27" t="s">
        <v>14</v>
      </c>
      <c r="F4920" s="27" t="s">
        <v>9497</v>
      </c>
      <c r="G4920" s="27" t="s">
        <v>589</v>
      </c>
      <c r="H4920" s="27" t="s">
        <v>18</v>
      </c>
      <c r="I4920" s="27" t="s">
        <v>19</v>
      </c>
      <c r="J4920" s="27" t="s">
        <v>19</v>
      </c>
      <c r="K4920" s="27">
        <v>1</v>
      </c>
      <c r="L4920" s="27">
        <v>3</v>
      </c>
      <c r="M4920" s="27">
        <v>150</v>
      </c>
      <c r="N4920" s="27">
        <v>1</v>
      </c>
      <c r="O4920" s="27">
        <v>2017</v>
      </c>
      <c r="P4920" s="27">
        <v>1</v>
      </c>
      <c r="Q4920" s="27">
        <v>15</v>
      </c>
      <c r="R4920" s="28">
        <f>DATE('Raw Data'!$O4920,'Raw Data'!$P4920,'Raw Data'!$Q4920)</f>
        <v>42750</v>
      </c>
      <c r="S4920" s="27" t="str">
        <f>CONCATENATE(MID('Raw Data'!$H4920,FIND("(",'Raw Data'!$H4920)+1,FIND(")",'Raw Data'!$H4920)-FIND("(",'Raw Data'!$H4920)-1),"",'Raw Data'!$M4920)</f>
        <v>Rs.150</v>
      </c>
      <c r="T4920" s="27">
        <f t="shared" si="76"/>
        <v>1</v>
      </c>
      <c r="U4920" s="29">
        <f>'Raw Data'!$M4920*'Raw Data'!$T4920</f>
        <v>150</v>
      </c>
    </row>
    <row r="4921" spans="1:21" x14ac:dyDescent="0.3">
      <c r="A4921" s="20">
        <v>308849</v>
      </c>
      <c r="B4921" s="27" t="s">
        <v>892</v>
      </c>
      <c r="C4921" s="27">
        <v>1</v>
      </c>
      <c r="D4921" s="27" t="str">
        <f>VLOOKUP('Raw Data'!$C4921,'country description'!$A$2:$B$16,2,0)</f>
        <v>India</v>
      </c>
      <c r="E4921" s="27" t="s">
        <v>14</v>
      </c>
      <c r="F4921" s="27" t="s">
        <v>9498</v>
      </c>
      <c r="G4921" s="27" t="s">
        <v>749</v>
      </c>
      <c r="H4921" s="27" t="s">
        <v>18</v>
      </c>
      <c r="I4921" s="27" t="s">
        <v>19</v>
      </c>
      <c r="J4921" s="27" t="s">
        <v>19</v>
      </c>
      <c r="K4921" s="27">
        <v>1</v>
      </c>
      <c r="L4921" s="27">
        <v>22</v>
      </c>
      <c r="M4921" s="27">
        <v>150</v>
      </c>
      <c r="N4921" s="27">
        <v>3.2</v>
      </c>
      <c r="O4921" s="27">
        <v>2018</v>
      </c>
      <c r="P4921" s="27">
        <v>1</v>
      </c>
      <c r="Q4921" s="27">
        <v>25</v>
      </c>
      <c r="R4921" s="28">
        <f>DATE('Raw Data'!$O4921,'Raw Data'!$P4921,'Raw Data'!$Q4921)</f>
        <v>43125</v>
      </c>
      <c r="S4921" s="27" t="str">
        <f>CONCATENATE(MID('Raw Data'!$H4921,FIND("(",'Raw Data'!$H4921)+1,FIND(")",'Raw Data'!$H4921)-FIND("(",'Raw Data'!$H4921)-1),"",'Raw Data'!$M4921)</f>
        <v>Rs.150</v>
      </c>
      <c r="T4921" s="27">
        <f t="shared" si="76"/>
        <v>1</v>
      </c>
      <c r="U4921" s="29">
        <f>'Raw Data'!$M4921*'Raw Data'!$T4921</f>
        <v>150</v>
      </c>
    </row>
    <row r="4922" spans="1:21" x14ac:dyDescent="0.3">
      <c r="A4922" s="20">
        <v>18282019</v>
      </c>
      <c r="B4922" s="27" t="s">
        <v>9356</v>
      </c>
      <c r="C4922" s="27">
        <v>1</v>
      </c>
      <c r="D4922" s="27" t="str">
        <f>VLOOKUP('Raw Data'!$C4922,'country description'!$A$2:$B$16,2,0)</f>
        <v>India</v>
      </c>
      <c r="E4922" s="27" t="s">
        <v>14</v>
      </c>
      <c r="F4922" s="27" t="s">
        <v>9499</v>
      </c>
      <c r="G4922" s="27" t="s">
        <v>595</v>
      </c>
      <c r="H4922" s="27" t="s">
        <v>18</v>
      </c>
      <c r="I4922" s="27" t="s">
        <v>19</v>
      </c>
      <c r="J4922" s="27" t="s">
        <v>19</v>
      </c>
      <c r="K4922" s="27">
        <v>1</v>
      </c>
      <c r="L4922" s="27">
        <v>10</v>
      </c>
      <c r="M4922" s="27">
        <v>150</v>
      </c>
      <c r="N4922" s="27">
        <v>3.3</v>
      </c>
      <c r="O4922" s="27">
        <v>2015</v>
      </c>
      <c r="P4922" s="27">
        <v>1</v>
      </c>
      <c r="Q4922" s="27">
        <v>23</v>
      </c>
      <c r="R4922" s="28">
        <f>DATE('Raw Data'!$O4922,'Raw Data'!$P4922,'Raw Data'!$Q4922)</f>
        <v>42027</v>
      </c>
      <c r="S4922" s="27" t="str">
        <f>CONCATENATE(MID('Raw Data'!$H4922,FIND("(",'Raw Data'!$H4922)+1,FIND(")",'Raw Data'!$H4922)-FIND("(",'Raw Data'!$H4922)-1),"",'Raw Data'!$M4922)</f>
        <v>Rs.150</v>
      </c>
      <c r="T4922" s="27">
        <f t="shared" si="76"/>
        <v>1</v>
      </c>
      <c r="U4922" s="29">
        <f>'Raw Data'!$M4922*'Raw Data'!$T4922</f>
        <v>150</v>
      </c>
    </row>
    <row r="4923" spans="1:21" x14ac:dyDescent="0.3">
      <c r="A4923" s="20">
        <v>312949</v>
      </c>
      <c r="B4923" s="27" t="s">
        <v>9500</v>
      </c>
      <c r="C4923" s="27">
        <v>1</v>
      </c>
      <c r="D4923" s="27" t="str">
        <f>VLOOKUP('Raw Data'!$C4923,'country description'!$A$2:$B$16,2,0)</f>
        <v>India</v>
      </c>
      <c r="E4923" s="27" t="s">
        <v>14</v>
      </c>
      <c r="F4923" s="27" t="s">
        <v>9501</v>
      </c>
      <c r="G4923" s="27" t="s">
        <v>587</v>
      </c>
      <c r="H4923" s="27" t="s">
        <v>18</v>
      </c>
      <c r="I4923" s="27" t="s">
        <v>19</v>
      </c>
      <c r="J4923" s="27" t="s">
        <v>19</v>
      </c>
      <c r="K4923" s="27">
        <v>1</v>
      </c>
      <c r="L4923" s="27">
        <v>32</v>
      </c>
      <c r="M4923" s="27">
        <v>150</v>
      </c>
      <c r="N4923" s="27">
        <v>3.6</v>
      </c>
      <c r="O4923" s="27">
        <v>2010</v>
      </c>
      <c r="P4923" s="27">
        <v>1</v>
      </c>
      <c r="Q4923" s="27">
        <v>10</v>
      </c>
      <c r="R4923" s="28">
        <f>DATE('Raw Data'!$O4923,'Raw Data'!$P4923,'Raw Data'!$Q4923)</f>
        <v>40188</v>
      </c>
      <c r="S4923" s="27" t="str">
        <f>CONCATENATE(MID('Raw Data'!$H4923,FIND("(",'Raw Data'!$H4923)+1,FIND(")",'Raw Data'!$H4923)-FIND("(",'Raw Data'!$H4923)-1),"",'Raw Data'!$M4923)</f>
        <v>Rs.150</v>
      </c>
      <c r="T4923" s="27">
        <f t="shared" si="76"/>
        <v>1</v>
      </c>
      <c r="U4923" s="29">
        <f>'Raw Data'!$M4923*'Raw Data'!$T4923</f>
        <v>150</v>
      </c>
    </row>
    <row r="4924" spans="1:21" x14ac:dyDescent="0.3">
      <c r="A4924" s="20">
        <v>304994</v>
      </c>
      <c r="B4924" s="27" t="s">
        <v>9502</v>
      </c>
      <c r="C4924" s="27">
        <v>1</v>
      </c>
      <c r="D4924" s="27" t="str">
        <f>VLOOKUP('Raw Data'!$C4924,'country description'!$A$2:$B$16,2,0)</f>
        <v>India</v>
      </c>
      <c r="E4924" s="27" t="s">
        <v>14</v>
      </c>
      <c r="F4924" s="27" t="s">
        <v>9503</v>
      </c>
      <c r="G4924" s="27" t="s">
        <v>587</v>
      </c>
      <c r="H4924" s="27" t="s">
        <v>18</v>
      </c>
      <c r="I4924" s="27" t="s">
        <v>19</v>
      </c>
      <c r="J4924" s="27" t="s">
        <v>19</v>
      </c>
      <c r="K4924" s="27">
        <v>1</v>
      </c>
      <c r="L4924" s="27">
        <v>26</v>
      </c>
      <c r="M4924" s="27">
        <v>150</v>
      </c>
      <c r="N4924" s="27">
        <v>3.3</v>
      </c>
      <c r="O4924" s="27">
        <v>2017</v>
      </c>
      <c r="P4924" s="27">
        <v>1</v>
      </c>
      <c r="Q4924" s="27">
        <v>10</v>
      </c>
      <c r="R4924" s="28">
        <f>DATE('Raw Data'!$O4924,'Raw Data'!$P4924,'Raw Data'!$Q4924)</f>
        <v>42745</v>
      </c>
      <c r="S4924" s="27" t="str">
        <f>CONCATENATE(MID('Raw Data'!$H4924,FIND("(",'Raw Data'!$H4924)+1,FIND(")",'Raw Data'!$H4924)-FIND("(",'Raw Data'!$H4924)-1),"",'Raw Data'!$M4924)</f>
        <v>Rs.150</v>
      </c>
      <c r="T4924" s="27">
        <f t="shared" si="76"/>
        <v>1</v>
      </c>
      <c r="U4924" s="29">
        <f>'Raw Data'!$M4924*'Raw Data'!$T4924</f>
        <v>150</v>
      </c>
    </row>
    <row r="4925" spans="1:21" x14ac:dyDescent="0.3">
      <c r="A4925" s="20">
        <v>309704</v>
      </c>
      <c r="B4925" s="27" t="s">
        <v>1508</v>
      </c>
      <c r="C4925" s="27">
        <v>1</v>
      </c>
      <c r="D4925" s="27" t="str">
        <f>VLOOKUP('Raw Data'!$C4925,'country description'!$A$2:$B$16,2,0)</f>
        <v>India</v>
      </c>
      <c r="E4925" s="27" t="s">
        <v>14</v>
      </c>
      <c r="F4925" s="27" t="s">
        <v>9504</v>
      </c>
      <c r="G4925" s="27" t="s">
        <v>1510</v>
      </c>
      <c r="H4925" s="27" t="s">
        <v>18</v>
      </c>
      <c r="I4925" s="27" t="s">
        <v>19</v>
      </c>
      <c r="J4925" s="27" t="s">
        <v>19</v>
      </c>
      <c r="K4925" s="27">
        <v>1</v>
      </c>
      <c r="L4925" s="27">
        <v>13</v>
      </c>
      <c r="M4925" s="27">
        <v>150</v>
      </c>
      <c r="N4925" s="27">
        <v>2.8</v>
      </c>
      <c r="O4925" s="27">
        <v>2015</v>
      </c>
      <c r="P4925" s="27">
        <v>1</v>
      </c>
      <c r="Q4925" s="27">
        <v>19</v>
      </c>
      <c r="R4925" s="28">
        <f>DATE('Raw Data'!$O4925,'Raw Data'!$P4925,'Raw Data'!$Q4925)</f>
        <v>42023</v>
      </c>
      <c r="S4925" s="27" t="str">
        <f>CONCATENATE(MID('Raw Data'!$H4925,FIND("(",'Raw Data'!$H4925)+1,FIND(")",'Raw Data'!$H4925)-FIND("(",'Raw Data'!$H4925)-1),"",'Raw Data'!$M4925)</f>
        <v>Rs.150</v>
      </c>
      <c r="T4925" s="27">
        <f t="shared" si="76"/>
        <v>1</v>
      </c>
      <c r="U4925" s="29">
        <f>'Raw Data'!$M4925*'Raw Data'!$T4925</f>
        <v>150</v>
      </c>
    </row>
    <row r="4926" spans="1:21" x14ac:dyDescent="0.3">
      <c r="A4926" s="20">
        <v>302694</v>
      </c>
      <c r="B4926" s="27" t="s">
        <v>9505</v>
      </c>
      <c r="C4926" s="27">
        <v>1</v>
      </c>
      <c r="D4926" s="27" t="str">
        <f>VLOOKUP('Raw Data'!$C4926,'country description'!$A$2:$B$16,2,0)</f>
        <v>India</v>
      </c>
      <c r="E4926" s="27" t="s">
        <v>14</v>
      </c>
      <c r="F4926" s="27" t="s">
        <v>9506</v>
      </c>
      <c r="G4926" s="27" t="s">
        <v>580</v>
      </c>
      <c r="H4926" s="27" t="s">
        <v>18</v>
      </c>
      <c r="I4926" s="27" t="s">
        <v>19</v>
      </c>
      <c r="J4926" s="27" t="s">
        <v>19</v>
      </c>
      <c r="K4926" s="27">
        <v>1</v>
      </c>
      <c r="L4926" s="27">
        <v>8</v>
      </c>
      <c r="M4926" s="27">
        <v>150</v>
      </c>
      <c r="N4926" s="27">
        <v>3</v>
      </c>
      <c r="O4926" s="27">
        <v>2013</v>
      </c>
      <c r="P4926" s="27">
        <v>1</v>
      </c>
      <c r="Q4926" s="27">
        <v>12</v>
      </c>
      <c r="R4926" s="28">
        <f>DATE('Raw Data'!$O4926,'Raw Data'!$P4926,'Raw Data'!$Q4926)</f>
        <v>41286</v>
      </c>
      <c r="S4926" s="27" t="str">
        <f>CONCATENATE(MID('Raw Data'!$H4926,FIND("(",'Raw Data'!$H4926)+1,FIND(")",'Raw Data'!$H4926)-FIND("(",'Raw Data'!$H4926)-1),"",'Raw Data'!$M4926)</f>
        <v>Rs.150</v>
      </c>
      <c r="T4926" s="27">
        <f t="shared" si="76"/>
        <v>1</v>
      </c>
      <c r="U4926" s="29">
        <f>'Raw Data'!$M4926*'Raw Data'!$T4926</f>
        <v>150</v>
      </c>
    </row>
    <row r="4927" spans="1:21" x14ac:dyDescent="0.3">
      <c r="A4927" s="20">
        <v>301931</v>
      </c>
      <c r="B4927" s="27" t="s">
        <v>9507</v>
      </c>
      <c r="C4927" s="27">
        <v>1</v>
      </c>
      <c r="D4927" s="27" t="str">
        <f>VLOOKUP('Raw Data'!$C4927,'country description'!$A$2:$B$16,2,0)</f>
        <v>India</v>
      </c>
      <c r="E4927" s="27" t="s">
        <v>14</v>
      </c>
      <c r="F4927" s="27" t="s">
        <v>9508</v>
      </c>
      <c r="G4927" s="27" t="s">
        <v>749</v>
      </c>
      <c r="H4927" s="27" t="s">
        <v>18</v>
      </c>
      <c r="I4927" s="27" t="s">
        <v>19</v>
      </c>
      <c r="J4927" s="27" t="s">
        <v>19</v>
      </c>
      <c r="K4927" s="27">
        <v>1</v>
      </c>
      <c r="L4927" s="27">
        <v>12</v>
      </c>
      <c r="M4927" s="27">
        <v>150</v>
      </c>
      <c r="N4927" s="27">
        <v>2.8</v>
      </c>
      <c r="O4927" s="27">
        <v>2013</v>
      </c>
      <c r="P4927" s="27">
        <v>1</v>
      </c>
      <c r="Q4927" s="27">
        <v>3</v>
      </c>
      <c r="R4927" s="28">
        <f>DATE('Raw Data'!$O4927,'Raw Data'!$P4927,'Raw Data'!$Q4927)</f>
        <v>41277</v>
      </c>
      <c r="S4927" s="27" t="str">
        <f>CONCATENATE(MID('Raw Data'!$H4927,FIND("(",'Raw Data'!$H4927)+1,FIND(")",'Raw Data'!$H4927)-FIND("(",'Raw Data'!$H4927)-1),"",'Raw Data'!$M4927)</f>
        <v>Rs.150</v>
      </c>
      <c r="T4927" s="27">
        <f t="shared" si="76"/>
        <v>1</v>
      </c>
      <c r="U4927" s="29">
        <f>'Raw Data'!$M4927*'Raw Data'!$T4927</f>
        <v>150</v>
      </c>
    </row>
    <row r="4928" spans="1:21" x14ac:dyDescent="0.3">
      <c r="A4928" s="20">
        <v>5291</v>
      </c>
      <c r="B4928" s="27" t="s">
        <v>9509</v>
      </c>
      <c r="C4928" s="27">
        <v>1</v>
      </c>
      <c r="D4928" s="27" t="str">
        <f>VLOOKUP('Raw Data'!$C4928,'country description'!$A$2:$B$16,2,0)</f>
        <v>India</v>
      </c>
      <c r="E4928" s="27" t="s">
        <v>14</v>
      </c>
      <c r="F4928" s="27" t="s">
        <v>9510</v>
      </c>
      <c r="G4928" s="27" t="s">
        <v>1211</v>
      </c>
      <c r="H4928" s="27" t="s">
        <v>18</v>
      </c>
      <c r="I4928" s="27" t="s">
        <v>19</v>
      </c>
      <c r="J4928" s="27" t="s">
        <v>19</v>
      </c>
      <c r="K4928" s="27">
        <v>1</v>
      </c>
      <c r="L4928" s="27">
        <v>34</v>
      </c>
      <c r="M4928" s="27">
        <v>150</v>
      </c>
      <c r="N4928" s="27">
        <v>3.5</v>
      </c>
      <c r="O4928" s="27">
        <v>2016</v>
      </c>
      <c r="P4928" s="27">
        <v>1</v>
      </c>
      <c r="Q4928" s="27">
        <v>26</v>
      </c>
      <c r="R4928" s="28">
        <f>DATE('Raw Data'!$O4928,'Raw Data'!$P4928,'Raw Data'!$Q4928)</f>
        <v>42395</v>
      </c>
      <c r="S4928" s="27" t="str">
        <f>CONCATENATE(MID('Raw Data'!$H4928,FIND("(",'Raw Data'!$H4928)+1,FIND(")",'Raw Data'!$H4928)-FIND("(",'Raw Data'!$H4928)-1),"",'Raw Data'!$M4928)</f>
        <v>Rs.150</v>
      </c>
      <c r="T4928" s="27">
        <f t="shared" si="76"/>
        <v>1</v>
      </c>
      <c r="U4928" s="29">
        <f>'Raw Data'!$M4928*'Raw Data'!$T4928</f>
        <v>150</v>
      </c>
    </row>
    <row r="4929" spans="1:21" x14ac:dyDescent="0.3">
      <c r="A4929" s="20">
        <v>6901</v>
      </c>
      <c r="B4929" s="27" t="s">
        <v>9511</v>
      </c>
      <c r="C4929" s="27">
        <v>1</v>
      </c>
      <c r="D4929" s="27" t="str">
        <f>VLOOKUP('Raw Data'!$C4929,'country description'!$A$2:$B$16,2,0)</f>
        <v>India</v>
      </c>
      <c r="E4929" s="27" t="s">
        <v>14</v>
      </c>
      <c r="F4929" s="27" t="s">
        <v>9512</v>
      </c>
      <c r="G4929" s="27" t="s">
        <v>6808</v>
      </c>
      <c r="H4929" s="27" t="s">
        <v>18</v>
      </c>
      <c r="I4929" s="27" t="s">
        <v>19</v>
      </c>
      <c r="J4929" s="27" t="s">
        <v>19</v>
      </c>
      <c r="K4929" s="27">
        <v>1</v>
      </c>
      <c r="L4929" s="27">
        <v>36</v>
      </c>
      <c r="M4929" s="27">
        <v>150</v>
      </c>
      <c r="N4929" s="27">
        <v>3.5</v>
      </c>
      <c r="O4929" s="27">
        <v>2017</v>
      </c>
      <c r="P4929" s="27">
        <v>1</v>
      </c>
      <c r="Q4929" s="27">
        <v>20</v>
      </c>
      <c r="R4929" s="28">
        <f>DATE('Raw Data'!$O4929,'Raw Data'!$P4929,'Raw Data'!$Q4929)</f>
        <v>42755</v>
      </c>
      <c r="S4929" s="27" t="str">
        <f>CONCATENATE(MID('Raw Data'!$H4929,FIND("(",'Raw Data'!$H4929)+1,FIND(")",'Raw Data'!$H4929)-FIND("(",'Raw Data'!$H4929)-1),"",'Raw Data'!$M4929)</f>
        <v>Rs.150</v>
      </c>
      <c r="T4929" s="27">
        <f t="shared" si="76"/>
        <v>1</v>
      </c>
      <c r="U4929" s="29">
        <f>'Raw Data'!$M4929*'Raw Data'!$T4929</f>
        <v>150</v>
      </c>
    </row>
    <row r="4930" spans="1:21" x14ac:dyDescent="0.3">
      <c r="A4930" s="20">
        <v>18312586</v>
      </c>
      <c r="B4930" s="27" t="s">
        <v>9513</v>
      </c>
      <c r="C4930" s="27">
        <v>1</v>
      </c>
      <c r="D4930" s="27" t="str">
        <f>VLOOKUP('Raw Data'!$C4930,'country description'!$A$2:$B$16,2,0)</f>
        <v>India</v>
      </c>
      <c r="E4930" s="27" t="s">
        <v>14</v>
      </c>
      <c r="F4930" s="27" t="s">
        <v>9514</v>
      </c>
      <c r="G4930" s="27" t="s">
        <v>587</v>
      </c>
      <c r="H4930" s="27" t="s">
        <v>18</v>
      </c>
      <c r="I4930" s="27" t="s">
        <v>19</v>
      </c>
      <c r="J4930" s="27" t="s">
        <v>19</v>
      </c>
      <c r="K4930" s="27">
        <v>1</v>
      </c>
      <c r="L4930" s="27">
        <v>1</v>
      </c>
      <c r="M4930" s="27">
        <v>150</v>
      </c>
      <c r="N4930" s="27">
        <v>1</v>
      </c>
      <c r="O4930" s="27">
        <v>2010</v>
      </c>
      <c r="P4930" s="27">
        <v>1</v>
      </c>
      <c r="Q4930" s="27">
        <v>26</v>
      </c>
      <c r="R4930" s="28">
        <f>DATE('Raw Data'!$O4930,'Raw Data'!$P4930,'Raw Data'!$Q4930)</f>
        <v>40204</v>
      </c>
      <c r="S4930" s="27" t="str">
        <f>CONCATENATE(MID('Raw Data'!$H4930,FIND("(",'Raw Data'!$H4930)+1,FIND(")",'Raw Data'!$H4930)-FIND("(",'Raw Data'!$H4930)-1),"",'Raw Data'!$M4930)</f>
        <v>Rs.150</v>
      </c>
      <c r="T4930" s="27">
        <f t="shared" ref="T4930:T4993" si="77">VLOOKUP(D4930,$Y$4:$Z$18,2,0)</f>
        <v>1</v>
      </c>
      <c r="U4930" s="29">
        <f>'Raw Data'!$M4930*'Raw Data'!$T4930</f>
        <v>150</v>
      </c>
    </row>
    <row r="4931" spans="1:21" x14ac:dyDescent="0.3">
      <c r="A4931" s="20">
        <v>18282049</v>
      </c>
      <c r="B4931" s="27" t="s">
        <v>9515</v>
      </c>
      <c r="C4931" s="27">
        <v>1</v>
      </c>
      <c r="D4931" s="27" t="str">
        <f>VLOOKUP('Raw Data'!$C4931,'country description'!$A$2:$B$16,2,0)</f>
        <v>India</v>
      </c>
      <c r="E4931" s="27" t="s">
        <v>14</v>
      </c>
      <c r="F4931" s="27" t="s">
        <v>9516</v>
      </c>
      <c r="G4931" s="27" t="s">
        <v>749</v>
      </c>
      <c r="H4931" s="27" t="s">
        <v>18</v>
      </c>
      <c r="I4931" s="27" t="s">
        <v>19</v>
      </c>
      <c r="J4931" s="27" t="s">
        <v>19</v>
      </c>
      <c r="K4931" s="27">
        <v>1</v>
      </c>
      <c r="L4931" s="27">
        <v>15</v>
      </c>
      <c r="M4931" s="27">
        <v>150</v>
      </c>
      <c r="N4931" s="27">
        <v>3.2</v>
      </c>
      <c r="O4931" s="27">
        <v>2014</v>
      </c>
      <c r="P4931" s="27">
        <v>1</v>
      </c>
      <c r="Q4931" s="27">
        <v>1</v>
      </c>
      <c r="R4931" s="28">
        <f>DATE('Raw Data'!$O4931,'Raw Data'!$P4931,'Raw Data'!$Q4931)</f>
        <v>41640</v>
      </c>
      <c r="S4931" s="27" t="str">
        <f>CONCATENATE(MID('Raw Data'!$H4931,FIND("(",'Raw Data'!$H4931)+1,FIND(")",'Raw Data'!$H4931)-FIND("(",'Raw Data'!$H4931)-1),"",'Raw Data'!$M4931)</f>
        <v>Rs.150</v>
      </c>
      <c r="T4931" s="27">
        <f t="shared" si="77"/>
        <v>1</v>
      </c>
      <c r="U4931" s="29">
        <f>'Raw Data'!$M4931*'Raw Data'!$T4931</f>
        <v>150</v>
      </c>
    </row>
    <row r="4932" spans="1:21" x14ac:dyDescent="0.3">
      <c r="A4932" s="20">
        <v>7591</v>
      </c>
      <c r="B4932" s="27" t="s">
        <v>606</v>
      </c>
      <c r="C4932" s="27">
        <v>1</v>
      </c>
      <c r="D4932" s="27" t="str">
        <f>VLOOKUP('Raw Data'!$C4932,'country description'!$A$2:$B$16,2,0)</f>
        <v>India</v>
      </c>
      <c r="E4932" s="27" t="s">
        <v>14</v>
      </c>
      <c r="F4932" s="27" t="s">
        <v>9517</v>
      </c>
      <c r="G4932" s="27" t="s">
        <v>1487</v>
      </c>
      <c r="H4932" s="27" t="s">
        <v>18</v>
      </c>
      <c r="I4932" s="27" t="s">
        <v>19</v>
      </c>
      <c r="J4932" s="27" t="s">
        <v>19</v>
      </c>
      <c r="K4932" s="27">
        <v>1</v>
      </c>
      <c r="L4932" s="27">
        <v>16</v>
      </c>
      <c r="M4932" s="27">
        <v>150</v>
      </c>
      <c r="N4932" s="27">
        <v>2.7</v>
      </c>
      <c r="O4932" s="27">
        <v>2017</v>
      </c>
      <c r="P4932" s="27">
        <v>1</v>
      </c>
      <c r="Q4932" s="27">
        <v>14</v>
      </c>
      <c r="R4932" s="28">
        <f>DATE('Raw Data'!$O4932,'Raw Data'!$P4932,'Raw Data'!$Q4932)</f>
        <v>42749</v>
      </c>
      <c r="S4932" s="27" t="str">
        <f>CONCATENATE(MID('Raw Data'!$H4932,FIND("(",'Raw Data'!$H4932)+1,FIND(")",'Raw Data'!$H4932)-FIND("(",'Raw Data'!$H4932)-1),"",'Raw Data'!$M4932)</f>
        <v>Rs.150</v>
      </c>
      <c r="T4932" s="27">
        <f t="shared" si="77"/>
        <v>1</v>
      </c>
      <c r="U4932" s="29">
        <f>'Raw Data'!$M4932*'Raw Data'!$T4932</f>
        <v>150</v>
      </c>
    </row>
    <row r="4933" spans="1:21" x14ac:dyDescent="0.3">
      <c r="A4933" s="20">
        <v>18423872</v>
      </c>
      <c r="B4933" s="27" t="s">
        <v>278</v>
      </c>
      <c r="C4933" s="27">
        <v>1</v>
      </c>
      <c r="D4933" s="27" t="str">
        <f>VLOOKUP('Raw Data'!$C4933,'country description'!$A$2:$B$16,2,0)</f>
        <v>India</v>
      </c>
      <c r="E4933" s="27" t="s">
        <v>14</v>
      </c>
      <c r="F4933" s="27" t="s">
        <v>9518</v>
      </c>
      <c r="G4933" s="27" t="s">
        <v>580</v>
      </c>
      <c r="H4933" s="27" t="s">
        <v>18</v>
      </c>
      <c r="I4933" s="27" t="s">
        <v>19</v>
      </c>
      <c r="J4933" s="27" t="s">
        <v>19</v>
      </c>
      <c r="K4933" s="27">
        <v>1</v>
      </c>
      <c r="L4933" s="27">
        <v>1</v>
      </c>
      <c r="M4933" s="27">
        <v>150</v>
      </c>
      <c r="N4933" s="27">
        <v>1</v>
      </c>
      <c r="O4933" s="27">
        <v>2016</v>
      </c>
      <c r="P4933" s="27">
        <v>1</v>
      </c>
      <c r="Q4933" s="27">
        <v>18</v>
      </c>
      <c r="R4933" s="28">
        <f>DATE('Raw Data'!$O4933,'Raw Data'!$P4933,'Raw Data'!$Q4933)</f>
        <v>42387</v>
      </c>
      <c r="S4933" s="27" t="str">
        <f>CONCATENATE(MID('Raw Data'!$H4933,FIND("(",'Raw Data'!$H4933)+1,FIND(")",'Raw Data'!$H4933)-FIND("(",'Raw Data'!$H4933)-1),"",'Raw Data'!$M4933)</f>
        <v>Rs.150</v>
      </c>
      <c r="T4933" s="27">
        <f t="shared" si="77"/>
        <v>1</v>
      </c>
      <c r="U4933" s="29">
        <f>'Raw Data'!$M4933*'Raw Data'!$T4933</f>
        <v>150</v>
      </c>
    </row>
    <row r="4934" spans="1:21" x14ac:dyDescent="0.3">
      <c r="A4934" s="20">
        <v>304281</v>
      </c>
      <c r="B4934" s="27" t="s">
        <v>9519</v>
      </c>
      <c r="C4934" s="27">
        <v>1</v>
      </c>
      <c r="D4934" s="27" t="str">
        <f>VLOOKUP('Raw Data'!$C4934,'country description'!$A$2:$B$16,2,0)</f>
        <v>India</v>
      </c>
      <c r="E4934" s="27" t="s">
        <v>14</v>
      </c>
      <c r="F4934" s="27" t="s">
        <v>9520</v>
      </c>
      <c r="G4934" s="27" t="s">
        <v>671</v>
      </c>
      <c r="H4934" s="27" t="s">
        <v>18</v>
      </c>
      <c r="I4934" s="27" t="s">
        <v>19</v>
      </c>
      <c r="J4934" s="27" t="s">
        <v>19</v>
      </c>
      <c r="K4934" s="27">
        <v>1</v>
      </c>
      <c r="L4934" s="27">
        <v>28</v>
      </c>
      <c r="M4934" s="27">
        <v>150</v>
      </c>
      <c r="N4934" s="27">
        <v>3.3</v>
      </c>
      <c r="O4934" s="27">
        <v>2010</v>
      </c>
      <c r="P4934" s="27">
        <v>1</v>
      </c>
      <c r="Q4934" s="27">
        <v>5</v>
      </c>
      <c r="R4934" s="28">
        <f>DATE('Raw Data'!$O4934,'Raw Data'!$P4934,'Raw Data'!$Q4934)</f>
        <v>40183</v>
      </c>
      <c r="S4934" s="27" t="str">
        <f>CONCATENATE(MID('Raw Data'!$H4934,FIND("(",'Raw Data'!$H4934)+1,FIND(")",'Raw Data'!$H4934)-FIND("(",'Raw Data'!$H4934)-1),"",'Raw Data'!$M4934)</f>
        <v>Rs.150</v>
      </c>
      <c r="T4934" s="27">
        <f t="shared" si="77"/>
        <v>1</v>
      </c>
      <c r="U4934" s="29">
        <f>'Raw Data'!$M4934*'Raw Data'!$T4934</f>
        <v>150</v>
      </c>
    </row>
    <row r="4935" spans="1:21" x14ac:dyDescent="0.3">
      <c r="A4935" s="20">
        <v>18222587</v>
      </c>
      <c r="B4935" s="27" t="s">
        <v>9521</v>
      </c>
      <c r="C4935" s="27">
        <v>1</v>
      </c>
      <c r="D4935" s="27" t="str">
        <f>VLOOKUP('Raw Data'!$C4935,'country description'!$A$2:$B$16,2,0)</f>
        <v>India</v>
      </c>
      <c r="E4935" s="27" t="s">
        <v>14</v>
      </c>
      <c r="F4935" s="27" t="s">
        <v>9522</v>
      </c>
      <c r="G4935" s="27" t="s">
        <v>6808</v>
      </c>
      <c r="H4935" s="27" t="s">
        <v>18</v>
      </c>
      <c r="I4935" s="27" t="s">
        <v>19</v>
      </c>
      <c r="J4935" s="27" t="s">
        <v>19</v>
      </c>
      <c r="K4935" s="27">
        <v>1</v>
      </c>
      <c r="L4935" s="27">
        <v>6</v>
      </c>
      <c r="M4935" s="27">
        <v>150</v>
      </c>
      <c r="N4935" s="27">
        <v>3.2</v>
      </c>
      <c r="O4935" s="27">
        <v>2016</v>
      </c>
      <c r="P4935" s="27">
        <v>12</v>
      </c>
      <c r="Q4935" s="27">
        <v>27</v>
      </c>
      <c r="R4935" s="28">
        <f>DATE('Raw Data'!$O4935,'Raw Data'!$P4935,'Raw Data'!$Q4935)</f>
        <v>42731</v>
      </c>
      <c r="S4935" s="27" t="str">
        <f>CONCATENATE(MID('Raw Data'!$H4935,FIND("(",'Raw Data'!$H4935)+1,FIND(")",'Raw Data'!$H4935)-FIND("(",'Raw Data'!$H4935)-1),"",'Raw Data'!$M4935)</f>
        <v>Rs.150</v>
      </c>
      <c r="T4935" s="27">
        <f t="shared" si="77"/>
        <v>1</v>
      </c>
      <c r="U4935" s="29">
        <f>'Raw Data'!$M4935*'Raw Data'!$T4935</f>
        <v>150</v>
      </c>
    </row>
    <row r="4936" spans="1:21" x14ac:dyDescent="0.3">
      <c r="A4936" s="20">
        <v>9883</v>
      </c>
      <c r="B4936" s="27" t="s">
        <v>9523</v>
      </c>
      <c r="C4936" s="27">
        <v>1</v>
      </c>
      <c r="D4936" s="27" t="str">
        <f>VLOOKUP('Raw Data'!$C4936,'country description'!$A$2:$B$16,2,0)</f>
        <v>India</v>
      </c>
      <c r="E4936" s="27" t="s">
        <v>14</v>
      </c>
      <c r="F4936" s="27" t="s">
        <v>9524</v>
      </c>
      <c r="G4936" s="27" t="s">
        <v>6808</v>
      </c>
      <c r="H4936" s="27" t="s">
        <v>18</v>
      </c>
      <c r="I4936" s="27" t="s">
        <v>19</v>
      </c>
      <c r="J4936" s="27" t="s">
        <v>19</v>
      </c>
      <c r="K4936" s="27">
        <v>1</v>
      </c>
      <c r="L4936" s="27">
        <v>2</v>
      </c>
      <c r="M4936" s="27">
        <v>150</v>
      </c>
      <c r="N4936" s="27">
        <v>1</v>
      </c>
      <c r="O4936" s="27">
        <v>2010</v>
      </c>
      <c r="P4936" s="27">
        <v>12</v>
      </c>
      <c r="Q4936" s="27">
        <v>3</v>
      </c>
      <c r="R4936" s="28">
        <f>DATE('Raw Data'!$O4936,'Raw Data'!$P4936,'Raw Data'!$Q4936)</f>
        <v>40515</v>
      </c>
      <c r="S4936" s="27" t="str">
        <f>CONCATENATE(MID('Raw Data'!$H4936,FIND("(",'Raw Data'!$H4936)+1,FIND(")",'Raw Data'!$H4936)-FIND("(",'Raw Data'!$H4936)-1),"",'Raw Data'!$M4936)</f>
        <v>Rs.150</v>
      </c>
      <c r="T4936" s="27">
        <f t="shared" si="77"/>
        <v>1</v>
      </c>
      <c r="U4936" s="29">
        <f>'Raw Data'!$M4936*'Raw Data'!$T4936</f>
        <v>150</v>
      </c>
    </row>
    <row r="4937" spans="1:21" x14ac:dyDescent="0.3">
      <c r="A4937" s="20">
        <v>7891</v>
      </c>
      <c r="B4937" s="27" t="s">
        <v>6535</v>
      </c>
      <c r="C4937" s="27">
        <v>1</v>
      </c>
      <c r="D4937" s="27" t="str">
        <f>VLOOKUP('Raw Data'!$C4937,'country description'!$A$2:$B$16,2,0)</f>
        <v>India</v>
      </c>
      <c r="E4937" s="27" t="s">
        <v>14</v>
      </c>
      <c r="F4937" s="27" t="s">
        <v>9525</v>
      </c>
      <c r="G4937" s="27" t="s">
        <v>671</v>
      </c>
      <c r="H4937" s="27" t="s">
        <v>18</v>
      </c>
      <c r="I4937" s="27" t="s">
        <v>19</v>
      </c>
      <c r="J4937" s="27" t="s">
        <v>19</v>
      </c>
      <c r="K4937" s="27">
        <v>1</v>
      </c>
      <c r="L4937" s="27">
        <v>15</v>
      </c>
      <c r="M4937" s="27">
        <v>150</v>
      </c>
      <c r="N4937" s="27">
        <v>2.8</v>
      </c>
      <c r="O4937" s="27">
        <v>2010</v>
      </c>
      <c r="P4937" s="27">
        <v>12</v>
      </c>
      <c r="Q4937" s="27">
        <v>20</v>
      </c>
      <c r="R4937" s="28">
        <f>DATE('Raw Data'!$O4937,'Raw Data'!$P4937,'Raw Data'!$Q4937)</f>
        <v>40532</v>
      </c>
      <c r="S4937" s="27" t="str">
        <f>CONCATENATE(MID('Raw Data'!$H4937,FIND("(",'Raw Data'!$H4937)+1,FIND(")",'Raw Data'!$H4937)-FIND("(",'Raw Data'!$H4937)-1),"",'Raw Data'!$M4937)</f>
        <v>Rs.150</v>
      </c>
      <c r="T4937" s="27">
        <f t="shared" si="77"/>
        <v>1</v>
      </c>
      <c r="U4937" s="29">
        <f>'Raw Data'!$M4937*'Raw Data'!$T4937</f>
        <v>150</v>
      </c>
    </row>
    <row r="4938" spans="1:21" x14ac:dyDescent="0.3">
      <c r="A4938" s="20">
        <v>311871</v>
      </c>
      <c r="B4938" s="27" t="s">
        <v>9526</v>
      </c>
      <c r="C4938" s="27">
        <v>1</v>
      </c>
      <c r="D4938" s="27" t="str">
        <f>VLOOKUP('Raw Data'!$C4938,'country description'!$A$2:$B$16,2,0)</f>
        <v>India</v>
      </c>
      <c r="E4938" s="27" t="s">
        <v>14</v>
      </c>
      <c r="F4938" s="27" t="s">
        <v>9527</v>
      </c>
      <c r="G4938" s="27" t="s">
        <v>589</v>
      </c>
      <c r="H4938" s="27" t="s">
        <v>18</v>
      </c>
      <c r="I4938" s="27" t="s">
        <v>19</v>
      </c>
      <c r="J4938" s="27" t="s">
        <v>19</v>
      </c>
      <c r="K4938" s="27">
        <v>1</v>
      </c>
      <c r="L4938" s="27">
        <v>19</v>
      </c>
      <c r="M4938" s="27">
        <v>150</v>
      </c>
      <c r="N4938" s="27">
        <v>3.5</v>
      </c>
      <c r="O4938" s="27">
        <v>2016</v>
      </c>
      <c r="P4938" s="27">
        <v>12</v>
      </c>
      <c r="Q4938" s="27">
        <v>17</v>
      </c>
      <c r="R4938" s="28">
        <f>DATE('Raw Data'!$O4938,'Raw Data'!$P4938,'Raw Data'!$Q4938)</f>
        <v>42721</v>
      </c>
      <c r="S4938" s="27" t="str">
        <f>CONCATENATE(MID('Raw Data'!$H4938,FIND("(",'Raw Data'!$H4938)+1,FIND(")",'Raw Data'!$H4938)-FIND("(",'Raw Data'!$H4938)-1),"",'Raw Data'!$M4938)</f>
        <v>Rs.150</v>
      </c>
      <c r="T4938" s="27">
        <f t="shared" si="77"/>
        <v>1</v>
      </c>
      <c r="U4938" s="29">
        <f>'Raw Data'!$M4938*'Raw Data'!$T4938</f>
        <v>150</v>
      </c>
    </row>
    <row r="4939" spans="1:21" x14ac:dyDescent="0.3">
      <c r="A4939" s="20">
        <v>307951</v>
      </c>
      <c r="B4939" s="27" t="s">
        <v>1539</v>
      </c>
      <c r="C4939" s="27">
        <v>1</v>
      </c>
      <c r="D4939" s="27" t="str">
        <f>VLOOKUP('Raw Data'!$C4939,'country description'!$A$2:$B$16,2,0)</f>
        <v>India</v>
      </c>
      <c r="E4939" s="27" t="s">
        <v>14</v>
      </c>
      <c r="F4939" s="27" t="s">
        <v>9528</v>
      </c>
      <c r="G4939" s="27" t="s">
        <v>589</v>
      </c>
      <c r="H4939" s="27" t="s">
        <v>18</v>
      </c>
      <c r="I4939" s="27" t="s">
        <v>19</v>
      </c>
      <c r="J4939" s="27" t="s">
        <v>19</v>
      </c>
      <c r="K4939" s="27">
        <v>1</v>
      </c>
      <c r="L4939" s="27">
        <v>94</v>
      </c>
      <c r="M4939" s="27">
        <v>150</v>
      </c>
      <c r="N4939" s="27">
        <v>3.6</v>
      </c>
      <c r="O4939" s="27">
        <v>2013</v>
      </c>
      <c r="P4939" s="27">
        <v>12</v>
      </c>
      <c r="Q4939" s="27">
        <v>26</v>
      </c>
      <c r="R4939" s="28">
        <f>DATE('Raw Data'!$O4939,'Raw Data'!$P4939,'Raw Data'!$Q4939)</f>
        <v>41634</v>
      </c>
      <c r="S4939" s="27" t="str">
        <f>CONCATENATE(MID('Raw Data'!$H4939,FIND("(",'Raw Data'!$H4939)+1,FIND(")",'Raw Data'!$H4939)-FIND("(",'Raw Data'!$H4939)-1),"",'Raw Data'!$M4939)</f>
        <v>Rs.150</v>
      </c>
      <c r="T4939" s="27">
        <f t="shared" si="77"/>
        <v>1</v>
      </c>
      <c r="U4939" s="29">
        <f>'Raw Data'!$M4939*'Raw Data'!$T4939</f>
        <v>150</v>
      </c>
    </row>
    <row r="4940" spans="1:21" x14ac:dyDescent="0.3">
      <c r="A4940" s="20">
        <v>9513</v>
      </c>
      <c r="B4940" s="27" t="s">
        <v>9529</v>
      </c>
      <c r="C4940" s="27">
        <v>1</v>
      </c>
      <c r="D4940" s="27" t="str">
        <f>VLOOKUP('Raw Data'!$C4940,'country description'!$A$2:$B$16,2,0)</f>
        <v>India</v>
      </c>
      <c r="E4940" s="27" t="s">
        <v>14</v>
      </c>
      <c r="F4940" s="27" t="s">
        <v>9530</v>
      </c>
      <c r="G4940" s="27" t="s">
        <v>589</v>
      </c>
      <c r="H4940" s="27" t="s">
        <v>18</v>
      </c>
      <c r="I4940" s="27" t="s">
        <v>19</v>
      </c>
      <c r="J4940" s="27" t="s">
        <v>19</v>
      </c>
      <c r="K4940" s="27">
        <v>1</v>
      </c>
      <c r="L4940" s="27">
        <v>23</v>
      </c>
      <c r="M4940" s="27">
        <v>150</v>
      </c>
      <c r="N4940" s="27">
        <v>3.5</v>
      </c>
      <c r="O4940" s="27">
        <v>2016</v>
      </c>
      <c r="P4940" s="27">
        <v>12</v>
      </c>
      <c r="Q4940" s="27">
        <v>24</v>
      </c>
      <c r="R4940" s="28">
        <f>DATE('Raw Data'!$O4940,'Raw Data'!$P4940,'Raw Data'!$Q4940)</f>
        <v>42728</v>
      </c>
      <c r="S4940" s="27" t="str">
        <f>CONCATENATE(MID('Raw Data'!$H4940,FIND("(",'Raw Data'!$H4940)+1,FIND(")",'Raw Data'!$H4940)-FIND("(",'Raw Data'!$H4940)-1),"",'Raw Data'!$M4940)</f>
        <v>Rs.150</v>
      </c>
      <c r="T4940" s="27">
        <f t="shared" si="77"/>
        <v>1</v>
      </c>
      <c r="U4940" s="29">
        <f>'Raw Data'!$M4940*'Raw Data'!$T4940</f>
        <v>150</v>
      </c>
    </row>
    <row r="4941" spans="1:21" x14ac:dyDescent="0.3">
      <c r="A4941" s="20">
        <v>9280</v>
      </c>
      <c r="B4941" s="27" t="s">
        <v>9531</v>
      </c>
      <c r="C4941" s="27">
        <v>1</v>
      </c>
      <c r="D4941" s="27" t="str">
        <f>VLOOKUP('Raw Data'!$C4941,'country description'!$A$2:$B$16,2,0)</f>
        <v>India</v>
      </c>
      <c r="E4941" s="27" t="s">
        <v>14</v>
      </c>
      <c r="F4941" s="27" t="s">
        <v>9532</v>
      </c>
      <c r="G4941" s="27" t="s">
        <v>601</v>
      </c>
      <c r="H4941" s="27" t="s">
        <v>18</v>
      </c>
      <c r="I4941" s="27" t="s">
        <v>19</v>
      </c>
      <c r="J4941" s="27" t="s">
        <v>19</v>
      </c>
      <c r="K4941" s="27">
        <v>1</v>
      </c>
      <c r="L4941" s="27">
        <v>21</v>
      </c>
      <c r="M4941" s="27">
        <v>150</v>
      </c>
      <c r="N4941" s="27">
        <v>3.1</v>
      </c>
      <c r="O4941" s="27">
        <v>2010</v>
      </c>
      <c r="P4941" s="27">
        <v>12</v>
      </c>
      <c r="Q4941" s="27">
        <v>3</v>
      </c>
      <c r="R4941" s="28">
        <f>DATE('Raw Data'!$O4941,'Raw Data'!$P4941,'Raw Data'!$Q4941)</f>
        <v>40515</v>
      </c>
      <c r="S4941" s="27" t="str">
        <f>CONCATENATE(MID('Raw Data'!$H4941,FIND("(",'Raw Data'!$H4941)+1,FIND(")",'Raw Data'!$H4941)-FIND("(",'Raw Data'!$H4941)-1),"",'Raw Data'!$M4941)</f>
        <v>Rs.150</v>
      </c>
      <c r="T4941" s="27">
        <f t="shared" si="77"/>
        <v>1</v>
      </c>
      <c r="U4941" s="29">
        <f>'Raw Data'!$M4941*'Raw Data'!$T4941</f>
        <v>150</v>
      </c>
    </row>
    <row r="4942" spans="1:21" x14ac:dyDescent="0.3">
      <c r="A4942" s="20">
        <v>300337</v>
      </c>
      <c r="B4942" s="27" t="s">
        <v>9533</v>
      </c>
      <c r="C4942" s="27">
        <v>1</v>
      </c>
      <c r="D4942" s="27" t="str">
        <f>VLOOKUP('Raw Data'!$C4942,'country description'!$A$2:$B$16,2,0)</f>
        <v>India</v>
      </c>
      <c r="E4942" s="27" t="s">
        <v>14</v>
      </c>
      <c r="F4942" s="27" t="s">
        <v>9534</v>
      </c>
      <c r="G4942" s="27" t="s">
        <v>424</v>
      </c>
      <c r="H4942" s="27" t="s">
        <v>18</v>
      </c>
      <c r="I4942" s="27" t="s">
        <v>19</v>
      </c>
      <c r="J4942" s="27" t="s">
        <v>19</v>
      </c>
      <c r="K4942" s="27">
        <v>1</v>
      </c>
      <c r="L4942" s="27">
        <v>34</v>
      </c>
      <c r="M4942" s="27">
        <v>150</v>
      </c>
      <c r="N4942" s="27">
        <v>3.2</v>
      </c>
      <c r="O4942" s="27">
        <v>2012</v>
      </c>
      <c r="P4942" s="27">
        <v>12</v>
      </c>
      <c r="Q4942" s="27">
        <v>4</v>
      </c>
      <c r="R4942" s="28">
        <f>DATE('Raw Data'!$O4942,'Raw Data'!$P4942,'Raw Data'!$Q4942)</f>
        <v>41247</v>
      </c>
      <c r="S4942" s="27" t="str">
        <f>CONCATENATE(MID('Raw Data'!$H4942,FIND("(",'Raw Data'!$H4942)+1,FIND(")",'Raw Data'!$H4942)-FIND("(",'Raw Data'!$H4942)-1),"",'Raw Data'!$M4942)</f>
        <v>Rs.150</v>
      </c>
      <c r="T4942" s="27">
        <f t="shared" si="77"/>
        <v>1</v>
      </c>
      <c r="U4942" s="29">
        <f>'Raw Data'!$M4942*'Raw Data'!$T4942</f>
        <v>150</v>
      </c>
    </row>
    <row r="4943" spans="1:21" x14ac:dyDescent="0.3">
      <c r="A4943" s="20">
        <v>1123</v>
      </c>
      <c r="B4943" s="27" t="s">
        <v>9535</v>
      </c>
      <c r="C4943" s="27">
        <v>1</v>
      </c>
      <c r="D4943" s="27" t="str">
        <f>VLOOKUP('Raw Data'!$C4943,'country description'!$A$2:$B$16,2,0)</f>
        <v>India</v>
      </c>
      <c r="E4943" s="27" t="s">
        <v>14</v>
      </c>
      <c r="F4943" s="27" t="s">
        <v>9536</v>
      </c>
      <c r="G4943" s="27" t="s">
        <v>727</v>
      </c>
      <c r="H4943" s="27" t="s">
        <v>18</v>
      </c>
      <c r="I4943" s="27" t="s">
        <v>19</v>
      </c>
      <c r="J4943" s="27" t="s">
        <v>19</v>
      </c>
      <c r="K4943" s="27">
        <v>1</v>
      </c>
      <c r="L4943" s="27">
        <v>41</v>
      </c>
      <c r="M4943" s="27">
        <v>150</v>
      </c>
      <c r="N4943" s="27">
        <v>3.1</v>
      </c>
      <c r="O4943" s="27">
        <v>2016</v>
      </c>
      <c r="P4943" s="27">
        <v>12</v>
      </c>
      <c r="Q4943" s="27">
        <v>18</v>
      </c>
      <c r="R4943" s="28">
        <f>DATE('Raw Data'!$O4943,'Raw Data'!$P4943,'Raw Data'!$Q4943)</f>
        <v>42722</v>
      </c>
      <c r="S4943" s="27" t="str">
        <f>CONCATENATE(MID('Raw Data'!$H4943,FIND("(",'Raw Data'!$H4943)+1,FIND(")",'Raw Data'!$H4943)-FIND("(",'Raw Data'!$H4943)-1),"",'Raw Data'!$M4943)</f>
        <v>Rs.150</v>
      </c>
      <c r="T4943" s="27">
        <f t="shared" si="77"/>
        <v>1</v>
      </c>
      <c r="U4943" s="29">
        <f>'Raw Data'!$M4943*'Raw Data'!$T4943</f>
        <v>150</v>
      </c>
    </row>
    <row r="4944" spans="1:21" x14ac:dyDescent="0.3">
      <c r="A4944" s="20">
        <v>7905</v>
      </c>
      <c r="B4944" s="27" t="s">
        <v>9537</v>
      </c>
      <c r="C4944" s="27">
        <v>1</v>
      </c>
      <c r="D4944" s="27" t="str">
        <f>VLOOKUP('Raw Data'!$C4944,'country description'!$A$2:$B$16,2,0)</f>
        <v>India</v>
      </c>
      <c r="E4944" s="27" t="s">
        <v>14</v>
      </c>
      <c r="F4944" s="27" t="s">
        <v>9538</v>
      </c>
      <c r="G4944" s="27" t="s">
        <v>464</v>
      </c>
      <c r="H4944" s="27" t="s">
        <v>18</v>
      </c>
      <c r="I4944" s="27" t="s">
        <v>19</v>
      </c>
      <c r="J4944" s="27" t="s">
        <v>19</v>
      </c>
      <c r="K4944" s="27">
        <v>1</v>
      </c>
      <c r="L4944" s="27">
        <v>2</v>
      </c>
      <c r="M4944" s="27">
        <v>150</v>
      </c>
      <c r="N4944" s="27">
        <v>1</v>
      </c>
      <c r="O4944" s="27">
        <v>2012</v>
      </c>
      <c r="P4944" s="27">
        <v>12</v>
      </c>
      <c r="Q4944" s="27">
        <v>19</v>
      </c>
      <c r="R4944" s="28">
        <f>DATE('Raw Data'!$O4944,'Raw Data'!$P4944,'Raw Data'!$Q4944)</f>
        <v>41262</v>
      </c>
      <c r="S4944" s="27" t="str">
        <f>CONCATENATE(MID('Raw Data'!$H4944,FIND("(",'Raw Data'!$H4944)+1,FIND(")",'Raw Data'!$H4944)-FIND("(",'Raw Data'!$H4944)-1),"",'Raw Data'!$M4944)</f>
        <v>Rs.150</v>
      </c>
      <c r="T4944" s="27">
        <f t="shared" si="77"/>
        <v>1</v>
      </c>
      <c r="U4944" s="29">
        <f>'Raw Data'!$M4944*'Raw Data'!$T4944</f>
        <v>150</v>
      </c>
    </row>
    <row r="4945" spans="1:21" x14ac:dyDescent="0.3">
      <c r="A4945" s="20">
        <v>18128874</v>
      </c>
      <c r="B4945" s="27" t="s">
        <v>5418</v>
      </c>
      <c r="C4945" s="27">
        <v>1</v>
      </c>
      <c r="D4945" s="27" t="str">
        <f>VLOOKUP('Raw Data'!$C4945,'country description'!$A$2:$B$16,2,0)</f>
        <v>India</v>
      </c>
      <c r="E4945" s="27" t="s">
        <v>14</v>
      </c>
      <c r="F4945" s="27" t="s">
        <v>9539</v>
      </c>
      <c r="G4945" s="27" t="s">
        <v>9540</v>
      </c>
      <c r="H4945" s="27" t="s">
        <v>18</v>
      </c>
      <c r="I4945" s="27" t="s">
        <v>19</v>
      </c>
      <c r="J4945" s="27" t="s">
        <v>19</v>
      </c>
      <c r="K4945" s="27">
        <v>1</v>
      </c>
      <c r="L4945" s="27">
        <v>2</v>
      </c>
      <c r="M4945" s="27">
        <v>150</v>
      </c>
      <c r="N4945" s="27">
        <v>1</v>
      </c>
      <c r="O4945" s="27">
        <v>2015</v>
      </c>
      <c r="P4945" s="27">
        <v>12</v>
      </c>
      <c r="Q4945" s="27">
        <v>8</v>
      </c>
      <c r="R4945" s="28">
        <f>DATE('Raw Data'!$O4945,'Raw Data'!$P4945,'Raw Data'!$Q4945)</f>
        <v>42346</v>
      </c>
      <c r="S4945" s="27" t="str">
        <f>CONCATENATE(MID('Raw Data'!$H4945,FIND("(",'Raw Data'!$H4945)+1,FIND(")",'Raw Data'!$H4945)-FIND("(",'Raw Data'!$H4945)-1),"",'Raw Data'!$M4945)</f>
        <v>Rs.150</v>
      </c>
      <c r="T4945" s="27">
        <f t="shared" si="77"/>
        <v>1</v>
      </c>
      <c r="U4945" s="29">
        <f>'Raw Data'!$M4945*'Raw Data'!$T4945</f>
        <v>150</v>
      </c>
    </row>
    <row r="4946" spans="1:21" x14ac:dyDescent="0.3">
      <c r="A4946" s="20">
        <v>18312616</v>
      </c>
      <c r="B4946" s="27" t="s">
        <v>9199</v>
      </c>
      <c r="C4946" s="27">
        <v>1</v>
      </c>
      <c r="D4946" s="27" t="str">
        <f>VLOOKUP('Raw Data'!$C4946,'country description'!$A$2:$B$16,2,0)</f>
        <v>India</v>
      </c>
      <c r="E4946" s="27" t="s">
        <v>14</v>
      </c>
      <c r="F4946" s="27" t="s">
        <v>9541</v>
      </c>
      <c r="G4946" s="27" t="s">
        <v>671</v>
      </c>
      <c r="H4946" s="27" t="s">
        <v>18</v>
      </c>
      <c r="I4946" s="27" t="s">
        <v>19</v>
      </c>
      <c r="J4946" s="27" t="s">
        <v>19</v>
      </c>
      <c r="K4946" s="27">
        <v>1</v>
      </c>
      <c r="L4946" s="27">
        <v>2</v>
      </c>
      <c r="M4946" s="27">
        <v>150</v>
      </c>
      <c r="N4946" s="27">
        <v>1</v>
      </c>
      <c r="O4946" s="27">
        <v>2010</v>
      </c>
      <c r="P4946" s="27">
        <v>12</v>
      </c>
      <c r="Q4946" s="27">
        <v>14</v>
      </c>
      <c r="R4946" s="28">
        <f>DATE('Raw Data'!$O4946,'Raw Data'!$P4946,'Raw Data'!$Q4946)</f>
        <v>40526</v>
      </c>
      <c r="S4946" s="27" t="str">
        <f>CONCATENATE(MID('Raw Data'!$H4946,FIND("(",'Raw Data'!$H4946)+1,FIND(")",'Raw Data'!$H4946)-FIND("(",'Raw Data'!$H4946)-1),"",'Raw Data'!$M4946)</f>
        <v>Rs.150</v>
      </c>
      <c r="T4946" s="27">
        <f t="shared" si="77"/>
        <v>1</v>
      </c>
      <c r="U4946" s="29">
        <f>'Raw Data'!$M4946*'Raw Data'!$T4946</f>
        <v>150</v>
      </c>
    </row>
    <row r="4947" spans="1:21" x14ac:dyDescent="0.3">
      <c r="A4947" s="20">
        <v>304161</v>
      </c>
      <c r="B4947" s="27" t="s">
        <v>9542</v>
      </c>
      <c r="C4947" s="27">
        <v>1</v>
      </c>
      <c r="D4947" s="27" t="str">
        <f>VLOOKUP('Raw Data'!$C4947,'country description'!$A$2:$B$16,2,0)</f>
        <v>India</v>
      </c>
      <c r="E4947" s="27" t="s">
        <v>14</v>
      </c>
      <c r="F4947" s="27" t="s">
        <v>9543</v>
      </c>
      <c r="G4947" s="27" t="s">
        <v>589</v>
      </c>
      <c r="H4947" s="27" t="s">
        <v>18</v>
      </c>
      <c r="I4947" s="27" t="s">
        <v>19</v>
      </c>
      <c r="J4947" s="27" t="s">
        <v>19</v>
      </c>
      <c r="K4947" s="27">
        <v>1</v>
      </c>
      <c r="L4947" s="27">
        <v>26</v>
      </c>
      <c r="M4947" s="27">
        <v>150</v>
      </c>
      <c r="N4947" s="27">
        <v>3.2</v>
      </c>
      <c r="O4947" s="27">
        <v>2017</v>
      </c>
      <c r="P4947" s="27">
        <v>12</v>
      </c>
      <c r="Q4947" s="27">
        <v>12</v>
      </c>
      <c r="R4947" s="28">
        <f>DATE('Raw Data'!$O4947,'Raw Data'!$P4947,'Raw Data'!$Q4947)</f>
        <v>43081</v>
      </c>
      <c r="S4947" s="27" t="str">
        <f>CONCATENATE(MID('Raw Data'!$H4947,FIND("(",'Raw Data'!$H4947)+1,FIND(")",'Raw Data'!$H4947)-FIND("(",'Raw Data'!$H4947)-1),"",'Raw Data'!$M4947)</f>
        <v>Rs.150</v>
      </c>
      <c r="T4947" s="27">
        <f t="shared" si="77"/>
        <v>1</v>
      </c>
      <c r="U4947" s="29">
        <f>'Raw Data'!$M4947*'Raw Data'!$T4947</f>
        <v>150</v>
      </c>
    </row>
    <row r="4948" spans="1:21" x14ac:dyDescent="0.3">
      <c r="A4948" s="20">
        <v>18357525</v>
      </c>
      <c r="B4948" s="27" t="s">
        <v>9544</v>
      </c>
      <c r="C4948" s="27">
        <v>1</v>
      </c>
      <c r="D4948" s="27" t="str">
        <f>VLOOKUP('Raw Data'!$C4948,'country description'!$A$2:$B$16,2,0)</f>
        <v>India</v>
      </c>
      <c r="E4948" s="27" t="s">
        <v>14</v>
      </c>
      <c r="F4948" s="27" t="s">
        <v>9545</v>
      </c>
      <c r="G4948" s="27" t="s">
        <v>424</v>
      </c>
      <c r="H4948" s="27" t="s">
        <v>18</v>
      </c>
      <c r="I4948" s="27" t="s">
        <v>19</v>
      </c>
      <c r="J4948" s="27" t="s">
        <v>19</v>
      </c>
      <c r="K4948" s="27">
        <v>1</v>
      </c>
      <c r="L4948" s="27">
        <v>2</v>
      </c>
      <c r="M4948" s="27">
        <v>150</v>
      </c>
      <c r="N4948" s="27">
        <v>1</v>
      </c>
      <c r="O4948" s="27">
        <v>2016</v>
      </c>
      <c r="P4948" s="27">
        <v>12</v>
      </c>
      <c r="Q4948" s="27">
        <v>9</v>
      </c>
      <c r="R4948" s="28">
        <f>DATE('Raw Data'!$O4948,'Raw Data'!$P4948,'Raw Data'!$Q4948)</f>
        <v>42713</v>
      </c>
      <c r="S4948" s="27" t="str">
        <f>CONCATENATE(MID('Raw Data'!$H4948,FIND("(",'Raw Data'!$H4948)+1,FIND(")",'Raw Data'!$H4948)-FIND("(",'Raw Data'!$H4948)-1),"",'Raw Data'!$M4948)</f>
        <v>Rs.150</v>
      </c>
      <c r="T4948" s="27">
        <f t="shared" si="77"/>
        <v>1</v>
      </c>
      <c r="U4948" s="29">
        <f>'Raw Data'!$M4948*'Raw Data'!$T4948</f>
        <v>150</v>
      </c>
    </row>
    <row r="4949" spans="1:21" x14ac:dyDescent="0.3">
      <c r="A4949" s="20">
        <v>18206818</v>
      </c>
      <c r="B4949" s="27" t="s">
        <v>9546</v>
      </c>
      <c r="C4949" s="27">
        <v>1</v>
      </c>
      <c r="D4949" s="27" t="str">
        <f>VLOOKUP('Raw Data'!$C4949,'country description'!$A$2:$B$16,2,0)</f>
        <v>India</v>
      </c>
      <c r="E4949" s="27" t="s">
        <v>14</v>
      </c>
      <c r="F4949" s="27" t="s">
        <v>9547</v>
      </c>
      <c r="G4949" s="27" t="s">
        <v>671</v>
      </c>
      <c r="H4949" s="27" t="s">
        <v>18</v>
      </c>
      <c r="I4949" s="27" t="s">
        <v>19</v>
      </c>
      <c r="J4949" s="27" t="s">
        <v>19</v>
      </c>
      <c r="K4949" s="27">
        <v>1</v>
      </c>
      <c r="L4949" s="27">
        <v>1</v>
      </c>
      <c r="M4949" s="27">
        <v>150</v>
      </c>
      <c r="N4949" s="27">
        <v>1</v>
      </c>
      <c r="O4949" s="27">
        <v>2012</v>
      </c>
      <c r="P4949" s="27">
        <v>11</v>
      </c>
      <c r="Q4949" s="27">
        <v>6</v>
      </c>
      <c r="R4949" s="28">
        <f>DATE('Raw Data'!$O4949,'Raw Data'!$P4949,'Raw Data'!$Q4949)</f>
        <v>41219</v>
      </c>
      <c r="S4949" s="27" t="str">
        <f>CONCATENATE(MID('Raw Data'!$H4949,FIND("(",'Raw Data'!$H4949)+1,FIND(")",'Raw Data'!$H4949)-FIND("(",'Raw Data'!$H4949)-1),"",'Raw Data'!$M4949)</f>
        <v>Rs.150</v>
      </c>
      <c r="T4949" s="27">
        <f t="shared" si="77"/>
        <v>1</v>
      </c>
      <c r="U4949" s="29">
        <f>'Raw Data'!$M4949*'Raw Data'!$T4949</f>
        <v>150</v>
      </c>
    </row>
    <row r="4950" spans="1:21" x14ac:dyDescent="0.3">
      <c r="A4950" s="20">
        <v>9879</v>
      </c>
      <c r="B4950" s="27" t="s">
        <v>9548</v>
      </c>
      <c r="C4950" s="27">
        <v>1</v>
      </c>
      <c r="D4950" s="27" t="str">
        <f>VLOOKUP('Raw Data'!$C4950,'country description'!$A$2:$B$16,2,0)</f>
        <v>India</v>
      </c>
      <c r="E4950" s="27" t="s">
        <v>14</v>
      </c>
      <c r="F4950" s="27" t="s">
        <v>9549</v>
      </c>
      <c r="G4950" s="27" t="s">
        <v>455</v>
      </c>
      <c r="H4950" s="27" t="s">
        <v>18</v>
      </c>
      <c r="I4950" s="27" t="s">
        <v>19</v>
      </c>
      <c r="J4950" s="27" t="s">
        <v>19</v>
      </c>
      <c r="K4950" s="27">
        <v>1</v>
      </c>
      <c r="L4950" s="27">
        <v>2</v>
      </c>
      <c r="M4950" s="27">
        <v>150</v>
      </c>
      <c r="N4950" s="27">
        <v>1</v>
      </c>
      <c r="O4950" s="27">
        <v>2012</v>
      </c>
      <c r="P4950" s="27">
        <v>11</v>
      </c>
      <c r="Q4950" s="27">
        <v>18</v>
      </c>
      <c r="R4950" s="28">
        <f>DATE('Raw Data'!$O4950,'Raw Data'!$P4950,'Raw Data'!$Q4950)</f>
        <v>41231</v>
      </c>
      <c r="S4950" s="27" t="str">
        <f>CONCATENATE(MID('Raw Data'!$H4950,FIND("(",'Raw Data'!$H4950)+1,FIND(")",'Raw Data'!$H4950)-FIND("(",'Raw Data'!$H4950)-1),"",'Raw Data'!$M4950)</f>
        <v>Rs.150</v>
      </c>
      <c r="T4950" s="27">
        <f t="shared" si="77"/>
        <v>1</v>
      </c>
      <c r="U4950" s="29">
        <f>'Raw Data'!$M4950*'Raw Data'!$T4950</f>
        <v>150</v>
      </c>
    </row>
    <row r="4951" spans="1:21" x14ac:dyDescent="0.3">
      <c r="A4951" s="20">
        <v>5455</v>
      </c>
      <c r="B4951" s="27" t="s">
        <v>7454</v>
      </c>
      <c r="C4951" s="27">
        <v>1</v>
      </c>
      <c r="D4951" s="27" t="str">
        <f>VLOOKUP('Raw Data'!$C4951,'country description'!$A$2:$B$16,2,0)</f>
        <v>India</v>
      </c>
      <c r="E4951" s="27" t="s">
        <v>14</v>
      </c>
      <c r="F4951" s="27" t="s">
        <v>9550</v>
      </c>
      <c r="G4951" s="27" t="s">
        <v>727</v>
      </c>
      <c r="H4951" s="27" t="s">
        <v>18</v>
      </c>
      <c r="I4951" s="27" t="s">
        <v>19</v>
      </c>
      <c r="J4951" s="27" t="s">
        <v>19</v>
      </c>
      <c r="K4951" s="27">
        <v>1</v>
      </c>
      <c r="L4951" s="27">
        <v>93</v>
      </c>
      <c r="M4951" s="27">
        <v>150</v>
      </c>
      <c r="N4951" s="27">
        <v>3.7</v>
      </c>
      <c r="O4951" s="27">
        <v>2013</v>
      </c>
      <c r="P4951" s="27">
        <v>11</v>
      </c>
      <c r="Q4951" s="27">
        <v>12</v>
      </c>
      <c r="R4951" s="28">
        <f>DATE('Raw Data'!$O4951,'Raw Data'!$P4951,'Raw Data'!$Q4951)</f>
        <v>41590</v>
      </c>
      <c r="S4951" s="27" t="str">
        <f>CONCATENATE(MID('Raw Data'!$H4951,FIND("(",'Raw Data'!$H4951)+1,FIND(")",'Raw Data'!$H4951)-FIND("(",'Raw Data'!$H4951)-1),"",'Raw Data'!$M4951)</f>
        <v>Rs.150</v>
      </c>
      <c r="T4951" s="27">
        <f t="shared" si="77"/>
        <v>1</v>
      </c>
      <c r="U4951" s="29">
        <f>'Raw Data'!$M4951*'Raw Data'!$T4951</f>
        <v>150</v>
      </c>
    </row>
    <row r="4952" spans="1:21" x14ac:dyDescent="0.3">
      <c r="A4952" s="20">
        <v>18313153</v>
      </c>
      <c r="B4952" s="27" t="s">
        <v>9551</v>
      </c>
      <c r="C4952" s="27">
        <v>1</v>
      </c>
      <c r="D4952" s="27" t="str">
        <f>VLOOKUP('Raw Data'!$C4952,'country description'!$A$2:$B$16,2,0)</f>
        <v>India</v>
      </c>
      <c r="E4952" s="27" t="s">
        <v>14</v>
      </c>
      <c r="F4952" s="27" t="s">
        <v>9552</v>
      </c>
      <c r="G4952" s="27" t="s">
        <v>393</v>
      </c>
      <c r="H4952" s="27" t="s">
        <v>18</v>
      </c>
      <c r="I4952" s="27" t="s">
        <v>19</v>
      </c>
      <c r="J4952" s="27" t="s">
        <v>19</v>
      </c>
      <c r="K4952" s="27">
        <v>1</v>
      </c>
      <c r="L4952" s="27">
        <v>2</v>
      </c>
      <c r="M4952" s="27">
        <v>150</v>
      </c>
      <c r="N4952" s="27">
        <v>1</v>
      </c>
      <c r="O4952" s="27">
        <v>2011</v>
      </c>
      <c r="P4952" s="27">
        <v>11</v>
      </c>
      <c r="Q4952" s="27">
        <v>26</v>
      </c>
      <c r="R4952" s="28">
        <f>DATE('Raw Data'!$O4952,'Raw Data'!$P4952,'Raw Data'!$Q4952)</f>
        <v>40873</v>
      </c>
      <c r="S4952" s="27" t="str">
        <f>CONCATENATE(MID('Raw Data'!$H4952,FIND("(",'Raw Data'!$H4952)+1,FIND(")",'Raw Data'!$H4952)-FIND("(",'Raw Data'!$H4952)-1),"",'Raw Data'!$M4952)</f>
        <v>Rs.150</v>
      </c>
      <c r="T4952" s="27">
        <f t="shared" si="77"/>
        <v>1</v>
      </c>
      <c r="U4952" s="29">
        <f>'Raw Data'!$M4952*'Raw Data'!$T4952</f>
        <v>150</v>
      </c>
    </row>
    <row r="4953" spans="1:21" x14ac:dyDescent="0.3">
      <c r="A4953" s="20">
        <v>18317229</v>
      </c>
      <c r="B4953" s="27" t="s">
        <v>9553</v>
      </c>
      <c r="C4953" s="27">
        <v>1</v>
      </c>
      <c r="D4953" s="27" t="str">
        <f>VLOOKUP('Raw Data'!$C4953,'country description'!$A$2:$B$16,2,0)</f>
        <v>India</v>
      </c>
      <c r="E4953" s="27" t="s">
        <v>14</v>
      </c>
      <c r="F4953" s="27" t="s">
        <v>9554</v>
      </c>
      <c r="G4953" s="27" t="s">
        <v>589</v>
      </c>
      <c r="H4953" s="27" t="s">
        <v>18</v>
      </c>
      <c r="I4953" s="27" t="s">
        <v>19</v>
      </c>
      <c r="J4953" s="27" t="s">
        <v>19</v>
      </c>
      <c r="K4953" s="27">
        <v>1</v>
      </c>
      <c r="L4953" s="27">
        <v>10</v>
      </c>
      <c r="M4953" s="27">
        <v>150</v>
      </c>
      <c r="N4953" s="27">
        <v>2.8</v>
      </c>
      <c r="O4953" s="27">
        <v>2017</v>
      </c>
      <c r="P4953" s="27">
        <v>11</v>
      </c>
      <c r="Q4953" s="27">
        <v>18</v>
      </c>
      <c r="R4953" s="28">
        <f>DATE('Raw Data'!$O4953,'Raw Data'!$P4953,'Raw Data'!$Q4953)</f>
        <v>43057</v>
      </c>
      <c r="S4953" s="27" t="str">
        <f>CONCATENATE(MID('Raw Data'!$H4953,FIND("(",'Raw Data'!$H4953)+1,FIND(")",'Raw Data'!$H4953)-FIND("(",'Raw Data'!$H4953)-1),"",'Raw Data'!$M4953)</f>
        <v>Rs.150</v>
      </c>
      <c r="T4953" s="27">
        <f t="shared" si="77"/>
        <v>1</v>
      </c>
      <c r="U4953" s="29">
        <f>'Raw Data'!$M4953*'Raw Data'!$T4953</f>
        <v>150</v>
      </c>
    </row>
    <row r="4954" spans="1:21" x14ac:dyDescent="0.3">
      <c r="A4954" s="20">
        <v>304628</v>
      </c>
      <c r="B4954" s="27" t="s">
        <v>9555</v>
      </c>
      <c r="C4954" s="27">
        <v>1</v>
      </c>
      <c r="D4954" s="27" t="str">
        <f>VLOOKUP('Raw Data'!$C4954,'country description'!$A$2:$B$16,2,0)</f>
        <v>India</v>
      </c>
      <c r="E4954" s="27" t="s">
        <v>14</v>
      </c>
      <c r="F4954" s="27" t="s">
        <v>9556</v>
      </c>
      <c r="G4954" s="27" t="s">
        <v>589</v>
      </c>
      <c r="H4954" s="27" t="s">
        <v>18</v>
      </c>
      <c r="I4954" s="27" t="s">
        <v>19</v>
      </c>
      <c r="J4954" s="27" t="s">
        <v>19</v>
      </c>
      <c r="K4954" s="27">
        <v>1</v>
      </c>
      <c r="L4954" s="27">
        <v>242</v>
      </c>
      <c r="M4954" s="27">
        <v>150</v>
      </c>
      <c r="N4954" s="27">
        <v>3.2</v>
      </c>
      <c r="O4954" s="27">
        <v>2014</v>
      </c>
      <c r="P4954" s="27">
        <v>11</v>
      </c>
      <c r="Q4954" s="27">
        <v>17</v>
      </c>
      <c r="R4954" s="28">
        <f>DATE('Raw Data'!$O4954,'Raw Data'!$P4954,'Raw Data'!$Q4954)</f>
        <v>41960</v>
      </c>
      <c r="S4954" s="27" t="str">
        <f>CONCATENATE(MID('Raw Data'!$H4954,FIND("(",'Raw Data'!$H4954)+1,FIND(")",'Raw Data'!$H4954)-FIND("(",'Raw Data'!$H4954)-1),"",'Raw Data'!$M4954)</f>
        <v>Rs.150</v>
      </c>
      <c r="T4954" s="27">
        <f t="shared" si="77"/>
        <v>1</v>
      </c>
      <c r="U4954" s="29">
        <f>'Raw Data'!$M4954*'Raw Data'!$T4954</f>
        <v>150</v>
      </c>
    </row>
    <row r="4955" spans="1:21" x14ac:dyDescent="0.3">
      <c r="A4955" s="20">
        <v>304267</v>
      </c>
      <c r="B4955" s="27" t="s">
        <v>9557</v>
      </c>
      <c r="C4955" s="27">
        <v>1</v>
      </c>
      <c r="D4955" s="27" t="str">
        <f>VLOOKUP('Raw Data'!$C4955,'country description'!$A$2:$B$16,2,0)</f>
        <v>India</v>
      </c>
      <c r="E4955" s="27" t="s">
        <v>14</v>
      </c>
      <c r="F4955" s="27" t="s">
        <v>9558</v>
      </c>
      <c r="G4955" s="27" t="s">
        <v>7662</v>
      </c>
      <c r="H4955" s="27" t="s">
        <v>18</v>
      </c>
      <c r="I4955" s="27" t="s">
        <v>19</v>
      </c>
      <c r="J4955" s="27" t="s">
        <v>19</v>
      </c>
      <c r="K4955" s="27">
        <v>1</v>
      </c>
      <c r="L4955" s="27">
        <v>20</v>
      </c>
      <c r="M4955" s="27">
        <v>150</v>
      </c>
      <c r="N4955" s="27">
        <v>2.7</v>
      </c>
      <c r="O4955" s="27">
        <v>2016</v>
      </c>
      <c r="P4955" s="27">
        <v>11</v>
      </c>
      <c r="Q4955" s="27">
        <v>17</v>
      </c>
      <c r="R4955" s="28">
        <f>DATE('Raw Data'!$O4955,'Raw Data'!$P4955,'Raw Data'!$Q4955)</f>
        <v>42691</v>
      </c>
      <c r="S4955" s="27" t="str">
        <f>CONCATENATE(MID('Raw Data'!$H4955,FIND("(",'Raw Data'!$H4955)+1,FIND(")",'Raw Data'!$H4955)-FIND("(",'Raw Data'!$H4955)-1),"",'Raw Data'!$M4955)</f>
        <v>Rs.150</v>
      </c>
      <c r="T4955" s="27">
        <f t="shared" si="77"/>
        <v>1</v>
      </c>
      <c r="U4955" s="29">
        <f>'Raw Data'!$M4955*'Raw Data'!$T4955</f>
        <v>150</v>
      </c>
    </row>
    <row r="4956" spans="1:21" x14ac:dyDescent="0.3">
      <c r="A4956" s="20">
        <v>18441658</v>
      </c>
      <c r="B4956" s="27" t="s">
        <v>9559</v>
      </c>
      <c r="C4956" s="27">
        <v>1</v>
      </c>
      <c r="D4956" s="27" t="str">
        <f>VLOOKUP('Raw Data'!$C4956,'country description'!$A$2:$B$16,2,0)</f>
        <v>India</v>
      </c>
      <c r="E4956" s="27" t="s">
        <v>14</v>
      </c>
      <c r="F4956" s="27" t="s">
        <v>9560</v>
      </c>
      <c r="G4956" s="27" t="s">
        <v>589</v>
      </c>
      <c r="H4956" s="27" t="s">
        <v>18</v>
      </c>
      <c r="I4956" s="27" t="s">
        <v>19</v>
      </c>
      <c r="J4956" s="27" t="s">
        <v>19</v>
      </c>
      <c r="K4956" s="27">
        <v>1</v>
      </c>
      <c r="L4956" s="27">
        <v>13</v>
      </c>
      <c r="M4956" s="27">
        <v>150</v>
      </c>
      <c r="N4956" s="27">
        <v>3.4</v>
      </c>
      <c r="O4956" s="27">
        <v>2018</v>
      </c>
      <c r="P4956" s="27">
        <v>11</v>
      </c>
      <c r="Q4956" s="27">
        <v>22</v>
      </c>
      <c r="R4956" s="28">
        <f>DATE('Raw Data'!$O4956,'Raw Data'!$P4956,'Raw Data'!$Q4956)</f>
        <v>43426</v>
      </c>
      <c r="S4956" s="27" t="str">
        <f>CONCATENATE(MID('Raw Data'!$H4956,FIND("(",'Raw Data'!$H4956)+1,FIND(")",'Raw Data'!$H4956)-FIND("(",'Raw Data'!$H4956)-1),"",'Raw Data'!$M4956)</f>
        <v>Rs.150</v>
      </c>
      <c r="T4956" s="27">
        <f t="shared" si="77"/>
        <v>1</v>
      </c>
      <c r="U4956" s="29">
        <f>'Raw Data'!$M4956*'Raw Data'!$T4956</f>
        <v>150</v>
      </c>
    </row>
    <row r="4957" spans="1:21" x14ac:dyDescent="0.3">
      <c r="A4957" s="20">
        <v>8718</v>
      </c>
      <c r="B4957" s="27" t="s">
        <v>9561</v>
      </c>
      <c r="C4957" s="27">
        <v>1</v>
      </c>
      <c r="D4957" s="27" t="str">
        <f>VLOOKUP('Raw Data'!$C4957,'country description'!$A$2:$B$16,2,0)</f>
        <v>India</v>
      </c>
      <c r="E4957" s="27" t="s">
        <v>14</v>
      </c>
      <c r="F4957" s="27" t="s">
        <v>9562</v>
      </c>
      <c r="G4957" s="27" t="s">
        <v>6833</v>
      </c>
      <c r="H4957" s="27" t="s">
        <v>18</v>
      </c>
      <c r="I4957" s="27" t="s">
        <v>19</v>
      </c>
      <c r="J4957" s="27" t="s">
        <v>19</v>
      </c>
      <c r="K4957" s="27">
        <v>1</v>
      </c>
      <c r="L4957" s="27">
        <v>2</v>
      </c>
      <c r="M4957" s="27">
        <v>150</v>
      </c>
      <c r="N4957" s="27">
        <v>1</v>
      </c>
      <c r="O4957" s="27">
        <v>2018</v>
      </c>
      <c r="P4957" s="27">
        <v>11</v>
      </c>
      <c r="Q4957" s="27">
        <v>14</v>
      </c>
      <c r="R4957" s="28">
        <f>DATE('Raw Data'!$O4957,'Raw Data'!$P4957,'Raw Data'!$Q4957)</f>
        <v>43418</v>
      </c>
      <c r="S4957" s="27" t="str">
        <f>CONCATENATE(MID('Raw Data'!$H4957,FIND("(",'Raw Data'!$H4957)+1,FIND(")",'Raw Data'!$H4957)-FIND("(",'Raw Data'!$H4957)-1),"",'Raw Data'!$M4957)</f>
        <v>Rs.150</v>
      </c>
      <c r="T4957" s="27">
        <f t="shared" si="77"/>
        <v>1</v>
      </c>
      <c r="U4957" s="29">
        <f>'Raw Data'!$M4957*'Raw Data'!$T4957</f>
        <v>150</v>
      </c>
    </row>
    <row r="4958" spans="1:21" x14ac:dyDescent="0.3">
      <c r="A4958" s="20">
        <v>9040</v>
      </c>
      <c r="B4958" s="27" t="s">
        <v>9356</v>
      </c>
      <c r="C4958" s="27">
        <v>1</v>
      </c>
      <c r="D4958" s="27" t="str">
        <f>VLOOKUP('Raw Data'!$C4958,'country description'!$A$2:$B$16,2,0)</f>
        <v>India</v>
      </c>
      <c r="E4958" s="27" t="s">
        <v>14</v>
      </c>
      <c r="F4958" s="27" t="s">
        <v>8628</v>
      </c>
      <c r="G4958" s="27" t="s">
        <v>2705</v>
      </c>
      <c r="H4958" s="27" t="s">
        <v>18</v>
      </c>
      <c r="I4958" s="27" t="s">
        <v>19</v>
      </c>
      <c r="J4958" s="27" t="s">
        <v>19</v>
      </c>
      <c r="K4958" s="27">
        <v>1</v>
      </c>
      <c r="L4958" s="27">
        <v>18</v>
      </c>
      <c r="M4958" s="27">
        <v>150</v>
      </c>
      <c r="N4958" s="27">
        <v>3.3</v>
      </c>
      <c r="O4958" s="27">
        <v>2010</v>
      </c>
      <c r="P4958" s="27">
        <v>11</v>
      </c>
      <c r="Q4958" s="27">
        <v>14</v>
      </c>
      <c r="R4958" s="28">
        <f>DATE('Raw Data'!$O4958,'Raw Data'!$P4958,'Raw Data'!$Q4958)</f>
        <v>40496</v>
      </c>
      <c r="S4958" s="27" t="str">
        <f>CONCATENATE(MID('Raw Data'!$H4958,FIND("(",'Raw Data'!$H4958)+1,FIND(")",'Raw Data'!$H4958)-FIND("(",'Raw Data'!$H4958)-1),"",'Raw Data'!$M4958)</f>
        <v>Rs.150</v>
      </c>
      <c r="T4958" s="27">
        <f t="shared" si="77"/>
        <v>1</v>
      </c>
      <c r="U4958" s="29">
        <f>'Raw Data'!$M4958*'Raw Data'!$T4958</f>
        <v>150</v>
      </c>
    </row>
    <row r="4959" spans="1:21" x14ac:dyDescent="0.3">
      <c r="A4959" s="20">
        <v>300334</v>
      </c>
      <c r="B4959" s="27" t="s">
        <v>9563</v>
      </c>
      <c r="C4959" s="27">
        <v>1</v>
      </c>
      <c r="D4959" s="27" t="str">
        <f>VLOOKUP('Raw Data'!$C4959,'country description'!$A$2:$B$16,2,0)</f>
        <v>India</v>
      </c>
      <c r="E4959" s="27" t="s">
        <v>14</v>
      </c>
      <c r="F4959" s="27" t="s">
        <v>9564</v>
      </c>
      <c r="G4959" s="27" t="s">
        <v>589</v>
      </c>
      <c r="H4959" s="27" t="s">
        <v>18</v>
      </c>
      <c r="I4959" s="27" t="s">
        <v>19</v>
      </c>
      <c r="J4959" s="27" t="s">
        <v>19</v>
      </c>
      <c r="K4959" s="27">
        <v>1</v>
      </c>
      <c r="L4959" s="27">
        <v>49</v>
      </c>
      <c r="M4959" s="27">
        <v>150</v>
      </c>
      <c r="N4959" s="27">
        <v>2.6</v>
      </c>
      <c r="O4959" s="27">
        <v>2017</v>
      </c>
      <c r="P4959" s="27">
        <v>11</v>
      </c>
      <c r="Q4959" s="27">
        <v>8</v>
      </c>
      <c r="R4959" s="28">
        <f>DATE('Raw Data'!$O4959,'Raw Data'!$P4959,'Raw Data'!$Q4959)</f>
        <v>43047</v>
      </c>
      <c r="S4959" s="27" t="str">
        <f>CONCATENATE(MID('Raw Data'!$H4959,FIND("(",'Raw Data'!$H4959)+1,FIND(")",'Raw Data'!$H4959)-FIND("(",'Raw Data'!$H4959)-1),"",'Raw Data'!$M4959)</f>
        <v>Rs.150</v>
      </c>
      <c r="T4959" s="27">
        <f t="shared" si="77"/>
        <v>1</v>
      </c>
      <c r="U4959" s="29">
        <f>'Raw Data'!$M4959*'Raw Data'!$T4959</f>
        <v>150</v>
      </c>
    </row>
    <row r="4960" spans="1:21" x14ac:dyDescent="0.3">
      <c r="A4960" s="20">
        <v>18480928</v>
      </c>
      <c r="B4960" s="27" t="s">
        <v>9565</v>
      </c>
      <c r="C4960" s="27">
        <v>1</v>
      </c>
      <c r="D4960" s="27" t="str">
        <f>VLOOKUP('Raw Data'!$C4960,'country description'!$A$2:$B$16,2,0)</f>
        <v>India</v>
      </c>
      <c r="E4960" s="27" t="s">
        <v>14</v>
      </c>
      <c r="F4960" s="27" t="s">
        <v>9566</v>
      </c>
      <c r="G4960" s="27" t="s">
        <v>589</v>
      </c>
      <c r="H4960" s="27" t="s">
        <v>18</v>
      </c>
      <c r="I4960" s="27" t="s">
        <v>19</v>
      </c>
      <c r="J4960" s="27" t="s">
        <v>19</v>
      </c>
      <c r="K4960" s="27">
        <v>1</v>
      </c>
      <c r="L4960" s="27">
        <v>1</v>
      </c>
      <c r="M4960" s="27">
        <v>150</v>
      </c>
      <c r="N4960" s="27">
        <v>1</v>
      </c>
      <c r="O4960" s="27">
        <v>2011</v>
      </c>
      <c r="P4960" s="27">
        <v>11</v>
      </c>
      <c r="Q4960" s="27">
        <v>21</v>
      </c>
      <c r="R4960" s="28">
        <f>DATE('Raw Data'!$O4960,'Raw Data'!$P4960,'Raw Data'!$Q4960)</f>
        <v>40868</v>
      </c>
      <c r="S4960" s="27" t="str">
        <f>CONCATENATE(MID('Raw Data'!$H4960,FIND("(",'Raw Data'!$H4960)+1,FIND(")",'Raw Data'!$H4960)-FIND("(",'Raw Data'!$H4960)-1),"",'Raw Data'!$M4960)</f>
        <v>Rs.150</v>
      </c>
      <c r="T4960" s="27">
        <f t="shared" si="77"/>
        <v>1</v>
      </c>
      <c r="U4960" s="29">
        <f>'Raw Data'!$M4960*'Raw Data'!$T4960</f>
        <v>150</v>
      </c>
    </row>
    <row r="4961" spans="1:21" x14ac:dyDescent="0.3">
      <c r="A4961" s="20">
        <v>18423863</v>
      </c>
      <c r="B4961" s="27" t="s">
        <v>9567</v>
      </c>
      <c r="C4961" s="27">
        <v>1</v>
      </c>
      <c r="D4961" s="27" t="str">
        <f>VLOOKUP('Raw Data'!$C4961,'country description'!$A$2:$B$16,2,0)</f>
        <v>India</v>
      </c>
      <c r="E4961" s="27" t="s">
        <v>14</v>
      </c>
      <c r="F4961" s="27" t="s">
        <v>9539</v>
      </c>
      <c r="G4961" s="27" t="s">
        <v>671</v>
      </c>
      <c r="H4961" s="27" t="s">
        <v>18</v>
      </c>
      <c r="I4961" s="27" t="s">
        <v>19</v>
      </c>
      <c r="J4961" s="27" t="s">
        <v>19</v>
      </c>
      <c r="K4961" s="27">
        <v>1</v>
      </c>
      <c r="L4961" s="27">
        <v>1</v>
      </c>
      <c r="M4961" s="27">
        <v>150</v>
      </c>
      <c r="N4961" s="27">
        <v>1</v>
      </c>
      <c r="O4961" s="27">
        <v>2010</v>
      </c>
      <c r="P4961" s="27">
        <v>11</v>
      </c>
      <c r="Q4961" s="27">
        <v>9</v>
      </c>
      <c r="R4961" s="28">
        <f>DATE('Raw Data'!$O4961,'Raw Data'!$P4961,'Raw Data'!$Q4961)</f>
        <v>40491</v>
      </c>
      <c r="S4961" s="27" t="str">
        <f>CONCATENATE(MID('Raw Data'!$H4961,FIND("(",'Raw Data'!$H4961)+1,FIND(")",'Raw Data'!$H4961)-FIND("(",'Raw Data'!$H4961)-1),"",'Raw Data'!$M4961)</f>
        <v>Rs.150</v>
      </c>
      <c r="T4961" s="27">
        <f t="shared" si="77"/>
        <v>1</v>
      </c>
      <c r="U4961" s="29">
        <f>'Raw Data'!$M4961*'Raw Data'!$T4961</f>
        <v>150</v>
      </c>
    </row>
    <row r="4962" spans="1:21" x14ac:dyDescent="0.3">
      <c r="A4962" s="20">
        <v>18288644</v>
      </c>
      <c r="B4962" s="27" t="s">
        <v>1508</v>
      </c>
      <c r="C4962" s="27">
        <v>1</v>
      </c>
      <c r="D4962" s="27" t="str">
        <f>VLOOKUP('Raw Data'!$C4962,'country description'!$A$2:$B$16,2,0)</f>
        <v>India</v>
      </c>
      <c r="E4962" s="27" t="s">
        <v>14</v>
      </c>
      <c r="F4962" s="27" t="s">
        <v>9568</v>
      </c>
      <c r="G4962" s="27" t="s">
        <v>1510</v>
      </c>
      <c r="H4962" s="27" t="s">
        <v>18</v>
      </c>
      <c r="I4962" s="27" t="s">
        <v>19</v>
      </c>
      <c r="J4962" s="27" t="s">
        <v>19</v>
      </c>
      <c r="K4962" s="27">
        <v>1</v>
      </c>
      <c r="L4962" s="27">
        <v>3</v>
      </c>
      <c r="M4962" s="27">
        <v>150</v>
      </c>
      <c r="N4962" s="27">
        <v>1</v>
      </c>
      <c r="O4962" s="27">
        <v>2011</v>
      </c>
      <c r="P4962" s="27">
        <v>11</v>
      </c>
      <c r="Q4962" s="27">
        <v>9</v>
      </c>
      <c r="R4962" s="28">
        <f>DATE('Raw Data'!$O4962,'Raw Data'!$P4962,'Raw Data'!$Q4962)</f>
        <v>40856</v>
      </c>
      <c r="S4962" s="27" t="str">
        <f>CONCATENATE(MID('Raw Data'!$H4962,FIND("(",'Raw Data'!$H4962)+1,FIND(")",'Raw Data'!$H4962)-FIND("(",'Raw Data'!$H4962)-1),"",'Raw Data'!$M4962)</f>
        <v>Rs.150</v>
      </c>
      <c r="T4962" s="27">
        <f t="shared" si="77"/>
        <v>1</v>
      </c>
      <c r="U4962" s="29">
        <f>'Raw Data'!$M4962*'Raw Data'!$T4962</f>
        <v>150</v>
      </c>
    </row>
    <row r="4963" spans="1:21" x14ac:dyDescent="0.3">
      <c r="A4963" s="20">
        <v>301907</v>
      </c>
      <c r="B4963" s="27" t="s">
        <v>9569</v>
      </c>
      <c r="C4963" s="27">
        <v>1</v>
      </c>
      <c r="D4963" s="27" t="str">
        <f>VLOOKUP('Raw Data'!$C4963,'country description'!$A$2:$B$16,2,0)</f>
        <v>India</v>
      </c>
      <c r="E4963" s="27" t="s">
        <v>14</v>
      </c>
      <c r="F4963" s="27" t="s">
        <v>9570</v>
      </c>
      <c r="G4963" s="27" t="s">
        <v>7662</v>
      </c>
      <c r="H4963" s="27" t="s">
        <v>18</v>
      </c>
      <c r="I4963" s="27" t="s">
        <v>19</v>
      </c>
      <c r="J4963" s="27" t="s">
        <v>19</v>
      </c>
      <c r="K4963" s="27">
        <v>1</v>
      </c>
      <c r="L4963" s="27">
        <v>2</v>
      </c>
      <c r="M4963" s="27">
        <v>150</v>
      </c>
      <c r="N4963" s="27">
        <v>1</v>
      </c>
      <c r="O4963" s="27">
        <v>2017</v>
      </c>
      <c r="P4963" s="27">
        <v>11</v>
      </c>
      <c r="Q4963" s="27">
        <v>11</v>
      </c>
      <c r="R4963" s="28">
        <f>DATE('Raw Data'!$O4963,'Raw Data'!$P4963,'Raw Data'!$Q4963)</f>
        <v>43050</v>
      </c>
      <c r="S4963" s="27" t="str">
        <f>CONCATENATE(MID('Raw Data'!$H4963,FIND("(",'Raw Data'!$H4963)+1,FIND(")",'Raw Data'!$H4963)-FIND("(",'Raw Data'!$H4963)-1),"",'Raw Data'!$M4963)</f>
        <v>Rs.150</v>
      </c>
      <c r="T4963" s="27">
        <f t="shared" si="77"/>
        <v>1</v>
      </c>
      <c r="U4963" s="29">
        <f>'Raw Data'!$M4963*'Raw Data'!$T4963</f>
        <v>150</v>
      </c>
    </row>
    <row r="4964" spans="1:21" x14ac:dyDescent="0.3">
      <c r="A4964" s="20">
        <v>304737</v>
      </c>
      <c r="B4964" s="27" t="s">
        <v>9571</v>
      </c>
      <c r="C4964" s="27">
        <v>1</v>
      </c>
      <c r="D4964" s="27" t="str">
        <f>VLOOKUP('Raw Data'!$C4964,'country description'!$A$2:$B$16,2,0)</f>
        <v>India</v>
      </c>
      <c r="E4964" s="27" t="s">
        <v>14</v>
      </c>
      <c r="F4964" s="27" t="s">
        <v>9572</v>
      </c>
      <c r="G4964" s="27" t="s">
        <v>589</v>
      </c>
      <c r="H4964" s="27" t="s">
        <v>18</v>
      </c>
      <c r="I4964" s="27" t="s">
        <v>19</v>
      </c>
      <c r="J4964" s="27" t="s">
        <v>19</v>
      </c>
      <c r="K4964" s="27">
        <v>1</v>
      </c>
      <c r="L4964" s="27">
        <v>40</v>
      </c>
      <c r="M4964" s="27">
        <v>150</v>
      </c>
      <c r="N4964" s="27">
        <v>3.7</v>
      </c>
      <c r="O4964" s="27">
        <v>2015</v>
      </c>
      <c r="P4964" s="27">
        <v>10</v>
      </c>
      <c r="Q4964" s="27">
        <v>10</v>
      </c>
      <c r="R4964" s="28">
        <f>DATE('Raw Data'!$O4964,'Raw Data'!$P4964,'Raw Data'!$Q4964)</f>
        <v>42287</v>
      </c>
      <c r="S4964" s="27" t="str">
        <f>CONCATENATE(MID('Raw Data'!$H4964,FIND("(",'Raw Data'!$H4964)+1,FIND(")",'Raw Data'!$H4964)-FIND("(",'Raw Data'!$H4964)-1),"",'Raw Data'!$M4964)</f>
        <v>Rs.150</v>
      </c>
      <c r="T4964" s="27">
        <f t="shared" si="77"/>
        <v>1</v>
      </c>
      <c r="U4964" s="29">
        <f>'Raw Data'!$M4964*'Raw Data'!$T4964</f>
        <v>150</v>
      </c>
    </row>
    <row r="4965" spans="1:21" x14ac:dyDescent="0.3">
      <c r="A4965" s="20">
        <v>308894</v>
      </c>
      <c r="B4965" s="27" t="s">
        <v>9573</v>
      </c>
      <c r="C4965" s="27">
        <v>1</v>
      </c>
      <c r="D4965" s="27" t="str">
        <f>VLOOKUP('Raw Data'!$C4965,'country description'!$A$2:$B$16,2,0)</f>
        <v>India</v>
      </c>
      <c r="E4965" s="27" t="s">
        <v>14</v>
      </c>
      <c r="F4965" s="27" t="s">
        <v>9574</v>
      </c>
      <c r="G4965" s="27" t="s">
        <v>424</v>
      </c>
      <c r="H4965" s="27" t="s">
        <v>18</v>
      </c>
      <c r="I4965" s="27" t="s">
        <v>19</v>
      </c>
      <c r="J4965" s="27" t="s">
        <v>19</v>
      </c>
      <c r="K4965" s="27">
        <v>1</v>
      </c>
      <c r="L4965" s="27">
        <v>43</v>
      </c>
      <c r="M4965" s="27">
        <v>150</v>
      </c>
      <c r="N4965" s="27">
        <v>3.6</v>
      </c>
      <c r="O4965" s="27">
        <v>2015</v>
      </c>
      <c r="P4965" s="27">
        <v>10</v>
      </c>
      <c r="Q4965" s="27">
        <v>12</v>
      </c>
      <c r="R4965" s="28">
        <f>DATE('Raw Data'!$O4965,'Raw Data'!$P4965,'Raw Data'!$Q4965)</f>
        <v>42289</v>
      </c>
      <c r="S4965" s="27" t="str">
        <f>CONCATENATE(MID('Raw Data'!$H4965,FIND("(",'Raw Data'!$H4965)+1,FIND(")",'Raw Data'!$H4965)-FIND("(",'Raw Data'!$H4965)-1),"",'Raw Data'!$M4965)</f>
        <v>Rs.150</v>
      </c>
      <c r="T4965" s="27">
        <f t="shared" si="77"/>
        <v>1</v>
      </c>
      <c r="U4965" s="29">
        <f>'Raw Data'!$M4965*'Raw Data'!$T4965</f>
        <v>150</v>
      </c>
    </row>
    <row r="4966" spans="1:21" x14ac:dyDescent="0.3">
      <c r="A4966" s="20">
        <v>7620</v>
      </c>
      <c r="B4966" s="27" t="s">
        <v>9575</v>
      </c>
      <c r="C4966" s="27">
        <v>1</v>
      </c>
      <c r="D4966" s="27" t="str">
        <f>VLOOKUP('Raw Data'!$C4966,'country description'!$A$2:$B$16,2,0)</f>
        <v>India</v>
      </c>
      <c r="E4966" s="27" t="s">
        <v>14</v>
      </c>
      <c r="F4966" s="27" t="s">
        <v>9576</v>
      </c>
      <c r="G4966" s="27" t="s">
        <v>424</v>
      </c>
      <c r="H4966" s="27" t="s">
        <v>18</v>
      </c>
      <c r="I4966" s="27" t="s">
        <v>19</v>
      </c>
      <c r="J4966" s="27" t="s">
        <v>19</v>
      </c>
      <c r="K4966" s="27">
        <v>1</v>
      </c>
      <c r="L4966" s="27">
        <v>35</v>
      </c>
      <c r="M4966" s="27">
        <v>150</v>
      </c>
      <c r="N4966" s="27">
        <v>3.2</v>
      </c>
      <c r="O4966" s="27">
        <v>2014</v>
      </c>
      <c r="P4966" s="27">
        <v>10</v>
      </c>
      <c r="Q4966" s="27">
        <v>7</v>
      </c>
      <c r="R4966" s="28">
        <f>DATE('Raw Data'!$O4966,'Raw Data'!$P4966,'Raw Data'!$Q4966)</f>
        <v>41919</v>
      </c>
      <c r="S4966" s="27" t="str">
        <f>CONCATENATE(MID('Raw Data'!$H4966,FIND("(",'Raw Data'!$H4966)+1,FIND(")",'Raw Data'!$H4966)-FIND("(",'Raw Data'!$H4966)-1),"",'Raw Data'!$M4966)</f>
        <v>Rs.150</v>
      </c>
      <c r="T4966" s="27">
        <f t="shared" si="77"/>
        <v>1</v>
      </c>
      <c r="U4966" s="29">
        <f>'Raw Data'!$M4966*'Raw Data'!$T4966</f>
        <v>150</v>
      </c>
    </row>
    <row r="4967" spans="1:21" x14ac:dyDescent="0.3">
      <c r="A4967" s="20">
        <v>7897</v>
      </c>
      <c r="B4967" s="27" t="s">
        <v>9577</v>
      </c>
      <c r="C4967" s="27">
        <v>1</v>
      </c>
      <c r="D4967" s="27" t="str">
        <f>VLOOKUP('Raw Data'!$C4967,'country description'!$A$2:$B$16,2,0)</f>
        <v>India</v>
      </c>
      <c r="E4967" s="27" t="s">
        <v>14</v>
      </c>
      <c r="F4967" s="27" t="s">
        <v>9578</v>
      </c>
      <c r="G4967" s="27" t="s">
        <v>464</v>
      </c>
      <c r="H4967" s="27" t="s">
        <v>18</v>
      </c>
      <c r="I4967" s="27" t="s">
        <v>19</v>
      </c>
      <c r="J4967" s="27" t="s">
        <v>19</v>
      </c>
      <c r="K4967" s="27">
        <v>1</v>
      </c>
      <c r="L4967" s="27">
        <v>12</v>
      </c>
      <c r="M4967" s="27">
        <v>150</v>
      </c>
      <c r="N4967" s="27">
        <v>3.1</v>
      </c>
      <c r="O4967" s="27">
        <v>2013</v>
      </c>
      <c r="P4967" s="27">
        <v>10</v>
      </c>
      <c r="Q4967" s="27">
        <v>7</v>
      </c>
      <c r="R4967" s="28">
        <f>DATE('Raw Data'!$O4967,'Raw Data'!$P4967,'Raw Data'!$Q4967)</f>
        <v>41554</v>
      </c>
      <c r="S4967" s="27" t="str">
        <f>CONCATENATE(MID('Raw Data'!$H4967,FIND("(",'Raw Data'!$H4967)+1,FIND(")",'Raw Data'!$H4967)-FIND("(",'Raw Data'!$H4967)-1),"",'Raw Data'!$M4967)</f>
        <v>Rs.150</v>
      </c>
      <c r="T4967" s="27">
        <f t="shared" si="77"/>
        <v>1</v>
      </c>
      <c r="U4967" s="29">
        <f>'Raw Data'!$M4967*'Raw Data'!$T4967</f>
        <v>150</v>
      </c>
    </row>
    <row r="4968" spans="1:21" x14ac:dyDescent="0.3">
      <c r="A4968" s="20">
        <v>9011</v>
      </c>
      <c r="B4968" s="27" t="s">
        <v>9579</v>
      </c>
      <c r="C4968" s="27">
        <v>1</v>
      </c>
      <c r="D4968" s="27" t="str">
        <f>VLOOKUP('Raw Data'!$C4968,'country description'!$A$2:$B$16,2,0)</f>
        <v>India</v>
      </c>
      <c r="E4968" s="27" t="s">
        <v>14</v>
      </c>
      <c r="F4968" s="27" t="s">
        <v>9580</v>
      </c>
      <c r="G4968" s="27" t="s">
        <v>749</v>
      </c>
      <c r="H4968" s="27" t="s">
        <v>18</v>
      </c>
      <c r="I4968" s="27" t="s">
        <v>19</v>
      </c>
      <c r="J4968" s="27" t="s">
        <v>19</v>
      </c>
      <c r="K4968" s="27">
        <v>1</v>
      </c>
      <c r="L4968" s="27">
        <v>36</v>
      </c>
      <c r="M4968" s="27">
        <v>150</v>
      </c>
      <c r="N4968" s="27">
        <v>2.9</v>
      </c>
      <c r="O4968" s="27">
        <v>2017</v>
      </c>
      <c r="P4968" s="27">
        <v>10</v>
      </c>
      <c r="Q4968" s="27">
        <v>22</v>
      </c>
      <c r="R4968" s="28">
        <f>DATE('Raw Data'!$O4968,'Raw Data'!$P4968,'Raw Data'!$Q4968)</f>
        <v>43030</v>
      </c>
      <c r="S4968" s="27" t="str">
        <f>CONCATENATE(MID('Raw Data'!$H4968,FIND("(",'Raw Data'!$H4968)+1,FIND(")",'Raw Data'!$H4968)-FIND("(",'Raw Data'!$H4968)-1),"",'Raw Data'!$M4968)</f>
        <v>Rs.150</v>
      </c>
      <c r="T4968" s="27">
        <f t="shared" si="77"/>
        <v>1</v>
      </c>
      <c r="U4968" s="29">
        <f>'Raw Data'!$M4968*'Raw Data'!$T4968</f>
        <v>150</v>
      </c>
    </row>
    <row r="4969" spans="1:21" x14ac:dyDescent="0.3">
      <c r="A4969" s="20">
        <v>300350</v>
      </c>
      <c r="B4969" s="27" t="s">
        <v>9581</v>
      </c>
      <c r="C4969" s="27">
        <v>1</v>
      </c>
      <c r="D4969" s="27" t="str">
        <f>VLOOKUP('Raw Data'!$C4969,'country description'!$A$2:$B$16,2,0)</f>
        <v>India</v>
      </c>
      <c r="E4969" s="27" t="s">
        <v>14</v>
      </c>
      <c r="F4969" s="27" t="s">
        <v>9582</v>
      </c>
      <c r="G4969" s="27" t="s">
        <v>580</v>
      </c>
      <c r="H4969" s="27" t="s">
        <v>18</v>
      </c>
      <c r="I4969" s="27" t="s">
        <v>19</v>
      </c>
      <c r="J4969" s="27" t="s">
        <v>19</v>
      </c>
      <c r="K4969" s="27">
        <v>1</v>
      </c>
      <c r="L4969" s="27">
        <v>9</v>
      </c>
      <c r="M4969" s="27">
        <v>150</v>
      </c>
      <c r="N4969" s="27">
        <v>2.8</v>
      </c>
      <c r="O4969" s="27">
        <v>2016</v>
      </c>
      <c r="P4969" s="27">
        <v>10</v>
      </c>
      <c r="Q4969" s="27">
        <v>21</v>
      </c>
      <c r="R4969" s="28">
        <f>DATE('Raw Data'!$O4969,'Raw Data'!$P4969,'Raw Data'!$Q4969)</f>
        <v>42664</v>
      </c>
      <c r="S4969" s="27" t="str">
        <f>CONCATENATE(MID('Raw Data'!$H4969,FIND("(",'Raw Data'!$H4969)+1,FIND(")",'Raw Data'!$H4969)-FIND("(",'Raw Data'!$H4969)-1),"",'Raw Data'!$M4969)</f>
        <v>Rs.150</v>
      </c>
      <c r="T4969" s="27">
        <f t="shared" si="77"/>
        <v>1</v>
      </c>
      <c r="U4969" s="29">
        <f>'Raw Data'!$M4969*'Raw Data'!$T4969</f>
        <v>150</v>
      </c>
    </row>
    <row r="4970" spans="1:21" x14ac:dyDescent="0.3">
      <c r="A4970" s="20">
        <v>9016</v>
      </c>
      <c r="B4970" s="27" t="s">
        <v>9583</v>
      </c>
      <c r="C4970" s="27">
        <v>1</v>
      </c>
      <c r="D4970" s="27" t="str">
        <f>VLOOKUP('Raw Data'!$C4970,'country description'!$A$2:$B$16,2,0)</f>
        <v>India</v>
      </c>
      <c r="E4970" s="27" t="s">
        <v>14</v>
      </c>
      <c r="F4970" s="27" t="s">
        <v>9584</v>
      </c>
      <c r="G4970" s="27" t="s">
        <v>601</v>
      </c>
      <c r="H4970" s="27" t="s">
        <v>18</v>
      </c>
      <c r="I4970" s="27" t="s">
        <v>19</v>
      </c>
      <c r="J4970" s="27" t="s">
        <v>19</v>
      </c>
      <c r="K4970" s="27">
        <v>1</v>
      </c>
      <c r="L4970" s="27">
        <v>99</v>
      </c>
      <c r="M4970" s="27">
        <v>150</v>
      </c>
      <c r="N4970" s="27">
        <v>3.6</v>
      </c>
      <c r="O4970" s="27">
        <v>2018</v>
      </c>
      <c r="P4970" s="27">
        <v>10</v>
      </c>
      <c r="Q4970" s="27">
        <v>26</v>
      </c>
      <c r="R4970" s="28">
        <f>DATE('Raw Data'!$O4970,'Raw Data'!$P4970,'Raw Data'!$Q4970)</f>
        <v>43399</v>
      </c>
      <c r="S4970" s="27" t="str">
        <f>CONCATENATE(MID('Raw Data'!$H4970,FIND("(",'Raw Data'!$H4970)+1,FIND(")",'Raw Data'!$H4970)-FIND("(",'Raw Data'!$H4970)-1),"",'Raw Data'!$M4970)</f>
        <v>Rs.150</v>
      </c>
      <c r="T4970" s="27">
        <f t="shared" si="77"/>
        <v>1</v>
      </c>
      <c r="U4970" s="29">
        <f>'Raw Data'!$M4970*'Raw Data'!$T4970</f>
        <v>150</v>
      </c>
    </row>
    <row r="4971" spans="1:21" x14ac:dyDescent="0.3">
      <c r="A4971" s="20">
        <v>301110</v>
      </c>
      <c r="B4971" s="27" t="s">
        <v>9585</v>
      </c>
      <c r="C4971" s="27">
        <v>1</v>
      </c>
      <c r="D4971" s="27" t="str">
        <f>VLOOKUP('Raw Data'!$C4971,'country description'!$A$2:$B$16,2,0)</f>
        <v>India</v>
      </c>
      <c r="E4971" s="27" t="s">
        <v>14</v>
      </c>
      <c r="F4971" s="27" t="s">
        <v>9586</v>
      </c>
      <c r="G4971" s="27" t="s">
        <v>424</v>
      </c>
      <c r="H4971" s="27" t="s">
        <v>18</v>
      </c>
      <c r="I4971" s="27" t="s">
        <v>19</v>
      </c>
      <c r="J4971" s="27" t="s">
        <v>19</v>
      </c>
      <c r="K4971" s="27">
        <v>1</v>
      </c>
      <c r="L4971" s="27">
        <v>13</v>
      </c>
      <c r="M4971" s="27">
        <v>150</v>
      </c>
      <c r="N4971" s="27">
        <v>3</v>
      </c>
      <c r="O4971" s="27">
        <v>2012</v>
      </c>
      <c r="P4971" s="27">
        <v>10</v>
      </c>
      <c r="Q4971" s="27">
        <v>23</v>
      </c>
      <c r="R4971" s="28">
        <f>DATE('Raw Data'!$O4971,'Raw Data'!$P4971,'Raw Data'!$Q4971)</f>
        <v>41205</v>
      </c>
      <c r="S4971" s="27" t="str">
        <f>CONCATENATE(MID('Raw Data'!$H4971,FIND("(",'Raw Data'!$H4971)+1,FIND(")",'Raw Data'!$H4971)-FIND("(",'Raw Data'!$H4971)-1),"",'Raw Data'!$M4971)</f>
        <v>Rs.150</v>
      </c>
      <c r="T4971" s="27">
        <f t="shared" si="77"/>
        <v>1</v>
      </c>
      <c r="U4971" s="29">
        <f>'Raw Data'!$M4971*'Raw Data'!$T4971</f>
        <v>150</v>
      </c>
    </row>
    <row r="4972" spans="1:21" x14ac:dyDescent="0.3">
      <c r="A4972" s="20">
        <v>313368</v>
      </c>
      <c r="B4972" s="27" t="s">
        <v>9432</v>
      </c>
      <c r="C4972" s="27">
        <v>1</v>
      </c>
      <c r="D4972" s="27" t="str">
        <f>VLOOKUP('Raw Data'!$C4972,'country description'!$A$2:$B$16,2,0)</f>
        <v>India</v>
      </c>
      <c r="E4972" s="27" t="s">
        <v>14</v>
      </c>
      <c r="F4972" s="27" t="s">
        <v>9587</v>
      </c>
      <c r="G4972" s="27" t="s">
        <v>595</v>
      </c>
      <c r="H4972" s="27" t="s">
        <v>18</v>
      </c>
      <c r="I4972" s="27" t="s">
        <v>19</v>
      </c>
      <c r="J4972" s="27" t="s">
        <v>24</v>
      </c>
      <c r="K4972" s="27">
        <v>1</v>
      </c>
      <c r="L4972" s="27">
        <v>474</v>
      </c>
      <c r="M4972" s="27">
        <v>150</v>
      </c>
      <c r="N4972" s="27">
        <v>4.7</v>
      </c>
      <c r="O4972" s="27">
        <v>2010</v>
      </c>
      <c r="P4972" s="27">
        <v>10</v>
      </c>
      <c r="Q4972" s="27">
        <v>3</v>
      </c>
      <c r="R4972" s="28">
        <f>DATE('Raw Data'!$O4972,'Raw Data'!$P4972,'Raw Data'!$Q4972)</f>
        <v>40454</v>
      </c>
      <c r="S4972" s="27" t="str">
        <f>CONCATENATE(MID('Raw Data'!$H4972,FIND("(",'Raw Data'!$H4972)+1,FIND(")",'Raw Data'!$H4972)-FIND("(",'Raw Data'!$H4972)-1),"",'Raw Data'!$M4972)</f>
        <v>Rs.150</v>
      </c>
      <c r="T4972" s="27">
        <f t="shared" si="77"/>
        <v>1</v>
      </c>
      <c r="U4972" s="29">
        <f>'Raw Data'!$M4972*'Raw Data'!$T4972</f>
        <v>150</v>
      </c>
    </row>
    <row r="4973" spans="1:21" x14ac:dyDescent="0.3">
      <c r="A4973" s="20">
        <v>18423140</v>
      </c>
      <c r="B4973" s="27" t="s">
        <v>9588</v>
      </c>
      <c r="C4973" s="27">
        <v>1</v>
      </c>
      <c r="D4973" s="27" t="str">
        <f>VLOOKUP('Raw Data'!$C4973,'country description'!$A$2:$B$16,2,0)</f>
        <v>India</v>
      </c>
      <c r="E4973" s="27" t="s">
        <v>14</v>
      </c>
      <c r="F4973" s="27" t="s">
        <v>9589</v>
      </c>
      <c r="G4973" s="27" t="s">
        <v>434</v>
      </c>
      <c r="H4973" s="27" t="s">
        <v>18</v>
      </c>
      <c r="I4973" s="27" t="s">
        <v>19</v>
      </c>
      <c r="J4973" s="27" t="s">
        <v>19</v>
      </c>
      <c r="K4973" s="27">
        <v>1</v>
      </c>
      <c r="L4973" s="27">
        <v>1</v>
      </c>
      <c r="M4973" s="27">
        <v>150</v>
      </c>
      <c r="N4973" s="27">
        <v>1</v>
      </c>
      <c r="O4973" s="27">
        <v>2010</v>
      </c>
      <c r="P4973" s="27">
        <v>10</v>
      </c>
      <c r="Q4973" s="27">
        <v>9</v>
      </c>
      <c r="R4973" s="28">
        <f>DATE('Raw Data'!$O4973,'Raw Data'!$P4973,'Raw Data'!$Q4973)</f>
        <v>40460</v>
      </c>
      <c r="S4973" s="27" t="str">
        <f>CONCATENATE(MID('Raw Data'!$H4973,FIND("(",'Raw Data'!$H4973)+1,FIND(")",'Raw Data'!$H4973)-FIND("(",'Raw Data'!$H4973)-1),"",'Raw Data'!$M4973)</f>
        <v>Rs.150</v>
      </c>
      <c r="T4973" s="27">
        <f t="shared" si="77"/>
        <v>1</v>
      </c>
      <c r="U4973" s="29">
        <f>'Raw Data'!$M4973*'Raw Data'!$T4973</f>
        <v>150</v>
      </c>
    </row>
    <row r="4974" spans="1:21" x14ac:dyDescent="0.3">
      <c r="A4974" s="20">
        <v>300560</v>
      </c>
      <c r="B4974" s="27" t="s">
        <v>7806</v>
      </c>
      <c r="C4974" s="27">
        <v>1</v>
      </c>
      <c r="D4974" s="27" t="str">
        <f>VLOOKUP('Raw Data'!$C4974,'country description'!$A$2:$B$16,2,0)</f>
        <v>India</v>
      </c>
      <c r="E4974" s="27" t="s">
        <v>14</v>
      </c>
      <c r="F4974" s="27" t="s">
        <v>9590</v>
      </c>
      <c r="G4974" s="27" t="s">
        <v>587</v>
      </c>
      <c r="H4974" s="27" t="s">
        <v>18</v>
      </c>
      <c r="I4974" s="27" t="s">
        <v>19</v>
      </c>
      <c r="J4974" s="27" t="s">
        <v>19</v>
      </c>
      <c r="K4974" s="27">
        <v>1</v>
      </c>
      <c r="L4974" s="27">
        <v>16</v>
      </c>
      <c r="M4974" s="27">
        <v>150</v>
      </c>
      <c r="N4974" s="27">
        <v>2.8</v>
      </c>
      <c r="O4974" s="27">
        <v>2014</v>
      </c>
      <c r="P4974" s="27">
        <v>10</v>
      </c>
      <c r="Q4974" s="27">
        <v>14</v>
      </c>
      <c r="R4974" s="28">
        <f>DATE('Raw Data'!$O4974,'Raw Data'!$P4974,'Raw Data'!$Q4974)</f>
        <v>41926</v>
      </c>
      <c r="S4974" s="27" t="str">
        <f>CONCATENATE(MID('Raw Data'!$H4974,FIND("(",'Raw Data'!$H4974)+1,FIND(")",'Raw Data'!$H4974)-FIND("(",'Raw Data'!$H4974)-1),"",'Raw Data'!$M4974)</f>
        <v>Rs.150</v>
      </c>
      <c r="T4974" s="27">
        <f t="shared" si="77"/>
        <v>1</v>
      </c>
      <c r="U4974" s="29">
        <f>'Raw Data'!$M4974*'Raw Data'!$T4974</f>
        <v>150</v>
      </c>
    </row>
    <row r="4975" spans="1:21" x14ac:dyDescent="0.3">
      <c r="A4975" s="20">
        <v>18037798</v>
      </c>
      <c r="B4975" s="27" t="s">
        <v>9591</v>
      </c>
      <c r="C4975" s="27">
        <v>1</v>
      </c>
      <c r="D4975" s="27" t="str">
        <f>VLOOKUP('Raw Data'!$C4975,'country description'!$A$2:$B$16,2,0)</f>
        <v>India</v>
      </c>
      <c r="E4975" s="27" t="s">
        <v>14</v>
      </c>
      <c r="F4975" s="27" t="s">
        <v>9592</v>
      </c>
      <c r="G4975" s="27" t="s">
        <v>404</v>
      </c>
      <c r="H4975" s="27" t="s">
        <v>18</v>
      </c>
      <c r="I4975" s="27" t="s">
        <v>19</v>
      </c>
      <c r="J4975" s="27" t="s">
        <v>19</v>
      </c>
      <c r="K4975" s="27">
        <v>1</v>
      </c>
      <c r="L4975" s="27">
        <v>10</v>
      </c>
      <c r="M4975" s="27">
        <v>150</v>
      </c>
      <c r="N4975" s="27">
        <v>3.2</v>
      </c>
      <c r="O4975" s="27">
        <v>2012</v>
      </c>
      <c r="P4975" s="27">
        <v>10</v>
      </c>
      <c r="Q4975" s="27">
        <v>17</v>
      </c>
      <c r="R4975" s="28">
        <f>DATE('Raw Data'!$O4975,'Raw Data'!$P4975,'Raw Data'!$Q4975)</f>
        <v>41199</v>
      </c>
      <c r="S4975" s="27" t="str">
        <f>CONCATENATE(MID('Raw Data'!$H4975,FIND("(",'Raw Data'!$H4975)+1,FIND(")",'Raw Data'!$H4975)-FIND("(",'Raw Data'!$H4975)-1),"",'Raw Data'!$M4975)</f>
        <v>Rs.150</v>
      </c>
      <c r="T4975" s="27">
        <f t="shared" si="77"/>
        <v>1</v>
      </c>
      <c r="U4975" s="29">
        <f>'Raw Data'!$M4975*'Raw Data'!$T4975</f>
        <v>150</v>
      </c>
    </row>
    <row r="4976" spans="1:21" x14ac:dyDescent="0.3">
      <c r="A4976" s="20">
        <v>18359288</v>
      </c>
      <c r="B4976" s="27" t="s">
        <v>9593</v>
      </c>
      <c r="C4976" s="27">
        <v>1</v>
      </c>
      <c r="D4976" s="27" t="str">
        <f>VLOOKUP('Raw Data'!$C4976,'country description'!$A$2:$B$16,2,0)</f>
        <v>India</v>
      </c>
      <c r="E4976" s="27" t="s">
        <v>14</v>
      </c>
      <c r="F4976" s="27" t="s">
        <v>9594</v>
      </c>
      <c r="G4976" s="27" t="s">
        <v>738</v>
      </c>
      <c r="H4976" s="27" t="s">
        <v>18</v>
      </c>
      <c r="I4976" s="27" t="s">
        <v>19</v>
      </c>
      <c r="J4976" s="27" t="s">
        <v>19</v>
      </c>
      <c r="K4976" s="27">
        <v>1</v>
      </c>
      <c r="L4976" s="27">
        <v>18</v>
      </c>
      <c r="M4976" s="27">
        <v>150</v>
      </c>
      <c r="N4976" s="27">
        <v>3.5</v>
      </c>
      <c r="O4976" s="27">
        <v>2011</v>
      </c>
      <c r="P4976" s="27">
        <v>10</v>
      </c>
      <c r="Q4976" s="27">
        <v>11</v>
      </c>
      <c r="R4976" s="28">
        <f>DATE('Raw Data'!$O4976,'Raw Data'!$P4976,'Raw Data'!$Q4976)</f>
        <v>40827</v>
      </c>
      <c r="S4976" s="27" t="str">
        <f>CONCATENATE(MID('Raw Data'!$H4976,FIND("(",'Raw Data'!$H4976)+1,FIND(")",'Raw Data'!$H4976)-FIND("(",'Raw Data'!$H4976)-1),"",'Raw Data'!$M4976)</f>
        <v>Rs.150</v>
      </c>
      <c r="T4976" s="27">
        <f t="shared" si="77"/>
        <v>1</v>
      </c>
      <c r="U4976" s="29">
        <f>'Raw Data'!$M4976*'Raw Data'!$T4976</f>
        <v>150</v>
      </c>
    </row>
    <row r="4977" spans="1:21" x14ac:dyDescent="0.3">
      <c r="A4977" s="20">
        <v>304475</v>
      </c>
      <c r="B4977" s="27" t="s">
        <v>9544</v>
      </c>
      <c r="C4977" s="27">
        <v>1</v>
      </c>
      <c r="D4977" s="27" t="str">
        <f>VLOOKUP('Raw Data'!$C4977,'country description'!$A$2:$B$16,2,0)</f>
        <v>India</v>
      </c>
      <c r="E4977" s="27" t="s">
        <v>14</v>
      </c>
      <c r="F4977" s="27" t="s">
        <v>9595</v>
      </c>
      <c r="G4977" s="27" t="s">
        <v>424</v>
      </c>
      <c r="H4977" s="27" t="s">
        <v>18</v>
      </c>
      <c r="I4977" s="27" t="s">
        <v>19</v>
      </c>
      <c r="J4977" s="27" t="s">
        <v>19</v>
      </c>
      <c r="K4977" s="27">
        <v>1</v>
      </c>
      <c r="L4977" s="27">
        <v>39</v>
      </c>
      <c r="M4977" s="27">
        <v>150</v>
      </c>
      <c r="N4977" s="27">
        <v>3.3</v>
      </c>
      <c r="O4977" s="27">
        <v>2016</v>
      </c>
      <c r="P4977" s="27">
        <v>10</v>
      </c>
      <c r="Q4977" s="27">
        <v>28</v>
      </c>
      <c r="R4977" s="28">
        <f>DATE('Raw Data'!$O4977,'Raw Data'!$P4977,'Raw Data'!$Q4977)</f>
        <v>42671</v>
      </c>
      <c r="S4977" s="27" t="str">
        <f>CONCATENATE(MID('Raw Data'!$H4977,FIND("(",'Raw Data'!$H4977)+1,FIND(")",'Raw Data'!$H4977)-FIND("(",'Raw Data'!$H4977)-1),"",'Raw Data'!$M4977)</f>
        <v>Rs.150</v>
      </c>
      <c r="T4977" s="27">
        <f t="shared" si="77"/>
        <v>1</v>
      </c>
      <c r="U4977" s="29">
        <f>'Raw Data'!$M4977*'Raw Data'!$T4977</f>
        <v>150</v>
      </c>
    </row>
    <row r="4978" spans="1:21" x14ac:dyDescent="0.3">
      <c r="A4978" s="20">
        <v>18279476</v>
      </c>
      <c r="B4978" s="27" t="s">
        <v>9596</v>
      </c>
      <c r="C4978" s="27">
        <v>1</v>
      </c>
      <c r="D4978" s="27" t="str">
        <f>VLOOKUP('Raw Data'!$C4978,'country description'!$A$2:$B$16,2,0)</f>
        <v>India</v>
      </c>
      <c r="E4978" s="27" t="s">
        <v>14</v>
      </c>
      <c r="F4978" s="27" t="s">
        <v>9597</v>
      </c>
      <c r="G4978" s="27" t="s">
        <v>589</v>
      </c>
      <c r="H4978" s="27" t="s">
        <v>18</v>
      </c>
      <c r="I4978" s="27" t="s">
        <v>19</v>
      </c>
      <c r="J4978" s="27" t="s">
        <v>19</v>
      </c>
      <c r="K4978" s="27">
        <v>1</v>
      </c>
      <c r="L4978" s="27">
        <v>6</v>
      </c>
      <c r="M4978" s="27">
        <v>120</v>
      </c>
      <c r="N4978" s="27">
        <v>3</v>
      </c>
      <c r="O4978" s="27">
        <v>2014</v>
      </c>
      <c r="P4978" s="27">
        <v>9</v>
      </c>
      <c r="Q4978" s="27">
        <v>2</v>
      </c>
      <c r="R4978" s="28">
        <f>DATE('Raw Data'!$O4978,'Raw Data'!$P4978,'Raw Data'!$Q4978)</f>
        <v>41884</v>
      </c>
      <c r="S4978" s="27" t="str">
        <f>CONCATENATE(MID('Raw Data'!$H4978,FIND("(",'Raw Data'!$H4978)+1,FIND(")",'Raw Data'!$H4978)-FIND("(",'Raw Data'!$H4978)-1),"",'Raw Data'!$M4978)</f>
        <v>Rs.120</v>
      </c>
      <c r="T4978" s="27">
        <f t="shared" si="77"/>
        <v>1</v>
      </c>
      <c r="U4978" s="29">
        <f>'Raw Data'!$M4978*'Raw Data'!$T4978</f>
        <v>120</v>
      </c>
    </row>
    <row r="4979" spans="1:21" x14ac:dyDescent="0.3">
      <c r="A4979" s="20">
        <v>302757</v>
      </c>
      <c r="B4979" s="27" t="s">
        <v>9598</v>
      </c>
      <c r="C4979" s="27">
        <v>1</v>
      </c>
      <c r="D4979" s="27" t="str">
        <f>VLOOKUP('Raw Data'!$C4979,'country description'!$A$2:$B$16,2,0)</f>
        <v>India</v>
      </c>
      <c r="E4979" s="27" t="s">
        <v>14</v>
      </c>
      <c r="F4979" s="27" t="s">
        <v>9599</v>
      </c>
      <c r="G4979" s="27" t="s">
        <v>589</v>
      </c>
      <c r="H4979" s="27" t="s">
        <v>18</v>
      </c>
      <c r="I4979" s="27" t="s">
        <v>19</v>
      </c>
      <c r="J4979" s="27" t="s">
        <v>19</v>
      </c>
      <c r="K4979" s="27">
        <v>1</v>
      </c>
      <c r="L4979" s="27">
        <v>4</v>
      </c>
      <c r="M4979" s="27">
        <v>50</v>
      </c>
      <c r="N4979" s="27">
        <v>2.8</v>
      </c>
      <c r="O4979" s="27">
        <v>2013</v>
      </c>
      <c r="P4979" s="27">
        <v>8</v>
      </c>
      <c r="Q4979" s="27">
        <v>5</v>
      </c>
      <c r="R4979" s="28">
        <f>DATE('Raw Data'!$O4979,'Raw Data'!$P4979,'Raw Data'!$Q4979)</f>
        <v>41491</v>
      </c>
      <c r="S4979" s="27" t="str">
        <f>CONCATENATE(MID('Raw Data'!$H4979,FIND("(",'Raw Data'!$H4979)+1,FIND(")",'Raw Data'!$H4979)-FIND("(",'Raw Data'!$H4979)-1),"",'Raw Data'!$M4979)</f>
        <v>Rs.50</v>
      </c>
      <c r="T4979" s="27">
        <f t="shared" si="77"/>
        <v>1</v>
      </c>
      <c r="U4979" s="29">
        <f>'Raw Data'!$M4979*'Raw Data'!$T4979</f>
        <v>50</v>
      </c>
    </row>
    <row r="4980" spans="1:21" x14ac:dyDescent="0.3">
      <c r="A4980" s="20">
        <v>305720</v>
      </c>
      <c r="B4980" s="27" t="s">
        <v>9600</v>
      </c>
      <c r="C4980" s="27">
        <v>1</v>
      </c>
      <c r="D4980" s="27" t="str">
        <f>VLOOKUP('Raw Data'!$C4980,'country description'!$A$2:$B$16,2,0)</f>
        <v>India</v>
      </c>
      <c r="E4980" s="27" t="s">
        <v>14</v>
      </c>
      <c r="F4980" s="27" t="s">
        <v>9601</v>
      </c>
      <c r="G4980" s="27" t="s">
        <v>589</v>
      </c>
      <c r="H4980" s="27" t="s">
        <v>18</v>
      </c>
      <c r="I4980" s="27" t="s">
        <v>19</v>
      </c>
      <c r="J4980" s="27" t="s">
        <v>19</v>
      </c>
      <c r="K4980" s="27">
        <v>1</v>
      </c>
      <c r="L4980" s="27">
        <v>8</v>
      </c>
      <c r="M4980" s="27">
        <v>50</v>
      </c>
      <c r="N4980" s="27">
        <v>2.8</v>
      </c>
      <c r="O4980" s="27">
        <v>2018</v>
      </c>
      <c r="P4980" s="27">
        <v>7</v>
      </c>
      <c r="Q4980" s="27">
        <v>23</v>
      </c>
      <c r="R4980" s="28">
        <f>DATE('Raw Data'!$O4980,'Raw Data'!$P4980,'Raw Data'!$Q4980)</f>
        <v>43304</v>
      </c>
      <c r="S4980" s="27" t="str">
        <f>CONCATENATE(MID('Raw Data'!$H4980,FIND("(",'Raw Data'!$H4980)+1,FIND(")",'Raw Data'!$H4980)-FIND("(",'Raw Data'!$H4980)-1),"",'Raw Data'!$M4980)</f>
        <v>Rs.50</v>
      </c>
      <c r="T4980" s="27">
        <f t="shared" si="77"/>
        <v>1</v>
      </c>
      <c r="U4980" s="29">
        <f>'Raw Data'!$M4980*'Raw Data'!$T4980</f>
        <v>50</v>
      </c>
    </row>
    <row r="4981" spans="1:21" x14ac:dyDescent="0.3">
      <c r="A4981" s="20">
        <v>308839</v>
      </c>
      <c r="B4981" s="27" t="s">
        <v>9602</v>
      </c>
      <c r="C4981" s="27">
        <v>1</v>
      </c>
      <c r="D4981" s="27" t="str">
        <f>VLOOKUP('Raw Data'!$C4981,'country description'!$A$2:$B$16,2,0)</f>
        <v>India</v>
      </c>
      <c r="E4981" s="27" t="s">
        <v>14</v>
      </c>
      <c r="F4981" s="27" t="s">
        <v>9603</v>
      </c>
      <c r="G4981" s="27" t="s">
        <v>589</v>
      </c>
      <c r="H4981" s="27" t="s">
        <v>18</v>
      </c>
      <c r="I4981" s="27" t="s">
        <v>19</v>
      </c>
      <c r="J4981" s="27" t="s">
        <v>19</v>
      </c>
      <c r="K4981" s="27">
        <v>1</v>
      </c>
      <c r="L4981" s="27">
        <v>32</v>
      </c>
      <c r="M4981" s="27">
        <v>50</v>
      </c>
      <c r="N4981" s="27">
        <v>3.6</v>
      </c>
      <c r="O4981" s="27">
        <v>2010</v>
      </c>
      <c r="P4981" s="27">
        <v>4</v>
      </c>
      <c r="Q4981" s="27">
        <v>3</v>
      </c>
      <c r="R4981" s="28">
        <f>DATE('Raw Data'!$O4981,'Raw Data'!$P4981,'Raw Data'!$Q4981)</f>
        <v>40271</v>
      </c>
      <c r="S4981" s="27" t="str">
        <f>CONCATENATE(MID('Raw Data'!$H4981,FIND("(",'Raw Data'!$H4981)+1,FIND(")",'Raw Data'!$H4981)-FIND("(",'Raw Data'!$H4981)-1),"",'Raw Data'!$M4981)</f>
        <v>Rs.50</v>
      </c>
      <c r="T4981" s="27">
        <f t="shared" si="77"/>
        <v>1</v>
      </c>
      <c r="U4981" s="29">
        <f>'Raw Data'!$M4981*'Raw Data'!$T4981</f>
        <v>50</v>
      </c>
    </row>
    <row r="4982" spans="1:21" x14ac:dyDescent="0.3">
      <c r="A4982" s="20">
        <v>302835</v>
      </c>
      <c r="B4982" s="27" t="s">
        <v>9604</v>
      </c>
      <c r="C4982" s="27">
        <v>1</v>
      </c>
      <c r="D4982" s="27" t="str">
        <f>VLOOKUP('Raw Data'!$C4982,'country description'!$A$2:$B$16,2,0)</f>
        <v>India</v>
      </c>
      <c r="E4982" s="27" t="s">
        <v>14</v>
      </c>
      <c r="F4982" s="27" t="s">
        <v>9605</v>
      </c>
      <c r="G4982" s="27" t="s">
        <v>589</v>
      </c>
      <c r="H4982" s="27" t="s">
        <v>18</v>
      </c>
      <c r="I4982" s="27" t="s">
        <v>19</v>
      </c>
      <c r="J4982" s="27" t="s">
        <v>19</v>
      </c>
      <c r="K4982" s="27">
        <v>1</v>
      </c>
      <c r="L4982" s="27">
        <v>3</v>
      </c>
      <c r="M4982" s="27">
        <v>50</v>
      </c>
      <c r="N4982" s="27">
        <v>1</v>
      </c>
      <c r="O4982" s="27">
        <v>2012</v>
      </c>
      <c r="P4982" s="27">
        <v>4</v>
      </c>
      <c r="Q4982" s="27">
        <v>22</v>
      </c>
      <c r="R4982" s="28">
        <f>DATE('Raw Data'!$O4982,'Raw Data'!$P4982,'Raw Data'!$Q4982)</f>
        <v>41021</v>
      </c>
      <c r="S4982" s="27" t="str">
        <f>CONCATENATE(MID('Raw Data'!$H4982,FIND("(",'Raw Data'!$H4982)+1,FIND(")",'Raw Data'!$H4982)-FIND("(",'Raw Data'!$H4982)-1),"",'Raw Data'!$M4982)</f>
        <v>Rs.50</v>
      </c>
      <c r="T4982" s="27">
        <f t="shared" si="77"/>
        <v>1</v>
      </c>
      <c r="U4982" s="29">
        <f>'Raw Data'!$M4982*'Raw Data'!$T4982</f>
        <v>50</v>
      </c>
    </row>
    <row r="4983" spans="1:21" x14ac:dyDescent="0.3">
      <c r="A4983" s="20">
        <v>18175322</v>
      </c>
      <c r="B4983" s="27" t="s">
        <v>9606</v>
      </c>
      <c r="C4983" s="27">
        <v>1</v>
      </c>
      <c r="D4983" s="27" t="str">
        <f>VLOOKUP('Raw Data'!$C4983,'country description'!$A$2:$B$16,2,0)</f>
        <v>India</v>
      </c>
      <c r="E4983" s="27" t="s">
        <v>14</v>
      </c>
      <c r="F4983" s="27" t="s">
        <v>9607</v>
      </c>
      <c r="G4983" s="27" t="s">
        <v>390</v>
      </c>
      <c r="H4983" s="27" t="s">
        <v>18</v>
      </c>
      <c r="I4983" s="27" t="s">
        <v>19</v>
      </c>
      <c r="J4983" s="27" t="s">
        <v>19</v>
      </c>
      <c r="K4983" s="27">
        <v>1</v>
      </c>
      <c r="L4983" s="27">
        <v>7</v>
      </c>
      <c r="M4983" s="27">
        <v>120</v>
      </c>
      <c r="N4983" s="27">
        <v>3</v>
      </c>
      <c r="O4983" s="27">
        <v>2017</v>
      </c>
      <c r="P4983" s="27">
        <v>2</v>
      </c>
      <c r="Q4983" s="27">
        <v>15</v>
      </c>
      <c r="R4983" s="28">
        <f>DATE('Raw Data'!$O4983,'Raw Data'!$P4983,'Raw Data'!$Q4983)</f>
        <v>42781</v>
      </c>
      <c r="S4983" s="27" t="str">
        <f>CONCATENATE(MID('Raw Data'!$H4983,FIND("(",'Raw Data'!$H4983)+1,FIND(")",'Raw Data'!$H4983)-FIND("(",'Raw Data'!$H4983)-1),"",'Raw Data'!$M4983)</f>
        <v>Rs.120</v>
      </c>
      <c r="T4983" s="27">
        <f t="shared" si="77"/>
        <v>1</v>
      </c>
      <c r="U4983" s="29">
        <f>'Raw Data'!$M4983*'Raw Data'!$T4983</f>
        <v>120</v>
      </c>
    </row>
    <row r="4984" spans="1:21" x14ac:dyDescent="0.3">
      <c r="A4984" s="20">
        <v>9166</v>
      </c>
      <c r="B4984" s="27" t="s">
        <v>9608</v>
      </c>
      <c r="C4984" s="27">
        <v>1</v>
      </c>
      <c r="D4984" s="27" t="str">
        <f>VLOOKUP('Raw Data'!$C4984,'country description'!$A$2:$B$16,2,0)</f>
        <v>India</v>
      </c>
      <c r="E4984" s="27" t="s">
        <v>14</v>
      </c>
      <c r="F4984" s="27" t="s">
        <v>9609</v>
      </c>
      <c r="G4984" s="27" t="s">
        <v>589</v>
      </c>
      <c r="H4984" s="27" t="s">
        <v>18</v>
      </c>
      <c r="I4984" s="27" t="s">
        <v>19</v>
      </c>
      <c r="J4984" s="27" t="s">
        <v>24</v>
      </c>
      <c r="K4984" s="27">
        <v>1</v>
      </c>
      <c r="L4984" s="27">
        <v>405</v>
      </c>
      <c r="M4984" s="27">
        <v>50</v>
      </c>
      <c r="N4984" s="27">
        <v>4.0999999999999996</v>
      </c>
      <c r="O4984" s="27">
        <v>2014</v>
      </c>
      <c r="P4984" s="27">
        <v>1</v>
      </c>
      <c r="Q4984" s="27">
        <v>20</v>
      </c>
      <c r="R4984" s="28">
        <f>DATE('Raw Data'!$O4984,'Raw Data'!$P4984,'Raw Data'!$Q4984)</f>
        <v>41659</v>
      </c>
      <c r="S4984" s="27" t="str">
        <f>CONCATENATE(MID('Raw Data'!$H4984,FIND("(",'Raw Data'!$H4984)+1,FIND(")",'Raw Data'!$H4984)-FIND("(",'Raw Data'!$H4984)-1),"",'Raw Data'!$M4984)</f>
        <v>Rs.50</v>
      </c>
      <c r="T4984" s="27">
        <f t="shared" si="77"/>
        <v>1</v>
      </c>
      <c r="U4984" s="29">
        <f>'Raw Data'!$M4984*'Raw Data'!$T4984</f>
        <v>50</v>
      </c>
    </row>
    <row r="4985" spans="1:21" x14ac:dyDescent="0.3">
      <c r="A4985" s="20">
        <v>306071</v>
      </c>
      <c r="B4985" s="27" t="s">
        <v>9610</v>
      </c>
      <c r="C4985" s="27">
        <v>1</v>
      </c>
      <c r="D4985" s="27" t="str">
        <f>VLOOKUP('Raw Data'!$C4985,'country description'!$A$2:$B$16,2,0)</f>
        <v>India</v>
      </c>
      <c r="E4985" s="27" t="s">
        <v>14</v>
      </c>
      <c r="F4985" s="27" t="s">
        <v>9611</v>
      </c>
      <c r="G4985" s="27" t="s">
        <v>589</v>
      </c>
      <c r="H4985" s="27" t="s">
        <v>18</v>
      </c>
      <c r="I4985" s="27" t="s">
        <v>19</v>
      </c>
      <c r="J4985" s="27" t="s">
        <v>19</v>
      </c>
      <c r="K4985" s="27">
        <v>1</v>
      </c>
      <c r="L4985" s="27">
        <v>35</v>
      </c>
      <c r="M4985" s="27">
        <v>50</v>
      </c>
      <c r="N4985" s="27">
        <v>3.6</v>
      </c>
      <c r="O4985" s="27">
        <v>2010</v>
      </c>
      <c r="P4985" s="27">
        <v>1</v>
      </c>
      <c r="Q4985" s="27">
        <v>23</v>
      </c>
      <c r="R4985" s="28">
        <f>DATE('Raw Data'!$O4985,'Raw Data'!$P4985,'Raw Data'!$Q4985)</f>
        <v>40201</v>
      </c>
      <c r="S4985" s="27" t="str">
        <f>CONCATENATE(MID('Raw Data'!$H4985,FIND("(",'Raw Data'!$H4985)+1,FIND(")",'Raw Data'!$H4985)-FIND("(",'Raw Data'!$H4985)-1),"",'Raw Data'!$M4985)</f>
        <v>Rs.50</v>
      </c>
      <c r="T4985" s="27">
        <f t="shared" si="77"/>
        <v>1</v>
      </c>
      <c r="U4985" s="29">
        <f>'Raw Data'!$M4985*'Raw Data'!$T4985</f>
        <v>50</v>
      </c>
    </row>
    <row r="4986" spans="1:21" x14ac:dyDescent="0.3">
      <c r="A4986" s="20">
        <v>301903</v>
      </c>
      <c r="B4986" s="27" t="s">
        <v>9612</v>
      </c>
      <c r="C4986" s="27">
        <v>1</v>
      </c>
      <c r="D4986" s="27" t="str">
        <f>VLOOKUP('Raw Data'!$C4986,'country description'!$A$2:$B$16,2,0)</f>
        <v>India</v>
      </c>
      <c r="E4986" s="27" t="s">
        <v>14</v>
      </c>
      <c r="F4986" s="27" t="s">
        <v>9613</v>
      </c>
      <c r="G4986" s="27" t="s">
        <v>589</v>
      </c>
      <c r="H4986" s="27" t="s">
        <v>18</v>
      </c>
      <c r="I4986" s="27" t="s">
        <v>19</v>
      </c>
      <c r="J4986" s="27" t="s">
        <v>19</v>
      </c>
      <c r="K4986" s="27">
        <v>1</v>
      </c>
      <c r="L4986" s="27">
        <v>6</v>
      </c>
      <c r="M4986" s="27">
        <v>50</v>
      </c>
      <c r="N4986" s="27">
        <v>2.8</v>
      </c>
      <c r="O4986" s="27">
        <v>2016</v>
      </c>
      <c r="P4986" s="27">
        <v>1</v>
      </c>
      <c r="Q4986" s="27">
        <v>18</v>
      </c>
      <c r="R4986" s="28">
        <f>DATE('Raw Data'!$O4986,'Raw Data'!$P4986,'Raw Data'!$Q4986)</f>
        <v>42387</v>
      </c>
      <c r="S4986" s="27" t="str">
        <f>CONCATENATE(MID('Raw Data'!$H4986,FIND("(",'Raw Data'!$H4986)+1,FIND(")",'Raw Data'!$H4986)-FIND("(",'Raw Data'!$H4986)-1),"",'Raw Data'!$M4986)</f>
        <v>Rs.50</v>
      </c>
      <c r="T4986" s="27">
        <f t="shared" si="77"/>
        <v>1</v>
      </c>
      <c r="U4986" s="29">
        <f>'Raw Data'!$M4986*'Raw Data'!$T4986</f>
        <v>50</v>
      </c>
    </row>
    <row r="4987" spans="1:21" x14ac:dyDescent="0.3">
      <c r="A4987" s="20">
        <v>307327</v>
      </c>
      <c r="B4987" s="27" t="s">
        <v>9614</v>
      </c>
      <c r="C4987" s="27">
        <v>1</v>
      </c>
      <c r="D4987" s="27" t="str">
        <f>VLOOKUP('Raw Data'!$C4987,'country description'!$A$2:$B$16,2,0)</f>
        <v>India</v>
      </c>
      <c r="E4987" s="27" t="s">
        <v>14</v>
      </c>
      <c r="F4987" s="27" t="s">
        <v>9615</v>
      </c>
      <c r="G4987" s="27" t="s">
        <v>589</v>
      </c>
      <c r="H4987" s="27" t="s">
        <v>18</v>
      </c>
      <c r="I4987" s="27" t="s">
        <v>19</v>
      </c>
      <c r="J4987" s="27" t="s">
        <v>19</v>
      </c>
      <c r="K4987" s="27">
        <v>1</v>
      </c>
      <c r="L4987" s="27">
        <v>131</v>
      </c>
      <c r="M4987" s="27">
        <v>50</v>
      </c>
      <c r="N4987" s="27">
        <v>3.7</v>
      </c>
      <c r="O4987" s="27">
        <v>2014</v>
      </c>
      <c r="P4987" s="27">
        <v>12</v>
      </c>
      <c r="Q4987" s="27">
        <v>11</v>
      </c>
      <c r="R4987" s="28">
        <f>DATE('Raw Data'!$O4987,'Raw Data'!$P4987,'Raw Data'!$Q4987)</f>
        <v>41984</v>
      </c>
      <c r="S4987" s="27" t="str">
        <f>CONCATENATE(MID('Raw Data'!$H4987,FIND("(",'Raw Data'!$H4987)+1,FIND(")",'Raw Data'!$H4987)-FIND("(",'Raw Data'!$H4987)-1),"",'Raw Data'!$M4987)</f>
        <v>Rs.50</v>
      </c>
      <c r="T4987" s="27">
        <f t="shared" si="77"/>
        <v>1</v>
      </c>
      <c r="U4987" s="29">
        <f>'Raw Data'!$M4987*'Raw Data'!$T4987</f>
        <v>50</v>
      </c>
    </row>
    <row r="4988" spans="1:21" x14ac:dyDescent="0.3">
      <c r="A4988" s="20">
        <v>18323461</v>
      </c>
      <c r="B4988" s="27" t="s">
        <v>9616</v>
      </c>
      <c r="C4988" s="27">
        <v>1</v>
      </c>
      <c r="D4988" s="27" t="str">
        <f>VLOOKUP('Raw Data'!$C4988,'country description'!$A$2:$B$16,2,0)</f>
        <v>India</v>
      </c>
      <c r="E4988" s="27" t="s">
        <v>14</v>
      </c>
      <c r="F4988" s="27" t="s">
        <v>9617</v>
      </c>
      <c r="G4988" s="27" t="s">
        <v>9618</v>
      </c>
      <c r="H4988" s="27" t="s">
        <v>18</v>
      </c>
      <c r="I4988" s="27" t="s">
        <v>19</v>
      </c>
      <c r="J4988" s="27" t="s">
        <v>19</v>
      </c>
      <c r="K4988" s="27">
        <v>1</v>
      </c>
      <c r="L4988" s="27">
        <v>11</v>
      </c>
      <c r="M4988" s="27">
        <v>50</v>
      </c>
      <c r="N4988" s="27">
        <v>3.2</v>
      </c>
      <c r="O4988" s="27">
        <v>2010</v>
      </c>
      <c r="P4988" s="27">
        <v>11</v>
      </c>
      <c r="Q4988" s="27">
        <v>4</v>
      </c>
      <c r="R4988" s="28">
        <f>DATE('Raw Data'!$O4988,'Raw Data'!$P4988,'Raw Data'!$Q4988)</f>
        <v>40486</v>
      </c>
      <c r="S4988" s="27" t="str">
        <f>CONCATENATE(MID('Raw Data'!$H4988,FIND("(",'Raw Data'!$H4988)+1,FIND(")",'Raw Data'!$H4988)-FIND("(",'Raw Data'!$H4988)-1),"",'Raw Data'!$M4988)</f>
        <v>Rs.50</v>
      </c>
      <c r="T4988" s="27">
        <f t="shared" si="77"/>
        <v>1</v>
      </c>
      <c r="U4988" s="29">
        <f>'Raw Data'!$M4988*'Raw Data'!$T4988</f>
        <v>50</v>
      </c>
    </row>
    <row r="4989" spans="1:21" x14ac:dyDescent="0.3">
      <c r="A4989" s="20">
        <v>306653</v>
      </c>
      <c r="B4989" s="27" t="s">
        <v>9619</v>
      </c>
      <c r="C4989" s="27">
        <v>1</v>
      </c>
      <c r="D4989" s="27" t="str">
        <f>VLOOKUP('Raw Data'!$C4989,'country description'!$A$2:$B$16,2,0)</f>
        <v>India</v>
      </c>
      <c r="E4989" s="27" t="s">
        <v>14</v>
      </c>
      <c r="F4989" s="27" t="s">
        <v>1200</v>
      </c>
      <c r="G4989" s="27" t="s">
        <v>589</v>
      </c>
      <c r="H4989" s="27" t="s">
        <v>18</v>
      </c>
      <c r="I4989" s="27" t="s">
        <v>19</v>
      </c>
      <c r="J4989" s="27" t="s">
        <v>19</v>
      </c>
      <c r="K4989" s="27">
        <v>1</v>
      </c>
      <c r="L4989" s="27">
        <v>1</v>
      </c>
      <c r="M4989" s="27">
        <v>50</v>
      </c>
      <c r="N4989" s="27">
        <v>1</v>
      </c>
      <c r="O4989" s="27">
        <v>2012</v>
      </c>
      <c r="P4989" s="27">
        <v>11</v>
      </c>
      <c r="Q4989" s="27">
        <v>25</v>
      </c>
      <c r="R4989" s="28">
        <f>DATE('Raw Data'!$O4989,'Raw Data'!$P4989,'Raw Data'!$Q4989)</f>
        <v>41238</v>
      </c>
      <c r="S4989" s="27" t="str">
        <f>CONCATENATE(MID('Raw Data'!$H4989,FIND("(",'Raw Data'!$H4989)+1,FIND(")",'Raw Data'!$H4989)-FIND("(",'Raw Data'!$H4989)-1),"",'Raw Data'!$M4989)</f>
        <v>Rs.50</v>
      </c>
      <c r="T4989" s="27">
        <f t="shared" si="77"/>
        <v>1</v>
      </c>
      <c r="U4989" s="29">
        <f>'Raw Data'!$M4989*'Raw Data'!$T4989</f>
        <v>50</v>
      </c>
    </row>
    <row r="4990" spans="1:21" x14ac:dyDescent="0.3">
      <c r="A4990" s="20">
        <v>8530</v>
      </c>
      <c r="B4990" s="27" t="s">
        <v>9620</v>
      </c>
      <c r="C4990" s="27">
        <v>1</v>
      </c>
      <c r="D4990" s="27" t="str">
        <f>VLOOKUP('Raw Data'!$C4990,'country description'!$A$2:$B$16,2,0)</f>
        <v>India</v>
      </c>
      <c r="E4990" s="27" t="s">
        <v>14</v>
      </c>
      <c r="F4990" s="27" t="s">
        <v>9621</v>
      </c>
      <c r="G4990" s="27" t="s">
        <v>9622</v>
      </c>
      <c r="H4990" s="27" t="s">
        <v>18</v>
      </c>
      <c r="I4990" s="27" t="s">
        <v>19</v>
      </c>
      <c r="J4990" s="27" t="s">
        <v>19</v>
      </c>
      <c r="K4990" s="27">
        <v>1</v>
      </c>
      <c r="L4990" s="27">
        <v>7</v>
      </c>
      <c r="M4990" s="27">
        <v>50</v>
      </c>
      <c r="N4990" s="27">
        <v>2.8</v>
      </c>
      <c r="O4990" s="27">
        <v>2012</v>
      </c>
      <c r="P4990" s="27">
        <v>11</v>
      </c>
      <c r="Q4990" s="27">
        <v>6</v>
      </c>
      <c r="R4990" s="28">
        <f>DATE('Raw Data'!$O4990,'Raw Data'!$P4990,'Raw Data'!$Q4990)</f>
        <v>41219</v>
      </c>
      <c r="S4990" s="27" t="str">
        <f>CONCATENATE(MID('Raw Data'!$H4990,FIND("(",'Raw Data'!$H4990)+1,FIND(")",'Raw Data'!$H4990)-FIND("(",'Raw Data'!$H4990)-1),"",'Raw Data'!$M4990)</f>
        <v>Rs.50</v>
      </c>
      <c r="T4990" s="27">
        <f t="shared" si="77"/>
        <v>1</v>
      </c>
      <c r="U4990" s="29">
        <f>'Raw Data'!$M4990*'Raw Data'!$T4990</f>
        <v>50</v>
      </c>
    </row>
    <row r="4991" spans="1:21" x14ac:dyDescent="0.3">
      <c r="A4991" s="20">
        <v>18354658</v>
      </c>
      <c r="B4991" s="27" t="s">
        <v>1435</v>
      </c>
      <c r="C4991" s="27">
        <v>1</v>
      </c>
      <c r="D4991" s="27" t="str">
        <f>VLOOKUP('Raw Data'!$C4991,'country description'!$A$2:$B$16,2,0)</f>
        <v>India</v>
      </c>
      <c r="E4991" s="27" t="s">
        <v>14</v>
      </c>
      <c r="F4991" s="27" t="s">
        <v>9623</v>
      </c>
      <c r="G4991" s="27" t="s">
        <v>17</v>
      </c>
      <c r="H4991" s="27" t="s">
        <v>18</v>
      </c>
      <c r="I4991" s="27" t="s">
        <v>19</v>
      </c>
      <c r="J4991" s="27" t="s">
        <v>19</v>
      </c>
      <c r="K4991" s="27">
        <v>1</v>
      </c>
      <c r="L4991" s="27">
        <v>4</v>
      </c>
      <c r="M4991" s="27">
        <v>250</v>
      </c>
      <c r="N4991" s="27">
        <v>2.9</v>
      </c>
      <c r="O4991" s="27">
        <v>2011</v>
      </c>
      <c r="P4991" s="27">
        <v>9</v>
      </c>
      <c r="Q4991" s="27">
        <v>14</v>
      </c>
      <c r="R4991" s="28">
        <f>DATE('Raw Data'!$O4991,'Raw Data'!$P4991,'Raw Data'!$Q4991)</f>
        <v>40800</v>
      </c>
      <c r="S4991" s="27" t="str">
        <f>CONCATENATE(MID('Raw Data'!$H4991,FIND("(",'Raw Data'!$H4991)+1,FIND(")",'Raw Data'!$H4991)-FIND("(",'Raw Data'!$H4991)-1),"",'Raw Data'!$M4991)</f>
        <v>Rs.250</v>
      </c>
      <c r="T4991" s="27">
        <f t="shared" si="77"/>
        <v>1</v>
      </c>
      <c r="U4991" s="29">
        <f>'Raw Data'!$M4991*'Raw Data'!$T4991</f>
        <v>250</v>
      </c>
    </row>
    <row r="4992" spans="1:21" x14ac:dyDescent="0.3">
      <c r="A4992" s="20">
        <v>5466</v>
      </c>
      <c r="B4992" s="27" t="s">
        <v>9624</v>
      </c>
      <c r="C4992" s="27">
        <v>1</v>
      </c>
      <c r="D4992" s="27" t="str">
        <f>VLOOKUP('Raw Data'!$C4992,'country description'!$A$2:$B$16,2,0)</f>
        <v>India</v>
      </c>
      <c r="E4992" s="27" t="s">
        <v>14</v>
      </c>
      <c r="F4992" s="27" t="s">
        <v>9625</v>
      </c>
      <c r="G4992" s="27" t="s">
        <v>17</v>
      </c>
      <c r="H4992" s="27" t="s">
        <v>18</v>
      </c>
      <c r="I4992" s="27" t="s">
        <v>19</v>
      </c>
      <c r="J4992" s="27" t="s">
        <v>19</v>
      </c>
      <c r="K4992" s="27">
        <v>1</v>
      </c>
      <c r="L4992" s="27">
        <v>53</v>
      </c>
      <c r="M4992" s="27">
        <v>150</v>
      </c>
      <c r="N4992" s="27">
        <v>3</v>
      </c>
      <c r="O4992" s="27">
        <v>2017</v>
      </c>
      <c r="P4992" s="27">
        <v>9</v>
      </c>
      <c r="Q4992" s="27">
        <v>11</v>
      </c>
      <c r="R4992" s="28">
        <f>DATE('Raw Data'!$O4992,'Raw Data'!$P4992,'Raw Data'!$Q4992)</f>
        <v>42989</v>
      </c>
      <c r="S4992" s="27" t="str">
        <f>CONCATENATE(MID('Raw Data'!$H4992,FIND("(",'Raw Data'!$H4992)+1,FIND(")",'Raw Data'!$H4992)-FIND("(",'Raw Data'!$H4992)-1),"",'Raw Data'!$M4992)</f>
        <v>Rs.150</v>
      </c>
      <c r="T4992" s="27">
        <f t="shared" si="77"/>
        <v>1</v>
      </c>
      <c r="U4992" s="29">
        <f>'Raw Data'!$M4992*'Raw Data'!$T4992</f>
        <v>150</v>
      </c>
    </row>
    <row r="4993" spans="1:21" x14ac:dyDescent="0.3">
      <c r="A4993" s="20">
        <v>306779</v>
      </c>
      <c r="B4993" s="27" t="s">
        <v>9626</v>
      </c>
      <c r="C4993" s="27">
        <v>1</v>
      </c>
      <c r="D4993" s="27" t="str">
        <f>VLOOKUP('Raw Data'!$C4993,'country description'!$A$2:$B$16,2,0)</f>
        <v>India</v>
      </c>
      <c r="E4993" s="27" t="s">
        <v>14</v>
      </c>
      <c r="F4993" s="27" t="s">
        <v>9627</v>
      </c>
      <c r="G4993" s="27" t="s">
        <v>17</v>
      </c>
      <c r="H4993" s="27" t="s">
        <v>18</v>
      </c>
      <c r="I4993" s="27" t="s">
        <v>19</v>
      </c>
      <c r="J4993" s="27" t="s">
        <v>19</v>
      </c>
      <c r="K4993" s="27">
        <v>1</v>
      </c>
      <c r="L4993" s="27">
        <v>14</v>
      </c>
      <c r="M4993" s="27">
        <v>450</v>
      </c>
      <c r="N4993" s="27">
        <v>3.2</v>
      </c>
      <c r="O4993" s="27">
        <v>2015</v>
      </c>
      <c r="P4993" s="27">
        <v>9</v>
      </c>
      <c r="Q4993" s="27">
        <v>1</v>
      </c>
      <c r="R4993" s="28">
        <f>DATE('Raw Data'!$O4993,'Raw Data'!$P4993,'Raw Data'!$Q4993)</f>
        <v>42248</v>
      </c>
      <c r="S4993" s="27" t="str">
        <f>CONCATENATE(MID('Raw Data'!$H4993,FIND("(",'Raw Data'!$H4993)+1,FIND(")",'Raw Data'!$H4993)-FIND("(",'Raw Data'!$H4993)-1),"",'Raw Data'!$M4993)</f>
        <v>Rs.450</v>
      </c>
      <c r="T4993" s="27">
        <f t="shared" si="77"/>
        <v>1</v>
      </c>
      <c r="U4993" s="29">
        <f>'Raw Data'!$M4993*'Raw Data'!$T4993</f>
        <v>450</v>
      </c>
    </row>
    <row r="4994" spans="1:21" x14ac:dyDescent="0.3">
      <c r="A4994" s="20">
        <v>301325</v>
      </c>
      <c r="B4994" s="27" t="s">
        <v>9628</v>
      </c>
      <c r="C4994" s="27">
        <v>1</v>
      </c>
      <c r="D4994" s="27" t="str">
        <f>VLOOKUP('Raw Data'!$C4994,'country description'!$A$2:$B$16,2,0)</f>
        <v>India</v>
      </c>
      <c r="E4994" s="27" t="s">
        <v>14</v>
      </c>
      <c r="F4994" s="27" t="s">
        <v>9629</v>
      </c>
      <c r="G4994" s="27" t="s">
        <v>17</v>
      </c>
      <c r="H4994" s="27" t="s">
        <v>18</v>
      </c>
      <c r="I4994" s="27" t="s">
        <v>19</v>
      </c>
      <c r="J4994" s="27" t="s">
        <v>19</v>
      </c>
      <c r="K4994" s="27">
        <v>1</v>
      </c>
      <c r="L4994" s="27">
        <v>21</v>
      </c>
      <c r="M4994" s="27">
        <v>400</v>
      </c>
      <c r="N4994" s="27">
        <v>2.6</v>
      </c>
      <c r="O4994" s="27">
        <v>2010</v>
      </c>
      <c r="P4994" s="27">
        <v>9</v>
      </c>
      <c r="Q4994" s="27">
        <v>18</v>
      </c>
      <c r="R4994" s="28">
        <f>DATE('Raw Data'!$O4994,'Raw Data'!$P4994,'Raw Data'!$Q4994)</f>
        <v>40439</v>
      </c>
      <c r="S4994" s="27" t="str">
        <f>CONCATENATE(MID('Raw Data'!$H4994,FIND("(",'Raw Data'!$H4994)+1,FIND(")",'Raw Data'!$H4994)-FIND("(",'Raw Data'!$H4994)-1),"",'Raw Data'!$M4994)</f>
        <v>Rs.400</v>
      </c>
      <c r="T4994" s="27">
        <f t="shared" ref="T4994:T5057" si="78">VLOOKUP(D4994,$Y$4:$Z$18,2,0)</f>
        <v>1</v>
      </c>
      <c r="U4994" s="29">
        <f>'Raw Data'!$M4994*'Raw Data'!$T4994</f>
        <v>400</v>
      </c>
    </row>
    <row r="4995" spans="1:21" x14ac:dyDescent="0.3">
      <c r="A4995" s="20">
        <v>303590</v>
      </c>
      <c r="B4995" s="27" t="s">
        <v>9630</v>
      </c>
      <c r="C4995" s="27">
        <v>1</v>
      </c>
      <c r="D4995" s="27" t="str">
        <f>VLOOKUP('Raw Data'!$C4995,'country description'!$A$2:$B$16,2,0)</f>
        <v>India</v>
      </c>
      <c r="E4995" s="27" t="s">
        <v>14</v>
      </c>
      <c r="F4995" s="27" t="s">
        <v>9631</v>
      </c>
      <c r="G4995" s="27" t="s">
        <v>17</v>
      </c>
      <c r="H4995" s="27" t="s">
        <v>18</v>
      </c>
      <c r="I4995" s="27" t="s">
        <v>19</v>
      </c>
      <c r="J4995" s="27" t="s">
        <v>24</v>
      </c>
      <c r="K4995" s="27">
        <v>1</v>
      </c>
      <c r="L4995" s="27">
        <v>51</v>
      </c>
      <c r="M4995" s="27">
        <v>350</v>
      </c>
      <c r="N4995" s="27">
        <v>3.2</v>
      </c>
      <c r="O4995" s="27">
        <v>2016</v>
      </c>
      <c r="P4995" s="27">
        <v>9</v>
      </c>
      <c r="Q4995" s="27">
        <v>8</v>
      </c>
      <c r="R4995" s="28">
        <f>DATE('Raw Data'!$O4995,'Raw Data'!$P4995,'Raw Data'!$Q4995)</f>
        <v>42621</v>
      </c>
      <c r="S4995" s="27" t="str">
        <f>CONCATENATE(MID('Raw Data'!$H4995,FIND("(",'Raw Data'!$H4995)+1,FIND(")",'Raw Data'!$H4995)-FIND("(",'Raw Data'!$H4995)-1),"",'Raw Data'!$M4995)</f>
        <v>Rs.350</v>
      </c>
      <c r="T4995" s="27">
        <f t="shared" si="78"/>
        <v>1</v>
      </c>
      <c r="U4995" s="29">
        <f>'Raw Data'!$M4995*'Raw Data'!$T4995</f>
        <v>350</v>
      </c>
    </row>
    <row r="4996" spans="1:21" x14ac:dyDescent="0.3">
      <c r="A4996" s="20">
        <v>18381639</v>
      </c>
      <c r="B4996" s="27" t="s">
        <v>9632</v>
      </c>
      <c r="C4996" s="27">
        <v>1</v>
      </c>
      <c r="D4996" s="27" t="str">
        <f>VLOOKUP('Raw Data'!$C4996,'country description'!$A$2:$B$16,2,0)</f>
        <v>India</v>
      </c>
      <c r="E4996" s="27" t="s">
        <v>14</v>
      </c>
      <c r="F4996" s="27" t="s">
        <v>9633</v>
      </c>
      <c r="G4996" s="27" t="s">
        <v>17</v>
      </c>
      <c r="H4996" s="27" t="s">
        <v>18</v>
      </c>
      <c r="I4996" s="27" t="s">
        <v>19</v>
      </c>
      <c r="J4996" s="27" t="s">
        <v>19</v>
      </c>
      <c r="K4996" s="27">
        <v>1</v>
      </c>
      <c r="L4996" s="27">
        <v>14</v>
      </c>
      <c r="M4996" s="27">
        <v>300</v>
      </c>
      <c r="N4996" s="27">
        <v>3.3</v>
      </c>
      <c r="O4996" s="27">
        <v>2014</v>
      </c>
      <c r="P4996" s="27">
        <v>9</v>
      </c>
      <c r="Q4996" s="27">
        <v>6</v>
      </c>
      <c r="R4996" s="28">
        <f>DATE('Raw Data'!$O4996,'Raw Data'!$P4996,'Raw Data'!$Q4996)</f>
        <v>41888</v>
      </c>
      <c r="S4996" s="27" t="str">
        <f>CONCATENATE(MID('Raw Data'!$H4996,FIND("(",'Raw Data'!$H4996)+1,FIND(")",'Raw Data'!$H4996)-FIND("(",'Raw Data'!$H4996)-1),"",'Raw Data'!$M4996)</f>
        <v>Rs.300</v>
      </c>
      <c r="T4996" s="27">
        <f t="shared" si="78"/>
        <v>1</v>
      </c>
      <c r="U4996" s="29">
        <f>'Raw Data'!$M4996*'Raw Data'!$T4996</f>
        <v>300</v>
      </c>
    </row>
    <row r="4997" spans="1:21" x14ac:dyDescent="0.3">
      <c r="A4997" s="20">
        <v>304445</v>
      </c>
      <c r="B4997" s="27" t="s">
        <v>9634</v>
      </c>
      <c r="C4997" s="27">
        <v>1</v>
      </c>
      <c r="D4997" s="27" t="str">
        <f>VLOOKUP('Raw Data'!$C4997,'country description'!$A$2:$B$16,2,0)</f>
        <v>India</v>
      </c>
      <c r="E4997" s="27" t="s">
        <v>14</v>
      </c>
      <c r="F4997" s="27" t="s">
        <v>9635</v>
      </c>
      <c r="G4997" s="27" t="s">
        <v>17</v>
      </c>
      <c r="H4997" s="27" t="s">
        <v>18</v>
      </c>
      <c r="I4997" s="27" t="s">
        <v>19</v>
      </c>
      <c r="J4997" s="27" t="s">
        <v>24</v>
      </c>
      <c r="K4997" s="27">
        <v>1</v>
      </c>
      <c r="L4997" s="27">
        <v>30</v>
      </c>
      <c r="M4997" s="27">
        <v>300</v>
      </c>
      <c r="N4997" s="27">
        <v>2.8</v>
      </c>
      <c r="O4997" s="27">
        <v>2011</v>
      </c>
      <c r="P4997" s="27">
        <v>9</v>
      </c>
      <c r="Q4997" s="27">
        <v>15</v>
      </c>
      <c r="R4997" s="28">
        <f>DATE('Raw Data'!$O4997,'Raw Data'!$P4997,'Raw Data'!$Q4997)</f>
        <v>40801</v>
      </c>
      <c r="S4997" s="27" t="str">
        <f>CONCATENATE(MID('Raw Data'!$H4997,FIND("(",'Raw Data'!$H4997)+1,FIND(")",'Raw Data'!$H4997)-FIND("(",'Raw Data'!$H4997)-1),"",'Raw Data'!$M4997)</f>
        <v>Rs.300</v>
      </c>
      <c r="T4997" s="27">
        <f t="shared" si="78"/>
        <v>1</v>
      </c>
      <c r="U4997" s="29">
        <f>'Raw Data'!$M4997*'Raw Data'!$T4997</f>
        <v>300</v>
      </c>
    </row>
    <row r="4998" spans="1:21" x14ac:dyDescent="0.3">
      <c r="A4998" s="20">
        <v>305722</v>
      </c>
      <c r="B4998" s="27" t="s">
        <v>9636</v>
      </c>
      <c r="C4998" s="27">
        <v>1</v>
      </c>
      <c r="D4998" s="27" t="str">
        <f>VLOOKUP('Raw Data'!$C4998,'country description'!$A$2:$B$16,2,0)</f>
        <v>India</v>
      </c>
      <c r="E4998" s="27" t="s">
        <v>14</v>
      </c>
      <c r="F4998" s="27" t="s">
        <v>9637</v>
      </c>
      <c r="G4998" s="27" t="s">
        <v>17</v>
      </c>
      <c r="H4998" s="27" t="s">
        <v>18</v>
      </c>
      <c r="I4998" s="27" t="s">
        <v>19</v>
      </c>
      <c r="J4998" s="27" t="s">
        <v>19</v>
      </c>
      <c r="K4998" s="27">
        <v>1</v>
      </c>
      <c r="L4998" s="27">
        <v>12</v>
      </c>
      <c r="M4998" s="27">
        <v>250</v>
      </c>
      <c r="N4998" s="27">
        <v>3.1</v>
      </c>
      <c r="O4998" s="27">
        <v>2010</v>
      </c>
      <c r="P4998" s="27">
        <v>9</v>
      </c>
      <c r="Q4998" s="27">
        <v>8</v>
      </c>
      <c r="R4998" s="28">
        <f>DATE('Raw Data'!$O4998,'Raw Data'!$P4998,'Raw Data'!$Q4998)</f>
        <v>40429</v>
      </c>
      <c r="S4998" s="27" t="str">
        <f>CONCATENATE(MID('Raw Data'!$H4998,FIND("(",'Raw Data'!$H4998)+1,FIND(")",'Raw Data'!$H4998)-FIND("(",'Raw Data'!$H4998)-1),"",'Raw Data'!$M4998)</f>
        <v>Rs.250</v>
      </c>
      <c r="T4998" s="27">
        <f t="shared" si="78"/>
        <v>1</v>
      </c>
      <c r="U4998" s="29">
        <f>'Raw Data'!$M4998*'Raw Data'!$T4998</f>
        <v>250</v>
      </c>
    </row>
    <row r="4999" spans="1:21" x14ac:dyDescent="0.3">
      <c r="A4999" s="20">
        <v>306656</v>
      </c>
      <c r="B4999" s="27" t="s">
        <v>9638</v>
      </c>
      <c r="C4999" s="27">
        <v>1</v>
      </c>
      <c r="D4999" s="27" t="str">
        <f>VLOOKUP('Raw Data'!$C4999,'country description'!$A$2:$B$16,2,0)</f>
        <v>India</v>
      </c>
      <c r="E4999" s="27" t="s">
        <v>14</v>
      </c>
      <c r="F4999" s="27" t="s">
        <v>9639</v>
      </c>
      <c r="G4999" s="27" t="s">
        <v>17</v>
      </c>
      <c r="H4999" s="27" t="s">
        <v>18</v>
      </c>
      <c r="I4999" s="27" t="s">
        <v>19</v>
      </c>
      <c r="J4999" s="27" t="s">
        <v>19</v>
      </c>
      <c r="K4999" s="27">
        <v>1</v>
      </c>
      <c r="L4999" s="27">
        <v>18</v>
      </c>
      <c r="M4999" s="27">
        <v>450</v>
      </c>
      <c r="N4999" s="27">
        <v>2.7</v>
      </c>
      <c r="O4999" s="27">
        <v>2017</v>
      </c>
      <c r="P4999" s="27">
        <v>9</v>
      </c>
      <c r="Q4999" s="27">
        <v>11</v>
      </c>
      <c r="R4999" s="28">
        <f>DATE('Raw Data'!$O4999,'Raw Data'!$P4999,'Raw Data'!$Q4999)</f>
        <v>42989</v>
      </c>
      <c r="S4999" s="27" t="str">
        <f>CONCATENATE(MID('Raw Data'!$H4999,FIND("(",'Raw Data'!$H4999)+1,FIND(")",'Raw Data'!$H4999)-FIND("(",'Raw Data'!$H4999)-1),"",'Raw Data'!$M4999)</f>
        <v>Rs.450</v>
      </c>
      <c r="T4999" s="27">
        <f t="shared" si="78"/>
        <v>1</v>
      </c>
      <c r="U4999" s="29">
        <f>'Raw Data'!$M4999*'Raw Data'!$T4999</f>
        <v>450</v>
      </c>
    </row>
    <row r="5000" spans="1:21" x14ac:dyDescent="0.3">
      <c r="A5000" s="20">
        <v>9251</v>
      </c>
      <c r="B5000" s="27" t="s">
        <v>9640</v>
      </c>
      <c r="C5000" s="27">
        <v>1</v>
      </c>
      <c r="D5000" s="27" t="str">
        <f>VLOOKUP('Raw Data'!$C5000,'country description'!$A$2:$B$16,2,0)</f>
        <v>India</v>
      </c>
      <c r="E5000" s="27" t="s">
        <v>14</v>
      </c>
      <c r="F5000" s="27" t="s">
        <v>9641</v>
      </c>
      <c r="G5000" s="27" t="s">
        <v>17</v>
      </c>
      <c r="H5000" s="27" t="s">
        <v>18</v>
      </c>
      <c r="I5000" s="27" t="s">
        <v>19</v>
      </c>
      <c r="J5000" s="27" t="s">
        <v>19</v>
      </c>
      <c r="K5000" s="27">
        <v>1</v>
      </c>
      <c r="L5000" s="27">
        <v>4</v>
      </c>
      <c r="M5000" s="27">
        <v>150</v>
      </c>
      <c r="N5000" s="27">
        <v>2.9</v>
      </c>
      <c r="O5000" s="27">
        <v>2018</v>
      </c>
      <c r="P5000" s="27">
        <v>9</v>
      </c>
      <c r="Q5000" s="27">
        <v>1</v>
      </c>
      <c r="R5000" s="28">
        <f>DATE('Raw Data'!$O5000,'Raw Data'!$P5000,'Raw Data'!$Q5000)</f>
        <v>43344</v>
      </c>
      <c r="S5000" s="27" t="str">
        <f>CONCATENATE(MID('Raw Data'!$H5000,FIND("(",'Raw Data'!$H5000)+1,FIND(")",'Raw Data'!$H5000)-FIND("(",'Raw Data'!$H5000)-1),"",'Raw Data'!$M5000)</f>
        <v>Rs.150</v>
      </c>
      <c r="T5000" s="27">
        <f t="shared" si="78"/>
        <v>1</v>
      </c>
      <c r="U5000" s="29">
        <f>'Raw Data'!$M5000*'Raw Data'!$T5000</f>
        <v>150</v>
      </c>
    </row>
    <row r="5001" spans="1:21" x14ac:dyDescent="0.3">
      <c r="A5001" s="20">
        <v>301927</v>
      </c>
      <c r="B5001" s="27" t="s">
        <v>9642</v>
      </c>
      <c r="C5001" s="27">
        <v>1</v>
      </c>
      <c r="D5001" s="27" t="str">
        <f>VLOOKUP('Raw Data'!$C5001,'country description'!$A$2:$B$16,2,0)</f>
        <v>India</v>
      </c>
      <c r="E5001" s="27" t="s">
        <v>14</v>
      </c>
      <c r="F5001" s="27" t="s">
        <v>7661</v>
      </c>
      <c r="G5001" s="27" t="s">
        <v>17</v>
      </c>
      <c r="H5001" s="27" t="s">
        <v>18</v>
      </c>
      <c r="I5001" s="27" t="s">
        <v>19</v>
      </c>
      <c r="J5001" s="27" t="s">
        <v>19</v>
      </c>
      <c r="K5001" s="27">
        <v>1</v>
      </c>
      <c r="L5001" s="27">
        <v>10</v>
      </c>
      <c r="M5001" s="27">
        <v>100</v>
      </c>
      <c r="N5001" s="27">
        <v>3.1</v>
      </c>
      <c r="O5001" s="27">
        <v>2015</v>
      </c>
      <c r="P5001" s="27">
        <v>9</v>
      </c>
      <c r="Q5001" s="27">
        <v>9</v>
      </c>
      <c r="R5001" s="28">
        <f>DATE('Raw Data'!$O5001,'Raw Data'!$P5001,'Raw Data'!$Q5001)</f>
        <v>42256</v>
      </c>
      <c r="S5001" s="27" t="str">
        <f>CONCATENATE(MID('Raw Data'!$H5001,FIND("(",'Raw Data'!$H5001)+1,FIND(")",'Raw Data'!$H5001)-FIND("(",'Raw Data'!$H5001)-1),"",'Raw Data'!$M5001)</f>
        <v>Rs.100</v>
      </c>
      <c r="T5001" s="27">
        <f t="shared" si="78"/>
        <v>1</v>
      </c>
      <c r="U5001" s="29">
        <f>'Raw Data'!$M5001*'Raw Data'!$T5001</f>
        <v>100</v>
      </c>
    </row>
    <row r="5002" spans="1:21" x14ac:dyDescent="0.3">
      <c r="A5002" s="20">
        <v>303018</v>
      </c>
      <c r="B5002" s="27" t="s">
        <v>5316</v>
      </c>
      <c r="C5002" s="27">
        <v>1</v>
      </c>
      <c r="D5002" s="27" t="str">
        <f>VLOOKUP('Raw Data'!$C5002,'country description'!$A$2:$B$16,2,0)</f>
        <v>India</v>
      </c>
      <c r="E5002" s="27" t="s">
        <v>14</v>
      </c>
      <c r="F5002" s="27" t="s">
        <v>9643</v>
      </c>
      <c r="G5002" s="27" t="s">
        <v>17</v>
      </c>
      <c r="H5002" s="27" t="s">
        <v>18</v>
      </c>
      <c r="I5002" s="27" t="s">
        <v>19</v>
      </c>
      <c r="J5002" s="27" t="s">
        <v>19</v>
      </c>
      <c r="K5002" s="27">
        <v>1</v>
      </c>
      <c r="L5002" s="27">
        <v>27</v>
      </c>
      <c r="M5002" s="27">
        <v>300</v>
      </c>
      <c r="N5002" s="27">
        <v>3.1</v>
      </c>
      <c r="O5002" s="27">
        <v>2010</v>
      </c>
      <c r="P5002" s="27">
        <v>9</v>
      </c>
      <c r="Q5002" s="27">
        <v>21</v>
      </c>
      <c r="R5002" s="28">
        <f>DATE('Raw Data'!$O5002,'Raw Data'!$P5002,'Raw Data'!$Q5002)</f>
        <v>40442</v>
      </c>
      <c r="S5002" s="27" t="str">
        <f>CONCATENATE(MID('Raw Data'!$H5002,FIND("(",'Raw Data'!$H5002)+1,FIND(")",'Raw Data'!$H5002)-FIND("(",'Raw Data'!$H5002)-1),"",'Raw Data'!$M5002)</f>
        <v>Rs.300</v>
      </c>
      <c r="T5002" s="27">
        <f t="shared" si="78"/>
        <v>1</v>
      </c>
      <c r="U5002" s="29">
        <f>'Raw Data'!$M5002*'Raw Data'!$T5002</f>
        <v>300</v>
      </c>
    </row>
    <row r="5003" spans="1:21" x14ac:dyDescent="0.3">
      <c r="A5003" s="20">
        <v>3247</v>
      </c>
      <c r="B5003" s="27" t="s">
        <v>341</v>
      </c>
      <c r="C5003" s="27">
        <v>1</v>
      </c>
      <c r="D5003" s="27" t="str">
        <f>VLOOKUP('Raw Data'!$C5003,'country description'!$A$2:$B$16,2,0)</f>
        <v>India</v>
      </c>
      <c r="E5003" s="27" t="s">
        <v>14</v>
      </c>
      <c r="F5003" s="27" t="s">
        <v>9644</v>
      </c>
      <c r="G5003" s="27" t="s">
        <v>17</v>
      </c>
      <c r="H5003" s="27" t="s">
        <v>18</v>
      </c>
      <c r="I5003" s="27" t="s">
        <v>19</v>
      </c>
      <c r="J5003" s="27" t="s">
        <v>19</v>
      </c>
      <c r="K5003" s="27">
        <v>1</v>
      </c>
      <c r="L5003" s="27">
        <v>76</v>
      </c>
      <c r="M5003" s="27">
        <v>300</v>
      </c>
      <c r="N5003" s="27">
        <v>3</v>
      </c>
      <c r="O5003" s="27">
        <v>2016</v>
      </c>
      <c r="P5003" s="27">
        <v>9</v>
      </c>
      <c r="Q5003" s="27">
        <v>23</v>
      </c>
      <c r="R5003" s="28">
        <f>DATE('Raw Data'!$O5003,'Raw Data'!$P5003,'Raw Data'!$Q5003)</f>
        <v>42636</v>
      </c>
      <c r="S5003" s="27" t="str">
        <f>CONCATENATE(MID('Raw Data'!$H5003,FIND("(",'Raw Data'!$H5003)+1,FIND(")",'Raw Data'!$H5003)-FIND("(",'Raw Data'!$H5003)-1),"",'Raw Data'!$M5003)</f>
        <v>Rs.300</v>
      </c>
      <c r="T5003" s="27">
        <f t="shared" si="78"/>
        <v>1</v>
      </c>
      <c r="U5003" s="29">
        <f>'Raw Data'!$M5003*'Raw Data'!$T5003</f>
        <v>300</v>
      </c>
    </row>
    <row r="5004" spans="1:21" x14ac:dyDescent="0.3">
      <c r="A5004" s="20">
        <v>305514</v>
      </c>
      <c r="B5004" s="27" t="s">
        <v>9645</v>
      </c>
      <c r="C5004" s="27">
        <v>1</v>
      </c>
      <c r="D5004" s="27" t="str">
        <f>VLOOKUP('Raw Data'!$C5004,'country description'!$A$2:$B$16,2,0)</f>
        <v>India</v>
      </c>
      <c r="E5004" s="27" t="s">
        <v>14</v>
      </c>
      <c r="F5004" s="27" t="s">
        <v>9646</v>
      </c>
      <c r="G5004" s="27" t="s">
        <v>17</v>
      </c>
      <c r="H5004" s="27" t="s">
        <v>18</v>
      </c>
      <c r="I5004" s="27" t="s">
        <v>19</v>
      </c>
      <c r="J5004" s="27" t="s">
        <v>19</v>
      </c>
      <c r="K5004" s="27">
        <v>1</v>
      </c>
      <c r="L5004" s="27">
        <v>16</v>
      </c>
      <c r="M5004" s="27">
        <v>300</v>
      </c>
      <c r="N5004" s="27">
        <v>3.1</v>
      </c>
      <c r="O5004" s="27">
        <v>2017</v>
      </c>
      <c r="P5004" s="27">
        <v>9</v>
      </c>
      <c r="Q5004" s="27">
        <v>13</v>
      </c>
      <c r="R5004" s="28">
        <f>DATE('Raw Data'!$O5004,'Raw Data'!$P5004,'Raw Data'!$Q5004)</f>
        <v>42991</v>
      </c>
      <c r="S5004" s="27" t="str">
        <f>CONCATENATE(MID('Raw Data'!$H5004,FIND("(",'Raw Data'!$H5004)+1,FIND(")",'Raw Data'!$H5004)-FIND("(",'Raw Data'!$H5004)-1),"",'Raw Data'!$M5004)</f>
        <v>Rs.300</v>
      </c>
      <c r="T5004" s="27">
        <f t="shared" si="78"/>
        <v>1</v>
      </c>
      <c r="U5004" s="29">
        <f>'Raw Data'!$M5004*'Raw Data'!$T5004</f>
        <v>300</v>
      </c>
    </row>
    <row r="5005" spans="1:21" x14ac:dyDescent="0.3">
      <c r="A5005" s="20">
        <v>782</v>
      </c>
      <c r="B5005" s="27" t="s">
        <v>9647</v>
      </c>
      <c r="C5005" s="27">
        <v>1</v>
      </c>
      <c r="D5005" s="27" t="str">
        <f>VLOOKUP('Raw Data'!$C5005,'country description'!$A$2:$B$16,2,0)</f>
        <v>India</v>
      </c>
      <c r="E5005" s="27" t="s">
        <v>14</v>
      </c>
      <c r="F5005" s="27" t="s">
        <v>9648</v>
      </c>
      <c r="G5005" s="27" t="s">
        <v>17</v>
      </c>
      <c r="H5005" s="27" t="s">
        <v>18</v>
      </c>
      <c r="I5005" s="27" t="s">
        <v>19</v>
      </c>
      <c r="J5005" s="27" t="s">
        <v>19</v>
      </c>
      <c r="K5005" s="27">
        <v>1</v>
      </c>
      <c r="L5005" s="27">
        <v>85</v>
      </c>
      <c r="M5005" s="27">
        <v>200</v>
      </c>
      <c r="N5005" s="27">
        <v>3.7</v>
      </c>
      <c r="O5005" s="27">
        <v>2012</v>
      </c>
      <c r="P5005" s="27">
        <v>9</v>
      </c>
      <c r="Q5005" s="27">
        <v>23</v>
      </c>
      <c r="R5005" s="28">
        <f>DATE('Raw Data'!$O5005,'Raw Data'!$P5005,'Raw Data'!$Q5005)</f>
        <v>41175</v>
      </c>
      <c r="S5005" s="27" t="str">
        <f>CONCATENATE(MID('Raw Data'!$H5005,FIND("(",'Raw Data'!$H5005)+1,FIND(")",'Raw Data'!$H5005)-FIND("(",'Raw Data'!$H5005)-1),"",'Raw Data'!$M5005)</f>
        <v>Rs.200</v>
      </c>
      <c r="T5005" s="27">
        <f t="shared" si="78"/>
        <v>1</v>
      </c>
      <c r="U5005" s="29">
        <f>'Raw Data'!$M5005*'Raw Data'!$T5005</f>
        <v>200</v>
      </c>
    </row>
    <row r="5006" spans="1:21" x14ac:dyDescent="0.3">
      <c r="A5006" s="20">
        <v>6219</v>
      </c>
      <c r="B5006" s="27" t="s">
        <v>9649</v>
      </c>
      <c r="C5006" s="27">
        <v>1</v>
      </c>
      <c r="D5006" s="27" t="str">
        <f>VLOOKUP('Raw Data'!$C5006,'country description'!$A$2:$B$16,2,0)</f>
        <v>India</v>
      </c>
      <c r="E5006" s="27" t="s">
        <v>14</v>
      </c>
      <c r="F5006" s="27" t="s">
        <v>9650</v>
      </c>
      <c r="G5006" s="27" t="s">
        <v>17</v>
      </c>
      <c r="H5006" s="27" t="s">
        <v>18</v>
      </c>
      <c r="I5006" s="27" t="s">
        <v>19</v>
      </c>
      <c r="J5006" s="27" t="s">
        <v>19</v>
      </c>
      <c r="K5006" s="27">
        <v>1</v>
      </c>
      <c r="L5006" s="27">
        <v>9</v>
      </c>
      <c r="M5006" s="27">
        <v>150</v>
      </c>
      <c r="N5006" s="27">
        <v>3</v>
      </c>
      <c r="O5006" s="27">
        <v>2015</v>
      </c>
      <c r="P5006" s="27">
        <v>9</v>
      </c>
      <c r="Q5006" s="27">
        <v>24</v>
      </c>
      <c r="R5006" s="28">
        <f>DATE('Raw Data'!$O5006,'Raw Data'!$P5006,'Raw Data'!$Q5006)</f>
        <v>42271</v>
      </c>
      <c r="S5006" s="27" t="str">
        <f>CONCATENATE(MID('Raw Data'!$H5006,FIND("(",'Raw Data'!$H5006)+1,FIND(")",'Raw Data'!$H5006)-FIND("(",'Raw Data'!$H5006)-1),"",'Raw Data'!$M5006)</f>
        <v>Rs.150</v>
      </c>
      <c r="T5006" s="27">
        <f t="shared" si="78"/>
        <v>1</v>
      </c>
      <c r="U5006" s="29">
        <f>'Raw Data'!$M5006*'Raw Data'!$T5006</f>
        <v>150</v>
      </c>
    </row>
    <row r="5007" spans="1:21" x14ac:dyDescent="0.3">
      <c r="A5007" s="20">
        <v>2250</v>
      </c>
      <c r="B5007" s="27" t="s">
        <v>9651</v>
      </c>
      <c r="C5007" s="27">
        <v>1</v>
      </c>
      <c r="D5007" s="27" t="str">
        <f>VLOOKUP('Raw Data'!$C5007,'country description'!$A$2:$B$16,2,0)</f>
        <v>India</v>
      </c>
      <c r="E5007" s="27" t="s">
        <v>14</v>
      </c>
      <c r="F5007" s="27" t="s">
        <v>9652</v>
      </c>
      <c r="G5007" s="27" t="s">
        <v>17</v>
      </c>
      <c r="H5007" s="27" t="s">
        <v>18</v>
      </c>
      <c r="I5007" s="27" t="s">
        <v>19</v>
      </c>
      <c r="J5007" s="27" t="s">
        <v>24</v>
      </c>
      <c r="K5007" s="27">
        <v>1</v>
      </c>
      <c r="L5007" s="27">
        <v>104</v>
      </c>
      <c r="M5007" s="27">
        <v>450</v>
      </c>
      <c r="N5007" s="27">
        <v>3.5</v>
      </c>
      <c r="O5007" s="27">
        <v>2018</v>
      </c>
      <c r="P5007" s="27">
        <v>9</v>
      </c>
      <c r="Q5007" s="27">
        <v>16</v>
      </c>
      <c r="R5007" s="28">
        <f>DATE('Raw Data'!$O5007,'Raw Data'!$P5007,'Raw Data'!$Q5007)</f>
        <v>43359</v>
      </c>
      <c r="S5007" s="27" t="str">
        <f>CONCATENATE(MID('Raw Data'!$H5007,FIND("(",'Raw Data'!$H5007)+1,FIND(")",'Raw Data'!$H5007)-FIND("(",'Raw Data'!$H5007)-1),"",'Raw Data'!$M5007)</f>
        <v>Rs.450</v>
      </c>
      <c r="T5007" s="27">
        <f t="shared" si="78"/>
        <v>1</v>
      </c>
      <c r="U5007" s="29">
        <f>'Raw Data'!$M5007*'Raw Data'!$T5007</f>
        <v>450</v>
      </c>
    </row>
    <row r="5008" spans="1:21" x14ac:dyDescent="0.3">
      <c r="A5008" s="20">
        <v>308868</v>
      </c>
      <c r="B5008" s="27" t="s">
        <v>5440</v>
      </c>
      <c r="C5008" s="27">
        <v>1</v>
      </c>
      <c r="D5008" s="27" t="str">
        <f>VLOOKUP('Raw Data'!$C5008,'country description'!$A$2:$B$16,2,0)</f>
        <v>India</v>
      </c>
      <c r="E5008" s="27" t="s">
        <v>14</v>
      </c>
      <c r="F5008" s="27" t="s">
        <v>9592</v>
      </c>
      <c r="G5008" s="27" t="s">
        <v>17</v>
      </c>
      <c r="H5008" s="27" t="s">
        <v>18</v>
      </c>
      <c r="I5008" s="27" t="s">
        <v>19</v>
      </c>
      <c r="J5008" s="27" t="s">
        <v>19</v>
      </c>
      <c r="K5008" s="27">
        <v>1</v>
      </c>
      <c r="L5008" s="27">
        <v>8</v>
      </c>
      <c r="M5008" s="27">
        <v>150</v>
      </c>
      <c r="N5008" s="27">
        <v>3.1</v>
      </c>
      <c r="O5008" s="27">
        <v>2014</v>
      </c>
      <c r="P5008" s="27">
        <v>9</v>
      </c>
      <c r="Q5008" s="27">
        <v>27</v>
      </c>
      <c r="R5008" s="28">
        <f>DATE('Raw Data'!$O5008,'Raw Data'!$P5008,'Raw Data'!$Q5008)</f>
        <v>41909</v>
      </c>
      <c r="S5008" s="27" t="str">
        <f>CONCATENATE(MID('Raw Data'!$H5008,FIND("(",'Raw Data'!$H5008)+1,FIND(")",'Raw Data'!$H5008)-FIND("(",'Raw Data'!$H5008)-1),"",'Raw Data'!$M5008)</f>
        <v>Rs.150</v>
      </c>
      <c r="T5008" s="27">
        <f t="shared" si="78"/>
        <v>1</v>
      </c>
      <c r="U5008" s="29">
        <f>'Raw Data'!$M5008*'Raw Data'!$T5008</f>
        <v>150</v>
      </c>
    </row>
    <row r="5009" spans="1:21" x14ac:dyDescent="0.3">
      <c r="A5009" s="20">
        <v>302497</v>
      </c>
      <c r="B5009" s="27" t="s">
        <v>9653</v>
      </c>
      <c r="C5009" s="27">
        <v>1</v>
      </c>
      <c r="D5009" s="27" t="str">
        <f>VLOOKUP('Raw Data'!$C5009,'country description'!$A$2:$B$16,2,0)</f>
        <v>India</v>
      </c>
      <c r="E5009" s="27" t="s">
        <v>14</v>
      </c>
      <c r="F5009" s="27" t="s">
        <v>9654</v>
      </c>
      <c r="G5009" s="27" t="s">
        <v>17</v>
      </c>
      <c r="H5009" s="27" t="s">
        <v>18</v>
      </c>
      <c r="I5009" s="27" t="s">
        <v>19</v>
      </c>
      <c r="J5009" s="27" t="s">
        <v>24</v>
      </c>
      <c r="K5009" s="27">
        <v>1</v>
      </c>
      <c r="L5009" s="27">
        <v>15</v>
      </c>
      <c r="M5009" s="27">
        <v>450</v>
      </c>
      <c r="N5009" s="27">
        <v>2.6</v>
      </c>
      <c r="O5009" s="27">
        <v>2015</v>
      </c>
      <c r="P5009" s="27">
        <v>8</v>
      </c>
      <c r="Q5009" s="27">
        <v>28</v>
      </c>
      <c r="R5009" s="28">
        <f>DATE('Raw Data'!$O5009,'Raw Data'!$P5009,'Raw Data'!$Q5009)</f>
        <v>42244</v>
      </c>
      <c r="S5009" s="27" t="str">
        <f>CONCATENATE(MID('Raw Data'!$H5009,FIND("(",'Raw Data'!$H5009)+1,FIND(")",'Raw Data'!$H5009)-FIND("(",'Raw Data'!$H5009)-1),"",'Raw Data'!$M5009)</f>
        <v>Rs.450</v>
      </c>
      <c r="T5009" s="27">
        <f t="shared" si="78"/>
        <v>1</v>
      </c>
      <c r="U5009" s="29">
        <f>'Raw Data'!$M5009*'Raw Data'!$T5009</f>
        <v>450</v>
      </c>
    </row>
    <row r="5010" spans="1:21" x14ac:dyDescent="0.3">
      <c r="A5010" s="20">
        <v>3980</v>
      </c>
      <c r="B5010" s="27" t="s">
        <v>9655</v>
      </c>
      <c r="C5010" s="27">
        <v>1</v>
      </c>
      <c r="D5010" s="27" t="str">
        <f>VLOOKUP('Raw Data'!$C5010,'country description'!$A$2:$B$16,2,0)</f>
        <v>India</v>
      </c>
      <c r="E5010" s="27" t="s">
        <v>14</v>
      </c>
      <c r="F5010" s="27" t="s">
        <v>9656</v>
      </c>
      <c r="G5010" s="27" t="s">
        <v>17</v>
      </c>
      <c r="H5010" s="27" t="s">
        <v>18</v>
      </c>
      <c r="I5010" s="27" t="s">
        <v>19</v>
      </c>
      <c r="J5010" s="27" t="s">
        <v>19</v>
      </c>
      <c r="K5010" s="27">
        <v>1</v>
      </c>
      <c r="L5010" s="27">
        <v>43</v>
      </c>
      <c r="M5010" s="27">
        <v>350</v>
      </c>
      <c r="N5010" s="27">
        <v>2.6</v>
      </c>
      <c r="O5010" s="27">
        <v>2011</v>
      </c>
      <c r="P5010" s="27">
        <v>8</v>
      </c>
      <c r="Q5010" s="27">
        <v>12</v>
      </c>
      <c r="R5010" s="28">
        <f>DATE('Raw Data'!$O5010,'Raw Data'!$P5010,'Raw Data'!$Q5010)</f>
        <v>40767</v>
      </c>
      <c r="S5010" s="27" t="str">
        <f>CONCATENATE(MID('Raw Data'!$H5010,FIND("(",'Raw Data'!$H5010)+1,FIND(")",'Raw Data'!$H5010)-FIND("(",'Raw Data'!$H5010)-1),"",'Raw Data'!$M5010)</f>
        <v>Rs.350</v>
      </c>
      <c r="T5010" s="27">
        <f t="shared" si="78"/>
        <v>1</v>
      </c>
      <c r="U5010" s="29">
        <f>'Raw Data'!$M5010*'Raw Data'!$T5010</f>
        <v>350</v>
      </c>
    </row>
    <row r="5011" spans="1:21" x14ac:dyDescent="0.3">
      <c r="A5011" s="20">
        <v>305577</v>
      </c>
      <c r="B5011" s="27" t="s">
        <v>9657</v>
      </c>
      <c r="C5011" s="27">
        <v>1</v>
      </c>
      <c r="D5011" s="27" t="str">
        <f>VLOOKUP('Raw Data'!$C5011,'country description'!$A$2:$B$16,2,0)</f>
        <v>India</v>
      </c>
      <c r="E5011" s="27" t="s">
        <v>14</v>
      </c>
      <c r="F5011" s="27" t="s">
        <v>9658</v>
      </c>
      <c r="G5011" s="27" t="s">
        <v>17</v>
      </c>
      <c r="H5011" s="27" t="s">
        <v>18</v>
      </c>
      <c r="I5011" s="27" t="s">
        <v>19</v>
      </c>
      <c r="J5011" s="27" t="s">
        <v>19</v>
      </c>
      <c r="K5011" s="27">
        <v>1</v>
      </c>
      <c r="L5011" s="27">
        <v>4</v>
      </c>
      <c r="M5011" s="27">
        <v>200</v>
      </c>
      <c r="N5011" s="27">
        <v>3</v>
      </c>
      <c r="O5011" s="27">
        <v>2011</v>
      </c>
      <c r="P5011" s="27">
        <v>8</v>
      </c>
      <c r="Q5011" s="27">
        <v>20</v>
      </c>
      <c r="R5011" s="28">
        <f>DATE('Raw Data'!$O5011,'Raw Data'!$P5011,'Raw Data'!$Q5011)</f>
        <v>40775</v>
      </c>
      <c r="S5011" s="27" t="str">
        <f>CONCATENATE(MID('Raw Data'!$H5011,FIND("(",'Raw Data'!$H5011)+1,FIND(")",'Raw Data'!$H5011)-FIND("(",'Raw Data'!$H5011)-1),"",'Raw Data'!$M5011)</f>
        <v>Rs.200</v>
      </c>
      <c r="T5011" s="27">
        <f t="shared" si="78"/>
        <v>1</v>
      </c>
      <c r="U5011" s="29">
        <f>'Raw Data'!$M5011*'Raw Data'!$T5011</f>
        <v>200</v>
      </c>
    </row>
    <row r="5012" spans="1:21" x14ac:dyDescent="0.3">
      <c r="A5012" s="20">
        <v>2591</v>
      </c>
      <c r="B5012" s="27" t="s">
        <v>9659</v>
      </c>
      <c r="C5012" s="27">
        <v>1</v>
      </c>
      <c r="D5012" s="27" t="str">
        <f>VLOOKUP('Raw Data'!$C5012,'country description'!$A$2:$B$16,2,0)</f>
        <v>India</v>
      </c>
      <c r="E5012" s="27" t="s">
        <v>14</v>
      </c>
      <c r="F5012" s="27" t="s">
        <v>9660</v>
      </c>
      <c r="G5012" s="27" t="s">
        <v>17</v>
      </c>
      <c r="H5012" s="27" t="s">
        <v>18</v>
      </c>
      <c r="I5012" s="27" t="s">
        <v>19</v>
      </c>
      <c r="J5012" s="27" t="s">
        <v>19</v>
      </c>
      <c r="K5012" s="27">
        <v>1</v>
      </c>
      <c r="L5012" s="27">
        <v>14</v>
      </c>
      <c r="M5012" s="27">
        <v>300</v>
      </c>
      <c r="N5012" s="27">
        <v>2.8</v>
      </c>
      <c r="O5012" s="27">
        <v>2014</v>
      </c>
      <c r="P5012" s="27">
        <v>8</v>
      </c>
      <c r="Q5012" s="27">
        <v>8</v>
      </c>
      <c r="R5012" s="28">
        <f>DATE('Raw Data'!$O5012,'Raw Data'!$P5012,'Raw Data'!$Q5012)</f>
        <v>41859</v>
      </c>
      <c r="S5012" s="27" t="str">
        <f>CONCATENATE(MID('Raw Data'!$H5012,FIND("(",'Raw Data'!$H5012)+1,FIND(")",'Raw Data'!$H5012)-FIND("(",'Raw Data'!$H5012)-1),"",'Raw Data'!$M5012)</f>
        <v>Rs.300</v>
      </c>
      <c r="T5012" s="27">
        <f t="shared" si="78"/>
        <v>1</v>
      </c>
      <c r="U5012" s="29">
        <f>'Raw Data'!$M5012*'Raw Data'!$T5012</f>
        <v>300</v>
      </c>
    </row>
    <row r="5013" spans="1:21" x14ac:dyDescent="0.3">
      <c r="A5013" s="20">
        <v>18337898</v>
      </c>
      <c r="B5013" s="27" t="s">
        <v>9661</v>
      </c>
      <c r="C5013" s="27">
        <v>1</v>
      </c>
      <c r="D5013" s="27" t="str">
        <f>VLOOKUP('Raw Data'!$C5013,'country description'!$A$2:$B$16,2,0)</f>
        <v>India</v>
      </c>
      <c r="E5013" s="27" t="s">
        <v>14</v>
      </c>
      <c r="F5013" s="27" t="s">
        <v>9662</v>
      </c>
      <c r="G5013" s="27" t="s">
        <v>17</v>
      </c>
      <c r="H5013" s="27" t="s">
        <v>18</v>
      </c>
      <c r="I5013" s="27" t="s">
        <v>19</v>
      </c>
      <c r="J5013" s="27" t="s">
        <v>19</v>
      </c>
      <c r="K5013" s="27">
        <v>1</v>
      </c>
      <c r="L5013" s="27">
        <v>13</v>
      </c>
      <c r="M5013" s="27">
        <v>150</v>
      </c>
      <c r="N5013" s="27">
        <v>3.1</v>
      </c>
      <c r="O5013" s="27">
        <v>2014</v>
      </c>
      <c r="P5013" s="27">
        <v>8</v>
      </c>
      <c r="Q5013" s="27">
        <v>19</v>
      </c>
      <c r="R5013" s="28">
        <f>DATE('Raw Data'!$O5013,'Raw Data'!$P5013,'Raw Data'!$Q5013)</f>
        <v>41870</v>
      </c>
      <c r="S5013" s="27" t="str">
        <f>CONCATENATE(MID('Raw Data'!$H5013,FIND("(",'Raw Data'!$H5013)+1,FIND(")",'Raw Data'!$H5013)-FIND("(",'Raw Data'!$H5013)-1),"",'Raw Data'!$M5013)</f>
        <v>Rs.150</v>
      </c>
      <c r="T5013" s="27">
        <f t="shared" si="78"/>
        <v>1</v>
      </c>
      <c r="U5013" s="29">
        <f>'Raw Data'!$M5013*'Raw Data'!$T5013</f>
        <v>150</v>
      </c>
    </row>
    <row r="5014" spans="1:21" x14ac:dyDescent="0.3">
      <c r="A5014" s="20">
        <v>18427235</v>
      </c>
      <c r="B5014" s="27" t="s">
        <v>180</v>
      </c>
      <c r="C5014" s="27">
        <v>1</v>
      </c>
      <c r="D5014" s="27" t="str">
        <f>VLOOKUP('Raw Data'!$C5014,'country description'!$A$2:$B$16,2,0)</f>
        <v>India</v>
      </c>
      <c r="E5014" s="27" t="s">
        <v>14</v>
      </c>
      <c r="F5014" s="27" t="s">
        <v>9663</v>
      </c>
      <c r="G5014" s="27" t="s">
        <v>17</v>
      </c>
      <c r="H5014" s="27" t="s">
        <v>18</v>
      </c>
      <c r="I5014" s="27" t="s">
        <v>19</v>
      </c>
      <c r="J5014" s="27" t="s">
        <v>24</v>
      </c>
      <c r="K5014" s="27">
        <v>1</v>
      </c>
      <c r="L5014" s="27">
        <v>7</v>
      </c>
      <c r="M5014" s="27">
        <v>300</v>
      </c>
      <c r="N5014" s="27">
        <v>3.1</v>
      </c>
      <c r="O5014" s="27">
        <v>2012</v>
      </c>
      <c r="P5014" s="27">
        <v>8</v>
      </c>
      <c r="Q5014" s="27">
        <v>8</v>
      </c>
      <c r="R5014" s="28">
        <f>DATE('Raw Data'!$O5014,'Raw Data'!$P5014,'Raw Data'!$Q5014)</f>
        <v>41129</v>
      </c>
      <c r="S5014" s="27" t="str">
        <f>CONCATENATE(MID('Raw Data'!$H5014,FIND("(",'Raw Data'!$H5014)+1,FIND(")",'Raw Data'!$H5014)-FIND("(",'Raw Data'!$H5014)-1),"",'Raw Data'!$M5014)</f>
        <v>Rs.300</v>
      </c>
      <c r="T5014" s="27">
        <f t="shared" si="78"/>
        <v>1</v>
      </c>
      <c r="U5014" s="29">
        <f>'Raw Data'!$M5014*'Raw Data'!$T5014</f>
        <v>300</v>
      </c>
    </row>
    <row r="5015" spans="1:21" x14ac:dyDescent="0.3">
      <c r="A5015" s="20">
        <v>6978</v>
      </c>
      <c r="B5015" s="27" t="s">
        <v>9664</v>
      </c>
      <c r="C5015" s="27">
        <v>1</v>
      </c>
      <c r="D5015" s="27" t="str">
        <f>VLOOKUP('Raw Data'!$C5015,'country description'!$A$2:$B$16,2,0)</f>
        <v>India</v>
      </c>
      <c r="E5015" s="27" t="s">
        <v>14</v>
      </c>
      <c r="F5015" s="27" t="s">
        <v>9665</v>
      </c>
      <c r="G5015" s="27" t="s">
        <v>17</v>
      </c>
      <c r="H5015" s="27" t="s">
        <v>18</v>
      </c>
      <c r="I5015" s="27" t="s">
        <v>19</v>
      </c>
      <c r="J5015" s="27" t="s">
        <v>19</v>
      </c>
      <c r="K5015" s="27">
        <v>1</v>
      </c>
      <c r="L5015" s="27">
        <v>9</v>
      </c>
      <c r="M5015" s="27">
        <v>400</v>
      </c>
      <c r="N5015" s="27">
        <v>3.1</v>
      </c>
      <c r="O5015" s="27">
        <v>2015</v>
      </c>
      <c r="P5015" s="27">
        <v>8</v>
      </c>
      <c r="Q5015" s="27">
        <v>22</v>
      </c>
      <c r="R5015" s="28">
        <f>DATE('Raw Data'!$O5015,'Raw Data'!$P5015,'Raw Data'!$Q5015)</f>
        <v>42238</v>
      </c>
      <c r="S5015" s="27" t="str">
        <f>CONCATENATE(MID('Raw Data'!$H5015,FIND("(",'Raw Data'!$H5015)+1,FIND(")",'Raw Data'!$H5015)-FIND("(",'Raw Data'!$H5015)-1),"",'Raw Data'!$M5015)</f>
        <v>Rs.400</v>
      </c>
      <c r="T5015" s="27">
        <f t="shared" si="78"/>
        <v>1</v>
      </c>
      <c r="U5015" s="29">
        <f>'Raw Data'!$M5015*'Raw Data'!$T5015</f>
        <v>400</v>
      </c>
    </row>
    <row r="5016" spans="1:21" x14ac:dyDescent="0.3">
      <c r="A5016" s="20">
        <v>18357562</v>
      </c>
      <c r="B5016" s="27" t="s">
        <v>9666</v>
      </c>
      <c r="C5016" s="27">
        <v>1</v>
      </c>
      <c r="D5016" s="27" t="str">
        <f>VLOOKUP('Raw Data'!$C5016,'country description'!$A$2:$B$16,2,0)</f>
        <v>India</v>
      </c>
      <c r="E5016" s="27" t="s">
        <v>14</v>
      </c>
      <c r="F5016" s="27" t="s">
        <v>9667</v>
      </c>
      <c r="G5016" s="27" t="s">
        <v>17</v>
      </c>
      <c r="H5016" s="27" t="s">
        <v>18</v>
      </c>
      <c r="I5016" s="27" t="s">
        <v>19</v>
      </c>
      <c r="J5016" s="27" t="s">
        <v>19</v>
      </c>
      <c r="K5016" s="27">
        <v>1</v>
      </c>
      <c r="L5016" s="27">
        <v>4</v>
      </c>
      <c r="M5016" s="27">
        <v>250</v>
      </c>
      <c r="N5016" s="27">
        <v>2.9</v>
      </c>
      <c r="O5016" s="27">
        <v>2013</v>
      </c>
      <c r="P5016" s="27">
        <v>8</v>
      </c>
      <c r="Q5016" s="27">
        <v>9</v>
      </c>
      <c r="R5016" s="28">
        <f>DATE('Raw Data'!$O5016,'Raw Data'!$P5016,'Raw Data'!$Q5016)</f>
        <v>41495</v>
      </c>
      <c r="S5016" s="27" t="str">
        <f>CONCATENATE(MID('Raw Data'!$H5016,FIND("(",'Raw Data'!$H5016)+1,FIND(")",'Raw Data'!$H5016)-FIND("(",'Raw Data'!$H5016)-1),"",'Raw Data'!$M5016)</f>
        <v>Rs.250</v>
      </c>
      <c r="T5016" s="27">
        <f t="shared" si="78"/>
        <v>1</v>
      </c>
      <c r="U5016" s="29">
        <f>'Raw Data'!$M5016*'Raw Data'!$T5016</f>
        <v>250</v>
      </c>
    </row>
    <row r="5017" spans="1:21" x14ac:dyDescent="0.3">
      <c r="A5017" s="20">
        <v>300591</v>
      </c>
      <c r="B5017" s="27" t="s">
        <v>9668</v>
      </c>
      <c r="C5017" s="27">
        <v>1</v>
      </c>
      <c r="D5017" s="27" t="str">
        <f>VLOOKUP('Raw Data'!$C5017,'country description'!$A$2:$B$16,2,0)</f>
        <v>India</v>
      </c>
      <c r="E5017" s="27" t="s">
        <v>14</v>
      </c>
      <c r="F5017" s="27" t="s">
        <v>9669</v>
      </c>
      <c r="G5017" s="27" t="s">
        <v>17</v>
      </c>
      <c r="H5017" s="27" t="s">
        <v>18</v>
      </c>
      <c r="I5017" s="27" t="s">
        <v>19</v>
      </c>
      <c r="J5017" s="27" t="s">
        <v>19</v>
      </c>
      <c r="K5017" s="27">
        <v>1</v>
      </c>
      <c r="L5017" s="27">
        <v>5</v>
      </c>
      <c r="M5017" s="27">
        <v>200</v>
      </c>
      <c r="N5017" s="27">
        <v>3</v>
      </c>
      <c r="O5017" s="27">
        <v>2016</v>
      </c>
      <c r="P5017" s="27">
        <v>8</v>
      </c>
      <c r="Q5017" s="27">
        <v>27</v>
      </c>
      <c r="R5017" s="28">
        <f>DATE('Raw Data'!$O5017,'Raw Data'!$P5017,'Raw Data'!$Q5017)</f>
        <v>42609</v>
      </c>
      <c r="S5017" s="27" t="str">
        <f>CONCATENATE(MID('Raw Data'!$H5017,FIND("(",'Raw Data'!$H5017)+1,FIND(")",'Raw Data'!$H5017)-FIND("(",'Raw Data'!$H5017)-1),"",'Raw Data'!$M5017)</f>
        <v>Rs.200</v>
      </c>
      <c r="T5017" s="27">
        <f t="shared" si="78"/>
        <v>1</v>
      </c>
      <c r="U5017" s="29">
        <f>'Raw Data'!$M5017*'Raw Data'!$T5017</f>
        <v>200</v>
      </c>
    </row>
    <row r="5018" spans="1:21" x14ac:dyDescent="0.3">
      <c r="A5018" s="20">
        <v>9776</v>
      </c>
      <c r="B5018" s="27" t="s">
        <v>9670</v>
      </c>
      <c r="C5018" s="27">
        <v>1</v>
      </c>
      <c r="D5018" s="27" t="str">
        <f>VLOOKUP('Raw Data'!$C5018,'country description'!$A$2:$B$16,2,0)</f>
        <v>India</v>
      </c>
      <c r="E5018" s="27" t="s">
        <v>14</v>
      </c>
      <c r="F5018" s="27" t="s">
        <v>9671</v>
      </c>
      <c r="G5018" s="27" t="s">
        <v>17</v>
      </c>
      <c r="H5018" s="27" t="s">
        <v>18</v>
      </c>
      <c r="I5018" s="27" t="s">
        <v>19</v>
      </c>
      <c r="J5018" s="27" t="s">
        <v>19</v>
      </c>
      <c r="K5018" s="27">
        <v>1</v>
      </c>
      <c r="L5018" s="27">
        <v>87</v>
      </c>
      <c r="M5018" s="27">
        <v>350</v>
      </c>
      <c r="N5018" s="27">
        <v>3.2</v>
      </c>
      <c r="O5018" s="27">
        <v>2010</v>
      </c>
      <c r="P5018" s="27">
        <v>8</v>
      </c>
      <c r="Q5018" s="27">
        <v>24</v>
      </c>
      <c r="R5018" s="28">
        <f>DATE('Raw Data'!$O5018,'Raw Data'!$P5018,'Raw Data'!$Q5018)</f>
        <v>40414</v>
      </c>
      <c r="S5018" s="27" t="str">
        <f>CONCATENATE(MID('Raw Data'!$H5018,FIND("(",'Raw Data'!$H5018)+1,FIND(")",'Raw Data'!$H5018)-FIND("(",'Raw Data'!$H5018)-1),"",'Raw Data'!$M5018)</f>
        <v>Rs.350</v>
      </c>
      <c r="T5018" s="27">
        <f t="shared" si="78"/>
        <v>1</v>
      </c>
      <c r="U5018" s="29">
        <f>'Raw Data'!$M5018*'Raw Data'!$T5018</f>
        <v>350</v>
      </c>
    </row>
    <row r="5019" spans="1:21" x14ac:dyDescent="0.3">
      <c r="A5019" s="20">
        <v>2316</v>
      </c>
      <c r="B5019" s="27" t="s">
        <v>9672</v>
      </c>
      <c r="C5019" s="27">
        <v>1</v>
      </c>
      <c r="D5019" s="27" t="str">
        <f>VLOOKUP('Raw Data'!$C5019,'country description'!$A$2:$B$16,2,0)</f>
        <v>India</v>
      </c>
      <c r="E5019" s="27" t="s">
        <v>14</v>
      </c>
      <c r="F5019" s="27" t="s">
        <v>9673</v>
      </c>
      <c r="G5019" s="27" t="s">
        <v>17</v>
      </c>
      <c r="H5019" s="27" t="s">
        <v>18</v>
      </c>
      <c r="I5019" s="27" t="s">
        <v>19</v>
      </c>
      <c r="J5019" s="27" t="s">
        <v>19</v>
      </c>
      <c r="K5019" s="27">
        <v>1</v>
      </c>
      <c r="L5019" s="27">
        <v>6</v>
      </c>
      <c r="M5019" s="27">
        <v>200</v>
      </c>
      <c r="N5019" s="27">
        <v>2.9</v>
      </c>
      <c r="O5019" s="27">
        <v>2015</v>
      </c>
      <c r="P5019" s="27">
        <v>8</v>
      </c>
      <c r="Q5019" s="27">
        <v>28</v>
      </c>
      <c r="R5019" s="28">
        <f>DATE('Raw Data'!$O5019,'Raw Data'!$P5019,'Raw Data'!$Q5019)</f>
        <v>42244</v>
      </c>
      <c r="S5019" s="27" t="str">
        <f>CONCATENATE(MID('Raw Data'!$H5019,FIND("(",'Raw Data'!$H5019)+1,FIND(")",'Raw Data'!$H5019)-FIND("(",'Raw Data'!$H5019)-1),"",'Raw Data'!$M5019)</f>
        <v>Rs.200</v>
      </c>
      <c r="T5019" s="27">
        <f t="shared" si="78"/>
        <v>1</v>
      </c>
      <c r="U5019" s="29">
        <f>'Raw Data'!$M5019*'Raw Data'!$T5019</f>
        <v>200</v>
      </c>
    </row>
    <row r="5020" spans="1:21" x14ac:dyDescent="0.3">
      <c r="A5020" s="20">
        <v>305948</v>
      </c>
      <c r="B5020" s="27" t="s">
        <v>9674</v>
      </c>
      <c r="C5020" s="27">
        <v>1</v>
      </c>
      <c r="D5020" s="27" t="str">
        <f>VLOOKUP('Raw Data'!$C5020,'country description'!$A$2:$B$16,2,0)</f>
        <v>India</v>
      </c>
      <c r="E5020" s="27" t="s">
        <v>14</v>
      </c>
      <c r="F5020" s="27" t="s">
        <v>9675</v>
      </c>
      <c r="G5020" s="27" t="s">
        <v>17</v>
      </c>
      <c r="H5020" s="27" t="s">
        <v>18</v>
      </c>
      <c r="I5020" s="27" t="s">
        <v>19</v>
      </c>
      <c r="J5020" s="27" t="s">
        <v>19</v>
      </c>
      <c r="K5020" s="27">
        <v>1</v>
      </c>
      <c r="L5020" s="27">
        <v>8</v>
      </c>
      <c r="M5020" s="27">
        <v>100</v>
      </c>
      <c r="N5020" s="27">
        <v>3.1</v>
      </c>
      <c r="O5020" s="27">
        <v>2017</v>
      </c>
      <c r="P5020" s="27">
        <v>8</v>
      </c>
      <c r="Q5020" s="27">
        <v>6</v>
      </c>
      <c r="R5020" s="28">
        <f>DATE('Raw Data'!$O5020,'Raw Data'!$P5020,'Raw Data'!$Q5020)</f>
        <v>42953</v>
      </c>
      <c r="S5020" s="27" t="str">
        <f>CONCATENATE(MID('Raw Data'!$H5020,FIND("(",'Raw Data'!$H5020)+1,FIND(")",'Raw Data'!$H5020)-FIND("(",'Raw Data'!$H5020)-1),"",'Raw Data'!$M5020)</f>
        <v>Rs.100</v>
      </c>
      <c r="T5020" s="27">
        <f t="shared" si="78"/>
        <v>1</v>
      </c>
      <c r="U5020" s="29">
        <f>'Raw Data'!$M5020*'Raw Data'!$T5020</f>
        <v>100</v>
      </c>
    </row>
    <row r="5021" spans="1:21" x14ac:dyDescent="0.3">
      <c r="A5021" s="20">
        <v>9141</v>
      </c>
      <c r="B5021" s="27" t="s">
        <v>9676</v>
      </c>
      <c r="C5021" s="27">
        <v>1</v>
      </c>
      <c r="D5021" s="27" t="str">
        <f>VLOOKUP('Raw Data'!$C5021,'country description'!$A$2:$B$16,2,0)</f>
        <v>India</v>
      </c>
      <c r="E5021" s="27" t="s">
        <v>14</v>
      </c>
      <c r="F5021" s="27" t="s">
        <v>9677</v>
      </c>
      <c r="G5021" s="27" t="s">
        <v>17</v>
      </c>
      <c r="H5021" s="27" t="s">
        <v>18</v>
      </c>
      <c r="I5021" s="27" t="s">
        <v>19</v>
      </c>
      <c r="J5021" s="27" t="s">
        <v>19</v>
      </c>
      <c r="K5021" s="27">
        <v>1</v>
      </c>
      <c r="L5021" s="27">
        <v>5</v>
      </c>
      <c r="M5021" s="27">
        <v>200</v>
      </c>
      <c r="N5021" s="27">
        <v>2.9</v>
      </c>
      <c r="O5021" s="27">
        <v>2010</v>
      </c>
      <c r="P5021" s="27">
        <v>8</v>
      </c>
      <c r="Q5021" s="27">
        <v>16</v>
      </c>
      <c r="R5021" s="28">
        <f>DATE('Raw Data'!$O5021,'Raw Data'!$P5021,'Raw Data'!$Q5021)</f>
        <v>40406</v>
      </c>
      <c r="S5021" s="27" t="str">
        <f>CONCATENATE(MID('Raw Data'!$H5021,FIND("(",'Raw Data'!$H5021)+1,FIND(")",'Raw Data'!$H5021)-FIND("(",'Raw Data'!$H5021)-1),"",'Raw Data'!$M5021)</f>
        <v>Rs.200</v>
      </c>
      <c r="T5021" s="27">
        <f t="shared" si="78"/>
        <v>1</v>
      </c>
      <c r="U5021" s="29">
        <f>'Raw Data'!$M5021*'Raw Data'!$T5021</f>
        <v>200</v>
      </c>
    </row>
    <row r="5022" spans="1:21" x14ac:dyDescent="0.3">
      <c r="A5022" s="20">
        <v>18458961</v>
      </c>
      <c r="B5022" s="27" t="s">
        <v>9678</v>
      </c>
      <c r="C5022" s="27">
        <v>1</v>
      </c>
      <c r="D5022" s="27" t="str">
        <f>VLOOKUP('Raw Data'!$C5022,'country description'!$A$2:$B$16,2,0)</f>
        <v>India</v>
      </c>
      <c r="E5022" s="27" t="s">
        <v>14</v>
      </c>
      <c r="F5022" s="27" t="s">
        <v>9679</v>
      </c>
      <c r="G5022" s="27" t="s">
        <v>17</v>
      </c>
      <c r="H5022" s="27" t="s">
        <v>18</v>
      </c>
      <c r="I5022" s="27" t="s">
        <v>19</v>
      </c>
      <c r="J5022" s="27" t="s">
        <v>19</v>
      </c>
      <c r="K5022" s="27">
        <v>1</v>
      </c>
      <c r="L5022" s="27">
        <v>12</v>
      </c>
      <c r="M5022" s="27">
        <v>400</v>
      </c>
      <c r="N5022" s="27">
        <v>3.2</v>
      </c>
      <c r="O5022" s="27">
        <v>2015</v>
      </c>
      <c r="P5022" s="27">
        <v>8</v>
      </c>
      <c r="Q5022" s="27">
        <v>8</v>
      </c>
      <c r="R5022" s="28">
        <f>DATE('Raw Data'!$O5022,'Raw Data'!$P5022,'Raw Data'!$Q5022)</f>
        <v>42224</v>
      </c>
      <c r="S5022" s="27" t="str">
        <f>CONCATENATE(MID('Raw Data'!$H5022,FIND("(",'Raw Data'!$H5022)+1,FIND(")",'Raw Data'!$H5022)-FIND("(",'Raw Data'!$H5022)-1),"",'Raw Data'!$M5022)</f>
        <v>Rs.400</v>
      </c>
      <c r="T5022" s="27">
        <f t="shared" si="78"/>
        <v>1</v>
      </c>
      <c r="U5022" s="29">
        <f>'Raw Data'!$M5022*'Raw Data'!$T5022</f>
        <v>400</v>
      </c>
    </row>
    <row r="5023" spans="1:21" x14ac:dyDescent="0.3">
      <c r="A5023" s="20">
        <v>7427</v>
      </c>
      <c r="B5023" s="27" t="s">
        <v>9680</v>
      </c>
      <c r="C5023" s="27">
        <v>1</v>
      </c>
      <c r="D5023" s="27" t="str">
        <f>VLOOKUP('Raw Data'!$C5023,'country description'!$A$2:$B$16,2,0)</f>
        <v>India</v>
      </c>
      <c r="E5023" s="27" t="s">
        <v>14</v>
      </c>
      <c r="F5023" s="27" t="s">
        <v>9681</v>
      </c>
      <c r="G5023" s="27" t="s">
        <v>17</v>
      </c>
      <c r="H5023" s="27" t="s">
        <v>18</v>
      </c>
      <c r="I5023" s="27" t="s">
        <v>19</v>
      </c>
      <c r="J5023" s="27" t="s">
        <v>19</v>
      </c>
      <c r="K5023" s="27">
        <v>1</v>
      </c>
      <c r="L5023" s="27">
        <v>87</v>
      </c>
      <c r="M5023" s="27">
        <v>100</v>
      </c>
      <c r="N5023" s="27">
        <v>3.6</v>
      </c>
      <c r="O5023" s="27">
        <v>2015</v>
      </c>
      <c r="P5023" s="27">
        <v>8</v>
      </c>
      <c r="Q5023" s="27">
        <v>8</v>
      </c>
      <c r="R5023" s="28">
        <f>DATE('Raw Data'!$O5023,'Raw Data'!$P5023,'Raw Data'!$Q5023)</f>
        <v>42224</v>
      </c>
      <c r="S5023" s="27" t="str">
        <f>CONCATENATE(MID('Raw Data'!$H5023,FIND("(",'Raw Data'!$H5023)+1,FIND(")",'Raw Data'!$H5023)-FIND("(",'Raw Data'!$H5023)-1),"",'Raw Data'!$M5023)</f>
        <v>Rs.100</v>
      </c>
      <c r="T5023" s="27">
        <f t="shared" si="78"/>
        <v>1</v>
      </c>
      <c r="U5023" s="29">
        <f>'Raw Data'!$M5023*'Raw Data'!$T5023</f>
        <v>100</v>
      </c>
    </row>
    <row r="5024" spans="1:21" x14ac:dyDescent="0.3">
      <c r="A5024" s="20">
        <v>3108</v>
      </c>
      <c r="B5024" s="27" t="s">
        <v>9682</v>
      </c>
      <c r="C5024" s="27">
        <v>1</v>
      </c>
      <c r="D5024" s="27" t="str">
        <f>VLOOKUP('Raw Data'!$C5024,'country description'!$A$2:$B$16,2,0)</f>
        <v>India</v>
      </c>
      <c r="E5024" s="27" t="s">
        <v>14</v>
      </c>
      <c r="F5024" s="27" t="s">
        <v>9683</v>
      </c>
      <c r="G5024" s="27" t="s">
        <v>17</v>
      </c>
      <c r="H5024" s="27" t="s">
        <v>18</v>
      </c>
      <c r="I5024" s="27" t="s">
        <v>19</v>
      </c>
      <c r="J5024" s="27" t="s">
        <v>24</v>
      </c>
      <c r="K5024" s="27">
        <v>1</v>
      </c>
      <c r="L5024" s="27">
        <v>70</v>
      </c>
      <c r="M5024" s="27">
        <v>400</v>
      </c>
      <c r="N5024" s="27">
        <v>3.5</v>
      </c>
      <c r="O5024" s="27">
        <v>2017</v>
      </c>
      <c r="P5024" s="27">
        <v>8</v>
      </c>
      <c r="Q5024" s="27">
        <v>28</v>
      </c>
      <c r="R5024" s="28">
        <f>DATE('Raw Data'!$O5024,'Raw Data'!$P5024,'Raw Data'!$Q5024)</f>
        <v>42975</v>
      </c>
      <c r="S5024" s="27" t="str">
        <f>CONCATENATE(MID('Raw Data'!$H5024,FIND("(",'Raw Data'!$H5024)+1,FIND(")",'Raw Data'!$H5024)-FIND("(",'Raw Data'!$H5024)-1),"",'Raw Data'!$M5024)</f>
        <v>Rs.400</v>
      </c>
      <c r="T5024" s="27">
        <f t="shared" si="78"/>
        <v>1</v>
      </c>
      <c r="U5024" s="29">
        <f>'Raw Data'!$M5024*'Raw Data'!$T5024</f>
        <v>400</v>
      </c>
    </row>
    <row r="5025" spans="1:21" x14ac:dyDescent="0.3">
      <c r="A5025" s="20">
        <v>305517</v>
      </c>
      <c r="B5025" s="27" t="s">
        <v>9684</v>
      </c>
      <c r="C5025" s="27">
        <v>1</v>
      </c>
      <c r="D5025" s="27" t="str">
        <f>VLOOKUP('Raw Data'!$C5025,'country description'!$A$2:$B$16,2,0)</f>
        <v>India</v>
      </c>
      <c r="E5025" s="27" t="s">
        <v>14</v>
      </c>
      <c r="F5025" s="27" t="s">
        <v>9685</v>
      </c>
      <c r="G5025" s="27" t="s">
        <v>17</v>
      </c>
      <c r="H5025" s="27" t="s">
        <v>18</v>
      </c>
      <c r="I5025" s="27" t="s">
        <v>19</v>
      </c>
      <c r="J5025" s="27" t="s">
        <v>19</v>
      </c>
      <c r="K5025" s="27">
        <v>1</v>
      </c>
      <c r="L5025" s="27">
        <v>6</v>
      </c>
      <c r="M5025" s="27">
        <v>300</v>
      </c>
      <c r="N5025" s="27">
        <v>3</v>
      </c>
      <c r="O5025" s="27">
        <v>2017</v>
      </c>
      <c r="P5025" s="27">
        <v>8</v>
      </c>
      <c r="Q5025" s="27">
        <v>5</v>
      </c>
      <c r="R5025" s="28">
        <f>DATE('Raw Data'!$O5025,'Raw Data'!$P5025,'Raw Data'!$Q5025)</f>
        <v>42952</v>
      </c>
      <c r="S5025" s="27" t="str">
        <f>CONCATENATE(MID('Raw Data'!$H5025,FIND("(",'Raw Data'!$H5025)+1,FIND(")",'Raw Data'!$H5025)-FIND("(",'Raw Data'!$H5025)-1),"",'Raw Data'!$M5025)</f>
        <v>Rs.300</v>
      </c>
      <c r="T5025" s="27">
        <f t="shared" si="78"/>
        <v>1</v>
      </c>
      <c r="U5025" s="29">
        <f>'Raw Data'!$M5025*'Raw Data'!$T5025</f>
        <v>300</v>
      </c>
    </row>
    <row r="5026" spans="1:21" x14ac:dyDescent="0.3">
      <c r="A5026" s="20">
        <v>309531</v>
      </c>
      <c r="B5026" s="27" t="s">
        <v>9686</v>
      </c>
      <c r="C5026" s="27">
        <v>1</v>
      </c>
      <c r="D5026" s="27" t="str">
        <f>VLOOKUP('Raw Data'!$C5026,'country description'!$A$2:$B$16,2,0)</f>
        <v>India</v>
      </c>
      <c r="E5026" s="27" t="s">
        <v>14</v>
      </c>
      <c r="F5026" s="27" t="s">
        <v>9687</v>
      </c>
      <c r="G5026" s="27" t="s">
        <v>17</v>
      </c>
      <c r="H5026" s="27" t="s">
        <v>18</v>
      </c>
      <c r="I5026" s="27" t="s">
        <v>19</v>
      </c>
      <c r="J5026" s="27" t="s">
        <v>19</v>
      </c>
      <c r="K5026" s="27">
        <v>1</v>
      </c>
      <c r="L5026" s="27">
        <v>27</v>
      </c>
      <c r="M5026" s="27">
        <v>300</v>
      </c>
      <c r="N5026" s="27">
        <v>3.3</v>
      </c>
      <c r="O5026" s="27">
        <v>2012</v>
      </c>
      <c r="P5026" s="27">
        <v>8</v>
      </c>
      <c r="Q5026" s="27">
        <v>23</v>
      </c>
      <c r="R5026" s="28">
        <f>DATE('Raw Data'!$O5026,'Raw Data'!$P5026,'Raw Data'!$Q5026)</f>
        <v>41144</v>
      </c>
      <c r="S5026" s="27" t="str">
        <f>CONCATENATE(MID('Raw Data'!$H5026,FIND("(",'Raw Data'!$H5026)+1,FIND(")",'Raw Data'!$H5026)-FIND("(",'Raw Data'!$H5026)-1),"",'Raw Data'!$M5026)</f>
        <v>Rs.300</v>
      </c>
      <c r="T5026" s="27">
        <f t="shared" si="78"/>
        <v>1</v>
      </c>
      <c r="U5026" s="29">
        <f>'Raw Data'!$M5026*'Raw Data'!$T5026</f>
        <v>300</v>
      </c>
    </row>
    <row r="5027" spans="1:21" x14ac:dyDescent="0.3">
      <c r="A5027" s="20">
        <v>18272352</v>
      </c>
      <c r="B5027" s="27" t="s">
        <v>13</v>
      </c>
      <c r="C5027" s="27">
        <v>1</v>
      </c>
      <c r="D5027" s="27" t="str">
        <f>VLOOKUP('Raw Data'!$C5027,'country description'!$A$2:$B$16,2,0)</f>
        <v>India</v>
      </c>
      <c r="E5027" s="27" t="s">
        <v>14</v>
      </c>
      <c r="F5027" s="27" t="s">
        <v>9688</v>
      </c>
      <c r="G5027" s="27" t="s">
        <v>17</v>
      </c>
      <c r="H5027" s="27" t="s">
        <v>18</v>
      </c>
      <c r="I5027" s="27" t="s">
        <v>19</v>
      </c>
      <c r="J5027" s="27" t="s">
        <v>19</v>
      </c>
      <c r="K5027" s="27">
        <v>1</v>
      </c>
      <c r="L5027" s="27">
        <v>7</v>
      </c>
      <c r="M5027" s="27">
        <v>350</v>
      </c>
      <c r="N5027" s="27">
        <v>2.9</v>
      </c>
      <c r="O5027" s="27">
        <v>2014</v>
      </c>
      <c r="P5027" s="27">
        <v>8</v>
      </c>
      <c r="Q5027" s="27">
        <v>7</v>
      </c>
      <c r="R5027" s="28">
        <f>DATE('Raw Data'!$O5027,'Raw Data'!$P5027,'Raw Data'!$Q5027)</f>
        <v>41858</v>
      </c>
      <c r="S5027" s="27" t="str">
        <f>CONCATENATE(MID('Raw Data'!$H5027,FIND("(",'Raw Data'!$H5027)+1,FIND(")",'Raw Data'!$H5027)-FIND("(",'Raw Data'!$H5027)-1),"",'Raw Data'!$M5027)</f>
        <v>Rs.350</v>
      </c>
      <c r="T5027" s="27">
        <f t="shared" si="78"/>
        <v>1</v>
      </c>
      <c r="U5027" s="29">
        <f>'Raw Data'!$M5027*'Raw Data'!$T5027</f>
        <v>350</v>
      </c>
    </row>
    <row r="5028" spans="1:21" x14ac:dyDescent="0.3">
      <c r="A5028" s="20">
        <v>308996</v>
      </c>
      <c r="B5028" s="27" t="s">
        <v>9689</v>
      </c>
      <c r="C5028" s="27">
        <v>1</v>
      </c>
      <c r="D5028" s="27" t="str">
        <f>VLOOKUP('Raw Data'!$C5028,'country description'!$A$2:$B$16,2,0)</f>
        <v>India</v>
      </c>
      <c r="E5028" s="27" t="s">
        <v>14</v>
      </c>
      <c r="F5028" s="27" t="s">
        <v>9690</v>
      </c>
      <c r="G5028" s="27" t="s">
        <v>17</v>
      </c>
      <c r="H5028" s="27" t="s">
        <v>18</v>
      </c>
      <c r="I5028" s="27" t="s">
        <v>19</v>
      </c>
      <c r="J5028" s="27" t="s">
        <v>19</v>
      </c>
      <c r="K5028" s="27">
        <v>1</v>
      </c>
      <c r="L5028" s="27">
        <v>5</v>
      </c>
      <c r="M5028" s="27">
        <v>200</v>
      </c>
      <c r="N5028" s="27">
        <v>2.9</v>
      </c>
      <c r="O5028" s="27">
        <v>2010</v>
      </c>
      <c r="P5028" s="27">
        <v>8</v>
      </c>
      <c r="Q5028" s="27">
        <v>4</v>
      </c>
      <c r="R5028" s="28">
        <f>DATE('Raw Data'!$O5028,'Raw Data'!$P5028,'Raw Data'!$Q5028)</f>
        <v>40394</v>
      </c>
      <c r="S5028" s="27" t="str">
        <f>CONCATENATE(MID('Raw Data'!$H5028,FIND("(",'Raw Data'!$H5028)+1,FIND(")",'Raw Data'!$H5028)-FIND("(",'Raw Data'!$H5028)-1),"",'Raw Data'!$M5028)</f>
        <v>Rs.200</v>
      </c>
      <c r="T5028" s="27">
        <f t="shared" si="78"/>
        <v>1</v>
      </c>
      <c r="U5028" s="29">
        <f>'Raw Data'!$M5028*'Raw Data'!$T5028</f>
        <v>200</v>
      </c>
    </row>
    <row r="5029" spans="1:21" x14ac:dyDescent="0.3">
      <c r="A5029" s="20">
        <v>312171</v>
      </c>
      <c r="B5029" s="27" t="s">
        <v>9691</v>
      </c>
      <c r="C5029" s="27">
        <v>1</v>
      </c>
      <c r="D5029" s="27" t="str">
        <f>VLOOKUP('Raw Data'!$C5029,'country description'!$A$2:$B$16,2,0)</f>
        <v>India</v>
      </c>
      <c r="E5029" s="27" t="s">
        <v>14</v>
      </c>
      <c r="F5029" s="27" t="s">
        <v>9692</v>
      </c>
      <c r="G5029" s="27" t="s">
        <v>17</v>
      </c>
      <c r="H5029" s="27" t="s">
        <v>18</v>
      </c>
      <c r="I5029" s="27" t="s">
        <v>19</v>
      </c>
      <c r="J5029" s="27" t="s">
        <v>19</v>
      </c>
      <c r="K5029" s="27">
        <v>1</v>
      </c>
      <c r="L5029" s="27">
        <v>5</v>
      </c>
      <c r="M5029" s="27">
        <v>300</v>
      </c>
      <c r="N5029" s="27">
        <v>3</v>
      </c>
      <c r="O5029" s="27">
        <v>2010</v>
      </c>
      <c r="P5029" s="27">
        <v>8</v>
      </c>
      <c r="Q5029" s="27">
        <v>17</v>
      </c>
      <c r="R5029" s="28">
        <f>DATE('Raw Data'!$O5029,'Raw Data'!$P5029,'Raw Data'!$Q5029)</f>
        <v>40407</v>
      </c>
      <c r="S5029" s="27" t="str">
        <f>CONCATENATE(MID('Raw Data'!$H5029,FIND("(",'Raw Data'!$H5029)+1,FIND(")",'Raw Data'!$H5029)-FIND("(",'Raw Data'!$H5029)-1),"",'Raw Data'!$M5029)</f>
        <v>Rs.300</v>
      </c>
      <c r="T5029" s="27">
        <f t="shared" si="78"/>
        <v>1</v>
      </c>
      <c r="U5029" s="29">
        <f>'Raw Data'!$M5029*'Raw Data'!$T5029</f>
        <v>300</v>
      </c>
    </row>
    <row r="5030" spans="1:21" x14ac:dyDescent="0.3">
      <c r="A5030" s="20">
        <v>302047</v>
      </c>
      <c r="B5030" s="27" t="s">
        <v>9693</v>
      </c>
      <c r="C5030" s="27">
        <v>1</v>
      </c>
      <c r="D5030" s="27" t="str">
        <f>VLOOKUP('Raw Data'!$C5030,'country description'!$A$2:$B$16,2,0)</f>
        <v>India</v>
      </c>
      <c r="E5030" s="27" t="s">
        <v>14</v>
      </c>
      <c r="F5030" s="27" t="s">
        <v>9694</v>
      </c>
      <c r="G5030" s="27" t="s">
        <v>17</v>
      </c>
      <c r="H5030" s="27" t="s">
        <v>18</v>
      </c>
      <c r="I5030" s="27" t="s">
        <v>19</v>
      </c>
      <c r="J5030" s="27" t="s">
        <v>19</v>
      </c>
      <c r="K5030" s="27">
        <v>1</v>
      </c>
      <c r="L5030" s="27">
        <v>7</v>
      </c>
      <c r="M5030" s="27">
        <v>200</v>
      </c>
      <c r="N5030" s="27">
        <v>2.9</v>
      </c>
      <c r="O5030" s="27">
        <v>2014</v>
      </c>
      <c r="P5030" s="27">
        <v>8</v>
      </c>
      <c r="Q5030" s="27">
        <v>8</v>
      </c>
      <c r="R5030" s="28">
        <f>DATE('Raw Data'!$O5030,'Raw Data'!$P5030,'Raw Data'!$Q5030)</f>
        <v>41859</v>
      </c>
      <c r="S5030" s="27" t="str">
        <f>CONCATENATE(MID('Raw Data'!$H5030,FIND("(",'Raw Data'!$H5030)+1,FIND(")",'Raw Data'!$H5030)-FIND("(",'Raw Data'!$H5030)-1),"",'Raw Data'!$M5030)</f>
        <v>Rs.200</v>
      </c>
      <c r="T5030" s="27">
        <f t="shared" si="78"/>
        <v>1</v>
      </c>
      <c r="U5030" s="29">
        <f>'Raw Data'!$M5030*'Raw Data'!$T5030</f>
        <v>200</v>
      </c>
    </row>
    <row r="5031" spans="1:21" x14ac:dyDescent="0.3">
      <c r="A5031" s="20">
        <v>311253</v>
      </c>
      <c r="B5031" s="27" t="s">
        <v>9695</v>
      </c>
      <c r="C5031" s="27">
        <v>1</v>
      </c>
      <c r="D5031" s="27" t="str">
        <f>VLOOKUP('Raw Data'!$C5031,'country description'!$A$2:$B$16,2,0)</f>
        <v>India</v>
      </c>
      <c r="E5031" s="27" t="s">
        <v>14</v>
      </c>
      <c r="F5031" s="27" t="s">
        <v>8288</v>
      </c>
      <c r="G5031" s="27" t="s">
        <v>17</v>
      </c>
      <c r="H5031" s="27" t="s">
        <v>18</v>
      </c>
      <c r="I5031" s="27" t="s">
        <v>19</v>
      </c>
      <c r="J5031" s="27" t="s">
        <v>19</v>
      </c>
      <c r="K5031" s="27">
        <v>1</v>
      </c>
      <c r="L5031" s="27">
        <v>4</v>
      </c>
      <c r="M5031" s="27">
        <v>200</v>
      </c>
      <c r="N5031" s="27">
        <v>2.9</v>
      </c>
      <c r="O5031" s="27">
        <v>2011</v>
      </c>
      <c r="P5031" s="27">
        <v>8</v>
      </c>
      <c r="Q5031" s="27">
        <v>24</v>
      </c>
      <c r="R5031" s="28">
        <f>DATE('Raw Data'!$O5031,'Raw Data'!$P5031,'Raw Data'!$Q5031)</f>
        <v>40779</v>
      </c>
      <c r="S5031" s="27" t="str">
        <f>CONCATENATE(MID('Raw Data'!$H5031,FIND("(",'Raw Data'!$H5031)+1,FIND(")",'Raw Data'!$H5031)-FIND("(",'Raw Data'!$H5031)-1),"",'Raw Data'!$M5031)</f>
        <v>Rs.200</v>
      </c>
      <c r="T5031" s="27">
        <f t="shared" si="78"/>
        <v>1</v>
      </c>
      <c r="U5031" s="29">
        <f>'Raw Data'!$M5031*'Raw Data'!$T5031</f>
        <v>200</v>
      </c>
    </row>
    <row r="5032" spans="1:21" x14ac:dyDescent="0.3">
      <c r="A5032" s="20">
        <v>3974</v>
      </c>
      <c r="B5032" s="27" t="s">
        <v>7655</v>
      </c>
      <c r="C5032" s="27">
        <v>1</v>
      </c>
      <c r="D5032" s="27" t="str">
        <f>VLOOKUP('Raw Data'!$C5032,'country description'!$A$2:$B$16,2,0)</f>
        <v>India</v>
      </c>
      <c r="E5032" s="27" t="s">
        <v>14</v>
      </c>
      <c r="F5032" s="27" t="s">
        <v>9696</v>
      </c>
      <c r="G5032" s="27" t="s">
        <v>17</v>
      </c>
      <c r="H5032" s="27" t="s">
        <v>18</v>
      </c>
      <c r="I5032" s="27" t="s">
        <v>19</v>
      </c>
      <c r="J5032" s="27" t="s">
        <v>19</v>
      </c>
      <c r="K5032" s="27">
        <v>1</v>
      </c>
      <c r="L5032" s="27">
        <v>216</v>
      </c>
      <c r="M5032" s="27">
        <v>400</v>
      </c>
      <c r="N5032" s="27">
        <v>3.5</v>
      </c>
      <c r="O5032" s="27">
        <v>2015</v>
      </c>
      <c r="P5032" s="27">
        <v>8</v>
      </c>
      <c r="Q5032" s="27">
        <v>9</v>
      </c>
      <c r="R5032" s="28">
        <f>DATE('Raw Data'!$O5032,'Raw Data'!$P5032,'Raw Data'!$Q5032)</f>
        <v>42225</v>
      </c>
      <c r="S5032" s="27" t="str">
        <f>CONCATENATE(MID('Raw Data'!$H5032,FIND("(",'Raw Data'!$H5032)+1,FIND(")",'Raw Data'!$H5032)-FIND("(",'Raw Data'!$H5032)-1),"",'Raw Data'!$M5032)</f>
        <v>Rs.400</v>
      </c>
      <c r="T5032" s="27">
        <f t="shared" si="78"/>
        <v>1</v>
      </c>
      <c r="U5032" s="29">
        <f>'Raw Data'!$M5032*'Raw Data'!$T5032</f>
        <v>400</v>
      </c>
    </row>
    <row r="5033" spans="1:21" x14ac:dyDescent="0.3">
      <c r="A5033" s="20">
        <v>5459</v>
      </c>
      <c r="B5033" s="27" t="s">
        <v>9697</v>
      </c>
      <c r="C5033" s="27">
        <v>1</v>
      </c>
      <c r="D5033" s="27" t="str">
        <f>VLOOKUP('Raw Data'!$C5033,'country description'!$A$2:$B$16,2,0)</f>
        <v>India</v>
      </c>
      <c r="E5033" s="27" t="s">
        <v>14</v>
      </c>
      <c r="F5033" s="27" t="s">
        <v>9698</v>
      </c>
      <c r="G5033" s="27" t="s">
        <v>17</v>
      </c>
      <c r="H5033" s="27" t="s">
        <v>18</v>
      </c>
      <c r="I5033" s="27" t="s">
        <v>19</v>
      </c>
      <c r="J5033" s="27" t="s">
        <v>19</v>
      </c>
      <c r="K5033" s="27">
        <v>1</v>
      </c>
      <c r="L5033" s="27">
        <v>225</v>
      </c>
      <c r="M5033" s="27">
        <v>150</v>
      </c>
      <c r="N5033" s="27">
        <v>3.2</v>
      </c>
      <c r="O5033" s="27">
        <v>2018</v>
      </c>
      <c r="P5033" s="27">
        <v>7</v>
      </c>
      <c r="Q5033" s="27">
        <v>8</v>
      </c>
      <c r="R5033" s="28">
        <f>DATE('Raw Data'!$O5033,'Raw Data'!$P5033,'Raw Data'!$Q5033)</f>
        <v>43289</v>
      </c>
      <c r="S5033" s="27" t="str">
        <f>CONCATENATE(MID('Raw Data'!$H5033,FIND("(",'Raw Data'!$H5033)+1,FIND(")",'Raw Data'!$H5033)-FIND("(",'Raw Data'!$H5033)-1),"",'Raw Data'!$M5033)</f>
        <v>Rs.150</v>
      </c>
      <c r="T5033" s="27">
        <f t="shared" si="78"/>
        <v>1</v>
      </c>
      <c r="U5033" s="29">
        <f>'Raw Data'!$M5033*'Raw Data'!$T5033</f>
        <v>150</v>
      </c>
    </row>
    <row r="5034" spans="1:21" x14ac:dyDescent="0.3">
      <c r="A5034" s="20">
        <v>18235302</v>
      </c>
      <c r="B5034" s="27" t="s">
        <v>9699</v>
      </c>
      <c r="C5034" s="27">
        <v>1</v>
      </c>
      <c r="D5034" s="27" t="str">
        <f>VLOOKUP('Raw Data'!$C5034,'country description'!$A$2:$B$16,2,0)</f>
        <v>India</v>
      </c>
      <c r="E5034" s="27" t="s">
        <v>14</v>
      </c>
      <c r="F5034" s="27" t="s">
        <v>9700</v>
      </c>
      <c r="G5034" s="27" t="s">
        <v>17</v>
      </c>
      <c r="H5034" s="27" t="s">
        <v>18</v>
      </c>
      <c r="I5034" s="27" t="s">
        <v>19</v>
      </c>
      <c r="J5034" s="27" t="s">
        <v>19</v>
      </c>
      <c r="K5034" s="27">
        <v>1</v>
      </c>
      <c r="L5034" s="27">
        <v>4</v>
      </c>
      <c r="M5034" s="27">
        <v>300</v>
      </c>
      <c r="N5034" s="27">
        <v>3</v>
      </c>
      <c r="O5034" s="27">
        <v>2014</v>
      </c>
      <c r="P5034" s="27">
        <v>7</v>
      </c>
      <c r="Q5034" s="27">
        <v>9</v>
      </c>
      <c r="R5034" s="28">
        <f>DATE('Raw Data'!$O5034,'Raw Data'!$P5034,'Raw Data'!$Q5034)</f>
        <v>41829</v>
      </c>
      <c r="S5034" s="27" t="str">
        <f>CONCATENATE(MID('Raw Data'!$H5034,FIND("(",'Raw Data'!$H5034)+1,FIND(")",'Raw Data'!$H5034)-FIND("(",'Raw Data'!$H5034)-1),"",'Raw Data'!$M5034)</f>
        <v>Rs.300</v>
      </c>
      <c r="T5034" s="27">
        <f t="shared" si="78"/>
        <v>1</v>
      </c>
      <c r="U5034" s="29">
        <f>'Raw Data'!$M5034*'Raw Data'!$T5034</f>
        <v>300</v>
      </c>
    </row>
    <row r="5035" spans="1:21" x14ac:dyDescent="0.3">
      <c r="A5035" s="20">
        <v>311078</v>
      </c>
      <c r="B5035" s="27" t="s">
        <v>9701</v>
      </c>
      <c r="C5035" s="27">
        <v>1</v>
      </c>
      <c r="D5035" s="27" t="str">
        <f>VLOOKUP('Raw Data'!$C5035,'country description'!$A$2:$B$16,2,0)</f>
        <v>India</v>
      </c>
      <c r="E5035" s="27" t="s">
        <v>14</v>
      </c>
      <c r="F5035" s="27" t="s">
        <v>9702</v>
      </c>
      <c r="G5035" s="27" t="s">
        <v>17</v>
      </c>
      <c r="H5035" s="27" t="s">
        <v>18</v>
      </c>
      <c r="I5035" s="27" t="s">
        <v>19</v>
      </c>
      <c r="J5035" s="27" t="s">
        <v>19</v>
      </c>
      <c r="K5035" s="27">
        <v>1</v>
      </c>
      <c r="L5035" s="27">
        <v>26</v>
      </c>
      <c r="M5035" s="27">
        <v>400</v>
      </c>
      <c r="N5035" s="27">
        <v>3.2</v>
      </c>
      <c r="O5035" s="27">
        <v>2016</v>
      </c>
      <c r="P5035" s="27">
        <v>7</v>
      </c>
      <c r="Q5035" s="27">
        <v>6</v>
      </c>
      <c r="R5035" s="28">
        <f>DATE('Raw Data'!$O5035,'Raw Data'!$P5035,'Raw Data'!$Q5035)</f>
        <v>42557</v>
      </c>
      <c r="S5035" s="27" t="str">
        <f>CONCATENATE(MID('Raw Data'!$H5035,FIND("(",'Raw Data'!$H5035)+1,FIND(")",'Raw Data'!$H5035)-FIND("(",'Raw Data'!$H5035)-1),"",'Raw Data'!$M5035)</f>
        <v>Rs.400</v>
      </c>
      <c r="T5035" s="27">
        <f t="shared" si="78"/>
        <v>1</v>
      </c>
      <c r="U5035" s="29">
        <f>'Raw Data'!$M5035*'Raw Data'!$T5035</f>
        <v>400</v>
      </c>
    </row>
    <row r="5036" spans="1:21" x14ac:dyDescent="0.3">
      <c r="A5036" s="20">
        <v>1924</v>
      </c>
      <c r="B5036" s="27" t="s">
        <v>9703</v>
      </c>
      <c r="C5036" s="27">
        <v>1</v>
      </c>
      <c r="D5036" s="27" t="str">
        <f>VLOOKUP('Raw Data'!$C5036,'country description'!$A$2:$B$16,2,0)</f>
        <v>India</v>
      </c>
      <c r="E5036" s="27" t="s">
        <v>14</v>
      </c>
      <c r="F5036" s="27" t="s">
        <v>9704</v>
      </c>
      <c r="G5036" s="27" t="s">
        <v>17</v>
      </c>
      <c r="H5036" s="27" t="s">
        <v>18</v>
      </c>
      <c r="I5036" s="27" t="s">
        <v>19</v>
      </c>
      <c r="J5036" s="27" t="s">
        <v>19</v>
      </c>
      <c r="K5036" s="27">
        <v>1</v>
      </c>
      <c r="L5036" s="27">
        <v>55</v>
      </c>
      <c r="M5036" s="27">
        <v>350</v>
      </c>
      <c r="N5036" s="27">
        <v>3.3</v>
      </c>
      <c r="O5036" s="27">
        <v>2015</v>
      </c>
      <c r="P5036" s="27">
        <v>7</v>
      </c>
      <c r="Q5036" s="27">
        <v>12</v>
      </c>
      <c r="R5036" s="28">
        <f>DATE('Raw Data'!$O5036,'Raw Data'!$P5036,'Raw Data'!$Q5036)</f>
        <v>42197</v>
      </c>
      <c r="S5036" s="27" t="str">
        <f>CONCATENATE(MID('Raw Data'!$H5036,FIND("(",'Raw Data'!$H5036)+1,FIND(")",'Raw Data'!$H5036)-FIND("(",'Raw Data'!$H5036)-1),"",'Raw Data'!$M5036)</f>
        <v>Rs.350</v>
      </c>
      <c r="T5036" s="27">
        <f t="shared" si="78"/>
        <v>1</v>
      </c>
      <c r="U5036" s="29">
        <f>'Raw Data'!$M5036*'Raw Data'!$T5036</f>
        <v>350</v>
      </c>
    </row>
    <row r="5037" spans="1:21" x14ac:dyDescent="0.3">
      <c r="A5037" s="20">
        <v>6202</v>
      </c>
      <c r="B5037" s="27" t="s">
        <v>9705</v>
      </c>
      <c r="C5037" s="27">
        <v>1</v>
      </c>
      <c r="D5037" s="27" t="str">
        <f>VLOOKUP('Raw Data'!$C5037,'country description'!$A$2:$B$16,2,0)</f>
        <v>India</v>
      </c>
      <c r="E5037" s="27" t="s">
        <v>14</v>
      </c>
      <c r="F5037" s="27" t="s">
        <v>9706</v>
      </c>
      <c r="G5037" s="27" t="s">
        <v>17</v>
      </c>
      <c r="H5037" s="27" t="s">
        <v>18</v>
      </c>
      <c r="I5037" s="27" t="s">
        <v>19</v>
      </c>
      <c r="J5037" s="27" t="s">
        <v>19</v>
      </c>
      <c r="K5037" s="27">
        <v>1</v>
      </c>
      <c r="L5037" s="27">
        <v>13</v>
      </c>
      <c r="M5037" s="27">
        <v>300</v>
      </c>
      <c r="N5037" s="27">
        <v>2.9</v>
      </c>
      <c r="O5037" s="27">
        <v>2016</v>
      </c>
      <c r="P5037" s="27">
        <v>7</v>
      </c>
      <c r="Q5037" s="27">
        <v>19</v>
      </c>
      <c r="R5037" s="28">
        <f>DATE('Raw Data'!$O5037,'Raw Data'!$P5037,'Raw Data'!$Q5037)</f>
        <v>42570</v>
      </c>
      <c r="S5037" s="27" t="str">
        <f>CONCATENATE(MID('Raw Data'!$H5037,FIND("(",'Raw Data'!$H5037)+1,FIND(")",'Raw Data'!$H5037)-FIND("(",'Raw Data'!$H5037)-1),"",'Raw Data'!$M5037)</f>
        <v>Rs.300</v>
      </c>
      <c r="T5037" s="27">
        <f t="shared" si="78"/>
        <v>1</v>
      </c>
      <c r="U5037" s="29">
        <f>'Raw Data'!$M5037*'Raw Data'!$T5037</f>
        <v>300</v>
      </c>
    </row>
    <row r="5038" spans="1:21" x14ac:dyDescent="0.3">
      <c r="A5038" s="20">
        <v>18281964</v>
      </c>
      <c r="B5038" s="27" t="s">
        <v>9707</v>
      </c>
      <c r="C5038" s="27">
        <v>1</v>
      </c>
      <c r="D5038" s="27" t="str">
        <f>VLOOKUP('Raw Data'!$C5038,'country description'!$A$2:$B$16,2,0)</f>
        <v>India</v>
      </c>
      <c r="E5038" s="27" t="s">
        <v>14</v>
      </c>
      <c r="F5038" s="27" t="s">
        <v>9708</v>
      </c>
      <c r="G5038" s="27" t="s">
        <v>17</v>
      </c>
      <c r="H5038" s="27" t="s">
        <v>18</v>
      </c>
      <c r="I5038" s="27" t="s">
        <v>19</v>
      </c>
      <c r="J5038" s="27" t="s">
        <v>19</v>
      </c>
      <c r="K5038" s="27">
        <v>1</v>
      </c>
      <c r="L5038" s="27">
        <v>4</v>
      </c>
      <c r="M5038" s="27">
        <v>400</v>
      </c>
      <c r="N5038" s="27">
        <v>3</v>
      </c>
      <c r="O5038" s="27">
        <v>2017</v>
      </c>
      <c r="P5038" s="27">
        <v>7</v>
      </c>
      <c r="Q5038" s="27">
        <v>6</v>
      </c>
      <c r="R5038" s="28">
        <f>DATE('Raw Data'!$O5038,'Raw Data'!$P5038,'Raw Data'!$Q5038)</f>
        <v>42922</v>
      </c>
      <c r="S5038" s="27" t="str">
        <f>CONCATENATE(MID('Raw Data'!$H5038,FIND("(",'Raw Data'!$H5038)+1,FIND(")",'Raw Data'!$H5038)-FIND("(",'Raw Data'!$H5038)-1),"",'Raw Data'!$M5038)</f>
        <v>Rs.400</v>
      </c>
      <c r="T5038" s="27">
        <f t="shared" si="78"/>
        <v>1</v>
      </c>
      <c r="U5038" s="29">
        <f>'Raw Data'!$M5038*'Raw Data'!$T5038</f>
        <v>400</v>
      </c>
    </row>
    <row r="5039" spans="1:21" x14ac:dyDescent="0.3">
      <c r="A5039" s="20">
        <v>6226</v>
      </c>
      <c r="B5039" s="27" t="s">
        <v>9709</v>
      </c>
      <c r="C5039" s="27">
        <v>1</v>
      </c>
      <c r="D5039" s="27" t="str">
        <f>VLOOKUP('Raw Data'!$C5039,'country description'!$A$2:$B$16,2,0)</f>
        <v>India</v>
      </c>
      <c r="E5039" s="27" t="s">
        <v>14</v>
      </c>
      <c r="F5039" s="27" t="s">
        <v>9710</v>
      </c>
      <c r="G5039" s="27" t="s">
        <v>17</v>
      </c>
      <c r="H5039" s="27" t="s">
        <v>18</v>
      </c>
      <c r="I5039" s="27" t="s">
        <v>19</v>
      </c>
      <c r="J5039" s="27" t="s">
        <v>19</v>
      </c>
      <c r="K5039" s="27">
        <v>1</v>
      </c>
      <c r="L5039" s="27">
        <v>10</v>
      </c>
      <c r="M5039" s="27">
        <v>250</v>
      </c>
      <c r="N5039" s="27">
        <v>2.8</v>
      </c>
      <c r="O5039" s="27">
        <v>2012</v>
      </c>
      <c r="P5039" s="27">
        <v>7</v>
      </c>
      <c r="Q5039" s="27">
        <v>20</v>
      </c>
      <c r="R5039" s="28">
        <f>DATE('Raw Data'!$O5039,'Raw Data'!$P5039,'Raw Data'!$Q5039)</f>
        <v>41110</v>
      </c>
      <c r="S5039" s="27" t="str">
        <f>CONCATENATE(MID('Raw Data'!$H5039,FIND("(",'Raw Data'!$H5039)+1,FIND(")",'Raw Data'!$H5039)-FIND("(",'Raw Data'!$H5039)-1),"",'Raw Data'!$M5039)</f>
        <v>Rs.250</v>
      </c>
      <c r="T5039" s="27">
        <f t="shared" si="78"/>
        <v>1</v>
      </c>
      <c r="U5039" s="29">
        <f>'Raw Data'!$M5039*'Raw Data'!$T5039</f>
        <v>250</v>
      </c>
    </row>
    <row r="5040" spans="1:21" x14ac:dyDescent="0.3">
      <c r="A5040" s="20">
        <v>300485</v>
      </c>
      <c r="B5040" s="27" t="s">
        <v>9711</v>
      </c>
      <c r="C5040" s="27">
        <v>1</v>
      </c>
      <c r="D5040" s="27" t="str">
        <f>VLOOKUP('Raw Data'!$C5040,'country description'!$A$2:$B$16,2,0)</f>
        <v>India</v>
      </c>
      <c r="E5040" s="27" t="s">
        <v>14</v>
      </c>
      <c r="F5040" s="27" t="s">
        <v>9712</v>
      </c>
      <c r="G5040" s="27" t="s">
        <v>17</v>
      </c>
      <c r="H5040" s="27" t="s">
        <v>18</v>
      </c>
      <c r="I5040" s="27" t="s">
        <v>19</v>
      </c>
      <c r="J5040" s="27" t="s">
        <v>19</v>
      </c>
      <c r="K5040" s="27">
        <v>1</v>
      </c>
      <c r="L5040" s="27">
        <v>12</v>
      </c>
      <c r="M5040" s="27">
        <v>250</v>
      </c>
      <c r="N5040" s="27">
        <v>2.8</v>
      </c>
      <c r="O5040" s="27">
        <v>2011</v>
      </c>
      <c r="P5040" s="27">
        <v>7</v>
      </c>
      <c r="Q5040" s="27">
        <v>3</v>
      </c>
      <c r="R5040" s="28">
        <f>DATE('Raw Data'!$O5040,'Raw Data'!$P5040,'Raw Data'!$Q5040)</f>
        <v>40727</v>
      </c>
      <c r="S5040" s="27" t="str">
        <f>CONCATENATE(MID('Raw Data'!$H5040,FIND("(",'Raw Data'!$H5040)+1,FIND(")",'Raw Data'!$H5040)-FIND("(",'Raw Data'!$H5040)-1),"",'Raw Data'!$M5040)</f>
        <v>Rs.250</v>
      </c>
      <c r="T5040" s="27">
        <f t="shared" si="78"/>
        <v>1</v>
      </c>
      <c r="U5040" s="29">
        <f>'Raw Data'!$M5040*'Raw Data'!$T5040</f>
        <v>250</v>
      </c>
    </row>
    <row r="5041" spans="1:21" x14ac:dyDescent="0.3">
      <c r="A5041" s="20">
        <v>312790</v>
      </c>
      <c r="B5041" s="27" t="s">
        <v>9713</v>
      </c>
      <c r="C5041" s="27">
        <v>1</v>
      </c>
      <c r="D5041" s="27" t="str">
        <f>VLOOKUP('Raw Data'!$C5041,'country description'!$A$2:$B$16,2,0)</f>
        <v>India</v>
      </c>
      <c r="E5041" s="27" t="s">
        <v>14</v>
      </c>
      <c r="F5041" s="27" t="s">
        <v>9714</v>
      </c>
      <c r="G5041" s="27" t="s">
        <v>17</v>
      </c>
      <c r="H5041" s="27" t="s">
        <v>18</v>
      </c>
      <c r="I5041" s="27" t="s">
        <v>19</v>
      </c>
      <c r="J5041" s="27" t="s">
        <v>19</v>
      </c>
      <c r="K5041" s="27">
        <v>1</v>
      </c>
      <c r="L5041" s="27">
        <v>8</v>
      </c>
      <c r="M5041" s="27">
        <v>200</v>
      </c>
      <c r="N5041" s="27">
        <v>3.1</v>
      </c>
      <c r="O5041" s="27">
        <v>2015</v>
      </c>
      <c r="P5041" s="27">
        <v>7</v>
      </c>
      <c r="Q5041" s="27">
        <v>15</v>
      </c>
      <c r="R5041" s="28">
        <f>DATE('Raw Data'!$O5041,'Raw Data'!$P5041,'Raw Data'!$Q5041)</f>
        <v>42200</v>
      </c>
      <c r="S5041" s="27" t="str">
        <f>CONCATENATE(MID('Raw Data'!$H5041,FIND("(",'Raw Data'!$H5041)+1,FIND(")",'Raw Data'!$H5041)-FIND("(",'Raw Data'!$H5041)-1),"",'Raw Data'!$M5041)</f>
        <v>Rs.200</v>
      </c>
      <c r="T5041" s="27">
        <f t="shared" si="78"/>
        <v>1</v>
      </c>
      <c r="U5041" s="29">
        <f>'Raw Data'!$M5041*'Raw Data'!$T5041</f>
        <v>200</v>
      </c>
    </row>
    <row r="5042" spans="1:21" x14ac:dyDescent="0.3">
      <c r="A5042" s="20">
        <v>18222581</v>
      </c>
      <c r="B5042" s="27" t="s">
        <v>9715</v>
      </c>
      <c r="C5042" s="27">
        <v>1</v>
      </c>
      <c r="D5042" s="27" t="str">
        <f>VLOOKUP('Raw Data'!$C5042,'country description'!$A$2:$B$16,2,0)</f>
        <v>India</v>
      </c>
      <c r="E5042" s="27" t="s">
        <v>14</v>
      </c>
      <c r="F5042" s="27" t="s">
        <v>140</v>
      </c>
      <c r="G5042" s="27" t="s">
        <v>17</v>
      </c>
      <c r="H5042" s="27" t="s">
        <v>18</v>
      </c>
      <c r="I5042" s="27" t="s">
        <v>19</v>
      </c>
      <c r="J5042" s="27" t="s">
        <v>19</v>
      </c>
      <c r="K5042" s="27">
        <v>1</v>
      </c>
      <c r="L5042" s="27">
        <v>27</v>
      </c>
      <c r="M5042" s="27">
        <v>250</v>
      </c>
      <c r="N5042" s="27">
        <v>3.3</v>
      </c>
      <c r="O5042" s="27">
        <v>2014</v>
      </c>
      <c r="P5042" s="27">
        <v>7</v>
      </c>
      <c r="Q5042" s="27">
        <v>24</v>
      </c>
      <c r="R5042" s="28">
        <f>DATE('Raw Data'!$O5042,'Raw Data'!$P5042,'Raw Data'!$Q5042)</f>
        <v>41844</v>
      </c>
      <c r="S5042" s="27" t="str">
        <f>CONCATENATE(MID('Raw Data'!$H5042,FIND("(",'Raw Data'!$H5042)+1,FIND(")",'Raw Data'!$H5042)-FIND("(",'Raw Data'!$H5042)-1),"",'Raw Data'!$M5042)</f>
        <v>Rs.250</v>
      </c>
      <c r="T5042" s="27">
        <f t="shared" si="78"/>
        <v>1</v>
      </c>
      <c r="U5042" s="29">
        <f>'Raw Data'!$M5042*'Raw Data'!$T5042</f>
        <v>250</v>
      </c>
    </row>
    <row r="5043" spans="1:21" x14ac:dyDescent="0.3">
      <c r="A5043" s="20">
        <v>18232113</v>
      </c>
      <c r="B5043" s="27" t="s">
        <v>5316</v>
      </c>
      <c r="C5043" s="27">
        <v>1</v>
      </c>
      <c r="D5043" s="27" t="str">
        <f>VLOOKUP('Raw Data'!$C5043,'country description'!$A$2:$B$16,2,0)</f>
        <v>India</v>
      </c>
      <c r="E5043" s="27" t="s">
        <v>14</v>
      </c>
      <c r="F5043" s="27" t="s">
        <v>9716</v>
      </c>
      <c r="G5043" s="27" t="s">
        <v>17</v>
      </c>
      <c r="H5043" s="27" t="s">
        <v>18</v>
      </c>
      <c r="I5043" s="27" t="s">
        <v>19</v>
      </c>
      <c r="J5043" s="27" t="s">
        <v>24</v>
      </c>
      <c r="K5043" s="27">
        <v>1</v>
      </c>
      <c r="L5043" s="27">
        <v>27</v>
      </c>
      <c r="M5043" s="27">
        <v>400</v>
      </c>
      <c r="N5043" s="27">
        <v>3.4</v>
      </c>
      <c r="O5043" s="27">
        <v>2014</v>
      </c>
      <c r="P5043" s="27">
        <v>7</v>
      </c>
      <c r="Q5043" s="27">
        <v>15</v>
      </c>
      <c r="R5043" s="28">
        <f>DATE('Raw Data'!$O5043,'Raw Data'!$P5043,'Raw Data'!$Q5043)</f>
        <v>41835</v>
      </c>
      <c r="S5043" s="27" t="str">
        <f>CONCATENATE(MID('Raw Data'!$H5043,FIND("(",'Raw Data'!$H5043)+1,FIND(")",'Raw Data'!$H5043)-FIND("(",'Raw Data'!$H5043)-1),"",'Raw Data'!$M5043)</f>
        <v>Rs.400</v>
      </c>
      <c r="T5043" s="27">
        <f t="shared" si="78"/>
        <v>1</v>
      </c>
      <c r="U5043" s="29">
        <f>'Raw Data'!$M5043*'Raw Data'!$T5043</f>
        <v>400</v>
      </c>
    </row>
    <row r="5044" spans="1:21" x14ac:dyDescent="0.3">
      <c r="A5044" s="20">
        <v>18363074</v>
      </c>
      <c r="B5044" s="27" t="s">
        <v>9717</v>
      </c>
      <c r="C5044" s="27">
        <v>1</v>
      </c>
      <c r="D5044" s="27" t="str">
        <f>VLOOKUP('Raw Data'!$C5044,'country description'!$A$2:$B$16,2,0)</f>
        <v>India</v>
      </c>
      <c r="E5044" s="27" t="s">
        <v>14</v>
      </c>
      <c r="F5044" s="27" t="s">
        <v>9718</v>
      </c>
      <c r="G5044" s="27" t="s">
        <v>17</v>
      </c>
      <c r="H5044" s="27" t="s">
        <v>18</v>
      </c>
      <c r="I5044" s="27" t="s">
        <v>19</v>
      </c>
      <c r="J5044" s="27" t="s">
        <v>19</v>
      </c>
      <c r="K5044" s="27">
        <v>1</v>
      </c>
      <c r="L5044" s="27">
        <v>4</v>
      </c>
      <c r="M5044" s="27">
        <v>100</v>
      </c>
      <c r="N5044" s="27">
        <v>3.1</v>
      </c>
      <c r="O5044" s="27">
        <v>2012</v>
      </c>
      <c r="P5044" s="27">
        <v>7</v>
      </c>
      <c r="Q5044" s="27">
        <v>21</v>
      </c>
      <c r="R5044" s="28">
        <f>DATE('Raw Data'!$O5044,'Raw Data'!$P5044,'Raw Data'!$Q5044)</f>
        <v>41111</v>
      </c>
      <c r="S5044" s="27" t="str">
        <f>CONCATENATE(MID('Raw Data'!$H5044,FIND("(",'Raw Data'!$H5044)+1,FIND(")",'Raw Data'!$H5044)-FIND("(",'Raw Data'!$H5044)-1),"",'Raw Data'!$M5044)</f>
        <v>Rs.100</v>
      </c>
      <c r="T5044" s="27">
        <f t="shared" si="78"/>
        <v>1</v>
      </c>
      <c r="U5044" s="29">
        <f>'Raw Data'!$M5044*'Raw Data'!$T5044</f>
        <v>100</v>
      </c>
    </row>
    <row r="5045" spans="1:21" x14ac:dyDescent="0.3">
      <c r="A5045" s="20">
        <v>7452</v>
      </c>
      <c r="B5045" s="27" t="s">
        <v>9719</v>
      </c>
      <c r="C5045" s="27">
        <v>1</v>
      </c>
      <c r="D5045" s="27" t="str">
        <f>VLOOKUP('Raw Data'!$C5045,'country description'!$A$2:$B$16,2,0)</f>
        <v>India</v>
      </c>
      <c r="E5045" s="27" t="s">
        <v>14</v>
      </c>
      <c r="F5045" s="27" t="s">
        <v>9720</v>
      </c>
      <c r="G5045" s="27" t="s">
        <v>17</v>
      </c>
      <c r="H5045" s="27" t="s">
        <v>18</v>
      </c>
      <c r="I5045" s="27" t="s">
        <v>19</v>
      </c>
      <c r="J5045" s="27" t="s">
        <v>19</v>
      </c>
      <c r="K5045" s="27">
        <v>1</v>
      </c>
      <c r="L5045" s="27">
        <v>117</v>
      </c>
      <c r="M5045" s="27">
        <v>300</v>
      </c>
      <c r="N5045" s="27">
        <v>2.8</v>
      </c>
      <c r="O5045" s="27">
        <v>2016</v>
      </c>
      <c r="P5045" s="27">
        <v>7</v>
      </c>
      <c r="Q5045" s="27">
        <v>10</v>
      </c>
      <c r="R5045" s="28">
        <f>DATE('Raw Data'!$O5045,'Raw Data'!$P5045,'Raw Data'!$Q5045)</f>
        <v>42561</v>
      </c>
      <c r="S5045" s="27" t="str">
        <f>CONCATENATE(MID('Raw Data'!$H5045,FIND("(",'Raw Data'!$H5045)+1,FIND(")",'Raw Data'!$H5045)-FIND("(",'Raw Data'!$H5045)-1),"",'Raw Data'!$M5045)</f>
        <v>Rs.300</v>
      </c>
      <c r="T5045" s="27">
        <f t="shared" si="78"/>
        <v>1</v>
      </c>
      <c r="U5045" s="29">
        <f>'Raw Data'!$M5045*'Raw Data'!$T5045</f>
        <v>300</v>
      </c>
    </row>
    <row r="5046" spans="1:21" x14ac:dyDescent="0.3">
      <c r="A5046" s="20">
        <v>305516</v>
      </c>
      <c r="B5046" s="27" t="s">
        <v>9721</v>
      </c>
      <c r="C5046" s="27">
        <v>1</v>
      </c>
      <c r="D5046" s="27" t="str">
        <f>VLOOKUP('Raw Data'!$C5046,'country description'!$A$2:$B$16,2,0)</f>
        <v>India</v>
      </c>
      <c r="E5046" s="27" t="s">
        <v>14</v>
      </c>
      <c r="F5046" s="27" t="s">
        <v>9722</v>
      </c>
      <c r="G5046" s="27" t="s">
        <v>17</v>
      </c>
      <c r="H5046" s="27" t="s">
        <v>18</v>
      </c>
      <c r="I5046" s="27" t="s">
        <v>19</v>
      </c>
      <c r="J5046" s="27" t="s">
        <v>19</v>
      </c>
      <c r="K5046" s="27">
        <v>1</v>
      </c>
      <c r="L5046" s="27">
        <v>8</v>
      </c>
      <c r="M5046" s="27">
        <v>200</v>
      </c>
      <c r="N5046" s="27">
        <v>2.8</v>
      </c>
      <c r="O5046" s="27">
        <v>2015</v>
      </c>
      <c r="P5046" s="27">
        <v>7</v>
      </c>
      <c r="Q5046" s="27">
        <v>6</v>
      </c>
      <c r="R5046" s="28">
        <f>DATE('Raw Data'!$O5046,'Raw Data'!$P5046,'Raw Data'!$Q5046)</f>
        <v>42191</v>
      </c>
      <c r="S5046" s="27" t="str">
        <f>CONCATENATE(MID('Raw Data'!$H5046,FIND("(",'Raw Data'!$H5046)+1,FIND(")",'Raw Data'!$H5046)-FIND("(",'Raw Data'!$H5046)-1),"",'Raw Data'!$M5046)</f>
        <v>Rs.200</v>
      </c>
      <c r="T5046" s="27">
        <f t="shared" si="78"/>
        <v>1</v>
      </c>
      <c r="U5046" s="29">
        <f>'Raw Data'!$M5046*'Raw Data'!$T5046</f>
        <v>200</v>
      </c>
    </row>
    <row r="5047" spans="1:21" x14ac:dyDescent="0.3">
      <c r="A5047" s="20">
        <v>8672</v>
      </c>
      <c r="B5047" s="27" t="s">
        <v>9723</v>
      </c>
      <c r="C5047" s="27">
        <v>1</v>
      </c>
      <c r="D5047" s="27" t="str">
        <f>VLOOKUP('Raw Data'!$C5047,'country description'!$A$2:$B$16,2,0)</f>
        <v>India</v>
      </c>
      <c r="E5047" s="27" t="s">
        <v>14</v>
      </c>
      <c r="F5047" s="27" t="s">
        <v>9724</v>
      </c>
      <c r="G5047" s="27" t="s">
        <v>17</v>
      </c>
      <c r="H5047" s="27" t="s">
        <v>18</v>
      </c>
      <c r="I5047" s="27" t="s">
        <v>19</v>
      </c>
      <c r="J5047" s="27" t="s">
        <v>19</v>
      </c>
      <c r="K5047" s="27">
        <v>1</v>
      </c>
      <c r="L5047" s="27">
        <v>6</v>
      </c>
      <c r="M5047" s="27">
        <v>150</v>
      </c>
      <c r="N5047" s="27">
        <v>2.9</v>
      </c>
      <c r="O5047" s="27">
        <v>2011</v>
      </c>
      <c r="P5047" s="27">
        <v>7</v>
      </c>
      <c r="Q5047" s="27">
        <v>11</v>
      </c>
      <c r="R5047" s="28">
        <f>DATE('Raw Data'!$O5047,'Raw Data'!$P5047,'Raw Data'!$Q5047)</f>
        <v>40735</v>
      </c>
      <c r="S5047" s="27" t="str">
        <f>CONCATENATE(MID('Raw Data'!$H5047,FIND("(",'Raw Data'!$H5047)+1,FIND(")",'Raw Data'!$H5047)-FIND("(",'Raw Data'!$H5047)-1),"",'Raw Data'!$M5047)</f>
        <v>Rs.150</v>
      </c>
      <c r="T5047" s="27">
        <f t="shared" si="78"/>
        <v>1</v>
      </c>
      <c r="U5047" s="29">
        <f>'Raw Data'!$M5047*'Raw Data'!$T5047</f>
        <v>150</v>
      </c>
    </row>
    <row r="5048" spans="1:21" x14ac:dyDescent="0.3">
      <c r="A5048" s="20">
        <v>18014109</v>
      </c>
      <c r="B5048" s="27" t="s">
        <v>5379</v>
      </c>
      <c r="C5048" s="27">
        <v>1</v>
      </c>
      <c r="D5048" s="27" t="str">
        <f>VLOOKUP('Raw Data'!$C5048,'country description'!$A$2:$B$16,2,0)</f>
        <v>India</v>
      </c>
      <c r="E5048" s="27" t="s">
        <v>14</v>
      </c>
      <c r="F5048" s="27" t="s">
        <v>9725</v>
      </c>
      <c r="G5048" s="27" t="s">
        <v>17</v>
      </c>
      <c r="H5048" s="27" t="s">
        <v>18</v>
      </c>
      <c r="I5048" s="27" t="s">
        <v>19</v>
      </c>
      <c r="J5048" s="27" t="s">
        <v>24</v>
      </c>
      <c r="K5048" s="27">
        <v>1</v>
      </c>
      <c r="L5048" s="27">
        <v>4</v>
      </c>
      <c r="M5048" s="27">
        <v>400</v>
      </c>
      <c r="N5048" s="27">
        <v>2.4</v>
      </c>
      <c r="O5048" s="27">
        <v>2016</v>
      </c>
      <c r="P5048" s="27">
        <v>7</v>
      </c>
      <c r="Q5048" s="27">
        <v>28</v>
      </c>
      <c r="R5048" s="28">
        <f>DATE('Raw Data'!$O5048,'Raw Data'!$P5048,'Raw Data'!$Q5048)</f>
        <v>42579</v>
      </c>
      <c r="S5048" s="27" t="str">
        <f>CONCATENATE(MID('Raw Data'!$H5048,FIND("(",'Raw Data'!$H5048)+1,FIND(")",'Raw Data'!$H5048)-FIND("(",'Raw Data'!$H5048)-1),"",'Raw Data'!$M5048)</f>
        <v>Rs.400</v>
      </c>
      <c r="T5048" s="27">
        <f t="shared" si="78"/>
        <v>1</v>
      </c>
      <c r="U5048" s="29">
        <f>'Raw Data'!$M5048*'Raw Data'!$T5048</f>
        <v>400</v>
      </c>
    </row>
    <row r="5049" spans="1:21" x14ac:dyDescent="0.3">
      <c r="A5049" s="20">
        <v>1192</v>
      </c>
      <c r="B5049" s="27" t="s">
        <v>341</v>
      </c>
      <c r="C5049" s="27">
        <v>1</v>
      </c>
      <c r="D5049" s="27" t="str">
        <f>VLOOKUP('Raw Data'!$C5049,'country description'!$A$2:$B$16,2,0)</f>
        <v>India</v>
      </c>
      <c r="E5049" s="27" t="s">
        <v>14</v>
      </c>
      <c r="F5049" s="27" t="s">
        <v>9726</v>
      </c>
      <c r="G5049" s="27" t="s">
        <v>17</v>
      </c>
      <c r="H5049" s="27" t="s">
        <v>18</v>
      </c>
      <c r="I5049" s="27" t="s">
        <v>19</v>
      </c>
      <c r="J5049" s="27" t="s">
        <v>19</v>
      </c>
      <c r="K5049" s="27">
        <v>1</v>
      </c>
      <c r="L5049" s="27">
        <v>78</v>
      </c>
      <c r="M5049" s="27">
        <v>300</v>
      </c>
      <c r="N5049" s="27">
        <v>3</v>
      </c>
      <c r="O5049" s="27">
        <v>2013</v>
      </c>
      <c r="P5049" s="27">
        <v>6</v>
      </c>
      <c r="Q5049" s="27">
        <v>15</v>
      </c>
      <c r="R5049" s="28">
        <f>DATE('Raw Data'!$O5049,'Raw Data'!$P5049,'Raw Data'!$Q5049)</f>
        <v>41440</v>
      </c>
      <c r="S5049" s="27" t="str">
        <f>CONCATENATE(MID('Raw Data'!$H5049,FIND("(",'Raw Data'!$H5049)+1,FIND(")",'Raw Data'!$H5049)-FIND("(",'Raw Data'!$H5049)-1),"",'Raw Data'!$M5049)</f>
        <v>Rs.300</v>
      </c>
      <c r="T5049" s="27">
        <f t="shared" si="78"/>
        <v>1</v>
      </c>
      <c r="U5049" s="29">
        <f>'Raw Data'!$M5049*'Raw Data'!$T5049</f>
        <v>300</v>
      </c>
    </row>
    <row r="5050" spans="1:21" x14ac:dyDescent="0.3">
      <c r="A5050" s="20">
        <v>6117</v>
      </c>
      <c r="B5050" s="27" t="s">
        <v>9727</v>
      </c>
      <c r="C5050" s="27">
        <v>1</v>
      </c>
      <c r="D5050" s="27" t="str">
        <f>VLOOKUP('Raw Data'!$C5050,'country description'!$A$2:$B$16,2,0)</f>
        <v>India</v>
      </c>
      <c r="E5050" s="27" t="s">
        <v>14</v>
      </c>
      <c r="F5050" s="27" t="s">
        <v>9728</v>
      </c>
      <c r="G5050" s="27" t="s">
        <v>17</v>
      </c>
      <c r="H5050" s="27" t="s">
        <v>18</v>
      </c>
      <c r="I5050" s="27" t="s">
        <v>19</v>
      </c>
      <c r="J5050" s="27" t="s">
        <v>19</v>
      </c>
      <c r="K5050" s="27">
        <v>1</v>
      </c>
      <c r="L5050" s="27">
        <v>6</v>
      </c>
      <c r="M5050" s="27">
        <v>150</v>
      </c>
      <c r="N5050" s="27">
        <v>3.1</v>
      </c>
      <c r="O5050" s="27">
        <v>2015</v>
      </c>
      <c r="P5050" s="27">
        <v>6</v>
      </c>
      <c r="Q5050" s="27">
        <v>27</v>
      </c>
      <c r="R5050" s="28">
        <f>DATE('Raw Data'!$O5050,'Raw Data'!$P5050,'Raw Data'!$Q5050)</f>
        <v>42182</v>
      </c>
      <c r="S5050" s="27" t="str">
        <f>CONCATENATE(MID('Raw Data'!$H5050,FIND("(",'Raw Data'!$H5050)+1,FIND(")",'Raw Data'!$H5050)-FIND("(",'Raw Data'!$H5050)-1),"",'Raw Data'!$M5050)</f>
        <v>Rs.150</v>
      </c>
      <c r="T5050" s="27">
        <f t="shared" si="78"/>
        <v>1</v>
      </c>
      <c r="U5050" s="29">
        <f>'Raw Data'!$M5050*'Raw Data'!$T5050</f>
        <v>150</v>
      </c>
    </row>
    <row r="5051" spans="1:21" x14ac:dyDescent="0.3">
      <c r="A5051" s="20">
        <v>5458</v>
      </c>
      <c r="B5051" s="27" t="s">
        <v>9729</v>
      </c>
      <c r="C5051" s="27">
        <v>1</v>
      </c>
      <c r="D5051" s="27" t="str">
        <f>VLOOKUP('Raw Data'!$C5051,'country description'!$A$2:$B$16,2,0)</f>
        <v>India</v>
      </c>
      <c r="E5051" s="27" t="s">
        <v>14</v>
      </c>
      <c r="F5051" s="27" t="s">
        <v>9730</v>
      </c>
      <c r="G5051" s="27" t="s">
        <v>17</v>
      </c>
      <c r="H5051" s="27" t="s">
        <v>18</v>
      </c>
      <c r="I5051" s="27" t="s">
        <v>19</v>
      </c>
      <c r="J5051" s="27" t="s">
        <v>19</v>
      </c>
      <c r="K5051" s="27">
        <v>1</v>
      </c>
      <c r="L5051" s="27">
        <v>437</v>
      </c>
      <c r="M5051" s="27">
        <v>150</v>
      </c>
      <c r="N5051" s="27">
        <v>3.6</v>
      </c>
      <c r="O5051" s="27">
        <v>2018</v>
      </c>
      <c r="P5051" s="27">
        <v>6</v>
      </c>
      <c r="Q5051" s="27">
        <v>8</v>
      </c>
      <c r="R5051" s="28">
        <f>DATE('Raw Data'!$O5051,'Raw Data'!$P5051,'Raw Data'!$Q5051)</f>
        <v>43259</v>
      </c>
      <c r="S5051" s="27" t="str">
        <f>CONCATENATE(MID('Raw Data'!$H5051,FIND("(",'Raw Data'!$H5051)+1,FIND(")",'Raw Data'!$H5051)-FIND("(",'Raw Data'!$H5051)-1),"",'Raw Data'!$M5051)</f>
        <v>Rs.150</v>
      </c>
      <c r="T5051" s="27">
        <f t="shared" si="78"/>
        <v>1</v>
      </c>
      <c r="U5051" s="29">
        <f>'Raw Data'!$M5051*'Raw Data'!$T5051</f>
        <v>150</v>
      </c>
    </row>
    <row r="5052" spans="1:21" x14ac:dyDescent="0.3">
      <c r="A5052" s="20">
        <v>301287</v>
      </c>
      <c r="B5052" s="27" t="s">
        <v>9731</v>
      </c>
      <c r="C5052" s="27">
        <v>1</v>
      </c>
      <c r="D5052" s="27" t="str">
        <f>VLOOKUP('Raw Data'!$C5052,'country description'!$A$2:$B$16,2,0)</f>
        <v>India</v>
      </c>
      <c r="E5052" s="27" t="s">
        <v>14</v>
      </c>
      <c r="F5052" s="27" t="s">
        <v>9732</v>
      </c>
      <c r="G5052" s="27" t="s">
        <v>17</v>
      </c>
      <c r="H5052" s="27" t="s">
        <v>18</v>
      </c>
      <c r="I5052" s="27" t="s">
        <v>19</v>
      </c>
      <c r="J5052" s="27" t="s">
        <v>19</v>
      </c>
      <c r="K5052" s="27">
        <v>1</v>
      </c>
      <c r="L5052" s="27">
        <v>185</v>
      </c>
      <c r="M5052" s="27">
        <v>300</v>
      </c>
      <c r="N5052" s="27">
        <v>3.6</v>
      </c>
      <c r="O5052" s="27">
        <v>2017</v>
      </c>
      <c r="P5052" s="27">
        <v>6</v>
      </c>
      <c r="Q5052" s="27">
        <v>3</v>
      </c>
      <c r="R5052" s="28">
        <f>DATE('Raw Data'!$O5052,'Raw Data'!$P5052,'Raw Data'!$Q5052)</f>
        <v>42889</v>
      </c>
      <c r="S5052" s="27" t="str">
        <f>CONCATENATE(MID('Raw Data'!$H5052,FIND("(",'Raw Data'!$H5052)+1,FIND(")",'Raw Data'!$H5052)-FIND("(",'Raw Data'!$H5052)-1),"",'Raw Data'!$M5052)</f>
        <v>Rs.300</v>
      </c>
      <c r="T5052" s="27">
        <f t="shared" si="78"/>
        <v>1</v>
      </c>
      <c r="U5052" s="29">
        <f>'Raw Data'!$M5052*'Raw Data'!$T5052</f>
        <v>300</v>
      </c>
    </row>
    <row r="5053" spans="1:21" x14ac:dyDescent="0.3">
      <c r="A5053" s="20">
        <v>18418248</v>
      </c>
      <c r="B5053" s="27" t="s">
        <v>9733</v>
      </c>
      <c r="C5053" s="27">
        <v>1</v>
      </c>
      <c r="D5053" s="27" t="str">
        <f>VLOOKUP('Raw Data'!$C5053,'country description'!$A$2:$B$16,2,0)</f>
        <v>India</v>
      </c>
      <c r="E5053" s="27" t="s">
        <v>14</v>
      </c>
      <c r="F5053" s="27" t="s">
        <v>9734</v>
      </c>
      <c r="G5053" s="27" t="s">
        <v>17</v>
      </c>
      <c r="H5053" s="27" t="s">
        <v>18</v>
      </c>
      <c r="I5053" s="27" t="s">
        <v>19</v>
      </c>
      <c r="J5053" s="27" t="s">
        <v>19</v>
      </c>
      <c r="K5053" s="27">
        <v>1</v>
      </c>
      <c r="L5053" s="27">
        <v>6</v>
      </c>
      <c r="M5053" s="27">
        <v>450</v>
      </c>
      <c r="N5053" s="27">
        <v>3</v>
      </c>
      <c r="O5053" s="27">
        <v>2011</v>
      </c>
      <c r="P5053" s="27">
        <v>6</v>
      </c>
      <c r="Q5053" s="27">
        <v>2</v>
      </c>
      <c r="R5053" s="28">
        <f>DATE('Raw Data'!$O5053,'Raw Data'!$P5053,'Raw Data'!$Q5053)</f>
        <v>40696</v>
      </c>
      <c r="S5053" s="27" t="str">
        <f>CONCATENATE(MID('Raw Data'!$H5053,FIND("(",'Raw Data'!$H5053)+1,FIND(")",'Raw Data'!$H5053)-FIND("(",'Raw Data'!$H5053)-1),"",'Raw Data'!$M5053)</f>
        <v>Rs.450</v>
      </c>
      <c r="T5053" s="27">
        <f t="shared" si="78"/>
        <v>1</v>
      </c>
      <c r="U5053" s="29">
        <f>'Raw Data'!$M5053*'Raw Data'!$T5053</f>
        <v>450</v>
      </c>
    </row>
    <row r="5054" spans="1:21" x14ac:dyDescent="0.3">
      <c r="A5054" s="20">
        <v>306985</v>
      </c>
      <c r="B5054" s="27" t="s">
        <v>9735</v>
      </c>
      <c r="C5054" s="27">
        <v>1</v>
      </c>
      <c r="D5054" s="27" t="str">
        <f>VLOOKUP('Raw Data'!$C5054,'country description'!$A$2:$B$16,2,0)</f>
        <v>India</v>
      </c>
      <c r="E5054" s="27" t="s">
        <v>14</v>
      </c>
      <c r="F5054" s="27" t="s">
        <v>9736</v>
      </c>
      <c r="G5054" s="27" t="s">
        <v>17</v>
      </c>
      <c r="H5054" s="27" t="s">
        <v>18</v>
      </c>
      <c r="I5054" s="27" t="s">
        <v>19</v>
      </c>
      <c r="J5054" s="27" t="s">
        <v>19</v>
      </c>
      <c r="K5054" s="27">
        <v>1</v>
      </c>
      <c r="L5054" s="27">
        <v>6</v>
      </c>
      <c r="M5054" s="27">
        <v>200</v>
      </c>
      <c r="N5054" s="27">
        <v>3</v>
      </c>
      <c r="O5054" s="27">
        <v>2010</v>
      </c>
      <c r="P5054" s="27">
        <v>6</v>
      </c>
      <c r="Q5054" s="27">
        <v>3</v>
      </c>
      <c r="R5054" s="28">
        <f>DATE('Raw Data'!$O5054,'Raw Data'!$P5054,'Raw Data'!$Q5054)</f>
        <v>40332</v>
      </c>
      <c r="S5054" s="27" t="str">
        <f>CONCATENATE(MID('Raw Data'!$H5054,FIND("(",'Raw Data'!$H5054)+1,FIND(")",'Raw Data'!$H5054)-FIND("(",'Raw Data'!$H5054)-1),"",'Raw Data'!$M5054)</f>
        <v>Rs.200</v>
      </c>
      <c r="T5054" s="27">
        <f t="shared" si="78"/>
        <v>1</v>
      </c>
      <c r="U5054" s="29">
        <f>'Raw Data'!$M5054*'Raw Data'!$T5054</f>
        <v>200</v>
      </c>
    </row>
    <row r="5055" spans="1:21" x14ac:dyDescent="0.3">
      <c r="A5055" s="20">
        <v>307006</v>
      </c>
      <c r="B5055" s="27" t="s">
        <v>9737</v>
      </c>
      <c r="C5055" s="27">
        <v>1</v>
      </c>
      <c r="D5055" s="27" t="str">
        <f>VLOOKUP('Raw Data'!$C5055,'country description'!$A$2:$B$16,2,0)</f>
        <v>India</v>
      </c>
      <c r="E5055" s="27" t="s">
        <v>14</v>
      </c>
      <c r="F5055" s="27" t="s">
        <v>9738</v>
      </c>
      <c r="G5055" s="27" t="s">
        <v>17</v>
      </c>
      <c r="H5055" s="27" t="s">
        <v>18</v>
      </c>
      <c r="I5055" s="27" t="s">
        <v>19</v>
      </c>
      <c r="J5055" s="27" t="s">
        <v>19</v>
      </c>
      <c r="K5055" s="27">
        <v>1</v>
      </c>
      <c r="L5055" s="27">
        <v>75</v>
      </c>
      <c r="M5055" s="27">
        <v>200</v>
      </c>
      <c r="N5055" s="27">
        <v>3.6</v>
      </c>
      <c r="O5055" s="27">
        <v>2014</v>
      </c>
      <c r="P5055" s="27">
        <v>6</v>
      </c>
      <c r="Q5055" s="27">
        <v>21</v>
      </c>
      <c r="R5055" s="28">
        <f>DATE('Raw Data'!$O5055,'Raw Data'!$P5055,'Raw Data'!$Q5055)</f>
        <v>41811</v>
      </c>
      <c r="S5055" s="27" t="str">
        <f>CONCATENATE(MID('Raw Data'!$H5055,FIND("(",'Raw Data'!$H5055)+1,FIND(")",'Raw Data'!$H5055)-FIND("(",'Raw Data'!$H5055)-1),"",'Raw Data'!$M5055)</f>
        <v>Rs.200</v>
      </c>
      <c r="T5055" s="27">
        <f t="shared" si="78"/>
        <v>1</v>
      </c>
      <c r="U5055" s="29">
        <f>'Raw Data'!$M5055*'Raw Data'!$T5055</f>
        <v>200</v>
      </c>
    </row>
    <row r="5056" spans="1:21" x14ac:dyDescent="0.3">
      <c r="A5056" s="20">
        <v>9550</v>
      </c>
      <c r="B5056" s="27" t="s">
        <v>9739</v>
      </c>
      <c r="C5056" s="27">
        <v>1</v>
      </c>
      <c r="D5056" s="27" t="str">
        <f>VLOOKUP('Raw Data'!$C5056,'country description'!$A$2:$B$16,2,0)</f>
        <v>India</v>
      </c>
      <c r="E5056" s="27" t="s">
        <v>14</v>
      </c>
      <c r="F5056" s="27" t="s">
        <v>9740</v>
      </c>
      <c r="G5056" s="27" t="s">
        <v>17</v>
      </c>
      <c r="H5056" s="27" t="s">
        <v>18</v>
      </c>
      <c r="I5056" s="27" t="s">
        <v>19</v>
      </c>
      <c r="J5056" s="27" t="s">
        <v>19</v>
      </c>
      <c r="K5056" s="27">
        <v>1</v>
      </c>
      <c r="L5056" s="27">
        <v>15</v>
      </c>
      <c r="M5056" s="27">
        <v>450</v>
      </c>
      <c r="N5056" s="27">
        <v>2.7</v>
      </c>
      <c r="O5056" s="27">
        <v>2015</v>
      </c>
      <c r="P5056" s="27">
        <v>6</v>
      </c>
      <c r="Q5056" s="27">
        <v>18</v>
      </c>
      <c r="R5056" s="28">
        <f>DATE('Raw Data'!$O5056,'Raw Data'!$P5056,'Raw Data'!$Q5056)</f>
        <v>42173</v>
      </c>
      <c r="S5056" s="27" t="str">
        <f>CONCATENATE(MID('Raw Data'!$H5056,FIND("(",'Raw Data'!$H5056)+1,FIND(")",'Raw Data'!$H5056)-FIND("(",'Raw Data'!$H5056)-1),"",'Raw Data'!$M5056)</f>
        <v>Rs.450</v>
      </c>
      <c r="T5056" s="27">
        <f t="shared" si="78"/>
        <v>1</v>
      </c>
      <c r="U5056" s="29">
        <f>'Raw Data'!$M5056*'Raw Data'!$T5056</f>
        <v>450</v>
      </c>
    </row>
    <row r="5057" spans="1:21" x14ac:dyDescent="0.3">
      <c r="A5057" s="20">
        <v>301213</v>
      </c>
      <c r="B5057" s="27" t="s">
        <v>9741</v>
      </c>
      <c r="C5057" s="27">
        <v>1</v>
      </c>
      <c r="D5057" s="27" t="str">
        <f>VLOOKUP('Raw Data'!$C5057,'country description'!$A$2:$B$16,2,0)</f>
        <v>India</v>
      </c>
      <c r="E5057" s="27" t="s">
        <v>14</v>
      </c>
      <c r="F5057" s="27" t="s">
        <v>9742</v>
      </c>
      <c r="G5057" s="27" t="s">
        <v>17</v>
      </c>
      <c r="H5057" s="27" t="s">
        <v>18</v>
      </c>
      <c r="I5057" s="27" t="s">
        <v>19</v>
      </c>
      <c r="J5057" s="27" t="s">
        <v>19</v>
      </c>
      <c r="K5057" s="27">
        <v>1</v>
      </c>
      <c r="L5057" s="27">
        <v>30</v>
      </c>
      <c r="M5057" s="27">
        <v>400</v>
      </c>
      <c r="N5057" s="27">
        <v>3.2</v>
      </c>
      <c r="O5057" s="27">
        <v>2012</v>
      </c>
      <c r="P5057" s="27">
        <v>6</v>
      </c>
      <c r="Q5057" s="27">
        <v>19</v>
      </c>
      <c r="R5057" s="28">
        <f>DATE('Raw Data'!$O5057,'Raw Data'!$P5057,'Raw Data'!$Q5057)</f>
        <v>41079</v>
      </c>
      <c r="S5057" s="27" t="str">
        <f>CONCATENATE(MID('Raw Data'!$H5057,FIND("(",'Raw Data'!$H5057)+1,FIND(")",'Raw Data'!$H5057)-FIND("(",'Raw Data'!$H5057)-1),"",'Raw Data'!$M5057)</f>
        <v>Rs.400</v>
      </c>
      <c r="T5057" s="27">
        <f t="shared" si="78"/>
        <v>1</v>
      </c>
      <c r="U5057" s="29">
        <f>'Raw Data'!$M5057*'Raw Data'!$T5057</f>
        <v>400</v>
      </c>
    </row>
    <row r="5058" spans="1:21" x14ac:dyDescent="0.3">
      <c r="A5058" s="20">
        <v>305565</v>
      </c>
      <c r="B5058" s="27" t="s">
        <v>9743</v>
      </c>
      <c r="C5058" s="27">
        <v>1</v>
      </c>
      <c r="D5058" s="27" t="str">
        <f>VLOOKUP('Raw Data'!$C5058,'country description'!$A$2:$B$16,2,0)</f>
        <v>India</v>
      </c>
      <c r="E5058" s="27" t="s">
        <v>14</v>
      </c>
      <c r="F5058" s="27" t="s">
        <v>9744</v>
      </c>
      <c r="G5058" s="27" t="s">
        <v>17</v>
      </c>
      <c r="H5058" s="27" t="s">
        <v>18</v>
      </c>
      <c r="I5058" s="27" t="s">
        <v>19</v>
      </c>
      <c r="J5058" s="27" t="s">
        <v>19</v>
      </c>
      <c r="K5058" s="27">
        <v>1</v>
      </c>
      <c r="L5058" s="27">
        <v>10</v>
      </c>
      <c r="M5058" s="27">
        <v>300</v>
      </c>
      <c r="N5058" s="27">
        <v>3.2</v>
      </c>
      <c r="O5058" s="27">
        <v>2018</v>
      </c>
      <c r="P5058" s="27">
        <v>6</v>
      </c>
      <c r="Q5058" s="27">
        <v>3</v>
      </c>
      <c r="R5058" s="28">
        <f>DATE('Raw Data'!$O5058,'Raw Data'!$P5058,'Raw Data'!$Q5058)</f>
        <v>43254</v>
      </c>
      <c r="S5058" s="27" t="str">
        <f>CONCATENATE(MID('Raw Data'!$H5058,FIND("(",'Raw Data'!$H5058)+1,FIND(")",'Raw Data'!$H5058)-FIND("(",'Raw Data'!$H5058)-1),"",'Raw Data'!$M5058)</f>
        <v>Rs.300</v>
      </c>
      <c r="T5058" s="27">
        <f t="shared" ref="T5058:T5121" si="79">VLOOKUP(D5058,$Y$4:$Z$18,2,0)</f>
        <v>1</v>
      </c>
      <c r="U5058" s="29">
        <f>'Raw Data'!$M5058*'Raw Data'!$T5058</f>
        <v>300</v>
      </c>
    </row>
    <row r="5059" spans="1:21" x14ac:dyDescent="0.3">
      <c r="A5059" s="20">
        <v>18014143</v>
      </c>
      <c r="B5059" s="27" t="s">
        <v>9745</v>
      </c>
      <c r="C5059" s="27">
        <v>1</v>
      </c>
      <c r="D5059" s="27" t="str">
        <f>VLOOKUP('Raw Data'!$C5059,'country description'!$A$2:$B$16,2,0)</f>
        <v>India</v>
      </c>
      <c r="E5059" s="27" t="s">
        <v>14</v>
      </c>
      <c r="F5059" s="27" t="s">
        <v>9746</v>
      </c>
      <c r="G5059" s="27" t="s">
        <v>17</v>
      </c>
      <c r="H5059" s="27" t="s">
        <v>18</v>
      </c>
      <c r="I5059" s="27" t="s">
        <v>19</v>
      </c>
      <c r="J5059" s="27" t="s">
        <v>19</v>
      </c>
      <c r="K5059" s="27">
        <v>1</v>
      </c>
      <c r="L5059" s="27">
        <v>7</v>
      </c>
      <c r="M5059" s="27">
        <v>250</v>
      </c>
      <c r="N5059" s="27">
        <v>3.1</v>
      </c>
      <c r="O5059" s="27">
        <v>2017</v>
      </c>
      <c r="P5059" s="27">
        <v>6</v>
      </c>
      <c r="Q5059" s="27">
        <v>27</v>
      </c>
      <c r="R5059" s="28">
        <f>DATE('Raw Data'!$O5059,'Raw Data'!$P5059,'Raw Data'!$Q5059)</f>
        <v>42913</v>
      </c>
      <c r="S5059" s="27" t="str">
        <f>CONCATENATE(MID('Raw Data'!$H5059,FIND("(",'Raw Data'!$H5059)+1,FIND(")",'Raw Data'!$H5059)-FIND("(",'Raw Data'!$H5059)-1),"",'Raw Data'!$M5059)</f>
        <v>Rs.250</v>
      </c>
      <c r="T5059" s="27">
        <f t="shared" si="79"/>
        <v>1</v>
      </c>
      <c r="U5059" s="29">
        <f>'Raw Data'!$M5059*'Raw Data'!$T5059</f>
        <v>250</v>
      </c>
    </row>
    <row r="5060" spans="1:21" x14ac:dyDescent="0.3">
      <c r="A5060" s="20">
        <v>304957</v>
      </c>
      <c r="B5060" s="27" t="s">
        <v>9747</v>
      </c>
      <c r="C5060" s="27">
        <v>1</v>
      </c>
      <c r="D5060" s="27" t="str">
        <f>VLOOKUP('Raw Data'!$C5060,'country description'!$A$2:$B$16,2,0)</f>
        <v>India</v>
      </c>
      <c r="E5060" s="27" t="s">
        <v>14</v>
      </c>
      <c r="F5060" s="27" t="s">
        <v>9748</v>
      </c>
      <c r="G5060" s="27" t="s">
        <v>17</v>
      </c>
      <c r="H5060" s="27" t="s">
        <v>18</v>
      </c>
      <c r="I5060" s="27" t="s">
        <v>19</v>
      </c>
      <c r="J5060" s="27" t="s">
        <v>19</v>
      </c>
      <c r="K5060" s="27">
        <v>1</v>
      </c>
      <c r="L5060" s="27">
        <v>9</v>
      </c>
      <c r="M5060" s="27">
        <v>200</v>
      </c>
      <c r="N5060" s="27">
        <v>2.8</v>
      </c>
      <c r="O5060" s="27">
        <v>2010</v>
      </c>
      <c r="P5060" s="27">
        <v>6</v>
      </c>
      <c r="Q5060" s="27">
        <v>8</v>
      </c>
      <c r="R5060" s="28">
        <f>DATE('Raw Data'!$O5060,'Raw Data'!$P5060,'Raw Data'!$Q5060)</f>
        <v>40337</v>
      </c>
      <c r="S5060" s="27" t="str">
        <f>CONCATENATE(MID('Raw Data'!$H5060,FIND("(",'Raw Data'!$H5060)+1,FIND(")",'Raw Data'!$H5060)-FIND("(",'Raw Data'!$H5060)-1),"",'Raw Data'!$M5060)</f>
        <v>Rs.200</v>
      </c>
      <c r="T5060" s="27">
        <f t="shared" si="79"/>
        <v>1</v>
      </c>
      <c r="U5060" s="29">
        <f>'Raw Data'!$M5060*'Raw Data'!$T5060</f>
        <v>200</v>
      </c>
    </row>
    <row r="5061" spans="1:21" x14ac:dyDescent="0.3">
      <c r="A5061" s="20">
        <v>7365</v>
      </c>
      <c r="B5061" s="27" t="s">
        <v>9749</v>
      </c>
      <c r="C5061" s="27">
        <v>1</v>
      </c>
      <c r="D5061" s="27" t="str">
        <f>VLOOKUP('Raw Data'!$C5061,'country description'!$A$2:$B$16,2,0)</f>
        <v>India</v>
      </c>
      <c r="E5061" s="27" t="s">
        <v>14</v>
      </c>
      <c r="F5061" s="27" t="s">
        <v>9750</v>
      </c>
      <c r="G5061" s="27" t="s">
        <v>17</v>
      </c>
      <c r="H5061" s="27" t="s">
        <v>18</v>
      </c>
      <c r="I5061" s="27" t="s">
        <v>19</v>
      </c>
      <c r="J5061" s="27" t="s">
        <v>19</v>
      </c>
      <c r="K5061" s="27">
        <v>1</v>
      </c>
      <c r="L5061" s="27">
        <v>5</v>
      </c>
      <c r="M5061" s="27">
        <v>200</v>
      </c>
      <c r="N5061" s="27">
        <v>2.9</v>
      </c>
      <c r="O5061" s="27">
        <v>2011</v>
      </c>
      <c r="P5061" s="27">
        <v>6</v>
      </c>
      <c r="Q5061" s="27">
        <v>22</v>
      </c>
      <c r="R5061" s="28">
        <f>DATE('Raw Data'!$O5061,'Raw Data'!$P5061,'Raw Data'!$Q5061)</f>
        <v>40716</v>
      </c>
      <c r="S5061" s="27" t="str">
        <f>CONCATENATE(MID('Raw Data'!$H5061,FIND("(",'Raw Data'!$H5061)+1,FIND(")",'Raw Data'!$H5061)-FIND("(",'Raw Data'!$H5061)-1),"",'Raw Data'!$M5061)</f>
        <v>Rs.200</v>
      </c>
      <c r="T5061" s="27">
        <f t="shared" si="79"/>
        <v>1</v>
      </c>
      <c r="U5061" s="29">
        <f>'Raw Data'!$M5061*'Raw Data'!$T5061</f>
        <v>200</v>
      </c>
    </row>
    <row r="5062" spans="1:21" x14ac:dyDescent="0.3">
      <c r="A5062" s="20">
        <v>311077</v>
      </c>
      <c r="B5062" s="27" t="s">
        <v>9751</v>
      </c>
      <c r="C5062" s="27">
        <v>1</v>
      </c>
      <c r="D5062" s="27" t="str">
        <f>VLOOKUP('Raw Data'!$C5062,'country description'!$A$2:$B$16,2,0)</f>
        <v>India</v>
      </c>
      <c r="E5062" s="27" t="s">
        <v>14</v>
      </c>
      <c r="F5062" s="27" t="s">
        <v>9752</v>
      </c>
      <c r="G5062" s="27" t="s">
        <v>17</v>
      </c>
      <c r="H5062" s="27" t="s">
        <v>18</v>
      </c>
      <c r="I5062" s="27" t="s">
        <v>19</v>
      </c>
      <c r="J5062" s="27" t="s">
        <v>19</v>
      </c>
      <c r="K5062" s="27">
        <v>1</v>
      </c>
      <c r="L5062" s="27">
        <v>110</v>
      </c>
      <c r="M5062" s="27">
        <v>300</v>
      </c>
      <c r="N5062" s="27">
        <v>3.1</v>
      </c>
      <c r="O5062" s="27">
        <v>2010</v>
      </c>
      <c r="P5062" s="27">
        <v>6</v>
      </c>
      <c r="Q5062" s="27">
        <v>2</v>
      </c>
      <c r="R5062" s="28">
        <f>DATE('Raw Data'!$O5062,'Raw Data'!$P5062,'Raw Data'!$Q5062)</f>
        <v>40331</v>
      </c>
      <c r="S5062" s="27" t="str">
        <f>CONCATENATE(MID('Raw Data'!$H5062,FIND("(",'Raw Data'!$H5062)+1,FIND(")",'Raw Data'!$H5062)-FIND("(",'Raw Data'!$H5062)-1),"",'Raw Data'!$M5062)</f>
        <v>Rs.300</v>
      </c>
      <c r="T5062" s="27">
        <f t="shared" si="79"/>
        <v>1</v>
      </c>
      <c r="U5062" s="29">
        <f>'Raw Data'!$M5062*'Raw Data'!$T5062</f>
        <v>300</v>
      </c>
    </row>
    <row r="5063" spans="1:21" x14ac:dyDescent="0.3">
      <c r="A5063" s="20">
        <v>300639</v>
      </c>
      <c r="B5063" s="27" t="s">
        <v>9753</v>
      </c>
      <c r="C5063" s="27">
        <v>1</v>
      </c>
      <c r="D5063" s="27" t="str">
        <f>VLOOKUP('Raw Data'!$C5063,'country description'!$A$2:$B$16,2,0)</f>
        <v>India</v>
      </c>
      <c r="E5063" s="27" t="s">
        <v>14</v>
      </c>
      <c r="F5063" s="27" t="s">
        <v>9754</v>
      </c>
      <c r="G5063" s="27" t="s">
        <v>17</v>
      </c>
      <c r="H5063" s="27" t="s">
        <v>18</v>
      </c>
      <c r="I5063" s="27" t="s">
        <v>19</v>
      </c>
      <c r="J5063" s="27" t="s">
        <v>19</v>
      </c>
      <c r="K5063" s="27">
        <v>1</v>
      </c>
      <c r="L5063" s="27">
        <v>8</v>
      </c>
      <c r="M5063" s="27">
        <v>200</v>
      </c>
      <c r="N5063" s="27">
        <v>3</v>
      </c>
      <c r="O5063" s="27">
        <v>2014</v>
      </c>
      <c r="P5063" s="27">
        <v>6</v>
      </c>
      <c r="Q5063" s="27">
        <v>24</v>
      </c>
      <c r="R5063" s="28">
        <f>DATE('Raw Data'!$O5063,'Raw Data'!$P5063,'Raw Data'!$Q5063)</f>
        <v>41814</v>
      </c>
      <c r="S5063" s="27" t="str">
        <f>CONCATENATE(MID('Raw Data'!$H5063,FIND("(",'Raw Data'!$H5063)+1,FIND(")",'Raw Data'!$H5063)-FIND("(",'Raw Data'!$H5063)-1),"",'Raw Data'!$M5063)</f>
        <v>Rs.200</v>
      </c>
      <c r="T5063" s="27">
        <f t="shared" si="79"/>
        <v>1</v>
      </c>
      <c r="U5063" s="29">
        <f>'Raw Data'!$M5063*'Raw Data'!$T5063</f>
        <v>200</v>
      </c>
    </row>
    <row r="5064" spans="1:21" x14ac:dyDescent="0.3">
      <c r="A5064" s="20">
        <v>18252250</v>
      </c>
      <c r="B5064" s="27" t="s">
        <v>9755</v>
      </c>
      <c r="C5064" s="27">
        <v>1</v>
      </c>
      <c r="D5064" s="27" t="str">
        <f>VLOOKUP('Raw Data'!$C5064,'country description'!$A$2:$B$16,2,0)</f>
        <v>India</v>
      </c>
      <c r="E5064" s="27" t="s">
        <v>14</v>
      </c>
      <c r="F5064" s="27" t="s">
        <v>9756</v>
      </c>
      <c r="G5064" s="27" t="s">
        <v>17</v>
      </c>
      <c r="H5064" s="27" t="s">
        <v>18</v>
      </c>
      <c r="I5064" s="27" t="s">
        <v>19</v>
      </c>
      <c r="J5064" s="27" t="s">
        <v>19</v>
      </c>
      <c r="K5064" s="27">
        <v>1</v>
      </c>
      <c r="L5064" s="27">
        <v>4</v>
      </c>
      <c r="M5064" s="27">
        <v>200</v>
      </c>
      <c r="N5064" s="27">
        <v>2.8</v>
      </c>
      <c r="O5064" s="27">
        <v>2013</v>
      </c>
      <c r="P5064" s="27">
        <v>6</v>
      </c>
      <c r="Q5064" s="27">
        <v>7</v>
      </c>
      <c r="R5064" s="28">
        <f>DATE('Raw Data'!$O5064,'Raw Data'!$P5064,'Raw Data'!$Q5064)</f>
        <v>41432</v>
      </c>
      <c r="S5064" s="27" t="str">
        <f>CONCATENATE(MID('Raw Data'!$H5064,FIND("(",'Raw Data'!$H5064)+1,FIND(")",'Raw Data'!$H5064)-FIND("(",'Raw Data'!$H5064)-1),"",'Raw Data'!$M5064)</f>
        <v>Rs.200</v>
      </c>
      <c r="T5064" s="27">
        <f t="shared" si="79"/>
        <v>1</v>
      </c>
      <c r="U5064" s="29">
        <f>'Raw Data'!$M5064*'Raw Data'!$T5064</f>
        <v>200</v>
      </c>
    </row>
    <row r="5065" spans="1:21" x14ac:dyDescent="0.3">
      <c r="A5065" s="20">
        <v>5753</v>
      </c>
      <c r="B5065" s="27" t="s">
        <v>9757</v>
      </c>
      <c r="C5065" s="27">
        <v>1</v>
      </c>
      <c r="D5065" s="27" t="str">
        <f>VLOOKUP('Raw Data'!$C5065,'country description'!$A$2:$B$16,2,0)</f>
        <v>India</v>
      </c>
      <c r="E5065" s="27" t="s">
        <v>14</v>
      </c>
      <c r="F5065" s="27" t="s">
        <v>9758</v>
      </c>
      <c r="G5065" s="27" t="s">
        <v>17</v>
      </c>
      <c r="H5065" s="27" t="s">
        <v>18</v>
      </c>
      <c r="I5065" s="27" t="s">
        <v>19</v>
      </c>
      <c r="J5065" s="27" t="s">
        <v>19</v>
      </c>
      <c r="K5065" s="27">
        <v>1</v>
      </c>
      <c r="L5065" s="27">
        <v>39</v>
      </c>
      <c r="M5065" s="27">
        <v>400</v>
      </c>
      <c r="N5065" s="27">
        <v>3.5</v>
      </c>
      <c r="O5065" s="27">
        <v>2010</v>
      </c>
      <c r="P5065" s="27">
        <v>6</v>
      </c>
      <c r="Q5065" s="27">
        <v>7</v>
      </c>
      <c r="R5065" s="28">
        <f>DATE('Raw Data'!$O5065,'Raw Data'!$P5065,'Raw Data'!$Q5065)</f>
        <v>40336</v>
      </c>
      <c r="S5065" s="27" t="str">
        <f>CONCATENATE(MID('Raw Data'!$H5065,FIND("(",'Raw Data'!$H5065)+1,FIND(")",'Raw Data'!$H5065)-FIND("(",'Raw Data'!$H5065)-1),"",'Raw Data'!$M5065)</f>
        <v>Rs.400</v>
      </c>
      <c r="T5065" s="27">
        <f t="shared" si="79"/>
        <v>1</v>
      </c>
      <c r="U5065" s="29">
        <f>'Raw Data'!$M5065*'Raw Data'!$T5065</f>
        <v>400</v>
      </c>
    </row>
    <row r="5066" spans="1:21" x14ac:dyDescent="0.3">
      <c r="A5066" s="20">
        <v>18017248</v>
      </c>
      <c r="B5066" s="27" t="s">
        <v>9759</v>
      </c>
      <c r="C5066" s="27">
        <v>1</v>
      </c>
      <c r="D5066" s="27" t="str">
        <f>VLOOKUP('Raw Data'!$C5066,'country description'!$A$2:$B$16,2,0)</f>
        <v>India</v>
      </c>
      <c r="E5066" s="27" t="s">
        <v>14</v>
      </c>
      <c r="F5066" s="27" t="s">
        <v>9760</v>
      </c>
      <c r="G5066" s="27" t="s">
        <v>17</v>
      </c>
      <c r="H5066" s="27" t="s">
        <v>18</v>
      </c>
      <c r="I5066" s="27" t="s">
        <v>19</v>
      </c>
      <c r="J5066" s="27" t="s">
        <v>19</v>
      </c>
      <c r="K5066" s="27">
        <v>1</v>
      </c>
      <c r="L5066" s="27">
        <v>32</v>
      </c>
      <c r="M5066" s="27">
        <v>250</v>
      </c>
      <c r="N5066" s="27">
        <v>3.4</v>
      </c>
      <c r="O5066" s="27">
        <v>2011</v>
      </c>
      <c r="P5066" s="27">
        <v>6</v>
      </c>
      <c r="Q5066" s="27">
        <v>26</v>
      </c>
      <c r="R5066" s="28">
        <f>DATE('Raw Data'!$O5066,'Raw Data'!$P5066,'Raw Data'!$Q5066)</f>
        <v>40720</v>
      </c>
      <c r="S5066" s="27" t="str">
        <f>CONCATENATE(MID('Raw Data'!$H5066,FIND("(",'Raw Data'!$H5066)+1,FIND(")",'Raw Data'!$H5066)-FIND("(",'Raw Data'!$H5066)-1),"",'Raw Data'!$M5066)</f>
        <v>Rs.250</v>
      </c>
      <c r="T5066" s="27">
        <f t="shared" si="79"/>
        <v>1</v>
      </c>
      <c r="U5066" s="29">
        <f>'Raw Data'!$M5066*'Raw Data'!$T5066</f>
        <v>250</v>
      </c>
    </row>
    <row r="5067" spans="1:21" x14ac:dyDescent="0.3">
      <c r="A5067" s="20">
        <v>303906</v>
      </c>
      <c r="B5067" s="27" t="s">
        <v>5418</v>
      </c>
      <c r="C5067" s="27">
        <v>1</v>
      </c>
      <c r="D5067" s="27" t="str">
        <f>VLOOKUP('Raw Data'!$C5067,'country description'!$A$2:$B$16,2,0)</f>
        <v>India</v>
      </c>
      <c r="E5067" s="27" t="s">
        <v>14</v>
      </c>
      <c r="F5067" s="27" t="s">
        <v>9761</v>
      </c>
      <c r="G5067" s="27" t="s">
        <v>17</v>
      </c>
      <c r="H5067" s="27" t="s">
        <v>18</v>
      </c>
      <c r="I5067" s="27" t="s">
        <v>19</v>
      </c>
      <c r="J5067" s="27" t="s">
        <v>19</v>
      </c>
      <c r="K5067" s="27">
        <v>1</v>
      </c>
      <c r="L5067" s="27">
        <v>10</v>
      </c>
      <c r="M5067" s="27">
        <v>250</v>
      </c>
      <c r="N5067" s="27">
        <v>3</v>
      </c>
      <c r="O5067" s="27">
        <v>2014</v>
      </c>
      <c r="P5067" s="27">
        <v>6</v>
      </c>
      <c r="Q5067" s="27">
        <v>26</v>
      </c>
      <c r="R5067" s="28">
        <f>DATE('Raw Data'!$O5067,'Raw Data'!$P5067,'Raw Data'!$Q5067)</f>
        <v>41816</v>
      </c>
      <c r="S5067" s="27" t="str">
        <f>CONCATENATE(MID('Raw Data'!$H5067,FIND("(",'Raw Data'!$H5067)+1,FIND(")",'Raw Data'!$H5067)-FIND("(",'Raw Data'!$H5067)-1),"",'Raw Data'!$M5067)</f>
        <v>Rs.250</v>
      </c>
      <c r="T5067" s="27">
        <f t="shared" si="79"/>
        <v>1</v>
      </c>
      <c r="U5067" s="29">
        <f>'Raw Data'!$M5067*'Raw Data'!$T5067</f>
        <v>250</v>
      </c>
    </row>
    <row r="5068" spans="1:21" x14ac:dyDescent="0.3">
      <c r="A5068" s="20">
        <v>6206</v>
      </c>
      <c r="B5068" s="27" t="s">
        <v>9762</v>
      </c>
      <c r="C5068" s="27">
        <v>1</v>
      </c>
      <c r="D5068" s="27" t="str">
        <f>VLOOKUP('Raw Data'!$C5068,'country description'!$A$2:$B$16,2,0)</f>
        <v>India</v>
      </c>
      <c r="E5068" s="27" t="s">
        <v>14</v>
      </c>
      <c r="F5068" s="27" t="s">
        <v>9763</v>
      </c>
      <c r="G5068" s="27" t="s">
        <v>17</v>
      </c>
      <c r="H5068" s="27" t="s">
        <v>18</v>
      </c>
      <c r="I5068" s="27" t="s">
        <v>19</v>
      </c>
      <c r="J5068" s="27" t="s">
        <v>19</v>
      </c>
      <c r="K5068" s="27">
        <v>1</v>
      </c>
      <c r="L5068" s="27">
        <v>14</v>
      </c>
      <c r="M5068" s="27">
        <v>200</v>
      </c>
      <c r="N5068" s="27">
        <v>3</v>
      </c>
      <c r="O5068" s="27">
        <v>2018</v>
      </c>
      <c r="P5068" s="27">
        <v>6</v>
      </c>
      <c r="Q5068" s="27">
        <v>4</v>
      </c>
      <c r="R5068" s="28">
        <f>DATE('Raw Data'!$O5068,'Raw Data'!$P5068,'Raw Data'!$Q5068)</f>
        <v>43255</v>
      </c>
      <c r="S5068" s="27" t="str">
        <f>CONCATENATE(MID('Raw Data'!$H5068,FIND("(",'Raw Data'!$H5068)+1,FIND(")",'Raw Data'!$H5068)-FIND("(",'Raw Data'!$H5068)-1),"",'Raw Data'!$M5068)</f>
        <v>Rs.200</v>
      </c>
      <c r="T5068" s="27">
        <f t="shared" si="79"/>
        <v>1</v>
      </c>
      <c r="U5068" s="29">
        <f>'Raw Data'!$M5068*'Raw Data'!$T5068</f>
        <v>200</v>
      </c>
    </row>
    <row r="5069" spans="1:21" x14ac:dyDescent="0.3">
      <c r="A5069" s="20">
        <v>304092</v>
      </c>
      <c r="B5069" s="27" t="s">
        <v>9764</v>
      </c>
      <c r="C5069" s="27">
        <v>1</v>
      </c>
      <c r="D5069" s="27" t="str">
        <f>VLOOKUP('Raw Data'!$C5069,'country description'!$A$2:$B$16,2,0)</f>
        <v>India</v>
      </c>
      <c r="E5069" s="27" t="s">
        <v>14</v>
      </c>
      <c r="F5069" s="27" t="s">
        <v>9765</v>
      </c>
      <c r="G5069" s="27" t="s">
        <v>17</v>
      </c>
      <c r="H5069" s="27" t="s">
        <v>18</v>
      </c>
      <c r="I5069" s="27" t="s">
        <v>19</v>
      </c>
      <c r="J5069" s="27" t="s">
        <v>19</v>
      </c>
      <c r="K5069" s="27">
        <v>1</v>
      </c>
      <c r="L5069" s="27">
        <v>18</v>
      </c>
      <c r="M5069" s="27">
        <v>300</v>
      </c>
      <c r="N5069" s="27">
        <v>3.4</v>
      </c>
      <c r="O5069" s="27">
        <v>2014</v>
      </c>
      <c r="P5069" s="27">
        <v>6</v>
      </c>
      <c r="Q5069" s="27">
        <v>27</v>
      </c>
      <c r="R5069" s="28">
        <f>DATE('Raw Data'!$O5069,'Raw Data'!$P5069,'Raw Data'!$Q5069)</f>
        <v>41817</v>
      </c>
      <c r="S5069" s="27" t="str">
        <f>CONCATENATE(MID('Raw Data'!$H5069,FIND("(",'Raw Data'!$H5069)+1,FIND(")",'Raw Data'!$H5069)-FIND("(",'Raw Data'!$H5069)-1),"",'Raw Data'!$M5069)</f>
        <v>Rs.300</v>
      </c>
      <c r="T5069" s="27">
        <f t="shared" si="79"/>
        <v>1</v>
      </c>
      <c r="U5069" s="29">
        <f>'Raw Data'!$M5069*'Raw Data'!$T5069</f>
        <v>300</v>
      </c>
    </row>
    <row r="5070" spans="1:21" x14ac:dyDescent="0.3">
      <c r="A5070" s="20">
        <v>308816</v>
      </c>
      <c r="B5070" s="27" t="s">
        <v>324</v>
      </c>
      <c r="C5070" s="27">
        <v>1</v>
      </c>
      <c r="D5070" s="27" t="str">
        <f>VLOOKUP('Raw Data'!$C5070,'country description'!$A$2:$B$16,2,0)</f>
        <v>India</v>
      </c>
      <c r="E5070" s="27" t="s">
        <v>14</v>
      </c>
      <c r="F5070" s="27" t="s">
        <v>5134</v>
      </c>
      <c r="G5070" s="27" t="s">
        <v>17</v>
      </c>
      <c r="H5070" s="27" t="s">
        <v>18</v>
      </c>
      <c r="I5070" s="27" t="s">
        <v>19</v>
      </c>
      <c r="J5070" s="27" t="s">
        <v>19</v>
      </c>
      <c r="K5070" s="27">
        <v>1</v>
      </c>
      <c r="L5070" s="27">
        <v>5</v>
      </c>
      <c r="M5070" s="27">
        <v>400</v>
      </c>
      <c r="N5070" s="27">
        <v>2.8</v>
      </c>
      <c r="O5070" s="27">
        <v>2017</v>
      </c>
      <c r="P5070" s="27">
        <v>6</v>
      </c>
      <c r="Q5070" s="27">
        <v>4</v>
      </c>
      <c r="R5070" s="28">
        <f>DATE('Raw Data'!$O5070,'Raw Data'!$P5070,'Raw Data'!$Q5070)</f>
        <v>42890</v>
      </c>
      <c r="S5070" s="27" t="str">
        <f>CONCATENATE(MID('Raw Data'!$H5070,FIND("(",'Raw Data'!$H5070)+1,FIND(")",'Raw Data'!$H5070)-FIND("(",'Raw Data'!$H5070)-1),"",'Raw Data'!$M5070)</f>
        <v>Rs.400</v>
      </c>
      <c r="T5070" s="27">
        <f t="shared" si="79"/>
        <v>1</v>
      </c>
      <c r="U5070" s="29">
        <f>'Raw Data'!$M5070*'Raw Data'!$T5070</f>
        <v>400</v>
      </c>
    </row>
    <row r="5071" spans="1:21" x14ac:dyDescent="0.3">
      <c r="A5071" s="20">
        <v>4793</v>
      </c>
      <c r="B5071" s="27" t="s">
        <v>9766</v>
      </c>
      <c r="C5071" s="27">
        <v>1</v>
      </c>
      <c r="D5071" s="27" t="str">
        <f>VLOOKUP('Raw Data'!$C5071,'country description'!$A$2:$B$16,2,0)</f>
        <v>India</v>
      </c>
      <c r="E5071" s="27" t="s">
        <v>14</v>
      </c>
      <c r="F5071" s="27" t="s">
        <v>9767</v>
      </c>
      <c r="G5071" s="27" t="s">
        <v>17</v>
      </c>
      <c r="H5071" s="27" t="s">
        <v>18</v>
      </c>
      <c r="I5071" s="27" t="s">
        <v>19</v>
      </c>
      <c r="J5071" s="27" t="s">
        <v>19</v>
      </c>
      <c r="K5071" s="27">
        <v>1</v>
      </c>
      <c r="L5071" s="27">
        <v>44</v>
      </c>
      <c r="M5071" s="27">
        <v>350</v>
      </c>
      <c r="N5071" s="27">
        <v>2.6</v>
      </c>
      <c r="O5071" s="27">
        <v>2017</v>
      </c>
      <c r="P5071" s="27">
        <v>6</v>
      </c>
      <c r="Q5071" s="27">
        <v>11</v>
      </c>
      <c r="R5071" s="28">
        <f>DATE('Raw Data'!$O5071,'Raw Data'!$P5071,'Raw Data'!$Q5071)</f>
        <v>42897</v>
      </c>
      <c r="S5071" s="27" t="str">
        <f>CONCATENATE(MID('Raw Data'!$H5071,FIND("(",'Raw Data'!$H5071)+1,FIND(")",'Raw Data'!$H5071)-FIND("(",'Raw Data'!$H5071)-1),"",'Raw Data'!$M5071)</f>
        <v>Rs.350</v>
      </c>
      <c r="T5071" s="27">
        <f t="shared" si="79"/>
        <v>1</v>
      </c>
      <c r="U5071" s="29">
        <f>'Raw Data'!$M5071*'Raw Data'!$T5071</f>
        <v>350</v>
      </c>
    </row>
    <row r="5072" spans="1:21" x14ac:dyDescent="0.3">
      <c r="A5072" s="20">
        <v>6394</v>
      </c>
      <c r="B5072" s="27" t="s">
        <v>324</v>
      </c>
      <c r="C5072" s="27">
        <v>1</v>
      </c>
      <c r="D5072" s="27" t="str">
        <f>VLOOKUP('Raw Data'!$C5072,'country description'!$A$2:$B$16,2,0)</f>
        <v>India</v>
      </c>
      <c r="E5072" s="27" t="s">
        <v>14</v>
      </c>
      <c r="F5072" s="27" t="s">
        <v>9768</v>
      </c>
      <c r="G5072" s="27" t="s">
        <v>17</v>
      </c>
      <c r="H5072" s="27" t="s">
        <v>18</v>
      </c>
      <c r="I5072" s="27" t="s">
        <v>19</v>
      </c>
      <c r="J5072" s="27" t="s">
        <v>19</v>
      </c>
      <c r="K5072" s="27">
        <v>1</v>
      </c>
      <c r="L5072" s="27">
        <v>11</v>
      </c>
      <c r="M5072" s="27">
        <v>250</v>
      </c>
      <c r="N5072" s="27">
        <v>2.8</v>
      </c>
      <c r="O5072" s="27">
        <v>2014</v>
      </c>
      <c r="P5072" s="27">
        <v>5</v>
      </c>
      <c r="Q5072" s="27">
        <v>4</v>
      </c>
      <c r="R5072" s="28">
        <f>DATE('Raw Data'!$O5072,'Raw Data'!$P5072,'Raw Data'!$Q5072)</f>
        <v>41763</v>
      </c>
      <c r="S5072" s="27" t="str">
        <f>CONCATENATE(MID('Raw Data'!$H5072,FIND("(",'Raw Data'!$H5072)+1,FIND(")",'Raw Data'!$H5072)-FIND("(",'Raw Data'!$H5072)-1),"",'Raw Data'!$M5072)</f>
        <v>Rs.250</v>
      </c>
      <c r="T5072" s="27">
        <f t="shared" si="79"/>
        <v>1</v>
      </c>
      <c r="U5072" s="29">
        <f>'Raw Data'!$M5072*'Raw Data'!$T5072</f>
        <v>250</v>
      </c>
    </row>
    <row r="5073" spans="1:21" x14ac:dyDescent="0.3">
      <c r="A5073" s="20">
        <v>306380</v>
      </c>
      <c r="B5073" s="27" t="s">
        <v>9769</v>
      </c>
      <c r="C5073" s="27">
        <v>1</v>
      </c>
      <c r="D5073" s="27" t="str">
        <f>VLOOKUP('Raw Data'!$C5073,'country description'!$A$2:$B$16,2,0)</f>
        <v>India</v>
      </c>
      <c r="E5073" s="27" t="s">
        <v>14</v>
      </c>
      <c r="F5073" s="27" t="s">
        <v>9770</v>
      </c>
      <c r="G5073" s="27" t="s">
        <v>17</v>
      </c>
      <c r="H5073" s="27" t="s">
        <v>18</v>
      </c>
      <c r="I5073" s="27" t="s">
        <v>19</v>
      </c>
      <c r="J5073" s="27" t="s">
        <v>19</v>
      </c>
      <c r="K5073" s="27">
        <v>1</v>
      </c>
      <c r="L5073" s="27">
        <v>5</v>
      </c>
      <c r="M5073" s="27">
        <v>450</v>
      </c>
      <c r="N5073" s="27">
        <v>2.9</v>
      </c>
      <c r="O5073" s="27">
        <v>2016</v>
      </c>
      <c r="P5073" s="27">
        <v>5</v>
      </c>
      <c r="Q5073" s="27">
        <v>18</v>
      </c>
      <c r="R5073" s="28">
        <f>DATE('Raw Data'!$O5073,'Raw Data'!$P5073,'Raw Data'!$Q5073)</f>
        <v>42508</v>
      </c>
      <c r="S5073" s="27" t="str">
        <f>CONCATENATE(MID('Raw Data'!$H5073,FIND("(",'Raw Data'!$H5073)+1,FIND(")",'Raw Data'!$H5073)-FIND("(",'Raw Data'!$H5073)-1),"",'Raw Data'!$M5073)</f>
        <v>Rs.450</v>
      </c>
      <c r="T5073" s="27">
        <f t="shared" si="79"/>
        <v>1</v>
      </c>
      <c r="U5073" s="29">
        <f>'Raw Data'!$M5073*'Raw Data'!$T5073</f>
        <v>450</v>
      </c>
    </row>
    <row r="5074" spans="1:21" x14ac:dyDescent="0.3">
      <c r="A5074" s="20">
        <v>5460</v>
      </c>
      <c r="B5074" s="27" t="s">
        <v>9771</v>
      </c>
      <c r="C5074" s="27">
        <v>1</v>
      </c>
      <c r="D5074" s="27" t="str">
        <f>VLOOKUP('Raw Data'!$C5074,'country description'!$A$2:$B$16,2,0)</f>
        <v>India</v>
      </c>
      <c r="E5074" s="27" t="s">
        <v>14</v>
      </c>
      <c r="F5074" s="27" t="s">
        <v>9772</v>
      </c>
      <c r="G5074" s="27" t="s">
        <v>17</v>
      </c>
      <c r="H5074" s="27" t="s">
        <v>18</v>
      </c>
      <c r="I5074" s="27" t="s">
        <v>19</v>
      </c>
      <c r="J5074" s="27" t="s">
        <v>19</v>
      </c>
      <c r="K5074" s="27">
        <v>1</v>
      </c>
      <c r="L5074" s="27">
        <v>9</v>
      </c>
      <c r="M5074" s="27">
        <v>100</v>
      </c>
      <c r="N5074" s="27">
        <v>3</v>
      </c>
      <c r="O5074" s="27">
        <v>2017</v>
      </c>
      <c r="P5074" s="27">
        <v>5</v>
      </c>
      <c r="Q5074" s="27">
        <v>16</v>
      </c>
      <c r="R5074" s="28">
        <f>DATE('Raw Data'!$O5074,'Raw Data'!$P5074,'Raw Data'!$Q5074)</f>
        <v>42871</v>
      </c>
      <c r="S5074" s="27" t="str">
        <f>CONCATENATE(MID('Raw Data'!$H5074,FIND("(",'Raw Data'!$H5074)+1,FIND(")",'Raw Data'!$H5074)-FIND("(",'Raw Data'!$H5074)-1),"",'Raw Data'!$M5074)</f>
        <v>Rs.100</v>
      </c>
      <c r="T5074" s="27">
        <f t="shared" si="79"/>
        <v>1</v>
      </c>
      <c r="U5074" s="29">
        <f>'Raw Data'!$M5074*'Raw Data'!$T5074</f>
        <v>100</v>
      </c>
    </row>
    <row r="5075" spans="1:21" x14ac:dyDescent="0.3">
      <c r="A5075" s="20">
        <v>308318</v>
      </c>
      <c r="B5075" s="27" t="s">
        <v>9773</v>
      </c>
      <c r="C5075" s="27">
        <v>1</v>
      </c>
      <c r="D5075" s="27" t="str">
        <f>VLOOKUP('Raw Data'!$C5075,'country description'!$A$2:$B$16,2,0)</f>
        <v>India</v>
      </c>
      <c r="E5075" s="27" t="s">
        <v>14</v>
      </c>
      <c r="F5075" s="27" t="s">
        <v>9774</v>
      </c>
      <c r="G5075" s="27" t="s">
        <v>17</v>
      </c>
      <c r="H5075" s="27" t="s">
        <v>18</v>
      </c>
      <c r="I5075" s="27" t="s">
        <v>19</v>
      </c>
      <c r="J5075" s="27" t="s">
        <v>19</v>
      </c>
      <c r="K5075" s="27">
        <v>1</v>
      </c>
      <c r="L5075" s="27">
        <v>116</v>
      </c>
      <c r="M5075" s="27">
        <v>150</v>
      </c>
      <c r="N5075" s="27">
        <v>3.8</v>
      </c>
      <c r="O5075" s="27">
        <v>2014</v>
      </c>
      <c r="P5075" s="27">
        <v>5</v>
      </c>
      <c r="Q5075" s="27">
        <v>2</v>
      </c>
      <c r="R5075" s="28">
        <f>DATE('Raw Data'!$O5075,'Raw Data'!$P5075,'Raw Data'!$Q5075)</f>
        <v>41761</v>
      </c>
      <c r="S5075" s="27" t="str">
        <f>CONCATENATE(MID('Raw Data'!$H5075,FIND("(",'Raw Data'!$H5075)+1,FIND(")",'Raw Data'!$H5075)-FIND("(",'Raw Data'!$H5075)-1),"",'Raw Data'!$M5075)</f>
        <v>Rs.150</v>
      </c>
      <c r="T5075" s="27">
        <f t="shared" si="79"/>
        <v>1</v>
      </c>
      <c r="U5075" s="29">
        <f>'Raw Data'!$M5075*'Raw Data'!$T5075</f>
        <v>150</v>
      </c>
    </row>
    <row r="5076" spans="1:21" x14ac:dyDescent="0.3">
      <c r="A5076" s="20">
        <v>311712</v>
      </c>
      <c r="B5076" s="27" t="s">
        <v>5379</v>
      </c>
      <c r="C5076" s="27">
        <v>1</v>
      </c>
      <c r="D5076" s="27" t="str">
        <f>VLOOKUP('Raw Data'!$C5076,'country description'!$A$2:$B$16,2,0)</f>
        <v>India</v>
      </c>
      <c r="E5076" s="27" t="s">
        <v>14</v>
      </c>
      <c r="F5076" s="27" t="s">
        <v>9775</v>
      </c>
      <c r="G5076" s="27" t="s">
        <v>17</v>
      </c>
      <c r="H5076" s="27" t="s">
        <v>18</v>
      </c>
      <c r="I5076" s="27" t="s">
        <v>19</v>
      </c>
      <c r="J5076" s="27" t="s">
        <v>19</v>
      </c>
      <c r="K5076" s="27">
        <v>1</v>
      </c>
      <c r="L5076" s="27">
        <v>8</v>
      </c>
      <c r="M5076" s="27">
        <v>350</v>
      </c>
      <c r="N5076" s="27">
        <v>2.9</v>
      </c>
      <c r="O5076" s="27">
        <v>2010</v>
      </c>
      <c r="P5076" s="27">
        <v>5</v>
      </c>
      <c r="Q5076" s="27">
        <v>8</v>
      </c>
      <c r="R5076" s="28">
        <f>DATE('Raw Data'!$O5076,'Raw Data'!$P5076,'Raw Data'!$Q5076)</f>
        <v>40306</v>
      </c>
      <c r="S5076" s="27" t="str">
        <f>CONCATENATE(MID('Raw Data'!$H5076,FIND("(",'Raw Data'!$H5076)+1,FIND(")",'Raw Data'!$H5076)-FIND("(",'Raw Data'!$H5076)-1),"",'Raw Data'!$M5076)</f>
        <v>Rs.350</v>
      </c>
      <c r="T5076" s="27">
        <f t="shared" si="79"/>
        <v>1</v>
      </c>
      <c r="U5076" s="29">
        <f>'Raw Data'!$M5076*'Raw Data'!$T5076</f>
        <v>350</v>
      </c>
    </row>
    <row r="5077" spans="1:21" x14ac:dyDescent="0.3">
      <c r="A5077" s="20">
        <v>311945</v>
      </c>
      <c r="B5077" s="27" t="s">
        <v>9776</v>
      </c>
      <c r="C5077" s="27">
        <v>1</v>
      </c>
      <c r="D5077" s="27" t="str">
        <f>VLOOKUP('Raw Data'!$C5077,'country description'!$A$2:$B$16,2,0)</f>
        <v>India</v>
      </c>
      <c r="E5077" s="27" t="s">
        <v>14</v>
      </c>
      <c r="F5077" s="27" t="s">
        <v>9777</v>
      </c>
      <c r="G5077" s="27" t="s">
        <v>17</v>
      </c>
      <c r="H5077" s="27" t="s">
        <v>18</v>
      </c>
      <c r="I5077" s="27" t="s">
        <v>19</v>
      </c>
      <c r="J5077" s="27" t="s">
        <v>24</v>
      </c>
      <c r="K5077" s="27">
        <v>1</v>
      </c>
      <c r="L5077" s="27">
        <v>21</v>
      </c>
      <c r="M5077" s="27">
        <v>250</v>
      </c>
      <c r="N5077" s="27">
        <v>3.4</v>
      </c>
      <c r="O5077" s="27">
        <v>2016</v>
      </c>
      <c r="P5077" s="27">
        <v>5</v>
      </c>
      <c r="Q5077" s="27">
        <v>9</v>
      </c>
      <c r="R5077" s="28">
        <f>DATE('Raw Data'!$O5077,'Raw Data'!$P5077,'Raw Data'!$Q5077)</f>
        <v>42499</v>
      </c>
      <c r="S5077" s="27" t="str">
        <f>CONCATENATE(MID('Raw Data'!$H5077,FIND("(",'Raw Data'!$H5077)+1,FIND(")",'Raw Data'!$H5077)-FIND("(",'Raw Data'!$H5077)-1),"",'Raw Data'!$M5077)</f>
        <v>Rs.250</v>
      </c>
      <c r="T5077" s="27">
        <f t="shared" si="79"/>
        <v>1</v>
      </c>
      <c r="U5077" s="29">
        <f>'Raw Data'!$M5077*'Raw Data'!$T5077</f>
        <v>250</v>
      </c>
    </row>
    <row r="5078" spans="1:21" x14ac:dyDescent="0.3">
      <c r="A5078" s="20">
        <v>304546</v>
      </c>
      <c r="B5078" s="27" t="s">
        <v>1435</v>
      </c>
      <c r="C5078" s="27">
        <v>1</v>
      </c>
      <c r="D5078" s="27" t="str">
        <f>VLOOKUP('Raw Data'!$C5078,'country description'!$A$2:$B$16,2,0)</f>
        <v>India</v>
      </c>
      <c r="E5078" s="27" t="s">
        <v>14</v>
      </c>
      <c r="F5078" s="27" t="s">
        <v>9778</v>
      </c>
      <c r="G5078" s="27" t="s">
        <v>17</v>
      </c>
      <c r="H5078" s="27" t="s">
        <v>18</v>
      </c>
      <c r="I5078" s="27" t="s">
        <v>19</v>
      </c>
      <c r="J5078" s="27" t="s">
        <v>19</v>
      </c>
      <c r="K5078" s="27">
        <v>1</v>
      </c>
      <c r="L5078" s="27">
        <v>21</v>
      </c>
      <c r="M5078" s="27">
        <v>350</v>
      </c>
      <c r="N5078" s="27">
        <v>2.8</v>
      </c>
      <c r="O5078" s="27">
        <v>2015</v>
      </c>
      <c r="P5078" s="27">
        <v>5</v>
      </c>
      <c r="Q5078" s="27">
        <v>5</v>
      </c>
      <c r="R5078" s="28">
        <f>DATE('Raw Data'!$O5078,'Raw Data'!$P5078,'Raw Data'!$Q5078)</f>
        <v>42129</v>
      </c>
      <c r="S5078" s="27" t="str">
        <f>CONCATENATE(MID('Raw Data'!$H5078,FIND("(",'Raw Data'!$H5078)+1,FIND(")",'Raw Data'!$H5078)-FIND("(",'Raw Data'!$H5078)-1),"",'Raw Data'!$M5078)</f>
        <v>Rs.350</v>
      </c>
      <c r="T5078" s="27">
        <f t="shared" si="79"/>
        <v>1</v>
      </c>
      <c r="U5078" s="29">
        <f>'Raw Data'!$M5078*'Raw Data'!$T5078</f>
        <v>350</v>
      </c>
    </row>
    <row r="5079" spans="1:21" x14ac:dyDescent="0.3">
      <c r="A5079" s="20">
        <v>1106</v>
      </c>
      <c r="B5079" s="27" t="s">
        <v>9779</v>
      </c>
      <c r="C5079" s="27">
        <v>1</v>
      </c>
      <c r="D5079" s="27" t="str">
        <f>VLOOKUP('Raw Data'!$C5079,'country description'!$A$2:$B$16,2,0)</f>
        <v>India</v>
      </c>
      <c r="E5079" s="27" t="s">
        <v>14</v>
      </c>
      <c r="F5079" s="27" t="s">
        <v>9780</v>
      </c>
      <c r="G5079" s="27" t="s">
        <v>17</v>
      </c>
      <c r="H5079" s="27" t="s">
        <v>18</v>
      </c>
      <c r="I5079" s="27" t="s">
        <v>19</v>
      </c>
      <c r="J5079" s="27" t="s">
        <v>19</v>
      </c>
      <c r="K5079" s="27">
        <v>1</v>
      </c>
      <c r="L5079" s="27">
        <v>59</v>
      </c>
      <c r="M5079" s="27">
        <v>350</v>
      </c>
      <c r="N5079" s="27">
        <v>3.4</v>
      </c>
      <c r="O5079" s="27">
        <v>2012</v>
      </c>
      <c r="P5079" s="27">
        <v>5</v>
      </c>
      <c r="Q5079" s="27">
        <v>2</v>
      </c>
      <c r="R5079" s="28">
        <f>DATE('Raw Data'!$O5079,'Raw Data'!$P5079,'Raw Data'!$Q5079)</f>
        <v>41031</v>
      </c>
      <c r="S5079" s="27" t="str">
        <f>CONCATENATE(MID('Raw Data'!$H5079,FIND("(",'Raw Data'!$H5079)+1,FIND(")",'Raw Data'!$H5079)-FIND("(",'Raw Data'!$H5079)-1),"",'Raw Data'!$M5079)</f>
        <v>Rs.350</v>
      </c>
      <c r="T5079" s="27">
        <f t="shared" si="79"/>
        <v>1</v>
      </c>
      <c r="U5079" s="29">
        <f>'Raw Data'!$M5079*'Raw Data'!$T5079</f>
        <v>350</v>
      </c>
    </row>
    <row r="5080" spans="1:21" x14ac:dyDescent="0.3">
      <c r="A5080" s="20">
        <v>300522</v>
      </c>
      <c r="B5080" s="27" t="s">
        <v>9781</v>
      </c>
      <c r="C5080" s="27">
        <v>1</v>
      </c>
      <c r="D5080" s="27" t="str">
        <f>VLOOKUP('Raw Data'!$C5080,'country description'!$A$2:$B$16,2,0)</f>
        <v>India</v>
      </c>
      <c r="E5080" s="27" t="s">
        <v>14</v>
      </c>
      <c r="F5080" s="27" t="s">
        <v>9782</v>
      </c>
      <c r="G5080" s="27" t="s">
        <v>17</v>
      </c>
      <c r="H5080" s="27" t="s">
        <v>18</v>
      </c>
      <c r="I5080" s="27" t="s">
        <v>19</v>
      </c>
      <c r="J5080" s="27" t="s">
        <v>19</v>
      </c>
      <c r="K5080" s="27">
        <v>1</v>
      </c>
      <c r="L5080" s="27">
        <v>7</v>
      </c>
      <c r="M5080" s="27">
        <v>250</v>
      </c>
      <c r="N5080" s="27">
        <v>3.1</v>
      </c>
      <c r="O5080" s="27">
        <v>2016</v>
      </c>
      <c r="P5080" s="27">
        <v>5</v>
      </c>
      <c r="Q5080" s="27">
        <v>2</v>
      </c>
      <c r="R5080" s="28">
        <f>DATE('Raw Data'!$O5080,'Raw Data'!$P5080,'Raw Data'!$Q5080)</f>
        <v>42492</v>
      </c>
      <c r="S5080" s="27" t="str">
        <f>CONCATENATE(MID('Raw Data'!$H5080,FIND("(",'Raw Data'!$H5080)+1,FIND(")",'Raw Data'!$H5080)-FIND("(",'Raw Data'!$H5080)-1),"",'Raw Data'!$M5080)</f>
        <v>Rs.250</v>
      </c>
      <c r="T5080" s="27">
        <f t="shared" si="79"/>
        <v>1</v>
      </c>
      <c r="U5080" s="29">
        <f>'Raw Data'!$M5080*'Raw Data'!$T5080</f>
        <v>250</v>
      </c>
    </row>
    <row r="5081" spans="1:21" x14ac:dyDescent="0.3">
      <c r="A5081" s="20">
        <v>18349901</v>
      </c>
      <c r="B5081" s="27" t="s">
        <v>9783</v>
      </c>
      <c r="C5081" s="27">
        <v>1</v>
      </c>
      <c r="D5081" s="27" t="str">
        <f>VLOOKUP('Raw Data'!$C5081,'country description'!$A$2:$B$16,2,0)</f>
        <v>India</v>
      </c>
      <c r="E5081" s="27" t="s">
        <v>14</v>
      </c>
      <c r="F5081" s="27" t="s">
        <v>9784</v>
      </c>
      <c r="G5081" s="27" t="s">
        <v>17</v>
      </c>
      <c r="H5081" s="27" t="s">
        <v>18</v>
      </c>
      <c r="I5081" s="27" t="s">
        <v>19</v>
      </c>
      <c r="J5081" s="27" t="s">
        <v>19</v>
      </c>
      <c r="K5081" s="27">
        <v>1</v>
      </c>
      <c r="L5081" s="27">
        <v>7</v>
      </c>
      <c r="M5081" s="27">
        <v>400</v>
      </c>
      <c r="N5081" s="27">
        <v>3.1</v>
      </c>
      <c r="O5081" s="27">
        <v>2014</v>
      </c>
      <c r="P5081" s="27">
        <v>5</v>
      </c>
      <c r="Q5081" s="27">
        <v>2</v>
      </c>
      <c r="R5081" s="28">
        <f>DATE('Raw Data'!$O5081,'Raw Data'!$P5081,'Raw Data'!$Q5081)</f>
        <v>41761</v>
      </c>
      <c r="S5081" s="27" t="str">
        <f>CONCATENATE(MID('Raw Data'!$H5081,FIND("(",'Raw Data'!$H5081)+1,FIND(")",'Raw Data'!$H5081)-FIND("(",'Raw Data'!$H5081)-1),"",'Raw Data'!$M5081)</f>
        <v>Rs.400</v>
      </c>
      <c r="T5081" s="27">
        <f t="shared" si="79"/>
        <v>1</v>
      </c>
      <c r="U5081" s="29">
        <f>'Raw Data'!$M5081*'Raw Data'!$T5081</f>
        <v>400</v>
      </c>
    </row>
    <row r="5082" spans="1:21" x14ac:dyDescent="0.3">
      <c r="A5082" s="20">
        <v>305723</v>
      </c>
      <c r="B5082" s="27" t="s">
        <v>9785</v>
      </c>
      <c r="C5082" s="27">
        <v>1</v>
      </c>
      <c r="D5082" s="27" t="str">
        <f>VLOOKUP('Raw Data'!$C5082,'country description'!$A$2:$B$16,2,0)</f>
        <v>India</v>
      </c>
      <c r="E5082" s="27" t="s">
        <v>14</v>
      </c>
      <c r="F5082" s="27" t="s">
        <v>9786</v>
      </c>
      <c r="G5082" s="27" t="s">
        <v>17</v>
      </c>
      <c r="H5082" s="27" t="s">
        <v>18</v>
      </c>
      <c r="I5082" s="27" t="s">
        <v>19</v>
      </c>
      <c r="J5082" s="27" t="s">
        <v>24</v>
      </c>
      <c r="K5082" s="27">
        <v>1</v>
      </c>
      <c r="L5082" s="27">
        <v>96</v>
      </c>
      <c r="M5082" s="27">
        <v>400</v>
      </c>
      <c r="N5082" s="27">
        <v>3.2</v>
      </c>
      <c r="O5082" s="27">
        <v>2012</v>
      </c>
      <c r="P5082" s="27">
        <v>5</v>
      </c>
      <c r="Q5082" s="27">
        <v>15</v>
      </c>
      <c r="R5082" s="28">
        <f>DATE('Raw Data'!$O5082,'Raw Data'!$P5082,'Raw Data'!$Q5082)</f>
        <v>41044</v>
      </c>
      <c r="S5082" s="27" t="str">
        <f>CONCATENATE(MID('Raw Data'!$H5082,FIND("(",'Raw Data'!$H5082)+1,FIND(")",'Raw Data'!$H5082)-FIND("(",'Raw Data'!$H5082)-1),"",'Raw Data'!$M5082)</f>
        <v>Rs.400</v>
      </c>
      <c r="T5082" s="27">
        <f t="shared" si="79"/>
        <v>1</v>
      </c>
      <c r="U5082" s="29">
        <f>'Raw Data'!$M5082*'Raw Data'!$T5082</f>
        <v>400</v>
      </c>
    </row>
    <row r="5083" spans="1:21" x14ac:dyDescent="0.3">
      <c r="A5083" s="20">
        <v>18365889</v>
      </c>
      <c r="B5083" s="27" t="s">
        <v>9787</v>
      </c>
      <c r="C5083" s="27">
        <v>1</v>
      </c>
      <c r="D5083" s="27" t="str">
        <f>VLOOKUP('Raw Data'!$C5083,'country description'!$A$2:$B$16,2,0)</f>
        <v>India</v>
      </c>
      <c r="E5083" s="27" t="s">
        <v>14</v>
      </c>
      <c r="F5083" s="27" t="s">
        <v>9444</v>
      </c>
      <c r="G5083" s="27" t="s">
        <v>17</v>
      </c>
      <c r="H5083" s="27" t="s">
        <v>18</v>
      </c>
      <c r="I5083" s="27" t="s">
        <v>19</v>
      </c>
      <c r="J5083" s="27" t="s">
        <v>19</v>
      </c>
      <c r="K5083" s="27">
        <v>1</v>
      </c>
      <c r="L5083" s="27">
        <v>12</v>
      </c>
      <c r="M5083" s="27">
        <v>200</v>
      </c>
      <c r="N5083" s="27">
        <v>3.5</v>
      </c>
      <c r="O5083" s="27">
        <v>2011</v>
      </c>
      <c r="P5083" s="27">
        <v>5</v>
      </c>
      <c r="Q5083" s="27">
        <v>4</v>
      </c>
      <c r="R5083" s="28">
        <f>DATE('Raw Data'!$O5083,'Raw Data'!$P5083,'Raw Data'!$Q5083)</f>
        <v>40667</v>
      </c>
      <c r="S5083" s="27" t="str">
        <f>CONCATENATE(MID('Raw Data'!$H5083,FIND("(",'Raw Data'!$H5083)+1,FIND(")",'Raw Data'!$H5083)-FIND("(",'Raw Data'!$H5083)-1),"",'Raw Data'!$M5083)</f>
        <v>Rs.200</v>
      </c>
      <c r="T5083" s="27">
        <f t="shared" si="79"/>
        <v>1</v>
      </c>
      <c r="U5083" s="29">
        <f>'Raw Data'!$M5083*'Raw Data'!$T5083</f>
        <v>200</v>
      </c>
    </row>
    <row r="5084" spans="1:21" x14ac:dyDescent="0.3">
      <c r="A5084" s="20">
        <v>306096</v>
      </c>
      <c r="B5084" s="27" t="s">
        <v>9788</v>
      </c>
      <c r="C5084" s="27">
        <v>1</v>
      </c>
      <c r="D5084" s="27" t="str">
        <f>VLOOKUP('Raw Data'!$C5084,'country description'!$A$2:$B$16,2,0)</f>
        <v>India</v>
      </c>
      <c r="E5084" s="27" t="s">
        <v>14</v>
      </c>
      <c r="F5084" s="27" t="s">
        <v>9789</v>
      </c>
      <c r="G5084" s="27" t="s">
        <v>17</v>
      </c>
      <c r="H5084" s="27" t="s">
        <v>18</v>
      </c>
      <c r="I5084" s="27" t="s">
        <v>19</v>
      </c>
      <c r="J5084" s="27" t="s">
        <v>19</v>
      </c>
      <c r="K5084" s="27">
        <v>1</v>
      </c>
      <c r="L5084" s="27">
        <v>92</v>
      </c>
      <c r="M5084" s="27">
        <v>200</v>
      </c>
      <c r="N5084" s="27">
        <v>2.9</v>
      </c>
      <c r="O5084" s="27">
        <v>2016</v>
      </c>
      <c r="P5084" s="27">
        <v>5</v>
      </c>
      <c r="Q5084" s="27">
        <v>21</v>
      </c>
      <c r="R5084" s="28">
        <f>DATE('Raw Data'!$O5084,'Raw Data'!$P5084,'Raw Data'!$Q5084)</f>
        <v>42511</v>
      </c>
      <c r="S5084" s="27" t="str">
        <f>CONCATENATE(MID('Raw Data'!$H5084,FIND("(",'Raw Data'!$H5084)+1,FIND(")",'Raw Data'!$H5084)-FIND("(",'Raw Data'!$H5084)-1),"",'Raw Data'!$M5084)</f>
        <v>Rs.200</v>
      </c>
      <c r="T5084" s="27">
        <f t="shared" si="79"/>
        <v>1</v>
      </c>
      <c r="U5084" s="29">
        <f>'Raw Data'!$M5084*'Raw Data'!$T5084</f>
        <v>200</v>
      </c>
    </row>
    <row r="5085" spans="1:21" x14ac:dyDescent="0.3">
      <c r="A5085" s="20">
        <v>18198179</v>
      </c>
      <c r="B5085" s="27" t="s">
        <v>9790</v>
      </c>
      <c r="C5085" s="27">
        <v>1</v>
      </c>
      <c r="D5085" s="27" t="str">
        <f>VLOOKUP('Raw Data'!$C5085,'country description'!$A$2:$B$16,2,0)</f>
        <v>India</v>
      </c>
      <c r="E5085" s="27" t="s">
        <v>14</v>
      </c>
      <c r="F5085" s="27" t="s">
        <v>9791</v>
      </c>
      <c r="G5085" s="27" t="s">
        <v>17</v>
      </c>
      <c r="H5085" s="27" t="s">
        <v>18</v>
      </c>
      <c r="I5085" s="27" t="s">
        <v>19</v>
      </c>
      <c r="J5085" s="27" t="s">
        <v>19</v>
      </c>
      <c r="K5085" s="27">
        <v>1</v>
      </c>
      <c r="L5085" s="27">
        <v>9</v>
      </c>
      <c r="M5085" s="27">
        <v>450</v>
      </c>
      <c r="N5085" s="27">
        <v>3.2</v>
      </c>
      <c r="O5085" s="27">
        <v>2015</v>
      </c>
      <c r="P5085" s="27">
        <v>5</v>
      </c>
      <c r="Q5085" s="27">
        <v>28</v>
      </c>
      <c r="R5085" s="28">
        <f>DATE('Raw Data'!$O5085,'Raw Data'!$P5085,'Raw Data'!$Q5085)</f>
        <v>42152</v>
      </c>
      <c r="S5085" s="27" t="str">
        <f>CONCATENATE(MID('Raw Data'!$H5085,FIND("(",'Raw Data'!$H5085)+1,FIND(")",'Raw Data'!$H5085)-FIND("(",'Raw Data'!$H5085)-1),"",'Raw Data'!$M5085)</f>
        <v>Rs.450</v>
      </c>
      <c r="T5085" s="27">
        <f t="shared" si="79"/>
        <v>1</v>
      </c>
      <c r="U5085" s="29">
        <f>'Raw Data'!$M5085*'Raw Data'!$T5085</f>
        <v>450</v>
      </c>
    </row>
    <row r="5086" spans="1:21" x14ac:dyDescent="0.3">
      <c r="A5086" s="20">
        <v>301817</v>
      </c>
      <c r="B5086" s="27" t="s">
        <v>9792</v>
      </c>
      <c r="C5086" s="27">
        <v>1</v>
      </c>
      <c r="D5086" s="27" t="str">
        <f>VLOOKUP('Raw Data'!$C5086,'country description'!$A$2:$B$16,2,0)</f>
        <v>India</v>
      </c>
      <c r="E5086" s="27" t="s">
        <v>14</v>
      </c>
      <c r="F5086" s="27" t="s">
        <v>9793</v>
      </c>
      <c r="G5086" s="27" t="s">
        <v>17</v>
      </c>
      <c r="H5086" s="27" t="s">
        <v>18</v>
      </c>
      <c r="I5086" s="27" t="s">
        <v>19</v>
      </c>
      <c r="J5086" s="27" t="s">
        <v>19</v>
      </c>
      <c r="K5086" s="27">
        <v>1</v>
      </c>
      <c r="L5086" s="27">
        <v>25</v>
      </c>
      <c r="M5086" s="27">
        <v>350</v>
      </c>
      <c r="N5086" s="27">
        <v>3.5</v>
      </c>
      <c r="O5086" s="27">
        <v>2018</v>
      </c>
      <c r="P5086" s="27">
        <v>5</v>
      </c>
      <c r="Q5086" s="27">
        <v>13</v>
      </c>
      <c r="R5086" s="28">
        <f>DATE('Raw Data'!$O5086,'Raw Data'!$P5086,'Raw Data'!$Q5086)</f>
        <v>43233</v>
      </c>
      <c r="S5086" s="27" t="str">
        <f>CONCATENATE(MID('Raw Data'!$H5086,FIND("(",'Raw Data'!$H5086)+1,FIND(")",'Raw Data'!$H5086)-FIND("(",'Raw Data'!$H5086)-1),"",'Raw Data'!$M5086)</f>
        <v>Rs.350</v>
      </c>
      <c r="T5086" s="27">
        <f t="shared" si="79"/>
        <v>1</v>
      </c>
      <c r="U5086" s="29">
        <f>'Raw Data'!$M5086*'Raw Data'!$T5086</f>
        <v>350</v>
      </c>
    </row>
    <row r="5087" spans="1:21" x14ac:dyDescent="0.3">
      <c r="A5087" s="20">
        <v>18146358</v>
      </c>
      <c r="B5087" s="27" t="s">
        <v>9794</v>
      </c>
      <c r="C5087" s="27">
        <v>1</v>
      </c>
      <c r="D5087" s="27" t="str">
        <f>VLOOKUP('Raw Data'!$C5087,'country description'!$A$2:$B$16,2,0)</f>
        <v>India</v>
      </c>
      <c r="E5087" s="27" t="s">
        <v>14</v>
      </c>
      <c r="F5087" s="27" t="s">
        <v>9795</v>
      </c>
      <c r="G5087" s="27" t="s">
        <v>17</v>
      </c>
      <c r="H5087" s="27" t="s">
        <v>18</v>
      </c>
      <c r="I5087" s="27" t="s">
        <v>19</v>
      </c>
      <c r="J5087" s="27" t="s">
        <v>19</v>
      </c>
      <c r="K5087" s="27">
        <v>1</v>
      </c>
      <c r="L5087" s="27">
        <v>8</v>
      </c>
      <c r="M5087" s="27">
        <v>250</v>
      </c>
      <c r="N5087" s="27">
        <v>3</v>
      </c>
      <c r="O5087" s="27">
        <v>2010</v>
      </c>
      <c r="P5087" s="27">
        <v>5</v>
      </c>
      <c r="Q5087" s="27">
        <v>1</v>
      </c>
      <c r="R5087" s="28">
        <f>DATE('Raw Data'!$O5087,'Raw Data'!$P5087,'Raw Data'!$Q5087)</f>
        <v>40299</v>
      </c>
      <c r="S5087" s="27" t="str">
        <f>CONCATENATE(MID('Raw Data'!$H5087,FIND("(",'Raw Data'!$H5087)+1,FIND(")",'Raw Data'!$H5087)-FIND("(",'Raw Data'!$H5087)-1),"",'Raw Data'!$M5087)</f>
        <v>Rs.250</v>
      </c>
      <c r="T5087" s="27">
        <f t="shared" si="79"/>
        <v>1</v>
      </c>
      <c r="U5087" s="29">
        <f>'Raw Data'!$M5087*'Raw Data'!$T5087</f>
        <v>250</v>
      </c>
    </row>
    <row r="5088" spans="1:21" x14ac:dyDescent="0.3">
      <c r="A5088" s="20">
        <v>4090</v>
      </c>
      <c r="B5088" s="27" t="s">
        <v>9796</v>
      </c>
      <c r="C5088" s="27">
        <v>1</v>
      </c>
      <c r="D5088" s="27" t="str">
        <f>VLOOKUP('Raw Data'!$C5088,'country description'!$A$2:$B$16,2,0)</f>
        <v>India</v>
      </c>
      <c r="E5088" s="27" t="s">
        <v>14</v>
      </c>
      <c r="F5088" s="27" t="s">
        <v>9797</v>
      </c>
      <c r="G5088" s="27" t="s">
        <v>17</v>
      </c>
      <c r="H5088" s="27" t="s">
        <v>18</v>
      </c>
      <c r="I5088" s="27" t="s">
        <v>19</v>
      </c>
      <c r="J5088" s="27" t="s">
        <v>19</v>
      </c>
      <c r="K5088" s="27">
        <v>1</v>
      </c>
      <c r="L5088" s="27">
        <v>21</v>
      </c>
      <c r="M5088" s="27">
        <v>400</v>
      </c>
      <c r="N5088" s="27">
        <v>3.2</v>
      </c>
      <c r="O5088" s="27">
        <v>2013</v>
      </c>
      <c r="P5088" s="27">
        <v>5</v>
      </c>
      <c r="Q5088" s="27">
        <v>1</v>
      </c>
      <c r="R5088" s="28">
        <f>DATE('Raw Data'!$O5088,'Raw Data'!$P5088,'Raw Data'!$Q5088)</f>
        <v>41395</v>
      </c>
      <c r="S5088" s="27" t="str">
        <f>CONCATENATE(MID('Raw Data'!$H5088,FIND("(",'Raw Data'!$H5088)+1,FIND(")",'Raw Data'!$H5088)-FIND("(",'Raw Data'!$H5088)-1),"",'Raw Data'!$M5088)</f>
        <v>Rs.400</v>
      </c>
      <c r="T5088" s="27">
        <f t="shared" si="79"/>
        <v>1</v>
      </c>
      <c r="U5088" s="29">
        <f>'Raw Data'!$M5088*'Raw Data'!$T5088</f>
        <v>400</v>
      </c>
    </row>
    <row r="5089" spans="1:21" x14ac:dyDescent="0.3">
      <c r="A5089" s="20">
        <v>18425751</v>
      </c>
      <c r="B5089" s="27" t="s">
        <v>9798</v>
      </c>
      <c r="C5089" s="27">
        <v>1</v>
      </c>
      <c r="D5089" s="27" t="str">
        <f>VLOOKUP('Raw Data'!$C5089,'country description'!$A$2:$B$16,2,0)</f>
        <v>India</v>
      </c>
      <c r="E5089" s="27" t="s">
        <v>14</v>
      </c>
      <c r="F5089" s="27" t="s">
        <v>9799</v>
      </c>
      <c r="G5089" s="27" t="s">
        <v>17</v>
      </c>
      <c r="H5089" s="27" t="s">
        <v>18</v>
      </c>
      <c r="I5089" s="27" t="s">
        <v>19</v>
      </c>
      <c r="J5089" s="27" t="s">
        <v>19</v>
      </c>
      <c r="K5089" s="27">
        <v>1</v>
      </c>
      <c r="L5089" s="27">
        <v>11</v>
      </c>
      <c r="M5089" s="27">
        <v>350</v>
      </c>
      <c r="N5089" s="27">
        <v>3.2</v>
      </c>
      <c r="O5089" s="27">
        <v>2015</v>
      </c>
      <c r="P5089" s="27">
        <v>5</v>
      </c>
      <c r="Q5089" s="27">
        <v>13</v>
      </c>
      <c r="R5089" s="28">
        <f>DATE('Raw Data'!$O5089,'Raw Data'!$P5089,'Raw Data'!$Q5089)</f>
        <v>42137</v>
      </c>
      <c r="S5089" s="27" t="str">
        <f>CONCATENATE(MID('Raw Data'!$H5089,FIND("(",'Raw Data'!$H5089)+1,FIND(")",'Raw Data'!$H5089)-FIND("(",'Raw Data'!$H5089)-1),"",'Raw Data'!$M5089)</f>
        <v>Rs.350</v>
      </c>
      <c r="T5089" s="27">
        <f t="shared" si="79"/>
        <v>1</v>
      </c>
      <c r="U5089" s="29">
        <f>'Raw Data'!$M5089*'Raw Data'!$T5089</f>
        <v>350</v>
      </c>
    </row>
    <row r="5090" spans="1:21" x14ac:dyDescent="0.3">
      <c r="A5090" s="20">
        <v>7416</v>
      </c>
      <c r="B5090" s="27" t="s">
        <v>9800</v>
      </c>
      <c r="C5090" s="27">
        <v>1</v>
      </c>
      <c r="D5090" s="27" t="str">
        <f>VLOOKUP('Raw Data'!$C5090,'country description'!$A$2:$B$16,2,0)</f>
        <v>India</v>
      </c>
      <c r="E5090" s="27" t="s">
        <v>14</v>
      </c>
      <c r="F5090" s="27" t="s">
        <v>9801</v>
      </c>
      <c r="G5090" s="27" t="s">
        <v>17</v>
      </c>
      <c r="H5090" s="27" t="s">
        <v>18</v>
      </c>
      <c r="I5090" s="27" t="s">
        <v>19</v>
      </c>
      <c r="J5090" s="27" t="s">
        <v>19</v>
      </c>
      <c r="K5090" s="27">
        <v>1</v>
      </c>
      <c r="L5090" s="27">
        <v>30</v>
      </c>
      <c r="M5090" s="27">
        <v>150</v>
      </c>
      <c r="N5090" s="27">
        <v>3.3</v>
      </c>
      <c r="O5090" s="27">
        <v>2018</v>
      </c>
      <c r="P5090" s="27">
        <v>5</v>
      </c>
      <c r="Q5090" s="27">
        <v>28</v>
      </c>
      <c r="R5090" s="28">
        <f>DATE('Raw Data'!$O5090,'Raw Data'!$P5090,'Raw Data'!$Q5090)</f>
        <v>43248</v>
      </c>
      <c r="S5090" s="27" t="str">
        <f>CONCATENATE(MID('Raw Data'!$H5090,FIND("(",'Raw Data'!$H5090)+1,FIND(")",'Raw Data'!$H5090)-FIND("(",'Raw Data'!$H5090)-1),"",'Raw Data'!$M5090)</f>
        <v>Rs.150</v>
      </c>
      <c r="T5090" s="27">
        <f t="shared" si="79"/>
        <v>1</v>
      </c>
      <c r="U5090" s="29">
        <f>'Raw Data'!$M5090*'Raw Data'!$T5090</f>
        <v>150</v>
      </c>
    </row>
    <row r="5091" spans="1:21" x14ac:dyDescent="0.3">
      <c r="A5091" s="20">
        <v>7419</v>
      </c>
      <c r="B5091" s="27" t="s">
        <v>9802</v>
      </c>
      <c r="C5091" s="27">
        <v>1</v>
      </c>
      <c r="D5091" s="27" t="str">
        <f>VLOOKUP('Raw Data'!$C5091,'country description'!$A$2:$B$16,2,0)</f>
        <v>India</v>
      </c>
      <c r="E5091" s="27" t="s">
        <v>14</v>
      </c>
      <c r="F5091" s="27" t="s">
        <v>9803</v>
      </c>
      <c r="G5091" s="27" t="s">
        <v>17</v>
      </c>
      <c r="H5091" s="27" t="s">
        <v>18</v>
      </c>
      <c r="I5091" s="27" t="s">
        <v>19</v>
      </c>
      <c r="J5091" s="27" t="s">
        <v>19</v>
      </c>
      <c r="K5091" s="27">
        <v>1</v>
      </c>
      <c r="L5091" s="27">
        <v>20</v>
      </c>
      <c r="M5091" s="27">
        <v>200</v>
      </c>
      <c r="N5091" s="27">
        <v>2.8</v>
      </c>
      <c r="O5091" s="27">
        <v>2014</v>
      </c>
      <c r="P5091" s="27">
        <v>5</v>
      </c>
      <c r="Q5091" s="27">
        <v>4</v>
      </c>
      <c r="R5091" s="28">
        <f>DATE('Raw Data'!$O5091,'Raw Data'!$P5091,'Raw Data'!$Q5091)</f>
        <v>41763</v>
      </c>
      <c r="S5091" s="27" t="str">
        <f>CONCATENATE(MID('Raw Data'!$H5091,FIND("(",'Raw Data'!$H5091)+1,FIND(")",'Raw Data'!$H5091)-FIND("(",'Raw Data'!$H5091)-1),"",'Raw Data'!$M5091)</f>
        <v>Rs.200</v>
      </c>
      <c r="T5091" s="27">
        <f t="shared" si="79"/>
        <v>1</v>
      </c>
      <c r="U5091" s="29">
        <f>'Raw Data'!$M5091*'Raw Data'!$T5091</f>
        <v>200</v>
      </c>
    </row>
    <row r="5092" spans="1:21" x14ac:dyDescent="0.3">
      <c r="A5092" s="20">
        <v>307169</v>
      </c>
      <c r="B5092" s="27" t="s">
        <v>9804</v>
      </c>
      <c r="C5092" s="27">
        <v>1</v>
      </c>
      <c r="D5092" s="27" t="str">
        <f>VLOOKUP('Raw Data'!$C5092,'country description'!$A$2:$B$16,2,0)</f>
        <v>India</v>
      </c>
      <c r="E5092" s="27" t="s">
        <v>14</v>
      </c>
      <c r="F5092" s="27" t="s">
        <v>966</v>
      </c>
      <c r="G5092" s="27" t="s">
        <v>17</v>
      </c>
      <c r="H5092" s="27" t="s">
        <v>18</v>
      </c>
      <c r="I5092" s="27" t="s">
        <v>19</v>
      </c>
      <c r="J5092" s="27" t="s">
        <v>19</v>
      </c>
      <c r="K5092" s="27">
        <v>1</v>
      </c>
      <c r="L5092" s="27">
        <v>5</v>
      </c>
      <c r="M5092" s="27">
        <v>150</v>
      </c>
      <c r="N5092" s="27">
        <v>3</v>
      </c>
      <c r="O5092" s="27">
        <v>2017</v>
      </c>
      <c r="P5092" s="27">
        <v>5</v>
      </c>
      <c r="Q5092" s="27">
        <v>24</v>
      </c>
      <c r="R5092" s="28">
        <f>DATE('Raw Data'!$O5092,'Raw Data'!$P5092,'Raw Data'!$Q5092)</f>
        <v>42879</v>
      </c>
      <c r="S5092" s="27" t="str">
        <f>CONCATENATE(MID('Raw Data'!$H5092,FIND("(",'Raw Data'!$H5092)+1,FIND(")",'Raw Data'!$H5092)-FIND("(",'Raw Data'!$H5092)-1),"",'Raw Data'!$M5092)</f>
        <v>Rs.150</v>
      </c>
      <c r="T5092" s="27">
        <f t="shared" si="79"/>
        <v>1</v>
      </c>
      <c r="U5092" s="29">
        <f>'Raw Data'!$M5092*'Raw Data'!$T5092</f>
        <v>150</v>
      </c>
    </row>
    <row r="5093" spans="1:21" x14ac:dyDescent="0.3">
      <c r="A5093" s="20">
        <v>4330</v>
      </c>
      <c r="B5093" s="27" t="s">
        <v>9805</v>
      </c>
      <c r="C5093" s="27">
        <v>1</v>
      </c>
      <c r="D5093" s="27" t="str">
        <f>VLOOKUP('Raw Data'!$C5093,'country description'!$A$2:$B$16,2,0)</f>
        <v>India</v>
      </c>
      <c r="E5093" s="27" t="s">
        <v>14</v>
      </c>
      <c r="F5093" s="27" t="s">
        <v>9806</v>
      </c>
      <c r="G5093" s="27" t="s">
        <v>17</v>
      </c>
      <c r="H5093" s="27" t="s">
        <v>18</v>
      </c>
      <c r="I5093" s="27" t="s">
        <v>19</v>
      </c>
      <c r="J5093" s="27" t="s">
        <v>24</v>
      </c>
      <c r="K5093" s="27">
        <v>1</v>
      </c>
      <c r="L5093" s="27">
        <v>60</v>
      </c>
      <c r="M5093" s="27">
        <v>350</v>
      </c>
      <c r="N5093" s="27">
        <v>2.8</v>
      </c>
      <c r="O5093" s="27">
        <v>2014</v>
      </c>
      <c r="P5093" s="27">
        <v>5</v>
      </c>
      <c r="Q5093" s="27">
        <v>14</v>
      </c>
      <c r="R5093" s="28">
        <f>DATE('Raw Data'!$O5093,'Raw Data'!$P5093,'Raw Data'!$Q5093)</f>
        <v>41773</v>
      </c>
      <c r="S5093" s="27" t="str">
        <f>CONCATENATE(MID('Raw Data'!$H5093,FIND("(",'Raw Data'!$H5093)+1,FIND(")",'Raw Data'!$H5093)-FIND("(",'Raw Data'!$H5093)-1),"",'Raw Data'!$M5093)</f>
        <v>Rs.350</v>
      </c>
      <c r="T5093" s="27">
        <f t="shared" si="79"/>
        <v>1</v>
      </c>
      <c r="U5093" s="29">
        <f>'Raw Data'!$M5093*'Raw Data'!$T5093</f>
        <v>350</v>
      </c>
    </row>
    <row r="5094" spans="1:21" x14ac:dyDescent="0.3">
      <c r="A5094" s="20">
        <v>18343904</v>
      </c>
      <c r="B5094" s="27" t="s">
        <v>9807</v>
      </c>
      <c r="C5094" s="27">
        <v>1</v>
      </c>
      <c r="D5094" s="27" t="str">
        <f>VLOOKUP('Raw Data'!$C5094,'country description'!$A$2:$B$16,2,0)</f>
        <v>India</v>
      </c>
      <c r="E5094" s="27" t="s">
        <v>14</v>
      </c>
      <c r="F5094" s="27" t="s">
        <v>9808</v>
      </c>
      <c r="G5094" s="27" t="s">
        <v>17</v>
      </c>
      <c r="H5094" s="27" t="s">
        <v>18</v>
      </c>
      <c r="I5094" s="27" t="s">
        <v>19</v>
      </c>
      <c r="J5094" s="27" t="s">
        <v>19</v>
      </c>
      <c r="K5094" s="27">
        <v>1</v>
      </c>
      <c r="L5094" s="27">
        <v>6</v>
      </c>
      <c r="M5094" s="27">
        <v>450</v>
      </c>
      <c r="N5094" s="27">
        <v>2.9</v>
      </c>
      <c r="O5094" s="27">
        <v>2018</v>
      </c>
      <c r="P5094" s="27">
        <v>5</v>
      </c>
      <c r="Q5094" s="27">
        <v>2</v>
      </c>
      <c r="R5094" s="28">
        <f>DATE('Raw Data'!$O5094,'Raw Data'!$P5094,'Raw Data'!$Q5094)</f>
        <v>43222</v>
      </c>
      <c r="S5094" s="27" t="str">
        <f>CONCATENATE(MID('Raw Data'!$H5094,FIND("(",'Raw Data'!$H5094)+1,FIND(")",'Raw Data'!$H5094)-FIND("(",'Raw Data'!$H5094)-1),"",'Raw Data'!$M5094)</f>
        <v>Rs.450</v>
      </c>
      <c r="T5094" s="27">
        <f t="shared" si="79"/>
        <v>1</v>
      </c>
      <c r="U5094" s="29">
        <f>'Raw Data'!$M5094*'Raw Data'!$T5094</f>
        <v>450</v>
      </c>
    </row>
    <row r="5095" spans="1:21" x14ac:dyDescent="0.3">
      <c r="A5095" s="20">
        <v>313139</v>
      </c>
      <c r="B5095" s="27" t="s">
        <v>9809</v>
      </c>
      <c r="C5095" s="27">
        <v>1</v>
      </c>
      <c r="D5095" s="27" t="str">
        <f>VLOOKUP('Raw Data'!$C5095,'country description'!$A$2:$B$16,2,0)</f>
        <v>India</v>
      </c>
      <c r="E5095" s="27" t="s">
        <v>14</v>
      </c>
      <c r="F5095" s="27" t="s">
        <v>9810</v>
      </c>
      <c r="G5095" s="27" t="s">
        <v>17</v>
      </c>
      <c r="H5095" s="27" t="s">
        <v>18</v>
      </c>
      <c r="I5095" s="27" t="s">
        <v>19</v>
      </c>
      <c r="J5095" s="27" t="s">
        <v>19</v>
      </c>
      <c r="K5095" s="27">
        <v>1</v>
      </c>
      <c r="L5095" s="27">
        <v>6</v>
      </c>
      <c r="M5095" s="27">
        <v>450</v>
      </c>
      <c r="N5095" s="27">
        <v>2.9</v>
      </c>
      <c r="O5095" s="27">
        <v>2010</v>
      </c>
      <c r="P5095" s="27">
        <v>5</v>
      </c>
      <c r="Q5095" s="27">
        <v>3</v>
      </c>
      <c r="R5095" s="28">
        <f>DATE('Raw Data'!$O5095,'Raw Data'!$P5095,'Raw Data'!$Q5095)</f>
        <v>40301</v>
      </c>
      <c r="S5095" s="27" t="str">
        <f>CONCATENATE(MID('Raw Data'!$H5095,FIND("(",'Raw Data'!$H5095)+1,FIND(")",'Raw Data'!$H5095)-FIND("(",'Raw Data'!$H5095)-1),"",'Raw Data'!$M5095)</f>
        <v>Rs.450</v>
      </c>
      <c r="T5095" s="27">
        <f t="shared" si="79"/>
        <v>1</v>
      </c>
      <c r="U5095" s="29">
        <f>'Raw Data'!$M5095*'Raw Data'!$T5095</f>
        <v>450</v>
      </c>
    </row>
    <row r="5096" spans="1:21" x14ac:dyDescent="0.3">
      <c r="A5096" s="20">
        <v>18261739</v>
      </c>
      <c r="B5096" s="27" t="s">
        <v>9811</v>
      </c>
      <c r="C5096" s="27">
        <v>1</v>
      </c>
      <c r="D5096" s="27" t="str">
        <f>VLOOKUP('Raw Data'!$C5096,'country description'!$A$2:$B$16,2,0)</f>
        <v>India</v>
      </c>
      <c r="E5096" s="27" t="s">
        <v>14</v>
      </c>
      <c r="F5096" s="27" t="s">
        <v>5502</v>
      </c>
      <c r="G5096" s="27" t="s">
        <v>17</v>
      </c>
      <c r="H5096" s="27" t="s">
        <v>18</v>
      </c>
      <c r="I5096" s="27" t="s">
        <v>19</v>
      </c>
      <c r="J5096" s="27" t="s">
        <v>24</v>
      </c>
      <c r="K5096" s="27">
        <v>1</v>
      </c>
      <c r="L5096" s="27">
        <v>18</v>
      </c>
      <c r="M5096" s="27">
        <v>400</v>
      </c>
      <c r="N5096" s="27">
        <v>2.9</v>
      </c>
      <c r="O5096" s="27">
        <v>2016</v>
      </c>
      <c r="P5096" s="27">
        <v>5</v>
      </c>
      <c r="Q5096" s="27">
        <v>1</v>
      </c>
      <c r="R5096" s="28">
        <f>DATE('Raw Data'!$O5096,'Raw Data'!$P5096,'Raw Data'!$Q5096)</f>
        <v>42491</v>
      </c>
      <c r="S5096" s="27" t="str">
        <f>CONCATENATE(MID('Raw Data'!$H5096,FIND("(",'Raw Data'!$H5096)+1,FIND(")",'Raw Data'!$H5096)-FIND("(",'Raw Data'!$H5096)-1),"",'Raw Data'!$M5096)</f>
        <v>Rs.400</v>
      </c>
      <c r="T5096" s="27">
        <f t="shared" si="79"/>
        <v>1</v>
      </c>
      <c r="U5096" s="29">
        <f>'Raw Data'!$M5096*'Raw Data'!$T5096</f>
        <v>400</v>
      </c>
    </row>
    <row r="5097" spans="1:21" x14ac:dyDescent="0.3">
      <c r="A5097" s="20">
        <v>18424579</v>
      </c>
      <c r="B5097" s="27" t="s">
        <v>9812</v>
      </c>
      <c r="C5097" s="27">
        <v>1</v>
      </c>
      <c r="D5097" s="27" t="str">
        <f>VLOOKUP('Raw Data'!$C5097,'country description'!$A$2:$B$16,2,0)</f>
        <v>India</v>
      </c>
      <c r="E5097" s="27" t="s">
        <v>14</v>
      </c>
      <c r="F5097" s="27" t="s">
        <v>9813</v>
      </c>
      <c r="G5097" s="27" t="s">
        <v>17</v>
      </c>
      <c r="H5097" s="27" t="s">
        <v>18</v>
      </c>
      <c r="I5097" s="27" t="s">
        <v>19</v>
      </c>
      <c r="J5097" s="27" t="s">
        <v>19</v>
      </c>
      <c r="K5097" s="27">
        <v>1</v>
      </c>
      <c r="L5097" s="27">
        <v>16</v>
      </c>
      <c r="M5097" s="27">
        <v>200</v>
      </c>
      <c r="N5097" s="27">
        <v>3.3</v>
      </c>
      <c r="O5097" s="27">
        <v>2010</v>
      </c>
      <c r="P5097" s="27">
        <v>5</v>
      </c>
      <c r="Q5097" s="27">
        <v>5</v>
      </c>
      <c r="R5097" s="28">
        <f>DATE('Raw Data'!$O5097,'Raw Data'!$P5097,'Raw Data'!$Q5097)</f>
        <v>40303</v>
      </c>
      <c r="S5097" s="27" t="str">
        <f>CONCATENATE(MID('Raw Data'!$H5097,FIND("(",'Raw Data'!$H5097)+1,FIND(")",'Raw Data'!$H5097)-FIND("(",'Raw Data'!$H5097)-1),"",'Raw Data'!$M5097)</f>
        <v>Rs.200</v>
      </c>
      <c r="T5097" s="27">
        <f t="shared" si="79"/>
        <v>1</v>
      </c>
      <c r="U5097" s="29">
        <f>'Raw Data'!$M5097*'Raw Data'!$T5097</f>
        <v>200</v>
      </c>
    </row>
    <row r="5098" spans="1:21" x14ac:dyDescent="0.3">
      <c r="A5098" s="20">
        <v>302729</v>
      </c>
      <c r="B5098" s="27" t="s">
        <v>9814</v>
      </c>
      <c r="C5098" s="27">
        <v>1</v>
      </c>
      <c r="D5098" s="27" t="str">
        <f>VLOOKUP('Raw Data'!$C5098,'country description'!$A$2:$B$16,2,0)</f>
        <v>India</v>
      </c>
      <c r="E5098" s="27" t="s">
        <v>14</v>
      </c>
      <c r="F5098" s="27" t="s">
        <v>9815</v>
      </c>
      <c r="G5098" s="27" t="s">
        <v>17</v>
      </c>
      <c r="H5098" s="27" t="s">
        <v>18</v>
      </c>
      <c r="I5098" s="27" t="s">
        <v>19</v>
      </c>
      <c r="J5098" s="27" t="s">
        <v>19</v>
      </c>
      <c r="K5098" s="27">
        <v>1</v>
      </c>
      <c r="L5098" s="27">
        <v>5</v>
      </c>
      <c r="M5098" s="27">
        <v>150</v>
      </c>
      <c r="N5098" s="27">
        <v>3</v>
      </c>
      <c r="O5098" s="27">
        <v>2012</v>
      </c>
      <c r="P5098" s="27">
        <v>5</v>
      </c>
      <c r="Q5098" s="27">
        <v>2</v>
      </c>
      <c r="R5098" s="28">
        <f>DATE('Raw Data'!$O5098,'Raw Data'!$P5098,'Raw Data'!$Q5098)</f>
        <v>41031</v>
      </c>
      <c r="S5098" s="27" t="str">
        <f>CONCATENATE(MID('Raw Data'!$H5098,FIND("(",'Raw Data'!$H5098)+1,FIND(")",'Raw Data'!$H5098)-FIND("(",'Raw Data'!$H5098)-1),"",'Raw Data'!$M5098)</f>
        <v>Rs.150</v>
      </c>
      <c r="T5098" s="27">
        <f t="shared" si="79"/>
        <v>1</v>
      </c>
      <c r="U5098" s="29">
        <f>'Raw Data'!$M5098*'Raw Data'!$T5098</f>
        <v>150</v>
      </c>
    </row>
    <row r="5099" spans="1:21" x14ac:dyDescent="0.3">
      <c r="A5099" s="20">
        <v>300941</v>
      </c>
      <c r="B5099" s="27" t="s">
        <v>9816</v>
      </c>
      <c r="C5099" s="27">
        <v>1</v>
      </c>
      <c r="D5099" s="27" t="str">
        <f>VLOOKUP('Raw Data'!$C5099,'country description'!$A$2:$B$16,2,0)</f>
        <v>India</v>
      </c>
      <c r="E5099" s="27" t="s">
        <v>14</v>
      </c>
      <c r="F5099" s="27" t="s">
        <v>9817</v>
      </c>
      <c r="G5099" s="27" t="s">
        <v>17</v>
      </c>
      <c r="H5099" s="27" t="s">
        <v>18</v>
      </c>
      <c r="I5099" s="27" t="s">
        <v>19</v>
      </c>
      <c r="J5099" s="27" t="s">
        <v>19</v>
      </c>
      <c r="K5099" s="27">
        <v>1</v>
      </c>
      <c r="L5099" s="27">
        <v>43</v>
      </c>
      <c r="M5099" s="27">
        <v>300</v>
      </c>
      <c r="N5099" s="27">
        <v>3.4</v>
      </c>
      <c r="O5099" s="27">
        <v>2010</v>
      </c>
      <c r="P5099" s="27">
        <v>5</v>
      </c>
      <c r="Q5099" s="27">
        <v>28</v>
      </c>
      <c r="R5099" s="28">
        <f>DATE('Raw Data'!$O5099,'Raw Data'!$P5099,'Raw Data'!$Q5099)</f>
        <v>40326</v>
      </c>
      <c r="S5099" s="27" t="str">
        <f>CONCATENATE(MID('Raw Data'!$H5099,FIND("(",'Raw Data'!$H5099)+1,FIND(")",'Raw Data'!$H5099)-FIND("(",'Raw Data'!$H5099)-1),"",'Raw Data'!$M5099)</f>
        <v>Rs.300</v>
      </c>
      <c r="T5099" s="27">
        <f t="shared" si="79"/>
        <v>1</v>
      </c>
      <c r="U5099" s="29">
        <f>'Raw Data'!$M5099*'Raw Data'!$T5099</f>
        <v>300</v>
      </c>
    </row>
    <row r="5100" spans="1:21" x14ac:dyDescent="0.3">
      <c r="A5100" s="20">
        <v>7886</v>
      </c>
      <c r="B5100" s="27" t="s">
        <v>9818</v>
      </c>
      <c r="C5100" s="27">
        <v>1</v>
      </c>
      <c r="D5100" s="27" t="str">
        <f>VLOOKUP('Raw Data'!$C5100,'country description'!$A$2:$B$16,2,0)</f>
        <v>India</v>
      </c>
      <c r="E5100" s="27" t="s">
        <v>14</v>
      </c>
      <c r="F5100" s="27" t="s">
        <v>9819</v>
      </c>
      <c r="G5100" s="27" t="s">
        <v>17</v>
      </c>
      <c r="H5100" s="27" t="s">
        <v>18</v>
      </c>
      <c r="I5100" s="27" t="s">
        <v>19</v>
      </c>
      <c r="J5100" s="27" t="s">
        <v>19</v>
      </c>
      <c r="K5100" s="27">
        <v>1</v>
      </c>
      <c r="L5100" s="27">
        <v>17</v>
      </c>
      <c r="M5100" s="27">
        <v>200</v>
      </c>
      <c r="N5100" s="27">
        <v>3.1</v>
      </c>
      <c r="O5100" s="27">
        <v>2014</v>
      </c>
      <c r="P5100" s="27">
        <v>4</v>
      </c>
      <c r="Q5100" s="27">
        <v>28</v>
      </c>
      <c r="R5100" s="28">
        <f>DATE('Raw Data'!$O5100,'Raw Data'!$P5100,'Raw Data'!$Q5100)</f>
        <v>41757</v>
      </c>
      <c r="S5100" s="27" t="str">
        <f>CONCATENATE(MID('Raw Data'!$H5100,FIND("(",'Raw Data'!$H5100)+1,FIND(")",'Raw Data'!$H5100)-FIND("(",'Raw Data'!$H5100)-1),"",'Raw Data'!$M5100)</f>
        <v>Rs.200</v>
      </c>
      <c r="T5100" s="27">
        <f t="shared" si="79"/>
        <v>1</v>
      </c>
      <c r="U5100" s="29">
        <f>'Raw Data'!$M5100*'Raw Data'!$T5100</f>
        <v>200</v>
      </c>
    </row>
    <row r="5101" spans="1:21" x14ac:dyDescent="0.3">
      <c r="A5101" s="20">
        <v>302811</v>
      </c>
      <c r="B5101" s="27" t="s">
        <v>9820</v>
      </c>
      <c r="C5101" s="27">
        <v>1</v>
      </c>
      <c r="D5101" s="27" t="str">
        <f>VLOOKUP('Raw Data'!$C5101,'country description'!$A$2:$B$16,2,0)</f>
        <v>India</v>
      </c>
      <c r="E5101" s="27" t="s">
        <v>14</v>
      </c>
      <c r="F5101" s="27" t="s">
        <v>9821</v>
      </c>
      <c r="G5101" s="27" t="s">
        <v>17</v>
      </c>
      <c r="H5101" s="27" t="s">
        <v>18</v>
      </c>
      <c r="I5101" s="27" t="s">
        <v>19</v>
      </c>
      <c r="J5101" s="27" t="s">
        <v>24</v>
      </c>
      <c r="K5101" s="27">
        <v>1</v>
      </c>
      <c r="L5101" s="27">
        <v>24</v>
      </c>
      <c r="M5101" s="27">
        <v>450</v>
      </c>
      <c r="N5101" s="27">
        <v>2.6</v>
      </c>
      <c r="O5101" s="27">
        <v>2011</v>
      </c>
      <c r="P5101" s="27">
        <v>4</v>
      </c>
      <c r="Q5101" s="27">
        <v>5</v>
      </c>
      <c r="R5101" s="28">
        <f>DATE('Raw Data'!$O5101,'Raw Data'!$P5101,'Raw Data'!$Q5101)</f>
        <v>40638</v>
      </c>
      <c r="S5101" s="27" t="str">
        <f>CONCATENATE(MID('Raw Data'!$H5101,FIND("(",'Raw Data'!$H5101)+1,FIND(")",'Raw Data'!$H5101)-FIND("(",'Raw Data'!$H5101)-1),"",'Raw Data'!$M5101)</f>
        <v>Rs.450</v>
      </c>
      <c r="T5101" s="27">
        <f t="shared" si="79"/>
        <v>1</v>
      </c>
      <c r="U5101" s="29">
        <f>'Raw Data'!$M5101*'Raw Data'!$T5101</f>
        <v>450</v>
      </c>
    </row>
    <row r="5102" spans="1:21" x14ac:dyDescent="0.3">
      <c r="A5102" s="20">
        <v>2211</v>
      </c>
      <c r="B5102" s="27" t="s">
        <v>9822</v>
      </c>
      <c r="C5102" s="27">
        <v>1</v>
      </c>
      <c r="D5102" s="27" t="str">
        <f>VLOOKUP('Raw Data'!$C5102,'country description'!$A$2:$B$16,2,0)</f>
        <v>India</v>
      </c>
      <c r="E5102" s="27" t="s">
        <v>14</v>
      </c>
      <c r="F5102" s="27" t="s">
        <v>9823</v>
      </c>
      <c r="G5102" s="27" t="s">
        <v>17</v>
      </c>
      <c r="H5102" s="27" t="s">
        <v>18</v>
      </c>
      <c r="I5102" s="27" t="s">
        <v>19</v>
      </c>
      <c r="J5102" s="27" t="s">
        <v>24</v>
      </c>
      <c r="K5102" s="27">
        <v>1</v>
      </c>
      <c r="L5102" s="27">
        <v>23</v>
      </c>
      <c r="M5102" s="27">
        <v>350</v>
      </c>
      <c r="N5102" s="27">
        <v>2.6</v>
      </c>
      <c r="O5102" s="27">
        <v>2012</v>
      </c>
      <c r="P5102" s="27">
        <v>4</v>
      </c>
      <c r="Q5102" s="27">
        <v>9</v>
      </c>
      <c r="R5102" s="28">
        <f>DATE('Raw Data'!$O5102,'Raw Data'!$P5102,'Raw Data'!$Q5102)</f>
        <v>41008</v>
      </c>
      <c r="S5102" s="27" t="str">
        <f>CONCATENATE(MID('Raw Data'!$H5102,FIND("(",'Raw Data'!$H5102)+1,FIND(")",'Raw Data'!$H5102)-FIND("(",'Raw Data'!$H5102)-1),"",'Raw Data'!$M5102)</f>
        <v>Rs.350</v>
      </c>
      <c r="T5102" s="27">
        <f t="shared" si="79"/>
        <v>1</v>
      </c>
      <c r="U5102" s="29">
        <f>'Raw Data'!$M5102*'Raw Data'!$T5102</f>
        <v>350</v>
      </c>
    </row>
    <row r="5103" spans="1:21" x14ac:dyDescent="0.3">
      <c r="A5103" s="20">
        <v>1904</v>
      </c>
      <c r="B5103" s="27" t="s">
        <v>9824</v>
      </c>
      <c r="C5103" s="27">
        <v>1</v>
      </c>
      <c r="D5103" s="27" t="str">
        <f>VLOOKUP('Raw Data'!$C5103,'country description'!$A$2:$B$16,2,0)</f>
        <v>India</v>
      </c>
      <c r="E5103" s="27" t="s">
        <v>14</v>
      </c>
      <c r="F5103" s="27" t="s">
        <v>9825</v>
      </c>
      <c r="G5103" s="27" t="s">
        <v>17</v>
      </c>
      <c r="H5103" s="27" t="s">
        <v>18</v>
      </c>
      <c r="I5103" s="27" t="s">
        <v>19</v>
      </c>
      <c r="J5103" s="27" t="s">
        <v>19</v>
      </c>
      <c r="K5103" s="27">
        <v>1</v>
      </c>
      <c r="L5103" s="27">
        <v>149</v>
      </c>
      <c r="M5103" s="27">
        <v>350</v>
      </c>
      <c r="N5103" s="27">
        <v>3.5</v>
      </c>
      <c r="O5103" s="27">
        <v>2015</v>
      </c>
      <c r="P5103" s="27">
        <v>4</v>
      </c>
      <c r="Q5103" s="27">
        <v>3</v>
      </c>
      <c r="R5103" s="28">
        <f>DATE('Raw Data'!$O5103,'Raw Data'!$P5103,'Raw Data'!$Q5103)</f>
        <v>42097</v>
      </c>
      <c r="S5103" s="27" t="str">
        <f>CONCATENATE(MID('Raw Data'!$H5103,FIND("(",'Raw Data'!$H5103)+1,FIND(")",'Raw Data'!$H5103)-FIND("(",'Raw Data'!$H5103)-1),"",'Raw Data'!$M5103)</f>
        <v>Rs.350</v>
      </c>
      <c r="T5103" s="27">
        <f t="shared" si="79"/>
        <v>1</v>
      </c>
      <c r="U5103" s="29">
        <f>'Raw Data'!$M5103*'Raw Data'!$T5103</f>
        <v>350</v>
      </c>
    </row>
    <row r="5104" spans="1:21" x14ac:dyDescent="0.3">
      <c r="A5104" s="20">
        <v>5664</v>
      </c>
      <c r="B5104" s="27" t="s">
        <v>9826</v>
      </c>
      <c r="C5104" s="27">
        <v>1</v>
      </c>
      <c r="D5104" s="27" t="str">
        <f>VLOOKUP('Raw Data'!$C5104,'country description'!$A$2:$B$16,2,0)</f>
        <v>India</v>
      </c>
      <c r="E5104" s="27" t="s">
        <v>14</v>
      </c>
      <c r="F5104" s="27" t="s">
        <v>9827</v>
      </c>
      <c r="G5104" s="27" t="s">
        <v>17</v>
      </c>
      <c r="H5104" s="27" t="s">
        <v>18</v>
      </c>
      <c r="I5104" s="27" t="s">
        <v>19</v>
      </c>
      <c r="J5104" s="27" t="s">
        <v>24</v>
      </c>
      <c r="K5104" s="27">
        <v>1</v>
      </c>
      <c r="L5104" s="27">
        <v>29</v>
      </c>
      <c r="M5104" s="27">
        <v>300</v>
      </c>
      <c r="N5104" s="27">
        <v>3.2</v>
      </c>
      <c r="O5104" s="27">
        <v>2018</v>
      </c>
      <c r="P5104" s="27">
        <v>4</v>
      </c>
      <c r="Q5104" s="27">
        <v>24</v>
      </c>
      <c r="R5104" s="28">
        <f>DATE('Raw Data'!$O5104,'Raw Data'!$P5104,'Raw Data'!$Q5104)</f>
        <v>43214</v>
      </c>
      <c r="S5104" s="27" t="str">
        <f>CONCATENATE(MID('Raw Data'!$H5104,FIND("(",'Raw Data'!$H5104)+1,FIND(")",'Raw Data'!$H5104)-FIND("(",'Raw Data'!$H5104)-1),"",'Raw Data'!$M5104)</f>
        <v>Rs.300</v>
      </c>
      <c r="T5104" s="27">
        <f t="shared" si="79"/>
        <v>1</v>
      </c>
      <c r="U5104" s="29">
        <f>'Raw Data'!$M5104*'Raw Data'!$T5104</f>
        <v>300</v>
      </c>
    </row>
    <row r="5105" spans="1:21" x14ac:dyDescent="0.3">
      <c r="A5105" s="20">
        <v>3918</v>
      </c>
      <c r="B5105" s="27" t="s">
        <v>5379</v>
      </c>
      <c r="C5105" s="27">
        <v>1</v>
      </c>
      <c r="D5105" s="27" t="str">
        <f>VLOOKUP('Raw Data'!$C5105,'country description'!$A$2:$B$16,2,0)</f>
        <v>India</v>
      </c>
      <c r="E5105" s="27" t="s">
        <v>14</v>
      </c>
      <c r="F5105" s="27" t="s">
        <v>9828</v>
      </c>
      <c r="G5105" s="27" t="s">
        <v>17</v>
      </c>
      <c r="H5105" s="27" t="s">
        <v>18</v>
      </c>
      <c r="I5105" s="27" t="s">
        <v>19</v>
      </c>
      <c r="J5105" s="27" t="s">
        <v>19</v>
      </c>
      <c r="K5105" s="27">
        <v>1</v>
      </c>
      <c r="L5105" s="27">
        <v>54</v>
      </c>
      <c r="M5105" s="27">
        <v>350</v>
      </c>
      <c r="N5105" s="27">
        <v>2.1</v>
      </c>
      <c r="O5105" s="27">
        <v>2015</v>
      </c>
      <c r="P5105" s="27">
        <v>4</v>
      </c>
      <c r="Q5105" s="27">
        <v>21</v>
      </c>
      <c r="R5105" s="28">
        <f>DATE('Raw Data'!$O5105,'Raw Data'!$P5105,'Raw Data'!$Q5105)</f>
        <v>42115</v>
      </c>
      <c r="S5105" s="27" t="str">
        <f>CONCATENATE(MID('Raw Data'!$H5105,FIND("(",'Raw Data'!$H5105)+1,FIND(")",'Raw Data'!$H5105)-FIND("(",'Raw Data'!$H5105)-1),"",'Raw Data'!$M5105)</f>
        <v>Rs.350</v>
      </c>
      <c r="T5105" s="27">
        <f t="shared" si="79"/>
        <v>1</v>
      </c>
      <c r="U5105" s="29">
        <f>'Raw Data'!$M5105*'Raw Data'!$T5105</f>
        <v>350</v>
      </c>
    </row>
    <row r="5106" spans="1:21" x14ac:dyDescent="0.3">
      <c r="A5106" s="20">
        <v>8517</v>
      </c>
      <c r="B5106" s="27" t="s">
        <v>341</v>
      </c>
      <c r="C5106" s="27">
        <v>1</v>
      </c>
      <c r="D5106" s="27" t="str">
        <f>VLOOKUP('Raw Data'!$C5106,'country description'!$A$2:$B$16,2,0)</f>
        <v>India</v>
      </c>
      <c r="E5106" s="27" t="s">
        <v>14</v>
      </c>
      <c r="F5106" s="27" t="s">
        <v>9829</v>
      </c>
      <c r="G5106" s="27" t="s">
        <v>17</v>
      </c>
      <c r="H5106" s="27" t="s">
        <v>18</v>
      </c>
      <c r="I5106" s="27" t="s">
        <v>19</v>
      </c>
      <c r="J5106" s="27" t="s">
        <v>19</v>
      </c>
      <c r="K5106" s="27">
        <v>1</v>
      </c>
      <c r="L5106" s="27">
        <v>24</v>
      </c>
      <c r="M5106" s="27">
        <v>400</v>
      </c>
      <c r="N5106" s="27">
        <v>3.1</v>
      </c>
      <c r="O5106" s="27">
        <v>2017</v>
      </c>
      <c r="P5106" s="27">
        <v>4</v>
      </c>
      <c r="Q5106" s="27">
        <v>9</v>
      </c>
      <c r="R5106" s="28">
        <f>DATE('Raw Data'!$O5106,'Raw Data'!$P5106,'Raw Data'!$Q5106)</f>
        <v>42834</v>
      </c>
      <c r="S5106" s="27" t="str">
        <f>CONCATENATE(MID('Raw Data'!$H5106,FIND("(",'Raw Data'!$H5106)+1,FIND(")",'Raw Data'!$H5106)-FIND("(",'Raw Data'!$H5106)-1),"",'Raw Data'!$M5106)</f>
        <v>Rs.400</v>
      </c>
      <c r="T5106" s="27">
        <f t="shared" si="79"/>
        <v>1</v>
      </c>
      <c r="U5106" s="29">
        <f>'Raw Data'!$M5106*'Raw Data'!$T5106</f>
        <v>400</v>
      </c>
    </row>
    <row r="5107" spans="1:21" x14ac:dyDescent="0.3">
      <c r="A5107" s="20">
        <v>301842</v>
      </c>
      <c r="B5107" s="27" t="s">
        <v>9830</v>
      </c>
      <c r="C5107" s="27">
        <v>1</v>
      </c>
      <c r="D5107" s="27" t="str">
        <f>VLOOKUP('Raw Data'!$C5107,'country description'!$A$2:$B$16,2,0)</f>
        <v>India</v>
      </c>
      <c r="E5107" s="27" t="s">
        <v>14</v>
      </c>
      <c r="F5107" s="27" t="s">
        <v>9831</v>
      </c>
      <c r="G5107" s="27" t="s">
        <v>17</v>
      </c>
      <c r="H5107" s="27" t="s">
        <v>18</v>
      </c>
      <c r="I5107" s="27" t="s">
        <v>19</v>
      </c>
      <c r="J5107" s="27" t="s">
        <v>19</v>
      </c>
      <c r="K5107" s="27">
        <v>1</v>
      </c>
      <c r="L5107" s="27">
        <v>20</v>
      </c>
      <c r="M5107" s="27">
        <v>300</v>
      </c>
      <c r="N5107" s="27">
        <v>3.2</v>
      </c>
      <c r="O5107" s="27">
        <v>2013</v>
      </c>
      <c r="P5107" s="27">
        <v>4</v>
      </c>
      <c r="Q5107" s="27">
        <v>8</v>
      </c>
      <c r="R5107" s="28">
        <f>DATE('Raw Data'!$O5107,'Raw Data'!$P5107,'Raw Data'!$Q5107)</f>
        <v>41372</v>
      </c>
      <c r="S5107" s="27" t="str">
        <f>CONCATENATE(MID('Raw Data'!$H5107,FIND("(",'Raw Data'!$H5107)+1,FIND(")",'Raw Data'!$H5107)-FIND("(",'Raw Data'!$H5107)-1),"",'Raw Data'!$M5107)</f>
        <v>Rs.300</v>
      </c>
      <c r="T5107" s="27">
        <f t="shared" si="79"/>
        <v>1</v>
      </c>
      <c r="U5107" s="29">
        <f>'Raw Data'!$M5107*'Raw Data'!$T5107</f>
        <v>300</v>
      </c>
    </row>
    <row r="5108" spans="1:21" x14ac:dyDescent="0.3">
      <c r="A5108" s="20">
        <v>311228</v>
      </c>
      <c r="B5108" s="27" t="s">
        <v>9832</v>
      </c>
      <c r="C5108" s="27">
        <v>1</v>
      </c>
      <c r="D5108" s="27" t="str">
        <f>VLOOKUP('Raw Data'!$C5108,'country description'!$A$2:$B$16,2,0)</f>
        <v>India</v>
      </c>
      <c r="E5108" s="27" t="s">
        <v>14</v>
      </c>
      <c r="F5108" s="27" t="s">
        <v>9833</v>
      </c>
      <c r="G5108" s="27" t="s">
        <v>17</v>
      </c>
      <c r="H5108" s="27" t="s">
        <v>18</v>
      </c>
      <c r="I5108" s="27" t="s">
        <v>19</v>
      </c>
      <c r="J5108" s="27" t="s">
        <v>19</v>
      </c>
      <c r="K5108" s="27">
        <v>1</v>
      </c>
      <c r="L5108" s="27">
        <v>5</v>
      </c>
      <c r="M5108" s="27">
        <v>400</v>
      </c>
      <c r="N5108" s="27">
        <v>2.9</v>
      </c>
      <c r="O5108" s="27">
        <v>2011</v>
      </c>
      <c r="P5108" s="27">
        <v>4</v>
      </c>
      <c r="Q5108" s="27">
        <v>24</v>
      </c>
      <c r="R5108" s="28">
        <f>DATE('Raw Data'!$O5108,'Raw Data'!$P5108,'Raw Data'!$Q5108)</f>
        <v>40657</v>
      </c>
      <c r="S5108" s="27" t="str">
        <f>CONCATENATE(MID('Raw Data'!$H5108,FIND("(",'Raw Data'!$H5108)+1,FIND(")",'Raw Data'!$H5108)-FIND("(",'Raw Data'!$H5108)-1),"",'Raw Data'!$M5108)</f>
        <v>Rs.400</v>
      </c>
      <c r="T5108" s="27">
        <f t="shared" si="79"/>
        <v>1</v>
      </c>
      <c r="U5108" s="29">
        <f>'Raw Data'!$M5108*'Raw Data'!$T5108</f>
        <v>400</v>
      </c>
    </row>
    <row r="5109" spans="1:21" x14ac:dyDescent="0.3">
      <c r="A5109" s="20">
        <v>4634</v>
      </c>
      <c r="B5109" s="27" t="s">
        <v>9834</v>
      </c>
      <c r="C5109" s="27">
        <v>1</v>
      </c>
      <c r="D5109" s="27" t="str">
        <f>VLOOKUP('Raw Data'!$C5109,'country description'!$A$2:$B$16,2,0)</f>
        <v>India</v>
      </c>
      <c r="E5109" s="27" t="s">
        <v>14</v>
      </c>
      <c r="F5109" s="27" t="s">
        <v>9835</v>
      </c>
      <c r="G5109" s="27" t="s">
        <v>17</v>
      </c>
      <c r="H5109" s="27" t="s">
        <v>18</v>
      </c>
      <c r="I5109" s="27" t="s">
        <v>19</v>
      </c>
      <c r="J5109" s="27" t="s">
        <v>19</v>
      </c>
      <c r="K5109" s="27">
        <v>1</v>
      </c>
      <c r="L5109" s="27">
        <v>15</v>
      </c>
      <c r="M5109" s="27">
        <v>300</v>
      </c>
      <c r="N5109" s="27">
        <v>3.1</v>
      </c>
      <c r="O5109" s="27">
        <v>2016</v>
      </c>
      <c r="P5109" s="27">
        <v>4</v>
      </c>
      <c r="Q5109" s="27">
        <v>3</v>
      </c>
      <c r="R5109" s="28">
        <f>DATE('Raw Data'!$O5109,'Raw Data'!$P5109,'Raw Data'!$Q5109)</f>
        <v>42463</v>
      </c>
      <c r="S5109" s="27" t="str">
        <f>CONCATENATE(MID('Raw Data'!$H5109,FIND("(",'Raw Data'!$H5109)+1,FIND(")",'Raw Data'!$H5109)-FIND("(",'Raw Data'!$H5109)-1),"",'Raw Data'!$M5109)</f>
        <v>Rs.300</v>
      </c>
      <c r="T5109" s="27">
        <f t="shared" si="79"/>
        <v>1</v>
      </c>
      <c r="U5109" s="29">
        <f>'Raw Data'!$M5109*'Raw Data'!$T5109</f>
        <v>300</v>
      </c>
    </row>
    <row r="5110" spans="1:21" x14ac:dyDescent="0.3">
      <c r="A5110" s="20">
        <v>5536</v>
      </c>
      <c r="B5110" s="27" t="s">
        <v>9836</v>
      </c>
      <c r="C5110" s="27">
        <v>1</v>
      </c>
      <c r="D5110" s="27" t="str">
        <f>VLOOKUP('Raw Data'!$C5110,'country description'!$A$2:$B$16,2,0)</f>
        <v>India</v>
      </c>
      <c r="E5110" s="27" t="s">
        <v>14</v>
      </c>
      <c r="F5110" s="27" t="s">
        <v>9837</v>
      </c>
      <c r="G5110" s="27" t="s">
        <v>17</v>
      </c>
      <c r="H5110" s="27" t="s">
        <v>18</v>
      </c>
      <c r="I5110" s="27" t="s">
        <v>19</v>
      </c>
      <c r="J5110" s="27" t="s">
        <v>19</v>
      </c>
      <c r="K5110" s="27">
        <v>1</v>
      </c>
      <c r="L5110" s="27">
        <v>11</v>
      </c>
      <c r="M5110" s="27">
        <v>150</v>
      </c>
      <c r="N5110" s="27">
        <v>2.8</v>
      </c>
      <c r="O5110" s="27">
        <v>2016</v>
      </c>
      <c r="P5110" s="27">
        <v>4</v>
      </c>
      <c r="Q5110" s="27">
        <v>17</v>
      </c>
      <c r="R5110" s="28">
        <f>DATE('Raw Data'!$O5110,'Raw Data'!$P5110,'Raw Data'!$Q5110)</f>
        <v>42477</v>
      </c>
      <c r="S5110" s="27" t="str">
        <f>CONCATENATE(MID('Raw Data'!$H5110,FIND("(",'Raw Data'!$H5110)+1,FIND(")",'Raw Data'!$H5110)-FIND("(",'Raw Data'!$H5110)-1),"",'Raw Data'!$M5110)</f>
        <v>Rs.150</v>
      </c>
      <c r="T5110" s="27">
        <f t="shared" si="79"/>
        <v>1</v>
      </c>
      <c r="U5110" s="29">
        <f>'Raw Data'!$M5110*'Raw Data'!$T5110</f>
        <v>150</v>
      </c>
    </row>
    <row r="5111" spans="1:21" x14ac:dyDescent="0.3">
      <c r="A5111" s="20">
        <v>6120</v>
      </c>
      <c r="B5111" s="27" t="s">
        <v>9838</v>
      </c>
      <c r="C5111" s="27">
        <v>1</v>
      </c>
      <c r="D5111" s="27" t="str">
        <f>VLOOKUP('Raw Data'!$C5111,'country description'!$A$2:$B$16,2,0)</f>
        <v>India</v>
      </c>
      <c r="E5111" s="27" t="s">
        <v>14</v>
      </c>
      <c r="F5111" s="27" t="s">
        <v>9839</v>
      </c>
      <c r="G5111" s="27" t="s">
        <v>17</v>
      </c>
      <c r="H5111" s="27" t="s">
        <v>18</v>
      </c>
      <c r="I5111" s="27" t="s">
        <v>19</v>
      </c>
      <c r="J5111" s="27" t="s">
        <v>19</v>
      </c>
      <c r="K5111" s="27">
        <v>1</v>
      </c>
      <c r="L5111" s="27">
        <v>18</v>
      </c>
      <c r="M5111" s="27">
        <v>150</v>
      </c>
      <c r="N5111" s="27">
        <v>3.2</v>
      </c>
      <c r="O5111" s="27">
        <v>2015</v>
      </c>
      <c r="P5111" s="27">
        <v>4</v>
      </c>
      <c r="Q5111" s="27">
        <v>19</v>
      </c>
      <c r="R5111" s="28">
        <f>DATE('Raw Data'!$O5111,'Raw Data'!$P5111,'Raw Data'!$Q5111)</f>
        <v>42113</v>
      </c>
      <c r="S5111" s="27" t="str">
        <f>CONCATENATE(MID('Raw Data'!$H5111,FIND("(",'Raw Data'!$H5111)+1,FIND(")",'Raw Data'!$H5111)-FIND("(",'Raw Data'!$H5111)-1),"",'Raw Data'!$M5111)</f>
        <v>Rs.150</v>
      </c>
      <c r="T5111" s="27">
        <f t="shared" si="79"/>
        <v>1</v>
      </c>
      <c r="U5111" s="29">
        <f>'Raw Data'!$M5111*'Raw Data'!$T5111</f>
        <v>150</v>
      </c>
    </row>
    <row r="5112" spans="1:21" x14ac:dyDescent="0.3">
      <c r="A5112" s="20">
        <v>18237343</v>
      </c>
      <c r="B5112" s="27" t="s">
        <v>9840</v>
      </c>
      <c r="C5112" s="27">
        <v>1</v>
      </c>
      <c r="D5112" s="27" t="str">
        <f>VLOOKUP('Raw Data'!$C5112,'country description'!$A$2:$B$16,2,0)</f>
        <v>India</v>
      </c>
      <c r="E5112" s="27" t="s">
        <v>14</v>
      </c>
      <c r="F5112" s="27" t="s">
        <v>9841</v>
      </c>
      <c r="G5112" s="27" t="s">
        <v>17</v>
      </c>
      <c r="H5112" s="27" t="s">
        <v>18</v>
      </c>
      <c r="I5112" s="27" t="s">
        <v>19</v>
      </c>
      <c r="J5112" s="27" t="s">
        <v>19</v>
      </c>
      <c r="K5112" s="27">
        <v>1</v>
      </c>
      <c r="L5112" s="27">
        <v>6</v>
      </c>
      <c r="M5112" s="27">
        <v>400</v>
      </c>
      <c r="N5112" s="27">
        <v>3</v>
      </c>
      <c r="O5112" s="27">
        <v>2010</v>
      </c>
      <c r="P5112" s="27">
        <v>4</v>
      </c>
      <c r="Q5112" s="27">
        <v>25</v>
      </c>
      <c r="R5112" s="28">
        <f>DATE('Raw Data'!$O5112,'Raw Data'!$P5112,'Raw Data'!$Q5112)</f>
        <v>40293</v>
      </c>
      <c r="S5112" s="27" t="str">
        <f>CONCATENATE(MID('Raw Data'!$H5112,FIND("(",'Raw Data'!$H5112)+1,FIND(")",'Raw Data'!$H5112)-FIND("(",'Raw Data'!$H5112)-1),"",'Raw Data'!$M5112)</f>
        <v>Rs.400</v>
      </c>
      <c r="T5112" s="27">
        <f t="shared" si="79"/>
        <v>1</v>
      </c>
      <c r="U5112" s="29">
        <f>'Raw Data'!$M5112*'Raw Data'!$T5112</f>
        <v>400</v>
      </c>
    </row>
    <row r="5113" spans="1:21" x14ac:dyDescent="0.3">
      <c r="A5113" s="20">
        <v>7342</v>
      </c>
      <c r="B5113" s="27" t="s">
        <v>9842</v>
      </c>
      <c r="C5113" s="27">
        <v>1</v>
      </c>
      <c r="D5113" s="27" t="str">
        <f>VLOOKUP('Raw Data'!$C5113,'country description'!$A$2:$B$16,2,0)</f>
        <v>India</v>
      </c>
      <c r="E5113" s="27" t="s">
        <v>14</v>
      </c>
      <c r="F5113" s="27" t="s">
        <v>9843</v>
      </c>
      <c r="G5113" s="27" t="s">
        <v>17</v>
      </c>
      <c r="H5113" s="27" t="s">
        <v>18</v>
      </c>
      <c r="I5113" s="27" t="s">
        <v>19</v>
      </c>
      <c r="J5113" s="27" t="s">
        <v>19</v>
      </c>
      <c r="K5113" s="27">
        <v>1</v>
      </c>
      <c r="L5113" s="27">
        <v>41</v>
      </c>
      <c r="M5113" s="27">
        <v>300</v>
      </c>
      <c r="N5113" s="27">
        <v>2.7</v>
      </c>
      <c r="O5113" s="27">
        <v>2011</v>
      </c>
      <c r="P5113" s="27">
        <v>4</v>
      </c>
      <c r="Q5113" s="27">
        <v>10</v>
      </c>
      <c r="R5113" s="28">
        <f>DATE('Raw Data'!$O5113,'Raw Data'!$P5113,'Raw Data'!$Q5113)</f>
        <v>40643</v>
      </c>
      <c r="S5113" s="27" t="str">
        <f>CONCATENATE(MID('Raw Data'!$H5113,FIND("(",'Raw Data'!$H5113)+1,FIND(")",'Raw Data'!$H5113)-FIND("(",'Raw Data'!$H5113)-1),"",'Raw Data'!$M5113)</f>
        <v>Rs.300</v>
      </c>
      <c r="T5113" s="27">
        <f t="shared" si="79"/>
        <v>1</v>
      </c>
      <c r="U5113" s="29">
        <f>'Raw Data'!$M5113*'Raw Data'!$T5113</f>
        <v>300</v>
      </c>
    </row>
    <row r="5114" spans="1:21" x14ac:dyDescent="0.3">
      <c r="A5114" s="20">
        <v>18332676</v>
      </c>
      <c r="B5114" s="27" t="s">
        <v>9844</v>
      </c>
      <c r="C5114" s="27">
        <v>1</v>
      </c>
      <c r="D5114" s="27" t="str">
        <f>VLOOKUP('Raw Data'!$C5114,'country description'!$A$2:$B$16,2,0)</f>
        <v>India</v>
      </c>
      <c r="E5114" s="27" t="s">
        <v>14</v>
      </c>
      <c r="F5114" s="27" t="s">
        <v>9845</v>
      </c>
      <c r="G5114" s="27" t="s">
        <v>17</v>
      </c>
      <c r="H5114" s="27" t="s">
        <v>18</v>
      </c>
      <c r="I5114" s="27" t="s">
        <v>19</v>
      </c>
      <c r="J5114" s="27" t="s">
        <v>19</v>
      </c>
      <c r="K5114" s="27">
        <v>1</v>
      </c>
      <c r="L5114" s="27">
        <v>6</v>
      </c>
      <c r="M5114" s="27">
        <v>300</v>
      </c>
      <c r="N5114" s="27">
        <v>3</v>
      </c>
      <c r="O5114" s="27">
        <v>2014</v>
      </c>
      <c r="P5114" s="27">
        <v>4</v>
      </c>
      <c r="Q5114" s="27">
        <v>28</v>
      </c>
      <c r="R5114" s="28">
        <f>DATE('Raw Data'!$O5114,'Raw Data'!$P5114,'Raw Data'!$Q5114)</f>
        <v>41757</v>
      </c>
      <c r="S5114" s="27" t="str">
        <f>CONCATENATE(MID('Raw Data'!$H5114,FIND("(",'Raw Data'!$H5114)+1,FIND(")",'Raw Data'!$H5114)-FIND("(",'Raw Data'!$H5114)-1),"",'Raw Data'!$M5114)</f>
        <v>Rs.300</v>
      </c>
      <c r="T5114" s="27">
        <f t="shared" si="79"/>
        <v>1</v>
      </c>
      <c r="U5114" s="29">
        <f>'Raw Data'!$M5114*'Raw Data'!$T5114</f>
        <v>300</v>
      </c>
    </row>
    <row r="5115" spans="1:21" x14ac:dyDescent="0.3">
      <c r="A5115" s="20">
        <v>302452</v>
      </c>
      <c r="B5115" s="27" t="s">
        <v>9846</v>
      </c>
      <c r="C5115" s="27">
        <v>1</v>
      </c>
      <c r="D5115" s="27" t="str">
        <f>VLOOKUP('Raw Data'!$C5115,'country description'!$A$2:$B$16,2,0)</f>
        <v>India</v>
      </c>
      <c r="E5115" s="27" t="s">
        <v>14</v>
      </c>
      <c r="F5115" s="27" t="s">
        <v>9847</v>
      </c>
      <c r="G5115" s="27" t="s">
        <v>17</v>
      </c>
      <c r="H5115" s="27" t="s">
        <v>18</v>
      </c>
      <c r="I5115" s="27" t="s">
        <v>19</v>
      </c>
      <c r="J5115" s="27" t="s">
        <v>19</v>
      </c>
      <c r="K5115" s="27">
        <v>1</v>
      </c>
      <c r="L5115" s="27">
        <v>4</v>
      </c>
      <c r="M5115" s="27">
        <v>150</v>
      </c>
      <c r="N5115" s="27">
        <v>3</v>
      </c>
      <c r="O5115" s="27">
        <v>2014</v>
      </c>
      <c r="P5115" s="27">
        <v>4</v>
      </c>
      <c r="Q5115" s="27">
        <v>16</v>
      </c>
      <c r="R5115" s="28">
        <f>DATE('Raw Data'!$O5115,'Raw Data'!$P5115,'Raw Data'!$Q5115)</f>
        <v>41745</v>
      </c>
      <c r="S5115" s="27" t="str">
        <f>CONCATENATE(MID('Raw Data'!$H5115,FIND("(",'Raw Data'!$H5115)+1,FIND(")",'Raw Data'!$H5115)-FIND("(",'Raw Data'!$H5115)-1),"",'Raw Data'!$M5115)</f>
        <v>Rs.150</v>
      </c>
      <c r="T5115" s="27">
        <f t="shared" si="79"/>
        <v>1</v>
      </c>
      <c r="U5115" s="29">
        <f>'Raw Data'!$M5115*'Raw Data'!$T5115</f>
        <v>150</v>
      </c>
    </row>
    <row r="5116" spans="1:21" x14ac:dyDescent="0.3">
      <c r="A5116" s="20">
        <v>5412</v>
      </c>
      <c r="B5116" s="27" t="s">
        <v>9848</v>
      </c>
      <c r="C5116" s="27">
        <v>1</v>
      </c>
      <c r="D5116" s="27" t="str">
        <f>VLOOKUP('Raw Data'!$C5116,'country description'!$A$2:$B$16,2,0)</f>
        <v>India</v>
      </c>
      <c r="E5116" s="27" t="s">
        <v>14</v>
      </c>
      <c r="F5116" s="27" t="s">
        <v>9849</v>
      </c>
      <c r="G5116" s="27" t="s">
        <v>17</v>
      </c>
      <c r="H5116" s="27" t="s">
        <v>18</v>
      </c>
      <c r="I5116" s="27" t="s">
        <v>19</v>
      </c>
      <c r="J5116" s="27" t="s">
        <v>19</v>
      </c>
      <c r="K5116" s="27">
        <v>1</v>
      </c>
      <c r="L5116" s="27">
        <v>6</v>
      </c>
      <c r="M5116" s="27">
        <v>200</v>
      </c>
      <c r="N5116" s="27">
        <v>3</v>
      </c>
      <c r="O5116" s="27">
        <v>2012</v>
      </c>
      <c r="P5116" s="27">
        <v>4</v>
      </c>
      <c r="Q5116" s="27">
        <v>13</v>
      </c>
      <c r="R5116" s="28">
        <f>DATE('Raw Data'!$O5116,'Raw Data'!$P5116,'Raw Data'!$Q5116)</f>
        <v>41012</v>
      </c>
      <c r="S5116" s="27" t="str">
        <f>CONCATENATE(MID('Raw Data'!$H5116,FIND("(",'Raw Data'!$H5116)+1,FIND(")",'Raw Data'!$H5116)-FIND("(",'Raw Data'!$H5116)-1),"",'Raw Data'!$M5116)</f>
        <v>Rs.200</v>
      </c>
      <c r="T5116" s="27">
        <f t="shared" si="79"/>
        <v>1</v>
      </c>
      <c r="U5116" s="29">
        <f>'Raw Data'!$M5116*'Raw Data'!$T5116</f>
        <v>200</v>
      </c>
    </row>
    <row r="5117" spans="1:21" x14ac:dyDescent="0.3">
      <c r="A5117" s="20">
        <v>3185</v>
      </c>
      <c r="B5117" s="27" t="s">
        <v>9850</v>
      </c>
      <c r="C5117" s="27">
        <v>1</v>
      </c>
      <c r="D5117" s="27" t="str">
        <f>VLOOKUP('Raw Data'!$C5117,'country description'!$A$2:$B$16,2,0)</f>
        <v>India</v>
      </c>
      <c r="E5117" s="27" t="s">
        <v>14</v>
      </c>
      <c r="F5117" s="27" t="s">
        <v>9851</v>
      </c>
      <c r="G5117" s="27" t="s">
        <v>17</v>
      </c>
      <c r="H5117" s="27" t="s">
        <v>18</v>
      </c>
      <c r="I5117" s="27" t="s">
        <v>19</v>
      </c>
      <c r="J5117" s="27" t="s">
        <v>19</v>
      </c>
      <c r="K5117" s="27">
        <v>1</v>
      </c>
      <c r="L5117" s="27">
        <v>88</v>
      </c>
      <c r="M5117" s="27">
        <v>350</v>
      </c>
      <c r="N5117" s="27">
        <v>3.6</v>
      </c>
      <c r="O5117" s="27">
        <v>2011</v>
      </c>
      <c r="P5117" s="27">
        <v>3</v>
      </c>
      <c r="Q5117" s="27">
        <v>14</v>
      </c>
      <c r="R5117" s="28">
        <f>DATE('Raw Data'!$O5117,'Raw Data'!$P5117,'Raw Data'!$Q5117)</f>
        <v>40616</v>
      </c>
      <c r="S5117" s="27" t="str">
        <f>CONCATENATE(MID('Raw Data'!$H5117,FIND("(",'Raw Data'!$H5117)+1,FIND(")",'Raw Data'!$H5117)-FIND("(",'Raw Data'!$H5117)-1),"",'Raw Data'!$M5117)</f>
        <v>Rs.350</v>
      </c>
      <c r="T5117" s="27">
        <f t="shared" si="79"/>
        <v>1</v>
      </c>
      <c r="U5117" s="29">
        <f>'Raw Data'!$M5117*'Raw Data'!$T5117</f>
        <v>350</v>
      </c>
    </row>
    <row r="5118" spans="1:21" x14ac:dyDescent="0.3">
      <c r="A5118" s="20">
        <v>307861</v>
      </c>
      <c r="B5118" s="27" t="s">
        <v>9852</v>
      </c>
      <c r="C5118" s="27">
        <v>1</v>
      </c>
      <c r="D5118" s="27" t="str">
        <f>VLOOKUP('Raw Data'!$C5118,'country description'!$A$2:$B$16,2,0)</f>
        <v>India</v>
      </c>
      <c r="E5118" s="27" t="s">
        <v>14</v>
      </c>
      <c r="F5118" s="27" t="s">
        <v>9853</v>
      </c>
      <c r="G5118" s="27" t="s">
        <v>17</v>
      </c>
      <c r="H5118" s="27" t="s">
        <v>18</v>
      </c>
      <c r="I5118" s="27" t="s">
        <v>19</v>
      </c>
      <c r="J5118" s="27" t="s">
        <v>19</v>
      </c>
      <c r="K5118" s="27">
        <v>1</v>
      </c>
      <c r="L5118" s="27">
        <v>16</v>
      </c>
      <c r="M5118" s="27">
        <v>450</v>
      </c>
      <c r="N5118" s="27">
        <v>2.9</v>
      </c>
      <c r="O5118" s="27">
        <v>2012</v>
      </c>
      <c r="P5118" s="27">
        <v>3</v>
      </c>
      <c r="Q5118" s="27">
        <v>21</v>
      </c>
      <c r="R5118" s="28">
        <f>DATE('Raw Data'!$O5118,'Raw Data'!$P5118,'Raw Data'!$Q5118)</f>
        <v>40989</v>
      </c>
      <c r="S5118" s="27" t="str">
        <f>CONCATENATE(MID('Raw Data'!$H5118,FIND("(",'Raw Data'!$H5118)+1,FIND(")",'Raw Data'!$H5118)-FIND("(",'Raw Data'!$H5118)-1),"",'Raw Data'!$M5118)</f>
        <v>Rs.450</v>
      </c>
      <c r="T5118" s="27">
        <f t="shared" si="79"/>
        <v>1</v>
      </c>
      <c r="U5118" s="29">
        <f>'Raw Data'!$M5118*'Raw Data'!$T5118</f>
        <v>450</v>
      </c>
    </row>
    <row r="5119" spans="1:21" x14ac:dyDescent="0.3">
      <c r="A5119" s="20">
        <v>9992</v>
      </c>
      <c r="B5119" s="27" t="s">
        <v>9854</v>
      </c>
      <c r="C5119" s="27">
        <v>1</v>
      </c>
      <c r="D5119" s="27" t="str">
        <f>VLOOKUP('Raw Data'!$C5119,'country description'!$A$2:$B$16,2,0)</f>
        <v>India</v>
      </c>
      <c r="E5119" s="27" t="s">
        <v>14</v>
      </c>
      <c r="F5119" s="27" t="s">
        <v>9855</v>
      </c>
      <c r="G5119" s="27" t="s">
        <v>17</v>
      </c>
      <c r="H5119" s="27" t="s">
        <v>18</v>
      </c>
      <c r="I5119" s="27" t="s">
        <v>19</v>
      </c>
      <c r="J5119" s="27" t="s">
        <v>19</v>
      </c>
      <c r="K5119" s="27">
        <v>1</v>
      </c>
      <c r="L5119" s="27">
        <v>14</v>
      </c>
      <c r="M5119" s="27">
        <v>400</v>
      </c>
      <c r="N5119" s="27">
        <v>2.9</v>
      </c>
      <c r="O5119" s="27">
        <v>2011</v>
      </c>
      <c r="P5119" s="27">
        <v>3</v>
      </c>
      <c r="Q5119" s="27">
        <v>8</v>
      </c>
      <c r="R5119" s="28">
        <f>DATE('Raw Data'!$O5119,'Raw Data'!$P5119,'Raw Data'!$Q5119)</f>
        <v>40610</v>
      </c>
      <c r="S5119" s="27" t="str">
        <f>CONCATENATE(MID('Raw Data'!$H5119,FIND("(",'Raw Data'!$H5119)+1,FIND(")",'Raw Data'!$H5119)-FIND("(",'Raw Data'!$H5119)-1),"",'Raw Data'!$M5119)</f>
        <v>Rs.400</v>
      </c>
      <c r="T5119" s="27">
        <f t="shared" si="79"/>
        <v>1</v>
      </c>
      <c r="U5119" s="29">
        <f>'Raw Data'!$M5119*'Raw Data'!$T5119</f>
        <v>400</v>
      </c>
    </row>
    <row r="5120" spans="1:21" x14ac:dyDescent="0.3">
      <c r="A5120" s="20">
        <v>2315</v>
      </c>
      <c r="B5120" s="27" t="s">
        <v>9834</v>
      </c>
      <c r="C5120" s="27">
        <v>1</v>
      </c>
      <c r="D5120" s="27" t="str">
        <f>VLOOKUP('Raw Data'!$C5120,'country description'!$A$2:$B$16,2,0)</f>
        <v>India</v>
      </c>
      <c r="E5120" s="27" t="s">
        <v>14</v>
      </c>
      <c r="F5120" s="27" t="s">
        <v>9856</v>
      </c>
      <c r="G5120" s="27" t="s">
        <v>17</v>
      </c>
      <c r="H5120" s="27" t="s">
        <v>18</v>
      </c>
      <c r="I5120" s="27" t="s">
        <v>19</v>
      </c>
      <c r="J5120" s="27" t="s">
        <v>19</v>
      </c>
      <c r="K5120" s="27">
        <v>1</v>
      </c>
      <c r="L5120" s="27">
        <v>15</v>
      </c>
      <c r="M5120" s="27">
        <v>250</v>
      </c>
      <c r="N5120" s="27">
        <v>3</v>
      </c>
      <c r="O5120" s="27">
        <v>2016</v>
      </c>
      <c r="P5120" s="27">
        <v>3</v>
      </c>
      <c r="Q5120" s="27">
        <v>21</v>
      </c>
      <c r="R5120" s="28">
        <f>DATE('Raw Data'!$O5120,'Raw Data'!$P5120,'Raw Data'!$Q5120)</f>
        <v>42450</v>
      </c>
      <c r="S5120" s="27" t="str">
        <f>CONCATENATE(MID('Raw Data'!$H5120,FIND("(",'Raw Data'!$H5120)+1,FIND(")",'Raw Data'!$H5120)-FIND("(",'Raw Data'!$H5120)-1),"",'Raw Data'!$M5120)</f>
        <v>Rs.250</v>
      </c>
      <c r="T5120" s="27">
        <f t="shared" si="79"/>
        <v>1</v>
      </c>
      <c r="U5120" s="29">
        <f>'Raw Data'!$M5120*'Raw Data'!$T5120</f>
        <v>250</v>
      </c>
    </row>
    <row r="5121" spans="1:21" x14ac:dyDescent="0.3">
      <c r="A5121" s="20">
        <v>309495</v>
      </c>
      <c r="B5121" s="27" t="s">
        <v>9857</v>
      </c>
      <c r="C5121" s="27">
        <v>1</v>
      </c>
      <c r="D5121" s="27" t="str">
        <f>VLOOKUP('Raw Data'!$C5121,'country description'!$A$2:$B$16,2,0)</f>
        <v>India</v>
      </c>
      <c r="E5121" s="27" t="s">
        <v>14</v>
      </c>
      <c r="F5121" s="27" t="s">
        <v>9858</v>
      </c>
      <c r="G5121" s="27" t="s">
        <v>17</v>
      </c>
      <c r="H5121" s="27" t="s">
        <v>18</v>
      </c>
      <c r="I5121" s="27" t="s">
        <v>19</v>
      </c>
      <c r="J5121" s="27" t="s">
        <v>19</v>
      </c>
      <c r="K5121" s="27">
        <v>1</v>
      </c>
      <c r="L5121" s="27">
        <v>15</v>
      </c>
      <c r="M5121" s="27">
        <v>400</v>
      </c>
      <c r="N5121" s="27">
        <v>2.6</v>
      </c>
      <c r="O5121" s="27">
        <v>2013</v>
      </c>
      <c r="P5121" s="27">
        <v>3</v>
      </c>
      <c r="Q5121" s="27">
        <v>6</v>
      </c>
      <c r="R5121" s="28">
        <f>DATE('Raw Data'!$O5121,'Raw Data'!$P5121,'Raw Data'!$Q5121)</f>
        <v>41339</v>
      </c>
      <c r="S5121" s="27" t="str">
        <f>CONCATENATE(MID('Raw Data'!$H5121,FIND("(",'Raw Data'!$H5121)+1,FIND(")",'Raw Data'!$H5121)-FIND("(",'Raw Data'!$H5121)-1),"",'Raw Data'!$M5121)</f>
        <v>Rs.400</v>
      </c>
      <c r="T5121" s="27">
        <f t="shared" si="79"/>
        <v>1</v>
      </c>
      <c r="U5121" s="29">
        <f>'Raw Data'!$M5121*'Raw Data'!$T5121</f>
        <v>400</v>
      </c>
    </row>
    <row r="5122" spans="1:21" x14ac:dyDescent="0.3">
      <c r="A5122" s="20">
        <v>308253</v>
      </c>
      <c r="B5122" s="27" t="s">
        <v>324</v>
      </c>
      <c r="C5122" s="27">
        <v>1</v>
      </c>
      <c r="D5122" s="27" t="str">
        <f>VLOOKUP('Raw Data'!$C5122,'country description'!$A$2:$B$16,2,0)</f>
        <v>India</v>
      </c>
      <c r="E5122" s="27" t="s">
        <v>14</v>
      </c>
      <c r="F5122" s="27" t="s">
        <v>9859</v>
      </c>
      <c r="G5122" s="27" t="s">
        <v>17</v>
      </c>
      <c r="H5122" s="27" t="s">
        <v>18</v>
      </c>
      <c r="I5122" s="27" t="s">
        <v>19</v>
      </c>
      <c r="J5122" s="27" t="s">
        <v>19</v>
      </c>
      <c r="K5122" s="27">
        <v>1</v>
      </c>
      <c r="L5122" s="27">
        <v>21</v>
      </c>
      <c r="M5122" s="27">
        <v>350</v>
      </c>
      <c r="N5122" s="27">
        <v>3.1</v>
      </c>
      <c r="O5122" s="27">
        <v>2010</v>
      </c>
      <c r="P5122" s="27">
        <v>3</v>
      </c>
      <c r="Q5122" s="27">
        <v>15</v>
      </c>
      <c r="R5122" s="28">
        <f>DATE('Raw Data'!$O5122,'Raw Data'!$P5122,'Raw Data'!$Q5122)</f>
        <v>40252</v>
      </c>
      <c r="S5122" s="27" t="str">
        <f>CONCATENATE(MID('Raw Data'!$H5122,FIND("(",'Raw Data'!$H5122)+1,FIND(")",'Raw Data'!$H5122)-FIND("(",'Raw Data'!$H5122)-1),"",'Raw Data'!$M5122)</f>
        <v>Rs.350</v>
      </c>
      <c r="T5122" s="27">
        <f t="shared" ref="T5122:T5185" si="80">VLOOKUP(D5122,$Y$4:$Z$18,2,0)</f>
        <v>1</v>
      </c>
      <c r="U5122" s="29">
        <f>'Raw Data'!$M5122*'Raw Data'!$T5122</f>
        <v>350</v>
      </c>
    </row>
    <row r="5123" spans="1:21" x14ac:dyDescent="0.3">
      <c r="A5123" s="20">
        <v>300888</v>
      </c>
      <c r="B5123" s="27" t="s">
        <v>9860</v>
      </c>
      <c r="C5123" s="27">
        <v>1</v>
      </c>
      <c r="D5123" s="27" t="str">
        <f>VLOOKUP('Raw Data'!$C5123,'country description'!$A$2:$B$16,2,0)</f>
        <v>India</v>
      </c>
      <c r="E5123" s="27" t="s">
        <v>14</v>
      </c>
      <c r="F5123" s="27" t="s">
        <v>9861</v>
      </c>
      <c r="G5123" s="27" t="s">
        <v>17</v>
      </c>
      <c r="H5123" s="27" t="s">
        <v>18</v>
      </c>
      <c r="I5123" s="27" t="s">
        <v>19</v>
      </c>
      <c r="J5123" s="27" t="s">
        <v>19</v>
      </c>
      <c r="K5123" s="27">
        <v>1</v>
      </c>
      <c r="L5123" s="27">
        <v>7</v>
      </c>
      <c r="M5123" s="27">
        <v>150</v>
      </c>
      <c r="N5123" s="27">
        <v>2.9</v>
      </c>
      <c r="O5123" s="27">
        <v>2010</v>
      </c>
      <c r="P5123" s="27">
        <v>3</v>
      </c>
      <c r="Q5123" s="27">
        <v>25</v>
      </c>
      <c r="R5123" s="28">
        <f>DATE('Raw Data'!$O5123,'Raw Data'!$P5123,'Raw Data'!$Q5123)</f>
        <v>40262</v>
      </c>
      <c r="S5123" s="27" t="str">
        <f>CONCATENATE(MID('Raw Data'!$H5123,FIND("(",'Raw Data'!$H5123)+1,FIND(")",'Raw Data'!$H5123)-FIND("(",'Raw Data'!$H5123)-1),"",'Raw Data'!$M5123)</f>
        <v>Rs.150</v>
      </c>
      <c r="T5123" s="27">
        <f t="shared" si="80"/>
        <v>1</v>
      </c>
      <c r="U5123" s="29">
        <f>'Raw Data'!$M5123*'Raw Data'!$T5123</f>
        <v>150</v>
      </c>
    </row>
    <row r="5124" spans="1:21" x14ac:dyDescent="0.3">
      <c r="A5124" s="20">
        <v>8109</v>
      </c>
      <c r="B5124" s="27" t="s">
        <v>5900</v>
      </c>
      <c r="C5124" s="27">
        <v>1</v>
      </c>
      <c r="D5124" s="27" t="str">
        <f>VLOOKUP('Raw Data'!$C5124,'country description'!$A$2:$B$16,2,0)</f>
        <v>India</v>
      </c>
      <c r="E5124" s="27" t="s">
        <v>14</v>
      </c>
      <c r="F5124" s="27" t="s">
        <v>9862</v>
      </c>
      <c r="G5124" s="27" t="s">
        <v>17</v>
      </c>
      <c r="H5124" s="27" t="s">
        <v>18</v>
      </c>
      <c r="I5124" s="27" t="s">
        <v>19</v>
      </c>
      <c r="J5124" s="27" t="s">
        <v>19</v>
      </c>
      <c r="K5124" s="27">
        <v>1</v>
      </c>
      <c r="L5124" s="27">
        <v>4</v>
      </c>
      <c r="M5124" s="27">
        <v>300</v>
      </c>
      <c r="N5124" s="27">
        <v>2.9</v>
      </c>
      <c r="O5124" s="27">
        <v>2018</v>
      </c>
      <c r="P5124" s="27">
        <v>3</v>
      </c>
      <c r="Q5124" s="27">
        <v>11</v>
      </c>
      <c r="R5124" s="28">
        <f>DATE('Raw Data'!$O5124,'Raw Data'!$P5124,'Raw Data'!$Q5124)</f>
        <v>43170</v>
      </c>
      <c r="S5124" s="27" t="str">
        <f>CONCATENATE(MID('Raw Data'!$H5124,FIND("(",'Raw Data'!$H5124)+1,FIND(")",'Raw Data'!$H5124)-FIND("(",'Raw Data'!$H5124)-1),"",'Raw Data'!$M5124)</f>
        <v>Rs.300</v>
      </c>
      <c r="T5124" s="27">
        <f t="shared" si="80"/>
        <v>1</v>
      </c>
      <c r="U5124" s="29">
        <f>'Raw Data'!$M5124*'Raw Data'!$T5124</f>
        <v>300</v>
      </c>
    </row>
    <row r="5125" spans="1:21" x14ac:dyDescent="0.3">
      <c r="A5125" s="20">
        <v>9031</v>
      </c>
      <c r="B5125" s="27" t="s">
        <v>9863</v>
      </c>
      <c r="C5125" s="27">
        <v>1</v>
      </c>
      <c r="D5125" s="27" t="str">
        <f>VLOOKUP('Raw Data'!$C5125,'country description'!$A$2:$B$16,2,0)</f>
        <v>India</v>
      </c>
      <c r="E5125" s="27" t="s">
        <v>14</v>
      </c>
      <c r="F5125" s="27" t="s">
        <v>9864</v>
      </c>
      <c r="G5125" s="27" t="s">
        <v>17</v>
      </c>
      <c r="H5125" s="27" t="s">
        <v>18</v>
      </c>
      <c r="I5125" s="27" t="s">
        <v>19</v>
      </c>
      <c r="J5125" s="27" t="s">
        <v>19</v>
      </c>
      <c r="K5125" s="27">
        <v>1</v>
      </c>
      <c r="L5125" s="27">
        <v>14</v>
      </c>
      <c r="M5125" s="27">
        <v>100</v>
      </c>
      <c r="N5125" s="27">
        <v>3</v>
      </c>
      <c r="O5125" s="27">
        <v>2015</v>
      </c>
      <c r="P5125" s="27">
        <v>3</v>
      </c>
      <c r="Q5125" s="27">
        <v>5</v>
      </c>
      <c r="R5125" s="28">
        <f>DATE('Raw Data'!$O5125,'Raw Data'!$P5125,'Raw Data'!$Q5125)</f>
        <v>42068</v>
      </c>
      <c r="S5125" s="27" t="str">
        <f>CONCATENATE(MID('Raw Data'!$H5125,FIND("(",'Raw Data'!$H5125)+1,FIND(")",'Raw Data'!$H5125)-FIND("(",'Raw Data'!$H5125)-1),"",'Raw Data'!$M5125)</f>
        <v>Rs.100</v>
      </c>
      <c r="T5125" s="27">
        <f t="shared" si="80"/>
        <v>1</v>
      </c>
      <c r="U5125" s="29">
        <f>'Raw Data'!$M5125*'Raw Data'!$T5125</f>
        <v>100</v>
      </c>
    </row>
    <row r="5126" spans="1:21" x14ac:dyDescent="0.3">
      <c r="A5126" s="20">
        <v>5487</v>
      </c>
      <c r="B5126" s="27" t="s">
        <v>9713</v>
      </c>
      <c r="C5126" s="27">
        <v>1</v>
      </c>
      <c r="D5126" s="27" t="str">
        <f>VLOOKUP('Raw Data'!$C5126,'country description'!$A$2:$B$16,2,0)</f>
        <v>India</v>
      </c>
      <c r="E5126" s="27" t="s">
        <v>14</v>
      </c>
      <c r="F5126" s="27" t="s">
        <v>9865</v>
      </c>
      <c r="G5126" s="27" t="s">
        <v>17</v>
      </c>
      <c r="H5126" s="27" t="s">
        <v>18</v>
      </c>
      <c r="I5126" s="27" t="s">
        <v>19</v>
      </c>
      <c r="J5126" s="27" t="s">
        <v>19</v>
      </c>
      <c r="K5126" s="27">
        <v>1</v>
      </c>
      <c r="L5126" s="27">
        <v>104</v>
      </c>
      <c r="M5126" s="27">
        <v>200</v>
      </c>
      <c r="N5126" s="27">
        <v>3.9</v>
      </c>
      <c r="O5126" s="27">
        <v>2017</v>
      </c>
      <c r="P5126" s="27">
        <v>3</v>
      </c>
      <c r="Q5126" s="27">
        <v>22</v>
      </c>
      <c r="R5126" s="28">
        <f>DATE('Raw Data'!$O5126,'Raw Data'!$P5126,'Raw Data'!$Q5126)</f>
        <v>42816</v>
      </c>
      <c r="S5126" s="27" t="str">
        <f>CONCATENATE(MID('Raw Data'!$H5126,FIND("(",'Raw Data'!$H5126)+1,FIND(")",'Raw Data'!$H5126)-FIND("(",'Raw Data'!$H5126)-1),"",'Raw Data'!$M5126)</f>
        <v>Rs.200</v>
      </c>
      <c r="T5126" s="27">
        <f t="shared" si="80"/>
        <v>1</v>
      </c>
      <c r="U5126" s="29">
        <f>'Raw Data'!$M5126*'Raw Data'!$T5126</f>
        <v>200</v>
      </c>
    </row>
    <row r="5127" spans="1:21" x14ac:dyDescent="0.3">
      <c r="A5127" s="20">
        <v>307171</v>
      </c>
      <c r="B5127" s="27" t="s">
        <v>9866</v>
      </c>
      <c r="C5127" s="27">
        <v>1</v>
      </c>
      <c r="D5127" s="27" t="str">
        <f>VLOOKUP('Raw Data'!$C5127,'country description'!$A$2:$B$16,2,0)</f>
        <v>India</v>
      </c>
      <c r="E5127" s="27" t="s">
        <v>14</v>
      </c>
      <c r="F5127" s="27" t="s">
        <v>9867</v>
      </c>
      <c r="G5127" s="27" t="s">
        <v>17</v>
      </c>
      <c r="H5127" s="27" t="s">
        <v>18</v>
      </c>
      <c r="I5127" s="27" t="s">
        <v>19</v>
      </c>
      <c r="J5127" s="27" t="s">
        <v>19</v>
      </c>
      <c r="K5127" s="27">
        <v>1</v>
      </c>
      <c r="L5127" s="27">
        <v>11</v>
      </c>
      <c r="M5127" s="27">
        <v>350</v>
      </c>
      <c r="N5127" s="27">
        <v>2.9</v>
      </c>
      <c r="O5127" s="27">
        <v>2012</v>
      </c>
      <c r="P5127" s="27">
        <v>3</v>
      </c>
      <c r="Q5127" s="27">
        <v>20</v>
      </c>
      <c r="R5127" s="28">
        <f>DATE('Raw Data'!$O5127,'Raw Data'!$P5127,'Raw Data'!$Q5127)</f>
        <v>40988</v>
      </c>
      <c r="S5127" s="27" t="str">
        <f>CONCATENATE(MID('Raw Data'!$H5127,FIND("(",'Raw Data'!$H5127)+1,FIND(")",'Raw Data'!$H5127)-FIND("(",'Raw Data'!$H5127)-1),"",'Raw Data'!$M5127)</f>
        <v>Rs.350</v>
      </c>
      <c r="T5127" s="27">
        <f t="shared" si="80"/>
        <v>1</v>
      </c>
      <c r="U5127" s="29">
        <f>'Raw Data'!$M5127*'Raw Data'!$T5127</f>
        <v>350</v>
      </c>
    </row>
    <row r="5128" spans="1:21" x14ac:dyDescent="0.3">
      <c r="A5128" s="20">
        <v>18224550</v>
      </c>
      <c r="B5128" s="27" t="s">
        <v>9868</v>
      </c>
      <c r="C5128" s="27">
        <v>1</v>
      </c>
      <c r="D5128" s="27" t="str">
        <f>VLOOKUP('Raw Data'!$C5128,'country description'!$A$2:$B$16,2,0)</f>
        <v>India</v>
      </c>
      <c r="E5128" s="27" t="s">
        <v>14</v>
      </c>
      <c r="F5128" s="27" t="s">
        <v>9869</v>
      </c>
      <c r="G5128" s="27" t="s">
        <v>17</v>
      </c>
      <c r="H5128" s="27" t="s">
        <v>18</v>
      </c>
      <c r="I5128" s="27" t="s">
        <v>19</v>
      </c>
      <c r="J5128" s="27" t="s">
        <v>19</v>
      </c>
      <c r="K5128" s="27">
        <v>1</v>
      </c>
      <c r="L5128" s="27">
        <v>6</v>
      </c>
      <c r="M5128" s="27">
        <v>200</v>
      </c>
      <c r="N5128" s="27">
        <v>2.9</v>
      </c>
      <c r="O5128" s="27">
        <v>2012</v>
      </c>
      <c r="P5128" s="27">
        <v>3</v>
      </c>
      <c r="Q5128" s="27">
        <v>23</v>
      </c>
      <c r="R5128" s="28">
        <f>DATE('Raw Data'!$O5128,'Raw Data'!$P5128,'Raw Data'!$Q5128)</f>
        <v>40991</v>
      </c>
      <c r="S5128" s="27" t="str">
        <f>CONCATENATE(MID('Raw Data'!$H5128,FIND("(",'Raw Data'!$H5128)+1,FIND(")",'Raw Data'!$H5128)-FIND("(",'Raw Data'!$H5128)-1),"",'Raw Data'!$M5128)</f>
        <v>Rs.200</v>
      </c>
      <c r="T5128" s="27">
        <f t="shared" si="80"/>
        <v>1</v>
      </c>
      <c r="U5128" s="29">
        <f>'Raw Data'!$M5128*'Raw Data'!$T5128</f>
        <v>200</v>
      </c>
    </row>
    <row r="5129" spans="1:21" x14ac:dyDescent="0.3">
      <c r="A5129" s="20">
        <v>311383</v>
      </c>
      <c r="B5129" s="27" t="s">
        <v>7655</v>
      </c>
      <c r="C5129" s="27">
        <v>1</v>
      </c>
      <c r="D5129" s="27" t="str">
        <f>VLOOKUP('Raw Data'!$C5129,'country description'!$A$2:$B$16,2,0)</f>
        <v>India</v>
      </c>
      <c r="E5129" s="27" t="s">
        <v>14</v>
      </c>
      <c r="F5129" s="27" t="s">
        <v>9870</v>
      </c>
      <c r="G5129" s="27" t="s">
        <v>17</v>
      </c>
      <c r="H5129" s="27" t="s">
        <v>18</v>
      </c>
      <c r="I5129" s="27" t="s">
        <v>19</v>
      </c>
      <c r="J5129" s="27" t="s">
        <v>24</v>
      </c>
      <c r="K5129" s="27">
        <v>1</v>
      </c>
      <c r="L5129" s="27">
        <v>55</v>
      </c>
      <c r="M5129" s="27">
        <v>350</v>
      </c>
      <c r="N5129" s="27">
        <v>2.8</v>
      </c>
      <c r="O5129" s="27">
        <v>2017</v>
      </c>
      <c r="P5129" s="27">
        <v>3</v>
      </c>
      <c r="Q5129" s="27">
        <v>16</v>
      </c>
      <c r="R5129" s="28">
        <f>DATE('Raw Data'!$O5129,'Raw Data'!$P5129,'Raw Data'!$Q5129)</f>
        <v>42810</v>
      </c>
      <c r="S5129" s="27" t="str">
        <f>CONCATENATE(MID('Raw Data'!$H5129,FIND("(",'Raw Data'!$H5129)+1,FIND(")",'Raw Data'!$H5129)-FIND("(",'Raw Data'!$H5129)-1),"",'Raw Data'!$M5129)</f>
        <v>Rs.350</v>
      </c>
      <c r="T5129" s="27">
        <f t="shared" si="80"/>
        <v>1</v>
      </c>
      <c r="U5129" s="29">
        <f>'Raw Data'!$M5129*'Raw Data'!$T5129</f>
        <v>350</v>
      </c>
    </row>
    <row r="5130" spans="1:21" x14ac:dyDescent="0.3">
      <c r="A5130" s="20">
        <v>302089</v>
      </c>
      <c r="B5130" s="27" t="s">
        <v>9871</v>
      </c>
      <c r="C5130" s="27">
        <v>1</v>
      </c>
      <c r="D5130" s="27" t="str">
        <f>VLOOKUP('Raw Data'!$C5130,'country description'!$A$2:$B$16,2,0)</f>
        <v>India</v>
      </c>
      <c r="E5130" s="27" t="s">
        <v>14</v>
      </c>
      <c r="F5130" s="27" t="s">
        <v>9872</v>
      </c>
      <c r="G5130" s="27" t="s">
        <v>17</v>
      </c>
      <c r="H5130" s="27" t="s">
        <v>18</v>
      </c>
      <c r="I5130" s="27" t="s">
        <v>19</v>
      </c>
      <c r="J5130" s="27" t="s">
        <v>19</v>
      </c>
      <c r="K5130" s="27">
        <v>1</v>
      </c>
      <c r="L5130" s="27">
        <v>26</v>
      </c>
      <c r="M5130" s="27">
        <v>300</v>
      </c>
      <c r="N5130" s="27">
        <v>3.3</v>
      </c>
      <c r="O5130" s="27">
        <v>2018</v>
      </c>
      <c r="P5130" s="27">
        <v>3</v>
      </c>
      <c r="Q5130" s="27">
        <v>28</v>
      </c>
      <c r="R5130" s="28">
        <f>DATE('Raw Data'!$O5130,'Raw Data'!$P5130,'Raw Data'!$Q5130)</f>
        <v>43187</v>
      </c>
      <c r="S5130" s="27" t="str">
        <f>CONCATENATE(MID('Raw Data'!$H5130,FIND("(",'Raw Data'!$H5130)+1,FIND(")",'Raw Data'!$H5130)-FIND("(",'Raw Data'!$H5130)-1),"",'Raw Data'!$M5130)</f>
        <v>Rs.300</v>
      </c>
      <c r="T5130" s="27">
        <f t="shared" si="80"/>
        <v>1</v>
      </c>
      <c r="U5130" s="29">
        <f>'Raw Data'!$M5130*'Raw Data'!$T5130</f>
        <v>300</v>
      </c>
    </row>
    <row r="5131" spans="1:21" x14ac:dyDescent="0.3">
      <c r="A5131" s="20">
        <v>306185</v>
      </c>
      <c r="B5131" s="27" t="s">
        <v>9873</v>
      </c>
      <c r="C5131" s="27">
        <v>1</v>
      </c>
      <c r="D5131" s="27" t="str">
        <f>VLOOKUP('Raw Data'!$C5131,'country description'!$A$2:$B$16,2,0)</f>
        <v>India</v>
      </c>
      <c r="E5131" s="27" t="s">
        <v>14</v>
      </c>
      <c r="F5131" s="27" t="s">
        <v>9874</v>
      </c>
      <c r="G5131" s="27" t="s">
        <v>17</v>
      </c>
      <c r="H5131" s="27" t="s">
        <v>18</v>
      </c>
      <c r="I5131" s="27" t="s">
        <v>19</v>
      </c>
      <c r="J5131" s="27" t="s">
        <v>24</v>
      </c>
      <c r="K5131" s="27">
        <v>1</v>
      </c>
      <c r="L5131" s="27">
        <v>5</v>
      </c>
      <c r="M5131" s="27">
        <v>300</v>
      </c>
      <c r="N5131" s="27">
        <v>2.7</v>
      </c>
      <c r="O5131" s="27">
        <v>2010</v>
      </c>
      <c r="P5131" s="27">
        <v>3</v>
      </c>
      <c r="Q5131" s="27">
        <v>13</v>
      </c>
      <c r="R5131" s="28">
        <f>DATE('Raw Data'!$O5131,'Raw Data'!$P5131,'Raw Data'!$Q5131)</f>
        <v>40250</v>
      </c>
      <c r="S5131" s="27" t="str">
        <f>CONCATENATE(MID('Raw Data'!$H5131,FIND("(",'Raw Data'!$H5131)+1,FIND(")",'Raw Data'!$H5131)-FIND("(",'Raw Data'!$H5131)-1),"",'Raw Data'!$M5131)</f>
        <v>Rs.300</v>
      </c>
      <c r="T5131" s="27">
        <f t="shared" si="80"/>
        <v>1</v>
      </c>
      <c r="U5131" s="29">
        <f>'Raw Data'!$M5131*'Raw Data'!$T5131</f>
        <v>300</v>
      </c>
    </row>
    <row r="5132" spans="1:21" x14ac:dyDescent="0.3">
      <c r="A5132" s="20">
        <v>308950</v>
      </c>
      <c r="B5132" s="27" t="s">
        <v>9875</v>
      </c>
      <c r="C5132" s="27">
        <v>1</v>
      </c>
      <c r="D5132" s="27" t="str">
        <f>VLOOKUP('Raw Data'!$C5132,'country description'!$A$2:$B$16,2,0)</f>
        <v>India</v>
      </c>
      <c r="E5132" s="27" t="s">
        <v>14</v>
      </c>
      <c r="F5132" s="27" t="s">
        <v>9876</v>
      </c>
      <c r="G5132" s="27" t="s">
        <v>17</v>
      </c>
      <c r="H5132" s="27" t="s">
        <v>18</v>
      </c>
      <c r="I5132" s="27" t="s">
        <v>19</v>
      </c>
      <c r="J5132" s="27" t="s">
        <v>19</v>
      </c>
      <c r="K5132" s="27">
        <v>1</v>
      </c>
      <c r="L5132" s="27">
        <v>314</v>
      </c>
      <c r="M5132" s="27">
        <v>400</v>
      </c>
      <c r="N5132" s="27">
        <v>3.6</v>
      </c>
      <c r="O5132" s="27">
        <v>2018</v>
      </c>
      <c r="P5132" s="27">
        <v>3</v>
      </c>
      <c r="Q5132" s="27">
        <v>1</v>
      </c>
      <c r="R5132" s="28">
        <f>DATE('Raw Data'!$O5132,'Raw Data'!$P5132,'Raw Data'!$Q5132)</f>
        <v>43160</v>
      </c>
      <c r="S5132" s="27" t="str">
        <f>CONCATENATE(MID('Raw Data'!$H5132,FIND("(",'Raw Data'!$H5132)+1,FIND(")",'Raw Data'!$H5132)-FIND("(",'Raw Data'!$H5132)-1),"",'Raw Data'!$M5132)</f>
        <v>Rs.400</v>
      </c>
      <c r="T5132" s="27">
        <f t="shared" si="80"/>
        <v>1</v>
      </c>
      <c r="U5132" s="29">
        <f>'Raw Data'!$M5132*'Raw Data'!$T5132</f>
        <v>400</v>
      </c>
    </row>
    <row r="5133" spans="1:21" x14ac:dyDescent="0.3">
      <c r="A5133" s="20">
        <v>6574</v>
      </c>
      <c r="B5133" s="27" t="s">
        <v>9877</v>
      </c>
      <c r="C5133" s="27">
        <v>1</v>
      </c>
      <c r="D5133" s="27" t="str">
        <f>VLOOKUP('Raw Data'!$C5133,'country description'!$A$2:$B$16,2,0)</f>
        <v>India</v>
      </c>
      <c r="E5133" s="27" t="s">
        <v>14</v>
      </c>
      <c r="F5133" s="27" t="s">
        <v>2532</v>
      </c>
      <c r="G5133" s="27" t="s">
        <v>17</v>
      </c>
      <c r="H5133" s="27" t="s">
        <v>18</v>
      </c>
      <c r="I5133" s="27" t="s">
        <v>19</v>
      </c>
      <c r="J5133" s="27" t="s">
        <v>19</v>
      </c>
      <c r="K5133" s="27">
        <v>1</v>
      </c>
      <c r="L5133" s="27">
        <v>131</v>
      </c>
      <c r="M5133" s="27">
        <v>200</v>
      </c>
      <c r="N5133" s="27">
        <v>3.7</v>
      </c>
      <c r="O5133" s="27">
        <v>2016</v>
      </c>
      <c r="P5133" s="27">
        <v>2</v>
      </c>
      <c r="Q5133" s="27">
        <v>9</v>
      </c>
      <c r="R5133" s="28">
        <f>DATE('Raw Data'!$O5133,'Raw Data'!$P5133,'Raw Data'!$Q5133)</f>
        <v>42409</v>
      </c>
      <c r="S5133" s="27" t="str">
        <f>CONCATENATE(MID('Raw Data'!$H5133,FIND("(",'Raw Data'!$H5133)+1,FIND(")",'Raw Data'!$H5133)-FIND("(",'Raw Data'!$H5133)-1),"",'Raw Data'!$M5133)</f>
        <v>Rs.200</v>
      </c>
      <c r="T5133" s="27">
        <f t="shared" si="80"/>
        <v>1</v>
      </c>
      <c r="U5133" s="29">
        <f>'Raw Data'!$M5133*'Raw Data'!$T5133</f>
        <v>200</v>
      </c>
    </row>
    <row r="5134" spans="1:21" x14ac:dyDescent="0.3">
      <c r="A5134" s="20">
        <v>308008</v>
      </c>
      <c r="B5134" s="27" t="s">
        <v>9878</v>
      </c>
      <c r="C5134" s="27">
        <v>1</v>
      </c>
      <c r="D5134" s="27" t="str">
        <f>VLOOKUP('Raw Data'!$C5134,'country description'!$A$2:$B$16,2,0)</f>
        <v>India</v>
      </c>
      <c r="E5134" s="27" t="s">
        <v>14</v>
      </c>
      <c r="F5134" s="27" t="s">
        <v>9879</v>
      </c>
      <c r="G5134" s="27" t="s">
        <v>17</v>
      </c>
      <c r="H5134" s="27" t="s">
        <v>18</v>
      </c>
      <c r="I5134" s="27" t="s">
        <v>19</v>
      </c>
      <c r="J5134" s="27" t="s">
        <v>19</v>
      </c>
      <c r="K5134" s="27">
        <v>1</v>
      </c>
      <c r="L5134" s="27">
        <v>20</v>
      </c>
      <c r="M5134" s="27">
        <v>250</v>
      </c>
      <c r="N5134" s="27">
        <v>3</v>
      </c>
      <c r="O5134" s="27">
        <v>2011</v>
      </c>
      <c r="P5134" s="27">
        <v>2</v>
      </c>
      <c r="Q5134" s="27">
        <v>15</v>
      </c>
      <c r="R5134" s="28">
        <f>DATE('Raw Data'!$O5134,'Raw Data'!$P5134,'Raw Data'!$Q5134)</f>
        <v>40589</v>
      </c>
      <c r="S5134" s="27" t="str">
        <f>CONCATENATE(MID('Raw Data'!$H5134,FIND("(",'Raw Data'!$H5134)+1,FIND(")",'Raw Data'!$H5134)-FIND("(",'Raw Data'!$H5134)-1),"",'Raw Data'!$M5134)</f>
        <v>Rs.250</v>
      </c>
      <c r="T5134" s="27">
        <f t="shared" si="80"/>
        <v>1</v>
      </c>
      <c r="U5134" s="29">
        <f>'Raw Data'!$M5134*'Raw Data'!$T5134</f>
        <v>250</v>
      </c>
    </row>
    <row r="5135" spans="1:21" x14ac:dyDescent="0.3">
      <c r="A5135" s="20">
        <v>9157</v>
      </c>
      <c r="B5135" s="27" t="s">
        <v>9880</v>
      </c>
      <c r="C5135" s="27">
        <v>1</v>
      </c>
      <c r="D5135" s="27" t="str">
        <f>VLOOKUP('Raw Data'!$C5135,'country description'!$A$2:$B$16,2,0)</f>
        <v>India</v>
      </c>
      <c r="E5135" s="27" t="s">
        <v>14</v>
      </c>
      <c r="F5135" s="27" t="s">
        <v>9881</v>
      </c>
      <c r="G5135" s="27" t="s">
        <v>17</v>
      </c>
      <c r="H5135" s="27" t="s">
        <v>18</v>
      </c>
      <c r="I5135" s="27" t="s">
        <v>19</v>
      </c>
      <c r="J5135" s="27" t="s">
        <v>19</v>
      </c>
      <c r="K5135" s="27">
        <v>1</v>
      </c>
      <c r="L5135" s="27">
        <v>5</v>
      </c>
      <c r="M5135" s="27">
        <v>250</v>
      </c>
      <c r="N5135" s="27">
        <v>2.9</v>
      </c>
      <c r="O5135" s="27">
        <v>2013</v>
      </c>
      <c r="P5135" s="27">
        <v>2</v>
      </c>
      <c r="Q5135" s="27">
        <v>14</v>
      </c>
      <c r="R5135" s="28">
        <f>DATE('Raw Data'!$O5135,'Raw Data'!$P5135,'Raw Data'!$Q5135)</f>
        <v>41319</v>
      </c>
      <c r="S5135" s="27" t="str">
        <f>CONCATENATE(MID('Raw Data'!$H5135,FIND("(",'Raw Data'!$H5135)+1,FIND(")",'Raw Data'!$H5135)-FIND("(",'Raw Data'!$H5135)-1),"",'Raw Data'!$M5135)</f>
        <v>Rs.250</v>
      </c>
      <c r="T5135" s="27">
        <f t="shared" si="80"/>
        <v>1</v>
      </c>
      <c r="U5135" s="29">
        <f>'Raw Data'!$M5135*'Raw Data'!$T5135</f>
        <v>250</v>
      </c>
    </row>
    <row r="5136" spans="1:21" x14ac:dyDescent="0.3">
      <c r="A5136" s="20">
        <v>7686</v>
      </c>
      <c r="B5136" s="27" t="s">
        <v>9882</v>
      </c>
      <c r="C5136" s="27">
        <v>1</v>
      </c>
      <c r="D5136" s="27" t="str">
        <f>VLOOKUP('Raw Data'!$C5136,'country description'!$A$2:$B$16,2,0)</f>
        <v>India</v>
      </c>
      <c r="E5136" s="27" t="s">
        <v>14</v>
      </c>
      <c r="F5136" s="27" t="s">
        <v>1986</v>
      </c>
      <c r="G5136" s="27" t="s">
        <v>17</v>
      </c>
      <c r="H5136" s="27" t="s">
        <v>18</v>
      </c>
      <c r="I5136" s="27" t="s">
        <v>19</v>
      </c>
      <c r="J5136" s="27" t="s">
        <v>19</v>
      </c>
      <c r="K5136" s="27">
        <v>1</v>
      </c>
      <c r="L5136" s="27">
        <v>11</v>
      </c>
      <c r="M5136" s="27">
        <v>450</v>
      </c>
      <c r="N5136" s="27">
        <v>3</v>
      </c>
      <c r="O5136" s="27">
        <v>2015</v>
      </c>
      <c r="P5136" s="27">
        <v>2</v>
      </c>
      <c r="Q5136" s="27">
        <v>23</v>
      </c>
      <c r="R5136" s="28">
        <f>DATE('Raw Data'!$O5136,'Raw Data'!$P5136,'Raw Data'!$Q5136)</f>
        <v>42058</v>
      </c>
      <c r="S5136" s="27" t="str">
        <f>CONCATENATE(MID('Raw Data'!$H5136,FIND("(",'Raw Data'!$H5136)+1,FIND(")",'Raw Data'!$H5136)-FIND("(",'Raw Data'!$H5136)-1),"",'Raw Data'!$M5136)</f>
        <v>Rs.450</v>
      </c>
      <c r="T5136" s="27">
        <f t="shared" si="80"/>
        <v>1</v>
      </c>
      <c r="U5136" s="29">
        <f>'Raw Data'!$M5136*'Raw Data'!$T5136</f>
        <v>450</v>
      </c>
    </row>
    <row r="5137" spans="1:21" x14ac:dyDescent="0.3">
      <c r="A5137" s="20">
        <v>312566</v>
      </c>
      <c r="B5137" s="27" t="s">
        <v>9883</v>
      </c>
      <c r="C5137" s="27">
        <v>1</v>
      </c>
      <c r="D5137" s="27" t="str">
        <f>VLOOKUP('Raw Data'!$C5137,'country description'!$A$2:$B$16,2,0)</f>
        <v>India</v>
      </c>
      <c r="E5137" s="27" t="s">
        <v>14</v>
      </c>
      <c r="F5137" s="27" t="s">
        <v>9884</v>
      </c>
      <c r="G5137" s="27" t="s">
        <v>17</v>
      </c>
      <c r="H5137" s="27" t="s">
        <v>18</v>
      </c>
      <c r="I5137" s="27" t="s">
        <v>19</v>
      </c>
      <c r="J5137" s="27" t="s">
        <v>19</v>
      </c>
      <c r="K5137" s="27">
        <v>1</v>
      </c>
      <c r="L5137" s="27">
        <v>39</v>
      </c>
      <c r="M5137" s="27">
        <v>200</v>
      </c>
      <c r="N5137" s="27">
        <v>3.4</v>
      </c>
      <c r="O5137" s="27">
        <v>2012</v>
      </c>
      <c r="P5137" s="27">
        <v>2</v>
      </c>
      <c r="Q5137" s="27">
        <v>10</v>
      </c>
      <c r="R5137" s="28">
        <f>DATE('Raw Data'!$O5137,'Raw Data'!$P5137,'Raw Data'!$Q5137)</f>
        <v>40949</v>
      </c>
      <c r="S5137" s="27" t="str">
        <f>CONCATENATE(MID('Raw Data'!$H5137,FIND("(",'Raw Data'!$H5137)+1,FIND(")",'Raw Data'!$H5137)-FIND("(",'Raw Data'!$H5137)-1),"",'Raw Data'!$M5137)</f>
        <v>Rs.200</v>
      </c>
      <c r="T5137" s="27">
        <f t="shared" si="80"/>
        <v>1</v>
      </c>
      <c r="U5137" s="29">
        <f>'Raw Data'!$M5137*'Raw Data'!$T5137</f>
        <v>200</v>
      </c>
    </row>
    <row r="5138" spans="1:21" x14ac:dyDescent="0.3">
      <c r="A5138" s="20">
        <v>313487</v>
      </c>
      <c r="B5138" s="27" t="s">
        <v>13</v>
      </c>
      <c r="C5138" s="27">
        <v>1</v>
      </c>
      <c r="D5138" s="27" t="str">
        <f>VLOOKUP('Raw Data'!$C5138,'country description'!$A$2:$B$16,2,0)</f>
        <v>India</v>
      </c>
      <c r="E5138" s="27" t="s">
        <v>14</v>
      </c>
      <c r="F5138" s="27" t="s">
        <v>9885</v>
      </c>
      <c r="G5138" s="27" t="s">
        <v>17</v>
      </c>
      <c r="H5138" s="27" t="s">
        <v>18</v>
      </c>
      <c r="I5138" s="27" t="s">
        <v>19</v>
      </c>
      <c r="J5138" s="27" t="s">
        <v>19</v>
      </c>
      <c r="K5138" s="27">
        <v>1</v>
      </c>
      <c r="L5138" s="27">
        <v>8</v>
      </c>
      <c r="M5138" s="27">
        <v>350</v>
      </c>
      <c r="N5138" s="27">
        <v>3.2</v>
      </c>
      <c r="O5138" s="27">
        <v>2015</v>
      </c>
      <c r="P5138" s="27">
        <v>2</v>
      </c>
      <c r="Q5138" s="27">
        <v>20</v>
      </c>
      <c r="R5138" s="28">
        <f>DATE('Raw Data'!$O5138,'Raw Data'!$P5138,'Raw Data'!$Q5138)</f>
        <v>42055</v>
      </c>
      <c r="S5138" s="27" t="str">
        <f>CONCATENATE(MID('Raw Data'!$H5138,FIND("(",'Raw Data'!$H5138)+1,FIND(")",'Raw Data'!$H5138)-FIND("(",'Raw Data'!$H5138)-1),"",'Raw Data'!$M5138)</f>
        <v>Rs.350</v>
      </c>
      <c r="T5138" s="27">
        <f t="shared" si="80"/>
        <v>1</v>
      </c>
      <c r="U5138" s="29">
        <f>'Raw Data'!$M5138*'Raw Data'!$T5138</f>
        <v>350</v>
      </c>
    </row>
    <row r="5139" spans="1:21" x14ac:dyDescent="0.3">
      <c r="A5139" s="20">
        <v>302898</v>
      </c>
      <c r="B5139" s="27" t="s">
        <v>9886</v>
      </c>
      <c r="C5139" s="27">
        <v>1</v>
      </c>
      <c r="D5139" s="27" t="str">
        <f>VLOOKUP('Raw Data'!$C5139,'country description'!$A$2:$B$16,2,0)</f>
        <v>India</v>
      </c>
      <c r="E5139" s="27" t="s">
        <v>14</v>
      </c>
      <c r="F5139" s="27" t="s">
        <v>1470</v>
      </c>
      <c r="G5139" s="27" t="s">
        <v>17</v>
      </c>
      <c r="H5139" s="27" t="s">
        <v>18</v>
      </c>
      <c r="I5139" s="27" t="s">
        <v>19</v>
      </c>
      <c r="J5139" s="27" t="s">
        <v>24</v>
      </c>
      <c r="K5139" s="27">
        <v>1</v>
      </c>
      <c r="L5139" s="27">
        <v>55</v>
      </c>
      <c r="M5139" s="27">
        <v>250</v>
      </c>
      <c r="N5139" s="27">
        <v>3.3</v>
      </c>
      <c r="O5139" s="27">
        <v>2014</v>
      </c>
      <c r="P5139" s="27">
        <v>2</v>
      </c>
      <c r="Q5139" s="27">
        <v>22</v>
      </c>
      <c r="R5139" s="28">
        <f>DATE('Raw Data'!$O5139,'Raw Data'!$P5139,'Raw Data'!$Q5139)</f>
        <v>41692</v>
      </c>
      <c r="S5139" s="27" t="str">
        <f>CONCATENATE(MID('Raw Data'!$H5139,FIND("(",'Raw Data'!$H5139)+1,FIND(")",'Raw Data'!$H5139)-FIND("(",'Raw Data'!$H5139)-1),"",'Raw Data'!$M5139)</f>
        <v>Rs.250</v>
      </c>
      <c r="T5139" s="27">
        <f t="shared" si="80"/>
        <v>1</v>
      </c>
      <c r="U5139" s="29">
        <f>'Raw Data'!$M5139*'Raw Data'!$T5139</f>
        <v>250</v>
      </c>
    </row>
    <row r="5140" spans="1:21" x14ac:dyDescent="0.3">
      <c r="A5140" s="20">
        <v>8105</v>
      </c>
      <c r="B5140" s="27" t="s">
        <v>9887</v>
      </c>
      <c r="C5140" s="27">
        <v>1</v>
      </c>
      <c r="D5140" s="27" t="str">
        <f>VLOOKUP('Raw Data'!$C5140,'country description'!$A$2:$B$16,2,0)</f>
        <v>India</v>
      </c>
      <c r="E5140" s="27" t="s">
        <v>14</v>
      </c>
      <c r="F5140" s="27" t="s">
        <v>9888</v>
      </c>
      <c r="G5140" s="27" t="s">
        <v>17</v>
      </c>
      <c r="H5140" s="27" t="s">
        <v>18</v>
      </c>
      <c r="I5140" s="27" t="s">
        <v>19</v>
      </c>
      <c r="J5140" s="27" t="s">
        <v>19</v>
      </c>
      <c r="K5140" s="27">
        <v>1</v>
      </c>
      <c r="L5140" s="27">
        <v>7</v>
      </c>
      <c r="M5140" s="27">
        <v>150</v>
      </c>
      <c r="N5140" s="27">
        <v>2.9</v>
      </c>
      <c r="O5140" s="27">
        <v>2012</v>
      </c>
      <c r="P5140" s="27">
        <v>2</v>
      </c>
      <c r="Q5140" s="27">
        <v>15</v>
      </c>
      <c r="R5140" s="28">
        <f>DATE('Raw Data'!$O5140,'Raw Data'!$P5140,'Raw Data'!$Q5140)</f>
        <v>40954</v>
      </c>
      <c r="S5140" s="27" t="str">
        <f>CONCATENATE(MID('Raw Data'!$H5140,FIND("(",'Raw Data'!$H5140)+1,FIND(")",'Raw Data'!$H5140)-FIND("(",'Raw Data'!$H5140)-1),"",'Raw Data'!$M5140)</f>
        <v>Rs.150</v>
      </c>
      <c r="T5140" s="27">
        <f t="shared" si="80"/>
        <v>1</v>
      </c>
      <c r="U5140" s="29">
        <f>'Raw Data'!$M5140*'Raw Data'!$T5140</f>
        <v>150</v>
      </c>
    </row>
    <row r="5141" spans="1:21" x14ac:dyDescent="0.3">
      <c r="A5141" s="20">
        <v>18273527</v>
      </c>
      <c r="B5141" s="27" t="s">
        <v>9889</v>
      </c>
      <c r="C5141" s="27">
        <v>1</v>
      </c>
      <c r="D5141" s="27" t="str">
        <f>VLOOKUP('Raw Data'!$C5141,'country description'!$A$2:$B$16,2,0)</f>
        <v>India</v>
      </c>
      <c r="E5141" s="27" t="s">
        <v>14</v>
      </c>
      <c r="F5141" s="27" t="s">
        <v>9890</v>
      </c>
      <c r="G5141" s="27" t="s">
        <v>17</v>
      </c>
      <c r="H5141" s="27" t="s">
        <v>18</v>
      </c>
      <c r="I5141" s="27" t="s">
        <v>19</v>
      </c>
      <c r="J5141" s="27" t="s">
        <v>19</v>
      </c>
      <c r="K5141" s="27">
        <v>1</v>
      </c>
      <c r="L5141" s="27">
        <v>16</v>
      </c>
      <c r="M5141" s="27">
        <v>400</v>
      </c>
      <c r="N5141" s="27">
        <v>2.2000000000000002</v>
      </c>
      <c r="O5141" s="27">
        <v>2013</v>
      </c>
      <c r="P5141" s="27">
        <v>2</v>
      </c>
      <c r="Q5141" s="27">
        <v>13</v>
      </c>
      <c r="R5141" s="28">
        <f>DATE('Raw Data'!$O5141,'Raw Data'!$P5141,'Raw Data'!$Q5141)</f>
        <v>41318</v>
      </c>
      <c r="S5141" s="27" t="str">
        <f>CONCATENATE(MID('Raw Data'!$H5141,FIND("(",'Raw Data'!$H5141)+1,FIND(")",'Raw Data'!$H5141)-FIND("(",'Raw Data'!$H5141)-1),"",'Raw Data'!$M5141)</f>
        <v>Rs.400</v>
      </c>
      <c r="T5141" s="27">
        <f t="shared" si="80"/>
        <v>1</v>
      </c>
      <c r="U5141" s="29">
        <f>'Raw Data'!$M5141*'Raw Data'!$T5141</f>
        <v>400</v>
      </c>
    </row>
    <row r="5142" spans="1:21" x14ac:dyDescent="0.3">
      <c r="A5142" s="20">
        <v>9218</v>
      </c>
      <c r="B5142" s="27" t="s">
        <v>9891</v>
      </c>
      <c r="C5142" s="27">
        <v>1</v>
      </c>
      <c r="D5142" s="27" t="str">
        <f>VLOOKUP('Raw Data'!$C5142,'country description'!$A$2:$B$16,2,0)</f>
        <v>India</v>
      </c>
      <c r="E5142" s="27" t="s">
        <v>14</v>
      </c>
      <c r="F5142" s="27" t="s">
        <v>9892</v>
      </c>
      <c r="G5142" s="27" t="s">
        <v>17</v>
      </c>
      <c r="H5142" s="27" t="s">
        <v>18</v>
      </c>
      <c r="I5142" s="27" t="s">
        <v>19</v>
      </c>
      <c r="J5142" s="27" t="s">
        <v>19</v>
      </c>
      <c r="K5142" s="27">
        <v>1</v>
      </c>
      <c r="L5142" s="27">
        <v>6</v>
      </c>
      <c r="M5142" s="27">
        <v>200</v>
      </c>
      <c r="N5142" s="27">
        <v>2.8</v>
      </c>
      <c r="O5142" s="27">
        <v>2016</v>
      </c>
      <c r="P5142" s="27">
        <v>2</v>
      </c>
      <c r="Q5142" s="27">
        <v>28</v>
      </c>
      <c r="R5142" s="28">
        <f>DATE('Raw Data'!$O5142,'Raw Data'!$P5142,'Raw Data'!$Q5142)</f>
        <v>42428</v>
      </c>
      <c r="S5142" s="27" t="str">
        <f>CONCATENATE(MID('Raw Data'!$H5142,FIND("(",'Raw Data'!$H5142)+1,FIND(")",'Raw Data'!$H5142)-FIND("(",'Raw Data'!$H5142)-1),"",'Raw Data'!$M5142)</f>
        <v>Rs.200</v>
      </c>
      <c r="T5142" s="27">
        <f t="shared" si="80"/>
        <v>1</v>
      </c>
      <c r="U5142" s="29">
        <f>'Raw Data'!$M5142*'Raw Data'!$T5142</f>
        <v>200</v>
      </c>
    </row>
    <row r="5143" spans="1:21" x14ac:dyDescent="0.3">
      <c r="A5143" s="20">
        <v>301763</v>
      </c>
      <c r="B5143" s="27" t="s">
        <v>9893</v>
      </c>
      <c r="C5143" s="27">
        <v>1</v>
      </c>
      <c r="D5143" s="27" t="str">
        <f>VLOOKUP('Raw Data'!$C5143,'country description'!$A$2:$B$16,2,0)</f>
        <v>India</v>
      </c>
      <c r="E5143" s="27" t="s">
        <v>14</v>
      </c>
      <c r="F5143" s="27" t="s">
        <v>9894</v>
      </c>
      <c r="G5143" s="27" t="s">
        <v>17</v>
      </c>
      <c r="H5143" s="27" t="s">
        <v>18</v>
      </c>
      <c r="I5143" s="27" t="s">
        <v>19</v>
      </c>
      <c r="J5143" s="27" t="s">
        <v>24</v>
      </c>
      <c r="K5143" s="27">
        <v>1</v>
      </c>
      <c r="L5143" s="27">
        <v>171</v>
      </c>
      <c r="M5143" s="27">
        <v>250</v>
      </c>
      <c r="N5143" s="27">
        <v>4.2</v>
      </c>
      <c r="O5143" s="27">
        <v>2015</v>
      </c>
      <c r="P5143" s="27">
        <v>2</v>
      </c>
      <c r="Q5143" s="27">
        <v>6</v>
      </c>
      <c r="R5143" s="28">
        <f>DATE('Raw Data'!$O5143,'Raw Data'!$P5143,'Raw Data'!$Q5143)</f>
        <v>42041</v>
      </c>
      <c r="S5143" s="27" t="str">
        <f>CONCATENATE(MID('Raw Data'!$H5143,FIND("(",'Raw Data'!$H5143)+1,FIND(")",'Raw Data'!$H5143)-FIND("(",'Raw Data'!$H5143)-1),"",'Raw Data'!$M5143)</f>
        <v>Rs.250</v>
      </c>
      <c r="T5143" s="27">
        <f t="shared" si="80"/>
        <v>1</v>
      </c>
      <c r="U5143" s="29">
        <f>'Raw Data'!$M5143*'Raw Data'!$T5143</f>
        <v>250</v>
      </c>
    </row>
    <row r="5144" spans="1:21" x14ac:dyDescent="0.3">
      <c r="A5144" s="20">
        <v>18203159</v>
      </c>
      <c r="B5144" s="27" t="s">
        <v>9895</v>
      </c>
      <c r="C5144" s="27">
        <v>1</v>
      </c>
      <c r="D5144" s="27" t="str">
        <f>VLOOKUP('Raw Data'!$C5144,'country description'!$A$2:$B$16,2,0)</f>
        <v>India</v>
      </c>
      <c r="E5144" s="27" t="s">
        <v>14</v>
      </c>
      <c r="F5144" s="27" t="s">
        <v>9896</v>
      </c>
      <c r="G5144" s="27" t="s">
        <v>17</v>
      </c>
      <c r="H5144" s="27" t="s">
        <v>18</v>
      </c>
      <c r="I5144" s="27" t="s">
        <v>19</v>
      </c>
      <c r="J5144" s="27" t="s">
        <v>24</v>
      </c>
      <c r="K5144" s="27">
        <v>1</v>
      </c>
      <c r="L5144" s="27">
        <v>4</v>
      </c>
      <c r="M5144" s="27">
        <v>300</v>
      </c>
      <c r="N5144" s="27">
        <v>2.4</v>
      </c>
      <c r="O5144" s="27">
        <v>2014</v>
      </c>
      <c r="P5144" s="27">
        <v>2</v>
      </c>
      <c r="Q5144" s="27">
        <v>10</v>
      </c>
      <c r="R5144" s="28">
        <f>DATE('Raw Data'!$O5144,'Raw Data'!$P5144,'Raw Data'!$Q5144)</f>
        <v>41680</v>
      </c>
      <c r="S5144" s="27" t="str">
        <f>CONCATENATE(MID('Raw Data'!$H5144,FIND("(",'Raw Data'!$H5144)+1,FIND(")",'Raw Data'!$H5144)-FIND("(",'Raw Data'!$H5144)-1),"",'Raw Data'!$M5144)</f>
        <v>Rs.300</v>
      </c>
      <c r="T5144" s="27">
        <f t="shared" si="80"/>
        <v>1</v>
      </c>
      <c r="U5144" s="29">
        <f>'Raw Data'!$M5144*'Raw Data'!$T5144</f>
        <v>300</v>
      </c>
    </row>
    <row r="5145" spans="1:21" x14ac:dyDescent="0.3">
      <c r="A5145" s="20">
        <v>309505</v>
      </c>
      <c r="B5145" s="27" t="s">
        <v>5379</v>
      </c>
      <c r="C5145" s="27">
        <v>1</v>
      </c>
      <c r="D5145" s="27" t="str">
        <f>VLOOKUP('Raw Data'!$C5145,'country description'!$A$2:$B$16,2,0)</f>
        <v>India</v>
      </c>
      <c r="E5145" s="27" t="s">
        <v>14</v>
      </c>
      <c r="F5145" s="27" t="s">
        <v>9897</v>
      </c>
      <c r="G5145" s="27" t="s">
        <v>17</v>
      </c>
      <c r="H5145" s="27" t="s">
        <v>18</v>
      </c>
      <c r="I5145" s="27" t="s">
        <v>19</v>
      </c>
      <c r="J5145" s="27" t="s">
        <v>19</v>
      </c>
      <c r="K5145" s="27">
        <v>1</v>
      </c>
      <c r="L5145" s="27">
        <v>25</v>
      </c>
      <c r="M5145" s="27">
        <v>450</v>
      </c>
      <c r="N5145" s="27">
        <v>3</v>
      </c>
      <c r="O5145" s="27">
        <v>2014</v>
      </c>
      <c r="P5145" s="27">
        <v>2</v>
      </c>
      <c r="Q5145" s="27">
        <v>4</v>
      </c>
      <c r="R5145" s="28">
        <f>DATE('Raw Data'!$O5145,'Raw Data'!$P5145,'Raw Data'!$Q5145)</f>
        <v>41674</v>
      </c>
      <c r="S5145" s="27" t="str">
        <f>CONCATENATE(MID('Raw Data'!$H5145,FIND("(",'Raw Data'!$H5145)+1,FIND(")",'Raw Data'!$H5145)-FIND("(",'Raw Data'!$H5145)-1),"",'Raw Data'!$M5145)</f>
        <v>Rs.450</v>
      </c>
      <c r="T5145" s="27">
        <f t="shared" si="80"/>
        <v>1</v>
      </c>
      <c r="U5145" s="29">
        <f>'Raw Data'!$M5145*'Raw Data'!$T5145</f>
        <v>450</v>
      </c>
    </row>
    <row r="5146" spans="1:21" x14ac:dyDescent="0.3">
      <c r="A5146" s="20">
        <v>302490</v>
      </c>
      <c r="B5146" s="27" t="s">
        <v>9682</v>
      </c>
      <c r="C5146" s="27">
        <v>1</v>
      </c>
      <c r="D5146" s="27" t="str">
        <f>VLOOKUP('Raw Data'!$C5146,'country description'!$A$2:$B$16,2,0)</f>
        <v>India</v>
      </c>
      <c r="E5146" s="27" t="s">
        <v>14</v>
      </c>
      <c r="F5146" s="27" t="s">
        <v>9898</v>
      </c>
      <c r="G5146" s="27" t="s">
        <v>17</v>
      </c>
      <c r="H5146" s="27" t="s">
        <v>18</v>
      </c>
      <c r="I5146" s="27" t="s">
        <v>19</v>
      </c>
      <c r="J5146" s="27" t="s">
        <v>19</v>
      </c>
      <c r="K5146" s="27">
        <v>1</v>
      </c>
      <c r="L5146" s="27">
        <v>12</v>
      </c>
      <c r="M5146" s="27">
        <v>400</v>
      </c>
      <c r="N5146" s="27">
        <v>3</v>
      </c>
      <c r="O5146" s="27">
        <v>2010</v>
      </c>
      <c r="P5146" s="27">
        <v>1</v>
      </c>
      <c r="Q5146" s="27">
        <v>15</v>
      </c>
      <c r="R5146" s="28">
        <f>DATE('Raw Data'!$O5146,'Raw Data'!$P5146,'Raw Data'!$Q5146)</f>
        <v>40193</v>
      </c>
      <c r="S5146" s="27" t="str">
        <f>CONCATENATE(MID('Raw Data'!$H5146,FIND("(",'Raw Data'!$H5146)+1,FIND(")",'Raw Data'!$H5146)-FIND("(",'Raw Data'!$H5146)-1),"",'Raw Data'!$M5146)</f>
        <v>Rs.400</v>
      </c>
      <c r="T5146" s="27">
        <f t="shared" si="80"/>
        <v>1</v>
      </c>
      <c r="U5146" s="29">
        <f>'Raw Data'!$M5146*'Raw Data'!$T5146</f>
        <v>400</v>
      </c>
    </row>
    <row r="5147" spans="1:21" x14ac:dyDescent="0.3">
      <c r="A5147" s="20">
        <v>4065</v>
      </c>
      <c r="B5147" s="27" t="s">
        <v>9899</v>
      </c>
      <c r="C5147" s="27">
        <v>1</v>
      </c>
      <c r="D5147" s="27" t="str">
        <f>VLOOKUP('Raw Data'!$C5147,'country description'!$A$2:$B$16,2,0)</f>
        <v>India</v>
      </c>
      <c r="E5147" s="27" t="s">
        <v>14</v>
      </c>
      <c r="F5147" s="27" t="s">
        <v>9900</v>
      </c>
      <c r="G5147" s="27" t="s">
        <v>17</v>
      </c>
      <c r="H5147" s="27" t="s">
        <v>18</v>
      </c>
      <c r="I5147" s="27" t="s">
        <v>19</v>
      </c>
      <c r="J5147" s="27" t="s">
        <v>19</v>
      </c>
      <c r="K5147" s="27">
        <v>1</v>
      </c>
      <c r="L5147" s="27">
        <v>51</v>
      </c>
      <c r="M5147" s="27">
        <v>300</v>
      </c>
      <c r="N5147" s="27">
        <v>3.3</v>
      </c>
      <c r="O5147" s="27">
        <v>2016</v>
      </c>
      <c r="P5147" s="27">
        <v>1</v>
      </c>
      <c r="Q5147" s="27">
        <v>8</v>
      </c>
      <c r="R5147" s="28">
        <f>DATE('Raw Data'!$O5147,'Raw Data'!$P5147,'Raw Data'!$Q5147)</f>
        <v>42377</v>
      </c>
      <c r="S5147" s="27" t="str">
        <f>CONCATENATE(MID('Raw Data'!$H5147,FIND("(",'Raw Data'!$H5147)+1,FIND(")",'Raw Data'!$H5147)-FIND("(",'Raw Data'!$H5147)-1),"",'Raw Data'!$M5147)</f>
        <v>Rs.300</v>
      </c>
      <c r="T5147" s="27">
        <f t="shared" si="80"/>
        <v>1</v>
      </c>
      <c r="U5147" s="29">
        <f>'Raw Data'!$M5147*'Raw Data'!$T5147</f>
        <v>300</v>
      </c>
    </row>
    <row r="5148" spans="1:21" x14ac:dyDescent="0.3">
      <c r="A5148" s="20">
        <v>5767</v>
      </c>
      <c r="B5148" s="27" t="s">
        <v>9901</v>
      </c>
      <c r="C5148" s="27">
        <v>1</v>
      </c>
      <c r="D5148" s="27" t="str">
        <f>VLOOKUP('Raw Data'!$C5148,'country description'!$A$2:$B$16,2,0)</f>
        <v>India</v>
      </c>
      <c r="E5148" s="27" t="s">
        <v>14</v>
      </c>
      <c r="F5148" s="27" t="s">
        <v>9902</v>
      </c>
      <c r="G5148" s="27" t="s">
        <v>17</v>
      </c>
      <c r="H5148" s="27" t="s">
        <v>18</v>
      </c>
      <c r="I5148" s="27" t="s">
        <v>19</v>
      </c>
      <c r="J5148" s="27" t="s">
        <v>19</v>
      </c>
      <c r="K5148" s="27">
        <v>1</v>
      </c>
      <c r="L5148" s="27">
        <v>5</v>
      </c>
      <c r="M5148" s="27">
        <v>150</v>
      </c>
      <c r="N5148" s="27">
        <v>2.9</v>
      </c>
      <c r="O5148" s="27">
        <v>2018</v>
      </c>
      <c r="P5148" s="27">
        <v>1</v>
      </c>
      <c r="Q5148" s="27">
        <v>23</v>
      </c>
      <c r="R5148" s="28">
        <f>DATE('Raw Data'!$O5148,'Raw Data'!$P5148,'Raw Data'!$Q5148)</f>
        <v>43123</v>
      </c>
      <c r="S5148" s="27" t="str">
        <f>CONCATENATE(MID('Raw Data'!$H5148,FIND("(",'Raw Data'!$H5148)+1,FIND(")",'Raw Data'!$H5148)-FIND("(",'Raw Data'!$H5148)-1),"",'Raw Data'!$M5148)</f>
        <v>Rs.150</v>
      </c>
      <c r="T5148" s="27">
        <f t="shared" si="80"/>
        <v>1</v>
      </c>
      <c r="U5148" s="29">
        <f>'Raw Data'!$M5148*'Raw Data'!$T5148</f>
        <v>150</v>
      </c>
    </row>
    <row r="5149" spans="1:21" x14ac:dyDescent="0.3">
      <c r="A5149" s="20">
        <v>7774</v>
      </c>
      <c r="B5149" s="27" t="s">
        <v>9903</v>
      </c>
      <c r="C5149" s="27">
        <v>1</v>
      </c>
      <c r="D5149" s="27" t="str">
        <f>VLOOKUP('Raw Data'!$C5149,'country description'!$A$2:$B$16,2,0)</f>
        <v>India</v>
      </c>
      <c r="E5149" s="27" t="s">
        <v>14</v>
      </c>
      <c r="F5149" s="27" t="s">
        <v>1912</v>
      </c>
      <c r="G5149" s="27" t="s">
        <v>17</v>
      </c>
      <c r="H5149" s="27" t="s">
        <v>18</v>
      </c>
      <c r="I5149" s="27" t="s">
        <v>19</v>
      </c>
      <c r="J5149" s="27" t="s">
        <v>19</v>
      </c>
      <c r="K5149" s="27">
        <v>1</v>
      </c>
      <c r="L5149" s="27">
        <v>24</v>
      </c>
      <c r="M5149" s="27">
        <v>450</v>
      </c>
      <c r="N5149" s="27">
        <v>3.5</v>
      </c>
      <c r="O5149" s="27">
        <v>2017</v>
      </c>
      <c r="P5149" s="27">
        <v>1</v>
      </c>
      <c r="Q5149" s="27">
        <v>9</v>
      </c>
      <c r="R5149" s="28">
        <f>DATE('Raw Data'!$O5149,'Raw Data'!$P5149,'Raw Data'!$Q5149)</f>
        <v>42744</v>
      </c>
      <c r="S5149" s="27" t="str">
        <f>CONCATENATE(MID('Raw Data'!$H5149,FIND("(",'Raw Data'!$H5149)+1,FIND(")",'Raw Data'!$H5149)-FIND("(",'Raw Data'!$H5149)-1),"",'Raw Data'!$M5149)</f>
        <v>Rs.450</v>
      </c>
      <c r="T5149" s="27">
        <f t="shared" si="80"/>
        <v>1</v>
      </c>
      <c r="U5149" s="29">
        <f>'Raw Data'!$M5149*'Raw Data'!$T5149</f>
        <v>450</v>
      </c>
    </row>
    <row r="5150" spans="1:21" x14ac:dyDescent="0.3">
      <c r="A5150" s="20">
        <v>308107</v>
      </c>
      <c r="B5150" s="27" t="s">
        <v>1435</v>
      </c>
      <c r="C5150" s="27">
        <v>1</v>
      </c>
      <c r="D5150" s="27" t="str">
        <f>VLOOKUP('Raw Data'!$C5150,'country description'!$A$2:$B$16,2,0)</f>
        <v>India</v>
      </c>
      <c r="E5150" s="27" t="s">
        <v>14</v>
      </c>
      <c r="F5150" s="27" t="s">
        <v>9904</v>
      </c>
      <c r="G5150" s="27" t="s">
        <v>17</v>
      </c>
      <c r="H5150" s="27" t="s">
        <v>18</v>
      </c>
      <c r="I5150" s="27" t="s">
        <v>19</v>
      </c>
      <c r="J5150" s="27" t="s">
        <v>24</v>
      </c>
      <c r="K5150" s="27">
        <v>1</v>
      </c>
      <c r="L5150" s="27">
        <v>53</v>
      </c>
      <c r="M5150" s="27">
        <v>300</v>
      </c>
      <c r="N5150" s="27">
        <v>3.5</v>
      </c>
      <c r="O5150" s="27">
        <v>2012</v>
      </c>
      <c r="P5150" s="27">
        <v>1</v>
      </c>
      <c r="Q5150" s="27">
        <v>12</v>
      </c>
      <c r="R5150" s="28">
        <f>DATE('Raw Data'!$O5150,'Raw Data'!$P5150,'Raw Data'!$Q5150)</f>
        <v>40920</v>
      </c>
      <c r="S5150" s="27" t="str">
        <f>CONCATENATE(MID('Raw Data'!$H5150,FIND("(",'Raw Data'!$H5150)+1,FIND(")",'Raw Data'!$H5150)-FIND("(",'Raw Data'!$H5150)-1),"",'Raw Data'!$M5150)</f>
        <v>Rs.300</v>
      </c>
      <c r="T5150" s="27">
        <f t="shared" si="80"/>
        <v>1</v>
      </c>
      <c r="U5150" s="29">
        <f>'Raw Data'!$M5150*'Raw Data'!$T5150</f>
        <v>300</v>
      </c>
    </row>
    <row r="5151" spans="1:21" x14ac:dyDescent="0.3">
      <c r="A5151" s="20">
        <v>312355</v>
      </c>
      <c r="B5151" s="27" t="s">
        <v>9905</v>
      </c>
      <c r="C5151" s="27">
        <v>1</v>
      </c>
      <c r="D5151" s="27" t="str">
        <f>VLOOKUP('Raw Data'!$C5151,'country description'!$A$2:$B$16,2,0)</f>
        <v>India</v>
      </c>
      <c r="E5151" s="27" t="s">
        <v>14</v>
      </c>
      <c r="F5151" s="27" t="s">
        <v>9906</v>
      </c>
      <c r="G5151" s="27" t="s">
        <v>17</v>
      </c>
      <c r="H5151" s="27" t="s">
        <v>18</v>
      </c>
      <c r="I5151" s="27" t="s">
        <v>19</v>
      </c>
      <c r="J5151" s="27" t="s">
        <v>19</v>
      </c>
      <c r="K5151" s="27">
        <v>1</v>
      </c>
      <c r="L5151" s="27">
        <v>11</v>
      </c>
      <c r="M5151" s="27">
        <v>400</v>
      </c>
      <c r="N5151" s="27">
        <v>3</v>
      </c>
      <c r="O5151" s="27">
        <v>2010</v>
      </c>
      <c r="P5151" s="27">
        <v>1</v>
      </c>
      <c r="Q5151" s="27">
        <v>8</v>
      </c>
      <c r="R5151" s="28">
        <f>DATE('Raw Data'!$O5151,'Raw Data'!$P5151,'Raw Data'!$Q5151)</f>
        <v>40186</v>
      </c>
      <c r="S5151" s="27" t="str">
        <f>CONCATENATE(MID('Raw Data'!$H5151,FIND("(",'Raw Data'!$H5151)+1,FIND(")",'Raw Data'!$H5151)-FIND("(",'Raw Data'!$H5151)-1),"",'Raw Data'!$M5151)</f>
        <v>Rs.400</v>
      </c>
      <c r="T5151" s="27">
        <f t="shared" si="80"/>
        <v>1</v>
      </c>
      <c r="U5151" s="29">
        <f>'Raw Data'!$M5151*'Raw Data'!$T5151</f>
        <v>400</v>
      </c>
    </row>
    <row r="5152" spans="1:21" x14ac:dyDescent="0.3">
      <c r="A5152" s="20">
        <v>307025</v>
      </c>
      <c r="B5152" s="27" t="s">
        <v>9907</v>
      </c>
      <c r="C5152" s="27">
        <v>1</v>
      </c>
      <c r="D5152" s="27" t="str">
        <f>VLOOKUP('Raw Data'!$C5152,'country description'!$A$2:$B$16,2,0)</f>
        <v>India</v>
      </c>
      <c r="E5152" s="27" t="s">
        <v>14</v>
      </c>
      <c r="F5152" s="27" t="s">
        <v>9908</v>
      </c>
      <c r="G5152" s="27" t="s">
        <v>17</v>
      </c>
      <c r="H5152" s="27" t="s">
        <v>18</v>
      </c>
      <c r="I5152" s="27" t="s">
        <v>19</v>
      </c>
      <c r="J5152" s="27" t="s">
        <v>19</v>
      </c>
      <c r="K5152" s="27">
        <v>1</v>
      </c>
      <c r="L5152" s="27">
        <v>8</v>
      </c>
      <c r="M5152" s="27">
        <v>150</v>
      </c>
      <c r="N5152" s="27">
        <v>2.8</v>
      </c>
      <c r="O5152" s="27">
        <v>2017</v>
      </c>
      <c r="P5152" s="27">
        <v>1</v>
      </c>
      <c r="Q5152" s="27">
        <v>26</v>
      </c>
      <c r="R5152" s="28">
        <f>DATE('Raw Data'!$O5152,'Raw Data'!$P5152,'Raw Data'!$Q5152)</f>
        <v>42761</v>
      </c>
      <c r="S5152" s="27" t="str">
        <f>CONCATENATE(MID('Raw Data'!$H5152,FIND("(",'Raw Data'!$H5152)+1,FIND(")",'Raw Data'!$H5152)-FIND("(",'Raw Data'!$H5152)-1),"",'Raw Data'!$M5152)</f>
        <v>Rs.150</v>
      </c>
      <c r="T5152" s="27">
        <f t="shared" si="80"/>
        <v>1</v>
      </c>
      <c r="U5152" s="29">
        <f>'Raw Data'!$M5152*'Raw Data'!$T5152</f>
        <v>150</v>
      </c>
    </row>
    <row r="5153" spans="1:21" x14ac:dyDescent="0.3">
      <c r="A5153" s="20">
        <v>301857</v>
      </c>
      <c r="B5153" s="27" t="s">
        <v>9909</v>
      </c>
      <c r="C5153" s="27">
        <v>1</v>
      </c>
      <c r="D5153" s="27" t="str">
        <f>VLOOKUP('Raw Data'!$C5153,'country description'!$A$2:$B$16,2,0)</f>
        <v>India</v>
      </c>
      <c r="E5153" s="27" t="s">
        <v>14</v>
      </c>
      <c r="F5153" s="27" t="s">
        <v>9910</v>
      </c>
      <c r="G5153" s="27" t="s">
        <v>17</v>
      </c>
      <c r="H5153" s="27" t="s">
        <v>18</v>
      </c>
      <c r="I5153" s="27" t="s">
        <v>19</v>
      </c>
      <c r="J5153" s="27" t="s">
        <v>19</v>
      </c>
      <c r="K5153" s="27">
        <v>1</v>
      </c>
      <c r="L5153" s="27">
        <v>15</v>
      </c>
      <c r="M5153" s="27">
        <v>300</v>
      </c>
      <c r="N5153" s="27">
        <v>3.1</v>
      </c>
      <c r="O5153" s="27">
        <v>2012</v>
      </c>
      <c r="P5153" s="27">
        <v>1</v>
      </c>
      <c r="Q5153" s="27">
        <v>11</v>
      </c>
      <c r="R5153" s="28">
        <f>DATE('Raw Data'!$O5153,'Raw Data'!$P5153,'Raw Data'!$Q5153)</f>
        <v>40919</v>
      </c>
      <c r="S5153" s="27" t="str">
        <f>CONCATENATE(MID('Raw Data'!$H5153,FIND("(",'Raw Data'!$H5153)+1,FIND(")",'Raw Data'!$H5153)-FIND("(",'Raw Data'!$H5153)-1),"",'Raw Data'!$M5153)</f>
        <v>Rs.300</v>
      </c>
      <c r="T5153" s="27">
        <f t="shared" si="80"/>
        <v>1</v>
      </c>
      <c r="U5153" s="29">
        <f>'Raw Data'!$M5153*'Raw Data'!$T5153</f>
        <v>300</v>
      </c>
    </row>
    <row r="5154" spans="1:21" x14ac:dyDescent="0.3">
      <c r="A5154" s="20">
        <v>309778</v>
      </c>
      <c r="B5154" s="27" t="s">
        <v>9911</v>
      </c>
      <c r="C5154" s="27">
        <v>1</v>
      </c>
      <c r="D5154" s="27" t="str">
        <f>VLOOKUP('Raw Data'!$C5154,'country description'!$A$2:$B$16,2,0)</f>
        <v>India</v>
      </c>
      <c r="E5154" s="27" t="s">
        <v>14</v>
      </c>
      <c r="F5154" s="27" t="s">
        <v>9912</v>
      </c>
      <c r="G5154" s="27" t="s">
        <v>17</v>
      </c>
      <c r="H5154" s="27" t="s">
        <v>18</v>
      </c>
      <c r="I5154" s="27" t="s">
        <v>19</v>
      </c>
      <c r="J5154" s="27" t="s">
        <v>19</v>
      </c>
      <c r="K5154" s="27">
        <v>1</v>
      </c>
      <c r="L5154" s="27">
        <v>33</v>
      </c>
      <c r="M5154" s="27">
        <v>300</v>
      </c>
      <c r="N5154" s="27">
        <v>3.3</v>
      </c>
      <c r="O5154" s="27">
        <v>2012</v>
      </c>
      <c r="P5154" s="27">
        <v>1</v>
      </c>
      <c r="Q5154" s="27">
        <v>6</v>
      </c>
      <c r="R5154" s="28">
        <f>DATE('Raw Data'!$O5154,'Raw Data'!$P5154,'Raw Data'!$Q5154)</f>
        <v>40914</v>
      </c>
      <c r="S5154" s="27" t="str">
        <f>CONCATENATE(MID('Raw Data'!$H5154,FIND("(",'Raw Data'!$H5154)+1,FIND(")",'Raw Data'!$H5154)-FIND("(",'Raw Data'!$H5154)-1),"",'Raw Data'!$M5154)</f>
        <v>Rs.300</v>
      </c>
      <c r="T5154" s="27">
        <f t="shared" si="80"/>
        <v>1</v>
      </c>
      <c r="U5154" s="29">
        <f>'Raw Data'!$M5154*'Raw Data'!$T5154</f>
        <v>300</v>
      </c>
    </row>
    <row r="5155" spans="1:21" x14ac:dyDescent="0.3">
      <c r="A5155" s="20">
        <v>302938</v>
      </c>
      <c r="B5155" s="27" t="s">
        <v>9913</v>
      </c>
      <c r="C5155" s="27">
        <v>1</v>
      </c>
      <c r="D5155" s="27" t="str">
        <f>VLOOKUP('Raw Data'!$C5155,'country description'!$A$2:$B$16,2,0)</f>
        <v>India</v>
      </c>
      <c r="E5155" s="27" t="s">
        <v>14</v>
      </c>
      <c r="F5155" s="27" t="s">
        <v>9914</v>
      </c>
      <c r="G5155" s="27" t="s">
        <v>17</v>
      </c>
      <c r="H5155" s="27" t="s">
        <v>18</v>
      </c>
      <c r="I5155" s="27" t="s">
        <v>19</v>
      </c>
      <c r="J5155" s="27" t="s">
        <v>19</v>
      </c>
      <c r="K5155" s="27">
        <v>1</v>
      </c>
      <c r="L5155" s="27">
        <v>9</v>
      </c>
      <c r="M5155" s="27">
        <v>150</v>
      </c>
      <c r="N5155" s="27">
        <v>3.1</v>
      </c>
      <c r="O5155" s="27">
        <v>2012</v>
      </c>
      <c r="P5155" s="27">
        <v>1</v>
      </c>
      <c r="Q5155" s="27">
        <v>13</v>
      </c>
      <c r="R5155" s="28">
        <f>DATE('Raw Data'!$O5155,'Raw Data'!$P5155,'Raw Data'!$Q5155)</f>
        <v>40921</v>
      </c>
      <c r="S5155" s="27" t="str">
        <f>CONCATENATE(MID('Raw Data'!$H5155,FIND("(",'Raw Data'!$H5155)+1,FIND(")",'Raw Data'!$H5155)-FIND("(",'Raw Data'!$H5155)-1),"",'Raw Data'!$M5155)</f>
        <v>Rs.150</v>
      </c>
      <c r="T5155" s="27">
        <f t="shared" si="80"/>
        <v>1</v>
      </c>
      <c r="U5155" s="29">
        <f>'Raw Data'!$M5155*'Raw Data'!$T5155</f>
        <v>150</v>
      </c>
    </row>
    <row r="5156" spans="1:21" x14ac:dyDescent="0.3">
      <c r="A5156" s="20">
        <v>6667</v>
      </c>
      <c r="B5156" s="27" t="s">
        <v>9915</v>
      </c>
      <c r="C5156" s="27">
        <v>1</v>
      </c>
      <c r="D5156" s="27" t="str">
        <f>VLOOKUP('Raw Data'!$C5156,'country description'!$A$2:$B$16,2,0)</f>
        <v>India</v>
      </c>
      <c r="E5156" s="27" t="s">
        <v>14</v>
      </c>
      <c r="F5156" s="27" t="s">
        <v>9916</v>
      </c>
      <c r="G5156" s="27" t="s">
        <v>17</v>
      </c>
      <c r="H5156" s="27" t="s">
        <v>18</v>
      </c>
      <c r="I5156" s="27" t="s">
        <v>19</v>
      </c>
      <c r="J5156" s="27" t="s">
        <v>19</v>
      </c>
      <c r="K5156" s="27">
        <v>1</v>
      </c>
      <c r="L5156" s="27">
        <v>97</v>
      </c>
      <c r="M5156" s="27">
        <v>300</v>
      </c>
      <c r="N5156" s="27">
        <v>3.5</v>
      </c>
      <c r="O5156" s="27">
        <v>2016</v>
      </c>
      <c r="P5156" s="27">
        <v>1</v>
      </c>
      <c r="Q5156" s="27">
        <v>27</v>
      </c>
      <c r="R5156" s="28">
        <f>DATE('Raw Data'!$O5156,'Raw Data'!$P5156,'Raw Data'!$Q5156)</f>
        <v>42396</v>
      </c>
      <c r="S5156" s="27" t="str">
        <f>CONCATENATE(MID('Raw Data'!$H5156,FIND("(",'Raw Data'!$H5156)+1,FIND(")",'Raw Data'!$H5156)-FIND("(",'Raw Data'!$H5156)-1),"",'Raw Data'!$M5156)</f>
        <v>Rs.300</v>
      </c>
      <c r="T5156" s="27">
        <f t="shared" si="80"/>
        <v>1</v>
      </c>
      <c r="U5156" s="29">
        <f>'Raw Data'!$M5156*'Raw Data'!$T5156</f>
        <v>300</v>
      </c>
    </row>
    <row r="5157" spans="1:21" x14ac:dyDescent="0.3">
      <c r="A5157" s="20">
        <v>311719</v>
      </c>
      <c r="B5157" s="27" t="s">
        <v>9917</v>
      </c>
      <c r="C5157" s="27">
        <v>1</v>
      </c>
      <c r="D5157" s="27" t="str">
        <f>VLOOKUP('Raw Data'!$C5157,'country description'!$A$2:$B$16,2,0)</f>
        <v>India</v>
      </c>
      <c r="E5157" s="27" t="s">
        <v>14</v>
      </c>
      <c r="F5157" s="27" t="s">
        <v>9918</v>
      </c>
      <c r="G5157" s="27" t="s">
        <v>17</v>
      </c>
      <c r="H5157" s="27" t="s">
        <v>18</v>
      </c>
      <c r="I5157" s="27" t="s">
        <v>19</v>
      </c>
      <c r="J5157" s="27" t="s">
        <v>19</v>
      </c>
      <c r="K5157" s="27">
        <v>1</v>
      </c>
      <c r="L5157" s="27">
        <v>43</v>
      </c>
      <c r="M5157" s="27">
        <v>300</v>
      </c>
      <c r="N5157" s="27">
        <v>3.4</v>
      </c>
      <c r="O5157" s="27">
        <v>2013</v>
      </c>
      <c r="P5157" s="27">
        <v>1</v>
      </c>
      <c r="Q5157" s="27">
        <v>28</v>
      </c>
      <c r="R5157" s="28">
        <f>DATE('Raw Data'!$O5157,'Raw Data'!$P5157,'Raw Data'!$Q5157)</f>
        <v>41302</v>
      </c>
      <c r="S5157" s="27" t="str">
        <f>CONCATENATE(MID('Raw Data'!$H5157,FIND("(",'Raw Data'!$H5157)+1,FIND(")",'Raw Data'!$H5157)-FIND("(",'Raw Data'!$H5157)-1),"",'Raw Data'!$M5157)</f>
        <v>Rs.300</v>
      </c>
      <c r="T5157" s="27">
        <f t="shared" si="80"/>
        <v>1</v>
      </c>
      <c r="U5157" s="29">
        <f>'Raw Data'!$M5157*'Raw Data'!$T5157</f>
        <v>300</v>
      </c>
    </row>
    <row r="5158" spans="1:21" x14ac:dyDescent="0.3">
      <c r="A5158" s="20">
        <v>18254532</v>
      </c>
      <c r="B5158" s="27" t="s">
        <v>9919</v>
      </c>
      <c r="C5158" s="27">
        <v>1</v>
      </c>
      <c r="D5158" s="27" t="str">
        <f>VLOOKUP('Raw Data'!$C5158,'country description'!$A$2:$B$16,2,0)</f>
        <v>India</v>
      </c>
      <c r="E5158" s="27" t="s">
        <v>14</v>
      </c>
      <c r="F5158" s="27" t="s">
        <v>9920</v>
      </c>
      <c r="G5158" s="27" t="s">
        <v>17</v>
      </c>
      <c r="H5158" s="27" t="s">
        <v>18</v>
      </c>
      <c r="I5158" s="27" t="s">
        <v>19</v>
      </c>
      <c r="J5158" s="27" t="s">
        <v>19</v>
      </c>
      <c r="K5158" s="27">
        <v>1</v>
      </c>
      <c r="L5158" s="27">
        <v>11</v>
      </c>
      <c r="M5158" s="27">
        <v>200</v>
      </c>
      <c r="N5158" s="27">
        <v>3</v>
      </c>
      <c r="O5158" s="27">
        <v>2015</v>
      </c>
      <c r="P5158" s="27">
        <v>1</v>
      </c>
      <c r="Q5158" s="27">
        <v>7</v>
      </c>
      <c r="R5158" s="28">
        <f>DATE('Raw Data'!$O5158,'Raw Data'!$P5158,'Raw Data'!$Q5158)</f>
        <v>42011</v>
      </c>
      <c r="S5158" s="27" t="str">
        <f>CONCATENATE(MID('Raw Data'!$H5158,FIND("(",'Raw Data'!$H5158)+1,FIND(")",'Raw Data'!$H5158)-FIND("(",'Raw Data'!$H5158)-1),"",'Raw Data'!$M5158)</f>
        <v>Rs.200</v>
      </c>
      <c r="T5158" s="27">
        <f t="shared" si="80"/>
        <v>1</v>
      </c>
      <c r="U5158" s="29">
        <f>'Raw Data'!$M5158*'Raw Data'!$T5158</f>
        <v>200</v>
      </c>
    </row>
    <row r="5159" spans="1:21" x14ac:dyDescent="0.3">
      <c r="A5159" s="20">
        <v>9408</v>
      </c>
      <c r="B5159" s="27" t="s">
        <v>9921</v>
      </c>
      <c r="C5159" s="27">
        <v>1</v>
      </c>
      <c r="D5159" s="27" t="str">
        <f>VLOOKUP('Raw Data'!$C5159,'country description'!$A$2:$B$16,2,0)</f>
        <v>India</v>
      </c>
      <c r="E5159" s="27" t="s">
        <v>14</v>
      </c>
      <c r="F5159" s="27" t="s">
        <v>9922</v>
      </c>
      <c r="G5159" s="27" t="s">
        <v>17</v>
      </c>
      <c r="H5159" s="27" t="s">
        <v>18</v>
      </c>
      <c r="I5159" s="27" t="s">
        <v>19</v>
      </c>
      <c r="J5159" s="27" t="s">
        <v>19</v>
      </c>
      <c r="K5159" s="27">
        <v>1</v>
      </c>
      <c r="L5159" s="27">
        <v>64</v>
      </c>
      <c r="M5159" s="27">
        <v>250</v>
      </c>
      <c r="N5159" s="27">
        <v>3.3</v>
      </c>
      <c r="O5159" s="27">
        <v>2011</v>
      </c>
      <c r="P5159" s="27">
        <v>1</v>
      </c>
      <c r="Q5159" s="27">
        <v>28</v>
      </c>
      <c r="R5159" s="28">
        <f>DATE('Raw Data'!$O5159,'Raw Data'!$P5159,'Raw Data'!$Q5159)</f>
        <v>40571</v>
      </c>
      <c r="S5159" s="27" t="str">
        <f>CONCATENATE(MID('Raw Data'!$H5159,FIND("(",'Raw Data'!$H5159)+1,FIND(")",'Raw Data'!$H5159)-FIND("(",'Raw Data'!$H5159)-1),"",'Raw Data'!$M5159)</f>
        <v>Rs.250</v>
      </c>
      <c r="T5159" s="27">
        <f t="shared" si="80"/>
        <v>1</v>
      </c>
      <c r="U5159" s="29">
        <f>'Raw Data'!$M5159*'Raw Data'!$T5159</f>
        <v>250</v>
      </c>
    </row>
    <row r="5160" spans="1:21" x14ac:dyDescent="0.3">
      <c r="A5160" s="20">
        <v>18348790</v>
      </c>
      <c r="B5160" s="27" t="s">
        <v>9923</v>
      </c>
      <c r="C5160" s="27">
        <v>1</v>
      </c>
      <c r="D5160" s="27" t="str">
        <f>VLOOKUP('Raw Data'!$C5160,'country description'!$A$2:$B$16,2,0)</f>
        <v>India</v>
      </c>
      <c r="E5160" s="27" t="s">
        <v>14</v>
      </c>
      <c r="F5160" s="27" t="s">
        <v>9924</v>
      </c>
      <c r="G5160" s="27" t="s">
        <v>17</v>
      </c>
      <c r="H5160" s="27" t="s">
        <v>18</v>
      </c>
      <c r="I5160" s="27" t="s">
        <v>19</v>
      </c>
      <c r="J5160" s="27" t="s">
        <v>19</v>
      </c>
      <c r="K5160" s="27">
        <v>1</v>
      </c>
      <c r="L5160" s="27">
        <v>10</v>
      </c>
      <c r="M5160" s="27">
        <v>300</v>
      </c>
      <c r="N5160" s="27">
        <v>3.2</v>
      </c>
      <c r="O5160" s="27">
        <v>2018</v>
      </c>
      <c r="P5160" s="27">
        <v>1</v>
      </c>
      <c r="Q5160" s="27">
        <v>25</v>
      </c>
      <c r="R5160" s="28">
        <f>DATE('Raw Data'!$O5160,'Raw Data'!$P5160,'Raw Data'!$Q5160)</f>
        <v>43125</v>
      </c>
      <c r="S5160" s="27" t="str">
        <f>CONCATENATE(MID('Raw Data'!$H5160,FIND("(",'Raw Data'!$H5160)+1,FIND(")",'Raw Data'!$H5160)-FIND("(",'Raw Data'!$H5160)-1),"",'Raw Data'!$M5160)</f>
        <v>Rs.300</v>
      </c>
      <c r="T5160" s="27">
        <f t="shared" si="80"/>
        <v>1</v>
      </c>
      <c r="U5160" s="29">
        <f>'Raw Data'!$M5160*'Raw Data'!$T5160</f>
        <v>300</v>
      </c>
    </row>
    <row r="5161" spans="1:21" x14ac:dyDescent="0.3">
      <c r="A5161" s="20">
        <v>302424</v>
      </c>
      <c r="B5161" s="27" t="s">
        <v>9925</v>
      </c>
      <c r="C5161" s="27">
        <v>1</v>
      </c>
      <c r="D5161" s="27" t="str">
        <f>VLOOKUP('Raw Data'!$C5161,'country description'!$A$2:$B$16,2,0)</f>
        <v>India</v>
      </c>
      <c r="E5161" s="27" t="s">
        <v>14</v>
      </c>
      <c r="F5161" s="27" t="s">
        <v>9926</v>
      </c>
      <c r="G5161" s="27" t="s">
        <v>17</v>
      </c>
      <c r="H5161" s="27" t="s">
        <v>18</v>
      </c>
      <c r="I5161" s="27" t="s">
        <v>19</v>
      </c>
      <c r="J5161" s="27" t="s">
        <v>19</v>
      </c>
      <c r="K5161" s="27">
        <v>1</v>
      </c>
      <c r="L5161" s="27">
        <v>40</v>
      </c>
      <c r="M5161" s="27">
        <v>150</v>
      </c>
      <c r="N5161" s="27">
        <v>3.3</v>
      </c>
      <c r="O5161" s="27">
        <v>2010</v>
      </c>
      <c r="P5161" s="27">
        <v>1</v>
      </c>
      <c r="Q5161" s="27">
        <v>28</v>
      </c>
      <c r="R5161" s="28">
        <f>DATE('Raw Data'!$O5161,'Raw Data'!$P5161,'Raw Data'!$Q5161)</f>
        <v>40206</v>
      </c>
      <c r="S5161" s="27" t="str">
        <f>CONCATENATE(MID('Raw Data'!$H5161,FIND("(",'Raw Data'!$H5161)+1,FIND(")",'Raw Data'!$H5161)-FIND("(",'Raw Data'!$H5161)-1),"",'Raw Data'!$M5161)</f>
        <v>Rs.150</v>
      </c>
      <c r="T5161" s="27">
        <f t="shared" si="80"/>
        <v>1</v>
      </c>
      <c r="U5161" s="29">
        <f>'Raw Data'!$M5161*'Raw Data'!$T5161</f>
        <v>150</v>
      </c>
    </row>
    <row r="5162" spans="1:21" x14ac:dyDescent="0.3">
      <c r="A5162" s="20">
        <v>6107</v>
      </c>
      <c r="B5162" s="27" t="s">
        <v>9927</v>
      </c>
      <c r="C5162" s="27">
        <v>1</v>
      </c>
      <c r="D5162" s="27" t="str">
        <f>VLOOKUP('Raw Data'!$C5162,'country description'!$A$2:$B$16,2,0)</f>
        <v>India</v>
      </c>
      <c r="E5162" s="27" t="s">
        <v>14</v>
      </c>
      <c r="F5162" s="27" t="s">
        <v>9928</v>
      </c>
      <c r="G5162" s="27" t="s">
        <v>17</v>
      </c>
      <c r="H5162" s="27" t="s">
        <v>18</v>
      </c>
      <c r="I5162" s="27" t="s">
        <v>19</v>
      </c>
      <c r="J5162" s="27" t="s">
        <v>19</v>
      </c>
      <c r="K5162" s="27">
        <v>1</v>
      </c>
      <c r="L5162" s="27">
        <v>11</v>
      </c>
      <c r="M5162" s="27">
        <v>200</v>
      </c>
      <c r="N5162" s="27">
        <v>2.8</v>
      </c>
      <c r="O5162" s="27">
        <v>2014</v>
      </c>
      <c r="P5162" s="27">
        <v>1</v>
      </c>
      <c r="Q5162" s="27">
        <v>7</v>
      </c>
      <c r="R5162" s="28">
        <f>DATE('Raw Data'!$O5162,'Raw Data'!$P5162,'Raw Data'!$Q5162)</f>
        <v>41646</v>
      </c>
      <c r="S5162" s="27" t="str">
        <f>CONCATENATE(MID('Raw Data'!$H5162,FIND("(",'Raw Data'!$H5162)+1,FIND(")",'Raw Data'!$H5162)-FIND("(",'Raw Data'!$H5162)-1),"",'Raw Data'!$M5162)</f>
        <v>Rs.200</v>
      </c>
      <c r="T5162" s="27">
        <f t="shared" si="80"/>
        <v>1</v>
      </c>
      <c r="U5162" s="29">
        <f>'Raw Data'!$M5162*'Raw Data'!$T5162</f>
        <v>200</v>
      </c>
    </row>
    <row r="5163" spans="1:21" x14ac:dyDescent="0.3">
      <c r="A5163" s="20">
        <v>6079</v>
      </c>
      <c r="B5163" s="27" t="s">
        <v>9929</v>
      </c>
      <c r="C5163" s="27">
        <v>1</v>
      </c>
      <c r="D5163" s="27" t="str">
        <f>VLOOKUP('Raw Data'!$C5163,'country description'!$A$2:$B$16,2,0)</f>
        <v>India</v>
      </c>
      <c r="E5163" s="27" t="s">
        <v>14</v>
      </c>
      <c r="F5163" s="27" t="s">
        <v>9930</v>
      </c>
      <c r="G5163" s="27" t="s">
        <v>17</v>
      </c>
      <c r="H5163" s="27" t="s">
        <v>18</v>
      </c>
      <c r="I5163" s="27" t="s">
        <v>19</v>
      </c>
      <c r="J5163" s="27" t="s">
        <v>19</v>
      </c>
      <c r="K5163" s="27">
        <v>1</v>
      </c>
      <c r="L5163" s="27">
        <v>21</v>
      </c>
      <c r="M5163" s="27">
        <v>200</v>
      </c>
      <c r="N5163" s="27">
        <v>3.3</v>
      </c>
      <c r="O5163" s="27">
        <v>2017</v>
      </c>
      <c r="P5163" s="27">
        <v>12</v>
      </c>
      <c r="Q5163" s="27">
        <v>10</v>
      </c>
      <c r="R5163" s="28">
        <f>DATE('Raw Data'!$O5163,'Raw Data'!$P5163,'Raw Data'!$Q5163)</f>
        <v>43079</v>
      </c>
      <c r="S5163" s="27" t="str">
        <f>CONCATENATE(MID('Raw Data'!$H5163,FIND("(",'Raw Data'!$H5163)+1,FIND(")",'Raw Data'!$H5163)-FIND("(",'Raw Data'!$H5163)-1),"",'Raw Data'!$M5163)</f>
        <v>Rs.200</v>
      </c>
      <c r="T5163" s="27">
        <f t="shared" si="80"/>
        <v>1</v>
      </c>
      <c r="U5163" s="29">
        <f>'Raw Data'!$M5163*'Raw Data'!$T5163</f>
        <v>200</v>
      </c>
    </row>
    <row r="5164" spans="1:21" x14ac:dyDescent="0.3">
      <c r="A5164" s="20">
        <v>1044</v>
      </c>
      <c r="B5164" s="27" t="s">
        <v>9931</v>
      </c>
      <c r="C5164" s="27">
        <v>1</v>
      </c>
      <c r="D5164" s="27" t="str">
        <f>VLOOKUP('Raw Data'!$C5164,'country description'!$A$2:$B$16,2,0)</f>
        <v>India</v>
      </c>
      <c r="E5164" s="27" t="s">
        <v>14</v>
      </c>
      <c r="F5164" s="27" t="s">
        <v>9932</v>
      </c>
      <c r="G5164" s="27" t="s">
        <v>17</v>
      </c>
      <c r="H5164" s="27" t="s">
        <v>18</v>
      </c>
      <c r="I5164" s="27" t="s">
        <v>19</v>
      </c>
      <c r="J5164" s="27" t="s">
        <v>19</v>
      </c>
      <c r="K5164" s="27">
        <v>1</v>
      </c>
      <c r="L5164" s="27">
        <v>57</v>
      </c>
      <c r="M5164" s="27">
        <v>400</v>
      </c>
      <c r="N5164" s="27">
        <v>3.7</v>
      </c>
      <c r="O5164" s="27">
        <v>2014</v>
      </c>
      <c r="P5164" s="27">
        <v>12</v>
      </c>
      <c r="Q5164" s="27">
        <v>5</v>
      </c>
      <c r="R5164" s="28">
        <f>DATE('Raw Data'!$O5164,'Raw Data'!$P5164,'Raw Data'!$Q5164)</f>
        <v>41978</v>
      </c>
      <c r="S5164" s="27" t="str">
        <f>CONCATENATE(MID('Raw Data'!$H5164,FIND("(",'Raw Data'!$H5164)+1,FIND(")",'Raw Data'!$H5164)-FIND("(",'Raw Data'!$H5164)-1),"",'Raw Data'!$M5164)</f>
        <v>Rs.400</v>
      </c>
      <c r="T5164" s="27">
        <f t="shared" si="80"/>
        <v>1</v>
      </c>
      <c r="U5164" s="29">
        <f>'Raw Data'!$M5164*'Raw Data'!$T5164</f>
        <v>400</v>
      </c>
    </row>
    <row r="5165" spans="1:21" x14ac:dyDescent="0.3">
      <c r="A5165" s="20">
        <v>18124346</v>
      </c>
      <c r="B5165" s="27" t="s">
        <v>4034</v>
      </c>
      <c r="C5165" s="27">
        <v>1</v>
      </c>
      <c r="D5165" s="27" t="str">
        <f>VLOOKUP('Raw Data'!$C5165,'country description'!$A$2:$B$16,2,0)</f>
        <v>India</v>
      </c>
      <c r="E5165" s="27" t="s">
        <v>14</v>
      </c>
      <c r="F5165" s="27" t="s">
        <v>9933</v>
      </c>
      <c r="G5165" s="27" t="s">
        <v>17</v>
      </c>
      <c r="H5165" s="27" t="s">
        <v>18</v>
      </c>
      <c r="I5165" s="27" t="s">
        <v>19</v>
      </c>
      <c r="J5165" s="27" t="s">
        <v>19</v>
      </c>
      <c r="K5165" s="27">
        <v>1</v>
      </c>
      <c r="L5165" s="27">
        <v>4</v>
      </c>
      <c r="M5165" s="27">
        <v>400</v>
      </c>
      <c r="N5165" s="27">
        <v>2.9</v>
      </c>
      <c r="O5165" s="27">
        <v>2014</v>
      </c>
      <c r="P5165" s="27">
        <v>12</v>
      </c>
      <c r="Q5165" s="27">
        <v>14</v>
      </c>
      <c r="R5165" s="28">
        <f>DATE('Raw Data'!$O5165,'Raw Data'!$P5165,'Raw Data'!$Q5165)</f>
        <v>41987</v>
      </c>
      <c r="S5165" s="27" t="str">
        <f>CONCATENATE(MID('Raw Data'!$H5165,FIND("(",'Raw Data'!$H5165)+1,FIND(")",'Raw Data'!$H5165)-FIND("(",'Raw Data'!$H5165)-1),"",'Raw Data'!$M5165)</f>
        <v>Rs.400</v>
      </c>
      <c r="T5165" s="27">
        <f t="shared" si="80"/>
        <v>1</v>
      </c>
      <c r="U5165" s="29">
        <f>'Raw Data'!$M5165*'Raw Data'!$T5165</f>
        <v>400</v>
      </c>
    </row>
    <row r="5166" spans="1:21" x14ac:dyDescent="0.3">
      <c r="A5166" s="20">
        <v>310202</v>
      </c>
      <c r="B5166" s="27" t="s">
        <v>1435</v>
      </c>
      <c r="C5166" s="27">
        <v>1</v>
      </c>
      <c r="D5166" s="27" t="str">
        <f>VLOOKUP('Raw Data'!$C5166,'country description'!$A$2:$B$16,2,0)</f>
        <v>India</v>
      </c>
      <c r="E5166" s="27" t="s">
        <v>14</v>
      </c>
      <c r="F5166" s="27" t="s">
        <v>9934</v>
      </c>
      <c r="G5166" s="27" t="s">
        <v>17</v>
      </c>
      <c r="H5166" s="27" t="s">
        <v>18</v>
      </c>
      <c r="I5166" s="27" t="s">
        <v>19</v>
      </c>
      <c r="J5166" s="27" t="s">
        <v>24</v>
      </c>
      <c r="K5166" s="27">
        <v>1</v>
      </c>
      <c r="L5166" s="27">
        <v>15</v>
      </c>
      <c r="M5166" s="27">
        <v>400</v>
      </c>
      <c r="N5166" s="27">
        <v>2.9</v>
      </c>
      <c r="O5166" s="27">
        <v>2013</v>
      </c>
      <c r="P5166" s="27">
        <v>12</v>
      </c>
      <c r="Q5166" s="27">
        <v>14</v>
      </c>
      <c r="R5166" s="28">
        <f>DATE('Raw Data'!$O5166,'Raw Data'!$P5166,'Raw Data'!$Q5166)</f>
        <v>41622</v>
      </c>
      <c r="S5166" s="27" t="str">
        <f>CONCATENATE(MID('Raw Data'!$H5166,FIND("(",'Raw Data'!$H5166)+1,FIND(")",'Raw Data'!$H5166)-FIND("(",'Raw Data'!$H5166)-1),"",'Raw Data'!$M5166)</f>
        <v>Rs.400</v>
      </c>
      <c r="T5166" s="27">
        <f t="shared" si="80"/>
        <v>1</v>
      </c>
      <c r="U5166" s="29">
        <f>'Raw Data'!$M5166*'Raw Data'!$T5166</f>
        <v>400</v>
      </c>
    </row>
    <row r="5167" spans="1:21" x14ac:dyDescent="0.3">
      <c r="A5167" s="20">
        <v>303784</v>
      </c>
      <c r="B5167" s="27" t="s">
        <v>9935</v>
      </c>
      <c r="C5167" s="27">
        <v>1</v>
      </c>
      <c r="D5167" s="27" t="str">
        <f>VLOOKUP('Raw Data'!$C5167,'country description'!$A$2:$B$16,2,0)</f>
        <v>India</v>
      </c>
      <c r="E5167" s="27" t="s">
        <v>14</v>
      </c>
      <c r="F5167" s="27" t="s">
        <v>9936</v>
      </c>
      <c r="G5167" s="27" t="s">
        <v>17</v>
      </c>
      <c r="H5167" s="27" t="s">
        <v>18</v>
      </c>
      <c r="I5167" s="27" t="s">
        <v>19</v>
      </c>
      <c r="J5167" s="27" t="s">
        <v>24</v>
      </c>
      <c r="K5167" s="27">
        <v>1</v>
      </c>
      <c r="L5167" s="27">
        <v>10</v>
      </c>
      <c r="M5167" s="27">
        <v>100</v>
      </c>
      <c r="N5167" s="27">
        <v>2.6</v>
      </c>
      <c r="O5167" s="27">
        <v>2016</v>
      </c>
      <c r="P5167" s="27">
        <v>12</v>
      </c>
      <c r="Q5167" s="27">
        <v>6</v>
      </c>
      <c r="R5167" s="28">
        <f>DATE('Raw Data'!$O5167,'Raw Data'!$P5167,'Raw Data'!$Q5167)</f>
        <v>42710</v>
      </c>
      <c r="S5167" s="27" t="str">
        <f>CONCATENATE(MID('Raw Data'!$H5167,FIND("(",'Raw Data'!$H5167)+1,FIND(")",'Raw Data'!$H5167)-FIND("(",'Raw Data'!$H5167)-1),"",'Raw Data'!$M5167)</f>
        <v>Rs.100</v>
      </c>
      <c r="T5167" s="27">
        <f t="shared" si="80"/>
        <v>1</v>
      </c>
      <c r="U5167" s="29">
        <f>'Raw Data'!$M5167*'Raw Data'!$T5167</f>
        <v>100</v>
      </c>
    </row>
    <row r="5168" spans="1:21" x14ac:dyDescent="0.3">
      <c r="A5168" s="20">
        <v>309499</v>
      </c>
      <c r="B5168" s="27" t="s">
        <v>9937</v>
      </c>
      <c r="C5168" s="27">
        <v>1</v>
      </c>
      <c r="D5168" s="27" t="str">
        <f>VLOOKUP('Raw Data'!$C5168,'country description'!$A$2:$B$16,2,0)</f>
        <v>India</v>
      </c>
      <c r="E5168" s="27" t="s">
        <v>14</v>
      </c>
      <c r="F5168" s="27" t="s">
        <v>9938</v>
      </c>
      <c r="G5168" s="27" t="s">
        <v>17</v>
      </c>
      <c r="H5168" s="27" t="s">
        <v>18</v>
      </c>
      <c r="I5168" s="27" t="s">
        <v>19</v>
      </c>
      <c r="J5168" s="27" t="s">
        <v>19</v>
      </c>
      <c r="K5168" s="27">
        <v>1</v>
      </c>
      <c r="L5168" s="27">
        <v>6</v>
      </c>
      <c r="M5168" s="27">
        <v>200</v>
      </c>
      <c r="N5168" s="27">
        <v>3</v>
      </c>
      <c r="O5168" s="27">
        <v>2017</v>
      </c>
      <c r="P5168" s="27">
        <v>12</v>
      </c>
      <c r="Q5168" s="27">
        <v>10</v>
      </c>
      <c r="R5168" s="28">
        <f>DATE('Raw Data'!$O5168,'Raw Data'!$P5168,'Raw Data'!$Q5168)</f>
        <v>43079</v>
      </c>
      <c r="S5168" s="27" t="str">
        <f>CONCATENATE(MID('Raw Data'!$H5168,FIND("(",'Raw Data'!$H5168)+1,FIND(")",'Raw Data'!$H5168)-FIND("(",'Raw Data'!$H5168)-1),"",'Raw Data'!$M5168)</f>
        <v>Rs.200</v>
      </c>
      <c r="T5168" s="27">
        <f t="shared" si="80"/>
        <v>1</v>
      </c>
      <c r="U5168" s="29">
        <f>'Raw Data'!$M5168*'Raw Data'!$T5168</f>
        <v>200</v>
      </c>
    </row>
    <row r="5169" spans="1:21" x14ac:dyDescent="0.3">
      <c r="A5169" s="20">
        <v>300958</v>
      </c>
      <c r="B5169" s="27" t="s">
        <v>9939</v>
      </c>
      <c r="C5169" s="27">
        <v>1</v>
      </c>
      <c r="D5169" s="27" t="str">
        <f>VLOOKUP('Raw Data'!$C5169,'country description'!$A$2:$B$16,2,0)</f>
        <v>India</v>
      </c>
      <c r="E5169" s="27" t="s">
        <v>14</v>
      </c>
      <c r="F5169" s="27" t="s">
        <v>9940</v>
      </c>
      <c r="G5169" s="27" t="s">
        <v>17</v>
      </c>
      <c r="H5169" s="27" t="s">
        <v>18</v>
      </c>
      <c r="I5169" s="27" t="s">
        <v>19</v>
      </c>
      <c r="J5169" s="27" t="s">
        <v>19</v>
      </c>
      <c r="K5169" s="27">
        <v>1</v>
      </c>
      <c r="L5169" s="27">
        <v>6</v>
      </c>
      <c r="M5169" s="27">
        <v>200</v>
      </c>
      <c r="N5169" s="27">
        <v>3</v>
      </c>
      <c r="O5169" s="27">
        <v>2010</v>
      </c>
      <c r="P5169" s="27">
        <v>12</v>
      </c>
      <c r="Q5169" s="27">
        <v>20</v>
      </c>
      <c r="R5169" s="28">
        <f>DATE('Raw Data'!$O5169,'Raw Data'!$P5169,'Raw Data'!$Q5169)</f>
        <v>40532</v>
      </c>
      <c r="S5169" s="27" t="str">
        <f>CONCATENATE(MID('Raw Data'!$H5169,FIND("(",'Raw Data'!$H5169)+1,FIND(")",'Raw Data'!$H5169)-FIND("(",'Raw Data'!$H5169)-1),"",'Raw Data'!$M5169)</f>
        <v>Rs.200</v>
      </c>
      <c r="T5169" s="27">
        <f t="shared" si="80"/>
        <v>1</v>
      </c>
      <c r="U5169" s="29">
        <f>'Raw Data'!$M5169*'Raw Data'!$T5169</f>
        <v>200</v>
      </c>
    </row>
    <row r="5170" spans="1:21" x14ac:dyDescent="0.3">
      <c r="A5170" s="20">
        <v>301994</v>
      </c>
      <c r="B5170" s="27" t="s">
        <v>1491</v>
      </c>
      <c r="C5170" s="27">
        <v>1</v>
      </c>
      <c r="D5170" s="27" t="str">
        <f>VLOOKUP('Raw Data'!$C5170,'country description'!$A$2:$B$16,2,0)</f>
        <v>India</v>
      </c>
      <c r="E5170" s="27" t="s">
        <v>14</v>
      </c>
      <c r="F5170" s="27" t="s">
        <v>9941</v>
      </c>
      <c r="G5170" s="27" t="s">
        <v>17</v>
      </c>
      <c r="H5170" s="27" t="s">
        <v>18</v>
      </c>
      <c r="I5170" s="27" t="s">
        <v>19</v>
      </c>
      <c r="J5170" s="27" t="s">
        <v>19</v>
      </c>
      <c r="K5170" s="27">
        <v>1</v>
      </c>
      <c r="L5170" s="27">
        <v>5</v>
      </c>
      <c r="M5170" s="27">
        <v>450</v>
      </c>
      <c r="N5170" s="27">
        <v>3</v>
      </c>
      <c r="O5170" s="27">
        <v>2017</v>
      </c>
      <c r="P5170" s="27">
        <v>12</v>
      </c>
      <c r="Q5170" s="27">
        <v>5</v>
      </c>
      <c r="R5170" s="28">
        <f>DATE('Raw Data'!$O5170,'Raw Data'!$P5170,'Raw Data'!$Q5170)</f>
        <v>43074</v>
      </c>
      <c r="S5170" s="27" t="str">
        <f>CONCATENATE(MID('Raw Data'!$H5170,FIND("(",'Raw Data'!$H5170)+1,FIND(")",'Raw Data'!$H5170)-FIND("(",'Raw Data'!$H5170)-1),"",'Raw Data'!$M5170)</f>
        <v>Rs.450</v>
      </c>
      <c r="T5170" s="27">
        <f t="shared" si="80"/>
        <v>1</v>
      </c>
      <c r="U5170" s="29">
        <f>'Raw Data'!$M5170*'Raw Data'!$T5170</f>
        <v>450</v>
      </c>
    </row>
    <row r="5171" spans="1:21" x14ac:dyDescent="0.3">
      <c r="A5171" s="20">
        <v>306729</v>
      </c>
      <c r="B5171" s="27" t="s">
        <v>9942</v>
      </c>
      <c r="C5171" s="27">
        <v>1</v>
      </c>
      <c r="D5171" s="27" t="str">
        <f>VLOOKUP('Raw Data'!$C5171,'country description'!$A$2:$B$16,2,0)</f>
        <v>India</v>
      </c>
      <c r="E5171" s="27" t="s">
        <v>14</v>
      </c>
      <c r="F5171" s="27" t="s">
        <v>9943</v>
      </c>
      <c r="G5171" s="27" t="s">
        <v>17</v>
      </c>
      <c r="H5171" s="27" t="s">
        <v>18</v>
      </c>
      <c r="I5171" s="27" t="s">
        <v>19</v>
      </c>
      <c r="J5171" s="27" t="s">
        <v>19</v>
      </c>
      <c r="K5171" s="27">
        <v>1</v>
      </c>
      <c r="L5171" s="27">
        <v>6</v>
      </c>
      <c r="M5171" s="27">
        <v>150</v>
      </c>
      <c r="N5171" s="27">
        <v>3</v>
      </c>
      <c r="O5171" s="27">
        <v>2012</v>
      </c>
      <c r="P5171" s="27">
        <v>12</v>
      </c>
      <c r="Q5171" s="27">
        <v>8</v>
      </c>
      <c r="R5171" s="28">
        <f>DATE('Raw Data'!$O5171,'Raw Data'!$P5171,'Raw Data'!$Q5171)</f>
        <v>41251</v>
      </c>
      <c r="S5171" s="27" t="str">
        <f>CONCATENATE(MID('Raw Data'!$H5171,FIND("(",'Raw Data'!$H5171)+1,FIND(")",'Raw Data'!$H5171)-FIND("(",'Raw Data'!$H5171)-1),"",'Raw Data'!$M5171)</f>
        <v>Rs.150</v>
      </c>
      <c r="T5171" s="27">
        <f t="shared" si="80"/>
        <v>1</v>
      </c>
      <c r="U5171" s="29">
        <f>'Raw Data'!$M5171*'Raw Data'!$T5171</f>
        <v>150</v>
      </c>
    </row>
    <row r="5172" spans="1:21" x14ac:dyDescent="0.3">
      <c r="A5172" s="20">
        <v>8688</v>
      </c>
      <c r="B5172" s="27" t="s">
        <v>9944</v>
      </c>
      <c r="C5172" s="27">
        <v>1</v>
      </c>
      <c r="D5172" s="27" t="str">
        <f>VLOOKUP('Raw Data'!$C5172,'country description'!$A$2:$B$16,2,0)</f>
        <v>India</v>
      </c>
      <c r="E5172" s="27" t="s">
        <v>14</v>
      </c>
      <c r="F5172" s="27" t="s">
        <v>9945</v>
      </c>
      <c r="G5172" s="27" t="s">
        <v>17</v>
      </c>
      <c r="H5172" s="27" t="s">
        <v>18</v>
      </c>
      <c r="I5172" s="27" t="s">
        <v>19</v>
      </c>
      <c r="J5172" s="27" t="s">
        <v>19</v>
      </c>
      <c r="K5172" s="27">
        <v>1</v>
      </c>
      <c r="L5172" s="27">
        <v>25</v>
      </c>
      <c r="M5172" s="27">
        <v>300</v>
      </c>
      <c r="N5172" s="27">
        <v>3.1</v>
      </c>
      <c r="O5172" s="27">
        <v>2011</v>
      </c>
      <c r="P5172" s="27">
        <v>12</v>
      </c>
      <c r="Q5172" s="27">
        <v>20</v>
      </c>
      <c r="R5172" s="28">
        <f>DATE('Raw Data'!$O5172,'Raw Data'!$P5172,'Raw Data'!$Q5172)</f>
        <v>40897</v>
      </c>
      <c r="S5172" s="27" t="str">
        <f>CONCATENATE(MID('Raw Data'!$H5172,FIND("(",'Raw Data'!$H5172)+1,FIND(")",'Raw Data'!$H5172)-FIND("(",'Raw Data'!$H5172)-1),"",'Raw Data'!$M5172)</f>
        <v>Rs.300</v>
      </c>
      <c r="T5172" s="27">
        <f t="shared" si="80"/>
        <v>1</v>
      </c>
      <c r="U5172" s="29">
        <f>'Raw Data'!$M5172*'Raw Data'!$T5172</f>
        <v>300</v>
      </c>
    </row>
    <row r="5173" spans="1:21" x14ac:dyDescent="0.3">
      <c r="A5173" s="20">
        <v>308992</v>
      </c>
      <c r="B5173" s="27" t="s">
        <v>9946</v>
      </c>
      <c r="C5173" s="27">
        <v>1</v>
      </c>
      <c r="D5173" s="27" t="str">
        <f>VLOOKUP('Raw Data'!$C5173,'country description'!$A$2:$B$16,2,0)</f>
        <v>India</v>
      </c>
      <c r="E5173" s="27" t="s">
        <v>14</v>
      </c>
      <c r="F5173" s="27" t="s">
        <v>9947</v>
      </c>
      <c r="G5173" s="27" t="s">
        <v>17</v>
      </c>
      <c r="H5173" s="27" t="s">
        <v>18</v>
      </c>
      <c r="I5173" s="27" t="s">
        <v>19</v>
      </c>
      <c r="J5173" s="27" t="s">
        <v>19</v>
      </c>
      <c r="K5173" s="27">
        <v>1</v>
      </c>
      <c r="L5173" s="27">
        <v>8</v>
      </c>
      <c r="M5173" s="27">
        <v>100</v>
      </c>
      <c r="N5173" s="27">
        <v>3</v>
      </c>
      <c r="O5173" s="27">
        <v>2015</v>
      </c>
      <c r="P5173" s="27">
        <v>12</v>
      </c>
      <c r="Q5173" s="27">
        <v>11</v>
      </c>
      <c r="R5173" s="28">
        <f>DATE('Raw Data'!$O5173,'Raw Data'!$P5173,'Raw Data'!$Q5173)</f>
        <v>42349</v>
      </c>
      <c r="S5173" s="27" t="str">
        <f>CONCATENATE(MID('Raw Data'!$H5173,FIND("(",'Raw Data'!$H5173)+1,FIND(")",'Raw Data'!$H5173)-FIND("(",'Raw Data'!$H5173)-1),"",'Raw Data'!$M5173)</f>
        <v>Rs.100</v>
      </c>
      <c r="T5173" s="27">
        <f t="shared" si="80"/>
        <v>1</v>
      </c>
      <c r="U5173" s="29">
        <f>'Raw Data'!$M5173*'Raw Data'!$T5173</f>
        <v>100</v>
      </c>
    </row>
    <row r="5174" spans="1:21" x14ac:dyDescent="0.3">
      <c r="A5174" s="20">
        <v>7603</v>
      </c>
      <c r="B5174" s="27" t="s">
        <v>9948</v>
      </c>
      <c r="C5174" s="27">
        <v>1</v>
      </c>
      <c r="D5174" s="27" t="str">
        <f>VLOOKUP('Raw Data'!$C5174,'country description'!$A$2:$B$16,2,0)</f>
        <v>India</v>
      </c>
      <c r="E5174" s="27" t="s">
        <v>14</v>
      </c>
      <c r="F5174" s="27" t="s">
        <v>9949</v>
      </c>
      <c r="G5174" s="27" t="s">
        <v>17</v>
      </c>
      <c r="H5174" s="27" t="s">
        <v>18</v>
      </c>
      <c r="I5174" s="27" t="s">
        <v>19</v>
      </c>
      <c r="J5174" s="27" t="s">
        <v>19</v>
      </c>
      <c r="K5174" s="27">
        <v>1</v>
      </c>
      <c r="L5174" s="27">
        <v>26</v>
      </c>
      <c r="M5174" s="27">
        <v>250</v>
      </c>
      <c r="N5174" s="27">
        <v>3</v>
      </c>
      <c r="O5174" s="27">
        <v>2012</v>
      </c>
      <c r="P5174" s="27">
        <v>12</v>
      </c>
      <c r="Q5174" s="27">
        <v>22</v>
      </c>
      <c r="R5174" s="28">
        <f>DATE('Raw Data'!$O5174,'Raw Data'!$P5174,'Raw Data'!$Q5174)</f>
        <v>41265</v>
      </c>
      <c r="S5174" s="27" t="str">
        <f>CONCATENATE(MID('Raw Data'!$H5174,FIND("(",'Raw Data'!$H5174)+1,FIND(")",'Raw Data'!$H5174)-FIND("(",'Raw Data'!$H5174)-1),"",'Raw Data'!$M5174)</f>
        <v>Rs.250</v>
      </c>
      <c r="T5174" s="27">
        <f t="shared" si="80"/>
        <v>1</v>
      </c>
      <c r="U5174" s="29">
        <f>'Raw Data'!$M5174*'Raw Data'!$T5174</f>
        <v>250</v>
      </c>
    </row>
    <row r="5175" spans="1:21" x14ac:dyDescent="0.3">
      <c r="A5175" s="20">
        <v>18481305</v>
      </c>
      <c r="B5175" s="27" t="s">
        <v>9950</v>
      </c>
      <c r="C5175" s="27">
        <v>1</v>
      </c>
      <c r="D5175" s="27" t="str">
        <f>VLOOKUP('Raw Data'!$C5175,'country description'!$A$2:$B$16,2,0)</f>
        <v>India</v>
      </c>
      <c r="E5175" s="27" t="s">
        <v>14</v>
      </c>
      <c r="F5175" s="27" t="s">
        <v>9951</v>
      </c>
      <c r="G5175" s="27" t="s">
        <v>17</v>
      </c>
      <c r="H5175" s="27" t="s">
        <v>18</v>
      </c>
      <c r="I5175" s="27" t="s">
        <v>19</v>
      </c>
      <c r="J5175" s="27" t="s">
        <v>19</v>
      </c>
      <c r="K5175" s="27">
        <v>1</v>
      </c>
      <c r="L5175" s="27">
        <v>13</v>
      </c>
      <c r="M5175" s="27">
        <v>400</v>
      </c>
      <c r="N5175" s="27">
        <v>3.4</v>
      </c>
      <c r="O5175" s="27">
        <v>2018</v>
      </c>
      <c r="P5175" s="27">
        <v>12</v>
      </c>
      <c r="Q5175" s="27">
        <v>5</v>
      </c>
      <c r="R5175" s="28">
        <f>DATE('Raw Data'!$O5175,'Raw Data'!$P5175,'Raw Data'!$Q5175)</f>
        <v>43439</v>
      </c>
      <c r="S5175" s="27" t="str">
        <f>CONCATENATE(MID('Raw Data'!$H5175,FIND("(",'Raw Data'!$H5175)+1,FIND(")",'Raw Data'!$H5175)-FIND("(",'Raw Data'!$H5175)-1),"",'Raw Data'!$M5175)</f>
        <v>Rs.400</v>
      </c>
      <c r="T5175" s="27">
        <f t="shared" si="80"/>
        <v>1</v>
      </c>
      <c r="U5175" s="29">
        <f>'Raw Data'!$M5175*'Raw Data'!$T5175</f>
        <v>400</v>
      </c>
    </row>
    <row r="5176" spans="1:21" x14ac:dyDescent="0.3">
      <c r="A5176" s="20">
        <v>302471</v>
      </c>
      <c r="B5176" s="27" t="s">
        <v>9952</v>
      </c>
      <c r="C5176" s="27">
        <v>1</v>
      </c>
      <c r="D5176" s="27" t="str">
        <f>VLOOKUP('Raw Data'!$C5176,'country description'!$A$2:$B$16,2,0)</f>
        <v>India</v>
      </c>
      <c r="E5176" s="27" t="s">
        <v>14</v>
      </c>
      <c r="F5176" s="27" t="s">
        <v>9953</v>
      </c>
      <c r="G5176" s="27" t="s">
        <v>17</v>
      </c>
      <c r="H5176" s="27" t="s">
        <v>18</v>
      </c>
      <c r="I5176" s="27" t="s">
        <v>19</v>
      </c>
      <c r="J5176" s="27" t="s">
        <v>19</v>
      </c>
      <c r="K5176" s="27">
        <v>1</v>
      </c>
      <c r="L5176" s="27">
        <v>11</v>
      </c>
      <c r="M5176" s="27">
        <v>250</v>
      </c>
      <c r="N5176" s="27">
        <v>3</v>
      </c>
      <c r="O5176" s="27">
        <v>2013</v>
      </c>
      <c r="P5176" s="27">
        <v>12</v>
      </c>
      <c r="Q5176" s="27">
        <v>28</v>
      </c>
      <c r="R5176" s="28">
        <f>DATE('Raw Data'!$O5176,'Raw Data'!$P5176,'Raw Data'!$Q5176)</f>
        <v>41636</v>
      </c>
      <c r="S5176" s="27" t="str">
        <f>CONCATENATE(MID('Raw Data'!$H5176,FIND("(",'Raw Data'!$H5176)+1,FIND(")",'Raw Data'!$H5176)-FIND("(",'Raw Data'!$H5176)-1),"",'Raw Data'!$M5176)</f>
        <v>Rs.250</v>
      </c>
      <c r="T5176" s="27">
        <f t="shared" si="80"/>
        <v>1</v>
      </c>
      <c r="U5176" s="29">
        <f>'Raw Data'!$M5176*'Raw Data'!$T5176</f>
        <v>250</v>
      </c>
    </row>
    <row r="5177" spans="1:21" x14ac:dyDescent="0.3">
      <c r="A5177" s="20">
        <v>308080</v>
      </c>
      <c r="B5177" s="27" t="s">
        <v>9954</v>
      </c>
      <c r="C5177" s="27">
        <v>1</v>
      </c>
      <c r="D5177" s="27" t="str">
        <f>VLOOKUP('Raw Data'!$C5177,'country description'!$A$2:$B$16,2,0)</f>
        <v>India</v>
      </c>
      <c r="E5177" s="27" t="s">
        <v>14</v>
      </c>
      <c r="F5177" s="27" t="s">
        <v>9955</v>
      </c>
      <c r="G5177" s="27" t="s">
        <v>17</v>
      </c>
      <c r="H5177" s="27" t="s">
        <v>18</v>
      </c>
      <c r="I5177" s="27" t="s">
        <v>19</v>
      </c>
      <c r="J5177" s="27" t="s">
        <v>24</v>
      </c>
      <c r="K5177" s="27">
        <v>1</v>
      </c>
      <c r="L5177" s="27">
        <v>55</v>
      </c>
      <c r="M5177" s="27">
        <v>400</v>
      </c>
      <c r="N5177" s="27">
        <v>3.4</v>
      </c>
      <c r="O5177" s="27">
        <v>2013</v>
      </c>
      <c r="P5177" s="27">
        <v>12</v>
      </c>
      <c r="Q5177" s="27">
        <v>23</v>
      </c>
      <c r="R5177" s="28">
        <f>DATE('Raw Data'!$O5177,'Raw Data'!$P5177,'Raw Data'!$Q5177)</f>
        <v>41631</v>
      </c>
      <c r="S5177" s="27" t="str">
        <f>CONCATENATE(MID('Raw Data'!$H5177,FIND("(",'Raw Data'!$H5177)+1,FIND(")",'Raw Data'!$H5177)-FIND("(",'Raw Data'!$H5177)-1),"",'Raw Data'!$M5177)</f>
        <v>Rs.400</v>
      </c>
      <c r="T5177" s="27">
        <f t="shared" si="80"/>
        <v>1</v>
      </c>
      <c r="U5177" s="29">
        <f>'Raw Data'!$M5177*'Raw Data'!$T5177</f>
        <v>400</v>
      </c>
    </row>
    <row r="5178" spans="1:21" x14ac:dyDescent="0.3">
      <c r="A5178" s="20">
        <v>18246995</v>
      </c>
      <c r="B5178" s="27" t="s">
        <v>9956</v>
      </c>
      <c r="C5178" s="27">
        <v>1</v>
      </c>
      <c r="D5178" s="27" t="str">
        <f>VLOOKUP('Raw Data'!$C5178,'country description'!$A$2:$B$16,2,0)</f>
        <v>India</v>
      </c>
      <c r="E5178" s="27" t="s">
        <v>14</v>
      </c>
      <c r="F5178" s="27" t="s">
        <v>9957</v>
      </c>
      <c r="G5178" s="27" t="s">
        <v>17</v>
      </c>
      <c r="H5178" s="27" t="s">
        <v>18</v>
      </c>
      <c r="I5178" s="27" t="s">
        <v>19</v>
      </c>
      <c r="J5178" s="27" t="s">
        <v>24</v>
      </c>
      <c r="K5178" s="27">
        <v>1</v>
      </c>
      <c r="L5178" s="27">
        <v>31</v>
      </c>
      <c r="M5178" s="27">
        <v>350</v>
      </c>
      <c r="N5178" s="27">
        <v>2.8</v>
      </c>
      <c r="O5178" s="27">
        <v>2017</v>
      </c>
      <c r="P5178" s="27">
        <v>12</v>
      </c>
      <c r="Q5178" s="27">
        <v>27</v>
      </c>
      <c r="R5178" s="28">
        <f>DATE('Raw Data'!$O5178,'Raw Data'!$P5178,'Raw Data'!$Q5178)</f>
        <v>43096</v>
      </c>
      <c r="S5178" s="27" t="str">
        <f>CONCATENATE(MID('Raw Data'!$H5178,FIND("(",'Raw Data'!$H5178)+1,FIND(")",'Raw Data'!$H5178)-FIND("(",'Raw Data'!$H5178)-1),"",'Raw Data'!$M5178)</f>
        <v>Rs.350</v>
      </c>
      <c r="T5178" s="27">
        <f t="shared" si="80"/>
        <v>1</v>
      </c>
      <c r="U5178" s="29">
        <f>'Raw Data'!$M5178*'Raw Data'!$T5178</f>
        <v>350</v>
      </c>
    </row>
    <row r="5179" spans="1:21" x14ac:dyDescent="0.3">
      <c r="A5179" s="20">
        <v>304697</v>
      </c>
      <c r="B5179" s="27" t="s">
        <v>9958</v>
      </c>
      <c r="C5179" s="27">
        <v>1</v>
      </c>
      <c r="D5179" s="27" t="str">
        <f>VLOOKUP('Raw Data'!$C5179,'country description'!$A$2:$B$16,2,0)</f>
        <v>India</v>
      </c>
      <c r="E5179" s="27" t="s">
        <v>14</v>
      </c>
      <c r="F5179" s="27" t="s">
        <v>9959</v>
      </c>
      <c r="G5179" s="27" t="s">
        <v>17</v>
      </c>
      <c r="H5179" s="27" t="s">
        <v>18</v>
      </c>
      <c r="I5179" s="27" t="s">
        <v>19</v>
      </c>
      <c r="J5179" s="27" t="s">
        <v>19</v>
      </c>
      <c r="K5179" s="27">
        <v>1</v>
      </c>
      <c r="L5179" s="27">
        <v>29</v>
      </c>
      <c r="M5179" s="27">
        <v>300</v>
      </c>
      <c r="N5179" s="27">
        <v>3.4</v>
      </c>
      <c r="O5179" s="27">
        <v>2010</v>
      </c>
      <c r="P5179" s="27">
        <v>11</v>
      </c>
      <c r="Q5179" s="27">
        <v>28</v>
      </c>
      <c r="R5179" s="28">
        <f>DATE('Raw Data'!$O5179,'Raw Data'!$P5179,'Raw Data'!$Q5179)</f>
        <v>40510</v>
      </c>
      <c r="S5179" s="27" t="str">
        <f>CONCATENATE(MID('Raw Data'!$H5179,FIND("(",'Raw Data'!$H5179)+1,FIND(")",'Raw Data'!$H5179)-FIND("(",'Raw Data'!$H5179)-1),"",'Raw Data'!$M5179)</f>
        <v>Rs.300</v>
      </c>
      <c r="T5179" s="27">
        <f t="shared" si="80"/>
        <v>1</v>
      </c>
      <c r="U5179" s="29">
        <f>'Raw Data'!$M5179*'Raw Data'!$T5179</f>
        <v>300</v>
      </c>
    </row>
    <row r="5180" spans="1:21" x14ac:dyDescent="0.3">
      <c r="A5180" s="20">
        <v>5467</v>
      </c>
      <c r="B5180" s="27" t="s">
        <v>9960</v>
      </c>
      <c r="C5180" s="27">
        <v>1</v>
      </c>
      <c r="D5180" s="27" t="str">
        <f>VLOOKUP('Raw Data'!$C5180,'country description'!$A$2:$B$16,2,0)</f>
        <v>India</v>
      </c>
      <c r="E5180" s="27" t="s">
        <v>14</v>
      </c>
      <c r="F5180" s="27" t="s">
        <v>9961</v>
      </c>
      <c r="G5180" s="27" t="s">
        <v>17</v>
      </c>
      <c r="H5180" s="27" t="s">
        <v>18</v>
      </c>
      <c r="I5180" s="27" t="s">
        <v>19</v>
      </c>
      <c r="J5180" s="27" t="s">
        <v>19</v>
      </c>
      <c r="K5180" s="27">
        <v>1</v>
      </c>
      <c r="L5180" s="27">
        <v>297</v>
      </c>
      <c r="M5180" s="27">
        <v>150</v>
      </c>
      <c r="N5180" s="27">
        <v>3.6</v>
      </c>
      <c r="O5180" s="27">
        <v>2015</v>
      </c>
      <c r="P5180" s="27">
        <v>11</v>
      </c>
      <c r="Q5180" s="27">
        <v>17</v>
      </c>
      <c r="R5180" s="28">
        <f>DATE('Raw Data'!$O5180,'Raw Data'!$P5180,'Raw Data'!$Q5180)</f>
        <v>42325</v>
      </c>
      <c r="S5180" s="27" t="str">
        <f>CONCATENATE(MID('Raw Data'!$H5180,FIND("(",'Raw Data'!$H5180)+1,FIND(")",'Raw Data'!$H5180)-FIND("(",'Raw Data'!$H5180)-1),"",'Raw Data'!$M5180)</f>
        <v>Rs.150</v>
      </c>
      <c r="T5180" s="27">
        <f t="shared" si="80"/>
        <v>1</v>
      </c>
      <c r="U5180" s="29">
        <f>'Raw Data'!$M5180*'Raw Data'!$T5180</f>
        <v>150</v>
      </c>
    </row>
    <row r="5181" spans="1:21" x14ac:dyDescent="0.3">
      <c r="A5181" s="20">
        <v>301405</v>
      </c>
      <c r="B5181" s="27" t="s">
        <v>9962</v>
      </c>
      <c r="C5181" s="27">
        <v>1</v>
      </c>
      <c r="D5181" s="27" t="str">
        <f>VLOOKUP('Raw Data'!$C5181,'country description'!$A$2:$B$16,2,0)</f>
        <v>India</v>
      </c>
      <c r="E5181" s="27" t="s">
        <v>14</v>
      </c>
      <c r="F5181" s="27" t="s">
        <v>9963</v>
      </c>
      <c r="G5181" s="27" t="s">
        <v>17</v>
      </c>
      <c r="H5181" s="27" t="s">
        <v>18</v>
      </c>
      <c r="I5181" s="27" t="s">
        <v>19</v>
      </c>
      <c r="J5181" s="27" t="s">
        <v>24</v>
      </c>
      <c r="K5181" s="27">
        <v>1</v>
      </c>
      <c r="L5181" s="27">
        <v>71</v>
      </c>
      <c r="M5181" s="27">
        <v>350</v>
      </c>
      <c r="N5181" s="27">
        <v>2.6</v>
      </c>
      <c r="O5181" s="27">
        <v>2015</v>
      </c>
      <c r="P5181" s="27">
        <v>11</v>
      </c>
      <c r="Q5181" s="27">
        <v>8</v>
      </c>
      <c r="R5181" s="28">
        <f>DATE('Raw Data'!$O5181,'Raw Data'!$P5181,'Raw Data'!$Q5181)</f>
        <v>42316</v>
      </c>
      <c r="S5181" s="27" t="str">
        <f>CONCATENATE(MID('Raw Data'!$H5181,FIND("(",'Raw Data'!$H5181)+1,FIND(")",'Raw Data'!$H5181)-FIND("(",'Raw Data'!$H5181)-1),"",'Raw Data'!$M5181)</f>
        <v>Rs.350</v>
      </c>
      <c r="T5181" s="27">
        <f t="shared" si="80"/>
        <v>1</v>
      </c>
      <c r="U5181" s="29">
        <f>'Raw Data'!$M5181*'Raw Data'!$T5181</f>
        <v>350</v>
      </c>
    </row>
    <row r="5182" spans="1:21" x14ac:dyDescent="0.3">
      <c r="A5182" s="20">
        <v>300584</v>
      </c>
      <c r="B5182" s="27" t="s">
        <v>9964</v>
      </c>
      <c r="C5182" s="27">
        <v>1</v>
      </c>
      <c r="D5182" s="27" t="str">
        <f>VLOOKUP('Raw Data'!$C5182,'country description'!$A$2:$B$16,2,0)</f>
        <v>India</v>
      </c>
      <c r="E5182" s="27" t="s">
        <v>14</v>
      </c>
      <c r="F5182" s="27" t="s">
        <v>9965</v>
      </c>
      <c r="G5182" s="27" t="s">
        <v>17</v>
      </c>
      <c r="H5182" s="27" t="s">
        <v>18</v>
      </c>
      <c r="I5182" s="27" t="s">
        <v>19</v>
      </c>
      <c r="J5182" s="27" t="s">
        <v>19</v>
      </c>
      <c r="K5182" s="27">
        <v>1</v>
      </c>
      <c r="L5182" s="27">
        <v>7</v>
      </c>
      <c r="M5182" s="27">
        <v>400</v>
      </c>
      <c r="N5182" s="27">
        <v>3</v>
      </c>
      <c r="O5182" s="27">
        <v>2012</v>
      </c>
      <c r="P5182" s="27">
        <v>11</v>
      </c>
      <c r="Q5182" s="27">
        <v>24</v>
      </c>
      <c r="R5182" s="28">
        <f>DATE('Raw Data'!$O5182,'Raw Data'!$P5182,'Raw Data'!$Q5182)</f>
        <v>41237</v>
      </c>
      <c r="S5182" s="27" t="str">
        <f>CONCATENATE(MID('Raw Data'!$H5182,FIND("(",'Raw Data'!$H5182)+1,FIND(")",'Raw Data'!$H5182)-FIND("(",'Raw Data'!$H5182)-1),"",'Raw Data'!$M5182)</f>
        <v>Rs.400</v>
      </c>
      <c r="T5182" s="27">
        <f t="shared" si="80"/>
        <v>1</v>
      </c>
      <c r="U5182" s="29">
        <f>'Raw Data'!$M5182*'Raw Data'!$T5182</f>
        <v>400</v>
      </c>
    </row>
    <row r="5183" spans="1:21" x14ac:dyDescent="0.3">
      <c r="A5183" s="20">
        <v>7857</v>
      </c>
      <c r="B5183" s="27" t="s">
        <v>9966</v>
      </c>
      <c r="C5183" s="27">
        <v>1</v>
      </c>
      <c r="D5183" s="27" t="str">
        <f>VLOOKUP('Raw Data'!$C5183,'country description'!$A$2:$B$16,2,0)</f>
        <v>India</v>
      </c>
      <c r="E5183" s="27" t="s">
        <v>14</v>
      </c>
      <c r="F5183" s="27" t="s">
        <v>9967</v>
      </c>
      <c r="G5183" s="27" t="s">
        <v>17</v>
      </c>
      <c r="H5183" s="27" t="s">
        <v>18</v>
      </c>
      <c r="I5183" s="27" t="s">
        <v>19</v>
      </c>
      <c r="J5183" s="27" t="s">
        <v>19</v>
      </c>
      <c r="K5183" s="27">
        <v>1</v>
      </c>
      <c r="L5183" s="27">
        <v>21</v>
      </c>
      <c r="M5183" s="27">
        <v>150</v>
      </c>
      <c r="N5183" s="27">
        <v>3.3</v>
      </c>
      <c r="O5183" s="27">
        <v>2014</v>
      </c>
      <c r="P5183" s="27">
        <v>11</v>
      </c>
      <c r="Q5183" s="27">
        <v>23</v>
      </c>
      <c r="R5183" s="28">
        <f>DATE('Raw Data'!$O5183,'Raw Data'!$P5183,'Raw Data'!$Q5183)</f>
        <v>41966</v>
      </c>
      <c r="S5183" s="27" t="str">
        <f>CONCATENATE(MID('Raw Data'!$H5183,FIND("(",'Raw Data'!$H5183)+1,FIND(")",'Raw Data'!$H5183)-FIND("(",'Raw Data'!$H5183)-1),"",'Raw Data'!$M5183)</f>
        <v>Rs.150</v>
      </c>
      <c r="T5183" s="27">
        <f t="shared" si="80"/>
        <v>1</v>
      </c>
      <c r="U5183" s="29">
        <f>'Raw Data'!$M5183*'Raw Data'!$T5183</f>
        <v>150</v>
      </c>
    </row>
    <row r="5184" spans="1:21" x14ac:dyDescent="0.3">
      <c r="A5184" s="20">
        <v>4325</v>
      </c>
      <c r="B5184" s="27" t="s">
        <v>1110</v>
      </c>
      <c r="C5184" s="27">
        <v>1</v>
      </c>
      <c r="D5184" s="27" t="str">
        <f>VLOOKUP('Raw Data'!$C5184,'country description'!$A$2:$B$16,2,0)</f>
        <v>India</v>
      </c>
      <c r="E5184" s="27" t="s">
        <v>14</v>
      </c>
      <c r="F5184" s="27" t="s">
        <v>9968</v>
      </c>
      <c r="G5184" s="27" t="s">
        <v>17</v>
      </c>
      <c r="H5184" s="27" t="s">
        <v>18</v>
      </c>
      <c r="I5184" s="27" t="s">
        <v>19</v>
      </c>
      <c r="J5184" s="27" t="s">
        <v>24</v>
      </c>
      <c r="K5184" s="27">
        <v>1</v>
      </c>
      <c r="L5184" s="27">
        <v>11</v>
      </c>
      <c r="M5184" s="27">
        <v>350</v>
      </c>
      <c r="N5184" s="27">
        <v>2.4</v>
      </c>
      <c r="O5184" s="27">
        <v>2010</v>
      </c>
      <c r="P5184" s="27">
        <v>11</v>
      </c>
      <c r="Q5184" s="27">
        <v>20</v>
      </c>
      <c r="R5184" s="28">
        <f>DATE('Raw Data'!$O5184,'Raw Data'!$P5184,'Raw Data'!$Q5184)</f>
        <v>40502</v>
      </c>
      <c r="S5184" s="27" t="str">
        <f>CONCATENATE(MID('Raw Data'!$H5184,FIND("(",'Raw Data'!$H5184)+1,FIND(")",'Raw Data'!$H5184)-FIND("(",'Raw Data'!$H5184)-1),"",'Raw Data'!$M5184)</f>
        <v>Rs.350</v>
      </c>
      <c r="T5184" s="27">
        <f t="shared" si="80"/>
        <v>1</v>
      </c>
      <c r="U5184" s="29">
        <f>'Raw Data'!$M5184*'Raw Data'!$T5184</f>
        <v>350</v>
      </c>
    </row>
    <row r="5185" spans="1:21" x14ac:dyDescent="0.3">
      <c r="A5185" s="20">
        <v>313381</v>
      </c>
      <c r="B5185" s="27" t="s">
        <v>9969</v>
      </c>
      <c r="C5185" s="27">
        <v>1</v>
      </c>
      <c r="D5185" s="27" t="str">
        <f>VLOOKUP('Raw Data'!$C5185,'country description'!$A$2:$B$16,2,0)</f>
        <v>India</v>
      </c>
      <c r="E5185" s="27" t="s">
        <v>14</v>
      </c>
      <c r="F5185" s="27" t="s">
        <v>9970</v>
      </c>
      <c r="G5185" s="27" t="s">
        <v>17</v>
      </c>
      <c r="H5185" s="27" t="s">
        <v>18</v>
      </c>
      <c r="I5185" s="27" t="s">
        <v>19</v>
      </c>
      <c r="J5185" s="27" t="s">
        <v>19</v>
      </c>
      <c r="K5185" s="27">
        <v>1</v>
      </c>
      <c r="L5185" s="27">
        <v>4</v>
      </c>
      <c r="M5185" s="27">
        <v>150</v>
      </c>
      <c r="N5185" s="27">
        <v>2.9</v>
      </c>
      <c r="O5185" s="27">
        <v>2011</v>
      </c>
      <c r="P5185" s="27">
        <v>11</v>
      </c>
      <c r="Q5185" s="27">
        <v>21</v>
      </c>
      <c r="R5185" s="28">
        <f>DATE('Raw Data'!$O5185,'Raw Data'!$P5185,'Raw Data'!$Q5185)</f>
        <v>40868</v>
      </c>
      <c r="S5185" s="27" t="str">
        <f>CONCATENATE(MID('Raw Data'!$H5185,FIND("(",'Raw Data'!$H5185)+1,FIND(")",'Raw Data'!$H5185)-FIND("(",'Raw Data'!$H5185)-1),"",'Raw Data'!$M5185)</f>
        <v>Rs.150</v>
      </c>
      <c r="T5185" s="27">
        <f t="shared" si="80"/>
        <v>1</v>
      </c>
      <c r="U5185" s="29">
        <f>'Raw Data'!$M5185*'Raw Data'!$T5185</f>
        <v>150</v>
      </c>
    </row>
    <row r="5186" spans="1:21" x14ac:dyDescent="0.3">
      <c r="A5186" s="20">
        <v>305949</v>
      </c>
      <c r="B5186" s="27" t="s">
        <v>9971</v>
      </c>
      <c r="C5186" s="27">
        <v>1</v>
      </c>
      <c r="D5186" s="27" t="str">
        <f>VLOOKUP('Raw Data'!$C5186,'country description'!$A$2:$B$16,2,0)</f>
        <v>India</v>
      </c>
      <c r="E5186" s="27" t="s">
        <v>14</v>
      </c>
      <c r="F5186" s="27" t="s">
        <v>9972</v>
      </c>
      <c r="G5186" s="27" t="s">
        <v>17</v>
      </c>
      <c r="H5186" s="27" t="s">
        <v>18</v>
      </c>
      <c r="I5186" s="27" t="s">
        <v>19</v>
      </c>
      <c r="J5186" s="27" t="s">
        <v>19</v>
      </c>
      <c r="K5186" s="27">
        <v>1</v>
      </c>
      <c r="L5186" s="27">
        <v>13</v>
      </c>
      <c r="M5186" s="27">
        <v>300</v>
      </c>
      <c r="N5186" s="27">
        <v>3</v>
      </c>
      <c r="O5186" s="27">
        <v>2012</v>
      </c>
      <c r="P5186" s="27">
        <v>11</v>
      </c>
      <c r="Q5186" s="27">
        <v>22</v>
      </c>
      <c r="R5186" s="28">
        <f>DATE('Raw Data'!$O5186,'Raw Data'!$P5186,'Raw Data'!$Q5186)</f>
        <v>41235</v>
      </c>
      <c r="S5186" s="27" t="str">
        <f>CONCATENATE(MID('Raw Data'!$H5186,FIND("(",'Raw Data'!$H5186)+1,FIND(")",'Raw Data'!$H5186)-FIND("(",'Raw Data'!$H5186)-1),"",'Raw Data'!$M5186)</f>
        <v>Rs.300</v>
      </c>
      <c r="T5186" s="27">
        <f t="shared" ref="T5186:T5249" si="81">VLOOKUP(D5186,$Y$4:$Z$18,2,0)</f>
        <v>1</v>
      </c>
      <c r="U5186" s="29">
        <f>'Raw Data'!$M5186*'Raw Data'!$T5186</f>
        <v>300</v>
      </c>
    </row>
    <row r="5187" spans="1:21" x14ac:dyDescent="0.3">
      <c r="A5187" s="20">
        <v>18260604</v>
      </c>
      <c r="B5187" s="27" t="s">
        <v>9973</v>
      </c>
      <c r="C5187" s="27">
        <v>1</v>
      </c>
      <c r="D5187" s="27" t="str">
        <f>VLOOKUP('Raw Data'!$C5187,'country description'!$A$2:$B$16,2,0)</f>
        <v>India</v>
      </c>
      <c r="E5187" s="27" t="s">
        <v>14</v>
      </c>
      <c r="F5187" s="27" t="s">
        <v>9974</v>
      </c>
      <c r="G5187" s="27" t="s">
        <v>17</v>
      </c>
      <c r="H5187" s="27" t="s">
        <v>18</v>
      </c>
      <c r="I5187" s="27" t="s">
        <v>19</v>
      </c>
      <c r="J5187" s="27" t="s">
        <v>19</v>
      </c>
      <c r="K5187" s="27">
        <v>1</v>
      </c>
      <c r="L5187" s="27">
        <v>14</v>
      </c>
      <c r="M5187" s="27">
        <v>250</v>
      </c>
      <c r="N5187" s="27">
        <v>2.7</v>
      </c>
      <c r="O5187" s="27">
        <v>2013</v>
      </c>
      <c r="P5187" s="27">
        <v>11</v>
      </c>
      <c r="Q5187" s="27">
        <v>21</v>
      </c>
      <c r="R5187" s="28">
        <f>DATE('Raw Data'!$O5187,'Raw Data'!$P5187,'Raw Data'!$Q5187)</f>
        <v>41599</v>
      </c>
      <c r="S5187" s="27" t="str">
        <f>CONCATENATE(MID('Raw Data'!$H5187,FIND("(",'Raw Data'!$H5187)+1,FIND(")",'Raw Data'!$H5187)-FIND("(",'Raw Data'!$H5187)-1),"",'Raw Data'!$M5187)</f>
        <v>Rs.250</v>
      </c>
      <c r="T5187" s="27">
        <f t="shared" si="81"/>
        <v>1</v>
      </c>
      <c r="U5187" s="29">
        <f>'Raw Data'!$M5187*'Raw Data'!$T5187</f>
        <v>250</v>
      </c>
    </row>
    <row r="5188" spans="1:21" x14ac:dyDescent="0.3">
      <c r="A5188" s="20">
        <v>301116</v>
      </c>
      <c r="B5188" s="27" t="s">
        <v>9975</v>
      </c>
      <c r="C5188" s="27">
        <v>1</v>
      </c>
      <c r="D5188" s="27" t="str">
        <f>VLOOKUP('Raw Data'!$C5188,'country description'!$A$2:$B$16,2,0)</f>
        <v>India</v>
      </c>
      <c r="E5188" s="27" t="s">
        <v>14</v>
      </c>
      <c r="F5188" s="27" t="s">
        <v>9976</v>
      </c>
      <c r="G5188" s="27" t="s">
        <v>17</v>
      </c>
      <c r="H5188" s="27" t="s">
        <v>18</v>
      </c>
      <c r="I5188" s="27" t="s">
        <v>19</v>
      </c>
      <c r="J5188" s="27" t="s">
        <v>19</v>
      </c>
      <c r="K5188" s="27">
        <v>1</v>
      </c>
      <c r="L5188" s="27">
        <v>28</v>
      </c>
      <c r="M5188" s="27">
        <v>450</v>
      </c>
      <c r="N5188" s="27">
        <v>3.3</v>
      </c>
      <c r="O5188" s="27">
        <v>2014</v>
      </c>
      <c r="P5188" s="27">
        <v>11</v>
      </c>
      <c r="Q5188" s="27">
        <v>7</v>
      </c>
      <c r="R5188" s="28">
        <f>DATE('Raw Data'!$O5188,'Raw Data'!$P5188,'Raw Data'!$Q5188)</f>
        <v>41950</v>
      </c>
      <c r="S5188" s="27" t="str">
        <f>CONCATENATE(MID('Raw Data'!$H5188,FIND("(",'Raw Data'!$H5188)+1,FIND(")",'Raw Data'!$H5188)-FIND("(",'Raw Data'!$H5188)-1),"",'Raw Data'!$M5188)</f>
        <v>Rs.450</v>
      </c>
      <c r="T5188" s="27">
        <f t="shared" si="81"/>
        <v>1</v>
      </c>
      <c r="U5188" s="29">
        <f>'Raw Data'!$M5188*'Raw Data'!$T5188</f>
        <v>450</v>
      </c>
    </row>
    <row r="5189" spans="1:21" x14ac:dyDescent="0.3">
      <c r="A5189" s="20">
        <v>307990</v>
      </c>
      <c r="B5189" s="27" t="s">
        <v>9977</v>
      </c>
      <c r="C5189" s="27">
        <v>1</v>
      </c>
      <c r="D5189" s="27" t="str">
        <f>VLOOKUP('Raw Data'!$C5189,'country description'!$A$2:$B$16,2,0)</f>
        <v>India</v>
      </c>
      <c r="E5189" s="27" t="s">
        <v>14</v>
      </c>
      <c r="F5189" s="27" t="s">
        <v>9978</v>
      </c>
      <c r="G5189" s="27" t="s">
        <v>17</v>
      </c>
      <c r="H5189" s="27" t="s">
        <v>18</v>
      </c>
      <c r="I5189" s="27" t="s">
        <v>19</v>
      </c>
      <c r="J5189" s="27" t="s">
        <v>19</v>
      </c>
      <c r="K5189" s="27">
        <v>1</v>
      </c>
      <c r="L5189" s="27">
        <v>9</v>
      </c>
      <c r="M5189" s="27">
        <v>250</v>
      </c>
      <c r="N5189" s="27">
        <v>2.9</v>
      </c>
      <c r="O5189" s="27">
        <v>2015</v>
      </c>
      <c r="P5189" s="27">
        <v>11</v>
      </c>
      <c r="Q5189" s="27">
        <v>17</v>
      </c>
      <c r="R5189" s="28">
        <f>DATE('Raw Data'!$O5189,'Raw Data'!$P5189,'Raw Data'!$Q5189)</f>
        <v>42325</v>
      </c>
      <c r="S5189" s="27" t="str">
        <f>CONCATENATE(MID('Raw Data'!$H5189,FIND("(",'Raw Data'!$H5189)+1,FIND(")",'Raw Data'!$H5189)-FIND("(",'Raw Data'!$H5189)-1),"",'Raw Data'!$M5189)</f>
        <v>Rs.250</v>
      </c>
      <c r="T5189" s="27">
        <f t="shared" si="81"/>
        <v>1</v>
      </c>
      <c r="U5189" s="29">
        <f>'Raw Data'!$M5189*'Raw Data'!$T5189</f>
        <v>250</v>
      </c>
    </row>
    <row r="5190" spans="1:21" x14ac:dyDescent="0.3">
      <c r="A5190" s="20">
        <v>307730</v>
      </c>
      <c r="B5190" s="27" t="s">
        <v>9979</v>
      </c>
      <c r="C5190" s="27">
        <v>1</v>
      </c>
      <c r="D5190" s="27" t="str">
        <f>VLOOKUP('Raw Data'!$C5190,'country description'!$A$2:$B$16,2,0)</f>
        <v>India</v>
      </c>
      <c r="E5190" s="27" t="s">
        <v>14</v>
      </c>
      <c r="F5190" s="27" t="s">
        <v>4167</v>
      </c>
      <c r="G5190" s="27" t="s">
        <v>17</v>
      </c>
      <c r="H5190" s="27" t="s">
        <v>18</v>
      </c>
      <c r="I5190" s="27" t="s">
        <v>19</v>
      </c>
      <c r="J5190" s="27" t="s">
        <v>19</v>
      </c>
      <c r="K5190" s="27">
        <v>1</v>
      </c>
      <c r="L5190" s="27">
        <v>33</v>
      </c>
      <c r="M5190" s="27">
        <v>400</v>
      </c>
      <c r="N5190" s="27">
        <v>3.4</v>
      </c>
      <c r="O5190" s="27">
        <v>2016</v>
      </c>
      <c r="P5190" s="27">
        <v>11</v>
      </c>
      <c r="Q5190" s="27">
        <v>1</v>
      </c>
      <c r="R5190" s="28">
        <f>DATE('Raw Data'!$O5190,'Raw Data'!$P5190,'Raw Data'!$Q5190)</f>
        <v>42675</v>
      </c>
      <c r="S5190" s="27" t="str">
        <f>CONCATENATE(MID('Raw Data'!$H5190,FIND("(",'Raw Data'!$H5190)+1,FIND(")",'Raw Data'!$H5190)-FIND("(",'Raw Data'!$H5190)-1),"",'Raw Data'!$M5190)</f>
        <v>Rs.400</v>
      </c>
      <c r="T5190" s="27">
        <f t="shared" si="81"/>
        <v>1</v>
      </c>
      <c r="U5190" s="29">
        <f>'Raw Data'!$M5190*'Raw Data'!$T5190</f>
        <v>400</v>
      </c>
    </row>
    <row r="5191" spans="1:21" x14ac:dyDescent="0.3">
      <c r="A5191" s="20">
        <v>308347</v>
      </c>
      <c r="B5191" s="27" t="s">
        <v>9980</v>
      </c>
      <c r="C5191" s="27">
        <v>1</v>
      </c>
      <c r="D5191" s="27" t="str">
        <f>VLOOKUP('Raw Data'!$C5191,'country description'!$A$2:$B$16,2,0)</f>
        <v>India</v>
      </c>
      <c r="E5191" s="27" t="s">
        <v>14</v>
      </c>
      <c r="F5191" s="27" t="s">
        <v>9981</v>
      </c>
      <c r="G5191" s="27" t="s">
        <v>17</v>
      </c>
      <c r="H5191" s="27" t="s">
        <v>18</v>
      </c>
      <c r="I5191" s="27" t="s">
        <v>19</v>
      </c>
      <c r="J5191" s="27" t="s">
        <v>19</v>
      </c>
      <c r="K5191" s="27">
        <v>1</v>
      </c>
      <c r="L5191" s="27">
        <v>14</v>
      </c>
      <c r="M5191" s="27">
        <v>200</v>
      </c>
      <c r="N5191" s="27">
        <v>3.2</v>
      </c>
      <c r="O5191" s="27">
        <v>2015</v>
      </c>
      <c r="P5191" s="27">
        <v>11</v>
      </c>
      <c r="Q5191" s="27">
        <v>26</v>
      </c>
      <c r="R5191" s="28">
        <f>DATE('Raw Data'!$O5191,'Raw Data'!$P5191,'Raw Data'!$Q5191)</f>
        <v>42334</v>
      </c>
      <c r="S5191" s="27" t="str">
        <f>CONCATENATE(MID('Raw Data'!$H5191,FIND("(",'Raw Data'!$H5191)+1,FIND(")",'Raw Data'!$H5191)-FIND("(",'Raw Data'!$H5191)-1),"",'Raw Data'!$M5191)</f>
        <v>Rs.200</v>
      </c>
      <c r="T5191" s="27">
        <f t="shared" si="81"/>
        <v>1</v>
      </c>
      <c r="U5191" s="29">
        <f>'Raw Data'!$M5191*'Raw Data'!$T5191</f>
        <v>200</v>
      </c>
    </row>
    <row r="5192" spans="1:21" x14ac:dyDescent="0.3">
      <c r="A5192" s="20">
        <v>300620</v>
      </c>
      <c r="B5192" s="27" t="s">
        <v>9982</v>
      </c>
      <c r="C5192" s="27">
        <v>1</v>
      </c>
      <c r="D5192" s="27" t="str">
        <f>VLOOKUP('Raw Data'!$C5192,'country description'!$A$2:$B$16,2,0)</f>
        <v>India</v>
      </c>
      <c r="E5192" s="27" t="s">
        <v>14</v>
      </c>
      <c r="F5192" s="27" t="s">
        <v>9983</v>
      </c>
      <c r="G5192" s="27" t="s">
        <v>17</v>
      </c>
      <c r="H5192" s="27" t="s">
        <v>18</v>
      </c>
      <c r="I5192" s="27" t="s">
        <v>19</v>
      </c>
      <c r="J5192" s="27" t="s">
        <v>19</v>
      </c>
      <c r="K5192" s="27">
        <v>1</v>
      </c>
      <c r="L5192" s="27">
        <v>25</v>
      </c>
      <c r="M5192" s="27">
        <v>300</v>
      </c>
      <c r="N5192" s="27">
        <v>3.3</v>
      </c>
      <c r="O5192" s="27">
        <v>2017</v>
      </c>
      <c r="P5192" s="27">
        <v>11</v>
      </c>
      <c r="Q5192" s="27">
        <v>10</v>
      </c>
      <c r="R5192" s="28">
        <f>DATE('Raw Data'!$O5192,'Raw Data'!$P5192,'Raw Data'!$Q5192)</f>
        <v>43049</v>
      </c>
      <c r="S5192" s="27" t="str">
        <f>CONCATENATE(MID('Raw Data'!$H5192,FIND("(",'Raw Data'!$H5192)+1,FIND(")",'Raw Data'!$H5192)-FIND("(",'Raw Data'!$H5192)-1),"",'Raw Data'!$M5192)</f>
        <v>Rs.300</v>
      </c>
      <c r="T5192" s="27">
        <f t="shared" si="81"/>
        <v>1</v>
      </c>
      <c r="U5192" s="29">
        <f>'Raw Data'!$M5192*'Raw Data'!$T5192</f>
        <v>300</v>
      </c>
    </row>
    <row r="5193" spans="1:21" x14ac:dyDescent="0.3">
      <c r="A5193" s="20">
        <v>7824</v>
      </c>
      <c r="B5193" s="27" t="s">
        <v>9984</v>
      </c>
      <c r="C5193" s="27">
        <v>1</v>
      </c>
      <c r="D5193" s="27" t="str">
        <f>VLOOKUP('Raw Data'!$C5193,'country description'!$A$2:$B$16,2,0)</f>
        <v>India</v>
      </c>
      <c r="E5193" s="27" t="s">
        <v>14</v>
      </c>
      <c r="F5193" s="27" t="s">
        <v>9985</v>
      </c>
      <c r="G5193" s="27" t="s">
        <v>17</v>
      </c>
      <c r="H5193" s="27" t="s">
        <v>18</v>
      </c>
      <c r="I5193" s="27" t="s">
        <v>19</v>
      </c>
      <c r="J5193" s="27" t="s">
        <v>19</v>
      </c>
      <c r="K5193" s="27">
        <v>1</v>
      </c>
      <c r="L5193" s="27">
        <v>14</v>
      </c>
      <c r="M5193" s="27">
        <v>150</v>
      </c>
      <c r="N5193" s="27">
        <v>3</v>
      </c>
      <c r="O5193" s="27">
        <v>2014</v>
      </c>
      <c r="P5193" s="27">
        <v>11</v>
      </c>
      <c r="Q5193" s="27">
        <v>19</v>
      </c>
      <c r="R5193" s="28">
        <f>DATE('Raw Data'!$O5193,'Raw Data'!$P5193,'Raw Data'!$Q5193)</f>
        <v>41962</v>
      </c>
      <c r="S5193" s="27" t="str">
        <f>CONCATENATE(MID('Raw Data'!$H5193,FIND("(",'Raw Data'!$H5193)+1,FIND(")",'Raw Data'!$H5193)-FIND("(",'Raw Data'!$H5193)-1),"",'Raw Data'!$M5193)</f>
        <v>Rs.150</v>
      </c>
      <c r="T5193" s="27">
        <f t="shared" si="81"/>
        <v>1</v>
      </c>
      <c r="U5193" s="29">
        <f>'Raw Data'!$M5193*'Raw Data'!$T5193</f>
        <v>150</v>
      </c>
    </row>
    <row r="5194" spans="1:21" x14ac:dyDescent="0.3">
      <c r="A5194" s="20">
        <v>3463</v>
      </c>
      <c r="B5194" s="27" t="s">
        <v>9986</v>
      </c>
      <c r="C5194" s="27">
        <v>1</v>
      </c>
      <c r="D5194" s="27" t="str">
        <f>VLOOKUP('Raw Data'!$C5194,'country description'!$A$2:$B$16,2,0)</f>
        <v>India</v>
      </c>
      <c r="E5194" s="27" t="s">
        <v>14</v>
      </c>
      <c r="F5194" s="27" t="s">
        <v>9987</v>
      </c>
      <c r="G5194" s="27" t="s">
        <v>17</v>
      </c>
      <c r="H5194" s="27" t="s">
        <v>18</v>
      </c>
      <c r="I5194" s="27" t="s">
        <v>19</v>
      </c>
      <c r="J5194" s="27" t="s">
        <v>19</v>
      </c>
      <c r="K5194" s="27">
        <v>1</v>
      </c>
      <c r="L5194" s="27">
        <v>11</v>
      </c>
      <c r="M5194" s="27">
        <v>300</v>
      </c>
      <c r="N5194" s="27">
        <v>2.7</v>
      </c>
      <c r="O5194" s="27">
        <v>2014</v>
      </c>
      <c r="P5194" s="27">
        <v>11</v>
      </c>
      <c r="Q5194" s="27">
        <v>18</v>
      </c>
      <c r="R5194" s="28">
        <f>DATE('Raw Data'!$O5194,'Raw Data'!$P5194,'Raw Data'!$Q5194)</f>
        <v>41961</v>
      </c>
      <c r="S5194" s="27" t="str">
        <f>CONCATENATE(MID('Raw Data'!$H5194,FIND("(",'Raw Data'!$H5194)+1,FIND(")",'Raw Data'!$H5194)-FIND("(",'Raw Data'!$H5194)-1),"",'Raw Data'!$M5194)</f>
        <v>Rs.300</v>
      </c>
      <c r="T5194" s="27">
        <f t="shared" si="81"/>
        <v>1</v>
      </c>
      <c r="U5194" s="29">
        <f>'Raw Data'!$M5194*'Raw Data'!$T5194</f>
        <v>300</v>
      </c>
    </row>
    <row r="5195" spans="1:21" x14ac:dyDescent="0.3">
      <c r="A5195" s="20">
        <v>302369</v>
      </c>
      <c r="B5195" s="27" t="s">
        <v>9988</v>
      </c>
      <c r="C5195" s="27">
        <v>1</v>
      </c>
      <c r="D5195" s="27" t="str">
        <f>VLOOKUP('Raw Data'!$C5195,'country description'!$A$2:$B$16,2,0)</f>
        <v>India</v>
      </c>
      <c r="E5195" s="27" t="s">
        <v>14</v>
      </c>
      <c r="F5195" s="27" t="s">
        <v>9989</v>
      </c>
      <c r="G5195" s="27" t="s">
        <v>17</v>
      </c>
      <c r="H5195" s="27" t="s">
        <v>18</v>
      </c>
      <c r="I5195" s="27" t="s">
        <v>19</v>
      </c>
      <c r="J5195" s="27" t="s">
        <v>19</v>
      </c>
      <c r="K5195" s="27">
        <v>1</v>
      </c>
      <c r="L5195" s="27">
        <v>5</v>
      </c>
      <c r="M5195" s="27">
        <v>150</v>
      </c>
      <c r="N5195" s="27">
        <v>2.7</v>
      </c>
      <c r="O5195" s="27">
        <v>2010</v>
      </c>
      <c r="P5195" s="27">
        <v>11</v>
      </c>
      <c r="Q5195" s="27">
        <v>27</v>
      </c>
      <c r="R5195" s="28">
        <f>DATE('Raw Data'!$O5195,'Raw Data'!$P5195,'Raw Data'!$Q5195)</f>
        <v>40509</v>
      </c>
      <c r="S5195" s="27" t="str">
        <f>CONCATENATE(MID('Raw Data'!$H5195,FIND("(",'Raw Data'!$H5195)+1,FIND(")",'Raw Data'!$H5195)-FIND("(",'Raw Data'!$H5195)-1),"",'Raw Data'!$M5195)</f>
        <v>Rs.150</v>
      </c>
      <c r="T5195" s="27">
        <f t="shared" si="81"/>
        <v>1</v>
      </c>
      <c r="U5195" s="29">
        <f>'Raw Data'!$M5195*'Raw Data'!$T5195</f>
        <v>150</v>
      </c>
    </row>
    <row r="5196" spans="1:21" x14ac:dyDescent="0.3">
      <c r="A5196" s="20">
        <v>18034071</v>
      </c>
      <c r="B5196" s="27" t="s">
        <v>9990</v>
      </c>
      <c r="C5196" s="27">
        <v>1</v>
      </c>
      <c r="D5196" s="27" t="str">
        <f>VLOOKUP('Raw Data'!$C5196,'country description'!$A$2:$B$16,2,0)</f>
        <v>India</v>
      </c>
      <c r="E5196" s="27" t="s">
        <v>14</v>
      </c>
      <c r="F5196" s="27" t="s">
        <v>9991</v>
      </c>
      <c r="G5196" s="27" t="s">
        <v>17</v>
      </c>
      <c r="H5196" s="27" t="s">
        <v>18</v>
      </c>
      <c r="I5196" s="27" t="s">
        <v>19</v>
      </c>
      <c r="J5196" s="27" t="s">
        <v>19</v>
      </c>
      <c r="K5196" s="27">
        <v>1</v>
      </c>
      <c r="L5196" s="27">
        <v>4</v>
      </c>
      <c r="M5196" s="27">
        <v>150</v>
      </c>
      <c r="N5196" s="27">
        <v>3</v>
      </c>
      <c r="O5196" s="27">
        <v>2018</v>
      </c>
      <c r="P5196" s="27">
        <v>11</v>
      </c>
      <c r="Q5196" s="27">
        <v>11</v>
      </c>
      <c r="R5196" s="28">
        <f>DATE('Raw Data'!$O5196,'Raw Data'!$P5196,'Raw Data'!$Q5196)</f>
        <v>43415</v>
      </c>
      <c r="S5196" s="27" t="str">
        <f>CONCATENATE(MID('Raw Data'!$H5196,FIND("(",'Raw Data'!$H5196)+1,FIND(")",'Raw Data'!$H5196)-FIND("(",'Raw Data'!$H5196)-1),"",'Raw Data'!$M5196)</f>
        <v>Rs.150</v>
      </c>
      <c r="T5196" s="27">
        <f t="shared" si="81"/>
        <v>1</v>
      </c>
      <c r="U5196" s="29">
        <f>'Raw Data'!$M5196*'Raw Data'!$T5196</f>
        <v>150</v>
      </c>
    </row>
    <row r="5197" spans="1:21" x14ac:dyDescent="0.3">
      <c r="A5197" s="20">
        <v>5774</v>
      </c>
      <c r="B5197" s="27" t="s">
        <v>5659</v>
      </c>
      <c r="C5197" s="27">
        <v>1</v>
      </c>
      <c r="D5197" s="27" t="str">
        <f>VLOOKUP('Raw Data'!$C5197,'country description'!$A$2:$B$16,2,0)</f>
        <v>India</v>
      </c>
      <c r="E5197" s="27" t="s">
        <v>14</v>
      </c>
      <c r="F5197" s="27" t="s">
        <v>9992</v>
      </c>
      <c r="G5197" s="27" t="s">
        <v>17</v>
      </c>
      <c r="H5197" s="27" t="s">
        <v>18</v>
      </c>
      <c r="I5197" s="27" t="s">
        <v>19</v>
      </c>
      <c r="J5197" s="27" t="s">
        <v>19</v>
      </c>
      <c r="K5197" s="27">
        <v>1</v>
      </c>
      <c r="L5197" s="27">
        <v>10</v>
      </c>
      <c r="M5197" s="27">
        <v>250</v>
      </c>
      <c r="N5197" s="27">
        <v>2.9</v>
      </c>
      <c r="O5197" s="27">
        <v>2018</v>
      </c>
      <c r="P5197" s="27">
        <v>11</v>
      </c>
      <c r="Q5197" s="27">
        <v>8</v>
      </c>
      <c r="R5197" s="28">
        <f>DATE('Raw Data'!$O5197,'Raw Data'!$P5197,'Raw Data'!$Q5197)</f>
        <v>43412</v>
      </c>
      <c r="S5197" s="27" t="str">
        <f>CONCATENATE(MID('Raw Data'!$H5197,FIND("(",'Raw Data'!$H5197)+1,FIND(")",'Raw Data'!$H5197)-FIND("(",'Raw Data'!$H5197)-1),"",'Raw Data'!$M5197)</f>
        <v>Rs.250</v>
      </c>
      <c r="T5197" s="27">
        <f t="shared" si="81"/>
        <v>1</v>
      </c>
      <c r="U5197" s="29">
        <f>'Raw Data'!$M5197*'Raw Data'!$T5197</f>
        <v>250</v>
      </c>
    </row>
    <row r="5198" spans="1:21" x14ac:dyDescent="0.3">
      <c r="A5198" s="20">
        <v>18168165</v>
      </c>
      <c r="B5198" s="27" t="s">
        <v>9993</v>
      </c>
      <c r="C5198" s="27">
        <v>1</v>
      </c>
      <c r="D5198" s="27" t="str">
        <f>VLOOKUP('Raw Data'!$C5198,'country description'!$A$2:$B$16,2,0)</f>
        <v>India</v>
      </c>
      <c r="E5198" s="27" t="s">
        <v>14</v>
      </c>
      <c r="F5198" s="27" t="s">
        <v>9994</v>
      </c>
      <c r="G5198" s="27" t="s">
        <v>17</v>
      </c>
      <c r="H5198" s="27" t="s">
        <v>18</v>
      </c>
      <c r="I5198" s="27" t="s">
        <v>19</v>
      </c>
      <c r="J5198" s="27" t="s">
        <v>19</v>
      </c>
      <c r="K5198" s="27">
        <v>1</v>
      </c>
      <c r="L5198" s="27">
        <v>4</v>
      </c>
      <c r="M5198" s="27">
        <v>200</v>
      </c>
      <c r="N5198" s="27">
        <v>3</v>
      </c>
      <c r="O5198" s="27">
        <v>2018</v>
      </c>
      <c r="P5198" s="27">
        <v>11</v>
      </c>
      <c r="Q5198" s="27">
        <v>28</v>
      </c>
      <c r="R5198" s="28">
        <f>DATE('Raw Data'!$O5198,'Raw Data'!$P5198,'Raw Data'!$Q5198)</f>
        <v>43432</v>
      </c>
      <c r="S5198" s="27" t="str">
        <f>CONCATENATE(MID('Raw Data'!$H5198,FIND("(",'Raw Data'!$H5198)+1,FIND(")",'Raw Data'!$H5198)-FIND("(",'Raw Data'!$H5198)-1),"",'Raw Data'!$M5198)</f>
        <v>Rs.200</v>
      </c>
      <c r="T5198" s="27">
        <f t="shared" si="81"/>
        <v>1</v>
      </c>
      <c r="U5198" s="29">
        <f>'Raw Data'!$M5198*'Raw Data'!$T5198</f>
        <v>200</v>
      </c>
    </row>
    <row r="5199" spans="1:21" x14ac:dyDescent="0.3">
      <c r="A5199" s="20">
        <v>18217007</v>
      </c>
      <c r="B5199" s="27" t="s">
        <v>9995</v>
      </c>
      <c r="C5199" s="27">
        <v>1</v>
      </c>
      <c r="D5199" s="27" t="str">
        <f>VLOOKUP('Raw Data'!$C5199,'country description'!$A$2:$B$16,2,0)</f>
        <v>India</v>
      </c>
      <c r="E5199" s="27" t="s">
        <v>14</v>
      </c>
      <c r="F5199" s="27" t="s">
        <v>9996</v>
      </c>
      <c r="G5199" s="27" t="s">
        <v>17</v>
      </c>
      <c r="H5199" s="27" t="s">
        <v>18</v>
      </c>
      <c r="I5199" s="27" t="s">
        <v>19</v>
      </c>
      <c r="J5199" s="27" t="s">
        <v>19</v>
      </c>
      <c r="K5199" s="27">
        <v>1</v>
      </c>
      <c r="L5199" s="27">
        <v>13</v>
      </c>
      <c r="M5199" s="27">
        <v>400</v>
      </c>
      <c r="N5199" s="27">
        <v>3.2</v>
      </c>
      <c r="O5199" s="27">
        <v>2011</v>
      </c>
      <c r="P5199" s="27">
        <v>11</v>
      </c>
      <c r="Q5199" s="27">
        <v>9</v>
      </c>
      <c r="R5199" s="28">
        <f>DATE('Raw Data'!$O5199,'Raw Data'!$P5199,'Raw Data'!$Q5199)</f>
        <v>40856</v>
      </c>
      <c r="S5199" s="27" t="str">
        <f>CONCATENATE(MID('Raw Data'!$H5199,FIND("(",'Raw Data'!$H5199)+1,FIND(")",'Raw Data'!$H5199)-FIND("(",'Raw Data'!$H5199)-1),"",'Raw Data'!$M5199)</f>
        <v>Rs.400</v>
      </c>
      <c r="T5199" s="27">
        <f t="shared" si="81"/>
        <v>1</v>
      </c>
      <c r="U5199" s="29">
        <f>'Raw Data'!$M5199*'Raw Data'!$T5199</f>
        <v>400</v>
      </c>
    </row>
    <row r="5200" spans="1:21" x14ac:dyDescent="0.3">
      <c r="A5200" s="20">
        <v>312422</v>
      </c>
      <c r="B5200" s="27" t="s">
        <v>9997</v>
      </c>
      <c r="C5200" s="27">
        <v>1</v>
      </c>
      <c r="D5200" s="27" t="str">
        <f>VLOOKUP('Raw Data'!$C5200,'country description'!$A$2:$B$16,2,0)</f>
        <v>India</v>
      </c>
      <c r="E5200" s="27" t="s">
        <v>14</v>
      </c>
      <c r="F5200" s="27" t="s">
        <v>9998</v>
      </c>
      <c r="G5200" s="27" t="s">
        <v>17</v>
      </c>
      <c r="H5200" s="27" t="s">
        <v>18</v>
      </c>
      <c r="I5200" s="27" t="s">
        <v>19</v>
      </c>
      <c r="J5200" s="27" t="s">
        <v>19</v>
      </c>
      <c r="K5200" s="27">
        <v>1</v>
      </c>
      <c r="L5200" s="27">
        <v>19</v>
      </c>
      <c r="M5200" s="27">
        <v>200</v>
      </c>
      <c r="N5200" s="27">
        <v>2.9</v>
      </c>
      <c r="O5200" s="27">
        <v>2016</v>
      </c>
      <c r="P5200" s="27">
        <v>11</v>
      </c>
      <c r="Q5200" s="27">
        <v>12</v>
      </c>
      <c r="R5200" s="28">
        <f>DATE('Raw Data'!$O5200,'Raw Data'!$P5200,'Raw Data'!$Q5200)</f>
        <v>42686</v>
      </c>
      <c r="S5200" s="27" t="str">
        <f>CONCATENATE(MID('Raw Data'!$H5200,FIND("(",'Raw Data'!$H5200)+1,FIND(")",'Raw Data'!$H5200)-FIND("(",'Raw Data'!$H5200)-1),"",'Raw Data'!$M5200)</f>
        <v>Rs.200</v>
      </c>
      <c r="T5200" s="27">
        <f t="shared" si="81"/>
        <v>1</v>
      </c>
      <c r="U5200" s="29">
        <f>'Raw Data'!$M5200*'Raw Data'!$T5200</f>
        <v>200</v>
      </c>
    </row>
    <row r="5201" spans="1:21" x14ac:dyDescent="0.3">
      <c r="A5201" s="20">
        <v>302166</v>
      </c>
      <c r="B5201" s="27" t="s">
        <v>9999</v>
      </c>
      <c r="C5201" s="27">
        <v>1</v>
      </c>
      <c r="D5201" s="27" t="str">
        <f>VLOOKUP('Raw Data'!$C5201,'country description'!$A$2:$B$16,2,0)</f>
        <v>India</v>
      </c>
      <c r="E5201" s="27" t="s">
        <v>14</v>
      </c>
      <c r="F5201" s="27" t="s">
        <v>10000</v>
      </c>
      <c r="G5201" s="27" t="s">
        <v>17</v>
      </c>
      <c r="H5201" s="27" t="s">
        <v>18</v>
      </c>
      <c r="I5201" s="27" t="s">
        <v>19</v>
      </c>
      <c r="J5201" s="27" t="s">
        <v>19</v>
      </c>
      <c r="K5201" s="27">
        <v>1</v>
      </c>
      <c r="L5201" s="27">
        <v>14</v>
      </c>
      <c r="M5201" s="27">
        <v>150</v>
      </c>
      <c r="N5201" s="27">
        <v>2.8</v>
      </c>
      <c r="O5201" s="27">
        <v>2017</v>
      </c>
      <c r="P5201" s="27">
        <v>11</v>
      </c>
      <c r="Q5201" s="27">
        <v>27</v>
      </c>
      <c r="R5201" s="28">
        <f>DATE('Raw Data'!$O5201,'Raw Data'!$P5201,'Raw Data'!$Q5201)</f>
        <v>43066</v>
      </c>
      <c r="S5201" s="27" t="str">
        <f>CONCATENATE(MID('Raw Data'!$H5201,FIND("(",'Raw Data'!$H5201)+1,FIND(")",'Raw Data'!$H5201)-FIND("(",'Raw Data'!$H5201)-1),"",'Raw Data'!$M5201)</f>
        <v>Rs.150</v>
      </c>
      <c r="T5201" s="27">
        <f t="shared" si="81"/>
        <v>1</v>
      </c>
      <c r="U5201" s="29">
        <f>'Raw Data'!$M5201*'Raw Data'!$T5201</f>
        <v>150</v>
      </c>
    </row>
    <row r="5202" spans="1:21" x14ac:dyDescent="0.3">
      <c r="A5202" s="20">
        <v>18365391</v>
      </c>
      <c r="B5202" s="27" t="s">
        <v>10001</v>
      </c>
      <c r="C5202" s="27">
        <v>1</v>
      </c>
      <c r="D5202" s="27" t="str">
        <f>VLOOKUP('Raw Data'!$C5202,'country description'!$A$2:$B$16,2,0)</f>
        <v>India</v>
      </c>
      <c r="E5202" s="27" t="s">
        <v>14</v>
      </c>
      <c r="F5202" s="27" t="s">
        <v>10002</v>
      </c>
      <c r="G5202" s="27" t="s">
        <v>17</v>
      </c>
      <c r="H5202" s="27" t="s">
        <v>18</v>
      </c>
      <c r="I5202" s="27" t="s">
        <v>19</v>
      </c>
      <c r="J5202" s="27" t="s">
        <v>19</v>
      </c>
      <c r="K5202" s="27">
        <v>1</v>
      </c>
      <c r="L5202" s="27">
        <v>15</v>
      </c>
      <c r="M5202" s="27">
        <v>350</v>
      </c>
      <c r="N5202" s="27">
        <v>3.3</v>
      </c>
      <c r="O5202" s="27">
        <v>2018</v>
      </c>
      <c r="P5202" s="27">
        <v>11</v>
      </c>
      <c r="Q5202" s="27">
        <v>11</v>
      </c>
      <c r="R5202" s="28">
        <f>DATE('Raw Data'!$O5202,'Raw Data'!$P5202,'Raw Data'!$Q5202)</f>
        <v>43415</v>
      </c>
      <c r="S5202" s="27" t="str">
        <f>CONCATENATE(MID('Raw Data'!$H5202,FIND("(",'Raw Data'!$H5202)+1,FIND(")",'Raw Data'!$H5202)-FIND("(",'Raw Data'!$H5202)-1),"",'Raw Data'!$M5202)</f>
        <v>Rs.350</v>
      </c>
      <c r="T5202" s="27">
        <f t="shared" si="81"/>
        <v>1</v>
      </c>
      <c r="U5202" s="29">
        <f>'Raw Data'!$M5202*'Raw Data'!$T5202</f>
        <v>350</v>
      </c>
    </row>
    <row r="5203" spans="1:21" x14ac:dyDescent="0.3">
      <c r="A5203" s="20">
        <v>4740</v>
      </c>
      <c r="B5203" s="27" t="s">
        <v>341</v>
      </c>
      <c r="C5203" s="27">
        <v>1</v>
      </c>
      <c r="D5203" s="27" t="str">
        <f>VLOOKUP('Raw Data'!$C5203,'country description'!$A$2:$B$16,2,0)</f>
        <v>India</v>
      </c>
      <c r="E5203" s="27" t="s">
        <v>14</v>
      </c>
      <c r="F5203" s="27" t="s">
        <v>10003</v>
      </c>
      <c r="G5203" s="27" t="s">
        <v>17</v>
      </c>
      <c r="H5203" s="27" t="s">
        <v>18</v>
      </c>
      <c r="I5203" s="27" t="s">
        <v>19</v>
      </c>
      <c r="J5203" s="27" t="s">
        <v>19</v>
      </c>
      <c r="K5203" s="27">
        <v>1</v>
      </c>
      <c r="L5203" s="27">
        <v>19</v>
      </c>
      <c r="M5203" s="27">
        <v>300</v>
      </c>
      <c r="N5203" s="27">
        <v>2.6</v>
      </c>
      <c r="O5203" s="27">
        <v>2018</v>
      </c>
      <c r="P5203" s="27">
        <v>11</v>
      </c>
      <c r="Q5203" s="27">
        <v>5</v>
      </c>
      <c r="R5203" s="28">
        <f>DATE('Raw Data'!$O5203,'Raw Data'!$P5203,'Raw Data'!$Q5203)</f>
        <v>43409</v>
      </c>
      <c r="S5203" s="27" t="str">
        <f>CONCATENATE(MID('Raw Data'!$H5203,FIND("(",'Raw Data'!$H5203)+1,FIND(")",'Raw Data'!$H5203)-FIND("(",'Raw Data'!$H5203)-1),"",'Raw Data'!$M5203)</f>
        <v>Rs.300</v>
      </c>
      <c r="T5203" s="27">
        <f t="shared" si="81"/>
        <v>1</v>
      </c>
      <c r="U5203" s="29">
        <f>'Raw Data'!$M5203*'Raw Data'!$T5203</f>
        <v>300</v>
      </c>
    </row>
    <row r="5204" spans="1:21" x14ac:dyDescent="0.3">
      <c r="A5204" s="20">
        <v>5468</v>
      </c>
      <c r="B5204" s="27" t="s">
        <v>10004</v>
      </c>
      <c r="C5204" s="27">
        <v>1</v>
      </c>
      <c r="D5204" s="27" t="str">
        <f>VLOOKUP('Raw Data'!$C5204,'country description'!$A$2:$B$16,2,0)</f>
        <v>India</v>
      </c>
      <c r="E5204" s="27" t="s">
        <v>14</v>
      </c>
      <c r="F5204" s="27" t="s">
        <v>10005</v>
      </c>
      <c r="G5204" s="27" t="s">
        <v>17</v>
      </c>
      <c r="H5204" s="27" t="s">
        <v>18</v>
      </c>
      <c r="I5204" s="27" t="s">
        <v>19</v>
      </c>
      <c r="J5204" s="27" t="s">
        <v>19</v>
      </c>
      <c r="K5204" s="27">
        <v>1</v>
      </c>
      <c r="L5204" s="27">
        <v>16</v>
      </c>
      <c r="M5204" s="27">
        <v>200</v>
      </c>
      <c r="N5204" s="27">
        <v>3.1</v>
      </c>
      <c r="O5204" s="27">
        <v>2010</v>
      </c>
      <c r="P5204" s="27">
        <v>10</v>
      </c>
      <c r="Q5204" s="27">
        <v>17</v>
      </c>
      <c r="R5204" s="28">
        <f>DATE('Raw Data'!$O5204,'Raw Data'!$P5204,'Raw Data'!$Q5204)</f>
        <v>40468</v>
      </c>
      <c r="S5204" s="27" t="str">
        <f>CONCATENATE(MID('Raw Data'!$H5204,FIND("(",'Raw Data'!$H5204)+1,FIND(")",'Raw Data'!$H5204)-FIND("(",'Raw Data'!$H5204)-1),"",'Raw Data'!$M5204)</f>
        <v>Rs.200</v>
      </c>
      <c r="T5204" s="27">
        <f t="shared" si="81"/>
        <v>1</v>
      </c>
      <c r="U5204" s="29">
        <f>'Raw Data'!$M5204*'Raw Data'!$T5204</f>
        <v>200</v>
      </c>
    </row>
    <row r="5205" spans="1:21" x14ac:dyDescent="0.3">
      <c r="A5205" s="20">
        <v>9160</v>
      </c>
      <c r="B5205" s="27" t="s">
        <v>10006</v>
      </c>
      <c r="C5205" s="27">
        <v>1</v>
      </c>
      <c r="D5205" s="27" t="str">
        <f>VLOOKUP('Raw Data'!$C5205,'country description'!$A$2:$B$16,2,0)</f>
        <v>India</v>
      </c>
      <c r="E5205" s="27" t="s">
        <v>14</v>
      </c>
      <c r="F5205" s="27" t="s">
        <v>10007</v>
      </c>
      <c r="G5205" s="27" t="s">
        <v>17</v>
      </c>
      <c r="H5205" s="27" t="s">
        <v>18</v>
      </c>
      <c r="I5205" s="27" t="s">
        <v>19</v>
      </c>
      <c r="J5205" s="27" t="s">
        <v>19</v>
      </c>
      <c r="K5205" s="27">
        <v>1</v>
      </c>
      <c r="L5205" s="27">
        <v>7</v>
      </c>
      <c r="M5205" s="27">
        <v>400</v>
      </c>
      <c r="N5205" s="27">
        <v>2.9</v>
      </c>
      <c r="O5205" s="27">
        <v>2010</v>
      </c>
      <c r="P5205" s="27">
        <v>10</v>
      </c>
      <c r="Q5205" s="27">
        <v>22</v>
      </c>
      <c r="R5205" s="28">
        <f>DATE('Raw Data'!$O5205,'Raw Data'!$P5205,'Raw Data'!$Q5205)</f>
        <v>40473</v>
      </c>
      <c r="S5205" s="27" t="str">
        <f>CONCATENATE(MID('Raw Data'!$H5205,FIND("(",'Raw Data'!$H5205)+1,FIND(")",'Raw Data'!$H5205)-FIND("(",'Raw Data'!$H5205)-1),"",'Raw Data'!$M5205)</f>
        <v>Rs.400</v>
      </c>
      <c r="T5205" s="27">
        <f t="shared" si="81"/>
        <v>1</v>
      </c>
      <c r="U5205" s="29">
        <f>'Raw Data'!$M5205*'Raw Data'!$T5205</f>
        <v>400</v>
      </c>
    </row>
    <row r="5206" spans="1:21" x14ac:dyDescent="0.3">
      <c r="A5206" s="20">
        <v>1896</v>
      </c>
      <c r="B5206" s="27" t="s">
        <v>10008</v>
      </c>
      <c r="C5206" s="27">
        <v>1</v>
      </c>
      <c r="D5206" s="27" t="str">
        <f>VLOOKUP('Raw Data'!$C5206,'country description'!$A$2:$B$16,2,0)</f>
        <v>India</v>
      </c>
      <c r="E5206" s="27" t="s">
        <v>14</v>
      </c>
      <c r="F5206" s="27" t="s">
        <v>10009</v>
      </c>
      <c r="G5206" s="27" t="s">
        <v>17</v>
      </c>
      <c r="H5206" s="27" t="s">
        <v>18</v>
      </c>
      <c r="I5206" s="27" t="s">
        <v>19</v>
      </c>
      <c r="J5206" s="27" t="s">
        <v>24</v>
      </c>
      <c r="K5206" s="27">
        <v>1</v>
      </c>
      <c r="L5206" s="27">
        <v>301</v>
      </c>
      <c r="M5206" s="27">
        <v>250</v>
      </c>
      <c r="N5206" s="27">
        <v>3.8</v>
      </c>
      <c r="O5206" s="27">
        <v>2017</v>
      </c>
      <c r="P5206" s="27">
        <v>10</v>
      </c>
      <c r="Q5206" s="27">
        <v>13</v>
      </c>
      <c r="R5206" s="28">
        <f>DATE('Raw Data'!$O5206,'Raw Data'!$P5206,'Raw Data'!$Q5206)</f>
        <v>43021</v>
      </c>
      <c r="S5206" s="27" t="str">
        <f>CONCATENATE(MID('Raw Data'!$H5206,FIND("(",'Raw Data'!$H5206)+1,FIND(")",'Raw Data'!$H5206)-FIND("(",'Raw Data'!$H5206)-1),"",'Raw Data'!$M5206)</f>
        <v>Rs.250</v>
      </c>
      <c r="T5206" s="27">
        <f t="shared" si="81"/>
        <v>1</v>
      </c>
      <c r="U5206" s="29">
        <f>'Raw Data'!$M5206*'Raw Data'!$T5206</f>
        <v>250</v>
      </c>
    </row>
    <row r="5207" spans="1:21" x14ac:dyDescent="0.3">
      <c r="A5207" s="20">
        <v>306479</v>
      </c>
      <c r="B5207" s="27" t="s">
        <v>9875</v>
      </c>
      <c r="C5207" s="27">
        <v>1</v>
      </c>
      <c r="D5207" s="27" t="str">
        <f>VLOOKUP('Raw Data'!$C5207,'country description'!$A$2:$B$16,2,0)</f>
        <v>India</v>
      </c>
      <c r="E5207" s="27" t="s">
        <v>14</v>
      </c>
      <c r="F5207" s="27" t="s">
        <v>10010</v>
      </c>
      <c r="G5207" s="27" t="s">
        <v>17</v>
      </c>
      <c r="H5207" s="27" t="s">
        <v>18</v>
      </c>
      <c r="I5207" s="27" t="s">
        <v>19</v>
      </c>
      <c r="J5207" s="27" t="s">
        <v>19</v>
      </c>
      <c r="K5207" s="27">
        <v>1</v>
      </c>
      <c r="L5207" s="27">
        <v>364</v>
      </c>
      <c r="M5207" s="27">
        <v>400</v>
      </c>
      <c r="N5207" s="27">
        <v>3.5</v>
      </c>
      <c r="O5207" s="27">
        <v>2011</v>
      </c>
      <c r="P5207" s="27">
        <v>10</v>
      </c>
      <c r="Q5207" s="27">
        <v>12</v>
      </c>
      <c r="R5207" s="28">
        <f>DATE('Raw Data'!$O5207,'Raw Data'!$P5207,'Raw Data'!$Q5207)</f>
        <v>40828</v>
      </c>
      <c r="S5207" s="27" t="str">
        <f>CONCATENATE(MID('Raw Data'!$H5207,FIND("(",'Raw Data'!$H5207)+1,FIND(")",'Raw Data'!$H5207)-FIND("(",'Raw Data'!$H5207)-1),"",'Raw Data'!$M5207)</f>
        <v>Rs.400</v>
      </c>
      <c r="T5207" s="27">
        <f t="shared" si="81"/>
        <v>1</v>
      </c>
      <c r="U5207" s="29">
        <f>'Raw Data'!$M5207*'Raw Data'!$T5207</f>
        <v>400</v>
      </c>
    </row>
    <row r="5208" spans="1:21" x14ac:dyDescent="0.3">
      <c r="A5208" s="20">
        <v>3182</v>
      </c>
      <c r="B5208" s="27" t="s">
        <v>10011</v>
      </c>
      <c r="C5208" s="27">
        <v>1</v>
      </c>
      <c r="D5208" s="27" t="str">
        <f>VLOOKUP('Raw Data'!$C5208,'country description'!$A$2:$B$16,2,0)</f>
        <v>India</v>
      </c>
      <c r="E5208" s="27" t="s">
        <v>14</v>
      </c>
      <c r="F5208" s="27" t="s">
        <v>10012</v>
      </c>
      <c r="G5208" s="27" t="s">
        <v>17</v>
      </c>
      <c r="H5208" s="27" t="s">
        <v>18</v>
      </c>
      <c r="I5208" s="27" t="s">
        <v>19</v>
      </c>
      <c r="J5208" s="27" t="s">
        <v>19</v>
      </c>
      <c r="K5208" s="27">
        <v>1</v>
      </c>
      <c r="L5208" s="27">
        <v>6</v>
      </c>
      <c r="M5208" s="27">
        <v>400</v>
      </c>
      <c r="N5208" s="27">
        <v>2.9</v>
      </c>
      <c r="O5208" s="27">
        <v>2011</v>
      </c>
      <c r="P5208" s="27">
        <v>10</v>
      </c>
      <c r="Q5208" s="27">
        <v>28</v>
      </c>
      <c r="R5208" s="28">
        <f>DATE('Raw Data'!$O5208,'Raw Data'!$P5208,'Raw Data'!$Q5208)</f>
        <v>40844</v>
      </c>
      <c r="S5208" s="27" t="str">
        <f>CONCATENATE(MID('Raw Data'!$H5208,FIND("(",'Raw Data'!$H5208)+1,FIND(")",'Raw Data'!$H5208)-FIND("(",'Raw Data'!$H5208)-1),"",'Raw Data'!$M5208)</f>
        <v>Rs.400</v>
      </c>
      <c r="T5208" s="27">
        <f t="shared" si="81"/>
        <v>1</v>
      </c>
      <c r="U5208" s="29">
        <f>'Raw Data'!$M5208*'Raw Data'!$T5208</f>
        <v>400</v>
      </c>
    </row>
    <row r="5209" spans="1:21" x14ac:dyDescent="0.3">
      <c r="A5209" s="20">
        <v>6953</v>
      </c>
      <c r="B5209" s="27" t="s">
        <v>10013</v>
      </c>
      <c r="C5209" s="27">
        <v>1</v>
      </c>
      <c r="D5209" s="27" t="str">
        <f>VLOOKUP('Raw Data'!$C5209,'country description'!$A$2:$B$16,2,0)</f>
        <v>India</v>
      </c>
      <c r="E5209" s="27" t="s">
        <v>14</v>
      </c>
      <c r="F5209" s="27" t="s">
        <v>10014</v>
      </c>
      <c r="G5209" s="27" t="s">
        <v>17</v>
      </c>
      <c r="H5209" s="27" t="s">
        <v>18</v>
      </c>
      <c r="I5209" s="27" t="s">
        <v>19</v>
      </c>
      <c r="J5209" s="27" t="s">
        <v>19</v>
      </c>
      <c r="K5209" s="27">
        <v>1</v>
      </c>
      <c r="L5209" s="27">
        <v>29</v>
      </c>
      <c r="M5209" s="27">
        <v>100</v>
      </c>
      <c r="N5209" s="27">
        <v>3.1</v>
      </c>
      <c r="O5209" s="27">
        <v>2010</v>
      </c>
      <c r="P5209" s="27">
        <v>10</v>
      </c>
      <c r="Q5209" s="27">
        <v>15</v>
      </c>
      <c r="R5209" s="28">
        <f>DATE('Raw Data'!$O5209,'Raw Data'!$P5209,'Raw Data'!$Q5209)</f>
        <v>40466</v>
      </c>
      <c r="S5209" s="27" t="str">
        <f>CONCATENATE(MID('Raw Data'!$H5209,FIND("(",'Raw Data'!$H5209)+1,FIND(")",'Raw Data'!$H5209)-FIND("(",'Raw Data'!$H5209)-1),"",'Raw Data'!$M5209)</f>
        <v>Rs.100</v>
      </c>
      <c r="T5209" s="27">
        <f t="shared" si="81"/>
        <v>1</v>
      </c>
      <c r="U5209" s="29">
        <f>'Raw Data'!$M5209*'Raw Data'!$T5209</f>
        <v>100</v>
      </c>
    </row>
    <row r="5210" spans="1:21" x14ac:dyDescent="0.3">
      <c r="A5210" s="20">
        <v>7876</v>
      </c>
      <c r="B5210" s="27" t="s">
        <v>9575</v>
      </c>
      <c r="C5210" s="27">
        <v>1</v>
      </c>
      <c r="D5210" s="27" t="str">
        <f>VLOOKUP('Raw Data'!$C5210,'country description'!$A$2:$B$16,2,0)</f>
        <v>India</v>
      </c>
      <c r="E5210" s="27" t="s">
        <v>14</v>
      </c>
      <c r="F5210" s="27" t="s">
        <v>10015</v>
      </c>
      <c r="G5210" s="27" t="s">
        <v>17</v>
      </c>
      <c r="H5210" s="27" t="s">
        <v>18</v>
      </c>
      <c r="I5210" s="27" t="s">
        <v>19</v>
      </c>
      <c r="J5210" s="27" t="s">
        <v>19</v>
      </c>
      <c r="K5210" s="27">
        <v>1</v>
      </c>
      <c r="L5210" s="27">
        <v>21</v>
      </c>
      <c r="M5210" s="27">
        <v>250</v>
      </c>
      <c r="N5210" s="27">
        <v>2.7</v>
      </c>
      <c r="O5210" s="27">
        <v>2015</v>
      </c>
      <c r="P5210" s="27">
        <v>10</v>
      </c>
      <c r="Q5210" s="27">
        <v>16</v>
      </c>
      <c r="R5210" s="28">
        <f>DATE('Raw Data'!$O5210,'Raw Data'!$P5210,'Raw Data'!$Q5210)</f>
        <v>42293</v>
      </c>
      <c r="S5210" s="27" t="str">
        <f>CONCATENATE(MID('Raw Data'!$H5210,FIND("(",'Raw Data'!$H5210)+1,FIND(")",'Raw Data'!$H5210)-FIND("(",'Raw Data'!$H5210)-1),"",'Raw Data'!$M5210)</f>
        <v>Rs.250</v>
      </c>
      <c r="T5210" s="27">
        <f t="shared" si="81"/>
        <v>1</v>
      </c>
      <c r="U5210" s="29">
        <f>'Raw Data'!$M5210*'Raw Data'!$T5210</f>
        <v>250</v>
      </c>
    </row>
    <row r="5211" spans="1:21" x14ac:dyDescent="0.3">
      <c r="A5211" s="20">
        <v>1625</v>
      </c>
      <c r="B5211" s="27" t="s">
        <v>1201</v>
      </c>
      <c r="C5211" s="27">
        <v>1</v>
      </c>
      <c r="D5211" s="27" t="str">
        <f>VLOOKUP('Raw Data'!$C5211,'country description'!$A$2:$B$16,2,0)</f>
        <v>India</v>
      </c>
      <c r="E5211" s="27" t="s">
        <v>14</v>
      </c>
      <c r="F5211" s="27" t="s">
        <v>10016</v>
      </c>
      <c r="G5211" s="27" t="s">
        <v>17</v>
      </c>
      <c r="H5211" s="27" t="s">
        <v>18</v>
      </c>
      <c r="I5211" s="27" t="s">
        <v>19</v>
      </c>
      <c r="J5211" s="27" t="s">
        <v>24</v>
      </c>
      <c r="K5211" s="27">
        <v>1</v>
      </c>
      <c r="L5211" s="27">
        <v>49</v>
      </c>
      <c r="M5211" s="27">
        <v>300</v>
      </c>
      <c r="N5211" s="27">
        <v>2.6</v>
      </c>
      <c r="O5211" s="27">
        <v>2017</v>
      </c>
      <c r="P5211" s="27">
        <v>10</v>
      </c>
      <c r="Q5211" s="27">
        <v>2</v>
      </c>
      <c r="R5211" s="28">
        <f>DATE('Raw Data'!$O5211,'Raw Data'!$P5211,'Raw Data'!$Q5211)</f>
        <v>43010</v>
      </c>
      <c r="S5211" s="27" t="str">
        <f>CONCATENATE(MID('Raw Data'!$H5211,FIND("(",'Raw Data'!$H5211)+1,FIND(")",'Raw Data'!$H5211)-FIND("(",'Raw Data'!$H5211)-1),"",'Raw Data'!$M5211)</f>
        <v>Rs.300</v>
      </c>
      <c r="T5211" s="27">
        <f t="shared" si="81"/>
        <v>1</v>
      </c>
      <c r="U5211" s="29">
        <f>'Raw Data'!$M5211*'Raw Data'!$T5211</f>
        <v>300</v>
      </c>
    </row>
    <row r="5212" spans="1:21" x14ac:dyDescent="0.3">
      <c r="A5212" s="20">
        <v>18144464</v>
      </c>
      <c r="B5212" s="27" t="s">
        <v>10017</v>
      </c>
      <c r="C5212" s="27">
        <v>1</v>
      </c>
      <c r="D5212" s="27" t="str">
        <f>VLOOKUP('Raw Data'!$C5212,'country description'!$A$2:$B$16,2,0)</f>
        <v>India</v>
      </c>
      <c r="E5212" s="27" t="s">
        <v>14</v>
      </c>
      <c r="F5212" s="27" t="s">
        <v>10018</v>
      </c>
      <c r="G5212" s="27" t="s">
        <v>17</v>
      </c>
      <c r="H5212" s="27" t="s">
        <v>18</v>
      </c>
      <c r="I5212" s="27" t="s">
        <v>19</v>
      </c>
      <c r="J5212" s="27" t="s">
        <v>19</v>
      </c>
      <c r="K5212" s="27">
        <v>1</v>
      </c>
      <c r="L5212" s="27">
        <v>10</v>
      </c>
      <c r="M5212" s="27">
        <v>200</v>
      </c>
      <c r="N5212" s="27">
        <v>3.1</v>
      </c>
      <c r="O5212" s="27">
        <v>2014</v>
      </c>
      <c r="P5212" s="27">
        <v>10</v>
      </c>
      <c r="Q5212" s="27">
        <v>3</v>
      </c>
      <c r="R5212" s="28">
        <f>DATE('Raw Data'!$O5212,'Raw Data'!$P5212,'Raw Data'!$Q5212)</f>
        <v>41915</v>
      </c>
      <c r="S5212" s="27" t="str">
        <f>CONCATENATE(MID('Raw Data'!$H5212,FIND("(",'Raw Data'!$H5212)+1,FIND(")",'Raw Data'!$H5212)-FIND("(",'Raw Data'!$H5212)-1),"",'Raw Data'!$M5212)</f>
        <v>Rs.200</v>
      </c>
      <c r="T5212" s="27">
        <f t="shared" si="81"/>
        <v>1</v>
      </c>
      <c r="U5212" s="29">
        <f>'Raw Data'!$M5212*'Raw Data'!$T5212</f>
        <v>200</v>
      </c>
    </row>
    <row r="5213" spans="1:21" x14ac:dyDescent="0.3">
      <c r="A5213" s="20">
        <v>302895</v>
      </c>
      <c r="B5213" s="27" t="s">
        <v>10019</v>
      </c>
      <c r="C5213" s="27">
        <v>1</v>
      </c>
      <c r="D5213" s="27" t="str">
        <f>VLOOKUP('Raw Data'!$C5213,'country description'!$A$2:$B$16,2,0)</f>
        <v>India</v>
      </c>
      <c r="E5213" s="27" t="s">
        <v>14</v>
      </c>
      <c r="F5213" s="27" t="s">
        <v>10020</v>
      </c>
      <c r="G5213" s="27" t="s">
        <v>17</v>
      </c>
      <c r="H5213" s="27" t="s">
        <v>18</v>
      </c>
      <c r="I5213" s="27" t="s">
        <v>19</v>
      </c>
      <c r="J5213" s="27" t="s">
        <v>19</v>
      </c>
      <c r="K5213" s="27">
        <v>1</v>
      </c>
      <c r="L5213" s="27">
        <v>7</v>
      </c>
      <c r="M5213" s="27">
        <v>250</v>
      </c>
      <c r="N5213" s="27">
        <v>2.8</v>
      </c>
      <c r="O5213" s="27">
        <v>2013</v>
      </c>
      <c r="P5213" s="27">
        <v>10</v>
      </c>
      <c r="Q5213" s="27">
        <v>17</v>
      </c>
      <c r="R5213" s="28">
        <f>DATE('Raw Data'!$O5213,'Raw Data'!$P5213,'Raw Data'!$Q5213)</f>
        <v>41564</v>
      </c>
      <c r="S5213" s="27" t="str">
        <f>CONCATENATE(MID('Raw Data'!$H5213,FIND("(",'Raw Data'!$H5213)+1,FIND(")",'Raw Data'!$H5213)-FIND("(",'Raw Data'!$H5213)-1),"",'Raw Data'!$M5213)</f>
        <v>Rs.250</v>
      </c>
      <c r="T5213" s="27">
        <f t="shared" si="81"/>
        <v>1</v>
      </c>
      <c r="U5213" s="29">
        <f>'Raw Data'!$M5213*'Raw Data'!$T5213</f>
        <v>250</v>
      </c>
    </row>
    <row r="5214" spans="1:21" x14ac:dyDescent="0.3">
      <c r="A5214" s="20">
        <v>307069</v>
      </c>
      <c r="B5214" s="27" t="s">
        <v>10021</v>
      </c>
      <c r="C5214" s="27">
        <v>1</v>
      </c>
      <c r="D5214" s="27" t="str">
        <f>VLOOKUP('Raw Data'!$C5214,'country description'!$A$2:$B$16,2,0)</f>
        <v>India</v>
      </c>
      <c r="E5214" s="27" t="s">
        <v>14</v>
      </c>
      <c r="F5214" s="27" t="s">
        <v>10022</v>
      </c>
      <c r="G5214" s="27" t="s">
        <v>17</v>
      </c>
      <c r="H5214" s="27" t="s">
        <v>18</v>
      </c>
      <c r="I5214" s="27" t="s">
        <v>19</v>
      </c>
      <c r="J5214" s="27" t="s">
        <v>24</v>
      </c>
      <c r="K5214" s="27">
        <v>1</v>
      </c>
      <c r="L5214" s="27">
        <v>44</v>
      </c>
      <c r="M5214" s="27">
        <v>450</v>
      </c>
      <c r="N5214" s="27">
        <v>3.4</v>
      </c>
      <c r="O5214" s="27">
        <v>2018</v>
      </c>
      <c r="P5214" s="27">
        <v>10</v>
      </c>
      <c r="Q5214" s="27">
        <v>17</v>
      </c>
      <c r="R5214" s="28">
        <f>DATE('Raw Data'!$O5214,'Raw Data'!$P5214,'Raw Data'!$Q5214)</f>
        <v>43390</v>
      </c>
      <c r="S5214" s="27" t="str">
        <f>CONCATENATE(MID('Raw Data'!$H5214,FIND("(",'Raw Data'!$H5214)+1,FIND(")",'Raw Data'!$H5214)-FIND("(",'Raw Data'!$H5214)-1),"",'Raw Data'!$M5214)</f>
        <v>Rs.450</v>
      </c>
      <c r="T5214" s="27">
        <f t="shared" si="81"/>
        <v>1</v>
      </c>
      <c r="U5214" s="29">
        <f>'Raw Data'!$M5214*'Raw Data'!$T5214</f>
        <v>450</v>
      </c>
    </row>
    <row r="5215" spans="1:21" x14ac:dyDescent="0.3">
      <c r="A5215" s="20">
        <v>302173</v>
      </c>
      <c r="B5215" s="27" t="s">
        <v>10023</v>
      </c>
      <c r="C5215" s="27">
        <v>1</v>
      </c>
      <c r="D5215" s="27" t="str">
        <f>VLOOKUP('Raw Data'!$C5215,'country description'!$A$2:$B$16,2,0)</f>
        <v>India</v>
      </c>
      <c r="E5215" s="27" t="s">
        <v>14</v>
      </c>
      <c r="F5215" s="27" t="s">
        <v>10024</v>
      </c>
      <c r="G5215" s="27" t="s">
        <v>17</v>
      </c>
      <c r="H5215" s="27" t="s">
        <v>18</v>
      </c>
      <c r="I5215" s="27" t="s">
        <v>19</v>
      </c>
      <c r="J5215" s="27" t="s">
        <v>19</v>
      </c>
      <c r="K5215" s="27">
        <v>1</v>
      </c>
      <c r="L5215" s="27">
        <v>12</v>
      </c>
      <c r="M5215" s="27">
        <v>200</v>
      </c>
      <c r="N5215" s="27">
        <v>2.7</v>
      </c>
      <c r="O5215" s="27">
        <v>2014</v>
      </c>
      <c r="P5215" s="27">
        <v>10</v>
      </c>
      <c r="Q5215" s="27">
        <v>8</v>
      </c>
      <c r="R5215" s="28">
        <f>DATE('Raw Data'!$O5215,'Raw Data'!$P5215,'Raw Data'!$Q5215)</f>
        <v>41920</v>
      </c>
      <c r="S5215" s="27" t="str">
        <f>CONCATENATE(MID('Raw Data'!$H5215,FIND("(",'Raw Data'!$H5215)+1,FIND(")",'Raw Data'!$H5215)-FIND("(",'Raw Data'!$H5215)-1),"",'Raw Data'!$M5215)</f>
        <v>Rs.200</v>
      </c>
      <c r="T5215" s="27">
        <f t="shared" si="81"/>
        <v>1</v>
      </c>
      <c r="U5215" s="29">
        <f>'Raw Data'!$M5215*'Raw Data'!$T5215</f>
        <v>200</v>
      </c>
    </row>
    <row r="5216" spans="1:21" x14ac:dyDescent="0.3">
      <c r="A5216" s="20">
        <v>302302</v>
      </c>
      <c r="B5216" s="27" t="s">
        <v>9937</v>
      </c>
      <c r="C5216" s="27">
        <v>1</v>
      </c>
      <c r="D5216" s="27" t="str">
        <f>VLOOKUP('Raw Data'!$C5216,'country description'!$A$2:$B$16,2,0)</f>
        <v>India</v>
      </c>
      <c r="E5216" s="27" t="s">
        <v>14</v>
      </c>
      <c r="F5216" s="27" t="s">
        <v>10025</v>
      </c>
      <c r="G5216" s="27" t="s">
        <v>17</v>
      </c>
      <c r="H5216" s="27" t="s">
        <v>18</v>
      </c>
      <c r="I5216" s="27" t="s">
        <v>19</v>
      </c>
      <c r="J5216" s="27" t="s">
        <v>19</v>
      </c>
      <c r="K5216" s="27">
        <v>1</v>
      </c>
      <c r="L5216" s="27">
        <v>98</v>
      </c>
      <c r="M5216" s="27">
        <v>200</v>
      </c>
      <c r="N5216" s="27">
        <v>3.6</v>
      </c>
      <c r="O5216" s="27">
        <v>2013</v>
      </c>
      <c r="P5216" s="27">
        <v>10</v>
      </c>
      <c r="Q5216" s="27">
        <v>17</v>
      </c>
      <c r="R5216" s="28">
        <f>DATE('Raw Data'!$O5216,'Raw Data'!$P5216,'Raw Data'!$Q5216)</f>
        <v>41564</v>
      </c>
      <c r="S5216" s="27" t="str">
        <f>CONCATENATE(MID('Raw Data'!$H5216,FIND("(",'Raw Data'!$H5216)+1,FIND(")",'Raw Data'!$H5216)-FIND("(",'Raw Data'!$H5216)-1),"",'Raw Data'!$M5216)</f>
        <v>Rs.200</v>
      </c>
      <c r="T5216" s="27">
        <f t="shared" si="81"/>
        <v>1</v>
      </c>
      <c r="U5216" s="29">
        <f>'Raw Data'!$M5216*'Raw Data'!$T5216</f>
        <v>200</v>
      </c>
    </row>
    <row r="5217" spans="1:21" x14ac:dyDescent="0.3">
      <c r="A5217" s="20">
        <v>304090</v>
      </c>
      <c r="B5217" s="27" t="s">
        <v>10026</v>
      </c>
      <c r="C5217" s="27">
        <v>1</v>
      </c>
      <c r="D5217" s="27" t="str">
        <f>VLOOKUP('Raw Data'!$C5217,'country description'!$A$2:$B$16,2,0)</f>
        <v>India</v>
      </c>
      <c r="E5217" s="27" t="s">
        <v>14</v>
      </c>
      <c r="F5217" s="27" t="s">
        <v>10027</v>
      </c>
      <c r="G5217" s="27" t="s">
        <v>17</v>
      </c>
      <c r="H5217" s="27" t="s">
        <v>18</v>
      </c>
      <c r="I5217" s="27" t="s">
        <v>19</v>
      </c>
      <c r="J5217" s="27" t="s">
        <v>19</v>
      </c>
      <c r="K5217" s="27">
        <v>1</v>
      </c>
      <c r="L5217" s="27">
        <v>9</v>
      </c>
      <c r="M5217" s="27">
        <v>350</v>
      </c>
      <c r="N5217" s="27">
        <v>3.1</v>
      </c>
      <c r="O5217" s="27">
        <v>2010</v>
      </c>
      <c r="P5217" s="27">
        <v>10</v>
      </c>
      <c r="Q5217" s="27">
        <v>19</v>
      </c>
      <c r="R5217" s="28">
        <f>DATE('Raw Data'!$O5217,'Raw Data'!$P5217,'Raw Data'!$Q5217)</f>
        <v>40470</v>
      </c>
      <c r="S5217" s="27" t="str">
        <f>CONCATENATE(MID('Raw Data'!$H5217,FIND("(",'Raw Data'!$H5217)+1,FIND(")",'Raw Data'!$H5217)-FIND("(",'Raw Data'!$H5217)-1),"",'Raw Data'!$M5217)</f>
        <v>Rs.350</v>
      </c>
      <c r="T5217" s="27">
        <f t="shared" si="81"/>
        <v>1</v>
      </c>
      <c r="U5217" s="29">
        <f>'Raw Data'!$M5217*'Raw Data'!$T5217</f>
        <v>350</v>
      </c>
    </row>
    <row r="5218" spans="1:21" x14ac:dyDescent="0.3">
      <c r="A5218" s="20">
        <v>305552</v>
      </c>
      <c r="B5218" s="27" t="s">
        <v>10028</v>
      </c>
      <c r="C5218" s="27">
        <v>1</v>
      </c>
      <c r="D5218" s="27" t="str">
        <f>VLOOKUP('Raw Data'!$C5218,'country description'!$A$2:$B$16,2,0)</f>
        <v>India</v>
      </c>
      <c r="E5218" s="27" t="s">
        <v>14</v>
      </c>
      <c r="F5218" s="27" t="s">
        <v>10029</v>
      </c>
      <c r="G5218" s="27" t="s">
        <v>17</v>
      </c>
      <c r="H5218" s="27" t="s">
        <v>18</v>
      </c>
      <c r="I5218" s="27" t="s">
        <v>19</v>
      </c>
      <c r="J5218" s="27" t="s">
        <v>19</v>
      </c>
      <c r="K5218" s="27">
        <v>1</v>
      </c>
      <c r="L5218" s="27">
        <v>5</v>
      </c>
      <c r="M5218" s="27">
        <v>150</v>
      </c>
      <c r="N5218" s="27">
        <v>3</v>
      </c>
      <c r="O5218" s="27">
        <v>2010</v>
      </c>
      <c r="P5218" s="27">
        <v>10</v>
      </c>
      <c r="Q5218" s="27">
        <v>25</v>
      </c>
      <c r="R5218" s="28">
        <f>DATE('Raw Data'!$O5218,'Raw Data'!$P5218,'Raw Data'!$Q5218)</f>
        <v>40476</v>
      </c>
      <c r="S5218" s="27" t="str">
        <f>CONCATENATE(MID('Raw Data'!$H5218,FIND("(",'Raw Data'!$H5218)+1,FIND(")",'Raw Data'!$H5218)-FIND("(",'Raw Data'!$H5218)-1),"",'Raw Data'!$M5218)</f>
        <v>Rs.150</v>
      </c>
      <c r="T5218" s="27">
        <f t="shared" si="81"/>
        <v>1</v>
      </c>
      <c r="U5218" s="29">
        <f>'Raw Data'!$M5218*'Raw Data'!$T5218</f>
        <v>150</v>
      </c>
    </row>
    <row r="5219" spans="1:21" x14ac:dyDescent="0.3">
      <c r="A5219" s="20">
        <v>301836</v>
      </c>
      <c r="B5219" s="27" t="s">
        <v>10030</v>
      </c>
      <c r="C5219" s="27">
        <v>1</v>
      </c>
      <c r="D5219" s="27" t="str">
        <f>VLOOKUP('Raw Data'!$C5219,'country description'!$A$2:$B$16,2,0)</f>
        <v>India</v>
      </c>
      <c r="E5219" s="27" t="s">
        <v>14</v>
      </c>
      <c r="F5219" s="27" t="s">
        <v>10031</v>
      </c>
      <c r="G5219" s="27" t="s">
        <v>17</v>
      </c>
      <c r="H5219" s="27" t="s">
        <v>18</v>
      </c>
      <c r="I5219" s="27" t="s">
        <v>19</v>
      </c>
      <c r="J5219" s="27" t="s">
        <v>19</v>
      </c>
      <c r="K5219" s="27">
        <v>1</v>
      </c>
      <c r="L5219" s="27">
        <v>10</v>
      </c>
      <c r="M5219" s="27">
        <v>150</v>
      </c>
      <c r="N5219" s="27">
        <v>3.1</v>
      </c>
      <c r="O5219" s="27">
        <v>2012</v>
      </c>
      <c r="P5219" s="27">
        <v>10</v>
      </c>
      <c r="Q5219" s="27">
        <v>20</v>
      </c>
      <c r="R5219" s="28">
        <f>DATE('Raw Data'!$O5219,'Raw Data'!$P5219,'Raw Data'!$Q5219)</f>
        <v>41202</v>
      </c>
      <c r="S5219" s="27" t="str">
        <f>CONCATENATE(MID('Raw Data'!$H5219,FIND("(",'Raw Data'!$H5219)+1,FIND(")",'Raw Data'!$H5219)-FIND("(",'Raw Data'!$H5219)-1),"",'Raw Data'!$M5219)</f>
        <v>Rs.150</v>
      </c>
      <c r="T5219" s="27">
        <f t="shared" si="81"/>
        <v>1</v>
      </c>
      <c r="U5219" s="29">
        <f>'Raw Data'!$M5219*'Raw Data'!$T5219</f>
        <v>150</v>
      </c>
    </row>
    <row r="5220" spans="1:21" x14ac:dyDescent="0.3">
      <c r="A5220" s="20">
        <v>310273</v>
      </c>
      <c r="B5220" s="27" t="s">
        <v>10032</v>
      </c>
      <c r="C5220" s="27">
        <v>1</v>
      </c>
      <c r="D5220" s="27" t="str">
        <f>VLOOKUP('Raw Data'!$C5220,'country description'!$A$2:$B$16,2,0)</f>
        <v>India</v>
      </c>
      <c r="E5220" s="27" t="s">
        <v>14</v>
      </c>
      <c r="F5220" s="27" t="s">
        <v>10033</v>
      </c>
      <c r="G5220" s="27" t="s">
        <v>17</v>
      </c>
      <c r="H5220" s="27" t="s">
        <v>18</v>
      </c>
      <c r="I5220" s="27" t="s">
        <v>19</v>
      </c>
      <c r="J5220" s="27" t="s">
        <v>19</v>
      </c>
      <c r="K5220" s="27">
        <v>1</v>
      </c>
      <c r="L5220" s="27">
        <v>7</v>
      </c>
      <c r="M5220" s="27">
        <v>200</v>
      </c>
      <c r="N5220" s="27">
        <v>3.1</v>
      </c>
      <c r="O5220" s="27">
        <v>2012</v>
      </c>
      <c r="P5220" s="27">
        <v>10</v>
      </c>
      <c r="Q5220" s="27">
        <v>3</v>
      </c>
      <c r="R5220" s="28">
        <f>DATE('Raw Data'!$O5220,'Raw Data'!$P5220,'Raw Data'!$Q5220)</f>
        <v>41185</v>
      </c>
      <c r="S5220" s="27" t="str">
        <f>CONCATENATE(MID('Raw Data'!$H5220,FIND("(",'Raw Data'!$H5220)+1,FIND(")",'Raw Data'!$H5220)-FIND("(",'Raw Data'!$H5220)-1),"",'Raw Data'!$M5220)</f>
        <v>Rs.200</v>
      </c>
      <c r="T5220" s="27">
        <f t="shared" si="81"/>
        <v>1</v>
      </c>
      <c r="U5220" s="29">
        <f>'Raw Data'!$M5220*'Raw Data'!$T5220</f>
        <v>200</v>
      </c>
    </row>
    <row r="5221" spans="1:21" x14ac:dyDescent="0.3">
      <c r="A5221" s="20">
        <v>308862</v>
      </c>
      <c r="B5221" s="27" t="s">
        <v>10034</v>
      </c>
      <c r="C5221" s="27">
        <v>1</v>
      </c>
      <c r="D5221" s="27" t="str">
        <f>VLOOKUP('Raw Data'!$C5221,'country description'!$A$2:$B$16,2,0)</f>
        <v>India</v>
      </c>
      <c r="E5221" s="27" t="s">
        <v>14</v>
      </c>
      <c r="F5221" s="27" t="s">
        <v>10035</v>
      </c>
      <c r="G5221" s="27" t="s">
        <v>17</v>
      </c>
      <c r="H5221" s="27" t="s">
        <v>18</v>
      </c>
      <c r="I5221" s="27" t="s">
        <v>19</v>
      </c>
      <c r="J5221" s="27" t="s">
        <v>19</v>
      </c>
      <c r="K5221" s="27">
        <v>1</v>
      </c>
      <c r="L5221" s="27">
        <v>8</v>
      </c>
      <c r="M5221" s="27">
        <v>250</v>
      </c>
      <c r="N5221" s="27">
        <v>2.9</v>
      </c>
      <c r="O5221" s="27">
        <v>2010</v>
      </c>
      <c r="P5221" s="27">
        <v>10</v>
      </c>
      <c r="Q5221" s="27">
        <v>16</v>
      </c>
      <c r="R5221" s="28">
        <f>DATE('Raw Data'!$O5221,'Raw Data'!$P5221,'Raw Data'!$Q5221)</f>
        <v>40467</v>
      </c>
      <c r="S5221" s="27" t="str">
        <f>CONCATENATE(MID('Raw Data'!$H5221,FIND("(",'Raw Data'!$H5221)+1,FIND(")",'Raw Data'!$H5221)-FIND("(",'Raw Data'!$H5221)-1),"",'Raw Data'!$M5221)</f>
        <v>Rs.250</v>
      </c>
      <c r="T5221" s="27">
        <f t="shared" si="81"/>
        <v>1</v>
      </c>
      <c r="U5221" s="29">
        <f>'Raw Data'!$M5221*'Raw Data'!$T5221</f>
        <v>250</v>
      </c>
    </row>
    <row r="5222" spans="1:21" x14ac:dyDescent="0.3">
      <c r="A5222" s="20">
        <v>8680</v>
      </c>
      <c r="B5222" s="27" t="s">
        <v>10036</v>
      </c>
      <c r="C5222" s="27">
        <v>1</v>
      </c>
      <c r="D5222" s="27" t="str">
        <f>VLOOKUP('Raw Data'!$C5222,'country description'!$A$2:$B$16,2,0)</f>
        <v>India</v>
      </c>
      <c r="E5222" s="27" t="s">
        <v>14</v>
      </c>
      <c r="F5222" s="27" t="s">
        <v>10037</v>
      </c>
      <c r="G5222" s="27" t="s">
        <v>17</v>
      </c>
      <c r="H5222" s="27" t="s">
        <v>18</v>
      </c>
      <c r="I5222" s="27" t="s">
        <v>19</v>
      </c>
      <c r="J5222" s="27" t="s">
        <v>19</v>
      </c>
      <c r="K5222" s="27">
        <v>1</v>
      </c>
      <c r="L5222" s="27">
        <v>10</v>
      </c>
      <c r="M5222" s="27">
        <v>200</v>
      </c>
      <c r="N5222" s="27">
        <v>3</v>
      </c>
      <c r="O5222" s="27">
        <v>2010</v>
      </c>
      <c r="P5222" s="27">
        <v>10</v>
      </c>
      <c r="Q5222" s="27">
        <v>21</v>
      </c>
      <c r="R5222" s="28">
        <f>DATE('Raw Data'!$O5222,'Raw Data'!$P5222,'Raw Data'!$Q5222)</f>
        <v>40472</v>
      </c>
      <c r="S5222" s="27" t="str">
        <f>CONCATENATE(MID('Raw Data'!$H5222,FIND("(",'Raw Data'!$H5222)+1,FIND(")",'Raw Data'!$H5222)-FIND("(",'Raw Data'!$H5222)-1),"",'Raw Data'!$M5222)</f>
        <v>Rs.200</v>
      </c>
      <c r="T5222" s="27">
        <f t="shared" si="81"/>
        <v>1</v>
      </c>
      <c r="U5222" s="29">
        <f>'Raw Data'!$M5222*'Raw Data'!$T5222</f>
        <v>200</v>
      </c>
    </row>
    <row r="5223" spans="1:21" x14ac:dyDescent="0.3">
      <c r="A5223" s="20">
        <v>306531</v>
      </c>
      <c r="B5223" s="27" t="s">
        <v>10038</v>
      </c>
      <c r="C5223" s="27">
        <v>1</v>
      </c>
      <c r="D5223" s="27" t="str">
        <f>VLOOKUP('Raw Data'!$C5223,'country description'!$A$2:$B$16,2,0)</f>
        <v>India</v>
      </c>
      <c r="E5223" s="27" t="s">
        <v>14</v>
      </c>
      <c r="F5223" s="27" t="s">
        <v>10039</v>
      </c>
      <c r="G5223" s="27" t="s">
        <v>17</v>
      </c>
      <c r="H5223" s="27" t="s">
        <v>18</v>
      </c>
      <c r="I5223" s="27" t="s">
        <v>19</v>
      </c>
      <c r="J5223" s="27" t="s">
        <v>24</v>
      </c>
      <c r="K5223" s="27">
        <v>2</v>
      </c>
      <c r="L5223" s="27">
        <v>37</v>
      </c>
      <c r="M5223" s="27">
        <v>500</v>
      </c>
      <c r="N5223" s="27">
        <v>2.5</v>
      </c>
      <c r="O5223" s="27">
        <v>2013</v>
      </c>
      <c r="P5223" s="27">
        <v>4</v>
      </c>
      <c r="Q5223" s="27">
        <v>8</v>
      </c>
      <c r="R5223" s="28">
        <f>DATE('Raw Data'!$O5223,'Raw Data'!$P5223,'Raw Data'!$Q5223)</f>
        <v>41372</v>
      </c>
      <c r="S5223" s="27" t="str">
        <f>CONCATENATE(MID('Raw Data'!$H5223,FIND("(",'Raw Data'!$H5223)+1,FIND(")",'Raw Data'!$H5223)-FIND("(",'Raw Data'!$H5223)-1),"",'Raw Data'!$M5223)</f>
        <v>Rs.500</v>
      </c>
      <c r="T5223" s="27">
        <f t="shared" si="81"/>
        <v>1</v>
      </c>
      <c r="U5223" s="29">
        <f>'Raw Data'!$M5223*'Raw Data'!$T5223</f>
        <v>500</v>
      </c>
    </row>
    <row r="5224" spans="1:21" x14ac:dyDescent="0.3">
      <c r="A5224" s="20">
        <v>307940</v>
      </c>
      <c r="B5224" s="27" t="s">
        <v>10040</v>
      </c>
      <c r="C5224" s="27">
        <v>1</v>
      </c>
      <c r="D5224" s="27" t="str">
        <f>VLOOKUP('Raw Data'!$C5224,'country description'!$A$2:$B$16,2,0)</f>
        <v>India</v>
      </c>
      <c r="E5224" s="27" t="s">
        <v>14</v>
      </c>
      <c r="F5224" s="27" t="s">
        <v>10041</v>
      </c>
      <c r="G5224" s="27" t="s">
        <v>17</v>
      </c>
      <c r="H5224" s="27" t="s">
        <v>18</v>
      </c>
      <c r="I5224" s="27" t="s">
        <v>24</v>
      </c>
      <c r="J5224" s="27" t="s">
        <v>24</v>
      </c>
      <c r="K5224" s="27">
        <v>2</v>
      </c>
      <c r="L5224" s="27">
        <v>102</v>
      </c>
      <c r="M5224" s="27">
        <v>950</v>
      </c>
      <c r="N5224" s="27">
        <v>3.3</v>
      </c>
      <c r="O5224" s="27">
        <v>2010</v>
      </c>
      <c r="P5224" s="27">
        <v>6</v>
      </c>
      <c r="Q5224" s="27">
        <v>4</v>
      </c>
      <c r="R5224" s="28">
        <f>DATE('Raw Data'!$O5224,'Raw Data'!$P5224,'Raw Data'!$Q5224)</f>
        <v>40333</v>
      </c>
      <c r="S5224" s="27" t="str">
        <f>CONCATENATE(MID('Raw Data'!$H5224,FIND("(",'Raw Data'!$H5224)+1,FIND(")",'Raw Data'!$H5224)-FIND("(",'Raw Data'!$H5224)-1),"",'Raw Data'!$M5224)</f>
        <v>Rs.950</v>
      </c>
      <c r="T5224" s="27">
        <f t="shared" si="81"/>
        <v>1</v>
      </c>
      <c r="U5224" s="29">
        <f>'Raw Data'!$M5224*'Raw Data'!$T5224</f>
        <v>950</v>
      </c>
    </row>
    <row r="5225" spans="1:21" x14ac:dyDescent="0.3">
      <c r="A5225" s="20">
        <v>303578</v>
      </c>
      <c r="B5225" s="27" t="s">
        <v>5213</v>
      </c>
      <c r="C5225" s="27">
        <v>1</v>
      </c>
      <c r="D5225" s="27" t="str">
        <f>VLOOKUP('Raw Data'!$C5225,'country description'!$A$2:$B$16,2,0)</f>
        <v>India</v>
      </c>
      <c r="E5225" s="27" t="s">
        <v>14</v>
      </c>
      <c r="F5225" s="27" t="s">
        <v>10042</v>
      </c>
      <c r="G5225" s="27" t="s">
        <v>17</v>
      </c>
      <c r="H5225" s="27" t="s">
        <v>18</v>
      </c>
      <c r="I5225" s="27" t="s">
        <v>24</v>
      </c>
      <c r="J5225" s="27" t="s">
        <v>19</v>
      </c>
      <c r="K5225" s="27">
        <v>2</v>
      </c>
      <c r="L5225" s="27">
        <v>159</v>
      </c>
      <c r="M5225" s="27">
        <v>800</v>
      </c>
      <c r="N5225" s="27">
        <v>3.5</v>
      </c>
      <c r="O5225" s="27">
        <v>2013</v>
      </c>
      <c r="P5225" s="27">
        <v>5</v>
      </c>
      <c r="Q5225" s="27">
        <v>6</v>
      </c>
      <c r="R5225" s="28">
        <f>DATE('Raw Data'!$O5225,'Raw Data'!$P5225,'Raw Data'!$Q5225)</f>
        <v>41400</v>
      </c>
      <c r="S5225" s="27" t="str">
        <f>CONCATENATE(MID('Raw Data'!$H5225,FIND("(",'Raw Data'!$H5225)+1,FIND(")",'Raw Data'!$H5225)-FIND("(",'Raw Data'!$H5225)-1),"",'Raw Data'!$M5225)</f>
        <v>Rs.800</v>
      </c>
      <c r="T5225" s="27">
        <f t="shared" si="81"/>
        <v>1</v>
      </c>
      <c r="U5225" s="29">
        <f>'Raw Data'!$M5225*'Raw Data'!$T5225</f>
        <v>800</v>
      </c>
    </row>
    <row r="5226" spans="1:21" x14ac:dyDescent="0.3">
      <c r="A5226" s="20">
        <v>18082630</v>
      </c>
      <c r="B5226" s="27" t="s">
        <v>10043</v>
      </c>
      <c r="C5226" s="27">
        <v>1</v>
      </c>
      <c r="D5226" s="27" t="str">
        <f>VLOOKUP('Raw Data'!$C5226,'country description'!$A$2:$B$16,2,0)</f>
        <v>India</v>
      </c>
      <c r="E5226" s="27" t="s">
        <v>14</v>
      </c>
      <c r="F5226" s="27" t="s">
        <v>10044</v>
      </c>
      <c r="G5226" s="27" t="s">
        <v>17</v>
      </c>
      <c r="H5226" s="27" t="s">
        <v>18</v>
      </c>
      <c r="I5226" s="27" t="s">
        <v>24</v>
      </c>
      <c r="J5226" s="27" t="s">
        <v>24</v>
      </c>
      <c r="K5226" s="27">
        <v>2</v>
      </c>
      <c r="L5226" s="27">
        <v>27</v>
      </c>
      <c r="M5226" s="27">
        <v>750</v>
      </c>
      <c r="N5226" s="27">
        <v>3.3</v>
      </c>
      <c r="O5226" s="27">
        <v>2018</v>
      </c>
      <c r="P5226" s="27">
        <v>1</v>
      </c>
      <c r="Q5226" s="27">
        <v>15</v>
      </c>
      <c r="R5226" s="28">
        <f>DATE('Raw Data'!$O5226,'Raw Data'!$P5226,'Raw Data'!$Q5226)</f>
        <v>43115</v>
      </c>
      <c r="S5226" s="27" t="str">
        <f>CONCATENATE(MID('Raw Data'!$H5226,FIND("(",'Raw Data'!$H5226)+1,FIND(")",'Raw Data'!$H5226)-FIND("(",'Raw Data'!$H5226)-1),"",'Raw Data'!$M5226)</f>
        <v>Rs.750</v>
      </c>
      <c r="T5226" s="27">
        <f t="shared" si="81"/>
        <v>1</v>
      </c>
      <c r="U5226" s="29">
        <f>'Raw Data'!$M5226*'Raw Data'!$T5226</f>
        <v>750</v>
      </c>
    </row>
    <row r="5227" spans="1:21" x14ac:dyDescent="0.3">
      <c r="A5227" s="20">
        <v>2615</v>
      </c>
      <c r="B5227" s="27" t="s">
        <v>10045</v>
      </c>
      <c r="C5227" s="27">
        <v>1</v>
      </c>
      <c r="D5227" s="27" t="str">
        <f>VLOOKUP('Raw Data'!$C5227,'country description'!$A$2:$B$16,2,0)</f>
        <v>India</v>
      </c>
      <c r="E5227" s="27" t="s">
        <v>14</v>
      </c>
      <c r="F5227" s="27" t="s">
        <v>2184</v>
      </c>
      <c r="G5227" s="27" t="s">
        <v>17</v>
      </c>
      <c r="H5227" s="27" t="s">
        <v>18</v>
      </c>
      <c r="I5227" s="27" t="s">
        <v>19</v>
      </c>
      <c r="J5227" s="27" t="s">
        <v>19</v>
      </c>
      <c r="K5227" s="27">
        <v>2</v>
      </c>
      <c r="L5227" s="27">
        <v>118</v>
      </c>
      <c r="M5227" s="27">
        <v>550</v>
      </c>
      <c r="N5227" s="27">
        <v>3.2</v>
      </c>
      <c r="O5227" s="27">
        <v>2015</v>
      </c>
      <c r="P5227" s="27">
        <v>9</v>
      </c>
      <c r="Q5227" s="27">
        <v>24</v>
      </c>
      <c r="R5227" s="28">
        <f>DATE('Raw Data'!$O5227,'Raw Data'!$P5227,'Raw Data'!$Q5227)</f>
        <v>42271</v>
      </c>
      <c r="S5227" s="27" t="str">
        <f>CONCATENATE(MID('Raw Data'!$H5227,FIND("(",'Raw Data'!$H5227)+1,FIND(")",'Raw Data'!$H5227)-FIND("(",'Raw Data'!$H5227)-1),"",'Raw Data'!$M5227)</f>
        <v>Rs.550</v>
      </c>
      <c r="T5227" s="27">
        <f t="shared" si="81"/>
        <v>1</v>
      </c>
      <c r="U5227" s="29">
        <f>'Raw Data'!$M5227*'Raw Data'!$T5227</f>
        <v>550</v>
      </c>
    </row>
    <row r="5228" spans="1:21" x14ac:dyDescent="0.3">
      <c r="A5228" s="20">
        <v>312943</v>
      </c>
      <c r="B5228" s="27" t="s">
        <v>10046</v>
      </c>
      <c r="C5228" s="27">
        <v>1</v>
      </c>
      <c r="D5228" s="27" t="str">
        <f>VLOOKUP('Raw Data'!$C5228,'country description'!$A$2:$B$16,2,0)</f>
        <v>India</v>
      </c>
      <c r="E5228" s="27" t="s">
        <v>14</v>
      </c>
      <c r="F5228" s="27" t="s">
        <v>10047</v>
      </c>
      <c r="G5228" s="27" t="s">
        <v>17</v>
      </c>
      <c r="H5228" s="27" t="s">
        <v>18</v>
      </c>
      <c r="I5228" s="27" t="s">
        <v>19</v>
      </c>
      <c r="J5228" s="27" t="s">
        <v>19</v>
      </c>
      <c r="K5228" s="27">
        <v>2</v>
      </c>
      <c r="L5228" s="27">
        <v>31</v>
      </c>
      <c r="M5228" s="27">
        <v>500</v>
      </c>
      <c r="N5228" s="27">
        <v>3.5</v>
      </c>
      <c r="O5228" s="27">
        <v>2013</v>
      </c>
      <c r="P5228" s="27">
        <v>9</v>
      </c>
      <c r="Q5228" s="27">
        <v>24</v>
      </c>
      <c r="R5228" s="28">
        <f>DATE('Raw Data'!$O5228,'Raw Data'!$P5228,'Raw Data'!$Q5228)</f>
        <v>41541</v>
      </c>
      <c r="S5228" s="27" t="str">
        <f>CONCATENATE(MID('Raw Data'!$H5228,FIND("(",'Raw Data'!$H5228)+1,FIND(")",'Raw Data'!$H5228)-FIND("(",'Raw Data'!$H5228)-1),"",'Raw Data'!$M5228)</f>
        <v>Rs.500</v>
      </c>
      <c r="T5228" s="27">
        <f t="shared" si="81"/>
        <v>1</v>
      </c>
      <c r="U5228" s="29">
        <f>'Raw Data'!$M5228*'Raw Data'!$T5228</f>
        <v>500</v>
      </c>
    </row>
    <row r="5229" spans="1:21" x14ac:dyDescent="0.3">
      <c r="A5229" s="20">
        <v>6658</v>
      </c>
      <c r="B5229" s="27" t="s">
        <v>10048</v>
      </c>
      <c r="C5229" s="27">
        <v>1</v>
      </c>
      <c r="D5229" s="27" t="str">
        <f>VLOOKUP('Raw Data'!$C5229,'country description'!$A$2:$B$16,2,0)</f>
        <v>India</v>
      </c>
      <c r="E5229" s="27" t="s">
        <v>14</v>
      </c>
      <c r="F5229" s="27" t="s">
        <v>10049</v>
      </c>
      <c r="G5229" s="27" t="s">
        <v>17</v>
      </c>
      <c r="H5229" s="27" t="s">
        <v>18</v>
      </c>
      <c r="I5229" s="27" t="s">
        <v>19</v>
      </c>
      <c r="J5229" s="27" t="s">
        <v>19</v>
      </c>
      <c r="K5229" s="27">
        <v>2</v>
      </c>
      <c r="L5229" s="27">
        <v>91</v>
      </c>
      <c r="M5229" s="27">
        <v>550</v>
      </c>
      <c r="N5229" s="27">
        <v>3.6</v>
      </c>
      <c r="O5229" s="27">
        <v>2018</v>
      </c>
      <c r="P5229" s="27">
        <v>9</v>
      </c>
      <c r="Q5229" s="27">
        <v>26</v>
      </c>
      <c r="R5229" s="28">
        <f>DATE('Raw Data'!$O5229,'Raw Data'!$P5229,'Raw Data'!$Q5229)</f>
        <v>43369</v>
      </c>
      <c r="S5229" s="27" t="str">
        <f>CONCATENATE(MID('Raw Data'!$H5229,FIND("(",'Raw Data'!$H5229)+1,FIND(")",'Raw Data'!$H5229)-FIND("(",'Raw Data'!$H5229)-1),"",'Raw Data'!$M5229)</f>
        <v>Rs.550</v>
      </c>
      <c r="T5229" s="27">
        <f t="shared" si="81"/>
        <v>1</v>
      </c>
      <c r="U5229" s="29">
        <f>'Raw Data'!$M5229*'Raw Data'!$T5229</f>
        <v>550</v>
      </c>
    </row>
    <row r="5230" spans="1:21" x14ac:dyDescent="0.3">
      <c r="A5230" s="20">
        <v>5659</v>
      </c>
      <c r="B5230" s="27" t="s">
        <v>88</v>
      </c>
      <c r="C5230" s="27">
        <v>1</v>
      </c>
      <c r="D5230" s="27" t="str">
        <f>VLOOKUP('Raw Data'!$C5230,'country description'!$A$2:$B$16,2,0)</f>
        <v>India</v>
      </c>
      <c r="E5230" s="27" t="s">
        <v>14</v>
      </c>
      <c r="F5230" s="27" t="s">
        <v>10050</v>
      </c>
      <c r="G5230" s="27" t="s">
        <v>17</v>
      </c>
      <c r="H5230" s="27" t="s">
        <v>18</v>
      </c>
      <c r="I5230" s="27" t="s">
        <v>19</v>
      </c>
      <c r="J5230" s="27" t="s">
        <v>19</v>
      </c>
      <c r="K5230" s="27">
        <v>2</v>
      </c>
      <c r="L5230" s="27">
        <v>20</v>
      </c>
      <c r="M5230" s="27">
        <v>600</v>
      </c>
      <c r="N5230" s="27">
        <v>3</v>
      </c>
      <c r="O5230" s="27">
        <v>2014</v>
      </c>
      <c r="P5230" s="27">
        <v>9</v>
      </c>
      <c r="Q5230" s="27">
        <v>9</v>
      </c>
      <c r="R5230" s="28">
        <f>DATE('Raw Data'!$O5230,'Raw Data'!$P5230,'Raw Data'!$Q5230)</f>
        <v>41891</v>
      </c>
      <c r="S5230" s="27" t="str">
        <f>CONCATENATE(MID('Raw Data'!$H5230,FIND("(",'Raw Data'!$H5230)+1,FIND(")",'Raw Data'!$H5230)-FIND("(",'Raw Data'!$H5230)-1),"",'Raw Data'!$M5230)</f>
        <v>Rs.600</v>
      </c>
      <c r="T5230" s="27">
        <f t="shared" si="81"/>
        <v>1</v>
      </c>
      <c r="U5230" s="29">
        <f>'Raw Data'!$M5230*'Raw Data'!$T5230</f>
        <v>600</v>
      </c>
    </row>
    <row r="5231" spans="1:21" x14ac:dyDescent="0.3">
      <c r="A5231" s="20">
        <v>301417</v>
      </c>
      <c r="B5231" s="27" t="s">
        <v>10051</v>
      </c>
      <c r="C5231" s="27">
        <v>1</v>
      </c>
      <c r="D5231" s="27" t="str">
        <f>VLOOKUP('Raw Data'!$C5231,'country description'!$A$2:$B$16,2,0)</f>
        <v>India</v>
      </c>
      <c r="E5231" s="27" t="s">
        <v>14</v>
      </c>
      <c r="F5231" s="27" t="s">
        <v>10052</v>
      </c>
      <c r="G5231" s="27" t="s">
        <v>17</v>
      </c>
      <c r="H5231" s="27" t="s">
        <v>18</v>
      </c>
      <c r="I5231" s="27" t="s">
        <v>19</v>
      </c>
      <c r="J5231" s="27" t="s">
        <v>19</v>
      </c>
      <c r="K5231" s="27">
        <v>2</v>
      </c>
      <c r="L5231" s="27">
        <v>39</v>
      </c>
      <c r="M5231" s="27">
        <v>500</v>
      </c>
      <c r="N5231" s="27">
        <v>3.4</v>
      </c>
      <c r="O5231" s="27">
        <v>2011</v>
      </c>
      <c r="P5231" s="27">
        <v>9</v>
      </c>
      <c r="Q5231" s="27">
        <v>26</v>
      </c>
      <c r="R5231" s="28">
        <f>DATE('Raw Data'!$O5231,'Raw Data'!$P5231,'Raw Data'!$Q5231)</f>
        <v>40812</v>
      </c>
      <c r="S5231" s="27" t="str">
        <f>CONCATENATE(MID('Raw Data'!$H5231,FIND("(",'Raw Data'!$H5231)+1,FIND(")",'Raw Data'!$H5231)-FIND("(",'Raw Data'!$H5231)-1),"",'Raw Data'!$M5231)</f>
        <v>Rs.500</v>
      </c>
      <c r="T5231" s="27">
        <f t="shared" si="81"/>
        <v>1</v>
      </c>
      <c r="U5231" s="29">
        <f>'Raw Data'!$M5231*'Raw Data'!$T5231</f>
        <v>500</v>
      </c>
    </row>
    <row r="5232" spans="1:21" x14ac:dyDescent="0.3">
      <c r="A5232" s="20">
        <v>3118</v>
      </c>
      <c r="B5232" s="27" t="s">
        <v>9370</v>
      </c>
      <c r="C5232" s="27">
        <v>1</v>
      </c>
      <c r="D5232" s="27" t="str">
        <f>VLOOKUP('Raw Data'!$C5232,'country description'!$A$2:$B$16,2,0)</f>
        <v>India</v>
      </c>
      <c r="E5232" s="27" t="s">
        <v>14</v>
      </c>
      <c r="F5232" s="27" t="s">
        <v>10053</v>
      </c>
      <c r="G5232" s="27" t="s">
        <v>17</v>
      </c>
      <c r="H5232" s="27" t="s">
        <v>18</v>
      </c>
      <c r="I5232" s="27" t="s">
        <v>19</v>
      </c>
      <c r="J5232" s="27" t="s">
        <v>19</v>
      </c>
      <c r="K5232" s="27">
        <v>2</v>
      </c>
      <c r="L5232" s="27">
        <v>16</v>
      </c>
      <c r="M5232" s="27">
        <v>600</v>
      </c>
      <c r="N5232" s="27">
        <v>3</v>
      </c>
      <c r="O5232" s="27">
        <v>2017</v>
      </c>
      <c r="P5232" s="27">
        <v>9</v>
      </c>
      <c r="Q5232" s="27">
        <v>9</v>
      </c>
      <c r="R5232" s="28">
        <f>DATE('Raw Data'!$O5232,'Raw Data'!$P5232,'Raw Data'!$Q5232)</f>
        <v>42987</v>
      </c>
      <c r="S5232" s="27" t="str">
        <f>CONCATENATE(MID('Raw Data'!$H5232,FIND("(",'Raw Data'!$H5232)+1,FIND(")",'Raw Data'!$H5232)-FIND("(",'Raw Data'!$H5232)-1),"",'Raw Data'!$M5232)</f>
        <v>Rs.600</v>
      </c>
      <c r="T5232" s="27">
        <f t="shared" si="81"/>
        <v>1</v>
      </c>
      <c r="U5232" s="29">
        <f>'Raw Data'!$M5232*'Raw Data'!$T5232</f>
        <v>600</v>
      </c>
    </row>
    <row r="5233" spans="1:21" x14ac:dyDescent="0.3">
      <c r="A5233" s="20">
        <v>300318</v>
      </c>
      <c r="B5233" s="27" t="s">
        <v>10054</v>
      </c>
      <c r="C5233" s="27">
        <v>1</v>
      </c>
      <c r="D5233" s="27" t="str">
        <f>VLOOKUP('Raw Data'!$C5233,'country description'!$A$2:$B$16,2,0)</f>
        <v>India</v>
      </c>
      <c r="E5233" s="27" t="s">
        <v>14</v>
      </c>
      <c r="F5233" s="27" t="s">
        <v>10055</v>
      </c>
      <c r="G5233" s="27" t="s">
        <v>17</v>
      </c>
      <c r="H5233" s="27" t="s">
        <v>18</v>
      </c>
      <c r="I5233" s="27" t="s">
        <v>19</v>
      </c>
      <c r="J5233" s="27" t="s">
        <v>24</v>
      </c>
      <c r="K5233" s="27">
        <v>2</v>
      </c>
      <c r="L5233" s="27">
        <v>37</v>
      </c>
      <c r="M5233" s="27">
        <v>600</v>
      </c>
      <c r="N5233" s="27">
        <v>2.9</v>
      </c>
      <c r="O5233" s="27">
        <v>2014</v>
      </c>
      <c r="P5233" s="27">
        <v>9</v>
      </c>
      <c r="Q5233" s="27">
        <v>6</v>
      </c>
      <c r="R5233" s="28">
        <f>DATE('Raw Data'!$O5233,'Raw Data'!$P5233,'Raw Data'!$Q5233)</f>
        <v>41888</v>
      </c>
      <c r="S5233" s="27" t="str">
        <f>CONCATENATE(MID('Raw Data'!$H5233,FIND("(",'Raw Data'!$H5233)+1,FIND(")",'Raw Data'!$H5233)-FIND("(",'Raw Data'!$H5233)-1),"",'Raw Data'!$M5233)</f>
        <v>Rs.600</v>
      </c>
      <c r="T5233" s="27">
        <f t="shared" si="81"/>
        <v>1</v>
      </c>
      <c r="U5233" s="29">
        <f>'Raw Data'!$M5233*'Raw Data'!$T5233</f>
        <v>600</v>
      </c>
    </row>
    <row r="5234" spans="1:21" x14ac:dyDescent="0.3">
      <c r="A5234" s="20">
        <v>3966</v>
      </c>
      <c r="B5234" s="27" t="s">
        <v>10056</v>
      </c>
      <c r="C5234" s="27">
        <v>1</v>
      </c>
      <c r="D5234" s="27" t="str">
        <f>VLOOKUP('Raw Data'!$C5234,'country description'!$A$2:$B$16,2,0)</f>
        <v>India</v>
      </c>
      <c r="E5234" s="27" t="s">
        <v>14</v>
      </c>
      <c r="F5234" s="27" t="s">
        <v>10057</v>
      </c>
      <c r="G5234" s="27" t="s">
        <v>17</v>
      </c>
      <c r="H5234" s="27" t="s">
        <v>18</v>
      </c>
      <c r="I5234" s="27" t="s">
        <v>19</v>
      </c>
      <c r="J5234" s="27" t="s">
        <v>24</v>
      </c>
      <c r="K5234" s="27">
        <v>2</v>
      </c>
      <c r="L5234" s="27">
        <v>48</v>
      </c>
      <c r="M5234" s="27">
        <v>750</v>
      </c>
      <c r="N5234" s="27">
        <v>2.6</v>
      </c>
      <c r="O5234" s="27">
        <v>2014</v>
      </c>
      <c r="P5234" s="27">
        <v>9</v>
      </c>
      <c r="Q5234" s="27">
        <v>27</v>
      </c>
      <c r="R5234" s="28">
        <f>DATE('Raw Data'!$O5234,'Raw Data'!$P5234,'Raw Data'!$Q5234)</f>
        <v>41909</v>
      </c>
      <c r="S5234" s="27" t="str">
        <f>CONCATENATE(MID('Raw Data'!$H5234,FIND("(",'Raw Data'!$H5234)+1,FIND(")",'Raw Data'!$H5234)-FIND("(",'Raw Data'!$H5234)-1),"",'Raw Data'!$M5234)</f>
        <v>Rs.750</v>
      </c>
      <c r="T5234" s="27">
        <f t="shared" si="81"/>
        <v>1</v>
      </c>
      <c r="U5234" s="29">
        <f>'Raw Data'!$M5234*'Raw Data'!$T5234</f>
        <v>750</v>
      </c>
    </row>
    <row r="5235" spans="1:21" x14ac:dyDescent="0.3">
      <c r="A5235" s="20">
        <v>18376484</v>
      </c>
      <c r="B5235" s="27" t="s">
        <v>10058</v>
      </c>
      <c r="C5235" s="27">
        <v>1</v>
      </c>
      <c r="D5235" s="27" t="str">
        <f>VLOOKUP('Raw Data'!$C5235,'country description'!$A$2:$B$16,2,0)</f>
        <v>India</v>
      </c>
      <c r="E5235" s="27" t="s">
        <v>14</v>
      </c>
      <c r="F5235" s="27" t="s">
        <v>10059</v>
      </c>
      <c r="G5235" s="27" t="s">
        <v>17</v>
      </c>
      <c r="H5235" s="27" t="s">
        <v>18</v>
      </c>
      <c r="I5235" s="27" t="s">
        <v>19</v>
      </c>
      <c r="J5235" s="27" t="s">
        <v>24</v>
      </c>
      <c r="K5235" s="27">
        <v>2</v>
      </c>
      <c r="L5235" s="27">
        <v>15</v>
      </c>
      <c r="M5235" s="27">
        <v>600</v>
      </c>
      <c r="N5235" s="27">
        <v>2.7</v>
      </c>
      <c r="O5235" s="27">
        <v>2018</v>
      </c>
      <c r="P5235" s="27">
        <v>9</v>
      </c>
      <c r="Q5235" s="27">
        <v>2</v>
      </c>
      <c r="R5235" s="28">
        <f>DATE('Raw Data'!$O5235,'Raw Data'!$P5235,'Raw Data'!$Q5235)</f>
        <v>43345</v>
      </c>
      <c r="S5235" s="27" t="str">
        <f>CONCATENATE(MID('Raw Data'!$H5235,FIND("(",'Raw Data'!$H5235)+1,FIND(")",'Raw Data'!$H5235)-FIND("(",'Raw Data'!$H5235)-1),"",'Raw Data'!$M5235)</f>
        <v>Rs.600</v>
      </c>
      <c r="T5235" s="27">
        <f t="shared" si="81"/>
        <v>1</v>
      </c>
      <c r="U5235" s="29">
        <f>'Raw Data'!$M5235*'Raw Data'!$T5235</f>
        <v>600</v>
      </c>
    </row>
    <row r="5236" spans="1:21" x14ac:dyDescent="0.3">
      <c r="A5236" s="20">
        <v>18384138</v>
      </c>
      <c r="B5236" s="27" t="s">
        <v>10060</v>
      </c>
      <c r="C5236" s="27">
        <v>1</v>
      </c>
      <c r="D5236" s="27" t="str">
        <f>VLOOKUP('Raw Data'!$C5236,'country description'!$A$2:$B$16,2,0)</f>
        <v>India</v>
      </c>
      <c r="E5236" s="27" t="s">
        <v>14</v>
      </c>
      <c r="F5236" s="27" t="s">
        <v>10061</v>
      </c>
      <c r="G5236" s="27" t="s">
        <v>17</v>
      </c>
      <c r="H5236" s="27" t="s">
        <v>18</v>
      </c>
      <c r="I5236" s="27" t="s">
        <v>19</v>
      </c>
      <c r="J5236" s="27" t="s">
        <v>24</v>
      </c>
      <c r="K5236" s="27">
        <v>2</v>
      </c>
      <c r="L5236" s="27">
        <v>11</v>
      </c>
      <c r="M5236" s="27">
        <v>650</v>
      </c>
      <c r="N5236" s="27">
        <v>3.2</v>
      </c>
      <c r="O5236" s="27">
        <v>2010</v>
      </c>
      <c r="P5236" s="27">
        <v>9</v>
      </c>
      <c r="Q5236" s="27">
        <v>24</v>
      </c>
      <c r="R5236" s="28">
        <f>DATE('Raw Data'!$O5236,'Raw Data'!$P5236,'Raw Data'!$Q5236)</f>
        <v>40445</v>
      </c>
      <c r="S5236" s="27" t="str">
        <f>CONCATENATE(MID('Raw Data'!$H5236,FIND("(",'Raw Data'!$H5236)+1,FIND(")",'Raw Data'!$H5236)-FIND("(",'Raw Data'!$H5236)-1),"",'Raw Data'!$M5236)</f>
        <v>Rs.650</v>
      </c>
      <c r="T5236" s="27">
        <f t="shared" si="81"/>
        <v>1</v>
      </c>
      <c r="U5236" s="29">
        <f>'Raw Data'!$M5236*'Raw Data'!$T5236</f>
        <v>650</v>
      </c>
    </row>
    <row r="5237" spans="1:21" x14ac:dyDescent="0.3">
      <c r="A5237" s="20">
        <v>3635</v>
      </c>
      <c r="B5237" s="27" t="s">
        <v>10062</v>
      </c>
      <c r="C5237" s="27">
        <v>1</v>
      </c>
      <c r="D5237" s="27" t="str">
        <f>VLOOKUP('Raw Data'!$C5237,'country description'!$A$2:$B$16,2,0)</f>
        <v>India</v>
      </c>
      <c r="E5237" s="27" t="s">
        <v>14</v>
      </c>
      <c r="F5237" s="27" t="s">
        <v>10063</v>
      </c>
      <c r="G5237" s="27" t="s">
        <v>17</v>
      </c>
      <c r="H5237" s="27" t="s">
        <v>18</v>
      </c>
      <c r="I5237" s="27" t="s">
        <v>19</v>
      </c>
      <c r="J5237" s="27" t="s">
        <v>19</v>
      </c>
      <c r="K5237" s="27">
        <v>2</v>
      </c>
      <c r="L5237" s="27">
        <v>91</v>
      </c>
      <c r="M5237" s="27">
        <v>600</v>
      </c>
      <c r="N5237" s="27">
        <v>3.6</v>
      </c>
      <c r="O5237" s="27">
        <v>2013</v>
      </c>
      <c r="P5237" s="27">
        <v>8</v>
      </c>
      <c r="Q5237" s="27">
        <v>18</v>
      </c>
      <c r="R5237" s="28">
        <f>DATE('Raw Data'!$O5237,'Raw Data'!$P5237,'Raw Data'!$Q5237)</f>
        <v>41504</v>
      </c>
      <c r="S5237" s="27" t="str">
        <f>CONCATENATE(MID('Raw Data'!$H5237,FIND("(",'Raw Data'!$H5237)+1,FIND(")",'Raw Data'!$H5237)-FIND("(",'Raw Data'!$H5237)-1),"",'Raw Data'!$M5237)</f>
        <v>Rs.600</v>
      </c>
      <c r="T5237" s="27">
        <f t="shared" si="81"/>
        <v>1</v>
      </c>
      <c r="U5237" s="29">
        <f>'Raw Data'!$M5237*'Raw Data'!$T5237</f>
        <v>600</v>
      </c>
    </row>
    <row r="5238" spans="1:21" x14ac:dyDescent="0.3">
      <c r="A5238" s="20">
        <v>307283</v>
      </c>
      <c r="B5238" s="27" t="s">
        <v>8943</v>
      </c>
      <c r="C5238" s="27">
        <v>1</v>
      </c>
      <c r="D5238" s="27" t="str">
        <f>VLOOKUP('Raw Data'!$C5238,'country description'!$A$2:$B$16,2,0)</f>
        <v>India</v>
      </c>
      <c r="E5238" s="27" t="s">
        <v>14</v>
      </c>
      <c r="F5238" s="27" t="s">
        <v>10064</v>
      </c>
      <c r="G5238" s="27" t="s">
        <v>17</v>
      </c>
      <c r="H5238" s="27" t="s">
        <v>18</v>
      </c>
      <c r="I5238" s="27" t="s">
        <v>19</v>
      </c>
      <c r="J5238" s="27" t="s">
        <v>24</v>
      </c>
      <c r="K5238" s="27">
        <v>2</v>
      </c>
      <c r="L5238" s="27">
        <v>75</v>
      </c>
      <c r="M5238" s="27">
        <v>600</v>
      </c>
      <c r="N5238" s="27">
        <v>3.6</v>
      </c>
      <c r="O5238" s="27">
        <v>2015</v>
      </c>
      <c r="P5238" s="27">
        <v>8</v>
      </c>
      <c r="Q5238" s="27">
        <v>19</v>
      </c>
      <c r="R5238" s="28">
        <f>DATE('Raw Data'!$O5238,'Raw Data'!$P5238,'Raw Data'!$Q5238)</f>
        <v>42235</v>
      </c>
      <c r="S5238" s="27" t="str">
        <f>CONCATENATE(MID('Raw Data'!$H5238,FIND("(",'Raw Data'!$H5238)+1,FIND(")",'Raw Data'!$H5238)-FIND("(",'Raw Data'!$H5238)-1),"",'Raw Data'!$M5238)</f>
        <v>Rs.600</v>
      </c>
      <c r="T5238" s="27">
        <f t="shared" si="81"/>
        <v>1</v>
      </c>
      <c r="U5238" s="29">
        <f>'Raw Data'!$M5238*'Raw Data'!$T5238</f>
        <v>600</v>
      </c>
    </row>
    <row r="5239" spans="1:21" x14ac:dyDescent="0.3">
      <c r="A5239" s="20">
        <v>312983</v>
      </c>
      <c r="B5239" s="27" t="s">
        <v>10065</v>
      </c>
      <c r="C5239" s="27">
        <v>1</v>
      </c>
      <c r="D5239" s="27" t="str">
        <f>VLOOKUP('Raw Data'!$C5239,'country description'!$A$2:$B$16,2,0)</f>
        <v>India</v>
      </c>
      <c r="E5239" s="27" t="s">
        <v>14</v>
      </c>
      <c r="F5239" s="27" t="s">
        <v>10066</v>
      </c>
      <c r="G5239" s="27" t="s">
        <v>17</v>
      </c>
      <c r="H5239" s="27" t="s">
        <v>18</v>
      </c>
      <c r="I5239" s="27" t="s">
        <v>19</v>
      </c>
      <c r="J5239" s="27" t="s">
        <v>19</v>
      </c>
      <c r="K5239" s="27">
        <v>2</v>
      </c>
      <c r="L5239" s="27">
        <v>4</v>
      </c>
      <c r="M5239" s="27">
        <v>500</v>
      </c>
      <c r="N5239" s="27">
        <v>3</v>
      </c>
      <c r="O5239" s="27">
        <v>2011</v>
      </c>
      <c r="P5239" s="27">
        <v>8</v>
      </c>
      <c r="Q5239" s="27">
        <v>9</v>
      </c>
      <c r="R5239" s="28">
        <f>DATE('Raw Data'!$O5239,'Raw Data'!$P5239,'Raw Data'!$Q5239)</f>
        <v>40764</v>
      </c>
      <c r="S5239" s="27" t="str">
        <f>CONCATENATE(MID('Raw Data'!$H5239,FIND("(",'Raw Data'!$H5239)+1,FIND(")",'Raw Data'!$H5239)-FIND("(",'Raw Data'!$H5239)-1),"",'Raw Data'!$M5239)</f>
        <v>Rs.500</v>
      </c>
      <c r="T5239" s="27">
        <f t="shared" si="81"/>
        <v>1</v>
      </c>
      <c r="U5239" s="29">
        <f>'Raw Data'!$M5239*'Raw Data'!$T5239</f>
        <v>500</v>
      </c>
    </row>
    <row r="5240" spans="1:21" x14ac:dyDescent="0.3">
      <c r="A5240" s="20">
        <v>3326</v>
      </c>
      <c r="B5240" s="27" t="s">
        <v>4483</v>
      </c>
      <c r="C5240" s="27">
        <v>1</v>
      </c>
      <c r="D5240" s="27" t="str">
        <f>VLOOKUP('Raw Data'!$C5240,'country description'!$A$2:$B$16,2,0)</f>
        <v>India</v>
      </c>
      <c r="E5240" s="27" t="s">
        <v>14</v>
      </c>
      <c r="F5240" s="27" t="s">
        <v>10067</v>
      </c>
      <c r="G5240" s="27" t="s">
        <v>17</v>
      </c>
      <c r="H5240" s="27" t="s">
        <v>18</v>
      </c>
      <c r="I5240" s="27" t="s">
        <v>19</v>
      </c>
      <c r="J5240" s="27" t="s">
        <v>19</v>
      </c>
      <c r="K5240" s="27">
        <v>2</v>
      </c>
      <c r="L5240" s="27">
        <v>22</v>
      </c>
      <c r="M5240" s="27">
        <v>650</v>
      </c>
      <c r="N5240" s="27">
        <v>3.2</v>
      </c>
      <c r="O5240" s="27">
        <v>2015</v>
      </c>
      <c r="P5240" s="27">
        <v>7</v>
      </c>
      <c r="Q5240" s="27">
        <v>26</v>
      </c>
      <c r="R5240" s="28">
        <f>DATE('Raw Data'!$O5240,'Raw Data'!$P5240,'Raw Data'!$Q5240)</f>
        <v>42211</v>
      </c>
      <c r="S5240" s="27" t="str">
        <f>CONCATENATE(MID('Raw Data'!$H5240,FIND("(",'Raw Data'!$H5240)+1,FIND(")",'Raw Data'!$H5240)-FIND("(",'Raw Data'!$H5240)-1),"",'Raw Data'!$M5240)</f>
        <v>Rs.650</v>
      </c>
      <c r="T5240" s="27">
        <f t="shared" si="81"/>
        <v>1</v>
      </c>
      <c r="U5240" s="29">
        <f>'Raw Data'!$M5240*'Raw Data'!$T5240</f>
        <v>650</v>
      </c>
    </row>
    <row r="5241" spans="1:21" x14ac:dyDescent="0.3">
      <c r="A5241" s="20">
        <v>7715</v>
      </c>
      <c r="B5241" s="27" t="s">
        <v>10068</v>
      </c>
      <c r="C5241" s="27">
        <v>1</v>
      </c>
      <c r="D5241" s="27" t="str">
        <f>VLOOKUP('Raw Data'!$C5241,'country description'!$A$2:$B$16,2,0)</f>
        <v>India</v>
      </c>
      <c r="E5241" s="27" t="s">
        <v>14</v>
      </c>
      <c r="F5241" s="27" t="s">
        <v>10069</v>
      </c>
      <c r="G5241" s="27" t="s">
        <v>17</v>
      </c>
      <c r="H5241" s="27" t="s">
        <v>18</v>
      </c>
      <c r="I5241" s="27" t="s">
        <v>19</v>
      </c>
      <c r="J5241" s="27" t="s">
        <v>19</v>
      </c>
      <c r="K5241" s="27">
        <v>2</v>
      </c>
      <c r="L5241" s="27">
        <v>14</v>
      </c>
      <c r="M5241" s="27">
        <v>500</v>
      </c>
      <c r="N5241" s="27">
        <v>2.9</v>
      </c>
      <c r="O5241" s="27">
        <v>2012</v>
      </c>
      <c r="P5241" s="27">
        <v>7</v>
      </c>
      <c r="Q5241" s="27">
        <v>3</v>
      </c>
      <c r="R5241" s="28">
        <f>DATE('Raw Data'!$O5241,'Raw Data'!$P5241,'Raw Data'!$Q5241)</f>
        <v>41093</v>
      </c>
      <c r="S5241" s="27" t="str">
        <f>CONCATENATE(MID('Raw Data'!$H5241,FIND("(",'Raw Data'!$H5241)+1,FIND(")",'Raw Data'!$H5241)-FIND("(",'Raw Data'!$H5241)-1),"",'Raw Data'!$M5241)</f>
        <v>Rs.500</v>
      </c>
      <c r="T5241" s="27">
        <f t="shared" si="81"/>
        <v>1</v>
      </c>
      <c r="U5241" s="29">
        <f>'Raw Data'!$M5241*'Raw Data'!$T5241</f>
        <v>500</v>
      </c>
    </row>
    <row r="5242" spans="1:21" x14ac:dyDescent="0.3">
      <c r="A5242" s="20">
        <v>6266</v>
      </c>
      <c r="B5242" s="27" t="s">
        <v>10070</v>
      </c>
      <c r="C5242" s="27">
        <v>1</v>
      </c>
      <c r="D5242" s="27" t="str">
        <f>VLOOKUP('Raw Data'!$C5242,'country description'!$A$2:$B$16,2,0)</f>
        <v>India</v>
      </c>
      <c r="E5242" s="27" t="s">
        <v>14</v>
      </c>
      <c r="F5242" s="27" t="s">
        <v>10071</v>
      </c>
      <c r="G5242" s="27" t="s">
        <v>17</v>
      </c>
      <c r="H5242" s="27" t="s">
        <v>18</v>
      </c>
      <c r="I5242" s="27" t="s">
        <v>19</v>
      </c>
      <c r="J5242" s="27" t="s">
        <v>19</v>
      </c>
      <c r="K5242" s="27">
        <v>2</v>
      </c>
      <c r="L5242" s="27">
        <v>16</v>
      </c>
      <c r="M5242" s="27">
        <v>600</v>
      </c>
      <c r="N5242" s="27">
        <v>3</v>
      </c>
      <c r="O5242" s="27">
        <v>2013</v>
      </c>
      <c r="P5242" s="27">
        <v>7</v>
      </c>
      <c r="Q5242" s="27">
        <v>17</v>
      </c>
      <c r="R5242" s="28">
        <f>DATE('Raw Data'!$O5242,'Raw Data'!$P5242,'Raw Data'!$Q5242)</f>
        <v>41472</v>
      </c>
      <c r="S5242" s="27" t="str">
        <f>CONCATENATE(MID('Raw Data'!$H5242,FIND("(",'Raw Data'!$H5242)+1,FIND(")",'Raw Data'!$H5242)-FIND("(",'Raw Data'!$H5242)-1),"",'Raw Data'!$M5242)</f>
        <v>Rs.600</v>
      </c>
      <c r="T5242" s="27">
        <f t="shared" si="81"/>
        <v>1</v>
      </c>
      <c r="U5242" s="29">
        <f>'Raw Data'!$M5242*'Raw Data'!$T5242</f>
        <v>600</v>
      </c>
    </row>
    <row r="5243" spans="1:21" x14ac:dyDescent="0.3">
      <c r="A5243" s="20">
        <v>18057825</v>
      </c>
      <c r="B5243" s="27" t="s">
        <v>10072</v>
      </c>
      <c r="C5243" s="27">
        <v>1</v>
      </c>
      <c r="D5243" s="27" t="str">
        <f>VLOOKUP('Raw Data'!$C5243,'country description'!$A$2:$B$16,2,0)</f>
        <v>India</v>
      </c>
      <c r="E5243" s="27" t="s">
        <v>14</v>
      </c>
      <c r="F5243" s="27" t="s">
        <v>10073</v>
      </c>
      <c r="G5243" s="27" t="s">
        <v>17</v>
      </c>
      <c r="H5243" s="27" t="s">
        <v>18</v>
      </c>
      <c r="I5243" s="27" t="s">
        <v>19</v>
      </c>
      <c r="J5243" s="27" t="s">
        <v>19</v>
      </c>
      <c r="K5243" s="27">
        <v>2</v>
      </c>
      <c r="L5243" s="27">
        <v>7</v>
      </c>
      <c r="M5243" s="27">
        <v>650</v>
      </c>
      <c r="N5243" s="27">
        <v>2.6</v>
      </c>
      <c r="O5243" s="27">
        <v>2017</v>
      </c>
      <c r="P5243" s="27">
        <v>7</v>
      </c>
      <c r="Q5243" s="27">
        <v>9</v>
      </c>
      <c r="R5243" s="28">
        <f>DATE('Raw Data'!$O5243,'Raw Data'!$P5243,'Raw Data'!$Q5243)</f>
        <v>42925</v>
      </c>
      <c r="S5243" s="27" t="str">
        <f>CONCATENATE(MID('Raw Data'!$H5243,FIND("(",'Raw Data'!$H5243)+1,FIND(")",'Raw Data'!$H5243)-FIND("(",'Raw Data'!$H5243)-1),"",'Raw Data'!$M5243)</f>
        <v>Rs.650</v>
      </c>
      <c r="T5243" s="27">
        <f t="shared" si="81"/>
        <v>1</v>
      </c>
      <c r="U5243" s="29">
        <f>'Raw Data'!$M5243*'Raw Data'!$T5243</f>
        <v>650</v>
      </c>
    </row>
    <row r="5244" spans="1:21" x14ac:dyDescent="0.3">
      <c r="A5244" s="20">
        <v>302272</v>
      </c>
      <c r="B5244" s="27" t="s">
        <v>10074</v>
      </c>
      <c r="C5244" s="27">
        <v>1</v>
      </c>
      <c r="D5244" s="27" t="str">
        <f>VLOOKUP('Raw Data'!$C5244,'country description'!$A$2:$B$16,2,0)</f>
        <v>India</v>
      </c>
      <c r="E5244" s="27" t="s">
        <v>14</v>
      </c>
      <c r="F5244" s="27" t="s">
        <v>10075</v>
      </c>
      <c r="G5244" s="27" t="s">
        <v>17</v>
      </c>
      <c r="H5244" s="27" t="s">
        <v>18</v>
      </c>
      <c r="I5244" s="27" t="s">
        <v>19</v>
      </c>
      <c r="J5244" s="27" t="s">
        <v>19</v>
      </c>
      <c r="K5244" s="27">
        <v>2</v>
      </c>
      <c r="L5244" s="27">
        <v>18</v>
      </c>
      <c r="M5244" s="27">
        <v>800</v>
      </c>
      <c r="N5244" s="27">
        <v>2.8</v>
      </c>
      <c r="O5244" s="27">
        <v>2014</v>
      </c>
      <c r="P5244" s="27">
        <v>7</v>
      </c>
      <c r="Q5244" s="27">
        <v>6</v>
      </c>
      <c r="R5244" s="28">
        <f>DATE('Raw Data'!$O5244,'Raw Data'!$P5244,'Raw Data'!$Q5244)</f>
        <v>41826</v>
      </c>
      <c r="S5244" s="27" t="str">
        <f>CONCATENATE(MID('Raw Data'!$H5244,FIND("(",'Raw Data'!$H5244)+1,FIND(")",'Raw Data'!$H5244)-FIND("(",'Raw Data'!$H5244)-1),"",'Raw Data'!$M5244)</f>
        <v>Rs.800</v>
      </c>
      <c r="T5244" s="27">
        <f t="shared" si="81"/>
        <v>1</v>
      </c>
      <c r="U5244" s="29">
        <f>'Raw Data'!$M5244*'Raw Data'!$T5244</f>
        <v>800</v>
      </c>
    </row>
    <row r="5245" spans="1:21" x14ac:dyDescent="0.3">
      <c r="A5245" s="20">
        <v>18472416</v>
      </c>
      <c r="B5245" s="27" t="s">
        <v>10076</v>
      </c>
      <c r="C5245" s="27">
        <v>1</v>
      </c>
      <c r="D5245" s="27" t="str">
        <f>VLOOKUP('Raw Data'!$C5245,'country description'!$A$2:$B$16,2,0)</f>
        <v>India</v>
      </c>
      <c r="E5245" s="27" t="s">
        <v>14</v>
      </c>
      <c r="F5245" s="27" t="s">
        <v>10077</v>
      </c>
      <c r="G5245" s="27" t="s">
        <v>17</v>
      </c>
      <c r="H5245" s="27" t="s">
        <v>18</v>
      </c>
      <c r="I5245" s="27" t="s">
        <v>19</v>
      </c>
      <c r="J5245" s="27" t="s">
        <v>19</v>
      </c>
      <c r="K5245" s="27">
        <v>2</v>
      </c>
      <c r="L5245" s="27">
        <v>18</v>
      </c>
      <c r="M5245" s="27">
        <v>700</v>
      </c>
      <c r="N5245" s="27">
        <v>3.5</v>
      </c>
      <c r="O5245" s="27">
        <v>2018</v>
      </c>
      <c r="P5245" s="27">
        <v>7</v>
      </c>
      <c r="Q5245" s="27">
        <v>10</v>
      </c>
      <c r="R5245" s="28">
        <f>DATE('Raw Data'!$O5245,'Raw Data'!$P5245,'Raw Data'!$Q5245)</f>
        <v>43291</v>
      </c>
      <c r="S5245" s="27" t="str">
        <f>CONCATENATE(MID('Raw Data'!$H5245,FIND("(",'Raw Data'!$H5245)+1,FIND(")",'Raw Data'!$H5245)-FIND("(",'Raw Data'!$H5245)-1),"",'Raw Data'!$M5245)</f>
        <v>Rs.700</v>
      </c>
      <c r="T5245" s="27">
        <f t="shared" si="81"/>
        <v>1</v>
      </c>
      <c r="U5245" s="29">
        <f>'Raw Data'!$M5245*'Raw Data'!$T5245</f>
        <v>700</v>
      </c>
    </row>
    <row r="5246" spans="1:21" x14ac:dyDescent="0.3">
      <c r="A5246" s="20">
        <v>1120</v>
      </c>
      <c r="B5246" s="27" t="s">
        <v>10078</v>
      </c>
      <c r="C5246" s="27">
        <v>1</v>
      </c>
      <c r="D5246" s="27" t="str">
        <f>VLOOKUP('Raw Data'!$C5246,'country description'!$A$2:$B$16,2,0)</f>
        <v>India</v>
      </c>
      <c r="E5246" s="27" t="s">
        <v>14</v>
      </c>
      <c r="F5246" s="27" t="s">
        <v>10079</v>
      </c>
      <c r="G5246" s="27" t="s">
        <v>17</v>
      </c>
      <c r="H5246" s="27" t="s">
        <v>18</v>
      </c>
      <c r="I5246" s="27" t="s">
        <v>19</v>
      </c>
      <c r="J5246" s="27" t="s">
        <v>19</v>
      </c>
      <c r="K5246" s="27">
        <v>2</v>
      </c>
      <c r="L5246" s="27">
        <v>45</v>
      </c>
      <c r="M5246" s="27">
        <v>650</v>
      </c>
      <c r="N5246" s="27">
        <v>3.1</v>
      </c>
      <c r="O5246" s="27">
        <v>2010</v>
      </c>
      <c r="P5246" s="27">
        <v>7</v>
      </c>
      <c r="Q5246" s="27">
        <v>23</v>
      </c>
      <c r="R5246" s="28">
        <f>DATE('Raw Data'!$O5246,'Raw Data'!$P5246,'Raw Data'!$Q5246)</f>
        <v>40382</v>
      </c>
      <c r="S5246" s="27" t="str">
        <f>CONCATENATE(MID('Raw Data'!$H5246,FIND("(",'Raw Data'!$H5246)+1,FIND(")",'Raw Data'!$H5246)-FIND("(",'Raw Data'!$H5246)-1),"",'Raw Data'!$M5246)</f>
        <v>Rs.650</v>
      </c>
      <c r="T5246" s="27">
        <f t="shared" si="81"/>
        <v>1</v>
      </c>
      <c r="U5246" s="29">
        <f>'Raw Data'!$M5246*'Raw Data'!$T5246</f>
        <v>650</v>
      </c>
    </row>
    <row r="5247" spans="1:21" x14ac:dyDescent="0.3">
      <c r="A5247" s="20">
        <v>304212</v>
      </c>
      <c r="B5247" s="27" t="s">
        <v>10080</v>
      </c>
      <c r="C5247" s="27">
        <v>1</v>
      </c>
      <c r="D5247" s="27" t="str">
        <f>VLOOKUP('Raw Data'!$C5247,'country description'!$A$2:$B$16,2,0)</f>
        <v>India</v>
      </c>
      <c r="E5247" s="27" t="s">
        <v>14</v>
      </c>
      <c r="F5247" s="27" t="s">
        <v>10081</v>
      </c>
      <c r="G5247" s="27" t="s">
        <v>17</v>
      </c>
      <c r="H5247" s="27" t="s">
        <v>18</v>
      </c>
      <c r="I5247" s="27" t="s">
        <v>19</v>
      </c>
      <c r="J5247" s="27" t="s">
        <v>24</v>
      </c>
      <c r="K5247" s="27">
        <v>2</v>
      </c>
      <c r="L5247" s="27">
        <v>103</v>
      </c>
      <c r="M5247" s="27">
        <v>800</v>
      </c>
      <c r="N5247" s="27">
        <v>3.1</v>
      </c>
      <c r="O5247" s="27">
        <v>2015</v>
      </c>
      <c r="P5247" s="27">
        <v>7</v>
      </c>
      <c r="Q5247" s="27">
        <v>20</v>
      </c>
      <c r="R5247" s="28">
        <f>DATE('Raw Data'!$O5247,'Raw Data'!$P5247,'Raw Data'!$Q5247)</f>
        <v>42205</v>
      </c>
      <c r="S5247" s="27" t="str">
        <f>CONCATENATE(MID('Raw Data'!$H5247,FIND("(",'Raw Data'!$H5247)+1,FIND(")",'Raw Data'!$H5247)-FIND("(",'Raw Data'!$H5247)-1),"",'Raw Data'!$M5247)</f>
        <v>Rs.800</v>
      </c>
      <c r="T5247" s="27">
        <f t="shared" si="81"/>
        <v>1</v>
      </c>
      <c r="U5247" s="29">
        <f>'Raw Data'!$M5247*'Raw Data'!$T5247</f>
        <v>800</v>
      </c>
    </row>
    <row r="5248" spans="1:21" x14ac:dyDescent="0.3">
      <c r="A5248" s="20">
        <v>18355146</v>
      </c>
      <c r="B5248" s="27" t="s">
        <v>10082</v>
      </c>
      <c r="C5248" s="27">
        <v>1</v>
      </c>
      <c r="D5248" s="27" t="str">
        <f>VLOOKUP('Raw Data'!$C5248,'country description'!$A$2:$B$16,2,0)</f>
        <v>India</v>
      </c>
      <c r="E5248" s="27" t="s">
        <v>14</v>
      </c>
      <c r="F5248" s="27" t="s">
        <v>10083</v>
      </c>
      <c r="G5248" s="27" t="s">
        <v>17</v>
      </c>
      <c r="H5248" s="27" t="s">
        <v>18</v>
      </c>
      <c r="I5248" s="27" t="s">
        <v>19</v>
      </c>
      <c r="J5248" s="27" t="s">
        <v>19</v>
      </c>
      <c r="K5248" s="27">
        <v>2</v>
      </c>
      <c r="L5248" s="27">
        <v>38</v>
      </c>
      <c r="M5248" s="27">
        <v>700</v>
      </c>
      <c r="N5248" s="27">
        <v>3.5</v>
      </c>
      <c r="O5248" s="27">
        <v>2018</v>
      </c>
      <c r="P5248" s="27">
        <v>7</v>
      </c>
      <c r="Q5248" s="27">
        <v>20</v>
      </c>
      <c r="R5248" s="28">
        <f>DATE('Raw Data'!$O5248,'Raw Data'!$P5248,'Raw Data'!$Q5248)</f>
        <v>43301</v>
      </c>
      <c r="S5248" s="27" t="str">
        <f>CONCATENATE(MID('Raw Data'!$H5248,FIND("(",'Raw Data'!$H5248)+1,FIND(")",'Raw Data'!$H5248)-FIND("(",'Raw Data'!$H5248)-1),"",'Raw Data'!$M5248)</f>
        <v>Rs.700</v>
      </c>
      <c r="T5248" s="27">
        <f t="shared" si="81"/>
        <v>1</v>
      </c>
      <c r="U5248" s="29">
        <f>'Raw Data'!$M5248*'Raw Data'!$T5248</f>
        <v>700</v>
      </c>
    </row>
    <row r="5249" spans="1:21" x14ac:dyDescent="0.3">
      <c r="A5249" s="20">
        <v>5083</v>
      </c>
      <c r="B5249" s="27" t="s">
        <v>10084</v>
      </c>
      <c r="C5249" s="27">
        <v>1</v>
      </c>
      <c r="D5249" s="27" t="str">
        <f>VLOOKUP('Raw Data'!$C5249,'country description'!$A$2:$B$16,2,0)</f>
        <v>India</v>
      </c>
      <c r="E5249" s="27" t="s">
        <v>14</v>
      </c>
      <c r="F5249" s="27" t="s">
        <v>10085</v>
      </c>
      <c r="G5249" s="27" t="s">
        <v>17</v>
      </c>
      <c r="H5249" s="27" t="s">
        <v>18</v>
      </c>
      <c r="I5249" s="27" t="s">
        <v>19</v>
      </c>
      <c r="J5249" s="27" t="s">
        <v>19</v>
      </c>
      <c r="K5249" s="27">
        <v>2</v>
      </c>
      <c r="L5249" s="27">
        <v>59</v>
      </c>
      <c r="M5249" s="27">
        <v>700</v>
      </c>
      <c r="N5249" s="27">
        <v>3.1</v>
      </c>
      <c r="O5249" s="27">
        <v>2011</v>
      </c>
      <c r="P5249" s="27">
        <v>6</v>
      </c>
      <c r="Q5249" s="27">
        <v>11</v>
      </c>
      <c r="R5249" s="28">
        <f>DATE('Raw Data'!$O5249,'Raw Data'!$P5249,'Raw Data'!$Q5249)</f>
        <v>40705</v>
      </c>
      <c r="S5249" s="27" t="str">
        <f>CONCATENATE(MID('Raw Data'!$H5249,FIND("(",'Raw Data'!$H5249)+1,FIND(")",'Raw Data'!$H5249)-FIND("(",'Raw Data'!$H5249)-1),"",'Raw Data'!$M5249)</f>
        <v>Rs.700</v>
      </c>
      <c r="T5249" s="27">
        <f t="shared" si="81"/>
        <v>1</v>
      </c>
      <c r="U5249" s="29">
        <f>'Raw Data'!$M5249*'Raw Data'!$T5249</f>
        <v>700</v>
      </c>
    </row>
    <row r="5250" spans="1:21" x14ac:dyDescent="0.3">
      <c r="A5250" s="20">
        <v>18249097</v>
      </c>
      <c r="B5250" s="27" t="s">
        <v>10086</v>
      </c>
      <c r="C5250" s="27">
        <v>1</v>
      </c>
      <c r="D5250" s="27" t="str">
        <f>VLOOKUP('Raw Data'!$C5250,'country description'!$A$2:$B$16,2,0)</f>
        <v>India</v>
      </c>
      <c r="E5250" s="27" t="s">
        <v>14</v>
      </c>
      <c r="F5250" s="27" t="s">
        <v>10087</v>
      </c>
      <c r="G5250" s="27" t="s">
        <v>17</v>
      </c>
      <c r="H5250" s="27" t="s">
        <v>18</v>
      </c>
      <c r="I5250" s="27" t="s">
        <v>19</v>
      </c>
      <c r="J5250" s="27" t="s">
        <v>19</v>
      </c>
      <c r="K5250" s="27">
        <v>2</v>
      </c>
      <c r="L5250" s="27">
        <v>6</v>
      </c>
      <c r="M5250" s="27">
        <v>600</v>
      </c>
      <c r="N5250" s="27">
        <v>3</v>
      </c>
      <c r="O5250" s="27">
        <v>2017</v>
      </c>
      <c r="P5250" s="27">
        <v>6</v>
      </c>
      <c r="Q5250" s="27">
        <v>2</v>
      </c>
      <c r="R5250" s="28">
        <f>DATE('Raw Data'!$O5250,'Raw Data'!$P5250,'Raw Data'!$Q5250)</f>
        <v>42888</v>
      </c>
      <c r="S5250" s="27" t="str">
        <f>CONCATENATE(MID('Raw Data'!$H5250,FIND("(",'Raw Data'!$H5250)+1,FIND(")",'Raw Data'!$H5250)-FIND("(",'Raw Data'!$H5250)-1),"",'Raw Data'!$M5250)</f>
        <v>Rs.600</v>
      </c>
      <c r="T5250" s="27">
        <f t="shared" ref="T5250:T5313" si="82">VLOOKUP(D5250,$Y$4:$Z$18,2,0)</f>
        <v>1</v>
      </c>
      <c r="U5250" s="29">
        <f>'Raw Data'!$M5250*'Raw Data'!$T5250</f>
        <v>600</v>
      </c>
    </row>
    <row r="5251" spans="1:21" x14ac:dyDescent="0.3">
      <c r="A5251" s="20">
        <v>310164</v>
      </c>
      <c r="B5251" s="27" t="s">
        <v>10088</v>
      </c>
      <c r="C5251" s="27">
        <v>1</v>
      </c>
      <c r="D5251" s="27" t="str">
        <f>VLOOKUP('Raw Data'!$C5251,'country description'!$A$2:$B$16,2,0)</f>
        <v>India</v>
      </c>
      <c r="E5251" s="27" t="s">
        <v>14</v>
      </c>
      <c r="F5251" s="27" t="s">
        <v>10089</v>
      </c>
      <c r="G5251" s="27" t="s">
        <v>17</v>
      </c>
      <c r="H5251" s="27" t="s">
        <v>18</v>
      </c>
      <c r="I5251" s="27" t="s">
        <v>19</v>
      </c>
      <c r="J5251" s="27" t="s">
        <v>24</v>
      </c>
      <c r="K5251" s="27">
        <v>2</v>
      </c>
      <c r="L5251" s="27">
        <v>10</v>
      </c>
      <c r="M5251" s="27">
        <v>500</v>
      </c>
      <c r="N5251" s="27">
        <v>3</v>
      </c>
      <c r="O5251" s="27">
        <v>2010</v>
      </c>
      <c r="P5251" s="27">
        <v>6</v>
      </c>
      <c r="Q5251" s="27">
        <v>9</v>
      </c>
      <c r="R5251" s="28">
        <f>DATE('Raw Data'!$O5251,'Raw Data'!$P5251,'Raw Data'!$Q5251)</f>
        <v>40338</v>
      </c>
      <c r="S5251" s="27" t="str">
        <f>CONCATENATE(MID('Raw Data'!$H5251,FIND("(",'Raw Data'!$H5251)+1,FIND(")",'Raw Data'!$H5251)-FIND("(",'Raw Data'!$H5251)-1),"",'Raw Data'!$M5251)</f>
        <v>Rs.500</v>
      </c>
      <c r="T5251" s="27">
        <f t="shared" si="82"/>
        <v>1</v>
      </c>
      <c r="U5251" s="29">
        <f>'Raw Data'!$M5251*'Raw Data'!$T5251</f>
        <v>500</v>
      </c>
    </row>
    <row r="5252" spans="1:21" x14ac:dyDescent="0.3">
      <c r="A5252" s="20">
        <v>4683</v>
      </c>
      <c r="B5252" s="27" t="s">
        <v>10090</v>
      </c>
      <c r="C5252" s="27">
        <v>1</v>
      </c>
      <c r="D5252" s="27" t="str">
        <f>VLOOKUP('Raw Data'!$C5252,'country description'!$A$2:$B$16,2,0)</f>
        <v>India</v>
      </c>
      <c r="E5252" s="27" t="s">
        <v>14</v>
      </c>
      <c r="F5252" s="27" t="s">
        <v>10091</v>
      </c>
      <c r="G5252" s="27" t="s">
        <v>17</v>
      </c>
      <c r="H5252" s="27" t="s">
        <v>18</v>
      </c>
      <c r="I5252" s="27" t="s">
        <v>19</v>
      </c>
      <c r="J5252" s="27" t="s">
        <v>19</v>
      </c>
      <c r="K5252" s="27">
        <v>2</v>
      </c>
      <c r="L5252" s="27">
        <v>79</v>
      </c>
      <c r="M5252" s="27">
        <v>500</v>
      </c>
      <c r="N5252" s="27">
        <v>3.6</v>
      </c>
      <c r="O5252" s="27">
        <v>2018</v>
      </c>
      <c r="P5252" s="27">
        <v>6</v>
      </c>
      <c r="Q5252" s="27">
        <v>22</v>
      </c>
      <c r="R5252" s="28">
        <f>DATE('Raw Data'!$O5252,'Raw Data'!$P5252,'Raw Data'!$Q5252)</f>
        <v>43273</v>
      </c>
      <c r="S5252" s="27" t="str">
        <f>CONCATENATE(MID('Raw Data'!$H5252,FIND("(",'Raw Data'!$H5252)+1,FIND(")",'Raw Data'!$H5252)-FIND("(",'Raw Data'!$H5252)-1),"",'Raw Data'!$M5252)</f>
        <v>Rs.500</v>
      </c>
      <c r="T5252" s="27">
        <f t="shared" si="82"/>
        <v>1</v>
      </c>
      <c r="U5252" s="29">
        <f>'Raw Data'!$M5252*'Raw Data'!$T5252</f>
        <v>500</v>
      </c>
    </row>
    <row r="5253" spans="1:21" x14ac:dyDescent="0.3">
      <c r="A5253" s="20">
        <v>7448</v>
      </c>
      <c r="B5253" s="27" t="s">
        <v>10092</v>
      </c>
      <c r="C5253" s="27">
        <v>1</v>
      </c>
      <c r="D5253" s="27" t="str">
        <f>VLOOKUP('Raw Data'!$C5253,'country description'!$A$2:$B$16,2,0)</f>
        <v>India</v>
      </c>
      <c r="E5253" s="27" t="s">
        <v>14</v>
      </c>
      <c r="F5253" s="27" t="s">
        <v>10093</v>
      </c>
      <c r="G5253" s="27" t="s">
        <v>17</v>
      </c>
      <c r="H5253" s="27" t="s">
        <v>18</v>
      </c>
      <c r="I5253" s="27" t="s">
        <v>19</v>
      </c>
      <c r="J5253" s="27" t="s">
        <v>19</v>
      </c>
      <c r="K5253" s="27">
        <v>2</v>
      </c>
      <c r="L5253" s="27">
        <v>5</v>
      </c>
      <c r="M5253" s="27">
        <v>600</v>
      </c>
      <c r="N5253" s="27">
        <v>2.9</v>
      </c>
      <c r="O5253" s="27">
        <v>2011</v>
      </c>
      <c r="P5253" s="27">
        <v>6</v>
      </c>
      <c r="Q5253" s="27">
        <v>20</v>
      </c>
      <c r="R5253" s="28">
        <f>DATE('Raw Data'!$O5253,'Raw Data'!$P5253,'Raw Data'!$Q5253)</f>
        <v>40714</v>
      </c>
      <c r="S5253" s="27" t="str">
        <f>CONCATENATE(MID('Raw Data'!$H5253,FIND("(",'Raw Data'!$H5253)+1,FIND(")",'Raw Data'!$H5253)-FIND("(",'Raw Data'!$H5253)-1),"",'Raw Data'!$M5253)</f>
        <v>Rs.600</v>
      </c>
      <c r="T5253" s="27">
        <f t="shared" si="82"/>
        <v>1</v>
      </c>
      <c r="U5253" s="29">
        <f>'Raw Data'!$M5253*'Raw Data'!$T5253</f>
        <v>600</v>
      </c>
    </row>
    <row r="5254" spans="1:21" x14ac:dyDescent="0.3">
      <c r="A5254" s="20">
        <v>973</v>
      </c>
      <c r="B5254" s="27" t="s">
        <v>10094</v>
      </c>
      <c r="C5254" s="27">
        <v>1</v>
      </c>
      <c r="D5254" s="27" t="str">
        <f>VLOOKUP('Raw Data'!$C5254,'country description'!$A$2:$B$16,2,0)</f>
        <v>India</v>
      </c>
      <c r="E5254" s="27" t="s">
        <v>14</v>
      </c>
      <c r="F5254" s="27" t="s">
        <v>10095</v>
      </c>
      <c r="G5254" s="27" t="s">
        <v>17</v>
      </c>
      <c r="H5254" s="27" t="s">
        <v>18</v>
      </c>
      <c r="I5254" s="27" t="s">
        <v>19</v>
      </c>
      <c r="J5254" s="27" t="s">
        <v>19</v>
      </c>
      <c r="K5254" s="27">
        <v>2</v>
      </c>
      <c r="L5254" s="27">
        <v>5</v>
      </c>
      <c r="M5254" s="27">
        <v>600</v>
      </c>
      <c r="N5254" s="27">
        <v>3</v>
      </c>
      <c r="O5254" s="27">
        <v>2018</v>
      </c>
      <c r="P5254" s="27">
        <v>6</v>
      </c>
      <c r="Q5254" s="27">
        <v>20</v>
      </c>
      <c r="R5254" s="28">
        <f>DATE('Raw Data'!$O5254,'Raw Data'!$P5254,'Raw Data'!$Q5254)</f>
        <v>43271</v>
      </c>
      <c r="S5254" s="27" t="str">
        <f>CONCATENATE(MID('Raw Data'!$H5254,FIND("(",'Raw Data'!$H5254)+1,FIND(")",'Raw Data'!$H5254)-FIND("(",'Raw Data'!$H5254)-1),"",'Raw Data'!$M5254)</f>
        <v>Rs.600</v>
      </c>
      <c r="T5254" s="27">
        <f t="shared" si="82"/>
        <v>1</v>
      </c>
      <c r="U5254" s="29">
        <f>'Raw Data'!$M5254*'Raw Data'!$T5254</f>
        <v>600</v>
      </c>
    </row>
    <row r="5255" spans="1:21" x14ac:dyDescent="0.3">
      <c r="A5255" s="20">
        <v>7788</v>
      </c>
      <c r="B5255" s="27" t="s">
        <v>1110</v>
      </c>
      <c r="C5255" s="27">
        <v>1</v>
      </c>
      <c r="D5255" s="27" t="str">
        <f>VLOOKUP('Raw Data'!$C5255,'country description'!$A$2:$B$16,2,0)</f>
        <v>India</v>
      </c>
      <c r="E5255" s="27" t="s">
        <v>14</v>
      </c>
      <c r="F5255" s="27" t="s">
        <v>1912</v>
      </c>
      <c r="G5255" s="27" t="s">
        <v>17</v>
      </c>
      <c r="H5255" s="27" t="s">
        <v>18</v>
      </c>
      <c r="I5255" s="27" t="s">
        <v>19</v>
      </c>
      <c r="J5255" s="27" t="s">
        <v>19</v>
      </c>
      <c r="K5255" s="27">
        <v>2</v>
      </c>
      <c r="L5255" s="27">
        <v>30</v>
      </c>
      <c r="M5255" s="27">
        <v>700</v>
      </c>
      <c r="N5255" s="27">
        <v>2.2999999999999998</v>
      </c>
      <c r="O5255" s="27">
        <v>2015</v>
      </c>
      <c r="P5255" s="27">
        <v>5</v>
      </c>
      <c r="Q5255" s="27">
        <v>27</v>
      </c>
      <c r="R5255" s="28">
        <f>DATE('Raw Data'!$O5255,'Raw Data'!$P5255,'Raw Data'!$Q5255)</f>
        <v>42151</v>
      </c>
      <c r="S5255" s="27" t="str">
        <f>CONCATENATE(MID('Raw Data'!$H5255,FIND("(",'Raw Data'!$H5255)+1,FIND(")",'Raw Data'!$H5255)-FIND("(",'Raw Data'!$H5255)-1),"",'Raw Data'!$M5255)</f>
        <v>Rs.700</v>
      </c>
      <c r="T5255" s="27">
        <f t="shared" si="82"/>
        <v>1</v>
      </c>
      <c r="U5255" s="29">
        <f>'Raw Data'!$M5255*'Raw Data'!$T5255</f>
        <v>700</v>
      </c>
    </row>
    <row r="5256" spans="1:21" x14ac:dyDescent="0.3">
      <c r="A5256" s="20">
        <v>301313</v>
      </c>
      <c r="B5256" s="27" t="s">
        <v>10096</v>
      </c>
      <c r="C5256" s="27">
        <v>1</v>
      </c>
      <c r="D5256" s="27" t="str">
        <f>VLOOKUP('Raw Data'!$C5256,'country description'!$A$2:$B$16,2,0)</f>
        <v>India</v>
      </c>
      <c r="E5256" s="27" t="s">
        <v>14</v>
      </c>
      <c r="F5256" s="27" t="s">
        <v>10097</v>
      </c>
      <c r="G5256" s="27" t="s">
        <v>17</v>
      </c>
      <c r="H5256" s="27" t="s">
        <v>18</v>
      </c>
      <c r="I5256" s="27" t="s">
        <v>19</v>
      </c>
      <c r="J5256" s="27" t="s">
        <v>19</v>
      </c>
      <c r="K5256" s="27">
        <v>2</v>
      </c>
      <c r="L5256" s="27">
        <v>9</v>
      </c>
      <c r="M5256" s="27">
        <v>600</v>
      </c>
      <c r="N5256" s="27">
        <v>2.8</v>
      </c>
      <c r="O5256" s="27">
        <v>2018</v>
      </c>
      <c r="P5256" s="27">
        <v>5</v>
      </c>
      <c r="Q5256" s="27">
        <v>28</v>
      </c>
      <c r="R5256" s="28">
        <f>DATE('Raw Data'!$O5256,'Raw Data'!$P5256,'Raw Data'!$Q5256)</f>
        <v>43248</v>
      </c>
      <c r="S5256" s="27" t="str">
        <f>CONCATENATE(MID('Raw Data'!$H5256,FIND("(",'Raw Data'!$H5256)+1,FIND(")",'Raw Data'!$H5256)-FIND("(",'Raw Data'!$H5256)-1),"",'Raw Data'!$M5256)</f>
        <v>Rs.600</v>
      </c>
      <c r="T5256" s="27">
        <f t="shared" si="82"/>
        <v>1</v>
      </c>
      <c r="U5256" s="29">
        <f>'Raw Data'!$M5256*'Raw Data'!$T5256</f>
        <v>600</v>
      </c>
    </row>
    <row r="5257" spans="1:21" x14ac:dyDescent="0.3">
      <c r="A5257" s="20">
        <v>2399</v>
      </c>
      <c r="B5257" s="27" t="s">
        <v>10098</v>
      </c>
      <c r="C5257" s="27">
        <v>1</v>
      </c>
      <c r="D5257" s="27" t="str">
        <f>VLOOKUP('Raw Data'!$C5257,'country description'!$A$2:$B$16,2,0)</f>
        <v>India</v>
      </c>
      <c r="E5257" s="27" t="s">
        <v>14</v>
      </c>
      <c r="F5257" s="27" t="s">
        <v>10099</v>
      </c>
      <c r="G5257" s="27" t="s">
        <v>17</v>
      </c>
      <c r="H5257" s="27" t="s">
        <v>18</v>
      </c>
      <c r="I5257" s="27" t="s">
        <v>19</v>
      </c>
      <c r="J5257" s="27" t="s">
        <v>24</v>
      </c>
      <c r="K5257" s="27">
        <v>2</v>
      </c>
      <c r="L5257" s="27">
        <v>74</v>
      </c>
      <c r="M5257" s="27">
        <v>600</v>
      </c>
      <c r="N5257" s="27">
        <v>3.4</v>
      </c>
      <c r="O5257" s="27">
        <v>2014</v>
      </c>
      <c r="P5257" s="27">
        <v>5</v>
      </c>
      <c r="Q5257" s="27">
        <v>20</v>
      </c>
      <c r="R5257" s="28">
        <f>DATE('Raw Data'!$O5257,'Raw Data'!$P5257,'Raw Data'!$Q5257)</f>
        <v>41779</v>
      </c>
      <c r="S5257" s="27" t="str">
        <f>CONCATENATE(MID('Raw Data'!$H5257,FIND("(",'Raw Data'!$H5257)+1,FIND(")",'Raw Data'!$H5257)-FIND("(",'Raw Data'!$H5257)-1),"",'Raw Data'!$M5257)</f>
        <v>Rs.600</v>
      </c>
      <c r="T5257" s="27">
        <f t="shared" si="82"/>
        <v>1</v>
      </c>
      <c r="U5257" s="29">
        <f>'Raw Data'!$M5257*'Raw Data'!$T5257</f>
        <v>600</v>
      </c>
    </row>
    <row r="5258" spans="1:21" x14ac:dyDescent="0.3">
      <c r="A5258" s="20">
        <v>18379474</v>
      </c>
      <c r="B5258" s="27" t="s">
        <v>10058</v>
      </c>
      <c r="C5258" s="27">
        <v>1</v>
      </c>
      <c r="D5258" s="27" t="str">
        <f>VLOOKUP('Raw Data'!$C5258,'country description'!$A$2:$B$16,2,0)</f>
        <v>India</v>
      </c>
      <c r="E5258" s="27" t="s">
        <v>14</v>
      </c>
      <c r="F5258" s="27" t="s">
        <v>10100</v>
      </c>
      <c r="G5258" s="27" t="s">
        <v>17</v>
      </c>
      <c r="H5258" s="27" t="s">
        <v>18</v>
      </c>
      <c r="I5258" s="27" t="s">
        <v>19</v>
      </c>
      <c r="J5258" s="27" t="s">
        <v>24</v>
      </c>
      <c r="K5258" s="27">
        <v>2</v>
      </c>
      <c r="L5258" s="27">
        <v>29</v>
      </c>
      <c r="M5258" s="27">
        <v>600</v>
      </c>
      <c r="N5258" s="27">
        <v>3.6</v>
      </c>
      <c r="O5258" s="27">
        <v>2012</v>
      </c>
      <c r="P5258" s="27">
        <v>5</v>
      </c>
      <c r="Q5258" s="27">
        <v>13</v>
      </c>
      <c r="R5258" s="28">
        <f>DATE('Raw Data'!$O5258,'Raw Data'!$P5258,'Raw Data'!$Q5258)</f>
        <v>41042</v>
      </c>
      <c r="S5258" s="27" t="str">
        <f>CONCATENATE(MID('Raw Data'!$H5258,FIND("(",'Raw Data'!$H5258)+1,FIND(")",'Raw Data'!$H5258)-FIND("(",'Raw Data'!$H5258)-1),"",'Raw Data'!$M5258)</f>
        <v>Rs.600</v>
      </c>
      <c r="T5258" s="27">
        <f t="shared" si="82"/>
        <v>1</v>
      </c>
      <c r="U5258" s="29">
        <f>'Raw Data'!$M5258*'Raw Data'!$T5258</f>
        <v>600</v>
      </c>
    </row>
    <row r="5259" spans="1:21" x14ac:dyDescent="0.3">
      <c r="A5259" s="20">
        <v>18371401</v>
      </c>
      <c r="B5259" s="27" t="s">
        <v>10101</v>
      </c>
      <c r="C5259" s="27">
        <v>1</v>
      </c>
      <c r="D5259" s="27" t="str">
        <f>VLOOKUP('Raw Data'!$C5259,'country description'!$A$2:$B$16,2,0)</f>
        <v>India</v>
      </c>
      <c r="E5259" s="27" t="s">
        <v>14</v>
      </c>
      <c r="F5259" s="27" t="s">
        <v>10102</v>
      </c>
      <c r="G5259" s="27" t="s">
        <v>17</v>
      </c>
      <c r="H5259" s="27" t="s">
        <v>18</v>
      </c>
      <c r="I5259" s="27" t="s">
        <v>19</v>
      </c>
      <c r="J5259" s="27" t="s">
        <v>24</v>
      </c>
      <c r="K5259" s="27">
        <v>2</v>
      </c>
      <c r="L5259" s="27">
        <v>21</v>
      </c>
      <c r="M5259" s="27">
        <v>500</v>
      </c>
      <c r="N5259" s="27">
        <v>3.1</v>
      </c>
      <c r="O5259" s="27">
        <v>2012</v>
      </c>
      <c r="P5259" s="27">
        <v>5</v>
      </c>
      <c r="Q5259" s="27">
        <v>26</v>
      </c>
      <c r="R5259" s="28">
        <f>DATE('Raw Data'!$O5259,'Raw Data'!$P5259,'Raw Data'!$Q5259)</f>
        <v>41055</v>
      </c>
      <c r="S5259" s="27" t="str">
        <f>CONCATENATE(MID('Raw Data'!$H5259,FIND("(",'Raw Data'!$H5259)+1,FIND(")",'Raw Data'!$H5259)-FIND("(",'Raw Data'!$H5259)-1),"",'Raw Data'!$M5259)</f>
        <v>Rs.500</v>
      </c>
      <c r="T5259" s="27">
        <f t="shared" si="82"/>
        <v>1</v>
      </c>
      <c r="U5259" s="29">
        <f>'Raw Data'!$M5259*'Raw Data'!$T5259</f>
        <v>500</v>
      </c>
    </row>
    <row r="5260" spans="1:21" x14ac:dyDescent="0.3">
      <c r="A5260" s="20">
        <v>1461</v>
      </c>
      <c r="B5260" s="27" t="s">
        <v>2388</v>
      </c>
      <c r="C5260" s="27">
        <v>1</v>
      </c>
      <c r="D5260" s="27" t="str">
        <f>VLOOKUP('Raw Data'!$C5260,'country description'!$A$2:$B$16,2,0)</f>
        <v>India</v>
      </c>
      <c r="E5260" s="27" t="s">
        <v>14</v>
      </c>
      <c r="F5260" s="27" t="s">
        <v>10103</v>
      </c>
      <c r="G5260" s="27" t="s">
        <v>17</v>
      </c>
      <c r="H5260" s="27" t="s">
        <v>18</v>
      </c>
      <c r="I5260" s="27" t="s">
        <v>19</v>
      </c>
      <c r="J5260" s="27" t="s">
        <v>19</v>
      </c>
      <c r="K5260" s="27">
        <v>2</v>
      </c>
      <c r="L5260" s="27">
        <v>19</v>
      </c>
      <c r="M5260" s="27">
        <v>500</v>
      </c>
      <c r="N5260" s="27">
        <v>3</v>
      </c>
      <c r="O5260" s="27">
        <v>2010</v>
      </c>
      <c r="P5260" s="27">
        <v>5</v>
      </c>
      <c r="Q5260" s="27">
        <v>27</v>
      </c>
      <c r="R5260" s="28">
        <f>DATE('Raw Data'!$O5260,'Raw Data'!$P5260,'Raw Data'!$Q5260)</f>
        <v>40325</v>
      </c>
      <c r="S5260" s="27" t="str">
        <f>CONCATENATE(MID('Raw Data'!$H5260,FIND("(",'Raw Data'!$H5260)+1,FIND(")",'Raw Data'!$H5260)-FIND("(",'Raw Data'!$H5260)-1),"",'Raw Data'!$M5260)</f>
        <v>Rs.500</v>
      </c>
      <c r="T5260" s="27">
        <f t="shared" si="82"/>
        <v>1</v>
      </c>
      <c r="U5260" s="29">
        <f>'Raw Data'!$M5260*'Raw Data'!$T5260</f>
        <v>500</v>
      </c>
    </row>
    <row r="5261" spans="1:21" x14ac:dyDescent="0.3">
      <c r="A5261" s="20">
        <v>2902</v>
      </c>
      <c r="B5261" s="27" t="s">
        <v>2519</v>
      </c>
      <c r="C5261" s="27">
        <v>1</v>
      </c>
      <c r="D5261" s="27" t="str">
        <f>VLOOKUP('Raw Data'!$C5261,'country description'!$A$2:$B$16,2,0)</f>
        <v>India</v>
      </c>
      <c r="E5261" s="27" t="s">
        <v>14</v>
      </c>
      <c r="F5261" s="27" t="s">
        <v>10104</v>
      </c>
      <c r="G5261" s="27" t="s">
        <v>17</v>
      </c>
      <c r="H5261" s="27" t="s">
        <v>18</v>
      </c>
      <c r="I5261" s="27" t="s">
        <v>19</v>
      </c>
      <c r="J5261" s="27" t="s">
        <v>19</v>
      </c>
      <c r="K5261" s="27">
        <v>2</v>
      </c>
      <c r="L5261" s="27">
        <v>286</v>
      </c>
      <c r="M5261" s="27">
        <v>550</v>
      </c>
      <c r="N5261" s="27">
        <v>3.7</v>
      </c>
      <c r="O5261" s="27">
        <v>2016</v>
      </c>
      <c r="P5261" s="27">
        <v>5</v>
      </c>
      <c r="Q5261" s="27">
        <v>22</v>
      </c>
      <c r="R5261" s="28">
        <f>DATE('Raw Data'!$O5261,'Raw Data'!$P5261,'Raw Data'!$Q5261)</f>
        <v>42512</v>
      </c>
      <c r="S5261" s="27" t="str">
        <f>CONCATENATE(MID('Raw Data'!$H5261,FIND("(",'Raw Data'!$H5261)+1,FIND(")",'Raw Data'!$H5261)-FIND("(",'Raw Data'!$H5261)-1),"",'Raw Data'!$M5261)</f>
        <v>Rs.550</v>
      </c>
      <c r="T5261" s="27">
        <f t="shared" si="82"/>
        <v>1</v>
      </c>
      <c r="U5261" s="29">
        <f>'Raw Data'!$M5261*'Raw Data'!$T5261</f>
        <v>550</v>
      </c>
    </row>
    <row r="5262" spans="1:21" x14ac:dyDescent="0.3">
      <c r="A5262" s="20">
        <v>7879</v>
      </c>
      <c r="B5262" s="27" t="s">
        <v>10105</v>
      </c>
      <c r="C5262" s="27">
        <v>1</v>
      </c>
      <c r="D5262" s="27" t="str">
        <f>VLOOKUP('Raw Data'!$C5262,'country description'!$A$2:$B$16,2,0)</f>
        <v>India</v>
      </c>
      <c r="E5262" s="27" t="s">
        <v>14</v>
      </c>
      <c r="F5262" s="27" t="s">
        <v>10106</v>
      </c>
      <c r="G5262" s="27" t="s">
        <v>17</v>
      </c>
      <c r="H5262" s="27" t="s">
        <v>18</v>
      </c>
      <c r="I5262" s="27" t="s">
        <v>19</v>
      </c>
      <c r="J5262" s="27" t="s">
        <v>24</v>
      </c>
      <c r="K5262" s="27">
        <v>2</v>
      </c>
      <c r="L5262" s="27">
        <v>21</v>
      </c>
      <c r="M5262" s="27">
        <v>500</v>
      </c>
      <c r="N5262" s="27">
        <v>3.1</v>
      </c>
      <c r="O5262" s="27">
        <v>2014</v>
      </c>
      <c r="P5262" s="27">
        <v>4</v>
      </c>
      <c r="Q5262" s="27">
        <v>19</v>
      </c>
      <c r="R5262" s="28">
        <f>DATE('Raw Data'!$O5262,'Raw Data'!$P5262,'Raw Data'!$Q5262)</f>
        <v>41748</v>
      </c>
      <c r="S5262" s="27" t="str">
        <f>CONCATENATE(MID('Raw Data'!$H5262,FIND("(",'Raw Data'!$H5262)+1,FIND(")",'Raw Data'!$H5262)-FIND("(",'Raw Data'!$H5262)-1),"",'Raw Data'!$M5262)</f>
        <v>Rs.500</v>
      </c>
      <c r="T5262" s="27">
        <f t="shared" si="82"/>
        <v>1</v>
      </c>
      <c r="U5262" s="29">
        <f>'Raw Data'!$M5262*'Raw Data'!$T5262</f>
        <v>500</v>
      </c>
    </row>
    <row r="5263" spans="1:21" x14ac:dyDescent="0.3">
      <c r="A5263" s="20">
        <v>9643</v>
      </c>
      <c r="B5263" s="27" t="s">
        <v>10107</v>
      </c>
      <c r="C5263" s="27">
        <v>1</v>
      </c>
      <c r="D5263" s="27" t="str">
        <f>VLOOKUP('Raw Data'!$C5263,'country description'!$A$2:$B$16,2,0)</f>
        <v>India</v>
      </c>
      <c r="E5263" s="27" t="s">
        <v>14</v>
      </c>
      <c r="F5263" s="27" t="s">
        <v>10108</v>
      </c>
      <c r="G5263" s="27" t="s">
        <v>17</v>
      </c>
      <c r="H5263" s="27" t="s">
        <v>18</v>
      </c>
      <c r="I5263" s="27" t="s">
        <v>19</v>
      </c>
      <c r="J5263" s="27" t="s">
        <v>19</v>
      </c>
      <c r="K5263" s="27">
        <v>2</v>
      </c>
      <c r="L5263" s="27">
        <v>177</v>
      </c>
      <c r="M5263" s="27">
        <v>650</v>
      </c>
      <c r="N5263" s="27">
        <v>3.7</v>
      </c>
      <c r="O5263" s="27">
        <v>2012</v>
      </c>
      <c r="P5263" s="27">
        <v>4</v>
      </c>
      <c r="Q5263" s="27">
        <v>8</v>
      </c>
      <c r="R5263" s="28">
        <f>DATE('Raw Data'!$O5263,'Raw Data'!$P5263,'Raw Data'!$Q5263)</f>
        <v>41007</v>
      </c>
      <c r="S5263" s="27" t="str">
        <f>CONCATENATE(MID('Raw Data'!$H5263,FIND("(",'Raw Data'!$H5263)+1,FIND(")",'Raw Data'!$H5263)-FIND("(",'Raw Data'!$H5263)-1),"",'Raw Data'!$M5263)</f>
        <v>Rs.650</v>
      </c>
      <c r="T5263" s="27">
        <f t="shared" si="82"/>
        <v>1</v>
      </c>
      <c r="U5263" s="29">
        <f>'Raw Data'!$M5263*'Raw Data'!$T5263</f>
        <v>650</v>
      </c>
    </row>
    <row r="5264" spans="1:21" x14ac:dyDescent="0.3">
      <c r="A5264" s="20">
        <v>6095</v>
      </c>
      <c r="B5264" s="27" t="s">
        <v>10109</v>
      </c>
      <c r="C5264" s="27">
        <v>1</v>
      </c>
      <c r="D5264" s="27" t="str">
        <f>VLOOKUP('Raw Data'!$C5264,'country description'!$A$2:$B$16,2,0)</f>
        <v>India</v>
      </c>
      <c r="E5264" s="27" t="s">
        <v>14</v>
      </c>
      <c r="F5264" s="27" t="s">
        <v>10110</v>
      </c>
      <c r="G5264" s="27" t="s">
        <v>17</v>
      </c>
      <c r="H5264" s="27" t="s">
        <v>18</v>
      </c>
      <c r="I5264" s="27" t="s">
        <v>19</v>
      </c>
      <c r="J5264" s="27" t="s">
        <v>19</v>
      </c>
      <c r="K5264" s="27">
        <v>2</v>
      </c>
      <c r="L5264" s="27">
        <v>25</v>
      </c>
      <c r="M5264" s="27">
        <v>500</v>
      </c>
      <c r="N5264" s="27">
        <v>2.7</v>
      </c>
      <c r="O5264" s="27">
        <v>2010</v>
      </c>
      <c r="P5264" s="27">
        <v>4</v>
      </c>
      <c r="Q5264" s="27">
        <v>3</v>
      </c>
      <c r="R5264" s="28">
        <f>DATE('Raw Data'!$O5264,'Raw Data'!$P5264,'Raw Data'!$Q5264)</f>
        <v>40271</v>
      </c>
      <c r="S5264" s="27" t="str">
        <f>CONCATENATE(MID('Raw Data'!$H5264,FIND("(",'Raw Data'!$H5264)+1,FIND(")",'Raw Data'!$H5264)-FIND("(",'Raw Data'!$H5264)-1),"",'Raw Data'!$M5264)</f>
        <v>Rs.500</v>
      </c>
      <c r="T5264" s="27">
        <f t="shared" si="82"/>
        <v>1</v>
      </c>
      <c r="U5264" s="29">
        <f>'Raw Data'!$M5264*'Raw Data'!$T5264</f>
        <v>500</v>
      </c>
    </row>
    <row r="5265" spans="1:21" x14ac:dyDescent="0.3">
      <c r="A5265" s="20">
        <v>7332</v>
      </c>
      <c r="B5265" s="27" t="s">
        <v>10111</v>
      </c>
      <c r="C5265" s="27">
        <v>1</v>
      </c>
      <c r="D5265" s="27" t="str">
        <f>VLOOKUP('Raw Data'!$C5265,'country description'!$A$2:$B$16,2,0)</f>
        <v>India</v>
      </c>
      <c r="E5265" s="27" t="s">
        <v>14</v>
      </c>
      <c r="F5265" s="27" t="s">
        <v>10112</v>
      </c>
      <c r="G5265" s="27" t="s">
        <v>17</v>
      </c>
      <c r="H5265" s="27" t="s">
        <v>18</v>
      </c>
      <c r="I5265" s="27" t="s">
        <v>19</v>
      </c>
      <c r="J5265" s="27" t="s">
        <v>19</v>
      </c>
      <c r="K5265" s="27">
        <v>2</v>
      </c>
      <c r="L5265" s="27">
        <v>16</v>
      </c>
      <c r="M5265" s="27">
        <v>600</v>
      </c>
      <c r="N5265" s="27">
        <v>3.1</v>
      </c>
      <c r="O5265" s="27">
        <v>2017</v>
      </c>
      <c r="P5265" s="27">
        <v>4</v>
      </c>
      <c r="Q5265" s="27">
        <v>19</v>
      </c>
      <c r="R5265" s="28">
        <f>DATE('Raw Data'!$O5265,'Raw Data'!$P5265,'Raw Data'!$Q5265)</f>
        <v>42844</v>
      </c>
      <c r="S5265" s="27" t="str">
        <f>CONCATENATE(MID('Raw Data'!$H5265,FIND("(",'Raw Data'!$H5265)+1,FIND(")",'Raw Data'!$H5265)-FIND("(",'Raw Data'!$H5265)-1),"",'Raw Data'!$M5265)</f>
        <v>Rs.600</v>
      </c>
      <c r="T5265" s="27">
        <f t="shared" si="82"/>
        <v>1</v>
      </c>
      <c r="U5265" s="29">
        <f>'Raw Data'!$M5265*'Raw Data'!$T5265</f>
        <v>600</v>
      </c>
    </row>
    <row r="5266" spans="1:21" x14ac:dyDescent="0.3">
      <c r="A5266" s="20">
        <v>311229</v>
      </c>
      <c r="B5266" s="27" t="s">
        <v>10113</v>
      </c>
      <c r="C5266" s="27">
        <v>1</v>
      </c>
      <c r="D5266" s="27" t="str">
        <f>VLOOKUP('Raw Data'!$C5266,'country description'!$A$2:$B$16,2,0)</f>
        <v>India</v>
      </c>
      <c r="E5266" s="27" t="s">
        <v>14</v>
      </c>
      <c r="F5266" s="27" t="s">
        <v>10114</v>
      </c>
      <c r="G5266" s="27" t="s">
        <v>17</v>
      </c>
      <c r="H5266" s="27" t="s">
        <v>18</v>
      </c>
      <c r="I5266" s="27" t="s">
        <v>19</v>
      </c>
      <c r="J5266" s="27" t="s">
        <v>19</v>
      </c>
      <c r="K5266" s="27">
        <v>2</v>
      </c>
      <c r="L5266" s="27">
        <v>4</v>
      </c>
      <c r="M5266" s="27">
        <v>500</v>
      </c>
      <c r="N5266" s="27">
        <v>2.9</v>
      </c>
      <c r="O5266" s="27">
        <v>2016</v>
      </c>
      <c r="P5266" s="27">
        <v>4</v>
      </c>
      <c r="Q5266" s="27">
        <v>5</v>
      </c>
      <c r="R5266" s="28">
        <f>DATE('Raw Data'!$O5266,'Raw Data'!$P5266,'Raw Data'!$Q5266)</f>
        <v>42465</v>
      </c>
      <c r="S5266" s="27" t="str">
        <f>CONCATENATE(MID('Raw Data'!$H5266,FIND("(",'Raw Data'!$H5266)+1,FIND(")",'Raw Data'!$H5266)-FIND("(",'Raw Data'!$H5266)-1),"",'Raw Data'!$M5266)</f>
        <v>Rs.500</v>
      </c>
      <c r="T5266" s="27">
        <f t="shared" si="82"/>
        <v>1</v>
      </c>
      <c r="U5266" s="29">
        <f>'Raw Data'!$M5266*'Raw Data'!$T5266</f>
        <v>500</v>
      </c>
    </row>
    <row r="5267" spans="1:21" x14ac:dyDescent="0.3">
      <c r="A5267" s="20">
        <v>305490</v>
      </c>
      <c r="B5267" s="27" t="s">
        <v>10115</v>
      </c>
      <c r="C5267" s="27">
        <v>1</v>
      </c>
      <c r="D5267" s="27" t="str">
        <f>VLOOKUP('Raw Data'!$C5267,'country description'!$A$2:$B$16,2,0)</f>
        <v>India</v>
      </c>
      <c r="E5267" s="27" t="s">
        <v>14</v>
      </c>
      <c r="F5267" s="27" t="s">
        <v>10116</v>
      </c>
      <c r="G5267" s="27" t="s">
        <v>17</v>
      </c>
      <c r="H5267" s="27" t="s">
        <v>18</v>
      </c>
      <c r="I5267" s="27" t="s">
        <v>19</v>
      </c>
      <c r="J5267" s="27" t="s">
        <v>19</v>
      </c>
      <c r="K5267" s="27">
        <v>2</v>
      </c>
      <c r="L5267" s="27">
        <v>5</v>
      </c>
      <c r="M5267" s="27">
        <v>500</v>
      </c>
      <c r="N5267" s="27">
        <v>3</v>
      </c>
      <c r="O5267" s="27">
        <v>2015</v>
      </c>
      <c r="P5267" s="27">
        <v>4</v>
      </c>
      <c r="Q5267" s="27">
        <v>28</v>
      </c>
      <c r="R5267" s="28">
        <f>DATE('Raw Data'!$O5267,'Raw Data'!$P5267,'Raw Data'!$Q5267)</f>
        <v>42122</v>
      </c>
      <c r="S5267" s="27" t="str">
        <f>CONCATENATE(MID('Raw Data'!$H5267,FIND("(",'Raw Data'!$H5267)+1,FIND(")",'Raw Data'!$H5267)-FIND("(",'Raw Data'!$H5267)-1),"",'Raw Data'!$M5267)</f>
        <v>Rs.500</v>
      </c>
      <c r="T5267" s="27">
        <f t="shared" si="82"/>
        <v>1</v>
      </c>
      <c r="U5267" s="29">
        <f>'Raw Data'!$M5267*'Raw Data'!$T5267</f>
        <v>500</v>
      </c>
    </row>
    <row r="5268" spans="1:21" x14ac:dyDescent="0.3">
      <c r="A5268" s="20">
        <v>8940</v>
      </c>
      <c r="B5268" s="27" t="s">
        <v>10117</v>
      </c>
      <c r="C5268" s="27">
        <v>1</v>
      </c>
      <c r="D5268" s="27" t="str">
        <f>VLOOKUP('Raw Data'!$C5268,'country description'!$A$2:$B$16,2,0)</f>
        <v>India</v>
      </c>
      <c r="E5268" s="27" t="s">
        <v>14</v>
      </c>
      <c r="F5268" s="27" t="s">
        <v>10118</v>
      </c>
      <c r="G5268" s="27" t="s">
        <v>17</v>
      </c>
      <c r="H5268" s="27" t="s">
        <v>18</v>
      </c>
      <c r="I5268" s="27" t="s">
        <v>19</v>
      </c>
      <c r="J5268" s="27" t="s">
        <v>19</v>
      </c>
      <c r="K5268" s="27">
        <v>2</v>
      </c>
      <c r="L5268" s="27">
        <v>29</v>
      </c>
      <c r="M5268" s="27">
        <v>650</v>
      </c>
      <c r="N5268" s="27">
        <v>3.2</v>
      </c>
      <c r="O5268" s="27">
        <v>2013</v>
      </c>
      <c r="P5268" s="27">
        <v>4</v>
      </c>
      <c r="Q5268" s="27">
        <v>9</v>
      </c>
      <c r="R5268" s="28">
        <f>DATE('Raw Data'!$O5268,'Raw Data'!$P5268,'Raw Data'!$Q5268)</f>
        <v>41373</v>
      </c>
      <c r="S5268" s="27" t="str">
        <f>CONCATENATE(MID('Raw Data'!$H5268,FIND("(",'Raw Data'!$H5268)+1,FIND(")",'Raw Data'!$H5268)-FIND("(",'Raw Data'!$H5268)-1),"",'Raw Data'!$M5268)</f>
        <v>Rs.650</v>
      </c>
      <c r="T5268" s="27">
        <f t="shared" si="82"/>
        <v>1</v>
      </c>
      <c r="U5268" s="29">
        <f>'Raw Data'!$M5268*'Raw Data'!$T5268</f>
        <v>650</v>
      </c>
    </row>
    <row r="5269" spans="1:21" x14ac:dyDescent="0.3">
      <c r="A5269" s="20">
        <v>304319</v>
      </c>
      <c r="B5269" s="27" t="s">
        <v>10119</v>
      </c>
      <c r="C5269" s="27">
        <v>1</v>
      </c>
      <c r="D5269" s="27" t="str">
        <f>VLOOKUP('Raw Data'!$C5269,'country description'!$A$2:$B$16,2,0)</f>
        <v>India</v>
      </c>
      <c r="E5269" s="27" t="s">
        <v>14</v>
      </c>
      <c r="F5269" s="27" t="s">
        <v>10120</v>
      </c>
      <c r="G5269" s="27" t="s">
        <v>17</v>
      </c>
      <c r="H5269" s="27" t="s">
        <v>18</v>
      </c>
      <c r="I5269" s="27" t="s">
        <v>19</v>
      </c>
      <c r="J5269" s="27" t="s">
        <v>19</v>
      </c>
      <c r="K5269" s="27">
        <v>2</v>
      </c>
      <c r="L5269" s="27">
        <v>7</v>
      </c>
      <c r="M5269" s="27">
        <v>550</v>
      </c>
      <c r="N5269" s="27">
        <v>3</v>
      </c>
      <c r="O5269" s="27">
        <v>2012</v>
      </c>
      <c r="P5269" s="27">
        <v>4</v>
      </c>
      <c r="Q5269" s="27">
        <v>23</v>
      </c>
      <c r="R5269" s="28">
        <f>DATE('Raw Data'!$O5269,'Raw Data'!$P5269,'Raw Data'!$Q5269)</f>
        <v>41022</v>
      </c>
      <c r="S5269" s="27" t="str">
        <f>CONCATENATE(MID('Raw Data'!$H5269,FIND("(",'Raw Data'!$H5269)+1,FIND(")",'Raw Data'!$H5269)-FIND("(",'Raw Data'!$H5269)-1),"",'Raw Data'!$M5269)</f>
        <v>Rs.550</v>
      </c>
      <c r="T5269" s="27">
        <f t="shared" si="82"/>
        <v>1</v>
      </c>
      <c r="U5269" s="29">
        <f>'Raw Data'!$M5269*'Raw Data'!$T5269</f>
        <v>550</v>
      </c>
    </row>
    <row r="5270" spans="1:21" x14ac:dyDescent="0.3">
      <c r="A5270" s="20">
        <v>2903</v>
      </c>
      <c r="B5270" s="27" t="s">
        <v>10058</v>
      </c>
      <c r="C5270" s="27">
        <v>1</v>
      </c>
      <c r="D5270" s="27" t="str">
        <f>VLOOKUP('Raw Data'!$C5270,'country description'!$A$2:$B$16,2,0)</f>
        <v>India</v>
      </c>
      <c r="E5270" s="27" t="s">
        <v>14</v>
      </c>
      <c r="F5270" s="27" t="s">
        <v>10121</v>
      </c>
      <c r="G5270" s="27" t="s">
        <v>17</v>
      </c>
      <c r="H5270" s="27" t="s">
        <v>18</v>
      </c>
      <c r="I5270" s="27" t="s">
        <v>19</v>
      </c>
      <c r="J5270" s="27" t="s">
        <v>19</v>
      </c>
      <c r="K5270" s="27">
        <v>2</v>
      </c>
      <c r="L5270" s="27">
        <v>2185</v>
      </c>
      <c r="M5270" s="27">
        <v>600</v>
      </c>
      <c r="N5270" s="27">
        <v>3.5</v>
      </c>
      <c r="O5270" s="27">
        <v>2013</v>
      </c>
      <c r="P5270" s="27">
        <v>3</v>
      </c>
      <c r="Q5270" s="27">
        <v>7</v>
      </c>
      <c r="R5270" s="28">
        <f>DATE('Raw Data'!$O5270,'Raw Data'!$P5270,'Raw Data'!$Q5270)</f>
        <v>41340</v>
      </c>
      <c r="S5270" s="27" t="str">
        <f>CONCATENATE(MID('Raw Data'!$H5270,FIND("(",'Raw Data'!$H5270)+1,FIND(")",'Raw Data'!$H5270)-FIND("(",'Raw Data'!$H5270)-1),"",'Raw Data'!$M5270)</f>
        <v>Rs.600</v>
      </c>
      <c r="T5270" s="27">
        <f t="shared" si="82"/>
        <v>1</v>
      </c>
      <c r="U5270" s="29">
        <f>'Raw Data'!$M5270*'Raw Data'!$T5270</f>
        <v>600</v>
      </c>
    </row>
    <row r="5271" spans="1:21" x14ac:dyDescent="0.3">
      <c r="A5271" s="20">
        <v>18395106</v>
      </c>
      <c r="B5271" s="27" t="s">
        <v>10122</v>
      </c>
      <c r="C5271" s="27">
        <v>1</v>
      </c>
      <c r="D5271" s="27" t="str">
        <f>VLOOKUP('Raw Data'!$C5271,'country description'!$A$2:$B$16,2,0)</f>
        <v>India</v>
      </c>
      <c r="E5271" s="27" t="s">
        <v>14</v>
      </c>
      <c r="F5271" s="27" t="s">
        <v>10123</v>
      </c>
      <c r="G5271" s="27" t="s">
        <v>17</v>
      </c>
      <c r="H5271" s="27" t="s">
        <v>18</v>
      </c>
      <c r="I5271" s="27" t="s">
        <v>19</v>
      </c>
      <c r="J5271" s="27" t="s">
        <v>24</v>
      </c>
      <c r="K5271" s="27">
        <v>2</v>
      </c>
      <c r="L5271" s="27">
        <v>12</v>
      </c>
      <c r="M5271" s="27">
        <v>600</v>
      </c>
      <c r="N5271" s="27">
        <v>3</v>
      </c>
      <c r="O5271" s="27">
        <v>2016</v>
      </c>
      <c r="P5271" s="27">
        <v>3</v>
      </c>
      <c r="Q5271" s="27">
        <v>24</v>
      </c>
      <c r="R5271" s="28">
        <f>DATE('Raw Data'!$O5271,'Raw Data'!$P5271,'Raw Data'!$Q5271)</f>
        <v>42453</v>
      </c>
      <c r="S5271" s="27" t="str">
        <f>CONCATENATE(MID('Raw Data'!$H5271,FIND("(",'Raw Data'!$H5271)+1,FIND(")",'Raw Data'!$H5271)-FIND("(",'Raw Data'!$H5271)-1),"",'Raw Data'!$M5271)</f>
        <v>Rs.600</v>
      </c>
      <c r="T5271" s="27">
        <f t="shared" si="82"/>
        <v>1</v>
      </c>
      <c r="U5271" s="29">
        <f>'Raw Data'!$M5271*'Raw Data'!$T5271</f>
        <v>600</v>
      </c>
    </row>
    <row r="5272" spans="1:21" x14ac:dyDescent="0.3">
      <c r="A5272" s="20">
        <v>2616</v>
      </c>
      <c r="B5272" s="27" t="s">
        <v>10045</v>
      </c>
      <c r="C5272" s="27">
        <v>1</v>
      </c>
      <c r="D5272" s="27" t="str">
        <f>VLOOKUP('Raw Data'!$C5272,'country description'!$A$2:$B$16,2,0)</f>
        <v>India</v>
      </c>
      <c r="E5272" s="27" t="s">
        <v>14</v>
      </c>
      <c r="F5272" s="27" t="s">
        <v>10124</v>
      </c>
      <c r="G5272" s="27" t="s">
        <v>17</v>
      </c>
      <c r="H5272" s="27" t="s">
        <v>18</v>
      </c>
      <c r="I5272" s="27" t="s">
        <v>19</v>
      </c>
      <c r="J5272" s="27" t="s">
        <v>19</v>
      </c>
      <c r="K5272" s="27">
        <v>2</v>
      </c>
      <c r="L5272" s="27">
        <v>138</v>
      </c>
      <c r="M5272" s="27">
        <v>550</v>
      </c>
      <c r="N5272" s="27">
        <v>2.8</v>
      </c>
      <c r="O5272" s="27">
        <v>2016</v>
      </c>
      <c r="P5272" s="27">
        <v>3</v>
      </c>
      <c r="Q5272" s="27">
        <v>16</v>
      </c>
      <c r="R5272" s="28">
        <f>DATE('Raw Data'!$O5272,'Raw Data'!$P5272,'Raw Data'!$Q5272)</f>
        <v>42445</v>
      </c>
      <c r="S5272" s="27" t="str">
        <f>CONCATENATE(MID('Raw Data'!$H5272,FIND("(",'Raw Data'!$H5272)+1,FIND(")",'Raw Data'!$H5272)-FIND("(",'Raw Data'!$H5272)-1),"",'Raw Data'!$M5272)</f>
        <v>Rs.550</v>
      </c>
      <c r="T5272" s="27">
        <f t="shared" si="82"/>
        <v>1</v>
      </c>
      <c r="U5272" s="29">
        <f>'Raw Data'!$M5272*'Raw Data'!$T5272</f>
        <v>550</v>
      </c>
    </row>
    <row r="5273" spans="1:21" x14ac:dyDescent="0.3">
      <c r="A5273" s="20">
        <v>305652</v>
      </c>
      <c r="B5273" s="27" t="s">
        <v>10125</v>
      </c>
      <c r="C5273" s="27">
        <v>1</v>
      </c>
      <c r="D5273" s="27" t="str">
        <f>VLOOKUP('Raw Data'!$C5273,'country description'!$A$2:$B$16,2,0)</f>
        <v>India</v>
      </c>
      <c r="E5273" s="27" t="s">
        <v>14</v>
      </c>
      <c r="F5273" s="27" t="s">
        <v>10126</v>
      </c>
      <c r="G5273" s="27" t="s">
        <v>17</v>
      </c>
      <c r="H5273" s="27" t="s">
        <v>18</v>
      </c>
      <c r="I5273" s="27" t="s">
        <v>19</v>
      </c>
      <c r="J5273" s="27" t="s">
        <v>19</v>
      </c>
      <c r="K5273" s="27">
        <v>2</v>
      </c>
      <c r="L5273" s="27">
        <v>44</v>
      </c>
      <c r="M5273" s="27">
        <v>500</v>
      </c>
      <c r="N5273" s="27">
        <v>3.4</v>
      </c>
      <c r="O5273" s="27">
        <v>2014</v>
      </c>
      <c r="P5273" s="27">
        <v>3</v>
      </c>
      <c r="Q5273" s="27">
        <v>1</v>
      </c>
      <c r="R5273" s="28">
        <f>DATE('Raw Data'!$O5273,'Raw Data'!$P5273,'Raw Data'!$Q5273)</f>
        <v>41699</v>
      </c>
      <c r="S5273" s="27" t="str">
        <f>CONCATENATE(MID('Raw Data'!$H5273,FIND("(",'Raw Data'!$H5273)+1,FIND(")",'Raw Data'!$H5273)-FIND("(",'Raw Data'!$H5273)-1),"",'Raw Data'!$M5273)</f>
        <v>Rs.500</v>
      </c>
      <c r="T5273" s="27">
        <f t="shared" si="82"/>
        <v>1</v>
      </c>
      <c r="U5273" s="29">
        <f>'Raw Data'!$M5273*'Raw Data'!$T5273</f>
        <v>500</v>
      </c>
    </row>
    <row r="5274" spans="1:21" x14ac:dyDescent="0.3">
      <c r="A5274" s="20">
        <v>18458625</v>
      </c>
      <c r="B5274" s="27" t="s">
        <v>10127</v>
      </c>
      <c r="C5274" s="27">
        <v>1</v>
      </c>
      <c r="D5274" s="27" t="str">
        <f>VLOOKUP('Raw Data'!$C5274,'country description'!$A$2:$B$16,2,0)</f>
        <v>India</v>
      </c>
      <c r="E5274" s="27" t="s">
        <v>14</v>
      </c>
      <c r="F5274" s="27" t="s">
        <v>10128</v>
      </c>
      <c r="G5274" s="27" t="s">
        <v>17</v>
      </c>
      <c r="H5274" s="27" t="s">
        <v>18</v>
      </c>
      <c r="I5274" s="27" t="s">
        <v>19</v>
      </c>
      <c r="J5274" s="27" t="s">
        <v>24</v>
      </c>
      <c r="K5274" s="27">
        <v>2</v>
      </c>
      <c r="L5274" s="27">
        <v>4</v>
      </c>
      <c r="M5274" s="27">
        <v>500</v>
      </c>
      <c r="N5274" s="27">
        <v>3</v>
      </c>
      <c r="O5274" s="27">
        <v>2013</v>
      </c>
      <c r="P5274" s="27">
        <v>3</v>
      </c>
      <c r="Q5274" s="27">
        <v>23</v>
      </c>
      <c r="R5274" s="28">
        <f>DATE('Raw Data'!$O5274,'Raw Data'!$P5274,'Raw Data'!$Q5274)</f>
        <v>41356</v>
      </c>
      <c r="S5274" s="27" t="str">
        <f>CONCATENATE(MID('Raw Data'!$H5274,FIND("(",'Raw Data'!$H5274)+1,FIND(")",'Raw Data'!$H5274)-FIND("(",'Raw Data'!$H5274)-1),"",'Raw Data'!$M5274)</f>
        <v>Rs.500</v>
      </c>
      <c r="T5274" s="27">
        <f t="shared" si="82"/>
        <v>1</v>
      </c>
      <c r="U5274" s="29">
        <f>'Raw Data'!$M5274*'Raw Data'!$T5274</f>
        <v>500</v>
      </c>
    </row>
    <row r="5275" spans="1:21" x14ac:dyDescent="0.3">
      <c r="A5275" s="20">
        <v>302254</v>
      </c>
      <c r="B5275" s="27" t="s">
        <v>10129</v>
      </c>
      <c r="C5275" s="27">
        <v>1</v>
      </c>
      <c r="D5275" s="27" t="str">
        <f>VLOOKUP('Raw Data'!$C5275,'country description'!$A$2:$B$16,2,0)</f>
        <v>India</v>
      </c>
      <c r="E5275" s="27" t="s">
        <v>14</v>
      </c>
      <c r="F5275" s="27" t="s">
        <v>10130</v>
      </c>
      <c r="G5275" s="27" t="s">
        <v>17</v>
      </c>
      <c r="H5275" s="27" t="s">
        <v>18</v>
      </c>
      <c r="I5275" s="27" t="s">
        <v>19</v>
      </c>
      <c r="J5275" s="27" t="s">
        <v>24</v>
      </c>
      <c r="K5275" s="27">
        <v>2</v>
      </c>
      <c r="L5275" s="27">
        <v>36</v>
      </c>
      <c r="M5275" s="27">
        <v>600</v>
      </c>
      <c r="N5275" s="27">
        <v>3.3</v>
      </c>
      <c r="O5275" s="27">
        <v>2013</v>
      </c>
      <c r="P5275" s="27">
        <v>3</v>
      </c>
      <c r="Q5275" s="27">
        <v>6</v>
      </c>
      <c r="R5275" s="28">
        <f>DATE('Raw Data'!$O5275,'Raw Data'!$P5275,'Raw Data'!$Q5275)</f>
        <v>41339</v>
      </c>
      <c r="S5275" s="27" t="str">
        <f>CONCATENATE(MID('Raw Data'!$H5275,FIND("(",'Raw Data'!$H5275)+1,FIND(")",'Raw Data'!$H5275)-FIND("(",'Raw Data'!$H5275)-1),"",'Raw Data'!$M5275)</f>
        <v>Rs.600</v>
      </c>
      <c r="T5275" s="27">
        <f t="shared" si="82"/>
        <v>1</v>
      </c>
      <c r="U5275" s="29">
        <f>'Raw Data'!$M5275*'Raw Data'!$T5275</f>
        <v>600</v>
      </c>
    </row>
    <row r="5276" spans="1:21" x14ac:dyDescent="0.3">
      <c r="A5276" s="20">
        <v>300013</v>
      </c>
      <c r="B5276" s="27" t="s">
        <v>10068</v>
      </c>
      <c r="C5276" s="27">
        <v>1</v>
      </c>
      <c r="D5276" s="27" t="str">
        <f>VLOOKUP('Raw Data'!$C5276,'country description'!$A$2:$B$16,2,0)</f>
        <v>India</v>
      </c>
      <c r="E5276" s="27" t="s">
        <v>14</v>
      </c>
      <c r="F5276" s="27" t="s">
        <v>10131</v>
      </c>
      <c r="G5276" s="27" t="s">
        <v>17</v>
      </c>
      <c r="H5276" s="27" t="s">
        <v>18</v>
      </c>
      <c r="I5276" s="27" t="s">
        <v>19</v>
      </c>
      <c r="J5276" s="27" t="s">
        <v>19</v>
      </c>
      <c r="K5276" s="27">
        <v>2</v>
      </c>
      <c r="L5276" s="27">
        <v>9</v>
      </c>
      <c r="M5276" s="27">
        <v>500</v>
      </c>
      <c r="N5276" s="27">
        <v>2.9</v>
      </c>
      <c r="O5276" s="27">
        <v>2013</v>
      </c>
      <c r="P5276" s="27">
        <v>3</v>
      </c>
      <c r="Q5276" s="27">
        <v>14</v>
      </c>
      <c r="R5276" s="28">
        <f>DATE('Raw Data'!$O5276,'Raw Data'!$P5276,'Raw Data'!$Q5276)</f>
        <v>41347</v>
      </c>
      <c r="S5276" s="27" t="str">
        <f>CONCATENATE(MID('Raw Data'!$H5276,FIND("(",'Raw Data'!$H5276)+1,FIND(")",'Raw Data'!$H5276)-FIND("(",'Raw Data'!$H5276)-1),"",'Raw Data'!$M5276)</f>
        <v>Rs.500</v>
      </c>
      <c r="T5276" s="27">
        <f t="shared" si="82"/>
        <v>1</v>
      </c>
      <c r="U5276" s="29">
        <f>'Raw Data'!$M5276*'Raw Data'!$T5276</f>
        <v>500</v>
      </c>
    </row>
    <row r="5277" spans="1:21" x14ac:dyDescent="0.3">
      <c r="A5277" s="20">
        <v>18420427</v>
      </c>
      <c r="B5277" s="27" t="s">
        <v>10132</v>
      </c>
      <c r="C5277" s="27">
        <v>1</v>
      </c>
      <c r="D5277" s="27" t="str">
        <f>VLOOKUP('Raw Data'!$C5277,'country description'!$A$2:$B$16,2,0)</f>
        <v>India</v>
      </c>
      <c r="E5277" s="27" t="s">
        <v>14</v>
      </c>
      <c r="F5277" s="27" t="s">
        <v>10133</v>
      </c>
      <c r="G5277" s="27" t="s">
        <v>17</v>
      </c>
      <c r="H5277" s="27" t="s">
        <v>18</v>
      </c>
      <c r="I5277" s="27" t="s">
        <v>19</v>
      </c>
      <c r="J5277" s="27" t="s">
        <v>19</v>
      </c>
      <c r="K5277" s="27">
        <v>2</v>
      </c>
      <c r="L5277" s="27">
        <v>4</v>
      </c>
      <c r="M5277" s="27">
        <v>650</v>
      </c>
      <c r="N5277" s="27">
        <v>3</v>
      </c>
      <c r="O5277" s="27">
        <v>2014</v>
      </c>
      <c r="P5277" s="27">
        <v>3</v>
      </c>
      <c r="Q5277" s="27">
        <v>11</v>
      </c>
      <c r="R5277" s="28">
        <f>DATE('Raw Data'!$O5277,'Raw Data'!$P5277,'Raw Data'!$Q5277)</f>
        <v>41709</v>
      </c>
      <c r="S5277" s="27" t="str">
        <f>CONCATENATE(MID('Raw Data'!$H5277,FIND("(",'Raw Data'!$H5277)+1,FIND(")",'Raw Data'!$H5277)-FIND("(",'Raw Data'!$H5277)-1),"",'Raw Data'!$M5277)</f>
        <v>Rs.650</v>
      </c>
      <c r="T5277" s="27">
        <f t="shared" si="82"/>
        <v>1</v>
      </c>
      <c r="U5277" s="29">
        <f>'Raw Data'!$M5277*'Raw Data'!$T5277</f>
        <v>650</v>
      </c>
    </row>
    <row r="5278" spans="1:21" x14ac:dyDescent="0.3">
      <c r="A5278" s="20">
        <v>3170</v>
      </c>
      <c r="B5278" s="27" t="s">
        <v>10134</v>
      </c>
      <c r="C5278" s="27">
        <v>1</v>
      </c>
      <c r="D5278" s="27" t="str">
        <f>VLOOKUP('Raw Data'!$C5278,'country description'!$A$2:$B$16,2,0)</f>
        <v>India</v>
      </c>
      <c r="E5278" s="27" t="s">
        <v>14</v>
      </c>
      <c r="F5278" s="27" t="s">
        <v>649</v>
      </c>
      <c r="G5278" s="27" t="s">
        <v>17</v>
      </c>
      <c r="H5278" s="27" t="s">
        <v>18</v>
      </c>
      <c r="I5278" s="27" t="s">
        <v>19</v>
      </c>
      <c r="J5278" s="27" t="s">
        <v>19</v>
      </c>
      <c r="K5278" s="27">
        <v>2</v>
      </c>
      <c r="L5278" s="27">
        <v>64</v>
      </c>
      <c r="M5278" s="27">
        <v>800</v>
      </c>
      <c r="N5278" s="27">
        <v>3.4</v>
      </c>
      <c r="O5278" s="27">
        <v>2011</v>
      </c>
      <c r="P5278" s="27">
        <v>3</v>
      </c>
      <c r="Q5278" s="27">
        <v>12</v>
      </c>
      <c r="R5278" s="28">
        <f>DATE('Raw Data'!$O5278,'Raw Data'!$P5278,'Raw Data'!$Q5278)</f>
        <v>40614</v>
      </c>
      <c r="S5278" s="27" t="str">
        <f>CONCATENATE(MID('Raw Data'!$H5278,FIND("(",'Raw Data'!$H5278)+1,FIND(")",'Raw Data'!$H5278)-FIND("(",'Raw Data'!$H5278)-1),"",'Raw Data'!$M5278)</f>
        <v>Rs.800</v>
      </c>
      <c r="T5278" s="27">
        <f t="shared" si="82"/>
        <v>1</v>
      </c>
      <c r="U5278" s="29">
        <f>'Raw Data'!$M5278*'Raw Data'!$T5278</f>
        <v>800</v>
      </c>
    </row>
    <row r="5279" spans="1:21" x14ac:dyDescent="0.3">
      <c r="A5279" s="20">
        <v>18219524</v>
      </c>
      <c r="B5279" s="27" t="s">
        <v>10135</v>
      </c>
      <c r="C5279" s="27">
        <v>1</v>
      </c>
      <c r="D5279" s="27" t="str">
        <f>VLOOKUP('Raw Data'!$C5279,'country description'!$A$2:$B$16,2,0)</f>
        <v>India</v>
      </c>
      <c r="E5279" s="27" t="s">
        <v>14</v>
      </c>
      <c r="F5279" s="27" t="s">
        <v>10136</v>
      </c>
      <c r="G5279" s="27" t="s">
        <v>17</v>
      </c>
      <c r="H5279" s="27" t="s">
        <v>18</v>
      </c>
      <c r="I5279" s="27" t="s">
        <v>19</v>
      </c>
      <c r="J5279" s="27" t="s">
        <v>19</v>
      </c>
      <c r="K5279" s="27">
        <v>2</v>
      </c>
      <c r="L5279" s="27">
        <v>4</v>
      </c>
      <c r="M5279" s="27">
        <v>600</v>
      </c>
      <c r="N5279" s="27">
        <v>3</v>
      </c>
      <c r="O5279" s="27">
        <v>2018</v>
      </c>
      <c r="P5279" s="27">
        <v>2</v>
      </c>
      <c r="Q5279" s="27">
        <v>11</v>
      </c>
      <c r="R5279" s="28">
        <f>DATE('Raw Data'!$O5279,'Raw Data'!$P5279,'Raw Data'!$Q5279)</f>
        <v>43142</v>
      </c>
      <c r="S5279" s="27" t="str">
        <f>CONCATENATE(MID('Raw Data'!$H5279,FIND("(",'Raw Data'!$H5279)+1,FIND(")",'Raw Data'!$H5279)-FIND("(",'Raw Data'!$H5279)-1),"",'Raw Data'!$M5279)</f>
        <v>Rs.600</v>
      </c>
      <c r="T5279" s="27">
        <f t="shared" si="82"/>
        <v>1</v>
      </c>
      <c r="U5279" s="29">
        <f>'Raw Data'!$M5279*'Raw Data'!$T5279</f>
        <v>600</v>
      </c>
    </row>
    <row r="5280" spans="1:21" x14ac:dyDescent="0.3">
      <c r="A5280" s="20">
        <v>18350101</v>
      </c>
      <c r="B5280" s="27" t="s">
        <v>10137</v>
      </c>
      <c r="C5280" s="27">
        <v>1</v>
      </c>
      <c r="D5280" s="27" t="str">
        <f>VLOOKUP('Raw Data'!$C5280,'country description'!$A$2:$B$16,2,0)</f>
        <v>India</v>
      </c>
      <c r="E5280" s="27" t="s">
        <v>14</v>
      </c>
      <c r="F5280" s="27" t="s">
        <v>10138</v>
      </c>
      <c r="G5280" s="27" t="s">
        <v>17</v>
      </c>
      <c r="H5280" s="27" t="s">
        <v>18</v>
      </c>
      <c r="I5280" s="27" t="s">
        <v>19</v>
      </c>
      <c r="J5280" s="27" t="s">
        <v>24</v>
      </c>
      <c r="K5280" s="27">
        <v>2</v>
      </c>
      <c r="L5280" s="27">
        <v>128</v>
      </c>
      <c r="M5280" s="27">
        <v>500</v>
      </c>
      <c r="N5280" s="27">
        <v>3.3</v>
      </c>
      <c r="O5280" s="27">
        <v>2013</v>
      </c>
      <c r="P5280" s="27">
        <v>2</v>
      </c>
      <c r="Q5280" s="27">
        <v>24</v>
      </c>
      <c r="R5280" s="28">
        <f>DATE('Raw Data'!$O5280,'Raw Data'!$P5280,'Raw Data'!$Q5280)</f>
        <v>41329</v>
      </c>
      <c r="S5280" s="27" t="str">
        <f>CONCATENATE(MID('Raw Data'!$H5280,FIND("(",'Raw Data'!$H5280)+1,FIND(")",'Raw Data'!$H5280)-FIND("(",'Raw Data'!$H5280)-1),"",'Raw Data'!$M5280)</f>
        <v>Rs.500</v>
      </c>
      <c r="T5280" s="27">
        <f t="shared" si="82"/>
        <v>1</v>
      </c>
      <c r="U5280" s="29">
        <f>'Raw Data'!$M5280*'Raw Data'!$T5280</f>
        <v>500</v>
      </c>
    </row>
    <row r="5281" spans="1:21" x14ac:dyDescent="0.3">
      <c r="A5281" s="20">
        <v>18126077</v>
      </c>
      <c r="B5281" s="27" t="s">
        <v>10139</v>
      </c>
      <c r="C5281" s="27">
        <v>1</v>
      </c>
      <c r="D5281" s="27" t="str">
        <f>VLOOKUP('Raw Data'!$C5281,'country description'!$A$2:$B$16,2,0)</f>
        <v>India</v>
      </c>
      <c r="E5281" s="27" t="s">
        <v>14</v>
      </c>
      <c r="F5281" s="27" t="s">
        <v>10140</v>
      </c>
      <c r="G5281" s="27" t="s">
        <v>17</v>
      </c>
      <c r="H5281" s="27" t="s">
        <v>18</v>
      </c>
      <c r="I5281" s="27" t="s">
        <v>19</v>
      </c>
      <c r="J5281" s="27" t="s">
        <v>19</v>
      </c>
      <c r="K5281" s="27">
        <v>2</v>
      </c>
      <c r="L5281" s="27">
        <v>25</v>
      </c>
      <c r="M5281" s="27">
        <v>600</v>
      </c>
      <c r="N5281" s="27">
        <v>3.3</v>
      </c>
      <c r="O5281" s="27">
        <v>2018</v>
      </c>
      <c r="P5281" s="27">
        <v>2</v>
      </c>
      <c r="Q5281" s="27">
        <v>1</v>
      </c>
      <c r="R5281" s="28">
        <f>DATE('Raw Data'!$O5281,'Raw Data'!$P5281,'Raw Data'!$Q5281)</f>
        <v>43132</v>
      </c>
      <c r="S5281" s="27" t="str">
        <f>CONCATENATE(MID('Raw Data'!$H5281,FIND("(",'Raw Data'!$H5281)+1,FIND(")",'Raw Data'!$H5281)-FIND("(",'Raw Data'!$H5281)-1),"",'Raw Data'!$M5281)</f>
        <v>Rs.600</v>
      </c>
      <c r="T5281" s="27">
        <f t="shared" si="82"/>
        <v>1</v>
      </c>
      <c r="U5281" s="29">
        <f>'Raw Data'!$M5281*'Raw Data'!$T5281</f>
        <v>600</v>
      </c>
    </row>
    <row r="5282" spans="1:21" x14ac:dyDescent="0.3">
      <c r="A5282" s="20">
        <v>7534</v>
      </c>
      <c r="B5282" s="27" t="s">
        <v>10141</v>
      </c>
      <c r="C5282" s="27">
        <v>1</v>
      </c>
      <c r="D5282" s="27" t="str">
        <f>VLOOKUP('Raw Data'!$C5282,'country description'!$A$2:$B$16,2,0)</f>
        <v>India</v>
      </c>
      <c r="E5282" s="27" t="s">
        <v>14</v>
      </c>
      <c r="F5282" s="27" t="s">
        <v>10142</v>
      </c>
      <c r="G5282" s="27" t="s">
        <v>17</v>
      </c>
      <c r="H5282" s="27" t="s">
        <v>18</v>
      </c>
      <c r="I5282" s="27" t="s">
        <v>19</v>
      </c>
      <c r="J5282" s="27" t="s">
        <v>19</v>
      </c>
      <c r="K5282" s="27">
        <v>2</v>
      </c>
      <c r="L5282" s="27">
        <v>60</v>
      </c>
      <c r="M5282" s="27">
        <v>500</v>
      </c>
      <c r="N5282" s="27">
        <v>3.2</v>
      </c>
      <c r="O5282" s="27">
        <v>2015</v>
      </c>
      <c r="P5282" s="27">
        <v>1</v>
      </c>
      <c r="Q5282" s="27">
        <v>1</v>
      </c>
      <c r="R5282" s="28">
        <f>DATE('Raw Data'!$O5282,'Raw Data'!$P5282,'Raw Data'!$Q5282)</f>
        <v>42005</v>
      </c>
      <c r="S5282" s="27" t="str">
        <f>CONCATENATE(MID('Raw Data'!$H5282,FIND("(",'Raw Data'!$H5282)+1,FIND(")",'Raw Data'!$H5282)-FIND("(",'Raw Data'!$H5282)-1),"",'Raw Data'!$M5282)</f>
        <v>Rs.500</v>
      </c>
      <c r="T5282" s="27">
        <f t="shared" si="82"/>
        <v>1</v>
      </c>
      <c r="U5282" s="29">
        <f>'Raw Data'!$M5282*'Raw Data'!$T5282</f>
        <v>500</v>
      </c>
    </row>
    <row r="5283" spans="1:21" x14ac:dyDescent="0.3">
      <c r="A5283" s="20">
        <v>18421495</v>
      </c>
      <c r="B5283" s="27" t="s">
        <v>10143</v>
      </c>
      <c r="C5283" s="27">
        <v>1</v>
      </c>
      <c r="D5283" s="27" t="str">
        <f>VLOOKUP('Raw Data'!$C5283,'country description'!$A$2:$B$16,2,0)</f>
        <v>India</v>
      </c>
      <c r="E5283" s="27" t="s">
        <v>14</v>
      </c>
      <c r="F5283" s="27" t="s">
        <v>10144</v>
      </c>
      <c r="G5283" s="27" t="s">
        <v>17</v>
      </c>
      <c r="H5283" s="27" t="s">
        <v>18</v>
      </c>
      <c r="I5283" s="27" t="s">
        <v>19</v>
      </c>
      <c r="J5283" s="27" t="s">
        <v>19</v>
      </c>
      <c r="K5283" s="27">
        <v>2</v>
      </c>
      <c r="L5283" s="27">
        <v>8</v>
      </c>
      <c r="M5283" s="27">
        <v>600</v>
      </c>
      <c r="N5283" s="27">
        <v>3.1</v>
      </c>
      <c r="O5283" s="27">
        <v>2013</v>
      </c>
      <c r="P5283" s="27">
        <v>1</v>
      </c>
      <c r="Q5283" s="27">
        <v>15</v>
      </c>
      <c r="R5283" s="28">
        <f>DATE('Raw Data'!$O5283,'Raw Data'!$P5283,'Raw Data'!$Q5283)</f>
        <v>41289</v>
      </c>
      <c r="S5283" s="27" t="str">
        <f>CONCATENATE(MID('Raw Data'!$H5283,FIND("(",'Raw Data'!$H5283)+1,FIND(")",'Raw Data'!$H5283)-FIND("(",'Raw Data'!$H5283)-1),"",'Raw Data'!$M5283)</f>
        <v>Rs.600</v>
      </c>
      <c r="T5283" s="27">
        <f t="shared" si="82"/>
        <v>1</v>
      </c>
      <c r="U5283" s="29">
        <f>'Raw Data'!$M5283*'Raw Data'!$T5283</f>
        <v>600</v>
      </c>
    </row>
    <row r="5284" spans="1:21" x14ac:dyDescent="0.3">
      <c r="A5284" s="20">
        <v>1859</v>
      </c>
      <c r="B5284" s="27" t="s">
        <v>10145</v>
      </c>
      <c r="C5284" s="27">
        <v>1</v>
      </c>
      <c r="D5284" s="27" t="str">
        <f>VLOOKUP('Raw Data'!$C5284,'country description'!$A$2:$B$16,2,0)</f>
        <v>India</v>
      </c>
      <c r="E5284" s="27" t="s">
        <v>14</v>
      </c>
      <c r="F5284" s="27" t="s">
        <v>10146</v>
      </c>
      <c r="G5284" s="27" t="s">
        <v>17</v>
      </c>
      <c r="H5284" s="27" t="s">
        <v>18</v>
      </c>
      <c r="I5284" s="27" t="s">
        <v>19</v>
      </c>
      <c r="J5284" s="27" t="s">
        <v>24</v>
      </c>
      <c r="K5284" s="27">
        <v>2</v>
      </c>
      <c r="L5284" s="27">
        <v>102</v>
      </c>
      <c r="M5284" s="27">
        <v>600</v>
      </c>
      <c r="N5284" s="27">
        <v>2.9</v>
      </c>
      <c r="O5284" s="27">
        <v>2010</v>
      </c>
      <c r="P5284" s="27">
        <v>1</v>
      </c>
      <c r="Q5284" s="27">
        <v>19</v>
      </c>
      <c r="R5284" s="28">
        <f>DATE('Raw Data'!$O5284,'Raw Data'!$P5284,'Raw Data'!$Q5284)</f>
        <v>40197</v>
      </c>
      <c r="S5284" s="27" t="str">
        <f>CONCATENATE(MID('Raw Data'!$H5284,FIND("(",'Raw Data'!$H5284)+1,FIND(")",'Raw Data'!$H5284)-FIND("(",'Raw Data'!$H5284)-1),"",'Raw Data'!$M5284)</f>
        <v>Rs.600</v>
      </c>
      <c r="T5284" s="27">
        <f t="shared" si="82"/>
        <v>1</v>
      </c>
      <c r="U5284" s="29">
        <f>'Raw Data'!$M5284*'Raw Data'!$T5284</f>
        <v>600</v>
      </c>
    </row>
    <row r="5285" spans="1:21" x14ac:dyDescent="0.3">
      <c r="A5285" s="20">
        <v>18282048</v>
      </c>
      <c r="B5285" s="27" t="s">
        <v>10147</v>
      </c>
      <c r="C5285" s="27">
        <v>1</v>
      </c>
      <c r="D5285" s="27" t="str">
        <f>VLOOKUP('Raw Data'!$C5285,'country description'!$A$2:$B$16,2,0)</f>
        <v>India</v>
      </c>
      <c r="E5285" s="27" t="s">
        <v>14</v>
      </c>
      <c r="F5285" s="27" t="s">
        <v>10148</v>
      </c>
      <c r="G5285" s="27" t="s">
        <v>17</v>
      </c>
      <c r="H5285" s="27" t="s">
        <v>18</v>
      </c>
      <c r="I5285" s="27" t="s">
        <v>19</v>
      </c>
      <c r="J5285" s="27" t="s">
        <v>24</v>
      </c>
      <c r="K5285" s="27">
        <v>2</v>
      </c>
      <c r="L5285" s="27">
        <v>10</v>
      </c>
      <c r="M5285" s="27">
        <v>600</v>
      </c>
      <c r="N5285" s="27">
        <v>2.6</v>
      </c>
      <c r="O5285" s="27">
        <v>2013</v>
      </c>
      <c r="P5285" s="27">
        <v>1</v>
      </c>
      <c r="Q5285" s="27">
        <v>24</v>
      </c>
      <c r="R5285" s="28">
        <f>DATE('Raw Data'!$O5285,'Raw Data'!$P5285,'Raw Data'!$Q5285)</f>
        <v>41298</v>
      </c>
      <c r="S5285" s="27" t="str">
        <f>CONCATENATE(MID('Raw Data'!$H5285,FIND("(",'Raw Data'!$H5285)+1,FIND(")",'Raw Data'!$H5285)-FIND("(",'Raw Data'!$H5285)-1),"",'Raw Data'!$M5285)</f>
        <v>Rs.600</v>
      </c>
      <c r="T5285" s="27">
        <f t="shared" si="82"/>
        <v>1</v>
      </c>
      <c r="U5285" s="29">
        <f>'Raw Data'!$M5285*'Raw Data'!$T5285</f>
        <v>600</v>
      </c>
    </row>
    <row r="5286" spans="1:21" x14ac:dyDescent="0.3">
      <c r="A5286" s="20">
        <v>18294230</v>
      </c>
      <c r="B5286" s="27" t="s">
        <v>10149</v>
      </c>
      <c r="C5286" s="27">
        <v>1</v>
      </c>
      <c r="D5286" s="27" t="str">
        <f>VLOOKUP('Raw Data'!$C5286,'country description'!$A$2:$B$16,2,0)</f>
        <v>India</v>
      </c>
      <c r="E5286" s="27" t="s">
        <v>14</v>
      </c>
      <c r="F5286" s="27" t="s">
        <v>10150</v>
      </c>
      <c r="G5286" s="27" t="s">
        <v>17</v>
      </c>
      <c r="H5286" s="27" t="s">
        <v>18</v>
      </c>
      <c r="I5286" s="27" t="s">
        <v>19</v>
      </c>
      <c r="J5286" s="27" t="s">
        <v>24</v>
      </c>
      <c r="K5286" s="27">
        <v>2</v>
      </c>
      <c r="L5286" s="27">
        <v>44</v>
      </c>
      <c r="M5286" s="27">
        <v>500</v>
      </c>
      <c r="N5286" s="27">
        <v>3.4</v>
      </c>
      <c r="O5286" s="27">
        <v>2018</v>
      </c>
      <c r="P5286" s="27">
        <v>12</v>
      </c>
      <c r="Q5286" s="27">
        <v>18</v>
      </c>
      <c r="R5286" s="28">
        <f>DATE('Raw Data'!$O5286,'Raw Data'!$P5286,'Raw Data'!$Q5286)</f>
        <v>43452</v>
      </c>
      <c r="S5286" s="27" t="str">
        <f>CONCATENATE(MID('Raw Data'!$H5286,FIND("(",'Raw Data'!$H5286)+1,FIND(")",'Raw Data'!$H5286)-FIND("(",'Raw Data'!$H5286)-1),"",'Raw Data'!$M5286)</f>
        <v>Rs.500</v>
      </c>
      <c r="T5286" s="27">
        <f t="shared" si="82"/>
        <v>1</v>
      </c>
      <c r="U5286" s="29">
        <f>'Raw Data'!$M5286*'Raw Data'!$T5286</f>
        <v>500</v>
      </c>
    </row>
    <row r="5287" spans="1:21" x14ac:dyDescent="0.3">
      <c r="A5287" s="20">
        <v>920</v>
      </c>
      <c r="B5287" s="27" t="s">
        <v>10151</v>
      </c>
      <c r="C5287" s="27">
        <v>1</v>
      </c>
      <c r="D5287" s="27" t="str">
        <f>VLOOKUP('Raw Data'!$C5287,'country description'!$A$2:$B$16,2,0)</f>
        <v>India</v>
      </c>
      <c r="E5287" s="27" t="s">
        <v>14</v>
      </c>
      <c r="F5287" s="27" t="s">
        <v>10152</v>
      </c>
      <c r="G5287" s="27" t="s">
        <v>17</v>
      </c>
      <c r="H5287" s="27" t="s">
        <v>18</v>
      </c>
      <c r="I5287" s="27" t="s">
        <v>19</v>
      </c>
      <c r="J5287" s="27" t="s">
        <v>19</v>
      </c>
      <c r="K5287" s="27">
        <v>2</v>
      </c>
      <c r="L5287" s="27">
        <v>22</v>
      </c>
      <c r="M5287" s="27">
        <v>500</v>
      </c>
      <c r="N5287" s="27">
        <v>3.1</v>
      </c>
      <c r="O5287" s="27">
        <v>2011</v>
      </c>
      <c r="P5287" s="27">
        <v>12</v>
      </c>
      <c r="Q5287" s="27">
        <v>23</v>
      </c>
      <c r="R5287" s="28">
        <f>DATE('Raw Data'!$O5287,'Raw Data'!$P5287,'Raw Data'!$Q5287)</f>
        <v>40900</v>
      </c>
      <c r="S5287" s="27" t="str">
        <f>CONCATENATE(MID('Raw Data'!$H5287,FIND("(",'Raw Data'!$H5287)+1,FIND(")",'Raw Data'!$H5287)-FIND("(",'Raw Data'!$H5287)-1),"",'Raw Data'!$M5287)</f>
        <v>Rs.500</v>
      </c>
      <c r="T5287" s="27">
        <f t="shared" si="82"/>
        <v>1</v>
      </c>
      <c r="U5287" s="29">
        <f>'Raw Data'!$M5287*'Raw Data'!$T5287</f>
        <v>500</v>
      </c>
    </row>
    <row r="5288" spans="1:21" x14ac:dyDescent="0.3">
      <c r="A5288" s="20">
        <v>309338</v>
      </c>
      <c r="B5288" s="27" t="s">
        <v>10153</v>
      </c>
      <c r="C5288" s="27">
        <v>1</v>
      </c>
      <c r="D5288" s="27" t="str">
        <f>VLOOKUP('Raw Data'!$C5288,'country description'!$A$2:$B$16,2,0)</f>
        <v>India</v>
      </c>
      <c r="E5288" s="27" t="s">
        <v>14</v>
      </c>
      <c r="F5288" s="27" t="s">
        <v>1470</v>
      </c>
      <c r="G5288" s="27" t="s">
        <v>17</v>
      </c>
      <c r="H5288" s="27" t="s">
        <v>18</v>
      </c>
      <c r="I5288" s="27" t="s">
        <v>19</v>
      </c>
      <c r="J5288" s="27" t="s">
        <v>24</v>
      </c>
      <c r="K5288" s="27">
        <v>2</v>
      </c>
      <c r="L5288" s="27">
        <v>89</v>
      </c>
      <c r="M5288" s="27">
        <v>750</v>
      </c>
      <c r="N5288" s="27">
        <v>3.7</v>
      </c>
      <c r="O5288" s="27">
        <v>2015</v>
      </c>
      <c r="P5288" s="27">
        <v>12</v>
      </c>
      <c r="Q5288" s="27">
        <v>4</v>
      </c>
      <c r="R5288" s="28">
        <f>DATE('Raw Data'!$O5288,'Raw Data'!$P5288,'Raw Data'!$Q5288)</f>
        <v>42342</v>
      </c>
      <c r="S5288" s="27" t="str">
        <f>CONCATENATE(MID('Raw Data'!$H5288,FIND("(",'Raw Data'!$H5288)+1,FIND(")",'Raw Data'!$H5288)-FIND("(",'Raw Data'!$H5288)-1),"",'Raw Data'!$M5288)</f>
        <v>Rs.750</v>
      </c>
      <c r="T5288" s="27">
        <f t="shared" si="82"/>
        <v>1</v>
      </c>
      <c r="U5288" s="29">
        <f>'Raw Data'!$M5288*'Raw Data'!$T5288</f>
        <v>750</v>
      </c>
    </row>
    <row r="5289" spans="1:21" x14ac:dyDescent="0.3">
      <c r="A5289" s="20">
        <v>300973</v>
      </c>
      <c r="B5289" s="27" t="s">
        <v>10154</v>
      </c>
      <c r="C5289" s="27">
        <v>1</v>
      </c>
      <c r="D5289" s="27" t="str">
        <f>VLOOKUP('Raw Data'!$C5289,'country description'!$A$2:$B$16,2,0)</f>
        <v>India</v>
      </c>
      <c r="E5289" s="27" t="s">
        <v>14</v>
      </c>
      <c r="F5289" s="27" t="s">
        <v>10155</v>
      </c>
      <c r="G5289" s="27" t="s">
        <v>17</v>
      </c>
      <c r="H5289" s="27" t="s">
        <v>18</v>
      </c>
      <c r="I5289" s="27" t="s">
        <v>19</v>
      </c>
      <c r="J5289" s="27" t="s">
        <v>19</v>
      </c>
      <c r="K5289" s="27">
        <v>2</v>
      </c>
      <c r="L5289" s="27">
        <v>62</v>
      </c>
      <c r="M5289" s="27">
        <v>600</v>
      </c>
      <c r="N5289" s="27">
        <v>3.1</v>
      </c>
      <c r="O5289" s="27">
        <v>2015</v>
      </c>
      <c r="P5289" s="27">
        <v>12</v>
      </c>
      <c r="Q5289" s="27">
        <v>20</v>
      </c>
      <c r="R5289" s="28">
        <f>DATE('Raw Data'!$O5289,'Raw Data'!$P5289,'Raw Data'!$Q5289)</f>
        <v>42358</v>
      </c>
      <c r="S5289" s="27" t="str">
        <f>CONCATENATE(MID('Raw Data'!$H5289,FIND("(",'Raw Data'!$H5289)+1,FIND(")",'Raw Data'!$H5289)-FIND("(",'Raw Data'!$H5289)-1),"",'Raw Data'!$M5289)</f>
        <v>Rs.600</v>
      </c>
      <c r="T5289" s="27">
        <f t="shared" si="82"/>
        <v>1</v>
      </c>
      <c r="U5289" s="29">
        <f>'Raw Data'!$M5289*'Raw Data'!$T5289</f>
        <v>600</v>
      </c>
    </row>
    <row r="5290" spans="1:21" x14ac:dyDescent="0.3">
      <c r="A5290" s="20">
        <v>3125</v>
      </c>
      <c r="B5290" s="27" t="s">
        <v>10156</v>
      </c>
      <c r="C5290" s="27">
        <v>1</v>
      </c>
      <c r="D5290" s="27" t="str">
        <f>VLOOKUP('Raw Data'!$C5290,'country description'!$A$2:$B$16,2,0)</f>
        <v>India</v>
      </c>
      <c r="E5290" s="27" t="s">
        <v>14</v>
      </c>
      <c r="F5290" s="27" t="s">
        <v>10157</v>
      </c>
      <c r="G5290" s="27" t="s">
        <v>17</v>
      </c>
      <c r="H5290" s="27" t="s">
        <v>18</v>
      </c>
      <c r="I5290" s="27" t="s">
        <v>19</v>
      </c>
      <c r="J5290" s="27" t="s">
        <v>24</v>
      </c>
      <c r="K5290" s="27">
        <v>2</v>
      </c>
      <c r="L5290" s="27">
        <v>93</v>
      </c>
      <c r="M5290" s="27">
        <v>550</v>
      </c>
      <c r="N5290" s="27">
        <v>3.4</v>
      </c>
      <c r="O5290" s="27">
        <v>2017</v>
      </c>
      <c r="P5290" s="27">
        <v>11</v>
      </c>
      <c r="Q5290" s="27">
        <v>1</v>
      </c>
      <c r="R5290" s="28">
        <f>DATE('Raw Data'!$O5290,'Raw Data'!$P5290,'Raw Data'!$Q5290)</f>
        <v>43040</v>
      </c>
      <c r="S5290" s="27" t="str">
        <f>CONCATENATE(MID('Raw Data'!$H5290,FIND("(",'Raw Data'!$H5290)+1,FIND(")",'Raw Data'!$H5290)-FIND("(",'Raw Data'!$H5290)-1),"",'Raw Data'!$M5290)</f>
        <v>Rs.550</v>
      </c>
      <c r="T5290" s="27">
        <f t="shared" si="82"/>
        <v>1</v>
      </c>
      <c r="U5290" s="29">
        <f>'Raw Data'!$M5290*'Raw Data'!$T5290</f>
        <v>550</v>
      </c>
    </row>
    <row r="5291" spans="1:21" x14ac:dyDescent="0.3">
      <c r="A5291" s="20">
        <v>312942</v>
      </c>
      <c r="B5291" s="27" t="s">
        <v>10046</v>
      </c>
      <c r="C5291" s="27">
        <v>1</v>
      </c>
      <c r="D5291" s="27" t="str">
        <f>VLOOKUP('Raw Data'!$C5291,'country description'!$A$2:$B$16,2,0)</f>
        <v>India</v>
      </c>
      <c r="E5291" s="27" t="s">
        <v>14</v>
      </c>
      <c r="F5291" s="27" t="s">
        <v>10158</v>
      </c>
      <c r="G5291" s="27" t="s">
        <v>17</v>
      </c>
      <c r="H5291" s="27" t="s">
        <v>18</v>
      </c>
      <c r="I5291" s="27" t="s">
        <v>19</v>
      </c>
      <c r="J5291" s="27" t="s">
        <v>19</v>
      </c>
      <c r="K5291" s="27">
        <v>2</v>
      </c>
      <c r="L5291" s="27">
        <v>17</v>
      </c>
      <c r="M5291" s="27">
        <v>500</v>
      </c>
      <c r="N5291" s="27">
        <v>2.7</v>
      </c>
      <c r="O5291" s="27">
        <v>2012</v>
      </c>
      <c r="P5291" s="27">
        <v>11</v>
      </c>
      <c r="Q5291" s="27">
        <v>3</v>
      </c>
      <c r="R5291" s="28">
        <f>DATE('Raw Data'!$O5291,'Raw Data'!$P5291,'Raw Data'!$Q5291)</f>
        <v>41216</v>
      </c>
      <c r="S5291" s="27" t="str">
        <f>CONCATENATE(MID('Raw Data'!$H5291,FIND("(",'Raw Data'!$H5291)+1,FIND(")",'Raw Data'!$H5291)-FIND("(",'Raw Data'!$H5291)-1),"",'Raw Data'!$M5291)</f>
        <v>Rs.500</v>
      </c>
      <c r="T5291" s="27">
        <f t="shared" si="82"/>
        <v>1</v>
      </c>
      <c r="U5291" s="29">
        <f>'Raw Data'!$M5291*'Raw Data'!$T5291</f>
        <v>500</v>
      </c>
    </row>
    <row r="5292" spans="1:21" x14ac:dyDescent="0.3">
      <c r="A5292" s="20">
        <v>8864</v>
      </c>
      <c r="B5292" s="27" t="s">
        <v>10159</v>
      </c>
      <c r="C5292" s="27">
        <v>1</v>
      </c>
      <c r="D5292" s="27" t="str">
        <f>VLOOKUP('Raw Data'!$C5292,'country description'!$A$2:$B$16,2,0)</f>
        <v>India</v>
      </c>
      <c r="E5292" s="27" t="s">
        <v>14</v>
      </c>
      <c r="F5292" s="27" t="s">
        <v>10160</v>
      </c>
      <c r="G5292" s="27" t="s">
        <v>17</v>
      </c>
      <c r="H5292" s="27" t="s">
        <v>18</v>
      </c>
      <c r="I5292" s="27" t="s">
        <v>19</v>
      </c>
      <c r="J5292" s="27" t="s">
        <v>24</v>
      </c>
      <c r="K5292" s="27">
        <v>2</v>
      </c>
      <c r="L5292" s="27">
        <v>76</v>
      </c>
      <c r="M5292" s="27">
        <v>500</v>
      </c>
      <c r="N5292" s="27">
        <v>3.6</v>
      </c>
      <c r="O5292" s="27">
        <v>2010</v>
      </c>
      <c r="P5292" s="27">
        <v>11</v>
      </c>
      <c r="Q5292" s="27">
        <v>18</v>
      </c>
      <c r="R5292" s="28">
        <f>DATE('Raw Data'!$O5292,'Raw Data'!$P5292,'Raw Data'!$Q5292)</f>
        <v>40500</v>
      </c>
      <c r="S5292" s="27" t="str">
        <f>CONCATENATE(MID('Raw Data'!$H5292,FIND("(",'Raw Data'!$H5292)+1,FIND(")",'Raw Data'!$H5292)-FIND("(",'Raw Data'!$H5292)-1),"",'Raw Data'!$M5292)</f>
        <v>Rs.500</v>
      </c>
      <c r="T5292" s="27">
        <f t="shared" si="82"/>
        <v>1</v>
      </c>
      <c r="U5292" s="29">
        <f>'Raw Data'!$M5292*'Raw Data'!$T5292</f>
        <v>500</v>
      </c>
    </row>
    <row r="5293" spans="1:21" x14ac:dyDescent="0.3">
      <c r="A5293" s="20">
        <v>307696</v>
      </c>
      <c r="B5293" s="27" t="s">
        <v>10045</v>
      </c>
      <c r="C5293" s="27">
        <v>1</v>
      </c>
      <c r="D5293" s="27" t="str">
        <f>VLOOKUP('Raw Data'!$C5293,'country description'!$A$2:$B$16,2,0)</f>
        <v>India</v>
      </c>
      <c r="E5293" s="27" t="s">
        <v>14</v>
      </c>
      <c r="F5293" s="27" t="s">
        <v>5578</v>
      </c>
      <c r="G5293" s="27" t="s">
        <v>17</v>
      </c>
      <c r="H5293" s="27" t="s">
        <v>18</v>
      </c>
      <c r="I5293" s="27" t="s">
        <v>19</v>
      </c>
      <c r="J5293" s="27" t="s">
        <v>19</v>
      </c>
      <c r="K5293" s="27">
        <v>2</v>
      </c>
      <c r="L5293" s="27">
        <v>53</v>
      </c>
      <c r="M5293" s="27">
        <v>550</v>
      </c>
      <c r="N5293" s="27">
        <v>3.1</v>
      </c>
      <c r="O5293" s="27">
        <v>2016</v>
      </c>
      <c r="P5293" s="27">
        <v>11</v>
      </c>
      <c r="Q5293" s="27">
        <v>4</v>
      </c>
      <c r="R5293" s="28">
        <f>DATE('Raw Data'!$O5293,'Raw Data'!$P5293,'Raw Data'!$Q5293)</f>
        <v>42678</v>
      </c>
      <c r="S5293" s="27" t="str">
        <f>CONCATENATE(MID('Raw Data'!$H5293,FIND("(",'Raw Data'!$H5293)+1,FIND(")",'Raw Data'!$H5293)-FIND("(",'Raw Data'!$H5293)-1),"",'Raw Data'!$M5293)</f>
        <v>Rs.550</v>
      </c>
      <c r="T5293" s="27">
        <f t="shared" si="82"/>
        <v>1</v>
      </c>
      <c r="U5293" s="29">
        <f>'Raw Data'!$M5293*'Raw Data'!$T5293</f>
        <v>550</v>
      </c>
    </row>
    <row r="5294" spans="1:21" x14ac:dyDescent="0.3">
      <c r="A5294" s="20">
        <v>3851</v>
      </c>
      <c r="B5294" s="27" t="s">
        <v>10161</v>
      </c>
      <c r="C5294" s="27">
        <v>1</v>
      </c>
      <c r="D5294" s="27" t="str">
        <f>VLOOKUP('Raw Data'!$C5294,'country description'!$A$2:$B$16,2,0)</f>
        <v>India</v>
      </c>
      <c r="E5294" s="27" t="s">
        <v>14</v>
      </c>
      <c r="F5294" s="27" t="s">
        <v>10162</v>
      </c>
      <c r="G5294" s="27" t="s">
        <v>17</v>
      </c>
      <c r="H5294" s="27" t="s">
        <v>18</v>
      </c>
      <c r="I5294" s="27" t="s">
        <v>19</v>
      </c>
      <c r="J5294" s="27" t="s">
        <v>19</v>
      </c>
      <c r="K5294" s="27">
        <v>2</v>
      </c>
      <c r="L5294" s="27">
        <v>22</v>
      </c>
      <c r="M5294" s="27">
        <v>500</v>
      </c>
      <c r="N5294" s="27">
        <v>3.1</v>
      </c>
      <c r="O5294" s="27">
        <v>2015</v>
      </c>
      <c r="P5294" s="27">
        <v>11</v>
      </c>
      <c r="Q5294" s="27">
        <v>26</v>
      </c>
      <c r="R5294" s="28">
        <f>DATE('Raw Data'!$O5294,'Raw Data'!$P5294,'Raw Data'!$Q5294)</f>
        <v>42334</v>
      </c>
      <c r="S5294" s="27" t="str">
        <f>CONCATENATE(MID('Raw Data'!$H5294,FIND("(",'Raw Data'!$H5294)+1,FIND(")",'Raw Data'!$H5294)-FIND("(",'Raw Data'!$H5294)-1),"",'Raw Data'!$M5294)</f>
        <v>Rs.500</v>
      </c>
      <c r="T5294" s="27">
        <f t="shared" si="82"/>
        <v>1</v>
      </c>
      <c r="U5294" s="29">
        <f>'Raw Data'!$M5294*'Raw Data'!$T5294</f>
        <v>500</v>
      </c>
    </row>
    <row r="5295" spans="1:21" x14ac:dyDescent="0.3">
      <c r="A5295" s="20">
        <v>4801</v>
      </c>
      <c r="B5295" s="27" t="s">
        <v>10163</v>
      </c>
      <c r="C5295" s="27">
        <v>1</v>
      </c>
      <c r="D5295" s="27" t="str">
        <f>VLOOKUP('Raw Data'!$C5295,'country description'!$A$2:$B$16,2,0)</f>
        <v>India</v>
      </c>
      <c r="E5295" s="27" t="s">
        <v>14</v>
      </c>
      <c r="F5295" s="27" t="s">
        <v>10164</v>
      </c>
      <c r="G5295" s="27" t="s">
        <v>17</v>
      </c>
      <c r="H5295" s="27" t="s">
        <v>18</v>
      </c>
      <c r="I5295" s="27" t="s">
        <v>19</v>
      </c>
      <c r="J5295" s="27" t="s">
        <v>19</v>
      </c>
      <c r="K5295" s="27">
        <v>2</v>
      </c>
      <c r="L5295" s="27">
        <v>46</v>
      </c>
      <c r="M5295" s="27">
        <v>700</v>
      </c>
      <c r="N5295" s="27">
        <v>3.4</v>
      </c>
      <c r="O5295" s="27">
        <v>2010</v>
      </c>
      <c r="P5295" s="27">
        <v>11</v>
      </c>
      <c r="Q5295" s="27">
        <v>2</v>
      </c>
      <c r="R5295" s="28">
        <f>DATE('Raw Data'!$O5295,'Raw Data'!$P5295,'Raw Data'!$Q5295)</f>
        <v>40484</v>
      </c>
      <c r="S5295" s="27" t="str">
        <f>CONCATENATE(MID('Raw Data'!$H5295,FIND("(",'Raw Data'!$H5295)+1,FIND(")",'Raw Data'!$H5295)-FIND("(",'Raw Data'!$H5295)-1),"",'Raw Data'!$M5295)</f>
        <v>Rs.700</v>
      </c>
      <c r="T5295" s="27">
        <f t="shared" si="82"/>
        <v>1</v>
      </c>
      <c r="U5295" s="29">
        <f>'Raw Data'!$M5295*'Raw Data'!$T5295</f>
        <v>700</v>
      </c>
    </row>
    <row r="5296" spans="1:21" x14ac:dyDescent="0.3">
      <c r="A5296" s="20">
        <v>312959</v>
      </c>
      <c r="B5296" s="27" t="s">
        <v>10165</v>
      </c>
      <c r="C5296" s="27">
        <v>1</v>
      </c>
      <c r="D5296" s="27" t="str">
        <f>VLOOKUP('Raw Data'!$C5296,'country description'!$A$2:$B$16,2,0)</f>
        <v>India</v>
      </c>
      <c r="E5296" s="27" t="s">
        <v>14</v>
      </c>
      <c r="F5296" s="27" t="s">
        <v>10166</v>
      </c>
      <c r="G5296" s="27" t="s">
        <v>17</v>
      </c>
      <c r="H5296" s="27" t="s">
        <v>18</v>
      </c>
      <c r="I5296" s="27" t="s">
        <v>19</v>
      </c>
      <c r="J5296" s="27" t="s">
        <v>19</v>
      </c>
      <c r="K5296" s="27">
        <v>2</v>
      </c>
      <c r="L5296" s="27">
        <v>5</v>
      </c>
      <c r="M5296" s="27">
        <v>500</v>
      </c>
      <c r="N5296" s="27">
        <v>2.8</v>
      </c>
      <c r="O5296" s="27">
        <v>2011</v>
      </c>
      <c r="P5296" s="27">
        <v>11</v>
      </c>
      <c r="Q5296" s="27">
        <v>16</v>
      </c>
      <c r="R5296" s="28">
        <f>DATE('Raw Data'!$O5296,'Raw Data'!$P5296,'Raw Data'!$Q5296)</f>
        <v>40863</v>
      </c>
      <c r="S5296" s="27" t="str">
        <f>CONCATENATE(MID('Raw Data'!$H5296,FIND("(",'Raw Data'!$H5296)+1,FIND(")",'Raw Data'!$H5296)-FIND("(",'Raw Data'!$H5296)-1),"",'Raw Data'!$M5296)</f>
        <v>Rs.500</v>
      </c>
      <c r="T5296" s="27">
        <f t="shared" si="82"/>
        <v>1</v>
      </c>
      <c r="U5296" s="29">
        <f>'Raw Data'!$M5296*'Raw Data'!$T5296</f>
        <v>500</v>
      </c>
    </row>
    <row r="5297" spans="1:21" x14ac:dyDescent="0.3">
      <c r="A5297" s="20">
        <v>18355152</v>
      </c>
      <c r="B5297" s="27" t="s">
        <v>10167</v>
      </c>
      <c r="C5297" s="27">
        <v>1</v>
      </c>
      <c r="D5297" s="27" t="str">
        <f>VLOOKUP('Raw Data'!$C5297,'country description'!$A$2:$B$16,2,0)</f>
        <v>India</v>
      </c>
      <c r="E5297" s="27" t="s">
        <v>14</v>
      </c>
      <c r="F5297" s="27" t="s">
        <v>10168</v>
      </c>
      <c r="G5297" s="27" t="s">
        <v>17</v>
      </c>
      <c r="H5297" s="27" t="s">
        <v>18</v>
      </c>
      <c r="I5297" s="27" t="s">
        <v>19</v>
      </c>
      <c r="J5297" s="27" t="s">
        <v>24</v>
      </c>
      <c r="K5297" s="27">
        <v>2</v>
      </c>
      <c r="L5297" s="27">
        <v>31</v>
      </c>
      <c r="M5297" s="27">
        <v>700</v>
      </c>
      <c r="N5297" s="27">
        <v>3.8</v>
      </c>
      <c r="O5297" s="27">
        <v>2018</v>
      </c>
      <c r="P5297" s="27">
        <v>11</v>
      </c>
      <c r="Q5297" s="27">
        <v>15</v>
      </c>
      <c r="R5297" s="28">
        <f>DATE('Raw Data'!$O5297,'Raw Data'!$P5297,'Raw Data'!$Q5297)</f>
        <v>43419</v>
      </c>
      <c r="S5297" s="27" t="str">
        <f>CONCATENATE(MID('Raw Data'!$H5297,FIND("(",'Raw Data'!$H5297)+1,FIND(")",'Raw Data'!$H5297)-FIND("(",'Raw Data'!$H5297)-1),"",'Raw Data'!$M5297)</f>
        <v>Rs.700</v>
      </c>
      <c r="T5297" s="27">
        <f t="shared" si="82"/>
        <v>1</v>
      </c>
      <c r="U5297" s="29">
        <f>'Raw Data'!$M5297*'Raw Data'!$T5297</f>
        <v>700</v>
      </c>
    </row>
    <row r="5298" spans="1:21" x14ac:dyDescent="0.3">
      <c r="A5298" s="20">
        <v>18454499</v>
      </c>
      <c r="B5298" s="27" t="s">
        <v>10169</v>
      </c>
      <c r="C5298" s="27">
        <v>1</v>
      </c>
      <c r="D5298" s="27" t="str">
        <f>VLOOKUP('Raw Data'!$C5298,'country description'!$A$2:$B$16,2,0)</f>
        <v>India</v>
      </c>
      <c r="E5298" s="27" t="s">
        <v>14</v>
      </c>
      <c r="F5298" s="27" t="s">
        <v>10170</v>
      </c>
      <c r="G5298" s="27" t="s">
        <v>17</v>
      </c>
      <c r="H5298" s="27" t="s">
        <v>18</v>
      </c>
      <c r="I5298" s="27" t="s">
        <v>19</v>
      </c>
      <c r="J5298" s="27" t="s">
        <v>24</v>
      </c>
      <c r="K5298" s="27">
        <v>2</v>
      </c>
      <c r="L5298" s="27">
        <v>8</v>
      </c>
      <c r="M5298" s="27">
        <v>500</v>
      </c>
      <c r="N5298" s="27">
        <v>3.2</v>
      </c>
      <c r="O5298" s="27">
        <v>2011</v>
      </c>
      <c r="P5298" s="27">
        <v>11</v>
      </c>
      <c r="Q5298" s="27">
        <v>17</v>
      </c>
      <c r="R5298" s="28">
        <f>DATE('Raw Data'!$O5298,'Raw Data'!$P5298,'Raw Data'!$Q5298)</f>
        <v>40864</v>
      </c>
      <c r="S5298" s="27" t="str">
        <f>CONCATENATE(MID('Raw Data'!$H5298,FIND("(",'Raw Data'!$H5298)+1,FIND(")",'Raw Data'!$H5298)-FIND("(",'Raw Data'!$H5298)-1),"",'Raw Data'!$M5298)</f>
        <v>Rs.500</v>
      </c>
      <c r="T5298" s="27">
        <f t="shared" si="82"/>
        <v>1</v>
      </c>
      <c r="U5298" s="29">
        <f>'Raw Data'!$M5298*'Raw Data'!$T5298</f>
        <v>500</v>
      </c>
    </row>
    <row r="5299" spans="1:21" x14ac:dyDescent="0.3">
      <c r="A5299" s="20">
        <v>300595</v>
      </c>
      <c r="B5299" s="27" t="s">
        <v>10171</v>
      </c>
      <c r="C5299" s="27">
        <v>1</v>
      </c>
      <c r="D5299" s="27" t="str">
        <f>VLOOKUP('Raw Data'!$C5299,'country description'!$A$2:$B$16,2,0)</f>
        <v>India</v>
      </c>
      <c r="E5299" s="27" t="s">
        <v>14</v>
      </c>
      <c r="F5299" s="27" t="s">
        <v>10172</v>
      </c>
      <c r="G5299" s="27" t="s">
        <v>17</v>
      </c>
      <c r="H5299" s="27" t="s">
        <v>18</v>
      </c>
      <c r="I5299" s="27" t="s">
        <v>19</v>
      </c>
      <c r="J5299" s="27" t="s">
        <v>19</v>
      </c>
      <c r="K5299" s="27">
        <v>2</v>
      </c>
      <c r="L5299" s="27">
        <v>485</v>
      </c>
      <c r="M5299" s="27">
        <v>550</v>
      </c>
      <c r="N5299" s="27">
        <v>3.6</v>
      </c>
      <c r="O5299" s="27">
        <v>2011</v>
      </c>
      <c r="P5299" s="27">
        <v>10</v>
      </c>
      <c r="Q5299" s="27">
        <v>4</v>
      </c>
      <c r="R5299" s="28">
        <f>DATE('Raw Data'!$O5299,'Raw Data'!$P5299,'Raw Data'!$Q5299)</f>
        <v>40820</v>
      </c>
      <c r="S5299" s="27" t="str">
        <f>CONCATENATE(MID('Raw Data'!$H5299,FIND("(",'Raw Data'!$H5299)+1,FIND(")",'Raw Data'!$H5299)-FIND("(",'Raw Data'!$H5299)-1),"",'Raw Data'!$M5299)</f>
        <v>Rs.550</v>
      </c>
      <c r="T5299" s="27">
        <f t="shared" si="82"/>
        <v>1</v>
      </c>
      <c r="U5299" s="29">
        <f>'Raw Data'!$M5299*'Raw Data'!$T5299</f>
        <v>550</v>
      </c>
    </row>
    <row r="5300" spans="1:21" x14ac:dyDescent="0.3">
      <c r="A5300" s="20">
        <v>6662</v>
      </c>
      <c r="B5300" s="27" t="s">
        <v>10173</v>
      </c>
      <c r="C5300" s="27">
        <v>1</v>
      </c>
      <c r="D5300" s="27" t="str">
        <f>VLOOKUP('Raw Data'!$C5300,'country description'!$A$2:$B$16,2,0)</f>
        <v>India</v>
      </c>
      <c r="E5300" s="27" t="s">
        <v>14</v>
      </c>
      <c r="F5300" s="27" t="s">
        <v>10174</v>
      </c>
      <c r="G5300" s="27" t="s">
        <v>17</v>
      </c>
      <c r="H5300" s="27" t="s">
        <v>18</v>
      </c>
      <c r="I5300" s="27" t="s">
        <v>19</v>
      </c>
      <c r="J5300" s="27" t="s">
        <v>19</v>
      </c>
      <c r="K5300" s="27">
        <v>2</v>
      </c>
      <c r="L5300" s="27">
        <v>24</v>
      </c>
      <c r="M5300" s="27">
        <v>600</v>
      </c>
      <c r="N5300" s="27">
        <v>3.1</v>
      </c>
      <c r="O5300" s="27">
        <v>2018</v>
      </c>
      <c r="P5300" s="27">
        <v>10</v>
      </c>
      <c r="Q5300" s="27">
        <v>27</v>
      </c>
      <c r="R5300" s="28">
        <f>DATE('Raw Data'!$O5300,'Raw Data'!$P5300,'Raw Data'!$Q5300)</f>
        <v>43400</v>
      </c>
      <c r="S5300" s="27" t="str">
        <f>CONCATENATE(MID('Raw Data'!$H5300,FIND("(",'Raw Data'!$H5300)+1,FIND(")",'Raw Data'!$H5300)-FIND("(",'Raw Data'!$H5300)-1),"",'Raw Data'!$M5300)</f>
        <v>Rs.600</v>
      </c>
      <c r="T5300" s="27">
        <f t="shared" si="82"/>
        <v>1</v>
      </c>
      <c r="U5300" s="29">
        <f>'Raw Data'!$M5300*'Raw Data'!$T5300</f>
        <v>600</v>
      </c>
    </row>
    <row r="5301" spans="1:21" x14ac:dyDescent="0.3">
      <c r="A5301" s="20">
        <v>18294234</v>
      </c>
      <c r="B5301" s="27" t="s">
        <v>10149</v>
      </c>
      <c r="C5301" s="27">
        <v>1</v>
      </c>
      <c r="D5301" s="27" t="str">
        <f>VLOOKUP('Raw Data'!$C5301,'country description'!$A$2:$B$16,2,0)</f>
        <v>India</v>
      </c>
      <c r="E5301" s="27" t="s">
        <v>14</v>
      </c>
      <c r="F5301" s="27" t="s">
        <v>10175</v>
      </c>
      <c r="G5301" s="27" t="s">
        <v>17</v>
      </c>
      <c r="H5301" s="27" t="s">
        <v>18</v>
      </c>
      <c r="I5301" s="27" t="s">
        <v>19</v>
      </c>
      <c r="J5301" s="27" t="s">
        <v>24</v>
      </c>
      <c r="K5301" s="27">
        <v>2</v>
      </c>
      <c r="L5301" s="27">
        <v>24</v>
      </c>
      <c r="M5301" s="27">
        <v>500</v>
      </c>
      <c r="N5301" s="27">
        <v>3.6</v>
      </c>
      <c r="O5301" s="27">
        <v>2012</v>
      </c>
      <c r="P5301" s="27">
        <v>10</v>
      </c>
      <c r="Q5301" s="27">
        <v>12</v>
      </c>
      <c r="R5301" s="28">
        <f>DATE('Raw Data'!$O5301,'Raw Data'!$P5301,'Raw Data'!$Q5301)</f>
        <v>41194</v>
      </c>
      <c r="S5301" s="27" t="str">
        <f>CONCATENATE(MID('Raw Data'!$H5301,FIND("(",'Raw Data'!$H5301)+1,FIND(")",'Raw Data'!$H5301)-FIND("(",'Raw Data'!$H5301)-1),"",'Raw Data'!$M5301)</f>
        <v>Rs.500</v>
      </c>
      <c r="T5301" s="27">
        <f t="shared" si="82"/>
        <v>1</v>
      </c>
      <c r="U5301" s="29">
        <f>'Raw Data'!$M5301*'Raw Data'!$T5301</f>
        <v>500</v>
      </c>
    </row>
    <row r="5302" spans="1:21" x14ac:dyDescent="0.3">
      <c r="A5302" s="20">
        <v>3972</v>
      </c>
      <c r="B5302" s="27" t="s">
        <v>10176</v>
      </c>
      <c r="C5302" s="27">
        <v>1</v>
      </c>
      <c r="D5302" s="27" t="str">
        <f>VLOOKUP('Raw Data'!$C5302,'country description'!$A$2:$B$16,2,0)</f>
        <v>India</v>
      </c>
      <c r="E5302" s="27" t="s">
        <v>14</v>
      </c>
      <c r="F5302" s="27" t="s">
        <v>10177</v>
      </c>
      <c r="G5302" s="27" t="s">
        <v>17</v>
      </c>
      <c r="H5302" s="27" t="s">
        <v>18</v>
      </c>
      <c r="I5302" s="27" t="s">
        <v>19</v>
      </c>
      <c r="J5302" s="27" t="s">
        <v>24</v>
      </c>
      <c r="K5302" s="27">
        <v>2</v>
      </c>
      <c r="L5302" s="27">
        <v>55</v>
      </c>
      <c r="M5302" s="27">
        <v>550</v>
      </c>
      <c r="N5302" s="27">
        <v>2.7</v>
      </c>
      <c r="O5302" s="27">
        <v>2011</v>
      </c>
      <c r="P5302" s="27">
        <v>10</v>
      </c>
      <c r="Q5302" s="27">
        <v>27</v>
      </c>
      <c r="R5302" s="28">
        <f>DATE('Raw Data'!$O5302,'Raw Data'!$P5302,'Raw Data'!$Q5302)</f>
        <v>40843</v>
      </c>
      <c r="S5302" s="27" t="str">
        <f>CONCATENATE(MID('Raw Data'!$H5302,FIND("(",'Raw Data'!$H5302)+1,FIND(")",'Raw Data'!$H5302)-FIND("(",'Raw Data'!$H5302)-1),"",'Raw Data'!$M5302)</f>
        <v>Rs.550</v>
      </c>
      <c r="T5302" s="27">
        <f t="shared" si="82"/>
        <v>1</v>
      </c>
      <c r="U5302" s="29">
        <f>'Raw Data'!$M5302*'Raw Data'!$T5302</f>
        <v>550</v>
      </c>
    </row>
    <row r="5303" spans="1:21" x14ac:dyDescent="0.3">
      <c r="A5303" s="20">
        <v>6252</v>
      </c>
      <c r="B5303" s="27" t="s">
        <v>10178</v>
      </c>
      <c r="C5303" s="27">
        <v>1</v>
      </c>
      <c r="D5303" s="27" t="str">
        <f>VLOOKUP('Raw Data'!$C5303,'country description'!$A$2:$B$16,2,0)</f>
        <v>India</v>
      </c>
      <c r="E5303" s="27" t="s">
        <v>14</v>
      </c>
      <c r="F5303" s="27" t="s">
        <v>10179</v>
      </c>
      <c r="G5303" s="27" t="s">
        <v>17</v>
      </c>
      <c r="H5303" s="27" t="s">
        <v>18</v>
      </c>
      <c r="I5303" s="27" t="s">
        <v>19</v>
      </c>
      <c r="J5303" s="27" t="s">
        <v>19</v>
      </c>
      <c r="K5303" s="27">
        <v>2</v>
      </c>
      <c r="L5303" s="27">
        <v>15</v>
      </c>
      <c r="M5303" s="27">
        <v>550</v>
      </c>
      <c r="N5303" s="27">
        <v>3.1</v>
      </c>
      <c r="O5303" s="27">
        <v>2017</v>
      </c>
      <c r="P5303" s="27">
        <v>10</v>
      </c>
      <c r="Q5303" s="27">
        <v>20</v>
      </c>
      <c r="R5303" s="28">
        <f>DATE('Raw Data'!$O5303,'Raw Data'!$P5303,'Raw Data'!$Q5303)</f>
        <v>43028</v>
      </c>
      <c r="S5303" s="27" t="str">
        <f>CONCATENATE(MID('Raw Data'!$H5303,FIND("(",'Raw Data'!$H5303)+1,FIND(")",'Raw Data'!$H5303)-FIND("(",'Raw Data'!$H5303)-1),"",'Raw Data'!$M5303)</f>
        <v>Rs.550</v>
      </c>
      <c r="T5303" s="27">
        <f t="shared" si="82"/>
        <v>1</v>
      </c>
      <c r="U5303" s="29">
        <f>'Raw Data'!$M5303*'Raw Data'!$T5303</f>
        <v>550</v>
      </c>
    </row>
    <row r="5304" spans="1:21" x14ac:dyDescent="0.3">
      <c r="A5304" s="20">
        <v>18208924</v>
      </c>
      <c r="B5304" s="27" t="s">
        <v>10180</v>
      </c>
      <c r="C5304" s="27">
        <v>1</v>
      </c>
      <c r="D5304" s="27" t="str">
        <f>VLOOKUP('Raw Data'!$C5304,'country description'!$A$2:$B$16,2,0)</f>
        <v>India</v>
      </c>
      <c r="E5304" s="27" t="s">
        <v>14</v>
      </c>
      <c r="F5304" s="27" t="s">
        <v>10181</v>
      </c>
      <c r="G5304" s="27" t="s">
        <v>17</v>
      </c>
      <c r="H5304" s="27" t="s">
        <v>18</v>
      </c>
      <c r="I5304" s="27" t="s">
        <v>24</v>
      </c>
      <c r="J5304" s="27" t="s">
        <v>24</v>
      </c>
      <c r="K5304" s="27">
        <v>3</v>
      </c>
      <c r="L5304" s="27">
        <v>541</v>
      </c>
      <c r="M5304" s="27">
        <v>1300</v>
      </c>
      <c r="N5304" s="27">
        <v>4.4000000000000004</v>
      </c>
      <c r="O5304" s="27">
        <v>2015</v>
      </c>
      <c r="P5304" s="27">
        <v>9</v>
      </c>
      <c r="Q5304" s="27">
        <v>26</v>
      </c>
      <c r="R5304" s="28">
        <f>DATE('Raw Data'!$O5304,'Raw Data'!$P5304,'Raw Data'!$Q5304)</f>
        <v>42273</v>
      </c>
      <c r="S5304" s="27" t="str">
        <f>CONCATENATE(MID('Raw Data'!$H5304,FIND("(",'Raw Data'!$H5304)+1,FIND(")",'Raw Data'!$H5304)-FIND("(",'Raw Data'!$H5304)-1),"",'Raw Data'!$M5304)</f>
        <v>Rs.1300</v>
      </c>
      <c r="T5304" s="27">
        <f t="shared" si="82"/>
        <v>1</v>
      </c>
      <c r="U5304" s="29">
        <f>'Raw Data'!$M5304*'Raw Data'!$T5304</f>
        <v>1300</v>
      </c>
    </row>
    <row r="5305" spans="1:21" x14ac:dyDescent="0.3">
      <c r="A5305" s="20">
        <v>103</v>
      </c>
      <c r="B5305" s="27" t="s">
        <v>10182</v>
      </c>
      <c r="C5305" s="27">
        <v>1</v>
      </c>
      <c r="D5305" s="27" t="str">
        <f>VLOOKUP('Raw Data'!$C5305,'country description'!$A$2:$B$16,2,0)</f>
        <v>India</v>
      </c>
      <c r="E5305" s="27" t="s">
        <v>14</v>
      </c>
      <c r="F5305" s="27" t="s">
        <v>10183</v>
      </c>
      <c r="G5305" s="27" t="s">
        <v>17</v>
      </c>
      <c r="H5305" s="27" t="s">
        <v>18</v>
      </c>
      <c r="I5305" s="27" t="s">
        <v>19</v>
      </c>
      <c r="J5305" s="27" t="s">
        <v>24</v>
      </c>
      <c r="K5305" s="27">
        <v>3</v>
      </c>
      <c r="L5305" s="27">
        <v>600</v>
      </c>
      <c r="M5305" s="27">
        <v>1200</v>
      </c>
      <c r="N5305" s="27">
        <v>3.8</v>
      </c>
      <c r="O5305" s="27">
        <v>2015</v>
      </c>
      <c r="P5305" s="27">
        <v>9</v>
      </c>
      <c r="Q5305" s="27">
        <v>19</v>
      </c>
      <c r="R5305" s="28">
        <f>DATE('Raw Data'!$O5305,'Raw Data'!$P5305,'Raw Data'!$Q5305)</f>
        <v>42266</v>
      </c>
      <c r="S5305" s="27" t="str">
        <f>CONCATENATE(MID('Raw Data'!$H5305,FIND("(",'Raw Data'!$H5305)+1,FIND(")",'Raw Data'!$H5305)-FIND("(",'Raw Data'!$H5305)-1),"",'Raw Data'!$M5305)</f>
        <v>Rs.1200</v>
      </c>
      <c r="T5305" s="27">
        <f t="shared" si="82"/>
        <v>1</v>
      </c>
      <c r="U5305" s="29">
        <f>'Raw Data'!$M5305*'Raw Data'!$T5305</f>
        <v>1200</v>
      </c>
    </row>
    <row r="5306" spans="1:21" x14ac:dyDescent="0.3">
      <c r="A5306" s="20">
        <v>18157416</v>
      </c>
      <c r="B5306" s="27" t="s">
        <v>10184</v>
      </c>
      <c r="C5306" s="27">
        <v>1</v>
      </c>
      <c r="D5306" s="27" t="str">
        <f>VLOOKUP('Raw Data'!$C5306,'country description'!$A$2:$B$16,2,0)</f>
        <v>India</v>
      </c>
      <c r="E5306" s="27" t="s">
        <v>14</v>
      </c>
      <c r="F5306" s="27" t="s">
        <v>10185</v>
      </c>
      <c r="G5306" s="27" t="s">
        <v>17</v>
      </c>
      <c r="H5306" s="27" t="s">
        <v>18</v>
      </c>
      <c r="I5306" s="27" t="s">
        <v>24</v>
      </c>
      <c r="J5306" s="27" t="s">
        <v>24</v>
      </c>
      <c r="K5306" s="27">
        <v>3</v>
      </c>
      <c r="L5306" s="27">
        <v>169</v>
      </c>
      <c r="M5306" s="27">
        <v>1800</v>
      </c>
      <c r="N5306" s="27">
        <v>4</v>
      </c>
      <c r="O5306" s="27">
        <v>2011</v>
      </c>
      <c r="P5306" s="27">
        <v>9</v>
      </c>
      <c r="Q5306" s="27">
        <v>2</v>
      </c>
      <c r="R5306" s="28">
        <f>DATE('Raw Data'!$O5306,'Raw Data'!$P5306,'Raw Data'!$Q5306)</f>
        <v>40788</v>
      </c>
      <c r="S5306" s="27" t="str">
        <f>CONCATENATE(MID('Raw Data'!$H5306,FIND("(",'Raw Data'!$H5306)+1,FIND(")",'Raw Data'!$H5306)-FIND("(",'Raw Data'!$H5306)-1),"",'Raw Data'!$M5306)</f>
        <v>Rs.1800</v>
      </c>
      <c r="T5306" s="27">
        <f t="shared" si="82"/>
        <v>1</v>
      </c>
      <c r="U5306" s="29">
        <f>'Raw Data'!$M5306*'Raw Data'!$T5306</f>
        <v>1800</v>
      </c>
    </row>
    <row r="5307" spans="1:21" x14ac:dyDescent="0.3">
      <c r="A5307" s="20">
        <v>18418237</v>
      </c>
      <c r="B5307" s="27" t="s">
        <v>10186</v>
      </c>
      <c r="C5307" s="27">
        <v>1</v>
      </c>
      <c r="D5307" s="27" t="str">
        <f>VLOOKUP('Raw Data'!$C5307,'country description'!$A$2:$B$16,2,0)</f>
        <v>India</v>
      </c>
      <c r="E5307" s="27" t="s">
        <v>14</v>
      </c>
      <c r="F5307" s="27" t="s">
        <v>10187</v>
      </c>
      <c r="G5307" s="27" t="s">
        <v>17</v>
      </c>
      <c r="H5307" s="27" t="s">
        <v>18</v>
      </c>
      <c r="I5307" s="27" t="s">
        <v>24</v>
      </c>
      <c r="J5307" s="27" t="s">
        <v>19</v>
      </c>
      <c r="K5307" s="27">
        <v>3</v>
      </c>
      <c r="L5307" s="27">
        <v>140</v>
      </c>
      <c r="M5307" s="27">
        <v>1500</v>
      </c>
      <c r="N5307" s="27">
        <v>3.8</v>
      </c>
      <c r="O5307" s="27">
        <v>2014</v>
      </c>
      <c r="P5307" s="27">
        <v>8</v>
      </c>
      <c r="Q5307" s="27">
        <v>19</v>
      </c>
      <c r="R5307" s="28">
        <f>DATE('Raw Data'!$O5307,'Raw Data'!$P5307,'Raw Data'!$Q5307)</f>
        <v>41870</v>
      </c>
      <c r="S5307" s="27" t="str">
        <f>CONCATENATE(MID('Raw Data'!$H5307,FIND("(",'Raw Data'!$H5307)+1,FIND(")",'Raw Data'!$H5307)-FIND("(",'Raw Data'!$H5307)-1),"",'Raw Data'!$M5307)</f>
        <v>Rs.1500</v>
      </c>
      <c r="T5307" s="27">
        <f t="shared" si="82"/>
        <v>1</v>
      </c>
      <c r="U5307" s="29">
        <f>'Raw Data'!$M5307*'Raw Data'!$T5307</f>
        <v>1500</v>
      </c>
    </row>
    <row r="5308" spans="1:21" x14ac:dyDescent="0.3">
      <c r="A5308" s="20">
        <v>130699</v>
      </c>
      <c r="B5308" s="27" t="s">
        <v>10188</v>
      </c>
      <c r="C5308" s="27">
        <v>1</v>
      </c>
      <c r="D5308" s="27" t="str">
        <f>VLOOKUP('Raw Data'!$C5308,'country description'!$A$2:$B$16,2,0)</f>
        <v>India</v>
      </c>
      <c r="E5308" s="27" t="s">
        <v>2365</v>
      </c>
      <c r="F5308" s="27" t="s">
        <v>10189</v>
      </c>
      <c r="G5308" s="27" t="s">
        <v>512</v>
      </c>
      <c r="H5308" s="27" t="s">
        <v>18</v>
      </c>
      <c r="I5308" s="27" t="s">
        <v>19</v>
      </c>
      <c r="J5308" s="27" t="s">
        <v>19</v>
      </c>
      <c r="K5308" s="27">
        <v>4</v>
      </c>
      <c r="L5308" s="27">
        <v>516</v>
      </c>
      <c r="M5308" s="27">
        <v>1500</v>
      </c>
      <c r="N5308" s="27">
        <v>3.7</v>
      </c>
      <c r="O5308" s="27">
        <v>2011</v>
      </c>
      <c r="P5308" s="27">
        <v>7</v>
      </c>
      <c r="Q5308" s="27">
        <v>14</v>
      </c>
      <c r="R5308" s="28">
        <f>DATE('Raw Data'!$O5308,'Raw Data'!$P5308,'Raw Data'!$Q5308)</f>
        <v>40738</v>
      </c>
      <c r="S5308" s="27" t="str">
        <f>CONCATENATE(MID('Raw Data'!$H5308,FIND("(",'Raw Data'!$H5308)+1,FIND(")",'Raw Data'!$H5308)-FIND("(",'Raw Data'!$H5308)-1),"",'Raw Data'!$M5308)</f>
        <v>Rs.1500</v>
      </c>
      <c r="T5308" s="27">
        <f t="shared" si="82"/>
        <v>1</v>
      </c>
      <c r="U5308" s="29">
        <f>'Raw Data'!$M5308*'Raw Data'!$T5308</f>
        <v>1500</v>
      </c>
    </row>
    <row r="5309" spans="1:21" x14ac:dyDescent="0.3">
      <c r="A5309" s="20">
        <v>5949</v>
      </c>
      <c r="B5309" s="27" t="s">
        <v>10190</v>
      </c>
      <c r="C5309" s="27">
        <v>1</v>
      </c>
      <c r="D5309" s="27" t="str">
        <f>VLOOKUP('Raw Data'!$C5309,'country description'!$A$2:$B$16,2,0)</f>
        <v>India</v>
      </c>
      <c r="E5309" s="27" t="s">
        <v>14</v>
      </c>
      <c r="F5309" s="27" t="s">
        <v>10191</v>
      </c>
      <c r="G5309" s="27" t="s">
        <v>17</v>
      </c>
      <c r="H5309" s="27" t="s">
        <v>18</v>
      </c>
      <c r="I5309" s="27" t="s">
        <v>24</v>
      </c>
      <c r="J5309" s="27" t="s">
        <v>19</v>
      </c>
      <c r="K5309" s="27">
        <v>3</v>
      </c>
      <c r="L5309" s="27">
        <v>13</v>
      </c>
      <c r="M5309" s="27">
        <v>1100</v>
      </c>
      <c r="N5309" s="27">
        <v>2.7</v>
      </c>
      <c r="O5309" s="27">
        <v>2010</v>
      </c>
      <c r="P5309" s="27">
        <v>7</v>
      </c>
      <c r="Q5309" s="27">
        <v>1</v>
      </c>
      <c r="R5309" s="28">
        <f>DATE('Raw Data'!$O5309,'Raw Data'!$P5309,'Raw Data'!$Q5309)</f>
        <v>40360</v>
      </c>
      <c r="S5309" s="27" t="str">
        <f>CONCATENATE(MID('Raw Data'!$H5309,FIND("(",'Raw Data'!$H5309)+1,FIND(")",'Raw Data'!$H5309)-FIND("(",'Raw Data'!$H5309)-1),"",'Raw Data'!$M5309)</f>
        <v>Rs.1100</v>
      </c>
      <c r="T5309" s="27">
        <f t="shared" si="82"/>
        <v>1</v>
      </c>
      <c r="U5309" s="29">
        <f>'Raw Data'!$M5309*'Raw Data'!$T5309</f>
        <v>1100</v>
      </c>
    </row>
    <row r="5310" spans="1:21" x14ac:dyDescent="0.3">
      <c r="A5310" s="20">
        <v>1600258</v>
      </c>
      <c r="B5310" s="27" t="s">
        <v>3447</v>
      </c>
      <c r="C5310" s="27">
        <v>1</v>
      </c>
      <c r="D5310" s="27" t="str">
        <f>VLOOKUP('Raw Data'!$C5310,'country description'!$A$2:$B$16,2,0)</f>
        <v>India</v>
      </c>
      <c r="E5310" s="27" t="s">
        <v>2369</v>
      </c>
      <c r="F5310" s="27" t="s">
        <v>10192</v>
      </c>
      <c r="G5310" s="27" t="s">
        <v>10193</v>
      </c>
      <c r="H5310" s="27" t="s">
        <v>18</v>
      </c>
      <c r="I5310" s="27" t="s">
        <v>19</v>
      </c>
      <c r="J5310" s="27" t="s">
        <v>19</v>
      </c>
      <c r="K5310" s="27">
        <v>4</v>
      </c>
      <c r="L5310" s="27">
        <v>117</v>
      </c>
      <c r="M5310" s="27">
        <v>1500</v>
      </c>
      <c r="N5310" s="27">
        <v>3.8</v>
      </c>
      <c r="O5310" s="27">
        <v>2017</v>
      </c>
      <c r="P5310" s="27">
        <v>7</v>
      </c>
      <c r="Q5310" s="27">
        <v>26</v>
      </c>
      <c r="R5310" s="28">
        <f>DATE('Raw Data'!$O5310,'Raw Data'!$P5310,'Raw Data'!$Q5310)</f>
        <v>42942</v>
      </c>
      <c r="S5310" s="27" t="str">
        <f>CONCATENATE(MID('Raw Data'!$H5310,FIND("(",'Raw Data'!$H5310)+1,FIND(")",'Raw Data'!$H5310)-FIND("(",'Raw Data'!$H5310)-1),"",'Raw Data'!$M5310)</f>
        <v>Rs.1500</v>
      </c>
      <c r="T5310" s="27">
        <f t="shared" si="82"/>
        <v>1</v>
      </c>
      <c r="U5310" s="29">
        <f>'Raw Data'!$M5310*'Raw Data'!$T5310</f>
        <v>1500</v>
      </c>
    </row>
    <row r="5311" spans="1:21" x14ac:dyDescent="0.3">
      <c r="A5311" s="20">
        <v>304211</v>
      </c>
      <c r="B5311" s="27" t="s">
        <v>10194</v>
      </c>
      <c r="C5311" s="27">
        <v>1</v>
      </c>
      <c r="D5311" s="27" t="str">
        <f>VLOOKUP('Raw Data'!$C5311,'country description'!$A$2:$B$16,2,0)</f>
        <v>India</v>
      </c>
      <c r="E5311" s="27" t="s">
        <v>14</v>
      </c>
      <c r="F5311" s="27" t="s">
        <v>10195</v>
      </c>
      <c r="G5311" s="27" t="s">
        <v>17</v>
      </c>
      <c r="H5311" s="27" t="s">
        <v>18</v>
      </c>
      <c r="I5311" s="27" t="s">
        <v>24</v>
      </c>
      <c r="J5311" s="27" t="s">
        <v>19</v>
      </c>
      <c r="K5311" s="27">
        <v>3</v>
      </c>
      <c r="L5311" s="27">
        <v>11</v>
      </c>
      <c r="M5311" s="27">
        <v>1200</v>
      </c>
      <c r="N5311" s="27">
        <v>2.9</v>
      </c>
      <c r="O5311" s="27">
        <v>2010</v>
      </c>
      <c r="P5311" s="27">
        <v>6</v>
      </c>
      <c r="Q5311" s="27">
        <v>3</v>
      </c>
      <c r="R5311" s="28">
        <f>DATE('Raw Data'!$O5311,'Raw Data'!$P5311,'Raw Data'!$Q5311)</f>
        <v>40332</v>
      </c>
      <c r="S5311" s="27" t="str">
        <f>CONCATENATE(MID('Raw Data'!$H5311,FIND("(",'Raw Data'!$H5311)+1,FIND(")",'Raw Data'!$H5311)-FIND("(",'Raw Data'!$H5311)-1),"",'Raw Data'!$M5311)</f>
        <v>Rs.1200</v>
      </c>
      <c r="T5311" s="27">
        <f t="shared" si="82"/>
        <v>1</v>
      </c>
      <c r="U5311" s="29">
        <f>'Raw Data'!$M5311*'Raw Data'!$T5311</f>
        <v>1200</v>
      </c>
    </row>
    <row r="5312" spans="1:21" x14ac:dyDescent="0.3">
      <c r="A5312" s="20">
        <v>3200012</v>
      </c>
      <c r="B5312" s="27" t="s">
        <v>3447</v>
      </c>
      <c r="C5312" s="27">
        <v>1</v>
      </c>
      <c r="D5312" s="27" t="str">
        <f>VLOOKUP('Raw Data'!$C5312,'country description'!$A$2:$B$16,2,0)</f>
        <v>India</v>
      </c>
      <c r="E5312" s="27" t="s">
        <v>10196</v>
      </c>
      <c r="F5312" s="27" t="s">
        <v>10197</v>
      </c>
      <c r="G5312" s="27" t="s">
        <v>470</v>
      </c>
      <c r="H5312" s="27" t="s">
        <v>18</v>
      </c>
      <c r="I5312" s="27" t="s">
        <v>19</v>
      </c>
      <c r="J5312" s="27" t="s">
        <v>19</v>
      </c>
      <c r="K5312" s="27">
        <v>4</v>
      </c>
      <c r="L5312" s="27">
        <v>332</v>
      </c>
      <c r="M5312" s="27">
        <v>1500</v>
      </c>
      <c r="N5312" s="27">
        <v>4.3</v>
      </c>
      <c r="O5312" s="27">
        <v>2013</v>
      </c>
      <c r="P5312" s="27">
        <v>7</v>
      </c>
      <c r="Q5312" s="27">
        <v>15</v>
      </c>
      <c r="R5312" s="28">
        <f>DATE('Raw Data'!$O5312,'Raw Data'!$P5312,'Raw Data'!$Q5312)</f>
        <v>41470</v>
      </c>
      <c r="S5312" s="27" t="str">
        <f>CONCATENATE(MID('Raw Data'!$H5312,FIND("(",'Raw Data'!$H5312)+1,FIND(")",'Raw Data'!$H5312)-FIND("(",'Raw Data'!$H5312)-1),"",'Raw Data'!$M5312)</f>
        <v>Rs.1500</v>
      </c>
      <c r="T5312" s="27">
        <f t="shared" si="82"/>
        <v>1</v>
      </c>
      <c r="U5312" s="29">
        <f>'Raw Data'!$M5312*'Raw Data'!$T5312</f>
        <v>1500</v>
      </c>
    </row>
    <row r="5313" spans="1:21" x14ac:dyDescent="0.3">
      <c r="A5313" s="20">
        <v>18204820</v>
      </c>
      <c r="B5313" s="27" t="s">
        <v>10198</v>
      </c>
      <c r="C5313" s="27">
        <v>1</v>
      </c>
      <c r="D5313" s="27" t="str">
        <f>VLOOKUP('Raw Data'!$C5313,'country description'!$A$2:$B$16,2,0)</f>
        <v>India</v>
      </c>
      <c r="E5313" s="27" t="s">
        <v>14</v>
      </c>
      <c r="F5313" s="27" t="s">
        <v>10199</v>
      </c>
      <c r="G5313" s="27" t="s">
        <v>17</v>
      </c>
      <c r="H5313" s="27" t="s">
        <v>18</v>
      </c>
      <c r="I5313" s="27" t="s">
        <v>24</v>
      </c>
      <c r="J5313" s="27" t="s">
        <v>19</v>
      </c>
      <c r="K5313" s="27">
        <v>3</v>
      </c>
      <c r="L5313" s="27">
        <v>457</v>
      </c>
      <c r="M5313" s="27">
        <v>1400</v>
      </c>
      <c r="N5313" s="27">
        <v>3.8</v>
      </c>
      <c r="O5313" s="27">
        <v>2010</v>
      </c>
      <c r="P5313" s="27">
        <v>6</v>
      </c>
      <c r="Q5313" s="27">
        <v>27</v>
      </c>
      <c r="R5313" s="28">
        <f>DATE('Raw Data'!$O5313,'Raw Data'!$P5313,'Raw Data'!$Q5313)</f>
        <v>40356</v>
      </c>
      <c r="S5313" s="27" t="str">
        <f>CONCATENATE(MID('Raw Data'!$H5313,FIND("(",'Raw Data'!$H5313)+1,FIND(")",'Raw Data'!$H5313)-FIND("(",'Raw Data'!$H5313)-1),"",'Raw Data'!$M5313)</f>
        <v>Rs.1400</v>
      </c>
      <c r="T5313" s="27">
        <f t="shared" si="82"/>
        <v>1</v>
      </c>
      <c r="U5313" s="29">
        <f>'Raw Data'!$M5313*'Raw Data'!$T5313</f>
        <v>1400</v>
      </c>
    </row>
    <row r="5314" spans="1:21" x14ac:dyDescent="0.3">
      <c r="A5314" s="20">
        <v>2300188</v>
      </c>
      <c r="B5314" s="27" t="s">
        <v>10200</v>
      </c>
      <c r="C5314" s="27">
        <v>1</v>
      </c>
      <c r="D5314" s="27" t="str">
        <f>VLOOKUP('Raw Data'!$C5314,'country description'!$A$2:$B$16,2,0)</f>
        <v>India</v>
      </c>
      <c r="E5314" s="27" t="s">
        <v>10201</v>
      </c>
      <c r="F5314" s="27" t="s">
        <v>10202</v>
      </c>
      <c r="G5314" s="27" t="s">
        <v>393</v>
      </c>
      <c r="H5314" s="27" t="s">
        <v>18</v>
      </c>
      <c r="I5314" s="27" t="s">
        <v>19</v>
      </c>
      <c r="J5314" s="27" t="s">
        <v>19</v>
      </c>
      <c r="K5314" s="27">
        <v>4</v>
      </c>
      <c r="L5314" s="27">
        <v>54</v>
      </c>
      <c r="M5314" s="27">
        <v>1500</v>
      </c>
      <c r="N5314" s="27">
        <v>4</v>
      </c>
      <c r="O5314" s="27">
        <v>2010</v>
      </c>
      <c r="P5314" s="27">
        <v>6</v>
      </c>
      <c r="Q5314" s="27">
        <v>19</v>
      </c>
      <c r="R5314" s="28">
        <f>DATE('Raw Data'!$O5314,'Raw Data'!$P5314,'Raw Data'!$Q5314)</f>
        <v>40348</v>
      </c>
      <c r="S5314" s="27" t="str">
        <f>CONCATENATE(MID('Raw Data'!$H5314,FIND("(",'Raw Data'!$H5314)+1,FIND(")",'Raw Data'!$H5314)-FIND("(",'Raw Data'!$H5314)-1),"",'Raw Data'!$M5314)</f>
        <v>Rs.1500</v>
      </c>
      <c r="T5314" s="27">
        <f t="shared" ref="T5314:T5377" si="83">VLOOKUP(D5314,$Y$4:$Z$18,2,0)</f>
        <v>1</v>
      </c>
      <c r="U5314" s="29">
        <f>'Raw Data'!$M5314*'Raw Data'!$T5314</f>
        <v>1500</v>
      </c>
    </row>
    <row r="5315" spans="1:21" x14ac:dyDescent="0.3">
      <c r="A5315" s="20">
        <v>18124357</v>
      </c>
      <c r="B5315" s="27" t="s">
        <v>10203</v>
      </c>
      <c r="C5315" s="27">
        <v>1</v>
      </c>
      <c r="D5315" s="27" t="str">
        <f>VLOOKUP('Raw Data'!$C5315,'country description'!$A$2:$B$16,2,0)</f>
        <v>India</v>
      </c>
      <c r="E5315" s="27" t="s">
        <v>14</v>
      </c>
      <c r="F5315" s="27" t="s">
        <v>10204</v>
      </c>
      <c r="G5315" s="27" t="s">
        <v>17</v>
      </c>
      <c r="H5315" s="27" t="s">
        <v>18</v>
      </c>
      <c r="I5315" s="27" t="s">
        <v>19</v>
      </c>
      <c r="J5315" s="27" t="s">
        <v>24</v>
      </c>
      <c r="K5315" s="27">
        <v>3</v>
      </c>
      <c r="L5315" s="27">
        <v>1523</v>
      </c>
      <c r="M5315" s="27">
        <v>1300</v>
      </c>
      <c r="N5315" s="27">
        <v>3.4</v>
      </c>
      <c r="O5315" s="27">
        <v>2012</v>
      </c>
      <c r="P5315" s="27">
        <v>5</v>
      </c>
      <c r="Q5315" s="27">
        <v>13</v>
      </c>
      <c r="R5315" s="28">
        <f>DATE('Raw Data'!$O5315,'Raw Data'!$P5315,'Raw Data'!$Q5315)</f>
        <v>41042</v>
      </c>
      <c r="S5315" s="27" t="str">
        <f>CONCATENATE(MID('Raw Data'!$H5315,FIND("(",'Raw Data'!$H5315)+1,FIND(")",'Raw Data'!$H5315)-FIND("(",'Raw Data'!$H5315)-1),"",'Raw Data'!$M5315)</f>
        <v>Rs.1300</v>
      </c>
      <c r="T5315" s="27">
        <f t="shared" si="83"/>
        <v>1</v>
      </c>
      <c r="U5315" s="29">
        <f>'Raw Data'!$M5315*'Raw Data'!$T5315</f>
        <v>1300</v>
      </c>
    </row>
    <row r="5316" spans="1:21" x14ac:dyDescent="0.3">
      <c r="A5316" s="20">
        <v>285</v>
      </c>
      <c r="B5316" s="27" t="s">
        <v>10205</v>
      </c>
      <c r="C5316" s="27">
        <v>1</v>
      </c>
      <c r="D5316" s="27" t="str">
        <f>VLOOKUP('Raw Data'!$C5316,'country description'!$A$2:$B$16,2,0)</f>
        <v>India</v>
      </c>
      <c r="E5316" s="27" t="s">
        <v>14</v>
      </c>
      <c r="F5316" s="27" t="s">
        <v>10206</v>
      </c>
      <c r="G5316" s="27" t="s">
        <v>17</v>
      </c>
      <c r="H5316" s="27" t="s">
        <v>18</v>
      </c>
      <c r="I5316" s="27" t="s">
        <v>24</v>
      </c>
      <c r="J5316" s="27" t="s">
        <v>24</v>
      </c>
      <c r="K5316" s="27">
        <v>3</v>
      </c>
      <c r="L5316" s="27">
        <v>487</v>
      </c>
      <c r="M5316" s="27">
        <v>1100</v>
      </c>
      <c r="N5316" s="27">
        <v>3.7</v>
      </c>
      <c r="O5316" s="27">
        <v>2012</v>
      </c>
      <c r="P5316" s="27">
        <v>5</v>
      </c>
      <c r="Q5316" s="27">
        <v>13</v>
      </c>
      <c r="R5316" s="28">
        <f>DATE('Raw Data'!$O5316,'Raw Data'!$P5316,'Raw Data'!$Q5316)</f>
        <v>41042</v>
      </c>
      <c r="S5316" s="27" t="str">
        <f>CONCATENATE(MID('Raw Data'!$H5316,FIND("(",'Raw Data'!$H5316)+1,FIND(")",'Raw Data'!$H5316)-FIND("(",'Raw Data'!$H5316)-1),"",'Raw Data'!$M5316)</f>
        <v>Rs.1100</v>
      </c>
      <c r="T5316" s="27">
        <f t="shared" si="83"/>
        <v>1</v>
      </c>
      <c r="U5316" s="29">
        <f>'Raw Data'!$M5316*'Raw Data'!$T5316</f>
        <v>1100</v>
      </c>
    </row>
    <row r="5317" spans="1:21" x14ac:dyDescent="0.3">
      <c r="A5317" s="20">
        <v>801</v>
      </c>
      <c r="B5317" s="27" t="s">
        <v>10207</v>
      </c>
      <c r="C5317" s="27">
        <v>1</v>
      </c>
      <c r="D5317" s="27" t="str">
        <f>VLOOKUP('Raw Data'!$C5317,'country description'!$A$2:$B$16,2,0)</f>
        <v>India</v>
      </c>
      <c r="E5317" s="27" t="s">
        <v>14</v>
      </c>
      <c r="F5317" s="27" t="s">
        <v>10208</v>
      </c>
      <c r="G5317" s="27" t="s">
        <v>17</v>
      </c>
      <c r="H5317" s="27" t="s">
        <v>18</v>
      </c>
      <c r="I5317" s="27" t="s">
        <v>24</v>
      </c>
      <c r="J5317" s="27" t="s">
        <v>19</v>
      </c>
      <c r="K5317" s="27">
        <v>3</v>
      </c>
      <c r="L5317" s="27">
        <v>1157</v>
      </c>
      <c r="M5317" s="27">
        <v>1500</v>
      </c>
      <c r="N5317" s="27">
        <v>4.0999999999999996</v>
      </c>
      <c r="O5317" s="27">
        <v>2013</v>
      </c>
      <c r="P5317" s="27">
        <v>5</v>
      </c>
      <c r="Q5317" s="27">
        <v>1</v>
      </c>
      <c r="R5317" s="28">
        <f>DATE('Raw Data'!$O5317,'Raw Data'!$P5317,'Raw Data'!$Q5317)</f>
        <v>41395</v>
      </c>
      <c r="S5317" s="27" t="str">
        <f>CONCATENATE(MID('Raw Data'!$H5317,FIND("(",'Raw Data'!$H5317)+1,FIND(")",'Raw Data'!$H5317)-FIND("(",'Raw Data'!$H5317)-1),"",'Raw Data'!$M5317)</f>
        <v>Rs.1500</v>
      </c>
      <c r="T5317" s="27">
        <f t="shared" si="83"/>
        <v>1</v>
      </c>
      <c r="U5317" s="29">
        <f>'Raw Data'!$M5317*'Raw Data'!$T5317</f>
        <v>1500</v>
      </c>
    </row>
    <row r="5318" spans="1:21" x14ac:dyDescent="0.3">
      <c r="A5318" s="20">
        <v>18245274</v>
      </c>
      <c r="B5318" s="27" t="s">
        <v>10203</v>
      </c>
      <c r="C5318" s="27">
        <v>1</v>
      </c>
      <c r="D5318" s="27" t="str">
        <f>VLOOKUP('Raw Data'!$C5318,'country description'!$A$2:$B$16,2,0)</f>
        <v>India</v>
      </c>
      <c r="E5318" s="27" t="s">
        <v>14</v>
      </c>
      <c r="F5318" s="27" t="s">
        <v>10209</v>
      </c>
      <c r="G5318" s="27" t="s">
        <v>17</v>
      </c>
      <c r="H5318" s="27" t="s">
        <v>18</v>
      </c>
      <c r="I5318" s="27" t="s">
        <v>24</v>
      </c>
      <c r="J5318" s="27" t="s">
        <v>24</v>
      </c>
      <c r="K5318" s="27">
        <v>3</v>
      </c>
      <c r="L5318" s="27">
        <v>282</v>
      </c>
      <c r="M5318" s="27">
        <v>1300</v>
      </c>
      <c r="N5318" s="27">
        <v>3.7</v>
      </c>
      <c r="O5318" s="27">
        <v>2013</v>
      </c>
      <c r="P5318" s="27">
        <v>5</v>
      </c>
      <c r="Q5318" s="27">
        <v>10</v>
      </c>
      <c r="R5318" s="28">
        <f>DATE('Raw Data'!$O5318,'Raw Data'!$P5318,'Raw Data'!$Q5318)</f>
        <v>41404</v>
      </c>
      <c r="S5318" s="27" t="str">
        <f>CONCATENATE(MID('Raw Data'!$H5318,FIND("(",'Raw Data'!$H5318)+1,FIND(")",'Raw Data'!$H5318)-FIND("(",'Raw Data'!$H5318)-1),"",'Raw Data'!$M5318)</f>
        <v>Rs.1300</v>
      </c>
      <c r="T5318" s="27">
        <f t="shared" si="83"/>
        <v>1</v>
      </c>
      <c r="U5318" s="29">
        <f>'Raw Data'!$M5318*'Raw Data'!$T5318</f>
        <v>1300</v>
      </c>
    </row>
    <row r="5319" spans="1:21" x14ac:dyDescent="0.3">
      <c r="A5319" s="20">
        <v>927</v>
      </c>
      <c r="B5319" s="27" t="s">
        <v>5093</v>
      </c>
      <c r="C5319" s="27">
        <v>1</v>
      </c>
      <c r="D5319" s="27" t="str">
        <f>VLOOKUP('Raw Data'!$C5319,'country description'!$A$2:$B$16,2,0)</f>
        <v>India</v>
      </c>
      <c r="E5319" s="27" t="s">
        <v>14</v>
      </c>
      <c r="F5319" s="27" t="s">
        <v>6619</v>
      </c>
      <c r="G5319" s="27" t="s">
        <v>17</v>
      </c>
      <c r="H5319" s="27" t="s">
        <v>18</v>
      </c>
      <c r="I5319" s="27" t="s">
        <v>24</v>
      </c>
      <c r="J5319" s="27" t="s">
        <v>24</v>
      </c>
      <c r="K5319" s="27">
        <v>3</v>
      </c>
      <c r="L5319" s="27">
        <v>110</v>
      </c>
      <c r="M5319" s="27">
        <v>1400</v>
      </c>
      <c r="N5319" s="27">
        <v>3.7</v>
      </c>
      <c r="O5319" s="27">
        <v>2017</v>
      </c>
      <c r="P5319" s="27">
        <v>4</v>
      </c>
      <c r="Q5319" s="27">
        <v>19</v>
      </c>
      <c r="R5319" s="28">
        <f>DATE('Raw Data'!$O5319,'Raw Data'!$P5319,'Raw Data'!$Q5319)</f>
        <v>42844</v>
      </c>
      <c r="S5319" s="27" t="str">
        <f>CONCATENATE(MID('Raw Data'!$H5319,FIND("(",'Raw Data'!$H5319)+1,FIND(")",'Raw Data'!$H5319)-FIND("(",'Raw Data'!$H5319)-1),"",'Raw Data'!$M5319)</f>
        <v>Rs.1400</v>
      </c>
      <c r="T5319" s="27">
        <f t="shared" si="83"/>
        <v>1</v>
      </c>
      <c r="U5319" s="29">
        <f>'Raw Data'!$M5319*'Raw Data'!$T5319</f>
        <v>1400</v>
      </c>
    </row>
    <row r="5320" spans="1:21" x14ac:dyDescent="0.3">
      <c r="A5320" s="20">
        <v>18357940</v>
      </c>
      <c r="B5320" s="27" t="s">
        <v>10210</v>
      </c>
      <c r="C5320" s="27">
        <v>1</v>
      </c>
      <c r="D5320" s="27" t="str">
        <f>VLOOKUP('Raw Data'!$C5320,'country description'!$A$2:$B$16,2,0)</f>
        <v>India</v>
      </c>
      <c r="E5320" s="27" t="s">
        <v>14</v>
      </c>
      <c r="F5320" s="27" t="s">
        <v>10211</v>
      </c>
      <c r="G5320" s="27" t="s">
        <v>17</v>
      </c>
      <c r="H5320" s="27" t="s">
        <v>18</v>
      </c>
      <c r="I5320" s="27" t="s">
        <v>24</v>
      </c>
      <c r="J5320" s="27" t="s">
        <v>24</v>
      </c>
      <c r="K5320" s="27">
        <v>3</v>
      </c>
      <c r="L5320" s="27">
        <v>242</v>
      </c>
      <c r="M5320" s="27">
        <v>1800</v>
      </c>
      <c r="N5320" s="27">
        <v>4.7</v>
      </c>
      <c r="O5320" s="27">
        <v>2011</v>
      </c>
      <c r="P5320" s="27">
        <v>4</v>
      </c>
      <c r="Q5320" s="27">
        <v>26</v>
      </c>
      <c r="R5320" s="28">
        <f>DATE('Raw Data'!$O5320,'Raw Data'!$P5320,'Raw Data'!$Q5320)</f>
        <v>40659</v>
      </c>
      <c r="S5320" s="27" t="str">
        <f>CONCATENATE(MID('Raw Data'!$H5320,FIND("(",'Raw Data'!$H5320)+1,FIND(")",'Raw Data'!$H5320)-FIND("(",'Raw Data'!$H5320)-1),"",'Raw Data'!$M5320)</f>
        <v>Rs.1800</v>
      </c>
      <c r="T5320" s="27">
        <f t="shared" si="83"/>
        <v>1</v>
      </c>
      <c r="U5320" s="29">
        <f>'Raw Data'!$M5320*'Raw Data'!$T5320</f>
        <v>1800</v>
      </c>
    </row>
    <row r="5321" spans="1:21" x14ac:dyDescent="0.3">
      <c r="A5321" s="20">
        <v>3800016</v>
      </c>
      <c r="B5321" s="27" t="s">
        <v>10212</v>
      </c>
      <c r="C5321" s="27">
        <v>1</v>
      </c>
      <c r="D5321" s="27" t="str">
        <f>VLOOKUP('Raw Data'!$C5321,'country description'!$A$2:$B$16,2,0)</f>
        <v>India</v>
      </c>
      <c r="E5321" s="27" t="s">
        <v>10213</v>
      </c>
      <c r="F5321" s="27" t="s">
        <v>10214</v>
      </c>
      <c r="G5321" s="27" t="s">
        <v>10215</v>
      </c>
      <c r="H5321" s="27" t="s">
        <v>18</v>
      </c>
      <c r="I5321" s="27" t="s">
        <v>19</v>
      </c>
      <c r="J5321" s="27" t="s">
        <v>19</v>
      </c>
      <c r="K5321" s="27">
        <v>4</v>
      </c>
      <c r="L5321" s="27">
        <v>204</v>
      </c>
      <c r="M5321" s="27">
        <v>1500</v>
      </c>
      <c r="N5321" s="27">
        <v>4.0999999999999996</v>
      </c>
      <c r="O5321" s="27">
        <v>2015</v>
      </c>
      <c r="P5321" s="27">
        <v>6</v>
      </c>
      <c r="Q5321" s="27">
        <v>24</v>
      </c>
      <c r="R5321" s="28">
        <f>DATE('Raw Data'!$O5321,'Raw Data'!$P5321,'Raw Data'!$Q5321)</f>
        <v>42179</v>
      </c>
      <c r="S5321" s="27" t="str">
        <f>CONCATENATE(MID('Raw Data'!$H5321,FIND("(",'Raw Data'!$H5321)+1,FIND(")",'Raw Data'!$H5321)-FIND("(",'Raw Data'!$H5321)-1),"",'Raw Data'!$M5321)</f>
        <v>Rs.1500</v>
      </c>
      <c r="T5321" s="27">
        <f t="shared" si="83"/>
        <v>1</v>
      </c>
      <c r="U5321" s="29">
        <f>'Raw Data'!$M5321*'Raw Data'!$T5321</f>
        <v>1500</v>
      </c>
    </row>
    <row r="5322" spans="1:21" x14ac:dyDescent="0.3">
      <c r="A5322" s="20">
        <v>2800042</v>
      </c>
      <c r="B5322" s="27" t="s">
        <v>10216</v>
      </c>
      <c r="C5322" s="27">
        <v>1</v>
      </c>
      <c r="D5322" s="27" t="str">
        <f>VLOOKUP('Raw Data'!$C5322,'country description'!$A$2:$B$16,2,0)</f>
        <v>India</v>
      </c>
      <c r="E5322" s="27" t="s">
        <v>10217</v>
      </c>
      <c r="F5322" s="27" t="s">
        <v>10218</v>
      </c>
      <c r="G5322" s="27" t="s">
        <v>10219</v>
      </c>
      <c r="H5322" s="27" t="s">
        <v>18</v>
      </c>
      <c r="I5322" s="27" t="s">
        <v>19</v>
      </c>
      <c r="J5322" s="27" t="s">
        <v>19</v>
      </c>
      <c r="K5322" s="27">
        <v>4</v>
      </c>
      <c r="L5322" s="27">
        <v>74</v>
      </c>
      <c r="M5322" s="27">
        <v>1500</v>
      </c>
      <c r="N5322" s="27">
        <v>3.8</v>
      </c>
      <c r="O5322" s="27">
        <v>2015</v>
      </c>
      <c r="P5322" s="27">
        <v>6</v>
      </c>
      <c r="Q5322" s="27">
        <v>19</v>
      </c>
      <c r="R5322" s="28">
        <f>DATE('Raw Data'!$O5322,'Raw Data'!$P5322,'Raw Data'!$Q5322)</f>
        <v>42174</v>
      </c>
      <c r="S5322" s="27" t="str">
        <f>CONCATENATE(MID('Raw Data'!$H5322,FIND("(",'Raw Data'!$H5322)+1,FIND(")",'Raw Data'!$H5322)-FIND("(",'Raw Data'!$H5322)-1),"",'Raw Data'!$M5322)</f>
        <v>Rs.1500</v>
      </c>
      <c r="T5322" s="27">
        <f t="shared" si="83"/>
        <v>1</v>
      </c>
      <c r="U5322" s="29">
        <f>'Raw Data'!$M5322*'Raw Data'!$T5322</f>
        <v>1500</v>
      </c>
    </row>
    <row r="5323" spans="1:21" x14ac:dyDescent="0.3">
      <c r="A5323" s="20">
        <v>306815</v>
      </c>
      <c r="B5323" s="27" t="s">
        <v>10220</v>
      </c>
      <c r="C5323" s="27">
        <v>1</v>
      </c>
      <c r="D5323" s="27" t="str">
        <f>VLOOKUP('Raw Data'!$C5323,'country description'!$A$2:$B$16,2,0)</f>
        <v>India</v>
      </c>
      <c r="E5323" s="27" t="s">
        <v>14</v>
      </c>
      <c r="F5323" s="27" t="s">
        <v>10221</v>
      </c>
      <c r="G5323" s="27" t="s">
        <v>17</v>
      </c>
      <c r="H5323" s="27" t="s">
        <v>18</v>
      </c>
      <c r="I5323" s="27" t="s">
        <v>24</v>
      </c>
      <c r="J5323" s="27" t="s">
        <v>19</v>
      </c>
      <c r="K5323" s="27">
        <v>3</v>
      </c>
      <c r="L5323" s="27">
        <v>26</v>
      </c>
      <c r="M5323" s="27">
        <v>1000</v>
      </c>
      <c r="N5323" s="27">
        <v>3.5</v>
      </c>
      <c r="O5323" s="27">
        <v>2013</v>
      </c>
      <c r="P5323" s="27">
        <v>3</v>
      </c>
      <c r="Q5323" s="27">
        <v>18</v>
      </c>
      <c r="R5323" s="28">
        <f>DATE('Raw Data'!$O5323,'Raw Data'!$P5323,'Raw Data'!$Q5323)</f>
        <v>41351</v>
      </c>
      <c r="S5323" s="27" t="str">
        <f>CONCATENATE(MID('Raw Data'!$H5323,FIND("(",'Raw Data'!$H5323)+1,FIND(")",'Raw Data'!$H5323)-FIND("(",'Raw Data'!$H5323)-1),"",'Raw Data'!$M5323)</f>
        <v>Rs.1000</v>
      </c>
      <c r="T5323" s="27">
        <f t="shared" si="83"/>
        <v>1</v>
      </c>
      <c r="U5323" s="29">
        <f>'Raw Data'!$M5323*'Raw Data'!$T5323</f>
        <v>1000</v>
      </c>
    </row>
    <row r="5324" spans="1:21" x14ac:dyDescent="0.3">
      <c r="A5324" s="20">
        <v>2300058</v>
      </c>
      <c r="B5324" s="27" t="s">
        <v>10222</v>
      </c>
      <c r="C5324" s="27">
        <v>1</v>
      </c>
      <c r="D5324" s="27" t="str">
        <f>VLOOKUP('Raw Data'!$C5324,'country description'!$A$2:$B$16,2,0)</f>
        <v>India</v>
      </c>
      <c r="E5324" s="27" t="s">
        <v>10201</v>
      </c>
      <c r="F5324" s="27" t="s">
        <v>10223</v>
      </c>
      <c r="G5324" s="27" t="s">
        <v>10224</v>
      </c>
      <c r="H5324" s="27" t="s">
        <v>18</v>
      </c>
      <c r="I5324" s="27" t="s">
        <v>19</v>
      </c>
      <c r="J5324" s="27" t="s">
        <v>19</v>
      </c>
      <c r="K5324" s="27">
        <v>4</v>
      </c>
      <c r="L5324" s="27">
        <v>155</v>
      </c>
      <c r="M5324" s="27">
        <v>1500</v>
      </c>
      <c r="N5324" s="27">
        <v>4.3</v>
      </c>
      <c r="O5324" s="27">
        <v>2018</v>
      </c>
      <c r="P5324" s="27">
        <v>5</v>
      </c>
      <c r="Q5324" s="27">
        <v>15</v>
      </c>
      <c r="R5324" s="28">
        <f>DATE('Raw Data'!$O5324,'Raw Data'!$P5324,'Raw Data'!$Q5324)</f>
        <v>43235</v>
      </c>
      <c r="S5324" s="27" t="str">
        <f>CONCATENATE(MID('Raw Data'!$H5324,FIND("(",'Raw Data'!$H5324)+1,FIND(")",'Raw Data'!$H5324)-FIND("(",'Raw Data'!$H5324)-1),"",'Raw Data'!$M5324)</f>
        <v>Rs.1500</v>
      </c>
      <c r="T5324" s="27">
        <f t="shared" si="83"/>
        <v>1</v>
      </c>
      <c r="U5324" s="29">
        <f>'Raw Data'!$M5324*'Raw Data'!$T5324</f>
        <v>1500</v>
      </c>
    </row>
    <row r="5325" spans="1:21" x14ac:dyDescent="0.3">
      <c r="A5325" s="20">
        <v>18420456</v>
      </c>
      <c r="B5325" s="27" t="s">
        <v>10225</v>
      </c>
      <c r="C5325" s="27">
        <v>1</v>
      </c>
      <c r="D5325" s="27" t="str">
        <f>VLOOKUP('Raw Data'!$C5325,'country description'!$A$2:$B$16,2,0)</f>
        <v>India</v>
      </c>
      <c r="E5325" s="27" t="s">
        <v>14</v>
      </c>
      <c r="F5325" s="27" t="s">
        <v>10226</v>
      </c>
      <c r="G5325" s="27" t="s">
        <v>17</v>
      </c>
      <c r="H5325" s="27" t="s">
        <v>18</v>
      </c>
      <c r="I5325" s="27" t="s">
        <v>24</v>
      </c>
      <c r="J5325" s="27" t="s">
        <v>19</v>
      </c>
      <c r="K5325" s="27">
        <v>3</v>
      </c>
      <c r="L5325" s="27">
        <v>128</v>
      </c>
      <c r="M5325" s="27">
        <v>1300</v>
      </c>
      <c r="N5325" s="27">
        <v>4.5999999999999996</v>
      </c>
      <c r="O5325" s="27">
        <v>2017</v>
      </c>
      <c r="P5325" s="27">
        <v>2</v>
      </c>
      <c r="Q5325" s="27">
        <v>3</v>
      </c>
      <c r="R5325" s="28">
        <f>DATE('Raw Data'!$O5325,'Raw Data'!$P5325,'Raw Data'!$Q5325)</f>
        <v>42769</v>
      </c>
      <c r="S5325" s="27" t="str">
        <f>CONCATENATE(MID('Raw Data'!$H5325,FIND("(",'Raw Data'!$H5325)+1,FIND(")",'Raw Data'!$H5325)-FIND("(",'Raw Data'!$H5325)-1),"",'Raw Data'!$M5325)</f>
        <v>Rs.1300</v>
      </c>
      <c r="T5325" s="27">
        <f t="shared" si="83"/>
        <v>1</v>
      </c>
      <c r="U5325" s="29">
        <f>'Raw Data'!$M5325*'Raw Data'!$T5325</f>
        <v>1300</v>
      </c>
    </row>
    <row r="5326" spans="1:21" x14ac:dyDescent="0.3">
      <c r="A5326" s="20">
        <v>18445790</v>
      </c>
      <c r="B5326" s="27" t="s">
        <v>10227</v>
      </c>
      <c r="C5326" s="27">
        <v>1</v>
      </c>
      <c r="D5326" s="27" t="str">
        <f>VLOOKUP('Raw Data'!$C5326,'country description'!$A$2:$B$16,2,0)</f>
        <v>India</v>
      </c>
      <c r="E5326" s="27" t="s">
        <v>14</v>
      </c>
      <c r="F5326" s="27" t="s">
        <v>10228</v>
      </c>
      <c r="G5326" s="27" t="s">
        <v>17</v>
      </c>
      <c r="H5326" s="27" t="s">
        <v>18</v>
      </c>
      <c r="I5326" s="27" t="s">
        <v>19</v>
      </c>
      <c r="J5326" s="27" t="s">
        <v>19</v>
      </c>
      <c r="K5326" s="27">
        <v>3</v>
      </c>
      <c r="L5326" s="27">
        <v>83</v>
      </c>
      <c r="M5326" s="27">
        <v>1400</v>
      </c>
      <c r="N5326" s="27">
        <v>4.8</v>
      </c>
      <c r="O5326" s="27">
        <v>2014</v>
      </c>
      <c r="P5326" s="27">
        <v>1</v>
      </c>
      <c r="Q5326" s="27">
        <v>19</v>
      </c>
      <c r="R5326" s="28">
        <f>DATE('Raw Data'!$O5326,'Raw Data'!$P5326,'Raw Data'!$Q5326)</f>
        <v>41658</v>
      </c>
      <c r="S5326" s="27" t="str">
        <f>CONCATENATE(MID('Raw Data'!$H5326,FIND("(",'Raw Data'!$H5326)+1,FIND(")",'Raw Data'!$H5326)-FIND("(",'Raw Data'!$H5326)-1),"",'Raw Data'!$M5326)</f>
        <v>Rs.1400</v>
      </c>
      <c r="T5326" s="27">
        <f t="shared" si="83"/>
        <v>1</v>
      </c>
      <c r="U5326" s="29">
        <f>'Raw Data'!$M5326*'Raw Data'!$T5326</f>
        <v>1400</v>
      </c>
    </row>
    <row r="5327" spans="1:21" x14ac:dyDescent="0.3">
      <c r="A5327" s="20">
        <v>301998</v>
      </c>
      <c r="B5327" s="27" t="s">
        <v>2203</v>
      </c>
      <c r="C5327" s="27">
        <v>1</v>
      </c>
      <c r="D5327" s="27" t="str">
        <f>VLOOKUP('Raw Data'!$C5327,'country description'!$A$2:$B$16,2,0)</f>
        <v>India</v>
      </c>
      <c r="E5327" s="27" t="s">
        <v>14</v>
      </c>
      <c r="F5327" s="27" t="s">
        <v>1173</v>
      </c>
      <c r="G5327" s="27" t="s">
        <v>17</v>
      </c>
      <c r="H5327" s="27" t="s">
        <v>18</v>
      </c>
      <c r="I5327" s="27" t="s">
        <v>24</v>
      </c>
      <c r="J5327" s="27" t="s">
        <v>24</v>
      </c>
      <c r="K5327" s="27">
        <v>3</v>
      </c>
      <c r="L5327" s="27">
        <v>1252</v>
      </c>
      <c r="M5327" s="27">
        <v>1600</v>
      </c>
      <c r="N5327" s="27">
        <v>4.3</v>
      </c>
      <c r="O5327" s="27">
        <v>2017</v>
      </c>
      <c r="P5327" s="27">
        <v>1</v>
      </c>
      <c r="Q5327" s="27">
        <v>21</v>
      </c>
      <c r="R5327" s="28">
        <f>DATE('Raw Data'!$O5327,'Raw Data'!$P5327,'Raw Data'!$Q5327)</f>
        <v>42756</v>
      </c>
      <c r="S5327" s="27" t="str">
        <f>CONCATENATE(MID('Raw Data'!$H5327,FIND("(",'Raw Data'!$H5327)+1,FIND(")",'Raw Data'!$H5327)-FIND("(",'Raw Data'!$H5327)-1),"",'Raw Data'!$M5327)</f>
        <v>Rs.1600</v>
      </c>
      <c r="T5327" s="27">
        <f t="shared" si="83"/>
        <v>1</v>
      </c>
      <c r="U5327" s="29">
        <f>'Raw Data'!$M5327*'Raw Data'!$T5327</f>
        <v>1600</v>
      </c>
    </row>
    <row r="5328" spans="1:21" x14ac:dyDescent="0.3">
      <c r="A5328" s="20">
        <v>3000016</v>
      </c>
      <c r="B5328" s="27" t="s">
        <v>10229</v>
      </c>
      <c r="C5328" s="27">
        <v>1</v>
      </c>
      <c r="D5328" s="27" t="str">
        <f>VLOOKUP('Raw Data'!$C5328,'country description'!$A$2:$B$16,2,0)</f>
        <v>India</v>
      </c>
      <c r="E5328" s="27" t="s">
        <v>10230</v>
      </c>
      <c r="F5328" s="27" t="s">
        <v>10231</v>
      </c>
      <c r="G5328" s="27" t="s">
        <v>10232</v>
      </c>
      <c r="H5328" s="27" t="s">
        <v>18</v>
      </c>
      <c r="I5328" s="27" t="s">
        <v>19</v>
      </c>
      <c r="J5328" s="27" t="s">
        <v>19</v>
      </c>
      <c r="K5328" s="27">
        <v>4</v>
      </c>
      <c r="L5328" s="27">
        <v>215</v>
      </c>
      <c r="M5328" s="27">
        <v>1500</v>
      </c>
      <c r="N5328" s="27">
        <v>4</v>
      </c>
      <c r="O5328" s="27">
        <v>2014</v>
      </c>
      <c r="P5328" s="27">
        <v>4</v>
      </c>
      <c r="Q5328" s="27">
        <v>12</v>
      </c>
      <c r="R5328" s="28">
        <f>DATE('Raw Data'!$O5328,'Raw Data'!$P5328,'Raw Data'!$Q5328)</f>
        <v>41741</v>
      </c>
      <c r="S5328" s="27" t="str">
        <f>CONCATENATE(MID('Raw Data'!$H5328,FIND("(",'Raw Data'!$H5328)+1,FIND(")",'Raw Data'!$H5328)-FIND("(",'Raw Data'!$H5328)-1),"",'Raw Data'!$M5328)</f>
        <v>Rs.1500</v>
      </c>
      <c r="T5328" s="27">
        <f t="shared" si="83"/>
        <v>1</v>
      </c>
      <c r="U5328" s="29">
        <f>'Raw Data'!$M5328*'Raw Data'!$T5328</f>
        <v>1500</v>
      </c>
    </row>
    <row r="5329" spans="1:21" x14ac:dyDescent="0.3">
      <c r="A5329" s="20">
        <v>310032</v>
      </c>
      <c r="B5329" s="27" t="s">
        <v>10233</v>
      </c>
      <c r="C5329" s="27">
        <v>1</v>
      </c>
      <c r="D5329" s="27" t="str">
        <f>VLOOKUP('Raw Data'!$C5329,'country description'!$A$2:$B$16,2,0)</f>
        <v>India</v>
      </c>
      <c r="E5329" s="27" t="s">
        <v>14</v>
      </c>
      <c r="F5329" s="27" t="s">
        <v>1420</v>
      </c>
      <c r="G5329" s="27" t="s">
        <v>17</v>
      </c>
      <c r="H5329" s="27" t="s">
        <v>18</v>
      </c>
      <c r="I5329" s="27" t="s">
        <v>24</v>
      </c>
      <c r="J5329" s="27" t="s">
        <v>19</v>
      </c>
      <c r="K5329" s="27">
        <v>3</v>
      </c>
      <c r="L5329" s="27">
        <v>9</v>
      </c>
      <c r="M5329" s="27">
        <v>1500</v>
      </c>
      <c r="N5329" s="27">
        <v>3.1</v>
      </c>
      <c r="O5329" s="27">
        <v>2014</v>
      </c>
      <c r="P5329" s="27">
        <v>11</v>
      </c>
      <c r="Q5329" s="27">
        <v>2</v>
      </c>
      <c r="R5329" s="28">
        <f>DATE('Raw Data'!$O5329,'Raw Data'!$P5329,'Raw Data'!$Q5329)</f>
        <v>41945</v>
      </c>
      <c r="S5329" s="27" t="str">
        <f>CONCATENATE(MID('Raw Data'!$H5329,FIND("(",'Raw Data'!$H5329)+1,FIND(")",'Raw Data'!$H5329)-FIND("(",'Raw Data'!$H5329)-1),"",'Raw Data'!$M5329)</f>
        <v>Rs.1500</v>
      </c>
      <c r="T5329" s="27">
        <f t="shared" si="83"/>
        <v>1</v>
      </c>
      <c r="U5329" s="29">
        <f>'Raw Data'!$M5329*'Raw Data'!$T5329</f>
        <v>1500</v>
      </c>
    </row>
    <row r="5330" spans="1:21" x14ac:dyDescent="0.3">
      <c r="A5330" s="20">
        <v>18421051</v>
      </c>
      <c r="B5330" s="27" t="s">
        <v>10234</v>
      </c>
      <c r="C5330" s="27">
        <v>1</v>
      </c>
      <c r="D5330" s="27" t="str">
        <f>VLOOKUP('Raw Data'!$C5330,'country description'!$A$2:$B$16,2,0)</f>
        <v>India</v>
      </c>
      <c r="E5330" s="27" t="s">
        <v>14</v>
      </c>
      <c r="F5330" s="27" t="s">
        <v>10235</v>
      </c>
      <c r="G5330" s="27" t="s">
        <v>17</v>
      </c>
      <c r="H5330" s="27" t="s">
        <v>18</v>
      </c>
      <c r="I5330" s="27" t="s">
        <v>24</v>
      </c>
      <c r="J5330" s="27" t="s">
        <v>19</v>
      </c>
      <c r="K5330" s="27">
        <v>3</v>
      </c>
      <c r="L5330" s="27">
        <v>64</v>
      </c>
      <c r="M5330" s="27">
        <v>1600</v>
      </c>
      <c r="N5330" s="27">
        <v>4.4000000000000004</v>
      </c>
      <c r="O5330" s="27">
        <v>2014</v>
      </c>
      <c r="P5330" s="27">
        <v>11</v>
      </c>
      <c r="Q5330" s="27">
        <v>25</v>
      </c>
      <c r="R5330" s="28">
        <f>DATE('Raw Data'!$O5330,'Raw Data'!$P5330,'Raw Data'!$Q5330)</f>
        <v>41968</v>
      </c>
      <c r="S5330" s="27" t="str">
        <f>CONCATENATE(MID('Raw Data'!$H5330,FIND("(",'Raw Data'!$H5330)+1,FIND(")",'Raw Data'!$H5330)-FIND("(",'Raw Data'!$H5330)-1),"",'Raw Data'!$M5330)</f>
        <v>Rs.1600</v>
      </c>
      <c r="T5330" s="27">
        <f t="shared" si="83"/>
        <v>1</v>
      </c>
      <c r="U5330" s="29">
        <f>'Raw Data'!$M5330*'Raw Data'!$T5330</f>
        <v>1600</v>
      </c>
    </row>
    <row r="5331" spans="1:21" x14ac:dyDescent="0.3">
      <c r="A5331" s="20">
        <v>130230</v>
      </c>
      <c r="B5331" s="27" t="s">
        <v>10236</v>
      </c>
      <c r="C5331" s="27">
        <v>1</v>
      </c>
      <c r="D5331" s="27" t="str">
        <f>VLOOKUP('Raw Data'!$C5331,'country description'!$A$2:$B$16,2,0)</f>
        <v>India</v>
      </c>
      <c r="E5331" s="27" t="s">
        <v>2365</v>
      </c>
      <c r="F5331" s="27" t="s">
        <v>10237</v>
      </c>
      <c r="G5331" s="27" t="s">
        <v>10238</v>
      </c>
      <c r="H5331" s="27" t="s">
        <v>18</v>
      </c>
      <c r="I5331" s="27" t="s">
        <v>19</v>
      </c>
      <c r="J5331" s="27" t="s">
        <v>19</v>
      </c>
      <c r="K5331" s="27">
        <v>4</v>
      </c>
      <c r="L5331" s="27">
        <v>1681</v>
      </c>
      <c r="M5331" s="27">
        <v>1500</v>
      </c>
      <c r="N5331" s="27">
        <v>3.5</v>
      </c>
      <c r="O5331" s="27">
        <v>2016</v>
      </c>
      <c r="P5331" s="27">
        <v>4</v>
      </c>
      <c r="Q5331" s="27">
        <v>8</v>
      </c>
      <c r="R5331" s="28">
        <f>DATE('Raw Data'!$O5331,'Raw Data'!$P5331,'Raw Data'!$Q5331)</f>
        <v>42468</v>
      </c>
      <c r="S5331" s="27" t="str">
        <f>CONCATENATE(MID('Raw Data'!$H5331,FIND("(",'Raw Data'!$H5331)+1,FIND(")",'Raw Data'!$H5331)-FIND("(",'Raw Data'!$H5331)-1),"",'Raw Data'!$M5331)</f>
        <v>Rs.1500</v>
      </c>
      <c r="T5331" s="27">
        <f t="shared" si="83"/>
        <v>1</v>
      </c>
      <c r="U5331" s="29">
        <f>'Raw Data'!$M5331*'Raw Data'!$T5331</f>
        <v>1500</v>
      </c>
    </row>
    <row r="5332" spans="1:21" x14ac:dyDescent="0.3">
      <c r="A5332" s="20">
        <v>1400186</v>
      </c>
      <c r="B5332" s="27" t="s">
        <v>10239</v>
      </c>
      <c r="C5332" s="27">
        <v>1</v>
      </c>
      <c r="D5332" s="27" t="str">
        <f>VLOOKUP('Raw Data'!$C5332,'country description'!$A$2:$B$16,2,0)</f>
        <v>India</v>
      </c>
      <c r="E5332" s="27" t="s">
        <v>10240</v>
      </c>
      <c r="F5332" s="27" t="s">
        <v>10241</v>
      </c>
      <c r="G5332" s="27" t="s">
        <v>2789</v>
      </c>
      <c r="H5332" s="27" t="s">
        <v>18</v>
      </c>
      <c r="I5332" s="27" t="s">
        <v>19</v>
      </c>
      <c r="J5332" s="27" t="s">
        <v>19</v>
      </c>
      <c r="K5332" s="27">
        <v>4</v>
      </c>
      <c r="L5332" s="27">
        <v>334</v>
      </c>
      <c r="M5332" s="27">
        <v>1500</v>
      </c>
      <c r="N5332" s="27">
        <v>4.3</v>
      </c>
      <c r="O5332" s="27">
        <v>2018</v>
      </c>
      <c r="P5332" s="27">
        <v>3</v>
      </c>
      <c r="Q5332" s="27">
        <v>25</v>
      </c>
      <c r="R5332" s="28">
        <f>DATE('Raw Data'!$O5332,'Raw Data'!$P5332,'Raw Data'!$Q5332)</f>
        <v>43184</v>
      </c>
      <c r="S5332" s="27" t="str">
        <f>CONCATENATE(MID('Raw Data'!$H5332,FIND("(",'Raw Data'!$H5332)+1,FIND(")",'Raw Data'!$H5332)-FIND("(",'Raw Data'!$H5332)-1),"",'Raw Data'!$M5332)</f>
        <v>Rs.1500</v>
      </c>
      <c r="T5332" s="27">
        <f t="shared" si="83"/>
        <v>1</v>
      </c>
      <c r="U5332" s="29">
        <f>'Raw Data'!$M5332*'Raw Data'!$T5332</f>
        <v>1500</v>
      </c>
    </row>
    <row r="5333" spans="1:21" x14ac:dyDescent="0.3">
      <c r="A5333" s="20">
        <v>5450</v>
      </c>
      <c r="B5333" s="27" t="s">
        <v>10242</v>
      </c>
      <c r="C5333" s="27">
        <v>1</v>
      </c>
      <c r="D5333" s="27" t="str">
        <f>VLOOKUP('Raw Data'!$C5333,'country description'!$A$2:$B$16,2,0)</f>
        <v>India</v>
      </c>
      <c r="E5333" s="27" t="s">
        <v>14</v>
      </c>
      <c r="F5333" s="27" t="s">
        <v>10243</v>
      </c>
      <c r="G5333" s="27" t="s">
        <v>17</v>
      </c>
      <c r="H5333" s="27" t="s">
        <v>18</v>
      </c>
      <c r="I5333" s="27" t="s">
        <v>19</v>
      </c>
      <c r="J5333" s="27" t="s">
        <v>19</v>
      </c>
      <c r="K5333" s="27">
        <v>1</v>
      </c>
      <c r="L5333" s="27">
        <v>1</v>
      </c>
      <c r="M5333" s="27">
        <v>100</v>
      </c>
      <c r="N5333" s="27">
        <v>1</v>
      </c>
      <c r="O5333" s="27">
        <v>2012</v>
      </c>
      <c r="P5333" s="27">
        <v>9</v>
      </c>
      <c r="Q5333" s="27">
        <v>20</v>
      </c>
      <c r="R5333" s="28">
        <f>DATE('Raw Data'!$O5333,'Raw Data'!$P5333,'Raw Data'!$Q5333)</f>
        <v>41172</v>
      </c>
      <c r="S5333" s="27" t="str">
        <f>CONCATENATE(MID('Raw Data'!$H5333,FIND("(",'Raw Data'!$H5333)+1,FIND(")",'Raw Data'!$H5333)-FIND("(",'Raw Data'!$H5333)-1),"",'Raw Data'!$M5333)</f>
        <v>Rs.100</v>
      </c>
      <c r="T5333" s="27">
        <f t="shared" si="83"/>
        <v>1</v>
      </c>
      <c r="U5333" s="29">
        <f>'Raw Data'!$M5333*'Raw Data'!$T5333</f>
        <v>100</v>
      </c>
    </row>
    <row r="5334" spans="1:21" x14ac:dyDescent="0.3">
      <c r="A5334" s="20">
        <v>18273617</v>
      </c>
      <c r="B5334" s="27" t="s">
        <v>10244</v>
      </c>
      <c r="C5334" s="27">
        <v>1</v>
      </c>
      <c r="D5334" s="27" t="str">
        <f>VLOOKUP('Raw Data'!$C5334,'country description'!$A$2:$B$16,2,0)</f>
        <v>India</v>
      </c>
      <c r="E5334" s="27" t="s">
        <v>14</v>
      </c>
      <c r="F5334" s="27" t="s">
        <v>10245</v>
      </c>
      <c r="G5334" s="27" t="s">
        <v>17</v>
      </c>
      <c r="H5334" s="27" t="s">
        <v>18</v>
      </c>
      <c r="I5334" s="27" t="s">
        <v>19</v>
      </c>
      <c r="J5334" s="27" t="s">
        <v>24</v>
      </c>
      <c r="K5334" s="27">
        <v>1</v>
      </c>
      <c r="L5334" s="27">
        <v>3</v>
      </c>
      <c r="M5334" s="27">
        <v>300</v>
      </c>
      <c r="N5334" s="27">
        <v>1</v>
      </c>
      <c r="O5334" s="27">
        <v>2012</v>
      </c>
      <c r="P5334" s="27">
        <v>9</v>
      </c>
      <c r="Q5334" s="27">
        <v>13</v>
      </c>
      <c r="R5334" s="28">
        <f>DATE('Raw Data'!$O5334,'Raw Data'!$P5334,'Raw Data'!$Q5334)</f>
        <v>41165</v>
      </c>
      <c r="S5334" s="27" t="str">
        <f>CONCATENATE(MID('Raw Data'!$H5334,FIND("(",'Raw Data'!$H5334)+1,FIND(")",'Raw Data'!$H5334)-FIND("(",'Raw Data'!$H5334)-1),"",'Raw Data'!$M5334)</f>
        <v>Rs.300</v>
      </c>
      <c r="T5334" s="27">
        <f t="shared" si="83"/>
        <v>1</v>
      </c>
      <c r="U5334" s="29">
        <f>'Raw Data'!$M5334*'Raw Data'!$T5334</f>
        <v>300</v>
      </c>
    </row>
    <row r="5335" spans="1:21" x14ac:dyDescent="0.3">
      <c r="A5335" s="20">
        <v>18423135</v>
      </c>
      <c r="B5335" s="27" t="s">
        <v>10246</v>
      </c>
      <c r="C5335" s="27">
        <v>1</v>
      </c>
      <c r="D5335" s="27" t="str">
        <f>VLOOKUP('Raw Data'!$C5335,'country description'!$A$2:$B$16,2,0)</f>
        <v>India</v>
      </c>
      <c r="E5335" s="27" t="s">
        <v>14</v>
      </c>
      <c r="F5335" s="27" t="s">
        <v>10247</v>
      </c>
      <c r="G5335" s="27" t="s">
        <v>17</v>
      </c>
      <c r="H5335" s="27" t="s">
        <v>18</v>
      </c>
      <c r="I5335" s="27" t="s">
        <v>19</v>
      </c>
      <c r="J5335" s="27" t="s">
        <v>19</v>
      </c>
      <c r="K5335" s="27">
        <v>2</v>
      </c>
      <c r="L5335" s="27">
        <v>1</v>
      </c>
      <c r="M5335" s="27">
        <v>500</v>
      </c>
      <c r="N5335" s="27">
        <v>1</v>
      </c>
      <c r="O5335" s="27">
        <v>2011</v>
      </c>
      <c r="P5335" s="27">
        <v>9</v>
      </c>
      <c r="Q5335" s="27">
        <v>15</v>
      </c>
      <c r="R5335" s="28">
        <f>DATE('Raw Data'!$O5335,'Raw Data'!$P5335,'Raw Data'!$Q5335)</f>
        <v>40801</v>
      </c>
      <c r="S5335" s="27" t="str">
        <f>CONCATENATE(MID('Raw Data'!$H5335,FIND("(",'Raw Data'!$H5335)+1,FIND(")",'Raw Data'!$H5335)-FIND("(",'Raw Data'!$H5335)-1),"",'Raw Data'!$M5335)</f>
        <v>Rs.500</v>
      </c>
      <c r="T5335" s="27">
        <f t="shared" si="83"/>
        <v>1</v>
      </c>
      <c r="U5335" s="29">
        <f>'Raw Data'!$M5335*'Raw Data'!$T5335</f>
        <v>500</v>
      </c>
    </row>
    <row r="5336" spans="1:21" x14ac:dyDescent="0.3">
      <c r="A5336" s="20">
        <v>18025096</v>
      </c>
      <c r="B5336" s="27" t="s">
        <v>10248</v>
      </c>
      <c r="C5336" s="27">
        <v>1</v>
      </c>
      <c r="D5336" s="27" t="str">
        <f>VLOOKUP('Raw Data'!$C5336,'country description'!$A$2:$B$16,2,0)</f>
        <v>India</v>
      </c>
      <c r="E5336" s="27" t="s">
        <v>14</v>
      </c>
      <c r="F5336" s="27" t="s">
        <v>10249</v>
      </c>
      <c r="G5336" s="27" t="s">
        <v>17</v>
      </c>
      <c r="H5336" s="27" t="s">
        <v>18</v>
      </c>
      <c r="I5336" s="27" t="s">
        <v>19</v>
      </c>
      <c r="J5336" s="27" t="s">
        <v>24</v>
      </c>
      <c r="K5336" s="27">
        <v>1</v>
      </c>
      <c r="L5336" s="27">
        <v>1</v>
      </c>
      <c r="M5336" s="27">
        <v>350</v>
      </c>
      <c r="N5336" s="27">
        <v>1</v>
      </c>
      <c r="O5336" s="27">
        <v>2012</v>
      </c>
      <c r="P5336" s="27">
        <v>9</v>
      </c>
      <c r="Q5336" s="27">
        <v>18</v>
      </c>
      <c r="R5336" s="28">
        <f>DATE('Raw Data'!$O5336,'Raw Data'!$P5336,'Raw Data'!$Q5336)</f>
        <v>41170</v>
      </c>
      <c r="S5336" s="27" t="str">
        <f>CONCATENATE(MID('Raw Data'!$H5336,FIND("(",'Raw Data'!$H5336)+1,FIND(")",'Raw Data'!$H5336)-FIND("(",'Raw Data'!$H5336)-1),"",'Raw Data'!$M5336)</f>
        <v>Rs.350</v>
      </c>
      <c r="T5336" s="27">
        <f t="shared" si="83"/>
        <v>1</v>
      </c>
      <c r="U5336" s="29">
        <f>'Raw Data'!$M5336*'Raw Data'!$T5336</f>
        <v>350</v>
      </c>
    </row>
    <row r="5337" spans="1:21" x14ac:dyDescent="0.3">
      <c r="A5337" s="20">
        <v>18277163</v>
      </c>
      <c r="B5337" s="27" t="s">
        <v>9895</v>
      </c>
      <c r="C5337" s="27">
        <v>1</v>
      </c>
      <c r="D5337" s="27" t="str">
        <f>VLOOKUP('Raw Data'!$C5337,'country description'!$A$2:$B$16,2,0)</f>
        <v>India</v>
      </c>
      <c r="E5337" s="27" t="s">
        <v>14</v>
      </c>
      <c r="F5337" s="27" t="s">
        <v>319</v>
      </c>
      <c r="G5337" s="27" t="s">
        <v>17</v>
      </c>
      <c r="H5337" s="27" t="s">
        <v>18</v>
      </c>
      <c r="I5337" s="27" t="s">
        <v>19</v>
      </c>
      <c r="J5337" s="27" t="s">
        <v>24</v>
      </c>
      <c r="K5337" s="27">
        <v>1</v>
      </c>
      <c r="L5337" s="27">
        <v>2</v>
      </c>
      <c r="M5337" s="27">
        <v>250</v>
      </c>
      <c r="N5337" s="27">
        <v>1</v>
      </c>
      <c r="O5337" s="27">
        <v>2012</v>
      </c>
      <c r="P5337" s="27">
        <v>9</v>
      </c>
      <c r="Q5337" s="27">
        <v>20</v>
      </c>
      <c r="R5337" s="28">
        <f>DATE('Raw Data'!$O5337,'Raw Data'!$P5337,'Raw Data'!$Q5337)</f>
        <v>41172</v>
      </c>
      <c r="S5337" s="27" t="str">
        <f>CONCATENATE(MID('Raw Data'!$H5337,FIND("(",'Raw Data'!$H5337)+1,FIND(")",'Raw Data'!$H5337)-FIND("(",'Raw Data'!$H5337)-1),"",'Raw Data'!$M5337)</f>
        <v>Rs.250</v>
      </c>
      <c r="T5337" s="27">
        <f t="shared" si="83"/>
        <v>1</v>
      </c>
      <c r="U5337" s="29">
        <f>'Raw Data'!$M5337*'Raw Data'!$T5337</f>
        <v>250</v>
      </c>
    </row>
    <row r="5338" spans="1:21" x14ac:dyDescent="0.3">
      <c r="A5338" s="20">
        <v>310965</v>
      </c>
      <c r="B5338" s="27" t="s">
        <v>10250</v>
      </c>
      <c r="C5338" s="27">
        <v>1</v>
      </c>
      <c r="D5338" s="27" t="str">
        <f>VLOOKUP('Raw Data'!$C5338,'country description'!$A$2:$B$16,2,0)</f>
        <v>India</v>
      </c>
      <c r="E5338" s="27" t="s">
        <v>14</v>
      </c>
      <c r="F5338" s="27" t="s">
        <v>10251</v>
      </c>
      <c r="G5338" s="27" t="s">
        <v>17</v>
      </c>
      <c r="H5338" s="27" t="s">
        <v>18</v>
      </c>
      <c r="I5338" s="27" t="s">
        <v>19</v>
      </c>
      <c r="J5338" s="27" t="s">
        <v>19</v>
      </c>
      <c r="K5338" s="27">
        <v>1</v>
      </c>
      <c r="L5338" s="27">
        <v>2</v>
      </c>
      <c r="M5338" s="27">
        <v>150</v>
      </c>
      <c r="N5338" s="27">
        <v>1</v>
      </c>
      <c r="O5338" s="27">
        <v>2014</v>
      </c>
      <c r="P5338" s="27">
        <v>9</v>
      </c>
      <c r="Q5338" s="27">
        <v>8</v>
      </c>
      <c r="R5338" s="28">
        <f>DATE('Raw Data'!$O5338,'Raw Data'!$P5338,'Raw Data'!$Q5338)</f>
        <v>41890</v>
      </c>
      <c r="S5338" s="27" t="str">
        <f>CONCATENATE(MID('Raw Data'!$H5338,FIND("(",'Raw Data'!$H5338)+1,FIND(")",'Raw Data'!$H5338)-FIND("(",'Raw Data'!$H5338)-1),"",'Raw Data'!$M5338)</f>
        <v>Rs.150</v>
      </c>
      <c r="T5338" s="27">
        <f t="shared" si="83"/>
        <v>1</v>
      </c>
      <c r="U5338" s="29">
        <f>'Raw Data'!$M5338*'Raw Data'!$T5338</f>
        <v>150</v>
      </c>
    </row>
    <row r="5339" spans="1:21" x14ac:dyDescent="0.3">
      <c r="A5339" s="20">
        <v>2703</v>
      </c>
      <c r="B5339" s="27" t="s">
        <v>10252</v>
      </c>
      <c r="C5339" s="27">
        <v>1</v>
      </c>
      <c r="D5339" s="27" t="str">
        <f>VLOOKUP('Raw Data'!$C5339,'country description'!$A$2:$B$16,2,0)</f>
        <v>India</v>
      </c>
      <c r="E5339" s="27" t="s">
        <v>14</v>
      </c>
      <c r="F5339" s="27" t="s">
        <v>10253</v>
      </c>
      <c r="G5339" s="27" t="s">
        <v>17</v>
      </c>
      <c r="H5339" s="27" t="s">
        <v>18</v>
      </c>
      <c r="I5339" s="27" t="s">
        <v>19</v>
      </c>
      <c r="J5339" s="27" t="s">
        <v>19</v>
      </c>
      <c r="K5339" s="27">
        <v>1</v>
      </c>
      <c r="L5339" s="27">
        <v>1</v>
      </c>
      <c r="M5339" s="27">
        <v>400</v>
      </c>
      <c r="N5339" s="27">
        <v>1</v>
      </c>
      <c r="O5339" s="27">
        <v>2018</v>
      </c>
      <c r="P5339" s="27">
        <v>9</v>
      </c>
      <c r="Q5339" s="27">
        <v>23</v>
      </c>
      <c r="R5339" s="28">
        <f>DATE('Raw Data'!$O5339,'Raw Data'!$P5339,'Raw Data'!$Q5339)</f>
        <v>43366</v>
      </c>
      <c r="S5339" s="27" t="str">
        <f>CONCATENATE(MID('Raw Data'!$H5339,FIND("(",'Raw Data'!$H5339)+1,FIND(")",'Raw Data'!$H5339)-FIND("(",'Raw Data'!$H5339)-1),"",'Raw Data'!$M5339)</f>
        <v>Rs.400</v>
      </c>
      <c r="T5339" s="27">
        <f t="shared" si="83"/>
        <v>1</v>
      </c>
      <c r="U5339" s="29">
        <f>'Raw Data'!$M5339*'Raw Data'!$T5339</f>
        <v>400</v>
      </c>
    </row>
    <row r="5340" spans="1:21" x14ac:dyDescent="0.3">
      <c r="A5340" s="20">
        <v>7684</v>
      </c>
      <c r="B5340" s="27" t="s">
        <v>10254</v>
      </c>
      <c r="C5340" s="27">
        <v>1</v>
      </c>
      <c r="D5340" s="27" t="str">
        <f>VLOOKUP('Raw Data'!$C5340,'country description'!$A$2:$B$16,2,0)</f>
        <v>India</v>
      </c>
      <c r="E5340" s="27" t="s">
        <v>14</v>
      </c>
      <c r="F5340" s="27" t="s">
        <v>10255</v>
      </c>
      <c r="G5340" s="27" t="s">
        <v>17</v>
      </c>
      <c r="H5340" s="27" t="s">
        <v>18</v>
      </c>
      <c r="I5340" s="27" t="s">
        <v>19</v>
      </c>
      <c r="J5340" s="27" t="s">
        <v>19</v>
      </c>
      <c r="K5340" s="27">
        <v>1</v>
      </c>
      <c r="L5340" s="27">
        <v>3</v>
      </c>
      <c r="M5340" s="27">
        <v>100</v>
      </c>
      <c r="N5340" s="27">
        <v>1</v>
      </c>
      <c r="O5340" s="27">
        <v>2011</v>
      </c>
      <c r="P5340" s="27">
        <v>9</v>
      </c>
      <c r="Q5340" s="27">
        <v>13</v>
      </c>
      <c r="R5340" s="28">
        <f>DATE('Raw Data'!$O5340,'Raw Data'!$P5340,'Raw Data'!$Q5340)</f>
        <v>40799</v>
      </c>
      <c r="S5340" s="27" t="str">
        <f>CONCATENATE(MID('Raw Data'!$H5340,FIND("(",'Raw Data'!$H5340)+1,FIND(")",'Raw Data'!$H5340)-FIND("(",'Raw Data'!$H5340)-1),"",'Raw Data'!$M5340)</f>
        <v>Rs.100</v>
      </c>
      <c r="T5340" s="27">
        <f t="shared" si="83"/>
        <v>1</v>
      </c>
      <c r="U5340" s="29">
        <f>'Raw Data'!$M5340*'Raw Data'!$T5340</f>
        <v>100</v>
      </c>
    </row>
    <row r="5341" spans="1:21" x14ac:dyDescent="0.3">
      <c r="A5341" s="20">
        <v>18153550</v>
      </c>
      <c r="B5341" s="27" t="s">
        <v>10256</v>
      </c>
      <c r="C5341" s="27">
        <v>1</v>
      </c>
      <c r="D5341" s="27" t="str">
        <f>VLOOKUP('Raw Data'!$C5341,'country description'!$A$2:$B$16,2,0)</f>
        <v>India</v>
      </c>
      <c r="E5341" s="27" t="s">
        <v>14</v>
      </c>
      <c r="F5341" s="27" t="s">
        <v>10257</v>
      </c>
      <c r="G5341" s="27" t="s">
        <v>17</v>
      </c>
      <c r="H5341" s="27" t="s">
        <v>18</v>
      </c>
      <c r="I5341" s="27" t="s">
        <v>19</v>
      </c>
      <c r="J5341" s="27" t="s">
        <v>19</v>
      </c>
      <c r="K5341" s="27">
        <v>1</v>
      </c>
      <c r="L5341" s="27">
        <v>3</v>
      </c>
      <c r="M5341" s="27">
        <v>200</v>
      </c>
      <c r="N5341" s="27">
        <v>1</v>
      </c>
      <c r="O5341" s="27">
        <v>2010</v>
      </c>
      <c r="P5341" s="27">
        <v>9</v>
      </c>
      <c r="Q5341" s="27">
        <v>12</v>
      </c>
      <c r="R5341" s="28">
        <f>DATE('Raw Data'!$O5341,'Raw Data'!$P5341,'Raw Data'!$Q5341)</f>
        <v>40433</v>
      </c>
      <c r="S5341" s="27" t="str">
        <f>CONCATENATE(MID('Raw Data'!$H5341,FIND("(",'Raw Data'!$H5341)+1,FIND(")",'Raw Data'!$H5341)-FIND("(",'Raw Data'!$H5341)-1),"",'Raw Data'!$M5341)</f>
        <v>Rs.200</v>
      </c>
      <c r="T5341" s="27">
        <f t="shared" si="83"/>
        <v>1</v>
      </c>
      <c r="U5341" s="29">
        <f>'Raw Data'!$M5341*'Raw Data'!$T5341</f>
        <v>200</v>
      </c>
    </row>
    <row r="5342" spans="1:21" x14ac:dyDescent="0.3">
      <c r="A5342" s="20">
        <v>18435311</v>
      </c>
      <c r="B5342" s="27" t="s">
        <v>10258</v>
      </c>
      <c r="C5342" s="27">
        <v>1</v>
      </c>
      <c r="D5342" s="27" t="str">
        <f>VLOOKUP('Raw Data'!$C5342,'country description'!$A$2:$B$16,2,0)</f>
        <v>India</v>
      </c>
      <c r="E5342" s="27" t="s">
        <v>14</v>
      </c>
      <c r="F5342" s="27" t="s">
        <v>10259</v>
      </c>
      <c r="G5342" s="27" t="s">
        <v>17</v>
      </c>
      <c r="H5342" s="27" t="s">
        <v>18</v>
      </c>
      <c r="I5342" s="27" t="s">
        <v>19</v>
      </c>
      <c r="J5342" s="27" t="s">
        <v>19</v>
      </c>
      <c r="K5342" s="27">
        <v>1</v>
      </c>
      <c r="L5342" s="27">
        <v>1</v>
      </c>
      <c r="M5342" s="27">
        <v>400</v>
      </c>
      <c r="N5342" s="27">
        <v>1</v>
      </c>
      <c r="O5342" s="27">
        <v>2011</v>
      </c>
      <c r="P5342" s="27">
        <v>9</v>
      </c>
      <c r="Q5342" s="27">
        <v>28</v>
      </c>
      <c r="R5342" s="28">
        <f>DATE('Raw Data'!$O5342,'Raw Data'!$P5342,'Raw Data'!$Q5342)</f>
        <v>40814</v>
      </c>
      <c r="S5342" s="27" t="str">
        <f>CONCATENATE(MID('Raw Data'!$H5342,FIND("(",'Raw Data'!$H5342)+1,FIND(")",'Raw Data'!$H5342)-FIND("(",'Raw Data'!$H5342)-1),"",'Raw Data'!$M5342)</f>
        <v>Rs.400</v>
      </c>
      <c r="T5342" s="27">
        <f t="shared" si="83"/>
        <v>1</v>
      </c>
      <c r="U5342" s="29">
        <f>'Raw Data'!$M5342*'Raw Data'!$T5342</f>
        <v>400</v>
      </c>
    </row>
    <row r="5343" spans="1:21" x14ac:dyDescent="0.3">
      <c r="A5343" s="20">
        <v>18388133</v>
      </c>
      <c r="B5343" s="27" t="s">
        <v>10260</v>
      </c>
      <c r="C5343" s="27">
        <v>1</v>
      </c>
      <c r="D5343" s="27" t="str">
        <f>VLOOKUP('Raw Data'!$C5343,'country description'!$A$2:$B$16,2,0)</f>
        <v>India</v>
      </c>
      <c r="E5343" s="27" t="s">
        <v>14</v>
      </c>
      <c r="F5343" s="27" t="s">
        <v>10261</v>
      </c>
      <c r="G5343" s="27" t="s">
        <v>17</v>
      </c>
      <c r="H5343" s="27" t="s">
        <v>18</v>
      </c>
      <c r="I5343" s="27" t="s">
        <v>19</v>
      </c>
      <c r="J5343" s="27" t="s">
        <v>24</v>
      </c>
      <c r="K5343" s="27">
        <v>2</v>
      </c>
      <c r="L5343" s="27">
        <v>2</v>
      </c>
      <c r="M5343" s="27">
        <v>500</v>
      </c>
      <c r="N5343" s="27">
        <v>1</v>
      </c>
      <c r="O5343" s="27">
        <v>2013</v>
      </c>
      <c r="P5343" s="27">
        <v>8</v>
      </c>
      <c r="Q5343" s="27">
        <v>20</v>
      </c>
      <c r="R5343" s="28">
        <f>DATE('Raw Data'!$O5343,'Raw Data'!$P5343,'Raw Data'!$Q5343)</f>
        <v>41506</v>
      </c>
      <c r="S5343" s="27" t="str">
        <f>CONCATENATE(MID('Raw Data'!$H5343,FIND("(",'Raw Data'!$H5343)+1,FIND(")",'Raw Data'!$H5343)-FIND("(",'Raw Data'!$H5343)-1),"",'Raw Data'!$M5343)</f>
        <v>Rs.500</v>
      </c>
      <c r="T5343" s="27">
        <f t="shared" si="83"/>
        <v>1</v>
      </c>
      <c r="U5343" s="29">
        <f>'Raw Data'!$M5343*'Raw Data'!$T5343</f>
        <v>500</v>
      </c>
    </row>
    <row r="5344" spans="1:21" x14ac:dyDescent="0.3">
      <c r="A5344" s="20">
        <v>9442</v>
      </c>
      <c r="B5344" s="27" t="s">
        <v>10262</v>
      </c>
      <c r="C5344" s="27">
        <v>1</v>
      </c>
      <c r="D5344" s="27" t="str">
        <f>VLOOKUP('Raw Data'!$C5344,'country description'!$A$2:$B$16,2,0)</f>
        <v>India</v>
      </c>
      <c r="E5344" s="27" t="s">
        <v>14</v>
      </c>
      <c r="F5344" s="27" t="s">
        <v>10263</v>
      </c>
      <c r="G5344" s="27" t="s">
        <v>17</v>
      </c>
      <c r="H5344" s="27" t="s">
        <v>18</v>
      </c>
      <c r="I5344" s="27" t="s">
        <v>19</v>
      </c>
      <c r="J5344" s="27" t="s">
        <v>19</v>
      </c>
      <c r="K5344" s="27">
        <v>1</v>
      </c>
      <c r="L5344" s="27">
        <v>1</v>
      </c>
      <c r="M5344" s="27">
        <v>200</v>
      </c>
      <c r="N5344" s="27">
        <v>1</v>
      </c>
      <c r="O5344" s="27">
        <v>2016</v>
      </c>
      <c r="P5344" s="27">
        <v>8</v>
      </c>
      <c r="Q5344" s="27">
        <v>24</v>
      </c>
      <c r="R5344" s="28">
        <f>DATE('Raw Data'!$O5344,'Raw Data'!$P5344,'Raw Data'!$Q5344)</f>
        <v>42606</v>
      </c>
      <c r="S5344" s="27" t="str">
        <f>CONCATENATE(MID('Raw Data'!$H5344,FIND("(",'Raw Data'!$H5344)+1,FIND(")",'Raw Data'!$H5344)-FIND("(",'Raw Data'!$H5344)-1),"",'Raw Data'!$M5344)</f>
        <v>Rs.200</v>
      </c>
      <c r="T5344" s="27">
        <f t="shared" si="83"/>
        <v>1</v>
      </c>
      <c r="U5344" s="29">
        <f>'Raw Data'!$M5344*'Raw Data'!$T5344</f>
        <v>200</v>
      </c>
    </row>
    <row r="5345" spans="1:21" x14ac:dyDescent="0.3">
      <c r="A5345" s="20">
        <v>18440175</v>
      </c>
      <c r="B5345" s="27" t="s">
        <v>10264</v>
      </c>
      <c r="C5345" s="27">
        <v>1</v>
      </c>
      <c r="D5345" s="27" t="str">
        <f>VLOOKUP('Raw Data'!$C5345,'country description'!$A$2:$B$16,2,0)</f>
        <v>India</v>
      </c>
      <c r="E5345" s="27" t="s">
        <v>14</v>
      </c>
      <c r="F5345" s="27" t="s">
        <v>10265</v>
      </c>
      <c r="G5345" s="27" t="s">
        <v>17</v>
      </c>
      <c r="H5345" s="27" t="s">
        <v>18</v>
      </c>
      <c r="I5345" s="27" t="s">
        <v>19</v>
      </c>
      <c r="J5345" s="27" t="s">
        <v>19</v>
      </c>
      <c r="K5345" s="27">
        <v>2</v>
      </c>
      <c r="L5345" s="27">
        <v>2</v>
      </c>
      <c r="M5345" s="27">
        <v>500</v>
      </c>
      <c r="N5345" s="27">
        <v>1</v>
      </c>
      <c r="O5345" s="27">
        <v>2017</v>
      </c>
      <c r="P5345" s="27">
        <v>8</v>
      </c>
      <c r="Q5345" s="27">
        <v>27</v>
      </c>
      <c r="R5345" s="28">
        <f>DATE('Raw Data'!$O5345,'Raw Data'!$P5345,'Raw Data'!$Q5345)</f>
        <v>42974</v>
      </c>
      <c r="S5345" s="27" t="str">
        <f>CONCATENATE(MID('Raw Data'!$H5345,FIND("(",'Raw Data'!$H5345)+1,FIND(")",'Raw Data'!$H5345)-FIND("(",'Raw Data'!$H5345)-1),"",'Raw Data'!$M5345)</f>
        <v>Rs.500</v>
      </c>
      <c r="T5345" s="27">
        <f t="shared" si="83"/>
        <v>1</v>
      </c>
      <c r="U5345" s="29">
        <f>'Raw Data'!$M5345*'Raw Data'!$T5345</f>
        <v>500</v>
      </c>
    </row>
    <row r="5346" spans="1:21" x14ac:dyDescent="0.3">
      <c r="A5346" s="20">
        <v>18311961</v>
      </c>
      <c r="B5346" s="27" t="s">
        <v>10266</v>
      </c>
      <c r="C5346" s="27">
        <v>1</v>
      </c>
      <c r="D5346" s="27" t="str">
        <f>VLOOKUP('Raw Data'!$C5346,'country description'!$A$2:$B$16,2,0)</f>
        <v>India</v>
      </c>
      <c r="E5346" s="27" t="s">
        <v>14</v>
      </c>
      <c r="F5346" s="27" t="s">
        <v>10267</v>
      </c>
      <c r="G5346" s="27" t="s">
        <v>17</v>
      </c>
      <c r="H5346" s="27" t="s">
        <v>18</v>
      </c>
      <c r="I5346" s="27" t="s">
        <v>19</v>
      </c>
      <c r="J5346" s="27" t="s">
        <v>19</v>
      </c>
      <c r="K5346" s="27">
        <v>1</v>
      </c>
      <c r="L5346" s="27">
        <v>3</v>
      </c>
      <c r="M5346" s="27">
        <v>400</v>
      </c>
      <c r="N5346" s="27">
        <v>1</v>
      </c>
      <c r="O5346" s="27">
        <v>2016</v>
      </c>
      <c r="P5346" s="27">
        <v>8</v>
      </c>
      <c r="Q5346" s="27">
        <v>10</v>
      </c>
      <c r="R5346" s="28">
        <f>DATE('Raw Data'!$O5346,'Raw Data'!$P5346,'Raw Data'!$Q5346)</f>
        <v>42592</v>
      </c>
      <c r="S5346" s="27" t="str">
        <f>CONCATENATE(MID('Raw Data'!$H5346,FIND("(",'Raw Data'!$H5346)+1,FIND(")",'Raw Data'!$H5346)-FIND("(",'Raw Data'!$H5346)-1),"",'Raw Data'!$M5346)</f>
        <v>Rs.400</v>
      </c>
      <c r="T5346" s="27">
        <f t="shared" si="83"/>
        <v>1</v>
      </c>
      <c r="U5346" s="29">
        <f>'Raw Data'!$M5346*'Raw Data'!$T5346</f>
        <v>400</v>
      </c>
    </row>
    <row r="5347" spans="1:21" x14ac:dyDescent="0.3">
      <c r="A5347" s="20">
        <v>18415339</v>
      </c>
      <c r="B5347" s="27" t="s">
        <v>10268</v>
      </c>
      <c r="C5347" s="27">
        <v>1</v>
      </c>
      <c r="D5347" s="27" t="str">
        <f>VLOOKUP('Raw Data'!$C5347,'country description'!$A$2:$B$16,2,0)</f>
        <v>India</v>
      </c>
      <c r="E5347" s="27" t="s">
        <v>14</v>
      </c>
      <c r="F5347" s="27" t="s">
        <v>10269</v>
      </c>
      <c r="G5347" s="27" t="s">
        <v>17</v>
      </c>
      <c r="H5347" s="27" t="s">
        <v>18</v>
      </c>
      <c r="I5347" s="27" t="s">
        <v>19</v>
      </c>
      <c r="J5347" s="27" t="s">
        <v>19</v>
      </c>
      <c r="K5347" s="27">
        <v>2</v>
      </c>
      <c r="L5347" s="27">
        <v>3</v>
      </c>
      <c r="M5347" s="27">
        <v>500</v>
      </c>
      <c r="N5347" s="27">
        <v>1</v>
      </c>
      <c r="O5347" s="27">
        <v>2017</v>
      </c>
      <c r="P5347" s="27">
        <v>8</v>
      </c>
      <c r="Q5347" s="27">
        <v>7</v>
      </c>
      <c r="R5347" s="28">
        <f>DATE('Raw Data'!$O5347,'Raw Data'!$P5347,'Raw Data'!$Q5347)</f>
        <v>42954</v>
      </c>
      <c r="S5347" s="27" t="str">
        <f>CONCATENATE(MID('Raw Data'!$H5347,FIND("(",'Raw Data'!$H5347)+1,FIND(")",'Raw Data'!$H5347)-FIND("(",'Raw Data'!$H5347)-1),"",'Raw Data'!$M5347)</f>
        <v>Rs.500</v>
      </c>
      <c r="T5347" s="27">
        <f t="shared" si="83"/>
        <v>1</v>
      </c>
      <c r="U5347" s="29">
        <f>'Raw Data'!$M5347*'Raw Data'!$T5347</f>
        <v>500</v>
      </c>
    </row>
    <row r="5348" spans="1:21" x14ac:dyDescent="0.3">
      <c r="A5348" s="20">
        <v>18408079</v>
      </c>
      <c r="B5348" s="27" t="s">
        <v>10270</v>
      </c>
      <c r="C5348" s="27">
        <v>1</v>
      </c>
      <c r="D5348" s="27" t="str">
        <f>VLOOKUP('Raw Data'!$C5348,'country description'!$A$2:$B$16,2,0)</f>
        <v>India</v>
      </c>
      <c r="E5348" s="27" t="s">
        <v>14</v>
      </c>
      <c r="F5348" s="27" t="s">
        <v>10271</v>
      </c>
      <c r="G5348" s="27" t="s">
        <v>17</v>
      </c>
      <c r="H5348" s="27" t="s">
        <v>18</v>
      </c>
      <c r="I5348" s="27" t="s">
        <v>19</v>
      </c>
      <c r="J5348" s="27" t="s">
        <v>19</v>
      </c>
      <c r="K5348" s="27">
        <v>2</v>
      </c>
      <c r="L5348" s="27">
        <v>2</v>
      </c>
      <c r="M5348" s="27">
        <v>500</v>
      </c>
      <c r="N5348" s="27">
        <v>1</v>
      </c>
      <c r="O5348" s="27">
        <v>2014</v>
      </c>
      <c r="P5348" s="27">
        <v>8</v>
      </c>
      <c r="Q5348" s="27">
        <v>15</v>
      </c>
      <c r="R5348" s="28">
        <f>DATE('Raw Data'!$O5348,'Raw Data'!$P5348,'Raw Data'!$Q5348)</f>
        <v>41866</v>
      </c>
      <c r="S5348" s="27" t="str">
        <f>CONCATENATE(MID('Raw Data'!$H5348,FIND("(",'Raw Data'!$H5348)+1,FIND(")",'Raw Data'!$H5348)-FIND("(",'Raw Data'!$H5348)-1),"",'Raw Data'!$M5348)</f>
        <v>Rs.500</v>
      </c>
      <c r="T5348" s="27">
        <f t="shared" si="83"/>
        <v>1</v>
      </c>
      <c r="U5348" s="29">
        <f>'Raw Data'!$M5348*'Raw Data'!$T5348</f>
        <v>500</v>
      </c>
    </row>
    <row r="5349" spans="1:21" x14ac:dyDescent="0.3">
      <c r="A5349" s="20">
        <v>18449788</v>
      </c>
      <c r="B5349" s="27" t="s">
        <v>10272</v>
      </c>
      <c r="C5349" s="27">
        <v>1</v>
      </c>
      <c r="D5349" s="27" t="str">
        <f>VLOOKUP('Raw Data'!$C5349,'country description'!$A$2:$B$16,2,0)</f>
        <v>India</v>
      </c>
      <c r="E5349" s="27" t="s">
        <v>14</v>
      </c>
      <c r="F5349" s="27" t="s">
        <v>10273</v>
      </c>
      <c r="G5349" s="27" t="s">
        <v>17</v>
      </c>
      <c r="H5349" s="27" t="s">
        <v>18</v>
      </c>
      <c r="I5349" s="27" t="s">
        <v>19</v>
      </c>
      <c r="J5349" s="27" t="s">
        <v>19</v>
      </c>
      <c r="K5349" s="27">
        <v>1</v>
      </c>
      <c r="L5349" s="27">
        <v>3</v>
      </c>
      <c r="M5349" s="27">
        <v>200</v>
      </c>
      <c r="N5349" s="27">
        <v>1</v>
      </c>
      <c r="O5349" s="27">
        <v>2011</v>
      </c>
      <c r="P5349" s="27">
        <v>8</v>
      </c>
      <c r="Q5349" s="27">
        <v>10</v>
      </c>
      <c r="R5349" s="28">
        <f>DATE('Raw Data'!$O5349,'Raw Data'!$P5349,'Raw Data'!$Q5349)</f>
        <v>40765</v>
      </c>
      <c r="S5349" s="27" t="str">
        <f>CONCATENATE(MID('Raw Data'!$H5349,FIND("(",'Raw Data'!$H5349)+1,FIND(")",'Raw Data'!$H5349)-FIND("(",'Raw Data'!$H5349)-1),"",'Raw Data'!$M5349)</f>
        <v>Rs.200</v>
      </c>
      <c r="T5349" s="27">
        <f t="shared" si="83"/>
        <v>1</v>
      </c>
      <c r="U5349" s="29">
        <f>'Raw Data'!$M5349*'Raw Data'!$T5349</f>
        <v>200</v>
      </c>
    </row>
    <row r="5350" spans="1:21" x14ac:dyDescent="0.3">
      <c r="A5350" s="20">
        <v>9176</v>
      </c>
      <c r="B5350" s="27" t="s">
        <v>10274</v>
      </c>
      <c r="C5350" s="27">
        <v>1</v>
      </c>
      <c r="D5350" s="27" t="str">
        <f>VLOOKUP('Raw Data'!$C5350,'country description'!$A$2:$B$16,2,0)</f>
        <v>India</v>
      </c>
      <c r="E5350" s="27" t="s">
        <v>14</v>
      </c>
      <c r="F5350" s="27" t="s">
        <v>10275</v>
      </c>
      <c r="G5350" s="27" t="s">
        <v>17</v>
      </c>
      <c r="H5350" s="27" t="s">
        <v>18</v>
      </c>
      <c r="I5350" s="27" t="s">
        <v>19</v>
      </c>
      <c r="J5350" s="27" t="s">
        <v>19</v>
      </c>
      <c r="K5350" s="27">
        <v>1</v>
      </c>
      <c r="L5350" s="27">
        <v>1</v>
      </c>
      <c r="M5350" s="27">
        <v>100</v>
      </c>
      <c r="N5350" s="27">
        <v>1</v>
      </c>
      <c r="O5350" s="27">
        <v>2017</v>
      </c>
      <c r="P5350" s="27">
        <v>8</v>
      </c>
      <c r="Q5350" s="27">
        <v>19</v>
      </c>
      <c r="R5350" s="28">
        <f>DATE('Raw Data'!$O5350,'Raw Data'!$P5350,'Raw Data'!$Q5350)</f>
        <v>42966</v>
      </c>
      <c r="S5350" s="27" t="str">
        <f>CONCATENATE(MID('Raw Data'!$H5350,FIND("(",'Raw Data'!$H5350)+1,FIND(")",'Raw Data'!$H5350)-FIND("(",'Raw Data'!$H5350)-1),"",'Raw Data'!$M5350)</f>
        <v>Rs.100</v>
      </c>
      <c r="T5350" s="27">
        <f t="shared" si="83"/>
        <v>1</v>
      </c>
      <c r="U5350" s="29">
        <f>'Raw Data'!$M5350*'Raw Data'!$T5350</f>
        <v>100</v>
      </c>
    </row>
    <row r="5351" spans="1:21" x14ac:dyDescent="0.3">
      <c r="A5351" s="20">
        <v>18440259</v>
      </c>
      <c r="B5351" s="27" t="s">
        <v>10276</v>
      </c>
      <c r="C5351" s="27">
        <v>1</v>
      </c>
      <c r="D5351" s="27" t="str">
        <f>VLOOKUP('Raw Data'!$C5351,'country description'!$A$2:$B$16,2,0)</f>
        <v>India</v>
      </c>
      <c r="E5351" s="27" t="s">
        <v>14</v>
      </c>
      <c r="F5351" s="27" t="s">
        <v>10277</v>
      </c>
      <c r="G5351" s="27" t="s">
        <v>17</v>
      </c>
      <c r="H5351" s="27" t="s">
        <v>18</v>
      </c>
      <c r="I5351" s="27" t="s">
        <v>19</v>
      </c>
      <c r="J5351" s="27" t="s">
        <v>19</v>
      </c>
      <c r="K5351" s="27">
        <v>2</v>
      </c>
      <c r="L5351" s="27">
        <v>3</v>
      </c>
      <c r="M5351" s="27">
        <v>500</v>
      </c>
      <c r="N5351" s="27">
        <v>1</v>
      </c>
      <c r="O5351" s="27">
        <v>2014</v>
      </c>
      <c r="P5351" s="27">
        <v>8</v>
      </c>
      <c r="Q5351" s="27">
        <v>6</v>
      </c>
      <c r="R5351" s="28">
        <f>DATE('Raw Data'!$O5351,'Raw Data'!$P5351,'Raw Data'!$Q5351)</f>
        <v>41857</v>
      </c>
      <c r="S5351" s="27" t="str">
        <f>CONCATENATE(MID('Raw Data'!$H5351,FIND("(",'Raw Data'!$H5351)+1,FIND(")",'Raw Data'!$H5351)-FIND("(",'Raw Data'!$H5351)-1),"",'Raw Data'!$M5351)</f>
        <v>Rs.500</v>
      </c>
      <c r="T5351" s="27">
        <f t="shared" si="83"/>
        <v>1</v>
      </c>
      <c r="U5351" s="29">
        <f>'Raw Data'!$M5351*'Raw Data'!$T5351</f>
        <v>500</v>
      </c>
    </row>
    <row r="5352" spans="1:21" x14ac:dyDescent="0.3">
      <c r="A5352" s="20">
        <v>18303815</v>
      </c>
      <c r="B5352" s="27" t="s">
        <v>10278</v>
      </c>
      <c r="C5352" s="27">
        <v>1</v>
      </c>
      <c r="D5352" s="27" t="str">
        <f>VLOOKUP('Raw Data'!$C5352,'country description'!$A$2:$B$16,2,0)</f>
        <v>India</v>
      </c>
      <c r="E5352" s="27" t="s">
        <v>14</v>
      </c>
      <c r="F5352" s="27" t="s">
        <v>10279</v>
      </c>
      <c r="G5352" s="27" t="s">
        <v>17</v>
      </c>
      <c r="H5352" s="27" t="s">
        <v>18</v>
      </c>
      <c r="I5352" s="27" t="s">
        <v>19</v>
      </c>
      <c r="J5352" s="27" t="s">
        <v>19</v>
      </c>
      <c r="K5352" s="27">
        <v>1</v>
      </c>
      <c r="L5352" s="27">
        <v>3</v>
      </c>
      <c r="M5352" s="27">
        <v>200</v>
      </c>
      <c r="N5352" s="27">
        <v>1</v>
      </c>
      <c r="O5352" s="27">
        <v>2018</v>
      </c>
      <c r="P5352" s="27">
        <v>8</v>
      </c>
      <c r="Q5352" s="27">
        <v>28</v>
      </c>
      <c r="R5352" s="28">
        <f>DATE('Raw Data'!$O5352,'Raw Data'!$P5352,'Raw Data'!$Q5352)</f>
        <v>43340</v>
      </c>
      <c r="S5352" s="27" t="str">
        <f>CONCATENATE(MID('Raw Data'!$H5352,FIND("(",'Raw Data'!$H5352)+1,FIND(")",'Raw Data'!$H5352)-FIND("(",'Raw Data'!$H5352)-1),"",'Raw Data'!$M5352)</f>
        <v>Rs.200</v>
      </c>
      <c r="T5352" s="27">
        <f t="shared" si="83"/>
        <v>1</v>
      </c>
      <c r="U5352" s="29">
        <f>'Raw Data'!$M5352*'Raw Data'!$T5352</f>
        <v>200</v>
      </c>
    </row>
    <row r="5353" spans="1:21" x14ac:dyDescent="0.3">
      <c r="A5353" s="20">
        <v>18294896</v>
      </c>
      <c r="B5353" s="27" t="s">
        <v>10280</v>
      </c>
      <c r="C5353" s="27">
        <v>1</v>
      </c>
      <c r="D5353" s="27" t="str">
        <f>VLOOKUP('Raw Data'!$C5353,'country description'!$A$2:$B$16,2,0)</f>
        <v>India</v>
      </c>
      <c r="E5353" s="27" t="s">
        <v>14</v>
      </c>
      <c r="F5353" s="27" t="s">
        <v>10281</v>
      </c>
      <c r="G5353" s="27" t="s">
        <v>17</v>
      </c>
      <c r="H5353" s="27" t="s">
        <v>18</v>
      </c>
      <c r="I5353" s="27" t="s">
        <v>19</v>
      </c>
      <c r="J5353" s="27" t="s">
        <v>19</v>
      </c>
      <c r="K5353" s="27">
        <v>1</v>
      </c>
      <c r="L5353" s="27">
        <v>1</v>
      </c>
      <c r="M5353" s="27">
        <v>200</v>
      </c>
      <c r="N5353" s="27">
        <v>1</v>
      </c>
      <c r="O5353" s="27">
        <v>2011</v>
      </c>
      <c r="P5353" s="27">
        <v>7</v>
      </c>
      <c r="Q5353" s="27">
        <v>23</v>
      </c>
      <c r="R5353" s="28">
        <f>DATE('Raw Data'!$O5353,'Raw Data'!$P5353,'Raw Data'!$Q5353)</f>
        <v>40747</v>
      </c>
      <c r="S5353" s="27" t="str">
        <f>CONCATENATE(MID('Raw Data'!$H5353,FIND("(",'Raw Data'!$H5353)+1,FIND(")",'Raw Data'!$H5353)-FIND("(",'Raw Data'!$H5353)-1),"",'Raw Data'!$M5353)</f>
        <v>Rs.200</v>
      </c>
      <c r="T5353" s="27">
        <f t="shared" si="83"/>
        <v>1</v>
      </c>
      <c r="U5353" s="29">
        <f>'Raw Data'!$M5353*'Raw Data'!$T5353</f>
        <v>200</v>
      </c>
    </row>
    <row r="5354" spans="1:21" x14ac:dyDescent="0.3">
      <c r="A5354" s="20">
        <v>18378025</v>
      </c>
      <c r="B5354" s="27" t="s">
        <v>10282</v>
      </c>
      <c r="C5354" s="27">
        <v>1</v>
      </c>
      <c r="D5354" s="27" t="str">
        <f>VLOOKUP('Raw Data'!$C5354,'country description'!$A$2:$B$16,2,0)</f>
        <v>India</v>
      </c>
      <c r="E5354" s="27" t="s">
        <v>14</v>
      </c>
      <c r="F5354" s="27" t="s">
        <v>10283</v>
      </c>
      <c r="G5354" s="27" t="s">
        <v>17</v>
      </c>
      <c r="H5354" s="27" t="s">
        <v>18</v>
      </c>
      <c r="I5354" s="27" t="s">
        <v>19</v>
      </c>
      <c r="J5354" s="27" t="s">
        <v>19</v>
      </c>
      <c r="K5354" s="27">
        <v>2</v>
      </c>
      <c r="L5354" s="27">
        <v>3</v>
      </c>
      <c r="M5354" s="27">
        <v>500</v>
      </c>
      <c r="N5354" s="27">
        <v>1</v>
      </c>
      <c r="O5354" s="27">
        <v>2010</v>
      </c>
      <c r="P5354" s="27">
        <v>7</v>
      </c>
      <c r="Q5354" s="27">
        <v>28</v>
      </c>
      <c r="R5354" s="28">
        <f>DATE('Raw Data'!$O5354,'Raw Data'!$P5354,'Raw Data'!$Q5354)</f>
        <v>40387</v>
      </c>
      <c r="S5354" s="27" t="str">
        <f>CONCATENATE(MID('Raw Data'!$H5354,FIND("(",'Raw Data'!$H5354)+1,FIND(")",'Raw Data'!$H5354)-FIND("(",'Raw Data'!$H5354)-1),"",'Raw Data'!$M5354)</f>
        <v>Rs.500</v>
      </c>
      <c r="T5354" s="27">
        <f t="shared" si="83"/>
        <v>1</v>
      </c>
      <c r="U5354" s="29">
        <f>'Raw Data'!$M5354*'Raw Data'!$T5354</f>
        <v>500</v>
      </c>
    </row>
    <row r="5355" spans="1:21" x14ac:dyDescent="0.3">
      <c r="A5355" s="20">
        <v>306974</v>
      </c>
      <c r="B5355" s="27" t="s">
        <v>10284</v>
      </c>
      <c r="C5355" s="27">
        <v>1</v>
      </c>
      <c r="D5355" s="27" t="str">
        <f>VLOOKUP('Raw Data'!$C5355,'country description'!$A$2:$B$16,2,0)</f>
        <v>India</v>
      </c>
      <c r="E5355" s="27" t="s">
        <v>14</v>
      </c>
      <c r="F5355" s="27" t="s">
        <v>10285</v>
      </c>
      <c r="G5355" s="27" t="s">
        <v>17</v>
      </c>
      <c r="H5355" s="27" t="s">
        <v>18</v>
      </c>
      <c r="I5355" s="27" t="s">
        <v>19</v>
      </c>
      <c r="J5355" s="27" t="s">
        <v>19</v>
      </c>
      <c r="K5355" s="27">
        <v>1</v>
      </c>
      <c r="L5355" s="27">
        <v>1</v>
      </c>
      <c r="M5355" s="27">
        <v>300</v>
      </c>
      <c r="N5355" s="27">
        <v>1</v>
      </c>
      <c r="O5355" s="27">
        <v>2017</v>
      </c>
      <c r="P5355" s="27">
        <v>7</v>
      </c>
      <c r="Q5355" s="27">
        <v>20</v>
      </c>
      <c r="R5355" s="28">
        <f>DATE('Raw Data'!$O5355,'Raw Data'!$P5355,'Raw Data'!$Q5355)</f>
        <v>42936</v>
      </c>
      <c r="S5355" s="27" t="str">
        <f>CONCATENATE(MID('Raw Data'!$H5355,FIND("(",'Raw Data'!$H5355)+1,FIND(")",'Raw Data'!$H5355)-FIND("(",'Raw Data'!$H5355)-1),"",'Raw Data'!$M5355)</f>
        <v>Rs.300</v>
      </c>
      <c r="T5355" s="27">
        <f t="shared" si="83"/>
        <v>1</v>
      </c>
      <c r="U5355" s="29">
        <f>'Raw Data'!$M5355*'Raw Data'!$T5355</f>
        <v>300</v>
      </c>
    </row>
    <row r="5356" spans="1:21" x14ac:dyDescent="0.3">
      <c r="A5356" s="20">
        <v>18357554</v>
      </c>
      <c r="B5356" s="27" t="s">
        <v>10286</v>
      </c>
      <c r="C5356" s="27">
        <v>1</v>
      </c>
      <c r="D5356" s="27" t="str">
        <f>VLOOKUP('Raw Data'!$C5356,'country description'!$A$2:$B$16,2,0)</f>
        <v>India</v>
      </c>
      <c r="E5356" s="27" t="s">
        <v>14</v>
      </c>
      <c r="F5356" s="27" t="s">
        <v>10287</v>
      </c>
      <c r="G5356" s="27" t="s">
        <v>17</v>
      </c>
      <c r="H5356" s="27" t="s">
        <v>18</v>
      </c>
      <c r="I5356" s="27" t="s">
        <v>19</v>
      </c>
      <c r="J5356" s="27" t="s">
        <v>24</v>
      </c>
      <c r="K5356" s="27">
        <v>2</v>
      </c>
      <c r="L5356" s="27">
        <v>3</v>
      </c>
      <c r="M5356" s="27">
        <v>600</v>
      </c>
      <c r="N5356" s="27">
        <v>1</v>
      </c>
      <c r="O5356" s="27">
        <v>2014</v>
      </c>
      <c r="P5356" s="27">
        <v>7</v>
      </c>
      <c r="Q5356" s="27">
        <v>18</v>
      </c>
      <c r="R5356" s="28">
        <f>DATE('Raw Data'!$O5356,'Raw Data'!$P5356,'Raw Data'!$Q5356)</f>
        <v>41838</v>
      </c>
      <c r="S5356" s="27" t="str">
        <f>CONCATENATE(MID('Raw Data'!$H5356,FIND("(",'Raw Data'!$H5356)+1,FIND(")",'Raw Data'!$H5356)-FIND("(",'Raw Data'!$H5356)-1),"",'Raw Data'!$M5356)</f>
        <v>Rs.600</v>
      </c>
      <c r="T5356" s="27">
        <f t="shared" si="83"/>
        <v>1</v>
      </c>
      <c r="U5356" s="29">
        <f>'Raw Data'!$M5356*'Raw Data'!$T5356</f>
        <v>600</v>
      </c>
    </row>
    <row r="5357" spans="1:21" x14ac:dyDescent="0.3">
      <c r="A5357" s="20">
        <v>18265724</v>
      </c>
      <c r="B5357" s="27" t="s">
        <v>10288</v>
      </c>
      <c r="C5357" s="27">
        <v>1</v>
      </c>
      <c r="D5357" s="27" t="str">
        <f>VLOOKUP('Raw Data'!$C5357,'country description'!$A$2:$B$16,2,0)</f>
        <v>India</v>
      </c>
      <c r="E5357" s="27" t="s">
        <v>14</v>
      </c>
      <c r="F5357" s="27" t="s">
        <v>10289</v>
      </c>
      <c r="G5357" s="27" t="s">
        <v>17</v>
      </c>
      <c r="H5357" s="27" t="s">
        <v>18</v>
      </c>
      <c r="I5357" s="27" t="s">
        <v>19</v>
      </c>
      <c r="J5357" s="27" t="s">
        <v>24</v>
      </c>
      <c r="K5357" s="27">
        <v>1</v>
      </c>
      <c r="L5357" s="27">
        <v>3</v>
      </c>
      <c r="M5357" s="27">
        <v>200</v>
      </c>
      <c r="N5357" s="27">
        <v>1</v>
      </c>
      <c r="O5357" s="27">
        <v>2012</v>
      </c>
      <c r="P5357" s="27">
        <v>7</v>
      </c>
      <c r="Q5357" s="27">
        <v>11</v>
      </c>
      <c r="R5357" s="28">
        <f>DATE('Raw Data'!$O5357,'Raw Data'!$P5357,'Raw Data'!$Q5357)</f>
        <v>41101</v>
      </c>
      <c r="S5357" s="27" t="str">
        <f>CONCATENATE(MID('Raw Data'!$H5357,FIND("(",'Raw Data'!$H5357)+1,FIND(")",'Raw Data'!$H5357)-FIND("(",'Raw Data'!$H5357)-1),"",'Raw Data'!$M5357)</f>
        <v>Rs.200</v>
      </c>
      <c r="T5357" s="27">
        <f t="shared" si="83"/>
        <v>1</v>
      </c>
      <c r="U5357" s="29">
        <f>'Raw Data'!$M5357*'Raw Data'!$T5357</f>
        <v>200</v>
      </c>
    </row>
    <row r="5358" spans="1:21" x14ac:dyDescent="0.3">
      <c r="A5358" s="20">
        <v>18277178</v>
      </c>
      <c r="B5358" s="27" t="s">
        <v>10290</v>
      </c>
      <c r="C5358" s="27">
        <v>1</v>
      </c>
      <c r="D5358" s="27" t="str">
        <f>VLOOKUP('Raw Data'!$C5358,'country description'!$A$2:$B$16,2,0)</f>
        <v>India</v>
      </c>
      <c r="E5358" s="27" t="s">
        <v>14</v>
      </c>
      <c r="F5358" s="27" t="s">
        <v>10291</v>
      </c>
      <c r="G5358" s="27" t="s">
        <v>17</v>
      </c>
      <c r="H5358" s="27" t="s">
        <v>18</v>
      </c>
      <c r="I5358" s="27" t="s">
        <v>19</v>
      </c>
      <c r="J5358" s="27" t="s">
        <v>19</v>
      </c>
      <c r="K5358" s="27">
        <v>1</v>
      </c>
      <c r="L5358" s="27">
        <v>1</v>
      </c>
      <c r="M5358" s="27">
        <v>200</v>
      </c>
      <c r="N5358" s="27">
        <v>1</v>
      </c>
      <c r="O5358" s="27">
        <v>2018</v>
      </c>
      <c r="P5358" s="27">
        <v>7</v>
      </c>
      <c r="Q5358" s="27">
        <v>14</v>
      </c>
      <c r="R5358" s="28">
        <f>DATE('Raw Data'!$O5358,'Raw Data'!$P5358,'Raw Data'!$Q5358)</f>
        <v>43295</v>
      </c>
      <c r="S5358" s="27" t="str">
        <f>CONCATENATE(MID('Raw Data'!$H5358,FIND("(",'Raw Data'!$H5358)+1,FIND(")",'Raw Data'!$H5358)-FIND("(",'Raw Data'!$H5358)-1),"",'Raw Data'!$M5358)</f>
        <v>Rs.200</v>
      </c>
      <c r="T5358" s="27">
        <f t="shared" si="83"/>
        <v>1</v>
      </c>
      <c r="U5358" s="29">
        <f>'Raw Data'!$M5358*'Raw Data'!$T5358</f>
        <v>200</v>
      </c>
    </row>
    <row r="5359" spans="1:21" x14ac:dyDescent="0.3">
      <c r="A5359" s="20">
        <v>304586</v>
      </c>
      <c r="B5359" s="27" t="s">
        <v>10292</v>
      </c>
      <c r="C5359" s="27">
        <v>1</v>
      </c>
      <c r="D5359" s="27" t="str">
        <f>VLOOKUP('Raw Data'!$C5359,'country description'!$A$2:$B$16,2,0)</f>
        <v>India</v>
      </c>
      <c r="E5359" s="27" t="s">
        <v>14</v>
      </c>
      <c r="F5359" s="27" t="s">
        <v>10293</v>
      </c>
      <c r="G5359" s="27" t="s">
        <v>17</v>
      </c>
      <c r="H5359" s="27" t="s">
        <v>18</v>
      </c>
      <c r="I5359" s="27" t="s">
        <v>19</v>
      </c>
      <c r="J5359" s="27" t="s">
        <v>19</v>
      </c>
      <c r="K5359" s="27">
        <v>1</v>
      </c>
      <c r="L5359" s="27">
        <v>2</v>
      </c>
      <c r="M5359" s="27">
        <v>200</v>
      </c>
      <c r="N5359" s="27">
        <v>1</v>
      </c>
      <c r="O5359" s="27">
        <v>2011</v>
      </c>
      <c r="P5359" s="27">
        <v>7</v>
      </c>
      <c r="Q5359" s="27">
        <v>10</v>
      </c>
      <c r="R5359" s="28">
        <f>DATE('Raw Data'!$O5359,'Raw Data'!$P5359,'Raw Data'!$Q5359)</f>
        <v>40734</v>
      </c>
      <c r="S5359" s="27" t="str">
        <f>CONCATENATE(MID('Raw Data'!$H5359,FIND("(",'Raw Data'!$H5359)+1,FIND(")",'Raw Data'!$H5359)-FIND("(",'Raw Data'!$H5359)-1),"",'Raw Data'!$M5359)</f>
        <v>Rs.200</v>
      </c>
      <c r="T5359" s="27">
        <f t="shared" si="83"/>
        <v>1</v>
      </c>
      <c r="U5359" s="29">
        <f>'Raw Data'!$M5359*'Raw Data'!$T5359</f>
        <v>200</v>
      </c>
    </row>
    <row r="5360" spans="1:21" x14ac:dyDescent="0.3">
      <c r="A5360" s="20">
        <v>311009</v>
      </c>
      <c r="B5360" s="27" t="s">
        <v>430</v>
      </c>
      <c r="C5360" s="27">
        <v>1</v>
      </c>
      <c r="D5360" s="27" t="str">
        <f>VLOOKUP('Raw Data'!$C5360,'country description'!$A$2:$B$16,2,0)</f>
        <v>India</v>
      </c>
      <c r="E5360" s="27" t="s">
        <v>14</v>
      </c>
      <c r="F5360" s="27" t="s">
        <v>10294</v>
      </c>
      <c r="G5360" s="27" t="s">
        <v>17</v>
      </c>
      <c r="H5360" s="27" t="s">
        <v>18</v>
      </c>
      <c r="I5360" s="27" t="s">
        <v>19</v>
      </c>
      <c r="J5360" s="27" t="s">
        <v>19</v>
      </c>
      <c r="K5360" s="27">
        <v>2</v>
      </c>
      <c r="L5360" s="27">
        <v>3</v>
      </c>
      <c r="M5360" s="27">
        <v>500</v>
      </c>
      <c r="N5360" s="27">
        <v>1</v>
      </c>
      <c r="O5360" s="27">
        <v>2018</v>
      </c>
      <c r="P5360" s="27">
        <v>7</v>
      </c>
      <c r="Q5360" s="27">
        <v>17</v>
      </c>
      <c r="R5360" s="28">
        <f>DATE('Raw Data'!$O5360,'Raw Data'!$P5360,'Raw Data'!$Q5360)</f>
        <v>43298</v>
      </c>
      <c r="S5360" s="27" t="str">
        <f>CONCATENATE(MID('Raw Data'!$H5360,FIND("(",'Raw Data'!$H5360)+1,FIND(")",'Raw Data'!$H5360)-FIND("(",'Raw Data'!$H5360)-1),"",'Raw Data'!$M5360)</f>
        <v>Rs.500</v>
      </c>
      <c r="T5360" s="27">
        <f t="shared" si="83"/>
        <v>1</v>
      </c>
      <c r="U5360" s="29">
        <f>'Raw Data'!$M5360*'Raw Data'!$T5360</f>
        <v>500</v>
      </c>
    </row>
    <row r="5361" spans="1:21" x14ac:dyDescent="0.3">
      <c r="A5361" s="20">
        <v>304393</v>
      </c>
      <c r="B5361" s="27" t="s">
        <v>10295</v>
      </c>
      <c r="C5361" s="27">
        <v>1</v>
      </c>
      <c r="D5361" s="27" t="str">
        <f>VLOOKUP('Raw Data'!$C5361,'country description'!$A$2:$B$16,2,0)</f>
        <v>India</v>
      </c>
      <c r="E5361" s="27" t="s">
        <v>14</v>
      </c>
      <c r="F5361" s="27" t="s">
        <v>10296</v>
      </c>
      <c r="G5361" s="27" t="s">
        <v>17</v>
      </c>
      <c r="H5361" s="27" t="s">
        <v>18</v>
      </c>
      <c r="I5361" s="27" t="s">
        <v>19</v>
      </c>
      <c r="J5361" s="27" t="s">
        <v>19</v>
      </c>
      <c r="K5361" s="27">
        <v>1</v>
      </c>
      <c r="L5361" s="27">
        <v>2</v>
      </c>
      <c r="M5361" s="27">
        <v>250</v>
      </c>
      <c r="N5361" s="27">
        <v>1</v>
      </c>
      <c r="O5361" s="27">
        <v>2010</v>
      </c>
      <c r="P5361" s="27">
        <v>7</v>
      </c>
      <c r="Q5361" s="27">
        <v>19</v>
      </c>
      <c r="R5361" s="28">
        <f>DATE('Raw Data'!$O5361,'Raw Data'!$P5361,'Raw Data'!$Q5361)</f>
        <v>40378</v>
      </c>
      <c r="S5361" s="27" t="str">
        <f>CONCATENATE(MID('Raw Data'!$H5361,FIND("(",'Raw Data'!$H5361)+1,FIND(")",'Raw Data'!$H5361)-FIND("(",'Raw Data'!$H5361)-1),"",'Raw Data'!$M5361)</f>
        <v>Rs.250</v>
      </c>
      <c r="T5361" s="27">
        <f t="shared" si="83"/>
        <v>1</v>
      </c>
      <c r="U5361" s="29">
        <f>'Raw Data'!$M5361*'Raw Data'!$T5361</f>
        <v>250</v>
      </c>
    </row>
    <row r="5362" spans="1:21" x14ac:dyDescent="0.3">
      <c r="A5362" s="20">
        <v>18431183</v>
      </c>
      <c r="B5362" s="27" t="s">
        <v>10297</v>
      </c>
      <c r="C5362" s="27">
        <v>1</v>
      </c>
      <c r="D5362" s="27" t="str">
        <f>VLOOKUP('Raw Data'!$C5362,'country description'!$A$2:$B$16,2,0)</f>
        <v>India</v>
      </c>
      <c r="E5362" s="27" t="s">
        <v>14</v>
      </c>
      <c r="F5362" s="27" t="s">
        <v>10298</v>
      </c>
      <c r="G5362" s="27" t="s">
        <v>17</v>
      </c>
      <c r="H5362" s="27" t="s">
        <v>18</v>
      </c>
      <c r="I5362" s="27" t="s">
        <v>19</v>
      </c>
      <c r="J5362" s="27" t="s">
        <v>19</v>
      </c>
      <c r="K5362" s="27">
        <v>1</v>
      </c>
      <c r="L5362" s="27">
        <v>1</v>
      </c>
      <c r="M5362" s="27">
        <v>250</v>
      </c>
      <c r="N5362" s="27">
        <v>1</v>
      </c>
      <c r="O5362" s="27">
        <v>2015</v>
      </c>
      <c r="P5362" s="27">
        <v>7</v>
      </c>
      <c r="Q5362" s="27">
        <v>9</v>
      </c>
      <c r="R5362" s="28">
        <f>DATE('Raw Data'!$O5362,'Raw Data'!$P5362,'Raw Data'!$Q5362)</f>
        <v>42194</v>
      </c>
      <c r="S5362" s="27" t="str">
        <f>CONCATENATE(MID('Raw Data'!$H5362,FIND("(",'Raw Data'!$H5362)+1,FIND(")",'Raw Data'!$H5362)-FIND("(",'Raw Data'!$H5362)-1),"",'Raw Data'!$M5362)</f>
        <v>Rs.250</v>
      </c>
      <c r="T5362" s="27">
        <f t="shared" si="83"/>
        <v>1</v>
      </c>
      <c r="U5362" s="29">
        <f>'Raw Data'!$M5362*'Raw Data'!$T5362</f>
        <v>250</v>
      </c>
    </row>
    <row r="5363" spans="1:21" x14ac:dyDescent="0.3">
      <c r="A5363" s="20">
        <v>18161591</v>
      </c>
      <c r="B5363" s="27" t="s">
        <v>10299</v>
      </c>
      <c r="C5363" s="27">
        <v>1</v>
      </c>
      <c r="D5363" s="27" t="str">
        <f>VLOOKUP('Raw Data'!$C5363,'country description'!$A$2:$B$16,2,0)</f>
        <v>India</v>
      </c>
      <c r="E5363" s="27" t="s">
        <v>14</v>
      </c>
      <c r="F5363" s="27" t="s">
        <v>10300</v>
      </c>
      <c r="G5363" s="27" t="s">
        <v>17</v>
      </c>
      <c r="H5363" s="27" t="s">
        <v>18</v>
      </c>
      <c r="I5363" s="27" t="s">
        <v>19</v>
      </c>
      <c r="J5363" s="27" t="s">
        <v>19</v>
      </c>
      <c r="K5363" s="27">
        <v>1</v>
      </c>
      <c r="L5363" s="27">
        <v>1</v>
      </c>
      <c r="M5363" s="27">
        <v>350</v>
      </c>
      <c r="N5363" s="27">
        <v>1</v>
      </c>
      <c r="O5363" s="27">
        <v>2017</v>
      </c>
      <c r="P5363" s="27">
        <v>7</v>
      </c>
      <c r="Q5363" s="27">
        <v>3</v>
      </c>
      <c r="R5363" s="28">
        <f>DATE('Raw Data'!$O5363,'Raw Data'!$P5363,'Raw Data'!$Q5363)</f>
        <v>42919</v>
      </c>
      <c r="S5363" s="27" t="str">
        <f>CONCATENATE(MID('Raw Data'!$H5363,FIND("(",'Raw Data'!$H5363)+1,FIND(")",'Raw Data'!$H5363)-FIND("(",'Raw Data'!$H5363)-1),"",'Raw Data'!$M5363)</f>
        <v>Rs.350</v>
      </c>
      <c r="T5363" s="27">
        <f t="shared" si="83"/>
        <v>1</v>
      </c>
      <c r="U5363" s="29">
        <f>'Raw Data'!$M5363*'Raw Data'!$T5363</f>
        <v>350</v>
      </c>
    </row>
    <row r="5364" spans="1:21" x14ac:dyDescent="0.3">
      <c r="A5364" s="20">
        <v>18377888</v>
      </c>
      <c r="B5364" s="27" t="s">
        <v>10301</v>
      </c>
      <c r="C5364" s="27">
        <v>1</v>
      </c>
      <c r="D5364" s="27" t="str">
        <f>VLOOKUP('Raw Data'!$C5364,'country description'!$A$2:$B$16,2,0)</f>
        <v>India</v>
      </c>
      <c r="E5364" s="27" t="s">
        <v>14</v>
      </c>
      <c r="F5364" s="27" t="s">
        <v>10302</v>
      </c>
      <c r="G5364" s="27" t="s">
        <v>17</v>
      </c>
      <c r="H5364" s="27" t="s">
        <v>18</v>
      </c>
      <c r="I5364" s="27" t="s">
        <v>19</v>
      </c>
      <c r="J5364" s="27" t="s">
        <v>19</v>
      </c>
      <c r="K5364" s="27">
        <v>1</v>
      </c>
      <c r="L5364" s="27">
        <v>1</v>
      </c>
      <c r="M5364" s="27">
        <v>400</v>
      </c>
      <c r="N5364" s="27">
        <v>1</v>
      </c>
      <c r="O5364" s="27">
        <v>2010</v>
      </c>
      <c r="P5364" s="27">
        <v>7</v>
      </c>
      <c r="Q5364" s="27">
        <v>14</v>
      </c>
      <c r="R5364" s="28">
        <f>DATE('Raw Data'!$O5364,'Raw Data'!$P5364,'Raw Data'!$Q5364)</f>
        <v>40373</v>
      </c>
      <c r="S5364" s="27" t="str">
        <f>CONCATENATE(MID('Raw Data'!$H5364,FIND("(",'Raw Data'!$H5364)+1,FIND(")",'Raw Data'!$H5364)-FIND("(",'Raw Data'!$H5364)-1),"",'Raw Data'!$M5364)</f>
        <v>Rs.400</v>
      </c>
      <c r="T5364" s="27">
        <f t="shared" si="83"/>
        <v>1</v>
      </c>
      <c r="U5364" s="29">
        <f>'Raw Data'!$M5364*'Raw Data'!$T5364</f>
        <v>400</v>
      </c>
    </row>
    <row r="5365" spans="1:21" x14ac:dyDescent="0.3">
      <c r="A5365" s="20">
        <v>18438429</v>
      </c>
      <c r="B5365" s="27" t="s">
        <v>10303</v>
      </c>
      <c r="C5365" s="27">
        <v>1</v>
      </c>
      <c r="D5365" s="27" t="str">
        <f>VLOOKUP('Raw Data'!$C5365,'country description'!$A$2:$B$16,2,0)</f>
        <v>India</v>
      </c>
      <c r="E5365" s="27" t="s">
        <v>14</v>
      </c>
      <c r="F5365" s="27" t="s">
        <v>10304</v>
      </c>
      <c r="G5365" s="27" t="s">
        <v>17</v>
      </c>
      <c r="H5365" s="27" t="s">
        <v>18</v>
      </c>
      <c r="I5365" s="27" t="s">
        <v>19</v>
      </c>
      <c r="J5365" s="27" t="s">
        <v>24</v>
      </c>
      <c r="K5365" s="27">
        <v>2</v>
      </c>
      <c r="L5365" s="27">
        <v>2</v>
      </c>
      <c r="M5365" s="27">
        <v>600</v>
      </c>
      <c r="N5365" s="27">
        <v>1</v>
      </c>
      <c r="O5365" s="27">
        <v>2012</v>
      </c>
      <c r="P5365" s="27">
        <v>7</v>
      </c>
      <c r="Q5365" s="27">
        <v>8</v>
      </c>
      <c r="R5365" s="28">
        <f>DATE('Raw Data'!$O5365,'Raw Data'!$P5365,'Raw Data'!$Q5365)</f>
        <v>41098</v>
      </c>
      <c r="S5365" s="27" t="str">
        <f>CONCATENATE(MID('Raw Data'!$H5365,FIND("(",'Raw Data'!$H5365)+1,FIND(")",'Raw Data'!$H5365)-FIND("(",'Raw Data'!$H5365)-1),"",'Raw Data'!$M5365)</f>
        <v>Rs.600</v>
      </c>
      <c r="T5365" s="27">
        <f t="shared" si="83"/>
        <v>1</v>
      </c>
      <c r="U5365" s="29">
        <f>'Raw Data'!$M5365*'Raw Data'!$T5365</f>
        <v>600</v>
      </c>
    </row>
    <row r="5366" spans="1:21" x14ac:dyDescent="0.3">
      <c r="A5366" s="20">
        <v>18352176</v>
      </c>
      <c r="B5366" s="27" t="s">
        <v>10305</v>
      </c>
      <c r="C5366" s="27">
        <v>1</v>
      </c>
      <c r="D5366" s="27" t="str">
        <f>VLOOKUP('Raw Data'!$C5366,'country description'!$A$2:$B$16,2,0)</f>
        <v>India</v>
      </c>
      <c r="E5366" s="27" t="s">
        <v>14</v>
      </c>
      <c r="F5366" s="27" t="s">
        <v>10306</v>
      </c>
      <c r="G5366" s="27" t="s">
        <v>17</v>
      </c>
      <c r="H5366" s="27" t="s">
        <v>18</v>
      </c>
      <c r="I5366" s="27" t="s">
        <v>19</v>
      </c>
      <c r="J5366" s="27" t="s">
        <v>19</v>
      </c>
      <c r="K5366" s="27">
        <v>1</v>
      </c>
      <c r="L5366" s="27">
        <v>3</v>
      </c>
      <c r="M5366" s="27">
        <v>200</v>
      </c>
      <c r="N5366" s="27">
        <v>1</v>
      </c>
      <c r="O5366" s="27">
        <v>2015</v>
      </c>
      <c r="P5366" s="27">
        <v>7</v>
      </c>
      <c r="Q5366" s="27">
        <v>7</v>
      </c>
      <c r="R5366" s="28">
        <f>DATE('Raw Data'!$O5366,'Raw Data'!$P5366,'Raw Data'!$Q5366)</f>
        <v>42192</v>
      </c>
      <c r="S5366" s="27" t="str">
        <f>CONCATENATE(MID('Raw Data'!$H5366,FIND("(",'Raw Data'!$H5366)+1,FIND(")",'Raw Data'!$H5366)-FIND("(",'Raw Data'!$H5366)-1),"",'Raw Data'!$M5366)</f>
        <v>Rs.200</v>
      </c>
      <c r="T5366" s="27">
        <f t="shared" si="83"/>
        <v>1</v>
      </c>
      <c r="U5366" s="29">
        <f>'Raw Data'!$M5366*'Raw Data'!$T5366</f>
        <v>200</v>
      </c>
    </row>
    <row r="5367" spans="1:21" x14ac:dyDescent="0.3">
      <c r="A5367" s="20">
        <v>9517</v>
      </c>
      <c r="B5367" s="27" t="s">
        <v>10307</v>
      </c>
      <c r="C5367" s="27">
        <v>1</v>
      </c>
      <c r="D5367" s="27" t="str">
        <f>VLOOKUP('Raw Data'!$C5367,'country description'!$A$2:$B$16,2,0)</f>
        <v>India</v>
      </c>
      <c r="E5367" s="27" t="s">
        <v>14</v>
      </c>
      <c r="F5367" s="27" t="s">
        <v>10308</v>
      </c>
      <c r="G5367" s="27" t="s">
        <v>17</v>
      </c>
      <c r="H5367" s="27" t="s">
        <v>18</v>
      </c>
      <c r="I5367" s="27" t="s">
        <v>19</v>
      </c>
      <c r="J5367" s="27" t="s">
        <v>19</v>
      </c>
      <c r="K5367" s="27">
        <v>1</v>
      </c>
      <c r="L5367" s="27">
        <v>3</v>
      </c>
      <c r="M5367" s="27">
        <v>200</v>
      </c>
      <c r="N5367" s="27">
        <v>1</v>
      </c>
      <c r="O5367" s="27">
        <v>2011</v>
      </c>
      <c r="P5367" s="27">
        <v>7</v>
      </c>
      <c r="Q5367" s="27">
        <v>4</v>
      </c>
      <c r="R5367" s="28">
        <f>DATE('Raw Data'!$O5367,'Raw Data'!$P5367,'Raw Data'!$Q5367)</f>
        <v>40728</v>
      </c>
      <c r="S5367" s="27" t="str">
        <f>CONCATENATE(MID('Raw Data'!$H5367,FIND("(",'Raw Data'!$H5367)+1,FIND(")",'Raw Data'!$H5367)-FIND("(",'Raw Data'!$H5367)-1),"",'Raw Data'!$M5367)</f>
        <v>Rs.200</v>
      </c>
      <c r="T5367" s="27">
        <f t="shared" si="83"/>
        <v>1</v>
      </c>
      <c r="U5367" s="29">
        <f>'Raw Data'!$M5367*'Raw Data'!$T5367</f>
        <v>200</v>
      </c>
    </row>
    <row r="5368" spans="1:21" x14ac:dyDescent="0.3">
      <c r="A5368" s="20">
        <v>18375390</v>
      </c>
      <c r="B5368" s="27" t="s">
        <v>10309</v>
      </c>
      <c r="C5368" s="27">
        <v>1</v>
      </c>
      <c r="D5368" s="27" t="str">
        <f>VLOOKUP('Raw Data'!$C5368,'country description'!$A$2:$B$16,2,0)</f>
        <v>India</v>
      </c>
      <c r="E5368" s="27" t="s">
        <v>14</v>
      </c>
      <c r="F5368" s="27" t="s">
        <v>10310</v>
      </c>
      <c r="G5368" s="27" t="s">
        <v>17</v>
      </c>
      <c r="H5368" s="27" t="s">
        <v>18</v>
      </c>
      <c r="I5368" s="27" t="s">
        <v>19</v>
      </c>
      <c r="J5368" s="27" t="s">
        <v>19</v>
      </c>
      <c r="K5368" s="27">
        <v>1</v>
      </c>
      <c r="L5368" s="27">
        <v>2</v>
      </c>
      <c r="M5368" s="27">
        <v>100</v>
      </c>
      <c r="N5368" s="27">
        <v>1</v>
      </c>
      <c r="O5368" s="27">
        <v>2012</v>
      </c>
      <c r="P5368" s="27">
        <v>7</v>
      </c>
      <c r="Q5368" s="27">
        <v>10</v>
      </c>
      <c r="R5368" s="28">
        <f>DATE('Raw Data'!$O5368,'Raw Data'!$P5368,'Raw Data'!$Q5368)</f>
        <v>41100</v>
      </c>
      <c r="S5368" s="27" t="str">
        <f>CONCATENATE(MID('Raw Data'!$H5368,FIND("(",'Raw Data'!$H5368)+1,FIND(")",'Raw Data'!$H5368)-FIND("(",'Raw Data'!$H5368)-1),"",'Raw Data'!$M5368)</f>
        <v>Rs.100</v>
      </c>
      <c r="T5368" s="27">
        <f t="shared" si="83"/>
        <v>1</v>
      </c>
      <c r="U5368" s="29">
        <f>'Raw Data'!$M5368*'Raw Data'!$T5368</f>
        <v>100</v>
      </c>
    </row>
    <row r="5369" spans="1:21" x14ac:dyDescent="0.3">
      <c r="A5369" s="20">
        <v>18400739</v>
      </c>
      <c r="B5369" s="27" t="s">
        <v>9986</v>
      </c>
      <c r="C5369" s="27">
        <v>1</v>
      </c>
      <c r="D5369" s="27" t="str">
        <f>VLOOKUP('Raw Data'!$C5369,'country description'!$A$2:$B$16,2,0)</f>
        <v>India</v>
      </c>
      <c r="E5369" s="27" t="s">
        <v>14</v>
      </c>
      <c r="F5369" s="27" t="s">
        <v>10311</v>
      </c>
      <c r="G5369" s="27" t="s">
        <v>17</v>
      </c>
      <c r="H5369" s="27" t="s">
        <v>18</v>
      </c>
      <c r="I5369" s="27" t="s">
        <v>19</v>
      </c>
      <c r="J5369" s="27" t="s">
        <v>19</v>
      </c>
      <c r="K5369" s="27">
        <v>1</v>
      </c>
      <c r="L5369" s="27">
        <v>3</v>
      </c>
      <c r="M5369" s="27">
        <v>200</v>
      </c>
      <c r="N5369" s="27">
        <v>1</v>
      </c>
      <c r="O5369" s="27">
        <v>2017</v>
      </c>
      <c r="P5369" s="27">
        <v>6</v>
      </c>
      <c r="Q5369" s="27">
        <v>27</v>
      </c>
      <c r="R5369" s="28">
        <f>DATE('Raw Data'!$O5369,'Raw Data'!$P5369,'Raw Data'!$Q5369)</f>
        <v>42913</v>
      </c>
      <c r="S5369" s="27" t="str">
        <f>CONCATENATE(MID('Raw Data'!$H5369,FIND("(",'Raw Data'!$H5369)+1,FIND(")",'Raw Data'!$H5369)-FIND("(",'Raw Data'!$H5369)-1),"",'Raw Data'!$M5369)</f>
        <v>Rs.200</v>
      </c>
      <c r="T5369" s="27">
        <f t="shared" si="83"/>
        <v>1</v>
      </c>
      <c r="U5369" s="29">
        <f>'Raw Data'!$M5369*'Raw Data'!$T5369</f>
        <v>200</v>
      </c>
    </row>
    <row r="5370" spans="1:21" x14ac:dyDescent="0.3">
      <c r="A5370" s="20">
        <v>6608</v>
      </c>
      <c r="B5370" s="27" t="s">
        <v>9822</v>
      </c>
      <c r="C5370" s="27">
        <v>1</v>
      </c>
      <c r="D5370" s="27" t="str">
        <f>VLOOKUP('Raw Data'!$C5370,'country description'!$A$2:$B$16,2,0)</f>
        <v>India</v>
      </c>
      <c r="E5370" s="27" t="s">
        <v>14</v>
      </c>
      <c r="F5370" s="27" t="s">
        <v>10312</v>
      </c>
      <c r="G5370" s="27" t="s">
        <v>17</v>
      </c>
      <c r="H5370" s="27" t="s">
        <v>18</v>
      </c>
      <c r="I5370" s="27" t="s">
        <v>19</v>
      </c>
      <c r="J5370" s="27" t="s">
        <v>19</v>
      </c>
      <c r="K5370" s="27">
        <v>1</v>
      </c>
      <c r="L5370" s="27">
        <v>3</v>
      </c>
      <c r="M5370" s="27">
        <v>350</v>
      </c>
      <c r="N5370" s="27">
        <v>1</v>
      </c>
      <c r="O5370" s="27">
        <v>2010</v>
      </c>
      <c r="P5370" s="27">
        <v>6</v>
      </c>
      <c r="Q5370" s="27">
        <v>22</v>
      </c>
      <c r="R5370" s="28">
        <f>DATE('Raw Data'!$O5370,'Raw Data'!$P5370,'Raw Data'!$Q5370)</f>
        <v>40351</v>
      </c>
      <c r="S5370" s="27" t="str">
        <f>CONCATENATE(MID('Raw Data'!$H5370,FIND("(",'Raw Data'!$H5370)+1,FIND(")",'Raw Data'!$H5370)-FIND("(",'Raw Data'!$H5370)-1),"",'Raw Data'!$M5370)</f>
        <v>Rs.350</v>
      </c>
      <c r="T5370" s="27">
        <f t="shared" si="83"/>
        <v>1</v>
      </c>
      <c r="U5370" s="29">
        <f>'Raw Data'!$M5370*'Raw Data'!$T5370</f>
        <v>350</v>
      </c>
    </row>
    <row r="5371" spans="1:21" x14ac:dyDescent="0.3">
      <c r="A5371" s="20">
        <v>18378035</v>
      </c>
      <c r="B5371" s="27" t="s">
        <v>346</v>
      </c>
      <c r="C5371" s="27">
        <v>1</v>
      </c>
      <c r="D5371" s="27" t="str">
        <f>VLOOKUP('Raw Data'!$C5371,'country description'!$A$2:$B$16,2,0)</f>
        <v>India</v>
      </c>
      <c r="E5371" s="27" t="s">
        <v>14</v>
      </c>
      <c r="F5371" s="27" t="s">
        <v>10313</v>
      </c>
      <c r="G5371" s="27" t="s">
        <v>17</v>
      </c>
      <c r="H5371" s="27" t="s">
        <v>18</v>
      </c>
      <c r="I5371" s="27" t="s">
        <v>19</v>
      </c>
      <c r="J5371" s="27" t="s">
        <v>19</v>
      </c>
      <c r="K5371" s="27">
        <v>1</v>
      </c>
      <c r="L5371" s="27">
        <v>1</v>
      </c>
      <c r="M5371" s="27">
        <v>400</v>
      </c>
      <c r="N5371" s="27">
        <v>1</v>
      </c>
      <c r="O5371" s="27">
        <v>2010</v>
      </c>
      <c r="P5371" s="27">
        <v>6</v>
      </c>
      <c r="Q5371" s="27">
        <v>27</v>
      </c>
      <c r="R5371" s="28">
        <f>DATE('Raw Data'!$O5371,'Raw Data'!$P5371,'Raw Data'!$Q5371)</f>
        <v>40356</v>
      </c>
      <c r="S5371" s="27" t="str">
        <f>CONCATENATE(MID('Raw Data'!$H5371,FIND("(",'Raw Data'!$H5371)+1,FIND(")",'Raw Data'!$H5371)-FIND("(",'Raw Data'!$H5371)-1),"",'Raw Data'!$M5371)</f>
        <v>Rs.400</v>
      </c>
      <c r="T5371" s="27">
        <f t="shared" si="83"/>
        <v>1</v>
      </c>
      <c r="U5371" s="29">
        <f>'Raw Data'!$M5371*'Raw Data'!$T5371</f>
        <v>400</v>
      </c>
    </row>
    <row r="5372" spans="1:21" x14ac:dyDescent="0.3">
      <c r="A5372" s="20">
        <v>8062</v>
      </c>
      <c r="B5372" s="27" t="s">
        <v>10314</v>
      </c>
      <c r="C5372" s="27">
        <v>1</v>
      </c>
      <c r="D5372" s="27" t="str">
        <f>VLOOKUP('Raw Data'!$C5372,'country description'!$A$2:$B$16,2,0)</f>
        <v>India</v>
      </c>
      <c r="E5372" s="27" t="s">
        <v>14</v>
      </c>
      <c r="F5372" s="27" t="s">
        <v>10315</v>
      </c>
      <c r="G5372" s="27" t="s">
        <v>17</v>
      </c>
      <c r="H5372" s="27" t="s">
        <v>18</v>
      </c>
      <c r="I5372" s="27" t="s">
        <v>19</v>
      </c>
      <c r="J5372" s="27" t="s">
        <v>19</v>
      </c>
      <c r="K5372" s="27">
        <v>1</v>
      </c>
      <c r="L5372" s="27">
        <v>1</v>
      </c>
      <c r="M5372" s="27">
        <v>150</v>
      </c>
      <c r="N5372" s="27">
        <v>1</v>
      </c>
      <c r="O5372" s="27">
        <v>2010</v>
      </c>
      <c r="P5372" s="27">
        <v>6</v>
      </c>
      <c r="Q5372" s="27">
        <v>25</v>
      </c>
      <c r="R5372" s="28">
        <f>DATE('Raw Data'!$O5372,'Raw Data'!$P5372,'Raw Data'!$Q5372)</f>
        <v>40354</v>
      </c>
      <c r="S5372" s="27" t="str">
        <f>CONCATENATE(MID('Raw Data'!$H5372,FIND("(",'Raw Data'!$H5372)+1,FIND(")",'Raw Data'!$H5372)-FIND("(",'Raw Data'!$H5372)-1),"",'Raw Data'!$M5372)</f>
        <v>Rs.150</v>
      </c>
      <c r="T5372" s="27">
        <f t="shared" si="83"/>
        <v>1</v>
      </c>
      <c r="U5372" s="29">
        <f>'Raw Data'!$M5372*'Raw Data'!$T5372</f>
        <v>150</v>
      </c>
    </row>
    <row r="5373" spans="1:21" x14ac:dyDescent="0.3">
      <c r="A5373" s="20">
        <v>304254</v>
      </c>
      <c r="B5373" s="27" t="s">
        <v>10316</v>
      </c>
      <c r="C5373" s="27">
        <v>1</v>
      </c>
      <c r="D5373" s="27" t="str">
        <f>VLOOKUP('Raw Data'!$C5373,'country description'!$A$2:$B$16,2,0)</f>
        <v>India</v>
      </c>
      <c r="E5373" s="27" t="s">
        <v>14</v>
      </c>
      <c r="F5373" s="27" t="s">
        <v>10317</v>
      </c>
      <c r="G5373" s="27" t="s">
        <v>17</v>
      </c>
      <c r="H5373" s="27" t="s">
        <v>18</v>
      </c>
      <c r="I5373" s="27" t="s">
        <v>19</v>
      </c>
      <c r="J5373" s="27" t="s">
        <v>19</v>
      </c>
      <c r="K5373" s="27">
        <v>1</v>
      </c>
      <c r="L5373" s="27">
        <v>2</v>
      </c>
      <c r="M5373" s="27">
        <v>200</v>
      </c>
      <c r="N5373" s="27">
        <v>1</v>
      </c>
      <c r="O5373" s="27">
        <v>2014</v>
      </c>
      <c r="P5373" s="27">
        <v>6</v>
      </c>
      <c r="Q5373" s="27">
        <v>25</v>
      </c>
      <c r="R5373" s="28">
        <f>DATE('Raw Data'!$O5373,'Raw Data'!$P5373,'Raw Data'!$Q5373)</f>
        <v>41815</v>
      </c>
      <c r="S5373" s="27" t="str">
        <f>CONCATENATE(MID('Raw Data'!$H5373,FIND("(",'Raw Data'!$H5373)+1,FIND(")",'Raw Data'!$H5373)-FIND("(",'Raw Data'!$H5373)-1),"",'Raw Data'!$M5373)</f>
        <v>Rs.200</v>
      </c>
      <c r="T5373" s="27">
        <f t="shared" si="83"/>
        <v>1</v>
      </c>
      <c r="U5373" s="29">
        <f>'Raw Data'!$M5373*'Raw Data'!$T5373</f>
        <v>200</v>
      </c>
    </row>
    <row r="5374" spans="1:21" x14ac:dyDescent="0.3">
      <c r="A5374" s="20">
        <v>311256</v>
      </c>
      <c r="B5374" s="27" t="s">
        <v>10318</v>
      </c>
      <c r="C5374" s="27">
        <v>1</v>
      </c>
      <c r="D5374" s="27" t="str">
        <f>VLOOKUP('Raw Data'!$C5374,'country description'!$A$2:$B$16,2,0)</f>
        <v>India</v>
      </c>
      <c r="E5374" s="27" t="s">
        <v>14</v>
      </c>
      <c r="F5374" s="27" t="s">
        <v>10319</v>
      </c>
      <c r="G5374" s="27" t="s">
        <v>17</v>
      </c>
      <c r="H5374" s="27" t="s">
        <v>18</v>
      </c>
      <c r="I5374" s="27" t="s">
        <v>19</v>
      </c>
      <c r="J5374" s="27" t="s">
        <v>19</v>
      </c>
      <c r="K5374" s="27">
        <v>1</v>
      </c>
      <c r="L5374" s="27">
        <v>3</v>
      </c>
      <c r="M5374" s="27">
        <v>300</v>
      </c>
      <c r="N5374" s="27">
        <v>1</v>
      </c>
      <c r="O5374" s="27">
        <v>2016</v>
      </c>
      <c r="P5374" s="27">
        <v>6</v>
      </c>
      <c r="Q5374" s="27">
        <v>12</v>
      </c>
      <c r="R5374" s="28">
        <f>DATE('Raw Data'!$O5374,'Raw Data'!$P5374,'Raw Data'!$Q5374)</f>
        <v>42533</v>
      </c>
      <c r="S5374" s="27" t="str">
        <f>CONCATENATE(MID('Raw Data'!$H5374,FIND("(",'Raw Data'!$H5374)+1,FIND(")",'Raw Data'!$H5374)-FIND("(",'Raw Data'!$H5374)-1),"",'Raw Data'!$M5374)</f>
        <v>Rs.300</v>
      </c>
      <c r="T5374" s="27">
        <f t="shared" si="83"/>
        <v>1</v>
      </c>
      <c r="U5374" s="29">
        <f>'Raw Data'!$M5374*'Raw Data'!$T5374</f>
        <v>300</v>
      </c>
    </row>
    <row r="5375" spans="1:21" x14ac:dyDescent="0.3">
      <c r="A5375" s="20">
        <v>301885</v>
      </c>
      <c r="B5375" s="27" t="s">
        <v>10320</v>
      </c>
      <c r="C5375" s="27">
        <v>1</v>
      </c>
      <c r="D5375" s="27" t="str">
        <f>VLOOKUP('Raw Data'!$C5375,'country description'!$A$2:$B$16,2,0)</f>
        <v>India</v>
      </c>
      <c r="E5375" s="27" t="s">
        <v>14</v>
      </c>
      <c r="F5375" s="27" t="s">
        <v>10321</v>
      </c>
      <c r="G5375" s="27" t="s">
        <v>17</v>
      </c>
      <c r="H5375" s="27" t="s">
        <v>18</v>
      </c>
      <c r="I5375" s="27" t="s">
        <v>19</v>
      </c>
      <c r="J5375" s="27" t="s">
        <v>19</v>
      </c>
      <c r="K5375" s="27">
        <v>1</v>
      </c>
      <c r="L5375" s="27">
        <v>3</v>
      </c>
      <c r="M5375" s="27">
        <v>300</v>
      </c>
      <c r="N5375" s="27">
        <v>1</v>
      </c>
      <c r="O5375" s="27">
        <v>2017</v>
      </c>
      <c r="P5375" s="27">
        <v>6</v>
      </c>
      <c r="Q5375" s="27">
        <v>10</v>
      </c>
      <c r="R5375" s="28">
        <f>DATE('Raw Data'!$O5375,'Raw Data'!$P5375,'Raw Data'!$Q5375)</f>
        <v>42896</v>
      </c>
      <c r="S5375" s="27" t="str">
        <f>CONCATENATE(MID('Raw Data'!$H5375,FIND("(",'Raw Data'!$H5375)+1,FIND(")",'Raw Data'!$H5375)-FIND("(",'Raw Data'!$H5375)-1),"",'Raw Data'!$M5375)</f>
        <v>Rs.300</v>
      </c>
      <c r="T5375" s="27">
        <f t="shared" si="83"/>
        <v>1</v>
      </c>
      <c r="U5375" s="29">
        <f>'Raw Data'!$M5375*'Raw Data'!$T5375</f>
        <v>300</v>
      </c>
    </row>
    <row r="5376" spans="1:21" x14ac:dyDescent="0.3">
      <c r="A5376" s="20">
        <v>303559</v>
      </c>
      <c r="B5376" s="27" t="s">
        <v>10322</v>
      </c>
      <c r="C5376" s="27">
        <v>1</v>
      </c>
      <c r="D5376" s="27" t="str">
        <f>VLOOKUP('Raw Data'!$C5376,'country description'!$A$2:$B$16,2,0)</f>
        <v>India</v>
      </c>
      <c r="E5376" s="27" t="s">
        <v>14</v>
      </c>
      <c r="F5376" s="27" t="s">
        <v>10323</v>
      </c>
      <c r="G5376" s="27" t="s">
        <v>17</v>
      </c>
      <c r="H5376" s="27" t="s">
        <v>18</v>
      </c>
      <c r="I5376" s="27" t="s">
        <v>19</v>
      </c>
      <c r="J5376" s="27" t="s">
        <v>19</v>
      </c>
      <c r="K5376" s="27">
        <v>1</v>
      </c>
      <c r="L5376" s="27">
        <v>2</v>
      </c>
      <c r="M5376" s="27">
        <v>250</v>
      </c>
      <c r="N5376" s="27">
        <v>1</v>
      </c>
      <c r="O5376" s="27">
        <v>2015</v>
      </c>
      <c r="P5376" s="27">
        <v>6</v>
      </c>
      <c r="Q5376" s="27">
        <v>5</v>
      </c>
      <c r="R5376" s="28">
        <f>DATE('Raw Data'!$O5376,'Raw Data'!$P5376,'Raw Data'!$Q5376)</f>
        <v>42160</v>
      </c>
      <c r="S5376" s="27" t="str">
        <f>CONCATENATE(MID('Raw Data'!$H5376,FIND("(",'Raw Data'!$H5376)+1,FIND(")",'Raw Data'!$H5376)-FIND("(",'Raw Data'!$H5376)-1),"",'Raw Data'!$M5376)</f>
        <v>Rs.250</v>
      </c>
      <c r="T5376" s="27">
        <f t="shared" si="83"/>
        <v>1</v>
      </c>
      <c r="U5376" s="29">
        <f>'Raw Data'!$M5376*'Raw Data'!$T5376</f>
        <v>250</v>
      </c>
    </row>
    <row r="5377" spans="1:21" x14ac:dyDescent="0.3">
      <c r="A5377" s="20">
        <v>17989110</v>
      </c>
      <c r="B5377" s="27" t="s">
        <v>10324</v>
      </c>
      <c r="C5377" s="27">
        <v>1</v>
      </c>
      <c r="D5377" s="27" t="str">
        <f>VLOOKUP('Raw Data'!$C5377,'country description'!$A$2:$B$16,2,0)</f>
        <v>India</v>
      </c>
      <c r="E5377" s="27" t="s">
        <v>14</v>
      </c>
      <c r="F5377" s="27" t="s">
        <v>10325</v>
      </c>
      <c r="G5377" s="27" t="s">
        <v>17</v>
      </c>
      <c r="H5377" s="27" t="s">
        <v>18</v>
      </c>
      <c r="I5377" s="27" t="s">
        <v>19</v>
      </c>
      <c r="J5377" s="27" t="s">
        <v>19</v>
      </c>
      <c r="K5377" s="27">
        <v>1</v>
      </c>
      <c r="L5377" s="27">
        <v>1</v>
      </c>
      <c r="M5377" s="27">
        <v>400</v>
      </c>
      <c r="N5377" s="27">
        <v>1</v>
      </c>
      <c r="O5377" s="27">
        <v>2011</v>
      </c>
      <c r="P5377" s="27">
        <v>6</v>
      </c>
      <c r="Q5377" s="27">
        <v>18</v>
      </c>
      <c r="R5377" s="28">
        <f>DATE('Raw Data'!$O5377,'Raw Data'!$P5377,'Raw Data'!$Q5377)</f>
        <v>40712</v>
      </c>
      <c r="S5377" s="27" t="str">
        <f>CONCATENATE(MID('Raw Data'!$H5377,FIND("(",'Raw Data'!$H5377)+1,FIND(")",'Raw Data'!$H5377)-FIND("(",'Raw Data'!$H5377)-1),"",'Raw Data'!$M5377)</f>
        <v>Rs.400</v>
      </c>
      <c r="T5377" s="27">
        <f t="shared" si="83"/>
        <v>1</v>
      </c>
      <c r="U5377" s="29">
        <f>'Raw Data'!$M5377*'Raw Data'!$T5377</f>
        <v>400</v>
      </c>
    </row>
    <row r="5378" spans="1:21" x14ac:dyDescent="0.3">
      <c r="A5378" s="20">
        <v>18352172</v>
      </c>
      <c r="B5378" s="27" t="s">
        <v>10326</v>
      </c>
      <c r="C5378" s="27">
        <v>1</v>
      </c>
      <c r="D5378" s="27" t="str">
        <f>VLOOKUP('Raw Data'!$C5378,'country description'!$A$2:$B$16,2,0)</f>
        <v>India</v>
      </c>
      <c r="E5378" s="27" t="s">
        <v>14</v>
      </c>
      <c r="F5378" s="27" t="s">
        <v>10327</v>
      </c>
      <c r="G5378" s="27" t="s">
        <v>17</v>
      </c>
      <c r="H5378" s="27" t="s">
        <v>18</v>
      </c>
      <c r="I5378" s="27" t="s">
        <v>19</v>
      </c>
      <c r="J5378" s="27" t="s">
        <v>19</v>
      </c>
      <c r="K5378" s="27">
        <v>1</v>
      </c>
      <c r="L5378" s="27">
        <v>3</v>
      </c>
      <c r="M5378" s="27">
        <v>450</v>
      </c>
      <c r="N5378" s="27">
        <v>1</v>
      </c>
      <c r="O5378" s="27">
        <v>2011</v>
      </c>
      <c r="P5378" s="27">
        <v>6</v>
      </c>
      <c r="Q5378" s="27">
        <v>12</v>
      </c>
      <c r="R5378" s="28">
        <f>DATE('Raw Data'!$O5378,'Raw Data'!$P5378,'Raw Data'!$Q5378)</f>
        <v>40706</v>
      </c>
      <c r="S5378" s="27" t="str">
        <f>CONCATENATE(MID('Raw Data'!$H5378,FIND("(",'Raw Data'!$H5378)+1,FIND(")",'Raw Data'!$H5378)-FIND("(",'Raw Data'!$H5378)-1),"",'Raw Data'!$M5378)</f>
        <v>Rs.450</v>
      </c>
      <c r="T5378" s="27">
        <f t="shared" ref="T5378:T5441" si="84">VLOOKUP(D5378,$Y$4:$Z$18,2,0)</f>
        <v>1</v>
      </c>
      <c r="U5378" s="29">
        <f>'Raw Data'!$M5378*'Raw Data'!$T5378</f>
        <v>450</v>
      </c>
    </row>
    <row r="5379" spans="1:21" x14ac:dyDescent="0.3">
      <c r="A5379" s="20">
        <v>18430909</v>
      </c>
      <c r="B5379" s="27" t="s">
        <v>10328</v>
      </c>
      <c r="C5379" s="27">
        <v>1</v>
      </c>
      <c r="D5379" s="27" t="str">
        <f>VLOOKUP('Raw Data'!$C5379,'country description'!$A$2:$B$16,2,0)</f>
        <v>India</v>
      </c>
      <c r="E5379" s="27" t="s">
        <v>14</v>
      </c>
      <c r="F5379" s="27" t="s">
        <v>10329</v>
      </c>
      <c r="G5379" s="27" t="s">
        <v>17</v>
      </c>
      <c r="H5379" s="27" t="s">
        <v>18</v>
      </c>
      <c r="I5379" s="27" t="s">
        <v>19</v>
      </c>
      <c r="J5379" s="27" t="s">
        <v>19</v>
      </c>
      <c r="K5379" s="27">
        <v>1</v>
      </c>
      <c r="L5379" s="27">
        <v>1</v>
      </c>
      <c r="M5379" s="27">
        <v>100</v>
      </c>
      <c r="N5379" s="27">
        <v>1</v>
      </c>
      <c r="O5379" s="27">
        <v>2011</v>
      </c>
      <c r="P5379" s="27">
        <v>6</v>
      </c>
      <c r="Q5379" s="27">
        <v>23</v>
      </c>
      <c r="R5379" s="28">
        <f>DATE('Raw Data'!$O5379,'Raw Data'!$P5379,'Raw Data'!$Q5379)</f>
        <v>40717</v>
      </c>
      <c r="S5379" s="27" t="str">
        <f>CONCATENATE(MID('Raw Data'!$H5379,FIND("(",'Raw Data'!$H5379)+1,FIND(")",'Raw Data'!$H5379)-FIND("(",'Raw Data'!$H5379)-1),"",'Raw Data'!$M5379)</f>
        <v>Rs.100</v>
      </c>
      <c r="T5379" s="27">
        <f t="shared" si="84"/>
        <v>1</v>
      </c>
      <c r="U5379" s="29">
        <f>'Raw Data'!$M5379*'Raw Data'!$T5379</f>
        <v>100</v>
      </c>
    </row>
    <row r="5380" spans="1:21" x14ac:dyDescent="0.3">
      <c r="A5380" s="20">
        <v>18429644</v>
      </c>
      <c r="B5380" s="27" t="s">
        <v>10330</v>
      </c>
      <c r="C5380" s="27">
        <v>1</v>
      </c>
      <c r="D5380" s="27" t="str">
        <f>VLOOKUP('Raw Data'!$C5380,'country description'!$A$2:$B$16,2,0)</f>
        <v>India</v>
      </c>
      <c r="E5380" s="27" t="s">
        <v>14</v>
      </c>
      <c r="F5380" s="27" t="s">
        <v>10331</v>
      </c>
      <c r="G5380" s="27" t="s">
        <v>17</v>
      </c>
      <c r="H5380" s="27" t="s">
        <v>18</v>
      </c>
      <c r="I5380" s="27" t="s">
        <v>19</v>
      </c>
      <c r="J5380" s="27" t="s">
        <v>24</v>
      </c>
      <c r="K5380" s="27">
        <v>1</v>
      </c>
      <c r="L5380" s="27">
        <v>1</v>
      </c>
      <c r="M5380" s="27">
        <v>200</v>
      </c>
      <c r="N5380" s="27">
        <v>1</v>
      </c>
      <c r="O5380" s="27">
        <v>2018</v>
      </c>
      <c r="P5380" s="27">
        <v>6</v>
      </c>
      <c r="Q5380" s="27">
        <v>7</v>
      </c>
      <c r="R5380" s="28">
        <f>DATE('Raw Data'!$O5380,'Raw Data'!$P5380,'Raw Data'!$Q5380)</f>
        <v>43258</v>
      </c>
      <c r="S5380" s="27" t="str">
        <f>CONCATENATE(MID('Raw Data'!$H5380,FIND("(",'Raw Data'!$H5380)+1,FIND(")",'Raw Data'!$H5380)-FIND("(",'Raw Data'!$H5380)-1),"",'Raw Data'!$M5380)</f>
        <v>Rs.200</v>
      </c>
      <c r="T5380" s="27">
        <f t="shared" si="84"/>
        <v>1</v>
      </c>
      <c r="U5380" s="29">
        <f>'Raw Data'!$M5380*'Raw Data'!$T5380</f>
        <v>200</v>
      </c>
    </row>
    <row r="5381" spans="1:21" x14ac:dyDescent="0.3">
      <c r="A5381" s="20">
        <v>5470</v>
      </c>
      <c r="B5381" s="27" t="s">
        <v>10332</v>
      </c>
      <c r="C5381" s="27">
        <v>1</v>
      </c>
      <c r="D5381" s="27" t="str">
        <f>VLOOKUP('Raw Data'!$C5381,'country description'!$A$2:$B$16,2,0)</f>
        <v>India</v>
      </c>
      <c r="E5381" s="27" t="s">
        <v>14</v>
      </c>
      <c r="F5381" s="27" t="s">
        <v>10333</v>
      </c>
      <c r="G5381" s="27" t="s">
        <v>17</v>
      </c>
      <c r="H5381" s="27" t="s">
        <v>18</v>
      </c>
      <c r="I5381" s="27" t="s">
        <v>19</v>
      </c>
      <c r="J5381" s="27" t="s">
        <v>19</v>
      </c>
      <c r="K5381" s="27">
        <v>1</v>
      </c>
      <c r="L5381" s="27">
        <v>1</v>
      </c>
      <c r="M5381" s="27">
        <v>200</v>
      </c>
      <c r="N5381" s="27">
        <v>1</v>
      </c>
      <c r="O5381" s="27">
        <v>2017</v>
      </c>
      <c r="P5381" s="27">
        <v>6</v>
      </c>
      <c r="Q5381" s="27">
        <v>8</v>
      </c>
      <c r="R5381" s="28">
        <f>DATE('Raw Data'!$O5381,'Raw Data'!$P5381,'Raw Data'!$Q5381)</f>
        <v>42894</v>
      </c>
      <c r="S5381" s="27" t="str">
        <f>CONCATENATE(MID('Raw Data'!$H5381,FIND("(",'Raw Data'!$H5381)+1,FIND(")",'Raw Data'!$H5381)-FIND("(",'Raw Data'!$H5381)-1),"",'Raw Data'!$M5381)</f>
        <v>Rs.200</v>
      </c>
      <c r="T5381" s="27">
        <f t="shared" si="84"/>
        <v>1</v>
      </c>
      <c r="U5381" s="29">
        <f>'Raw Data'!$M5381*'Raw Data'!$T5381</f>
        <v>200</v>
      </c>
    </row>
    <row r="5382" spans="1:21" x14ac:dyDescent="0.3">
      <c r="A5382" s="20">
        <v>8987</v>
      </c>
      <c r="B5382" s="27" t="s">
        <v>10334</v>
      </c>
      <c r="C5382" s="27">
        <v>1</v>
      </c>
      <c r="D5382" s="27" t="str">
        <f>VLOOKUP('Raw Data'!$C5382,'country description'!$A$2:$B$16,2,0)</f>
        <v>India</v>
      </c>
      <c r="E5382" s="27" t="s">
        <v>14</v>
      </c>
      <c r="F5382" s="27" t="s">
        <v>10335</v>
      </c>
      <c r="G5382" s="27" t="s">
        <v>17</v>
      </c>
      <c r="H5382" s="27" t="s">
        <v>18</v>
      </c>
      <c r="I5382" s="27" t="s">
        <v>19</v>
      </c>
      <c r="J5382" s="27" t="s">
        <v>19</v>
      </c>
      <c r="K5382" s="27">
        <v>1</v>
      </c>
      <c r="L5382" s="27">
        <v>2</v>
      </c>
      <c r="M5382" s="27">
        <v>200</v>
      </c>
      <c r="N5382" s="27">
        <v>1</v>
      </c>
      <c r="O5382" s="27">
        <v>2018</v>
      </c>
      <c r="P5382" s="27">
        <v>5</v>
      </c>
      <c r="Q5382" s="27">
        <v>16</v>
      </c>
      <c r="R5382" s="28">
        <f>DATE('Raw Data'!$O5382,'Raw Data'!$P5382,'Raw Data'!$Q5382)</f>
        <v>43236</v>
      </c>
      <c r="S5382" s="27" t="str">
        <f>CONCATENATE(MID('Raw Data'!$H5382,FIND("(",'Raw Data'!$H5382)+1,FIND(")",'Raw Data'!$H5382)-FIND("(",'Raw Data'!$H5382)-1),"",'Raw Data'!$M5382)</f>
        <v>Rs.200</v>
      </c>
      <c r="T5382" s="27">
        <f t="shared" si="84"/>
        <v>1</v>
      </c>
      <c r="U5382" s="29">
        <f>'Raw Data'!$M5382*'Raw Data'!$T5382</f>
        <v>200</v>
      </c>
    </row>
    <row r="5383" spans="1:21" x14ac:dyDescent="0.3">
      <c r="A5383" s="20">
        <v>301316</v>
      </c>
      <c r="B5383" s="27" t="s">
        <v>10336</v>
      </c>
      <c r="C5383" s="27">
        <v>1</v>
      </c>
      <c r="D5383" s="27" t="str">
        <f>VLOOKUP('Raw Data'!$C5383,'country description'!$A$2:$B$16,2,0)</f>
        <v>India</v>
      </c>
      <c r="E5383" s="27" t="s">
        <v>14</v>
      </c>
      <c r="F5383" s="27" t="s">
        <v>10337</v>
      </c>
      <c r="G5383" s="27" t="s">
        <v>17</v>
      </c>
      <c r="H5383" s="27" t="s">
        <v>18</v>
      </c>
      <c r="I5383" s="27" t="s">
        <v>19</v>
      </c>
      <c r="J5383" s="27" t="s">
        <v>19</v>
      </c>
      <c r="K5383" s="27">
        <v>1</v>
      </c>
      <c r="L5383" s="27">
        <v>2</v>
      </c>
      <c r="M5383" s="27">
        <v>200</v>
      </c>
      <c r="N5383" s="27">
        <v>1</v>
      </c>
      <c r="O5383" s="27">
        <v>2016</v>
      </c>
      <c r="P5383" s="27">
        <v>5</v>
      </c>
      <c r="Q5383" s="27">
        <v>17</v>
      </c>
      <c r="R5383" s="28">
        <f>DATE('Raw Data'!$O5383,'Raw Data'!$P5383,'Raw Data'!$Q5383)</f>
        <v>42507</v>
      </c>
      <c r="S5383" s="27" t="str">
        <f>CONCATENATE(MID('Raw Data'!$H5383,FIND("(",'Raw Data'!$H5383)+1,FIND(")",'Raw Data'!$H5383)-FIND("(",'Raw Data'!$H5383)-1),"",'Raw Data'!$M5383)</f>
        <v>Rs.200</v>
      </c>
      <c r="T5383" s="27">
        <f t="shared" si="84"/>
        <v>1</v>
      </c>
      <c r="U5383" s="29">
        <f>'Raw Data'!$M5383*'Raw Data'!$T5383</f>
        <v>200</v>
      </c>
    </row>
    <row r="5384" spans="1:21" x14ac:dyDescent="0.3">
      <c r="A5384" s="20">
        <v>18453049</v>
      </c>
      <c r="B5384" s="27" t="s">
        <v>10338</v>
      </c>
      <c r="C5384" s="27">
        <v>1</v>
      </c>
      <c r="D5384" s="27" t="str">
        <f>VLOOKUP('Raw Data'!$C5384,'country description'!$A$2:$B$16,2,0)</f>
        <v>India</v>
      </c>
      <c r="E5384" s="27" t="s">
        <v>14</v>
      </c>
      <c r="F5384" s="27" t="s">
        <v>10339</v>
      </c>
      <c r="G5384" s="27" t="s">
        <v>17</v>
      </c>
      <c r="H5384" s="27" t="s">
        <v>18</v>
      </c>
      <c r="I5384" s="27" t="s">
        <v>19</v>
      </c>
      <c r="J5384" s="27" t="s">
        <v>19</v>
      </c>
      <c r="K5384" s="27">
        <v>1</v>
      </c>
      <c r="L5384" s="27">
        <v>1</v>
      </c>
      <c r="M5384" s="27">
        <v>350</v>
      </c>
      <c r="N5384" s="27">
        <v>1</v>
      </c>
      <c r="O5384" s="27">
        <v>2014</v>
      </c>
      <c r="P5384" s="27">
        <v>5</v>
      </c>
      <c r="Q5384" s="27">
        <v>21</v>
      </c>
      <c r="R5384" s="28">
        <f>DATE('Raw Data'!$O5384,'Raw Data'!$P5384,'Raw Data'!$Q5384)</f>
        <v>41780</v>
      </c>
      <c r="S5384" s="27" t="str">
        <f>CONCATENATE(MID('Raw Data'!$H5384,FIND("(",'Raw Data'!$H5384)+1,FIND(")",'Raw Data'!$H5384)-FIND("(",'Raw Data'!$H5384)-1),"",'Raw Data'!$M5384)</f>
        <v>Rs.350</v>
      </c>
      <c r="T5384" s="27">
        <f t="shared" si="84"/>
        <v>1</v>
      </c>
      <c r="U5384" s="29">
        <f>'Raw Data'!$M5384*'Raw Data'!$T5384</f>
        <v>350</v>
      </c>
    </row>
    <row r="5385" spans="1:21" x14ac:dyDescent="0.3">
      <c r="A5385" s="20">
        <v>309483</v>
      </c>
      <c r="B5385" s="27" t="s">
        <v>10340</v>
      </c>
      <c r="C5385" s="27">
        <v>1</v>
      </c>
      <c r="D5385" s="27" t="str">
        <f>VLOOKUP('Raw Data'!$C5385,'country description'!$A$2:$B$16,2,0)</f>
        <v>India</v>
      </c>
      <c r="E5385" s="27" t="s">
        <v>14</v>
      </c>
      <c r="F5385" s="27" t="s">
        <v>10341</v>
      </c>
      <c r="G5385" s="27" t="s">
        <v>17</v>
      </c>
      <c r="H5385" s="27" t="s">
        <v>18</v>
      </c>
      <c r="I5385" s="27" t="s">
        <v>19</v>
      </c>
      <c r="J5385" s="27" t="s">
        <v>19</v>
      </c>
      <c r="K5385" s="27">
        <v>2</v>
      </c>
      <c r="L5385" s="27">
        <v>2</v>
      </c>
      <c r="M5385" s="27">
        <v>500</v>
      </c>
      <c r="N5385" s="27">
        <v>1</v>
      </c>
      <c r="O5385" s="27">
        <v>2013</v>
      </c>
      <c r="P5385" s="27">
        <v>5</v>
      </c>
      <c r="Q5385" s="27">
        <v>10</v>
      </c>
      <c r="R5385" s="28">
        <f>DATE('Raw Data'!$O5385,'Raw Data'!$P5385,'Raw Data'!$Q5385)</f>
        <v>41404</v>
      </c>
      <c r="S5385" s="27" t="str">
        <f>CONCATENATE(MID('Raw Data'!$H5385,FIND("(",'Raw Data'!$H5385)+1,FIND(")",'Raw Data'!$H5385)-FIND("(",'Raw Data'!$H5385)-1),"",'Raw Data'!$M5385)</f>
        <v>Rs.500</v>
      </c>
      <c r="T5385" s="27">
        <f t="shared" si="84"/>
        <v>1</v>
      </c>
      <c r="U5385" s="29">
        <f>'Raw Data'!$M5385*'Raw Data'!$T5385</f>
        <v>500</v>
      </c>
    </row>
    <row r="5386" spans="1:21" x14ac:dyDescent="0.3">
      <c r="A5386" s="20">
        <v>308940</v>
      </c>
      <c r="B5386" s="27" t="s">
        <v>10342</v>
      </c>
      <c r="C5386" s="27">
        <v>1</v>
      </c>
      <c r="D5386" s="27" t="str">
        <f>VLOOKUP('Raw Data'!$C5386,'country description'!$A$2:$B$16,2,0)</f>
        <v>India</v>
      </c>
      <c r="E5386" s="27" t="s">
        <v>14</v>
      </c>
      <c r="F5386" s="27" t="s">
        <v>1220</v>
      </c>
      <c r="G5386" s="27" t="s">
        <v>17</v>
      </c>
      <c r="H5386" s="27" t="s">
        <v>18</v>
      </c>
      <c r="I5386" s="27" t="s">
        <v>19</v>
      </c>
      <c r="J5386" s="27" t="s">
        <v>19</v>
      </c>
      <c r="K5386" s="27">
        <v>1</v>
      </c>
      <c r="L5386" s="27">
        <v>1</v>
      </c>
      <c r="M5386" s="27">
        <v>250</v>
      </c>
      <c r="N5386" s="27">
        <v>1</v>
      </c>
      <c r="O5386" s="27">
        <v>2018</v>
      </c>
      <c r="P5386" s="27">
        <v>5</v>
      </c>
      <c r="Q5386" s="27">
        <v>26</v>
      </c>
      <c r="R5386" s="28">
        <f>DATE('Raw Data'!$O5386,'Raw Data'!$P5386,'Raw Data'!$Q5386)</f>
        <v>43246</v>
      </c>
      <c r="S5386" s="27" t="str">
        <f>CONCATENATE(MID('Raw Data'!$H5386,FIND("(",'Raw Data'!$H5386)+1,FIND(")",'Raw Data'!$H5386)-FIND("(",'Raw Data'!$H5386)-1),"",'Raw Data'!$M5386)</f>
        <v>Rs.250</v>
      </c>
      <c r="T5386" s="27">
        <f t="shared" si="84"/>
        <v>1</v>
      </c>
      <c r="U5386" s="29">
        <f>'Raw Data'!$M5386*'Raw Data'!$T5386</f>
        <v>250</v>
      </c>
    </row>
    <row r="5387" spans="1:21" x14ac:dyDescent="0.3">
      <c r="A5387" s="20">
        <v>302475</v>
      </c>
      <c r="B5387" s="27" t="s">
        <v>10343</v>
      </c>
      <c r="C5387" s="27">
        <v>1</v>
      </c>
      <c r="D5387" s="27" t="str">
        <f>VLOOKUP('Raw Data'!$C5387,'country description'!$A$2:$B$16,2,0)</f>
        <v>India</v>
      </c>
      <c r="E5387" s="27" t="s">
        <v>14</v>
      </c>
      <c r="F5387" s="27" t="s">
        <v>722</v>
      </c>
      <c r="G5387" s="27" t="s">
        <v>17</v>
      </c>
      <c r="H5387" s="27" t="s">
        <v>18</v>
      </c>
      <c r="I5387" s="27" t="s">
        <v>19</v>
      </c>
      <c r="J5387" s="27" t="s">
        <v>19</v>
      </c>
      <c r="K5387" s="27">
        <v>1</v>
      </c>
      <c r="L5387" s="27">
        <v>1</v>
      </c>
      <c r="M5387" s="27">
        <v>150</v>
      </c>
      <c r="N5387" s="27">
        <v>1</v>
      </c>
      <c r="O5387" s="27">
        <v>2018</v>
      </c>
      <c r="P5387" s="27">
        <v>5</v>
      </c>
      <c r="Q5387" s="27">
        <v>15</v>
      </c>
      <c r="R5387" s="28">
        <f>DATE('Raw Data'!$O5387,'Raw Data'!$P5387,'Raw Data'!$Q5387)</f>
        <v>43235</v>
      </c>
      <c r="S5387" s="27" t="str">
        <f>CONCATENATE(MID('Raw Data'!$H5387,FIND("(",'Raw Data'!$H5387)+1,FIND(")",'Raw Data'!$H5387)-FIND("(",'Raw Data'!$H5387)-1),"",'Raw Data'!$M5387)</f>
        <v>Rs.150</v>
      </c>
      <c r="T5387" s="27">
        <f t="shared" si="84"/>
        <v>1</v>
      </c>
      <c r="U5387" s="29">
        <f>'Raw Data'!$M5387*'Raw Data'!$T5387</f>
        <v>150</v>
      </c>
    </row>
    <row r="5388" spans="1:21" x14ac:dyDescent="0.3">
      <c r="A5388" s="20">
        <v>18268344</v>
      </c>
      <c r="B5388" s="27" t="s">
        <v>10344</v>
      </c>
      <c r="C5388" s="27">
        <v>1</v>
      </c>
      <c r="D5388" s="27" t="str">
        <f>VLOOKUP('Raw Data'!$C5388,'country description'!$A$2:$B$16,2,0)</f>
        <v>India</v>
      </c>
      <c r="E5388" s="27" t="s">
        <v>14</v>
      </c>
      <c r="F5388" s="27" t="s">
        <v>10345</v>
      </c>
      <c r="G5388" s="27" t="s">
        <v>17</v>
      </c>
      <c r="H5388" s="27" t="s">
        <v>18</v>
      </c>
      <c r="I5388" s="27" t="s">
        <v>19</v>
      </c>
      <c r="J5388" s="27" t="s">
        <v>19</v>
      </c>
      <c r="K5388" s="27">
        <v>2</v>
      </c>
      <c r="L5388" s="27">
        <v>1</v>
      </c>
      <c r="M5388" s="27">
        <v>500</v>
      </c>
      <c r="N5388" s="27">
        <v>1</v>
      </c>
      <c r="O5388" s="27">
        <v>2017</v>
      </c>
      <c r="P5388" s="27">
        <v>5</v>
      </c>
      <c r="Q5388" s="27">
        <v>17</v>
      </c>
      <c r="R5388" s="28">
        <f>DATE('Raw Data'!$O5388,'Raw Data'!$P5388,'Raw Data'!$Q5388)</f>
        <v>42872</v>
      </c>
      <c r="S5388" s="27" t="str">
        <f>CONCATENATE(MID('Raw Data'!$H5388,FIND("(",'Raw Data'!$H5388)+1,FIND(")",'Raw Data'!$H5388)-FIND("(",'Raw Data'!$H5388)-1),"",'Raw Data'!$M5388)</f>
        <v>Rs.500</v>
      </c>
      <c r="T5388" s="27">
        <f t="shared" si="84"/>
        <v>1</v>
      </c>
      <c r="U5388" s="29">
        <f>'Raw Data'!$M5388*'Raw Data'!$T5388</f>
        <v>500</v>
      </c>
    </row>
    <row r="5389" spans="1:21" x14ac:dyDescent="0.3">
      <c r="A5389" s="20">
        <v>309219</v>
      </c>
      <c r="B5389" s="27" t="s">
        <v>10346</v>
      </c>
      <c r="C5389" s="27">
        <v>1</v>
      </c>
      <c r="D5389" s="27" t="str">
        <f>VLOOKUP('Raw Data'!$C5389,'country description'!$A$2:$B$16,2,0)</f>
        <v>India</v>
      </c>
      <c r="E5389" s="27" t="s">
        <v>14</v>
      </c>
      <c r="F5389" s="27" t="s">
        <v>10347</v>
      </c>
      <c r="G5389" s="27" t="s">
        <v>17</v>
      </c>
      <c r="H5389" s="27" t="s">
        <v>18</v>
      </c>
      <c r="I5389" s="27" t="s">
        <v>19</v>
      </c>
      <c r="J5389" s="27" t="s">
        <v>19</v>
      </c>
      <c r="K5389" s="27">
        <v>1</v>
      </c>
      <c r="L5389" s="27">
        <v>2</v>
      </c>
      <c r="M5389" s="27">
        <v>450</v>
      </c>
      <c r="N5389" s="27">
        <v>1</v>
      </c>
      <c r="O5389" s="27">
        <v>2011</v>
      </c>
      <c r="P5389" s="27">
        <v>5</v>
      </c>
      <c r="Q5389" s="27">
        <v>13</v>
      </c>
      <c r="R5389" s="28">
        <f>DATE('Raw Data'!$O5389,'Raw Data'!$P5389,'Raw Data'!$Q5389)</f>
        <v>40676</v>
      </c>
      <c r="S5389" s="27" t="str">
        <f>CONCATENATE(MID('Raw Data'!$H5389,FIND("(",'Raw Data'!$H5389)+1,FIND(")",'Raw Data'!$H5389)-FIND("(",'Raw Data'!$H5389)-1),"",'Raw Data'!$M5389)</f>
        <v>Rs.450</v>
      </c>
      <c r="T5389" s="27">
        <f t="shared" si="84"/>
        <v>1</v>
      </c>
      <c r="U5389" s="29">
        <f>'Raw Data'!$M5389*'Raw Data'!$T5389</f>
        <v>450</v>
      </c>
    </row>
    <row r="5390" spans="1:21" x14ac:dyDescent="0.3">
      <c r="A5390" s="20">
        <v>7484</v>
      </c>
      <c r="B5390" s="27" t="s">
        <v>10348</v>
      </c>
      <c r="C5390" s="27">
        <v>1</v>
      </c>
      <c r="D5390" s="27" t="str">
        <f>VLOOKUP('Raw Data'!$C5390,'country description'!$A$2:$B$16,2,0)</f>
        <v>India</v>
      </c>
      <c r="E5390" s="27" t="s">
        <v>14</v>
      </c>
      <c r="F5390" s="27" t="s">
        <v>10349</v>
      </c>
      <c r="G5390" s="27" t="s">
        <v>17</v>
      </c>
      <c r="H5390" s="27" t="s">
        <v>18</v>
      </c>
      <c r="I5390" s="27" t="s">
        <v>19</v>
      </c>
      <c r="J5390" s="27" t="s">
        <v>19</v>
      </c>
      <c r="K5390" s="27">
        <v>1</v>
      </c>
      <c r="L5390" s="27">
        <v>1</v>
      </c>
      <c r="M5390" s="27">
        <v>150</v>
      </c>
      <c r="N5390" s="27">
        <v>1</v>
      </c>
      <c r="O5390" s="27">
        <v>2016</v>
      </c>
      <c r="P5390" s="27">
        <v>5</v>
      </c>
      <c r="Q5390" s="27">
        <v>1</v>
      </c>
      <c r="R5390" s="28">
        <f>DATE('Raw Data'!$O5390,'Raw Data'!$P5390,'Raw Data'!$Q5390)</f>
        <v>42491</v>
      </c>
      <c r="S5390" s="27" t="str">
        <f>CONCATENATE(MID('Raw Data'!$H5390,FIND("(",'Raw Data'!$H5390)+1,FIND(")",'Raw Data'!$H5390)-FIND("(",'Raw Data'!$H5390)-1),"",'Raw Data'!$M5390)</f>
        <v>Rs.150</v>
      </c>
      <c r="T5390" s="27">
        <f t="shared" si="84"/>
        <v>1</v>
      </c>
      <c r="U5390" s="29">
        <f>'Raw Data'!$M5390*'Raw Data'!$T5390</f>
        <v>150</v>
      </c>
    </row>
    <row r="5391" spans="1:21" x14ac:dyDescent="0.3">
      <c r="A5391" s="20">
        <v>302175</v>
      </c>
      <c r="B5391" s="27" t="s">
        <v>10350</v>
      </c>
      <c r="C5391" s="27">
        <v>1</v>
      </c>
      <c r="D5391" s="27" t="str">
        <f>VLOOKUP('Raw Data'!$C5391,'country description'!$A$2:$B$16,2,0)</f>
        <v>India</v>
      </c>
      <c r="E5391" s="27" t="s">
        <v>14</v>
      </c>
      <c r="F5391" s="27" t="s">
        <v>10351</v>
      </c>
      <c r="G5391" s="27" t="s">
        <v>17</v>
      </c>
      <c r="H5391" s="27" t="s">
        <v>18</v>
      </c>
      <c r="I5391" s="27" t="s">
        <v>19</v>
      </c>
      <c r="J5391" s="27" t="s">
        <v>19</v>
      </c>
      <c r="K5391" s="27">
        <v>1</v>
      </c>
      <c r="L5391" s="27">
        <v>2</v>
      </c>
      <c r="M5391" s="27">
        <v>350</v>
      </c>
      <c r="N5391" s="27">
        <v>1</v>
      </c>
      <c r="O5391" s="27">
        <v>2016</v>
      </c>
      <c r="P5391" s="27">
        <v>5</v>
      </c>
      <c r="Q5391" s="27">
        <v>24</v>
      </c>
      <c r="R5391" s="28">
        <f>DATE('Raw Data'!$O5391,'Raw Data'!$P5391,'Raw Data'!$Q5391)</f>
        <v>42514</v>
      </c>
      <c r="S5391" s="27" t="str">
        <f>CONCATENATE(MID('Raw Data'!$H5391,FIND("(",'Raw Data'!$H5391)+1,FIND(")",'Raw Data'!$H5391)-FIND("(",'Raw Data'!$H5391)-1),"",'Raw Data'!$M5391)</f>
        <v>Rs.350</v>
      </c>
      <c r="T5391" s="27">
        <f t="shared" si="84"/>
        <v>1</v>
      </c>
      <c r="U5391" s="29">
        <f>'Raw Data'!$M5391*'Raw Data'!$T5391</f>
        <v>350</v>
      </c>
    </row>
    <row r="5392" spans="1:21" x14ac:dyDescent="0.3">
      <c r="A5392" s="20">
        <v>18425179</v>
      </c>
      <c r="B5392" s="27" t="s">
        <v>10352</v>
      </c>
      <c r="C5392" s="27">
        <v>1</v>
      </c>
      <c r="D5392" s="27" t="str">
        <f>VLOOKUP('Raw Data'!$C5392,'country description'!$A$2:$B$16,2,0)</f>
        <v>India</v>
      </c>
      <c r="E5392" s="27" t="s">
        <v>14</v>
      </c>
      <c r="F5392" s="27" t="s">
        <v>10353</v>
      </c>
      <c r="G5392" s="27" t="s">
        <v>17</v>
      </c>
      <c r="H5392" s="27" t="s">
        <v>18</v>
      </c>
      <c r="I5392" s="27" t="s">
        <v>19</v>
      </c>
      <c r="J5392" s="27" t="s">
        <v>19</v>
      </c>
      <c r="K5392" s="27">
        <v>1</v>
      </c>
      <c r="L5392" s="27">
        <v>2</v>
      </c>
      <c r="M5392" s="27">
        <v>350</v>
      </c>
      <c r="N5392" s="27">
        <v>1</v>
      </c>
      <c r="O5392" s="27">
        <v>2015</v>
      </c>
      <c r="P5392" s="27">
        <v>5</v>
      </c>
      <c r="Q5392" s="27">
        <v>13</v>
      </c>
      <c r="R5392" s="28">
        <f>DATE('Raw Data'!$O5392,'Raw Data'!$P5392,'Raw Data'!$Q5392)</f>
        <v>42137</v>
      </c>
      <c r="S5392" s="27" t="str">
        <f>CONCATENATE(MID('Raw Data'!$H5392,FIND("(",'Raw Data'!$H5392)+1,FIND(")",'Raw Data'!$H5392)-FIND("(",'Raw Data'!$H5392)-1),"",'Raw Data'!$M5392)</f>
        <v>Rs.350</v>
      </c>
      <c r="T5392" s="27">
        <f t="shared" si="84"/>
        <v>1</v>
      </c>
      <c r="U5392" s="29">
        <f>'Raw Data'!$M5392*'Raw Data'!$T5392</f>
        <v>350</v>
      </c>
    </row>
    <row r="5393" spans="1:21" x14ac:dyDescent="0.3">
      <c r="A5393" s="20">
        <v>18294229</v>
      </c>
      <c r="B5393" s="27" t="s">
        <v>9834</v>
      </c>
      <c r="C5393" s="27">
        <v>1</v>
      </c>
      <c r="D5393" s="27" t="str">
        <f>VLOOKUP('Raw Data'!$C5393,'country description'!$A$2:$B$16,2,0)</f>
        <v>India</v>
      </c>
      <c r="E5393" s="27" t="s">
        <v>14</v>
      </c>
      <c r="F5393" s="27" t="s">
        <v>10354</v>
      </c>
      <c r="G5393" s="27" t="s">
        <v>17</v>
      </c>
      <c r="H5393" s="27" t="s">
        <v>18</v>
      </c>
      <c r="I5393" s="27" t="s">
        <v>19</v>
      </c>
      <c r="J5393" s="27" t="s">
        <v>19</v>
      </c>
      <c r="K5393" s="27">
        <v>1</v>
      </c>
      <c r="L5393" s="27">
        <v>3</v>
      </c>
      <c r="M5393" s="27">
        <v>250</v>
      </c>
      <c r="N5393" s="27">
        <v>1</v>
      </c>
      <c r="O5393" s="27">
        <v>2014</v>
      </c>
      <c r="P5393" s="27">
        <v>5</v>
      </c>
      <c r="Q5393" s="27">
        <v>6</v>
      </c>
      <c r="R5393" s="28">
        <f>DATE('Raw Data'!$O5393,'Raw Data'!$P5393,'Raw Data'!$Q5393)</f>
        <v>41765</v>
      </c>
      <c r="S5393" s="27" t="str">
        <f>CONCATENATE(MID('Raw Data'!$H5393,FIND("(",'Raw Data'!$H5393)+1,FIND(")",'Raw Data'!$H5393)-FIND("(",'Raw Data'!$H5393)-1),"",'Raw Data'!$M5393)</f>
        <v>Rs.250</v>
      </c>
      <c r="T5393" s="27">
        <f t="shared" si="84"/>
        <v>1</v>
      </c>
      <c r="U5393" s="29">
        <f>'Raw Data'!$M5393*'Raw Data'!$T5393</f>
        <v>250</v>
      </c>
    </row>
    <row r="5394" spans="1:21" x14ac:dyDescent="0.3">
      <c r="A5394" s="20">
        <v>308905</v>
      </c>
      <c r="B5394" s="27" t="s">
        <v>10355</v>
      </c>
      <c r="C5394" s="27">
        <v>1</v>
      </c>
      <c r="D5394" s="27" t="str">
        <f>VLOOKUP('Raw Data'!$C5394,'country description'!$A$2:$B$16,2,0)</f>
        <v>India</v>
      </c>
      <c r="E5394" s="27" t="s">
        <v>14</v>
      </c>
      <c r="F5394" s="27" t="s">
        <v>10356</v>
      </c>
      <c r="G5394" s="27" t="s">
        <v>17</v>
      </c>
      <c r="H5394" s="27" t="s">
        <v>18</v>
      </c>
      <c r="I5394" s="27" t="s">
        <v>19</v>
      </c>
      <c r="J5394" s="27" t="s">
        <v>19</v>
      </c>
      <c r="K5394" s="27">
        <v>1</v>
      </c>
      <c r="L5394" s="27">
        <v>2</v>
      </c>
      <c r="M5394" s="27">
        <v>200</v>
      </c>
      <c r="N5394" s="27">
        <v>1</v>
      </c>
      <c r="O5394" s="27">
        <v>2010</v>
      </c>
      <c r="P5394" s="27">
        <v>5</v>
      </c>
      <c r="Q5394" s="27">
        <v>6</v>
      </c>
      <c r="R5394" s="28">
        <f>DATE('Raw Data'!$O5394,'Raw Data'!$P5394,'Raw Data'!$Q5394)</f>
        <v>40304</v>
      </c>
      <c r="S5394" s="27" t="str">
        <f>CONCATENATE(MID('Raw Data'!$H5394,FIND("(",'Raw Data'!$H5394)+1,FIND(")",'Raw Data'!$H5394)-FIND("(",'Raw Data'!$H5394)-1),"",'Raw Data'!$M5394)</f>
        <v>Rs.200</v>
      </c>
      <c r="T5394" s="27">
        <f t="shared" si="84"/>
        <v>1</v>
      </c>
      <c r="U5394" s="29">
        <f>'Raw Data'!$M5394*'Raw Data'!$T5394</f>
        <v>200</v>
      </c>
    </row>
    <row r="5395" spans="1:21" x14ac:dyDescent="0.3">
      <c r="A5395" s="20">
        <v>310479</v>
      </c>
      <c r="B5395" s="27" t="s">
        <v>10357</v>
      </c>
      <c r="C5395" s="27">
        <v>1</v>
      </c>
      <c r="D5395" s="27" t="str">
        <f>VLOOKUP('Raw Data'!$C5395,'country description'!$A$2:$B$16,2,0)</f>
        <v>India</v>
      </c>
      <c r="E5395" s="27" t="s">
        <v>14</v>
      </c>
      <c r="F5395" s="27" t="s">
        <v>10358</v>
      </c>
      <c r="G5395" s="27" t="s">
        <v>17</v>
      </c>
      <c r="H5395" s="27" t="s">
        <v>18</v>
      </c>
      <c r="I5395" s="27" t="s">
        <v>19</v>
      </c>
      <c r="J5395" s="27" t="s">
        <v>19</v>
      </c>
      <c r="K5395" s="27">
        <v>1</v>
      </c>
      <c r="L5395" s="27">
        <v>1</v>
      </c>
      <c r="M5395" s="27">
        <v>250</v>
      </c>
      <c r="N5395" s="27">
        <v>1</v>
      </c>
      <c r="O5395" s="27">
        <v>2014</v>
      </c>
      <c r="P5395" s="27">
        <v>5</v>
      </c>
      <c r="Q5395" s="27">
        <v>15</v>
      </c>
      <c r="R5395" s="28">
        <f>DATE('Raw Data'!$O5395,'Raw Data'!$P5395,'Raw Data'!$Q5395)</f>
        <v>41774</v>
      </c>
      <c r="S5395" s="27" t="str">
        <f>CONCATENATE(MID('Raw Data'!$H5395,FIND("(",'Raw Data'!$H5395)+1,FIND(")",'Raw Data'!$H5395)-FIND("(",'Raw Data'!$H5395)-1),"",'Raw Data'!$M5395)</f>
        <v>Rs.250</v>
      </c>
      <c r="T5395" s="27">
        <f t="shared" si="84"/>
        <v>1</v>
      </c>
      <c r="U5395" s="29">
        <f>'Raw Data'!$M5395*'Raw Data'!$T5395</f>
        <v>250</v>
      </c>
    </row>
    <row r="5396" spans="1:21" x14ac:dyDescent="0.3">
      <c r="A5396" s="20">
        <v>310102</v>
      </c>
      <c r="B5396" s="27" t="s">
        <v>10359</v>
      </c>
      <c r="C5396" s="27">
        <v>1</v>
      </c>
      <c r="D5396" s="27" t="str">
        <f>VLOOKUP('Raw Data'!$C5396,'country description'!$A$2:$B$16,2,0)</f>
        <v>India</v>
      </c>
      <c r="E5396" s="27" t="s">
        <v>14</v>
      </c>
      <c r="F5396" s="27" t="s">
        <v>10360</v>
      </c>
      <c r="G5396" s="27" t="s">
        <v>17</v>
      </c>
      <c r="H5396" s="27" t="s">
        <v>18</v>
      </c>
      <c r="I5396" s="27" t="s">
        <v>19</v>
      </c>
      <c r="J5396" s="27" t="s">
        <v>19</v>
      </c>
      <c r="K5396" s="27">
        <v>1</v>
      </c>
      <c r="L5396" s="27">
        <v>1</v>
      </c>
      <c r="M5396" s="27">
        <v>350</v>
      </c>
      <c r="N5396" s="27">
        <v>1</v>
      </c>
      <c r="O5396" s="27">
        <v>2011</v>
      </c>
      <c r="P5396" s="27">
        <v>4</v>
      </c>
      <c r="Q5396" s="27">
        <v>11</v>
      </c>
      <c r="R5396" s="28">
        <f>DATE('Raw Data'!$O5396,'Raw Data'!$P5396,'Raw Data'!$Q5396)</f>
        <v>40644</v>
      </c>
      <c r="S5396" s="27" t="str">
        <f>CONCATENATE(MID('Raw Data'!$H5396,FIND("(",'Raw Data'!$H5396)+1,FIND(")",'Raw Data'!$H5396)-FIND("(",'Raw Data'!$H5396)-1),"",'Raw Data'!$M5396)</f>
        <v>Rs.350</v>
      </c>
      <c r="T5396" s="27">
        <f t="shared" si="84"/>
        <v>1</v>
      </c>
      <c r="U5396" s="29">
        <f>'Raw Data'!$M5396*'Raw Data'!$T5396</f>
        <v>350</v>
      </c>
    </row>
    <row r="5397" spans="1:21" x14ac:dyDescent="0.3">
      <c r="A5397" s="20">
        <v>18255168</v>
      </c>
      <c r="B5397" s="27" t="s">
        <v>10361</v>
      </c>
      <c r="C5397" s="27">
        <v>1</v>
      </c>
      <c r="D5397" s="27" t="str">
        <f>VLOOKUP('Raw Data'!$C5397,'country description'!$A$2:$B$16,2,0)</f>
        <v>India</v>
      </c>
      <c r="E5397" s="27" t="s">
        <v>14</v>
      </c>
      <c r="F5397" s="27" t="s">
        <v>10362</v>
      </c>
      <c r="G5397" s="27" t="s">
        <v>17</v>
      </c>
      <c r="H5397" s="27" t="s">
        <v>18</v>
      </c>
      <c r="I5397" s="27" t="s">
        <v>19</v>
      </c>
      <c r="J5397" s="27" t="s">
        <v>19</v>
      </c>
      <c r="K5397" s="27">
        <v>1</v>
      </c>
      <c r="L5397" s="27">
        <v>2</v>
      </c>
      <c r="M5397" s="27">
        <v>450</v>
      </c>
      <c r="N5397" s="27">
        <v>1</v>
      </c>
      <c r="O5397" s="27">
        <v>2012</v>
      </c>
      <c r="P5397" s="27">
        <v>4</v>
      </c>
      <c r="Q5397" s="27">
        <v>7</v>
      </c>
      <c r="R5397" s="28">
        <f>DATE('Raw Data'!$O5397,'Raw Data'!$P5397,'Raw Data'!$Q5397)</f>
        <v>41006</v>
      </c>
      <c r="S5397" s="27" t="str">
        <f>CONCATENATE(MID('Raw Data'!$H5397,FIND("(",'Raw Data'!$H5397)+1,FIND(")",'Raw Data'!$H5397)-FIND("(",'Raw Data'!$H5397)-1),"",'Raw Data'!$M5397)</f>
        <v>Rs.450</v>
      </c>
      <c r="T5397" s="27">
        <f t="shared" si="84"/>
        <v>1</v>
      </c>
      <c r="U5397" s="29">
        <f>'Raw Data'!$M5397*'Raw Data'!$T5397</f>
        <v>450</v>
      </c>
    </row>
    <row r="5398" spans="1:21" x14ac:dyDescent="0.3">
      <c r="A5398" s="20">
        <v>301809</v>
      </c>
      <c r="B5398" s="27" t="s">
        <v>10363</v>
      </c>
      <c r="C5398" s="27">
        <v>1</v>
      </c>
      <c r="D5398" s="27" t="str">
        <f>VLOOKUP('Raw Data'!$C5398,'country description'!$A$2:$B$16,2,0)</f>
        <v>India</v>
      </c>
      <c r="E5398" s="27" t="s">
        <v>14</v>
      </c>
      <c r="F5398" s="27" t="s">
        <v>10364</v>
      </c>
      <c r="G5398" s="27" t="s">
        <v>17</v>
      </c>
      <c r="H5398" s="27" t="s">
        <v>18</v>
      </c>
      <c r="I5398" s="27" t="s">
        <v>19</v>
      </c>
      <c r="J5398" s="27" t="s">
        <v>19</v>
      </c>
      <c r="K5398" s="27">
        <v>1</v>
      </c>
      <c r="L5398" s="27">
        <v>3</v>
      </c>
      <c r="M5398" s="27">
        <v>200</v>
      </c>
      <c r="N5398" s="27">
        <v>1</v>
      </c>
      <c r="O5398" s="27">
        <v>2014</v>
      </c>
      <c r="P5398" s="27">
        <v>4</v>
      </c>
      <c r="Q5398" s="27">
        <v>17</v>
      </c>
      <c r="R5398" s="28">
        <f>DATE('Raw Data'!$O5398,'Raw Data'!$P5398,'Raw Data'!$Q5398)</f>
        <v>41746</v>
      </c>
      <c r="S5398" s="27" t="str">
        <f>CONCATENATE(MID('Raw Data'!$H5398,FIND("(",'Raw Data'!$H5398)+1,FIND(")",'Raw Data'!$H5398)-FIND("(",'Raw Data'!$H5398)-1),"",'Raw Data'!$M5398)</f>
        <v>Rs.200</v>
      </c>
      <c r="T5398" s="27">
        <f t="shared" si="84"/>
        <v>1</v>
      </c>
      <c r="U5398" s="29">
        <f>'Raw Data'!$M5398*'Raw Data'!$T5398</f>
        <v>200</v>
      </c>
    </row>
    <row r="5399" spans="1:21" x14ac:dyDescent="0.3">
      <c r="A5399" s="20">
        <v>8957</v>
      </c>
      <c r="B5399" s="27" t="s">
        <v>10365</v>
      </c>
      <c r="C5399" s="27">
        <v>1</v>
      </c>
      <c r="D5399" s="27" t="str">
        <f>VLOOKUP('Raw Data'!$C5399,'country description'!$A$2:$B$16,2,0)</f>
        <v>India</v>
      </c>
      <c r="E5399" s="27" t="s">
        <v>14</v>
      </c>
      <c r="F5399" s="27" t="s">
        <v>10366</v>
      </c>
      <c r="G5399" s="27" t="s">
        <v>17</v>
      </c>
      <c r="H5399" s="27" t="s">
        <v>18</v>
      </c>
      <c r="I5399" s="27" t="s">
        <v>19</v>
      </c>
      <c r="J5399" s="27" t="s">
        <v>19</v>
      </c>
      <c r="K5399" s="27">
        <v>1</v>
      </c>
      <c r="L5399" s="27">
        <v>1</v>
      </c>
      <c r="M5399" s="27">
        <v>200</v>
      </c>
      <c r="N5399" s="27">
        <v>1</v>
      </c>
      <c r="O5399" s="27">
        <v>2015</v>
      </c>
      <c r="P5399" s="27">
        <v>4</v>
      </c>
      <c r="Q5399" s="27">
        <v>18</v>
      </c>
      <c r="R5399" s="28">
        <f>DATE('Raw Data'!$O5399,'Raw Data'!$P5399,'Raw Data'!$Q5399)</f>
        <v>42112</v>
      </c>
      <c r="S5399" s="27" t="str">
        <f>CONCATENATE(MID('Raw Data'!$H5399,FIND("(",'Raw Data'!$H5399)+1,FIND(")",'Raw Data'!$H5399)-FIND("(",'Raw Data'!$H5399)-1),"",'Raw Data'!$M5399)</f>
        <v>Rs.200</v>
      </c>
      <c r="T5399" s="27">
        <f t="shared" si="84"/>
        <v>1</v>
      </c>
      <c r="U5399" s="29">
        <f>'Raw Data'!$M5399*'Raw Data'!$T5399</f>
        <v>200</v>
      </c>
    </row>
    <row r="5400" spans="1:21" x14ac:dyDescent="0.3">
      <c r="A5400" s="20">
        <v>18133511</v>
      </c>
      <c r="B5400" s="27" t="s">
        <v>10367</v>
      </c>
      <c r="C5400" s="27">
        <v>1</v>
      </c>
      <c r="D5400" s="27" t="str">
        <f>VLOOKUP('Raw Data'!$C5400,'country description'!$A$2:$B$16,2,0)</f>
        <v>India</v>
      </c>
      <c r="E5400" s="27" t="s">
        <v>14</v>
      </c>
      <c r="F5400" s="27" t="s">
        <v>10368</v>
      </c>
      <c r="G5400" s="27" t="s">
        <v>17</v>
      </c>
      <c r="H5400" s="27" t="s">
        <v>18</v>
      </c>
      <c r="I5400" s="27" t="s">
        <v>19</v>
      </c>
      <c r="J5400" s="27" t="s">
        <v>19</v>
      </c>
      <c r="K5400" s="27">
        <v>1</v>
      </c>
      <c r="L5400" s="27">
        <v>1</v>
      </c>
      <c r="M5400" s="27">
        <v>200</v>
      </c>
      <c r="N5400" s="27">
        <v>1</v>
      </c>
      <c r="O5400" s="27">
        <v>2018</v>
      </c>
      <c r="P5400" s="27">
        <v>4</v>
      </c>
      <c r="Q5400" s="27">
        <v>18</v>
      </c>
      <c r="R5400" s="28">
        <f>DATE('Raw Data'!$O5400,'Raw Data'!$P5400,'Raw Data'!$Q5400)</f>
        <v>43208</v>
      </c>
      <c r="S5400" s="27" t="str">
        <f>CONCATENATE(MID('Raw Data'!$H5400,FIND("(",'Raw Data'!$H5400)+1,FIND(")",'Raw Data'!$H5400)-FIND("(",'Raw Data'!$H5400)-1),"",'Raw Data'!$M5400)</f>
        <v>Rs.200</v>
      </c>
      <c r="T5400" s="27">
        <f t="shared" si="84"/>
        <v>1</v>
      </c>
      <c r="U5400" s="29">
        <f>'Raw Data'!$M5400*'Raw Data'!$T5400</f>
        <v>200</v>
      </c>
    </row>
    <row r="5401" spans="1:21" x14ac:dyDescent="0.3">
      <c r="A5401" s="20">
        <v>6248</v>
      </c>
      <c r="B5401" s="27" t="s">
        <v>10369</v>
      </c>
      <c r="C5401" s="27">
        <v>1</v>
      </c>
      <c r="D5401" s="27" t="str">
        <f>VLOOKUP('Raw Data'!$C5401,'country description'!$A$2:$B$16,2,0)</f>
        <v>India</v>
      </c>
      <c r="E5401" s="27" t="s">
        <v>14</v>
      </c>
      <c r="F5401" s="27" t="s">
        <v>10370</v>
      </c>
      <c r="G5401" s="27" t="s">
        <v>17</v>
      </c>
      <c r="H5401" s="27" t="s">
        <v>18</v>
      </c>
      <c r="I5401" s="27" t="s">
        <v>19</v>
      </c>
      <c r="J5401" s="27" t="s">
        <v>19</v>
      </c>
      <c r="K5401" s="27">
        <v>1</v>
      </c>
      <c r="L5401" s="27">
        <v>2</v>
      </c>
      <c r="M5401" s="27">
        <v>200</v>
      </c>
      <c r="N5401" s="27">
        <v>1</v>
      </c>
      <c r="O5401" s="27">
        <v>2017</v>
      </c>
      <c r="P5401" s="27">
        <v>4</v>
      </c>
      <c r="Q5401" s="27">
        <v>12</v>
      </c>
      <c r="R5401" s="28">
        <f>DATE('Raw Data'!$O5401,'Raw Data'!$P5401,'Raw Data'!$Q5401)</f>
        <v>42837</v>
      </c>
      <c r="S5401" s="27" t="str">
        <f>CONCATENATE(MID('Raw Data'!$H5401,FIND("(",'Raw Data'!$H5401)+1,FIND(")",'Raw Data'!$H5401)-FIND("(",'Raw Data'!$H5401)-1),"",'Raw Data'!$M5401)</f>
        <v>Rs.200</v>
      </c>
      <c r="T5401" s="27">
        <f t="shared" si="84"/>
        <v>1</v>
      </c>
      <c r="U5401" s="29">
        <f>'Raw Data'!$M5401*'Raw Data'!$T5401</f>
        <v>200</v>
      </c>
    </row>
    <row r="5402" spans="1:21" x14ac:dyDescent="0.3">
      <c r="A5402" s="20">
        <v>18378026</v>
      </c>
      <c r="B5402" s="27" t="s">
        <v>10371</v>
      </c>
      <c r="C5402" s="27">
        <v>1</v>
      </c>
      <c r="D5402" s="27" t="str">
        <f>VLOOKUP('Raw Data'!$C5402,'country description'!$A$2:$B$16,2,0)</f>
        <v>India</v>
      </c>
      <c r="E5402" s="27" t="s">
        <v>14</v>
      </c>
      <c r="F5402" s="27" t="s">
        <v>10372</v>
      </c>
      <c r="G5402" s="27" t="s">
        <v>17</v>
      </c>
      <c r="H5402" s="27" t="s">
        <v>18</v>
      </c>
      <c r="I5402" s="27" t="s">
        <v>19</v>
      </c>
      <c r="J5402" s="27" t="s">
        <v>19</v>
      </c>
      <c r="K5402" s="27">
        <v>1</v>
      </c>
      <c r="L5402" s="27">
        <v>2</v>
      </c>
      <c r="M5402" s="27">
        <v>200</v>
      </c>
      <c r="N5402" s="27">
        <v>1</v>
      </c>
      <c r="O5402" s="27">
        <v>2018</v>
      </c>
      <c r="P5402" s="27">
        <v>4</v>
      </c>
      <c r="Q5402" s="27">
        <v>14</v>
      </c>
      <c r="R5402" s="28">
        <f>DATE('Raw Data'!$O5402,'Raw Data'!$P5402,'Raw Data'!$Q5402)</f>
        <v>43204</v>
      </c>
      <c r="S5402" s="27" t="str">
        <f>CONCATENATE(MID('Raw Data'!$H5402,FIND("(",'Raw Data'!$H5402)+1,FIND(")",'Raw Data'!$H5402)-FIND("(",'Raw Data'!$H5402)-1),"",'Raw Data'!$M5402)</f>
        <v>Rs.200</v>
      </c>
      <c r="T5402" s="27">
        <f t="shared" si="84"/>
        <v>1</v>
      </c>
      <c r="U5402" s="29">
        <f>'Raw Data'!$M5402*'Raw Data'!$T5402</f>
        <v>200</v>
      </c>
    </row>
    <row r="5403" spans="1:21" x14ac:dyDescent="0.3">
      <c r="A5403" s="20">
        <v>18037813</v>
      </c>
      <c r="B5403" s="27" t="s">
        <v>10373</v>
      </c>
      <c r="C5403" s="27">
        <v>1</v>
      </c>
      <c r="D5403" s="27" t="str">
        <f>VLOOKUP('Raw Data'!$C5403,'country description'!$A$2:$B$16,2,0)</f>
        <v>India</v>
      </c>
      <c r="E5403" s="27" t="s">
        <v>14</v>
      </c>
      <c r="F5403" s="27" t="s">
        <v>10374</v>
      </c>
      <c r="G5403" s="27" t="s">
        <v>17</v>
      </c>
      <c r="H5403" s="27" t="s">
        <v>18</v>
      </c>
      <c r="I5403" s="27" t="s">
        <v>19</v>
      </c>
      <c r="J5403" s="27" t="s">
        <v>19</v>
      </c>
      <c r="K5403" s="27">
        <v>1</v>
      </c>
      <c r="L5403" s="27">
        <v>2</v>
      </c>
      <c r="M5403" s="27">
        <v>250</v>
      </c>
      <c r="N5403" s="27">
        <v>1</v>
      </c>
      <c r="O5403" s="27">
        <v>2012</v>
      </c>
      <c r="P5403" s="27">
        <v>4</v>
      </c>
      <c r="Q5403" s="27">
        <v>23</v>
      </c>
      <c r="R5403" s="28">
        <f>DATE('Raw Data'!$O5403,'Raw Data'!$P5403,'Raw Data'!$Q5403)</f>
        <v>41022</v>
      </c>
      <c r="S5403" s="27" t="str">
        <f>CONCATENATE(MID('Raw Data'!$H5403,FIND("(",'Raw Data'!$H5403)+1,FIND(")",'Raw Data'!$H5403)-FIND("(",'Raw Data'!$H5403)-1),"",'Raw Data'!$M5403)</f>
        <v>Rs.250</v>
      </c>
      <c r="T5403" s="27">
        <f t="shared" si="84"/>
        <v>1</v>
      </c>
      <c r="U5403" s="29">
        <f>'Raw Data'!$M5403*'Raw Data'!$T5403</f>
        <v>250</v>
      </c>
    </row>
    <row r="5404" spans="1:21" x14ac:dyDescent="0.3">
      <c r="A5404" s="20">
        <v>302859</v>
      </c>
      <c r="B5404" s="27" t="s">
        <v>10375</v>
      </c>
      <c r="C5404" s="27">
        <v>1</v>
      </c>
      <c r="D5404" s="27" t="str">
        <f>VLOOKUP('Raw Data'!$C5404,'country description'!$A$2:$B$16,2,0)</f>
        <v>India</v>
      </c>
      <c r="E5404" s="27" t="s">
        <v>14</v>
      </c>
      <c r="F5404" s="27" t="s">
        <v>10376</v>
      </c>
      <c r="G5404" s="27" t="s">
        <v>17</v>
      </c>
      <c r="H5404" s="27" t="s">
        <v>18</v>
      </c>
      <c r="I5404" s="27" t="s">
        <v>19</v>
      </c>
      <c r="J5404" s="27" t="s">
        <v>19</v>
      </c>
      <c r="K5404" s="27">
        <v>1</v>
      </c>
      <c r="L5404" s="27">
        <v>1</v>
      </c>
      <c r="M5404" s="27">
        <v>200</v>
      </c>
      <c r="N5404" s="27">
        <v>1</v>
      </c>
      <c r="O5404" s="27">
        <v>2014</v>
      </c>
      <c r="P5404" s="27">
        <v>3</v>
      </c>
      <c r="Q5404" s="27">
        <v>2</v>
      </c>
      <c r="R5404" s="28">
        <f>DATE('Raw Data'!$O5404,'Raw Data'!$P5404,'Raw Data'!$Q5404)</f>
        <v>41700</v>
      </c>
      <c r="S5404" s="27" t="str">
        <f>CONCATENATE(MID('Raw Data'!$H5404,FIND("(",'Raw Data'!$H5404)+1,FIND(")",'Raw Data'!$H5404)-FIND("(",'Raw Data'!$H5404)-1),"",'Raw Data'!$M5404)</f>
        <v>Rs.200</v>
      </c>
      <c r="T5404" s="27">
        <f t="shared" si="84"/>
        <v>1</v>
      </c>
      <c r="U5404" s="29">
        <f>'Raw Data'!$M5404*'Raw Data'!$T5404</f>
        <v>200</v>
      </c>
    </row>
    <row r="5405" spans="1:21" x14ac:dyDescent="0.3">
      <c r="A5405" s="20">
        <v>304531</v>
      </c>
      <c r="B5405" s="27" t="s">
        <v>1110</v>
      </c>
      <c r="C5405" s="27">
        <v>1</v>
      </c>
      <c r="D5405" s="27" t="str">
        <f>VLOOKUP('Raw Data'!$C5405,'country description'!$A$2:$B$16,2,0)</f>
        <v>India</v>
      </c>
      <c r="E5405" s="27" t="s">
        <v>14</v>
      </c>
      <c r="F5405" s="27" t="s">
        <v>10377</v>
      </c>
      <c r="G5405" s="27" t="s">
        <v>17</v>
      </c>
      <c r="H5405" s="27" t="s">
        <v>18</v>
      </c>
      <c r="I5405" s="27" t="s">
        <v>19</v>
      </c>
      <c r="J5405" s="27" t="s">
        <v>19</v>
      </c>
      <c r="K5405" s="27">
        <v>1</v>
      </c>
      <c r="L5405" s="27">
        <v>2</v>
      </c>
      <c r="M5405" s="27">
        <v>200</v>
      </c>
      <c r="N5405" s="27">
        <v>1</v>
      </c>
      <c r="O5405" s="27">
        <v>2018</v>
      </c>
      <c r="P5405" s="27">
        <v>3</v>
      </c>
      <c r="Q5405" s="27">
        <v>10</v>
      </c>
      <c r="R5405" s="28">
        <f>DATE('Raw Data'!$O5405,'Raw Data'!$P5405,'Raw Data'!$Q5405)</f>
        <v>43169</v>
      </c>
      <c r="S5405" s="27" t="str">
        <f>CONCATENATE(MID('Raw Data'!$H5405,FIND("(",'Raw Data'!$H5405)+1,FIND(")",'Raw Data'!$H5405)-FIND("(",'Raw Data'!$H5405)-1),"",'Raw Data'!$M5405)</f>
        <v>Rs.200</v>
      </c>
      <c r="T5405" s="27">
        <f t="shared" si="84"/>
        <v>1</v>
      </c>
      <c r="U5405" s="29">
        <f>'Raw Data'!$M5405*'Raw Data'!$T5405</f>
        <v>200</v>
      </c>
    </row>
    <row r="5406" spans="1:21" x14ac:dyDescent="0.3">
      <c r="A5406" s="20">
        <v>18243438</v>
      </c>
      <c r="B5406" s="27" t="s">
        <v>10378</v>
      </c>
      <c r="C5406" s="27">
        <v>1</v>
      </c>
      <c r="D5406" s="27" t="str">
        <f>VLOOKUP('Raw Data'!$C5406,'country description'!$A$2:$B$16,2,0)</f>
        <v>India</v>
      </c>
      <c r="E5406" s="27" t="s">
        <v>14</v>
      </c>
      <c r="F5406" s="27" t="s">
        <v>10379</v>
      </c>
      <c r="G5406" s="27" t="s">
        <v>17</v>
      </c>
      <c r="H5406" s="27" t="s">
        <v>18</v>
      </c>
      <c r="I5406" s="27" t="s">
        <v>19</v>
      </c>
      <c r="J5406" s="27" t="s">
        <v>19</v>
      </c>
      <c r="K5406" s="27">
        <v>1</v>
      </c>
      <c r="L5406" s="27">
        <v>2</v>
      </c>
      <c r="M5406" s="27">
        <v>300</v>
      </c>
      <c r="N5406" s="27">
        <v>1</v>
      </c>
      <c r="O5406" s="27">
        <v>2012</v>
      </c>
      <c r="P5406" s="27">
        <v>3</v>
      </c>
      <c r="Q5406" s="27">
        <v>12</v>
      </c>
      <c r="R5406" s="28">
        <f>DATE('Raw Data'!$O5406,'Raw Data'!$P5406,'Raw Data'!$Q5406)</f>
        <v>40980</v>
      </c>
      <c r="S5406" s="27" t="str">
        <f>CONCATENATE(MID('Raw Data'!$H5406,FIND("(",'Raw Data'!$H5406)+1,FIND(")",'Raw Data'!$H5406)-FIND("(",'Raw Data'!$H5406)-1),"",'Raw Data'!$M5406)</f>
        <v>Rs.300</v>
      </c>
      <c r="T5406" s="27">
        <f t="shared" si="84"/>
        <v>1</v>
      </c>
      <c r="U5406" s="29">
        <f>'Raw Data'!$M5406*'Raw Data'!$T5406</f>
        <v>300</v>
      </c>
    </row>
    <row r="5407" spans="1:21" x14ac:dyDescent="0.3">
      <c r="A5407" s="20">
        <v>307847</v>
      </c>
      <c r="B5407" s="27" t="s">
        <v>10380</v>
      </c>
      <c r="C5407" s="27">
        <v>1</v>
      </c>
      <c r="D5407" s="27" t="str">
        <f>VLOOKUP('Raw Data'!$C5407,'country description'!$A$2:$B$16,2,0)</f>
        <v>India</v>
      </c>
      <c r="E5407" s="27" t="s">
        <v>14</v>
      </c>
      <c r="F5407" s="27" t="s">
        <v>10381</v>
      </c>
      <c r="G5407" s="27" t="s">
        <v>17</v>
      </c>
      <c r="H5407" s="27" t="s">
        <v>18</v>
      </c>
      <c r="I5407" s="27" t="s">
        <v>19</v>
      </c>
      <c r="J5407" s="27" t="s">
        <v>19</v>
      </c>
      <c r="K5407" s="27">
        <v>1</v>
      </c>
      <c r="L5407" s="27">
        <v>1</v>
      </c>
      <c r="M5407" s="27">
        <v>100</v>
      </c>
      <c r="N5407" s="27">
        <v>1</v>
      </c>
      <c r="O5407" s="27">
        <v>2017</v>
      </c>
      <c r="P5407" s="27">
        <v>3</v>
      </c>
      <c r="Q5407" s="27">
        <v>1</v>
      </c>
      <c r="R5407" s="28">
        <f>DATE('Raw Data'!$O5407,'Raw Data'!$P5407,'Raw Data'!$Q5407)</f>
        <v>42795</v>
      </c>
      <c r="S5407" s="27" t="str">
        <f>CONCATENATE(MID('Raw Data'!$H5407,FIND("(",'Raw Data'!$H5407)+1,FIND(")",'Raw Data'!$H5407)-FIND("(",'Raw Data'!$H5407)-1),"",'Raw Data'!$M5407)</f>
        <v>Rs.100</v>
      </c>
      <c r="T5407" s="27">
        <f t="shared" si="84"/>
        <v>1</v>
      </c>
      <c r="U5407" s="29">
        <f>'Raw Data'!$M5407*'Raw Data'!$T5407</f>
        <v>100</v>
      </c>
    </row>
    <row r="5408" spans="1:21" x14ac:dyDescent="0.3">
      <c r="A5408" s="20">
        <v>18418268</v>
      </c>
      <c r="B5408" s="27" t="s">
        <v>10382</v>
      </c>
      <c r="C5408" s="27">
        <v>1</v>
      </c>
      <c r="D5408" s="27" t="str">
        <f>VLOOKUP('Raw Data'!$C5408,'country description'!$A$2:$B$16,2,0)</f>
        <v>India</v>
      </c>
      <c r="E5408" s="27" t="s">
        <v>14</v>
      </c>
      <c r="F5408" s="27" t="s">
        <v>10383</v>
      </c>
      <c r="G5408" s="27" t="s">
        <v>17</v>
      </c>
      <c r="H5408" s="27" t="s">
        <v>18</v>
      </c>
      <c r="I5408" s="27" t="s">
        <v>19</v>
      </c>
      <c r="J5408" s="27" t="s">
        <v>19</v>
      </c>
      <c r="K5408" s="27">
        <v>1</v>
      </c>
      <c r="L5408" s="27">
        <v>1</v>
      </c>
      <c r="M5408" s="27">
        <v>100</v>
      </c>
      <c r="N5408" s="27">
        <v>1</v>
      </c>
      <c r="O5408" s="27">
        <v>2010</v>
      </c>
      <c r="P5408" s="27">
        <v>3</v>
      </c>
      <c r="Q5408" s="27">
        <v>26</v>
      </c>
      <c r="R5408" s="28">
        <f>DATE('Raw Data'!$O5408,'Raw Data'!$P5408,'Raw Data'!$Q5408)</f>
        <v>40263</v>
      </c>
      <c r="S5408" s="27" t="str">
        <f>CONCATENATE(MID('Raw Data'!$H5408,FIND("(",'Raw Data'!$H5408)+1,FIND(")",'Raw Data'!$H5408)-FIND("(",'Raw Data'!$H5408)-1),"",'Raw Data'!$M5408)</f>
        <v>Rs.100</v>
      </c>
      <c r="T5408" s="27">
        <f t="shared" si="84"/>
        <v>1</v>
      </c>
      <c r="U5408" s="29">
        <f>'Raw Data'!$M5408*'Raw Data'!$T5408</f>
        <v>100</v>
      </c>
    </row>
    <row r="5409" spans="1:21" x14ac:dyDescent="0.3">
      <c r="A5409" s="20">
        <v>18261678</v>
      </c>
      <c r="B5409" s="27" t="s">
        <v>10384</v>
      </c>
      <c r="C5409" s="27">
        <v>1</v>
      </c>
      <c r="D5409" s="27" t="str">
        <f>VLOOKUP('Raw Data'!$C5409,'country description'!$A$2:$B$16,2,0)</f>
        <v>India</v>
      </c>
      <c r="E5409" s="27" t="s">
        <v>14</v>
      </c>
      <c r="F5409" s="27" t="s">
        <v>10385</v>
      </c>
      <c r="G5409" s="27" t="s">
        <v>17</v>
      </c>
      <c r="H5409" s="27" t="s">
        <v>18</v>
      </c>
      <c r="I5409" s="27" t="s">
        <v>19</v>
      </c>
      <c r="J5409" s="27" t="s">
        <v>19</v>
      </c>
      <c r="K5409" s="27">
        <v>1</v>
      </c>
      <c r="L5409" s="27">
        <v>1</v>
      </c>
      <c r="M5409" s="27">
        <v>350</v>
      </c>
      <c r="N5409" s="27">
        <v>1</v>
      </c>
      <c r="O5409" s="27">
        <v>2017</v>
      </c>
      <c r="P5409" s="27">
        <v>3</v>
      </c>
      <c r="Q5409" s="27">
        <v>24</v>
      </c>
      <c r="R5409" s="28">
        <f>DATE('Raw Data'!$O5409,'Raw Data'!$P5409,'Raw Data'!$Q5409)</f>
        <v>42818</v>
      </c>
      <c r="S5409" s="27" t="str">
        <f>CONCATENATE(MID('Raw Data'!$H5409,FIND("(",'Raw Data'!$H5409)+1,FIND(")",'Raw Data'!$H5409)-FIND("(",'Raw Data'!$H5409)-1),"",'Raw Data'!$M5409)</f>
        <v>Rs.350</v>
      </c>
      <c r="T5409" s="27">
        <f t="shared" si="84"/>
        <v>1</v>
      </c>
      <c r="U5409" s="29">
        <f>'Raw Data'!$M5409*'Raw Data'!$T5409</f>
        <v>350</v>
      </c>
    </row>
    <row r="5410" spans="1:21" x14ac:dyDescent="0.3">
      <c r="A5410" s="20">
        <v>18017240</v>
      </c>
      <c r="B5410" s="27" t="s">
        <v>10386</v>
      </c>
      <c r="C5410" s="27">
        <v>1</v>
      </c>
      <c r="D5410" s="27" t="str">
        <f>VLOOKUP('Raw Data'!$C5410,'country description'!$A$2:$B$16,2,0)</f>
        <v>India</v>
      </c>
      <c r="E5410" s="27" t="s">
        <v>14</v>
      </c>
      <c r="F5410" s="27" t="s">
        <v>10387</v>
      </c>
      <c r="G5410" s="27" t="s">
        <v>17</v>
      </c>
      <c r="H5410" s="27" t="s">
        <v>18</v>
      </c>
      <c r="I5410" s="27" t="s">
        <v>19</v>
      </c>
      <c r="J5410" s="27" t="s">
        <v>19</v>
      </c>
      <c r="K5410" s="27">
        <v>1</v>
      </c>
      <c r="L5410" s="27">
        <v>1</v>
      </c>
      <c r="M5410" s="27">
        <v>200</v>
      </c>
      <c r="N5410" s="27">
        <v>1</v>
      </c>
      <c r="O5410" s="27">
        <v>2016</v>
      </c>
      <c r="P5410" s="27">
        <v>3</v>
      </c>
      <c r="Q5410" s="27">
        <v>3</v>
      </c>
      <c r="R5410" s="28">
        <f>DATE('Raw Data'!$O5410,'Raw Data'!$P5410,'Raw Data'!$Q5410)</f>
        <v>42432</v>
      </c>
      <c r="S5410" s="27" t="str">
        <f>CONCATENATE(MID('Raw Data'!$H5410,FIND("(",'Raw Data'!$H5410)+1,FIND(")",'Raw Data'!$H5410)-FIND("(",'Raw Data'!$H5410)-1),"",'Raw Data'!$M5410)</f>
        <v>Rs.200</v>
      </c>
      <c r="T5410" s="27">
        <f t="shared" si="84"/>
        <v>1</v>
      </c>
      <c r="U5410" s="29">
        <f>'Raw Data'!$M5410*'Raw Data'!$T5410</f>
        <v>200</v>
      </c>
    </row>
    <row r="5411" spans="1:21" x14ac:dyDescent="0.3">
      <c r="A5411" s="20">
        <v>5528</v>
      </c>
      <c r="B5411" s="27" t="s">
        <v>10388</v>
      </c>
      <c r="C5411" s="27">
        <v>1</v>
      </c>
      <c r="D5411" s="27" t="str">
        <f>VLOOKUP('Raw Data'!$C5411,'country description'!$A$2:$B$16,2,0)</f>
        <v>India</v>
      </c>
      <c r="E5411" s="27" t="s">
        <v>14</v>
      </c>
      <c r="F5411" s="27" t="s">
        <v>10389</v>
      </c>
      <c r="G5411" s="27" t="s">
        <v>17</v>
      </c>
      <c r="H5411" s="27" t="s">
        <v>18</v>
      </c>
      <c r="I5411" s="27" t="s">
        <v>19</v>
      </c>
      <c r="J5411" s="27" t="s">
        <v>19</v>
      </c>
      <c r="K5411" s="27">
        <v>1</v>
      </c>
      <c r="L5411" s="27">
        <v>1</v>
      </c>
      <c r="M5411" s="27">
        <v>150</v>
      </c>
      <c r="N5411" s="27">
        <v>1</v>
      </c>
      <c r="O5411" s="27">
        <v>2011</v>
      </c>
      <c r="P5411" s="27">
        <v>3</v>
      </c>
      <c r="Q5411" s="27">
        <v>21</v>
      </c>
      <c r="R5411" s="28">
        <f>DATE('Raw Data'!$O5411,'Raw Data'!$P5411,'Raw Data'!$Q5411)</f>
        <v>40623</v>
      </c>
      <c r="S5411" s="27" t="str">
        <f>CONCATENATE(MID('Raw Data'!$H5411,FIND("(",'Raw Data'!$H5411)+1,FIND(")",'Raw Data'!$H5411)-FIND("(",'Raw Data'!$H5411)-1),"",'Raw Data'!$M5411)</f>
        <v>Rs.150</v>
      </c>
      <c r="T5411" s="27">
        <f t="shared" si="84"/>
        <v>1</v>
      </c>
      <c r="U5411" s="29">
        <f>'Raw Data'!$M5411*'Raw Data'!$T5411</f>
        <v>150</v>
      </c>
    </row>
    <row r="5412" spans="1:21" x14ac:dyDescent="0.3">
      <c r="A5412" s="20">
        <v>18332442</v>
      </c>
      <c r="B5412" s="27" t="s">
        <v>10390</v>
      </c>
      <c r="C5412" s="27">
        <v>1</v>
      </c>
      <c r="D5412" s="27" t="str">
        <f>VLOOKUP('Raw Data'!$C5412,'country description'!$A$2:$B$16,2,0)</f>
        <v>India</v>
      </c>
      <c r="E5412" s="27" t="s">
        <v>14</v>
      </c>
      <c r="F5412" s="27" t="s">
        <v>10391</v>
      </c>
      <c r="G5412" s="27" t="s">
        <v>17</v>
      </c>
      <c r="H5412" s="27" t="s">
        <v>18</v>
      </c>
      <c r="I5412" s="27" t="s">
        <v>19</v>
      </c>
      <c r="J5412" s="27" t="s">
        <v>19</v>
      </c>
      <c r="K5412" s="27">
        <v>2</v>
      </c>
      <c r="L5412" s="27">
        <v>1</v>
      </c>
      <c r="M5412" s="27">
        <v>550</v>
      </c>
      <c r="N5412" s="27">
        <v>1</v>
      </c>
      <c r="O5412" s="27">
        <v>2010</v>
      </c>
      <c r="P5412" s="27">
        <v>3</v>
      </c>
      <c r="Q5412" s="27">
        <v>4</v>
      </c>
      <c r="R5412" s="28">
        <f>DATE('Raw Data'!$O5412,'Raw Data'!$P5412,'Raw Data'!$Q5412)</f>
        <v>40241</v>
      </c>
      <c r="S5412" s="27" t="str">
        <f>CONCATENATE(MID('Raw Data'!$H5412,FIND("(",'Raw Data'!$H5412)+1,FIND(")",'Raw Data'!$H5412)-FIND("(",'Raw Data'!$H5412)-1),"",'Raw Data'!$M5412)</f>
        <v>Rs.550</v>
      </c>
      <c r="T5412" s="27">
        <f t="shared" si="84"/>
        <v>1</v>
      </c>
      <c r="U5412" s="29">
        <f>'Raw Data'!$M5412*'Raw Data'!$T5412</f>
        <v>550</v>
      </c>
    </row>
    <row r="5413" spans="1:21" x14ac:dyDescent="0.3">
      <c r="A5413" s="20">
        <v>18416859</v>
      </c>
      <c r="B5413" s="27" t="s">
        <v>10392</v>
      </c>
      <c r="C5413" s="27">
        <v>1</v>
      </c>
      <c r="D5413" s="27" t="str">
        <f>VLOOKUP('Raw Data'!$C5413,'country description'!$A$2:$B$16,2,0)</f>
        <v>India</v>
      </c>
      <c r="E5413" s="27" t="s">
        <v>14</v>
      </c>
      <c r="F5413" s="27" t="s">
        <v>10393</v>
      </c>
      <c r="G5413" s="27" t="s">
        <v>17</v>
      </c>
      <c r="H5413" s="27" t="s">
        <v>18</v>
      </c>
      <c r="I5413" s="27" t="s">
        <v>19</v>
      </c>
      <c r="J5413" s="27" t="s">
        <v>19</v>
      </c>
      <c r="K5413" s="27">
        <v>1</v>
      </c>
      <c r="L5413" s="27">
        <v>2</v>
      </c>
      <c r="M5413" s="27">
        <v>400</v>
      </c>
      <c r="N5413" s="27">
        <v>1</v>
      </c>
      <c r="O5413" s="27">
        <v>2011</v>
      </c>
      <c r="P5413" s="27">
        <v>3</v>
      </c>
      <c r="Q5413" s="27">
        <v>8</v>
      </c>
      <c r="R5413" s="28">
        <f>DATE('Raw Data'!$O5413,'Raw Data'!$P5413,'Raw Data'!$Q5413)</f>
        <v>40610</v>
      </c>
      <c r="S5413" s="27" t="str">
        <f>CONCATENATE(MID('Raw Data'!$H5413,FIND("(",'Raw Data'!$H5413)+1,FIND(")",'Raw Data'!$H5413)-FIND("(",'Raw Data'!$H5413)-1),"",'Raw Data'!$M5413)</f>
        <v>Rs.400</v>
      </c>
      <c r="T5413" s="27">
        <f t="shared" si="84"/>
        <v>1</v>
      </c>
      <c r="U5413" s="29">
        <f>'Raw Data'!$M5413*'Raw Data'!$T5413</f>
        <v>400</v>
      </c>
    </row>
    <row r="5414" spans="1:21" x14ac:dyDescent="0.3">
      <c r="A5414" s="20">
        <v>18377912</v>
      </c>
      <c r="B5414" s="27" t="s">
        <v>10394</v>
      </c>
      <c r="C5414" s="27">
        <v>1</v>
      </c>
      <c r="D5414" s="27" t="str">
        <f>VLOOKUP('Raw Data'!$C5414,'country description'!$A$2:$B$16,2,0)</f>
        <v>India</v>
      </c>
      <c r="E5414" s="27" t="s">
        <v>14</v>
      </c>
      <c r="F5414" s="27" t="s">
        <v>10395</v>
      </c>
      <c r="G5414" s="27" t="s">
        <v>17</v>
      </c>
      <c r="H5414" s="27" t="s">
        <v>18</v>
      </c>
      <c r="I5414" s="27" t="s">
        <v>19</v>
      </c>
      <c r="J5414" s="27" t="s">
        <v>19</v>
      </c>
      <c r="K5414" s="27">
        <v>1</v>
      </c>
      <c r="L5414" s="27">
        <v>3</v>
      </c>
      <c r="M5414" s="27">
        <v>300</v>
      </c>
      <c r="N5414" s="27">
        <v>1</v>
      </c>
      <c r="O5414" s="27">
        <v>2015</v>
      </c>
      <c r="P5414" s="27">
        <v>3</v>
      </c>
      <c r="Q5414" s="27">
        <v>25</v>
      </c>
      <c r="R5414" s="28">
        <f>DATE('Raw Data'!$O5414,'Raw Data'!$P5414,'Raw Data'!$Q5414)</f>
        <v>42088</v>
      </c>
      <c r="S5414" s="27" t="str">
        <f>CONCATENATE(MID('Raw Data'!$H5414,FIND("(",'Raw Data'!$H5414)+1,FIND(")",'Raw Data'!$H5414)-FIND("(",'Raw Data'!$H5414)-1),"",'Raw Data'!$M5414)</f>
        <v>Rs.300</v>
      </c>
      <c r="T5414" s="27">
        <f t="shared" si="84"/>
        <v>1</v>
      </c>
      <c r="U5414" s="29">
        <f>'Raw Data'!$M5414*'Raw Data'!$T5414</f>
        <v>300</v>
      </c>
    </row>
    <row r="5415" spans="1:21" x14ac:dyDescent="0.3">
      <c r="A5415" s="20">
        <v>5961</v>
      </c>
      <c r="B5415" s="27" t="s">
        <v>10396</v>
      </c>
      <c r="C5415" s="27">
        <v>1</v>
      </c>
      <c r="D5415" s="27" t="str">
        <f>VLOOKUP('Raw Data'!$C5415,'country description'!$A$2:$B$16,2,0)</f>
        <v>India</v>
      </c>
      <c r="E5415" s="27" t="s">
        <v>14</v>
      </c>
      <c r="F5415" s="27" t="s">
        <v>10397</v>
      </c>
      <c r="G5415" s="27" t="s">
        <v>17</v>
      </c>
      <c r="H5415" s="27" t="s">
        <v>18</v>
      </c>
      <c r="I5415" s="27" t="s">
        <v>19</v>
      </c>
      <c r="J5415" s="27" t="s">
        <v>19</v>
      </c>
      <c r="K5415" s="27">
        <v>1</v>
      </c>
      <c r="L5415" s="27">
        <v>3</v>
      </c>
      <c r="M5415" s="27">
        <v>250</v>
      </c>
      <c r="N5415" s="27">
        <v>1</v>
      </c>
      <c r="O5415" s="27">
        <v>2017</v>
      </c>
      <c r="P5415" s="27">
        <v>3</v>
      </c>
      <c r="Q5415" s="27">
        <v>11</v>
      </c>
      <c r="R5415" s="28">
        <f>DATE('Raw Data'!$O5415,'Raw Data'!$P5415,'Raw Data'!$Q5415)</f>
        <v>42805</v>
      </c>
      <c r="S5415" s="27" t="str">
        <f>CONCATENATE(MID('Raw Data'!$H5415,FIND("(",'Raw Data'!$H5415)+1,FIND(")",'Raw Data'!$H5415)-FIND("(",'Raw Data'!$H5415)-1),"",'Raw Data'!$M5415)</f>
        <v>Rs.250</v>
      </c>
      <c r="T5415" s="27">
        <f t="shared" si="84"/>
        <v>1</v>
      </c>
      <c r="U5415" s="29">
        <f>'Raw Data'!$M5415*'Raw Data'!$T5415</f>
        <v>250</v>
      </c>
    </row>
    <row r="5416" spans="1:21" x14ac:dyDescent="0.3">
      <c r="A5416" s="20">
        <v>18430577</v>
      </c>
      <c r="B5416" s="27" t="s">
        <v>10398</v>
      </c>
      <c r="C5416" s="27">
        <v>1</v>
      </c>
      <c r="D5416" s="27" t="str">
        <f>VLOOKUP('Raw Data'!$C5416,'country description'!$A$2:$B$16,2,0)</f>
        <v>India</v>
      </c>
      <c r="E5416" s="27" t="s">
        <v>14</v>
      </c>
      <c r="F5416" s="27" t="s">
        <v>10399</v>
      </c>
      <c r="G5416" s="27" t="s">
        <v>17</v>
      </c>
      <c r="H5416" s="27" t="s">
        <v>18</v>
      </c>
      <c r="I5416" s="27" t="s">
        <v>19</v>
      </c>
      <c r="J5416" s="27" t="s">
        <v>24</v>
      </c>
      <c r="K5416" s="27">
        <v>2</v>
      </c>
      <c r="L5416" s="27">
        <v>2</v>
      </c>
      <c r="M5416" s="27">
        <v>500</v>
      </c>
      <c r="N5416" s="27">
        <v>1</v>
      </c>
      <c r="O5416" s="27">
        <v>2011</v>
      </c>
      <c r="P5416" s="27">
        <v>3</v>
      </c>
      <c r="Q5416" s="27">
        <v>17</v>
      </c>
      <c r="R5416" s="28">
        <f>DATE('Raw Data'!$O5416,'Raw Data'!$P5416,'Raw Data'!$Q5416)</f>
        <v>40619</v>
      </c>
      <c r="S5416" s="27" t="str">
        <f>CONCATENATE(MID('Raw Data'!$H5416,FIND("(",'Raw Data'!$H5416)+1,FIND(")",'Raw Data'!$H5416)-FIND("(",'Raw Data'!$H5416)-1),"",'Raw Data'!$M5416)</f>
        <v>Rs.500</v>
      </c>
      <c r="T5416" s="27">
        <f t="shared" si="84"/>
        <v>1</v>
      </c>
      <c r="U5416" s="29">
        <f>'Raw Data'!$M5416*'Raw Data'!$T5416</f>
        <v>500</v>
      </c>
    </row>
    <row r="5417" spans="1:21" x14ac:dyDescent="0.3">
      <c r="A5417" s="20">
        <v>18489507</v>
      </c>
      <c r="B5417" s="27" t="s">
        <v>10400</v>
      </c>
      <c r="C5417" s="27">
        <v>1</v>
      </c>
      <c r="D5417" s="27" t="str">
        <f>VLOOKUP('Raw Data'!$C5417,'country description'!$A$2:$B$16,2,0)</f>
        <v>India</v>
      </c>
      <c r="E5417" s="27" t="s">
        <v>14</v>
      </c>
      <c r="F5417" s="27" t="s">
        <v>10401</v>
      </c>
      <c r="G5417" s="27" t="s">
        <v>17</v>
      </c>
      <c r="H5417" s="27" t="s">
        <v>18</v>
      </c>
      <c r="I5417" s="27" t="s">
        <v>19</v>
      </c>
      <c r="J5417" s="27" t="s">
        <v>19</v>
      </c>
      <c r="K5417" s="27">
        <v>2</v>
      </c>
      <c r="L5417" s="27">
        <v>2</v>
      </c>
      <c r="M5417" s="27">
        <v>500</v>
      </c>
      <c r="N5417" s="27">
        <v>1</v>
      </c>
      <c r="O5417" s="27">
        <v>2017</v>
      </c>
      <c r="P5417" s="27">
        <v>3</v>
      </c>
      <c r="Q5417" s="27">
        <v>26</v>
      </c>
      <c r="R5417" s="28">
        <f>DATE('Raw Data'!$O5417,'Raw Data'!$P5417,'Raw Data'!$Q5417)</f>
        <v>42820</v>
      </c>
      <c r="S5417" s="27" t="str">
        <f>CONCATENATE(MID('Raw Data'!$H5417,FIND("(",'Raw Data'!$H5417)+1,FIND(")",'Raw Data'!$H5417)-FIND("(",'Raw Data'!$H5417)-1),"",'Raw Data'!$M5417)</f>
        <v>Rs.500</v>
      </c>
      <c r="T5417" s="27">
        <f t="shared" si="84"/>
        <v>1</v>
      </c>
      <c r="U5417" s="29">
        <f>'Raw Data'!$M5417*'Raw Data'!$T5417</f>
        <v>500</v>
      </c>
    </row>
    <row r="5418" spans="1:21" x14ac:dyDescent="0.3">
      <c r="A5418" s="20">
        <v>311037</v>
      </c>
      <c r="B5418" s="27" t="s">
        <v>10402</v>
      </c>
      <c r="C5418" s="27">
        <v>1</v>
      </c>
      <c r="D5418" s="27" t="str">
        <f>VLOOKUP('Raw Data'!$C5418,'country description'!$A$2:$B$16,2,0)</f>
        <v>India</v>
      </c>
      <c r="E5418" s="27" t="s">
        <v>14</v>
      </c>
      <c r="F5418" s="27" t="s">
        <v>10403</v>
      </c>
      <c r="G5418" s="27" t="s">
        <v>17</v>
      </c>
      <c r="H5418" s="27" t="s">
        <v>18</v>
      </c>
      <c r="I5418" s="27" t="s">
        <v>19</v>
      </c>
      <c r="J5418" s="27" t="s">
        <v>19</v>
      </c>
      <c r="K5418" s="27">
        <v>1</v>
      </c>
      <c r="L5418" s="27">
        <v>2</v>
      </c>
      <c r="M5418" s="27">
        <v>350</v>
      </c>
      <c r="N5418" s="27">
        <v>1</v>
      </c>
      <c r="O5418" s="27">
        <v>2017</v>
      </c>
      <c r="P5418" s="27">
        <v>2</v>
      </c>
      <c r="Q5418" s="27">
        <v>17</v>
      </c>
      <c r="R5418" s="28">
        <f>DATE('Raw Data'!$O5418,'Raw Data'!$P5418,'Raw Data'!$Q5418)</f>
        <v>42783</v>
      </c>
      <c r="S5418" s="27" t="str">
        <f>CONCATENATE(MID('Raw Data'!$H5418,FIND("(",'Raw Data'!$H5418)+1,FIND(")",'Raw Data'!$H5418)-FIND("(",'Raw Data'!$H5418)-1),"",'Raw Data'!$M5418)</f>
        <v>Rs.350</v>
      </c>
      <c r="T5418" s="27">
        <f t="shared" si="84"/>
        <v>1</v>
      </c>
      <c r="U5418" s="29">
        <f>'Raw Data'!$M5418*'Raw Data'!$T5418</f>
        <v>350</v>
      </c>
    </row>
    <row r="5419" spans="1:21" x14ac:dyDescent="0.3">
      <c r="A5419" s="20">
        <v>308489</v>
      </c>
      <c r="B5419" s="27" t="s">
        <v>10404</v>
      </c>
      <c r="C5419" s="27">
        <v>1</v>
      </c>
      <c r="D5419" s="27" t="str">
        <f>VLOOKUP('Raw Data'!$C5419,'country description'!$A$2:$B$16,2,0)</f>
        <v>India</v>
      </c>
      <c r="E5419" s="27" t="s">
        <v>14</v>
      </c>
      <c r="F5419" s="27" t="s">
        <v>10405</v>
      </c>
      <c r="G5419" s="27" t="s">
        <v>17</v>
      </c>
      <c r="H5419" s="27" t="s">
        <v>18</v>
      </c>
      <c r="I5419" s="27" t="s">
        <v>19</v>
      </c>
      <c r="J5419" s="27" t="s">
        <v>19</v>
      </c>
      <c r="K5419" s="27">
        <v>2</v>
      </c>
      <c r="L5419" s="27">
        <v>2</v>
      </c>
      <c r="M5419" s="27">
        <v>500</v>
      </c>
      <c r="N5419" s="27">
        <v>1</v>
      </c>
      <c r="O5419" s="27">
        <v>2018</v>
      </c>
      <c r="P5419" s="27">
        <v>2</v>
      </c>
      <c r="Q5419" s="27">
        <v>3</v>
      </c>
      <c r="R5419" s="28">
        <f>DATE('Raw Data'!$O5419,'Raw Data'!$P5419,'Raw Data'!$Q5419)</f>
        <v>43134</v>
      </c>
      <c r="S5419" s="27" t="str">
        <f>CONCATENATE(MID('Raw Data'!$H5419,FIND("(",'Raw Data'!$H5419)+1,FIND(")",'Raw Data'!$H5419)-FIND("(",'Raw Data'!$H5419)-1),"",'Raw Data'!$M5419)</f>
        <v>Rs.500</v>
      </c>
      <c r="T5419" s="27">
        <f t="shared" si="84"/>
        <v>1</v>
      </c>
      <c r="U5419" s="29">
        <f>'Raw Data'!$M5419*'Raw Data'!$T5419</f>
        <v>500</v>
      </c>
    </row>
    <row r="5420" spans="1:21" x14ac:dyDescent="0.3">
      <c r="A5420" s="20">
        <v>18175278</v>
      </c>
      <c r="B5420" s="27" t="s">
        <v>10406</v>
      </c>
      <c r="C5420" s="27">
        <v>1</v>
      </c>
      <c r="D5420" s="27" t="str">
        <f>VLOOKUP('Raw Data'!$C5420,'country description'!$A$2:$B$16,2,0)</f>
        <v>India</v>
      </c>
      <c r="E5420" s="27" t="s">
        <v>14</v>
      </c>
      <c r="F5420" s="27" t="s">
        <v>750</v>
      </c>
      <c r="G5420" s="27" t="s">
        <v>17</v>
      </c>
      <c r="H5420" s="27" t="s">
        <v>18</v>
      </c>
      <c r="I5420" s="27" t="s">
        <v>19</v>
      </c>
      <c r="J5420" s="27" t="s">
        <v>19</v>
      </c>
      <c r="K5420" s="27">
        <v>1</v>
      </c>
      <c r="L5420" s="27">
        <v>1</v>
      </c>
      <c r="M5420" s="27">
        <v>250</v>
      </c>
      <c r="N5420" s="27">
        <v>1</v>
      </c>
      <c r="O5420" s="27">
        <v>2016</v>
      </c>
      <c r="P5420" s="27">
        <v>2</v>
      </c>
      <c r="Q5420" s="27">
        <v>19</v>
      </c>
      <c r="R5420" s="28">
        <f>DATE('Raw Data'!$O5420,'Raw Data'!$P5420,'Raw Data'!$Q5420)</f>
        <v>42419</v>
      </c>
      <c r="S5420" s="27" t="str">
        <f>CONCATENATE(MID('Raw Data'!$H5420,FIND("(",'Raw Data'!$H5420)+1,FIND(")",'Raw Data'!$H5420)-FIND("(",'Raw Data'!$H5420)-1),"",'Raw Data'!$M5420)</f>
        <v>Rs.250</v>
      </c>
      <c r="T5420" s="27">
        <f t="shared" si="84"/>
        <v>1</v>
      </c>
      <c r="U5420" s="29">
        <f>'Raw Data'!$M5420*'Raw Data'!$T5420</f>
        <v>250</v>
      </c>
    </row>
    <row r="5421" spans="1:21" x14ac:dyDescent="0.3">
      <c r="A5421" s="20">
        <v>5483</v>
      </c>
      <c r="B5421" s="27" t="s">
        <v>10407</v>
      </c>
      <c r="C5421" s="27">
        <v>1</v>
      </c>
      <c r="D5421" s="27" t="str">
        <f>VLOOKUP('Raw Data'!$C5421,'country description'!$A$2:$B$16,2,0)</f>
        <v>India</v>
      </c>
      <c r="E5421" s="27" t="s">
        <v>14</v>
      </c>
      <c r="F5421" s="27" t="s">
        <v>10408</v>
      </c>
      <c r="G5421" s="27" t="s">
        <v>17</v>
      </c>
      <c r="H5421" s="27" t="s">
        <v>18</v>
      </c>
      <c r="I5421" s="27" t="s">
        <v>19</v>
      </c>
      <c r="J5421" s="27" t="s">
        <v>19</v>
      </c>
      <c r="K5421" s="27">
        <v>1</v>
      </c>
      <c r="L5421" s="27">
        <v>2</v>
      </c>
      <c r="M5421" s="27">
        <v>150</v>
      </c>
      <c r="N5421" s="27">
        <v>1</v>
      </c>
      <c r="O5421" s="27">
        <v>2012</v>
      </c>
      <c r="P5421" s="27">
        <v>2</v>
      </c>
      <c r="Q5421" s="27">
        <v>25</v>
      </c>
      <c r="R5421" s="28">
        <f>DATE('Raw Data'!$O5421,'Raw Data'!$P5421,'Raw Data'!$Q5421)</f>
        <v>40964</v>
      </c>
      <c r="S5421" s="27" t="str">
        <f>CONCATENATE(MID('Raw Data'!$H5421,FIND("(",'Raw Data'!$H5421)+1,FIND(")",'Raw Data'!$H5421)-FIND("(",'Raw Data'!$H5421)-1),"",'Raw Data'!$M5421)</f>
        <v>Rs.150</v>
      </c>
      <c r="T5421" s="27">
        <f t="shared" si="84"/>
        <v>1</v>
      </c>
      <c r="U5421" s="29">
        <f>'Raw Data'!$M5421*'Raw Data'!$T5421</f>
        <v>150</v>
      </c>
    </row>
    <row r="5422" spans="1:21" x14ac:dyDescent="0.3">
      <c r="A5422" s="20">
        <v>18408037</v>
      </c>
      <c r="B5422" s="27" t="s">
        <v>10409</v>
      </c>
      <c r="C5422" s="27">
        <v>1</v>
      </c>
      <c r="D5422" s="27" t="str">
        <f>VLOOKUP('Raw Data'!$C5422,'country description'!$A$2:$B$16,2,0)</f>
        <v>India</v>
      </c>
      <c r="E5422" s="27" t="s">
        <v>14</v>
      </c>
      <c r="F5422" s="27" t="s">
        <v>10410</v>
      </c>
      <c r="G5422" s="27" t="s">
        <v>17</v>
      </c>
      <c r="H5422" s="27" t="s">
        <v>18</v>
      </c>
      <c r="I5422" s="27" t="s">
        <v>19</v>
      </c>
      <c r="J5422" s="27" t="s">
        <v>19</v>
      </c>
      <c r="K5422" s="27">
        <v>1</v>
      </c>
      <c r="L5422" s="27">
        <v>1</v>
      </c>
      <c r="M5422" s="27">
        <v>200</v>
      </c>
      <c r="N5422" s="27">
        <v>1</v>
      </c>
      <c r="O5422" s="27">
        <v>2015</v>
      </c>
      <c r="P5422" s="27">
        <v>2</v>
      </c>
      <c r="Q5422" s="27">
        <v>15</v>
      </c>
      <c r="R5422" s="28">
        <f>DATE('Raw Data'!$O5422,'Raw Data'!$P5422,'Raw Data'!$Q5422)</f>
        <v>42050</v>
      </c>
      <c r="S5422" s="27" t="str">
        <f>CONCATENATE(MID('Raw Data'!$H5422,FIND("(",'Raw Data'!$H5422)+1,FIND(")",'Raw Data'!$H5422)-FIND("(",'Raw Data'!$H5422)-1),"",'Raw Data'!$M5422)</f>
        <v>Rs.200</v>
      </c>
      <c r="T5422" s="27">
        <f t="shared" si="84"/>
        <v>1</v>
      </c>
      <c r="U5422" s="29">
        <f>'Raw Data'!$M5422*'Raw Data'!$T5422</f>
        <v>200</v>
      </c>
    </row>
    <row r="5423" spans="1:21" x14ac:dyDescent="0.3">
      <c r="A5423" s="20">
        <v>18463563</v>
      </c>
      <c r="B5423" s="27" t="s">
        <v>171</v>
      </c>
      <c r="C5423" s="27">
        <v>1</v>
      </c>
      <c r="D5423" s="27" t="str">
        <f>VLOOKUP('Raw Data'!$C5423,'country description'!$A$2:$B$16,2,0)</f>
        <v>India</v>
      </c>
      <c r="E5423" s="27" t="s">
        <v>14</v>
      </c>
      <c r="F5423" s="27" t="s">
        <v>10411</v>
      </c>
      <c r="G5423" s="27" t="s">
        <v>17</v>
      </c>
      <c r="H5423" s="27" t="s">
        <v>18</v>
      </c>
      <c r="I5423" s="27" t="s">
        <v>19</v>
      </c>
      <c r="J5423" s="27" t="s">
        <v>19</v>
      </c>
      <c r="K5423" s="27">
        <v>1</v>
      </c>
      <c r="L5423" s="27">
        <v>2</v>
      </c>
      <c r="M5423" s="27">
        <v>400</v>
      </c>
      <c r="N5423" s="27">
        <v>1</v>
      </c>
      <c r="O5423" s="27">
        <v>2010</v>
      </c>
      <c r="P5423" s="27">
        <v>2</v>
      </c>
      <c r="Q5423" s="27">
        <v>12</v>
      </c>
      <c r="R5423" s="28">
        <f>DATE('Raw Data'!$O5423,'Raw Data'!$P5423,'Raw Data'!$Q5423)</f>
        <v>40221</v>
      </c>
      <c r="S5423" s="27" t="str">
        <f>CONCATENATE(MID('Raw Data'!$H5423,FIND("(",'Raw Data'!$H5423)+1,FIND(")",'Raw Data'!$H5423)-FIND("(",'Raw Data'!$H5423)-1),"",'Raw Data'!$M5423)</f>
        <v>Rs.400</v>
      </c>
      <c r="T5423" s="27">
        <f t="shared" si="84"/>
        <v>1</v>
      </c>
      <c r="U5423" s="29">
        <f>'Raw Data'!$M5423*'Raw Data'!$T5423</f>
        <v>400</v>
      </c>
    </row>
    <row r="5424" spans="1:21" x14ac:dyDescent="0.3">
      <c r="A5424" s="20">
        <v>18284473</v>
      </c>
      <c r="B5424" s="27" t="s">
        <v>10412</v>
      </c>
      <c r="C5424" s="27">
        <v>1</v>
      </c>
      <c r="D5424" s="27" t="str">
        <f>VLOOKUP('Raw Data'!$C5424,'country description'!$A$2:$B$16,2,0)</f>
        <v>India</v>
      </c>
      <c r="E5424" s="27" t="s">
        <v>14</v>
      </c>
      <c r="F5424" s="27" t="s">
        <v>10413</v>
      </c>
      <c r="G5424" s="27" t="s">
        <v>17</v>
      </c>
      <c r="H5424" s="27" t="s">
        <v>18</v>
      </c>
      <c r="I5424" s="27" t="s">
        <v>19</v>
      </c>
      <c r="J5424" s="27" t="s">
        <v>19</v>
      </c>
      <c r="K5424" s="27">
        <v>1</v>
      </c>
      <c r="L5424" s="27">
        <v>3</v>
      </c>
      <c r="M5424" s="27">
        <v>150</v>
      </c>
      <c r="N5424" s="27">
        <v>1</v>
      </c>
      <c r="O5424" s="27">
        <v>2014</v>
      </c>
      <c r="P5424" s="27">
        <v>2</v>
      </c>
      <c r="Q5424" s="27">
        <v>21</v>
      </c>
      <c r="R5424" s="28">
        <f>DATE('Raw Data'!$O5424,'Raw Data'!$P5424,'Raw Data'!$Q5424)</f>
        <v>41691</v>
      </c>
      <c r="S5424" s="27" t="str">
        <f>CONCATENATE(MID('Raw Data'!$H5424,FIND("(",'Raw Data'!$H5424)+1,FIND(")",'Raw Data'!$H5424)-FIND("(",'Raw Data'!$H5424)-1),"",'Raw Data'!$M5424)</f>
        <v>Rs.150</v>
      </c>
      <c r="T5424" s="27">
        <f t="shared" si="84"/>
        <v>1</v>
      </c>
      <c r="U5424" s="29">
        <f>'Raw Data'!$M5424*'Raw Data'!$T5424</f>
        <v>150</v>
      </c>
    </row>
    <row r="5425" spans="1:21" x14ac:dyDescent="0.3">
      <c r="A5425" s="20">
        <v>9855</v>
      </c>
      <c r="B5425" s="27" t="s">
        <v>10414</v>
      </c>
      <c r="C5425" s="27">
        <v>1</v>
      </c>
      <c r="D5425" s="27" t="str">
        <f>VLOOKUP('Raw Data'!$C5425,'country description'!$A$2:$B$16,2,0)</f>
        <v>India</v>
      </c>
      <c r="E5425" s="27" t="s">
        <v>14</v>
      </c>
      <c r="F5425" s="27" t="s">
        <v>10415</v>
      </c>
      <c r="G5425" s="27" t="s">
        <v>17</v>
      </c>
      <c r="H5425" s="27" t="s">
        <v>18</v>
      </c>
      <c r="I5425" s="27" t="s">
        <v>19</v>
      </c>
      <c r="J5425" s="27" t="s">
        <v>19</v>
      </c>
      <c r="K5425" s="27">
        <v>1</v>
      </c>
      <c r="L5425" s="27">
        <v>1</v>
      </c>
      <c r="M5425" s="27">
        <v>200</v>
      </c>
      <c r="N5425" s="27">
        <v>1</v>
      </c>
      <c r="O5425" s="27">
        <v>2018</v>
      </c>
      <c r="P5425" s="27">
        <v>2</v>
      </c>
      <c r="Q5425" s="27">
        <v>22</v>
      </c>
      <c r="R5425" s="28">
        <f>DATE('Raw Data'!$O5425,'Raw Data'!$P5425,'Raw Data'!$Q5425)</f>
        <v>43153</v>
      </c>
      <c r="S5425" s="27" t="str">
        <f>CONCATENATE(MID('Raw Data'!$H5425,FIND("(",'Raw Data'!$H5425)+1,FIND(")",'Raw Data'!$H5425)-FIND("(",'Raw Data'!$H5425)-1),"",'Raw Data'!$M5425)</f>
        <v>Rs.200</v>
      </c>
      <c r="T5425" s="27">
        <f t="shared" si="84"/>
        <v>1</v>
      </c>
      <c r="U5425" s="29">
        <f>'Raw Data'!$M5425*'Raw Data'!$T5425</f>
        <v>200</v>
      </c>
    </row>
    <row r="5426" spans="1:21" x14ac:dyDescent="0.3">
      <c r="A5426" s="20">
        <v>305866</v>
      </c>
      <c r="B5426" s="27" t="s">
        <v>10416</v>
      </c>
      <c r="C5426" s="27">
        <v>1</v>
      </c>
      <c r="D5426" s="27" t="str">
        <f>VLOOKUP('Raw Data'!$C5426,'country description'!$A$2:$B$16,2,0)</f>
        <v>India</v>
      </c>
      <c r="E5426" s="27" t="s">
        <v>14</v>
      </c>
      <c r="F5426" s="27" t="s">
        <v>10417</v>
      </c>
      <c r="G5426" s="27" t="s">
        <v>17</v>
      </c>
      <c r="H5426" s="27" t="s">
        <v>18</v>
      </c>
      <c r="I5426" s="27" t="s">
        <v>19</v>
      </c>
      <c r="J5426" s="27" t="s">
        <v>19</v>
      </c>
      <c r="K5426" s="27">
        <v>2</v>
      </c>
      <c r="L5426" s="27">
        <v>3</v>
      </c>
      <c r="M5426" s="27">
        <v>500</v>
      </c>
      <c r="N5426" s="27">
        <v>1</v>
      </c>
      <c r="O5426" s="27">
        <v>2015</v>
      </c>
      <c r="P5426" s="27">
        <v>2</v>
      </c>
      <c r="Q5426" s="27">
        <v>4</v>
      </c>
      <c r="R5426" s="28">
        <f>DATE('Raw Data'!$O5426,'Raw Data'!$P5426,'Raw Data'!$Q5426)</f>
        <v>42039</v>
      </c>
      <c r="S5426" s="27" t="str">
        <f>CONCATENATE(MID('Raw Data'!$H5426,FIND("(",'Raw Data'!$H5426)+1,FIND(")",'Raw Data'!$H5426)-FIND("(",'Raw Data'!$H5426)-1),"",'Raw Data'!$M5426)</f>
        <v>Rs.500</v>
      </c>
      <c r="T5426" s="27">
        <f t="shared" si="84"/>
        <v>1</v>
      </c>
      <c r="U5426" s="29">
        <f>'Raw Data'!$M5426*'Raw Data'!$T5426</f>
        <v>500</v>
      </c>
    </row>
    <row r="5427" spans="1:21" x14ac:dyDescent="0.3">
      <c r="A5427" s="20">
        <v>312041</v>
      </c>
      <c r="B5427" s="27" t="s">
        <v>10418</v>
      </c>
      <c r="C5427" s="27">
        <v>1</v>
      </c>
      <c r="D5427" s="27" t="str">
        <f>VLOOKUP('Raw Data'!$C5427,'country description'!$A$2:$B$16,2,0)</f>
        <v>India</v>
      </c>
      <c r="E5427" s="27" t="s">
        <v>14</v>
      </c>
      <c r="F5427" s="27" t="s">
        <v>10419</v>
      </c>
      <c r="G5427" s="27" t="s">
        <v>17</v>
      </c>
      <c r="H5427" s="27" t="s">
        <v>18</v>
      </c>
      <c r="I5427" s="27" t="s">
        <v>19</v>
      </c>
      <c r="J5427" s="27" t="s">
        <v>19</v>
      </c>
      <c r="K5427" s="27">
        <v>1</v>
      </c>
      <c r="L5427" s="27">
        <v>2</v>
      </c>
      <c r="M5427" s="27">
        <v>300</v>
      </c>
      <c r="N5427" s="27">
        <v>1</v>
      </c>
      <c r="O5427" s="27">
        <v>2011</v>
      </c>
      <c r="P5427" s="27">
        <v>2</v>
      </c>
      <c r="Q5427" s="27">
        <v>7</v>
      </c>
      <c r="R5427" s="28">
        <f>DATE('Raw Data'!$O5427,'Raw Data'!$P5427,'Raw Data'!$Q5427)</f>
        <v>40581</v>
      </c>
      <c r="S5427" s="27" t="str">
        <f>CONCATENATE(MID('Raw Data'!$H5427,FIND("(",'Raw Data'!$H5427)+1,FIND(")",'Raw Data'!$H5427)-FIND("(",'Raw Data'!$H5427)-1),"",'Raw Data'!$M5427)</f>
        <v>Rs.300</v>
      </c>
      <c r="T5427" s="27">
        <f t="shared" si="84"/>
        <v>1</v>
      </c>
      <c r="U5427" s="29">
        <f>'Raw Data'!$M5427*'Raw Data'!$T5427</f>
        <v>300</v>
      </c>
    </row>
    <row r="5428" spans="1:21" x14ac:dyDescent="0.3">
      <c r="A5428" s="20">
        <v>18175297</v>
      </c>
      <c r="B5428" s="27" t="s">
        <v>10420</v>
      </c>
      <c r="C5428" s="27">
        <v>1</v>
      </c>
      <c r="D5428" s="27" t="str">
        <f>VLOOKUP('Raw Data'!$C5428,'country description'!$A$2:$B$16,2,0)</f>
        <v>India</v>
      </c>
      <c r="E5428" s="27" t="s">
        <v>14</v>
      </c>
      <c r="F5428" s="27" t="s">
        <v>750</v>
      </c>
      <c r="G5428" s="27" t="s">
        <v>17</v>
      </c>
      <c r="H5428" s="27" t="s">
        <v>18</v>
      </c>
      <c r="I5428" s="27" t="s">
        <v>19</v>
      </c>
      <c r="J5428" s="27" t="s">
        <v>19</v>
      </c>
      <c r="K5428" s="27">
        <v>1</v>
      </c>
      <c r="L5428" s="27">
        <v>2</v>
      </c>
      <c r="M5428" s="27">
        <v>350</v>
      </c>
      <c r="N5428" s="27">
        <v>1</v>
      </c>
      <c r="O5428" s="27">
        <v>2016</v>
      </c>
      <c r="P5428" s="27">
        <v>1</v>
      </c>
      <c r="Q5428" s="27">
        <v>27</v>
      </c>
      <c r="R5428" s="28">
        <f>DATE('Raw Data'!$O5428,'Raw Data'!$P5428,'Raw Data'!$Q5428)</f>
        <v>42396</v>
      </c>
      <c r="S5428" s="27" t="str">
        <f>CONCATENATE(MID('Raw Data'!$H5428,FIND("(",'Raw Data'!$H5428)+1,FIND(")",'Raw Data'!$H5428)-FIND("(",'Raw Data'!$H5428)-1),"",'Raw Data'!$M5428)</f>
        <v>Rs.350</v>
      </c>
      <c r="T5428" s="27">
        <f t="shared" si="84"/>
        <v>1</v>
      </c>
      <c r="U5428" s="29">
        <f>'Raw Data'!$M5428*'Raw Data'!$T5428</f>
        <v>350</v>
      </c>
    </row>
    <row r="5429" spans="1:21" x14ac:dyDescent="0.3">
      <c r="A5429" s="20">
        <v>18317507</v>
      </c>
      <c r="B5429" s="27" t="s">
        <v>10384</v>
      </c>
      <c r="C5429" s="27">
        <v>1</v>
      </c>
      <c r="D5429" s="27" t="str">
        <f>VLOOKUP('Raw Data'!$C5429,'country description'!$A$2:$B$16,2,0)</f>
        <v>India</v>
      </c>
      <c r="E5429" s="27" t="s">
        <v>14</v>
      </c>
      <c r="F5429" s="27" t="s">
        <v>10421</v>
      </c>
      <c r="G5429" s="27" t="s">
        <v>17</v>
      </c>
      <c r="H5429" s="27" t="s">
        <v>18</v>
      </c>
      <c r="I5429" s="27" t="s">
        <v>19</v>
      </c>
      <c r="J5429" s="27" t="s">
        <v>19</v>
      </c>
      <c r="K5429" s="27">
        <v>1</v>
      </c>
      <c r="L5429" s="27">
        <v>1</v>
      </c>
      <c r="M5429" s="27">
        <v>350</v>
      </c>
      <c r="N5429" s="27">
        <v>1</v>
      </c>
      <c r="O5429" s="27">
        <v>2011</v>
      </c>
      <c r="P5429" s="27">
        <v>1</v>
      </c>
      <c r="Q5429" s="27">
        <v>9</v>
      </c>
      <c r="R5429" s="28">
        <f>DATE('Raw Data'!$O5429,'Raw Data'!$P5429,'Raw Data'!$Q5429)</f>
        <v>40552</v>
      </c>
      <c r="S5429" s="27" t="str">
        <f>CONCATENATE(MID('Raw Data'!$H5429,FIND("(",'Raw Data'!$H5429)+1,FIND(")",'Raw Data'!$H5429)-FIND("(",'Raw Data'!$H5429)-1),"",'Raw Data'!$M5429)</f>
        <v>Rs.350</v>
      </c>
      <c r="T5429" s="27">
        <f t="shared" si="84"/>
        <v>1</v>
      </c>
      <c r="U5429" s="29">
        <f>'Raw Data'!$M5429*'Raw Data'!$T5429</f>
        <v>350</v>
      </c>
    </row>
    <row r="5430" spans="1:21" x14ac:dyDescent="0.3">
      <c r="A5430" s="20">
        <v>306733</v>
      </c>
      <c r="B5430" s="27" t="s">
        <v>7763</v>
      </c>
      <c r="C5430" s="27">
        <v>1</v>
      </c>
      <c r="D5430" s="27" t="str">
        <f>VLOOKUP('Raw Data'!$C5430,'country description'!$A$2:$B$16,2,0)</f>
        <v>India</v>
      </c>
      <c r="E5430" s="27" t="s">
        <v>14</v>
      </c>
      <c r="F5430" s="27" t="s">
        <v>10422</v>
      </c>
      <c r="G5430" s="27" t="s">
        <v>17</v>
      </c>
      <c r="H5430" s="27" t="s">
        <v>18</v>
      </c>
      <c r="I5430" s="27" t="s">
        <v>19</v>
      </c>
      <c r="J5430" s="27" t="s">
        <v>19</v>
      </c>
      <c r="K5430" s="27">
        <v>1</v>
      </c>
      <c r="L5430" s="27">
        <v>2</v>
      </c>
      <c r="M5430" s="27">
        <v>150</v>
      </c>
      <c r="N5430" s="27">
        <v>1</v>
      </c>
      <c r="O5430" s="27">
        <v>2013</v>
      </c>
      <c r="P5430" s="27">
        <v>1</v>
      </c>
      <c r="Q5430" s="27">
        <v>15</v>
      </c>
      <c r="R5430" s="28">
        <f>DATE('Raw Data'!$O5430,'Raw Data'!$P5430,'Raw Data'!$Q5430)</f>
        <v>41289</v>
      </c>
      <c r="S5430" s="27" t="str">
        <f>CONCATENATE(MID('Raw Data'!$H5430,FIND("(",'Raw Data'!$H5430)+1,FIND(")",'Raw Data'!$H5430)-FIND("(",'Raw Data'!$H5430)-1),"",'Raw Data'!$M5430)</f>
        <v>Rs.150</v>
      </c>
      <c r="T5430" s="27">
        <f t="shared" si="84"/>
        <v>1</v>
      </c>
      <c r="U5430" s="29">
        <f>'Raw Data'!$M5430*'Raw Data'!$T5430</f>
        <v>150</v>
      </c>
    </row>
    <row r="5431" spans="1:21" x14ac:dyDescent="0.3">
      <c r="A5431" s="20">
        <v>18368020</v>
      </c>
      <c r="B5431" s="27" t="s">
        <v>10423</v>
      </c>
      <c r="C5431" s="27">
        <v>1</v>
      </c>
      <c r="D5431" s="27" t="str">
        <f>VLOOKUP('Raw Data'!$C5431,'country description'!$A$2:$B$16,2,0)</f>
        <v>India</v>
      </c>
      <c r="E5431" s="27" t="s">
        <v>14</v>
      </c>
      <c r="F5431" s="27" t="s">
        <v>10424</v>
      </c>
      <c r="G5431" s="27" t="s">
        <v>17</v>
      </c>
      <c r="H5431" s="27" t="s">
        <v>18</v>
      </c>
      <c r="I5431" s="27" t="s">
        <v>19</v>
      </c>
      <c r="J5431" s="27" t="s">
        <v>19</v>
      </c>
      <c r="K5431" s="27">
        <v>1</v>
      </c>
      <c r="L5431" s="27">
        <v>1</v>
      </c>
      <c r="M5431" s="27">
        <v>200</v>
      </c>
      <c r="N5431" s="27">
        <v>1</v>
      </c>
      <c r="O5431" s="27">
        <v>2016</v>
      </c>
      <c r="P5431" s="27">
        <v>1</v>
      </c>
      <c r="Q5431" s="27">
        <v>1</v>
      </c>
      <c r="R5431" s="28">
        <f>DATE('Raw Data'!$O5431,'Raw Data'!$P5431,'Raw Data'!$Q5431)</f>
        <v>42370</v>
      </c>
      <c r="S5431" s="27" t="str">
        <f>CONCATENATE(MID('Raw Data'!$H5431,FIND("(",'Raw Data'!$H5431)+1,FIND(")",'Raw Data'!$H5431)-FIND("(",'Raw Data'!$H5431)-1),"",'Raw Data'!$M5431)</f>
        <v>Rs.200</v>
      </c>
      <c r="T5431" s="27">
        <f t="shared" si="84"/>
        <v>1</v>
      </c>
      <c r="U5431" s="29">
        <f>'Raw Data'!$M5431*'Raw Data'!$T5431</f>
        <v>200</v>
      </c>
    </row>
    <row r="5432" spans="1:21" x14ac:dyDescent="0.3">
      <c r="A5432" s="20">
        <v>18380146</v>
      </c>
      <c r="B5432" s="27" t="s">
        <v>10425</v>
      </c>
      <c r="C5432" s="27">
        <v>1</v>
      </c>
      <c r="D5432" s="27" t="str">
        <f>VLOOKUP('Raw Data'!$C5432,'country description'!$A$2:$B$16,2,0)</f>
        <v>India</v>
      </c>
      <c r="E5432" s="27" t="s">
        <v>14</v>
      </c>
      <c r="F5432" s="27" t="s">
        <v>6152</v>
      </c>
      <c r="G5432" s="27" t="s">
        <v>17</v>
      </c>
      <c r="H5432" s="27" t="s">
        <v>18</v>
      </c>
      <c r="I5432" s="27" t="s">
        <v>19</v>
      </c>
      <c r="J5432" s="27" t="s">
        <v>19</v>
      </c>
      <c r="K5432" s="27">
        <v>1</v>
      </c>
      <c r="L5432" s="27">
        <v>1</v>
      </c>
      <c r="M5432" s="27">
        <v>250</v>
      </c>
      <c r="N5432" s="27">
        <v>1</v>
      </c>
      <c r="O5432" s="27">
        <v>2014</v>
      </c>
      <c r="P5432" s="27">
        <v>1</v>
      </c>
      <c r="Q5432" s="27">
        <v>11</v>
      </c>
      <c r="R5432" s="28">
        <f>DATE('Raw Data'!$O5432,'Raw Data'!$P5432,'Raw Data'!$Q5432)</f>
        <v>41650</v>
      </c>
      <c r="S5432" s="27" t="str">
        <f>CONCATENATE(MID('Raw Data'!$H5432,FIND("(",'Raw Data'!$H5432)+1,FIND(")",'Raw Data'!$H5432)-FIND("(",'Raw Data'!$H5432)-1),"",'Raw Data'!$M5432)</f>
        <v>Rs.250</v>
      </c>
      <c r="T5432" s="27">
        <f t="shared" si="84"/>
        <v>1</v>
      </c>
      <c r="U5432" s="29">
        <f>'Raw Data'!$M5432*'Raw Data'!$T5432</f>
        <v>250</v>
      </c>
    </row>
    <row r="5433" spans="1:21" x14ac:dyDescent="0.3">
      <c r="A5433" s="20">
        <v>18460328</v>
      </c>
      <c r="B5433" s="27" t="s">
        <v>9937</v>
      </c>
      <c r="C5433" s="27">
        <v>1</v>
      </c>
      <c r="D5433" s="27" t="str">
        <f>VLOOKUP('Raw Data'!$C5433,'country description'!$A$2:$B$16,2,0)</f>
        <v>India</v>
      </c>
      <c r="E5433" s="27" t="s">
        <v>14</v>
      </c>
      <c r="F5433" s="27" t="s">
        <v>10426</v>
      </c>
      <c r="G5433" s="27" t="s">
        <v>17</v>
      </c>
      <c r="H5433" s="27" t="s">
        <v>18</v>
      </c>
      <c r="I5433" s="27" t="s">
        <v>19</v>
      </c>
      <c r="J5433" s="27" t="s">
        <v>19</v>
      </c>
      <c r="K5433" s="27">
        <v>1</v>
      </c>
      <c r="L5433" s="27">
        <v>3</v>
      </c>
      <c r="M5433" s="27">
        <v>300</v>
      </c>
      <c r="N5433" s="27">
        <v>1</v>
      </c>
      <c r="O5433" s="27">
        <v>2010</v>
      </c>
      <c r="P5433" s="27">
        <v>1</v>
      </c>
      <c r="Q5433" s="27">
        <v>14</v>
      </c>
      <c r="R5433" s="28">
        <f>DATE('Raw Data'!$O5433,'Raw Data'!$P5433,'Raw Data'!$Q5433)</f>
        <v>40192</v>
      </c>
      <c r="S5433" s="27" t="str">
        <f>CONCATENATE(MID('Raw Data'!$H5433,FIND("(",'Raw Data'!$H5433)+1,FIND(")",'Raw Data'!$H5433)-FIND("(",'Raw Data'!$H5433)-1),"",'Raw Data'!$M5433)</f>
        <v>Rs.300</v>
      </c>
      <c r="T5433" s="27">
        <f t="shared" si="84"/>
        <v>1</v>
      </c>
      <c r="U5433" s="29">
        <f>'Raw Data'!$M5433*'Raw Data'!$T5433</f>
        <v>300</v>
      </c>
    </row>
    <row r="5434" spans="1:21" x14ac:dyDescent="0.3">
      <c r="A5434" s="20">
        <v>18429180</v>
      </c>
      <c r="B5434" s="27" t="s">
        <v>10427</v>
      </c>
      <c r="C5434" s="27">
        <v>1</v>
      </c>
      <c r="D5434" s="27" t="str">
        <f>VLOOKUP('Raw Data'!$C5434,'country description'!$A$2:$B$16,2,0)</f>
        <v>India</v>
      </c>
      <c r="E5434" s="27" t="s">
        <v>14</v>
      </c>
      <c r="F5434" s="27" t="s">
        <v>10428</v>
      </c>
      <c r="G5434" s="27" t="s">
        <v>17</v>
      </c>
      <c r="H5434" s="27" t="s">
        <v>18</v>
      </c>
      <c r="I5434" s="27" t="s">
        <v>19</v>
      </c>
      <c r="J5434" s="27" t="s">
        <v>19</v>
      </c>
      <c r="K5434" s="27">
        <v>1</v>
      </c>
      <c r="L5434" s="27">
        <v>3</v>
      </c>
      <c r="M5434" s="27">
        <v>400</v>
      </c>
      <c r="N5434" s="27">
        <v>1</v>
      </c>
      <c r="O5434" s="27">
        <v>2014</v>
      </c>
      <c r="P5434" s="27">
        <v>1</v>
      </c>
      <c r="Q5434" s="27">
        <v>27</v>
      </c>
      <c r="R5434" s="28">
        <f>DATE('Raw Data'!$O5434,'Raw Data'!$P5434,'Raw Data'!$Q5434)</f>
        <v>41666</v>
      </c>
      <c r="S5434" s="27" t="str">
        <f>CONCATENATE(MID('Raw Data'!$H5434,FIND("(",'Raw Data'!$H5434)+1,FIND(")",'Raw Data'!$H5434)-FIND("(",'Raw Data'!$H5434)-1),"",'Raw Data'!$M5434)</f>
        <v>Rs.400</v>
      </c>
      <c r="T5434" s="27">
        <f t="shared" si="84"/>
        <v>1</v>
      </c>
      <c r="U5434" s="29">
        <f>'Raw Data'!$M5434*'Raw Data'!$T5434</f>
        <v>400</v>
      </c>
    </row>
    <row r="5435" spans="1:21" x14ac:dyDescent="0.3">
      <c r="A5435" s="20">
        <v>311248</v>
      </c>
      <c r="B5435" s="27" t="s">
        <v>10429</v>
      </c>
      <c r="C5435" s="27">
        <v>1</v>
      </c>
      <c r="D5435" s="27" t="str">
        <f>VLOOKUP('Raw Data'!$C5435,'country description'!$A$2:$B$16,2,0)</f>
        <v>India</v>
      </c>
      <c r="E5435" s="27" t="s">
        <v>14</v>
      </c>
      <c r="F5435" s="27" t="s">
        <v>10430</v>
      </c>
      <c r="G5435" s="27" t="s">
        <v>17</v>
      </c>
      <c r="H5435" s="27" t="s">
        <v>18</v>
      </c>
      <c r="I5435" s="27" t="s">
        <v>19</v>
      </c>
      <c r="J5435" s="27" t="s">
        <v>19</v>
      </c>
      <c r="K5435" s="27">
        <v>1</v>
      </c>
      <c r="L5435" s="27">
        <v>3</v>
      </c>
      <c r="M5435" s="27">
        <v>300</v>
      </c>
      <c r="N5435" s="27">
        <v>1</v>
      </c>
      <c r="O5435" s="27">
        <v>2018</v>
      </c>
      <c r="P5435" s="27">
        <v>1</v>
      </c>
      <c r="Q5435" s="27">
        <v>18</v>
      </c>
      <c r="R5435" s="28">
        <f>DATE('Raw Data'!$O5435,'Raw Data'!$P5435,'Raw Data'!$Q5435)</f>
        <v>43118</v>
      </c>
      <c r="S5435" s="27" t="str">
        <f>CONCATENATE(MID('Raw Data'!$H5435,FIND("(",'Raw Data'!$H5435)+1,FIND(")",'Raw Data'!$H5435)-FIND("(",'Raw Data'!$H5435)-1),"",'Raw Data'!$M5435)</f>
        <v>Rs.300</v>
      </c>
      <c r="T5435" s="27">
        <f t="shared" si="84"/>
        <v>1</v>
      </c>
      <c r="U5435" s="29">
        <f>'Raw Data'!$M5435*'Raw Data'!$T5435</f>
        <v>300</v>
      </c>
    </row>
    <row r="5436" spans="1:21" x14ac:dyDescent="0.3">
      <c r="A5436" s="20">
        <v>18478987</v>
      </c>
      <c r="B5436" s="27" t="s">
        <v>10431</v>
      </c>
      <c r="C5436" s="27">
        <v>1</v>
      </c>
      <c r="D5436" s="27" t="str">
        <f>VLOOKUP('Raw Data'!$C5436,'country description'!$A$2:$B$16,2,0)</f>
        <v>India</v>
      </c>
      <c r="E5436" s="27" t="s">
        <v>14</v>
      </c>
      <c r="F5436" s="27" t="s">
        <v>10432</v>
      </c>
      <c r="G5436" s="27" t="s">
        <v>17</v>
      </c>
      <c r="H5436" s="27" t="s">
        <v>18</v>
      </c>
      <c r="I5436" s="27" t="s">
        <v>19</v>
      </c>
      <c r="J5436" s="27" t="s">
        <v>19</v>
      </c>
      <c r="K5436" s="27">
        <v>1</v>
      </c>
      <c r="L5436" s="27">
        <v>1</v>
      </c>
      <c r="M5436" s="27">
        <v>450</v>
      </c>
      <c r="N5436" s="27">
        <v>1</v>
      </c>
      <c r="O5436" s="27">
        <v>2014</v>
      </c>
      <c r="P5436" s="27">
        <v>1</v>
      </c>
      <c r="Q5436" s="27">
        <v>24</v>
      </c>
      <c r="R5436" s="28">
        <f>DATE('Raw Data'!$O5436,'Raw Data'!$P5436,'Raw Data'!$Q5436)</f>
        <v>41663</v>
      </c>
      <c r="S5436" s="27" t="str">
        <f>CONCATENATE(MID('Raw Data'!$H5436,FIND("(",'Raw Data'!$H5436)+1,FIND(")",'Raw Data'!$H5436)-FIND("(",'Raw Data'!$H5436)-1),"",'Raw Data'!$M5436)</f>
        <v>Rs.450</v>
      </c>
      <c r="T5436" s="27">
        <f t="shared" si="84"/>
        <v>1</v>
      </c>
      <c r="U5436" s="29">
        <f>'Raw Data'!$M5436*'Raw Data'!$T5436</f>
        <v>450</v>
      </c>
    </row>
    <row r="5437" spans="1:21" x14ac:dyDescent="0.3">
      <c r="A5437" s="20">
        <v>18380361</v>
      </c>
      <c r="B5437" s="27" t="s">
        <v>10433</v>
      </c>
      <c r="C5437" s="27">
        <v>1</v>
      </c>
      <c r="D5437" s="27" t="str">
        <f>VLOOKUP('Raw Data'!$C5437,'country description'!$A$2:$B$16,2,0)</f>
        <v>India</v>
      </c>
      <c r="E5437" s="27" t="s">
        <v>14</v>
      </c>
      <c r="F5437" s="27" t="s">
        <v>10434</v>
      </c>
      <c r="G5437" s="27" t="s">
        <v>17</v>
      </c>
      <c r="H5437" s="27" t="s">
        <v>18</v>
      </c>
      <c r="I5437" s="27" t="s">
        <v>19</v>
      </c>
      <c r="J5437" s="27" t="s">
        <v>19</v>
      </c>
      <c r="K5437" s="27">
        <v>1</v>
      </c>
      <c r="L5437" s="27">
        <v>2</v>
      </c>
      <c r="M5437" s="27">
        <v>200</v>
      </c>
      <c r="N5437" s="27">
        <v>1</v>
      </c>
      <c r="O5437" s="27">
        <v>2013</v>
      </c>
      <c r="P5437" s="27">
        <v>12</v>
      </c>
      <c r="Q5437" s="27">
        <v>9</v>
      </c>
      <c r="R5437" s="28">
        <f>DATE('Raw Data'!$O5437,'Raw Data'!$P5437,'Raw Data'!$Q5437)</f>
        <v>41617</v>
      </c>
      <c r="S5437" s="27" t="str">
        <f>CONCATENATE(MID('Raw Data'!$H5437,FIND("(",'Raw Data'!$H5437)+1,FIND(")",'Raw Data'!$H5437)-FIND("(",'Raw Data'!$H5437)-1),"",'Raw Data'!$M5437)</f>
        <v>Rs.200</v>
      </c>
      <c r="T5437" s="27">
        <f t="shared" si="84"/>
        <v>1</v>
      </c>
      <c r="U5437" s="29">
        <f>'Raw Data'!$M5437*'Raw Data'!$T5437</f>
        <v>200</v>
      </c>
    </row>
    <row r="5438" spans="1:21" x14ac:dyDescent="0.3">
      <c r="A5438" s="20">
        <v>18361752</v>
      </c>
      <c r="B5438" s="27" t="s">
        <v>10435</v>
      </c>
      <c r="C5438" s="27">
        <v>1</v>
      </c>
      <c r="D5438" s="27" t="str">
        <f>VLOOKUP('Raw Data'!$C5438,'country description'!$A$2:$B$16,2,0)</f>
        <v>India</v>
      </c>
      <c r="E5438" s="27" t="s">
        <v>14</v>
      </c>
      <c r="F5438" s="27" t="s">
        <v>10436</v>
      </c>
      <c r="G5438" s="27" t="s">
        <v>17</v>
      </c>
      <c r="H5438" s="27" t="s">
        <v>18</v>
      </c>
      <c r="I5438" s="27" t="s">
        <v>19</v>
      </c>
      <c r="J5438" s="27" t="s">
        <v>19</v>
      </c>
      <c r="K5438" s="27">
        <v>1</v>
      </c>
      <c r="L5438" s="27">
        <v>1</v>
      </c>
      <c r="M5438" s="27">
        <v>260</v>
      </c>
      <c r="N5438" s="27">
        <v>1</v>
      </c>
      <c r="O5438" s="27">
        <v>2018</v>
      </c>
      <c r="P5438" s="27">
        <v>12</v>
      </c>
      <c r="Q5438" s="27">
        <v>22</v>
      </c>
      <c r="R5438" s="28">
        <f>DATE('Raw Data'!$O5438,'Raw Data'!$P5438,'Raw Data'!$Q5438)</f>
        <v>43456</v>
      </c>
      <c r="S5438" s="27" t="str">
        <f>CONCATENATE(MID('Raw Data'!$H5438,FIND("(",'Raw Data'!$H5438)+1,FIND(")",'Raw Data'!$H5438)-FIND("(",'Raw Data'!$H5438)-1),"",'Raw Data'!$M5438)</f>
        <v>Rs.260</v>
      </c>
      <c r="T5438" s="27">
        <f t="shared" si="84"/>
        <v>1</v>
      </c>
      <c r="U5438" s="29">
        <f>'Raw Data'!$M5438*'Raw Data'!$T5438</f>
        <v>260</v>
      </c>
    </row>
    <row r="5439" spans="1:21" x14ac:dyDescent="0.3">
      <c r="A5439" s="20">
        <v>8108</v>
      </c>
      <c r="B5439" s="27" t="s">
        <v>10437</v>
      </c>
      <c r="C5439" s="27">
        <v>1</v>
      </c>
      <c r="D5439" s="27" t="str">
        <f>VLOOKUP('Raw Data'!$C5439,'country description'!$A$2:$B$16,2,0)</f>
        <v>India</v>
      </c>
      <c r="E5439" s="27" t="s">
        <v>14</v>
      </c>
      <c r="F5439" s="27" t="s">
        <v>10438</v>
      </c>
      <c r="G5439" s="27" t="s">
        <v>17</v>
      </c>
      <c r="H5439" s="27" t="s">
        <v>18</v>
      </c>
      <c r="I5439" s="27" t="s">
        <v>19</v>
      </c>
      <c r="J5439" s="27" t="s">
        <v>19</v>
      </c>
      <c r="K5439" s="27">
        <v>1</v>
      </c>
      <c r="L5439" s="27">
        <v>3</v>
      </c>
      <c r="M5439" s="27">
        <v>450</v>
      </c>
      <c r="N5439" s="27">
        <v>1</v>
      </c>
      <c r="O5439" s="27">
        <v>2016</v>
      </c>
      <c r="P5439" s="27">
        <v>12</v>
      </c>
      <c r="Q5439" s="27">
        <v>1</v>
      </c>
      <c r="R5439" s="28">
        <f>DATE('Raw Data'!$O5439,'Raw Data'!$P5439,'Raw Data'!$Q5439)</f>
        <v>42705</v>
      </c>
      <c r="S5439" s="27" t="str">
        <f>CONCATENATE(MID('Raw Data'!$H5439,FIND("(",'Raw Data'!$H5439)+1,FIND(")",'Raw Data'!$H5439)-FIND("(",'Raw Data'!$H5439)-1),"",'Raw Data'!$M5439)</f>
        <v>Rs.450</v>
      </c>
      <c r="T5439" s="27">
        <f t="shared" si="84"/>
        <v>1</v>
      </c>
      <c r="U5439" s="29">
        <f>'Raw Data'!$M5439*'Raw Data'!$T5439</f>
        <v>450</v>
      </c>
    </row>
    <row r="5440" spans="1:21" x14ac:dyDescent="0.3">
      <c r="A5440" s="20">
        <v>301925</v>
      </c>
      <c r="B5440" s="27" t="s">
        <v>10439</v>
      </c>
      <c r="C5440" s="27">
        <v>1</v>
      </c>
      <c r="D5440" s="27" t="str">
        <f>VLOOKUP('Raw Data'!$C5440,'country description'!$A$2:$B$16,2,0)</f>
        <v>India</v>
      </c>
      <c r="E5440" s="27" t="s">
        <v>14</v>
      </c>
      <c r="F5440" s="27" t="s">
        <v>7661</v>
      </c>
      <c r="G5440" s="27" t="s">
        <v>17</v>
      </c>
      <c r="H5440" s="27" t="s">
        <v>18</v>
      </c>
      <c r="I5440" s="27" t="s">
        <v>19</v>
      </c>
      <c r="J5440" s="27" t="s">
        <v>19</v>
      </c>
      <c r="K5440" s="27">
        <v>1</v>
      </c>
      <c r="L5440" s="27">
        <v>1</v>
      </c>
      <c r="M5440" s="27">
        <v>100</v>
      </c>
      <c r="N5440" s="27">
        <v>1</v>
      </c>
      <c r="O5440" s="27">
        <v>2012</v>
      </c>
      <c r="P5440" s="27">
        <v>12</v>
      </c>
      <c r="Q5440" s="27">
        <v>12</v>
      </c>
      <c r="R5440" s="28">
        <f>DATE('Raw Data'!$O5440,'Raw Data'!$P5440,'Raw Data'!$Q5440)</f>
        <v>41255</v>
      </c>
      <c r="S5440" s="27" t="str">
        <f>CONCATENATE(MID('Raw Data'!$H5440,FIND("(",'Raw Data'!$H5440)+1,FIND(")",'Raw Data'!$H5440)-FIND("(",'Raw Data'!$H5440)-1),"",'Raw Data'!$M5440)</f>
        <v>Rs.100</v>
      </c>
      <c r="T5440" s="27">
        <f t="shared" si="84"/>
        <v>1</v>
      </c>
      <c r="U5440" s="29">
        <f>'Raw Data'!$M5440*'Raw Data'!$T5440</f>
        <v>100</v>
      </c>
    </row>
    <row r="5441" spans="1:21" x14ac:dyDescent="0.3">
      <c r="A5441" s="20">
        <v>9210</v>
      </c>
      <c r="B5441" s="27" t="s">
        <v>10440</v>
      </c>
      <c r="C5441" s="27">
        <v>1</v>
      </c>
      <c r="D5441" s="27" t="str">
        <f>VLOOKUP('Raw Data'!$C5441,'country description'!$A$2:$B$16,2,0)</f>
        <v>India</v>
      </c>
      <c r="E5441" s="27" t="s">
        <v>14</v>
      </c>
      <c r="F5441" s="27" t="s">
        <v>10441</v>
      </c>
      <c r="G5441" s="27" t="s">
        <v>17</v>
      </c>
      <c r="H5441" s="27" t="s">
        <v>18</v>
      </c>
      <c r="I5441" s="27" t="s">
        <v>19</v>
      </c>
      <c r="J5441" s="27" t="s">
        <v>19</v>
      </c>
      <c r="K5441" s="27">
        <v>1</v>
      </c>
      <c r="L5441" s="27">
        <v>1</v>
      </c>
      <c r="M5441" s="27">
        <v>200</v>
      </c>
      <c r="N5441" s="27">
        <v>1</v>
      </c>
      <c r="O5441" s="27">
        <v>2017</v>
      </c>
      <c r="P5441" s="27">
        <v>12</v>
      </c>
      <c r="Q5441" s="27">
        <v>23</v>
      </c>
      <c r="R5441" s="28">
        <f>DATE('Raw Data'!$O5441,'Raw Data'!$P5441,'Raw Data'!$Q5441)</f>
        <v>43092</v>
      </c>
      <c r="S5441" s="27" t="str">
        <f>CONCATENATE(MID('Raw Data'!$H5441,FIND("(",'Raw Data'!$H5441)+1,FIND(")",'Raw Data'!$H5441)-FIND("(",'Raw Data'!$H5441)-1),"",'Raw Data'!$M5441)</f>
        <v>Rs.200</v>
      </c>
      <c r="T5441" s="27">
        <f t="shared" si="84"/>
        <v>1</v>
      </c>
      <c r="U5441" s="29">
        <f>'Raw Data'!$M5441*'Raw Data'!$T5441</f>
        <v>200</v>
      </c>
    </row>
    <row r="5442" spans="1:21" x14ac:dyDescent="0.3">
      <c r="A5442" s="20">
        <v>18474567</v>
      </c>
      <c r="B5442" s="27" t="s">
        <v>10442</v>
      </c>
      <c r="C5442" s="27">
        <v>1</v>
      </c>
      <c r="D5442" s="27" t="str">
        <f>VLOOKUP('Raw Data'!$C5442,'country description'!$A$2:$B$16,2,0)</f>
        <v>India</v>
      </c>
      <c r="E5442" s="27" t="s">
        <v>14</v>
      </c>
      <c r="F5442" s="27" t="s">
        <v>10443</v>
      </c>
      <c r="G5442" s="27" t="s">
        <v>17</v>
      </c>
      <c r="H5442" s="27" t="s">
        <v>18</v>
      </c>
      <c r="I5442" s="27" t="s">
        <v>19</v>
      </c>
      <c r="J5442" s="27" t="s">
        <v>19</v>
      </c>
      <c r="K5442" s="27">
        <v>1</v>
      </c>
      <c r="L5442" s="27">
        <v>2</v>
      </c>
      <c r="M5442" s="27">
        <v>350</v>
      </c>
      <c r="N5442" s="27">
        <v>1</v>
      </c>
      <c r="O5442" s="27">
        <v>2014</v>
      </c>
      <c r="P5442" s="27">
        <v>12</v>
      </c>
      <c r="Q5442" s="27">
        <v>13</v>
      </c>
      <c r="R5442" s="28">
        <f>DATE('Raw Data'!$O5442,'Raw Data'!$P5442,'Raw Data'!$Q5442)</f>
        <v>41986</v>
      </c>
      <c r="S5442" s="27" t="str">
        <f>CONCATENATE(MID('Raw Data'!$H5442,FIND("(",'Raw Data'!$H5442)+1,FIND(")",'Raw Data'!$H5442)-FIND("(",'Raw Data'!$H5442)-1),"",'Raw Data'!$M5442)</f>
        <v>Rs.350</v>
      </c>
      <c r="T5442" s="27">
        <f t="shared" ref="T5442:T5505" si="85">VLOOKUP(D5442,$Y$4:$Z$18,2,0)</f>
        <v>1</v>
      </c>
      <c r="U5442" s="29">
        <f>'Raw Data'!$M5442*'Raw Data'!$T5442</f>
        <v>350</v>
      </c>
    </row>
    <row r="5443" spans="1:21" x14ac:dyDescent="0.3">
      <c r="A5443" s="20">
        <v>311199</v>
      </c>
      <c r="B5443" s="27" t="s">
        <v>10444</v>
      </c>
      <c r="C5443" s="27">
        <v>1</v>
      </c>
      <c r="D5443" s="27" t="str">
        <f>VLOOKUP('Raw Data'!$C5443,'country description'!$A$2:$B$16,2,0)</f>
        <v>India</v>
      </c>
      <c r="E5443" s="27" t="s">
        <v>14</v>
      </c>
      <c r="F5443" s="27" t="s">
        <v>10445</v>
      </c>
      <c r="G5443" s="27" t="s">
        <v>17</v>
      </c>
      <c r="H5443" s="27" t="s">
        <v>18</v>
      </c>
      <c r="I5443" s="27" t="s">
        <v>19</v>
      </c>
      <c r="J5443" s="27" t="s">
        <v>19</v>
      </c>
      <c r="K5443" s="27">
        <v>1</v>
      </c>
      <c r="L5443" s="27">
        <v>3</v>
      </c>
      <c r="M5443" s="27">
        <v>300</v>
      </c>
      <c r="N5443" s="27">
        <v>1</v>
      </c>
      <c r="O5443" s="27">
        <v>2015</v>
      </c>
      <c r="P5443" s="27">
        <v>12</v>
      </c>
      <c r="Q5443" s="27">
        <v>11</v>
      </c>
      <c r="R5443" s="28">
        <f>DATE('Raw Data'!$O5443,'Raw Data'!$P5443,'Raw Data'!$Q5443)</f>
        <v>42349</v>
      </c>
      <c r="S5443" s="27" t="str">
        <f>CONCATENATE(MID('Raw Data'!$H5443,FIND("(",'Raw Data'!$H5443)+1,FIND(")",'Raw Data'!$H5443)-FIND("(",'Raw Data'!$H5443)-1),"",'Raw Data'!$M5443)</f>
        <v>Rs.300</v>
      </c>
      <c r="T5443" s="27">
        <f t="shared" si="85"/>
        <v>1</v>
      </c>
      <c r="U5443" s="29">
        <f>'Raw Data'!$M5443*'Raw Data'!$T5443</f>
        <v>300</v>
      </c>
    </row>
    <row r="5444" spans="1:21" x14ac:dyDescent="0.3">
      <c r="A5444" s="20">
        <v>18336477</v>
      </c>
      <c r="B5444" s="27" t="s">
        <v>789</v>
      </c>
      <c r="C5444" s="27">
        <v>1</v>
      </c>
      <c r="D5444" s="27" t="str">
        <f>VLOOKUP('Raw Data'!$C5444,'country description'!$A$2:$B$16,2,0)</f>
        <v>India</v>
      </c>
      <c r="E5444" s="27" t="s">
        <v>14</v>
      </c>
      <c r="F5444" s="27" t="s">
        <v>10446</v>
      </c>
      <c r="G5444" s="27" t="s">
        <v>17</v>
      </c>
      <c r="H5444" s="27" t="s">
        <v>18</v>
      </c>
      <c r="I5444" s="27" t="s">
        <v>19</v>
      </c>
      <c r="J5444" s="27" t="s">
        <v>19</v>
      </c>
      <c r="K5444" s="27">
        <v>1</v>
      </c>
      <c r="L5444" s="27">
        <v>3</v>
      </c>
      <c r="M5444" s="27">
        <v>450</v>
      </c>
      <c r="N5444" s="27">
        <v>1</v>
      </c>
      <c r="O5444" s="27">
        <v>2013</v>
      </c>
      <c r="P5444" s="27">
        <v>12</v>
      </c>
      <c r="Q5444" s="27">
        <v>17</v>
      </c>
      <c r="R5444" s="28">
        <f>DATE('Raw Data'!$O5444,'Raw Data'!$P5444,'Raw Data'!$Q5444)</f>
        <v>41625</v>
      </c>
      <c r="S5444" s="27" t="str">
        <f>CONCATENATE(MID('Raw Data'!$H5444,FIND("(",'Raw Data'!$H5444)+1,FIND(")",'Raw Data'!$H5444)-FIND("(",'Raw Data'!$H5444)-1),"",'Raw Data'!$M5444)</f>
        <v>Rs.450</v>
      </c>
      <c r="T5444" s="27">
        <f t="shared" si="85"/>
        <v>1</v>
      </c>
      <c r="U5444" s="29">
        <f>'Raw Data'!$M5444*'Raw Data'!$T5444</f>
        <v>450</v>
      </c>
    </row>
    <row r="5445" spans="1:21" x14ac:dyDescent="0.3">
      <c r="A5445" s="20">
        <v>18037792</v>
      </c>
      <c r="B5445" s="27" t="s">
        <v>10447</v>
      </c>
      <c r="C5445" s="27">
        <v>1</v>
      </c>
      <c r="D5445" s="27" t="str">
        <f>VLOOKUP('Raw Data'!$C5445,'country description'!$A$2:$B$16,2,0)</f>
        <v>India</v>
      </c>
      <c r="E5445" s="27" t="s">
        <v>14</v>
      </c>
      <c r="F5445" s="27" t="s">
        <v>10448</v>
      </c>
      <c r="G5445" s="27" t="s">
        <v>17</v>
      </c>
      <c r="H5445" s="27" t="s">
        <v>18</v>
      </c>
      <c r="I5445" s="27" t="s">
        <v>19</v>
      </c>
      <c r="J5445" s="27" t="s">
        <v>19</v>
      </c>
      <c r="K5445" s="27">
        <v>1</v>
      </c>
      <c r="L5445" s="27">
        <v>1</v>
      </c>
      <c r="M5445" s="27">
        <v>350</v>
      </c>
      <c r="N5445" s="27">
        <v>1</v>
      </c>
      <c r="O5445" s="27">
        <v>2011</v>
      </c>
      <c r="P5445" s="27">
        <v>12</v>
      </c>
      <c r="Q5445" s="27">
        <v>16</v>
      </c>
      <c r="R5445" s="28">
        <f>DATE('Raw Data'!$O5445,'Raw Data'!$P5445,'Raw Data'!$Q5445)</f>
        <v>40893</v>
      </c>
      <c r="S5445" s="27" t="str">
        <f>CONCATENATE(MID('Raw Data'!$H5445,FIND("(",'Raw Data'!$H5445)+1,FIND(")",'Raw Data'!$H5445)-FIND("(",'Raw Data'!$H5445)-1),"",'Raw Data'!$M5445)</f>
        <v>Rs.350</v>
      </c>
      <c r="T5445" s="27">
        <f t="shared" si="85"/>
        <v>1</v>
      </c>
      <c r="U5445" s="29">
        <f>'Raw Data'!$M5445*'Raw Data'!$T5445</f>
        <v>350</v>
      </c>
    </row>
    <row r="5446" spans="1:21" x14ac:dyDescent="0.3">
      <c r="A5446" s="20">
        <v>18424632</v>
      </c>
      <c r="B5446" s="27" t="s">
        <v>10449</v>
      </c>
      <c r="C5446" s="27">
        <v>1</v>
      </c>
      <c r="D5446" s="27" t="str">
        <f>VLOOKUP('Raw Data'!$C5446,'country description'!$A$2:$B$16,2,0)</f>
        <v>India</v>
      </c>
      <c r="E5446" s="27" t="s">
        <v>14</v>
      </c>
      <c r="F5446" s="27" t="s">
        <v>10450</v>
      </c>
      <c r="G5446" s="27" t="s">
        <v>17</v>
      </c>
      <c r="H5446" s="27" t="s">
        <v>18</v>
      </c>
      <c r="I5446" s="27" t="s">
        <v>19</v>
      </c>
      <c r="J5446" s="27" t="s">
        <v>19</v>
      </c>
      <c r="K5446" s="27">
        <v>1</v>
      </c>
      <c r="L5446" s="27">
        <v>1</v>
      </c>
      <c r="M5446" s="27">
        <v>200</v>
      </c>
      <c r="N5446" s="27">
        <v>1</v>
      </c>
      <c r="O5446" s="27">
        <v>2010</v>
      </c>
      <c r="P5446" s="27">
        <v>11</v>
      </c>
      <c r="Q5446" s="27">
        <v>4</v>
      </c>
      <c r="R5446" s="28">
        <f>DATE('Raw Data'!$O5446,'Raw Data'!$P5446,'Raw Data'!$Q5446)</f>
        <v>40486</v>
      </c>
      <c r="S5446" s="27" t="str">
        <f>CONCATENATE(MID('Raw Data'!$H5446,FIND("(",'Raw Data'!$H5446)+1,FIND(")",'Raw Data'!$H5446)-FIND("(",'Raw Data'!$H5446)-1),"",'Raw Data'!$M5446)</f>
        <v>Rs.200</v>
      </c>
      <c r="T5446" s="27">
        <f t="shared" si="85"/>
        <v>1</v>
      </c>
      <c r="U5446" s="29">
        <f>'Raw Data'!$M5446*'Raw Data'!$T5446</f>
        <v>200</v>
      </c>
    </row>
    <row r="5447" spans="1:21" x14ac:dyDescent="0.3">
      <c r="A5447" s="20">
        <v>9884</v>
      </c>
      <c r="B5447" s="27" t="s">
        <v>10451</v>
      </c>
      <c r="C5447" s="27">
        <v>1</v>
      </c>
      <c r="D5447" s="27" t="str">
        <f>VLOOKUP('Raw Data'!$C5447,'country description'!$A$2:$B$16,2,0)</f>
        <v>India</v>
      </c>
      <c r="E5447" s="27" t="s">
        <v>14</v>
      </c>
      <c r="F5447" s="27" t="s">
        <v>10015</v>
      </c>
      <c r="G5447" s="27" t="s">
        <v>17</v>
      </c>
      <c r="H5447" s="27" t="s">
        <v>18</v>
      </c>
      <c r="I5447" s="27" t="s">
        <v>19</v>
      </c>
      <c r="J5447" s="27" t="s">
        <v>19</v>
      </c>
      <c r="K5447" s="27">
        <v>1</v>
      </c>
      <c r="L5447" s="27">
        <v>2</v>
      </c>
      <c r="M5447" s="27">
        <v>150</v>
      </c>
      <c r="N5447" s="27">
        <v>1</v>
      </c>
      <c r="O5447" s="27">
        <v>2011</v>
      </c>
      <c r="P5447" s="27">
        <v>11</v>
      </c>
      <c r="Q5447" s="27">
        <v>17</v>
      </c>
      <c r="R5447" s="28">
        <f>DATE('Raw Data'!$O5447,'Raw Data'!$P5447,'Raw Data'!$Q5447)</f>
        <v>40864</v>
      </c>
      <c r="S5447" s="27" t="str">
        <f>CONCATENATE(MID('Raw Data'!$H5447,FIND("(",'Raw Data'!$H5447)+1,FIND(")",'Raw Data'!$H5447)-FIND("(",'Raw Data'!$H5447)-1),"",'Raw Data'!$M5447)</f>
        <v>Rs.150</v>
      </c>
      <c r="T5447" s="27">
        <f t="shared" si="85"/>
        <v>1</v>
      </c>
      <c r="U5447" s="29">
        <f>'Raw Data'!$M5447*'Raw Data'!$T5447</f>
        <v>150</v>
      </c>
    </row>
    <row r="5448" spans="1:21" x14ac:dyDescent="0.3">
      <c r="A5448" s="20">
        <v>3479</v>
      </c>
      <c r="B5448" s="27" t="s">
        <v>10452</v>
      </c>
      <c r="C5448" s="27">
        <v>1</v>
      </c>
      <c r="D5448" s="27" t="str">
        <f>VLOOKUP('Raw Data'!$C5448,'country description'!$A$2:$B$16,2,0)</f>
        <v>India</v>
      </c>
      <c r="E5448" s="27" t="s">
        <v>14</v>
      </c>
      <c r="F5448" s="27" t="s">
        <v>10453</v>
      </c>
      <c r="G5448" s="27" t="s">
        <v>17</v>
      </c>
      <c r="H5448" s="27" t="s">
        <v>18</v>
      </c>
      <c r="I5448" s="27" t="s">
        <v>19</v>
      </c>
      <c r="J5448" s="27" t="s">
        <v>24</v>
      </c>
      <c r="K5448" s="27">
        <v>1</v>
      </c>
      <c r="L5448" s="27">
        <v>3</v>
      </c>
      <c r="M5448" s="27">
        <v>200</v>
      </c>
      <c r="N5448" s="27">
        <v>1</v>
      </c>
      <c r="O5448" s="27">
        <v>2018</v>
      </c>
      <c r="P5448" s="27">
        <v>11</v>
      </c>
      <c r="Q5448" s="27">
        <v>19</v>
      </c>
      <c r="R5448" s="28">
        <f>DATE('Raw Data'!$O5448,'Raw Data'!$P5448,'Raw Data'!$Q5448)</f>
        <v>43423</v>
      </c>
      <c r="S5448" s="27" t="str">
        <f>CONCATENATE(MID('Raw Data'!$H5448,FIND("(",'Raw Data'!$H5448)+1,FIND(")",'Raw Data'!$H5448)-FIND("(",'Raw Data'!$H5448)-1),"",'Raw Data'!$M5448)</f>
        <v>Rs.200</v>
      </c>
      <c r="T5448" s="27">
        <f t="shared" si="85"/>
        <v>1</v>
      </c>
      <c r="U5448" s="29">
        <f>'Raw Data'!$M5448*'Raw Data'!$T5448</f>
        <v>200</v>
      </c>
    </row>
    <row r="5449" spans="1:21" x14ac:dyDescent="0.3">
      <c r="A5449" s="20">
        <v>18454568</v>
      </c>
      <c r="B5449" s="27" t="s">
        <v>10454</v>
      </c>
      <c r="C5449" s="27">
        <v>1</v>
      </c>
      <c r="D5449" s="27" t="str">
        <f>VLOOKUP('Raw Data'!$C5449,'country description'!$A$2:$B$16,2,0)</f>
        <v>India</v>
      </c>
      <c r="E5449" s="27" t="s">
        <v>14</v>
      </c>
      <c r="F5449" s="27" t="s">
        <v>10455</v>
      </c>
      <c r="G5449" s="27" t="s">
        <v>17</v>
      </c>
      <c r="H5449" s="27" t="s">
        <v>18</v>
      </c>
      <c r="I5449" s="27" t="s">
        <v>19</v>
      </c>
      <c r="J5449" s="27" t="s">
        <v>19</v>
      </c>
      <c r="K5449" s="27">
        <v>1</v>
      </c>
      <c r="L5449" s="27">
        <v>1</v>
      </c>
      <c r="M5449" s="27">
        <v>300</v>
      </c>
      <c r="N5449" s="27">
        <v>1</v>
      </c>
      <c r="O5449" s="27">
        <v>2018</v>
      </c>
      <c r="P5449" s="27">
        <v>11</v>
      </c>
      <c r="Q5449" s="27">
        <v>12</v>
      </c>
      <c r="R5449" s="28">
        <f>DATE('Raw Data'!$O5449,'Raw Data'!$P5449,'Raw Data'!$Q5449)</f>
        <v>43416</v>
      </c>
      <c r="S5449" s="27" t="str">
        <f>CONCATENATE(MID('Raw Data'!$H5449,FIND("(",'Raw Data'!$H5449)+1,FIND(")",'Raw Data'!$H5449)-FIND("(",'Raw Data'!$H5449)-1),"",'Raw Data'!$M5449)</f>
        <v>Rs.300</v>
      </c>
      <c r="T5449" s="27">
        <f t="shared" si="85"/>
        <v>1</v>
      </c>
      <c r="U5449" s="29">
        <f>'Raw Data'!$M5449*'Raw Data'!$T5449</f>
        <v>300</v>
      </c>
    </row>
    <row r="5450" spans="1:21" x14ac:dyDescent="0.3">
      <c r="A5450" s="20">
        <v>18455511</v>
      </c>
      <c r="B5450" s="27" t="s">
        <v>10456</v>
      </c>
      <c r="C5450" s="27">
        <v>1</v>
      </c>
      <c r="D5450" s="27" t="str">
        <f>VLOOKUP('Raw Data'!$C5450,'country description'!$A$2:$B$16,2,0)</f>
        <v>India</v>
      </c>
      <c r="E5450" s="27" t="s">
        <v>14</v>
      </c>
      <c r="F5450" s="27" t="s">
        <v>10457</v>
      </c>
      <c r="G5450" s="27" t="s">
        <v>17</v>
      </c>
      <c r="H5450" s="27" t="s">
        <v>18</v>
      </c>
      <c r="I5450" s="27" t="s">
        <v>19</v>
      </c>
      <c r="J5450" s="27" t="s">
        <v>19</v>
      </c>
      <c r="K5450" s="27">
        <v>2</v>
      </c>
      <c r="L5450" s="27">
        <v>1</v>
      </c>
      <c r="M5450" s="27">
        <v>500</v>
      </c>
      <c r="N5450" s="27">
        <v>1</v>
      </c>
      <c r="O5450" s="27">
        <v>2018</v>
      </c>
      <c r="P5450" s="27">
        <v>11</v>
      </c>
      <c r="Q5450" s="27">
        <v>9</v>
      </c>
      <c r="R5450" s="28">
        <f>DATE('Raw Data'!$O5450,'Raw Data'!$P5450,'Raw Data'!$Q5450)</f>
        <v>43413</v>
      </c>
      <c r="S5450" s="27" t="str">
        <f>CONCATENATE(MID('Raw Data'!$H5450,FIND("(",'Raw Data'!$H5450)+1,FIND(")",'Raw Data'!$H5450)-FIND("(",'Raw Data'!$H5450)-1),"",'Raw Data'!$M5450)</f>
        <v>Rs.500</v>
      </c>
      <c r="T5450" s="27">
        <f t="shared" si="85"/>
        <v>1</v>
      </c>
      <c r="U5450" s="29">
        <f>'Raw Data'!$M5450*'Raw Data'!$T5450</f>
        <v>500</v>
      </c>
    </row>
    <row r="5451" spans="1:21" x14ac:dyDescent="0.3">
      <c r="A5451" s="20">
        <v>18124352</v>
      </c>
      <c r="B5451" s="27" t="s">
        <v>10458</v>
      </c>
      <c r="C5451" s="27">
        <v>1</v>
      </c>
      <c r="D5451" s="27" t="str">
        <f>VLOOKUP('Raw Data'!$C5451,'country description'!$A$2:$B$16,2,0)</f>
        <v>India</v>
      </c>
      <c r="E5451" s="27" t="s">
        <v>14</v>
      </c>
      <c r="F5451" s="27" t="s">
        <v>10459</v>
      </c>
      <c r="G5451" s="27" t="s">
        <v>17</v>
      </c>
      <c r="H5451" s="27" t="s">
        <v>18</v>
      </c>
      <c r="I5451" s="27" t="s">
        <v>19</v>
      </c>
      <c r="J5451" s="27" t="s">
        <v>19</v>
      </c>
      <c r="K5451" s="27">
        <v>1</v>
      </c>
      <c r="L5451" s="27">
        <v>1</v>
      </c>
      <c r="M5451" s="27">
        <v>100</v>
      </c>
      <c r="N5451" s="27">
        <v>1</v>
      </c>
      <c r="O5451" s="27">
        <v>2011</v>
      </c>
      <c r="P5451" s="27">
        <v>11</v>
      </c>
      <c r="Q5451" s="27">
        <v>5</v>
      </c>
      <c r="R5451" s="28">
        <f>DATE('Raw Data'!$O5451,'Raw Data'!$P5451,'Raw Data'!$Q5451)</f>
        <v>40852</v>
      </c>
      <c r="S5451" s="27" t="str">
        <f>CONCATENATE(MID('Raw Data'!$H5451,FIND("(",'Raw Data'!$H5451)+1,FIND(")",'Raw Data'!$H5451)-FIND("(",'Raw Data'!$H5451)-1),"",'Raw Data'!$M5451)</f>
        <v>Rs.100</v>
      </c>
      <c r="T5451" s="27">
        <f t="shared" si="85"/>
        <v>1</v>
      </c>
      <c r="U5451" s="29">
        <f>'Raw Data'!$M5451*'Raw Data'!$T5451</f>
        <v>100</v>
      </c>
    </row>
    <row r="5452" spans="1:21" x14ac:dyDescent="0.3">
      <c r="A5452" s="20">
        <v>18124390</v>
      </c>
      <c r="B5452" s="27" t="s">
        <v>10460</v>
      </c>
      <c r="C5452" s="27">
        <v>1</v>
      </c>
      <c r="D5452" s="27" t="str">
        <f>VLOOKUP('Raw Data'!$C5452,'country description'!$A$2:$B$16,2,0)</f>
        <v>India</v>
      </c>
      <c r="E5452" s="27" t="s">
        <v>14</v>
      </c>
      <c r="F5452" s="27" t="s">
        <v>10461</v>
      </c>
      <c r="G5452" s="27" t="s">
        <v>17</v>
      </c>
      <c r="H5452" s="27" t="s">
        <v>18</v>
      </c>
      <c r="I5452" s="27" t="s">
        <v>19</v>
      </c>
      <c r="J5452" s="27" t="s">
        <v>19</v>
      </c>
      <c r="K5452" s="27">
        <v>1</v>
      </c>
      <c r="L5452" s="27">
        <v>3</v>
      </c>
      <c r="M5452" s="27">
        <v>250</v>
      </c>
      <c r="N5452" s="27">
        <v>1</v>
      </c>
      <c r="O5452" s="27">
        <v>2012</v>
      </c>
      <c r="P5452" s="27">
        <v>11</v>
      </c>
      <c r="Q5452" s="27">
        <v>15</v>
      </c>
      <c r="R5452" s="28">
        <f>DATE('Raw Data'!$O5452,'Raw Data'!$P5452,'Raw Data'!$Q5452)</f>
        <v>41228</v>
      </c>
      <c r="S5452" s="27" t="str">
        <f>CONCATENATE(MID('Raw Data'!$H5452,FIND("(",'Raw Data'!$H5452)+1,FIND(")",'Raw Data'!$H5452)-FIND("(",'Raw Data'!$H5452)-1),"",'Raw Data'!$M5452)</f>
        <v>Rs.250</v>
      </c>
      <c r="T5452" s="27">
        <f t="shared" si="85"/>
        <v>1</v>
      </c>
      <c r="U5452" s="29">
        <f>'Raw Data'!$M5452*'Raw Data'!$T5452</f>
        <v>250</v>
      </c>
    </row>
    <row r="5453" spans="1:21" x14ac:dyDescent="0.3">
      <c r="A5453" s="20">
        <v>18427218</v>
      </c>
      <c r="B5453" s="27" t="s">
        <v>10462</v>
      </c>
      <c r="C5453" s="27">
        <v>1</v>
      </c>
      <c r="D5453" s="27" t="str">
        <f>VLOOKUP('Raw Data'!$C5453,'country description'!$A$2:$B$16,2,0)</f>
        <v>India</v>
      </c>
      <c r="E5453" s="27" t="s">
        <v>14</v>
      </c>
      <c r="F5453" s="27" t="s">
        <v>10463</v>
      </c>
      <c r="G5453" s="27" t="s">
        <v>17</v>
      </c>
      <c r="H5453" s="27" t="s">
        <v>18</v>
      </c>
      <c r="I5453" s="27" t="s">
        <v>19</v>
      </c>
      <c r="J5453" s="27" t="s">
        <v>19</v>
      </c>
      <c r="K5453" s="27">
        <v>1</v>
      </c>
      <c r="L5453" s="27">
        <v>1</v>
      </c>
      <c r="M5453" s="27">
        <v>300</v>
      </c>
      <c r="N5453" s="27">
        <v>1</v>
      </c>
      <c r="O5453" s="27">
        <v>2014</v>
      </c>
      <c r="P5453" s="27">
        <v>11</v>
      </c>
      <c r="Q5453" s="27">
        <v>19</v>
      </c>
      <c r="R5453" s="28">
        <f>DATE('Raw Data'!$O5453,'Raw Data'!$P5453,'Raw Data'!$Q5453)</f>
        <v>41962</v>
      </c>
      <c r="S5453" s="27" t="str">
        <f>CONCATENATE(MID('Raw Data'!$H5453,FIND("(",'Raw Data'!$H5453)+1,FIND(")",'Raw Data'!$H5453)-FIND("(",'Raw Data'!$H5453)-1),"",'Raw Data'!$M5453)</f>
        <v>Rs.300</v>
      </c>
      <c r="T5453" s="27">
        <f t="shared" si="85"/>
        <v>1</v>
      </c>
      <c r="U5453" s="29">
        <f>'Raw Data'!$M5453*'Raw Data'!$T5453</f>
        <v>300</v>
      </c>
    </row>
    <row r="5454" spans="1:21" x14ac:dyDescent="0.3">
      <c r="A5454" s="20">
        <v>6216</v>
      </c>
      <c r="B5454" s="27" t="s">
        <v>10464</v>
      </c>
      <c r="C5454" s="27">
        <v>1</v>
      </c>
      <c r="D5454" s="27" t="str">
        <f>VLOOKUP('Raw Data'!$C5454,'country description'!$A$2:$B$16,2,0)</f>
        <v>India</v>
      </c>
      <c r="E5454" s="27" t="s">
        <v>14</v>
      </c>
      <c r="F5454" s="27" t="s">
        <v>10465</v>
      </c>
      <c r="G5454" s="27" t="s">
        <v>17</v>
      </c>
      <c r="H5454" s="27" t="s">
        <v>18</v>
      </c>
      <c r="I5454" s="27" t="s">
        <v>19</v>
      </c>
      <c r="J5454" s="27" t="s">
        <v>19</v>
      </c>
      <c r="K5454" s="27">
        <v>1</v>
      </c>
      <c r="L5454" s="27">
        <v>1</v>
      </c>
      <c r="M5454" s="27">
        <v>300</v>
      </c>
      <c r="N5454" s="27">
        <v>1</v>
      </c>
      <c r="O5454" s="27">
        <v>2010</v>
      </c>
      <c r="P5454" s="27">
        <v>11</v>
      </c>
      <c r="Q5454" s="27">
        <v>13</v>
      </c>
      <c r="R5454" s="28">
        <f>DATE('Raw Data'!$O5454,'Raw Data'!$P5454,'Raw Data'!$Q5454)</f>
        <v>40495</v>
      </c>
      <c r="S5454" s="27" t="str">
        <f>CONCATENATE(MID('Raw Data'!$H5454,FIND("(",'Raw Data'!$H5454)+1,FIND(")",'Raw Data'!$H5454)-FIND("(",'Raw Data'!$H5454)-1),"",'Raw Data'!$M5454)</f>
        <v>Rs.300</v>
      </c>
      <c r="T5454" s="27">
        <f t="shared" si="85"/>
        <v>1</v>
      </c>
      <c r="U5454" s="29">
        <f>'Raw Data'!$M5454*'Raw Data'!$T5454</f>
        <v>300</v>
      </c>
    </row>
    <row r="5455" spans="1:21" x14ac:dyDescent="0.3">
      <c r="A5455" s="20">
        <v>18414506</v>
      </c>
      <c r="B5455" s="27" t="s">
        <v>10466</v>
      </c>
      <c r="C5455" s="27">
        <v>1</v>
      </c>
      <c r="D5455" s="27" t="str">
        <f>VLOOKUP('Raw Data'!$C5455,'country description'!$A$2:$B$16,2,0)</f>
        <v>India</v>
      </c>
      <c r="E5455" s="27" t="s">
        <v>14</v>
      </c>
      <c r="F5455" s="27" t="s">
        <v>10467</v>
      </c>
      <c r="G5455" s="27" t="s">
        <v>17</v>
      </c>
      <c r="H5455" s="27" t="s">
        <v>18</v>
      </c>
      <c r="I5455" s="27" t="s">
        <v>19</v>
      </c>
      <c r="J5455" s="27" t="s">
        <v>19</v>
      </c>
      <c r="K5455" s="27">
        <v>2</v>
      </c>
      <c r="L5455" s="27">
        <v>1</v>
      </c>
      <c r="M5455" s="27">
        <v>600</v>
      </c>
      <c r="N5455" s="27">
        <v>1</v>
      </c>
      <c r="O5455" s="27">
        <v>2015</v>
      </c>
      <c r="P5455" s="27">
        <v>11</v>
      </c>
      <c r="Q5455" s="27">
        <v>7</v>
      </c>
      <c r="R5455" s="28">
        <f>DATE('Raw Data'!$O5455,'Raw Data'!$P5455,'Raw Data'!$Q5455)</f>
        <v>42315</v>
      </c>
      <c r="S5455" s="27" t="str">
        <f>CONCATENATE(MID('Raw Data'!$H5455,FIND("(",'Raw Data'!$H5455)+1,FIND(")",'Raw Data'!$H5455)-FIND("(",'Raw Data'!$H5455)-1),"",'Raw Data'!$M5455)</f>
        <v>Rs.600</v>
      </c>
      <c r="T5455" s="27">
        <f t="shared" si="85"/>
        <v>1</v>
      </c>
      <c r="U5455" s="29">
        <f>'Raw Data'!$M5455*'Raw Data'!$T5455</f>
        <v>600</v>
      </c>
    </row>
    <row r="5456" spans="1:21" x14ac:dyDescent="0.3">
      <c r="A5456" s="20">
        <v>18369751</v>
      </c>
      <c r="B5456" s="27" t="s">
        <v>10468</v>
      </c>
      <c r="C5456" s="27">
        <v>1</v>
      </c>
      <c r="D5456" s="27" t="str">
        <f>VLOOKUP('Raw Data'!$C5456,'country description'!$A$2:$B$16,2,0)</f>
        <v>India</v>
      </c>
      <c r="E5456" s="27" t="s">
        <v>14</v>
      </c>
      <c r="F5456" s="27" t="s">
        <v>10469</v>
      </c>
      <c r="G5456" s="27" t="s">
        <v>17</v>
      </c>
      <c r="H5456" s="27" t="s">
        <v>18</v>
      </c>
      <c r="I5456" s="27" t="s">
        <v>19</v>
      </c>
      <c r="J5456" s="27" t="s">
        <v>19</v>
      </c>
      <c r="K5456" s="27">
        <v>1</v>
      </c>
      <c r="L5456" s="27">
        <v>1</v>
      </c>
      <c r="M5456" s="27">
        <v>200</v>
      </c>
      <c r="N5456" s="27">
        <v>1</v>
      </c>
      <c r="O5456" s="27">
        <v>2015</v>
      </c>
      <c r="P5456" s="27">
        <v>11</v>
      </c>
      <c r="Q5456" s="27">
        <v>14</v>
      </c>
      <c r="R5456" s="28">
        <f>DATE('Raw Data'!$O5456,'Raw Data'!$P5456,'Raw Data'!$Q5456)</f>
        <v>42322</v>
      </c>
      <c r="S5456" s="27" t="str">
        <f>CONCATENATE(MID('Raw Data'!$H5456,FIND("(",'Raw Data'!$H5456)+1,FIND(")",'Raw Data'!$H5456)-FIND("(",'Raw Data'!$H5456)-1),"",'Raw Data'!$M5456)</f>
        <v>Rs.200</v>
      </c>
      <c r="T5456" s="27">
        <f t="shared" si="85"/>
        <v>1</v>
      </c>
      <c r="U5456" s="29">
        <f>'Raw Data'!$M5456*'Raw Data'!$T5456</f>
        <v>200</v>
      </c>
    </row>
    <row r="5457" spans="1:21" x14ac:dyDescent="0.3">
      <c r="A5457" s="20">
        <v>18445759</v>
      </c>
      <c r="B5457" s="27" t="s">
        <v>10470</v>
      </c>
      <c r="C5457" s="27">
        <v>1</v>
      </c>
      <c r="D5457" s="27" t="str">
        <f>VLOOKUP('Raw Data'!$C5457,'country description'!$A$2:$B$16,2,0)</f>
        <v>India</v>
      </c>
      <c r="E5457" s="27" t="s">
        <v>14</v>
      </c>
      <c r="F5457" s="27" t="s">
        <v>10471</v>
      </c>
      <c r="G5457" s="27" t="s">
        <v>17</v>
      </c>
      <c r="H5457" s="27" t="s">
        <v>18</v>
      </c>
      <c r="I5457" s="27" t="s">
        <v>19</v>
      </c>
      <c r="J5457" s="27" t="s">
        <v>19</v>
      </c>
      <c r="K5457" s="27">
        <v>1</v>
      </c>
      <c r="L5457" s="27">
        <v>2</v>
      </c>
      <c r="M5457" s="27">
        <v>200</v>
      </c>
      <c r="N5457" s="27">
        <v>1</v>
      </c>
      <c r="O5457" s="27">
        <v>2017</v>
      </c>
      <c r="P5457" s="27">
        <v>11</v>
      </c>
      <c r="Q5457" s="27">
        <v>23</v>
      </c>
      <c r="R5457" s="28">
        <f>DATE('Raw Data'!$O5457,'Raw Data'!$P5457,'Raw Data'!$Q5457)</f>
        <v>43062</v>
      </c>
      <c r="S5457" s="27" t="str">
        <f>CONCATENATE(MID('Raw Data'!$H5457,FIND("(",'Raw Data'!$H5457)+1,FIND(")",'Raw Data'!$H5457)-FIND("(",'Raw Data'!$H5457)-1),"",'Raw Data'!$M5457)</f>
        <v>Rs.200</v>
      </c>
      <c r="T5457" s="27">
        <f t="shared" si="85"/>
        <v>1</v>
      </c>
      <c r="U5457" s="29">
        <f>'Raw Data'!$M5457*'Raw Data'!$T5457</f>
        <v>200</v>
      </c>
    </row>
    <row r="5458" spans="1:21" x14ac:dyDescent="0.3">
      <c r="A5458" s="20">
        <v>18364414</v>
      </c>
      <c r="B5458" s="27" t="s">
        <v>10472</v>
      </c>
      <c r="C5458" s="27">
        <v>1</v>
      </c>
      <c r="D5458" s="27" t="str">
        <f>VLOOKUP('Raw Data'!$C5458,'country description'!$A$2:$B$16,2,0)</f>
        <v>India</v>
      </c>
      <c r="E5458" s="27" t="s">
        <v>14</v>
      </c>
      <c r="F5458" s="27" t="s">
        <v>10473</v>
      </c>
      <c r="G5458" s="27" t="s">
        <v>17</v>
      </c>
      <c r="H5458" s="27" t="s">
        <v>18</v>
      </c>
      <c r="I5458" s="27" t="s">
        <v>19</v>
      </c>
      <c r="J5458" s="27" t="s">
        <v>19</v>
      </c>
      <c r="K5458" s="27">
        <v>1</v>
      </c>
      <c r="L5458" s="27">
        <v>1</v>
      </c>
      <c r="M5458" s="27">
        <v>200</v>
      </c>
      <c r="N5458" s="27">
        <v>1</v>
      </c>
      <c r="O5458" s="27">
        <v>2010</v>
      </c>
      <c r="P5458" s="27">
        <v>11</v>
      </c>
      <c r="Q5458" s="27">
        <v>2</v>
      </c>
      <c r="R5458" s="28">
        <f>DATE('Raw Data'!$O5458,'Raw Data'!$P5458,'Raw Data'!$Q5458)</f>
        <v>40484</v>
      </c>
      <c r="S5458" s="27" t="str">
        <f>CONCATENATE(MID('Raw Data'!$H5458,FIND("(",'Raw Data'!$H5458)+1,FIND(")",'Raw Data'!$H5458)-FIND("(",'Raw Data'!$H5458)-1),"",'Raw Data'!$M5458)</f>
        <v>Rs.200</v>
      </c>
      <c r="T5458" s="27">
        <f t="shared" si="85"/>
        <v>1</v>
      </c>
      <c r="U5458" s="29">
        <f>'Raw Data'!$M5458*'Raw Data'!$T5458</f>
        <v>200</v>
      </c>
    </row>
    <row r="5459" spans="1:21" x14ac:dyDescent="0.3">
      <c r="A5459" s="20">
        <v>18350567</v>
      </c>
      <c r="B5459" s="27" t="s">
        <v>10474</v>
      </c>
      <c r="C5459" s="27">
        <v>1</v>
      </c>
      <c r="D5459" s="27" t="str">
        <f>VLOOKUP('Raw Data'!$C5459,'country description'!$A$2:$B$16,2,0)</f>
        <v>India</v>
      </c>
      <c r="E5459" s="27" t="s">
        <v>14</v>
      </c>
      <c r="F5459" s="27" t="s">
        <v>10475</v>
      </c>
      <c r="G5459" s="27" t="s">
        <v>17</v>
      </c>
      <c r="H5459" s="27" t="s">
        <v>18</v>
      </c>
      <c r="I5459" s="27" t="s">
        <v>19</v>
      </c>
      <c r="J5459" s="27" t="s">
        <v>19</v>
      </c>
      <c r="K5459" s="27">
        <v>2</v>
      </c>
      <c r="L5459" s="27">
        <v>1</v>
      </c>
      <c r="M5459" s="27">
        <v>500</v>
      </c>
      <c r="N5459" s="27">
        <v>1</v>
      </c>
      <c r="O5459" s="27">
        <v>2012</v>
      </c>
      <c r="P5459" s="27">
        <v>11</v>
      </c>
      <c r="Q5459" s="27">
        <v>25</v>
      </c>
      <c r="R5459" s="28">
        <f>DATE('Raw Data'!$O5459,'Raw Data'!$P5459,'Raw Data'!$Q5459)</f>
        <v>41238</v>
      </c>
      <c r="S5459" s="27" t="str">
        <f>CONCATENATE(MID('Raw Data'!$H5459,FIND("(",'Raw Data'!$H5459)+1,FIND(")",'Raw Data'!$H5459)-FIND("(",'Raw Data'!$H5459)-1),"",'Raw Data'!$M5459)</f>
        <v>Rs.500</v>
      </c>
      <c r="T5459" s="27">
        <f t="shared" si="85"/>
        <v>1</v>
      </c>
      <c r="U5459" s="29">
        <f>'Raw Data'!$M5459*'Raw Data'!$T5459</f>
        <v>500</v>
      </c>
    </row>
    <row r="5460" spans="1:21" x14ac:dyDescent="0.3">
      <c r="A5460" s="20">
        <v>18358669</v>
      </c>
      <c r="B5460" s="27" t="s">
        <v>8387</v>
      </c>
      <c r="C5460" s="27">
        <v>1</v>
      </c>
      <c r="D5460" s="27" t="str">
        <f>VLOOKUP('Raw Data'!$C5460,'country description'!$A$2:$B$16,2,0)</f>
        <v>India</v>
      </c>
      <c r="E5460" s="27" t="s">
        <v>14</v>
      </c>
      <c r="F5460" s="27" t="s">
        <v>10476</v>
      </c>
      <c r="G5460" s="27" t="s">
        <v>17</v>
      </c>
      <c r="H5460" s="27" t="s">
        <v>18</v>
      </c>
      <c r="I5460" s="27" t="s">
        <v>19</v>
      </c>
      <c r="J5460" s="27" t="s">
        <v>19</v>
      </c>
      <c r="K5460" s="27">
        <v>1</v>
      </c>
      <c r="L5460" s="27">
        <v>2</v>
      </c>
      <c r="M5460" s="27">
        <v>300</v>
      </c>
      <c r="N5460" s="27">
        <v>1</v>
      </c>
      <c r="O5460" s="27">
        <v>2016</v>
      </c>
      <c r="P5460" s="27">
        <v>11</v>
      </c>
      <c r="Q5460" s="27">
        <v>18</v>
      </c>
      <c r="R5460" s="28">
        <f>DATE('Raw Data'!$O5460,'Raw Data'!$P5460,'Raw Data'!$Q5460)</f>
        <v>42692</v>
      </c>
      <c r="S5460" s="27" t="str">
        <f>CONCATENATE(MID('Raw Data'!$H5460,FIND("(",'Raw Data'!$H5460)+1,FIND(")",'Raw Data'!$H5460)-FIND("(",'Raw Data'!$H5460)-1),"",'Raw Data'!$M5460)</f>
        <v>Rs.300</v>
      </c>
      <c r="T5460" s="27">
        <f t="shared" si="85"/>
        <v>1</v>
      </c>
      <c r="U5460" s="29">
        <f>'Raw Data'!$M5460*'Raw Data'!$T5460</f>
        <v>300</v>
      </c>
    </row>
    <row r="5461" spans="1:21" x14ac:dyDescent="0.3">
      <c r="A5461" s="20">
        <v>18311953</v>
      </c>
      <c r="B5461" s="27" t="s">
        <v>10477</v>
      </c>
      <c r="C5461" s="27">
        <v>1</v>
      </c>
      <c r="D5461" s="27" t="str">
        <f>VLOOKUP('Raw Data'!$C5461,'country description'!$A$2:$B$16,2,0)</f>
        <v>India</v>
      </c>
      <c r="E5461" s="27" t="s">
        <v>14</v>
      </c>
      <c r="F5461" s="27" t="s">
        <v>10478</v>
      </c>
      <c r="G5461" s="27" t="s">
        <v>17</v>
      </c>
      <c r="H5461" s="27" t="s">
        <v>18</v>
      </c>
      <c r="I5461" s="27" t="s">
        <v>19</v>
      </c>
      <c r="J5461" s="27" t="s">
        <v>24</v>
      </c>
      <c r="K5461" s="27">
        <v>2</v>
      </c>
      <c r="L5461" s="27">
        <v>2</v>
      </c>
      <c r="M5461" s="27">
        <v>500</v>
      </c>
      <c r="N5461" s="27">
        <v>1</v>
      </c>
      <c r="O5461" s="27">
        <v>2018</v>
      </c>
      <c r="P5461" s="27">
        <v>10</v>
      </c>
      <c r="Q5461" s="27">
        <v>15</v>
      </c>
      <c r="R5461" s="28">
        <f>DATE('Raw Data'!$O5461,'Raw Data'!$P5461,'Raw Data'!$Q5461)</f>
        <v>43388</v>
      </c>
      <c r="S5461" s="27" t="str">
        <f>CONCATENATE(MID('Raw Data'!$H5461,FIND("(",'Raw Data'!$H5461)+1,FIND(")",'Raw Data'!$H5461)-FIND("(",'Raw Data'!$H5461)-1),"",'Raw Data'!$M5461)</f>
        <v>Rs.500</v>
      </c>
      <c r="T5461" s="27">
        <f t="shared" si="85"/>
        <v>1</v>
      </c>
      <c r="U5461" s="29">
        <f>'Raw Data'!$M5461*'Raw Data'!$T5461</f>
        <v>500</v>
      </c>
    </row>
    <row r="5462" spans="1:21" x14ac:dyDescent="0.3">
      <c r="A5462" s="20">
        <v>308533</v>
      </c>
      <c r="B5462" s="27" t="s">
        <v>10479</v>
      </c>
      <c r="C5462" s="27">
        <v>1</v>
      </c>
      <c r="D5462" s="27" t="str">
        <f>VLOOKUP('Raw Data'!$C5462,'country description'!$A$2:$B$16,2,0)</f>
        <v>India</v>
      </c>
      <c r="E5462" s="27" t="s">
        <v>14</v>
      </c>
      <c r="F5462" s="27" t="s">
        <v>10480</v>
      </c>
      <c r="G5462" s="27" t="s">
        <v>17</v>
      </c>
      <c r="H5462" s="27" t="s">
        <v>18</v>
      </c>
      <c r="I5462" s="27" t="s">
        <v>19</v>
      </c>
      <c r="J5462" s="27" t="s">
        <v>19</v>
      </c>
      <c r="K5462" s="27">
        <v>1</v>
      </c>
      <c r="L5462" s="27">
        <v>2</v>
      </c>
      <c r="M5462" s="27">
        <v>300</v>
      </c>
      <c r="N5462" s="27">
        <v>1</v>
      </c>
      <c r="O5462" s="27">
        <v>2010</v>
      </c>
      <c r="P5462" s="27">
        <v>10</v>
      </c>
      <c r="Q5462" s="27">
        <v>9</v>
      </c>
      <c r="R5462" s="28">
        <f>DATE('Raw Data'!$O5462,'Raw Data'!$P5462,'Raw Data'!$Q5462)</f>
        <v>40460</v>
      </c>
      <c r="S5462" s="27" t="str">
        <f>CONCATENATE(MID('Raw Data'!$H5462,FIND("(",'Raw Data'!$H5462)+1,FIND(")",'Raw Data'!$H5462)-FIND("(",'Raw Data'!$H5462)-1),"",'Raw Data'!$M5462)</f>
        <v>Rs.300</v>
      </c>
      <c r="T5462" s="27">
        <f t="shared" si="85"/>
        <v>1</v>
      </c>
      <c r="U5462" s="29">
        <f>'Raw Data'!$M5462*'Raw Data'!$T5462</f>
        <v>300</v>
      </c>
    </row>
    <row r="5463" spans="1:21" x14ac:dyDescent="0.3">
      <c r="A5463" s="20">
        <v>305810</v>
      </c>
      <c r="B5463" s="27" t="s">
        <v>10481</v>
      </c>
      <c r="C5463" s="27">
        <v>1</v>
      </c>
      <c r="D5463" s="27" t="str">
        <f>VLOOKUP('Raw Data'!$C5463,'country description'!$A$2:$B$16,2,0)</f>
        <v>India</v>
      </c>
      <c r="E5463" s="27" t="s">
        <v>14</v>
      </c>
      <c r="F5463" s="27" t="s">
        <v>10482</v>
      </c>
      <c r="G5463" s="27" t="s">
        <v>17</v>
      </c>
      <c r="H5463" s="27" t="s">
        <v>18</v>
      </c>
      <c r="I5463" s="27" t="s">
        <v>19</v>
      </c>
      <c r="J5463" s="27" t="s">
        <v>19</v>
      </c>
      <c r="K5463" s="27">
        <v>1</v>
      </c>
      <c r="L5463" s="27">
        <v>1</v>
      </c>
      <c r="M5463" s="27">
        <v>100</v>
      </c>
      <c r="N5463" s="27">
        <v>1</v>
      </c>
      <c r="O5463" s="27">
        <v>2012</v>
      </c>
      <c r="P5463" s="27">
        <v>10</v>
      </c>
      <c r="Q5463" s="27">
        <v>7</v>
      </c>
      <c r="R5463" s="28">
        <f>DATE('Raw Data'!$O5463,'Raw Data'!$P5463,'Raw Data'!$Q5463)</f>
        <v>41189</v>
      </c>
      <c r="S5463" s="27" t="str">
        <f>CONCATENATE(MID('Raw Data'!$H5463,FIND("(",'Raw Data'!$H5463)+1,FIND(")",'Raw Data'!$H5463)-FIND("(",'Raw Data'!$H5463)-1),"",'Raw Data'!$M5463)</f>
        <v>Rs.100</v>
      </c>
      <c r="T5463" s="27">
        <f t="shared" si="85"/>
        <v>1</v>
      </c>
      <c r="U5463" s="29">
        <f>'Raw Data'!$M5463*'Raw Data'!$T5463</f>
        <v>100</v>
      </c>
    </row>
    <row r="5464" spans="1:21" x14ac:dyDescent="0.3">
      <c r="A5464" s="20">
        <v>18377929</v>
      </c>
      <c r="B5464" s="27" t="s">
        <v>10483</v>
      </c>
      <c r="C5464" s="27">
        <v>1</v>
      </c>
      <c r="D5464" s="27" t="str">
        <f>VLOOKUP('Raw Data'!$C5464,'country description'!$A$2:$B$16,2,0)</f>
        <v>India</v>
      </c>
      <c r="E5464" s="27" t="s">
        <v>14</v>
      </c>
      <c r="F5464" s="27" t="s">
        <v>10484</v>
      </c>
      <c r="G5464" s="27" t="s">
        <v>17</v>
      </c>
      <c r="H5464" s="27" t="s">
        <v>18</v>
      </c>
      <c r="I5464" s="27" t="s">
        <v>19</v>
      </c>
      <c r="J5464" s="27" t="s">
        <v>19</v>
      </c>
      <c r="K5464" s="27">
        <v>1</v>
      </c>
      <c r="L5464" s="27">
        <v>3</v>
      </c>
      <c r="M5464" s="27">
        <v>200</v>
      </c>
      <c r="N5464" s="27">
        <v>1</v>
      </c>
      <c r="O5464" s="27">
        <v>2012</v>
      </c>
      <c r="P5464" s="27">
        <v>10</v>
      </c>
      <c r="Q5464" s="27">
        <v>20</v>
      </c>
      <c r="R5464" s="28">
        <f>DATE('Raw Data'!$O5464,'Raw Data'!$P5464,'Raw Data'!$Q5464)</f>
        <v>41202</v>
      </c>
      <c r="S5464" s="27" t="str">
        <f>CONCATENATE(MID('Raw Data'!$H5464,FIND("(",'Raw Data'!$H5464)+1,FIND(")",'Raw Data'!$H5464)-FIND("(",'Raw Data'!$H5464)-1),"",'Raw Data'!$M5464)</f>
        <v>Rs.200</v>
      </c>
      <c r="T5464" s="27">
        <f t="shared" si="85"/>
        <v>1</v>
      </c>
      <c r="U5464" s="29">
        <f>'Raw Data'!$M5464*'Raw Data'!$T5464</f>
        <v>200</v>
      </c>
    </row>
    <row r="5465" spans="1:21" x14ac:dyDescent="0.3">
      <c r="A5465" s="20">
        <v>312864</v>
      </c>
      <c r="B5465" s="27" t="s">
        <v>10485</v>
      </c>
      <c r="C5465" s="27">
        <v>1</v>
      </c>
      <c r="D5465" s="27" t="str">
        <f>VLOOKUP('Raw Data'!$C5465,'country description'!$A$2:$B$16,2,0)</f>
        <v>India</v>
      </c>
      <c r="E5465" s="27" t="s">
        <v>14</v>
      </c>
      <c r="F5465" s="27" t="s">
        <v>10486</v>
      </c>
      <c r="G5465" s="27" t="s">
        <v>17</v>
      </c>
      <c r="H5465" s="27" t="s">
        <v>18</v>
      </c>
      <c r="I5465" s="27" t="s">
        <v>19</v>
      </c>
      <c r="J5465" s="27" t="s">
        <v>19</v>
      </c>
      <c r="K5465" s="27">
        <v>1</v>
      </c>
      <c r="L5465" s="27">
        <v>3</v>
      </c>
      <c r="M5465" s="27">
        <v>200</v>
      </c>
      <c r="N5465" s="27">
        <v>1</v>
      </c>
      <c r="O5465" s="27">
        <v>2012</v>
      </c>
      <c r="P5465" s="27">
        <v>10</v>
      </c>
      <c r="Q5465" s="27">
        <v>22</v>
      </c>
      <c r="R5465" s="28">
        <f>DATE('Raw Data'!$O5465,'Raw Data'!$P5465,'Raw Data'!$Q5465)</f>
        <v>41204</v>
      </c>
      <c r="S5465" s="27" t="str">
        <f>CONCATENATE(MID('Raw Data'!$H5465,FIND("(",'Raw Data'!$H5465)+1,FIND(")",'Raw Data'!$H5465)-FIND("(",'Raw Data'!$H5465)-1),"",'Raw Data'!$M5465)</f>
        <v>Rs.200</v>
      </c>
      <c r="T5465" s="27">
        <f t="shared" si="85"/>
        <v>1</v>
      </c>
      <c r="U5465" s="29">
        <f>'Raw Data'!$M5465*'Raw Data'!$T5465</f>
        <v>200</v>
      </c>
    </row>
    <row r="5466" spans="1:21" x14ac:dyDescent="0.3">
      <c r="A5466" s="20">
        <v>18408050</v>
      </c>
      <c r="B5466" s="27" t="s">
        <v>10487</v>
      </c>
      <c r="C5466" s="27">
        <v>1</v>
      </c>
      <c r="D5466" s="27" t="str">
        <f>VLOOKUP('Raw Data'!$C5466,'country description'!$A$2:$B$16,2,0)</f>
        <v>India</v>
      </c>
      <c r="E5466" s="27" t="s">
        <v>14</v>
      </c>
      <c r="F5466" s="27" t="s">
        <v>10488</v>
      </c>
      <c r="G5466" s="27" t="s">
        <v>17</v>
      </c>
      <c r="H5466" s="27" t="s">
        <v>18</v>
      </c>
      <c r="I5466" s="27" t="s">
        <v>19</v>
      </c>
      <c r="J5466" s="27" t="s">
        <v>19</v>
      </c>
      <c r="K5466" s="27">
        <v>1</v>
      </c>
      <c r="L5466" s="27">
        <v>2</v>
      </c>
      <c r="M5466" s="27">
        <v>200</v>
      </c>
      <c r="N5466" s="27">
        <v>1</v>
      </c>
      <c r="O5466" s="27">
        <v>2011</v>
      </c>
      <c r="P5466" s="27">
        <v>10</v>
      </c>
      <c r="Q5466" s="27">
        <v>8</v>
      </c>
      <c r="R5466" s="28">
        <f>DATE('Raw Data'!$O5466,'Raw Data'!$P5466,'Raw Data'!$Q5466)</f>
        <v>40824</v>
      </c>
      <c r="S5466" s="27" t="str">
        <f>CONCATENATE(MID('Raw Data'!$H5466,FIND("(",'Raw Data'!$H5466)+1,FIND(")",'Raw Data'!$H5466)-FIND("(",'Raw Data'!$H5466)-1),"",'Raw Data'!$M5466)</f>
        <v>Rs.200</v>
      </c>
      <c r="T5466" s="27">
        <f t="shared" si="85"/>
        <v>1</v>
      </c>
      <c r="U5466" s="29">
        <f>'Raw Data'!$M5466*'Raw Data'!$T5466</f>
        <v>200</v>
      </c>
    </row>
    <row r="5467" spans="1:21" x14ac:dyDescent="0.3">
      <c r="A5467" s="20">
        <v>18082236</v>
      </c>
      <c r="B5467" s="27" t="s">
        <v>10489</v>
      </c>
      <c r="C5467" s="27">
        <v>1</v>
      </c>
      <c r="D5467" s="27" t="str">
        <f>VLOOKUP('Raw Data'!$C5467,'country description'!$A$2:$B$16,2,0)</f>
        <v>India</v>
      </c>
      <c r="E5467" s="27" t="s">
        <v>14</v>
      </c>
      <c r="F5467" s="27" t="s">
        <v>10490</v>
      </c>
      <c r="G5467" s="27" t="s">
        <v>17</v>
      </c>
      <c r="H5467" s="27" t="s">
        <v>18</v>
      </c>
      <c r="I5467" s="27" t="s">
        <v>19</v>
      </c>
      <c r="J5467" s="27" t="s">
        <v>19</v>
      </c>
      <c r="K5467" s="27">
        <v>1</v>
      </c>
      <c r="L5467" s="27">
        <v>2</v>
      </c>
      <c r="M5467" s="27">
        <v>250</v>
      </c>
      <c r="N5467" s="27">
        <v>1</v>
      </c>
      <c r="O5467" s="27">
        <v>2016</v>
      </c>
      <c r="P5467" s="27">
        <v>10</v>
      </c>
      <c r="Q5467" s="27">
        <v>19</v>
      </c>
      <c r="R5467" s="28">
        <f>DATE('Raw Data'!$O5467,'Raw Data'!$P5467,'Raw Data'!$Q5467)</f>
        <v>42662</v>
      </c>
      <c r="S5467" s="27" t="str">
        <f>CONCATENATE(MID('Raw Data'!$H5467,FIND("(",'Raw Data'!$H5467)+1,FIND(")",'Raw Data'!$H5467)-FIND("(",'Raw Data'!$H5467)-1),"",'Raw Data'!$M5467)</f>
        <v>Rs.250</v>
      </c>
      <c r="T5467" s="27">
        <f t="shared" si="85"/>
        <v>1</v>
      </c>
      <c r="U5467" s="29">
        <f>'Raw Data'!$M5467*'Raw Data'!$T5467</f>
        <v>250</v>
      </c>
    </row>
    <row r="5468" spans="1:21" x14ac:dyDescent="0.3">
      <c r="A5468" s="20">
        <v>18418278</v>
      </c>
      <c r="B5468" s="27" t="s">
        <v>10491</v>
      </c>
      <c r="C5468" s="27">
        <v>1</v>
      </c>
      <c r="D5468" s="27" t="str">
        <f>VLOOKUP('Raw Data'!$C5468,'country description'!$A$2:$B$16,2,0)</f>
        <v>India</v>
      </c>
      <c r="E5468" s="27" t="s">
        <v>14</v>
      </c>
      <c r="F5468" s="27" t="s">
        <v>10492</v>
      </c>
      <c r="G5468" s="27" t="s">
        <v>17</v>
      </c>
      <c r="H5468" s="27" t="s">
        <v>18</v>
      </c>
      <c r="I5468" s="27" t="s">
        <v>19</v>
      </c>
      <c r="J5468" s="27" t="s">
        <v>19</v>
      </c>
      <c r="K5468" s="27">
        <v>1</v>
      </c>
      <c r="L5468" s="27">
        <v>1</v>
      </c>
      <c r="M5468" s="27">
        <v>100</v>
      </c>
      <c r="N5468" s="27">
        <v>1</v>
      </c>
      <c r="O5468" s="27">
        <v>2011</v>
      </c>
      <c r="P5468" s="27">
        <v>10</v>
      </c>
      <c r="Q5468" s="27">
        <v>28</v>
      </c>
      <c r="R5468" s="28">
        <f>DATE('Raw Data'!$O5468,'Raw Data'!$P5468,'Raw Data'!$Q5468)</f>
        <v>40844</v>
      </c>
      <c r="S5468" s="27" t="str">
        <f>CONCATENATE(MID('Raw Data'!$H5468,FIND("(",'Raw Data'!$H5468)+1,FIND(")",'Raw Data'!$H5468)-FIND("(",'Raw Data'!$H5468)-1),"",'Raw Data'!$M5468)</f>
        <v>Rs.100</v>
      </c>
      <c r="T5468" s="27">
        <f t="shared" si="85"/>
        <v>1</v>
      </c>
      <c r="U5468" s="29">
        <f>'Raw Data'!$M5468*'Raw Data'!$T5468</f>
        <v>100</v>
      </c>
    </row>
    <row r="5469" spans="1:21" x14ac:dyDescent="0.3">
      <c r="A5469" s="20">
        <v>9269</v>
      </c>
      <c r="B5469" s="27" t="s">
        <v>10493</v>
      </c>
      <c r="C5469" s="27">
        <v>1</v>
      </c>
      <c r="D5469" s="27" t="str">
        <f>VLOOKUP('Raw Data'!$C5469,'country description'!$A$2:$B$16,2,0)</f>
        <v>India</v>
      </c>
      <c r="E5469" s="27" t="s">
        <v>14</v>
      </c>
      <c r="F5469" s="27" t="s">
        <v>10494</v>
      </c>
      <c r="G5469" s="27" t="s">
        <v>17</v>
      </c>
      <c r="H5469" s="27" t="s">
        <v>18</v>
      </c>
      <c r="I5469" s="27" t="s">
        <v>19</v>
      </c>
      <c r="J5469" s="27" t="s">
        <v>19</v>
      </c>
      <c r="K5469" s="27">
        <v>1</v>
      </c>
      <c r="L5469" s="27">
        <v>2</v>
      </c>
      <c r="M5469" s="27">
        <v>400</v>
      </c>
      <c r="N5469" s="27">
        <v>1</v>
      </c>
      <c r="O5469" s="27">
        <v>2012</v>
      </c>
      <c r="P5469" s="27">
        <v>10</v>
      </c>
      <c r="Q5469" s="27">
        <v>12</v>
      </c>
      <c r="R5469" s="28">
        <f>DATE('Raw Data'!$O5469,'Raw Data'!$P5469,'Raw Data'!$Q5469)</f>
        <v>41194</v>
      </c>
      <c r="S5469" s="27" t="str">
        <f>CONCATENATE(MID('Raw Data'!$H5469,FIND("(",'Raw Data'!$H5469)+1,FIND(")",'Raw Data'!$H5469)-FIND("(",'Raw Data'!$H5469)-1),"",'Raw Data'!$M5469)</f>
        <v>Rs.400</v>
      </c>
      <c r="T5469" s="27">
        <f t="shared" si="85"/>
        <v>1</v>
      </c>
      <c r="U5469" s="29">
        <f>'Raw Data'!$M5469*'Raw Data'!$T5469</f>
        <v>400</v>
      </c>
    </row>
    <row r="5470" spans="1:21" x14ac:dyDescent="0.3">
      <c r="A5470" s="20">
        <v>302573</v>
      </c>
      <c r="B5470" s="27" t="s">
        <v>10495</v>
      </c>
      <c r="C5470" s="27">
        <v>1</v>
      </c>
      <c r="D5470" s="27" t="str">
        <f>VLOOKUP('Raw Data'!$C5470,'country description'!$A$2:$B$16,2,0)</f>
        <v>India</v>
      </c>
      <c r="E5470" s="27" t="s">
        <v>14</v>
      </c>
      <c r="F5470" s="27" t="s">
        <v>10496</v>
      </c>
      <c r="G5470" s="27" t="s">
        <v>17</v>
      </c>
      <c r="H5470" s="27" t="s">
        <v>18</v>
      </c>
      <c r="I5470" s="27" t="s">
        <v>19</v>
      </c>
      <c r="J5470" s="27" t="s">
        <v>19</v>
      </c>
      <c r="K5470" s="27">
        <v>1</v>
      </c>
      <c r="L5470" s="27">
        <v>3</v>
      </c>
      <c r="M5470" s="27">
        <v>350</v>
      </c>
      <c r="N5470" s="27">
        <v>1</v>
      </c>
      <c r="O5470" s="27">
        <v>2014</v>
      </c>
      <c r="P5470" s="27">
        <v>10</v>
      </c>
      <c r="Q5470" s="27">
        <v>4</v>
      </c>
      <c r="R5470" s="28">
        <f>DATE('Raw Data'!$O5470,'Raw Data'!$P5470,'Raw Data'!$Q5470)</f>
        <v>41916</v>
      </c>
      <c r="S5470" s="27" t="str">
        <f>CONCATENATE(MID('Raw Data'!$H5470,FIND("(",'Raw Data'!$H5470)+1,FIND(")",'Raw Data'!$H5470)-FIND("(",'Raw Data'!$H5470)-1),"",'Raw Data'!$M5470)</f>
        <v>Rs.350</v>
      </c>
      <c r="T5470" s="27">
        <f t="shared" si="85"/>
        <v>1</v>
      </c>
      <c r="U5470" s="29">
        <f>'Raw Data'!$M5470*'Raw Data'!$T5470</f>
        <v>350</v>
      </c>
    </row>
    <row r="5471" spans="1:21" x14ac:dyDescent="0.3">
      <c r="A5471" s="20">
        <v>18352264</v>
      </c>
      <c r="B5471" s="27" t="s">
        <v>10497</v>
      </c>
      <c r="C5471" s="27">
        <v>1</v>
      </c>
      <c r="D5471" s="27" t="str">
        <f>VLOOKUP('Raw Data'!$C5471,'country description'!$A$2:$B$16,2,0)</f>
        <v>India</v>
      </c>
      <c r="E5471" s="27" t="s">
        <v>14</v>
      </c>
      <c r="F5471" s="27" t="s">
        <v>10498</v>
      </c>
      <c r="G5471" s="27" t="s">
        <v>17</v>
      </c>
      <c r="H5471" s="27" t="s">
        <v>18</v>
      </c>
      <c r="I5471" s="27" t="s">
        <v>19</v>
      </c>
      <c r="J5471" s="27" t="s">
        <v>19</v>
      </c>
      <c r="K5471" s="27">
        <v>1</v>
      </c>
      <c r="L5471" s="27">
        <v>2</v>
      </c>
      <c r="M5471" s="27">
        <v>100</v>
      </c>
      <c r="N5471" s="27">
        <v>1</v>
      </c>
      <c r="O5471" s="27">
        <v>2017</v>
      </c>
      <c r="P5471" s="27">
        <v>10</v>
      </c>
      <c r="Q5471" s="27">
        <v>13</v>
      </c>
      <c r="R5471" s="28">
        <f>DATE('Raw Data'!$O5471,'Raw Data'!$P5471,'Raw Data'!$Q5471)</f>
        <v>43021</v>
      </c>
      <c r="S5471" s="27" t="str">
        <f>CONCATENATE(MID('Raw Data'!$H5471,FIND("(",'Raw Data'!$H5471)+1,FIND(")",'Raw Data'!$H5471)-FIND("(",'Raw Data'!$H5471)-1),"",'Raw Data'!$M5471)</f>
        <v>Rs.100</v>
      </c>
      <c r="T5471" s="27">
        <f t="shared" si="85"/>
        <v>1</v>
      </c>
      <c r="U5471" s="29">
        <f>'Raw Data'!$M5471*'Raw Data'!$T5471</f>
        <v>100</v>
      </c>
    </row>
    <row r="5472" spans="1:21" x14ac:dyDescent="0.3">
      <c r="A5472" s="20">
        <v>18334432</v>
      </c>
      <c r="B5472" s="27" t="s">
        <v>1026</v>
      </c>
      <c r="C5472" s="27">
        <v>1</v>
      </c>
      <c r="D5472" s="27" t="str">
        <f>VLOOKUP('Raw Data'!$C5472,'country description'!$A$2:$B$16,2,0)</f>
        <v>India</v>
      </c>
      <c r="E5472" s="27" t="s">
        <v>14</v>
      </c>
      <c r="F5472" s="27" t="s">
        <v>10499</v>
      </c>
      <c r="G5472" s="27" t="s">
        <v>17</v>
      </c>
      <c r="H5472" s="27" t="s">
        <v>18</v>
      </c>
      <c r="I5472" s="27" t="s">
        <v>19</v>
      </c>
      <c r="J5472" s="27" t="s">
        <v>19</v>
      </c>
      <c r="K5472" s="27">
        <v>1</v>
      </c>
      <c r="L5472" s="27">
        <v>2</v>
      </c>
      <c r="M5472" s="27">
        <v>300</v>
      </c>
      <c r="N5472" s="27">
        <v>1</v>
      </c>
      <c r="O5472" s="27">
        <v>2011</v>
      </c>
      <c r="P5472" s="27">
        <v>10</v>
      </c>
      <c r="Q5472" s="27">
        <v>27</v>
      </c>
      <c r="R5472" s="28">
        <f>DATE('Raw Data'!$O5472,'Raw Data'!$P5472,'Raw Data'!$Q5472)</f>
        <v>40843</v>
      </c>
      <c r="S5472" s="27" t="str">
        <f>CONCATENATE(MID('Raw Data'!$H5472,FIND("(",'Raw Data'!$H5472)+1,FIND(")",'Raw Data'!$H5472)-FIND("(",'Raw Data'!$H5472)-1),"",'Raw Data'!$M5472)</f>
        <v>Rs.300</v>
      </c>
      <c r="T5472" s="27">
        <f t="shared" si="85"/>
        <v>1</v>
      </c>
      <c r="U5472" s="29">
        <f>'Raw Data'!$M5472*'Raw Data'!$T5472</f>
        <v>300</v>
      </c>
    </row>
    <row r="5473" spans="1:21" x14ac:dyDescent="0.3">
      <c r="A5473" s="20">
        <v>18375411</v>
      </c>
      <c r="B5473" s="27" t="s">
        <v>10500</v>
      </c>
      <c r="C5473" s="27">
        <v>1</v>
      </c>
      <c r="D5473" s="27" t="str">
        <f>VLOOKUP('Raw Data'!$C5473,'country description'!$A$2:$B$16,2,0)</f>
        <v>India</v>
      </c>
      <c r="E5473" s="27" t="s">
        <v>14</v>
      </c>
      <c r="F5473" s="27" t="s">
        <v>10501</v>
      </c>
      <c r="G5473" s="27" t="s">
        <v>17</v>
      </c>
      <c r="H5473" s="27" t="s">
        <v>18</v>
      </c>
      <c r="I5473" s="27" t="s">
        <v>19</v>
      </c>
      <c r="J5473" s="27" t="s">
        <v>19</v>
      </c>
      <c r="K5473" s="27">
        <v>1</v>
      </c>
      <c r="L5473" s="27">
        <v>1</v>
      </c>
      <c r="M5473" s="27">
        <v>300</v>
      </c>
      <c r="N5473" s="27">
        <v>1</v>
      </c>
      <c r="O5473" s="27">
        <v>2017</v>
      </c>
      <c r="P5473" s="27">
        <v>10</v>
      </c>
      <c r="Q5473" s="27">
        <v>25</v>
      </c>
      <c r="R5473" s="28">
        <f>DATE('Raw Data'!$O5473,'Raw Data'!$P5473,'Raw Data'!$Q5473)</f>
        <v>43033</v>
      </c>
      <c r="S5473" s="27" t="str">
        <f>CONCATENATE(MID('Raw Data'!$H5473,FIND("(",'Raw Data'!$H5473)+1,FIND(")",'Raw Data'!$H5473)-FIND("(",'Raw Data'!$H5473)-1),"",'Raw Data'!$M5473)</f>
        <v>Rs.300</v>
      </c>
      <c r="T5473" s="27">
        <f t="shared" si="85"/>
        <v>1</v>
      </c>
      <c r="U5473" s="29">
        <f>'Raw Data'!$M5473*'Raw Data'!$T5473</f>
        <v>300</v>
      </c>
    </row>
    <row r="5474" spans="1:21" x14ac:dyDescent="0.3">
      <c r="A5474" s="20">
        <v>307950</v>
      </c>
      <c r="B5474" s="27" t="s">
        <v>256</v>
      </c>
      <c r="C5474" s="27">
        <v>1</v>
      </c>
      <c r="D5474" s="27" t="str">
        <f>VLOOKUP('Raw Data'!$C5474,'country description'!$A$2:$B$16,2,0)</f>
        <v>India</v>
      </c>
      <c r="E5474" s="27" t="s">
        <v>14</v>
      </c>
      <c r="F5474" s="27" t="s">
        <v>10502</v>
      </c>
      <c r="G5474" s="27" t="s">
        <v>17</v>
      </c>
      <c r="H5474" s="27" t="s">
        <v>18</v>
      </c>
      <c r="I5474" s="27" t="s">
        <v>19</v>
      </c>
      <c r="J5474" s="27" t="s">
        <v>19</v>
      </c>
      <c r="K5474" s="27">
        <v>1</v>
      </c>
      <c r="L5474" s="27">
        <v>3</v>
      </c>
      <c r="M5474" s="27">
        <v>400</v>
      </c>
      <c r="N5474" s="27">
        <v>1</v>
      </c>
      <c r="O5474" s="27">
        <v>2018</v>
      </c>
      <c r="P5474" s="27">
        <v>10</v>
      </c>
      <c r="Q5474" s="27">
        <v>2</v>
      </c>
      <c r="R5474" s="28">
        <f>DATE('Raw Data'!$O5474,'Raw Data'!$P5474,'Raw Data'!$Q5474)</f>
        <v>43375</v>
      </c>
      <c r="S5474" s="27" t="str">
        <f>CONCATENATE(MID('Raw Data'!$H5474,FIND("(",'Raw Data'!$H5474)+1,FIND(")",'Raw Data'!$H5474)-FIND("(",'Raw Data'!$H5474)-1),"",'Raw Data'!$M5474)</f>
        <v>Rs.400</v>
      </c>
      <c r="T5474" s="27">
        <f t="shared" si="85"/>
        <v>1</v>
      </c>
      <c r="U5474" s="29">
        <f>'Raw Data'!$M5474*'Raw Data'!$T5474</f>
        <v>400</v>
      </c>
    </row>
    <row r="5475" spans="1:21" x14ac:dyDescent="0.3">
      <c r="A5475" s="20">
        <v>18204847</v>
      </c>
      <c r="B5475" s="27" t="s">
        <v>10503</v>
      </c>
      <c r="C5475" s="27">
        <v>1</v>
      </c>
      <c r="D5475" s="27" t="str">
        <f>VLOOKUP('Raw Data'!$C5475,'country description'!$A$2:$B$16,2,0)</f>
        <v>India</v>
      </c>
      <c r="E5475" s="27" t="s">
        <v>10504</v>
      </c>
      <c r="F5475" s="27" t="s">
        <v>10505</v>
      </c>
      <c r="G5475" s="27" t="s">
        <v>464</v>
      </c>
      <c r="H5475" s="27" t="s">
        <v>18</v>
      </c>
      <c r="I5475" s="27" t="s">
        <v>19</v>
      </c>
      <c r="J5475" s="27" t="s">
        <v>24</v>
      </c>
      <c r="K5475" s="27">
        <v>2</v>
      </c>
      <c r="L5475" s="27">
        <v>25</v>
      </c>
      <c r="M5475" s="27">
        <v>600</v>
      </c>
      <c r="N5475" s="27">
        <v>3.3</v>
      </c>
      <c r="O5475" s="27">
        <v>2014</v>
      </c>
      <c r="P5475" s="27">
        <v>9</v>
      </c>
      <c r="Q5475" s="27">
        <v>3</v>
      </c>
      <c r="R5475" s="28">
        <f>DATE('Raw Data'!$O5475,'Raw Data'!$P5475,'Raw Data'!$Q5475)</f>
        <v>41885</v>
      </c>
      <c r="S5475" s="27" t="str">
        <f>CONCATENATE(MID('Raw Data'!$H5475,FIND("(",'Raw Data'!$H5475)+1,FIND(")",'Raw Data'!$H5475)-FIND("(",'Raw Data'!$H5475)-1),"",'Raw Data'!$M5475)</f>
        <v>Rs.600</v>
      </c>
      <c r="T5475" s="27">
        <f t="shared" si="85"/>
        <v>1</v>
      </c>
      <c r="U5475" s="29">
        <f>'Raw Data'!$M5475*'Raw Data'!$T5475</f>
        <v>600</v>
      </c>
    </row>
    <row r="5476" spans="1:21" x14ac:dyDescent="0.3">
      <c r="A5476" s="20">
        <v>311494</v>
      </c>
      <c r="B5476" s="27" t="s">
        <v>10507</v>
      </c>
      <c r="C5476" s="27">
        <v>1</v>
      </c>
      <c r="D5476" s="27" t="str">
        <f>VLOOKUP('Raw Data'!$C5476,'country description'!$A$2:$B$16,2,0)</f>
        <v>India</v>
      </c>
      <c r="E5476" s="27" t="s">
        <v>10504</v>
      </c>
      <c r="F5476" s="27" t="s">
        <v>10508</v>
      </c>
      <c r="G5476" s="27" t="s">
        <v>17</v>
      </c>
      <c r="H5476" s="27" t="s">
        <v>18</v>
      </c>
      <c r="I5476" s="27" t="s">
        <v>19</v>
      </c>
      <c r="J5476" s="27" t="s">
        <v>24</v>
      </c>
      <c r="K5476" s="27">
        <v>2</v>
      </c>
      <c r="L5476" s="27">
        <v>195</v>
      </c>
      <c r="M5476" s="27">
        <v>550</v>
      </c>
      <c r="N5476" s="27">
        <v>3.1</v>
      </c>
      <c r="O5476" s="27">
        <v>2010</v>
      </c>
      <c r="P5476" s="27">
        <v>7</v>
      </c>
      <c r="Q5476" s="27">
        <v>27</v>
      </c>
      <c r="R5476" s="28">
        <f>DATE('Raw Data'!$O5476,'Raw Data'!$P5476,'Raw Data'!$Q5476)</f>
        <v>40386</v>
      </c>
      <c r="S5476" s="27" t="str">
        <f>CONCATENATE(MID('Raw Data'!$H5476,FIND("(",'Raw Data'!$H5476)+1,FIND(")",'Raw Data'!$H5476)-FIND("(",'Raw Data'!$H5476)-1),"",'Raw Data'!$M5476)</f>
        <v>Rs.550</v>
      </c>
      <c r="T5476" s="27">
        <f t="shared" si="85"/>
        <v>1</v>
      </c>
      <c r="U5476" s="29">
        <f>'Raw Data'!$M5476*'Raw Data'!$T5476</f>
        <v>550</v>
      </c>
    </row>
    <row r="5477" spans="1:21" x14ac:dyDescent="0.3">
      <c r="A5477" s="20">
        <v>305790</v>
      </c>
      <c r="B5477" s="27" t="s">
        <v>10510</v>
      </c>
      <c r="C5477" s="27">
        <v>1</v>
      </c>
      <c r="D5477" s="27" t="str">
        <f>VLOOKUP('Raw Data'!$C5477,'country description'!$A$2:$B$16,2,0)</f>
        <v>India</v>
      </c>
      <c r="E5477" s="27" t="s">
        <v>10504</v>
      </c>
      <c r="F5477" s="27" t="s">
        <v>10511</v>
      </c>
      <c r="G5477" s="27" t="s">
        <v>458</v>
      </c>
      <c r="H5477" s="27" t="s">
        <v>18</v>
      </c>
      <c r="I5477" s="27" t="s">
        <v>19</v>
      </c>
      <c r="J5477" s="27" t="s">
        <v>24</v>
      </c>
      <c r="K5477" s="27">
        <v>3</v>
      </c>
      <c r="L5477" s="27">
        <v>185</v>
      </c>
      <c r="M5477" s="27">
        <v>1000</v>
      </c>
      <c r="N5477" s="27">
        <v>2.7</v>
      </c>
      <c r="O5477" s="27">
        <v>2012</v>
      </c>
      <c r="P5477" s="27">
        <v>7</v>
      </c>
      <c r="Q5477" s="27">
        <v>16</v>
      </c>
      <c r="R5477" s="28">
        <f>DATE('Raw Data'!$O5477,'Raw Data'!$P5477,'Raw Data'!$Q5477)</f>
        <v>41106</v>
      </c>
      <c r="S5477" s="27" t="str">
        <f>CONCATENATE(MID('Raw Data'!$H5477,FIND("(",'Raw Data'!$H5477)+1,FIND(")",'Raw Data'!$H5477)-FIND("(",'Raw Data'!$H5477)-1),"",'Raw Data'!$M5477)</f>
        <v>Rs.1000</v>
      </c>
      <c r="T5477" s="27">
        <f t="shared" si="85"/>
        <v>1</v>
      </c>
      <c r="U5477" s="29">
        <f>'Raw Data'!$M5477*'Raw Data'!$T5477</f>
        <v>1000</v>
      </c>
    </row>
    <row r="5478" spans="1:21" x14ac:dyDescent="0.3">
      <c r="A5478" s="20">
        <v>18439540</v>
      </c>
      <c r="B5478" s="27" t="s">
        <v>10512</v>
      </c>
      <c r="C5478" s="27">
        <v>1</v>
      </c>
      <c r="D5478" s="27" t="str">
        <f>VLOOKUP('Raw Data'!$C5478,'country description'!$A$2:$B$16,2,0)</f>
        <v>India</v>
      </c>
      <c r="E5478" s="27" t="s">
        <v>10504</v>
      </c>
      <c r="F5478" s="27" t="s">
        <v>10513</v>
      </c>
      <c r="G5478" s="27" t="s">
        <v>393</v>
      </c>
      <c r="H5478" s="27" t="s">
        <v>18</v>
      </c>
      <c r="I5478" s="27" t="s">
        <v>19</v>
      </c>
      <c r="J5478" s="27" t="s">
        <v>24</v>
      </c>
      <c r="K5478" s="27">
        <v>2</v>
      </c>
      <c r="L5478" s="27">
        <v>5</v>
      </c>
      <c r="M5478" s="27">
        <v>500</v>
      </c>
      <c r="N5478" s="27">
        <v>2.8</v>
      </c>
      <c r="O5478" s="27">
        <v>2017</v>
      </c>
      <c r="P5478" s="27">
        <v>7</v>
      </c>
      <c r="Q5478" s="27">
        <v>27</v>
      </c>
      <c r="R5478" s="28">
        <f>DATE('Raw Data'!$O5478,'Raw Data'!$P5478,'Raw Data'!$Q5478)</f>
        <v>42943</v>
      </c>
      <c r="S5478" s="27" t="str">
        <f>CONCATENATE(MID('Raw Data'!$H5478,FIND("(",'Raw Data'!$H5478)+1,FIND(")",'Raw Data'!$H5478)-FIND("(",'Raw Data'!$H5478)-1),"",'Raw Data'!$M5478)</f>
        <v>Rs.500</v>
      </c>
      <c r="T5478" s="27">
        <f t="shared" si="85"/>
        <v>1</v>
      </c>
      <c r="U5478" s="29">
        <f>'Raw Data'!$M5478*'Raw Data'!$T5478</f>
        <v>500</v>
      </c>
    </row>
    <row r="5479" spans="1:21" x14ac:dyDescent="0.3">
      <c r="A5479" s="20">
        <v>18439516</v>
      </c>
      <c r="B5479" s="27" t="s">
        <v>10515</v>
      </c>
      <c r="C5479" s="27">
        <v>1</v>
      </c>
      <c r="D5479" s="27" t="str">
        <f>VLOOKUP('Raw Data'!$C5479,'country description'!$A$2:$B$16,2,0)</f>
        <v>India</v>
      </c>
      <c r="E5479" s="27" t="s">
        <v>10504</v>
      </c>
      <c r="F5479" s="27" t="s">
        <v>10516</v>
      </c>
      <c r="G5479" s="27" t="s">
        <v>424</v>
      </c>
      <c r="H5479" s="27" t="s">
        <v>18</v>
      </c>
      <c r="I5479" s="27" t="s">
        <v>19</v>
      </c>
      <c r="J5479" s="27" t="s">
        <v>24</v>
      </c>
      <c r="K5479" s="27">
        <v>1</v>
      </c>
      <c r="L5479" s="27">
        <v>12</v>
      </c>
      <c r="M5479" s="27">
        <v>300</v>
      </c>
      <c r="N5479" s="27">
        <v>3.2</v>
      </c>
      <c r="O5479" s="27">
        <v>2016</v>
      </c>
      <c r="P5479" s="27">
        <v>7</v>
      </c>
      <c r="Q5479" s="27">
        <v>5</v>
      </c>
      <c r="R5479" s="28">
        <f>DATE('Raw Data'!$O5479,'Raw Data'!$P5479,'Raw Data'!$Q5479)</f>
        <v>42556</v>
      </c>
      <c r="S5479" s="27" t="str">
        <f>CONCATENATE(MID('Raw Data'!$H5479,FIND("(",'Raw Data'!$H5479)+1,FIND(")",'Raw Data'!$H5479)-FIND("(",'Raw Data'!$H5479)-1),"",'Raw Data'!$M5479)</f>
        <v>Rs.300</v>
      </c>
      <c r="T5479" s="27">
        <f t="shared" si="85"/>
        <v>1</v>
      </c>
      <c r="U5479" s="29">
        <f>'Raw Data'!$M5479*'Raw Data'!$T5479</f>
        <v>300</v>
      </c>
    </row>
    <row r="5480" spans="1:21" x14ac:dyDescent="0.3">
      <c r="A5480" s="20">
        <v>18070480</v>
      </c>
      <c r="B5480" s="27" t="s">
        <v>10517</v>
      </c>
      <c r="C5480" s="27">
        <v>1</v>
      </c>
      <c r="D5480" s="27" t="str">
        <f>VLOOKUP('Raw Data'!$C5480,'country description'!$A$2:$B$16,2,0)</f>
        <v>India</v>
      </c>
      <c r="E5480" s="27" t="s">
        <v>10504</v>
      </c>
      <c r="F5480" s="27" t="s">
        <v>10518</v>
      </c>
      <c r="G5480" s="27" t="s">
        <v>2847</v>
      </c>
      <c r="H5480" s="27" t="s">
        <v>18</v>
      </c>
      <c r="I5480" s="27" t="s">
        <v>19</v>
      </c>
      <c r="J5480" s="27" t="s">
        <v>24</v>
      </c>
      <c r="K5480" s="27">
        <v>3</v>
      </c>
      <c r="L5480" s="27">
        <v>269</v>
      </c>
      <c r="M5480" s="27">
        <v>1200</v>
      </c>
      <c r="N5480" s="27">
        <v>3.5</v>
      </c>
      <c r="O5480" s="27">
        <v>2010</v>
      </c>
      <c r="P5480" s="27">
        <v>4</v>
      </c>
      <c r="Q5480" s="27">
        <v>23</v>
      </c>
      <c r="R5480" s="28">
        <f>DATE('Raw Data'!$O5480,'Raw Data'!$P5480,'Raw Data'!$Q5480)</f>
        <v>40291</v>
      </c>
      <c r="S5480" s="27" t="str">
        <f>CONCATENATE(MID('Raw Data'!$H5480,FIND("(",'Raw Data'!$H5480)+1,FIND(")",'Raw Data'!$H5480)-FIND("(",'Raw Data'!$H5480)-1),"",'Raw Data'!$M5480)</f>
        <v>Rs.1200</v>
      </c>
      <c r="T5480" s="27">
        <f t="shared" si="85"/>
        <v>1</v>
      </c>
      <c r="U5480" s="29">
        <f>'Raw Data'!$M5480*'Raw Data'!$T5480</f>
        <v>1200</v>
      </c>
    </row>
    <row r="5481" spans="1:21" x14ac:dyDescent="0.3">
      <c r="A5481" s="20">
        <v>313204</v>
      </c>
      <c r="B5481" s="27" t="s">
        <v>10519</v>
      </c>
      <c r="C5481" s="27">
        <v>1</v>
      </c>
      <c r="D5481" s="27" t="str">
        <f>VLOOKUP('Raw Data'!$C5481,'country description'!$A$2:$B$16,2,0)</f>
        <v>India</v>
      </c>
      <c r="E5481" s="27" t="s">
        <v>10504</v>
      </c>
      <c r="F5481" s="27" t="s">
        <v>10520</v>
      </c>
      <c r="G5481" s="27" t="s">
        <v>10522</v>
      </c>
      <c r="H5481" s="27" t="s">
        <v>18</v>
      </c>
      <c r="I5481" s="27" t="s">
        <v>19</v>
      </c>
      <c r="J5481" s="27" t="s">
        <v>24</v>
      </c>
      <c r="K5481" s="27">
        <v>2</v>
      </c>
      <c r="L5481" s="27">
        <v>69</v>
      </c>
      <c r="M5481" s="27">
        <v>750</v>
      </c>
      <c r="N5481" s="27">
        <v>3.4</v>
      </c>
      <c r="O5481" s="27">
        <v>2013</v>
      </c>
      <c r="P5481" s="27">
        <v>3</v>
      </c>
      <c r="Q5481" s="27">
        <v>3</v>
      </c>
      <c r="R5481" s="28">
        <f>DATE('Raw Data'!$O5481,'Raw Data'!$P5481,'Raw Data'!$Q5481)</f>
        <v>41336</v>
      </c>
      <c r="S5481" s="27" t="str">
        <f>CONCATENATE(MID('Raw Data'!$H5481,FIND("(",'Raw Data'!$H5481)+1,FIND(")",'Raw Data'!$H5481)-FIND("(",'Raw Data'!$H5481)-1),"",'Raw Data'!$M5481)</f>
        <v>Rs.750</v>
      </c>
      <c r="T5481" s="27">
        <f t="shared" si="85"/>
        <v>1</v>
      </c>
      <c r="U5481" s="29">
        <f>'Raw Data'!$M5481*'Raw Data'!$T5481</f>
        <v>750</v>
      </c>
    </row>
    <row r="5482" spans="1:21" x14ac:dyDescent="0.3">
      <c r="A5482" s="20">
        <v>307502</v>
      </c>
      <c r="B5482" s="27" t="s">
        <v>10510</v>
      </c>
      <c r="C5482" s="27">
        <v>1</v>
      </c>
      <c r="D5482" s="27" t="str">
        <f>VLOOKUP('Raw Data'!$C5482,'country description'!$A$2:$B$16,2,0)</f>
        <v>India</v>
      </c>
      <c r="E5482" s="27" t="s">
        <v>10504</v>
      </c>
      <c r="F5482" s="27" t="s">
        <v>10523</v>
      </c>
      <c r="G5482" s="27" t="s">
        <v>458</v>
      </c>
      <c r="H5482" s="27" t="s">
        <v>18</v>
      </c>
      <c r="I5482" s="27" t="s">
        <v>19</v>
      </c>
      <c r="J5482" s="27" t="s">
        <v>24</v>
      </c>
      <c r="K5482" s="27">
        <v>3</v>
      </c>
      <c r="L5482" s="27">
        <v>65</v>
      </c>
      <c r="M5482" s="27">
        <v>1000</v>
      </c>
      <c r="N5482" s="27">
        <v>2.5</v>
      </c>
      <c r="O5482" s="27">
        <v>2018</v>
      </c>
      <c r="P5482" s="27">
        <v>2</v>
      </c>
      <c r="Q5482" s="27">
        <v>26</v>
      </c>
      <c r="R5482" s="28">
        <f>DATE('Raw Data'!$O5482,'Raw Data'!$P5482,'Raw Data'!$Q5482)</f>
        <v>43157</v>
      </c>
      <c r="S5482" s="27" t="str">
        <f>CONCATENATE(MID('Raw Data'!$H5482,FIND("(",'Raw Data'!$H5482)+1,FIND(")",'Raw Data'!$H5482)-FIND("(",'Raw Data'!$H5482)-1),"",'Raw Data'!$M5482)</f>
        <v>Rs.1000</v>
      </c>
      <c r="T5482" s="27">
        <f t="shared" si="85"/>
        <v>1</v>
      </c>
      <c r="U5482" s="29">
        <f>'Raw Data'!$M5482*'Raw Data'!$T5482</f>
        <v>1000</v>
      </c>
    </row>
    <row r="5483" spans="1:21" x14ac:dyDescent="0.3">
      <c r="A5483" s="20">
        <v>18294819</v>
      </c>
      <c r="B5483" s="27" t="s">
        <v>459</v>
      </c>
      <c r="C5483" s="27">
        <v>1</v>
      </c>
      <c r="D5483" s="27" t="str">
        <f>VLOOKUP('Raw Data'!$C5483,'country description'!$A$2:$B$16,2,0)</f>
        <v>India</v>
      </c>
      <c r="E5483" s="27" t="s">
        <v>10504</v>
      </c>
      <c r="F5483" s="27" t="s">
        <v>10524</v>
      </c>
      <c r="G5483" s="27" t="s">
        <v>461</v>
      </c>
      <c r="H5483" s="27" t="s">
        <v>18</v>
      </c>
      <c r="I5483" s="27" t="s">
        <v>19</v>
      </c>
      <c r="J5483" s="27" t="s">
        <v>24</v>
      </c>
      <c r="K5483" s="27">
        <v>2</v>
      </c>
      <c r="L5483" s="27">
        <v>7</v>
      </c>
      <c r="M5483" s="27">
        <v>600</v>
      </c>
      <c r="N5483" s="27">
        <v>2.9</v>
      </c>
      <c r="O5483" s="27">
        <v>2014</v>
      </c>
      <c r="P5483" s="27">
        <v>12</v>
      </c>
      <c r="Q5483" s="27">
        <v>1</v>
      </c>
      <c r="R5483" s="28">
        <f>DATE('Raw Data'!$O5483,'Raw Data'!$P5483,'Raw Data'!$Q5483)</f>
        <v>41974</v>
      </c>
      <c r="S5483" s="27" t="str">
        <f>CONCATENATE(MID('Raw Data'!$H5483,FIND("(",'Raw Data'!$H5483)+1,FIND(")",'Raw Data'!$H5483)-FIND("(",'Raw Data'!$H5483)-1),"",'Raw Data'!$M5483)</f>
        <v>Rs.600</v>
      </c>
      <c r="T5483" s="27">
        <f t="shared" si="85"/>
        <v>1</v>
      </c>
      <c r="U5483" s="29">
        <f>'Raw Data'!$M5483*'Raw Data'!$T5483</f>
        <v>600</v>
      </c>
    </row>
    <row r="5484" spans="1:21" x14ac:dyDescent="0.3">
      <c r="A5484" s="20">
        <v>18025110</v>
      </c>
      <c r="B5484" s="27" t="s">
        <v>10510</v>
      </c>
      <c r="C5484" s="27">
        <v>1</v>
      </c>
      <c r="D5484" s="27" t="str">
        <f>VLOOKUP('Raw Data'!$C5484,'country description'!$A$2:$B$16,2,0)</f>
        <v>India</v>
      </c>
      <c r="E5484" s="27" t="s">
        <v>10504</v>
      </c>
      <c r="F5484" s="27" t="s">
        <v>10525</v>
      </c>
      <c r="G5484" s="27" t="s">
        <v>458</v>
      </c>
      <c r="H5484" s="27" t="s">
        <v>18</v>
      </c>
      <c r="I5484" s="27" t="s">
        <v>19</v>
      </c>
      <c r="J5484" s="27" t="s">
        <v>24</v>
      </c>
      <c r="K5484" s="27">
        <v>3</v>
      </c>
      <c r="L5484" s="27">
        <v>23</v>
      </c>
      <c r="M5484" s="27">
        <v>1000</v>
      </c>
      <c r="N5484" s="27">
        <v>2.4</v>
      </c>
      <c r="O5484" s="27">
        <v>2015</v>
      </c>
      <c r="P5484" s="27">
        <v>12</v>
      </c>
      <c r="Q5484" s="27">
        <v>24</v>
      </c>
      <c r="R5484" s="28">
        <f>DATE('Raw Data'!$O5484,'Raw Data'!$P5484,'Raw Data'!$Q5484)</f>
        <v>42362</v>
      </c>
      <c r="S5484" s="27" t="str">
        <f>CONCATENATE(MID('Raw Data'!$H5484,FIND("(",'Raw Data'!$H5484)+1,FIND(")",'Raw Data'!$H5484)-FIND("(",'Raw Data'!$H5484)-1),"",'Raw Data'!$M5484)</f>
        <v>Rs.1000</v>
      </c>
      <c r="T5484" s="27">
        <f t="shared" si="85"/>
        <v>1</v>
      </c>
      <c r="U5484" s="29">
        <f>'Raw Data'!$M5484*'Raw Data'!$T5484</f>
        <v>1000</v>
      </c>
    </row>
    <row r="5485" spans="1:21" x14ac:dyDescent="0.3">
      <c r="A5485" s="20">
        <v>18332976</v>
      </c>
      <c r="B5485" s="27" t="s">
        <v>10503</v>
      </c>
      <c r="C5485" s="27">
        <v>1</v>
      </c>
      <c r="D5485" s="27" t="str">
        <f>VLOOKUP('Raw Data'!$C5485,'country description'!$A$2:$B$16,2,0)</f>
        <v>India</v>
      </c>
      <c r="E5485" s="27" t="s">
        <v>10504</v>
      </c>
      <c r="F5485" s="27" t="s">
        <v>10527</v>
      </c>
      <c r="G5485" s="27" t="s">
        <v>461</v>
      </c>
      <c r="H5485" s="27" t="s">
        <v>18</v>
      </c>
      <c r="I5485" s="27" t="s">
        <v>19</v>
      </c>
      <c r="J5485" s="27" t="s">
        <v>24</v>
      </c>
      <c r="K5485" s="27">
        <v>1</v>
      </c>
      <c r="L5485" s="27">
        <v>2</v>
      </c>
      <c r="M5485" s="27">
        <v>450</v>
      </c>
      <c r="N5485" s="27">
        <v>1</v>
      </c>
      <c r="O5485" s="27">
        <v>2010</v>
      </c>
      <c r="P5485" s="27">
        <v>11</v>
      </c>
      <c r="Q5485" s="27">
        <v>5</v>
      </c>
      <c r="R5485" s="28">
        <f>DATE('Raw Data'!$O5485,'Raw Data'!$P5485,'Raw Data'!$Q5485)</f>
        <v>40487</v>
      </c>
      <c r="S5485" s="27" t="str">
        <f>CONCATENATE(MID('Raw Data'!$H5485,FIND("(",'Raw Data'!$H5485)+1,FIND(")",'Raw Data'!$H5485)-FIND("(",'Raw Data'!$H5485)-1),"",'Raw Data'!$M5485)</f>
        <v>Rs.450</v>
      </c>
      <c r="T5485" s="27">
        <f t="shared" si="85"/>
        <v>1</v>
      </c>
      <c r="U5485" s="29">
        <f>'Raw Data'!$M5485*'Raw Data'!$T5485</f>
        <v>450</v>
      </c>
    </row>
    <row r="5486" spans="1:21" x14ac:dyDescent="0.3">
      <c r="A5486" s="20">
        <v>305096</v>
      </c>
      <c r="B5486" s="27" t="s">
        <v>10529</v>
      </c>
      <c r="C5486" s="27">
        <v>1</v>
      </c>
      <c r="D5486" s="27" t="str">
        <f>VLOOKUP('Raw Data'!$C5486,'country description'!$A$2:$B$16,2,0)</f>
        <v>India</v>
      </c>
      <c r="E5486" s="27" t="s">
        <v>10504</v>
      </c>
      <c r="F5486" s="27" t="s">
        <v>10530</v>
      </c>
      <c r="G5486" s="27" t="s">
        <v>599</v>
      </c>
      <c r="H5486" s="27" t="s">
        <v>18</v>
      </c>
      <c r="I5486" s="27" t="s">
        <v>19</v>
      </c>
      <c r="J5486" s="27" t="s">
        <v>24</v>
      </c>
      <c r="K5486" s="27">
        <v>1</v>
      </c>
      <c r="L5486" s="27">
        <v>20</v>
      </c>
      <c r="M5486" s="27">
        <v>400</v>
      </c>
      <c r="N5486" s="27">
        <v>2.5</v>
      </c>
      <c r="O5486" s="27">
        <v>2017</v>
      </c>
      <c r="P5486" s="27">
        <v>10</v>
      </c>
      <c r="Q5486" s="27">
        <v>8</v>
      </c>
      <c r="R5486" s="28">
        <f>DATE('Raw Data'!$O5486,'Raw Data'!$P5486,'Raw Data'!$Q5486)</f>
        <v>43016</v>
      </c>
      <c r="S5486" s="27" t="str">
        <f>CONCATENATE(MID('Raw Data'!$H5486,FIND("(",'Raw Data'!$H5486)+1,FIND(")",'Raw Data'!$H5486)-FIND("(",'Raw Data'!$H5486)-1),"",'Raw Data'!$M5486)</f>
        <v>Rs.400</v>
      </c>
      <c r="T5486" s="27">
        <f t="shared" si="85"/>
        <v>1</v>
      </c>
      <c r="U5486" s="29">
        <f>'Raw Data'!$M5486*'Raw Data'!$T5486</f>
        <v>400</v>
      </c>
    </row>
    <row r="5487" spans="1:21" x14ac:dyDescent="0.3">
      <c r="A5487" s="20">
        <v>18396451</v>
      </c>
      <c r="B5487" s="27" t="s">
        <v>10531</v>
      </c>
      <c r="C5487" s="27">
        <v>1</v>
      </c>
      <c r="D5487" s="27" t="str">
        <f>VLOOKUP('Raw Data'!$C5487,'country description'!$A$2:$B$16,2,0)</f>
        <v>India</v>
      </c>
      <c r="E5487" s="27" t="s">
        <v>10504</v>
      </c>
      <c r="F5487" s="27" t="s">
        <v>10532</v>
      </c>
      <c r="G5487" s="27" t="s">
        <v>1169</v>
      </c>
      <c r="H5487" s="27" t="s">
        <v>18</v>
      </c>
      <c r="I5487" s="27" t="s">
        <v>19</v>
      </c>
      <c r="J5487" s="27" t="s">
        <v>19</v>
      </c>
      <c r="K5487" s="27">
        <v>1</v>
      </c>
      <c r="L5487" s="27">
        <v>16</v>
      </c>
      <c r="M5487" s="27">
        <v>350</v>
      </c>
      <c r="N5487" s="27">
        <v>3.4</v>
      </c>
      <c r="O5487" s="27">
        <v>2017</v>
      </c>
      <c r="P5487" s="27">
        <v>9</v>
      </c>
      <c r="Q5487" s="27">
        <v>3</v>
      </c>
      <c r="R5487" s="28">
        <f>DATE('Raw Data'!$O5487,'Raw Data'!$P5487,'Raw Data'!$Q5487)</f>
        <v>42981</v>
      </c>
      <c r="S5487" s="27" t="str">
        <f>CONCATENATE(MID('Raw Data'!$H5487,FIND("(",'Raw Data'!$H5487)+1,FIND(")",'Raw Data'!$H5487)-FIND("(",'Raw Data'!$H5487)-1),"",'Raw Data'!$M5487)</f>
        <v>Rs.350</v>
      </c>
      <c r="T5487" s="27">
        <f t="shared" si="85"/>
        <v>1</v>
      </c>
      <c r="U5487" s="29">
        <f>'Raw Data'!$M5487*'Raw Data'!$T5487</f>
        <v>350</v>
      </c>
    </row>
    <row r="5488" spans="1:21" x14ac:dyDescent="0.3">
      <c r="A5488" s="20">
        <v>5904</v>
      </c>
      <c r="B5488" s="27" t="s">
        <v>10533</v>
      </c>
      <c r="C5488" s="27">
        <v>1</v>
      </c>
      <c r="D5488" s="27" t="str">
        <f>VLOOKUP('Raw Data'!$C5488,'country description'!$A$2:$B$16,2,0)</f>
        <v>India</v>
      </c>
      <c r="E5488" s="27" t="s">
        <v>10504</v>
      </c>
      <c r="F5488" s="27" t="s">
        <v>10534</v>
      </c>
      <c r="G5488" s="27" t="s">
        <v>416</v>
      </c>
      <c r="H5488" s="27" t="s">
        <v>18</v>
      </c>
      <c r="I5488" s="27" t="s">
        <v>24</v>
      </c>
      <c r="J5488" s="27" t="s">
        <v>19</v>
      </c>
      <c r="K5488" s="27">
        <v>3</v>
      </c>
      <c r="L5488" s="27">
        <v>13</v>
      </c>
      <c r="M5488" s="27">
        <v>1500</v>
      </c>
      <c r="N5488" s="27">
        <v>2.8</v>
      </c>
      <c r="O5488" s="27">
        <v>2012</v>
      </c>
      <c r="P5488" s="27">
        <v>9</v>
      </c>
      <c r="Q5488" s="27">
        <v>24</v>
      </c>
      <c r="R5488" s="28">
        <f>DATE('Raw Data'!$O5488,'Raw Data'!$P5488,'Raw Data'!$Q5488)</f>
        <v>41176</v>
      </c>
      <c r="S5488" s="27" t="str">
        <f>CONCATENATE(MID('Raw Data'!$H5488,FIND("(",'Raw Data'!$H5488)+1,FIND(")",'Raw Data'!$H5488)-FIND("(",'Raw Data'!$H5488)-1),"",'Raw Data'!$M5488)</f>
        <v>Rs.1500</v>
      </c>
      <c r="T5488" s="27">
        <f t="shared" si="85"/>
        <v>1</v>
      </c>
      <c r="U5488" s="29">
        <f>'Raw Data'!$M5488*'Raw Data'!$T5488</f>
        <v>1500</v>
      </c>
    </row>
    <row r="5489" spans="1:21" x14ac:dyDescent="0.3">
      <c r="A5489" s="20">
        <v>2300042</v>
      </c>
      <c r="B5489" s="27" t="s">
        <v>10535</v>
      </c>
      <c r="C5489" s="27">
        <v>1</v>
      </c>
      <c r="D5489" s="27" t="str">
        <f>VLOOKUP('Raw Data'!$C5489,'country description'!$A$2:$B$16,2,0)</f>
        <v>India</v>
      </c>
      <c r="E5489" s="27" t="s">
        <v>10201</v>
      </c>
      <c r="F5489" s="27" t="s">
        <v>10536</v>
      </c>
      <c r="G5489" s="27" t="s">
        <v>455</v>
      </c>
      <c r="H5489" s="27" t="s">
        <v>18</v>
      </c>
      <c r="I5489" s="27" t="s">
        <v>19</v>
      </c>
      <c r="J5489" s="27" t="s">
        <v>19</v>
      </c>
      <c r="K5489" s="27">
        <v>4</v>
      </c>
      <c r="L5489" s="27">
        <v>86</v>
      </c>
      <c r="M5489" s="27">
        <v>1500</v>
      </c>
      <c r="N5489" s="27">
        <v>3.9</v>
      </c>
      <c r="O5489" s="27">
        <v>2012</v>
      </c>
      <c r="P5489" s="27">
        <v>3</v>
      </c>
      <c r="Q5489" s="27">
        <v>3</v>
      </c>
      <c r="R5489" s="28">
        <f>DATE('Raw Data'!$O5489,'Raw Data'!$P5489,'Raw Data'!$Q5489)</f>
        <v>40971</v>
      </c>
      <c r="S5489" s="27" t="str">
        <f>CONCATENATE(MID('Raw Data'!$H5489,FIND("(",'Raw Data'!$H5489)+1,FIND(")",'Raw Data'!$H5489)-FIND("(",'Raw Data'!$H5489)-1),"",'Raw Data'!$M5489)</f>
        <v>Rs.1500</v>
      </c>
      <c r="T5489" s="27">
        <f t="shared" si="85"/>
        <v>1</v>
      </c>
      <c r="U5489" s="29">
        <f>'Raw Data'!$M5489*'Raw Data'!$T5489</f>
        <v>1500</v>
      </c>
    </row>
    <row r="5490" spans="1:21" x14ac:dyDescent="0.3">
      <c r="A5490" s="20">
        <v>18349898</v>
      </c>
      <c r="B5490" s="27" t="s">
        <v>10537</v>
      </c>
      <c r="C5490" s="27">
        <v>1</v>
      </c>
      <c r="D5490" s="27" t="str">
        <f>VLOOKUP('Raw Data'!$C5490,'country description'!$A$2:$B$16,2,0)</f>
        <v>India</v>
      </c>
      <c r="E5490" s="27" t="s">
        <v>10504</v>
      </c>
      <c r="F5490" s="27" t="s">
        <v>10538</v>
      </c>
      <c r="G5490" s="27" t="s">
        <v>17</v>
      </c>
      <c r="H5490" s="27" t="s">
        <v>18</v>
      </c>
      <c r="I5490" s="27" t="s">
        <v>24</v>
      </c>
      <c r="J5490" s="27" t="s">
        <v>24</v>
      </c>
      <c r="K5490" s="27">
        <v>3</v>
      </c>
      <c r="L5490" s="27">
        <v>146</v>
      </c>
      <c r="M5490" s="27">
        <v>1400</v>
      </c>
      <c r="N5490" s="27">
        <v>3.9</v>
      </c>
      <c r="O5490" s="27">
        <v>2013</v>
      </c>
      <c r="P5490" s="27">
        <v>9</v>
      </c>
      <c r="Q5490" s="27">
        <v>1</v>
      </c>
      <c r="R5490" s="28">
        <f>DATE('Raw Data'!$O5490,'Raw Data'!$P5490,'Raw Data'!$Q5490)</f>
        <v>41518</v>
      </c>
      <c r="S5490" s="27" t="str">
        <f>CONCATENATE(MID('Raw Data'!$H5490,FIND("(",'Raw Data'!$H5490)+1,FIND(")",'Raw Data'!$H5490)-FIND("(",'Raw Data'!$H5490)-1),"",'Raw Data'!$M5490)</f>
        <v>Rs.1400</v>
      </c>
      <c r="T5490" s="27">
        <f t="shared" si="85"/>
        <v>1</v>
      </c>
      <c r="U5490" s="29">
        <f>'Raw Data'!$M5490*'Raw Data'!$T5490</f>
        <v>1400</v>
      </c>
    </row>
    <row r="5491" spans="1:21" x14ac:dyDescent="0.3">
      <c r="A5491" s="20">
        <v>300490</v>
      </c>
      <c r="B5491" s="27" t="s">
        <v>10539</v>
      </c>
      <c r="C5491" s="27">
        <v>1</v>
      </c>
      <c r="D5491" s="27" t="str">
        <f>VLOOKUP('Raw Data'!$C5491,'country description'!$A$2:$B$16,2,0)</f>
        <v>India</v>
      </c>
      <c r="E5491" s="27" t="s">
        <v>10504</v>
      </c>
      <c r="F5491" s="27" t="s">
        <v>10540</v>
      </c>
      <c r="G5491" s="27" t="s">
        <v>512</v>
      </c>
      <c r="H5491" s="27" t="s">
        <v>18</v>
      </c>
      <c r="I5491" s="27" t="s">
        <v>24</v>
      </c>
      <c r="J5491" s="27" t="s">
        <v>19</v>
      </c>
      <c r="K5491" s="27">
        <v>3</v>
      </c>
      <c r="L5491" s="27">
        <v>7</v>
      </c>
      <c r="M5491" s="27">
        <v>1000</v>
      </c>
      <c r="N5491" s="27">
        <v>3</v>
      </c>
      <c r="O5491" s="27">
        <v>2013</v>
      </c>
      <c r="P5491" s="27">
        <v>9</v>
      </c>
      <c r="Q5491" s="27">
        <v>16</v>
      </c>
      <c r="R5491" s="28">
        <f>DATE('Raw Data'!$O5491,'Raw Data'!$P5491,'Raw Data'!$Q5491)</f>
        <v>41533</v>
      </c>
      <c r="S5491" s="27" t="str">
        <f>CONCATENATE(MID('Raw Data'!$H5491,FIND("(",'Raw Data'!$H5491)+1,FIND(")",'Raw Data'!$H5491)-FIND("(",'Raw Data'!$H5491)-1),"",'Raw Data'!$M5491)</f>
        <v>Rs.1000</v>
      </c>
      <c r="T5491" s="27">
        <f t="shared" si="85"/>
        <v>1</v>
      </c>
      <c r="U5491" s="29">
        <f>'Raw Data'!$M5491*'Raw Data'!$T5491</f>
        <v>1000</v>
      </c>
    </row>
    <row r="5492" spans="1:21" x14ac:dyDescent="0.3">
      <c r="A5492" s="20">
        <v>2300009</v>
      </c>
      <c r="B5492" s="27" t="s">
        <v>10541</v>
      </c>
      <c r="C5492" s="27">
        <v>1</v>
      </c>
      <c r="D5492" s="27" t="str">
        <f>VLOOKUP('Raw Data'!$C5492,'country description'!$A$2:$B$16,2,0)</f>
        <v>India</v>
      </c>
      <c r="E5492" s="27" t="s">
        <v>10201</v>
      </c>
      <c r="F5492" s="27" t="s">
        <v>10542</v>
      </c>
      <c r="G5492" s="27" t="s">
        <v>1578</v>
      </c>
      <c r="H5492" s="27" t="s">
        <v>18</v>
      </c>
      <c r="I5492" s="27" t="s">
        <v>19</v>
      </c>
      <c r="J5492" s="27" t="s">
        <v>19</v>
      </c>
      <c r="K5492" s="27">
        <v>4</v>
      </c>
      <c r="L5492" s="27">
        <v>160</v>
      </c>
      <c r="M5492" s="27">
        <v>1500</v>
      </c>
      <c r="N5492" s="27">
        <v>3.7</v>
      </c>
      <c r="O5492" s="27">
        <v>2018</v>
      </c>
      <c r="P5492" s="27">
        <v>3</v>
      </c>
      <c r="Q5492" s="27">
        <v>5</v>
      </c>
      <c r="R5492" s="28">
        <f>DATE('Raw Data'!$O5492,'Raw Data'!$P5492,'Raw Data'!$Q5492)</f>
        <v>43164</v>
      </c>
      <c r="S5492" s="27" t="str">
        <f>CONCATENATE(MID('Raw Data'!$H5492,FIND("(",'Raw Data'!$H5492)+1,FIND(")",'Raw Data'!$H5492)-FIND("(",'Raw Data'!$H5492)-1),"",'Raw Data'!$M5492)</f>
        <v>Rs.1500</v>
      </c>
      <c r="T5492" s="27">
        <f t="shared" si="85"/>
        <v>1</v>
      </c>
      <c r="U5492" s="29">
        <f>'Raw Data'!$M5492*'Raw Data'!$T5492</f>
        <v>1500</v>
      </c>
    </row>
    <row r="5493" spans="1:21" x14ac:dyDescent="0.3">
      <c r="A5493" s="20">
        <v>1400121</v>
      </c>
      <c r="B5493" s="27" t="s">
        <v>10543</v>
      </c>
      <c r="C5493" s="27">
        <v>1</v>
      </c>
      <c r="D5493" s="27" t="str">
        <f>VLOOKUP('Raw Data'!$C5493,'country description'!$A$2:$B$16,2,0)</f>
        <v>India</v>
      </c>
      <c r="E5493" s="27" t="s">
        <v>10240</v>
      </c>
      <c r="F5493" s="27" t="s">
        <v>10544</v>
      </c>
      <c r="G5493" s="27" t="s">
        <v>393</v>
      </c>
      <c r="H5493" s="27" t="s">
        <v>18</v>
      </c>
      <c r="I5493" s="27" t="s">
        <v>19</v>
      </c>
      <c r="J5493" s="27" t="s">
        <v>19</v>
      </c>
      <c r="K5493" s="27">
        <v>4</v>
      </c>
      <c r="L5493" s="27">
        <v>413</v>
      </c>
      <c r="M5493" s="27">
        <v>1500</v>
      </c>
      <c r="N5493" s="27">
        <v>4</v>
      </c>
      <c r="O5493" s="27">
        <v>2016</v>
      </c>
      <c r="P5493" s="27">
        <v>2</v>
      </c>
      <c r="Q5493" s="27">
        <v>20</v>
      </c>
      <c r="R5493" s="28">
        <f>DATE('Raw Data'!$O5493,'Raw Data'!$P5493,'Raw Data'!$Q5493)</f>
        <v>42420</v>
      </c>
      <c r="S5493" s="27" t="str">
        <f>CONCATENATE(MID('Raw Data'!$H5493,FIND("(",'Raw Data'!$H5493)+1,FIND(")",'Raw Data'!$H5493)-FIND("(",'Raw Data'!$H5493)-1),"",'Raw Data'!$M5493)</f>
        <v>Rs.1500</v>
      </c>
      <c r="T5493" s="27">
        <f t="shared" si="85"/>
        <v>1</v>
      </c>
      <c r="U5493" s="29">
        <f>'Raw Data'!$M5493*'Raw Data'!$T5493</f>
        <v>1500</v>
      </c>
    </row>
    <row r="5494" spans="1:21" x14ac:dyDescent="0.3">
      <c r="A5494" s="20">
        <v>270</v>
      </c>
      <c r="B5494" s="27" t="s">
        <v>10545</v>
      </c>
      <c r="C5494" s="27">
        <v>1</v>
      </c>
      <c r="D5494" s="27" t="str">
        <f>VLOOKUP('Raw Data'!$C5494,'country description'!$A$2:$B$16,2,0)</f>
        <v>India</v>
      </c>
      <c r="E5494" s="27" t="s">
        <v>10504</v>
      </c>
      <c r="F5494" s="27" t="s">
        <v>10546</v>
      </c>
      <c r="G5494" s="27" t="s">
        <v>410</v>
      </c>
      <c r="H5494" s="27" t="s">
        <v>18</v>
      </c>
      <c r="I5494" s="27" t="s">
        <v>19</v>
      </c>
      <c r="J5494" s="27" t="s">
        <v>24</v>
      </c>
      <c r="K5494" s="27">
        <v>2</v>
      </c>
      <c r="L5494" s="27">
        <v>191</v>
      </c>
      <c r="M5494" s="27">
        <v>700</v>
      </c>
      <c r="N5494" s="27">
        <v>2.8</v>
      </c>
      <c r="O5494" s="27">
        <v>2012</v>
      </c>
      <c r="P5494" s="27">
        <v>9</v>
      </c>
      <c r="Q5494" s="27">
        <v>10</v>
      </c>
      <c r="R5494" s="28">
        <f>DATE('Raw Data'!$O5494,'Raw Data'!$P5494,'Raw Data'!$Q5494)</f>
        <v>41162</v>
      </c>
      <c r="S5494" s="27" t="str">
        <f>CONCATENATE(MID('Raw Data'!$H5494,FIND("(",'Raw Data'!$H5494)+1,FIND(")",'Raw Data'!$H5494)-FIND("(",'Raw Data'!$H5494)-1),"",'Raw Data'!$M5494)</f>
        <v>Rs.700</v>
      </c>
      <c r="T5494" s="27">
        <f t="shared" si="85"/>
        <v>1</v>
      </c>
      <c r="U5494" s="29">
        <f>'Raw Data'!$M5494*'Raw Data'!$T5494</f>
        <v>700</v>
      </c>
    </row>
    <row r="5495" spans="1:21" x14ac:dyDescent="0.3">
      <c r="A5495" s="20">
        <v>308570</v>
      </c>
      <c r="B5495" s="27" t="s">
        <v>3117</v>
      </c>
      <c r="C5495" s="27">
        <v>1</v>
      </c>
      <c r="D5495" s="27" t="str">
        <f>VLOOKUP('Raw Data'!$C5495,'country description'!$A$2:$B$16,2,0)</f>
        <v>India</v>
      </c>
      <c r="E5495" s="27" t="s">
        <v>10504</v>
      </c>
      <c r="F5495" s="27" t="s">
        <v>10547</v>
      </c>
      <c r="G5495" s="27" t="s">
        <v>10549</v>
      </c>
      <c r="H5495" s="27" t="s">
        <v>18</v>
      </c>
      <c r="I5495" s="27" t="s">
        <v>24</v>
      </c>
      <c r="J5495" s="27" t="s">
        <v>24</v>
      </c>
      <c r="K5495" s="27">
        <v>3</v>
      </c>
      <c r="L5495" s="27">
        <v>647</v>
      </c>
      <c r="M5495" s="27">
        <v>1200</v>
      </c>
      <c r="N5495" s="27">
        <v>3.7</v>
      </c>
      <c r="O5495" s="27">
        <v>2017</v>
      </c>
      <c r="P5495" s="27">
        <v>9</v>
      </c>
      <c r="Q5495" s="27">
        <v>4</v>
      </c>
      <c r="R5495" s="28">
        <f>DATE('Raw Data'!$O5495,'Raw Data'!$P5495,'Raw Data'!$Q5495)</f>
        <v>42982</v>
      </c>
      <c r="S5495" s="27" t="str">
        <f>CONCATENATE(MID('Raw Data'!$H5495,FIND("(",'Raw Data'!$H5495)+1,FIND(")",'Raw Data'!$H5495)-FIND("(",'Raw Data'!$H5495)-1),"",'Raw Data'!$M5495)</f>
        <v>Rs.1200</v>
      </c>
      <c r="T5495" s="27">
        <f t="shared" si="85"/>
        <v>1</v>
      </c>
      <c r="U5495" s="29">
        <f>'Raw Data'!$M5495*'Raw Data'!$T5495</f>
        <v>1200</v>
      </c>
    </row>
    <row r="5496" spans="1:21" x14ac:dyDescent="0.3">
      <c r="A5496" s="20">
        <v>306046</v>
      </c>
      <c r="B5496" s="27" t="s">
        <v>2969</v>
      </c>
      <c r="C5496" s="27">
        <v>1</v>
      </c>
      <c r="D5496" s="27" t="str">
        <f>VLOOKUP('Raw Data'!$C5496,'country description'!$A$2:$B$16,2,0)</f>
        <v>India</v>
      </c>
      <c r="E5496" s="27" t="s">
        <v>10504</v>
      </c>
      <c r="F5496" s="27" t="s">
        <v>10550</v>
      </c>
      <c r="G5496" s="27" t="s">
        <v>2971</v>
      </c>
      <c r="H5496" s="27" t="s">
        <v>18</v>
      </c>
      <c r="I5496" s="27" t="s">
        <v>19</v>
      </c>
      <c r="J5496" s="27" t="s">
        <v>19</v>
      </c>
      <c r="K5496" s="27">
        <v>3</v>
      </c>
      <c r="L5496" s="27">
        <v>2843</v>
      </c>
      <c r="M5496" s="27">
        <v>1300</v>
      </c>
      <c r="N5496" s="27">
        <v>4</v>
      </c>
      <c r="O5496" s="27">
        <v>2015</v>
      </c>
      <c r="P5496" s="27">
        <v>9</v>
      </c>
      <c r="Q5496" s="27">
        <v>5</v>
      </c>
      <c r="R5496" s="28">
        <f>DATE('Raw Data'!$O5496,'Raw Data'!$P5496,'Raw Data'!$Q5496)</f>
        <v>42252</v>
      </c>
      <c r="S5496" s="27" t="str">
        <f>CONCATENATE(MID('Raw Data'!$H5496,FIND("(",'Raw Data'!$H5496)+1,FIND(")",'Raw Data'!$H5496)-FIND("(",'Raw Data'!$H5496)-1),"",'Raw Data'!$M5496)</f>
        <v>Rs.1300</v>
      </c>
      <c r="T5496" s="27">
        <f t="shared" si="85"/>
        <v>1</v>
      </c>
      <c r="U5496" s="29">
        <f>'Raw Data'!$M5496*'Raw Data'!$T5496</f>
        <v>1300</v>
      </c>
    </row>
    <row r="5497" spans="1:21" x14ac:dyDescent="0.3">
      <c r="A5497" s="20">
        <v>1455</v>
      </c>
      <c r="B5497" s="27" t="s">
        <v>10551</v>
      </c>
      <c r="C5497" s="27">
        <v>1</v>
      </c>
      <c r="D5497" s="27" t="str">
        <f>VLOOKUP('Raw Data'!$C5497,'country description'!$A$2:$B$16,2,0)</f>
        <v>India</v>
      </c>
      <c r="E5497" s="27" t="s">
        <v>10504</v>
      </c>
      <c r="F5497" s="27" t="s">
        <v>10552</v>
      </c>
      <c r="G5497" s="27" t="s">
        <v>470</v>
      </c>
      <c r="H5497" s="27" t="s">
        <v>18</v>
      </c>
      <c r="I5497" s="27" t="s">
        <v>19</v>
      </c>
      <c r="J5497" s="27" t="s">
        <v>24</v>
      </c>
      <c r="K5497" s="27">
        <v>2</v>
      </c>
      <c r="L5497" s="27">
        <v>173</v>
      </c>
      <c r="M5497" s="27">
        <v>800</v>
      </c>
      <c r="N5497" s="27">
        <v>3.5</v>
      </c>
      <c r="O5497" s="27">
        <v>2014</v>
      </c>
      <c r="P5497" s="27">
        <v>9</v>
      </c>
      <c r="Q5497" s="27">
        <v>15</v>
      </c>
      <c r="R5497" s="28">
        <f>DATE('Raw Data'!$O5497,'Raw Data'!$P5497,'Raw Data'!$Q5497)</f>
        <v>41897</v>
      </c>
      <c r="S5497" s="27" t="str">
        <f>CONCATENATE(MID('Raw Data'!$H5497,FIND("(",'Raw Data'!$H5497)+1,FIND(")",'Raw Data'!$H5497)-FIND("(",'Raw Data'!$H5497)-1),"",'Raw Data'!$M5497)</f>
        <v>Rs.800</v>
      </c>
      <c r="T5497" s="27">
        <f t="shared" si="85"/>
        <v>1</v>
      </c>
      <c r="U5497" s="29">
        <f>'Raw Data'!$M5497*'Raw Data'!$T5497</f>
        <v>800</v>
      </c>
    </row>
    <row r="5498" spans="1:21" x14ac:dyDescent="0.3">
      <c r="A5498" s="20">
        <v>18241867</v>
      </c>
      <c r="B5498" s="27" t="s">
        <v>10553</v>
      </c>
      <c r="C5498" s="27">
        <v>1</v>
      </c>
      <c r="D5498" s="27" t="str">
        <f>VLOOKUP('Raw Data'!$C5498,'country description'!$A$2:$B$16,2,0)</f>
        <v>India</v>
      </c>
      <c r="E5498" s="27" t="s">
        <v>10504</v>
      </c>
      <c r="F5498" s="27" t="s">
        <v>10554</v>
      </c>
      <c r="G5498" s="27" t="s">
        <v>5099</v>
      </c>
      <c r="H5498" s="27" t="s">
        <v>18</v>
      </c>
      <c r="I5498" s="27" t="s">
        <v>19</v>
      </c>
      <c r="J5498" s="27" t="s">
        <v>19</v>
      </c>
      <c r="K5498" s="27">
        <v>2</v>
      </c>
      <c r="L5498" s="27">
        <v>52</v>
      </c>
      <c r="M5498" s="27">
        <v>700</v>
      </c>
      <c r="N5498" s="27">
        <v>3.5</v>
      </c>
      <c r="O5498" s="27">
        <v>2017</v>
      </c>
      <c r="P5498" s="27">
        <v>9</v>
      </c>
      <c r="Q5498" s="27">
        <v>27</v>
      </c>
      <c r="R5498" s="28">
        <f>DATE('Raw Data'!$O5498,'Raw Data'!$P5498,'Raw Data'!$Q5498)</f>
        <v>43005</v>
      </c>
      <c r="S5498" s="27" t="str">
        <f>CONCATENATE(MID('Raw Data'!$H5498,FIND("(",'Raw Data'!$H5498)+1,FIND(")",'Raw Data'!$H5498)-FIND("(",'Raw Data'!$H5498)-1),"",'Raw Data'!$M5498)</f>
        <v>Rs.700</v>
      </c>
      <c r="T5498" s="27">
        <f t="shared" si="85"/>
        <v>1</v>
      </c>
      <c r="U5498" s="29">
        <f>'Raw Data'!$M5498*'Raw Data'!$T5498</f>
        <v>700</v>
      </c>
    </row>
    <row r="5499" spans="1:21" x14ac:dyDescent="0.3">
      <c r="A5499" s="20">
        <v>3700387</v>
      </c>
      <c r="B5499" s="27" t="s">
        <v>10555</v>
      </c>
      <c r="C5499" s="27">
        <v>1</v>
      </c>
      <c r="D5499" s="27" t="str">
        <f>VLOOKUP('Raw Data'!$C5499,'country description'!$A$2:$B$16,2,0)</f>
        <v>India</v>
      </c>
      <c r="E5499" s="27" t="s">
        <v>2377</v>
      </c>
      <c r="F5499" s="27" t="s">
        <v>10556</v>
      </c>
      <c r="G5499" s="27" t="s">
        <v>10557</v>
      </c>
      <c r="H5499" s="27" t="s">
        <v>18</v>
      </c>
      <c r="I5499" s="27" t="s">
        <v>19</v>
      </c>
      <c r="J5499" s="27" t="s">
        <v>19</v>
      </c>
      <c r="K5499" s="27">
        <v>4</v>
      </c>
      <c r="L5499" s="27">
        <v>189</v>
      </c>
      <c r="M5499" s="27">
        <v>1500</v>
      </c>
      <c r="N5499" s="27">
        <v>3.8</v>
      </c>
      <c r="O5499" s="27">
        <v>2012</v>
      </c>
      <c r="P5499" s="27">
        <v>2</v>
      </c>
      <c r="Q5499" s="27">
        <v>24</v>
      </c>
      <c r="R5499" s="28">
        <f>DATE('Raw Data'!$O5499,'Raw Data'!$P5499,'Raw Data'!$Q5499)</f>
        <v>40963</v>
      </c>
      <c r="S5499" s="27" t="str">
        <f>CONCATENATE(MID('Raw Data'!$H5499,FIND("(",'Raw Data'!$H5499)+1,FIND(")",'Raw Data'!$H5499)-FIND("(",'Raw Data'!$H5499)-1),"",'Raw Data'!$M5499)</f>
        <v>Rs.1500</v>
      </c>
      <c r="T5499" s="27">
        <f t="shared" si="85"/>
        <v>1</v>
      </c>
      <c r="U5499" s="29">
        <f>'Raw Data'!$M5499*'Raw Data'!$T5499</f>
        <v>1500</v>
      </c>
    </row>
    <row r="5500" spans="1:21" x14ac:dyDescent="0.3">
      <c r="A5500" s="20">
        <v>18308025</v>
      </c>
      <c r="B5500" s="27" t="s">
        <v>10558</v>
      </c>
      <c r="C5500" s="27">
        <v>1</v>
      </c>
      <c r="D5500" s="27" t="str">
        <f>VLOOKUP('Raw Data'!$C5500,'country description'!$A$2:$B$16,2,0)</f>
        <v>India</v>
      </c>
      <c r="E5500" s="27" t="s">
        <v>10504</v>
      </c>
      <c r="F5500" s="27" t="s">
        <v>10559</v>
      </c>
      <c r="G5500" s="27" t="s">
        <v>10561</v>
      </c>
      <c r="H5500" s="27" t="s">
        <v>18</v>
      </c>
      <c r="I5500" s="27" t="s">
        <v>19</v>
      </c>
      <c r="J5500" s="27" t="s">
        <v>19</v>
      </c>
      <c r="K5500" s="27">
        <v>1</v>
      </c>
      <c r="L5500" s="27">
        <v>9</v>
      </c>
      <c r="M5500" s="27">
        <v>150</v>
      </c>
      <c r="N5500" s="27">
        <v>3.1</v>
      </c>
      <c r="O5500" s="27">
        <v>2010</v>
      </c>
      <c r="P5500" s="27">
        <v>9</v>
      </c>
      <c r="Q5500" s="27">
        <v>23</v>
      </c>
      <c r="R5500" s="28">
        <f>DATE('Raw Data'!$O5500,'Raw Data'!$P5500,'Raw Data'!$Q5500)</f>
        <v>40444</v>
      </c>
      <c r="S5500" s="27" t="str">
        <f>CONCATENATE(MID('Raw Data'!$H5500,FIND("(",'Raw Data'!$H5500)+1,FIND(")",'Raw Data'!$H5500)-FIND("(",'Raw Data'!$H5500)-1),"",'Raw Data'!$M5500)</f>
        <v>Rs.150</v>
      </c>
      <c r="T5500" s="27">
        <f t="shared" si="85"/>
        <v>1</v>
      </c>
      <c r="U5500" s="29">
        <f>'Raw Data'!$M5500*'Raw Data'!$T5500</f>
        <v>150</v>
      </c>
    </row>
    <row r="5501" spans="1:21" x14ac:dyDescent="0.3">
      <c r="A5501" s="20">
        <v>308577</v>
      </c>
      <c r="B5501" s="27" t="s">
        <v>3768</v>
      </c>
      <c r="C5501" s="27">
        <v>1</v>
      </c>
      <c r="D5501" s="27" t="str">
        <f>VLOOKUP('Raw Data'!$C5501,'country description'!$A$2:$B$16,2,0)</f>
        <v>India</v>
      </c>
      <c r="E5501" s="27" t="s">
        <v>10504</v>
      </c>
      <c r="F5501" s="27" t="s">
        <v>10560</v>
      </c>
      <c r="G5501" s="27" t="s">
        <v>3769</v>
      </c>
      <c r="H5501" s="27" t="s">
        <v>18</v>
      </c>
      <c r="I5501" s="27" t="s">
        <v>19</v>
      </c>
      <c r="J5501" s="27" t="s">
        <v>24</v>
      </c>
      <c r="K5501" s="27">
        <v>3</v>
      </c>
      <c r="L5501" s="27">
        <v>447</v>
      </c>
      <c r="M5501" s="27">
        <v>1000</v>
      </c>
      <c r="N5501" s="27">
        <v>3.8</v>
      </c>
      <c r="O5501" s="27">
        <v>2013</v>
      </c>
      <c r="P5501" s="27">
        <v>9</v>
      </c>
      <c r="Q5501" s="27">
        <v>26</v>
      </c>
      <c r="R5501" s="28">
        <f>DATE('Raw Data'!$O5501,'Raw Data'!$P5501,'Raw Data'!$Q5501)</f>
        <v>41543</v>
      </c>
      <c r="S5501" s="27" t="str">
        <f>CONCATENATE(MID('Raw Data'!$H5501,FIND("(",'Raw Data'!$H5501)+1,FIND(")",'Raw Data'!$H5501)-FIND("(",'Raw Data'!$H5501)-1),"",'Raw Data'!$M5501)</f>
        <v>Rs.1000</v>
      </c>
      <c r="T5501" s="27">
        <f t="shared" si="85"/>
        <v>1</v>
      </c>
      <c r="U5501" s="29">
        <f>'Raw Data'!$M5501*'Raw Data'!$T5501</f>
        <v>1000</v>
      </c>
    </row>
    <row r="5502" spans="1:21" x14ac:dyDescent="0.3">
      <c r="A5502" s="20">
        <v>312022</v>
      </c>
      <c r="B5502" s="27" t="s">
        <v>10562</v>
      </c>
      <c r="C5502" s="27">
        <v>1</v>
      </c>
      <c r="D5502" s="27" t="str">
        <f>VLOOKUP('Raw Data'!$C5502,'country description'!$A$2:$B$16,2,0)</f>
        <v>India</v>
      </c>
      <c r="E5502" s="27" t="s">
        <v>10504</v>
      </c>
      <c r="F5502" s="27" t="s">
        <v>10506</v>
      </c>
      <c r="G5502" s="27" t="s">
        <v>464</v>
      </c>
      <c r="H5502" s="27" t="s">
        <v>18</v>
      </c>
      <c r="I5502" s="27" t="s">
        <v>19</v>
      </c>
      <c r="J5502" s="27" t="s">
        <v>24</v>
      </c>
      <c r="K5502" s="27">
        <v>2</v>
      </c>
      <c r="L5502" s="27">
        <v>18</v>
      </c>
      <c r="M5502" s="27">
        <v>550</v>
      </c>
      <c r="N5502" s="27">
        <v>3.4</v>
      </c>
      <c r="O5502" s="27">
        <v>2011</v>
      </c>
      <c r="P5502" s="27">
        <v>9</v>
      </c>
      <c r="Q5502" s="27">
        <v>7</v>
      </c>
      <c r="R5502" s="28">
        <f>DATE('Raw Data'!$O5502,'Raw Data'!$P5502,'Raw Data'!$Q5502)</f>
        <v>40793</v>
      </c>
      <c r="S5502" s="27" t="str">
        <f>CONCATENATE(MID('Raw Data'!$H5502,FIND("(",'Raw Data'!$H5502)+1,FIND(")",'Raw Data'!$H5502)-FIND("(",'Raw Data'!$H5502)-1),"",'Raw Data'!$M5502)</f>
        <v>Rs.550</v>
      </c>
      <c r="T5502" s="27">
        <f t="shared" si="85"/>
        <v>1</v>
      </c>
      <c r="U5502" s="29">
        <f>'Raw Data'!$M5502*'Raw Data'!$T5502</f>
        <v>550</v>
      </c>
    </row>
    <row r="5503" spans="1:21" x14ac:dyDescent="0.3">
      <c r="A5503" s="20">
        <v>18238279</v>
      </c>
      <c r="B5503" s="27" t="s">
        <v>10563</v>
      </c>
      <c r="C5503" s="27">
        <v>1</v>
      </c>
      <c r="D5503" s="27" t="str">
        <f>VLOOKUP('Raw Data'!$C5503,'country description'!$A$2:$B$16,2,0)</f>
        <v>India</v>
      </c>
      <c r="E5503" s="27" t="s">
        <v>10504</v>
      </c>
      <c r="F5503" s="27" t="s">
        <v>10564</v>
      </c>
      <c r="G5503" s="27" t="s">
        <v>1626</v>
      </c>
      <c r="H5503" s="27" t="s">
        <v>18</v>
      </c>
      <c r="I5503" s="27" t="s">
        <v>19</v>
      </c>
      <c r="J5503" s="27" t="s">
        <v>24</v>
      </c>
      <c r="K5503" s="27">
        <v>2</v>
      </c>
      <c r="L5503" s="27">
        <v>46</v>
      </c>
      <c r="M5503" s="27">
        <v>550</v>
      </c>
      <c r="N5503" s="27">
        <v>3.5</v>
      </c>
      <c r="O5503" s="27">
        <v>2013</v>
      </c>
      <c r="P5503" s="27">
        <v>9</v>
      </c>
      <c r="Q5503" s="27">
        <v>20</v>
      </c>
      <c r="R5503" s="28">
        <f>DATE('Raw Data'!$O5503,'Raw Data'!$P5503,'Raw Data'!$Q5503)</f>
        <v>41537</v>
      </c>
      <c r="S5503" s="27" t="str">
        <f>CONCATENATE(MID('Raw Data'!$H5503,FIND("(",'Raw Data'!$H5503)+1,FIND(")",'Raw Data'!$H5503)-FIND("(",'Raw Data'!$H5503)-1),"",'Raw Data'!$M5503)</f>
        <v>Rs.550</v>
      </c>
      <c r="T5503" s="27">
        <f t="shared" si="85"/>
        <v>1</v>
      </c>
      <c r="U5503" s="29">
        <f>'Raw Data'!$M5503*'Raw Data'!$T5503</f>
        <v>550</v>
      </c>
    </row>
    <row r="5504" spans="1:21" x14ac:dyDescent="0.3">
      <c r="A5504" s="20">
        <v>7078</v>
      </c>
      <c r="B5504" s="27" t="s">
        <v>10565</v>
      </c>
      <c r="C5504" s="27">
        <v>1</v>
      </c>
      <c r="D5504" s="27" t="str">
        <f>VLOOKUP('Raw Data'!$C5504,'country description'!$A$2:$B$16,2,0)</f>
        <v>India</v>
      </c>
      <c r="E5504" s="27" t="s">
        <v>10504</v>
      </c>
      <c r="F5504" s="27" t="s">
        <v>10566</v>
      </c>
      <c r="G5504" s="27" t="s">
        <v>2222</v>
      </c>
      <c r="H5504" s="27" t="s">
        <v>18</v>
      </c>
      <c r="I5504" s="27" t="s">
        <v>24</v>
      </c>
      <c r="J5504" s="27" t="s">
        <v>24</v>
      </c>
      <c r="K5504" s="27">
        <v>3</v>
      </c>
      <c r="L5504" s="27">
        <v>210</v>
      </c>
      <c r="M5504" s="27">
        <v>1000</v>
      </c>
      <c r="N5504" s="27">
        <v>3.4</v>
      </c>
      <c r="O5504" s="27">
        <v>2011</v>
      </c>
      <c r="P5504" s="27">
        <v>9</v>
      </c>
      <c r="Q5504" s="27">
        <v>14</v>
      </c>
      <c r="R5504" s="28">
        <f>DATE('Raw Data'!$O5504,'Raw Data'!$P5504,'Raw Data'!$Q5504)</f>
        <v>40800</v>
      </c>
      <c r="S5504" s="27" t="str">
        <f>CONCATENATE(MID('Raw Data'!$H5504,FIND("(",'Raw Data'!$H5504)+1,FIND(")",'Raw Data'!$H5504)-FIND("(",'Raw Data'!$H5504)-1),"",'Raw Data'!$M5504)</f>
        <v>Rs.1000</v>
      </c>
      <c r="T5504" s="27">
        <f t="shared" si="85"/>
        <v>1</v>
      </c>
      <c r="U5504" s="29">
        <f>'Raw Data'!$M5504*'Raw Data'!$T5504</f>
        <v>1000</v>
      </c>
    </row>
    <row r="5505" spans="1:21" x14ac:dyDescent="0.3">
      <c r="A5505" s="20">
        <v>3700049</v>
      </c>
      <c r="B5505" s="27" t="s">
        <v>10567</v>
      </c>
      <c r="C5505" s="27">
        <v>1</v>
      </c>
      <c r="D5505" s="27" t="str">
        <f>VLOOKUP('Raw Data'!$C5505,'country description'!$A$2:$B$16,2,0)</f>
        <v>India</v>
      </c>
      <c r="E5505" s="27" t="s">
        <v>2377</v>
      </c>
      <c r="F5505" s="27" t="s">
        <v>10568</v>
      </c>
      <c r="G5505" s="27" t="s">
        <v>1930</v>
      </c>
      <c r="H5505" s="27" t="s">
        <v>18</v>
      </c>
      <c r="I5505" s="27" t="s">
        <v>19</v>
      </c>
      <c r="J5505" s="27" t="s">
        <v>19</v>
      </c>
      <c r="K5505" s="27">
        <v>4</v>
      </c>
      <c r="L5505" s="27">
        <v>535</v>
      </c>
      <c r="M5505" s="27">
        <v>1500</v>
      </c>
      <c r="N5505" s="27">
        <v>3.9</v>
      </c>
      <c r="O5505" s="27">
        <v>2011</v>
      </c>
      <c r="P5505" s="27">
        <v>1</v>
      </c>
      <c r="Q5505" s="27">
        <v>22</v>
      </c>
      <c r="R5505" s="28">
        <f>DATE('Raw Data'!$O5505,'Raw Data'!$P5505,'Raw Data'!$Q5505)</f>
        <v>40565</v>
      </c>
      <c r="S5505" s="27" t="str">
        <f>CONCATENATE(MID('Raw Data'!$H5505,FIND("(",'Raw Data'!$H5505)+1,FIND(")",'Raw Data'!$H5505)-FIND("(",'Raw Data'!$H5505)-1),"",'Raw Data'!$M5505)</f>
        <v>Rs.1500</v>
      </c>
      <c r="T5505" s="27">
        <f t="shared" si="85"/>
        <v>1</v>
      </c>
      <c r="U5505" s="29">
        <f>'Raw Data'!$M5505*'Raw Data'!$T5505</f>
        <v>1500</v>
      </c>
    </row>
    <row r="5506" spans="1:21" x14ac:dyDescent="0.3">
      <c r="A5506" s="20">
        <v>9674</v>
      </c>
      <c r="B5506" s="27" t="s">
        <v>3992</v>
      </c>
      <c r="C5506" s="27">
        <v>1</v>
      </c>
      <c r="D5506" s="27" t="str">
        <f>VLOOKUP('Raw Data'!$C5506,'country description'!$A$2:$B$16,2,0)</f>
        <v>India</v>
      </c>
      <c r="E5506" s="27" t="s">
        <v>10504</v>
      </c>
      <c r="F5506" s="27" t="s">
        <v>10569</v>
      </c>
      <c r="G5506" s="27" t="s">
        <v>835</v>
      </c>
      <c r="H5506" s="27" t="s">
        <v>18</v>
      </c>
      <c r="I5506" s="27" t="s">
        <v>19</v>
      </c>
      <c r="J5506" s="27" t="s">
        <v>24</v>
      </c>
      <c r="K5506" s="27">
        <v>2</v>
      </c>
      <c r="L5506" s="27">
        <v>108</v>
      </c>
      <c r="M5506" s="27">
        <v>800</v>
      </c>
      <c r="N5506" s="27">
        <v>2.9</v>
      </c>
      <c r="O5506" s="27">
        <v>2016</v>
      </c>
      <c r="P5506" s="27">
        <v>9</v>
      </c>
      <c r="Q5506" s="27">
        <v>8</v>
      </c>
      <c r="R5506" s="28">
        <f>DATE('Raw Data'!$O5506,'Raw Data'!$P5506,'Raw Data'!$Q5506)</f>
        <v>42621</v>
      </c>
      <c r="S5506" s="27" t="str">
        <f>CONCATENATE(MID('Raw Data'!$H5506,FIND("(",'Raw Data'!$H5506)+1,FIND(")",'Raw Data'!$H5506)-FIND("(",'Raw Data'!$H5506)-1),"",'Raw Data'!$M5506)</f>
        <v>Rs.800</v>
      </c>
      <c r="T5506" s="27">
        <f t="shared" ref="T5506:T5569" si="86">VLOOKUP(D5506,$Y$4:$Z$18,2,0)</f>
        <v>1</v>
      </c>
      <c r="U5506" s="29">
        <f>'Raw Data'!$M5506*'Raw Data'!$T5506</f>
        <v>800</v>
      </c>
    </row>
    <row r="5507" spans="1:21" x14ac:dyDescent="0.3">
      <c r="A5507" s="20">
        <v>5019</v>
      </c>
      <c r="B5507" s="27" t="s">
        <v>10570</v>
      </c>
      <c r="C5507" s="27">
        <v>1</v>
      </c>
      <c r="D5507" s="27" t="str">
        <f>VLOOKUP('Raw Data'!$C5507,'country description'!$A$2:$B$16,2,0)</f>
        <v>India</v>
      </c>
      <c r="E5507" s="27" t="s">
        <v>10504</v>
      </c>
      <c r="F5507" s="27" t="s">
        <v>10571</v>
      </c>
      <c r="G5507" s="27" t="s">
        <v>464</v>
      </c>
      <c r="H5507" s="27" t="s">
        <v>18</v>
      </c>
      <c r="I5507" s="27" t="s">
        <v>19</v>
      </c>
      <c r="J5507" s="27" t="s">
        <v>19</v>
      </c>
      <c r="K5507" s="27">
        <v>3</v>
      </c>
      <c r="L5507" s="27">
        <v>42</v>
      </c>
      <c r="M5507" s="27">
        <v>1000</v>
      </c>
      <c r="N5507" s="27">
        <v>3.6</v>
      </c>
      <c r="O5507" s="27">
        <v>2018</v>
      </c>
      <c r="P5507" s="27">
        <v>9</v>
      </c>
      <c r="Q5507" s="27">
        <v>8</v>
      </c>
      <c r="R5507" s="28">
        <f>DATE('Raw Data'!$O5507,'Raw Data'!$P5507,'Raw Data'!$Q5507)</f>
        <v>43351</v>
      </c>
      <c r="S5507" s="27" t="str">
        <f>CONCATENATE(MID('Raw Data'!$H5507,FIND("(",'Raw Data'!$H5507)+1,FIND(")",'Raw Data'!$H5507)-FIND("(",'Raw Data'!$H5507)-1),"",'Raw Data'!$M5507)</f>
        <v>Rs.1000</v>
      </c>
      <c r="T5507" s="27">
        <f t="shared" si="86"/>
        <v>1</v>
      </c>
      <c r="U5507" s="29">
        <f>'Raw Data'!$M5507*'Raw Data'!$T5507</f>
        <v>1000</v>
      </c>
    </row>
    <row r="5508" spans="1:21" x14ac:dyDescent="0.3">
      <c r="A5508" s="20">
        <v>307786</v>
      </c>
      <c r="B5508" s="27" t="s">
        <v>4345</v>
      </c>
      <c r="C5508" s="27">
        <v>1</v>
      </c>
      <c r="D5508" s="27" t="str">
        <f>VLOOKUP('Raw Data'!$C5508,'country description'!$A$2:$B$16,2,0)</f>
        <v>India</v>
      </c>
      <c r="E5508" s="27" t="s">
        <v>10504</v>
      </c>
      <c r="F5508" s="27" t="s">
        <v>10572</v>
      </c>
      <c r="G5508" s="27" t="s">
        <v>407</v>
      </c>
      <c r="H5508" s="27" t="s">
        <v>18</v>
      </c>
      <c r="I5508" s="27" t="s">
        <v>19</v>
      </c>
      <c r="J5508" s="27" t="s">
        <v>19</v>
      </c>
      <c r="K5508" s="27">
        <v>2</v>
      </c>
      <c r="L5508" s="27">
        <v>183</v>
      </c>
      <c r="M5508" s="27">
        <v>700</v>
      </c>
      <c r="N5508" s="27">
        <v>3.8</v>
      </c>
      <c r="O5508" s="27">
        <v>2010</v>
      </c>
      <c r="P5508" s="27">
        <v>9</v>
      </c>
      <c r="Q5508" s="27">
        <v>7</v>
      </c>
      <c r="R5508" s="28">
        <f>DATE('Raw Data'!$O5508,'Raw Data'!$P5508,'Raw Data'!$Q5508)</f>
        <v>40428</v>
      </c>
      <c r="S5508" s="27" t="str">
        <f>CONCATENATE(MID('Raw Data'!$H5508,FIND("(",'Raw Data'!$H5508)+1,FIND(")",'Raw Data'!$H5508)-FIND("(",'Raw Data'!$H5508)-1),"",'Raw Data'!$M5508)</f>
        <v>Rs.700</v>
      </c>
      <c r="T5508" s="27">
        <f t="shared" si="86"/>
        <v>1</v>
      </c>
      <c r="U5508" s="29">
        <f>'Raw Data'!$M5508*'Raw Data'!$T5508</f>
        <v>700</v>
      </c>
    </row>
    <row r="5509" spans="1:21" x14ac:dyDescent="0.3">
      <c r="A5509" s="20">
        <v>302336</v>
      </c>
      <c r="B5509" s="27" t="s">
        <v>10573</v>
      </c>
      <c r="C5509" s="27">
        <v>1</v>
      </c>
      <c r="D5509" s="27" t="str">
        <f>VLOOKUP('Raw Data'!$C5509,'country description'!$A$2:$B$16,2,0)</f>
        <v>India</v>
      </c>
      <c r="E5509" s="27" t="s">
        <v>10504</v>
      </c>
      <c r="F5509" s="27" t="s">
        <v>10574</v>
      </c>
      <c r="G5509" s="27" t="s">
        <v>10575</v>
      </c>
      <c r="H5509" s="27" t="s">
        <v>18</v>
      </c>
      <c r="I5509" s="27" t="s">
        <v>24</v>
      </c>
      <c r="J5509" s="27" t="s">
        <v>19</v>
      </c>
      <c r="K5509" s="27">
        <v>3</v>
      </c>
      <c r="L5509" s="27">
        <v>21</v>
      </c>
      <c r="M5509" s="27">
        <v>1500</v>
      </c>
      <c r="N5509" s="27">
        <v>2.8</v>
      </c>
      <c r="O5509" s="27">
        <v>2017</v>
      </c>
      <c r="P5509" s="27">
        <v>9</v>
      </c>
      <c r="Q5509" s="27">
        <v>20</v>
      </c>
      <c r="R5509" s="28">
        <f>DATE('Raw Data'!$O5509,'Raw Data'!$P5509,'Raw Data'!$Q5509)</f>
        <v>42998</v>
      </c>
      <c r="S5509" s="27" t="str">
        <f>CONCATENATE(MID('Raw Data'!$H5509,FIND("(",'Raw Data'!$H5509)+1,FIND(")",'Raw Data'!$H5509)-FIND("(",'Raw Data'!$H5509)-1),"",'Raw Data'!$M5509)</f>
        <v>Rs.1500</v>
      </c>
      <c r="T5509" s="27">
        <f t="shared" si="86"/>
        <v>1</v>
      </c>
      <c r="U5509" s="29">
        <f>'Raw Data'!$M5509*'Raw Data'!$T5509</f>
        <v>1500</v>
      </c>
    </row>
    <row r="5510" spans="1:21" x14ac:dyDescent="0.3">
      <c r="A5510" s="20">
        <v>308840</v>
      </c>
      <c r="B5510" s="27" t="s">
        <v>10576</v>
      </c>
      <c r="C5510" s="27">
        <v>1</v>
      </c>
      <c r="D5510" s="27" t="str">
        <f>VLOOKUP('Raw Data'!$C5510,'country description'!$A$2:$B$16,2,0)</f>
        <v>India</v>
      </c>
      <c r="E5510" s="27" t="s">
        <v>10504</v>
      </c>
      <c r="F5510" s="27" t="s">
        <v>10577</v>
      </c>
      <c r="G5510" s="27" t="s">
        <v>404</v>
      </c>
      <c r="H5510" s="27" t="s">
        <v>18</v>
      </c>
      <c r="I5510" s="27" t="s">
        <v>19</v>
      </c>
      <c r="J5510" s="27" t="s">
        <v>19</v>
      </c>
      <c r="K5510" s="27">
        <v>1</v>
      </c>
      <c r="L5510" s="27">
        <v>120</v>
      </c>
      <c r="M5510" s="27">
        <v>450</v>
      </c>
      <c r="N5510" s="27">
        <v>2.6</v>
      </c>
      <c r="O5510" s="27">
        <v>2013</v>
      </c>
      <c r="P5510" s="27">
        <v>9</v>
      </c>
      <c r="Q5510" s="27">
        <v>18</v>
      </c>
      <c r="R5510" s="28">
        <f>DATE('Raw Data'!$O5510,'Raw Data'!$P5510,'Raw Data'!$Q5510)</f>
        <v>41535</v>
      </c>
      <c r="S5510" s="27" t="str">
        <f>CONCATENATE(MID('Raw Data'!$H5510,FIND("(",'Raw Data'!$H5510)+1,FIND(")",'Raw Data'!$H5510)-FIND("(",'Raw Data'!$H5510)-1),"",'Raw Data'!$M5510)</f>
        <v>Rs.450</v>
      </c>
      <c r="T5510" s="27">
        <f t="shared" si="86"/>
        <v>1</v>
      </c>
      <c r="U5510" s="29">
        <f>'Raw Data'!$M5510*'Raw Data'!$T5510</f>
        <v>450</v>
      </c>
    </row>
    <row r="5511" spans="1:21" x14ac:dyDescent="0.3">
      <c r="A5511" s="20">
        <v>420</v>
      </c>
      <c r="B5511" s="27" t="s">
        <v>10579</v>
      </c>
      <c r="C5511" s="27">
        <v>1</v>
      </c>
      <c r="D5511" s="27" t="str">
        <f>VLOOKUP('Raw Data'!$C5511,'country description'!$A$2:$B$16,2,0)</f>
        <v>India</v>
      </c>
      <c r="E5511" s="27" t="s">
        <v>10504</v>
      </c>
      <c r="F5511" s="27" t="s">
        <v>10580</v>
      </c>
      <c r="G5511" s="27" t="s">
        <v>3640</v>
      </c>
      <c r="H5511" s="27" t="s">
        <v>18</v>
      </c>
      <c r="I5511" s="27" t="s">
        <v>24</v>
      </c>
      <c r="J5511" s="27" t="s">
        <v>19</v>
      </c>
      <c r="K5511" s="27">
        <v>2</v>
      </c>
      <c r="L5511" s="27">
        <v>501</v>
      </c>
      <c r="M5511" s="27">
        <v>750</v>
      </c>
      <c r="N5511" s="27">
        <v>2.9</v>
      </c>
      <c r="O5511" s="27">
        <v>2011</v>
      </c>
      <c r="P5511" s="27">
        <v>9</v>
      </c>
      <c r="Q5511" s="27">
        <v>28</v>
      </c>
      <c r="R5511" s="28">
        <f>DATE('Raw Data'!$O5511,'Raw Data'!$P5511,'Raw Data'!$Q5511)</f>
        <v>40814</v>
      </c>
      <c r="S5511" s="27" t="str">
        <f>CONCATENATE(MID('Raw Data'!$H5511,FIND("(",'Raw Data'!$H5511)+1,FIND(")",'Raw Data'!$H5511)-FIND("(",'Raw Data'!$H5511)-1),"",'Raw Data'!$M5511)</f>
        <v>Rs.750</v>
      </c>
      <c r="T5511" s="27">
        <f t="shared" si="86"/>
        <v>1</v>
      </c>
      <c r="U5511" s="29">
        <f>'Raw Data'!$M5511*'Raw Data'!$T5511</f>
        <v>750</v>
      </c>
    </row>
    <row r="5512" spans="1:21" x14ac:dyDescent="0.3">
      <c r="A5512" s="20">
        <v>18337917</v>
      </c>
      <c r="B5512" s="27" t="s">
        <v>10581</v>
      </c>
      <c r="C5512" s="27">
        <v>1</v>
      </c>
      <c r="D5512" s="27" t="str">
        <f>VLOOKUP('Raw Data'!$C5512,'country description'!$A$2:$B$16,2,0)</f>
        <v>India</v>
      </c>
      <c r="E5512" s="27" t="s">
        <v>10504</v>
      </c>
      <c r="F5512" s="27" t="s">
        <v>10582</v>
      </c>
      <c r="G5512" s="27" t="s">
        <v>10583</v>
      </c>
      <c r="H5512" s="27" t="s">
        <v>18</v>
      </c>
      <c r="I5512" s="27" t="s">
        <v>24</v>
      </c>
      <c r="J5512" s="27" t="s">
        <v>19</v>
      </c>
      <c r="K5512" s="27">
        <v>2</v>
      </c>
      <c r="L5512" s="27">
        <v>62</v>
      </c>
      <c r="M5512" s="27">
        <v>900</v>
      </c>
      <c r="N5512" s="27">
        <v>4</v>
      </c>
      <c r="O5512" s="27">
        <v>2016</v>
      </c>
      <c r="P5512" s="27">
        <v>9</v>
      </c>
      <c r="Q5512" s="27">
        <v>13</v>
      </c>
      <c r="R5512" s="28">
        <f>DATE('Raw Data'!$O5512,'Raw Data'!$P5512,'Raw Data'!$Q5512)</f>
        <v>42626</v>
      </c>
      <c r="S5512" s="27" t="str">
        <f>CONCATENATE(MID('Raw Data'!$H5512,FIND("(",'Raw Data'!$H5512)+1,FIND(")",'Raw Data'!$H5512)-FIND("(",'Raw Data'!$H5512)-1),"",'Raw Data'!$M5512)</f>
        <v>Rs.900</v>
      </c>
      <c r="T5512" s="27">
        <f t="shared" si="86"/>
        <v>1</v>
      </c>
      <c r="U5512" s="29">
        <f>'Raw Data'!$M5512*'Raw Data'!$T5512</f>
        <v>900</v>
      </c>
    </row>
    <row r="5513" spans="1:21" x14ac:dyDescent="0.3">
      <c r="A5513" s="20">
        <v>18017239</v>
      </c>
      <c r="B5513" s="27" t="s">
        <v>10584</v>
      </c>
      <c r="C5513" s="27">
        <v>1</v>
      </c>
      <c r="D5513" s="27" t="str">
        <f>VLOOKUP('Raw Data'!$C5513,'country description'!$A$2:$B$16,2,0)</f>
        <v>India</v>
      </c>
      <c r="E5513" s="27" t="s">
        <v>10504</v>
      </c>
      <c r="F5513" s="27" t="s">
        <v>10585</v>
      </c>
      <c r="G5513" s="27" t="s">
        <v>727</v>
      </c>
      <c r="H5513" s="27" t="s">
        <v>18</v>
      </c>
      <c r="I5513" s="27" t="s">
        <v>19</v>
      </c>
      <c r="J5513" s="27" t="s">
        <v>19</v>
      </c>
      <c r="K5513" s="27">
        <v>1</v>
      </c>
      <c r="L5513" s="27">
        <v>18</v>
      </c>
      <c r="M5513" s="27">
        <v>100</v>
      </c>
      <c r="N5513" s="27">
        <v>3.6</v>
      </c>
      <c r="O5513" s="27">
        <v>2014</v>
      </c>
      <c r="P5513" s="27">
        <v>9</v>
      </c>
      <c r="Q5513" s="27">
        <v>23</v>
      </c>
      <c r="R5513" s="28">
        <f>DATE('Raw Data'!$O5513,'Raw Data'!$P5513,'Raw Data'!$Q5513)</f>
        <v>41905</v>
      </c>
      <c r="S5513" s="27" t="str">
        <f>CONCATENATE(MID('Raw Data'!$H5513,FIND("(",'Raw Data'!$H5513)+1,FIND(")",'Raw Data'!$H5513)-FIND("(",'Raw Data'!$H5513)-1),"",'Raw Data'!$M5513)</f>
        <v>Rs.100</v>
      </c>
      <c r="T5513" s="27">
        <f t="shared" si="86"/>
        <v>1</v>
      </c>
      <c r="U5513" s="29">
        <f>'Raw Data'!$M5513*'Raw Data'!$T5513</f>
        <v>100</v>
      </c>
    </row>
    <row r="5514" spans="1:21" x14ac:dyDescent="0.3">
      <c r="A5514" s="20">
        <v>18396391</v>
      </c>
      <c r="B5514" s="27" t="s">
        <v>10587</v>
      </c>
      <c r="C5514" s="27">
        <v>1</v>
      </c>
      <c r="D5514" s="27" t="str">
        <f>VLOOKUP('Raw Data'!$C5514,'country description'!$A$2:$B$16,2,0)</f>
        <v>India</v>
      </c>
      <c r="E5514" s="27" t="s">
        <v>10504</v>
      </c>
      <c r="F5514" s="27" t="s">
        <v>10588</v>
      </c>
      <c r="G5514" s="27" t="s">
        <v>17</v>
      </c>
      <c r="H5514" s="27" t="s">
        <v>18</v>
      </c>
      <c r="I5514" s="27" t="s">
        <v>19</v>
      </c>
      <c r="J5514" s="27" t="s">
        <v>19</v>
      </c>
      <c r="K5514" s="27">
        <v>1</v>
      </c>
      <c r="L5514" s="27">
        <v>1</v>
      </c>
      <c r="M5514" s="27">
        <v>150</v>
      </c>
      <c r="N5514" s="27">
        <v>1</v>
      </c>
      <c r="O5514" s="27">
        <v>2010</v>
      </c>
      <c r="P5514" s="27">
        <v>9</v>
      </c>
      <c r="Q5514" s="27">
        <v>1</v>
      </c>
      <c r="R5514" s="28">
        <f>DATE('Raw Data'!$O5514,'Raw Data'!$P5514,'Raw Data'!$Q5514)</f>
        <v>40422</v>
      </c>
      <c r="S5514" s="27" t="str">
        <f>CONCATENATE(MID('Raw Data'!$H5514,FIND("(",'Raw Data'!$H5514)+1,FIND(")",'Raw Data'!$H5514)-FIND("(",'Raw Data'!$H5514)-1),"",'Raw Data'!$M5514)</f>
        <v>Rs.150</v>
      </c>
      <c r="T5514" s="27">
        <f t="shared" si="86"/>
        <v>1</v>
      </c>
      <c r="U5514" s="29">
        <f>'Raw Data'!$M5514*'Raw Data'!$T5514</f>
        <v>150</v>
      </c>
    </row>
    <row r="5515" spans="1:21" x14ac:dyDescent="0.3">
      <c r="A5515" s="20">
        <v>18391132</v>
      </c>
      <c r="B5515" s="27" t="s">
        <v>10589</v>
      </c>
      <c r="C5515" s="27">
        <v>1</v>
      </c>
      <c r="D5515" s="27" t="str">
        <f>VLOOKUP('Raw Data'!$C5515,'country description'!$A$2:$B$16,2,0)</f>
        <v>India</v>
      </c>
      <c r="E5515" s="27" t="s">
        <v>10504</v>
      </c>
      <c r="F5515" s="27" t="s">
        <v>10590</v>
      </c>
      <c r="G5515" s="27" t="s">
        <v>10592</v>
      </c>
      <c r="H5515" s="27" t="s">
        <v>18</v>
      </c>
      <c r="I5515" s="27" t="s">
        <v>24</v>
      </c>
      <c r="J5515" s="27" t="s">
        <v>19</v>
      </c>
      <c r="K5515" s="27">
        <v>3</v>
      </c>
      <c r="L5515" s="27">
        <v>37</v>
      </c>
      <c r="M5515" s="27">
        <v>1500</v>
      </c>
      <c r="N5515" s="27">
        <v>3.5</v>
      </c>
      <c r="O5515" s="27">
        <v>2014</v>
      </c>
      <c r="P5515" s="27">
        <v>9</v>
      </c>
      <c r="Q5515" s="27">
        <v>15</v>
      </c>
      <c r="R5515" s="28">
        <f>DATE('Raw Data'!$O5515,'Raw Data'!$P5515,'Raw Data'!$Q5515)</f>
        <v>41897</v>
      </c>
      <c r="S5515" s="27" t="str">
        <f>CONCATENATE(MID('Raw Data'!$H5515,FIND("(",'Raw Data'!$H5515)+1,FIND(")",'Raw Data'!$H5515)-FIND("(",'Raw Data'!$H5515)-1),"",'Raw Data'!$M5515)</f>
        <v>Rs.1500</v>
      </c>
      <c r="T5515" s="27">
        <f t="shared" si="86"/>
        <v>1</v>
      </c>
      <c r="U5515" s="29">
        <f>'Raw Data'!$M5515*'Raw Data'!$T5515</f>
        <v>1500</v>
      </c>
    </row>
    <row r="5516" spans="1:21" x14ac:dyDescent="0.3">
      <c r="A5516" s="20">
        <v>312105</v>
      </c>
      <c r="B5516" s="27" t="s">
        <v>10562</v>
      </c>
      <c r="C5516" s="27">
        <v>1</v>
      </c>
      <c r="D5516" s="27" t="str">
        <f>VLOOKUP('Raw Data'!$C5516,'country description'!$A$2:$B$16,2,0)</f>
        <v>India</v>
      </c>
      <c r="E5516" s="27" t="s">
        <v>10504</v>
      </c>
      <c r="F5516" s="27" t="s">
        <v>10593</v>
      </c>
      <c r="G5516" s="27" t="s">
        <v>464</v>
      </c>
      <c r="H5516" s="27" t="s">
        <v>18</v>
      </c>
      <c r="I5516" s="27" t="s">
        <v>19</v>
      </c>
      <c r="J5516" s="27" t="s">
        <v>24</v>
      </c>
      <c r="K5516" s="27">
        <v>2</v>
      </c>
      <c r="L5516" s="27">
        <v>6</v>
      </c>
      <c r="M5516" s="27">
        <v>550</v>
      </c>
      <c r="N5516" s="27">
        <v>3.2</v>
      </c>
      <c r="O5516" s="27">
        <v>2017</v>
      </c>
      <c r="P5516" s="27">
        <v>9</v>
      </c>
      <c r="Q5516" s="27">
        <v>28</v>
      </c>
      <c r="R5516" s="28">
        <f>DATE('Raw Data'!$O5516,'Raw Data'!$P5516,'Raw Data'!$Q5516)</f>
        <v>43006</v>
      </c>
      <c r="S5516" s="27" t="str">
        <f>CONCATENATE(MID('Raw Data'!$H5516,FIND("(",'Raw Data'!$H5516)+1,FIND(")",'Raw Data'!$H5516)-FIND("(",'Raw Data'!$H5516)-1),"",'Raw Data'!$M5516)</f>
        <v>Rs.550</v>
      </c>
      <c r="T5516" s="27">
        <f t="shared" si="86"/>
        <v>1</v>
      </c>
      <c r="U5516" s="29">
        <f>'Raw Data'!$M5516*'Raw Data'!$T5516</f>
        <v>550</v>
      </c>
    </row>
    <row r="5517" spans="1:21" x14ac:dyDescent="0.3">
      <c r="A5517" s="20">
        <v>309030</v>
      </c>
      <c r="B5517" s="27" t="s">
        <v>4278</v>
      </c>
      <c r="C5517" s="27">
        <v>1</v>
      </c>
      <c r="D5517" s="27" t="str">
        <f>VLOOKUP('Raw Data'!$C5517,'country description'!$A$2:$B$16,2,0)</f>
        <v>India</v>
      </c>
      <c r="E5517" s="27" t="s">
        <v>10504</v>
      </c>
      <c r="F5517" s="27" t="s">
        <v>10594</v>
      </c>
      <c r="G5517" s="27" t="s">
        <v>1626</v>
      </c>
      <c r="H5517" s="27" t="s">
        <v>18</v>
      </c>
      <c r="I5517" s="27" t="s">
        <v>19</v>
      </c>
      <c r="J5517" s="27" t="s">
        <v>24</v>
      </c>
      <c r="K5517" s="27">
        <v>2</v>
      </c>
      <c r="L5517" s="27">
        <v>100</v>
      </c>
      <c r="M5517" s="27">
        <v>700</v>
      </c>
      <c r="N5517" s="27">
        <v>3.2</v>
      </c>
      <c r="O5517" s="27">
        <v>2018</v>
      </c>
      <c r="P5517" s="27">
        <v>9</v>
      </c>
      <c r="Q5517" s="27">
        <v>13</v>
      </c>
      <c r="R5517" s="28">
        <f>DATE('Raw Data'!$O5517,'Raw Data'!$P5517,'Raw Data'!$Q5517)</f>
        <v>43356</v>
      </c>
      <c r="S5517" s="27" t="str">
        <f>CONCATENATE(MID('Raw Data'!$H5517,FIND("(",'Raw Data'!$H5517)+1,FIND(")",'Raw Data'!$H5517)-FIND("(",'Raw Data'!$H5517)-1),"",'Raw Data'!$M5517)</f>
        <v>Rs.700</v>
      </c>
      <c r="T5517" s="27">
        <f t="shared" si="86"/>
        <v>1</v>
      </c>
      <c r="U5517" s="29">
        <f>'Raw Data'!$M5517*'Raw Data'!$T5517</f>
        <v>700</v>
      </c>
    </row>
    <row r="5518" spans="1:21" x14ac:dyDescent="0.3">
      <c r="A5518" s="20">
        <v>5061</v>
      </c>
      <c r="B5518" s="27" t="s">
        <v>3848</v>
      </c>
      <c r="C5518" s="27">
        <v>1</v>
      </c>
      <c r="D5518" s="27" t="str">
        <f>VLOOKUP('Raw Data'!$C5518,'country description'!$A$2:$B$16,2,0)</f>
        <v>India</v>
      </c>
      <c r="E5518" s="27" t="s">
        <v>10504</v>
      </c>
      <c r="F5518" s="27" t="s">
        <v>10595</v>
      </c>
      <c r="G5518" s="27" t="s">
        <v>3098</v>
      </c>
      <c r="H5518" s="27" t="s">
        <v>18</v>
      </c>
      <c r="I5518" s="27" t="s">
        <v>24</v>
      </c>
      <c r="J5518" s="27" t="s">
        <v>19</v>
      </c>
      <c r="K5518" s="27">
        <v>2</v>
      </c>
      <c r="L5518" s="27">
        <v>16</v>
      </c>
      <c r="M5518" s="27">
        <v>800</v>
      </c>
      <c r="N5518" s="27">
        <v>2.9</v>
      </c>
      <c r="O5518" s="27">
        <v>2013</v>
      </c>
      <c r="P5518" s="27">
        <v>9</v>
      </c>
      <c r="Q5518" s="27">
        <v>21</v>
      </c>
      <c r="R5518" s="28">
        <f>DATE('Raw Data'!$O5518,'Raw Data'!$P5518,'Raw Data'!$Q5518)</f>
        <v>41538</v>
      </c>
      <c r="S5518" s="27" t="str">
        <f>CONCATENATE(MID('Raw Data'!$H5518,FIND("(",'Raw Data'!$H5518)+1,FIND(")",'Raw Data'!$H5518)-FIND("(",'Raw Data'!$H5518)-1),"",'Raw Data'!$M5518)</f>
        <v>Rs.800</v>
      </c>
      <c r="T5518" s="27">
        <f t="shared" si="86"/>
        <v>1</v>
      </c>
      <c r="U5518" s="29">
        <f>'Raw Data'!$M5518*'Raw Data'!$T5518</f>
        <v>800</v>
      </c>
    </row>
    <row r="5519" spans="1:21" x14ac:dyDescent="0.3">
      <c r="A5519" s="20">
        <v>18387990</v>
      </c>
      <c r="B5519" s="27" t="s">
        <v>10596</v>
      </c>
      <c r="C5519" s="27">
        <v>1</v>
      </c>
      <c r="D5519" s="27" t="str">
        <f>VLOOKUP('Raw Data'!$C5519,'country description'!$A$2:$B$16,2,0)</f>
        <v>India</v>
      </c>
      <c r="E5519" s="27" t="s">
        <v>10504</v>
      </c>
      <c r="F5519" s="27" t="s">
        <v>10526</v>
      </c>
      <c r="G5519" s="27" t="s">
        <v>475</v>
      </c>
      <c r="H5519" s="27" t="s">
        <v>18</v>
      </c>
      <c r="I5519" s="27" t="s">
        <v>19</v>
      </c>
      <c r="J5519" s="27" t="s">
        <v>24</v>
      </c>
      <c r="K5519" s="27">
        <v>2</v>
      </c>
      <c r="L5519" s="27">
        <v>9</v>
      </c>
      <c r="M5519" s="27">
        <v>650</v>
      </c>
      <c r="N5519" s="27">
        <v>2.7</v>
      </c>
      <c r="O5519" s="27">
        <v>2012</v>
      </c>
      <c r="P5519" s="27">
        <v>9</v>
      </c>
      <c r="Q5519" s="27">
        <v>28</v>
      </c>
      <c r="R5519" s="28">
        <f>DATE('Raw Data'!$O5519,'Raw Data'!$P5519,'Raw Data'!$Q5519)</f>
        <v>41180</v>
      </c>
      <c r="S5519" s="27" t="str">
        <f>CONCATENATE(MID('Raw Data'!$H5519,FIND("(",'Raw Data'!$H5519)+1,FIND(")",'Raw Data'!$H5519)-FIND("(",'Raw Data'!$H5519)-1),"",'Raw Data'!$M5519)</f>
        <v>Rs.650</v>
      </c>
      <c r="T5519" s="27">
        <f t="shared" si="86"/>
        <v>1</v>
      </c>
      <c r="U5519" s="29">
        <f>'Raw Data'!$M5519*'Raw Data'!$T5519</f>
        <v>650</v>
      </c>
    </row>
    <row r="5520" spans="1:21" x14ac:dyDescent="0.3">
      <c r="A5520" s="20">
        <v>18153548</v>
      </c>
      <c r="B5520" s="27" t="s">
        <v>10597</v>
      </c>
      <c r="C5520" s="27">
        <v>1</v>
      </c>
      <c r="D5520" s="27" t="str">
        <f>VLOOKUP('Raw Data'!$C5520,'country description'!$A$2:$B$16,2,0)</f>
        <v>India</v>
      </c>
      <c r="E5520" s="27" t="s">
        <v>10504</v>
      </c>
      <c r="F5520" s="27" t="s">
        <v>10598</v>
      </c>
      <c r="G5520" s="27" t="s">
        <v>3878</v>
      </c>
      <c r="H5520" s="27" t="s">
        <v>18</v>
      </c>
      <c r="I5520" s="27" t="s">
        <v>19</v>
      </c>
      <c r="J5520" s="27" t="s">
        <v>19</v>
      </c>
      <c r="K5520" s="27">
        <v>1</v>
      </c>
      <c r="L5520" s="27">
        <v>12</v>
      </c>
      <c r="M5520" s="27">
        <v>350</v>
      </c>
      <c r="N5520" s="27">
        <v>3.2</v>
      </c>
      <c r="O5520" s="27">
        <v>2012</v>
      </c>
      <c r="P5520" s="27">
        <v>9</v>
      </c>
      <c r="Q5520" s="27">
        <v>3</v>
      </c>
      <c r="R5520" s="28">
        <f>DATE('Raw Data'!$O5520,'Raw Data'!$P5520,'Raw Data'!$Q5520)</f>
        <v>41155</v>
      </c>
      <c r="S5520" s="27" t="str">
        <f>CONCATENATE(MID('Raw Data'!$H5520,FIND("(",'Raw Data'!$H5520)+1,FIND(")",'Raw Data'!$H5520)-FIND("(",'Raw Data'!$H5520)-1),"",'Raw Data'!$M5520)</f>
        <v>Rs.350</v>
      </c>
      <c r="T5520" s="27">
        <f t="shared" si="86"/>
        <v>1</v>
      </c>
      <c r="U5520" s="29">
        <f>'Raw Data'!$M5520*'Raw Data'!$T5520</f>
        <v>350</v>
      </c>
    </row>
    <row r="5521" spans="1:21" x14ac:dyDescent="0.3">
      <c r="A5521" s="20">
        <v>302256</v>
      </c>
      <c r="B5521" s="27" t="s">
        <v>10600</v>
      </c>
      <c r="C5521" s="27">
        <v>1</v>
      </c>
      <c r="D5521" s="27" t="str">
        <f>VLOOKUP('Raw Data'!$C5521,'country description'!$A$2:$B$16,2,0)</f>
        <v>India</v>
      </c>
      <c r="E5521" s="27" t="s">
        <v>10504</v>
      </c>
      <c r="F5521" s="27" t="s">
        <v>10601</v>
      </c>
      <c r="G5521" s="27" t="s">
        <v>17</v>
      </c>
      <c r="H5521" s="27" t="s">
        <v>18</v>
      </c>
      <c r="I5521" s="27" t="s">
        <v>19</v>
      </c>
      <c r="J5521" s="27" t="s">
        <v>19</v>
      </c>
      <c r="K5521" s="27">
        <v>1</v>
      </c>
      <c r="L5521" s="27">
        <v>1</v>
      </c>
      <c r="M5521" s="27">
        <v>150</v>
      </c>
      <c r="N5521" s="27">
        <v>1</v>
      </c>
      <c r="O5521" s="27">
        <v>2017</v>
      </c>
      <c r="P5521" s="27">
        <v>9</v>
      </c>
      <c r="Q5521" s="27">
        <v>26</v>
      </c>
      <c r="R5521" s="28">
        <f>DATE('Raw Data'!$O5521,'Raw Data'!$P5521,'Raw Data'!$Q5521)</f>
        <v>43004</v>
      </c>
      <c r="S5521" s="27" t="str">
        <f>CONCATENATE(MID('Raw Data'!$H5521,FIND("(",'Raw Data'!$H5521)+1,FIND(")",'Raw Data'!$H5521)-FIND("(",'Raw Data'!$H5521)-1),"",'Raw Data'!$M5521)</f>
        <v>Rs.150</v>
      </c>
      <c r="T5521" s="27">
        <f t="shared" si="86"/>
        <v>1</v>
      </c>
      <c r="U5521" s="29">
        <f>'Raw Data'!$M5521*'Raw Data'!$T5521</f>
        <v>150</v>
      </c>
    </row>
    <row r="5522" spans="1:21" x14ac:dyDescent="0.3">
      <c r="A5522" s="20">
        <v>18254529</v>
      </c>
      <c r="B5522" s="27" t="s">
        <v>10603</v>
      </c>
      <c r="C5522" s="27">
        <v>1</v>
      </c>
      <c r="D5522" s="27" t="str">
        <f>VLOOKUP('Raw Data'!$C5522,'country description'!$A$2:$B$16,2,0)</f>
        <v>India</v>
      </c>
      <c r="E5522" s="27" t="s">
        <v>10504</v>
      </c>
      <c r="F5522" s="27" t="s">
        <v>10604</v>
      </c>
      <c r="G5522" s="27" t="s">
        <v>10605</v>
      </c>
      <c r="H5522" s="27" t="s">
        <v>18</v>
      </c>
      <c r="I5522" s="27" t="s">
        <v>24</v>
      </c>
      <c r="J5522" s="27" t="s">
        <v>19</v>
      </c>
      <c r="K5522" s="27">
        <v>3</v>
      </c>
      <c r="L5522" s="27">
        <v>401</v>
      </c>
      <c r="M5522" s="27">
        <v>1500</v>
      </c>
      <c r="N5522" s="27">
        <v>3.9</v>
      </c>
      <c r="O5522" s="27">
        <v>2012</v>
      </c>
      <c r="P5522" s="27">
        <v>9</v>
      </c>
      <c r="Q5522" s="27">
        <v>21</v>
      </c>
      <c r="R5522" s="28">
        <f>DATE('Raw Data'!$O5522,'Raw Data'!$P5522,'Raw Data'!$Q5522)</f>
        <v>41173</v>
      </c>
      <c r="S5522" s="27" t="str">
        <f>CONCATENATE(MID('Raw Data'!$H5522,FIND("(",'Raw Data'!$H5522)+1,FIND(")",'Raw Data'!$H5522)-FIND("(",'Raw Data'!$H5522)-1),"",'Raw Data'!$M5522)</f>
        <v>Rs.1500</v>
      </c>
      <c r="T5522" s="27">
        <f t="shared" si="86"/>
        <v>1</v>
      </c>
      <c r="U5522" s="29">
        <f>'Raw Data'!$M5522*'Raw Data'!$T5522</f>
        <v>1500</v>
      </c>
    </row>
    <row r="5523" spans="1:21" x14ac:dyDescent="0.3">
      <c r="A5523" s="20">
        <v>18435794</v>
      </c>
      <c r="B5523" s="27" t="s">
        <v>10606</v>
      </c>
      <c r="C5523" s="27">
        <v>1</v>
      </c>
      <c r="D5523" s="27" t="str">
        <f>VLOOKUP('Raw Data'!$C5523,'country description'!$A$2:$B$16,2,0)</f>
        <v>India</v>
      </c>
      <c r="E5523" s="27" t="s">
        <v>10504</v>
      </c>
      <c r="F5523" s="27" t="s">
        <v>10607</v>
      </c>
      <c r="G5523" s="27" t="s">
        <v>10608</v>
      </c>
      <c r="H5523" s="27" t="s">
        <v>18</v>
      </c>
      <c r="I5523" s="27" t="s">
        <v>24</v>
      </c>
      <c r="J5523" s="27" t="s">
        <v>19</v>
      </c>
      <c r="K5523" s="27">
        <v>3</v>
      </c>
      <c r="L5523" s="27">
        <v>166</v>
      </c>
      <c r="M5523" s="27">
        <v>1250</v>
      </c>
      <c r="N5523" s="27">
        <v>4.4000000000000004</v>
      </c>
      <c r="O5523" s="27">
        <v>2011</v>
      </c>
      <c r="P5523" s="27">
        <v>9</v>
      </c>
      <c r="Q5523" s="27">
        <v>4</v>
      </c>
      <c r="R5523" s="28">
        <f>DATE('Raw Data'!$O5523,'Raw Data'!$P5523,'Raw Data'!$Q5523)</f>
        <v>40790</v>
      </c>
      <c r="S5523" s="27" t="str">
        <f>CONCATENATE(MID('Raw Data'!$H5523,FIND("(",'Raw Data'!$H5523)+1,FIND(")",'Raw Data'!$H5523)-FIND("(",'Raw Data'!$H5523)-1),"",'Raw Data'!$M5523)</f>
        <v>Rs.1250</v>
      </c>
      <c r="T5523" s="27">
        <f t="shared" si="86"/>
        <v>1</v>
      </c>
      <c r="U5523" s="29">
        <f>'Raw Data'!$M5523*'Raw Data'!$T5523</f>
        <v>1250</v>
      </c>
    </row>
    <row r="5524" spans="1:21" x14ac:dyDescent="0.3">
      <c r="A5524" s="20">
        <v>18025114</v>
      </c>
      <c r="B5524" s="27" t="s">
        <v>10609</v>
      </c>
      <c r="C5524" s="27">
        <v>1</v>
      </c>
      <c r="D5524" s="27" t="str">
        <f>VLOOKUP('Raw Data'!$C5524,'country description'!$A$2:$B$16,2,0)</f>
        <v>India</v>
      </c>
      <c r="E5524" s="27" t="s">
        <v>10504</v>
      </c>
      <c r="F5524" s="27" t="s">
        <v>10610</v>
      </c>
      <c r="G5524" s="27" t="s">
        <v>10611</v>
      </c>
      <c r="H5524" s="27" t="s">
        <v>18</v>
      </c>
      <c r="I5524" s="27" t="s">
        <v>24</v>
      </c>
      <c r="J5524" s="27" t="s">
        <v>19</v>
      </c>
      <c r="K5524" s="27">
        <v>3</v>
      </c>
      <c r="L5524" s="27">
        <v>242</v>
      </c>
      <c r="M5524" s="27">
        <v>1850</v>
      </c>
      <c r="N5524" s="27">
        <v>4</v>
      </c>
      <c r="O5524" s="27">
        <v>2010</v>
      </c>
      <c r="P5524" s="27">
        <v>9</v>
      </c>
      <c r="Q5524" s="27">
        <v>10</v>
      </c>
      <c r="R5524" s="28">
        <f>DATE('Raw Data'!$O5524,'Raw Data'!$P5524,'Raw Data'!$Q5524)</f>
        <v>40431</v>
      </c>
      <c r="S5524" s="27" t="str">
        <f>CONCATENATE(MID('Raw Data'!$H5524,FIND("(",'Raw Data'!$H5524)+1,FIND(")",'Raw Data'!$H5524)-FIND("(",'Raw Data'!$H5524)-1),"",'Raw Data'!$M5524)</f>
        <v>Rs.1850</v>
      </c>
      <c r="T5524" s="27">
        <f t="shared" si="86"/>
        <v>1</v>
      </c>
      <c r="U5524" s="29">
        <f>'Raw Data'!$M5524*'Raw Data'!$T5524</f>
        <v>1850</v>
      </c>
    </row>
    <row r="5525" spans="1:21" x14ac:dyDescent="0.3">
      <c r="A5525" s="20">
        <v>5011</v>
      </c>
      <c r="B5525" s="27" t="s">
        <v>10612</v>
      </c>
      <c r="C5525" s="27">
        <v>1</v>
      </c>
      <c r="D5525" s="27" t="str">
        <f>VLOOKUP('Raw Data'!$C5525,'country description'!$A$2:$B$16,2,0)</f>
        <v>India</v>
      </c>
      <c r="E5525" s="27" t="s">
        <v>10504</v>
      </c>
      <c r="F5525" s="27" t="s">
        <v>10613</v>
      </c>
      <c r="G5525" s="27" t="s">
        <v>424</v>
      </c>
      <c r="H5525" s="27" t="s">
        <v>18</v>
      </c>
      <c r="I5525" s="27" t="s">
        <v>19</v>
      </c>
      <c r="J5525" s="27" t="s">
        <v>19</v>
      </c>
      <c r="K5525" s="27">
        <v>1</v>
      </c>
      <c r="L5525" s="27">
        <v>6</v>
      </c>
      <c r="M5525" s="27">
        <v>150</v>
      </c>
      <c r="N5525" s="27">
        <v>3</v>
      </c>
      <c r="O5525" s="27">
        <v>2015</v>
      </c>
      <c r="P5525" s="27">
        <v>9</v>
      </c>
      <c r="Q5525" s="27">
        <v>15</v>
      </c>
      <c r="R5525" s="28">
        <f>DATE('Raw Data'!$O5525,'Raw Data'!$P5525,'Raw Data'!$Q5525)</f>
        <v>42262</v>
      </c>
      <c r="S5525" s="27" t="str">
        <f>CONCATENATE(MID('Raw Data'!$H5525,FIND("(",'Raw Data'!$H5525)+1,FIND(")",'Raw Data'!$H5525)-FIND("(",'Raw Data'!$H5525)-1),"",'Raw Data'!$M5525)</f>
        <v>Rs.150</v>
      </c>
      <c r="T5525" s="27">
        <f t="shared" si="86"/>
        <v>1</v>
      </c>
      <c r="U5525" s="29">
        <f>'Raw Data'!$M5525*'Raw Data'!$T5525</f>
        <v>150</v>
      </c>
    </row>
    <row r="5526" spans="1:21" x14ac:dyDescent="0.3">
      <c r="A5526" s="20">
        <v>18254541</v>
      </c>
      <c r="B5526" s="27" t="s">
        <v>10614</v>
      </c>
      <c r="C5526" s="27">
        <v>1</v>
      </c>
      <c r="D5526" s="27" t="str">
        <f>VLOOKUP('Raw Data'!$C5526,'country description'!$A$2:$B$16,2,0)</f>
        <v>India</v>
      </c>
      <c r="E5526" s="27" t="s">
        <v>10504</v>
      </c>
      <c r="F5526" s="27" t="s">
        <v>10615</v>
      </c>
      <c r="G5526" s="27" t="s">
        <v>5366</v>
      </c>
      <c r="H5526" s="27" t="s">
        <v>18</v>
      </c>
      <c r="I5526" s="27" t="s">
        <v>19</v>
      </c>
      <c r="J5526" s="27" t="s">
        <v>24</v>
      </c>
      <c r="K5526" s="27">
        <v>2</v>
      </c>
      <c r="L5526" s="27">
        <v>46</v>
      </c>
      <c r="M5526" s="27">
        <v>800</v>
      </c>
      <c r="N5526" s="27">
        <v>3.5</v>
      </c>
      <c r="O5526" s="27">
        <v>2015</v>
      </c>
      <c r="P5526" s="27">
        <v>9</v>
      </c>
      <c r="Q5526" s="27">
        <v>11</v>
      </c>
      <c r="R5526" s="28">
        <f>DATE('Raw Data'!$O5526,'Raw Data'!$P5526,'Raw Data'!$Q5526)</f>
        <v>42258</v>
      </c>
      <c r="S5526" s="27" t="str">
        <f>CONCATENATE(MID('Raw Data'!$H5526,FIND("(",'Raw Data'!$H5526)+1,FIND(")",'Raw Data'!$H5526)-FIND("(",'Raw Data'!$H5526)-1),"",'Raw Data'!$M5526)</f>
        <v>Rs.800</v>
      </c>
      <c r="T5526" s="27">
        <f t="shared" si="86"/>
        <v>1</v>
      </c>
      <c r="U5526" s="29">
        <f>'Raw Data'!$M5526*'Raw Data'!$T5526</f>
        <v>800</v>
      </c>
    </row>
    <row r="5527" spans="1:21" x14ac:dyDescent="0.3">
      <c r="A5527" s="20">
        <v>305140</v>
      </c>
      <c r="B5527" s="27" t="s">
        <v>10616</v>
      </c>
      <c r="C5527" s="27">
        <v>1</v>
      </c>
      <c r="D5527" s="27" t="str">
        <f>VLOOKUP('Raw Data'!$C5527,'country description'!$A$2:$B$16,2,0)</f>
        <v>India</v>
      </c>
      <c r="E5527" s="27" t="s">
        <v>10504</v>
      </c>
      <c r="F5527" s="27" t="s">
        <v>10617</v>
      </c>
      <c r="G5527" s="27" t="s">
        <v>17</v>
      </c>
      <c r="H5527" s="27" t="s">
        <v>18</v>
      </c>
      <c r="I5527" s="27" t="s">
        <v>19</v>
      </c>
      <c r="J5527" s="27" t="s">
        <v>19</v>
      </c>
      <c r="K5527" s="27">
        <v>1</v>
      </c>
      <c r="L5527" s="27">
        <v>2</v>
      </c>
      <c r="M5527" s="27">
        <v>150</v>
      </c>
      <c r="N5527" s="27">
        <v>1</v>
      </c>
      <c r="O5527" s="27">
        <v>2012</v>
      </c>
      <c r="P5527" s="27">
        <v>9</v>
      </c>
      <c r="Q5527" s="27">
        <v>24</v>
      </c>
      <c r="R5527" s="28">
        <f>DATE('Raw Data'!$O5527,'Raw Data'!$P5527,'Raw Data'!$Q5527)</f>
        <v>41176</v>
      </c>
      <c r="S5527" s="27" t="str">
        <f>CONCATENATE(MID('Raw Data'!$H5527,FIND("(",'Raw Data'!$H5527)+1,FIND(")",'Raw Data'!$H5527)-FIND("(",'Raw Data'!$H5527)-1),"",'Raw Data'!$M5527)</f>
        <v>Rs.150</v>
      </c>
      <c r="T5527" s="27">
        <f t="shared" si="86"/>
        <v>1</v>
      </c>
      <c r="U5527" s="29">
        <f>'Raw Data'!$M5527*'Raw Data'!$T5527</f>
        <v>150</v>
      </c>
    </row>
    <row r="5528" spans="1:21" x14ac:dyDescent="0.3">
      <c r="A5528" s="20">
        <v>18336484</v>
      </c>
      <c r="B5528" s="27" t="s">
        <v>10618</v>
      </c>
      <c r="C5528" s="27">
        <v>1</v>
      </c>
      <c r="D5528" s="27" t="str">
        <f>VLOOKUP('Raw Data'!$C5528,'country description'!$A$2:$B$16,2,0)</f>
        <v>India</v>
      </c>
      <c r="E5528" s="27" t="s">
        <v>10504</v>
      </c>
      <c r="F5528" s="27" t="s">
        <v>10619</v>
      </c>
      <c r="G5528" s="27" t="s">
        <v>410</v>
      </c>
      <c r="H5528" s="27" t="s">
        <v>18</v>
      </c>
      <c r="I5528" s="27" t="s">
        <v>19</v>
      </c>
      <c r="J5528" s="27" t="s">
        <v>24</v>
      </c>
      <c r="K5528" s="27">
        <v>1</v>
      </c>
      <c r="L5528" s="27">
        <v>32</v>
      </c>
      <c r="M5528" s="27">
        <v>450</v>
      </c>
      <c r="N5528" s="27">
        <v>3.2</v>
      </c>
      <c r="O5528" s="27">
        <v>2014</v>
      </c>
      <c r="P5528" s="27">
        <v>9</v>
      </c>
      <c r="Q5528" s="27">
        <v>9</v>
      </c>
      <c r="R5528" s="28">
        <f>DATE('Raw Data'!$O5528,'Raw Data'!$P5528,'Raw Data'!$Q5528)</f>
        <v>41891</v>
      </c>
      <c r="S5528" s="27" t="str">
        <f>CONCATENATE(MID('Raw Data'!$H5528,FIND("(",'Raw Data'!$H5528)+1,FIND(")",'Raw Data'!$H5528)-FIND("(",'Raw Data'!$H5528)-1),"",'Raw Data'!$M5528)</f>
        <v>Rs.450</v>
      </c>
      <c r="T5528" s="27">
        <f t="shared" si="86"/>
        <v>1</v>
      </c>
      <c r="U5528" s="29">
        <f>'Raw Data'!$M5528*'Raw Data'!$T5528</f>
        <v>450</v>
      </c>
    </row>
    <row r="5529" spans="1:21" x14ac:dyDescent="0.3">
      <c r="A5529" s="20">
        <v>1655</v>
      </c>
      <c r="B5529" s="27" t="s">
        <v>10621</v>
      </c>
      <c r="C5529" s="27">
        <v>1</v>
      </c>
      <c r="D5529" s="27" t="str">
        <f>VLOOKUP('Raw Data'!$C5529,'country description'!$A$2:$B$16,2,0)</f>
        <v>India</v>
      </c>
      <c r="E5529" s="27" t="s">
        <v>10504</v>
      </c>
      <c r="F5529" s="27" t="s">
        <v>10622</v>
      </c>
      <c r="G5529" s="27" t="s">
        <v>8622</v>
      </c>
      <c r="H5529" s="27" t="s">
        <v>18</v>
      </c>
      <c r="I5529" s="27" t="s">
        <v>19</v>
      </c>
      <c r="J5529" s="27" t="s">
        <v>19</v>
      </c>
      <c r="K5529" s="27">
        <v>1</v>
      </c>
      <c r="L5529" s="27">
        <v>28</v>
      </c>
      <c r="M5529" s="27">
        <v>450</v>
      </c>
      <c r="N5529" s="27">
        <v>2.7</v>
      </c>
      <c r="O5529" s="27">
        <v>2012</v>
      </c>
      <c r="P5529" s="27">
        <v>9</v>
      </c>
      <c r="Q5529" s="27">
        <v>4</v>
      </c>
      <c r="R5529" s="28">
        <f>DATE('Raw Data'!$O5529,'Raw Data'!$P5529,'Raw Data'!$Q5529)</f>
        <v>41156</v>
      </c>
      <c r="S5529" s="27" t="str">
        <f>CONCATENATE(MID('Raw Data'!$H5529,FIND("(",'Raw Data'!$H5529)+1,FIND(")",'Raw Data'!$H5529)-FIND("(",'Raw Data'!$H5529)-1),"",'Raw Data'!$M5529)</f>
        <v>Rs.450</v>
      </c>
      <c r="T5529" s="27">
        <f t="shared" si="86"/>
        <v>1</v>
      </c>
      <c r="U5529" s="29">
        <f>'Raw Data'!$M5529*'Raw Data'!$T5529</f>
        <v>450</v>
      </c>
    </row>
    <row r="5530" spans="1:21" x14ac:dyDescent="0.3">
      <c r="A5530" s="20">
        <v>18025103</v>
      </c>
      <c r="B5530" s="27" t="s">
        <v>10623</v>
      </c>
      <c r="C5530" s="27">
        <v>1</v>
      </c>
      <c r="D5530" s="27" t="str">
        <f>VLOOKUP('Raw Data'!$C5530,'country description'!$A$2:$B$16,2,0)</f>
        <v>India</v>
      </c>
      <c r="E5530" s="27" t="s">
        <v>10504</v>
      </c>
      <c r="F5530" s="27" t="s">
        <v>10624</v>
      </c>
      <c r="G5530" s="27" t="s">
        <v>10625</v>
      </c>
      <c r="H5530" s="27" t="s">
        <v>18</v>
      </c>
      <c r="I5530" s="27" t="s">
        <v>24</v>
      </c>
      <c r="J5530" s="27" t="s">
        <v>24</v>
      </c>
      <c r="K5530" s="27">
        <v>3</v>
      </c>
      <c r="L5530" s="27">
        <v>344</v>
      </c>
      <c r="M5530" s="27">
        <v>1100</v>
      </c>
      <c r="N5530" s="27">
        <v>4.0999999999999996</v>
      </c>
      <c r="O5530" s="27">
        <v>2012</v>
      </c>
      <c r="P5530" s="27">
        <v>9</v>
      </c>
      <c r="Q5530" s="27">
        <v>23</v>
      </c>
      <c r="R5530" s="28">
        <f>DATE('Raw Data'!$O5530,'Raw Data'!$P5530,'Raw Data'!$Q5530)</f>
        <v>41175</v>
      </c>
      <c r="S5530" s="27" t="str">
        <f>CONCATENATE(MID('Raw Data'!$H5530,FIND("(",'Raw Data'!$H5530)+1,FIND(")",'Raw Data'!$H5530)-FIND("(",'Raw Data'!$H5530)-1),"",'Raw Data'!$M5530)</f>
        <v>Rs.1100</v>
      </c>
      <c r="T5530" s="27">
        <f t="shared" si="86"/>
        <v>1</v>
      </c>
      <c r="U5530" s="29">
        <f>'Raw Data'!$M5530*'Raw Data'!$T5530</f>
        <v>1100</v>
      </c>
    </row>
    <row r="5531" spans="1:21" x14ac:dyDescent="0.3">
      <c r="A5531" s="20">
        <v>3700037</v>
      </c>
      <c r="B5531" s="27" t="s">
        <v>10626</v>
      </c>
      <c r="C5531" s="27">
        <v>1</v>
      </c>
      <c r="D5531" s="27" t="str">
        <f>VLOOKUP('Raw Data'!$C5531,'country description'!$A$2:$B$16,2,0)</f>
        <v>India</v>
      </c>
      <c r="E5531" s="27" t="s">
        <v>2377</v>
      </c>
      <c r="F5531" s="27" t="s">
        <v>10627</v>
      </c>
      <c r="G5531" s="27" t="s">
        <v>10628</v>
      </c>
      <c r="H5531" s="27" t="s">
        <v>18</v>
      </c>
      <c r="I5531" s="27" t="s">
        <v>19</v>
      </c>
      <c r="J5531" s="27" t="s">
        <v>19</v>
      </c>
      <c r="K5531" s="27">
        <v>4</v>
      </c>
      <c r="L5531" s="27">
        <v>456</v>
      </c>
      <c r="M5531" s="27">
        <v>1500</v>
      </c>
      <c r="N5531" s="27">
        <v>3.8</v>
      </c>
      <c r="O5531" s="27">
        <v>2015</v>
      </c>
      <c r="P5531" s="27">
        <v>1</v>
      </c>
      <c r="Q5531" s="27">
        <v>19</v>
      </c>
      <c r="R5531" s="28">
        <f>DATE('Raw Data'!$O5531,'Raw Data'!$P5531,'Raw Data'!$Q5531)</f>
        <v>42023</v>
      </c>
      <c r="S5531" s="27" t="str">
        <f>CONCATENATE(MID('Raw Data'!$H5531,FIND("(",'Raw Data'!$H5531)+1,FIND(")",'Raw Data'!$H5531)-FIND("(",'Raw Data'!$H5531)-1),"",'Raw Data'!$M5531)</f>
        <v>Rs.1500</v>
      </c>
      <c r="T5531" s="27">
        <f t="shared" si="86"/>
        <v>1</v>
      </c>
      <c r="U5531" s="29">
        <f>'Raw Data'!$M5531*'Raw Data'!$T5531</f>
        <v>1500</v>
      </c>
    </row>
    <row r="5532" spans="1:21" x14ac:dyDescent="0.3">
      <c r="A5532" s="20">
        <v>130888</v>
      </c>
      <c r="B5532" s="27" t="s">
        <v>10629</v>
      </c>
      <c r="C5532" s="27">
        <v>1</v>
      </c>
      <c r="D5532" s="27" t="str">
        <f>VLOOKUP('Raw Data'!$C5532,'country description'!$A$2:$B$16,2,0)</f>
        <v>India</v>
      </c>
      <c r="E5532" s="27" t="s">
        <v>2365</v>
      </c>
      <c r="F5532" s="27" t="s">
        <v>10630</v>
      </c>
      <c r="G5532" s="27" t="s">
        <v>10631</v>
      </c>
      <c r="H5532" s="27" t="s">
        <v>18</v>
      </c>
      <c r="I5532" s="27" t="s">
        <v>19</v>
      </c>
      <c r="J5532" s="27" t="s">
        <v>19</v>
      </c>
      <c r="K5532" s="27">
        <v>4</v>
      </c>
      <c r="L5532" s="27">
        <v>681</v>
      </c>
      <c r="M5532" s="27">
        <v>1500</v>
      </c>
      <c r="N5532" s="27">
        <v>4.7</v>
      </c>
      <c r="O5532" s="27">
        <v>2014</v>
      </c>
      <c r="P5532" s="27">
        <v>12</v>
      </c>
      <c r="Q5532" s="27">
        <v>18</v>
      </c>
      <c r="R5532" s="28">
        <f>DATE('Raw Data'!$O5532,'Raw Data'!$P5532,'Raw Data'!$Q5532)</f>
        <v>41991</v>
      </c>
      <c r="S5532" s="27" t="str">
        <f>CONCATENATE(MID('Raw Data'!$H5532,FIND("(",'Raw Data'!$H5532)+1,FIND(")",'Raw Data'!$H5532)-FIND("(",'Raw Data'!$H5532)-1),"",'Raw Data'!$M5532)</f>
        <v>Rs.1500</v>
      </c>
      <c r="T5532" s="27">
        <f t="shared" si="86"/>
        <v>1</v>
      </c>
      <c r="U5532" s="29">
        <f>'Raw Data'!$M5532*'Raw Data'!$T5532</f>
        <v>1500</v>
      </c>
    </row>
    <row r="5533" spans="1:21" x14ac:dyDescent="0.3">
      <c r="A5533" s="20">
        <v>3700036</v>
      </c>
      <c r="B5533" s="27" t="s">
        <v>10632</v>
      </c>
      <c r="C5533" s="27">
        <v>1</v>
      </c>
      <c r="D5533" s="27" t="str">
        <f>VLOOKUP('Raw Data'!$C5533,'country description'!$A$2:$B$16,2,0)</f>
        <v>India</v>
      </c>
      <c r="E5533" s="27" t="s">
        <v>2377</v>
      </c>
      <c r="F5533" s="27" t="s">
        <v>10556</v>
      </c>
      <c r="G5533" s="27" t="s">
        <v>10633</v>
      </c>
      <c r="H5533" s="27" t="s">
        <v>18</v>
      </c>
      <c r="I5533" s="27" t="s">
        <v>19</v>
      </c>
      <c r="J5533" s="27" t="s">
        <v>19</v>
      </c>
      <c r="K5533" s="27">
        <v>4</v>
      </c>
      <c r="L5533" s="27">
        <v>192</v>
      </c>
      <c r="M5533" s="27">
        <v>1500</v>
      </c>
      <c r="N5533" s="27">
        <v>3.8</v>
      </c>
      <c r="O5533" s="27">
        <v>2010</v>
      </c>
      <c r="P5533" s="27">
        <v>11</v>
      </c>
      <c r="Q5533" s="27">
        <v>20</v>
      </c>
      <c r="R5533" s="28">
        <f>DATE('Raw Data'!$O5533,'Raw Data'!$P5533,'Raw Data'!$Q5533)</f>
        <v>40502</v>
      </c>
      <c r="S5533" s="27" t="str">
        <f>CONCATENATE(MID('Raw Data'!$H5533,FIND("(",'Raw Data'!$H5533)+1,FIND(")",'Raw Data'!$H5533)-FIND("(",'Raw Data'!$H5533)-1),"",'Raw Data'!$M5533)</f>
        <v>Rs.1500</v>
      </c>
      <c r="T5533" s="27">
        <f t="shared" si="86"/>
        <v>1</v>
      </c>
      <c r="U5533" s="29">
        <f>'Raw Data'!$M5533*'Raw Data'!$T5533</f>
        <v>1500</v>
      </c>
    </row>
    <row r="5534" spans="1:21" x14ac:dyDescent="0.3">
      <c r="A5534" s="20">
        <v>18446404</v>
      </c>
      <c r="B5534" s="27" t="s">
        <v>4429</v>
      </c>
      <c r="C5534" s="27">
        <v>1</v>
      </c>
      <c r="D5534" s="27" t="str">
        <f>VLOOKUP('Raw Data'!$C5534,'country description'!$A$2:$B$16,2,0)</f>
        <v>India</v>
      </c>
      <c r="E5534" s="27" t="s">
        <v>10504</v>
      </c>
      <c r="F5534" s="27" t="s">
        <v>10634</v>
      </c>
      <c r="G5534" s="27" t="s">
        <v>10635</v>
      </c>
      <c r="H5534" s="27" t="s">
        <v>18</v>
      </c>
      <c r="I5534" s="27" t="s">
        <v>19</v>
      </c>
      <c r="J5534" s="27" t="s">
        <v>19</v>
      </c>
      <c r="K5534" s="27">
        <v>2</v>
      </c>
      <c r="L5534" s="27">
        <v>6</v>
      </c>
      <c r="M5534" s="27">
        <v>700</v>
      </c>
      <c r="N5534" s="27">
        <v>3.1</v>
      </c>
      <c r="O5534" s="27">
        <v>2013</v>
      </c>
      <c r="P5534" s="27">
        <v>9</v>
      </c>
      <c r="Q5534" s="27">
        <v>6</v>
      </c>
      <c r="R5534" s="28">
        <f>DATE('Raw Data'!$O5534,'Raw Data'!$P5534,'Raw Data'!$Q5534)</f>
        <v>41523</v>
      </c>
      <c r="S5534" s="27" t="str">
        <f>CONCATENATE(MID('Raw Data'!$H5534,FIND("(",'Raw Data'!$H5534)+1,FIND(")",'Raw Data'!$H5534)-FIND("(",'Raw Data'!$H5534)-1),"",'Raw Data'!$M5534)</f>
        <v>Rs.700</v>
      </c>
      <c r="T5534" s="27">
        <f t="shared" si="86"/>
        <v>1</v>
      </c>
      <c r="U5534" s="29">
        <f>'Raw Data'!$M5534*'Raw Data'!$T5534</f>
        <v>700</v>
      </c>
    </row>
    <row r="5535" spans="1:21" x14ac:dyDescent="0.3">
      <c r="A5535" s="20">
        <v>18435802</v>
      </c>
      <c r="B5535" s="27" t="s">
        <v>4504</v>
      </c>
      <c r="C5535" s="27">
        <v>1</v>
      </c>
      <c r="D5535" s="27" t="str">
        <f>VLOOKUP('Raw Data'!$C5535,'country description'!$A$2:$B$16,2,0)</f>
        <v>India</v>
      </c>
      <c r="E5535" s="27" t="s">
        <v>10504</v>
      </c>
      <c r="F5535" s="27" t="s">
        <v>10528</v>
      </c>
      <c r="G5535" s="27" t="s">
        <v>4505</v>
      </c>
      <c r="H5535" s="27" t="s">
        <v>18</v>
      </c>
      <c r="I5535" s="27" t="s">
        <v>19</v>
      </c>
      <c r="J5535" s="27" t="s">
        <v>24</v>
      </c>
      <c r="K5535" s="27">
        <v>2</v>
      </c>
      <c r="L5535" s="27">
        <v>7</v>
      </c>
      <c r="M5535" s="27">
        <v>700</v>
      </c>
      <c r="N5535" s="27">
        <v>3.3</v>
      </c>
      <c r="O5535" s="27">
        <v>2014</v>
      </c>
      <c r="P5535" s="27">
        <v>9</v>
      </c>
      <c r="Q5535" s="27">
        <v>13</v>
      </c>
      <c r="R5535" s="28">
        <f>DATE('Raw Data'!$O5535,'Raw Data'!$P5535,'Raw Data'!$Q5535)</f>
        <v>41895</v>
      </c>
      <c r="S5535" s="27" t="str">
        <f>CONCATENATE(MID('Raw Data'!$H5535,FIND("(",'Raw Data'!$H5535)+1,FIND(")",'Raw Data'!$H5535)-FIND("(",'Raw Data'!$H5535)-1),"",'Raw Data'!$M5535)</f>
        <v>Rs.700</v>
      </c>
      <c r="T5535" s="27">
        <f t="shared" si="86"/>
        <v>1</v>
      </c>
      <c r="U5535" s="29">
        <f>'Raw Data'!$M5535*'Raw Data'!$T5535</f>
        <v>700</v>
      </c>
    </row>
    <row r="5536" spans="1:21" x14ac:dyDescent="0.3">
      <c r="A5536" s="20">
        <v>18337882</v>
      </c>
      <c r="B5536" s="27" t="s">
        <v>405</v>
      </c>
      <c r="C5536" s="27">
        <v>1</v>
      </c>
      <c r="D5536" s="27" t="str">
        <f>VLOOKUP('Raw Data'!$C5536,'country description'!$A$2:$B$16,2,0)</f>
        <v>India</v>
      </c>
      <c r="E5536" s="27" t="s">
        <v>10504</v>
      </c>
      <c r="F5536" s="27" t="s">
        <v>10636</v>
      </c>
      <c r="G5536" s="27" t="s">
        <v>407</v>
      </c>
      <c r="H5536" s="27" t="s">
        <v>18</v>
      </c>
      <c r="I5536" s="27" t="s">
        <v>19</v>
      </c>
      <c r="J5536" s="27" t="s">
        <v>24</v>
      </c>
      <c r="K5536" s="27">
        <v>2</v>
      </c>
      <c r="L5536" s="27">
        <v>3</v>
      </c>
      <c r="M5536" s="27">
        <v>800</v>
      </c>
      <c r="N5536" s="27">
        <v>1</v>
      </c>
      <c r="O5536" s="27">
        <v>2011</v>
      </c>
      <c r="P5536" s="27">
        <v>9</v>
      </c>
      <c r="Q5536" s="27">
        <v>15</v>
      </c>
      <c r="R5536" s="28">
        <f>DATE('Raw Data'!$O5536,'Raw Data'!$P5536,'Raw Data'!$Q5536)</f>
        <v>40801</v>
      </c>
      <c r="S5536" s="27" t="str">
        <f>CONCATENATE(MID('Raw Data'!$H5536,FIND("(",'Raw Data'!$H5536)+1,FIND(")",'Raw Data'!$H5536)-FIND("(",'Raw Data'!$H5536)-1),"",'Raw Data'!$M5536)</f>
        <v>Rs.800</v>
      </c>
      <c r="T5536" s="27">
        <f t="shared" si="86"/>
        <v>1</v>
      </c>
      <c r="U5536" s="29">
        <f>'Raw Data'!$M5536*'Raw Data'!$T5536</f>
        <v>800</v>
      </c>
    </row>
    <row r="5537" spans="1:21" x14ac:dyDescent="0.3">
      <c r="A5537" s="20">
        <v>300082</v>
      </c>
      <c r="B5537" s="27" t="s">
        <v>10638</v>
      </c>
      <c r="C5537" s="27">
        <v>1</v>
      </c>
      <c r="D5537" s="27" t="str">
        <f>VLOOKUP('Raw Data'!$C5537,'country description'!$A$2:$B$16,2,0)</f>
        <v>India</v>
      </c>
      <c r="E5537" s="27" t="s">
        <v>10504</v>
      </c>
      <c r="F5537" s="27" t="s">
        <v>10639</v>
      </c>
      <c r="G5537" s="27" t="s">
        <v>17</v>
      </c>
      <c r="H5537" s="27" t="s">
        <v>18</v>
      </c>
      <c r="I5537" s="27" t="s">
        <v>19</v>
      </c>
      <c r="J5537" s="27" t="s">
        <v>19</v>
      </c>
      <c r="K5537" s="27">
        <v>1</v>
      </c>
      <c r="L5537" s="27">
        <v>7</v>
      </c>
      <c r="M5537" s="27">
        <v>200</v>
      </c>
      <c r="N5537" s="27">
        <v>2.9</v>
      </c>
      <c r="O5537" s="27">
        <v>2010</v>
      </c>
      <c r="P5537" s="27">
        <v>9</v>
      </c>
      <c r="Q5537" s="27">
        <v>22</v>
      </c>
      <c r="R5537" s="28">
        <f>DATE('Raw Data'!$O5537,'Raw Data'!$P5537,'Raw Data'!$Q5537)</f>
        <v>40443</v>
      </c>
      <c r="S5537" s="27" t="str">
        <f>CONCATENATE(MID('Raw Data'!$H5537,FIND("(",'Raw Data'!$H5537)+1,FIND(")",'Raw Data'!$H5537)-FIND("(",'Raw Data'!$H5537)-1),"",'Raw Data'!$M5537)</f>
        <v>Rs.200</v>
      </c>
      <c r="T5537" s="27">
        <f t="shared" si="86"/>
        <v>1</v>
      </c>
      <c r="U5537" s="29">
        <f>'Raw Data'!$M5537*'Raw Data'!$T5537</f>
        <v>200</v>
      </c>
    </row>
    <row r="5538" spans="1:21" x14ac:dyDescent="0.3">
      <c r="A5538" s="20">
        <v>9122</v>
      </c>
      <c r="B5538" s="27" t="s">
        <v>10640</v>
      </c>
      <c r="C5538" s="27">
        <v>1</v>
      </c>
      <c r="D5538" s="27" t="str">
        <f>VLOOKUP('Raw Data'!$C5538,'country description'!$A$2:$B$16,2,0)</f>
        <v>India</v>
      </c>
      <c r="E5538" s="27" t="s">
        <v>10504</v>
      </c>
      <c r="F5538" s="27" t="s">
        <v>10641</v>
      </c>
      <c r="G5538" s="27" t="s">
        <v>671</v>
      </c>
      <c r="H5538" s="27" t="s">
        <v>18</v>
      </c>
      <c r="I5538" s="27" t="s">
        <v>19</v>
      </c>
      <c r="J5538" s="27" t="s">
        <v>19</v>
      </c>
      <c r="K5538" s="27">
        <v>1</v>
      </c>
      <c r="L5538" s="27">
        <v>66</v>
      </c>
      <c r="M5538" s="27">
        <v>200</v>
      </c>
      <c r="N5538" s="27">
        <v>3.5</v>
      </c>
      <c r="O5538" s="27">
        <v>2015</v>
      </c>
      <c r="P5538" s="27">
        <v>9</v>
      </c>
      <c r="Q5538" s="27">
        <v>11</v>
      </c>
      <c r="R5538" s="28">
        <f>DATE('Raw Data'!$O5538,'Raw Data'!$P5538,'Raw Data'!$Q5538)</f>
        <v>42258</v>
      </c>
      <c r="S5538" s="27" t="str">
        <f>CONCATENATE(MID('Raw Data'!$H5538,FIND("(",'Raw Data'!$H5538)+1,FIND(")",'Raw Data'!$H5538)-FIND("(",'Raw Data'!$H5538)-1),"",'Raw Data'!$M5538)</f>
        <v>Rs.200</v>
      </c>
      <c r="T5538" s="27">
        <f t="shared" si="86"/>
        <v>1</v>
      </c>
      <c r="U5538" s="29">
        <f>'Raw Data'!$M5538*'Raw Data'!$T5538</f>
        <v>200</v>
      </c>
    </row>
    <row r="5539" spans="1:21" x14ac:dyDescent="0.3">
      <c r="A5539" s="20">
        <v>3100030</v>
      </c>
      <c r="B5539" s="27" t="s">
        <v>10642</v>
      </c>
      <c r="C5539" s="27">
        <v>1</v>
      </c>
      <c r="D5539" s="27" t="str">
        <f>VLOOKUP('Raw Data'!$C5539,'country description'!$A$2:$B$16,2,0)</f>
        <v>India</v>
      </c>
      <c r="E5539" s="27" t="s">
        <v>10643</v>
      </c>
      <c r="F5539" s="27" t="s">
        <v>10644</v>
      </c>
      <c r="G5539" s="27" t="s">
        <v>390</v>
      </c>
      <c r="H5539" s="27" t="s">
        <v>18</v>
      </c>
      <c r="I5539" s="27" t="s">
        <v>19</v>
      </c>
      <c r="J5539" s="27" t="s">
        <v>19</v>
      </c>
      <c r="K5539" s="27">
        <v>4</v>
      </c>
      <c r="L5539" s="27">
        <v>183</v>
      </c>
      <c r="M5539" s="27">
        <v>1500</v>
      </c>
      <c r="N5539" s="27">
        <v>3.5</v>
      </c>
      <c r="O5539" s="27">
        <v>2013</v>
      </c>
      <c r="P5539" s="27">
        <v>10</v>
      </c>
      <c r="Q5539" s="27">
        <v>5</v>
      </c>
      <c r="R5539" s="28">
        <f>DATE('Raw Data'!$O5539,'Raw Data'!$P5539,'Raw Data'!$Q5539)</f>
        <v>41552</v>
      </c>
      <c r="S5539" s="27" t="str">
        <f>CONCATENATE(MID('Raw Data'!$H5539,FIND("(",'Raw Data'!$H5539)+1,FIND(")",'Raw Data'!$H5539)-FIND("(",'Raw Data'!$H5539)-1),"",'Raw Data'!$M5539)</f>
        <v>Rs.1500</v>
      </c>
      <c r="T5539" s="27">
        <f t="shared" si="86"/>
        <v>1</v>
      </c>
      <c r="U5539" s="29">
        <f>'Raw Data'!$M5539*'Raw Data'!$T5539</f>
        <v>1500</v>
      </c>
    </row>
    <row r="5540" spans="1:21" x14ac:dyDescent="0.3">
      <c r="A5540" s="20">
        <v>302288</v>
      </c>
      <c r="B5540" s="27" t="s">
        <v>10645</v>
      </c>
      <c r="C5540" s="27">
        <v>1</v>
      </c>
      <c r="D5540" s="27" t="str">
        <f>VLOOKUP('Raw Data'!$C5540,'country description'!$A$2:$B$16,2,0)</f>
        <v>India</v>
      </c>
      <c r="E5540" s="27" t="s">
        <v>10504</v>
      </c>
      <c r="F5540" s="27" t="s">
        <v>10646</v>
      </c>
      <c r="G5540" s="27" t="s">
        <v>4494</v>
      </c>
      <c r="H5540" s="27" t="s">
        <v>18</v>
      </c>
      <c r="I5540" s="27" t="s">
        <v>19</v>
      </c>
      <c r="J5540" s="27" t="s">
        <v>24</v>
      </c>
      <c r="K5540" s="27">
        <v>3</v>
      </c>
      <c r="L5540" s="27">
        <v>351</v>
      </c>
      <c r="M5540" s="27">
        <v>1000</v>
      </c>
      <c r="N5540" s="27">
        <v>3.5</v>
      </c>
      <c r="O5540" s="27">
        <v>2018</v>
      </c>
      <c r="P5540" s="27">
        <v>8</v>
      </c>
      <c r="Q5540" s="27">
        <v>1</v>
      </c>
      <c r="R5540" s="28">
        <f>DATE('Raw Data'!$O5540,'Raw Data'!$P5540,'Raw Data'!$Q5540)</f>
        <v>43313</v>
      </c>
      <c r="S5540" s="27" t="str">
        <f>CONCATENATE(MID('Raw Data'!$H5540,FIND("(",'Raw Data'!$H5540)+1,FIND(")",'Raw Data'!$H5540)-FIND("(",'Raw Data'!$H5540)-1),"",'Raw Data'!$M5540)</f>
        <v>Rs.1000</v>
      </c>
      <c r="T5540" s="27">
        <f t="shared" si="86"/>
        <v>1</v>
      </c>
      <c r="U5540" s="29">
        <f>'Raw Data'!$M5540*'Raw Data'!$T5540</f>
        <v>1000</v>
      </c>
    </row>
    <row r="5541" spans="1:21" x14ac:dyDescent="0.3">
      <c r="A5541" s="20">
        <v>18439181</v>
      </c>
      <c r="B5541" s="27" t="s">
        <v>10647</v>
      </c>
      <c r="C5541" s="27">
        <v>1</v>
      </c>
      <c r="D5541" s="27" t="str">
        <f>VLOOKUP('Raw Data'!$C5541,'country description'!$A$2:$B$16,2,0)</f>
        <v>India</v>
      </c>
      <c r="E5541" s="27" t="s">
        <v>10213</v>
      </c>
      <c r="F5541" s="27" t="s">
        <v>10648</v>
      </c>
      <c r="G5541" s="27" t="s">
        <v>3183</v>
      </c>
      <c r="H5541" s="27" t="s">
        <v>18</v>
      </c>
      <c r="I5541" s="27" t="s">
        <v>19</v>
      </c>
      <c r="J5541" s="27" t="s">
        <v>19</v>
      </c>
      <c r="K5541" s="27">
        <v>4</v>
      </c>
      <c r="L5541" s="27">
        <v>47</v>
      </c>
      <c r="M5541" s="27">
        <v>1500</v>
      </c>
      <c r="N5541" s="27">
        <v>3.4</v>
      </c>
      <c r="O5541" s="27">
        <v>2010</v>
      </c>
      <c r="P5541" s="27">
        <v>10</v>
      </c>
      <c r="Q5541" s="27">
        <v>3</v>
      </c>
      <c r="R5541" s="28">
        <f>DATE('Raw Data'!$O5541,'Raw Data'!$P5541,'Raw Data'!$Q5541)</f>
        <v>40454</v>
      </c>
      <c r="S5541" s="27" t="str">
        <f>CONCATENATE(MID('Raw Data'!$H5541,FIND("(",'Raw Data'!$H5541)+1,FIND(")",'Raw Data'!$H5541)-FIND("(",'Raw Data'!$H5541)-1),"",'Raw Data'!$M5541)</f>
        <v>Rs.1500</v>
      </c>
      <c r="T5541" s="27">
        <f t="shared" si="86"/>
        <v>1</v>
      </c>
      <c r="U5541" s="29">
        <f>'Raw Data'!$M5541*'Raw Data'!$T5541</f>
        <v>1500</v>
      </c>
    </row>
    <row r="5542" spans="1:21" x14ac:dyDescent="0.3">
      <c r="A5542" s="20">
        <v>18409224</v>
      </c>
      <c r="B5542" s="27" t="s">
        <v>10649</v>
      </c>
      <c r="C5542" s="27">
        <v>1</v>
      </c>
      <c r="D5542" s="27" t="str">
        <f>VLOOKUP('Raw Data'!$C5542,'country description'!$A$2:$B$16,2,0)</f>
        <v>India</v>
      </c>
      <c r="E5542" s="27" t="s">
        <v>10504</v>
      </c>
      <c r="F5542" s="27" t="s">
        <v>10650</v>
      </c>
      <c r="G5542" s="27" t="s">
        <v>10651</v>
      </c>
      <c r="H5542" s="27" t="s">
        <v>18</v>
      </c>
      <c r="I5542" s="27" t="s">
        <v>19</v>
      </c>
      <c r="J5542" s="27" t="s">
        <v>19</v>
      </c>
      <c r="K5542" s="27">
        <v>3</v>
      </c>
      <c r="L5542" s="27">
        <v>177</v>
      </c>
      <c r="M5542" s="27">
        <v>1200</v>
      </c>
      <c r="N5542" s="27">
        <v>4.5999999999999996</v>
      </c>
      <c r="O5542" s="27">
        <v>2015</v>
      </c>
      <c r="P5542" s="27">
        <v>8</v>
      </c>
      <c r="Q5542" s="27">
        <v>8</v>
      </c>
      <c r="R5542" s="28">
        <f>DATE('Raw Data'!$O5542,'Raw Data'!$P5542,'Raw Data'!$Q5542)</f>
        <v>42224</v>
      </c>
      <c r="S5542" s="27" t="str">
        <f>CONCATENATE(MID('Raw Data'!$H5542,FIND("(",'Raw Data'!$H5542)+1,FIND(")",'Raw Data'!$H5542)-FIND("(",'Raw Data'!$H5542)-1),"",'Raw Data'!$M5542)</f>
        <v>Rs.1200</v>
      </c>
      <c r="T5542" s="27">
        <f t="shared" si="86"/>
        <v>1</v>
      </c>
      <c r="U5542" s="29">
        <f>'Raw Data'!$M5542*'Raw Data'!$T5542</f>
        <v>1200</v>
      </c>
    </row>
    <row r="5543" spans="1:21" x14ac:dyDescent="0.3">
      <c r="A5543" s="20">
        <v>308357</v>
      </c>
      <c r="B5543" s="27" t="s">
        <v>10652</v>
      </c>
      <c r="C5543" s="27">
        <v>1</v>
      </c>
      <c r="D5543" s="27" t="str">
        <f>VLOOKUP('Raw Data'!$C5543,'country description'!$A$2:$B$16,2,0)</f>
        <v>India</v>
      </c>
      <c r="E5543" s="27" t="s">
        <v>10504</v>
      </c>
      <c r="F5543" s="27" t="s">
        <v>10653</v>
      </c>
      <c r="G5543" s="27" t="s">
        <v>2116</v>
      </c>
      <c r="H5543" s="27" t="s">
        <v>18</v>
      </c>
      <c r="I5543" s="27" t="s">
        <v>24</v>
      </c>
      <c r="J5543" s="27" t="s">
        <v>19</v>
      </c>
      <c r="K5543" s="27">
        <v>3</v>
      </c>
      <c r="L5543" s="27">
        <v>313</v>
      </c>
      <c r="M5543" s="27">
        <v>1800</v>
      </c>
      <c r="N5543" s="27">
        <v>3.6</v>
      </c>
      <c r="O5543" s="27">
        <v>2018</v>
      </c>
      <c r="P5543" s="27">
        <v>8</v>
      </c>
      <c r="Q5543" s="27">
        <v>17</v>
      </c>
      <c r="R5543" s="28">
        <f>DATE('Raw Data'!$O5543,'Raw Data'!$P5543,'Raw Data'!$Q5543)</f>
        <v>43329</v>
      </c>
      <c r="S5543" s="27" t="str">
        <f>CONCATENATE(MID('Raw Data'!$H5543,FIND("(",'Raw Data'!$H5543)+1,FIND(")",'Raw Data'!$H5543)-FIND("(",'Raw Data'!$H5543)-1),"",'Raw Data'!$M5543)</f>
        <v>Rs.1800</v>
      </c>
      <c r="T5543" s="27">
        <f t="shared" si="86"/>
        <v>1</v>
      </c>
      <c r="U5543" s="29">
        <f>'Raw Data'!$M5543*'Raw Data'!$T5543</f>
        <v>1800</v>
      </c>
    </row>
    <row r="5544" spans="1:21" x14ac:dyDescent="0.3">
      <c r="A5544" s="20">
        <v>309883</v>
      </c>
      <c r="B5544" s="27" t="s">
        <v>10205</v>
      </c>
      <c r="C5544" s="27">
        <v>1</v>
      </c>
      <c r="D5544" s="27" t="str">
        <f>VLOOKUP('Raw Data'!$C5544,'country description'!$A$2:$B$16,2,0)</f>
        <v>India</v>
      </c>
      <c r="E5544" s="27" t="s">
        <v>10504</v>
      </c>
      <c r="F5544" s="27" t="s">
        <v>10654</v>
      </c>
      <c r="G5544" s="27" t="s">
        <v>17</v>
      </c>
      <c r="H5544" s="27" t="s">
        <v>18</v>
      </c>
      <c r="I5544" s="27" t="s">
        <v>19</v>
      </c>
      <c r="J5544" s="27" t="s">
        <v>19</v>
      </c>
      <c r="K5544" s="27">
        <v>3</v>
      </c>
      <c r="L5544" s="27">
        <v>734</v>
      </c>
      <c r="M5544" s="27">
        <v>1100</v>
      </c>
      <c r="N5544" s="27">
        <v>3.6</v>
      </c>
      <c r="O5544" s="27">
        <v>2018</v>
      </c>
      <c r="P5544" s="27">
        <v>8</v>
      </c>
      <c r="Q5544" s="27">
        <v>27</v>
      </c>
      <c r="R5544" s="28">
        <f>DATE('Raw Data'!$O5544,'Raw Data'!$P5544,'Raw Data'!$Q5544)</f>
        <v>43339</v>
      </c>
      <c r="S5544" s="27" t="str">
        <f>CONCATENATE(MID('Raw Data'!$H5544,FIND("(",'Raw Data'!$H5544)+1,FIND(")",'Raw Data'!$H5544)-FIND("(",'Raw Data'!$H5544)-1),"",'Raw Data'!$M5544)</f>
        <v>Rs.1100</v>
      </c>
      <c r="T5544" s="27">
        <f t="shared" si="86"/>
        <v>1</v>
      </c>
      <c r="U5544" s="29">
        <f>'Raw Data'!$M5544*'Raw Data'!$T5544</f>
        <v>1100</v>
      </c>
    </row>
    <row r="5545" spans="1:21" x14ac:dyDescent="0.3">
      <c r="A5545" s="20">
        <v>4992</v>
      </c>
      <c r="B5545" s="27" t="s">
        <v>10655</v>
      </c>
      <c r="C5545" s="27">
        <v>1</v>
      </c>
      <c r="D5545" s="27" t="str">
        <f>VLOOKUP('Raw Data'!$C5545,'country description'!$A$2:$B$16,2,0)</f>
        <v>India</v>
      </c>
      <c r="E5545" s="27" t="s">
        <v>10504</v>
      </c>
      <c r="F5545" s="27" t="s">
        <v>10656</v>
      </c>
      <c r="G5545" s="27" t="s">
        <v>3098</v>
      </c>
      <c r="H5545" s="27" t="s">
        <v>18</v>
      </c>
      <c r="I5545" s="27" t="s">
        <v>24</v>
      </c>
      <c r="J5545" s="27" t="s">
        <v>19</v>
      </c>
      <c r="K5545" s="27">
        <v>3</v>
      </c>
      <c r="L5545" s="27">
        <v>185</v>
      </c>
      <c r="M5545" s="27">
        <v>1200</v>
      </c>
      <c r="N5545" s="27">
        <v>3.1</v>
      </c>
      <c r="O5545" s="27">
        <v>2010</v>
      </c>
      <c r="P5545" s="27">
        <v>8</v>
      </c>
      <c r="Q5545" s="27">
        <v>18</v>
      </c>
      <c r="R5545" s="28">
        <f>DATE('Raw Data'!$O5545,'Raw Data'!$P5545,'Raw Data'!$Q5545)</f>
        <v>40408</v>
      </c>
      <c r="S5545" s="27" t="str">
        <f>CONCATENATE(MID('Raw Data'!$H5545,FIND("(",'Raw Data'!$H5545)+1,FIND(")",'Raw Data'!$H5545)-FIND("(",'Raw Data'!$H5545)-1),"",'Raw Data'!$M5545)</f>
        <v>Rs.1200</v>
      </c>
      <c r="T5545" s="27">
        <f t="shared" si="86"/>
        <v>1</v>
      </c>
      <c r="U5545" s="29">
        <f>'Raw Data'!$M5545*'Raw Data'!$T5545</f>
        <v>1200</v>
      </c>
    </row>
    <row r="5546" spans="1:21" x14ac:dyDescent="0.3">
      <c r="A5546" s="20">
        <v>5960</v>
      </c>
      <c r="B5546" s="27" t="s">
        <v>10657</v>
      </c>
      <c r="C5546" s="27">
        <v>1</v>
      </c>
      <c r="D5546" s="27" t="str">
        <f>VLOOKUP('Raw Data'!$C5546,'country description'!$A$2:$B$16,2,0)</f>
        <v>India</v>
      </c>
      <c r="E5546" s="27" t="s">
        <v>10504</v>
      </c>
      <c r="F5546" s="27" t="s">
        <v>10658</v>
      </c>
      <c r="G5546" s="27" t="s">
        <v>512</v>
      </c>
      <c r="H5546" s="27" t="s">
        <v>18</v>
      </c>
      <c r="I5546" s="27" t="s">
        <v>24</v>
      </c>
      <c r="J5546" s="27" t="s">
        <v>19</v>
      </c>
      <c r="K5546" s="27">
        <v>3</v>
      </c>
      <c r="L5546" s="27">
        <v>294</v>
      </c>
      <c r="M5546" s="27">
        <v>1700</v>
      </c>
      <c r="N5546" s="27">
        <v>3.4</v>
      </c>
      <c r="O5546" s="27">
        <v>2015</v>
      </c>
      <c r="P5546" s="27">
        <v>8</v>
      </c>
      <c r="Q5546" s="27">
        <v>28</v>
      </c>
      <c r="R5546" s="28">
        <f>DATE('Raw Data'!$O5546,'Raw Data'!$P5546,'Raw Data'!$Q5546)</f>
        <v>42244</v>
      </c>
      <c r="S5546" s="27" t="str">
        <f>CONCATENATE(MID('Raw Data'!$H5546,FIND("(",'Raw Data'!$H5546)+1,FIND(")",'Raw Data'!$H5546)-FIND("(",'Raw Data'!$H5546)-1),"",'Raw Data'!$M5546)</f>
        <v>Rs.1700</v>
      </c>
      <c r="T5546" s="27">
        <f t="shared" si="86"/>
        <v>1</v>
      </c>
      <c r="U5546" s="29">
        <f>'Raw Data'!$M5546*'Raw Data'!$T5546</f>
        <v>1700</v>
      </c>
    </row>
    <row r="5547" spans="1:21" x14ac:dyDescent="0.3">
      <c r="A5547" s="20">
        <v>4620</v>
      </c>
      <c r="B5547" s="27" t="s">
        <v>4159</v>
      </c>
      <c r="C5547" s="27">
        <v>1</v>
      </c>
      <c r="D5547" s="27" t="str">
        <f>VLOOKUP('Raw Data'!$C5547,'country description'!$A$2:$B$16,2,0)</f>
        <v>India</v>
      </c>
      <c r="E5547" s="27" t="s">
        <v>10504</v>
      </c>
      <c r="F5547" s="27" t="s">
        <v>10659</v>
      </c>
      <c r="G5547" s="27" t="s">
        <v>587</v>
      </c>
      <c r="H5547" s="27" t="s">
        <v>18</v>
      </c>
      <c r="I5547" s="27" t="s">
        <v>19</v>
      </c>
      <c r="J5547" s="27" t="s">
        <v>19</v>
      </c>
      <c r="K5547" s="27">
        <v>2</v>
      </c>
      <c r="L5547" s="27">
        <v>88</v>
      </c>
      <c r="M5547" s="27">
        <v>800</v>
      </c>
      <c r="N5547" s="27">
        <v>2.4</v>
      </c>
      <c r="O5547" s="27">
        <v>2017</v>
      </c>
      <c r="P5547" s="27">
        <v>8</v>
      </c>
      <c r="Q5547" s="27">
        <v>8</v>
      </c>
      <c r="R5547" s="28">
        <f>DATE('Raw Data'!$O5547,'Raw Data'!$P5547,'Raw Data'!$Q5547)</f>
        <v>42955</v>
      </c>
      <c r="S5547" s="27" t="str">
        <f>CONCATENATE(MID('Raw Data'!$H5547,FIND("(",'Raw Data'!$H5547)+1,FIND(")",'Raw Data'!$H5547)-FIND("(",'Raw Data'!$H5547)-1),"",'Raw Data'!$M5547)</f>
        <v>Rs.800</v>
      </c>
      <c r="T5547" s="27">
        <f t="shared" si="86"/>
        <v>1</v>
      </c>
      <c r="U5547" s="29">
        <f>'Raw Data'!$M5547*'Raw Data'!$T5547</f>
        <v>800</v>
      </c>
    </row>
    <row r="5548" spans="1:21" x14ac:dyDescent="0.3">
      <c r="A5548" s="20">
        <v>8805</v>
      </c>
      <c r="B5548" s="27" t="s">
        <v>10660</v>
      </c>
      <c r="C5548" s="27">
        <v>1</v>
      </c>
      <c r="D5548" s="27" t="str">
        <f>VLOOKUP('Raw Data'!$C5548,'country description'!$A$2:$B$16,2,0)</f>
        <v>India</v>
      </c>
      <c r="E5548" s="27" t="s">
        <v>10504</v>
      </c>
      <c r="F5548" s="27" t="s">
        <v>10661</v>
      </c>
      <c r="G5548" s="27" t="s">
        <v>484</v>
      </c>
      <c r="H5548" s="27" t="s">
        <v>18</v>
      </c>
      <c r="I5548" s="27" t="s">
        <v>19</v>
      </c>
      <c r="J5548" s="27" t="s">
        <v>19</v>
      </c>
      <c r="K5548" s="27">
        <v>3</v>
      </c>
      <c r="L5548" s="27">
        <v>49</v>
      </c>
      <c r="M5548" s="27">
        <v>1500</v>
      </c>
      <c r="N5548" s="27">
        <v>3</v>
      </c>
      <c r="O5548" s="27">
        <v>2010</v>
      </c>
      <c r="P5548" s="27">
        <v>8</v>
      </c>
      <c r="Q5548" s="27">
        <v>14</v>
      </c>
      <c r="R5548" s="28">
        <f>DATE('Raw Data'!$O5548,'Raw Data'!$P5548,'Raw Data'!$Q5548)</f>
        <v>40404</v>
      </c>
      <c r="S5548" s="27" t="str">
        <f>CONCATENATE(MID('Raw Data'!$H5548,FIND("(",'Raw Data'!$H5548)+1,FIND(")",'Raw Data'!$H5548)-FIND("(",'Raw Data'!$H5548)-1),"",'Raw Data'!$M5548)</f>
        <v>Rs.1500</v>
      </c>
      <c r="T5548" s="27">
        <f t="shared" si="86"/>
        <v>1</v>
      </c>
      <c r="U5548" s="29">
        <f>'Raw Data'!$M5548*'Raw Data'!$T5548</f>
        <v>1500</v>
      </c>
    </row>
    <row r="5549" spans="1:21" x14ac:dyDescent="0.3">
      <c r="A5549" s="20">
        <v>308605</v>
      </c>
      <c r="B5549" s="27" t="s">
        <v>10662</v>
      </c>
      <c r="C5549" s="27">
        <v>1</v>
      </c>
      <c r="D5549" s="27" t="str">
        <f>VLOOKUP('Raw Data'!$C5549,'country description'!$A$2:$B$16,2,0)</f>
        <v>India</v>
      </c>
      <c r="E5549" s="27" t="s">
        <v>10504</v>
      </c>
      <c r="F5549" s="27" t="s">
        <v>10663</v>
      </c>
      <c r="G5549" s="27" t="s">
        <v>2222</v>
      </c>
      <c r="H5549" s="27" t="s">
        <v>18</v>
      </c>
      <c r="I5549" s="27" t="s">
        <v>19</v>
      </c>
      <c r="J5549" s="27" t="s">
        <v>19</v>
      </c>
      <c r="K5549" s="27">
        <v>2</v>
      </c>
      <c r="L5549" s="27">
        <v>84</v>
      </c>
      <c r="M5549" s="27">
        <v>750</v>
      </c>
      <c r="N5549" s="27">
        <v>3.4</v>
      </c>
      <c r="O5549" s="27">
        <v>2017</v>
      </c>
      <c r="P5549" s="27">
        <v>8</v>
      </c>
      <c r="Q5549" s="27">
        <v>14</v>
      </c>
      <c r="R5549" s="28">
        <f>DATE('Raw Data'!$O5549,'Raw Data'!$P5549,'Raw Data'!$Q5549)</f>
        <v>42961</v>
      </c>
      <c r="S5549" s="27" t="str">
        <f>CONCATENATE(MID('Raw Data'!$H5549,FIND("(",'Raw Data'!$H5549)+1,FIND(")",'Raw Data'!$H5549)-FIND("(",'Raw Data'!$H5549)-1),"",'Raw Data'!$M5549)</f>
        <v>Rs.750</v>
      </c>
      <c r="T5549" s="27">
        <f t="shared" si="86"/>
        <v>1</v>
      </c>
      <c r="U5549" s="29">
        <f>'Raw Data'!$M5549*'Raw Data'!$T5549</f>
        <v>750</v>
      </c>
    </row>
    <row r="5550" spans="1:21" x14ac:dyDescent="0.3">
      <c r="A5550" s="20">
        <v>312995</v>
      </c>
      <c r="B5550" s="27" t="s">
        <v>4372</v>
      </c>
      <c r="C5550" s="27">
        <v>1</v>
      </c>
      <c r="D5550" s="27" t="str">
        <f>VLOOKUP('Raw Data'!$C5550,'country description'!$A$2:$B$16,2,0)</f>
        <v>India</v>
      </c>
      <c r="E5550" s="27" t="s">
        <v>10504</v>
      </c>
      <c r="F5550" s="27" t="s">
        <v>10664</v>
      </c>
      <c r="G5550" s="27" t="s">
        <v>1166</v>
      </c>
      <c r="H5550" s="27" t="s">
        <v>18</v>
      </c>
      <c r="I5550" s="27" t="s">
        <v>19</v>
      </c>
      <c r="J5550" s="27" t="s">
        <v>24</v>
      </c>
      <c r="K5550" s="27">
        <v>2</v>
      </c>
      <c r="L5550" s="27">
        <v>403</v>
      </c>
      <c r="M5550" s="27">
        <v>700</v>
      </c>
      <c r="N5550" s="27">
        <v>3.9</v>
      </c>
      <c r="O5550" s="27">
        <v>2011</v>
      </c>
      <c r="P5550" s="27">
        <v>8</v>
      </c>
      <c r="Q5550" s="27">
        <v>3</v>
      </c>
      <c r="R5550" s="28">
        <f>DATE('Raw Data'!$O5550,'Raw Data'!$P5550,'Raw Data'!$Q5550)</f>
        <v>40758</v>
      </c>
      <c r="S5550" s="27" t="str">
        <f>CONCATENATE(MID('Raw Data'!$H5550,FIND("(",'Raw Data'!$H5550)+1,FIND(")",'Raw Data'!$H5550)-FIND("(",'Raw Data'!$H5550)-1),"",'Raw Data'!$M5550)</f>
        <v>Rs.700</v>
      </c>
      <c r="T5550" s="27">
        <f t="shared" si="86"/>
        <v>1</v>
      </c>
      <c r="U5550" s="29">
        <f>'Raw Data'!$M5550*'Raw Data'!$T5550</f>
        <v>700</v>
      </c>
    </row>
    <row r="5551" spans="1:21" x14ac:dyDescent="0.3">
      <c r="A5551" s="20">
        <v>18431563</v>
      </c>
      <c r="B5551" s="27" t="s">
        <v>10665</v>
      </c>
      <c r="C5551" s="27">
        <v>1</v>
      </c>
      <c r="D5551" s="27" t="str">
        <f>VLOOKUP('Raw Data'!$C5551,'country description'!$A$2:$B$16,2,0)</f>
        <v>India</v>
      </c>
      <c r="E5551" s="27" t="s">
        <v>10504</v>
      </c>
      <c r="F5551" s="27" t="s">
        <v>10666</v>
      </c>
      <c r="G5551" s="27" t="s">
        <v>731</v>
      </c>
      <c r="H5551" s="27" t="s">
        <v>18</v>
      </c>
      <c r="I5551" s="27" t="s">
        <v>19</v>
      </c>
      <c r="J5551" s="27" t="s">
        <v>19</v>
      </c>
      <c r="K5551" s="27">
        <v>2</v>
      </c>
      <c r="L5551" s="27">
        <v>15</v>
      </c>
      <c r="M5551" s="27">
        <v>550</v>
      </c>
      <c r="N5551" s="27">
        <v>3.3</v>
      </c>
      <c r="O5551" s="27">
        <v>2010</v>
      </c>
      <c r="P5551" s="27">
        <v>8</v>
      </c>
      <c r="Q5551" s="27">
        <v>25</v>
      </c>
      <c r="R5551" s="28">
        <f>DATE('Raw Data'!$O5551,'Raw Data'!$P5551,'Raw Data'!$Q5551)</f>
        <v>40415</v>
      </c>
      <c r="S5551" s="27" t="str">
        <f>CONCATENATE(MID('Raw Data'!$H5551,FIND("(",'Raw Data'!$H5551)+1,FIND(")",'Raw Data'!$H5551)-FIND("(",'Raw Data'!$H5551)-1),"",'Raw Data'!$M5551)</f>
        <v>Rs.550</v>
      </c>
      <c r="T5551" s="27">
        <f t="shared" si="86"/>
        <v>1</v>
      </c>
      <c r="U5551" s="29">
        <f>'Raw Data'!$M5551*'Raw Data'!$T5551</f>
        <v>550</v>
      </c>
    </row>
    <row r="5552" spans="1:21" x14ac:dyDescent="0.3">
      <c r="A5552" s="20">
        <v>18352208</v>
      </c>
      <c r="B5552" s="27" t="s">
        <v>10667</v>
      </c>
      <c r="C5552" s="27">
        <v>1</v>
      </c>
      <c r="D5552" s="27" t="str">
        <f>VLOOKUP('Raw Data'!$C5552,'country description'!$A$2:$B$16,2,0)</f>
        <v>India</v>
      </c>
      <c r="E5552" s="27" t="s">
        <v>10504</v>
      </c>
      <c r="F5552" s="27" t="s">
        <v>10668</v>
      </c>
      <c r="G5552" s="27" t="s">
        <v>464</v>
      </c>
      <c r="H5552" s="27" t="s">
        <v>18</v>
      </c>
      <c r="I5552" s="27" t="s">
        <v>19</v>
      </c>
      <c r="J5552" s="27" t="s">
        <v>24</v>
      </c>
      <c r="K5552" s="27">
        <v>1</v>
      </c>
      <c r="L5552" s="27">
        <v>55</v>
      </c>
      <c r="M5552" s="27">
        <v>200</v>
      </c>
      <c r="N5552" s="27">
        <v>3.7</v>
      </c>
      <c r="O5552" s="27">
        <v>2018</v>
      </c>
      <c r="P5552" s="27">
        <v>8</v>
      </c>
      <c r="Q5552" s="27">
        <v>11</v>
      </c>
      <c r="R5552" s="28">
        <f>DATE('Raw Data'!$O5552,'Raw Data'!$P5552,'Raw Data'!$Q5552)</f>
        <v>43323</v>
      </c>
      <c r="S5552" s="27" t="str">
        <f>CONCATENATE(MID('Raw Data'!$H5552,FIND("(",'Raw Data'!$H5552)+1,FIND(")",'Raw Data'!$H5552)-FIND("(",'Raw Data'!$H5552)-1),"",'Raw Data'!$M5552)</f>
        <v>Rs.200</v>
      </c>
      <c r="T5552" s="27">
        <f t="shared" si="86"/>
        <v>1</v>
      </c>
      <c r="U5552" s="29">
        <f>'Raw Data'!$M5552*'Raw Data'!$T5552</f>
        <v>200</v>
      </c>
    </row>
    <row r="5553" spans="1:21" x14ac:dyDescent="0.3">
      <c r="A5553" s="20">
        <v>18025125</v>
      </c>
      <c r="B5553" s="27" t="s">
        <v>10669</v>
      </c>
      <c r="C5553" s="27">
        <v>1</v>
      </c>
      <c r="D5553" s="27" t="str">
        <f>VLOOKUP('Raw Data'!$C5553,'country description'!$A$2:$B$16,2,0)</f>
        <v>India</v>
      </c>
      <c r="E5553" s="27" t="s">
        <v>10504</v>
      </c>
      <c r="F5553" s="27" t="s">
        <v>10509</v>
      </c>
      <c r="G5553" s="27" t="s">
        <v>10670</v>
      </c>
      <c r="H5553" s="27" t="s">
        <v>18</v>
      </c>
      <c r="I5553" s="27" t="s">
        <v>19</v>
      </c>
      <c r="J5553" s="27" t="s">
        <v>24</v>
      </c>
      <c r="K5553" s="27">
        <v>2</v>
      </c>
      <c r="L5553" s="27">
        <v>461</v>
      </c>
      <c r="M5553" s="27">
        <v>750</v>
      </c>
      <c r="N5553" s="27">
        <v>3.6</v>
      </c>
      <c r="O5553" s="27">
        <v>2010</v>
      </c>
      <c r="P5553" s="27">
        <v>8</v>
      </c>
      <c r="Q5553" s="27">
        <v>16</v>
      </c>
      <c r="R5553" s="28">
        <f>DATE('Raw Data'!$O5553,'Raw Data'!$P5553,'Raw Data'!$Q5553)</f>
        <v>40406</v>
      </c>
      <c r="S5553" s="27" t="str">
        <f>CONCATENATE(MID('Raw Data'!$H5553,FIND("(",'Raw Data'!$H5553)+1,FIND(")",'Raw Data'!$H5553)-FIND("(",'Raw Data'!$H5553)-1),"",'Raw Data'!$M5553)</f>
        <v>Rs.750</v>
      </c>
      <c r="T5553" s="27">
        <f t="shared" si="86"/>
        <v>1</v>
      </c>
      <c r="U5553" s="29">
        <f>'Raw Data'!$M5553*'Raw Data'!$T5553</f>
        <v>750</v>
      </c>
    </row>
    <row r="5554" spans="1:21" x14ac:dyDescent="0.3">
      <c r="A5554" s="20">
        <v>307366</v>
      </c>
      <c r="B5554" s="27" t="s">
        <v>10671</v>
      </c>
      <c r="C5554" s="27">
        <v>1</v>
      </c>
      <c r="D5554" s="27" t="str">
        <f>VLOOKUP('Raw Data'!$C5554,'country description'!$A$2:$B$16,2,0)</f>
        <v>India</v>
      </c>
      <c r="E5554" s="27" t="s">
        <v>10504</v>
      </c>
      <c r="F5554" s="27" t="s">
        <v>10672</v>
      </c>
      <c r="G5554" s="27" t="s">
        <v>407</v>
      </c>
      <c r="H5554" s="27" t="s">
        <v>18</v>
      </c>
      <c r="I5554" s="27" t="s">
        <v>19</v>
      </c>
      <c r="J5554" s="27" t="s">
        <v>19</v>
      </c>
      <c r="K5554" s="27">
        <v>2</v>
      </c>
      <c r="L5554" s="27">
        <v>59</v>
      </c>
      <c r="M5554" s="27">
        <v>550</v>
      </c>
      <c r="N5554" s="27">
        <v>3.6</v>
      </c>
      <c r="O5554" s="27">
        <v>2015</v>
      </c>
      <c r="P5554" s="27">
        <v>8</v>
      </c>
      <c r="Q5554" s="27">
        <v>7</v>
      </c>
      <c r="R5554" s="28">
        <f>DATE('Raw Data'!$O5554,'Raw Data'!$P5554,'Raw Data'!$Q5554)</f>
        <v>42223</v>
      </c>
      <c r="S5554" s="27" t="str">
        <f>CONCATENATE(MID('Raw Data'!$H5554,FIND("(",'Raw Data'!$H5554)+1,FIND(")",'Raw Data'!$H5554)-FIND("(",'Raw Data'!$H5554)-1),"",'Raw Data'!$M5554)</f>
        <v>Rs.550</v>
      </c>
      <c r="T5554" s="27">
        <f t="shared" si="86"/>
        <v>1</v>
      </c>
      <c r="U5554" s="29">
        <f>'Raw Data'!$M5554*'Raw Data'!$T5554</f>
        <v>550</v>
      </c>
    </row>
    <row r="5555" spans="1:21" x14ac:dyDescent="0.3">
      <c r="A5555" s="20">
        <v>18366026</v>
      </c>
      <c r="B5555" s="27" t="s">
        <v>10674</v>
      </c>
      <c r="C5555" s="27">
        <v>1</v>
      </c>
      <c r="D5555" s="27" t="str">
        <f>VLOOKUP('Raw Data'!$C5555,'country description'!$A$2:$B$16,2,0)</f>
        <v>India</v>
      </c>
      <c r="E5555" s="27" t="s">
        <v>10504</v>
      </c>
      <c r="F5555" s="27" t="s">
        <v>10675</v>
      </c>
      <c r="G5555" s="27" t="s">
        <v>10676</v>
      </c>
      <c r="H5555" s="27" t="s">
        <v>18</v>
      </c>
      <c r="I5555" s="27" t="s">
        <v>24</v>
      </c>
      <c r="J5555" s="27" t="s">
        <v>19</v>
      </c>
      <c r="K5555" s="27">
        <v>2</v>
      </c>
      <c r="L5555" s="27">
        <v>40</v>
      </c>
      <c r="M5555" s="27">
        <v>800</v>
      </c>
      <c r="N5555" s="27">
        <v>3.8</v>
      </c>
      <c r="O5555" s="27">
        <v>2011</v>
      </c>
      <c r="P5555" s="27">
        <v>8</v>
      </c>
      <c r="Q5555" s="27">
        <v>17</v>
      </c>
      <c r="R5555" s="28">
        <f>DATE('Raw Data'!$O5555,'Raw Data'!$P5555,'Raw Data'!$Q5555)</f>
        <v>40772</v>
      </c>
      <c r="S5555" s="27" t="str">
        <f>CONCATENATE(MID('Raw Data'!$H5555,FIND("(",'Raw Data'!$H5555)+1,FIND(")",'Raw Data'!$H5555)-FIND("(",'Raw Data'!$H5555)-1),"",'Raw Data'!$M5555)</f>
        <v>Rs.800</v>
      </c>
      <c r="T5555" s="27">
        <f t="shared" si="86"/>
        <v>1</v>
      </c>
      <c r="U5555" s="29">
        <f>'Raw Data'!$M5555*'Raw Data'!$T5555</f>
        <v>800</v>
      </c>
    </row>
    <row r="5556" spans="1:21" x14ac:dyDescent="0.3">
      <c r="A5556" s="20">
        <v>18369321</v>
      </c>
      <c r="B5556" s="27" t="s">
        <v>10677</v>
      </c>
      <c r="C5556" s="27">
        <v>1</v>
      </c>
      <c r="D5556" s="27" t="str">
        <f>VLOOKUP('Raw Data'!$C5556,'country description'!$A$2:$B$16,2,0)</f>
        <v>India</v>
      </c>
      <c r="E5556" s="27" t="s">
        <v>10678</v>
      </c>
      <c r="F5556" s="27" t="s">
        <v>10679</v>
      </c>
      <c r="G5556" s="27" t="s">
        <v>393</v>
      </c>
      <c r="H5556" s="27" t="s">
        <v>18</v>
      </c>
      <c r="I5556" s="27" t="s">
        <v>19</v>
      </c>
      <c r="J5556" s="27" t="s">
        <v>19</v>
      </c>
      <c r="K5556" s="27">
        <v>4</v>
      </c>
      <c r="L5556" s="27">
        <v>32</v>
      </c>
      <c r="M5556" s="27">
        <v>1500</v>
      </c>
      <c r="N5556" s="27">
        <v>3.5</v>
      </c>
      <c r="O5556" s="27">
        <v>2013</v>
      </c>
      <c r="P5556" s="27">
        <v>7</v>
      </c>
      <c r="Q5556" s="27">
        <v>1</v>
      </c>
      <c r="R5556" s="28">
        <f>DATE('Raw Data'!$O5556,'Raw Data'!$P5556,'Raw Data'!$Q5556)</f>
        <v>41456</v>
      </c>
      <c r="S5556" s="27" t="str">
        <f>CONCATENATE(MID('Raw Data'!$H5556,FIND("(",'Raw Data'!$H5556)+1,FIND(")",'Raw Data'!$H5556)-FIND("(",'Raw Data'!$H5556)-1),"",'Raw Data'!$M5556)</f>
        <v>Rs.1500</v>
      </c>
      <c r="T5556" s="27">
        <f t="shared" si="86"/>
        <v>1</v>
      </c>
      <c r="U5556" s="29">
        <f>'Raw Data'!$M5556*'Raw Data'!$T5556</f>
        <v>1500</v>
      </c>
    </row>
    <row r="5557" spans="1:21" x14ac:dyDescent="0.3">
      <c r="A5557" s="20">
        <v>3400350</v>
      </c>
      <c r="B5557" s="27" t="s">
        <v>10680</v>
      </c>
      <c r="C5557" s="27">
        <v>1</v>
      </c>
      <c r="D5557" s="27" t="str">
        <f>VLOOKUP('Raw Data'!$C5557,'country description'!$A$2:$B$16,2,0)</f>
        <v>India</v>
      </c>
      <c r="E5557" s="27" t="s">
        <v>10681</v>
      </c>
      <c r="F5557" s="27" t="s">
        <v>10682</v>
      </c>
      <c r="G5557" s="27" t="s">
        <v>504</v>
      </c>
      <c r="H5557" s="27" t="s">
        <v>18</v>
      </c>
      <c r="I5557" s="27" t="s">
        <v>19</v>
      </c>
      <c r="J5557" s="27" t="s">
        <v>19</v>
      </c>
      <c r="K5557" s="27">
        <v>4</v>
      </c>
      <c r="L5557" s="27">
        <v>57</v>
      </c>
      <c r="M5557" s="27">
        <v>1500</v>
      </c>
      <c r="N5557" s="27">
        <v>3.8</v>
      </c>
      <c r="O5557" s="27">
        <v>2018</v>
      </c>
      <c r="P5557" s="27">
        <v>6</v>
      </c>
      <c r="Q5557" s="27">
        <v>20</v>
      </c>
      <c r="R5557" s="28">
        <f>DATE('Raw Data'!$O5557,'Raw Data'!$P5557,'Raw Data'!$Q5557)</f>
        <v>43271</v>
      </c>
      <c r="S5557" s="27" t="str">
        <f>CONCATENATE(MID('Raw Data'!$H5557,FIND("(",'Raw Data'!$H5557)+1,FIND(")",'Raw Data'!$H5557)-FIND("(",'Raw Data'!$H5557)-1),"",'Raw Data'!$M5557)</f>
        <v>Rs.1500</v>
      </c>
      <c r="T5557" s="27">
        <f t="shared" si="86"/>
        <v>1</v>
      </c>
      <c r="U5557" s="29">
        <f>'Raw Data'!$M5557*'Raw Data'!$T5557</f>
        <v>1500</v>
      </c>
    </row>
    <row r="5558" spans="1:21" x14ac:dyDescent="0.3">
      <c r="A5558" s="20">
        <v>306880</v>
      </c>
      <c r="B5558" s="27" t="s">
        <v>10683</v>
      </c>
      <c r="C5558" s="27">
        <v>1</v>
      </c>
      <c r="D5558" s="27" t="str">
        <f>VLOOKUP('Raw Data'!$C5558,'country description'!$A$2:$B$16,2,0)</f>
        <v>India</v>
      </c>
      <c r="E5558" s="27" t="s">
        <v>10504</v>
      </c>
      <c r="F5558" s="27" t="s">
        <v>10684</v>
      </c>
      <c r="G5558" s="27" t="s">
        <v>407</v>
      </c>
      <c r="H5558" s="27" t="s">
        <v>18</v>
      </c>
      <c r="I5558" s="27" t="s">
        <v>19</v>
      </c>
      <c r="J5558" s="27" t="s">
        <v>19</v>
      </c>
      <c r="K5558" s="27">
        <v>1</v>
      </c>
      <c r="L5558" s="27">
        <v>116</v>
      </c>
      <c r="M5558" s="27">
        <v>450</v>
      </c>
      <c r="N5558" s="27">
        <v>3.5</v>
      </c>
      <c r="O5558" s="27">
        <v>2016</v>
      </c>
      <c r="P5558" s="27">
        <v>8</v>
      </c>
      <c r="Q5558" s="27">
        <v>5</v>
      </c>
      <c r="R5558" s="28">
        <f>DATE('Raw Data'!$O5558,'Raw Data'!$P5558,'Raw Data'!$Q5558)</f>
        <v>42587</v>
      </c>
      <c r="S5558" s="27" t="str">
        <f>CONCATENATE(MID('Raw Data'!$H5558,FIND("(",'Raw Data'!$H5558)+1,FIND(")",'Raw Data'!$H5558)-FIND("(",'Raw Data'!$H5558)-1),"",'Raw Data'!$M5558)</f>
        <v>Rs.450</v>
      </c>
      <c r="T5558" s="27">
        <f t="shared" si="86"/>
        <v>1</v>
      </c>
      <c r="U5558" s="29">
        <f>'Raw Data'!$M5558*'Raw Data'!$T5558</f>
        <v>450</v>
      </c>
    </row>
    <row r="5559" spans="1:21" x14ac:dyDescent="0.3">
      <c r="A5559" s="20">
        <v>3200021</v>
      </c>
      <c r="B5559" s="27" t="s">
        <v>10685</v>
      </c>
      <c r="C5559" s="27">
        <v>1</v>
      </c>
      <c r="D5559" s="27" t="str">
        <f>VLOOKUP('Raw Data'!$C5559,'country description'!$A$2:$B$16,2,0)</f>
        <v>India</v>
      </c>
      <c r="E5559" s="27" t="s">
        <v>10196</v>
      </c>
      <c r="F5559" s="27" t="s">
        <v>10686</v>
      </c>
      <c r="G5559" s="27" t="s">
        <v>10687</v>
      </c>
      <c r="H5559" s="27" t="s">
        <v>18</v>
      </c>
      <c r="I5559" s="27" t="s">
        <v>19</v>
      </c>
      <c r="J5559" s="27" t="s">
        <v>19</v>
      </c>
      <c r="K5559" s="27">
        <v>4</v>
      </c>
      <c r="L5559" s="27">
        <v>276</v>
      </c>
      <c r="M5559" s="27">
        <v>1500</v>
      </c>
      <c r="N5559" s="27">
        <v>4.4000000000000004</v>
      </c>
      <c r="O5559" s="27">
        <v>2016</v>
      </c>
      <c r="P5559" s="27">
        <v>6</v>
      </c>
      <c r="Q5559" s="27">
        <v>28</v>
      </c>
      <c r="R5559" s="28">
        <f>DATE('Raw Data'!$O5559,'Raw Data'!$P5559,'Raw Data'!$Q5559)</f>
        <v>42549</v>
      </c>
      <c r="S5559" s="27" t="str">
        <f>CONCATENATE(MID('Raw Data'!$H5559,FIND("(",'Raw Data'!$H5559)+1,FIND(")",'Raw Data'!$H5559)-FIND("(",'Raw Data'!$H5559)-1),"",'Raw Data'!$M5559)</f>
        <v>Rs.1500</v>
      </c>
      <c r="T5559" s="27">
        <f t="shared" si="86"/>
        <v>1</v>
      </c>
      <c r="U5559" s="29">
        <f>'Raw Data'!$M5559*'Raw Data'!$T5559</f>
        <v>1500</v>
      </c>
    </row>
    <row r="5560" spans="1:21" x14ac:dyDescent="0.3">
      <c r="A5560" s="20">
        <v>3600436</v>
      </c>
      <c r="B5560" s="27" t="s">
        <v>10688</v>
      </c>
      <c r="C5560" s="27">
        <v>1</v>
      </c>
      <c r="D5560" s="27" t="str">
        <f>VLOOKUP('Raw Data'!$C5560,'country description'!$A$2:$B$16,2,0)</f>
        <v>India</v>
      </c>
      <c r="E5560" s="27" t="s">
        <v>10689</v>
      </c>
      <c r="F5560" s="27" t="s">
        <v>10690</v>
      </c>
      <c r="G5560" s="27" t="s">
        <v>3116</v>
      </c>
      <c r="H5560" s="27" t="s">
        <v>18</v>
      </c>
      <c r="I5560" s="27" t="s">
        <v>19</v>
      </c>
      <c r="J5560" s="27" t="s">
        <v>19</v>
      </c>
      <c r="K5560" s="27">
        <v>4</v>
      </c>
      <c r="L5560" s="27">
        <v>11</v>
      </c>
      <c r="M5560" s="27">
        <v>1500</v>
      </c>
      <c r="N5560" s="27">
        <v>3.3</v>
      </c>
      <c r="O5560" s="27">
        <v>2018</v>
      </c>
      <c r="P5560" s="27">
        <v>11</v>
      </c>
      <c r="Q5560" s="27">
        <v>6</v>
      </c>
      <c r="R5560" s="28">
        <f>DATE('Raw Data'!$O5560,'Raw Data'!$P5560,'Raw Data'!$Q5560)</f>
        <v>43410</v>
      </c>
      <c r="S5560" s="27" t="str">
        <f>CONCATENATE(MID('Raw Data'!$H5560,FIND("(",'Raw Data'!$H5560)+1,FIND(")",'Raw Data'!$H5560)-FIND("(",'Raw Data'!$H5560)-1),"",'Raw Data'!$M5560)</f>
        <v>Rs.1500</v>
      </c>
      <c r="T5560" s="27">
        <f t="shared" si="86"/>
        <v>1</v>
      </c>
      <c r="U5560" s="29">
        <f>'Raw Data'!$M5560*'Raw Data'!$T5560</f>
        <v>1500</v>
      </c>
    </row>
    <row r="5561" spans="1:21" x14ac:dyDescent="0.3">
      <c r="A5561" s="20">
        <v>307533</v>
      </c>
      <c r="B5561" s="27" t="s">
        <v>10691</v>
      </c>
      <c r="C5561" s="27">
        <v>1</v>
      </c>
      <c r="D5561" s="27" t="str">
        <f>VLOOKUP('Raw Data'!$C5561,'country description'!$A$2:$B$16,2,0)</f>
        <v>India</v>
      </c>
      <c r="E5561" s="27" t="s">
        <v>10504</v>
      </c>
      <c r="F5561" s="27" t="s">
        <v>10692</v>
      </c>
      <c r="G5561" s="27" t="s">
        <v>512</v>
      </c>
      <c r="H5561" s="27" t="s">
        <v>18</v>
      </c>
      <c r="I5561" s="27" t="s">
        <v>24</v>
      </c>
      <c r="J5561" s="27" t="s">
        <v>19</v>
      </c>
      <c r="K5561" s="27">
        <v>3</v>
      </c>
      <c r="L5561" s="27">
        <v>6</v>
      </c>
      <c r="M5561" s="27">
        <v>1900</v>
      </c>
      <c r="N5561" s="27">
        <v>3</v>
      </c>
      <c r="O5561" s="27">
        <v>2017</v>
      </c>
      <c r="P5561" s="27">
        <v>8</v>
      </c>
      <c r="Q5561" s="27">
        <v>26</v>
      </c>
      <c r="R5561" s="28">
        <f>DATE('Raw Data'!$O5561,'Raw Data'!$P5561,'Raw Data'!$Q5561)</f>
        <v>42973</v>
      </c>
      <c r="S5561" s="27" t="str">
        <f>CONCATENATE(MID('Raw Data'!$H5561,FIND("(",'Raw Data'!$H5561)+1,FIND(")",'Raw Data'!$H5561)-FIND("(",'Raw Data'!$H5561)-1),"",'Raw Data'!$M5561)</f>
        <v>Rs.1900</v>
      </c>
      <c r="T5561" s="27">
        <f t="shared" si="86"/>
        <v>1</v>
      </c>
      <c r="U5561" s="29">
        <f>'Raw Data'!$M5561*'Raw Data'!$T5561</f>
        <v>1900</v>
      </c>
    </row>
    <row r="5562" spans="1:21" x14ac:dyDescent="0.3">
      <c r="A5562" s="20">
        <v>307426</v>
      </c>
      <c r="B5562" s="27" t="s">
        <v>10693</v>
      </c>
      <c r="C5562" s="27">
        <v>1</v>
      </c>
      <c r="D5562" s="27" t="str">
        <f>VLOOKUP('Raw Data'!$C5562,'country description'!$A$2:$B$16,2,0)</f>
        <v>India</v>
      </c>
      <c r="E5562" s="27" t="s">
        <v>10504</v>
      </c>
      <c r="F5562" s="27" t="s">
        <v>10692</v>
      </c>
      <c r="G5562" s="27" t="s">
        <v>4082</v>
      </c>
      <c r="H5562" s="27" t="s">
        <v>18</v>
      </c>
      <c r="I5562" s="27" t="s">
        <v>24</v>
      </c>
      <c r="J5562" s="27" t="s">
        <v>19</v>
      </c>
      <c r="K5562" s="27">
        <v>3</v>
      </c>
      <c r="L5562" s="27">
        <v>10</v>
      </c>
      <c r="M5562" s="27">
        <v>1200</v>
      </c>
      <c r="N5562" s="27">
        <v>3</v>
      </c>
      <c r="O5562" s="27">
        <v>2011</v>
      </c>
      <c r="P5562" s="27">
        <v>8</v>
      </c>
      <c r="Q5562" s="27">
        <v>27</v>
      </c>
      <c r="R5562" s="28">
        <f>DATE('Raw Data'!$O5562,'Raw Data'!$P5562,'Raw Data'!$Q5562)</f>
        <v>40782</v>
      </c>
      <c r="S5562" s="27" t="str">
        <f>CONCATENATE(MID('Raw Data'!$H5562,FIND("(",'Raw Data'!$H5562)+1,FIND(")",'Raw Data'!$H5562)-FIND("(",'Raw Data'!$H5562)-1),"",'Raw Data'!$M5562)</f>
        <v>Rs.1200</v>
      </c>
      <c r="T5562" s="27">
        <f t="shared" si="86"/>
        <v>1</v>
      </c>
      <c r="U5562" s="29">
        <f>'Raw Data'!$M5562*'Raw Data'!$T5562</f>
        <v>1200</v>
      </c>
    </row>
    <row r="5563" spans="1:21" x14ac:dyDescent="0.3">
      <c r="A5563" s="20">
        <v>2064</v>
      </c>
      <c r="B5563" s="27" t="s">
        <v>10694</v>
      </c>
      <c r="C5563" s="27">
        <v>1</v>
      </c>
      <c r="D5563" s="27" t="str">
        <f>VLOOKUP('Raw Data'!$C5563,'country description'!$A$2:$B$16,2,0)</f>
        <v>India</v>
      </c>
      <c r="E5563" s="27" t="s">
        <v>10504</v>
      </c>
      <c r="F5563" s="27" t="s">
        <v>10695</v>
      </c>
      <c r="G5563" s="27" t="s">
        <v>390</v>
      </c>
      <c r="H5563" s="27" t="s">
        <v>18</v>
      </c>
      <c r="I5563" s="27" t="s">
        <v>19</v>
      </c>
      <c r="J5563" s="27" t="s">
        <v>24</v>
      </c>
      <c r="K5563" s="27">
        <v>2</v>
      </c>
      <c r="L5563" s="27">
        <v>67</v>
      </c>
      <c r="M5563" s="27">
        <v>800</v>
      </c>
      <c r="N5563" s="27">
        <v>2.7</v>
      </c>
      <c r="O5563" s="27">
        <v>2012</v>
      </c>
      <c r="P5563" s="27">
        <v>8</v>
      </c>
      <c r="Q5563" s="27">
        <v>21</v>
      </c>
      <c r="R5563" s="28">
        <f>DATE('Raw Data'!$O5563,'Raw Data'!$P5563,'Raw Data'!$Q5563)</f>
        <v>41142</v>
      </c>
      <c r="S5563" s="27" t="str">
        <f>CONCATENATE(MID('Raw Data'!$H5563,FIND("(",'Raw Data'!$H5563)+1,FIND(")",'Raw Data'!$H5563)-FIND("(",'Raw Data'!$H5563)-1),"",'Raw Data'!$M5563)</f>
        <v>Rs.800</v>
      </c>
      <c r="T5563" s="27">
        <f t="shared" si="86"/>
        <v>1</v>
      </c>
      <c r="U5563" s="29">
        <f>'Raw Data'!$M5563*'Raw Data'!$T5563</f>
        <v>800</v>
      </c>
    </row>
    <row r="5564" spans="1:21" x14ac:dyDescent="0.3">
      <c r="A5564" s="20">
        <v>18350120</v>
      </c>
      <c r="B5564" s="27" t="s">
        <v>10696</v>
      </c>
      <c r="C5564" s="27">
        <v>1</v>
      </c>
      <c r="D5564" s="27" t="str">
        <f>VLOOKUP('Raw Data'!$C5564,'country description'!$A$2:$B$16,2,0)</f>
        <v>India</v>
      </c>
      <c r="E5564" s="27" t="s">
        <v>10504</v>
      </c>
      <c r="F5564" s="27" t="s">
        <v>10697</v>
      </c>
      <c r="G5564" s="27" t="s">
        <v>731</v>
      </c>
      <c r="H5564" s="27" t="s">
        <v>18</v>
      </c>
      <c r="I5564" s="27" t="s">
        <v>19</v>
      </c>
      <c r="J5564" s="27" t="s">
        <v>19</v>
      </c>
      <c r="K5564" s="27">
        <v>1</v>
      </c>
      <c r="L5564" s="27">
        <v>6</v>
      </c>
      <c r="M5564" s="27">
        <v>450</v>
      </c>
      <c r="N5564" s="27">
        <v>3</v>
      </c>
      <c r="O5564" s="27">
        <v>2017</v>
      </c>
      <c r="P5564" s="27">
        <v>8</v>
      </c>
      <c r="Q5564" s="27">
        <v>3</v>
      </c>
      <c r="R5564" s="28">
        <f>DATE('Raw Data'!$O5564,'Raw Data'!$P5564,'Raw Data'!$Q5564)</f>
        <v>42950</v>
      </c>
      <c r="S5564" s="27" t="str">
        <f>CONCATENATE(MID('Raw Data'!$H5564,FIND("(",'Raw Data'!$H5564)+1,FIND(")",'Raw Data'!$H5564)-FIND("(",'Raw Data'!$H5564)-1),"",'Raw Data'!$M5564)</f>
        <v>Rs.450</v>
      </c>
      <c r="T5564" s="27">
        <f t="shared" si="86"/>
        <v>1</v>
      </c>
      <c r="U5564" s="29">
        <f>'Raw Data'!$M5564*'Raw Data'!$T5564</f>
        <v>450</v>
      </c>
    </row>
    <row r="5565" spans="1:21" x14ac:dyDescent="0.3">
      <c r="A5565" s="20">
        <v>17977759</v>
      </c>
      <c r="B5565" s="27" t="s">
        <v>10698</v>
      </c>
      <c r="C5565" s="27">
        <v>1</v>
      </c>
      <c r="D5565" s="27" t="str">
        <f>VLOOKUP('Raw Data'!$C5565,'country description'!$A$2:$B$16,2,0)</f>
        <v>India</v>
      </c>
      <c r="E5565" s="27" t="s">
        <v>10504</v>
      </c>
      <c r="F5565" s="27" t="s">
        <v>10699</v>
      </c>
      <c r="G5565" s="27" t="s">
        <v>17</v>
      </c>
      <c r="H5565" s="27" t="s">
        <v>18</v>
      </c>
      <c r="I5565" s="27" t="s">
        <v>19</v>
      </c>
      <c r="J5565" s="27" t="s">
        <v>19</v>
      </c>
      <c r="K5565" s="27">
        <v>2</v>
      </c>
      <c r="L5565" s="27">
        <v>6</v>
      </c>
      <c r="M5565" s="27">
        <v>700</v>
      </c>
      <c r="N5565" s="27">
        <v>3</v>
      </c>
      <c r="O5565" s="27">
        <v>2015</v>
      </c>
      <c r="P5565" s="27">
        <v>8</v>
      </c>
      <c r="Q5565" s="27">
        <v>19</v>
      </c>
      <c r="R5565" s="28">
        <f>DATE('Raw Data'!$O5565,'Raw Data'!$P5565,'Raw Data'!$Q5565)</f>
        <v>42235</v>
      </c>
      <c r="S5565" s="27" t="str">
        <f>CONCATENATE(MID('Raw Data'!$H5565,FIND("(",'Raw Data'!$H5565)+1,FIND(")",'Raw Data'!$H5565)-FIND("(",'Raw Data'!$H5565)-1),"",'Raw Data'!$M5565)</f>
        <v>Rs.700</v>
      </c>
      <c r="T5565" s="27">
        <f t="shared" si="86"/>
        <v>1</v>
      </c>
      <c r="U5565" s="29">
        <f>'Raw Data'!$M5565*'Raw Data'!$T5565</f>
        <v>700</v>
      </c>
    </row>
    <row r="5566" spans="1:21" x14ac:dyDescent="0.3">
      <c r="A5566" s="20">
        <v>18311942</v>
      </c>
      <c r="B5566" s="27" t="s">
        <v>10700</v>
      </c>
      <c r="C5566" s="27">
        <v>1</v>
      </c>
      <c r="D5566" s="27" t="str">
        <f>VLOOKUP('Raw Data'!$C5566,'country description'!$A$2:$B$16,2,0)</f>
        <v>India</v>
      </c>
      <c r="E5566" s="27" t="s">
        <v>10504</v>
      </c>
      <c r="F5566" s="27" t="s">
        <v>10701</v>
      </c>
      <c r="G5566" s="27" t="s">
        <v>566</v>
      </c>
      <c r="H5566" s="27" t="s">
        <v>18</v>
      </c>
      <c r="I5566" s="27" t="s">
        <v>19</v>
      </c>
      <c r="J5566" s="27" t="s">
        <v>19</v>
      </c>
      <c r="K5566" s="27">
        <v>1</v>
      </c>
      <c r="L5566" s="27">
        <v>4</v>
      </c>
      <c r="M5566" s="27">
        <v>200</v>
      </c>
      <c r="N5566" s="27">
        <v>2.9</v>
      </c>
      <c r="O5566" s="27">
        <v>2018</v>
      </c>
      <c r="P5566" s="27">
        <v>8</v>
      </c>
      <c r="Q5566" s="27">
        <v>15</v>
      </c>
      <c r="R5566" s="28">
        <f>DATE('Raw Data'!$O5566,'Raw Data'!$P5566,'Raw Data'!$Q5566)</f>
        <v>43327</v>
      </c>
      <c r="S5566" s="27" t="str">
        <f>CONCATENATE(MID('Raw Data'!$H5566,FIND("(",'Raw Data'!$H5566)+1,FIND(")",'Raw Data'!$H5566)-FIND("(",'Raw Data'!$H5566)-1),"",'Raw Data'!$M5566)</f>
        <v>Rs.200</v>
      </c>
      <c r="T5566" s="27">
        <f t="shared" si="86"/>
        <v>1</v>
      </c>
      <c r="U5566" s="29">
        <f>'Raw Data'!$M5566*'Raw Data'!$T5566</f>
        <v>200</v>
      </c>
    </row>
    <row r="5567" spans="1:21" x14ac:dyDescent="0.3">
      <c r="A5567" s="20">
        <v>5106</v>
      </c>
      <c r="B5567" s="27" t="s">
        <v>10702</v>
      </c>
      <c r="C5567" s="27">
        <v>1</v>
      </c>
      <c r="D5567" s="27" t="str">
        <f>VLOOKUP('Raw Data'!$C5567,'country description'!$A$2:$B$16,2,0)</f>
        <v>India</v>
      </c>
      <c r="E5567" s="27" t="s">
        <v>10504</v>
      </c>
      <c r="F5567" s="27" t="s">
        <v>10703</v>
      </c>
      <c r="G5567" s="27" t="s">
        <v>10704</v>
      </c>
      <c r="H5567" s="27" t="s">
        <v>18</v>
      </c>
      <c r="I5567" s="27" t="s">
        <v>19</v>
      </c>
      <c r="J5567" s="27" t="s">
        <v>24</v>
      </c>
      <c r="K5567" s="27">
        <v>1</v>
      </c>
      <c r="L5567" s="27">
        <v>9</v>
      </c>
      <c r="M5567" s="27">
        <v>250</v>
      </c>
      <c r="N5567" s="27">
        <v>2.5</v>
      </c>
      <c r="O5567" s="27">
        <v>2016</v>
      </c>
      <c r="P5567" s="27">
        <v>8</v>
      </c>
      <c r="Q5567" s="27">
        <v>2</v>
      </c>
      <c r="R5567" s="28">
        <f>DATE('Raw Data'!$O5567,'Raw Data'!$P5567,'Raw Data'!$Q5567)</f>
        <v>42584</v>
      </c>
      <c r="S5567" s="27" t="str">
        <f>CONCATENATE(MID('Raw Data'!$H5567,FIND("(",'Raw Data'!$H5567)+1,FIND(")",'Raw Data'!$H5567)-FIND("(",'Raw Data'!$H5567)-1),"",'Raw Data'!$M5567)</f>
        <v>Rs.250</v>
      </c>
      <c r="T5567" s="27">
        <f t="shared" si="86"/>
        <v>1</v>
      </c>
      <c r="U5567" s="29">
        <f>'Raw Data'!$M5567*'Raw Data'!$T5567</f>
        <v>250</v>
      </c>
    </row>
    <row r="5568" spans="1:21" x14ac:dyDescent="0.3">
      <c r="A5568" s="20">
        <v>18476498</v>
      </c>
      <c r="B5568" s="27" t="s">
        <v>10705</v>
      </c>
      <c r="C5568" s="27">
        <v>1</v>
      </c>
      <c r="D5568" s="27" t="str">
        <f>VLOOKUP('Raw Data'!$C5568,'country description'!$A$2:$B$16,2,0)</f>
        <v>India</v>
      </c>
      <c r="E5568" s="27" t="s">
        <v>10504</v>
      </c>
      <c r="F5568" s="27" t="s">
        <v>10706</v>
      </c>
      <c r="G5568" s="27" t="s">
        <v>393</v>
      </c>
      <c r="H5568" s="27" t="s">
        <v>18</v>
      </c>
      <c r="I5568" s="27" t="s">
        <v>19</v>
      </c>
      <c r="J5568" s="27" t="s">
        <v>19</v>
      </c>
      <c r="K5568" s="27">
        <v>1</v>
      </c>
      <c r="L5568" s="27">
        <v>1</v>
      </c>
      <c r="M5568" s="27">
        <v>250</v>
      </c>
      <c r="N5568" s="27">
        <v>1</v>
      </c>
      <c r="O5568" s="27">
        <v>2015</v>
      </c>
      <c r="P5568" s="27">
        <v>8</v>
      </c>
      <c r="Q5568" s="27">
        <v>11</v>
      </c>
      <c r="R5568" s="28">
        <f>DATE('Raw Data'!$O5568,'Raw Data'!$P5568,'Raw Data'!$Q5568)</f>
        <v>42227</v>
      </c>
      <c r="S5568" s="27" t="str">
        <f>CONCATENATE(MID('Raw Data'!$H5568,FIND("(",'Raw Data'!$H5568)+1,FIND(")",'Raw Data'!$H5568)-FIND("(",'Raw Data'!$H5568)-1),"",'Raw Data'!$M5568)</f>
        <v>Rs.250</v>
      </c>
      <c r="T5568" s="27">
        <f t="shared" si="86"/>
        <v>1</v>
      </c>
      <c r="U5568" s="29">
        <f>'Raw Data'!$M5568*'Raw Data'!$T5568</f>
        <v>250</v>
      </c>
    </row>
    <row r="5569" spans="1:21" x14ac:dyDescent="0.3">
      <c r="A5569" s="20">
        <v>312269</v>
      </c>
      <c r="B5569" s="27" t="s">
        <v>10707</v>
      </c>
      <c r="C5569" s="27">
        <v>1</v>
      </c>
      <c r="D5569" s="27" t="str">
        <f>VLOOKUP('Raw Data'!$C5569,'country description'!$A$2:$B$16,2,0)</f>
        <v>India</v>
      </c>
      <c r="E5569" s="27" t="s">
        <v>10504</v>
      </c>
      <c r="F5569" s="27" t="s">
        <v>10708</v>
      </c>
      <c r="G5569" s="27" t="s">
        <v>390</v>
      </c>
      <c r="H5569" s="27" t="s">
        <v>18</v>
      </c>
      <c r="I5569" s="27" t="s">
        <v>19</v>
      </c>
      <c r="J5569" s="27" t="s">
        <v>24</v>
      </c>
      <c r="K5569" s="27">
        <v>2</v>
      </c>
      <c r="L5569" s="27">
        <v>16</v>
      </c>
      <c r="M5569" s="27">
        <v>700</v>
      </c>
      <c r="N5569" s="27">
        <v>2.8</v>
      </c>
      <c r="O5569" s="27">
        <v>2010</v>
      </c>
      <c r="P5569" s="27">
        <v>8</v>
      </c>
      <c r="Q5569" s="27">
        <v>2</v>
      </c>
      <c r="R5569" s="28">
        <f>DATE('Raw Data'!$O5569,'Raw Data'!$P5569,'Raw Data'!$Q5569)</f>
        <v>40392</v>
      </c>
      <c r="S5569" s="27" t="str">
        <f>CONCATENATE(MID('Raw Data'!$H5569,FIND("(",'Raw Data'!$H5569)+1,FIND(")",'Raw Data'!$H5569)-FIND("(",'Raw Data'!$H5569)-1),"",'Raw Data'!$M5569)</f>
        <v>Rs.700</v>
      </c>
      <c r="T5569" s="27">
        <f t="shared" si="86"/>
        <v>1</v>
      </c>
      <c r="U5569" s="29">
        <f>'Raw Data'!$M5569*'Raw Data'!$T5569</f>
        <v>700</v>
      </c>
    </row>
    <row r="5570" spans="1:21" x14ac:dyDescent="0.3">
      <c r="A5570" s="20">
        <v>606</v>
      </c>
      <c r="B5570" s="27" t="s">
        <v>763</v>
      </c>
      <c r="C5570" s="27">
        <v>1</v>
      </c>
      <c r="D5570" s="27" t="str">
        <f>VLOOKUP('Raw Data'!$C5570,'country description'!$A$2:$B$16,2,0)</f>
        <v>India</v>
      </c>
      <c r="E5570" s="27" t="s">
        <v>10504</v>
      </c>
      <c r="F5570" s="27" t="s">
        <v>10710</v>
      </c>
      <c r="G5570" s="27" t="s">
        <v>407</v>
      </c>
      <c r="H5570" s="27" t="s">
        <v>18</v>
      </c>
      <c r="I5570" s="27" t="s">
        <v>19</v>
      </c>
      <c r="J5570" s="27" t="s">
        <v>19</v>
      </c>
      <c r="K5570" s="27">
        <v>1</v>
      </c>
      <c r="L5570" s="27">
        <v>34</v>
      </c>
      <c r="M5570" s="27">
        <v>450</v>
      </c>
      <c r="N5570" s="27">
        <v>2.8</v>
      </c>
      <c r="O5570" s="27">
        <v>2015</v>
      </c>
      <c r="P5570" s="27">
        <v>8</v>
      </c>
      <c r="Q5570" s="27">
        <v>21</v>
      </c>
      <c r="R5570" s="28">
        <f>DATE('Raw Data'!$O5570,'Raw Data'!$P5570,'Raw Data'!$Q5570)</f>
        <v>42237</v>
      </c>
      <c r="S5570" s="27" t="str">
        <f>CONCATENATE(MID('Raw Data'!$H5570,FIND("(",'Raw Data'!$H5570)+1,FIND(")",'Raw Data'!$H5570)-FIND("(",'Raw Data'!$H5570)-1),"",'Raw Data'!$M5570)</f>
        <v>Rs.450</v>
      </c>
      <c r="T5570" s="27">
        <f t="shared" ref="T5570:T5633" si="87">VLOOKUP(D5570,$Y$4:$Z$18,2,0)</f>
        <v>1</v>
      </c>
      <c r="U5570" s="29">
        <f>'Raw Data'!$M5570*'Raw Data'!$T5570</f>
        <v>450</v>
      </c>
    </row>
    <row r="5571" spans="1:21" x14ac:dyDescent="0.3">
      <c r="A5571" s="20">
        <v>18337904</v>
      </c>
      <c r="B5571" s="27" t="s">
        <v>6783</v>
      </c>
      <c r="C5571" s="27">
        <v>1</v>
      </c>
      <c r="D5571" s="27" t="str">
        <f>VLOOKUP('Raw Data'!$C5571,'country description'!$A$2:$B$16,2,0)</f>
        <v>India</v>
      </c>
      <c r="E5571" s="27" t="s">
        <v>10504</v>
      </c>
      <c r="F5571" s="27" t="s">
        <v>10711</v>
      </c>
      <c r="G5571" s="27" t="s">
        <v>919</v>
      </c>
      <c r="H5571" s="27" t="s">
        <v>18</v>
      </c>
      <c r="I5571" s="27" t="s">
        <v>19</v>
      </c>
      <c r="J5571" s="27" t="s">
        <v>19</v>
      </c>
      <c r="K5571" s="27">
        <v>1</v>
      </c>
      <c r="L5571" s="27">
        <v>18</v>
      </c>
      <c r="M5571" s="27">
        <v>250</v>
      </c>
      <c r="N5571" s="27">
        <v>2.6</v>
      </c>
      <c r="O5571" s="27">
        <v>2012</v>
      </c>
      <c r="P5571" s="27">
        <v>8</v>
      </c>
      <c r="Q5571" s="27">
        <v>7</v>
      </c>
      <c r="R5571" s="28">
        <f>DATE('Raw Data'!$O5571,'Raw Data'!$P5571,'Raw Data'!$Q5571)</f>
        <v>41128</v>
      </c>
      <c r="S5571" s="27" t="str">
        <f>CONCATENATE(MID('Raw Data'!$H5571,FIND("(",'Raw Data'!$H5571)+1,FIND(")",'Raw Data'!$H5571)-FIND("(",'Raw Data'!$H5571)-1),"",'Raw Data'!$M5571)</f>
        <v>Rs.250</v>
      </c>
      <c r="T5571" s="27">
        <f t="shared" si="87"/>
        <v>1</v>
      </c>
      <c r="U5571" s="29">
        <f>'Raw Data'!$M5571*'Raw Data'!$T5571</f>
        <v>250</v>
      </c>
    </row>
    <row r="5572" spans="1:21" x14ac:dyDescent="0.3">
      <c r="A5572" s="20">
        <v>18372325</v>
      </c>
      <c r="B5572" s="27" t="s">
        <v>405</v>
      </c>
      <c r="C5572" s="27">
        <v>1</v>
      </c>
      <c r="D5572" s="27" t="str">
        <f>VLOOKUP('Raw Data'!$C5572,'country description'!$A$2:$B$16,2,0)</f>
        <v>India</v>
      </c>
      <c r="E5572" s="27" t="s">
        <v>10504</v>
      </c>
      <c r="F5572" s="27" t="s">
        <v>10712</v>
      </c>
      <c r="G5572" s="27" t="s">
        <v>407</v>
      </c>
      <c r="H5572" s="27" t="s">
        <v>18</v>
      </c>
      <c r="I5572" s="27" t="s">
        <v>19</v>
      </c>
      <c r="J5572" s="27" t="s">
        <v>24</v>
      </c>
      <c r="K5572" s="27">
        <v>2</v>
      </c>
      <c r="L5572" s="27">
        <v>3</v>
      </c>
      <c r="M5572" s="27">
        <v>800</v>
      </c>
      <c r="N5572" s="27">
        <v>1</v>
      </c>
      <c r="O5572" s="27">
        <v>2012</v>
      </c>
      <c r="P5572" s="27">
        <v>8</v>
      </c>
      <c r="Q5572" s="27">
        <v>8</v>
      </c>
      <c r="R5572" s="28">
        <f>DATE('Raw Data'!$O5572,'Raw Data'!$P5572,'Raw Data'!$Q5572)</f>
        <v>41129</v>
      </c>
      <c r="S5572" s="27" t="str">
        <f>CONCATENATE(MID('Raw Data'!$H5572,FIND("(",'Raw Data'!$H5572)+1,FIND(")",'Raw Data'!$H5572)-FIND("(",'Raw Data'!$H5572)-1),"",'Raw Data'!$M5572)</f>
        <v>Rs.800</v>
      </c>
      <c r="T5572" s="27">
        <f t="shared" si="87"/>
        <v>1</v>
      </c>
      <c r="U5572" s="29">
        <f>'Raw Data'!$M5572*'Raw Data'!$T5572</f>
        <v>800</v>
      </c>
    </row>
    <row r="5573" spans="1:21" x14ac:dyDescent="0.3">
      <c r="A5573" s="20">
        <v>313105</v>
      </c>
      <c r="B5573" s="27" t="s">
        <v>10713</v>
      </c>
      <c r="C5573" s="27">
        <v>1</v>
      </c>
      <c r="D5573" s="27" t="str">
        <f>VLOOKUP('Raw Data'!$C5573,'country description'!$A$2:$B$16,2,0)</f>
        <v>India</v>
      </c>
      <c r="E5573" s="27" t="s">
        <v>10504</v>
      </c>
      <c r="F5573" s="27" t="s">
        <v>10714</v>
      </c>
      <c r="G5573" s="27" t="s">
        <v>393</v>
      </c>
      <c r="H5573" s="27" t="s">
        <v>18</v>
      </c>
      <c r="I5573" s="27" t="s">
        <v>24</v>
      </c>
      <c r="J5573" s="27" t="s">
        <v>19</v>
      </c>
      <c r="K5573" s="27">
        <v>2</v>
      </c>
      <c r="L5573" s="27">
        <v>88</v>
      </c>
      <c r="M5573" s="27">
        <v>900</v>
      </c>
      <c r="N5573" s="27">
        <v>3.3</v>
      </c>
      <c r="O5573" s="27">
        <v>2011</v>
      </c>
      <c r="P5573" s="27">
        <v>8</v>
      </c>
      <c r="Q5573" s="27">
        <v>7</v>
      </c>
      <c r="R5573" s="28">
        <f>DATE('Raw Data'!$O5573,'Raw Data'!$P5573,'Raw Data'!$Q5573)</f>
        <v>40762</v>
      </c>
      <c r="S5573" s="27" t="str">
        <f>CONCATENATE(MID('Raw Data'!$H5573,FIND("(",'Raw Data'!$H5573)+1,FIND(")",'Raw Data'!$H5573)-FIND("(",'Raw Data'!$H5573)-1),"",'Raw Data'!$M5573)</f>
        <v>Rs.900</v>
      </c>
      <c r="T5573" s="27">
        <f t="shared" si="87"/>
        <v>1</v>
      </c>
      <c r="U5573" s="29">
        <f>'Raw Data'!$M5573*'Raw Data'!$T5573</f>
        <v>900</v>
      </c>
    </row>
    <row r="5574" spans="1:21" x14ac:dyDescent="0.3">
      <c r="A5574" s="20">
        <v>18365987</v>
      </c>
      <c r="B5574" s="27" t="s">
        <v>2911</v>
      </c>
      <c r="C5574" s="27">
        <v>1</v>
      </c>
      <c r="D5574" s="27" t="str">
        <f>VLOOKUP('Raw Data'!$C5574,'country description'!$A$2:$B$16,2,0)</f>
        <v>India</v>
      </c>
      <c r="E5574" s="27" t="s">
        <v>10504</v>
      </c>
      <c r="F5574" s="27" t="s">
        <v>10715</v>
      </c>
      <c r="G5574" s="27" t="s">
        <v>2847</v>
      </c>
      <c r="H5574" s="27" t="s">
        <v>18</v>
      </c>
      <c r="I5574" s="27" t="s">
        <v>24</v>
      </c>
      <c r="J5574" s="27" t="s">
        <v>19</v>
      </c>
      <c r="K5574" s="27">
        <v>3</v>
      </c>
      <c r="L5574" s="27">
        <v>245</v>
      </c>
      <c r="M5574" s="27">
        <v>1500</v>
      </c>
      <c r="N5574" s="27">
        <v>4.8</v>
      </c>
      <c r="O5574" s="27">
        <v>2014</v>
      </c>
      <c r="P5574" s="27">
        <v>8</v>
      </c>
      <c r="Q5574" s="27">
        <v>14</v>
      </c>
      <c r="R5574" s="28">
        <f>DATE('Raw Data'!$O5574,'Raw Data'!$P5574,'Raw Data'!$Q5574)</f>
        <v>41865</v>
      </c>
      <c r="S5574" s="27" t="str">
        <f>CONCATENATE(MID('Raw Data'!$H5574,FIND("(",'Raw Data'!$H5574)+1,FIND(")",'Raw Data'!$H5574)-FIND("(",'Raw Data'!$H5574)-1),"",'Raw Data'!$M5574)</f>
        <v>Rs.1500</v>
      </c>
      <c r="T5574" s="27">
        <f t="shared" si="87"/>
        <v>1</v>
      </c>
      <c r="U5574" s="29">
        <f>'Raw Data'!$M5574*'Raw Data'!$T5574</f>
        <v>1500</v>
      </c>
    </row>
    <row r="5575" spans="1:21" x14ac:dyDescent="0.3">
      <c r="A5575" s="20">
        <v>18337894</v>
      </c>
      <c r="B5575" s="27" t="s">
        <v>10716</v>
      </c>
      <c r="C5575" s="27">
        <v>1</v>
      </c>
      <c r="D5575" s="27" t="str">
        <f>VLOOKUP('Raw Data'!$C5575,'country description'!$A$2:$B$16,2,0)</f>
        <v>India</v>
      </c>
      <c r="E5575" s="27" t="s">
        <v>10504</v>
      </c>
      <c r="F5575" s="27" t="s">
        <v>10717</v>
      </c>
      <c r="G5575" s="27" t="s">
        <v>3269</v>
      </c>
      <c r="H5575" s="27" t="s">
        <v>18</v>
      </c>
      <c r="I5575" s="27" t="s">
        <v>24</v>
      </c>
      <c r="J5575" s="27" t="s">
        <v>19</v>
      </c>
      <c r="K5575" s="27">
        <v>3</v>
      </c>
      <c r="L5575" s="27">
        <v>1478</v>
      </c>
      <c r="M5575" s="27">
        <v>1500</v>
      </c>
      <c r="N5575" s="27">
        <v>4.8</v>
      </c>
      <c r="O5575" s="27">
        <v>2017</v>
      </c>
      <c r="P5575" s="27">
        <v>8</v>
      </c>
      <c r="Q5575" s="27">
        <v>7</v>
      </c>
      <c r="R5575" s="28">
        <f>DATE('Raw Data'!$O5575,'Raw Data'!$P5575,'Raw Data'!$Q5575)</f>
        <v>42954</v>
      </c>
      <c r="S5575" s="27" t="str">
        <f>CONCATENATE(MID('Raw Data'!$H5575,FIND("(",'Raw Data'!$H5575)+1,FIND(")",'Raw Data'!$H5575)-FIND("(",'Raw Data'!$H5575)-1),"",'Raw Data'!$M5575)</f>
        <v>Rs.1500</v>
      </c>
      <c r="T5575" s="27">
        <f t="shared" si="87"/>
        <v>1</v>
      </c>
      <c r="U5575" s="29">
        <f>'Raw Data'!$M5575*'Raw Data'!$T5575</f>
        <v>1500</v>
      </c>
    </row>
    <row r="5576" spans="1:21" x14ac:dyDescent="0.3">
      <c r="A5576" s="20">
        <v>17953909</v>
      </c>
      <c r="B5576" s="27" t="s">
        <v>3633</v>
      </c>
      <c r="C5576" s="27">
        <v>1</v>
      </c>
      <c r="D5576" s="27" t="str">
        <f>VLOOKUP('Raw Data'!$C5576,'country description'!$A$2:$B$16,2,0)</f>
        <v>India</v>
      </c>
      <c r="E5576" s="27" t="s">
        <v>10504</v>
      </c>
      <c r="F5576" s="27" t="s">
        <v>10718</v>
      </c>
      <c r="G5576" s="27" t="s">
        <v>17</v>
      </c>
      <c r="H5576" s="27" t="s">
        <v>18</v>
      </c>
      <c r="I5576" s="27" t="s">
        <v>24</v>
      </c>
      <c r="J5576" s="27" t="s">
        <v>24</v>
      </c>
      <c r="K5576" s="27">
        <v>3</v>
      </c>
      <c r="L5576" s="27">
        <v>302</v>
      </c>
      <c r="M5576" s="27">
        <v>1500</v>
      </c>
      <c r="N5576" s="27">
        <v>3.6</v>
      </c>
      <c r="O5576" s="27">
        <v>2014</v>
      </c>
      <c r="P5576" s="27">
        <v>8</v>
      </c>
      <c r="Q5576" s="27">
        <v>3</v>
      </c>
      <c r="R5576" s="28">
        <f>DATE('Raw Data'!$O5576,'Raw Data'!$P5576,'Raw Data'!$Q5576)</f>
        <v>41854</v>
      </c>
      <c r="S5576" s="27" t="str">
        <f>CONCATENATE(MID('Raw Data'!$H5576,FIND("(",'Raw Data'!$H5576)+1,FIND(")",'Raw Data'!$H5576)-FIND("(",'Raw Data'!$H5576)-1),"",'Raw Data'!$M5576)</f>
        <v>Rs.1500</v>
      </c>
      <c r="T5576" s="27">
        <f t="shared" si="87"/>
        <v>1</v>
      </c>
      <c r="U5576" s="29">
        <f>'Raw Data'!$M5576*'Raw Data'!$T5576</f>
        <v>1500</v>
      </c>
    </row>
    <row r="5577" spans="1:21" x14ac:dyDescent="0.3">
      <c r="A5577" s="20">
        <v>305272</v>
      </c>
      <c r="B5577" s="27" t="s">
        <v>4345</v>
      </c>
      <c r="C5577" s="27">
        <v>1</v>
      </c>
      <c r="D5577" s="27" t="str">
        <f>VLOOKUP('Raw Data'!$C5577,'country description'!$A$2:$B$16,2,0)</f>
        <v>India</v>
      </c>
      <c r="E5577" s="27" t="s">
        <v>10504</v>
      </c>
      <c r="F5577" s="27" t="s">
        <v>10719</v>
      </c>
      <c r="G5577" s="27" t="s">
        <v>407</v>
      </c>
      <c r="H5577" s="27" t="s">
        <v>18</v>
      </c>
      <c r="I5577" s="27" t="s">
        <v>19</v>
      </c>
      <c r="J5577" s="27" t="s">
        <v>19</v>
      </c>
      <c r="K5577" s="27">
        <v>2</v>
      </c>
      <c r="L5577" s="27">
        <v>269</v>
      </c>
      <c r="M5577" s="27">
        <v>700</v>
      </c>
      <c r="N5577" s="27">
        <v>3.7</v>
      </c>
      <c r="O5577" s="27">
        <v>2012</v>
      </c>
      <c r="P5577" s="27">
        <v>8</v>
      </c>
      <c r="Q5577" s="27">
        <v>14</v>
      </c>
      <c r="R5577" s="28">
        <f>DATE('Raw Data'!$O5577,'Raw Data'!$P5577,'Raw Data'!$Q5577)</f>
        <v>41135</v>
      </c>
      <c r="S5577" s="27" t="str">
        <f>CONCATENATE(MID('Raw Data'!$H5577,FIND("(",'Raw Data'!$H5577)+1,FIND(")",'Raw Data'!$H5577)-FIND("(",'Raw Data'!$H5577)-1),"",'Raw Data'!$M5577)</f>
        <v>Rs.700</v>
      </c>
      <c r="T5577" s="27">
        <f t="shared" si="87"/>
        <v>1</v>
      </c>
      <c r="U5577" s="29">
        <f>'Raw Data'!$M5577*'Raw Data'!$T5577</f>
        <v>700</v>
      </c>
    </row>
    <row r="5578" spans="1:21" x14ac:dyDescent="0.3">
      <c r="A5578" s="20">
        <v>18261703</v>
      </c>
      <c r="B5578" s="27" t="s">
        <v>10720</v>
      </c>
      <c r="C5578" s="27">
        <v>1</v>
      </c>
      <c r="D5578" s="27" t="str">
        <f>VLOOKUP('Raw Data'!$C5578,'country description'!$A$2:$B$16,2,0)</f>
        <v>India</v>
      </c>
      <c r="E5578" s="27" t="s">
        <v>10504</v>
      </c>
      <c r="F5578" s="27" t="s">
        <v>10721</v>
      </c>
      <c r="G5578" s="27" t="s">
        <v>10722</v>
      </c>
      <c r="H5578" s="27" t="s">
        <v>18</v>
      </c>
      <c r="I5578" s="27" t="s">
        <v>24</v>
      </c>
      <c r="J5578" s="27" t="s">
        <v>19</v>
      </c>
      <c r="K5578" s="27">
        <v>3</v>
      </c>
      <c r="L5578" s="27">
        <v>322</v>
      </c>
      <c r="M5578" s="27">
        <v>1400</v>
      </c>
      <c r="N5578" s="27">
        <v>4</v>
      </c>
      <c r="O5578" s="27">
        <v>2013</v>
      </c>
      <c r="P5578" s="27">
        <v>8</v>
      </c>
      <c r="Q5578" s="27">
        <v>8</v>
      </c>
      <c r="R5578" s="28">
        <f>DATE('Raw Data'!$O5578,'Raw Data'!$P5578,'Raw Data'!$Q5578)</f>
        <v>41494</v>
      </c>
      <c r="S5578" s="27" t="str">
        <f>CONCATENATE(MID('Raw Data'!$H5578,FIND("(",'Raw Data'!$H5578)+1,FIND(")",'Raw Data'!$H5578)-FIND("(",'Raw Data'!$H5578)-1),"",'Raw Data'!$M5578)</f>
        <v>Rs.1400</v>
      </c>
      <c r="T5578" s="27">
        <f t="shared" si="87"/>
        <v>1</v>
      </c>
      <c r="U5578" s="29">
        <f>'Raw Data'!$M5578*'Raw Data'!$T5578</f>
        <v>1400</v>
      </c>
    </row>
    <row r="5579" spans="1:21" x14ac:dyDescent="0.3">
      <c r="A5579" s="20">
        <v>18241877</v>
      </c>
      <c r="B5579" s="27" t="s">
        <v>10723</v>
      </c>
      <c r="C5579" s="27">
        <v>1</v>
      </c>
      <c r="D5579" s="27" t="str">
        <f>VLOOKUP('Raw Data'!$C5579,'country description'!$A$2:$B$16,2,0)</f>
        <v>India</v>
      </c>
      <c r="E5579" s="27" t="s">
        <v>10504</v>
      </c>
      <c r="F5579" s="27" t="s">
        <v>10724</v>
      </c>
      <c r="G5579" s="27" t="s">
        <v>390</v>
      </c>
      <c r="H5579" s="27" t="s">
        <v>18</v>
      </c>
      <c r="I5579" s="27" t="s">
        <v>19</v>
      </c>
      <c r="J5579" s="27" t="s">
        <v>19</v>
      </c>
      <c r="K5579" s="27">
        <v>2</v>
      </c>
      <c r="L5579" s="27">
        <v>5</v>
      </c>
      <c r="M5579" s="27">
        <v>850</v>
      </c>
      <c r="N5579" s="27">
        <v>2.9</v>
      </c>
      <c r="O5579" s="27">
        <v>2017</v>
      </c>
      <c r="P5579" s="27">
        <v>8</v>
      </c>
      <c r="Q5579" s="27">
        <v>19</v>
      </c>
      <c r="R5579" s="28">
        <f>DATE('Raw Data'!$O5579,'Raw Data'!$P5579,'Raw Data'!$Q5579)</f>
        <v>42966</v>
      </c>
      <c r="S5579" s="27" t="str">
        <f>CONCATENATE(MID('Raw Data'!$H5579,FIND("(",'Raw Data'!$H5579)+1,FIND(")",'Raw Data'!$H5579)-FIND("(",'Raw Data'!$H5579)-1),"",'Raw Data'!$M5579)</f>
        <v>Rs.850</v>
      </c>
      <c r="T5579" s="27">
        <f t="shared" si="87"/>
        <v>1</v>
      </c>
      <c r="U5579" s="29">
        <f>'Raw Data'!$M5579*'Raw Data'!$T5579</f>
        <v>850</v>
      </c>
    </row>
    <row r="5580" spans="1:21" x14ac:dyDescent="0.3">
      <c r="A5580" s="20">
        <v>309543</v>
      </c>
      <c r="B5580" s="27" t="s">
        <v>4246</v>
      </c>
      <c r="C5580" s="27">
        <v>1</v>
      </c>
      <c r="D5580" s="27" t="str">
        <f>VLOOKUP('Raw Data'!$C5580,'country description'!$A$2:$B$16,2,0)</f>
        <v>India</v>
      </c>
      <c r="E5580" s="27" t="s">
        <v>10504</v>
      </c>
      <c r="F5580" s="27" t="s">
        <v>10726</v>
      </c>
      <c r="G5580" s="27" t="s">
        <v>4248</v>
      </c>
      <c r="H5580" s="27" t="s">
        <v>18</v>
      </c>
      <c r="I5580" s="27" t="s">
        <v>24</v>
      </c>
      <c r="J5580" s="27" t="s">
        <v>24</v>
      </c>
      <c r="K5580" s="27">
        <v>2</v>
      </c>
      <c r="L5580" s="27">
        <v>530</v>
      </c>
      <c r="M5580" s="27">
        <v>800</v>
      </c>
      <c r="N5580" s="27">
        <v>4</v>
      </c>
      <c r="O5580" s="27">
        <v>2011</v>
      </c>
      <c r="P5580" s="27">
        <v>8</v>
      </c>
      <c r="Q5580" s="27">
        <v>20</v>
      </c>
      <c r="R5580" s="28">
        <f>DATE('Raw Data'!$O5580,'Raw Data'!$P5580,'Raw Data'!$Q5580)</f>
        <v>40775</v>
      </c>
      <c r="S5580" s="27" t="str">
        <f>CONCATENATE(MID('Raw Data'!$H5580,FIND("(",'Raw Data'!$H5580)+1,FIND(")",'Raw Data'!$H5580)-FIND("(",'Raw Data'!$H5580)-1),"",'Raw Data'!$M5580)</f>
        <v>Rs.800</v>
      </c>
      <c r="T5580" s="27">
        <f t="shared" si="87"/>
        <v>1</v>
      </c>
      <c r="U5580" s="29">
        <f>'Raw Data'!$M5580*'Raw Data'!$T5580</f>
        <v>800</v>
      </c>
    </row>
    <row r="5581" spans="1:21" x14ac:dyDescent="0.3">
      <c r="A5581" s="20">
        <v>18291450</v>
      </c>
      <c r="B5581" s="27" t="s">
        <v>10727</v>
      </c>
      <c r="C5581" s="27">
        <v>1</v>
      </c>
      <c r="D5581" s="27" t="str">
        <f>VLOOKUP('Raw Data'!$C5581,'country description'!$A$2:$B$16,2,0)</f>
        <v>India</v>
      </c>
      <c r="E5581" s="27" t="s">
        <v>10504</v>
      </c>
      <c r="F5581" s="27" t="s">
        <v>10728</v>
      </c>
      <c r="G5581" s="27" t="s">
        <v>671</v>
      </c>
      <c r="H5581" s="27" t="s">
        <v>18</v>
      </c>
      <c r="I5581" s="27" t="s">
        <v>19</v>
      </c>
      <c r="J5581" s="27" t="s">
        <v>19</v>
      </c>
      <c r="K5581" s="27">
        <v>1</v>
      </c>
      <c r="L5581" s="27">
        <v>10</v>
      </c>
      <c r="M5581" s="27">
        <v>200</v>
      </c>
      <c r="N5581" s="27">
        <v>3.2</v>
      </c>
      <c r="O5581" s="27">
        <v>2011</v>
      </c>
      <c r="P5581" s="27">
        <v>8</v>
      </c>
      <c r="Q5581" s="27">
        <v>6</v>
      </c>
      <c r="R5581" s="28">
        <f>DATE('Raw Data'!$O5581,'Raw Data'!$P5581,'Raw Data'!$Q5581)</f>
        <v>40761</v>
      </c>
      <c r="S5581" s="27" t="str">
        <f>CONCATENATE(MID('Raw Data'!$H5581,FIND("(",'Raw Data'!$H5581)+1,FIND(")",'Raw Data'!$H5581)-FIND("(",'Raw Data'!$H5581)-1),"",'Raw Data'!$M5581)</f>
        <v>Rs.200</v>
      </c>
      <c r="T5581" s="27">
        <f t="shared" si="87"/>
        <v>1</v>
      </c>
      <c r="U5581" s="29">
        <f>'Raw Data'!$M5581*'Raw Data'!$T5581</f>
        <v>200</v>
      </c>
    </row>
    <row r="5582" spans="1:21" x14ac:dyDescent="0.3">
      <c r="A5582" s="20">
        <v>18291213</v>
      </c>
      <c r="B5582" s="27" t="s">
        <v>10730</v>
      </c>
      <c r="C5582" s="27">
        <v>1</v>
      </c>
      <c r="D5582" s="27" t="str">
        <f>VLOOKUP('Raw Data'!$C5582,'country description'!$A$2:$B$16,2,0)</f>
        <v>India</v>
      </c>
      <c r="E5582" s="27" t="s">
        <v>10504</v>
      </c>
      <c r="F5582" s="27" t="s">
        <v>10731</v>
      </c>
      <c r="G5582" s="27" t="s">
        <v>671</v>
      </c>
      <c r="H5582" s="27" t="s">
        <v>18</v>
      </c>
      <c r="I5582" s="27" t="s">
        <v>19</v>
      </c>
      <c r="J5582" s="27" t="s">
        <v>19</v>
      </c>
      <c r="K5582" s="27">
        <v>1</v>
      </c>
      <c r="L5582" s="27">
        <v>1</v>
      </c>
      <c r="M5582" s="27">
        <v>100</v>
      </c>
      <c r="N5582" s="27">
        <v>1</v>
      </c>
      <c r="O5582" s="27">
        <v>2011</v>
      </c>
      <c r="P5582" s="27">
        <v>8</v>
      </c>
      <c r="Q5582" s="27">
        <v>11</v>
      </c>
      <c r="R5582" s="28">
        <f>DATE('Raw Data'!$O5582,'Raw Data'!$P5582,'Raw Data'!$Q5582)</f>
        <v>40766</v>
      </c>
      <c r="S5582" s="27" t="str">
        <f>CONCATENATE(MID('Raw Data'!$H5582,FIND("(",'Raw Data'!$H5582)+1,FIND(")",'Raw Data'!$H5582)-FIND("(",'Raw Data'!$H5582)-1),"",'Raw Data'!$M5582)</f>
        <v>Rs.100</v>
      </c>
      <c r="T5582" s="27">
        <f t="shared" si="87"/>
        <v>1</v>
      </c>
      <c r="U5582" s="29">
        <f>'Raw Data'!$M5582*'Raw Data'!$T5582</f>
        <v>100</v>
      </c>
    </row>
    <row r="5583" spans="1:21" x14ac:dyDescent="0.3">
      <c r="A5583" s="20">
        <v>18289241</v>
      </c>
      <c r="B5583" s="27" t="s">
        <v>10732</v>
      </c>
      <c r="C5583" s="27">
        <v>1</v>
      </c>
      <c r="D5583" s="27" t="str">
        <f>VLOOKUP('Raw Data'!$C5583,'country description'!$A$2:$B$16,2,0)</f>
        <v>India</v>
      </c>
      <c r="E5583" s="27" t="s">
        <v>10504</v>
      </c>
      <c r="F5583" s="27" t="s">
        <v>10733</v>
      </c>
      <c r="G5583" s="27" t="s">
        <v>1930</v>
      </c>
      <c r="H5583" s="27" t="s">
        <v>18</v>
      </c>
      <c r="I5583" s="27" t="s">
        <v>19</v>
      </c>
      <c r="J5583" s="27" t="s">
        <v>19</v>
      </c>
      <c r="K5583" s="27">
        <v>2</v>
      </c>
      <c r="L5583" s="27">
        <v>17</v>
      </c>
      <c r="M5583" s="27">
        <v>800</v>
      </c>
      <c r="N5583" s="27">
        <v>3.3</v>
      </c>
      <c r="O5583" s="27">
        <v>2018</v>
      </c>
      <c r="P5583" s="27">
        <v>8</v>
      </c>
      <c r="Q5583" s="27">
        <v>14</v>
      </c>
      <c r="R5583" s="28">
        <f>DATE('Raw Data'!$O5583,'Raw Data'!$P5583,'Raw Data'!$Q5583)</f>
        <v>43326</v>
      </c>
      <c r="S5583" s="27" t="str">
        <f>CONCATENATE(MID('Raw Data'!$H5583,FIND("(",'Raw Data'!$H5583)+1,FIND(")",'Raw Data'!$H5583)-FIND("(",'Raw Data'!$H5583)-1),"",'Raw Data'!$M5583)</f>
        <v>Rs.800</v>
      </c>
      <c r="T5583" s="27">
        <f t="shared" si="87"/>
        <v>1</v>
      </c>
      <c r="U5583" s="29">
        <f>'Raw Data'!$M5583*'Raw Data'!$T5583</f>
        <v>800</v>
      </c>
    </row>
    <row r="5584" spans="1:21" x14ac:dyDescent="0.3">
      <c r="A5584" s="20">
        <v>18124345</v>
      </c>
      <c r="B5584" s="27" t="s">
        <v>943</v>
      </c>
      <c r="C5584" s="27">
        <v>1</v>
      </c>
      <c r="D5584" s="27" t="str">
        <f>VLOOKUP('Raw Data'!$C5584,'country description'!$A$2:$B$16,2,0)</f>
        <v>India</v>
      </c>
      <c r="E5584" s="27" t="s">
        <v>10504</v>
      </c>
      <c r="F5584" s="27" t="s">
        <v>10734</v>
      </c>
      <c r="G5584" s="27" t="s">
        <v>704</v>
      </c>
      <c r="H5584" s="27" t="s">
        <v>18</v>
      </c>
      <c r="I5584" s="27" t="s">
        <v>19</v>
      </c>
      <c r="J5584" s="27" t="s">
        <v>19</v>
      </c>
      <c r="K5584" s="27">
        <v>1</v>
      </c>
      <c r="L5584" s="27">
        <v>4</v>
      </c>
      <c r="M5584" s="27">
        <v>350</v>
      </c>
      <c r="N5584" s="27">
        <v>2.9</v>
      </c>
      <c r="O5584" s="27">
        <v>2016</v>
      </c>
      <c r="P5584" s="27">
        <v>8</v>
      </c>
      <c r="Q5584" s="27">
        <v>24</v>
      </c>
      <c r="R5584" s="28">
        <f>DATE('Raw Data'!$O5584,'Raw Data'!$P5584,'Raw Data'!$Q5584)</f>
        <v>42606</v>
      </c>
      <c r="S5584" s="27" t="str">
        <f>CONCATENATE(MID('Raw Data'!$H5584,FIND("(",'Raw Data'!$H5584)+1,FIND(")",'Raw Data'!$H5584)-FIND("(",'Raw Data'!$H5584)-1),"",'Raw Data'!$M5584)</f>
        <v>Rs.350</v>
      </c>
      <c r="T5584" s="27">
        <f t="shared" si="87"/>
        <v>1</v>
      </c>
      <c r="U5584" s="29">
        <f>'Raw Data'!$M5584*'Raw Data'!$T5584</f>
        <v>350</v>
      </c>
    </row>
    <row r="5585" spans="1:21" x14ac:dyDescent="0.3">
      <c r="A5585" s="20">
        <v>310235</v>
      </c>
      <c r="B5585" s="27" t="s">
        <v>10735</v>
      </c>
      <c r="C5585" s="27">
        <v>1</v>
      </c>
      <c r="D5585" s="27" t="str">
        <f>VLOOKUP('Raw Data'!$C5585,'country description'!$A$2:$B$16,2,0)</f>
        <v>India</v>
      </c>
      <c r="E5585" s="27" t="s">
        <v>10504</v>
      </c>
      <c r="F5585" s="27" t="s">
        <v>10514</v>
      </c>
      <c r="G5585" s="27" t="s">
        <v>938</v>
      </c>
      <c r="H5585" s="27" t="s">
        <v>18</v>
      </c>
      <c r="I5585" s="27" t="s">
        <v>19</v>
      </c>
      <c r="J5585" s="27" t="s">
        <v>24</v>
      </c>
      <c r="K5585" s="27">
        <v>2</v>
      </c>
      <c r="L5585" s="27">
        <v>9</v>
      </c>
      <c r="M5585" s="27">
        <v>700</v>
      </c>
      <c r="N5585" s="27">
        <v>3.1</v>
      </c>
      <c r="O5585" s="27">
        <v>2011</v>
      </c>
      <c r="P5585" s="27">
        <v>8</v>
      </c>
      <c r="Q5585" s="27">
        <v>11</v>
      </c>
      <c r="R5585" s="28">
        <f>DATE('Raw Data'!$O5585,'Raw Data'!$P5585,'Raw Data'!$Q5585)</f>
        <v>40766</v>
      </c>
      <c r="S5585" s="27" t="str">
        <f>CONCATENATE(MID('Raw Data'!$H5585,FIND("(",'Raw Data'!$H5585)+1,FIND(")",'Raw Data'!$H5585)-FIND("(",'Raw Data'!$H5585)-1),"",'Raw Data'!$M5585)</f>
        <v>Rs.700</v>
      </c>
      <c r="T5585" s="27">
        <f t="shared" si="87"/>
        <v>1</v>
      </c>
      <c r="U5585" s="29">
        <f>'Raw Data'!$M5585*'Raw Data'!$T5585</f>
        <v>700</v>
      </c>
    </row>
    <row r="5586" spans="1:21" x14ac:dyDescent="0.3">
      <c r="A5586" s="20">
        <v>18419894</v>
      </c>
      <c r="B5586" s="27" t="s">
        <v>10736</v>
      </c>
      <c r="C5586" s="27">
        <v>1</v>
      </c>
      <c r="D5586" s="27" t="str">
        <f>VLOOKUP('Raw Data'!$C5586,'country description'!$A$2:$B$16,2,0)</f>
        <v>India</v>
      </c>
      <c r="E5586" s="27" t="s">
        <v>10504</v>
      </c>
      <c r="F5586" s="27" t="s">
        <v>10737</v>
      </c>
      <c r="G5586" s="27" t="s">
        <v>17</v>
      </c>
      <c r="H5586" s="27" t="s">
        <v>18</v>
      </c>
      <c r="I5586" s="27" t="s">
        <v>19</v>
      </c>
      <c r="J5586" s="27" t="s">
        <v>24</v>
      </c>
      <c r="K5586" s="27">
        <v>1</v>
      </c>
      <c r="L5586" s="27">
        <v>37</v>
      </c>
      <c r="M5586" s="27">
        <v>350</v>
      </c>
      <c r="N5586" s="27">
        <v>3.9</v>
      </c>
      <c r="O5586" s="27">
        <v>2018</v>
      </c>
      <c r="P5586" s="27">
        <v>8</v>
      </c>
      <c r="Q5586" s="27">
        <v>22</v>
      </c>
      <c r="R5586" s="28">
        <f>DATE('Raw Data'!$O5586,'Raw Data'!$P5586,'Raw Data'!$Q5586)</f>
        <v>43334</v>
      </c>
      <c r="S5586" s="27" t="str">
        <f>CONCATENATE(MID('Raw Data'!$H5586,FIND("(",'Raw Data'!$H5586)+1,FIND(")",'Raw Data'!$H5586)-FIND("(",'Raw Data'!$H5586)-1),"",'Raw Data'!$M5586)</f>
        <v>Rs.350</v>
      </c>
      <c r="T5586" s="27">
        <f t="shared" si="87"/>
        <v>1</v>
      </c>
      <c r="U5586" s="29">
        <f>'Raw Data'!$M5586*'Raw Data'!$T5586</f>
        <v>350</v>
      </c>
    </row>
    <row r="5587" spans="1:21" x14ac:dyDescent="0.3">
      <c r="A5587" s="20">
        <v>18292438</v>
      </c>
      <c r="B5587" s="27" t="s">
        <v>2295</v>
      </c>
      <c r="C5587" s="27">
        <v>1</v>
      </c>
      <c r="D5587" s="27" t="str">
        <f>VLOOKUP('Raw Data'!$C5587,'country description'!$A$2:$B$16,2,0)</f>
        <v>India</v>
      </c>
      <c r="E5587" s="27" t="s">
        <v>10504</v>
      </c>
      <c r="F5587" s="27" t="s">
        <v>10738</v>
      </c>
      <c r="G5587" s="27" t="s">
        <v>390</v>
      </c>
      <c r="H5587" s="27" t="s">
        <v>18</v>
      </c>
      <c r="I5587" s="27" t="s">
        <v>24</v>
      </c>
      <c r="J5587" s="27" t="s">
        <v>24</v>
      </c>
      <c r="K5587" s="27">
        <v>3</v>
      </c>
      <c r="L5587" s="27">
        <v>32</v>
      </c>
      <c r="M5587" s="27">
        <v>1000</v>
      </c>
      <c r="N5587" s="27">
        <v>3.2</v>
      </c>
      <c r="O5587" s="27">
        <v>2013</v>
      </c>
      <c r="P5587" s="27">
        <v>8</v>
      </c>
      <c r="Q5587" s="27">
        <v>15</v>
      </c>
      <c r="R5587" s="28">
        <f>DATE('Raw Data'!$O5587,'Raw Data'!$P5587,'Raw Data'!$Q5587)</f>
        <v>41501</v>
      </c>
      <c r="S5587" s="27" t="str">
        <f>CONCATENATE(MID('Raw Data'!$H5587,FIND("(",'Raw Data'!$H5587)+1,FIND(")",'Raw Data'!$H5587)-FIND("(",'Raw Data'!$H5587)-1),"",'Raw Data'!$M5587)</f>
        <v>Rs.1000</v>
      </c>
      <c r="T5587" s="27">
        <f t="shared" si="87"/>
        <v>1</v>
      </c>
      <c r="U5587" s="29">
        <f>'Raw Data'!$M5587*'Raw Data'!$T5587</f>
        <v>1000</v>
      </c>
    </row>
    <row r="5588" spans="1:21" x14ac:dyDescent="0.3">
      <c r="A5588" s="20">
        <v>18423106</v>
      </c>
      <c r="B5588" s="27" t="s">
        <v>10739</v>
      </c>
      <c r="C5588" s="27">
        <v>1</v>
      </c>
      <c r="D5588" s="27" t="str">
        <f>VLOOKUP('Raw Data'!$C5588,'country description'!$A$2:$B$16,2,0)</f>
        <v>India</v>
      </c>
      <c r="E5588" s="27" t="s">
        <v>10504</v>
      </c>
      <c r="F5588" s="27" t="s">
        <v>10740</v>
      </c>
      <c r="G5588" s="27" t="s">
        <v>464</v>
      </c>
      <c r="H5588" s="27" t="s">
        <v>18</v>
      </c>
      <c r="I5588" s="27" t="s">
        <v>19</v>
      </c>
      <c r="J5588" s="27" t="s">
        <v>19</v>
      </c>
      <c r="K5588" s="27">
        <v>2</v>
      </c>
      <c r="L5588" s="27">
        <v>16</v>
      </c>
      <c r="M5588" s="27">
        <v>800</v>
      </c>
      <c r="N5588" s="27">
        <v>3.3</v>
      </c>
      <c r="O5588" s="27">
        <v>2010</v>
      </c>
      <c r="P5588" s="27">
        <v>8</v>
      </c>
      <c r="Q5588" s="27">
        <v>6</v>
      </c>
      <c r="R5588" s="28">
        <f>DATE('Raw Data'!$O5588,'Raw Data'!$P5588,'Raw Data'!$Q5588)</f>
        <v>40396</v>
      </c>
      <c r="S5588" s="27" t="str">
        <f>CONCATENATE(MID('Raw Data'!$H5588,FIND("(",'Raw Data'!$H5588)+1,FIND(")",'Raw Data'!$H5588)-FIND("(",'Raw Data'!$H5588)-1),"",'Raw Data'!$M5588)</f>
        <v>Rs.800</v>
      </c>
      <c r="T5588" s="27">
        <f t="shared" si="87"/>
        <v>1</v>
      </c>
      <c r="U5588" s="29">
        <f>'Raw Data'!$M5588*'Raw Data'!$T5588</f>
        <v>800</v>
      </c>
    </row>
    <row r="5589" spans="1:21" x14ac:dyDescent="0.3">
      <c r="A5589" s="20">
        <v>18322684</v>
      </c>
      <c r="B5589" s="27" t="s">
        <v>10741</v>
      </c>
      <c r="C5589" s="27">
        <v>1</v>
      </c>
      <c r="D5589" s="27" t="str">
        <f>VLOOKUP('Raw Data'!$C5589,'country description'!$A$2:$B$16,2,0)</f>
        <v>India</v>
      </c>
      <c r="E5589" s="27" t="s">
        <v>10504</v>
      </c>
      <c r="F5589" s="27" t="s">
        <v>10742</v>
      </c>
      <c r="G5589" s="27" t="s">
        <v>484</v>
      </c>
      <c r="H5589" s="27" t="s">
        <v>18</v>
      </c>
      <c r="I5589" s="27" t="s">
        <v>24</v>
      </c>
      <c r="J5589" s="27" t="s">
        <v>24</v>
      </c>
      <c r="K5589" s="27">
        <v>2</v>
      </c>
      <c r="L5589" s="27">
        <v>30</v>
      </c>
      <c r="M5589" s="27">
        <v>750</v>
      </c>
      <c r="N5589" s="27">
        <v>3.7</v>
      </c>
      <c r="O5589" s="27">
        <v>2010</v>
      </c>
      <c r="P5589" s="27">
        <v>8</v>
      </c>
      <c r="Q5589" s="27">
        <v>21</v>
      </c>
      <c r="R5589" s="28">
        <f>DATE('Raw Data'!$O5589,'Raw Data'!$P5589,'Raw Data'!$Q5589)</f>
        <v>40411</v>
      </c>
      <c r="S5589" s="27" t="str">
        <f>CONCATENATE(MID('Raw Data'!$H5589,FIND("(",'Raw Data'!$H5589)+1,FIND(")",'Raw Data'!$H5589)-FIND("(",'Raw Data'!$H5589)-1),"",'Raw Data'!$M5589)</f>
        <v>Rs.750</v>
      </c>
      <c r="T5589" s="27">
        <f t="shared" si="87"/>
        <v>1</v>
      </c>
      <c r="U5589" s="29">
        <f>'Raw Data'!$M5589*'Raw Data'!$T5589</f>
        <v>750</v>
      </c>
    </row>
    <row r="5590" spans="1:21" x14ac:dyDescent="0.3">
      <c r="A5590" s="20">
        <v>305662</v>
      </c>
      <c r="B5590" s="27" t="s">
        <v>10743</v>
      </c>
      <c r="C5590" s="27">
        <v>1</v>
      </c>
      <c r="D5590" s="27" t="str">
        <f>VLOOKUP('Raw Data'!$C5590,'country description'!$A$2:$B$16,2,0)</f>
        <v>India</v>
      </c>
      <c r="E5590" s="27" t="s">
        <v>10504</v>
      </c>
      <c r="F5590" s="27" t="s">
        <v>10744</v>
      </c>
      <c r="G5590" s="27" t="s">
        <v>2653</v>
      </c>
      <c r="H5590" s="27" t="s">
        <v>18</v>
      </c>
      <c r="I5590" s="27" t="s">
        <v>19</v>
      </c>
      <c r="J5590" s="27" t="s">
        <v>24</v>
      </c>
      <c r="K5590" s="27">
        <v>2</v>
      </c>
      <c r="L5590" s="27">
        <v>483</v>
      </c>
      <c r="M5590" s="27">
        <v>950</v>
      </c>
      <c r="N5590" s="27">
        <v>3.4</v>
      </c>
      <c r="O5590" s="27">
        <v>2012</v>
      </c>
      <c r="P5590" s="27">
        <v>8</v>
      </c>
      <c r="Q5590" s="27">
        <v>10</v>
      </c>
      <c r="R5590" s="28">
        <f>DATE('Raw Data'!$O5590,'Raw Data'!$P5590,'Raw Data'!$Q5590)</f>
        <v>41131</v>
      </c>
      <c r="S5590" s="27" t="str">
        <f>CONCATENATE(MID('Raw Data'!$H5590,FIND("(",'Raw Data'!$H5590)+1,FIND(")",'Raw Data'!$H5590)-FIND("(",'Raw Data'!$H5590)-1),"",'Raw Data'!$M5590)</f>
        <v>Rs.950</v>
      </c>
      <c r="T5590" s="27">
        <f t="shared" si="87"/>
        <v>1</v>
      </c>
      <c r="U5590" s="29">
        <f>'Raw Data'!$M5590*'Raw Data'!$T5590</f>
        <v>950</v>
      </c>
    </row>
    <row r="5591" spans="1:21" x14ac:dyDescent="0.3">
      <c r="A5591" s="20">
        <v>306401</v>
      </c>
      <c r="B5591" s="27" t="s">
        <v>2677</v>
      </c>
      <c r="C5591" s="27">
        <v>1</v>
      </c>
      <c r="D5591" s="27" t="str">
        <f>VLOOKUP('Raw Data'!$C5591,'country description'!$A$2:$B$16,2,0)</f>
        <v>India</v>
      </c>
      <c r="E5591" s="27" t="s">
        <v>10504</v>
      </c>
      <c r="F5591" s="27" t="s">
        <v>10745</v>
      </c>
      <c r="G5591" s="27" t="s">
        <v>390</v>
      </c>
      <c r="H5591" s="27" t="s">
        <v>18</v>
      </c>
      <c r="I5591" s="27" t="s">
        <v>19</v>
      </c>
      <c r="J5591" s="27" t="s">
        <v>24</v>
      </c>
      <c r="K5591" s="27">
        <v>2</v>
      </c>
      <c r="L5591" s="27">
        <v>118</v>
      </c>
      <c r="M5591" s="27">
        <v>800</v>
      </c>
      <c r="N5591" s="27">
        <v>3.5</v>
      </c>
      <c r="O5591" s="27">
        <v>2015</v>
      </c>
      <c r="P5591" s="27">
        <v>8</v>
      </c>
      <c r="Q5591" s="27">
        <v>28</v>
      </c>
      <c r="R5591" s="28">
        <f>DATE('Raw Data'!$O5591,'Raw Data'!$P5591,'Raw Data'!$Q5591)</f>
        <v>42244</v>
      </c>
      <c r="S5591" s="27" t="str">
        <f>CONCATENATE(MID('Raw Data'!$H5591,FIND("(",'Raw Data'!$H5591)+1,FIND(")",'Raw Data'!$H5591)-FIND("(",'Raw Data'!$H5591)-1),"",'Raw Data'!$M5591)</f>
        <v>Rs.800</v>
      </c>
      <c r="T5591" s="27">
        <f t="shared" si="87"/>
        <v>1</v>
      </c>
      <c r="U5591" s="29">
        <f>'Raw Data'!$M5591*'Raw Data'!$T5591</f>
        <v>800</v>
      </c>
    </row>
    <row r="5592" spans="1:21" x14ac:dyDescent="0.3">
      <c r="A5592" s="20">
        <v>311837</v>
      </c>
      <c r="B5592" s="27" t="s">
        <v>4485</v>
      </c>
      <c r="C5592" s="27">
        <v>1</v>
      </c>
      <c r="D5592" s="27" t="str">
        <f>VLOOKUP('Raw Data'!$C5592,'country description'!$A$2:$B$16,2,0)</f>
        <v>India</v>
      </c>
      <c r="E5592" s="27" t="s">
        <v>10504</v>
      </c>
      <c r="F5592" s="27" t="s">
        <v>10746</v>
      </c>
      <c r="G5592" s="27" t="s">
        <v>10748</v>
      </c>
      <c r="H5592" s="27" t="s">
        <v>18</v>
      </c>
      <c r="I5592" s="27" t="s">
        <v>19</v>
      </c>
      <c r="J5592" s="27" t="s">
        <v>24</v>
      </c>
      <c r="K5592" s="27">
        <v>2</v>
      </c>
      <c r="L5592" s="27">
        <v>20</v>
      </c>
      <c r="M5592" s="27">
        <v>700</v>
      </c>
      <c r="N5592" s="27">
        <v>3.4</v>
      </c>
      <c r="O5592" s="27">
        <v>2010</v>
      </c>
      <c r="P5592" s="27">
        <v>8</v>
      </c>
      <c r="Q5592" s="27">
        <v>2</v>
      </c>
      <c r="R5592" s="28">
        <f>DATE('Raw Data'!$O5592,'Raw Data'!$P5592,'Raw Data'!$Q5592)</f>
        <v>40392</v>
      </c>
      <c r="S5592" s="27" t="str">
        <f>CONCATENATE(MID('Raw Data'!$H5592,FIND("(",'Raw Data'!$H5592)+1,FIND(")",'Raw Data'!$H5592)-FIND("(",'Raw Data'!$H5592)-1),"",'Raw Data'!$M5592)</f>
        <v>Rs.700</v>
      </c>
      <c r="T5592" s="27">
        <f t="shared" si="87"/>
        <v>1</v>
      </c>
      <c r="U5592" s="29">
        <f>'Raw Data'!$M5592*'Raw Data'!$T5592</f>
        <v>700</v>
      </c>
    </row>
    <row r="5593" spans="1:21" x14ac:dyDescent="0.3">
      <c r="A5593" s="20">
        <v>4185</v>
      </c>
      <c r="B5593" s="27" t="s">
        <v>10749</v>
      </c>
      <c r="C5593" s="27">
        <v>1</v>
      </c>
      <c r="D5593" s="27" t="str">
        <f>VLOOKUP('Raw Data'!$C5593,'country description'!$A$2:$B$16,2,0)</f>
        <v>India</v>
      </c>
      <c r="E5593" s="27" t="s">
        <v>10504</v>
      </c>
      <c r="F5593" s="27" t="s">
        <v>10750</v>
      </c>
      <c r="G5593" s="27" t="s">
        <v>393</v>
      </c>
      <c r="H5593" s="27" t="s">
        <v>18</v>
      </c>
      <c r="I5593" s="27" t="s">
        <v>19</v>
      </c>
      <c r="J5593" s="27" t="s">
        <v>19</v>
      </c>
      <c r="K5593" s="27">
        <v>2</v>
      </c>
      <c r="L5593" s="27">
        <v>13</v>
      </c>
      <c r="M5593" s="27">
        <v>650</v>
      </c>
      <c r="N5593" s="27">
        <v>2.9</v>
      </c>
      <c r="O5593" s="27">
        <v>2016</v>
      </c>
      <c r="P5593" s="27">
        <v>8</v>
      </c>
      <c r="Q5593" s="27">
        <v>11</v>
      </c>
      <c r="R5593" s="28">
        <f>DATE('Raw Data'!$O5593,'Raw Data'!$P5593,'Raw Data'!$Q5593)</f>
        <v>42593</v>
      </c>
      <c r="S5593" s="27" t="str">
        <f>CONCATENATE(MID('Raw Data'!$H5593,FIND("(",'Raw Data'!$H5593)+1,FIND(")",'Raw Data'!$H5593)-FIND("(",'Raw Data'!$H5593)-1),"",'Raw Data'!$M5593)</f>
        <v>Rs.650</v>
      </c>
      <c r="T5593" s="27">
        <f t="shared" si="87"/>
        <v>1</v>
      </c>
      <c r="U5593" s="29">
        <f>'Raw Data'!$M5593*'Raw Data'!$T5593</f>
        <v>650</v>
      </c>
    </row>
    <row r="5594" spans="1:21" x14ac:dyDescent="0.3">
      <c r="A5594" s="20">
        <v>300652</v>
      </c>
      <c r="B5594" s="27" t="s">
        <v>10751</v>
      </c>
      <c r="C5594" s="27">
        <v>1</v>
      </c>
      <c r="D5594" s="27" t="str">
        <f>VLOOKUP('Raw Data'!$C5594,'country description'!$A$2:$B$16,2,0)</f>
        <v>India</v>
      </c>
      <c r="E5594" s="27" t="s">
        <v>10504</v>
      </c>
      <c r="F5594" s="27" t="s">
        <v>10752</v>
      </c>
      <c r="G5594" s="27" t="s">
        <v>3186</v>
      </c>
      <c r="H5594" s="27" t="s">
        <v>18</v>
      </c>
      <c r="I5594" s="27" t="s">
        <v>24</v>
      </c>
      <c r="J5594" s="27" t="s">
        <v>24</v>
      </c>
      <c r="K5594" s="27">
        <v>3</v>
      </c>
      <c r="L5594" s="27">
        <v>200</v>
      </c>
      <c r="M5594" s="27">
        <v>1300</v>
      </c>
      <c r="N5594" s="27">
        <v>3.5</v>
      </c>
      <c r="O5594" s="27">
        <v>2013</v>
      </c>
      <c r="P5594" s="27">
        <v>8</v>
      </c>
      <c r="Q5594" s="27">
        <v>20</v>
      </c>
      <c r="R5594" s="28">
        <f>DATE('Raw Data'!$O5594,'Raw Data'!$P5594,'Raw Data'!$Q5594)</f>
        <v>41506</v>
      </c>
      <c r="S5594" s="27" t="str">
        <f>CONCATENATE(MID('Raw Data'!$H5594,FIND("(",'Raw Data'!$H5594)+1,FIND(")",'Raw Data'!$H5594)-FIND("(",'Raw Data'!$H5594)-1),"",'Raw Data'!$M5594)</f>
        <v>Rs.1300</v>
      </c>
      <c r="T5594" s="27">
        <f t="shared" si="87"/>
        <v>1</v>
      </c>
      <c r="U5594" s="29">
        <f>'Raw Data'!$M5594*'Raw Data'!$T5594</f>
        <v>1300</v>
      </c>
    </row>
    <row r="5595" spans="1:21" x14ac:dyDescent="0.3">
      <c r="A5595" s="20">
        <v>18466966</v>
      </c>
      <c r="B5595" s="27" t="s">
        <v>10753</v>
      </c>
      <c r="C5595" s="27">
        <v>1</v>
      </c>
      <c r="D5595" s="27" t="str">
        <f>VLOOKUP('Raw Data'!$C5595,'country description'!$A$2:$B$16,2,0)</f>
        <v>India</v>
      </c>
      <c r="E5595" s="27" t="s">
        <v>10504</v>
      </c>
      <c r="F5595" s="27" t="s">
        <v>10754</v>
      </c>
      <c r="G5595" s="27" t="s">
        <v>393</v>
      </c>
      <c r="H5595" s="27" t="s">
        <v>18</v>
      </c>
      <c r="I5595" s="27" t="s">
        <v>19</v>
      </c>
      <c r="J5595" s="27" t="s">
        <v>19</v>
      </c>
      <c r="K5595" s="27">
        <v>1</v>
      </c>
      <c r="L5595" s="27">
        <v>12</v>
      </c>
      <c r="M5595" s="27">
        <v>200</v>
      </c>
      <c r="N5595" s="27">
        <v>3.2</v>
      </c>
      <c r="O5595" s="27">
        <v>2012</v>
      </c>
      <c r="P5595" s="27">
        <v>8</v>
      </c>
      <c r="Q5595" s="27">
        <v>24</v>
      </c>
      <c r="R5595" s="28">
        <f>DATE('Raw Data'!$O5595,'Raw Data'!$P5595,'Raw Data'!$Q5595)</f>
        <v>41145</v>
      </c>
      <c r="S5595" s="27" t="str">
        <f>CONCATENATE(MID('Raw Data'!$H5595,FIND("(",'Raw Data'!$H5595)+1,FIND(")",'Raw Data'!$H5595)-FIND("(",'Raw Data'!$H5595)-1),"",'Raw Data'!$M5595)</f>
        <v>Rs.200</v>
      </c>
      <c r="T5595" s="27">
        <f t="shared" si="87"/>
        <v>1</v>
      </c>
      <c r="U5595" s="29">
        <f>'Raw Data'!$M5595*'Raw Data'!$T5595</f>
        <v>200</v>
      </c>
    </row>
    <row r="5596" spans="1:21" x14ac:dyDescent="0.3">
      <c r="A5596" s="20">
        <v>306043</v>
      </c>
      <c r="B5596" s="27" t="s">
        <v>10755</v>
      </c>
      <c r="C5596" s="27">
        <v>1</v>
      </c>
      <c r="D5596" s="27" t="str">
        <f>VLOOKUP('Raw Data'!$C5596,'country description'!$A$2:$B$16,2,0)</f>
        <v>India</v>
      </c>
      <c r="E5596" s="27" t="s">
        <v>10504</v>
      </c>
      <c r="F5596" s="27" t="s">
        <v>10756</v>
      </c>
      <c r="G5596" s="27" t="s">
        <v>3216</v>
      </c>
      <c r="H5596" s="27" t="s">
        <v>18</v>
      </c>
      <c r="I5596" s="27" t="s">
        <v>24</v>
      </c>
      <c r="J5596" s="27" t="s">
        <v>19</v>
      </c>
      <c r="K5596" s="27">
        <v>3</v>
      </c>
      <c r="L5596" s="27">
        <v>36</v>
      </c>
      <c r="M5596" s="27">
        <v>1300</v>
      </c>
      <c r="N5596" s="27">
        <v>3.2</v>
      </c>
      <c r="O5596" s="27">
        <v>2012</v>
      </c>
      <c r="P5596" s="27">
        <v>8</v>
      </c>
      <c r="Q5596" s="27">
        <v>13</v>
      </c>
      <c r="R5596" s="28">
        <f>DATE('Raw Data'!$O5596,'Raw Data'!$P5596,'Raw Data'!$Q5596)</f>
        <v>41134</v>
      </c>
      <c r="S5596" s="27" t="str">
        <f>CONCATENATE(MID('Raw Data'!$H5596,FIND("(",'Raw Data'!$H5596)+1,FIND(")",'Raw Data'!$H5596)-FIND("(",'Raw Data'!$H5596)-1),"",'Raw Data'!$M5596)</f>
        <v>Rs.1300</v>
      </c>
      <c r="T5596" s="27">
        <f t="shared" si="87"/>
        <v>1</v>
      </c>
      <c r="U5596" s="29">
        <f>'Raw Data'!$M5596*'Raw Data'!$T5596</f>
        <v>1300</v>
      </c>
    </row>
    <row r="5597" spans="1:21" x14ac:dyDescent="0.3">
      <c r="A5597" s="20">
        <v>309015</v>
      </c>
      <c r="B5597" s="27" t="s">
        <v>10757</v>
      </c>
      <c r="C5597" s="27">
        <v>1</v>
      </c>
      <c r="D5597" s="27" t="str">
        <f>VLOOKUP('Raw Data'!$C5597,'country description'!$A$2:$B$16,2,0)</f>
        <v>India</v>
      </c>
      <c r="E5597" s="27" t="s">
        <v>10504</v>
      </c>
      <c r="F5597" s="27" t="s">
        <v>10758</v>
      </c>
      <c r="G5597" s="27" t="s">
        <v>10759</v>
      </c>
      <c r="H5597" s="27" t="s">
        <v>18</v>
      </c>
      <c r="I5597" s="27" t="s">
        <v>24</v>
      </c>
      <c r="J5597" s="27" t="s">
        <v>19</v>
      </c>
      <c r="K5597" s="27">
        <v>3</v>
      </c>
      <c r="L5597" s="27">
        <v>248</v>
      </c>
      <c r="M5597" s="27">
        <v>1300</v>
      </c>
      <c r="N5597" s="27">
        <v>4.2</v>
      </c>
      <c r="O5597" s="27">
        <v>2014</v>
      </c>
      <c r="P5597" s="27">
        <v>7</v>
      </c>
      <c r="Q5597" s="27">
        <v>14</v>
      </c>
      <c r="R5597" s="28">
        <f>DATE('Raw Data'!$O5597,'Raw Data'!$P5597,'Raw Data'!$Q5597)</f>
        <v>41834</v>
      </c>
      <c r="S5597" s="27" t="str">
        <f>CONCATENATE(MID('Raw Data'!$H5597,FIND("(",'Raw Data'!$H5597)+1,FIND(")",'Raw Data'!$H5597)-FIND("(",'Raw Data'!$H5597)-1),"",'Raw Data'!$M5597)</f>
        <v>Rs.1300</v>
      </c>
      <c r="T5597" s="27">
        <f t="shared" si="87"/>
        <v>1</v>
      </c>
      <c r="U5597" s="29">
        <f>'Raw Data'!$M5597*'Raw Data'!$T5597</f>
        <v>1300</v>
      </c>
    </row>
    <row r="5598" spans="1:21" x14ac:dyDescent="0.3">
      <c r="A5598" s="20">
        <v>18254537</v>
      </c>
      <c r="B5598" s="27" t="s">
        <v>10760</v>
      </c>
      <c r="C5598" s="27">
        <v>1</v>
      </c>
      <c r="D5598" s="27" t="str">
        <f>VLOOKUP('Raw Data'!$C5598,'country description'!$A$2:$B$16,2,0)</f>
        <v>India</v>
      </c>
      <c r="E5598" s="27" t="s">
        <v>10504</v>
      </c>
      <c r="F5598" s="27" t="s">
        <v>10761</v>
      </c>
      <c r="G5598" s="27" t="s">
        <v>10762</v>
      </c>
      <c r="H5598" s="27" t="s">
        <v>18</v>
      </c>
      <c r="I5598" s="27" t="s">
        <v>24</v>
      </c>
      <c r="J5598" s="27" t="s">
        <v>19</v>
      </c>
      <c r="K5598" s="27">
        <v>3</v>
      </c>
      <c r="L5598" s="27">
        <v>214</v>
      </c>
      <c r="M5598" s="27">
        <v>1600</v>
      </c>
      <c r="N5598" s="27">
        <v>4.0999999999999996</v>
      </c>
      <c r="O5598" s="27">
        <v>2013</v>
      </c>
      <c r="P5598" s="27">
        <v>7</v>
      </c>
      <c r="Q5598" s="27">
        <v>3</v>
      </c>
      <c r="R5598" s="28">
        <f>DATE('Raw Data'!$O5598,'Raw Data'!$P5598,'Raw Data'!$Q5598)</f>
        <v>41458</v>
      </c>
      <c r="S5598" s="27" t="str">
        <f>CONCATENATE(MID('Raw Data'!$H5598,FIND("(",'Raw Data'!$H5598)+1,FIND(")",'Raw Data'!$H5598)-FIND("(",'Raw Data'!$H5598)-1),"",'Raw Data'!$M5598)</f>
        <v>Rs.1600</v>
      </c>
      <c r="T5598" s="27">
        <f t="shared" si="87"/>
        <v>1</v>
      </c>
      <c r="U5598" s="29">
        <f>'Raw Data'!$M5598*'Raw Data'!$T5598</f>
        <v>1600</v>
      </c>
    </row>
    <row r="5599" spans="1:21" x14ac:dyDescent="0.3">
      <c r="A5599" s="20">
        <v>6314302</v>
      </c>
      <c r="B5599" s="27" t="s">
        <v>10763</v>
      </c>
      <c r="C5599" s="27">
        <v>162</v>
      </c>
      <c r="D5599" s="27" t="str">
        <f>VLOOKUP('Raw Data'!$C5599,'country description'!$A$2:$B$16,2,0)</f>
        <v>Philippines</v>
      </c>
      <c r="E5599" s="27" t="s">
        <v>10764</v>
      </c>
      <c r="F5599" s="27" t="s">
        <v>10765</v>
      </c>
      <c r="G5599" s="27" t="s">
        <v>10766</v>
      </c>
      <c r="H5599" s="27" t="s">
        <v>10767</v>
      </c>
      <c r="I5599" s="27" t="s">
        <v>24</v>
      </c>
      <c r="J5599" s="27" t="s">
        <v>19</v>
      </c>
      <c r="K5599" s="27">
        <v>4</v>
      </c>
      <c r="L5599" s="27">
        <v>229</v>
      </c>
      <c r="M5599" s="27">
        <v>1500</v>
      </c>
      <c r="N5599" s="27">
        <v>4.8</v>
      </c>
      <c r="O5599" s="27">
        <v>2011</v>
      </c>
      <c r="P5599" s="27">
        <v>7</v>
      </c>
      <c r="Q5599" s="27">
        <v>10</v>
      </c>
      <c r="R5599" s="28">
        <f>DATE('Raw Data'!$O5599,'Raw Data'!$P5599,'Raw Data'!$Q5599)</f>
        <v>40734</v>
      </c>
      <c r="S5599" s="27" t="str">
        <f>CONCATENATE(MID('Raw Data'!$H5599,FIND("(",'Raw Data'!$H5599)+1,FIND(")",'Raw Data'!$H5599)-FIND("(",'Raw Data'!$H5599)-1),"",'Raw Data'!$M5599)</f>
        <v>P1500</v>
      </c>
      <c r="T5599" s="27">
        <f t="shared" si="87"/>
        <v>1.51</v>
      </c>
      <c r="U5599" s="29">
        <f>'Raw Data'!$M5599*'Raw Data'!$T5599</f>
        <v>2265</v>
      </c>
    </row>
    <row r="5600" spans="1:21" x14ac:dyDescent="0.3">
      <c r="A5600" s="20">
        <v>306132</v>
      </c>
      <c r="B5600" s="27" t="s">
        <v>3155</v>
      </c>
      <c r="C5600" s="27">
        <v>1</v>
      </c>
      <c r="D5600" s="27" t="str">
        <f>VLOOKUP('Raw Data'!$C5600,'country description'!$A$2:$B$16,2,0)</f>
        <v>India</v>
      </c>
      <c r="E5600" s="27" t="s">
        <v>10504</v>
      </c>
      <c r="F5600" s="27" t="s">
        <v>10768</v>
      </c>
      <c r="G5600" s="27" t="s">
        <v>3157</v>
      </c>
      <c r="H5600" s="27" t="s">
        <v>18</v>
      </c>
      <c r="I5600" s="27" t="s">
        <v>24</v>
      </c>
      <c r="J5600" s="27" t="s">
        <v>24</v>
      </c>
      <c r="K5600" s="27">
        <v>3</v>
      </c>
      <c r="L5600" s="27">
        <v>706</v>
      </c>
      <c r="M5600" s="27">
        <v>1700</v>
      </c>
      <c r="N5600" s="27">
        <v>3.8</v>
      </c>
      <c r="O5600" s="27">
        <v>2016</v>
      </c>
      <c r="P5600" s="27">
        <v>7</v>
      </c>
      <c r="Q5600" s="27">
        <v>2</v>
      </c>
      <c r="R5600" s="28">
        <f>DATE('Raw Data'!$O5600,'Raw Data'!$P5600,'Raw Data'!$Q5600)</f>
        <v>42553</v>
      </c>
      <c r="S5600" s="27" t="str">
        <f>CONCATENATE(MID('Raw Data'!$H5600,FIND("(",'Raw Data'!$H5600)+1,FIND(")",'Raw Data'!$H5600)-FIND("(",'Raw Data'!$H5600)-1),"",'Raw Data'!$M5600)</f>
        <v>Rs.1700</v>
      </c>
      <c r="T5600" s="27">
        <f t="shared" si="87"/>
        <v>1</v>
      </c>
      <c r="U5600" s="29">
        <f>'Raw Data'!$M5600*'Raw Data'!$T5600</f>
        <v>1700</v>
      </c>
    </row>
    <row r="5601" spans="1:21" x14ac:dyDescent="0.3">
      <c r="A5601" s="20">
        <v>1664</v>
      </c>
      <c r="B5601" s="27" t="s">
        <v>10769</v>
      </c>
      <c r="C5601" s="27">
        <v>1</v>
      </c>
      <c r="D5601" s="27" t="str">
        <f>VLOOKUP('Raw Data'!$C5601,'country description'!$A$2:$B$16,2,0)</f>
        <v>India</v>
      </c>
      <c r="E5601" s="27" t="s">
        <v>10504</v>
      </c>
      <c r="F5601" s="27" t="s">
        <v>10770</v>
      </c>
      <c r="G5601" s="27" t="s">
        <v>458</v>
      </c>
      <c r="H5601" s="27" t="s">
        <v>18</v>
      </c>
      <c r="I5601" s="27" t="s">
        <v>19</v>
      </c>
      <c r="J5601" s="27" t="s">
        <v>24</v>
      </c>
      <c r="K5601" s="27">
        <v>2</v>
      </c>
      <c r="L5601" s="27">
        <v>129</v>
      </c>
      <c r="M5601" s="27">
        <v>700</v>
      </c>
      <c r="N5601" s="27">
        <v>3.3</v>
      </c>
      <c r="O5601" s="27">
        <v>2014</v>
      </c>
      <c r="P5601" s="27">
        <v>7</v>
      </c>
      <c r="Q5601" s="27">
        <v>5</v>
      </c>
      <c r="R5601" s="28">
        <f>DATE('Raw Data'!$O5601,'Raw Data'!$P5601,'Raw Data'!$Q5601)</f>
        <v>41825</v>
      </c>
      <c r="S5601" s="27" t="str">
        <f>CONCATENATE(MID('Raw Data'!$H5601,FIND("(",'Raw Data'!$H5601)+1,FIND(")",'Raw Data'!$H5601)-FIND("(",'Raw Data'!$H5601)-1),"",'Raw Data'!$M5601)</f>
        <v>Rs.700</v>
      </c>
      <c r="T5601" s="27">
        <f t="shared" si="87"/>
        <v>1</v>
      </c>
      <c r="U5601" s="29">
        <f>'Raw Data'!$M5601*'Raw Data'!$T5601</f>
        <v>700</v>
      </c>
    </row>
    <row r="5602" spans="1:21" x14ac:dyDescent="0.3">
      <c r="A5602" s="20">
        <v>6308205</v>
      </c>
      <c r="B5602" s="27" t="s">
        <v>10771</v>
      </c>
      <c r="C5602" s="27">
        <v>162</v>
      </c>
      <c r="D5602" s="27" t="str">
        <f>VLOOKUP('Raw Data'!$C5602,'country description'!$A$2:$B$16,2,0)</f>
        <v>Philippines</v>
      </c>
      <c r="E5602" s="27" t="s">
        <v>10772</v>
      </c>
      <c r="F5602" s="27" t="s">
        <v>10773</v>
      </c>
      <c r="G5602" s="27" t="s">
        <v>10774</v>
      </c>
      <c r="H5602" s="27" t="s">
        <v>10767</v>
      </c>
      <c r="I5602" s="27" t="s">
        <v>24</v>
      </c>
      <c r="J5602" s="27" t="s">
        <v>19</v>
      </c>
      <c r="K5602" s="27">
        <v>4</v>
      </c>
      <c r="L5602" s="27">
        <v>392</v>
      </c>
      <c r="M5602" s="27">
        <v>1500</v>
      </c>
      <c r="N5602" s="27">
        <v>4.4000000000000004</v>
      </c>
      <c r="O5602" s="27">
        <v>2018</v>
      </c>
      <c r="P5602" s="27">
        <v>5</v>
      </c>
      <c r="Q5602" s="27">
        <v>17</v>
      </c>
      <c r="R5602" s="28">
        <f>DATE('Raw Data'!$O5602,'Raw Data'!$P5602,'Raw Data'!$Q5602)</f>
        <v>43237</v>
      </c>
      <c r="S5602" s="27" t="str">
        <f>CONCATENATE(MID('Raw Data'!$H5602,FIND("(",'Raw Data'!$H5602)+1,FIND(")",'Raw Data'!$H5602)-FIND("(",'Raw Data'!$H5602)-1),"",'Raw Data'!$M5602)</f>
        <v>P1500</v>
      </c>
      <c r="T5602" s="27">
        <f t="shared" si="87"/>
        <v>1.51</v>
      </c>
      <c r="U5602" s="29">
        <f>'Raw Data'!$M5602*'Raw Data'!$T5602</f>
        <v>2265</v>
      </c>
    </row>
    <row r="5603" spans="1:21" x14ac:dyDescent="0.3">
      <c r="A5603" s="20">
        <v>4762</v>
      </c>
      <c r="B5603" s="27" t="s">
        <v>10775</v>
      </c>
      <c r="C5603" s="27">
        <v>1</v>
      </c>
      <c r="D5603" s="27" t="str">
        <f>VLOOKUP('Raw Data'!$C5603,'country description'!$A$2:$B$16,2,0)</f>
        <v>India</v>
      </c>
      <c r="E5603" s="27" t="s">
        <v>10504</v>
      </c>
      <c r="F5603" s="27" t="s">
        <v>10776</v>
      </c>
      <c r="G5603" s="27" t="s">
        <v>1626</v>
      </c>
      <c r="H5603" s="27" t="s">
        <v>18</v>
      </c>
      <c r="I5603" s="27" t="s">
        <v>19</v>
      </c>
      <c r="J5603" s="27" t="s">
        <v>24</v>
      </c>
      <c r="K5603" s="27">
        <v>2</v>
      </c>
      <c r="L5603" s="27">
        <v>112</v>
      </c>
      <c r="M5603" s="27">
        <v>800</v>
      </c>
      <c r="N5603" s="27">
        <v>3.5</v>
      </c>
      <c r="O5603" s="27">
        <v>2015</v>
      </c>
      <c r="P5603" s="27">
        <v>7</v>
      </c>
      <c r="Q5603" s="27">
        <v>12</v>
      </c>
      <c r="R5603" s="28">
        <f>DATE('Raw Data'!$O5603,'Raw Data'!$P5603,'Raw Data'!$Q5603)</f>
        <v>42197</v>
      </c>
      <c r="S5603" s="27" t="str">
        <f>CONCATENATE(MID('Raw Data'!$H5603,FIND("(",'Raw Data'!$H5603)+1,FIND(")",'Raw Data'!$H5603)-FIND("(",'Raw Data'!$H5603)-1),"",'Raw Data'!$M5603)</f>
        <v>Rs.800</v>
      </c>
      <c r="T5603" s="27">
        <f t="shared" si="87"/>
        <v>1</v>
      </c>
      <c r="U5603" s="29">
        <f>'Raw Data'!$M5603*'Raw Data'!$T5603</f>
        <v>800</v>
      </c>
    </row>
    <row r="5604" spans="1:21" x14ac:dyDescent="0.3">
      <c r="A5604" s="20">
        <v>18131568</v>
      </c>
      <c r="B5604" s="27" t="s">
        <v>10777</v>
      </c>
      <c r="C5604" s="27">
        <v>1</v>
      </c>
      <c r="D5604" s="27" t="str">
        <f>VLOOKUP('Raw Data'!$C5604,'country description'!$A$2:$B$16,2,0)</f>
        <v>India</v>
      </c>
      <c r="E5604" s="27" t="s">
        <v>10504</v>
      </c>
      <c r="F5604" s="27" t="s">
        <v>10560</v>
      </c>
      <c r="G5604" s="27" t="s">
        <v>390</v>
      </c>
      <c r="H5604" s="27" t="s">
        <v>18</v>
      </c>
      <c r="I5604" s="27" t="s">
        <v>19</v>
      </c>
      <c r="J5604" s="27" t="s">
        <v>19</v>
      </c>
      <c r="K5604" s="27">
        <v>2</v>
      </c>
      <c r="L5604" s="27">
        <v>15</v>
      </c>
      <c r="M5604" s="27">
        <v>650</v>
      </c>
      <c r="N5604" s="27">
        <v>3.2</v>
      </c>
      <c r="O5604" s="27">
        <v>2011</v>
      </c>
      <c r="P5604" s="27">
        <v>7</v>
      </c>
      <c r="Q5604" s="27">
        <v>23</v>
      </c>
      <c r="R5604" s="28">
        <f>DATE('Raw Data'!$O5604,'Raw Data'!$P5604,'Raw Data'!$Q5604)</f>
        <v>40747</v>
      </c>
      <c r="S5604" s="27" t="str">
        <f>CONCATENATE(MID('Raw Data'!$H5604,FIND("(",'Raw Data'!$H5604)+1,FIND(")",'Raw Data'!$H5604)-FIND("(",'Raw Data'!$H5604)-1),"",'Raw Data'!$M5604)</f>
        <v>Rs.650</v>
      </c>
      <c r="T5604" s="27">
        <f t="shared" si="87"/>
        <v>1</v>
      </c>
      <c r="U5604" s="29">
        <f>'Raw Data'!$M5604*'Raw Data'!$T5604</f>
        <v>650</v>
      </c>
    </row>
    <row r="5605" spans="1:21" x14ac:dyDescent="0.3">
      <c r="A5605" s="20">
        <v>313272</v>
      </c>
      <c r="B5605" s="27" t="s">
        <v>10778</v>
      </c>
      <c r="C5605" s="27">
        <v>1</v>
      </c>
      <c r="D5605" s="27" t="str">
        <f>VLOOKUP('Raw Data'!$C5605,'country description'!$A$2:$B$16,2,0)</f>
        <v>India</v>
      </c>
      <c r="E5605" s="27" t="s">
        <v>10504</v>
      </c>
      <c r="F5605" s="27" t="s">
        <v>10779</v>
      </c>
      <c r="G5605" s="27" t="s">
        <v>883</v>
      </c>
      <c r="H5605" s="27" t="s">
        <v>18</v>
      </c>
      <c r="I5605" s="27" t="s">
        <v>19</v>
      </c>
      <c r="J5605" s="27" t="s">
        <v>19</v>
      </c>
      <c r="K5605" s="27">
        <v>1</v>
      </c>
      <c r="L5605" s="27">
        <v>4</v>
      </c>
      <c r="M5605" s="27">
        <v>200</v>
      </c>
      <c r="N5605" s="27">
        <v>2.9</v>
      </c>
      <c r="O5605" s="27">
        <v>2016</v>
      </c>
      <c r="P5605" s="27">
        <v>7</v>
      </c>
      <c r="Q5605" s="27">
        <v>22</v>
      </c>
      <c r="R5605" s="28">
        <f>DATE('Raw Data'!$O5605,'Raw Data'!$P5605,'Raw Data'!$Q5605)</f>
        <v>42573</v>
      </c>
      <c r="S5605" s="27" t="str">
        <f>CONCATENATE(MID('Raw Data'!$H5605,FIND("(",'Raw Data'!$H5605)+1,FIND(")",'Raw Data'!$H5605)-FIND("(",'Raw Data'!$H5605)-1),"",'Raw Data'!$M5605)</f>
        <v>Rs.200</v>
      </c>
      <c r="T5605" s="27">
        <f t="shared" si="87"/>
        <v>1</v>
      </c>
      <c r="U5605" s="29">
        <f>'Raw Data'!$M5605*'Raw Data'!$T5605</f>
        <v>200</v>
      </c>
    </row>
    <row r="5606" spans="1:21" x14ac:dyDescent="0.3">
      <c r="A5606" s="20">
        <v>18444416</v>
      </c>
      <c r="B5606" s="27" t="s">
        <v>10780</v>
      </c>
      <c r="C5606" s="27">
        <v>1</v>
      </c>
      <c r="D5606" s="27" t="str">
        <f>VLOOKUP('Raw Data'!$C5606,'country description'!$A$2:$B$16,2,0)</f>
        <v>India</v>
      </c>
      <c r="E5606" s="27" t="s">
        <v>10504</v>
      </c>
      <c r="F5606" s="27" t="s">
        <v>10781</v>
      </c>
      <c r="G5606" s="27" t="s">
        <v>5516</v>
      </c>
      <c r="H5606" s="27" t="s">
        <v>18</v>
      </c>
      <c r="I5606" s="27" t="s">
        <v>19</v>
      </c>
      <c r="J5606" s="27" t="s">
        <v>19</v>
      </c>
      <c r="K5606" s="27">
        <v>1</v>
      </c>
      <c r="L5606" s="27">
        <v>11</v>
      </c>
      <c r="M5606" s="27">
        <v>350</v>
      </c>
      <c r="N5606" s="27">
        <v>3.3</v>
      </c>
      <c r="O5606" s="27">
        <v>2015</v>
      </c>
      <c r="P5606" s="27">
        <v>7</v>
      </c>
      <c r="Q5606" s="27">
        <v>17</v>
      </c>
      <c r="R5606" s="28">
        <f>DATE('Raw Data'!$O5606,'Raw Data'!$P5606,'Raw Data'!$Q5606)</f>
        <v>42202</v>
      </c>
      <c r="S5606" s="27" t="str">
        <f>CONCATENATE(MID('Raw Data'!$H5606,FIND("(",'Raw Data'!$H5606)+1,FIND(")",'Raw Data'!$H5606)-FIND("(",'Raw Data'!$H5606)-1),"",'Raw Data'!$M5606)</f>
        <v>Rs.350</v>
      </c>
      <c r="T5606" s="27">
        <f t="shared" si="87"/>
        <v>1</v>
      </c>
      <c r="U5606" s="29">
        <f>'Raw Data'!$M5606*'Raw Data'!$T5606</f>
        <v>350</v>
      </c>
    </row>
    <row r="5607" spans="1:21" x14ac:dyDescent="0.3">
      <c r="A5607" s="20">
        <v>300074</v>
      </c>
      <c r="B5607" s="27" t="s">
        <v>9028</v>
      </c>
      <c r="C5607" s="27">
        <v>1</v>
      </c>
      <c r="D5607" s="27" t="str">
        <f>VLOOKUP('Raw Data'!$C5607,'country description'!$A$2:$B$16,2,0)</f>
        <v>India</v>
      </c>
      <c r="E5607" s="27" t="s">
        <v>10504</v>
      </c>
      <c r="F5607" s="27" t="s">
        <v>10782</v>
      </c>
      <c r="G5607" s="27" t="s">
        <v>589</v>
      </c>
      <c r="H5607" s="27" t="s">
        <v>18</v>
      </c>
      <c r="I5607" s="27" t="s">
        <v>19</v>
      </c>
      <c r="J5607" s="27" t="s">
        <v>24</v>
      </c>
      <c r="K5607" s="27">
        <v>1</v>
      </c>
      <c r="L5607" s="27">
        <v>83</v>
      </c>
      <c r="M5607" s="27">
        <v>150</v>
      </c>
      <c r="N5607" s="27">
        <v>3.1</v>
      </c>
      <c r="O5607" s="27">
        <v>2012</v>
      </c>
      <c r="P5607" s="27">
        <v>7</v>
      </c>
      <c r="Q5607" s="27">
        <v>18</v>
      </c>
      <c r="R5607" s="28">
        <f>DATE('Raw Data'!$O5607,'Raw Data'!$P5607,'Raw Data'!$Q5607)</f>
        <v>41108</v>
      </c>
      <c r="S5607" s="27" t="str">
        <f>CONCATENATE(MID('Raw Data'!$H5607,FIND("(",'Raw Data'!$H5607)+1,FIND(")",'Raw Data'!$H5607)-FIND("(",'Raw Data'!$H5607)-1),"",'Raw Data'!$M5607)</f>
        <v>Rs.150</v>
      </c>
      <c r="T5607" s="27">
        <f t="shared" si="87"/>
        <v>1</v>
      </c>
      <c r="U5607" s="29">
        <f>'Raw Data'!$M5607*'Raw Data'!$T5607</f>
        <v>150</v>
      </c>
    </row>
    <row r="5608" spans="1:21" x14ac:dyDescent="0.3">
      <c r="A5608" s="20">
        <v>309541</v>
      </c>
      <c r="B5608" s="27" t="s">
        <v>10783</v>
      </c>
      <c r="C5608" s="27">
        <v>1</v>
      </c>
      <c r="D5608" s="27" t="str">
        <f>VLOOKUP('Raw Data'!$C5608,'country description'!$A$2:$B$16,2,0)</f>
        <v>India</v>
      </c>
      <c r="E5608" s="27" t="s">
        <v>10504</v>
      </c>
      <c r="F5608" s="27" t="s">
        <v>10784</v>
      </c>
      <c r="G5608" s="27" t="s">
        <v>504</v>
      </c>
      <c r="H5608" s="27" t="s">
        <v>18</v>
      </c>
      <c r="I5608" s="27" t="s">
        <v>24</v>
      </c>
      <c r="J5608" s="27" t="s">
        <v>19</v>
      </c>
      <c r="K5608" s="27">
        <v>3</v>
      </c>
      <c r="L5608" s="27">
        <v>132</v>
      </c>
      <c r="M5608" s="27">
        <v>1000</v>
      </c>
      <c r="N5608" s="27">
        <v>3.4</v>
      </c>
      <c r="O5608" s="27">
        <v>2017</v>
      </c>
      <c r="P5608" s="27">
        <v>7</v>
      </c>
      <c r="Q5608" s="27">
        <v>21</v>
      </c>
      <c r="R5608" s="28">
        <f>DATE('Raw Data'!$O5608,'Raw Data'!$P5608,'Raw Data'!$Q5608)</f>
        <v>42937</v>
      </c>
      <c r="S5608" s="27" t="str">
        <f>CONCATENATE(MID('Raw Data'!$H5608,FIND("(",'Raw Data'!$H5608)+1,FIND(")",'Raw Data'!$H5608)-FIND("(",'Raw Data'!$H5608)-1),"",'Raw Data'!$M5608)</f>
        <v>Rs.1000</v>
      </c>
      <c r="T5608" s="27">
        <f t="shared" si="87"/>
        <v>1</v>
      </c>
      <c r="U5608" s="29">
        <f>'Raw Data'!$M5608*'Raw Data'!$T5608</f>
        <v>1000</v>
      </c>
    </row>
    <row r="5609" spans="1:21" x14ac:dyDescent="0.3">
      <c r="A5609" s="20">
        <v>18425140</v>
      </c>
      <c r="B5609" s="27" t="s">
        <v>1646</v>
      </c>
      <c r="C5609" s="27">
        <v>1</v>
      </c>
      <c r="D5609" s="27" t="str">
        <f>VLOOKUP('Raw Data'!$C5609,'country description'!$A$2:$B$16,2,0)</f>
        <v>India</v>
      </c>
      <c r="E5609" s="27" t="s">
        <v>10504</v>
      </c>
      <c r="F5609" s="27" t="s">
        <v>10509</v>
      </c>
      <c r="G5609" s="27" t="s">
        <v>1648</v>
      </c>
      <c r="H5609" s="27" t="s">
        <v>18</v>
      </c>
      <c r="I5609" s="27" t="s">
        <v>19</v>
      </c>
      <c r="J5609" s="27" t="s">
        <v>24</v>
      </c>
      <c r="K5609" s="27">
        <v>2</v>
      </c>
      <c r="L5609" s="27">
        <v>93</v>
      </c>
      <c r="M5609" s="27">
        <v>850</v>
      </c>
      <c r="N5609" s="27">
        <v>4.2</v>
      </c>
      <c r="O5609" s="27">
        <v>2015</v>
      </c>
      <c r="P5609" s="27">
        <v>7</v>
      </c>
      <c r="Q5609" s="27">
        <v>26</v>
      </c>
      <c r="R5609" s="28">
        <f>DATE('Raw Data'!$O5609,'Raw Data'!$P5609,'Raw Data'!$Q5609)</f>
        <v>42211</v>
      </c>
      <c r="S5609" s="27" t="str">
        <f>CONCATENATE(MID('Raw Data'!$H5609,FIND("(",'Raw Data'!$H5609)+1,FIND(")",'Raw Data'!$H5609)-FIND("(",'Raw Data'!$H5609)-1),"",'Raw Data'!$M5609)</f>
        <v>Rs.850</v>
      </c>
      <c r="T5609" s="27">
        <f t="shared" si="87"/>
        <v>1</v>
      </c>
      <c r="U5609" s="29">
        <f>'Raw Data'!$M5609*'Raw Data'!$T5609</f>
        <v>850</v>
      </c>
    </row>
    <row r="5610" spans="1:21" x14ac:dyDescent="0.3">
      <c r="A5610" s="20">
        <v>18361762</v>
      </c>
      <c r="B5610" s="27" t="s">
        <v>10785</v>
      </c>
      <c r="C5610" s="27">
        <v>1</v>
      </c>
      <c r="D5610" s="27" t="str">
        <f>VLOOKUP('Raw Data'!$C5610,'country description'!$A$2:$B$16,2,0)</f>
        <v>India</v>
      </c>
      <c r="E5610" s="27" t="s">
        <v>10504</v>
      </c>
      <c r="F5610" s="27" t="s">
        <v>10786</v>
      </c>
      <c r="G5610" s="27" t="s">
        <v>390</v>
      </c>
      <c r="H5610" s="27" t="s">
        <v>18</v>
      </c>
      <c r="I5610" s="27" t="s">
        <v>19</v>
      </c>
      <c r="J5610" s="27" t="s">
        <v>24</v>
      </c>
      <c r="K5610" s="27">
        <v>2</v>
      </c>
      <c r="L5610" s="27">
        <v>152</v>
      </c>
      <c r="M5610" s="27">
        <v>650</v>
      </c>
      <c r="N5610" s="27">
        <v>4.0999999999999996</v>
      </c>
      <c r="O5610" s="27">
        <v>2018</v>
      </c>
      <c r="P5610" s="27">
        <v>7</v>
      </c>
      <c r="Q5610" s="27">
        <v>13</v>
      </c>
      <c r="R5610" s="28">
        <f>DATE('Raw Data'!$O5610,'Raw Data'!$P5610,'Raw Data'!$Q5610)</f>
        <v>43294</v>
      </c>
      <c r="S5610" s="27" t="str">
        <f>CONCATENATE(MID('Raw Data'!$H5610,FIND("(",'Raw Data'!$H5610)+1,FIND(")",'Raw Data'!$H5610)-FIND("(",'Raw Data'!$H5610)-1),"",'Raw Data'!$M5610)</f>
        <v>Rs.650</v>
      </c>
      <c r="T5610" s="27">
        <f t="shared" si="87"/>
        <v>1</v>
      </c>
      <c r="U5610" s="29">
        <f>'Raw Data'!$M5610*'Raw Data'!$T5610</f>
        <v>650</v>
      </c>
    </row>
    <row r="5611" spans="1:21" x14ac:dyDescent="0.3">
      <c r="A5611" s="20">
        <v>6318506</v>
      </c>
      <c r="B5611" s="27" t="s">
        <v>10787</v>
      </c>
      <c r="C5611" s="27">
        <v>162</v>
      </c>
      <c r="D5611" s="27" t="str">
        <f>VLOOKUP('Raw Data'!$C5611,'country description'!$A$2:$B$16,2,0)</f>
        <v>Philippines</v>
      </c>
      <c r="E5611" s="27" t="s">
        <v>10764</v>
      </c>
      <c r="F5611" s="27" t="s">
        <v>10788</v>
      </c>
      <c r="G5611" s="27" t="s">
        <v>1849</v>
      </c>
      <c r="H5611" s="27" t="s">
        <v>10767</v>
      </c>
      <c r="I5611" s="27" t="s">
        <v>19</v>
      </c>
      <c r="J5611" s="27" t="s">
        <v>19</v>
      </c>
      <c r="K5611" s="27">
        <v>4</v>
      </c>
      <c r="L5611" s="27">
        <v>365</v>
      </c>
      <c r="M5611" s="27">
        <v>1500</v>
      </c>
      <c r="N5611" s="27">
        <v>4.9000000000000004</v>
      </c>
      <c r="O5611" s="27">
        <v>2010</v>
      </c>
      <c r="P5611" s="27">
        <v>11</v>
      </c>
      <c r="Q5611" s="27">
        <v>8</v>
      </c>
      <c r="R5611" s="28">
        <f>DATE('Raw Data'!$O5611,'Raw Data'!$P5611,'Raw Data'!$Q5611)</f>
        <v>40490</v>
      </c>
      <c r="S5611" s="27" t="str">
        <f>CONCATENATE(MID('Raw Data'!$H5611,FIND("(",'Raw Data'!$H5611)+1,FIND(")",'Raw Data'!$H5611)-FIND("(",'Raw Data'!$H5611)-1),"",'Raw Data'!$M5611)</f>
        <v>P1500</v>
      </c>
      <c r="T5611" s="27">
        <f t="shared" si="87"/>
        <v>1.51</v>
      </c>
      <c r="U5611" s="29">
        <f>'Raw Data'!$M5611*'Raw Data'!$T5611</f>
        <v>2265</v>
      </c>
    </row>
    <row r="5612" spans="1:21" x14ac:dyDescent="0.3">
      <c r="A5612" s="20">
        <v>9773</v>
      </c>
      <c r="B5612" s="27" t="s">
        <v>10789</v>
      </c>
      <c r="C5612" s="27">
        <v>1</v>
      </c>
      <c r="D5612" s="27" t="str">
        <f>VLOOKUP('Raw Data'!$C5612,'country description'!$A$2:$B$16,2,0)</f>
        <v>India</v>
      </c>
      <c r="E5612" s="27" t="s">
        <v>10504</v>
      </c>
      <c r="F5612" s="27" t="s">
        <v>10790</v>
      </c>
      <c r="G5612" s="27" t="s">
        <v>10792</v>
      </c>
      <c r="H5612" s="27" t="s">
        <v>18</v>
      </c>
      <c r="I5612" s="27" t="s">
        <v>19</v>
      </c>
      <c r="J5612" s="27" t="s">
        <v>19</v>
      </c>
      <c r="K5612" s="27">
        <v>3</v>
      </c>
      <c r="L5612" s="27">
        <v>38</v>
      </c>
      <c r="M5612" s="27">
        <v>1500</v>
      </c>
      <c r="N5612" s="27">
        <v>3.6</v>
      </c>
      <c r="O5612" s="27">
        <v>2017</v>
      </c>
      <c r="P5612" s="27">
        <v>7</v>
      </c>
      <c r="Q5612" s="27">
        <v>16</v>
      </c>
      <c r="R5612" s="28">
        <f>DATE('Raw Data'!$O5612,'Raw Data'!$P5612,'Raw Data'!$Q5612)</f>
        <v>42932</v>
      </c>
      <c r="S5612" s="27" t="str">
        <f>CONCATENATE(MID('Raw Data'!$H5612,FIND("(",'Raw Data'!$H5612)+1,FIND(")",'Raw Data'!$H5612)-FIND("(",'Raw Data'!$H5612)-1),"",'Raw Data'!$M5612)</f>
        <v>Rs.1500</v>
      </c>
      <c r="T5612" s="27">
        <f t="shared" si="87"/>
        <v>1</v>
      </c>
      <c r="U5612" s="29">
        <f>'Raw Data'!$M5612*'Raw Data'!$T5612</f>
        <v>1500</v>
      </c>
    </row>
    <row r="5613" spans="1:21" x14ac:dyDescent="0.3">
      <c r="A5613" s="20">
        <v>18361772</v>
      </c>
      <c r="B5613" s="27" t="s">
        <v>10793</v>
      </c>
      <c r="C5613" s="27">
        <v>1</v>
      </c>
      <c r="D5613" s="27" t="str">
        <f>VLOOKUP('Raw Data'!$C5613,'country description'!$A$2:$B$16,2,0)</f>
        <v>India</v>
      </c>
      <c r="E5613" s="27" t="s">
        <v>10504</v>
      </c>
      <c r="F5613" s="27" t="s">
        <v>10794</v>
      </c>
      <c r="G5613" s="27" t="s">
        <v>10795</v>
      </c>
      <c r="H5613" s="27" t="s">
        <v>18</v>
      </c>
      <c r="I5613" s="27" t="s">
        <v>19</v>
      </c>
      <c r="J5613" s="27" t="s">
        <v>24</v>
      </c>
      <c r="K5613" s="27">
        <v>2</v>
      </c>
      <c r="L5613" s="27">
        <v>30</v>
      </c>
      <c r="M5613" s="27">
        <v>800</v>
      </c>
      <c r="N5613" s="27">
        <v>3.2</v>
      </c>
      <c r="O5613" s="27">
        <v>2011</v>
      </c>
      <c r="P5613" s="27">
        <v>7</v>
      </c>
      <c r="Q5613" s="27">
        <v>16</v>
      </c>
      <c r="R5613" s="28">
        <f>DATE('Raw Data'!$O5613,'Raw Data'!$P5613,'Raw Data'!$Q5613)</f>
        <v>40740</v>
      </c>
      <c r="S5613" s="27" t="str">
        <f>CONCATENATE(MID('Raw Data'!$H5613,FIND("(",'Raw Data'!$H5613)+1,FIND(")",'Raw Data'!$H5613)-FIND("(",'Raw Data'!$H5613)-1),"",'Raw Data'!$M5613)</f>
        <v>Rs.800</v>
      </c>
      <c r="T5613" s="27">
        <f t="shared" si="87"/>
        <v>1</v>
      </c>
      <c r="U5613" s="29">
        <f>'Raw Data'!$M5613*'Raw Data'!$T5613</f>
        <v>800</v>
      </c>
    </row>
    <row r="5614" spans="1:21" x14ac:dyDescent="0.3">
      <c r="A5614" s="20">
        <v>6501534</v>
      </c>
      <c r="B5614" s="27" t="s">
        <v>10796</v>
      </c>
      <c r="C5614" s="27">
        <v>189</v>
      </c>
      <c r="D5614" s="27" t="str">
        <f>VLOOKUP('Raw Data'!$C5614,'country description'!$A$2:$B$16,2,0)</f>
        <v>South Africa</v>
      </c>
      <c r="E5614" s="27" t="s">
        <v>2350</v>
      </c>
      <c r="F5614" s="27" t="s">
        <v>10797</v>
      </c>
      <c r="G5614" s="27" t="s">
        <v>10798</v>
      </c>
      <c r="H5614" s="27" t="s">
        <v>2156</v>
      </c>
      <c r="I5614" s="27" t="s">
        <v>19</v>
      </c>
      <c r="J5614" s="27" t="s">
        <v>19</v>
      </c>
      <c r="K5614" s="27">
        <v>4</v>
      </c>
      <c r="L5614" s="27">
        <v>441</v>
      </c>
      <c r="M5614" s="27">
        <v>1540</v>
      </c>
      <c r="N5614" s="27">
        <v>4.9000000000000004</v>
      </c>
      <c r="O5614" s="27">
        <v>2016</v>
      </c>
      <c r="P5614" s="27">
        <v>7</v>
      </c>
      <c r="Q5614" s="27">
        <v>21</v>
      </c>
      <c r="R5614" s="28">
        <f>DATE('Raw Data'!$O5614,'Raw Data'!$P5614,'Raw Data'!$Q5614)</f>
        <v>42572</v>
      </c>
      <c r="S5614" s="27" t="str">
        <f>CONCATENATE(MID('Raw Data'!$H5614,FIND("(",'Raw Data'!$H5614)+1,FIND(")",'Raw Data'!$H5614)-FIND("(",'Raw Data'!$H5614)-1),"",'Raw Data'!$M5614)</f>
        <v>R1540</v>
      </c>
      <c r="T5614" s="27">
        <f t="shared" si="87"/>
        <v>4.7</v>
      </c>
      <c r="U5614" s="29">
        <f>'Raw Data'!$M5614*'Raw Data'!$T5614</f>
        <v>7238</v>
      </c>
    </row>
    <row r="5615" spans="1:21" x14ac:dyDescent="0.3">
      <c r="A5615" s="20">
        <v>302920</v>
      </c>
      <c r="B5615" s="27" t="s">
        <v>763</v>
      </c>
      <c r="C5615" s="27">
        <v>1</v>
      </c>
      <c r="D5615" s="27" t="str">
        <f>VLOOKUP('Raw Data'!$C5615,'country description'!$A$2:$B$16,2,0)</f>
        <v>India</v>
      </c>
      <c r="E5615" s="27" t="s">
        <v>10504</v>
      </c>
      <c r="F5615" s="27" t="s">
        <v>10799</v>
      </c>
      <c r="G5615" s="27" t="s">
        <v>407</v>
      </c>
      <c r="H5615" s="27" t="s">
        <v>18</v>
      </c>
      <c r="I5615" s="27" t="s">
        <v>19</v>
      </c>
      <c r="J5615" s="27" t="s">
        <v>19</v>
      </c>
      <c r="K5615" s="27">
        <v>1</v>
      </c>
      <c r="L5615" s="27">
        <v>20</v>
      </c>
      <c r="M5615" s="27">
        <v>450</v>
      </c>
      <c r="N5615" s="27">
        <v>3.1</v>
      </c>
      <c r="O5615" s="27">
        <v>2016</v>
      </c>
      <c r="P5615" s="27">
        <v>7</v>
      </c>
      <c r="Q5615" s="27">
        <v>10</v>
      </c>
      <c r="R5615" s="28">
        <f>DATE('Raw Data'!$O5615,'Raw Data'!$P5615,'Raw Data'!$Q5615)</f>
        <v>42561</v>
      </c>
      <c r="S5615" s="27" t="str">
        <f>CONCATENATE(MID('Raw Data'!$H5615,FIND("(",'Raw Data'!$H5615)+1,FIND(")",'Raw Data'!$H5615)-FIND("(",'Raw Data'!$H5615)-1),"",'Raw Data'!$M5615)</f>
        <v>Rs.450</v>
      </c>
      <c r="T5615" s="27">
        <f t="shared" si="87"/>
        <v>1</v>
      </c>
      <c r="U5615" s="29">
        <f>'Raw Data'!$M5615*'Raw Data'!$T5615</f>
        <v>450</v>
      </c>
    </row>
    <row r="5616" spans="1:21" x14ac:dyDescent="0.3">
      <c r="A5616" s="20">
        <v>5230</v>
      </c>
      <c r="B5616" s="27" t="s">
        <v>10800</v>
      </c>
      <c r="C5616" s="27">
        <v>1</v>
      </c>
      <c r="D5616" s="27" t="str">
        <f>VLOOKUP('Raw Data'!$C5616,'country description'!$A$2:$B$16,2,0)</f>
        <v>India</v>
      </c>
      <c r="E5616" s="27" t="s">
        <v>10504</v>
      </c>
      <c r="F5616" s="27" t="s">
        <v>10801</v>
      </c>
      <c r="G5616" s="27" t="s">
        <v>4573</v>
      </c>
      <c r="H5616" s="27" t="s">
        <v>18</v>
      </c>
      <c r="I5616" s="27" t="s">
        <v>24</v>
      </c>
      <c r="J5616" s="27" t="s">
        <v>19</v>
      </c>
      <c r="K5616" s="27">
        <v>3</v>
      </c>
      <c r="L5616" s="27">
        <v>115</v>
      </c>
      <c r="M5616" s="27">
        <v>1800</v>
      </c>
      <c r="N5616" s="27">
        <v>2.6</v>
      </c>
      <c r="O5616" s="27">
        <v>2017</v>
      </c>
      <c r="P5616" s="27">
        <v>7</v>
      </c>
      <c r="Q5616" s="27">
        <v>5</v>
      </c>
      <c r="R5616" s="28">
        <f>DATE('Raw Data'!$O5616,'Raw Data'!$P5616,'Raw Data'!$Q5616)</f>
        <v>42921</v>
      </c>
      <c r="S5616" s="27" t="str">
        <f>CONCATENATE(MID('Raw Data'!$H5616,FIND("(",'Raw Data'!$H5616)+1,FIND(")",'Raw Data'!$H5616)-FIND("(",'Raw Data'!$H5616)-1),"",'Raw Data'!$M5616)</f>
        <v>Rs.1800</v>
      </c>
      <c r="T5616" s="27">
        <f t="shared" si="87"/>
        <v>1</v>
      </c>
      <c r="U5616" s="29">
        <f>'Raw Data'!$M5616*'Raw Data'!$T5616</f>
        <v>1800</v>
      </c>
    </row>
    <row r="5617" spans="1:21" x14ac:dyDescent="0.3">
      <c r="A5617" s="20">
        <v>3500505</v>
      </c>
      <c r="B5617" s="27" t="s">
        <v>3447</v>
      </c>
      <c r="C5617" s="27">
        <v>1</v>
      </c>
      <c r="D5617" s="27" t="str">
        <f>VLOOKUP('Raw Data'!$C5617,'country description'!$A$2:$B$16,2,0)</f>
        <v>India</v>
      </c>
      <c r="E5617" s="27" t="s">
        <v>2362</v>
      </c>
      <c r="F5617" s="27" t="s">
        <v>10802</v>
      </c>
      <c r="G5617" s="27" t="s">
        <v>10803</v>
      </c>
      <c r="H5617" s="27" t="s">
        <v>18</v>
      </c>
      <c r="I5617" s="27" t="s">
        <v>19</v>
      </c>
      <c r="J5617" s="27" t="s">
        <v>19</v>
      </c>
      <c r="K5617" s="27">
        <v>4</v>
      </c>
      <c r="L5617" s="27">
        <v>66</v>
      </c>
      <c r="M5617" s="27">
        <v>1600</v>
      </c>
      <c r="N5617" s="27">
        <v>4.4000000000000004</v>
      </c>
      <c r="O5617" s="27">
        <v>2010</v>
      </c>
      <c r="P5617" s="27">
        <v>9</v>
      </c>
      <c r="Q5617" s="27">
        <v>16</v>
      </c>
      <c r="R5617" s="28">
        <f>DATE('Raw Data'!$O5617,'Raw Data'!$P5617,'Raw Data'!$Q5617)</f>
        <v>40437</v>
      </c>
      <c r="S5617" s="27" t="str">
        <f>CONCATENATE(MID('Raw Data'!$H5617,FIND("(",'Raw Data'!$H5617)+1,FIND(")",'Raw Data'!$H5617)-FIND("(",'Raw Data'!$H5617)-1),"",'Raw Data'!$M5617)</f>
        <v>Rs.1600</v>
      </c>
      <c r="T5617" s="27">
        <f t="shared" si="87"/>
        <v>1</v>
      </c>
      <c r="U5617" s="29">
        <f>'Raw Data'!$M5617*'Raw Data'!$T5617</f>
        <v>1600</v>
      </c>
    </row>
    <row r="5618" spans="1:21" x14ac:dyDescent="0.3">
      <c r="A5618" s="20">
        <v>300119</v>
      </c>
      <c r="B5618" s="27" t="s">
        <v>6497</v>
      </c>
      <c r="C5618" s="27">
        <v>1</v>
      </c>
      <c r="D5618" s="27" t="str">
        <f>VLOOKUP('Raw Data'!$C5618,'country description'!$A$2:$B$16,2,0)</f>
        <v>India</v>
      </c>
      <c r="E5618" s="27" t="s">
        <v>10504</v>
      </c>
      <c r="F5618" s="27" t="s">
        <v>10804</v>
      </c>
      <c r="G5618" s="27" t="s">
        <v>424</v>
      </c>
      <c r="H5618" s="27" t="s">
        <v>18</v>
      </c>
      <c r="I5618" s="27" t="s">
        <v>19</v>
      </c>
      <c r="J5618" s="27" t="s">
        <v>19</v>
      </c>
      <c r="K5618" s="27">
        <v>1</v>
      </c>
      <c r="L5618" s="27">
        <v>118</v>
      </c>
      <c r="M5618" s="27">
        <v>350</v>
      </c>
      <c r="N5618" s="27">
        <v>3.4</v>
      </c>
      <c r="O5618" s="27">
        <v>2011</v>
      </c>
      <c r="P5618" s="27">
        <v>7</v>
      </c>
      <c r="Q5618" s="27">
        <v>3</v>
      </c>
      <c r="R5618" s="28">
        <f>DATE('Raw Data'!$O5618,'Raw Data'!$P5618,'Raw Data'!$Q5618)</f>
        <v>40727</v>
      </c>
      <c r="S5618" s="27" t="str">
        <f>CONCATENATE(MID('Raw Data'!$H5618,FIND("(",'Raw Data'!$H5618)+1,FIND(")",'Raw Data'!$H5618)-FIND("(",'Raw Data'!$H5618)-1),"",'Raw Data'!$M5618)</f>
        <v>Rs.350</v>
      </c>
      <c r="T5618" s="27">
        <f t="shared" si="87"/>
        <v>1</v>
      </c>
      <c r="U5618" s="29">
        <f>'Raw Data'!$M5618*'Raw Data'!$T5618</f>
        <v>350</v>
      </c>
    </row>
    <row r="5619" spans="1:21" x14ac:dyDescent="0.3">
      <c r="A5619" s="20">
        <v>3585</v>
      </c>
      <c r="B5619" s="27" t="s">
        <v>10805</v>
      </c>
      <c r="C5619" s="27">
        <v>1</v>
      </c>
      <c r="D5619" s="27" t="str">
        <f>VLOOKUP('Raw Data'!$C5619,'country description'!$A$2:$B$16,2,0)</f>
        <v>India</v>
      </c>
      <c r="E5619" s="27" t="s">
        <v>10504</v>
      </c>
      <c r="F5619" s="27" t="s">
        <v>10806</v>
      </c>
      <c r="G5619" s="27" t="s">
        <v>2977</v>
      </c>
      <c r="H5619" s="27" t="s">
        <v>18</v>
      </c>
      <c r="I5619" s="27" t="s">
        <v>24</v>
      </c>
      <c r="J5619" s="27" t="s">
        <v>19</v>
      </c>
      <c r="K5619" s="27">
        <v>3</v>
      </c>
      <c r="L5619" s="27">
        <v>90</v>
      </c>
      <c r="M5619" s="27">
        <v>1800</v>
      </c>
      <c r="N5619" s="27">
        <v>2.1</v>
      </c>
      <c r="O5619" s="27">
        <v>2010</v>
      </c>
      <c r="P5619" s="27">
        <v>7</v>
      </c>
      <c r="Q5619" s="27">
        <v>16</v>
      </c>
      <c r="R5619" s="28">
        <f>DATE('Raw Data'!$O5619,'Raw Data'!$P5619,'Raw Data'!$Q5619)</f>
        <v>40375</v>
      </c>
      <c r="S5619" s="27" t="str">
        <f>CONCATENATE(MID('Raw Data'!$H5619,FIND("(",'Raw Data'!$H5619)+1,FIND(")",'Raw Data'!$H5619)-FIND("(",'Raw Data'!$H5619)-1),"",'Raw Data'!$M5619)</f>
        <v>Rs.1800</v>
      </c>
      <c r="T5619" s="27">
        <f t="shared" si="87"/>
        <v>1</v>
      </c>
      <c r="U5619" s="29">
        <f>'Raw Data'!$M5619*'Raw Data'!$T5619</f>
        <v>1800</v>
      </c>
    </row>
    <row r="5620" spans="1:21" x14ac:dyDescent="0.3">
      <c r="A5620" s="20">
        <v>6847</v>
      </c>
      <c r="B5620" s="27" t="s">
        <v>763</v>
      </c>
      <c r="C5620" s="27">
        <v>1</v>
      </c>
      <c r="D5620" s="27" t="str">
        <f>VLOOKUP('Raw Data'!$C5620,'country description'!$A$2:$B$16,2,0)</f>
        <v>India</v>
      </c>
      <c r="E5620" s="27" t="s">
        <v>10504</v>
      </c>
      <c r="F5620" s="27" t="s">
        <v>10807</v>
      </c>
      <c r="G5620" s="27" t="s">
        <v>407</v>
      </c>
      <c r="H5620" s="27" t="s">
        <v>18</v>
      </c>
      <c r="I5620" s="27" t="s">
        <v>19</v>
      </c>
      <c r="J5620" s="27" t="s">
        <v>19</v>
      </c>
      <c r="K5620" s="27">
        <v>1</v>
      </c>
      <c r="L5620" s="27">
        <v>34</v>
      </c>
      <c r="M5620" s="27">
        <v>450</v>
      </c>
      <c r="N5620" s="27">
        <v>3.3</v>
      </c>
      <c r="O5620" s="27">
        <v>2018</v>
      </c>
      <c r="P5620" s="27">
        <v>7</v>
      </c>
      <c r="Q5620" s="27">
        <v>18</v>
      </c>
      <c r="R5620" s="28">
        <f>DATE('Raw Data'!$O5620,'Raw Data'!$P5620,'Raw Data'!$Q5620)</f>
        <v>43299</v>
      </c>
      <c r="S5620" s="27" t="str">
        <f>CONCATENATE(MID('Raw Data'!$H5620,FIND("(",'Raw Data'!$H5620)+1,FIND(")",'Raw Data'!$H5620)-FIND("(",'Raw Data'!$H5620)-1),"",'Raw Data'!$M5620)</f>
        <v>Rs.450</v>
      </c>
      <c r="T5620" s="27">
        <f t="shared" si="87"/>
        <v>1</v>
      </c>
      <c r="U5620" s="29">
        <f>'Raw Data'!$M5620*'Raw Data'!$T5620</f>
        <v>450</v>
      </c>
    </row>
    <row r="5621" spans="1:21" x14ac:dyDescent="0.3">
      <c r="A5621" s="20">
        <v>302041</v>
      </c>
      <c r="B5621" s="27" t="s">
        <v>10808</v>
      </c>
      <c r="C5621" s="27">
        <v>1</v>
      </c>
      <c r="D5621" s="27" t="str">
        <f>VLOOKUP('Raw Data'!$C5621,'country description'!$A$2:$B$16,2,0)</f>
        <v>India</v>
      </c>
      <c r="E5621" s="27" t="s">
        <v>10504</v>
      </c>
      <c r="F5621" s="27" t="s">
        <v>10809</v>
      </c>
      <c r="G5621" s="27" t="s">
        <v>10810</v>
      </c>
      <c r="H5621" s="27" t="s">
        <v>18</v>
      </c>
      <c r="I5621" s="27" t="s">
        <v>24</v>
      </c>
      <c r="J5621" s="27" t="s">
        <v>19</v>
      </c>
      <c r="K5621" s="27">
        <v>3</v>
      </c>
      <c r="L5621" s="27">
        <v>25</v>
      </c>
      <c r="M5621" s="27">
        <v>1000</v>
      </c>
      <c r="N5621" s="27">
        <v>3.1</v>
      </c>
      <c r="O5621" s="27">
        <v>2016</v>
      </c>
      <c r="P5621" s="27">
        <v>7</v>
      </c>
      <c r="Q5621" s="27">
        <v>23</v>
      </c>
      <c r="R5621" s="28">
        <f>DATE('Raw Data'!$O5621,'Raw Data'!$P5621,'Raw Data'!$Q5621)</f>
        <v>42574</v>
      </c>
      <c r="S5621" s="27" t="str">
        <f>CONCATENATE(MID('Raw Data'!$H5621,FIND("(",'Raw Data'!$H5621)+1,FIND(")",'Raw Data'!$H5621)-FIND("(",'Raw Data'!$H5621)-1),"",'Raw Data'!$M5621)</f>
        <v>Rs.1000</v>
      </c>
      <c r="T5621" s="27">
        <f t="shared" si="87"/>
        <v>1</v>
      </c>
      <c r="U5621" s="29">
        <f>'Raw Data'!$M5621*'Raw Data'!$T5621</f>
        <v>1000</v>
      </c>
    </row>
    <row r="5622" spans="1:21" x14ac:dyDescent="0.3">
      <c r="A5622" s="20">
        <v>310493</v>
      </c>
      <c r="B5622" s="27" t="s">
        <v>10811</v>
      </c>
      <c r="C5622" s="27">
        <v>1</v>
      </c>
      <c r="D5622" s="27" t="str">
        <f>VLOOKUP('Raw Data'!$C5622,'country description'!$A$2:$B$16,2,0)</f>
        <v>India</v>
      </c>
      <c r="E5622" s="27" t="s">
        <v>10504</v>
      </c>
      <c r="F5622" s="27" t="s">
        <v>10812</v>
      </c>
      <c r="G5622" s="27" t="s">
        <v>390</v>
      </c>
      <c r="H5622" s="27" t="s">
        <v>18</v>
      </c>
      <c r="I5622" s="27" t="s">
        <v>19</v>
      </c>
      <c r="J5622" s="27" t="s">
        <v>19</v>
      </c>
      <c r="K5622" s="27">
        <v>2</v>
      </c>
      <c r="L5622" s="27">
        <v>31</v>
      </c>
      <c r="M5622" s="27">
        <v>550</v>
      </c>
      <c r="N5622" s="27">
        <v>3.5</v>
      </c>
      <c r="O5622" s="27">
        <v>2016</v>
      </c>
      <c r="P5622" s="27">
        <v>7</v>
      </c>
      <c r="Q5622" s="27">
        <v>2</v>
      </c>
      <c r="R5622" s="28">
        <f>DATE('Raw Data'!$O5622,'Raw Data'!$P5622,'Raw Data'!$Q5622)</f>
        <v>42553</v>
      </c>
      <c r="S5622" s="27" t="str">
        <f>CONCATENATE(MID('Raw Data'!$H5622,FIND("(",'Raw Data'!$H5622)+1,FIND(")",'Raw Data'!$H5622)-FIND("(",'Raw Data'!$H5622)-1),"",'Raw Data'!$M5622)</f>
        <v>Rs.550</v>
      </c>
      <c r="T5622" s="27">
        <f t="shared" si="87"/>
        <v>1</v>
      </c>
      <c r="U5622" s="29">
        <f>'Raw Data'!$M5622*'Raw Data'!$T5622</f>
        <v>550</v>
      </c>
    </row>
    <row r="5623" spans="1:21" x14ac:dyDescent="0.3">
      <c r="A5623" s="20">
        <v>7096</v>
      </c>
      <c r="B5623" s="27" t="s">
        <v>10813</v>
      </c>
      <c r="C5623" s="27">
        <v>1</v>
      </c>
      <c r="D5623" s="27" t="str">
        <f>VLOOKUP('Raw Data'!$C5623,'country description'!$A$2:$B$16,2,0)</f>
        <v>India</v>
      </c>
      <c r="E5623" s="27" t="s">
        <v>10504</v>
      </c>
      <c r="F5623" s="27" t="s">
        <v>10814</v>
      </c>
      <c r="G5623" s="27" t="s">
        <v>17</v>
      </c>
      <c r="H5623" s="27" t="s">
        <v>18</v>
      </c>
      <c r="I5623" s="27" t="s">
        <v>19</v>
      </c>
      <c r="J5623" s="27" t="s">
        <v>19</v>
      </c>
      <c r="K5623" s="27">
        <v>1</v>
      </c>
      <c r="L5623" s="27">
        <v>3</v>
      </c>
      <c r="M5623" s="27">
        <v>350</v>
      </c>
      <c r="N5623" s="27">
        <v>1</v>
      </c>
      <c r="O5623" s="27">
        <v>2017</v>
      </c>
      <c r="P5623" s="27">
        <v>7</v>
      </c>
      <c r="Q5623" s="27">
        <v>10</v>
      </c>
      <c r="R5623" s="28">
        <f>DATE('Raw Data'!$O5623,'Raw Data'!$P5623,'Raw Data'!$Q5623)</f>
        <v>42926</v>
      </c>
      <c r="S5623" s="27" t="str">
        <f>CONCATENATE(MID('Raw Data'!$H5623,FIND("(",'Raw Data'!$H5623)+1,FIND(")",'Raw Data'!$H5623)-FIND("(",'Raw Data'!$H5623)-1),"",'Raw Data'!$M5623)</f>
        <v>Rs.350</v>
      </c>
      <c r="T5623" s="27">
        <f t="shared" si="87"/>
        <v>1</v>
      </c>
      <c r="U5623" s="29">
        <f>'Raw Data'!$M5623*'Raw Data'!$T5623</f>
        <v>350</v>
      </c>
    </row>
    <row r="5624" spans="1:21" x14ac:dyDescent="0.3">
      <c r="A5624" s="20">
        <v>308732</v>
      </c>
      <c r="B5624" s="27" t="s">
        <v>1632</v>
      </c>
      <c r="C5624" s="27">
        <v>1</v>
      </c>
      <c r="D5624" s="27" t="str">
        <f>VLOOKUP('Raw Data'!$C5624,'country description'!$A$2:$B$16,2,0)</f>
        <v>India</v>
      </c>
      <c r="E5624" s="27" t="s">
        <v>10504</v>
      </c>
      <c r="F5624" s="27" t="s">
        <v>10815</v>
      </c>
      <c r="G5624" s="27" t="s">
        <v>390</v>
      </c>
      <c r="H5624" s="27" t="s">
        <v>18</v>
      </c>
      <c r="I5624" s="27" t="s">
        <v>24</v>
      </c>
      <c r="J5624" s="27" t="s">
        <v>24</v>
      </c>
      <c r="K5624" s="27">
        <v>2</v>
      </c>
      <c r="L5624" s="27">
        <v>61</v>
      </c>
      <c r="M5624" s="27">
        <v>900</v>
      </c>
      <c r="N5624" s="27">
        <v>3</v>
      </c>
      <c r="O5624" s="27">
        <v>2015</v>
      </c>
      <c r="P5624" s="27">
        <v>7</v>
      </c>
      <c r="Q5624" s="27">
        <v>26</v>
      </c>
      <c r="R5624" s="28">
        <f>DATE('Raw Data'!$O5624,'Raw Data'!$P5624,'Raw Data'!$Q5624)</f>
        <v>42211</v>
      </c>
      <c r="S5624" s="27" t="str">
        <f>CONCATENATE(MID('Raw Data'!$H5624,FIND("(",'Raw Data'!$H5624)+1,FIND(")",'Raw Data'!$H5624)-FIND("(",'Raw Data'!$H5624)-1),"",'Raw Data'!$M5624)</f>
        <v>Rs.900</v>
      </c>
      <c r="T5624" s="27">
        <f t="shared" si="87"/>
        <v>1</v>
      </c>
      <c r="U5624" s="29">
        <f>'Raw Data'!$M5624*'Raw Data'!$T5624</f>
        <v>900</v>
      </c>
    </row>
    <row r="5625" spans="1:21" x14ac:dyDescent="0.3">
      <c r="A5625" s="20">
        <v>18311957</v>
      </c>
      <c r="B5625" s="27" t="s">
        <v>10816</v>
      </c>
      <c r="C5625" s="27">
        <v>1</v>
      </c>
      <c r="D5625" s="27" t="str">
        <f>VLOOKUP('Raw Data'!$C5625,'country description'!$A$2:$B$16,2,0)</f>
        <v>India</v>
      </c>
      <c r="E5625" s="27" t="s">
        <v>10504</v>
      </c>
      <c r="F5625" s="27" t="s">
        <v>10526</v>
      </c>
      <c r="G5625" s="27" t="s">
        <v>10817</v>
      </c>
      <c r="H5625" s="27" t="s">
        <v>18</v>
      </c>
      <c r="I5625" s="27" t="s">
        <v>19</v>
      </c>
      <c r="J5625" s="27" t="s">
        <v>19</v>
      </c>
      <c r="K5625" s="27">
        <v>2</v>
      </c>
      <c r="L5625" s="27">
        <v>4</v>
      </c>
      <c r="M5625" s="27">
        <v>800</v>
      </c>
      <c r="N5625" s="27">
        <v>2.9</v>
      </c>
      <c r="O5625" s="27">
        <v>2011</v>
      </c>
      <c r="P5625" s="27">
        <v>7</v>
      </c>
      <c r="Q5625" s="27">
        <v>16</v>
      </c>
      <c r="R5625" s="28">
        <f>DATE('Raw Data'!$O5625,'Raw Data'!$P5625,'Raw Data'!$Q5625)</f>
        <v>40740</v>
      </c>
      <c r="S5625" s="27" t="str">
        <f>CONCATENATE(MID('Raw Data'!$H5625,FIND("(",'Raw Data'!$H5625)+1,FIND(")",'Raw Data'!$H5625)-FIND("(",'Raw Data'!$H5625)-1),"",'Raw Data'!$M5625)</f>
        <v>Rs.800</v>
      </c>
      <c r="T5625" s="27">
        <f t="shared" si="87"/>
        <v>1</v>
      </c>
      <c r="U5625" s="29">
        <f>'Raw Data'!$M5625*'Raw Data'!$T5625</f>
        <v>800</v>
      </c>
    </row>
    <row r="5626" spans="1:21" x14ac:dyDescent="0.3">
      <c r="A5626" s="20">
        <v>18070491</v>
      </c>
      <c r="B5626" s="27" t="s">
        <v>10818</v>
      </c>
      <c r="C5626" s="27">
        <v>1</v>
      </c>
      <c r="D5626" s="27" t="str">
        <f>VLOOKUP('Raw Data'!$C5626,'country description'!$A$2:$B$16,2,0)</f>
        <v>India</v>
      </c>
      <c r="E5626" s="27" t="s">
        <v>10504</v>
      </c>
      <c r="F5626" s="27" t="s">
        <v>10819</v>
      </c>
      <c r="G5626" s="27" t="s">
        <v>993</v>
      </c>
      <c r="H5626" s="27" t="s">
        <v>18</v>
      </c>
      <c r="I5626" s="27" t="s">
        <v>19</v>
      </c>
      <c r="J5626" s="27" t="s">
        <v>19</v>
      </c>
      <c r="K5626" s="27">
        <v>1</v>
      </c>
      <c r="L5626" s="27">
        <v>25</v>
      </c>
      <c r="M5626" s="27">
        <v>350</v>
      </c>
      <c r="N5626" s="27">
        <v>3.4</v>
      </c>
      <c r="O5626" s="27">
        <v>2014</v>
      </c>
      <c r="P5626" s="27">
        <v>7</v>
      </c>
      <c r="Q5626" s="27">
        <v>28</v>
      </c>
      <c r="R5626" s="28">
        <f>DATE('Raw Data'!$O5626,'Raw Data'!$P5626,'Raw Data'!$Q5626)</f>
        <v>41848</v>
      </c>
      <c r="S5626" s="27" t="str">
        <f>CONCATENATE(MID('Raw Data'!$H5626,FIND("(",'Raw Data'!$H5626)+1,FIND(")",'Raw Data'!$H5626)-FIND("(",'Raw Data'!$H5626)-1),"",'Raw Data'!$M5626)</f>
        <v>Rs.350</v>
      </c>
      <c r="T5626" s="27">
        <f t="shared" si="87"/>
        <v>1</v>
      </c>
      <c r="U5626" s="29">
        <f>'Raw Data'!$M5626*'Raw Data'!$T5626</f>
        <v>350</v>
      </c>
    </row>
    <row r="5627" spans="1:21" x14ac:dyDescent="0.3">
      <c r="A5627" s="20">
        <v>302907</v>
      </c>
      <c r="B5627" s="27" t="s">
        <v>10820</v>
      </c>
      <c r="C5627" s="27">
        <v>1</v>
      </c>
      <c r="D5627" s="27" t="str">
        <f>VLOOKUP('Raw Data'!$C5627,'country description'!$A$2:$B$16,2,0)</f>
        <v>India</v>
      </c>
      <c r="E5627" s="27" t="s">
        <v>10504</v>
      </c>
      <c r="F5627" s="27" t="s">
        <v>10821</v>
      </c>
      <c r="G5627" s="27" t="s">
        <v>595</v>
      </c>
      <c r="H5627" s="27" t="s">
        <v>18</v>
      </c>
      <c r="I5627" s="27" t="s">
        <v>19</v>
      </c>
      <c r="J5627" s="27" t="s">
        <v>24</v>
      </c>
      <c r="K5627" s="27">
        <v>1</v>
      </c>
      <c r="L5627" s="27">
        <v>19</v>
      </c>
      <c r="M5627" s="27">
        <v>200</v>
      </c>
      <c r="N5627" s="27">
        <v>3.3</v>
      </c>
      <c r="O5627" s="27">
        <v>2010</v>
      </c>
      <c r="P5627" s="27">
        <v>7</v>
      </c>
      <c r="Q5627" s="27">
        <v>4</v>
      </c>
      <c r="R5627" s="28">
        <f>DATE('Raw Data'!$O5627,'Raw Data'!$P5627,'Raw Data'!$Q5627)</f>
        <v>40363</v>
      </c>
      <c r="S5627" s="27" t="str">
        <f>CONCATENATE(MID('Raw Data'!$H5627,FIND("(",'Raw Data'!$H5627)+1,FIND(")",'Raw Data'!$H5627)-FIND("(",'Raw Data'!$H5627)-1),"",'Raw Data'!$M5627)</f>
        <v>Rs.200</v>
      </c>
      <c r="T5627" s="27">
        <f t="shared" si="87"/>
        <v>1</v>
      </c>
      <c r="U5627" s="29">
        <f>'Raw Data'!$M5627*'Raw Data'!$T5627</f>
        <v>200</v>
      </c>
    </row>
    <row r="5628" spans="1:21" x14ac:dyDescent="0.3">
      <c r="A5628" s="20">
        <v>1145</v>
      </c>
      <c r="B5628" s="27" t="s">
        <v>10822</v>
      </c>
      <c r="C5628" s="27">
        <v>1</v>
      </c>
      <c r="D5628" s="27" t="str">
        <f>VLOOKUP('Raw Data'!$C5628,'country description'!$A$2:$B$16,2,0)</f>
        <v>India</v>
      </c>
      <c r="E5628" s="27" t="s">
        <v>10504</v>
      </c>
      <c r="F5628" s="27" t="s">
        <v>10823</v>
      </c>
      <c r="G5628" s="27" t="s">
        <v>17</v>
      </c>
      <c r="H5628" s="27" t="s">
        <v>18</v>
      </c>
      <c r="I5628" s="27" t="s">
        <v>19</v>
      </c>
      <c r="J5628" s="27" t="s">
        <v>19</v>
      </c>
      <c r="K5628" s="27">
        <v>1</v>
      </c>
      <c r="L5628" s="27">
        <v>34</v>
      </c>
      <c r="M5628" s="27">
        <v>450</v>
      </c>
      <c r="N5628" s="27">
        <v>3.2</v>
      </c>
      <c r="O5628" s="27">
        <v>2011</v>
      </c>
      <c r="P5628" s="27">
        <v>7</v>
      </c>
      <c r="Q5628" s="27">
        <v>12</v>
      </c>
      <c r="R5628" s="28">
        <f>DATE('Raw Data'!$O5628,'Raw Data'!$P5628,'Raw Data'!$Q5628)</f>
        <v>40736</v>
      </c>
      <c r="S5628" s="27" t="str">
        <f>CONCATENATE(MID('Raw Data'!$H5628,FIND("(",'Raw Data'!$H5628)+1,FIND(")",'Raw Data'!$H5628)-FIND("(",'Raw Data'!$H5628)-1),"",'Raw Data'!$M5628)</f>
        <v>Rs.450</v>
      </c>
      <c r="T5628" s="27">
        <f t="shared" si="87"/>
        <v>1</v>
      </c>
      <c r="U5628" s="29">
        <f>'Raw Data'!$M5628*'Raw Data'!$T5628</f>
        <v>450</v>
      </c>
    </row>
    <row r="5629" spans="1:21" x14ac:dyDescent="0.3">
      <c r="A5629" s="20">
        <v>18449792</v>
      </c>
      <c r="B5629" s="27" t="s">
        <v>10824</v>
      </c>
      <c r="C5629" s="27">
        <v>1</v>
      </c>
      <c r="D5629" s="27" t="str">
        <f>VLOOKUP('Raw Data'!$C5629,'country description'!$A$2:$B$16,2,0)</f>
        <v>India</v>
      </c>
      <c r="E5629" s="27" t="s">
        <v>10504</v>
      </c>
      <c r="F5629" s="27" t="s">
        <v>10825</v>
      </c>
      <c r="G5629" s="27" t="s">
        <v>504</v>
      </c>
      <c r="H5629" s="27" t="s">
        <v>18</v>
      </c>
      <c r="I5629" s="27" t="s">
        <v>19</v>
      </c>
      <c r="J5629" s="27" t="s">
        <v>24</v>
      </c>
      <c r="K5629" s="27">
        <v>2</v>
      </c>
      <c r="L5629" s="27">
        <v>4</v>
      </c>
      <c r="M5629" s="27">
        <v>650</v>
      </c>
      <c r="N5629" s="27">
        <v>2.9</v>
      </c>
      <c r="O5629" s="27">
        <v>2012</v>
      </c>
      <c r="P5629" s="27">
        <v>7</v>
      </c>
      <c r="Q5629" s="27">
        <v>27</v>
      </c>
      <c r="R5629" s="28">
        <f>DATE('Raw Data'!$O5629,'Raw Data'!$P5629,'Raw Data'!$Q5629)</f>
        <v>41117</v>
      </c>
      <c r="S5629" s="27" t="str">
        <f>CONCATENATE(MID('Raw Data'!$H5629,FIND("(",'Raw Data'!$H5629)+1,FIND(")",'Raw Data'!$H5629)-FIND("(",'Raw Data'!$H5629)-1),"",'Raw Data'!$M5629)</f>
        <v>Rs.650</v>
      </c>
      <c r="T5629" s="27">
        <f t="shared" si="87"/>
        <v>1</v>
      </c>
      <c r="U5629" s="29">
        <f>'Raw Data'!$M5629*'Raw Data'!$T5629</f>
        <v>650</v>
      </c>
    </row>
    <row r="5630" spans="1:21" x14ac:dyDescent="0.3">
      <c r="A5630" s="20">
        <v>18380639</v>
      </c>
      <c r="B5630" s="27" t="s">
        <v>10826</v>
      </c>
      <c r="C5630" s="27">
        <v>1</v>
      </c>
      <c r="D5630" s="27" t="str">
        <f>VLOOKUP('Raw Data'!$C5630,'country description'!$A$2:$B$16,2,0)</f>
        <v>India</v>
      </c>
      <c r="E5630" s="27" t="s">
        <v>10504</v>
      </c>
      <c r="F5630" s="27" t="s">
        <v>10827</v>
      </c>
      <c r="G5630" s="27" t="s">
        <v>1626</v>
      </c>
      <c r="H5630" s="27" t="s">
        <v>18</v>
      </c>
      <c r="I5630" s="27" t="s">
        <v>19</v>
      </c>
      <c r="J5630" s="27" t="s">
        <v>24</v>
      </c>
      <c r="K5630" s="27">
        <v>1</v>
      </c>
      <c r="L5630" s="27">
        <v>14</v>
      </c>
      <c r="M5630" s="27">
        <v>450</v>
      </c>
      <c r="N5630" s="27">
        <v>3.3</v>
      </c>
      <c r="O5630" s="27">
        <v>2015</v>
      </c>
      <c r="P5630" s="27">
        <v>7</v>
      </c>
      <c r="Q5630" s="27">
        <v>19</v>
      </c>
      <c r="R5630" s="28">
        <f>DATE('Raw Data'!$O5630,'Raw Data'!$P5630,'Raw Data'!$Q5630)</f>
        <v>42204</v>
      </c>
      <c r="S5630" s="27" t="str">
        <f>CONCATENATE(MID('Raw Data'!$H5630,FIND("(",'Raw Data'!$H5630)+1,FIND(")",'Raw Data'!$H5630)-FIND("(",'Raw Data'!$H5630)-1),"",'Raw Data'!$M5630)</f>
        <v>Rs.450</v>
      </c>
      <c r="T5630" s="27">
        <f t="shared" si="87"/>
        <v>1</v>
      </c>
      <c r="U5630" s="29">
        <f>'Raw Data'!$M5630*'Raw Data'!$T5630</f>
        <v>450</v>
      </c>
    </row>
    <row r="5631" spans="1:21" x14ac:dyDescent="0.3">
      <c r="A5631" s="20">
        <v>18421938</v>
      </c>
      <c r="B5631" s="27" t="s">
        <v>10828</v>
      </c>
      <c r="C5631" s="27">
        <v>1</v>
      </c>
      <c r="D5631" s="27" t="str">
        <f>VLOOKUP('Raw Data'!$C5631,'country description'!$A$2:$B$16,2,0)</f>
        <v>India</v>
      </c>
      <c r="E5631" s="27" t="s">
        <v>10504</v>
      </c>
      <c r="F5631" s="27" t="s">
        <v>10829</v>
      </c>
      <c r="G5631" s="27" t="s">
        <v>407</v>
      </c>
      <c r="H5631" s="27" t="s">
        <v>18</v>
      </c>
      <c r="I5631" s="27" t="s">
        <v>19</v>
      </c>
      <c r="J5631" s="27" t="s">
        <v>19</v>
      </c>
      <c r="K5631" s="27">
        <v>2</v>
      </c>
      <c r="L5631" s="27">
        <v>25</v>
      </c>
      <c r="M5631" s="27">
        <v>900</v>
      </c>
      <c r="N5631" s="27">
        <v>3.9</v>
      </c>
      <c r="O5631" s="27">
        <v>2016</v>
      </c>
      <c r="P5631" s="27">
        <v>7</v>
      </c>
      <c r="Q5631" s="27">
        <v>6</v>
      </c>
      <c r="R5631" s="28">
        <f>DATE('Raw Data'!$O5631,'Raw Data'!$P5631,'Raw Data'!$Q5631)</f>
        <v>42557</v>
      </c>
      <c r="S5631" s="27" t="str">
        <f>CONCATENATE(MID('Raw Data'!$H5631,FIND("(",'Raw Data'!$H5631)+1,FIND(")",'Raw Data'!$H5631)-FIND("(",'Raw Data'!$H5631)-1),"",'Raw Data'!$M5631)</f>
        <v>Rs.900</v>
      </c>
      <c r="T5631" s="27">
        <f t="shared" si="87"/>
        <v>1</v>
      </c>
      <c r="U5631" s="29">
        <f>'Raw Data'!$M5631*'Raw Data'!$T5631</f>
        <v>900</v>
      </c>
    </row>
    <row r="5632" spans="1:21" x14ac:dyDescent="0.3">
      <c r="A5632" s="20">
        <v>496</v>
      </c>
      <c r="B5632" s="27" t="s">
        <v>2409</v>
      </c>
      <c r="C5632" s="27">
        <v>1</v>
      </c>
      <c r="D5632" s="27" t="str">
        <f>VLOOKUP('Raw Data'!$C5632,'country description'!$A$2:$B$16,2,0)</f>
        <v>India</v>
      </c>
      <c r="E5632" s="27" t="s">
        <v>10504</v>
      </c>
      <c r="F5632" s="27" t="s">
        <v>10831</v>
      </c>
      <c r="G5632" s="27" t="s">
        <v>10832</v>
      </c>
      <c r="H5632" s="27" t="s">
        <v>18</v>
      </c>
      <c r="I5632" s="27" t="s">
        <v>19</v>
      </c>
      <c r="J5632" s="27" t="s">
        <v>24</v>
      </c>
      <c r="K5632" s="27">
        <v>2</v>
      </c>
      <c r="L5632" s="27">
        <v>966</v>
      </c>
      <c r="M5632" s="27">
        <v>550</v>
      </c>
      <c r="N5632" s="27">
        <v>3.8</v>
      </c>
      <c r="O5632" s="27">
        <v>2018</v>
      </c>
      <c r="P5632" s="27">
        <v>7</v>
      </c>
      <c r="Q5632" s="27">
        <v>5</v>
      </c>
      <c r="R5632" s="28">
        <f>DATE('Raw Data'!$O5632,'Raw Data'!$P5632,'Raw Data'!$Q5632)</f>
        <v>43286</v>
      </c>
      <c r="S5632" s="27" t="str">
        <f>CONCATENATE(MID('Raw Data'!$H5632,FIND("(",'Raw Data'!$H5632)+1,FIND(")",'Raw Data'!$H5632)-FIND("(",'Raw Data'!$H5632)-1),"",'Raw Data'!$M5632)</f>
        <v>Rs.550</v>
      </c>
      <c r="T5632" s="27">
        <f t="shared" si="87"/>
        <v>1</v>
      </c>
      <c r="U5632" s="29">
        <f>'Raw Data'!$M5632*'Raw Data'!$T5632</f>
        <v>550</v>
      </c>
    </row>
    <row r="5633" spans="1:21" x14ac:dyDescent="0.3">
      <c r="A5633" s="20">
        <v>16519168</v>
      </c>
      <c r="B5633" s="27" t="s">
        <v>10833</v>
      </c>
      <c r="C5633" s="27">
        <v>1</v>
      </c>
      <c r="D5633" s="27" t="str">
        <f>VLOOKUP('Raw Data'!$C5633,'country description'!$A$2:$B$16,2,0)</f>
        <v>India</v>
      </c>
      <c r="E5633" s="27" t="s">
        <v>2365</v>
      </c>
      <c r="F5633" s="27" t="s">
        <v>10834</v>
      </c>
      <c r="G5633" s="27" t="s">
        <v>10835</v>
      </c>
      <c r="H5633" s="27" t="s">
        <v>18</v>
      </c>
      <c r="I5633" s="27" t="s">
        <v>19</v>
      </c>
      <c r="J5633" s="27" t="s">
        <v>19</v>
      </c>
      <c r="K5633" s="27">
        <v>4</v>
      </c>
      <c r="L5633" s="27">
        <v>1115</v>
      </c>
      <c r="M5633" s="27">
        <v>1600</v>
      </c>
      <c r="N5633" s="27">
        <v>4.4000000000000004</v>
      </c>
      <c r="O5633" s="27">
        <v>2014</v>
      </c>
      <c r="P5633" s="27">
        <v>9</v>
      </c>
      <c r="Q5633" s="27">
        <v>25</v>
      </c>
      <c r="R5633" s="28">
        <f>DATE('Raw Data'!$O5633,'Raw Data'!$P5633,'Raw Data'!$Q5633)</f>
        <v>41907</v>
      </c>
      <c r="S5633" s="27" t="str">
        <f>CONCATENATE(MID('Raw Data'!$H5633,FIND("(",'Raw Data'!$H5633)+1,FIND(")",'Raw Data'!$H5633)-FIND("(",'Raw Data'!$H5633)-1),"",'Raw Data'!$M5633)</f>
        <v>Rs.1600</v>
      </c>
      <c r="T5633" s="27">
        <f t="shared" si="87"/>
        <v>1</v>
      </c>
      <c r="U5633" s="29">
        <f>'Raw Data'!$M5633*'Raw Data'!$T5633</f>
        <v>1600</v>
      </c>
    </row>
    <row r="5634" spans="1:21" x14ac:dyDescent="0.3">
      <c r="A5634" s="20">
        <v>18429166</v>
      </c>
      <c r="B5634" s="27" t="s">
        <v>10836</v>
      </c>
      <c r="C5634" s="27">
        <v>1</v>
      </c>
      <c r="D5634" s="27" t="str">
        <f>VLOOKUP('Raw Data'!$C5634,'country description'!$A$2:$B$16,2,0)</f>
        <v>India</v>
      </c>
      <c r="E5634" s="27" t="s">
        <v>10504</v>
      </c>
      <c r="F5634" s="27" t="s">
        <v>10837</v>
      </c>
      <c r="G5634" s="27" t="s">
        <v>10838</v>
      </c>
      <c r="H5634" s="27" t="s">
        <v>18</v>
      </c>
      <c r="I5634" s="27" t="s">
        <v>24</v>
      </c>
      <c r="J5634" s="27" t="s">
        <v>19</v>
      </c>
      <c r="K5634" s="27">
        <v>3</v>
      </c>
      <c r="L5634" s="27">
        <v>146</v>
      </c>
      <c r="M5634" s="27">
        <v>1200</v>
      </c>
      <c r="N5634" s="27">
        <v>4.4000000000000004</v>
      </c>
      <c r="O5634" s="27">
        <v>2017</v>
      </c>
      <c r="P5634" s="27">
        <v>7</v>
      </c>
      <c r="Q5634" s="27">
        <v>27</v>
      </c>
      <c r="R5634" s="28">
        <f>DATE('Raw Data'!$O5634,'Raw Data'!$P5634,'Raw Data'!$Q5634)</f>
        <v>42943</v>
      </c>
      <c r="S5634" s="27" t="str">
        <f>CONCATENATE(MID('Raw Data'!$H5634,FIND("(",'Raw Data'!$H5634)+1,FIND(")",'Raw Data'!$H5634)-FIND("(",'Raw Data'!$H5634)-1),"",'Raw Data'!$M5634)</f>
        <v>Rs.1200</v>
      </c>
      <c r="T5634" s="27">
        <f t="shared" ref="T5634:T5697" si="88">VLOOKUP(D5634,$Y$4:$Z$18,2,0)</f>
        <v>1</v>
      </c>
      <c r="U5634" s="29">
        <f>'Raw Data'!$M5634*'Raw Data'!$T5634</f>
        <v>1200</v>
      </c>
    </row>
    <row r="5635" spans="1:21" x14ac:dyDescent="0.3">
      <c r="A5635" s="20">
        <v>18264995</v>
      </c>
      <c r="B5635" s="27" t="s">
        <v>10839</v>
      </c>
      <c r="C5635" s="27">
        <v>1</v>
      </c>
      <c r="D5635" s="27" t="str">
        <f>VLOOKUP('Raw Data'!$C5635,'country description'!$A$2:$B$16,2,0)</f>
        <v>India</v>
      </c>
      <c r="E5635" s="27" t="s">
        <v>10504</v>
      </c>
      <c r="F5635" s="27" t="s">
        <v>10840</v>
      </c>
      <c r="G5635" s="27" t="s">
        <v>10841</v>
      </c>
      <c r="H5635" s="27" t="s">
        <v>18</v>
      </c>
      <c r="I5635" s="27" t="s">
        <v>19</v>
      </c>
      <c r="J5635" s="27" t="s">
        <v>24</v>
      </c>
      <c r="K5635" s="27">
        <v>2</v>
      </c>
      <c r="L5635" s="27">
        <v>99</v>
      </c>
      <c r="M5635" s="27">
        <v>650</v>
      </c>
      <c r="N5635" s="27">
        <v>3.8</v>
      </c>
      <c r="O5635" s="27">
        <v>2016</v>
      </c>
      <c r="P5635" s="27">
        <v>7</v>
      </c>
      <c r="Q5635" s="27">
        <v>21</v>
      </c>
      <c r="R5635" s="28">
        <f>DATE('Raw Data'!$O5635,'Raw Data'!$P5635,'Raw Data'!$Q5635)</f>
        <v>42572</v>
      </c>
      <c r="S5635" s="27" t="str">
        <f>CONCATENATE(MID('Raw Data'!$H5635,FIND("(",'Raw Data'!$H5635)+1,FIND(")",'Raw Data'!$H5635)-FIND("(",'Raw Data'!$H5635)-1),"",'Raw Data'!$M5635)</f>
        <v>Rs.650</v>
      </c>
      <c r="T5635" s="27">
        <f t="shared" si="88"/>
        <v>1</v>
      </c>
      <c r="U5635" s="29">
        <f>'Raw Data'!$M5635*'Raw Data'!$T5635</f>
        <v>650</v>
      </c>
    </row>
    <row r="5636" spans="1:21" x14ac:dyDescent="0.3">
      <c r="A5636" s="20">
        <v>304518</v>
      </c>
      <c r="B5636" s="27" t="s">
        <v>10842</v>
      </c>
      <c r="C5636" s="27">
        <v>1</v>
      </c>
      <c r="D5636" s="27" t="str">
        <f>VLOOKUP('Raw Data'!$C5636,'country description'!$A$2:$B$16,2,0)</f>
        <v>India</v>
      </c>
      <c r="E5636" s="27" t="s">
        <v>10504</v>
      </c>
      <c r="F5636" s="27" t="s">
        <v>10843</v>
      </c>
      <c r="G5636" s="27" t="s">
        <v>393</v>
      </c>
      <c r="H5636" s="27" t="s">
        <v>18</v>
      </c>
      <c r="I5636" s="27" t="s">
        <v>19</v>
      </c>
      <c r="J5636" s="27" t="s">
        <v>19</v>
      </c>
      <c r="K5636" s="27">
        <v>1</v>
      </c>
      <c r="L5636" s="27">
        <v>52</v>
      </c>
      <c r="M5636" s="27">
        <v>450</v>
      </c>
      <c r="N5636" s="27">
        <v>2.5</v>
      </c>
      <c r="O5636" s="27">
        <v>2012</v>
      </c>
      <c r="P5636" s="27">
        <v>7</v>
      </c>
      <c r="Q5636" s="27">
        <v>11</v>
      </c>
      <c r="R5636" s="28">
        <f>DATE('Raw Data'!$O5636,'Raw Data'!$P5636,'Raw Data'!$Q5636)</f>
        <v>41101</v>
      </c>
      <c r="S5636" s="27" t="str">
        <f>CONCATENATE(MID('Raw Data'!$H5636,FIND("(",'Raw Data'!$H5636)+1,FIND(")",'Raw Data'!$H5636)-FIND("(",'Raw Data'!$H5636)-1),"",'Raw Data'!$M5636)</f>
        <v>Rs.450</v>
      </c>
      <c r="T5636" s="27">
        <f t="shared" si="88"/>
        <v>1</v>
      </c>
      <c r="U5636" s="29">
        <f>'Raw Data'!$M5636*'Raw Data'!$T5636</f>
        <v>450</v>
      </c>
    </row>
    <row r="5637" spans="1:21" x14ac:dyDescent="0.3">
      <c r="A5637" s="20">
        <v>18354665</v>
      </c>
      <c r="B5637" s="27" t="s">
        <v>10844</v>
      </c>
      <c r="C5637" s="27">
        <v>1</v>
      </c>
      <c r="D5637" s="27" t="str">
        <f>VLOOKUP('Raw Data'!$C5637,'country description'!$A$2:$B$16,2,0)</f>
        <v>India</v>
      </c>
      <c r="E5637" s="27" t="s">
        <v>10504</v>
      </c>
      <c r="F5637" s="27" t="s">
        <v>10845</v>
      </c>
      <c r="G5637" s="27" t="s">
        <v>464</v>
      </c>
      <c r="H5637" s="27" t="s">
        <v>18</v>
      </c>
      <c r="I5637" s="27" t="s">
        <v>19</v>
      </c>
      <c r="J5637" s="27" t="s">
        <v>24</v>
      </c>
      <c r="K5637" s="27">
        <v>1</v>
      </c>
      <c r="L5637" s="27">
        <v>13</v>
      </c>
      <c r="M5637" s="27">
        <v>350</v>
      </c>
      <c r="N5637" s="27">
        <v>2.4</v>
      </c>
      <c r="O5637" s="27">
        <v>2015</v>
      </c>
      <c r="P5637" s="27">
        <v>7</v>
      </c>
      <c r="Q5637" s="27">
        <v>11</v>
      </c>
      <c r="R5637" s="28">
        <f>DATE('Raw Data'!$O5637,'Raw Data'!$P5637,'Raw Data'!$Q5637)</f>
        <v>42196</v>
      </c>
      <c r="S5637" s="27" t="str">
        <f>CONCATENATE(MID('Raw Data'!$H5637,FIND("(",'Raw Data'!$H5637)+1,FIND(")",'Raw Data'!$H5637)-FIND("(",'Raw Data'!$H5637)-1),"",'Raw Data'!$M5637)</f>
        <v>Rs.350</v>
      </c>
      <c r="T5637" s="27">
        <f t="shared" si="88"/>
        <v>1</v>
      </c>
      <c r="U5637" s="29">
        <f>'Raw Data'!$M5637*'Raw Data'!$T5637</f>
        <v>350</v>
      </c>
    </row>
    <row r="5638" spans="1:21" x14ac:dyDescent="0.3">
      <c r="A5638" s="20">
        <v>308199</v>
      </c>
      <c r="B5638" s="27" t="s">
        <v>10846</v>
      </c>
      <c r="C5638" s="27">
        <v>1</v>
      </c>
      <c r="D5638" s="27" t="str">
        <f>VLOOKUP('Raw Data'!$C5638,'country description'!$A$2:$B$16,2,0)</f>
        <v>India</v>
      </c>
      <c r="E5638" s="27" t="s">
        <v>10504</v>
      </c>
      <c r="F5638" s="27" t="s">
        <v>10847</v>
      </c>
      <c r="G5638" s="27" t="s">
        <v>671</v>
      </c>
      <c r="H5638" s="27" t="s">
        <v>18</v>
      </c>
      <c r="I5638" s="27" t="s">
        <v>19</v>
      </c>
      <c r="J5638" s="27" t="s">
        <v>19</v>
      </c>
      <c r="K5638" s="27">
        <v>1</v>
      </c>
      <c r="L5638" s="27">
        <v>3</v>
      </c>
      <c r="M5638" s="27">
        <v>150</v>
      </c>
      <c r="N5638" s="27">
        <v>1</v>
      </c>
      <c r="O5638" s="27">
        <v>2016</v>
      </c>
      <c r="P5638" s="27">
        <v>7</v>
      </c>
      <c r="Q5638" s="27">
        <v>3</v>
      </c>
      <c r="R5638" s="28">
        <f>DATE('Raw Data'!$O5638,'Raw Data'!$P5638,'Raw Data'!$Q5638)</f>
        <v>42554</v>
      </c>
      <c r="S5638" s="27" t="str">
        <f>CONCATENATE(MID('Raw Data'!$H5638,FIND("(",'Raw Data'!$H5638)+1,FIND(")",'Raw Data'!$H5638)-FIND("(",'Raw Data'!$H5638)-1),"",'Raw Data'!$M5638)</f>
        <v>Rs.150</v>
      </c>
      <c r="T5638" s="27">
        <f t="shared" si="88"/>
        <v>1</v>
      </c>
      <c r="U5638" s="29">
        <f>'Raw Data'!$M5638*'Raw Data'!$T5638</f>
        <v>150</v>
      </c>
    </row>
    <row r="5639" spans="1:21" x14ac:dyDescent="0.3">
      <c r="A5639" s="20">
        <v>309021</v>
      </c>
      <c r="B5639" s="27" t="s">
        <v>10848</v>
      </c>
      <c r="C5639" s="27">
        <v>1</v>
      </c>
      <c r="D5639" s="27" t="str">
        <f>VLOOKUP('Raw Data'!$C5639,'country description'!$A$2:$B$16,2,0)</f>
        <v>India</v>
      </c>
      <c r="E5639" s="27" t="s">
        <v>10504</v>
      </c>
      <c r="F5639" s="27" t="s">
        <v>10849</v>
      </c>
      <c r="G5639" s="27" t="s">
        <v>587</v>
      </c>
      <c r="H5639" s="27" t="s">
        <v>18</v>
      </c>
      <c r="I5639" s="27" t="s">
        <v>19</v>
      </c>
      <c r="J5639" s="27" t="s">
        <v>19</v>
      </c>
      <c r="K5639" s="27">
        <v>1</v>
      </c>
      <c r="L5639" s="27">
        <v>28</v>
      </c>
      <c r="M5639" s="27">
        <v>250</v>
      </c>
      <c r="N5639" s="27">
        <v>2.9</v>
      </c>
      <c r="O5639" s="27">
        <v>2015</v>
      </c>
      <c r="P5639" s="27">
        <v>7</v>
      </c>
      <c r="Q5639" s="27">
        <v>21</v>
      </c>
      <c r="R5639" s="28">
        <f>DATE('Raw Data'!$O5639,'Raw Data'!$P5639,'Raw Data'!$Q5639)</f>
        <v>42206</v>
      </c>
      <c r="S5639" s="27" t="str">
        <f>CONCATENATE(MID('Raw Data'!$H5639,FIND("(",'Raw Data'!$H5639)+1,FIND(")",'Raw Data'!$H5639)-FIND("(",'Raw Data'!$H5639)-1),"",'Raw Data'!$M5639)</f>
        <v>Rs.250</v>
      </c>
      <c r="T5639" s="27">
        <f t="shared" si="88"/>
        <v>1</v>
      </c>
      <c r="U5639" s="29">
        <f>'Raw Data'!$M5639*'Raw Data'!$T5639</f>
        <v>250</v>
      </c>
    </row>
    <row r="5640" spans="1:21" x14ac:dyDescent="0.3">
      <c r="A5640" s="20">
        <v>310454</v>
      </c>
      <c r="B5640" s="27" t="s">
        <v>10850</v>
      </c>
      <c r="C5640" s="27">
        <v>1</v>
      </c>
      <c r="D5640" s="27" t="str">
        <f>VLOOKUP('Raw Data'!$C5640,'country description'!$A$2:$B$16,2,0)</f>
        <v>India</v>
      </c>
      <c r="E5640" s="27" t="s">
        <v>10504</v>
      </c>
      <c r="F5640" s="27" t="s">
        <v>10851</v>
      </c>
      <c r="G5640" s="27" t="s">
        <v>461</v>
      </c>
      <c r="H5640" s="27" t="s">
        <v>18</v>
      </c>
      <c r="I5640" s="27" t="s">
        <v>19</v>
      </c>
      <c r="J5640" s="27" t="s">
        <v>19</v>
      </c>
      <c r="K5640" s="27">
        <v>1</v>
      </c>
      <c r="L5640" s="27">
        <v>1</v>
      </c>
      <c r="M5640" s="27">
        <v>150</v>
      </c>
      <c r="N5640" s="27">
        <v>1</v>
      </c>
      <c r="O5640" s="27">
        <v>2010</v>
      </c>
      <c r="P5640" s="27">
        <v>7</v>
      </c>
      <c r="Q5640" s="27">
        <v>19</v>
      </c>
      <c r="R5640" s="28">
        <f>DATE('Raw Data'!$O5640,'Raw Data'!$P5640,'Raw Data'!$Q5640)</f>
        <v>40378</v>
      </c>
      <c r="S5640" s="27" t="str">
        <f>CONCATENATE(MID('Raw Data'!$H5640,FIND("(",'Raw Data'!$H5640)+1,FIND(")",'Raw Data'!$H5640)-FIND("(",'Raw Data'!$H5640)-1),"",'Raw Data'!$M5640)</f>
        <v>Rs.150</v>
      </c>
      <c r="T5640" s="27">
        <f t="shared" si="88"/>
        <v>1</v>
      </c>
      <c r="U5640" s="29">
        <f>'Raw Data'!$M5640*'Raw Data'!$T5640</f>
        <v>150</v>
      </c>
    </row>
    <row r="5641" spans="1:21" x14ac:dyDescent="0.3">
      <c r="A5641" s="20">
        <v>308191</v>
      </c>
      <c r="B5641" s="27" t="s">
        <v>10852</v>
      </c>
      <c r="C5641" s="27">
        <v>1</v>
      </c>
      <c r="D5641" s="27" t="str">
        <f>VLOOKUP('Raw Data'!$C5641,'country description'!$A$2:$B$16,2,0)</f>
        <v>India</v>
      </c>
      <c r="E5641" s="27" t="s">
        <v>10504</v>
      </c>
      <c r="F5641" s="27" t="s">
        <v>10853</v>
      </c>
      <c r="G5641" s="27" t="s">
        <v>1356</v>
      </c>
      <c r="H5641" s="27" t="s">
        <v>18</v>
      </c>
      <c r="I5641" s="27" t="s">
        <v>19</v>
      </c>
      <c r="J5641" s="27" t="s">
        <v>19</v>
      </c>
      <c r="K5641" s="27">
        <v>1</v>
      </c>
      <c r="L5641" s="27">
        <v>16</v>
      </c>
      <c r="M5641" s="27">
        <v>350</v>
      </c>
      <c r="N5641" s="27">
        <v>3.2</v>
      </c>
      <c r="O5641" s="27">
        <v>2013</v>
      </c>
      <c r="P5641" s="27">
        <v>7</v>
      </c>
      <c r="Q5641" s="27">
        <v>2</v>
      </c>
      <c r="R5641" s="28">
        <f>DATE('Raw Data'!$O5641,'Raw Data'!$P5641,'Raw Data'!$Q5641)</f>
        <v>41457</v>
      </c>
      <c r="S5641" s="27" t="str">
        <f>CONCATENATE(MID('Raw Data'!$H5641,FIND("(",'Raw Data'!$H5641)+1,FIND(")",'Raw Data'!$H5641)-FIND("(",'Raw Data'!$H5641)-1),"",'Raw Data'!$M5641)</f>
        <v>Rs.350</v>
      </c>
      <c r="T5641" s="27">
        <f t="shared" si="88"/>
        <v>1</v>
      </c>
      <c r="U5641" s="29">
        <f>'Raw Data'!$M5641*'Raw Data'!$T5641</f>
        <v>350</v>
      </c>
    </row>
    <row r="5642" spans="1:21" x14ac:dyDescent="0.3">
      <c r="A5642" s="20">
        <v>1654</v>
      </c>
      <c r="B5642" s="27" t="s">
        <v>2602</v>
      </c>
      <c r="C5642" s="27">
        <v>1</v>
      </c>
      <c r="D5642" s="27" t="str">
        <f>VLOOKUP('Raw Data'!$C5642,'country description'!$A$2:$B$16,2,0)</f>
        <v>India</v>
      </c>
      <c r="E5642" s="27" t="s">
        <v>10504</v>
      </c>
      <c r="F5642" s="27" t="s">
        <v>10854</v>
      </c>
      <c r="G5642" s="27" t="s">
        <v>390</v>
      </c>
      <c r="H5642" s="27" t="s">
        <v>18</v>
      </c>
      <c r="I5642" s="27" t="s">
        <v>19</v>
      </c>
      <c r="J5642" s="27" t="s">
        <v>19</v>
      </c>
      <c r="K5642" s="27">
        <v>2</v>
      </c>
      <c r="L5642" s="27">
        <v>398</v>
      </c>
      <c r="M5642" s="27">
        <v>650</v>
      </c>
      <c r="N5642" s="27">
        <v>4</v>
      </c>
      <c r="O5642" s="27">
        <v>2018</v>
      </c>
      <c r="P5642" s="27">
        <v>7</v>
      </c>
      <c r="Q5642" s="27">
        <v>12</v>
      </c>
      <c r="R5642" s="28">
        <f>DATE('Raw Data'!$O5642,'Raw Data'!$P5642,'Raw Data'!$Q5642)</f>
        <v>43293</v>
      </c>
      <c r="S5642" s="27" t="str">
        <f>CONCATENATE(MID('Raw Data'!$H5642,FIND("(",'Raw Data'!$H5642)+1,FIND(")",'Raw Data'!$H5642)-FIND("(",'Raw Data'!$H5642)-1),"",'Raw Data'!$M5642)</f>
        <v>Rs.650</v>
      </c>
      <c r="T5642" s="27">
        <f t="shared" si="88"/>
        <v>1</v>
      </c>
      <c r="U5642" s="29">
        <f>'Raw Data'!$M5642*'Raw Data'!$T5642</f>
        <v>650</v>
      </c>
    </row>
    <row r="5643" spans="1:21" x14ac:dyDescent="0.3">
      <c r="A5643" s="20">
        <v>18336504</v>
      </c>
      <c r="B5643" s="27" t="s">
        <v>10855</v>
      </c>
      <c r="C5643" s="27">
        <v>1</v>
      </c>
      <c r="D5643" s="27" t="str">
        <f>VLOOKUP('Raw Data'!$C5643,'country description'!$A$2:$B$16,2,0)</f>
        <v>India</v>
      </c>
      <c r="E5643" s="27" t="s">
        <v>10504</v>
      </c>
      <c r="F5643" s="27" t="s">
        <v>10856</v>
      </c>
      <c r="G5643" s="27" t="s">
        <v>1100</v>
      </c>
      <c r="H5643" s="27" t="s">
        <v>18</v>
      </c>
      <c r="I5643" s="27" t="s">
        <v>19</v>
      </c>
      <c r="J5643" s="27" t="s">
        <v>24</v>
      </c>
      <c r="K5643" s="27">
        <v>1</v>
      </c>
      <c r="L5643" s="27">
        <v>20</v>
      </c>
      <c r="M5643" s="27">
        <v>200</v>
      </c>
      <c r="N5643" s="27">
        <v>3.4</v>
      </c>
      <c r="O5643" s="27">
        <v>2015</v>
      </c>
      <c r="P5643" s="27">
        <v>7</v>
      </c>
      <c r="Q5643" s="27">
        <v>1</v>
      </c>
      <c r="R5643" s="28">
        <f>DATE('Raw Data'!$O5643,'Raw Data'!$P5643,'Raw Data'!$Q5643)</f>
        <v>42186</v>
      </c>
      <c r="S5643" s="27" t="str">
        <f>CONCATENATE(MID('Raw Data'!$H5643,FIND("(",'Raw Data'!$H5643)+1,FIND(")",'Raw Data'!$H5643)-FIND("(",'Raw Data'!$H5643)-1),"",'Raw Data'!$M5643)</f>
        <v>Rs.200</v>
      </c>
      <c r="T5643" s="27">
        <f t="shared" si="88"/>
        <v>1</v>
      </c>
      <c r="U5643" s="29">
        <f>'Raw Data'!$M5643*'Raw Data'!$T5643</f>
        <v>200</v>
      </c>
    </row>
    <row r="5644" spans="1:21" x14ac:dyDescent="0.3">
      <c r="A5644" s="20">
        <v>18261309</v>
      </c>
      <c r="B5644" s="27" t="s">
        <v>10857</v>
      </c>
      <c r="C5644" s="27">
        <v>1</v>
      </c>
      <c r="D5644" s="27" t="str">
        <f>VLOOKUP('Raw Data'!$C5644,'country description'!$A$2:$B$16,2,0)</f>
        <v>India</v>
      </c>
      <c r="E5644" s="27" t="s">
        <v>10504</v>
      </c>
      <c r="F5644" s="27" t="s">
        <v>10858</v>
      </c>
      <c r="G5644" s="27" t="s">
        <v>10859</v>
      </c>
      <c r="H5644" s="27" t="s">
        <v>18</v>
      </c>
      <c r="I5644" s="27" t="s">
        <v>19</v>
      </c>
      <c r="J5644" s="27" t="s">
        <v>24</v>
      </c>
      <c r="K5644" s="27">
        <v>1</v>
      </c>
      <c r="L5644" s="27">
        <v>30</v>
      </c>
      <c r="M5644" s="27">
        <v>200</v>
      </c>
      <c r="N5644" s="27">
        <v>3.5</v>
      </c>
      <c r="O5644" s="27">
        <v>2012</v>
      </c>
      <c r="P5644" s="27">
        <v>7</v>
      </c>
      <c r="Q5644" s="27">
        <v>3</v>
      </c>
      <c r="R5644" s="28">
        <f>DATE('Raw Data'!$O5644,'Raw Data'!$P5644,'Raw Data'!$Q5644)</f>
        <v>41093</v>
      </c>
      <c r="S5644" s="27" t="str">
        <f>CONCATENATE(MID('Raw Data'!$H5644,FIND("(",'Raw Data'!$H5644)+1,FIND(")",'Raw Data'!$H5644)-FIND("(",'Raw Data'!$H5644)-1),"",'Raw Data'!$M5644)</f>
        <v>Rs.200</v>
      </c>
      <c r="T5644" s="27">
        <f t="shared" si="88"/>
        <v>1</v>
      </c>
      <c r="U5644" s="29">
        <f>'Raw Data'!$M5644*'Raw Data'!$T5644</f>
        <v>200</v>
      </c>
    </row>
    <row r="5645" spans="1:21" x14ac:dyDescent="0.3">
      <c r="A5645" s="20">
        <v>254</v>
      </c>
      <c r="B5645" s="27" t="s">
        <v>3723</v>
      </c>
      <c r="C5645" s="27">
        <v>1</v>
      </c>
      <c r="D5645" s="27" t="str">
        <f>VLOOKUP('Raw Data'!$C5645,'country description'!$A$2:$B$16,2,0)</f>
        <v>India</v>
      </c>
      <c r="E5645" s="27" t="s">
        <v>10504</v>
      </c>
      <c r="F5645" s="27" t="s">
        <v>10860</v>
      </c>
      <c r="G5645" s="27" t="s">
        <v>519</v>
      </c>
      <c r="H5645" s="27" t="s">
        <v>18</v>
      </c>
      <c r="I5645" s="27" t="s">
        <v>19</v>
      </c>
      <c r="J5645" s="27" t="s">
        <v>24</v>
      </c>
      <c r="K5645" s="27">
        <v>3</v>
      </c>
      <c r="L5645" s="27">
        <v>80</v>
      </c>
      <c r="M5645" s="27">
        <v>1000</v>
      </c>
      <c r="N5645" s="27">
        <v>2.8</v>
      </c>
      <c r="O5645" s="27">
        <v>2017</v>
      </c>
      <c r="P5645" s="27">
        <v>7</v>
      </c>
      <c r="Q5645" s="27">
        <v>15</v>
      </c>
      <c r="R5645" s="28">
        <f>DATE('Raw Data'!$O5645,'Raw Data'!$P5645,'Raw Data'!$Q5645)</f>
        <v>42931</v>
      </c>
      <c r="S5645" s="27" t="str">
        <f>CONCATENATE(MID('Raw Data'!$H5645,FIND("(",'Raw Data'!$H5645)+1,FIND(")",'Raw Data'!$H5645)-FIND("(",'Raw Data'!$H5645)-1),"",'Raw Data'!$M5645)</f>
        <v>Rs.1000</v>
      </c>
      <c r="T5645" s="27">
        <f t="shared" si="88"/>
        <v>1</v>
      </c>
      <c r="U5645" s="29">
        <f>'Raw Data'!$M5645*'Raw Data'!$T5645</f>
        <v>1000</v>
      </c>
    </row>
    <row r="5646" spans="1:21" x14ac:dyDescent="0.3">
      <c r="A5646" s="20">
        <v>18411599</v>
      </c>
      <c r="B5646" s="27" t="s">
        <v>10861</v>
      </c>
      <c r="C5646" s="27">
        <v>1</v>
      </c>
      <c r="D5646" s="27" t="str">
        <f>VLOOKUP('Raw Data'!$C5646,'country description'!$A$2:$B$16,2,0)</f>
        <v>India</v>
      </c>
      <c r="E5646" s="27" t="s">
        <v>10504</v>
      </c>
      <c r="F5646" s="27" t="s">
        <v>10862</v>
      </c>
      <c r="G5646" s="27" t="s">
        <v>1117</v>
      </c>
      <c r="H5646" s="27" t="s">
        <v>18</v>
      </c>
      <c r="I5646" s="27" t="s">
        <v>19</v>
      </c>
      <c r="J5646" s="27" t="s">
        <v>19</v>
      </c>
      <c r="K5646" s="27">
        <v>1</v>
      </c>
      <c r="L5646" s="27">
        <v>3</v>
      </c>
      <c r="M5646" s="27">
        <v>250</v>
      </c>
      <c r="N5646" s="27">
        <v>1</v>
      </c>
      <c r="O5646" s="27">
        <v>2018</v>
      </c>
      <c r="P5646" s="27">
        <v>7</v>
      </c>
      <c r="Q5646" s="27">
        <v>12</v>
      </c>
      <c r="R5646" s="28">
        <f>DATE('Raw Data'!$O5646,'Raw Data'!$P5646,'Raw Data'!$Q5646)</f>
        <v>43293</v>
      </c>
      <c r="S5646" s="27" t="str">
        <f>CONCATENATE(MID('Raw Data'!$H5646,FIND("(",'Raw Data'!$H5646)+1,FIND(")",'Raw Data'!$H5646)-FIND("(",'Raw Data'!$H5646)-1),"",'Raw Data'!$M5646)</f>
        <v>Rs.250</v>
      </c>
      <c r="T5646" s="27">
        <f t="shared" si="88"/>
        <v>1</v>
      </c>
      <c r="U5646" s="29">
        <f>'Raw Data'!$M5646*'Raw Data'!$T5646</f>
        <v>250</v>
      </c>
    </row>
    <row r="5647" spans="1:21" x14ac:dyDescent="0.3">
      <c r="A5647" s="20">
        <v>309451</v>
      </c>
      <c r="B5647" s="27" t="s">
        <v>10863</v>
      </c>
      <c r="C5647" s="27">
        <v>1</v>
      </c>
      <c r="D5647" s="27" t="str">
        <f>VLOOKUP('Raw Data'!$C5647,'country description'!$A$2:$B$16,2,0)</f>
        <v>India</v>
      </c>
      <c r="E5647" s="27" t="s">
        <v>10504</v>
      </c>
      <c r="F5647" s="27" t="s">
        <v>10864</v>
      </c>
      <c r="G5647" s="27" t="s">
        <v>17</v>
      </c>
      <c r="H5647" s="27" t="s">
        <v>18</v>
      </c>
      <c r="I5647" s="27" t="s">
        <v>19</v>
      </c>
      <c r="J5647" s="27" t="s">
        <v>24</v>
      </c>
      <c r="K5647" s="27">
        <v>2</v>
      </c>
      <c r="L5647" s="27">
        <v>117</v>
      </c>
      <c r="M5647" s="27">
        <v>650</v>
      </c>
      <c r="N5647" s="27">
        <v>3.4</v>
      </c>
      <c r="O5647" s="27">
        <v>2016</v>
      </c>
      <c r="P5647" s="27">
        <v>7</v>
      </c>
      <c r="Q5647" s="27">
        <v>4</v>
      </c>
      <c r="R5647" s="28">
        <f>DATE('Raw Data'!$O5647,'Raw Data'!$P5647,'Raw Data'!$Q5647)</f>
        <v>42555</v>
      </c>
      <c r="S5647" s="27" t="str">
        <f>CONCATENATE(MID('Raw Data'!$H5647,FIND("(",'Raw Data'!$H5647)+1,FIND(")",'Raw Data'!$H5647)-FIND("(",'Raw Data'!$H5647)-1),"",'Raw Data'!$M5647)</f>
        <v>Rs.650</v>
      </c>
      <c r="T5647" s="27">
        <f t="shared" si="88"/>
        <v>1</v>
      </c>
      <c r="U5647" s="29">
        <f>'Raw Data'!$M5647*'Raw Data'!$T5647</f>
        <v>650</v>
      </c>
    </row>
    <row r="5648" spans="1:21" x14ac:dyDescent="0.3">
      <c r="A5648" s="20">
        <v>304279</v>
      </c>
      <c r="B5648" s="27" t="s">
        <v>10866</v>
      </c>
      <c r="C5648" s="27">
        <v>1</v>
      </c>
      <c r="D5648" s="27" t="str">
        <f>VLOOKUP('Raw Data'!$C5648,'country description'!$A$2:$B$16,2,0)</f>
        <v>India</v>
      </c>
      <c r="E5648" s="27" t="s">
        <v>10504</v>
      </c>
      <c r="F5648" s="27" t="s">
        <v>10867</v>
      </c>
      <c r="G5648" s="27" t="s">
        <v>416</v>
      </c>
      <c r="H5648" s="27" t="s">
        <v>18</v>
      </c>
      <c r="I5648" s="27" t="s">
        <v>24</v>
      </c>
      <c r="J5648" s="27" t="s">
        <v>19</v>
      </c>
      <c r="K5648" s="27">
        <v>3</v>
      </c>
      <c r="L5648" s="27">
        <v>10</v>
      </c>
      <c r="M5648" s="27">
        <v>1600</v>
      </c>
      <c r="N5648" s="27">
        <v>3</v>
      </c>
      <c r="O5648" s="27">
        <v>2016</v>
      </c>
      <c r="P5648" s="27">
        <v>7</v>
      </c>
      <c r="Q5648" s="27">
        <v>8</v>
      </c>
      <c r="R5648" s="28">
        <f>DATE('Raw Data'!$O5648,'Raw Data'!$P5648,'Raw Data'!$Q5648)</f>
        <v>42559</v>
      </c>
      <c r="S5648" s="27" t="str">
        <f>CONCATENATE(MID('Raw Data'!$H5648,FIND("(",'Raw Data'!$H5648)+1,FIND(")",'Raw Data'!$H5648)-FIND("(",'Raw Data'!$H5648)-1),"",'Raw Data'!$M5648)</f>
        <v>Rs.1600</v>
      </c>
      <c r="T5648" s="27">
        <f t="shared" si="88"/>
        <v>1</v>
      </c>
      <c r="U5648" s="29">
        <f>'Raw Data'!$M5648*'Raw Data'!$T5648</f>
        <v>1600</v>
      </c>
    </row>
    <row r="5649" spans="1:21" x14ac:dyDescent="0.3">
      <c r="A5649" s="20">
        <v>800089</v>
      </c>
      <c r="B5649" s="27" t="s">
        <v>3447</v>
      </c>
      <c r="C5649" s="27">
        <v>1</v>
      </c>
      <c r="D5649" s="27" t="str">
        <f>VLOOKUP('Raw Data'!$C5649,'country description'!$A$2:$B$16,2,0)</f>
        <v>India</v>
      </c>
      <c r="E5649" s="27" t="s">
        <v>10868</v>
      </c>
      <c r="F5649" s="27" t="s">
        <v>10869</v>
      </c>
      <c r="G5649" s="27" t="s">
        <v>17</v>
      </c>
      <c r="H5649" s="27" t="s">
        <v>18</v>
      </c>
      <c r="I5649" s="27" t="s">
        <v>19</v>
      </c>
      <c r="J5649" s="27" t="s">
        <v>19</v>
      </c>
      <c r="K5649" s="27">
        <v>4</v>
      </c>
      <c r="L5649" s="27">
        <v>1069</v>
      </c>
      <c r="M5649" s="27">
        <v>1600</v>
      </c>
      <c r="N5649" s="27">
        <v>4.7</v>
      </c>
      <c r="O5649" s="27">
        <v>2011</v>
      </c>
      <c r="P5649" s="27">
        <v>7</v>
      </c>
      <c r="Q5649" s="27">
        <v>18</v>
      </c>
      <c r="R5649" s="28">
        <f>DATE('Raw Data'!$O5649,'Raw Data'!$P5649,'Raw Data'!$Q5649)</f>
        <v>40742</v>
      </c>
      <c r="S5649" s="27" t="str">
        <f>CONCATENATE(MID('Raw Data'!$H5649,FIND("(",'Raw Data'!$H5649)+1,FIND(")",'Raw Data'!$H5649)-FIND("(",'Raw Data'!$H5649)-1),"",'Raw Data'!$M5649)</f>
        <v>Rs.1600</v>
      </c>
      <c r="T5649" s="27">
        <f t="shared" si="88"/>
        <v>1</v>
      </c>
      <c r="U5649" s="29">
        <f>'Raw Data'!$M5649*'Raw Data'!$T5649</f>
        <v>1600</v>
      </c>
    </row>
    <row r="5650" spans="1:21" x14ac:dyDescent="0.3">
      <c r="A5650" s="20">
        <v>310487</v>
      </c>
      <c r="B5650" s="27" t="s">
        <v>10870</v>
      </c>
      <c r="C5650" s="27">
        <v>1</v>
      </c>
      <c r="D5650" s="27" t="str">
        <f>VLOOKUP('Raw Data'!$C5650,'country description'!$A$2:$B$16,2,0)</f>
        <v>India</v>
      </c>
      <c r="E5650" s="27" t="s">
        <v>10504</v>
      </c>
      <c r="F5650" s="27" t="s">
        <v>10871</v>
      </c>
      <c r="G5650" s="27" t="s">
        <v>601</v>
      </c>
      <c r="H5650" s="27" t="s">
        <v>18</v>
      </c>
      <c r="I5650" s="27" t="s">
        <v>19</v>
      </c>
      <c r="J5650" s="27" t="s">
        <v>24</v>
      </c>
      <c r="K5650" s="27">
        <v>1</v>
      </c>
      <c r="L5650" s="27">
        <v>12</v>
      </c>
      <c r="M5650" s="27">
        <v>200</v>
      </c>
      <c r="N5650" s="27">
        <v>3.3</v>
      </c>
      <c r="O5650" s="27">
        <v>2010</v>
      </c>
      <c r="P5650" s="27">
        <v>7</v>
      </c>
      <c r="Q5650" s="27">
        <v>12</v>
      </c>
      <c r="R5650" s="28">
        <f>DATE('Raw Data'!$O5650,'Raw Data'!$P5650,'Raw Data'!$Q5650)</f>
        <v>40371</v>
      </c>
      <c r="S5650" s="27" t="str">
        <f>CONCATENATE(MID('Raw Data'!$H5650,FIND("(",'Raw Data'!$H5650)+1,FIND(")",'Raw Data'!$H5650)-FIND("(",'Raw Data'!$H5650)-1),"",'Raw Data'!$M5650)</f>
        <v>Rs.200</v>
      </c>
      <c r="T5650" s="27">
        <f t="shared" si="88"/>
        <v>1</v>
      </c>
      <c r="U5650" s="29">
        <f>'Raw Data'!$M5650*'Raw Data'!$T5650</f>
        <v>200</v>
      </c>
    </row>
    <row r="5651" spans="1:21" x14ac:dyDescent="0.3">
      <c r="A5651" s="20">
        <v>18352277</v>
      </c>
      <c r="B5651" s="27" t="s">
        <v>494</v>
      </c>
      <c r="C5651" s="27">
        <v>1</v>
      </c>
      <c r="D5651" s="27" t="str">
        <f>VLOOKUP('Raw Data'!$C5651,'country description'!$A$2:$B$16,2,0)</f>
        <v>India</v>
      </c>
      <c r="E5651" s="27" t="s">
        <v>10504</v>
      </c>
      <c r="F5651" s="27" t="s">
        <v>10872</v>
      </c>
      <c r="G5651" s="27" t="s">
        <v>390</v>
      </c>
      <c r="H5651" s="27" t="s">
        <v>18</v>
      </c>
      <c r="I5651" s="27" t="s">
        <v>19</v>
      </c>
      <c r="J5651" s="27" t="s">
        <v>24</v>
      </c>
      <c r="K5651" s="27">
        <v>3</v>
      </c>
      <c r="L5651" s="27">
        <v>7</v>
      </c>
      <c r="M5651" s="27">
        <v>1000</v>
      </c>
      <c r="N5651" s="27">
        <v>2.7</v>
      </c>
      <c r="O5651" s="27">
        <v>2015</v>
      </c>
      <c r="P5651" s="27">
        <v>7</v>
      </c>
      <c r="Q5651" s="27">
        <v>12</v>
      </c>
      <c r="R5651" s="28">
        <f>DATE('Raw Data'!$O5651,'Raw Data'!$P5651,'Raw Data'!$Q5651)</f>
        <v>42197</v>
      </c>
      <c r="S5651" s="27" t="str">
        <f>CONCATENATE(MID('Raw Data'!$H5651,FIND("(",'Raw Data'!$H5651)+1,FIND(")",'Raw Data'!$H5651)-FIND("(",'Raw Data'!$H5651)-1),"",'Raw Data'!$M5651)</f>
        <v>Rs.1000</v>
      </c>
      <c r="T5651" s="27">
        <f t="shared" si="88"/>
        <v>1</v>
      </c>
      <c r="U5651" s="29">
        <f>'Raw Data'!$M5651*'Raw Data'!$T5651</f>
        <v>1000</v>
      </c>
    </row>
    <row r="5652" spans="1:21" x14ac:dyDescent="0.3">
      <c r="A5652" s="20">
        <v>302243</v>
      </c>
      <c r="B5652" s="27" t="s">
        <v>763</v>
      </c>
      <c r="C5652" s="27">
        <v>1</v>
      </c>
      <c r="D5652" s="27" t="str">
        <f>VLOOKUP('Raw Data'!$C5652,'country description'!$A$2:$B$16,2,0)</f>
        <v>India</v>
      </c>
      <c r="E5652" s="27" t="s">
        <v>10504</v>
      </c>
      <c r="F5652" s="27" t="s">
        <v>10752</v>
      </c>
      <c r="G5652" s="27" t="s">
        <v>407</v>
      </c>
      <c r="H5652" s="27" t="s">
        <v>18</v>
      </c>
      <c r="I5652" s="27" t="s">
        <v>19</v>
      </c>
      <c r="J5652" s="27" t="s">
        <v>19</v>
      </c>
      <c r="K5652" s="27">
        <v>1</v>
      </c>
      <c r="L5652" s="27">
        <v>10</v>
      </c>
      <c r="M5652" s="27">
        <v>450</v>
      </c>
      <c r="N5652" s="27">
        <v>3.1</v>
      </c>
      <c r="O5652" s="27">
        <v>2010</v>
      </c>
      <c r="P5652" s="27">
        <v>7</v>
      </c>
      <c r="Q5652" s="27">
        <v>17</v>
      </c>
      <c r="R5652" s="28">
        <f>DATE('Raw Data'!$O5652,'Raw Data'!$P5652,'Raw Data'!$Q5652)</f>
        <v>40376</v>
      </c>
      <c r="S5652" s="27" t="str">
        <f>CONCATENATE(MID('Raw Data'!$H5652,FIND("(",'Raw Data'!$H5652)+1,FIND(")",'Raw Data'!$H5652)-FIND("(",'Raw Data'!$H5652)-1),"",'Raw Data'!$M5652)</f>
        <v>Rs.450</v>
      </c>
      <c r="T5652" s="27">
        <f t="shared" si="88"/>
        <v>1</v>
      </c>
      <c r="U5652" s="29">
        <f>'Raw Data'!$M5652*'Raw Data'!$T5652</f>
        <v>450</v>
      </c>
    </row>
    <row r="5653" spans="1:21" x14ac:dyDescent="0.3">
      <c r="A5653" s="20">
        <v>309308</v>
      </c>
      <c r="B5653" s="27" t="s">
        <v>10855</v>
      </c>
      <c r="C5653" s="27">
        <v>1</v>
      </c>
      <c r="D5653" s="27" t="str">
        <f>VLOOKUP('Raw Data'!$C5653,'country description'!$A$2:$B$16,2,0)</f>
        <v>India</v>
      </c>
      <c r="E5653" s="27" t="s">
        <v>10504</v>
      </c>
      <c r="F5653" s="27" t="s">
        <v>10752</v>
      </c>
      <c r="G5653" s="27" t="s">
        <v>1100</v>
      </c>
      <c r="H5653" s="27" t="s">
        <v>18</v>
      </c>
      <c r="I5653" s="27" t="s">
        <v>19</v>
      </c>
      <c r="J5653" s="27" t="s">
        <v>24</v>
      </c>
      <c r="K5653" s="27">
        <v>1</v>
      </c>
      <c r="L5653" s="27">
        <v>49</v>
      </c>
      <c r="M5653" s="27">
        <v>200</v>
      </c>
      <c r="N5653" s="27">
        <v>2.4</v>
      </c>
      <c r="O5653" s="27">
        <v>2015</v>
      </c>
      <c r="P5653" s="27">
        <v>7</v>
      </c>
      <c r="Q5653" s="27">
        <v>15</v>
      </c>
      <c r="R5653" s="28">
        <f>DATE('Raw Data'!$O5653,'Raw Data'!$P5653,'Raw Data'!$Q5653)</f>
        <v>42200</v>
      </c>
      <c r="S5653" s="27" t="str">
        <f>CONCATENATE(MID('Raw Data'!$H5653,FIND("(",'Raw Data'!$H5653)+1,FIND(")",'Raw Data'!$H5653)-FIND("(",'Raw Data'!$H5653)-1),"",'Raw Data'!$M5653)</f>
        <v>Rs.200</v>
      </c>
      <c r="T5653" s="27">
        <f t="shared" si="88"/>
        <v>1</v>
      </c>
      <c r="U5653" s="29">
        <f>'Raw Data'!$M5653*'Raw Data'!$T5653</f>
        <v>200</v>
      </c>
    </row>
    <row r="5654" spans="1:21" x14ac:dyDescent="0.3">
      <c r="A5654" s="20">
        <v>4188</v>
      </c>
      <c r="B5654" s="27" t="s">
        <v>10873</v>
      </c>
      <c r="C5654" s="27">
        <v>1</v>
      </c>
      <c r="D5654" s="27" t="str">
        <f>VLOOKUP('Raw Data'!$C5654,'country description'!$A$2:$B$16,2,0)</f>
        <v>India</v>
      </c>
      <c r="E5654" s="27" t="s">
        <v>10504</v>
      </c>
      <c r="F5654" s="27" t="s">
        <v>10874</v>
      </c>
      <c r="G5654" s="27" t="s">
        <v>475</v>
      </c>
      <c r="H5654" s="27" t="s">
        <v>18</v>
      </c>
      <c r="I5654" s="27" t="s">
        <v>19</v>
      </c>
      <c r="J5654" s="27" t="s">
        <v>19</v>
      </c>
      <c r="K5654" s="27">
        <v>1</v>
      </c>
      <c r="L5654" s="27">
        <v>6</v>
      </c>
      <c r="M5654" s="27">
        <v>250</v>
      </c>
      <c r="N5654" s="27">
        <v>2.9</v>
      </c>
      <c r="O5654" s="27">
        <v>2012</v>
      </c>
      <c r="P5654" s="27">
        <v>7</v>
      </c>
      <c r="Q5654" s="27">
        <v>19</v>
      </c>
      <c r="R5654" s="28">
        <f>DATE('Raw Data'!$O5654,'Raw Data'!$P5654,'Raw Data'!$Q5654)</f>
        <v>41109</v>
      </c>
      <c r="S5654" s="27" t="str">
        <f>CONCATENATE(MID('Raw Data'!$H5654,FIND("(",'Raw Data'!$H5654)+1,FIND(")",'Raw Data'!$H5654)-FIND("(",'Raw Data'!$H5654)-1),"",'Raw Data'!$M5654)</f>
        <v>Rs.250</v>
      </c>
      <c r="T5654" s="27">
        <f t="shared" si="88"/>
        <v>1</v>
      </c>
      <c r="U5654" s="29">
        <f>'Raw Data'!$M5654*'Raw Data'!$T5654</f>
        <v>250</v>
      </c>
    </row>
    <row r="5655" spans="1:21" x14ac:dyDescent="0.3">
      <c r="A5655" s="20">
        <v>2817</v>
      </c>
      <c r="B5655" s="27" t="s">
        <v>10875</v>
      </c>
      <c r="C5655" s="27">
        <v>1</v>
      </c>
      <c r="D5655" s="27" t="str">
        <f>VLOOKUP('Raw Data'!$C5655,'country description'!$A$2:$B$16,2,0)</f>
        <v>India</v>
      </c>
      <c r="E5655" s="27" t="s">
        <v>10504</v>
      </c>
      <c r="F5655" s="27" t="s">
        <v>10876</v>
      </c>
      <c r="G5655" s="27" t="s">
        <v>461</v>
      </c>
      <c r="H5655" s="27" t="s">
        <v>18</v>
      </c>
      <c r="I5655" s="27" t="s">
        <v>19</v>
      </c>
      <c r="J5655" s="27" t="s">
        <v>24</v>
      </c>
      <c r="K5655" s="27">
        <v>1</v>
      </c>
      <c r="L5655" s="27">
        <v>13</v>
      </c>
      <c r="M5655" s="27">
        <v>150</v>
      </c>
      <c r="N5655" s="27">
        <v>2.9</v>
      </c>
      <c r="O5655" s="27">
        <v>2010</v>
      </c>
      <c r="P5655" s="27">
        <v>7</v>
      </c>
      <c r="Q5655" s="27">
        <v>6</v>
      </c>
      <c r="R5655" s="28">
        <f>DATE('Raw Data'!$O5655,'Raw Data'!$P5655,'Raw Data'!$Q5655)</f>
        <v>40365</v>
      </c>
      <c r="S5655" s="27" t="str">
        <f>CONCATENATE(MID('Raw Data'!$H5655,FIND("(",'Raw Data'!$H5655)+1,FIND(")",'Raw Data'!$H5655)-FIND("(",'Raw Data'!$H5655)-1),"",'Raw Data'!$M5655)</f>
        <v>Rs.150</v>
      </c>
      <c r="T5655" s="27">
        <f t="shared" si="88"/>
        <v>1</v>
      </c>
      <c r="U5655" s="29">
        <f>'Raw Data'!$M5655*'Raw Data'!$T5655</f>
        <v>150</v>
      </c>
    </row>
    <row r="5656" spans="1:21" x14ac:dyDescent="0.3">
      <c r="A5656" s="20">
        <v>303699</v>
      </c>
      <c r="B5656" s="27" t="s">
        <v>10877</v>
      </c>
      <c r="C5656" s="27">
        <v>1</v>
      </c>
      <c r="D5656" s="27" t="str">
        <f>VLOOKUP('Raw Data'!$C5656,'country description'!$A$2:$B$16,2,0)</f>
        <v>India</v>
      </c>
      <c r="E5656" s="27" t="s">
        <v>10504</v>
      </c>
      <c r="F5656" s="27" t="s">
        <v>10878</v>
      </c>
      <c r="G5656" s="27" t="s">
        <v>464</v>
      </c>
      <c r="H5656" s="27" t="s">
        <v>18</v>
      </c>
      <c r="I5656" s="27" t="s">
        <v>19</v>
      </c>
      <c r="J5656" s="27" t="s">
        <v>19</v>
      </c>
      <c r="K5656" s="27">
        <v>1</v>
      </c>
      <c r="L5656" s="27">
        <v>4</v>
      </c>
      <c r="M5656" s="27">
        <v>250</v>
      </c>
      <c r="N5656" s="27">
        <v>3</v>
      </c>
      <c r="O5656" s="27">
        <v>2016</v>
      </c>
      <c r="P5656" s="27">
        <v>6</v>
      </c>
      <c r="Q5656" s="27">
        <v>9</v>
      </c>
      <c r="R5656" s="28">
        <f>DATE('Raw Data'!$O5656,'Raw Data'!$P5656,'Raw Data'!$Q5656)</f>
        <v>42530</v>
      </c>
      <c r="S5656" s="27" t="str">
        <f>CONCATENATE(MID('Raw Data'!$H5656,FIND("(",'Raw Data'!$H5656)+1,FIND(")",'Raw Data'!$H5656)-FIND("(",'Raw Data'!$H5656)-1),"",'Raw Data'!$M5656)</f>
        <v>Rs.250</v>
      </c>
      <c r="T5656" s="27">
        <f t="shared" si="88"/>
        <v>1</v>
      </c>
      <c r="U5656" s="29">
        <f>'Raw Data'!$M5656*'Raw Data'!$T5656</f>
        <v>250</v>
      </c>
    </row>
    <row r="5657" spans="1:21" x14ac:dyDescent="0.3">
      <c r="A5657" s="20">
        <v>18429842</v>
      </c>
      <c r="B5657" s="27" t="s">
        <v>10879</v>
      </c>
      <c r="C5657" s="27">
        <v>1</v>
      </c>
      <c r="D5657" s="27" t="str">
        <f>VLOOKUP('Raw Data'!$C5657,'country description'!$A$2:$B$16,2,0)</f>
        <v>India</v>
      </c>
      <c r="E5657" s="27" t="s">
        <v>10504</v>
      </c>
      <c r="F5657" s="27" t="s">
        <v>10880</v>
      </c>
      <c r="G5657" s="27" t="s">
        <v>424</v>
      </c>
      <c r="H5657" s="27" t="s">
        <v>18</v>
      </c>
      <c r="I5657" s="27" t="s">
        <v>19</v>
      </c>
      <c r="J5657" s="27" t="s">
        <v>19</v>
      </c>
      <c r="K5657" s="27">
        <v>1</v>
      </c>
      <c r="L5657" s="27">
        <v>3</v>
      </c>
      <c r="M5657" s="27">
        <v>350</v>
      </c>
      <c r="N5657" s="27">
        <v>1</v>
      </c>
      <c r="O5657" s="27">
        <v>2018</v>
      </c>
      <c r="P5657" s="27">
        <v>6</v>
      </c>
      <c r="Q5657" s="27">
        <v>19</v>
      </c>
      <c r="R5657" s="28">
        <f>DATE('Raw Data'!$O5657,'Raw Data'!$P5657,'Raw Data'!$Q5657)</f>
        <v>43270</v>
      </c>
      <c r="S5657" s="27" t="str">
        <f>CONCATENATE(MID('Raw Data'!$H5657,FIND("(",'Raw Data'!$H5657)+1,FIND(")",'Raw Data'!$H5657)-FIND("(",'Raw Data'!$H5657)-1),"",'Raw Data'!$M5657)</f>
        <v>Rs.350</v>
      </c>
      <c r="T5657" s="27">
        <f t="shared" si="88"/>
        <v>1</v>
      </c>
      <c r="U5657" s="29">
        <f>'Raw Data'!$M5657*'Raw Data'!$T5657</f>
        <v>350</v>
      </c>
    </row>
    <row r="5658" spans="1:21" x14ac:dyDescent="0.3">
      <c r="A5658" s="20">
        <v>309090</v>
      </c>
      <c r="B5658" s="27" t="s">
        <v>10882</v>
      </c>
      <c r="C5658" s="27">
        <v>1</v>
      </c>
      <c r="D5658" s="27" t="str">
        <f>VLOOKUP('Raw Data'!$C5658,'country description'!$A$2:$B$16,2,0)</f>
        <v>India</v>
      </c>
      <c r="E5658" s="27" t="s">
        <v>10504</v>
      </c>
      <c r="F5658" s="27" t="s">
        <v>10883</v>
      </c>
      <c r="G5658" s="27" t="s">
        <v>3400</v>
      </c>
      <c r="H5658" s="27" t="s">
        <v>18</v>
      </c>
      <c r="I5658" s="27" t="s">
        <v>24</v>
      </c>
      <c r="J5658" s="27" t="s">
        <v>19</v>
      </c>
      <c r="K5658" s="27">
        <v>3</v>
      </c>
      <c r="L5658" s="27">
        <v>19</v>
      </c>
      <c r="M5658" s="27">
        <v>1300</v>
      </c>
      <c r="N5658" s="27">
        <v>3.4</v>
      </c>
      <c r="O5658" s="27">
        <v>2015</v>
      </c>
      <c r="P5658" s="27">
        <v>6</v>
      </c>
      <c r="Q5658" s="27">
        <v>20</v>
      </c>
      <c r="R5658" s="28">
        <f>DATE('Raw Data'!$O5658,'Raw Data'!$P5658,'Raw Data'!$Q5658)</f>
        <v>42175</v>
      </c>
      <c r="S5658" s="27" t="str">
        <f>CONCATENATE(MID('Raw Data'!$H5658,FIND("(",'Raw Data'!$H5658)+1,FIND(")",'Raw Data'!$H5658)-FIND("(",'Raw Data'!$H5658)-1),"",'Raw Data'!$M5658)</f>
        <v>Rs.1300</v>
      </c>
      <c r="T5658" s="27">
        <f t="shared" si="88"/>
        <v>1</v>
      </c>
      <c r="U5658" s="29">
        <f>'Raw Data'!$M5658*'Raw Data'!$T5658</f>
        <v>1300</v>
      </c>
    </row>
    <row r="5659" spans="1:21" x14ac:dyDescent="0.3">
      <c r="A5659" s="20">
        <v>311297</v>
      </c>
      <c r="B5659" s="27" t="s">
        <v>10884</v>
      </c>
      <c r="C5659" s="27">
        <v>1</v>
      </c>
      <c r="D5659" s="27" t="str">
        <f>VLOOKUP('Raw Data'!$C5659,'country description'!$A$2:$B$16,2,0)</f>
        <v>India</v>
      </c>
      <c r="E5659" s="27" t="s">
        <v>10504</v>
      </c>
      <c r="F5659" s="27" t="s">
        <v>10885</v>
      </c>
      <c r="G5659" s="27" t="s">
        <v>2222</v>
      </c>
      <c r="H5659" s="27" t="s">
        <v>18</v>
      </c>
      <c r="I5659" s="27" t="s">
        <v>24</v>
      </c>
      <c r="J5659" s="27" t="s">
        <v>24</v>
      </c>
      <c r="K5659" s="27">
        <v>2</v>
      </c>
      <c r="L5659" s="27">
        <v>364</v>
      </c>
      <c r="M5659" s="27">
        <v>800</v>
      </c>
      <c r="N5659" s="27">
        <v>3.7</v>
      </c>
      <c r="O5659" s="27">
        <v>2012</v>
      </c>
      <c r="P5659" s="27">
        <v>6</v>
      </c>
      <c r="Q5659" s="27">
        <v>27</v>
      </c>
      <c r="R5659" s="28">
        <f>DATE('Raw Data'!$O5659,'Raw Data'!$P5659,'Raw Data'!$Q5659)</f>
        <v>41087</v>
      </c>
      <c r="S5659" s="27" t="str">
        <f>CONCATENATE(MID('Raw Data'!$H5659,FIND("(",'Raw Data'!$H5659)+1,FIND(")",'Raw Data'!$H5659)-FIND("(",'Raw Data'!$H5659)-1),"",'Raw Data'!$M5659)</f>
        <v>Rs.800</v>
      </c>
      <c r="T5659" s="27">
        <f t="shared" si="88"/>
        <v>1</v>
      </c>
      <c r="U5659" s="29">
        <f>'Raw Data'!$M5659*'Raw Data'!$T5659</f>
        <v>800</v>
      </c>
    </row>
    <row r="5660" spans="1:21" x14ac:dyDescent="0.3">
      <c r="A5660" s="20">
        <v>306142</v>
      </c>
      <c r="B5660" s="27" t="s">
        <v>10855</v>
      </c>
      <c r="C5660" s="27">
        <v>1</v>
      </c>
      <c r="D5660" s="27" t="str">
        <f>VLOOKUP('Raw Data'!$C5660,'country description'!$A$2:$B$16,2,0)</f>
        <v>India</v>
      </c>
      <c r="E5660" s="27" t="s">
        <v>10504</v>
      </c>
      <c r="F5660" s="27" t="s">
        <v>10886</v>
      </c>
      <c r="G5660" s="27" t="s">
        <v>1100</v>
      </c>
      <c r="H5660" s="27" t="s">
        <v>18</v>
      </c>
      <c r="I5660" s="27" t="s">
        <v>19</v>
      </c>
      <c r="J5660" s="27" t="s">
        <v>24</v>
      </c>
      <c r="K5660" s="27">
        <v>1</v>
      </c>
      <c r="L5660" s="27">
        <v>544</v>
      </c>
      <c r="M5660" s="27">
        <v>200</v>
      </c>
      <c r="N5660" s="27">
        <v>3.7</v>
      </c>
      <c r="O5660" s="27">
        <v>2014</v>
      </c>
      <c r="P5660" s="27">
        <v>6</v>
      </c>
      <c r="Q5660" s="27">
        <v>23</v>
      </c>
      <c r="R5660" s="28">
        <f>DATE('Raw Data'!$O5660,'Raw Data'!$P5660,'Raw Data'!$Q5660)</f>
        <v>41813</v>
      </c>
      <c r="S5660" s="27" t="str">
        <f>CONCATENATE(MID('Raw Data'!$H5660,FIND("(",'Raw Data'!$H5660)+1,FIND(")",'Raw Data'!$H5660)-FIND("(",'Raw Data'!$H5660)-1),"",'Raw Data'!$M5660)</f>
        <v>Rs.200</v>
      </c>
      <c r="T5660" s="27">
        <f t="shared" si="88"/>
        <v>1</v>
      </c>
      <c r="U5660" s="29">
        <f>'Raw Data'!$M5660*'Raw Data'!$T5660</f>
        <v>200</v>
      </c>
    </row>
    <row r="5661" spans="1:21" x14ac:dyDescent="0.3">
      <c r="A5661" s="20">
        <v>308020</v>
      </c>
      <c r="B5661" s="27" t="s">
        <v>8064</v>
      </c>
      <c r="C5661" s="27">
        <v>1</v>
      </c>
      <c r="D5661" s="27" t="str">
        <f>VLOOKUP('Raw Data'!$C5661,'country description'!$A$2:$B$16,2,0)</f>
        <v>India</v>
      </c>
      <c r="E5661" s="27" t="s">
        <v>10504</v>
      </c>
      <c r="F5661" s="27" t="s">
        <v>10887</v>
      </c>
      <c r="G5661" s="27" t="s">
        <v>1023</v>
      </c>
      <c r="H5661" s="27" t="s">
        <v>18</v>
      </c>
      <c r="I5661" s="27" t="s">
        <v>19</v>
      </c>
      <c r="J5661" s="27" t="s">
        <v>24</v>
      </c>
      <c r="K5661" s="27">
        <v>1</v>
      </c>
      <c r="L5661" s="27">
        <v>425</v>
      </c>
      <c r="M5661" s="27">
        <v>350</v>
      </c>
      <c r="N5661" s="27">
        <v>3.9</v>
      </c>
      <c r="O5661" s="27">
        <v>2018</v>
      </c>
      <c r="P5661" s="27">
        <v>6</v>
      </c>
      <c r="Q5661" s="27">
        <v>7</v>
      </c>
      <c r="R5661" s="28">
        <f>DATE('Raw Data'!$O5661,'Raw Data'!$P5661,'Raw Data'!$Q5661)</f>
        <v>43258</v>
      </c>
      <c r="S5661" s="27" t="str">
        <f>CONCATENATE(MID('Raw Data'!$H5661,FIND("(",'Raw Data'!$H5661)+1,FIND(")",'Raw Data'!$H5661)-FIND("(",'Raw Data'!$H5661)-1),"",'Raw Data'!$M5661)</f>
        <v>Rs.350</v>
      </c>
      <c r="T5661" s="27">
        <f t="shared" si="88"/>
        <v>1</v>
      </c>
      <c r="U5661" s="29">
        <f>'Raw Data'!$M5661*'Raw Data'!$T5661</f>
        <v>350</v>
      </c>
    </row>
    <row r="5662" spans="1:21" x14ac:dyDescent="0.3">
      <c r="A5662" s="20">
        <v>306131</v>
      </c>
      <c r="B5662" s="27" t="s">
        <v>4481</v>
      </c>
      <c r="C5662" s="27">
        <v>1</v>
      </c>
      <c r="D5662" s="27" t="str">
        <f>VLOOKUP('Raw Data'!$C5662,'country description'!$A$2:$B$16,2,0)</f>
        <v>India</v>
      </c>
      <c r="E5662" s="27" t="s">
        <v>10504</v>
      </c>
      <c r="F5662" s="27" t="s">
        <v>10888</v>
      </c>
      <c r="G5662" s="27" t="s">
        <v>2907</v>
      </c>
      <c r="H5662" s="27" t="s">
        <v>18</v>
      </c>
      <c r="I5662" s="27" t="s">
        <v>19</v>
      </c>
      <c r="J5662" s="27" t="s">
        <v>24</v>
      </c>
      <c r="K5662" s="27">
        <v>2</v>
      </c>
      <c r="L5662" s="27">
        <v>365</v>
      </c>
      <c r="M5662" s="27">
        <v>700</v>
      </c>
      <c r="N5662" s="27">
        <v>3.6</v>
      </c>
      <c r="O5662" s="27">
        <v>2017</v>
      </c>
      <c r="P5662" s="27">
        <v>6</v>
      </c>
      <c r="Q5662" s="27">
        <v>23</v>
      </c>
      <c r="R5662" s="28">
        <f>DATE('Raw Data'!$O5662,'Raw Data'!$P5662,'Raw Data'!$Q5662)</f>
        <v>42909</v>
      </c>
      <c r="S5662" s="27" t="str">
        <f>CONCATENATE(MID('Raw Data'!$H5662,FIND("(",'Raw Data'!$H5662)+1,FIND(")",'Raw Data'!$H5662)-FIND("(",'Raw Data'!$H5662)-1),"",'Raw Data'!$M5662)</f>
        <v>Rs.700</v>
      </c>
      <c r="T5662" s="27">
        <f t="shared" si="88"/>
        <v>1</v>
      </c>
      <c r="U5662" s="29">
        <f>'Raw Data'!$M5662*'Raw Data'!$T5662</f>
        <v>700</v>
      </c>
    </row>
    <row r="5663" spans="1:21" x14ac:dyDescent="0.3">
      <c r="A5663" s="20">
        <v>18277030</v>
      </c>
      <c r="B5663" s="27" t="s">
        <v>10889</v>
      </c>
      <c r="C5663" s="27">
        <v>1</v>
      </c>
      <c r="D5663" s="27" t="str">
        <f>VLOOKUP('Raw Data'!$C5663,'country description'!$A$2:$B$16,2,0)</f>
        <v>India</v>
      </c>
      <c r="E5663" s="27" t="s">
        <v>10504</v>
      </c>
      <c r="F5663" s="27" t="s">
        <v>10890</v>
      </c>
      <c r="G5663" s="27" t="s">
        <v>1993</v>
      </c>
      <c r="H5663" s="27" t="s">
        <v>18</v>
      </c>
      <c r="I5663" s="27" t="s">
        <v>24</v>
      </c>
      <c r="J5663" s="27" t="s">
        <v>24</v>
      </c>
      <c r="K5663" s="27">
        <v>2</v>
      </c>
      <c r="L5663" s="27">
        <v>199</v>
      </c>
      <c r="M5663" s="27">
        <v>800</v>
      </c>
      <c r="N5663" s="27">
        <v>4</v>
      </c>
      <c r="O5663" s="27">
        <v>2012</v>
      </c>
      <c r="P5663" s="27">
        <v>6</v>
      </c>
      <c r="Q5663" s="27">
        <v>22</v>
      </c>
      <c r="R5663" s="28">
        <f>DATE('Raw Data'!$O5663,'Raw Data'!$P5663,'Raw Data'!$Q5663)</f>
        <v>41082</v>
      </c>
      <c r="S5663" s="27" t="str">
        <f>CONCATENATE(MID('Raw Data'!$H5663,FIND("(",'Raw Data'!$H5663)+1,FIND(")",'Raw Data'!$H5663)-FIND("(",'Raw Data'!$H5663)-1),"",'Raw Data'!$M5663)</f>
        <v>Rs.800</v>
      </c>
      <c r="T5663" s="27">
        <f t="shared" si="88"/>
        <v>1</v>
      </c>
      <c r="U5663" s="29">
        <f>'Raw Data'!$M5663*'Raw Data'!$T5663</f>
        <v>800</v>
      </c>
    </row>
    <row r="5664" spans="1:21" x14ac:dyDescent="0.3">
      <c r="A5664" s="20">
        <v>18245277</v>
      </c>
      <c r="B5664" s="27" t="s">
        <v>1843</v>
      </c>
      <c r="C5664" s="27">
        <v>1</v>
      </c>
      <c r="D5664" s="27" t="str">
        <f>VLOOKUP('Raw Data'!$C5664,'country description'!$A$2:$B$16,2,0)</f>
        <v>India</v>
      </c>
      <c r="E5664" s="27" t="s">
        <v>10504</v>
      </c>
      <c r="F5664" s="27" t="s">
        <v>10891</v>
      </c>
      <c r="G5664" s="27" t="s">
        <v>500</v>
      </c>
      <c r="H5664" s="27" t="s">
        <v>18</v>
      </c>
      <c r="I5664" s="27" t="s">
        <v>24</v>
      </c>
      <c r="J5664" s="27" t="s">
        <v>24</v>
      </c>
      <c r="K5664" s="27">
        <v>2</v>
      </c>
      <c r="L5664" s="27">
        <v>219</v>
      </c>
      <c r="M5664" s="27">
        <v>900</v>
      </c>
      <c r="N5664" s="27">
        <v>4</v>
      </c>
      <c r="O5664" s="27">
        <v>2016</v>
      </c>
      <c r="P5664" s="27">
        <v>6</v>
      </c>
      <c r="Q5664" s="27">
        <v>24</v>
      </c>
      <c r="R5664" s="28">
        <f>DATE('Raw Data'!$O5664,'Raw Data'!$P5664,'Raw Data'!$Q5664)</f>
        <v>42545</v>
      </c>
      <c r="S5664" s="27" t="str">
        <f>CONCATENATE(MID('Raw Data'!$H5664,FIND("(",'Raw Data'!$H5664)+1,FIND(")",'Raw Data'!$H5664)-FIND("(",'Raw Data'!$H5664)-1),"",'Raw Data'!$M5664)</f>
        <v>Rs.900</v>
      </c>
      <c r="T5664" s="27">
        <f t="shared" si="88"/>
        <v>1</v>
      </c>
      <c r="U5664" s="29">
        <f>'Raw Data'!$M5664*'Raw Data'!$T5664</f>
        <v>900</v>
      </c>
    </row>
    <row r="5665" spans="1:21" x14ac:dyDescent="0.3">
      <c r="A5665" s="20">
        <v>18208920</v>
      </c>
      <c r="B5665" s="27" t="s">
        <v>10892</v>
      </c>
      <c r="C5665" s="27">
        <v>1</v>
      </c>
      <c r="D5665" s="27" t="str">
        <f>VLOOKUP('Raw Data'!$C5665,'country description'!$A$2:$B$16,2,0)</f>
        <v>India</v>
      </c>
      <c r="E5665" s="27" t="s">
        <v>10504</v>
      </c>
      <c r="F5665" s="27" t="s">
        <v>10893</v>
      </c>
      <c r="G5665" s="27" t="s">
        <v>10894</v>
      </c>
      <c r="H5665" s="27" t="s">
        <v>18</v>
      </c>
      <c r="I5665" s="27" t="s">
        <v>24</v>
      </c>
      <c r="J5665" s="27" t="s">
        <v>19</v>
      </c>
      <c r="K5665" s="27">
        <v>3</v>
      </c>
      <c r="L5665" s="27">
        <v>353</v>
      </c>
      <c r="M5665" s="27">
        <v>1750</v>
      </c>
      <c r="N5665" s="27">
        <v>4.0999999999999996</v>
      </c>
      <c r="O5665" s="27">
        <v>2012</v>
      </c>
      <c r="P5665" s="27">
        <v>6</v>
      </c>
      <c r="Q5665" s="27">
        <v>17</v>
      </c>
      <c r="R5665" s="28">
        <f>DATE('Raw Data'!$O5665,'Raw Data'!$P5665,'Raw Data'!$Q5665)</f>
        <v>41077</v>
      </c>
      <c r="S5665" s="27" t="str">
        <f>CONCATENATE(MID('Raw Data'!$H5665,FIND("(",'Raw Data'!$H5665)+1,FIND(")",'Raw Data'!$H5665)-FIND("(",'Raw Data'!$H5665)-1),"",'Raw Data'!$M5665)</f>
        <v>Rs.1750</v>
      </c>
      <c r="T5665" s="27">
        <f t="shared" si="88"/>
        <v>1</v>
      </c>
      <c r="U5665" s="29">
        <f>'Raw Data'!$M5665*'Raw Data'!$T5665</f>
        <v>1750</v>
      </c>
    </row>
    <row r="5666" spans="1:21" x14ac:dyDescent="0.3">
      <c r="A5666" s="20">
        <v>18247015</v>
      </c>
      <c r="B5666" s="27" t="s">
        <v>10895</v>
      </c>
      <c r="C5666" s="27">
        <v>1</v>
      </c>
      <c r="D5666" s="27" t="str">
        <f>VLOOKUP('Raw Data'!$C5666,'country description'!$A$2:$B$16,2,0)</f>
        <v>India</v>
      </c>
      <c r="E5666" s="27" t="s">
        <v>10504</v>
      </c>
      <c r="F5666" s="27" t="s">
        <v>10896</v>
      </c>
      <c r="G5666" s="27" t="s">
        <v>455</v>
      </c>
      <c r="H5666" s="27" t="s">
        <v>18</v>
      </c>
      <c r="I5666" s="27" t="s">
        <v>19</v>
      </c>
      <c r="J5666" s="27" t="s">
        <v>24</v>
      </c>
      <c r="K5666" s="27">
        <v>2</v>
      </c>
      <c r="L5666" s="27">
        <v>136</v>
      </c>
      <c r="M5666" s="27">
        <v>650</v>
      </c>
      <c r="N5666" s="27">
        <v>3.9</v>
      </c>
      <c r="O5666" s="27">
        <v>2016</v>
      </c>
      <c r="P5666" s="27">
        <v>6</v>
      </c>
      <c r="Q5666" s="27">
        <v>27</v>
      </c>
      <c r="R5666" s="28">
        <f>DATE('Raw Data'!$O5666,'Raw Data'!$P5666,'Raw Data'!$Q5666)</f>
        <v>42548</v>
      </c>
      <c r="S5666" s="27" t="str">
        <f>CONCATENATE(MID('Raw Data'!$H5666,FIND("(",'Raw Data'!$H5666)+1,FIND(")",'Raw Data'!$H5666)-FIND("(",'Raw Data'!$H5666)-1),"",'Raw Data'!$M5666)</f>
        <v>Rs.650</v>
      </c>
      <c r="T5666" s="27">
        <f t="shared" si="88"/>
        <v>1</v>
      </c>
      <c r="U5666" s="29">
        <f>'Raw Data'!$M5666*'Raw Data'!$T5666</f>
        <v>650</v>
      </c>
    </row>
    <row r="5667" spans="1:21" x14ac:dyDescent="0.3">
      <c r="A5667" s="20">
        <v>307272</v>
      </c>
      <c r="B5667" s="27" t="s">
        <v>10897</v>
      </c>
      <c r="C5667" s="27">
        <v>1</v>
      </c>
      <c r="D5667" s="27" t="str">
        <f>VLOOKUP('Raw Data'!$C5667,'country description'!$A$2:$B$16,2,0)</f>
        <v>India</v>
      </c>
      <c r="E5667" s="27" t="s">
        <v>10504</v>
      </c>
      <c r="F5667" s="27" t="s">
        <v>10898</v>
      </c>
      <c r="G5667" s="27" t="s">
        <v>458</v>
      </c>
      <c r="H5667" s="27" t="s">
        <v>18</v>
      </c>
      <c r="I5667" s="27" t="s">
        <v>19</v>
      </c>
      <c r="J5667" s="27" t="s">
        <v>24</v>
      </c>
      <c r="K5667" s="27">
        <v>2</v>
      </c>
      <c r="L5667" s="27">
        <v>184</v>
      </c>
      <c r="M5667" s="27">
        <v>800</v>
      </c>
      <c r="N5667" s="27">
        <v>3.2</v>
      </c>
      <c r="O5667" s="27">
        <v>2013</v>
      </c>
      <c r="P5667" s="27">
        <v>6</v>
      </c>
      <c r="Q5667" s="27">
        <v>26</v>
      </c>
      <c r="R5667" s="28">
        <f>DATE('Raw Data'!$O5667,'Raw Data'!$P5667,'Raw Data'!$Q5667)</f>
        <v>41451</v>
      </c>
      <c r="S5667" s="27" t="str">
        <f>CONCATENATE(MID('Raw Data'!$H5667,FIND("(",'Raw Data'!$H5667)+1,FIND(")",'Raw Data'!$H5667)-FIND("(",'Raw Data'!$H5667)-1),"",'Raw Data'!$M5667)</f>
        <v>Rs.800</v>
      </c>
      <c r="T5667" s="27">
        <f t="shared" si="88"/>
        <v>1</v>
      </c>
      <c r="U5667" s="29">
        <f>'Raw Data'!$M5667*'Raw Data'!$T5667</f>
        <v>800</v>
      </c>
    </row>
    <row r="5668" spans="1:21" x14ac:dyDescent="0.3">
      <c r="A5668" s="20">
        <v>18025115</v>
      </c>
      <c r="B5668" s="27" t="s">
        <v>1130</v>
      </c>
      <c r="C5668" s="27">
        <v>1</v>
      </c>
      <c r="D5668" s="27" t="str">
        <f>VLOOKUP('Raw Data'!$C5668,'country description'!$A$2:$B$16,2,0)</f>
        <v>India</v>
      </c>
      <c r="E5668" s="27" t="s">
        <v>10504</v>
      </c>
      <c r="F5668" s="27" t="s">
        <v>10899</v>
      </c>
      <c r="G5668" s="27" t="s">
        <v>464</v>
      </c>
      <c r="H5668" s="27" t="s">
        <v>18</v>
      </c>
      <c r="I5668" s="27" t="s">
        <v>19</v>
      </c>
      <c r="J5668" s="27" t="s">
        <v>19</v>
      </c>
      <c r="K5668" s="27">
        <v>1</v>
      </c>
      <c r="L5668" s="27">
        <v>4</v>
      </c>
      <c r="M5668" s="27">
        <v>200</v>
      </c>
      <c r="N5668" s="27">
        <v>2.9</v>
      </c>
      <c r="O5668" s="27">
        <v>2017</v>
      </c>
      <c r="P5668" s="27">
        <v>6</v>
      </c>
      <c r="Q5668" s="27">
        <v>20</v>
      </c>
      <c r="R5668" s="28">
        <f>DATE('Raw Data'!$O5668,'Raw Data'!$P5668,'Raw Data'!$Q5668)</f>
        <v>42906</v>
      </c>
      <c r="S5668" s="27" t="str">
        <f>CONCATENATE(MID('Raw Data'!$H5668,FIND("(",'Raw Data'!$H5668)+1,FIND(")",'Raw Data'!$H5668)-FIND("(",'Raw Data'!$H5668)-1),"",'Raw Data'!$M5668)</f>
        <v>Rs.200</v>
      </c>
      <c r="T5668" s="27">
        <f t="shared" si="88"/>
        <v>1</v>
      </c>
      <c r="U5668" s="29">
        <f>'Raw Data'!$M5668*'Raw Data'!$T5668</f>
        <v>200</v>
      </c>
    </row>
    <row r="5669" spans="1:21" x14ac:dyDescent="0.3">
      <c r="A5669" s="20">
        <v>307935</v>
      </c>
      <c r="B5669" s="27" t="s">
        <v>10900</v>
      </c>
      <c r="C5669" s="27">
        <v>1</v>
      </c>
      <c r="D5669" s="27" t="str">
        <f>VLOOKUP('Raw Data'!$C5669,'country description'!$A$2:$B$16,2,0)</f>
        <v>India</v>
      </c>
      <c r="E5669" s="27" t="s">
        <v>10504</v>
      </c>
      <c r="F5669" s="27" t="s">
        <v>10901</v>
      </c>
      <c r="G5669" s="27" t="s">
        <v>723</v>
      </c>
      <c r="H5669" s="27" t="s">
        <v>18</v>
      </c>
      <c r="I5669" s="27" t="s">
        <v>19</v>
      </c>
      <c r="J5669" s="27" t="s">
        <v>24</v>
      </c>
      <c r="K5669" s="27">
        <v>1</v>
      </c>
      <c r="L5669" s="27">
        <v>71</v>
      </c>
      <c r="M5669" s="27">
        <v>350</v>
      </c>
      <c r="N5669" s="27">
        <v>3.1</v>
      </c>
      <c r="O5669" s="27">
        <v>2013</v>
      </c>
      <c r="P5669" s="27">
        <v>6</v>
      </c>
      <c r="Q5669" s="27">
        <v>19</v>
      </c>
      <c r="R5669" s="28">
        <f>DATE('Raw Data'!$O5669,'Raw Data'!$P5669,'Raw Data'!$Q5669)</f>
        <v>41444</v>
      </c>
      <c r="S5669" s="27" t="str">
        <f>CONCATENATE(MID('Raw Data'!$H5669,FIND("(",'Raw Data'!$H5669)+1,FIND(")",'Raw Data'!$H5669)-FIND("(",'Raw Data'!$H5669)-1),"",'Raw Data'!$M5669)</f>
        <v>Rs.350</v>
      </c>
      <c r="T5669" s="27">
        <f t="shared" si="88"/>
        <v>1</v>
      </c>
      <c r="U5669" s="29">
        <f>'Raw Data'!$M5669*'Raw Data'!$T5669</f>
        <v>350</v>
      </c>
    </row>
    <row r="5670" spans="1:21" x14ac:dyDescent="0.3">
      <c r="A5670" s="20">
        <v>3600352</v>
      </c>
      <c r="B5670" s="27" t="s">
        <v>3447</v>
      </c>
      <c r="C5670" s="27">
        <v>1</v>
      </c>
      <c r="D5670" s="27" t="str">
        <f>VLOOKUP('Raw Data'!$C5670,'country description'!$A$2:$B$16,2,0)</f>
        <v>India</v>
      </c>
      <c r="E5670" s="27" t="s">
        <v>10689</v>
      </c>
      <c r="F5670" s="27" t="s">
        <v>10902</v>
      </c>
      <c r="G5670" s="27" t="s">
        <v>10903</v>
      </c>
      <c r="H5670" s="27" t="s">
        <v>18</v>
      </c>
      <c r="I5670" s="27" t="s">
        <v>19</v>
      </c>
      <c r="J5670" s="27" t="s">
        <v>19</v>
      </c>
      <c r="K5670" s="27">
        <v>4</v>
      </c>
      <c r="L5670" s="27">
        <v>286</v>
      </c>
      <c r="M5670" s="27">
        <v>1600</v>
      </c>
      <c r="N5670" s="27">
        <v>4</v>
      </c>
      <c r="O5670" s="27">
        <v>2012</v>
      </c>
      <c r="P5670" s="27">
        <v>6</v>
      </c>
      <c r="Q5670" s="27">
        <v>3</v>
      </c>
      <c r="R5670" s="28">
        <f>DATE('Raw Data'!$O5670,'Raw Data'!$P5670,'Raw Data'!$Q5670)</f>
        <v>41063</v>
      </c>
      <c r="S5670" s="27" t="str">
        <f>CONCATENATE(MID('Raw Data'!$H5670,FIND("(",'Raw Data'!$H5670)+1,FIND(")",'Raw Data'!$H5670)-FIND("(",'Raw Data'!$H5670)-1),"",'Raw Data'!$M5670)</f>
        <v>Rs.1600</v>
      </c>
      <c r="T5670" s="27">
        <f t="shared" si="88"/>
        <v>1</v>
      </c>
      <c r="U5670" s="29">
        <f>'Raw Data'!$M5670*'Raw Data'!$T5670</f>
        <v>1600</v>
      </c>
    </row>
    <row r="5671" spans="1:21" x14ac:dyDescent="0.3">
      <c r="A5671" s="20">
        <v>3586</v>
      </c>
      <c r="B5671" s="27" t="s">
        <v>2576</v>
      </c>
      <c r="C5671" s="27">
        <v>1</v>
      </c>
      <c r="D5671" s="27" t="str">
        <f>VLOOKUP('Raw Data'!$C5671,'country description'!$A$2:$B$16,2,0)</f>
        <v>India</v>
      </c>
      <c r="E5671" s="27" t="s">
        <v>10504</v>
      </c>
      <c r="F5671" s="27" t="s">
        <v>10904</v>
      </c>
      <c r="G5671" s="27" t="s">
        <v>407</v>
      </c>
      <c r="H5671" s="27" t="s">
        <v>18</v>
      </c>
      <c r="I5671" s="27" t="s">
        <v>19</v>
      </c>
      <c r="J5671" s="27" t="s">
        <v>24</v>
      </c>
      <c r="K5671" s="27">
        <v>2</v>
      </c>
      <c r="L5671" s="27">
        <v>25</v>
      </c>
      <c r="M5671" s="27">
        <v>650</v>
      </c>
      <c r="N5671" s="27">
        <v>3.3</v>
      </c>
      <c r="O5671" s="27">
        <v>2018</v>
      </c>
      <c r="P5671" s="27">
        <v>6</v>
      </c>
      <c r="Q5671" s="27">
        <v>11</v>
      </c>
      <c r="R5671" s="28">
        <f>DATE('Raw Data'!$O5671,'Raw Data'!$P5671,'Raw Data'!$Q5671)</f>
        <v>43262</v>
      </c>
      <c r="S5671" s="27" t="str">
        <f>CONCATENATE(MID('Raw Data'!$H5671,FIND("(",'Raw Data'!$H5671)+1,FIND(")",'Raw Data'!$H5671)-FIND("(",'Raw Data'!$H5671)-1),"",'Raw Data'!$M5671)</f>
        <v>Rs.650</v>
      </c>
      <c r="T5671" s="27">
        <f t="shared" si="88"/>
        <v>1</v>
      </c>
      <c r="U5671" s="29">
        <f>'Raw Data'!$M5671*'Raw Data'!$T5671</f>
        <v>650</v>
      </c>
    </row>
    <row r="5672" spans="1:21" x14ac:dyDescent="0.3">
      <c r="A5672" s="20">
        <v>18312471</v>
      </c>
      <c r="B5672" s="27" t="s">
        <v>10905</v>
      </c>
      <c r="C5672" s="27">
        <v>1</v>
      </c>
      <c r="D5672" s="27" t="str">
        <f>VLOOKUP('Raw Data'!$C5672,'country description'!$A$2:$B$16,2,0)</f>
        <v>India</v>
      </c>
      <c r="E5672" s="27" t="s">
        <v>10504</v>
      </c>
      <c r="F5672" s="27" t="s">
        <v>10906</v>
      </c>
      <c r="G5672" s="27" t="s">
        <v>4154</v>
      </c>
      <c r="H5672" s="27" t="s">
        <v>18</v>
      </c>
      <c r="I5672" s="27" t="s">
        <v>19</v>
      </c>
      <c r="J5672" s="27" t="s">
        <v>24</v>
      </c>
      <c r="K5672" s="27">
        <v>2</v>
      </c>
      <c r="L5672" s="27">
        <v>86</v>
      </c>
      <c r="M5672" s="27">
        <v>550</v>
      </c>
      <c r="N5672" s="27">
        <v>3.6</v>
      </c>
      <c r="O5672" s="27">
        <v>2017</v>
      </c>
      <c r="P5672" s="27">
        <v>6</v>
      </c>
      <c r="Q5672" s="27">
        <v>7</v>
      </c>
      <c r="R5672" s="28">
        <f>DATE('Raw Data'!$O5672,'Raw Data'!$P5672,'Raw Data'!$Q5672)</f>
        <v>42893</v>
      </c>
      <c r="S5672" s="27" t="str">
        <f>CONCATENATE(MID('Raw Data'!$H5672,FIND("(",'Raw Data'!$H5672)+1,FIND(")",'Raw Data'!$H5672)-FIND("(",'Raw Data'!$H5672)-1),"",'Raw Data'!$M5672)</f>
        <v>Rs.550</v>
      </c>
      <c r="T5672" s="27">
        <f t="shared" si="88"/>
        <v>1</v>
      </c>
      <c r="U5672" s="29">
        <f>'Raw Data'!$M5672*'Raw Data'!$T5672</f>
        <v>550</v>
      </c>
    </row>
    <row r="5673" spans="1:21" x14ac:dyDescent="0.3">
      <c r="A5673" s="20">
        <v>18427868</v>
      </c>
      <c r="B5673" s="27" t="s">
        <v>10907</v>
      </c>
      <c r="C5673" s="27">
        <v>1</v>
      </c>
      <c r="D5673" s="27" t="str">
        <f>VLOOKUP('Raw Data'!$C5673,'country description'!$A$2:$B$16,2,0)</f>
        <v>India</v>
      </c>
      <c r="E5673" s="27" t="s">
        <v>10504</v>
      </c>
      <c r="F5673" s="27" t="s">
        <v>10908</v>
      </c>
      <c r="G5673" s="27" t="s">
        <v>10909</v>
      </c>
      <c r="H5673" s="27" t="s">
        <v>18</v>
      </c>
      <c r="I5673" s="27" t="s">
        <v>19</v>
      </c>
      <c r="J5673" s="27" t="s">
        <v>24</v>
      </c>
      <c r="K5673" s="27">
        <v>3</v>
      </c>
      <c r="L5673" s="27">
        <v>150</v>
      </c>
      <c r="M5673" s="27">
        <v>1000</v>
      </c>
      <c r="N5673" s="27">
        <v>4.5999999999999996</v>
      </c>
      <c r="O5673" s="27">
        <v>2015</v>
      </c>
      <c r="P5673" s="27">
        <v>6</v>
      </c>
      <c r="Q5673" s="27">
        <v>22</v>
      </c>
      <c r="R5673" s="28">
        <f>DATE('Raw Data'!$O5673,'Raw Data'!$P5673,'Raw Data'!$Q5673)</f>
        <v>42177</v>
      </c>
      <c r="S5673" s="27" t="str">
        <f>CONCATENATE(MID('Raw Data'!$H5673,FIND("(",'Raw Data'!$H5673)+1,FIND(")",'Raw Data'!$H5673)-FIND("(",'Raw Data'!$H5673)-1),"",'Raw Data'!$M5673)</f>
        <v>Rs.1000</v>
      </c>
      <c r="T5673" s="27">
        <f t="shared" si="88"/>
        <v>1</v>
      </c>
      <c r="U5673" s="29">
        <f>'Raw Data'!$M5673*'Raw Data'!$T5673</f>
        <v>1000</v>
      </c>
    </row>
    <row r="5674" spans="1:21" x14ac:dyDescent="0.3">
      <c r="A5674" s="20">
        <v>303430</v>
      </c>
      <c r="B5674" s="27" t="s">
        <v>10910</v>
      </c>
      <c r="C5674" s="27">
        <v>1</v>
      </c>
      <c r="D5674" s="27" t="str">
        <f>VLOOKUP('Raw Data'!$C5674,'country description'!$A$2:$B$16,2,0)</f>
        <v>India</v>
      </c>
      <c r="E5674" s="27" t="s">
        <v>10504</v>
      </c>
      <c r="F5674" s="27" t="s">
        <v>10911</v>
      </c>
      <c r="G5674" s="27" t="s">
        <v>437</v>
      </c>
      <c r="H5674" s="27" t="s">
        <v>18</v>
      </c>
      <c r="I5674" s="27" t="s">
        <v>24</v>
      </c>
      <c r="J5674" s="27" t="s">
        <v>19</v>
      </c>
      <c r="K5674" s="27">
        <v>3</v>
      </c>
      <c r="L5674" s="27">
        <v>15</v>
      </c>
      <c r="M5674" s="27">
        <v>1500</v>
      </c>
      <c r="N5674" s="27">
        <v>2.8</v>
      </c>
      <c r="O5674" s="27">
        <v>2017</v>
      </c>
      <c r="P5674" s="27">
        <v>6</v>
      </c>
      <c r="Q5674" s="27">
        <v>5</v>
      </c>
      <c r="R5674" s="28">
        <f>DATE('Raw Data'!$O5674,'Raw Data'!$P5674,'Raw Data'!$Q5674)</f>
        <v>42891</v>
      </c>
      <c r="S5674" s="27" t="str">
        <f>CONCATENATE(MID('Raw Data'!$H5674,FIND("(",'Raw Data'!$H5674)+1,FIND(")",'Raw Data'!$H5674)-FIND("(",'Raw Data'!$H5674)-1),"",'Raw Data'!$M5674)</f>
        <v>Rs.1500</v>
      </c>
      <c r="T5674" s="27">
        <f t="shared" si="88"/>
        <v>1</v>
      </c>
      <c r="U5674" s="29">
        <f>'Raw Data'!$M5674*'Raw Data'!$T5674</f>
        <v>1500</v>
      </c>
    </row>
    <row r="5675" spans="1:21" x14ac:dyDescent="0.3">
      <c r="A5675" s="20">
        <v>309421</v>
      </c>
      <c r="B5675" s="27" t="s">
        <v>10912</v>
      </c>
      <c r="C5675" s="27">
        <v>1</v>
      </c>
      <c r="D5675" s="27" t="str">
        <f>VLOOKUP('Raw Data'!$C5675,'country description'!$A$2:$B$16,2,0)</f>
        <v>India</v>
      </c>
      <c r="E5675" s="27" t="s">
        <v>10504</v>
      </c>
      <c r="F5675" s="27" t="s">
        <v>10913</v>
      </c>
      <c r="G5675" s="27" t="s">
        <v>504</v>
      </c>
      <c r="H5675" s="27" t="s">
        <v>18</v>
      </c>
      <c r="I5675" s="27" t="s">
        <v>24</v>
      </c>
      <c r="J5675" s="27" t="s">
        <v>19</v>
      </c>
      <c r="K5675" s="27">
        <v>3</v>
      </c>
      <c r="L5675" s="27">
        <v>13</v>
      </c>
      <c r="M5675" s="27">
        <v>1300</v>
      </c>
      <c r="N5675" s="27">
        <v>2.7</v>
      </c>
      <c r="O5675" s="27">
        <v>2014</v>
      </c>
      <c r="P5675" s="27">
        <v>6</v>
      </c>
      <c r="Q5675" s="27">
        <v>27</v>
      </c>
      <c r="R5675" s="28">
        <f>DATE('Raw Data'!$O5675,'Raw Data'!$P5675,'Raw Data'!$Q5675)</f>
        <v>41817</v>
      </c>
      <c r="S5675" s="27" t="str">
        <f>CONCATENATE(MID('Raw Data'!$H5675,FIND("(",'Raw Data'!$H5675)+1,FIND(")",'Raw Data'!$H5675)-FIND("(",'Raw Data'!$H5675)-1),"",'Raw Data'!$M5675)</f>
        <v>Rs.1300</v>
      </c>
      <c r="T5675" s="27">
        <f t="shared" si="88"/>
        <v>1</v>
      </c>
      <c r="U5675" s="29">
        <f>'Raw Data'!$M5675*'Raw Data'!$T5675</f>
        <v>1300</v>
      </c>
    </row>
    <row r="5676" spans="1:21" x14ac:dyDescent="0.3">
      <c r="A5676" s="20">
        <v>5032</v>
      </c>
      <c r="B5676" s="27" t="s">
        <v>10914</v>
      </c>
      <c r="C5676" s="27">
        <v>1</v>
      </c>
      <c r="D5676" s="27" t="str">
        <f>VLOOKUP('Raw Data'!$C5676,'country description'!$A$2:$B$16,2,0)</f>
        <v>India</v>
      </c>
      <c r="E5676" s="27" t="s">
        <v>10504</v>
      </c>
      <c r="F5676" s="27" t="s">
        <v>10915</v>
      </c>
      <c r="G5676" s="27" t="s">
        <v>10916</v>
      </c>
      <c r="H5676" s="27" t="s">
        <v>18</v>
      </c>
      <c r="I5676" s="27" t="s">
        <v>24</v>
      </c>
      <c r="J5676" s="27" t="s">
        <v>19</v>
      </c>
      <c r="K5676" s="27">
        <v>3</v>
      </c>
      <c r="L5676" s="27">
        <v>91</v>
      </c>
      <c r="M5676" s="27">
        <v>1850</v>
      </c>
      <c r="N5676" s="27">
        <v>2.8</v>
      </c>
      <c r="O5676" s="27">
        <v>2011</v>
      </c>
      <c r="P5676" s="27">
        <v>6</v>
      </c>
      <c r="Q5676" s="27">
        <v>14</v>
      </c>
      <c r="R5676" s="28">
        <f>DATE('Raw Data'!$O5676,'Raw Data'!$P5676,'Raw Data'!$Q5676)</f>
        <v>40708</v>
      </c>
      <c r="S5676" s="27" t="str">
        <f>CONCATENATE(MID('Raw Data'!$H5676,FIND("(",'Raw Data'!$H5676)+1,FIND(")",'Raw Data'!$H5676)-FIND("(",'Raw Data'!$H5676)-1),"",'Raw Data'!$M5676)</f>
        <v>Rs.1850</v>
      </c>
      <c r="T5676" s="27">
        <f t="shared" si="88"/>
        <v>1</v>
      </c>
      <c r="U5676" s="29">
        <f>'Raw Data'!$M5676*'Raw Data'!$T5676</f>
        <v>1850</v>
      </c>
    </row>
    <row r="5677" spans="1:21" x14ac:dyDescent="0.3">
      <c r="A5677" s="20">
        <v>2144</v>
      </c>
      <c r="B5677" s="27" t="s">
        <v>10917</v>
      </c>
      <c r="C5677" s="27">
        <v>1</v>
      </c>
      <c r="D5677" s="27" t="str">
        <f>VLOOKUP('Raw Data'!$C5677,'country description'!$A$2:$B$16,2,0)</f>
        <v>India</v>
      </c>
      <c r="E5677" s="27" t="s">
        <v>10504</v>
      </c>
      <c r="F5677" s="27" t="s">
        <v>10918</v>
      </c>
      <c r="G5677" s="27" t="s">
        <v>10919</v>
      </c>
      <c r="H5677" s="27" t="s">
        <v>18</v>
      </c>
      <c r="I5677" s="27" t="s">
        <v>24</v>
      </c>
      <c r="J5677" s="27" t="s">
        <v>24</v>
      </c>
      <c r="K5677" s="27">
        <v>3</v>
      </c>
      <c r="L5677" s="27">
        <v>665</v>
      </c>
      <c r="M5677" s="27">
        <v>1600</v>
      </c>
      <c r="N5677" s="27">
        <v>3.8</v>
      </c>
      <c r="O5677" s="27">
        <v>2017</v>
      </c>
      <c r="P5677" s="27">
        <v>6</v>
      </c>
      <c r="Q5677" s="27">
        <v>2</v>
      </c>
      <c r="R5677" s="28">
        <f>DATE('Raw Data'!$O5677,'Raw Data'!$P5677,'Raw Data'!$Q5677)</f>
        <v>42888</v>
      </c>
      <c r="S5677" s="27" t="str">
        <f>CONCATENATE(MID('Raw Data'!$H5677,FIND("(",'Raw Data'!$H5677)+1,FIND(")",'Raw Data'!$H5677)-FIND("(",'Raw Data'!$H5677)-1),"",'Raw Data'!$M5677)</f>
        <v>Rs.1600</v>
      </c>
      <c r="T5677" s="27">
        <f t="shared" si="88"/>
        <v>1</v>
      </c>
      <c r="U5677" s="29">
        <f>'Raw Data'!$M5677*'Raw Data'!$T5677</f>
        <v>1600</v>
      </c>
    </row>
    <row r="5678" spans="1:21" x14ac:dyDescent="0.3">
      <c r="A5678" s="20">
        <v>3300958</v>
      </c>
      <c r="B5678" s="27" t="s">
        <v>3447</v>
      </c>
      <c r="C5678" s="27">
        <v>1</v>
      </c>
      <c r="D5678" s="27" t="str">
        <f>VLOOKUP('Raw Data'!$C5678,'country description'!$A$2:$B$16,2,0)</f>
        <v>India</v>
      </c>
      <c r="E5678" s="27" t="s">
        <v>10920</v>
      </c>
      <c r="F5678" s="27" t="s">
        <v>10921</v>
      </c>
      <c r="G5678" s="27" t="s">
        <v>10903</v>
      </c>
      <c r="H5678" s="27" t="s">
        <v>18</v>
      </c>
      <c r="I5678" s="27" t="s">
        <v>19</v>
      </c>
      <c r="J5678" s="27" t="s">
        <v>19</v>
      </c>
      <c r="K5678" s="27">
        <v>4</v>
      </c>
      <c r="L5678" s="27">
        <v>226</v>
      </c>
      <c r="M5678" s="27">
        <v>1600</v>
      </c>
      <c r="N5678" s="27">
        <v>4.9000000000000004</v>
      </c>
      <c r="O5678" s="27">
        <v>2014</v>
      </c>
      <c r="P5678" s="27">
        <v>6</v>
      </c>
      <c r="Q5678" s="27">
        <v>24</v>
      </c>
      <c r="R5678" s="28">
        <f>DATE('Raw Data'!$O5678,'Raw Data'!$P5678,'Raw Data'!$Q5678)</f>
        <v>41814</v>
      </c>
      <c r="S5678" s="27" t="str">
        <f>CONCATENATE(MID('Raw Data'!$H5678,FIND("(",'Raw Data'!$H5678)+1,FIND(")",'Raw Data'!$H5678)-FIND("(",'Raw Data'!$H5678)-1),"",'Raw Data'!$M5678)</f>
        <v>Rs.1600</v>
      </c>
      <c r="T5678" s="27">
        <f t="shared" si="88"/>
        <v>1</v>
      </c>
      <c r="U5678" s="29">
        <f>'Raw Data'!$M5678*'Raw Data'!$T5678</f>
        <v>1600</v>
      </c>
    </row>
    <row r="5679" spans="1:21" x14ac:dyDescent="0.3">
      <c r="A5679" s="20">
        <v>18446889</v>
      </c>
      <c r="B5679" s="27" t="s">
        <v>10922</v>
      </c>
      <c r="C5679" s="27">
        <v>1</v>
      </c>
      <c r="D5679" s="27" t="str">
        <f>VLOOKUP('Raw Data'!$C5679,'country description'!$A$2:$B$16,2,0)</f>
        <v>India</v>
      </c>
      <c r="E5679" s="27" t="s">
        <v>10504</v>
      </c>
      <c r="F5679" s="27" t="s">
        <v>10923</v>
      </c>
      <c r="G5679" s="27" t="s">
        <v>727</v>
      </c>
      <c r="H5679" s="27" t="s">
        <v>18</v>
      </c>
      <c r="I5679" s="27" t="s">
        <v>19</v>
      </c>
      <c r="J5679" s="27" t="s">
        <v>19</v>
      </c>
      <c r="K5679" s="27">
        <v>1</v>
      </c>
      <c r="L5679" s="27">
        <v>5</v>
      </c>
      <c r="M5679" s="27">
        <v>350</v>
      </c>
      <c r="N5679" s="27">
        <v>3</v>
      </c>
      <c r="O5679" s="27">
        <v>2014</v>
      </c>
      <c r="P5679" s="27">
        <v>6</v>
      </c>
      <c r="Q5679" s="27">
        <v>6</v>
      </c>
      <c r="R5679" s="28">
        <f>DATE('Raw Data'!$O5679,'Raw Data'!$P5679,'Raw Data'!$Q5679)</f>
        <v>41796</v>
      </c>
      <c r="S5679" s="27" t="str">
        <f>CONCATENATE(MID('Raw Data'!$H5679,FIND("(",'Raw Data'!$H5679)+1,FIND(")",'Raw Data'!$H5679)-FIND("(",'Raw Data'!$H5679)-1),"",'Raw Data'!$M5679)</f>
        <v>Rs.350</v>
      </c>
      <c r="T5679" s="27">
        <f t="shared" si="88"/>
        <v>1</v>
      </c>
      <c r="U5679" s="29">
        <f>'Raw Data'!$M5679*'Raw Data'!$T5679</f>
        <v>350</v>
      </c>
    </row>
    <row r="5680" spans="1:21" x14ac:dyDescent="0.3">
      <c r="A5680" s="20">
        <v>18381642</v>
      </c>
      <c r="B5680" s="27" t="s">
        <v>10924</v>
      </c>
      <c r="C5680" s="27">
        <v>1</v>
      </c>
      <c r="D5680" s="27" t="str">
        <f>VLOOKUP('Raw Data'!$C5680,'country description'!$A$2:$B$16,2,0)</f>
        <v>India</v>
      </c>
      <c r="E5680" s="27" t="s">
        <v>10504</v>
      </c>
      <c r="F5680" s="27" t="s">
        <v>10925</v>
      </c>
      <c r="G5680" s="27" t="s">
        <v>437</v>
      </c>
      <c r="H5680" s="27" t="s">
        <v>18</v>
      </c>
      <c r="I5680" s="27" t="s">
        <v>24</v>
      </c>
      <c r="J5680" s="27" t="s">
        <v>19</v>
      </c>
      <c r="K5680" s="27">
        <v>3</v>
      </c>
      <c r="L5680" s="27">
        <v>55</v>
      </c>
      <c r="M5680" s="27">
        <v>1500</v>
      </c>
      <c r="N5680" s="27">
        <v>3.5</v>
      </c>
      <c r="O5680" s="27">
        <v>2016</v>
      </c>
      <c r="P5680" s="27">
        <v>6</v>
      </c>
      <c r="Q5680" s="27">
        <v>27</v>
      </c>
      <c r="R5680" s="28">
        <f>DATE('Raw Data'!$O5680,'Raw Data'!$P5680,'Raw Data'!$Q5680)</f>
        <v>42548</v>
      </c>
      <c r="S5680" s="27" t="str">
        <f>CONCATENATE(MID('Raw Data'!$H5680,FIND("(",'Raw Data'!$H5680)+1,FIND(")",'Raw Data'!$H5680)-FIND("(",'Raw Data'!$H5680)-1),"",'Raw Data'!$M5680)</f>
        <v>Rs.1500</v>
      </c>
      <c r="T5680" s="27">
        <f t="shared" si="88"/>
        <v>1</v>
      </c>
      <c r="U5680" s="29">
        <f>'Raw Data'!$M5680*'Raw Data'!$T5680</f>
        <v>1500</v>
      </c>
    </row>
    <row r="5681" spans="1:21" x14ac:dyDescent="0.3">
      <c r="A5681" s="20">
        <v>18198825</v>
      </c>
      <c r="B5681" s="27" t="s">
        <v>10926</v>
      </c>
      <c r="C5681" s="27">
        <v>1</v>
      </c>
      <c r="D5681" s="27" t="str">
        <f>VLOOKUP('Raw Data'!$C5681,'country description'!$A$2:$B$16,2,0)</f>
        <v>India</v>
      </c>
      <c r="E5681" s="27" t="s">
        <v>10504</v>
      </c>
      <c r="F5681" s="27" t="s">
        <v>10927</v>
      </c>
      <c r="G5681" s="27" t="s">
        <v>467</v>
      </c>
      <c r="H5681" s="27" t="s">
        <v>18</v>
      </c>
      <c r="I5681" s="27" t="s">
        <v>19</v>
      </c>
      <c r="J5681" s="27" t="s">
        <v>19</v>
      </c>
      <c r="K5681" s="27">
        <v>1</v>
      </c>
      <c r="L5681" s="27">
        <v>4</v>
      </c>
      <c r="M5681" s="27">
        <v>200</v>
      </c>
      <c r="N5681" s="27">
        <v>3</v>
      </c>
      <c r="O5681" s="27">
        <v>2015</v>
      </c>
      <c r="P5681" s="27">
        <v>6</v>
      </c>
      <c r="Q5681" s="27">
        <v>2</v>
      </c>
      <c r="R5681" s="28">
        <f>DATE('Raw Data'!$O5681,'Raw Data'!$P5681,'Raw Data'!$Q5681)</f>
        <v>42157</v>
      </c>
      <c r="S5681" s="27" t="str">
        <f>CONCATENATE(MID('Raw Data'!$H5681,FIND("(",'Raw Data'!$H5681)+1,FIND(")",'Raw Data'!$H5681)-FIND("(",'Raw Data'!$H5681)-1),"",'Raw Data'!$M5681)</f>
        <v>Rs.200</v>
      </c>
      <c r="T5681" s="27">
        <f t="shared" si="88"/>
        <v>1</v>
      </c>
      <c r="U5681" s="29">
        <f>'Raw Data'!$M5681*'Raw Data'!$T5681</f>
        <v>200</v>
      </c>
    </row>
    <row r="5682" spans="1:21" x14ac:dyDescent="0.3">
      <c r="A5682" s="20">
        <v>309987</v>
      </c>
      <c r="B5682" s="27" t="s">
        <v>943</v>
      </c>
      <c r="C5682" s="27">
        <v>1</v>
      </c>
      <c r="D5682" s="27" t="str">
        <f>VLOOKUP('Raw Data'!$C5682,'country description'!$A$2:$B$16,2,0)</f>
        <v>India</v>
      </c>
      <c r="E5682" s="27" t="s">
        <v>10504</v>
      </c>
      <c r="F5682" s="27" t="s">
        <v>10928</v>
      </c>
      <c r="G5682" s="27" t="s">
        <v>945</v>
      </c>
      <c r="H5682" s="27" t="s">
        <v>18</v>
      </c>
      <c r="I5682" s="27" t="s">
        <v>19</v>
      </c>
      <c r="J5682" s="27" t="s">
        <v>19</v>
      </c>
      <c r="K5682" s="27">
        <v>1</v>
      </c>
      <c r="L5682" s="27">
        <v>5</v>
      </c>
      <c r="M5682" s="27">
        <v>350</v>
      </c>
      <c r="N5682" s="27">
        <v>2.9</v>
      </c>
      <c r="O5682" s="27">
        <v>2011</v>
      </c>
      <c r="P5682" s="27">
        <v>6</v>
      </c>
      <c r="Q5682" s="27">
        <v>16</v>
      </c>
      <c r="R5682" s="28">
        <f>DATE('Raw Data'!$O5682,'Raw Data'!$P5682,'Raw Data'!$Q5682)</f>
        <v>40710</v>
      </c>
      <c r="S5682" s="27" t="str">
        <f>CONCATENATE(MID('Raw Data'!$H5682,FIND("(",'Raw Data'!$H5682)+1,FIND(")",'Raw Data'!$H5682)-FIND("(",'Raw Data'!$H5682)-1),"",'Raw Data'!$M5682)</f>
        <v>Rs.350</v>
      </c>
      <c r="T5682" s="27">
        <f t="shared" si="88"/>
        <v>1</v>
      </c>
      <c r="U5682" s="29">
        <f>'Raw Data'!$M5682*'Raw Data'!$T5682</f>
        <v>350</v>
      </c>
    </row>
    <row r="5683" spans="1:21" x14ac:dyDescent="0.3">
      <c r="A5683" s="20">
        <v>18391155</v>
      </c>
      <c r="B5683" s="27" t="s">
        <v>10929</v>
      </c>
      <c r="C5683" s="27">
        <v>1</v>
      </c>
      <c r="D5683" s="27" t="str">
        <f>VLOOKUP('Raw Data'!$C5683,'country description'!$A$2:$B$16,2,0)</f>
        <v>India</v>
      </c>
      <c r="E5683" s="27" t="s">
        <v>10504</v>
      </c>
      <c r="F5683" s="27" t="s">
        <v>10930</v>
      </c>
      <c r="G5683" s="27" t="s">
        <v>2288</v>
      </c>
      <c r="H5683" s="27" t="s">
        <v>18</v>
      </c>
      <c r="I5683" s="27" t="s">
        <v>19</v>
      </c>
      <c r="J5683" s="27" t="s">
        <v>19</v>
      </c>
      <c r="K5683" s="27">
        <v>3</v>
      </c>
      <c r="L5683" s="27">
        <v>12</v>
      </c>
      <c r="M5683" s="27">
        <v>1800</v>
      </c>
      <c r="N5683" s="27">
        <v>3.2</v>
      </c>
      <c r="O5683" s="27">
        <v>2013</v>
      </c>
      <c r="P5683" s="27">
        <v>6</v>
      </c>
      <c r="Q5683" s="27">
        <v>12</v>
      </c>
      <c r="R5683" s="28">
        <f>DATE('Raw Data'!$O5683,'Raw Data'!$P5683,'Raw Data'!$Q5683)</f>
        <v>41437</v>
      </c>
      <c r="S5683" s="27" t="str">
        <f>CONCATENATE(MID('Raw Data'!$H5683,FIND("(",'Raw Data'!$H5683)+1,FIND(")",'Raw Data'!$H5683)-FIND("(",'Raw Data'!$H5683)-1),"",'Raw Data'!$M5683)</f>
        <v>Rs.1800</v>
      </c>
      <c r="T5683" s="27">
        <f t="shared" si="88"/>
        <v>1</v>
      </c>
      <c r="U5683" s="29">
        <f>'Raw Data'!$M5683*'Raw Data'!$T5683</f>
        <v>1800</v>
      </c>
    </row>
    <row r="5684" spans="1:21" x14ac:dyDescent="0.3">
      <c r="A5684" s="20">
        <v>18324432</v>
      </c>
      <c r="B5684" s="27" t="s">
        <v>10931</v>
      </c>
      <c r="C5684" s="27">
        <v>1</v>
      </c>
      <c r="D5684" s="27" t="str">
        <f>VLOOKUP('Raw Data'!$C5684,'country description'!$A$2:$B$16,2,0)</f>
        <v>India</v>
      </c>
      <c r="E5684" s="27" t="s">
        <v>10504</v>
      </c>
      <c r="F5684" s="27" t="s">
        <v>10932</v>
      </c>
      <c r="G5684" s="27" t="s">
        <v>475</v>
      </c>
      <c r="H5684" s="27" t="s">
        <v>18</v>
      </c>
      <c r="I5684" s="27" t="s">
        <v>19</v>
      </c>
      <c r="J5684" s="27" t="s">
        <v>19</v>
      </c>
      <c r="K5684" s="27">
        <v>2</v>
      </c>
      <c r="L5684" s="27">
        <v>1</v>
      </c>
      <c r="M5684" s="27">
        <v>700</v>
      </c>
      <c r="N5684" s="27">
        <v>1</v>
      </c>
      <c r="O5684" s="27">
        <v>2012</v>
      </c>
      <c r="P5684" s="27">
        <v>6</v>
      </c>
      <c r="Q5684" s="27">
        <v>28</v>
      </c>
      <c r="R5684" s="28">
        <f>DATE('Raw Data'!$O5684,'Raw Data'!$P5684,'Raw Data'!$Q5684)</f>
        <v>41088</v>
      </c>
      <c r="S5684" s="27" t="str">
        <f>CONCATENATE(MID('Raw Data'!$H5684,FIND("(",'Raw Data'!$H5684)+1,FIND(")",'Raw Data'!$H5684)-FIND("(",'Raw Data'!$H5684)-1),"",'Raw Data'!$M5684)</f>
        <v>Rs.700</v>
      </c>
      <c r="T5684" s="27">
        <f t="shared" si="88"/>
        <v>1</v>
      </c>
      <c r="U5684" s="29">
        <f>'Raw Data'!$M5684*'Raw Data'!$T5684</f>
        <v>700</v>
      </c>
    </row>
    <row r="5685" spans="1:21" x14ac:dyDescent="0.3">
      <c r="A5685" s="20">
        <v>306037</v>
      </c>
      <c r="B5685" s="27" t="s">
        <v>10933</v>
      </c>
      <c r="C5685" s="27">
        <v>1</v>
      </c>
      <c r="D5685" s="27" t="str">
        <f>VLOOKUP('Raw Data'!$C5685,'country description'!$A$2:$B$16,2,0)</f>
        <v>India</v>
      </c>
      <c r="E5685" s="27" t="s">
        <v>10504</v>
      </c>
      <c r="F5685" s="27" t="s">
        <v>10934</v>
      </c>
      <c r="G5685" s="27" t="s">
        <v>2847</v>
      </c>
      <c r="H5685" s="27" t="s">
        <v>18</v>
      </c>
      <c r="I5685" s="27" t="s">
        <v>24</v>
      </c>
      <c r="J5685" s="27" t="s">
        <v>19</v>
      </c>
      <c r="K5685" s="27">
        <v>3</v>
      </c>
      <c r="L5685" s="27">
        <v>13</v>
      </c>
      <c r="M5685" s="27">
        <v>1500</v>
      </c>
      <c r="N5685" s="27">
        <v>3.2</v>
      </c>
      <c r="O5685" s="27">
        <v>2014</v>
      </c>
      <c r="P5685" s="27">
        <v>6</v>
      </c>
      <c r="Q5685" s="27">
        <v>7</v>
      </c>
      <c r="R5685" s="28">
        <f>DATE('Raw Data'!$O5685,'Raw Data'!$P5685,'Raw Data'!$Q5685)</f>
        <v>41797</v>
      </c>
      <c r="S5685" s="27" t="str">
        <f>CONCATENATE(MID('Raw Data'!$H5685,FIND("(",'Raw Data'!$H5685)+1,FIND(")",'Raw Data'!$H5685)-FIND("(",'Raw Data'!$H5685)-1),"",'Raw Data'!$M5685)</f>
        <v>Rs.1500</v>
      </c>
      <c r="T5685" s="27">
        <f t="shared" si="88"/>
        <v>1</v>
      </c>
      <c r="U5685" s="29">
        <f>'Raw Data'!$M5685*'Raw Data'!$T5685</f>
        <v>1500</v>
      </c>
    </row>
    <row r="5686" spans="1:21" x14ac:dyDescent="0.3">
      <c r="A5686" s="20">
        <v>3953</v>
      </c>
      <c r="B5686" s="27" t="s">
        <v>10935</v>
      </c>
      <c r="C5686" s="27">
        <v>1</v>
      </c>
      <c r="D5686" s="27" t="str">
        <f>VLOOKUP('Raw Data'!$C5686,'country description'!$A$2:$B$16,2,0)</f>
        <v>India</v>
      </c>
      <c r="E5686" s="27" t="s">
        <v>10504</v>
      </c>
      <c r="F5686" s="27" t="s">
        <v>10936</v>
      </c>
      <c r="G5686" s="27" t="s">
        <v>512</v>
      </c>
      <c r="H5686" s="27" t="s">
        <v>18</v>
      </c>
      <c r="I5686" s="27" t="s">
        <v>19</v>
      </c>
      <c r="J5686" s="27" t="s">
        <v>19</v>
      </c>
      <c r="K5686" s="27">
        <v>3</v>
      </c>
      <c r="L5686" s="27">
        <v>53</v>
      </c>
      <c r="M5686" s="27">
        <v>1800</v>
      </c>
      <c r="N5686" s="27">
        <v>2.4</v>
      </c>
      <c r="O5686" s="27">
        <v>2011</v>
      </c>
      <c r="P5686" s="27">
        <v>6</v>
      </c>
      <c r="Q5686" s="27">
        <v>9</v>
      </c>
      <c r="R5686" s="28">
        <f>DATE('Raw Data'!$O5686,'Raw Data'!$P5686,'Raw Data'!$Q5686)</f>
        <v>40703</v>
      </c>
      <c r="S5686" s="27" t="str">
        <f>CONCATENATE(MID('Raw Data'!$H5686,FIND("(",'Raw Data'!$H5686)+1,FIND(")",'Raw Data'!$H5686)-FIND("(",'Raw Data'!$H5686)-1),"",'Raw Data'!$M5686)</f>
        <v>Rs.1800</v>
      </c>
      <c r="T5686" s="27">
        <f t="shared" si="88"/>
        <v>1</v>
      </c>
      <c r="U5686" s="29">
        <f>'Raw Data'!$M5686*'Raw Data'!$T5686</f>
        <v>1800</v>
      </c>
    </row>
    <row r="5687" spans="1:21" x14ac:dyDescent="0.3">
      <c r="A5687" s="20">
        <v>2071</v>
      </c>
      <c r="B5687" s="27" t="s">
        <v>10937</v>
      </c>
      <c r="C5687" s="27">
        <v>1</v>
      </c>
      <c r="D5687" s="27" t="str">
        <f>VLOOKUP('Raw Data'!$C5687,'country description'!$A$2:$B$16,2,0)</f>
        <v>India</v>
      </c>
      <c r="E5687" s="27" t="s">
        <v>10504</v>
      </c>
      <c r="F5687" s="27" t="s">
        <v>10938</v>
      </c>
      <c r="G5687" s="27" t="s">
        <v>461</v>
      </c>
      <c r="H5687" s="27" t="s">
        <v>18</v>
      </c>
      <c r="I5687" s="27" t="s">
        <v>19</v>
      </c>
      <c r="J5687" s="27" t="s">
        <v>19</v>
      </c>
      <c r="K5687" s="27">
        <v>1</v>
      </c>
      <c r="L5687" s="27">
        <v>41</v>
      </c>
      <c r="M5687" s="27">
        <v>200</v>
      </c>
      <c r="N5687" s="27">
        <v>3.1</v>
      </c>
      <c r="O5687" s="27">
        <v>2012</v>
      </c>
      <c r="P5687" s="27">
        <v>6</v>
      </c>
      <c r="Q5687" s="27">
        <v>19</v>
      </c>
      <c r="R5687" s="28">
        <f>DATE('Raw Data'!$O5687,'Raw Data'!$P5687,'Raw Data'!$Q5687)</f>
        <v>41079</v>
      </c>
      <c r="S5687" s="27" t="str">
        <f>CONCATENATE(MID('Raw Data'!$H5687,FIND("(",'Raw Data'!$H5687)+1,FIND(")",'Raw Data'!$H5687)-FIND("(",'Raw Data'!$H5687)-1),"",'Raw Data'!$M5687)</f>
        <v>Rs.200</v>
      </c>
      <c r="T5687" s="27">
        <f t="shared" si="88"/>
        <v>1</v>
      </c>
      <c r="U5687" s="29">
        <f>'Raw Data'!$M5687*'Raw Data'!$T5687</f>
        <v>200</v>
      </c>
    </row>
    <row r="5688" spans="1:21" x14ac:dyDescent="0.3">
      <c r="A5688" s="20">
        <v>5129</v>
      </c>
      <c r="B5688" s="27" t="s">
        <v>10939</v>
      </c>
      <c r="C5688" s="27">
        <v>1</v>
      </c>
      <c r="D5688" s="27" t="str">
        <f>VLOOKUP('Raw Data'!$C5688,'country description'!$A$2:$B$16,2,0)</f>
        <v>India</v>
      </c>
      <c r="E5688" s="27" t="s">
        <v>10504</v>
      </c>
      <c r="F5688" s="27" t="s">
        <v>10940</v>
      </c>
      <c r="G5688" s="27" t="s">
        <v>393</v>
      </c>
      <c r="H5688" s="27" t="s">
        <v>18</v>
      </c>
      <c r="I5688" s="27" t="s">
        <v>24</v>
      </c>
      <c r="J5688" s="27" t="s">
        <v>19</v>
      </c>
      <c r="K5688" s="27">
        <v>2</v>
      </c>
      <c r="L5688" s="27">
        <v>17</v>
      </c>
      <c r="M5688" s="27">
        <v>900</v>
      </c>
      <c r="N5688" s="27">
        <v>3.1</v>
      </c>
      <c r="O5688" s="27">
        <v>2017</v>
      </c>
      <c r="P5688" s="27">
        <v>6</v>
      </c>
      <c r="Q5688" s="27">
        <v>13</v>
      </c>
      <c r="R5688" s="28">
        <f>DATE('Raw Data'!$O5688,'Raw Data'!$P5688,'Raw Data'!$Q5688)</f>
        <v>42899</v>
      </c>
      <c r="S5688" s="27" t="str">
        <f>CONCATENATE(MID('Raw Data'!$H5688,FIND("(",'Raw Data'!$H5688)+1,FIND(")",'Raw Data'!$H5688)-FIND("(",'Raw Data'!$H5688)-1),"",'Raw Data'!$M5688)</f>
        <v>Rs.900</v>
      </c>
      <c r="T5688" s="27">
        <f t="shared" si="88"/>
        <v>1</v>
      </c>
      <c r="U5688" s="29">
        <f>'Raw Data'!$M5688*'Raw Data'!$T5688</f>
        <v>900</v>
      </c>
    </row>
    <row r="5689" spans="1:21" x14ac:dyDescent="0.3">
      <c r="A5689" s="20">
        <v>303747</v>
      </c>
      <c r="B5689" s="27" t="s">
        <v>10941</v>
      </c>
      <c r="C5689" s="27">
        <v>1</v>
      </c>
      <c r="D5689" s="27" t="str">
        <f>VLOOKUP('Raw Data'!$C5689,'country description'!$A$2:$B$16,2,0)</f>
        <v>India</v>
      </c>
      <c r="E5689" s="27" t="s">
        <v>10504</v>
      </c>
      <c r="F5689" s="27" t="s">
        <v>10942</v>
      </c>
      <c r="G5689" s="27" t="s">
        <v>17</v>
      </c>
      <c r="H5689" s="27" t="s">
        <v>18</v>
      </c>
      <c r="I5689" s="27" t="s">
        <v>19</v>
      </c>
      <c r="J5689" s="27" t="s">
        <v>19</v>
      </c>
      <c r="K5689" s="27">
        <v>1</v>
      </c>
      <c r="L5689" s="27">
        <v>6</v>
      </c>
      <c r="M5689" s="27">
        <v>200</v>
      </c>
      <c r="N5689" s="27">
        <v>2.9</v>
      </c>
      <c r="O5689" s="27">
        <v>2013</v>
      </c>
      <c r="P5689" s="27">
        <v>6</v>
      </c>
      <c r="Q5689" s="27">
        <v>1</v>
      </c>
      <c r="R5689" s="28">
        <f>DATE('Raw Data'!$O5689,'Raw Data'!$P5689,'Raw Data'!$Q5689)</f>
        <v>41426</v>
      </c>
      <c r="S5689" s="27" t="str">
        <f>CONCATENATE(MID('Raw Data'!$H5689,FIND("(",'Raw Data'!$H5689)+1,FIND(")",'Raw Data'!$H5689)-FIND("(",'Raw Data'!$H5689)-1),"",'Raw Data'!$M5689)</f>
        <v>Rs.200</v>
      </c>
      <c r="T5689" s="27">
        <f t="shared" si="88"/>
        <v>1</v>
      </c>
      <c r="U5689" s="29">
        <f>'Raw Data'!$M5689*'Raw Data'!$T5689</f>
        <v>200</v>
      </c>
    </row>
    <row r="5690" spans="1:21" x14ac:dyDescent="0.3">
      <c r="A5690" s="20">
        <v>7225</v>
      </c>
      <c r="B5690" s="27" t="s">
        <v>10943</v>
      </c>
      <c r="C5690" s="27">
        <v>1</v>
      </c>
      <c r="D5690" s="27" t="str">
        <f>VLOOKUP('Raw Data'!$C5690,'country description'!$A$2:$B$16,2,0)</f>
        <v>India</v>
      </c>
      <c r="E5690" s="27" t="s">
        <v>10504</v>
      </c>
      <c r="F5690" s="27" t="s">
        <v>10944</v>
      </c>
      <c r="G5690" s="27" t="s">
        <v>504</v>
      </c>
      <c r="H5690" s="27" t="s">
        <v>18</v>
      </c>
      <c r="I5690" s="27" t="s">
        <v>24</v>
      </c>
      <c r="J5690" s="27" t="s">
        <v>19</v>
      </c>
      <c r="K5690" s="27">
        <v>3</v>
      </c>
      <c r="L5690" s="27">
        <v>5</v>
      </c>
      <c r="M5690" s="27">
        <v>1000</v>
      </c>
      <c r="N5690" s="27">
        <v>3</v>
      </c>
      <c r="O5690" s="27">
        <v>2016</v>
      </c>
      <c r="P5690" s="27">
        <v>6</v>
      </c>
      <c r="Q5690" s="27">
        <v>14</v>
      </c>
      <c r="R5690" s="28">
        <f>DATE('Raw Data'!$O5690,'Raw Data'!$P5690,'Raw Data'!$Q5690)</f>
        <v>42535</v>
      </c>
      <c r="S5690" s="27" t="str">
        <f>CONCATENATE(MID('Raw Data'!$H5690,FIND("(",'Raw Data'!$H5690)+1,FIND(")",'Raw Data'!$H5690)-FIND("(",'Raw Data'!$H5690)-1),"",'Raw Data'!$M5690)</f>
        <v>Rs.1000</v>
      </c>
      <c r="T5690" s="27">
        <f t="shared" si="88"/>
        <v>1</v>
      </c>
      <c r="U5690" s="29">
        <f>'Raw Data'!$M5690*'Raw Data'!$T5690</f>
        <v>1000</v>
      </c>
    </row>
    <row r="5691" spans="1:21" x14ac:dyDescent="0.3">
      <c r="A5691" s="20">
        <v>18268726</v>
      </c>
      <c r="B5691" s="27" t="s">
        <v>10945</v>
      </c>
      <c r="C5691" s="27">
        <v>1</v>
      </c>
      <c r="D5691" s="27" t="str">
        <f>VLOOKUP('Raw Data'!$C5691,'country description'!$A$2:$B$16,2,0)</f>
        <v>India</v>
      </c>
      <c r="E5691" s="27" t="s">
        <v>10504</v>
      </c>
      <c r="F5691" s="27" t="s">
        <v>10946</v>
      </c>
      <c r="G5691" s="27" t="s">
        <v>390</v>
      </c>
      <c r="H5691" s="27" t="s">
        <v>18</v>
      </c>
      <c r="I5691" s="27" t="s">
        <v>19</v>
      </c>
      <c r="J5691" s="27" t="s">
        <v>19</v>
      </c>
      <c r="K5691" s="27">
        <v>1</v>
      </c>
      <c r="L5691" s="27">
        <v>2</v>
      </c>
      <c r="M5691" s="27">
        <v>350</v>
      </c>
      <c r="N5691" s="27">
        <v>1</v>
      </c>
      <c r="O5691" s="27">
        <v>2018</v>
      </c>
      <c r="P5691" s="27">
        <v>6</v>
      </c>
      <c r="Q5691" s="27">
        <v>20</v>
      </c>
      <c r="R5691" s="28">
        <f>DATE('Raw Data'!$O5691,'Raw Data'!$P5691,'Raw Data'!$Q5691)</f>
        <v>43271</v>
      </c>
      <c r="S5691" s="27" t="str">
        <f>CONCATENATE(MID('Raw Data'!$H5691,FIND("(",'Raw Data'!$H5691)+1,FIND(")",'Raw Data'!$H5691)-FIND("(",'Raw Data'!$H5691)-1),"",'Raw Data'!$M5691)</f>
        <v>Rs.350</v>
      </c>
      <c r="T5691" s="27">
        <f t="shared" si="88"/>
        <v>1</v>
      </c>
      <c r="U5691" s="29">
        <f>'Raw Data'!$M5691*'Raw Data'!$T5691</f>
        <v>350</v>
      </c>
    </row>
    <row r="5692" spans="1:21" x14ac:dyDescent="0.3">
      <c r="A5692" s="20">
        <v>305072</v>
      </c>
      <c r="B5692" s="27" t="s">
        <v>10947</v>
      </c>
      <c r="C5692" s="27">
        <v>1</v>
      </c>
      <c r="D5692" s="27" t="str">
        <f>VLOOKUP('Raw Data'!$C5692,'country description'!$A$2:$B$16,2,0)</f>
        <v>India</v>
      </c>
      <c r="E5692" s="27" t="s">
        <v>10504</v>
      </c>
      <c r="F5692" s="27" t="s">
        <v>10948</v>
      </c>
      <c r="G5692" s="27" t="s">
        <v>458</v>
      </c>
      <c r="H5692" s="27" t="s">
        <v>18</v>
      </c>
      <c r="I5692" s="27" t="s">
        <v>24</v>
      </c>
      <c r="J5692" s="27" t="s">
        <v>19</v>
      </c>
      <c r="K5692" s="27">
        <v>2</v>
      </c>
      <c r="L5692" s="27">
        <v>169</v>
      </c>
      <c r="M5692" s="27">
        <v>850</v>
      </c>
      <c r="N5692" s="27">
        <v>3.6</v>
      </c>
      <c r="O5692" s="27">
        <v>2015</v>
      </c>
      <c r="P5692" s="27">
        <v>6</v>
      </c>
      <c r="Q5692" s="27">
        <v>6</v>
      </c>
      <c r="R5692" s="28">
        <f>DATE('Raw Data'!$O5692,'Raw Data'!$P5692,'Raw Data'!$Q5692)</f>
        <v>42161</v>
      </c>
      <c r="S5692" s="27" t="str">
        <f>CONCATENATE(MID('Raw Data'!$H5692,FIND("(",'Raw Data'!$H5692)+1,FIND(")",'Raw Data'!$H5692)-FIND("(",'Raw Data'!$H5692)-1),"",'Raw Data'!$M5692)</f>
        <v>Rs.850</v>
      </c>
      <c r="T5692" s="27">
        <f t="shared" si="88"/>
        <v>1</v>
      </c>
      <c r="U5692" s="29">
        <f>'Raw Data'!$M5692*'Raw Data'!$T5692</f>
        <v>850</v>
      </c>
    </row>
    <row r="5693" spans="1:21" x14ac:dyDescent="0.3">
      <c r="A5693" s="20">
        <v>836</v>
      </c>
      <c r="B5693" s="27" t="s">
        <v>494</v>
      </c>
      <c r="C5693" s="27">
        <v>1</v>
      </c>
      <c r="D5693" s="27" t="str">
        <f>VLOOKUP('Raw Data'!$C5693,'country description'!$A$2:$B$16,2,0)</f>
        <v>India</v>
      </c>
      <c r="E5693" s="27" t="s">
        <v>10504</v>
      </c>
      <c r="F5693" s="27" t="s">
        <v>10949</v>
      </c>
      <c r="G5693" s="27" t="s">
        <v>390</v>
      </c>
      <c r="H5693" s="27" t="s">
        <v>18</v>
      </c>
      <c r="I5693" s="27" t="s">
        <v>19</v>
      </c>
      <c r="J5693" s="27" t="s">
        <v>24</v>
      </c>
      <c r="K5693" s="27">
        <v>2</v>
      </c>
      <c r="L5693" s="27">
        <v>1022</v>
      </c>
      <c r="M5693" s="27">
        <v>800</v>
      </c>
      <c r="N5693" s="27">
        <v>3.4</v>
      </c>
      <c r="O5693" s="27">
        <v>2015</v>
      </c>
      <c r="P5693" s="27">
        <v>6</v>
      </c>
      <c r="Q5693" s="27">
        <v>7</v>
      </c>
      <c r="R5693" s="28">
        <f>DATE('Raw Data'!$O5693,'Raw Data'!$P5693,'Raw Data'!$Q5693)</f>
        <v>42162</v>
      </c>
      <c r="S5693" s="27" t="str">
        <f>CONCATENATE(MID('Raw Data'!$H5693,FIND("(",'Raw Data'!$H5693)+1,FIND(")",'Raw Data'!$H5693)-FIND("(",'Raw Data'!$H5693)-1),"",'Raw Data'!$M5693)</f>
        <v>Rs.800</v>
      </c>
      <c r="T5693" s="27">
        <f t="shared" si="88"/>
        <v>1</v>
      </c>
      <c r="U5693" s="29">
        <f>'Raw Data'!$M5693*'Raw Data'!$T5693</f>
        <v>800</v>
      </c>
    </row>
    <row r="5694" spans="1:21" x14ac:dyDescent="0.3">
      <c r="A5694" s="20">
        <v>18336483</v>
      </c>
      <c r="B5694" s="27" t="s">
        <v>10950</v>
      </c>
      <c r="C5694" s="27">
        <v>1</v>
      </c>
      <c r="D5694" s="27" t="str">
        <f>VLOOKUP('Raw Data'!$C5694,'country description'!$A$2:$B$16,2,0)</f>
        <v>India</v>
      </c>
      <c r="E5694" s="27" t="s">
        <v>10504</v>
      </c>
      <c r="F5694" s="27" t="s">
        <v>10951</v>
      </c>
      <c r="G5694" s="27" t="s">
        <v>10952</v>
      </c>
      <c r="H5694" s="27" t="s">
        <v>18</v>
      </c>
      <c r="I5694" s="27" t="s">
        <v>24</v>
      </c>
      <c r="J5694" s="27" t="s">
        <v>19</v>
      </c>
      <c r="K5694" s="27">
        <v>3</v>
      </c>
      <c r="L5694" s="27">
        <v>134</v>
      </c>
      <c r="M5694" s="27">
        <v>1400</v>
      </c>
      <c r="N5694" s="27">
        <v>3.5</v>
      </c>
      <c r="O5694" s="27">
        <v>2010</v>
      </c>
      <c r="P5694" s="27">
        <v>6</v>
      </c>
      <c r="Q5694" s="27">
        <v>23</v>
      </c>
      <c r="R5694" s="28">
        <f>DATE('Raw Data'!$O5694,'Raw Data'!$P5694,'Raw Data'!$Q5694)</f>
        <v>40352</v>
      </c>
      <c r="S5694" s="27" t="str">
        <f>CONCATENATE(MID('Raw Data'!$H5694,FIND("(",'Raw Data'!$H5694)+1,FIND(")",'Raw Data'!$H5694)-FIND("(",'Raw Data'!$H5694)-1),"",'Raw Data'!$M5694)</f>
        <v>Rs.1400</v>
      </c>
      <c r="T5694" s="27">
        <f t="shared" si="88"/>
        <v>1</v>
      </c>
      <c r="U5694" s="29">
        <f>'Raw Data'!$M5694*'Raw Data'!$T5694</f>
        <v>1400</v>
      </c>
    </row>
    <row r="5695" spans="1:21" x14ac:dyDescent="0.3">
      <c r="A5695" s="20">
        <v>5052</v>
      </c>
      <c r="B5695" s="27" t="s">
        <v>2799</v>
      </c>
      <c r="C5695" s="27">
        <v>1</v>
      </c>
      <c r="D5695" s="27" t="str">
        <f>VLOOKUP('Raw Data'!$C5695,'country description'!$A$2:$B$16,2,0)</f>
        <v>India</v>
      </c>
      <c r="E5695" s="27" t="s">
        <v>10504</v>
      </c>
      <c r="F5695" s="27" t="s">
        <v>10953</v>
      </c>
      <c r="G5695" s="27" t="s">
        <v>3557</v>
      </c>
      <c r="H5695" s="27" t="s">
        <v>18</v>
      </c>
      <c r="I5695" s="27" t="s">
        <v>24</v>
      </c>
      <c r="J5695" s="27" t="s">
        <v>19</v>
      </c>
      <c r="K5695" s="27">
        <v>3</v>
      </c>
      <c r="L5695" s="27">
        <v>853</v>
      </c>
      <c r="M5695" s="27">
        <v>1500</v>
      </c>
      <c r="N5695" s="27">
        <v>3.5</v>
      </c>
      <c r="O5695" s="27">
        <v>2012</v>
      </c>
      <c r="P5695" s="27">
        <v>6</v>
      </c>
      <c r="Q5695" s="27">
        <v>9</v>
      </c>
      <c r="R5695" s="28">
        <f>DATE('Raw Data'!$O5695,'Raw Data'!$P5695,'Raw Data'!$Q5695)</f>
        <v>41069</v>
      </c>
      <c r="S5695" s="27" t="str">
        <f>CONCATENATE(MID('Raw Data'!$H5695,FIND("(",'Raw Data'!$H5695)+1,FIND(")",'Raw Data'!$H5695)-FIND("(",'Raw Data'!$H5695)-1),"",'Raw Data'!$M5695)</f>
        <v>Rs.1500</v>
      </c>
      <c r="T5695" s="27">
        <f t="shared" si="88"/>
        <v>1</v>
      </c>
      <c r="U5695" s="29">
        <f>'Raw Data'!$M5695*'Raw Data'!$T5695</f>
        <v>1500</v>
      </c>
    </row>
    <row r="5696" spans="1:21" x14ac:dyDescent="0.3">
      <c r="A5696" s="20">
        <v>309339</v>
      </c>
      <c r="B5696" s="27" t="s">
        <v>3410</v>
      </c>
      <c r="C5696" s="27">
        <v>1</v>
      </c>
      <c r="D5696" s="27" t="str">
        <f>VLOOKUP('Raw Data'!$C5696,'country description'!$A$2:$B$16,2,0)</f>
        <v>India</v>
      </c>
      <c r="E5696" s="27" t="s">
        <v>10504</v>
      </c>
      <c r="F5696" s="27" t="s">
        <v>10954</v>
      </c>
      <c r="G5696" s="27" t="s">
        <v>3412</v>
      </c>
      <c r="H5696" s="27" t="s">
        <v>18</v>
      </c>
      <c r="I5696" s="27" t="s">
        <v>24</v>
      </c>
      <c r="J5696" s="27" t="s">
        <v>19</v>
      </c>
      <c r="K5696" s="27">
        <v>3</v>
      </c>
      <c r="L5696" s="27">
        <v>1317</v>
      </c>
      <c r="M5696" s="27">
        <v>1500</v>
      </c>
      <c r="N5696" s="27">
        <v>3.8</v>
      </c>
      <c r="O5696" s="27">
        <v>2012</v>
      </c>
      <c r="P5696" s="27">
        <v>6</v>
      </c>
      <c r="Q5696" s="27">
        <v>28</v>
      </c>
      <c r="R5696" s="28">
        <f>DATE('Raw Data'!$O5696,'Raw Data'!$P5696,'Raw Data'!$Q5696)</f>
        <v>41088</v>
      </c>
      <c r="S5696" s="27" t="str">
        <f>CONCATENATE(MID('Raw Data'!$H5696,FIND("(",'Raw Data'!$H5696)+1,FIND(")",'Raw Data'!$H5696)-FIND("(",'Raw Data'!$H5696)-1),"",'Raw Data'!$M5696)</f>
        <v>Rs.1500</v>
      </c>
      <c r="T5696" s="27">
        <f t="shared" si="88"/>
        <v>1</v>
      </c>
      <c r="U5696" s="29">
        <f>'Raw Data'!$M5696*'Raw Data'!$T5696</f>
        <v>1500</v>
      </c>
    </row>
    <row r="5697" spans="1:21" x14ac:dyDescent="0.3">
      <c r="A5697" s="20">
        <v>1851</v>
      </c>
      <c r="B5697" s="27" t="s">
        <v>2730</v>
      </c>
      <c r="C5697" s="27">
        <v>1</v>
      </c>
      <c r="D5697" s="27" t="str">
        <f>VLOOKUP('Raw Data'!$C5697,'country description'!$A$2:$B$16,2,0)</f>
        <v>India</v>
      </c>
      <c r="E5697" s="27" t="s">
        <v>10504</v>
      </c>
      <c r="F5697" s="27" t="s">
        <v>10955</v>
      </c>
      <c r="G5697" s="27" t="s">
        <v>2770</v>
      </c>
      <c r="H5697" s="27" t="s">
        <v>18</v>
      </c>
      <c r="I5697" s="27" t="s">
        <v>24</v>
      </c>
      <c r="J5697" s="27" t="s">
        <v>19</v>
      </c>
      <c r="K5697" s="27">
        <v>3</v>
      </c>
      <c r="L5697" s="27">
        <v>289</v>
      </c>
      <c r="M5697" s="27">
        <v>1500</v>
      </c>
      <c r="N5697" s="27">
        <v>3.6</v>
      </c>
      <c r="O5697" s="27">
        <v>2014</v>
      </c>
      <c r="P5697" s="27">
        <v>6</v>
      </c>
      <c r="Q5697" s="27">
        <v>8</v>
      </c>
      <c r="R5697" s="28">
        <f>DATE('Raw Data'!$O5697,'Raw Data'!$P5697,'Raw Data'!$Q5697)</f>
        <v>41798</v>
      </c>
      <c r="S5697" s="27" t="str">
        <f>CONCATENATE(MID('Raw Data'!$H5697,FIND("(",'Raw Data'!$H5697)+1,FIND(")",'Raw Data'!$H5697)-FIND("(",'Raw Data'!$H5697)-1),"",'Raw Data'!$M5697)</f>
        <v>Rs.1500</v>
      </c>
      <c r="T5697" s="27">
        <f t="shared" si="88"/>
        <v>1</v>
      </c>
      <c r="U5697" s="29">
        <f>'Raw Data'!$M5697*'Raw Data'!$T5697</f>
        <v>1500</v>
      </c>
    </row>
    <row r="5698" spans="1:21" x14ac:dyDescent="0.3">
      <c r="A5698" s="20">
        <v>4000081</v>
      </c>
      <c r="B5698" s="27" t="s">
        <v>10956</v>
      </c>
      <c r="C5698" s="27">
        <v>1</v>
      </c>
      <c r="D5698" s="27" t="str">
        <f>VLOOKUP('Raw Data'!$C5698,'country description'!$A$2:$B$16,2,0)</f>
        <v>India</v>
      </c>
      <c r="E5698" s="27" t="s">
        <v>10678</v>
      </c>
      <c r="F5698" s="27" t="s">
        <v>10957</v>
      </c>
      <c r="G5698" s="27" t="s">
        <v>10958</v>
      </c>
      <c r="H5698" s="27" t="s">
        <v>18</v>
      </c>
      <c r="I5698" s="27" t="s">
        <v>19</v>
      </c>
      <c r="J5698" s="27" t="s">
        <v>19</v>
      </c>
      <c r="K5698" s="27">
        <v>4</v>
      </c>
      <c r="L5698" s="27">
        <v>43</v>
      </c>
      <c r="M5698" s="27">
        <v>1600</v>
      </c>
      <c r="N5698" s="27">
        <v>3.7</v>
      </c>
      <c r="O5698" s="27">
        <v>2013</v>
      </c>
      <c r="P5698" s="27">
        <v>11</v>
      </c>
      <c r="Q5698" s="27">
        <v>11</v>
      </c>
      <c r="R5698" s="28">
        <f>DATE('Raw Data'!$O5698,'Raw Data'!$P5698,'Raw Data'!$Q5698)</f>
        <v>41589</v>
      </c>
      <c r="S5698" s="27" t="str">
        <f>CONCATENATE(MID('Raw Data'!$H5698,FIND("(",'Raw Data'!$H5698)+1,FIND(")",'Raw Data'!$H5698)-FIND("(",'Raw Data'!$H5698)-1),"",'Raw Data'!$M5698)</f>
        <v>Rs.1600</v>
      </c>
      <c r="T5698" s="27">
        <f t="shared" ref="T5698:T5761" si="89">VLOOKUP(D5698,$Y$4:$Z$18,2,0)</f>
        <v>1</v>
      </c>
      <c r="U5698" s="29">
        <f>'Raw Data'!$M5698*'Raw Data'!$T5698</f>
        <v>1600</v>
      </c>
    </row>
    <row r="5699" spans="1:21" x14ac:dyDescent="0.3">
      <c r="A5699" s="20">
        <v>18273972</v>
      </c>
      <c r="B5699" s="27" t="s">
        <v>10959</v>
      </c>
      <c r="C5699" s="27">
        <v>1</v>
      </c>
      <c r="D5699" s="27" t="str">
        <f>VLOOKUP('Raw Data'!$C5699,'country description'!$A$2:$B$16,2,0)</f>
        <v>India</v>
      </c>
      <c r="E5699" s="27" t="s">
        <v>10504</v>
      </c>
      <c r="F5699" s="27" t="s">
        <v>10960</v>
      </c>
      <c r="G5699" s="27" t="s">
        <v>10961</v>
      </c>
      <c r="H5699" s="27" t="s">
        <v>18</v>
      </c>
      <c r="I5699" s="27" t="s">
        <v>24</v>
      </c>
      <c r="J5699" s="27" t="s">
        <v>24</v>
      </c>
      <c r="K5699" s="27">
        <v>3</v>
      </c>
      <c r="L5699" s="27">
        <v>226</v>
      </c>
      <c r="M5699" s="27">
        <v>1200</v>
      </c>
      <c r="N5699" s="27">
        <v>4</v>
      </c>
      <c r="O5699" s="27">
        <v>2010</v>
      </c>
      <c r="P5699" s="27">
        <v>6</v>
      </c>
      <c r="Q5699" s="27">
        <v>8</v>
      </c>
      <c r="R5699" s="28">
        <f>DATE('Raw Data'!$O5699,'Raw Data'!$P5699,'Raw Data'!$Q5699)</f>
        <v>40337</v>
      </c>
      <c r="S5699" s="27" t="str">
        <f>CONCATENATE(MID('Raw Data'!$H5699,FIND("(",'Raw Data'!$H5699)+1,FIND(")",'Raw Data'!$H5699)-FIND("(",'Raw Data'!$H5699)-1),"",'Raw Data'!$M5699)</f>
        <v>Rs.1200</v>
      </c>
      <c r="T5699" s="27">
        <f t="shared" si="89"/>
        <v>1</v>
      </c>
      <c r="U5699" s="29">
        <f>'Raw Data'!$M5699*'Raw Data'!$T5699</f>
        <v>1200</v>
      </c>
    </row>
    <row r="5700" spans="1:21" x14ac:dyDescent="0.3">
      <c r="A5700" s="20">
        <v>18352295</v>
      </c>
      <c r="B5700" s="27" t="s">
        <v>10962</v>
      </c>
      <c r="C5700" s="27">
        <v>1</v>
      </c>
      <c r="D5700" s="27" t="str">
        <f>VLOOKUP('Raw Data'!$C5700,'country description'!$A$2:$B$16,2,0)</f>
        <v>India</v>
      </c>
      <c r="E5700" s="27" t="s">
        <v>10504</v>
      </c>
      <c r="F5700" s="27" t="s">
        <v>10963</v>
      </c>
      <c r="G5700" s="27" t="s">
        <v>1117</v>
      </c>
      <c r="H5700" s="27" t="s">
        <v>18</v>
      </c>
      <c r="I5700" s="27" t="s">
        <v>19</v>
      </c>
      <c r="J5700" s="27" t="s">
        <v>19</v>
      </c>
      <c r="K5700" s="27">
        <v>1</v>
      </c>
      <c r="L5700" s="27">
        <v>8</v>
      </c>
      <c r="M5700" s="27">
        <v>250</v>
      </c>
      <c r="N5700" s="27">
        <v>3.3</v>
      </c>
      <c r="O5700" s="27">
        <v>2012</v>
      </c>
      <c r="P5700" s="27">
        <v>6</v>
      </c>
      <c r="Q5700" s="27">
        <v>15</v>
      </c>
      <c r="R5700" s="28">
        <f>DATE('Raw Data'!$O5700,'Raw Data'!$P5700,'Raw Data'!$Q5700)</f>
        <v>41075</v>
      </c>
      <c r="S5700" s="27" t="str">
        <f>CONCATENATE(MID('Raw Data'!$H5700,FIND("(",'Raw Data'!$H5700)+1,FIND(")",'Raw Data'!$H5700)-FIND("(",'Raw Data'!$H5700)-1),"",'Raw Data'!$M5700)</f>
        <v>Rs.250</v>
      </c>
      <c r="T5700" s="27">
        <f t="shared" si="89"/>
        <v>1</v>
      </c>
      <c r="U5700" s="29">
        <f>'Raw Data'!$M5700*'Raw Data'!$T5700</f>
        <v>250</v>
      </c>
    </row>
    <row r="5701" spans="1:21" x14ac:dyDescent="0.3">
      <c r="A5701" s="20">
        <v>18224532</v>
      </c>
      <c r="B5701" s="27" t="s">
        <v>10964</v>
      </c>
      <c r="C5701" s="27">
        <v>1</v>
      </c>
      <c r="D5701" s="27" t="str">
        <f>VLOOKUP('Raw Data'!$C5701,'country description'!$A$2:$B$16,2,0)</f>
        <v>India</v>
      </c>
      <c r="E5701" s="27" t="s">
        <v>10504</v>
      </c>
      <c r="F5701" s="27" t="s">
        <v>10965</v>
      </c>
      <c r="G5701" s="27" t="s">
        <v>393</v>
      </c>
      <c r="H5701" s="27" t="s">
        <v>18</v>
      </c>
      <c r="I5701" s="27" t="s">
        <v>19</v>
      </c>
      <c r="J5701" s="27" t="s">
        <v>24</v>
      </c>
      <c r="K5701" s="27">
        <v>1</v>
      </c>
      <c r="L5701" s="27">
        <v>142</v>
      </c>
      <c r="M5701" s="27">
        <v>250</v>
      </c>
      <c r="N5701" s="27">
        <v>3.8</v>
      </c>
      <c r="O5701" s="27">
        <v>2012</v>
      </c>
      <c r="P5701" s="27">
        <v>6</v>
      </c>
      <c r="Q5701" s="27">
        <v>10</v>
      </c>
      <c r="R5701" s="28">
        <f>DATE('Raw Data'!$O5701,'Raw Data'!$P5701,'Raw Data'!$Q5701)</f>
        <v>41070</v>
      </c>
      <c r="S5701" s="27" t="str">
        <f>CONCATENATE(MID('Raw Data'!$H5701,FIND("(",'Raw Data'!$H5701)+1,FIND(")",'Raw Data'!$H5701)-FIND("(",'Raw Data'!$H5701)-1),"",'Raw Data'!$M5701)</f>
        <v>Rs.250</v>
      </c>
      <c r="T5701" s="27">
        <f t="shared" si="89"/>
        <v>1</v>
      </c>
      <c r="U5701" s="29">
        <f>'Raw Data'!$M5701*'Raw Data'!$T5701</f>
        <v>250</v>
      </c>
    </row>
    <row r="5702" spans="1:21" x14ac:dyDescent="0.3">
      <c r="A5702" s="20">
        <v>18356357</v>
      </c>
      <c r="B5702" s="27" t="s">
        <v>10966</v>
      </c>
      <c r="C5702" s="27">
        <v>1</v>
      </c>
      <c r="D5702" s="27" t="str">
        <f>VLOOKUP('Raw Data'!$C5702,'country description'!$A$2:$B$16,2,0)</f>
        <v>India</v>
      </c>
      <c r="E5702" s="27" t="s">
        <v>10504</v>
      </c>
      <c r="F5702" s="27" t="s">
        <v>10967</v>
      </c>
      <c r="G5702" s="27" t="s">
        <v>2031</v>
      </c>
      <c r="H5702" s="27" t="s">
        <v>18</v>
      </c>
      <c r="I5702" s="27" t="s">
        <v>24</v>
      </c>
      <c r="J5702" s="27" t="s">
        <v>24</v>
      </c>
      <c r="K5702" s="27">
        <v>2</v>
      </c>
      <c r="L5702" s="27">
        <v>22</v>
      </c>
      <c r="M5702" s="27">
        <v>650</v>
      </c>
      <c r="N5702" s="27">
        <v>3.5</v>
      </c>
      <c r="O5702" s="27">
        <v>2014</v>
      </c>
      <c r="P5702" s="27">
        <v>6</v>
      </c>
      <c r="Q5702" s="27">
        <v>22</v>
      </c>
      <c r="R5702" s="28">
        <f>DATE('Raw Data'!$O5702,'Raw Data'!$P5702,'Raw Data'!$Q5702)</f>
        <v>41812</v>
      </c>
      <c r="S5702" s="27" t="str">
        <f>CONCATENATE(MID('Raw Data'!$H5702,FIND("(",'Raw Data'!$H5702)+1,FIND(")",'Raw Data'!$H5702)-FIND("(",'Raw Data'!$H5702)-1),"",'Raw Data'!$M5702)</f>
        <v>Rs.650</v>
      </c>
      <c r="T5702" s="27">
        <f t="shared" si="89"/>
        <v>1</v>
      </c>
      <c r="U5702" s="29">
        <f>'Raw Data'!$M5702*'Raw Data'!$T5702</f>
        <v>650</v>
      </c>
    </row>
    <row r="5703" spans="1:21" x14ac:dyDescent="0.3">
      <c r="A5703" s="20">
        <v>18241896</v>
      </c>
      <c r="B5703" s="27" t="s">
        <v>3684</v>
      </c>
      <c r="C5703" s="27">
        <v>1</v>
      </c>
      <c r="D5703" s="27" t="str">
        <f>VLOOKUP('Raw Data'!$C5703,'country description'!$A$2:$B$16,2,0)</f>
        <v>India</v>
      </c>
      <c r="E5703" s="27" t="s">
        <v>10504</v>
      </c>
      <c r="F5703" s="27" t="s">
        <v>10968</v>
      </c>
      <c r="G5703" s="27" t="s">
        <v>3686</v>
      </c>
      <c r="H5703" s="27" t="s">
        <v>18</v>
      </c>
      <c r="I5703" s="27" t="s">
        <v>24</v>
      </c>
      <c r="J5703" s="27" t="s">
        <v>24</v>
      </c>
      <c r="K5703" s="27">
        <v>3</v>
      </c>
      <c r="L5703" s="27">
        <v>233</v>
      </c>
      <c r="M5703" s="27">
        <v>1600</v>
      </c>
      <c r="N5703" s="27">
        <v>3.9</v>
      </c>
      <c r="O5703" s="27">
        <v>2011</v>
      </c>
      <c r="P5703" s="27">
        <v>6</v>
      </c>
      <c r="Q5703" s="27">
        <v>23</v>
      </c>
      <c r="R5703" s="28">
        <f>DATE('Raw Data'!$O5703,'Raw Data'!$P5703,'Raw Data'!$Q5703)</f>
        <v>40717</v>
      </c>
      <c r="S5703" s="27" t="str">
        <f>CONCATENATE(MID('Raw Data'!$H5703,FIND("(",'Raw Data'!$H5703)+1,FIND(")",'Raw Data'!$H5703)-FIND("(",'Raw Data'!$H5703)-1),"",'Raw Data'!$M5703)</f>
        <v>Rs.1600</v>
      </c>
      <c r="T5703" s="27">
        <f t="shared" si="89"/>
        <v>1</v>
      </c>
      <c r="U5703" s="29">
        <f>'Raw Data'!$M5703*'Raw Data'!$T5703</f>
        <v>1600</v>
      </c>
    </row>
    <row r="5704" spans="1:21" x14ac:dyDescent="0.3">
      <c r="A5704" s="20">
        <v>18398839</v>
      </c>
      <c r="B5704" s="27" t="s">
        <v>10969</v>
      </c>
      <c r="C5704" s="27">
        <v>1</v>
      </c>
      <c r="D5704" s="27" t="str">
        <f>VLOOKUP('Raw Data'!$C5704,'country description'!$A$2:$B$16,2,0)</f>
        <v>India</v>
      </c>
      <c r="E5704" s="27" t="s">
        <v>10504</v>
      </c>
      <c r="F5704" s="27" t="s">
        <v>10970</v>
      </c>
      <c r="G5704" s="27" t="s">
        <v>464</v>
      </c>
      <c r="H5704" s="27" t="s">
        <v>18</v>
      </c>
      <c r="I5704" s="27" t="s">
        <v>19</v>
      </c>
      <c r="J5704" s="27" t="s">
        <v>19</v>
      </c>
      <c r="K5704" s="27">
        <v>1</v>
      </c>
      <c r="L5704" s="27">
        <v>3</v>
      </c>
      <c r="M5704" s="27">
        <v>250</v>
      </c>
      <c r="N5704" s="27">
        <v>1</v>
      </c>
      <c r="O5704" s="27">
        <v>2012</v>
      </c>
      <c r="P5704" s="27">
        <v>6</v>
      </c>
      <c r="Q5704" s="27">
        <v>16</v>
      </c>
      <c r="R5704" s="28">
        <f>DATE('Raw Data'!$O5704,'Raw Data'!$P5704,'Raw Data'!$Q5704)</f>
        <v>41076</v>
      </c>
      <c r="S5704" s="27" t="str">
        <f>CONCATENATE(MID('Raw Data'!$H5704,FIND("(",'Raw Data'!$H5704)+1,FIND(")",'Raw Data'!$H5704)-FIND("(",'Raw Data'!$H5704)-1),"",'Raw Data'!$M5704)</f>
        <v>Rs.250</v>
      </c>
      <c r="T5704" s="27">
        <f t="shared" si="89"/>
        <v>1</v>
      </c>
      <c r="U5704" s="29">
        <f>'Raw Data'!$M5704*'Raw Data'!$T5704</f>
        <v>250</v>
      </c>
    </row>
    <row r="5705" spans="1:21" x14ac:dyDescent="0.3">
      <c r="A5705" s="20">
        <v>5080</v>
      </c>
      <c r="B5705" s="27" t="s">
        <v>10971</v>
      </c>
      <c r="C5705" s="27">
        <v>1</v>
      </c>
      <c r="D5705" s="27" t="str">
        <f>VLOOKUP('Raw Data'!$C5705,'country description'!$A$2:$B$16,2,0)</f>
        <v>India</v>
      </c>
      <c r="E5705" s="27" t="s">
        <v>10504</v>
      </c>
      <c r="F5705" s="27" t="s">
        <v>10972</v>
      </c>
      <c r="G5705" s="27" t="s">
        <v>589</v>
      </c>
      <c r="H5705" s="27" t="s">
        <v>18</v>
      </c>
      <c r="I5705" s="27" t="s">
        <v>19</v>
      </c>
      <c r="J5705" s="27" t="s">
        <v>19</v>
      </c>
      <c r="K5705" s="27">
        <v>1</v>
      </c>
      <c r="L5705" s="27">
        <v>16</v>
      </c>
      <c r="M5705" s="27">
        <v>100</v>
      </c>
      <c r="N5705" s="27">
        <v>3.2</v>
      </c>
      <c r="O5705" s="27">
        <v>2011</v>
      </c>
      <c r="P5705" s="27">
        <v>6</v>
      </c>
      <c r="Q5705" s="27">
        <v>16</v>
      </c>
      <c r="R5705" s="28">
        <f>DATE('Raw Data'!$O5705,'Raw Data'!$P5705,'Raw Data'!$Q5705)</f>
        <v>40710</v>
      </c>
      <c r="S5705" s="27" t="str">
        <f>CONCATENATE(MID('Raw Data'!$H5705,FIND("(",'Raw Data'!$H5705)+1,FIND(")",'Raw Data'!$H5705)-FIND("(",'Raw Data'!$H5705)-1),"",'Raw Data'!$M5705)</f>
        <v>Rs.100</v>
      </c>
      <c r="T5705" s="27">
        <f t="shared" si="89"/>
        <v>1</v>
      </c>
      <c r="U5705" s="29">
        <f>'Raw Data'!$M5705*'Raw Data'!$T5705</f>
        <v>100</v>
      </c>
    </row>
    <row r="5706" spans="1:21" x14ac:dyDescent="0.3">
      <c r="A5706" s="20">
        <v>18397469</v>
      </c>
      <c r="B5706" s="27" t="s">
        <v>10973</v>
      </c>
      <c r="C5706" s="27">
        <v>1</v>
      </c>
      <c r="D5706" s="27" t="str">
        <f>VLOOKUP('Raw Data'!$C5706,'country description'!$A$2:$B$16,2,0)</f>
        <v>India</v>
      </c>
      <c r="E5706" s="27" t="s">
        <v>10504</v>
      </c>
      <c r="F5706" s="27" t="s">
        <v>10974</v>
      </c>
      <c r="G5706" s="27" t="s">
        <v>2705</v>
      </c>
      <c r="H5706" s="27" t="s">
        <v>18</v>
      </c>
      <c r="I5706" s="27" t="s">
        <v>19</v>
      </c>
      <c r="J5706" s="27" t="s">
        <v>19</v>
      </c>
      <c r="K5706" s="27">
        <v>1</v>
      </c>
      <c r="L5706" s="27">
        <v>28</v>
      </c>
      <c r="M5706" s="27">
        <v>200</v>
      </c>
      <c r="N5706" s="27">
        <v>3.6</v>
      </c>
      <c r="O5706" s="27">
        <v>2015</v>
      </c>
      <c r="P5706" s="27">
        <v>6</v>
      </c>
      <c r="Q5706" s="27">
        <v>19</v>
      </c>
      <c r="R5706" s="28">
        <f>DATE('Raw Data'!$O5706,'Raw Data'!$P5706,'Raw Data'!$Q5706)</f>
        <v>42174</v>
      </c>
      <c r="S5706" s="27" t="str">
        <f>CONCATENATE(MID('Raw Data'!$H5706,FIND("(",'Raw Data'!$H5706)+1,FIND(")",'Raw Data'!$H5706)-FIND("(",'Raw Data'!$H5706)-1),"",'Raw Data'!$M5706)</f>
        <v>Rs.200</v>
      </c>
      <c r="T5706" s="27">
        <f t="shared" si="89"/>
        <v>1</v>
      </c>
      <c r="U5706" s="29">
        <f>'Raw Data'!$M5706*'Raw Data'!$T5706</f>
        <v>200</v>
      </c>
    </row>
    <row r="5707" spans="1:21" x14ac:dyDescent="0.3">
      <c r="A5707" s="20">
        <v>18383504</v>
      </c>
      <c r="B5707" s="27" t="s">
        <v>10975</v>
      </c>
      <c r="C5707" s="27">
        <v>1</v>
      </c>
      <c r="D5707" s="27" t="str">
        <f>VLOOKUP('Raw Data'!$C5707,'country description'!$A$2:$B$16,2,0)</f>
        <v>India</v>
      </c>
      <c r="E5707" s="27" t="s">
        <v>10504</v>
      </c>
      <c r="F5707" s="27" t="s">
        <v>10976</v>
      </c>
      <c r="G5707" s="27" t="s">
        <v>3098</v>
      </c>
      <c r="H5707" s="27" t="s">
        <v>18</v>
      </c>
      <c r="I5707" s="27" t="s">
        <v>24</v>
      </c>
      <c r="J5707" s="27" t="s">
        <v>19</v>
      </c>
      <c r="K5707" s="27">
        <v>3</v>
      </c>
      <c r="L5707" s="27">
        <v>28</v>
      </c>
      <c r="M5707" s="27">
        <v>1600</v>
      </c>
      <c r="N5707" s="27">
        <v>3.7</v>
      </c>
      <c r="O5707" s="27">
        <v>2015</v>
      </c>
      <c r="P5707" s="27">
        <v>6</v>
      </c>
      <c r="Q5707" s="27">
        <v>22</v>
      </c>
      <c r="R5707" s="28">
        <f>DATE('Raw Data'!$O5707,'Raw Data'!$P5707,'Raw Data'!$Q5707)</f>
        <v>42177</v>
      </c>
      <c r="S5707" s="27" t="str">
        <f>CONCATENATE(MID('Raw Data'!$H5707,FIND("(",'Raw Data'!$H5707)+1,FIND(")",'Raw Data'!$H5707)-FIND("(",'Raw Data'!$H5707)-1),"",'Raw Data'!$M5707)</f>
        <v>Rs.1600</v>
      </c>
      <c r="T5707" s="27">
        <f t="shared" si="89"/>
        <v>1</v>
      </c>
      <c r="U5707" s="29">
        <f>'Raw Data'!$M5707*'Raw Data'!$T5707</f>
        <v>1600</v>
      </c>
    </row>
    <row r="5708" spans="1:21" x14ac:dyDescent="0.3">
      <c r="A5708" s="20">
        <v>7528</v>
      </c>
      <c r="B5708" s="27" t="s">
        <v>10977</v>
      </c>
      <c r="C5708" s="27">
        <v>1</v>
      </c>
      <c r="D5708" s="27" t="str">
        <f>VLOOKUP('Raw Data'!$C5708,'country description'!$A$2:$B$16,2,0)</f>
        <v>India</v>
      </c>
      <c r="E5708" s="27" t="s">
        <v>10504</v>
      </c>
      <c r="F5708" s="27" t="s">
        <v>10978</v>
      </c>
      <c r="G5708" s="27" t="s">
        <v>390</v>
      </c>
      <c r="H5708" s="27" t="s">
        <v>18</v>
      </c>
      <c r="I5708" s="27" t="s">
        <v>24</v>
      </c>
      <c r="J5708" s="27" t="s">
        <v>24</v>
      </c>
      <c r="K5708" s="27">
        <v>3</v>
      </c>
      <c r="L5708" s="27">
        <v>1262</v>
      </c>
      <c r="M5708" s="27">
        <v>1800</v>
      </c>
      <c r="N5708" s="27">
        <v>4.5</v>
      </c>
      <c r="O5708" s="27">
        <v>2016</v>
      </c>
      <c r="P5708" s="27">
        <v>6</v>
      </c>
      <c r="Q5708" s="27">
        <v>11</v>
      </c>
      <c r="R5708" s="28">
        <f>DATE('Raw Data'!$O5708,'Raw Data'!$P5708,'Raw Data'!$Q5708)</f>
        <v>42532</v>
      </c>
      <c r="S5708" s="27" t="str">
        <f>CONCATENATE(MID('Raw Data'!$H5708,FIND("(",'Raw Data'!$H5708)+1,FIND(")",'Raw Data'!$H5708)-FIND("(",'Raw Data'!$H5708)-1),"",'Raw Data'!$M5708)</f>
        <v>Rs.1800</v>
      </c>
      <c r="T5708" s="27">
        <f t="shared" si="89"/>
        <v>1</v>
      </c>
      <c r="U5708" s="29">
        <f>'Raw Data'!$M5708*'Raw Data'!$T5708</f>
        <v>1800</v>
      </c>
    </row>
    <row r="5709" spans="1:21" x14ac:dyDescent="0.3">
      <c r="A5709" s="20">
        <v>300097</v>
      </c>
      <c r="B5709" s="27" t="s">
        <v>9028</v>
      </c>
      <c r="C5709" s="27">
        <v>1</v>
      </c>
      <c r="D5709" s="27" t="str">
        <f>VLOOKUP('Raw Data'!$C5709,'country description'!$A$2:$B$16,2,0)</f>
        <v>India</v>
      </c>
      <c r="E5709" s="27" t="s">
        <v>10504</v>
      </c>
      <c r="F5709" s="27" t="s">
        <v>10980</v>
      </c>
      <c r="G5709" s="27" t="s">
        <v>589</v>
      </c>
      <c r="H5709" s="27" t="s">
        <v>18</v>
      </c>
      <c r="I5709" s="27" t="s">
        <v>19</v>
      </c>
      <c r="J5709" s="27" t="s">
        <v>24</v>
      </c>
      <c r="K5709" s="27">
        <v>1</v>
      </c>
      <c r="L5709" s="27">
        <v>151</v>
      </c>
      <c r="M5709" s="27">
        <v>150</v>
      </c>
      <c r="N5709" s="27">
        <v>3.4</v>
      </c>
      <c r="O5709" s="27">
        <v>2017</v>
      </c>
      <c r="P5709" s="27">
        <v>6</v>
      </c>
      <c r="Q5709" s="27">
        <v>8</v>
      </c>
      <c r="R5709" s="28">
        <f>DATE('Raw Data'!$O5709,'Raw Data'!$P5709,'Raw Data'!$Q5709)</f>
        <v>42894</v>
      </c>
      <c r="S5709" s="27" t="str">
        <f>CONCATENATE(MID('Raw Data'!$H5709,FIND("(",'Raw Data'!$H5709)+1,FIND(")",'Raw Data'!$H5709)-FIND("(",'Raw Data'!$H5709)-1),"",'Raw Data'!$M5709)</f>
        <v>Rs.150</v>
      </c>
      <c r="T5709" s="27">
        <f t="shared" si="89"/>
        <v>1</v>
      </c>
      <c r="U5709" s="29">
        <f>'Raw Data'!$M5709*'Raw Data'!$T5709</f>
        <v>150</v>
      </c>
    </row>
    <row r="5710" spans="1:21" x14ac:dyDescent="0.3">
      <c r="A5710" s="20">
        <v>18265678</v>
      </c>
      <c r="B5710" s="27" t="s">
        <v>10981</v>
      </c>
      <c r="C5710" s="27">
        <v>1</v>
      </c>
      <c r="D5710" s="27" t="str">
        <f>VLOOKUP('Raw Data'!$C5710,'country description'!$A$2:$B$16,2,0)</f>
        <v>India</v>
      </c>
      <c r="E5710" s="27" t="s">
        <v>10504</v>
      </c>
      <c r="F5710" s="27" t="s">
        <v>10982</v>
      </c>
      <c r="G5710" s="27" t="s">
        <v>5264</v>
      </c>
      <c r="H5710" s="27" t="s">
        <v>18</v>
      </c>
      <c r="I5710" s="27" t="s">
        <v>19</v>
      </c>
      <c r="J5710" s="27" t="s">
        <v>24</v>
      </c>
      <c r="K5710" s="27">
        <v>1</v>
      </c>
      <c r="L5710" s="27">
        <v>60</v>
      </c>
      <c r="M5710" s="27">
        <v>250</v>
      </c>
      <c r="N5710" s="27">
        <v>3.6</v>
      </c>
      <c r="O5710" s="27">
        <v>2013</v>
      </c>
      <c r="P5710" s="27">
        <v>6</v>
      </c>
      <c r="Q5710" s="27">
        <v>28</v>
      </c>
      <c r="R5710" s="28">
        <f>DATE('Raw Data'!$O5710,'Raw Data'!$P5710,'Raw Data'!$Q5710)</f>
        <v>41453</v>
      </c>
      <c r="S5710" s="27" t="str">
        <f>CONCATENATE(MID('Raw Data'!$H5710,FIND("(",'Raw Data'!$H5710)+1,FIND(")",'Raw Data'!$H5710)-FIND("(",'Raw Data'!$H5710)-1),"",'Raw Data'!$M5710)</f>
        <v>Rs.250</v>
      </c>
      <c r="T5710" s="27">
        <f t="shared" si="89"/>
        <v>1</v>
      </c>
      <c r="U5710" s="29">
        <f>'Raw Data'!$M5710*'Raw Data'!$T5710</f>
        <v>250</v>
      </c>
    </row>
    <row r="5711" spans="1:21" x14ac:dyDescent="0.3">
      <c r="A5711" s="20">
        <v>5915</v>
      </c>
      <c r="B5711" s="27" t="s">
        <v>10983</v>
      </c>
      <c r="C5711" s="27">
        <v>1</v>
      </c>
      <c r="D5711" s="27" t="str">
        <f>VLOOKUP('Raw Data'!$C5711,'country description'!$A$2:$B$16,2,0)</f>
        <v>India</v>
      </c>
      <c r="E5711" s="27" t="s">
        <v>10504</v>
      </c>
      <c r="F5711" s="27" t="s">
        <v>10984</v>
      </c>
      <c r="G5711" s="27" t="s">
        <v>595</v>
      </c>
      <c r="H5711" s="27" t="s">
        <v>18</v>
      </c>
      <c r="I5711" s="27" t="s">
        <v>19</v>
      </c>
      <c r="J5711" s="27" t="s">
        <v>19</v>
      </c>
      <c r="K5711" s="27">
        <v>1</v>
      </c>
      <c r="L5711" s="27">
        <v>5</v>
      </c>
      <c r="M5711" s="27">
        <v>200</v>
      </c>
      <c r="N5711" s="27">
        <v>3</v>
      </c>
      <c r="O5711" s="27">
        <v>2010</v>
      </c>
      <c r="P5711" s="27">
        <v>5</v>
      </c>
      <c r="Q5711" s="27">
        <v>5</v>
      </c>
      <c r="R5711" s="28">
        <f>DATE('Raw Data'!$O5711,'Raw Data'!$P5711,'Raw Data'!$Q5711)</f>
        <v>40303</v>
      </c>
      <c r="S5711" s="27" t="str">
        <f>CONCATENATE(MID('Raw Data'!$H5711,FIND("(",'Raw Data'!$H5711)+1,FIND(")",'Raw Data'!$H5711)-FIND("(",'Raw Data'!$H5711)-1),"",'Raw Data'!$M5711)</f>
        <v>Rs.200</v>
      </c>
      <c r="T5711" s="27">
        <f t="shared" si="89"/>
        <v>1</v>
      </c>
      <c r="U5711" s="29">
        <f>'Raw Data'!$M5711*'Raw Data'!$T5711</f>
        <v>200</v>
      </c>
    </row>
    <row r="5712" spans="1:21" x14ac:dyDescent="0.3">
      <c r="A5712" s="20">
        <v>18353710</v>
      </c>
      <c r="B5712" s="27" t="s">
        <v>10985</v>
      </c>
      <c r="C5712" s="27">
        <v>1</v>
      </c>
      <c r="D5712" s="27" t="str">
        <f>VLOOKUP('Raw Data'!$C5712,'country description'!$A$2:$B$16,2,0)</f>
        <v>India</v>
      </c>
      <c r="E5712" s="27" t="s">
        <v>10504</v>
      </c>
      <c r="F5712" s="27" t="s">
        <v>10986</v>
      </c>
      <c r="G5712" s="27" t="s">
        <v>704</v>
      </c>
      <c r="H5712" s="27" t="s">
        <v>18</v>
      </c>
      <c r="I5712" s="27" t="s">
        <v>19</v>
      </c>
      <c r="J5712" s="27" t="s">
        <v>19</v>
      </c>
      <c r="K5712" s="27">
        <v>1</v>
      </c>
      <c r="L5712" s="27">
        <v>4</v>
      </c>
      <c r="M5712" s="27">
        <v>350</v>
      </c>
      <c r="N5712" s="27">
        <v>2.9</v>
      </c>
      <c r="O5712" s="27">
        <v>2013</v>
      </c>
      <c r="P5712" s="27">
        <v>5</v>
      </c>
      <c r="Q5712" s="27">
        <v>15</v>
      </c>
      <c r="R5712" s="28">
        <f>DATE('Raw Data'!$O5712,'Raw Data'!$P5712,'Raw Data'!$Q5712)</f>
        <v>41409</v>
      </c>
      <c r="S5712" s="27" t="str">
        <f>CONCATENATE(MID('Raw Data'!$H5712,FIND("(",'Raw Data'!$H5712)+1,FIND(")",'Raw Data'!$H5712)-FIND("(",'Raw Data'!$H5712)-1),"",'Raw Data'!$M5712)</f>
        <v>Rs.350</v>
      </c>
      <c r="T5712" s="27">
        <f t="shared" si="89"/>
        <v>1</v>
      </c>
      <c r="U5712" s="29">
        <f>'Raw Data'!$M5712*'Raw Data'!$T5712</f>
        <v>350</v>
      </c>
    </row>
    <row r="5713" spans="1:21" x14ac:dyDescent="0.3">
      <c r="A5713" s="20">
        <v>309252</v>
      </c>
      <c r="B5713" s="27" t="s">
        <v>10987</v>
      </c>
      <c r="C5713" s="27">
        <v>1</v>
      </c>
      <c r="D5713" s="27" t="str">
        <f>VLOOKUP('Raw Data'!$C5713,'country description'!$A$2:$B$16,2,0)</f>
        <v>India</v>
      </c>
      <c r="E5713" s="27" t="s">
        <v>10504</v>
      </c>
      <c r="F5713" s="27" t="s">
        <v>10988</v>
      </c>
      <c r="G5713" s="27" t="s">
        <v>1816</v>
      </c>
      <c r="H5713" s="27" t="s">
        <v>18</v>
      </c>
      <c r="I5713" s="27" t="s">
        <v>24</v>
      </c>
      <c r="J5713" s="27" t="s">
        <v>24</v>
      </c>
      <c r="K5713" s="27">
        <v>3</v>
      </c>
      <c r="L5713" s="27">
        <v>793</v>
      </c>
      <c r="M5713" s="27">
        <v>1000</v>
      </c>
      <c r="N5713" s="27">
        <v>3.3</v>
      </c>
      <c r="O5713" s="27">
        <v>2017</v>
      </c>
      <c r="P5713" s="27">
        <v>5</v>
      </c>
      <c r="Q5713" s="27">
        <v>5</v>
      </c>
      <c r="R5713" s="28">
        <f>DATE('Raw Data'!$O5713,'Raw Data'!$P5713,'Raw Data'!$Q5713)</f>
        <v>42860</v>
      </c>
      <c r="S5713" s="27" t="str">
        <f>CONCATENATE(MID('Raw Data'!$H5713,FIND("(",'Raw Data'!$H5713)+1,FIND(")",'Raw Data'!$H5713)-FIND("(",'Raw Data'!$H5713)-1),"",'Raw Data'!$M5713)</f>
        <v>Rs.1000</v>
      </c>
      <c r="T5713" s="27">
        <f t="shared" si="89"/>
        <v>1</v>
      </c>
      <c r="U5713" s="29">
        <f>'Raw Data'!$M5713*'Raw Data'!$T5713</f>
        <v>1000</v>
      </c>
    </row>
    <row r="5714" spans="1:21" x14ac:dyDescent="0.3">
      <c r="A5714" s="20">
        <v>18303709</v>
      </c>
      <c r="B5714" s="27" t="s">
        <v>10989</v>
      </c>
      <c r="C5714" s="27">
        <v>1</v>
      </c>
      <c r="D5714" s="27" t="str">
        <f>VLOOKUP('Raw Data'!$C5714,'country description'!$A$2:$B$16,2,0)</f>
        <v>India</v>
      </c>
      <c r="E5714" s="27" t="s">
        <v>10504</v>
      </c>
      <c r="F5714" s="27" t="s">
        <v>10990</v>
      </c>
      <c r="G5714" s="27" t="s">
        <v>10991</v>
      </c>
      <c r="H5714" s="27" t="s">
        <v>18</v>
      </c>
      <c r="I5714" s="27" t="s">
        <v>24</v>
      </c>
      <c r="J5714" s="27" t="s">
        <v>19</v>
      </c>
      <c r="K5714" s="27">
        <v>3</v>
      </c>
      <c r="L5714" s="27">
        <v>563</v>
      </c>
      <c r="M5714" s="27">
        <v>1500</v>
      </c>
      <c r="N5714" s="27">
        <v>4.5999999999999996</v>
      </c>
      <c r="O5714" s="27">
        <v>2018</v>
      </c>
      <c r="P5714" s="27">
        <v>5</v>
      </c>
      <c r="Q5714" s="27">
        <v>8</v>
      </c>
      <c r="R5714" s="28">
        <f>DATE('Raw Data'!$O5714,'Raw Data'!$P5714,'Raw Data'!$Q5714)</f>
        <v>43228</v>
      </c>
      <c r="S5714" s="27" t="str">
        <f>CONCATENATE(MID('Raw Data'!$H5714,FIND("(",'Raw Data'!$H5714)+1,FIND(")",'Raw Data'!$H5714)-FIND("(",'Raw Data'!$H5714)-1),"",'Raw Data'!$M5714)</f>
        <v>Rs.1500</v>
      </c>
      <c r="T5714" s="27">
        <f t="shared" si="89"/>
        <v>1</v>
      </c>
      <c r="U5714" s="29">
        <f>'Raw Data'!$M5714*'Raw Data'!$T5714</f>
        <v>1500</v>
      </c>
    </row>
    <row r="5715" spans="1:21" x14ac:dyDescent="0.3">
      <c r="A5715" s="20">
        <v>306127</v>
      </c>
      <c r="B5715" s="27" t="s">
        <v>10992</v>
      </c>
      <c r="C5715" s="27">
        <v>1</v>
      </c>
      <c r="D5715" s="27" t="str">
        <f>VLOOKUP('Raw Data'!$C5715,'country description'!$A$2:$B$16,2,0)</f>
        <v>India</v>
      </c>
      <c r="E5715" s="27" t="s">
        <v>10504</v>
      </c>
      <c r="F5715" s="27" t="s">
        <v>10993</v>
      </c>
      <c r="G5715" s="27" t="s">
        <v>10994</v>
      </c>
      <c r="H5715" s="27" t="s">
        <v>18</v>
      </c>
      <c r="I5715" s="27" t="s">
        <v>24</v>
      </c>
      <c r="J5715" s="27" t="s">
        <v>24</v>
      </c>
      <c r="K5715" s="27">
        <v>3</v>
      </c>
      <c r="L5715" s="27">
        <v>384</v>
      </c>
      <c r="M5715" s="27">
        <v>1400</v>
      </c>
      <c r="N5715" s="27">
        <v>3.5</v>
      </c>
      <c r="O5715" s="27">
        <v>2017</v>
      </c>
      <c r="P5715" s="27">
        <v>5</v>
      </c>
      <c r="Q5715" s="27">
        <v>5</v>
      </c>
      <c r="R5715" s="28">
        <f>DATE('Raw Data'!$O5715,'Raw Data'!$P5715,'Raw Data'!$Q5715)</f>
        <v>42860</v>
      </c>
      <c r="S5715" s="27" t="str">
        <f>CONCATENATE(MID('Raw Data'!$H5715,FIND("(",'Raw Data'!$H5715)+1,FIND(")",'Raw Data'!$H5715)-FIND("(",'Raw Data'!$H5715)-1),"",'Raw Data'!$M5715)</f>
        <v>Rs.1400</v>
      </c>
      <c r="T5715" s="27">
        <f t="shared" si="89"/>
        <v>1</v>
      </c>
      <c r="U5715" s="29">
        <f>'Raw Data'!$M5715*'Raw Data'!$T5715</f>
        <v>1400</v>
      </c>
    </row>
    <row r="5716" spans="1:21" x14ac:dyDescent="0.3">
      <c r="A5716" s="20">
        <v>2800856</v>
      </c>
      <c r="B5716" s="27" t="s">
        <v>3447</v>
      </c>
      <c r="C5716" s="27">
        <v>1</v>
      </c>
      <c r="D5716" s="27" t="str">
        <f>VLOOKUP('Raw Data'!$C5716,'country description'!$A$2:$B$16,2,0)</f>
        <v>India</v>
      </c>
      <c r="E5716" s="27" t="s">
        <v>10217</v>
      </c>
      <c r="F5716" s="27" t="s">
        <v>10995</v>
      </c>
      <c r="G5716" s="27" t="s">
        <v>10996</v>
      </c>
      <c r="H5716" s="27" t="s">
        <v>18</v>
      </c>
      <c r="I5716" s="27" t="s">
        <v>19</v>
      </c>
      <c r="J5716" s="27" t="s">
        <v>19</v>
      </c>
      <c r="K5716" s="27">
        <v>4</v>
      </c>
      <c r="L5716" s="27">
        <v>345</v>
      </c>
      <c r="M5716" s="27">
        <v>1600</v>
      </c>
      <c r="N5716" s="27">
        <v>4.9000000000000004</v>
      </c>
      <c r="O5716" s="27">
        <v>2011</v>
      </c>
      <c r="P5716" s="27">
        <v>8</v>
      </c>
      <c r="Q5716" s="27">
        <v>8</v>
      </c>
      <c r="R5716" s="28">
        <f>DATE('Raw Data'!$O5716,'Raw Data'!$P5716,'Raw Data'!$Q5716)</f>
        <v>40763</v>
      </c>
      <c r="S5716" s="27" t="str">
        <f>CONCATENATE(MID('Raw Data'!$H5716,FIND("(",'Raw Data'!$H5716)+1,FIND(")",'Raw Data'!$H5716)-FIND("(",'Raw Data'!$H5716)-1),"",'Raw Data'!$M5716)</f>
        <v>Rs.1600</v>
      </c>
      <c r="T5716" s="27">
        <f t="shared" si="89"/>
        <v>1</v>
      </c>
      <c r="U5716" s="29">
        <f>'Raw Data'!$M5716*'Raw Data'!$T5716</f>
        <v>1600</v>
      </c>
    </row>
    <row r="5717" spans="1:21" x14ac:dyDescent="0.3">
      <c r="A5717" s="20">
        <v>278</v>
      </c>
      <c r="B5717" s="27" t="s">
        <v>10997</v>
      </c>
      <c r="C5717" s="27">
        <v>1</v>
      </c>
      <c r="D5717" s="27" t="str">
        <f>VLOOKUP('Raw Data'!$C5717,'country description'!$A$2:$B$16,2,0)</f>
        <v>India</v>
      </c>
      <c r="E5717" s="27" t="s">
        <v>10504</v>
      </c>
      <c r="F5717" s="27" t="s">
        <v>10998</v>
      </c>
      <c r="G5717" s="27" t="s">
        <v>455</v>
      </c>
      <c r="H5717" s="27" t="s">
        <v>18</v>
      </c>
      <c r="I5717" s="27" t="s">
        <v>19</v>
      </c>
      <c r="J5717" s="27" t="s">
        <v>19</v>
      </c>
      <c r="K5717" s="27">
        <v>3</v>
      </c>
      <c r="L5717" s="27">
        <v>333</v>
      </c>
      <c r="M5717" s="27">
        <v>1500</v>
      </c>
      <c r="N5717" s="27">
        <v>3.8</v>
      </c>
      <c r="O5717" s="27">
        <v>2016</v>
      </c>
      <c r="P5717" s="27">
        <v>5</v>
      </c>
      <c r="Q5717" s="27">
        <v>16</v>
      </c>
      <c r="R5717" s="28">
        <f>DATE('Raw Data'!$O5717,'Raw Data'!$P5717,'Raw Data'!$Q5717)</f>
        <v>42506</v>
      </c>
      <c r="S5717" s="27" t="str">
        <f>CONCATENATE(MID('Raw Data'!$H5717,FIND("(",'Raw Data'!$H5717)+1,FIND(")",'Raw Data'!$H5717)-FIND("(",'Raw Data'!$H5717)-1),"",'Raw Data'!$M5717)</f>
        <v>Rs.1500</v>
      </c>
      <c r="T5717" s="27">
        <f t="shared" si="89"/>
        <v>1</v>
      </c>
      <c r="U5717" s="29">
        <f>'Raw Data'!$M5717*'Raw Data'!$T5717</f>
        <v>1500</v>
      </c>
    </row>
    <row r="5718" spans="1:21" x14ac:dyDescent="0.3">
      <c r="A5718" s="20">
        <v>3346</v>
      </c>
      <c r="B5718" s="27" t="s">
        <v>10999</v>
      </c>
      <c r="C5718" s="27">
        <v>1</v>
      </c>
      <c r="D5718" s="27" t="str">
        <f>VLOOKUP('Raw Data'!$C5718,'country description'!$A$2:$B$16,2,0)</f>
        <v>India</v>
      </c>
      <c r="E5718" s="27" t="s">
        <v>10504</v>
      </c>
      <c r="F5718" s="27" t="s">
        <v>11000</v>
      </c>
      <c r="G5718" s="27" t="s">
        <v>390</v>
      </c>
      <c r="H5718" s="27" t="s">
        <v>18</v>
      </c>
      <c r="I5718" s="27" t="s">
        <v>24</v>
      </c>
      <c r="J5718" s="27" t="s">
        <v>24</v>
      </c>
      <c r="K5718" s="27">
        <v>2</v>
      </c>
      <c r="L5718" s="27">
        <v>239</v>
      </c>
      <c r="M5718" s="27">
        <v>700</v>
      </c>
      <c r="N5718" s="27">
        <v>3.8</v>
      </c>
      <c r="O5718" s="27">
        <v>2018</v>
      </c>
      <c r="P5718" s="27">
        <v>5</v>
      </c>
      <c r="Q5718" s="27">
        <v>24</v>
      </c>
      <c r="R5718" s="28">
        <f>DATE('Raw Data'!$O5718,'Raw Data'!$P5718,'Raw Data'!$Q5718)</f>
        <v>43244</v>
      </c>
      <c r="S5718" s="27" t="str">
        <f>CONCATENATE(MID('Raw Data'!$H5718,FIND("(",'Raw Data'!$H5718)+1,FIND(")",'Raw Data'!$H5718)-FIND("(",'Raw Data'!$H5718)-1),"",'Raw Data'!$M5718)</f>
        <v>Rs.700</v>
      </c>
      <c r="T5718" s="27">
        <f t="shared" si="89"/>
        <v>1</v>
      </c>
      <c r="U5718" s="29">
        <f>'Raw Data'!$M5718*'Raw Data'!$T5718</f>
        <v>700</v>
      </c>
    </row>
    <row r="5719" spans="1:21" x14ac:dyDescent="0.3">
      <c r="A5719" s="20">
        <v>18422652</v>
      </c>
      <c r="B5719" s="27" t="s">
        <v>11001</v>
      </c>
      <c r="C5719" s="27">
        <v>1</v>
      </c>
      <c r="D5719" s="27" t="str">
        <f>VLOOKUP('Raw Data'!$C5719,'country description'!$A$2:$B$16,2,0)</f>
        <v>India</v>
      </c>
      <c r="E5719" s="27" t="s">
        <v>10504</v>
      </c>
      <c r="F5719" s="27" t="s">
        <v>11002</v>
      </c>
      <c r="G5719" s="27" t="s">
        <v>434</v>
      </c>
      <c r="H5719" s="27" t="s">
        <v>18</v>
      </c>
      <c r="I5719" s="27" t="s">
        <v>19</v>
      </c>
      <c r="J5719" s="27" t="s">
        <v>19</v>
      </c>
      <c r="K5719" s="27">
        <v>2</v>
      </c>
      <c r="L5719" s="27">
        <v>10</v>
      </c>
      <c r="M5719" s="27">
        <v>550</v>
      </c>
      <c r="N5719" s="27">
        <v>3.2</v>
      </c>
      <c r="O5719" s="27">
        <v>2010</v>
      </c>
      <c r="P5719" s="27">
        <v>5</v>
      </c>
      <c r="Q5719" s="27">
        <v>5</v>
      </c>
      <c r="R5719" s="28">
        <f>DATE('Raw Data'!$O5719,'Raw Data'!$P5719,'Raw Data'!$Q5719)</f>
        <v>40303</v>
      </c>
      <c r="S5719" s="27" t="str">
        <f>CONCATENATE(MID('Raw Data'!$H5719,FIND("(",'Raw Data'!$H5719)+1,FIND(")",'Raw Data'!$H5719)-FIND("(",'Raw Data'!$H5719)-1),"",'Raw Data'!$M5719)</f>
        <v>Rs.550</v>
      </c>
      <c r="T5719" s="27">
        <f t="shared" si="89"/>
        <v>1</v>
      </c>
      <c r="U5719" s="29">
        <f>'Raw Data'!$M5719*'Raw Data'!$T5719</f>
        <v>550</v>
      </c>
    </row>
    <row r="5720" spans="1:21" x14ac:dyDescent="0.3">
      <c r="A5720" s="20">
        <v>18138457</v>
      </c>
      <c r="B5720" s="27" t="s">
        <v>11003</v>
      </c>
      <c r="C5720" s="27">
        <v>1</v>
      </c>
      <c r="D5720" s="27" t="str">
        <f>VLOOKUP('Raw Data'!$C5720,'country description'!$A$2:$B$16,2,0)</f>
        <v>India</v>
      </c>
      <c r="E5720" s="27" t="s">
        <v>10504</v>
      </c>
      <c r="F5720" s="27" t="s">
        <v>11004</v>
      </c>
      <c r="G5720" s="27" t="s">
        <v>2546</v>
      </c>
      <c r="H5720" s="27" t="s">
        <v>18</v>
      </c>
      <c r="I5720" s="27" t="s">
        <v>19</v>
      </c>
      <c r="J5720" s="27" t="s">
        <v>19</v>
      </c>
      <c r="K5720" s="27">
        <v>2</v>
      </c>
      <c r="L5720" s="27">
        <v>35</v>
      </c>
      <c r="M5720" s="27">
        <v>700</v>
      </c>
      <c r="N5720" s="27">
        <v>2.9</v>
      </c>
      <c r="O5720" s="27">
        <v>2013</v>
      </c>
      <c r="P5720" s="27">
        <v>5</v>
      </c>
      <c r="Q5720" s="27">
        <v>7</v>
      </c>
      <c r="R5720" s="28">
        <f>DATE('Raw Data'!$O5720,'Raw Data'!$P5720,'Raw Data'!$Q5720)</f>
        <v>41401</v>
      </c>
      <c r="S5720" s="27" t="str">
        <f>CONCATENATE(MID('Raw Data'!$H5720,FIND("(",'Raw Data'!$H5720)+1,FIND(")",'Raw Data'!$H5720)-FIND("(",'Raw Data'!$H5720)-1),"",'Raw Data'!$M5720)</f>
        <v>Rs.700</v>
      </c>
      <c r="T5720" s="27">
        <f t="shared" si="89"/>
        <v>1</v>
      </c>
      <c r="U5720" s="29">
        <f>'Raw Data'!$M5720*'Raw Data'!$T5720</f>
        <v>700</v>
      </c>
    </row>
    <row r="5721" spans="1:21" x14ac:dyDescent="0.3">
      <c r="A5721" s="20">
        <v>18464003</v>
      </c>
      <c r="B5721" s="27" t="s">
        <v>11005</v>
      </c>
      <c r="C5721" s="27">
        <v>1</v>
      </c>
      <c r="D5721" s="27" t="str">
        <f>VLOOKUP('Raw Data'!$C5721,'country description'!$A$2:$B$16,2,0)</f>
        <v>India</v>
      </c>
      <c r="E5721" s="27" t="s">
        <v>10504</v>
      </c>
      <c r="F5721" s="27" t="s">
        <v>11006</v>
      </c>
      <c r="G5721" s="27" t="s">
        <v>424</v>
      </c>
      <c r="H5721" s="27" t="s">
        <v>18</v>
      </c>
      <c r="I5721" s="27" t="s">
        <v>19</v>
      </c>
      <c r="J5721" s="27" t="s">
        <v>24</v>
      </c>
      <c r="K5721" s="27">
        <v>1</v>
      </c>
      <c r="L5721" s="27">
        <v>1</v>
      </c>
      <c r="M5721" s="27">
        <v>250</v>
      </c>
      <c r="N5721" s="27">
        <v>1</v>
      </c>
      <c r="O5721" s="27">
        <v>2016</v>
      </c>
      <c r="P5721" s="27">
        <v>5</v>
      </c>
      <c r="Q5721" s="27">
        <v>9</v>
      </c>
      <c r="R5721" s="28">
        <f>DATE('Raw Data'!$O5721,'Raw Data'!$P5721,'Raw Data'!$Q5721)</f>
        <v>42499</v>
      </c>
      <c r="S5721" s="27" t="str">
        <f>CONCATENATE(MID('Raw Data'!$H5721,FIND("(",'Raw Data'!$H5721)+1,FIND(")",'Raw Data'!$H5721)-FIND("(",'Raw Data'!$H5721)-1),"",'Raw Data'!$M5721)</f>
        <v>Rs.250</v>
      </c>
      <c r="T5721" s="27">
        <f t="shared" si="89"/>
        <v>1</v>
      </c>
      <c r="U5721" s="29">
        <f>'Raw Data'!$M5721*'Raw Data'!$T5721</f>
        <v>250</v>
      </c>
    </row>
    <row r="5722" spans="1:21" x14ac:dyDescent="0.3">
      <c r="A5722" s="20">
        <v>575</v>
      </c>
      <c r="B5722" s="27" t="s">
        <v>2613</v>
      </c>
      <c r="C5722" s="27">
        <v>1</v>
      </c>
      <c r="D5722" s="27" t="str">
        <f>VLOOKUP('Raw Data'!$C5722,'country description'!$A$2:$B$16,2,0)</f>
        <v>India</v>
      </c>
      <c r="E5722" s="27" t="s">
        <v>10504</v>
      </c>
      <c r="F5722" s="27" t="s">
        <v>11007</v>
      </c>
      <c r="G5722" s="27" t="s">
        <v>2615</v>
      </c>
      <c r="H5722" s="27" t="s">
        <v>18</v>
      </c>
      <c r="I5722" s="27" t="s">
        <v>19</v>
      </c>
      <c r="J5722" s="27" t="s">
        <v>24</v>
      </c>
      <c r="K5722" s="27">
        <v>2</v>
      </c>
      <c r="L5722" s="27">
        <v>371</v>
      </c>
      <c r="M5722" s="27">
        <v>800</v>
      </c>
      <c r="N5722" s="27">
        <v>3.7</v>
      </c>
      <c r="O5722" s="27">
        <v>2017</v>
      </c>
      <c r="P5722" s="27">
        <v>5</v>
      </c>
      <c r="Q5722" s="27">
        <v>16</v>
      </c>
      <c r="R5722" s="28">
        <f>DATE('Raw Data'!$O5722,'Raw Data'!$P5722,'Raw Data'!$Q5722)</f>
        <v>42871</v>
      </c>
      <c r="S5722" s="27" t="str">
        <f>CONCATENATE(MID('Raw Data'!$H5722,FIND("(",'Raw Data'!$H5722)+1,FIND(")",'Raw Data'!$H5722)-FIND("(",'Raw Data'!$H5722)-1),"",'Raw Data'!$M5722)</f>
        <v>Rs.800</v>
      </c>
      <c r="T5722" s="27">
        <f t="shared" si="89"/>
        <v>1</v>
      </c>
      <c r="U5722" s="29">
        <f>'Raw Data'!$M5722*'Raw Data'!$T5722</f>
        <v>800</v>
      </c>
    </row>
    <row r="5723" spans="1:21" x14ac:dyDescent="0.3">
      <c r="A5723" s="20">
        <v>18371404</v>
      </c>
      <c r="B5723" s="27" t="s">
        <v>3725</v>
      </c>
      <c r="C5723" s="27">
        <v>1</v>
      </c>
      <c r="D5723" s="27" t="str">
        <f>VLOOKUP('Raw Data'!$C5723,'country description'!$A$2:$B$16,2,0)</f>
        <v>India</v>
      </c>
      <c r="E5723" s="27" t="s">
        <v>10504</v>
      </c>
      <c r="F5723" s="27" t="s">
        <v>10509</v>
      </c>
      <c r="G5723" s="27" t="s">
        <v>1909</v>
      </c>
      <c r="H5723" s="27" t="s">
        <v>18</v>
      </c>
      <c r="I5723" s="27" t="s">
        <v>19</v>
      </c>
      <c r="J5723" s="27" t="s">
        <v>24</v>
      </c>
      <c r="K5723" s="27">
        <v>3</v>
      </c>
      <c r="L5723" s="27">
        <v>98</v>
      </c>
      <c r="M5723" s="27">
        <v>1000</v>
      </c>
      <c r="N5723" s="27">
        <v>3.7</v>
      </c>
      <c r="O5723" s="27">
        <v>2015</v>
      </c>
      <c r="P5723" s="27">
        <v>5</v>
      </c>
      <c r="Q5723" s="27">
        <v>27</v>
      </c>
      <c r="R5723" s="28">
        <f>DATE('Raw Data'!$O5723,'Raw Data'!$P5723,'Raw Data'!$Q5723)</f>
        <v>42151</v>
      </c>
      <c r="S5723" s="27" t="str">
        <f>CONCATENATE(MID('Raw Data'!$H5723,FIND("(",'Raw Data'!$H5723)+1,FIND(")",'Raw Data'!$H5723)-FIND("(",'Raw Data'!$H5723)-1),"",'Raw Data'!$M5723)</f>
        <v>Rs.1000</v>
      </c>
      <c r="T5723" s="27">
        <f t="shared" si="89"/>
        <v>1</v>
      </c>
      <c r="U5723" s="29">
        <f>'Raw Data'!$M5723*'Raw Data'!$T5723</f>
        <v>1000</v>
      </c>
    </row>
    <row r="5724" spans="1:21" x14ac:dyDescent="0.3">
      <c r="A5724" s="20">
        <v>18281982</v>
      </c>
      <c r="B5724" s="27" t="s">
        <v>11008</v>
      </c>
      <c r="C5724" s="27">
        <v>1</v>
      </c>
      <c r="D5724" s="27" t="str">
        <f>VLOOKUP('Raw Data'!$C5724,'country description'!$A$2:$B$16,2,0)</f>
        <v>India</v>
      </c>
      <c r="E5724" s="27" t="s">
        <v>10504</v>
      </c>
      <c r="F5724" s="27" t="s">
        <v>11009</v>
      </c>
      <c r="G5724" s="27" t="s">
        <v>11010</v>
      </c>
      <c r="H5724" s="27" t="s">
        <v>18</v>
      </c>
      <c r="I5724" s="27" t="s">
        <v>19</v>
      </c>
      <c r="J5724" s="27" t="s">
        <v>24</v>
      </c>
      <c r="K5724" s="27">
        <v>2</v>
      </c>
      <c r="L5724" s="27">
        <v>115</v>
      </c>
      <c r="M5724" s="27">
        <v>700</v>
      </c>
      <c r="N5724" s="27">
        <v>3.8</v>
      </c>
      <c r="O5724" s="27">
        <v>2013</v>
      </c>
      <c r="P5724" s="27">
        <v>5</v>
      </c>
      <c r="Q5724" s="27">
        <v>11</v>
      </c>
      <c r="R5724" s="28">
        <f>DATE('Raw Data'!$O5724,'Raw Data'!$P5724,'Raw Data'!$Q5724)</f>
        <v>41405</v>
      </c>
      <c r="S5724" s="27" t="str">
        <f>CONCATENATE(MID('Raw Data'!$H5724,FIND("(",'Raw Data'!$H5724)+1,FIND(")",'Raw Data'!$H5724)-FIND("(",'Raw Data'!$H5724)-1),"",'Raw Data'!$M5724)</f>
        <v>Rs.700</v>
      </c>
      <c r="T5724" s="27">
        <f t="shared" si="89"/>
        <v>1</v>
      </c>
      <c r="U5724" s="29">
        <f>'Raw Data'!$M5724*'Raw Data'!$T5724</f>
        <v>700</v>
      </c>
    </row>
    <row r="5725" spans="1:21" x14ac:dyDescent="0.3">
      <c r="A5725" s="20">
        <v>303100</v>
      </c>
      <c r="B5725" s="27" t="s">
        <v>11011</v>
      </c>
      <c r="C5725" s="27">
        <v>1</v>
      </c>
      <c r="D5725" s="27" t="str">
        <f>VLOOKUP('Raw Data'!$C5725,'country description'!$A$2:$B$16,2,0)</f>
        <v>India</v>
      </c>
      <c r="E5725" s="27" t="s">
        <v>10504</v>
      </c>
      <c r="F5725" s="27" t="s">
        <v>11012</v>
      </c>
      <c r="G5725" s="27" t="s">
        <v>390</v>
      </c>
      <c r="H5725" s="27" t="s">
        <v>18</v>
      </c>
      <c r="I5725" s="27" t="s">
        <v>19</v>
      </c>
      <c r="J5725" s="27" t="s">
        <v>24</v>
      </c>
      <c r="K5725" s="27">
        <v>2</v>
      </c>
      <c r="L5725" s="27">
        <v>213</v>
      </c>
      <c r="M5725" s="27">
        <v>750</v>
      </c>
      <c r="N5725" s="27">
        <v>3.6</v>
      </c>
      <c r="O5725" s="27">
        <v>2018</v>
      </c>
      <c r="P5725" s="27">
        <v>5</v>
      </c>
      <c r="Q5725" s="27">
        <v>3</v>
      </c>
      <c r="R5725" s="28">
        <f>DATE('Raw Data'!$O5725,'Raw Data'!$P5725,'Raw Data'!$Q5725)</f>
        <v>43223</v>
      </c>
      <c r="S5725" s="27" t="str">
        <f>CONCATENATE(MID('Raw Data'!$H5725,FIND("(",'Raw Data'!$H5725)+1,FIND(")",'Raw Data'!$H5725)-FIND("(",'Raw Data'!$H5725)-1),"",'Raw Data'!$M5725)</f>
        <v>Rs.750</v>
      </c>
      <c r="T5725" s="27">
        <f t="shared" si="89"/>
        <v>1</v>
      </c>
      <c r="U5725" s="29">
        <f>'Raw Data'!$M5725*'Raw Data'!$T5725</f>
        <v>750</v>
      </c>
    </row>
    <row r="5726" spans="1:21" x14ac:dyDescent="0.3">
      <c r="A5726" s="20">
        <v>18241497</v>
      </c>
      <c r="B5726" s="27" t="s">
        <v>11013</v>
      </c>
      <c r="C5726" s="27">
        <v>1</v>
      </c>
      <c r="D5726" s="27" t="str">
        <f>VLOOKUP('Raw Data'!$C5726,'country description'!$A$2:$B$16,2,0)</f>
        <v>India</v>
      </c>
      <c r="E5726" s="27" t="s">
        <v>10504</v>
      </c>
      <c r="F5726" s="27" t="s">
        <v>11014</v>
      </c>
      <c r="G5726" s="27" t="s">
        <v>2001</v>
      </c>
      <c r="H5726" s="27" t="s">
        <v>18</v>
      </c>
      <c r="I5726" s="27" t="s">
        <v>19</v>
      </c>
      <c r="J5726" s="27" t="s">
        <v>24</v>
      </c>
      <c r="K5726" s="27">
        <v>2</v>
      </c>
      <c r="L5726" s="27">
        <v>161</v>
      </c>
      <c r="M5726" s="27">
        <v>750</v>
      </c>
      <c r="N5726" s="27">
        <v>4.4000000000000004</v>
      </c>
      <c r="O5726" s="27">
        <v>2012</v>
      </c>
      <c r="P5726" s="27">
        <v>5</v>
      </c>
      <c r="Q5726" s="27">
        <v>17</v>
      </c>
      <c r="R5726" s="28">
        <f>DATE('Raw Data'!$O5726,'Raw Data'!$P5726,'Raw Data'!$Q5726)</f>
        <v>41046</v>
      </c>
      <c r="S5726" s="27" t="str">
        <f>CONCATENATE(MID('Raw Data'!$H5726,FIND("(",'Raw Data'!$H5726)+1,FIND(")",'Raw Data'!$H5726)-FIND("(",'Raw Data'!$H5726)-1),"",'Raw Data'!$M5726)</f>
        <v>Rs.750</v>
      </c>
      <c r="T5726" s="27">
        <f t="shared" si="89"/>
        <v>1</v>
      </c>
      <c r="U5726" s="29">
        <f>'Raw Data'!$M5726*'Raw Data'!$T5726</f>
        <v>750</v>
      </c>
    </row>
    <row r="5727" spans="1:21" x14ac:dyDescent="0.3">
      <c r="A5727" s="20">
        <v>18138430</v>
      </c>
      <c r="B5727" s="27" t="s">
        <v>3963</v>
      </c>
      <c r="C5727" s="27">
        <v>1</v>
      </c>
      <c r="D5727" s="27" t="str">
        <f>VLOOKUP('Raw Data'!$C5727,'country description'!$A$2:$B$16,2,0)</f>
        <v>India</v>
      </c>
      <c r="E5727" s="27" t="s">
        <v>10504</v>
      </c>
      <c r="F5727" s="27" t="s">
        <v>11015</v>
      </c>
      <c r="G5727" s="27" t="s">
        <v>11016</v>
      </c>
      <c r="H5727" s="27" t="s">
        <v>18</v>
      </c>
      <c r="I5727" s="27" t="s">
        <v>24</v>
      </c>
      <c r="J5727" s="27" t="s">
        <v>19</v>
      </c>
      <c r="K5727" s="27">
        <v>3</v>
      </c>
      <c r="L5727" s="27">
        <v>83</v>
      </c>
      <c r="M5727" s="27">
        <v>1000</v>
      </c>
      <c r="N5727" s="27">
        <v>4.4000000000000004</v>
      </c>
      <c r="O5727" s="27">
        <v>2015</v>
      </c>
      <c r="P5727" s="27">
        <v>5</v>
      </c>
      <c r="Q5727" s="27">
        <v>22</v>
      </c>
      <c r="R5727" s="28">
        <f>DATE('Raw Data'!$O5727,'Raw Data'!$P5727,'Raw Data'!$Q5727)</f>
        <v>42146</v>
      </c>
      <c r="S5727" s="27" t="str">
        <f>CONCATENATE(MID('Raw Data'!$H5727,FIND("(",'Raw Data'!$H5727)+1,FIND(")",'Raw Data'!$H5727)-FIND("(",'Raw Data'!$H5727)-1),"",'Raw Data'!$M5727)</f>
        <v>Rs.1000</v>
      </c>
      <c r="T5727" s="27">
        <f t="shared" si="89"/>
        <v>1</v>
      </c>
      <c r="U5727" s="29">
        <f>'Raw Data'!$M5727*'Raw Data'!$T5727</f>
        <v>1000</v>
      </c>
    </row>
    <row r="5728" spans="1:21" x14ac:dyDescent="0.3">
      <c r="A5728" s="20">
        <v>18378048</v>
      </c>
      <c r="B5728" s="27" t="s">
        <v>2295</v>
      </c>
      <c r="C5728" s="27">
        <v>1</v>
      </c>
      <c r="D5728" s="27" t="str">
        <f>VLOOKUP('Raw Data'!$C5728,'country description'!$A$2:$B$16,2,0)</f>
        <v>India</v>
      </c>
      <c r="E5728" s="27" t="s">
        <v>10504</v>
      </c>
      <c r="F5728" s="27" t="s">
        <v>11017</v>
      </c>
      <c r="G5728" s="27" t="s">
        <v>17</v>
      </c>
      <c r="H5728" s="27" t="s">
        <v>18</v>
      </c>
      <c r="I5728" s="27" t="s">
        <v>24</v>
      </c>
      <c r="J5728" s="27" t="s">
        <v>24</v>
      </c>
      <c r="K5728" s="27">
        <v>3</v>
      </c>
      <c r="L5728" s="27">
        <v>29</v>
      </c>
      <c r="M5728" s="27">
        <v>1000</v>
      </c>
      <c r="N5728" s="27">
        <v>3.6</v>
      </c>
      <c r="O5728" s="27">
        <v>2010</v>
      </c>
      <c r="P5728" s="27">
        <v>5</v>
      </c>
      <c r="Q5728" s="27">
        <v>16</v>
      </c>
      <c r="R5728" s="28">
        <f>DATE('Raw Data'!$O5728,'Raw Data'!$P5728,'Raw Data'!$Q5728)</f>
        <v>40314</v>
      </c>
      <c r="S5728" s="27" t="str">
        <f>CONCATENATE(MID('Raw Data'!$H5728,FIND("(",'Raw Data'!$H5728)+1,FIND(")",'Raw Data'!$H5728)-FIND("(",'Raw Data'!$H5728)-1),"",'Raw Data'!$M5728)</f>
        <v>Rs.1000</v>
      </c>
      <c r="T5728" s="27">
        <f t="shared" si="89"/>
        <v>1</v>
      </c>
      <c r="U5728" s="29">
        <f>'Raw Data'!$M5728*'Raw Data'!$T5728</f>
        <v>1000</v>
      </c>
    </row>
    <row r="5729" spans="1:21" x14ac:dyDescent="0.3">
      <c r="A5729" s="20">
        <v>18430557</v>
      </c>
      <c r="B5729" s="27" t="s">
        <v>11018</v>
      </c>
      <c r="C5729" s="27">
        <v>1</v>
      </c>
      <c r="D5729" s="27" t="str">
        <f>VLOOKUP('Raw Data'!$C5729,'country description'!$A$2:$B$16,2,0)</f>
        <v>India</v>
      </c>
      <c r="E5729" s="27" t="s">
        <v>10504</v>
      </c>
      <c r="F5729" s="27" t="s">
        <v>11019</v>
      </c>
      <c r="G5729" s="27" t="s">
        <v>3584</v>
      </c>
      <c r="H5729" s="27" t="s">
        <v>18</v>
      </c>
      <c r="I5729" s="27" t="s">
        <v>24</v>
      </c>
      <c r="J5729" s="27" t="s">
        <v>19</v>
      </c>
      <c r="K5729" s="27">
        <v>3</v>
      </c>
      <c r="L5729" s="27">
        <v>67</v>
      </c>
      <c r="M5729" s="27">
        <v>1700</v>
      </c>
      <c r="N5729" s="27">
        <v>3.9</v>
      </c>
      <c r="O5729" s="27">
        <v>2015</v>
      </c>
      <c r="P5729" s="27">
        <v>5</v>
      </c>
      <c r="Q5729" s="27">
        <v>7</v>
      </c>
      <c r="R5729" s="28">
        <f>DATE('Raw Data'!$O5729,'Raw Data'!$P5729,'Raw Data'!$Q5729)</f>
        <v>42131</v>
      </c>
      <c r="S5729" s="27" t="str">
        <f>CONCATENATE(MID('Raw Data'!$H5729,FIND("(",'Raw Data'!$H5729)+1,FIND(")",'Raw Data'!$H5729)-FIND("(",'Raw Data'!$H5729)-1),"",'Raw Data'!$M5729)</f>
        <v>Rs.1700</v>
      </c>
      <c r="T5729" s="27">
        <f t="shared" si="89"/>
        <v>1</v>
      </c>
      <c r="U5729" s="29">
        <f>'Raw Data'!$M5729*'Raw Data'!$T5729</f>
        <v>1700</v>
      </c>
    </row>
    <row r="5730" spans="1:21" x14ac:dyDescent="0.3">
      <c r="A5730" s="20">
        <v>3100441</v>
      </c>
      <c r="B5730" s="27" t="s">
        <v>3447</v>
      </c>
      <c r="C5730" s="27">
        <v>1</v>
      </c>
      <c r="D5730" s="27" t="str">
        <f>VLOOKUP('Raw Data'!$C5730,'country description'!$A$2:$B$16,2,0)</f>
        <v>India</v>
      </c>
      <c r="E5730" s="27" t="s">
        <v>10643</v>
      </c>
      <c r="F5730" s="27" t="s">
        <v>11020</v>
      </c>
      <c r="G5730" s="27" t="s">
        <v>393</v>
      </c>
      <c r="H5730" s="27" t="s">
        <v>18</v>
      </c>
      <c r="I5730" s="27" t="s">
        <v>19</v>
      </c>
      <c r="J5730" s="27" t="s">
        <v>19</v>
      </c>
      <c r="K5730" s="27">
        <v>4</v>
      </c>
      <c r="L5730" s="27">
        <v>193</v>
      </c>
      <c r="M5730" s="27">
        <v>1600</v>
      </c>
      <c r="N5730" s="27">
        <v>3.7</v>
      </c>
      <c r="O5730" s="27">
        <v>2011</v>
      </c>
      <c r="P5730" s="27">
        <v>3</v>
      </c>
      <c r="Q5730" s="27">
        <v>28</v>
      </c>
      <c r="R5730" s="28">
        <f>DATE('Raw Data'!$O5730,'Raw Data'!$P5730,'Raw Data'!$Q5730)</f>
        <v>40630</v>
      </c>
      <c r="S5730" s="27" t="str">
        <f>CONCATENATE(MID('Raw Data'!$H5730,FIND("(",'Raw Data'!$H5730)+1,FIND(")",'Raw Data'!$H5730)-FIND("(",'Raw Data'!$H5730)-1),"",'Raw Data'!$M5730)</f>
        <v>Rs.1600</v>
      </c>
      <c r="T5730" s="27">
        <f t="shared" si="89"/>
        <v>1</v>
      </c>
      <c r="U5730" s="29">
        <f>'Raw Data'!$M5730*'Raw Data'!$T5730</f>
        <v>1600</v>
      </c>
    </row>
    <row r="5731" spans="1:21" x14ac:dyDescent="0.3">
      <c r="A5731" s="20">
        <v>311662</v>
      </c>
      <c r="B5731" s="27" t="s">
        <v>10966</v>
      </c>
      <c r="C5731" s="27">
        <v>1</v>
      </c>
      <c r="D5731" s="27" t="str">
        <f>VLOOKUP('Raw Data'!$C5731,'country description'!$A$2:$B$16,2,0)</f>
        <v>India</v>
      </c>
      <c r="E5731" s="27" t="s">
        <v>10504</v>
      </c>
      <c r="F5731" s="27" t="s">
        <v>11021</v>
      </c>
      <c r="G5731" s="27" t="s">
        <v>11022</v>
      </c>
      <c r="H5731" s="27" t="s">
        <v>18</v>
      </c>
      <c r="I5731" s="27" t="s">
        <v>24</v>
      </c>
      <c r="J5731" s="27" t="s">
        <v>24</v>
      </c>
      <c r="K5731" s="27">
        <v>3</v>
      </c>
      <c r="L5731" s="27">
        <v>259</v>
      </c>
      <c r="M5731" s="27">
        <v>1000</v>
      </c>
      <c r="N5731" s="27">
        <v>4</v>
      </c>
      <c r="O5731" s="27">
        <v>2017</v>
      </c>
      <c r="P5731" s="27">
        <v>5</v>
      </c>
      <c r="Q5731" s="27">
        <v>14</v>
      </c>
      <c r="R5731" s="28">
        <f>DATE('Raw Data'!$O5731,'Raw Data'!$P5731,'Raw Data'!$Q5731)</f>
        <v>42869</v>
      </c>
      <c r="S5731" s="27" t="str">
        <f>CONCATENATE(MID('Raw Data'!$H5731,FIND("(",'Raw Data'!$H5731)+1,FIND(")",'Raw Data'!$H5731)-FIND("(",'Raw Data'!$H5731)-1),"",'Raw Data'!$M5731)</f>
        <v>Rs.1000</v>
      </c>
      <c r="T5731" s="27">
        <f t="shared" si="89"/>
        <v>1</v>
      </c>
      <c r="U5731" s="29">
        <f>'Raw Data'!$M5731*'Raw Data'!$T5731</f>
        <v>1000</v>
      </c>
    </row>
    <row r="5732" spans="1:21" x14ac:dyDescent="0.3">
      <c r="A5732" s="20">
        <v>8019</v>
      </c>
      <c r="B5732" s="27" t="s">
        <v>11023</v>
      </c>
      <c r="C5732" s="27">
        <v>1</v>
      </c>
      <c r="D5732" s="27" t="str">
        <f>VLOOKUP('Raw Data'!$C5732,'country description'!$A$2:$B$16,2,0)</f>
        <v>India</v>
      </c>
      <c r="E5732" s="27" t="s">
        <v>10504</v>
      </c>
      <c r="F5732" s="27" t="s">
        <v>11024</v>
      </c>
      <c r="G5732" s="27" t="s">
        <v>512</v>
      </c>
      <c r="H5732" s="27" t="s">
        <v>18</v>
      </c>
      <c r="I5732" s="27" t="s">
        <v>24</v>
      </c>
      <c r="J5732" s="27" t="s">
        <v>19</v>
      </c>
      <c r="K5732" s="27">
        <v>3</v>
      </c>
      <c r="L5732" s="27">
        <v>23</v>
      </c>
      <c r="M5732" s="27">
        <v>1600</v>
      </c>
      <c r="N5732" s="27">
        <v>3.4</v>
      </c>
      <c r="O5732" s="27">
        <v>2010</v>
      </c>
      <c r="P5732" s="27">
        <v>5</v>
      </c>
      <c r="Q5732" s="27">
        <v>23</v>
      </c>
      <c r="R5732" s="28">
        <f>DATE('Raw Data'!$O5732,'Raw Data'!$P5732,'Raw Data'!$Q5732)</f>
        <v>40321</v>
      </c>
      <c r="S5732" s="27" t="str">
        <f>CONCATENATE(MID('Raw Data'!$H5732,FIND("(",'Raw Data'!$H5732)+1,FIND(")",'Raw Data'!$H5732)-FIND("(",'Raw Data'!$H5732)-1),"",'Raw Data'!$M5732)</f>
        <v>Rs.1600</v>
      </c>
      <c r="T5732" s="27">
        <f t="shared" si="89"/>
        <v>1</v>
      </c>
      <c r="U5732" s="29">
        <f>'Raw Data'!$M5732*'Raw Data'!$T5732</f>
        <v>1600</v>
      </c>
    </row>
    <row r="5733" spans="1:21" x14ac:dyDescent="0.3">
      <c r="A5733" s="20">
        <v>307225</v>
      </c>
      <c r="B5733" s="27" t="s">
        <v>11025</v>
      </c>
      <c r="C5733" s="27">
        <v>1</v>
      </c>
      <c r="D5733" s="27" t="str">
        <f>VLOOKUP('Raw Data'!$C5733,'country description'!$A$2:$B$16,2,0)</f>
        <v>India</v>
      </c>
      <c r="E5733" s="27" t="s">
        <v>10504</v>
      </c>
      <c r="F5733" s="27" t="s">
        <v>10692</v>
      </c>
      <c r="G5733" s="27" t="s">
        <v>3285</v>
      </c>
      <c r="H5733" s="27" t="s">
        <v>18</v>
      </c>
      <c r="I5733" s="27" t="s">
        <v>24</v>
      </c>
      <c r="J5733" s="27" t="s">
        <v>19</v>
      </c>
      <c r="K5733" s="27">
        <v>3</v>
      </c>
      <c r="L5733" s="27">
        <v>19</v>
      </c>
      <c r="M5733" s="27">
        <v>1400</v>
      </c>
      <c r="N5733" s="27">
        <v>3</v>
      </c>
      <c r="O5733" s="27">
        <v>2015</v>
      </c>
      <c r="P5733" s="27">
        <v>5</v>
      </c>
      <c r="Q5733" s="27">
        <v>20</v>
      </c>
      <c r="R5733" s="28">
        <f>DATE('Raw Data'!$O5733,'Raw Data'!$P5733,'Raw Data'!$Q5733)</f>
        <v>42144</v>
      </c>
      <c r="S5733" s="27" t="str">
        <f>CONCATENATE(MID('Raw Data'!$H5733,FIND("(",'Raw Data'!$H5733)+1,FIND(")",'Raw Data'!$H5733)-FIND("(",'Raw Data'!$H5733)-1),"",'Raw Data'!$M5733)</f>
        <v>Rs.1400</v>
      </c>
      <c r="T5733" s="27">
        <f t="shared" si="89"/>
        <v>1</v>
      </c>
      <c r="U5733" s="29">
        <f>'Raw Data'!$M5733*'Raw Data'!$T5733</f>
        <v>1400</v>
      </c>
    </row>
    <row r="5734" spans="1:21" x14ac:dyDescent="0.3">
      <c r="A5734" s="20">
        <v>2100861</v>
      </c>
      <c r="B5734" s="27" t="s">
        <v>11026</v>
      </c>
      <c r="C5734" s="27">
        <v>1</v>
      </c>
      <c r="D5734" s="27" t="str">
        <f>VLOOKUP('Raw Data'!$C5734,'country description'!$A$2:$B$16,2,0)</f>
        <v>India</v>
      </c>
      <c r="E5734" s="27" t="s">
        <v>3719</v>
      </c>
      <c r="F5734" s="27" t="s">
        <v>11027</v>
      </c>
      <c r="G5734" s="27" t="s">
        <v>3098</v>
      </c>
      <c r="H5734" s="27" t="s">
        <v>18</v>
      </c>
      <c r="I5734" s="27" t="s">
        <v>19</v>
      </c>
      <c r="J5734" s="27" t="s">
        <v>19</v>
      </c>
      <c r="K5734" s="27">
        <v>4</v>
      </c>
      <c r="L5734" s="27">
        <v>222</v>
      </c>
      <c r="M5734" s="27">
        <v>1650</v>
      </c>
      <c r="N5734" s="27">
        <v>4.4000000000000004</v>
      </c>
      <c r="O5734" s="27">
        <v>2012</v>
      </c>
      <c r="P5734" s="27">
        <v>12</v>
      </c>
      <c r="Q5734" s="27">
        <v>11</v>
      </c>
      <c r="R5734" s="28">
        <f>DATE('Raw Data'!$O5734,'Raw Data'!$P5734,'Raw Data'!$Q5734)</f>
        <v>41254</v>
      </c>
      <c r="S5734" s="27" t="str">
        <f>CONCATENATE(MID('Raw Data'!$H5734,FIND("(",'Raw Data'!$H5734)+1,FIND(")",'Raw Data'!$H5734)-FIND("(",'Raw Data'!$H5734)-1),"",'Raw Data'!$M5734)</f>
        <v>Rs.1650</v>
      </c>
      <c r="T5734" s="27">
        <f t="shared" si="89"/>
        <v>1</v>
      </c>
      <c r="U5734" s="29">
        <f>'Raw Data'!$M5734*'Raw Data'!$T5734</f>
        <v>1650</v>
      </c>
    </row>
    <row r="5735" spans="1:21" x14ac:dyDescent="0.3">
      <c r="A5735" s="20">
        <v>305682</v>
      </c>
      <c r="B5735" s="27" t="s">
        <v>11028</v>
      </c>
      <c r="C5735" s="27">
        <v>1</v>
      </c>
      <c r="D5735" s="27" t="str">
        <f>VLOOKUP('Raw Data'!$C5735,'country description'!$A$2:$B$16,2,0)</f>
        <v>India</v>
      </c>
      <c r="E5735" s="27" t="s">
        <v>10504</v>
      </c>
      <c r="F5735" s="27" t="s">
        <v>11029</v>
      </c>
      <c r="G5735" s="27" t="s">
        <v>3878</v>
      </c>
      <c r="H5735" s="27" t="s">
        <v>18</v>
      </c>
      <c r="I5735" s="27" t="s">
        <v>19</v>
      </c>
      <c r="J5735" s="27" t="s">
        <v>24</v>
      </c>
      <c r="K5735" s="27">
        <v>2</v>
      </c>
      <c r="L5735" s="27">
        <v>69</v>
      </c>
      <c r="M5735" s="27">
        <v>550</v>
      </c>
      <c r="N5735" s="27">
        <v>3.6</v>
      </c>
      <c r="O5735" s="27">
        <v>2014</v>
      </c>
      <c r="P5735" s="27">
        <v>5</v>
      </c>
      <c r="Q5735" s="27">
        <v>4</v>
      </c>
      <c r="R5735" s="28">
        <f>DATE('Raw Data'!$O5735,'Raw Data'!$P5735,'Raw Data'!$Q5735)</f>
        <v>41763</v>
      </c>
      <c r="S5735" s="27" t="str">
        <f>CONCATENATE(MID('Raw Data'!$H5735,FIND("(",'Raw Data'!$H5735)+1,FIND(")",'Raw Data'!$H5735)-FIND("(",'Raw Data'!$H5735)-1),"",'Raw Data'!$M5735)</f>
        <v>Rs.550</v>
      </c>
      <c r="T5735" s="27">
        <f t="shared" si="89"/>
        <v>1</v>
      </c>
      <c r="U5735" s="29">
        <f>'Raw Data'!$M5735*'Raw Data'!$T5735</f>
        <v>550</v>
      </c>
    </row>
    <row r="5736" spans="1:21" x14ac:dyDescent="0.3">
      <c r="A5736" s="20">
        <v>2760</v>
      </c>
      <c r="B5736" s="27" t="s">
        <v>11030</v>
      </c>
      <c r="C5736" s="27">
        <v>1</v>
      </c>
      <c r="D5736" s="27" t="str">
        <f>VLOOKUP('Raw Data'!$C5736,'country description'!$A$2:$B$16,2,0)</f>
        <v>India</v>
      </c>
      <c r="E5736" s="27" t="s">
        <v>10504</v>
      </c>
      <c r="F5736" s="27" t="s">
        <v>11031</v>
      </c>
      <c r="G5736" s="27" t="s">
        <v>11032</v>
      </c>
      <c r="H5736" s="27" t="s">
        <v>18</v>
      </c>
      <c r="I5736" s="27" t="s">
        <v>19</v>
      </c>
      <c r="J5736" s="27" t="s">
        <v>19</v>
      </c>
      <c r="K5736" s="27">
        <v>3</v>
      </c>
      <c r="L5736" s="27">
        <v>1902</v>
      </c>
      <c r="M5736" s="27">
        <v>1500</v>
      </c>
      <c r="N5736" s="27">
        <v>3.7</v>
      </c>
      <c r="O5736" s="27">
        <v>2012</v>
      </c>
      <c r="P5736" s="27">
        <v>5</v>
      </c>
      <c r="Q5736" s="27">
        <v>1</v>
      </c>
      <c r="R5736" s="28">
        <f>DATE('Raw Data'!$O5736,'Raw Data'!$P5736,'Raw Data'!$Q5736)</f>
        <v>41030</v>
      </c>
      <c r="S5736" s="27" t="str">
        <f>CONCATENATE(MID('Raw Data'!$H5736,FIND("(",'Raw Data'!$H5736)+1,FIND(")",'Raw Data'!$H5736)-FIND("(",'Raw Data'!$H5736)-1),"",'Raw Data'!$M5736)</f>
        <v>Rs.1500</v>
      </c>
      <c r="T5736" s="27">
        <f t="shared" si="89"/>
        <v>1</v>
      </c>
      <c r="U5736" s="29">
        <f>'Raw Data'!$M5736*'Raw Data'!$T5736</f>
        <v>1500</v>
      </c>
    </row>
    <row r="5737" spans="1:21" x14ac:dyDescent="0.3">
      <c r="A5737" s="20">
        <v>311758</v>
      </c>
      <c r="B5737" s="27" t="s">
        <v>11033</v>
      </c>
      <c r="C5737" s="27">
        <v>1</v>
      </c>
      <c r="D5737" s="27" t="str">
        <f>VLOOKUP('Raw Data'!$C5737,'country description'!$A$2:$B$16,2,0)</f>
        <v>India</v>
      </c>
      <c r="E5737" s="27" t="s">
        <v>10504</v>
      </c>
      <c r="F5737" s="27" t="s">
        <v>11034</v>
      </c>
      <c r="G5737" s="27" t="s">
        <v>1599</v>
      </c>
      <c r="H5737" s="27" t="s">
        <v>18</v>
      </c>
      <c r="I5737" s="27" t="s">
        <v>19</v>
      </c>
      <c r="J5737" s="27" t="s">
        <v>19</v>
      </c>
      <c r="K5737" s="27">
        <v>2</v>
      </c>
      <c r="L5737" s="27">
        <v>40</v>
      </c>
      <c r="M5737" s="27">
        <v>550</v>
      </c>
      <c r="N5737" s="27">
        <v>3.3</v>
      </c>
      <c r="O5737" s="27">
        <v>2016</v>
      </c>
      <c r="P5737" s="27">
        <v>5</v>
      </c>
      <c r="Q5737" s="27">
        <v>1</v>
      </c>
      <c r="R5737" s="28">
        <f>DATE('Raw Data'!$O5737,'Raw Data'!$P5737,'Raw Data'!$Q5737)</f>
        <v>42491</v>
      </c>
      <c r="S5737" s="27" t="str">
        <f>CONCATENATE(MID('Raw Data'!$H5737,FIND("(",'Raw Data'!$H5737)+1,FIND(")",'Raw Data'!$H5737)-FIND("(",'Raw Data'!$H5737)-1),"",'Raw Data'!$M5737)</f>
        <v>Rs.550</v>
      </c>
      <c r="T5737" s="27">
        <f t="shared" si="89"/>
        <v>1</v>
      </c>
      <c r="U5737" s="29">
        <f>'Raw Data'!$M5737*'Raw Data'!$T5737</f>
        <v>550</v>
      </c>
    </row>
    <row r="5738" spans="1:21" x14ac:dyDescent="0.3">
      <c r="A5738" s="20">
        <v>3600192</v>
      </c>
      <c r="B5738" s="27" t="s">
        <v>11035</v>
      </c>
      <c r="C5738" s="27">
        <v>1</v>
      </c>
      <c r="D5738" s="27" t="str">
        <f>VLOOKUP('Raw Data'!$C5738,'country description'!$A$2:$B$16,2,0)</f>
        <v>India</v>
      </c>
      <c r="E5738" s="27" t="s">
        <v>10689</v>
      </c>
      <c r="F5738" s="27" t="s">
        <v>11036</v>
      </c>
      <c r="G5738" s="27" t="s">
        <v>5726</v>
      </c>
      <c r="H5738" s="27" t="s">
        <v>18</v>
      </c>
      <c r="I5738" s="27" t="s">
        <v>19</v>
      </c>
      <c r="J5738" s="27" t="s">
        <v>19</v>
      </c>
      <c r="K5738" s="27">
        <v>4</v>
      </c>
      <c r="L5738" s="27">
        <v>162</v>
      </c>
      <c r="M5738" s="27">
        <v>1700</v>
      </c>
      <c r="N5738" s="27">
        <v>3.8</v>
      </c>
      <c r="O5738" s="27">
        <v>2013</v>
      </c>
      <c r="P5738" s="27">
        <v>9</v>
      </c>
      <c r="Q5738" s="27">
        <v>25</v>
      </c>
      <c r="R5738" s="28">
        <f>DATE('Raw Data'!$O5738,'Raw Data'!$P5738,'Raw Data'!$Q5738)</f>
        <v>41542</v>
      </c>
      <c r="S5738" s="27" t="str">
        <f>CONCATENATE(MID('Raw Data'!$H5738,FIND("(",'Raw Data'!$H5738)+1,FIND(")",'Raw Data'!$H5738)-FIND("(",'Raw Data'!$H5738)-1),"",'Raw Data'!$M5738)</f>
        <v>Rs.1700</v>
      </c>
      <c r="T5738" s="27">
        <f t="shared" si="89"/>
        <v>1</v>
      </c>
      <c r="U5738" s="29">
        <f>'Raw Data'!$M5738*'Raw Data'!$T5738</f>
        <v>1700</v>
      </c>
    </row>
    <row r="5739" spans="1:21" x14ac:dyDescent="0.3">
      <c r="A5739" s="20">
        <v>18311926</v>
      </c>
      <c r="B5739" s="27" t="s">
        <v>11037</v>
      </c>
      <c r="C5739" s="27">
        <v>1</v>
      </c>
      <c r="D5739" s="27" t="str">
        <f>VLOOKUP('Raw Data'!$C5739,'country description'!$A$2:$B$16,2,0)</f>
        <v>India</v>
      </c>
      <c r="E5739" s="27" t="s">
        <v>10504</v>
      </c>
      <c r="F5739" s="27" t="s">
        <v>11038</v>
      </c>
      <c r="G5739" s="27" t="s">
        <v>17</v>
      </c>
      <c r="H5739" s="27" t="s">
        <v>18</v>
      </c>
      <c r="I5739" s="27" t="s">
        <v>19</v>
      </c>
      <c r="J5739" s="27" t="s">
        <v>19</v>
      </c>
      <c r="K5739" s="27">
        <v>2</v>
      </c>
      <c r="L5739" s="27">
        <v>25</v>
      </c>
      <c r="M5739" s="27">
        <v>700</v>
      </c>
      <c r="N5739" s="27">
        <v>3.2</v>
      </c>
      <c r="O5739" s="27">
        <v>2018</v>
      </c>
      <c r="P5739" s="27">
        <v>5</v>
      </c>
      <c r="Q5739" s="27">
        <v>10</v>
      </c>
      <c r="R5739" s="28">
        <f>DATE('Raw Data'!$O5739,'Raw Data'!$P5739,'Raw Data'!$Q5739)</f>
        <v>43230</v>
      </c>
      <c r="S5739" s="27" t="str">
        <f>CONCATENATE(MID('Raw Data'!$H5739,FIND("(",'Raw Data'!$H5739)+1,FIND(")",'Raw Data'!$H5739)-FIND("(",'Raw Data'!$H5739)-1),"",'Raw Data'!$M5739)</f>
        <v>Rs.700</v>
      </c>
      <c r="T5739" s="27">
        <f t="shared" si="89"/>
        <v>1</v>
      </c>
      <c r="U5739" s="29">
        <f>'Raw Data'!$M5739*'Raw Data'!$T5739</f>
        <v>700</v>
      </c>
    </row>
    <row r="5740" spans="1:21" x14ac:dyDescent="0.3">
      <c r="A5740" s="20">
        <v>303779</v>
      </c>
      <c r="B5740" s="27" t="s">
        <v>11039</v>
      </c>
      <c r="C5740" s="27">
        <v>1</v>
      </c>
      <c r="D5740" s="27" t="str">
        <f>VLOOKUP('Raw Data'!$C5740,'country description'!$A$2:$B$16,2,0)</f>
        <v>India</v>
      </c>
      <c r="E5740" s="27" t="s">
        <v>10504</v>
      </c>
      <c r="F5740" s="27" t="s">
        <v>11040</v>
      </c>
      <c r="G5740" s="27" t="s">
        <v>17</v>
      </c>
      <c r="H5740" s="27" t="s">
        <v>18</v>
      </c>
      <c r="I5740" s="27" t="s">
        <v>19</v>
      </c>
      <c r="J5740" s="27" t="s">
        <v>19</v>
      </c>
      <c r="K5740" s="27">
        <v>1</v>
      </c>
      <c r="L5740" s="27">
        <v>16</v>
      </c>
      <c r="M5740" s="27">
        <v>250</v>
      </c>
      <c r="N5740" s="27">
        <v>3.1</v>
      </c>
      <c r="O5740" s="27">
        <v>2012</v>
      </c>
      <c r="P5740" s="27">
        <v>5</v>
      </c>
      <c r="Q5740" s="27">
        <v>27</v>
      </c>
      <c r="R5740" s="28">
        <f>DATE('Raw Data'!$O5740,'Raw Data'!$P5740,'Raw Data'!$Q5740)</f>
        <v>41056</v>
      </c>
      <c r="S5740" s="27" t="str">
        <f>CONCATENATE(MID('Raw Data'!$H5740,FIND("(",'Raw Data'!$H5740)+1,FIND(")",'Raw Data'!$H5740)-FIND("(",'Raw Data'!$H5740)-1),"",'Raw Data'!$M5740)</f>
        <v>Rs.250</v>
      </c>
      <c r="T5740" s="27">
        <f t="shared" si="89"/>
        <v>1</v>
      </c>
      <c r="U5740" s="29">
        <f>'Raw Data'!$M5740*'Raw Data'!$T5740</f>
        <v>250</v>
      </c>
    </row>
    <row r="5741" spans="1:21" x14ac:dyDescent="0.3">
      <c r="A5741" s="20">
        <v>303730</v>
      </c>
      <c r="B5741" s="27" t="s">
        <v>11041</v>
      </c>
      <c r="C5741" s="27">
        <v>1</v>
      </c>
      <c r="D5741" s="27" t="str">
        <f>VLOOKUP('Raw Data'!$C5741,'country description'!$A$2:$B$16,2,0)</f>
        <v>India</v>
      </c>
      <c r="E5741" s="27" t="s">
        <v>10504</v>
      </c>
      <c r="F5741" s="27" t="s">
        <v>11042</v>
      </c>
      <c r="G5741" s="27" t="s">
        <v>9540</v>
      </c>
      <c r="H5741" s="27" t="s">
        <v>18</v>
      </c>
      <c r="I5741" s="27" t="s">
        <v>19</v>
      </c>
      <c r="J5741" s="27" t="s">
        <v>19</v>
      </c>
      <c r="K5741" s="27">
        <v>1</v>
      </c>
      <c r="L5741" s="27">
        <v>6</v>
      </c>
      <c r="M5741" s="27">
        <v>150</v>
      </c>
      <c r="N5741" s="27">
        <v>2.8</v>
      </c>
      <c r="O5741" s="27">
        <v>2015</v>
      </c>
      <c r="P5741" s="27">
        <v>5</v>
      </c>
      <c r="Q5741" s="27">
        <v>10</v>
      </c>
      <c r="R5741" s="28">
        <f>DATE('Raw Data'!$O5741,'Raw Data'!$P5741,'Raw Data'!$Q5741)</f>
        <v>42134</v>
      </c>
      <c r="S5741" s="27" t="str">
        <f>CONCATENATE(MID('Raw Data'!$H5741,FIND("(",'Raw Data'!$H5741)+1,FIND(")",'Raw Data'!$H5741)-FIND("(",'Raw Data'!$H5741)-1),"",'Raw Data'!$M5741)</f>
        <v>Rs.150</v>
      </c>
      <c r="T5741" s="27">
        <f t="shared" si="89"/>
        <v>1</v>
      </c>
      <c r="U5741" s="29">
        <f>'Raw Data'!$M5741*'Raw Data'!$T5741</f>
        <v>150</v>
      </c>
    </row>
    <row r="5742" spans="1:21" x14ac:dyDescent="0.3">
      <c r="A5742" s="20">
        <v>18291476</v>
      </c>
      <c r="B5742" s="27" t="s">
        <v>11043</v>
      </c>
      <c r="C5742" s="27">
        <v>1</v>
      </c>
      <c r="D5742" s="27" t="str">
        <f>VLOOKUP('Raw Data'!$C5742,'country description'!$A$2:$B$16,2,0)</f>
        <v>India</v>
      </c>
      <c r="E5742" s="27" t="s">
        <v>10504</v>
      </c>
      <c r="F5742" s="27" t="s">
        <v>11044</v>
      </c>
      <c r="G5742" s="27" t="s">
        <v>9622</v>
      </c>
      <c r="H5742" s="27" t="s">
        <v>18</v>
      </c>
      <c r="I5742" s="27" t="s">
        <v>19</v>
      </c>
      <c r="J5742" s="27" t="s">
        <v>19</v>
      </c>
      <c r="K5742" s="27">
        <v>1</v>
      </c>
      <c r="L5742" s="27">
        <v>5</v>
      </c>
      <c r="M5742" s="27">
        <v>200</v>
      </c>
      <c r="N5742" s="27">
        <v>3</v>
      </c>
      <c r="O5742" s="27">
        <v>2016</v>
      </c>
      <c r="P5742" s="27">
        <v>5</v>
      </c>
      <c r="Q5742" s="27">
        <v>14</v>
      </c>
      <c r="R5742" s="28">
        <f>DATE('Raw Data'!$O5742,'Raw Data'!$P5742,'Raw Data'!$Q5742)</f>
        <v>42504</v>
      </c>
      <c r="S5742" s="27" t="str">
        <f>CONCATENATE(MID('Raw Data'!$H5742,FIND("(",'Raw Data'!$H5742)+1,FIND(")",'Raw Data'!$H5742)-FIND("(",'Raw Data'!$H5742)-1),"",'Raw Data'!$M5742)</f>
        <v>Rs.200</v>
      </c>
      <c r="T5742" s="27">
        <f t="shared" si="89"/>
        <v>1</v>
      </c>
      <c r="U5742" s="29">
        <f>'Raw Data'!$M5742*'Raw Data'!$T5742</f>
        <v>200</v>
      </c>
    </row>
    <row r="5743" spans="1:21" x14ac:dyDescent="0.3">
      <c r="A5743" s="20">
        <v>305996</v>
      </c>
      <c r="B5743" s="27" t="s">
        <v>11045</v>
      </c>
      <c r="C5743" s="27">
        <v>1</v>
      </c>
      <c r="D5743" s="27" t="str">
        <f>VLOOKUP('Raw Data'!$C5743,'country description'!$A$2:$B$16,2,0)</f>
        <v>India</v>
      </c>
      <c r="E5743" s="27" t="s">
        <v>10504</v>
      </c>
      <c r="F5743" s="27" t="s">
        <v>11046</v>
      </c>
      <c r="G5743" s="27" t="s">
        <v>390</v>
      </c>
      <c r="H5743" s="27" t="s">
        <v>18</v>
      </c>
      <c r="I5743" s="27" t="s">
        <v>24</v>
      </c>
      <c r="J5743" s="27" t="s">
        <v>24</v>
      </c>
      <c r="K5743" s="27">
        <v>3</v>
      </c>
      <c r="L5743" s="27">
        <v>586</v>
      </c>
      <c r="M5743" s="27">
        <v>1400</v>
      </c>
      <c r="N5743" s="27">
        <v>3.3</v>
      </c>
      <c r="O5743" s="27">
        <v>2012</v>
      </c>
      <c r="P5743" s="27">
        <v>5</v>
      </c>
      <c r="Q5743" s="27">
        <v>6</v>
      </c>
      <c r="R5743" s="28">
        <f>DATE('Raw Data'!$O5743,'Raw Data'!$P5743,'Raw Data'!$Q5743)</f>
        <v>41035</v>
      </c>
      <c r="S5743" s="27" t="str">
        <f>CONCATENATE(MID('Raw Data'!$H5743,FIND("(",'Raw Data'!$H5743)+1,FIND(")",'Raw Data'!$H5743)-FIND("(",'Raw Data'!$H5743)-1),"",'Raw Data'!$M5743)</f>
        <v>Rs.1400</v>
      </c>
      <c r="T5743" s="27">
        <f t="shared" si="89"/>
        <v>1</v>
      </c>
      <c r="U5743" s="29">
        <f>'Raw Data'!$M5743*'Raw Data'!$T5743</f>
        <v>1400</v>
      </c>
    </row>
    <row r="5744" spans="1:21" x14ac:dyDescent="0.3">
      <c r="A5744" s="20">
        <v>4959</v>
      </c>
      <c r="B5744" s="27" t="s">
        <v>11047</v>
      </c>
      <c r="C5744" s="27">
        <v>1</v>
      </c>
      <c r="D5744" s="27" t="str">
        <f>VLOOKUP('Raw Data'!$C5744,'country description'!$A$2:$B$16,2,0)</f>
        <v>India</v>
      </c>
      <c r="E5744" s="27" t="s">
        <v>10504</v>
      </c>
      <c r="F5744" s="27" t="s">
        <v>11048</v>
      </c>
      <c r="G5744" s="27" t="s">
        <v>3400</v>
      </c>
      <c r="H5744" s="27" t="s">
        <v>18</v>
      </c>
      <c r="I5744" s="27" t="s">
        <v>19</v>
      </c>
      <c r="J5744" s="27" t="s">
        <v>19</v>
      </c>
      <c r="K5744" s="27">
        <v>3</v>
      </c>
      <c r="L5744" s="27">
        <v>3569</v>
      </c>
      <c r="M5744" s="27">
        <v>1800</v>
      </c>
      <c r="N5744" s="27">
        <v>4.4000000000000004</v>
      </c>
      <c r="O5744" s="27">
        <v>2010</v>
      </c>
      <c r="P5744" s="27">
        <v>5</v>
      </c>
      <c r="Q5744" s="27">
        <v>20</v>
      </c>
      <c r="R5744" s="28">
        <f>DATE('Raw Data'!$O5744,'Raw Data'!$P5744,'Raw Data'!$Q5744)</f>
        <v>40318</v>
      </c>
      <c r="S5744" s="27" t="str">
        <f>CONCATENATE(MID('Raw Data'!$H5744,FIND("(",'Raw Data'!$H5744)+1,FIND(")",'Raw Data'!$H5744)-FIND("(",'Raw Data'!$H5744)-1),"",'Raw Data'!$M5744)</f>
        <v>Rs.1800</v>
      </c>
      <c r="T5744" s="27">
        <f t="shared" si="89"/>
        <v>1</v>
      </c>
      <c r="U5744" s="29">
        <f>'Raw Data'!$M5744*'Raw Data'!$T5744</f>
        <v>1800</v>
      </c>
    </row>
    <row r="5745" spans="1:21" x14ac:dyDescent="0.3">
      <c r="A5745" s="20">
        <v>313456</v>
      </c>
      <c r="B5745" s="27" t="s">
        <v>11049</v>
      </c>
      <c r="C5745" s="27">
        <v>1</v>
      </c>
      <c r="D5745" s="27" t="str">
        <f>VLOOKUP('Raw Data'!$C5745,'country description'!$A$2:$B$16,2,0)</f>
        <v>India</v>
      </c>
      <c r="E5745" s="27" t="s">
        <v>10504</v>
      </c>
      <c r="F5745" s="27" t="s">
        <v>11050</v>
      </c>
      <c r="G5745" s="27" t="s">
        <v>610</v>
      </c>
      <c r="H5745" s="27" t="s">
        <v>18</v>
      </c>
      <c r="I5745" s="27" t="s">
        <v>19</v>
      </c>
      <c r="J5745" s="27" t="s">
        <v>19</v>
      </c>
      <c r="K5745" s="27">
        <v>1</v>
      </c>
      <c r="L5745" s="27">
        <v>9</v>
      </c>
      <c r="M5745" s="27">
        <v>350</v>
      </c>
      <c r="N5745" s="27">
        <v>3.1</v>
      </c>
      <c r="O5745" s="27">
        <v>2010</v>
      </c>
      <c r="P5745" s="27">
        <v>5</v>
      </c>
      <c r="Q5745" s="27">
        <v>3</v>
      </c>
      <c r="R5745" s="28">
        <f>DATE('Raw Data'!$O5745,'Raw Data'!$P5745,'Raw Data'!$Q5745)</f>
        <v>40301</v>
      </c>
      <c r="S5745" s="27" t="str">
        <f>CONCATENATE(MID('Raw Data'!$H5745,FIND("(",'Raw Data'!$H5745)+1,FIND(")",'Raw Data'!$H5745)-FIND("(",'Raw Data'!$H5745)-1),"",'Raw Data'!$M5745)</f>
        <v>Rs.350</v>
      </c>
      <c r="T5745" s="27">
        <f t="shared" si="89"/>
        <v>1</v>
      </c>
      <c r="U5745" s="29">
        <f>'Raw Data'!$M5745*'Raw Data'!$T5745</f>
        <v>350</v>
      </c>
    </row>
    <row r="5746" spans="1:21" x14ac:dyDescent="0.3">
      <c r="A5746" s="20">
        <v>894</v>
      </c>
      <c r="B5746" s="27" t="s">
        <v>11051</v>
      </c>
      <c r="C5746" s="27">
        <v>1</v>
      </c>
      <c r="D5746" s="27" t="str">
        <f>VLOOKUP('Raw Data'!$C5746,'country description'!$A$2:$B$16,2,0)</f>
        <v>India</v>
      </c>
      <c r="E5746" s="27" t="s">
        <v>10504</v>
      </c>
      <c r="F5746" s="27" t="s">
        <v>11052</v>
      </c>
      <c r="G5746" s="27" t="s">
        <v>3042</v>
      </c>
      <c r="H5746" s="27" t="s">
        <v>18</v>
      </c>
      <c r="I5746" s="27" t="s">
        <v>19</v>
      </c>
      <c r="J5746" s="27" t="s">
        <v>24</v>
      </c>
      <c r="K5746" s="27">
        <v>2</v>
      </c>
      <c r="L5746" s="27">
        <v>92</v>
      </c>
      <c r="M5746" s="27">
        <v>700</v>
      </c>
      <c r="N5746" s="27">
        <v>2.4</v>
      </c>
      <c r="O5746" s="27">
        <v>2012</v>
      </c>
      <c r="P5746" s="27">
        <v>5</v>
      </c>
      <c r="Q5746" s="27">
        <v>13</v>
      </c>
      <c r="R5746" s="28">
        <f>DATE('Raw Data'!$O5746,'Raw Data'!$P5746,'Raw Data'!$Q5746)</f>
        <v>41042</v>
      </c>
      <c r="S5746" s="27" t="str">
        <f>CONCATENATE(MID('Raw Data'!$H5746,FIND("(",'Raw Data'!$H5746)+1,FIND(")",'Raw Data'!$H5746)-FIND("(",'Raw Data'!$H5746)-1),"",'Raw Data'!$M5746)</f>
        <v>Rs.700</v>
      </c>
      <c r="T5746" s="27">
        <f t="shared" si="89"/>
        <v>1</v>
      </c>
      <c r="U5746" s="29">
        <f>'Raw Data'!$M5746*'Raw Data'!$T5746</f>
        <v>700</v>
      </c>
    </row>
    <row r="5747" spans="1:21" x14ac:dyDescent="0.3">
      <c r="A5747" s="20">
        <v>18314053</v>
      </c>
      <c r="B5747" s="27" t="s">
        <v>11053</v>
      </c>
      <c r="C5747" s="27">
        <v>1</v>
      </c>
      <c r="D5747" s="27" t="str">
        <f>VLOOKUP('Raw Data'!$C5747,'country description'!$A$2:$B$16,2,0)</f>
        <v>India</v>
      </c>
      <c r="E5747" s="27" t="s">
        <v>10504</v>
      </c>
      <c r="F5747" s="27" t="s">
        <v>10613</v>
      </c>
      <c r="G5747" s="27" t="s">
        <v>601</v>
      </c>
      <c r="H5747" s="27" t="s">
        <v>18</v>
      </c>
      <c r="I5747" s="27" t="s">
        <v>19</v>
      </c>
      <c r="J5747" s="27" t="s">
        <v>19</v>
      </c>
      <c r="K5747" s="27">
        <v>1</v>
      </c>
      <c r="L5747" s="27">
        <v>4</v>
      </c>
      <c r="M5747" s="27">
        <v>100</v>
      </c>
      <c r="N5747" s="27">
        <v>3</v>
      </c>
      <c r="O5747" s="27">
        <v>2010</v>
      </c>
      <c r="P5747" s="27">
        <v>5</v>
      </c>
      <c r="Q5747" s="27">
        <v>21</v>
      </c>
      <c r="R5747" s="28">
        <f>DATE('Raw Data'!$O5747,'Raw Data'!$P5747,'Raw Data'!$Q5747)</f>
        <v>40319</v>
      </c>
      <c r="S5747" s="27" t="str">
        <f>CONCATENATE(MID('Raw Data'!$H5747,FIND("(",'Raw Data'!$H5747)+1,FIND(")",'Raw Data'!$H5747)-FIND("(",'Raw Data'!$H5747)-1),"",'Raw Data'!$M5747)</f>
        <v>Rs.100</v>
      </c>
      <c r="T5747" s="27">
        <f t="shared" si="89"/>
        <v>1</v>
      </c>
      <c r="U5747" s="29">
        <f>'Raw Data'!$M5747*'Raw Data'!$T5747</f>
        <v>100</v>
      </c>
    </row>
    <row r="5748" spans="1:21" x14ac:dyDescent="0.3">
      <c r="A5748" s="20">
        <v>306975</v>
      </c>
      <c r="B5748" s="27" t="s">
        <v>11054</v>
      </c>
      <c r="C5748" s="27">
        <v>1</v>
      </c>
      <c r="D5748" s="27" t="str">
        <f>VLOOKUP('Raw Data'!$C5748,'country description'!$A$2:$B$16,2,0)</f>
        <v>India</v>
      </c>
      <c r="E5748" s="27" t="s">
        <v>10504</v>
      </c>
      <c r="F5748" s="27" t="s">
        <v>11055</v>
      </c>
      <c r="G5748" s="27" t="s">
        <v>595</v>
      </c>
      <c r="H5748" s="27" t="s">
        <v>18</v>
      </c>
      <c r="I5748" s="27" t="s">
        <v>19</v>
      </c>
      <c r="J5748" s="27" t="s">
        <v>24</v>
      </c>
      <c r="K5748" s="27">
        <v>1</v>
      </c>
      <c r="L5748" s="27">
        <v>26</v>
      </c>
      <c r="M5748" s="27">
        <v>200</v>
      </c>
      <c r="N5748" s="27">
        <v>2.2999999999999998</v>
      </c>
      <c r="O5748" s="27">
        <v>2012</v>
      </c>
      <c r="P5748" s="27">
        <v>5</v>
      </c>
      <c r="Q5748" s="27">
        <v>15</v>
      </c>
      <c r="R5748" s="28">
        <f>DATE('Raw Data'!$O5748,'Raw Data'!$P5748,'Raw Data'!$Q5748)</f>
        <v>41044</v>
      </c>
      <c r="S5748" s="27" t="str">
        <f>CONCATENATE(MID('Raw Data'!$H5748,FIND("(",'Raw Data'!$H5748)+1,FIND(")",'Raw Data'!$H5748)-FIND("(",'Raw Data'!$H5748)-1),"",'Raw Data'!$M5748)</f>
        <v>Rs.200</v>
      </c>
      <c r="T5748" s="27">
        <f t="shared" si="89"/>
        <v>1</v>
      </c>
      <c r="U5748" s="29">
        <f>'Raw Data'!$M5748*'Raw Data'!$T5748</f>
        <v>200</v>
      </c>
    </row>
    <row r="5749" spans="1:21" x14ac:dyDescent="0.3">
      <c r="A5749" s="20">
        <v>312265</v>
      </c>
      <c r="B5749" s="27" t="s">
        <v>11056</v>
      </c>
      <c r="C5749" s="27">
        <v>1</v>
      </c>
      <c r="D5749" s="27" t="str">
        <f>VLOOKUP('Raw Data'!$C5749,'country description'!$A$2:$B$16,2,0)</f>
        <v>India</v>
      </c>
      <c r="E5749" s="27" t="s">
        <v>10504</v>
      </c>
      <c r="F5749" s="27" t="s">
        <v>11057</v>
      </c>
      <c r="G5749" s="27" t="s">
        <v>617</v>
      </c>
      <c r="H5749" s="27" t="s">
        <v>18</v>
      </c>
      <c r="I5749" s="27" t="s">
        <v>19</v>
      </c>
      <c r="J5749" s="27" t="s">
        <v>19</v>
      </c>
      <c r="K5749" s="27">
        <v>2</v>
      </c>
      <c r="L5749" s="27">
        <v>33</v>
      </c>
      <c r="M5749" s="27">
        <v>700</v>
      </c>
      <c r="N5749" s="27">
        <v>3.1</v>
      </c>
      <c r="O5749" s="27">
        <v>2016</v>
      </c>
      <c r="P5749" s="27">
        <v>5</v>
      </c>
      <c r="Q5749" s="27">
        <v>28</v>
      </c>
      <c r="R5749" s="28">
        <f>DATE('Raw Data'!$O5749,'Raw Data'!$P5749,'Raw Data'!$Q5749)</f>
        <v>42518</v>
      </c>
      <c r="S5749" s="27" t="str">
        <f>CONCATENATE(MID('Raw Data'!$H5749,FIND("(",'Raw Data'!$H5749)+1,FIND(")",'Raw Data'!$H5749)-FIND("(",'Raw Data'!$H5749)-1),"",'Raw Data'!$M5749)</f>
        <v>Rs.700</v>
      </c>
      <c r="T5749" s="27">
        <f t="shared" si="89"/>
        <v>1</v>
      </c>
      <c r="U5749" s="29">
        <f>'Raw Data'!$M5749*'Raw Data'!$T5749</f>
        <v>700</v>
      </c>
    </row>
    <row r="5750" spans="1:21" x14ac:dyDescent="0.3">
      <c r="A5750" s="20">
        <v>18157408</v>
      </c>
      <c r="B5750" s="27" t="s">
        <v>11059</v>
      </c>
      <c r="C5750" s="27">
        <v>1</v>
      </c>
      <c r="D5750" s="27" t="str">
        <f>VLOOKUP('Raw Data'!$C5750,'country description'!$A$2:$B$16,2,0)</f>
        <v>India</v>
      </c>
      <c r="E5750" s="27" t="s">
        <v>10504</v>
      </c>
      <c r="F5750" s="27" t="s">
        <v>11060</v>
      </c>
      <c r="G5750" s="27" t="s">
        <v>17</v>
      </c>
      <c r="H5750" s="27" t="s">
        <v>18</v>
      </c>
      <c r="I5750" s="27" t="s">
        <v>19</v>
      </c>
      <c r="J5750" s="27" t="s">
        <v>19</v>
      </c>
      <c r="K5750" s="27">
        <v>1</v>
      </c>
      <c r="L5750" s="27">
        <v>26</v>
      </c>
      <c r="M5750" s="27">
        <v>150</v>
      </c>
      <c r="N5750" s="27">
        <v>3.5</v>
      </c>
      <c r="O5750" s="27">
        <v>2010</v>
      </c>
      <c r="P5750" s="27">
        <v>5</v>
      </c>
      <c r="Q5750" s="27">
        <v>22</v>
      </c>
      <c r="R5750" s="28">
        <f>DATE('Raw Data'!$O5750,'Raw Data'!$P5750,'Raw Data'!$Q5750)</f>
        <v>40320</v>
      </c>
      <c r="S5750" s="27" t="str">
        <f>CONCATENATE(MID('Raw Data'!$H5750,FIND("(",'Raw Data'!$H5750)+1,FIND(")",'Raw Data'!$H5750)-FIND("(",'Raw Data'!$H5750)-1),"",'Raw Data'!$M5750)</f>
        <v>Rs.150</v>
      </c>
      <c r="T5750" s="27">
        <f t="shared" si="89"/>
        <v>1</v>
      </c>
      <c r="U5750" s="29">
        <f>'Raw Data'!$M5750*'Raw Data'!$T5750</f>
        <v>150</v>
      </c>
    </row>
    <row r="5751" spans="1:21" x14ac:dyDescent="0.3">
      <c r="A5751" s="20">
        <v>18400489</v>
      </c>
      <c r="B5751" s="27" t="s">
        <v>11061</v>
      </c>
      <c r="C5751" s="27">
        <v>1</v>
      </c>
      <c r="D5751" s="27" t="str">
        <f>VLOOKUP('Raw Data'!$C5751,'country description'!$A$2:$B$16,2,0)</f>
        <v>India</v>
      </c>
      <c r="E5751" s="27" t="s">
        <v>10504</v>
      </c>
      <c r="F5751" s="27" t="s">
        <v>11062</v>
      </c>
      <c r="G5751" s="27" t="s">
        <v>1658</v>
      </c>
      <c r="H5751" s="27" t="s">
        <v>18</v>
      </c>
      <c r="I5751" s="27" t="s">
        <v>19</v>
      </c>
      <c r="J5751" s="27" t="s">
        <v>19</v>
      </c>
      <c r="K5751" s="27">
        <v>2</v>
      </c>
      <c r="L5751" s="27">
        <v>1</v>
      </c>
      <c r="M5751" s="27">
        <v>800</v>
      </c>
      <c r="N5751" s="27">
        <v>1</v>
      </c>
      <c r="O5751" s="27">
        <v>2015</v>
      </c>
      <c r="P5751" s="27">
        <v>5</v>
      </c>
      <c r="Q5751" s="27">
        <v>11</v>
      </c>
      <c r="R5751" s="28">
        <f>DATE('Raw Data'!$O5751,'Raw Data'!$P5751,'Raw Data'!$Q5751)</f>
        <v>42135</v>
      </c>
      <c r="S5751" s="27" t="str">
        <f>CONCATENATE(MID('Raw Data'!$H5751,FIND("(",'Raw Data'!$H5751)+1,FIND(")",'Raw Data'!$H5751)-FIND("(",'Raw Data'!$H5751)-1),"",'Raw Data'!$M5751)</f>
        <v>Rs.800</v>
      </c>
      <c r="T5751" s="27">
        <f t="shared" si="89"/>
        <v>1</v>
      </c>
      <c r="U5751" s="29">
        <f>'Raw Data'!$M5751*'Raw Data'!$T5751</f>
        <v>800</v>
      </c>
    </row>
    <row r="5752" spans="1:21" x14ac:dyDescent="0.3">
      <c r="A5752" s="20">
        <v>18265082</v>
      </c>
      <c r="B5752" s="27" t="s">
        <v>11063</v>
      </c>
      <c r="C5752" s="27">
        <v>1</v>
      </c>
      <c r="D5752" s="27" t="str">
        <f>VLOOKUP('Raw Data'!$C5752,'country description'!$A$2:$B$16,2,0)</f>
        <v>India</v>
      </c>
      <c r="E5752" s="27" t="s">
        <v>10504</v>
      </c>
      <c r="F5752" s="27" t="s">
        <v>11064</v>
      </c>
      <c r="G5752" s="27" t="s">
        <v>601</v>
      </c>
      <c r="H5752" s="27" t="s">
        <v>18</v>
      </c>
      <c r="I5752" s="27" t="s">
        <v>19</v>
      </c>
      <c r="J5752" s="27" t="s">
        <v>19</v>
      </c>
      <c r="K5752" s="27">
        <v>1</v>
      </c>
      <c r="L5752" s="27">
        <v>2</v>
      </c>
      <c r="M5752" s="27">
        <v>250</v>
      </c>
      <c r="N5752" s="27">
        <v>1</v>
      </c>
      <c r="O5752" s="27">
        <v>2017</v>
      </c>
      <c r="P5752" s="27">
        <v>5</v>
      </c>
      <c r="Q5752" s="27">
        <v>4</v>
      </c>
      <c r="R5752" s="28">
        <f>DATE('Raw Data'!$O5752,'Raw Data'!$P5752,'Raw Data'!$Q5752)</f>
        <v>42859</v>
      </c>
      <c r="S5752" s="27" t="str">
        <f>CONCATENATE(MID('Raw Data'!$H5752,FIND("(",'Raw Data'!$H5752)+1,FIND(")",'Raw Data'!$H5752)-FIND("(",'Raw Data'!$H5752)-1),"",'Raw Data'!$M5752)</f>
        <v>Rs.250</v>
      </c>
      <c r="T5752" s="27">
        <f t="shared" si="89"/>
        <v>1</v>
      </c>
      <c r="U5752" s="29">
        <f>'Raw Data'!$M5752*'Raw Data'!$T5752</f>
        <v>250</v>
      </c>
    </row>
    <row r="5753" spans="1:21" x14ac:dyDescent="0.3">
      <c r="A5753" s="20">
        <v>312540</v>
      </c>
      <c r="B5753" s="27" t="s">
        <v>11065</v>
      </c>
      <c r="C5753" s="27">
        <v>1</v>
      </c>
      <c r="D5753" s="27" t="str">
        <f>VLOOKUP('Raw Data'!$C5753,'country description'!$A$2:$B$16,2,0)</f>
        <v>India</v>
      </c>
      <c r="E5753" s="27" t="s">
        <v>10504</v>
      </c>
      <c r="F5753" s="27" t="s">
        <v>11066</v>
      </c>
      <c r="G5753" s="27" t="s">
        <v>749</v>
      </c>
      <c r="H5753" s="27" t="s">
        <v>18</v>
      </c>
      <c r="I5753" s="27" t="s">
        <v>19</v>
      </c>
      <c r="J5753" s="27" t="s">
        <v>19</v>
      </c>
      <c r="K5753" s="27">
        <v>1</v>
      </c>
      <c r="L5753" s="27">
        <v>10</v>
      </c>
      <c r="M5753" s="27">
        <v>250</v>
      </c>
      <c r="N5753" s="27">
        <v>3.1</v>
      </c>
      <c r="O5753" s="27">
        <v>2013</v>
      </c>
      <c r="P5753" s="27">
        <v>5</v>
      </c>
      <c r="Q5753" s="27">
        <v>10</v>
      </c>
      <c r="R5753" s="28">
        <f>DATE('Raw Data'!$O5753,'Raw Data'!$P5753,'Raw Data'!$Q5753)</f>
        <v>41404</v>
      </c>
      <c r="S5753" s="27" t="str">
        <f>CONCATENATE(MID('Raw Data'!$H5753,FIND("(",'Raw Data'!$H5753)+1,FIND(")",'Raw Data'!$H5753)-FIND("(",'Raw Data'!$H5753)-1),"",'Raw Data'!$M5753)</f>
        <v>Rs.250</v>
      </c>
      <c r="T5753" s="27">
        <f t="shared" si="89"/>
        <v>1</v>
      </c>
      <c r="U5753" s="29">
        <f>'Raw Data'!$M5753*'Raw Data'!$T5753</f>
        <v>250</v>
      </c>
    </row>
    <row r="5754" spans="1:21" x14ac:dyDescent="0.3">
      <c r="A5754" s="20">
        <v>18203171</v>
      </c>
      <c r="B5754" s="27" t="s">
        <v>11067</v>
      </c>
      <c r="C5754" s="27">
        <v>1</v>
      </c>
      <c r="D5754" s="27" t="str">
        <f>VLOOKUP('Raw Data'!$C5754,'country description'!$A$2:$B$16,2,0)</f>
        <v>India</v>
      </c>
      <c r="E5754" s="27" t="s">
        <v>10504</v>
      </c>
      <c r="F5754" s="27" t="s">
        <v>11068</v>
      </c>
      <c r="G5754" s="27" t="s">
        <v>387</v>
      </c>
      <c r="H5754" s="27" t="s">
        <v>18</v>
      </c>
      <c r="I5754" s="27" t="s">
        <v>19</v>
      </c>
      <c r="J5754" s="27" t="s">
        <v>24</v>
      </c>
      <c r="K5754" s="27">
        <v>2</v>
      </c>
      <c r="L5754" s="27">
        <v>67</v>
      </c>
      <c r="M5754" s="27">
        <v>700</v>
      </c>
      <c r="N5754" s="27">
        <v>3.4</v>
      </c>
      <c r="O5754" s="27">
        <v>2015</v>
      </c>
      <c r="P5754" s="27">
        <v>5</v>
      </c>
      <c r="Q5754" s="27">
        <v>27</v>
      </c>
      <c r="R5754" s="28">
        <f>DATE('Raw Data'!$O5754,'Raw Data'!$P5754,'Raw Data'!$Q5754)</f>
        <v>42151</v>
      </c>
      <c r="S5754" s="27" t="str">
        <f>CONCATENATE(MID('Raw Data'!$H5754,FIND("(",'Raw Data'!$H5754)+1,FIND(")",'Raw Data'!$H5754)-FIND("(",'Raw Data'!$H5754)-1),"",'Raw Data'!$M5754)</f>
        <v>Rs.700</v>
      </c>
      <c r="T5754" s="27">
        <f t="shared" si="89"/>
        <v>1</v>
      </c>
      <c r="U5754" s="29">
        <f>'Raw Data'!$M5754*'Raw Data'!$T5754</f>
        <v>700</v>
      </c>
    </row>
    <row r="5755" spans="1:21" x14ac:dyDescent="0.3">
      <c r="A5755" s="20">
        <v>5768</v>
      </c>
      <c r="B5755" s="27" t="s">
        <v>11069</v>
      </c>
      <c r="C5755" s="27">
        <v>1</v>
      </c>
      <c r="D5755" s="27" t="str">
        <f>VLOOKUP('Raw Data'!$C5755,'country description'!$A$2:$B$16,2,0)</f>
        <v>India</v>
      </c>
      <c r="E5755" s="27" t="s">
        <v>10504</v>
      </c>
      <c r="F5755" s="27" t="s">
        <v>11070</v>
      </c>
      <c r="G5755" s="27" t="s">
        <v>11071</v>
      </c>
      <c r="H5755" s="27" t="s">
        <v>18</v>
      </c>
      <c r="I5755" s="27" t="s">
        <v>24</v>
      </c>
      <c r="J5755" s="27" t="s">
        <v>19</v>
      </c>
      <c r="K5755" s="27">
        <v>3</v>
      </c>
      <c r="L5755" s="27">
        <v>19</v>
      </c>
      <c r="M5755" s="27">
        <v>1500</v>
      </c>
      <c r="N5755" s="27">
        <v>2.7</v>
      </c>
      <c r="O5755" s="27">
        <v>2016</v>
      </c>
      <c r="P5755" s="27">
        <v>5</v>
      </c>
      <c r="Q5755" s="27">
        <v>16</v>
      </c>
      <c r="R5755" s="28">
        <f>DATE('Raw Data'!$O5755,'Raw Data'!$P5755,'Raw Data'!$Q5755)</f>
        <v>42506</v>
      </c>
      <c r="S5755" s="27" t="str">
        <f>CONCATENATE(MID('Raw Data'!$H5755,FIND("(",'Raw Data'!$H5755)+1,FIND(")",'Raw Data'!$H5755)-FIND("(",'Raw Data'!$H5755)-1),"",'Raw Data'!$M5755)</f>
        <v>Rs.1500</v>
      </c>
      <c r="T5755" s="27">
        <f t="shared" si="89"/>
        <v>1</v>
      </c>
      <c r="U5755" s="29">
        <f>'Raw Data'!$M5755*'Raw Data'!$T5755</f>
        <v>1500</v>
      </c>
    </row>
    <row r="5756" spans="1:21" x14ac:dyDescent="0.3">
      <c r="A5756" s="20">
        <v>309134</v>
      </c>
      <c r="B5756" s="27" t="s">
        <v>11072</v>
      </c>
      <c r="C5756" s="27">
        <v>1</v>
      </c>
      <c r="D5756" s="27" t="str">
        <f>VLOOKUP('Raw Data'!$C5756,'country description'!$A$2:$B$16,2,0)</f>
        <v>India</v>
      </c>
      <c r="E5756" s="27" t="s">
        <v>10504</v>
      </c>
      <c r="F5756" s="27" t="s">
        <v>11073</v>
      </c>
      <c r="G5756" s="27" t="s">
        <v>17</v>
      </c>
      <c r="H5756" s="27" t="s">
        <v>18</v>
      </c>
      <c r="I5756" s="27" t="s">
        <v>19</v>
      </c>
      <c r="J5756" s="27" t="s">
        <v>19</v>
      </c>
      <c r="K5756" s="27">
        <v>2</v>
      </c>
      <c r="L5756" s="27">
        <v>276</v>
      </c>
      <c r="M5756" s="27">
        <v>750</v>
      </c>
      <c r="N5756" s="27">
        <v>3.7</v>
      </c>
      <c r="O5756" s="27">
        <v>2013</v>
      </c>
      <c r="P5756" s="27">
        <v>5</v>
      </c>
      <c r="Q5756" s="27">
        <v>14</v>
      </c>
      <c r="R5756" s="28">
        <f>DATE('Raw Data'!$O5756,'Raw Data'!$P5756,'Raw Data'!$Q5756)</f>
        <v>41408</v>
      </c>
      <c r="S5756" s="27" t="str">
        <f>CONCATENATE(MID('Raw Data'!$H5756,FIND("(",'Raw Data'!$H5756)+1,FIND(")",'Raw Data'!$H5756)-FIND("(",'Raw Data'!$H5756)-1),"",'Raw Data'!$M5756)</f>
        <v>Rs.750</v>
      </c>
      <c r="T5756" s="27">
        <f t="shared" si="89"/>
        <v>1</v>
      </c>
      <c r="U5756" s="29">
        <f>'Raw Data'!$M5756*'Raw Data'!$T5756</f>
        <v>750</v>
      </c>
    </row>
    <row r="5757" spans="1:21" x14ac:dyDescent="0.3">
      <c r="A5757" s="20">
        <v>2800052</v>
      </c>
      <c r="B5757" s="27" t="s">
        <v>11074</v>
      </c>
      <c r="C5757" s="27">
        <v>1</v>
      </c>
      <c r="D5757" s="27" t="str">
        <f>VLOOKUP('Raw Data'!$C5757,'country description'!$A$2:$B$16,2,0)</f>
        <v>India</v>
      </c>
      <c r="E5757" s="27" t="s">
        <v>10217</v>
      </c>
      <c r="F5757" s="27" t="s">
        <v>11075</v>
      </c>
      <c r="G5757" s="27" t="s">
        <v>3216</v>
      </c>
      <c r="H5757" s="27" t="s">
        <v>18</v>
      </c>
      <c r="I5757" s="27" t="s">
        <v>19</v>
      </c>
      <c r="J5757" s="27" t="s">
        <v>19</v>
      </c>
      <c r="K5757" s="27">
        <v>4</v>
      </c>
      <c r="L5757" s="27">
        <v>125</v>
      </c>
      <c r="M5757" s="27">
        <v>1700</v>
      </c>
      <c r="N5757" s="27">
        <v>4.0999999999999996</v>
      </c>
      <c r="O5757" s="27">
        <v>2014</v>
      </c>
      <c r="P5757" s="27">
        <v>1</v>
      </c>
      <c r="Q5757" s="27">
        <v>9</v>
      </c>
      <c r="R5757" s="28">
        <f>DATE('Raw Data'!$O5757,'Raw Data'!$P5757,'Raw Data'!$Q5757)</f>
        <v>41648</v>
      </c>
      <c r="S5757" s="27" t="str">
        <f>CONCATENATE(MID('Raw Data'!$H5757,FIND("(",'Raw Data'!$H5757)+1,FIND(")",'Raw Data'!$H5757)-FIND("(",'Raw Data'!$H5757)-1),"",'Raw Data'!$M5757)</f>
        <v>Rs.1700</v>
      </c>
      <c r="T5757" s="27">
        <f t="shared" si="89"/>
        <v>1</v>
      </c>
      <c r="U5757" s="29">
        <f>'Raw Data'!$M5757*'Raw Data'!$T5757</f>
        <v>1700</v>
      </c>
    </row>
    <row r="5758" spans="1:21" x14ac:dyDescent="0.3">
      <c r="A5758" s="20">
        <v>3431</v>
      </c>
      <c r="B5758" s="27" t="s">
        <v>11076</v>
      </c>
      <c r="C5758" s="27">
        <v>1</v>
      </c>
      <c r="D5758" s="27" t="str">
        <f>VLOOKUP('Raw Data'!$C5758,'country description'!$A$2:$B$16,2,0)</f>
        <v>India</v>
      </c>
      <c r="E5758" s="27" t="s">
        <v>10504</v>
      </c>
      <c r="F5758" s="27" t="s">
        <v>11077</v>
      </c>
      <c r="G5758" s="27" t="s">
        <v>11078</v>
      </c>
      <c r="H5758" s="27" t="s">
        <v>18</v>
      </c>
      <c r="I5758" s="27" t="s">
        <v>24</v>
      </c>
      <c r="J5758" s="27" t="s">
        <v>24</v>
      </c>
      <c r="K5758" s="27">
        <v>3</v>
      </c>
      <c r="L5758" s="27">
        <v>802</v>
      </c>
      <c r="M5758" s="27">
        <v>1400</v>
      </c>
      <c r="N5758" s="27">
        <v>4</v>
      </c>
      <c r="O5758" s="27">
        <v>2013</v>
      </c>
      <c r="P5758" s="27">
        <v>4</v>
      </c>
      <c r="Q5758" s="27">
        <v>18</v>
      </c>
      <c r="R5758" s="28">
        <f>DATE('Raw Data'!$O5758,'Raw Data'!$P5758,'Raw Data'!$Q5758)</f>
        <v>41382</v>
      </c>
      <c r="S5758" s="27" t="str">
        <f>CONCATENATE(MID('Raw Data'!$H5758,FIND("(",'Raw Data'!$H5758)+1,FIND(")",'Raw Data'!$H5758)-FIND("(",'Raw Data'!$H5758)-1),"",'Raw Data'!$M5758)</f>
        <v>Rs.1400</v>
      </c>
      <c r="T5758" s="27">
        <f t="shared" si="89"/>
        <v>1</v>
      </c>
      <c r="U5758" s="29">
        <f>'Raw Data'!$M5758*'Raw Data'!$T5758</f>
        <v>1400</v>
      </c>
    </row>
    <row r="5759" spans="1:21" x14ac:dyDescent="0.3">
      <c r="A5759" s="20">
        <v>7507</v>
      </c>
      <c r="B5759" s="27" t="s">
        <v>11079</v>
      </c>
      <c r="C5759" s="27">
        <v>1</v>
      </c>
      <c r="D5759" s="27" t="str">
        <f>VLOOKUP('Raw Data'!$C5759,'country description'!$A$2:$B$16,2,0)</f>
        <v>India</v>
      </c>
      <c r="E5759" s="27" t="s">
        <v>10504</v>
      </c>
      <c r="F5759" s="27" t="s">
        <v>11080</v>
      </c>
      <c r="G5759" s="27" t="s">
        <v>11081</v>
      </c>
      <c r="H5759" s="27" t="s">
        <v>18</v>
      </c>
      <c r="I5759" s="27" t="s">
        <v>24</v>
      </c>
      <c r="J5759" s="27" t="s">
        <v>19</v>
      </c>
      <c r="K5759" s="27">
        <v>3</v>
      </c>
      <c r="L5759" s="27">
        <v>91</v>
      </c>
      <c r="M5759" s="27">
        <v>1500</v>
      </c>
      <c r="N5759" s="27">
        <v>3.8</v>
      </c>
      <c r="O5759" s="27">
        <v>2015</v>
      </c>
      <c r="P5759" s="27">
        <v>4</v>
      </c>
      <c r="Q5759" s="27">
        <v>1</v>
      </c>
      <c r="R5759" s="28">
        <f>DATE('Raw Data'!$O5759,'Raw Data'!$P5759,'Raw Data'!$Q5759)</f>
        <v>42095</v>
      </c>
      <c r="S5759" s="27" t="str">
        <f>CONCATENATE(MID('Raw Data'!$H5759,FIND("(",'Raw Data'!$H5759)+1,FIND(")",'Raw Data'!$H5759)-FIND("(",'Raw Data'!$H5759)-1),"",'Raw Data'!$M5759)</f>
        <v>Rs.1500</v>
      </c>
      <c r="T5759" s="27">
        <f t="shared" si="89"/>
        <v>1</v>
      </c>
      <c r="U5759" s="29">
        <f>'Raw Data'!$M5759*'Raw Data'!$T5759</f>
        <v>1500</v>
      </c>
    </row>
    <row r="5760" spans="1:21" x14ac:dyDescent="0.3">
      <c r="A5760" s="20">
        <v>304832</v>
      </c>
      <c r="B5760" s="27" t="s">
        <v>11082</v>
      </c>
      <c r="C5760" s="27">
        <v>1</v>
      </c>
      <c r="D5760" s="27" t="str">
        <f>VLOOKUP('Raw Data'!$C5760,'country description'!$A$2:$B$16,2,0)</f>
        <v>India</v>
      </c>
      <c r="E5760" s="27" t="s">
        <v>10504</v>
      </c>
      <c r="F5760" s="27" t="s">
        <v>11083</v>
      </c>
      <c r="G5760" s="27" t="s">
        <v>11084</v>
      </c>
      <c r="H5760" s="27" t="s">
        <v>18</v>
      </c>
      <c r="I5760" s="27" t="s">
        <v>19</v>
      </c>
      <c r="J5760" s="27" t="s">
        <v>19</v>
      </c>
      <c r="K5760" s="27">
        <v>3</v>
      </c>
      <c r="L5760" s="27">
        <v>231</v>
      </c>
      <c r="M5760" s="27">
        <v>1700</v>
      </c>
      <c r="N5760" s="27">
        <v>3.9</v>
      </c>
      <c r="O5760" s="27">
        <v>2010</v>
      </c>
      <c r="P5760" s="27">
        <v>4</v>
      </c>
      <c r="Q5760" s="27">
        <v>9</v>
      </c>
      <c r="R5760" s="28">
        <f>DATE('Raw Data'!$O5760,'Raw Data'!$P5760,'Raw Data'!$Q5760)</f>
        <v>40277</v>
      </c>
      <c r="S5760" s="27" t="str">
        <f>CONCATENATE(MID('Raw Data'!$H5760,FIND("(",'Raw Data'!$H5760)+1,FIND(")",'Raw Data'!$H5760)-FIND("(",'Raw Data'!$H5760)-1),"",'Raw Data'!$M5760)</f>
        <v>Rs.1700</v>
      </c>
      <c r="T5760" s="27">
        <f t="shared" si="89"/>
        <v>1</v>
      </c>
      <c r="U5760" s="29">
        <f>'Raw Data'!$M5760*'Raw Data'!$T5760</f>
        <v>1700</v>
      </c>
    </row>
    <row r="5761" spans="1:21" x14ac:dyDescent="0.3">
      <c r="A5761" s="20">
        <v>110502</v>
      </c>
      <c r="B5761" s="27" t="s">
        <v>11085</v>
      </c>
      <c r="C5761" s="27">
        <v>1</v>
      </c>
      <c r="D5761" s="27" t="str">
        <f>VLOOKUP('Raw Data'!$C5761,'country description'!$A$2:$B$16,2,0)</f>
        <v>India</v>
      </c>
      <c r="E5761" s="27" t="s">
        <v>11086</v>
      </c>
      <c r="F5761" s="27" t="s">
        <v>11087</v>
      </c>
      <c r="G5761" s="27" t="s">
        <v>3116</v>
      </c>
      <c r="H5761" s="27" t="s">
        <v>18</v>
      </c>
      <c r="I5761" s="27" t="s">
        <v>19</v>
      </c>
      <c r="J5761" s="27" t="s">
        <v>19</v>
      </c>
      <c r="K5761" s="27">
        <v>4</v>
      </c>
      <c r="L5761" s="27">
        <v>1315</v>
      </c>
      <c r="M5761" s="27">
        <v>1800</v>
      </c>
      <c r="N5761" s="27">
        <v>3.7</v>
      </c>
      <c r="O5761" s="27">
        <v>2014</v>
      </c>
      <c r="P5761" s="27">
        <v>4</v>
      </c>
      <c r="Q5761" s="27">
        <v>27</v>
      </c>
      <c r="R5761" s="28">
        <f>DATE('Raw Data'!$O5761,'Raw Data'!$P5761,'Raw Data'!$Q5761)</f>
        <v>41756</v>
      </c>
      <c r="S5761" s="27" t="str">
        <f>CONCATENATE(MID('Raw Data'!$H5761,FIND("(",'Raw Data'!$H5761)+1,FIND(")",'Raw Data'!$H5761)-FIND("(",'Raw Data'!$H5761)-1),"",'Raw Data'!$M5761)</f>
        <v>Rs.1800</v>
      </c>
      <c r="T5761" s="27">
        <f t="shared" si="89"/>
        <v>1</v>
      </c>
      <c r="U5761" s="29">
        <f>'Raw Data'!$M5761*'Raw Data'!$T5761</f>
        <v>1800</v>
      </c>
    </row>
    <row r="5762" spans="1:21" x14ac:dyDescent="0.3">
      <c r="A5762" s="20">
        <v>2600303</v>
      </c>
      <c r="B5762" s="27" t="s">
        <v>11088</v>
      </c>
      <c r="C5762" s="27">
        <v>1</v>
      </c>
      <c r="D5762" s="27" t="str">
        <f>VLOOKUP('Raw Data'!$C5762,'country description'!$A$2:$B$16,2,0)</f>
        <v>India</v>
      </c>
      <c r="E5762" s="27" t="s">
        <v>11089</v>
      </c>
      <c r="F5762" s="27" t="s">
        <v>11090</v>
      </c>
      <c r="G5762" s="27" t="s">
        <v>17</v>
      </c>
      <c r="H5762" s="27" t="s">
        <v>18</v>
      </c>
      <c r="I5762" s="27" t="s">
        <v>19</v>
      </c>
      <c r="J5762" s="27" t="s">
        <v>19</v>
      </c>
      <c r="K5762" s="27">
        <v>4</v>
      </c>
      <c r="L5762" s="27">
        <v>128</v>
      </c>
      <c r="M5762" s="27">
        <v>1800</v>
      </c>
      <c r="N5762" s="27">
        <v>4.3</v>
      </c>
      <c r="O5762" s="27">
        <v>2010</v>
      </c>
      <c r="P5762" s="27">
        <v>4</v>
      </c>
      <c r="Q5762" s="27">
        <v>11</v>
      </c>
      <c r="R5762" s="28">
        <f>DATE('Raw Data'!$O5762,'Raw Data'!$P5762,'Raw Data'!$Q5762)</f>
        <v>40279</v>
      </c>
      <c r="S5762" s="27" t="str">
        <f>CONCATENATE(MID('Raw Data'!$H5762,FIND("(",'Raw Data'!$H5762)+1,FIND(")",'Raw Data'!$H5762)-FIND("(",'Raw Data'!$H5762)-1),"",'Raw Data'!$M5762)</f>
        <v>Rs.1800</v>
      </c>
      <c r="T5762" s="27">
        <f t="shared" ref="T5762:T5825" si="90">VLOOKUP(D5762,$Y$4:$Z$18,2,0)</f>
        <v>1</v>
      </c>
      <c r="U5762" s="29">
        <f>'Raw Data'!$M5762*'Raw Data'!$T5762</f>
        <v>1800</v>
      </c>
    </row>
    <row r="5763" spans="1:21" x14ac:dyDescent="0.3">
      <c r="A5763" s="20">
        <v>2500024</v>
      </c>
      <c r="B5763" s="27" t="s">
        <v>11091</v>
      </c>
      <c r="C5763" s="27">
        <v>1</v>
      </c>
      <c r="D5763" s="27" t="str">
        <f>VLOOKUP('Raw Data'!$C5763,'country description'!$A$2:$B$16,2,0)</f>
        <v>India</v>
      </c>
      <c r="E5763" s="27" t="s">
        <v>11092</v>
      </c>
      <c r="F5763" s="27" t="s">
        <v>11093</v>
      </c>
      <c r="G5763" s="27" t="s">
        <v>11094</v>
      </c>
      <c r="H5763" s="27" t="s">
        <v>18</v>
      </c>
      <c r="I5763" s="27" t="s">
        <v>19</v>
      </c>
      <c r="J5763" s="27" t="s">
        <v>19</v>
      </c>
      <c r="K5763" s="27">
        <v>4</v>
      </c>
      <c r="L5763" s="27">
        <v>94</v>
      </c>
      <c r="M5763" s="27">
        <v>1800</v>
      </c>
      <c r="N5763" s="27">
        <v>3.4</v>
      </c>
      <c r="O5763" s="27">
        <v>2013</v>
      </c>
      <c r="P5763" s="27">
        <v>3</v>
      </c>
      <c r="Q5763" s="27">
        <v>18</v>
      </c>
      <c r="R5763" s="28">
        <f>DATE('Raw Data'!$O5763,'Raw Data'!$P5763,'Raw Data'!$Q5763)</f>
        <v>41351</v>
      </c>
      <c r="S5763" s="27" t="str">
        <f>CONCATENATE(MID('Raw Data'!$H5763,FIND("(",'Raw Data'!$H5763)+1,FIND(")",'Raw Data'!$H5763)-FIND("(",'Raw Data'!$H5763)-1),"",'Raw Data'!$M5763)</f>
        <v>Rs.1800</v>
      </c>
      <c r="T5763" s="27">
        <f t="shared" si="90"/>
        <v>1</v>
      </c>
      <c r="U5763" s="29">
        <f>'Raw Data'!$M5763*'Raw Data'!$T5763</f>
        <v>1800</v>
      </c>
    </row>
    <row r="5764" spans="1:21" x14ac:dyDescent="0.3">
      <c r="A5764" s="20">
        <v>305670</v>
      </c>
      <c r="B5764" s="27" t="s">
        <v>11095</v>
      </c>
      <c r="C5764" s="27">
        <v>1</v>
      </c>
      <c r="D5764" s="27" t="str">
        <f>VLOOKUP('Raw Data'!$C5764,'country description'!$A$2:$B$16,2,0)</f>
        <v>India</v>
      </c>
      <c r="E5764" s="27" t="s">
        <v>10504</v>
      </c>
      <c r="F5764" s="27" t="s">
        <v>11096</v>
      </c>
      <c r="G5764" s="27" t="s">
        <v>390</v>
      </c>
      <c r="H5764" s="27" t="s">
        <v>18</v>
      </c>
      <c r="I5764" s="27" t="s">
        <v>24</v>
      </c>
      <c r="J5764" s="27" t="s">
        <v>19</v>
      </c>
      <c r="K5764" s="27">
        <v>3</v>
      </c>
      <c r="L5764" s="27">
        <v>1595</v>
      </c>
      <c r="M5764" s="27">
        <v>1500</v>
      </c>
      <c r="N5764" s="27">
        <v>4</v>
      </c>
      <c r="O5764" s="27">
        <v>2014</v>
      </c>
      <c r="P5764" s="27">
        <v>4</v>
      </c>
      <c r="Q5764" s="27">
        <v>23</v>
      </c>
      <c r="R5764" s="28">
        <f>DATE('Raw Data'!$O5764,'Raw Data'!$P5764,'Raw Data'!$Q5764)</f>
        <v>41752</v>
      </c>
      <c r="S5764" s="27" t="str">
        <f>CONCATENATE(MID('Raw Data'!$H5764,FIND("(",'Raw Data'!$H5764)+1,FIND(")",'Raw Data'!$H5764)-FIND("(",'Raw Data'!$H5764)-1),"",'Raw Data'!$M5764)</f>
        <v>Rs.1500</v>
      </c>
      <c r="T5764" s="27">
        <f t="shared" si="90"/>
        <v>1</v>
      </c>
      <c r="U5764" s="29">
        <f>'Raw Data'!$M5764*'Raw Data'!$T5764</f>
        <v>1500</v>
      </c>
    </row>
    <row r="5765" spans="1:21" x14ac:dyDescent="0.3">
      <c r="A5765" s="20">
        <v>305815</v>
      </c>
      <c r="B5765" s="27" t="s">
        <v>2023</v>
      </c>
      <c r="C5765" s="27">
        <v>1</v>
      </c>
      <c r="D5765" s="27" t="str">
        <f>VLOOKUP('Raw Data'!$C5765,'country description'!$A$2:$B$16,2,0)</f>
        <v>India</v>
      </c>
      <c r="E5765" s="27" t="s">
        <v>10504</v>
      </c>
      <c r="F5765" s="27" t="s">
        <v>10548</v>
      </c>
      <c r="G5765" s="27" t="s">
        <v>2814</v>
      </c>
      <c r="H5765" s="27" t="s">
        <v>18</v>
      </c>
      <c r="I5765" s="27" t="s">
        <v>24</v>
      </c>
      <c r="J5765" s="27" t="s">
        <v>24</v>
      </c>
      <c r="K5765" s="27">
        <v>3</v>
      </c>
      <c r="L5765" s="27">
        <v>1730</v>
      </c>
      <c r="M5765" s="27">
        <v>1200</v>
      </c>
      <c r="N5765" s="27">
        <v>4</v>
      </c>
      <c r="O5765" s="27">
        <v>2016</v>
      </c>
      <c r="P5765" s="27">
        <v>4</v>
      </c>
      <c r="Q5765" s="27">
        <v>18</v>
      </c>
      <c r="R5765" s="28">
        <f>DATE('Raw Data'!$O5765,'Raw Data'!$P5765,'Raw Data'!$Q5765)</f>
        <v>42478</v>
      </c>
      <c r="S5765" s="27" t="str">
        <f>CONCATENATE(MID('Raw Data'!$H5765,FIND("(",'Raw Data'!$H5765)+1,FIND(")",'Raw Data'!$H5765)-FIND("(",'Raw Data'!$H5765)-1),"",'Raw Data'!$M5765)</f>
        <v>Rs.1200</v>
      </c>
      <c r="T5765" s="27">
        <f t="shared" si="90"/>
        <v>1</v>
      </c>
      <c r="U5765" s="29">
        <f>'Raw Data'!$M5765*'Raw Data'!$T5765</f>
        <v>1200</v>
      </c>
    </row>
    <row r="5766" spans="1:21" x14ac:dyDescent="0.3">
      <c r="A5766" s="20">
        <v>312536</v>
      </c>
      <c r="B5766" s="27" t="s">
        <v>11097</v>
      </c>
      <c r="C5766" s="27">
        <v>1</v>
      </c>
      <c r="D5766" s="27" t="str">
        <f>VLOOKUP('Raw Data'!$C5766,'country description'!$A$2:$B$16,2,0)</f>
        <v>India</v>
      </c>
      <c r="E5766" s="27" t="s">
        <v>10504</v>
      </c>
      <c r="F5766" s="27" t="s">
        <v>10560</v>
      </c>
      <c r="G5766" s="27" t="s">
        <v>4204</v>
      </c>
      <c r="H5766" s="27" t="s">
        <v>18</v>
      </c>
      <c r="I5766" s="27" t="s">
        <v>19</v>
      </c>
      <c r="J5766" s="27" t="s">
        <v>24</v>
      </c>
      <c r="K5766" s="27">
        <v>2</v>
      </c>
      <c r="L5766" s="27">
        <v>38</v>
      </c>
      <c r="M5766" s="27">
        <v>700</v>
      </c>
      <c r="N5766" s="27">
        <v>3.6</v>
      </c>
      <c r="O5766" s="27">
        <v>2015</v>
      </c>
      <c r="P5766" s="27">
        <v>4</v>
      </c>
      <c r="Q5766" s="27">
        <v>16</v>
      </c>
      <c r="R5766" s="28">
        <f>DATE('Raw Data'!$O5766,'Raw Data'!$P5766,'Raw Data'!$Q5766)</f>
        <v>42110</v>
      </c>
      <c r="S5766" s="27" t="str">
        <f>CONCATENATE(MID('Raw Data'!$H5766,FIND("(",'Raw Data'!$H5766)+1,FIND(")",'Raw Data'!$H5766)-FIND("(",'Raw Data'!$H5766)-1),"",'Raw Data'!$M5766)</f>
        <v>Rs.700</v>
      </c>
      <c r="T5766" s="27">
        <f t="shared" si="90"/>
        <v>1</v>
      </c>
      <c r="U5766" s="29">
        <f>'Raw Data'!$M5766*'Raw Data'!$T5766</f>
        <v>700</v>
      </c>
    </row>
    <row r="5767" spans="1:21" x14ac:dyDescent="0.3">
      <c r="A5767" s="20">
        <v>308673</v>
      </c>
      <c r="B5767" s="27" t="s">
        <v>11098</v>
      </c>
      <c r="C5767" s="27">
        <v>1</v>
      </c>
      <c r="D5767" s="27" t="str">
        <f>VLOOKUP('Raw Data'!$C5767,'country description'!$A$2:$B$16,2,0)</f>
        <v>India</v>
      </c>
      <c r="E5767" s="27" t="s">
        <v>10504</v>
      </c>
      <c r="F5767" s="27" t="s">
        <v>11099</v>
      </c>
      <c r="G5767" s="27" t="s">
        <v>859</v>
      </c>
      <c r="H5767" s="27" t="s">
        <v>18</v>
      </c>
      <c r="I5767" s="27" t="s">
        <v>19</v>
      </c>
      <c r="J5767" s="27" t="s">
        <v>19</v>
      </c>
      <c r="K5767" s="27">
        <v>1</v>
      </c>
      <c r="L5767" s="27">
        <v>36</v>
      </c>
      <c r="M5767" s="27">
        <v>200</v>
      </c>
      <c r="N5767" s="27">
        <v>2.6</v>
      </c>
      <c r="O5767" s="27">
        <v>2010</v>
      </c>
      <c r="P5767" s="27">
        <v>4</v>
      </c>
      <c r="Q5767" s="27">
        <v>9</v>
      </c>
      <c r="R5767" s="28">
        <f>DATE('Raw Data'!$O5767,'Raw Data'!$P5767,'Raw Data'!$Q5767)</f>
        <v>40277</v>
      </c>
      <c r="S5767" s="27" t="str">
        <f>CONCATENATE(MID('Raw Data'!$H5767,FIND("(",'Raw Data'!$H5767)+1,FIND(")",'Raw Data'!$H5767)-FIND("(",'Raw Data'!$H5767)-1),"",'Raw Data'!$M5767)</f>
        <v>Rs.200</v>
      </c>
      <c r="T5767" s="27">
        <f t="shared" si="90"/>
        <v>1</v>
      </c>
      <c r="U5767" s="29">
        <f>'Raw Data'!$M5767*'Raw Data'!$T5767</f>
        <v>200</v>
      </c>
    </row>
    <row r="5768" spans="1:21" x14ac:dyDescent="0.3">
      <c r="A5768" s="20">
        <v>1694</v>
      </c>
      <c r="B5768" s="27" t="s">
        <v>11100</v>
      </c>
      <c r="C5768" s="27">
        <v>1</v>
      </c>
      <c r="D5768" s="27" t="str">
        <f>VLOOKUP('Raw Data'!$C5768,'country description'!$A$2:$B$16,2,0)</f>
        <v>India</v>
      </c>
      <c r="E5768" s="27" t="s">
        <v>10504</v>
      </c>
      <c r="F5768" s="27" t="s">
        <v>11101</v>
      </c>
      <c r="G5768" s="27" t="s">
        <v>475</v>
      </c>
      <c r="H5768" s="27" t="s">
        <v>18</v>
      </c>
      <c r="I5768" s="27" t="s">
        <v>19</v>
      </c>
      <c r="J5768" s="27" t="s">
        <v>19</v>
      </c>
      <c r="K5768" s="27">
        <v>1</v>
      </c>
      <c r="L5768" s="27">
        <v>19</v>
      </c>
      <c r="M5768" s="27">
        <v>200</v>
      </c>
      <c r="N5768" s="27">
        <v>2.7</v>
      </c>
      <c r="O5768" s="27">
        <v>2016</v>
      </c>
      <c r="P5768" s="27">
        <v>4</v>
      </c>
      <c r="Q5768" s="27">
        <v>26</v>
      </c>
      <c r="R5768" s="28">
        <f>DATE('Raw Data'!$O5768,'Raw Data'!$P5768,'Raw Data'!$Q5768)</f>
        <v>42486</v>
      </c>
      <c r="S5768" s="27" t="str">
        <f>CONCATENATE(MID('Raw Data'!$H5768,FIND("(",'Raw Data'!$H5768)+1,FIND(")",'Raw Data'!$H5768)-FIND("(",'Raw Data'!$H5768)-1),"",'Raw Data'!$M5768)</f>
        <v>Rs.200</v>
      </c>
      <c r="T5768" s="27">
        <f t="shared" si="90"/>
        <v>1</v>
      </c>
      <c r="U5768" s="29">
        <f>'Raw Data'!$M5768*'Raw Data'!$T5768</f>
        <v>200</v>
      </c>
    </row>
    <row r="5769" spans="1:21" x14ac:dyDescent="0.3">
      <c r="A5769" s="20">
        <v>18398610</v>
      </c>
      <c r="B5769" s="27" t="s">
        <v>11102</v>
      </c>
      <c r="C5769" s="27">
        <v>1</v>
      </c>
      <c r="D5769" s="27" t="str">
        <f>VLOOKUP('Raw Data'!$C5769,'country description'!$A$2:$B$16,2,0)</f>
        <v>India</v>
      </c>
      <c r="E5769" s="27" t="s">
        <v>10504</v>
      </c>
      <c r="F5769" s="27" t="s">
        <v>11103</v>
      </c>
      <c r="G5769" s="27" t="s">
        <v>2847</v>
      </c>
      <c r="H5769" s="27" t="s">
        <v>18</v>
      </c>
      <c r="I5769" s="27" t="s">
        <v>19</v>
      </c>
      <c r="J5769" s="27" t="s">
        <v>24</v>
      </c>
      <c r="K5769" s="27">
        <v>2</v>
      </c>
      <c r="L5769" s="27">
        <v>35</v>
      </c>
      <c r="M5769" s="27">
        <v>550</v>
      </c>
      <c r="N5769" s="27">
        <v>3.4</v>
      </c>
      <c r="O5769" s="27">
        <v>2012</v>
      </c>
      <c r="P5769" s="27">
        <v>4</v>
      </c>
      <c r="Q5769" s="27">
        <v>24</v>
      </c>
      <c r="R5769" s="28">
        <f>DATE('Raw Data'!$O5769,'Raw Data'!$P5769,'Raw Data'!$Q5769)</f>
        <v>41023</v>
      </c>
      <c r="S5769" s="27" t="str">
        <f>CONCATENATE(MID('Raw Data'!$H5769,FIND("(",'Raw Data'!$H5769)+1,FIND(")",'Raw Data'!$H5769)-FIND("(",'Raw Data'!$H5769)-1),"",'Raw Data'!$M5769)</f>
        <v>Rs.550</v>
      </c>
      <c r="T5769" s="27">
        <f t="shared" si="90"/>
        <v>1</v>
      </c>
      <c r="U5769" s="29">
        <f>'Raw Data'!$M5769*'Raw Data'!$T5769</f>
        <v>550</v>
      </c>
    </row>
    <row r="5770" spans="1:21" x14ac:dyDescent="0.3">
      <c r="A5770" s="20">
        <v>18450609</v>
      </c>
      <c r="B5770" s="27" t="s">
        <v>11104</v>
      </c>
      <c r="C5770" s="27">
        <v>1</v>
      </c>
      <c r="D5770" s="27" t="str">
        <f>VLOOKUP('Raw Data'!$C5770,'country description'!$A$2:$B$16,2,0)</f>
        <v>India</v>
      </c>
      <c r="E5770" s="27" t="s">
        <v>10504</v>
      </c>
      <c r="F5770" s="27" t="s">
        <v>11105</v>
      </c>
      <c r="G5770" s="27" t="s">
        <v>749</v>
      </c>
      <c r="H5770" s="27" t="s">
        <v>18</v>
      </c>
      <c r="I5770" s="27" t="s">
        <v>19</v>
      </c>
      <c r="J5770" s="27" t="s">
        <v>24</v>
      </c>
      <c r="K5770" s="27">
        <v>1</v>
      </c>
      <c r="L5770" s="27">
        <v>28</v>
      </c>
      <c r="M5770" s="27">
        <v>250</v>
      </c>
      <c r="N5770" s="27">
        <v>3.5</v>
      </c>
      <c r="O5770" s="27">
        <v>2012</v>
      </c>
      <c r="P5770" s="27">
        <v>4</v>
      </c>
      <c r="Q5770" s="27">
        <v>22</v>
      </c>
      <c r="R5770" s="28">
        <f>DATE('Raw Data'!$O5770,'Raw Data'!$P5770,'Raw Data'!$Q5770)</f>
        <v>41021</v>
      </c>
      <c r="S5770" s="27" t="str">
        <f>CONCATENATE(MID('Raw Data'!$H5770,FIND("(",'Raw Data'!$H5770)+1,FIND(")",'Raw Data'!$H5770)-FIND("(",'Raw Data'!$H5770)-1),"",'Raw Data'!$M5770)</f>
        <v>Rs.250</v>
      </c>
      <c r="T5770" s="27">
        <f t="shared" si="90"/>
        <v>1</v>
      </c>
      <c r="U5770" s="29">
        <f>'Raw Data'!$M5770*'Raw Data'!$T5770</f>
        <v>250</v>
      </c>
    </row>
    <row r="5771" spans="1:21" x14ac:dyDescent="0.3">
      <c r="A5771" s="20">
        <v>18254524</v>
      </c>
      <c r="B5771" s="27" t="s">
        <v>11106</v>
      </c>
      <c r="C5771" s="27">
        <v>1</v>
      </c>
      <c r="D5771" s="27" t="str">
        <f>VLOOKUP('Raw Data'!$C5771,'country description'!$A$2:$B$16,2,0)</f>
        <v>India</v>
      </c>
      <c r="E5771" s="27" t="s">
        <v>10504</v>
      </c>
      <c r="F5771" s="27" t="s">
        <v>11107</v>
      </c>
      <c r="G5771" s="27" t="s">
        <v>11108</v>
      </c>
      <c r="H5771" s="27" t="s">
        <v>18</v>
      </c>
      <c r="I5771" s="27" t="s">
        <v>19</v>
      </c>
      <c r="J5771" s="27" t="s">
        <v>24</v>
      </c>
      <c r="K5771" s="27">
        <v>2</v>
      </c>
      <c r="L5771" s="27">
        <v>86</v>
      </c>
      <c r="M5771" s="27">
        <v>800</v>
      </c>
      <c r="N5771" s="27">
        <v>3.8</v>
      </c>
      <c r="O5771" s="27">
        <v>2016</v>
      </c>
      <c r="P5771" s="27">
        <v>4</v>
      </c>
      <c r="Q5771" s="27">
        <v>4</v>
      </c>
      <c r="R5771" s="28">
        <f>DATE('Raw Data'!$O5771,'Raw Data'!$P5771,'Raw Data'!$Q5771)</f>
        <v>42464</v>
      </c>
      <c r="S5771" s="27" t="str">
        <f>CONCATENATE(MID('Raw Data'!$H5771,FIND("(",'Raw Data'!$H5771)+1,FIND(")",'Raw Data'!$H5771)-FIND("(",'Raw Data'!$H5771)-1),"",'Raw Data'!$M5771)</f>
        <v>Rs.800</v>
      </c>
      <c r="T5771" s="27">
        <f t="shared" si="90"/>
        <v>1</v>
      </c>
      <c r="U5771" s="29">
        <f>'Raw Data'!$M5771*'Raw Data'!$T5771</f>
        <v>800</v>
      </c>
    </row>
    <row r="5772" spans="1:21" x14ac:dyDescent="0.3">
      <c r="A5772" s="20">
        <v>18232093</v>
      </c>
      <c r="B5772" s="27" t="s">
        <v>2578</v>
      </c>
      <c r="C5772" s="27">
        <v>1</v>
      </c>
      <c r="D5772" s="27" t="str">
        <f>VLOOKUP('Raw Data'!$C5772,'country description'!$A$2:$B$16,2,0)</f>
        <v>India</v>
      </c>
      <c r="E5772" s="27" t="s">
        <v>10504</v>
      </c>
      <c r="F5772" s="27" t="s">
        <v>10786</v>
      </c>
      <c r="G5772" s="27" t="s">
        <v>2580</v>
      </c>
      <c r="H5772" s="27" t="s">
        <v>18</v>
      </c>
      <c r="I5772" s="27" t="s">
        <v>19</v>
      </c>
      <c r="J5772" s="27" t="s">
        <v>24</v>
      </c>
      <c r="K5772" s="27">
        <v>2</v>
      </c>
      <c r="L5772" s="27">
        <v>134</v>
      </c>
      <c r="M5772" s="27">
        <v>650</v>
      </c>
      <c r="N5772" s="27">
        <v>4.0999999999999996</v>
      </c>
      <c r="O5772" s="27">
        <v>2016</v>
      </c>
      <c r="P5772" s="27">
        <v>4</v>
      </c>
      <c r="Q5772" s="27">
        <v>6</v>
      </c>
      <c r="R5772" s="28">
        <f>DATE('Raw Data'!$O5772,'Raw Data'!$P5772,'Raw Data'!$Q5772)</f>
        <v>42466</v>
      </c>
      <c r="S5772" s="27" t="str">
        <f>CONCATENATE(MID('Raw Data'!$H5772,FIND("(",'Raw Data'!$H5772)+1,FIND(")",'Raw Data'!$H5772)-FIND("(",'Raw Data'!$H5772)-1),"",'Raw Data'!$M5772)</f>
        <v>Rs.650</v>
      </c>
      <c r="T5772" s="27">
        <f t="shared" si="90"/>
        <v>1</v>
      </c>
      <c r="U5772" s="29">
        <f>'Raw Data'!$M5772*'Raw Data'!$T5772</f>
        <v>650</v>
      </c>
    </row>
    <row r="5773" spans="1:21" x14ac:dyDescent="0.3">
      <c r="A5773" s="20">
        <v>304552</v>
      </c>
      <c r="B5773" s="27" t="s">
        <v>11109</v>
      </c>
      <c r="C5773" s="27">
        <v>1</v>
      </c>
      <c r="D5773" s="27" t="str">
        <f>VLOOKUP('Raw Data'!$C5773,'country description'!$A$2:$B$16,2,0)</f>
        <v>India</v>
      </c>
      <c r="E5773" s="27" t="s">
        <v>10504</v>
      </c>
      <c r="F5773" s="27" t="s">
        <v>11110</v>
      </c>
      <c r="G5773" s="27" t="s">
        <v>1849</v>
      </c>
      <c r="H5773" s="27" t="s">
        <v>18</v>
      </c>
      <c r="I5773" s="27" t="s">
        <v>24</v>
      </c>
      <c r="J5773" s="27" t="s">
        <v>24</v>
      </c>
      <c r="K5773" s="27">
        <v>3</v>
      </c>
      <c r="L5773" s="27">
        <v>129</v>
      </c>
      <c r="M5773" s="27">
        <v>1100</v>
      </c>
      <c r="N5773" s="27">
        <v>3.4</v>
      </c>
      <c r="O5773" s="27">
        <v>2010</v>
      </c>
      <c r="P5773" s="27">
        <v>4</v>
      </c>
      <c r="Q5773" s="27">
        <v>25</v>
      </c>
      <c r="R5773" s="28">
        <f>DATE('Raw Data'!$O5773,'Raw Data'!$P5773,'Raw Data'!$Q5773)</f>
        <v>40293</v>
      </c>
      <c r="S5773" s="27" t="str">
        <f>CONCATENATE(MID('Raw Data'!$H5773,FIND("(",'Raw Data'!$H5773)+1,FIND(")",'Raw Data'!$H5773)-FIND("(",'Raw Data'!$H5773)-1),"",'Raw Data'!$M5773)</f>
        <v>Rs.1100</v>
      </c>
      <c r="T5773" s="27">
        <f t="shared" si="90"/>
        <v>1</v>
      </c>
      <c r="U5773" s="29">
        <f>'Raw Data'!$M5773*'Raw Data'!$T5773</f>
        <v>1100</v>
      </c>
    </row>
    <row r="5774" spans="1:21" x14ac:dyDescent="0.3">
      <c r="A5774" s="20">
        <v>313047</v>
      </c>
      <c r="B5774" s="27" t="s">
        <v>11111</v>
      </c>
      <c r="C5774" s="27">
        <v>1</v>
      </c>
      <c r="D5774" s="27" t="str">
        <f>VLOOKUP('Raw Data'!$C5774,'country description'!$A$2:$B$16,2,0)</f>
        <v>India</v>
      </c>
      <c r="E5774" s="27" t="s">
        <v>10504</v>
      </c>
      <c r="F5774" s="27" t="s">
        <v>11112</v>
      </c>
      <c r="G5774" s="27" t="s">
        <v>11113</v>
      </c>
      <c r="H5774" s="27" t="s">
        <v>18</v>
      </c>
      <c r="I5774" s="27" t="s">
        <v>24</v>
      </c>
      <c r="J5774" s="27" t="s">
        <v>24</v>
      </c>
      <c r="K5774" s="27">
        <v>3</v>
      </c>
      <c r="L5774" s="27">
        <v>120</v>
      </c>
      <c r="M5774" s="27">
        <v>1000</v>
      </c>
      <c r="N5774" s="27">
        <v>3.8</v>
      </c>
      <c r="O5774" s="27">
        <v>2014</v>
      </c>
      <c r="P5774" s="27">
        <v>4</v>
      </c>
      <c r="Q5774" s="27">
        <v>22</v>
      </c>
      <c r="R5774" s="28">
        <f>DATE('Raw Data'!$O5774,'Raw Data'!$P5774,'Raw Data'!$Q5774)</f>
        <v>41751</v>
      </c>
      <c r="S5774" s="27" t="str">
        <f>CONCATENATE(MID('Raw Data'!$H5774,FIND("(",'Raw Data'!$H5774)+1,FIND(")",'Raw Data'!$H5774)-FIND("(",'Raw Data'!$H5774)-1),"",'Raw Data'!$M5774)</f>
        <v>Rs.1000</v>
      </c>
      <c r="T5774" s="27">
        <f t="shared" si="90"/>
        <v>1</v>
      </c>
      <c r="U5774" s="29">
        <f>'Raw Data'!$M5774*'Raw Data'!$T5774</f>
        <v>1000</v>
      </c>
    </row>
    <row r="5775" spans="1:21" x14ac:dyDescent="0.3">
      <c r="A5775" s="20">
        <v>2825</v>
      </c>
      <c r="B5775" s="27" t="s">
        <v>10205</v>
      </c>
      <c r="C5775" s="27">
        <v>1</v>
      </c>
      <c r="D5775" s="27" t="str">
        <f>VLOOKUP('Raw Data'!$C5775,'country description'!$A$2:$B$16,2,0)</f>
        <v>India</v>
      </c>
      <c r="E5775" s="27" t="s">
        <v>10504</v>
      </c>
      <c r="F5775" s="27" t="s">
        <v>11114</v>
      </c>
      <c r="G5775" s="27" t="s">
        <v>17</v>
      </c>
      <c r="H5775" s="27" t="s">
        <v>18</v>
      </c>
      <c r="I5775" s="27" t="s">
        <v>24</v>
      </c>
      <c r="J5775" s="27" t="s">
        <v>24</v>
      </c>
      <c r="K5775" s="27">
        <v>3</v>
      </c>
      <c r="L5775" s="27">
        <v>426</v>
      </c>
      <c r="M5775" s="27">
        <v>1100</v>
      </c>
      <c r="N5775" s="27">
        <v>2.7</v>
      </c>
      <c r="O5775" s="27">
        <v>2015</v>
      </c>
      <c r="P5775" s="27">
        <v>4</v>
      </c>
      <c r="Q5775" s="27">
        <v>3</v>
      </c>
      <c r="R5775" s="28">
        <f>DATE('Raw Data'!$O5775,'Raw Data'!$P5775,'Raw Data'!$Q5775)</f>
        <v>42097</v>
      </c>
      <c r="S5775" s="27" t="str">
        <f>CONCATENATE(MID('Raw Data'!$H5775,FIND("(",'Raw Data'!$H5775)+1,FIND(")",'Raw Data'!$H5775)-FIND("(",'Raw Data'!$H5775)-1),"",'Raw Data'!$M5775)</f>
        <v>Rs.1100</v>
      </c>
      <c r="T5775" s="27">
        <f t="shared" si="90"/>
        <v>1</v>
      </c>
      <c r="U5775" s="29">
        <f>'Raw Data'!$M5775*'Raw Data'!$T5775</f>
        <v>1100</v>
      </c>
    </row>
    <row r="5776" spans="1:21" x14ac:dyDescent="0.3">
      <c r="A5776" s="20">
        <v>6310406</v>
      </c>
      <c r="B5776" s="27" t="s">
        <v>11115</v>
      </c>
      <c r="C5776" s="27">
        <v>162</v>
      </c>
      <c r="D5776" s="27" t="str">
        <f>VLOOKUP('Raw Data'!$C5776,'country description'!$A$2:$B$16,2,0)</f>
        <v>Philippines</v>
      </c>
      <c r="E5776" s="27" t="s">
        <v>10772</v>
      </c>
      <c r="F5776" s="27" t="s">
        <v>11116</v>
      </c>
      <c r="G5776" s="27" t="s">
        <v>11117</v>
      </c>
      <c r="H5776" s="27" t="s">
        <v>10767</v>
      </c>
      <c r="I5776" s="27" t="s">
        <v>24</v>
      </c>
      <c r="J5776" s="27" t="s">
        <v>19</v>
      </c>
      <c r="K5776" s="27">
        <v>4</v>
      </c>
      <c r="L5776" s="27">
        <v>618</v>
      </c>
      <c r="M5776" s="27">
        <v>1800</v>
      </c>
      <c r="N5776" s="27">
        <v>4.5</v>
      </c>
      <c r="O5776" s="27">
        <v>2013</v>
      </c>
      <c r="P5776" s="27">
        <v>3</v>
      </c>
      <c r="Q5776" s="27">
        <v>18</v>
      </c>
      <c r="R5776" s="28">
        <f>DATE('Raw Data'!$O5776,'Raw Data'!$P5776,'Raw Data'!$Q5776)</f>
        <v>41351</v>
      </c>
      <c r="S5776" s="27" t="str">
        <f>CONCATENATE(MID('Raw Data'!$H5776,FIND("(",'Raw Data'!$H5776)+1,FIND(")",'Raw Data'!$H5776)-FIND("(",'Raw Data'!$H5776)-1),"",'Raw Data'!$M5776)</f>
        <v>P1800</v>
      </c>
      <c r="T5776" s="27">
        <f t="shared" si="90"/>
        <v>1.51</v>
      </c>
      <c r="U5776" s="29">
        <f>'Raw Data'!$M5776*'Raw Data'!$T5776</f>
        <v>2718</v>
      </c>
    </row>
    <row r="5777" spans="1:21" x14ac:dyDescent="0.3">
      <c r="A5777" s="20">
        <v>312111</v>
      </c>
      <c r="B5777" s="27" t="s">
        <v>11118</v>
      </c>
      <c r="C5777" s="27">
        <v>1</v>
      </c>
      <c r="D5777" s="27" t="str">
        <f>VLOOKUP('Raw Data'!$C5777,'country description'!$A$2:$B$16,2,0)</f>
        <v>India</v>
      </c>
      <c r="E5777" s="27" t="s">
        <v>10504</v>
      </c>
      <c r="F5777" s="27" t="s">
        <v>11119</v>
      </c>
      <c r="G5777" s="27" t="s">
        <v>475</v>
      </c>
      <c r="H5777" s="27" t="s">
        <v>18</v>
      </c>
      <c r="I5777" s="27" t="s">
        <v>24</v>
      </c>
      <c r="J5777" s="27" t="s">
        <v>19</v>
      </c>
      <c r="K5777" s="27">
        <v>2</v>
      </c>
      <c r="L5777" s="27">
        <v>14</v>
      </c>
      <c r="M5777" s="27">
        <v>800</v>
      </c>
      <c r="N5777" s="27">
        <v>2.8</v>
      </c>
      <c r="O5777" s="27">
        <v>2012</v>
      </c>
      <c r="P5777" s="27">
        <v>4</v>
      </c>
      <c r="Q5777" s="27">
        <v>28</v>
      </c>
      <c r="R5777" s="28">
        <f>DATE('Raw Data'!$O5777,'Raw Data'!$P5777,'Raw Data'!$Q5777)</f>
        <v>41027</v>
      </c>
      <c r="S5777" s="27" t="str">
        <f>CONCATENATE(MID('Raw Data'!$H5777,FIND("(",'Raw Data'!$H5777)+1,FIND(")",'Raw Data'!$H5777)-FIND("(",'Raw Data'!$H5777)-1),"",'Raw Data'!$M5777)</f>
        <v>Rs.800</v>
      </c>
      <c r="T5777" s="27">
        <f t="shared" si="90"/>
        <v>1</v>
      </c>
      <c r="U5777" s="29">
        <f>'Raw Data'!$M5777*'Raw Data'!$T5777</f>
        <v>800</v>
      </c>
    </row>
    <row r="5778" spans="1:21" x14ac:dyDescent="0.3">
      <c r="A5778" s="20">
        <v>18408031</v>
      </c>
      <c r="B5778" s="27" t="s">
        <v>11120</v>
      </c>
      <c r="C5778" s="27">
        <v>1</v>
      </c>
      <c r="D5778" s="27" t="str">
        <f>VLOOKUP('Raw Data'!$C5778,'country description'!$A$2:$B$16,2,0)</f>
        <v>India</v>
      </c>
      <c r="E5778" s="27" t="s">
        <v>10504</v>
      </c>
      <c r="F5778" s="27" t="s">
        <v>10511</v>
      </c>
      <c r="G5778" s="27" t="s">
        <v>2653</v>
      </c>
      <c r="H5778" s="27" t="s">
        <v>18</v>
      </c>
      <c r="I5778" s="27" t="s">
        <v>19</v>
      </c>
      <c r="J5778" s="27" t="s">
        <v>24</v>
      </c>
      <c r="K5778" s="27">
        <v>2</v>
      </c>
      <c r="L5778" s="27">
        <v>36</v>
      </c>
      <c r="M5778" s="27">
        <v>550</v>
      </c>
      <c r="N5778" s="27">
        <v>3.6</v>
      </c>
      <c r="O5778" s="27">
        <v>2016</v>
      </c>
      <c r="P5778" s="27">
        <v>4</v>
      </c>
      <c r="Q5778" s="27">
        <v>16</v>
      </c>
      <c r="R5778" s="28">
        <f>DATE('Raw Data'!$O5778,'Raw Data'!$P5778,'Raw Data'!$Q5778)</f>
        <v>42476</v>
      </c>
      <c r="S5778" s="27" t="str">
        <f>CONCATENATE(MID('Raw Data'!$H5778,FIND("(",'Raw Data'!$H5778)+1,FIND(")",'Raw Data'!$H5778)-FIND("(",'Raw Data'!$H5778)-1),"",'Raw Data'!$M5778)</f>
        <v>Rs.550</v>
      </c>
      <c r="T5778" s="27">
        <f t="shared" si="90"/>
        <v>1</v>
      </c>
      <c r="U5778" s="29">
        <f>'Raw Data'!$M5778*'Raw Data'!$T5778</f>
        <v>550</v>
      </c>
    </row>
    <row r="5779" spans="1:21" x14ac:dyDescent="0.3">
      <c r="A5779" s="20">
        <v>308997</v>
      </c>
      <c r="B5779" s="27" t="s">
        <v>11121</v>
      </c>
      <c r="C5779" s="27">
        <v>1</v>
      </c>
      <c r="D5779" s="27" t="str">
        <f>VLOOKUP('Raw Data'!$C5779,'country description'!$A$2:$B$16,2,0)</f>
        <v>India</v>
      </c>
      <c r="E5779" s="27" t="s">
        <v>10504</v>
      </c>
      <c r="F5779" s="27" t="s">
        <v>11122</v>
      </c>
      <c r="G5779" s="27" t="s">
        <v>1909</v>
      </c>
      <c r="H5779" s="27" t="s">
        <v>18</v>
      </c>
      <c r="I5779" s="27" t="s">
        <v>19</v>
      </c>
      <c r="J5779" s="27" t="s">
        <v>24</v>
      </c>
      <c r="K5779" s="27">
        <v>2</v>
      </c>
      <c r="L5779" s="27">
        <v>144</v>
      </c>
      <c r="M5779" s="27">
        <v>800</v>
      </c>
      <c r="N5779" s="27">
        <v>3.6</v>
      </c>
      <c r="O5779" s="27">
        <v>2016</v>
      </c>
      <c r="P5779" s="27">
        <v>4</v>
      </c>
      <c r="Q5779" s="27">
        <v>28</v>
      </c>
      <c r="R5779" s="28">
        <f>DATE('Raw Data'!$O5779,'Raw Data'!$P5779,'Raw Data'!$Q5779)</f>
        <v>42488</v>
      </c>
      <c r="S5779" s="27" t="str">
        <f>CONCATENATE(MID('Raw Data'!$H5779,FIND("(",'Raw Data'!$H5779)+1,FIND(")",'Raw Data'!$H5779)-FIND("(",'Raw Data'!$H5779)-1),"",'Raw Data'!$M5779)</f>
        <v>Rs.800</v>
      </c>
      <c r="T5779" s="27">
        <f t="shared" si="90"/>
        <v>1</v>
      </c>
      <c r="U5779" s="29">
        <f>'Raw Data'!$M5779*'Raw Data'!$T5779</f>
        <v>800</v>
      </c>
    </row>
    <row r="5780" spans="1:21" x14ac:dyDescent="0.3">
      <c r="A5780" s="20">
        <v>7472</v>
      </c>
      <c r="B5780" s="27" t="s">
        <v>11123</v>
      </c>
      <c r="C5780" s="27">
        <v>1</v>
      </c>
      <c r="D5780" s="27" t="str">
        <f>VLOOKUP('Raw Data'!$C5780,'country description'!$A$2:$B$16,2,0)</f>
        <v>India</v>
      </c>
      <c r="E5780" s="27" t="s">
        <v>10504</v>
      </c>
      <c r="F5780" s="27" t="s">
        <v>11124</v>
      </c>
      <c r="G5780" s="27" t="s">
        <v>416</v>
      </c>
      <c r="H5780" s="27" t="s">
        <v>18</v>
      </c>
      <c r="I5780" s="27" t="s">
        <v>24</v>
      </c>
      <c r="J5780" s="27" t="s">
        <v>19</v>
      </c>
      <c r="K5780" s="27">
        <v>3</v>
      </c>
      <c r="L5780" s="27">
        <v>70</v>
      </c>
      <c r="M5780" s="27">
        <v>1000</v>
      </c>
      <c r="N5780" s="27">
        <v>3.6</v>
      </c>
      <c r="O5780" s="27">
        <v>2010</v>
      </c>
      <c r="P5780" s="27">
        <v>4</v>
      </c>
      <c r="Q5780" s="27">
        <v>17</v>
      </c>
      <c r="R5780" s="28">
        <f>DATE('Raw Data'!$O5780,'Raw Data'!$P5780,'Raw Data'!$Q5780)</f>
        <v>40285</v>
      </c>
      <c r="S5780" s="27" t="str">
        <f>CONCATENATE(MID('Raw Data'!$H5780,FIND("(",'Raw Data'!$H5780)+1,FIND(")",'Raw Data'!$H5780)-FIND("(",'Raw Data'!$H5780)-1),"",'Raw Data'!$M5780)</f>
        <v>Rs.1000</v>
      </c>
      <c r="T5780" s="27">
        <f t="shared" si="90"/>
        <v>1</v>
      </c>
      <c r="U5780" s="29">
        <f>'Raw Data'!$M5780*'Raw Data'!$T5780</f>
        <v>1000</v>
      </c>
    </row>
    <row r="5781" spans="1:21" x14ac:dyDescent="0.3">
      <c r="A5781" s="20">
        <v>8437</v>
      </c>
      <c r="B5781" s="27" t="s">
        <v>11125</v>
      </c>
      <c r="C5781" s="27">
        <v>1</v>
      </c>
      <c r="D5781" s="27" t="str">
        <f>VLOOKUP('Raw Data'!$C5781,'country description'!$A$2:$B$16,2,0)</f>
        <v>India</v>
      </c>
      <c r="E5781" s="27" t="s">
        <v>10504</v>
      </c>
      <c r="F5781" s="27" t="s">
        <v>11126</v>
      </c>
      <c r="G5781" s="27" t="s">
        <v>11127</v>
      </c>
      <c r="H5781" s="27" t="s">
        <v>18</v>
      </c>
      <c r="I5781" s="27" t="s">
        <v>19</v>
      </c>
      <c r="J5781" s="27" t="s">
        <v>19</v>
      </c>
      <c r="K5781" s="27">
        <v>3</v>
      </c>
      <c r="L5781" s="27">
        <v>179</v>
      </c>
      <c r="M5781" s="27">
        <v>1000</v>
      </c>
      <c r="N5781" s="27">
        <v>3.7</v>
      </c>
      <c r="O5781" s="27">
        <v>2016</v>
      </c>
      <c r="P5781" s="27">
        <v>4</v>
      </c>
      <c r="Q5781" s="27">
        <v>1</v>
      </c>
      <c r="R5781" s="28">
        <f>DATE('Raw Data'!$O5781,'Raw Data'!$P5781,'Raw Data'!$Q5781)</f>
        <v>42461</v>
      </c>
      <c r="S5781" s="27" t="str">
        <f>CONCATENATE(MID('Raw Data'!$H5781,FIND("(",'Raw Data'!$H5781)+1,FIND(")",'Raw Data'!$H5781)-FIND("(",'Raw Data'!$H5781)-1),"",'Raw Data'!$M5781)</f>
        <v>Rs.1000</v>
      </c>
      <c r="T5781" s="27">
        <f t="shared" si="90"/>
        <v>1</v>
      </c>
      <c r="U5781" s="29">
        <f>'Raw Data'!$M5781*'Raw Data'!$T5781</f>
        <v>1000</v>
      </c>
    </row>
    <row r="5782" spans="1:21" x14ac:dyDescent="0.3">
      <c r="A5782" s="20">
        <v>303477</v>
      </c>
      <c r="B5782" s="27" t="s">
        <v>11128</v>
      </c>
      <c r="C5782" s="27">
        <v>1</v>
      </c>
      <c r="D5782" s="27" t="str">
        <f>VLOOKUP('Raw Data'!$C5782,'country description'!$A$2:$B$16,2,0)</f>
        <v>India</v>
      </c>
      <c r="E5782" s="27" t="s">
        <v>10504</v>
      </c>
      <c r="F5782" s="27" t="s">
        <v>11129</v>
      </c>
      <c r="G5782" s="27" t="s">
        <v>617</v>
      </c>
      <c r="H5782" s="27" t="s">
        <v>18</v>
      </c>
      <c r="I5782" s="27" t="s">
        <v>19</v>
      </c>
      <c r="J5782" s="27" t="s">
        <v>24</v>
      </c>
      <c r="K5782" s="27">
        <v>2</v>
      </c>
      <c r="L5782" s="27">
        <v>75</v>
      </c>
      <c r="M5782" s="27">
        <v>550</v>
      </c>
      <c r="N5782" s="27">
        <v>3.2</v>
      </c>
      <c r="O5782" s="27">
        <v>2014</v>
      </c>
      <c r="P5782" s="27">
        <v>4</v>
      </c>
      <c r="Q5782" s="27">
        <v>22</v>
      </c>
      <c r="R5782" s="28">
        <f>DATE('Raw Data'!$O5782,'Raw Data'!$P5782,'Raw Data'!$Q5782)</f>
        <v>41751</v>
      </c>
      <c r="S5782" s="27" t="str">
        <f>CONCATENATE(MID('Raw Data'!$H5782,FIND("(",'Raw Data'!$H5782)+1,FIND(")",'Raw Data'!$H5782)-FIND("(",'Raw Data'!$H5782)-1),"",'Raw Data'!$M5782)</f>
        <v>Rs.550</v>
      </c>
      <c r="T5782" s="27">
        <f t="shared" si="90"/>
        <v>1</v>
      </c>
      <c r="U5782" s="29">
        <f>'Raw Data'!$M5782*'Raw Data'!$T5782</f>
        <v>550</v>
      </c>
    </row>
    <row r="5783" spans="1:21" x14ac:dyDescent="0.3">
      <c r="A5783" s="20">
        <v>310445</v>
      </c>
      <c r="B5783" s="27" t="s">
        <v>11130</v>
      </c>
      <c r="C5783" s="27">
        <v>1</v>
      </c>
      <c r="D5783" s="27" t="str">
        <f>VLOOKUP('Raw Data'!$C5783,'country description'!$A$2:$B$16,2,0)</f>
        <v>India</v>
      </c>
      <c r="E5783" s="27" t="s">
        <v>10504</v>
      </c>
      <c r="F5783" s="27" t="s">
        <v>11131</v>
      </c>
      <c r="G5783" s="27" t="s">
        <v>3878</v>
      </c>
      <c r="H5783" s="27" t="s">
        <v>18</v>
      </c>
      <c r="I5783" s="27" t="s">
        <v>19</v>
      </c>
      <c r="J5783" s="27" t="s">
        <v>24</v>
      </c>
      <c r="K5783" s="27">
        <v>1</v>
      </c>
      <c r="L5783" s="27">
        <v>43</v>
      </c>
      <c r="M5783" s="27">
        <v>200</v>
      </c>
      <c r="N5783" s="27">
        <v>3.6</v>
      </c>
      <c r="O5783" s="27">
        <v>2011</v>
      </c>
      <c r="P5783" s="27">
        <v>4</v>
      </c>
      <c r="Q5783" s="27">
        <v>6</v>
      </c>
      <c r="R5783" s="28">
        <f>DATE('Raw Data'!$O5783,'Raw Data'!$P5783,'Raw Data'!$Q5783)</f>
        <v>40639</v>
      </c>
      <c r="S5783" s="27" t="str">
        <f>CONCATENATE(MID('Raw Data'!$H5783,FIND("(",'Raw Data'!$H5783)+1,FIND(")",'Raw Data'!$H5783)-FIND("(",'Raw Data'!$H5783)-1),"",'Raw Data'!$M5783)</f>
        <v>Rs.200</v>
      </c>
      <c r="T5783" s="27">
        <f t="shared" si="90"/>
        <v>1</v>
      </c>
      <c r="U5783" s="29">
        <f>'Raw Data'!$M5783*'Raw Data'!$T5783</f>
        <v>200</v>
      </c>
    </row>
    <row r="5784" spans="1:21" x14ac:dyDescent="0.3">
      <c r="A5784" s="20">
        <v>1599</v>
      </c>
      <c r="B5784" s="27" t="s">
        <v>4986</v>
      </c>
      <c r="C5784" s="27">
        <v>1</v>
      </c>
      <c r="D5784" s="27" t="str">
        <f>VLOOKUP('Raw Data'!$C5784,'country description'!$A$2:$B$16,2,0)</f>
        <v>India</v>
      </c>
      <c r="E5784" s="27" t="s">
        <v>10504</v>
      </c>
      <c r="F5784" s="27" t="s">
        <v>11132</v>
      </c>
      <c r="G5784" s="27" t="s">
        <v>821</v>
      </c>
      <c r="H5784" s="27" t="s">
        <v>18</v>
      </c>
      <c r="I5784" s="27" t="s">
        <v>19</v>
      </c>
      <c r="J5784" s="27" t="s">
        <v>24</v>
      </c>
      <c r="K5784" s="27">
        <v>2</v>
      </c>
      <c r="L5784" s="27">
        <v>61</v>
      </c>
      <c r="M5784" s="27">
        <v>700</v>
      </c>
      <c r="N5784" s="27">
        <v>2.6</v>
      </c>
      <c r="O5784" s="27">
        <v>2013</v>
      </c>
      <c r="P5784" s="27">
        <v>4</v>
      </c>
      <c r="Q5784" s="27">
        <v>14</v>
      </c>
      <c r="R5784" s="28">
        <f>DATE('Raw Data'!$O5784,'Raw Data'!$P5784,'Raw Data'!$Q5784)</f>
        <v>41378</v>
      </c>
      <c r="S5784" s="27" t="str">
        <f>CONCATENATE(MID('Raw Data'!$H5784,FIND("(",'Raw Data'!$H5784)+1,FIND(")",'Raw Data'!$H5784)-FIND("(",'Raw Data'!$H5784)-1),"",'Raw Data'!$M5784)</f>
        <v>Rs.700</v>
      </c>
      <c r="T5784" s="27">
        <f t="shared" si="90"/>
        <v>1</v>
      </c>
      <c r="U5784" s="29">
        <f>'Raw Data'!$M5784*'Raw Data'!$T5784</f>
        <v>700</v>
      </c>
    </row>
    <row r="5785" spans="1:21" x14ac:dyDescent="0.3">
      <c r="A5785" s="20">
        <v>18358183</v>
      </c>
      <c r="B5785" s="27" t="s">
        <v>11133</v>
      </c>
      <c r="C5785" s="27">
        <v>1</v>
      </c>
      <c r="D5785" s="27" t="str">
        <f>VLOOKUP('Raw Data'!$C5785,'country description'!$A$2:$B$16,2,0)</f>
        <v>India</v>
      </c>
      <c r="E5785" s="27" t="s">
        <v>10504</v>
      </c>
      <c r="F5785" s="27" t="s">
        <v>11134</v>
      </c>
      <c r="G5785" s="27" t="s">
        <v>723</v>
      </c>
      <c r="H5785" s="27" t="s">
        <v>18</v>
      </c>
      <c r="I5785" s="27" t="s">
        <v>19</v>
      </c>
      <c r="J5785" s="27" t="s">
        <v>24</v>
      </c>
      <c r="K5785" s="27">
        <v>1</v>
      </c>
      <c r="L5785" s="27">
        <v>27</v>
      </c>
      <c r="M5785" s="27">
        <v>200</v>
      </c>
      <c r="N5785" s="27">
        <v>3.4</v>
      </c>
      <c r="O5785" s="27">
        <v>2016</v>
      </c>
      <c r="P5785" s="27">
        <v>4</v>
      </c>
      <c r="Q5785" s="27">
        <v>18</v>
      </c>
      <c r="R5785" s="28">
        <f>DATE('Raw Data'!$O5785,'Raw Data'!$P5785,'Raw Data'!$Q5785)</f>
        <v>42478</v>
      </c>
      <c r="S5785" s="27" t="str">
        <f>CONCATENATE(MID('Raw Data'!$H5785,FIND("(",'Raw Data'!$H5785)+1,FIND(")",'Raw Data'!$H5785)-FIND("(",'Raw Data'!$H5785)-1),"",'Raw Data'!$M5785)</f>
        <v>Rs.200</v>
      </c>
      <c r="T5785" s="27">
        <f t="shared" si="90"/>
        <v>1</v>
      </c>
      <c r="U5785" s="29">
        <f>'Raw Data'!$M5785*'Raw Data'!$T5785</f>
        <v>200</v>
      </c>
    </row>
    <row r="5786" spans="1:21" x14ac:dyDescent="0.3">
      <c r="A5786" s="20">
        <v>6835</v>
      </c>
      <c r="B5786" s="27" t="s">
        <v>11135</v>
      </c>
      <c r="C5786" s="27">
        <v>1</v>
      </c>
      <c r="D5786" s="27" t="str">
        <f>VLOOKUP('Raw Data'!$C5786,'country description'!$A$2:$B$16,2,0)</f>
        <v>India</v>
      </c>
      <c r="E5786" s="27" t="s">
        <v>10504</v>
      </c>
      <c r="F5786" s="27" t="s">
        <v>11136</v>
      </c>
      <c r="G5786" s="27" t="s">
        <v>17</v>
      </c>
      <c r="H5786" s="27" t="s">
        <v>18</v>
      </c>
      <c r="I5786" s="27" t="s">
        <v>19</v>
      </c>
      <c r="J5786" s="27" t="s">
        <v>19</v>
      </c>
      <c r="K5786" s="27">
        <v>1</v>
      </c>
      <c r="L5786" s="27">
        <v>5</v>
      </c>
      <c r="M5786" s="27">
        <v>200</v>
      </c>
      <c r="N5786" s="27">
        <v>2.9</v>
      </c>
      <c r="O5786" s="27">
        <v>2015</v>
      </c>
      <c r="P5786" s="27">
        <v>4</v>
      </c>
      <c r="Q5786" s="27">
        <v>18</v>
      </c>
      <c r="R5786" s="28">
        <f>DATE('Raw Data'!$O5786,'Raw Data'!$P5786,'Raw Data'!$Q5786)</f>
        <v>42112</v>
      </c>
      <c r="S5786" s="27" t="str">
        <f>CONCATENATE(MID('Raw Data'!$H5786,FIND("(",'Raw Data'!$H5786)+1,FIND(")",'Raw Data'!$H5786)-FIND("(",'Raw Data'!$H5786)-1),"",'Raw Data'!$M5786)</f>
        <v>Rs.200</v>
      </c>
      <c r="T5786" s="27">
        <f t="shared" si="90"/>
        <v>1</v>
      </c>
      <c r="U5786" s="29">
        <f>'Raw Data'!$M5786*'Raw Data'!$T5786</f>
        <v>200</v>
      </c>
    </row>
    <row r="5787" spans="1:21" x14ac:dyDescent="0.3">
      <c r="A5787" s="20">
        <v>301936</v>
      </c>
      <c r="B5787" s="27" t="s">
        <v>11137</v>
      </c>
      <c r="C5787" s="27">
        <v>1</v>
      </c>
      <c r="D5787" s="27" t="str">
        <f>VLOOKUP('Raw Data'!$C5787,'country description'!$A$2:$B$16,2,0)</f>
        <v>India</v>
      </c>
      <c r="E5787" s="27" t="s">
        <v>10504</v>
      </c>
      <c r="F5787" s="27" t="s">
        <v>11138</v>
      </c>
      <c r="G5787" s="27" t="s">
        <v>723</v>
      </c>
      <c r="H5787" s="27" t="s">
        <v>18</v>
      </c>
      <c r="I5787" s="27" t="s">
        <v>19</v>
      </c>
      <c r="J5787" s="27" t="s">
        <v>19</v>
      </c>
      <c r="K5787" s="27">
        <v>1</v>
      </c>
      <c r="L5787" s="27">
        <v>19</v>
      </c>
      <c r="M5787" s="27">
        <v>450</v>
      </c>
      <c r="N5787" s="27">
        <v>2.9</v>
      </c>
      <c r="O5787" s="27">
        <v>2017</v>
      </c>
      <c r="P5787" s="27">
        <v>4</v>
      </c>
      <c r="Q5787" s="27">
        <v>14</v>
      </c>
      <c r="R5787" s="28">
        <f>DATE('Raw Data'!$O5787,'Raw Data'!$P5787,'Raw Data'!$Q5787)</f>
        <v>42839</v>
      </c>
      <c r="S5787" s="27" t="str">
        <f>CONCATENATE(MID('Raw Data'!$H5787,FIND("(",'Raw Data'!$H5787)+1,FIND(")",'Raw Data'!$H5787)-FIND("(",'Raw Data'!$H5787)-1),"",'Raw Data'!$M5787)</f>
        <v>Rs.450</v>
      </c>
      <c r="T5787" s="27">
        <f t="shared" si="90"/>
        <v>1</v>
      </c>
      <c r="U5787" s="29">
        <f>'Raw Data'!$M5787*'Raw Data'!$T5787</f>
        <v>450</v>
      </c>
    </row>
    <row r="5788" spans="1:21" x14ac:dyDescent="0.3">
      <c r="A5788" s="20">
        <v>1452</v>
      </c>
      <c r="B5788" s="27" t="s">
        <v>11139</v>
      </c>
      <c r="C5788" s="27">
        <v>1</v>
      </c>
      <c r="D5788" s="27" t="str">
        <f>VLOOKUP('Raw Data'!$C5788,'country description'!$A$2:$B$16,2,0)</f>
        <v>India</v>
      </c>
      <c r="E5788" s="27" t="s">
        <v>10504</v>
      </c>
      <c r="F5788" s="27" t="s">
        <v>11140</v>
      </c>
      <c r="G5788" s="27" t="s">
        <v>580</v>
      </c>
      <c r="H5788" s="27" t="s">
        <v>18</v>
      </c>
      <c r="I5788" s="27" t="s">
        <v>19</v>
      </c>
      <c r="J5788" s="27" t="s">
        <v>19</v>
      </c>
      <c r="K5788" s="27">
        <v>1</v>
      </c>
      <c r="L5788" s="27">
        <v>15</v>
      </c>
      <c r="M5788" s="27">
        <v>200</v>
      </c>
      <c r="N5788" s="27">
        <v>3.2</v>
      </c>
      <c r="O5788" s="27">
        <v>2014</v>
      </c>
      <c r="P5788" s="27">
        <v>4</v>
      </c>
      <c r="Q5788" s="27">
        <v>22</v>
      </c>
      <c r="R5788" s="28">
        <f>DATE('Raw Data'!$O5788,'Raw Data'!$P5788,'Raw Data'!$Q5788)</f>
        <v>41751</v>
      </c>
      <c r="S5788" s="27" t="str">
        <f>CONCATENATE(MID('Raw Data'!$H5788,FIND("(",'Raw Data'!$H5788)+1,FIND(")",'Raw Data'!$H5788)-FIND("(",'Raw Data'!$H5788)-1),"",'Raw Data'!$M5788)</f>
        <v>Rs.200</v>
      </c>
      <c r="T5788" s="27">
        <f t="shared" si="90"/>
        <v>1</v>
      </c>
      <c r="U5788" s="29">
        <f>'Raw Data'!$M5788*'Raw Data'!$T5788</f>
        <v>200</v>
      </c>
    </row>
    <row r="5789" spans="1:21" x14ac:dyDescent="0.3">
      <c r="A5789" s="20">
        <v>18418247</v>
      </c>
      <c r="B5789" s="27" t="s">
        <v>11141</v>
      </c>
      <c r="C5789" s="27">
        <v>1</v>
      </c>
      <c r="D5789" s="27" t="str">
        <f>VLOOKUP('Raw Data'!$C5789,'country description'!$A$2:$B$16,2,0)</f>
        <v>India</v>
      </c>
      <c r="E5789" s="27" t="s">
        <v>10504</v>
      </c>
      <c r="F5789" s="27" t="s">
        <v>11142</v>
      </c>
      <c r="G5789" s="27" t="s">
        <v>11143</v>
      </c>
      <c r="H5789" s="27" t="s">
        <v>18</v>
      </c>
      <c r="I5789" s="27" t="s">
        <v>24</v>
      </c>
      <c r="J5789" s="27" t="s">
        <v>19</v>
      </c>
      <c r="K5789" s="27">
        <v>3</v>
      </c>
      <c r="L5789" s="27">
        <v>69</v>
      </c>
      <c r="M5789" s="27">
        <v>1200</v>
      </c>
      <c r="N5789" s="27">
        <v>4.7</v>
      </c>
      <c r="O5789" s="27">
        <v>2017</v>
      </c>
      <c r="P5789" s="27">
        <v>4</v>
      </c>
      <c r="Q5789" s="27">
        <v>17</v>
      </c>
      <c r="R5789" s="28">
        <f>DATE('Raw Data'!$O5789,'Raw Data'!$P5789,'Raw Data'!$Q5789)</f>
        <v>42842</v>
      </c>
      <c r="S5789" s="27" t="str">
        <f>CONCATENATE(MID('Raw Data'!$H5789,FIND("(",'Raw Data'!$H5789)+1,FIND(")",'Raw Data'!$H5789)-FIND("(",'Raw Data'!$H5789)-1),"",'Raw Data'!$M5789)</f>
        <v>Rs.1200</v>
      </c>
      <c r="T5789" s="27">
        <f t="shared" si="90"/>
        <v>1</v>
      </c>
      <c r="U5789" s="29">
        <f>'Raw Data'!$M5789*'Raw Data'!$T5789</f>
        <v>1200</v>
      </c>
    </row>
    <row r="5790" spans="1:21" x14ac:dyDescent="0.3">
      <c r="A5790" s="20">
        <v>18396412</v>
      </c>
      <c r="B5790" s="27" t="s">
        <v>11144</v>
      </c>
      <c r="C5790" s="27">
        <v>1</v>
      </c>
      <c r="D5790" s="27" t="str">
        <f>VLOOKUP('Raw Data'!$C5790,'country description'!$A$2:$B$16,2,0)</f>
        <v>India</v>
      </c>
      <c r="E5790" s="27" t="s">
        <v>10504</v>
      </c>
      <c r="F5790" s="27" t="s">
        <v>11145</v>
      </c>
      <c r="G5790" s="27" t="s">
        <v>993</v>
      </c>
      <c r="H5790" s="27" t="s">
        <v>18</v>
      </c>
      <c r="I5790" s="27" t="s">
        <v>19</v>
      </c>
      <c r="J5790" s="27" t="s">
        <v>19</v>
      </c>
      <c r="K5790" s="27">
        <v>1</v>
      </c>
      <c r="L5790" s="27">
        <v>7</v>
      </c>
      <c r="M5790" s="27">
        <v>200</v>
      </c>
      <c r="N5790" s="27">
        <v>3.2</v>
      </c>
      <c r="O5790" s="27">
        <v>2018</v>
      </c>
      <c r="P5790" s="27">
        <v>4</v>
      </c>
      <c r="Q5790" s="27">
        <v>6</v>
      </c>
      <c r="R5790" s="28">
        <f>DATE('Raw Data'!$O5790,'Raw Data'!$P5790,'Raw Data'!$Q5790)</f>
        <v>43196</v>
      </c>
      <c r="S5790" s="27" t="str">
        <f>CONCATENATE(MID('Raw Data'!$H5790,FIND("(",'Raw Data'!$H5790)+1,FIND(")",'Raw Data'!$H5790)-FIND("(",'Raw Data'!$H5790)-1),"",'Raw Data'!$M5790)</f>
        <v>Rs.200</v>
      </c>
      <c r="T5790" s="27">
        <f t="shared" si="90"/>
        <v>1</v>
      </c>
      <c r="U5790" s="29">
        <f>'Raw Data'!$M5790*'Raw Data'!$T5790</f>
        <v>200</v>
      </c>
    </row>
    <row r="5791" spans="1:21" x14ac:dyDescent="0.3">
      <c r="A5791" s="20">
        <v>300491</v>
      </c>
      <c r="B5791" s="27" t="s">
        <v>943</v>
      </c>
      <c r="C5791" s="27">
        <v>1</v>
      </c>
      <c r="D5791" s="27" t="str">
        <f>VLOOKUP('Raw Data'!$C5791,'country description'!$A$2:$B$16,2,0)</f>
        <v>India</v>
      </c>
      <c r="E5791" s="27" t="s">
        <v>10504</v>
      </c>
      <c r="F5791" s="27" t="s">
        <v>11146</v>
      </c>
      <c r="G5791" s="27" t="s">
        <v>945</v>
      </c>
      <c r="H5791" s="27" t="s">
        <v>18</v>
      </c>
      <c r="I5791" s="27" t="s">
        <v>19</v>
      </c>
      <c r="J5791" s="27" t="s">
        <v>19</v>
      </c>
      <c r="K5791" s="27">
        <v>1</v>
      </c>
      <c r="L5791" s="27">
        <v>14</v>
      </c>
      <c r="M5791" s="27">
        <v>350</v>
      </c>
      <c r="N5791" s="27">
        <v>3.1</v>
      </c>
      <c r="O5791" s="27">
        <v>2012</v>
      </c>
      <c r="P5791" s="27">
        <v>4</v>
      </c>
      <c r="Q5791" s="27">
        <v>5</v>
      </c>
      <c r="R5791" s="28">
        <f>DATE('Raw Data'!$O5791,'Raw Data'!$P5791,'Raw Data'!$Q5791)</f>
        <v>41004</v>
      </c>
      <c r="S5791" s="27" t="str">
        <f>CONCATENATE(MID('Raw Data'!$H5791,FIND("(",'Raw Data'!$H5791)+1,FIND(")",'Raw Data'!$H5791)-FIND("(",'Raw Data'!$H5791)-1),"",'Raw Data'!$M5791)</f>
        <v>Rs.350</v>
      </c>
      <c r="T5791" s="27">
        <f t="shared" si="90"/>
        <v>1</v>
      </c>
      <c r="U5791" s="29">
        <f>'Raw Data'!$M5791*'Raw Data'!$T5791</f>
        <v>350</v>
      </c>
    </row>
    <row r="5792" spans="1:21" x14ac:dyDescent="0.3">
      <c r="A5792" s="20">
        <v>18358189</v>
      </c>
      <c r="B5792" s="27" t="s">
        <v>10612</v>
      </c>
      <c r="C5792" s="27">
        <v>1</v>
      </c>
      <c r="D5792" s="27" t="str">
        <f>VLOOKUP('Raw Data'!$C5792,'country description'!$A$2:$B$16,2,0)</f>
        <v>India</v>
      </c>
      <c r="E5792" s="27" t="s">
        <v>10504</v>
      </c>
      <c r="F5792" s="27" t="s">
        <v>10637</v>
      </c>
      <c r="G5792" s="27" t="s">
        <v>424</v>
      </c>
      <c r="H5792" s="27" t="s">
        <v>18</v>
      </c>
      <c r="I5792" s="27" t="s">
        <v>19</v>
      </c>
      <c r="J5792" s="27" t="s">
        <v>19</v>
      </c>
      <c r="K5792" s="27">
        <v>1</v>
      </c>
      <c r="L5792" s="27">
        <v>5</v>
      </c>
      <c r="M5792" s="27">
        <v>150</v>
      </c>
      <c r="N5792" s="27">
        <v>3</v>
      </c>
      <c r="O5792" s="27">
        <v>2017</v>
      </c>
      <c r="P5792" s="27">
        <v>4</v>
      </c>
      <c r="Q5792" s="27">
        <v>12</v>
      </c>
      <c r="R5792" s="28">
        <f>DATE('Raw Data'!$O5792,'Raw Data'!$P5792,'Raw Data'!$Q5792)</f>
        <v>42837</v>
      </c>
      <c r="S5792" s="27" t="str">
        <f>CONCATENATE(MID('Raw Data'!$H5792,FIND("(",'Raw Data'!$H5792)+1,FIND(")",'Raw Data'!$H5792)-FIND("(",'Raw Data'!$H5792)-1),"",'Raw Data'!$M5792)</f>
        <v>Rs.150</v>
      </c>
      <c r="T5792" s="27">
        <f t="shared" si="90"/>
        <v>1</v>
      </c>
      <c r="U5792" s="29">
        <f>'Raw Data'!$M5792*'Raw Data'!$T5792</f>
        <v>150</v>
      </c>
    </row>
    <row r="5793" spans="1:21" x14ac:dyDescent="0.3">
      <c r="A5793" s="20">
        <v>18204811</v>
      </c>
      <c r="B5793" s="27" t="s">
        <v>10824</v>
      </c>
      <c r="C5793" s="27">
        <v>1</v>
      </c>
      <c r="D5793" s="27" t="str">
        <f>VLOOKUP('Raw Data'!$C5793,'country description'!$A$2:$B$16,2,0)</f>
        <v>India</v>
      </c>
      <c r="E5793" s="27" t="s">
        <v>10504</v>
      </c>
      <c r="F5793" s="27" t="s">
        <v>10729</v>
      </c>
      <c r="G5793" s="27" t="s">
        <v>504</v>
      </c>
      <c r="H5793" s="27" t="s">
        <v>18</v>
      </c>
      <c r="I5793" s="27" t="s">
        <v>19</v>
      </c>
      <c r="J5793" s="27" t="s">
        <v>24</v>
      </c>
      <c r="K5793" s="27">
        <v>2</v>
      </c>
      <c r="L5793" s="27">
        <v>427</v>
      </c>
      <c r="M5793" s="27">
        <v>650</v>
      </c>
      <c r="N5793" s="27">
        <v>3.7</v>
      </c>
      <c r="O5793" s="27">
        <v>2015</v>
      </c>
      <c r="P5793" s="27">
        <v>4</v>
      </c>
      <c r="Q5793" s="27">
        <v>25</v>
      </c>
      <c r="R5793" s="28">
        <f>DATE('Raw Data'!$O5793,'Raw Data'!$P5793,'Raw Data'!$Q5793)</f>
        <v>42119</v>
      </c>
      <c r="S5793" s="27" t="str">
        <f>CONCATENATE(MID('Raw Data'!$H5793,FIND("(",'Raw Data'!$H5793)+1,FIND(")",'Raw Data'!$H5793)-FIND("(",'Raw Data'!$H5793)-1),"",'Raw Data'!$M5793)</f>
        <v>Rs.650</v>
      </c>
      <c r="T5793" s="27">
        <f t="shared" si="90"/>
        <v>1</v>
      </c>
      <c r="U5793" s="29">
        <f>'Raw Data'!$M5793*'Raw Data'!$T5793</f>
        <v>650</v>
      </c>
    </row>
    <row r="5794" spans="1:21" x14ac:dyDescent="0.3">
      <c r="A5794" s="20">
        <v>306540</v>
      </c>
      <c r="B5794" s="27" t="s">
        <v>2388</v>
      </c>
      <c r="C5794" s="27">
        <v>1</v>
      </c>
      <c r="D5794" s="27" t="str">
        <f>VLOOKUP('Raw Data'!$C5794,'country description'!$A$2:$B$16,2,0)</f>
        <v>India</v>
      </c>
      <c r="E5794" s="27" t="s">
        <v>10504</v>
      </c>
      <c r="F5794" s="27" t="s">
        <v>11147</v>
      </c>
      <c r="G5794" s="27" t="s">
        <v>410</v>
      </c>
      <c r="H5794" s="27" t="s">
        <v>18</v>
      </c>
      <c r="I5794" s="27" t="s">
        <v>19</v>
      </c>
      <c r="J5794" s="27" t="s">
        <v>19</v>
      </c>
      <c r="K5794" s="27">
        <v>2</v>
      </c>
      <c r="L5794" s="27">
        <v>66</v>
      </c>
      <c r="M5794" s="27">
        <v>800</v>
      </c>
      <c r="N5794" s="27">
        <v>2.2000000000000002</v>
      </c>
      <c r="O5794" s="27">
        <v>2013</v>
      </c>
      <c r="P5794" s="27">
        <v>4</v>
      </c>
      <c r="Q5794" s="27">
        <v>16</v>
      </c>
      <c r="R5794" s="28">
        <f>DATE('Raw Data'!$O5794,'Raw Data'!$P5794,'Raw Data'!$Q5794)</f>
        <v>41380</v>
      </c>
      <c r="S5794" s="27" t="str">
        <f>CONCATENATE(MID('Raw Data'!$H5794,FIND("(",'Raw Data'!$H5794)+1,FIND(")",'Raw Data'!$H5794)-FIND("(",'Raw Data'!$H5794)-1),"",'Raw Data'!$M5794)</f>
        <v>Rs.800</v>
      </c>
      <c r="T5794" s="27">
        <f t="shared" si="90"/>
        <v>1</v>
      </c>
      <c r="U5794" s="29">
        <f>'Raw Data'!$M5794*'Raw Data'!$T5794</f>
        <v>800</v>
      </c>
    </row>
    <row r="5795" spans="1:21" x14ac:dyDescent="0.3">
      <c r="A5795" s="20">
        <v>9290</v>
      </c>
      <c r="B5795" s="27" t="s">
        <v>10775</v>
      </c>
      <c r="C5795" s="27">
        <v>1</v>
      </c>
      <c r="D5795" s="27" t="str">
        <f>VLOOKUP('Raw Data'!$C5795,'country description'!$A$2:$B$16,2,0)</f>
        <v>India</v>
      </c>
      <c r="E5795" s="27" t="s">
        <v>10504</v>
      </c>
      <c r="F5795" s="27" t="s">
        <v>11148</v>
      </c>
      <c r="G5795" s="27" t="s">
        <v>1626</v>
      </c>
      <c r="H5795" s="27" t="s">
        <v>18</v>
      </c>
      <c r="I5795" s="27" t="s">
        <v>24</v>
      </c>
      <c r="J5795" s="27" t="s">
        <v>24</v>
      </c>
      <c r="K5795" s="27">
        <v>2</v>
      </c>
      <c r="L5795" s="27">
        <v>321</v>
      </c>
      <c r="M5795" s="27">
        <v>800</v>
      </c>
      <c r="N5795" s="27">
        <v>3.6</v>
      </c>
      <c r="O5795" s="27">
        <v>2017</v>
      </c>
      <c r="P5795" s="27">
        <v>4</v>
      </c>
      <c r="Q5795" s="27">
        <v>5</v>
      </c>
      <c r="R5795" s="28">
        <f>DATE('Raw Data'!$O5795,'Raw Data'!$P5795,'Raw Data'!$Q5795)</f>
        <v>42830</v>
      </c>
      <c r="S5795" s="27" t="str">
        <f>CONCATENATE(MID('Raw Data'!$H5795,FIND("(",'Raw Data'!$H5795)+1,FIND(")",'Raw Data'!$H5795)-FIND("(",'Raw Data'!$H5795)-1),"",'Raw Data'!$M5795)</f>
        <v>Rs.800</v>
      </c>
      <c r="T5795" s="27">
        <f t="shared" si="90"/>
        <v>1</v>
      </c>
      <c r="U5795" s="29">
        <f>'Raw Data'!$M5795*'Raw Data'!$T5795</f>
        <v>800</v>
      </c>
    </row>
    <row r="5796" spans="1:21" x14ac:dyDescent="0.3">
      <c r="A5796" s="20">
        <v>18472606</v>
      </c>
      <c r="B5796" s="27" t="s">
        <v>11149</v>
      </c>
      <c r="C5796" s="27">
        <v>1</v>
      </c>
      <c r="D5796" s="27" t="str">
        <f>VLOOKUP('Raw Data'!$C5796,'country description'!$A$2:$B$16,2,0)</f>
        <v>India</v>
      </c>
      <c r="E5796" s="27" t="s">
        <v>10504</v>
      </c>
      <c r="F5796" s="27" t="s">
        <v>10747</v>
      </c>
      <c r="G5796" s="27" t="s">
        <v>11150</v>
      </c>
      <c r="H5796" s="27" t="s">
        <v>18</v>
      </c>
      <c r="I5796" s="27" t="s">
        <v>19</v>
      </c>
      <c r="J5796" s="27" t="s">
        <v>24</v>
      </c>
      <c r="K5796" s="27">
        <v>2</v>
      </c>
      <c r="L5796" s="27">
        <v>34</v>
      </c>
      <c r="M5796" s="27">
        <v>750</v>
      </c>
      <c r="N5796" s="27">
        <v>4</v>
      </c>
      <c r="O5796" s="27">
        <v>2016</v>
      </c>
      <c r="P5796" s="27">
        <v>4</v>
      </c>
      <c r="Q5796" s="27">
        <v>20</v>
      </c>
      <c r="R5796" s="28">
        <f>DATE('Raw Data'!$O5796,'Raw Data'!$P5796,'Raw Data'!$Q5796)</f>
        <v>42480</v>
      </c>
      <c r="S5796" s="27" t="str">
        <f>CONCATENATE(MID('Raw Data'!$H5796,FIND("(",'Raw Data'!$H5796)+1,FIND(")",'Raw Data'!$H5796)-FIND("(",'Raw Data'!$H5796)-1),"",'Raw Data'!$M5796)</f>
        <v>Rs.750</v>
      </c>
      <c r="T5796" s="27">
        <f t="shared" si="90"/>
        <v>1</v>
      </c>
      <c r="U5796" s="29">
        <f>'Raw Data'!$M5796*'Raw Data'!$T5796</f>
        <v>750</v>
      </c>
    </row>
    <row r="5797" spans="1:21" x14ac:dyDescent="0.3">
      <c r="A5797" s="20">
        <v>18360143</v>
      </c>
      <c r="B5797" s="27" t="s">
        <v>11151</v>
      </c>
      <c r="C5797" s="27">
        <v>1</v>
      </c>
      <c r="D5797" s="27" t="str">
        <f>VLOOKUP('Raw Data'!$C5797,'country description'!$A$2:$B$16,2,0)</f>
        <v>India</v>
      </c>
      <c r="E5797" s="27" t="s">
        <v>10504</v>
      </c>
      <c r="F5797" s="27" t="s">
        <v>11152</v>
      </c>
      <c r="G5797" s="27" t="s">
        <v>3769</v>
      </c>
      <c r="H5797" s="27" t="s">
        <v>18</v>
      </c>
      <c r="I5797" s="27" t="s">
        <v>19</v>
      </c>
      <c r="J5797" s="27" t="s">
        <v>24</v>
      </c>
      <c r="K5797" s="27">
        <v>2</v>
      </c>
      <c r="L5797" s="27">
        <v>41</v>
      </c>
      <c r="M5797" s="27">
        <v>850</v>
      </c>
      <c r="N5797" s="27">
        <v>3.6</v>
      </c>
      <c r="O5797" s="27">
        <v>2015</v>
      </c>
      <c r="P5797" s="27">
        <v>4</v>
      </c>
      <c r="Q5797" s="27">
        <v>24</v>
      </c>
      <c r="R5797" s="28">
        <f>DATE('Raw Data'!$O5797,'Raw Data'!$P5797,'Raw Data'!$Q5797)</f>
        <v>42118</v>
      </c>
      <c r="S5797" s="27" t="str">
        <f>CONCATENATE(MID('Raw Data'!$H5797,FIND("(",'Raw Data'!$H5797)+1,FIND(")",'Raw Data'!$H5797)-FIND("(",'Raw Data'!$H5797)-1),"",'Raw Data'!$M5797)</f>
        <v>Rs.850</v>
      </c>
      <c r="T5797" s="27">
        <f t="shared" si="90"/>
        <v>1</v>
      </c>
      <c r="U5797" s="29">
        <f>'Raw Data'!$M5797*'Raw Data'!$T5797</f>
        <v>850</v>
      </c>
    </row>
    <row r="5798" spans="1:21" x14ac:dyDescent="0.3">
      <c r="A5798" s="20">
        <v>1402314</v>
      </c>
      <c r="B5798" s="27" t="s">
        <v>11153</v>
      </c>
      <c r="C5798" s="27">
        <v>1</v>
      </c>
      <c r="D5798" s="27" t="str">
        <f>VLOOKUP('Raw Data'!$C5798,'country description'!$A$2:$B$16,2,0)</f>
        <v>India</v>
      </c>
      <c r="E5798" s="27" t="s">
        <v>10240</v>
      </c>
      <c r="F5798" s="27" t="s">
        <v>11154</v>
      </c>
      <c r="G5798" s="27" t="s">
        <v>2819</v>
      </c>
      <c r="H5798" s="27" t="s">
        <v>18</v>
      </c>
      <c r="I5798" s="27" t="s">
        <v>19</v>
      </c>
      <c r="J5798" s="27" t="s">
        <v>19</v>
      </c>
      <c r="K5798" s="27">
        <v>4</v>
      </c>
      <c r="L5798" s="27">
        <v>37</v>
      </c>
      <c r="M5798" s="27">
        <v>1950</v>
      </c>
      <c r="N5798" s="27">
        <v>4.0999999999999996</v>
      </c>
      <c r="O5798" s="27">
        <v>2010</v>
      </c>
      <c r="P5798" s="27">
        <v>5</v>
      </c>
      <c r="Q5798" s="27">
        <v>28</v>
      </c>
      <c r="R5798" s="28">
        <f>DATE('Raw Data'!$O5798,'Raw Data'!$P5798,'Raw Data'!$Q5798)</f>
        <v>40326</v>
      </c>
      <c r="S5798" s="27" t="str">
        <f>CONCATENATE(MID('Raw Data'!$H5798,FIND("(",'Raw Data'!$H5798)+1,FIND(")",'Raw Data'!$H5798)-FIND("(",'Raw Data'!$H5798)-1),"",'Raw Data'!$M5798)</f>
        <v>Rs.1950</v>
      </c>
      <c r="T5798" s="27">
        <f t="shared" si="90"/>
        <v>1</v>
      </c>
      <c r="U5798" s="29">
        <f>'Raw Data'!$M5798*'Raw Data'!$T5798</f>
        <v>1950</v>
      </c>
    </row>
    <row r="5799" spans="1:21" x14ac:dyDescent="0.3">
      <c r="A5799" s="20">
        <v>18317479</v>
      </c>
      <c r="B5799" s="27" t="s">
        <v>11155</v>
      </c>
      <c r="C5799" s="27">
        <v>1</v>
      </c>
      <c r="D5799" s="27" t="str">
        <f>VLOOKUP('Raw Data'!$C5799,'country description'!$A$2:$B$16,2,0)</f>
        <v>India</v>
      </c>
      <c r="E5799" s="27" t="s">
        <v>14</v>
      </c>
      <c r="F5799" s="27" t="s">
        <v>442</v>
      </c>
      <c r="G5799" s="27" t="s">
        <v>512</v>
      </c>
      <c r="H5799" s="27" t="s">
        <v>18</v>
      </c>
      <c r="I5799" s="27" t="s">
        <v>24</v>
      </c>
      <c r="J5799" s="27" t="s">
        <v>19</v>
      </c>
      <c r="K5799" s="27">
        <v>4</v>
      </c>
      <c r="L5799" s="27">
        <v>0</v>
      </c>
      <c r="M5799" s="27">
        <v>2000</v>
      </c>
      <c r="N5799" s="27">
        <v>1</v>
      </c>
      <c r="O5799" s="27">
        <v>2018</v>
      </c>
      <c r="P5799" s="27">
        <v>8</v>
      </c>
      <c r="Q5799" s="27">
        <v>18</v>
      </c>
      <c r="R5799" s="28">
        <f>DATE('Raw Data'!$O5799,'Raw Data'!$P5799,'Raw Data'!$Q5799)</f>
        <v>43330</v>
      </c>
      <c r="S5799" s="27" t="str">
        <f>CONCATENATE(MID('Raw Data'!$H5799,FIND("(",'Raw Data'!$H5799)+1,FIND(")",'Raw Data'!$H5799)-FIND("(",'Raw Data'!$H5799)-1),"",'Raw Data'!$M5799)</f>
        <v>Rs.2000</v>
      </c>
      <c r="T5799" s="27">
        <f t="shared" si="90"/>
        <v>1</v>
      </c>
      <c r="U5799" s="29">
        <f>'Raw Data'!$M5799*'Raw Data'!$T5799</f>
        <v>2000</v>
      </c>
    </row>
    <row r="5800" spans="1:21" x14ac:dyDescent="0.3">
      <c r="A5800" s="20">
        <v>309642</v>
      </c>
      <c r="B5800" s="27" t="s">
        <v>11028</v>
      </c>
      <c r="C5800" s="27">
        <v>1</v>
      </c>
      <c r="D5800" s="27" t="str">
        <f>VLOOKUP('Raw Data'!$C5800,'country description'!$A$2:$B$16,2,0)</f>
        <v>India</v>
      </c>
      <c r="E5800" s="27" t="s">
        <v>10504</v>
      </c>
      <c r="F5800" s="27" t="s">
        <v>11156</v>
      </c>
      <c r="G5800" s="27" t="s">
        <v>3878</v>
      </c>
      <c r="H5800" s="27" t="s">
        <v>18</v>
      </c>
      <c r="I5800" s="27" t="s">
        <v>19</v>
      </c>
      <c r="J5800" s="27" t="s">
        <v>19</v>
      </c>
      <c r="K5800" s="27">
        <v>2</v>
      </c>
      <c r="L5800" s="27">
        <v>60</v>
      </c>
      <c r="M5800" s="27">
        <v>550</v>
      </c>
      <c r="N5800" s="27">
        <v>3.6</v>
      </c>
      <c r="O5800" s="27">
        <v>2015</v>
      </c>
      <c r="P5800" s="27">
        <v>4</v>
      </c>
      <c r="Q5800" s="27">
        <v>13</v>
      </c>
      <c r="R5800" s="28">
        <f>DATE('Raw Data'!$O5800,'Raw Data'!$P5800,'Raw Data'!$Q5800)</f>
        <v>42107</v>
      </c>
      <c r="S5800" s="27" t="str">
        <f>CONCATENATE(MID('Raw Data'!$H5800,FIND("(",'Raw Data'!$H5800)+1,FIND(")",'Raw Data'!$H5800)-FIND("(",'Raw Data'!$H5800)-1),"",'Raw Data'!$M5800)</f>
        <v>Rs.550</v>
      </c>
      <c r="T5800" s="27">
        <f t="shared" si="90"/>
        <v>1</v>
      </c>
      <c r="U5800" s="29">
        <f>'Raw Data'!$M5800*'Raw Data'!$T5800</f>
        <v>550</v>
      </c>
    </row>
    <row r="5801" spans="1:21" x14ac:dyDescent="0.3">
      <c r="A5801" s="20">
        <v>18237941</v>
      </c>
      <c r="B5801" s="27" t="s">
        <v>494</v>
      </c>
      <c r="C5801" s="27">
        <v>1</v>
      </c>
      <c r="D5801" s="27" t="str">
        <f>VLOOKUP('Raw Data'!$C5801,'country description'!$A$2:$B$16,2,0)</f>
        <v>India</v>
      </c>
      <c r="E5801" s="27" t="s">
        <v>10504</v>
      </c>
      <c r="F5801" s="27" t="s">
        <v>11157</v>
      </c>
      <c r="G5801" s="27" t="s">
        <v>390</v>
      </c>
      <c r="H5801" s="27" t="s">
        <v>18</v>
      </c>
      <c r="I5801" s="27" t="s">
        <v>24</v>
      </c>
      <c r="J5801" s="27" t="s">
        <v>24</v>
      </c>
      <c r="K5801" s="27">
        <v>2</v>
      </c>
      <c r="L5801" s="27">
        <v>80</v>
      </c>
      <c r="M5801" s="27">
        <v>800</v>
      </c>
      <c r="N5801" s="27">
        <v>2.7</v>
      </c>
      <c r="O5801" s="27">
        <v>2017</v>
      </c>
      <c r="P5801" s="27">
        <v>3</v>
      </c>
      <c r="Q5801" s="27">
        <v>28</v>
      </c>
      <c r="R5801" s="28">
        <f>DATE('Raw Data'!$O5801,'Raw Data'!$P5801,'Raw Data'!$Q5801)</f>
        <v>42822</v>
      </c>
      <c r="S5801" s="27" t="str">
        <f>CONCATENATE(MID('Raw Data'!$H5801,FIND("(",'Raw Data'!$H5801)+1,FIND(")",'Raw Data'!$H5801)-FIND("(",'Raw Data'!$H5801)-1),"",'Raw Data'!$M5801)</f>
        <v>Rs.800</v>
      </c>
      <c r="T5801" s="27">
        <f t="shared" si="90"/>
        <v>1</v>
      </c>
      <c r="U5801" s="29">
        <f>'Raw Data'!$M5801*'Raw Data'!$T5801</f>
        <v>800</v>
      </c>
    </row>
    <row r="5802" spans="1:21" x14ac:dyDescent="0.3">
      <c r="A5802" s="20">
        <v>300439</v>
      </c>
      <c r="B5802" s="27" t="s">
        <v>11158</v>
      </c>
      <c r="C5802" s="27">
        <v>1</v>
      </c>
      <c r="D5802" s="27" t="str">
        <f>VLOOKUP('Raw Data'!$C5802,'country description'!$A$2:$B$16,2,0)</f>
        <v>India</v>
      </c>
      <c r="E5802" s="27" t="s">
        <v>10504</v>
      </c>
      <c r="F5802" s="27" t="s">
        <v>11159</v>
      </c>
      <c r="G5802" s="27" t="s">
        <v>11160</v>
      </c>
      <c r="H5802" s="27" t="s">
        <v>18</v>
      </c>
      <c r="I5802" s="27" t="s">
        <v>19</v>
      </c>
      <c r="J5802" s="27" t="s">
        <v>24</v>
      </c>
      <c r="K5802" s="27">
        <v>3</v>
      </c>
      <c r="L5802" s="27">
        <v>57</v>
      </c>
      <c r="M5802" s="27">
        <v>1200</v>
      </c>
      <c r="N5802" s="27">
        <v>3</v>
      </c>
      <c r="O5802" s="27">
        <v>2017</v>
      </c>
      <c r="P5802" s="27">
        <v>3</v>
      </c>
      <c r="Q5802" s="27">
        <v>27</v>
      </c>
      <c r="R5802" s="28">
        <f>DATE('Raw Data'!$O5802,'Raw Data'!$P5802,'Raw Data'!$Q5802)</f>
        <v>42821</v>
      </c>
      <c r="S5802" s="27" t="str">
        <f>CONCATENATE(MID('Raw Data'!$H5802,FIND("(",'Raw Data'!$H5802)+1,FIND(")",'Raw Data'!$H5802)-FIND("(",'Raw Data'!$H5802)-1),"",'Raw Data'!$M5802)</f>
        <v>Rs.1200</v>
      </c>
      <c r="T5802" s="27">
        <f t="shared" si="90"/>
        <v>1</v>
      </c>
      <c r="U5802" s="29">
        <f>'Raw Data'!$M5802*'Raw Data'!$T5802</f>
        <v>1200</v>
      </c>
    </row>
    <row r="5803" spans="1:21" x14ac:dyDescent="0.3">
      <c r="A5803" s="20">
        <v>18462002</v>
      </c>
      <c r="B5803" s="27" t="s">
        <v>11161</v>
      </c>
      <c r="C5803" s="27">
        <v>1</v>
      </c>
      <c r="D5803" s="27" t="str">
        <f>VLOOKUP('Raw Data'!$C5803,'country description'!$A$2:$B$16,2,0)</f>
        <v>India</v>
      </c>
      <c r="E5803" s="27" t="s">
        <v>14</v>
      </c>
      <c r="F5803" s="27" t="s">
        <v>11162</v>
      </c>
      <c r="G5803" s="27" t="s">
        <v>11163</v>
      </c>
      <c r="H5803" s="27" t="s">
        <v>18</v>
      </c>
      <c r="I5803" s="27" t="s">
        <v>24</v>
      </c>
      <c r="J5803" s="27" t="s">
        <v>19</v>
      </c>
      <c r="K5803" s="27">
        <v>4</v>
      </c>
      <c r="L5803" s="27">
        <v>43</v>
      </c>
      <c r="M5803" s="27">
        <v>2000</v>
      </c>
      <c r="N5803" s="27">
        <v>4.3</v>
      </c>
      <c r="O5803" s="27">
        <v>2015</v>
      </c>
      <c r="P5803" s="27">
        <v>9</v>
      </c>
      <c r="Q5803" s="27">
        <v>8</v>
      </c>
      <c r="R5803" s="28">
        <f>DATE('Raw Data'!$O5803,'Raw Data'!$P5803,'Raw Data'!$Q5803)</f>
        <v>42255</v>
      </c>
      <c r="S5803" s="27" t="str">
        <f>CONCATENATE(MID('Raw Data'!$H5803,FIND("(",'Raw Data'!$H5803)+1,FIND(")",'Raw Data'!$H5803)-FIND("(",'Raw Data'!$H5803)-1),"",'Raw Data'!$M5803)</f>
        <v>Rs.2000</v>
      </c>
      <c r="T5803" s="27">
        <f t="shared" si="90"/>
        <v>1</v>
      </c>
      <c r="U5803" s="29">
        <f>'Raw Data'!$M5803*'Raw Data'!$T5803</f>
        <v>2000</v>
      </c>
    </row>
    <row r="5804" spans="1:21" x14ac:dyDescent="0.3">
      <c r="A5804" s="20">
        <v>304746</v>
      </c>
      <c r="B5804" s="27" t="s">
        <v>11164</v>
      </c>
      <c r="C5804" s="27">
        <v>1</v>
      </c>
      <c r="D5804" s="27" t="str">
        <f>VLOOKUP('Raw Data'!$C5804,'country description'!$A$2:$B$16,2,0)</f>
        <v>India</v>
      </c>
      <c r="E5804" s="27" t="s">
        <v>14</v>
      </c>
      <c r="F5804" s="27" t="s">
        <v>11165</v>
      </c>
      <c r="G5804" s="27" t="s">
        <v>11166</v>
      </c>
      <c r="H5804" s="27" t="s">
        <v>18</v>
      </c>
      <c r="I5804" s="27" t="s">
        <v>24</v>
      </c>
      <c r="J5804" s="27" t="s">
        <v>19</v>
      </c>
      <c r="K5804" s="27">
        <v>4</v>
      </c>
      <c r="L5804" s="27">
        <v>1691</v>
      </c>
      <c r="M5804" s="27">
        <v>2000</v>
      </c>
      <c r="N5804" s="27">
        <v>4.5999999999999996</v>
      </c>
      <c r="O5804" s="27">
        <v>2011</v>
      </c>
      <c r="P5804" s="27">
        <v>9</v>
      </c>
      <c r="Q5804" s="27">
        <v>13</v>
      </c>
      <c r="R5804" s="28">
        <f>DATE('Raw Data'!$O5804,'Raw Data'!$P5804,'Raw Data'!$Q5804)</f>
        <v>40799</v>
      </c>
      <c r="S5804" s="27" t="str">
        <f>CONCATENATE(MID('Raw Data'!$H5804,FIND("(",'Raw Data'!$H5804)+1,FIND(")",'Raw Data'!$H5804)-FIND("(",'Raw Data'!$H5804)-1),"",'Raw Data'!$M5804)</f>
        <v>Rs.2000</v>
      </c>
      <c r="T5804" s="27">
        <f t="shared" si="90"/>
        <v>1</v>
      </c>
      <c r="U5804" s="29">
        <f>'Raw Data'!$M5804*'Raw Data'!$T5804</f>
        <v>2000</v>
      </c>
    </row>
    <row r="5805" spans="1:21" x14ac:dyDescent="0.3">
      <c r="A5805" s="20">
        <v>310211</v>
      </c>
      <c r="B5805" s="27" t="s">
        <v>11167</v>
      </c>
      <c r="C5805" s="27">
        <v>1</v>
      </c>
      <c r="D5805" s="27" t="str">
        <f>VLOOKUP('Raw Data'!$C5805,'country description'!$A$2:$B$16,2,0)</f>
        <v>India</v>
      </c>
      <c r="E5805" s="27" t="s">
        <v>10504</v>
      </c>
      <c r="F5805" s="27" t="s">
        <v>11168</v>
      </c>
      <c r="G5805" s="27" t="s">
        <v>589</v>
      </c>
      <c r="H5805" s="27" t="s">
        <v>18</v>
      </c>
      <c r="I5805" s="27" t="s">
        <v>19</v>
      </c>
      <c r="J5805" s="27" t="s">
        <v>24</v>
      </c>
      <c r="K5805" s="27">
        <v>1</v>
      </c>
      <c r="L5805" s="27">
        <v>217</v>
      </c>
      <c r="M5805" s="27">
        <v>350</v>
      </c>
      <c r="N5805" s="27">
        <v>3.7</v>
      </c>
      <c r="O5805" s="27">
        <v>2017</v>
      </c>
      <c r="P5805" s="27">
        <v>3</v>
      </c>
      <c r="Q5805" s="27">
        <v>15</v>
      </c>
      <c r="R5805" s="28">
        <f>DATE('Raw Data'!$O5805,'Raw Data'!$P5805,'Raw Data'!$Q5805)</f>
        <v>42809</v>
      </c>
      <c r="S5805" s="27" t="str">
        <f>CONCATENATE(MID('Raw Data'!$H5805,FIND("(",'Raw Data'!$H5805)+1,FIND(")",'Raw Data'!$H5805)-FIND("(",'Raw Data'!$H5805)-1),"",'Raw Data'!$M5805)</f>
        <v>Rs.350</v>
      </c>
      <c r="T5805" s="27">
        <f t="shared" si="90"/>
        <v>1</v>
      </c>
      <c r="U5805" s="29">
        <f>'Raw Data'!$M5805*'Raw Data'!$T5805</f>
        <v>350</v>
      </c>
    </row>
    <row r="5806" spans="1:21" x14ac:dyDescent="0.3">
      <c r="A5806" s="20">
        <v>310854</v>
      </c>
      <c r="B5806" s="27" t="s">
        <v>11169</v>
      </c>
      <c r="C5806" s="27">
        <v>1</v>
      </c>
      <c r="D5806" s="27" t="str">
        <f>VLOOKUP('Raw Data'!$C5806,'country description'!$A$2:$B$16,2,0)</f>
        <v>India</v>
      </c>
      <c r="E5806" s="27" t="s">
        <v>10504</v>
      </c>
      <c r="F5806" s="27" t="s">
        <v>11170</v>
      </c>
      <c r="G5806" s="27" t="s">
        <v>11171</v>
      </c>
      <c r="H5806" s="27" t="s">
        <v>18</v>
      </c>
      <c r="I5806" s="27" t="s">
        <v>19</v>
      </c>
      <c r="J5806" s="27" t="s">
        <v>24</v>
      </c>
      <c r="K5806" s="27">
        <v>1</v>
      </c>
      <c r="L5806" s="27">
        <v>317</v>
      </c>
      <c r="M5806" s="27">
        <v>350</v>
      </c>
      <c r="N5806" s="27">
        <v>3.8</v>
      </c>
      <c r="O5806" s="27">
        <v>2011</v>
      </c>
      <c r="P5806" s="27">
        <v>3</v>
      </c>
      <c r="Q5806" s="27">
        <v>21</v>
      </c>
      <c r="R5806" s="28">
        <f>DATE('Raw Data'!$O5806,'Raw Data'!$P5806,'Raw Data'!$Q5806)</f>
        <v>40623</v>
      </c>
      <c r="S5806" s="27" t="str">
        <f>CONCATENATE(MID('Raw Data'!$H5806,FIND("(",'Raw Data'!$H5806)+1,FIND(")",'Raw Data'!$H5806)-FIND("(",'Raw Data'!$H5806)-1),"",'Raw Data'!$M5806)</f>
        <v>Rs.350</v>
      </c>
      <c r="T5806" s="27">
        <f t="shared" si="90"/>
        <v>1</v>
      </c>
      <c r="U5806" s="29">
        <f>'Raw Data'!$M5806*'Raw Data'!$T5806</f>
        <v>350</v>
      </c>
    </row>
    <row r="5807" spans="1:21" x14ac:dyDescent="0.3">
      <c r="A5807" s="20">
        <v>631</v>
      </c>
      <c r="B5807" s="27" t="s">
        <v>763</v>
      </c>
      <c r="C5807" s="27">
        <v>1</v>
      </c>
      <c r="D5807" s="27" t="str">
        <f>VLOOKUP('Raw Data'!$C5807,'country description'!$A$2:$B$16,2,0)</f>
        <v>India</v>
      </c>
      <c r="E5807" s="27" t="s">
        <v>10504</v>
      </c>
      <c r="F5807" s="27" t="s">
        <v>11172</v>
      </c>
      <c r="G5807" s="27" t="s">
        <v>407</v>
      </c>
      <c r="H5807" s="27" t="s">
        <v>18</v>
      </c>
      <c r="I5807" s="27" t="s">
        <v>19</v>
      </c>
      <c r="J5807" s="27" t="s">
        <v>19</v>
      </c>
      <c r="K5807" s="27">
        <v>1</v>
      </c>
      <c r="L5807" s="27">
        <v>27</v>
      </c>
      <c r="M5807" s="27">
        <v>450</v>
      </c>
      <c r="N5807" s="27">
        <v>2.6</v>
      </c>
      <c r="O5807" s="27">
        <v>2018</v>
      </c>
      <c r="P5807" s="27">
        <v>3</v>
      </c>
      <c r="Q5807" s="27">
        <v>21</v>
      </c>
      <c r="R5807" s="28">
        <f>DATE('Raw Data'!$O5807,'Raw Data'!$P5807,'Raw Data'!$Q5807)</f>
        <v>43180</v>
      </c>
      <c r="S5807" s="27" t="str">
        <f>CONCATENATE(MID('Raw Data'!$H5807,FIND("(",'Raw Data'!$H5807)+1,FIND(")",'Raw Data'!$H5807)-FIND("(",'Raw Data'!$H5807)-1),"",'Raw Data'!$M5807)</f>
        <v>Rs.450</v>
      </c>
      <c r="T5807" s="27">
        <f t="shared" si="90"/>
        <v>1</v>
      </c>
      <c r="U5807" s="29">
        <f>'Raw Data'!$M5807*'Raw Data'!$T5807</f>
        <v>450</v>
      </c>
    </row>
    <row r="5808" spans="1:21" x14ac:dyDescent="0.3">
      <c r="A5808" s="20">
        <v>301319</v>
      </c>
      <c r="B5808" s="27" t="s">
        <v>11173</v>
      </c>
      <c r="C5808" s="27">
        <v>1</v>
      </c>
      <c r="D5808" s="27" t="str">
        <f>VLOOKUP('Raw Data'!$C5808,'country description'!$A$2:$B$16,2,0)</f>
        <v>India</v>
      </c>
      <c r="E5808" s="27" t="s">
        <v>10504</v>
      </c>
      <c r="F5808" s="27" t="s">
        <v>11174</v>
      </c>
      <c r="G5808" s="27" t="s">
        <v>11175</v>
      </c>
      <c r="H5808" s="27" t="s">
        <v>18</v>
      </c>
      <c r="I5808" s="27" t="s">
        <v>19</v>
      </c>
      <c r="J5808" s="27" t="s">
        <v>19</v>
      </c>
      <c r="K5808" s="27">
        <v>1</v>
      </c>
      <c r="L5808" s="27">
        <v>20</v>
      </c>
      <c r="M5808" s="27">
        <v>350</v>
      </c>
      <c r="N5808" s="27">
        <v>3.3</v>
      </c>
      <c r="O5808" s="27">
        <v>2013</v>
      </c>
      <c r="P5808" s="27">
        <v>3</v>
      </c>
      <c r="Q5808" s="27">
        <v>25</v>
      </c>
      <c r="R5808" s="28">
        <f>DATE('Raw Data'!$O5808,'Raw Data'!$P5808,'Raw Data'!$Q5808)</f>
        <v>41358</v>
      </c>
      <c r="S5808" s="27" t="str">
        <f>CONCATENATE(MID('Raw Data'!$H5808,FIND("(",'Raw Data'!$H5808)+1,FIND(")",'Raw Data'!$H5808)-FIND("(",'Raw Data'!$H5808)-1),"",'Raw Data'!$M5808)</f>
        <v>Rs.350</v>
      </c>
      <c r="T5808" s="27">
        <f t="shared" si="90"/>
        <v>1</v>
      </c>
      <c r="U5808" s="29">
        <f>'Raw Data'!$M5808*'Raw Data'!$T5808</f>
        <v>350</v>
      </c>
    </row>
    <row r="5809" spans="1:21" x14ac:dyDescent="0.3">
      <c r="A5809" s="20">
        <v>18034074</v>
      </c>
      <c r="B5809" s="27" t="s">
        <v>11176</v>
      </c>
      <c r="C5809" s="27">
        <v>1</v>
      </c>
      <c r="D5809" s="27" t="str">
        <f>VLOOKUP('Raw Data'!$C5809,'country description'!$A$2:$B$16,2,0)</f>
        <v>India</v>
      </c>
      <c r="E5809" s="27" t="s">
        <v>10504</v>
      </c>
      <c r="F5809" s="27" t="s">
        <v>10974</v>
      </c>
      <c r="G5809" s="27" t="s">
        <v>723</v>
      </c>
      <c r="H5809" s="27" t="s">
        <v>18</v>
      </c>
      <c r="I5809" s="27" t="s">
        <v>19</v>
      </c>
      <c r="J5809" s="27" t="s">
        <v>19</v>
      </c>
      <c r="K5809" s="27">
        <v>1</v>
      </c>
      <c r="L5809" s="27">
        <v>1</v>
      </c>
      <c r="M5809" s="27">
        <v>200</v>
      </c>
      <c r="N5809" s="27">
        <v>1</v>
      </c>
      <c r="O5809" s="27">
        <v>2012</v>
      </c>
      <c r="P5809" s="27">
        <v>3</v>
      </c>
      <c r="Q5809" s="27">
        <v>13</v>
      </c>
      <c r="R5809" s="28">
        <f>DATE('Raw Data'!$O5809,'Raw Data'!$P5809,'Raw Data'!$Q5809)</f>
        <v>40981</v>
      </c>
      <c r="S5809" s="27" t="str">
        <f>CONCATENATE(MID('Raw Data'!$H5809,FIND("(",'Raw Data'!$H5809)+1,FIND(")",'Raw Data'!$H5809)-FIND("(",'Raw Data'!$H5809)-1),"",'Raw Data'!$M5809)</f>
        <v>Rs.200</v>
      </c>
      <c r="T5809" s="27">
        <f t="shared" si="90"/>
        <v>1</v>
      </c>
      <c r="U5809" s="29">
        <f>'Raw Data'!$M5809*'Raw Data'!$T5809</f>
        <v>200</v>
      </c>
    </row>
    <row r="5810" spans="1:21" x14ac:dyDescent="0.3">
      <c r="A5810" s="20">
        <v>18417487</v>
      </c>
      <c r="B5810" s="27" t="s">
        <v>11177</v>
      </c>
      <c r="C5810" s="27">
        <v>1</v>
      </c>
      <c r="D5810" s="27" t="str">
        <f>VLOOKUP('Raw Data'!$C5810,'country description'!$A$2:$B$16,2,0)</f>
        <v>India</v>
      </c>
      <c r="E5810" s="27" t="s">
        <v>10504</v>
      </c>
      <c r="F5810" s="27" t="s">
        <v>11178</v>
      </c>
      <c r="G5810" s="27" t="s">
        <v>475</v>
      </c>
      <c r="H5810" s="27" t="s">
        <v>18</v>
      </c>
      <c r="I5810" s="27" t="s">
        <v>19</v>
      </c>
      <c r="J5810" s="27" t="s">
        <v>19</v>
      </c>
      <c r="K5810" s="27">
        <v>1</v>
      </c>
      <c r="L5810" s="27">
        <v>1</v>
      </c>
      <c r="M5810" s="27">
        <v>200</v>
      </c>
      <c r="N5810" s="27">
        <v>1</v>
      </c>
      <c r="O5810" s="27">
        <v>2012</v>
      </c>
      <c r="P5810" s="27">
        <v>3</v>
      </c>
      <c r="Q5810" s="27">
        <v>28</v>
      </c>
      <c r="R5810" s="28">
        <f>DATE('Raw Data'!$O5810,'Raw Data'!$P5810,'Raw Data'!$Q5810)</f>
        <v>40996</v>
      </c>
      <c r="S5810" s="27" t="str">
        <f>CONCATENATE(MID('Raw Data'!$H5810,FIND("(",'Raw Data'!$H5810)+1,FIND(")",'Raw Data'!$H5810)-FIND("(",'Raw Data'!$H5810)-1),"",'Raw Data'!$M5810)</f>
        <v>Rs.200</v>
      </c>
      <c r="T5810" s="27">
        <f t="shared" si="90"/>
        <v>1</v>
      </c>
      <c r="U5810" s="29">
        <f>'Raw Data'!$M5810*'Raw Data'!$T5810</f>
        <v>200</v>
      </c>
    </row>
    <row r="5811" spans="1:21" x14ac:dyDescent="0.3">
      <c r="A5811" s="20">
        <v>308044</v>
      </c>
      <c r="B5811" s="27" t="s">
        <v>11180</v>
      </c>
      <c r="C5811" s="27">
        <v>1</v>
      </c>
      <c r="D5811" s="27" t="str">
        <f>VLOOKUP('Raw Data'!$C5811,'country description'!$A$2:$B$16,2,0)</f>
        <v>India</v>
      </c>
      <c r="E5811" s="27" t="s">
        <v>10504</v>
      </c>
      <c r="F5811" s="27" t="s">
        <v>11181</v>
      </c>
      <c r="G5811" s="27" t="s">
        <v>3878</v>
      </c>
      <c r="H5811" s="27" t="s">
        <v>18</v>
      </c>
      <c r="I5811" s="27" t="s">
        <v>19</v>
      </c>
      <c r="J5811" s="27" t="s">
        <v>24</v>
      </c>
      <c r="K5811" s="27">
        <v>1</v>
      </c>
      <c r="L5811" s="27">
        <v>18</v>
      </c>
      <c r="M5811" s="27">
        <v>200</v>
      </c>
      <c r="N5811" s="27">
        <v>2.8</v>
      </c>
      <c r="O5811" s="27">
        <v>2015</v>
      </c>
      <c r="P5811" s="27">
        <v>3</v>
      </c>
      <c r="Q5811" s="27">
        <v>27</v>
      </c>
      <c r="R5811" s="28">
        <f>DATE('Raw Data'!$O5811,'Raw Data'!$P5811,'Raw Data'!$Q5811)</f>
        <v>42090</v>
      </c>
      <c r="S5811" s="27" t="str">
        <f>CONCATENATE(MID('Raw Data'!$H5811,FIND("(",'Raw Data'!$H5811)+1,FIND(")",'Raw Data'!$H5811)-FIND("(",'Raw Data'!$H5811)-1),"",'Raw Data'!$M5811)</f>
        <v>Rs.200</v>
      </c>
      <c r="T5811" s="27">
        <f t="shared" si="90"/>
        <v>1</v>
      </c>
      <c r="U5811" s="29">
        <f>'Raw Data'!$M5811*'Raw Data'!$T5811</f>
        <v>200</v>
      </c>
    </row>
    <row r="5812" spans="1:21" x14ac:dyDescent="0.3">
      <c r="A5812" s="20">
        <v>18357544</v>
      </c>
      <c r="B5812" s="27" t="s">
        <v>11182</v>
      </c>
      <c r="C5812" s="27">
        <v>1</v>
      </c>
      <c r="D5812" s="27" t="str">
        <f>VLOOKUP('Raw Data'!$C5812,'country description'!$A$2:$B$16,2,0)</f>
        <v>India</v>
      </c>
      <c r="E5812" s="27" t="s">
        <v>10504</v>
      </c>
      <c r="F5812" s="27" t="s">
        <v>11183</v>
      </c>
      <c r="G5812" s="27" t="s">
        <v>883</v>
      </c>
      <c r="H5812" s="27" t="s">
        <v>18</v>
      </c>
      <c r="I5812" s="27" t="s">
        <v>19</v>
      </c>
      <c r="J5812" s="27" t="s">
        <v>24</v>
      </c>
      <c r="K5812" s="27">
        <v>2</v>
      </c>
      <c r="L5812" s="27">
        <v>22</v>
      </c>
      <c r="M5812" s="27">
        <v>700</v>
      </c>
      <c r="N5812" s="27">
        <v>2.9</v>
      </c>
      <c r="O5812" s="27">
        <v>2010</v>
      </c>
      <c r="P5812" s="27">
        <v>3</v>
      </c>
      <c r="Q5812" s="27">
        <v>17</v>
      </c>
      <c r="R5812" s="28">
        <f>DATE('Raw Data'!$O5812,'Raw Data'!$P5812,'Raw Data'!$Q5812)</f>
        <v>40254</v>
      </c>
      <c r="S5812" s="27" t="str">
        <f>CONCATENATE(MID('Raw Data'!$H5812,FIND("(",'Raw Data'!$H5812)+1,FIND(")",'Raw Data'!$H5812)-FIND("(",'Raw Data'!$H5812)-1),"",'Raw Data'!$M5812)</f>
        <v>Rs.700</v>
      </c>
      <c r="T5812" s="27">
        <f t="shared" si="90"/>
        <v>1</v>
      </c>
      <c r="U5812" s="29">
        <f>'Raw Data'!$M5812*'Raw Data'!$T5812</f>
        <v>700</v>
      </c>
    </row>
    <row r="5813" spans="1:21" x14ac:dyDescent="0.3">
      <c r="A5813" s="20">
        <v>18336180</v>
      </c>
      <c r="B5813" s="27" t="s">
        <v>494</v>
      </c>
      <c r="C5813" s="27">
        <v>1</v>
      </c>
      <c r="D5813" s="27" t="str">
        <f>VLOOKUP('Raw Data'!$C5813,'country description'!$A$2:$B$16,2,0)</f>
        <v>India</v>
      </c>
      <c r="E5813" s="27" t="s">
        <v>10504</v>
      </c>
      <c r="F5813" s="27" t="s">
        <v>11184</v>
      </c>
      <c r="G5813" s="27" t="s">
        <v>390</v>
      </c>
      <c r="H5813" s="27" t="s">
        <v>18</v>
      </c>
      <c r="I5813" s="27" t="s">
        <v>19</v>
      </c>
      <c r="J5813" s="27" t="s">
        <v>24</v>
      </c>
      <c r="K5813" s="27">
        <v>2</v>
      </c>
      <c r="L5813" s="27">
        <v>26</v>
      </c>
      <c r="M5813" s="27">
        <v>800</v>
      </c>
      <c r="N5813" s="27">
        <v>2.6</v>
      </c>
      <c r="O5813" s="27">
        <v>2013</v>
      </c>
      <c r="P5813" s="27">
        <v>3</v>
      </c>
      <c r="Q5813" s="27">
        <v>11</v>
      </c>
      <c r="R5813" s="28">
        <f>DATE('Raw Data'!$O5813,'Raw Data'!$P5813,'Raw Data'!$Q5813)</f>
        <v>41344</v>
      </c>
      <c r="S5813" s="27" t="str">
        <f>CONCATENATE(MID('Raw Data'!$H5813,FIND("(",'Raw Data'!$H5813)+1,FIND(")",'Raw Data'!$H5813)-FIND("(",'Raw Data'!$H5813)-1),"",'Raw Data'!$M5813)</f>
        <v>Rs.800</v>
      </c>
      <c r="T5813" s="27">
        <f t="shared" si="90"/>
        <v>1</v>
      </c>
      <c r="U5813" s="29">
        <f>'Raw Data'!$M5813*'Raw Data'!$T5813</f>
        <v>800</v>
      </c>
    </row>
    <row r="5814" spans="1:21" x14ac:dyDescent="0.3">
      <c r="A5814" s="20">
        <v>309125</v>
      </c>
      <c r="B5814" s="27" t="s">
        <v>11185</v>
      </c>
      <c r="C5814" s="27">
        <v>1</v>
      </c>
      <c r="D5814" s="27" t="str">
        <f>VLOOKUP('Raw Data'!$C5814,'country description'!$A$2:$B$16,2,0)</f>
        <v>India</v>
      </c>
      <c r="E5814" s="27" t="s">
        <v>10504</v>
      </c>
      <c r="F5814" s="27" t="s">
        <v>11186</v>
      </c>
      <c r="G5814" s="27" t="s">
        <v>416</v>
      </c>
      <c r="H5814" s="27" t="s">
        <v>18</v>
      </c>
      <c r="I5814" s="27" t="s">
        <v>24</v>
      </c>
      <c r="J5814" s="27" t="s">
        <v>19</v>
      </c>
      <c r="K5814" s="27">
        <v>3</v>
      </c>
      <c r="L5814" s="27">
        <v>106</v>
      </c>
      <c r="M5814" s="27">
        <v>1250</v>
      </c>
      <c r="N5814" s="27">
        <v>3.9</v>
      </c>
      <c r="O5814" s="27">
        <v>2011</v>
      </c>
      <c r="P5814" s="27">
        <v>3</v>
      </c>
      <c r="Q5814" s="27">
        <v>25</v>
      </c>
      <c r="R5814" s="28">
        <f>DATE('Raw Data'!$O5814,'Raw Data'!$P5814,'Raw Data'!$Q5814)</f>
        <v>40627</v>
      </c>
      <c r="S5814" s="27" t="str">
        <f>CONCATENATE(MID('Raw Data'!$H5814,FIND("(",'Raw Data'!$H5814)+1,FIND(")",'Raw Data'!$H5814)-FIND("(",'Raw Data'!$H5814)-1),"",'Raw Data'!$M5814)</f>
        <v>Rs.1250</v>
      </c>
      <c r="T5814" s="27">
        <f t="shared" si="90"/>
        <v>1</v>
      </c>
      <c r="U5814" s="29">
        <f>'Raw Data'!$M5814*'Raw Data'!$T5814</f>
        <v>1250</v>
      </c>
    </row>
    <row r="5815" spans="1:21" x14ac:dyDescent="0.3">
      <c r="A5815" s="20">
        <v>309136</v>
      </c>
      <c r="B5815" s="27" t="s">
        <v>10997</v>
      </c>
      <c r="C5815" s="27">
        <v>1</v>
      </c>
      <c r="D5815" s="27" t="str">
        <f>VLOOKUP('Raw Data'!$C5815,'country description'!$A$2:$B$16,2,0)</f>
        <v>India</v>
      </c>
      <c r="E5815" s="27" t="s">
        <v>10504</v>
      </c>
      <c r="F5815" s="27" t="s">
        <v>11187</v>
      </c>
      <c r="G5815" s="27" t="s">
        <v>455</v>
      </c>
      <c r="H5815" s="27" t="s">
        <v>18</v>
      </c>
      <c r="I5815" s="27" t="s">
        <v>19</v>
      </c>
      <c r="J5815" s="27" t="s">
        <v>19</v>
      </c>
      <c r="K5815" s="27">
        <v>3</v>
      </c>
      <c r="L5815" s="27">
        <v>148</v>
      </c>
      <c r="M5815" s="27">
        <v>1500</v>
      </c>
      <c r="N5815" s="27">
        <v>3.6</v>
      </c>
      <c r="O5815" s="27">
        <v>2012</v>
      </c>
      <c r="P5815" s="27">
        <v>3</v>
      </c>
      <c r="Q5815" s="27">
        <v>22</v>
      </c>
      <c r="R5815" s="28">
        <f>DATE('Raw Data'!$O5815,'Raw Data'!$P5815,'Raw Data'!$Q5815)</f>
        <v>40990</v>
      </c>
      <c r="S5815" s="27" t="str">
        <f>CONCATENATE(MID('Raw Data'!$H5815,FIND("(",'Raw Data'!$H5815)+1,FIND(")",'Raw Data'!$H5815)-FIND("(",'Raw Data'!$H5815)-1),"",'Raw Data'!$M5815)</f>
        <v>Rs.1500</v>
      </c>
      <c r="T5815" s="27">
        <f t="shared" si="90"/>
        <v>1</v>
      </c>
      <c r="U5815" s="29">
        <f>'Raw Data'!$M5815*'Raw Data'!$T5815</f>
        <v>1500</v>
      </c>
    </row>
    <row r="5816" spans="1:21" x14ac:dyDescent="0.3">
      <c r="A5816" s="20">
        <v>18161583</v>
      </c>
      <c r="B5816" s="27" t="s">
        <v>11188</v>
      </c>
      <c r="C5816" s="27">
        <v>1</v>
      </c>
      <c r="D5816" s="27" t="str">
        <f>VLOOKUP('Raw Data'!$C5816,'country description'!$A$2:$B$16,2,0)</f>
        <v>India</v>
      </c>
      <c r="E5816" s="27" t="s">
        <v>10504</v>
      </c>
      <c r="F5816" s="27" t="s">
        <v>11189</v>
      </c>
      <c r="G5816" s="27" t="s">
        <v>2957</v>
      </c>
      <c r="H5816" s="27" t="s">
        <v>18</v>
      </c>
      <c r="I5816" s="27" t="s">
        <v>19</v>
      </c>
      <c r="J5816" s="27" t="s">
        <v>24</v>
      </c>
      <c r="K5816" s="27">
        <v>2</v>
      </c>
      <c r="L5816" s="27">
        <v>241</v>
      </c>
      <c r="M5816" s="27">
        <v>850</v>
      </c>
      <c r="N5816" s="27">
        <v>3.6</v>
      </c>
      <c r="O5816" s="27">
        <v>2016</v>
      </c>
      <c r="P5816" s="27">
        <v>3</v>
      </c>
      <c r="Q5816" s="27">
        <v>21</v>
      </c>
      <c r="R5816" s="28">
        <f>DATE('Raw Data'!$O5816,'Raw Data'!$P5816,'Raw Data'!$Q5816)</f>
        <v>42450</v>
      </c>
      <c r="S5816" s="27" t="str">
        <f>CONCATENATE(MID('Raw Data'!$H5816,FIND("(",'Raw Data'!$H5816)+1,FIND(")",'Raw Data'!$H5816)-FIND("(",'Raw Data'!$H5816)-1),"",'Raw Data'!$M5816)</f>
        <v>Rs.850</v>
      </c>
      <c r="T5816" s="27">
        <f t="shared" si="90"/>
        <v>1</v>
      </c>
      <c r="U5816" s="29">
        <f>'Raw Data'!$M5816*'Raw Data'!$T5816</f>
        <v>850</v>
      </c>
    </row>
    <row r="5817" spans="1:21" x14ac:dyDescent="0.3">
      <c r="A5817" s="20">
        <v>18430602</v>
      </c>
      <c r="B5817" s="27" t="s">
        <v>4504</v>
      </c>
      <c r="C5817" s="27">
        <v>1</v>
      </c>
      <c r="D5817" s="27" t="str">
        <f>VLOOKUP('Raw Data'!$C5817,'country description'!$A$2:$B$16,2,0)</f>
        <v>India</v>
      </c>
      <c r="E5817" s="27" t="s">
        <v>10504</v>
      </c>
      <c r="F5817" s="27" t="s">
        <v>10511</v>
      </c>
      <c r="G5817" s="27" t="s">
        <v>4505</v>
      </c>
      <c r="H5817" s="27" t="s">
        <v>18</v>
      </c>
      <c r="I5817" s="27" t="s">
        <v>19</v>
      </c>
      <c r="J5817" s="27" t="s">
        <v>24</v>
      </c>
      <c r="K5817" s="27">
        <v>2</v>
      </c>
      <c r="L5817" s="27">
        <v>20</v>
      </c>
      <c r="M5817" s="27">
        <v>700</v>
      </c>
      <c r="N5817" s="27">
        <v>4</v>
      </c>
      <c r="O5817" s="27">
        <v>2017</v>
      </c>
      <c r="P5817" s="27">
        <v>3</v>
      </c>
      <c r="Q5817" s="27">
        <v>11</v>
      </c>
      <c r="R5817" s="28">
        <f>DATE('Raw Data'!$O5817,'Raw Data'!$P5817,'Raw Data'!$Q5817)</f>
        <v>42805</v>
      </c>
      <c r="S5817" s="27" t="str">
        <f>CONCATENATE(MID('Raw Data'!$H5817,FIND("(",'Raw Data'!$H5817)+1,FIND(")",'Raw Data'!$H5817)-FIND("(",'Raw Data'!$H5817)-1),"",'Raw Data'!$M5817)</f>
        <v>Rs.700</v>
      </c>
      <c r="T5817" s="27">
        <f t="shared" si="90"/>
        <v>1</v>
      </c>
      <c r="U5817" s="29">
        <f>'Raw Data'!$M5817*'Raw Data'!$T5817</f>
        <v>700</v>
      </c>
    </row>
    <row r="5818" spans="1:21" x14ac:dyDescent="0.3">
      <c r="A5818" s="20">
        <v>311640</v>
      </c>
      <c r="B5818" s="27" t="s">
        <v>11190</v>
      </c>
      <c r="C5818" s="27">
        <v>1</v>
      </c>
      <c r="D5818" s="27" t="str">
        <f>VLOOKUP('Raw Data'!$C5818,'country description'!$A$2:$B$16,2,0)</f>
        <v>India</v>
      </c>
      <c r="E5818" s="27" t="s">
        <v>10504</v>
      </c>
      <c r="F5818" s="27" t="s">
        <v>11191</v>
      </c>
      <c r="G5818" s="27" t="s">
        <v>393</v>
      </c>
      <c r="H5818" s="27" t="s">
        <v>18</v>
      </c>
      <c r="I5818" s="27" t="s">
        <v>24</v>
      </c>
      <c r="J5818" s="27" t="s">
        <v>19</v>
      </c>
      <c r="K5818" s="27">
        <v>3</v>
      </c>
      <c r="L5818" s="27">
        <v>7</v>
      </c>
      <c r="M5818" s="27">
        <v>1400</v>
      </c>
      <c r="N5818" s="27">
        <v>2.8</v>
      </c>
      <c r="O5818" s="27">
        <v>2017</v>
      </c>
      <c r="P5818" s="27">
        <v>3</v>
      </c>
      <c r="Q5818" s="27">
        <v>26</v>
      </c>
      <c r="R5818" s="28">
        <f>DATE('Raw Data'!$O5818,'Raw Data'!$P5818,'Raw Data'!$Q5818)</f>
        <v>42820</v>
      </c>
      <c r="S5818" s="27" t="str">
        <f>CONCATENATE(MID('Raw Data'!$H5818,FIND("(",'Raw Data'!$H5818)+1,FIND(")",'Raw Data'!$H5818)-FIND("(",'Raw Data'!$H5818)-1),"",'Raw Data'!$M5818)</f>
        <v>Rs.1400</v>
      </c>
      <c r="T5818" s="27">
        <f t="shared" si="90"/>
        <v>1</v>
      </c>
      <c r="U5818" s="29">
        <f>'Raw Data'!$M5818*'Raw Data'!$T5818</f>
        <v>1400</v>
      </c>
    </row>
    <row r="5819" spans="1:21" x14ac:dyDescent="0.3">
      <c r="A5819" s="20">
        <v>311629</v>
      </c>
      <c r="B5819" s="27" t="s">
        <v>11192</v>
      </c>
      <c r="C5819" s="27">
        <v>1</v>
      </c>
      <c r="D5819" s="27" t="str">
        <f>VLOOKUP('Raw Data'!$C5819,'country description'!$A$2:$B$16,2,0)</f>
        <v>India</v>
      </c>
      <c r="E5819" s="27" t="s">
        <v>10504</v>
      </c>
      <c r="F5819" s="27" t="s">
        <v>11191</v>
      </c>
      <c r="G5819" s="27" t="s">
        <v>393</v>
      </c>
      <c r="H5819" s="27" t="s">
        <v>18</v>
      </c>
      <c r="I5819" s="27" t="s">
        <v>24</v>
      </c>
      <c r="J5819" s="27" t="s">
        <v>19</v>
      </c>
      <c r="K5819" s="27">
        <v>3</v>
      </c>
      <c r="L5819" s="27">
        <v>2</v>
      </c>
      <c r="M5819" s="27">
        <v>1400</v>
      </c>
      <c r="N5819" s="27">
        <v>1</v>
      </c>
      <c r="O5819" s="27">
        <v>2014</v>
      </c>
      <c r="P5819" s="27">
        <v>3</v>
      </c>
      <c r="Q5819" s="27">
        <v>18</v>
      </c>
      <c r="R5819" s="28">
        <f>DATE('Raw Data'!$O5819,'Raw Data'!$P5819,'Raw Data'!$Q5819)</f>
        <v>41716</v>
      </c>
      <c r="S5819" s="27" t="str">
        <f>CONCATENATE(MID('Raw Data'!$H5819,FIND("(",'Raw Data'!$H5819)+1,FIND(")",'Raw Data'!$H5819)-FIND("(",'Raw Data'!$H5819)-1),"",'Raw Data'!$M5819)</f>
        <v>Rs.1400</v>
      </c>
      <c r="T5819" s="27">
        <f t="shared" si="90"/>
        <v>1</v>
      </c>
      <c r="U5819" s="29">
        <f>'Raw Data'!$M5819*'Raw Data'!$T5819</f>
        <v>1400</v>
      </c>
    </row>
    <row r="5820" spans="1:21" x14ac:dyDescent="0.3">
      <c r="A5820" s="20">
        <v>3582</v>
      </c>
      <c r="B5820" s="27" t="s">
        <v>11193</v>
      </c>
      <c r="C5820" s="27">
        <v>1</v>
      </c>
      <c r="D5820" s="27" t="str">
        <f>VLOOKUP('Raw Data'!$C5820,'country description'!$A$2:$B$16,2,0)</f>
        <v>India</v>
      </c>
      <c r="E5820" s="27" t="s">
        <v>10504</v>
      </c>
      <c r="F5820" s="27" t="s">
        <v>11194</v>
      </c>
      <c r="G5820" s="27" t="s">
        <v>416</v>
      </c>
      <c r="H5820" s="27" t="s">
        <v>18</v>
      </c>
      <c r="I5820" s="27" t="s">
        <v>24</v>
      </c>
      <c r="J5820" s="27" t="s">
        <v>19</v>
      </c>
      <c r="K5820" s="27">
        <v>3</v>
      </c>
      <c r="L5820" s="27">
        <v>39</v>
      </c>
      <c r="M5820" s="27">
        <v>1200</v>
      </c>
      <c r="N5820" s="27">
        <v>3.2</v>
      </c>
      <c r="O5820" s="27">
        <v>2012</v>
      </c>
      <c r="P5820" s="27">
        <v>3</v>
      </c>
      <c r="Q5820" s="27">
        <v>4</v>
      </c>
      <c r="R5820" s="28">
        <f>DATE('Raw Data'!$O5820,'Raw Data'!$P5820,'Raw Data'!$Q5820)</f>
        <v>40972</v>
      </c>
      <c r="S5820" s="27" t="str">
        <f>CONCATENATE(MID('Raw Data'!$H5820,FIND("(",'Raw Data'!$H5820)+1,FIND(")",'Raw Data'!$H5820)-FIND("(",'Raw Data'!$H5820)-1),"",'Raw Data'!$M5820)</f>
        <v>Rs.1200</v>
      </c>
      <c r="T5820" s="27">
        <f t="shared" si="90"/>
        <v>1</v>
      </c>
      <c r="U5820" s="29">
        <f>'Raw Data'!$M5820*'Raw Data'!$T5820</f>
        <v>1200</v>
      </c>
    </row>
    <row r="5821" spans="1:21" x14ac:dyDescent="0.3">
      <c r="A5821" s="20">
        <v>18034040</v>
      </c>
      <c r="B5821" s="27" t="s">
        <v>11195</v>
      </c>
      <c r="C5821" s="27">
        <v>1</v>
      </c>
      <c r="D5821" s="27" t="str">
        <f>VLOOKUP('Raw Data'!$C5821,'country description'!$A$2:$B$16,2,0)</f>
        <v>India</v>
      </c>
      <c r="E5821" s="27" t="s">
        <v>10504</v>
      </c>
      <c r="F5821" s="27" t="s">
        <v>11196</v>
      </c>
      <c r="G5821" s="27" t="s">
        <v>393</v>
      </c>
      <c r="H5821" s="27" t="s">
        <v>18</v>
      </c>
      <c r="I5821" s="27" t="s">
        <v>24</v>
      </c>
      <c r="J5821" s="27" t="s">
        <v>19</v>
      </c>
      <c r="K5821" s="27">
        <v>3</v>
      </c>
      <c r="L5821" s="27">
        <v>23</v>
      </c>
      <c r="M5821" s="27">
        <v>1200</v>
      </c>
      <c r="N5821" s="27">
        <v>2.8</v>
      </c>
      <c r="O5821" s="27">
        <v>2016</v>
      </c>
      <c r="P5821" s="27">
        <v>3</v>
      </c>
      <c r="Q5821" s="27">
        <v>25</v>
      </c>
      <c r="R5821" s="28">
        <f>DATE('Raw Data'!$O5821,'Raw Data'!$P5821,'Raw Data'!$Q5821)</f>
        <v>42454</v>
      </c>
      <c r="S5821" s="27" t="str">
        <f>CONCATENATE(MID('Raw Data'!$H5821,FIND("(",'Raw Data'!$H5821)+1,FIND(")",'Raw Data'!$H5821)-FIND("(",'Raw Data'!$H5821)-1),"",'Raw Data'!$M5821)</f>
        <v>Rs.1200</v>
      </c>
      <c r="T5821" s="27">
        <f t="shared" si="90"/>
        <v>1</v>
      </c>
      <c r="U5821" s="29">
        <f>'Raw Data'!$M5821*'Raw Data'!$T5821</f>
        <v>1200</v>
      </c>
    </row>
    <row r="5822" spans="1:21" x14ac:dyDescent="0.3">
      <c r="A5822" s="20">
        <v>311759</v>
      </c>
      <c r="B5822" s="27" t="s">
        <v>11197</v>
      </c>
      <c r="C5822" s="27">
        <v>1</v>
      </c>
      <c r="D5822" s="27" t="str">
        <f>VLOOKUP('Raw Data'!$C5822,'country description'!$A$2:$B$16,2,0)</f>
        <v>India</v>
      </c>
      <c r="E5822" s="27" t="s">
        <v>10504</v>
      </c>
      <c r="F5822" s="27" t="s">
        <v>11198</v>
      </c>
      <c r="G5822" s="27" t="s">
        <v>407</v>
      </c>
      <c r="H5822" s="27" t="s">
        <v>18</v>
      </c>
      <c r="I5822" s="27" t="s">
        <v>19</v>
      </c>
      <c r="J5822" s="27" t="s">
        <v>19</v>
      </c>
      <c r="K5822" s="27">
        <v>2</v>
      </c>
      <c r="L5822" s="27">
        <v>13</v>
      </c>
      <c r="M5822" s="27">
        <v>650</v>
      </c>
      <c r="N5822" s="27">
        <v>3.2</v>
      </c>
      <c r="O5822" s="27">
        <v>2016</v>
      </c>
      <c r="P5822" s="27">
        <v>3</v>
      </c>
      <c r="Q5822" s="27">
        <v>22</v>
      </c>
      <c r="R5822" s="28">
        <f>DATE('Raw Data'!$O5822,'Raw Data'!$P5822,'Raw Data'!$Q5822)</f>
        <v>42451</v>
      </c>
      <c r="S5822" s="27" t="str">
        <f>CONCATENATE(MID('Raw Data'!$H5822,FIND("(",'Raw Data'!$H5822)+1,FIND(")",'Raw Data'!$H5822)-FIND("(",'Raw Data'!$H5822)-1),"",'Raw Data'!$M5822)</f>
        <v>Rs.650</v>
      </c>
      <c r="T5822" s="27">
        <f t="shared" si="90"/>
        <v>1</v>
      </c>
      <c r="U5822" s="29">
        <f>'Raw Data'!$M5822*'Raw Data'!$T5822</f>
        <v>650</v>
      </c>
    </row>
    <row r="5823" spans="1:21" x14ac:dyDescent="0.3">
      <c r="A5823" s="20">
        <v>338</v>
      </c>
      <c r="B5823" s="27" t="s">
        <v>11199</v>
      </c>
      <c r="C5823" s="27">
        <v>1</v>
      </c>
      <c r="D5823" s="27" t="str">
        <f>VLOOKUP('Raw Data'!$C5823,'country description'!$A$2:$B$16,2,0)</f>
        <v>India</v>
      </c>
      <c r="E5823" s="27" t="s">
        <v>10504</v>
      </c>
      <c r="F5823" s="27" t="s">
        <v>11200</v>
      </c>
      <c r="G5823" s="27" t="s">
        <v>2031</v>
      </c>
      <c r="H5823" s="27" t="s">
        <v>18</v>
      </c>
      <c r="I5823" s="27" t="s">
        <v>19</v>
      </c>
      <c r="J5823" s="27" t="s">
        <v>19</v>
      </c>
      <c r="K5823" s="27">
        <v>2</v>
      </c>
      <c r="L5823" s="27">
        <v>205</v>
      </c>
      <c r="M5823" s="27">
        <v>900</v>
      </c>
      <c r="N5823" s="27">
        <v>3.5</v>
      </c>
      <c r="O5823" s="27">
        <v>2015</v>
      </c>
      <c r="P5823" s="27">
        <v>3</v>
      </c>
      <c r="Q5823" s="27">
        <v>20</v>
      </c>
      <c r="R5823" s="28">
        <f>DATE('Raw Data'!$O5823,'Raw Data'!$P5823,'Raw Data'!$Q5823)</f>
        <v>42083</v>
      </c>
      <c r="S5823" s="27" t="str">
        <f>CONCATENATE(MID('Raw Data'!$H5823,FIND("(",'Raw Data'!$H5823)+1,FIND(")",'Raw Data'!$H5823)-FIND("(",'Raw Data'!$H5823)-1),"",'Raw Data'!$M5823)</f>
        <v>Rs.900</v>
      </c>
      <c r="T5823" s="27">
        <f t="shared" si="90"/>
        <v>1</v>
      </c>
      <c r="U5823" s="29">
        <f>'Raw Data'!$M5823*'Raw Data'!$T5823</f>
        <v>900</v>
      </c>
    </row>
    <row r="5824" spans="1:21" x14ac:dyDescent="0.3">
      <c r="A5824" s="20">
        <v>301989</v>
      </c>
      <c r="B5824" s="27" t="s">
        <v>11201</v>
      </c>
      <c r="C5824" s="27">
        <v>1</v>
      </c>
      <c r="D5824" s="27" t="str">
        <f>VLOOKUP('Raw Data'!$C5824,'country description'!$A$2:$B$16,2,0)</f>
        <v>India</v>
      </c>
      <c r="E5824" s="27" t="s">
        <v>10504</v>
      </c>
      <c r="F5824" s="27" t="s">
        <v>11202</v>
      </c>
      <c r="G5824" s="27" t="s">
        <v>17</v>
      </c>
      <c r="H5824" s="27" t="s">
        <v>18</v>
      </c>
      <c r="I5824" s="27" t="s">
        <v>19</v>
      </c>
      <c r="J5824" s="27" t="s">
        <v>19</v>
      </c>
      <c r="K5824" s="27">
        <v>1</v>
      </c>
      <c r="L5824" s="27">
        <v>17</v>
      </c>
      <c r="M5824" s="27">
        <v>250</v>
      </c>
      <c r="N5824" s="27">
        <v>3.1</v>
      </c>
      <c r="O5824" s="27">
        <v>2018</v>
      </c>
      <c r="P5824" s="27">
        <v>3</v>
      </c>
      <c r="Q5824" s="27">
        <v>8</v>
      </c>
      <c r="R5824" s="28">
        <f>DATE('Raw Data'!$O5824,'Raw Data'!$P5824,'Raw Data'!$Q5824)</f>
        <v>43167</v>
      </c>
      <c r="S5824" s="27" t="str">
        <f>CONCATENATE(MID('Raw Data'!$H5824,FIND("(",'Raw Data'!$H5824)+1,FIND(")",'Raw Data'!$H5824)-FIND("(",'Raw Data'!$H5824)-1),"",'Raw Data'!$M5824)</f>
        <v>Rs.250</v>
      </c>
      <c r="T5824" s="27">
        <f t="shared" si="90"/>
        <v>1</v>
      </c>
      <c r="U5824" s="29">
        <f>'Raw Data'!$M5824*'Raw Data'!$T5824</f>
        <v>250</v>
      </c>
    </row>
    <row r="5825" spans="1:21" x14ac:dyDescent="0.3">
      <c r="A5825" s="20">
        <v>304718</v>
      </c>
      <c r="B5825" s="27" t="s">
        <v>11203</v>
      </c>
      <c r="C5825" s="27">
        <v>1</v>
      </c>
      <c r="D5825" s="27" t="str">
        <f>VLOOKUP('Raw Data'!$C5825,'country description'!$A$2:$B$16,2,0)</f>
        <v>India</v>
      </c>
      <c r="E5825" s="27" t="s">
        <v>10504</v>
      </c>
      <c r="F5825" s="27" t="s">
        <v>11204</v>
      </c>
      <c r="G5825" s="27" t="s">
        <v>455</v>
      </c>
      <c r="H5825" s="27" t="s">
        <v>18</v>
      </c>
      <c r="I5825" s="27" t="s">
        <v>19</v>
      </c>
      <c r="J5825" s="27" t="s">
        <v>19</v>
      </c>
      <c r="K5825" s="27">
        <v>1</v>
      </c>
      <c r="L5825" s="27">
        <v>16</v>
      </c>
      <c r="M5825" s="27">
        <v>200</v>
      </c>
      <c r="N5825" s="27">
        <v>2.8</v>
      </c>
      <c r="O5825" s="27">
        <v>2011</v>
      </c>
      <c r="P5825" s="27">
        <v>3</v>
      </c>
      <c r="Q5825" s="27">
        <v>18</v>
      </c>
      <c r="R5825" s="28">
        <f>DATE('Raw Data'!$O5825,'Raw Data'!$P5825,'Raw Data'!$Q5825)</f>
        <v>40620</v>
      </c>
      <c r="S5825" s="27" t="str">
        <f>CONCATENATE(MID('Raw Data'!$H5825,FIND("(",'Raw Data'!$H5825)+1,FIND(")",'Raw Data'!$H5825)-FIND("(",'Raw Data'!$H5825)-1),"",'Raw Data'!$M5825)</f>
        <v>Rs.200</v>
      </c>
      <c r="T5825" s="27">
        <f t="shared" si="90"/>
        <v>1</v>
      </c>
      <c r="U5825" s="29">
        <f>'Raw Data'!$M5825*'Raw Data'!$T5825</f>
        <v>200</v>
      </c>
    </row>
    <row r="5826" spans="1:21" x14ac:dyDescent="0.3">
      <c r="A5826" s="20">
        <v>18372397</v>
      </c>
      <c r="B5826" s="27" t="s">
        <v>11205</v>
      </c>
      <c r="C5826" s="27">
        <v>1</v>
      </c>
      <c r="D5826" s="27" t="str">
        <f>VLOOKUP('Raw Data'!$C5826,'country description'!$A$2:$B$16,2,0)</f>
        <v>India</v>
      </c>
      <c r="E5826" s="27" t="s">
        <v>10504</v>
      </c>
      <c r="F5826" s="27" t="s">
        <v>11206</v>
      </c>
      <c r="G5826" s="27" t="s">
        <v>464</v>
      </c>
      <c r="H5826" s="27" t="s">
        <v>18</v>
      </c>
      <c r="I5826" s="27" t="s">
        <v>19</v>
      </c>
      <c r="J5826" s="27" t="s">
        <v>19</v>
      </c>
      <c r="K5826" s="27">
        <v>2</v>
      </c>
      <c r="L5826" s="27">
        <v>25</v>
      </c>
      <c r="M5826" s="27">
        <v>800</v>
      </c>
      <c r="N5826" s="27">
        <v>3.5</v>
      </c>
      <c r="O5826" s="27">
        <v>2018</v>
      </c>
      <c r="P5826" s="27">
        <v>3</v>
      </c>
      <c r="Q5826" s="27">
        <v>23</v>
      </c>
      <c r="R5826" s="28">
        <f>DATE('Raw Data'!$O5826,'Raw Data'!$P5826,'Raw Data'!$Q5826)</f>
        <v>43182</v>
      </c>
      <c r="S5826" s="27" t="str">
        <f>CONCATENATE(MID('Raw Data'!$H5826,FIND("(",'Raw Data'!$H5826)+1,FIND(")",'Raw Data'!$H5826)-FIND("(",'Raw Data'!$H5826)-1),"",'Raw Data'!$M5826)</f>
        <v>Rs.800</v>
      </c>
      <c r="T5826" s="27">
        <f t="shared" ref="T5826:T5889" si="91">VLOOKUP(D5826,$Y$4:$Z$18,2,0)</f>
        <v>1</v>
      </c>
      <c r="U5826" s="29">
        <f>'Raw Data'!$M5826*'Raw Data'!$T5826</f>
        <v>800</v>
      </c>
    </row>
    <row r="5827" spans="1:21" x14ac:dyDescent="0.3">
      <c r="A5827" s="20">
        <v>3603</v>
      </c>
      <c r="B5827" s="27" t="s">
        <v>517</v>
      </c>
      <c r="C5827" s="27">
        <v>1</v>
      </c>
      <c r="D5827" s="27" t="str">
        <f>VLOOKUP('Raw Data'!$C5827,'country description'!$A$2:$B$16,2,0)</f>
        <v>India</v>
      </c>
      <c r="E5827" s="27" t="s">
        <v>10504</v>
      </c>
      <c r="F5827" s="27" t="s">
        <v>11207</v>
      </c>
      <c r="G5827" s="27" t="s">
        <v>519</v>
      </c>
      <c r="H5827" s="27" t="s">
        <v>18</v>
      </c>
      <c r="I5827" s="27" t="s">
        <v>19</v>
      </c>
      <c r="J5827" s="27" t="s">
        <v>24</v>
      </c>
      <c r="K5827" s="27">
        <v>2</v>
      </c>
      <c r="L5827" s="27">
        <v>93</v>
      </c>
      <c r="M5827" s="27">
        <v>800</v>
      </c>
      <c r="N5827" s="27">
        <v>2.2000000000000002</v>
      </c>
      <c r="O5827" s="27">
        <v>2012</v>
      </c>
      <c r="P5827" s="27">
        <v>3</v>
      </c>
      <c r="Q5827" s="27">
        <v>16</v>
      </c>
      <c r="R5827" s="28">
        <f>DATE('Raw Data'!$O5827,'Raw Data'!$P5827,'Raw Data'!$Q5827)</f>
        <v>40984</v>
      </c>
      <c r="S5827" s="27" t="str">
        <f>CONCATENATE(MID('Raw Data'!$H5827,FIND("(",'Raw Data'!$H5827)+1,FIND(")",'Raw Data'!$H5827)-FIND("(",'Raw Data'!$H5827)-1),"",'Raw Data'!$M5827)</f>
        <v>Rs.800</v>
      </c>
      <c r="T5827" s="27">
        <f t="shared" si="91"/>
        <v>1</v>
      </c>
      <c r="U5827" s="29">
        <f>'Raw Data'!$M5827*'Raw Data'!$T5827</f>
        <v>800</v>
      </c>
    </row>
    <row r="5828" spans="1:21" x14ac:dyDescent="0.3">
      <c r="A5828" s="20">
        <v>18383488</v>
      </c>
      <c r="B5828" s="27" t="s">
        <v>11208</v>
      </c>
      <c r="C5828" s="27">
        <v>1</v>
      </c>
      <c r="D5828" s="27" t="str">
        <f>VLOOKUP('Raw Data'!$C5828,'country description'!$A$2:$B$16,2,0)</f>
        <v>India</v>
      </c>
      <c r="E5828" s="27" t="s">
        <v>10504</v>
      </c>
      <c r="F5828" s="27" t="s">
        <v>11209</v>
      </c>
      <c r="G5828" s="27" t="s">
        <v>1648</v>
      </c>
      <c r="H5828" s="27" t="s">
        <v>18</v>
      </c>
      <c r="I5828" s="27" t="s">
        <v>19</v>
      </c>
      <c r="J5828" s="27" t="s">
        <v>24</v>
      </c>
      <c r="K5828" s="27">
        <v>2</v>
      </c>
      <c r="L5828" s="27">
        <v>45</v>
      </c>
      <c r="M5828" s="27">
        <v>650</v>
      </c>
      <c r="N5828" s="27">
        <v>3.5</v>
      </c>
      <c r="O5828" s="27">
        <v>2018</v>
      </c>
      <c r="P5828" s="27">
        <v>3</v>
      </c>
      <c r="Q5828" s="27">
        <v>26</v>
      </c>
      <c r="R5828" s="28">
        <f>DATE('Raw Data'!$O5828,'Raw Data'!$P5828,'Raw Data'!$Q5828)</f>
        <v>43185</v>
      </c>
      <c r="S5828" s="27" t="str">
        <f>CONCATENATE(MID('Raw Data'!$H5828,FIND("(",'Raw Data'!$H5828)+1,FIND(")",'Raw Data'!$H5828)-FIND("(",'Raw Data'!$H5828)-1),"",'Raw Data'!$M5828)</f>
        <v>Rs.650</v>
      </c>
      <c r="T5828" s="27">
        <f t="shared" si="91"/>
        <v>1</v>
      </c>
      <c r="U5828" s="29">
        <f>'Raw Data'!$M5828*'Raw Data'!$T5828</f>
        <v>650</v>
      </c>
    </row>
    <row r="5829" spans="1:21" x14ac:dyDescent="0.3">
      <c r="A5829" s="20">
        <v>18285745</v>
      </c>
      <c r="B5829" s="27" t="s">
        <v>3283</v>
      </c>
      <c r="C5829" s="27">
        <v>1</v>
      </c>
      <c r="D5829" s="27" t="str">
        <f>VLOOKUP('Raw Data'!$C5829,'country description'!$A$2:$B$16,2,0)</f>
        <v>India</v>
      </c>
      <c r="E5829" s="27" t="s">
        <v>10504</v>
      </c>
      <c r="F5829" s="27" t="s">
        <v>10591</v>
      </c>
      <c r="G5829" s="27" t="s">
        <v>3285</v>
      </c>
      <c r="H5829" s="27" t="s">
        <v>18</v>
      </c>
      <c r="I5829" s="27" t="s">
        <v>19</v>
      </c>
      <c r="J5829" s="27" t="s">
        <v>19</v>
      </c>
      <c r="K5829" s="27">
        <v>3</v>
      </c>
      <c r="L5829" s="27">
        <v>81</v>
      </c>
      <c r="M5829" s="27">
        <v>1700</v>
      </c>
      <c r="N5829" s="27">
        <v>3.9</v>
      </c>
      <c r="O5829" s="27">
        <v>2010</v>
      </c>
      <c r="P5829" s="27">
        <v>3</v>
      </c>
      <c r="Q5829" s="27">
        <v>3</v>
      </c>
      <c r="R5829" s="28">
        <f>DATE('Raw Data'!$O5829,'Raw Data'!$P5829,'Raw Data'!$Q5829)</f>
        <v>40240</v>
      </c>
      <c r="S5829" s="27" t="str">
        <f>CONCATENATE(MID('Raw Data'!$H5829,FIND("(",'Raw Data'!$H5829)+1,FIND(")",'Raw Data'!$H5829)-FIND("(",'Raw Data'!$H5829)-1),"",'Raw Data'!$M5829)</f>
        <v>Rs.1700</v>
      </c>
      <c r="T5829" s="27">
        <f t="shared" si="91"/>
        <v>1</v>
      </c>
      <c r="U5829" s="29">
        <f>'Raw Data'!$M5829*'Raw Data'!$T5829</f>
        <v>1700</v>
      </c>
    </row>
    <row r="5830" spans="1:21" x14ac:dyDescent="0.3">
      <c r="A5830" s="20">
        <v>18396428</v>
      </c>
      <c r="B5830" s="27" t="s">
        <v>11210</v>
      </c>
      <c r="C5830" s="27">
        <v>1</v>
      </c>
      <c r="D5830" s="27" t="str">
        <f>VLOOKUP('Raw Data'!$C5830,'country description'!$A$2:$B$16,2,0)</f>
        <v>India</v>
      </c>
      <c r="E5830" s="27" t="s">
        <v>10504</v>
      </c>
      <c r="F5830" s="27" t="s">
        <v>11211</v>
      </c>
      <c r="G5830" s="27" t="s">
        <v>410</v>
      </c>
      <c r="H5830" s="27" t="s">
        <v>18</v>
      </c>
      <c r="I5830" s="27" t="s">
        <v>19</v>
      </c>
      <c r="J5830" s="27" t="s">
        <v>19</v>
      </c>
      <c r="K5830" s="27">
        <v>1</v>
      </c>
      <c r="L5830" s="27">
        <v>5</v>
      </c>
      <c r="M5830" s="27">
        <v>250</v>
      </c>
      <c r="N5830" s="27">
        <v>3</v>
      </c>
      <c r="O5830" s="27">
        <v>2017</v>
      </c>
      <c r="P5830" s="27">
        <v>3</v>
      </c>
      <c r="Q5830" s="27">
        <v>20</v>
      </c>
      <c r="R5830" s="28">
        <f>DATE('Raw Data'!$O5830,'Raw Data'!$P5830,'Raw Data'!$Q5830)</f>
        <v>42814</v>
      </c>
      <c r="S5830" s="27" t="str">
        <f>CONCATENATE(MID('Raw Data'!$H5830,FIND("(",'Raw Data'!$H5830)+1,FIND(")",'Raw Data'!$H5830)-FIND("(",'Raw Data'!$H5830)-1),"",'Raw Data'!$M5830)</f>
        <v>Rs.250</v>
      </c>
      <c r="T5830" s="27">
        <f t="shared" si="91"/>
        <v>1</v>
      </c>
      <c r="U5830" s="29">
        <f>'Raw Data'!$M5830*'Raw Data'!$T5830</f>
        <v>250</v>
      </c>
    </row>
    <row r="5831" spans="1:21" x14ac:dyDescent="0.3">
      <c r="A5831" s="20">
        <v>304771</v>
      </c>
      <c r="B5831" s="27" t="s">
        <v>11212</v>
      </c>
      <c r="C5831" s="27">
        <v>1</v>
      </c>
      <c r="D5831" s="27" t="str">
        <f>VLOOKUP('Raw Data'!$C5831,'country description'!$A$2:$B$16,2,0)</f>
        <v>India</v>
      </c>
      <c r="E5831" s="27" t="s">
        <v>10504</v>
      </c>
      <c r="F5831" s="27" t="s">
        <v>11213</v>
      </c>
      <c r="G5831" s="27" t="s">
        <v>6808</v>
      </c>
      <c r="H5831" s="27" t="s">
        <v>18</v>
      </c>
      <c r="I5831" s="27" t="s">
        <v>19</v>
      </c>
      <c r="J5831" s="27" t="s">
        <v>19</v>
      </c>
      <c r="K5831" s="27">
        <v>1</v>
      </c>
      <c r="L5831" s="27">
        <v>1</v>
      </c>
      <c r="M5831" s="27">
        <v>100</v>
      </c>
      <c r="N5831" s="27">
        <v>1</v>
      </c>
      <c r="O5831" s="27">
        <v>2012</v>
      </c>
      <c r="P5831" s="27">
        <v>3</v>
      </c>
      <c r="Q5831" s="27">
        <v>19</v>
      </c>
      <c r="R5831" s="28">
        <f>DATE('Raw Data'!$O5831,'Raw Data'!$P5831,'Raw Data'!$Q5831)</f>
        <v>40987</v>
      </c>
      <c r="S5831" s="27" t="str">
        <f>CONCATENATE(MID('Raw Data'!$H5831,FIND("(",'Raw Data'!$H5831)+1,FIND(")",'Raw Data'!$H5831)-FIND("(",'Raw Data'!$H5831)-1),"",'Raw Data'!$M5831)</f>
        <v>Rs.100</v>
      </c>
      <c r="T5831" s="27">
        <f t="shared" si="91"/>
        <v>1</v>
      </c>
      <c r="U5831" s="29">
        <f>'Raw Data'!$M5831*'Raw Data'!$T5831</f>
        <v>100</v>
      </c>
    </row>
    <row r="5832" spans="1:21" x14ac:dyDescent="0.3">
      <c r="A5832" s="20">
        <v>305171</v>
      </c>
      <c r="B5832" s="27" t="s">
        <v>7990</v>
      </c>
      <c r="C5832" s="27">
        <v>1</v>
      </c>
      <c r="D5832" s="27" t="str">
        <f>VLOOKUP('Raw Data'!$C5832,'country description'!$A$2:$B$16,2,0)</f>
        <v>India</v>
      </c>
      <c r="E5832" s="27" t="s">
        <v>10504</v>
      </c>
      <c r="F5832" s="27" t="s">
        <v>11214</v>
      </c>
      <c r="G5832" s="27" t="s">
        <v>3878</v>
      </c>
      <c r="H5832" s="27" t="s">
        <v>18</v>
      </c>
      <c r="I5832" s="27" t="s">
        <v>19</v>
      </c>
      <c r="J5832" s="27" t="s">
        <v>24</v>
      </c>
      <c r="K5832" s="27">
        <v>1</v>
      </c>
      <c r="L5832" s="27">
        <v>84</v>
      </c>
      <c r="M5832" s="27">
        <v>350</v>
      </c>
      <c r="N5832" s="27">
        <v>3.1</v>
      </c>
      <c r="O5832" s="27">
        <v>2011</v>
      </c>
      <c r="P5832" s="27">
        <v>3</v>
      </c>
      <c r="Q5832" s="27">
        <v>17</v>
      </c>
      <c r="R5832" s="28">
        <f>DATE('Raw Data'!$O5832,'Raw Data'!$P5832,'Raw Data'!$Q5832)</f>
        <v>40619</v>
      </c>
      <c r="S5832" s="27" t="str">
        <f>CONCATENATE(MID('Raw Data'!$H5832,FIND("(",'Raw Data'!$H5832)+1,FIND(")",'Raw Data'!$H5832)-FIND("(",'Raw Data'!$H5832)-1),"",'Raw Data'!$M5832)</f>
        <v>Rs.350</v>
      </c>
      <c r="T5832" s="27">
        <f t="shared" si="91"/>
        <v>1</v>
      </c>
      <c r="U5832" s="29">
        <f>'Raw Data'!$M5832*'Raw Data'!$T5832</f>
        <v>350</v>
      </c>
    </row>
    <row r="5833" spans="1:21" x14ac:dyDescent="0.3">
      <c r="A5833" s="20">
        <v>6743</v>
      </c>
      <c r="B5833" s="27" t="s">
        <v>763</v>
      </c>
      <c r="C5833" s="27">
        <v>1</v>
      </c>
      <c r="D5833" s="27" t="str">
        <f>VLOOKUP('Raw Data'!$C5833,'country description'!$A$2:$B$16,2,0)</f>
        <v>India</v>
      </c>
      <c r="E5833" s="27" t="s">
        <v>10504</v>
      </c>
      <c r="F5833" s="27" t="s">
        <v>11215</v>
      </c>
      <c r="G5833" s="27" t="s">
        <v>407</v>
      </c>
      <c r="H5833" s="27" t="s">
        <v>18</v>
      </c>
      <c r="I5833" s="27" t="s">
        <v>19</v>
      </c>
      <c r="J5833" s="27" t="s">
        <v>19</v>
      </c>
      <c r="K5833" s="27">
        <v>1</v>
      </c>
      <c r="L5833" s="27">
        <v>18</v>
      </c>
      <c r="M5833" s="27">
        <v>450</v>
      </c>
      <c r="N5833" s="27">
        <v>2.8</v>
      </c>
      <c r="O5833" s="27">
        <v>2016</v>
      </c>
      <c r="P5833" s="27">
        <v>3</v>
      </c>
      <c r="Q5833" s="27">
        <v>4</v>
      </c>
      <c r="R5833" s="28">
        <f>DATE('Raw Data'!$O5833,'Raw Data'!$P5833,'Raw Data'!$Q5833)</f>
        <v>42433</v>
      </c>
      <c r="S5833" s="27" t="str">
        <f>CONCATENATE(MID('Raw Data'!$H5833,FIND("(",'Raw Data'!$H5833)+1,FIND(")",'Raw Data'!$H5833)-FIND("(",'Raw Data'!$H5833)-1),"",'Raw Data'!$M5833)</f>
        <v>Rs.450</v>
      </c>
      <c r="T5833" s="27">
        <f t="shared" si="91"/>
        <v>1</v>
      </c>
      <c r="U5833" s="29">
        <f>'Raw Data'!$M5833*'Raw Data'!$T5833</f>
        <v>450</v>
      </c>
    </row>
    <row r="5834" spans="1:21" x14ac:dyDescent="0.3">
      <c r="A5834" s="20">
        <v>6747</v>
      </c>
      <c r="B5834" s="27" t="s">
        <v>499</v>
      </c>
      <c r="C5834" s="27">
        <v>1</v>
      </c>
      <c r="D5834" s="27" t="str">
        <f>VLOOKUP('Raw Data'!$C5834,'country description'!$A$2:$B$16,2,0)</f>
        <v>India</v>
      </c>
      <c r="E5834" s="27" t="s">
        <v>10504</v>
      </c>
      <c r="F5834" s="27" t="s">
        <v>11216</v>
      </c>
      <c r="G5834" s="27" t="s">
        <v>500</v>
      </c>
      <c r="H5834" s="27" t="s">
        <v>18</v>
      </c>
      <c r="I5834" s="27" t="s">
        <v>19</v>
      </c>
      <c r="J5834" s="27" t="s">
        <v>19</v>
      </c>
      <c r="K5834" s="27">
        <v>2</v>
      </c>
      <c r="L5834" s="27">
        <v>70</v>
      </c>
      <c r="M5834" s="27">
        <v>700</v>
      </c>
      <c r="N5834" s="27">
        <v>2.8</v>
      </c>
      <c r="O5834" s="27">
        <v>2011</v>
      </c>
      <c r="P5834" s="27">
        <v>3</v>
      </c>
      <c r="Q5834" s="27">
        <v>20</v>
      </c>
      <c r="R5834" s="28">
        <f>DATE('Raw Data'!$O5834,'Raw Data'!$P5834,'Raw Data'!$Q5834)</f>
        <v>40622</v>
      </c>
      <c r="S5834" s="27" t="str">
        <f>CONCATENATE(MID('Raw Data'!$H5834,FIND("(",'Raw Data'!$H5834)+1,FIND(")",'Raw Data'!$H5834)-FIND("(",'Raw Data'!$H5834)-1),"",'Raw Data'!$M5834)</f>
        <v>Rs.700</v>
      </c>
      <c r="T5834" s="27">
        <f t="shared" si="91"/>
        <v>1</v>
      </c>
      <c r="U5834" s="29">
        <f>'Raw Data'!$M5834*'Raw Data'!$T5834</f>
        <v>700</v>
      </c>
    </row>
    <row r="5835" spans="1:21" x14ac:dyDescent="0.3">
      <c r="A5835" s="20">
        <v>9169</v>
      </c>
      <c r="B5835" s="27" t="s">
        <v>11217</v>
      </c>
      <c r="C5835" s="27">
        <v>1</v>
      </c>
      <c r="D5835" s="27" t="str">
        <f>VLOOKUP('Raw Data'!$C5835,'country description'!$A$2:$B$16,2,0)</f>
        <v>India</v>
      </c>
      <c r="E5835" s="27" t="s">
        <v>10504</v>
      </c>
      <c r="F5835" s="27" t="s">
        <v>11218</v>
      </c>
      <c r="G5835" s="27" t="s">
        <v>17</v>
      </c>
      <c r="H5835" s="27" t="s">
        <v>18</v>
      </c>
      <c r="I5835" s="27" t="s">
        <v>19</v>
      </c>
      <c r="J5835" s="27" t="s">
        <v>19</v>
      </c>
      <c r="K5835" s="27">
        <v>2</v>
      </c>
      <c r="L5835" s="27">
        <v>21</v>
      </c>
      <c r="M5835" s="27">
        <v>650</v>
      </c>
      <c r="N5835" s="27">
        <v>3</v>
      </c>
      <c r="O5835" s="27">
        <v>2014</v>
      </c>
      <c r="P5835" s="27">
        <v>3</v>
      </c>
      <c r="Q5835" s="27">
        <v>24</v>
      </c>
      <c r="R5835" s="28">
        <f>DATE('Raw Data'!$O5835,'Raw Data'!$P5835,'Raw Data'!$Q5835)</f>
        <v>41722</v>
      </c>
      <c r="S5835" s="27" t="str">
        <f>CONCATENATE(MID('Raw Data'!$H5835,FIND("(",'Raw Data'!$H5835)+1,FIND(")",'Raw Data'!$H5835)-FIND("(",'Raw Data'!$H5835)-1),"",'Raw Data'!$M5835)</f>
        <v>Rs.650</v>
      </c>
      <c r="T5835" s="27">
        <f t="shared" si="91"/>
        <v>1</v>
      </c>
      <c r="U5835" s="29">
        <f>'Raw Data'!$M5835*'Raw Data'!$T5835</f>
        <v>650</v>
      </c>
    </row>
    <row r="5836" spans="1:21" x14ac:dyDescent="0.3">
      <c r="A5836" s="20">
        <v>5068</v>
      </c>
      <c r="B5836" s="27" t="s">
        <v>11219</v>
      </c>
      <c r="C5836" s="27">
        <v>1</v>
      </c>
      <c r="D5836" s="27" t="str">
        <f>VLOOKUP('Raw Data'!$C5836,'country description'!$A$2:$B$16,2,0)</f>
        <v>India</v>
      </c>
      <c r="E5836" s="27" t="s">
        <v>10504</v>
      </c>
      <c r="F5836" s="27" t="s">
        <v>11220</v>
      </c>
      <c r="G5836" s="27" t="s">
        <v>749</v>
      </c>
      <c r="H5836" s="27" t="s">
        <v>18</v>
      </c>
      <c r="I5836" s="27" t="s">
        <v>19</v>
      </c>
      <c r="J5836" s="27" t="s">
        <v>19</v>
      </c>
      <c r="K5836" s="27">
        <v>1</v>
      </c>
      <c r="L5836" s="27">
        <v>64</v>
      </c>
      <c r="M5836" s="27">
        <v>200</v>
      </c>
      <c r="N5836" s="27">
        <v>3.5</v>
      </c>
      <c r="O5836" s="27">
        <v>2011</v>
      </c>
      <c r="P5836" s="27">
        <v>3</v>
      </c>
      <c r="Q5836" s="27">
        <v>13</v>
      </c>
      <c r="R5836" s="28">
        <f>DATE('Raw Data'!$O5836,'Raw Data'!$P5836,'Raw Data'!$Q5836)</f>
        <v>40615</v>
      </c>
      <c r="S5836" s="27" t="str">
        <f>CONCATENATE(MID('Raw Data'!$H5836,FIND("(",'Raw Data'!$H5836)+1,FIND(")",'Raw Data'!$H5836)-FIND("(",'Raw Data'!$H5836)-1),"",'Raw Data'!$M5836)</f>
        <v>Rs.200</v>
      </c>
      <c r="T5836" s="27">
        <f t="shared" si="91"/>
        <v>1</v>
      </c>
      <c r="U5836" s="29">
        <f>'Raw Data'!$M5836*'Raw Data'!$T5836</f>
        <v>200</v>
      </c>
    </row>
    <row r="5837" spans="1:21" x14ac:dyDescent="0.3">
      <c r="A5837" s="20">
        <v>18241516</v>
      </c>
      <c r="B5837" s="27" t="s">
        <v>11221</v>
      </c>
      <c r="C5837" s="27">
        <v>1</v>
      </c>
      <c r="D5837" s="27" t="str">
        <f>VLOOKUP('Raw Data'!$C5837,'country description'!$A$2:$B$16,2,0)</f>
        <v>India</v>
      </c>
      <c r="E5837" s="27" t="s">
        <v>10504</v>
      </c>
      <c r="F5837" s="27" t="s">
        <v>11222</v>
      </c>
      <c r="G5837" s="27" t="s">
        <v>434</v>
      </c>
      <c r="H5837" s="27" t="s">
        <v>18</v>
      </c>
      <c r="I5837" s="27" t="s">
        <v>19</v>
      </c>
      <c r="J5837" s="27" t="s">
        <v>19</v>
      </c>
      <c r="K5837" s="27">
        <v>2</v>
      </c>
      <c r="L5837" s="27">
        <v>2</v>
      </c>
      <c r="M5837" s="27">
        <v>700</v>
      </c>
      <c r="N5837" s="27">
        <v>1</v>
      </c>
      <c r="O5837" s="27">
        <v>2010</v>
      </c>
      <c r="P5837" s="27">
        <v>3</v>
      </c>
      <c r="Q5837" s="27">
        <v>7</v>
      </c>
      <c r="R5837" s="28">
        <f>DATE('Raw Data'!$O5837,'Raw Data'!$P5837,'Raw Data'!$Q5837)</f>
        <v>40244</v>
      </c>
      <c r="S5837" s="27" t="str">
        <f>CONCATENATE(MID('Raw Data'!$H5837,FIND("(",'Raw Data'!$H5837)+1,FIND(")",'Raw Data'!$H5837)-FIND("(",'Raw Data'!$H5837)-1),"",'Raw Data'!$M5837)</f>
        <v>Rs.700</v>
      </c>
      <c r="T5837" s="27">
        <f t="shared" si="91"/>
        <v>1</v>
      </c>
      <c r="U5837" s="29">
        <f>'Raw Data'!$M5837*'Raw Data'!$T5837</f>
        <v>700</v>
      </c>
    </row>
    <row r="5838" spans="1:21" x14ac:dyDescent="0.3">
      <c r="A5838" s="20">
        <v>4121</v>
      </c>
      <c r="B5838" s="27" t="s">
        <v>517</v>
      </c>
      <c r="C5838" s="27">
        <v>1</v>
      </c>
      <c r="D5838" s="27" t="str">
        <f>VLOOKUP('Raw Data'!$C5838,'country description'!$A$2:$B$16,2,0)</f>
        <v>India</v>
      </c>
      <c r="E5838" s="27" t="s">
        <v>10504</v>
      </c>
      <c r="F5838" s="27" t="s">
        <v>11223</v>
      </c>
      <c r="G5838" s="27" t="s">
        <v>519</v>
      </c>
      <c r="H5838" s="27" t="s">
        <v>18</v>
      </c>
      <c r="I5838" s="27" t="s">
        <v>19</v>
      </c>
      <c r="J5838" s="27" t="s">
        <v>24</v>
      </c>
      <c r="K5838" s="27">
        <v>2</v>
      </c>
      <c r="L5838" s="27">
        <v>53</v>
      </c>
      <c r="M5838" s="27">
        <v>800</v>
      </c>
      <c r="N5838" s="27">
        <v>2.7</v>
      </c>
      <c r="O5838" s="27">
        <v>2010</v>
      </c>
      <c r="P5838" s="27">
        <v>3</v>
      </c>
      <c r="Q5838" s="27">
        <v>23</v>
      </c>
      <c r="R5838" s="28">
        <f>DATE('Raw Data'!$O5838,'Raw Data'!$P5838,'Raw Data'!$Q5838)</f>
        <v>40260</v>
      </c>
      <c r="S5838" s="27" t="str">
        <f>CONCATENATE(MID('Raw Data'!$H5838,FIND("(",'Raw Data'!$H5838)+1,FIND(")",'Raw Data'!$H5838)-FIND("(",'Raw Data'!$H5838)-1),"",'Raw Data'!$M5838)</f>
        <v>Rs.800</v>
      </c>
      <c r="T5838" s="27">
        <f t="shared" si="91"/>
        <v>1</v>
      </c>
      <c r="U5838" s="29">
        <f>'Raw Data'!$M5838*'Raw Data'!$T5838</f>
        <v>800</v>
      </c>
    </row>
    <row r="5839" spans="1:21" x14ac:dyDescent="0.3">
      <c r="A5839" s="20">
        <v>5065</v>
      </c>
      <c r="B5839" s="27" t="s">
        <v>499</v>
      </c>
      <c r="C5839" s="27">
        <v>1</v>
      </c>
      <c r="D5839" s="27" t="str">
        <f>VLOOKUP('Raw Data'!$C5839,'country description'!$A$2:$B$16,2,0)</f>
        <v>India</v>
      </c>
      <c r="E5839" s="27" t="s">
        <v>10504</v>
      </c>
      <c r="F5839" s="27" t="s">
        <v>11224</v>
      </c>
      <c r="G5839" s="27" t="s">
        <v>500</v>
      </c>
      <c r="H5839" s="27" t="s">
        <v>18</v>
      </c>
      <c r="I5839" s="27" t="s">
        <v>19</v>
      </c>
      <c r="J5839" s="27" t="s">
        <v>19</v>
      </c>
      <c r="K5839" s="27">
        <v>2</v>
      </c>
      <c r="L5839" s="27">
        <v>146</v>
      </c>
      <c r="M5839" s="27">
        <v>700</v>
      </c>
      <c r="N5839" s="27">
        <v>3.6</v>
      </c>
      <c r="O5839" s="27">
        <v>2011</v>
      </c>
      <c r="P5839" s="27">
        <v>3</v>
      </c>
      <c r="Q5839" s="27">
        <v>5</v>
      </c>
      <c r="R5839" s="28">
        <f>DATE('Raw Data'!$O5839,'Raw Data'!$P5839,'Raw Data'!$Q5839)</f>
        <v>40607</v>
      </c>
      <c r="S5839" s="27" t="str">
        <f>CONCATENATE(MID('Raw Data'!$H5839,FIND("(",'Raw Data'!$H5839)+1,FIND(")",'Raw Data'!$H5839)-FIND("(",'Raw Data'!$H5839)-1),"",'Raw Data'!$M5839)</f>
        <v>Rs.700</v>
      </c>
      <c r="T5839" s="27">
        <f t="shared" si="91"/>
        <v>1</v>
      </c>
      <c r="U5839" s="29">
        <f>'Raw Data'!$M5839*'Raw Data'!$T5839</f>
        <v>700</v>
      </c>
    </row>
    <row r="5840" spans="1:21" x14ac:dyDescent="0.3">
      <c r="A5840" s="20">
        <v>310203</v>
      </c>
      <c r="B5840" s="27" t="s">
        <v>11225</v>
      </c>
      <c r="C5840" s="27">
        <v>1</v>
      </c>
      <c r="D5840" s="27" t="str">
        <f>VLOOKUP('Raw Data'!$C5840,'country description'!$A$2:$B$16,2,0)</f>
        <v>India</v>
      </c>
      <c r="E5840" s="27" t="s">
        <v>10504</v>
      </c>
      <c r="F5840" s="27" t="s">
        <v>11226</v>
      </c>
      <c r="G5840" s="27" t="s">
        <v>11227</v>
      </c>
      <c r="H5840" s="27" t="s">
        <v>18</v>
      </c>
      <c r="I5840" s="27" t="s">
        <v>24</v>
      </c>
      <c r="J5840" s="27" t="s">
        <v>24</v>
      </c>
      <c r="K5840" s="27">
        <v>3</v>
      </c>
      <c r="L5840" s="27">
        <v>297</v>
      </c>
      <c r="M5840" s="27">
        <v>1800</v>
      </c>
      <c r="N5840" s="27">
        <v>3.9</v>
      </c>
      <c r="O5840" s="27">
        <v>2017</v>
      </c>
      <c r="P5840" s="27">
        <v>3</v>
      </c>
      <c r="Q5840" s="27">
        <v>11</v>
      </c>
      <c r="R5840" s="28">
        <f>DATE('Raw Data'!$O5840,'Raw Data'!$P5840,'Raw Data'!$Q5840)</f>
        <v>42805</v>
      </c>
      <c r="S5840" s="27" t="str">
        <f>CONCATENATE(MID('Raw Data'!$H5840,FIND("(",'Raw Data'!$H5840)+1,FIND(")",'Raw Data'!$H5840)-FIND("(",'Raw Data'!$H5840)-1),"",'Raw Data'!$M5840)</f>
        <v>Rs.1800</v>
      </c>
      <c r="T5840" s="27">
        <f t="shared" si="91"/>
        <v>1</v>
      </c>
      <c r="U5840" s="29">
        <f>'Raw Data'!$M5840*'Raw Data'!$T5840</f>
        <v>1800</v>
      </c>
    </row>
    <row r="5841" spans="1:21" x14ac:dyDescent="0.3">
      <c r="A5841" s="20">
        <v>8430</v>
      </c>
      <c r="B5841" s="27" t="s">
        <v>2723</v>
      </c>
      <c r="C5841" s="27">
        <v>1</v>
      </c>
      <c r="D5841" s="27" t="str">
        <f>VLOOKUP('Raw Data'!$C5841,'country description'!$A$2:$B$16,2,0)</f>
        <v>India</v>
      </c>
      <c r="E5841" s="27" t="s">
        <v>10504</v>
      </c>
      <c r="F5841" s="27" t="s">
        <v>11228</v>
      </c>
      <c r="G5841" s="27" t="s">
        <v>2725</v>
      </c>
      <c r="H5841" s="27" t="s">
        <v>18</v>
      </c>
      <c r="I5841" s="27" t="s">
        <v>24</v>
      </c>
      <c r="J5841" s="27" t="s">
        <v>24</v>
      </c>
      <c r="K5841" s="27">
        <v>3</v>
      </c>
      <c r="L5841" s="27">
        <v>875</v>
      </c>
      <c r="M5841" s="27">
        <v>1600</v>
      </c>
      <c r="N5841" s="27">
        <v>4.0999999999999996</v>
      </c>
      <c r="O5841" s="27">
        <v>2016</v>
      </c>
      <c r="P5841" s="27">
        <v>3</v>
      </c>
      <c r="Q5841" s="27">
        <v>10</v>
      </c>
      <c r="R5841" s="28">
        <f>DATE('Raw Data'!$O5841,'Raw Data'!$P5841,'Raw Data'!$Q5841)</f>
        <v>42439</v>
      </c>
      <c r="S5841" s="27" t="str">
        <f>CONCATENATE(MID('Raw Data'!$H5841,FIND("(",'Raw Data'!$H5841)+1,FIND(")",'Raw Data'!$H5841)-FIND("(",'Raw Data'!$H5841)-1),"",'Raw Data'!$M5841)</f>
        <v>Rs.1600</v>
      </c>
      <c r="T5841" s="27">
        <f t="shared" si="91"/>
        <v>1</v>
      </c>
      <c r="U5841" s="29">
        <f>'Raw Data'!$M5841*'Raw Data'!$T5841</f>
        <v>1600</v>
      </c>
    </row>
    <row r="5842" spans="1:21" x14ac:dyDescent="0.3">
      <c r="A5842" s="20">
        <v>598</v>
      </c>
      <c r="B5842" s="27" t="s">
        <v>763</v>
      </c>
      <c r="C5842" s="27">
        <v>1</v>
      </c>
      <c r="D5842" s="27" t="str">
        <f>VLOOKUP('Raw Data'!$C5842,'country description'!$A$2:$B$16,2,0)</f>
        <v>India</v>
      </c>
      <c r="E5842" s="27" t="s">
        <v>10504</v>
      </c>
      <c r="F5842" s="27" t="s">
        <v>11229</v>
      </c>
      <c r="G5842" s="27" t="s">
        <v>407</v>
      </c>
      <c r="H5842" s="27" t="s">
        <v>18</v>
      </c>
      <c r="I5842" s="27" t="s">
        <v>19</v>
      </c>
      <c r="J5842" s="27" t="s">
        <v>19</v>
      </c>
      <c r="K5842" s="27">
        <v>1</v>
      </c>
      <c r="L5842" s="27">
        <v>23</v>
      </c>
      <c r="M5842" s="27">
        <v>450</v>
      </c>
      <c r="N5842" s="27">
        <v>3.1</v>
      </c>
      <c r="O5842" s="27">
        <v>2018</v>
      </c>
      <c r="P5842" s="27">
        <v>3</v>
      </c>
      <c r="Q5842" s="27">
        <v>11</v>
      </c>
      <c r="R5842" s="28">
        <f>DATE('Raw Data'!$O5842,'Raw Data'!$P5842,'Raw Data'!$Q5842)</f>
        <v>43170</v>
      </c>
      <c r="S5842" s="27" t="str">
        <f>CONCATENATE(MID('Raw Data'!$H5842,FIND("(",'Raw Data'!$H5842)+1,FIND(")",'Raw Data'!$H5842)-FIND("(",'Raw Data'!$H5842)-1),"",'Raw Data'!$M5842)</f>
        <v>Rs.450</v>
      </c>
      <c r="T5842" s="27">
        <f t="shared" si="91"/>
        <v>1</v>
      </c>
      <c r="U5842" s="29">
        <f>'Raw Data'!$M5842*'Raw Data'!$T5842</f>
        <v>450</v>
      </c>
    </row>
    <row r="5843" spans="1:21" x14ac:dyDescent="0.3">
      <c r="A5843" s="20">
        <v>18345767</v>
      </c>
      <c r="B5843" s="27" t="s">
        <v>11230</v>
      </c>
      <c r="C5843" s="27">
        <v>1</v>
      </c>
      <c r="D5843" s="27" t="str">
        <f>VLOOKUP('Raw Data'!$C5843,'country description'!$A$2:$B$16,2,0)</f>
        <v>India</v>
      </c>
      <c r="E5843" s="27" t="s">
        <v>10504</v>
      </c>
      <c r="F5843" s="27" t="s">
        <v>11231</v>
      </c>
      <c r="G5843" s="27" t="s">
        <v>455</v>
      </c>
      <c r="H5843" s="27" t="s">
        <v>18</v>
      </c>
      <c r="I5843" s="27" t="s">
        <v>19</v>
      </c>
      <c r="J5843" s="27" t="s">
        <v>19</v>
      </c>
      <c r="K5843" s="27">
        <v>1</v>
      </c>
      <c r="L5843" s="27">
        <v>4</v>
      </c>
      <c r="M5843" s="27">
        <v>200</v>
      </c>
      <c r="N5843" s="27">
        <v>3</v>
      </c>
      <c r="O5843" s="27">
        <v>2015</v>
      </c>
      <c r="P5843" s="27">
        <v>3</v>
      </c>
      <c r="Q5843" s="27">
        <v>27</v>
      </c>
      <c r="R5843" s="28">
        <f>DATE('Raw Data'!$O5843,'Raw Data'!$P5843,'Raw Data'!$Q5843)</f>
        <v>42090</v>
      </c>
      <c r="S5843" s="27" t="str">
        <f>CONCATENATE(MID('Raw Data'!$H5843,FIND("(",'Raw Data'!$H5843)+1,FIND(")",'Raw Data'!$H5843)-FIND("(",'Raw Data'!$H5843)-1),"",'Raw Data'!$M5843)</f>
        <v>Rs.200</v>
      </c>
      <c r="T5843" s="27">
        <f t="shared" si="91"/>
        <v>1</v>
      </c>
      <c r="U5843" s="29">
        <f>'Raw Data'!$M5843*'Raw Data'!$T5843</f>
        <v>200</v>
      </c>
    </row>
    <row r="5844" spans="1:21" x14ac:dyDescent="0.3">
      <c r="A5844" s="20">
        <v>309763</v>
      </c>
      <c r="B5844" s="27" t="s">
        <v>11232</v>
      </c>
      <c r="C5844" s="27">
        <v>1</v>
      </c>
      <c r="D5844" s="27" t="str">
        <f>VLOOKUP('Raw Data'!$C5844,'country description'!$A$2:$B$16,2,0)</f>
        <v>India</v>
      </c>
      <c r="E5844" s="27" t="s">
        <v>10504</v>
      </c>
      <c r="F5844" s="27" t="s">
        <v>11233</v>
      </c>
      <c r="G5844" s="27" t="s">
        <v>393</v>
      </c>
      <c r="H5844" s="27" t="s">
        <v>18</v>
      </c>
      <c r="I5844" s="27" t="s">
        <v>24</v>
      </c>
      <c r="J5844" s="27" t="s">
        <v>19</v>
      </c>
      <c r="K5844" s="27">
        <v>2</v>
      </c>
      <c r="L5844" s="27">
        <v>8</v>
      </c>
      <c r="M5844" s="27">
        <v>750</v>
      </c>
      <c r="N5844" s="27">
        <v>2.9</v>
      </c>
      <c r="O5844" s="27">
        <v>2012</v>
      </c>
      <c r="P5844" s="27">
        <v>3</v>
      </c>
      <c r="Q5844" s="27">
        <v>15</v>
      </c>
      <c r="R5844" s="28">
        <f>DATE('Raw Data'!$O5844,'Raw Data'!$P5844,'Raw Data'!$Q5844)</f>
        <v>40983</v>
      </c>
      <c r="S5844" s="27" t="str">
        <f>CONCATENATE(MID('Raw Data'!$H5844,FIND("(",'Raw Data'!$H5844)+1,FIND(")",'Raw Data'!$H5844)-FIND("(",'Raw Data'!$H5844)-1),"",'Raw Data'!$M5844)</f>
        <v>Rs.750</v>
      </c>
      <c r="T5844" s="27">
        <f t="shared" si="91"/>
        <v>1</v>
      </c>
      <c r="U5844" s="29">
        <f>'Raw Data'!$M5844*'Raw Data'!$T5844</f>
        <v>750</v>
      </c>
    </row>
    <row r="5845" spans="1:21" x14ac:dyDescent="0.3">
      <c r="A5845" s="20">
        <v>312665</v>
      </c>
      <c r="B5845" s="27" t="s">
        <v>11234</v>
      </c>
      <c r="C5845" s="27">
        <v>1</v>
      </c>
      <c r="D5845" s="27" t="str">
        <f>VLOOKUP('Raw Data'!$C5845,'country description'!$A$2:$B$16,2,0)</f>
        <v>India</v>
      </c>
      <c r="E5845" s="27" t="s">
        <v>10504</v>
      </c>
      <c r="F5845" s="27" t="s">
        <v>10620</v>
      </c>
      <c r="G5845" s="27" t="s">
        <v>17</v>
      </c>
      <c r="H5845" s="27" t="s">
        <v>18</v>
      </c>
      <c r="I5845" s="27" t="s">
        <v>19</v>
      </c>
      <c r="J5845" s="27" t="s">
        <v>19</v>
      </c>
      <c r="K5845" s="27">
        <v>1</v>
      </c>
      <c r="L5845" s="27">
        <v>27</v>
      </c>
      <c r="M5845" s="27">
        <v>200</v>
      </c>
      <c r="N5845" s="27">
        <v>3.1</v>
      </c>
      <c r="O5845" s="27">
        <v>2012</v>
      </c>
      <c r="P5845" s="27">
        <v>3</v>
      </c>
      <c r="Q5845" s="27">
        <v>16</v>
      </c>
      <c r="R5845" s="28">
        <f>DATE('Raw Data'!$O5845,'Raw Data'!$P5845,'Raw Data'!$Q5845)</f>
        <v>40984</v>
      </c>
      <c r="S5845" s="27" t="str">
        <f>CONCATENATE(MID('Raw Data'!$H5845,FIND("(",'Raw Data'!$H5845)+1,FIND(")",'Raw Data'!$H5845)-FIND("(",'Raw Data'!$H5845)-1),"",'Raw Data'!$M5845)</f>
        <v>Rs.200</v>
      </c>
      <c r="T5845" s="27">
        <f t="shared" si="91"/>
        <v>1</v>
      </c>
      <c r="U5845" s="29">
        <f>'Raw Data'!$M5845*'Raw Data'!$T5845</f>
        <v>200</v>
      </c>
    </row>
    <row r="5846" spans="1:21" x14ac:dyDescent="0.3">
      <c r="A5846" s="20">
        <v>18357912</v>
      </c>
      <c r="B5846" s="27" t="s">
        <v>11235</v>
      </c>
      <c r="C5846" s="27">
        <v>1</v>
      </c>
      <c r="D5846" s="27" t="str">
        <f>VLOOKUP('Raw Data'!$C5846,'country description'!$A$2:$B$16,2,0)</f>
        <v>India</v>
      </c>
      <c r="E5846" s="27" t="s">
        <v>10504</v>
      </c>
      <c r="F5846" s="27" t="s">
        <v>11236</v>
      </c>
      <c r="G5846" s="27" t="s">
        <v>464</v>
      </c>
      <c r="H5846" s="27" t="s">
        <v>18</v>
      </c>
      <c r="I5846" s="27" t="s">
        <v>19</v>
      </c>
      <c r="J5846" s="27" t="s">
        <v>24</v>
      </c>
      <c r="K5846" s="27">
        <v>1</v>
      </c>
      <c r="L5846" s="27">
        <v>13</v>
      </c>
      <c r="M5846" s="27">
        <v>350</v>
      </c>
      <c r="N5846" s="27">
        <v>3.2</v>
      </c>
      <c r="O5846" s="27">
        <v>2016</v>
      </c>
      <c r="P5846" s="27">
        <v>3</v>
      </c>
      <c r="Q5846" s="27">
        <v>3</v>
      </c>
      <c r="R5846" s="28">
        <f>DATE('Raw Data'!$O5846,'Raw Data'!$P5846,'Raw Data'!$Q5846)</f>
        <v>42432</v>
      </c>
      <c r="S5846" s="27" t="str">
        <f>CONCATENATE(MID('Raw Data'!$H5846,FIND("(",'Raw Data'!$H5846)+1,FIND(")",'Raw Data'!$H5846)-FIND("(",'Raw Data'!$H5846)-1),"",'Raw Data'!$M5846)</f>
        <v>Rs.350</v>
      </c>
      <c r="T5846" s="27">
        <f t="shared" si="91"/>
        <v>1</v>
      </c>
      <c r="U5846" s="29">
        <f>'Raw Data'!$M5846*'Raw Data'!$T5846</f>
        <v>350</v>
      </c>
    </row>
    <row r="5847" spans="1:21" x14ac:dyDescent="0.3">
      <c r="A5847" s="20">
        <v>18303696</v>
      </c>
      <c r="B5847" s="27" t="s">
        <v>11237</v>
      </c>
      <c r="C5847" s="27">
        <v>1</v>
      </c>
      <c r="D5847" s="27" t="str">
        <f>VLOOKUP('Raw Data'!$C5847,'country description'!$A$2:$B$16,2,0)</f>
        <v>India</v>
      </c>
      <c r="E5847" s="27" t="s">
        <v>10504</v>
      </c>
      <c r="F5847" s="27" t="s">
        <v>11238</v>
      </c>
      <c r="G5847" s="27" t="s">
        <v>410</v>
      </c>
      <c r="H5847" s="27" t="s">
        <v>18</v>
      </c>
      <c r="I5847" s="27" t="s">
        <v>19</v>
      </c>
      <c r="J5847" s="27" t="s">
        <v>24</v>
      </c>
      <c r="K5847" s="27">
        <v>2</v>
      </c>
      <c r="L5847" s="27">
        <v>39</v>
      </c>
      <c r="M5847" s="27">
        <v>950</v>
      </c>
      <c r="N5847" s="27">
        <v>3.5</v>
      </c>
      <c r="O5847" s="27">
        <v>2011</v>
      </c>
      <c r="P5847" s="27">
        <v>3</v>
      </c>
      <c r="Q5847" s="27">
        <v>4</v>
      </c>
      <c r="R5847" s="28">
        <f>DATE('Raw Data'!$O5847,'Raw Data'!$P5847,'Raw Data'!$Q5847)</f>
        <v>40606</v>
      </c>
      <c r="S5847" s="27" t="str">
        <f>CONCATENATE(MID('Raw Data'!$H5847,FIND("(",'Raw Data'!$H5847)+1,FIND(")",'Raw Data'!$H5847)-FIND("(",'Raw Data'!$H5847)-1),"",'Raw Data'!$M5847)</f>
        <v>Rs.950</v>
      </c>
      <c r="T5847" s="27">
        <f t="shared" si="91"/>
        <v>1</v>
      </c>
      <c r="U5847" s="29">
        <f>'Raw Data'!$M5847*'Raw Data'!$T5847</f>
        <v>950</v>
      </c>
    </row>
    <row r="5848" spans="1:21" x14ac:dyDescent="0.3">
      <c r="A5848" s="20">
        <v>8893</v>
      </c>
      <c r="B5848" s="27" t="s">
        <v>11239</v>
      </c>
      <c r="C5848" s="27">
        <v>1</v>
      </c>
      <c r="D5848" s="27" t="str">
        <f>VLOOKUP('Raw Data'!$C5848,'country description'!$A$2:$B$16,2,0)</f>
        <v>India</v>
      </c>
      <c r="E5848" s="27" t="s">
        <v>14</v>
      </c>
      <c r="F5848" s="27" t="s">
        <v>11240</v>
      </c>
      <c r="G5848" s="27" t="s">
        <v>2375</v>
      </c>
      <c r="H5848" s="27" t="s">
        <v>18</v>
      </c>
      <c r="I5848" s="27" t="s">
        <v>24</v>
      </c>
      <c r="J5848" s="27" t="s">
        <v>24</v>
      </c>
      <c r="K5848" s="27">
        <v>4</v>
      </c>
      <c r="L5848" s="27">
        <v>1878</v>
      </c>
      <c r="M5848" s="27">
        <v>2000</v>
      </c>
      <c r="N5848" s="27">
        <v>3.9</v>
      </c>
      <c r="O5848" s="27">
        <v>2018</v>
      </c>
      <c r="P5848" s="27">
        <v>8</v>
      </c>
      <c r="Q5848" s="27">
        <v>12</v>
      </c>
      <c r="R5848" s="28">
        <f>DATE('Raw Data'!$O5848,'Raw Data'!$P5848,'Raw Data'!$Q5848)</f>
        <v>43324</v>
      </c>
      <c r="S5848" s="27" t="str">
        <f>CONCATENATE(MID('Raw Data'!$H5848,FIND("(",'Raw Data'!$H5848)+1,FIND(")",'Raw Data'!$H5848)-FIND("(",'Raw Data'!$H5848)-1),"",'Raw Data'!$M5848)</f>
        <v>Rs.2000</v>
      </c>
      <c r="T5848" s="27">
        <f t="shared" si="91"/>
        <v>1</v>
      </c>
      <c r="U5848" s="29">
        <f>'Raw Data'!$M5848*'Raw Data'!$T5848</f>
        <v>2000</v>
      </c>
    </row>
    <row r="5849" spans="1:21" x14ac:dyDescent="0.3">
      <c r="A5849" s="20">
        <v>18424627</v>
      </c>
      <c r="B5849" s="27" t="s">
        <v>11241</v>
      </c>
      <c r="C5849" s="27">
        <v>1</v>
      </c>
      <c r="D5849" s="27" t="str">
        <f>VLOOKUP('Raw Data'!$C5849,'country description'!$A$2:$B$16,2,0)</f>
        <v>India</v>
      </c>
      <c r="E5849" s="27" t="s">
        <v>10504</v>
      </c>
      <c r="F5849" s="27" t="s">
        <v>11242</v>
      </c>
      <c r="G5849" s="27" t="s">
        <v>390</v>
      </c>
      <c r="H5849" s="27" t="s">
        <v>18</v>
      </c>
      <c r="I5849" s="27" t="s">
        <v>19</v>
      </c>
      <c r="J5849" s="27" t="s">
        <v>24</v>
      </c>
      <c r="K5849" s="27">
        <v>2</v>
      </c>
      <c r="L5849" s="27">
        <v>103</v>
      </c>
      <c r="M5849" s="27">
        <v>700</v>
      </c>
      <c r="N5849" s="27">
        <v>4.0999999999999996</v>
      </c>
      <c r="O5849" s="27">
        <v>2010</v>
      </c>
      <c r="P5849" s="27">
        <v>3</v>
      </c>
      <c r="Q5849" s="27">
        <v>20</v>
      </c>
      <c r="R5849" s="28">
        <f>DATE('Raw Data'!$O5849,'Raw Data'!$P5849,'Raw Data'!$Q5849)</f>
        <v>40257</v>
      </c>
      <c r="S5849" s="27" t="str">
        <f>CONCATENATE(MID('Raw Data'!$H5849,FIND("(",'Raw Data'!$H5849)+1,FIND(")",'Raw Data'!$H5849)-FIND("(",'Raw Data'!$H5849)-1),"",'Raw Data'!$M5849)</f>
        <v>Rs.700</v>
      </c>
      <c r="T5849" s="27">
        <f t="shared" si="91"/>
        <v>1</v>
      </c>
      <c r="U5849" s="29">
        <f>'Raw Data'!$M5849*'Raw Data'!$T5849</f>
        <v>700</v>
      </c>
    </row>
    <row r="5850" spans="1:21" x14ac:dyDescent="0.3">
      <c r="A5850" s="20">
        <v>18265365</v>
      </c>
      <c r="B5850" s="27" t="s">
        <v>11243</v>
      </c>
      <c r="C5850" s="27">
        <v>1</v>
      </c>
      <c r="D5850" s="27" t="str">
        <f>VLOOKUP('Raw Data'!$C5850,'country description'!$A$2:$B$16,2,0)</f>
        <v>India</v>
      </c>
      <c r="E5850" s="27" t="s">
        <v>10504</v>
      </c>
      <c r="F5850" s="27" t="s">
        <v>11244</v>
      </c>
      <c r="G5850" s="27" t="s">
        <v>5397</v>
      </c>
      <c r="H5850" s="27" t="s">
        <v>18</v>
      </c>
      <c r="I5850" s="27" t="s">
        <v>19</v>
      </c>
      <c r="J5850" s="27" t="s">
        <v>24</v>
      </c>
      <c r="K5850" s="27">
        <v>1</v>
      </c>
      <c r="L5850" s="27">
        <v>58</v>
      </c>
      <c r="M5850" s="27">
        <v>250</v>
      </c>
      <c r="N5850" s="27">
        <v>3.7</v>
      </c>
      <c r="O5850" s="27">
        <v>2011</v>
      </c>
      <c r="P5850" s="27">
        <v>3</v>
      </c>
      <c r="Q5850" s="27">
        <v>15</v>
      </c>
      <c r="R5850" s="28">
        <f>DATE('Raw Data'!$O5850,'Raw Data'!$P5850,'Raw Data'!$Q5850)</f>
        <v>40617</v>
      </c>
      <c r="S5850" s="27" t="str">
        <f>CONCATENATE(MID('Raw Data'!$H5850,FIND("(",'Raw Data'!$H5850)+1,FIND(")",'Raw Data'!$H5850)-FIND("(",'Raw Data'!$H5850)-1),"",'Raw Data'!$M5850)</f>
        <v>Rs.250</v>
      </c>
      <c r="T5850" s="27">
        <f t="shared" si="91"/>
        <v>1</v>
      </c>
      <c r="U5850" s="29">
        <f>'Raw Data'!$M5850*'Raw Data'!$T5850</f>
        <v>250</v>
      </c>
    </row>
    <row r="5851" spans="1:21" x14ac:dyDescent="0.3">
      <c r="A5851" s="20">
        <v>313275</v>
      </c>
      <c r="B5851" s="27" t="s">
        <v>11245</v>
      </c>
      <c r="C5851" s="27">
        <v>1</v>
      </c>
      <c r="D5851" s="27" t="str">
        <f>VLOOKUP('Raw Data'!$C5851,'country description'!$A$2:$B$16,2,0)</f>
        <v>India</v>
      </c>
      <c r="E5851" s="27" t="s">
        <v>10504</v>
      </c>
      <c r="F5851" s="27" t="s">
        <v>11246</v>
      </c>
      <c r="G5851" s="27" t="s">
        <v>455</v>
      </c>
      <c r="H5851" s="27" t="s">
        <v>18</v>
      </c>
      <c r="I5851" s="27" t="s">
        <v>19</v>
      </c>
      <c r="J5851" s="27" t="s">
        <v>19</v>
      </c>
      <c r="K5851" s="27">
        <v>2</v>
      </c>
      <c r="L5851" s="27">
        <v>38</v>
      </c>
      <c r="M5851" s="27">
        <v>550</v>
      </c>
      <c r="N5851" s="27">
        <v>2.4</v>
      </c>
      <c r="O5851" s="27">
        <v>2011</v>
      </c>
      <c r="P5851" s="27">
        <v>3</v>
      </c>
      <c r="Q5851" s="27">
        <v>14</v>
      </c>
      <c r="R5851" s="28">
        <f>DATE('Raw Data'!$O5851,'Raw Data'!$P5851,'Raw Data'!$Q5851)</f>
        <v>40616</v>
      </c>
      <c r="S5851" s="27" t="str">
        <f>CONCATENATE(MID('Raw Data'!$H5851,FIND("(",'Raw Data'!$H5851)+1,FIND(")",'Raw Data'!$H5851)-FIND("(",'Raw Data'!$H5851)-1),"",'Raw Data'!$M5851)</f>
        <v>Rs.550</v>
      </c>
      <c r="T5851" s="27">
        <f t="shared" si="91"/>
        <v>1</v>
      </c>
      <c r="U5851" s="29">
        <f>'Raw Data'!$M5851*'Raw Data'!$T5851</f>
        <v>550</v>
      </c>
    </row>
    <row r="5852" spans="1:21" x14ac:dyDescent="0.3">
      <c r="A5852" s="20">
        <v>18216898</v>
      </c>
      <c r="B5852" s="27" t="s">
        <v>11247</v>
      </c>
      <c r="C5852" s="27">
        <v>1</v>
      </c>
      <c r="D5852" s="27" t="str">
        <f>VLOOKUP('Raw Data'!$C5852,'country description'!$A$2:$B$16,2,0)</f>
        <v>India</v>
      </c>
      <c r="E5852" s="27" t="s">
        <v>10504</v>
      </c>
      <c r="F5852" s="27" t="s">
        <v>11248</v>
      </c>
      <c r="G5852" s="27" t="s">
        <v>17</v>
      </c>
      <c r="H5852" s="27" t="s">
        <v>18</v>
      </c>
      <c r="I5852" s="27" t="s">
        <v>19</v>
      </c>
      <c r="J5852" s="27" t="s">
        <v>19</v>
      </c>
      <c r="K5852" s="27">
        <v>1</v>
      </c>
      <c r="L5852" s="27">
        <v>6</v>
      </c>
      <c r="M5852" s="27">
        <v>200</v>
      </c>
      <c r="N5852" s="27">
        <v>3.1</v>
      </c>
      <c r="O5852" s="27">
        <v>2016</v>
      </c>
      <c r="P5852" s="27">
        <v>3</v>
      </c>
      <c r="Q5852" s="27">
        <v>9</v>
      </c>
      <c r="R5852" s="28">
        <f>DATE('Raw Data'!$O5852,'Raw Data'!$P5852,'Raw Data'!$Q5852)</f>
        <v>42438</v>
      </c>
      <c r="S5852" s="27" t="str">
        <f>CONCATENATE(MID('Raw Data'!$H5852,FIND("(",'Raw Data'!$H5852)+1,FIND(")",'Raw Data'!$H5852)-FIND("(",'Raw Data'!$H5852)-1),"",'Raw Data'!$M5852)</f>
        <v>Rs.200</v>
      </c>
      <c r="T5852" s="27">
        <f t="shared" si="91"/>
        <v>1</v>
      </c>
      <c r="U5852" s="29">
        <f>'Raw Data'!$M5852*'Raw Data'!$T5852</f>
        <v>200</v>
      </c>
    </row>
    <row r="5853" spans="1:21" x14ac:dyDescent="0.3">
      <c r="A5853" s="20">
        <v>18311959</v>
      </c>
      <c r="B5853" s="27" t="s">
        <v>6755</v>
      </c>
      <c r="C5853" s="27">
        <v>1</v>
      </c>
      <c r="D5853" s="27" t="str">
        <f>VLOOKUP('Raw Data'!$C5853,'country description'!$A$2:$B$16,2,0)</f>
        <v>India</v>
      </c>
      <c r="E5853" s="27" t="s">
        <v>10504</v>
      </c>
      <c r="F5853" s="27" t="s">
        <v>10752</v>
      </c>
      <c r="G5853" s="27" t="s">
        <v>727</v>
      </c>
      <c r="H5853" s="27" t="s">
        <v>18</v>
      </c>
      <c r="I5853" s="27" t="s">
        <v>19</v>
      </c>
      <c r="J5853" s="27" t="s">
        <v>19</v>
      </c>
      <c r="K5853" s="27">
        <v>1</v>
      </c>
      <c r="L5853" s="27">
        <v>2</v>
      </c>
      <c r="M5853" s="27">
        <v>250</v>
      </c>
      <c r="N5853" s="27">
        <v>1</v>
      </c>
      <c r="O5853" s="27">
        <v>2012</v>
      </c>
      <c r="P5853" s="27">
        <v>3</v>
      </c>
      <c r="Q5853" s="27">
        <v>3</v>
      </c>
      <c r="R5853" s="28">
        <f>DATE('Raw Data'!$O5853,'Raw Data'!$P5853,'Raw Data'!$Q5853)</f>
        <v>40971</v>
      </c>
      <c r="S5853" s="27" t="str">
        <f>CONCATENATE(MID('Raw Data'!$H5853,FIND("(",'Raw Data'!$H5853)+1,FIND(")",'Raw Data'!$H5853)-FIND("(",'Raw Data'!$H5853)-1),"",'Raw Data'!$M5853)</f>
        <v>Rs.250</v>
      </c>
      <c r="T5853" s="27">
        <f t="shared" si="91"/>
        <v>1</v>
      </c>
      <c r="U5853" s="29">
        <f>'Raw Data'!$M5853*'Raw Data'!$T5853</f>
        <v>250</v>
      </c>
    </row>
    <row r="5854" spans="1:21" x14ac:dyDescent="0.3">
      <c r="A5854" s="20">
        <v>422</v>
      </c>
      <c r="B5854" s="27" t="s">
        <v>11249</v>
      </c>
      <c r="C5854" s="27">
        <v>1</v>
      </c>
      <c r="D5854" s="27" t="str">
        <f>VLOOKUP('Raw Data'!$C5854,'country description'!$A$2:$B$16,2,0)</f>
        <v>India</v>
      </c>
      <c r="E5854" s="27" t="s">
        <v>14</v>
      </c>
      <c r="F5854" s="27" t="s">
        <v>3266</v>
      </c>
      <c r="G5854" s="27" t="s">
        <v>11250</v>
      </c>
      <c r="H5854" s="27" t="s">
        <v>18</v>
      </c>
      <c r="I5854" s="27" t="s">
        <v>24</v>
      </c>
      <c r="J5854" s="27" t="s">
        <v>19</v>
      </c>
      <c r="K5854" s="27">
        <v>4</v>
      </c>
      <c r="L5854" s="27">
        <v>295</v>
      </c>
      <c r="M5854" s="27">
        <v>2000</v>
      </c>
      <c r="N5854" s="27">
        <v>3.9</v>
      </c>
      <c r="O5854" s="27">
        <v>2014</v>
      </c>
      <c r="P5854" s="27">
        <v>8</v>
      </c>
      <c r="Q5854" s="27">
        <v>12</v>
      </c>
      <c r="R5854" s="28">
        <f>DATE('Raw Data'!$O5854,'Raw Data'!$P5854,'Raw Data'!$Q5854)</f>
        <v>41863</v>
      </c>
      <c r="S5854" s="27" t="str">
        <f>CONCATENATE(MID('Raw Data'!$H5854,FIND("(",'Raw Data'!$H5854)+1,FIND(")",'Raw Data'!$H5854)-FIND("(",'Raw Data'!$H5854)-1),"",'Raw Data'!$M5854)</f>
        <v>Rs.2000</v>
      </c>
      <c r="T5854" s="27">
        <f t="shared" si="91"/>
        <v>1</v>
      </c>
      <c r="U5854" s="29">
        <f>'Raw Data'!$M5854*'Raw Data'!$T5854</f>
        <v>2000</v>
      </c>
    </row>
    <row r="5855" spans="1:21" x14ac:dyDescent="0.3">
      <c r="A5855" s="20">
        <v>303866</v>
      </c>
      <c r="B5855" s="27" t="s">
        <v>11251</v>
      </c>
      <c r="C5855" s="27">
        <v>1</v>
      </c>
      <c r="D5855" s="27" t="str">
        <f>VLOOKUP('Raw Data'!$C5855,'country description'!$A$2:$B$16,2,0)</f>
        <v>India</v>
      </c>
      <c r="E5855" s="27" t="s">
        <v>10504</v>
      </c>
      <c r="F5855" s="27" t="s">
        <v>11252</v>
      </c>
      <c r="G5855" s="27" t="s">
        <v>11253</v>
      </c>
      <c r="H5855" s="27" t="s">
        <v>18</v>
      </c>
      <c r="I5855" s="27" t="s">
        <v>19</v>
      </c>
      <c r="J5855" s="27" t="s">
        <v>19</v>
      </c>
      <c r="K5855" s="27">
        <v>1</v>
      </c>
      <c r="L5855" s="27">
        <v>5</v>
      </c>
      <c r="M5855" s="27">
        <v>200</v>
      </c>
      <c r="N5855" s="27">
        <v>2.8</v>
      </c>
      <c r="O5855" s="27">
        <v>2013</v>
      </c>
      <c r="P5855" s="27">
        <v>3</v>
      </c>
      <c r="Q5855" s="27">
        <v>11</v>
      </c>
      <c r="R5855" s="28">
        <f>DATE('Raw Data'!$O5855,'Raw Data'!$P5855,'Raw Data'!$Q5855)</f>
        <v>41344</v>
      </c>
      <c r="S5855" s="27" t="str">
        <f>CONCATENATE(MID('Raw Data'!$H5855,FIND("(",'Raw Data'!$H5855)+1,FIND(")",'Raw Data'!$H5855)-FIND("(",'Raw Data'!$H5855)-1),"",'Raw Data'!$M5855)</f>
        <v>Rs.200</v>
      </c>
      <c r="T5855" s="27">
        <f t="shared" si="91"/>
        <v>1</v>
      </c>
      <c r="U5855" s="29">
        <f>'Raw Data'!$M5855*'Raw Data'!$T5855</f>
        <v>200</v>
      </c>
    </row>
    <row r="5856" spans="1:21" x14ac:dyDescent="0.3">
      <c r="A5856" s="20">
        <v>311866</v>
      </c>
      <c r="B5856" s="27" t="s">
        <v>9015</v>
      </c>
      <c r="C5856" s="27">
        <v>1</v>
      </c>
      <c r="D5856" s="27" t="str">
        <f>VLOOKUP('Raw Data'!$C5856,'country description'!$A$2:$B$16,2,0)</f>
        <v>India</v>
      </c>
      <c r="E5856" s="27" t="s">
        <v>10504</v>
      </c>
      <c r="F5856" s="27" t="s">
        <v>10984</v>
      </c>
      <c r="G5856" s="27" t="s">
        <v>424</v>
      </c>
      <c r="H5856" s="27" t="s">
        <v>18</v>
      </c>
      <c r="I5856" s="27" t="s">
        <v>19</v>
      </c>
      <c r="J5856" s="27" t="s">
        <v>19</v>
      </c>
      <c r="K5856" s="27">
        <v>1</v>
      </c>
      <c r="L5856" s="27">
        <v>2</v>
      </c>
      <c r="M5856" s="27">
        <v>100</v>
      </c>
      <c r="N5856" s="27">
        <v>1</v>
      </c>
      <c r="O5856" s="27">
        <v>2013</v>
      </c>
      <c r="P5856" s="27">
        <v>2</v>
      </c>
      <c r="Q5856" s="27">
        <v>16</v>
      </c>
      <c r="R5856" s="28">
        <f>DATE('Raw Data'!$O5856,'Raw Data'!$P5856,'Raw Data'!$Q5856)</f>
        <v>41321</v>
      </c>
      <c r="S5856" s="27" t="str">
        <f>CONCATENATE(MID('Raw Data'!$H5856,FIND("(",'Raw Data'!$H5856)+1,FIND(")",'Raw Data'!$H5856)-FIND("(",'Raw Data'!$H5856)-1),"",'Raw Data'!$M5856)</f>
        <v>Rs.100</v>
      </c>
      <c r="T5856" s="27">
        <f t="shared" si="91"/>
        <v>1</v>
      </c>
      <c r="U5856" s="29">
        <f>'Raw Data'!$M5856*'Raw Data'!$T5856</f>
        <v>100</v>
      </c>
    </row>
    <row r="5857" spans="1:21" x14ac:dyDescent="0.3">
      <c r="A5857" s="20">
        <v>307799</v>
      </c>
      <c r="B5857" s="27" t="s">
        <v>11254</v>
      </c>
      <c r="C5857" s="27">
        <v>1</v>
      </c>
      <c r="D5857" s="27" t="str">
        <f>VLOOKUP('Raw Data'!$C5857,'country description'!$A$2:$B$16,2,0)</f>
        <v>India</v>
      </c>
      <c r="E5857" s="27" t="s">
        <v>14</v>
      </c>
      <c r="F5857" s="27" t="s">
        <v>11255</v>
      </c>
      <c r="G5857" s="27" t="s">
        <v>3224</v>
      </c>
      <c r="H5857" s="27" t="s">
        <v>18</v>
      </c>
      <c r="I5857" s="27" t="s">
        <v>19</v>
      </c>
      <c r="J5857" s="27" t="s">
        <v>24</v>
      </c>
      <c r="K5857" s="27">
        <v>4</v>
      </c>
      <c r="L5857" s="27">
        <v>669</v>
      </c>
      <c r="M5857" s="27">
        <v>2000</v>
      </c>
      <c r="N5857" s="27">
        <v>3.8</v>
      </c>
      <c r="O5857" s="27">
        <v>2010</v>
      </c>
      <c r="P5857" s="27">
        <v>8</v>
      </c>
      <c r="Q5857" s="27">
        <v>13</v>
      </c>
      <c r="R5857" s="28">
        <f>DATE('Raw Data'!$O5857,'Raw Data'!$P5857,'Raw Data'!$Q5857)</f>
        <v>40403</v>
      </c>
      <c r="S5857" s="27" t="str">
        <f>CONCATENATE(MID('Raw Data'!$H5857,FIND("(",'Raw Data'!$H5857)+1,FIND(")",'Raw Data'!$H5857)-FIND("(",'Raw Data'!$H5857)-1),"",'Raw Data'!$M5857)</f>
        <v>Rs.2000</v>
      </c>
      <c r="T5857" s="27">
        <f t="shared" si="91"/>
        <v>1</v>
      </c>
      <c r="U5857" s="29">
        <f>'Raw Data'!$M5857*'Raw Data'!$T5857</f>
        <v>2000</v>
      </c>
    </row>
    <row r="5858" spans="1:21" x14ac:dyDescent="0.3">
      <c r="A5858" s="20">
        <v>225</v>
      </c>
      <c r="B5858" s="27" t="s">
        <v>499</v>
      </c>
      <c r="C5858" s="27">
        <v>1</v>
      </c>
      <c r="D5858" s="27" t="str">
        <f>VLOOKUP('Raw Data'!$C5858,'country description'!$A$2:$B$16,2,0)</f>
        <v>India</v>
      </c>
      <c r="E5858" s="27" t="s">
        <v>10504</v>
      </c>
      <c r="F5858" s="27" t="s">
        <v>11256</v>
      </c>
      <c r="G5858" s="27" t="s">
        <v>500</v>
      </c>
      <c r="H5858" s="27" t="s">
        <v>18</v>
      </c>
      <c r="I5858" s="27" t="s">
        <v>19</v>
      </c>
      <c r="J5858" s="27" t="s">
        <v>19</v>
      </c>
      <c r="K5858" s="27">
        <v>2</v>
      </c>
      <c r="L5858" s="27">
        <v>125</v>
      </c>
      <c r="M5858" s="27">
        <v>700</v>
      </c>
      <c r="N5858" s="27">
        <v>2.4</v>
      </c>
      <c r="O5858" s="27">
        <v>2017</v>
      </c>
      <c r="P5858" s="27">
        <v>2</v>
      </c>
      <c r="Q5858" s="27">
        <v>13</v>
      </c>
      <c r="R5858" s="28">
        <f>DATE('Raw Data'!$O5858,'Raw Data'!$P5858,'Raw Data'!$Q5858)</f>
        <v>42779</v>
      </c>
      <c r="S5858" s="27" t="str">
        <f>CONCATENATE(MID('Raw Data'!$H5858,FIND("(",'Raw Data'!$H5858)+1,FIND(")",'Raw Data'!$H5858)-FIND("(",'Raw Data'!$H5858)-1),"",'Raw Data'!$M5858)</f>
        <v>Rs.700</v>
      </c>
      <c r="T5858" s="27">
        <f t="shared" si="91"/>
        <v>1</v>
      </c>
      <c r="U5858" s="29">
        <f>'Raw Data'!$M5858*'Raw Data'!$T5858</f>
        <v>700</v>
      </c>
    </row>
    <row r="5859" spans="1:21" x14ac:dyDescent="0.3">
      <c r="A5859" s="20">
        <v>4876</v>
      </c>
      <c r="B5859" s="27" t="s">
        <v>2576</v>
      </c>
      <c r="C5859" s="27">
        <v>1</v>
      </c>
      <c r="D5859" s="27" t="str">
        <f>VLOOKUP('Raw Data'!$C5859,'country description'!$A$2:$B$16,2,0)</f>
        <v>India</v>
      </c>
      <c r="E5859" s="27" t="s">
        <v>10504</v>
      </c>
      <c r="F5859" s="27" t="s">
        <v>11174</v>
      </c>
      <c r="G5859" s="27" t="s">
        <v>407</v>
      </c>
      <c r="H5859" s="27" t="s">
        <v>18</v>
      </c>
      <c r="I5859" s="27" t="s">
        <v>19</v>
      </c>
      <c r="J5859" s="27" t="s">
        <v>24</v>
      </c>
      <c r="K5859" s="27">
        <v>2</v>
      </c>
      <c r="L5859" s="27">
        <v>18</v>
      </c>
      <c r="M5859" s="27">
        <v>650</v>
      </c>
      <c r="N5859" s="27">
        <v>3.2</v>
      </c>
      <c r="O5859" s="27">
        <v>2012</v>
      </c>
      <c r="P5859" s="27">
        <v>2</v>
      </c>
      <c r="Q5859" s="27">
        <v>24</v>
      </c>
      <c r="R5859" s="28">
        <f>DATE('Raw Data'!$O5859,'Raw Data'!$P5859,'Raw Data'!$Q5859)</f>
        <v>40963</v>
      </c>
      <c r="S5859" s="27" t="str">
        <f>CONCATENATE(MID('Raw Data'!$H5859,FIND("(",'Raw Data'!$H5859)+1,FIND(")",'Raw Data'!$H5859)-FIND("(",'Raw Data'!$H5859)-1),"",'Raw Data'!$M5859)</f>
        <v>Rs.650</v>
      </c>
      <c r="T5859" s="27">
        <f t="shared" si="91"/>
        <v>1</v>
      </c>
      <c r="U5859" s="29">
        <f>'Raw Data'!$M5859*'Raw Data'!$T5859</f>
        <v>650</v>
      </c>
    </row>
    <row r="5860" spans="1:21" x14ac:dyDescent="0.3">
      <c r="A5860" s="20">
        <v>303709</v>
      </c>
      <c r="B5860" s="27" t="s">
        <v>517</v>
      </c>
      <c r="C5860" s="27">
        <v>1</v>
      </c>
      <c r="D5860" s="27" t="str">
        <f>VLOOKUP('Raw Data'!$C5860,'country description'!$A$2:$B$16,2,0)</f>
        <v>India</v>
      </c>
      <c r="E5860" s="27" t="s">
        <v>10504</v>
      </c>
      <c r="F5860" s="27" t="s">
        <v>11257</v>
      </c>
      <c r="G5860" s="27" t="s">
        <v>519</v>
      </c>
      <c r="H5860" s="27" t="s">
        <v>18</v>
      </c>
      <c r="I5860" s="27" t="s">
        <v>19</v>
      </c>
      <c r="J5860" s="27" t="s">
        <v>24</v>
      </c>
      <c r="K5860" s="27">
        <v>2</v>
      </c>
      <c r="L5860" s="27">
        <v>29</v>
      </c>
      <c r="M5860" s="27">
        <v>800</v>
      </c>
      <c r="N5860" s="27">
        <v>2.8</v>
      </c>
      <c r="O5860" s="27">
        <v>2013</v>
      </c>
      <c r="P5860" s="27">
        <v>2</v>
      </c>
      <c r="Q5860" s="27">
        <v>13</v>
      </c>
      <c r="R5860" s="28">
        <f>DATE('Raw Data'!$O5860,'Raw Data'!$P5860,'Raw Data'!$Q5860)</f>
        <v>41318</v>
      </c>
      <c r="S5860" s="27" t="str">
        <f>CONCATENATE(MID('Raw Data'!$H5860,FIND("(",'Raw Data'!$H5860)+1,FIND(")",'Raw Data'!$H5860)-FIND("(",'Raw Data'!$H5860)-1),"",'Raw Data'!$M5860)</f>
        <v>Rs.800</v>
      </c>
      <c r="T5860" s="27">
        <f t="shared" si="91"/>
        <v>1</v>
      </c>
      <c r="U5860" s="29">
        <f>'Raw Data'!$M5860*'Raw Data'!$T5860</f>
        <v>800</v>
      </c>
    </row>
    <row r="5861" spans="1:21" x14ac:dyDescent="0.3">
      <c r="A5861" s="20">
        <v>18034048</v>
      </c>
      <c r="B5861" s="27" t="s">
        <v>11258</v>
      </c>
      <c r="C5861" s="27">
        <v>1</v>
      </c>
      <c r="D5861" s="27" t="str">
        <f>VLOOKUP('Raw Data'!$C5861,'country description'!$A$2:$B$16,2,0)</f>
        <v>India</v>
      </c>
      <c r="E5861" s="27" t="s">
        <v>10504</v>
      </c>
      <c r="F5861" s="27" t="s">
        <v>10560</v>
      </c>
      <c r="G5861" s="27" t="s">
        <v>475</v>
      </c>
      <c r="H5861" s="27" t="s">
        <v>18</v>
      </c>
      <c r="I5861" s="27" t="s">
        <v>19</v>
      </c>
      <c r="J5861" s="27" t="s">
        <v>19</v>
      </c>
      <c r="K5861" s="27">
        <v>2</v>
      </c>
      <c r="L5861" s="27">
        <v>12</v>
      </c>
      <c r="M5861" s="27">
        <v>650</v>
      </c>
      <c r="N5861" s="27">
        <v>3.1</v>
      </c>
      <c r="O5861" s="27">
        <v>2018</v>
      </c>
      <c r="P5861" s="27">
        <v>2</v>
      </c>
      <c r="Q5861" s="27">
        <v>15</v>
      </c>
      <c r="R5861" s="28">
        <f>DATE('Raw Data'!$O5861,'Raw Data'!$P5861,'Raw Data'!$Q5861)</f>
        <v>43146</v>
      </c>
      <c r="S5861" s="27" t="str">
        <f>CONCATENATE(MID('Raw Data'!$H5861,FIND("(",'Raw Data'!$H5861)+1,FIND(")",'Raw Data'!$H5861)-FIND("(",'Raw Data'!$H5861)-1),"",'Raw Data'!$M5861)</f>
        <v>Rs.650</v>
      </c>
      <c r="T5861" s="27">
        <f t="shared" si="91"/>
        <v>1</v>
      </c>
      <c r="U5861" s="29">
        <f>'Raw Data'!$M5861*'Raw Data'!$T5861</f>
        <v>650</v>
      </c>
    </row>
    <row r="5862" spans="1:21" x14ac:dyDescent="0.3">
      <c r="A5862" s="20">
        <v>18383473</v>
      </c>
      <c r="B5862" s="27" t="s">
        <v>11259</v>
      </c>
      <c r="C5862" s="27">
        <v>1</v>
      </c>
      <c r="D5862" s="27" t="str">
        <f>VLOOKUP('Raw Data'!$C5862,'country description'!$A$2:$B$16,2,0)</f>
        <v>India</v>
      </c>
      <c r="E5862" s="27" t="s">
        <v>10504</v>
      </c>
      <c r="F5862" s="27" t="s">
        <v>11260</v>
      </c>
      <c r="G5862" s="27" t="s">
        <v>434</v>
      </c>
      <c r="H5862" s="27" t="s">
        <v>18</v>
      </c>
      <c r="I5862" s="27" t="s">
        <v>19</v>
      </c>
      <c r="J5862" s="27" t="s">
        <v>24</v>
      </c>
      <c r="K5862" s="27">
        <v>2</v>
      </c>
      <c r="L5862" s="27">
        <v>17</v>
      </c>
      <c r="M5862" s="27">
        <v>700</v>
      </c>
      <c r="N5862" s="27">
        <v>3.2</v>
      </c>
      <c r="O5862" s="27">
        <v>2014</v>
      </c>
      <c r="P5862" s="27">
        <v>2</v>
      </c>
      <c r="Q5862" s="27">
        <v>4</v>
      </c>
      <c r="R5862" s="28">
        <f>DATE('Raw Data'!$O5862,'Raw Data'!$P5862,'Raw Data'!$Q5862)</f>
        <v>41674</v>
      </c>
      <c r="S5862" s="27" t="str">
        <f>CONCATENATE(MID('Raw Data'!$H5862,FIND("(",'Raw Data'!$H5862)+1,FIND(")",'Raw Data'!$H5862)-FIND("(",'Raw Data'!$H5862)-1),"",'Raw Data'!$M5862)</f>
        <v>Rs.700</v>
      </c>
      <c r="T5862" s="27">
        <f t="shared" si="91"/>
        <v>1</v>
      </c>
      <c r="U5862" s="29">
        <f>'Raw Data'!$M5862*'Raw Data'!$T5862</f>
        <v>700</v>
      </c>
    </row>
    <row r="5863" spans="1:21" x14ac:dyDescent="0.3">
      <c r="A5863" s="20">
        <v>300054</v>
      </c>
      <c r="B5863" s="27" t="s">
        <v>10844</v>
      </c>
      <c r="C5863" s="27">
        <v>1</v>
      </c>
      <c r="D5863" s="27" t="str">
        <f>VLOOKUP('Raw Data'!$C5863,'country description'!$A$2:$B$16,2,0)</f>
        <v>India</v>
      </c>
      <c r="E5863" s="27" t="s">
        <v>10504</v>
      </c>
      <c r="F5863" s="27" t="s">
        <v>11261</v>
      </c>
      <c r="G5863" s="27" t="s">
        <v>464</v>
      </c>
      <c r="H5863" s="27" t="s">
        <v>18</v>
      </c>
      <c r="I5863" s="27" t="s">
        <v>19</v>
      </c>
      <c r="J5863" s="27" t="s">
        <v>24</v>
      </c>
      <c r="K5863" s="27">
        <v>1</v>
      </c>
      <c r="L5863" s="27">
        <v>136</v>
      </c>
      <c r="M5863" s="27">
        <v>350</v>
      </c>
      <c r="N5863" s="27">
        <v>2.2000000000000002</v>
      </c>
      <c r="O5863" s="27">
        <v>2014</v>
      </c>
      <c r="P5863" s="27">
        <v>2</v>
      </c>
      <c r="Q5863" s="27">
        <v>23</v>
      </c>
      <c r="R5863" s="28">
        <f>DATE('Raw Data'!$O5863,'Raw Data'!$P5863,'Raw Data'!$Q5863)</f>
        <v>41693</v>
      </c>
      <c r="S5863" s="27" t="str">
        <f>CONCATENATE(MID('Raw Data'!$H5863,FIND("(",'Raw Data'!$H5863)+1,FIND(")",'Raw Data'!$H5863)-FIND("(",'Raw Data'!$H5863)-1),"",'Raw Data'!$M5863)</f>
        <v>Rs.350</v>
      </c>
      <c r="T5863" s="27">
        <f t="shared" si="91"/>
        <v>1</v>
      </c>
      <c r="U5863" s="29">
        <f>'Raw Data'!$M5863*'Raw Data'!$T5863</f>
        <v>350</v>
      </c>
    </row>
    <row r="5864" spans="1:21" x14ac:dyDescent="0.3">
      <c r="A5864" s="20">
        <v>311725</v>
      </c>
      <c r="B5864" s="27" t="s">
        <v>11262</v>
      </c>
      <c r="C5864" s="27">
        <v>1</v>
      </c>
      <c r="D5864" s="27" t="str">
        <f>VLOOKUP('Raw Data'!$C5864,'country description'!$A$2:$B$16,2,0)</f>
        <v>India</v>
      </c>
      <c r="E5864" s="27" t="s">
        <v>10504</v>
      </c>
      <c r="F5864" s="27" t="s">
        <v>10509</v>
      </c>
      <c r="G5864" s="27" t="s">
        <v>11263</v>
      </c>
      <c r="H5864" s="27" t="s">
        <v>18</v>
      </c>
      <c r="I5864" s="27" t="s">
        <v>19</v>
      </c>
      <c r="J5864" s="27" t="s">
        <v>24</v>
      </c>
      <c r="K5864" s="27">
        <v>2</v>
      </c>
      <c r="L5864" s="27">
        <v>129</v>
      </c>
      <c r="M5864" s="27">
        <v>800</v>
      </c>
      <c r="N5864" s="27">
        <v>3.5</v>
      </c>
      <c r="O5864" s="27">
        <v>2011</v>
      </c>
      <c r="P5864" s="27">
        <v>2</v>
      </c>
      <c r="Q5864" s="27">
        <v>8</v>
      </c>
      <c r="R5864" s="28">
        <f>DATE('Raw Data'!$O5864,'Raw Data'!$P5864,'Raw Data'!$Q5864)</f>
        <v>40582</v>
      </c>
      <c r="S5864" s="27" t="str">
        <f>CONCATENATE(MID('Raw Data'!$H5864,FIND("(",'Raw Data'!$H5864)+1,FIND(")",'Raw Data'!$H5864)-FIND("(",'Raw Data'!$H5864)-1),"",'Raw Data'!$M5864)</f>
        <v>Rs.800</v>
      </c>
      <c r="T5864" s="27">
        <f t="shared" si="91"/>
        <v>1</v>
      </c>
      <c r="U5864" s="29">
        <f>'Raw Data'!$M5864*'Raw Data'!$T5864</f>
        <v>800</v>
      </c>
    </row>
    <row r="5865" spans="1:21" x14ac:dyDescent="0.3">
      <c r="A5865" s="20">
        <v>4618</v>
      </c>
      <c r="B5865" s="27" t="s">
        <v>4159</v>
      </c>
      <c r="C5865" s="27">
        <v>1</v>
      </c>
      <c r="D5865" s="27" t="str">
        <f>VLOOKUP('Raw Data'!$C5865,'country description'!$A$2:$B$16,2,0)</f>
        <v>India</v>
      </c>
      <c r="E5865" s="27" t="s">
        <v>10504</v>
      </c>
      <c r="F5865" s="27" t="s">
        <v>10673</v>
      </c>
      <c r="G5865" s="27" t="s">
        <v>587</v>
      </c>
      <c r="H5865" s="27" t="s">
        <v>18</v>
      </c>
      <c r="I5865" s="27" t="s">
        <v>19</v>
      </c>
      <c r="J5865" s="27" t="s">
        <v>19</v>
      </c>
      <c r="K5865" s="27">
        <v>2</v>
      </c>
      <c r="L5865" s="27">
        <v>107</v>
      </c>
      <c r="M5865" s="27">
        <v>800</v>
      </c>
      <c r="N5865" s="27">
        <v>2.9</v>
      </c>
      <c r="O5865" s="27">
        <v>2013</v>
      </c>
      <c r="P5865" s="27">
        <v>2</v>
      </c>
      <c r="Q5865" s="27">
        <v>16</v>
      </c>
      <c r="R5865" s="28">
        <f>DATE('Raw Data'!$O5865,'Raw Data'!$P5865,'Raw Data'!$Q5865)</f>
        <v>41321</v>
      </c>
      <c r="S5865" s="27" t="str">
        <f>CONCATENATE(MID('Raw Data'!$H5865,FIND("(",'Raw Data'!$H5865)+1,FIND(")",'Raw Data'!$H5865)-FIND("(",'Raw Data'!$H5865)-1),"",'Raw Data'!$M5865)</f>
        <v>Rs.800</v>
      </c>
      <c r="T5865" s="27">
        <f t="shared" si="91"/>
        <v>1</v>
      </c>
      <c r="U5865" s="29">
        <f>'Raw Data'!$M5865*'Raw Data'!$T5865</f>
        <v>800</v>
      </c>
    </row>
    <row r="5866" spans="1:21" x14ac:dyDescent="0.3">
      <c r="A5866" s="20">
        <v>4380</v>
      </c>
      <c r="B5866" s="27" t="s">
        <v>11264</v>
      </c>
      <c r="C5866" s="27">
        <v>1</v>
      </c>
      <c r="D5866" s="27" t="str">
        <f>VLOOKUP('Raw Data'!$C5866,'country description'!$A$2:$B$16,2,0)</f>
        <v>India</v>
      </c>
      <c r="E5866" s="27" t="s">
        <v>14</v>
      </c>
      <c r="F5866" s="27" t="s">
        <v>11265</v>
      </c>
      <c r="G5866" s="27" t="s">
        <v>407</v>
      </c>
      <c r="H5866" s="27" t="s">
        <v>18</v>
      </c>
      <c r="I5866" s="27" t="s">
        <v>19</v>
      </c>
      <c r="J5866" s="27" t="s">
        <v>19</v>
      </c>
      <c r="K5866" s="27">
        <v>4</v>
      </c>
      <c r="L5866" s="27">
        <v>90</v>
      </c>
      <c r="M5866" s="27">
        <v>2000</v>
      </c>
      <c r="N5866" s="27">
        <v>3.9</v>
      </c>
      <c r="O5866" s="27">
        <v>2018</v>
      </c>
      <c r="P5866" s="27">
        <v>8</v>
      </c>
      <c r="Q5866" s="27">
        <v>16</v>
      </c>
      <c r="R5866" s="28">
        <f>DATE('Raw Data'!$O5866,'Raw Data'!$P5866,'Raw Data'!$Q5866)</f>
        <v>43328</v>
      </c>
      <c r="S5866" s="27" t="str">
        <f>CONCATENATE(MID('Raw Data'!$H5866,FIND("(",'Raw Data'!$H5866)+1,FIND(")",'Raw Data'!$H5866)-FIND("(",'Raw Data'!$H5866)-1),"",'Raw Data'!$M5866)</f>
        <v>Rs.2000</v>
      </c>
      <c r="T5866" s="27">
        <f t="shared" si="91"/>
        <v>1</v>
      </c>
      <c r="U5866" s="29">
        <f>'Raw Data'!$M5866*'Raw Data'!$T5866</f>
        <v>2000</v>
      </c>
    </row>
    <row r="5867" spans="1:21" x14ac:dyDescent="0.3">
      <c r="A5867" s="20">
        <v>308553</v>
      </c>
      <c r="B5867" s="27" t="s">
        <v>11266</v>
      </c>
      <c r="C5867" s="27">
        <v>1</v>
      </c>
      <c r="D5867" s="27" t="str">
        <f>VLOOKUP('Raw Data'!$C5867,'country description'!$A$2:$B$16,2,0)</f>
        <v>India</v>
      </c>
      <c r="E5867" s="27" t="s">
        <v>10504</v>
      </c>
      <c r="F5867" s="27" t="s">
        <v>11267</v>
      </c>
      <c r="G5867" s="27" t="s">
        <v>410</v>
      </c>
      <c r="H5867" s="27" t="s">
        <v>18</v>
      </c>
      <c r="I5867" s="27" t="s">
        <v>19</v>
      </c>
      <c r="J5867" s="27" t="s">
        <v>24</v>
      </c>
      <c r="K5867" s="27">
        <v>2</v>
      </c>
      <c r="L5867" s="27">
        <v>336</v>
      </c>
      <c r="M5867" s="27">
        <v>800</v>
      </c>
      <c r="N5867" s="27">
        <v>3.3</v>
      </c>
      <c r="O5867" s="27">
        <v>2018</v>
      </c>
      <c r="P5867" s="27">
        <v>2</v>
      </c>
      <c r="Q5867" s="27">
        <v>16</v>
      </c>
      <c r="R5867" s="28">
        <f>DATE('Raw Data'!$O5867,'Raw Data'!$P5867,'Raw Data'!$Q5867)</f>
        <v>43147</v>
      </c>
      <c r="S5867" s="27" t="str">
        <f>CONCATENATE(MID('Raw Data'!$H5867,FIND("(",'Raw Data'!$H5867)+1,FIND(")",'Raw Data'!$H5867)-FIND("(",'Raw Data'!$H5867)-1),"",'Raw Data'!$M5867)</f>
        <v>Rs.800</v>
      </c>
      <c r="T5867" s="27">
        <f t="shared" si="91"/>
        <v>1</v>
      </c>
      <c r="U5867" s="29">
        <f>'Raw Data'!$M5867*'Raw Data'!$T5867</f>
        <v>800</v>
      </c>
    </row>
    <row r="5868" spans="1:21" x14ac:dyDescent="0.3">
      <c r="A5868" s="20">
        <v>18460311</v>
      </c>
      <c r="B5868" s="27" t="s">
        <v>11268</v>
      </c>
      <c r="C5868" s="27">
        <v>1</v>
      </c>
      <c r="D5868" s="27" t="str">
        <f>VLOOKUP('Raw Data'!$C5868,'country description'!$A$2:$B$16,2,0)</f>
        <v>India</v>
      </c>
      <c r="E5868" s="27" t="s">
        <v>10504</v>
      </c>
      <c r="F5868" s="27" t="s">
        <v>11269</v>
      </c>
      <c r="G5868" s="27" t="s">
        <v>393</v>
      </c>
      <c r="H5868" s="27" t="s">
        <v>18</v>
      </c>
      <c r="I5868" s="27" t="s">
        <v>19</v>
      </c>
      <c r="J5868" s="27" t="s">
        <v>24</v>
      </c>
      <c r="K5868" s="27">
        <v>2</v>
      </c>
      <c r="L5868" s="27">
        <v>27</v>
      </c>
      <c r="M5868" s="27">
        <v>700</v>
      </c>
      <c r="N5868" s="27">
        <v>3.5</v>
      </c>
      <c r="O5868" s="27">
        <v>2018</v>
      </c>
      <c r="P5868" s="27">
        <v>2</v>
      </c>
      <c r="Q5868" s="27">
        <v>22</v>
      </c>
      <c r="R5868" s="28">
        <f>DATE('Raw Data'!$O5868,'Raw Data'!$P5868,'Raw Data'!$Q5868)</f>
        <v>43153</v>
      </c>
      <c r="S5868" s="27" t="str">
        <f>CONCATENATE(MID('Raw Data'!$H5868,FIND("(",'Raw Data'!$H5868)+1,FIND(")",'Raw Data'!$H5868)-FIND("(",'Raw Data'!$H5868)-1),"",'Raw Data'!$M5868)</f>
        <v>Rs.700</v>
      </c>
      <c r="T5868" s="27">
        <f t="shared" si="91"/>
        <v>1</v>
      </c>
      <c r="U5868" s="29">
        <f>'Raw Data'!$M5868*'Raw Data'!$T5868</f>
        <v>700</v>
      </c>
    </row>
    <row r="5869" spans="1:21" x14ac:dyDescent="0.3">
      <c r="A5869" s="20">
        <v>18237346</v>
      </c>
      <c r="B5869" s="27" t="s">
        <v>11270</v>
      </c>
      <c r="C5869" s="27">
        <v>1</v>
      </c>
      <c r="D5869" s="27" t="str">
        <f>VLOOKUP('Raw Data'!$C5869,'country description'!$A$2:$B$16,2,0)</f>
        <v>India</v>
      </c>
      <c r="E5869" s="27" t="s">
        <v>10504</v>
      </c>
      <c r="F5869" s="27" t="s">
        <v>11271</v>
      </c>
      <c r="G5869" s="27" t="s">
        <v>11272</v>
      </c>
      <c r="H5869" s="27" t="s">
        <v>18</v>
      </c>
      <c r="I5869" s="27" t="s">
        <v>19</v>
      </c>
      <c r="J5869" s="27" t="s">
        <v>24</v>
      </c>
      <c r="K5869" s="27">
        <v>3</v>
      </c>
      <c r="L5869" s="27">
        <v>146</v>
      </c>
      <c r="M5869" s="27">
        <v>1200</v>
      </c>
      <c r="N5869" s="27">
        <v>4.2</v>
      </c>
      <c r="O5869" s="27">
        <v>2010</v>
      </c>
      <c r="P5869" s="27">
        <v>2</v>
      </c>
      <c r="Q5869" s="27">
        <v>22</v>
      </c>
      <c r="R5869" s="28">
        <f>DATE('Raw Data'!$O5869,'Raw Data'!$P5869,'Raw Data'!$Q5869)</f>
        <v>40231</v>
      </c>
      <c r="S5869" s="27" t="str">
        <f>CONCATENATE(MID('Raw Data'!$H5869,FIND("(",'Raw Data'!$H5869)+1,FIND(")",'Raw Data'!$H5869)-FIND("(",'Raw Data'!$H5869)-1),"",'Raw Data'!$M5869)</f>
        <v>Rs.1200</v>
      </c>
      <c r="T5869" s="27">
        <f t="shared" si="91"/>
        <v>1</v>
      </c>
      <c r="U5869" s="29">
        <f>'Raw Data'!$M5869*'Raw Data'!$T5869</f>
        <v>1200</v>
      </c>
    </row>
    <row r="5870" spans="1:21" x14ac:dyDescent="0.3">
      <c r="A5870" s="20">
        <v>311470</v>
      </c>
      <c r="B5870" s="27" t="s">
        <v>11273</v>
      </c>
      <c r="C5870" s="27">
        <v>1</v>
      </c>
      <c r="D5870" s="27" t="str">
        <f>VLOOKUP('Raw Data'!$C5870,'country description'!$A$2:$B$16,2,0)</f>
        <v>India</v>
      </c>
      <c r="E5870" s="27" t="s">
        <v>14</v>
      </c>
      <c r="F5870" s="27" t="s">
        <v>11274</v>
      </c>
      <c r="G5870" s="27" t="s">
        <v>413</v>
      </c>
      <c r="H5870" s="27" t="s">
        <v>18</v>
      </c>
      <c r="I5870" s="27" t="s">
        <v>24</v>
      </c>
      <c r="J5870" s="27" t="s">
        <v>19</v>
      </c>
      <c r="K5870" s="27">
        <v>4</v>
      </c>
      <c r="L5870" s="27">
        <v>131</v>
      </c>
      <c r="M5870" s="27">
        <v>2000</v>
      </c>
      <c r="N5870" s="27">
        <v>3.7</v>
      </c>
      <c r="O5870" s="27">
        <v>2012</v>
      </c>
      <c r="P5870" s="27">
        <v>8</v>
      </c>
      <c r="Q5870" s="27">
        <v>25</v>
      </c>
      <c r="R5870" s="28">
        <f>DATE('Raw Data'!$O5870,'Raw Data'!$P5870,'Raw Data'!$Q5870)</f>
        <v>41146</v>
      </c>
      <c r="S5870" s="27" t="str">
        <f>CONCATENATE(MID('Raw Data'!$H5870,FIND("(",'Raw Data'!$H5870)+1,FIND(")",'Raw Data'!$H5870)-FIND("(",'Raw Data'!$H5870)-1),"",'Raw Data'!$M5870)</f>
        <v>Rs.2000</v>
      </c>
      <c r="T5870" s="27">
        <f t="shared" si="91"/>
        <v>1</v>
      </c>
      <c r="U5870" s="29">
        <f>'Raw Data'!$M5870*'Raw Data'!$T5870</f>
        <v>2000</v>
      </c>
    </row>
    <row r="5871" spans="1:21" x14ac:dyDescent="0.3">
      <c r="A5871" s="20">
        <v>18430882</v>
      </c>
      <c r="B5871" s="27" t="s">
        <v>11275</v>
      </c>
      <c r="C5871" s="27">
        <v>1</v>
      </c>
      <c r="D5871" s="27" t="str">
        <f>VLOOKUP('Raw Data'!$C5871,'country description'!$A$2:$B$16,2,0)</f>
        <v>India</v>
      </c>
      <c r="E5871" s="27" t="s">
        <v>10504</v>
      </c>
      <c r="F5871" s="27" t="s">
        <v>11276</v>
      </c>
      <c r="G5871" s="27" t="s">
        <v>4295</v>
      </c>
      <c r="H5871" s="27" t="s">
        <v>18</v>
      </c>
      <c r="I5871" s="27" t="s">
        <v>19</v>
      </c>
      <c r="J5871" s="27" t="s">
        <v>19</v>
      </c>
      <c r="K5871" s="27">
        <v>2</v>
      </c>
      <c r="L5871" s="27">
        <v>15</v>
      </c>
      <c r="M5871" s="27">
        <v>800</v>
      </c>
      <c r="N5871" s="27">
        <v>2.8</v>
      </c>
      <c r="O5871" s="27">
        <v>2016</v>
      </c>
      <c r="P5871" s="27">
        <v>2</v>
      </c>
      <c r="Q5871" s="27">
        <v>2</v>
      </c>
      <c r="R5871" s="28">
        <f>DATE('Raw Data'!$O5871,'Raw Data'!$P5871,'Raw Data'!$Q5871)</f>
        <v>42402</v>
      </c>
      <c r="S5871" s="27" t="str">
        <f>CONCATENATE(MID('Raw Data'!$H5871,FIND("(",'Raw Data'!$H5871)+1,FIND(")",'Raw Data'!$H5871)-FIND("(",'Raw Data'!$H5871)-1),"",'Raw Data'!$M5871)</f>
        <v>Rs.800</v>
      </c>
      <c r="T5871" s="27">
        <f t="shared" si="91"/>
        <v>1</v>
      </c>
      <c r="U5871" s="29">
        <f>'Raw Data'!$M5871*'Raw Data'!$T5871</f>
        <v>800</v>
      </c>
    </row>
    <row r="5872" spans="1:21" x14ac:dyDescent="0.3">
      <c r="A5872" s="20">
        <v>892</v>
      </c>
      <c r="B5872" s="27" t="s">
        <v>11277</v>
      </c>
      <c r="C5872" s="27">
        <v>1</v>
      </c>
      <c r="D5872" s="27" t="str">
        <f>VLOOKUP('Raw Data'!$C5872,'country description'!$A$2:$B$16,2,0)</f>
        <v>India</v>
      </c>
      <c r="E5872" s="27" t="s">
        <v>10504</v>
      </c>
      <c r="F5872" s="27" t="s">
        <v>11278</v>
      </c>
      <c r="G5872" s="27" t="s">
        <v>11279</v>
      </c>
      <c r="H5872" s="27" t="s">
        <v>18</v>
      </c>
      <c r="I5872" s="27" t="s">
        <v>19</v>
      </c>
      <c r="J5872" s="27" t="s">
        <v>24</v>
      </c>
      <c r="K5872" s="27">
        <v>1</v>
      </c>
      <c r="L5872" s="27">
        <v>31</v>
      </c>
      <c r="M5872" s="27">
        <v>350</v>
      </c>
      <c r="N5872" s="27">
        <v>2.2999999999999998</v>
      </c>
      <c r="O5872" s="27">
        <v>2017</v>
      </c>
      <c r="P5872" s="27">
        <v>2</v>
      </c>
      <c r="Q5872" s="27">
        <v>20</v>
      </c>
      <c r="R5872" s="28">
        <f>DATE('Raw Data'!$O5872,'Raw Data'!$P5872,'Raw Data'!$Q5872)</f>
        <v>42786</v>
      </c>
      <c r="S5872" s="27" t="str">
        <f>CONCATENATE(MID('Raw Data'!$H5872,FIND("(",'Raw Data'!$H5872)+1,FIND(")",'Raw Data'!$H5872)-FIND("(",'Raw Data'!$H5872)-1),"",'Raw Data'!$M5872)</f>
        <v>Rs.350</v>
      </c>
      <c r="T5872" s="27">
        <f t="shared" si="91"/>
        <v>1</v>
      </c>
      <c r="U5872" s="29">
        <f>'Raw Data'!$M5872*'Raw Data'!$T5872</f>
        <v>350</v>
      </c>
    </row>
    <row r="5873" spans="1:21" x14ac:dyDescent="0.3">
      <c r="A5873" s="20">
        <v>18432226</v>
      </c>
      <c r="B5873" s="27" t="s">
        <v>10839</v>
      </c>
      <c r="C5873" s="27">
        <v>1</v>
      </c>
      <c r="D5873" s="27" t="str">
        <f>VLOOKUP('Raw Data'!$C5873,'country description'!$A$2:$B$16,2,0)</f>
        <v>India</v>
      </c>
      <c r="E5873" s="27" t="s">
        <v>10504</v>
      </c>
      <c r="F5873" s="27" t="s">
        <v>11280</v>
      </c>
      <c r="G5873" s="27" t="s">
        <v>11281</v>
      </c>
      <c r="H5873" s="27" t="s">
        <v>18</v>
      </c>
      <c r="I5873" s="27" t="s">
        <v>19</v>
      </c>
      <c r="J5873" s="27" t="s">
        <v>24</v>
      </c>
      <c r="K5873" s="27">
        <v>2</v>
      </c>
      <c r="L5873" s="27">
        <v>18</v>
      </c>
      <c r="M5873" s="27">
        <v>650</v>
      </c>
      <c r="N5873" s="27">
        <v>3.7</v>
      </c>
      <c r="O5873" s="27">
        <v>2010</v>
      </c>
      <c r="P5873" s="27">
        <v>2</v>
      </c>
      <c r="Q5873" s="27">
        <v>21</v>
      </c>
      <c r="R5873" s="28">
        <f>DATE('Raw Data'!$O5873,'Raw Data'!$P5873,'Raw Data'!$Q5873)</f>
        <v>40230</v>
      </c>
      <c r="S5873" s="27" t="str">
        <f>CONCATENATE(MID('Raw Data'!$H5873,FIND("(",'Raw Data'!$H5873)+1,FIND(")",'Raw Data'!$H5873)-FIND("(",'Raw Data'!$H5873)-1),"",'Raw Data'!$M5873)</f>
        <v>Rs.650</v>
      </c>
      <c r="T5873" s="27">
        <f t="shared" si="91"/>
        <v>1</v>
      </c>
      <c r="U5873" s="29">
        <f>'Raw Data'!$M5873*'Raw Data'!$T5873</f>
        <v>650</v>
      </c>
    </row>
    <row r="5874" spans="1:21" x14ac:dyDescent="0.3">
      <c r="A5874" s="20">
        <v>18466924</v>
      </c>
      <c r="B5874" s="27" t="s">
        <v>11282</v>
      </c>
      <c r="C5874" s="27">
        <v>1</v>
      </c>
      <c r="D5874" s="27" t="str">
        <f>VLOOKUP('Raw Data'!$C5874,'country description'!$A$2:$B$16,2,0)</f>
        <v>India</v>
      </c>
      <c r="E5874" s="27" t="s">
        <v>10504</v>
      </c>
      <c r="F5874" s="27" t="s">
        <v>10580</v>
      </c>
      <c r="G5874" s="27" t="s">
        <v>470</v>
      </c>
      <c r="H5874" s="27" t="s">
        <v>18</v>
      </c>
      <c r="I5874" s="27" t="s">
        <v>19</v>
      </c>
      <c r="J5874" s="27" t="s">
        <v>19</v>
      </c>
      <c r="K5874" s="27">
        <v>2</v>
      </c>
      <c r="L5874" s="27">
        <v>13</v>
      </c>
      <c r="M5874" s="27">
        <v>700</v>
      </c>
      <c r="N5874" s="27">
        <v>3.1</v>
      </c>
      <c r="O5874" s="27">
        <v>2014</v>
      </c>
      <c r="P5874" s="27">
        <v>2</v>
      </c>
      <c r="Q5874" s="27">
        <v>16</v>
      </c>
      <c r="R5874" s="28">
        <f>DATE('Raw Data'!$O5874,'Raw Data'!$P5874,'Raw Data'!$Q5874)</f>
        <v>41686</v>
      </c>
      <c r="S5874" s="27" t="str">
        <f>CONCATENATE(MID('Raw Data'!$H5874,FIND("(",'Raw Data'!$H5874)+1,FIND(")",'Raw Data'!$H5874)-FIND("(",'Raw Data'!$H5874)-1),"",'Raw Data'!$M5874)</f>
        <v>Rs.700</v>
      </c>
      <c r="T5874" s="27">
        <f t="shared" si="91"/>
        <v>1</v>
      </c>
      <c r="U5874" s="29">
        <f>'Raw Data'!$M5874*'Raw Data'!$T5874</f>
        <v>700</v>
      </c>
    </row>
    <row r="5875" spans="1:21" x14ac:dyDescent="0.3">
      <c r="A5875" s="20">
        <v>18153552</v>
      </c>
      <c r="B5875" s="27" t="s">
        <v>11283</v>
      </c>
      <c r="C5875" s="27">
        <v>1</v>
      </c>
      <c r="D5875" s="27" t="str">
        <f>VLOOKUP('Raw Data'!$C5875,'country description'!$A$2:$B$16,2,0)</f>
        <v>India</v>
      </c>
      <c r="E5875" s="27" t="s">
        <v>10504</v>
      </c>
      <c r="F5875" s="27" t="s">
        <v>11284</v>
      </c>
      <c r="G5875" s="27" t="s">
        <v>504</v>
      </c>
      <c r="H5875" s="27" t="s">
        <v>18</v>
      </c>
      <c r="I5875" s="27" t="s">
        <v>24</v>
      </c>
      <c r="J5875" s="27" t="s">
        <v>19</v>
      </c>
      <c r="K5875" s="27">
        <v>3</v>
      </c>
      <c r="L5875" s="27">
        <v>468</v>
      </c>
      <c r="M5875" s="27">
        <v>1400</v>
      </c>
      <c r="N5875" s="27">
        <v>3.8</v>
      </c>
      <c r="O5875" s="27">
        <v>2016</v>
      </c>
      <c r="P5875" s="27">
        <v>2</v>
      </c>
      <c r="Q5875" s="27">
        <v>19</v>
      </c>
      <c r="R5875" s="28">
        <f>DATE('Raw Data'!$O5875,'Raw Data'!$P5875,'Raw Data'!$Q5875)</f>
        <v>42419</v>
      </c>
      <c r="S5875" s="27" t="str">
        <f>CONCATENATE(MID('Raw Data'!$H5875,FIND("(",'Raw Data'!$H5875)+1,FIND(")",'Raw Data'!$H5875)-FIND("(",'Raw Data'!$H5875)-1),"",'Raw Data'!$M5875)</f>
        <v>Rs.1400</v>
      </c>
      <c r="T5875" s="27">
        <f t="shared" si="91"/>
        <v>1</v>
      </c>
      <c r="U5875" s="29">
        <f>'Raw Data'!$M5875*'Raw Data'!$T5875</f>
        <v>1400</v>
      </c>
    </row>
    <row r="5876" spans="1:21" x14ac:dyDescent="0.3">
      <c r="A5876" s="20">
        <v>18291436</v>
      </c>
      <c r="B5876" s="27" t="s">
        <v>857</v>
      </c>
      <c r="C5876" s="27">
        <v>1</v>
      </c>
      <c r="D5876" s="27" t="str">
        <f>VLOOKUP('Raw Data'!$C5876,'country description'!$A$2:$B$16,2,0)</f>
        <v>India</v>
      </c>
      <c r="E5876" s="27" t="s">
        <v>10504</v>
      </c>
      <c r="F5876" s="27" t="s">
        <v>11285</v>
      </c>
      <c r="G5876" s="27" t="s">
        <v>8340</v>
      </c>
      <c r="H5876" s="27" t="s">
        <v>18</v>
      </c>
      <c r="I5876" s="27" t="s">
        <v>19</v>
      </c>
      <c r="J5876" s="27" t="s">
        <v>19</v>
      </c>
      <c r="K5876" s="27">
        <v>1</v>
      </c>
      <c r="L5876" s="27">
        <v>9</v>
      </c>
      <c r="M5876" s="27">
        <v>350</v>
      </c>
      <c r="N5876" s="27">
        <v>3.1</v>
      </c>
      <c r="O5876" s="27">
        <v>2016</v>
      </c>
      <c r="P5876" s="27">
        <v>2</v>
      </c>
      <c r="Q5876" s="27">
        <v>17</v>
      </c>
      <c r="R5876" s="28">
        <f>DATE('Raw Data'!$O5876,'Raw Data'!$P5876,'Raw Data'!$Q5876)</f>
        <v>42417</v>
      </c>
      <c r="S5876" s="27" t="str">
        <f>CONCATENATE(MID('Raw Data'!$H5876,FIND("(",'Raw Data'!$H5876)+1,FIND(")",'Raw Data'!$H5876)-FIND("(",'Raw Data'!$H5876)-1),"",'Raw Data'!$M5876)</f>
        <v>Rs.350</v>
      </c>
      <c r="T5876" s="27">
        <f t="shared" si="91"/>
        <v>1</v>
      </c>
      <c r="U5876" s="29">
        <f>'Raw Data'!$M5876*'Raw Data'!$T5876</f>
        <v>350</v>
      </c>
    </row>
    <row r="5877" spans="1:21" x14ac:dyDescent="0.3">
      <c r="A5877" s="20">
        <v>18274332</v>
      </c>
      <c r="B5877" s="27" t="s">
        <v>11286</v>
      </c>
      <c r="C5877" s="27">
        <v>1</v>
      </c>
      <c r="D5877" s="27" t="str">
        <f>VLOOKUP('Raw Data'!$C5877,'country description'!$A$2:$B$16,2,0)</f>
        <v>India</v>
      </c>
      <c r="E5877" s="27" t="s">
        <v>10504</v>
      </c>
      <c r="F5877" s="27" t="s">
        <v>11287</v>
      </c>
      <c r="G5877" s="27" t="s">
        <v>461</v>
      </c>
      <c r="H5877" s="27" t="s">
        <v>18</v>
      </c>
      <c r="I5877" s="27" t="s">
        <v>19</v>
      </c>
      <c r="J5877" s="27" t="s">
        <v>19</v>
      </c>
      <c r="K5877" s="27">
        <v>1</v>
      </c>
      <c r="L5877" s="27">
        <v>2</v>
      </c>
      <c r="M5877" s="27">
        <v>200</v>
      </c>
      <c r="N5877" s="27">
        <v>1</v>
      </c>
      <c r="O5877" s="27">
        <v>2015</v>
      </c>
      <c r="P5877" s="27">
        <v>2</v>
      </c>
      <c r="Q5877" s="27">
        <v>24</v>
      </c>
      <c r="R5877" s="28">
        <f>DATE('Raw Data'!$O5877,'Raw Data'!$P5877,'Raw Data'!$Q5877)</f>
        <v>42059</v>
      </c>
      <c r="S5877" s="27" t="str">
        <f>CONCATENATE(MID('Raw Data'!$H5877,FIND("(",'Raw Data'!$H5877)+1,FIND(")",'Raw Data'!$H5877)-FIND("(",'Raw Data'!$H5877)-1),"",'Raw Data'!$M5877)</f>
        <v>Rs.200</v>
      </c>
      <c r="T5877" s="27">
        <f t="shared" si="91"/>
        <v>1</v>
      </c>
      <c r="U5877" s="29">
        <f>'Raw Data'!$M5877*'Raw Data'!$T5877</f>
        <v>200</v>
      </c>
    </row>
    <row r="5878" spans="1:21" x14ac:dyDescent="0.3">
      <c r="A5878" s="20">
        <v>18423904</v>
      </c>
      <c r="B5878" s="27" t="s">
        <v>11288</v>
      </c>
      <c r="C5878" s="27">
        <v>1</v>
      </c>
      <c r="D5878" s="27" t="str">
        <f>VLOOKUP('Raw Data'!$C5878,'country description'!$A$2:$B$16,2,0)</f>
        <v>India</v>
      </c>
      <c r="E5878" s="27" t="s">
        <v>10504</v>
      </c>
      <c r="F5878" s="27" t="s">
        <v>11289</v>
      </c>
      <c r="G5878" s="27" t="s">
        <v>795</v>
      </c>
      <c r="H5878" s="27" t="s">
        <v>18</v>
      </c>
      <c r="I5878" s="27" t="s">
        <v>19</v>
      </c>
      <c r="J5878" s="27" t="s">
        <v>19</v>
      </c>
      <c r="K5878" s="27">
        <v>1</v>
      </c>
      <c r="L5878" s="27">
        <v>2</v>
      </c>
      <c r="M5878" s="27">
        <v>450</v>
      </c>
      <c r="N5878" s="27">
        <v>1</v>
      </c>
      <c r="O5878" s="27">
        <v>2010</v>
      </c>
      <c r="P5878" s="27">
        <v>2</v>
      </c>
      <c r="Q5878" s="27">
        <v>7</v>
      </c>
      <c r="R5878" s="28">
        <f>DATE('Raw Data'!$O5878,'Raw Data'!$P5878,'Raw Data'!$Q5878)</f>
        <v>40216</v>
      </c>
      <c r="S5878" s="27" t="str">
        <f>CONCATENATE(MID('Raw Data'!$H5878,FIND("(",'Raw Data'!$H5878)+1,FIND(")",'Raw Data'!$H5878)-FIND("(",'Raw Data'!$H5878)-1),"",'Raw Data'!$M5878)</f>
        <v>Rs.450</v>
      </c>
      <c r="T5878" s="27">
        <f t="shared" si="91"/>
        <v>1</v>
      </c>
      <c r="U5878" s="29">
        <f>'Raw Data'!$M5878*'Raw Data'!$T5878</f>
        <v>450</v>
      </c>
    </row>
    <row r="5879" spans="1:21" x14ac:dyDescent="0.3">
      <c r="A5879" s="20">
        <v>3286</v>
      </c>
      <c r="B5879" s="27" t="s">
        <v>11290</v>
      </c>
      <c r="C5879" s="27">
        <v>1</v>
      </c>
      <c r="D5879" s="27" t="str">
        <f>VLOOKUP('Raw Data'!$C5879,'country description'!$A$2:$B$16,2,0)</f>
        <v>India</v>
      </c>
      <c r="E5879" s="27" t="s">
        <v>14</v>
      </c>
      <c r="F5879" s="27" t="s">
        <v>11291</v>
      </c>
      <c r="G5879" s="27" t="s">
        <v>512</v>
      </c>
      <c r="H5879" s="27" t="s">
        <v>18</v>
      </c>
      <c r="I5879" s="27" t="s">
        <v>24</v>
      </c>
      <c r="J5879" s="27" t="s">
        <v>19</v>
      </c>
      <c r="K5879" s="27">
        <v>4</v>
      </c>
      <c r="L5879" s="27">
        <v>17</v>
      </c>
      <c r="M5879" s="27">
        <v>2000</v>
      </c>
      <c r="N5879" s="27">
        <v>2.7</v>
      </c>
      <c r="O5879" s="27">
        <v>2010</v>
      </c>
      <c r="P5879" s="27">
        <v>8</v>
      </c>
      <c r="Q5879" s="27">
        <v>9</v>
      </c>
      <c r="R5879" s="28">
        <f>DATE('Raw Data'!$O5879,'Raw Data'!$P5879,'Raw Data'!$Q5879)</f>
        <v>40399</v>
      </c>
      <c r="S5879" s="27" t="str">
        <f>CONCATENATE(MID('Raw Data'!$H5879,FIND("(",'Raw Data'!$H5879)+1,FIND(")",'Raw Data'!$H5879)-FIND("(",'Raw Data'!$H5879)-1),"",'Raw Data'!$M5879)</f>
        <v>Rs.2000</v>
      </c>
      <c r="T5879" s="27">
        <f t="shared" si="91"/>
        <v>1</v>
      </c>
      <c r="U5879" s="29">
        <f>'Raw Data'!$M5879*'Raw Data'!$T5879</f>
        <v>2000</v>
      </c>
    </row>
    <row r="5880" spans="1:21" x14ac:dyDescent="0.3">
      <c r="A5880" s="20">
        <v>1284</v>
      </c>
      <c r="B5880" s="27" t="s">
        <v>11292</v>
      </c>
      <c r="C5880" s="27">
        <v>1</v>
      </c>
      <c r="D5880" s="27" t="str">
        <f>VLOOKUP('Raw Data'!$C5880,'country description'!$A$2:$B$16,2,0)</f>
        <v>India</v>
      </c>
      <c r="E5880" s="27" t="s">
        <v>10504</v>
      </c>
      <c r="F5880" s="27" t="s">
        <v>11293</v>
      </c>
      <c r="G5880" s="27" t="s">
        <v>587</v>
      </c>
      <c r="H5880" s="27" t="s">
        <v>18</v>
      </c>
      <c r="I5880" s="27" t="s">
        <v>19</v>
      </c>
      <c r="J5880" s="27" t="s">
        <v>24</v>
      </c>
      <c r="K5880" s="27">
        <v>1</v>
      </c>
      <c r="L5880" s="27">
        <v>33</v>
      </c>
      <c r="M5880" s="27">
        <v>250</v>
      </c>
      <c r="N5880" s="27">
        <v>3</v>
      </c>
      <c r="O5880" s="27">
        <v>2015</v>
      </c>
      <c r="P5880" s="27">
        <v>2</v>
      </c>
      <c r="Q5880" s="27">
        <v>16</v>
      </c>
      <c r="R5880" s="28">
        <f>DATE('Raw Data'!$O5880,'Raw Data'!$P5880,'Raw Data'!$Q5880)</f>
        <v>42051</v>
      </c>
      <c r="S5880" s="27" t="str">
        <f>CONCATENATE(MID('Raw Data'!$H5880,FIND("(",'Raw Data'!$H5880)+1,FIND(")",'Raw Data'!$H5880)-FIND("(",'Raw Data'!$H5880)-1),"",'Raw Data'!$M5880)</f>
        <v>Rs.250</v>
      </c>
      <c r="T5880" s="27">
        <f t="shared" si="91"/>
        <v>1</v>
      </c>
      <c r="U5880" s="29">
        <f>'Raw Data'!$M5880*'Raw Data'!$T5880</f>
        <v>250</v>
      </c>
    </row>
    <row r="5881" spans="1:21" x14ac:dyDescent="0.3">
      <c r="A5881" s="20">
        <v>18449656</v>
      </c>
      <c r="B5881" s="27" t="s">
        <v>11294</v>
      </c>
      <c r="C5881" s="27">
        <v>1</v>
      </c>
      <c r="D5881" s="27" t="str">
        <f>VLOOKUP('Raw Data'!$C5881,'country description'!$A$2:$B$16,2,0)</f>
        <v>India</v>
      </c>
      <c r="E5881" s="27" t="s">
        <v>10504</v>
      </c>
      <c r="F5881" s="27" t="s">
        <v>11295</v>
      </c>
      <c r="G5881" s="27" t="s">
        <v>475</v>
      </c>
      <c r="H5881" s="27" t="s">
        <v>18</v>
      </c>
      <c r="I5881" s="27" t="s">
        <v>19</v>
      </c>
      <c r="J5881" s="27" t="s">
        <v>19</v>
      </c>
      <c r="K5881" s="27">
        <v>2</v>
      </c>
      <c r="L5881" s="27">
        <v>2</v>
      </c>
      <c r="M5881" s="27">
        <v>550</v>
      </c>
      <c r="N5881" s="27">
        <v>1</v>
      </c>
      <c r="O5881" s="27">
        <v>2010</v>
      </c>
      <c r="P5881" s="27">
        <v>2</v>
      </c>
      <c r="Q5881" s="27">
        <v>7</v>
      </c>
      <c r="R5881" s="28">
        <f>DATE('Raw Data'!$O5881,'Raw Data'!$P5881,'Raw Data'!$Q5881)</f>
        <v>40216</v>
      </c>
      <c r="S5881" s="27" t="str">
        <f>CONCATENATE(MID('Raw Data'!$H5881,FIND("(",'Raw Data'!$H5881)+1,FIND(")",'Raw Data'!$H5881)-FIND("(",'Raw Data'!$H5881)-1),"",'Raw Data'!$M5881)</f>
        <v>Rs.550</v>
      </c>
      <c r="T5881" s="27">
        <f t="shared" si="91"/>
        <v>1</v>
      </c>
      <c r="U5881" s="29">
        <f>'Raw Data'!$M5881*'Raw Data'!$T5881</f>
        <v>550</v>
      </c>
    </row>
    <row r="5882" spans="1:21" x14ac:dyDescent="0.3">
      <c r="A5882" s="20">
        <v>18238250</v>
      </c>
      <c r="B5882" s="27" t="s">
        <v>11296</v>
      </c>
      <c r="C5882" s="27">
        <v>1</v>
      </c>
      <c r="D5882" s="27" t="str">
        <f>VLOOKUP('Raw Data'!$C5882,'country description'!$A$2:$B$16,2,0)</f>
        <v>India</v>
      </c>
      <c r="E5882" s="27" t="s">
        <v>10504</v>
      </c>
      <c r="F5882" s="27" t="s">
        <v>11297</v>
      </c>
      <c r="G5882" s="27" t="s">
        <v>2019</v>
      </c>
      <c r="H5882" s="27" t="s">
        <v>18</v>
      </c>
      <c r="I5882" s="27" t="s">
        <v>24</v>
      </c>
      <c r="J5882" s="27" t="s">
        <v>19</v>
      </c>
      <c r="K5882" s="27">
        <v>3</v>
      </c>
      <c r="L5882" s="27">
        <v>280</v>
      </c>
      <c r="M5882" s="27">
        <v>1200</v>
      </c>
      <c r="N5882" s="27">
        <v>3.9</v>
      </c>
      <c r="O5882" s="27">
        <v>2012</v>
      </c>
      <c r="P5882" s="27">
        <v>2</v>
      </c>
      <c r="Q5882" s="27">
        <v>2</v>
      </c>
      <c r="R5882" s="28">
        <f>DATE('Raw Data'!$O5882,'Raw Data'!$P5882,'Raw Data'!$Q5882)</f>
        <v>40941</v>
      </c>
      <c r="S5882" s="27" t="str">
        <f>CONCATENATE(MID('Raw Data'!$H5882,FIND("(",'Raw Data'!$H5882)+1,FIND(")",'Raw Data'!$H5882)-FIND("(",'Raw Data'!$H5882)-1),"",'Raw Data'!$M5882)</f>
        <v>Rs.1200</v>
      </c>
      <c r="T5882" s="27">
        <f t="shared" si="91"/>
        <v>1</v>
      </c>
      <c r="U5882" s="29">
        <f>'Raw Data'!$M5882*'Raw Data'!$T5882</f>
        <v>1200</v>
      </c>
    </row>
    <row r="5883" spans="1:21" x14ac:dyDescent="0.3">
      <c r="A5883" s="20">
        <v>18385781</v>
      </c>
      <c r="B5883" s="27" t="s">
        <v>11298</v>
      </c>
      <c r="C5883" s="27">
        <v>1</v>
      </c>
      <c r="D5883" s="27" t="str">
        <f>VLOOKUP('Raw Data'!$C5883,'country description'!$A$2:$B$16,2,0)</f>
        <v>India</v>
      </c>
      <c r="E5883" s="27" t="s">
        <v>10504</v>
      </c>
      <c r="F5883" s="27" t="s">
        <v>11299</v>
      </c>
      <c r="G5883" s="27" t="s">
        <v>1023</v>
      </c>
      <c r="H5883" s="27" t="s">
        <v>18</v>
      </c>
      <c r="I5883" s="27" t="s">
        <v>19</v>
      </c>
      <c r="J5883" s="27" t="s">
        <v>19</v>
      </c>
      <c r="K5883" s="27">
        <v>1</v>
      </c>
      <c r="L5883" s="27">
        <v>7</v>
      </c>
      <c r="M5883" s="27">
        <v>200</v>
      </c>
      <c r="N5883" s="27">
        <v>3.1</v>
      </c>
      <c r="O5883" s="27">
        <v>2018</v>
      </c>
      <c r="P5883" s="27">
        <v>2</v>
      </c>
      <c r="Q5883" s="27">
        <v>15</v>
      </c>
      <c r="R5883" s="28">
        <f>DATE('Raw Data'!$O5883,'Raw Data'!$P5883,'Raw Data'!$Q5883)</f>
        <v>43146</v>
      </c>
      <c r="S5883" s="27" t="str">
        <f>CONCATENATE(MID('Raw Data'!$H5883,FIND("(",'Raw Data'!$H5883)+1,FIND(")",'Raw Data'!$H5883)-FIND("(",'Raw Data'!$H5883)-1),"",'Raw Data'!$M5883)</f>
        <v>Rs.200</v>
      </c>
      <c r="T5883" s="27">
        <f t="shared" si="91"/>
        <v>1</v>
      </c>
      <c r="U5883" s="29">
        <f>'Raw Data'!$M5883*'Raw Data'!$T5883</f>
        <v>200</v>
      </c>
    </row>
    <row r="5884" spans="1:21" x14ac:dyDescent="0.3">
      <c r="A5884" s="20">
        <v>18354655</v>
      </c>
      <c r="B5884" s="27" t="s">
        <v>11300</v>
      </c>
      <c r="C5884" s="27">
        <v>1</v>
      </c>
      <c r="D5884" s="27" t="str">
        <f>VLOOKUP('Raw Data'!$C5884,'country description'!$A$2:$B$16,2,0)</f>
        <v>India</v>
      </c>
      <c r="E5884" s="27" t="s">
        <v>10504</v>
      </c>
      <c r="F5884" s="27" t="s">
        <v>11301</v>
      </c>
      <c r="G5884" s="27" t="s">
        <v>723</v>
      </c>
      <c r="H5884" s="27" t="s">
        <v>18</v>
      </c>
      <c r="I5884" s="27" t="s">
        <v>19</v>
      </c>
      <c r="J5884" s="27" t="s">
        <v>19</v>
      </c>
      <c r="K5884" s="27">
        <v>1</v>
      </c>
      <c r="L5884" s="27">
        <v>3</v>
      </c>
      <c r="M5884" s="27">
        <v>350</v>
      </c>
      <c r="N5884" s="27">
        <v>1</v>
      </c>
      <c r="O5884" s="27">
        <v>2012</v>
      </c>
      <c r="P5884" s="27">
        <v>2</v>
      </c>
      <c r="Q5884" s="27">
        <v>28</v>
      </c>
      <c r="R5884" s="28">
        <f>DATE('Raw Data'!$O5884,'Raw Data'!$P5884,'Raw Data'!$Q5884)</f>
        <v>40967</v>
      </c>
      <c r="S5884" s="27" t="str">
        <f>CONCATENATE(MID('Raw Data'!$H5884,FIND("(",'Raw Data'!$H5884)+1,FIND(")",'Raw Data'!$H5884)-FIND("(",'Raw Data'!$H5884)-1),"",'Raw Data'!$M5884)</f>
        <v>Rs.350</v>
      </c>
      <c r="T5884" s="27">
        <f t="shared" si="91"/>
        <v>1</v>
      </c>
      <c r="U5884" s="29">
        <f>'Raw Data'!$M5884*'Raw Data'!$T5884</f>
        <v>350</v>
      </c>
    </row>
    <row r="5885" spans="1:21" x14ac:dyDescent="0.3">
      <c r="A5885" s="20">
        <v>18279913</v>
      </c>
      <c r="B5885" s="27" t="s">
        <v>11302</v>
      </c>
      <c r="C5885" s="27">
        <v>1</v>
      </c>
      <c r="D5885" s="27" t="str">
        <f>VLOOKUP('Raw Data'!$C5885,'country description'!$A$2:$B$16,2,0)</f>
        <v>India</v>
      </c>
      <c r="E5885" s="27" t="s">
        <v>10504</v>
      </c>
      <c r="F5885" s="27" t="s">
        <v>11303</v>
      </c>
      <c r="G5885" s="27" t="s">
        <v>461</v>
      </c>
      <c r="H5885" s="27" t="s">
        <v>18</v>
      </c>
      <c r="I5885" s="27" t="s">
        <v>19</v>
      </c>
      <c r="J5885" s="27" t="s">
        <v>19</v>
      </c>
      <c r="K5885" s="27">
        <v>1</v>
      </c>
      <c r="L5885" s="27">
        <v>10</v>
      </c>
      <c r="M5885" s="27">
        <v>200</v>
      </c>
      <c r="N5885" s="27">
        <v>3.2</v>
      </c>
      <c r="O5885" s="27">
        <v>2016</v>
      </c>
      <c r="P5885" s="27">
        <v>2</v>
      </c>
      <c r="Q5885" s="27">
        <v>5</v>
      </c>
      <c r="R5885" s="28">
        <f>DATE('Raw Data'!$O5885,'Raw Data'!$P5885,'Raw Data'!$Q5885)</f>
        <v>42405</v>
      </c>
      <c r="S5885" s="27" t="str">
        <f>CONCATENATE(MID('Raw Data'!$H5885,FIND("(",'Raw Data'!$H5885)+1,FIND(")",'Raw Data'!$H5885)-FIND("(",'Raw Data'!$H5885)-1),"",'Raw Data'!$M5885)</f>
        <v>Rs.200</v>
      </c>
      <c r="T5885" s="27">
        <f t="shared" si="91"/>
        <v>1</v>
      </c>
      <c r="U5885" s="29">
        <f>'Raw Data'!$M5885*'Raw Data'!$T5885</f>
        <v>200</v>
      </c>
    </row>
    <row r="5886" spans="1:21" x14ac:dyDescent="0.3">
      <c r="A5886" s="20">
        <v>300938</v>
      </c>
      <c r="B5886" s="27" t="s">
        <v>11028</v>
      </c>
      <c r="C5886" s="27">
        <v>1</v>
      </c>
      <c r="D5886" s="27" t="str">
        <f>VLOOKUP('Raw Data'!$C5886,'country description'!$A$2:$B$16,2,0)</f>
        <v>India</v>
      </c>
      <c r="E5886" s="27" t="s">
        <v>10504</v>
      </c>
      <c r="F5886" s="27" t="s">
        <v>11304</v>
      </c>
      <c r="G5886" s="27" t="s">
        <v>3878</v>
      </c>
      <c r="H5886" s="27" t="s">
        <v>18</v>
      </c>
      <c r="I5886" s="27" t="s">
        <v>19</v>
      </c>
      <c r="J5886" s="27" t="s">
        <v>24</v>
      </c>
      <c r="K5886" s="27">
        <v>2</v>
      </c>
      <c r="L5886" s="27">
        <v>175</v>
      </c>
      <c r="M5886" s="27">
        <v>550</v>
      </c>
      <c r="N5886" s="27">
        <v>3.3</v>
      </c>
      <c r="O5886" s="27">
        <v>2018</v>
      </c>
      <c r="P5886" s="27">
        <v>2</v>
      </c>
      <c r="Q5886" s="27">
        <v>3</v>
      </c>
      <c r="R5886" s="28">
        <f>DATE('Raw Data'!$O5886,'Raw Data'!$P5886,'Raw Data'!$Q5886)</f>
        <v>43134</v>
      </c>
      <c r="S5886" s="27" t="str">
        <f>CONCATENATE(MID('Raw Data'!$H5886,FIND("(",'Raw Data'!$H5886)+1,FIND(")",'Raw Data'!$H5886)-FIND("(",'Raw Data'!$H5886)-1),"",'Raw Data'!$M5886)</f>
        <v>Rs.550</v>
      </c>
      <c r="T5886" s="27">
        <f t="shared" si="91"/>
        <v>1</v>
      </c>
      <c r="U5886" s="29">
        <f>'Raw Data'!$M5886*'Raw Data'!$T5886</f>
        <v>550</v>
      </c>
    </row>
    <row r="5887" spans="1:21" x14ac:dyDescent="0.3">
      <c r="A5887" s="20">
        <v>309033</v>
      </c>
      <c r="B5887" s="27" t="s">
        <v>11305</v>
      </c>
      <c r="C5887" s="27">
        <v>1</v>
      </c>
      <c r="D5887" s="27" t="str">
        <f>VLOOKUP('Raw Data'!$C5887,'country description'!$A$2:$B$16,2,0)</f>
        <v>India</v>
      </c>
      <c r="E5887" s="27" t="s">
        <v>10504</v>
      </c>
      <c r="F5887" s="27" t="s">
        <v>11306</v>
      </c>
      <c r="G5887" s="27" t="s">
        <v>393</v>
      </c>
      <c r="H5887" s="27" t="s">
        <v>18</v>
      </c>
      <c r="I5887" s="27" t="s">
        <v>24</v>
      </c>
      <c r="J5887" s="27" t="s">
        <v>24</v>
      </c>
      <c r="K5887" s="27">
        <v>3</v>
      </c>
      <c r="L5887" s="27">
        <v>155</v>
      </c>
      <c r="M5887" s="27">
        <v>1350</v>
      </c>
      <c r="N5887" s="27">
        <v>3.4</v>
      </c>
      <c r="O5887" s="27">
        <v>2015</v>
      </c>
      <c r="P5887" s="27">
        <v>2</v>
      </c>
      <c r="Q5887" s="27">
        <v>14</v>
      </c>
      <c r="R5887" s="28">
        <f>DATE('Raw Data'!$O5887,'Raw Data'!$P5887,'Raw Data'!$Q5887)</f>
        <v>42049</v>
      </c>
      <c r="S5887" s="27" t="str">
        <f>CONCATENATE(MID('Raw Data'!$H5887,FIND("(",'Raw Data'!$H5887)+1,FIND(")",'Raw Data'!$H5887)-FIND("(",'Raw Data'!$H5887)-1),"",'Raw Data'!$M5887)</f>
        <v>Rs.1350</v>
      </c>
      <c r="T5887" s="27">
        <f t="shared" si="91"/>
        <v>1</v>
      </c>
      <c r="U5887" s="29">
        <f>'Raw Data'!$M5887*'Raw Data'!$T5887</f>
        <v>1350</v>
      </c>
    </row>
    <row r="5888" spans="1:21" x14ac:dyDescent="0.3">
      <c r="A5888" s="20">
        <v>312684</v>
      </c>
      <c r="B5888" s="27" t="s">
        <v>4345</v>
      </c>
      <c r="C5888" s="27">
        <v>1</v>
      </c>
      <c r="D5888" s="27" t="str">
        <f>VLOOKUP('Raw Data'!$C5888,'country description'!$A$2:$B$16,2,0)</f>
        <v>India</v>
      </c>
      <c r="E5888" s="27" t="s">
        <v>10504</v>
      </c>
      <c r="F5888" s="27" t="s">
        <v>11307</v>
      </c>
      <c r="G5888" s="27" t="s">
        <v>407</v>
      </c>
      <c r="H5888" s="27" t="s">
        <v>18</v>
      </c>
      <c r="I5888" s="27" t="s">
        <v>19</v>
      </c>
      <c r="J5888" s="27" t="s">
        <v>19</v>
      </c>
      <c r="K5888" s="27">
        <v>2</v>
      </c>
      <c r="L5888" s="27">
        <v>51</v>
      </c>
      <c r="M5888" s="27">
        <v>700</v>
      </c>
      <c r="N5888" s="27">
        <v>3.7</v>
      </c>
      <c r="O5888" s="27">
        <v>2012</v>
      </c>
      <c r="P5888" s="27">
        <v>2</v>
      </c>
      <c r="Q5888" s="27">
        <v>22</v>
      </c>
      <c r="R5888" s="28">
        <f>DATE('Raw Data'!$O5888,'Raw Data'!$P5888,'Raw Data'!$Q5888)</f>
        <v>40961</v>
      </c>
      <c r="S5888" s="27" t="str">
        <f>CONCATENATE(MID('Raw Data'!$H5888,FIND("(",'Raw Data'!$H5888)+1,FIND(")",'Raw Data'!$H5888)-FIND("(",'Raw Data'!$H5888)-1),"",'Raw Data'!$M5888)</f>
        <v>Rs.700</v>
      </c>
      <c r="T5888" s="27">
        <f t="shared" si="91"/>
        <v>1</v>
      </c>
      <c r="U5888" s="29">
        <f>'Raw Data'!$M5888*'Raw Data'!$T5888</f>
        <v>700</v>
      </c>
    </row>
    <row r="5889" spans="1:21" x14ac:dyDescent="0.3">
      <c r="A5889" s="20">
        <v>305776</v>
      </c>
      <c r="B5889" s="27" t="s">
        <v>1624</v>
      </c>
      <c r="C5889" s="27">
        <v>1</v>
      </c>
      <c r="D5889" s="27" t="str">
        <f>VLOOKUP('Raw Data'!$C5889,'country description'!$A$2:$B$16,2,0)</f>
        <v>India</v>
      </c>
      <c r="E5889" s="27" t="s">
        <v>10504</v>
      </c>
      <c r="F5889" s="27" t="s">
        <v>11308</v>
      </c>
      <c r="G5889" s="27" t="s">
        <v>1626</v>
      </c>
      <c r="H5889" s="27" t="s">
        <v>18</v>
      </c>
      <c r="I5889" s="27" t="s">
        <v>24</v>
      </c>
      <c r="J5889" s="27" t="s">
        <v>24</v>
      </c>
      <c r="K5889" s="27">
        <v>2</v>
      </c>
      <c r="L5889" s="27">
        <v>241</v>
      </c>
      <c r="M5889" s="27">
        <v>850</v>
      </c>
      <c r="N5889" s="27">
        <v>3.2</v>
      </c>
      <c r="O5889" s="27">
        <v>2018</v>
      </c>
      <c r="P5889" s="27">
        <v>2</v>
      </c>
      <c r="Q5889" s="27">
        <v>2</v>
      </c>
      <c r="R5889" s="28">
        <f>DATE('Raw Data'!$O5889,'Raw Data'!$P5889,'Raw Data'!$Q5889)</f>
        <v>43133</v>
      </c>
      <c r="S5889" s="27" t="str">
        <f>CONCATENATE(MID('Raw Data'!$H5889,FIND("(",'Raw Data'!$H5889)+1,FIND(")",'Raw Data'!$H5889)-FIND("(",'Raw Data'!$H5889)-1),"",'Raw Data'!$M5889)</f>
        <v>Rs.850</v>
      </c>
      <c r="T5889" s="27">
        <f t="shared" si="91"/>
        <v>1</v>
      </c>
      <c r="U5889" s="29">
        <f>'Raw Data'!$M5889*'Raw Data'!$T5889</f>
        <v>850</v>
      </c>
    </row>
    <row r="5890" spans="1:21" x14ac:dyDescent="0.3">
      <c r="A5890" s="20">
        <v>4602</v>
      </c>
      <c r="B5890" s="27" t="s">
        <v>11309</v>
      </c>
      <c r="C5890" s="27">
        <v>1</v>
      </c>
      <c r="D5890" s="27" t="str">
        <f>VLOOKUP('Raw Data'!$C5890,'country description'!$A$2:$B$16,2,0)</f>
        <v>India</v>
      </c>
      <c r="E5890" s="27" t="s">
        <v>10504</v>
      </c>
      <c r="F5890" s="27" t="s">
        <v>11310</v>
      </c>
      <c r="G5890" s="27" t="s">
        <v>393</v>
      </c>
      <c r="H5890" s="27" t="s">
        <v>18</v>
      </c>
      <c r="I5890" s="27" t="s">
        <v>19</v>
      </c>
      <c r="J5890" s="27" t="s">
        <v>24</v>
      </c>
      <c r="K5890" s="27">
        <v>2</v>
      </c>
      <c r="L5890" s="27">
        <v>39</v>
      </c>
      <c r="M5890" s="27">
        <v>700</v>
      </c>
      <c r="N5890" s="27">
        <v>2.7</v>
      </c>
      <c r="O5890" s="27">
        <v>2018</v>
      </c>
      <c r="P5890" s="27">
        <v>2</v>
      </c>
      <c r="Q5890" s="27">
        <v>26</v>
      </c>
      <c r="R5890" s="28">
        <f>DATE('Raw Data'!$O5890,'Raw Data'!$P5890,'Raw Data'!$Q5890)</f>
        <v>43157</v>
      </c>
      <c r="S5890" s="27" t="str">
        <f>CONCATENATE(MID('Raw Data'!$H5890,FIND("(",'Raw Data'!$H5890)+1,FIND(")",'Raw Data'!$H5890)-FIND("(",'Raw Data'!$H5890)-1),"",'Raw Data'!$M5890)</f>
        <v>Rs.700</v>
      </c>
      <c r="T5890" s="27">
        <f t="shared" ref="T5890:T5953" si="92">VLOOKUP(D5890,$Y$4:$Z$18,2,0)</f>
        <v>1</v>
      </c>
      <c r="U5890" s="29">
        <f>'Raw Data'!$M5890*'Raw Data'!$T5890</f>
        <v>700</v>
      </c>
    </row>
    <row r="5891" spans="1:21" x14ac:dyDescent="0.3">
      <c r="A5891" s="20">
        <v>18343001</v>
      </c>
      <c r="B5891" s="27" t="s">
        <v>11311</v>
      </c>
      <c r="C5891" s="27">
        <v>1</v>
      </c>
      <c r="D5891" s="27" t="str">
        <f>VLOOKUP('Raw Data'!$C5891,'country description'!$A$2:$B$16,2,0)</f>
        <v>India</v>
      </c>
      <c r="E5891" s="27" t="s">
        <v>10504</v>
      </c>
      <c r="F5891" s="27" t="s">
        <v>11312</v>
      </c>
      <c r="G5891" s="27" t="s">
        <v>407</v>
      </c>
      <c r="H5891" s="27" t="s">
        <v>18</v>
      </c>
      <c r="I5891" s="27" t="s">
        <v>19</v>
      </c>
      <c r="J5891" s="27" t="s">
        <v>19</v>
      </c>
      <c r="K5891" s="27">
        <v>3</v>
      </c>
      <c r="L5891" s="27">
        <v>62</v>
      </c>
      <c r="M5891" s="27">
        <v>1100</v>
      </c>
      <c r="N5891" s="27">
        <v>4.3</v>
      </c>
      <c r="O5891" s="27">
        <v>2015</v>
      </c>
      <c r="P5891" s="27">
        <v>2</v>
      </c>
      <c r="Q5891" s="27">
        <v>28</v>
      </c>
      <c r="R5891" s="28">
        <f>DATE('Raw Data'!$O5891,'Raw Data'!$P5891,'Raw Data'!$Q5891)</f>
        <v>42063</v>
      </c>
      <c r="S5891" s="27" t="str">
        <f>CONCATENATE(MID('Raw Data'!$H5891,FIND("(",'Raw Data'!$H5891)+1,FIND(")",'Raw Data'!$H5891)-FIND("(",'Raw Data'!$H5891)-1),"",'Raw Data'!$M5891)</f>
        <v>Rs.1100</v>
      </c>
      <c r="T5891" s="27">
        <f t="shared" si="92"/>
        <v>1</v>
      </c>
      <c r="U5891" s="29">
        <f>'Raw Data'!$M5891*'Raw Data'!$T5891</f>
        <v>1100</v>
      </c>
    </row>
    <row r="5892" spans="1:21" x14ac:dyDescent="0.3">
      <c r="A5892" s="20">
        <v>9736</v>
      </c>
      <c r="B5892" s="27" t="s">
        <v>11313</v>
      </c>
      <c r="C5892" s="27">
        <v>1</v>
      </c>
      <c r="D5892" s="27" t="str">
        <f>VLOOKUP('Raw Data'!$C5892,'country description'!$A$2:$B$16,2,0)</f>
        <v>India</v>
      </c>
      <c r="E5892" s="27" t="s">
        <v>14</v>
      </c>
      <c r="F5892" s="27" t="s">
        <v>11314</v>
      </c>
      <c r="G5892" s="27" t="s">
        <v>11315</v>
      </c>
      <c r="H5892" s="27" t="s">
        <v>18</v>
      </c>
      <c r="I5892" s="27" t="s">
        <v>24</v>
      </c>
      <c r="J5892" s="27" t="s">
        <v>19</v>
      </c>
      <c r="K5892" s="27">
        <v>4</v>
      </c>
      <c r="L5892" s="27">
        <v>80</v>
      </c>
      <c r="M5892" s="27">
        <v>2000</v>
      </c>
      <c r="N5892" s="27">
        <v>3.1</v>
      </c>
      <c r="O5892" s="27">
        <v>2010</v>
      </c>
      <c r="P5892" s="27">
        <v>8</v>
      </c>
      <c r="Q5892" s="27">
        <v>15</v>
      </c>
      <c r="R5892" s="28">
        <f>DATE('Raw Data'!$O5892,'Raw Data'!$P5892,'Raw Data'!$Q5892)</f>
        <v>40405</v>
      </c>
      <c r="S5892" s="27" t="str">
        <f>CONCATENATE(MID('Raw Data'!$H5892,FIND("(",'Raw Data'!$H5892)+1,FIND(")",'Raw Data'!$H5892)-FIND("(",'Raw Data'!$H5892)-1),"",'Raw Data'!$M5892)</f>
        <v>Rs.2000</v>
      </c>
      <c r="T5892" s="27">
        <f t="shared" si="92"/>
        <v>1</v>
      </c>
      <c r="U5892" s="29">
        <f>'Raw Data'!$M5892*'Raw Data'!$T5892</f>
        <v>2000</v>
      </c>
    </row>
    <row r="5893" spans="1:21" x14ac:dyDescent="0.3">
      <c r="A5893" s="20">
        <v>313078</v>
      </c>
      <c r="B5893" s="27" t="s">
        <v>499</v>
      </c>
      <c r="C5893" s="27">
        <v>1</v>
      </c>
      <c r="D5893" s="27" t="str">
        <f>VLOOKUP('Raw Data'!$C5893,'country description'!$A$2:$B$16,2,0)</f>
        <v>India</v>
      </c>
      <c r="E5893" s="27" t="s">
        <v>10504</v>
      </c>
      <c r="F5893" s="27" t="s">
        <v>11316</v>
      </c>
      <c r="G5893" s="27" t="s">
        <v>500</v>
      </c>
      <c r="H5893" s="27" t="s">
        <v>18</v>
      </c>
      <c r="I5893" s="27" t="s">
        <v>19</v>
      </c>
      <c r="J5893" s="27" t="s">
        <v>19</v>
      </c>
      <c r="K5893" s="27">
        <v>2</v>
      </c>
      <c r="L5893" s="27">
        <v>3</v>
      </c>
      <c r="M5893" s="27">
        <v>700</v>
      </c>
      <c r="N5893" s="27">
        <v>1</v>
      </c>
      <c r="O5893" s="27">
        <v>2015</v>
      </c>
      <c r="P5893" s="27">
        <v>2</v>
      </c>
      <c r="Q5893" s="27">
        <v>10</v>
      </c>
      <c r="R5893" s="28">
        <f>DATE('Raw Data'!$O5893,'Raw Data'!$P5893,'Raw Data'!$Q5893)</f>
        <v>42045</v>
      </c>
      <c r="S5893" s="27" t="str">
        <f>CONCATENATE(MID('Raw Data'!$H5893,FIND("(",'Raw Data'!$H5893)+1,FIND(")",'Raw Data'!$H5893)-FIND("(",'Raw Data'!$H5893)-1),"",'Raw Data'!$M5893)</f>
        <v>Rs.700</v>
      </c>
      <c r="T5893" s="27">
        <f t="shared" si="92"/>
        <v>1</v>
      </c>
      <c r="U5893" s="29">
        <f>'Raw Data'!$M5893*'Raw Data'!$T5893</f>
        <v>700</v>
      </c>
    </row>
    <row r="5894" spans="1:21" x14ac:dyDescent="0.3">
      <c r="A5894" s="20">
        <v>18124368</v>
      </c>
      <c r="B5894" s="27" t="s">
        <v>2489</v>
      </c>
      <c r="C5894" s="27">
        <v>1</v>
      </c>
      <c r="D5894" s="27" t="str">
        <f>VLOOKUP('Raw Data'!$C5894,'country description'!$A$2:$B$16,2,0)</f>
        <v>India</v>
      </c>
      <c r="E5894" s="27" t="s">
        <v>10504</v>
      </c>
      <c r="F5894" s="27" t="s">
        <v>11317</v>
      </c>
      <c r="G5894" s="27" t="s">
        <v>17</v>
      </c>
      <c r="H5894" s="27" t="s">
        <v>18</v>
      </c>
      <c r="I5894" s="27" t="s">
        <v>19</v>
      </c>
      <c r="J5894" s="27" t="s">
        <v>24</v>
      </c>
      <c r="K5894" s="27">
        <v>2</v>
      </c>
      <c r="L5894" s="27">
        <v>11</v>
      </c>
      <c r="M5894" s="27">
        <v>700</v>
      </c>
      <c r="N5894" s="27">
        <v>3.2</v>
      </c>
      <c r="O5894" s="27">
        <v>2017</v>
      </c>
      <c r="P5894" s="27">
        <v>2</v>
      </c>
      <c r="Q5894" s="27">
        <v>8</v>
      </c>
      <c r="R5894" s="28">
        <f>DATE('Raw Data'!$O5894,'Raw Data'!$P5894,'Raw Data'!$Q5894)</f>
        <v>42774</v>
      </c>
      <c r="S5894" s="27" t="str">
        <f>CONCATENATE(MID('Raw Data'!$H5894,FIND("(",'Raw Data'!$H5894)+1,FIND(")",'Raw Data'!$H5894)-FIND("(",'Raw Data'!$H5894)-1),"",'Raw Data'!$M5894)</f>
        <v>Rs.700</v>
      </c>
      <c r="T5894" s="27">
        <f t="shared" si="92"/>
        <v>1</v>
      </c>
      <c r="U5894" s="29">
        <f>'Raw Data'!$M5894*'Raw Data'!$T5894</f>
        <v>700</v>
      </c>
    </row>
    <row r="5895" spans="1:21" x14ac:dyDescent="0.3">
      <c r="A5895" s="20">
        <v>311844</v>
      </c>
      <c r="B5895" s="27" t="s">
        <v>11318</v>
      </c>
      <c r="C5895" s="27">
        <v>1</v>
      </c>
      <c r="D5895" s="27" t="str">
        <f>VLOOKUP('Raw Data'!$C5895,'country description'!$A$2:$B$16,2,0)</f>
        <v>India</v>
      </c>
      <c r="E5895" s="27" t="s">
        <v>10504</v>
      </c>
      <c r="F5895" s="27" t="s">
        <v>11319</v>
      </c>
      <c r="G5895" s="27" t="s">
        <v>566</v>
      </c>
      <c r="H5895" s="27" t="s">
        <v>18</v>
      </c>
      <c r="I5895" s="27" t="s">
        <v>19</v>
      </c>
      <c r="J5895" s="27" t="s">
        <v>24</v>
      </c>
      <c r="K5895" s="27">
        <v>1</v>
      </c>
      <c r="L5895" s="27">
        <v>10</v>
      </c>
      <c r="M5895" s="27">
        <v>250</v>
      </c>
      <c r="N5895" s="27">
        <v>2.7</v>
      </c>
      <c r="O5895" s="27">
        <v>2010</v>
      </c>
      <c r="P5895" s="27">
        <v>2</v>
      </c>
      <c r="Q5895" s="27">
        <v>9</v>
      </c>
      <c r="R5895" s="28">
        <f>DATE('Raw Data'!$O5895,'Raw Data'!$P5895,'Raw Data'!$Q5895)</f>
        <v>40218</v>
      </c>
      <c r="S5895" s="27" t="str">
        <f>CONCATENATE(MID('Raw Data'!$H5895,FIND("(",'Raw Data'!$H5895)+1,FIND(")",'Raw Data'!$H5895)-FIND("(",'Raw Data'!$H5895)-1),"",'Raw Data'!$M5895)</f>
        <v>Rs.250</v>
      </c>
      <c r="T5895" s="27">
        <f t="shared" si="92"/>
        <v>1</v>
      </c>
      <c r="U5895" s="29">
        <f>'Raw Data'!$M5895*'Raw Data'!$T5895</f>
        <v>250</v>
      </c>
    </row>
    <row r="5896" spans="1:21" x14ac:dyDescent="0.3">
      <c r="A5896" s="20">
        <v>309851</v>
      </c>
      <c r="B5896" s="27" t="s">
        <v>11320</v>
      </c>
      <c r="C5896" s="27">
        <v>1</v>
      </c>
      <c r="D5896" s="27" t="str">
        <f>VLOOKUP('Raw Data'!$C5896,'country description'!$A$2:$B$16,2,0)</f>
        <v>India</v>
      </c>
      <c r="E5896" s="27" t="s">
        <v>10504</v>
      </c>
      <c r="F5896" s="27" t="s">
        <v>11321</v>
      </c>
      <c r="G5896" s="27" t="s">
        <v>11322</v>
      </c>
      <c r="H5896" s="27" t="s">
        <v>18</v>
      </c>
      <c r="I5896" s="27" t="s">
        <v>19</v>
      </c>
      <c r="J5896" s="27" t="s">
        <v>24</v>
      </c>
      <c r="K5896" s="27">
        <v>2</v>
      </c>
      <c r="L5896" s="27">
        <v>153</v>
      </c>
      <c r="M5896" s="27">
        <v>700</v>
      </c>
      <c r="N5896" s="27">
        <v>3.3</v>
      </c>
      <c r="O5896" s="27">
        <v>2011</v>
      </c>
      <c r="P5896" s="27">
        <v>2</v>
      </c>
      <c r="Q5896" s="27">
        <v>8</v>
      </c>
      <c r="R5896" s="28">
        <f>DATE('Raw Data'!$O5896,'Raw Data'!$P5896,'Raw Data'!$Q5896)</f>
        <v>40582</v>
      </c>
      <c r="S5896" s="27" t="str">
        <f>CONCATENATE(MID('Raw Data'!$H5896,FIND("(",'Raw Data'!$H5896)+1,FIND(")",'Raw Data'!$H5896)-FIND("(",'Raw Data'!$H5896)-1),"",'Raw Data'!$M5896)</f>
        <v>Rs.700</v>
      </c>
      <c r="T5896" s="27">
        <f t="shared" si="92"/>
        <v>1</v>
      </c>
      <c r="U5896" s="29">
        <f>'Raw Data'!$M5896*'Raw Data'!$T5896</f>
        <v>700</v>
      </c>
    </row>
    <row r="5897" spans="1:21" x14ac:dyDescent="0.3">
      <c r="A5897" s="20">
        <v>313479</v>
      </c>
      <c r="B5897" s="27" t="s">
        <v>11323</v>
      </c>
      <c r="C5897" s="27">
        <v>1</v>
      </c>
      <c r="D5897" s="27" t="str">
        <f>VLOOKUP('Raw Data'!$C5897,'country description'!$A$2:$B$16,2,0)</f>
        <v>India</v>
      </c>
      <c r="E5897" s="27" t="s">
        <v>10504</v>
      </c>
      <c r="F5897" s="27" t="s">
        <v>11324</v>
      </c>
      <c r="G5897" s="27" t="s">
        <v>17</v>
      </c>
      <c r="H5897" s="27" t="s">
        <v>18</v>
      </c>
      <c r="I5897" s="27" t="s">
        <v>19</v>
      </c>
      <c r="J5897" s="27" t="s">
        <v>19</v>
      </c>
      <c r="K5897" s="27">
        <v>2</v>
      </c>
      <c r="L5897" s="27">
        <v>21</v>
      </c>
      <c r="M5897" s="27">
        <v>650</v>
      </c>
      <c r="N5897" s="27">
        <v>3.1</v>
      </c>
      <c r="O5897" s="27">
        <v>2010</v>
      </c>
      <c r="P5897" s="27">
        <v>2</v>
      </c>
      <c r="Q5897" s="27">
        <v>19</v>
      </c>
      <c r="R5897" s="28">
        <f>DATE('Raw Data'!$O5897,'Raw Data'!$P5897,'Raw Data'!$Q5897)</f>
        <v>40228</v>
      </c>
      <c r="S5897" s="27" t="str">
        <f>CONCATENATE(MID('Raw Data'!$H5897,FIND("(",'Raw Data'!$H5897)+1,FIND(")",'Raw Data'!$H5897)-FIND("(",'Raw Data'!$H5897)-1),"",'Raw Data'!$M5897)</f>
        <v>Rs.650</v>
      </c>
      <c r="T5897" s="27">
        <f t="shared" si="92"/>
        <v>1</v>
      </c>
      <c r="U5897" s="29">
        <f>'Raw Data'!$M5897*'Raw Data'!$T5897</f>
        <v>650</v>
      </c>
    </row>
    <row r="5898" spans="1:21" x14ac:dyDescent="0.3">
      <c r="A5898" s="20">
        <v>227</v>
      </c>
      <c r="B5898" s="27" t="s">
        <v>499</v>
      </c>
      <c r="C5898" s="27">
        <v>1</v>
      </c>
      <c r="D5898" s="27" t="str">
        <f>VLOOKUP('Raw Data'!$C5898,'country description'!$A$2:$B$16,2,0)</f>
        <v>India</v>
      </c>
      <c r="E5898" s="27" t="s">
        <v>10504</v>
      </c>
      <c r="F5898" s="27" t="s">
        <v>11325</v>
      </c>
      <c r="G5898" s="27" t="s">
        <v>500</v>
      </c>
      <c r="H5898" s="27" t="s">
        <v>18</v>
      </c>
      <c r="I5898" s="27" t="s">
        <v>19</v>
      </c>
      <c r="J5898" s="27" t="s">
        <v>19</v>
      </c>
      <c r="K5898" s="27">
        <v>2</v>
      </c>
      <c r="L5898" s="27">
        <v>104</v>
      </c>
      <c r="M5898" s="27">
        <v>700</v>
      </c>
      <c r="N5898" s="27">
        <v>3.4</v>
      </c>
      <c r="O5898" s="27">
        <v>2015</v>
      </c>
      <c r="P5898" s="27">
        <v>1</v>
      </c>
      <c r="Q5898" s="27">
        <v>9</v>
      </c>
      <c r="R5898" s="28">
        <f>DATE('Raw Data'!$O5898,'Raw Data'!$P5898,'Raw Data'!$Q5898)</f>
        <v>42013</v>
      </c>
      <c r="S5898" s="27" t="str">
        <f>CONCATENATE(MID('Raw Data'!$H5898,FIND("(",'Raw Data'!$H5898)+1,FIND(")",'Raw Data'!$H5898)-FIND("(",'Raw Data'!$H5898)-1),"",'Raw Data'!$M5898)</f>
        <v>Rs.700</v>
      </c>
      <c r="T5898" s="27">
        <f t="shared" si="92"/>
        <v>1</v>
      </c>
      <c r="U5898" s="29">
        <f>'Raw Data'!$M5898*'Raw Data'!$T5898</f>
        <v>700</v>
      </c>
    </row>
    <row r="5899" spans="1:21" x14ac:dyDescent="0.3">
      <c r="A5899" s="20">
        <v>300100</v>
      </c>
      <c r="B5899" s="27" t="s">
        <v>11326</v>
      </c>
      <c r="C5899" s="27">
        <v>1</v>
      </c>
      <c r="D5899" s="27" t="str">
        <f>VLOOKUP('Raw Data'!$C5899,'country description'!$A$2:$B$16,2,0)</f>
        <v>India</v>
      </c>
      <c r="E5899" s="27" t="s">
        <v>10504</v>
      </c>
      <c r="F5899" s="27" t="s">
        <v>11327</v>
      </c>
      <c r="G5899" s="27" t="s">
        <v>11328</v>
      </c>
      <c r="H5899" s="27" t="s">
        <v>18</v>
      </c>
      <c r="I5899" s="27" t="s">
        <v>24</v>
      </c>
      <c r="J5899" s="27" t="s">
        <v>24</v>
      </c>
      <c r="K5899" s="27">
        <v>2</v>
      </c>
      <c r="L5899" s="27">
        <v>218</v>
      </c>
      <c r="M5899" s="27">
        <v>900</v>
      </c>
      <c r="N5899" s="27">
        <v>3.3</v>
      </c>
      <c r="O5899" s="27">
        <v>2010</v>
      </c>
      <c r="P5899" s="27">
        <v>1</v>
      </c>
      <c r="Q5899" s="27">
        <v>15</v>
      </c>
      <c r="R5899" s="28">
        <f>DATE('Raw Data'!$O5899,'Raw Data'!$P5899,'Raw Data'!$Q5899)</f>
        <v>40193</v>
      </c>
      <c r="S5899" s="27" t="str">
        <f>CONCATENATE(MID('Raw Data'!$H5899,FIND("(",'Raw Data'!$H5899)+1,FIND(")",'Raw Data'!$H5899)-FIND("(",'Raw Data'!$H5899)-1),"",'Raw Data'!$M5899)</f>
        <v>Rs.900</v>
      </c>
      <c r="T5899" s="27">
        <f t="shared" si="92"/>
        <v>1</v>
      </c>
      <c r="U5899" s="29">
        <f>'Raw Data'!$M5899*'Raw Data'!$T5899</f>
        <v>900</v>
      </c>
    </row>
    <row r="5900" spans="1:21" x14ac:dyDescent="0.3">
      <c r="A5900" s="20">
        <v>18233573</v>
      </c>
      <c r="B5900" s="27" t="s">
        <v>11329</v>
      </c>
      <c r="C5900" s="27">
        <v>1</v>
      </c>
      <c r="D5900" s="27" t="str">
        <f>VLOOKUP('Raw Data'!$C5900,'country description'!$A$2:$B$16,2,0)</f>
        <v>India</v>
      </c>
      <c r="E5900" s="27" t="s">
        <v>10504</v>
      </c>
      <c r="F5900" s="27" t="s">
        <v>11330</v>
      </c>
      <c r="G5900" s="27" t="s">
        <v>11331</v>
      </c>
      <c r="H5900" s="27" t="s">
        <v>18</v>
      </c>
      <c r="I5900" s="27" t="s">
        <v>24</v>
      </c>
      <c r="J5900" s="27" t="s">
        <v>24</v>
      </c>
      <c r="K5900" s="27">
        <v>3</v>
      </c>
      <c r="L5900" s="27">
        <v>162</v>
      </c>
      <c r="M5900" s="27">
        <v>1500</v>
      </c>
      <c r="N5900" s="27">
        <v>4</v>
      </c>
      <c r="O5900" s="27">
        <v>2013</v>
      </c>
      <c r="P5900" s="27">
        <v>1</v>
      </c>
      <c r="Q5900" s="27">
        <v>15</v>
      </c>
      <c r="R5900" s="28">
        <f>DATE('Raw Data'!$O5900,'Raw Data'!$P5900,'Raw Data'!$Q5900)</f>
        <v>41289</v>
      </c>
      <c r="S5900" s="27" t="str">
        <f>CONCATENATE(MID('Raw Data'!$H5900,FIND("(",'Raw Data'!$H5900)+1,FIND(")",'Raw Data'!$H5900)-FIND("(",'Raw Data'!$H5900)-1),"",'Raw Data'!$M5900)</f>
        <v>Rs.1500</v>
      </c>
      <c r="T5900" s="27">
        <f t="shared" si="92"/>
        <v>1</v>
      </c>
      <c r="U5900" s="29">
        <f>'Raw Data'!$M5900*'Raw Data'!$T5900</f>
        <v>1500</v>
      </c>
    </row>
    <row r="5901" spans="1:21" x14ac:dyDescent="0.3">
      <c r="A5901" s="20">
        <v>18336509</v>
      </c>
      <c r="B5901" s="27" t="s">
        <v>11332</v>
      </c>
      <c r="C5901" s="27">
        <v>1</v>
      </c>
      <c r="D5901" s="27" t="str">
        <f>VLOOKUP('Raw Data'!$C5901,'country description'!$A$2:$B$16,2,0)</f>
        <v>India</v>
      </c>
      <c r="E5901" s="27" t="s">
        <v>10504</v>
      </c>
      <c r="F5901" s="27" t="s">
        <v>10548</v>
      </c>
      <c r="G5901" s="27" t="s">
        <v>11333</v>
      </c>
      <c r="H5901" s="27" t="s">
        <v>18</v>
      </c>
      <c r="I5901" s="27" t="s">
        <v>19</v>
      </c>
      <c r="J5901" s="27" t="s">
        <v>24</v>
      </c>
      <c r="K5901" s="27">
        <v>2</v>
      </c>
      <c r="L5901" s="27">
        <v>176</v>
      </c>
      <c r="M5901" s="27">
        <v>550</v>
      </c>
      <c r="N5901" s="27">
        <v>3.8</v>
      </c>
      <c r="O5901" s="27">
        <v>2013</v>
      </c>
      <c r="P5901" s="27">
        <v>1</v>
      </c>
      <c r="Q5901" s="27">
        <v>26</v>
      </c>
      <c r="R5901" s="28">
        <f>DATE('Raw Data'!$O5901,'Raw Data'!$P5901,'Raw Data'!$Q5901)</f>
        <v>41300</v>
      </c>
      <c r="S5901" s="27" t="str">
        <f>CONCATENATE(MID('Raw Data'!$H5901,FIND("(",'Raw Data'!$H5901)+1,FIND(")",'Raw Data'!$H5901)-FIND("(",'Raw Data'!$H5901)-1),"",'Raw Data'!$M5901)</f>
        <v>Rs.550</v>
      </c>
      <c r="T5901" s="27">
        <f t="shared" si="92"/>
        <v>1</v>
      </c>
      <c r="U5901" s="29">
        <f>'Raw Data'!$M5901*'Raw Data'!$T5901</f>
        <v>550</v>
      </c>
    </row>
    <row r="5902" spans="1:21" x14ac:dyDescent="0.3">
      <c r="A5902" s="20">
        <v>226</v>
      </c>
      <c r="B5902" s="27" t="s">
        <v>499</v>
      </c>
      <c r="C5902" s="27">
        <v>1</v>
      </c>
      <c r="D5902" s="27" t="str">
        <f>VLOOKUP('Raw Data'!$C5902,'country description'!$A$2:$B$16,2,0)</f>
        <v>India</v>
      </c>
      <c r="E5902" s="27" t="s">
        <v>10504</v>
      </c>
      <c r="F5902" s="27" t="s">
        <v>11334</v>
      </c>
      <c r="G5902" s="27" t="s">
        <v>500</v>
      </c>
      <c r="H5902" s="27" t="s">
        <v>18</v>
      </c>
      <c r="I5902" s="27" t="s">
        <v>19</v>
      </c>
      <c r="J5902" s="27" t="s">
        <v>19</v>
      </c>
      <c r="K5902" s="27">
        <v>2</v>
      </c>
      <c r="L5902" s="27">
        <v>30</v>
      </c>
      <c r="M5902" s="27">
        <v>700</v>
      </c>
      <c r="N5902" s="27">
        <v>2.8</v>
      </c>
      <c r="O5902" s="27">
        <v>2018</v>
      </c>
      <c r="P5902" s="27">
        <v>1</v>
      </c>
      <c r="Q5902" s="27">
        <v>13</v>
      </c>
      <c r="R5902" s="28">
        <f>DATE('Raw Data'!$O5902,'Raw Data'!$P5902,'Raw Data'!$Q5902)</f>
        <v>43113</v>
      </c>
      <c r="S5902" s="27" t="str">
        <f>CONCATENATE(MID('Raw Data'!$H5902,FIND("(",'Raw Data'!$H5902)+1,FIND(")",'Raw Data'!$H5902)-FIND("(",'Raw Data'!$H5902)-1),"",'Raw Data'!$M5902)</f>
        <v>Rs.700</v>
      </c>
      <c r="T5902" s="27">
        <f t="shared" si="92"/>
        <v>1</v>
      </c>
      <c r="U5902" s="29">
        <f>'Raw Data'!$M5902*'Raw Data'!$T5902</f>
        <v>700</v>
      </c>
    </row>
    <row r="5903" spans="1:21" x14ac:dyDescent="0.3">
      <c r="A5903" s="20">
        <v>18454285</v>
      </c>
      <c r="B5903" s="27" t="s">
        <v>11335</v>
      </c>
      <c r="C5903" s="27">
        <v>1</v>
      </c>
      <c r="D5903" s="27" t="str">
        <f>VLOOKUP('Raw Data'!$C5903,'country description'!$A$2:$B$16,2,0)</f>
        <v>India</v>
      </c>
      <c r="E5903" s="27" t="s">
        <v>10504</v>
      </c>
      <c r="F5903" s="27" t="s">
        <v>11336</v>
      </c>
      <c r="G5903" s="27" t="s">
        <v>11337</v>
      </c>
      <c r="H5903" s="27" t="s">
        <v>18</v>
      </c>
      <c r="I5903" s="27" t="s">
        <v>19</v>
      </c>
      <c r="J5903" s="27" t="s">
        <v>19</v>
      </c>
      <c r="K5903" s="27">
        <v>1</v>
      </c>
      <c r="L5903" s="27">
        <v>4</v>
      </c>
      <c r="M5903" s="27">
        <v>250</v>
      </c>
      <c r="N5903" s="27">
        <v>3</v>
      </c>
      <c r="O5903" s="27">
        <v>2014</v>
      </c>
      <c r="P5903" s="27">
        <v>1</v>
      </c>
      <c r="Q5903" s="27">
        <v>28</v>
      </c>
      <c r="R5903" s="28">
        <f>DATE('Raw Data'!$O5903,'Raw Data'!$P5903,'Raw Data'!$Q5903)</f>
        <v>41667</v>
      </c>
      <c r="S5903" s="27" t="str">
        <f>CONCATENATE(MID('Raw Data'!$H5903,FIND("(",'Raw Data'!$H5903)+1,FIND(")",'Raw Data'!$H5903)-FIND("(",'Raw Data'!$H5903)-1),"",'Raw Data'!$M5903)</f>
        <v>Rs.250</v>
      </c>
      <c r="T5903" s="27">
        <f t="shared" si="92"/>
        <v>1</v>
      </c>
      <c r="U5903" s="29">
        <f>'Raw Data'!$M5903*'Raw Data'!$T5903</f>
        <v>250</v>
      </c>
    </row>
    <row r="5904" spans="1:21" x14ac:dyDescent="0.3">
      <c r="A5904" s="20">
        <v>18265384</v>
      </c>
      <c r="B5904" s="27" t="s">
        <v>11338</v>
      </c>
      <c r="C5904" s="27">
        <v>1</v>
      </c>
      <c r="D5904" s="27" t="str">
        <f>VLOOKUP('Raw Data'!$C5904,'country description'!$A$2:$B$16,2,0)</f>
        <v>India</v>
      </c>
      <c r="E5904" s="27" t="s">
        <v>10504</v>
      </c>
      <c r="F5904" s="27" t="s">
        <v>11339</v>
      </c>
      <c r="G5904" s="27" t="s">
        <v>11340</v>
      </c>
      <c r="H5904" s="27" t="s">
        <v>18</v>
      </c>
      <c r="I5904" s="27" t="s">
        <v>19</v>
      </c>
      <c r="J5904" s="27" t="s">
        <v>24</v>
      </c>
      <c r="K5904" s="27">
        <v>2</v>
      </c>
      <c r="L5904" s="27">
        <v>217</v>
      </c>
      <c r="M5904" s="27">
        <v>700</v>
      </c>
      <c r="N5904" s="27">
        <v>4.3</v>
      </c>
      <c r="O5904" s="27">
        <v>2012</v>
      </c>
      <c r="P5904" s="27">
        <v>1</v>
      </c>
      <c r="Q5904" s="27">
        <v>16</v>
      </c>
      <c r="R5904" s="28">
        <f>DATE('Raw Data'!$O5904,'Raw Data'!$P5904,'Raw Data'!$Q5904)</f>
        <v>40924</v>
      </c>
      <c r="S5904" s="27" t="str">
        <f>CONCATENATE(MID('Raw Data'!$H5904,FIND("(",'Raw Data'!$H5904)+1,FIND(")",'Raw Data'!$H5904)-FIND("(",'Raw Data'!$H5904)-1),"",'Raw Data'!$M5904)</f>
        <v>Rs.700</v>
      </c>
      <c r="T5904" s="27">
        <f t="shared" si="92"/>
        <v>1</v>
      </c>
      <c r="U5904" s="29">
        <f>'Raw Data'!$M5904*'Raw Data'!$T5904</f>
        <v>700</v>
      </c>
    </row>
    <row r="5905" spans="1:21" x14ac:dyDescent="0.3">
      <c r="A5905" s="20">
        <v>18453035</v>
      </c>
      <c r="B5905" s="27" t="s">
        <v>11341</v>
      </c>
      <c r="C5905" s="27">
        <v>1</v>
      </c>
      <c r="D5905" s="27" t="str">
        <f>VLOOKUP('Raw Data'!$C5905,'country description'!$A$2:$B$16,2,0)</f>
        <v>India</v>
      </c>
      <c r="E5905" s="27" t="s">
        <v>10504</v>
      </c>
      <c r="F5905" s="27" t="s">
        <v>11342</v>
      </c>
      <c r="G5905" s="27" t="s">
        <v>11343</v>
      </c>
      <c r="H5905" s="27" t="s">
        <v>18</v>
      </c>
      <c r="I5905" s="27" t="s">
        <v>24</v>
      </c>
      <c r="J5905" s="27" t="s">
        <v>19</v>
      </c>
      <c r="K5905" s="27">
        <v>3</v>
      </c>
      <c r="L5905" s="27">
        <v>27</v>
      </c>
      <c r="M5905" s="27">
        <v>1200</v>
      </c>
      <c r="N5905" s="27">
        <v>3.6</v>
      </c>
      <c r="O5905" s="27">
        <v>2018</v>
      </c>
      <c r="P5905" s="27">
        <v>1</v>
      </c>
      <c r="Q5905" s="27">
        <v>13</v>
      </c>
      <c r="R5905" s="28">
        <f>DATE('Raw Data'!$O5905,'Raw Data'!$P5905,'Raw Data'!$Q5905)</f>
        <v>43113</v>
      </c>
      <c r="S5905" s="27" t="str">
        <f>CONCATENATE(MID('Raw Data'!$H5905,FIND("(",'Raw Data'!$H5905)+1,FIND(")",'Raw Data'!$H5905)-FIND("(",'Raw Data'!$H5905)-1),"",'Raw Data'!$M5905)</f>
        <v>Rs.1200</v>
      </c>
      <c r="T5905" s="27">
        <f t="shared" si="92"/>
        <v>1</v>
      </c>
      <c r="U5905" s="29">
        <f>'Raw Data'!$M5905*'Raw Data'!$T5905</f>
        <v>1200</v>
      </c>
    </row>
    <row r="5906" spans="1:21" x14ac:dyDescent="0.3">
      <c r="A5906" s="20">
        <v>302455</v>
      </c>
      <c r="B5906" s="27" t="s">
        <v>11344</v>
      </c>
      <c r="C5906" s="27">
        <v>1</v>
      </c>
      <c r="D5906" s="27" t="str">
        <f>VLOOKUP('Raw Data'!$C5906,'country description'!$A$2:$B$16,2,0)</f>
        <v>India</v>
      </c>
      <c r="E5906" s="27" t="s">
        <v>10504</v>
      </c>
      <c r="F5906" s="27" t="s">
        <v>11345</v>
      </c>
      <c r="G5906" s="27" t="s">
        <v>11346</v>
      </c>
      <c r="H5906" s="27" t="s">
        <v>18</v>
      </c>
      <c r="I5906" s="27" t="s">
        <v>24</v>
      </c>
      <c r="J5906" s="27" t="s">
        <v>24</v>
      </c>
      <c r="K5906" s="27">
        <v>3</v>
      </c>
      <c r="L5906" s="27">
        <v>259</v>
      </c>
      <c r="M5906" s="27">
        <v>1800</v>
      </c>
      <c r="N5906" s="27">
        <v>3.5</v>
      </c>
      <c r="O5906" s="27">
        <v>2014</v>
      </c>
      <c r="P5906" s="27">
        <v>1</v>
      </c>
      <c r="Q5906" s="27">
        <v>27</v>
      </c>
      <c r="R5906" s="28">
        <f>DATE('Raw Data'!$O5906,'Raw Data'!$P5906,'Raw Data'!$Q5906)</f>
        <v>41666</v>
      </c>
      <c r="S5906" s="27" t="str">
        <f>CONCATENATE(MID('Raw Data'!$H5906,FIND("(",'Raw Data'!$H5906)+1,FIND(")",'Raw Data'!$H5906)-FIND("(",'Raw Data'!$H5906)-1),"",'Raw Data'!$M5906)</f>
        <v>Rs.1800</v>
      </c>
      <c r="T5906" s="27">
        <f t="shared" si="92"/>
        <v>1</v>
      </c>
      <c r="U5906" s="29">
        <f>'Raw Data'!$M5906*'Raw Data'!$T5906</f>
        <v>1800</v>
      </c>
    </row>
    <row r="5907" spans="1:21" x14ac:dyDescent="0.3">
      <c r="A5907" s="20">
        <v>311486</v>
      </c>
      <c r="B5907" s="27" t="s">
        <v>11347</v>
      </c>
      <c r="C5907" s="27">
        <v>1</v>
      </c>
      <c r="D5907" s="27" t="str">
        <f>VLOOKUP('Raw Data'!$C5907,'country description'!$A$2:$B$16,2,0)</f>
        <v>India</v>
      </c>
      <c r="E5907" s="27" t="s">
        <v>10504</v>
      </c>
      <c r="F5907" s="27" t="s">
        <v>11348</v>
      </c>
      <c r="G5907" s="27" t="s">
        <v>2401</v>
      </c>
      <c r="H5907" s="27" t="s">
        <v>18</v>
      </c>
      <c r="I5907" s="27" t="s">
        <v>24</v>
      </c>
      <c r="J5907" s="27" t="s">
        <v>24</v>
      </c>
      <c r="K5907" s="27">
        <v>3</v>
      </c>
      <c r="L5907" s="27">
        <v>192</v>
      </c>
      <c r="M5907" s="27">
        <v>1600</v>
      </c>
      <c r="N5907" s="27">
        <v>4</v>
      </c>
      <c r="O5907" s="27">
        <v>2018</v>
      </c>
      <c r="P5907" s="27">
        <v>1</v>
      </c>
      <c r="Q5907" s="27">
        <v>1</v>
      </c>
      <c r="R5907" s="28">
        <f>DATE('Raw Data'!$O5907,'Raw Data'!$P5907,'Raw Data'!$Q5907)</f>
        <v>43101</v>
      </c>
      <c r="S5907" s="27" t="str">
        <f>CONCATENATE(MID('Raw Data'!$H5907,FIND("(",'Raw Data'!$H5907)+1,FIND(")",'Raw Data'!$H5907)-FIND("(",'Raw Data'!$H5907)-1),"",'Raw Data'!$M5907)</f>
        <v>Rs.1600</v>
      </c>
      <c r="T5907" s="27">
        <f t="shared" si="92"/>
        <v>1</v>
      </c>
      <c r="U5907" s="29">
        <f>'Raw Data'!$M5907*'Raw Data'!$T5907</f>
        <v>1600</v>
      </c>
    </row>
    <row r="5908" spans="1:21" x14ac:dyDescent="0.3">
      <c r="A5908" s="20">
        <v>18276997</v>
      </c>
      <c r="B5908" s="27" t="s">
        <v>11349</v>
      </c>
      <c r="C5908" s="27">
        <v>1</v>
      </c>
      <c r="D5908" s="27" t="str">
        <f>VLOOKUP('Raw Data'!$C5908,'country description'!$A$2:$B$16,2,0)</f>
        <v>India</v>
      </c>
      <c r="E5908" s="27" t="s">
        <v>10504</v>
      </c>
      <c r="F5908" s="27" t="s">
        <v>11350</v>
      </c>
      <c r="G5908" s="27" t="s">
        <v>407</v>
      </c>
      <c r="H5908" s="27" t="s">
        <v>18</v>
      </c>
      <c r="I5908" s="27" t="s">
        <v>19</v>
      </c>
      <c r="J5908" s="27" t="s">
        <v>19</v>
      </c>
      <c r="K5908" s="27">
        <v>1</v>
      </c>
      <c r="L5908" s="27">
        <v>35</v>
      </c>
      <c r="M5908" s="27">
        <v>150</v>
      </c>
      <c r="N5908" s="27">
        <v>3.8</v>
      </c>
      <c r="O5908" s="27">
        <v>2012</v>
      </c>
      <c r="P5908" s="27">
        <v>1</v>
      </c>
      <c r="Q5908" s="27">
        <v>14</v>
      </c>
      <c r="R5908" s="28">
        <f>DATE('Raw Data'!$O5908,'Raw Data'!$P5908,'Raw Data'!$Q5908)</f>
        <v>40922</v>
      </c>
      <c r="S5908" s="27" t="str">
        <f>CONCATENATE(MID('Raw Data'!$H5908,FIND("(",'Raw Data'!$H5908)+1,FIND(")",'Raw Data'!$H5908)-FIND("(",'Raw Data'!$H5908)-1),"",'Raw Data'!$M5908)</f>
        <v>Rs.150</v>
      </c>
      <c r="T5908" s="27">
        <f t="shared" si="92"/>
        <v>1</v>
      </c>
      <c r="U5908" s="29">
        <f>'Raw Data'!$M5908*'Raw Data'!$T5908</f>
        <v>150</v>
      </c>
    </row>
    <row r="5909" spans="1:21" x14ac:dyDescent="0.3">
      <c r="A5909" s="20">
        <v>2475</v>
      </c>
      <c r="B5909" s="27" t="s">
        <v>11351</v>
      </c>
      <c r="C5909" s="27">
        <v>1</v>
      </c>
      <c r="D5909" s="27" t="str">
        <f>VLOOKUP('Raw Data'!$C5909,'country description'!$A$2:$B$16,2,0)</f>
        <v>India</v>
      </c>
      <c r="E5909" s="27" t="s">
        <v>10504</v>
      </c>
      <c r="F5909" s="27" t="s">
        <v>11352</v>
      </c>
      <c r="G5909" s="27" t="s">
        <v>393</v>
      </c>
      <c r="H5909" s="27" t="s">
        <v>18</v>
      </c>
      <c r="I5909" s="27" t="s">
        <v>24</v>
      </c>
      <c r="J5909" s="27" t="s">
        <v>19</v>
      </c>
      <c r="K5909" s="27">
        <v>2</v>
      </c>
      <c r="L5909" s="27">
        <v>37</v>
      </c>
      <c r="M5909" s="27">
        <v>850</v>
      </c>
      <c r="N5909" s="27">
        <v>3.2</v>
      </c>
      <c r="O5909" s="27">
        <v>2011</v>
      </c>
      <c r="P5909" s="27">
        <v>1</v>
      </c>
      <c r="Q5909" s="27">
        <v>22</v>
      </c>
      <c r="R5909" s="28">
        <f>DATE('Raw Data'!$O5909,'Raw Data'!$P5909,'Raw Data'!$Q5909)</f>
        <v>40565</v>
      </c>
      <c r="S5909" s="27" t="str">
        <f>CONCATENATE(MID('Raw Data'!$H5909,FIND("(",'Raw Data'!$H5909)+1,FIND(")",'Raw Data'!$H5909)-FIND("(",'Raw Data'!$H5909)-1),"",'Raw Data'!$M5909)</f>
        <v>Rs.850</v>
      </c>
      <c r="T5909" s="27">
        <f t="shared" si="92"/>
        <v>1</v>
      </c>
      <c r="U5909" s="29">
        <f>'Raw Data'!$M5909*'Raw Data'!$T5909</f>
        <v>850</v>
      </c>
    </row>
    <row r="5910" spans="1:21" x14ac:dyDescent="0.3">
      <c r="A5910" s="20">
        <v>18472653</v>
      </c>
      <c r="B5910" s="27" t="s">
        <v>11353</v>
      </c>
      <c r="C5910" s="27">
        <v>1</v>
      </c>
      <c r="D5910" s="27" t="str">
        <f>VLOOKUP('Raw Data'!$C5910,'country description'!$A$2:$B$16,2,0)</f>
        <v>India</v>
      </c>
      <c r="E5910" s="27" t="s">
        <v>14</v>
      </c>
      <c r="F5910" s="27" t="s">
        <v>11354</v>
      </c>
      <c r="G5910" s="27" t="s">
        <v>504</v>
      </c>
      <c r="H5910" s="27" t="s">
        <v>18</v>
      </c>
      <c r="I5910" s="27" t="s">
        <v>24</v>
      </c>
      <c r="J5910" s="27" t="s">
        <v>19</v>
      </c>
      <c r="K5910" s="27">
        <v>4</v>
      </c>
      <c r="L5910" s="27">
        <v>52</v>
      </c>
      <c r="M5910" s="27">
        <v>2000</v>
      </c>
      <c r="N5910" s="27">
        <v>3.8</v>
      </c>
      <c r="O5910" s="27">
        <v>2017</v>
      </c>
      <c r="P5910" s="27">
        <v>8</v>
      </c>
      <c r="Q5910" s="27">
        <v>27</v>
      </c>
      <c r="R5910" s="28">
        <f>DATE('Raw Data'!$O5910,'Raw Data'!$P5910,'Raw Data'!$Q5910)</f>
        <v>42974</v>
      </c>
      <c r="S5910" s="27" t="str">
        <f>CONCATENATE(MID('Raw Data'!$H5910,FIND("(",'Raw Data'!$H5910)+1,FIND(")",'Raw Data'!$H5910)-FIND("(",'Raw Data'!$H5910)-1),"",'Raw Data'!$M5910)</f>
        <v>Rs.2000</v>
      </c>
      <c r="T5910" s="27">
        <f t="shared" si="92"/>
        <v>1</v>
      </c>
      <c r="U5910" s="29">
        <f>'Raw Data'!$M5910*'Raw Data'!$T5910</f>
        <v>2000</v>
      </c>
    </row>
    <row r="5911" spans="1:21" x14ac:dyDescent="0.3">
      <c r="A5911" s="20">
        <v>4879</v>
      </c>
      <c r="B5911" s="27" t="s">
        <v>2576</v>
      </c>
      <c r="C5911" s="27">
        <v>1</v>
      </c>
      <c r="D5911" s="27" t="str">
        <f>VLOOKUP('Raw Data'!$C5911,'country description'!$A$2:$B$16,2,0)</f>
        <v>India</v>
      </c>
      <c r="E5911" s="27" t="s">
        <v>10504</v>
      </c>
      <c r="F5911" s="27" t="s">
        <v>11355</v>
      </c>
      <c r="G5911" s="27" t="s">
        <v>407</v>
      </c>
      <c r="H5911" s="27" t="s">
        <v>18</v>
      </c>
      <c r="I5911" s="27" t="s">
        <v>19</v>
      </c>
      <c r="J5911" s="27" t="s">
        <v>19</v>
      </c>
      <c r="K5911" s="27">
        <v>2</v>
      </c>
      <c r="L5911" s="27">
        <v>22</v>
      </c>
      <c r="M5911" s="27">
        <v>650</v>
      </c>
      <c r="N5911" s="27">
        <v>3.3</v>
      </c>
      <c r="O5911" s="27">
        <v>2015</v>
      </c>
      <c r="P5911" s="27">
        <v>1</v>
      </c>
      <c r="Q5911" s="27">
        <v>3</v>
      </c>
      <c r="R5911" s="28">
        <f>DATE('Raw Data'!$O5911,'Raw Data'!$P5911,'Raw Data'!$Q5911)</f>
        <v>42007</v>
      </c>
      <c r="S5911" s="27" t="str">
        <f>CONCATENATE(MID('Raw Data'!$H5911,FIND("(",'Raw Data'!$H5911)+1,FIND(")",'Raw Data'!$H5911)-FIND("(",'Raw Data'!$H5911)-1),"",'Raw Data'!$M5911)</f>
        <v>Rs.650</v>
      </c>
      <c r="T5911" s="27">
        <f t="shared" si="92"/>
        <v>1</v>
      </c>
      <c r="U5911" s="29">
        <f>'Raw Data'!$M5911*'Raw Data'!$T5911</f>
        <v>650</v>
      </c>
    </row>
    <row r="5912" spans="1:21" x14ac:dyDescent="0.3">
      <c r="A5912" s="20">
        <v>308013</v>
      </c>
      <c r="B5912" s="27" t="s">
        <v>11356</v>
      </c>
      <c r="C5912" s="27">
        <v>1</v>
      </c>
      <c r="D5912" s="27" t="str">
        <f>VLOOKUP('Raw Data'!$C5912,'country description'!$A$2:$B$16,2,0)</f>
        <v>India</v>
      </c>
      <c r="E5912" s="27" t="s">
        <v>10504</v>
      </c>
      <c r="F5912" s="27" t="s">
        <v>11031</v>
      </c>
      <c r="G5912" s="27" t="s">
        <v>11357</v>
      </c>
      <c r="H5912" s="27" t="s">
        <v>18</v>
      </c>
      <c r="I5912" s="27" t="s">
        <v>24</v>
      </c>
      <c r="J5912" s="27" t="s">
        <v>19</v>
      </c>
      <c r="K5912" s="27">
        <v>3</v>
      </c>
      <c r="L5912" s="27">
        <v>240</v>
      </c>
      <c r="M5912" s="27">
        <v>1500</v>
      </c>
      <c r="N5912" s="27">
        <v>3.5</v>
      </c>
      <c r="O5912" s="27">
        <v>2014</v>
      </c>
      <c r="P5912" s="27">
        <v>1</v>
      </c>
      <c r="Q5912" s="27">
        <v>11</v>
      </c>
      <c r="R5912" s="28">
        <f>DATE('Raw Data'!$O5912,'Raw Data'!$P5912,'Raw Data'!$Q5912)</f>
        <v>41650</v>
      </c>
      <c r="S5912" s="27" t="str">
        <f>CONCATENATE(MID('Raw Data'!$H5912,FIND("(",'Raw Data'!$H5912)+1,FIND(")",'Raw Data'!$H5912)-FIND("(",'Raw Data'!$H5912)-1),"",'Raw Data'!$M5912)</f>
        <v>Rs.1500</v>
      </c>
      <c r="T5912" s="27">
        <f t="shared" si="92"/>
        <v>1</v>
      </c>
      <c r="U5912" s="29">
        <f>'Raw Data'!$M5912*'Raw Data'!$T5912</f>
        <v>1500</v>
      </c>
    </row>
    <row r="5913" spans="1:21" x14ac:dyDescent="0.3">
      <c r="A5913" s="20">
        <v>3213</v>
      </c>
      <c r="B5913" s="27" t="s">
        <v>11358</v>
      </c>
      <c r="C5913" s="27">
        <v>1</v>
      </c>
      <c r="D5913" s="27" t="str">
        <f>VLOOKUP('Raw Data'!$C5913,'country description'!$A$2:$B$16,2,0)</f>
        <v>India</v>
      </c>
      <c r="E5913" s="27" t="s">
        <v>10504</v>
      </c>
      <c r="F5913" s="27" t="s">
        <v>10580</v>
      </c>
      <c r="G5913" s="27" t="s">
        <v>11359</v>
      </c>
      <c r="H5913" s="27" t="s">
        <v>18</v>
      </c>
      <c r="I5913" s="27" t="s">
        <v>24</v>
      </c>
      <c r="J5913" s="27" t="s">
        <v>24</v>
      </c>
      <c r="K5913" s="27">
        <v>3</v>
      </c>
      <c r="L5913" s="27">
        <v>496</v>
      </c>
      <c r="M5913" s="27">
        <v>1000</v>
      </c>
      <c r="N5913" s="27">
        <v>3.6</v>
      </c>
      <c r="O5913" s="27">
        <v>2012</v>
      </c>
      <c r="P5913" s="27">
        <v>1</v>
      </c>
      <c r="Q5913" s="27">
        <v>13</v>
      </c>
      <c r="R5913" s="28">
        <f>DATE('Raw Data'!$O5913,'Raw Data'!$P5913,'Raw Data'!$Q5913)</f>
        <v>40921</v>
      </c>
      <c r="S5913" s="27" t="str">
        <f>CONCATENATE(MID('Raw Data'!$H5913,FIND("(",'Raw Data'!$H5913)+1,FIND(")",'Raw Data'!$H5913)-FIND("(",'Raw Data'!$H5913)-1),"",'Raw Data'!$M5913)</f>
        <v>Rs.1000</v>
      </c>
      <c r="T5913" s="27">
        <f t="shared" si="92"/>
        <v>1</v>
      </c>
      <c r="U5913" s="29">
        <f>'Raw Data'!$M5913*'Raw Data'!$T5913</f>
        <v>1000</v>
      </c>
    </row>
    <row r="5914" spans="1:21" x14ac:dyDescent="0.3">
      <c r="A5914" s="20">
        <v>18396399</v>
      </c>
      <c r="B5914" s="27" t="s">
        <v>11360</v>
      </c>
      <c r="C5914" s="27">
        <v>1</v>
      </c>
      <c r="D5914" s="27" t="str">
        <f>VLOOKUP('Raw Data'!$C5914,'country description'!$A$2:$B$16,2,0)</f>
        <v>India</v>
      </c>
      <c r="E5914" s="27" t="s">
        <v>10504</v>
      </c>
      <c r="F5914" s="27" t="s">
        <v>11361</v>
      </c>
      <c r="G5914" s="27" t="s">
        <v>424</v>
      </c>
      <c r="H5914" s="27" t="s">
        <v>18</v>
      </c>
      <c r="I5914" s="27" t="s">
        <v>19</v>
      </c>
      <c r="J5914" s="27" t="s">
        <v>19</v>
      </c>
      <c r="K5914" s="27">
        <v>1</v>
      </c>
      <c r="L5914" s="27">
        <v>7</v>
      </c>
      <c r="M5914" s="27">
        <v>100</v>
      </c>
      <c r="N5914" s="27">
        <v>3.2</v>
      </c>
      <c r="O5914" s="27">
        <v>2016</v>
      </c>
      <c r="P5914" s="27">
        <v>1</v>
      </c>
      <c r="Q5914" s="27">
        <v>3</v>
      </c>
      <c r="R5914" s="28">
        <f>DATE('Raw Data'!$O5914,'Raw Data'!$P5914,'Raw Data'!$Q5914)</f>
        <v>42372</v>
      </c>
      <c r="S5914" s="27" t="str">
        <f>CONCATENATE(MID('Raw Data'!$H5914,FIND("(",'Raw Data'!$H5914)+1,FIND(")",'Raw Data'!$H5914)-FIND("(",'Raw Data'!$H5914)-1),"",'Raw Data'!$M5914)</f>
        <v>Rs.100</v>
      </c>
      <c r="T5914" s="27">
        <f t="shared" si="92"/>
        <v>1</v>
      </c>
      <c r="U5914" s="29">
        <f>'Raw Data'!$M5914*'Raw Data'!$T5914</f>
        <v>100</v>
      </c>
    </row>
    <row r="5915" spans="1:21" x14ac:dyDescent="0.3">
      <c r="A5915" s="20">
        <v>302027</v>
      </c>
      <c r="B5915" s="27" t="s">
        <v>11362</v>
      </c>
      <c r="C5915" s="27">
        <v>1</v>
      </c>
      <c r="D5915" s="27" t="str">
        <f>VLOOKUP('Raw Data'!$C5915,'country description'!$A$2:$B$16,2,0)</f>
        <v>India</v>
      </c>
      <c r="E5915" s="27" t="s">
        <v>10504</v>
      </c>
      <c r="F5915" s="27" t="s">
        <v>10588</v>
      </c>
      <c r="G5915" s="27" t="s">
        <v>3878</v>
      </c>
      <c r="H5915" s="27" t="s">
        <v>18</v>
      </c>
      <c r="I5915" s="27" t="s">
        <v>19</v>
      </c>
      <c r="J5915" s="27" t="s">
        <v>19</v>
      </c>
      <c r="K5915" s="27">
        <v>1</v>
      </c>
      <c r="L5915" s="27">
        <v>11</v>
      </c>
      <c r="M5915" s="27">
        <v>150</v>
      </c>
      <c r="N5915" s="27">
        <v>3</v>
      </c>
      <c r="O5915" s="27">
        <v>2012</v>
      </c>
      <c r="P5915" s="27">
        <v>1</v>
      </c>
      <c r="Q5915" s="27">
        <v>18</v>
      </c>
      <c r="R5915" s="28">
        <f>DATE('Raw Data'!$O5915,'Raw Data'!$P5915,'Raw Data'!$Q5915)</f>
        <v>40926</v>
      </c>
      <c r="S5915" s="27" t="str">
        <f>CONCATENATE(MID('Raw Data'!$H5915,FIND("(",'Raw Data'!$H5915)+1,FIND(")",'Raw Data'!$H5915)-FIND("(",'Raw Data'!$H5915)-1),"",'Raw Data'!$M5915)</f>
        <v>Rs.150</v>
      </c>
      <c r="T5915" s="27">
        <f t="shared" si="92"/>
        <v>1</v>
      </c>
      <c r="U5915" s="29">
        <f>'Raw Data'!$M5915*'Raw Data'!$T5915</f>
        <v>150</v>
      </c>
    </row>
    <row r="5916" spans="1:21" x14ac:dyDescent="0.3">
      <c r="A5916" s="20">
        <v>2177</v>
      </c>
      <c r="B5916" s="27" t="s">
        <v>11363</v>
      </c>
      <c r="C5916" s="27">
        <v>1</v>
      </c>
      <c r="D5916" s="27" t="str">
        <f>VLOOKUP('Raw Data'!$C5916,'country description'!$A$2:$B$16,2,0)</f>
        <v>India</v>
      </c>
      <c r="E5916" s="27" t="s">
        <v>10504</v>
      </c>
      <c r="F5916" s="27" t="s">
        <v>11364</v>
      </c>
      <c r="G5916" s="27" t="s">
        <v>424</v>
      </c>
      <c r="H5916" s="27" t="s">
        <v>18</v>
      </c>
      <c r="I5916" s="27" t="s">
        <v>19</v>
      </c>
      <c r="J5916" s="27" t="s">
        <v>19</v>
      </c>
      <c r="K5916" s="27">
        <v>1</v>
      </c>
      <c r="L5916" s="27">
        <v>15</v>
      </c>
      <c r="M5916" s="27">
        <v>200</v>
      </c>
      <c r="N5916" s="27">
        <v>3</v>
      </c>
      <c r="O5916" s="27">
        <v>2015</v>
      </c>
      <c r="P5916" s="27">
        <v>1</v>
      </c>
      <c r="Q5916" s="27">
        <v>1</v>
      </c>
      <c r="R5916" s="28">
        <f>DATE('Raw Data'!$O5916,'Raw Data'!$P5916,'Raw Data'!$Q5916)</f>
        <v>42005</v>
      </c>
      <c r="S5916" s="27" t="str">
        <f>CONCATENATE(MID('Raw Data'!$H5916,FIND("(",'Raw Data'!$H5916)+1,FIND(")",'Raw Data'!$H5916)-FIND("(",'Raw Data'!$H5916)-1),"",'Raw Data'!$M5916)</f>
        <v>Rs.200</v>
      </c>
      <c r="T5916" s="27">
        <f t="shared" si="92"/>
        <v>1</v>
      </c>
      <c r="U5916" s="29">
        <f>'Raw Data'!$M5916*'Raw Data'!$T5916</f>
        <v>200</v>
      </c>
    </row>
    <row r="5917" spans="1:21" x14ac:dyDescent="0.3">
      <c r="A5917" s="20">
        <v>230</v>
      </c>
      <c r="B5917" s="27" t="s">
        <v>499</v>
      </c>
      <c r="C5917" s="27">
        <v>1</v>
      </c>
      <c r="D5917" s="27" t="str">
        <f>VLOOKUP('Raw Data'!$C5917,'country description'!$A$2:$B$16,2,0)</f>
        <v>India</v>
      </c>
      <c r="E5917" s="27" t="s">
        <v>10504</v>
      </c>
      <c r="F5917" s="27" t="s">
        <v>11365</v>
      </c>
      <c r="G5917" s="27" t="s">
        <v>500</v>
      </c>
      <c r="H5917" s="27" t="s">
        <v>18</v>
      </c>
      <c r="I5917" s="27" t="s">
        <v>19</v>
      </c>
      <c r="J5917" s="27" t="s">
        <v>19</v>
      </c>
      <c r="K5917" s="27">
        <v>2</v>
      </c>
      <c r="L5917" s="27">
        <v>112</v>
      </c>
      <c r="M5917" s="27">
        <v>700</v>
      </c>
      <c r="N5917" s="27">
        <v>2.4</v>
      </c>
      <c r="O5917" s="27">
        <v>2015</v>
      </c>
      <c r="P5917" s="27">
        <v>1</v>
      </c>
      <c r="Q5917" s="27">
        <v>19</v>
      </c>
      <c r="R5917" s="28">
        <f>DATE('Raw Data'!$O5917,'Raw Data'!$P5917,'Raw Data'!$Q5917)</f>
        <v>42023</v>
      </c>
      <c r="S5917" s="27" t="str">
        <f>CONCATENATE(MID('Raw Data'!$H5917,FIND("(",'Raw Data'!$H5917)+1,FIND(")",'Raw Data'!$H5917)-FIND("(",'Raw Data'!$H5917)-1),"",'Raw Data'!$M5917)</f>
        <v>Rs.700</v>
      </c>
      <c r="T5917" s="27">
        <f t="shared" si="92"/>
        <v>1</v>
      </c>
      <c r="U5917" s="29">
        <f>'Raw Data'!$M5917*'Raw Data'!$T5917</f>
        <v>700</v>
      </c>
    </row>
    <row r="5918" spans="1:21" x14ac:dyDescent="0.3">
      <c r="A5918" s="20">
        <v>7083</v>
      </c>
      <c r="B5918" s="27" t="s">
        <v>11366</v>
      </c>
      <c r="C5918" s="27">
        <v>1</v>
      </c>
      <c r="D5918" s="27" t="str">
        <f>VLOOKUP('Raw Data'!$C5918,'country description'!$A$2:$B$16,2,0)</f>
        <v>India</v>
      </c>
      <c r="E5918" s="27" t="s">
        <v>10504</v>
      </c>
      <c r="F5918" s="27" t="s">
        <v>11367</v>
      </c>
      <c r="G5918" s="27" t="s">
        <v>8161</v>
      </c>
      <c r="H5918" s="27" t="s">
        <v>18</v>
      </c>
      <c r="I5918" s="27" t="s">
        <v>19</v>
      </c>
      <c r="J5918" s="27" t="s">
        <v>19</v>
      </c>
      <c r="K5918" s="27">
        <v>1</v>
      </c>
      <c r="L5918" s="27">
        <v>18</v>
      </c>
      <c r="M5918" s="27">
        <v>200</v>
      </c>
      <c r="N5918" s="27">
        <v>3.2</v>
      </c>
      <c r="O5918" s="27">
        <v>2017</v>
      </c>
      <c r="P5918" s="27">
        <v>1</v>
      </c>
      <c r="Q5918" s="27">
        <v>25</v>
      </c>
      <c r="R5918" s="28">
        <f>DATE('Raw Data'!$O5918,'Raw Data'!$P5918,'Raw Data'!$Q5918)</f>
        <v>42760</v>
      </c>
      <c r="S5918" s="27" t="str">
        <f>CONCATENATE(MID('Raw Data'!$H5918,FIND("(",'Raw Data'!$H5918)+1,FIND(")",'Raw Data'!$H5918)-FIND("(",'Raw Data'!$H5918)-1),"",'Raw Data'!$M5918)</f>
        <v>Rs.200</v>
      </c>
      <c r="T5918" s="27">
        <f t="shared" si="92"/>
        <v>1</v>
      </c>
      <c r="U5918" s="29">
        <f>'Raw Data'!$M5918*'Raw Data'!$T5918</f>
        <v>200</v>
      </c>
    </row>
    <row r="5919" spans="1:21" x14ac:dyDescent="0.3">
      <c r="A5919" s="20">
        <v>18430874</v>
      </c>
      <c r="B5919" s="27" t="s">
        <v>11368</v>
      </c>
      <c r="C5919" s="27">
        <v>1</v>
      </c>
      <c r="D5919" s="27" t="str">
        <f>VLOOKUP('Raw Data'!$C5919,'country description'!$A$2:$B$16,2,0)</f>
        <v>India</v>
      </c>
      <c r="E5919" s="27" t="s">
        <v>10504</v>
      </c>
      <c r="F5919" s="27" t="s">
        <v>11369</v>
      </c>
      <c r="G5919" s="27" t="s">
        <v>601</v>
      </c>
      <c r="H5919" s="27" t="s">
        <v>18</v>
      </c>
      <c r="I5919" s="27" t="s">
        <v>19</v>
      </c>
      <c r="J5919" s="27" t="s">
        <v>19</v>
      </c>
      <c r="K5919" s="27">
        <v>1</v>
      </c>
      <c r="L5919" s="27">
        <v>10</v>
      </c>
      <c r="M5919" s="27">
        <v>200</v>
      </c>
      <c r="N5919" s="27">
        <v>3.2</v>
      </c>
      <c r="O5919" s="27">
        <v>2012</v>
      </c>
      <c r="P5919" s="27">
        <v>1</v>
      </c>
      <c r="Q5919" s="27">
        <v>7</v>
      </c>
      <c r="R5919" s="28">
        <f>DATE('Raw Data'!$O5919,'Raw Data'!$P5919,'Raw Data'!$Q5919)</f>
        <v>40915</v>
      </c>
      <c r="S5919" s="27" t="str">
        <f>CONCATENATE(MID('Raw Data'!$H5919,FIND("(",'Raw Data'!$H5919)+1,FIND(")",'Raw Data'!$H5919)-FIND("(",'Raw Data'!$H5919)-1),"",'Raw Data'!$M5919)</f>
        <v>Rs.200</v>
      </c>
      <c r="T5919" s="27">
        <f t="shared" si="92"/>
        <v>1</v>
      </c>
      <c r="U5919" s="29">
        <f>'Raw Data'!$M5919*'Raw Data'!$T5919</f>
        <v>200</v>
      </c>
    </row>
    <row r="5920" spans="1:21" x14ac:dyDescent="0.3">
      <c r="A5920" s="20">
        <v>303859</v>
      </c>
      <c r="B5920" s="27" t="s">
        <v>11370</v>
      </c>
      <c r="C5920" s="27">
        <v>1</v>
      </c>
      <c r="D5920" s="27" t="str">
        <f>VLOOKUP('Raw Data'!$C5920,'country description'!$A$2:$B$16,2,0)</f>
        <v>India</v>
      </c>
      <c r="E5920" s="27" t="s">
        <v>10504</v>
      </c>
      <c r="F5920" s="27" t="s">
        <v>11371</v>
      </c>
      <c r="G5920" s="27" t="s">
        <v>393</v>
      </c>
      <c r="H5920" s="27" t="s">
        <v>18</v>
      </c>
      <c r="I5920" s="27" t="s">
        <v>24</v>
      </c>
      <c r="J5920" s="27" t="s">
        <v>19</v>
      </c>
      <c r="K5920" s="27">
        <v>2</v>
      </c>
      <c r="L5920" s="27">
        <v>11</v>
      </c>
      <c r="M5920" s="27">
        <v>800</v>
      </c>
      <c r="N5920" s="27">
        <v>2.7</v>
      </c>
      <c r="O5920" s="27">
        <v>2017</v>
      </c>
      <c r="P5920" s="27">
        <v>1</v>
      </c>
      <c r="Q5920" s="27">
        <v>6</v>
      </c>
      <c r="R5920" s="28">
        <f>DATE('Raw Data'!$O5920,'Raw Data'!$P5920,'Raw Data'!$Q5920)</f>
        <v>42741</v>
      </c>
      <c r="S5920" s="27" t="str">
        <f>CONCATENATE(MID('Raw Data'!$H5920,FIND("(",'Raw Data'!$H5920)+1,FIND(")",'Raw Data'!$H5920)-FIND("(",'Raw Data'!$H5920)-1),"",'Raw Data'!$M5920)</f>
        <v>Rs.800</v>
      </c>
      <c r="T5920" s="27">
        <f t="shared" si="92"/>
        <v>1</v>
      </c>
      <c r="U5920" s="29">
        <f>'Raw Data'!$M5920*'Raw Data'!$T5920</f>
        <v>800</v>
      </c>
    </row>
    <row r="5921" spans="1:21" x14ac:dyDescent="0.3">
      <c r="A5921" s="20">
        <v>303209</v>
      </c>
      <c r="B5921" s="27" t="s">
        <v>11372</v>
      </c>
      <c r="C5921" s="27">
        <v>1</v>
      </c>
      <c r="D5921" s="27" t="str">
        <f>VLOOKUP('Raw Data'!$C5921,'country description'!$A$2:$B$16,2,0)</f>
        <v>India</v>
      </c>
      <c r="E5921" s="27" t="s">
        <v>10504</v>
      </c>
      <c r="F5921" s="27" t="s">
        <v>11373</v>
      </c>
      <c r="G5921" s="27" t="s">
        <v>17</v>
      </c>
      <c r="H5921" s="27" t="s">
        <v>18</v>
      </c>
      <c r="I5921" s="27" t="s">
        <v>19</v>
      </c>
      <c r="J5921" s="27" t="s">
        <v>19</v>
      </c>
      <c r="K5921" s="27">
        <v>1</v>
      </c>
      <c r="L5921" s="27">
        <v>12</v>
      </c>
      <c r="M5921" s="27">
        <v>350</v>
      </c>
      <c r="N5921" s="27">
        <v>3.1</v>
      </c>
      <c r="O5921" s="27">
        <v>2012</v>
      </c>
      <c r="P5921" s="27">
        <v>1</v>
      </c>
      <c r="Q5921" s="27">
        <v>13</v>
      </c>
      <c r="R5921" s="28">
        <f>DATE('Raw Data'!$O5921,'Raw Data'!$P5921,'Raw Data'!$Q5921)</f>
        <v>40921</v>
      </c>
      <c r="S5921" s="27" t="str">
        <f>CONCATENATE(MID('Raw Data'!$H5921,FIND("(",'Raw Data'!$H5921)+1,FIND(")",'Raw Data'!$H5921)-FIND("(",'Raw Data'!$H5921)-1),"",'Raw Data'!$M5921)</f>
        <v>Rs.350</v>
      </c>
      <c r="T5921" s="27">
        <f t="shared" si="92"/>
        <v>1</v>
      </c>
      <c r="U5921" s="29">
        <f>'Raw Data'!$M5921*'Raw Data'!$T5921</f>
        <v>350</v>
      </c>
    </row>
    <row r="5922" spans="1:21" x14ac:dyDescent="0.3">
      <c r="A5922" s="20">
        <v>5721</v>
      </c>
      <c r="B5922" s="27" t="s">
        <v>11374</v>
      </c>
      <c r="C5922" s="27">
        <v>1</v>
      </c>
      <c r="D5922" s="27" t="str">
        <f>VLOOKUP('Raw Data'!$C5922,'country description'!$A$2:$B$16,2,0)</f>
        <v>India</v>
      </c>
      <c r="E5922" s="27" t="s">
        <v>10504</v>
      </c>
      <c r="F5922" s="27" t="s">
        <v>11375</v>
      </c>
      <c r="G5922" s="27" t="s">
        <v>461</v>
      </c>
      <c r="H5922" s="27" t="s">
        <v>18</v>
      </c>
      <c r="I5922" s="27" t="s">
        <v>19</v>
      </c>
      <c r="J5922" s="27" t="s">
        <v>19</v>
      </c>
      <c r="K5922" s="27">
        <v>3</v>
      </c>
      <c r="L5922" s="27">
        <v>26</v>
      </c>
      <c r="M5922" s="27">
        <v>1200</v>
      </c>
      <c r="N5922" s="27">
        <v>3.2</v>
      </c>
      <c r="O5922" s="27">
        <v>2018</v>
      </c>
      <c r="P5922" s="27">
        <v>1</v>
      </c>
      <c r="Q5922" s="27">
        <v>25</v>
      </c>
      <c r="R5922" s="28">
        <f>DATE('Raw Data'!$O5922,'Raw Data'!$P5922,'Raw Data'!$Q5922)</f>
        <v>43125</v>
      </c>
      <c r="S5922" s="27" t="str">
        <f>CONCATENATE(MID('Raw Data'!$H5922,FIND("(",'Raw Data'!$H5922)+1,FIND(")",'Raw Data'!$H5922)-FIND("(",'Raw Data'!$H5922)-1),"",'Raw Data'!$M5922)</f>
        <v>Rs.1200</v>
      </c>
      <c r="T5922" s="27">
        <f t="shared" si="92"/>
        <v>1</v>
      </c>
      <c r="U5922" s="29">
        <f>'Raw Data'!$M5922*'Raw Data'!$T5922</f>
        <v>1200</v>
      </c>
    </row>
    <row r="5923" spans="1:21" x14ac:dyDescent="0.3">
      <c r="A5923" s="20">
        <v>6804</v>
      </c>
      <c r="B5923" s="27" t="s">
        <v>943</v>
      </c>
      <c r="C5923" s="27">
        <v>1</v>
      </c>
      <c r="D5923" s="27" t="str">
        <f>VLOOKUP('Raw Data'!$C5923,'country description'!$A$2:$B$16,2,0)</f>
        <v>India</v>
      </c>
      <c r="E5923" s="27" t="s">
        <v>10504</v>
      </c>
      <c r="F5923" s="27" t="s">
        <v>11376</v>
      </c>
      <c r="G5923" s="27" t="s">
        <v>945</v>
      </c>
      <c r="H5923" s="27" t="s">
        <v>18</v>
      </c>
      <c r="I5923" s="27" t="s">
        <v>19</v>
      </c>
      <c r="J5923" s="27" t="s">
        <v>19</v>
      </c>
      <c r="K5923" s="27">
        <v>1</v>
      </c>
      <c r="L5923" s="27">
        <v>16</v>
      </c>
      <c r="M5923" s="27">
        <v>350</v>
      </c>
      <c r="N5923" s="27">
        <v>2.8</v>
      </c>
      <c r="O5923" s="27">
        <v>2010</v>
      </c>
      <c r="P5923" s="27">
        <v>1</v>
      </c>
      <c r="Q5923" s="27">
        <v>4</v>
      </c>
      <c r="R5923" s="28">
        <f>DATE('Raw Data'!$O5923,'Raw Data'!$P5923,'Raw Data'!$Q5923)</f>
        <v>40182</v>
      </c>
      <c r="S5923" s="27" t="str">
        <f>CONCATENATE(MID('Raw Data'!$H5923,FIND("(",'Raw Data'!$H5923)+1,FIND(")",'Raw Data'!$H5923)-FIND("(",'Raw Data'!$H5923)-1),"",'Raw Data'!$M5923)</f>
        <v>Rs.350</v>
      </c>
      <c r="T5923" s="27">
        <f t="shared" si="92"/>
        <v>1</v>
      </c>
      <c r="U5923" s="29">
        <f>'Raw Data'!$M5923*'Raw Data'!$T5923</f>
        <v>350</v>
      </c>
    </row>
    <row r="5924" spans="1:21" x14ac:dyDescent="0.3">
      <c r="A5924" s="20">
        <v>18445653</v>
      </c>
      <c r="B5924" s="27" t="s">
        <v>11377</v>
      </c>
      <c r="C5924" s="27">
        <v>1</v>
      </c>
      <c r="D5924" s="27" t="str">
        <f>VLOOKUP('Raw Data'!$C5924,'country description'!$A$2:$B$16,2,0)</f>
        <v>India</v>
      </c>
      <c r="E5924" s="27" t="s">
        <v>10504</v>
      </c>
      <c r="F5924" s="27" t="s">
        <v>11378</v>
      </c>
      <c r="G5924" s="27" t="s">
        <v>461</v>
      </c>
      <c r="H5924" s="27" t="s">
        <v>18</v>
      </c>
      <c r="I5924" s="27" t="s">
        <v>19</v>
      </c>
      <c r="J5924" s="27" t="s">
        <v>19</v>
      </c>
      <c r="K5924" s="27">
        <v>1</v>
      </c>
      <c r="L5924" s="27">
        <v>7</v>
      </c>
      <c r="M5924" s="27">
        <v>200</v>
      </c>
      <c r="N5924" s="27">
        <v>3.1</v>
      </c>
      <c r="O5924" s="27">
        <v>2013</v>
      </c>
      <c r="P5924" s="27">
        <v>1</v>
      </c>
      <c r="Q5924" s="27">
        <v>24</v>
      </c>
      <c r="R5924" s="28">
        <f>DATE('Raw Data'!$O5924,'Raw Data'!$P5924,'Raw Data'!$Q5924)</f>
        <v>41298</v>
      </c>
      <c r="S5924" s="27" t="str">
        <f>CONCATENATE(MID('Raw Data'!$H5924,FIND("(",'Raw Data'!$H5924)+1,FIND(")",'Raw Data'!$H5924)-FIND("(",'Raw Data'!$H5924)-1),"",'Raw Data'!$M5924)</f>
        <v>Rs.200</v>
      </c>
      <c r="T5924" s="27">
        <f t="shared" si="92"/>
        <v>1</v>
      </c>
      <c r="U5924" s="29">
        <f>'Raw Data'!$M5924*'Raw Data'!$T5924</f>
        <v>200</v>
      </c>
    </row>
    <row r="5925" spans="1:21" x14ac:dyDescent="0.3">
      <c r="A5925" s="20">
        <v>1131</v>
      </c>
      <c r="B5925" s="27" t="s">
        <v>11379</v>
      </c>
      <c r="C5925" s="27">
        <v>1</v>
      </c>
      <c r="D5925" s="27" t="str">
        <f>VLOOKUP('Raw Data'!$C5925,'country description'!$A$2:$B$16,2,0)</f>
        <v>India</v>
      </c>
      <c r="E5925" s="27" t="s">
        <v>10504</v>
      </c>
      <c r="F5925" s="27" t="s">
        <v>11380</v>
      </c>
      <c r="G5925" s="27" t="s">
        <v>4783</v>
      </c>
      <c r="H5925" s="27" t="s">
        <v>18</v>
      </c>
      <c r="I5925" s="27" t="s">
        <v>24</v>
      </c>
      <c r="J5925" s="27" t="s">
        <v>19</v>
      </c>
      <c r="K5925" s="27">
        <v>2</v>
      </c>
      <c r="L5925" s="27">
        <v>32</v>
      </c>
      <c r="M5925" s="27">
        <v>900</v>
      </c>
      <c r="N5925" s="27">
        <v>3.3</v>
      </c>
      <c r="O5925" s="27">
        <v>2015</v>
      </c>
      <c r="P5925" s="27">
        <v>1</v>
      </c>
      <c r="Q5925" s="27">
        <v>25</v>
      </c>
      <c r="R5925" s="28">
        <f>DATE('Raw Data'!$O5925,'Raw Data'!$P5925,'Raw Data'!$Q5925)</f>
        <v>42029</v>
      </c>
      <c r="S5925" s="27" t="str">
        <f>CONCATENATE(MID('Raw Data'!$H5925,FIND("(",'Raw Data'!$H5925)+1,FIND(")",'Raw Data'!$H5925)-FIND("(",'Raw Data'!$H5925)-1),"",'Raw Data'!$M5925)</f>
        <v>Rs.900</v>
      </c>
      <c r="T5925" s="27">
        <f t="shared" si="92"/>
        <v>1</v>
      </c>
      <c r="U5925" s="29">
        <f>'Raw Data'!$M5925*'Raw Data'!$T5925</f>
        <v>900</v>
      </c>
    </row>
    <row r="5926" spans="1:21" x14ac:dyDescent="0.3">
      <c r="A5926" s="20">
        <v>18382626</v>
      </c>
      <c r="B5926" s="27" t="s">
        <v>11381</v>
      </c>
      <c r="C5926" s="27">
        <v>1</v>
      </c>
      <c r="D5926" s="27" t="str">
        <f>VLOOKUP('Raw Data'!$C5926,'country description'!$A$2:$B$16,2,0)</f>
        <v>India</v>
      </c>
      <c r="E5926" s="27" t="s">
        <v>10504</v>
      </c>
      <c r="F5926" s="27" t="s">
        <v>11382</v>
      </c>
      <c r="G5926" s="27" t="s">
        <v>401</v>
      </c>
      <c r="H5926" s="27" t="s">
        <v>18</v>
      </c>
      <c r="I5926" s="27" t="s">
        <v>19</v>
      </c>
      <c r="J5926" s="27" t="s">
        <v>19</v>
      </c>
      <c r="K5926" s="27">
        <v>1</v>
      </c>
      <c r="L5926" s="27">
        <v>32</v>
      </c>
      <c r="M5926" s="27">
        <v>150</v>
      </c>
      <c r="N5926" s="27">
        <v>3.5</v>
      </c>
      <c r="O5926" s="27">
        <v>2017</v>
      </c>
      <c r="P5926" s="27">
        <v>1</v>
      </c>
      <c r="Q5926" s="27">
        <v>8</v>
      </c>
      <c r="R5926" s="28">
        <f>DATE('Raw Data'!$O5926,'Raw Data'!$P5926,'Raw Data'!$Q5926)</f>
        <v>42743</v>
      </c>
      <c r="S5926" s="27" t="str">
        <f>CONCATENATE(MID('Raw Data'!$H5926,FIND("(",'Raw Data'!$H5926)+1,FIND(")",'Raw Data'!$H5926)-FIND("(",'Raw Data'!$H5926)-1),"",'Raw Data'!$M5926)</f>
        <v>Rs.150</v>
      </c>
      <c r="T5926" s="27">
        <f t="shared" si="92"/>
        <v>1</v>
      </c>
      <c r="U5926" s="29">
        <f>'Raw Data'!$M5926*'Raw Data'!$T5926</f>
        <v>150</v>
      </c>
    </row>
    <row r="5927" spans="1:21" x14ac:dyDescent="0.3">
      <c r="A5927" s="20">
        <v>301221</v>
      </c>
      <c r="B5927" s="27" t="s">
        <v>11383</v>
      </c>
      <c r="C5927" s="27">
        <v>1</v>
      </c>
      <c r="D5927" s="27" t="str">
        <f>VLOOKUP('Raw Data'!$C5927,'country description'!$A$2:$B$16,2,0)</f>
        <v>India</v>
      </c>
      <c r="E5927" s="27" t="s">
        <v>10504</v>
      </c>
      <c r="F5927" s="27" t="s">
        <v>11384</v>
      </c>
      <c r="G5927" s="27" t="s">
        <v>393</v>
      </c>
      <c r="H5927" s="27" t="s">
        <v>18</v>
      </c>
      <c r="I5927" s="27" t="s">
        <v>24</v>
      </c>
      <c r="J5927" s="27" t="s">
        <v>19</v>
      </c>
      <c r="K5927" s="27">
        <v>3</v>
      </c>
      <c r="L5927" s="27">
        <v>5</v>
      </c>
      <c r="M5927" s="27">
        <v>1000</v>
      </c>
      <c r="N5927" s="27">
        <v>2.9</v>
      </c>
      <c r="O5927" s="27">
        <v>2017</v>
      </c>
      <c r="P5927" s="27">
        <v>1</v>
      </c>
      <c r="Q5927" s="27">
        <v>9</v>
      </c>
      <c r="R5927" s="28">
        <f>DATE('Raw Data'!$O5927,'Raw Data'!$P5927,'Raw Data'!$Q5927)</f>
        <v>42744</v>
      </c>
      <c r="S5927" s="27" t="str">
        <f>CONCATENATE(MID('Raw Data'!$H5927,FIND("(",'Raw Data'!$H5927)+1,FIND(")",'Raw Data'!$H5927)-FIND("(",'Raw Data'!$H5927)-1),"",'Raw Data'!$M5927)</f>
        <v>Rs.1000</v>
      </c>
      <c r="T5927" s="27">
        <f t="shared" si="92"/>
        <v>1</v>
      </c>
      <c r="U5927" s="29">
        <f>'Raw Data'!$M5927*'Raw Data'!$T5927</f>
        <v>1000</v>
      </c>
    </row>
    <row r="5928" spans="1:21" x14ac:dyDescent="0.3">
      <c r="A5928" s="20">
        <v>304793</v>
      </c>
      <c r="B5928" s="27" t="s">
        <v>11385</v>
      </c>
      <c r="C5928" s="27">
        <v>1</v>
      </c>
      <c r="D5928" s="27" t="str">
        <f>VLOOKUP('Raw Data'!$C5928,'country description'!$A$2:$B$16,2,0)</f>
        <v>India</v>
      </c>
      <c r="E5928" s="27" t="s">
        <v>10504</v>
      </c>
      <c r="F5928" s="27" t="s">
        <v>11386</v>
      </c>
      <c r="G5928" s="27" t="s">
        <v>671</v>
      </c>
      <c r="H5928" s="27" t="s">
        <v>18</v>
      </c>
      <c r="I5928" s="27" t="s">
        <v>19</v>
      </c>
      <c r="J5928" s="27" t="s">
        <v>19</v>
      </c>
      <c r="K5928" s="27">
        <v>1</v>
      </c>
      <c r="L5928" s="27">
        <v>2</v>
      </c>
      <c r="M5928" s="27">
        <v>100</v>
      </c>
      <c r="N5928" s="27">
        <v>1</v>
      </c>
      <c r="O5928" s="27">
        <v>2016</v>
      </c>
      <c r="P5928" s="27">
        <v>1</v>
      </c>
      <c r="Q5928" s="27">
        <v>4</v>
      </c>
      <c r="R5928" s="28">
        <f>DATE('Raw Data'!$O5928,'Raw Data'!$P5928,'Raw Data'!$Q5928)</f>
        <v>42373</v>
      </c>
      <c r="S5928" s="27" t="str">
        <f>CONCATENATE(MID('Raw Data'!$H5928,FIND("(",'Raw Data'!$H5928)+1,FIND(")",'Raw Data'!$H5928)-FIND("(",'Raw Data'!$H5928)-1),"",'Raw Data'!$M5928)</f>
        <v>Rs.100</v>
      </c>
      <c r="T5928" s="27">
        <f t="shared" si="92"/>
        <v>1</v>
      </c>
      <c r="U5928" s="29">
        <f>'Raw Data'!$M5928*'Raw Data'!$T5928</f>
        <v>100</v>
      </c>
    </row>
    <row r="5929" spans="1:21" x14ac:dyDescent="0.3">
      <c r="A5929" s="20">
        <v>18128900</v>
      </c>
      <c r="B5929" s="27" t="s">
        <v>11387</v>
      </c>
      <c r="C5929" s="27">
        <v>1</v>
      </c>
      <c r="D5929" s="27" t="str">
        <f>VLOOKUP('Raw Data'!$C5929,'country description'!$A$2:$B$16,2,0)</f>
        <v>India</v>
      </c>
      <c r="E5929" s="27" t="s">
        <v>10504</v>
      </c>
      <c r="F5929" s="27" t="s">
        <v>11388</v>
      </c>
      <c r="G5929" s="27" t="s">
        <v>11389</v>
      </c>
      <c r="H5929" s="27" t="s">
        <v>18</v>
      </c>
      <c r="I5929" s="27" t="s">
        <v>24</v>
      </c>
      <c r="J5929" s="27" t="s">
        <v>19</v>
      </c>
      <c r="K5929" s="27">
        <v>3</v>
      </c>
      <c r="L5929" s="27">
        <v>254</v>
      </c>
      <c r="M5929" s="27">
        <v>1600</v>
      </c>
      <c r="N5929" s="27">
        <v>3.6</v>
      </c>
      <c r="O5929" s="27">
        <v>2017</v>
      </c>
      <c r="P5929" s="27">
        <v>1</v>
      </c>
      <c r="Q5929" s="27">
        <v>13</v>
      </c>
      <c r="R5929" s="28">
        <f>DATE('Raw Data'!$O5929,'Raw Data'!$P5929,'Raw Data'!$Q5929)</f>
        <v>42748</v>
      </c>
      <c r="S5929" s="27" t="str">
        <f>CONCATENATE(MID('Raw Data'!$H5929,FIND("(",'Raw Data'!$H5929)+1,FIND(")",'Raw Data'!$H5929)-FIND("(",'Raw Data'!$H5929)-1),"",'Raw Data'!$M5929)</f>
        <v>Rs.1600</v>
      </c>
      <c r="T5929" s="27">
        <f t="shared" si="92"/>
        <v>1</v>
      </c>
      <c r="U5929" s="29">
        <f>'Raw Data'!$M5929*'Raw Data'!$T5929</f>
        <v>1600</v>
      </c>
    </row>
    <row r="5930" spans="1:21" x14ac:dyDescent="0.3">
      <c r="A5930" s="20">
        <v>4490</v>
      </c>
      <c r="B5930" s="27" t="s">
        <v>11390</v>
      </c>
      <c r="C5930" s="27">
        <v>1</v>
      </c>
      <c r="D5930" s="27" t="str">
        <f>VLOOKUP('Raw Data'!$C5930,'country description'!$A$2:$B$16,2,0)</f>
        <v>India</v>
      </c>
      <c r="E5930" s="27" t="s">
        <v>14</v>
      </c>
      <c r="F5930" s="27" t="s">
        <v>11391</v>
      </c>
      <c r="G5930" s="27" t="s">
        <v>1640</v>
      </c>
      <c r="H5930" s="27" t="s">
        <v>18</v>
      </c>
      <c r="I5930" s="27" t="s">
        <v>19</v>
      </c>
      <c r="J5930" s="27" t="s">
        <v>19</v>
      </c>
      <c r="K5930" s="27">
        <v>4</v>
      </c>
      <c r="L5930" s="27">
        <v>40</v>
      </c>
      <c r="M5930" s="27">
        <v>2000</v>
      </c>
      <c r="N5930" s="27">
        <v>3.1</v>
      </c>
      <c r="O5930" s="27">
        <v>2013</v>
      </c>
      <c r="P5930" s="27">
        <v>7</v>
      </c>
      <c r="Q5930" s="27">
        <v>27</v>
      </c>
      <c r="R5930" s="28">
        <f>DATE('Raw Data'!$O5930,'Raw Data'!$P5930,'Raw Data'!$Q5930)</f>
        <v>41482</v>
      </c>
      <c r="S5930" s="27" t="str">
        <f>CONCATENATE(MID('Raw Data'!$H5930,FIND("(",'Raw Data'!$H5930)+1,FIND(")",'Raw Data'!$H5930)-FIND("(",'Raw Data'!$H5930)-1),"",'Raw Data'!$M5930)</f>
        <v>Rs.2000</v>
      </c>
      <c r="T5930" s="27">
        <f t="shared" si="92"/>
        <v>1</v>
      </c>
      <c r="U5930" s="29">
        <f>'Raw Data'!$M5930*'Raw Data'!$T5930</f>
        <v>2000</v>
      </c>
    </row>
    <row r="5931" spans="1:21" x14ac:dyDescent="0.3">
      <c r="A5931" s="20">
        <v>18126111</v>
      </c>
      <c r="B5931" s="27" t="s">
        <v>11392</v>
      </c>
      <c r="C5931" s="27">
        <v>1</v>
      </c>
      <c r="D5931" s="27" t="str">
        <f>VLOOKUP('Raw Data'!$C5931,'country description'!$A$2:$B$16,2,0)</f>
        <v>India</v>
      </c>
      <c r="E5931" s="27" t="s">
        <v>14</v>
      </c>
      <c r="F5931" s="27" t="s">
        <v>11393</v>
      </c>
      <c r="G5931" s="27" t="s">
        <v>11394</v>
      </c>
      <c r="H5931" s="27" t="s">
        <v>18</v>
      </c>
      <c r="I5931" s="27" t="s">
        <v>24</v>
      </c>
      <c r="J5931" s="27" t="s">
        <v>19</v>
      </c>
      <c r="K5931" s="27">
        <v>4</v>
      </c>
      <c r="L5931" s="27">
        <v>304</v>
      </c>
      <c r="M5931" s="27">
        <v>2000</v>
      </c>
      <c r="N5931" s="27">
        <v>4</v>
      </c>
      <c r="O5931" s="27">
        <v>2010</v>
      </c>
      <c r="P5931" s="27">
        <v>7</v>
      </c>
      <c r="Q5931" s="27">
        <v>26</v>
      </c>
      <c r="R5931" s="28">
        <f>DATE('Raw Data'!$O5931,'Raw Data'!$P5931,'Raw Data'!$Q5931)</f>
        <v>40385</v>
      </c>
      <c r="S5931" s="27" t="str">
        <f>CONCATENATE(MID('Raw Data'!$H5931,FIND("(",'Raw Data'!$H5931)+1,FIND(")",'Raw Data'!$H5931)-FIND("(",'Raw Data'!$H5931)-1),"",'Raw Data'!$M5931)</f>
        <v>Rs.2000</v>
      </c>
      <c r="T5931" s="27">
        <f t="shared" si="92"/>
        <v>1</v>
      </c>
      <c r="U5931" s="29">
        <f>'Raw Data'!$M5931*'Raw Data'!$T5931</f>
        <v>2000</v>
      </c>
    </row>
    <row r="5932" spans="1:21" x14ac:dyDescent="0.3">
      <c r="A5932" s="20">
        <v>306719</v>
      </c>
      <c r="B5932" s="27" t="s">
        <v>11395</v>
      </c>
      <c r="C5932" s="27">
        <v>1</v>
      </c>
      <c r="D5932" s="27" t="str">
        <f>VLOOKUP('Raw Data'!$C5932,'country description'!$A$2:$B$16,2,0)</f>
        <v>India</v>
      </c>
      <c r="E5932" s="27" t="s">
        <v>10504</v>
      </c>
      <c r="F5932" s="27" t="s">
        <v>11396</v>
      </c>
      <c r="G5932" s="27" t="s">
        <v>617</v>
      </c>
      <c r="H5932" s="27" t="s">
        <v>18</v>
      </c>
      <c r="I5932" s="27" t="s">
        <v>19</v>
      </c>
      <c r="J5932" s="27" t="s">
        <v>19</v>
      </c>
      <c r="K5932" s="27">
        <v>1</v>
      </c>
      <c r="L5932" s="27">
        <v>73</v>
      </c>
      <c r="M5932" s="27">
        <v>450</v>
      </c>
      <c r="N5932" s="27">
        <v>2.7</v>
      </c>
      <c r="O5932" s="27">
        <v>2012</v>
      </c>
      <c r="P5932" s="27">
        <v>1</v>
      </c>
      <c r="Q5932" s="27">
        <v>26</v>
      </c>
      <c r="R5932" s="28">
        <f>DATE('Raw Data'!$O5932,'Raw Data'!$P5932,'Raw Data'!$Q5932)</f>
        <v>40934</v>
      </c>
      <c r="S5932" s="27" t="str">
        <f>CONCATENATE(MID('Raw Data'!$H5932,FIND("(",'Raw Data'!$H5932)+1,FIND(")",'Raw Data'!$H5932)-FIND("(",'Raw Data'!$H5932)-1),"",'Raw Data'!$M5932)</f>
        <v>Rs.450</v>
      </c>
      <c r="T5932" s="27">
        <f t="shared" si="92"/>
        <v>1</v>
      </c>
      <c r="U5932" s="29">
        <f>'Raw Data'!$M5932*'Raw Data'!$T5932</f>
        <v>450</v>
      </c>
    </row>
    <row r="5933" spans="1:21" x14ac:dyDescent="0.3">
      <c r="A5933" s="20">
        <v>18249121</v>
      </c>
      <c r="B5933" s="27" t="s">
        <v>10855</v>
      </c>
      <c r="C5933" s="27">
        <v>1</v>
      </c>
      <c r="D5933" s="27" t="str">
        <f>VLOOKUP('Raw Data'!$C5933,'country description'!$A$2:$B$16,2,0)</f>
        <v>India</v>
      </c>
      <c r="E5933" s="27" t="s">
        <v>10504</v>
      </c>
      <c r="F5933" s="27" t="s">
        <v>11397</v>
      </c>
      <c r="G5933" s="27" t="s">
        <v>1100</v>
      </c>
      <c r="H5933" s="27" t="s">
        <v>18</v>
      </c>
      <c r="I5933" s="27" t="s">
        <v>19</v>
      </c>
      <c r="J5933" s="27" t="s">
        <v>24</v>
      </c>
      <c r="K5933" s="27">
        <v>1</v>
      </c>
      <c r="L5933" s="27">
        <v>10</v>
      </c>
      <c r="M5933" s="27">
        <v>200</v>
      </c>
      <c r="N5933" s="27">
        <v>2.9</v>
      </c>
      <c r="O5933" s="27">
        <v>2018</v>
      </c>
      <c r="P5933" s="27">
        <v>1</v>
      </c>
      <c r="Q5933" s="27">
        <v>4</v>
      </c>
      <c r="R5933" s="28">
        <f>DATE('Raw Data'!$O5933,'Raw Data'!$P5933,'Raw Data'!$Q5933)</f>
        <v>43104</v>
      </c>
      <c r="S5933" s="27" t="str">
        <f>CONCATENATE(MID('Raw Data'!$H5933,FIND("(",'Raw Data'!$H5933)+1,FIND(")",'Raw Data'!$H5933)-FIND("(",'Raw Data'!$H5933)-1),"",'Raw Data'!$M5933)</f>
        <v>Rs.200</v>
      </c>
      <c r="T5933" s="27">
        <f t="shared" si="92"/>
        <v>1</v>
      </c>
      <c r="U5933" s="29">
        <f>'Raw Data'!$M5933*'Raw Data'!$T5933</f>
        <v>200</v>
      </c>
    </row>
    <row r="5934" spans="1:21" x14ac:dyDescent="0.3">
      <c r="A5934" s="20">
        <v>18351822</v>
      </c>
      <c r="B5934" s="27" t="s">
        <v>11398</v>
      </c>
      <c r="C5934" s="27">
        <v>1</v>
      </c>
      <c r="D5934" s="27" t="str">
        <f>VLOOKUP('Raw Data'!$C5934,'country description'!$A$2:$B$16,2,0)</f>
        <v>India</v>
      </c>
      <c r="E5934" s="27" t="s">
        <v>10504</v>
      </c>
      <c r="F5934" s="27" t="s">
        <v>11399</v>
      </c>
      <c r="G5934" s="27" t="s">
        <v>11400</v>
      </c>
      <c r="H5934" s="27" t="s">
        <v>18</v>
      </c>
      <c r="I5934" s="27" t="s">
        <v>19</v>
      </c>
      <c r="J5934" s="27" t="s">
        <v>19</v>
      </c>
      <c r="K5934" s="27">
        <v>1</v>
      </c>
      <c r="L5934" s="27">
        <v>6</v>
      </c>
      <c r="M5934" s="27">
        <v>120</v>
      </c>
      <c r="N5934" s="27">
        <v>3.1</v>
      </c>
      <c r="O5934" s="27">
        <v>2018</v>
      </c>
      <c r="P5934" s="27">
        <v>1</v>
      </c>
      <c r="Q5934" s="27">
        <v>19</v>
      </c>
      <c r="R5934" s="28">
        <f>DATE('Raw Data'!$O5934,'Raw Data'!$P5934,'Raw Data'!$Q5934)</f>
        <v>43119</v>
      </c>
      <c r="S5934" s="27" t="str">
        <f>CONCATENATE(MID('Raw Data'!$H5934,FIND("(",'Raw Data'!$H5934)+1,FIND(")",'Raw Data'!$H5934)-FIND("(",'Raw Data'!$H5934)-1),"",'Raw Data'!$M5934)</f>
        <v>Rs.120</v>
      </c>
      <c r="T5934" s="27">
        <f t="shared" si="92"/>
        <v>1</v>
      </c>
      <c r="U5934" s="29">
        <f>'Raw Data'!$M5934*'Raw Data'!$T5934</f>
        <v>120</v>
      </c>
    </row>
    <row r="5935" spans="1:21" x14ac:dyDescent="0.3">
      <c r="A5935" s="20">
        <v>18319384</v>
      </c>
      <c r="B5935" s="27" t="s">
        <v>11401</v>
      </c>
      <c r="C5935" s="27">
        <v>1</v>
      </c>
      <c r="D5935" s="27" t="str">
        <f>VLOOKUP('Raw Data'!$C5935,'country description'!$A$2:$B$16,2,0)</f>
        <v>India</v>
      </c>
      <c r="E5935" s="27" t="s">
        <v>10504</v>
      </c>
      <c r="F5935" s="27" t="s">
        <v>10514</v>
      </c>
      <c r="G5935" s="27" t="s">
        <v>17</v>
      </c>
      <c r="H5935" s="27" t="s">
        <v>18</v>
      </c>
      <c r="I5935" s="27" t="s">
        <v>19</v>
      </c>
      <c r="J5935" s="27" t="s">
        <v>19</v>
      </c>
      <c r="K5935" s="27">
        <v>1</v>
      </c>
      <c r="L5935" s="27">
        <v>1</v>
      </c>
      <c r="M5935" s="27">
        <v>200</v>
      </c>
      <c r="N5935" s="27">
        <v>1</v>
      </c>
      <c r="O5935" s="27">
        <v>2018</v>
      </c>
      <c r="P5935" s="27">
        <v>1</v>
      </c>
      <c r="Q5935" s="27">
        <v>5</v>
      </c>
      <c r="R5935" s="28">
        <f>DATE('Raw Data'!$O5935,'Raw Data'!$P5935,'Raw Data'!$Q5935)</f>
        <v>43105</v>
      </c>
      <c r="S5935" s="27" t="str">
        <f>CONCATENATE(MID('Raw Data'!$H5935,FIND("(",'Raw Data'!$H5935)+1,FIND(")",'Raw Data'!$H5935)-FIND("(",'Raw Data'!$H5935)-1),"",'Raw Data'!$M5935)</f>
        <v>Rs.200</v>
      </c>
      <c r="T5935" s="27">
        <f t="shared" si="92"/>
        <v>1</v>
      </c>
      <c r="U5935" s="29">
        <f>'Raw Data'!$M5935*'Raw Data'!$T5935</f>
        <v>200</v>
      </c>
    </row>
    <row r="5936" spans="1:21" x14ac:dyDescent="0.3">
      <c r="A5936" s="20">
        <v>18357570</v>
      </c>
      <c r="B5936" s="27" t="s">
        <v>11402</v>
      </c>
      <c r="C5936" s="27">
        <v>1</v>
      </c>
      <c r="D5936" s="27" t="str">
        <f>VLOOKUP('Raw Data'!$C5936,'country description'!$A$2:$B$16,2,0)</f>
        <v>India</v>
      </c>
      <c r="E5936" s="27" t="s">
        <v>10504</v>
      </c>
      <c r="F5936" s="27" t="s">
        <v>11403</v>
      </c>
      <c r="G5936" s="27" t="s">
        <v>11404</v>
      </c>
      <c r="H5936" s="27" t="s">
        <v>18</v>
      </c>
      <c r="I5936" s="27" t="s">
        <v>19</v>
      </c>
      <c r="J5936" s="27" t="s">
        <v>24</v>
      </c>
      <c r="K5936" s="27">
        <v>2</v>
      </c>
      <c r="L5936" s="27">
        <v>45</v>
      </c>
      <c r="M5936" s="27">
        <v>550</v>
      </c>
      <c r="N5936" s="27">
        <v>3.7</v>
      </c>
      <c r="O5936" s="27">
        <v>2018</v>
      </c>
      <c r="P5936" s="27">
        <v>1</v>
      </c>
      <c r="Q5936" s="27">
        <v>19</v>
      </c>
      <c r="R5936" s="28">
        <f>DATE('Raw Data'!$O5936,'Raw Data'!$P5936,'Raw Data'!$Q5936)</f>
        <v>43119</v>
      </c>
      <c r="S5936" s="27" t="str">
        <f>CONCATENATE(MID('Raw Data'!$H5936,FIND("(",'Raw Data'!$H5936)+1,FIND(")",'Raw Data'!$H5936)-FIND("(",'Raw Data'!$H5936)-1),"",'Raw Data'!$M5936)</f>
        <v>Rs.550</v>
      </c>
      <c r="T5936" s="27">
        <f t="shared" si="92"/>
        <v>1</v>
      </c>
      <c r="U5936" s="29">
        <f>'Raw Data'!$M5936*'Raw Data'!$T5936</f>
        <v>550</v>
      </c>
    </row>
    <row r="5937" spans="1:21" x14ac:dyDescent="0.3">
      <c r="A5937" s="20">
        <v>311455</v>
      </c>
      <c r="B5937" s="27" t="s">
        <v>11405</v>
      </c>
      <c r="C5937" s="27">
        <v>1</v>
      </c>
      <c r="D5937" s="27" t="str">
        <f>VLOOKUP('Raw Data'!$C5937,'country description'!$A$2:$B$16,2,0)</f>
        <v>India</v>
      </c>
      <c r="E5937" s="27" t="s">
        <v>10504</v>
      </c>
      <c r="F5937" s="27" t="s">
        <v>11406</v>
      </c>
      <c r="G5937" s="27" t="s">
        <v>671</v>
      </c>
      <c r="H5937" s="27" t="s">
        <v>18</v>
      </c>
      <c r="I5937" s="27" t="s">
        <v>19</v>
      </c>
      <c r="J5937" s="27" t="s">
        <v>19</v>
      </c>
      <c r="K5937" s="27">
        <v>1</v>
      </c>
      <c r="L5937" s="27">
        <v>7</v>
      </c>
      <c r="M5937" s="27">
        <v>200</v>
      </c>
      <c r="N5937" s="27">
        <v>2.8</v>
      </c>
      <c r="O5937" s="27">
        <v>2013</v>
      </c>
      <c r="P5937" s="27">
        <v>1</v>
      </c>
      <c r="Q5937" s="27">
        <v>9</v>
      </c>
      <c r="R5937" s="28">
        <f>DATE('Raw Data'!$O5937,'Raw Data'!$P5937,'Raw Data'!$Q5937)</f>
        <v>41283</v>
      </c>
      <c r="S5937" s="27" t="str">
        <f>CONCATENATE(MID('Raw Data'!$H5937,FIND("(",'Raw Data'!$H5937)+1,FIND(")",'Raw Data'!$H5937)-FIND("(",'Raw Data'!$H5937)-1),"",'Raw Data'!$M5937)</f>
        <v>Rs.200</v>
      </c>
      <c r="T5937" s="27">
        <f t="shared" si="92"/>
        <v>1</v>
      </c>
      <c r="U5937" s="29">
        <f>'Raw Data'!$M5937*'Raw Data'!$T5937</f>
        <v>200</v>
      </c>
    </row>
    <row r="5938" spans="1:21" x14ac:dyDescent="0.3">
      <c r="A5938" s="20">
        <v>1920</v>
      </c>
      <c r="B5938" s="27" t="s">
        <v>8605</v>
      </c>
      <c r="C5938" s="27">
        <v>1</v>
      </c>
      <c r="D5938" s="27" t="str">
        <f>VLOOKUP('Raw Data'!$C5938,'country description'!$A$2:$B$16,2,0)</f>
        <v>India</v>
      </c>
      <c r="E5938" s="27" t="s">
        <v>10504</v>
      </c>
      <c r="F5938" s="27" t="s">
        <v>11407</v>
      </c>
      <c r="G5938" s="27" t="s">
        <v>671</v>
      </c>
      <c r="H5938" s="27" t="s">
        <v>18</v>
      </c>
      <c r="I5938" s="27" t="s">
        <v>19</v>
      </c>
      <c r="J5938" s="27" t="s">
        <v>19</v>
      </c>
      <c r="K5938" s="27">
        <v>1</v>
      </c>
      <c r="L5938" s="27">
        <v>37</v>
      </c>
      <c r="M5938" s="27">
        <v>250</v>
      </c>
      <c r="N5938" s="27">
        <v>3.4</v>
      </c>
      <c r="O5938" s="27">
        <v>2010</v>
      </c>
      <c r="P5938" s="27">
        <v>1</v>
      </c>
      <c r="Q5938" s="27">
        <v>5</v>
      </c>
      <c r="R5938" s="28">
        <f>DATE('Raw Data'!$O5938,'Raw Data'!$P5938,'Raw Data'!$Q5938)</f>
        <v>40183</v>
      </c>
      <c r="S5938" s="27" t="str">
        <f>CONCATENATE(MID('Raw Data'!$H5938,FIND("(",'Raw Data'!$H5938)+1,FIND(")",'Raw Data'!$H5938)-FIND("(",'Raw Data'!$H5938)-1),"",'Raw Data'!$M5938)</f>
        <v>Rs.250</v>
      </c>
      <c r="T5938" s="27">
        <f t="shared" si="92"/>
        <v>1</v>
      </c>
      <c r="U5938" s="29">
        <f>'Raw Data'!$M5938*'Raw Data'!$T5938</f>
        <v>250</v>
      </c>
    </row>
    <row r="5939" spans="1:21" x14ac:dyDescent="0.3">
      <c r="A5939" s="20">
        <v>303606</v>
      </c>
      <c r="B5939" s="27" t="s">
        <v>11408</v>
      </c>
      <c r="C5939" s="27">
        <v>1</v>
      </c>
      <c r="D5939" s="27" t="str">
        <f>VLOOKUP('Raw Data'!$C5939,'country description'!$A$2:$B$16,2,0)</f>
        <v>India</v>
      </c>
      <c r="E5939" s="27" t="s">
        <v>10504</v>
      </c>
      <c r="F5939" s="27" t="s">
        <v>11409</v>
      </c>
      <c r="G5939" s="27" t="s">
        <v>17</v>
      </c>
      <c r="H5939" s="27" t="s">
        <v>18</v>
      </c>
      <c r="I5939" s="27" t="s">
        <v>19</v>
      </c>
      <c r="J5939" s="27" t="s">
        <v>19</v>
      </c>
      <c r="K5939" s="27">
        <v>1</v>
      </c>
      <c r="L5939" s="27">
        <v>20</v>
      </c>
      <c r="M5939" s="27">
        <v>150</v>
      </c>
      <c r="N5939" s="27">
        <v>3.4</v>
      </c>
      <c r="O5939" s="27">
        <v>2013</v>
      </c>
      <c r="P5939" s="27">
        <v>1</v>
      </c>
      <c r="Q5939" s="27">
        <v>23</v>
      </c>
      <c r="R5939" s="28">
        <f>DATE('Raw Data'!$O5939,'Raw Data'!$P5939,'Raw Data'!$Q5939)</f>
        <v>41297</v>
      </c>
      <c r="S5939" s="27" t="str">
        <f>CONCATENATE(MID('Raw Data'!$H5939,FIND("(",'Raw Data'!$H5939)+1,FIND(")",'Raw Data'!$H5939)-FIND("(",'Raw Data'!$H5939)-1),"",'Raw Data'!$M5939)</f>
        <v>Rs.150</v>
      </c>
      <c r="T5939" s="27">
        <f t="shared" si="92"/>
        <v>1</v>
      </c>
      <c r="U5939" s="29">
        <f>'Raw Data'!$M5939*'Raw Data'!$T5939</f>
        <v>150</v>
      </c>
    </row>
    <row r="5940" spans="1:21" x14ac:dyDescent="0.3">
      <c r="A5940" s="20">
        <v>18014135</v>
      </c>
      <c r="B5940" s="27" t="s">
        <v>5379</v>
      </c>
      <c r="C5940" s="27">
        <v>1</v>
      </c>
      <c r="D5940" s="27" t="str">
        <f>VLOOKUP('Raw Data'!$C5940,'country description'!$A$2:$B$16,2,0)</f>
        <v>India</v>
      </c>
      <c r="E5940" s="27" t="s">
        <v>10504</v>
      </c>
      <c r="F5940" s="27" t="s">
        <v>11410</v>
      </c>
      <c r="G5940" s="27" t="s">
        <v>17</v>
      </c>
      <c r="H5940" s="27" t="s">
        <v>18</v>
      </c>
      <c r="I5940" s="27" t="s">
        <v>19</v>
      </c>
      <c r="J5940" s="27" t="s">
        <v>19</v>
      </c>
      <c r="K5940" s="27">
        <v>1</v>
      </c>
      <c r="L5940" s="27">
        <v>42</v>
      </c>
      <c r="M5940" s="27">
        <v>450</v>
      </c>
      <c r="N5940" s="27">
        <v>2.4</v>
      </c>
      <c r="O5940" s="27">
        <v>2018</v>
      </c>
      <c r="P5940" s="27">
        <v>1</v>
      </c>
      <c r="Q5940" s="27">
        <v>17</v>
      </c>
      <c r="R5940" s="28">
        <f>DATE('Raw Data'!$O5940,'Raw Data'!$P5940,'Raw Data'!$Q5940)</f>
        <v>43117</v>
      </c>
      <c r="S5940" s="27" t="str">
        <f>CONCATENATE(MID('Raw Data'!$H5940,FIND("(",'Raw Data'!$H5940)+1,FIND(")",'Raw Data'!$H5940)-FIND("(",'Raw Data'!$H5940)-1),"",'Raw Data'!$M5940)</f>
        <v>Rs.450</v>
      </c>
      <c r="T5940" s="27">
        <f t="shared" si="92"/>
        <v>1</v>
      </c>
      <c r="U5940" s="29">
        <f>'Raw Data'!$M5940*'Raw Data'!$T5940</f>
        <v>450</v>
      </c>
    </row>
    <row r="5941" spans="1:21" x14ac:dyDescent="0.3">
      <c r="A5941" s="20">
        <v>18306553</v>
      </c>
      <c r="B5941" s="27" t="s">
        <v>10058</v>
      </c>
      <c r="C5941" s="27">
        <v>1</v>
      </c>
      <c r="D5941" s="27" t="str">
        <f>VLOOKUP('Raw Data'!$C5941,'country description'!$A$2:$B$16,2,0)</f>
        <v>India</v>
      </c>
      <c r="E5941" s="27" t="s">
        <v>10504</v>
      </c>
      <c r="F5941" s="27" t="s">
        <v>11411</v>
      </c>
      <c r="G5941" s="27" t="s">
        <v>17</v>
      </c>
      <c r="H5941" s="27" t="s">
        <v>18</v>
      </c>
      <c r="I5941" s="27" t="s">
        <v>19</v>
      </c>
      <c r="J5941" s="27" t="s">
        <v>24</v>
      </c>
      <c r="K5941" s="27">
        <v>2</v>
      </c>
      <c r="L5941" s="27">
        <v>35</v>
      </c>
      <c r="M5941" s="27">
        <v>700</v>
      </c>
      <c r="N5941" s="27">
        <v>3.1</v>
      </c>
      <c r="O5941" s="27">
        <v>2015</v>
      </c>
      <c r="P5941" s="27">
        <v>1</v>
      </c>
      <c r="Q5941" s="27">
        <v>22</v>
      </c>
      <c r="R5941" s="28">
        <f>DATE('Raw Data'!$O5941,'Raw Data'!$P5941,'Raw Data'!$Q5941)</f>
        <v>42026</v>
      </c>
      <c r="S5941" s="27" t="str">
        <f>CONCATENATE(MID('Raw Data'!$H5941,FIND("(",'Raw Data'!$H5941)+1,FIND(")",'Raw Data'!$H5941)-FIND("(",'Raw Data'!$H5941)-1),"",'Raw Data'!$M5941)</f>
        <v>Rs.700</v>
      </c>
      <c r="T5941" s="27">
        <f t="shared" si="92"/>
        <v>1</v>
      </c>
      <c r="U5941" s="29">
        <f>'Raw Data'!$M5941*'Raw Data'!$T5941</f>
        <v>700</v>
      </c>
    </row>
    <row r="5942" spans="1:21" x14ac:dyDescent="0.3">
      <c r="A5942" s="20">
        <v>18292458</v>
      </c>
      <c r="B5942" s="27" t="s">
        <v>11412</v>
      </c>
      <c r="C5942" s="27">
        <v>1</v>
      </c>
      <c r="D5942" s="27" t="str">
        <f>VLOOKUP('Raw Data'!$C5942,'country description'!$A$2:$B$16,2,0)</f>
        <v>India</v>
      </c>
      <c r="E5942" s="27" t="s">
        <v>10504</v>
      </c>
      <c r="F5942" s="27" t="s">
        <v>11413</v>
      </c>
      <c r="G5942" s="27" t="s">
        <v>4238</v>
      </c>
      <c r="H5942" s="27" t="s">
        <v>18</v>
      </c>
      <c r="I5942" s="27" t="s">
        <v>19</v>
      </c>
      <c r="J5942" s="27" t="s">
        <v>24</v>
      </c>
      <c r="K5942" s="27">
        <v>3</v>
      </c>
      <c r="L5942" s="27">
        <v>21</v>
      </c>
      <c r="M5942" s="27">
        <v>1200</v>
      </c>
      <c r="N5942" s="27">
        <v>3.4</v>
      </c>
      <c r="O5942" s="27">
        <v>2015</v>
      </c>
      <c r="P5942" s="27">
        <v>1</v>
      </c>
      <c r="Q5942" s="27">
        <v>26</v>
      </c>
      <c r="R5942" s="28">
        <f>DATE('Raw Data'!$O5942,'Raw Data'!$P5942,'Raw Data'!$Q5942)</f>
        <v>42030</v>
      </c>
      <c r="S5942" s="27" t="str">
        <f>CONCATENATE(MID('Raw Data'!$H5942,FIND("(",'Raw Data'!$H5942)+1,FIND(")",'Raw Data'!$H5942)-FIND("(",'Raw Data'!$H5942)-1),"",'Raw Data'!$M5942)</f>
        <v>Rs.1200</v>
      </c>
      <c r="T5942" s="27">
        <f t="shared" si="92"/>
        <v>1</v>
      </c>
      <c r="U5942" s="29">
        <f>'Raw Data'!$M5942*'Raw Data'!$T5942</f>
        <v>1200</v>
      </c>
    </row>
    <row r="5943" spans="1:21" x14ac:dyDescent="0.3">
      <c r="A5943" s="20">
        <v>18241869</v>
      </c>
      <c r="B5943" s="27" t="s">
        <v>11414</v>
      </c>
      <c r="C5943" s="27">
        <v>1</v>
      </c>
      <c r="D5943" s="27" t="str">
        <f>VLOOKUP('Raw Data'!$C5943,'country description'!$A$2:$B$16,2,0)</f>
        <v>India</v>
      </c>
      <c r="E5943" s="27" t="s">
        <v>14</v>
      </c>
      <c r="F5943" s="27" t="s">
        <v>11415</v>
      </c>
      <c r="G5943" s="27" t="s">
        <v>3183</v>
      </c>
      <c r="H5943" s="27" t="s">
        <v>18</v>
      </c>
      <c r="I5943" s="27" t="s">
        <v>24</v>
      </c>
      <c r="J5943" s="27" t="s">
        <v>19</v>
      </c>
      <c r="K5943" s="27">
        <v>4</v>
      </c>
      <c r="L5943" s="27">
        <v>304</v>
      </c>
      <c r="M5943" s="27">
        <v>2000</v>
      </c>
      <c r="N5943" s="27">
        <v>4.5999999999999996</v>
      </c>
      <c r="O5943" s="27">
        <v>2011</v>
      </c>
      <c r="P5943" s="27">
        <v>6</v>
      </c>
      <c r="Q5943" s="27">
        <v>1</v>
      </c>
      <c r="R5943" s="28">
        <f>DATE('Raw Data'!$O5943,'Raw Data'!$P5943,'Raw Data'!$Q5943)</f>
        <v>40695</v>
      </c>
      <c r="S5943" s="27" t="str">
        <f>CONCATENATE(MID('Raw Data'!$H5943,FIND("(",'Raw Data'!$H5943)+1,FIND(")",'Raw Data'!$H5943)-FIND("(",'Raw Data'!$H5943)-1),"",'Raw Data'!$M5943)</f>
        <v>Rs.2000</v>
      </c>
      <c r="T5943" s="27">
        <f t="shared" si="92"/>
        <v>1</v>
      </c>
      <c r="U5943" s="29">
        <f>'Raw Data'!$M5943*'Raw Data'!$T5943</f>
        <v>2000</v>
      </c>
    </row>
    <row r="5944" spans="1:21" x14ac:dyDescent="0.3">
      <c r="A5944" s="20">
        <v>304276</v>
      </c>
      <c r="B5944" s="27" t="s">
        <v>11416</v>
      </c>
      <c r="C5944" s="27">
        <v>1</v>
      </c>
      <c r="D5944" s="27" t="str">
        <f>VLOOKUP('Raw Data'!$C5944,'country description'!$A$2:$B$16,2,0)</f>
        <v>India</v>
      </c>
      <c r="E5944" s="27" t="s">
        <v>10504</v>
      </c>
      <c r="F5944" s="27" t="s">
        <v>10867</v>
      </c>
      <c r="G5944" s="27" t="s">
        <v>599</v>
      </c>
      <c r="H5944" s="27" t="s">
        <v>18</v>
      </c>
      <c r="I5944" s="27" t="s">
        <v>24</v>
      </c>
      <c r="J5944" s="27" t="s">
        <v>19</v>
      </c>
      <c r="K5944" s="27">
        <v>2</v>
      </c>
      <c r="L5944" s="27">
        <v>6</v>
      </c>
      <c r="M5944" s="27">
        <v>800</v>
      </c>
      <c r="N5944" s="27">
        <v>3</v>
      </c>
      <c r="O5944" s="27">
        <v>2011</v>
      </c>
      <c r="P5944" s="27">
        <v>1</v>
      </c>
      <c r="Q5944" s="27">
        <v>10</v>
      </c>
      <c r="R5944" s="28">
        <f>DATE('Raw Data'!$O5944,'Raw Data'!$P5944,'Raw Data'!$Q5944)</f>
        <v>40553</v>
      </c>
      <c r="S5944" s="27" t="str">
        <f>CONCATENATE(MID('Raw Data'!$H5944,FIND("(",'Raw Data'!$H5944)+1,FIND(")",'Raw Data'!$H5944)-FIND("(",'Raw Data'!$H5944)-1),"",'Raw Data'!$M5944)</f>
        <v>Rs.800</v>
      </c>
      <c r="T5944" s="27">
        <f t="shared" si="92"/>
        <v>1</v>
      </c>
      <c r="U5944" s="29">
        <f>'Raw Data'!$M5944*'Raw Data'!$T5944</f>
        <v>800</v>
      </c>
    </row>
    <row r="5945" spans="1:21" x14ac:dyDescent="0.3">
      <c r="A5945" s="20">
        <v>306510</v>
      </c>
      <c r="B5945" s="27" t="s">
        <v>11417</v>
      </c>
      <c r="C5945" s="27">
        <v>1</v>
      </c>
      <c r="D5945" s="27" t="str">
        <f>VLOOKUP('Raw Data'!$C5945,'country description'!$A$2:$B$16,2,0)</f>
        <v>India</v>
      </c>
      <c r="E5945" s="27" t="s">
        <v>14</v>
      </c>
      <c r="F5945" s="27" t="s">
        <v>11418</v>
      </c>
      <c r="G5945" s="27" t="s">
        <v>11419</v>
      </c>
      <c r="H5945" s="27" t="s">
        <v>18</v>
      </c>
      <c r="I5945" s="27" t="s">
        <v>24</v>
      </c>
      <c r="J5945" s="27" t="s">
        <v>19</v>
      </c>
      <c r="K5945" s="27">
        <v>4</v>
      </c>
      <c r="L5945" s="27">
        <v>174</v>
      </c>
      <c r="M5945" s="27">
        <v>2000</v>
      </c>
      <c r="N5945" s="27">
        <v>3.4</v>
      </c>
      <c r="O5945" s="27">
        <v>2013</v>
      </c>
      <c r="P5945" s="27">
        <v>6</v>
      </c>
      <c r="Q5945" s="27">
        <v>22</v>
      </c>
      <c r="R5945" s="28">
        <f>DATE('Raw Data'!$O5945,'Raw Data'!$P5945,'Raw Data'!$Q5945)</f>
        <v>41447</v>
      </c>
      <c r="S5945" s="27" t="str">
        <f>CONCATENATE(MID('Raw Data'!$H5945,FIND("(",'Raw Data'!$H5945)+1,FIND(")",'Raw Data'!$H5945)-FIND("(",'Raw Data'!$H5945)-1),"",'Raw Data'!$M5945)</f>
        <v>Rs.2000</v>
      </c>
      <c r="T5945" s="27">
        <f t="shared" si="92"/>
        <v>1</v>
      </c>
      <c r="U5945" s="29">
        <f>'Raw Data'!$M5945*'Raw Data'!$T5945</f>
        <v>2000</v>
      </c>
    </row>
    <row r="5946" spans="1:21" x14ac:dyDescent="0.3">
      <c r="A5946" s="20">
        <v>4568</v>
      </c>
      <c r="B5946" s="27" t="s">
        <v>11420</v>
      </c>
      <c r="C5946" s="27">
        <v>1</v>
      </c>
      <c r="D5946" s="27" t="str">
        <f>VLOOKUP('Raw Data'!$C5946,'country description'!$A$2:$B$16,2,0)</f>
        <v>India</v>
      </c>
      <c r="E5946" s="27" t="s">
        <v>14</v>
      </c>
      <c r="F5946" s="27" t="s">
        <v>11421</v>
      </c>
      <c r="G5946" s="27" t="s">
        <v>484</v>
      </c>
      <c r="H5946" s="27" t="s">
        <v>18</v>
      </c>
      <c r="I5946" s="27" t="s">
        <v>24</v>
      </c>
      <c r="J5946" s="27" t="s">
        <v>24</v>
      </c>
      <c r="K5946" s="27">
        <v>4</v>
      </c>
      <c r="L5946" s="27">
        <v>601</v>
      </c>
      <c r="M5946" s="27">
        <v>2000</v>
      </c>
      <c r="N5946" s="27">
        <v>3.8</v>
      </c>
      <c r="O5946" s="27">
        <v>2015</v>
      </c>
      <c r="P5946" s="27">
        <v>6</v>
      </c>
      <c r="Q5946" s="27">
        <v>11</v>
      </c>
      <c r="R5946" s="28">
        <f>DATE('Raw Data'!$O5946,'Raw Data'!$P5946,'Raw Data'!$Q5946)</f>
        <v>42166</v>
      </c>
      <c r="S5946" s="27" t="str">
        <f>CONCATENATE(MID('Raw Data'!$H5946,FIND("(",'Raw Data'!$H5946)+1,FIND(")",'Raw Data'!$H5946)-FIND("(",'Raw Data'!$H5946)-1),"",'Raw Data'!$M5946)</f>
        <v>Rs.2000</v>
      </c>
      <c r="T5946" s="27">
        <f t="shared" si="92"/>
        <v>1</v>
      </c>
      <c r="U5946" s="29">
        <f>'Raw Data'!$M5946*'Raw Data'!$T5946</f>
        <v>2000</v>
      </c>
    </row>
    <row r="5947" spans="1:21" x14ac:dyDescent="0.3">
      <c r="A5947" s="20">
        <v>18175288</v>
      </c>
      <c r="B5947" s="27" t="s">
        <v>11422</v>
      </c>
      <c r="C5947" s="27">
        <v>1</v>
      </c>
      <c r="D5947" s="27" t="str">
        <f>VLOOKUP('Raw Data'!$C5947,'country description'!$A$2:$B$16,2,0)</f>
        <v>India</v>
      </c>
      <c r="E5947" s="27" t="s">
        <v>10504</v>
      </c>
      <c r="F5947" s="27" t="s">
        <v>11423</v>
      </c>
      <c r="G5947" s="27" t="s">
        <v>589</v>
      </c>
      <c r="H5947" s="27" t="s">
        <v>18</v>
      </c>
      <c r="I5947" s="27" t="s">
        <v>19</v>
      </c>
      <c r="J5947" s="27" t="s">
        <v>19</v>
      </c>
      <c r="K5947" s="27">
        <v>1</v>
      </c>
      <c r="L5947" s="27">
        <v>11</v>
      </c>
      <c r="M5947" s="27">
        <v>200</v>
      </c>
      <c r="N5947" s="27">
        <v>2.5</v>
      </c>
      <c r="O5947" s="27">
        <v>2010</v>
      </c>
      <c r="P5947" s="27">
        <v>1</v>
      </c>
      <c r="Q5947" s="27">
        <v>12</v>
      </c>
      <c r="R5947" s="28">
        <f>DATE('Raw Data'!$O5947,'Raw Data'!$P5947,'Raw Data'!$Q5947)</f>
        <v>40190</v>
      </c>
      <c r="S5947" s="27" t="str">
        <f>CONCATENATE(MID('Raw Data'!$H5947,FIND("(",'Raw Data'!$H5947)+1,FIND(")",'Raw Data'!$H5947)-FIND("(",'Raw Data'!$H5947)-1),"",'Raw Data'!$M5947)</f>
        <v>Rs.200</v>
      </c>
      <c r="T5947" s="27">
        <f t="shared" si="92"/>
        <v>1</v>
      </c>
      <c r="U5947" s="29">
        <f>'Raw Data'!$M5947*'Raw Data'!$T5947</f>
        <v>200</v>
      </c>
    </row>
    <row r="5948" spans="1:21" x14ac:dyDescent="0.3">
      <c r="A5948" s="20">
        <v>18219539</v>
      </c>
      <c r="B5948" s="27" t="s">
        <v>11424</v>
      </c>
      <c r="C5948" s="27">
        <v>1</v>
      </c>
      <c r="D5948" s="27" t="str">
        <f>VLOOKUP('Raw Data'!$C5948,'country description'!$A$2:$B$16,2,0)</f>
        <v>India</v>
      </c>
      <c r="E5948" s="27" t="s">
        <v>14</v>
      </c>
      <c r="F5948" s="27" t="s">
        <v>11425</v>
      </c>
      <c r="G5948" s="27" t="s">
        <v>11426</v>
      </c>
      <c r="H5948" s="27" t="s">
        <v>18</v>
      </c>
      <c r="I5948" s="27" t="s">
        <v>24</v>
      </c>
      <c r="J5948" s="27" t="s">
        <v>19</v>
      </c>
      <c r="K5948" s="27">
        <v>4</v>
      </c>
      <c r="L5948" s="27">
        <v>68</v>
      </c>
      <c r="M5948" s="27">
        <v>2000</v>
      </c>
      <c r="N5948" s="27">
        <v>4.0999999999999996</v>
      </c>
      <c r="O5948" s="27">
        <v>2017</v>
      </c>
      <c r="P5948" s="27">
        <v>6</v>
      </c>
      <c r="Q5948" s="27">
        <v>20</v>
      </c>
      <c r="R5948" s="28">
        <f>DATE('Raw Data'!$O5948,'Raw Data'!$P5948,'Raw Data'!$Q5948)</f>
        <v>42906</v>
      </c>
      <c r="S5948" s="27" t="str">
        <f>CONCATENATE(MID('Raw Data'!$H5948,FIND("(",'Raw Data'!$H5948)+1,FIND(")",'Raw Data'!$H5948)-FIND("(",'Raw Data'!$H5948)-1),"",'Raw Data'!$M5948)</f>
        <v>Rs.2000</v>
      </c>
      <c r="T5948" s="27">
        <f t="shared" si="92"/>
        <v>1</v>
      </c>
      <c r="U5948" s="29">
        <f>'Raw Data'!$M5948*'Raw Data'!$T5948</f>
        <v>2000</v>
      </c>
    </row>
    <row r="5949" spans="1:21" x14ac:dyDescent="0.3">
      <c r="A5949" s="20">
        <v>303749</v>
      </c>
      <c r="B5949" s="27" t="s">
        <v>11427</v>
      </c>
      <c r="C5949" s="27">
        <v>1</v>
      </c>
      <c r="D5949" s="27" t="str">
        <f>VLOOKUP('Raw Data'!$C5949,'country description'!$A$2:$B$16,2,0)</f>
        <v>India</v>
      </c>
      <c r="E5949" s="27" t="s">
        <v>10504</v>
      </c>
      <c r="F5949" s="27" t="s">
        <v>11428</v>
      </c>
      <c r="G5949" s="27" t="s">
        <v>11429</v>
      </c>
      <c r="H5949" s="27" t="s">
        <v>18</v>
      </c>
      <c r="I5949" s="27" t="s">
        <v>24</v>
      </c>
      <c r="J5949" s="27" t="s">
        <v>24</v>
      </c>
      <c r="K5949" s="27">
        <v>3</v>
      </c>
      <c r="L5949" s="27">
        <v>184</v>
      </c>
      <c r="M5949" s="27">
        <v>1600</v>
      </c>
      <c r="N5949" s="27">
        <v>3.8</v>
      </c>
      <c r="O5949" s="27">
        <v>2017</v>
      </c>
      <c r="P5949" s="27">
        <v>12</v>
      </c>
      <c r="Q5949" s="27">
        <v>19</v>
      </c>
      <c r="R5949" s="28">
        <f>DATE('Raw Data'!$O5949,'Raw Data'!$P5949,'Raw Data'!$Q5949)</f>
        <v>43088</v>
      </c>
      <c r="S5949" s="27" t="str">
        <f>CONCATENATE(MID('Raw Data'!$H5949,FIND("(",'Raw Data'!$H5949)+1,FIND(")",'Raw Data'!$H5949)-FIND("(",'Raw Data'!$H5949)-1),"",'Raw Data'!$M5949)</f>
        <v>Rs.1600</v>
      </c>
      <c r="T5949" s="27">
        <f t="shared" si="92"/>
        <v>1</v>
      </c>
      <c r="U5949" s="29">
        <f>'Raw Data'!$M5949*'Raw Data'!$T5949</f>
        <v>1600</v>
      </c>
    </row>
    <row r="5950" spans="1:21" x14ac:dyDescent="0.3">
      <c r="A5950" s="20">
        <v>18277179</v>
      </c>
      <c r="B5950" s="27" t="s">
        <v>11430</v>
      </c>
      <c r="C5950" s="27">
        <v>1</v>
      </c>
      <c r="D5950" s="27" t="str">
        <f>VLOOKUP('Raw Data'!$C5950,'country description'!$A$2:$B$16,2,0)</f>
        <v>India</v>
      </c>
      <c r="E5950" s="27" t="s">
        <v>10504</v>
      </c>
      <c r="F5950" s="27" t="s">
        <v>10548</v>
      </c>
      <c r="G5950" s="27" t="s">
        <v>11431</v>
      </c>
      <c r="H5950" s="27" t="s">
        <v>18</v>
      </c>
      <c r="I5950" s="27" t="s">
        <v>19</v>
      </c>
      <c r="J5950" s="27" t="s">
        <v>19</v>
      </c>
      <c r="K5950" s="27">
        <v>3</v>
      </c>
      <c r="L5950" s="27">
        <v>407</v>
      </c>
      <c r="M5950" s="27">
        <v>1800</v>
      </c>
      <c r="N5950" s="27">
        <v>4.5</v>
      </c>
      <c r="O5950" s="27">
        <v>2017</v>
      </c>
      <c r="P5950" s="27">
        <v>12</v>
      </c>
      <c r="Q5950" s="27">
        <v>25</v>
      </c>
      <c r="R5950" s="28">
        <f>DATE('Raw Data'!$O5950,'Raw Data'!$P5950,'Raw Data'!$Q5950)</f>
        <v>43094</v>
      </c>
      <c r="S5950" s="27" t="str">
        <f>CONCATENATE(MID('Raw Data'!$H5950,FIND("(",'Raw Data'!$H5950)+1,FIND(")",'Raw Data'!$H5950)-FIND("(",'Raw Data'!$H5950)-1),"",'Raw Data'!$M5950)</f>
        <v>Rs.1800</v>
      </c>
      <c r="T5950" s="27">
        <f t="shared" si="92"/>
        <v>1</v>
      </c>
      <c r="U5950" s="29">
        <f>'Raw Data'!$M5950*'Raw Data'!$T5950</f>
        <v>1800</v>
      </c>
    </row>
    <row r="5951" spans="1:21" x14ac:dyDescent="0.3">
      <c r="A5951" s="20">
        <v>306128</v>
      </c>
      <c r="B5951" s="27" t="s">
        <v>10660</v>
      </c>
      <c r="C5951" s="27">
        <v>1</v>
      </c>
      <c r="D5951" s="27" t="str">
        <f>VLOOKUP('Raw Data'!$C5951,'country description'!$A$2:$B$16,2,0)</f>
        <v>India</v>
      </c>
      <c r="E5951" s="27" t="s">
        <v>10504</v>
      </c>
      <c r="F5951" s="27" t="s">
        <v>10548</v>
      </c>
      <c r="G5951" s="27" t="s">
        <v>484</v>
      </c>
      <c r="H5951" s="27" t="s">
        <v>18</v>
      </c>
      <c r="I5951" s="27" t="s">
        <v>24</v>
      </c>
      <c r="J5951" s="27" t="s">
        <v>19</v>
      </c>
      <c r="K5951" s="27">
        <v>3</v>
      </c>
      <c r="L5951" s="27">
        <v>625</v>
      </c>
      <c r="M5951" s="27">
        <v>1500</v>
      </c>
      <c r="N5951" s="27">
        <v>3.6</v>
      </c>
      <c r="O5951" s="27">
        <v>2018</v>
      </c>
      <c r="P5951" s="27">
        <v>12</v>
      </c>
      <c r="Q5951" s="27">
        <v>24</v>
      </c>
      <c r="R5951" s="28">
        <f>DATE('Raw Data'!$O5951,'Raw Data'!$P5951,'Raw Data'!$Q5951)</f>
        <v>43458</v>
      </c>
      <c r="S5951" s="27" t="str">
        <f>CONCATENATE(MID('Raw Data'!$H5951,FIND("(",'Raw Data'!$H5951)+1,FIND(")",'Raw Data'!$H5951)-FIND("(",'Raw Data'!$H5951)-1),"",'Raw Data'!$M5951)</f>
        <v>Rs.1500</v>
      </c>
      <c r="T5951" s="27">
        <f t="shared" si="92"/>
        <v>1</v>
      </c>
      <c r="U5951" s="29">
        <f>'Raw Data'!$M5951*'Raw Data'!$T5951</f>
        <v>1500</v>
      </c>
    </row>
    <row r="5952" spans="1:21" x14ac:dyDescent="0.3">
      <c r="A5952" s="20">
        <v>3483</v>
      </c>
      <c r="B5952" s="27" t="s">
        <v>11432</v>
      </c>
      <c r="C5952" s="27">
        <v>1</v>
      </c>
      <c r="D5952" s="27" t="str">
        <f>VLOOKUP('Raw Data'!$C5952,'country description'!$A$2:$B$16,2,0)</f>
        <v>India</v>
      </c>
      <c r="E5952" s="27" t="s">
        <v>10504</v>
      </c>
      <c r="F5952" s="27" t="s">
        <v>10560</v>
      </c>
      <c r="G5952" s="27" t="s">
        <v>11433</v>
      </c>
      <c r="H5952" s="27" t="s">
        <v>18</v>
      </c>
      <c r="I5952" s="27" t="s">
        <v>19</v>
      </c>
      <c r="J5952" s="27" t="s">
        <v>19</v>
      </c>
      <c r="K5952" s="27">
        <v>2</v>
      </c>
      <c r="L5952" s="27">
        <v>65</v>
      </c>
      <c r="M5952" s="27">
        <v>800</v>
      </c>
      <c r="N5952" s="27">
        <v>3.4</v>
      </c>
      <c r="O5952" s="27">
        <v>2010</v>
      </c>
      <c r="P5952" s="27">
        <v>12</v>
      </c>
      <c r="Q5952" s="27">
        <v>13</v>
      </c>
      <c r="R5952" s="28">
        <f>DATE('Raw Data'!$O5952,'Raw Data'!$P5952,'Raw Data'!$Q5952)</f>
        <v>40525</v>
      </c>
      <c r="S5952" s="27" t="str">
        <f>CONCATENATE(MID('Raw Data'!$H5952,FIND("(",'Raw Data'!$H5952)+1,FIND(")",'Raw Data'!$H5952)-FIND("(",'Raw Data'!$H5952)-1),"",'Raw Data'!$M5952)</f>
        <v>Rs.800</v>
      </c>
      <c r="T5952" s="27">
        <f t="shared" si="92"/>
        <v>1</v>
      </c>
      <c r="U5952" s="29">
        <f>'Raw Data'!$M5952*'Raw Data'!$T5952</f>
        <v>800</v>
      </c>
    </row>
    <row r="5953" spans="1:21" x14ac:dyDescent="0.3">
      <c r="A5953" s="20">
        <v>3565</v>
      </c>
      <c r="B5953" s="27" t="s">
        <v>11434</v>
      </c>
      <c r="C5953" s="27">
        <v>1</v>
      </c>
      <c r="D5953" s="27" t="str">
        <f>VLOOKUP('Raw Data'!$C5953,'country description'!$A$2:$B$16,2,0)</f>
        <v>India</v>
      </c>
      <c r="E5953" s="27" t="s">
        <v>10504</v>
      </c>
      <c r="F5953" s="27" t="s">
        <v>11435</v>
      </c>
      <c r="G5953" s="27" t="s">
        <v>458</v>
      </c>
      <c r="H5953" s="27" t="s">
        <v>18</v>
      </c>
      <c r="I5953" s="27" t="s">
        <v>19</v>
      </c>
      <c r="J5953" s="27" t="s">
        <v>24</v>
      </c>
      <c r="K5953" s="27">
        <v>1</v>
      </c>
      <c r="L5953" s="27">
        <v>16</v>
      </c>
      <c r="M5953" s="27">
        <v>350</v>
      </c>
      <c r="N5953" s="27">
        <v>2.5</v>
      </c>
      <c r="O5953" s="27">
        <v>2016</v>
      </c>
      <c r="P5953" s="27">
        <v>12</v>
      </c>
      <c r="Q5953" s="27">
        <v>23</v>
      </c>
      <c r="R5953" s="28">
        <f>DATE('Raw Data'!$O5953,'Raw Data'!$P5953,'Raw Data'!$Q5953)</f>
        <v>42727</v>
      </c>
      <c r="S5953" s="27" t="str">
        <f>CONCATENATE(MID('Raw Data'!$H5953,FIND("(",'Raw Data'!$H5953)+1,FIND(")",'Raw Data'!$H5953)-FIND("(",'Raw Data'!$H5953)-1),"",'Raw Data'!$M5953)</f>
        <v>Rs.350</v>
      </c>
      <c r="T5953" s="27">
        <f t="shared" si="92"/>
        <v>1</v>
      </c>
      <c r="U5953" s="29">
        <f>'Raw Data'!$M5953*'Raw Data'!$T5953</f>
        <v>350</v>
      </c>
    </row>
    <row r="5954" spans="1:21" x14ac:dyDescent="0.3">
      <c r="A5954" s="20">
        <v>304185</v>
      </c>
      <c r="B5954" s="27" t="s">
        <v>11436</v>
      </c>
      <c r="C5954" s="27">
        <v>1</v>
      </c>
      <c r="D5954" s="27" t="str">
        <f>VLOOKUP('Raw Data'!$C5954,'country description'!$A$2:$B$16,2,0)</f>
        <v>India</v>
      </c>
      <c r="E5954" s="27" t="s">
        <v>10504</v>
      </c>
      <c r="F5954" s="27" t="s">
        <v>10506</v>
      </c>
      <c r="G5954" s="27" t="s">
        <v>393</v>
      </c>
      <c r="H5954" s="27" t="s">
        <v>18</v>
      </c>
      <c r="I5954" s="27" t="s">
        <v>19</v>
      </c>
      <c r="J5954" s="27" t="s">
        <v>19</v>
      </c>
      <c r="K5954" s="27">
        <v>2</v>
      </c>
      <c r="L5954" s="27">
        <v>14</v>
      </c>
      <c r="M5954" s="27">
        <v>700</v>
      </c>
      <c r="N5954" s="27">
        <v>3</v>
      </c>
      <c r="O5954" s="27">
        <v>2012</v>
      </c>
      <c r="P5954" s="27">
        <v>12</v>
      </c>
      <c r="Q5954" s="27">
        <v>8</v>
      </c>
      <c r="R5954" s="28">
        <f>DATE('Raw Data'!$O5954,'Raw Data'!$P5954,'Raw Data'!$Q5954)</f>
        <v>41251</v>
      </c>
      <c r="S5954" s="27" t="str">
        <f>CONCATENATE(MID('Raw Data'!$H5954,FIND("(",'Raw Data'!$H5954)+1,FIND(")",'Raw Data'!$H5954)-FIND("(",'Raw Data'!$H5954)-1),"",'Raw Data'!$M5954)</f>
        <v>Rs.700</v>
      </c>
      <c r="T5954" s="27">
        <f t="shared" ref="T5954:T6017" si="93">VLOOKUP(D5954,$Y$4:$Z$18,2,0)</f>
        <v>1</v>
      </c>
      <c r="U5954" s="29">
        <f>'Raw Data'!$M5954*'Raw Data'!$T5954</f>
        <v>700</v>
      </c>
    </row>
    <row r="5955" spans="1:21" x14ac:dyDescent="0.3">
      <c r="A5955" s="20">
        <v>18425765</v>
      </c>
      <c r="B5955" s="27" t="s">
        <v>10507</v>
      </c>
      <c r="C5955" s="27">
        <v>1</v>
      </c>
      <c r="D5955" s="27" t="str">
        <f>VLOOKUP('Raw Data'!$C5955,'country description'!$A$2:$B$16,2,0)</f>
        <v>India</v>
      </c>
      <c r="E5955" s="27" t="s">
        <v>10504</v>
      </c>
      <c r="F5955" s="27" t="s">
        <v>11437</v>
      </c>
      <c r="G5955" s="27" t="s">
        <v>17</v>
      </c>
      <c r="H5955" s="27" t="s">
        <v>18</v>
      </c>
      <c r="I5955" s="27" t="s">
        <v>19</v>
      </c>
      <c r="J5955" s="27" t="s">
        <v>24</v>
      </c>
      <c r="K5955" s="27">
        <v>2</v>
      </c>
      <c r="L5955" s="27">
        <v>29</v>
      </c>
      <c r="M5955" s="27">
        <v>550</v>
      </c>
      <c r="N5955" s="27">
        <v>3.4</v>
      </c>
      <c r="O5955" s="27">
        <v>2017</v>
      </c>
      <c r="P5955" s="27">
        <v>12</v>
      </c>
      <c r="Q5955" s="27">
        <v>17</v>
      </c>
      <c r="R5955" s="28">
        <f>DATE('Raw Data'!$O5955,'Raw Data'!$P5955,'Raw Data'!$Q5955)</f>
        <v>43086</v>
      </c>
      <c r="S5955" s="27" t="str">
        <f>CONCATENATE(MID('Raw Data'!$H5955,FIND("(",'Raw Data'!$H5955)+1,FIND(")",'Raw Data'!$H5955)-FIND("(",'Raw Data'!$H5955)-1),"",'Raw Data'!$M5955)</f>
        <v>Rs.550</v>
      </c>
      <c r="T5955" s="27">
        <f t="shared" si="93"/>
        <v>1</v>
      </c>
      <c r="U5955" s="29">
        <f>'Raw Data'!$M5955*'Raw Data'!$T5955</f>
        <v>550</v>
      </c>
    </row>
    <row r="5956" spans="1:21" x14ac:dyDescent="0.3">
      <c r="A5956" s="20">
        <v>2827</v>
      </c>
      <c r="B5956" s="27" t="s">
        <v>11438</v>
      </c>
      <c r="C5956" s="27">
        <v>1</v>
      </c>
      <c r="D5956" s="27" t="str">
        <f>VLOOKUP('Raw Data'!$C5956,'country description'!$A$2:$B$16,2,0)</f>
        <v>India</v>
      </c>
      <c r="E5956" s="27" t="s">
        <v>10504</v>
      </c>
      <c r="F5956" s="27" t="s">
        <v>11439</v>
      </c>
      <c r="G5956" s="27" t="s">
        <v>393</v>
      </c>
      <c r="H5956" s="27" t="s">
        <v>18</v>
      </c>
      <c r="I5956" s="27" t="s">
        <v>19</v>
      </c>
      <c r="J5956" s="27" t="s">
        <v>19</v>
      </c>
      <c r="K5956" s="27">
        <v>1</v>
      </c>
      <c r="L5956" s="27">
        <v>22</v>
      </c>
      <c r="M5956" s="27">
        <v>450</v>
      </c>
      <c r="N5956" s="27">
        <v>2.7</v>
      </c>
      <c r="O5956" s="27">
        <v>2015</v>
      </c>
      <c r="P5956" s="27">
        <v>12</v>
      </c>
      <c r="Q5956" s="27">
        <v>25</v>
      </c>
      <c r="R5956" s="28">
        <f>DATE('Raw Data'!$O5956,'Raw Data'!$P5956,'Raw Data'!$Q5956)</f>
        <v>42363</v>
      </c>
      <c r="S5956" s="27" t="str">
        <f>CONCATENATE(MID('Raw Data'!$H5956,FIND("(",'Raw Data'!$H5956)+1,FIND(")",'Raw Data'!$H5956)-FIND("(",'Raw Data'!$H5956)-1),"",'Raw Data'!$M5956)</f>
        <v>Rs.450</v>
      </c>
      <c r="T5956" s="27">
        <f t="shared" si="93"/>
        <v>1</v>
      </c>
      <c r="U5956" s="29">
        <f>'Raw Data'!$M5956*'Raw Data'!$T5956</f>
        <v>450</v>
      </c>
    </row>
    <row r="5957" spans="1:21" x14ac:dyDescent="0.3">
      <c r="A5957" s="20">
        <v>308248</v>
      </c>
      <c r="B5957" s="27" t="s">
        <v>11173</v>
      </c>
      <c r="C5957" s="27">
        <v>1</v>
      </c>
      <c r="D5957" s="27" t="str">
        <f>VLOOKUP('Raw Data'!$C5957,'country description'!$A$2:$B$16,2,0)</f>
        <v>India</v>
      </c>
      <c r="E5957" s="27" t="s">
        <v>10504</v>
      </c>
      <c r="F5957" s="27" t="s">
        <v>11440</v>
      </c>
      <c r="G5957" s="27" t="s">
        <v>11175</v>
      </c>
      <c r="H5957" s="27" t="s">
        <v>18</v>
      </c>
      <c r="I5957" s="27" t="s">
        <v>19</v>
      </c>
      <c r="J5957" s="27" t="s">
        <v>19</v>
      </c>
      <c r="K5957" s="27">
        <v>1</v>
      </c>
      <c r="L5957" s="27">
        <v>34</v>
      </c>
      <c r="M5957" s="27">
        <v>350</v>
      </c>
      <c r="N5957" s="27">
        <v>3.5</v>
      </c>
      <c r="O5957" s="27">
        <v>2018</v>
      </c>
      <c r="P5957" s="27">
        <v>12</v>
      </c>
      <c r="Q5957" s="27">
        <v>21</v>
      </c>
      <c r="R5957" s="28">
        <f>DATE('Raw Data'!$O5957,'Raw Data'!$P5957,'Raw Data'!$Q5957)</f>
        <v>43455</v>
      </c>
      <c r="S5957" s="27" t="str">
        <f>CONCATENATE(MID('Raw Data'!$H5957,FIND("(",'Raw Data'!$H5957)+1,FIND(")",'Raw Data'!$H5957)-FIND("(",'Raw Data'!$H5957)-1),"",'Raw Data'!$M5957)</f>
        <v>Rs.350</v>
      </c>
      <c r="T5957" s="27">
        <f t="shared" si="93"/>
        <v>1</v>
      </c>
      <c r="U5957" s="29">
        <f>'Raw Data'!$M5957*'Raw Data'!$T5957</f>
        <v>350</v>
      </c>
    </row>
    <row r="5958" spans="1:21" x14ac:dyDescent="0.3">
      <c r="A5958" s="20">
        <v>18312443</v>
      </c>
      <c r="B5958" s="27" t="s">
        <v>11441</v>
      </c>
      <c r="C5958" s="27">
        <v>1</v>
      </c>
      <c r="D5958" s="27" t="str">
        <f>VLOOKUP('Raw Data'!$C5958,'country description'!$A$2:$B$16,2,0)</f>
        <v>India</v>
      </c>
      <c r="E5958" s="27" t="s">
        <v>14</v>
      </c>
      <c r="F5958" s="27" t="s">
        <v>11442</v>
      </c>
      <c r="G5958" s="27" t="s">
        <v>11443</v>
      </c>
      <c r="H5958" s="27" t="s">
        <v>18</v>
      </c>
      <c r="I5958" s="27" t="s">
        <v>19</v>
      </c>
      <c r="J5958" s="27" t="s">
        <v>19</v>
      </c>
      <c r="K5958" s="27">
        <v>4</v>
      </c>
      <c r="L5958" s="27">
        <v>5</v>
      </c>
      <c r="M5958" s="27">
        <v>2000</v>
      </c>
      <c r="N5958" s="27">
        <v>3.1</v>
      </c>
      <c r="O5958" s="27">
        <v>2018</v>
      </c>
      <c r="P5958" s="27">
        <v>6</v>
      </c>
      <c r="Q5958" s="27">
        <v>3</v>
      </c>
      <c r="R5958" s="28">
        <f>DATE('Raw Data'!$O5958,'Raw Data'!$P5958,'Raw Data'!$Q5958)</f>
        <v>43254</v>
      </c>
      <c r="S5958" s="27" t="str">
        <f>CONCATENATE(MID('Raw Data'!$H5958,FIND("(",'Raw Data'!$H5958)+1,FIND(")",'Raw Data'!$H5958)-FIND("(",'Raw Data'!$H5958)-1),"",'Raw Data'!$M5958)</f>
        <v>Rs.2000</v>
      </c>
      <c r="T5958" s="27">
        <f t="shared" si="93"/>
        <v>1</v>
      </c>
      <c r="U5958" s="29">
        <f>'Raw Data'!$M5958*'Raw Data'!$T5958</f>
        <v>2000</v>
      </c>
    </row>
    <row r="5959" spans="1:21" x14ac:dyDescent="0.3">
      <c r="A5959" s="20">
        <v>18462584</v>
      </c>
      <c r="B5959" s="27" t="s">
        <v>11444</v>
      </c>
      <c r="C5959" s="27">
        <v>1</v>
      </c>
      <c r="D5959" s="27" t="str">
        <f>VLOOKUP('Raw Data'!$C5959,'country description'!$A$2:$B$16,2,0)</f>
        <v>India</v>
      </c>
      <c r="E5959" s="27" t="s">
        <v>10504</v>
      </c>
      <c r="F5959" s="27" t="s">
        <v>11445</v>
      </c>
      <c r="G5959" s="27" t="s">
        <v>2653</v>
      </c>
      <c r="H5959" s="27" t="s">
        <v>18</v>
      </c>
      <c r="I5959" s="27" t="s">
        <v>19</v>
      </c>
      <c r="J5959" s="27" t="s">
        <v>24</v>
      </c>
      <c r="K5959" s="27">
        <v>2</v>
      </c>
      <c r="L5959" s="27">
        <v>43</v>
      </c>
      <c r="M5959" s="27">
        <v>700</v>
      </c>
      <c r="N5959" s="27">
        <v>3.8</v>
      </c>
      <c r="O5959" s="27">
        <v>2014</v>
      </c>
      <c r="P5959" s="27">
        <v>12</v>
      </c>
      <c r="Q5959" s="27">
        <v>16</v>
      </c>
      <c r="R5959" s="28">
        <f>DATE('Raw Data'!$O5959,'Raw Data'!$P5959,'Raw Data'!$Q5959)</f>
        <v>41989</v>
      </c>
      <c r="S5959" s="27" t="str">
        <f>CONCATENATE(MID('Raw Data'!$H5959,FIND("(",'Raw Data'!$H5959)+1,FIND(")",'Raw Data'!$H5959)-FIND("(",'Raw Data'!$H5959)-1),"",'Raw Data'!$M5959)</f>
        <v>Rs.700</v>
      </c>
      <c r="T5959" s="27">
        <f t="shared" si="93"/>
        <v>1</v>
      </c>
      <c r="U5959" s="29">
        <f>'Raw Data'!$M5959*'Raw Data'!$T5959</f>
        <v>700</v>
      </c>
    </row>
    <row r="5960" spans="1:21" x14ac:dyDescent="0.3">
      <c r="A5960" s="20">
        <v>304897</v>
      </c>
      <c r="B5960" s="27" t="s">
        <v>11446</v>
      </c>
      <c r="C5960" s="27">
        <v>1</v>
      </c>
      <c r="D5960" s="27" t="str">
        <f>VLOOKUP('Raw Data'!$C5960,'country description'!$A$2:$B$16,2,0)</f>
        <v>India</v>
      </c>
      <c r="E5960" s="27" t="s">
        <v>10504</v>
      </c>
      <c r="F5960" s="27" t="s">
        <v>11447</v>
      </c>
      <c r="G5960" s="27" t="s">
        <v>7058</v>
      </c>
      <c r="H5960" s="27" t="s">
        <v>18</v>
      </c>
      <c r="I5960" s="27" t="s">
        <v>19</v>
      </c>
      <c r="J5960" s="27" t="s">
        <v>19</v>
      </c>
      <c r="K5960" s="27">
        <v>2</v>
      </c>
      <c r="L5960" s="27">
        <v>224</v>
      </c>
      <c r="M5960" s="27">
        <v>700</v>
      </c>
      <c r="N5960" s="27">
        <v>3.7</v>
      </c>
      <c r="O5960" s="27">
        <v>2012</v>
      </c>
      <c r="P5960" s="27">
        <v>12</v>
      </c>
      <c r="Q5960" s="27">
        <v>16</v>
      </c>
      <c r="R5960" s="28">
        <f>DATE('Raw Data'!$O5960,'Raw Data'!$P5960,'Raw Data'!$Q5960)</f>
        <v>41259</v>
      </c>
      <c r="S5960" s="27" t="str">
        <f>CONCATENATE(MID('Raw Data'!$H5960,FIND("(",'Raw Data'!$H5960)+1,FIND(")",'Raw Data'!$H5960)-FIND("(",'Raw Data'!$H5960)-1),"",'Raw Data'!$M5960)</f>
        <v>Rs.700</v>
      </c>
      <c r="T5960" s="27">
        <f t="shared" si="93"/>
        <v>1</v>
      </c>
      <c r="U5960" s="29">
        <f>'Raw Data'!$M5960*'Raw Data'!$T5960</f>
        <v>700</v>
      </c>
    </row>
    <row r="5961" spans="1:21" x14ac:dyDescent="0.3">
      <c r="A5961" s="20">
        <v>4256</v>
      </c>
      <c r="B5961" s="27" t="s">
        <v>11448</v>
      </c>
      <c r="C5961" s="27">
        <v>1</v>
      </c>
      <c r="D5961" s="27" t="str">
        <f>VLOOKUP('Raw Data'!$C5961,'country description'!$A$2:$B$16,2,0)</f>
        <v>India</v>
      </c>
      <c r="E5961" s="27" t="s">
        <v>10504</v>
      </c>
      <c r="F5961" s="27" t="s">
        <v>11449</v>
      </c>
      <c r="G5961" s="27" t="s">
        <v>4087</v>
      </c>
      <c r="H5961" s="27" t="s">
        <v>18</v>
      </c>
      <c r="I5961" s="27" t="s">
        <v>24</v>
      </c>
      <c r="J5961" s="27" t="s">
        <v>19</v>
      </c>
      <c r="K5961" s="27">
        <v>3</v>
      </c>
      <c r="L5961" s="27">
        <v>96</v>
      </c>
      <c r="M5961" s="27">
        <v>1000</v>
      </c>
      <c r="N5961" s="27">
        <v>2.7</v>
      </c>
      <c r="O5961" s="27">
        <v>2013</v>
      </c>
      <c r="P5961" s="27">
        <v>12</v>
      </c>
      <c r="Q5961" s="27">
        <v>18</v>
      </c>
      <c r="R5961" s="28">
        <f>DATE('Raw Data'!$O5961,'Raw Data'!$P5961,'Raw Data'!$Q5961)</f>
        <v>41626</v>
      </c>
      <c r="S5961" s="27" t="str">
        <f>CONCATENATE(MID('Raw Data'!$H5961,FIND("(",'Raw Data'!$H5961)+1,FIND(")",'Raw Data'!$H5961)-FIND("(",'Raw Data'!$H5961)-1),"",'Raw Data'!$M5961)</f>
        <v>Rs.1000</v>
      </c>
      <c r="T5961" s="27">
        <f t="shared" si="93"/>
        <v>1</v>
      </c>
      <c r="U5961" s="29">
        <f>'Raw Data'!$M5961*'Raw Data'!$T5961</f>
        <v>1000</v>
      </c>
    </row>
    <row r="5962" spans="1:21" x14ac:dyDescent="0.3">
      <c r="A5962" s="20">
        <v>302024</v>
      </c>
      <c r="B5962" s="27" t="s">
        <v>11450</v>
      </c>
      <c r="C5962" s="27">
        <v>1</v>
      </c>
      <c r="D5962" s="27" t="str">
        <f>VLOOKUP('Raw Data'!$C5962,'country description'!$A$2:$B$16,2,0)</f>
        <v>India</v>
      </c>
      <c r="E5962" s="27" t="s">
        <v>10504</v>
      </c>
      <c r="F5962" s="27" t="s">
        <v>11451</v>
      </c>
      <c r="G5962" s="27" t="s">
        <v>410</v>
      </c>
      <c r="H5962" s="27" t="s">
        <v>18</v>
      </c>
      <c r="I5962" s="27" t="s">
        <v>19</v>
      </c>
      <c r="J5962" s="27" t="s">
        <v>19</v>
      </c>
      <c r="K5962" s="27">
        <v>2</v>
      </c>
      <c r="L5962" s="27">
        <v>31</v>
      </c>
      <c r="M5962" s="27">
        <v>700</v>
      </c>
      <c r="N5962" s="27">
        <v>3.2</v>
      </c>
      <c r="O5962" s="27">
        <v>2014</v>
      </c>
      <c r="P5962" s="27">
        <v>12</v>
      </c>
      <c r="Q5962" s="27">
        <v>20</v>
      </c>
      <c r="R5962" s="28">
        <f>DATE('Raw Data'!$O5962,'Raw Data'!$P5962,'Raw Data'!$Q5962)</f>
        <v>41993</v>
      </c>
      <c r="S5962" s="27" t="str">
        <f>CONCATENATE(MID('Raw Data'!$H5962,FIND("(",'Raw Data'!$H5962)+1,FIND(")",'Raw Data'!$H5962)-FIND("(",'Raw Data'!$H5962)-1),"",'Raw Data'!$M5962)</f>
        <v>Rs.700</v>
      </c>
      <c r="T5962" s="27">
        <f t="shared" si="93"/>
        <v>1</v>
      </c>
      <c r="U5962" s="29">
        <f>'Raw Data'!$M5962*'Raw Data'!$T5962</f>
        <v>700</v>
      </c>
    </row>
    <row r="5963" spans="1:21" x14ac:dyDescent="0.3">
      <c r="A5963" s="20">
        <v>6834</v>
      </c>
      <c r="B5963" s="27" t="s">
        <v>11452</v>
      </c>
      <c r="C5963" s="27">
        <v>1</v>
      </c>
      <c r="D5963" s="27" t="str">
        <f>VLOOKUP('Raw Data'!$C5963,'country description'!$A$2:$B$16,2,0)</f>
        <v>India</v>
      </c>
      <c r="E5963" s="27" t="s">
        <v>10504</v>
      </c>
      <c r="F5963" s="27" t="s">
        <v>11453</v>
      </c>
      <c r="G5963" s="27" t="s">
        <v>17</v>
      </c>
      <c r="H5963" s="27" t="s">
        <v>18</v>
      </c>
      <c r="I5963" s="27" t="s">
        <v>19</v>
      </c>
      <c r="J5963" s="27" t="s">
        <v>19</v>
      </c>
      <c r="K5963" s="27">
        <v>1</v>
      </c>
      <c r="L5963" s="27">
        <v>12</v>
      </c>
      <c r="M5963" s="27">
        <v>150</v>
      </c>
      <c r="N5963" s="27">
        <v>3.1</v>
      </c>
      <c r="O5963" s="27">
        <v>2015</v>
      </c>
      <c r="P5963" s="27">
        <v>12</v>
      </c>
      <c r="Q5963" s="27">
        <v>13</v>
      </c>
      <c r="R5963" s="28">
        <f>DATE('Raw Data'!$O5963,'Raw Data'!$P5963,'Raw Data'!$Q5963)</f>
        <v>42351</v>
      </c>
      <c r="S5963" s="27" t="str">
        <f>CONCATENATE(MID('Raw Data'!$H5963,FIND("(",'Raw Data'!$H5963)+1,FIND(")",'Raw Data'!$H5963)-FIND("(",'Raw Data'!$H5963)-1),"",'Raw Data'!$M5963)</f>
        <v>Rs.150</v>
      </c>
      <c r="T5963" s="27">
        <f t="shared" si="93"/>
        <v>1</v>
      </c>
      <c r="U5963" s="29">
        <f>'Raw Data'!$M5963*'Raw Data'!$T5963</f>
        <v>150</v>
      </c>
    </row>
    <row r="5964" spans="1:21" x14ac:dyDescent="0.3">
      <c r="A5964" s="20">
        <v>18285742</v>
      </c>
      <c r="B5964" s="27" t="s">
        <v>3992</v>
      </c>
      <c r="C5964" s="27">
        <v>1</v>
      </c>
      <c r="D5964" s="27" t="str">
        <f>VLOOKUP('Raw Data'!$C5964,'country description'!$A$2:$B$16,2,0)</f>
        <v>India</v>
      </c>
      <c r="E5964" s="27" t="s">
        <v>10504</v>
      </c>
      <c r="F5964" s="27" t="s">
        <v>10591</v>
      </c>
      <c r="G5964" s="27" t="s">
        <v>2441</v>
      </c>
      <c r="H5964" s="27" t="s">
        <v>18</v>
      </c>
      <c r="I5964" s="27" t="s">
        <v>24</v>
      </c>
      <c r="J5964" s="27" t="s">
        <v>24</v>
      </c>
      <c r="K5964" s="27">
        <v>2</v>
      </c>
      <c r="L5964" s="27">
        <v>36</v>
      </c>
      <c r="M5964" s="27">
        <v>800</v>
      </c>
      <c r="N5964" s="27">
        <v>3.4</v>
      </c>
      <c r="O5964" s="27">
        <v>2010</v>
      </c>
      <c r="P5964" s="27">
        <v>12</v>
      </c>
      <c r="Q5964" s="27">
        <v>5</v>
      </c>
      <c r="R5964" s="28">
        <f>DATE('Raw Data'!$O5964,'Raw Data'!$P5964,'Raw Data'!$Q5964)</f>
        <v>40517</v>
      </c>
      <c r="S5964" s="27" t="str">
        <f>CONCATENATE(MID('Raw Data'!$H5964,FIND("(",'Raw Data'!$H5964)+1,FIND(")",'Raw Data'!$H5964)-FIND("(",'Raw Data'!$H5964)-1),"",'Raw Data'!$M5964)</f>
        <v>Rs.800</v>
      </c>
      <c r="T5964" s="27">
        <f t="shared" si="93"/>
        <v>1</v>
      </c>
      <c r="U5964" s="29">
        <f>'Raw Data'!$M5964*'Raw Data'!$T5964</f>
        <v>800</v>
      </c>
    </row>
    <row r="5965" spans="1:21" x14ac:dyDescent="0.3">
      <c r="A5965" s="20">
        <v>18462613</v>
      </c>
      <c r="B5965" s="27" t="s">
        <v>11454</v>
      </c>
      <c r="C5965" s="27">
        <v>1</v>
      </c>
      <c r="D5965" s="27" t="str">
        <f>VLOOKUP('Raw Data'!$C5965,'country description'!$A$2:$B$16,2,0)</f>
        <v>India</v>
      </c>
      <c r="E5965" s="27" t="s">
        <v>10504</v>
      </c>
      <c r="F5965" s="27" t="s">
        <v>11455</v>
      </c>
      <c r="G5965" s="27" t="s">
        <v>467</v>
      </c>
      <c r="H5965" s="27" t="s">
        <v>18</v>
      </c>
      <c r="I5965" s="27" t="s">
        <v>19</v>
      </c>
      <c r="J5965" s="27" t="s">
        <v>19</v>
      </c>
      <c r="K5965" s="27">
        <v>1</v>
      </c>
      <c r="L5965" s="27">
        <v>1</v>
      </c>
      <c r="M5965" s="27">
        <v>250</v>
      </c>
      <c r="N5965" s="27">
        <v>1</v>
      </c>
      <c r="O5965" s="27">
        <v>2010</v>
      </c>
      <c r="P5965" s="27">
        <v>12</v>
      </c>
      <c r="Q5965" s="27">
        <v>22</v>
      </c>
      <c r="R5965" s="28">
        <f>DATE('Raw Data'!$O5965,'Raw Data'!$P5965,'Raw Data'!$Q5965)</f>
        <v>40534</v>
      </c>
      <c r="S5965" s="27" t="str">
        <f>CONCATENATE(MID('Raw Data'!$H5965,FIND("(",'Raw Data'!$H5965)+1,FIND(")",'Raw Data'!$H5965)-FIND("(",'Raw Data'!$H5965)-1),"",'Raw Data'!$M5965)</f>
        <v>Rs.250</v>
      </c>
      <c r="T5965" s="27">
        <f t="shared" si="93"/>
        <v>1</v>
      </c>
      <c r="U5965" s="29">
        <f>'Raw Data'!$M5965*'Raw Data'!$T5965</f>
        <v>250</v>
      </c>
    </row>
    <row r="5966" spans="1:21" x14ac:dyDescent="0.3">
      <c r="A5966" s="20">
        <v>3536</v>
      </c>
      <c r="B5966" s="27" t="s">
        <v>2576</v>
      </c>
      <c r="C5966" s="27">
        <v>1</v>
      </c>
      <c r="D5966" s="27" t="str">
        <f>VLOOKUP('Raw Data'!$C5966,'country description'!$A$2:$B$16,2,0)</f>
        <v>India</v>
      </c>
      <c r="E5966" s="27" t="s">
        <v>10504</v>
      </c>
      <c r="F5966" s="27" t="s">
        <v>11456</v>
      </c>
      <c r="G5966" s="27" t="s">
        <v>407</v>
      </c>
      <c r="H5966" s="27" t="s">
        <v>18</v>
      </c>
      <c r="I5966" s="27" t="s">
        <v>19</v>
      </c>
      <c r="J5966" s="27" t="s">
        <v>19</v>
      </c>
      <c r="K5966" s="27">
        <v>2</v>
      </c>
      <c r="L5966" s="27">
        <v>41</v>
      </c>
      <c r="M5966" s="27">
        <v>650</v>
      </c>
      <c r="N5966" s="27">
        <v>3.3</v>
      </c>
      <c r="O5966" s="27">
        <v>2013</v>
      </c>
      <c r="P5966" s="27">
        <v>12</v>
      </c>
      <c r="Q5966" s="27">
        <v>28</v>
      </c>
      <c r="R5966" s="28">
        <f>DATE('Raw Data'!$O5966,'Raw Data'!$P5966,'Raw Data'!$Q5966)</f>
        <v>41636</v>
      </c>
      <c r="S5966" s="27" t="str">
        <f>CONCATENATE(MID('Raw Data'!$H5966,FIND("(",'Raw Data'!$H5966)+1,FIND(")",'Raw Data'!$H5966)-FIND("(",'Raw Data'!$H5966)-1),"",'Raw Data'!$M5966)</f>
        <v>Rs.650</v>
      </c>
      <c r="T5966" s="27">
        <f t="shared" si="93"/>
        <v>1</v>
      </c>
      <c r="U5966" s="29">
        <f>'Raw Data'!$M5966*'Raw Data'!$T5966</f>
        <v>650</v>
      </c>
    </row>
    <row r="5967" spans="1:21" x14ac:dyDescent="0.3">
      <c r="A5967" s="20">
        <v>4290</v>
      </c>
      <c r="B5967" s="27" t="s">
        <v>11457</v>
      </c>
      <c r="C5967" s="27">
        <v>1</v>
      </c>
      <c r="D5967" s="27" t="str">
        <f>VLOOKUP('Raw Data'!$C5967,'country description'!$A$2:$B$16,2,0)</f>
        <v>India</v>
      </c>
      <c r="E5967" s="27" t="s">
        <v>10504</v>
      </c>
      <c r="F5967" s="27" t="s">
        <v>11458</v>
      </c>
      <c r="G5967" s="27" t="s">
        <v>11459</v>
      </c>
      <c r="H5967" s="27" t="s">
        <v>18</v>
      </c>
      <c r="I5967" s="27" t="s">
        <v>24</v>
      </c>
      <c r="J5967" s="27" t="s">
        <v>19</v>
      </c>
      <c r="K5967" s="27">
        <v>3</v>
      </c>
      <c r="L5967" s="27">
        <v>194</v>
      </c>
      <c r="M5967" s="27">
        <v>1500</v>
      </c>
      <c r="N5967" s="27">
        <v>3.5</v>
      </c>
      <c r="O5967" s="27">
        <v>2016</v>
      </c>
      <c r="P5967" s="27">
        <v>12</v>
      </c>
      <c r="Q5967" s="27">
        <v>5</v>
      </c>
      <c r="R5967" s="28">
        <f>DATE('Raw Data'!$O5967,'Raw Data'!$P5967,'Raw Data'!$Q5967)</f>
        <v>42709</v>
      </c>
      <c r="S5967" s="27" t="str">
        <f>CONCATENATE(MID('Raw Data'!$H5967,FIND("(",'Raw Data'!$H5967)+1,FIND(")",'Raw Data'!$H5967)-FIND("(",'Raw Data'!$H5967)-1),"",'Raw Data'!$M5967)</f>
        <v>Rs.1500</v>
      </c>
      <c r="T5967" s="27">
        <f t="shared" si="93"/>
        <v>1</v>
      </c>
      <c r="U5967" s="29">
        <f>'Raw Data'!$M5967*'Raw Data'!$T5967</f>
        <v>1500</v>
      </c>
    </row>
    <row r="5968" spans="1:21" x14ac:dyDescent="0.3">
      <c r="A5968" s="20">
        <v>300174</v>
      </c>
      <c r="B5968" s="27" t="s">
        <v>1130</v>
      </c>
      <c r="C5968" s="27">
        <v>1</v>
      </c>
      <c r="D5968" s="27" t="str">
        <f>VLOOKUP('Raw Data'!$C5968,'country description'!$A$2:$B$16,2,0)</f>
        <v>India</v>
      </c>
      <c r="E5968" s="27" t="s">
        <v>10504</v>
      </c>
      <c r="F5968" s="27" t="s">
        <v>11460</v>
      </c>
      <c r="G5968" s="27" t="s">
        <v>464</v>
      </c>
      <c r="H5968" s="27" t="s">
        <v>18</v>
      </c>
      <c r="I5968" s="27" t="s">
        <v>19</v>
      </c>
      <c r="J5968" s="27" t="s">
        <v>19</v>
      </c>
      <c r="K5968" s="27">
        <v>1</v>
      </c>
      <c r="L5968" s="27">
        <v>10</v>
      </c>
      <c r="M5968" s="27">
        <v>200</v>
      </c>
      <c r="N5968" s="27">
        <v>2.9</v>
      </c>
      <c r="O5968" s="27">
        <v>2010</v>
      </c>
      <c r="P5968" s="27">
        <v>12</v>
      </c>
      <c r="Q5968" s="27">
        <v>5</v>
      </c>
      <c r="R5968" s="28">
        <f>DATE('Raw Data'!$O5968,'Raw Data'!$P5968,'Raw Data'!$Q5968)</f>
        <v>40517</v>
      </c>
      <c r="S5968" s="27" t="str">
        <f>CONCATENATE(MID('Raw Data'!$H5968,FIND("(",'Raw Data'!$H5968)+1,FIND(")",'Raw Data'!$H5968)-FIND("(",'Raw Data'!$H5968)-1),"",'Raw Data'!$M5968)</f>
        <v>Rs.200</v>
      </c>
      <c r="T5968" s="27">
        <f t="shared" si="93"/>
        <v>1</v>
      </c>
      <c r="U5968" s="29">
        <f>'Raw Data'!$M5968*'Raw Data'!$T5968</f>
        <v>200</v>
      </c>
    </row>
    <row r="5969" spans="1:21" x14ac:dyDescent="0.3">
      <c r="A5969" s="20">
        <v>889</v>
      </c>
      <c r="B5969" s="27" t="s">
        <v>10820</v>
      </c>
      <c r="C5969" s="27">
        <v>1</v>
      </c>
      <c r="D5969" s="27" t="str">
        <f>VLOOKUP('Raw Data'!$C5969,'country description'!$A$2:$B$16,2,0)</f>
        <v>India</v>
      </c>
      <c r="E5969" s="27" t="s">
        <v>10504</v>
      </c>
      <c r="F5969" s="27" t="s">
        <v>11461</v>
      </c>
      <c r="G5969" s="27" t="s">
        <v>595</v>
      </c>
      <c r="H5969" s="27" t="s">
        <v>18</v>
      </c>
      <c r="I5969" s="27" t="s">
        <v>19</v>
      </c>
      <c r="J5969" s="27" t="s">
        <v>24</v>
      </c>
      <c r="K5969" s="27">
        <v>1</v>
      </c>
      <c r="L5969" s="27">
        <v>43</v>
      </c>
      <c r="M5969" s="27">
        <v>200</v>
      </c>
      <c r="N5969" s="27">
        <v>3.3</v>
      </c>
      <c r="O5969" s="27">
        <v>2014</v>
      </c>
      <c r="P5969" s="27">
        <v>12</v>
      </c>
      <c r="Q5969" s="27">
        <v>19</v>
      </c>
      <c r="R5969" s="28">
        <f>DATE('Raw Data'!$O5969,'Raw Data'!$P5969,'Raw Data'!$Q5969)</f>
        <v>41992</v>
      </c>
      <c r="S5969" s="27" t="str">
        <f>CONCATENATE(MID('Raw Data'!$H5969,FIND("(",'Raw Data'!$H5969)+1,FIND(")",'Raw Data'!$H5969)-FIND("(",'Raw Data'!$H5969)-1),"",'Raw Data'!$M5969)</f>
        <v>Rs.200</v>
      </c>
      <c r="T5969" s="27">
        <f t="shared" si="93"/>
        <v>1</v>
      </c>
      <c r="U5969" s="29">
        <f>'Raw Data'!$M5969*'Raw Data'!$T5969</f>
        <v>200</v>
      </c>
    </row>
    <row r="5970" spans="1:21" x14ac:dyDescent="0.3">
      <c r="A5970" s="20">
        <v>300772</v>
      </c>
      <c r="B5970" s="27" t="s">
        <v>3261</v>
      </c>
      <c r="C5970" s="27">
        <v>1</v>
      </c>
      <c r="D5970" s="27" t="str">
        <f>VLOOKUP('Raw Data'!$C5970,'country description'!$A$2:$B$16,2,0)</f>
        <v>India</v>
      </c>
      <c r="E5970" s="27" t="s">
        <v>10504</v>
      </c>
      <c r="F5970" s="27" t="s">
        <v>11462</v>
      </c>
      <c r="G5970" s="27" t="s">
        <v>455</v>
      </c>
      <c r="H5970" s="27" t="s">
        <v>18</v>
      </c>
      <c r="I5970" s="27" t="s">
        <v>24</v>
      </c>
      <c r="J5970" s="27" t="s">
        <v>19</v>
      </c>
      <c r="K5970" s="27">
        <v>3</v>
      </c>
      <c r="L5970" s="27">
        <v>563</v>
      </c>
      <c r="M5970" s="27">
        <v>1800</v>
      </c>
      <c r="N5970" s="27">
        <v>3.3</v>
      </c>
      <c r="O5970" s="27">
        <v>2011</v>
      </c>
      <c r="P5970" s="27">
        <v>12</v>
      </c>
      <c r="Q5970" s="27">
        <v>26</v>
      </c>
      <c r="R5970" s="28">
        <f>DATE('Raw Data'!$O5970,'Raw Data'!$P5970,'Raw Data'!$Q5970)</f>
        <v>40903</v>
      </c>
      <c r="S5970" s="27" t="str">
        <f>CONCATENATE(MID('Raw Data'!$H5970,FIND("(",'Raw Data'!$H5970)+1,FIND(")",'Raw Data'!$H5970)-FIND("(",'Raw Data'!$H5970)-1),"",'Raw Data'!$M5970)</f>
        <v>Rs.1800</v>
      </c>
      <c r="T5970" s="27">
        <f t="shared" si="93"/>
        <v>1</v>
      </c>
      <c r="U5970" s="29">
        <f>'Raw Data'!$M5970*'Raw Data'!$T5970</f>
        <v>1800</v>
      </c>
    </row>
    <row r="5971" spans="1:21" x14ac:dyDescent="0.3">
      <c r="A5971" s="20">
        <v>4133</v>
      </c>
      <c r="B5971" s="27" t="s">
        <v>11463</v>
      </c>
      <c r="C5971" s="27">
        <v>1</v>
      </c>
      <c r="D5971" s="27" t="str">
        <f>VLOOKUP('Raw Data'!$C5971,'country description'!$A$2:$B$16,2,0)</f>
        <v>India</v>
      </c>
      <c r="E5971" s="27" t="s">
        <v>10504</v>
      </c>
      <c r="F5971" s="27" t="s">
        <v>11464</v>
      </c>
      <c r="G5971" s="27" t="s">
        <v>455</v>
      </c>
      <c r="H5971" s="27" t="s">
        <v>18</v>
      </c>
      <c r="I5971" s="27" t="s">
        <v>24</v>
      </c>
      <c r="J5971" s="27" t="s">
        <v>24</v>
      </c>
      <c r="K5971" s="27">
        <v>3</v>
      </c>
      <c r="L5971" s="27">
        <v>429</v>
      </c>
      <c r="M5971" s="27">
        <v>1500</v>
      </c>
      <c r="N5971" s="27">
        <v>3.5</v>
      </c>
      <c r="O5971" s="27">
        <v>2010</v>
      </c>
      <c r="P5971" s="27">
        <v>12</v>
      </c>
      <c r="Q5971" s="27">
        <v>14</v>
      </c>
      <c r="R5971" s="28">
        <f>DATE('Raw Data'!$O5971,'Raw Data'!$P5971,'Raw Data'!$Q5971)</f>
        <v>40526</v>
      </c>
      <c r="S5971" s="27" t="str">
        <f>CONCATENATE(MID('Raw Data'!$H5971,FIND("(",'Raw Data'!$H5971)+1,FIND(")",'Raw Data'!$H5971)-FIND("(",'Raw Data'!$H5971)-1),"",'Raw Data'!$M5971)</f>
        <v>Rs.1500</v>
      </c>
      <c r="T5971" s="27">
        <f t="shared" si="93"/>
        <v>1</v>
      </c>
      <c r="U5971" s="29">
        <f>'Raw Data'!$M5971*'Raw Data'!$T5971</f>
        <v>1500</v>
      </c>
    </row>
    <row r="5972" spans="1:21" x14ac:dyDescent="0.3">
      <c r="A5972" s="20">
        <v>18281955</v>
      </c>
      <c r="B5972" s="27" t="s">
        <v>11465</v>
      </c>
      <c r="C5972" s="27">
        <v>1</v>
      </c>
      <c r="D5972" s="27" t="str">
        <f>VLOOKUP('Raw Data'!$C5972,'country description'!$A$2:$B$16,2,0)</f>
        <v>India</v>
      </c>
      <c r="E5972" s="27" t="s">
        <v>10504</v>
      </c>
      <c r="F5972" s="27" t="s">
        <v>11466</v>
      </c>
      <c r="G5972" s="27" t="s">
        <v>11467</v>
      </c>
      <c r="H5972" s="27" t="s">
        <v>18</v>
      </c>
      <c r="I5972" s="27" t="s">
        <v>19</v>
      </c>
      <c r="J5972" s="27" t="s">
        <v>19</v>
      </c>
      <c r="K5972" s="27">
        <v>3</v>
      </c>
      <c r="L5972" s="27">
        <v>105</v>
      </c>
      <c r="M5972" s="27">
        <v>1500</v>
      </c>
      <c r="N5972" s="27">
        <v>4.0999999999999996</v>
      </c>
      <c r="O5972" s="27">
        <v>2015</v>
      </c>
      <c r="P5972" s="27">
        <v>12</v>
      </c>
      <c r="Q5972" s="27">
        <v>21</v>
      </c>
      <c r="R5972" s="28">
        <f>DATE('Raw Data'!$O5972,'Raw Data'!$P5972,'Raw Data'!$Q5972)</f>
        <v>42359</v>
      </c>
      <c r="S5972" s="27" t="str">
        <f>CONCATENATE(MID('Raw Data'!$H5972,FIND("(",'Raw Data'!$H5972)+1,FIND(")",'Raw Data'!$H5972)-FIND("(",'Raw Data'!$H5972)-1),"",'Raw Data'!$M5972)</f>
        <v>Rs.1500</v>
      </c>
      <c r="T5972" s="27">
        <f t="shared" si="93"/>
        <v>1</v>
      </c>
      <c r="U5972" s="29">
        <f>'Raw Data'!$M5972*'Raw Data'!$T5972</f>
        <v>1500</v>
      </c>
    </row>
    <row r="5973" spans="1:21" x14ac:dyDescent="0.3">
      <c r="A5973" s="20">
        <v>18037824</v>
      </c>
      <c r="B5973" s="27" t="s">
        <v>11468</v>
      </c>
      <c r="C5973" s="27">
        <v>1</v>
      </c>
      <c r="D5973" s="27" t="str">
        <f>VLOOKUP('Raw Data'!$C5973,'country description'!$A$2:$B$16,2,0)</f>
        <v>India</v>
      </c>
      <c r="E5973" s="27" t="s">
        <v>10504</v>
      </c>
      <c r="F5973" s="27" t="s">
        <v>11469</v>
      </c>
      <c r="G5973" s="27" t="s">
        <v>1626</v>
      </c>
      <c r="H5973" s="27" t="s">
        <v>18</v>
      </c>
      <c r="I5973" s="27" t="s">
        <v>19</v>
      </c>
      <c r="J5973" s="27" t="s">
        <v>24</v>
      </c>
      <c r="K5973" s="27">
        <v>2</v>
      </c>
      <c r="L5973" s="27">
        <v>64</v>
      </c>
      <c r="M5973" s="27">
        <v>550</v>
      </c>
      <c r="N5973" s="27">
        <v>3.4</v>
      </c>
      <c r="O5973" s="27">
        <v>2011</v>
      </c>
      <c r="P5973" s="27">
        <v>12</v>
      </c>
      <c r="Q5973" s="27">
        <v>23</v>
      </c>
      <c r="R5973" s="28">
        <f>DATE('Raw Data'!$O5973,'Raw Data'!$P5973,'Raw Data'!$Q5973)</f>
        <v>40900</v>
      </c>
      <c r="S5973" s="27" t="str">
        <f>CONCATENATE(MID('Raw Data'!$H5973,FIND("(",'Raw Data'!$H5973)+1,FIND(")",'Raw Data'!$H5973)-FIND("(",'Raw Data'!$H5973)-1),"",'Raw Data'!$M5973)</f>
        <v>Rs.550</v>
      </c>
      <c r="T5973" s="27">
        <f t="shared" si="93"/>
        <v>1</v>
      </c>
      <c r="U5973" s="29">
        <f>'Raw Data'!$M5973*'Raw Data'!$T5973</f>
        <v>550</v>
      </c>
    </row>
    <row r="5974" spans="1:21" x14ac:dyDescent="0.3">
      <c r="A5974" s="20">
        <v>18279459</v>
      </c>
      <c r="B5974" s="27" t="s">
        <v>11470</v>
      </c>
      <c r="C5974" s="27">
        <v>1</v>
      </c>
      <c r="D5974" s="27" t="str">
        <f>VLOOKUP('Raw Data'!$C5974,'country description'!$A$2:$B$16,2,0)</f>
        <v>India</v>
      </c>
      <c r="E5974" s="27" t="s">
        <v>10504</v>
      </c>
      <c r="F5974" s="27" t="s">
        <v>10729</v>
      </c>
      <c r="G5974" s="27" t="s">
        <v>5366</v>
      </c>
      <c r="H5974" s="27" t="s">
        <v>18</v>
      </c>
      <c r="I5974" s="27" t="s">
        <v>19</v>
      </c>
      <c r="J5974" s="27" t="s">
        <v>19</v>
      </c>
      <c r="K5974" s="27">
        <v>1</v>
      </c>
      <c r="L5974" s="27">
        <v>3</v>
      </c>
      <c r="M5974" s="27">
        <v>350</v>
      </c>
      <c r="N5974" s="27">
        <v>1</v>
      </c>
      <c r="O5974" s="27">
        <v>2016</v>
      </c>
      <c r="P5974" s="27">
        <v>12</v>
      </c>
      <c r="Q5974" s="27">
        <v>6</v>
      </c>
      <c r="R5974" s="28">
        <f>DATE('Raw Data'!$O5974,'Raw Data'!$P5974,'Raw Data'!$Q5974)</f>
        <v>42710</v>
      </c>
      <c r="S5974" s="27" t="str">
        <f>CONCATENATE(MID('Raw Data'!$H5974,FIND("(",'Raw Data'!$H5974)+1,FIND(")",'Raw Data'!$H5974)-FIND("(",'Raw Data'!$H5974)-1),"",'Raw Data'!$M5974)</f>
        <v>Rs.350</v>
      </c>
      <c r="T5974" s="27">
        <f t="shared" si="93"/>
        <v>1</v>
      </c>
      <c r="U5974" s="29">
        <f>'Raw Data'!$M5974*'Raw Data'!$T5974</f>
        <v>350</v>
      </c>
    </row>
    <row r="5975" spans="1:21" x14ac:dyDescent="0.3">
      <c r="A5975" s="20">
        <v>313401</v>
      </c>
      <c r="B5975" s="27" t="s">
        <v>11471</v>
      </c>
      <c r="C5975" s="27">
        <v>1</v>
      </c>
      <c r="D5975" s="27" t="str">
        <f>VLOOKUP('Raw Data'!$C5975,'country description'!$A$2:$B$16,2,0)</f>
        <v>India</v>
      </c>
      <c r="E5975" s="27" t="s">
        <v>10504</v>
      </c>
      <c r="F5975" s="27" t="s">
        <v>11472</v>
      </c>
      <c r="G5975" s="27" t="s">
        <v>393</v>
      </c>
      <c r="H5975" s="27" t="s">
        <v>18</v>
      </c>
      <c r="I5975" s="27" t="s">
        <v>19</v>
      </c>
      <c r="J5975" s="27" t="s">
        <v>24</v>
      </c>
      <c r="K5975" s="27">
        <v>2</v>
      </c>
      <c r="L5975" s="27">
        <v>37</v>
      </c>
      <c r="M5975" s="27">
        <v>650</v>
      </c>
      <c r="N5975" s="27">
        <v>3.1</v>
      </c>
      <c r="O5975" s="27">
        <v>2014</v>
      </c>
      <c r="P5975" s="27">
        <v>12</v>
      </c>
      <c r="Q5975" s="27">
        <v>7</v>
      </c>
      <c r="R5975" s="28">
        <f>DATE('Raw Data'!$O5975,'Raw Data'!$P5975,'Raw Data'!$Q5975)</f>
        <v>41980</v>
      </c>
      <c r="S5975" s="27" t="str">
        <f>CONCATENATE(MID('Raw Data'!$H5975,FIND("(",'Raw Data'!$H5975)+1,FIND(")",'Raw Data'!$H5975)-FIND("(",'Raw Data'!$H5975)-1),"",'Raw Data'!$M5975)</f>
        <v>Rs.650</v>
      </c>
      <c r="T5975" s="27">
        <f t="shared" si="93"/>
        <v>1</v>
      </c>
      <c r="U5975" s="29">
        <f>'Raw Data'!$M5975*'Raw Data'!$T5975</f>
        <v>650</v>
      </c>
    </row>
    <row r="5976" spans="1:21" x14ac:dyDescent="0.3">
      <c r="A5976" s="20">
        <v>6877</v>
      </c>
      <c r="B5976" s="27" t="s">
        <v>499</v>
      </c>
      <c r="C5976" s="27">
        <v>1</v>
      </c>
      <c r="D5976" s="27" t="str">
        <f>VLOOKUP('Raw Data'!$C5976,'country description'!$A$2:$B$16,2,0)</f>
        <v>India</v>
      </c>
      <c r="E5976" s="27" t="s">
        <v>10504</v>
      </c>
      <c r="F5976" s="27" t="s">
        <v>11473</v>
      </c>
      <c r="G5976" s="27" t="s">
        <v>500</v>
      </c>
      <c r="H5976" s="27" t="s">
        <v>18</v>
      </c>
      <c r="I5976" s="27" t="s">
        <v>19</v>
      </c>
      <c r="J5976" s="27" t="s">
        <v>19</v>
      </c>
      <c r="K5976" s="27">
        <v>2</v>
      </c>
      <c r="L5976" s="27">
        <v>70</v>
      </c>
      <c r="M5976" s="27">
        <v>700</v>
      </c>
      <c r="N5976" s="27">
        <v>2.2999999999999998</v>
      </c>
      <c r="O5976" s="27">
        <v>2011</v>
      </c>
      <c r="P5976" s="27">
        <v>12</v>
      </c>
      <c r="Q5976" s="27">
        <v>5</v>
      </c>
      <c r="R5976" s="28">
        <f>DATE('Raw Data'!$O5976,'Raw Data'!$P5976,'Raw Data'!$Q5976)</f>
        <v>40882</v>
      </c>
      <c r="S5976" s="27" t="str">
        <f>CONCATENATE(MID('Raw Data'!$H5976,FIND("(",'Raw Data'!$H5976)+1,FIND(")",'Raw Data'!$H5976)-FIND("(",'Raw Data'!$H5976)-1),"",'Raw Data'!$M5976)</f>
        <v>Rs.700</v>
      </c>
      <c r="T5976" s="27">
        <f t="shared" si="93"/>
        <v>1</v>
      </c>
      <c r="U5976" s="29">
        <f>'Raw Data'!$M5976*'Raw Data'!$T5976</f>
        <v>700</v>
      </c>
    </row>
    <row r="5977" spans="1:21" x14ac:dyDescent="0.3">
      <c r="A5977" s="20">
        <v>18237320</v>
      </c>
      <c r="B5977" s="27" t="s">
        <v>11474</v>
      </c>
      <c r="C5977" s="27">
        <v>1</v>
      </c>
      <c r="D5977" s="27" t="str">
        <f>VLOOKUP('Raw Data'!$C5977,'country description'!$A$2:$B$16,2,0)</f>
        <v>India</v>
      </c>
      <c r="E5977" s="27" t="s">
        <v>14</v>
      </c>
      <c r="F5977" s="27" t="s">
        <v>11475</v>
      </c>
      <c r="G5977" s="27" t="s">
        <v>3098</v>
      </c>
      <c r="H5977" s="27" t="s">
        <v>18</v>
      </c>
      <c r="I5977" s="27" t="s">
        <v>24</v>
      </c>
      <c r="J5977" s="27" t="s">
        <v>19</v>
      </c>
      <c r="K5977" s="27">
        <v>4</v>
      </c>
      <c r="L5977" s="27">
        <v>58</v>
      </c>
      <c r="M5977" s="27">
        <v>2000</v>
      </c>
      <c r="N5977" s="27">
        <v>3.4</v>
      </c>
      <c r="O5977" s="27">
        <v>2016</v>
      </c>
      <c r="P5977" s="27">
        <v>5</v>
      </c>
      <c r="Q5977" s="27">
        <v>3</v>
      </c>
      <c r="R5977" s="28">
        <f>DATE('Raw Data'!$O5977,'Raw Data'!$P5977,'Raw Data'!$Q5977)</f>
        <v>42493</v>
      </c>
      <c r="S5977" s="27" t="str">
        <f>CONCATENATE(MID('Raw Data'!$H5977,FIND("(",'Raw Data'!$H5977)+1,FIND(")",'Raw Data'!$H5977)-FIND("(",'Raw Data'!$H5977)-1),"",'Raw Data'!$M5977)</f>
        <v>Rs.2000</v>
      </c>
      <c r="T5977" s="27">
        <f t="shared" si="93"/>
        <v>1</v>
      </c>
      <c r="U5977" s="29">
        <f>'Raw Data'!$M5977*'Raw Data'!$T5977</f>
        <v>2000</v>
      </c>
    </row>
    <row r="5978" spans="1:21" x14ac:dyDescent="0.3">
      <c r="A5978" s="20">
        <v>18336214</v>
      </c>
      <c r="B5978" s="27" t="s">
        <v>3506</v>
      </c>
      <c r="C5978" s="27">
        <v>1</v>
      </c>
      <c r="D5978" s="27" t="str">
        <f>VLOOKUP('Raw Data'!$C5978,'country description'!$A$2:$B$16,2,0)</f>
        <v>India</v>
      </c>
      <c r="E5978" s="27" t="s">
        <v>10504</v>
      </c>
      <c r="F5978" s="27" t="s">
        <v>11476</v>
      </c>
      <c r="G5978" s="27" t="s">
        <v>410</v>
      </c>
      <c r="H5978" s="27" t="s">
        <v>18</v>
      </c>
      <c r="I5978" s="27" t="s">
        <v>19</v>
      </c>
      <c r="J5978" s="27" t="s">
        <v>24</v>
      </c>
      <c r="K5978" s="27">
        <v>2</v>
      </c>
      <c r="L5978" s="27">
        <v>52</v>
      </c>
      <c r="M5978" s="27">
        <v>550</v>
      </c>
      <c r="N5978" s="27">
        <v>3.7</v>
      </c>
      <c r="O5978" s="27">
        <v>2012</v>
      </c>
      <c r="P5978" s="27">
        <v>12</v>
      </c>
      <c r="Q5978" s="27">
        <v>6</v>
      </c>
      <c r="R5978" s="28">
        <f>DATE('Raw Data'!$O5978,'Raw Data'!$P5978,'Raw Data'!$Q5978)</f>
        <v>41249</v>
      </c>
      <c r="S5978" s="27" t="str">
        <f>CONCATENATE(MID('Raw Data'!$H5978,FIND("(",'Raw Data'!$H5978)+1,FIND(")",'Raw Data'!$H5978)-FIND("(",'Raw Data'!$H5978)-1),"",'Raw Data'!$M5978)</f>
        <v>Rs.550</v>
      </c>
      <c r="T5978" s="27">
        <f t="shared" si="93"/>
        <v>1</v>
      </c>
      <c r="U5978" s="29">
        <f>'Raw Data'!$M5978*'Raw Data'!$T5978</f>
        <v>550</v>
      </c>
    </row>
    <row r="5979" spans="1:21" x14ac:dyDescent="0.3">
      <c r="A5979" s="20">
        <v>18377905</v>
      </c>
      <c r="B5979" s="27" t="s">
        <v>11477</v>
      </c>
      <c r="C5979" s="27">
        <v>1</v>
      </c>
      <c r="D5979" s="27" t="str">
        <f>VLOOKUP('Raw Data'!$C5979,'country description'!$A$2:$B$16,2,0)</f>
        <v>India</v>
      </c>
      <c r="E5979" s="27" t="s">
        <v>10504</v>
      </c>
      <c r="F5979" s="27" t="s">
        <v>11478</v>
      </c>
      <c r="G5979" s="27" t="s">
        <v>390</v>
      </c>
      <c r="H5979" s="27" t="s">
        <v>18</v>
      </c>
      <c r="I5979" s="27" t="s">
        <v>24</v>
      </c>
      <c r="J5979" s="27" t="s">
        <v>24</v>
      </c>
      <c r="K5979" s="27">
        <v>3</v>
      </c>
      <c r="L5979" s="27">
        <v>32</v>
      </c>
      <c r="M5979" s="27">
        <v>1500</v>
      </c>
      <c r="N5979" s="27">
        <v>4</v>
      </c>
      <c r="O5979" s="27">
        <v>2012</v>
      </c>
      <c r="P5979" s="27">
        <v>12</v>
      </c>
      <c r="Q5979" s="27">
        <v>24</v>
      </c>
      <c r="R5979" s="28">
        <f>DATE('Raw Data'!$O5979,'Raw Data'!$P5979,'Raw Data'!$Q5979)</f>
        <v>41267</v>
      </c>
      <c r="S5979" s="27" t="str">
        <f>CONCATENATE(MID('Raw Data'!$H5979,FIND("(",'Raw Data'!$H5979)+1,FIND(")",'Raw Data'!$H5979)-FIND("(",'Raw Data'!$H5979)-1),"",'Raw Data'!$M5979)</f>
        <v>Rs.1500</v>
      </c>
      <c r="T5979" s="27">
        <f t="shared" si="93"/>
        <v>1</v>
      </c>
      <c r="U5979" s="29">
        <f>'Raw Data'!$M5979*'Raw Data'!$T5979</f>
        <v>1500</v>
      </c>
    </row>
    <row r="5980" spans="1:21" x14ac:dyDescent="0.3">
      <c r="A5980" s="20">
        <v>312570</v>
      </c>
      <c r="B5980" s="27" t="s">
        <v>11479</v>
      </c>
      <c r="C5980" s="27">
        <v>1</v>
      </c>
      <c r="D5980" s="27" t="str">
        <f>VLOOKUP('Raw Data'!$C5980,'country description'!$A$2:$B$16,2,0)</f>
        <v>India</v>
      </c>
      <c r="E5980" s="27" t="s">
        <v>10504</v>
      </c>
      <c r="F5980" s="27" t="s">
        <v>11480</v>
      </c>
      <c r="G5980" s="27" t="s">
        <v>589</v>
      </c>
      <c r="H5980" s="27" t="s">
        <v>18</v>
      </c>
      <c r="I5980" s="27" t="s">
        <v>19</v>
      </c>
      <c r="J5980" s="27" t="s">
        <v>19</v>
      </c>
      <c r="K5980" s="27">
        <v>1</v>
      </c>
      <c r="L5980" s="27">
        <v>26</v>
      </c>
      <c r="M5980" s="27">
        <v>200</v>
      </c>
      <c r="N5980" s="27">
        <v>3.3</v>
      </c>
      <c r="O5980" s="27">
        <v>2012</v>
      </c>
      <c r="P5980" s="27">
        <v>12</v>
      </c>
      <c r="Q5980" s="27">
        <v>3</v>
      </c>
      <c r="R5980" s="28">
        <f>DATE('Raw Data'!$O5980,'Raw Data'!$P5980,'Raw Data'!$Q5980)</f>
        <v>41246</v>
      </c>
      <c r="S5980" s="27" t="str">
        <f>CONCATENATE(MID('Raw Data'!$H5980,FIND("(",'Raw Data'!$H5980)+1,FIND(")",'Raw Data'!$H5980)-FIND("(",'Raw Data'!$H5980)-1),"",'Raw Data'!$M5980)</f>
        <v>Rs.200</v>
      </c>
      <c r="T5980" s="27">
        <f t="shared" si="93"/>
        <v>1</v>
      </c>
      <c r="U5980" s="29">
        <f>'Raw Data'!$M5980*'Raw Data'!$T5980</f>
        <v>200</v>
      </c>
    </row>
    <row r="5981" spans="1:21" x14ac:dyDescent="0.3">
      <c r="A5981" s="20">
        <v>18203180</v>
      </c>
      <c r="B5981" s="27" t="s">
        <v>11481</v>
      </c>
      <c r="C5981" s="27">
        <v>1</v>
      </c>
      <c r="D5981" s="27" t="str">
        <f>VLOOKUP('Raw Data'!$C5981,'country description'!$A$2:$B$16,2,0)</f>
        <v>India</v>
      </c>
      <c r="E5981" s="27" t="s">
        <v>14</v>
      </c>
      <c r="F5981" s="27" t="s">
        <v>11482</v>
      </c>
      <c r="G5981" s="27" t="s">
        <v>2773</v>
      </c>
      <c r="H5981" s="27" t="s">
        <v>18</v>
      </c>
      <c r="I5981" s="27" t="s">
        <v>19</v>
      </c>
      <c r="J5981" s="27" t="s">
        <v>19</v>
      </c>
      <c r="K5981" s="27">
        <v>4</v>
      </c>
      <c r="L5981" s="27">
        <v>85</v>
      </c>
      <c r="M5981" s="27">
        <v>2000</v>
      </c>
      <c r="N5981" s="27">
        <v>3.8</v>
      </c>
      <c r="O5981" s="27">
        <v>2013</v>
      </c>
      <c r="P5981" s="27">
        <v>5</v>
      </c>
      <c r="Q5981" s="27">
        <v>22</v>
      </c>
      <c r="R5981" s="28">
        <f>DATE('Raw Data'!$O5981,'Raw Data'!$P5981,'Raw Data'!$Q5981)</f>
        <v>41416</v>
      </c>
      <c r="S5981" s="27" t="str">
        <f>CONCATENATE(MID('Raw Data'!$H5981,FIND("(",'Raw Data'!$H5981)+1,FIND(")",'Raw Data'!$H5981)-FIND("(",'Raw Data'!$H5981)-1),"",'Raw Data'!$M5981)</f>
        <v>Rs.2000</v>
      </c>
      <c r="T5981" s="27">
        <f t="shared" si="93"/>
        <v>1</v>
      </c>
      <c r="U5981" s="29">
        <f>'Raw Data'!$M5981*'Raw Data'!$T5981</f>
        <v>2000</v>
      </c>
    </row>
    <row r="5982" spans="1:21" x14ac:dyDescent="0.3">
      <c r="A5982" s="20">
        <v>18419892</v>
      </c>
      <c r="B5982" s="27" t="s">
        <v>11483</v>
      </c>
      <c r="C5982" s="27">
        <v>1</v>
      </c>
      <c r="D5982" s="27" t="str">
        <f>VLOOKUP('Raw Data'!$C5982,'country description'!$A$2:$B$16,2,0)</f>
        <v>India</v>
      </c>
      <c r="E5982" s="27" t="s">
        <v>14</v>
      </c>
      <c r="F5982" s="27" t="s">
        <v>11484</v>
      </c>
      <c r="G5982" s="27" t="s">
        <v>11485</v>
      </c>
      <c r="H5982" s="27" t="s">
        <v>18</v>
      </c>
      <c r="I5982" s="27" t="s">
        <v>24</v>
      </c>
      <c r="J5982" s="27" t="s">
        <v>19</v>
      </c>
      <c r="K5982" s="27">
        <v>4</v>
      </c>
      <c r="L5982" s="27">
        <v>14</v>
      </c>
      <c r="M5982" s="27">
        <v>2000</v>
      </c>
      <c r="N5982" s="27">
        <v>3.5</v>
      </c>
      <c r="O5982" s="27">
        <v>2011</v>
      </c>
      <c r="P5982" s="27">
        <v>5</v>
      </c>
      <c r="Q5982" s="27">
        <v>24</v>
      </c>
      <c r="R5982" s="28">
        <f>DATE('Raw Data'!$O5982,'Raw Data'!$P5982,'Raw Data'!$Q5982)</f>
        <v>40687</v>
      </c>
      <c r="S5982" s="27" t="str">
        <f>CONCATENATE(MID('Raw Data'!$H5982,FIND("(",'Raw Data'!$H5982)+1,FIND(")",'Raw Data'!$H5982)-FIND("(",'Raw Data'!$H5982)-1),"",'Raw Data'!$M5982)</f>
        <v>Rs.2000</v>
      </c>
      <c r="T5982" s="27">
        <f t="shared" si="93"/>
        <v>1</v>
      </c>
      <c r="U5982" s="29">
        <f>'Raw Data'!$M5982*'Raw Data'!$T5982</f>
        <v>2000</v>
      </c>
    </row>
    <row r="5983" spans="1:21" x14ac:dyDescent="0.3">
      <c r="A5983" s="20">
        <v>18357911</v>
      </c>
      <c r="B5983" s="27" t="s">
        <v>11486</v>
      </c>
      <c r="C5983" s="27">
        <v>1</v>
      </c>
      <c r="D5983" s="27" t="str">
        <f>VLOOKUP('Raw Data'!$C5983,'country description'!$A$2:$B$16,2,0)</f>
        <v>India</v>
      </c>
      <c r="E5983" s="27" t="s">
        <v>14</v>
      </c>
      <c r="F5983" s="27" t="s">
        <v>11487</v>
      </c>
      <c r="G5983" s="27" t="s">
        <v>11488</v>
      </c>
      <c r="H5983" s="27" t="s">
        <v>18</v>
      </c>
      <c r="I5983" s="27" t="s">
        <v>24</v>
      </c>
      <c r="J5983" s="27" t="s">
        <v>19</v>
      </c>
      <c r="K5983" s="27">
        <v>4</v>
      </c>
      <c r="L5983" s="27">
        <v>501</v>
      </c>
      <c r="M5983" s="27">
        <v>2000</v>
      </c>
      <c r="N5983" s="27">
        <v>4.0999999999999996</v>
      </c>
      <c r="O5983" s="27">
        <v>2011</v>
      </c>
      <c r="P5983" s="27">
        <v>5</v>
      </c>
      <c r="Q5983" s="27">
        <v>24</v>
      </c>
      <c r="R5983" s="28">
        <f>DATE('Raw Data'!$O5983,'Raw Data'!$P5983,'Raw Data'!$Q5983)</f>
        <v>40687</v>
      </c>
      <c r="S5983" s="27" t="str">
        <f>CONCATENATE(MID('Raw Data'!$H5983,FIND("(",'Raw Data'!$H5983)+1,FIND(")",'Raw Data'!$H5983)-FIND("(",'Raw Data'!$H5983)-1),"",'Raw Data'!$M5983)</f>
        <v>Rs.2000</v>
      </c>
      <c r="T5983" s="27">
        <f t="shared" si="93"/>
        <v>1</v>
      </c>
      <c r="U5983" s="29">
        <f>'Raw Data'!$M5983*'Raw Data'!$T5983</f>
        <v>2000</v>
      </c>
    </row>
    <row r="5984" spans="1:21" x14ac:dyDescent="0.3">
      <c r="A5984" s="20">
        <v>18441791</v>
      </c>
      <c r="B5984" s="27" t="s">
        <v>11489</v>
      </c>
      <c r="C5984" s="27">
        <v>1</v>
      </c>
      <c r="D5984" s="27" t="str">
        <f>VLOOKUP('Raw Data'!$C5984,'country description'!$A$2:$B$16,2,0)</f>
        <v>India</v>
      </c>
      <c r="E5984" s="27" t="s">
        <v>10504</v>
      </c>
      <c r="F5984" s="27" t="s">
        <v>11490</v>
      </c>
      <c r="G5984" s="27" t="s">
        <v>671</v>
      </c>
      <c r="H5984" s="27" t="s">
        <v>18</v>
      </c>
      <c r="I5984" s="27" t="s">
        <v>19</v>
      </c>
      <c r="J5984" s="27" t="s">
        <v>19</v>
      </c>
      <c r="K5984" s="27">
        <v>1</v>
      </c>
      <c r="L5984" s="27">
        <v>2</v>
      </c>
      <c r="M5984" s="27">
        <v>150</v>
      </c>
      <c r="N5984" s="27">
        <v>1</v>
      </c>
      <c r="O5984" s="27">
        <v>2017</v>
      </c>
      <c r="P5984" s="27">
        <v>12</v>
      </c>
      <c r="Q5984" s="27">
        <v>17</v>
      </c>
      <c r="R5984" s="28">
        <f>DATE('Raw Data'!$O5984,'Raw Data'!$P5984,'Raw Data'!$Q5984)</f>
        <v>43086</v>
      </c>
      <c r="S5984" s="27" t="str">
        <f>CONCATENATE(MID('Raw Data'!$H5984,FIND("(",'Raw Data'!$H5984)+1,FIND(")",'Raw Data'!$H5984)-FIND("(",'Raw Data'!$H5984)-1),"",'Raw Data'!$M5984)</f>
        <v>Rs.150</v>
      </c>
      <c r="T5984" s="27">
        <f t="shared" si="93"/>
        <v>1</v>
      </c>
      <c r="U5984" s="29">
        <f>'Raw Data'!$M5984*'Raw Data'!$T5984</f>
        <v>150</v>
      </c>
    </row>
    <row r="5985" spans="1:21" x14ac:dyDescent="0.3">
      <c r="A5985" s="20">
        <v>7076</v>
      </c>
      <c r="B5985" s="27" t="s">
        <v>11176</v>
      </c>
      <c r="C5985" s="27">
        <v>1</v>
      </c>
      <c r="D5985" s="27" t="str">
        <f>VLOOKUP('Raw Data'!$C5985,'country description'!$A$2:$B$16,2,0)</f>
        <v>India</v>
      </c>
      <c r="E5985" s="27" t="s">
        <v>10504</v>
      </c>
      <c r="F5985" s="27" t="s">
        <v>10984</v>
      </c>
      <c r="G5985" s="27" t="s">
        <v>455</v>
      </c>
      <c r="H5985" s="27" t="s">
        <v>18</v>
      </c>
      <c r="I5985" s="27" t="s">
        <v>19</v>
      </c>
      <c r="J5985" s="27" t="s">
        <v>19</v>
      </c>
      <c r="K5985" s="27">
        <v>1</v>
      </c>
      <c r="L5985" s="27">
        <v>10</v>
      </c>
      <c r="M5985" s="27">
        <v>200</v>
      </c>
      <c r="N5985" s="27">
        <v>3</v>
      </c>
      <c r="O5985" s="27">
        <v>2015</v>
      </c>
      <c r="P5985" s="27">
        <v>11</v>
      </c>
      <c r="Q5985" s="27">
        <v>3</v>
      </c>
      <c r="R5985" s="28">
        <f>DATE('Raw Data'!$O5985,'Raw Data'!$P5985,'Raw Data'!$Q5985)</f>
        <v>42311</v>
      </c>
      <c r="S5985" s="27" t="str">
        <f>CONCATENATE(MID('Raw Data'!$H5985,FIND("(",'Raw Data'!$H5985)+1,FIND(")",'Raw Data'!$H5985)-FIND("(",'Raw Data'!$H5985)-1),"",'Raw Data'!$M5985)</f>
        <v>Rs.200</v>
      </c>
      <c r="T5985" s="27">
        <f t="shared" si="93"/>
        <v>1</v>
      </c>
      <c r="U5985" s="29">
        <f>'Raw Data'!$M5985*'Raw Data'!$T5985</f>
        <v>200</v>
      </c>
    </row>
    <row r="5986" spans="1:21" x14ac:dyDescent="0.3">
      <c r="A5986" s="20">
        <v>300488</v>
      </c>
      <c r="B5986" s="27" t="s">
        <v>10882</v>
      </c>
      <c r="C5986" s="27">
        <v>1</v>
      </c>
      <c r="D5986" s="27" t="str">
        <f>VLOOKUP('Raw Data'!$C5986,'country description'!$A$2:$B$16,2,0)</f>
        <v>India</v>
      </c>
      <c r="E5986" s="27" t="s">
        <v>10504</v>
      </c>
      <c r="F5986" s="27" t="s">
        <v>10540</v>
      </c>
      <c r="G5986" s="27" t="s">
        <v>2847</v>
      </c>
      <c r="H5986" s="27" t="s">
        <v>18</v>
      </c>
      <c r="I5986" s="27" t="s">
        <v>24</v>
      </c>
      <c r="J5986" s="27" t="s">
        <v>19</v>
      </c>
      <c r="K5986" s="27">
        <v>3</v>
      </c>
      <c r="L5986" s="27">
        <v>37</v>
      </c>
      <c r="M5986" s="27">
        <v>1800</v>
      </c>
      <c r="N5986" s="27">
        <v>3.5</v>
      </c>
      <c r="O5986" s="27">
        <v>2014</v>
      </c>
      <c r="P5986" s="27">
        <v>11</v>
      </c>
      <c r="Q5986" s="27">
        <v>19</v>
      </c>
      <c r="R5986" s="28">
        <f>DATE('Raw Data'!$O5986,'Raw Data'!$P5986,'Raw Data'!$Q5986)</f>
        <v>41962</v>
      </c>
      <c r="S5986" s="27" t="str">
        <f>CONCATENATE(MID('Raw Data'!$H5986,FIND("(",'Raw Data'!$H5986)+1,FIND(")",'Raw Data'!$H5986)-FIND("(",'Raw Data'!$H5986)-1),"",'Raw Data'!$M5986)</f>
        <v>Rs.1800</v>
      </c>
      <c r="T5986" s="27">
        <f t="shared" si="93"/>
        <v>1</v>
      </c>
      <c r="U5986" s="29">
        <f>'Raw Data'!$M5986*'Raw Data'!$T5986</f>
        <v>1800</v>
      </c>
    </row>
    <row r="5987" spans="1:21" x14ac:dyDescent="0.3">
      <c r="A5987" s="20">
        <v>303858</v>
      </c>
      <c r="B5987" s="27" t="s">
        <v>3175</v>
      </c>
      <c r="C5987" s="27">
        <v>1</v>
      </c>
      <c r="D5987" s="27" t="str">
        <f>VLOOKUP('Raw Data'!$C5987,'country description'!$A$2:$B$16,2,0)</f>
        <v>India</v>
      </c>
      <c r="E5987" s="27" t="s">
        <v>10504</v>
      </c>
      <c r="F5987" s="27" t="s">
        <v>11491</v>
      </c>
      <c r="G5987" s="27" t="s">
        <v>3177</v>
      </c>
      <c r="H5987" s="27" t="s">
        <v>18</v>
      </c>
      <c r="I5987" s="27" t="s">
        <v>24</v>
      </c>
      <c r="J5987" s="27" t="s">
        <v>19</v>
      </c>
      <c r="K5987" s="27">
        <v>3</v>
      </c>
      <c r="L5987" s="27">
        <v>127</v>
      </c>
      <c r="M5987" s="27">
        <v>1700</v>
      </c>
      <c r="N5987" s="27">
        <v>3.7</v>
      </c>
      <c r="O5987" s="27">
        <v>2010</v>
      </c>
      <c r="P5987" s="27">
        <v>11</v>
      </c>
      <c r="Q5987" s="27">
        <v>5</v>
      </c>
      <c r="R5987" s="28">
        <f>DATE('Raw Data'!$O5987,'Raw Data'!$P5987,'Raw Data'!$Q5987)</f>
        <v>40487</v>
      </c>
      <c r="S5987" s="27" t="str">
        <f>CONCATENATE(MID('Raw Data'!$H5987,FIND("(",'Raw Data'!$H5987)+1,FIND(")",'Raw Data'!$H5987)-FIND("(",'Raw Data'!$H5987)-1),"",'Raw Data'!$M5987)</f>
        <v>Rs.1700</v>
      </c>
      <c r="T5987" s="27">
        <f t="shared" si="93"/>
        <v>1</v>
      </c>
      <c r="U5987" s="29">
        <f>'Raw Data'!$M5987*'Raw Data'!$T5987</f>
        <v>1700</v>
      </c>
    </row>
    <row r="5988" spans="1:21" x14ac:dyDescent="0.3">
      <c r="A5988" s="20">
        <v>306001</v>
      </c>
      <c r="B5988" s="27" t="s">
        <v>4345</v>
      </c>
      <c r="C5988" s="27">
        <v>1</v>
      </c>
      <c r="D5988" s="27" t="str">
        <f>VLOOKUP('Raw Data'!$C5988,'country description'!$A$2:$B$16,2,0)</f>
        <v>India</v>
      </c>
      <c r="E5988" s="27" t="s">
        <v>10504</v>
      </c>
      <c r="F5988" s="27" t="s">
        <v>11492</v>
      </c>
      <c r="G5988" s="27" t="s">
        <v>407</v>
      </c>
      <c r="H5988" s="27" t="s">
        <v>18</v>
      </c>
      <c r="I5988" s="27" t="s">
        <v>19</v>
      </c>
      <c r="J5988" s="27" t="s">
        <v>19</v>
      </c>
      <c r="K5988" s="27">
        <v>2</v>
      </c>
      <c r="L5988" s="27">
        <v>560</v>
      </c>
      <c r="M5988" s="27">
        <v>700</v>
      </c>
      <c r="N5988" s="27">
        <v>3.9</v>
      </c>
      <c r="O5988" s="27">
        <v>2018</v>
      </c>
      <c r="P5988" s="27">
        <v>11</v>
      </c>
      <c r="Q5988" s="27">
        <v>25</v>
      </c>
      <c r="R5988" s="28">
        <f>DATE('Raw Data'!$O5988,'Raw Data'!$P5988,'Raw Data'!$Q5988)</f>
        <v>43429</v>
      </c>
      <c r="S5988" s="27" t="str">
        <f>CONCATENATE(MID('Raw Data'!$H5988,FIND("(",'Raw Data'!$H5988)+1,FIND(")",'Raw Data'!$H5988)-FIND("(",'Raw Data'!$H5988)-1),"",'Raw Data'!$M5988)</f>
        <v>Rs.700</v>
      </c>
      <c r="T5988" s="27">
        <f t="shared" si="93"/>
        <v>1</v>
      </c>
      <c r="U5988" s="29">
        <f>'Raw Data'!$M5988*'Raw Data'!$T5988</f>
        <v>700</v>
      </c>
    </row>
    <row r="5989" spans="1:21" x14ac:dyDescent="0.3">
      <c r="A5989" s="20">
        <v>18336176</v>
      </c>
      <c r="B5989" s="27" t="s">
        <v>11493</v>
      </c>
      <c r="C5989" s="27">
        <v>1</v>
      </c>
      <c r="D5989" s="27" t="str">
        <f>VLOOKUP('Raw Data'!$C5989,'country description'!$A$2:$B$16,2,0)</f>
        <v>India</v>
      </c>
      <c r="E5989" s="27" t="s">
        <v>10504</v>
      </c>
      <c r="F5989" s="27" t="s">
        <v>11494</v>
      </c>
      <c r="G5989" s="27" t="s">
        <v>2375</v>
      </c>
      <c r="H5989" s="27" t="s">
        <v>18</v>
      </c>
      <c r="I5989" s="27" t="s">
        <v>24</v>
      </c>
      <c r="J5989" s="27" t="s">
        <v>19</v>
      </c>
      <c r="K5989" s="27">
        <v>3</v>
      </c>
      <c r="L5989" s="27">
        <v>173</v>
      </c>
      <c r="M5989" s="27">
        <v>1700</v>
      </c>
      <c r="N5989" s="27">
        <v>3.7</v>
      </c>
      <c r="O5989" s="27">
        <v>2012</v>
      </c>
      <c r="P5989" s="27">
        <v>11</v>
      </c>
      <c r="Q5989" s="27">
        <v>15</v>
      </c>
      <c r="R5989" s="28">
        <f>DATE('Raw Data'!$O5989,'Raw Data'!$P5989,'Raw Data'!$Q5989)</f>
        <v>41228</v>
      </c>
      <c r="S5989" s="27" t="str">
        <f>CONCATENATE(MID('Raw Data'!$H5989,FIND("(",'Raw Data'!$H5989)+1,FIND(")",'Raw Data'!$H5989)-FIND("(",'Raw Data'!$H5989)-1),"",'Raw Data'!$M5989)</f>
        <v>Rs.1700</v>
      </c>
      <c r="T5989" s="27">
        <f t="shared" si="93"/>
        <v>1</v>
      </c>
      <c r="U5989" s="29">
        <f>'Raw Data'!$M5989*'Raw Data'!$T5989</f>
        <v>1700</v>
      </c>
    </row>
    <row r="5990" spans="1:21" x14ac:dyDescent="0.3">
      <c r="A5990" s="20">
        <v>305686</v>
      </c>
      <c r="B5990" s="27" t="s">
        <v>11495</v>
      </c>
      <c r="C5990" s="27">
        <v>1</v>
      </c>
      <c r="D5990" s="27" t="str">
        <f>VLOOKUP('Raw Data'!$C5990,'country description'!$A$2:$B$16,2,0)</f>
        <v>India</v>
      </c>
      <c r="E5990" s="27" t="s">
        <v>14</v>
      </c>
      <c r="F5990" s="27" t="s">
        <v>11496</v>
      </c>
      <c r="G5990" s="27" t="s">
        <v>11497</v>
      </c>
      <c r="H5990" s="27" t="s">
        <v>18</v>
      </c>
      <c r="I5990" s="27" t="s">
        <v>24</v>
      </c>
      <c r="J5990" s="27" t="s">
        <v>24</v>
      </c>
      <c r="K5990" s="27">
        <v>4</v>
      </c>
      <c r="L5990" s="27">
        <v>372</v>
      </c>
      <c r="M5990" s="27">
        <v>2000</v>
      </c>
      <c r="N5990" s="27">
        <v>3.9</v>
      </c>
      <c r="O5990" s="27">
        <v>2018</v>
      </c>
      <c r="P5990" s="27">
        <v>5</v>
      </c>
      <c r="Q5990" s="27">
        <v>25</v>
      </c>
      <c r="R5990" s="28">
        <f>DATE('Raw Data'!$O5990,'Raw Data'!$P5990,'Raw Data'!$Q5990)</f>
        <v>43245</v>
      </c>
      <c r="S5990" s="27" t="str">
        <f>CONCATENATE(MID('Raw Data'!$H5990,FIND("(",'Raw Data'!$H5990)+1,FIND(")",'Raw Data'!$H5990)-FIND("(",'Raw Data'!$H5990)-1),"",'Raw Data'!$M5990)</f>
        <v>Rs.2000</v>
      </c>
      <c r="T5990" s="27">
        <f t="shared" si="93"/>
        <v>1</v>
      </c>
      <c r="U5990" s="29">
        <f>'Raw Data'!$M5990*'Raw Data'!$T5990</f>
        <v>2000</v>
      </c>
    </row>
    <row r="5991" spans="1:21" x14ac:dyDescent="0.3">
      <c r="A5991" s="20">
        <v>18381226</v>
      </c>
      <c r="B5991" s="27" t="s">
        <v>11498</v>
      </c>
      <c r="C5991" s="27">
        <v>1</v>
      </c>
      <c r="D5991" s="27" t="str">
        <f>VLOOKUP('Raw Data'!$C5991,'country description'!$A$2:$B$16,2,0)</f>
        <v>India</v>
      </c>
      <c r="E5991" s="27" t="s">
        <v>10504</v>
      </c>
      <c r="F5991" s="27" t="s">
        <v>11499</v>
      </c>
      <c r="G5991" s="27" t="s">
        <v>3285</v>
      </c>
      <c r="H5991" s="27" t="s">
        <v>18</v>
      </c>
      <c r="I5991" s="27" t="s">
        <v>24</v>
      </c>
      <c r="J5991" s="27" t="s">
        <v>19</v>
      </c>
      <c r="K5991" s="27">
        <v>3</v>
      </c>
      <c r="L5991" s="27">
        <v>209</v>
      </c>
      <c r="M5991" s="27">
        <v>1500</v>
      </c>
      <c r="N5991" s="27">
        <v>4</v>
      </c>
      <c r="O5991" s="27">
        <v>2018</v>
      </c>
      <c r="P5991" s="27">
        <v>11</v>
      </c>
      <c r="Q5991" s="27">
        <v>25</v>
      </c>
      <c r="R5991" s="28">
        <f>DATE('Raw Data'!$O5991,'Raw Data'!$P5991,'Raw Data'!$Q5991)</f>
        <v>43429</v>
      </c>
      <c r="S5991" s="27" t="str">
        <f>CONCATENATE(MID('Raw Data'!$H5991,FIND("(",'Raw Data'!$H5991)+1,FIND(")",'Raw Data'!$H5991)-FIND("(",'Raw Data'!$H5991)-1),"",'Raw Data'!$M5991)</f>
        <v>Rs.1500</v>
      </c>
      <c r="T5991" s="27">
        <f t="shared" si="93"/>
        <v>1</v>
      </c>
      <c r="U5991" s="29">
        <f>'Raw Data'!$M5991*'Raw Data'!$T5991</f>
        <v>1500</v>
      </c>
    </row>
    <row r="5992" spans="1:21" x14ac:dyDescent="0.3">
      <c r="A5992" s="20">
        <v>309387</v>
      </c>
      <c r="B5992" s="27" t="s">
        <v>1843</v>
      </c>
      <c r="C5992" s="27">
        <v>1</v>
      </c>
      <c r="D5992" s="27" t="str">
        <f>VLOOKUP('Raw Data'!$C5992,'country description'!$A$2:$B$16,2,0)</f>
        <v>India</v>
      </c>
      <c r="E5992" s="27" t="s">
        <v>10504</v>
      </c>
      <c r="F5992" s="27" t="s">
        <v>11500</v>
      </c>
      <c r="G5992" s="27" t="s">
        <v>500</v>
      </c>
      <c r="H5992" s="27" t="s">
        <v>18</v>
      </c>
      <c r="I5992" s="27" t="s">
        <v>24</v>
      </c>
      <c r="J5992" s="27" t="s">
        <v>24</v>
      </c>
      <c r="K5992" s="27">
        <v>2</v>
      </c>
      <c r="L5992" s="27">
        <v>426</v>
      </c>
      <c r="M5992" s="27">
        <v>900</v>
      </c>
      <c r="N5992" s="27">
        <v>3.6</v>
      </c>
      <c r="O5992" s="27">
        <v>2017</v>
      </c>
      <c r="P5992" s="27">
        <v>11</v>
      </c>
      <c r="Q5992" s="27">
        <v>16</v>
      </c>
      <c r="R5992" s="28">
        <f>DATE('Raw Data'!$O5992,'Raw Data'!$P5992,'Raw Data'!$Q5992)</f>
        <v>43055</v>
      </c>
      <c r="S5992" s="27" t="str">
        <f>CONCATENATE(MID('Raw Data'!$H5992,FIND("(",'Raw Data'!$H5992)+1,FIND(")",'Raw Data'!$H5992)-FIND("(",'Raw Data'!$H5992)-1),"",'Raw Data'!$M5992)</f>
        <v>Rs.900</v>
      </c>
      <c r="T5992" s="27">
        <f t="shared" si="93"/>
        <v>1</v>
      </c>
      <c r="U5992" s="29">
        <f>'Raw Data'!$M5992*'Raw Data'!$T5992</f>
        <v>900</v>
      </c>
    </row>
    <row r="5993" spans="1:21" x14ac:dyDescent="0.3">
      <c r="A5993" s="20">
        <v>311718</v>
      </c>
      <c r="B5993" s="27" t="s">
        <v>11501</v>
      </c>
      <c r="C5993" s="27">
        <v>1</v>
      </c>
      <c r="D5993" s="27" t="str">
        <f>VLOOKUP('Raw Data'!$C5993,'country description'!$A$2:$B$16,2,0)</f>
        <v>India</v>
      </c>
      <c r="E5993" s="27" t="s">
        <v>10504</v>
      </c>
      <c r="F5993" s="27" t="s">
        <v>11502</v>
      </c>
      <c r="G5993" s="27" t="s">
        <v>455</v>
      </c>
      <c r="H5993" s="27" t="s">
        <v>18</v>
      </c>
      <c r="I5993" s="27" t="s">
        <v>24</v>
      </c>
      <c r="J5993" s="27" t="s">
        <v>24</v>
      </c>
      <c r="K5993" s="27">
        <v>2</v>
      </c>
      <c r="L5993" s="27">
        <v>169</v>
      </c>
      <c r="M5993" s="27">
        <v>800</v>
      </c>
      <c r="N5993" s="27">
        <v>4</v>
      </c>
      <c r="O5993" s="27">
        <v>2018</v>
      </c>
      <c r="P5993" s="27">
        <v>11</v>
      </c>
      <c r="Q5993" s="27">
        <v>4</v>
      </c>
      <c r="R5993" s="28">
        <f>DATE('Raw Data'!$O5993,'Raw Data'!$P5993,'Raw Data'!$Q5993)</f>
        <v>43408</v>
      </c>
      <c r="S5993" s="27" t="str">
        <f>CONCATENATE(MID('Raw Data'!$H5993,FIND("(",'Raw Data'!$H5993)+1,FIND(")",'Raw Data'!$H5993)-FIND("(",'Raw Data'!$H5993)-1),"",'Raw Data'!$M5993)</f>
        <v>Rs.800</v>
      </c>
      <c r="T5993" s="27">
        <f t="shared" si="93"/>
        <v>1</v>
      </c>
      <c r="U5993" s="29">
        <f>'Raw Data'!$M5993*'Raw Data'!$T5993</f>
        <v>800</v>
      </c>
    </row>
    <row r="5994" spans="1:21" x14ac:dyDescent="0.3">
      <c r="A5994" s="20">
        <v>307627</v>
      </c>
      <c r="B5994" s="27" t="s">
        <v>3121</v>
      </c>
      <c r="C5994" s="27">
        <v>1</v>
      </c>
      <c r="D5994" s="27" t="str">
        <f>VLOOKUP('Raw Data'!$C5994,'country description'!$A$2:$B$16,2,0)</f>
        <v>India</v>
      </c>
      <c r="E5994" s="27" t="s">
        <v>10504</v>
      </c>
      <c r="F5994" s="27" t="s">
        <v>11503</v>
      </c>
      <c r="G5994" s="27" t="s">
        <v>3123</v>
      </c>
      <c r="H5994" s="27" t="s">
        <v>18</v>
      </c>
      <c r="I5994" s="27" t="s">
        <v>19</v>
      </c>
      <c r="J5994" s="27" t="s">
        <v>24</v>
      </c>
      <c r="K5994" s="27">
        <v>3</v>
      </c>
      <c r="L5994" s="27">
        <v>360</v>
      </c>
      <c r="M5994" s="27">
        <v>1500</v>
      </c>
      <c r="N5994" s="27">
        <v>3.9</v>
      </c>
      <c r="O5994" s="27">
        <v>2013</v>
      </c>
      <c r="P5994" s="27">
        <v>11</v>
      </c>
      <c r="Q5994" s="27">
        <v>14</v>
      </c>
      <c r="R5994" s="28">
        <f>DATE('Raw Data'!$O5994,'Raw Data'!$P5994,'Raw Data'!$Q5994)</f>
        <v>41592</v>
      </c>
      <c r="S5994" s="27" t="str">
        <f>CONCATENATE(MID('Raw Data'!$H5994,FIND("(",'Raw Data'!$H5994)+1,FIND(")",'Raw Data'!$H5994)-FIND("(",'Raw Data'!$H5994)-1),"",'Raw Data'!$M5994)</f>
        <v>Rs.1500</v>
      </c>
      <c r="T5994" s="27">
        <f t="shared" si="93"/>
        <v>1</v>
      </c>
      <c r="U5994" s="29">
        <f>'Raw Data'!$M5994*'Raw Data'!$T5994</f>
        <v>1500</v>
      </c>
    </row>
    <row r="5995" spans="1:21" x14ac:dyDescent="0.3">
      <c r="A5995" s="20">
        <v>301302</v>
      </c>
      <c r="B5995" s="27" t="s">
        <v>11504</v>
      </c>
      <c r="C5995" s="27">
        <v>1</v>
      </c>
      <c r="D5995" s="27" t="str">
        <f>VLOOKUP('Raw Data'!$C5995,'country description'!$A$2:$B$16,2,0)</f>
        <v>India</v>
      </c>
      <c r="E5995" s="27" t="s">
        <v>10504</v>
      </c>
      <c r="F5995" s="27" t="s">
        <v>11505</v>
      </c>
      <c r="G5995" s="27" t="s">
        <v>461</v>
      </c>
      <c r="H5995" s="27" t="s">
        <v>18</v>
      </c>
      <c r="I5995" s="27" t="s">
        <v>19</v>
      </c>
      <c r="J5995" s="27" t="s">
        <v>24</v>
      </c>
      <c r="K5995" s="27">
        <v>1</v>
      </c>
      <c r="L5995" s="27">
        <v>326</v>
      </c>
      <c r="M5995" s="27">
        <v>200</v>
      </c>
      <c r="N5995" s="27">
        <v>3.8</v>
      </c>
      <c r="O5995" s="27">
        <v>2011</v>
      </c>
      <c r="P5995" s="27">
        <v>11</v>
      </c>
      <c r="Q5995" s="27">
        <v>14</v>
      </c>
      <c r="R5995" s="28">
        <f>DATE('Raw Data'!$O5995,'Raw Data'!$P5995,'Raw Data'!$Q5995)</f>
        <v>40861</v>
      </c>
      <c r="S5995" s="27" t="str">
        <f>CONCATENATE(MID('Raw Data'!$H5995,FIND("(",'Raw Data'!$H5995)+1,FIND(")",'Raw Data'!$H5995)-FIND("(",'Raw Data'!$H5995)-1),"",'Raw Data'!$M5995)</f>
        <v>Rs.200</v>
      </c>
      <c r="T5995" s="27">
        <f t="shared" si="93"/>
        <v>1</v>
      </c>
      <c r="U5995" s="29">
        <f>'Raw Data'!$M5995*'Raw Data'!$T5995</f>
        <v>200</v>
      </c>
    </row>
    <row r="5996" spans="1:21" x14ac:dyDescent="0.3">
      <c r="A5996" s="20">
        <v>18161609</v>
      </c>
      <c r="B5996" s="27" t="s">
        <v>763</v>
      </c>
      <c r="C5996" s="27">
        <v>1</v>
      </c>
      <c r="D5996" s="27" t="str">
        <f>VLOOKUP('Raw Data'!$C5996,'country description'!$A$2:$B$16,2,0)</f>
        <v>India</v>
      </c>
      <c r="E5996" s="27" t="s">
        <v>10504</v>
      </c>
      <c r="F5996" s="27" t="s">
        <v>11506</v>
      </c>
      <c r="G5996" s="27" t="s">
        <v>407</v>
      </c>
      <c r="H5996" s="27" t="s">
        <v>18</v>
      </c>
      <c r="I5996" s="27" t="s">
        <v>19</v>
      </c>
      <c r="J5996" s="27" t="s">
        <v>19</v>
      </c>
      <c r="K5996" s="27">
        <v>1</v>
      </c>
      <c r="L5996" s="27">
        <v>9</v>
      </c>
      <c r="M5996" s="27">
        <v>450</v>
      </c>
      <c r="N5996" s="27">
        <v>3.1</v>
      </c>
      <c r="O5996" s="27">
        <v>2010</v>
      </c>
      <c r="P5996" s="27">
        <v>11</v>
      </c>
      <c r="Q5996" s="27">
        <v>21</v>
      </c>
      <c r="R5996" s="28">
        <f>DATE('Raw Data'!$O5996,'Raw Data'!$P5996,'Raw Data'!$Q5996)</f>
        <v>40503</v>
      </c>
      <c r="S5996" s="27" t="str">
        <f>CONCATENATE(MID('Raw Data'!$H5996,FIND("(",'Raw Data'!$H5996)+1,FIND(")",'Raw Data'!$H5996)-FIND("(",'Raw Data'!$H5996)-1),"",'Raw Data'!$M5996)</f>
        <v>Rs.450</v>
      </c>
      <c r="T5996" s="27">
        <f t="shared" si="93"/>
        <v>1</v>
      </c>
      <c r="U5996" s="29">
        <f>'Raw Data'!$M5996*'Raw Data'!$T5996</f>
        <v>450</v>
      </c>
    </row>
    <row r="5997" spans="1:21" x14ac:dyDescent="0.3">
      <c r="A5997" s="20">
        <v>611</v>
      </c>
      <c r="B5997" s="27" t="s">
        <v>763</v>
      </c>
      <c r="C5997" s="27">
        <v>1</v>
      </c>
      <c r="D5997" s="27" t="str">
        <f>VLOOKUP('Raw Data'!$C5997,'country description'!$A$2:$B$16,2,0)</f>
        <v>India</v>
      </c>
      <c r="E5997" s="27" t="s">
        <v>10504</v>
      </c>
      <c r="F5997" s="27" t="s">
        <v>11507</v>
      </c>
      <c r="G5997" s="27" t="s">
        <v>407</v>
      </c>
      <c r="H5997" s="27" t="s">
        <v>18</v>
      </c>
      <c r="I5997" s="27" t="s">
        <v>19</v>
      </c>
      <c r="J5997" s="27" t="s">
        <v>19</v>
      </c>
      <c r="K5997" s="27">
        <v>1</v>
      </c>
      <c r="L5997" s="27">
        <v>26</v>
      </c>
      <c r="M5997" s="27">
        <v>450</v>
      </c>
      <c r="N5997" s="27">
        <v>3.2</v>
      </c>
      <c r="O5997" s="27">
        <v>2016</v>
      </c>
      <c r="P5997" s="27">
        <v>11</v>
      </c>
      <c r="Q5997" s="27">
        <v>5</v>
      </c>
      <c r="R5997" s="28">
        <f>DATE('Raw Data'!$O5997,'Raw Data'!$P5997,'Raw Data'!$Q5997)</f>
        <v>42679</v>
      </c>
      <c r="S5997" s="27" t="str">
        <f>CONCATENATE(MID('Raw Data'!$H5997,FIND("(",'Raw Data'!$H5997)+1,FIND(")",'Raw Data'!$H5997)-FIND("(",'Raw Data'!$H5997)-1),"",'Raw Data'!$M5997)</f>
        <v>Rs.450</v>
      </c>
      <c r="T5997" s="27">
        <f t="shared" si="93"/>
        <v>1</v>
      </c>
      <c r="U5997" s="29">
        <f>'Raw Data'!$M5997*'Raw Data'!$T5997</f>
        <v>450</v>
      </c>
    </row>
    <row r="5998" spans="1:21" x14ac:dyDescent="0.3">
      <c r="A5998" s="20">
        <v>313209</v>
      </c>
      <c r="B5998" s="27" t="s">
        <v>11508</v>
      </c>
      <c r="C5998" s="27">
        <v>1</v>
      </c>
      <c r="D5998" s="27" t="str">
        <f>VLOOKUP('Raw Data'!$C5998,'country description'!$A$2:$B$16,2,0)</f>
        <v>India</v>
      </c>
      <c r="E5998" s="27" t="s">
        <v>10504</v>
      </c>
      <c r="F5998" s="27" t="s">
        <v>11509</v>
      </c>
      <c r="G5998" s="27" t="s">
        <v>1117</v>
      </c>
      <c r="H5998" s="27" t="s">
        <v>18</v>
      </c>
      <c r="I5998" s="27" t="s">
        <v>19</v>
      </c>
      <c r="J5998" s="27" t="s">
        <v>24</v>
      </c>
      <c r="K5998" s="27">
        <v>1</v>
      </c>
      <c r="L5998" s="27">
        <v>42</v>
      </c>
      <c r="M5998" s="27">
        <v>200</v>
      </c>
      <c r="N5998" s="27">
        <v>3.2</v>
      </c>
      <c r="O5998" s="27">
        <v>2011</v>
      </c>
      <c r="P5998" s="27">
        <v>11</v>
      </c>
      <c r="Q5998" s="27">
        <v>10</v>
      </c>
      <c r="R5998" s="28">
        <f>DATE('Raw Data'!$O5998,'Raw Data'!$P5998,'Raw Data'!$Q5998)</f>
        <v>40857</v>
      </c>
      <c r="S5998" s="27" t="str">
        <f>CONCATENATE(MID('Raw Data'!$H5998,FIND("(",'Raw Data'!$H5998)+1,FIND(")",'Raw Data'!$H5998)-FIND("(",'Raw Data'!$H5998)-1),"",'Raw Data'!$M5998)</f>
        <v>Rs.200</v>
      </c>
      <c r="T5998" s="27">
        <f t="shared" si="93"/>
        <v>1</v>
      </c>
      <c r="U5998" s="29">
        <f>'Raw Data'!$M5998*'Raw Data'!$T5998</f>
        <v>200</v>
      </c>
    </row>
    <row r="5999" spans="1:21" x14ac:dyDescent="0.3">
      <c r="A5999" s="20">
        <v>18337747</v>
      </c>
      <c r="B5999" s="27" t="s">
        <v>11510</v>
      </c>
      <c r="C5999" s="27">
        <v>1</v>
      </c>
      <c r="D5999" s="27" t="str">
        <f>VLOOKUP('Raw Data'!$C5999,'country description'!$A$2:$B$16,2,0)</f>
        <v>India</v>
      </c>
      <c r="E5999" s="27" t="s">
        <v>10504</v>
      </c>
      <c r="F5999" s="27" t="s">
        <v>11511</v>
      </c>
      <c r="G5999" s="27" t="s">
        <v>393</v>
      </c>
      <c r="H5999" s="27" t="s">
        <v>18</v>
      </c>
      <c r="I5999" s="27" t="s">
        <v>19</v>
      </c>
      <c r="J5999" s="27" t="s">
        <v>24</v>
      </c>
      <c r="K5999" s="27">
        <v>1</v>
      </c>
      <c r="L5999" s="27">
        <v>12</v>
      </c>
      <c r="M5999" s="27">
        <v>350</v>
      </c>
      <c r="N5999" s="27">
        <v>3</v>
      </c>
      <c r="O5999" s="27">
        <v>2016</v>
      </c>
      <c r="P5999" s="27">
        <v>11</v>
      </c>
      <c r="Q5999" s="27">
        <v>27</v>
      </c>
      <c r="R5999" s="28">
        <f>DATE('Raw Data'!$O5999,'Raw Data'!$P5999,'Raw Data'!$Q5999)</f>
        <v>42701</v>
      </c>
      <c r="S5999" s="27" t="str">
        <f>CONCATENATE(MID('Raw Data'!$H5999,FIND("(",'Raw Data'!$H5999)+1,FIND(")",'Raw Data'!$H5999)-FIND("(",'Raw Data'!$H5999)-1),"",'Raw Data'!$M5999)</f>
        <v>Rs.350</v>
      </c>
      <c r="T5999" s="27">
        <f t="shared" si="93"/>
        <v>1</v>
      </c>
      <c r="U5999" s="29">
        <f>'Raw Data'!$M5999*'Raw Data'!$T5999</f>
        <v>350</v>
      </c>
    </row>
    <row r="6000" spans="1:21" x14ac:dyDescent="0.3">
      <c r="A6000" s="20">
        <v>6915</v>
      </c>
      <c r="B6000" s="27" t="s">
        <v>11512</v>
      </c>
      <c r="C6000" s="27">
        <v>1</v>
      </c>
      <c r="D6000" s="27" t="str">
        <f>VLOOKUP('Raw Data'!$C6000,'country description'!$A$2:$B$16,2,0)</f>
        <v>India</v>
      </c>
      <c r="E6000" s="27" t="s">
        <v>10504</v>
      </c>
      <c r="F6000" s="27" t="s">
        <v>11513</v>
      </c>
      <c r="G6000" s="27" t="s">
        <v>11514</v>
      </c>
      <c r="H6000" s="27" t="s">
        <v>18</v>
      </c>
      <c r="I6000" s="27" t="s">
        <v>19</v>
      </c>
      <c r="J6000" s="27" t="s">
        <v>19</v>
      </c>
      <c r="K6000" s="27">
        <v>1</v>
      </c>
      <c r="L6000" s="27">
        <v>23</v>
      </c>
      <c r="M6000" s="27">
        <v>350</v>
      </c>
      <c r="N6000" s="27">
        <v>2.7</v>
      </c>
      <c r="O6000" s="27">
        <v>2013</v>
      </c>
      <c r="P6000" s="27">
        <v>11</v>
      </c>
      <c r="Q6000" s="27">
        <v>24</v>
      </c>
      <c r="R6000" s="28">
        <f>DATE('Raw Data'!$O6000,'Raw Data'!$P6000,'Raw Data'!$Q6000)</f>
        <v>41602</v>
      </c>
      <c r="S6000" s="27" t="str">
        <f>CONCATENATE(MID('Raw Data'!$H6000,FIND("(",'Raw Data'!$H6000)+1,FIND(")",'Raw Data'!$H6000)-FIND("(",'Raw Data'!$H6000)-1),"",'Raw Data'!$M6000)</f>
        <v>Rs.350</v>
      </c>
      <c r="T6000" s="27">
        <f t="shared" si="93"/>
        <v>1</v>
      </c>
      <c r="U6000" s="29">
        <f>'Raw Data'!$M6000*'Raw Data'!$T6000</f>
        <v>350</v>
      </c>
    </row>
    <row r="6001" spans="1:21" x14ac:dyDescent="0.3">
      <c r="A6001" s="20">
        <v>18153541</v>
      </c>
      <c r="B6001" s="27" t="s">
        <v>11515</v>
      </c>
      <c r="C6001" s="27">
        <v>1</v>
      </c>
      <c r="D6001" s="27" t="str">
        <f>VLOOKUP('Raw Data'!$C6001,'country description'!$A$2:$B$16,2,0)</f>
        <v>India</v>
      </c>
      <c r="E6001" s="27" t="s">
        <v>10504</v>
      </c>
      <c r="F6001" s="27" t="s">
        <v>11516</v>
      </c>
      <c r="G6001" s="27" t="s">
        <v>11517</v>
      </c>
      <c r="H6001" s="27" t="s">
        <v>18</v>
      </c>
      <c r="I6001" s="27" t="s">
        <v>24</v>
      </c>
      <c r="J6001" s="27" t="s">
        <v>24</v>
      </c>
      <c r="K6001" s="27">
        <v>3</v>
      </c>
      <c r="L6001" s="27">
        <v>255</v>
      </c>
      <c r="M6001" s="27">
        <v>1300</v>
      </c>
      <c r="N6001" s="27">
        <v>4.0999999999999996</v>
      </c>
      <c r="O6001" s="27">
        <v>2010</v>
      </c>
      <c r="P6001" s="27">
        <v>11</v>
      </c>
      <c r="Q6001" s="27">
        <v>13</v>
      </c>
      <c r="R6001" s="28">
        <f>DATE('Raw Data'!$O6001,'Raw Data'!$P6001,'Raw Data'!$Q6001)</f>
        <v>40495</v>
      </c>
      <c r="S6001" s="27" t="str">
        <f>CONCATENATE(MID('Raw Data'!$H6001,FIND("(",'Raw Data'!$H6001)+1,FIND(")",'Raw Data'!$H6001)-FIND("(",'Raw Data'!$H6001)-1),"",'Raw Data'!$M6001)</f>
        <v>Rs.1300</v>
      </c>
      <c r="T6001" s="27">
        <f t="shared" si="93"/>
        <v>1</v>
      </c>
      <c r="U6001" s="29">
        <f>'Raw Data'!$M6001*'Raw Data'!$T6001</f>
        <v>1300</v>
      </c>
    </row>
    <row r="6002" spans="1:21" x14ac:dyDescent="0.3">
      <c r="A6002" s="20">
        <v>9895</v>
      </c>
      <c r="B6002" s="27" t="s">
        <v>11518</v>
      </c>
      <c r="C6002" s="27">
        <v>1</v>
      </c>
      <c r="D6002" s="27" t="str">
        <f>VLOOKUP('Raw Data'!$C6002,'country description'!$A$2:$B$16,2,0)</f>
        <v>India</v>
      </c>
      <c r="E6002" s="27" t="s">
        <v>10504</v>
      </c>
      <c r="F6002" s="27" t="s">
        <v>11519</v>
      </c>
      <c r="G6002" s="27" t="s">
        <v>11520</v>
      </c>
      <c r="H6002" s="27" t="s">
        <v>18</v>
      </c>
      <c r="I6002" s="27" t="s">
        <v>24</v>
      </c>
      <c r="J6002" s="27" t="s">
        <v>24</v>
      </c>
      <c r="K6002" s="27">
        <v>3</v>
      </c>
      <c r="L6002" s="27">
        <v>296</v>
      </c>
      <c r="M6002" s="27">
        <v>1100</v>
      </c>
      <c r="N6002" s="27">
        <v>3.6</v>
      </c>
      <c r="O6002" s="27">
        <v>2015</v>
      </c>
      <c r="P6002" s="27">
        <v>11</v>
      </c>
      <c r="Q6002" s="27">
        <v>23</v>
      </c>
      <c r="R6002" s="28">
        <f>DATE('Raw Data'!$O6002,'Raw Data'!$P6002,'Raw Data'!$Q6002)</f>
        <v>42331</v>
      </c>
      <c r="S6002" s="27" t="str">
        <f>CONCATENATE(MID('Raw Data'!$H6002,FIND("(",'Raw Data'!$H6002)+1,FIND(")",'Raw Data'!$H6002)-FIND("(",'Raw Data'!$H6002)-1),"",'Raw Data'!$M6002)</f>
        <v>Rs.1100</v>
      </c>
      <c r="T6002" s="27">
        <f t="shared" si="93"/>
        <v>1</v>
      </c>
      <c r="U6002" s="29">
        <f>'Raw Data'!$M6002*'Raw Data'!$T6002</f>
        <v>1100</v>
      </c>
    </row>
    <row r="6003" spans="1:21" x14ac:dyDescent="0.3">
      <c r="A6003" s="20">
        <v>9742</v>
      </c>
      <c r="B6003" s="27" t="s">
        <v>3677</v>
      </c>
      <c r="C6003" s="27">
        <v>1</v>
      </c>
      <c r="D6003" s="27" t="str">
        <f>VLOOKUP('Raw Data'!$C6003,'country description'!$A$2:$B$16,2,0)</f>
        <v>India</v>
      </c>
      <c r="E6003" s="27" t="s">
        <v>10504</v>
      </c>
      <c r="F6003" s="27" t="s">
        <v>11521</v>
      </c>
      <c r="G6003" s="27" t="s">
        <v>390</v>
      </c>
      <c r="H6003" s="27" t="s">
        <v>18</v>
      </c>
      <c r="I6003" s="27" t="s">
        <v>19</v>
      </c>
      <c r="J6003" s="27" t="s">
        <v>24</v>
      </c>
      <c r="K6003" s="27">
        <v>3</v>
      </c>
      <c r="L6003" s="27">
        <v>229</v>
      </c>
      <c r="M6003" s="27">
        <v>1600</v>
      </c>
      <c r="N6003" s="27">
        <v>4.0999999999999996</v>
      </c>
      <c r="O6003" s="27">
        <v>2013</v>
      </c>
      <c r="P6003" s="27">
        <v>11</v>
      </c>
      <c r="Q6003" s="27">
        <v>22</v>
      </c>
      <c r="R6003" s="28">
        <f>DATE('Raw Data'!$O6003,'Raw Data'!$P6003,'Raw Data'!$Q6003)</f>
        <v>41600</v>
      </c>
      <c r="S6003" s="27" t="str">
        <f>CONCATENATE(MID('Raw Data'!$H6003,FIND("(",'Raw Data'!$H6003)+1,FIND(")",'Raw Data'!$H6003)-FIND("(",'Raw Data'!$H6003)-1),"",'Raw Data'!$M6003)</f>
        <v>Rs.1600</v>
      </c>
      <c r="T6003" s="27">
        <f t="shared" si="93"/>
        <v>1</v>
      </c>
      <c r="U6003" s="29">
        <f>'Raw Data'!$M6003*'Raw Data'!$T6003</f>
        <v>1600</v>
      </c>
    </row>
    <row r="6004" spans="1:21" x14ac:dyDescent="0.3">
      <c r="A6004" s="20">
        <v>302880</v>
      </c>
      <c r="B6004" s="27" t="s">
        <v>1833</v>
      </c>
      <c r="C6004" s="27">
        <v>1</v>
      </c>
      <c r="D6004" s="27" t="str">
        <f>VLOOKUP('Raw Data'!$C6004,'country description'!$A$2:$B$16,2,0)</f>
        <v>India</v>
      </c>
      <c r="E6004" s="27" t="s">
        <v>10504</v>
      </c>
      <c r="F6004" s="27" t="s">
        <v>11522</v>
      </c>
      <c r="G6004" s="27" t="s">
        <v>470</v>
      </c>
      <c r="H6004" s="27" t="s">
        <v>18</v>
      </c>
      <c r="I6004" s="27" t="s">
        <v>24</v>
      </c>
      <c r="J6004" s="27" t="s">
        <v>24</v>
      </c>
      <c r="K6004" s="27">
        <v>3</v>
      </c>
      <c r="L6004" s="27">
        <v>261</v>
      </c>
      <c r="M6004" s="27">
        <v>1000</v>
      </c>
      <c r="N6004" s="27">
        <v>2.8</v>
      </c>
      <c r="O6004" s="27">
        <v>2017</v>
      </c>
      <c r="P6004" s="27">
        <v>11</v>
      </c>
      <c r="Q6004" s="27">
        <v>8</v>
      </c>
      <c r="R6004" s="28">
        <f>DATE('Raw Data'!$O6004,'Raw Data'!$P6004,'Raw Data'!$Q6004)</f>
        <v>43047</v>
      </c>
      <c r="S6004" s="27" t="str">
        <f>CONCATENATE(MID('Raw Data'!$H6004,FIND("(",'Raw Data'!$H6004)+1,FIND(")",'Raw Data'!$H6004)-FIND("(",'Raw Data'!$H6004)-1),"",'Raw Data'!$M6004)</f>
        <v>Rs.1000</v>
      </c>
      <c r="T6004" s="27">
        <f t="shared" si="93"/>
        <v>1</v>
      </c>
      <c r="U6004" s="29">
        <f>'Raw Data'!$M6004*'Raw Data'!$T6004</f>
        <v>1000</v>
      </c>
    </row>
    <row r="6005" spans="1:21" x14ac:dyDescent="0.3">
      <c r="A6005" s="20">
        <v>18463965</v>
      </c>
      <c r="B6005" s="27" t="s">
        <v>11523</v>
      </c>
      <c r="C6005" s="27">
        <v>1</v>
      </c>
      <c r="D6005" s="27" t="str">
        <f>VLOOKUP('Raw Data'!$C6005,'country description'!$A$2:$B$16,2,0)</f>
        <v>India</v>
      </c>
      <c r="E6005" s="27" t="s">
        <v>10504</v>
      </c>
      <c r="F6005" s="27" t="s">
        <v>10791</v>
      </c>
      <c r="G6005" s="27" t="s">
        <v>11524</v>
      </c>
      <c r="H6005" s="27" t="s">
        <v>18</v>
      </c>
      <c r="I6005" s="27" t="s">
        <v>24</v>
      </c>
      <c r="J6005" s="27" t="s">
        <v>19</v>
      </c>
      <c r="K6005" s="27">
        <v>3</v>
      </c>
      <c r="L6005" s="27">
        <v>31</v>
      </c>
      <c r="M6005" s="27">
        <v>1600</v>
      </c>
      <c r="N6005" s="27">
        <v>3.8</v>
      </c>
      <c r="O6005" s="27">
        <v>2018</v>
      </c>
      <c r="P6005" s="27">
        <v>11</v>
      </c>
      <c r="Q6005" s="27">
        <v>18</v>
      </c>
      <c r="R6005" s="28">
        <f>DATE('Raw Data'!$O6005,'Raw Data'!$P6005,'Raw Data'!$Q6005)</f>
        <v>43422</v>
      </c>
      <c r="S6005" s="27" t="str">
        <f>CONCATENATE(MID('Raw Data'!$H6005,FIND("(",'Raw Data'!$H6005)+1,FIND(")",'Raw Data'!$H6005)-FIND("(",'Raw Data'!$H6005)-1),"",'Raw Data'!$M6005)</f>
        <v>Rs.1600</v>
      </c>
      <c r="T6005" s="27">
        <f t="shared" si="93"/>
        <v>1</v>
      </c>
      <c r="U6005" s="29">
        <f>'Raw Data'!$M6005*'Raw Data'!$T6005</f>
        <v>1600</v>
      </c>
    </row>
    <row r="6006" spans="1:21" x14ac:dyDescent="0.3">
      <c r="A6006" s="20">
        <v>18408054</v>
      </c>
      <c r="B6006" s="27" t="s">
        <v>11525</v>
      </c>
      <c r="C6006" s="27">
        <v>1</v>
      </c>
      <c r="D6006" s="27" t="str">
        <f>VLOOKUP('Raw Data'!$C6006,'country description'!$A$2:$B$16,2,0)</f>
        <v>India</v>
      </c>
      <c r="E6006" s="27" t="s">
        <v>10504</v>
      </c>
      <c r="F6006" s="27" t="s">
        <v>11526</v>
      </c>
      <c r="G6006" s="27" t="s">
        <v>11527</v>
      </c>
      <c r="H6006" s="27" t="s">
        <v>18</v>
      </c>
      <c r="I6006" s="27" t="s">
        <v>19</v>
      </c>
      <c r="J6006" s="27" t="s">
        <v>24</v>
      </c>
      <c r="K6006" s="27">
        <v>2</v>
      </c>
      <c r="L6006" s="27">
        <v>84</v>
      </c>
      <c r="M6006" s="27">
        <v>700</v>
      </c>
      <c r="N6006" s="27">
        <v>4.0999999999999996</v>
      </c>
      <c r="O6006" s="27">
        <v>2017</v>
      </c>
      <c r="P6006" s="27">
        <v>11</v>
      </c>
      <c r="Q6006" s="27">
        <v>16</v>
      </c>
      <c r="R6006" s="28">
        <f>DATE('Raw Data'!$O6006,'Raw Data'!$P6006,'Raw Data'!$Q6006)</f>
        <v>43055</v>
      </c>
      <c r="S6006" s="27" t="str">
        <f>CONCATENATE(MID('Raw Data'!$H6006,FIND("(",'Raw Data'!$H6006)+1,FIND(")",'Raw Data'!$H6006)-FIND("(",'Raw Data'!$H6006)-1),"",'Raw Data'!$M6006)</f>
        <v>Rs.700</v>
      </c>
      <c r="T6006" s="27">
        <f t="shared" si="93"/>
        <v>1</v>
      </c>
      <c r="U6006" s="29">
        <f>'Raw Data'!$M6006*'Raw Data'!$T6006</f>
        <v>700</v>
      </c>
    </row>
    <row r="6007" spans="1:21" x14ac:dyDescent="0.3">
      <c r="A6007" s="20">
        <v>307043</v>
      </c>
      <c r="B6007" s="27" t="s">
        <v>11528</v>
      </c>
      <c r="C6007" s="27">
        <v>1</v>
      </c>
      <c r="D6007" s="27" t="str">
        <f>VLOOKUP('Raw Data'!$C6007,'country description'!$A$2:$B$16,2,0)</f>
        <v>India</v>
      </c>
      <c r="E6007" s="27" t="s">
        <v>10504</v>
      </c>
      <c r="F6007" s="27" t="s">
        <v>11529</v>
      </c>
      <c r="G6007" s="27" t="s">
        <v>3216</v>
      </c>
      <c r="H6007" s="27" t="s">
        <v>18</v>
      </c>
      <c r="I6007" s="27" t="s">
        <v>24</v>
      </c>
      <c r="J6007" s="27" t="s">
        <v>24</v>
      </c>
      <c r="K6007" s="27">
        <v>3</v>
      </c>
      <c r="L6007" s="27">
        <v>106</v>
      </c>
      <c r="M6007" s="27">
        <v>1000</v>
      </c>
      <c r="N6007" s="27">
        <v>3.4</v>
      </c>
      <c r="O6007" s="27">
        <v>2010</v>
      </c>
      <c r="P6007" s="27">
        <v>11</v>
      </c>
      <c r="Q6007" s="27">
        <v>18</v>
      </c>
      <c r="R6007" s="28">
        <f>DATE('Raw Data'!$O6007,'Raw Data'!$P6007,'Raw Data'!$Q6007)</f>
        <v>40500</v>
      </c>
      <c r="S6007" s="27" t="str">
        <f>CONCATENATE(MID('Raw Data'!$H6007,FIND("(",'Raw Data'!$H6007)+1,FIND(")",'Raw Data'!$H6007)-FIND("(",'Raw Data'!$H6007)-1),"",'Raw Data'!$M6007)</f>
        <v>Rs.1000</v>
      </c>
      <c r="T6007" s="27">
        <f t="shared" si="93"/>
        <v>1</v>
      </c>
      <c r="U6007" s="29">
        <f>'Raw Data'!$M6007*'Raw Data'!$T6007</f>
        <v>1000</v>
      </c>
    </row>
    <row r="6008" spans="1:21" x14ac:dyDescent="0.3">
      <c r="A6008" s="20">
        <v>18408063</v>
      </c>
      <c r="B6008" s="27" t="s">
        <v>11530</v>
      </c>
      <c r="C6008" s="27">
        <v>1</v>
      </c>
      <c r="D6008" s="27" t="str">
        <f>VLOOKUP('Raw Data'!$C6008,'country description'!$A$2:$B$16,2,0)</f>
        <v>India</v>
      </c>
      <c r="E6008" s="27" t="s">
        <v>10504</v>
      </c>
      <c r="F6008" s="27" t="s">
        <v>11531</v>
      </c>
      <c r="G6008" s="27" t="s">
        <v>390</v>
      </c>
      <c r="H6008" s="27" t="s">
        <v>18</v>
      </c>
      <c r="I6008" s="27" t="s">
        <v>19</v>
      </c>
      <c r="J6008" s="27" t="s">
        <v>24</v>
      </c>
      <c r="K6008" s="27">
        <v>2</v>
      </c>
      <c r="L6008" s="27">
        <v>110</v>
      </c>
      <c r="M6008" s="27">
        <v>900</v>
      </c>
      <c r="N6008" s="27">
        <v>3.6</v>
      </c>
      <c r="O6008" s="27">
        <v>2017</v>
      </c>
      <c r="P6008" s="27">
        <v>11</v>
      </c>
      <c r="Q6008" s="27">
        <v>24</v>
      </c>
      <c r="R6008" s="28">
        <f>DATE('Raw Data'!$O6008,'Raw Data'!$P6008,'Raw Data'!$Q6008)</f>
        <v>43063</v>
      </c>
      <c r="S6008" s="27" t="str">
        <f>CONCATENATE(MID('Raw Data'!$H6008,FIND("(",'Raw Data'!$H6008)+1,FIND(")",'Raw Data'!$H6008)-FIND("(",'Raw Data'!$H6008)-1),"",'Raw Data'!$M6008)</f>
        <v>Rs.900</v>
      </c>
      <c r="T6008" s="27">
        <f t="shared" si="93"/>
        <v>1</v>
      </c>
      <c r="U6008" s="29">
        <f>'Raw Data'!$M6008*'Raw Data'!$T6008</f>
        <v>900</v>
      </c>
    </row>
    <row r="6009" spans="1:21" x14ac:dyDescent="0.3">
      <c r="A6009" s="20">
        <v>8931</v>
      </c>
      <c r="B6009" s="27" t="s">
        <v>3104</v>
      </c>
      <c r="C6009" s="27">
        <v>1</v>
      </c>
      <c r="D6009" s="27" t="str">
        <f>VLOOKUP('Raw Data'!$C6009,'country description'!$A$2:$B$16,2,0)</f>
        <v>India</v>
      </c>
      <c r="E6009" s="27" t="s">
        <v>10504</v>
      </c>
      <c r="F6009" s="27" t="s">
        <v>10511</v>
      </c>
      <c r="G6009" s="27" t="s">
        <v>3106</v>
      </c>
      <c r="H6009" s="27" t="s">
        <v>18</v>
      </c>
      <c r="I6009" s="27" t="s">
        <v>19</v>
      </c>
      <c r="J6009" s="27" t="s">
        <v>24</v>
      </c>
      <c r="K6009" s="27">
        <v>3</v>
      </c>
      <c r="L6009" s="27">
        <v>81</v>
      </c>
      <c r="M6009" s="27">
        <v>1500</v>
      </c>
      <c r="N6009" s="27">
        <v>3.5</v>
      </c>
      <c r="O6009" s="27">
        <v>2011</v>
      </c>
      <c r="P6009" s="27">
        <v>11</v>
      </c>
      <c r="Q6009" s="27">
        <v>6</v>
      </c>
      <c r="R6009" s="28">
        <f>DATE('Raw Data'!$O6009,'Raw Data'!$P6009,'Raw Data'!$Q6009)</f>
        <v>40853</v>
      </c>
      <c r="S6009" s="27" t="str">
        <f>CONCATENATE(MID('Raw Data'!$H6009,FIND("(",'Raw Data'!$H6009)+1,FIND(")",'Raw Data'!$H6009)-FIND("(",'Raw Data'!$H6009)-1),"",'Raw Data'!$M6009)</f>
        <v>Rs.1500</v>
      </c>
      <c r="T6009" s="27">
        <f t="shared" si="93"/>
        <v>1</v>
      </c>
      <c r="U6009" s="29">
        <f>'Raw Data'!$M6009*'Raw Data'!$T6009</f>
        <v>1500</v>
      </c>
    </row>
    <row r="6010" spans="1:21" x14ac:dyDescent="0.3">
      <c r="A6010" s="20">
        <v>309423</v>
      </c>
      <c r="B6010" s="27" t="s">
        <v>11532</v>
      </c>
      <c r="C6010" s="27">
        <v>1</v>
      </c>
      <c r="D6010" s="27" t="str">
        <f>VLOOKUP('Raw Data'!$C6010,'country description'!$A$2:$B$16,2,0)</f>
        <v>India</v>
      </c>
      <c r="E6010" s="27" t="s">
        <v>10504</v>
      </c>
      <c r="F6010" s="27" t="s">
        <v>11533</v>
      </c>
      <c r="G6010" s="27" t="s">
        <v>512</v>
      </c>
      <c r="H6010" s="27" t="s">
        <v>18</v>
      </c>
      <c r="I6010" s="27" t="s">
        <v>24</v>
      </c>
      <c r="J6010" s="27" t="s">
        <v>19</v>
      </c>
      <c r="K6010" s="27">
        <v>3</v>
      </c>
      <c r="L6010" s="27">
        <v>6</v>
      </c>
      <c r="M6010" s="27">
        <v>1000</v>
      </c>
      <c r="N6010" s="27">
        <v>2.9</v>
      </c>
      <c r="O6010" s="27">
        <v>2013</v>
      </c>
      <c r="P6010" s="27">
        <v>11</v>
      </c>
      <c r="Q6010" s="27">
        <v>28</v>
      </c>
      <c r="R6010" s="28">
        <f>DATE('Raw Data'!$O6010,'Raw Data'!$P6010,'Raw Data'!$Q6010)</f>
        <v>41606</v>
      </c>
      <c r="S6010" s="27" t="str">
        <f>CONCATENATE(MID('Raw Data'!$H6010,FIND("(",'Raw Data'!$H6010)+1,FIND(")",'Raw Data'!$H6010)-FIND("(",'Raw Data'!$H6010)-1),"",'Raw Data'!$M6010)</f>
        <v>Rs.1000</v>
      </c>
      <c r="T6010" s="27">
        <f t="shared" si="93"/>
        <v>1</v>
      </c>
      <c r="U6010" s="29">
        <f>'Raw Data'!$M6010*'Raw Data'!$T6010</f>
        <v>1000</v>
      </c>
    </row>
    <row r="6011" spans="1:21" x14ac:dyDescent="0.3">
      <c r="A6011" s="20">
        <v>311777</v>
      </c>
      <c r="B6011" s="27" t="s">
        <v>4345</v>
      </c>
      <c r="C6011" s="27">
        <v>1</v>
      </c>
      <c r="D6011" s="27" t="str">
        <f>VLOOKUP('Raw Data'!$C6011,'country description'!$A$2:$B$16,2,0)</f>
        <v>India</v>
      </c>
      <c r="E6011" s="27" t="s">
        <v>10504</v>
      </c>
      <c r="F6011" s="27" t="s">
        <v>11534</v>
      </c>
      <c r="G6011" s="27" t="s">
        <v>407</v>
      </c>
      <c r="H6011" s="27" t="s">
        <v>18</v>
      </c>
      <c r="I6011" s="27" t="s">
        <v>19</v>
      </c>
      <c r="J6011" s="27" t="s">
        <v>19</v>
      </c>
      <c r="K6011" s="27">
        <v>2</v>
      </c>
      <c r="L6011" s="27">
        <v>66</v>
      </c>
      <c r="M6011" s="27">
        <v>700</v>
      </c>
      <c r="N6011" s="27">
        <v>3.5</v>
      </c>
      <c r="O6011" s="27">
        <v>2012</v>
      </c>
      <c r="P6011" s="27">
        <v>11</v>
      </c>
      <c r="Q6011" s="27">
        <v>2</v>
      </c>
      <c r="R6011" s="28">
        <f>DATE('Raw Data'!$O6011,'Raw Data'!$P6011,'Raw Data'!$Q6011)</f>
        <v>41215</v>
      </c>
      <c r="S6011" s="27" t="str">
        <f>CONCATENATE(MID('Raw Data'!$H6011,FIND("(",'Raw Data'!$H6011)+1,FIND(")",'Raw Data'!$H6011)-FIND("(",'Raw Data'!$H6011)-1),"",'Raw Data'!$M6011)</f>
        <v>Rs.700</v>
      </c>
      <c r="T6011" s="27">
        <f t="shared" si="93"/>
        <v>1</v>
      </c>
      <c r="U6011" s="29">
        <f>'Raw Data'!$M6011*'Raw Data'!$T6011</f>
        <v>700</v>
      </c>
    </row>
    <row r="6012" spans="1:21" x14ac:dyDescent="0.3">
      <c r="A6012" s="20">
        <v>2061</v>
      </c>
      <c r="B6012" s="27" t="s">
        <v>11535</v>
      </c>
      <c r="C6012" s="27">
        <v>1</v>
      </c>
      <c r="D6012" s="27" t="str">
        <f>VLOOKUP('Raw Data'!$C6012,'country description'!$A$2:$B$16,2,0)</f>
        <v>India</v>
      </c>
      <c r="E6012" s="27" t="s">
        <v>10504</v>
      </c>
      <c r="F6012" s="27" t="s">
        <v>11132</v>
      </c>
      <c r="G6012" s="27" t="s">
        <v>455</v>
      </c>
      <c r="H6012" s="27" t="s">
        <v>18</v>
      </c>
      <c r="I6012" s="27" t="s">
        <v>19</v>
      </c>
      <c r="J6012" s="27" t="s">
        <v>19</v>
      </c>
      <c r="K6012" s="27">
        <v>2</v>
      </c>
      <c r="L6012" s="27">
        <v>42</v>
      </c>
      <c r="M6012" s="27">
        <v>750</v>
      </c>
      <c r="N6012" s="27">
        <v>2.9</v>
      </c>
      <c r="O6012" s="27">
        <v>2016</v>
      </c>
      <c r="P6012" s="27">
        <v>11</v>
      </c>
      <c r="Q6012" s="27">
        <v>19</v>
      </c>
      <c r="R6012" s="28">
        <f>DATE('Raw Data'!$O6012,'Raw Data'!$P6012,'Raw Data'!$Q6012)</f>
        <v>42693</v>
      </c>
      <c r="S6012" s="27" t="str">
        <f>CONCATENATE(MID('Raw Data'!$H6012,FIND("(",'Raw Data'!$H6012)+1,FIND(")",'Raw Data'!$H6012)-FIND("(",'Raw Data'!$H6012)-1),"",'Raw Data'!$M6012)</f>
        <v>Rs.750</v>
      </c>
      <c r="T6012" s="27">
        <f t="shared" si="93"/>
        <v>1</v>
      </c>
      <c r="U6012" s="29">
        <f>'Raw Data'!$M6012*'Raw Data'!$T6012</f>
        <v>750</v>
      </c>
    </row>
    <row r="6013" spans="1:21" x14ac:dyDescent="0.3">
      <c r="A6013" s="20">
        <v>8147</v>
      </c>
      <c r="B6013" s="27" t="s">
        <v>11536</v>
      </c>
      <c r="C6013" s="27">
        <v>1</v>
      </c>
      <c r="D6013" s="27" t="str">
        <f>VLOOKUP('Raw Data'!$C6013,'country description'!$A$2:$B$16,2,0)</f>
        <v>India</v>
      </c>
      <c r="E6013" s="27" t="s">
        <v>10504</v>
      </c>
      <c r="F6013" s="27" t="s">
        <v>11537</v>
      </c>
      <c r="G6013" s="27" t="s">
        <v>11538</v>
      </c>
      <c r="H6013" s="27" t="s">
        <v>18</v>
      </c>
      <c r="I6013" s="27" t="s">
        <v>24</v>
      </c>
      <c r="J6013" s="27" t="s">
        <v>24</v>
      </c>
      <c r="K6013" s="27">
        <v>3</v>
      </c>
      <c r="L6013" s="27">
        <v>165</v>
      </c>
      <c r="M6013" s="27">
        <v>1500</v>
      </c>
      <c r="N6013" s="27">
        <v>3.4</v>
      </c>
      <c r="O6013" s="27">
        <v>2012</v>
      </c>
      <c r="P6013" s="27">
        <v>11</v>
      </c>
      <c r="Q6013" s="27">
        <v>23</v>
      </c>
      <c r="R6013" s="28">
        <f>DATE('Raw Data'!$O6013,'Raw Data'!$P6013,'Raw Data'!$Q6013)</f>
        <v>41236</v>
      </c>
      <c r="S6013" s="27" t="str">
        <f>CONCATENATE(MID('Raw Data'!$H6013,FIND("(",'Raw Data'!$H6013)+1,FIND(")",'Raw Data'!$H6013)-FIND("(",'Raw Data'!$H6013)-1),"",'Raw Data'!$M6013)</f>
        <v>Rs.1500</v>
      </c>
      <c r="T6013" s="27">
        <f t="shared" si="93"/>
        <v>1</v>
      </c>
      <c r="U6013" s="29">
        <f>'Raw Data'!$M6013*'Raw Data'!$T6013</f>
        <v>1500</v>
      </c>
    </row>
    <row r="6014" spans="1:21" x14ac:dyDescent="0.3">
      <c r="A6014" s="20">
        <v>18370499</v>
      </c>
      <c r="B6014" s="27" t="s">
        <v>11539</v>
      </c>
      <c r="C6014" s="27">
        <v>1</v>
      </c>
      <c r="D6014" s="27" t="str">
        <f>VLOOKUP('Raw Data'!$C6014,'country description'!$A$2:$B$16,2,0)</f>
        <v>India</v>
      </c>
      <c r="E6014" s="27" t="s">
        <v>10504</v>
      </c>
      <c r="F6014" s="27" t="s">
        <v>10586</v>
      </c>
      <c r="G6014" s="27" t="s">
        <v>17</v>
      </c>
      <c r="H6014" s="27" t="s">
        <v>18</v>
      </c>
      <c r="I6014" s="27" t="s">
        <v>19</v>
      </c>
      <c r="J6014" s="27" t="s">
        <v>19</v>
      </c>
      <c r="K6014" s="27">
        <v>1</v>
      </c>
      <c r="L6014" s="27">
        <v>1</v>
      </c>
      <c r="M6014" s="27">
        <v>200</v>
      </c>
      <c r="N6014" s="27">
        <v>1</v>
      </c>
      <c r="O6014" s="27">
        <v>2010</v>
      </c>
      <c r="P6014" s="27">
        <v>11</v>
      </c>
      <c r="Q6014" s="27">
        <v>2</v>
      </c>
      <c r="R6014" s="28">
        <f>DATE('Raw Data'!$O6014,'Raw Data'!$P6014,'Raw Data'!$Q6014)</f>
        <v>40484</v>
      </c>
      <c r="S6014" s="27" t="str">
        <f>CONCATENATE(MID('Raw Data'!$H6014,FIND("(",'Raw Data'!$H6014)+1,FIND(")",'Raw Data'!$H6014)-FIND("(",'Raw Data'!$H6014)-1),"",'Raw Data'!$M6014)</f>
        <v>Rs.200</v>
      </c>
      <c r="T6014" s="27">
        <f t="shared" si="93"/>
        <v>1</v>
      </c>
      <c r="U6014" s="29">
        <f>'Raw Data'!$M6014*'Raw Data'!$T6014</f>
        <v>200</v>
      </c>
    </row>
    <row r="6015" spans="1:21" x14ac:dyDescent="0.3">
      <c r="A6015" s="20">
        <v>18285725</v>
      </c>
      <c r="B6015" s="27" t="s">
        <v>3594</v>
      </c>
      <c r="C6015" s="27">
        <v>1</v>
      </c>
      <c r="D6015" s="27" t="str">
        <f>VLOOKUP('Raw Data'!$C6015,'country description'!$A$2:$B$16,2,0)</f>
        <v>India</v>
      </c>
      <c r="E6015" s="27" t="s">
        <v>10504</v>
      </c>
      <c r="F6015" s="27" t="s">
        <v>11540</v>
      </c>
      <c r="G6015" s="27" t="s">
        <v>11541</v>
      </c>
      <c r="H6015" s="27" t="s">
        <v>18</v>
      </c>
      <c r="I6015" s="27" t="s">
        <v>19</v>
      </c>
      <c r="J6015" s="27" t="s">
        <v>24</v>
      </c>
      <c r="K6015" s="27">
        <v>3</v>
      </c>
      <c r="L6015" s="27">
        <v>101</v>
      </c>
      <c r="M6015" s="27">
        <v>1400</v>
      </c>
      <c r="N6015" s="27">
        <v>3.8</v>
      </c>
      <c r="O6015" s="27">
        <v>2010</v>
      </c>
      <c r="P6015" s="27">
        <v>11</v>
      </c>
      <c r="Q6015" s="27">
        <v>26</v>
      </c>
      <c r="R6015" s="28">
        <f>DATE('Raw Data'!$O6015,'Raw Data'!$P6015,'Raw Data'!$Q6015)</f>
        <v>40508</v>
      </c>
      <c r="S6015" s="27" t="str">
        <f>CONCATENATE(MID('Raw Data'!$H6015,FIND("(",'Raw Data'!$H6015)+1,FIND(")",'Raw Data'!$H6015)-FIND("(",'Raw Data'!$H6015)-1),"",'Raw Data'!$M6015)</f>
        <v>Rs.1400</v>
      </c>
      <c r="T6015" s="27">
        <f t="shared" si="93"/>
        <v>1</v>
      </c>
      <c r="U6015" s="29">
        <f>'Raw Data'!$M6015*'Raw Data'!$T6015</f>
        <v>1400</v>
      </c>
    </row>
    <row r="6016" spans="1:21" x14ac:dyDescent="0.3">
      <c r="A6016" s="20">
        <v>18264717</v>
      </c>
      <c r="B6016" s="27" t="s">
        <v>11542</v>
      </c>
      <c r="C6016" s="27">
        <v>1</v>
      </c>
      <c r="D6016" s="27" t="str">
        <f>VLOOKUP('Raw Data'!$C6016,'country description'!$A$2:$B$16,2,0)</f>
        <v>India</v>
      </c>
      <c r="E6016" s="27" t="s">
        <v>10504</v>
      </c>
      <c r="F6016" s="27" t="s">
        <v>11543</v>
      </c>
      <c r="G6016" s="27" t="s">
        <v>5397</v>
      </c>
      <c r="H6016" s="27" t="s">
        <v>18</v>
      </c>
      <c r="I6016" s="27" t="s">
        <v>19</v>
      </c>
      <c r="J6016" s="27" t="s">
        <v>19</v>
      </c>
      <c r="K6016" s="27">
        <v>2</v>
      </c>
      <c r="L6016" s="27">
        <v>15</v>
      </c>
      <c r="M6016" s="27">
        <v>700</v>
      </c>
      <c r="N6016" s="27">
        <v>3.2</v>
      </c>
      <c r="O6016" s="27">
        <v>2013</v>
      </c>
      <c r="P6016" s="27">
        <v>11</v>
      </c>
      <c r="Q6016" s="27">
        <v>27</v>
      </c>
      <c r="R6016" s="28">
        <f>DATE('Raw Data'!$O6016,'Raw Data'!$P6016,'Raw Data'!$Q6016)</f>
        <v>41605</v>
      </c>
      <c r="S6016" s="27" t="str">
        <f>CONCATENATE(MID('Raw Data'!$H6016,FIND("(",'Raw Data'!$H6016)+1,FIND(")",'Raw Data'!$H6016)-FIND("(",'Raw Data'!$H6016)-1),"",'Raw Data'!$M6016)</f>
        <v>Rs.700</v>
      </c>
      <c r="T6016" s="27">
        <f t="shared" si="93"/>
        <v>1</v>
      </c>
      <c r="U6016" s="29">
        <f>'Raw Data'!$M6016*'Raw Data'!$T6016</f>
        <v>700</v>
      </c>
    </row>
    <row r="6017" spans="1:21" x14ac:dyDescent="0.3">
      <c r="A6017" s="20">
        <v>300007</v>
      </c>
      <c r="B6017" s="27" t="s">
        <v>11495</v>
      </c>
      <c r="C6017" s="27">
        <v>1</v>
      </c>
      <c r="D6017" s="27" t="str">
        <f>VLOOKUP('Raw Data'!$C6017,'country description'!$A$2:$B$16,2,0)</f>
        <v>India</v>
      </c>
      <c r="E6017" s="27" t="s">
        <v>14</v>
      </c>
      <c r="F6017" s="27" t="s">
        <v>11544</v>
      </c>
      <c r="G6017" s="27" t="s">
        <v>11497</v>
      </c>
      <c r="H6017" s="27" t="s">
        <v>18</v>
      </c>
      <c r="I6017" s="27" t="s">
        <v>24</v>
      </c>
      <c r="J6017" s="27" t="s">
        <v>24</v>
      </c>
      <c r="K6017" s="27">
        <v>4</v>
      </c>
      <c r="L6017" s="27">
        <v>223</v>
      </c>
      <c r="M6017" s="27">
        <v>2000</v>
      </c>
      <c r="N6017" s="27">
        <v>3.8</v>
      </c>
      <c r="O6017" s="27">
        <v>2011</v>
      </c>
      <c r="P6017" s="27">
        <v>4</v>
      </c>
      <c r="Q6017" s="27">
        <v>11</v>
      </c>
      <c r="R6017" s="28">
        <f>DATE('Raw Data'!$O6017,'Raw Data'!$P6017,'Raw Data'!$Q6017)</f>
        <v>40644</v>
      </c>
      <c r="S6017" s="27" t="str">
        <f>CONCATENATE(MID('Raw Data'!$H6017,FIND("(",'Raw Data'!$H6017)+1,FIND(")",'Raw Data'!$H6017)-FIND("(",'Raw Data'!$H6017)-1),"",'Raw Data'!$M6017)</f>
        <v>Rs.2000</v>
      </c>
      <c r="T6017" s="27">
        <f t="shared" si="93"/>
        <v>1</v>
      </c>
      <c r="U6017" s="29">
        <f>'Raw Data'!$M6017*'Raw Data'!$T6017</f>
        <v>2000</v>
      </c>
    </row>
    <row r="6018" spans="1:21" x14ac:dyDescent="0.3">
      <c r="A6018" s="20">
        <v>18317481</v>
      </c>
      <c r="B6018" s="27" t="s">
        <v>11545</v>
      </c>
      <c r="C6018" s="27">
        <v>1</v>
      </c>
      <c r="D6018" s="27" t="str">
        <f>VLOOKUP('Raw Data'!$C6018,'country description'!$A$2:$B$16,2,0)</f>
        <v>India</v>
      </c>
      <c r="E6018" s="27" t="s">
        <v>14</v>
      </c>
      <c r="F6018" s="27" t="s">
        <v>442</v>
      </c>
      <c r="G6018" s="27" t="s">
        <v>512</v>
      </c>
      <c r="H6018" s="27" t="s">
        <v>18</v>
      </c>
      <c r="I6018" s="27" t="s">
        <v>24</v>
      </c>
      <c r="J6018" s="27" t="s">
        <v>19</v>
      </c>
      <c r="K6018" s="27">
        <v>4</v>
      </c>
      <c r="L6018" s="27">
        <v>2</v>
      </c>
      <c r="M6018" s="27">
        <v>2000</v>
      </c>
      <c r="N6018" s="27">
        <v>1</v>
      </c>
      <c r="O6018" s="27">
        <v>2016</v>
      </c>
      <c r="P6018" s="27">
        <v>4</v>
      </c>
      <c r="Q6018" s="27">
        <v>18</v>
      </c>
      <c r="R6018" s="28">
        <f>DATE('Raw Data'!$O6018,'Raw Data'!$P6018,'Raw Data'!$Q6018)</f>
        <v>42478</v>
      </c>
      <c r="S6018" s="27" t="str">
        <f>CONCATENATE(MID('Raw Data'!$H6018,FIND("(",'Raw Data'!$H6018)+1,FIND(")",'Raw Data'!$H6018)-FIND("(",'Raw Data'!$H6018)-1),"",'Raw Data'!$M6018)</f>
        <v>Rs.2000</v>
      </c>
      <c r="T6018" s="27">
        <f t="shared" ref="T6018:T6081" si="94">VLOOKUP(D6018,$Y$4:$Z$18,2,0)</f>
        <v>1</v>
      </c>
      <c r="U6018" s="29">
        <f>'Raw Data'!$M6018*'Raw Data'!$T6018</f>
        <v>2000</v>
      </c>
    </row>
    <row r="6019" spans="1:21" x14ac:dyDescent="0.3">
      <c r="A6019" s="20">
        <v>301737</v>
      </c>
      <c r="B6019" s="27" t="s">
        <v>11546</v>
      </c>
      <c r="C6019" s="27">
        <v>1</v>
      </c>
      <c r="D6019" s="27" t="str">
        <f>VLOOKUP('Raw Data'!$C6019,'country description'!$A$2:$B$16,2,0)</f>
        <v>India</v>
      </c>
      <c r="E6019" s="27" t="s">
        <v>10504</v>
      </c>
      <c r="F6019" s="27" t="s">
        <v>11547</v>
      </c>
      <c r="G6019" s="27" t="s">
        <v>671</v>
      </c>
      <c r="H6019" s="27" t="s">
        <v>18</v>
      </c>
      <c r="I6019" s="27" t="s">
        <v>19</v>
      </c>
      <c r="J6019" s="27" t="s">
        <v>19</v>
      </c>
      <c r="K6019" s="27">
        <v>1</v>
      </c>
      <c r="L6019" s="27">
        <v>22</v>
      </c>
      <c r="M6019" s="27">
        <v>200</v>
      </c>
      <c r="N6019" s="27">
        <v>3.3</v>
      </c>
      <c r="O6019" s="27">
        <v>2016</v>
      </c>
      <c r="P6019" s="27">
        <v>11</v>
      </c>
      <c r="Q6019" s="27">
        <v>5</v>
      </c>
      <c r="R6019" s="28">
        <f>DATE('Raw Data'!$O6019,'Raw Data'!$P6019,'Raw Data'!$Q6019)</f>
        <v>42679</v>
      </c>
      <c r="S6019" s="27" t="str">
        <f>CONCATENATE(MID('Raw Data'!$H6019,FIND("(",'Raw Data'!$H6019)+1,FIND(")",'Raw Data'!$H6019)-FIND("(",'Raw Data'!$H6019)-1),"",'Raw Data'!$M6019)</f>
        <v>Rs.200</v>
      </c>
      <c r="T6019" s="27">
        <f t="shared" si="94"/>
        <v>1</v>
      </c>
      <c r="U6019" s="29">
        <f>'Raw Data'!$M6019*'Raw Data'!$T6019</f>
        <v>200</v>
      </c>
    </row>
    <row r="6020" spans="1:21" x14ac:dyDescent="0.3">
      <c r="A6020" s="20">
        <v>300156</v>
      </c>
      <c r="B6020" s="27" t="s">
        <v>10600</v>
      </c>
      <c r="C6020" s="27">
        <v>1</v>
      </c>
      <c r="D6020" s="27" t="str">
        <f>VLOOKUP('Raw Data'!$C6020,'country description'!$A$2:$B$16,2,0)</f>
        <v>India</v>
      </c>
      <c r="E6020" s="27" t="s">
        <v>10504</v>
      </c>
      <c r="F6020" s="27" t="s">
        <v>11548</v>
      </c>
      <c r="G6020" s="27" t="s">
        <v>17</v>
      </c>
      <c r="H6020" s="27" t="s">
        <v>18</v>
      </c>
      <c r="I6020" s="27" t="s">
        <v>19</v>
      </c>
      <c r="J6020" s="27" t="s">
        <v>19</v>
      </c>
      <c r="K6020" s="27">
        <v>1</v>
      </c>
      <c r="L6020" s="27">
        <v>3</v>
      </c>
      <c r="M6020" s="27">
        <v>350</v>
      </c>
      <c r="N6020" s="27">
        <v>1</v>
      </c>
      <c r="O6020" s="27">
        <v>2014</v>
      </c>
      <c r="P6020" s="27">
        <v>11</v>
      </c>
      <c r="Q6020" s="27">
        <v>14</v>
      </c>
      <c r="R6020" s="28">
        <f>DATE('Raw Data'!$O6020,'Raw Data'!$P6020,'Raw Data'!$Q6020)</f>
        <v>41957</v>
      </c>
      <c r="S6020" s="27" t="str">
        <f>CONCATENATE(MID('Raw Data'!$H6020,FIND("(",'Raw Data'!$H6020)+1,FIND(")",'Raw Data'!$H6020)-FIND("(",'Raw Data'!$H6020)-1),"",'Raw Data'!$M6020)</f>
        <v>Rs.350</v>
      </c>
      <c r="T6020" s="27">
        <f t="shared" si="94"/>
        <v>1</v>
      </c>
      <c r="U6020" s="29">
        <f>'Raw Data'!$M6020*'Raw Data'!$T6020</f>
        <v>350</v>
      </c>
    </row>
    <row r="6021" spans="1:21" x14ac:dyDescent="0.3">
      <c r="A6021" s="20">
        <v>2154</v>
      </c>
      <c r="B6021" s="27" t="s">
        <v>11549</v>
      </c>
      <c r="C6021" s="27">
        <v>1</v>
      </c>
      <c r="D6021" s="27" t="str">
        <f>VLOOKUP('Raw Data'!$C6021,'country description'!$A$2:$B$16,2,0)</f>
        <v>India</v>
      </c>
      <c r="E6021" s="27" t="s">
        <v>10504</v>
      </c>
      <c r="F6021" s="27" t="s">
        <v>11550</v>
      </c>
      <c r="G6021" s="27" t="s">
        <v>455</v>
      </c>
      <c r="H6021" s="27" t="s">
        <v>18</v>
      </c>
      <c r="I6021" s="27" t="s">
        <v>19</v>
      </c>
      <c r="J6021" s="27" t="s">
        <v>19</v>
      </c>
      <c r="K6021" s="27">
        <v>1</v>
      </c>
      <c r="L6021" s="27">
        <v>36</v>
      </c>
      <c r="M6021" s="27">
        <v>350</v>
      </c>
      <c r="N6021" s="27">
        <v>2.7</v>
      </c>
      <c r="O6021" s="27">
        <v>2015</v>
      </c>
      <c r="P6021" s="27">
        <v>11</v>
      </c>
      <c r="Q6021" s="27">
        <v>11</v>
      </c>
      <c r="R6021" s="28">
        <f>DATE('Raw Data'!$O6021,'Raw Data'!$P6021,'Raw Data'!$Q6021)</f>
        <v>42319</v>
      </c>
      <c r="S6021" s="27" t="str">
        <f>CONCATENATE(MID('Raw Data'!$H6021,FIND("(",'Raw Data'!$H6021)+1,FIND(")",'Raw Data'!$H6021)-FIND("(",'Raw Data'!$H6021)-1),"",'Raw Data'!$M6021)</f>
        <v>Rs.350</v>
      </c>
      <c r="T6021" s="27">
        <f t="shared" si="94"/>
        <v>1</v>
      </c>
      <c r="U6021" s="29">
        <f>'Raw Data'!$M6021*'Raw Data'!$T6021</f>
        <v>350</v>
      </c>
    </row>
    <row r="6022" spans="1:21" x14ac:dyDescent="0.3">
      <c r="A6022" s="20">
        <v>302251</v>
      </c>
      <c r="B6022" s="27" t="s">
        <v>499</v>
      </c>
      <c r="C6022" s="27">
        <v>1</v>
      </c>
      <c r="D6022" s="27" t="str">
        <f>VLOOKUP('Raw Data'!$C6022,'country description'!$A$2:$B$16,2,0)</f>
        <v>India</v>
      </c>
      <c r="E6022" s="27" t="s">
        <v>10504</v>
      </c>
      <c r="F6022" s="27" t="s">
        <v>11551</v>
      </c>
      <c r="G6022" s="27" t="s">
        <v>500</v>
      </c>
      <c r="H6022" s="27" t="s">
        <v>18</v>
      </c>
      <c r="I6022" s="27" t="s">
        <v>19</v>
      </c>
      <c r="J6022" s="27" t="s">
        <v>19</v>
      </c>
      <c r="K6022" s="27">
        <v>2</v>
      </c>
      <c r="L6022" s="27">
        <v>32</v>
      </c>
      <c r="M6022" s="27">
        <v>700</v>
      </c>
      <c r="N6022" s="27">
        <v>3.3</v>
      </c>
      <c r="O6022" s="27">
        <v>2013</v>
      </c>
      <c r="P6022" s="27">
        <v>11</v>
      </c>
      <c r="Q6022" s="27">
        <v>1</v>
      </c>
      <c r="R6022" s="28">
        <f>DATE('Raw Data'!$O6022,'Raw Data'!$P6022,'Raw Data'!$Q6022)</f>
        <v>41579</v>
      </c>
      <c r="S6022" s="27" t="str">
        <f>CONCATENATE(MID('Raw Data'!$H6022,FIND("(",'Raw Data'!$H6022)+1,FIND(")",'Raw Data'!$H6022)-FIND("(",'Raw Data'!$H6022)-1),"",'Raw Data'!$M6022)</f>
        <v>Rs.700</v>
      </c>
      <c r="T6022" s="27">
        <f t="shared" si="94"/>
        <v>1</v>
      </c>
      <c r="U6022" s="29">
        <f>'Raw Data'!$M6022*'Raw Data'!$T6022</f>
        <v>700</v>
      </c>
    </row>
    <row r="6023" spans="1:21" x14ac:dyDescent="0.3">
      <c r="A6023" s="20">
        <v>18463970</v>
      </c>
      <c r="B6023" s="27" t="s">
        <v>10623</v>
      </c>
      <c r="C6023" s="27">
        <v>1</v>
      </c>
      <c r="D6023" s="27" t="str">
        <f>VLOOKUP('Raw Data'!$C6023,'country description'!$A$2:$B$16,2,0)</f>
        <v>India</v>
      </c>
      <c r="E6023" s="27" t="s">
        <v>10504</v>
      </c>
      <c r="F6023" s="27" t="s">
        <v>11552</v>
      </c>
      <c r="G6023" s="27" t="s">
        <v>10625</v>
      </c>
      <c r="H6023" s="27" t="s">
        <v>18</v>
      </c>
      <c r="I6023" s="27" t="s">
        <v>24</v>
      </c>
      <c r="J6023" s="27" t="s">
        <v>24</v>
      </c>
      <c r="K6023" s="27">
        <v>3</v>
      </c>
      <c r="L6023" s="27">
        <v>8</v>
      </c>
      <c r="M6023" s="27">
        <v>1100</v>
      </c>
      <c r="N6023" s="27">
        <v>3.3</v>
      </c>
      <c r="O6023" s="27">
        <v>2014</v>
      </c>
      <c r="P6023" s="27">
        <v>11</v>
      </c>
      <c r="Q6023" s="27">
        <v>26</v>
      </c>
      <c r="R6023" s="28">
        <f>DATE('Raw Data'!$O6023,'Raw Data'!$P6023,'Raw Data'!$Q6023)</f>
        <v>41969</v>
      </c>
      <c r="S6023" s="27" t="str">
        <f>CONCATENATE(MID('Raw Data'!$H6023,FIND("(",'Raw Data'!$H6023)+1,FIND(")",'Raw Data'!$H6023)-FIND("(",'Raw Data'!$H6023)-1),"",'Raw Data'!$M6023)</f>
        <v>Rs.1100</v>
      </c>
      <c r="T6023" s="27">
        <f t="shared" si="94"/>
        <v>1</v>
      </c>
      <c r="U6023" s="29">
        <f>'Raw Data'!$M6023*'Raw Data'!$T6023</f>
        <v>1100</v>
      </c>
    </row>
    <row r="6024" spans="1:21" x14ac:dyDescent="0.3">
      <c r="A6024" s="20">
        <v>309867</v>
      </c>
      <c r="B6024" s="27" t="s">
        <v>11553</v>
      </c>
      <c r="C6024" s="27">
        <v>1</v>
      </c>
      <c r="D6024" s="27" t="str">
        <f>VLOOKUP('Raw Data'!$C6024,'country description'!$A$2:$B$16,2,0)</f>
        <v>India</v>
      </c>
      <c r="E6024" s="27" t="s">
        <v>10504</v>
      </c>
      <c r="F6024" s="27" t="s">
        <v>11554</v>
      </c>
      <c r="G6024" s="27" t="s">
        <v>434</v>
      </c>
      <c r="H6024" s="27" t="s">
        <v>18</v>
      </c>
      <c r="I6024" s="27" t="s">
        <v>19</v>
      </c>
      <c r="J6024" s="27" t="s">
        <v>24</v>
      </c>
      <c r="K6024" s="27">
        <v>2</v>
      </c>
      <c r="L6024" s="27">
        <v>27</v>
      </c>
      <c r="M6024" s="27">
        <v>700</v>
      </c>
      <c r="N6024" s="27">
        <v>2.9</v>
      </c>
      <c r="O6024" s="27">
        <v>2018</v>
      </c>
      <c r="P6024" s="27">
        <v>11</v>
      </c>
      <c r="Q6024" s="27">
        <v>15</v>
      </c>
      <c r="R6024" s="28">
        <f>DATE('Raw Data'!$O6024,'Raw Data'!$P6024,'Raw Data'!$Q6024)</f>
        <v>43419</v>
      </c>
      <c r="S6024" s="27" t="str">
        <f>CONCATENATE(MID('Raw Data'!$H6024,FIND("(",'Raw Data'!$H6024)+1,FIND(")",'Raw Data'!$H6024)-FIND("(",'Raw Data'!$H6024)-1),"",'Raw Data'!$M6024)</f>
        <v>Rs.700</v>
      </c>
      <c r="T6024" s="27">
        <f t="shared" si="94"/>
        <v>1</v>
      </c>
      <c r="U6024" s="29">
        <f>'Raw Data'!$M6024*'Raw Data'!$T6024</f>
        <v>700</v>
      </c>
    </row>
    <row r="6025" spans="1:21" x14ac:dyDescent="0.3">
      <c r="A6025" s="20">
        <v>18427201</v>
      </c>
      <c r="B6025" s="27" t="s">
        <v>11555</v>
      </c>
      <c r="C6025" s="27">
        <v>1</v>
      </c>
      <c r="D6025" s="27" t="str">
        <f>VLOOKUP('Raw Data'!$C6025,'country description'!$A$2:$B$16,2,0)</f>
        <v>India</v>
      </c>
      <c r="E6025" s="27" t="s">
        <v>14</v>
      </c>
      <c r="F6025" s="27" t="s">
        <v>11556</v>
      </c>
      <c r="G6025" s="27" t="s">
        <v>504</v>
      </c>
      <c r="H6025" s="27" t="s">
        <v>18</v>
      </c>
      <c r="I6025" s="27" t="s">
        <v>24</v>
      </c>
      <c r="J6025" s="27" t="s">
        <v>19</v>
      </c>
      <c r="K6025" s="27">
        <v>4</v>
      </c>
      <c r="L6025" s="27">
        <v>3</v>
      </c>
      <c r="M6025" s="27">
        <v>2000</v>
      </c>
      <c r="N6025" s="27">
        <v>1</v>
      </c>
      <c r="O6025" s="27">
        <v>2013</v>
      </c>
      <c r="P6025" s="27">
        <v>4</v>
      </c>
      <c r="Q6025" s="27">
        <v>4</v>
      </c>
      <c r="R6025" s="28">
        <f>DATE('Raw Data'!$O6025,'Raw Data'!$P6025,'Raw Data'!$Q6025)</f>
        <v>41368</v>
      </c>
      <c r="S6025" s="27" t="str">
        <f>CONCATENATE(MID('Raw Data'!$H6025,FIND("(",'Raw Data'!$H6025)+1,FIND(")",'Raw Data'!$H6025)-FIND("(",'Raw Data'!$H6025)-1),"",'Raw Data'!$M6025)</f>
        <v>Rs.2000</v>
      </c>
      <c r="T6025" s="27">
        <f t="shared" si="94"/>
        <v>1</v>
      </c>
      <c r="U6025" s="29">
        <f>'Raw Data'!$M6025*'Raw Data'!$T6025</f>
        <v>2000</v>
      </c>
    </row>
    <row r="6026" spans="1:21" x14ac:dyDescent="0.3">
      <c r="A6026" s="20">
        <v>18157413</v>
      </c>
      <c r="B6026" s="27" t="s">
        <v>11557</v>
      </c>
      <c r="C6026" s="27">
        <v>1</v>
      </c>
      <c r="D6026" s="27" t="str">
        <f>VLOOKUP('Raw Data'!$C6026,'country description'!$A$2:$B$16,2,0)</f>
        <v>India</v>
      </c>
      <c r="E6026" s="27" t="s">
        <v>10504</v>
      </c>
      <c r="F6026" s="27" t="s">
        <v>11558</v>
      </c>
      <c r="G6026" s="27" t="s">
        <v>11559</v>
      </c>
      <c r="H6026" s="27" t="s">
        <v>18</v>
      </c>
      <c r="I6026" s="27" t="s">
        <v>24</v>
      </c>
      <c r="J6026" s="27" t="s">
        <v>19</v>
      </c>
      <c r="K6026" s="27">
        <v>3</v>
      </c>
      <c r="L6026" s="27">
        <v>1809</v>
      </c>
      <c r="M6026" s="27">
        <v>1500</v>
      </c>
      <c r="N6026" s="27">
        <v>4.2</v>
      </c>
      <c r="O6026" s="27">
        <v>2011</v>
      </c>
      <c r="P6026" s="27">
        <v>11</v>
      </c>
      <c r="Q6026" s="27">
        <v>14</v>
      </c>
      <c r="R6026" s="28">
        <f>DATE('Raw Data'!$O6026,'Raw Data'!$P6026,'Raw Data'!$Q6026)</f>
        <v>40861</v>
      </c>
      <c r="S6026" s="27" t="str">
        <f>CONCATENATE(MID('Raw Data'!$H6026,FIND("(",'Raw Data'!$H6026)+1,FIND(")",'Raw Data'!$H6026)-FIND("(",'Raw Data'!$H6026)-1),"",'Raw Data'!$M6026)</f>
        <v>Rs.1500</v>
      </c>
      <c r="T6026" s="27">
        <f t="shared" si="94"/>
        <v>1</v>
      </c>
      <c r="U6026" s="29">
        <f>'Raw Data'!$M6026*'Raw Data'!$T6026</f>
        <v>1500</v>
      </c>
    </row>
    <row r="6027" spans="1:21" x14ac:dyDescent="0.3">
      <c r="A6027" s="20">
        <v>2087</v>
      </c>
      <c r="B6027" s="27" t="s">
        <v>11560</v>
      </c>
      <c r="C6027" s="27">
        <v>1</v>
      </c>
      <c r="D6027" s="27" t="str">
        <f>VLOOKUP('Raw Data'!$C6027,'country description'!$A$2:$B$16,2,0)</f>
        <v>India</v>
      </c>
      <c r="E6027" s="27" t="s">
        <v>10504</v>
      </c>
      <c r="F6027" s="27" t="s">
        <v>11561</v>
      </c>
      <c r="G6027" s="27" t="s">
        <v>1448</v>
      </c>
      <c r="H6027" s="27" t="s">
        <v>18</v>
      </c>
      <c r="I6027" s="27" t="s">
        <v>19</v>
      </c>
      <c r="J6027" s="27" t="s">
        <v>19</v>
      </c>
      <c r="K6027" s="27">
        <v>2</v>
      </c>
      <c r="L6027" s="27">
        <v>52</v>
      </c>
      <c r="M6027" s="27">
        <v>650</v>
      </c>
      <c r="N6027" s="27">
        <v>2.4</v>
      </c>
      <c r="O6027" s="27">
        <v>2015</v>
      </c>
      <c r="P6027" s="27">
        <v>11</v>
      </c>
      <c r="Q6027" s="27">
        <v>14</v>
      </c>
      <c r="R6027" s="28">
        <f>DATE('Raw Data'!$O6027,'Raw Data'!$P6027,'Raw Data'!$Q6027)</f>
        <v>42322</v>
      </c>
      <c r="S6027" s="27" t="str">
        <f>CONCATENATE(MID('Raw Data'!$H6027,FIND("(",'Raw Data'!$H6027)+1,FIND(")",'Raw Data'!$H6027)-FIND("(",'Raw Data'!$H6027)-1),"",'Raw Data'!$M6027)</f>
        <v>Rs.650</v>
      </c>
      <c r="T6027" s="27">
        <f t="shared" si="94"/>
        <v>1</v>
      </c>
      <c r="U6027" s="29">
        <f>'Raw Data'!$M6027*'Raw Data'!$T6027</f>
        <v>650</v>
      </c>
    </row>
    <row r="6028" spans="1:21" x14ac:dyDescent="0.3">
      <c r="A6028" s="20">
        <v>18381235</v>
      </c>
      <c r="B6028" s="27" t="s">
        <v>2805</v>
      </c>
      <c r="C6028" s="27">
        <v>1</v>
      </c>
      <c r="D6028" s="27" t="str">
        <f>VLOOKUP('Raw Data'!$C6028,'country description'!$A$2:$B$16,2,0)</f>
        <v>India</v>
      </c>
      <c r="E6028" s="27" t="s">
        <v>10504</v>
      </c>
      <c r="F6028" s="27" t="s">
        <v>10523</v>
      </c>
      <c r="G6028" s="27" t="s">
        <v>2031</v>
      </c>
      <c r="H6028" s="27" t="s">
        <v>18</v>
      </c>
      <c r="I6028" s="27" t="s">
        <v>19</v>
      </c>
      <c r="J6028" s="27" t="s">
        <v>24</v>
      </c>
      <c r="K6028" s="27">
        <v>3</v>
      </c>
      <c r="L6028" s="27">
        <v>21</v>
      </c>
      <c r="M6028" s="27">
        <v>1250</v>
      </c>
      <c r="N6028" s="27">
        <v>3.7</v>
      </c>
      <c r="O6028" s="27">
        <v>2010</v>
      </c>
      <c r="P6028" s="27">
        <v>11</v>
      </c>
      <c r="Q6028" s="27">
        <v>11</v>
      </c>
      <c r="R6028" s="28">
        <f>DATE('Raw Data'!$O6028,'Raw Data'!$P6028,'Raw Data'!$Q6028)</f>
        <v>40493</v>
      </c>
      <c r="S6028" s="27" t="str">
        <f>CONCATENATE(MID('Raw Data'!$H6028,FIND("(",'Raw Data'!$H6028)+1,FIND(")",'Raw Data'!$H6028)-FIND("(",'Raw Data'!$H6028)-1),"",'Raw Data'!$M6028)</f>
        <v>Rs.1250</v>
      </c>
      <c r="T6028" s="27">
        <f t="shared" si="94"/>
        <v>1</v>
      </c>
      <c r="U6028" s="29">
        <f>'Raw Data'!$M6028*'Raw Data'!$T6028</f>
        <v>1250</v>
      </c>
    </row>
    <row r="6029" spans="1:21" x14ac:dyDescent="0.3">
      <c r="A6029" s="20">
        <v>18205653</v>
      </c>
      <c r="B6029" s="27" t="s">
        <v>11562</v>
      </c>
      <c r="C6029" s="27">
        <v>1</v>
      </c>
      <c r="D6029" s="27" t="str">
        <f>VLOOKUP('Raw Data'!$C6029,'country description'!$A$2:$B$16,2,0)</f>
        <v>India</v>
      </c>
      <c r="E6029" s="27" t="s">
        <v>10504</v>
      </c>
      <c r="F6029" s="27" t="s">
        <v>11563</v>
      </c>
      <c r="G6029" s="27" t="s">
        <v>614</v>
      </c>
      <c r="H6029" s="27" t="s">
        <v>18</v>
      </c>
      <c r="I6029" s="27" t="s">
        <v>19</v>
      </c>
      <c r="J6029" s="27" t="s">
        <v>19</v>
      </c>
      <c r="K6029" s="27">
        <v>1</v>
      </c>
      <c r="L6029" s="27">
        <v>1</v>
      </c>
      <c r="M6029" s="27">
        <v>250</v>
      </c>
      <c r="N6029" s="27">
        <v>1</v>
      </c>
      <c r="O6029" s="27">
        <v>2012</v>
      </c>
      <c r="P6029" s="27">
        <v>11</v>
      </c>
      <c r="Q6029" s="27">
        <v>13</v>
      </c>
      <c r="R6029" s="28">
        <f>DATE('Raw Data'!$O6029,'Raw Data'!$P6029,'Raw Data'!$Q6029)</f>
        <v>41226</v>
      </c>
      <c r="S6029" s="27" t="str">
        <f>CONCATENATE(MID('Raw Data'!$H6029,FIND("(",'Raw Data'!$H6029)+1,FIND(")",'Raw Data'!$H6029)-FIND("(",'Raw Data'!$H6029)-1),"",'Raw Data'!$M6029)</f>
        <v>Rs.250</v>
      </c>
      <c r="T6029" s="27">
        <f t="shared" si="94"/>
        <v>1</v>
      </c>
      <c r="U6029" s="29">
        <f>'Raw Data'!$M6029*'Raw Data'!$T6029</f>
        <v>250</v>
      </c>
    </row>
    <row r="6030" spans="1:21" x14ac:dyDescent="0.3">
      <c r="A6030" s="20">
        <v>18355106</v>
      </c>
      <c r="B6030" s="27" t="s">
        <v>8939</v>
      </c>
      <c r="C6030" s="27">
        <v>1</v>
      </c>
      <c r="D6030" s="27" t="str">
        <f>VLOOKUP('Raw Data'!$C6030,'country description'!$A$2:$B$16,2,0)</f>
        <v>India</v>
      </c>
      <c r="E6030" s="27" t="s">
        <v>10504</v>
      </c>
      <c r="F6030" s="27" t="s">
        <v>11564</v>
      </c>
      <c r="G6030" s="27" t="s">
        <v>1897</v>
      </c>
      <c r="H6030" s="27" t="s">
        <v>18</v>
      </c>
      <c r="I6030" s="27" t="s">
        <v>19</v>
      </c>
      <c r="J6030" s="27" t="s">
        <v>24</v>
      </c>
      <c r="K6030" s="27">
        <v>1</v>
      </c>
      <c r="L6030" s="27">
        <v>158</v>
      </c>
      <c r="M6030" s="27">
        <v>450</v>
      </c>
      <c r="N6030" s="27">
        <v>3.8</v>
      </c>
      <c r="O6030" s="27">
        <v>2011</v>
      </c>
      <c r="P6030" s="27">
        <v>11</v>
      </c>
      <c r="Q6030" s="27">
        <v>4</v>
      </c>
      <c r="R6030" s="28">
        <f>DATE('Raw Data'!$O6030,'Raw Data'!$P6030,'Raw Data'!$Q6030)</f>
        <v>40851</v>
      </c>
      <c r="S6030" s="27" t="str">
        <f>CONCATENATE(MID('Raw Data'!$H6030,FIND("(",'Raw Data'!$H6030)+1,FIND(")",'Raw Data'!$H6030)-FIND("(",'Raw Data'!$H6030)-1),"",'Raw Data'!$M6030)</f>
        <v>Rs.450</v>
      </c>
      <c r="T6030" s="27">
        <f t="shared" si="94"/>
        <v>1</v>
      </c>
      <c r="U6030" s="29">
        <f>'Raw Data'!$M6030*'Raw Data'!$T6030</f>
        <v>450</v>
      </c>
    </row>
    <row r="6031" spans="1:21" x14ac:dyDescent="0.3">
      <c r="A6031" s="20">
        <v>18224536</v>
      </c>
      <c r="B6031" s="27" t="s">
        <v>11565</v>
      </c>
      <c r="C6031" s="27">
        <v>1</v>
      </c>
      <c r="D6031" s="27" t="str">
        <f>VLOOKUP('Raw Data'!$C6031,'country description'!$A$2:$B$16,2,0)</f>
        <v>India</v>
      </c>
      <c r="E6031" s="27" t="s">
        <v>10504</v>
      </c>
      <c r="F6031" s="27" t="s">
        <v>11566</v>
      </c>
      <c r="G6031" s="27" t="s">
        <v>11567</v>
      </c>
      <c r="H6031" s="27" t="s">
        <v>18</v>
      </c>
      <c r="I6031" s="27" t="s">
        <v>19</v>
      </c>
      <c r="J6031" s="27" t="s">
        <v>24</v>
      </c>
      <c r="K6031" s="27">
        <v>2</v>
      </c>
      <c r="L6031" s="27">
        <v>157</v>
      </c>
      <c r="M6031" s="27">
        <v>700</v>
      </c>
      <c r="N6031" s="27">
        <v>4</v>
      </c>
      <c r="O6031" s="27">
        <v>2016</v>
      </c>
      <c r="P6031" s="27">
        <v>11</v>
      </c>
      <c r="Q6031" s="27">
        <v>10</v>
      </c>
      <c r="R6031" s="28">
        <f>DATE('Raw Data'!$O6031,'Raw Data'!$P6031,'Raw Data'!$Q6031)</f>
        <v>42684</v>
      </c>
      <c r="S6031" s="27" t="str">
        <f>CONCATENATE(MID('Raw Data'!$H6031,FIND("(",'Raw Data'!$H6031)+1,FIND(")",'Raw Data'!$H6031)-FIND("(",'Raw Data'!$H6031)-1),"",'Raw Data'!$M6031)</f>
        <v>Rs.700</v>
      </c>
      <c r="T6031" s="27">
        <f t="shared" si="94"/>
        <v>1</v>
      </c>
      <c r="U6031" s="29">
        <f>'Raw Data'!$M6031*'Raw Data'!$T6031</f>
        <v>700</v>
      </c>
    </row>
    <row r="6032" spans="1:21" x14ac:dyDescent="0.3">
      <c r="A6032" s="20">
        <v>18341082</v>
      </c>
      <c r="B6032" s="27" t="s">
        <v>11568</v>
      </c>
      <c r="C6032" s="27">
        <v>1</v>
      </c>
      <c r="D6032" s="27" t="str">
        <f>VLOOKUP('Raw Data'!$C6032,'country description'!$A$2:$B$16,2,0)</f>
        <v>India</v>
      </c>
      <c r="E6032" s="27" t="s">
        <v>10504</v>
      </c>
      <c r="F6032" s="27" t="s">
        <v>11569</v>
      </c>
      <c r="G6032" s="27" t="s">
        <v>11570</v>
      </c>
      <c r="H6032" s="27" t="s">
        <v>18</v>
      </c>
      <c r="I6032" s="27" t="s">
        <v>19</v>
      </c>
      <c r="J6032" s="27" t="s">
        <v>19</v>
      </c>
      <c r="K6032" s="27">
        <v>1</v>
      </c>
      <c r="L6032" s="27">
        <v>27</v>
      </c>
      <c r="M6032" s="27">
        <v>450</v>
      </c>
      <c r="N6032" s="27">
        <v>3.2</v>
      </c>
      <c r="O6032" s="27">
        <v>2018</v>
      </c>
      <c r="P6032" s="27">
        <v>11</v>
      </c>
      <c r="Q6032" s="27">
        <v>9</v>
      </c>
      <c r="R6032" s="28">
        <f>DATE('Raw Data'!$O6032,'Raw Data'!$P6032,'Raw Data'!$Q6032)</f>
        <v>43413</v>
      </c>
      <c r="S6032" s="27" t="str">
        <f>CONCATENATE(MID('Raw Data'!$H6032,FIND("(",'Raw Data'!$H6032)+1,FIND(")",'Raw Data'!$H6032)-FIND("(",'Raw Data'!$H6032)-1),"",'Raw Data'!$M6032)</f>
        <v>Rs.450</v>
      </c>
      <c r="T6032" s="27">
        <f t="shared" si="94"/>
        <v>1</v>
      </c>
      <c r="U6032" s="29">
        <f>'Raw Data'!$M6032*'Raw Data'!$T6032</f>
        <v>450</v>
      </c>
    </row>
    <row r="6033" spans="1:21" x14ac:dyDescent="0.3">
      <c r="A6033" s="20">
        <v>18423890</v>
      </c>
      <c r="B6033" s="27" t="s">
        <v>11571</v>
      </c>
      <c r="C6033" s="27">
        <v>1</v>
      </c>
      <c r="D6033" s="27" t="str">
        <f>VLOOKUP('Raw Data'!$C6033,'country description'!$A$2:$B$16,2,0)</f>
        <v>India</v>
      </c>
      <c r="E6033" s="27" t="s">
        <v>10504</v>
      </c>
      <c r="F6033" s="27" t="s">
        <v>11572</v>
      </c>
      <c r="G6033" s="27" t="s">
        <v>390</v>
      </c>
      <c r="H6033" s="27" t="s">
        <v>18</v>
      </c>
      <c r="I6033" s="27" t="s">
        <v>19</v>
      </c>
      <c r="J6033" s="27" t="s">
        <v>24</v>
      </c>
      <c r="K6033" s="27">
        <v>2</v>
      </c>
      <c r="L6033" s="27">
        <v>67</v>
      </c>
      <c r="M6033" s="27">
        <v>650</v>
      </c>
      <c r="N6033" s="27">
        <v>3.9</v>
      </c>
      <c r="O6033" s="27">
        <v>2016</v>
      </c>
      <c r="P6033" s="27">
        <v>11</v>
      </c>
      <c r="Q6033" s="27">
        <v>27</v>
      </c>
      <c r="R6033" s="28">
        <f>DATE('Raw Data'!$O6033,'Raw Data'!$P6033,'Raw Data'!$Q6033)</f>
        <v>42701</v>
      </c>
      <c r="S6033" s="27" t="str">
        <f>CONCATENATE(MID('Raw Data'!$H6033,FIND("(",'Raw Data'!$H6033)+1,FIND(")",'Raw Data'!$H6033)-FIND("(",'Raw Data'!$H6033)-1),"",'Raw Data'!$M6033)</f>
        <v>Rs.650</v>
      </c>
      <c r="T6033" s="27">
        <f t="shared" si="94"/>
        <v>1</v>
      </c>
      <c r="U6033" s="29">
        <f>'Raw Data'!$M6033*'Raw Data'!$T6033</f>
        <v>650</v>
      </c>
    </row>
    <row r="6034" spans="1:21" x14ac:dyDescent="0.3">
      <c r="A6034" s="20">
        <v>9969</v>
      </c>
      <c r="B6034" s="27" t="s">
        <v>11573</v>
      </c>
      <c r="C6034" s="27">
        <v>1</v>
      </c>
      <c r="D6034" s="27" t="str">
        <f>VLOOKUP('Raw Data'!$C6034,'country description'!$A$2:$B$16,2,0)</f>
        <v>India</v>
      </c>
      <c r="E6034" s="27" t="s">
        <v>14</v>
      </c>
      <c r="F6034" s="27" t="s">
        <v>11574</v>
      </c>
      <c r="G6034" s="27" t="s">
        <v>2889</v>
      </c>
      <c r="H6034" s="27" t="s">
        <v>18</v>
      </c>
      <c r="I6034" s="27" t="s">
        <v>24</v>
      </c>
      <c r="J6034" s="27" t="s">
        <v>19</v>
      </c>
      <c r="K6034" s="27">
        <v>4</v>
      </c>
      <c r="L6034" s="27">
        <v>81</v>
      </c>
      <c r="M6034" s="27">
        <v>2000</v>
      </c>
      <c r="N6034" s="27">
        <v>2.7</v>
      </c>
      <c r="O6034" s="27">
        <v>2016</v>
      </c>
      <c r="P6034" s="27">
        <v>3</v>
      </c>
      <c r="Q6034" s="27">
        <v>25</v>
      </c>
      <c r="R6034" s="28">
        <f>DATE('Raw Data'!$O6034,'Raw Data'!$P6034,'Raw Data'!$Q6034)</f>
        <v>42454</v>
      </c>
      <c r="S6034" s="27" t="str">
        <f>CONCATENATE(MID('Raw Data'!$H6034,FIND("(",'Raw Data'!$H6034)+1,FIND(")",'Raw Data'!$H6034)-FIND("(",'Raw Data'!$H6034)-1),"",'Raw Data'!$M6034)</f>
        <v>Rs.2000</v>
      </c>
      <c r="T6034" s="27">
        <f t="shared" si="94"/>
        <v>1</v>
      </c>
      <c r="U6034" s="29">
        <f>'Raw Data'!$M6034*'Raw Data'!$T6034</f>
        <v>2000</v>
      </c>
    </row>
    <row r="6035" spans="1:21" x14ac:dyDescent="0.3">
      <c r="A6035" s="20">
        <v>18382370</v>
      </c>
      <c r="B6035" s="27" t="s">
        <v>11575</v>
      </c>
      <c r="C6035" s="27">
        <v>1</v>
      </c>
      <c r="D6035" s="27" t="str">
        <f>VLOOKUP('Raw Data'!$C6035,'country description'!$A$2:$B$16,2,0)</f>
        <v>India</v>
      </c>
      <c r="E6035" s="27" t="s">
        <v>10504</v>
      </c>
      <c r="F6035" s="27" t="s">
        <v>11576</v>
      </c>
      <c r="G6035" s="27" t="s">
        <v>2789</v>
      </c>
      <c r="H6035" s="27" t="s">
        <v>18</v>
      </c>
      <c r="I6035" s="27" t="s">
        <v>19</v>
      </c>
      <c r="J6035" s="27" t="s">
        <v>24</v>
      </c>
      <c r="K6035" s="27">
        <v>2</v>
      </c>
      <c r="L6035" s="27">
        <v>2</v>
      </c>
      <c r="M6035" s="27">
        <v>650</v>
      </c>
      <c r="N6035" s="27">
        <v>1</v>
      </c>
      <c r="O6035" s="27">
        <v>2016</v>
      </c>
      <c r="P6035" s="27">
        <v>11</v>
      </c>
      <c r="Q6035" s="27">
        <v>7</v>
      </c>
      <c r="R6035" s="28">
        <f>DATE('Raw Data'!$O6035,'Raw Data'!$P6035,'Raw Data'!$Q6035)</f>
        <v>42681</v>
      </c>
      <c r="S6035" s="27" t="str">
        <f>CONCATENATE(MID('Raw Data'!$H6035,FIND("(",'Raw Data'!$H6035)+1,FIND(")",'Raw Data'!$H6035)-FIND("(",'Raw Data'!$H6035)-1),"",'Raw Data'!$M6035)</f>
        <v>Rs.650</v>
      </c>
      <c r="T6035" s="27">
        <f t="shared" si="94"/>
        <v>1</v>
      </c>
      <c r="U6035" s="29">
        <f>'Raw Data'!$M6035*'Raw Data'!$T6035</f>
        <v>650</v>
      </c>
    </row>
    <row r="6036" spans="1:21" x14ac:dyDescent="0.3">
      <c r="A6036" s="20">
        <v>301734</v>
      </c>
      <c r="B6036" s="27" t="s">
        <v>11577</v>
      </c>
      <c r="C6036" s="27">
        <v>1</v>
      </c>
      <c r="D6036" s="27" t="str">
        <f>VLOOKUP('Raw Data'!$C6036,'country description'!$A$2:$B$16,2,0)</f>
        <v>India</v>
      </c>
      <c r="E6036" s="27" t="s">
        <v>10504</v>
      </c>
      <c r="F6036" s="27" t="s">
        <v>11578</v>
      </c>
      <c r="G6036" s="27" t="s">
        <v>461</v>
      </c>
      <c r="H6036" s="27" t="s">
        <v>18</v>
      </c>
      <c r="I6036" s="27" t="s">
        <v>19</v>
      </c>
      <c r="J6036" s="27" t="s">
        <v>19</v>
      </c>
      <c r="K6036" s="27">
        <v>1</v>
      </c>
      <c r="L6036" s="27">
        <v>6</v>
      </c>
      <c r="M6036" s="27">
        <v>250</v>
      </c>
      <c r="N6036" s="27">
        <v>2.9</v>
      </c>
      <c r="O6036" s="27">
        <v>2011</v>
      </c>
      <c r="P6036" s="27">
        <v>11</v>
      </c>
      <c r="Q6036" s="27">
        <v>4</v>
      </c>
      <c r="R6036" s="28">
        <f>DATE('Raw Data'!$O6036,'Raw Data'!$P6036,'Raw Data'!$Q6036)</f>
        <v>40851</v>
      </c>
      <c r="S6036" s="27" t="str">
        <f>CONCATENATE(MID('Raw Data'!$H6036,FIND("(",'Raw Data'!$H6036)+1,FIND(")",'Raw Data'!$H6036)-FIND("(",'Raw Data'!$H6036)-1),"",'Raw Data'!$M6036)</f>
        <v>Rs.250</v>
      </c>
      <c r="T6036" s="27">
        <f t="shared" si="94"/>
        <v>1</v>
      </c>
      <c r="U6036" s="29">
        <f>'Raw Data'!$M6036*'Raw Data'!$T6036</f>
        <v>250</v>
      </c>
    </row>
    <row r="6037" spans="1:21" x14ac:dyDescent="0.3">
      <c r="A6037" s="20">
        <v>1453</v>
      </c>
      <c r="B6037" s="27" t="s">
        <v>10822</v>
      </c>
      <c r="C6037" s="27">
        <v>1</v>
      </c>
      <c r="D6037" s="27" t="str">
        <f>VLOOKUP('Raw Data'!$C6037,'country description'!$A$2:$B$16,2,0)</f>
        <v>India</v>
      </c>
      <c r="E6037" s="27" t="s">
        <v>10504</v>
      </c>
      <c r="F6037" s="27" t="s">
        <v>11579</v>
      </c>
      <c r="G6037" s="27" t="s">
        <v>17</v>
      </c>
      <c r="H6037" s="27" t="s">
        <v>18</v>
      </c>
      <c r="I6037" s="27" t="s">
        <v>19</v>
      </c>
      <c r="J6037" s="27" t="s">
        <v>24</v>
      </c>
      <c r="K6037" s="27">
        <v>2</v>
      </c>
      <c r="L6037" s="27">
        <v>122</v>
      </c>
      <c r="M6037" s="27">
        <v>550</v>
      </c>
      <c r="N6037" s="27">
        <v>3.1</v>
      </c>
      <c r="O6037" s="27">
        <v>2018</v>
      </c>
      <c r="P6037" s="27">
        <v>11</v>
      </c>
      <c r="Q6037" s="27">
        <v>18</v>
      </c>
      <c r="R6037" s="28">
        <f>DATE('Raw Data'!$O6037,'Raw Data'!$P6037,'Raw Data'!$Q6037)</f>
        <v>43422</v>
      </c>
      <c r="S6037" s="27" t="str">
        <f>CONCATENATE(MID('Raw Data'!$H6037,FIND("(",'Raw Data'!$H6037)+1,FIND(")",'Raw Data'!$H6037)-FIND("(",'Raw Data'!$H6037)-1),"",'Raw Data'!$M6037)</f>
        <v>Rs.550</v>
      </c>
      <c r="T6037" s="27">
        <f t="shared" si="94"/>
        <v>1</v>
      </c>
      <c r="U6037" s="29">
        <f>'Raw Data'!$M6037*'Raw Data'!$T6037</f>
        <v>550</v>
      </c>
    </row>
    <row r="6038" spans="1:21" x14ac:dyDescent="0.3">
      <c r="A6038" s="20">
        <v>18382344</v>
      </c>
      <c r="B6038" s="27" t="s">
        <v>11580</v>
      </c>
      <c r="C6038" s="27">
        <v>1</v>
      </c>
      <c r="D6038" s="27" t="str">
        <f>VLOOKUP('Raw Data'!$C6038,'country description'!$A$2:$B$16,2,0)</f>
        <v>India</v>
      </c>
      <c r="E6038" s="27" t="s">
        <v>10504</v>
      </c>
      <c r="F6038" s="27" t="s">
        <v>11581</v>
      </c>
      <c r="G6038" s="27" t="s">
        <v>11582</v>
      </c>
      <c r="H6038" s="27" t="s">
        <v>18</v>
      </c>
      <c r="I6038" s="27" t="s">
        <v>24</v>
      </c>
      <c r="J6038" s="27" t="s">
        <v>24</v>
      </c>
      <c r="K6038" s="27">
        <v>3</v>
      </c>
      <c r="L6038" s="27">
        <v>144</v>
      </c>
      <c r="M6038" s="27">
        <v>1500</v>
      </c>
      <c r="N6038" s="27">
        <v>4.2</v>
      </c>
      <c r="O6038" s="27">
        <v>2011</v>
      </c>
      <c r="P6038" s="27">
        <v>10</v>
      </c>
      <c r="Q6038" s="27">
        <v>18</v>
      </c>
      <c r="R6038" s="28">
        <f>DATE('Raw Data'!$O6038,'Raw Data'!$P6038,'Raw Data'!$Q6038)</f>
        <v>40834</v>
      </c>
      <c r="S6038" s="27" t="str">
        <f>CONCATENATE(MID('Raw Data'!$H6038,FIND("(",'Raw Data'!$H6038)+1,FIND(")",'Raw Data'!$H6038)-FIND("(",'Raw Data'!$H6038)-1),"",'Raw Data'!$M6038)</f>
        <v>Rs.1500</v>
      </c>
      <c r="T6038" s="27">
        <f t="shared" si="94"/>
        <v>1</v>
      </c>
      <c r="U6038" s="29">
        <f>'Raw Data'!$M6038*'Raw Data'!$T6038</f>
        <v>1500</v>
      </c>
    </row>
    <row r="6039" spans="1:21" x14ac:dyDescent="0.3">
      <c r="A6039" s="20">
        <v>18383453</v>
      </c>
      <c r="B6039" s="27" t="s">
        <v>3035</v>
      </c>
      <c r="C6039" s="27">
        <v>1</v>
      </c>
      <c r="D6039" s="27" t="str">
        <f>VLOOKUP('Raw Data'!$C6039,'country description'!$A$2:$B$16,2,0)</f>
        <v>India</v>
      </c>
      <c r="E6039" s="27" t="s">
        <v>10504</v>
      </c>
      <c r="F6039" s="27" t="s">
        <v>10548</v>
      </c>
      <c r="G6039" s="27" t="s">
        <v>2789</v>
      </c>
      <c r="H6039" s="27" t="s">
        <v>18</v>
      </c>
      <c r="I6039" s="27" t="s">
        <v>24</v>
      </c>
      <c r="J6039" s="27" t="s">
        <v>19</v>
      </c>
      <c r="K6039" s="27">
        <v>3</v>
      </c>
      <c r="L6039" s="27">
        <v>230</v>
      </c>
      <c r="M6039" s="27">
        <v>1250</v>
      </c>
      <c r="N6039" s="27">
        <v>3.9</v>
      </c>
      <c r="O6039" s="27">
        <v>2012</v>
      </c>
      <c r="P6039" s="27">
        <v>10</v>
      </c>
      <c r="Q6039" s="27">
        <v>4</v>
      </c>
      <c r="R6039" s="28">
        <f>DATE('Raw Data'!$O6039,'Raw Data'!$P6039,'Raw Data'!$Q6039)</f>
        <v>41186</v>
      </c>
      <c r="S6039" s="27" t="str">
        <f>CONCATENATE(MID('Raw Data'!$H6039,FIND("(",'Raw Data'!$H6039)+1,FIND(")",'Raw Data'!$H6039)-FIND("(",'Raw Data'!$H6039)-1),"",'Raw Data'!$M6039)</f>
        <v>Rs.1250</v>
      </c>
      <c r="T6039" s="27">
        <f t="shared" si="94"/>
        <v>1</v>
      </c>
      <c r="U6039" s="29">
        <f>'Raw Data'!$M6039*'Raw Data'!$T6039</f>
        <v>1250</v>
      </c>
    </row>
    <row r="6040" spans="1:21" x14ac:dyDescent="0.3">
      <c r="A6040" s="20">
        <v>313149</v>
      </c>
      <c r="B6040" s="27" t="s">
        <v>11583</v>
      </c>
      <c r="C6040" s="27">
        <v>1</v>
      </c>
      <c r="D6040" s="27" t="str">
        <f>VLOOKUP('Raw Data'!$C6040,'country description'!$A$2:$B$16,2,0)</f>
        <v>India</v>
      </c>
      <c r="E6040" s="27" t="s">
        <v>10504</v>
      </c>
      <c r="F6040" s="27" t="s">
        <v>10548</v>
      </c>
      <c r="G6040" s="27" t="s">
        <v>11584</v>
      </c>
      <c r="H6040" s="27" t="s">
        <v>18</v>
      </c>
      <c r="I6040" s="27" t="s">
        <v>19</v>
      </c>
      <c r="J6040" s="27" t="s">
        <v>19</v>
      </c>
      <c r="K6040" s="27">
        <v>3</v>
      </c>
      <c r="L6040" s="27">
        <v>622</v>
      </c>
      <c r="M6040" s="27">
        <v>1400</v>
      </c>
      <c r="N6040" s="27">
        <v>3.9</v>
      </c>
      <c r="O6040" s="27">
        <v>2017</v>
      </c>
      <c r="P6040" s="27">
        <v>10</v>
      </c>
      <c r="Q6040" s="27">
        <v>16</v>
      </c>
      <c r="R6040" s="28">
        <f>DATE('Raw Data'!$O6040,'Raw Data'!$P6040,'Raw Data'!$Q6040)</f>
        <v>43024</v>
      </c>
      <c r="S6040" s="27" t="str">
        <f>CONCATENATE(MID('Raw Data'!$H6040,FIND("(",'Raw Data'!$H6040)+1,FIND(")",'Raw Data'!$H6040)-FIND("(",'Raw Data'!$H6040)-1),"",'Raw Data'!$M6040)</f>
        <v>Rs.1400</v>
      </c>
      <c r="T6040" s="27">
        <f t="shared" si="94"/>
        <v>1</v>
      </c>
      <c r="U6040" s="29">
        <f>'Raw Data'!$M6040*'Raw Data'!$T6040</f>
        <v>1400</v>
      </c>
    </row>
    <row r="6041" spans="1:21" x14ac:dyDescent="0.3">
      <c r="A6041" s="20">
        <v>306026</v>
      </c>
      <c r="B6041" s="27" t="s">
        <v>11585</v>
      </c>
      <c r="C6041" s="27">
        <v>1</v>
      </c>
      <c r="D6041" s="27" t="str">
        <f>VLOOKUP('Raw Data'!$C6041,'country description'!$A$2:$B$16,2,0)</f>
        <v>India</v>
      </c>
      <c r="E6041" s="27" t="s">
        <v>14</v>
      </c>
      <c r="F6041" s="27" t="s">
        <v>11586</v>
      </c>
      <c r="G6041" s="27" t="s">
        <v>512</v>
      </c>
      <c r="H6041" s="27" t="s">
        <v>18</v>
      </c>
      <c r="I6041" s="27" t="s">
        <v>19</v>
      </c>
      <c r="J6041" s="27" t="s">
        <v>19</v>
      </c>
      <c r="K6041" s="27">
        <v>4</v>
      </c>
      <c r="L6041" s="27">
        <v>17</v>
      </c>
      <c r="M6041" s="27">
        <v>2000</v>
      </c>
      <c r="N6041" s="27">
        <v>3.2</v>
      </c>
      <c r="O6041" s="27">
        <v>2014</v>
      </c>
      <c r="P6041" s="27">
        <v>3</v>
      </c>
      <c r="Q6041" s="27">
        <v>23</v>
      </c>
      <c r="R6041" s="28">
        <f>DATE('Raw Data'!$O6041,'Raw Data'!$P6041,'Raw Data'!$Q6041)</f>
        <v>41721</v>
      </c>
      <c r="S6041" s="27" t="str">
        <f>CONCATENATE(MID('Raw Data'!$H6041,FIND("(",'Raw Data'!$H6041)+1,FIND(")",'Raw Data'!$H6041)-FIND("(",'Raw Data'!$H6041)-1),"",'Raw Data'!$M6041)</f>
        <v>Rs.2000</v>
      </c>
      <c r="T6041" s="27">
        <f t="shared" si="94"/>
        <v>1</v>
      </c>
      <c r="U6041" s="29">
        <f>'Raw Data'!$M6041*'Raw Data'!$T6041</f>
        <v>2000</v>
      </c>
    </row>
    <row r="6042" spans="1:21" x14ac:dyDescent="0.3">
      <c r="A6042" s="20">
        <v>18289242</v>
      </c>
      <c r="B6042" s="27" t="s">
        <v>11587</v>
      </c>
      <c r="C6042" s="27">
        <v>1</v>
      </c>
      <c r="D6042" s="27" t="str">
        <f>VLOOKUP('Raw Data'!$C6042,'country description'!$A$2:$B$16,2,0)</f>
        <v>India</v>
      </c>
      <c r="E6042" s="27" t="s">
        <v>10504</v>
      </c>
      <c r="F6042" s="27" t="s">
        <v>10548</v>
      </c>
      <c r="G6042" s="27" t="s">
        <v>3070</v>
      </c>
      <c r="H6042" s="27" t="s">
        <v>18</v>
      </c>
      <c r="I6042" s="27" t="s">
        <v>24</v>
      </c>
      <c r="J6042" s="27" t="s">
        <v>24</v>
      </c>
      <c r="K6042" s="27">
        <v>3</v>
      </c>
      <c r="L6042" s="27">
        <v>716</v>
      </c>
      <c r="M6042" s="27">
        <v>1500</v>
      </c>
      <c r="N6042" s="27">
        <v>4.3</v>
      </c>
      <c r="O6042" s="27">
        <v>2014</v>
      </c>
      <c r="P6042" s="27">
        <v>10</v>
      </c>
      <c r="Q6042" s="27">
        <v>5</v>
      </c>
      <c r="R6042" s="28">
        <f>DATE('Raw Data'!$O6042,'Raw Data'!$P6042,'Raw Data'!$Q6042)</f>
        <v>41917</v>
      </c>
      <c r="S6042" s="27" t="str">
        <f>CONCATENATE(MID('Raw Data'!$H6042,FIND("(",'Raw Data'!$H6042)+1,FIND(")",'Raw Data'!$H6042)-FIND("(",'Raw Data'!$H6042)-1),"",'Raw Data'!$M6042)</f>
        <v>Rs.1500</v>
      </c>
      <c r="T6042" s="27">
        <f t="shared" si="94"/>
        <v>1</v>
      </c>
      <c r="U6042" s="29">
        <f>'Raw Data'!$M6042*'Raw Data'!$T6042</f>
        <v>1500</v>
      </c>
    </row>
    <row r="6043" spans="1:21" x14ac:dyDescent="0.3">
      <c r="A6043" s="20">
        <v>18337929</v>
      </c>
      <c r="B6043" s="27" t="s">
        <v>11588</v>
      </c>
      <c r="C6043" s="27">
        <v>1</v>
      </c>
      <c r="D6043" s="27" t="str">
        <f>VLOOKUP('Raw Data'!$C6043,'country description'!$A$2:$B$16,2,0)</f>
        <v>India</v>
      </c>
      <c r="E6043" s="27" t="s">
        <v>10504</v>
      </c>
      <c r="F6043" s="27" t="s">
        <v>11589</v>
      </c>
      <c r="G6043" s="27" t="s">
        <v>3372</v>
      </c>
      <c r="H6043" s="27" t="s">
        <v>18</v>
      </c>
      <c r="I6043" s="27" t="s">
        <v>24</v>
      </c>
      <c r="J6043" s="27" t="s">
        <v>24</v>
      </c>
      <c r="K6043" s="27">
        <v>3</v>
      </c>
      <c r="L6043" s="27">
        <v>205</v>
      </c>
      <c r="M6043" s="27">
        <v>1800</v>
      </c>
      <c r="N6043" s="27">
        <v>4.2</v>
      </c>
      <c r="O6043" s="27">
        <v>2012</v>
      </c>
      <c r="P6043" s="27">
        <v>10</v>
      </c>
      <c r="Q6043" s="27">
        <v>20</v>
      </c>
      <c r="R6043" s="28">
        <f>DATE('Raw Data'!$O6043,'Raw Data'!$P6043,'Raw Data'!$Q6043)</f>
        <v>41202</v>
      </c>
      <c r="S6043" s="27" t="str">
        <f>CONCATENATE(MID('Raw Data'!$H6043,FIND("(",'Raw Data'!$H6043)+1,FIND(")",'Raw Data'!$H6043)-FIND("(",'Raw Data'!$H6043)-1),"",'Raw Data'!$M6043)</f>
        <v>Rs.1800</v>
      </c>
      <c r="T6043" s="27">
        <f t="shared" si="94"/>
        <v>1</v>
      </c>
      <c r="U6043" s="29">
        <f>'Raw Data'!$M6043*'Raw Data'!$T6043</f>
        <v>1800</v>
      </c>
    </row>
    <row r="6044" spans="1:21" x14ac:dyDescent="0.3">
      <c r="A6044" s="20">
        <v>310385</v>
      </c>
      <c r="B6044" s="27" t="s">
        <v>11590</v>
      </c>
      <c r="C6044" s="27">
        <v>1</v>
      </c>
      <c r="D6044" s="27" t="str">
        <f>VLOOKUP('Raw Data'!$C6044,'country description'!$A$2:$B$16,2,0)</f>
        <v>India</v>
      </c>
      <c r="E6044" s="27" t="s">
        <v>10504</v>
      </c>
      <c r="F6044" s="27" t="s">
        <v>11503</v>
      </c>
      <c r="G6044" s="27" t="s">
        <v>1849</v>
      </c>
      <c r="H6044" s="27" t="s">
        <v>18</v>
      </c>
      <c r="I6044" s="27" t="s">
        <v>19</v>
      </c>
      <c r="J6044" s="27" t="s">
        <v>24</v>
      </c>
      <c r="K6044" s="27">
        <v>3</v>
      </c>
      <c r="L6044" s="27">
        <v>124</v>
      </c>
      <c r="M6044" s="27">
        <v>1300</v>
      </c>
      <c r="N6044" s="27">
        <v>3.8</v>
      </c>
      <c r="O6044" s="27">
        <v>2018</v>
      </c>
      <c r="P6044" s="27">
        <v>10</v>
      </c>
      <c r="Q6044" s="27">
        <v>11</v>
      </c>
      <c r="R6044" s="28">
        <f>DATE('Raw Data'!$O6044,'Raw Data'!$P6044,'Raw Data'!$Q6044)</f>
        <v>43384</v>
      </c>
      <c r="S6044" s="27" t="str">
        <f>CONCATENATE(MID('Raw Data'!$H6044,FIND("(",'Raw Data'!$H6044)+1,FIND(")",'Raw Data'!$H6044)-FIND("(",'Raw Data'!$H6044)-1),"",'Raw Data'!$M6044)</f>
        <v>Rs.1300</v>
      </c>
      <c r="T6044" s="27">
        <f t="shared" si="94"/>
        <v>1</v>
      </c>
      <c r="U6044" s="29">
        <f>'Raw Data'!$M6044*'Raw Data'!$T6044</f>
        <v>1300</v>
      </c>
    </row>
    <row r="6045" spans="1:21" x14ac:dyDescent="0.3">
      <c r="A6045" s="20">
        <v>302229</v>
      </c>
      <c r="B6045" s="27" t="s">
        <v>11591</v>
      </c>
      <c r="C6045" s="27">
        <v>1</v>
      </c>
      <c r="D6045" s="27" t="str">
        <f>VLOOKUP('Raw Data'!$C6045,'country description'!$A$2:$B$16,2,0)</f>
        <v>India</v>
      </c>
      <c r="E6045" s="27" t="s">
        <v>10504</v>
      </c>
      <c r="F6045" s="27" t="s">
        <v>11592</v>
      </c>
      <c r="G6045" s="27" t="s">
        <v>6808</v>
      </c>
      <c r="H6045" s="27" t="s">
        <v>18</v>
      </c>
      <c r="I6045" s="27" t="s">
        <v>19</v>
      </c>
      <c r="J6045" s="27" t="s">
        <v>24</v>
      </c>
      <c r="K6045" s="27">
        <v>1</v>
      </c>
      <c r="L6045" s="27">
        <v>29</v>
      </c>
      <c r="M6045" s="27">
        <v>100</v>
      </c>
      <c r="N6045" s="27">
        <v>3.1</v>
      </c>
      <c r="O6045" s="27">
        <v>2010</v>
      </c>
      <c r="P6045" s="27">
        <v>10</v>
      </c>
      <c r="Q6045" s="27">
        <v>22</v>
      </c>
      <c r="R6045" s="28">
        <f>DATE('Raw Data'!$O6045,'Raw Data'!$P6045,'Raw Data'!$Q6045)</f>
        <v>40473</v>
      </c>
      <c r="S6045" s="27" t="str">
        <f>CONCATENATE(MID('Raw Data'!$H6045,FIND("(",'Raw Data'!$H6045)+1,FIND(")",'Raw Data'!$H6045)-FIND("(",'Raw Data'!$H6045)-1),"",'Raw Data'!$M6045)</f>
        <v>Rs.100</v>
      </c>
      <c r="T6045" s="27">
        <f t="shared" si="94"/>
        <v>1</v>
      </c>
      <c r="U6045" s="29">
        <f>'Raw Data'!$M6045*'Raw Data'!$T6045</f>
        <v>100</v>
      </c>
    </row>
    <row r="6046" spans="1:21" x14ac:dyDescent="0.3">
      <c r="A6046" s="20">
        <v>18383513</v>
      </c>
      <c r="B6046" s="27" t="s">
        <v>11593</v>
      </c>
      <c r="C6046" s="27">
        <v>1</v>
      </c>
      <c r="D6046" s="27" t="str">
        <f>VLOOKUP('Raw Data'!$C6046,'country description'!$A$2:$B$16,2,0)</f>
        <v>India</v>
      </c>
      <c r="E6046" s="27" t="s">
        <v>10504</v>
      </c>
      <c r="F6046" s="27" t="s">
        <v>11594</v>
      </c>
      <c r="G6046" s="27" t="s">
        <v>11595</v>
      </c>
      <c r="H6046" s="27" t="s">
        <v>18</v>
      </c>
      <c r="I6046" s="27" t="s">
        <v>24</v>
      </c>
      <c r="J6046" s="27" t="s">
        <v>19</v>
      </c>
      <c r="K6046" s="27">
        <v>3</v>
      </c>
      <c r="L6046" s="27">
        <v>19</v>
      </c>
      <c r="M6046" s="27">
        <v>1000</v>
      </c>
      <c r="N6046" s="27">
        <v>3.5</v>
      </c>
      <c r="O6046" s="27">
        <v>2014</v>
      </c>
      <c r="P6046" s="27">
        <v>10</v>
      </c>
      <c r="Q6046" s="27">
        <v>18</v>
      </c>
      <c r="R6046" s="28">
        <f>DATE('Raw Data'!$O6046,'Raw Data'!$P6046,'Raw Data'!$Q6046)</f>
        <v>41930</v>
      </c>
      <c r="S6046" s="27" t="str">
        <f>CONCATENATE(MID('Raw Data'!$H6046,FIND("(",'Raw Data'!$H6046)+1,FIND(")",'Raw Data'!$H6046)-FIND("(",'Raw Data'!$H6046)-1),"",'Raw Data'!$M6046)</f>
        <v>Rs.1000</v>
      </c>
      <c r="T6046" s="27">
        <f t="shared" si="94"/>
        <v>1</v>
      </c>
      <c r="U6046" s="29">
        <f>'Raw Data'!$M6046*'Raw Data'!$T6046</f>
        <v>1000</v>
      </c>
    </row>
    <row r="6047" spans="1:21" x14ac:dyDescent="0.3">
      <c r="A6047" s="20">
        <v>18341926</v>
      </c>
      <c r="B6047" s="27" t="s">
        <v>11596</v>
      </c>
      <c r="C6047" s="27">
        <v>1</v>
      </c>
      <c r="D6047" s="27" t="str">
        <f>VLOOKUP('Raw Data'!$C6047,'country description'!$A$2:$B$16,2,0)</f>
        <v>India</v>
      </c>
      <c r="E6047" s="27" t="s">
        <v>10504</v>
      </c>
      <c r="F6047" s="27" t="s">
        <v>11597</v>
      </c>
      <c r="G6047" s="27" t="s">
        <v>11598</v>
      </c>
      <c r="H6047" s="27" t="s">
        <v>18</v>
      </c>
      <c r="I6047" s="27" t="s">
        <v>24</v>
      </c>
      <c r="J6047" s="27" t="s">
        <v>24</v>
      </c>
      <c r="K6047" s="27">
        <v>3</v>
      </c>
      <c r="L6047" s="27">
        <v>147</v>
      </c>
      <c r="M6047" s="27">
        <v>1400</v>
      </c>
      <c r="N6047" s="27">
        <v>4.0999999999999996</v>
      </c>
      <c r="O6047" s="27">
        <v>2017</v>
      </c>
      <c r="P6047" s="27">
        <v>10</v>
      </c>
      <c r="Q6047" s="27">
        <v>20</v>
      </c>
      <c r="R6047" s="28">
        <f>DATE('Raw Data'!$O6047,'Raw Data'!$P6047,'Raw Data'!$Q6047)</f>
        <v>43028</v>
      </c>
      <c r="S6047" s="27" t="str">
        <f>CONCATENATE(MID('Raw Data'!$H6047,FIND("(",'Raw Data'!$H6047)+1,FIND(")",'Raw Data'!$H6047)-FIND("(",'Raw Data'!$H6047)-1),"",'Raw Data'!$M6047)</f>
        <v>Rs.1400</v>
      </c>
      <c r="T6047" s="27">
        <f t="shared" si="94"/>
        <v>1</v>
      </c>
      <c r="U6047" s="29">
        <f>'Raw Data'!$M6047*'Raw Data'!$T6047</f>
        <v>1400</v>
      </c>
    </row>
    <row r="6048" spans="1:21" x14ac:dyDescent="0.3">
      <c r="A6048" s="20">
        <v>3445</v>
      </c>
      <c r="B6048" s="27" t="s">
        <v>11599</v>
      </c>
      <c r="C6048" s="27">
        <v>1</v>
      </c>
      <c r="D6048" s="27" t="str">
        <f>VLOOKUP('Raw Data'!$C6048,'country description'!$A$2:$B$16,2,0)</f>
        <v>India</v>
      </c>
      <c r="E6048" s="27" t="s">
        <v>10504</v>
      </c>
      <c r="F6048" s="27" t="s">
        <v>11600</v>
      </c>
      <c r="G6048" s="27" t="s">
        <v>393</v>
      </c>
      <c r="H6048" s="27" t="s">
        <v>18</v>
      </c>
      <c r="I6048" s="27" t="s">
        <v>19</v>
      </c>
      <c r="J6048" s="27" t="s">
        <v>24</v>
      </c>
      <c r="K6048" s="27">
        <v>2</v>
      </c>
      <c r="L6048" s="27">
        <v>48</v>
      </c>
      <c r="M6048" s="27">
        <v>550</v>
      </c>
      <c r="N6048" s="27">
        <v>2.8</v>
      </c>
      <c r="O6048" s="27">
        <v>2015</v>
      </c>
      <c r="P6048" s="27">
        <v>10</v>
      </c>
      <c r="Q6048" s="27">
        <v>11</v>
      </c>
      <c r="R6048" s="28">
        <f>DATE('Raw Data'!$O6048,'Raw Data'!$P6048,'Raw Data'!$Q6048)</f>
        <v>42288</v>
      </c>
      <c r="S6048" s="27" t="str">
        <f>CONCATENATE(MID('Raw Data'!$H6048,FIND("(",'Raw Data'!$H6048)+1,FIND(")",'Raw Data'!$H6048)-FIND("(",'Raw Data'!$H6048)-1),"",'Raw Data'!$M6048)</f>
        <v>Rs.550</v>
      </c>
      <c r="T6048" s="27">
        <f t="shared" si="94"/>
        <v>1</v>
      </c>
      <c r="U6048" s="29">
        <f>'Raw Data'!$M6048*'Raw Data'!$T6048</f>
        <v>550</v>
      </c>
    </row>
    <row r="6049" spans="1:21" x14ac:dyDescent="0.3">
      <c r="A6049" s="20">
        <v>308390</v>
      </c>
      <c r="B6049" s="27" t="s">
        <v>11601</v>
      </c>
      <c r="C6049" s="27">
        <v>1</v>
      </c>
      <c r="D6049" s="27" t="str">
        <f>VLOOKUP('Raw Data'!$C6049,'country description'!$A$2:$B$16,2,0)</f>
        <v>India</v>
      </c>
      <c r="E6049" s="27" t="s">
        <v>10504</v>
      </c>
      <c r="F6049" s="27" t="s">
        <v>11602</v>
      </c>
      <c r="G6049" s="27" t="s">
        <v>390</v>
      </c>
      <c r="H6049" s="27" t="s">
        <v>18</v>
      </c>
      <c r="I6049" s="27" t="s">
        <v>19</v>
      </c>
      <c r="J6049" s="27" t="s">
        <v>24</v>
      </c>
      <c r="K6049" s="27">
        <v>1</v>
      </c>
      <c r="L6049" s="27">
        <v>260</v>
      </c>
      <c r="M6049" s="27">
        <v>450</v>
      </c>
      <c r="N6049" s="27">
        <v>3.4</v>
      </c>
      <c r="O6049" s="27">
        <v>2014</v>
      </c>
      <c r="P6049" s="27">
        <v>10</v>
      </c>
      <c r="Q6049" s="27">
        <v>2</v>
      </c>
      <c r="R6049" s="28">
        <f>DATE('Raw Data'!$O6049,'Raw Data'!$P6049,'Raw Data'!$Q6049)</f>
        <v>41914</v>
      </c>
      <c r="S6049" s="27" t="str">
        <f>CONCATENATE(MID('Raw Data'!$H6049,FIND("(",'Raw Data'!$H6049)+1,FIND(")",'Raw Data'!$H6049)-FIND("(",'Raw Data'!$H6049)-1),"",'Raw Data'!$M6049)</f>
        <v>Rs.450</v>
      </c>
      <c r="T6049" s="27">
        <f t="shared" si="94"/>
        <v>1</v>
      </c>
      <c r="U6049" s="29">
        <f>'Raw Data'!$M6049*'Raw Data'!$T6049</f>
        <v>450</v>
      </c>
    </row>
    <row r="6050" spans="1:21" x14ac:dyDescent="0.3">
      <c r="A6050" s="20">
        <v>17977796</v>
      </c>
      <c r="B6050" s="27" t="s">
        <v>11603</v>
      </c>
      <c r="C6050" s="27">
        <v>1</v>
      </c>
      <c r="D6050" s="27" t="str">
        <f>VLOOKUP('Raw Data'!$C6050,'country description'!$A$2:$B$16,2,0)</f>
        <v>India</v>
      </c>
      <c r="E6050" s="27" t="s">
        <v>10504</v>
      </c>
      <c r="F6050" s="27" t="s">
        <v>11604</v>
      </c>
      <c r="G6050" s="27" t="s">
        <v>407</v>
      </c>
      <c r="H6050" s="27" t="s">
        <v>18</v>
      </c>
      <c r="I6050" s="27" t="s">
        <v>24</v>
      </c>
      <c r="J6050" s="27" t="s">
        <v>19</v>
      </c>
      <c r="K6050" s="27">
        <v>3</v>
      </c>
      <c r="L6050" s="27">
        <v>73</v>
      </c>
      <c r="M6050" s="27">
        <v>1500</v>
      </c>
      <c r="N6050" s="27">
        <v>3.8</v>
      </c>
      <c r="O6050" s="27">
        <v>2013</v>
      </c>
      <c r="P6050" s="27">
        <v>10</v>
      </c>
      <c r="Q6050" s="27">
        <v>9</v>
      </c>
      <c r="R6050" s="28">
        <f>DATE('Raw Data'!$O6050,'Raw Data'!$P6050,'Raw Data'!$Q6050)</f>
        <v>41556</v>
      </c>
      <c r="S6050" s="27" t="str">
        <f>CONCATENATE(MID('Raw Data'!$H6050,FIND("(",'Raw Data'!$H6050)+1,FIND(")",'Raw Data'!$H6050)-FIND("(",'Raw Data'!$H6050)-1),"",'Raw Data'!$M6050)</f>
        <v>Rs.1500</v>
      </c>
      <c r="T6050" s="27">
        <f t="shared" si="94"/>
        <v>1</v>
      </c>
      <c r="U6050" s="29">
        <f>'Raw Data'!$M6050*'Raw Data'!$T6050</f>
        <v>1500</v>
      </c>
    </row>
    <row r="6051" spans="1:21" x14ac:dyDescent="0.3">
      <c r="A6051" s="20">
        <v>3541</v>
      </c>
      <c r="B6051" s="27" t="s">
        <v>3677</v>
      </c>
      <c r="C6051" s="27">
        <v>1</v>
      </c>
      <c r="D6051" s="27" t="str">
        <f>VLOOKUP('Raw Data'!$C6051,'country description'!$A$2:$B$16,2,0)</f>
        <v>India</v>
      </c>
      <c r="E6051" s="27" t="s">
        <v>14</v>
      </c>
      <c r="F6051" s="27" t="s">
        <v>11605</v>
      </c>
      <c r="G6051" s="27" t="s">
        <v>390</v>
      </c>
      <c r="H6051" s="27" t="s">
        <v>18</v>
      </c>
      <c r="I6051" s="27" t="s">
        <v>19</v>
      </c>
      <c r="J6051" s="27" t="s">
        <v>19</v>
      </c>
      <c r="K6051" s="27">
        <v>4</v>
      </c>
      <c r="L6051" s="27">
        <v>524</v>
      </c>
      <c r="M6051" s="27">
        <v>2000</v>
      </c>
      <c r="N6051" s="27">
        <v>4.5</v>
      </c>
      <c r="O6051" s="27">
        <v>2013</v>
      </c>
      <c r="P6051" s="27">
        <v>3</v>
      </c>
      <c r="Q6051" s="27">
        <v>5</v>
      </c>
      <c r="R6051" s="28">
        <f>DATE('Raw Data'!$O6051,'Raw Data'!$P6051,'Raw Data'!$Q6051)</f>
        <v>41338</v>
      </c>
      <c r="S6051" s="27" t="str">
        <f>CONCATENATE(MID('Raw Data'!$H6051,FIND("(",'Raw Data'!$H6051)+1,FIND(")",'Raw Data'!$H6051)-FIND("(",'Raw Data'!$H6051)-1),"",'Raw Data'!$M6051)</f>
        <v>Rs.2000</v>
      </c>
      <c r="T6051" s="27">
        <f t="shared" si="94"/>
        <v>1</v>
      </c>
      <c r="U6051" s="29">
        <f>'Raw Data'!$M6051*'Raw Data'!$T6051</f>
        <v>2000</v>
      </c>
    </row>
    <row r="6052" spans="1:21" x14ac:dyDescent="0.3">
      <c r="A6052" s="20">
        <v>514</v>
      </c>
      <c r="B6052" s="27" t="s">
        <v>2576</v>
      </c>
      <c r="C6052" s="27">
        <v>1</v>
      </c>
      <c r="D6052" s="27" t="str">
        <f>VLOOKUP('Raw Data'!$C6052,'country description'!$A$2:$B$16,2,0)</f>
        <v>India</v>
      </c>
      <c r="E6052" s="27" t="s">
        <v>10504</v>
      </c>
      <c r="F6052" s="27" t="s">
        <v>11606</v>
      </c>
      <c r="G6052" s="27" t="s">
        <v>407</v>
      </c>
      <c r="H6052" s="27" t="s">
        <v>18</v>
      </c>
      <c r="I6052" s="27" t="s">
        <v>19</v>
      </c>
      <c r="J6052" s="27" t="s">
        <v>24</v>
      </c>
      <c r="K6052" s="27">
        <v>2</v>
      </c>
      <c r="L6052" s="27">
        <v>39</v>
      </c>
      <c r="M6052" s="27">
        <v>650</v>
      </c>
      <c r="N6052" s="27">
        <v>3.4</v>
      </c>
      <c r="O6052" s="27">
        <v>2010</v>
      </c>
      <c r="P6052" s="27">
        <v>10</v>
      </c>
      <c r="Q6052" s="27">
        <v>15</v>
      </c>
      <c r="R6052" s="28">
        <f>DATE('Raw Data'!$O6052,'Raw Data'!$P6052,'Raw Data'!$Q6052)</f>
        <v>40466</v>
      </c>
      <c r="S6052" s="27" t="str">
        <f>CONCATENATE(MID('Raw Data'!$H6052,FIND("(",'Raw Data'!$H6052)+1,FIND(")",'Raw Data'!$H6052)-FIND("(",'Raw Data'!$H6052)-1),"",'Raw Data'!$M6052)</f>
        <v>Rs.650</v>
      </c>
      <c r="T6052" s="27">
        <f t="shared" si="94"/>
        <v>1</v>
      </c>
      <c r="U6052" s="29">
        <f>'Raw Data'!$M6052*'Raw Data'!$T6052</f>
        <v>650</v>
      </c>
    </row>
    <row r="6053" spans="1:21" x14ac:dyDescent="0.3">
      <c r="A6053" s="20">
        <v>18383525</v>
      </c>
      <c r="B6053" s="27" t="s">
        <v>494</v>
      </c>
      <c r="C6053" s="27">
        <v>1</v>
      </c>
      <c r="D6053" s="27" t="str">
        <f>VLOOKUP('Raw Data'!$C6053,'country description'!$A$2:$B$16,2,0)</f>
        <v>India</v>
      </c>
      <c r="E6053" s="27" t="s">
        <v>10504</v>
      </c>
      <c r="F6053" s="27" t="s">
        <v>11607</v>
      </c>
      <c r="G6053" s="27" t="s">
        <v>390</v>
      </c>
      <c r="H6053" s="27" t="s">
        <v>18</v>
      </c>
      <c r="I6053" s="27" t="s">
        <v>19</v>
      </c>
      <c r="J6053" s="27" t="s">
        <v>24</v>
      </c>
      <c r="K6053" s="27">
        <v>2</v>
      </c>
      <c r="L6053" s="27">
        <v>11</v>
      </c>
      <c r="M6053" s="27">
        <v>800</v>
      </c>
      <c r="N6053" s="27">
        <v>2.7</v>
      </c>
      <c r="O6053" s="27">
        <v>2015</v>
      </c>
      <c r="P6053" s="27">
        <v>10</v>
      </c>
      <c r="Q6053" s="27">
        <v>8</v>
      </c>
      <c r="R6053" s="28">
        <f>DATE('Raw Data'!$O6053,'Raw Data'!$P6053,'Raw Data'!$Q6053)</f>
        <v>42285</v>
      </c>
      <c r="S6053" s="27" t="str">
        <f>CONCATENATE(MID('Raw Data'!$H6053,FIND("(",'Raw Data'!$H6053)+1,FIND(")",'Raw Data'!$H6053)-FIND("(",'Raw Data'!$H6053)-1),"",'Raw Data'!$M6053)</f>
        <v>Rs.800</v>
      </c>
      <c r="T6053" s="27">
        <f t="shared" si="94"/>
        <v>1</v>
      </c>
      <c r="U6053" s="29">
        <f>'Raw Data'!$M6053*'Raw Data'!$T6053</f>
        <v>800</v>
      </c>
    </row>
    <row r="6054" spans="1:21" x14ac:dyDescent="0.3">
      <c r="A6054" s="20">
        <v>302037</v>
      </c>
      <c r="B6054" s="27" t="s">
        <v>11608</v>
      </c>
      <c r="C6054" s="27">
        <v>1</v>
      </c>
      <c r="D6054" s="27" t="str">
        <f>VLOOKUP('Raw Data'!$C6054,'country description'!$A$2:$B$16,2,0)</f>
        <v>India</v>
      </c>
      <c r="E6054" s="27" t="s">
        <v>10504</v>
      </c>
      <c r="F6054" s="27" t="s">
        <v>11609</v>
      </c>
      <c r="G6054" s="27" t="s">
        <v>17</v>
      </c>
      <c r="H6054" s="27" t="s">
        <v>18</v>
      </c>
      <c r="I6054" s="27" t="s">
        <v>19</v>
      </c>
      <c r="J6054" s="27" t="s">
        <v>19</v>
      </c>
      <c r="K6054" s="27">
        <v>1</v>
      </c>
      <c r="L6054" s="27">
        <v>7</v>
      </c>
      <c r="M6054" s="27">
        <v>450</v>
      </c>
      <c r="N6054" s="27">
        <v>3.1</v>
      </c>
      <c r="O6054" s="27">
        <v>2016</v>
      </c>
      <c r="P6054" s="27">
        <v>10</v>
      </c>
      <c r="Q6054" s="27">
        <v>28</v>
      </c>
      <c r="R6054" s="28">
        <f>DATE('Raw Data'!$O6054,'Raw Data'!$P6054,'Raw Data'!$Q6054)</f>
        <v>42671</v>
      </c>
      <c r="S6054" s="27" t="str">
        <f>CONCATENATE(MID('Raw Data'!$H6054,FIND("(",'Raw Data'!$H6054)+1,FIND(")",'Raw Data'!$H6054)-FIND("(",'Raw Data'!$H6054)-1),"",'Raw Data'!$M6054)</f>
        <v>Rs.450</v>
      </c>
      <c r="T6054" s="27">
        <f t="shared" si="94"/>
        <v>1</v>
      </c>
      <c r="U6054" s="29">
        <f>'Raw Data'!$M6054*'Raw Data'!$T6054</f>
        <v>450</v>
      </c>
    </row>
    <row r="6055" spans="1:21" x14ac:dyDescent="0.3">
      <c r="A6055" s="20">
        <v>18396397</v>
      </c>
      <c r="B6055" s="27" t="s">
        <v>11610</v>
      </c>
      <c r="C6055" s="27">
        <v>1</v>
      </c>
      <c r="D6055" s="27" t="str">
        <f>VLOOKUP('Raw Data'!$C6055,'country description'!$A$2:$B$16,2,0)</f>
        <v>India</v>
      </c>
      <c r="E6055" s="27" t="s">
        <v>10504</v>
      </c>
      <c r="F6055" s="27" t="s">
        <v>10586</v>
      </c>
      <c r="G6055" s="27" t="s">
        <v>589</v>
      </c>
      <c r="H6055" s="27" t="s">
        <v>18</v>
      </c>
      <c r="I6055" s="27" t="s">
        <v>19</v>
      </c>
      <c r="J6055" s="27" t="s">
        <v>19</v>
      </c>
      <c r="K6055" s="27">
        <v>1</v>
      </c>
      <c r="L6055" s="27">
        <v>4</v>
      </c>
      <c r="M6055" s="27">
        <v>150</v>
      </c>
      <c r="N6055" s="27">
        <v>2.8</v>
      </c>
      <c r="O6055" s="27">
        <v>2018</v>
      </c>
      <c r="P6055" s="27">
        <v>10</v>
      </c>
      <c r="Q6055" s="27">
        <v>5</v>
      </c>
      <c r="R6055" s="28">
        <f>DATE('Raw Data'!$O6055,'Raw Data'!$P6055,'Raw Data'!$Q6055)</f>
        <v>43378</v>
      </c>
      <c r="S6055" s="27" t="str">
        <f>CONCATENATE(MID('Raw Data'!$H6055,FIND("(",'Raw Data'!$H6055)+1,FIND(")",'Raw Data'!$H6055)-FIND("(",'Raw Data'!$H6055)-1),"",'Raw Data'!$M6055)</f>
        <v>Rs.150</v>
      </c>
      <c r="T6055" s="27">
        <f t="shared" si="94"/>
        <v>1</v>
      </c>
      <c r="U6055" s="29">
        <f>'Raw Data'!$M6055*'Raw Data'!$T6055</f>
        <v>150</v>
      </c>
    </row>
    <row r="6056" spans="1:21" x14ac:dyDescent="0.3">
      <c r="A6056" s="20">
        <v>301800</v>
      </c>
      <c r="B6056" s="27" t="s">
        <v>11611</v>
      </c>
      <c r="C6056" s="27">
        <v>1</v>
      </c>
      <c r="D6056" s="27" t="str">
        <f>VLOOKUP('Raw Data'!$C6056,'country description'!$A$2:$B$16,2,0)</f>
        <v>India</v>
      </c>
      <c r="E6056" s="27" t="s">
        <v>10504</v>
      </c>
      <c r="F6056" s="27" t="s">
        <v>11612</v>
      </c>
      <c r="G6056" s="27" t="s">
        <v>6076</v>
      </c>
      <c r="H6056" s="27" t="s">
        <v>18</v>
      </c>
      <c r="I6056" s="27" t="s">
        <v>19</v>
      </c>
      <c r="J6056" s="27" t="s">
        <v>19</v>
      </c>
      <c r="K6056" s="27">
        <v>1</v>
      </c>
      <c r="L6056" s="27">
        <v>26</v>
      </c>
      <c r="M6056" s="27">
        <v>250</v>
      </c>
      <c r="N6056" s="27">
        <v>3.3</v>
      </c>
      <c r="O6056" s="27">
        <v>2013</v>
      </c>
      <c r="P6056" s="27">
        <v>10</v>
      </c>
      <c r="Q6056" s="27">
        <v>14</v>
      </c>
      <c r="R6056" s="28">
        <f>DATE('Raw Data'!$O6056,'Raw Data'!$P6056,'Raw Data'!$Q6056)</f>
        <v>41561</v>
      </c>
      <c r="S6056" s="27" t="str">
        <f>CONCATENATE(MID('Raw Data'!$H6056,FIND("(",'Raw Data'!$H6056)+1,FIND(")",'Raw Data'!$H6056)-FIND("(",'Raw Data'!$H6056)-1),"",'Raw Data'!$M6056)</f>
        <v>Rs.250</v>
      </c>
      <c r="T6056" s="27">
        <f t="shared" si="94"/>
        <v>1</v>
      </c>
      <c r="U6056" s="29">
        <f>'Raw Data'!$M6056*'Raw Data'!$T6056</f>
        <v>250</v>
      </c>
    </row>
    <row r="6057" spans="1:21" x14ac:dyDescent="0.3">
      <c r="A6057" s="20">
        <v>18272387</v>
      </c>
      <c r="B6057" s="27" t="s">
        <v>4345</v>
      </c>
      <c r="C6057" s="27">
        <v>1</v>
      </c>
      <c r="D6057" s="27" t="str">
        <f>VLOOKUP('Raw Data'!$C6057,'country description'!$A$2:$B$16,2,0)</f>
        <v>India</v>
      </c>
      <c r="E6057" s="27" t="s">
        <v>10504</v>
      </c>
      <c r="F6057" s="27" t="s">
        <v>11613</v>
      </c>
      <c r="G6057" s="27" t="s">
        <v>407</v>
      </c>
      <c r="H6057" s="27" t="s">
        <v>18</v>
      </c>
      <c r="I6057" s="27" t="s">
        <v>19</v>
      </c>
      <c r="J6057" s="27" t="s">
        <v>19</v>
      </c>
      <c r="K6057" s="27">
        <v>2</v>
      </c>
      <c r="L6057" s="27">
        <v>16</v>
      </c>
      <c r="M6057" s="27">
        <v>700</v>
      </c>
      <c r="N6057" s="27">
        <v>3.5</v>
      </c>
      <c r="O6057" s="27">
        <v>2017</v>
      </c>
      <c r="P6057" s="27">
        <v>10</v>
      </c>
      <c r="Q6057" s="27">
        <v>4</v>
      </c>
      <c r="R6057" s="28">
        <f>DATE('Raw Data'!$O6057,'Raw Data'!$P6057,'Raw Data'!$Q6057)</f>
        <v>43012</v>
      </c>
      <c r="S6057" s="27" t="str">
        <f>CONCATENATE(MID('Raw Data'!$H6057,FIND("(",'Raw Data'!$H6057)+1,FIND(")",'Raw Data'!$H6057)-FIND("(",'Raw Data'!$H6057)-1),"",'Raw Data'!$M6057)</f>
        <v>Rs.700</v>
      </c>
      <c r="T6057" s="27">
        <f t="shared" si="94"/>
        <v>1</v>
      </c>
      <c r="U6057" s="29">
        <f>'Raw Data'!$M6057*'Raw Data'!$T6057</f>
        <v>700</v>
      </c>
    </row>
    <row r="6058" spans="1:21" x14ac:dyDescent="0.3">
      <c r="A6058" s="20">
        <v>303697</v>
      </c>
      <c r="B6058" s="27" t="s">
        <v>11614</v>
      </c>
      <c r="C6058" s="27">
        <v>1</v>
      </c>
      <c r="D6058" s="27" t="str">
        <f>VLOOKUP('Raw Data'!$C6058,'country description'!$A$2:$B$16,2,0)</f>
        <v>India</v>
      </c>
      <c r="E6058" s="27" t="s">
        <v>10504</v>
      </c>
      <c r="F6058" s="27" t="s">
        <v>11615</v>
      </c>
      <c r="G6058" s="27" t="s">
        <v>461</v>
      </c>
      <c r="H6058" s="27" t="s">
        <v>18</v>
      </c>
      <c r="I6058" s="27" t="s">
        <v>19</v>
      </c>
      <c r="J6058" s="27" t="s">
        <v>19</v>
      </c>
      <c r="K6058" s="27">
        <v>1</v>
      </c>
      <c r="L6058" s="27">
        <v>2</v>
      </c>
      <c r="M6058" s="27">
        <v>450</v>
      </c>
      <c r="N6058" s="27">
        <v>1</v>
      </c>
      <c r="O6058" s="27">
        <v>2015</v>
      </c>
      <c r="P6058" s="27">
        <v>10</v>
      </c>
      <c r="Q6058" s="27">
        <v>4</v>
      </c>
      <c r="R6058" s="28">
        <f>DATE('Raw Data'!$O6058,'Raw Data'!$P6058,'Raw Data'!$Q6058)</f>
        <v>42281</v>
      </c>
      <c r="S6058" s="27" t="str">
        <f>CONCATENATE(MID('Raw Data'!$H6058,FIND("(",'Raw Data'!$H6058)+1,FIND(")",'Raw Data'!$H6058)-FIND("(",'Raw Data'!$H6058)-1),"",'Raw Data'!$M6058)</f>
        <v>Rs.450</v>
      </c>
      <c r="T6058" s="27">
        <f t="shared" si="94"/>
        <v>1</v>
      </c>
      <c r="U6058" s="29">
        <f>'Raw Data'!$M6058*'Raw Data'!$T6058</f>
        <v>450</v>
      </c>
    </row>
    <row r="6059" spans="1:21" x14ac:dyDescent="0.3">
      <c r="A6059" s="20">
        <v>4741</v>
      </c>
      <c r="B6059" s="27" t="s">
        <v>11616</v>
      </c>
      <c r="C6059" s="27">
        <v>1</v>
      </c>
      <c r="D6059" s="27" t="str">
        <f>VLOOKUP('Raw Data'!$C6059,'country description'!$A$2:$B$16,2,0)</f>
        <v>India</v>
      </c>
      <c r="E6059" s="27" t="s">
        <v>14</v>
      </c>
      <c r="F6059" s="27" t="s">
        <v>11617</v>
      </c>
      <c r="G6059" s="27" t="s">
        <v>11618</v>
      </c>
      <c r="H6059" s="27" t="s">
        <v>18</v>
      </c>
      <c r="I6059" s="27" t="s">
        <v>24</v>
      </c>
      <c r="J6059" s="27" t="s">
        <v>19</v>
      </c>
      <c r="K6059" s="27">
        <v>4</v>
      </c>
      <c r="L6059" s="27">
        <v>1428</v>
      </c>
      <c r="M6059" s="27">
        <v>2000</v>
      </c>
      <c r="N6059" s="27">
        <v>3.6</v>
      </c>
      <c r="O6059" s="27">
        <v>2013</v>
      </c>
      <c r="P6059" s="27">
        <v>3</v>
      </c>
      <c r="Q6059" s="27">
        <v>2</v>
      </c>
      <c r="R6059" s="28">
        <f>DATE('Raw Data'!$O6059,'Raw Data'!$P6059,'Raw Data'!$Q6059)</f>
        <v>41335</v>
      </c>
      <c r="S6059" s="27" t="str">
        <f>CONCATENATE(MID('Raw Data'!$H6059,FIND("(",'Raw Data'!$H6059)+1,FIND(")",'Raw Data'!$H6059)-FIND("(",'Raw Data'!$H6059)-1),"",'Raw Data'!$M6059)</f>
        <v>Rs.2000</v>
      </c>
      <c r="T6059" s="27">
        <f t="shared" si="94"/>
        <v>1</v>
      </c>
      <c r="U6059" s="29">
        <f>'Raw Data'!$M6059*'Raw Data'!$T6059</f>
        <v>2000</v>
      </c>
    </row>
    <row r="6060" spans="1:21" x14ac:dyDescent="0.3">
      <c r="A6060" s="20">
        <v>18368009</v>
      </c>
      <c r="B6060" s="27" t="s">
        <v>11619</v>
      </c>
      <c r="C6060" s="27">
        <v>1</v>
      </c>
      <c r="D6060" s="27" t="str">
        <f>VLOOKUP('Raw Data'!$C6060,'country description'!$A$2:$B$16,2,0)</f>
        <v>India</v>
      </c>
      <c r="E6060" s="27" t="s">
        <v>10504</v>
      </c>
      <c r="F6060" s="27" t="s">
        <v>11620</v>
      </c>
      <c r="G6060" s="27" t="s">
        <v>17</v>
      </c>
      <c r="H6060" s="27" t="s">
        <v>18</v>
      </c>
      <c r="I6060" s="27" t="s">
        <v>19</v>
      </c>
      <c r="J6060" s="27" t="s">
        <v>19</v>
      </c>
      <c r="K6060" s="27">
        <v>1</v>
      </c>
      <c r="L6060" s="27">
        <v>4</v>
      </c>
      <c r="M6060" s="27">
        <v>200</v>
      </c>
      <c r="N6060" s="27">
        <v>3</v>
      </c>
      <c r="O6060" s="27">
        <v>2016</v>
      </c>
      <c r="P6060" s="27">
        <v>10</v>
      </c>
      <c r="Q6060" s="27">
        <v>4</v>
      </c>
      <c r="R6060" s="28">
        <f>DATE('Raw Data'!$O6060,'Raw Data'!$P6060,'Raw Data'!$Q6060)</f>
        <v>42647</v>
      </c>
      <c r="S6060" s="27" t="str">
        <f>CONCATENATE(MID('Raw Data'!$H6060,FIND("(",'Raw Data'!$H6060)+1,FIND(")",'Raw Data'!$H6060)-FIND("(",'Raw Data'!$H6060)-1),"",'Raw Data'!$M6060)</f>
        <v>Rs.200</v>
      </c>
      <c r="T6060" s="27">
        <f t="shared" si="94"/>
        <v>1</v>
      </c>
      <c r="U6060" s="29">
        <f>'Raw Data'!$M6060*'Raw Data'!$T6060</f>
        <v>200</v>
      </c>
    </row>
    <row r="6061" spans="1:21" x14ac:dyDescent="0.3">
      <c r="A6061" s="20">
        <v>305242</v>
      </c>
      <c r="B6061" s="27" t="s">
        <v>11621</v>
      </c>
      <c r="C6061" s="27">
        <v>1</v>
      </c>
      <c r="D6061" s="27" t="str">
        <f>VLOOKUP('Raw Data'!$C6061,'country description'!$A$2:$B$16,2,0)</f>
        <v>India</v>
      </c>
      <c r="E6061" s="27" t="s">
        <v>10504</v>
      </c>
      <c r="F6061" s="27" t="s">
        <v>11622</v>
      </c>
      <c r="G6061" s="27" t="s">
        <v>3098</v>
      </c>
      <c r="H6061" s="27" t="s">
        <v>18</v>
      </c>
      <c r="I6061" s="27" t="s">
        <v>24</v>
      </c>
      <c r="J6061" s="27" t="s">
        <v>19</v>
      </c>
      <c r="K6061" s="27">
        <v>3</v>
      </c>
      <c r="L6061" s="27">
        <v>8</v>
      </c>
      <c r="M6061" s="27">
        <v>1500</v>
      </c>
      <c r="N6061" s="27">
        <v>3</v>
      </c>
      <c r="O6061" s="27">
        <v>2016</v>
      </c>
      <c r="P6061" s="27">
        <v>10</v>
      </c>
      <c r="Q6061" s="27">
        <v>24</v>
      </c>
      <c r="R6061" s="28">
        <f>DATE('Raw Data'!$O6061,'Raw Data'!$P6061,'Raw Data'!$Q6061)</f>
        <v>42667</v>
      </c>
      <c r="S6061" s="27" t="str">
        <f>CONCATENATE(MID('Raw Data'!$H6061,FIND("(",'Raw Data'!$H6061)+1,FIND(")",'Raw Data'!$H6061)-FIND("(",'Raw Data'!$H6061)-1),"",'Raw Data'!$M6061)</f>
        <v>Rs.1500</v>
      </c>
      <c r="T6061" s="27">
        <f t="shared" si="94"/>
        <v>1</v>
      </c>
      <c r="U6061" s="29">
        <f>'Raw Data'!$M6061*'Raw Data'!$T6061</f>
        <v>1500</v>
      </c>
    </row>
    <row r="6062" spans="1:21" x14ac:dyDescent="0.3">
      <c r="A6062" s="20">
        <v>18461280</v>
      </c>
      <c r="B6062" s="27" t="s">
        <v>11623</v>
      </c>
      <c r="C6062" s="27">
        <v>1</v>
      </c>
      <c r="D6062" s="27" t="str">
        <f>VLOOKUP('Raw Data'!$C6062,'country description'!$A$2:$B$16,2,0)</f>
        <v>India</v>
      </c>
      <c r="E6062" s="27" t="s">
        <v>10504</v>
      </c>
      <c r="F6062" s="27" t="s">
        <v>11624</v>
      </c>
      <c r="G6062" s="27" t="s">
        <v>17</v>
      </c>
      <c r="H6062" s="27" t="s">
        <v>18</v>
      </c>
      <c r="I6062" s="27" t="s">
        <v>19</v>
      </c>
      <c r="J6062" s="27" t="s">
        <v>19</v>
      </c>
      <c r="K6062" s="27">
        <v>1</v>
      </c>
      <c r="L6062" s="27">
        <v>11</v>
      </c>
      <c r="M6062" s="27">
        <v>200</v>
      </c>
      <c r="N6062" s="27">
        <v>3.2</v>
      </c>
      <c r="O6062" s="27">
        <v>2012</v>
      </c>
      <c r="P6062" s="27">
        <v>10</v>
      </c>
      <c r="Q6062" s="27">
        <v>1</v>
      </c>
      <c r="R6062" s="28">
        <f>DATE('Raw Data'!$O6062,'Raw Data'!$P6062,'Raw Data'!$Q6062)</f>
        <v>41183</v>
      </c>
      <c r="S6062" s="27" t="str">
        <f>CONCATENATE(MID('Raw Data'!$H6062,FIND("(",'Raw Data'!$H6062)+1,FIND(")",'Raw Data'!$H6062)-FIND("(",'Raw Data'!$H6062)-1),"",'Raw Data'!$M6062)</f>
        <v>Rs.200</v>
      </c>
      <c r="T6062" s="27">
        <f t="shared" si="94"/>
        <v>1</v>
      </c>
      <c r="U6062" s="29">
        <f>'Raw Data'!$M6062*'Raw Data'!$T6062</f>
        <v>200</v>
      </c>
    </row>
    <row r="6063" spans="1:21" x14ac:dyDescent="0.3">
      <c r="A6063" s="20">
        <v>18449666</v>
      </c>
      <c r="B6063" s="27" t="s">
        <v>11625</v>
      </c>
      <c r="C6063" s="27">
        <v>1</v>
      </c>
      <c r="D6063" s="27" t="str">
        <f>VLOOKUP('Raw Data'!$C6063,'country description'!$A$2:$B$16,2,0)</f>
        <v>India</v>
      </c>
      <c r="E6063" s="27" t="s">
        <v>10504</v>
      </c>
      <c r="F6063" s="27" t="s">
        <v>11626</v>
      </c>
      <c r="G6063" s="27" t="s">
        <v>17</v>
      </c>
      <c r="H6063" s="27" t="s">
        <v>18</v>
      </c>
      <c r="I6063" s="27" t="s">
        <v>19</v>
      </c>
      <c r="J6063" s="27" t="s">
        <v>19</v>
      </c>
      <c r="K6063" s="27">
        <v>2</v>
      </c>
      <c r="L6063" s="27">
        <v>2</v>
      </c>
      <c r="M6063" s="27">
        <v>550</v>
      </c>
      <c r="N6063" s="27">
        <v>1</v>
      </c>
      <c r="O6063" s="27">
        <v>2014</v>
      </c>
      <c r="P6063" s="27">
        <v>10</v>
      </c>
      <c r="Q6063" s="27">
        <v>14</v>
      </c>
      <c r="R6063" s="28">
        <f>DATE('Raw Data'!$O6063,'Raw Data'!$P6063,'Raw Data'!$Q6063)</f>
        <v>41926</v>
      </c>
      <c r="S6063" s="27" t="str">
        <f>CONCATENATE(MID('Raw Data'!$H6063,FIND("(",'Raw Data'!$H6063)+1,FIND(")",'Raw Data'!$H6063)-FIND("(",'Raw Data'!$H6063)-1),"",'Raw Data'!$M6063)</f>
        <v>Rs.550</v>
      </c>
      <c r="T6063" s="27">
        <f t="shared" si="94"/>
        <v>1</v>
      </c>
      <c r="U6063" s="29">
        <f>'Raw Data'!$M6063*'Raw Data'!$T6063</f>
        <v>550</v>
      </c>
    </row>
    <row r="6064" spans="1:21" x14ac:dyDescent="0.3">
      <c r="A6064" s="20">
        <v>18414487</v>
      </c>
      <c r="B6064" s="27" t="s">
        <v>1076</v>
      </c>
      <c r="C6064" s="27">
        <v>1</v>
      </c>
      <c r="D6064" s="27" t="str">
        <f>VLOOKUP('Raw Data'!$C6064,'country description'!$A$2:$B$16,2,0)</f>
        <v>India</v>
      </c>
      <c r="E6064" s="27" t="s">
        <v>10504</v>
      </c>
      <c r="F6064" s="27" t="s">
        <v>10830</v>
      </c>
      <c r="G6064" s="27" t="s">
        <v>1077</v>
      </c>
      <c r="H6064" s="27" t="s">
        <v>18</v>
      </c>
      <c r="I6064" s="27" t="s">
        <v>19</v>
      </c>
      <c r="J6064" s="27" t="s">
        <v>24</v>
      </c>
      <c r="K6064" s="27">
        <v>1</v>
      </c>
      <c r="L6064" s="27">
        <v>3</v>
      </c>
      <c r="M6064" s="27">
        <v>200</v>
      </c>
      <c r="N6064" s="27">
        <v>1</v>
      </c>
      <c r="O6064" s="27">
        <v>2013</v>
      </c>
      <c r="P6064" s="27">
        <v>10</v>
      </c>
      <c r="Q6064" s="27">
        <v>15</v>
      </c>
      <c r="R6064" s="28">
        <f>DATE('Raw Data'!$O6064,'Raw Data'!$P6064,'Raw Data'!$Q6064)</f>
        <v>41562</v>
      </c>
      <c r="S6064" s="27" t="str">
        <f>CONCATENATE(MID('Raw Data'!$H6064,FIND("(",'Raw Data'!$H6064)+1,FIND(")",'Raw Data'!$H6064)-FIND("(",'Raw Data'!$H6064)-1),"",'Raw Data'!$M6064)</f>
        <v>Rs.200</v>
      </c>
      <c r="T6064" s="27">
        <f t="shared" si="94"/>
        <v>1</v>
      </c>
      <c r="U6064" s="29">
        <f>'Raw Data'!$M6064*'Raw Data'!$T6064</f>
        <v>200</v>
      </c>
    </row>
    <row r="6065" spans="1:21" x14ac:dyDescent="0.3">
      <c r="A6065" s="20">
        <v>18241517</v>
      </c>
      <c r="B6065" s="27" t="s">
        <v>11627</v>
      </c>
      <c r="C6065" s="27">
        <v>1</v>
      </c>
      <c r="D6065" s="27" t="str">
        <f>VLOOKUP('Raw Data'!$C6065,'country description'!$A$2:$B$16,2,0)</f>
        <v>India</v>
      </c>
      <c r="E6065" s="27" t="s">
        <v>10504</v>
      </c>
      <c r="F6065" s="27" t="s">
        <v>11628</v>
      </c>
      <c r="G6065" s="27" t="s">
        <v>11629</v>
      </c>
      <c r="H6065" s="27" t="s">
        <v>18</v>
      </c>
      <c r="I6065" s="27" t="s">
        <v>24</v>
      </c>
      <c r="J6065" s="27" t="s">
        <v>19</v>
      </c>
      <c r="K6065" s="27">
        <v>3</v>
      </c>
      <c r="L6065" s="27">
        <v>391</v>
      </c>
      <c r="M6065" s="27">
        <v>1600</v>
      </c>
      <c r="N6065" s="27">
        <v>4.4000000000000004</v>
      </c>
      <c r="O6065" s="27">
        <v>2010</v>
      </c>
      <c r="P6065" s="27">
        <v>10</v>
      </c>
      <c r="Q6065" s="27">
        <v>26</v>
      </c>
      <c r="R6065" s="28">
        <f>DATE('Raw Data'!$O6065,'Raw Data'!$P6065,'Raw Data'!$Q6065)</f>
        <v>40477</v>
      </c>
      <c r="S6065" s="27" t="str">
        <f>CONCATENATE(MID('Raw Data'!$H6065,FIND("(",'Raw Data'!$H6065)+1,FIND(")",'Raw Data'!$H6065)-FIND("(",'Raw Data'!$H6065)-1),"",'Raw Data'!$M6065)</f>
        <v>Rs.1600</v>
      </c>
      <c r="T6065" s="27">
        <f t="shared" si="94"/>
        <v>1</v>
      </c>
      <c r="U6065" s="29">
        <f>'Raw Data'!$M6065*'Raw Data'!$T6065</f>
        <v>1600</v>
      </c>
    </row>
    <row r="6066" spans="1:21" x14ac:dyDescent="0.3">
      <c r="A6066" s="20">
        <v>300066</v>
      </c>
      <c r="B6066" s="27" t="s">
        <v>11630</v>
      </c>
      <c r="C6066" s="27">
        <v>1</v>
      </c>
      <c r="D6066" s="27" t="str">
        <f>VLOOKUP('Raw Data'!$C6066,'country description'!$A$2:$B$16,2,0)</f>
        <v>India</v>
      </c>
      <c r="E6066" s="27" t="s">
        <v>10504</v>
      </c>
      <c r="F6066" s="27" t="s">
        <v>11631</v>
      </c>
      <c r="G6066" s="27" t="s">
        <v>587</v>
      </c>
      <c r="H6066" s="27" t="s">
        <v>18</v>
      </c>
      <c r="I6066" s="27" t="s">
        <v>19</v>
      </c>
      <c r="J6066" s="27" t="s">
        <v>24</v>
      </c>
      <c r="K6066" s="27">
        <v>1</v>
      </c>
      <c r="L6066" s="27">
        <v>23</v>
      </c>
      <c r="M6066" s="27">
        <v>250</v>
      </c>
      <c r="N6066" s="27">
        <v>3.2</v>
      </c>
      <c r="O6066" s="27">
        <v>2014</v>
      </c>
      <c r="P6066" s="27">
        <v>10</v>
      </c>
      <c r="Q6066" s="27">
        <v>6</v>
      </c>
      <c r="R6066" s="28">
        <f>DATE('Raw Data'!$O6066,'Raw Data'!$P6066,'Raw Data'!$Q6066)</f>
        <v>41918</v>
      </c>
      <c r="S6066" s="27" t="str">
        <f>CONCATENATE(MID('Raw Data'!$H6066,FIND("(",'Raw Data'!$H6066)+1,FIND(")",'Raw Data'!$H6066)-FIND("(",'Raw Data'!$H6066)-1),"",'Raw Data'!$M6066)</f>
        <v>Rs.250</v>
      </c>
      <c r="T6066" s="27">
        <f t="shared" si="94"/>
        <v>1</v>
      </c>
      <c r="U6066" s="29">
        <f>'Raw Data'!$M6066*'Raw Data'!$T6066</f>
        <v>250</v>
      </c>
    </row>
    <row r="6067" spans="1:21" x14ac:dyDescent="0.3">
      <c r="A6067" s="20">
        <v>18360098</v>
      </c>
      <c r="B6067" s="27" t="s">
        <v>9028</v>
      </c>
      <c r="C6067" s="27">
        <v>1</v>
      </c>
      <c r="D6067" s="27" t="str">
        <f>VLOOKUP('Raw Data'!$C6067,'country description'!$A$2:$B$16,2,0)</f>
        <v>India</v>
      </c>
      <c r="E6067" s="27" t="s">
        <v>10504</v>
      </c>
      <c r="F6067" s="27" t="s">
        <v>11632</v>
      </c>
      <c r="G6067" s="27" t="s">
        <v>589</v>
      </c>
      <c r="H6067" s="27" t="s">
        <v>18</v>
      </c>
      <c r="I6067" s="27" t="s">
        <v>19</v>
      </c>
      <c r="J6067" s="27" t="s">
        <v>24</v>
      </c>
      <c r="K6067" s="27">
        <v>1</v>
      </c>
      <c r="L6067" s="27">
        <v>5</v>
      </c>
      <c r="M6067" s="27">
        <v>150</v>
      </c>
      <c r="N6067" s="27">
        <v>3.1</v>
      </c>
      <c r="O6067" s="27">
        <v>2012</v>
      </c>
      <c r="P6067" s="27">
        <v>10</v>
      </c>
      <c r="Q6067" s="27">
        <v>22</v>
      </c>
      <c r="R6067" s="28">
        <f>DATE('Raw Data'!$O6067,'Raw Data'!$P6067,'Raw Data'!$Q6067)</f>
        <v>41204</v>
      </c>
      <c r="S6067" s="27" t="str">
        <f>CONCATENATE(MID('Raw Data'!$H6067,FIND("(",'Raw Data'!$H6067)+1,FIND(")",'Raw Data'!$H6067)-FIND("(",'Raw Data'!$H6067)-1),"",'Raw Data'!$M6067)</f>
        <v>Rs.150</v>
      </c>
      <c r="T6067" s="27">
        <f t="shared" si="94"/>
        <v>1</v>
      </c>
      <c r="U6067" s="29">
        <f>'Raw Data'!$M6067*'Raw Data'!$T6067</f>
        <v>150</v>
      </c>
    </row>
    <row r="6068" spans="1:21" x14ac:dyDescent="0.3">
      <c r="A6068" s="20">
        <v>18292436</v>
      </c>
      <c r="B6068" s="27" t="s">
        <v>10983</v>
      </c>
      <c r="C6068" s="27">
        <v>1</v>
      </c>
      <c r="D6068" s="27" t="str">
        <f>VLOOKUP('Raw Data'!$C6068,'country description'!$A$2:$B$16,2,0)</f>
        <v>India</v>
      </c>
      <c r="E6068" s="27" t="s">
        <v>10504</v>
      </c>
      <c r="F6068" s="27" t="s">
        <v>11633</v>
      </c>
      <c r="G6068" s="27" t="s">
        <v>595</v>
      </c>
      <c r="H6068" s="27" t="s">
        <v>18</v>
      </c>
      <c r="I6068" s="27" t="s">
        <v>19</v>
      </c>
      <c r="J6068" s="27" t="s">
        <v>19</v>
      </c>
      <c r="K6068" s="27">
        <v>1</v>
      </c>
      <c r="L6068" s="27">
        <v>1</v>
      </c>
      <c r="M6068" s="27">
        <v>200</v>
      </c>
      <c r="N6068" s="27">
        <v>1</v>
      </c>
      <c r="O6068" s="27">
        <v>2014</v>
      </c>
      <c r="P6068" s="27">
        <v>10</v>
      </c>
      <c r="Q6068" s="27">
        <v>10</v>
      </c>
      <c r="R6068" s="28">
        <f>DATE('Raw Data'!$O6068,'Raw Data'!$P6068,'Raw Data'!$Q6068)</f>
        <v>41922</v>
      </c>
      <c r="S6068" s="27" t="str">
        <f>CONCATENATE(MID('Raw Data'!$H6068,FIND("(",'Raw Data'!$H6068)+1,FIND(")",'Raw Data'!$H6068)-FIND("(",'Raw Data'!$H6068)-1),"",'Raw Data'!$M6068)</f>
        <v>Rs.200</v>
      </c>
      <c r="T6068" s="27">
        <f t="shared" si="94"/>
        <v>1</v>
      </c>
      <c r="U6068" s="29">
        <f>'Raw Data'!$M6068*'Raw Data'!$T6068</f>
        <v>200</v>
      </c>
    </row>
    <row r="6069" spans="1:21" x14ac:dyDescent="0.3">
      <c r="A6069" s="20">
        <v>18161601</v>
      </c>
      <c r="B6069" s="27" t="s">
        <v>11051</v>
      </c>
      <c r="C6069" s="27">
        <v>1</v>
      </c>
      <c r="D6069" s="27" t="str">
        <f>VLOOKUP('Raw Data'!$C6069,'country description'!$A$2:$B$16,2,0)</f>
        <v>India</v>
      </c>
      <c r="E6069" s="27" t="s">
        <v>10504</v>
      </c>
      <c r="F6069" s="27" t="s">
        <v>11634</v>
      </c>
      <c r="G6069" s="27" t="s">
        <v>390</v>
      </c>
      <c r="H6069" s="27" t="s">
        <v>18</v>
      </c>
      <c r="I6069" s="27" t="s">
        <v>19</v>
      </c>
      <c r="J6069" s="27" t="s">
        <v>19</v>
      </c>
      <c r="K6069" s="27">
        <v>2</v>
      </c>
      <c r="L6069" s="27">
        <v>11</v>
      </c>
      <c r="M6069" s="27">
        <v>700</v>
      </c>
      <c r="N6069" s="27">
        <v>3.1</v>
      </c>
      <c r="O6069" s="27">
        <v>2012</v>
      </c>
      <c r="P6069" s="27">
        <v>10</v>
      </c>
      <c r="Q6069" s="27">
        <v>15</v>
      </c>
      <c r="R6069" s="28">
        <f>DATE('Raw Data'!$O6069,'Raw Data'!$P6069,'Raw Data'!$Q6069)</f>
        <v>41197</v>
      </c>
      <c r="S6069" s="27" t="str">
        <f>CONCATENATE(MID('Raw Data'!$H6069,FIND("(",'Raw Data'!$H6069)+1,FIND(")",'Raw Data'!$H6069)-FIND("(",'Raw Data'!$H6069)-1),"",'Raw Data'!$M6069)</f>
        <v>Rs.700</v>
      </c>
      <c r="T6069" s="27">
        <f t="shared" si="94"/>
        <v>1</v>
      </c>
      <c r="U6069" s="29">
        <f>'Raw Data'!$M6069*'Raw Data'!$T6069</f>
        <v>700</v>
      </c>
    </row>
    <row r="6070" spans="1:21" x14ac:dyDescent="0.3">
      <c r="A6070" s="20">
        <v>306976</v>
      </c>
      <c r="B6070" s="27" t="s">
        <v>10820</v>
      </c>
      <c r="C6070" s="27">
        <v>1</v>
      </c>
      <c r="D6070" s="27" t="str">
        <f>VLOOKUP('Raw Data'!$C6070,'country description'!$A$2:$B$16,2,0)</f>
        <v>India</v>
      </c>
      <c r="E6070" s="27" t="s">
        <v>10504</v>
      </c>
      <c r="F6070" s="27" t="s">
        <v>11635</v>
      </c>
      <c r="G6070" s="27" t="s">
        <v>595</v>
      </c>
      <c r="H6070" s="27" t="s">
        <v>18</v>
      </c>
      <c r="I6070" s="27" t="s">
        <v>19</v>
      </c>
      <c r="J6070" s="27" t="s">
        <v>24</v>
      </c>
      <c r="K6070" s="27">
        <v>1</v>
      </c>
      <c r="L6070" s="27">
        <v>11</v>
      </c>
      <c r="M6070" s="27">
        <v>200</v>
      </c>
      <c r="N6070" s="27">
        <v>2.8</v>
      </c>
      <c r="O6070" s="27">
        <v>2010</v>
      </c>
      <c r="P6070" s="27">
        <v>10</v>
      </c>
      <c r="Q6070" s="27">
        <v>19</v>
      </c>
      <c r="R6070" s="28">
        <f>DATE('Raw Data'!$O6070,'Raw Data'!$P6070,'Raw Data'!$Q6070)</f>
        <v>40470</v>
      </c>
      <c r="S6070" s="27" t="str">
        <f>CONCATENATE(MID('Raw Data'!$H6070,FIND("(",'Raw Data'!$H6070)+1,FIND(")",'Raw Data'!$H6070)-FIND("(",'Raw Data'!$H6070)-1),"",'Raw Data'!$M6070)</f>
        <v>Rs.200</v>
      </c>
      <c r="T6070" s="27">
        <f t="shared" si="94"/>
        <v>1</v>
      </c>
      <c r="U6070" s="29">
        <f>'Raw Data'!$M6070*'Raw Data'!$T6070</f>
        <v>200</v>
      </c>
    </row>
    <row r="6071" spans="1:21" x14ac:dyDescent="0.3">
      <c r="A6071" s="20">
        <v>310829</v>
      </c>
      <c r="B6071" s="27" t="s">
        <v>4274</v>
      </c>
      <c r="C6071" s="27">
        <v>1</v>
      </c>
      <c r="D6071" s="27" t="str">
        <f>VLOOKUP('Raw Data'!$C6071,'country description'!$A$2:$B$16,2,0)</f>
        <v>India</v>
      </c>
      <c r="E6071" s="27" t="s">
        <v>10504</v>
      </c>
      <c r="F6071" s="27" t="s">
        <v>11636</v>
      </c>
      <c r="G6071" s="27" t="s">
        <v>390</v>
      </c>
      <c r="H6071" s="27" t="s">
        <v>18</v>
      </c>
      <c r="I6071" s="27" t="s">
        <v>19</v>
      </c>
      <c r="J6071" s="27" t="s">
        <v>24</v>
      </c>
      <c r="K6071" s="27">
        <v>2</v>
      </c>
      <c r="L6071" s="27">
        <v>148</v>
      </c>
      <c r="M6071" s="27">
        <v>800</v>
      </c>
      <c r="N6071" s="27">
        <v>3.5</v>
      </c>
      <c r="O6071" s="27">
        <v>2018</v>
      </c>
      <c r="P6071" s="27">
        <v>10</v>
      </c>
      <c r="Q6071" s="27">
        <v>13</v>
      </c>
      <c r="R6071" s="28">
        <f>DATE('Raw Data'!$O6071,'Raw Data'!$P6071,'Raw Data'!$Q6071)</f>
        <v>43386</v>
      </c>
      <c r="S6071" s="27" t="str">
        <f>CONCATENATE(MID('Raw Data'!$H6071,FIND("(",'Raw Data'!$H6071)+1,FIND(")",'Raw Data'!$H6071)-FIND("(",'Raw Data'!$H6071)-1),"",'Raw Data'!$M6071)</f>
        <v>Rs.800</v>
      </c>
      <c r="T6071" s="27">
        <f t="shared" si="94"/>
        <v>1</v>
      </c>
      <c r="U6071" s="29">
        <f>'Raw Data'!$M6071*'Raw Data'!$T6071</f>
        <v>800</v>
      </c>
    </row>
    <row r="6072" spans="1:21" x14ac:dyDescent="0.3">
      <c r="A6072" s="20">
        <v>9852</v>
      </c>
      <c r="B6072" s="27" t="s">
        <v>11637</v>
      </c>
      <c r="C6072" s="27">
        <v>1</v>
      </c>
      <c r="D6072" s="27" t="str">
        <f>VLOOKUP('Raw Data'!$C6072,'country description'!$A$2:$B$16,2,0)</f>
        <v>India</v>
      </c>
      <c r="E6072" s="27" t="s">
        <v>10504</v>
      </c>
      <c r="F6072" s="27" t="s">
        <v>11638</v>
      </c>
      <c r="G6072" s="27" t="s">
        <v>580</v>
      </c>
      <c r="H6072" s="27" t="s">
        <v>18</v>
      </c>
      <c r="I6072" s="27" t="s">
        <v>19</v>
      </c>
      <c r="J6072" s="27" t="s">
        <v>19</v>
      </c>
      <c r="K6072" s="27">
        <v>1</v>
      </c>
      <c r="L6072" s="27">
        <v>20</v>
      </c>
      <c r="M6072" s="27">
        <v>150</v>
      </c>
      <c r="N6072" s="27">
        <v>3.6</v>
      </c>
      <c r="O6072" s="27">
        <v>2017</v>
      </c>
      <c r="P6072" s="27">
        <v>10</v>
      </c>
      <c r="Q6072" s="27">
        <v>24</v>
      </c>
      <c r="R6072" s="28">
        <f>DATE('Raw Data'!$O6072,'Raw Data'!$P6072,'Raw Data'!$Q6072)</f>
        <v>43032</v>
      </c>
      <c r="S6072" s="27" t="str">
        <f>CONCATENATE(MID('Raw Data'!$H6072,FIND("(",'Raw Data'!$H6072)+1,FIND(")",'Raw Data'!$H6072)-FIND("(",'Raw Data'!$H6072)-1),"",'Raw Data'!$M6072)</f>
        <v>Rs.150</v>
      </c>
      <c r="T6072" s="27">
        <f t="shared" si="94"/>
        <v>1</v>
      </c>
      <c r="U6072" s="29">
        <f>'Raw Data'!$M6072*'Raw Data'!$T6072</f>
        <v>150</v>
      </c>
    </row>
    <row r="6073" spans="1:21" x14ac:dyDescent="0.3">
      <c r="A6073" s="20">
        <v>358</v>
      </c>
      <c r="B6073" s="27" t="s">
        <v>11309</v>
      </c>
      <c r="C6073" s="27">
        <v>1</v>
      </c>
      <c r="D6073" s="27" t="str">
        <f>VLOOKUP('Raw Data'!$C6073,'country description'!$A$2:$B$16,2,0)</f>
        <v>India</v>
      </c>
      <c r="E6073" s="27" t="s">
        <v>10504</v>
      </c>
      <c r="F6073" s="27" t="s">
        <v>11639</v>
      </c>
      <c r="G6073" s="27" t="s">
        <v>393</v>
      </c>
      <c r="H6073" s="27" t="s">
        <v>18</v>
      </c>
      <c r="I6073" s="27" t="s">
        <v>19</v>
      </c>
      <c r="J6073" s="27" t="s">
        <v>24</v>
      </c>
      <c r="K6073" s="27">
        <v>2</v>
      </c>
      <c r="L6073" s="27">
        <v>64</v>
      </c>
      <c r="M6073" s="27">
        <v>700</v>
      </c>
      <c r="N6073" s="27">
        <v>3.3</v>
      </c>
      <c r="O6073" s="27">
        <v>2016</v>
      </c>
      <c r="P6073" s="27">
        <v>10</v>
      </c>
      <c r="Q6073" s="27">
        <v>27</v>
      </c>
      <c r="R6073" s="28">
        <f>DATE('Raw Data'!$O6073,'Raw Data'!$P6073,'Raw Data'!$Q6073)</f>
        <v>42670</v>
      </c>
      <c r="S6073" s="27" t="str">
        <f>CONCATENATE(MID('Raw Data'!$H6073,FIND("(",'Raw Data'!$H6073)+1,FIND(")",'Raw Data'!$H6073)-FIND("(",'Raw Data'!$H6073)-1),"",'Raw Data'!$M6073)</f>
        <v>Rs.700</v>
      </c>
      <c r="T6073" s="27">
        <f t="shared" si="94"/>
        <v>1</v>
      </c>
      <c r="U6073" s="29">
        <f>'Raw Data'!$M6073*'Raw Data'!$T6073</f>
        <v>700</v>
      </c>
    </row>
    <row r="6074" spans="1:21" x14ac:dyDescent="0.3">
      <c r="A6074" s="20">
        <v>301383</v>
      </c>
      <c r="B6074" s="27" t="s">
        <v>11640</v>
      </c>
      <c r="C6074" s="27">
        <v>1</v>
      </c>
      <c r="D6074" s="27" t="str">
        <f>VLOOKUP('Raw Data'!$C6074,'country description'!$A$2:$B$16,2,0)</f>
        <v>India</v>
      </c>
      <c r="E6074" s="27" t="s">
        <v>10504</v>
      </c>
      <c r="F6074" s="27" t="s">
        <v>11641</v>
      </c>
      <c r="G6074" s="27" t="s">
        <v>2789</v>
      </c>
      <c r="H6074" s="27" t="s">
        <v>18</v>
      </c>
      <c r="I6074" s="27" t="s">
        <v>24</v>
      </c>
      <c r="J6074" s="27" t="s">
        <v>19</v>
      </c>
      <c r="K6074" s="27">
        <v>2</v>
      </c>
      <c r="L6074" s="27">
        <v>57</v>
      </c>
      <c r="M6074" s="27">
        <v>750</v>
      </c>
      <c r="N6074" s="27">
        <v>3.1</v>
      </c>
      <c r="O6074" s="27">
        <v>2010</v>
      </c>
      <c r="P6074" s="27">
        <v>10</v>
      </c>
      <c r="Q6074" s="27">
        <v>4</v>
      </c>
      <c r="R6074" s="28">
        <f>DATE('Raw Data'!$O6074,'Raw Data'!$P6074,'Raw Data'!$Q6074)</f>
        <v>40455</v>
      </c>
      <c r="S6074" s="27" t="str">
        <f>CONCATENATE(MID('Raw Data'!$H6074,FIND("(",'Raw Data'!$H6074)+1,FIND(")",'Raw Data'!$H6074)-FIND("(",'Raw Data'!$H6074)-1),"",'Raw Data'!$M6074)</f>
        <v>Rs.750</v>
      </c>
      <c r="T6074" s="27">
        <f t="shared" si="94"/>
        <v>1</v>
      </c>
      <c r="U6074" s="29">
        <f>'Raw Data'!$M6074*'Raw Data'!$T6074</f>
        <v>750</v>
      </c>
    </row>
    <row r="6075" spans="1:21" x14ac:dyDescent="0.3">
      <c r="A6075" s="20">
        <v>303003</v>
      </c>
      <c r="B6075" s="27" t="s">
        <v>2809</v>
      </c>
      <c r="C6075" s="27">
        <v>1</v>
      </c>
      <c r="D6075" s="27" t="str">
        <f>VLOOKUP('Raw Data'!$C6075,'country description'!$A$2:$B$16,2,0)</f>
        <v>India</v>
      </c>
      <c r="E6075" s="27" t="s">
        <v>10504</v>
      </c>
      <c r="F6075" s="27" t="s">
        <v>11642</v>
      </c>
      <c r="G6075" s="27" t="s">
        <v>2811</v>
      </c>
      <c r="H6075" s="27" t="s">
        <v>18</v>
      </c>
      <c r="I6075" s="27" t="s">
        <v>24</v>
      </c>
      <c r="J6075" s="27" t="s">
        <v>24</v>
      </c>
      <c r="K6075" s="27">
        <v>3</v>
      </c>
      <c r="L6075" s="27">
        <v>83</v>
      </c>
      <c r="M6075" s="27">
        <v>1500</v>
      </c>
      <c r="N6075" s="27">
        <v>2.6</v>
      </c>
      <c r="O6075" s="27">
        <v>2011</v>
      </c>
      <c r="P6075" s="27">
        <v>10</v>
      </c>
      <c r="Q6075" s="27">
        <v>6</v>
      </c>
      <c r="R6075" s="28">
        <f>DATE('Raw Data'!$O6075,'Raw Data'!$P6075,'Raw Data'!$Q6075)</f>
        <v>40822</v>
      </c>
      <c r="S6075" s="27" t="str">
        <f>CONCATENATE(MID('Raw Data'!$H6075,FIND("(",'Raw Data'!$H6075)+1,FIND(")",'Raw Data'!$H6075)-FIND("(",'Raw Data'!$H6075)-1),"",'Raw Data'!$M6075)</f>
        <v>Rs.1500</v>
      </c>
      <c r="T6075" s="27">
        <f t="shared" si="94"/>
        <v>1</v>
      </c>
      <c r="U6075" s="29">
        <f>'Raw Data'!$M6075*'Raw Data'!$T6075</f>
        <v>1500</v>
      </c>
    </row>
    <row r="6076" spans="1:21" x14ac:dyDescent="0.3">
      <c r="A6076" s="20">
        <v>18415385</v>
      </c>
      <c r="B6076" s="27" t="s">
        <v>11643</v>
      </c>
      <c r="C6076" s="27">
        <v>1</v>
      </c>
      <c r="D6076" s="27" t="str">
        <f>VLOOKUP('Raw Data'!$C6076,'country description'!$A$2:$B$16,2,0)</f>
        <v>India</v>
      </c>
      <c r="E6076" s="27" t="s">
        <v>10504</v>
      </c>
      <c r="F6076" s="27" t="s">
        <v>11644</v>
      </c>
      <c r="G6076" s="27" t="s">
        <v>1868</v>
      </c>
      <c r="H6076" s="27" t="s">
        <v>18</v>
      </c>
      <c r="I6076" s="27" t="s">
        <v>24</v>
      </c>
      <c r="J6076" s="27" t="s">
        <v>19</v>
      </c>
      <c r="K6076" s="27">
        <v>3</v>
      </c>
      <c r="L6076" s="27">
        <v>28</v>
      </c>
      <c r="M6076" s="27">
        <v>1100</v>
      </c>
      <c r="N6076" s="27">
        <v>3.9</v>
      </c>
      <c r="O6076" s="27">
        <v>2013</v>
      </c>
      <c r="P6076" s="27">
        <v>10</v>
      </c>
      <c r="Q6076" s="27">
        <v>28</v>
      </c>
      <c r="R6076" s="28">
        <f>DATE('Raw Data'!$O6076,'Raw Data'!$P6076,'Raw Data'!$Q6076)</f>
        <v>41575</v>
      </c>
      <c r="S6076" s="27" t="str">
        <f>CONCATENATE(MID('Raw Data'!$H6076,FIND("(",'Raw Data'!$H6076)+1,FIND(")",'Raw Data'!$H6076)-FIND("(",'Raw Data'!$H6076)-1),"",'Raw Data'!$M6076)</f>
        <v>Rs.1100</v>
      </c>
      <c r="T6076" s="27">
        <f t="shared" si="94"/>
        <v>1</v>
      </c>
      <c r="U6076" s="29">
        <f>'Raw Data'!$M6076*'Raw Data'!$T6076</f>
        <v>1100</v>
      </c>
    </row>
    <row r="6077" spans="1:21" x14ac:dyDescent="0.3">
      <c r="A6077" s="20">
        <v>304564</v>
      </c>
      <c r="B6077" s="27" t="s">
        <v>9326</v>
      </c>
      <c r="C6077" s="27">
        <v>1</v>
      </c>
      <c r="D6077" s="27" t="str">
        <f>VLOOKUP('Raw Data'!$C6077,'country description'!$A$2:$B$16,2,0)</f>
        <v>India</v>
      </c>
      <c r="E6077" s="27" t="s">
        <v>10504</v>
      </c>
      <c r="F6077" s="27" t="s">
        <v>11645</v>
      </c>
      <c r="G6077" s="27" t="s">
        <v>6808</v>
      </c>
      <c r="H6077" s="27" t="s">
        <v>18</v>
      </c>
      <c r="I6077" s="27" t="s">
        <v>19</v>
      </c>
      <c r="J6077" s="27" t="s">
        <v>19</v>
      </c>
      <c r="K6077" s="27">
        <v>1</v>
      </c>
      <c r="L6077" s="27">
        <v>9</v>
      </c>
      <c r="M6077" s="27">
        <v>100</v>
      </c>
      <c r="N6077" s="27">
        <v>2.8</v>
      </c>
      <c r="O6077" s="27">
        <v>2018</v>
      </c>
      <c r="P6077" s="27">
        <v>10</v>
      </c>
      <c r="Q6077" s="27">
        <v>4</v>
      </c>
      <c r="R6077" s="28">
        <f>DATE('Raw Data'!$O6077,'Raw Data'!$P6077,'Raw Data'!$Q6077)</f>
        <v>43377</v>
      </c>
      <c r="S6077" s="27" t="str">
        <f>CONCATENATE(MID('Raw Data'!$H6077,FIND("(",'Raw Data'!$H6077)+1,FIND(")",'Raw Data'!$H6077)-FIND("(",'Raw Data'!$H6077)-1),"",'Raw Data'!$M6077)</f>
        <v>Rs.100</v>
      </c>
      <c r="T6077" s="27">
        <f t="shared" si="94"/>
        <v>1</v>
      </c>
      <c r="U6077" s="29">
        <f>'Raw Data'!$M6077*'Raw Data'!$T6077</f>
        <v>100</v>
      </c>
    </row>
    <row r="6078" spans="1:21" x14ac:dyDescent="0.3">
      <c r="A6078" s="20">
        <v>1216</v>
      </c>
      <c r="B6078" s="27" t="s">
        <v>11646</v>
      </c>
      <c r="C6078" s="27">
        <v>1</v>
      </c>
      <c r="D6078" s="27" t="str">
        <f>VLOOKUP('Raw Data'!$C6078,'country description'!$A$2:$B$16,2,0)</f>
        <v>India</v>
      </c>
      <c r="E6078" s="27" t="s">
        <v>10504</v>
      </c>
      <c r="F6078" s="27" t="s">
        <v>11647</v>
      </c>
      <c r="G6078" s="27" t="s">
        <v>11648</v>
      </c>
      <c r="H6078" s="27" t="s">
        <v>18</v>
      </c>
      <c r="I6078" s="27" t="s">
        <v>24</v>
      </c>
      <c r="J6078" s="27" t="s">
        <v>24</v>
      </c>
      <c r="K6078" s="27">
        <v>2</v>
      </c>
      <c r="L6078" s="27">
        <v>199</v>
      </c>
      <c r="M6078" s="27">
        <v>650</v>
      </c>
      <c r="N6078" s="27">
        <v>3.3</v>
      </c>
      <c r="O6078" s="27">
        <v>2014</v>
      </c>
      <c r="P6078" s="27">
        <v>10</v>
      </c>
      <c r="Q6078" s="27">
        <v>26</v>
      </c>
      <c r="R6078" s="28">
        <f>DATE('Raw Data'!$O6078,'Raw Data'!$P6078,'Raw Data'!$Q6078)</f>
        <v>41938</v>
      </c>
      <c r="S6078" s="27" t="str">
        <f>CONCATENATE(MID('Raw Data'!$H6078,FIND("(",'Raw Data'!$H6078)+1,FIND(")",'Raw Data'!$H6078)-FIND("(",'Raw Data'!$H6078)-1),"",'Raw Data'!$M6078)</f>
        <v>Rs.650</v>
      </c>
      <c r="T6078" s="27">
        <f t="shared" si="94"/>
        <v>1</v>
      </c>
      <c r="U6078" s="29">
        <f>'Raw Data'!$M6078*'Raw Data'!$T6078</f>
        <v>650</v>
      </c>
    </row>
    <row r="6079" spans="1:21" x14ac:dyDescent="0.3">
      <c r="A6079" s="20">
        <v>18391189</v>
      </c>
      <c r="B6079" s="27" t="s">
        <v>11649</v>
      </c>
      <c r="C6079" s="27">
        <v>1</v>
      </c>
      <c r="D6079" s="27" t="str">
        <f>VLOOKUP('Raw Data'!$C6079,'country description'!$A$2:$B$16,2,0)</f>
        <v>India</v>
      </c>
      <c r="E6079" s="27" t="s">
        <v>10504</v>
      </c>
      <c r="F6079" s="27" t="s">
        <v>11650</v>
      </c>
      <c r="G6079" s="27" t="s">
        <v>464</v>
      </c>
      <c r="H6079" s="27" t="s">
        <v>18</v>
      </c>
      <c r="I6079" s="27" t="s">
        <v>19</v>
      </c>
      <c r="J6079" s="27" t="s">
        <v>19</v>
      </c>
      <c r="K6079" s="27">
        <v>3</v>
      </c>
      <c r="L6079" s="27">
        <v>16</v>
      </c>
      <c r="M6079" s="27">
        <v>1000</v>
      </c>
      <c r="N6079" s="27">
        <v>3.4</v>
      </c>
      <c r="O6079" s="27">
        <v>2018</v>
      </c>
      <c r="P6079" s="27">
        <v>10</v>
      </c>
      <c r="Q6079" s="27">
        <v>6</v>
      </c>
      <c r="R6079" s="28">
        <f>DATE('Raw Data'!$O6079,'Raw Data'!$P6079,'Raw Data'!$Q6079)</f>
        <v>43379</v>
      </c>
      <c r="S6079" s="27" t="str">
        <f>CONCATENATE(MID('Raw Data'!$H6079,FIND("(",'Raw Data'!$H6079)+1,FIND(")",'Raw Data'!$H6079)-FIND("(",'Raw Data'!$H6079)-1),"",'Raw Data'!$M6079)</f>
        <v>Rs.1000</v>
      </c>
      <c r="T6079" s="27">
        <f t="shared" si="94"/>
        <v>1</v>
      </c>
      <c r="U6079" s="29">
        <f>'Raw Data'!$M6079*'Raw Data'!$T6079</f>
        <v>1000</v>
      </c>
    </row>
    <row r="6080" spans="1:21" x14ac:dyDescent="0.3">
      <c r="A6080" s="20">
        <v>18363405</v>
      </c>
      <c r="B6080" s="27" t="s">
        <v>11651</v>
      </c>
      <c r="C6080" s="27">
        <v>1</v>
      </c>
      <c r="D6080" s="27" t="str">
        <f>VLOOKUP('Raw Data'!$C6080,'country description'!$A$2:$B$16,2,0)</f>
        <v>India</v>
      </c>
      <c r="E6080" s="27" t="s">
        <v>10504</v>
      </c>
      <c r="F6080" s="27" t="s">
        <v>11652</v>
      </c>
      <c r="G6080" s="27" t="s">
        <v>11653</v>
      </c>
      <c r="H6080" s="27" t="s">
        <v>18</v>
      </c>
      <c r="I6080" s="27" t="s">
        <v>19</v>
      </c>
      <c r="J6080" s="27" t="s">
        <v>24</v>
      </c>
      <c r="K6080" s="27">
        <v>1</v>
      </c>
      <c r="L6080" s="27">
        <v>25</v>
      </c>
      <c r="M6080" s="27">
        <v>200</v>
      </c>
      <c r="N6080" s="27">
        <v>3.7</v>
      </c>
      <c r="O6080" s="27">
        <v>2012</v>
      </c>
      <c r="P6080" s="27">
        <v>10</v>
      </c>
      <c r="Q6080" s="27">
        <v>5</v>
      </c>
      <c r="R6080" s="28">
        <f>DATE('Raw Data'!$O6080,'Raw Data'!$P6080,'Raw Data'!$Q6080)</f>
        <v>41187</v>
      </c>
      <c r="S6080" s="27" t="str">
        <f>CONCATENATE(MID('Raw Data'!$H6080,FIND("(",'Raw Data'!$H6080)+1,FIND(")",'Raw Data'!$H6080)-FIND("(",'Raw Data'!$H6080)-1),"",'Raw Data'!$M6080)</f>
        <v>Rs.200</v>
      </c>
      <c r="T6080" s="27">
        <f t="shared" si="94"/>
        <v>1</v>
      </c>
      <c r="U6080" s="29">
        <f>'Raw Data'!$M6080*'Raw Data'!$T6080</f>
        <v>200</v>
      </c>
    </row>
    <row r="6081" spans="1:21" x14ac:dyDescent="0.3">
      <c r="A6081" s="20">
        <v>18420454</v>
      </c>
      <c r="B6081" s="27" t="s">
        <v>11654</v>
      </c>
      <c r="C6081" s="27">
        <v>1</v>
      </c>
      <c r="D6081" s="27" t="str">
        <f>VLOOKUP('Raw Data'!$C6081,'country description'!$A$2:$B$16,2,0)</f>
        <v>India</v>
      </c>
      <c r="E6081" s="27" t="s">
        <v>10504</v>
      </c>
      <c r="F6081" s="27" t="s">
        <v>11655</v>
      </c>
      <c r="G6081" s="27" t="s">
        <v>1868</v>
      </c>
      <c r="H6081" s="27" t="s">
        <v>18</v>
      </c>
      <c r="I6081" s="27" t="s">
        <v>19</v>
      </c>
      <c r="J6081" s="27" t="s">
        <v>24</v>
      </c>
      <c r="K6081" s="27">
        <v>2</v>
      </c>
      <c r="L6081" s="27">
        <v>27</v>
      </c>
      <c r="M6081" s="27">
        <v>700</v>
      </c>
      <c r="N6081" s="27">
        <v>4</v>
      </c>
      <c r="O6081" s="27">
        <v>2018</v>
      </c>
      <c r="P6081" s="27">
        <v>10</v>
      </c>
      <c r="Q6081" s="27">
        <v>3</v>
      </c>
      <c r="R6081" s="28">
        <f>DATE('Raw Data'!$O6081,'Raw Data'!$P6081,'Raw Data'!$Q6081)</f>
        <v>43376</v>
      </c>
      <c r="S6081" s="27" t="str">
        <f>CONCATENATE(MID('Raw Data'!$H6081,FIND("(",'Raw Data'!$H6081)+1,FIND(")",'Raw Data'!$H6081)-FIND("(",'Raw Data'!$H6081)-1),"",'Raw Data'!$M6081)</f>
        <v>Rs.700</v>
      </c>
      <c r="T6081" s="27">
        <f t="shared" si="94"/>
        <v>1</v>
      </c>
      <c r="U6081" s="29">
        <f>'Raw Data'!$M6081*'Raw Data'!$T6081</f>
        <v>700</v>
      </c>
    </row>
    <row r="6082" spans="1:21" x14ac:dyDescent="0.3">
      <c r="A6082" s="20">
        <v>313299</v>
      </c>
      <c r="B6082" s="27" t="s">
        <v>11656</v>
      </c>
      <c r="C6082" s="27">
        <v>1</v>
      </c>
      <c r="D6082" s="27" t="str">
        <f>VLOOKUP('Raw Data'!$C6082,'country description'!$A$2:$B$16,2,0)</f>
        <v>India</v>
      </c>
      <c r="E6082" s="27" t="s">
        <v>14</v>
      </c>
      <c r="F6082" s="27" t="s">
        <v>11657</v>
      </c>
      <c r="G6082" s="27" t="s">
        <v>4974</v>
      </c>
      <c r="H6082" s="27" t="s">
        <v>18</v>
      </c>
      <c r="I6082" s="27" t="s">
        <v>19</v>
      </c>
      <c r="J6082" s="27" t="s">
        <v>19</v>
      </c>
      <c r="K6082" s="27">
        <v>4</v>
      </c>
      <c r="L6082" s="27">
        <v>551</v>
      </c>
      <c r="M6082" s="27">
        <v>2000</v>
      </c>
      <c r="N6082" s="27">
        <v>4.2</v>
      </c>
      <c r="O6082" s="27">
        <v>2014</v>
      </c>
      <c r="P6082" s="27">
        <v>3</v>
      </c>
      <c r="Q6082" s="27">
        <v>19</v>
      </c>
      <c r="R6082" s="28">
        <f>DATE('Raw Data'!$O6082,'Raw Data'!$P6082,'Raw Data'!$Q6082)</f>
        <v>41717</v>
      </c>
      <c r="S6082" s="27" t="str">
        <f>CONCATENATE(MID('Raw Data'!$H6082,FIND("(",'Raw Data'!$H6082)+1,FIND(")",'Raw Data'!$H6082)-FIND("(",'Raw Data'!$H6082)-1),"",'Raw Data'!$M6082)</f>
        <v>Rs.2000</v>
      </c>
      <c r="T6082" s="27">
        <f t="shared" ref="T6082:T6145" si="95">VLOOKUP(D6082,$Y$4:$Z$18,2,0)</f>
        <v>1</v>
      </c>
      <c r="U6082" s="29">
        <f>'Raw Data'!$M6082*'Raw Data'!$T6082</f>
        <v>2000</v>
      </c>
    </row>
    <row r="6083" spans="1:21" x14ac:dyDescent="0.3">
      <c r="A6083" s="20">
        <v>309377</v>
      </c>
      <c r="B6083" s="27" t="s">
        <v>2602</v>
      </c>
      <c r="C6083" s="27">
        <v>1</v>
      </c>
      <c r="D6083" s="27" t="str">
        <f>VLOOKUP('Raw Data'!$C6083,'country description'!$A$2:$B$16,2,0)</f>
        <v>India</v>
      </c>
      <c r="E6083" s="27" t="s">
        <v>10504</v>
      </c>
      <c r="F6083" s="27" t="s">
        <v>11658</v>
      </c>
      <c r="G6083" s="27" t="s">
        <v>390</v>
      </c>
      <c r="H6083" s="27" t="s">
        <v>18</v>
      </c>
      <c r="I6083" s="27" t="s">
        <v>19</v>
      </c>
      <c r="J6083" s="27" t="s">
        <v>19</v>
      </c>
      <c r="K6083" s="27">
        <v>2</v>
      </c>
      <c r="L6083" s="27">
        <v>96</v>
      </c>
      <c r="M6083" s="27">
        <v>650</v>
      </c>
      <c r="N6083" s="27">
        <v>3.3</v>
      </c>
      <c r="O6083" s="27">
        <v>2017</v>
      </c>
      <c r="P6083" s="27">
        <v>10</v>
      </c>
      <c r="Q6083" s="27">
        <v>15</v>
      </c>
      <c r="R6083" s="28">
        <f>DATE('Raw Data'!$O6083,'Raw Data'!$P6083,'Raw Data'!$Q6083)</f>
        <v>43023</v>
      </c>
      <c r="S6083" s="27" t="str">
        <f>CONCATENATE(MID('Raw Data'!$H6083,FIND("(",'Raw Data'!$H6083)+1,FIND(")",'Raw Data'!$H6083)-FIND("(",'Raw Data'!$H6083)-1),"",'Raw Data'!$M6083)</f>
        <v>Rs.650</v>
      </c>
      <c r="T6083" s="27">
        <f t="shared" si="95"/>
        <v>1</v>
      </c>
      <c r="U6083" s="29">
        <f>'Raw Data'!$M6083*'Raw Data'!$T6083</f>
        <v>650</v>
      </c>
    </row>
    <row r="6084" spans="1:21" x14ac:dyDescent="0.3">
      <c r="A6084" s="20">
        <v>3943</v>
      </c>
      <c r="B6084" s="27" t="s">
        <v>11659</v>
      </c>
      <c r="C6084" s="27">
        <v>1</v>
      </c>
      <c r="D6084" s="27" t="str">
        <f>VLOOKUP('Raw Data'!$C6084,'country description'!$A$2:$B$16,2,0)</f>
        <v>India</v>
      </c>
      <c r="E6084" s="27" t="s">
        <v>14</v>
      </c>
      <c r="F6084" s="27" t="s">
        <v>11265</v>
      </c>
      <c r="G6084" s="27" t="s">
        <v>512</v>
      </c>
      <c r="H6084" s="27" t="s">
        <v>18</v>
      </c>
      <c r="I6084" s="27" t="s">
        <v>19</v>
      </c>
      <c r="J6084" s="27" t="s">
        <v>19</v>
      </c>
      <c r="K6084" s="27">
        <v>4</v>
      </c>
      <c r="L6084" s="27">
        <v>20</v>
      </c>
      <c r="M6084" s="27">
        <v>2000</v>
      </c>
      <c r="N6084" s="27">
        <v>3.3</v>
      </c>
      <c r="O6084" s="27">
        <v>2012</v>
      </c>
      <c r="P6084" s="27">
        <v>3</v>
      </c>
      <c r="Q6084" s="27">
        <v>23</v>
      </c>
      <c r="R6084" s="28">
        <f>DATE('Raw Data'!$O6084,'Raw Data'!$P6084,'Raw Data'!$Q6084)</f>
        <v>40991</v>
      </c>
      <c r="S6084" s="27" t="str">
        <f>CONCATENATE(MID('Raw Data'!$H6084,FIND("(",'Raw Data'!$H6084)+1,FIND(")",'Raw Data'!$H6084)-FIND("(",'Raw Data'!$H6084)-1),"",'Raw Data'!$M6084)</f>
        <v>Rs.2000</v>
      </c>
      <c r="T6084" s="27">
        <f t="shared" si="95"/>
        <v>1</v>
      </c>
      <c r="U6084" s="29">
        <f>'Raw Data'!$M6084*'Raw Data'!$T6084</f>
        <v>2000</v>
      </c>
    </row>
    <row r="6085" spans="1:21" x14ac:dyDescent="0.3">
      <c r="A6085" s="20">
        <v>18374686</v>
      </c>
      <c r="B6085" s="27" t="s">
        <v>11660</v>
      </c>
      <c r="C6085" s="27">
        <v>1</v>
      </c>
      <c r="D6085" s="27" t="str">
        <f>VLOOKUP('Raw Data'!$C6085,'country description'!$A$2:$B$16,2,0)</f>
        <v>India</v>
      </c>
      <c r="E6085" s="27" t="s">
        <v>10504</v>
      </c>
      <c r="F6085" s="27" t="s">
        <v>11661</v>
      </c>
      <c r="G6085" s="27" t="s">
        <v>758</v>
      </c>
      <c r="H6085" s="27" t="s">
        <v>18</v>
      </c>
      <c r="I6085" s="27" t="s">
        <v>24</v>
      </c>
      <c r="J6085" s="27" t="s">
        <v>19</v>
      </c>
      <c r="K6085" s="27">
        <v>2</v>
      </c>
      <c r="L6085" s="27">
        <v>11</v>
      </c>
      <c r="M6085" s="27">
        <v>800</v>
      </c>
      <c r="N6085" s="27">
        <v>3.1</v>
      </c>
      <c r="O6085" s="27">
        <v>2010</v>
      </c>
      <c r="P6085" s="27">
        <v>10</v>
      </c>
      <c r="Q6085" s="27">
        <v>18</v>
      </c>
      <c r="R6085" s="28">
        <f>DATE('Raw Data'!$O6085,'Raw Data'!$P6085,'Raw Data'!$Q6085)</f>
        <v>40469</v>
      </c>
      <c r="S6085" s="27" t="str">
        <f>CONCATENATE(MID('Raw Data'!$H6085,FIND("(",'Raw Data'!$H6085)+1,FIND(")",'Raw Data'!$H6085)-FIND("(",'Raw Data'!$H6085)-1),"",'Raw Data'!$M6085)</f>
        <v>Rs.800</v>
      </c>
      <c r="T6085" s="27">
        <f t="shared" si="95"/>
        <v>1</v>
      </c>
      <c r="U6085" s="29">
        <f>'Raw Data'!$M6085*'Raw Data'!$T6085</f>
        <v>800</v>
      </c>
    </row>
    <row r="6086" spans="1:21" x14ac:dyDescent="0.3">
      <c r="A6086" s="20">
        <v>18175242</v>
      </c>
      <c r="B6086" s="27" t="s">
        <v>11662</v>
      </c>
      <c r="C6086" s="27">
        <v>1</v>
      </c>
      <c r="D6086" s="27" t="str">
        <f>VLOOKUP('Raw Data'!$C6086,'country description'!$A$2:$B$16,2,0)</f>
        <v>India</v>
      </c>
      <c r="E6086" s="27" t="s">
        <v>10504</v>
      </c>
      <c r="F6086" s="27" t="s">
        <v>10528</v>
      </c>
      <c r="G6086" s="27" t="s">
        <v>464</v>
      </c>
      <c r="H6086" s="27" t="s">
        <v>18</v>
      </c>
      <c r="I6086" s="27" t="s">
        <v>19</v>
      </c>
      <c r="J6086" s="27" t="s">
        <v>19</v>
      </c>
      <c r="K6086" s="27">
        <v>1</v>
      </c>
      <c r="L6086" s="27">
        <v>4</v>
      </c>
      <c r="M6086" s="27">
        <v>150</v>
      </c>
      <c r="N6086" s="27">
        <v>2.9</v>
      </c>
      <c r="O6086" s="27">
        <v>2018</v>
      </c>
      <c r="P6086" s="27">
        <v>10</v>
      </c>
      <c r="Q6086" s="27">
        <v>7</v>
      </c>
      <c r="R6086" s="28">
        <f>DATE('Raw Data'!$O6086,'Raw Data'!$P6086,'Raw Data'!$Q6086)</f>
        <v>43380</v>
      </c>
      <c r="S6086" s="27" t="str">
        <f>CONCATENATE(MID('Raw Data'!$H6086,FIND("(",'Raw Data'!$H6086)+1,FIND(")",'Raw Data'!$H6086)-FIND("(",'Raw Data'!$H6086)-1),"",'Raw Data'!$M6086)</f>
        <v>Rs.150</v>
      </c>
      <c r="T6086" s="27">
        <f t="shared" si="95"/>
        <v>1</v>
      </c>
      <c r="U6086" s="29">
        <f>'Raw Data'!$M6086*'Raw Data'!$T6086</f>
        <v>150</v>
      </c>
    </row>
    <row r="6087" spans="1:21" x14ac:dyDescent="0.3">
      <c r="A6087" s="20">
        <v>302239</v>
      </c>
      <c r="B6087" s="27" t="s">
        <v>11663</v>
      </c>
      <c r="C6087" s="27">
        <v>1</v>
      </c>
      <c r="D6087" s="27" t="str">
        <f>VLOOKUP('Raw Data'!$C6087,'country description'!$A$2:$B$16,2,0)</f>
        <v>India</v>
      </c>
      <c r="E6087" s="27" t="s">
        <v>10504</v>
      </c>
      <c r="F6087" s="27" t="s">
        <v>11664</v>
      </c>
      <c r="G6087" s="27" t="s">
        <v>4711</v>
      </c>
      <c r="H6087" s="27" t="s">
        <v>18</v>
      </c>
      <c r="I6087" s="27" t="s">
        <v>24</v>
      </c>
      <c r="J6087" s="27" t="s">
        <v>19</v>
      </c>
      <c r="K6087" s="27">
        <v>2</v>
      </c>
      <c r="L6087" s="27">
        <v>76</v>
      </c>
      <c r="M6087" s="27">
        <v>800</v>
      </c>
      <c r="N6087" s="27">
        <v>3.6</v>
      </c>
      <c r="O6087" s="27">
        <v>2017</v>
      </c>
      <c r="P6087" s="27">
        <v>10</v>
      </c>
      <c r="Q6087" s="27">
        <v>23</v>
      </c>
      <c r="R6087" s="28">
        <f>DATE('Raw Data'!$O6087,'Raw Data'!$P6087,'Raw Data'!$Q6087)</f>
        <v>43031</v>
      </c>
      <c r="S6087" s="27" t="str">
        <f>CONCATENATE(MID('Raw Data'!$H6087,FIND("(",'Raw Data'!$H6087)+1,FIND(")",'Raw Data'!$H6087)-FIND("(",'Raw Data'!$H6087)-1),"",'Raw Data'!$M6087)</f>
        <v>Rs.800</v>
      </c>
      <c r="T6087" s="27">
        <f t="shared" si="95"/>
        <v>1</v>
      </c>
      <c r="U6087" s="29">
        <f>'Raw Data'!$M6087*'Raw Data'!$T6087</f>
        <v>800</v>
      </c>
    </row>
    <row r="6088" spans="1:21" x14ac:dyDescent="0.3">
      <c r="A6088" s="20">
        <v>18391141</v>
      </c>
      <c r="B6088" s="27" t="s">
        <v>6430</v>
      </c>
      <c r="C6088" s="27">
        <v>1</v>
      </c>
      <c r="D6088" s="27" t="str">
        <f>VLOOKUP('Raw Data'!$C6088,'country description'!$A$2:$B$16,2,0)</f>
        <v>India</v>
      </c>
      <c r="E6088" s="27" t="s">
        <v>10504</v>
      </c>
      <c r="F6088" s="27" t="s">
        <v>11665</v>
      </c>
      <c r="G6088" s="27" t="s">
        <v>424</v>
      </c>
      <c r="H6088" s="27" t="s">
        <v>18</v>
      </c>
      <c r="I6088" s="27" t="s">
        <v>19</v>
      </c>
      <c r="J6088" s="27" t="s">
        <v>19</v>
      </c>
      <c r="K6088" s="27">
        <v>1</v>
      </c>
      <c r="L6088" s="27">
        <v>1</v>
      </c>
      <c r="M6088" s="27">
        <v>300</v>
      </c>
      <c r="N6088" s="27">
        <v>1</v>
      </c>
      <c r="O6088" s="27">
        <v>2012</v>
      </c>
      <c r="P6088" s="27">
        <v>9</v>
      </c>
      <c r="Q6088" s="27">
        <v>11</v>
      </c>
      <c r="R6088" s="28">
        <f>DATE('Raw Data'!$O6088,'Raw Data'!$P6088,'Raw Data'!$Q6088)</f>
        <v>41163</v>
      </c>
      <c r="S6088" s="27" t="str">
        <f>CONCATENATE(MID('Raw Data'!$H6088,FIND("(",'Raw Data'!$H6088)+1,FIND(")",'Raw Data'!$H6088)-FIND("(",'Raw Data'!$H6088)-1),"",'Raw Data'!$M6088)</f>
        <v>Rs.300</v>
      </c>
      <c r="T6088" s="27">
        <f t="shared" si="95"/>
        <v>1</v>
      </c>
      <c r="U6088" s="29">
        <f>'Raw Data'!$M6088*'Raw Data'!$T6088</f>
        <v>300</v>
      </c>
    </row>
    <row r="6089" spans="1:21" x14ac:dyDescent="0.3">
      <c r="A6089" s="20">
        <v>18423797</v>
      </c>
      <c r="B6089" s="27" t="s">
        <v>11666</v>
      </c>
      <c r="C6089" s="27">
        <v>1</v>
      </c>
      <c r="D6089" s="27" t="str">
        <f>VLOOKUP('Raw Data'!$C6089,'country description'!$A$2:$B$16,2,0)</f>
        <v>India</v>
      </c>
      <c r="E6089" s="27" t="s">
        <v>10504</v>
      </c>
      <c r="F6089" s="27" t="s">
        <v>10514</v>
      </c>
      <c r="G6089" s="27" t="s">
        <v>17</v>
      </c>
      <c r="H6089" s="27" t="s">
        <v>18</v>
      </c>
      <c r="I6089" s="27" t="s">
        <v>19</v>
      </c>
      <c r="J6089" s="27" t="s">
        <v>19</v>
      </c>
      <c r="K6089" s="27">
        <v>1</v>
      </c>
      <c r="L6089" s="27">
        <v>6</v>
      </c>
      <c r="M6089" s="27">
        <v>300</v>
      </c>
      <c r="N6089" s="27">
        <v>3</v>
      </c>
      <c r="O6089" s="27">
        <v>2010</v>
      </c>
      <c r="P6089" s="27">
        <v>9</v>
      </c>
      <c r="Q6089" s="27">
        <v>19</v>
      </c>
      <c r="R6089" s="28">
        <f>DATE('Raw Data'!$O6089,'Raw Data'!$P6089,'Raw Data'!$Q6089)</f>
        <v>40440</v>
      </c>
      <c r="S6089" s="27" t="str">
        <f>CONCATENATE(MID('Raw Data'!$H6089,FIND("(",'Raw Data'!$H6089)+1,FIND(")",'Raw Data'!$H6089)-FIND("(",'Raw Data'!$H6089)-1),"",'Raw Data'!$M6089)</f>
        <v>Rs.300</v>
      </c>
      <c r="T6089" s="27">
        <f t="shared" si="95"/>
        <v>1</v>
      </c>
      <c r="U6089" s="29">
        <f>'Raw Data'!$M6089*'Raw Data'!$T6089</f>
        <v>300</v>
      </c>
    </row>
    <row r="6090" spans="1:21" x14ac:dyDescent="0.3">
      <c r="A6090" s="20">
        <v>6897</v>
      </c>
      <c r="B6090" s="27" t="s">
        <v>11667</v>
      </c>
      <c r="C6090" s="27">
        <v>1</v>
      </c>
      <c r="D6090" s="27" t="str">
        <f>VLOOKUP('Raw Data'!$C6090,'country description'!$A$2:$B$16,2,0)</f>
        <v>India</v>
      </c>
      <c r="E6090" s="27" t="s">
        <v>10504</v>
      </c>
      <c r="F6090" s="27" t="s">
        <v>11668</v>
      </c>
      <c r="G6090" s="27" t="s">
        <v>424</v>
      </c>
      <c r="H6090" s="27" t="s">
        <v>18</v>
      </c>
      <c r="I6090" s="27" t="s">
        <v>19</v>
      </c>
      <c r="J6090" s="27" t="s">
        <v>19</v>
      </c>
      <c r="K6090" s="27">
        <v>1</v>
      </c>
      <c r="L6090" s="27">
        <v>94</v>
      </c>
      <c r="M6090" s="27">
        <v>300</v>
      </c>
      <c r="N6090" s="27">
        <v>3.4</v>
      </c>
      <c r="O6090" s="27">
        <v>2018</v>
      </c>
      <c r="P6090" s="27">
        <v>9</v>
      </c>
      <c r="Q6090" s="27">
        <v>11</v>
      </c>
      <c r="R6090" s="28">
        <f>DATE('Raw Data'!$O6090,'Raw Data'!$P6090,'Raw Data'!$Q6090)</f>
        <v>43354</v>
      </c>
      <c r="S6090" s="27" t="str">
        <f>CONCATENATE(MID('Raw Data'!$H6090,FIND("(",'Raw Data'!$H6090)+1,FIND(")",'Raw Data'!$H6090)-FIND("(",'Raw Data'!$H6090)-1),"",'Raw Data'!$M6090)</f>
        <v>Rs.300</v>
      </c>
      <c r="T6090" s="27">
        <f t="shared" si="95"/>
        <v>1</v>
      </c>
      <c r="U6090" s="29">
        <f>'Raw Data'!$M6090*'Raw Data'!$T6090</f>
        <v>300</v>
      </c>
    </row>
    <row r="6091" spans="1:21" x14ac:dyDescent="0.3">
      <c r="A6091" s="20">
        <v>18241498</v>
      </c>
      <c r="B6091" s="27" t="s">
        <v>11669</v>
      </c>
      <c r="C6091" s="27">
        <v>1</v>
      </c>
      <c r="D6091" s="27" t="str">
        <f>VLOOKUP('Raw Data'!$C6091,'country description'!$A$2:$B$16,2,0)</f>
        <v>India</v>
      </c>
      <c r="E6091" s="27" t="s">
        <v>10504</v>
      </c>
      <c r="F6091" s="27" t="s">
        <v>10506</v>
      </c>
      <c r="G6091" s="27" t="s">
        <v>11670</v>
      </c>
      <c r="H6091" s="27" t="s">
        <v>18</v>
      </c>
      <c r="I6091" s="27" t="s">
        <v>19</v>
      </c>
      <c r="J6091" s="27" t="s">
        <v>19</v>
      </c>
      <c r="K6091" s="27">
        <v>1</v>
      </c>
      <c r="L6091" s="27">
        <v>162</v>
      </c>
      <c r="M6091" s="27">
        <v>300</v>
      </c>
      <c r="N6091" s="27">
        <v>4</v>
      </c>
      <c r="O6091" s="27">
        <v>2013</v>
      </c>
      <c r="P6091" s="27">
        <v>8</v>
      </c>
      <c r="Q6091" s="27">
        <v>13</v>
      </c>
      <c r="R6091" s="28">
        <f>DATE('Raw Data'!$O6091,'Raw Data'!$P6091,'Raw Data'!$Q6091)</f>
        <v>41499</v>
      </c>
      <c r="S6091" s="27" t="str">
        <f>CONCATENATE(MID('Raw Data'!$H6091,FIND("(",'Raw Data'!$H6091)+1,FIND(")",'Raw Data'!$H6091)-FIND("(",'Raw Data'!$H6091)-1),"",'Raw Data'!$M6091)</f>
        <v>Rs.300</v>
      </c>
      <c r="T6091" s="27">
        <f t="shared" si="95"/>
        <v>1</v>
      </c>
      <c r="U6091" s="29">
        <f>'Raw Data'!$M6091*'Raw Data'!$T6091</f>
        <v>300</v>
      </c>
    </row>
    <row r="6092" spans="1:21" x14ac:dyDescent="0.3">
      <c r="A6092" s="20">
        <v>309341</v>
      </c>
      <c r="B6092" s="27" t="s">
        <v>10600</v>
      </c>
      <c r="C6092" s="27">
        <v>1</v>
      </c>
      <c r="D6092" s="27" t="str">
        <f>VLOOKUP('Raw Data'!$C6092,'country description'!$A$2:$B$16,2,0)</f>
        <v>India</v>
      </c>
      <c r="E6092" s="27" t="s">
        <v>10504</v>
      </c>
      <c r="F6092" s="27" t="s">
        <v>11671</v>
      </c>
      <c r="G6092" s="27" t="s">
        <v>17</v>
      </c>
      <c r="H6092" s="27" t="s">
        <v>18</v>
      </c>
      <c r="I6092" s="27" t="s">
        <v>19</v>
      </c>
      <c r="J6092" s="27" t="s">
        <v>19</v>
      </c>
      <c r="K6092" s="27">
        <v>1</v>
      </c>
      <c r="L6092" s="27">
        <v>2</v>
      </c>
      <c r="M6092" s="27">
        <v>300</v>
      </c>
      <c r="N6092" s="27">
        <v>1</v>
      </c>
      <c r="O6092" s="27">
        <v>2011</v>
      </c>
      <c r="P6092" s="27">
        <v>8</v>
      </c>
      <c r="Q6092" s="27">
        <v>24</v>
      </c>
      <c r="R6092" s="28">
        <f>DATE('Raw Data'!$O6092,'Raw Data'!$P6092,'Raw Data'!$Q6092)</f>
        <v>40779</v>
      </c>
      <c r="S6092" s="27" t="str">
        <f>CONCATENATE(MID('Raw Data'!$H6092,FIND("(",'Raw Data'!$H6092)+1,FIND(")",'Raw Data'!$H6092)-FIND("(",'Raw Data'!$H6092)-1),"",'Raw Data'!$M6092)</f>
        <v>Rs.300</v>
      </c>
      <c r="T6092" s="27">
        <f t="shared" si="95"/>
        <v>1</v>
      </c>
      <c r="U6092" s="29">
        <f>'Raw Data'!$M6092*'Raw Data'!$T6092</f>
        <v>300</v>
      </c>
    </row>
    <row r="6093" spans="1:21" x14ac:dyDescent="0.3">
      <c r="A6093" s="20">
        <v>18133490</v>
      </c>
      <c r="B6093" s="27" t="s">
        <v>11672</v>
      </c>
      <c r="C6093" s="27">
        <v>1</v>
      </c>
      <c r="D6093" s="27" t="str">
        <f>VLOOKUP('Raw Data'!$C6093,'country description'!$A$2:$B$16,2,0)</f>
        <v>India</v>
      </c>
      <c r="E6093" s="27" t="s">
        <v>10504</v>
      </c>
      <c r="F6093" s="27" t="s">
        <v>11673</v>
      </c>
      <c r="G6093" s="27" t="s">
        <v>461</v>
      </c>
      <c r="H6093" s="27" t="s">
        <v>18</v>
      </c>
      <c r="I6093" s="27" t="s">
        <v>19</v>
      </c>
      <c r="J6093" s="27" t="s">
        <v>24</v>
      </c>
      <c r="K6093" s="27">
        <v>1</v>
      </c>
      <c r="L6093" s="27">
        <v>36</v>
      </c>
      <c r="M6093" s="27">
        <v>300</v>
      </c>
      <c r="N6093" s="27">
        <v>3.3</v>
      </c>
      <c r="O6093" s="27">
        <v>2017</v>
      </c>
      <c r="P6093" s="27">
        <v>8</v>
      </c>
      <c r="Q6093" s="27">
        <v>5</v>
      </c>
      <c r="R6093" s="28">
        <f>DATE('Raw Data'!$O6093,'Raw Data'!$P6093,'Raw Data'!$Q6093)</f>
        <v>42952</v>
      </c>
      <c r="S6093" s="27" t="str">
        <f>CONCATENATE(MID('Raw Data'!$H6093,FIND("(",'Raw Data'!$H6093)+1,FIND(")",'Raw Data'!$H6093)-FIND("(",'Raw Data'!$H6093)-1),"",'Raw Data'!$M6093)</f>
        <v>Rs.300</v>
      </c>
      <c r="T6093" s="27">
        <f t="shared" si="95"/>
        <v>1</v>
      </c>
      <c r="U6093" s="29">
        <f>'Raw Data'!$M6093*'Raw Data'!$T6093</f>
        <v>300</v>
      </c>
    </row>
    <row r="6094" spans="1:21" x14ac:dyDescent="0.3">
      <c r="A6094" s="20">
        <v>17953920</v>
      </c>
      <c r="B6094" s="27" t="s">
        <v>11674</v>
      </c>
      <c r="C6094" s="27">
        <v>1</v>
      </c>
      <c r="D6094" s="27" t="str">
        <f>VLOOKUP('Raw Data'!$C6094,'country description'!$A$2:$B$16,2,0)</f>
        <v>India</v>
      </c>
      <c r="E6094" s="27" t="s">
        <v>10504</v>
      </c>
      <c r="F6094" s="27" t="s">
        <v>11675</v>
      </c>
      <c r="G6094" s="27" t="s">
        <v>587</v>
      </c>
      <c r="H6094" s="27" t="s">
        <v>18</v>
      </c>
      <c r="I6094" s="27" t="s">
        <v>19</v>
      </c>
      <c r="J6094" s="27" t="s">
        <v>19</v>
      </c>
      <c r="K6094" s="27">
        <v>1</v>
      </c>
      <c r="L6094" s="27">
        <v>4</v>
      </c>
      <c r="M6094" s="27">
        <v>300</v>
      </c>
      <c r="N6094" s="27">
        <v>2.9</v>
      </c>
      <c r="O6094" s="27">
        <v>2013</v>
      </c>
      <c r="P6094" s="27">
        <v>8</v>
      </c>
      <c r="Q6094" s="27">
        <v>1</v>
      </c>
      <c r="R6094" s="28">
        <f>DATE('Raw Data'!$O6094,'Raw Data'!$P6094,'Raw Data'!$Q6094)</f>
        <v>41487</v>
      </c>
      <c r="S6094" s="27" t="str">
        <f>CONCATENATE(MID('Raw Data'!$H6094,FIND("(",'Raw Data'!$H6094)+1,FIND(")",'Raw Data'!$H6094)-FIND("(",'Raw Data'!$H6094)-1),"",'Raw Data'!$M6094)</f>
        <v>Rs.300</v>
      </c>
      <c r="T6094" s="27">
        <f t="shared" si="95"/>
        <v>1</v>
      </c>
      <c r="U6094" s="29">
        <f>'Raw Data'!$M6094*'Raw Data'!$T6094</f>
        <v>300</v>
      </c>
    </row>
    <row r="6095" spans="1:21" x14ac:dyDescent="0.3">
      <c r="A6095" s="20">
        <v>18285721</v>
      </c>
      <c r="B6095" s="27" t="s">
        <v>6118</v>
      </c>
      <c r="C6095" s="27">
        <v>1</v>
      </c>
      <c r="D6095" s="27" t="str">
        <f>VLOOKUP('Raw Data'!$C6095,'country description'!$A$2:$B$16,2,0)</f>
        <v>India</v>
      </c>
      <c r="E6095" s="27" t="s">
        <v>10504</v>
      </c>
      <c r="F6095" s="27" t="s">
        <v>11676</v>
      </c>
      <c r="G6095" s="27" t="s">
        <v>5264</v>
      </c>
      <c r="H6095" s="27" t="s">
        <v>18</v>
      </c>
      <c r="I6095" s="27" t="s">
        <v>19</v>
      </c>
      <c r="J6095" s="27" t="s">
        <v>19</v>
      </c>
      <c r="K6095" s="27">
        <v>1</v>
      </c>
      <c r="L6095" s="27">
        <v>7</v>
      </c>
      <c r="M6095" s="27">
        <v>300</v>
      </c>
      <c r="N6095" s="27">
        <v>2.7</v>
      </c>
      <c r="O6095" s="27">
        <v>2011</v>
      </c>
      <c r="P6095" s="27">
        <v>8</v>
      </c>
      <c r="Q6095" s="27">
        <v>15</v>
      </c>
      <c r="R6095" s="28">
        <f>DATE('Raw Data'!$O6095,'Raw Data'!$P6095,'Raw Data'!$Q6095)</f>
        <v>40770</v>
      </c>
      <c r="S6095" s="27" t="str">
        <f>CONCATENATE(MID('Raw Data'!$H6095,FIND("(",'Raw Data'!$H6095)+1,FIND(")",'Raw Data'!$H6095)-FIND("(",'Raw Data'!$H6095)-1),"",'Raw Data'!$M6095)</f>
        <v>Rs.300</v>
      </c>
      <c r="T6095" s="27">
        <f t="shared" si="95"/>
        <v>1</v>
      </c>
      <c r="U6095" s="29">
        <f>'Raw Data'!$M6095*'Raw Data'!$T6095</f>
        <v>300</v>
      </c>
    </row>
    <row r="6096" spans="1:21" x14ac:dyDescent="0.3">
      <c r="A6096" s="20">
        <v>18472639</v>
      </c>
      <c r="B6096" s="27" t="s">
        <v>11677</v>
      </c>
      <c r="C6096" s="27">
        <v>1</v>
      </c>
      <c r="D6096" s="27" t="str">
        <f>VLOOKUP('Raw Data'!$C6096,'country description'!$A$2:$B$16,2,0)</f>
        <v>India</v>
      </c>
      <c r="E6096" s="27" t="s">
        <v>10504</v>
      </c>
      <c r="F6096" s="27" t="s">
        <v>11678</v>
      </c>
      <c r="G6096" s="27" t="s">
        <v>461</v>
      </c>
      <c r="H6096" s="27" t="s">
        <v>18</v>
      </c>
      <c r="I6096" s="27" t="s">
        <v>19</v>
      </c>
      <c r="J6096" s="27" t="s">
        <v>24</v>
      </c>
      <c r="K6096" s="27">
        <v>1</v>
      </c>
      <c r="L6096" s="27">
        <v>6</v>
      </c>
      <c r="M6096" s="27">
        <v>300</v>
      </c>
      <c r="N6096" s="27">
        <v>3</v>
      </c>
      <c r="O6096" s="27">
        <v>2018</v>
      </c>
      <c r="P6096" s="27">
        <v>8</v>
      </c>
      <c r="Q6096" s="27">
        <v>24</v>
      </c>
      <c r="R6096" s="28">
        <f>DATE('Raw Data'!$O6096,'Raw Data'!$P6096,'Raw Data'!$Q6096)</f>
        <v>43336</v>
      </c>
      <c r="S6096" s="27" t="str">
        <f>CONCATENATE(MID('Raw Data'!$H6096,FIND("(",'Raw Data'!$H6096)+1,FIND(")",'Raw Data'!$H6096)-FIND("(",'Raw Data'!$H6096)-1),"",'Raw Data'!$M6096)</f>
        <v>Rs.300</v>
      </c>
      <c r="T6096" s="27">
        <f t="shared" si="95"/>
        <v>1</v>
      </c>
      <c r="U6096" s="29">
        <f>'Raw Data'!$M6096*'Raw Data'!$T6096</f>
        <v>300</v>
      </c>
    </row>
    <row r="6097" spans="1:21" x14ac:dyDescent="0.3">
      <c r="A6097" s="20">
        <v>4215</v>
      </c>
      <c r="B6097" s="27" t="s">
        <v>11679</v>
      </c>
      <c r="C6097" s="27">
        <v>1</v>
      </c>
      <c r="D6097" s="27" t="str">
        <f>VLOOKUP('Raw Data'!$C6097,'country description'!$A$2:$B$16,2,0)</f>
        <v>India</v>
      </c>
      <c r="E6097" s="27" t="s">
        <v>10504</v>
      </c>
      <c r="F6097" s="27" t="s">
        <v>11680</v>
      </c>
      <c r="G6097" s="27" t="s">
        <v>464</v>
      </c>
      <c r="H6097" s="27" t="s">
        <v>18</v>
      </c>
      <c r="I6097" s="27" t="s">
        <v>19</v>
      </c>
      <c r="J6097" s="27" t="s">
        <v>24</v>
      </c>
      <c r="K6097" s="27">
        <v>1</v>
      </c>
      <c r="L6097" s="27">
        <v>15</v>
      </c>
      <c r="M6097" s="27">
        <v>300</v>
      </c>
      <c r="N6097" s="27">
        <v>3.2</v>
      </c>
      <c r="O6097" s="27">
        <v>2016</v>
      </c>
      <c r="P6097" s="27">
        <v>8</v>
      </c>
      <c r="Q6097" s="27">
        <v>20</v>
      </c>
      <c r="R6097" s="28">
        <f>DATE('Raw Data'!$O6097,'Raw Data'!$P6097,'Raw Data'!$Q6097)</f>
        <v>42602</v>
      </c>
      <c r="S6097" s="27" t="str">
        <f>CONCATENATE(MID('Raw Data'!$H6097,FIND("(",'Raw Data'!$H6097)+1,FIND(")",'Raw Data'!$H6097)-FIND("(",'Raw Data'!$H6097)-1),"",'Raw Data'!$M6097)</f>
        <v>Rs.300</v>
      </c>
      <c r="T6097" s="27">
        <f t="shared" si="95"/>
        <v>1</v>
      </c>
      <c r="U6097" s="29">
        <f>'Raw Data'!$M6097*'Raw Data'!$T6097</f>
        <v>300</v>
      </c>
    </row>
    <row r="6098" spans="1:21" x14ac:dyDescent="0.3">
      <c r="A6098" s="20">
        <v>18237348</v>
      </c>
      <c r="B6098" s="27" t="s">
        <v>11681</v>
      </c>
      <c r="C6098" s="27">
        <v>1</v>
      </c>
      <c r="D6098" s="27" t="str">
        <f>VLOOKUP('Raw Data'!$C6098,'country description'!$A$2:$B$16,2,0)</f>
        <v>India</v>
      </c>
      <c r="E6098" s="27" t="s">
        <v>10504</v>
      </c>
      <c r="F6098" s="27" t="s">
        <v>10752</v>
      </c>
      <c r="G6098" s="27" t="s">
        <v>749</v>
      </c>
      <c r="H6098" s="27" t="s">
        <v>18</v>
      </c>
      <c r="I6098" s="27" t="s">
        <v>19</v>
      </c>
      <c r="J6098" s="27" t="s">
        <v>19</v>
      </c>
      <c r="K6098" s="27">
        <v>1</v>
      </c>
      <c r="L6098" s="27">
        <v>1</v>
      </c>
      <c r="M6098" s="27">
        <v>300</v>
      </c>
      <c r="N6098" s="27">
        <v>1</v>
      </c>
      <c r="O6098" s="27">
        <v>2017</v>
      </c>
      <c r="P6098" s="27">
        <v>8</v>
      </c>
      <c r="Q6098" s="27">
        <v>20</v>
      </c>
      <c r="R6098" s="28">
        <f>DATE('Raw Data'!$O6098,'Raw Data'!$P6098,'Raw Data'!$Q6098)</f>
        <v>42967</v>
      </c>
      <c r="S6098" s="27" t="str">
        <f>CONCATENATE(MID('Raw Data'!$H6098,FIND("(",'Raw Data'!$H6098)+1,FIND(")",'Raw Data'!$H6098)-FIND("(",'Raw Data'!$H6098)-1),"",'Raw Data'!$M6098)</f>
        <v>Rs.300</v>
      </c>
      <c r="T6098" s="27">
        <f t="shared" si="95"/>
        <v>1</v>
      </c>
      <c r="U6098" s="29">
        <f>'Raw Data'!$M6098*'Raw Data'!$T6098</f>
        <v>300</v>
      </c>
    </row>
    <row r="6099" spans="1:21" x14ac:dyDescent="0.3">
      <c r="A6099" s="20">
        <v>18391156</v>
      </c>
      <c r="B6099" s="27" t="s">
        <v>11682</v>
      </c>
      <c r="C6099" s="27">
        <v>1</v>
      </c>
      <c r="D6099" s="27" t="str">
        <f>VLOOKUP('Raw Data'!$C6099,'country description'!$A$2:$B$16,2,0)</f>
        <v>India</v>
      </c>
      <c r="E6099" s="27" t="s">
        <v>10504</v>
      </c>
      <c r="F6099" s="27" t="s">
        <v>11683</v>
      </c>
      <c r="G6099" s="27" t="s">
        <v>3878</v>
      </c>
      <c r="H6099" s="27" t="s">
        <v>18</v>
      </c>
      <c r="I6099" s="27" t="s">
        <v>19</v>
      </c>
      <c r="J6099" s="27" t="s">
        <v>19</v>
      </c>
      <c r="K6099" s="27">
        <v>1</v>
      </c>
      <c r="L6099" s="27">
        <v>13</v>
      </c>
      <c r="M6099" s="27">
        <v>300</v>
      </c>
      <c r="N6099" s="27">
        <v>3.3</v>
      </c>
      <c r="O6099" s="27">
        <v>2012</v>
      </c>
      <c r="P6099" s="27">
        <v>7</v>
      </c>
      <c r="Q6099" s="27">
        <v>13</v>
      </c>
      <c r="R6099" s="28">
        <f>DATE('Raw Data'!$O6099,'Raw Data'!$P6099,'Raw Data'!$Q6099)</f>
        <v>41103</v>
      </c>
      <c r="S6099" s="27" t="str">
        <f>CONCATENATE(MID('Raw Data'!$H6099,FIND("(",'Raw Data'!$H6099)+1,FIND(")",'Raw Data'!$H6099)-FIND("(",'Raw Data'!$H6099)-1),"",'Raw Data'!$M6099)</f>
        <v>Rs.300</v>
      </c>
      <c r="T6099" s="27">
        <f t="shared" si="95"/>
        <v>1</v>
      </c>
      <c r="U6099" s="29">
        <f>'Raw Data'!$M6099*'Raw Data'!$T6099</f>
        <v>300</v>
      </c>
    </row>
    <row r="6100" spans="1:21" x14ac:dyDescent="0.3">
      <c r="A6100" s="20">
        <v>4171</v>
      </c>
      <c r="B6100" s="27" t="s">
        <v>11684</v>
      </c>
      <c r="C6100" s="27">
        <v>1</v>
      </c>
      <c r="D6100" s="27" t="str">
        <f>VLOOKUP('Raw Data'!$C6100,'country description'!$A$2:$B$16,2,0)</f>
        <v>India</v>
      </c>
      <c r="E6100" s="27" t="s">
        <v>10504</v>
      </c>
      <c r="F6100" s="27" t="s">
        <v>11685</v>
      </c>
      <c r="G6100" s="27" t="s">
        <v>11686</v>
      </c>
      <c r="H6100" s="27" t="s">
        <v>18</v>
      </c>
      <c r="I6100" s="27" t="s">
        <v>19</v>
      </c>
      <c r="J6100" s="27" t="s">
        <v>24</v>
      </c>
      <c r="K6100" s="27">
        <v>1</v>
      </c>
      <c r="L6100" s="27">
        <v>319</v>
      </c>
      <c r="M6100" s="27">
        <v>300</v>
      </c>
      <c r="N6100" s="27">
        <v>3.6</v>
      </c>
      <c r="O6100" s="27">
        <v>2018</v>
      </c>
      <c r="P6100" s="27">
        <v>7</v>
      </c>
      <c r="Q6100" s="27">
        <v>11</v>
      </c>
      <c r="R6100" s="28">
        <f>DATE('Raw Data'!$O6100,'Raw Data'!$P6100,'Raw Data'!$Q6100)</f>
        <v>43292</v>
      </c>
      <c r="S6100" s="27" t="str">
        <f>CONCATENATE(MID('Raw Data'!$H6100,FIND("(",'Raw Data'!$H6100)+1,FIND(")",'Raw Data'!$H6100)-FIND("(",'Raw Data'!$H6100)-1),"",'Raw Data'!$M6100)</f>
        <v>Rs.300</v>
      </c>
      <c r="T6100" s="27">
        <f t="shared" si="95"/>
        <v>1</v>
      </c>
      <c r="U6100" s="29">
        <f>'Raw Data'!$M6100*'Raw Data'!$T6100</f>
        <v>300</v>
      </c>
    </row>
    <row r="6101" spans="1:21" x14ac:dyDescent="0.3">
      <c r="A6101" s="20">
        <v>18334445</v>
      </c>
      <c r="B6101" s="27" t="s">
        <v>11687</v>
      </c>
      <c r="C6101" s="27">
        <v>1</v>
      </c>
      <c r="D6101" s="27" t="str">
        <f>VLOOKUP('Raw Data'!$C6101,'country description'!$A$2:$B$16,2,0)</f>
        <v>India</v>
      </c>
      <c r="E6101" s="27" t="s">
        <v>10504</v>
      </c>
      <c r="F6101" s="27" t="s">
        <v>11688</v>
      </c>
      <c r="G6101" s="27" t="s">
        <v>458</v>
      </c>
      <c r="H6101" s="27" t="s">
        <v>18</v>
      </c>
      <c r="I6101" s="27" t="s">
        <v>19</v>
      </c>
      <c r="J6101" s="27" t="s">
        <v>24</v>
      </c>
      <c r="K6101" s="27">
        <v>1</v>
      </c>
      <c r="L6101" s="27">
        <v>21</v>
      </c>
      <c r="M6101" s="27">
        <v>300</v>
      </c>
      <c r="N6101" s="27">
        <v>3.2</v>
      </c>
      <c r="O6101" s="27">
        <v>2013</v>
      </c>
      <c r="P6101" s="27">
        <v>7</v>
      </c>
      <c r="Q6101" s="27">
        <v>12</v>
      </c>
      <c r="R6101" s="28">
        <f>DATE('Raw Data'!$O6101,'Raw Data'!$P6101,'Raw Data'!$Q6101)</f>
        <v>41467</v>
      </c>
      <c r="S6101" s="27" t="str">
        <f>CONCATENATE(MID('Raw Data'!$H6101,FIND("(",'Raw Data'!$H6101)+1,FIND(")",'Raw Data'!$H6101)-FIND("(",'Raw Data'!$H6101)-1),"",'Raw Data'!$M6101)</f>
        <v>Rs.300</v>
      </c>
      <c r="T6101" s="27">
        <f t="shared" si="95"/>
        <v>1</v>
      </c>
      <c r="U6101" s="29">
        <f>'Raw Data'!$M6101*'Raw Data'!$T6101</f>
        <v>300</v>
      </c>
    </row>
    <row r="6102" spans="1:21" x14ac:dyDescent="0.3">
      <c r="A6102" s="20">
        <v>18485789</v>
      </c>
      <c r="B6102" s="27" t="s">
        <v>11667</v>
      </c>
      <c r="C6102" s="27">
        <v>1</v>
      </c>
      <c r="D6102" s="27" t="str">
        <f>VLOOKUP('Raw Data'!$C6102,'country description'!$A$2:$B$16,2,0)</f>
        <v>India</v>
      </c>
      <c r="E6102" s="27" t="s">
        <v>10504</v>
      </c>
      <c r="F6102" s="27" t="s">
        <v>11689</v>
      </c>
      <c r="G6102" s="27" t="s">
        <v>424</v>
      </c>
      <c r="H6102" s="27" t="s">
        <v>18</v>
      </c>
      <c r="I6102" s="27" t="s">
        <v>19</v>
      </c>
      <c r="J6102" s="27" t="s">
        <v>19</v>
      </c>
      <c r="K6102" s="27">
        <v>1</v>
      </c>
      <c r="L6102" s="27">
        <v>2</v>
      </c>
      <c r="M6102" s="27">
        <v>300</v>
      </c>
      <c r="N6102" s="27">
        <v>1</v>
      </c>
      <c r="O6102" s="27">
        <v>2015</v>
      </c>
      <c r="P6102" s="27">
        <v>7</v>
      </c>
      <c r="Q6102" s="27">
        <v>22</v>
      </c>
      <c r="R6102" s="28">
        <f>DATE('Raw Data'!$O6102,'Raw Data'!$P6102,'Raw Data'!$Q6102)</f>
        <v>42207</v>
      </c>
      <c r="S6102" s="27" t="str">
        <f>CONCATENATE(MID('Raw Data'!$H6102,FIND("(",'Raw Data'!$H6102)+1,FIND(")",'Raw Data'!$H6102)-FIND("(",'Raw Data'!$H6102)-1),"",'Raw Data'!$M6102)</f>
        <v>Rs.300</v>
      </c>
      <c r="T6102" s="27">
        <f t="shared" si="95"/>
        <v>1</v>
      </c>
      <c r="U6102" s="29">
        <f>'Raw Data'!$M6102*'Raw Data'!$T6102</f>
        <v>300</v>
      </c>
    </row>
    <row r="6103" spans="1:21" x14ac:dyDescent="0.3">
      <c r="A6103" s="20">
        <v>18265424</v>
      </c>
      <c r="B6103" s="27" t="s">
        <v>726</v>
      </c>
      <c r="C6103" s="27">
        <v>1</v>
      </c>
      <c r="D6103" s="27" t="str">
        <f>VLOOKUP('Raw Data'!$C6103,'country description'!$A$2:$B$16,2,0)</f>
        <v>India</v>
      </c>
      <c r="E6103" s="27" t="s">
        <v>10504</v>
      </c>
      <c r="F6103" s="27" t="s">
        <v>10613</v>
      </c>
      <c r="G6103" s="27" t="s">
        <v>727</v>
      </c>
      <c r="H6103" s="27" t="s">
        <v>18</v>
      </c>
      <c r="I6103" s="27" t="s">
        <v>19</v>
      </c>
      <c r="J6103" s="27" t="s">
        <v>19</v>
      </c>
      <c r="K6103" s="27">
        <v>1</v>
      </c>
      <c r="L6103" s="27">
        <v>7</v>
      </c>
      <c r="M6103" s="27">
        <v>300</v>
      </c>
      <c r="N6103" s="27">
        <v>3.2</v>
      </c>
      <c r="O6103" s="27">
        <v>2013</v>
      </c>
      <c r="P6103" s="27">
        <v>7</v>
      </c>
      <c r="Q6103" s="27">
        <v>23</v>
      </c>
      <c r="R6103" s="28">
        <f>DATE('Raw Data'!$O6103,'Raw Data'!$P6103,'Raw Data'!$Q6103)</f>
        <v>41478</v>
      </c>
      <c r="S6103" s="27" t="str">
        <f>CONCATENATE(MID('Raw Data'!$H6103,FIND("(",'Raw Data'!$H6103)+1,FIND(")",'Raw Data'!$H6103)-FIND("(",'Raw Data'!$H6103)-1),"",'Raw Data'!$M6103)</f>
        <v>Rs.300</v>
      </c>
      <c r="T6103" s="27">
        <f t="shared" si="95"/>
        <v>1</v>
      </c>
      <c r="U6103" s="29">
        <f>'Raw Data'!$M6103*'Raw Data'!$T6103</f>
        <v>300</v>
      </c>
    </row>
    <row r="6104" spans="1:21" x14ac:dyDescent="0.3">
      <c r="A6104" s="20">
        <v>5935</v>
      </c>
      <c r="B6104" s="27" t="s">
        <v>6328</v>
      </c>
      <c r="C6104" s="27">
        <v>1</v>
      </c>
      <c r="D6104" s="27" t="str">
        <f>VLOOKUP('Raw Data'!$C6104,'country description'!$A$2:$B$16,2,0)</f>
        <v>India</v>
      </c>
      <c r="E6104" s="27" t="s">
        <v>10504</v>
      </c>
      <c r="F6104" s="27" t="s">
        <v>11691</v>
      </c>
      <c r="G6104" s="27" t="s">
        <v>1487</v>
      </c>
      <c r="H6104" s="27" t="s">
        <v>18</v>
      </c>
      <c r="I6104" s="27" t="s">
        <v>19</v>
      </c>
      <c r="J6104" s="27" t="s">
        <v>19</v>
      </c>
      <c r="K6104" s="27">
        <v>1</v>
      </c>
      <c r="L6104" s="27">
        <v>3</v>
      </c>
      <c r="M6104" s="27">
        <v>300</v>
      </c>
      <c r="N6104" s="27">
        <v>1</v>
      </c>
      <c r="O6104" s="27">
        <v>2018</v>
      </c>
      <c r="P6104" s="27">
        <v>7</v>
      </c>
      <c r="Q6104" s="27">
        <v>2</v>
      </c>
      <c r="R6104" s="28">
        <f>DATE('Raw Data'!$O6104,'Raw Data'!$P6104,'Raw Data'!$Q6104)</f>
        <v>43283</v>
      </c>
      <c r="S6104" s="27" t="str">
        <f>CONCATENATE(MID('Raw Data'!$H6104,FIND("(",'Raw Data'!$H6104)+1,FIND(")",'Raw Data'!$H6104)-FIND("(",'Raw Data'!$H6104)-1),"",'Raw Data'!$M6104)</f>
        <v>Rs.300</v>
      </c>
      <c r="T6104" s="27">
        <f t="shared" si="95"/>
        <v>1</v>
      </c>
      <c r="U6104" s="29">
        <f>'Raw Data'!$M6104*'Raw Data'!$T6104</f>
        <v>300</v>
      </c>
    </row>
    <row r="6105" spans="1:21" x14ac:dyDescent="0.3">
      <c r="A6105" s="20">
        <v>18138446</v>
      </c>
      <c r="B6105" s="27" t="s">
        <v>6118</v>
      </c>
      <c r="C6105" s="27">
        <v>1</v>
      </c>
      <c r="D6105" s="27" t="str">
        <f>VLOOKUP('Raw Data'!$C6105,'country description'!$A$2:$B$16,2,0)</f>
        <v>India</v>
      </c>
      <c r="E6105" s="27" t="s">
        <v>10504</v>
      </c>
      <c r="F6105" s="27" t="s">
        <v>11692</v>
      </c>
      <c r="G6105" s="27" t="s">
        <v>5264</v>
      </c>
      <c r="H6105" s="27" t="s">
        <v>18</v>
      </c>
      <c r="I6105" s="27" t="s">
        <v>19</v>
      </c>
      <c r="J6105" s="27" t="s">
        <v>24</v>
      </c>
      <c r="K6105" s="27">
        <v>1</v>
      </c>
      <c r="L6105" s="27">
        <v>39</v>
      </c>
      <c r="M6105" s="27">
        <v>300</v>
      </c>
      <c r="N6105" s="27">
        <v>3.6</v>
      </c>
      <c r="O6105" s="27">
        <v>2016</v>
      </c>
      <c r="P6105" s="27">
        <v>6</v>
      </c>
      <c r="Q6105" s="27">
        <v>1</v>
      </c>
      <c r="R6105" s="28">
        <f>DATE('Raw Data'!$O6105,'Raw Data'!$P6105,'Raw Data'!$Q6105)</f>
        <v>42522</v>
      </c>
      <c r="S6105" s="27" t="str">
        <f>CONCATENATE(MID('Raw Data'!$H6105,FIND("(",'Raw Data'!$H6105)+1,FIND(")",'Raw Data'!$H6105)-FIND("(",'Raw Data'!$H6105)-1),"",'Raw Data'!$M6105)</f>
        <v>Rs.300</v>
      </c>
      <c r="T6105" s="27">
        <f t="shared" si="95"/>
        <v>1</v>
      </c>
      <c r="U6105" s="29">
        <f>'Raw Data'!$M6105*'Raw Data'!$T6105</f>
        <v>300</v>
      </c>
    </row>
    <row r="6106" spans="1:21" x14ac:dyDescent="0.3">
      <c r="A6106" s="20">
        <v>18252419</v>
      </c>
      <c r="B6106" s="27" t="s">
        <v>11667</v>
      </c>
      <c r="C6106" s="27">
        <v>1</v>
      </c>
      <c r="D6106" s="27" t="str">
        <f>VLOOKUP('Raw Data'!$C6106,'country description'!$A$2:$B$16,2,0)</f>
        <v>India</v>
      </c>
      <c r="E6106" s="27" t="s">
        <v>10504</v>
      </c>
      <c r="F6106" s="27" t="s">
        <v>11694</v>
      </c>
      <c r="G6106" s="27" t="s">
        <v>424</v>
      </c>
      <c r="H6106" s="27" t="s">
        <v>18</v>
      </c>
      <c r="I6106" s="27" t="s">
        <v>19</v>
      </c>
      <c r="J6106" s="27" t="s">
        <v>19</v>
      </c>
      <c r="K6106" s="27">
        <v>1</v>
      </c>
      <c r="L6106" s="27">
        <v>20</v>
      </c>
      <c r="M6106" s="27">
        <v>300</v>
      </c>
      <c r="N6106" s="27">
        <v>3.1</v>
      </c>
      <c r="O6106" s="27">
        <v>2014</v>
      </c>
      <c r="P6106" s="27">
        <v>6</v>
      </c>
      <c r="Q6106" s="27">
        <v>28</v>
      </c>
      <c r="R6106" s="28">
        <f>DATE('Raw Data'!$O6106,'Raw Data'!$P6106,'Raw Data'!$Q6106)</f>
        <v>41818</v>
      </c>
      <c r="S6106" s="27" t="str">
        <f>CONCATENATE(MID('Raw Data'!$H6106,FIND("(",'Raw Data'!$H6106)+1,FIND(")",'Raw Data'!$H6106)-FIND("(",'Raw Data'!$H6106)-1),"",'Raw Data'!$M6106)</f>
        <v>Rs.300</v>
      </c>
      <c r="T6106" s="27">
        <f t="shared" si="95"/>
        <v>1</v>
      </c>
      <c r="U6106" s="29">
        <f>'Raw Data'!$M6106*'Raw Data'!$T6106</f>
        <v>300</v>
      </c>
    </row>
    <row r="6107" spans="1:21" x14ac:dyDescent="0.3">
      <c r="A6107" s="20">
        <v>853</v>
      </c>
      <c r="B6107" s="27" t="s">
        <v>892</v>
      </c>
      <c r="C6107" s="27">
        <v>1</v>
      </c>
      <c r="D6107" s="27" t="str">
        <f>VLOOKUP('Raw Data'!$C6107,'country description'!$A$2:$B$16,2,0)</f>
        <v>India</v>
      </c>
      <c r="E6107" s="27" t="s">
        <v>10504</v>
      </c>
      <c r="F6107" s="27" t="s">
        <v>11695</v>
      </c>
      <c r="G6107" s="27" t="s">
        <v>11696</v>
      </c>
      <c r="H6107" s="27" t="s">
        <v>18</v>
      </c>
      <c r="I6107" s="27" t="s">
        <v>19</v>
      </c>
      <c r="J6107" s="27" t="s">
        <v>19</v>
      </c>
      <c r="K6107" s="27">
        <v>1</v>
      </c>
      <c r="L6107" s="27">
        <v>69</v>
      </c>
      <c r="M6107" s="27">
        <v>300</v>
      </c>
      <c r="N6107" s="27">
        <v>3.3</v>
      </c>
      <c r="O6107" s="27">
        <v>2016</v>
      </c>
      <c r="P6107" s="27">
        <v>6</v>
      </c>
      <c r="Q6107" s="27">
        <v>11</v>
      </c>
      <c r="R6107" s="28">
        <f>DATE('Raw Data'!$O6107,'Raw Data'!$P6107,'Raw Data'!$Q6107)</f>
        <v>42532</v>
      </c>
      <c r="S6107" s="27" t="str">
        <f>CONCATENATE(MID('Raw Data'!$H6107,FIND("(",'Raw Data'!$H6107)+1,FIND(")",'Raw Data'!$H6107)-FIND("(",'Raw Data'!$H6107)-1),"",'Raw Data'!$M6107)</f>
        <v>Rs.300</v>
      </c>
      <c r="T6107" s="27">
        <f t="shared" si="95"/>
        <v>1</v>
      </c>
      <c r="U6107" s="29">
        <f>'Raw Data'!$M6107*'Raw Data'!$T6107</f>
        <v>300</v>
      </c>
    </row>
    <row r="6108" spans="1:21" x14ac:dyDescent="0.3">
      <c r="A6108" s="20">
        <v>18489522</v>
      </c>
      <c r="B6108" s="27" t="s">
        <v>11697</v>
      </c>
      <c r="C6108" s="27">
        <v>1</v>
      </c>
      <c r="D6108" s="27" t="str">
        <f>VLOOKUP('Raw Data'!$C6108,'country description'!$A$2:$B$16,2,0)</f>
        <v>India</v>
      </c>
      <c r="E6108" s="27" t="s">
        <v>10504</v>
      </c>
      <c r="F6108" s="27" t="s">
        <v>11698</v>
      </c>
      <c r="G6108" s="27" t="s">
        <v>599</v>
      </c>
      <c r="H6108" s="27" t="s">
        <v>18</v>
      </c>
      <c r="I6108" s="27" t="s">
        <v>19</v>
      </c>
      <c r="J6108" s="27" t="s">
        <v>19</v>
      </c>
      <c r="K6108" s="27">
        <v>1</v>
      </c>
      <c r="L6108" s="27">
        <v>1</v>
      </c>
      <c r="M6108" s="27">
        <v>300</v>
      </c>
      <c r="N6108" s="27">
        <v>1</v>
      </c>
      <c r="O6108" s="27">
        <v>2013</v>
      </c>
      <c r="P6108" s="27">
        <v>6</v>
      </c>
      <c r="Q6108" s="27">
        <v>1</v>
      </c>
      <c r="R6108" s="28">
        <f>DATE('Raw Data'!$O6108,'Raw Data'!$P6108,'Raw Data'!$Q6108)</f>
        <v>41426</v>
      </c>
      <c r="S6108" s="27" t="str">
        <f>CONCATENATE(MID('Raw Data'!$H6108,FIND("(",'Raw Data'!$H6108)+1,FIND(")",'Raw Data'!$H6108)-FIND("(",'Raw Data'!$H6108)-1),"",'Raw Data'!$M6108)</f>
        <v>Rs.300</v>
      </c>
      <c r="T6108" s="27">
        <f t="shared" si="95"/>
        <v>1</v>
      </c>
      <c r="U6108" s="29">
        <f>'Raw Data'!$M6108*'Raw Data'!$T6108</f>
        <v>300</v>
      </c>
    </row>
    <row r="6109" spans="1:21" x14ac:dyDescent="0.3">
      <c r="A6109" s="20">
        <v>304700</v>
      </c>
      <c r="B6109" s="27" t="s">
        <v>11699</v>
      </c>
      <c r="C6109" s="27">
        <v>1</v>
      </c>
      <c r="D6109" s="27" t="str">
        <f>VLOOKUP('Raw Data'!$C6109,'country description'!$A$2:$B$16,2,0)</f>
        <v>India</v>
      </c>
      <c r="E6109" s="27" t="s">
        <v>10504</v>
      </c>
      <c r="F6109" s="27" t="s">
        <v>11700</v>
      </c>
      <c r="G6109" s="27" t="s">
        <v>17</v>
      </c>
      <c r="H6109" s="27" t="s">
        <v>18</v>
      </c>
      <c r="I6109" s="27" t="s">
        <v>19</v>
      </c>
      <c r="J6109" s="27" t="s">
        <v>19</v>
      </c>
      <c r="K6109" s="27">
        <v>1</v>
      </c>
      <c r="L6109" s="27">
        <v>3</v>
      </c>
      <c r="M6109" s="27">
        <v>300</v>
      </c>
      <c r="N6109" s="27">
        <v>1</v>
      </c>
      <c r="O6109" s="27">
        <v>2011</v>
      </c>
      <c r="P6109" s="27">
        <v>5</v>
      </c>
      <c r="Q6109" s="27">
        <v>20</v>
      </c>
      <c r="R6109" s="28">
        <f>DATE('Raw Data'!$O6109,'Raw Data'!$P6109,'Raw Data'!$Q6109)</f>
        <v>40683</v>
      </c>
      <c r="S6109" s="27" t="str">
        <f>CONCATENATE(MID('Raw Data'!$H6109,FIND("(",'Raw Data'!$H6109)+1,FIND(")",'Raw Data'!$H6109)-FIND("(",'Raw Data'!$H6109)-1),"",'Raw Data'!$M6109)</f>
        <v>Rs.300</v>
      </c>
      <c r="T6109" s="27">
        <f t="shared" si="95"/>
        <v>1</v>
      </c>
      <c r="U6109" s="29">
        <f>'Raw Data'!$M6109*'Raw Data'!$T6109</f>
        <v>300</v>
      </c>
    </row>
    <row r="6110" spans="1:21" x14ac:dyDescent="0.3">
      <c r="A6110" s="20">
        <v>6896</v>
      </c>
      <c r="B6110" s="27" t="s">
        <v>11701</v>
      </c>
      <c r="C6110" s="27">
        <v>1</v>
      </c>
      <c r="D6110" s="27" t="str">
        <f>VLOOKUP('Raw Data'!$C6110,'country description'!$A$2:$B$16,2,0)</f>
        <v>India</v>
      </c>
      <c r="E6110" s="27" t="s">
        <v>10504</v>
      </c>
      <c r="F6110" s="27" t="s">
        <v>11702</v>
      </c>
      <c r="G6110" s="27" t="s">
        <v>723</v>
      </c>
      <c r="H6110" s="27" t="s">
        <v>18</v>
      </c>
      <c r="I6110" s="27" t="s">
        <v>19</v>
      </c>
      <c r="J6110" s="27" t="s">
        <v>19</v>
      </c>
      <c r="K6110" s="27">
        <v>1</v>
      </c>
      <c r="L6110" s="27">
        <v>39</v>
      </c>
      <c r="M6110" s="27">
        <v>300</v>
      </c>
      <c r="N6110" s="27">
        <v>3.2</v>
      </c>
      <c r="O6110" s="27">
        <v>2011</v>
      </c>
      <c r="P6110" s="27">
        <v>5</v>
      </c>
      <c r="Q6110" s="27">
        <v>11</v>
      </c>
      <c r="R6110" s="28">
        <f>DATE('Raw Data'!$O6110,'Raw Data'!$P6110,'Raw Data'!$Q6110)</f>
        <v>40674</v>
      </c>
      <c r="S6110" s="27" t="str">
        <f>CONCATENATE(MID('Raw Data'!$H6110,FIND("(",'Raw Data'!$H6110)+1,FIND(")",'Raw Data'!$H6110)-FIND("(",'Raw Data'!$H6110)-1),"",'Raw Data'!$M6110)</f>
        <v>Rs.300</v>
      </c>
      <c r="T6110" s="27">
        <f t="shared" si="95"/>
        <v>1</v>
      </c>
      <c r="U6110" s="29">
        <f>'Raw Data'!$M6110*'Raw Data'!$T6110</f>
        <v>300</v>
      </c>
    </row>
    <row r="6111" spans="1:21" x14ac:dyDescent="0.3">
      <c r="A6111" s="20">
        <v>18235155</v>
      </c>
      <c r="B6111" s="27" t="s">
        <v>6118</v>
      </c>
      <c r="C6111" s="27">
        <v>1</v>
      </c>
      <c r="D6111" s="27" t="str">
        <f>VLOOKUP('Raw Data'!$C6111,'country description'!$A$2:$B$16,2,0)</f>
        <v>India</v>
      </c>
      <c r="E6111" s="27" t="s">
        <v>10504</v>
      </c>
      <c r="F6111" s="27" t="s">
        <v>11703</v>
      </c>
      <c r="G6111" s="27" t="s">
        <v>5264</v>
      </c>
      <c r="H6111" s="27" t="s">
        <v>18</v>
      </c>
      <c r="I6111" s="27" t="s">
        <v>19</v>
      </c>
      <c r="J6111" s="27" t="s">
        <v>24</v>
      </c>
      <c r="K6111" s="27">
        <v>1</v>
      </c>
      <c r="L6111" s="27">
        <v>74</v>
      </c>
      <c r="M6111" s="27">
        <v>300</v>
      </c>
      <c r="N6111" s="27">
        <v>3.8</v>
      </c>
      <c r="O6111" s="27">
        <v>2016</v>
      </c>
      <c r="P6111" s="27">
        <v>4</v>
      </c>
      <c r="Q6111" s="27">
        <v>4</v>
      </c>
      <c r="R6111" s="28">
        <f>DATE('Raw Data'!$O6111,'Raw Data'!$P6111,'Raw Data'!$Q6111)</f>
        <v>42464</v>
      </c>
      <c r="S6111" s="27" t="str">
        <f>CONCATENATE(MID('Raw Data'!$H6111,FIND("(",'Raw Data'!$H6111)+1,FIND(")",'Raw Data'!$H6111)-FIND("(",'Raw Data'!$H6111)-1),"",'Raw Data'!$M6111)</f>
        <v>Rs.300</v>
      </c>
      <c r="T6111" s="27">
        <f t="shared" si="95"/>
        <v>1</v>
      </c>
      <c r="U6111" s="29">
        <f>'Raw Data'!$M6111*'Raw Data'!$T6111</f>
        <v>300</v>
      </c>
    </row>
    <row r="6112" spans="1:21" x14ac:dyDescent="0.3">
      <c r="A6112" s="20">
        <v>18383489</v>
      </c>
      <c r="B6112" s="27" t="s">
        <v>1395</v>
      </c>
      <c r="C6112" s="27">
        <v>1</v>
      </c>
      <c r="D6112" s="27" t="str">
        <f>VLOOKUP('Raw Data'!$C6112,'country description'!$A$2:$B$16,2,0)</f>
        <v>India</v>
      </c>
      <c r="E6112" s="27" t="s">
        <v>10504</v>
      </c>
      <c r="F6112" s="27" t="s">
        <v>11704</v>
      </c>
      <c r="G6112" s="27" t="s">
        <v>2441</v>
      </c>
      <c r="H6112" s="27" t="s">
        <v>18</v>
      </c>
      <c r="I6112" s="27" t="s">
        <v>19</v>
      </c>
      <c r="J6112" s="27" t="s">
        <v>19</v>
      </c>
      <c r="K6112" s="27">
        <v>1</v>
      </c>
      <c r="L6112" s="27">
        <v>15</v>
      </c>
      <c r="M6112" s="27">
        <v>300</v>
      </c>
      <c r="N6112" s="27">
        <v>3.2</v>
      </c>
      <c r="O6112" s="27">
        <v>2017</v>
      </c>
      <c r="P6112" s="27">
        <v>4</v>
      </c>
      <c r="Q6112" s="27">
        <v>22</v>
      </c>
      <c r="R6112" s="28">
        <f>DATE('Raw Data'!$O6112,'Raw Data'!$P6112,'Raw Data'!$Q6112)</f>
        <v>42847</v>
      </c>
      <c r="S6112" s="27" t="str">
        <f>CONCATENATE(MID('Raw Data'!$H6112,FIND("(",'Raw Data'!$H6112)+1,FIND(")",'Raw Data'!$H6112)-FIND("(",'Raw Data'!$H6112)-1),"",'Raw Data'!$M6112)</f>
        <v>Rs.300</v>
      </c>
      <c r="T6112" s="27">
        <f t="shared" si="95"/>
        <v>1</v>
      </c>
      <c r="U6112" s="29">
        <f>'Raw Data'!$M6112*'Raw Data'!$T6112</f>
        <v>300</v>
      </c>
    </row>
    <row r="6113" spans="1:21" x14ac:dyDescent="0.3">
      <c r="A6113" s="20">
        <v>18280305</v>
      </c>
      <c r="B6113" s="27" t="s">
        <v>11705</v>
      </c>
      <c r="C6113" s="27">
        <v>1</v>
      </c>
      <c r="D6113" s="27" t="str">
        <f>VLOOKUP('Raw Data'!$C6113,'country description'!$A$2:$B$16,2,0)</f>
        <v>India</v>
      </c>
      <c r="E6113" s="27" t="s">
        <v>10504</v>
      </c>
      <c r="F6113" s="27" t="s">
        <v>11706</v>
      </c>
      <c r="G6113" s="27" t="s">
        <v>393</v>
      </c>
      <c r="H6113" s="27" t="s">
        <v>18</v>
      </c>
      <c r="I6113" s="27" t="s">
        <v>19</v>
      </c>
      <c r="J6113" s="27" t="s">
        <v>19</v>
      </c>
      <c r="K6113" s="27">
        <v>1</v>
      </c>
      <c r="L6113" s="27">
        <v>26</v>
      </c>
      <c r="M6113" s="27">
        <v>300</v>
      </c>
      <c r="N6113" s="27">
        <v>3.6</v>
      </c>
      <c r="O6113" s="27">
        <v>2016</v>
      </c>
      <c r="P6113" s="27">
        <v>4</v>
      </c>
      <c r="Q6113" s="27">
        <v>12</v>
      </c>
      <c r="R6113" s="28">
        <f>DATE('Raw Data'!$O6113,'Raw Data'!$P6113,'Raw Data'!$Q6113)</f>
        <v>42472</v>
      </c>
      <c r="S6113" s="27" t="str">
        <f>CONCATENATE(MID('Raw Data'!$H6113,FIND("(",'Raw Data'!$H6113)+1,FIND(")",'Raw Data'!$H6113)-FIND("(",'Raw Data'!$H6113)-1),"",'Raw Data'!$M6113)</f>
        <v>Rs.300</v>
      </c>
      <c r="T6113" s="27">
        <f t="shared" si="95"/>
        <v>1</v>
      </c>
      <c r="U6113" s="29">
        <f>'Raw Data'!$M6113*'Raw Data'!$T6113</f>
        <v>300</v>
      </c>
    </row>
    <row r="6114" spans="1:21" x14ac:dyDescent="0.3">
      <c r="A6114" s="20">
        <v>18306548</v>
      </c>
      <c r="B6114" s="27" t="s">
        <v>6328</v>
      </c>
      <c r="C6114" s="27">
        <v>1</v>
      </c>
      <c r="D6114" s="27" t="str">
        <f>VLOOKUP('Raw Data'!$C6114,'country description'!$A$2:$B$16,2,0)</f>
        <v>India</v>
      </c>
      <c r="E6114" s="27" t="s">
        <v>10504</v>
      </c>
      <c r="F6114" s="27" t="s">
        <v>11707</v>
      </c>
      <c r="G6114" s="27" t="s">
        <v>1487</v>
      </c>
      <c r="H6114" s="27" t="s">
        <v>18</v>
      </c>
      <c r="I6114" s="27" t="s">
        <v>19</v>
      </c>
      <c r="J6114" s="27" t="s">
        <v>24</v>
      </c>
      <c r="K6114" s="27">
        <v>1</v>
      </c>
      <c r="L6114" s="27">
        <v>41</v>
      </c>
      <c r="M6114" s="27">
        <v>300</v>
      </c>
      <c r="N6114" s="27">
        <v>3.4</v>
      </c>
      <c r="O6114" s="27">
        <v>2011</v>
      </c>
      <c r="P6114" s="27">
        <v>4</v>
      </c>
      <c r="Q6114" s="27">
        <v>6</v>
      </c>
      <c r="R6114" s="28">
        <f>DATE('Raw Data'!$O6114,'Raw Data'!$P6114,'Raw Data'!$Q6114)</f>
        <v>40639</v>
      </c>
      <c r="S6114" s="27" t="str">
        <f>CONCATENATE(MID('Raw Data'!$H6114,FIND("(",'Raw Data'!$H6114)+1,FIND(")",'Raw Data'!$H6114)-FIND("(",'Raw Data'!$H6114)-1),"",'Raw Data'!$M6114)</f>
        <v>Rs.300</v>
      </c>
      <c r="T6114" s="27">
        <f t="shared" si="95"/>
        <v>1</v>
      </c>
      <c r="U6114" s="29">
        <f>'Raw Data'!$M6114*'Raw Data'!$T6114</f>
        <v>300</v>
      </c>
    </row>
    <row r="6115" spans="1:21" x14ac:dyDescent="0.3">
      <c r="A6115" s="20">
        <v>313408</v>
      </c>
      <c r="B6115" s="27" t="s">
        <v>11708</v>
      </c>
      <c r="C6115" s="27">
        <v>1</v>
      </c>
      <c r="D6115" s="27" t="str">
        <f>VLOOKUP('Raw Data'!$C6115,'country description'!$A$2:$B$16,2,0)</f>
        <v>India</v>
      </c>
      <c r="E6115" s="27" t="s">
        <v>10504</v>
      </c>
      <c r="F6115" s="27" t="s">
        <v>10729</v>
      </c>
      <c r="G6115" s="27" t="s">
        <v>17</v>
      </c>
      <c r="H6115" s="27" t="s">
        <v>18</v>
      </c>
      <c r="I6115" s="27" t="s">
        <v>19</v>
      </c>
      <c r="J6115" s="27" t="s">
        <v>19</v>
      </c>
      <c r="K6115" s="27">
        <v>1</v>
      </c>
      <c r="L6115" s="27">
        <v>3</v>
      </c>
      <c r="M6115" s="27">
        <v>300</v>
      </c>
      <c r="N6115" s="27">
        <v>1</v>
      </c>
      <c r="O6115" s="27">
        <v>2012</v>
      </c>
      <c r="P6115" s="27">
        <v>4</v>
      </c>
      <c r="Q6115" s="27">
        <v>15</v>
      </c>
      <c r="R6115" s="28">
        <f>DATE('Raw Data'!$O6115,'Raw Data'!$P6115,'Raw Data'!$Q6115)</f>
        <v>41014</v>
      </c>
      <c r="S6115" s="27" t="str">
        <f>CONCATENATE(MID('Raw Data'!$H6115,FIND("(",'Raw Data'!$H6115)+1,FIND(")",'Raw Data'!$H6115)-FIND("(",'Raw Data'!$H6115)-1),"",'Raw Data'!$M6115)</f>
        <v>Rs.300</v>
      </c>
      <c r="T6115" s="27">
        <f t="shared" si="95"/>
        <v>1</v>
      </c>
      <c r="U6115" s="29">
        <f>'Raw Data'!$M6115*'Raw Data'!$T6115</f>
        <v>300</v>
      </c>
    </row>
    <row r="6116" spans="1:21" x14ac:dyDescent="0.3">
      <c r="A6116" s="20">
        <v>18420450</v>
      </c>
      <c r="B6116" s="27" t="s">
        <v>11709</v>
      </c>
      <c r="C6116" s="27">
        <v>1</v>
      </c>
      <c r="D6116" s="27" t="str">
        <f>VLOOKUP('Raw Data'!$C6116,'country description'!$A$2:$B$16,2,0)</f>
        <v>India</v>
      </c>
      <c r="E6116" s="27" t="s">
        <v>10504</v>
      </c>
      <c r="F6116" s="27" t="s">
        <v>11710</v>
      </c>
      <c r="G6116" s="27" t="s">
        <v>3878</v>
      </c>
      <c r="H6116" s="27" t="s">
        <v>18</v>
      </c>
      <c r="I6116" s="27" t="s">
        <v>19</v>
      </c>
      <c r="J6116" s="27" t="s">
        <v>24</v>
      </c>
      <c r="K6116" s="27">
        <v>1</v>
      </c>
      <c r="L6116" s="27">
        <v>94</v>
      </c>
      <c r="M6116" s="27">
        <v>300</v>
      </c>
      <c r="N6116" s="27">
        <v>3.9</v>
      </c>
      <c r="O6116" s="27">
        <v>2013</v>
      </c>
      <c r="P6116" s="27">
        <v>4</v>
      </c>
      <c r="Q6116" s="27">
        <v>24</v>
      </c>
      <c r="R6116" s="28">
        <f>DATE('Raw Data'!$O6116,'Raw Data'!$P6116,'Raw Data'!$Q6116)</f>
        <v>41388</v>
      </c>
      <c r="S6116" s="27" t="str">
        <f>CONCATENATE(MID('Raw Data'!$H6116,FIND("(",'Raw Data'!$H6116)+1,FIND(")",'Raw Data'!$H6116)-FIND("(",'Raw Data'!$H6116)-1),"",'Raw Data'!$M6116)</f>
        <v>Rs.300</v>
      </c>
      <c r="T6116" s="27">
        <f t="shared" si="95"/>
        <v>1</v>
      </c>
      <c r="U6116" s="29">
        <f>'Raw Data'!$M6116*'Raw Data'!$T6116</f>
        <v>300</v>
      </c>
    </row>
    <row r="6117" spans="1:21" x14ac:dyDescent="0.3">
      <c r="A6117" s="20">
        <v>312555</v>
      </c>
      <c r="B6117" s="27" t="s">
        <v>11711</v>
      </c>
      <c r="C6117" s="27">
        <v>1</v>
      </c>
      <c r="D6117" s="27" t="str">
        <f>VLOOKUP('Raw Data'!$C6117,'country description'!$A$2:$B$16,2,0)</f>
        <v>India</v>
      </c>
      <c r="E6117" s="27" t="s">
        <v>10504</v>
      </c>
      <c r="F6117" s="27" t="s">
        <v>11712</v>
      </c>
      <c r="G6117" s="27" t="s">
        <v>950</v>
      </c>
      <c r="H6117" s="27" t="s">
        <v>18</v>
      </c>
      <c r="I6117" s="27" t="s">
        <v>19</v>
      </c>
      <c r="J6117" s="27" t="s">
        <v>24</v>
      </c>
      <c r="K6117" s="27">
        <v>1</v>
      </c>
      <c r="L6117" s="27">
        <v>41</v>
      </c>
      <c r="M6117" s="27">
        <v>300</v>
      </c>
      <c r="N6117" s="27">
        <v>2.2000000000000002</v>
      </c>
      <c r="O6117" s="27">
        <v>2010</v>
      </c>
      <c r="P6117" s="27">
        <v>4</v>
      </c>
      <c r="Q6117" s="27">
        <v>3</v>
      </c>
      <c r="R6117" s="28">
        <f>DATE('Raw Data'!$O6117,'Raw Data'!$P6117,'Raw Data'!$Q6117)</f>
        <v>40271</v>
      </c>
      <c r="S6117" s="27" t="str">
        <f>CONCATENATE(MID('Raw Data'!$H6117,FIND("(",'Raw Data'!$H6117)+1,FIND(")",'Raw Data'!$H6117)-FIND("(",'Raw Data'!$H6117)-1),"",'Raw Data'!$M6117)</f>
        <v>Rs.300</v>
      </c>
      <c r="T6117" s="27">
        <f t="shared" si="95"/>
        <v>1</v>
      </c>
      <c r="U6117" s="29">
        <f>'Raw Data'!$M6117*'Raw Data'!$T6117</f>
        <v>300</v>
      </c>
    </row>
    <row r="6118" spans="1:21" x14ac:dyDescent="0.3">
      <c r="A6118" s="20">
        <v>18492107</v>
      </c>
      <c r="B6118" s="27" t="s">
        <v>11713</v>
      </c>
      <c r="C6118" s="27">
        <v>1</v>
      </c>
      <c r="D6118" s="27" t="str">
        <f>VLOOKUP('Raw Data'!$C6118,'country description'!$A$2:$B$16,2,0)</f>
        <v>India</v>
      </c>
      <c r="E6118" s="27" t="s">
        <v>10504</v>
      </c>
      <c r="F6118" s="27" t="s">
        <v>11714</v>
      </c>
      <c r="G6118" s="27" t="s">
        <v>475</v>
      </c>
      <c r="H6118" s="27" t="s">
        <v>18</v>
      </c>
      <c r="I6118" s="27" t="s">
        <v>19</v>
      </c>
      <c r="J6118" s="27" t="s">
        <v>19</v>
      </c>
      <c r="K6118" s="27">
        <v>1</v>
      </c>
      <c r="L6118" s="27">
        <v>19</v>
      </c>
      <c r="M6118" s="27">
        <v>300</v>
      </c>
      <c r="N6118" s="27">
        <v>3.4</v>
      </c>
      <c r="O6118" s="27">
        <v>2014</v>
      </c>
      <c r="P6118" s="27">
        <v>3</v>
      </c>
      <c r="Q6118" s="27">
        <v>16</v>
      </c>
      <c r="R6118" s="28">
        <f>DATE('Raw Data'!$O6118,'Raw Data'!$P6118,'Raw Data'!$Q6118)</f>
        <v>41714</v>
      </c>
      <c r="S6118" s="27" t="str">
        <f>CONCATENATE(MID('Raw Data'!$H6118,FIND("(",'Raw Data'!$H6118)+1,FIND(")",'Raw Data'!$H6118)-FIND("(",'Raw Data'!$H6118)-1),"",'Raw Data'!$M6118)</f>
        <v>Rs.300</v>
      </c>
      <c r="T6118" s="27">
        <f t="shared" si="95"/>
        <v>1</v>
      </c>
      <c r="U6118" s="29">
        <f>'Raw Data'!$M6118*'Raw Data'!$T6118</f>
        <v>300</v>
      </c>
    </row>
    <row r="6119" spans="1:21" x14ac:dyDescent="0.3">
      <c r="A6119" s="20">
        <v>18237324</v>
      </c>
      <c r="B6119" s="27" t="s">
        <v>11715</v>
      </c>
      <c r="C6119" s="27">
        <v>1</v>
      </c>
      <c r="D6119" s="27" t="str">
        <f>VLOOKUP('Raw Data'!$C6119,'country description'!$A$2:$B$16,2,0)</f>
        <v>India</v>
      </c>
      <c r="E6119" s="27" t="s">
        <v>10504</v>
      </c>
      <c r="F6119" s="27" t="s">
        <v>11716</v>
      </c>
      <c r="G6119" s="27" t="s">
        <v>17</v>
      </c>
      <c r="H6119" s="27" t="s">
        <v>18</v>
      </c>
      <c r="I6119" s="27" t="s">
        <v>19</v>
      </c>
      <c r="J6119" s="27" t="s">
        <v>24</v>
      </c>
      <c r="K6119" s="27">
        <v>1</v>
      </c>
      <c r="L6119" s="27">
        <v>27</v>
      </c>
      <c r="M6119" s="27">
        <v>300</v>
      </c>
      <c r="N6119" s="27">
        <v>3.5</v>
      </c>
      <c r="O6119" s="27">
        <v>2011</v>
      </c>
      <c r="P6119" s="27">
        <v>3</v>
      </c>
      <c r="Q6119" s="27">
        <v>9</v>
      </c>
      <c r="R6119" s="28">
        <f>DATE('Raw Data'!$O6119,'Raw Data'!$P6119,'Raw Data'!$Q6119)</f>
        <v>40611</v>
      </c>
      <c r="S6119" s="27" t="str">
        <f>CONCATENATE(MID('Raw Data'!$H6119,FIND("(",'Raw Data'!$H6119)+1,FIND(")",'Raw Data'!$H6119)-FIND("(",'Raw Data'!$H6119)-1),"",'Raw Data'!$M6119)</f>
        <v>Rs.300</v>
      </c>
      <c r="T6119" s="27">
        <f t="shared" si="95"/>
        <v>1</v>
      </c>
      <c r="U6119" s="29">
        <f>'Raw Data'!$M6119*'Raw Data'!$T6119</f>
        <v>300</v>
      </c>
    </row>
    <row r="6120" spans="1:21" x14ac:dyDescent="0.3">
      <c r="A6120" s="20">
        <v>2620</v>
      </c>
      <c r="B6120" s="27" t="s">
        <v>11717</v>
      </c>
      <c r="C6120" s="27">
        <v>1</v>
      </c>
      <c r="D6120" s="27" t="str">
        <f>VLOOKUP('Raw Data'!$C6120,'country description'!$A$2:$B$16,2,0)</f>
        <v>India</v>
      </c>
      <c r="E6120" s="27" t="s">
        <v>10504</v>
      </c>
      <c r="F6120" s="27" t="s">
        <v>11718</v>
      </c>
      <c r="G6120" s="27" t="s">
        <v>2441</v>
      </c>
      <c r="H6120" s="27" t="s">
        <v>18</v>
      </c>
      <c r="I6120" s="27" t="s">
        <v>19</v>
      </c>
      <c r="J6120" s="27" t="s">
        <v>19</v>
      </c>
      <c r="K6120" s="27">
        <v>1</v>
      </c>
      <c r="L6120" s="27">
        <v>25</v>
      </c>
      <c r="M6120" s="27">
        <v>300</v>
      </c>
      <c r="N6120" s="27">
        <v>3.4</v>
      </c>
      <c r="O6120" s="27">
        <v>2015</v>
      </c>
      <c r="P6120" s="27">
        <v>3</v>
      </c>
      <c r="Q6120" s="27">
        <v>1</v>
      </c>
      <c r="R6120" s="28">
        <f>DATE('Raw Data'!$O6120,'Raw Data'!$P6120,'Raw Data'!$Q6120)</f>
        <v>42064</v>
      </c>
      <c r="S6120" s="27" t="str">
        <f>CONCATENATE(MID('Raw Data'!$H6120,FIND("(",'Raw Data'!$H6120)+1,FIND(")",'Raw Data'!$H6120)-FIND("(",'Raw Data'!$H6120)-1),"",'Raw Data'!$M6120)</f>
        <v>Rs.300</v>
      </c>
      <c r="T6120" s="27">
        <f t="shared" si="95"/>
        <v>1</v>
      </c>
      <c r="U6120" s="29">
        <f>'Raw Data'!$M6120*'Raw Data'!$T6120</f>
        <v>300</v>
      </c>
    </row>
    <row r="6121" spans="1:21" x14ac:dyDescent="0.3">
      <c r="A6121" s="20">
        <v>311534</v>
      </c>
      <c r="B6121" s="27" t="s">
        <v>11719</v>
      </c>
      <c r="C6121" s="27">
        <v>1</v>
      </c>
      <c r="D6121" s="27" t="str">
        <f>VLOOKUP('Raw Data'!$C6121,'country description'!$A$2:$B$16,2,0)</f>
        <v>India</v>
      </c>
      <c r="E6121" s="27" t="s">
        <v>10504</v>
      </c>
      <c r="F6121" s="27" t="s">
        <v>11720</v>
      </c>
      <c r="G6121" s="27" t="s">
        <v>461</v>
      </c>
      <c r="H6121" s="27" t="s">
        <v>18</v>
      </c>
      <c r="I6121" s="27" t="s">
        <v>19</v>
      </c>
      <c r="J6121" s="27" t="s">
        <v>19</v>
      </c>
      <c r="K6121" s="27">
        <v>1</v>
      </c>
      <c r="L6121" s="27">
        <v>14</v>
      </c>
      <c r="M6121" s="27">
        <v>300</v>
      </c>
      <c r="N6121" s="27">
        <v>3.3</v>
      </c>
      <c r="O6121" s="27">
        <v>2018</v>
      </c>
      <c r="P6121" s="27">
        <v>3</v>
      </c>
      <c r="Q6121" s="27">
        <v>1</v>
      </c>
      <c r="R6121" s="28">
        <f>DATE('Raw Data'!$O6121,'Raw Data'!$P6121,'Raw Data'!$Q6121)</f>
        <v>43160</v>
      </c>
      <c r="S6121" s="27" t="str">
        <f>CONCATENATE(MID('Raw Data'!$H6121,FIND("(",'Raw Data'!$H6121)+1,FIND(")",'Raw Data'!$H6121)-FIND("(",'Raw Data'!$H6121)-1),"",'Raw Data'!$M6121)</f>
        <v>Rs.300</v>
      </c>
      <c r="T6121" s="27">
        <f t="shared" si="95"/>
        <v>1</v>
      </c>
      <c r="U6121" s="29">
        <f>'Raw Data'!$M6121*'Raw Data'!$T6121</f>
        <v>300</v>
      </c>
    </row>
    <row r="6122" spans="1:21" x14ac:dyDescent="0.3">
      <c r="A6122" s="20">
        <v>310500</v>
      </c>
      <c r="B6122" s="27" t="s">
        <v>11721</v>
      </c>
      <c r="C6122" s="27">
        <v>1</v>
      </c>
      <c r="D6122" s="27" t="str">
        <f>VLOOKUP('Raw Data'!$C6122,'country description'!$A$2:$B$16,2,0)</f>
        <v>India</v>
      </c>
      <c r="E6122" s="27" t="s">
        <v>10504</v>
      </c>
      <c r="F6122" s="27" t="s">
        <v>11722</v>
      </c>
      <c r="G6122" s="27" t="s">
        <v>835</v>
      </c>
      <c r="H6122" s="27" t="s">
        <v>18</v>
      </c>
      <c r="I6122" s="27" t="s">
        <v>19</v>
      </c>
      <c r="J6122" s="27" t="s">
        <v>19</v>
      </c>
      <c r="K6122" s="27">
        <v>1</v>
      </c>
      <c r="L6122" s="27">
        <v>54</v>
      </c>
      <c r="M6122" s="27">
        <v>300</v>
      </c>
      <c r="N6122" s="27">
        <v>3.4</v>
      </c>
      <c r="O6122" s="27">
        <v>2010</v>
      </c>
      <c r="P6122" s="27">
        <v>3</v>
      </c>
      <c r="Q6122" s="27">
        <v>19</v>
      </c>
      <c r="R6122" s="28">
        <f>DATE('Raw Data'!$O6122,'Raw Data'!$P6122,'Raw Data'!$Q6122)</f>
        <v>40256</v>
      </c>
      <c r="S6122" s="27" t="str">
        <f>CONCATENATE(MID('Raw Data'!$H6122,FIND("(",'Raw Data'!$H6122)+1,FIND(")",'Raw Data'!$H6122)-FIND("(",'Raw Data'!$H6122)-1),"",'Raw Data'!$M6122)</f>
        <v>Rs.300</v>
      </c>
      <c r="T6122" s="27">
        <f t="shared" si="95"/>
        <v>1</v>
      </c>
      <c r="U6122" s="29">
        <f>'Raw Data'!$M6122*'Raw Data'!$T6122</f>
        <v>300</v>
      </c>
    </row>
    <row r="6123" spans="1:21" x14ac:dyDescent="0.3">
      <c r="A6123" s="20">
        <v>18354631</v>
      </c>
      <c r="B6123" s="27" t="s">
        <v>11723</v>
      </c>
      <c r="C6123" s="27">
        <v>1</v>
      </c>
      <c r="D6123" s="27" t="str">
        <f>VLOOKUP('Raw Data'!$C6123,'country description'!$A$2:$B$16,2,0)</f>
        <v>India</v>
      </c>
      <c r="E6123" s="27" t="s">
        <v>10504</v>
      </c>
      <c r="F6123" s="27" t="s">
        <v>11724</v>
      </c>
      <c r="G6123" s="27" t="s">
        <v>424</v>
      </c>
      <c r="H6123" s="27" t="s">
        <v>18</v>
      </c>
      <c r="I6123" s="27" t="s">
        <v>19</v>
      </c>
      <c r="J6123" s="27" t="s">
        <v>24</v>
      </c>
      <c r="K6123" s="27">
        <v>1</v>
      </c>
      <c r="L6123" s="27">
        <v>65</v>
      </c>
      <c r="M6123" s="27">
        <v>300</v>
      </c>
      <c r="N6123" s="27">
        <v>3.7</v>
      </c>
      <c r="O6123" s="27">
        <v>2015</v>
      </c>
      <c r="P6123" s="27">
        <v>3</v>
      </c>
      <c r="Q6123" s="27">
        <v>14</v>
      </c>
      <c r="R6123" s="28">
        <f>DATE('Raw Data'!$O6123,'Raw Data'!$P6123,'Raw Data'!$Q6123)</f>
        <v>42077</v>
      </c>
      <c r="S6123" s="27" t="str">
        <f>CONCATENATE(MID('Raw Data'!$H6123,FIND("(",'Raw Data'!$H6123)+1,FIND(")",'Raw Data'!$H6123)-FIND("(",'Raw Data'!$H6123)-1),"",'Raw Data'!$M6123)</f>
        <v>Rs.300</v>
      </c>
      <c r="T6123" s="27">
        <f t="shared" si="95"/>
        <v>1</v>
      </c>
      <c r="U6123" s="29">
        <f>'Raw Data'!$M6123*'Raw Data'!$T6123</f>
        <v>300</v>
      </c>
    </row>
    <row r="6124" spans="1:21" x14ac:dyDescent="0.3">
      <c r="A6124" s="20">
        <v>18223957</v>
      </c>
      <c r="B6124" s="27" t="s">
        <v>11725</v>
      </c>
      <c r="C6124" s="27">
        <v>1</v>
      </c>
      <c r="D6124" s="27" t="str">
        <f>VLOOKUP('Raw Data'!$C6124,'country description'!$A$2:$B$16,2,0)</f>
        <v>India</v>
      </c>
      <c r="E6124" s="27" t="s">
        <v>10504</v>
      </c>
      <c r="F6124" s="27" t="s">
        <v>11726</v>
      </c>
      <c r="G6124" s="27" t="s">
        <v>589</v>
      </c>
      <c r="H6124" s="27" t="s">
        <v>18</v>
      </c>
      <c r="I6124" s="27" t="s">
        <v>19</v>
      </c>
      <c r="J6124" s="27" t="s">
        <v>19</v>
      </c>
      <c r="K6124" s="27">
        <v>1</v>
      </c>
      <c r="L6124" s="27">
        <v>14</v>
      </c>
      <c r="M6124" s="27">
        <v>300</v>
      </c>
      <c r="N6124" s="27">
        <v>3.3</v>
      </c>
      <c r="O6124" s="27">
        <v>2018</v>
      </c>
      <c r="P6124" s="27">
        <v>2</v>
      </c>
      <c r="Q6124" s="27">
        <v>23</v>
      </c>
      <c r="R6124" s="28">
        <f>DATE('Raw Data'!$O6124,'Raw Data'!$P6124,'Raw Data'!$Q6124)</f>
        <v>43154</v>
      </c>
      <c r="S6124" s="27" t="str">
        <f>CONCATENATE(MID('Raw Data'!$H6124,FIND("(",'Raw Data'!$H6124)+1,FIND(")",'Raw Data'!$H6124)-FIND("(",'Raw Data'!$H6124)-1),"",'Raw Data'!$M6124)</f>
        <v>Rs.300</v>
      </c>
      <c r="T6124" s="27">
        <f t="shared" si="95"/>
        <v>1</v>
      </c>
      <c r="U6124" s="29">
        <f>'Raw Data'!$M6124*'Raw Data'!$T6124</f>
        <v>300</v>
      </c>
    </row>
    <row r="6125" spans="1:21" x14ac:dyDescent="0.3">
      <c r="A6125" s="20">
        <v>300538</v>
      </c>
      <c r="B6125" s="27" t="s">
        <v>11065</v>
      </c>
      <c r="C6125" s="27">
        <v>1</v>
      </c>
      <c r="D6125" s="27" t="str">
        <f>VLOOKUP('Raw Data'!$C6125,'country description'!$A$2:$B$16,2,0)</f>
        <v>India</v>
      </c>
      <c r="E6125" s="27" t="s">
        <v>10504</v>
      </c>
      <c r="F6125" s="27" t="s">
        <v>11727</v>
      </c>
      <c r="G6125" s="27" t="s">
        <v>749</v>
      </c>
      <c r="H6125" s="27" t="s">
        <v>18</v>
      </c>
      <c r="I6125" s="27" t="s">
        <v>19</v>
      </c>
      <c r="J6125" s="27" t="s">
        <v>19</v>
      </c>
      <c r="K6125" s="27">
        <v>1</v>
      </c>
      <c r="L6125" s="27">
        <v>45</v>
      </c>
      <c r="M6125" s="27">
        <v>300</v>
      </c>
      <c r="N6125" s="27">
        <v>2.8</v>
      </c>
      <c r="O6125" s="27">
        <v>2018</v>
      </c>
      <c r="P6125" s="27">
        <v>2</v>
      </c>
      <c r="Q6125" s="27">
        <v>28</v>
      </c>
      <c r="R6125" s="28">
        <f>DATE('Raw Data'!$O6125,'Raw Data'!$P6125,'Raw Data'!$Q6125)</f>
        <v>43159</v>
      </c>
      <c r="S6125" s="27" t="str">
        <f>CONCATENATE(MID('Raw Data'!$H6125,FIND("(",'Raw Data'!$H6125)+1,FIND(")",'Raw Data'!$H6125)-FIND("(",'Raw Data'!$H6125)-1),"",'Raw Data'!$M6125)</f>
        <v>Rs.300</v>
      </c>
      <c r="T6125" s="27">
        <f t="shared" si="95"/>
        <v>1</v>
      </c>
      <c r="U6125" s="29">
        <f>'Raw Data'!$M6125*'Raw Data'!$T6125</f>
        <v>300</v>
      </c>
    </row>
    <row r="6126" spans="1:21" x14ac:dyDescent="0.3">
      <c r="A6126" s="20">
        <v>308726</v>
      </c>
      <c r="B6126" s="27" t="s">
        <v>11591</v>
      </c>
      <c r="C6126" s="27">
        <v>1</v>
      </c>
      <c r="D6126" s="27" t="str">
        <f>VLOOKUP('Raw Data'!$C6126,'country description'!$A$2:$B$16,2,0)</f>
        <v>India</v>
      </c>
      <c r="E6126" s="27" t="s">
        <v>10504</v>
      </c>
      <c r="F6126" s="27" t="s">
        <v>11728</v>
      </c>
      <c r="G6126" s="27" t="s">
        <v>11729</v>
      </c>
      <c r="H6126" s="27" t="s">
        <v>18</v>
      </c>
      <c r="I6126" s="27" t="s">
        <v>19</v>
      </c>
      <c r="J6126" s="27" t="s">
        <v>19</v>
      </c>
      <c r="K6126" s="27">
        <v>1</v>
      </c>
      <c r="L6126" s="27">
        <v>4</v>
      </c>
      <c r="M6126" s="27">
        <v>300</v>
      </c>
      <c r="N6126" s="27">
        <v>3</v>
      </c>
      <c r="O6126" s="27">
        <v>2011</v>
      </c>
      <c r="P6126" s="27">
        <v>2</v>
      </c>
      <c r="Q6126" s="27">
        <v>6</v>
      </c>
      <c r="R6126" s="28">
        <f>DATE('Raw Data'!$O6126,'Raw Data'!$P6126,'Raw Data'!$Q6126)</f>
        <v>40580</v>
      </c>
      <c r="S6126" s="27" t="str">
        <f>CONCATENATE(MID('Raw Data'!$H6126,FIND("(",'Raw Data'!$H6126)+1,FIND(")",'Raw Data'!$H6126)-FIND("(",'Raw Data'!$H6126)-1),"",'Raw Data'!$M6126)</f>
        <v>Rs.300</v>
      </c>
      <c r="T6126" s="27">
        <f t="shared" si="95"/>
        <v>1</v>
      </c>
      <c r="U6126" s="29">
        <f>'Raw Data'!$M6126*'Raw Data'!$T6126</f>
        <v>300</v>
      </c>
    </row>
    <row r="6127" spans="1:21" x14ac:dyDescent="0.3">
      <c r="A6127" s="20">
        <v>18492641</v>
      </c>
      <c r="B6127" s="27" t="s">
        <v>11730</v>
      </c>
      <c r="C6127" s="27">
        <v>1</v>
      </c>
      <c r="D6127" s="27" t="str">
        <f>VLOOKUP('Raw Data'!$C6127,'country description'!$A$2:$B$16,2,0)</f>
        <v>India</v>
      </c>
      <c r="E6127" s="27" t="s">
        <v>10504</v>
      </c>
      <c r="F6127" s="27" t="s">
        <v>11731</v>
      </c>
      <c r="G6127" s="27" t="s">
        <v>731</v>
      </c>
      <c r="H6127" s="27" t="s">
        <v>18</v>
      </c>
      <c r="I6127" s="27" t="s">
        <v>19</v>
      </c>
      <c r="J6127" s="27" t="s">
        <v>19</v>
      </c>
      <c r="K6127" s="27">
        <v>1</v>
      </c>
      <c r="L6127" s="27">
        <v>2</v>
      </c>
      <c r="M6127" s="27">
        <v>300</v>
      </c>
      <c r="N6127" s="27">
        <v>1</v>
      </c>
      <c r="O6127" s="27">
        <v>2011</v>
      </c>
      <c r="P6127" s="27">
        <v>2</v>
      </c>
      <c r="Q6127" s="27">
        <v>26</v>
      </c>
      <c r="R6127" s="28">
        <f>DATE('Raw Data'!$O6127,'Raw Data'!$P6127,'Raw Data'!$Q6127)</f>
        <v>40600</v>
      </c>
      <c r="S6127" s="27" t="str">
        <f>CONCATENATE(MID('Raw Data'!$H6127,FIND("(",'Raw Data'!$H6127)+1,FIND(")",'Raw Data'!$H6127)-FIND("(",'Raw Data'!$H6127)-1),"",'Raw Data'!$M6127)</f>
        <v>Rs.300</v>
      </c>
      <c r="T6127" s="27">
        <f t="shared" si="95"/>
        <v>1</v>
      </c>
      <c r="U6127" s="29">
        <f>'Raw Data'!$M6127*'Raw Data'!$T6127</f>
        <v>300</v>
      </c>
    </row>
    <row r="6128" spans="1:21" x14ac:dyDescent="0.3">
      <c r="A6128" s="20">
        <v>303174</v>
      </c>
      <c r="B6128" s="27" t="s">
        <v>11732</v>
      </c>
      <c r="C6128" s="27">
        <v>1</v>
      </c>
      <c r="D6128" s="27" t="str">
        <f>VLOOKUP('Raw Data'!$C6128,'country description'!$A$2:$B$16,2,0)</f>
        <v>India</v>
      </c>
      <c r="E6128" s="27" t="s">
        <v>10504</v>
      </c>
      <c r="F6128" s="27" t="s">
        <v>11733</v>
      </c>
      <c r="G6128" s="27" t="s">
        <v>11734</v>
      </c>
      <c r="H6128" s="27" t="s">
        <v>18</v>
      </c>
      <c r="I6128" s="27" t="s">
        <v>19</v>
      </c>
      <c r="J6128" s="27" t="s">
        <v>19</v>
      </c>
      <c r="K6128" s="27">
        <v>1</v>
      </c>
      <c r="L6128" s="27">
        <v>37</v>
      </c>
      <c r="M6128" s="27">
        <v>300</v>
      </c>
      <c r="N6128" s="27">
        <v>3.5</v>
      </c>
      <c r="O6128" s="27">
        <v>2017</v>
      </c>
      <c r="P6128" s="27">
        <v>2</v>
      </c>
      <c r="Q6128" s="27">
        <v>21</v>
      </c>
      <c r="R6128" s="28">
        <f>DATE('Raw Data'!$O6128,'Raw Data'!$P6128,'Raw Data'!$Q6128)</f>
        <v>42787</v>
      </c>
      <c r="S6128" s="27" t="str">
        <f>CONCATENATE(MID('Raw Data'!$H6128,FIND("(",'Raw Data'!$H6128)+1,FIND(")",'Raw Data'!$H6128)-FIND("(",'Raw Data'!$H6128)-1),"",'Raw Data'!$M6128)</f>
        <v>Rs.300</v>
      </c>
      <c r="T6128" s="27">
        <f t="shared" si="95"/>
        <v>1</v>
      </c>
      <c r="U6128" s="29">
        <f>'Raw Data'!$M6128*'Raw Data'!$T6128</f>
        <v>300</v>
      </c>
    </row>
    <row r="6129" spans="1:21" x14ac:dyDescent="0.3">
      <c r="A6129" s="20">
        <v>18350125</v>
      </c>
      <c r="B6129" s="27" t="s">
        <v>6328</v>
      </c>
      <c r="C6129" s="27">
        <v>1</v>
      </c>
      <c r="D6129" s="27" t="str">
        <f>VLOOKUP('Raw Data'!$C6129,'country description'!$A$2:$B$16,2,0)</f>
        <v>India</v>
      </c>
      <c r="E6129" s="27" t="s">
        <v>10504</v>
      </c>
      <c r="F6129" s="27" t="s">
        <v>11735</v>
      </c>
      <c r="G6129" s="27" t="s">
        <v>1487</v>
      </c>
      <c r="H6129" s="27" t="s">
        <v>18</v>
      </c>
      <c r="I6129" s="27" t="s">
        <v>19</v>
      </c>
      <c r="J6129" s="27" t="s">
        <v>19</v>
      </c>
      <c r="K6129" s="27">
        <v>1</v>
      </c>
      <c r="L6129" s="27">
        <v>25</v>
      </c>
      <c r="M6129" s="27">
        <v>300</v>
      </c>
      <c r="N6129" s="27">
        <v>3.2</v>
      </c>
      <c r="O6129" s="27">
        <v>2014</v>
      </c>
      <c r="P6129" s="27">
        <v>2</v>
      </c>
      <c r="Q6129" s="27">
        <v>1</v>
      </c>
      <c r="R6129" s="28">
        <f>DATE('Raw Data'!$O6129,'Raw Data'!$P6129,'Raw Data'!$Q6129)</f>
        <v>41671</v>
      </c>
      <c r="S6129" s="27" t="str">
        <f>CONCATENATE(MID('Raw Data'!$H6129,FIND("(",'Raw Data'!$H6129)+1,FIND(")",'Raw Data'!$H6129)-FIND("(",'Raw Data'!$H6129)-1),"",'Raw Data'!$M6129)</f>
        <v>Rs.300</v>
      </c>
      <c r="T6129" s="27">
        <f t="shared" si="95"/>
        <v>1</v>
      </c>
      <c r="U6129" s="29">
        <f>'Raw Data'!$M6129*'Raw Data'!$T6129</f>
        <v>300</v>
      </c>
    </row>
    <row r="6130" spans="1:21" x14ac:dyDescent="0.3">
      <c r="A6130" s="20">
        <v>311736</v>
      </c>
      <c r="B6130" s="27" t="s">
        <v>6172</v>
      </c>
      <c r="C6130" s="27">
        <v>1</v>
      </c>
      <c r="D6130" s="27" t="str">
        <f>VLOOKUP('Raw Data'!$C6130,'country description'!$A$2:$B$16,2,0)</f>
        <v>India</v>
      </c>
      <c r="E6130" s="27" t="s">
        <v>10504</v>
      </c>
      <c r="F6130" s="27" t="s">
        <v>11257</v>
      </c>
      <c r="G6130" s="27" t="s">
        <v>595</v>
      </c>
      <c r="H6130" s="27" t="s">
        <v>18</v>
      </c>
      <c r="I6130" s="27" t="s">
        <v>19</v>
      </c>
      <c r="J6130" s="27" t="s">
        <v>19</v>
      </c>
      <c r="K6130" s="27">
        <v>1</v>
      </c>
      <c r="L6130" s="27">
        <v>3</v>
      </c>
      <c r="M6130" s="27">
        <v>300</v>
      </c>
      <c r="N6130" s="27">
        <v>1</v>
      </c>
      <c r="O6130" s="27">
        <v>2013</v>
      </c>
      <c r="P6130" s="27">
        <v>1</v>
      </c>
      <c r="Q6130" s="27">
        <v>28</v>
      </c>
      <c r="R6130" s="28">
        <f>DATE('Raw Data'!$O6130,'Raw Data'!$P6130,'Raw Data'!$Q6130)</f>
        <v>41302</v>
      </c>
      <c r="S6130" s="27" t="str">
        <f>CONCATENATE(MID('Raw Data'!$H6130,FIND("(",'Raw Data'!$H6130)+1,FIND(")",'Raw Data'!$H6130)-FIND("(",'Raw Data'!$H6130)-1),"",'Raw Data'!$M6130)</f>
        <v>Rs.300</v>
      </c>
      <c r="T6130" s="27">
        <f t="shared" si="95"/>
        <v>1</v>
      </c>
      <c r="U6130" s="29">
        <f>'Raw Data'!$M6130*'Raw Data'!$T6130</f>
        <v>300</v>
      </c>
    </row>
    <row r="6131" spans="1:21" x14ac:dyDescent="0.3">
      <c r="A6131" s="20">
        <v>302184</v>
      </c>
      <c r="B6131" s="27" t="s">
        <v>11736</v>
      </c>
      <c r="C6131" s="27">
        <v>1</v>
      </c>
      <c r="D6131" s="27" t="str">
        <f>VLOOKUP('Raw Data'!$C6131,'country description'!$A$2:$B$16,2,0)</f>
        <v>India</v>
      </c>
      <c r="E6131" s="27" t="s">
        <v>10504</v>
      </c>
      <c r="F6131" s="27" t="s">
        <v>11737</v>
      </c>
      <c r="G6131" s="27" t="s">
        <v>17</v>
      </c>
      <c r="H6131" s="27" t="s">
        <v>18</v>
      </c>
      <c r="I6131" s="27" t="s">
        <v>19</v>
      </c>
      <c r="J6131" s="27" t="s">
        <v>19</v>
      </c>
      <c r="K6131" s="27">
        <v>1</v>
      </c>
      <c r="L6131" s="27">
        <v>33</v>
      </c>
      <c r="M6131" s="27">
        <v>300</v>
      </c>
      <c r="N6131" s="27">
        <v>3.1</v>
      </c>
      <c r="O6131" s="27">
        <v>2014</v>
      </c>
      <c r="P6131" s="27">
        <v>1</v>
      </c>
      <c r="Q6131" s="27">
        <v>20</v>
      </c>
      <c r="R6131" s="28">
        <f>DATE('Raw Data'!$O6131,'Raw Data'!$P6131,'Raw Data'!$Q6131)</f>
        <v>41659</v>
      </c>
      <c r="S6131" s="27" t="str">
        <f>CONCATENATE(MID('Raw Data'!$H6131,FIND("(",'Raw Data'!$H6131)+1,FIND(")",'Raw Data'!$H6131)-FIND("(",'Raw Data'!$H6131)-1),"",'Raw Data'!$M6131)</f>
        <v>Rs.300</v>
      </c>
      <c r="T6131" s="27">
        <f t="shared" si="95"/>
        <v>1</v>
      </c>
      <c r="U6131" s="29">
        <f>'Raw Data'!$M6131*'Raw Data'!$T6131</f>
        <v>300</v>
      </c>
    </row>
    <row r="6132" spans="1:21" x14ac:dyDescent="0.3">
      <c r="A6132" s="20">
        <v>18381262</v>
      </c>
      <c r="B6132" s="27" t="s">
        <v>11738</v>
      </c>
      <c r="C6132" s="27">
        <v>1</v>
      </c>
      <c r="D6132" s="27" t="str">
        <f>VLOOKUP('Raw Data'!$C6132,'country description'!$A$2:$B$16,2,0)</f>
        <v>India</v>
      </c>
      <c r="E6132" s="27" t="s">
        <v>10504</v>
      </c>
      <c r="F6132" s="27" t="s">
        <v>11693</v>
      </c>
      <c r="G6132" s="27" t="s">
        <v>461</v>
      </c>
      <c r="H6132" s="27" t="s">
        <v>18</v>
      </c>
      <c r="I6132" s="27" t="s">
        <v>19</v>
      </c>
      <c r="J6132" s="27" t="s">
        <v>24</v>
      </c>
      <c r="K6132" s="27">
        <v>1</v>
      </c>
      <c r="L6132" s="27">
        <v>93</v>
      </c>
      <c r="M6132" s="27">
        <v>300</v>
      </c>
      <c r="N6132" s="27">
        <v>3.8</v>
      </c>
      <c r="O6132" s="27">
        <v>2016</v>
      </c>
      <c r="P6132" s="27">
        <v>1</v>
      </c>
      <c r="Q6132" s="27">
        <v>26</v>
      </c>
      <c r="R6132" s="28">
        <f>DATE('Raw Data'!$O6132,'Raw Data'!$P6132,'Raw Data'!$Q6132)</f>
        <v>42395</v>
      </c>
      <c r="S6132" s="27" t="str">
        <f>CONCATENATE(MID('Raw Data'!$H6132,FIND("(",'Raw Data'!$H6132)+1,FIND(")",'Raw Data'!$H6132)-FIND("(",'Raw Data'!$H6132)-1),"",'Raw Data'!$M6132)</f>
        <v>Rs.300</v>
      </c>
      <c r="T6132" s="27">
        <f t="shared" si="95"/>
        <v>1</v>
      </c>
      <c r="U6132" s="29">
        <f>'Raw Data'!$M6132*'Raw Data'!$T6132</f>
        <v>300</v>
      </c>
    </row>
    <row r="6133" spans="1:21" x14ac:dyDescent="0.3">
      <c r="A6133" s="20">
        <v>5079</v>
      </c>
      <c r="B6133" s="27" t="s">
        <v>11684</v>
      </c>
      <c r="C6133" s="27">
        <v>1</v>
      </c>
      <c r="D6133" s="27" t="str">
        <f>VLOOKUP('Raw Data'!$C6133,'country description'!$A$2:$B$16,2,0)</f>
        <v>India</v>
      </c>
      <c r="E6133" s="27" t="s">
        <v>10504</v>
      </c>
      <c r="F6133" s="27" t="s">
        <v>11739</v>
      </c>
      <c r="G6133" s="27" t="s">
        <v>11686</v>
      </c>
      <c r="H6133" s="27" t="s">
        <v>18</v>
      </c>
      <c r="I6133" s="27" t="s">
        <v>19</v>
      </c>
      <c r="J6133" s="27" t="s">
        <v>19</v>
      </c>
      <c r="K6133" s="27">
        <v>1</v>
      </c>
      <c r="L6133" s="27">
        <v>16</v>
      </c>
      <c r="M6133" s="27">
        <v>300</v>
      </c>
      <c r="N6133" s="27">
        <v>2.8</v>
      </c>
      <c r="O6133" s="27">
        <v>2013</v>
      </c>
      <c r="P6133" s="27">
        <v>1</v>
      </c>
      <c r="Q6133" s="27">
        <v>7</v>
      </c>
      <c r="R6133" s="28">
        <f>DATE('Raw Data'!$O6133,'Raw Data'!$P6133,'Raw Data'!$Q6133)</f>
        <v>41281</v>
      </c>
      <c r="S6133" s="27" t="str">
        <f>CONCATENATE(MID('Raw Data'!$H6133,FIND("(",'Raw Data'!$H6133)+1,FIND(")",'Raw Data'!$H6133)-FIND("(",'Raw Data'!$H6133)-1),"",'Raw Data'!$M6133)</f>
        <v>Rs.300</v>
      </c>
      <c r="T6133" s="27">
        <f t="shared" si="95"/>
        <v>1</v>
      </c>
      <c r="U6133" s="29">
        <f>'Raw Data'!$M6133*'Raw Data'!$T6133</f>
        <v>300</v>
      </c>
    </row>
    <row r="6134" spans="1:21" x14ac:dyDescent="0.3">
      <c r="A6134" s="20">
        <v>18444353</v>
      </c>
      <c r="B6134" s="27" t="s">
        <v>11740</v>
      </c>
      <c r="C6134" s="27">
        <v>1</v>
      </c>
      <c r="D6134" s="27" t="str">
        <f>VLOOKUP('Raw Data'!$C6134,'country description'!$A$2:$B$16,2,0)</f>
        <v>India</v>
      </c>
      <c r="E6134" s="27" t="s">
        <v>10504</v>
      </c>
      <c r="F6134" s="27" t="s">
        <v>11741</v>
      </c>
      <c r="G6134" s="27" t="s">
        <v>464</v>
      </c>
      <c r="H6134" s="27" t="s">
        <v>18</v>
      </c>
      <c r="I6134" s="27" t="s">
        <v>19</v>
      </c>
      <c r="J6134" s="27" t="s">
        <v>24</v>
      </c>
      <c r="K6134" s="27">
        <v>1</v>
      </c>
      <c r="L6134" s="27">
        <v>18</v>
      </c>
      <c r="M6134" s="27">
        <v>300</v>
      </c>
      <c r="N6134" s="27">
        <v>3.4</v>
      </c>
      <c r="O6134" s="27">
        <v>2014</v>
      </c>
      <c r="P6134" s="27">
        <v>12</v>
      </c>
      <c r="Q6134" s="27">
        <v>25</v>
      </c>
      <c r="R6134" s="28">
        <f>DATE('Raw Data'!$O6134,'Raw Data'!$P6134,'Raw Data'!$Q6134)</f>
        <v>41998</v>
      </c>
      <c r="S6134" s="27" t="str">
        <f>CONCATENATE(MID('Raw Data'!$H6134,FIND("(",'Raw Data'!$H6134)+1,FIND(")",'Raw Data'!$H6134)-FIND("(",'Raw Data'!$H6134)-1),"",'Raw Data'!$M6134)</f>
        <v>Rs.300</v>
      </c>
      <c r="T6134" s="27">
        <f t="shared" si="95"/>
        <v>1</v>
      </c>
      <c r="U6134" s="29">
        <f>'Raw Data'!$M6134*'Raw Data'!$T6134</f>
        <v>300</v>
      </c>
    </row>
    <row r="6135" spans="1:21" x14ac:dyDescent="0.3">
      <c r="A6135" s="20">
        <v>18237322</v>
      </c>
      <c r="B6135" s="27" t="s">
        <v>11742</v>
      </c>
      <c r="C6135" s="27">
        <v>1</v>
      </c>
      <c r="D6135" s="27" t="str">
        <f>VLOOKUP('Raw Data'!$C6135,'country description'!$A$2:$B$16,2,0)</f>
        <v>India</v>
      </c>
      <c r="E6135" s="27" t="s">
        <v>10504</v>
      </c>
      <c r="F6135" s="27" t="s">
        <v>11743</v>
      </c>
      <c r="G6135" s="27" t="s">
        <v>424</v>
      </c>
      <c r="H6135" s="27" t="s">
        <v>18</v>
      </c>
      <c r="I6135" s="27" t="s">
        <v>19</v>
      </c>
      <c r="J6135" s="27" t="s">
        <v>24</v>
      </c>
      <c r="K6135" s="27">
        <v>1</v>
      </c>
      <c r="L6135" s="27">
        <v>45</v>
      </c>
      <c r="M6135" s="27">
        <v>300</v>
      </c>
      <c r="N6135" s="27">
        <v>3.2</v>
      </c>
      <c r="O6135" s="27">
        <v>2014</v>
      </c>
      <c r="P6135" s="27">
        <v>12</v>
      </c>
      <c r="Q6135" s="27">
        <v>12</v>
      </c>
      <c r="R6135" s="28">
        <f>DATE('Raw Data'!$O6135,'Raw Data'!$P6135,'Raw Data'!$Q6135)</f>
        <v>41985</v>
      </c>
      <c r="S6135" s="27" t="str">
        <f>CONCATENATE(MID('Raw Data'!$H6135,FIND("(",'Raw Data'!$H6135)+1,FIND(")",'Raw Data'!$H6135)-FIND("(",'Raw Data'!$H6135)-1),"",'Raw Data'!$M6135)</f>
        <v>Rs.300</v>
      </c>
      <c r="T6135" s="27">
        <f t="shared" si="95"/>
        <v>1</v>
      </c>
      <c r="U6135" s="29">
        <f>'Raw Data'!$M6135*'Raw Data'!$T6135</f>
        <v>300</v>
      </c>
    </row>
    <row r="6136" spans="1:21" x14ac:dyDescent="0.3">
      <c r="A6136" s="20">
        <v>18350144</v>
      </c>
      <c r="B6136" s="27" t="s">
        <v>939</v>
      </c>
      <c r="C6136" s="27">
        <v>1</v>
      </c>
      <c r="D6136" s="27" t="str">
        <f>VLOOKUP('Raw Data'!$C6136,'country description'!$A$2:$B$16,2,0)</f>
        <v>India</v>
      </c>
      <c r="E6136" s="27" t="s">
        <v>10504</v>
      </c>
      <c r="F6136" s="27" t="s">
        <v>11744</v>
      </c>
      <c r="G6136" s="27" t="s">
        <v>795</v>
      </c>
      <c r="H6136" s="27" t="s">
        <v>18</v>
      </c>
      <c r="I6136" s="27" t="s">
        <v>19</v>
      </c>
      <c r="J6136" s="27" t="s">
        <v>19</v>
      </c>
      <c r="K6136" s="27">
        <v>1</v>
      </c>
      <c r="L6136" s="27">
        <v>2</v>
      </c>
      <c r="M6136" s="27">
        <v>300</v>
      </c>
      <c r="N6136" s="27">
        <v>1</v>
      </c>
      <c r="O6136" s="27">
        <v>2018</v>
      </c>
      <c r="P6136" s="27">
        <v>12</v>
      </c>
      <c r="Q6136" s="27">
        <v>6</v>
      </c>
      <c r="R6136" s="28">
        <f>DATE('Raw Data'!$O6136,'Raw Data'!$P6136,'Raw Data'!$Q6136)</f>
        <v>43440</v>
      </c>
      <c r="S6136" s="27" t="str">
        <f>CONCATENATE(MID('Raw Data'!$H6136,FIND("(",'Raw Data'!$H6136)+1,FIND(")",'Raw Data'!$H6136)-FIND("(",'Raw Data'!$H6136)-1),"",'Raw Data'!$M6136)</f>
        <v>Rs.300</v>
      </c>
      <c r="T6136" s="27">
        <f t="shared" si="95"/>
        <v>1</v>
      </c>
      <c r="U6136" s="29">
        <f>'Raw Data'!$M6136*'Raw Data'!$T6136</f>
        <v>300</v>
      </c>
    </row>
    <row r="6137" spans="1:21" x14ac:dyDescent="0.3">
      <c r="A6137" s="20">
        <v>18396424</v>
      </c>
      <c r="B6137" s="27" t="s">
        <v>11745</v>
      </c>
      <c r="C6137" s="27">
        <v>1</v>
      </c>
      <c r="D6137" s="27" t="str">
        <f>VLOOKUP('Raw Data'!$C6137,'country description'!$A$2:$B$16,2,0)</f>
        <v>India</v>
      </c>
      <c r="E6137" s="27" t="s">
        <v>10504</v>
      </c>
      <c r="F6137" s="27" t="s">
        <v>11735</v>
      </c>
      <c r="G6137" s="27" t="s">
        <v>749</v>
      </c>
      <c r="H6137" s="27" t="s">
        <v>18</v>
      </c>
      <c r="I6137" s="27" t="s">
        <v>19</v>
      </c>
      <c r="J6137" s="27" t="s">
        <v>19</v>
      </c>
      <c r="K6137" s="27">
        <v>1</v>
      </c>
      <c r="L6137" s="27">
        <v>4</v>
      </c>
      <c r="M6137" s="27">
        <v>300</v>
      </c>
      <c r="N6137" s="27">
        <v>3</v>
      </c>
      <c r="O6137" s="27">
        <v>2017</v>
      </c>
      <c r="P6137" s="27">
        <v>12</v>
      </c>
      <c r="Q6137" s="27">
        <v>6</v>
      </c>
      <c r="R6137" s="28">
        <f>DATE('Raw Data'!$O6137,'Raw Data'!$P6137,'Raw Data'!$Q6137)</f>
        <v>43075</v>
      </c>
      <c r="S6137" s="27" t="str">
        <f>CONCATENATE(MID('Raw Data'!$H6137,FIND("(",'Raw Data'!$H6137)+1,FIND(")",'Raw Data'!$H6137)-FIND("(",'Raw Data'!$H6137)-1),"",'Raw Data'!$M6137)</f>
        <v>Rs.300</v>
      </c>
      <c r="T6137" s="27">
        <f t="shared" si="95"/>
        <v>1</v>
      </c>
      <c r="U6137" s="29">
        <f>'Raw Data'!$M6137*'Raw Data'!$T6137</f>
        <v>300</v>
      </c>
    </row>
    <row r="6138" spans="1:21" x14ac:dyDescent="0.3">
      <c r="A6138" s="20">
        <v>18430561</v>
      </c>
      <c r="B6138" s="27" t="s">
        <v>11746</v>
      </c>
      <c r="C6138" s="27">
        <v>1</v>
      </c>
      <c r="D6138" s="27" t="str">
        <f>VLOOKUP('Raw Data'!$C6138,'country description'!$A$2:$B$16,2,0)</f>
        <v>India</v>
      </c>
      <c r="E6138" s="27" t="s">
        <v>10504</v>
      </c>
      <c r="F6138" s="27" t="s">
        <v>10881</v>
      </c>
      <c r="G6138" s="27" t="s">
        <v>393</v>
      </c>
      <c r="H6138" s="27" t="s">
        <v>18</v>
      </c>
      <c r="I6138" s="27" t="s">
        <v>19</v>
      </c>
      <c r="J6138" s="27" t="s">
        <v>19</v>
      </c>
      <c r="K6138" s="27">
        <v>1</v>
      </c>
      <c r="L6138" s="27">
        <v>2</v>
      </c>
      <c r="M6138" s="27">
        <v>300</v>
      </c>
      <c r="N6138" s="27">
        <v>1</v>
      </c>
      <c r="O6138" s="27">
        <v>2016</v>
      </c>
      <c r="P6138" s="27">
        <v>11</v>
      </c>
      <c r="Q6138" s="27">
        <v>28</v>
      </c>
      <c r="R6138" s="28">
        <f>DATE('Raw Data'!$O6138,'Raw Data'!$P6138,'Raw Data'!$Q6138)</f>
        <v>42702</v>
      </c>
      <c r="S6138" s="27" t="str">
        <f>CONCATENATE(MID('Raw Data'!$H6138,FIND("(",'Raw Data'!$H6138)+1,FIND(")",'Raw Data'!$H6138)-FIND("(",'Raw Data'!$H6138)-1),"",'Raw Data'!$M6138)</f>
        <v>Rs.300</v>
      </c>
      <c r="T6138" s="27">
        <f t="shared" si="95"/>
        <v>1</v>
      </c>
      <c r="U6138" s="29">
        <f>'Raw Data'!$M6138*'Raw Data'!$T6138</f>
        <v>300</v>
      </c>
    </row>
    <row r="6139" spans="1:21" x14ac:dyDescent="0.3">
      <c r="A6139" s="20">
        <v>18441809</v>
      </c>
      <c r="B6139" s="27" t="s">
        <v>11747</v>
      </c>
      <c r="C6139" s="27">
        <v>1</v>
      </c>
      <c r="D6139" s="27" t="str">
        <f>VLOOKUP('Raw Data'!$C6139,'country description'!$A$2:$B$16,2,0)</f>
        <v>India</v>
      </c>
      <c r="E6139" s="27" t="s">
        <v>10504</v>
      </c>
      <c r="F6139" s="27" t="s">
        <v>11748</v>
      </c>
      <c r="G6139" s="27" t="s">
        <v>11749</v>
      </c>
      <c r="H6139" s="27" t="s">
        <v>18</v>
      </c>
      <c r="I6139" s="27" t="s">
        <v>19</v>
      </c>
      <c r="J6139" s="27" t="s">
        <v>19</v>
      </c>
      <c r="K6139" s="27">
        <v>1</v>
      </c>
      <c r="L6139" s="27">
        <v>1</v>
      </c>
      <c r="M6139" s="27">
        <v>300</v>
      </c>
      <c r="N6139" s="27">
        <v>1</v>
      </c>
      <c r="O6139" s="27">
        <v>2017</v>
      </c>
      <c r="P6139" s="27">
        <v>11</v>
      </c>
      <c r="Q6139" s="27">
        <v>2</v>
      </c>
      <c r="R6139" s="28">
        <f>DATE('Raw Data'!$O6139,'Raw Data'!$P6139,'Raw Data'!$Q6139)</f>
        <v>43041</v>
      </c>
      <c r="S6139" s="27" t="str">
        <f>CONCATENATE(MID('Raw Data'!$H6139,FIND("(",'Raw Data'!$H6139)+1,FIND(")",'Raw Data'!$H6139)-FIND("(",'Raw Data'!$H6139)-1),"",'Raw Data'!$M6139)</f>
        <v>Rs.300</v>
      </c>
      <c r="T6139" s="27">
        <f t="shared" si="95"/>
        <v>1</v>
      </c>
      <c r="U6139" s="29">
        <f>'Raw Data'!$M6139*'Raw Data'!$T6139</f>
        <v>300</v>
      </c>
    </row>
    <row r="6140" spans="1:21" x14ac:dyDescent="0.3">
      <c r="A6140" s="20">
        <v>18218304</v>
      </c>
      <c r="B6140" s="27" t="s">
        <v>6118</v>
      </c>
      <c r="C6140" s="27">
        <v>1</v>
      </c>
      <c r="D6140" s="27" t="str">
        <f>VLOOKUP('Raw Data'!$C6140,'country description'!$A$2:$B$16,2,0)</f>
        <v>India</v>
      </c>
      <c r="E6140" s="27" t="s">
        <v>10504</v>
      </c>
      <c r="F6140" s="27" t="s">
        <v>11750</v>
      </c>
      <c r="G6140" s="27" t="s">
        <v>5264</v>
      </c>
      <c r="H6140" s="27" t="s">
        <v>18</v>
      </c>
      <c r="I6140" s="27" t="s">
        <v>19</v>
      </c>
      <c r="J6140" s="27" t="s">
        <v>19</v>
      </c>
      <c r="K6140" s="27">
        <v>1</v>
      </c>
      <c r="L6140" s="27">
        <v>20</v>
      </c>
      <c r="M6140" s="27">
        <v>300</v>
      </c>
      <c r="N6140" s="27">
        <v>3.2</v>
      </c>
      <c r="O6140" s="27">
        <v>2010</v>
      </c>
      <c r="P6140" s="27">
        <v>11</v>
      </c>
      <c r="Q6140" s="27">
        <v>8</v>
      </c>
      <c r="R6140" s="28">
        <f>DATE('Raw Data'!$O6140,'Raw Data'!$P6140,'Raw Data'!$Q6140)</f>
        <v>40490</v>
      </c>
      <c r="S6140" s="27" t="str">
        <f>CONCATENATE(MID('Raw Data'!$H6140,FIND("(",'Raw Data'!$H6140)+1,FIND(")",'Raw Data'!$H6140)-FIND("(",'Raw Data'!$H6140)-1),"",'Raw Data'!$M6140)</f>
        <v>Rs.300</v>
      </c>
      <c r="T6140" s="27">
        <f t="shared" si="95"/>
        <v>1</v>
      </c>
      <c r="U6140" s="29">
        <f>'Raw Data'!$M6140*'Raw Data'!$T6140</f>
        <v>300</v>
      </c>
    </row>
    <row r="6141" spans="1:21" x14ac:dyDescent="0.3">
      <c r="A6141" s="20">
        <v>18322661</v>
      </c>
      <c r="B6141" s="27" t="s">
        <v>11751</v>
      </c>
      <c r="C6141" s="27">
        <v>1</v>
      </c>
      <c r="D6141" s="27" t="str">
        <f>VLOOKUP('Raw Data'!$C6141,'country description'!$A$2:$B$16,2,0)</f>
        <v>India</v>
      </c>
      <c r="E6141" s="27" t="s">
        <v>10504</v>
      </c>
      <c r="F6141" s="27" t="s">
        <v>11752</v>
      </c>
      <c r="G6141" s="27" t="s">
        <v>464</v>
      </c>
      <c r="H6141" s="27" t="s">
        <v>18</v>
      </c>
      <c r="I6141" s="27" t="s">
        <v>19</v>
      </c>
      <c r="J6141" s="27" t="s">
        <v>19</v>
      </c>
      <c r="K6141" s="27">
        <v>1</v>
      </c>
      <c r="L6141" s="27">
        <v>50</v>
      </c>
      <c r="M6141" s="27">
        <v>300</v>
      </c>
      <c r="N6141" s="27">
        <v>3.7</v>
      </c>
      <c r="O6141" s="27">
        <v>2018</v>
      </c>
      <c r="P6141" s="27">
        <v>11</v>
      </c>
      <c r="Q6141" s="27">
        <v>15</v>
      </c>
      <c r="R6141" s="28">
        <f>DATE('Raw Data'!$O6141,'Raw Data'!$P6141,'Raw Data'!$Q6141)</f>
        <v>43419</v>
      </c>
      <c r="S6141" s="27" t="str">
        <f>CONCATENATE(MID('Raw Data'!$H6141,FIND("(",'Raw Data'!$H6141)+1,FIND(")",'Raw Data'!$H6141)-FIND("(",'Raw Data'!$H6141)-1),"",'Raw Data'!$M6141)</f>
        <v>Rs.300</v>
      </c>
      <c r="T6141" s="27">
        <f t="shared" si="95"/>
        <v>1</v>
      </c>
      <c r="U6141" s="29">
        <f>'Raw Data'!$M6141*'Raw Data'!$T6141</f>
        <v>300</v>
      </c>
    </row>
    <row r="6142" spans="1:21" x14ac:dyDescent="0.3">
      <c r="A6142" s="20">
        <v>18441196</v>
      </c>
      <c r="B6142" s="27" t="s">
        <v>11753</v>
      </c>
      <c r="C6142" s="27">
        <v>1</v>
      </c>
      <c r="D6142" s="27" t="str">
        <f>VLOOKUP('Raw Data'!$C6142,'country description'!$A$2:$B$16,2,0)</f>
        <v>India</v>
      </c>
      <c r="E6142" s="27" t="s">
        <v>10504</v>
      </c>
      <c r="F6142" s="27" t="s">
        <v>11754</v>
      </c>
      <c r="G6142" s="27" t="s">
        <v>11755</v>
      </c>
      <c r="H6142" s="27" t="s">
        <v>18</v>
      </c>
      <c r="I6142" s="27" t="s">
        <v>19</v>
      </c>
      <c r="J6142" s="27" t="s">
        <v>19</v>
      </c>
      <c r="K6142" s="27">
        <v>1</v>
      </c>
      <c r="L6142" s="27">
        <v>14</v>
      </c>
      <c r="M6142" s="27">
        <v>300</v>
      </c>
      <c r="N6142" s="27">
        <v>3.2</v>
      </c>
      <c r="O6142" s="27">
        <v>2017</v>
      </c>
      <c r="P6142" s="27">
        <v>10</v>
      </c>
      <c r="Q6142" s="27">
        <v>14</v>
      </c>
      <c r="R6142" s="28">
        <f>DATE('Raw Data'!$O6142,'Raw Data'!$P6142,'Raw Data'!$Q6142)</f>
        <v>43022</v>
      </c>
      <c r="S6142" s="27" t="str">
        <f>CONCATENATE(MID('Raw Data'!$H6142,FIND("(",'Raw Data'!$H6142)+1,FIND(")",'Raw Data'!$H6142)-FIND("(",'Raw Data'!$H6142)-1),"",'Raw Data'!$M6142)</f>
        <v>Rs.300</v>
      </c>
      <c r="T6142" s="27">
        <f t="shared" si="95"/>
        <v>1</v>
      </c>
      <c r="U6142" s="29">
        <f>'Raw Data'!$M6142*'Raw Data'!$T6142</f>
        <v>300</v>
      </c>
    </row>
    <row r="6143" spans="1:21" x14ac:dyDescent="0.3">
      <c r="A6143" s="20">
        <v>309141</v>
      </c>
      <c r="B6143" s="27" t="s">
        <v>11756</v>
      </c>
      <c r="C6143" s="27">
        <v>1</v>
      </c>
      <c r="D6143" s="27" t="str">
        <f>VLOOKUP('Raw Data'!$C6143,'country description'!$A$2:$B$16,2,0)</f>
        <v>India</v>
      </c>
      <c r="E6143" s="27" t="s">
        <v>10504</v>
      </c>
      <c r="F6143" s="27" t="s">
        <v>11757</v>
      </c>
      <c r="G6143" s="27" t="s">
        <v>11758</v>
      </c>
      <c r="H6143" s="27" t="s">
        <v>18</v>
      </c>
      <c r="I6143" s="27" t="s">
        <v>19</v>
      </c>
      <c r="J6143" s="27" t="s">
        <v>19</v>
      </c>
      <c r="K6143" s="27">
        <v>1</v>
      </c>
      <c r="L6143" s="27">
        <v>24</v>
      </c>
      <c r="M6143" s="27">
        <v>300</v>
      </c>
      <c r="N6143" s="27">
        <v>2.7</v>
      </c>
      <c r="O6143" s="27">
        <v>2014</v>
      </c>
      <c r="P6143" s="27">
        <v>10</v>
      </c>
      <c r="Q6143" s="27">
        <v>5</v>
      </c>
      <c r="R6143" s="28">
        <f>DATE('Raw Data'!$O6143,'Raw Data'!$P6143,'Raw Data'!$Q6143)</f>
        <v>41917</v>
      </c>
      <c r="S6143" s="27" t="str">
        <f>CONCATENATE(MID('Raw Data'!$H6143,FIND("(",'Raw Data'!$H6143)+1,FIND(")",'Raw Data'!$H6143)-FIND("(",'Raw Data'!$H6143)-1),"",'Raw Data'!$M6143)</f>
        <v>Rs.300</v>
      </c>
      <c r="T6143" s="27">
        <f t="shared" si="95"/>
        <v>1</v>
      </c>
      <c r="U6143" s="29">
        <f>'Raw Data'!$M6143*'Raw Data'!$T6143</f>
        <v>300</v>
      </c>
    </row>
    <row r="6144" spans="1:21" x14ac:dyDescent="0.3">
      <c r="A6144" s="20">
        <v>18336543</v>
      </c>
      <c r="B6144" s="27" t="s">
        <v>11759</v>
      </c>
      <c r="C6144" s="27">
        <v>1</v>
      </c>
      <c r="D6144" s="27" t="str">
        <f>VLOOKUP('Raw Data'!$C6144,'country description'!$A$2:$B$16,2,0)</f>
        <v>India</v>
      </c>
      <c r="E6144" s="27" t="s">
        <v>10504</v>
      </c>
      <c r="F6144" s="27" t="s">
        <v>11760</v>
      </c>
      <c r="G6144" s="27" t="s">
        <v>11686</v>
      </c>
      <c r="H6144" s="27" t="s">
        <v>18</v>
      </c>
      <c r="I6144" s="27" t="s">
        <v>19</v>
      </c>
      <c r="J6144" s="27" t="s">
        <v>19</v>
      </c>
      <c r="K6144" s="27">
        <v>1</v>
      </c>
      <c r="L6144" s="27">
        <v>3</v>
      </c>
      <c r="M6144" s="27">
        <v>300</v>
      </c>
      <c r="N6144" s="27">
        <v>1</v>
      </c>
      <c r="O6144" s="27">
        <v>2018</v>
      </c>
      <c r="P6144" s="27">
        <v>10</v>
      </c>
      <c r="Q6144" s="27">
        <v>24</v>
      </c>
      <c r="R6144" s="28">
        <f>DATE('Raw Data'!$O6144,'Raw Data'!$P6144,'Raw Data'!$Q6144)</f>
        <v>43397</v>
      </c>
      <c r="S6144" s="27" t="str">
        <f>CONCATENATE(MID('Raw Data'!$H6144,FIND("(",'Raw Data'!$H6144)+1,FIND(")",'Raw Data'!$H6144)-FIND("(",'Raw Data'!$H6144)-1),"",'Raw Data'!$M6144)</f>
        <v>Rs.300</v>
      </c>
      <c r="T6144" s="27">
        <f t="shared" si="95"/>
        <v>1</v>
      </c>
      <c r="U6144" s="29">
        <f>'Raw Data'!$M6144*'Raw Data'!$T6144</f>
        <v>300</v>
      </c>
    </row>
    <row r="6145" spans="1:21" x14ac:dyDescent="0.3">
      <c r="A6145" s="20">
        <v>8651</v>
      </c>
      <c r="B6145" s="27" t="s">
        <v>6172</v>
      </c>
      <c r="C6145" s="27">
        <v>1</v>
      </c>
      <c r="D6145" s="27" t="str">
        <f>VLOOKUP('Raw Data'!$C6145,'country description'!$A$2:$B$16,2,0)</f>
        <v>India</v>
      </c>
      <c r="E6145" s="27" t="s">
        <v>10504</v>
      </c>
      <c r="F6145" s="27" t="s">
        <v>11761</v>
      </c>
      <c r="G6145" s="27" t="s">
        <v>595</v>
      </c>
      <c r="H6145" s="27" t="s">
        <v>18</v>
      </c>
      <c r="I6145" s="27" t="s">
        <v>19</v>
      </c>
      <c r="J6145" s="27" t="s">
        <v>19</v>
      </c>
      <c r="K6145" s="27">
        <v>1</v>
      </c>
      <c r="L6145" s="27">
        <v>14</v>
      </c>
      <c r="M6145" s="27">
        <v>300</v>
      </c>
      <c r="N6145" s="27">
        <v>3.1</v>
      </c>
      <c r="O6145" s="27">
        <v>2011</v>
      </c>
      <c r="P6145" s="27">
        <v>10</v>
      </c>
      <c r="Q6145" s="27">
        <v>15</v>
      </c>
      <c r="R6145" s="28">
        <f>DATE('Raw Data'!$O6145,'Raw Data'!$P6145,'Raw Data'!$Q6145)</f>
        <v>40831</v>
      </c>
      <c r="S6145" s="27" t="str">
        <f>CONCATENATE(MID('Raw Data'!$H6145,FIND("(",'Raw Data'!$H6145)+1,FIND(")",'Raw Data'!$H6145)-FIND("(",'Raw Data'!$H6145)-1),"",'Raw Data'!$M6145)</f>
        <v>Rs.300</v>
      </c>
      <c r="T6145" s="27">
        <f t="shared" si="95"/>
        <v>1</v>
      </c>
      <c r="U6145" s="29">
        <f>'Raw Data'!$M6145*'Raw Data'!$T6145</f>
        <v>300</v>
      </c>
    </row>
    <row r="6146" spans="1:21" x14ac:dyDescent="0.3">
      <c r="A6146" s="20">
        <v>308223</v>
      </c>
      <c r="B6146" s="27" t="s">
        <v>7338</v>
      </c>
      <c r="C6146" s="27">
        <v>1</v>
      </c>
      <c r="D6146" s="27" t="str">
        <f>VLOOKUP('Raw Data'!$C6146,'country description'!$A$2:$B$16,2,0)</f>
        <v>India</v>
      </c>
      <c r="E6146" s="27" t="s">
        <v>10504</v>
      </c>
      <c r="F6146" s="27" t="s">
        <v>11762</v>
      </c>
      <c r="G6146" s="27" t="s">
        <v>566</v>
      </c>
      <c r="H6146" s="27" t="s">
        <v>18</v>
      </c>
      <c r="I6146" s="27" t="s">
        <v>19</v>
      </c>
      <c r="J6146" s="27" t="s">
        <v>19</v>
      </c>
      <c r="K6146" s="27">
        <v>1</v>
      </c>
      <c r="L6146" s="27">
        <v>18</v>
      </c>
      <c r="M6146" s="27">
        <v>300</v>
      </c>
      <c r="N6146" s="27">
        <v>2.4</v>
      </c>
      <c r="O6146" s="27">
        <v>2016</v>
      </c>
      <c r="P6146" s="27">
        <v>10</v>
      </c>
      <c r="Q6146" s="27">
        <v>9</v>
      </c>
      <c r="R6146" s="28">
        <f>DATE('Raw Data'!$O6146,'Raw Data'!$P6146,'Raw Data'!$Q6146)</f>
        <v>42652</v>
      </c>
      <c r="S6146" s="27" t="str">
        <f>CONCATENATE(MID('Raw Data'!$H6146,FIND("(",'Raw Data'!$H6146)+1,FIND(")",'Raw Data'!$H6146)-FIND("(",'Raw Data'!$H6146)-1),"",'Raw Data'!$M6146)</f>
        <v>Rs.300</v>
      </c>
      <c r="T6146" s="27">
        <f t="shared" ref="T6146:T6209" si="96">VLOOKUP(D6146,$Y$4:$Z$18,2,0)</f>
        <v>1</v>
      </c>
      <c r="U6146" s="29">
        <f>'Raw Data'!$M6146*'Raw Data'!$T6146</f>
        <v>300</v>
      </c>
    </row>
    <row r="6147" spans="1:21" x14ac:dyDescent="0.3">
      <c r="A6147" s="20">
        <v>18381664</v>
      </c>
      <c r="B6147" s="27" t="s">
        <v>11763</v>
      </c>
      <c r="C6147" s="27">
        <v>1</v>
      </c>
      <c r="D6147" s="27" t="str">
        <f>VLOOKUP('Raw Data'!$C6147,'country description'!$A$2:$B$16,2,0)</f>
        <v>India</v>
      </c>
      <c r="E6147" s="27" t="s">
        <v>10504</v>
      </c>
      <c r="F6147" s="27" t="s">
        <v>11764</v>
      </c>
      <c r="G6147" s="27" t="s">
        <v>11765</v>
      </c>
      <c r="H6147" s="27" t="s">
        <v>18</v>
      </c>
      <c r="I6147" s="27" t="s">
        <v>19</v>
      </c>
      <c r="J6147" s="27" t="s">
        <v>24</v>
      </c>
      <c r="K6147" s="27">
        <v>1</v>
      </c>
      <c r="L6147" s="27">
        <v>50</v>
      </c>
      <c r="M6147" s="27">
        <v>300</v>
      </c>
      <c r="N6147" s="27">
        <v>3.2</v>
      </c>
      <c r="O6147" s="27">
        <v>2014</v>
      </c>
      <c r="P6147" s="27">
        <v>10</v>
      </c>
      <c r="Q6147" s="27">
        <v>25</v>
      </c>
      <c r="R6147" s="28">
        <f>DATE('Raw Data'!$O6147,'Raw Data'!$P6147,'Raw Data'!$Q6147)</f>
        <v>41937</v>
      </c>
      <c r="S6147" s="27" t="str">
        <f>CONCATENATE(MID('Raw Data'!$H6147,FIND("(",'Raw Data'!$H6147)+1,FIND(")",'Raw Data'!$H6147)-FIND("(",'Raw Data'!$H6147)-1),"",'Raw Data'!$M6147)</f>
        <v>Rs.300</v>
      </c>
      <c r="T6147" s="27">
        <f t="shared" si="96"/>
        <v>1</v>
      </c>
      <c r="U6147" s="29">
        <f>'Raw Data'!$M6147*'Raw Data'!$T6147</f>
        <v>300</v>
      </c>
    </row>
    <row r="6148" spans="1:21" x14ac:dyDescent="0.3">
      <c r="A6148" s="20">
        <v>18409216</v>
      </c>
      <c r="B6148" s="27" t="s">
        <v>6118</v>
      </c>
      <c r="C6148" s="27">
        <v>1</v>
      </c>
      <c r="D6148" s="27" t="str">
        <f>VLOOKUP('Raw Data'!$C6148,'country description'!$A$2:$B$16,2,0)</f>
        <v>India</v>
      </c>
      <c r="E6148" s="27" t="s">
        <v>10504</v>
      </c>
      <c r="F6148" s="27" t="s">
        <v>11766</v>
      </c>
      <c r="G6148" s="27" t="s">
        <v>5264</v>
      </c>
      <c r="H6148" s="27" t="s">
        <v>18</v>
      </c>
      <c r="I6148" s="27" t="s">
        <v>19</v>
      </c>
      <c r="J6148" s="27" t="s">
        <v>19</v>
      </c>
      <c r="K6148" s="27">
        <v>1</v>
      </c>
      <c r="L6148" s="27">
        <v>1</v>
      </c>
      <c r="M6148" s="27">
        <v>300</v>
      </c>
      <c r="N6148" s="27">
        <v>1</v>
      </c>
      <c r="O6148" s="27">
        <v>2013</v>
      </c>
      <c r="P6148" s="27">
        <v>10</v>
      </c>
      <c r="Q6148" s="27">
        <v>6</v>
      </c>
      <c r="R6148" s="28">
        <f>DATE('Raw Data'!$O6148,'Raw Data'!$P6148,'Raw Data'!$Q6148)</f>
        <v>41553</v>
      </c>
      <c r="S6148" s="27" t="str">
        <f>CONCATENATE(MID('Raw Data'!$H6148,FIND("(",'Raw Data'!$H6148)+1,FIND(")",'Raw Data'!$H6148)-FIND("(",'Raw Data'!$H6148)-1),"",'Raw Data'!$M6148)</f>
        <v>Rs.300</v>
      </c>
      <c r="T6148" s="27">
        <f t="shared" si="96"/>
        <v>1</v>
      </c>
      <c r="U6148" s="29">
        <f>'Raw Data'!$M6148*'Raw Data'!$T6148</f>
        <v>300</v>
      </c>
    </row>
    <row r="6149" spans="1:21" x14ac:dyDescent="0.3">
      <c r="A6149" s="20">
        <v>18124387</v>
      </c>
      <c r="B6149" s="27" t="s">
        <v>11767</v>
      </c>
      <c r="C6149" s="27">
        <v>1</v>
      </c>
      <c r="D6149" s="27" t="str">
        <f>VLOOKUP('Raw Data'!$C6149,'country description'!$A$2:$B$16,2,0)</f>
        <v>India</v>
      </c>
      <c r="E6149" s="27" t="s">
        <v>10504</v>
      </c>
      <c r="F6149" s="27" t="s">
        <v>11768</v>
      </c>
      <c r="G6149" s="27" t="s">
        <v>599</v>
      </c>
      <c r="H6149" s="27" t="s">
        <v>18</v>
      </c>
      <c r="I6149" s="27" t="s">
        <v>19</v>
      </c>
      <c r="J6149" s="27" t="s">
        <v>19</v>
      </c>
      <c r="K6149" s="27">
        <v>1</v>
      </c>
      <c r="L6149" s="27">
        <v>1</v>
      </c>
      <c r="M6149" s="27">
        <v>300</v>
      </c>
      <c r="N6149" s="27">
        <v>1</v>
      </c>
      <c r="O6149" s="27">
        <v>2012</v>
      </c>
      <c r="P6149" s="27">
        <v>10</v>
      </c>
      <c r="Q6149" s="27">
        <v>24</v>
      </c>
      <c r="R6149" s="28">
        <f>DATE('Raw Data'!$O6149,'Raw Data'!$P6149,'Raw Data'!$Q6149)</f>
        <v>41206</v>
      </c>
      <c r="S6149" s="27" t="str">
        <f>CONCATENATE(MID('Raw Data'!$H6149,FIND("(",'Raw Data'!$H6149)+1,FIND(")",'Raw Data'!$H6149)-FIND("(",'Raw Data'!$H6149)-1),"",'Raw Data'!$M6149)</f>
        <v>Rs.300</v>
      </c>
      <c r="T6149" s="27">
        <f t="shared" si="96"/>
        <v>1</v>
      </c>
      <c r="U6149" s="29">
        <f>'Raw Data'!$M6149*'Raw Data'!$T6149</f>
        <v>300</v>
      </c>
    </row>
    <row r="6150" spans="1:21" x14ac:dyDescent="0.3">
      <c r="A6150" s="20">
        <v>18398590</v>
      </c>
      <c r="B6150" s="27" t="s">
        <v>1090</v>
      </c>
      <c r="C6150" s="27">
        <v>1</v>
      </c>
      <c r="D6150" s="27" t="str">
        <f>VLOOKUP('Raw Data'!$C6150,'country description'!$A$2:$B$16,2,0)</f>
        <v>India</v>
      </c>
      <c r="E6150" s="27" t="s">
        <v>10504</v>
      </c>
      <c r="F6150" s="27" t="s">
        <v>11769</v>
      </c>
      <c r="G6150" s="27" t="s">
        <v>467</v>
      </c>
      <c r="H6150" s="27" t="s">
        <v>18</v>
      </c>
      <c r="I6150" s="27" t="s">
        <v>19</v>
      </c>
      <c r="J6150" s="27" t="s">
        <v>19</v>
      </c>
      <c r="K6150" s="27">
        <v>1</v>
      </c>
      <c r="L6150" s="27">
        <v>1</v>
      </c>
      <c r="M6150" s="27">
        <v>300</v>
      </c>
      <c r="N6150" s="27">
        <v>1</v>
      </c>
      <c r="O6150" s="27">
        <v>2016</v>
      </c>
      <c r="P6150" s="27">
        <v>10</v>
      </c>
      <c r="Q6150" s="27">
        <v>6</v>
      </c>
      <c r="R6150" s="28">
        <f>DATE('Raw Data'!$O6150,'Raw Data'!$P6150,'Raw Data'!$Q6150)</f>
        <v>42649</v>
      </c>
      <c r="S6150" s="27" t="str">
        <f>CONCATENATE(MID('Raw Data'!$H6150,FIND("(",'Raw Data'!$H6150)+1,FIND(")",'Raw Data'!$H6150)-FIND("(",'Raw Data'!$H6150)-1),"",'Raw Data'!$M6150)</f>
        <v>Rs.300</v>
      </c>
      <c r="T6150" s="27">
        <f t="shared" si="96"/>
        <v>1</v>
      </c>
      <c r="U6150" s="29">
        <f>'Raw Data'!$M6150*'Raw Data'!$T6150</f>
        <v>300</v>
      </c>
    </row>
    <row r="6151" spans="1:21" x14ac:dyDescent="0.3">
      <c r="A6151" s="20">
        <v>18282037</v>
      </c>
      <c r="B6151" s="27" t="s">
        <v>11669</v>
      </c>
      <c r="C6151" s="27">
        <v>1</v>
      </c>
      <c r="D6151" s="27" t="str">
        <f>VLOOKUP('Raw Data'!$C6151,'country description'!$A$2:$B$16,2,0)</f>
        <v>India</v>
      </c>
      <c r="E6151" s="27" t="s">
        <v>10504</v>
      </c>
      <c r="F6151" s="27" t="s">
        <v>10523</v>
      </c>
      <c r="G6151" s="27" t="s">
        <v>11770</v>
      </c>
      <c r="H6151" s="27" t="s">
        <v>18</v>
      </c>
      <c r="I6151" s="27" t="s">
        <v>19</v>
      </c>
      <c r="J6151" s="27" t="s">
        <v>19</v>
      </c>
      <c r="K6151" s="27">
        <v>1</v>
      </c>
      <c r="L6151" s="27">
        <v>57</v>
      </c>
      <c r="M6151" s="27">
        <v>300</v>
      </c>
      <c r="N6151" s="27">
        <v>3.6</v>
      </c>
      <c r="O6151" s="27">
        <v>2013</v>
      </c>
      <c r="P6151" s="27">
        <v>10</v>
      </c>
      <c r="Q6151" s="27">
        <v>2</v>
      </c>
      <c r="R6151" s="28">
        <f>DATE('Raw Data'!$O6151,'Raw Data'!$P6151,'Raw Data'!$Q6151)</f>
        <v>41549</v>
      </c>
      <c r="S6151" s="27" t="str">
        <f>CONCATENATE(MID('Raw Data'!$H6151,FIND("(",'Raw Data'!$H6151)+1,FIND(")",'Raw Data'!$H6151)-FIND("(",'Raw Data'!$H6151)-1),"",'Raw Data'!$M6151)</f>
        <v>Rs.300</v>
      </c>
      <c r="T6151" s="27">
        <f t="shared" si="96"/>
        <v>1</v>
      </c>
      <c r="U6151" s="29">
        <f>'Raw Data'!$M6151*'Raw Data'!$T6151</f>
        <v>300</v>
      </c>
    </row>
    <row r="6152" spans="1:21" x14ac:dyDescent="0.3">
      <c r="A6152" s="20">
        <v>18257542</v>
      </c>
      <c r="B6152" s="27" t="s">
        <v>6443</v>
      </c>
      <c r="C6152" s="27">
        <v>1</v>
      </c>
      <c r="D6152" s="27" t="str">
        <f>VLOOKUP('Raw Data'!$C6152,'country description'!$A$2:$B$16,2,0)</f>
        <v>India</v>
      </c>
      <c r="E6152" s="27" t="s">
        <v>10504</v>
      </c>
      <c r="F6152" s="27" t="s">
        <v>11771</v>
      </c>
      <c r="G6152" s="27" t="s">
        <v>644</v>
      </c>
      <c r="H6152" s="27" t="s">
        <v>18</v>
      </c>
      <c r="I6152" s="27" t="s">
        <v>19</v>
      </c>
      <c r="J6152" s="27" t="s">
        <v>24</v>
      </c>
      <c r="K6152" s="27">
        <v>1</v>
      </c>
      <c r="L6152" s="27">
        <v>48</v>
      </c>
      <c r="M6152" s="27">
        <v>300</v>
      </c>
      <c r="N6152" s="27">
        <v>3.8</v>
      </c>
      <c r="O6152" s="27">
        <v>2010</v>
      </c>
      <c r="P6152" s="27">
        <v>10</v>
      </c>
      <c r="Q6152" s="27">
        <v>16</v>
      </c>
      <c r="R6152" s="28">
        <f>DATE('Raw Data'!$O6152,'Raw Data'!$P6152,'Raw Data'!$Q6152)</f>
        <v>40467</v>
      </c>
      <c r="S6152" s="27" t="str">
        <f>CONCATENATE(MID('Raw Data'!$H6152,FIND("(",'Raw Data'!$H6152)+1,FIND(")",'Raw Data'!$H6152)-FIND("(",'Raw Data'!$H6152)-1),"",'Raw Data'!$M6152)</f>
        <v>Rs.300</v>
      </c>
      <c r="T6152" s="27">
        <f t="shared" si="96"/>
        <v>1</v>
      </c>
      <c r="U6152" s="29">
        <f>'Raw Data'!$M6152*'Raw Data'!$T6152</f>
        <v>300</v>
      </c>
    </row>
    <row r="6153" spans="1:21" x14ac:dyDescent="0.3">
      <c r="A6153" s="20">
        <v>18382055</v>
      </c>
      <c r="B6153" s="27" t="s">
        <v>11772</v>
      </c>
      <c r="C6153" s="27">
        <v>1</v>
      </c>
      <c r="D6153" s="27" t="str">
        <f>VLOOKUP('Raw Data'!$C6153,'country description'!$A$2:$B$16,2,0)</f>
        <v>India</v>
      </c>
      <c r="E6153" s="27" t="s">
        <v>10504</v>
      </c>
      <c r="F6153" s="27" t="s">
        <v>11773</v>
      </c>
      <c r="G6153" s="27" t="s">
        <v>610</v>
      </c>
      <c r="H6153" s="27" t="s">
        <v>18</v>
      </c>
      <c r="I6153" s="27" t="s">
        <v>19</v>
      </c>
      <c r="J6153" s="27" t="s">
        <v>19</v>
      </c>
      <c r="K6153" s="27">
        <v>1</v>
      </c>
      <c r="L6153" s="27">
        <v>10</v>
      </c>
      <c r="M6153" s="27">
        <v>300</v>
      </c>
      <c r="N6153" s="27">
        <v>3.2</v>
      </c>
      <c r="O6153" s="27">
        <v>2018</v>
      </c>
      <c r="P6153" s="27">
        <v>10</v>
      </c>
      <c r="Q6153" s="27">
        <v>4</v>
      </c>
      <c r="R6153" s="28">
        <f>DATE('Raw Data'!$O6153,'Raw Data'!$P6153,'Raw Data'!$Q6153)</f>
        <v>43377</v>
      </c>
      <c r="S6153" s="27" t="str">
        <f>CONCATENATE(MID('Raw Data'!$H6153,FIND("(",'Raw Data'!$H6153)+1,FIND(")",'Raw Data'!$H6153)-FIND("(",'Raw Data'!$H6153)-1),"",'Raw Data'!$M6153)</f>
        <v>Rs.300</v>
      </c>
      <c r="T6153" s="27">
        <f t="shared" si="96"/>
        <v>1</v>
      </c>
      <c r="U6153" s="29">
        <f>'Raw Data'!$M6153*'Raw Data'!$T6153</f>
        <v>300</v>
      </c>
    </row>
    <row r="6154" spans="1:21" x14ac:dyDescent="0.3">
      <c r="A6154" s="20">
        <v>18367364</v>
      </c>
      <c r="B6154" s="27" t="s">
        <v>11774</v>
      </c>
      <c r="C6154" s="27">
        <v>1</v>
      </c>
      <c r="D6154" s="27" t="str">
        <f>VLOOKUP('Raw Data'!$C6154,'country description'!$A$2:$B$16,2,0)</f>
        <v>India</v>
      </c>
      <c r="E6154" s="27" t="s">
        <v>10504</v>
      </c>
      <c r="F6154" s="27" t="s">
        <v>11775</v>
      </c>
      <c r="G6154" s="27" t="s">
        <v>749</v>
      </c>
      <c r="H6154" s="27" t="s">
        <v>18</v>
      </c>
      <c r="I6154" s="27" t="s">
        <v>19</v>
      </c>
      <c r="J6154" s="27" t="s">
        <v>19</v>
      </c>
      <c r="K6154" s="27">
        <v>1</v>
      </c>
      <c r="L6154" s="27">
        <v>13</v>
      </c>
      <c r="M6154" s="27">
        <v>400</v>
      </c>
      <c r="N6154" s="27">
        <v>3.2</v>
      </c>
      <c r="O6154" s="27">
        <v>2011</v>
      </c>
      <c r="P6154" s="27">
        <v>9</v>
      </c>
      <c r="Q6154" s="27">
        <v>22</v>
      </c>
      <c r="R6154" s="28">
        <f>DATE('Raw Data'!$O6154,'Raw Data'!$P6154,'Raw Data'!$Q6154)</f>
        <v>40808</v>
      </c>
      <c r="S6154" s="27" t="str">
        <f>CONCATENATE(MID('Raw Data'!$H6154,FIND("(",'Raw Data'!$H6154)+1,FIND(")",'Raw Data'!$H6154)-FIND("(",'Raw Data'!$H6154)-1),"",'Raw Data'!$M6154)</f>
        <v>Rs.400</v>
      </c>
      <c r="T6154" s="27">
        <f t="shared" si="96"/>
        <v>1</v>
      </c>
      <c r="U6154" s="29">
        <f>'Raw Data'!$M6154*'Raw Data'!$T6154</f>
        <v>400</v>
      </c>
    </row>
    <row r="6155" spans="1:21" x14ac:dyDescent="0.3">
      <c r="A6155" s="20">
        <v>18383447</v>
      </c>
      <c r="B6155" s="27" t="s">
        <v>11776</v>
      </c>
      <c r="C6155" s="27">
        <v>1</v>
      </c>
      <c r="D6155" s="27" t="str">
        <f>VLOOKUP('Raw Data'!$C6155,'country description'!$A$2:$B$16,2,0)</f>
        <v>India</v>
      </c>
      <c r="E6155" s="27" t="s">
        <v>10504</v>
      </c>
      <c r="F6155" s="27" t="s">
        <v>11777</v>
      </c>
      <c r="G6155" s="27" t="s">
        <v>3186</v>
      </c>
      <c r="H6155" s="27" t="s">
        <v>18</v>
      </c>
      <c r="I6155" s="27" t="s">
        <v>19</v>
      </c>
      <c r="J6155" s="27" t="s">
        <v>24</v>
      </c>
      <c r="K6155" s="27">
        <v>1</v>
      </c>
      <c r="L6155" s="27">
        <v>40</v>
      </c>
      <c r="M6155" s="27">
        <v>400</v>
      </c>
      <c r="N6155" s="27">
        <v>3.9</v>
      </c>
      <c r="O6155" s="27">
        <v>2011</v>
      </c>
      <c r="P6155" s="27">
        <v>9</v>
      </c>
      <c r="Q6155" s="27">
        <v>6</v>
      </c>
      <c r="R6155" s="28">
        <f>DATE('Raw Data'!$O6155,'Raw Data'!$P6155,'Raw Data'!$Q6155)</f>
        <v>40792</v>
      </c>
      <c r="S6155" s="27" t="str">
        <f>CONCATENATE(MID('Raw Data'!$H6155,FIND("(",'Raw Data'!$H6155)+1,FIND(")",'Raw Data'!$H6155)-FIND("(",'Raw Data'!$H6155)-1),"",'Raw Data'!$M6155)</f>
        <v>Rs.400</v>
      </c>
      <c r="T6155" s="27">
        <f t="shared" si="96"/>
        <v>1</v>
      </c>
      <c r="U6155" s="29">
        <f>'Raw Data'!$M6155*'Raw Data'!$T6155</f>
        <v>400</v>
      </c>
    </row>
    <row r="6156" spans="1:21" x14ac:dyDescent="0.3">
      <c r="A6156" s="20">
        <v>18396178</v>
      </c>
      <c r="B6156" s="27" t="s">
        <v>11778</v>
      </c>
      <c r="C6156" s="27">
        <v>1</v>
      </c>
      <c r="D6156" s="27" t="str">
        <f>VLOOKUP('Raw Data'!$C6156,'country description'!$A$2:$B$16,2,0)</f>
        <v>India</v>
      </c>
      <c r="E6156" s="27" t="s">
        <v>10504</v>
      </c>
      <c r="F6156" s="27" t="s">
        <v>11779</v>
      </c>
      <c r="G6156" s="27" t="s">
        <v>390</v>
      </c>
      <c r="H6156" s="27" t="s">
        <v>18</v>
      </c>
      <c r="I6156" s="27" t="s">
        <v>19</v>
      </c>
      <c r="J6156" s="27" t="s">
        <v>19</v>
      </c>
      <c r="K6156" s="27">
        <v>1</v>
      </c>
      <c r="L6156" s="27">
        <v>1</v>
      </c>
      <c r="M6156" s="27">
        <v>400</v>
      </c>
      <c r="N6156" s="27">
        <v>1</v>
      </c>
      <c r="O6156" s="27">
        <v>2010</v>
      </c>
      <c r="P6156" s="27">
        <v>9</v>
      </c>
      <c r="Q6156" s="27">
        <v>5</v>
      </c>
      <c r="R6156" s="28">
        <f>DATE('Raw Data'!$O6156,'Raw Data'!$P6156,'Raw Data'!$Q6156)</f>
        <v>40426</v>
      </c>
      <c r="S6156" s="27" t="str">
        <f>CONCATENATE(MID('Raw Data'!$H6156,FIND("(",'Raw Data'!$H6156)+1,FIND(")",'Raw Data'!$H6156)-FIND("(",'Raw Data'!$H6156)-1),"",'Raw Data'!$M6156)</f>
        <v>Rs.400</v>
      </c>
      <c r="T6156" s="27">
        <f t="shared" si="96"/>
        <v>1</v>
      </c>
      <c r="U6156" s="29">
        <f>'Raw Data'!$M6156*'Raw Data'!$T6156</f>
        <v>400</v>
      </c>
    </row>
    <row r="6157" spans="1:21" x14ac:dyDescent="0.3">
      <c r="A6157" s="20">
        <v>18393708</v>
      </c>
      <c r="B6157" s="27" t="s">
        <v>5379</v>
      </c>
      <c r="C6157" s="27">
        <v>1</v>
      </c>
      <c r="D6157" s="27" t="str">
        <f>VLOOKUP('Raw Data'!$C6157,'country description'!$A$2:$B$16,2,0)</f>
        <v>India</v>
      </c>
      <c r="E6157" s="27" t="s">
        <v>10504</v>
      </c>
      <c r="F6157" s="27" t="s">
        <v>11780</v>
      </c>
      <c r="G6157" s="27" t="s">
        <v>17</v>
      </c>
      <c r="H6157" s="27" t="s">
        <v>18</v>
      </c>
      <c r="I6157" s="27" t="s">
        <v>19</v>
      </c>
      <c r="J6157" s="27" t="s">
        <v>19</v>
      </c>
      <c r="K6157" s="27">
        <v>1</v>
      </c>
      <c r="L6157" s="27">
        <v>1</v>
      </c>
      <c r="M6157" s="27">
        <v>400</v>
      </c>
      <c r="N6157" s="27">
        <v>1</v>
      </c>
      <c r="O6157" s="27">
        <v>2016</v>
      </c>
      <c r="P6157" s="27">
        <v>9</v>
      </c>
      <c r="Q6157" s="27">
        <v>13</v>
      </c>
      <c r="R6157" s="28">
        <f>DATE('Raw Data'!$O6157,'Raw Data'!$P6157,'Raw Data'!$Q6157)</f>
        <v>42626</v>
      </c>
      <c r="S6157" s="27" t="str">
        <f>CONCATENATE(MID('Raw Data'!$H6157,FIND("(",'Raw Data'!$H6157)+1,FIND(")",'Raw Data'!$H6157)-FIND("(",'Raw Data'!$H6157)-1),"",'Raw Data'!$M6157)</f>
        <v>Rs.400</v>
      </c>
      <c r="T6157" s="27">
        <f t="shared" si="96"/>
        <v>1</v>
      </c>
      <c r="U6157" s="29">
        <f>'Raw Data'!$M6157*'Raw Data'!$T6157</f>
        <v>400</v>
      </c>
    </row>
    <row r="6158" spans="1:21" x14ac:dyDescent="0.3">
      <c r="A6158" s="20">
        <v>6832</v>
      </c>
      <c r="B6158" s="27" t="s">
        <v>11781</v>
      </c>
      <c r="C6158" s="27">
        <v>1</v>
      </c>
      <c r="D6158" s="27" t="str">
        <f>VLOOKUP('Raw Data'!$C6158,'country description'!$A$2:$B$16,2,0)</f>
        <v>India</v>
      </c>
      <c r="E6158" s="27" t="s">
        <v>10504</v>
      </c>
      <c r="F6158" s="27" t="s">
        <v>11782</v>
      </c>
      <c r="G6158" s="27" t="s">
        <v>795</v>
      </c>
      <c r="H6158" s="27" t="s">
        <v>18</v>
      </c>
      <c r="I6158" s="27" t="s">
        <v>19</v>
      </c>
      <c r="J6158" s="27" t="s">
        <v>24</v>
      </c>
      <c r="K6158" s="27">
        <v>1</v>
      </c>
      <c r="L6158" s="27">
        <v>26</v>
      </c>
      <c r="M6158" s="27">
        <v>400</v>
      </c>
      <c r="N6158" s="27">
        <v>2.4</v>
      </c>
      <c r="O6158" s="27">
        <v>2010</v>
      </c>
      <c r="P6158" s="27">
        <v>9</v>
      </c>
      <c r="Q6158" s="27">
        <v>25</v>
      </c>
      <c r="R6158" s="28">
        <f>DATE('Raw Data'!$O6158,'Raw Data'!$P6158,'Raw Data'!$Q6158)</f>
        <v>40446</v>
      </c>
      <c r="S6158" s="27" t="str">
        <f>CONCATENATE(MID('Raw Data'!$H6158,FIND("(",'Raw Data'!$H6158)+1,FIND(")",'Raw Data'!$H6158)-FIND("(",'Raw Data'!$H6158)-1),"",'Raw Data'!$M6158)</f>
        <v>Rs.400</v>
      </c>
      <c r="T6158" s="27">
        <f t="shared" si="96"/>
        <v>1</v>
      </c>
      <c r="U6158" s="29">
        <f>'Raw Data'!$M6158*'Raw Data'!$T6158</f>
        <v>400</v>
      </c>
    </row>
    <row r="6159" spans="1:21" x14ac:dyDescent="0.3">
      <c r="A6159" s="20">
        <v>18396431</v>
      </c>
      <c r="B6159" s="27" t="s">
        <v>11783</v>
      </c>
      <c r="C6159" s="27">
        <v>1</v>
      </c>
      <c r="D6159" s="27" t="str">
        <f>VLOOKUP('Raw Data'!$C6159,'country description'!$A$2:$B$16,2,0)</f>
        <v>India</v>
      </c>
      <c r="E6159" s="27" t="s">
        <v>10504</v>
      </c>
      <c r="F6159" s="27" t="s">
        <v>10729</v>
      </c>
      <c r="G6159" s="27" t="s">
        <v>5950</v>
      </c>
      <c r="H6159" s="27" t="s">
        <v>18</v>
      </c>
      <c r="I6159" s="27" t="s">
        <v>19</v>
      </c>
      <c r="J6159" s="27" t="s">
        <v>19</v>
      </c>
      <c r="K6159" s="27">
        <v>1</v>
      </c>
      <c r="L6159" s="27">
        <v>1</v>
      </c>
      <c r="M6159" s="27">
        <v>400</v>
      </c>
      <c r="N6159" s="27">
        <v>1</v>
      </c>
      <c r="O6159" s="27">
        <v>2015</v>
      </c>
      <c r="P6159" s="27">
        <v>9</v>
      </c>
      <c r="Q6159" s="27">
        <v>24</v>
      </c>
      <c r="R6159" s="28">
        <f>DATE('Raw Data'!$O6159,'Raw Data'!$P6159,'Raw Data'!$Q6159)</f>
        <v>42271</v>
      </c>
      <c r="S6159" s="27" t="str">
        <f>CONCATENATE(MID('Raw Data'!$H6159,FIND("(",'Raw Data'!$H6159)+1,FIND(")",'Raw Data'!$H6159)-FIND("(",'Raw Data'!$H6159)-1),"",'Raw Data'!$M6159)</f>
        <v>Rs.400</v>
      </c>
      <c r="T6159" s="27">
        <f t="shared" si="96"/>
        <v>1</v>
      </c>
      <c r="U6159" s="29">
        <f>'Raw Data'!$M6159*'Raw Data'!$T6159</f>
        <v>400</v>
      </c>
    </row>
    <row r="6160" spans="1:21" x14ac:dyDescent="0.3">
      <c r="A6160" s="20">
        <v>300749</v>
      </c>
      <c r="B6160" s="27" t="s">
        <v>1566</v>
      </c>
      <c r="C6160" s="27">
        <v>1</v>
      </c>
      <c r="D6160" s="27" t="str">
        <f>VLOOKUP('Raw Data'!$C6160,'country description'!$A$2:$B$16,2,0)</f>
        <v>India</v>
      </c>
      <c r="E6160" s="27" t="s">
        <v>10504</v>
      </c>
      <c r="F6160" s="27" t="s">
        <v>11784</v>
      </c>
      <c r="G6160" s="27" t="s">
        <v>1568</v>
      </c>
      <c r="H6160" s="27" t="s">
        <v>18</v>
      </c>
      <c r="I6160" s="27" t="s">
        <v>19</v>
      </c>
      <c r="J6160" s="27" t="s">
        <v>24</v>
      </c>
      <c r="K6160" s="27">
        <v>1</v>
      </c>
      <c r="L6160" s="27">
        <v>393</v>
      </c>
      <c r="M6160" s="27">
        <v>400</v>
      </c>
      <c r="N6160" s="27">
        <v>3.8</v>
      </c>
      <c r="O6160" s="27">
        <v>2012</v>
      </c>
      <c r="P6160" s="27">
        <v>8</v>
      </c>
      <c r="Q6160" s="27">
        <v>4</v>
      </c>
      <c r="R6160" s="28">
        <f>DATE('Raw Data'!$O6160,'Raw Data'!$P6160,'Raw Data'!$Q6160)</f>
        <v>41125</v>
      </c>
      <c r="S6160" s="27" t="str">
        <f>CONCATENATE(MID('Raw Data'!$H6160,FIND("(",'Raw Data'!$H6160)+1,FIND(")",'Raw Data'!$H6160)-FIND("(",'Raw Data'!$H6160)-1),"",'Raw Data'!$M6160)</f>
        <v>Rs.400</v>
      </c>
      <c r="T6160" s="27">
        <f t="shared" si="96"/>
        <v>1</v>
      </c>
      <c r="U6160" s="29">
        <f>'Raw Data'!$M6160*'Raw Data'!$T6160</f>
        <v>400</v>
      </c>
    </row>
    <row r="6161" spans="1:21" x14ac:dyDescent="0.3">
      <c r="A6161" s="20">
        <v>18461214</v>
      </c>
      <c r="B6161" s="27" t="s">
        <v>11785</v>
      </c>
      <c r="C6161" s="27">
        <v>1</v>
      </c>
      <c r="D6161" s="27" t="str">
        <f>VLOOKUP('Raw Data'!$C6161,'country description'!$A$2:$B$16,2,0)</f>
        <v>India</v>
      </c>
      <c r="E6161" s="27" t="s">
        <v>10504</v>
      </c>
      <c r="F6161" s="27" t="s">
        <v>11786</v>
      </c>
      <c r="G6161" s="27" t="s">
        <v>11787</v>
      </c>
      <c r="H6161" s="27" t="s">
        <v>18</v>
      </c>
      <c r="I6161" s="27" t="s">
        <v>19</v>
      </c>
      <c r="J6161" s="27" t="s">
        <v>19</v>
      </c>
      <c r="K6161" s="27">
        <v>1</v>
      </c>
      <c r="L6161" s="27">
        <v>29</v>
      </c>
      <c r="M6161" s="27">
        <v>400</v>
      </c>
      <c r="N6161" s="27">
        <v>3.6</v>
      </c>
      <c r="O6161" s="27">
        <v>2010</v>
      </c>
      <c r="P6161" s="27">
        <v>8</v>
      </c>
      <c r="Q6161" s="27">
        <v>19</v>
      </c>
      <c r="R6161" s="28">
        <f>DATE('Raw Data'!$O6161,'Raw Data'!$P6161,'Raw Data'!$Q6161)</f>
        <v>40409</v>
      </c>
      <c r="S6161" s="27" t="str">
        <f>CONCATENATE(MID('Raw Data'!$H6161,FIND("(",'Raw Data'!$H6161)+1,FIND(")",'Raw Data'!$H6161)-FIND("(",'Raw Data'!$H6161)-1),"",'Raw Data'!$M6161)</f>
        <v>Rs.400</v>
      </c>
      <c r="T6161" s="27">
        <f t="shared" si="96"/>
        <v>1</v>
      </c>
      <c r="U6161" s="29">
        <f>'Raw Data'!$M6161*'Raw Data'!$T6161</f>
        <v>400</v>
      </c>
    </row>
    <row r="6162" spans="1:21" x14ac:dyDescent="0.3">
      <c r="A6162" s="20">
        <v>2091</v>
      </c>
      <c r="B6162" s="27" t="s">
        <v>11788</v>
      </c>
      <c r="C6162" s="27">
        <v>1</v>
      </c>
      <c r="D6162" s="27" t="str">
        <f>VLOOKUP('Raw Data'!$C6162,'country description'!$A$2:$B$16,2,0)</f>
        <v>India</v>
      </c>
      <c r="E6162" s="27" t="s">
        <v>10504</v>
      </c>
      <c r="F6162" s="27" t="s">
        <v>11789</v>
      </c>
      <c r="G6162" s="27" t="s">
        <v>393</v>
      </c>
      <c r="H6162" s="27" t="s">
        <v>18</v>
      </c>
      <c r="I6162" s="27" t="s">
        <v>19</v>
      </c>
      <c r="J6162" s="27" t="s">
        <v>24</v>
      </c>
      <c r="K6162" s="27">
        <v>1</v>
      </c>
      <c r="L6162" s="27">
        <v>165</v>
      </c>
      <c r="M6162" s="27">
        <v>400</v>
      </c>
      <c r="N6162" s="27">
        <v>3.3</v>
      </c>
      <c r="O6162" s="27">
        <v>2015</v>
      </c>
      <c r="P6162" s="27">
        <v>8</v>
      </c>
      <c r="Q6162" s="27">
        <v>11</v>
      </c>
      <c r="R6162" s="28">
        <f>DATE('Raw Data'!$O6162,'Raw Data'!$P6162,'Raw Data'!$Q6162)</f>
        <v>42227</v>
      </c>
      <c r="S6162" s="27" t="str">
        <f>CONCATENATE(MID('Raw Data'!$H6162,FIND("(",'Raw Data'!$H6162)+1,FIND(")",'Raw Data'!$H6162)-FIND("(",'Raw Data'!$H6162)-1),"",'Raw Data'!$M6162)</f>
        <v>Rs.400</v>
      </c>
      <c r="T6162" s="27">
        <f t="shared" si="96"/>
        <v>1</v>
      </c>
      <c r="U6162" s="29">
        <f>'Raw Data'!$M6162*'Raw Data'!$T6162</f>
        <v>400</v>
      </c>
    </row>
    <row r="6163" spans="1:21" x14ac:dyDescent="0.3">
      <c r="A6163" s="20">
        <v>18244261</v>
      </c>
      <c r="B6163" s="27" t="s">
        <v>11790</v>
      </c>
      <c r="C6163" s="27">
        <v>1</v>
      </c>
      <c r="D6163" s="27" t="str">
        <f>VLOOKUP('Raw Data'!$C6163,'country description'!$A$2:$B$16,2,0)</f>
        <v>India</v>
      </c>
      <c r="E6163" s="27" t="s">
        <v>10504</v>
      </c>
      <c r="F6163" s="27" t="s">
        <v>11791</v>
      </c>
      <c r="G6163" s="27" t="s">
        <v>410</v>
      </c>
      <c r="H6163" s="27" t="s">
        <v>18</v>
      </c>
      <c r="I6163" s="27" t="s">
        <v>19</v>
      </c>
      <c r="J6163" s="27" t="s">
        <v>19</v>
      </c>
      <c r="K6163" s="27">
        <v>1</v>
      </c>
      <c r="L6163" s="27">
        <v>1</v>
      </c>
      <c r="M6163" s="27">
        <v>400</v>
      </c>
      <c r="N6163" s="27">
        <v>1</v>
      </c>
      <c r="O6163" s="27">
        <v>2016</v>
      </c>
      <c r="P6163" s="27">
        <v>8</v>
      </c>
      <c r="Q6163" s="27">
        <v>10</v>
      </c>
      <c r="R6163" s="28">
        <f>DATE('Raw Data'!$O6163,'Raw Data'!$P6163,'Raw Data'!$Q6163)</f>
        <v>42592</v>
      </c>
      <c r="S6163" s="27" t="str">
        <f>CONCATENATE(MID('Raw Data'!$H6163,FIND("(",'Raw Data'!$H6163)+1,FIND(")",'Raw Data'!$H6163)-FIND("(",'Raw Data'!$H6163)-1),"",'Raw Data'!$M6163)</f>
        <v>Rs.400</v>
      </c>
      <c r="T6163" s="27">
        <f t="shared" si="96"/>
        <v>1</v>
      </c>
      <c r="U6163" s="29">
        <f>'Raw Data'!$M6163*'Raw Data'!$T6163</f>
        <v>400</v>
      </c>
    </row>
    <row r="6164" spans="1:21" x14ac:dyDescent="0.3">
      <c r="A6164" s="20">
        <v>18273621</v>
      </c>
      <c r="B6164" s="27" t="s">
        <v>11792</v>
      </c>
      <c r="C6164" s="27">
        <v>1</v>
      </c>
      <c r="D6164" s="27" t="str">
        <f>VLOOKUP('Raw Data'!$C6164,'country description'!$A$2:$B$16,2,0)</f>
        <v>India</v>
      </c>
      <c r="E6164" s="27" t="s">
        <v>10504</v>
      </c>
      <c r="F6164" s="27" t="s">
        <v>11793</v>
      </c>
      <c r="G6164" s="27" t="s">
        <v>424</v>
      </c>
      <c r="H6164" s="27" t="s">
        <v>18</v>
      </c>
      <c r="I6164" s="27" t="s">
        <v>19</v>
      </c>
      <c r="J6164" s="27" t="s">
        <v>19</v>
      </c>
      <c r="K6164" s="27">
        <v>1</v>
      </c>
      <c r="L6164" s="27">
        <v>33</v>
      </c>
      <c r="M6164" s="27">
        <v>400</v>
      </c>
      <c r="N6164" s="27">
        <v>3</v>
      </c>
      <c r="O6164" s="27">
        <v>2014</v>
      </c>
      <c r="P6164" s="27">
        <v>8</v>
      </c>
      <c r="Q6164" s="27">
        <v>3</v>
      </c>
      <c r="R6164" s="28">
        <f>DATE('Raw Data'!$O6164,'Raw Data'!$P6164,'Raw Data'!$Q6164)</f>
        <v>41854</v>
      </c>
      <c r="S6164" s="27" t="str">
        <f>CONCATENATE(MID('Raw Data'!$H6164,FIND("(",'Raw Data'!$H6164)+1,FIND(")",'Raw Data'!$H6164)-FIND("(",'Raw Data'!$H6164)-1),"",'Raw Data'!$M6164)</f>
        <v>Rs.400</v>
      </c>
      <c r="T6164" s="27">
        <f t="shared" si="96"/>
        <v>1</v>
      </c>
      <c r="U6164" s="29">
        <f>'Raw Data'!$M6164*'Raw Data'!$T6164</f>
        <v>400</v>
      </c>
    </row>
    <row r="6165" spans="1:21" x14ac:dyDescent="0.3">
      <c r="A6165" s="20">
        <v>312708</v>
      </c>
      <c r="B6165" s="27" t="s">
        <v>11794</v>
      </c>
      <c r="C6165" s="27">
        <v>1</v>
      </c>
      <c r="D6165" s="27" t="str">
        <f>VLOOKUP('Raw Data'!$C6165,'country description'!$A$2:$B$16,2,0)</f>
        <v>India</v>
      </c>
      <c r="E6165" s="27" t="s">
        <v>10504</v>
      </c>
      <c r="F6165" s="27" t="s">
        <v>11795</v>
      </c>
      <c r="G6165" s="27" t="s">
        <v>407</v>
      </c>
      <c r="H6165" s="27" t="s">
        <v>18</v>
      </c>
      <c r="I6165" s="27" t="s">
        <v>19</v>
      </c>
      <c r="J6165" s="27" t="s">
        <v>24</v>
      </c>
      <c r="K6165" s="27">
        <v>1</v>
      </c>
      <c r="L6165" s="27">
        <v>14</v>
      </c>
      <c r="M6165" s="27">
        <v>400</v>
      </c>
      <c r="N6165" s="27">
        <v>2.7</v>
      </c>
      <c r="O6165" s="27">
        <v>2017</v>
      </c>
      <c r="P6165" s="27">
        <v>8</v>
      </c>
      <c r="Q6165" s="27">
        <v>18</v>
      </c>
      <c r="R6165" s="28">
        <f>DATE('Raw Data'!$O6165,'Raw Data'!$P6165,'Raw Data'!$Q6165)</f>
        <v>42965</v>
      </c>
      <c r="S6165" s="27" t="str">
        <f>CONCATENATE(MID('Raw Data'!$H6165,FIND("(",'Raw Data'!$H6165)+1,FIND(")",'Raw Data'!$H6165)-FIND("(",'Raw Data'!$H6165)-1),"",'Raw Data'!$M6165)</f>
        <v>Rs.400</v>
      </c>
      <c r="T6165" s="27">
        <f t="shared" si="96"/>
        <v>1</v>
      </c>
      <c r="U6165" s="29">
        <f>'Raw Data'!$M6165*'Raw Data'!$T6165</f>
        <v>400</v>
      </c>
    </row>
    <row r="6166" spans="1:21" x14ac:dyDescent="0.3">
      <c r="A6166" s="20">
        <v>6775</v>
      </c>
      <c r="B6166" s="27" t="s">
        <v>5379</v>
      </c>
      <c r="C6166" s="27">
        <v>1</v>
      </c>
      <c r="D6166" s="27" t="str">
        <f>VLOOKUP('Raw Data'!$C6166,'country description'!$A$2:$B$16,2,0)</f>
        <v>India</v>
      </c>
      <c r="E6166" s="27" t="s">
        <v>10504</v>
      </c>
      <c r="F6166" s="27" t="s">
        <v>11796</v>
      </c>
      <c r="G6166" s="27" t="s">
        <v>17</v>
      </c>
      <c r="H6166" s="27" t="s">
        <v>18</v>
      </c>
      <c r="I6166" s="27" t="s">
        <v>19</v>
      </c>
      <c r="J6166" s="27" t="s">
        <v>24</v>
      </c>
      <c r="K6166" s="27">
        <v>1</v>
      </c>
      <c r="L6166" s="27">
        <v>142</v>
      </c>
      <c r="M6166" s="27">
        <v>400</v>
      </c>
      <c r="N6166" s="27">
        <v>2.2000000000000002</v>
      </c>
      <c r="O6166" s="27">
        <v>2011</v>
      </c>
      <c r="P6166" s="27">
        <v>8</v>
      </c>
      <c r="Q6166" s="27">
        <v>2</v>
      </c>
      <c r="R6166" s="28">
        <f>DATE('Raw Data'!$O6166,'Raw Data'!$P6166,'Raw Data'!$Q6166)</f>
        <v>40757</v>
      </c>
      <c r="S6166" s="27" t="str">
        <f>CONCATENATE(MID('Raw Data'!$H6166,FIND("(",'Raw Data'!$H6166)+1,FIND(")",'Raw Data'!$H6166)-FIND("(",'Raw Data'!$H6166)-1),"",'Raw Data'!$M6166)</f>
        <v>Rs.400</v>
      </c>
      <c r="T6166" s="27">
        <f t="shared" si="96"/>
        <v>1</v>
      </c>
      <c r="U6166" s="29">
        <f>'Raw Data'!$M6166*'Raw Data'!$T6166</f>
        <v>400</v>
      </c>
    </row>
    <row r="6167" spans="1:21" x14ac:dyDescent="0.3">
      <c r="A6167" s="20">
        <v>18322666</v>
      </c>
      <c r="B6167" s="27" t="s">
        <v>11797</v>
      </c>
      <c r="C6167" s="27">
        <v>1</v>
      </c>
      <c r="D6167" s="27" t="str">
        <f>VLOOKUP('Raw Data'!$C6167,'country description'!$A$2:$B$16,2,0)</f>
        <v>India</v>
      </c>
      <c r="E6167" s="27" t="s">
        <v>10504</v>
      </c>
      <c r="F6167" s="27" t="s">
        <v>11798</v>
      </c>
      <c r="G6167" s="27" t="s">
        <v>11799</v>
      </c>
      <c r="H6167" s="27" t="s">
        <v>18</v>
      </c>
      <c r="I6167" s="27" t="s">
        <v>19</v>
      </c>
      <c r="J6167" s="27" t="s">
        <v>24</v>
      </c>
      <c r="K6167" s="27">
        <v>1</v>
      </c>
      <c r="L6167" s="27">
        <v>154</v>
      </c>
      <c r="M6167" s="27">
        <v>400</v>
      </c>
      <c r="N6167" s="27">
        <v>4.3</v>
      </c>
      <c r="O6167" s="27">
        <v>2013</v>
      </c>
      <c r="P6167" s="27">
        <v>7</v>
      </c>
      <c r="Q6167" s="27">
        <v>22</v>
      </c>
      <c r="R6167" s="28">
        <f>DATE('Raw Data'!$O6167,'Raw Data'!$P6167,'Raw Data'!$Q6167)</f>
        <v>41477</v>
      </c>
      <c r="S6167" s="27" t="str">
        <f>CONCATENATE(MID('Raw Data'!$H6167,FIND("(",'Raw Data'!$H6167)+1,FIND(")",'Raw Data'!$H6167)-FIND("(",'Raw Data'!$H6167)-1),"",'Raw Data'!$M6167)</f>
        <v>Rs.400</v>
      </c>
      <c r="T6167" s="27">
        <f t="shared" si="96"/>
        <v>1</v>
      </c>
      <c r="U6167" s="29">
        <f>'Raw Data'!$M6167*'Raw Data'!$T6167</f>
        <v>400</v>
      </c>
    </row>
    <row r="6168" spans="1:21" x14ac:dyDescent="0.3">
      <c r="A6168" s="20">
        <v>18299228</v>
      </c>
      <c r="B6168" s="27" t="s">
        <v>11800</v>
      </c>
      <c r="C6168" s="27">
        <v>1</v>
      </c>
      <c r="D6168" s="27" t="str">
        <f>VLOOKUP('Raw Data'!$C6168,'country description'!$A$2:$B$16,2,0)</f>
        <v>India</v>
      </c>
      <c r="E6168" s="27" t="s">
        <v>10504</v>
      </c>
      <c r="F6168" s="27" t="s">
        <v>11801</v>
      </c>
      <c r="G6168" s="27" t="s">
        <v>455</v>
      </c>
      <c r="H6168" s="27" t="s">
        <v>18</v>
      </c>
      <c r="I6168" s="27" t="s">
        <v>19</v>
      </c>
      <c r="J6168" s="27" t="s">
        <v>19</v>
      </c>
      <c r="K6168" s="27">
        <v>1</v>
      </c>
      <c r="L6168" s="27">
        <v>2</v>
      </c>
      <c r="M6168" s="27">
        <v>400</v>
      </c>
      <c r="N6168" s="27">
        <v>1</v>
      </c>
      <c r="O6168" s="27">
        <v>2010</v>
      </c>
      <c r="P6168" s="27">
        <v>7</v>
      </c>
      <c r="Q6168" s="27">
        <v>21</v>
      </c>
      <c r="R6168" s="28">
        <f>DATE('Raw Data'!$O6168,'Raw Data'!$P6168,'Raw Data'!$Q6168)</f>
        <v>40380</v>
      </c>
      <c r="S6168" s="27" t="str">
        <f>CONCATENATE(MID('Raw Data'!$H6168,FIND("(",'Raw Data'!$H6168)+1,FIND(")",'Raw Data'!$H6168)-FIND("(",'Raw Data'!$H6168)-1),"",'Raw Data'!$M6168)</f>
        <v>Rs.400</v>
      </c>
      <c r="T6168" s="27">
        <f t="shared" si="96"/>
        <v>1</v>
      </c>
      <c r="U6168" s="29">
        <f>'Raw Data'!$M6168*'Raw Data'!$T6168</f>
        <v>400</v>
      </c>
    </row>
    <row r="6169" spans="1:21" x14ac:dyDescent="0.3">
      <c r="A6169" s="20">
        <v>18256890</v>
      </c>
      <c r="B6169" s="27" t="s">
        <v>11802</v>
      </c>
      <c r="C6169" s="27">
        <v>1</v>
      </c>
      <c r="D6169" s="27" t="str">
        <f>VLOOKUP('Raw Data'!$C6169,'country description'!$A$2:$B$16,2,0)</f>
        <v>India</v>
      </c>
      <c r="E6169" s="27" t="s">
        <v>10504</v>
      </c>
      <c r="F6169" s="27" t="s">
        <v>11803</v>
      </c>
      <c r="G6169" s="27" t="s">
        <v>1122</v>
      </c>
      <c r="H6169" s="27" t="s">
        <v>18</v>
      </c>
      <c r="I6169" s="27" t="s">
        <v>19</v>
      </c>
      <c r="J6169" s="27" t="s">
        <v>24</v>
      </c>
      <c r="K6169" s="27">
        <v>1</v>
      </c>
      <c r="L6169" s="27">
        <v>31</v>
      </c>
      <c r="M6169" s="27">
        <v>400</v>
      </c>
      <c r="N6169" s="27">
        <v>2.8</v>
      </c>
      <c r="O6169" s="27">
        <v>2010</v>
      </c>
      <c r="P6169" s="27">
        <v>7</v>
      </c>
      <c r="Q6169" s="27">
        <v>27</v>
      </c>
      <c r="R6169" s="28">
        <f>DATE('Raw Data'!$O6169,'Raw Data'!$P6169,'Raw Data'!$Q6169)</f>
        <v>40386</v>
      </c>
      <c r="S6169" s="27" t="str">
        <f>CONCATENATE(MID('Raw Data'!$H6169,FIND("(",'Raw Data'!$H6169)+1,FIND(")",'Raw Data'!$H6169)-FIND("(",'Raw Data'!$H6169)-1),"",'Raw Data'!$M6169)</f>
        <v>Rs.400</v>
      </c>
      <c r="T6169" s="27">
        <f t="shared" si="96"/>
        <v>1</v>
      </c>
      <c r="U6169" s="29">
        <f>'Raw Data'!$M6169*'Raw Data'!$T6169</f>
        <v>400</v>
      </c>
    </row>
    <row r="6170" spans="1:21" x14ac:dyDescent="0.3">
      <c r="A6170" s="20">
        <v>18381233</v>
      </c>
      <c r="B6170" s="27" t="s">
        <v>7017</v>
      </c>
      <c r="C6170" s="27">
        <v>1</v>
      </c>
      <c r="D6170" s="27" t="str">
        <f>VLOOKUP('Raw Data'!$C6170,'country description'!$A$2:$B$16,2,0)</f>
        <v>India</v>
      </c>
      <c r="E6170" s="27" t="s">
        <v>10504</v>
      </c>
      <c r="F6170" s="27" t="s">
        <v>11804</v>
      </c>
      <c r="G6170" s="27" t="s">
        <v>7018</v>
      </c>
      <c r="H6170" s="27" t="s">
        <v>18</v>
      </c>
      <c r="I6170" s="27" t="s">
        <v>19</v>
      </c>
      <c r="J6170" s="27" t="s">
        <v>24</v>
      </c>
      <c r="K6170" s="27">
        <v>1</v>
      </c>
      <c r="L6170" s="27">
        <v>31</v>
      </c>
      <c r="M6170" s="27">
        <v>400</v>
      </c>
      <c r="N6170" s="27">
        <v>3.7</v>
      </c>
      <c r="O6170" s="27">
        <v>2010</v>
      </c>
      <c r="P6170" s="27">
        <v>7</v>
      </c>
      <c r="Q6170" s="27">
        <v>23</v>
      </c>
      <c r="R6170" s="28">
        <f>DATE('Raw Data'!$O6170,'Raw Data'!$P6170,'Raw Data'!$Q6170)</f>
        <v>40382</v>
      </c>
      <c r="S6170" s="27" t="str">
        <f>CONCATENATE(MID('Raw Data'!$H6170,FIND("(",'Raw Data'!$H6170)+1,FIND(")",'Raw Data'!$H6170)-FIND("(",'Raw Data'!$H6170)-1),"",'Raw Data'!$M6170)</f>
        <v>Rs.400</v>
      </c>
      <c r="T6170" s="27">
        <f t="shared" si="96"/>
        <v>1</v>
      </c>
      <c r="U6170" s="29">
        <f>'Raw Data'!$M6170*'Raw Data'!$T6170</f>
        <v>400</v>
      </c>
    </row>
    <row r="6171" spans="1:21" x14ac:dyDescent="0.3">
      <c r="A6171" s="20">
        <v>18460326</v>
      </c>
      <c r="B6171" s="27" t="s">
        <v>11805</v>
      </c>
      <c r="C6171" s="27">
        <v>1</v>
      </c>
      <c r="D6171" s="27" t="str">
        <f>VLOOKUP('Raw Data'!$C6171,'country description'!$A$2:$B$16,2,0)</f>
        <v>India</v>
      </c>
      <c r="E6171" s="27" t="s">
        <v>10504</v>
      </c>
      <c r="F6171" s="27" t="s">
        <v>11806</v>
      </c>
      <c r="G6171" s="27" t="s">
        <v>404</v>
      </c>
      <c r="H6171" s="27" t="s">
        <v>18</v>
      </c>
      <c r="I6171" s="27" t="s">
        <v>19</v>
      </c>
      <c r="J6171" s="27" t="s">
        <v>19</v>
      </c>
      <c r="K6171" s="27">
        <v>1</v>
      </c>
      <c r="L6171" s="27">
        <v>5</v>
      </c>
      <c r="M6171" s="27">
        <v>400</v>
      </c>
      <c r="N6171" s="27">
        <v>3</v>
      </c>
      <c r="O6171" s="27">
        <v>2010</v>
      </c>
      <c r="P6171" s="27">
        <v>7</v>
      </c>
      <c r="Q6171" s="27">
        <v>14</v>
      </c>
      <c r="R6171" s="28">
        <f>DATE('Raw Data'!$O6171,'Raw Data'!$P6171,'Raw Data'!$Q6171)</f>
        <v>40373</v>
      </c>
      <c r="S6171" s="27" t="str">
        <f>CONCATENATE(MID('Raw Data'!$H6171,FIND("(",'Raw Data'!$H6171)+1,FIND(")",'Raw Data'!$H6171)-FIND("(",'Raw Data'!$H6171)-1),"",'Raw Data'!$M6171)</f>
        <v>Rs.400</v>
      </c>
      <c r="T6171" s="27">
        <f t="shared" si="96"/>
        <v>1</v>
      </c>
      <c r="U6171" s="29">
        <f>'Raw Data'!$M6171*'Raw Data'!$T6171</f>
        <v>400</v>
      </c>
    </row>
    <row r="6172" spans="1:21" x14ac:dyDescent="0.3">
      <c r="A6172" s="20">
        <v>303765</v>
      </c>
      <c r="B6172" s="27" t="s">
        <v>11807</v>
      </c>
      <c r="C6172" s="27">
        <v>1</v>
      </c>
      <c r="D6172" s="27" t="str">
        <f>VLOOKUP('Raw Data'!$C6172,'country description'!$A$2:$B$16,2,0)</f>
        <v>India</v>
      </c>
      <c r="E6172" s="27" t="s">
        <v>10504</v>
      </c>
      <c r="F6172" s="27" t="s">
        <v>11808</v>
      </c>
      <c r="G6172" s="27" t="s">
        <v>17</v>
      </c>
      <c r="H6172" s="27" t="s">
        <v>18</v>
      </c>
      <c r="I6172" s="27" t="s">
        <v>19</v>
      </c>
      <c r="J6172" s="27" t="s">
        <v>19</v>
      </c>
      <c r="K6172" s="27">
        <v>1</v>
      </c>
      <c r="L6172" s="27">
        <v>6</v>
      </c>
      <c r="M6172" s="27">
        <v>400</v>
      </c>
      <c r="N6172" s="27">
        <v>2.8</v>
      </c>
      <c r="O6172" s="27">
        <v>2017</v>
      </c>
      <c r="P6172" s="27">
        <v>7</v>
      </c>
      <c r="Q6172" s="27">
        <v>13</v>
      </c>
      <c r="R6172" s="28">
        <f>DATE('Raw Data'!$O6172,'Raw Data'!$P6172,'Raw Data'!$Q6172)</f>
        <v>42929</v>
      </c>
      <c r="S6172" s="27" t="str">
        <f>CONCATENATE(MID('Raw Data'!$H6172,FIND("(",'Raw Data'!$H6172)+1,FIND(")",'Raw Data'!$H6172)-FIND("(",'Raw Data'!$H6172)-1),"",'Raw Data'!$M6172)</f>
        <v>Rs.400</v>
      </c>
      <c r="T6172" s="27">
        <f t="shared" si="96"/>
        <v>1</v>
      </c>
      <c r="U6172" s="29">
        <f>'Raw Data'!$M6172*'Raw Data'!$T6172</f>
        <v>400</v>
      </c>
    </row>
    <row r="6173" spans="1:21" x14ac:dyDescent="0.3">
      <c r="A6173" s="20">
        <v>18398604</v>
      </c>
      <c r="B6173" s="27" t="s">
        <v>11809</v>
      </c>
      <c r="C6173" s="27">
        <v>1</v>
      </c>
      <c r="D6173" s="27" t="str">
        <f>VLOOKUP('Raw Data'!$C6173,'country description'!$A$2:$B$16,2,0)</f>
        <v>India</v>
      </c>
      <c r="E6173" s="27" t="s">
        <v>10504</v>
      </c>
      <c r="F6173" s="27" t="s">
        <v>11810</v>
      </c>
      <c r="G6173" s="27" t="s">
        <v>464</v>
      </c>
      <c r="H6173" s="27" t="s">
        <v>18</v>
      </c>
      <c r="I6173" s="27" t="s">
        <v>19</v>
      </c>
      <c r="J6173" s="27" t="s">
        <v>24</v>
      </c>
      <c r="K6173" s="27">
        <v>1</v>
      </c>
      <c r="L6173" s="27">
        <v>3</v>
      </c>
      <c r="M6173" s="27">
        <v>400</v>
      </c>
      <c r="N6173" s="27">
        <v>1</v>
      </c>
      <c r="O6173" s="27">
        <v>2013</v>
      </c>
      <c r="P6173" s="27">
        <v>7</v>
      </c>
      <c r="Q6173" s="27">
        <v>4</v>
      </c>
      <c r="R6173" s="28">
        <f>DATE('Raw Data'!$O6173,'Raw Data'!$P6173,'Raw Data'!$Q6173)</f>
        <v>41459</v>
      </c>
      <c r="S6173" s="27" t="str">
        <f>CONCATENATE(MID('Raw Data'!$H6173,FIND("(",'Raw Data'!$H6173)+1,FIND(")",'Raw Data'!$H6173)-FIND("(",'Raw Data'!$H6173)-1),"",'Raw Data'!$M6173)</f>
        <v>Rs.400</v>
      </c>
      <c r="T6173" s="27">
        <f t="shared" si="96"/>
        <v>1</v>
      </c>
      <c r="U6173" s="29">
        <f>'Raw Data'!$M6173*'Raw Data'!$T6173</f>
        <v>400</v>
      </c>
    </row>
    <row r="6174" spans="1:21" x14ac:dyDescent="0.3">
      <c r="A6174" s="20">
        <v>18357944</v>
      </c>
      <c r="B6174" s="27" t="s">
        <v>11811</v>
      </c>
      <c r="C6174" s="27">
        <v>1</v>
      </c>
      <c r="D6174" s="27" t="str">
        <f>VLOOKUP('Raw Data'!$C6174,'country description'!$A$2:$B$16,2,0)</f>
        <v>India</v>
      </c>
      <c r="E6174" s="27" t="s">
        <v>10504</v>
      </c>
      <c r="F6174" s="27" t="s">
        <v>11812</v>
      </c>
      <c r="G6174" s="27" t="s">
        <v>610</v>
      </c>
      <c r="H6174" s="27" t="s">
        <v>18</v>
      </c>
      <c r="I6174" s="27" t="s">
        <v>19</v>
      </c>
      <c r="J6174" s="27" t="s">
        <v>19</v>
      </c>
      <c r="K6174" s="27">
        <v>1</v>
      </c>
      <c r="L6174" s="27">
        <v>2</v>
      </c>
      <c r="M6174" s="27">
        <v>400</v>
      </c>
      <c r="N6174" s="27">
        <v>1</v>
      </c>
      <c r="O6174" s="27">
        <v>2016</v>
      </c>
      <c r="P6174" s="27">
        <v>7</v>
      </c>
      <c r="Q6174" s="27">
        <v>21</v>
      </c>
      <c r="R6174" s="28">
        <f>DATE('Raw Data'!$O6174,'Raw Data'!$P6174,'Raw Data'!$Q6174)</f>
        <v>42572</v>
      </c>
      <c r="S6174" s="27" t="str">
        <f>CONCATENATE(MID('Raw Data'!$H6174,FIND("(",'Raw Data'!$H6174)+1,FIND(")",'Raw Data'!$H6174)-FIND("(",'Raw Data'!$H6174)-1),"",'Raw Data'!$M6174)</f>
        <v>Rs.400</v>
      </c>
      <c r="T6174" s="27">
        <f t="shared" si="96"/>
        <v>1</v>
      </c>
      <c r="U6174" s="29">
        <f>'Raw Data'!$M6174*'Raw Data'!$T6174</f>
        <v>400</v>
      </c>
    </row>
    <row r="6175" spans="1:21" x14ac:dyDescent="0.3">
      <c r="A6175" s="20">
        <v>308274</v>
      </c>
      <c r="B6175" s="27" t="s">
        <v>6755</v>
      </c>
      <c r="C6175" s="27">
        <v>1</v>
      </c>
      <c r="D6175" s="27" t="str">
        <f>VLOOKUP('Raw Data'!$C6175,'country description'!$A$2:$B$16,2,0)</f>
        <v>India</v>
      </c>
      <c r="E6175" s="27" t="s">
        <v>10504</v>
      </c>
      <c r="F6175" s="27" t="s">
        <v>11813</v>
      </c>
      <c r="G6175" s="27" t="s">
        <v>727</v>
      </c>
      <c r="H6175" s="27" t="s">
        <v>18</v>
      </c>
      <c r="I6175" s="27" t="s">
        <v>19</v>
      </c>
      <c r="J6175" s="27" t="s">
        <v>24</v>
      </c>
      <c r="K6175" s="27">
        <v>1</v>
      </c>
      <c r="L6175" s="27">
        <v>92</v>
      </c>
      <c r="M6175" s="27">
        <v>400</v>
      </c>
      <c r="N6175" s="27">
        <v>3.7</v>
      </c>
      <c r="O6175" s="27">
        <v>2015</v>
      </c>
      <c r="P6175" s="27">
        <v>7</v>
      </c>
      <c r="Q6175" s="27">
        <v>23</v>
      </c>
      <c r="R6175" s="28">
        <f>DATE('Raw Data'!$O6175,'Raw Data'!$P6175,'Raw Data'!$Q6175)</f>
        <v>42208</v>
      </c>
      <c r="S6175" s="27" t="str">
        <f>CONCATENATE(MID('Raw Data'!$H6175,FIND("(",'Raw Data'!$H6175)+1,FIND(")",'Raw Data'!$H6175)-FIND("(",'Raw Data'!$H6175)-1),"",'Raw Data'!$M6175)</f>
        <v>Rs.400</v>
      </c>
      <c r="T6175" s="27">
        <f t="shared" si="96"/>
        <v>1</v>
      </c>
      <c r="U6175" s="29">
        <f>'Raw Data'!$M6175*'Raw Data'!$T6175</f>
        <v>400</v>
      </c>
    </row>
    <row r="6176" spans="1:21" x14ac:dyDescent="0.3">
      <c r="A6176" s="20">
        <v>18138454</v>
      </c>
      <c r="B6176" s="27" t="s">
        <v>11814</v>
      </c>
      <c r="C6176" s="27">
        <v>1</v>
      </c>
      <c r="D6176" s="27" t="str">
        <f>VLOOKUP('Raw Data'!$C6176,'country description'!$A$2:$B$16,2,0)</f>
        <v>India</v>
      </c>
      <c r="E6176" s="27" t="s">
        <v>10504</v>
      </c>
      <c r="F6176" s="27" t="s">
        <v>11815</v>
      </c>
      <c r="G6176" s="27" t="s">
        <v>464</v>
      </c>
      <c r="H6176" s="27" t="s">
        <v>18</v>
      </c>
      <c r="I6176" s="27" t="s">
        <v>19</v>
      </c>
      <c r="J6176" s="27" t="s">
        <v>19</v>
      </c>
      <c r="K6176" s="27">
        <v>1</v>
      </c>
      <c r="L6176" s="27">
        <v>21</v>
      </c>
      <c r="M6176" s="27">
        <v>400</v>
      </c>
      <c r="N6176" s="27">
        <v>3.3</v>
      </c>
      <c r="O6176" s="27">
        <v>2016</v>
      </c>
      <c r="P6176" s="27">
        <v>7</v>
      </c>
      <c r="Q6176" s="27">
        <v>8</v>
      </c>
      <c r="R6176" s="28">
        <f>DATE('Raw Data'!$O6176,'Raw Data'!$P6176,'Raw Data'!$Q6176)</f>
        <v>42559</v>
      </c>
      <c r="S6176" s="27" t="str">
        <f>CONCATENATE(MID('Raw Data'!$H6176,FIND("(",'Raw Data'!$H6176)+1,FIND(")",'Raw Data'!$H6176)-FIND("(",'Raw Data'!$H6176)-1),"",'Raw Data'!$M6176)</f>
        <v>Rs.400</v>
      </c>
      <c r="T6176" s="27">
        <f t="shared" si="96"/>
        <v>1</v>
      </c>
      <c r="U6176" s="29">
        <f>'Raw Data'!$M6176*'Raw Data'!$T6176</f>
        <v>400</v>
      </c>
    </row>
    <row r="6177" spans="1:21" x14ac:dyDescent="0.3">
      <c r="A6177" s="20">
        <v>18425752</v>
      </c>
      <c r="B6177" s="27" t="s">
        <v>1566</v>
      </c>
      <c r="C6177" s="27">
        <v>1</v>
      </c>
      <c r="D6177" s="27" t="str">
        <f>VLOOKUP('Raw Data'!$C6177,'country description'!$A$2:$B$16,2,0)</f>
        <v>India</v>
      </c>
      <c r="E6177" s="27" t="s">
        <v>10504</v>
      </c>
      <c r="F6177" s="27" t="s">
        <v>11816</v>
      </c>
      <c r="G6177" s="27" t="s">
        <v>1568</v>
      </c>
      <c r="H6177" s="27" t="s">
        <v>18</v>
      </c>
      <c r="I6177" s="27" t="s">
        <v>19</v>
      </c>
      <c r="J6177" s="27" t="s">
        <v>24</v>
      </c>
      <c r="K6177" s="27">
        <v>1</v>
      </c>
      <c r="L6177" s="27">
        <v>48</v>
      </c>
      <c r="M6177" s="27">
        <v>400</v>
      </c>
      <c r="N6177" s="27">
        <v>4.3</v>
      </c>
      <c r="O6177" s="27">
        <v>2018</v>
      </c>
      <c r="P6177" s="27">
        <v>6</v>
      </c>
      <c r="Q6177" s="27">
        <v>22</v>
      </c>
      <c r="R6177" s="28">
        <f>DATE('Raw Data'!$O6177,'Raw Data'!$P6177,'Raw Data'!$Q6177)</f>
        <v>43273</v>
      </c>
      <c r="S6177" s="27" t="str">
        <f>CONCATENATE(MID('Raw Data'!$H6177,FIND("(",'Raw Data'!$H6177)+1,FIND(")",'Raw Data'!$H6177)-FIND("(",'Raw Data'!$H6177)-1),"",'Raw Data'!$M6177)</f>
        <v>Rs.400</v>
      </c>
      <c r="T6177" s="27">
        <f t="shared" si="96"/>
        <v>1</v>
      </c>
      <c r="U6177" s="29">
        <f>'Raw Data'!$M6177*'Raw Data'!$T6177</f>
        <v>400</v>
      </c>
    </row>
    <row r="6178" spans="1:21" x14ac:dyDescent="0.3">
      <c r="A6178" s="20">
        <v>18198441</v>
      </c>
      <c r="B6178" s="27" t="s">
        <v>11817</v>
      </c>
      <c r="C6178" s="27">
        <v>1</v>
      </c>
      <c r="D6178" s="27" t="str">
        <f>VLOOKUP('Raw Data'!$C6178,'country description'!$A$2:$B$16,2,0)</f>
        <v>India</v>
      </c>
      <c r="E6178" s="27" t="s">
        <v>10504</v>
      </c>
      <c r="F6178" s="27" t="s">
        <v>11818</v>
      </c>
      <c r="G6178" s="27" t="s">
        <v>11819</v>
      </c>
      <c r="H6178" s="27" t="s">
        <v>18</v>
      </c>
      <c r="I6178" s="27" t="s">
        <v>19</v>
      </c>
      <c r="J6178" s="27" t="s">
        <v>24</v>
      </c>
      <c r="K6178" s="27">
        <v>1</v>
      </c>
      <c r="L6178" s="27">
        <v>38</v>
      </c>
      <c r="M6178" s="27">
        <v>400</v>
      </c>
      <c r="N6178" s="27">
        <v>3.3</v>
      </c>
      <c r="O6178" s="27">
        <v>2017</v>
      </c>
      <c r="P6178" s="27">
        <v>6</v>
      </c>
      <c r="Q6178" s="27">
        <v>9</v>
      </c>
      <c r="R6178" s="28">
        <f>DATE('Raw Data'!$O6178,'Raw Data'!$P6178,'Raw Data'!$Q6178)</f>
        <v>42895</v>
      </c>
      <c r="S6178" s="27" t="str">
        <f>CONCATENATE(MID('Raw Data'!$H6178,FIND("(",'Raw Data'!$H6178)+1,FIND(")",'Raw Data'!$H6178)-FIND("(",'Raw Data'!$H6178)-1),"",'Raw Data'!$M6178)</f>
        <v>Rs.400</v>
      </c>
      <c r="T6178" s="27">
        <f t="shared" si="96"/>
        <v>1</v>
      </c>
      <c r="U6178" s="29">
        <f>'Raw Data'!$M6178*'Raw Data'!$T6178</f>
        <v>400</v>
      </c>
    </row>
    <row r="6179" spans="1:21" x14ac:dyDescent="0.3">
      <c r="A6179" s="20">
        <v>18286626</v>
      </c>
      <c r="B6179" s="27" t="s">
        <v>11820</v>
      </c>
      <c r="C6179" s="27">
        <v>1</v>
      </c>
      <c r="D6179" s="27" t="str">
        <f>VLOOKUP('Raw Data'!$C6179,'country description'!$A$2:$B$16,2,0)</f>
        <v>India</v>
      </c>
      <c r="E6179" s="27" t="s">
        <v>10504</v>
      </c>
      <c r="F6179" s="27" t="s">
        <v>11821</v>
      </c>
      <c r="G6179" s="27" t="s">
        <v>461</v>
      </c>
      <c r="H6179" s="27" t="s">
        <v>18</v>
      </c>
      <c r="I6179" s="27" t="s">
        <v>19</v>
      </c>
      <c r="J6179" s="27" t="s">
        <v>19</v>
      </c>
      <c r="K6179" s="27">
        <v>1</v>
      </c>
      <c r="L6179" s="27">
        <v>4</v>
      </c>
      <c r="M6179" s="27">
        <v>400</v>
      </c>
      <c r="N6179" s="27">
        <v>3</v>
      </c>
      <c r="O6179" s="27">
        <v>2010</v>
      </c>
      <c r="P6179" s="27">
        <v>6</v>
      </c>
      <c r="Q6179" s="27">
        <v>17</v>
      </c>
      <c r="R6179" s="28">
        <f>DATE('Raw Data'!$O6179,'Raw Data'!$P6179,'Raw Data'!$Q6179)</f>
        <v>40346</v>
      </c>
      <c r="S6179" s="27" t="str">
        <f>CONCATENATE(MID('Raw Data'!$H6179,FIND("(",'Raw Data'!$H6179)+1,FIND(")",'Raw Data'!$H6179)-FIND("(",'Raw Data'!$H6179)-1),"",'Raw Data'!$M6179)</f>
        <v>Rs.400</v>
      </c>
      <c r="T6179" s="27">
        <f t="shared" si="96"/>
        <v>1</v>
      </c>
      <c r="U6179" s="29">
        <f>'Raw Data'!$M6179*'Raw Data'!$T6179</f>
        <v>400</v>
      </c>
    </row>
    <row r="6180" spans="1:21" x14ac:dyDescent="0.3">
      <c r="A6180" s="20">
        <v>18238248</v>
      </c>
      <c r="B6180" s="27" t="s">
        <v>1374</v>
      </c>
      <c r="C6180" s="27">
        <v>1</v>
      </c>
      <c r="D6180" s="27" t="str">
        <f>VLOOKUP('Raw Data'!$C6180,'country description'!$A$2:$B$16,2,0)</f>
        <v>India</v>
      </c>
      <c r="E6180" s="27" t="s">
        <v>10504</v>
      </c>
      <c r="F6180" s="27" t="s">
        <v>11822</v>
      </c>
      <c r="G6180" s="27" t="s">
        <v>455</v>
      </c>
      <c r="H6180" s="27" t="s">
        <v>18</v>
      </c>
      <c r="I6180" s="27" t="s">
        <v>19</v>
      </c>
      <c r="J6180" s="27" t="s">
        <v>24</v>
      </c>
      <c r="K6180" s="27">
        <v>1</v>
      </c>
      <c r="L6180" s="27">
        <v>15</v>
      </c>
      <c r="M6180" s="27">
        <v>400</v>
      </c>
      <c r="N6180" s="27">
        <v>2.7</v>
      </c>
      <c r="O6180" s="27">
        <v>2017</v>
      </c>
      <c r="P6180" s="27">
        <v>6</v>
      </c>
      <c r="Q6180" s="27">
        <v>13</v>
      </c>
      <c r="R6180" s="28">
        <f>DATE('Raw Data'!$O6180,'Raw Data'!$P6180,'Raw Data'!$Q6180)</f>
        <v>42899</v>
      </c>
      <c r="S6180" s="27" t="str">
        <f>CONCATENATE(MID('Raw Data'!$H6180,FIND("(",'Raw Data'!$H6180)+1,FIND(")",'Raw Data'!$H6180)-FIND("(",'Raw Data'!$H6180)-1),"",'Raw Data'!$M6180)</f>
        <v>Rs.400</v>
      </c>
      <c r="T6180" s="27">
        <f t="shared" si="96"/>
        <v>1</v>
      </c>
      <c r="U6180" s="29">
        <f>'Raw Data'!$M6180*'Raw Data'!$T6180</f>
        <v>400</v>
      </c>
    </row>
    <row r="6181" spans="1:21" x14ac:dyDescent="0.3">
      <c r="A6181" s="20">
        <v>308617</v>
      </c>
      <c r="B6181" s="27" t="s">
        <v>11823</v>
      </c>
      <c r="C6181" s="27">
        <v>1</v>
      </c>
      <c r="D6181" s="27" t="str">
        <f>VLOOKUP('Raw Data'!$C6181,'country description'!$A$2:$B$16,2,0)</f>
        <v>India</v>
      </c>
      <c r="E6181" s="27" t="s">
        <v>10504</v>
      </c>
      <c r="F6181" s="27" t="s">
        <v>11824</v>
      </c>
      <c r="G6181" s="27" t="s">
        <v>464</v>
      </c>
      <c r="H6181" s="27" t="s">
        <v>18</v>
      </c>
      <c r="I6181" s="27" t="s">
        <v>19</v>
      </c>
      <c r="J6181" s="27" t="s">
        <v>24</v>
      </c>
      <c r="K6181" s="27">
        <v>1</v>
      </c>
      <c r="L6181" s="27">
        <v>104</v>
      </c>
      <c r="M6181" s="27">
        <v>400</v>
      </c>
      <c r="N6181" s="27">
        <v>3.9</v>
      </c>
      <c r="O6181" s="27">
        <v>2012</v>
      </c>
      <c r="P6181" s="27">
        <v>6</v>
      </c>
      <c r="Q6181" s="27">
        <v>26</v>
      </c>
      <c r="R6181" s="28">
        <f>DATE('Raw Data'!$O6181,'Raw Data'!$P6181,'Raw Data'!$Q6181)</f>
        <v>41086</v>
      </c>
      <c r="S6181" s="27" t="str">
        <f>CONCATENATE(MID('Raw Data'!$H6181,FIND("(",'Raw Data'!$H6181)+1,FIND(")",'Raw Data'!$H6181)-FIND("(",'Raw Data'!$H6181)-1),"",'Raw Data'!$M6181)</f>
        <v>Rs.400</v>
      </c>
      <c r="T6181" s="27">
        <f t="shared" si="96"/>
        <v>1</v>
      </c>
      <c r="U6181" s="29">
        <f>'Raw Data'!$M6181*'Raw Data'!$T6181</f>
        <v>400</v>
      </c>
    </row>
    <row r="6182" spans="1:21" x14ac:dyDescent="0.3">
      <c r="A6182" s="20">
        <v>18232128</v>
      </c>
      <c r="B6182" s="27" t="s">
        <v>11825</v>
      </c>
      <c r="C6182" s="27">
        <v>1</v>
      </c>
      <c r="D6182" s="27" t="str">
        <f>VLOOKUP('Raw Data'!$C6182,'country description'!$A$2:$B$16,2,0)</f>
        <v>India</v>
      </c>
      <c r="E6182" s="27" t="s">
        <v>10504</v>
      </c>
      <c r="F6182" s="27" t="s">
        <v>11826</v>
      </c>
      <c r="G6182" s="27" t="s">
        <v>6620</v>
      </c>
      <c r="H6182" s="27" t="s">
        <v>18</v>
      </c>
      <c r="I6182" s="27" t="s">
        <v>19</v>
      </c>
      <c r="J6182" s="27" t="s">
        <v>19</v>
      </c>
      <c r="K6182" s="27">
        <v>1</v>
      </c>
      <c r="L6182" s="27">
        <v>68</v>
      </c>
      <c r="M6182" s="27">
        <v>400</v>
      </c>
      <c r="N6182" s="27">
        <v>3.1</v>
      </c>
      <c r="O6182" s="27">
        <v>2016</v>
      </c>
      <c r="P6182" s="27">
        <v>6</v>
      </c>
      <c r="Q6182" s="27">
        <v>20</v>
      </c>
      <c r="R6182" s="28">
        <f>DATE('Raw Data'!$O6182,'Raw Data'!$P6182,'Raw Data'!$Q6182)</f>
        <v>42541</v>
      </c>
      <c r="S6182" s="27" t="str">
        <f>CONCATENATE(MID('Raw Data'!$H6182,FIND("(",'Raw Data'!$H6182)+1,FIND(")",'Raw Data'!$H6182)-FIND("(",'Raw Data'!$H6182)-1),"",'Raw Data'!$M6182)</f>
        <v>Rs.400</v>
      </c>
      <c r="T6182" s="27">
        <f t="shared" si="96"/>
        <v>1</v>
      </c>
      <c r="U6182" s="29">
        <f>'Raw Data'!$M6182*'Raw Data'!$T6182</f>
        <v>400</v>
      </c>
    </row>
    <row r="6183" spans="1:21" x14ac:dyDescent="0.3">
      <c r="A6183" s="20">
        <v>18421029</v>
      </c>
      <c r="B6183" s="27" t="s">
        <v>11827</v>
      </c>
      <c r="C6183" s="27">
        <v>1</v>
      </c>
      <c r="D6183" s="27" t="str">
        <f>VLOOKUP('Raw Data'!$C6183,'country description'!$A$2:$B$16,2,0)</f>
        <v>India</v>
      </c>
      <c r="E6183" s="27" t="s">
        <v>10504</v>
      </c>
      <c r="F6183" s="27" t="s">
        <v>11828</v>
      </c>
      <c r="G6183" s="27" t="s">
        <v>393</v>
      </c>
      <c r="H6183" s="27" t="s">
        <v>18</v>
      </c>
      <c r="I6183" s="27" t="s">
        <v>19</v>
      </c>
      <c r="J6183" s="27" t="s">
        <v>19</v>
      </c>
      <c r="K6183" s="27">
        <v>1</v>
      </c>
      <c r="L6183" s="27">
        <v>4</v>
      </c>
      <c r="M6183" s="27">
        <v>400</v>
      </c>
      <c r="N6183" s="27">
        <v>3</v>
      </c>
      <c r="O6183" s="27">
        <v>2018</v>
      </c>
      <c r="P6183" s="27">
        <v>6</v>
      </c>
      <c r="Q6183" s="27">
        <v>11</v>
      </c>
      <c r="R6183" s="28">
        <f>DATE('Raw Data'!$O6183,'Raw Data'!$P6183,'Raw Data'!$Q6183)</f>
        <v>43262</v>
      </c>
      <c r="S6183" s="27" t="str">
        <f>CONCATENATE(MID('Raw Data'!$H6183,FIND("(",'Raw Data'!$H6183)+1,FIND(")",'Raw Data'!$H6183)-FIND("(",'Raw Data'!$H6183)-1),"",'Raw Data'!$M6183)</f>
        <v>Rs.400</v>
      </c>
      <c r="T6183" s="27">
        <f t="shared" si="96"/>
        <v>1</v>
      </c>
      <c r="U6183" s="29">
        <f>'Raw Data'!$M6183*'Raw Data'!$T6183</f>
        <v>400</v>
      </c>
    </row>
    <row r="6184" spans="1:21" x14ac:dyDescent="0.3">
      <c r="A6184" s="20">
        <v>18285736</v>
      </c>
      <c r="B6184" s="27" t="s">
        <v>7108</v>
      </c>
      <c r="C6184" s="27">
        <v>1</v>
      </c>
      <c r="D6184" s="27" t="str">
        <f>VLOOKUP('Raw Data'!$C6184,'country description'!$A$2:$B$16,2,0)</f>
        <v>India</v>
      </c>
      <c r="E6184" s="27" t="s">
        <v>10504</v>
      </c>
      <c r="F6184" s="27" t="s">
        <v>11829</v>
      </c>
      <c r="G6184" s="27" t="s">
        <v>3878</v>
      </c>
      <c r="H6184" s="27" t="s">
        <v>18</v>
      </c>
      <c r="I6184" s="27" t="s">
        <v>19</v>
      </c>
      <c r="J6184" s="27" t="s">
        <v>24</v>
      </c>
      <c r="K6184" s="27">
        <v>1</v>
      </c>
      <c r="L6184" s="27">
        <v>16</v>
      </c>
      <c r="M6184" s="27">
        <v>400</v>
      </c>
      <c r="N6184" s="27">
        <v>3.7</v>
      </c>
      <c r="O6184" s="27">
        <v>2011</v>
      </c>
      <c r="P6184" s="27">
        <v>6</v>
      </c>
      <c r="Q6184" s="27">
        <v>21</v>
      </c>
      <c r="R6184" s="28">
        <f>DATE('Raw Data'!$O6184,'Raw Data'!$P6184,'Raw Data'!$Q6184)</f>
        <v>40715</v>
      </c>
      <c r="S6184" s="27" t="str">
        <f>CONCATENATE(MID('Raw Data'!$H6184,FIND("(",'Raw Data'!$H6184)+1,FIND(")",'Raw Data'!$H6184)-FIND("(",'Raw Data'!$H6184)-1),"",'Raw Data'!$M6184)</f>
        <v>Rs.400</v>
      </c>
      <c r="T6184" s="27">
        <f t="shared" si="96"/>
        <v>1</v>
      </c>
      <c r="U6184" s="29">
        <f>'Raw Data'!$M6184*'Raw Data'!$T6184</f>
        <v>400</v>
      </c>
    </row>
    <row r="6185" spans="1:21" x14ac:dyDescent="0.3">
      <c r="A6185" s="20">
        <v>3446</v>
      </c>
      <c r="B6185" s="27" t="s">
        <v>726</v>
      </c>
      <c r="C6185" s="27">
        <v>1</v>
      </c>
      <c r="D6185" s="27" t="str">
        <f>VLOOKUP('Raw Data'!$C6185,'country description'!$A$2:$B$16,2,0)</f>
        <v>India</v>
      </c>
      <c r="E6185" s="27" t="s">
        <v>10504</v>
      </c>
      <c r="F6185" s="27" t="s">
        <v>11830</v>
      </c>
      <c r="G6185" s="27" t="s">
        <v>727</v>
      </c>
      <c r="H6185" s="27" t="s">
        <v>18</v>
      </c>
      <c r="I6185" s="27" t="s">
        <v>19</v>
      </c>
      <c r="J6185" s="27" t="s">
        <v>24</v>
      </c>
      <c r="K6185" s="27">
        <v>1</v>
      </c>
      <c r="L6185" s="27">
        <v>70</v>
      </c>
      <c r="M6185" s="27">
        <v>400</v>
      </c>
      <c r="N6185" s="27">
        <v>3.4</v>
      </c>
      <c r="O6185" s="27">
        <v>2017</v>
      </c>
      <c r="P6185" s="27">
        <v>5</v>
      </c>
      <c r="Q6185" s="27">
        <v>17</v>
      </c>
      <c r="R6185" s="28">
        <f>DATE('Raw Data'!$O6185,'Raw Data'!$P6185,'Raw Data'!$Q6185)</f>
        <v>42872</v>
      </c>
      <c r="S6185" s="27" t="str">
        <f>CONCATENATE(MID('Raw Data'!$H6185,FIND("(",'Raw Data'!$H6185)+1,FIND(")",'Raw Data'!$H6185)-FIND("(",'Raw Data'!$H6185)-1),"",'Raw Data'!$M6185)</f>
        <v>Rs.400</v>
      </c>
      <c r="T6185" s="27">
        <f t="shared" si="96"/>
        <v>1</v>
      </c>
      <c r="U6185" s="29">
        <f>'Raw Data'!$M6185*'Raw Data'!$T6185</f>
        <v>400</v>
      </c>
    </row>
    <row r="6186" spans="1:21" x14ac:dyDescent="0.3">
      <c r="A6186" s="20">
        <v>18292448</v>
      </c>
      <c r="B6186" s="27" t="s">
        <v>11831</v>
      </c>
      <c r="C6186" s="27">
        <v>1</v>
      </c>
      <c r="D6186" s="27" t="str">
        <f>VLOOKUP('Raw Data'!$C6186,'country description'!$A$2:$B$16,2,0)</f>
        <v>India</v>
      </c>
      <c r="E6186" s="27" t="s">
        <v>10504</v>
      </c>
      <c r="F6186" s="27" t="s">
        <v>11832</v>
      </c>
      <c r="G6186" s="27" t="s">
        <v>5264</v>
      </c>
      <c r="H6186" s="27" t="s">
        <v>18</v>
      </c>
      <c r="I6186" s="27" t="s">
        <v>19</v>
      </c>
      <c r="J6186" s="27" t="s">
        <v>24</v>
      </c>
      <c r="K6186" s="27">
        <v>1</v>
      </c>
      <c r="L6186" s="27">
        <v>296</v>
      </c>
      <c r="M6186" s="27">
        <v>400</v>
      </c>
      <c r="N6186" s="27">
        <v>3.9</v>
      </c>
      <c r="O6186" s="27">
        <v>2016</v>
      </c>
      <c r="P6186" s="27">
        <v>5</v>
      </c>
      <c r="Q6186" s="27">
        <v>28</v>
      </c>
      <c r="R6186" s="28">
        <f>DATE('Raw Data'!$O6186,'Raw Data'!$P6186,'Raw Data'!$Q6186)</f>
        <v>42518</v>
      </c>
      <c r="S6186" s="27" t="str">
        <f>CONCATENATE(MID('Raw Data'!$H6186,FIND("(",'Raw Data'!$H6186)+1,FIND(")",'Raw Data'!$H6186)-FIND("(",'Raw Data'!$H6186)-1),"",'Raw Data'!$M6186)</f>
        <v>Rs.400</v>
      </c>
      <c r="T6186" s="27">
        <f t="shared" si="96"/>
        <v>1</v>
      </c>
      <c r="U6186" s="29">
        <f>'Raw Data'!$M6186*'Raw Data'!$T6186</f>
        <v>400</v>
      </c>
    </row>
    <row r="6187" spans="1:21" x14ac:dyDescent="0.3">
      <c r="A6187" s="20">
        <v>18349915</v>
      </c>
      <c r="B6187" s="27" t="s">
        <v>11833</v>
      </c>
      <c r="C6187" s="27">
        <v>1</v>
      </c>
      <c r="D6187" s="27" t="str">
        <f>VLOOKUP('Raw Data'!$C6187,'country description'!$A$2:$B$16,2,0)</f>
        <v>India</v>
      </c>
      <c r="E6187" s="27" t="s">
        <v>10504</v>
      </c>
      <c r="F6187" s="27" t="s">
        <v>11834</v>
      </c>
      <c r="G6187" s="27" t="s">
        <v>1568</v>
      </c>
      <c r="H6187" s="27" t="s">
        <v>18</v>
      </c>
      <c r="I6187" s="27" t="s">
        <v>19</v>
      </c>
      <c r="J6187" s="27" t="s">
        <v>19</v>
      </c>
      <c r="K6187" s="27">
        <v>1</v>
      </c>
      <c r="L6187" s="27">
        <v>3</v>
      </c>
      <c r="M6187" s="27">
        <v>400</v>
      </c>
      <c r="N6187" s="27">
        <v>1</v>
      </c>
      <c r="O6187" s="27">
        <v>2012</v>
      </c>
      <c r="P6187" s="27">
        <v>5</v>
      </c>
      <c r="Q6187" s="27">
        <v>5</v>
      </c>
      <c r="R6187" s="28">
        <f>DATE('Raw Data'!$O6187,'Raw Data'!$P6187,'Raw Data'!$Q6187)</f>
        <v>41034</v>
      </c>
      <c r="S6187" s="27" t="str">
        <f>CONCATENATE(MID('Raw Data'!$H6187,FIND("(",'Raw Data'!$H6187)+1,FIND(")",'Raw Data'!$H6187)-FIND("(",'Raw Data'!$H6187)-1),"",'Raw Data'!$M6187)</f>
        <v>Rs.400</v>
      </c>
      <c r="T6187" s="27">
        <f t="shared" si="96"/>
        <v>1</v>
      </c>
      <c r="U6187" s="29">
        <f>'Raw Data'!$M6187*'Raw Data'!$T6187</f>
        <v>400</v>
      </c>
    </row>
    <row r="6188" spans="1:21" x14ac:dyDescent="0.3">
      <c r="A6188" s="20">
        <v>313043</v>
      </c>
      <c r="B6188" s="27" t="s">
        <v>6799</v>
      </c>
      <c r="C6188" s="27">
        <v>1</v>
      </c>
      <c r="D6188" s="27" t="str">
        <f>VLOOKUP('Raw Data'!$C6188,'country description'!$A$2:$B$16,2,0)</f>
        <v>India</v>
      </c>
      <c r="E6188" s="27" t="s">
        <v>10504</v>
      </c>
      <c r="F6188" s="27" t="s">
        <v>11835</v>
      </c>
      <c r="G6188" s="27" t="s">
        <v>464</v>
      </c>
      <c r="H6188" s="27" t="s">
        <v>18</v>
      </c>
      <c r="I6188" s="27" t="s">
        <v>19</v>
      </c>
      <c r="J6188" s="27" t="s">
        <v>19</v>
      </c>
      <c r="K6188" s="27">
        <v>1</v>
      </c>
      <c r="L6188" s="27">
        <v>84</v>
      </c>
      <c r="M6188" s="27">
        <v>400</v>
      </c>
      <c r="N6188" s="27">
        <v>3.6</v>
      </c>
      <c r="O6188" s="27">
        <v>2015</v>
      </c>
      <c r="P6188" s="27">
        <v>5</v>
      </c>
      <c r="Q6188" s="27">
        <v>3</v>
      </c>
      <c r="R6188" s="28">
        <f>DATE('Raw Data'!$O6188,'Raw Data'!$P6188,'Raw Data'!$Q6188)</f>
        <v>42127</v>
      </c>
      <c r="S6188" s="27" t="str">
        <f>CONCATENATE(MID('Raw Data'!$H6188,FIND("(",'Raw Data'!$H6188)+1,FIND(")",'Raw Data'!$H6188)-FIND("(",'Raw Data'!$H6188)-1),"",'Raw Data'!$M6188)</f>
        <v>Rs.400</v>
      </c>
      <c r="T6188" s="27">
        <f t="shared" si="96"/>
        <v>1</v>
      </c>
      <c r="U6188" s="29">
        <f>'Raw Data'!$M6188*'Raw Data'!$T6188</f>
        <v>400</v>
      </c>
    </row>
    <row r="6189" spans="1:21" x14ac:dyDescent="0.3">
      <c r="A6189" s="20">
        <v>309272</v>
      </c>
      <c r="B6189" s="27" t="s">
        <v>11836</v>
      </c>
      <c r="C6189" s="27">
        <v>1</v>
      </c>
      <c r="D6189" s="27" t="str">
        <f>VLOOKUP('Raw Data'!$C6189,'country description'!$A$2:$B$16,2,0)</f>
        <v>India</v>
      </c>
      <c r="E6189" s="27" t="s">
        <v>10504</v>
      </c>
      <c r="F6189" s="27" t="s">
        <v>11837</v>
      </c>
      <c r="G6189" s="27" t="s">
        <v>795</v>
      </c>
      <c r="H6189" s="27" t="s">
        <v>18</v>
      </c>
      <c r="I6189" s="27" t="s">
        <v>19</v>
      </c>
      <c r="J6189" s="27" t="s">
        <v>19</v>
      </c>
      <c r="K6189" s="27">
        <v>1</v>
      </c>
      <c r="L6189" s="27">
        <v>6</v>
      </c>
      <c r="M6189" s="27">
        <v>400</v>
      </c>
      <c r="N6189" s="27">
        <v>2.9</v>
      </c>
      <c r="O6189" s="27">
        <v>2014</v>
      </c>
      <c r="P6189" s="27">
        <v>5</v>
      </c>
      <c r="Q6189" s="27">
        <v>12</v>
      </c>
      <c r="R6189" s="28">
        <f>DATE('Raw Data'!$O6189,'Raw Data'!$P6189,'Raw Data'!$Q6189)</f>
        <v>41771</v>
      </c>
      <c r="S6189" s="27" t="str">
        <f>CONCATENATE(MID('Raw Data'!$H6189,FIND("(",'Raw Data'!$H6189)+1,FIND(")",'Raw Data'!$H6189)-FIND("(",'Raw Data'!$H6189)-1),"",'Raw Data'!$M6189)</f>
        <v>Rs.400</v>
      </c>
      <c r="T6189" s="27">
        <f t="shared" si="96"/>
        <v>1</v>
      </c>
      <c r="U6189" s="29">
        <f>'Raw Data'!$M6189*'Raw Data'!$T6189</f>
        <v>400</v>
      </c>
    </row>
    <row r="6190" spans="1:21" x14ac:dyDescent="0.3">
      <c r="A6190" s="20">
        <v>311166</v>
      </c>
      <c r="B6190" s="27" t="s">
        <v>11838</v>
      </c>
      <c r="C6190" s="27">
        <v>1</v>
      </c>
      <c r="D6190" s="27" t="str">
        <f>VLOOKUP('Raw Data'!$C6190,'country description'!$A$2:$B$16,2,0)</f>
        <v>India</v>
      </c>
      <c r="E6190" s="27" t="s">
        <v>10504</v>
      </c>
      <c r="F6190" s="27" t="s">
        <v>11839</v>
      </c>
      <c r="G6190" s="27" t="s">
        <v>11840</v>
      </c>
      <c r="H6190" s="27" t="s">
        <v>18</v>
      </c>
      <c r="I6190" s="27" t="s">
        <v>19</v>
      </c>
      <c r="J6190" s="27" t="s">
        <v>19</v>
      </c>
      <c r="K6190" s="27">
        <v>1</v>
      </c>
      <c r="L6190" s="27">
        <v>3</v>
      </c>
      <c r="M6190" s="27">
        <v>400</v>
      </c>
      <c r="N6190" s="27">
        <v>1</v>
      </c>
      <c r="O6190" s="27">
        <v>2016</v>
      </c>
      <c r="P6190" s="27">
        <v>5</v>
      </c>
      <c r="Q6190" s="27">
        <v>21</v>
      </c>
      <c r="R6190" s="28">
        <f>DATE('Raw Data'!$O6190,'Raw Data'!$P6190,'Raw Data'!$Q6190)</f>
        <v>42511</v>
      </c>
      <c r="S6190" s="27" t="str">
        <f>CONCATENATE(MID('Raw Data'!$H6190,FIND("(",'Raw Data'!$H6190)+1,FIND(")",'Raw Data'!$H6190)-FIND("(",'Raw Data'!$H6190)-1),"",'Raw Data'!$M6190)</f>
        <v>Rs.400</v>
      </c>
      <c r="T6190" s="27">
        <f t="shared" si="96"/>
        <v>1</v>
      </c>
      <c r="U6190" s="29">
        <f>'Raw Data'!$M6190*'Raw Data'!$T6190</f>
        <v>400</v>
      </c>
    </row>
    <row r="6191" spans="1:21" x14ac:dyDescent="0.3">
      <c r="A6191" s="20">
        <v>18291458</v>
      </c>
      <c r="B6191" s="27" t="s">
        <v>11841</v>
      </c>
      <c r="C6191" s="27">
        <v>1</v>
      </c>
      <c r="D6191" s="27" t="str">
        <f>VLOOKUP('Raw Data'!$C6191,'country description'!$A$2:$B$16,2,0)</f>
        <v>India</v>
      </c>
      <c r="E6191" s="27" t="s">
        <v>10504</v>
      </c>
      <c r="F6191" s="27" t="s">
        <v>11842</v>
      </c>
      <c r="G6191" s="27" t="s">
        <v>464</v>
      </c>
      <c r="H6191" s="27" t="s">
        <v>18</v>
      </c>
      <c r="I6191" s="27" t="s">
        <v>19</v>
      </c>
      <c r="J6191" s="27" t="s">
        <v>19</v>
      </c>
      <c r="K6191" s="27">
        <v>1</v>
      </c>
      <c r="L6191" s="27">
        <v>4</v>
      </c>
      <c r="M6191" s="27">
        <v>400</v>
      </c>
      <c r="N6191" s="27">
        <v>3</v>
      </c>
      <c r="O6191" s="27">
        <v>2012</v>
      </c>
      <c r="P6191" s="27">
        <v>5</v>
      </c>
      <c r="Q6191" s="27">
        <v>22</v>
      </c>
      <c r="R6191" s="28">
        <f>DATE('Raw Data'!$O6191,'Raw Data'!$P6191,'Raw Data'!$Q6191)</f>
        <v>41051</v>
      </c>
      <c r="S6191" s="27" t="str">
        <f>CONCATENATE(MID('Raw Data'!$H6191,FIND("(",'Raw Data'!$H6191)+1,FIND(")",'Raw Data'!$H6191)-FIND("(",'Raw Data'!$H6191)-1),"",'Raw Data'!$M6191)</f>
        <v>Rs.400</v>
      </c>
      <c r="T6191" s="27">
        <f t="shared" si="96"/>
        <v>1</v>
      </c>
      <c r="U6191" s="29">
        <f>'Raw Data'!$M6191*'Raw Data'!$T6191</f>
        <v>400</v>
      </c>
    </row>
    <row r="6192" spans="1:21" x14ac:dyDescent="0.3">
      <c r="A6192" s="20">
        <v>18441701</v>
      </c>
      <c r="B6192" s="27" t="s">
        <v>914</v>
      </c>
      <c r="C6192" s="27">
        <v>1</v>
      </c>
      <c r="D6192" s="27" t="str">
        <f>VLOOKUP('Raw Data'!$C6192,'country description'!$A$2:$B$16,2,0)</f>
        <v>India</v>
      </c>
      <c r="E6192" s="27" t="s">
        <v>10504</v>
      </c>
      <c r="F6192" s="27" t="s">
        <v>11843</v>
      </c>
      <c r="G6192" s="27" t="s">
        <v>4889</v>
      </c>
      <c r="H6192" s="27" t="s">
        <v>18</v>
      </c>
      <c r="I6192" s="27" t="s">
        <v>19</v>
      </c>
      <c r="J6192" s="27" t="s">
        <v>19</v>
      </c>
      <c r="K6192" s="27">
        <v>1</v>
      </c>
      <c r="L6192" s="27">
        <v>9</v>
      </c>
      <c r="M6192" s="27">
        <v>400</v>
      </c>
      <c r="N6192" s="27">
        <v>2.9</v>
      </c>
      <c r="O6192" s="27">
        <v>2015</v>
      </c>
      <c r="P6192" s="27">
        <v>5</v>
      </c>
      <c r="Q6192" s="27">
        <v>13</v>
      </c>
      <c r="R6192" s="28">
        <f>DATE('Raw Data'!$O6192,'Raw Data'!$P6192,'Raw Data'!$Q6192)</f>
        <v>42137</v>
      </c>
      <c r="S6192" s="27" t="str">
        <f>CONCATENATE(MID('Raw Data'!$H6192,FIND("(",'Raw Data'!$H6192)+1,FIND(")",'Raw Data'!$H6192)-FIND("(",'Raw Data'!$H6192)-1),"",'Raw Data'!$M6192)</f>
        <v>Rs.400</v>
      </c>
      <c r="T6192" s="27">
        <f t="shared" si="96"/>
        <v>1</v>
      </c>
      <c r="U6192" s="29">
        <f>'Raw Data'!$M6192*'Raw Data'!$T6192</f>
        <v>400</v>
      </c>
    </row>
    <row r="6193" spans="1:21" x14ac:dyDescent="0.3">
      <c r="A6193" s="20">
        <v>18444356</v>
      </c>
      <c r="B6193" s="27" t="s">
        <v>7187</v>
      </c>
      <c r="C6193" s="27">
        <v>1</v>
      </c>
      <c r="D6193" s="27" t="str">
        <f>VLOOKUP('Raw Data'!$C6193,'country description'!$A$2:$B$16,2,0)</f>
        <v>India</v>
      </c>
      <c r="E6193" s="27" t="s">
        <v>10504</v>
      </c>
      <c r="F6193" s="27" t="s">
        <v>10514</v>
      </c>
      <c r="G6193" s="27" t="s">
        <v>3216</v>
      </c>
      <c r="H6193" s="27" t="s">
        <v>18</v>
      </c>
      <c r="I6193" s="27" t="s">
        <v>19</v>
      </c>
      <c r="J6193" s="27" t="s">
        <v>19</v>
      </c>
      <c r="K6193" s="27">
        <v>1</v>
      </c>
      <c r="L6193" s="27">
        <v>46</v>
      </c>
      <c r="M6193" s="27">
        <v>400</v>
      </c>
      <c r="N6193" s="27">
        <v>3.8</v>
      </c>
      <c r="O6193" s="27">
        <v>2018</v>
      </c>
      <c r="P6193" s="27">
        <v>5</v>
      </c>
      <c r="Q6193" s="27">
        <v>3</v>
      </c>
      <c r="R6193" s="28">
        <f>DATE('Raw Data'!$O6193,'Raw Data'!$P6193,'Raw Data'!$Q6193)</f>
        <v>43223</v>
      </c>
      <c r="S6193" s="27" t="str">
        <f>CONCATENATE(MID('Raw Data'!$H6193,FIND("(",'Raw Data'!$H6193)+1,FIND(")",'Raw Data'!$H6193)-FIND("(",'Raw Data'!$H6193)-1),"",'Raw Data'!$M6193)</f>
        <v>Rs.400</v>
      </c>
      <c r="T6193" s="27">
        <f t="shared" si="96"/>
        <v>1</v>
      </c>
      <c r="U6193" s="29">
        <f>'Raw Data'!$M6193*'Raw Data'!$T6193</f>
        <v>400</v>
      </c>
    </row>
    <row r="6194" spans="1:21" x14ac:dyDescent="0.3">
      <c r="A6194" s="20">
        <v>304524</v>
      </c>
      <c r="B6194" s="27" t="s">
        <v>11844</v>
      </c>
      <c r="C6194" s="27">
        <v>1</v>
      </c>
      <c r="D6194" s="27" t="str">
        <f>VLOOKUP('Raw Data'!$C6194,'country description'!$A$2:$B$16,2,0)</f>
        <v>India</v>
      </c>
      <c r="E6194" s="27" t="s">
        <v>10504</v>
      </c>
      <c r="F6194" s="27" t="s">
        <v>11845</v>
      </c>
      <c r="G6194" s="27" t="s">
        <v>455</v>
      </c>
      <c r="H6194" s="27" t="s">
        <v>18</v>
      </c>
      <c r="I6194" s="27" t="s">
        <v>19</v>
      </c>
      <c r="J6194" s="27" t="s">
        <v>24</v>
      </c>
      <c r="K6194" s="27">
        <v>1</v>
      </c>
      <c r="L6194" s="27">
        <v>46</v>
      </c>
      <c r="M6194" s="27">
        <v>400</v>
      </c>
      <c r="N6194" s="27">
        <v>2.2000000000000002</v>
      </c>
      <c r="O6194" s="27">
        <v>2013</v>
      </c>
      <c r="P6194" s="27">
        <v>5</v>
      </c>
      <c r="Q6194" s="27">
        <v>17</v>
      </c>
      <c r="R6194" s="28">
        <f>DATE('Raw Data'!$O6194,'Raw Data'!$P6194,'Raw Data'!$Q6194)</f>
        <v>41411</v>
      </c>
      <c r="S6194" s="27" t="str">
        <f>CONCATENATE(MID('Raw Data'!$H6194,FIND("(",'Raw Data'!$H6194)+1,FIND(")",'Raw Data'!$H6194)-FIND("(",'Raw Data'!$H6194)-1),"",'Raw Data'!$M6194)</f>
        <v>Rs.400</v>
      </c>
      <c r="T6194" s="27">
        <f t="shared" si="96"/>
        <v>1</v>
      </c>
      <c r="U6194" s="29">
        <f>'Raw Data'!$M6194*'Raw Data'!$T6194</f>
        <v>400</v>
      </c>
    </row>
    <row r="6195" spans="1:21" x14ac:dyDescent="0.3">
      <c r="A6195" s="20">
        <v>18365865</v>
      </c>
      <c r="B6195" s="27" t="s">
        <v>11846</v>
      </c>
      <c r="C6195" s="27">
        <v>1</v>
      </c>
      <c r="D6195" s="27" t="str">
        <f>VLOOKUP('Raw Data'!$C6195,'country description'!$A$2:$B$16,2,0)</f>
        <v>India</v>
      </c>
      <c r="E6195" s="27" t="s">
        <v>10504</v>
      </c>
      <c r="F6195" s="27" t="s">
        <v>11847</v>
      </c>
      <c r="G6195" s="27" t="s">
        <v>11848</v>
      </c>
      <c r="H6195" s="27" t="s">
        <v>18</v>
      </c>
      <c r="I6195" s="27" t="s">
        <v>19</v>
      </c>
      <c r="J6195" s="27" t="s">
        <v>24</v>
      </c>
      <c r="K6195" s="27">
        <v>1</v>
      </c>
      <c r="L6195" s="27">
        <v>22</v>
      </c>
      <c r="M6195" s="27">
        <v>400</v>
      </c>
      <c r="N6195" s="27">
        <v>3.9</v>
      </c>
      <c r="O6195" s="27">
        <v>2011</v>
      </c>
      <c r="P6195" s="27">
        <v>5</v>
      </c>
      <c r="Q6195" s="27">
        <v>12</v>
      </c>
      <c r="R6195" s="28">
        <f>DATE('Raw Data'!$O6195,'Raw Data'!$P6195,'Raw Data'!$Q6195)</f>
        <v>40675</v>
      </c>
      <c r="S6195" s="27" t="str">
        <f>CONCATENATE(MID('Raw Data'!$H6195,FIND("(",'Raw Data'!$H6195)+1,FIND(")",'Raw Data'!$H6195)-FIND("(",'Raw Data'!$H6195)-1),"",'Raw Data'!$M6195)</f>
        <v>Rs.400</v>
      </c>
      <c r="T6195" s="27">
        <f t="shared" si="96"/>
        <v>1</v>
      </c>
      <c r="U6195" s="29">
        <f>'Raw Data'!$M6195*'Raw Data'!$T6195</f>
        <v>400</v>
      </c>
    </row>
    <row r="6196" spans="1:21" x14ac:dyDescent="0.3">
      <c r="A6196" s="20">
        <v>3538</v>
      </c>
      <c r="B6196" s="27" t="s">
        <v>726</v>
      </c>
      <c r="C6196" s="27">
        <v>1</v>
      </c>
      <c r="D6196" s="27" t="str">
        <f>VLOOKUP('Raw Data'!$C6196,'country description'!$A$2:$B$16,2,0)</f>
        <v>India</v>
      </c>
      <c r="E6196" s="27" t="s">
        <v>10504</v>
      </c>
      <c r="F6196" s="27" t="s">
        <v>11849</v>
      </c>
      <c r="G6196" s="27" t="s">
        <v>727</v>
      </c>
      <c r="H6196" s="27" t="s">
        <v>18</v>
      </c>
      <c r="I6196" s="27" t="s">
        <v>19</v>
      </c>
      <c r="J6196" s="27" t="s">
        <v>24</v>
      </c>
      <c r="K6196" s="27">
        <v>1</v>
      </c>
      <c r="L6196" s="27">
        <v>115</v>
      </c>
      <c r="M6196" s="27">
        <v>400</v>
      </c>
      <c r="N6196" s="27">
        <v>3.6</v>
      </c>
      <c r="O6196" s="27">
        <v>2013</v>
      </c>
      <c r="P6196" s="27">
        <v>5</v>
      </c>
      <c r="Q6196" s="27">
        <v>27</v>
      </c>
      <c r="R6196" s="28">
        <f>DATE('Raw Data'!$O6196,'Raw Data'!$P6196,'Raw Data'!$Q6196)</f>
        <v>41421</v>
      </c>
      <c r="S6196" s="27" t="str">
        <f>CONCATENATE(MID('Raw Data'!$H6196,FIND("(",'Raw Data'!$H6196)+1,FIND(")",'Raw Data'!$H6196)-FIND("(",'Raw Data'!$H6196)-1),"",'Raw Data'!$M6196)</f>
        <v>Rs.400</v>
      </c>
      <c r="T6196" s="27">
        <f t="shared" si="96"/>
        <v>1</v>
      </c>
      <c r="U6196" s="29">
        <f>'Raw Data'!$M6196*'Raw Data'!$T6196</f>
        <v>400</v>
      </c>
    </row>
    <row r="6197" spans="1:21" x14ac:dyDescent="0.3">
      <c r="A6197" s="20">
        <v>308681</v>
      </c>
      <c r="B6197" s="27" t="s">
        <v>11850</v>
      </c>
      <c r="C6197" s="27">
        <v>1</v>
      </c>
      <c r="D6197" s="27" t="str">
        <f>VLOOKUP('Raw Data'!$C6197,'country description'!$A$2:$B$16,2,0)</f>
        <v>India</v>
      </c>
      <c r="E6197" s="27" t="s">
        <v>10504</v>
      </c>
      <c r="F6197" s="27" t="s">
        <v>11851</v>
      </c>
      <c r="G6197" s="27" t="s">
        <v>455</v>
      </c>
      <c r="H6197" s="27" t="s">
        <v>18</v>
      </c>
      <c r="I6197" s="27" t="s">
        <v>19</v>
      </c>
      <c r="J6197" s="27" t="s">
        <v>19</v>
      </c>
      <c r="K6197" s="27">
        <v>1</v>
      </c>
      <c r="L6197" s="27">
        <v>14</v>
      </c>
      <c r="M6197" s="27">
        <v>400</v>
      </c>
      <c r="N6197" s="27">
        <v>2.8</v>
      </c>
      <c r="O6197" s="27">
        <v>2017</v>
      </c>
      <c r="P6197" s="27">
        <v>5</v>
      </c>
      <c r="Q6197" s="27">
        <v>14</v>
      </c>
      <c r="R6197" s="28">
        <f>DATE('Raw Data'!$O6197,'Raw Data'!$P6197,'Raw Data'!$Q6197)</f>
        <v>42869</v>
      </c>
      <c r="S6197" s="27" t="str">
        <f>CONCATENATE(MID('Raw Data'!$H6197,FIND("(",'Raw Data'!$H6197)+1,FIND(")",'Raw Data'!$H6197)-FIND("(",'Raw Data'!$H6197)-1),"",'Raw Data'!$M6197)</f>
        <v>Rs.400</v>
      </c>
      <c r="T6197" s="27">
        <f t="shared" si="96"/>
        <v>1</v>
      </c>
      <c r="U6197" s="29">
        <f>'Raw Data'!$M6197*'Raw Data'!$T6197</f>
        <v>400</v>
      </c>
    </row>
    <row r="6198" spans="1:21" x14ac:dyDescent="0.3">
      <c r="A6198" s="20">
        <v>310515</v>
      </c>
      <c r="B6198" s="27" t="s">
        <v>11852</v>
      </c>
      <c r="C6198" s="27">
        <v>1</v>
      </c>
      <c r="D6198" s="27" t="str">
        <f>VLOOKUP('Raw Data'!$C6198,'country description'!$A$2:$B$16,2,0)</f>
        <v>India</v>
      </c>
      <c r="E6198" s="27" t="s">
        <v>10504</v>
      </c>
      <c r="F6198" s="27" t="s">
        <v>11853</v>
      </c>
      <c r="G6198" s="27" t="s">
        <v>11854</v>
      </c>
      <c r="H6198" s="27" t="s">
        <v>18</v>
      </c>
      <c r="I6198" s="27" t="s">
        <v>19</v>
      </c>
      <c r="J6198" s="27" t="s">
        <v>19</v>
      </c>
      <c r="K6198" s="27">
        <v>1</v>
      </c>
      <c r="L6198" s="27">
        <v>2</v>
      </c>
      <c r="M6198" s="27">
        <v>400</v>
      </c>
      <c r="N6198" s="27">
        <v>1</v>
      </c>
      <c r="O6198" s="27">
        <v>2014</v>
      </c>
      <c r="P6198" s="27">
        <v>4</v>
      </c>
      <c r="Q6198" s="27">
        <v>2</v>
      </c>
      <c r="R6198" s="28">
        <f>DATE('Raw Data'!$O6198,'Raw Data'!$P6198,'Raw Data'!$Q6198)</f>
        <v>41731</v>
      </c>
      <c r="S6198" s="27" t="str">
        <f>CONCATENATE(MID('Raw Data'!$H6198,FIND("(",'Raw Data'!$H6198)+1,FIND(")",'Raw Data'!$H6198)-FIND("(",'Raw Data'!$H6198)-1),"",'Raw Data'!$M6198)</f>
        <v>Rs.400</v>
      </c>
      <c r="T6198" s="27">
        <f t="shared" si="96"/>
        <v>1</v>
      </c>
      <c r="U6198" s="29">
        <f>'Raw Data'!$M6198*'Raw Data'!$T6198</f>
        <v>400</v>
      </c>
    </row>
    <row r="6199" spans="1:21" x14ac:dyDescent="0.3">
      <c r="A6199" s="20">
        <v>18411846</v>
      </c>
      <c r="B6199" s="27" t="s">
        <v>11855</v>
      </c>
      <c r="C6199" s="27">
        <v>1</v>
      </c>
      <c r="D6199" s="27" t="str">
        <f>VLOOKUP('Raw Data'!$C6199,'country description'!$A$2:$B$16,2,0)</f>
        <v>India</v>
      </c>
      <c r="E6199" s="27" t="s">
        <v>10504</v>
      </c>
      <c r="F6199" s="27" t="s">
        <v>11856</v>
      </c>
      <c r="G6199" s="27" t="s">
        <v>393</v>
      </c>
      <c r="H6199" s="27" t="s">
        <v>18</v>
      </c>
      <c r="I6199" s="27" t="s">
        <v>19</v>
      </c>
      <c r="J6199" s="27" t="s">
        <v>24</v>
      </c>
      <c r="K6199" s="27">
        <v>1</v>
      </c>
      <c r="L6199" s="27">
        <v>21</v>
      </c>
      <c r="M6199" s="27">
        <v>400</v>
      </c>
      <c r="N6199" s="27">
        <v>3.2</v>
      </c>
      <c r="O6199" s="27">
        <v>2018</v>
      </c>
      <c r="P6199" s="27">
        <v>4</v>
      </c>
      <c r="Q6199" s="27">
        <v>7</v>
      </c>
      <c r="R6199" s="28">
        <f>DATE('Raw Data'!$O6199,'Raw Data'!$P6199,'Raw Data'!$Q6199)</f>
        <v>43197</v>
      </c>
      <c r="S6199" s="27" t="str">
        <f>CONCATENATE(MID('Raw Data'!$H6199,FIND("(",'Raw Data'!$H6199)+1,FIND(")",'Raw Data'!$H6199)-FIND("(",'Raw Data'!$H6199)-1),"",'Raw Data'!$M6199)</f>
        <v>Rs.400</v>
      </c>
      <c r="T6199" s="27">
        <f t="shared" si="96"/>
        <v>1</v>
      </c>
      <c r="U6199" s="29">
        <f>'Raw Data'!$M6199*'Raw Data'!$T6199</f>
        <v>400</v>
      </c>
    </row>
    <row r="6200" spans="1:21" x14ac:dyDescent="0.3">
      <c r="A6200" s="20">
        <v>302248</v>
      </c>
      <c r="B6200" s="27" t="s">
        <v>11857</v>
      </c>
      <c r="C6200" s="27">
        <v>1</v>
      </c>
      <c r="D6200" s="27" t="str">
        <f>VLOOKUP('Raw Data'!$C6200,'country description'!$A$2:$B$16,2,0)</f>
        <v>India</v>
      </c>
      <c r="E6200" s="27" t="s">
        <v>10504</v>
      </c>
      <c r="F6200" s="27" t="s">
        <v>10752</v>
      </c>
      <c r="G6200" s="27" t="s">
        <v>11858</v>
      </c>
      <c r="H6200" s="27" t="s">
        <v>18</v>
      </c>
      <c r="I6200" s="27" t="s">
        <v>19</v>
      </c>
      <c r="J6200" s="27" t="s">
        <v>24</v>
      </c>
      <c r="K6200" s="27">
        <v>1</v>
      </c>
      <c r="L6200" s="27">
        <v>44</v>
      </c>
      <c r="M6200" s="27">
        <v>400</v>
      </c>
      <c r="N6200" s="27">
        <v>3.2</v>
      </c>
      <c r="O6200" s="27">
        <v>2016</v>
      </c>
      <c r="P6200" s="27">
        <v>4</v>
      </c>
      <c r="Q6200" s="27">
        <v>16</v>
      </c>
      <c r="R6200" s="28">
        <f>DATE('Raw Data'!$O6200,'Raw Data'!$P6200,'Raw Data'!$Q6200)</f>
        <v>42476</v>
      </c>
      <c r="S6200" s="27" t="str">
        <f>CONCATENATE(MID('Raw Data'!$H6200,FIND("(",'Raw Data'!$H6200)+1,FIND(")",'Raw Data'!$H6200)-FIND("(",'Raw Data'!$H6200)-1),"",'Raw Data'!$M6200)</f>
        <v>Rs.400</v>
      </c>
      <c r="T6200" s="27">
        <f t="shared" si="96"/>
        <v>1</v>
      </c>
      <c r="U6200" s="29">
        <f>'Raw Data'!$M6200*'Raw Data'!$T6200</f>
        <v>400</v>
      </c>
    </row>
    <row r="6201" spans="1:21" x14ac:dyDescent="0.3">
      <c r="A6201" s="20">
        <v>1454</v>
      </c>
      <c r="B6201" s="27" t="s">
        <v>11859</v>
      </c>
      <c r="C6201" s="27">
        <v>1</v>
      </c>
      <c r="D6201" s="27" t="str">
        <f>VLOOKUP('Raw Data'!$C6201,'country description'!$A$2:$B$16,2,0)</f>
        <v>India</v>
      </c>
      <c r="E6201" s="27" t="s">
        <v>10504</v>
      </c>
      <c r="F6201" s="27" t="s">
        <v>11860</v>
      </c>
      <c r="G6201" s="27" t="s">
        <v>393</v>
      </c>
      <c r="H6201" s="27" t="s">
        <v>18</v>
      </c>
      <c r="I6201" s="27" t="s">
        <v>19</v>
      </c>
      <c r="J6201" s="27" t="s">
        <v>24</v>
      </c>
      <c r="K6201" s="27">
        <v>1</v>
      </c>
      <c r="L6201" s="27">
        <v>83</v>
      </c>
      <c r="M6201" s="27">
        <v>400</v>
      </c>
      <c r="N6201" s="27">
        <v>2.4</v>
      </c>
      <c r="O6201" s="27">
        <v>2017</v>
      </c>
      <c r="P6201" s="27">
        <v>4</v>
      </c>
      <c r="Q6201" s="27">
        <v>5</v>
      </c>
      <c r="R6201" s="28">
        <f>DATE('Raw Data'!$O6201,'Raw Data'!$P6201,'Raw Data'!$Q6201)</f>
        <v>42830</v>
      </c>
      <c r="S6201" s="27" t="str">
        <f>CONCATENATE(MID('Raw Data'!$H6201,FIND("(",'Raw Data'!$H6201)+1,FIND(")",'Raw Data'!$H6201)-FIND("(",'Raw Data'!$H6201)-1),"",'Raw Data'!$M6201)</f>
        <v>Rs.400</v>
      </c>
      <c r="T6201" s="27">
        <f t="shared" si="96"/>
        <v>1</v>
      </c>
      <c r="U6201" s="29">
        <f>'Raw Data'!$M6201*'Raw Data'!$T6201</f>
        <v>400</v>
      </c>
    </row>
    <row r="6202" spans="1:21" x14ac:dyDescent="0.3">
      <c r="A6202" s="20">
        <v>303094</v>
      </c>
      <c r="B6202" s="27" t="s">
        <v>11861</v>
      </c>
      <c r="C6202" s="27">
        <v>1</v>
      </c>
      <c r="D6202" s="27" t="str">
        <f>VLOOKUP('Raw Data'!$C6202,'country description'!$A$2:$B$16,2,0)</f>
        <v>India</v>
      </c>
      <c r="E6202" s="27" t="s">
        <v>10504</v>
      </c>
      <c r="F6202" s="27" t="s">
        <v>11862</v>
      </c>
      <c r="G6202" s="27" t="s">
        <v>835</v>
      </c>
      <c r="H6202" s="27" t="s">
        <v>18</v>
      </c>
      <c r="I6202" s="27" t="s">
        <v>19</v>
      </c>
      <c r="J6202" s="27" t="s">
        <v>24</v>
      </c>
      <c r="K6202" s="27">
        <v>1</v>
      </c>
      <c r="L6202" s="27">
        <v>359</v>
      </c>
      <c r="M6202" s="27">
        <v>400</v>
      </c>
      <c r="N6202" s="27">
        <v>3.4</v>
      </c>
      <c r="O6202" s="27">
        <v>2015</v>
      </c>
      <c r="P6202" s="27">
        <v>3</v>
      </c>
      <c r="Q6202" s="27">
        <v>26</v>
      </c>
      <c r="R6202" s="28">
        <f>DATE('Raw Data'!$O6202,'Raw Data'!$P6202,'Raw Data'!$Q6202)</f>
        <v>42089</v>
      </c>
      <c r="S6202" s="27" t="str">
        <f>CONCATENATE(MID('Raw Data'!$H6202,FIND("(",'Raw Data'!$H6202)+1,FIND(")",'Raw Data'!$H6202)-FIND("(",'Raw Data'!$H6202)-1),"",'Raw Data'!$M6202)</f>
        <v>Rs.400</v>
      </c>
      <c r="T6202" s="27">
        <f t="shared" si="96"/>
        <v>1</v>
      </c>
      <c r="U6202" s="29">
        <f>'Raw Data'!$M6202*'Raw Data'!$T6202</f>
        <v>400</v>
      </c>
    </row>
    <row r="6203" spans="1:21" x14ac:dyDescent="0.3">
      <c r="A6203" s="20">
        <v>18349894</v>
      </c>
      <c r="B6203" s="27" t="s">
        <v>11863</v>
      </c>
      <c r="C6203" s="27">
        <v>1</v>
      </c>
      <c r="D6203" s="27" t="str">
        <f>VLOOKUP('Raw Data'!$C6203,'country description'!$A$2:$B$16,2,0)</f>
        <v>India</v>
      </c>
      <c r="E6203" s="27" t="s">
        <v>10504</v>
      </c>
      <c r="F6203" s="27" t="s">
        <v>11864</v>
      </c>
      <c r="G6203" s="27" t="s">
        <v>3878</v>
      </c>
      <c r="H6203" s="27" t="s">
        <v>18</v>
      </c>
      <c r="I6203" s="27" t="s">
        <v>19</v>
      </c>
      <c r="J6203" s="27" t="s">
        <v>19</v>
      </c>
      <c r="K6203" s="27">
        <v>1</v>
      </c>
      <c r="L6203" s="27">
        <v>7</v>
      </c>
      <c r="M6203" s="27">
        <v>400</v>
      </c>
      <c r="N6203" s="27">
        <v>3.1</v>
      </c>
      <c r="O6203" s="27">
        <v>2012</v>
      </c>
      <c r="P6203" s="27">
        <v>3</v>
      </c>
      <c r="Q6203" s="27">
        <v>24</v>
      </c>
      <c r="R6203" s="28">
        <f>DATE('Raw Data'!$O6203,'Raw Data'!$P6203,'Raw Data'!$Q6203)</f>
        <v>40992</v>
      </c>
      <c r="S6203" s="27" t="str">
        <f>CONCATENATE(MID('Raw Data'!$H6203,FIND("(",'Raw Data'!$H6203)+1,FIND(")",'Raw Data'!$H6203)-FIND("(",'Raw Data'!$H6203)-1),"",'Raw Data'!$M6203)</f>
        <v>Rs.400</v>
      </c>
      <c r="T6203" s="27">
        <f t="shared" si="96"/>
        <v>1</v>
      </c>
      <c r="U6203" s="29">
        <f>'Raw Data'!$M6203*'Raw Data'!$T6203</f>
        <v>400</v>
      </c>
    </row>
    <row r="6204" spans="1:21" x14ac:dyDescent="0.3">
      <c r="A6204" s="20">
        <v>300978</v>
      </c>
      <c r="B6204" s="27" t="s">
        <v>11865</v>
      </c>
      <c r="C6204" s="27">
        <v>1</v>
      </c>
      <c r="D6204" s="27" t="str">
        <f>VLOOKUP('Raw Data'!$C6204,'country description'!$A$2:$B$16,2,0)</f>
        <v>India</v>
      </c>
      <c r="E6204" s="27" t="s">
        <v>10504</v>
      </c>
      <c r="F6204" s="27" t="s">
        <v>11866</v>
      </c>
      <c r="G6204" s="27" t="s">
        <v>8104</v>
      </c>
      <c r="H6204" s="27" t="s">
        <v>18</v>
      </c>
      <c r="I6204" s="27" t="s">
        <v>19</v>
      </c>
      <c r="J6204" s="27" t="s">
        <v>19</v>
      </c>
      <c r="K6204" s="27">
        <v>1</v>
      </c>
      <c r="L6204" s="27">
        <v>94</v>
      </c>
      <c r="M6204" s="27">
        <v>400</v>
      </c>
      <c r="N6204" s="27">
        <v>3.1</v>
      </c>
      <c r="O6204" s="27">
        <v>2016</v>
      </c>
      <c r="P6204" s="27">
        <v>3</v>
      </c>
      <c r="Q6204" s="27">
        <v>19</v>
      </c>
      <c r="R6204" s="28">
        <f>DATE('Raw Data'!$O6204,'Raw Data'!$P6204,'Raw Data'!$Q6204)</f>
        <v>42448</v>
      </c>
      <c r="S6204" s="27" t="str">
        <f>CONCATENATE(MID('Raw Data'!$H6204,FIND("(",'Raw Data'!$H6204)+1,FIND(")",'Raw Data'!$H6204)-FIND("(",'Raw Data'!$H6204)-1),"",'Raw Data'!$M6204)</f>
        <v>Rs.400</v>
      </c>
      <c r="T6204" s="27">
        <f t="shared" si="96"/>
        <v>1</v>
      </c>
      <c r="U6204" s="29">
        <f>'Raw Data'!$M6204*'Raw Data'!$T6204</f>
        <v>400</v>
      </c>
    </row>
    <row r="6205" spans="1:21" x14ac:dyDescent="0.3">
      <c r="A6205" s="20">
        <v>306938</v>
      </c>
      <c r="B6205" s="27" t="s">
        <v>11867</v>
      </c>
      <c r="C6205" s="27">
        <v>1</v>
      </c>
      <c r="D6205" s="27" t="str">
        <f>VLOOKUP('Raw Data'!$C6205,'country description'!$A$2:$B$16,2,0)</f>
        <v>India</v>
      </c>
      <c r="E6205" s="27" t="s">
        <v>10504</v>
      </c>
      <c r="F6205" s="27" t="s">
        <v>10588</v>
      </c>
      <c r="G6205" s="27" t="s">
        <v>11868</v>
      </c>
      <c r="H6205" s="27" t="s">
        <v>18</v>
      </c>
      <c r="I6205" s="27" t="s">
        <v>19</v>
      </c>
      <c r="J6205" s="27" t="s">
        <v>19</v>
      </c>
      <c r="K6205" s="27">
        <v>1</v>
      </c>
      <c r="L6205" s="27">
        <v>10</v>
      </c>
      <c r="M6205" s="27">
        <v>400</v>
      </c>
      <c r="N6205" s="27">
        <v>2.9</v>
      </c>
      <c r="O6205" s="27">
        <v>2011</v>
      </c>
      <c r="P6205" s="27">
        <v>3</v>
      </c>
      <c r="Q6205" s="27">
        <v>4</v>
      </c>
      <c r="R6205" s="28">
        <f>DATE('Raw Data'!$O6205,'Raw Data'!$P6205,'Raw Data'!$Q6205)</f>
        <v>40606</v>
      </c>
      <c r="S6205" s="27" t="str">
        <f>CONCATENATE(MID('Raw Data'!$H6205,FIND("(",'Raw Data'!$H6205)+1,FIND(")",'Raw Data'!$H6205)-FIND("(",'Raw Data'!$H6205)-1),"",'Raw Data'!$M6205)</f>
        <v>Rs.400</v>
      </c>
      <c r="T6205" s="27">
        <f t="shared" si="96"/>
        <v>1</v>
      </c>
      <c r="U6205" s="29">
        <f>'Raw Data'!$M6205*'Raw Data'!$T6205</f>
        <v>400</v>
      </c>
    </row>
    <row r="6206" spans="1:21" x14ac:dyDescent="0.3">
      <c r="A6206" s="20">
        <v>18458663</v>
      </c>
      <c r="B6206" s="27" t="s">
        <v>11869</v>
      </c>
      <c r="C6206" s="27">
        <v>1</v>
      </c>
      <c r="D6206" s="27" t="str">
        <f>VLOOKUP('Raw Data'!$C6206,'country description'!$A$2:$B$16,2,0)</f>
        <v>India</v>
      </c>
      <c r="E6206" s="27" t="s">
        <v>10504</v>
      </c>
      <c r="F6206" s="27" t="s">
        <v>11870</v>
      </c>
      <c r="G6206" s="27" t="s">
        <v>407</v>
      </c>
      <c r="H6206" s="27" t="s">
        <v>18</v>
      </c>
      <c r="I6206" s="27" t="s">
        <v>19</v>
      </c>
      <c r="J6206" s="27" t="s">
        <v>19</v>
      </c>
      <c r="K6206" s="27">
        <v>1</v>
      </c>
      <c r="L6206" s="27">
        <v>10</v>
      </c>
      <c r="M6206" s="27">
        <v>400</v>
      </c>
      <c r="N6206" s="27">
        <v>3.2</v>
      </c>
      <c r="O6206" s="27">
        <v>2010</v>
      </c>
      <c r="P6206" s="27">
        <v>3</v>
      </c>
      <c r="Q6206" s="27">
        <v>23</v>
      </c>
      <c r="R6206" s="28">
        <f>DATE('Raw Data'!$O6206,'Raw Data'!$P6206,'Raw Data'!$Q6206)</f>
        <v>40260</v>
      </c>
      <c r="S6206" s="27" t="str">
        <f>CONCATENATE(MID('Raw Data'!$H6206,FIND("(",'Raw Data'!$H6206)+1,FIND(")",'Raw Data'!$H6206)-FIND("(",'Raw Data'!$H6206)-1),"",'Raw Data'!$M6206)</f>
        <v>Rs.400</v>
      </c>
      <c r="T6206" s="27">
        <f t="shared" si="96"/>
        <v>1</v>
      </c>
      <c r="U6206" s="29">
        <f>'Raw Data'!$M6206*'Raw Data'!$T6206</f>
        <v>400</v>
      </c>
    </row>
    <row r="6207" spans="1:21" x14ac:dyDescent="0.3">
      <c r="A6207" s="20">
        <v>6709</v>
      </c>
      <c r="B6207" s="27" t="s">
        <v>11871</v>
      </c>
      <c r="C6207" s="27">
        <v>1</v>
      </c>
      <c r="D6207" s="27" t="str">
        <f>VLOOKUP('Raw Data'!$C6207,'country description'!$A$2:$B$16,2,0)</f>
        <v>India</v>
      </c>
      <c r="E6207" s="27" t="s">
        <v>10504</v>
      </c>
      <c r="F6207" s="27" t="s">
        <v>11872</v>
      </c>
      <c r="G6207" s="27" t="s">
        <v>393</v>
      </c>
      <c r="H6207" s="27" t="s">
        <v>18</v>
      </c>
      <c r="I6207" s="27" t="s">
        <v>19</v>
      </c>
      <c r="J6207" s="27" t="s">
        <v>19</v>
      </c>
      <c r="K6207" s="27">
        <v>1</v>
      </c>
      <c r="L6207" s="27">
        <v>21</v>
      </c>
      <c r="M6207" s="27">
        <v>400</v>
      </c>
      <c r="N6207" s="27">
        <v>3.1</v>
      </c>
      <c r="O6207" s="27">
        <v>2016</v>
      </c>
      <c r="P6207" s="27">
        <v>3</v>
      </c>
      <c r="Q6207" s="27">
        <v>2</v>
      </c>
      <c r="R6207" s="28">
        <f>DATE('Raw Data'!$O6207,'Raw Data'!$P6207,'Raw Data'!$Q6207)</f>
        <v>42431</v>
      </c>
      <c r="S6207" s="27" t="str">
        <f>CONCATENATE(MID('Raw Data'!$H6207,FIND("(",'Raw Data'!$H6207)+1,FIND(")",'Raw Data'!$H6207)-FIND("(",'Raw Data'!$H6207)-1),"",'Raw Data'!$M6207)</f>
        <v>Rs.400</v>
      </c>
      <c r="T6207" s="27">
        <f t="shared" si="96"/>
        <v>1</v>
      </c>
      <c r="U6207" s="29">
        <f>'Raw Data'!$M6207*'Raw Data'!$T6207</f>
        <v>400</v>
      </c>
    </row>
    <row r="6208" spans="1:21" x14ac:dyDescent="0.3">
      <c r="A6208" s="20">
        <v>4122</v>
      </c>
      <c r="B6208" s="27" t="s">
        <v>6753</v>
      </c>
      <c r="C6208" s="27">
        <v>1</v>
      </c>
      <c r="D6208" s="27" t="str">
        <f>VLOOKUP('Raw Data'!$C6208,'country description'!$A$2:$B$16,2,0)</f>
        <v>India</v>
      </c>
      <c r="E6208" s="27" t="s">
        <v>10504</v>
      </c>
      <c r="F6208" s="27" t="s">
        <v>11873</v>
      </c>
      <c r="G6208" s="27" t="s">
        <v>704</v>
      </c>
      <c r="H6208" s="27" t="s">
        <v>18</v>
      </c>
      <c r="I6208" s="27" t="s">
        <v>19</v>
      </c>
      <c r="J6208" s="27" t="s">
        <v>19</v>
      </c>
      <c r="K6208" s="27">
        <v>1</v>
      </c>
      <c r="L6208" s="27">
        <v>9</v>
      </c>
      <c r="M6208" s="27">
        <v>400</v>
      </c>
      <c r="N6208" s="27">
        <v>2.8</v>
      </c>
      <c r="O6208" s="27">
        <v>2010</v>
      </c>
      <c r="P6208" s="27">
        <v>3</v>
      </c>
      <c r="Q6208" s="27">
        <v>20</v>
      </c>
      <c r="R6208" s="28">
        <f>DATE('Raw Data'!$O6208,'Raw Data'!$P6208,'Raw Data'!$Q6208)</f>
        <v>40257</v>
      </c>
      <c r="S6208" s="27" t="str">
        <f>CONCATENATE(MID('Raw Data'!$H6208,FIND("(",'Raw Data'!$H6208)+1,FIND(")",'Raw Data'!$H6208)-FIND("(",'Raw Data'!$H6208)-1),"",'Raw Data'!$M6208)</f>
        <v>Rs.400</v>
      </c>
      <c r="T6208" s="27">
        <f t="shared" si="96"/>
        <v>1</v>
      </c>
      <c r="U6208" s="29">
        <f>'Raw Data'!$M6208*'Raw Data'!$T6208</f>
        <v>400</v>
      </c>
    </row>
    <row r="6209" spans="1:21" x14ac:dyDescent="0.3">
      <c r="A6209" s="20">
        <v>18352682</v>
      </c>
      <c r="B6209" s="27" t="s">
        <v>11874</v>
      </c>
      <c r="C6209" s="27">
        <v>1</v>
      </c>
      <c r="D6209" s="27" t="str">
        <f>VLOOKUP('Raw Data'!$C6209,'country description'!$A$2:$B$16,2,0)</f>
        <v>India</v>
      </c>
      <c r="E6209" s="27" t="s">
        <v>10504</v>
      </c>
      <c r="F6209" s="27" t="s">
        <v>11875</v>
      </c>
      <c r="G6209" s="27" t="s">
        <v>17</v>
      </c>
      <c r="H6209" s="27" t="s">
        <v>18</v>
      </c>
      <c r="I6209" s="27" t="s">
        <v>19</v>
      </c>
      <c r="J6209" s="27" t="s">
        <v>19</v>
      </c>
      <c r="K6209" s="27">
        <v>1</v>
      </c>
      <c r="L6209" s="27">
        <v>3</v>
      </c>
      <c r="M6209" s="27">
        <v>400</v>
      </c>
      <c r="N6209" s="27">
        <v>1</v>
      </c>
      <c r="O6209" s="27">
        <v>2012</v>
      </c>
      <c r="P6209" s="27">
        <v>3</v>
      </c>
      <c r="Q6209" s="27">
        <v>6</v>
      </c>
      <c r="R6209" s="28">
        <f>DATE('Raw Data'!$O6209,'Raw Data'!$P6209,'Raw Data'!$Q6209)</f>
        <v>40974</v>
      </c>
      <c r="S6209" s="27" t="str">
        <f>CONCATENATE(MID('Raw Data'!$H6209,FIND("(",'Raw Data'!$H6209)+1,FIND(")",'Raw Data'!$H6209)-FIND("(",'Raw Data'!$H6209)-1),"",'Raw Data'!$M6209)</f>
        <v>Rs.400</v>
      </c>
      <c r="T6209" s="27">
        <f t="shared" si="96"/>
        <v>1</v>
      </c>
      <c r="U6209" s="29">
        <f>'Raw Data'!$M6209*'Raw Data'!$T6209</f>
        <v>400</v>
      </c>
    </row>
    <row r="6210" spans="1:21" x14ac:dyDescent="0.3">
      <c r="A6210" s="20">
        <v>312560</v>
      </c>
      <c r="B6210" s="27" t="s">
        <v>11876</v>
      </c>
      <c r="C6210" s="27">
        <v>1</v>
      </c>
      <c r="D6210" s="27" t="str">
        <f>VLOOKUP('Raw Data'!$C6210,'country description'!$A$2:$B$16,2,0)</f>
        <v>India</v>
      </c>
      <c r="E6210" s="27" t="s">
        <v>10504</v>
      </c>
      <c r="F6210" s="27" t="s">
        <v>11877</v>
      </c>
      <c r="G6210" s="27" t="s">
        <v>461</v>
      </c>
      <c r="H6210" s="27" t="s">
        <v>18</v>
      </c>
      <c r="I6210" s="27" t="s">
        <v>19</v>
      </c>
      <c r="J6210" s="27" t="s">
        <v>19</v>
      </c>
      <c r="K6210" s="27">
        <v>1</v>
      </c>
      <c r="L6210" s="27">
        <v>1</v>
      </c>
      <c r="M6210" s="27">
        <v>400</v>
      </c>
      <c r="N6210" s="27">
        <v>1</v>
      </c>
      <c r="O6210" s="27">
        <v>2013</v>
      </c>
      <c r="P6210" s="27">
        <v>3</v>
      </c>
      <c r="Q6210" s="27">
        <v>21</v>
      </c>
      <c r="R6210" s="28">
        <f>DATE('Raw Data'!$O6210,'Raw Data'!$P6210,'Raw Data'!$Q6210)</f>
        <v>41354</v>
      </c>
      <c r="S6210" s="27" t="str">
        <f>CONCATENATE(MID('Raw Data'!$H6210,FIND("(",'Raw Data'!$H6210)+1,FIND(")",'Raw Data'!$H6210)-FIND("(",'Raw Data'!$H6210)-1),"",'Raw Data'!$M6210)</f>
        <v>Rs.400</v>
      </c>
      <c r="T6210" s="27">
        <f t="shared" ref="T6210:T6273" si="97">VLOOKUP(D6210,$Y$4:$Z$18,2,0)</f>
        <v>1</v>
      </c>
      <c r="U6210" s="29">
        <f>'Raw Data'!$M6210*'Raw Data'!$T6210</f>
        <v>400</v>
      </c>
    </row>
    <row r="6211" spans="1:21" x14ac:dyDescent="0.3">
      <c r="A6211" s="20">
        <v>6867</v>
      </c>
      <c r="B6211" s="27" t="s">
        <v>11878</v>
      </c>
      <c r="C6211" s="27">
        <v>1</v>
      </c>
      <c r="D6211" s="27" t="str">
        <f>VLOOKUP('Raw Data'!$C6211,'country description'!$A$2:$B$16,2,0)</f>
        <v>India</v>
      </c>
      <c r="E6211" s="27" t="s">
        <v>10504</v>
      </c>
      <c r="F6211" s="27" t="s">
        <v>11879</v>
      </c>
      <c r="G6211" s="27" t="s">
        <v>17</v>
      </c>
      <c r="H6211" s="27" t="s">
        <v>18</v>
      </c>
      <c r="I6211" s="27" t="s">
        <v>19</v>
      </c>
      <c r="J6211" s="27" t="s">
        <v>19</v>
      </c>
      <c r="K6211" s="27">
        <v>1</v>
      </c>
      <c r="L6211" s="27">
        <v>41</v>
      </c>
      <c r="M6211" s="27">
        <v>400</v>
      </c>
      <c r="N6211" s="27">
        <v>2.9</v>
      </c>
      <c r="O6211" s="27">
        <v>2017</v>
      </c>
      <c r="P6211" s="27">
        <v>3</v>
      </c>
      <c r="Q6211" s="27">
        <v>27</v>
      </c>
      <c r="R6211" s="28">
        <f>DATE('Raw Data'!$O6211,'Raw Data'!$P6211,'Raw Data'!$Q6211)</f>
        <v>42821</v>
      </c>
      <c r="S6211" s="27" t="str">
        <f>CONCATENATE(MID('Raw Data'!$H6211,FIND("(",'Raw Data'!$H6211)+1,FIND(")",'Raw Data'!$H6211)-FIND("(",'Raw Data'!$H6211)-1),"",'Raw Data'!$M6211)</f>
        <v>Rs.400</v>
      </c>
      <c r="T6211" s="27">
        <f t="shared" si="97"/>
        <v>1</v>
      </c>
      <c r="U6211" s="29">
        <f>'Raw Data'!$M6211*'Raw Data'!$T6211</f>
        <v>400</v>
      </c>
    </row>
    <row r="6212" spans="1:21" x14ac:dyDescent="0.3">
      <c r="A6212" s="20">
        <v>4820</v>
      </c>
      <c r="B6212" s="27" t="s">
        <v>11825</v>
      </c>
      <c r="C6212" s="27">
        <v>1</v>
      </c>
      <c r="D6212" s="27" t="str">
        <f>VLOOKUP('Raw Data'!$C6212,'country description'!$A$2:$B$16,2,0)</f>
        <v>India</v>
      </c>
      <c r="E6212" s="27" t="s">
        <v>10504</v>
      </c>
      <c r="F6212" s="27" t="s">
        <v>11880</v>
      </c>
      <c r="G6212" s="27" t="s">
        <v>5916</v>
      </c>
      <c r="H6212" s="27" t="s">
        <v>18</v>
      </c>
      <c r="I6212" s="27" t="s">
        <v>19</v>
      </c>
      <c r="J6212" s="27" t="s">
        <v>19</v>
      </c>
      <c r="K6212" s="27">
        <v>1</v>
      </c>
      <c r="L6212" s="27">
        <v>30</v>
      </c>
      <c r="M6212" s="27">
        <v>400</v>
      </c>
      <c r="N6212" s="27">
        <v>2.6</v>
      </c>
      <c r="O6212" s="27">
        <v>2012</v>
      </c>
      <c r="P6212" s="27">
        <v>3</v>
      </c>
      <c r="Q6212" s="27">
        <v>19</v>
      </c>
      <c r="R6212" s="28">
        <f>DATE('Raw Data'!$O6212,'Raw Data'!$P6212,'Raw Data'!$Q6212)</f>
        <v>40987</v>
      </c>
      <c r="S6212" s="27" t="str">
        <f>CONCATENATE(MID('Raw Data'!$H6212,FIND("(",'Raw Data'!$H6212)+1,FIND(")",'Raw Data'!$H6212)-FIND("(",'Raw Data'!$H6212)-1),"",'Raw Data'!$M6212)</f>
        <v>Rs.400</v>
      </c>
      <c r="T6212" s="27">
        <f t="shared" si="97"/>
        <v>1</v>
      </c>
      <c r="U6212" s="29">
        <f>'Raw Data'!$M6212*'Raw Data'!$T6212</f>
        <v>400</v>
      </c>
    </row>
    <row r="6213" spans="1:21" x14ac:dyDescent="0.3">
      <c r="A6213" s="20">
        <v>311788</v>
      </c>
      <c r="B6213" s="27" t="s">
        <v>11881</v>
      </c>
      <c r="C6213" s="27">
        <v>1</v>
      </c>
      <c r="D6213" s="27" t="str">
        <f>VLOOKUP('Raw Data'!$C6213,'country description'!$A$2:$B$16,2,0)</f>
        <v>India</v>
      </c>
      <c r="E6213" s="27" t="s">
        <v>10504</v>
      </c>
      <c r="F6213" s="27" t="s">
        <v>11882</v>
      </c>
      <c r="G6213" s="27" t="s">
        <v>610</v>
      </c>
      <c r="H6213" s="27" t="s">
        <v>18</v>
      </c>
      <c r="I6213" s="27" t="s">
        <v>19</v>
      </c>
      <c r="J6213" s="27" t="s">
        <v>24</v>
      </c>
      <c r="K6213" s="27">
        <v>1</v>
      </c>
      <c r="L6213" s="27">
        <v>10</v>
      </c>
      <c r="M6213" s="27">
        <v>400</v>
      </c>
      <c r="N6213" s="27">
        <v>3</v>
      </c>
      <c r="O6213" s="27">
        <v>2010</v>
      </c>
      <c r="P6213" s="27">
        <v>3</v>
      </c>
      <c r="Q6213" s="27">
        <v>2</v>
      </c>
      <c r="R6213" s="28">
        <f>DATE('Raw Data'!$O6213,'Raw Data'!$P6213,'Raw Data'!$Q6213)</f>
        <v>40239</v>
      </c>
      <c r="S6213" s="27" t="str">
        <f>CONCATENATE(MID('Raw Data'!$H6213,FIND("(",'Raw Data'!$H6213)+1,FIND(")",'Raw Data'!$H6213)-FIND("(",'Raw Data'!$H6213)-1),"",'Raw Data'!$M6213)</f>
        <v>Rs.400</v>
      </c>
      <c r="T6213" s="27">
        <f t="shared" si="97"/>
        <v>1</v>
      </c>
      <c r="U6213" s="29">
        <f>'Raw Data'!$M6213*'Raw Data'!$T6213</f>
        <v>400</v>
      </c>
    </row>
    <row r="6214" spans="1:21" x14ac:dyDescent="0.3">
      <c r="A6214" s="20">
        <v>312592</v>
      </c>
      <c r="B6214" s="27" t="s">
        <v>11794</v>
      </c>
      <c r="C6214" s="27">
        <v>1</v>
      </c>
      <c r="D6214" s="27" t="str">
        <f>VLOOKUP('Raw Data'!$C6214,'country description'!$A$2:$B$16,2,0)</f>
        <v>India</v>
      </c>
      <c r="E6214" s="27" t="s">
        <v>10504</v>
      </c>
      <c r="F6214" s="27" t="s">
        <v>11883</v>
      </c>
      <c r="G6214" s="27" t="s">
        <v>407</v>
      </c>
      <c r="H6214" s="27" t="s">
        <v>18</v>
      </c>
      <c r="I6214" s="27" t="s">
        <v>19</v>
      </c>
      <c r="J6214" s="27" t="s">
        <v>24</v>
      </c>
      <c r="K6214" s="27">
        <v>1</v>
      </c>
      <c r="L6214" s="27">
        <v>82</v>
      </c>
      <c r="M6214" s="27">
        <v>400</v>
      </c>
      <c r="N6214" s="27">
        <v>3.1</v>
      </c>
      <c r="O6214" s="27">
        <v>2016</v>
      </c>
      <c r="P6214" s="27">
        <v>3</v>
      </c>
      <c r="Q6214" s="27">
        <v>27</v>
      </c>
      <c r="R6214" s="28">
        <f>DATE('Raw Data'!$O6214,'Raw Data'!$P6214,'Raw Data'!$Q6214)</f>
        <v>42456</v>
      </c>
      <c r="S6214" s="27" t="str">
        <f>CONCATENATE(MID('Raw Data'!$H6214,FIND("(",'Raw Data'!$H6214)+1,FIND(")",'Raw Data'!$H6214)-FIND("(",'Raw Data'!$H6214)-1),"",'Raw Data'!$M6214)</f>
        <v>Rs.400</v>
      </c>
      <c r="T6214" s="27">
        <f t="shared" si="97"/>
        <v>1</v>
      </c>
      <c r="U6214" s="29">
        <f>'Raw Data'!$M6214*'Raw Data'!$T6214</f>
        <v>400</v>
      </c>
    </row>
    <row r="6215" spans="1:21" x14ac:dyDescent="0.3">
      <c r="A6215" s="20">
        <v>306524</v>
      </c>
      <c r="B6215" s="27" t="s">
        <v>713</v>
      </c>
      <c r="C6215" s="27">
        <v>1</v>
      </c>
      <c r="D6215" s="27" t="str">
        <f>VLOOKUP('Raw Data'!$C6215,'country description'!$A$2:$B$16,2,0)</f>
        <v>India</v>
      </c>
      <c r="E6215" s="27" t="s">
        <v>10504</v>
      </c>
      <c r="F6215" s="27" t="s">
        <v>11884</v>
      </c>
      <c r="G6215" s="27" t="s">
        <v>424</v>
      </c>
      <c r="H6215" s="27" t="s">
        <v>18</v>
      </c>
      <c r="I6215" s="27" t="s">
        <v>19</v>
      </c>
      <c r="J6215" s="27" t="s">
        <v>24</v>
      </c>
      <c r="K6215" s="27">
        <v>1</v>
      </c>
      <c r="L6215" s="27">
        <v>89</v>
      </c>
      <c r="M6215" s="27">
        <v>400</v>
      </c>
      <c r="N6215" s="27">
        <v>3</v>
      </c>
      <c r="O6215" s="27">
        <v>2016</v>
      </c>
      <c r="P6215" s="27">
        <v>3</v>
      </c>
      <c r="Q6215" s="27">
        <v>13</v>
      </c>
      <c r="R6215" s="28">
        <f>DATE('Raw Data'!$O6215,'Raw Data'!$P6215,'Raw Data'!$Q6215)</f>
        <v>42442</v>
      </c>
      <c r="S6215" s="27" t="str">
        <f>CONCATENATE(MID('Raw Data'!$H6215,FIND("(",'Raw Data'!$H6215)+1,FIND(")",'Raw Data'!$H6215)-FIND("(",'Raw Data'!$H6215)-1),"",'Raw Data'!$M6215)</f>
        <v>Rs.400</v>
      </c>
      <c r="T6215" s="27">
        <f t="shared" si="97"/>
        <v>1</v>
      </c>
      <c r="U6215" s="29">
        <f>'Raw Data'!$M6215*'Raw Data'!$T6215</f>
        <v>400</v>
      </c>
    </row>
    <row r="6216" spans="1:21" x14ac:dyDescent="0.3">
      <c r="A6216" s="20">
        <v>304713</v>
      </c>
      <c r="B6216" s="27" t="s">
        <v>11885</v>
      </c>
      <c r="C6216" s="27">
        <v>1</v>
      </c>
      <c r="D6216" s="27" t="str">
        <f>VLOOKUP('Raw Data'!$C6216,'country description'!$A$2:$B$16,2,0)</f>
        <v>India</v>
      </c>
      <c r="E6216" s="27" t="s">
        <v>10504</v>
      </c>
      <c r="F6216" s="27" t="s">
        <v>11886</v>
      </c>
      <c r="G6216" s="27" t="s">
        <v>17</v>
      </c>
      <c r="H6216" s="27" t="s">
        <v>18</v>
      </c>
      <c r="I6216" s="27" t="s">
        <v>19</v>
      </c>
      <c r="J6216" s="27" t="s">
        <v>19</v>
      </c>
      <c r="K6216" s="27">
        <v>1</v>
      </c>
      <c r="L6216" s="27">
        <v>28</v>
      </c>
      <c r="M6216" s="27">
        <v>400</v>
      </c>
      <c r="N6216" s="27">
        <v>3.2</v>
      </c>
      <c r="O6216" s="27">
        <v>2012</v>
      </c>
      <c r="P6216" s="27">
        <v>2</v>
      </c>
      <c r="Q6216" s="27">
        <v>16</v>
      </c>
      <c r="R6216" s="28">
        <f>DATE('Raw Data'!$O6216,'Raw Data'!$P6216,'Raw Data'!$Q6216)</f>
        <v>40955</v>
      </c>
      <c r="S6216" s="27" t="str">
        <f>CONCATENATE(MID('Raw Data'!$H6216,FIND("(",'Raw Data'!$H6216)+1,FIND(")",'Raw Data'!$H6216)-FIND("(",'Raw Data'!$H6216)-1),"",'Raw Data'!$M6216)</f>
        <v>Rs.400</v>
      </c>
      <c r="T6216" s="27">
        <f t="shared" si="97"/>
        <v>1</v>
      </c>
      <c r="U6216" s="29">
        <f>'Raw Data'!$M6216*'Raw Data'!$T6216</f>
        <v>400</v>
      </c>
    </row>
    <row r="6217" spans="1:21" x14ac:dyDescent="0.3">
      <c r="A6217" s="20">
        <v>18375401</v>
      </c>
      <c r="B6217" s="27" t="s">
        <v>11887</v>
      </c>
      <c r="C6217" s="27">
        <v>1</v>
      </c>
      <c r="D6217" s="27" t="str">
        <f>VLOOKUP('Raw Data'!$C6217,'country description'!$A$2:$B$16,2,0)</f>
        <v>India</v>
      </c>
      <c r="E6217" s="27" t="s">
        <v>10504</v>
      </c>
      <c r="F6217" s="27" t="s">
        <v>11888</v>
      </c>
      <c r="G6217" s="27" t="s">
        <v>11889</v>
      </c>
      <c r="H6217" s="27" t="s">
        <v>18</v>
      </c>
      <c r="I6217" s="27" t="s">
        <v>19</v>
      </c>
      <c r="J6217" s="27" t="s">
        <v>19</v>
      </c>
      <c r="K6217" s="27">
        <v>1</v>
      </c>
      <c r="L6217" s="27">
        <v>17</v>
      </c>
      <c r="M6217" s="27">
        <v>400</v>
      </c>
      <c r="N6217" s="27">
        <v>3.1</v>
      </c>
      <c r="O6217" s="27">
        <v>2016</v>
      </c>
      <c r="P6217" s="27">
        <v>2</v>
      </c>
      <c r="Q6217" s="27">
        <v>12</v>
      </c>
      <c r="R6217" s="28">
        <f>DATE('Raw Data'!$O6217,'Raw Data'!$P6217,'Raw Data'!$Q6217)</f>
        <v>42412</v>
      </c>
      <c r="S6217" s="27" t="str">
        <f>CONCATENATE(MID('Raw Data'!$H6217,FIND("(",'Raw Data'!$H6217)+1,FIND(")",'Raw Data'!$H6217)-FIND("(",'Raw Data'!$H6217)-1),"",'Raw Data'!$M6217)</f>
        <v>Rs.400</v>
      </c>
      <c r="T6217" s="27">
        <f t="shared" si="97"/>
        <v>1</v>
      </c>
      <c r="U6217" s="29">
        <f>'Raw Data'!$M6217*'Raw Data'!$T6217</f>
        <v>400</v>
      </c>
    </row>
    <row r="6218" spans="1:21" x14ac:dyDescent="0.3">
      <c r="A6218" s="20">
        <v>18342375</v>
      </c>
      <c r="B6218" s="27" t="s">
        <v>11890</v>
      </c>
      <c r="C6218" s="27">
        <v>1</v>
      </c>
      <c r="D6218" s="27" t="str">
        <f>VLOOKUP('Raw Data'!$C6218,'country description'!$A$2:$B$16,2,0)</f>
        <v>India</v>
      </c>
      <c r="E6218" s="27" t="s">
        <v>10504</v>
      </c>
      <c r="F6218" s="27" t="s">
        <v>11891</v>
      </c>
      <c r="G6218" s="27" t="s">
        <v>11892</v>
      </c>
      <c r="H6218" s="27" t="s">
        <v>18</v>
      </c>
      <c r="I6218" s="27" t="s">
        <v>19</v>
      </c>
      <c r="J6218" s="27" t="s">
        <v>19</v>
      </c>
      <c r="K6218" s="27">
        <v>1</v>
      </c>
      <c r="L6218" s="27">
        <v>1</v>
      </c>
      <c r="M6218" s="27">
        <v>400</v>
      </c>
      <c r="N6218" s="27">
        <v>1</v>
      </c>
      <c r="O6218" s="27">
        <v>2015</v>
      </c>
      <c r="P6218" s="27">
        <v>2</v>
      </c>
      <c r="Q6218" s="27">
        <v>16</v>
      </c>
      <c r="R6218" s="28">
        <f>DATE('Raw Data'!$O6218,'Raw Data'!$P6218,'Raw Data'!$Q6218)</f>
        <v>42051</v>
      </c>
      <c r="S6218" s="27" t="str">
        <f>CONCATENATE(MID('Raw Data'!$H6218,FIND("(",'Raw Data'!$H6218)+1,FIND(")",'Raw Data'!$H6218)-FIND("(",'Raw Data'!$H6218)-1),"",'Raw Data'!$M6218)</f>
        <v>Rs.400</v>
      </c>
      <c r="T6218" s="27">
        <f t="shared" si="97"/>
        <v>1</v>
      </c>
      <c r="U6218" s="29">
        <f>'Raw Data'!$M6218*'Raw Data'!$T6218</f>
        <v>400</v>
      </c>
    </row>
    <row r="6219" spans="1:21" x14ac:dyDescent="0.3">
      <c r="A6219" s="20">
        <v>18037822</v>
      </c>
      <c r="B6219" s="27" t="s">
        <v>11776</v>
      </c>
      <c r="C6219" s="27">
        <v>1</v>
      </c>
      <c r="D6219" s="27" t="str">
        <f>VLOOKUP('Raw Data'!$C6219,'country description'!$A$2:$B$16,2,0)</f>
        <v>India</v>
      </c>
      <c r="E6219" s="27" t="s">
        <v>10504</v>
      </c>
      <c r="F6219" s="27" t="s">
        <v>11893</v>
      </c>
      <c r="G6219" s="27" t="s">
        <v>3186</v>
      </c>
      <c r="H6219" s="27" t="s">
        <v>18</v>
      </c>
      <c r="I6219" s="27" t="s">
        <v>19</v>
      </c>
      <c r="J6219" s="27" t="s">
        <v>19</v>
      </c>
      <c r="K6219" s="27">
        <v>1</v>
      </c>
      <c r="L6219" s="27">
        <v>208</v>
      </c>
      <c r="M6219" s="27">
        <v>400</v>
      </c>
      <c r="N6219" s="27">
        <v>4.0999999999999996</v>
      </c>
      <c r="O6219" s="27">
        <v>2010</v>
      </c>
      <c r="P6219" s="27">
        <v>2</v>
      </c>
      <c r="Q6219" s="27">
        <v>4</v>
      </c>
      <c r="R6219" s="28">
        <f>DATE('Raw Data'!$O6219,'Raw Data'!$P6219,'Raw Data'!$Q6219)</f>
        <v>40213</v>
      </c>
      <c r="S6219" s="27" t="str">
        <f>CONCATENATE(MID('Raw Data'!$H6219,FIND("(",'Raw Data'!$H6219)+1,FIND(")",'Raw Data'!$H6219)-FIND("(",'Raw Data'!$H6219)-1),"",'Raw Data'!$M6219)</f>
        <v>Rs.400</v>
      </c>
      <c r="T6219" s="27">
        <f t="shared" si="97"/>
        <v>1</v>
      </c>
      <c r="U6219" s="29">
        <f>'Raw Data'!$M6219*'Raw Data'!$T6219</f>
        <v>400</v>
      </c>
    </row>
    <row r="6220" spans="1:21" x14ac:dyDescent="0.3">
      <c r="A6220" s="20">
        <v>312683</v>
      </c>
      <c r="B6220" s="27" t="s">
        <v>11894</v>
      </c>
      <c r="C6220" s="27">
        <v>1</v>
      </c>
      <c r="D6220" s="27" t="str">
        <f>VLOOKUP('Raw Data'!$C6220,'country description'!$A$2:$B$16,2,0)</f>
        <v>India</v>
      </c>
      <c r="E6220" s="27" t="s">
        <v>10504</v>
      </c>
      <c r="F6220" s="27" t="s">
        <v>11895</v>
      </c>
      <c r="G6220" s="27" t="s">
        <v>461</v>
      </c>
      <c r="H6220" s="27" t="s">
        <v>18</v>
      </c>
      <c r="I6220" s="27" t="s">
        <v>19</v>
      </c>
      <c r="J6220" s="27" t="s">
        <v>19</v>
      </c>
      <c r="K6220" s="27">
        <v>1</v>
      </c>
      <c r="L6220" s="27">
        <v>176</v>
      </c>
      <c r="M6220" s="27">
        <v>400</v>
      </c>
      <c r="N6220" s="27">
        <v>4.0999999999999996</v>
      </c>
      <c r="O6220" s="27">
        <v>2014</v>
      </c>
      <c r="P6220" s="27">
        <v>2</v>
      </c>
      <c r="Q6220" s="27">
        <v>26</v>
      </c>
      <c r="R6220" s="28">
        <f>DATE('Raw Data'!$O6220,'Raw Data'!$P6220,'Raw Data'!$Q6220)</f>
        <v>41696</v>
      </c>
      <c r="S6220" s="27" t="str">
        <f>CONCATENATE(MID('Raw Data'!$H6220,FIND("(",'Raw Data'!$H6220)+1,FIND(")",'Raw Data'!$H6220)-FIND("(",'Raw Data'!$H6220)-1),"",'Raw Data'!$M6220)</f>
        <v>Rs.400</v>
      </c>
      <c r="T6220" s="27">
        <f t="shared" si="97"/>
        <v>1</v>
      </c>
      <c r="U6220" s="29">
        <f>'Raw Data'!$M6220*'Raw Data'!$T6220</f>
        <v>400</v>
      </c>
    </row>
    <row r="6221" spans="1:21" x14ac:dyDescent="0.3">
      <c r="A6221" s="20">
        <v>18337883</v>
      </c>
      <c r="B6221" s="27" t="s">
        <v>405</v>
      </c>
      <c r="C6221" s="27">
        <v>1</v>
      </c>
      <c r="D6221" s="27" t="str">
        <f>VLOOKUP('Raw Data'!$C6221,'country description'!$A$2:$B$16,2,0)</f>
        <v>India</v>
      </c>
      <c r="E6221" s="27" t="s">
        <v>10504</v>
      </c>
      <c r="F6221" s="27" t="s">
        <v>11896</v>
      </c>
      <c r="G6221" s="27" t="s">
        <v>407</v>
      </c>
      <c r="H6221" s="27" t="s">
        <v>18</v>
      </c>
      <c r="I6221" s="27" t="s">
        <v>19</v>
      </c>
      <c r="J6221" s="27" t="s">
        <v>24</v>
      </c>
      <c r="K6221" s="27">
        <v>1</v>
      </c>
      <c r="L6221" s="27">
        <v>1</v>
      </c>
      <c r="M6221" s="27">
        <v>400</v>
      </c>
      <c r="N6221" s="27">
        <v>1</v>
      </c>
      <c r="O6221" s="27">
        <v>2014</v>
      </c>
      <c r="P6221" s="27">
        <v>2</v>
      </c>
      <c r="Q6221" s="27">
        <v>18</v>
      </c>
      <c r="R6221" s="28">
        <f>DATE('Raw Data'!$O6221,'Raw Data'!$P6221,'Raw Data'!$Q6221)</f>
        <v>41688</v>
      </c>
      <c r="S6221" s="27" t="str">
        <f>CONCATENATE(MID('Raw Data'!$H6221,FIND("(",'Raw Data'!$H6221)+1,FIND(")",'Raw Data'!$H6221)-FIND("(",'Raw Data'!$H6221)-1),"",'Raw Data'!$M6221)</f>
        <v>Rs.400</v>
      </c>
      <c r="T6221" s="27">
        <f t="shared" si="97"/>
        <v>1</v>
      </c>
      <c r="U6221" s="29">
        <f>'Raw Data'!$M6221*'Raw Data'!$T6221</f>
        <v>400</v>
      </c>
    </row>
    <row r="6222" spans="1:21" x14ac:dyDescent="0.3">
      <c r="A6222" s="20">
        <v>18396189</v>
      </c>
      <c r="B6222" s="27" t="s">
        <v>405</v>
      </c>
      <c r="C6222" s="27">
        <v>1</v>
      </c>
      <c r="D6222" s="27" t="str">
        <f>VLOOKUP('Raw Data'!$C6222,'country description'!$A$2:$B$16,2,0)</f>
        <v>India</v>
      </c>
      <c r="E6222" s="27" t="s">
        <v>10504</v>
      </c>
      <c r="F6222" s="27" t="s">
        <v>11897</v>
      </c>
      <c r="G6222" s="27" t="s">
        <v>731</v>
      </c>
      <c r="H6222" s="27" t="s">
        <v>18</v>
      </c>
      <c r="I6222" s="27" t="s">
        <v>19</v>
      </c>
      <c r="J6222" s="27" t="s">
        <v>19</v>
      </c>
      <c r="K6222" s="27">
        <v>1</v>
      </c>
      <c r="L6222" s="27">
        <v>15</v>
      </c>
      <c r="M6222" s="27">
        <v>400</v>
      </c>
      <c r="N6222" s="27">
        <v>3.2</v>
      </c>
      <c r="O6222" s="27">
        <v>2010</v>
      </c>
      <c r="P6222" s="27">
        <v>1</v>
      </c>
      <c r="Q6222" s="27">
        <v>1</v>
      </c>
      <c r="R6222" s="28">
        <f>DATE('Raw Data'!$O6222,'Raw Data'!$P6222,'Raw Data'!$Q6222)</f>
        <v>40179</v>
      </c>
      <c r="S6222" s="27" t="str">
        <f>CONCATENATE(MID('Raw Data'!$H6222,FIND("(",'Raw Data'!$H6222)+1,FIND(")",'Raw Data'!$H6222)-FIND("(",'Raw Data'!$H6222)-1),"",'Raw Data'!$M6222)</f>
        <v>Rs.400</v>
      </c>
      <c r="T6222" s="27">
        <f t="shared" si="97"/>
        <v>1</v>
      </c>
      <c r="U6222" s="29">
        <f>'Raw Data'!$M6222*'Raw Data'!$T6222</f>
        <v>400</v>
      </c>
    </row>
    <row r="6223" spans="1:21" x14ac:dyDescent="0.3">
      <c r="A6223" s="20">
        <v>302044</v>
      </c>
      <c r="B6223" s="27" t="s">
        <v>341</v>
      </c>
      <c r="C6223" s="27">
        <v>1</v>
      </c>
      <c r="D6223" s="27" t="str">
        <f>VLOOKUP('Raw Data'!$C6223,'country description'!$A$2:$B$16,2,0)</f>
        <v>India</v>
      </c>
      <c r="E6223" s="27" t="s">
        <v>10504</v>
      </c>
      <c r="F6223" s="27" t="s">
        <v>11898</v>
      </c>
      <c r="G6223" s="27" t="s">
        <v>17</v>
      </c>
      <c r="H6223" s="27" t="s">
        <v>18</v>
      </c>
      <c r="I6223" s="27" t="s">
        <v>19</v>
      </c>
      <c r="J6223" s="27" t="s">
        <v>19</v>
      </c>
      <c r="K6223" s="27">
        <v>1</v>
      </c>
      <c r="L6223" s="27">
        <v>4</v>
      </c>
      <c r="M6223" s="27">
        <v>400</v>
      </c>
      <c r="N6223" s="27">
        <v>2.9</v>
      </c>
      <c r="O6223" s="27">
        <v>2014</v>
      </c>
      <c r="P6223" s="27">
        <v>1</v>
      </c>
      <c r="Q6223" s="27">
        <v>27</v>
      </c>
      <c r="R6223" s="28">
        <f>DATE('Raw Data'!$O6223,'Raw Data'!$P6223,'Raw Data'!$Q6223)</f>
        <v>41666</v>
      </c>
      <c r="S6223" s="27" t="str">
        <f>CONCATENATE(MID('Raw Data'!$H6223,FIND("(",'Raw Data'!$H6223)+1,FIND(")",'Raw Data'!$H6223)-FIND("(",'Raw Data'!$H6223)-1),"",'Raw Data'!$M6223)</f>
        <v>Rs.400</v>
      </c>
      <c r="T6223" s="27">
        <f t="shared" si="97"/>
        <v>1</v>
      </c>
      <c r="U6223" s="29">
        <f>'Raw Data'!$M6223*'Raw Data'!$T6223</f>
        <v>400</v>
      </c>
    </row>
    <row r="6224" spans="1:21" x14ac:dyDescent="0.3">
      <c r="A6224" s="20">
        <v>311770</v>
      </c>
      <c r="B6224" s="27" t="s">
        <v>11852</v>
      </c>
      <c r="C6224" s="27">
        <v>1</v>
      </c>
      <c r="D6224" s="27" t="str">
        <f>VLOOKUP('Raw Data'!$C6224,'country description'!$A$2:$B$16,2,0)</f>
        <v>India</v>
      </c>
      <c r="E6224" s="27" t="s">
        <v>10504</v>
      </c>
      <c r="F6224" s="27" t="s">
        <v>11899</v>
      </c>
      <c r="G6224" s="27" t="s">
        <v>475</v>
      </c>
      <c r="H6224" s="27" t="s">
        <v>18</v>
      </c>
      <c r="I6224" s="27" t="s">
        <v>19</v>
      </c>
      <c r="J6224" s="27" t="s">
        <v>19</v>
      </c>
      <c r="K6224" s="27">
        <v>1</v>
      </c>
      <c r="L6224" s="27">
        <v>6</v>
      </c>
      <c r="M6224" s="27">
        <v>400</v>
      </c>
      <c r="N6224" s="27">
        <v>2.9</v>
      </c>
      <c r="O6224" s="27">
        <v>2015</v>
      </c>
      <c r="P6224" s="27">
        <v>1</v>
      </c>
      <c r="Q6224" s="27">
        <v>4</v>
      </c>
      <c r="R6224" s="28">
        <f>DATE('Raw Data'!$O6224,'Raw Data'!$P6224,'Raw Data'!$Q6224)</f>
        <v>42008</v>
      </c>
      <c r="S6224" s="27" t="str">
        <f>CONCATENATE(MID('Raw Data'!$H6224,FIND("(",'Raw Data'!$H6224)+1,FIND(")",'Raw Data'!$H6224)-FIND("(",'Raw Data'!$H6224)-1),"",'Raw Data'!$M6224)</f>
        <v>Rs.400</v>
      </c>
      <c r="T6224" s="27">
        <f t="shared" si="97"/>
        <v>1</v>
      </c>
      <c r="U6224" s="29">
        <f>'Raw Data'!$M6224*'Raw Data'!$T6224</f>
        <v>400</v>
      </c>
    </row>
    <row r="6225" spans="1:21" x14ac:dyDescent="0.3">
      <c r="A6225" s="20">
        <v>304351</v>
      </c>
      <c r="B6225" s="27" t="s">
        <v>11900</v>
      </c>
      <c r="C6225" s="27">
        <v>1</v>
      </c>
      <c r="D6225" s="27" t="str">
        <f>VLOOKUP('Raw Data'!$C6225,'country description'!$A$2:$B$16,2,0)</f>
        <v>India</v>
      </c>
      <c r="E6225" s="27" t="s">
        <v>10504</v>
      </c>
      <c r="F6225" s="27" t="s">
        <v>11901</v>
      </c>
      <c r="G6225" s="27" t="s">
        <v>424</v>
      </c>
      <c r="H6225" s="27" t="s">
        <v>18</v>
      </c>
      <c r="I6225" s="27" t="s">
        <v>19</v>
      </c>
      <c r="J6225" s="27" t="s">
        <v>24</v>
      </c>
      <c r="K6225" s="27">
        <v>1</v>
      </c>
      <c r="L6225" s="27">
        <v>136</v>
      </c>
      <c r="M6225" s="27">
        <v>400</v>
      </c>
      <c r="N6225" s="27">
        <v>3.5</v>
      </c>
      <c r="O6225" s="27">
        <v>2014</v>
      </c>
      <c r="P6225" s="27">
        <v>1</v>
      </c>
      <c r="Q6225" s="27">
        <v>11</v>
      </c>
      <c r="R6225" s="28">
        <f>DATE('Raw Data'!$O6225,'Raw Data'!$P6225,'Raw Data'!$Q6225)</f>
        <v>41650</v>
      </c>
      <c r="S6225" s="27" t="str">
        <f>CONCATENATE(MID('Raw Data'!$H6225,FIND("(",'Raw Data'!$H6225)+1,FIND(")",'Raw Data'!$H6225)-FIND("(",'Raw Data'!$H6225)-1),"",'Raw Data'!$M6225)</f>
        <v>Rs.400</v>
      </c>
      <c r="T6225" s="27">
        <f t="shared" si="97"/>
        <v>1</v>
      </c>
      <c r="U6225" s="29">
        <f>'Raw Data'!$M6225*'Raw Data'!$T6225</f>
        <v>400</v>
      </c>
    </row>
    <row r="6226" spans="1:21" x14ac:dyDescent="0.3">
      <c r="A6226" s="20">
        <v>18388168</v>
      </c>
      <c r="B6226" s="27" t="s">
        <v>11902</v>
      </c>
      <c r="C6226" s="27">
        <v>1</v>
      </c>
      <c r="D6226" s="27" t="str">
        <f>VLOOKUP('Raw Data'!$C6226,'country description'!$A$2:$B$16,2,0)</f>
        <v>India</v>
      </c>
      <c r="E6226" s="27" t="s">
        <v>10504</v>
      </c>
      <c r="F6226" s="27" t="s">
        <v>10734</v>
      </c>
      <c r="G6226" s="27" t="s">
        <v>5267</v>
      </c>
      <c r="H6226" s="27" t="s">
        <v>18</v>
      </c>
      <c r="I6226" s="27" t="s">
        <v>19</v>
      </c>
      <c r="J6226" s="27" t="s">
        <v>24</v>
      </c>
      <c r="K6226" s="27">
        <v>1</v>
      </c>
      <c r="L6226" s="27">
        <v>15</v>
      </c>
      <c r="M6226" s="27">
        <v>400</v>
      </c>
      <c r="N6226" s="27">
        <v>3.3</v>
      </c>
      <c r="O6226" s="27">
        <v>2015</v>
      </c>
      <c r="P6226" s="27">
        <v>1</v>
      </c>
      <c r="Q6226" s="27">
        <v>1</v>
      </c>
      <c r="R6226" s="28">
        <f>DATE('Raw Data'!$O6226,'Raw Data'!$P6226,'Raw Data'!$Q6226)</f>
        <v>42005</v>
      </c>
      <c r="S6226" s="27" t="str">
        <f>CONCATENATE(MID('Raw Data'!$H6226,FIND("(",'Raw Data'!$H6226)+1,FIND(")",'Raw Data'!$H6226)-FIND("(",'Raw Data'!$H6226)-1),"",'Raw Data'!$M6226)</f>
        <v>Rs.400</v>
      </c>
      <c r="T6226" s="27">
        <f t="shared" si="97"/>
        <v>1</v>
      </c>
      <c r="U6226" s="29">
        <f>'Raw Data'!$M6226*'Raw Data'!$T6226</f>
        <v>400</v>
      </c>
    </row>
    <row r="6227" spans="1:21" x14ac:dyDescent="0.3">
      <c r="A6227" s="20">
        <v>18237318</v>
      </c>
      <c r="B6227" s="27" t="s">
        <v>1566</v>
      </c>
      <c r="C6227" s="27">
        <v>1</v>
      </c>
      <c r="D6227" s="27" t="str">
        <f>VLOOKUP('Raw Data'!$C6227,'country description'!$A$2:$B$16,2,0)</f>
        <v>India</v>
      </c>
      <c r="E6227" s="27" t="s">
        <v>10504</v>
      </c>
      <c r="F6227" s="27" t="s">
        <v>11903</v>
      </c>
      <c r="G6227" s="27" t="s">
        <v>1568</v>
      </c>
      <c r="H6227" s="27" t="s">
        <v>18</v>
      </c>
      <c r="I6227" s="27" t="s">
        <v>19</v>
      </c>
      <c r="J6227" s="27" t="s">
        <v>24</v>
      </c>
      <c r="K6227" s="27">
        <v>1</v>
      </c>
      <c r="L6227" s="27">
        <v>39</v>
      </c>
      <c r="M6227" s="27">
        <v>400</v>
      </c>
      <c r="N6227" s="27">
        <v>3.3</v>
      </c>
      <c r="O6227" s="27">
        <v>2010</v>
      </c>
      <c r="P6227" s="27">
        <v>1</v>
      </c>
      <c r="Q6227" s="27">
        <v>3</v>
      </c>
      <c r="R6227" s="28">
        <f>DATE('Raw Data'!$O6227,'Raw Data'!$P6227,'Raw Data'!$Q6227)</f>
        <v>40181</v>
      </c>
      <c r="S6227" s="27" t="str">
        <f>CONCATENATE(MID('Raw Data'!$H6227,FIND("(",'Raw Data'!$H6227)+1,FIND(")",'Raw Data'!$H6227)-FIND("(",'Raw Data'!$H6227)-1),"",'Raw Data'!$M6227)</f>
        <v>Rs.400</v>
      </c>
      <c r="T6227" s="27">
        <f t="shared" si="97"/>
        <v>1</v>
      </c>
      <c r="U6227" s="29">
        <f>'Raw Data'!$M6227*'Raw Data'!$T6227</f>
        <v>400</v>
      </c>
    </row>
    <row r="6228" spans="1:21" x14ac:dyDescent="0.3">
      <c r="A6228" s="20">
        <v>18306504</v>
      </c>
      <c r="B6228" s="27" t="s">
        <v>11904</v>
      </c>
      <c r="C6228" s="27">
        <v>1</v>
      </c>
      <c r="D6228" s="27" t="str">
        <f>VLOOKUP('Raw Data'!$C6228,'country description'!$A$2:$B$16,2,0)</f>
        <v>India</v>
      </c>
      <c r="E6228" s="27" t="s">
        <v>10504</v>
      </c>
      <c r="F6228" s="27" t="s">
        <v>11905</v>
      </c>
      <c r="G6228" s="27" t="s">
        <v>498</v>
      </c>
      <c r="H6228" s="27" t="s">
        <v>18</v>
      </c>
      <c r="I6228" s="27" t="s">
        <v>19</v>
      </c>
      <c r="J6228" s="27" t="s">
        <v>19</v>
      </c>
      <c r="K6228" s="27">
        <v>1</v>
      </c>
      <c r="L6228" s="27">
        <v>1</v>
      </c>
      <c r="M6228" s="27">
        <v>400</v>
      </c>
      <c r="N6228" s="27">
        <v>1</v>
      </c>
      <c r="O6228" s="27">
        <v>2013</v>
      </c>
      <c r="P6228" s="27">
        <v>1</v>
      </c>
      <c r="Q6228" s="27">
        <v>17</v>
      </c>
      <c r="R6228" s="28">
        <f>DATE('Raw Data'!$O6228,'Raw Data'!$P6228,'Raw Data'!$Q6228)</f>
        <v>41291</v>
      </c>
      <c r="S6228" s="27" t="str">
        <f>CONCATENATE(MID('Raw Data'!$H6228,FIND("(",'Raw Data'!$H6228)+1,FIND(")",'Raw Data'!$H6228)-FIND("(",'Raw Data'!$H6228)-1),"",'Raw Data'!$M6228)</f>
        <v>Rs.400</v>
      </c>
      <c r="T6228" s="27">
        <f t="shared" si="97"/>
        <v>1</v>
      </c>
      <c r="U6228" s="29">
        <f>'Raw Data'!$M6228*'Raw Data'!$T6228</f>
        <v>400</v>
      </c>
    </row>
    <row r="6229" spans="1:21" x14ac:dyDescent="0.3">
      <c r="A6229" s="20">
        <v>7418</v>
      </c>
      <c r="B6229" s="27" t="s">
        <v>7108</v>
      </c>
      <c r="C6229" s="27">
        <v>1</v>
      </c>
      <c r="D6229" s="27" t="str">
        <f>VLOOKUP('Raw Data'!$C6229,'country description'!$A$2:$B$16,2,0)</f>
        <v>India</v>
      </c>
      <c r="E6229" s="27" t="s">
        <v>10504</v>
      </c>
      <c r="F6229" s="27" t="s">
        <v>11906</v>
      </c>
      <c r="G6229" s="27" t="s">
        <v>3878</v>
      </c>
      <c r="H6229" s="27" t="s">
        <v>18</v>
      </c>
      <c r="I6229" s="27" t="s">
        <v>19</v>
      </c>
      <c r="J6229" s="27" t="s">
        <v>24</v>
      </c>
      <c r="K6229" s="27">
        <v>1</v>
      </c>
      <c r="L6229" s="27">
        <v>196</v>
      </c>
      <c r="M6229" s="27">
        <v>400</v>
      </c>
      <c r="N6229" s="27">
        <v>3.8</v>
      </c>
      <c r="O6229" s="27">
        <v>2014</v>
      </c>
      <c r="P6229" s="27">
        <v>12</v>
      </c>
      <c r="Q6229" s="27">
        <v>19</v>
      </c>
      <c r="R6229" s="28">
        <f>DATE('Raw Data'!$O6229,'Raw Data'!$P6229,'Raw Data'!$Q6229)</f>
        <v>41992</v>
      </c>
      <c r="S6229" s="27" t="str">
        <f>CONCATENATE(MID('Raw Data'!$H6229,FIND("(",'Raw Data'!$H6229)+1,FIND(")",'Raw Data'!$H6229)-FIND("(",'Raw Data'!$H6229)-1),"",'Raw Data'!$M6229)</f>
        <v>Rs.400</v>
      </c>
      <c r="T6229" s="27">
        <f t="shared" si="97"/>
        <v>1</v>
      </c>
      <c r="U6229" s="29">
        <f>'Raw Data'!$M6229*'Raw Data'!$T6229</f>
        <v>400</v>
      </c>
    </row>
    <row r="6230" spans="1:21" x14ac:dyDescent="0.3">
      <c r="A6230" s="20">
        <v>18322677</v>
      </c>
      <c r="B6230" s="27" t="s">
        <v>11907</v>
      </c>
      <c r="C6230" s="27">
        <v>1</v>
      </c>
      <c r="D6230" s="27" t="str">
        <f>VLOOKUP('Raw Data'!$C6230,'country description'!$A$2:$B$16,2,0)</f>
        <v>India</v>
      </c>
      <c r="E6230" s="27" t="s">
        <v>10504</v>
      </c>
      <c r="F6230" s="27" t="s">
        <v>11908</v>
      </c>
      <c r="G6230" s="27" t="s">
        <v>11909</v>
      </c>
      <c r="H6230" s="27" t="s">
        <v>18</v>
      </c>
      <c r="I6230" s="27" t="s">
        <v>19</v>
      </c>
      <c r="J6230" s="27" t="s">
        <v>24</v>
      </c>
      <c r="K6230" s="27">
        <v>1</v>
      </c>
      <c r="L6230" s="27">
        <v>21</v>
      </c>
      <c r="M6230" s="27">
        <v>400</v>
      </c>
      <c r="N6230" s="27">
        <v>3.2</v>
      </c>
      <c r="O6230" s="27">
        <v>2013</v>
      </c>
      <c r="P6230" s="27">
        <v>12</v>
      </c>
      <c r="Q6230" s="27">
        <v>4</v>
      </c>
      <c r="R6230" s="28">
        <f>DATE('Raw Data'!$O6230,'Raw Data'!$P6230,'Raw Data'!$Q6230)</f>
        <v>41612</v>
      </c>
      <c r="S6230" s="27" t="str">
        <f>CONCATENATE(MID('Raw Data'!$H6230,FIND("(",'Raw Data'!$H6230)+1,FIND(")",'Raw Data'!$H6230)-FIND("(",'Raw Data'!$H6230)-1),"",'Raw Data'!$M6230)</f>
        <v>Rs.400</v>
      </c>
      <c r="T6230" s="27">
        <f t="shared" si="97"/>
        <v>1</v>
      </c>
      <c r="U6230" s="29">
        <f>'Raw Data'!$M6230*'Raw Data'!$T6230</f>
        <v>400</v>
      </c>
    </row>
    <row r="6231" spans="1:21" x14ac:dyDescent="0.3">
      <c r="A6231" s="20">
        <v>18336206</v>
      </c>
      <c r="B6231" s="27" t="s">
        <v>11910</v>
      </c>
      <c r="C6231" s="27">
        <v>1</v>
      </c>
      <c r="D6231" s="27" t="str">
        <f>VLOOKUP('Raw Data'!$C6231,'country description'!$A$2:$B$16,2,0)</f>
        <v>India</v>
      </c>
      <c r="E6231" s="27" t="s">
        <v>10504</v>
      </c>
      <c r="F6231" s="27" t="s">
        <v>11911</v>
      </c>
      <c r="G6231" s="27" t="s">
        <v>17</v>
      </c>
      <c r="H6231" s="27" t="s">
        <v>18</v>
      </c>
      <c r="I6231" s="27" t="s">
        <v>19</v>
      </c>
      <c r="J6231" s="27" t="s">
        <v>24</v>
      </c>
      <c r="K6231" s="27">
        <v>1</v>
      </c>
      <c r="L6231" s="27">
        <v>19</v>
      </c>
      <c r="M6231" s="27">
        <v>400</v>
      </c>
      <c r="N6231" s="27">
        <v>2.5</v>
      </c>
      <c r="O6231" s="27">
        <v>2015</v>
      </c>
      <c r="P6231" s="27">
        <v>12</v>
      </c>
      <c r="Q6231" s="27">
        <v>17</v>
      </c>
      <c r="R6231" s="28">
        <f>DATE('Raw Data'!$O6231,'Raw Data'!$P6231,'Raw Data'!$Q6231)</f>
        <v>42355</v>
      </c>
      <c r="S6231" s="27" t="str">
        <f>CONCATENATE(MID('Raw Data'!$H6231,FIND("(",'Raw Data'!$H6231)+1,FIND(")",'Raw Data'!$H6231)-FIND("(",'Raw Data'!$H6231)-1),"",'Raw Data'!$M6231)</f>
        <v>Rs.400</v>
      </c>
      <c r="T6231" s="27">
        <f t="shared" si="97"/>
        <v>1</v>
      </c>
      <c r="U6231" s="29">
        <f>'Raw Data'!$M6231*'Raw Data'!$T6231</f>
        <v>400</v>
      </c>
    </row>
    <row r="6232" spans="1:21" x14ac:dyDescent="0.3">
      <c r="A6232" s="20">
        <v>18384142</v>
      </c>
      <c r="B6232" s="27" t="s">
        <v>11797</v>
      </c>
      <c r="C6232" s="27">
        <v>1</v>
      </c>
      <c r="D6232" s="27" t="str">
        <f>VLOOKUP('Raw Data'!$C6232,'country description'!$A$2:$B$16,2,0)</f>
        <v>India</v>
      </c>
      <c r="E6232" s="27" t="s">
        <v>10504</v>
      </c>
      <c r="F6232" s="27" t="s">
        <v>10506</v>
      </c>
      <c r="G6232" s="27" t="s">
        <v>11912</v>
      </c>
      <c r="H6232" s="27" t="s">
        <v>18</v>
      </c>
      <c r="I6232" s="27" t="s">
        <v>19</v>
      </c>
      <c r="J6232" s="27" t="s">
        <v>24</v>
      </c>
      <c r="K6232" s="27">
        <v>1</v>
      </c>
      <c r="L6232" s="27">
        <v>33</v>
      </c>
      <c r="M6232" s="27">
        <v>400</v>
      </c>
      <c r="N6232" s="27">
        <v>4.3</v>
      </c>
      <c r="O6232" s="27">
        <v>2010</v>
      </c>
      <c r="P6232" s="27">
        <v>12</v>
      </c>
      <c r="Q6232" s="27">
        <v>24</v>
      </c>
      <c r="R6232" s="28">
        <f>DATE('Raw Data'!$O6232,'Raw Data'!$P6232,'Raw Data'!$Q6232)</f>
        <v>40536</v>
      </c>
      <c r="S6232" s="27" t="str">
        <f>CONCATENATE(MID('Raw Data'!$H6232,FIND("(",'Raw Data'!$H6232)+1,FIND(")",'Raw Data'!$H6232)-FIND("(",'Raw Data'!$H6232)-1),"",'Raw Data'!$M6232)</f>
        <v>Rs.400</v>
      </c>
      <c r="T6232" s="27">
        <f t="shared" si="97"/>
        <v>1</v>
      </c>
      <c r="U6232" s="29">
        <f>'Raw Data'!$M6232*'Raw Data'!$T6232</f>
        <v>400</v>
      </c>
    </row>
    <row r="6233" spans="1:21" x14ac:dyDescent="0.3">
      <c r="A6233" s="20">
        <v>303470</v>
      </c>
      <c r="B6233" s="27" t="s">
        <v>11913</v>
      </c>
      <c r="C6233" s="27">
        <v>1</v>
      </c>
      <c r="D6233" s="27" t="str">
        <f>VLOOKUP('Raw Data'!$C6233,'country description'!$A$2:$B$16,2,0)</f>
        <v>India</v>
      </c>
      <c r="E6233" s="27" t="s">
        <v>10504</v>
      </c>
      <c r="F6233" s="27" t="s">
        <v>11914</v>
      </c>
      <c r="G6233" s="27" t="s">
        <v>617</v>
      </c>
      <c r="H6233" s="27" t="s">
        <v>18</v>
      </c>
      <c r="I6233" s="27" t="s">
        <v>19</v>
      </c>
      <c r="J6233" s="27" t="s">
        <v>19</v>
      </c>
      <c r="K6233" s="27">
        <v>1</v>
      </c>
      <c r="L6233" s="27">
        <v>36</v>
      </c>
      <c r="M6233" s="27">
        <v>400</v>
      </c>
      <c r="N6233" s="27">
        <v>2.8</v>
      </c>
      <c r="O6233" s="27">
        <v>2011</v>
      </c>
      <c r="P6233" s="27">
        <v>12</v>
      </c>
      <c r="Q6233" s="27">
        <v>27</v>
      </c>
      <c r="R6233" s="28">
        <f>DATE('Raw Data'!$O6233,'Raw Data'!$P6233,'Raw Data'!$Q6233)</f>
        <v>40904</v>
      </c>
      <c r="S6233" s="27" t="str">
        <f>CONCATENATE(MID('Raw Data'!$H6233,FIND("(",'Raw Data'!$H6233)+1,FIND(")",'Raw Data'!$H6233)-FIND("(",'Raw Data'!$H6233)-1),"",'Raw Data'!$M6233)</f>
        <v>Rs.400</v>
      </c>
      <c r="T6233" s="27">
        <f t="shared" si="97"/>
        <v>1</v>
      </c>
      <c r="U6233" s="29">
        <f>'Raw Data'!$M6233*'Raw Data'!$T6233</f>
        <v>400</v>
      </c>
    </row>
    <row r="6234" spans="1:21" x14ac:dyDescent="0.3">
      <c r="A6234" s="20">
        <v>18420426</v>
      </c>
      <c r="B6234" s="27" t="s">
        <v>11915</v>
      </c>
      <c r="C6234" s="27">
        <v>1</v>
      </c>
      <c r="D6234" s="27" t="str">
        <f>VLOOKUP('Raw Data'!$C6234,'country description'!$A$2:$B$16,2,0)</f>
        <v>India</v>
      </c>
      <c r="E6234" s="27" t="s">
        <v>10504</v>
      </c>
      <c r="F6234" s="27" t="s">
        <v>11916</v>
      </c>
      <c r="G6234" s="27" t="s">
        <v>11917</v>
      </c>
      <c r="H6234" s="27" t="s">
        <v>18</v>
      </c>
      <c r="I6234" s="27" t="s">
        <v>19</v>
      </c>
      <c r="J6234" s="27" t="s">
        <v>24</v>
      </c>
      <c r="K6234" s="27">
        <v>1</v>
      </c>
      <c r="L6234" s="27">
        <v>40</v>
      </c>
      <c r="M6234" s="27">
        <v>400</v>
      </c>
      <c r="N6234" s="27">
        <v>3.5</v>
      </c>
      <c r="O6234" s="27">
        <v>2017</v>
      </c>
      <c r="P6234" s="27">
        <v>12</v>
      </c>
      <c r="Q6234" s="27">
        <v>9</v>
      </c>
      <c r="R6234" s="28">
        <f>DATE('Raw Data'!$O6234,'Raw Data'!$P6234,'Raw Data'!$Q6234)</f>
        <v>43078</v>
      </c>
      <c r="S6234" s="27" t="str">
        <f>CONCATENATE(MID('Raw Data'!$H6234,FIND("(",'Raw Data'!$H6234)+1,FIND(")",'Raw Data'!$H6234)-FIND("(",'Raw Data'!$H6234)-1),"",'Raw Data'!$M6234)</f>
        <v>Rs.400</v>
      </c>
      <c r="T6234" s="27">
        <f t="shared" si="97"/>
        <v>1</v>
      </c>
      <c r="U6234" s="29">
        <f>'Raw Data'!$M6234*'Raw Data'!$T6234</f>
        <v>400</v>
      </c>
    </row>
    <row r="6235" spans="1:21" x14ac:dyDescent="0.3">
      <c r="A6235" s="20">
        <v>6769</v>
      </c>
      <c r="B6235" s="27" t="s">
        <v>11918</v>
      </c>
      <c r="C6235" s="27">
        <v>1</v>
      </c>
      <c r="D6235" s="27" t="str">
        <f>VLOOKUP('Raw Data'!$C6235,'country description'!$A$2:$B$16,2,0)</f>
        <v>India</v>
      </c>
      <c r="E6235" s="27" t="s">
        <v>10504</v>
      </c>
      <c r="F6235" s="27" t="s">
        <v>11919</v>
      </c>
      <c r="G6235" s="27" t="s">
        <v>587</v>
      </c>
      <c r="H6235" s="27" t="s">
        <v>18</v>
      </c>
      <c r="I6235" s="27" t="s">
        <v>19</v>
      </c>
      <c r="J6235" s="27" t="s">
        <v>19</v>
      </c>
      <c r="K6235" s="27">
        <v>1</v>
      </c>
      <c r="L6235" s="27">
        <v>63</v>
      </c>
      <c r="M6235" s="27">
        <v>400</v>
      </c>
      <c r="N6235" s="27">
        <v>3.7</v>
      </c>
      <c r="O6235" s="27">
        <v>2010</v>
      </c>
      <c r="P6235" s="27">
        <v>12</v>
      </c>
      <c r="Q6235" s="27">
        <v>15</v>
      </c>
      <c r="R6235" s="28">
        <f>DATE('Raw Data'!$O6235,'Raw Data'!$P6235,'Raw Data'!$Q6235)</f>
        <v>40527</v>
      </c>
      <c r="S6235" s="27" t="str">
        <f>CONCATENATE(MID('Raw Data'!$H6235,FIND("(",'Raw Data'!$H6235)+1,FIND(")",'Raw Data'!$H6235)-FIND("(",'Raw Data'!$H6235)-1),"",'Raw Data'!$M6235)</f>
        <v>Rs.400</v>
      </c>
      <c r="T6235" s="27">
        <f t="shared" si="97"/>
        <v>1</v>
      </c>
      <c r="U6235" s="29">
        <f>'Raw Data'!$M6235*'Raw Data'!$T6235</f>
        <v>400</v>
      </c>
    </row>
    <row r="6236" spans="1:21" x14ac:dyDescent="0.3">
      <c r="A6236" s="20">
        <v>312562</v>
      </c>
      <c r="B6236" s="27" t="s">
        <v>11920</v>
      </c>
      <c r="C6236" s="27">
        <v>1</v>
      </c>
      <c r="D6236" s="27" t="str">
        <f>VLOOKUP('Raw Data'!$C6236,'country description'!$A$2:$B$16,2,0)</f>
        <v>India</v>
      </c>
      <c r="E6236" s="27" t="s">
        <v>10504</v>
      </c>
      <c r="F6236" s="27" t="s">
        <v>11921</v>
      </c>
      <c r="G6236" s="27" t="s">
        <v>393</v>
      </c>
      <c r="H6236" s="27" t="s">
        <v>18</v>
      </c>
      <c r="I6236" s="27" t="s">
        <v>19</v>
      </c>
      <c r="J6236" s="27" t="s">
        <v>24</v>
      </c>
      <c r="K6236" s="27">
        <v>1</v>
      </c>
      <c r="L6236" s="27">
        <v>53</v>
      </c>
      <c r="M6236" s="27">
        <v>400</v>
      </c>
      <c r="N6236" s="27">
        <v>3.1</v>
      </c>
      <c r="O6236" s="27">
        <v>2010</v>
      </c>
      <c r="P6236" s="27">
        <v>11</v>
      </c>
      <c r="Q6236" s="27">
        <v>4</v>
      </c>
      <c r="R6236" s="28">
        <f>DATE('Raw Data'!$O6236,'Raw Data'!$P6236,'Raw Data'!$Q6236)</f>
        <v>40486</v>
      </c>
      <c r="S6236" s="27" t="str">
        <f>CONCATENATE(MID('Raw Data'!$H6236,FIND("(",'Raw Data'!$H6236)+1,FIND(")",'Raw Data'!$H6236)-FIND("(",'Raw Data'!$H6236)-1),"",'Raw Data'!$M6236)</f>
        <v>Rs.400</v>
      </c>
      <c r="T6236" s="27">
        <f t="shared" si="97"/>
        <v>1</v>
      </c>
      <c r="U6236" s="29">
        <f>'Raw Data'!$M6236*'Raw Data'!$T6236</f>
        <v>400</v>
      </c>
    </row>
    <row r="6237" spans="1:21" x14ac:dyDescent="0.3">
      <c r="A6237" s="20">
        <v>18144475</v>
      </c>
      <c r="B6237" s="27" t="s">
        <v>4584</v>
      </c>
      <c r="C6237" s="27">
        <v>1</v>
      </c>
      <c r="D6237" s="27" t="str">
        <f>VLOOKUP('Raw Data'!$C6237,'country description'!$A$2:$B$16,2,0)</f>
        <v>India</v>
      </c>
      <c r="E6237" s="27" t="s">
        <v>10504</v>
      </c>
      <c r="F6237" s="27" t="s">
        <v>11922</v>
      </c>
      <c r="G6237" s="27" t="s">
        <v>393</v>
      </c>
      <c r="H6237" s="27" t="s">
        <v>18</v>
      </c>
      <c r="I6237" s="27" t="s">
        <v>19</v>
      </c>
      <c r="J6237" s="27" t="s">
        <v>24</v>
      </c>
      <c r="K6237" s="27">
        <v>1</v>
      </c>
      <c r="L6237" s="27">
        <v>60</v>
      </c>
      <c r="M6237" s="27">
        <v>400</v>
      </c>
      <c r="N6237" s="27">
        <v>3.4</v>
      </c>
      <c r="O6237" s="27">
        <v>2017</v>
      </c>
      <c r="P6237" s="27">
        <v>11</v>
      </c>
      <c r="Q6237" s="27">
        <v>9</v>
      </c>
      <c r="R6237" s="28">
        <f>DATE('Raw Data'!$O6237,'Raw Data'!$P6237,'Raw Data'!$Q6237)</f>
        <v>43048</v>
      </c>
      <c r="S6237" s="27" t="str">
        <f>CONCATENATE(MID('Raw Data'!$H6237,FIND("(",'Raw Data'!$H6237)+1,FIND(")",'Raw Data'!$H6237)-FIND("(",'Raw Data'!$H6237)-1),"",'Raw Data'!$M6237)</f>
        <v>Rs.400</v>
      </c>
      <c r="T6237" s="27">
        <f t="shared" si="97"/>
        <v>1</v>
      </c>
      <c r="U6237" s="29">
        <f>'Raw Data'!$M6237*'Raw Data'!$T6237</f>
        <v>400</v>
      </c>
    </row>
    <row r="6238" spans="1:21" x14ac:dyDescent="0.3">
      <c r="A6238" s="20">
        <v>1019</v>
      </c>
      <c r="B6238" s="27" t="s">
        <v>11923</v>
      </c>
      <c r="C6238" s="27">
        <v>1</v>
      </c>
      <c r="D6238" s="27" t="str">
        <f>VLOOKUP('Raw Data'!$C6238,'country description'!$A$2:$B$16,2,0)</f>
        <v>India</v>
      </c>
      <c r="E6238" s="27" t="s">
        <v>10504</v>
      </c>
      <c r="F6238" s="27" t="s">
        <v>11924</v>
      </c>
      <c r="G6238" s="27" t="s">
        <v>500</v>
      </c>
      <c r="H6238" s="27" t="s">
        <v>18</v>
      </c>
      <c r="I6238" s="27" t="s">
        <v>19</v>
      </c>
      <c r="J6238" s="27" t="s">
        <v>19</v>
      </c>
      <c r="K6238" s="27">
        <v>1</v>
      </c>
      <c r="L6238" s="27">
        <v>8</v>
      </c>
      <c r="M6238" s="27">
        <v>400</v>
      </c>
      <c r="N6238" s="27">
        <v>2.9</v>
      </c>
      <c r="O6238" s="27">
        <v>2013</v>
      </c>
      <c r="P6238" s="27">
        <v>11</v>
      </c>
      <c r="Q6238" s="27">
        <v>18</v>
      </c>
      <c r="R6238" s="28">
        <f>DATE('Raw Data'!$O6238,'Raw Data'!$P6238,'Raw Data'!$Q6238)</f>
        <v>41596</v>
      </c>
      <c r="S6238" s="27" t="str">
        <f>CONCATENATE(MID('Raw Data'!$H6238,FIND("(",'Raw Data'!$H6238)+1,FIND(")",'Raw Data'!$H6238)-FIND("(",'Raw Data'!$H6238)-1),"",'Raw Data'!$M6238)</f>
        <v>Rs.400</v>
      </c>
      <c r="T6238" s="27">
        <f t="shared" si="97"/>
        <v>1</v>
      </c>
      <c r="U6238" s="29">
        <f>'Raw Data'!$M6238*'Raw Data'!$T6238</f>
        <v>400</v>
      </c>
    </row>
    <row r="6239" spans="1:21" x14ac:dyDescent="0.3">
      <c r="A6239" s="20">
        <v>18451577</v>
      </c>
      <c r="B6239" s="27" t="s">
        <v>11925</v>
      </c>
      <c r="C6239" s="27">
        <v>1</v>
      </c>
      <c r="D6239" s="27" t="str">
        <f>VLOOKUP('Raw Data'!$C6239,'country description'!$A$2:$B$16,2,0)</f>
        <v>India</v>
      </c>
      <c r="E6239" s="27" t="s">
        <v>10504</v>
      </c>
      <c r="F6239" s="27" t="s">
        <v>10865</v>
      </c>
      <c r="G6239" s="27" t="s">
        <v>1930</v>
      </c>
      <c r="H6239" s="27" t="s">
        <v>18</v>
      </c>
      <c r="I6239" s="27" t="s">
        <v>19</v>
      </c>
      <c r="J6239" s="27" t="s">
        <v>24</v>
      </c>
      <c r="K6239" s="27">
        <v>1</v>
      </c>
      <c r="L6239" s="27">
        <v>53</v>
      </c>
      <c r="M6239" s="27">
        <v>400</v>
      </c>
      <c r="N6239" s="27">
        <v>4</v>
      </c>
      <c r="O6239" s="27">
        <v>2011</v>
      </c>
      <c r="P6239" s="27">
        <v>11</v>
      </c>
      <c r="Q6239" s="27">
        <v>25</v>
      </c>
      <c r="R6239" s="28">
        <f>DATE('Raw Data'!$O6239,'Raw Data'!$P6239,'Raw Data'!$Q6239)</f>
        <v>40872</v>
      </c>
      <c r="S6239" s="27" t="str">
        <f>CONCATENATE(MID('Raw Data'!$H6239,FIND("(",'Raw Data'!$H6239)+1,FIND(")",'Raw Data'!$H6239)-FIND("(",'Raw Data'!$H6239)-1),"",'Raw Data'!$M6239)</f>
        <v>Rs.400</v>
      </c>
      <c r="T6239" s="27">
        <f t="shared" si="97"/>
        <v>1</v>
      </c>
      <c r="U6239" s="29">
        <f>'Raw Data'!$M6239*'Raw Data'!$T6239</f>
        <v>400</v>
      </c>
    </row>
    <row r="6240" spans="1:21" x14ac:dyDescent="0.3">
      <c r="A6240" s="20">
        <v>18265716</v>
      </c>
      <c r="B6240" s="27" t="s">
        <v>11926</v>
      </c>
      <c r="C6240" s="27">
        <v>1</v>
      </c>
      <c r="D6240" s="27" t="str">
        <f>VLOOKUP('Raw Data'!$C6240,'country description'!$A$2:$B$16,2,0)</f>
        <v>India</v>
      </c>
      <c r="E6240" s="27" t="s">
        <v>10504</v>
      </c>
      <c r="F6240" s="27" t="s">
        <v>11927</v>
      </c>
      <c r="G6240" s="27" t="s">
        <v>498</v>
      </c>
      <c r="H6240" s="27" t="s">
        <v>18</v>
      </c>
      <c r="I6240" s="27" t="s">
        <v>19</v>
      </c>
      <c r="J6240" s="27" t="s">
        <v>19</v>
      </c>
      <c r="K6240" s="27">
        <v>1</v>
      </c>
      <c r="L6240" s="27">
        <v>3</v>
      </c>
      <c r="M6240" s="27">
        <v>400</v>
      </c>
      <c r="N6240" s="27">
        <v>1</v>
      </c>
      <c r="O6240" s="27">
        <v>2013</v>
      </c>
      <c r="P6240" s="27">
        <v>11</v>
      </c>
      <c r="Q6240" s="27">
        <v>12</v>
      </c>
      <c r="R6240" s="28">
        <f>DATE('Raw Data'!$O6240,'Raw Data'!$P6240,'Raw Data'!$Q6240)</f>
        <v>41590</v>
      </c>
      <c r="S6240" s="27" t="str">
        <f>CONCATENATE(MID('Raw Data'!$H6240,FIND("(",'Raw Data'!$H6240)+1,FIND(")",'Raw Data'!$H6240)-FIND("(",'Raw Data'!$H6240)-1),"",'Raw Data'!$M6240)</f>
        <v>Rs.400</v>
      </c>
      <c r="T6240" s="27">
        <f t="shared" si="97"/>
        <v>1</v>
      </c>
      <c r="U6240" s="29">
        <f>'Raw Data'!$M6240*'Raw Data'!$T6240</f>
        <v>400</v>
      </c>
    </row>
    <row r="6241" spans="1:21" x14ac:dyDescent="0.3">
      <c r="A6241" s="20">
        <v>305687</v>
      </c>
      <c r="B6241" s="27" t="s">
        <v>1566</v>
      </c>
      <c r="C6241" s="27">
        <v>1</v>
      </c>
      <c r="D6241" s="27" t="str">
        <f>VLOOKUP('Raw Data'!$C6241,'country description'!$A$2:$B$16,2,0)</f>
        <v>India</v>
      </c>
      <c r="E6241" s="27" t="s">
        <v>10504</v>
      </c>
      <c r="F6241" s="27" t="s">
        <v>11928</v>
      </c>
      <c r="G6241" s="27" t="s">
        <v>1568</v>
      </c>
      <c r="H6241" s="27" t="s">
        <v>18</v>
      </c>
      <c r="I6241" s="27" t="s">
        <v>19</v>
      </c>
      <c r="J6241" s="27" t="s">
        <v>24</v>
      </c>
      <c r="K6241" s="27">
        <v>1</v>
      </c>
      <c r="L6241" s="27">
        <v>127</v>
      </c>
      <c r="M6241" s="27">
        <v>400</v>
      </c>
      <c r="N6241" s="27">
        <v>3.8</v>
      </c>
      <c r="O6241" s="27">
        <v>2011</v>
      </c>
      <c r="P6241" s="27">
        <v>11</v>
      </c>
      <c r="Q6241" s="27">
        <v>16</v>
      </c>
      <c r="R6241" s="28">
        <f>DATE('Raw Data'!$O6241,'Raw Data'!$P6241,'Raw Data'!$Q6241)</f>
        <v>40863</v>
      </c>
      <c r="S6241" s="27" t="str">
        <f>CONCATENATE(MID('Raw Data'!$H6241,FIND("(",'Raw Data'!$H6241)+1,FIND(")",'Raw Data'!$H6241)-FIND("(",'Raw Data'!$H6241)-1),"",'Raw Data'!$M6241)</f>
        <v>Rs.400</v>
      </c>
      <c r="T6241" s="27">
        <f t="shared" si="97"/>
        <v>1</v>
      </c>
      <c r="U6241" s="29">
        <f>'Raw Data'!$M6241*'Raw Data'!$T6241</f>
        <v>400</v>
      </c>
    </row>
    <row r="6242" spans="1:21" x14ac:dyDescent="0.3">
      <c r="A6242" s="20">
        <v>308609</v>
      </c>
      <c r="B6242" s="27" t="s">
        <v>11929</v>
      </c>
      <c r="C6242" s="27">
        <v>1</v>
      </c>
      <c r="D6242" s="27" t="str">
        <f>VLOOKUP('Raw Data'!$C6242,'country description'!$A$2:$B$16,2,0)</f>
        <v>India</v>
      </c>
      <c r="E6242" s="27" t="s">
        <v>10504</v>
      </c>
      <c r="F6242" s="27" t="s">
        <v>11930</v>
      </c>
      <c r="G6242" s="27" t="s">
        <v>727</v>
      </c>
      <c r="H6242" s="27" t="s">
        <v>18</v>
      </c>
      <c r="I6242" s="27" t="s">
        <v>19</v>
      </c>
      <c r="J6242" s="27" t="s">
        <v>24</v>
      </c>
      <c r="K6242" s="27">
        <v>1</v>
      </c>
      <c r="L6242" s="27">
        <v>455</v>
      </c>
      <c r="M6242" s="27">
        <v>400</v>
      </c>
      <c r="N6242" s="27">
        <v>3.6</v>
      </c>
      <c r="O6242" s="27">
        <v>2014</v>
      </c>
      <c r="P6242" s="27">
        <v>10</v>
      </c>
      <c r="Q6242" s="27">
        <v>23</v>
      </c>
      <c r="R6242" s="28">
        <f>DATE('Raw Data'!$O6242,'Raw Data'!$P6242,'Raw Data'!$Q6242)</f>
        <v>41935</v>
      </c>
      <c r="S6242" s="27" t="str">
        <f>CONCATENATE(MID('Raw Data'!$H6242,FIND("(",'Raw Data'!$H6242)+1,FIND(")",'Raw Data'!$H6242)-FIND("(",'Raw Data'!$H6242)-1),"",'Raw Data'!$M6242)</f>
        <v>Rs.400</v>
      </c>
      <c r="T6242" s="27">
        <f t="shared" si="97"/>
        <v>1</v>
      </c>
      <c r="U6242" s="29">
        <f>'Raw Data'!$M6242*'Raw Data'!$T6242</f>
        <v>400</v>
      </c>
    </row>
    <row r="6243" spans="1:21" x14ac:dyDescent="0.3">
      <c r="A6243" s="20">
        <v>1028</v>
      </c>
      <c r="B6243" s="27" t="s">
        <v>341</v>
      </c>
      <c r="C6243" s="27">
        <v>1</v>
      </c>
      <c r="D6243" s="27" t="str">
        <f>VLOOKUP('Raw Data'!$C6243,'country description'!$A$2:$B$16,2,0)</f>
        <v>India</v>
      </c>
      <c r="E6243" s="27" t="s">
        <v>10504</v>
      </c>
      <c r="F6243" s="27" t="s">
        <v>11931</v>
      </c>
      <c r="G6243" s="27" t="s">
        <v>393</v>
      </c>
      <c r="H6243" s="27" t="s">
        <v>18</v>
      </c>
      <c r="I6243" s="27" t="s">
        <v>19</v>
      </c>
      <c r="J6243" s="27" t="s">
        <v>24</v>
      </c>
      <c r="K6243" s="27">
        <v>1</v>
      </c>
      <c r="L6243" s="27">
        <v>160</v>
      </c>
      <c r="M6243" s="27">
        <v>400</v>
      </c>
      <c r="N6243" s="27">
        <v>3</v>
      </c>
      <c r="O6243" s="27">
        <v>2015</v>
      </c>
      <c r="P6243" s="27">
        <v>10</v>
      </c>
      <c r="Q6243" s="27">
        <v>25</v>
      </c>
      <c r="R6243" s="28">
        <f>DATE('Raw Data'!$O6243,'Raw Data'!$P6243,'Raw Data'!$Q6243)</f>
        <v>42302</v>
      </c>
      <c r="S6243" s="27" t="str">
        <f>CONCATENATE(MID('Raw Data'!$H6243,FIND("(",'Raw Data'!$H6243)+1,FIND(")",'Raw Data'!$H6243)-FIND("(",'Raw Data'!$H6243)-1),"",'Raw Data'!$M6243)</f>
        <v>Rs.400</v>
      </c>
      <c r="T6243" s="27">
        <f t="shared" si="97"/>
        <v>1</v>
      </c>
      <c r="U6243" s="29">
        <f>'Raw Data'!$M6243*'Raw Data'!$T6243</f>
        <v>400</v>
      </c>
    </row>
    <row r="6244" spans="1:21" x14ac:dyDescent="0.3">
      <c r="A6244" s="20">
        <v>18286517</v>
      </c>
      <c r="B6244" s="27" t="s">
        <v>11932</v>
      </c>
      <c r="C6244" s="27">
        <v>1</v>
      </c>
      <c r="D6244" s="27" t="str">
        <f>VLOOKUP('Raw Data'!$C6244,'country description'!$A$2:$B$16,2,0)</f>
        <v>India</v>
      </c>
      <c r="E6244" s="27" t="s">
        <v>10504</v>
      </c>
      <c r="F6244" s="27" t="s">
        <v>11933</v>
      </c>
      <c r="G6244" s="27" t="s">
        <v>393</v>
      </c>
      <c r="H6244" s="27" t="s">
        <v>18</v>
      </c>
      <c r="I6244" s="27" t="s">
        <v>19</v>
      </c>
      <c r="J6244" s="27" t="s">
        <v>24</v>
      </c>
      <c r="K6244" s="27">
        <v>1</v>
      </c>
      <c r="L6244" s="27">
        <v>54</v>
      </c>
      <c r="M6244" s="27">
        <v>400</v>
      </c>
      <c r="N6244" s="27">
        <v>3.9</v>
      </c>
      <c r="O6244" s="27">
        <v>2014</v>
      </c>
      <c r="P6244" s="27">
        <v>10</v>
      </c>
      <c r="Q6244" s="27">
        <v>13</v>
      </c>
      <c r="R6244" s="28">
        <f>DATE('Raw Data'!$O6244,'Raw Data'!$P6244,'Raw Data'!$Q6244)</f>
        <v>41925</v>
      </c>
      <c r="S6244" s="27" t="str">
        <f>CONCATENATE(MID('Raw Data'!$H6244,FIND("(",'Raw Data'!$H6244)+1,FIND(")",'Raw Data'!$H6244)-FIND("(",'Raw Data'!$H6244)-1),"",'Raw Data'!$M6244)</f>
        <v>Rs.400</v>
      </c>
      <c r="T6244" s="27">
        <f t="shared" si="97"/>
        <v>1</v>
      </c>
      <c r="U6244" s="29">
        <f>'Raw Data'!$M6244*'Raw Data'!$T6244</f>
        <v>400</v>
      </c>
    </row>
    <row r="6245" spans="1:21" x14ac:dyDescent="0.3">
      <c r="A6245" s="20">
        <v>4172</v>
      </c>
      <c r="B6245" s="27" t="s">
        <v>11934</v>
      </c>
      <c r="C6245" s="27">
        <v>1</v>
      </c>
      <c r="D6245" s="27" t="str">
        <f>VLOOKUP('Raw Data'!$C6245,'country description'!$A$2:$B$16,2,0)</f>
        <v>India</v>
      </c>
      <c r="E6245" s="27" t="s">
        <v>10504</v>
      </c>
      <c r="F6245" s="27" t="s">
        <v>11935</v>
      </c>
      <c r="G6245" s="27" t="s">
        <v>795</v>
      </c>
      <c r="H6245" s="27" t="s">
        <v>18</v>
      </c>
      <c r="I6245" s="27" t="s">
        <v>19</v>
      </c>
      <c r="J6245" s="27" t="s">
        <v>24</v>
      </c>
      <c r="K6245" s="27">
        <v>1</v>
      </c>
      <c r="L6245" s="27">
        <v>60</v>
      </c>
      <c r="M6245" s="27">
        <v>400</v>
      </c>
      <c r="N6245" s="27">
        <v>2</v>
      </c>
      <c r="O6245" s="27">
        <v>2018</v>
      </c>
      <c r="P6245" s="27">
        <v>10</v>
      </c>
      <c r="Q6245" s="27">
        <v>3</v>
      </c>
      <c r="R6245" s="28">
        <f>DATE('Raw Data'!$O6245,'Raw Data'!$P6245,'Raw Data'!$Q6245)</f>
        <v>43376</v>
      </c>
      <c r="S6245" s="27" t="str">
        <f>CONCATENATE(MID('Raw Data'!$H6245,FIND("(",'Raw Data'!$H6245)+1,FIND(")",'Raw Data'!$H6245)-FIND("(",'Raw Data'!$H6245)-1),"",'Raw Data'!$M6245)</f>
        <v>Rs.400</v>
      </c>
      <c r="T6245" s="27">
        <f t="shared" si="97"/>
        <v>1</v>
      </c>
      <c r="U6245" s="29">
        <f>'Raw Data'!$M6245*'Raw Data'!$T6245</f>
        <v>400</v>
      </c>
    </row>
    <row r="6246" spans="1:21" x14ac:dyDescent="0.3">
      <c r="A6246" s="20">
        <v>18336208</v>
      </c>
      <c r="B6246" s="27" t="s">
        <v>6783</v>
      </c>
      <c r="C6246" s="27">
        <v>1</v>
      </c>
      <c r="D6246" s="27" t="str">
        <f>VLOOKUP('Raw Data'!$C6246,'country description'!$A$2:$B$16,2,0)</f>
        <v>India</v>
      </c>
      <c r="E6246" s="27" t="s">
        <v>10504</v>
      </c>
      <c r="F6246" s="27" t="s">
        <v>11936</v>
      </c>
      <c r="G6246" s="27" t="s">
        <v>919</v>
      </c>
      <c r="H6246" s="27" t="s">
        <v>18</v>
      </c>
      <c r="I6246" s="27" t="s">
        <v>19</v>
      </c>
      <c r="J6246" s="27" t="s">
        <v>19</v>
      </c>
      <c r="K6246" s="27">
        <v>1</v>
      </c>
      <c r="L6246" s="27">
        <v>27</v>
      </c>
      <c r="M6246" s="27">
        <v>400</v>
      </c>
      <c r="N6246" s="27">
        <v>3.6</v>
      </c>
      <c r="O6246" s="27">
        <v>2016</v>
      </c>
      <c r="P6246" s="27">
        <v>10</v>
      </c>
      <c r="Q6246" s="27">
        <v>3</v>
      </c>
      <c r="R6246" s="28">
        <f>DATE('Raw Data'!$O6246,'Raw Data'!$P6246,'Raw Data'!$Q6246)</f>
        <v>42646</v>
      </c>
      <c r="S6246" s="27" t="str">
        <f>CONCATENATE(MID('Raw Data'!$H6246,FIND("(",'Raw Data'!$H6246)+1,FIND(")",'Raw Data'!$H6246)-FIND("(",'Raw Data'!$H6246)-1),"",'Raw Data'!$M6246)</f>
        <v>Rs.400</v>
      </c>
      <c r="T6246" s="27">
        <f t="shared" si="97"/>
        <v>1</v>
      </c>
      <c r="U6246" s="29">
        <f>'Raw Data'!$M6246*'Raw Data'!$T6246</f>
        <v>400</v>
      </c>
    </row>
    <row r="6247" spans="1:21" x14ac:dyDescent="0.3">
      <c r="A6247" s="20">
        <v>2107</v>
      </c>
      <c r="B6247" s="27" t="s">
        <v>11937</v>
      </c>
      <c r="C6247" s="27">
        <v>1</v>
      </c>
      <c r="D6247" s="27" t="str">
        <f>VLOOKUP('Raw Data'!$C6247,'country description'!$A$2:$B$16,2,0)</f>
        <v>India</v>
      </c>
      <c r="E6247" s="27" t="s">
        <v>10504</v>
      </c>
      <c r="F6247" s="27" t="s">
        <v>11938</v>
      </c>
      <c r="G6247" s="27" t="s">
        <v>795</v>
      </c>
      <c r="H6247" s="27" t="s">
        <v>18</v>
      </c>
      <c r="I6247" s="27" t="s">
        <v>19</v>
      </c>
      <c r="J6247" s="27" t="s">
        <v>19</v>
      </c>
      <c r="K6247" s="27">
        <v>1</v>
      </c>
      <c r="L6247" s="27">
        <v>13</v>
      </c>
      <c r="M6247" s="27">
        <v>400</v>
      </c>
      <c r="N6247" s="27">
        <v>3</v>
      </c>
      <c r="O6247" s="27">
        <v>2016</v>
      </c>
      <c r="P6247" s="27">
        <v>10</v>
      </c>
      <c r="Q6247" s="27">
        <v>25</v>
      </c>
      <c r="R6247" s="28">
        <f>DATE('Raw Data'!$O6247,'Raw Data'!$P6247,'Raw Data'!$Q6247)</f>
        <v>42668</v>
      </c>
      <c r="S6247" s="27" t="str">
        <f>CONCATENATE(MID('Raw Data'!$H6247,FIND("(",'Raw Data'!$H6247)+1,FIND(")",'Raw Data'!$H6247)-FIND("(",'Raw Data'!$H6247)-1),"",'Raw Data'!$M6247)</f>
        <v>Rs.400</v>
      </c>
      <c r="T6247" s="27">
        <f t="shared" si="97"/>
        <v>1</v>
      </c>
      <c r="U6247" s="29">
        <f>'Raw Data'!$M6247*'Raw Data'!$T6247</f>
        <v>400</v>
      </c>
    </row>
    <row r="6248" spans="1:21" x14ac:dyDescent="0.3">
      <c r="A6248" s="20">
        <v>18264977</v>
      </c>
      <c r="B6248" s="27" t="s">
        <v>6755</v>
      </c>
      <c r="C6248" s="27">
        <v>1</v>
      </c>
      <c r="D6248" s="27" t="str">
        <f>VLOOKUP('Raw Data'!$C6248,'country description'!$A$2:$B$16,2,0)</f>
        <v>India</v>
      </c>
      <c r="E6248" s="27" t="s">
        <v>10504</v>
      </c>
      <c r="F6248" s="27" t="s">
        <v>11939</v>
      </c>
      <c r="G6248" s="27" t="s">
        <v>727</v>
      </c>
      <c r="H6248" s="27" t="s">
        <v>18</v>
      </c>
      <c r="I6248" s="27" t="s">
        <v>19</v>
      </c>
      <c r="J6248" s="27" t="s">
        <v>19</v>
      </c>
      <c r="K6248" s="27">
        <v>1</v>
      </c>
      <c r="L6248" s="27">
        <v>24</v>
      </c>
      <c r="M6248" s="27">
        <v>400</v>
      </c>
      <c r="N6248" s="27">
        <v>3.1</v>
      </c>
      <c r="O6248" s="27">
        <v>2018</v>
      </c>
      <c r="P6248" s="27">
        <v>10</v>
      </c>
      <c r="Q6248" s="27">
        <v>11</v>
      </c>
      <c r="R6248" s="28">
        <f>DATE('Raw Data'!$O6248,'Raw Data'!$P6248,'Raw Data'!$Q6248)</f>
        <v>43384</v>
      </c>
      <c r="S6248" s="27" t="str">
        <f>CONCATENATE(MID('Raw Data'!$H6248,FIND("(",'Raw Data'!$H6248)+1,FIND(")",'Raw Data'!$H6248)-FIND("(",'Raw Data'!$H6248)-1),"",'Raw Data'!$M6248)</f>
        <v>Rs.400</v>
      </c>
      <c r="T6248" s="27">
        <f t="shared" si="97"/>
        <v>1</v>
      </c>
      <c r="U6248" s="29">
        <f>'Raw Data'!$M6248*'Raw Data'!$T6248</f>
        <v>400</v>
      </c>
    </row>
    <row r="6249" spans="1:21" x14ac:dyDescent="0.3">
      <c r="A6249" s="20">
        <v>18464002</v>
      </c>
      <c r="B6249" s="27" t="s">
        <v>11940</v>
      </c>
      <c r="C6249" s="27">
        <v>1</v>
      </c>
      <c r="D6249" s="27" t="str">
        <f>VLOOKUP('Raw Data'!$C6249,'country description'!$A$2:$B$16,2,0)</f>
        <v>India</v>
      </c>
      <c r="E6249" s="27" t="s">
        <v>10504</v>
      </c>
      <c r="F6249" s="27" t="s">
        <v>11941</v>
      </c>
      <c r="G6249" s="27" t="s">
        <v>566</v>
      </c>
      <c r="H6249" s="27" t="s">
        <v>18</v>
      </c>
      <c r="I6249" s="27" t="s">
        <v>19</v>
      </c>
      <c r="J6249" s="27" t="s">
        <v>19</v>
      </c>
      <c r="K6249" s="27">
        <v>1</v>
      </c>
      <c r="L6249" s="27">
        <v>2</v>
      </c>
      <c r="M6249" s="27">
        <v>400</v>
      </c>
      <c r="N6249" s="27">
        <v>1</v>
      </c>
      <c r="O6249" s="27">
        <v>2016</v>
      </c>
      <c r="P6249" s="27">
        <v>10</v>
      </c>
      <c r="Q6249" s="27">
        <v>27</v>
      </c>
      <c r="R6249" s="28">
        <f>DATE('Raw Data'!$O6249,'Raw Data'!$P6249,'Raw Data'!$Q6249)</f>
        <v>42670</v>
      </c>
      <c r="S6249" s="27" t="str">
        <f>CONCATENATE(MID('Raw Data'!$H6249,FIND("(",'Raw Data'!$H6249)+1,FIND(")",'Raw Data'!$H6249)-FIND("(",'Raw Data'!$H6249)-1),"",'Raw Data'!$M6249)</f>
        <v>Rs.400</v>
      </c>
      <c r="T6249" s="27">
        <f t="shared" si="97"/>
        <v>1</v>
      </c>
      <c r="U6249" s="29">
        <f>'Raw Data'!$M6249*'Raw Data'!$T6249</f>
        <v>400</v>
      </c>
    </row>
    <row r="6250" spans="1:21" x14ac:dyDescent="0.3">
      <c r="A6250" s="20">
        <v>18462214</v>
      </c>
      <c r="B6250" s="27" t="s">
        <v>6501</v>
      </c>
      <c r="C6250" s="27">
        <v>1</v>
      </c>
      <c r="D6250" s="27" t="str">
        <f>VLOOKUP('Raw Data'!$C6250,'country description'!$A$2:$B$16,2,0)</f>
        <v>India</v>
      </c>
      <c r="E6250" s="27" t="s">
        <v>10504</v>
      </c>
      <c r="F6250" s="27" t="s">
        <v>11942</v>
      </c>
      <c r="G6250" s="27" t="s">
        <v>464</v>
      </c>
      <c r="H6250" s="27" t="s">
        <v>18</v>
      </c>
      <c r="I6250" s="27" t="s">
        <v>19</v>
      </c>
      <c r="J6250" s="27" t="s">
        <v>19</v>
      </c>
      <c r="K6250" s="27">
        <v>1</v>
      </c>
      <c r="L6250" s="27">
        <v>4</v>
      </c>
      <c r="M6250" s="27">
        <v>400</v>
      </c>
      <c r="N6250" s="27">
        <v>3</v>
      </c>
      <c r="O6250" s="27">
        <v>2015</v>
      </c>
      <c r="P6250" s="27">
        <v>10</v>
      </c>
      <c r="Q6250" s="27">
        <v>18</v>
      </c>
      <c r="R6250" s="28">
        <f>DATE('Raw Data'!$O6250,'Raw Data'!$P6250,'Raw Data'!$Q6250)</f>
        <v>42295</v>
      </c>
      <c r="S6250" s="27" t="str">
        <f>CONCATENATE(MID('Raw Data'!$H6250,FIND("(",'Raw Data'!$H6250)+1,FIND(")",'Raw Data'!$H6250)-FIND("(",'Raw Data'!$H6250)-1),"",'Raw Data'!$M6250)</f>
        <v>Rs.400</v>
      </c>
      <c r="T6250" s="27">
        <f t="shared" si="97"/>
        <v>1</v>
      </c>
      <c r="U6250" s="29">
        <f>'Raw Data'!$M6250*'Raw Data'!$T6250</f>
        <v>400</v>
      </c>
    </row>
    <row r="6251" spans="1:21" x14ac:dyDescent="0.3">
      <c r="A6251" s="20">
        <v>18412860</v>
      </c>
      <c r="B6251" s="27" t="s">
        <v>1566</v>
      </c>
      <c r="C6251" s="27">
        <v>1</v>
      </c>
      <c r="D6251" s="27" t="str">
        <f>VLOOKUP('Raw Data'!$C6251,'country description'!$A$2:$B$16,2,0)</f>
        <v>India</v>
      </c>
      <c r="E6251" s="27" t="s">
        <v>10504</v>
      </c>
      <c r="F6251" s="27" t="s">
        <v>11943</v>
      </c>
      <c r="G6251" s="27" t="s">
        <v>1568</v>
      </c>
      <c r="H6251" s="27" t="s">
        <v>18</v>
      </c>
      <c r="I6251" s="27" t="s">
        <v>19</v>
      </c>
      <c r="J6251" s="27" t="s">
        <v>24</v>
      </c>
      <c r="K6251" s="27">
        <v>1</v>
      </c>
      <c r="L6251" s="27">
        <v>3</v>
      </c>
      <c r="M6251" s="27">
        <v>400</v>
      </c>
      <c r="N6251" s="27">
        <v>1</v>
      </c>
      <c r="O6251" s="27">
        <v>2014</v>
      </c>
      <c r="P6251" s="27">
        <v>10</v>
      </c>
      <c r="Q6251" s="27">
        <v>10</v>
      </c>
      <c r="R6251" s="28">
        <f>DATE('Raw Data'!$O6251,'Raw Data'!$P6251,'Raw Data'!$Q6251)</f>
        <v>41922</v>
      </c>
      <c r="S6251" s="27" t="str">
        <f>CONCATENATE(MID('Raw Data'!$H6251,FIND("(",'Raw Data'!$H6251)+1,FIND(")",'Raw Data'!$H6251)-FIND("(",'Raw Data'!$H6251)-1),"",'Raw Data'!$M6251)</f>
        <v>Rs.400</v>
      </c>
      <c r="T6251" s="27">
        <f t="shared" si="97"/>
        <v>1</v>
      </c>
      <c r="U6251" s="29">
        <f>'Raw Data'!$M6251*'Raw Data'!$T6251</f>
        <v>400</v>
      </c>
    </row>
    <row r="6252" spans="1:21" x14ac:dyDescent="0.3">
      <c r="A6252" s="20">
        <v>1451</v>
      </c>
      <c r="B6252" s="27" t="s">
        <v>11944</v>
      </c>
      <c r="C6252" s="27">
        <v>1</v>
      </c>
      <c r="D6252" s="27" t="str">
        <f>VLOOKUP('Raw Data'!$C6252,'country description'!$A$2:$B$16,2,0)</f>
        <v>India</v>
      </c>
      <c r="E6252" s="27" t="s">
        <v>10504</v>
      </c>
      <c r="F6252" s="27" t="s">
        <v>11945</v>
      </c>
      <c r="G6252" s="27" t="s">
        <v>11946</v>
      </c>
      <c r="H6252" s="27" t="s">
        <v>18</v>
      </c>
      <c r="I6252" s="27" t="s">
        <v>19</v>
      </c>
      <c r="J6252" s="27" t="s">
        <v>19</v>
      </c>
      <c r="K6252" s="27">
        <v>1</v>
      </c>
      <c r="L6252" s="27">
        <v>83</v>
      </c>
      <c r="M6252" s="27">
        <v>400</v>
      </c>
      <c r="N6252" s="27">
        <v>2.7</v>
      </c>
      <c r="O6252" s="27">
        <v>2017</v>
      </c>
      <c r="P6252" s="27">
        <v>10</v>
      </c>
      <c r="Q6252" s="27">
        <v>16</v>
      </c>
      <c r="R6252" s="28">
        <f>DATE('Raw Data'!$O6252,'Raw Data'!$P6252,'Raw Data'!$Q6252)</f>
        <v>43024</v>
      </c>
      <c r="S6252" s="27" t="str">
        <f>CONCATENATE(MID('Raw Data'!$H6252,FIND("(",'Raw Data'!$H6252)+1,FIND(")",'Raw Data'!$H6252)-FIND("(",'Raw Data'!$H6252)-1),"",'Raw Data'!$M6252)</f>
        <v>Rs.400</v>
      </c>
      <c r="T6252" s="27">
        <f t="shared" si="97"/>
        <v>1</v>
      </c>
      <c r="U6252" s="29">
        <f>'Raw Data'!$M6252*'Raw Data'!$T6252</f>
        <v>400</v>
      </c>
    </row>
    <row r="6253" spans="1:21" x14ac:dyDescent="0.3">
      <c r="A6253" s="20">
        <v>18424575</v>
      </c>
      <c r="B6253" s="27" t="s">
        <v>4943</v>
      </c>
      <c r="C6253" s="27">
        <v>1</v>
      </c>
      <c r="D6253" s="27" t="str">
        <f>VLOOKUP('Raw Data'!$C6253,'country description'!$A$2:$B$16,2,0)</f>
        <v>India</v>
      </c>
      <c r="E6253" s="27" t="s">
        <v>10504</v>
      </c>
      <c r="F6253" s="27" t="s">
        <v>10560</v>
      </c>
      <c r="G6253" s="27" t="s">
        <v>2931</v>
      </c>
      <c r="H6253" s="27" t="s">
        <v>18</v>
      </c>
      <c r="I6253" s="27" t="s">
        <v>19</v>
      </c>
      <c r="J6253" s="27" t="s">
        <v>24</v>
      </c>
      <c r="K6253" s="27">
        <v>2</v>
      </c>
      <c r="L6253" s="27">
        <v>7</v>
      </c>
      <c r="M6253" s="27">
        <v>600</v>
      </c>
      <c r="N6253" s="27">
        <v>3.1</v>
      </c>
      <c r="O6253" s="27">
        <v>2011</v>
      </c>
      <c r="P6253" s="27">
        <v>9</v>
      </c>
      <c r="Q6253" s="27">
        <v>11</v>
      </c>
      <c r="R6253" s="28">
        <f>DATE('Raw Data'!$O6253,'Raw Data'!$P6253,'Raw Data'!$Q6253)</f>
        <v>40797</v>
      </c>
      <c r="S6253" s="27" t="str">
        <f>CONCATENATE(MID('Raw Data'!$H6253,FIND("(",'Raw Data'!$H6253)+1,FIND(")",'Raw Data'!$H6253)-FIND("(",'Raw Data'!$H6253)-1),"",'Raw Data'!$M6253)</f>
        <v>Rs.600</v>
      </c>
      <c r="T6253" s="27">
        <f t="shared" si="97"/>
        <v>1</v>
      </c>
      <c r="U6253" s="29">
        <f>'Raw Data'!$M6253*'Raw Data'!$T6253</f>
        <v>600</v>
      </c>
    </row>
    <row r="6254" spans="1:21" x14ac:dyDescent="0.3">
      <c r="A6254" s="20">
        <v>18233576</v>
      </c>
      <c r="B6254" s="27" t="s">
        <v>11947</v>
      </c>
      <c r="C6254" s="27">
        <v>1</v>
      </c>
      <c r="D6254" s="27" t="str">
        <f>VLOOKUP('Raw Data'!$C6254,'country description'!$A$2:$B$16,2,0)</f>
        <v>India</v>
      </c>
      <c r="E6254" s="27" t="s">
        <v>10504</v>
      </c>
      <c r="F6254" s="27" t="s">
        <v>11948</v>
      </c>
      <c r="G6254" s="27" t="s">
        <v>390</v>
      </c>
      <c r="H6254" s="27" t="s">
        <v>18</v>
      </c>
      <c r="I6254" s="27" t="s">
        <v>19</v>
      </c>
      <c r="J6254" s="27" t="s">
        <v>24</v>
      </c>
      <c r="K6254" s="27">
        <v>2</v>
      </c>
      <c r="L6254" s="27">
        <v>23</v>
      </c>
      <c r="M6254" s="27">
        <v>600</v>
      </c>
      <c r="N6254" s="27">
        <v>3.3</v>
      </c>
      <c r="O6254" s="27">
        <v>2015</v>
      </c>
      <c r="P6254" s="27">
        <v>9</v>
      </c>
      <c r="Q6254" s="27">
        <v>16</v>
      </c>
      <c r="R6254" s="28">
        <f>DATE('Raw Data'!$O6254,'Raw Data'!$P6254,'Raw Data'!$Q6254)</f>
        <v>42263</v>
      </c>
      <c r="S6254" s="27" t="str">
        <f>CONCATENATE(MID('Raw Data'!$H6254,FIND("(",'Raw Data'!$H6254)+1,FIND(")",'Raw Data'!$H6254)-FIND("(",'Raw Data'!$H6254)-1),"",'Raw Data'!$M6254)</f>
        <v>Rs.600</v>
      </c>
      <c r="T6254" s="27">
        <f t="shared" si="97"/>
        <v>1</v>
      </c>
      <c r="U6254" s="29">
        <f>'Raw Data'!$M6254*'Raw Data'!$T6254</f>
        <v>600</v>
      </c>
    </row>
    <row r="6255" spans="1:21" x14ac:dyDescent="0.3">
      <c r="A6255" s="20">
        <v>312261</v>
      </c>
      <c r="B6255" s="27" t="s">
        <v>11949</v>
      </c>
      <c r="C6255" s="27">
        <v>1</v>
      </c>
      <c r="D6255" s="27" t="str">
        <f>VLOOKUP('Raw Data'!$C6255,'country description'!$A$2:$B$16,2,0)</f>
        <v>India</v>
      </c>
      <c r="E6255" s="27" t="s">
        <v>10504</v>
      </c>
      <c r="F6255" s="27" t="s">
        <v>11950</v>
      </c>
      <c r="G6255" s="27" t="s">
        <v>424</v>
      </c>
      <c r="H6255" s="27" t="s">
        <v>18</v>
      </c>
      <c r="I6255" s="27" t="s">
        <v>19</v>
      </c>
      <c r="J6255" s="27" t="s">
        <v>24</v>
      </c>
      <c r="K6255" s="27">
        <v>2</v>
      </c>
      <c r="L6255" s="27">
        <v>124</v>
      </c>
      <c r="M6255" s="27">
        <v>600</v>
      </c>
      <c r="N6255" s="27">
        <v>3.9</v>
      </c>
      <c r="O6255" s="27">
        <v>2012</v>
      </c>
      <c r="P6255" s="27">
        <v>9</v>
      </c>
      <c r="Q6255" s="27">
        <v>21</v>
      </c>
      <c r="R6255" s="28">
        <f>DATE('Raw Data'!$O6255,'Raw Data'!$P6255,'Raw Data'!$Q6255)</f>
        <v>41173</v>
      </c>
      <c r="S6255" s="27" t="str">
        <f>CONCATENATE(MID('Raw Data'!$H6255,FIND("(",'Raw Data'!$H6255)+1,FIND(")",'Raw Data'!$H6255)-FIND("(",'Raw Data'!$H6255)-1),"",'Raw Data'!$M6255)</f>
        <v>Rs.600</v>
      </c>
      <c r="T6255" s="27">
        <f t="shared" si="97"/>
        <v>1</v>
      </c>
      <c r="U6255" s="29">
        <f>'Raw Data'!$M6255*'Raw Data'!$T6255</f>
        <v>600</v>
      </c>
    </row>
    <row r="6256" spans="1:21" x14ac:dyDescent="0.3">
      <c r="A6256" s="20">
        <v>18346735</v>
      </c>
      <c r="B6256" s="27" t="s">
        <v>11951</v>
      </c>
      <c r="C6256" s="27">
        <v>1</v>
      </c>
      <c r="D6256" s="27" t="str">
        <f>VLOOKUP('Raw Data'!$C6256,'country description'!$A$2:$B$16,2,0)</f>
        <v>India</v>
      </c>
      <c r="E6256" s="27" t="s">
        <v>10504</v>
      </c>
      <c r="F6256" s="27" t="s">
        <v>11952</v>
      </c>
      <c r="G6256" s="27" t="s">
        <v>4968</v>
      </c>
      <c r="H6256" s="27" t="s">
        <v>18</v>
      </c>
      <c r="I6256" s="27" t="s">
        <v>19</v>
      </c>
      <c r="J6256" s="27" t="s">
        <v>19</v>
      </c>
      <c r="K6256" s="27">
        <v>2</v>
      </c>
      <c r="L6256" s="27">
        <v>1</v>
      </c>
      <c r="M6256" s="27">
        <v>600</v>
      </c>
      <c r="N6256" s="27">
        <v>1</v>
      </c>
      <c r="O6256" s="27">
        <v>2018</v>
      </c>
      <c r="P6256" s="27">
        <v>9</v>
      </c>
      <c r="Q6256" s="27">
        <v>15</v>
      </c>
      <c r="R6256" s="28">
        <f>DATE('Raw Data'!$O6256,'Raw Data'!$P6256,'Raw Data'!$Q6256)</f>
        <v>43358</v>
      </c>
      <c r="S6256" s="27" t="str">
        <f>CONCATENATE(MID('Raw Data'!$H6256,FIND("(",'Raw Data'!$H6256)+1,FIND(")",'Raw Data'!$H6256)-FIND("(",'Raw Data'!$H6256)-1),"",'Raw Data'!$M6256)</f>
        <v>Rs.600</v>
      </c>
      <c r="T6256" s="27">
        <f t="shared" si="97"/>
        <v>1</v>
      </c>
      <c r="U6256" s="29">
        <f>'Raw Data'!$M6256*'Raw Data'!$T6256</f>
        <v>600</v>
      </c>
    </row>
    <row r="6257" spans="1:21" x14ac:dyDescent="0.3">
      <c r="A6257" s="20">
        <v>303743</v>
      </c>
      <c r="B6257" s="27" t="s">
        <v>11953</v>
      </c>
      <c r="C6257" s="27">
        <v>1</v>
      </c>
      <c r="D6257" s="27" t="str">
        <f>VLOOKUP('Raw Data'!$C6257,'country description'!$A$2:$B$16,2,0)</f>
        <v>India</v>
      </c>
      <c r="E6257" s="27" t="s">
        <v>10504</v>
      </c>
      <c r="F6257" s="27" t="s">
        <v>11954</v>
      </c>
      <c r="G6257" s="27" t="s">
        <v>393</v>
      </c>
      <c r="H6257" s="27" t="s">
        <v>18</v>
      </c>
      <c r="I6257" s="27" t="s">
        <v>19</v>
      </c>
      <c r="J6257" s="27" t="s">
        <v>19</v>
      </c>
      <c r="K6257" s="27">
        <v>2</v>
      </c>
      <c r="L6257" s="27">
        <v>8</v>
      </c>
      <c r="M6257" s="27">
        <v>600</v>
      </c>
      <c r="N6257" s="27">
        <v>2.8</v>
      </c>
      <c r="O6257" s="27">
        <v>2017</v>
      </c>
      <c r="P6257" s="27">
        <v>9</v>
      </c>
      <c r="Q6257" s="27">
        <v>26</v>
      </c>
      <c r="R6257" s="28">
        <f>DATE('Raw Data'!$O6257,'Raw Data'!$P6257,'Raw Data'!$Q6257)</f>
        <v>43004</v>
      </c>
      <c r="S6257" s="27" t="str">
        <f>CONCATENATE(MID('Raw Data'!$H6257,FIND("(",'Raw Data'!$H6257)+1,FIND(")",'Raw Data'!$H6257)-FIND("(",'Raw Data'!$H6257)-1),"",'Raw Data'!$M6257)</f>
        <v>Rs.600</v>
      </c>
      <c r="T6257" s="27">
        <f t="shared" si="97"/>
        <v>1</v>
      </c>
      <c r="U6257" s="29">
        <f>'Raw Data'!$M6257*'Raw Data'!$T6257</f>
        <v>600</v>
      </c>
    </row>
    <row r="6258" spans="1:21" x14ac:dyDescent="0.3">
      <c r="A6258" s="20">
        <v>18251519</v>
      </c>
      <c r="B6258" s="27" t="s">
        <v>11955</v>
      </c>
      <c r="C6258" s="27">
        <v>1</v>
      </c>
      <c r="D6258" s="27" t="str">
        <f>VLOOKUP('Raw Data'!$C6258,'country description'!$A$2:$B$16,2,0)</f>
        <v>India</v>
      </c>
      <c r="E6258" s="27" t="s">
        <v>10504</v>
      </c>
      <c r="F6258" s="27" t="s">
        <v>11956</v>
      </c>
      <c r="G6258" s="27" t="s">
        <v>566</v>
      </c>
      <c r="H6258" s="27" t="s">
        <v>18</v>
      </c>
      <c r="I6258" s="27" t="s">
        <v>19</v>
      </c>
      <c r="J6258" s="27" t="s">
        <v>19</v>
      </c>
      <c r="K6258" s="27">
        <v>2</v>
      </c>
      <c r="L6258" s="27">
        <v>5</v>
      </c>
      <c r="M6258" s="27">
        <v>600</v>
      </c>
      <c r="N6258" s="27">
        <v>2.9</v>
      </c>
      <c r="O6258" s="27">
        <v>2013</v>
      </c>
      <c r="P6258" s="27">
        <v>9</v>
      </c>
      <c r="Q6258" s="27">
        <v>28</v>
      </c>
      <c r="R6258" s="28">
        <f>DATE('Raw Data'!$O6258,'Raw Data'!$P6258,'Raw Data'!$Q6258)</f>
        <v>41545</v>
      </c>
      <c r="S6258" s="27" t="str">
        <f>CONCATENATE(MID('Raw Data'!$H6258,FIND("(",'Raw Data'!$H6258)+1,FIND(")",'Raw Data'!$H6258)-FIND("(",'Raw Data'!$H6258)-1),"",'Raw Data'!$M6258)</f>
        <v>Rs.600</v>
      </c>
      <c r="T6258" s="27">
        <f t="shared" si="97"/>
        <v>1</v>
      </c>
      <c r="U6258" s="29">
        <f>'Raw Data'!$M6258*'Raw Data'!$T6258</f>
        <v>600</v>
      </c>
    </row>
    <row r="6259" spans="1:21" x14ac:dyDescent="0.3">
      <c r="A6259" s="20">
        <v>9273</v>
      </c>
      <c r="B6259" s="27" t="s">
        <v>480</v>
      </c>
      <c r="C6259" s="27">
        <v>1</v>
      </c>
      <c r="D6259" s="27" t="str">
        <f>VLOOKUP('Raw Data'!$C6259,'country description'!$A$2:$B$16,2,0)</f>
        <v>India</v>
      </c>
      <c r="E6259" s="27" t="s">
        <v>10504</v>
      </c>
      <c r="F6259" s="27" t="s">
        <v>11957</v>
      </c>
      <c r="G6259" s="27" t="s">
        <v>481</v>
      </c>
      <c r="H6259" s="27" t="s">
        <v>18</v>
      </c>
      <c r="I6259" s="27" t="s">
        <v>19</v>
      </c>
      <c r="J6259" s="27" t="s">
        <v>24</v>
      </c>
      <c r="K6259" s="27">
        <v>2</v>
      </c>
      <c r="L6259" s="27">
        <v>302</v>
      </c>
      <c r="M6259" s="27">
        <v>600</v>
      </c>
      <c r="N6259" s="27">
        <v>3.5</v>
      </c>
      <c r="O6259" s="27">
        <v>2012</v>
      </c>
      <c r="P6259" s="27">
        <v>9</v>
      </c>
      <c r="Q6259" s="27">
        <v>27</v>
      </c>
      <c r="R6259" s="28">
        <f>DATE('Raw Data'!$O6259,'Raw Data'!$P6259,'Raw Data'!$Q6259)</f>
        <v>41179</v>
      </c>
      <c r="S6259" s="27" t="str">
        <f>CONCATENATE(MID('Raw Data'!$H6259,FIND("(",'Raw Data'!$H6259)+1,FIND(")",'Raw Data'!$H6259)-FIND("(",'Raw Data'!$H6259)-1),"",'Raw Data'!$M6259)</f>
        <v>Rs.600</v>
      </c>
      <c r="T6259" s="27">
        <f t="shared" si="97"/>
        <v>1</v>
      </c>
      <c r="U6259" s="29">
        <f>'Raw Data'!$M6259*'Raw Data'!$T6259</f>
        <v>600</v>
      </c>
    </row>
    <row r="6260" spans="1:21" x14ac:dyDescent="0.3">
      <c r="A6260" s="20">
        <v>309696</v>
      </c>
      <c r="B6260" s="27" t="s">
        <v>11958</v>
      </c>
      <c r="C6260" s="27">
        <v>1</v>
      </c>
      <c r="D6260" s="27" t="str">
        <f>VLOOKUP('Raw Data'!$C6260,'country description'!$A$2:$B$16,2,0)</f>
        <v>India</v>
      </c>
      <c r="E6260" s="27" t="s">
        <v>10504</v>
      </c>
      <c r="F6260" s="27" t="s">
        <v>11959</v>
      </c>
      <c r="G6260" s="27" t="s">
        <v>410</v>
      </c>
      <c r="H6260" s="27" t="s">
        <v>18</v>
      </c>
      <c r="I6260" s="27" t="s">
        <v>19</v>
      </c>
      <c r="J6260" s="27" t="s">
        <v>24</v>
      </c>
      <c r="K6260" s="27">
        <v>2</v>
      </c>
      <c r="L6260" s="27">
        <v>51</v>
      </c>
      <c r="M6260" s="27">
        <v>600</v>
      </c>
      <c r="N6260" s="27">
        <v>2.7</v>
      </c>
      <c r="O6260" s="27">
        <v>2014</v>
      </c>
      <c r="P6260" s="27">
        <v>8</v>
      </c>
      <c r="Q6260" s="27">
        <v>4</v>
      </c>
      <c r="R6260" s="28">
        <f>DATE('Raw Data'!$O6260,'Raw Data'!$P6260,'Raw Data'!$Q6260)</f>
        <v>41855</v>
      </c>
      <c r="S6260" s="27" t="str">
        <f>CONCATENATE(MID('Raw Data'!$H6260,FIND("(",'Raw Data'!$H6260)+1,FIND(")",'Raw Data'!$H6260)-FIND("(",'Raw Data'!$H6260)-1),"",'Raw Data'!$M6260)</f>
        <v>Rs.600</v>
      </c>
      <c r="T6260" s="27">
        <f t="shared" si="97"/>
        <v>1</v>
      </c>
      <c r="U6260" s="29">
        <f>'Raw Data'!$M6260*'Raw Data'!$T6260</f>
        <v>600</v>
      </c>
    </row>
    <row r="6261" spans="1:21" x14ac:dyDescent="0.3">
      <c r="A6261" s="20">
        <v>18082232</v>
      </c>
      <c r="B6261" s="27" t="s">
        <v>399</v>
      </c>
      <c r="C6261" s="27">
        <v>1</v>
      </c>
      <c r="D6261" s="27" t="str">
        <f>VLOOKUP('Raw Data'!$C6261,'country description'!$A$2:$B$16,2,0)</f>
        <v>India</v>
      </c>
      <c r="E6261" s="27" t="s">
        <v>10504</v>
      </c>
      <c r="F6261" s="27" t="s">
        <v>11960</v>
      </c>
      <c r="G6261" s="27" t="s">
        <v>401</v>
      </c>
      <c r="H6261" s="27" t="s">
        <v>18</v>
      </c>
      <c r="I6261" s="27" t="s">
        <v>19</v>
      </c>
      <c r="J6261" s="27" t="s">
        <v>19</v>
      </c>
      <c r="K6261" s="27">
        <v>2</v>
      </c>
      <c r="L6261" s="27">
        <v>29</v>
      </c>
      <c r="M6261" s="27">
        <v>600</v>
      </c>
      <c r="N6261" s="27">
        <v>2.2999999999999998</v>
      </c>
      <c r="O6261" s="27">
        <v>2011</v>
      </c>
      <c r="P6261" s="27">
        <v>8</v>
      </c>
      <c r="Q6261" s="27">
        <v>2</v>
      </c>
      <c r="R6261" s="28">
        <f>DATE('Raw Data'!$O6261,'Raw Data'!$P6261,'Raw Data'!$Q6261)</f>
        <v>40757</v>
      </c>
      <c r="S6261" s="27" t="str">
        <f>CONCATENATE(MID('Raw Data'!$H6261,FIND("(",'Raw Data'!$H6261)+1,FIND(")",'Raw Data'!$H6261)-FIND("(",'Raw Data'!$H6261)-1),"",'Raw Data'!$M6261)</f>
        <v>Rs.600</v>
      </c>
      <c r="T6261" s="27">
        <f t="shared" si="97"/>
        <v>1</v>
      </c>
      <c r="U6261" s="29">
        <f>'Raw Data'!$M6261*'Raw Data'!$T6261</f>
        <v>600</v>
      </c>
    </row>
    <row r="6262" spans="1:21" x14ac:dyDescent="0.3">
      <c r="A6262" s="20">
        <v>18331053</v>
      </c>
      <c r="B6262" s="27" t="s">
        <v>11961</v>
      </c>
      <c r="C6262" s="27">
        <v>1</v>
      </c>
      <c r="D6262" s="27" t="str">
        <f>VLOOKUP('Raw Data'!$C6262,'country description'!$A$2:$B$16,2,0)</f>
        <v>India</v>
      </c>
      <c r="E6262" s="27" t="s">
        <v>10504</v>
      </c>
      <c r="F6262" s="27" t="s">
        <v>11962</v>
      </c>
      <c r="G6262" s="27" t="s">
        <v>535</v>
      </c>
      <c r="H6262" s="27" t="s">
        <v>18</v>
      </c>
      <c r="I6262" s="27" t="s">
        <v>19</v>
      </c>
      <c r="J6262" s="27" t="s">
        <v>19</v>
      </c>
      <c r="K6262" s="27">
        <v>2</v>
      </c>
      <c r="L6262" s="27">
        <v>33</v>
      </c>
      <c r="M6262" s="27">
        <v>600</v>
      </c>
      <c r="N6262" s="27">
        <v>3.4</v>
      </c>
      <c r="O6262" s="27">
        <v>2012</v>
      </c>
      <c r="P6262" s="27">
        <v>8</v>
      </c>
      <c r="Q6262" s="27">
        <v>21</v>
      </c>
      <c r="R6262" s="28">
        <f>DATE('Raw Data'!$O6262,'Raw Data'!$P6262,'Raw Data'!$Q6262)</f>
        <v>41142</v>
      </c>
      <c r="S6262" s="27" t="str">
        <f>CONCATENATE(MID('Raw Data'!$H6262,FIND("(",'Raw Data'!$H6262)+1,FIND(")",'Raw Data'!$H6262)-FIND("(",'Raw Data'!$H6262)-1),"",'Raw Data'!$M6262)</f>
        <v>Rs.600</v>
      </c>
      <c r="T6262" s="27">
        <f t="shared" si="97"/>
        <v>1</v>
      </c>
      <c r="U6262" s="29">
        <f>'Raw Data'!$M6262*'Raw Data'!$T6262</f>
        <v>600</v>
      </c>
    </row>
    <row r="6263" spans="1:21" x14ac:dyDescent="0.3">
      <c r="A6263" s="20">
        <v>3909</v>
      </c>
      <c r="B6263" s="27" t="s">
        <v>4701</v>
      </c>
      <c r="C6263" s="27">
        <v>1</v>
      </c>
      <c r="D6263" s="27" t="str">
        <f>VLOOKUP('Raw Data'!$C6263,'country description'!$A$2:$B$16,2,0)</f>
        <v>India</v>
      </c>
      <c r="E6263" s="27" t="s">
        <v>10504</v>
      </c>
      <c r="F6263" s="27" t="s">
        <v>11963</v>
      </c>
      <c r="G6263" s="27" t="s">
        <v>883</v>
      </c>
      <c r="H6263" s="27" t="s">
        <v>18</v>
      </c>
      <c r="I6263" s="27" t="s">
        <v>19</v>
      </c>
      <c r="J6263" s="27" t="s">
        <v>24</v>
      </c>
      <c r="K6263" s="27">
        <v>2</v>
      </c>
      <c r="L6263" s="27">
        <v>32</v>
      </c>
      <c r="M6263" s="27">
        <v>600</v>
      </c>
      <c r="N6263" s="27">
        <v>2.2999999999999998</v>
      </c>
      <c r="O6263" s="27">
        <v>2010</v>
      </c>
      <c r="P6263" s="27">
        <v>8</v>
      </c>
      <c r="Q6263" s="27">
        <v>18</v>
      </c>
      <c r="R6263" s="28">
        <f>DATE('Raw Data'!$O6263,'Raw Data'!$P6263,'Raw Data'!$Q6263)</f>
        <v>40408</v>
      </c>
      <c r="S6263" s="27" t="str">
        <f>CONCATENATE(MID('Raw Data'!$H6263,FIND("(",'Raw Data'!$H6263)+1,FIND(")",'Raw Data'!$H6263)-FIND("(",'Raw Data'!$H6263)-1),"",'Raw Data'!$M6263)</f>
        <v>Rs.600</v>
      </c>
      <c r="T6263" s="27">
        <f t="shared" si="97"/>
        <v>1</v>
      </c>
      <c r="U6263" s="29">
        <f>'Raw Data'!$M6263*'Raw Data'!$T6263</f>
        <v>600</v>
      </c>
    </row>
    <row r="6264" spans="1:21" x14ac:dyDescent="0.3">
      <c r="A6264" s="20">
        <v>18365988</v>
      </c>
      <c r="B6264" s="27" t="s">
        <v>465</v>
      </c>
      <c r="C6264" s="27">
        <v>1</v>
      </c>
      <c r="D6264" s="27" t="str">
        <f>VLOOKUP('Raw Data'!$C6264,'country description'!$A$2:$B$16,2,0)</f>
        <v>India</v>
      </c>
      <c r="E6264" s="27" t="s">
        <v>10504</v>
      </c>
      <c r="F6264" s="27" t="s">
        <v>10830</v>
      </c>
      <c r="G6264" s="27" t="s">
        <v>467</v>
      </c>
      <c r="H6264" s="27" t="s">
        <v>18</v>
      </c>
      <c r="I6264" s="27" t="s">
        <v>19</v>
      </c>
      <c r="J6264" s="27" t="s">
        <v>24</v>
      </c>
      <c r="K6264" s="27">
        <v>2</v>
      </c>
      <c r="L6264" s="27">
        <v>17</v>
      </c>
      <c r="M6264" s="27">
        <v>600</v>
      </c>
      <c r="N6264" s="27">
        <v>3.4</v>
      </c>
      <c r="O6264" s="27">
        <v>2017</v>
      </c>
      <c r="P6264" s="27">
        <v>8</v>
      </c>
      <c r="Q6264" s="27">
        <v>10</v>
      </c>
      <c r="R6264" s="28">
        <f>DATE('Raw Data'!$O6264,'Raw Data'!$P6264,'Raw Data'!$Q6264)</f>
        <v>42957</v>
      </c>
      <c r="S6264" s="27" t="str">
        <f>CONCATENATE(MID('Raw Data'!$H6264,FIND("(",'Raw Data'!$H6264)+1,FIND(")",'Raw Data'!$H6264)-FIND("(",'Raw Data'!$H6264)-1),"",'Raw Data'!$M6264)</f>
        <v>Rs.600</v>
      </c>
      <c r="T6264" s="27">
        <f t="shared" si="97"/>
        <v>1</v>
      </c>
      <c r="U6264" s="29">
        <f>'Raw Data'!$M6264*'Raw Data'!$T6264</f>
        <v>600</v>
      </c>
    </row>
    <row r="6265" spans="1:21" x14ac:dyDescent="0.3">
      <c r="A6265" s="20">
        <v>300654</v>
      </c>
      <c r="B6265" s="27" t="s">
        <v>11964</v>
      </c>
      <c r="C6265" s="27">
        <v>1</v>
      </c>
      <c r="D6265" s="27" t="str">
        <f>VLOOKUP('Raw Data'!$C6265,'country description'!$A$2:$B$16,2,0)</f>
        <v>India</v>
      </c>
      <c r="E6265" s="27" t="s">
        <v>10504</v>
      </c>
      <c r="F6265" s="27" t="s">
        <v>11965</v>
      </c>
      <c r="G6265" s="27" t="s">
        <v>410</v>
      </c>
      <c r="H6265" s="27" t="s">
        <v>18</v>
      </c>
      <c r="I6265" s="27" t="s">
        <v>19</v>
      </c>
      <c r="J6265" s="27" t="s">
        <v>19</v>
      </c>
      <c r="K6265" s="27">
        <v>2</v>
      </c>
      <c r="L6265" s="27">
        <v>20</v>
      </c>
      <c r="M6265" s="27">
        <v>600</v>
      </c>
      <c r="N6265" s="27">
        <v>2.7</v>
      </c>
      <c r="O6265" s="27">
        <v>2018</v>
      </c>
      <c r="P6265" s="27">
        <v>8</v>
      </c>
      <c r="Q6265" s="27">
        <v>26</v>
      </c>
      <c r="R6265" s="28">
        <f>DATE('Raw Data'!$O6265,'Raw Data'!$P6265,'Raw Data'!$Q6265)</f>
        <v>43338</v>
      </c>
      <c r="S6265" s="27" t="str">
        <f>CONCATENATE(MID('Raw Data'!$H6265,FIND("(",'Raw Data'!$H6265)+1,FIND(")",'Raw Data'!$H6265)-FIND("(",'Raw Data'!$H6265)-1),"",'Raw Data'!$M6265)</f>
        <v>Rs.600</v>
      </c>
      <c r="T6265" s="27">
        <f t="shared" si="97"/>
        <v>1</v>
      </c>
      <c r="U6265" s="29">
        <f>'Raw Data'!$M6265*'Raw Data'!$T6265</f>
        <v>600</v>
      </c>
    </row>
    <row r="6266" spans="1:21" x14ac:dyDescent="0.3">
      <c r="A6266" s="20">
        <v>18464624</v>
      </c>
      <c r="B6266" s="27" t="s">
        <v>11966</v>
      </c>
      <c r="C6266" s="27">
        <v>1</v>
      </c>
      <c r="D6266" s="27" t="str">
        <f>VLOOKUP('Raw Data'!$C6266,'country description'!$A$2:$B$16,2,0)</f>
        <v>India</v>
      </c>
      <c r="E6266" s="27" t="s">
        <v>10504</v>
      </c>
      <c r="F6266" s="27" t="s">
        <v>11967</v>
      </c>
      <c r="G6266" s="27" t="s">
        <v>455</v>
      </c>
      <c r="H6266" s="27" t="s">
        <v>18</v>
      </c>
      <c r="I6266" s="27" t="s">
        <v>19</v>
      </c>
      <c r="J6266" s="27" t="s">
        <v>19</v>
      </c>
      <c r="K6266" s="27">
        <v>2</v>
      </c>
      <c r="L6266" s="27">
        <v>1</v>
      </c>
      <c r="M6266" s="27">
        <v>600</v>
      </c>
      <c r="N6266" s="27">
        <v>1</v>
      </c>
      <c r="O6266" s="27">
        <v>2012</v>
      </c>
      <c r="P6266" s="27">
        <v>8</v>
      </c>
      <c r="Q6266" s="27">
        <v>13</v>
      </c>
      <c r="R6266" s="28">
        <f>DATE('Raw Data'!$O6266,'Raw Data'!$P6266,'Raw Data'!$Q6266)</f>
        <v>41134</v>
      </c>
      <c r="S6266" s="27" t="str">
        <f>CONCATENATE(MID('Raw Data'!$H6266,FIND("(",'Raw Data'!$H6266)+1,FIND(")",'Raw Data'!$H6266)-FIND("(",'Raw Data'!$H6266)-1),"",'Raw Data'!$M6266)</f>
        <v>Rs.600</v>
      </c>
      <c r="T6266" s="27">
        <f t="shared" si="97"/>
        <v>1</v>
      </c>
      <c r="U6266" s="29">
        <f>'Raw Data'!$M6266*'Raw Data'!$T6266</f>
        <v>600</v>
      </c>
    </row>
    <row r="6267" spans="1:21" x14ac:dyDescent="0.3">
      <c r="A6267" s="20">
        <v>308113</v>
      </c>
      <c r="B6267" s="27" t="s">
        <v>11968</v>
      </c>
      <c r="C6267" s="27">
        <v>1</v>
      </c>
      <c r="D6267" s="27" t="str">
        <f>VLOOKUP('Raw Data'!$C6267,'country description'!$A$2:$B$16,2,0)</f>
        <v>India</v>
      </c>
      <c r="E6267" s="27" t="s">
        <v>10504</v>
      </c>
      <c r="F6267" s="27" t="s">
        <v>11969</v>
      </c>
      <c r="G6267" s="27" t="s">
        <v>17</v>
      </c>
      <c r="H6267" s="27" t="s">
        <v>18</v>
      </c>
      <c r="I6267" s="27" t="s">
        <v>19</v>
      </c>
      <c r="J6267" s="27" t="s">
        <v>24</v>
      </c>
      <c r="K6267" s="27">
        <v>2</v>
      </c>
      <c r="L6267" s="27">
        <v>42</v>
      </c>
      <c r="M6267" s="27">
        <v>600</v>
      </c>
      <c r="N6267" s="27">
        <v>2.8</v>
      </c>
      <c r="O6267" s="27">
        <v>2013</v>
      </c>
      <c r="P6267" s="27">
        <v>8</v>
      </c>
      <c r="Q6267" s="27">
        <v>4</v>
      </c>
      <c r="R6267" s="28">
        <f>DATE('Raw Data'!$O6267,'Raw Data'!$P6267,'Raw Data'!$Q6267)</f>
        <v>41490</v>
      </c>
      <c r="S6267" s="27" t="str">
        <f>CONCATENATE(MID('Raw Data'!$H6267,FIND("(",'Raw Data'!$H6267)+1,FIND(")",'Raw Data'!$H6267)-FIND("(",'Raw Data'!$H6267)-1),"",'Raw Data'!$M6267)</f>
        <v>Rs.600</v>
      </c>
      <c r="T6267" s="27">
        <f t="shared" si="97"/>
        <v>1</v>
      </c>
      <c r="U6267" s="29">
        <f>'Raw Data'!$M6267*'Raw Data'!$T6267</f>
        <v>600</v>
      </c>
    </row>
    <row r="6268" spans="1:21" x14ac:dyDescent="0.3">
      <c r="A6268" s="20">
        <v>18365890</v>
      </c>
      <c r="B6268" s="27" t="s">
        <v>465</v>
      </c>
      <c r="C6268" s="27">
        <v>1</v>
      </c>
      <c r="D6268" s="27" t="str">
        <f>VLOOKUP('Raw Data'!$C6268,'country description'!$A$2:$B$16,2,0)</f>
        <v>India</v>
      </c>
      <c r="E6268" s="27" t="s">
        <v>10504</v>
      </c>
      <c r="F6268" s="27" t="s">
        <v>10747</v>
      </c>
      <c r="G6268" s="27" t="s">
        <v>467</v>
      </c>
      <c r="H6268" s="27" t="s">
        <v>18</v>
      </c>
      <c r="I6268" s="27" t="s">
        <v>19</v>
      </c>
      <c r="J6268" s="27" t="s">
        <v>24</v>
      </c>
      <c r="K6268" s="27">
        <v>2</v>
      </c>
      <c r="L6268" s="27">
        <v>49</v>
      </c>
      <c r="M6268" s="27">
        <v>600</v>
      </c>
      <c r="N6268" s="27">
        <v>3.7</v>
      </c>
      <c r="O6268" s="27">
        <v>2014</v>
      </c>
      <c r="P6268" s="27">
        <v>8</v>
      </c>
      <c r="Q6268" s="27">
        <v>27</v>
      </c>
      <c r="R6268" s="28">
        <f>DATE('Raw Data'!$O6268,'Raw Data'!$P6268,'Raw Data'!$Q6268)</f>
        <v>41878</v>
      </c>
      <c r="S6268" s="27" t="str">
        <f>CONCATENATE(MID('Raw Data'!$H6268,FIND("(",'Raw Data'!$H6268)+1,FIND(")",'Raw Data'!$H6268)-FIND("(",'Raw Data'!$H6268)-1),"",'Raw Data'!$M6268)</f>
        <v>Rs.600</v>
      </c>
      <c r="T6268" s="27">
        <f t="shared" si="97"/>
        <v>1</v>
      </c>
      <c r="U6268" s="29">
        <f>'Raw Data'!$M6268*'Raw Data'!$T6268</f>
        <v>600</v>
      </c>
    </row>
    <row r="6269" spans="1:21" x14ac:dyDescent="0.3">
      <c r="A6269" s="20">
        <v>18439519</v>
      </c>
      <c r="B6269" s="27" t="s">
        <v>11970</v>
      </c>
      <c r="C6269" s="27">
        <v>1</v>
      </c>
      <c r="D6269" s="27" t="str">
        <f>VLOOKUP('Raw Data'!$C6269,'country description'!$A$2:$B$16,2,0)</f>
        <v>India</v>
      </c>
      <c r="E6269" s="27" t="s">
        <v>10504</v>
      </c>
      <c r="F6269" s="27" t="s">
        <v>10747</v>
      </c>
      <c r="G6269" s="27" t="s">
        <v>11971</v>
      </c>
      <c r="H6269" s="27" t="s">
        <v>18</v>
      </c>
      <c r="I6269" s="27" t="s">
        <v>19</v>
      </c>
      <c r="J6269" s="27" t="s">
        <v>19</v>
      </c>
      <c r="K6269" s="27">
        <v>2</v>
      </c>
      <c r="L6269" s="27">
        <v>23</v>
      </c>
      <c r="M6269" s="27">
        <v>600</v>
      </c>
      <c r="N6269" s="27">
        <v>3.8</v>
      </c>
      <c r="O6269" s="27">
        <v>2016</v>
      </c>
      <c r="P6269" s="27">
        <v>8</v>
      </c>
      <c r="Q6269" s="27">
        <v>26</v>
      </c>
      <c r="R6269" s="28">
        <f>DATE('Raw Data'!$O6269,'Raw Data'!$P6269,'Raw Data'!$Q6269)</f>
        <v>42608</v>
      </c>
      <c r="S6269" s="27" t="str">
        <f>CONCATENATE(MID('Raw Data'!$H6269,FIND("(",'Raw Data'!$H6269)+1,FIND(")",'Raw Data'!$H6269)-FIND("(",'Raw Data'!$H6269)-1),"",'Raw Data'!$M6269)</f>
        <v>Rs.600</v>
      </c>
      <c r="T6269" s="27">
        <f t="shared" si="97"/>
        <v>1</v>
      </c>
      <c r="U6269" s="29">
        <f>'Raw Data'!$M6269*'Raw Data'!$T6269</f>
        <v>600</v>
      </c>
    </row>
    <row r="6270" spans="1:21" x14ac:dyDescent="0.3">
      <c r="A6270" s="20">
        <v>306032</v>
      </c>
      <c r="B6270" s="27" t="s">
        <v>11972</v>
      </c>
      <c r="C6270" s="27">
        <v>1</v>
      </c>
      <c r="D6270" s="27" t="str">
        <f>VLOOKUP('Raw Data'!$C6270,'country description'!$A$2:$B$16,2,0)</f>
        <v>India</v>
      </c>
      <c r="E6270" s="27" t="s">
        <v>10504</v>
      </c>
      <c r="F6270" s="27" t="s">
        <v>11973</v>
      </c>
      <c r="G6270" s="27" t="s">
        <v>458</v>
      </c>
      <c r="H6270" s="27" t="s">
        <v>18</v>
      </c>
      <c r="I6270" s="27" t="s">
        <v>19</v>
      </c>
      <c r="J6270" s="27" t="s">
        <v>19</v>
      </c>
      <c r="K6270" s="27">
        <v>2</v>
      </c>
      <c r="L6270" s="27">
        <v>23</v>
      </c>
      <c r="M6270" s="27">
        <v>600</v>
      </c>
      <c r="N6270" s="27">
        <v>2.8</v>
      </c>
      <c r="O6270" s="27">
        <v>2014</v>
      </c>
      <c r="P6270" s="27">
        <v>8</v>
      </c>
      <c r="Q6270" s="27">
        <v>14</v>
      </c>
      <c r="R6270" s="28">
        <f>DATE('Raw Data'!$O6270,'Raw Data'!$P6270,'Raw Data'!$Q6270)</f>
        <v>41865</v>
      </c>
      <c r="S6270" s="27" t="str">
        <f>CONCATENATE(MID('Raw Data'!$H6270,FIND("(",'Raw Data'!$H6270)+1,FIND(")",'Raw Data'!$H6270)-FIND("(",'Raw Data'!$H6270)-1),"",'Raw Data'!$M6270)</f>
        <v>Rs.600</v>
      </c>
      <c r="T6270" s="27">
        <f t="shared" si="97"/>
        <v>1</v>
      </c>
      <c r="U6270" s="29">
        <f>'Raw Data'!$M6270*'Raw Data'!$T6270</f>
        <v>600</v>
      </c>
    </row>
    <row r="6271" spans="1:21" x14ac:dyDescent="0.3">
      <c r="A6271" s="20">
        <v>306858</v>
      </c>
      <c r="B6271" s="27" t="s">
        <v>11974</v>
      </c>
      <c r="C6271" s="27">
        <v>1</v>
      </c>
      <c r="D6271" s="27" t="str">
        <f>VLOOKUP('Raw Data'!$C6271,'country description'!$A$2:$B$16,2,0)</f>
        <v>India</v>
      </c>
      <c r="E6271" s="27" t="s">
        <v>10504</v>
      </c>
      <c r="F6271" s="27" t="s">
        <v>11975</v>
      </c>
      <c r="G6271" s="27" t="s">
        <v>393</v>
      </c>
      <c r="H6271" s="27" t="s">
        <v>18</v>
      </c>
      <c r="I6271" s="27" t="s">
        <v>19</v>
      </c>
      <c r="J6271" s="27" t="s">
        <v>24</v>
      </c>
      <c r="K6271" s="27">
        <v>2</v>
      </c>
      <c r="L6271" s="27">
        <v>51</v>
      </c>
      <c r="M6271" s="27">
        <v>600</v>
      </c>
      <c r="N6271" s="27">
        <v>2.6</v>
      </c>
      <c r="O6271" s="27">
        <v>2017</v>
      </c>
      <c r="P6271" s="27">
        <v>7</v>
      </c>
      <c r="Q6271" s="27">
        <v>4</v>
      </c>
      <c r="R6271" s="28">
        <f>DATE('Raw Data'!$O6271,'Raw Data'!$P6271,'Raw Data'!$Q6271)</f>
        <v>42920</v>
      </c>
      <c r="S6271" s="27" t="str">
        <f>CONCATENATE(MID('Raw Data'!$H6271,FIND("(",'Raw Data'!$H6271)+1,FIND(")",'Raw Data'!$H6271)-FIND("(",'Raw Data'!$H6271)-1),"",'Raw Data'!$M6271)</f>
        <v>Rs.600</v>
      </c>
      <c r="T6271" s="27">
        <f t="shared" si="97"/>
        <v>1</v>
      </c>
      <c r="U6271" s="29">
        <f>'Raw Data'!$M6271*'Raw Data'!$T6271</f>
        <v>600</v>
      </c>
    </row>
    <row r="6272" spans="1:21" x14ac:dyDescent="0.3">
      <c r="A6272" s="20">
        <v>18365994</v>
      </c>
      <c r="B6272" s="27" t="s">
        <v>4905</v>
      </c>
      <c r="C6272" s="27">
        <v>1</v>
      </c>
      <c r="D6272" s="27" t="str">
        <f>VLOOKUP('Raw Data'!$C6272,'country description'!$A$2:$B$16,2,0)</f>
        <v>India</v>
      </c>
      <c r="E6272" s="27" t="s">
        <v>10504</v>
      </c>
      <c r="F6272" s="27" t="s">
        <v>11976</v>
      </c>
      <c r="G6272" s="27" t="s">
        <v>2653</v>
      </c>
      <c r="H6272" s="27" t="s">
        <v>18</v>
      </c>
      <c r="I6272" s="27" t="s">
        <v>19</v>
      </c>
      <c r="J6272" s="27" t="s">
        <v>24</v>
      </c>
      <c r="K6272" s="27">
        <v>2</v>
      </c>
      <c r="L6272" s="27">
        <v>164</v>
      </c>
      <c r="M6272" s="27">
        <v>600</v>
      </c>
      <c r="N6272" s="27">
        <v>3.9</v>
      </c>
      <c r="O6272" s="27">
        <v>2012</v>
      </c>
      <c r="P6272" s="27">
        <v>7</v>
      </c>
      <c r="Q6272" s="27">
        <v>19</v>
      </c>
      <c r="R6272" s="28">
        <f>DATE('Raw Data'!$O6272,'Raw Data'!$P6272,'Raw Data'!$Q6272)</f>
        <v>41109</v>
      </c>
      <c r="S6272" s="27" t="str">
        <f>CONCATENATE(MID('Raw Data'!$H6272,FIND("(",'Raw Data'!$H6272)+1,FIND(")",'Raw Data'!$H6272)-FIND("(",'Raw Data'!$H6272)-1),"",'Raw Data'!$M6272)</f>
        <v>Rs.600</v>
      </c>
      <c r="T6272" s="27">
        <f t="shared" si="97"/>
        <v>1</v>
      </c>
      <c r="U6272" s="29">
        <f>'Raw Data'!$M6272*'Raw Data'!$T6272</f>
        <v>600</v>
      </c>
    </row>
    <row r="6273" spans="1:21" x14ac:dyDescent="0.3">
      <c r="A6273" s="20">
        <v>554</v>
      </c>
      <c r="B6273" s="27" t="s">
        <v>2469</v>
      </c>
      <c r="C6273" s="27">
        <v>1</v>
      </c>
      <c r="D6273" s="27" t="str">
        <f>VLOOKUP('Raw Data'!$C6273,'country description'!$A$2:$B$16,2,0)</f>
        <v>India</v>
      </c>
      <c r="E6273" s="27" t="s">
        <v>10504</v>
      </c>
      <c r="F6273" s="27" t="s">
        <v>11977</v>
      </c>
      <c r="G6273" s="27" t="s">
        <v>2471</v>
      </c>
      <c r="H6273" s="27" t="s">
        <v>18</v>
      </c>
      <c r="I6273" s="27" t="s">
        <v>19</v>
      </c>
      <c r="J6273" s="27" t="s">
        <v>19</v>
      </c>
      <c r="K6273" s="27">
        <v>2</v>
      </c>
      <c r="L6273" s="27">
        <v>315</v>
      </c>
      <c r="M6273" s="27">
        <v>600</v>
      </c>
      <c r="N6273" s="27">
        <v>3.6</v>
      </c>
      <c r="O6273" s="27">
        <v>2012</v>
      </c>
      <c r="P6273" s="27">
        <v>7</v>
      </c>
      <c r="Q6273" s="27">
        <v>12</v>
      </c>
      <c r="R6273" s="28">
        <f>DATE('Raw Data'!$O6273,'Raw Data'!$P6273,'Raw Data'!$Q6273)</f>
        <v>41102</v>
      </c>
      <c r="S6273" s="27" t="str">
        <f>CONCATENATE(MID('Raw Data'!$H6273,FIND("(",'Raw Data'!$H6273)+1,FIND(")",'Raw Data'!$H6273)-FIND("(",'Raw Data'!$H6273)-1),"",'Raw Data'!$M6273)</f>
        <v>Rs.600</v>
      </c>
      <c r="T6273" s="27">
        <f t="shared" si="97"/>
        <v>1</v>
      </c>
      <c r="U6273" s="29">
        <f>'Raw Data'!$M6273*'Raw Data'!$T6273</f>
        <v>600</v>
      </c>
    </row>
    <row r="6274" spans="1:21" x14ac:dyDescent="0.3">
      <c r="A6274" s="20">
        <v>3606</v>
      </c>
      <c r="B6274" s="27" t="s">
        <v>4320</v>
      </c>
      <c r="C6274" s="27">
        <v>1</v>
      </c>
      <c r="D6274" s="27" t="str">
        <f>VLOOKUP('Raw Data'!$C6274,'country description'!$A$2:$B$16,2,0)</f>
        <v>India</v>
      </c>
      <c r="E6274" s="27" t="s">
        <v>10504</v>
      </c>
      <c r="F6274" s="27" t="s">
        <v>11978</v>
      </c>
      <c r="G6274" s="27" t="s">
        <v>835</v>
      </c>
      <c r="H6274" s="27" t="s">
        <v>18</v>
      </c>
      <c r="I6274" s="27" t="s">
        <v>19</v>
      </c>
      <c r="J6274" s="27" t="s">
        <v>19</v>
      </c>
      <c r="K6274" s="27">
        <v>2</v>
      </c>
      <c r="L6274" s="27">
        <v>235</v>
      </c>
      <c r="M6274" s="27">
        <v>600</v>
      </c>
      <c r="N6274" s="27">
        <v>2.7</v>
      </c>
      <c r="O6274" s="27">
        <v>2011</v>
      </c>
      <c r="P6274" s="27">
        <v>7</v>
      </c>
      <c r="Q6274" s="27">
        <v>2</v>
      </c>
      <c r="R6274" s="28">
        <f>DATE('Raw Data'!$O6274,'Raw Data'!$P6274,'Raw Data'!$Q6274)</f>
        <v>40726</v>
      </c>
      <c r="S6274" s="27" t="str">
        <f>CONCATENATE(MID('Raw Data'!$H6274,FIND("(",'Raw Data'!$H6274)+1,FIND(")",'Raw Data'!$H6274)-FIND("(",'Raw Data'!$H6274)-1),"",'Raw Data'!$M6274)</f>
        <v>Rs.600</v>
      </c>
      <c r="T6274" s="27">
        <f t="shared" ref="T6274:T6337" si="98">VLOOKUP(D6274,$Y$4:$Z$18,2,0)</f>
        <v>1</v>
      </c>
      <c r="U6274" s="29">
        <f>'Raw Data'!$M6274*'Raw Data'!$T6274</f>
        <v>600</v>
      </c>
    </row>
    <row r="6275" spans="1:21" x14ac:dyDescent="0.3">
      <c r="A6275" s="20">
        <v>2180</v>
      </c>
      <c r="B6275" s="27" t="s">
        <v>11979</v>
      </c>
      <c r="C6275" s="27">
        <v>1</v>
      </c>
      <c r="D6275" s="27" t="str">
        <f>VLOOKUP('Raw Data'!$C6275,'country description'!$A$2:$B$16,2,0)</f>
        <v>India</v>
      </c>
      <c r="E6275" s="27" t="s">
        <v>10504</v>
      </c>
      <c r="F6275" s="27" t="s">
        <v>11980</v>
      </c>
      <c r="G6275" s="27" t="s">
        <v>461</v>
      </c>
      <c r="H6275" s="27" t="s">
        <v>18</v>
      </c>
      <c r="I6275" s="27" t="s">
        <v>19</v>
      </c>
      <c r="J6275" s="27" t="s">
        <v>24</v>
      </c>
      <c r="K6275" s="27">
        <v>2</v>
      </c>
      <c r="L6275" s="27">
        <v>183</v>
      </c>
      <c r="M6275" s="27">
        <v>600</v>
      </c>
      <c r="N6275" s="27">
        <v>3.6</v>
      </c>
      <c r="O6275" s="27">
        <v>2013</v>
      </c>
      <c r="P6275" s="27">
        <v>7</v>
      </c>
      <c r="Q6275" s="27">
        <v>18</v>
      </c>
      <c r="R6275" s="28">
        <f>DATE('Raw Data'!$O6275,'Raw Data'!$P6275,'Raw Data'!$Q6275)</f>
        <v>41473</v>
      </c>
      <c r="S6275" s="27" t="str">
        <f>CONCATENATE(MID('Raw Data'!$H6275,FIND("(",'Raw Data'!$H6275)+1,FIND(")",'Raw Data'!$H6275)-FIND("(",'Raw Data'!$H6275)-1),"",'Raw Data'!$M6275)</f>
        <v>Rs.600</v>
      </c>
      <c r="T6275" s="27">
        <f t="shared" si="98"/>
        <v>1</v>
      </c>
      <c r="U6275" s="29">
        <f>'Raw Data'!$M6275*'Raw Data'!$T6275</f>
        <v>600</v>
      </c>
    </row>
    <row r="6276" spans="1:21" x14ac:dyDescent="0.3">
      <c r="A6276" s="20">
        <v>18380197</v>
      </c>
      <c r="B6276" s="27" t="s">
        <v>11981</v>
      </c>
      <c r="C6276" s="27">
        <v>1</v>
      </c>
      <c r="D6276" s="27" t="str">
        <f>VLOOKUP('Raw Data'!$C6276,'country description'!$A$2:$B$16,2,0)</f>
        <v>India</v>
      </c>
      <c r="E6276" s="27" t="s">
        <v>10504</v>
      </c>
      <c r="F6276" s="27" t="s">
        <v>10514</v>
      </c>
      <c r="G6276" s="27" t="s">
        <v>2227</v>
      </c>
      <c r="H6276" s="27" t="s">
        <v>18</v>
      </c>
      <c r="I6276" s="27" t="s">
        <v>19</v>
      </c>
      <c r="J6276" s="27" t="s">
        <v>19</v>
      </c>
      <c r="K6276" s="27">
        <v>2</v>
      </c>
      <c r="L6276" s="27">
        <v>6</v>
      </c>
      <c r="M6276" s="27">
        <v>600</v>
      </c>
      <c r="N6276" s="27">
        <v>3.2</v>
      </c>
      <c r="O6276" s="27">
        <v>2018</v>
      </c>
      <c r="P6276" s="27">
        <v>7</v>
      </c>
      <c r="Q6276" s="27">
        <v>2</v>
      </c>
      <c r="R6276" s="28">
        <f>DATE('Raw Data'!$O6276,'Raw Data'!$P6276,'Raw Data'!$Q6276)</f>
        <v>43283</v>
      </c>
      <c r="S6276" s="27" t="str">
        <f>CONCATENATE(MID('Raw Data'!$H6276,FIND("(",'Raw Data'!$H6276)+1,FIND(")",'Raw Data'!$H6276)-FIND("(",'Raw Data'!$H6276)-1),"",'Raw Data'!$M6276)</f>
        <v>Rs.600</v>
      </c>
      <c r="T6276" s="27">
        <f t="shared" si="98"/>
        <v>1</v>
      </c>
      <c r="U6276" s="29">
        <f>'Raw Data'!$M6276*'Raw Data'!$T6276</f>
        <v>600</v>
      </c>
    </row>
    <row r="6277" spans="1:21" x14ac:dyDescent="0.3">
      <c r="A6277" s="20">
        <v>18233603</v>
      </c>
      <c r="B6277" s="27" t="s">
        <v>11982</v>
      </c>
      <c r="C6277" s="27">
        <v>1</v>
      </c>
      <c r="D6277" s="27" t="str">
        <f>VLOOKUP('Raw Data'!$C6277,'country description'!$A$2:$B$16,2,0)</f>
        <v>India</v>
      </c>
      <c r="E6277" s="27" t="s">
        <v>10504</v>
      </c>
      <c r="F6277" s="27" t="s">
        <v>11983</v>
      </c>
      <c r="G6277" s="27" t="s">
        <v>455</v>
      </c>
      <c r="H6277" s="27" t="s">
        <v>18</v>
      </c>
      <c r="I6277" s="27" t="s">
        <v>19</v>
      </c>
      <c r="J6277" s="27" t="s">
        <v>19</v>
      </c>
      <c r="K6277" s="27">
        <v>2</v>
      </c>
      <c r="L6277" s="27">
        <v>5</v>
      </c>
      <c r="M6277" s="27">
        <v>600</v>
      </c>
      <c r="N6277" s="27">
        <v>2.9</v>
      </c>
      <c r="O6277" s="27">
        <v>2011</v>
      </c>
      <c r="P6277" s="27">
        <v>7</v>
      </c>
      <c r="Q6277" s="27">
        <v>11</v>
      </c>
      <c r="R6277" s="28">
        <f>DATE('Raw Data'!$O6277,'Raw Data'!$P6277,'Raw Data'!$Q6277)</f>
        <v>40735</v>
      </c>
      <c r="S6277" s="27" t="str">
        <f>CONCATENATE(MID('Raw Data'!$H6277,FIND("(",'Raw Data'!$H6277)+1,FIND(")",'Raw Data'!$H6277)-FIND("(",'Raw Data'!$H6277)-1),"",'Raw Data'!$M6277)</f>
        <v>Rs.600</v>
      </c>
      <c r="T6277" s="27">
        <f t="shared" si="98"/>
        <v>1</v>
      </c>
      <c r="U6277" s="29">
        <f>'Raw Data'!$M6277*'Raw Data'!$T6277</f>
        <v>600</v>
      </c>
    </row>
    <row r="6278" spans="1:21" x14ac:dyDescent="0.3">
      <c r="A6278" s="20">
        <v>313376</v>
      </c>
      <c r="B6278" s="27" t="s">
        <v>4822</v>
      </c>
      <c r="C6278" s="27">
        <v>1</v>
      </c>
      <c r="D6278" s="27" t="str">
        <f>VLOOKUP('Raw Data'!$C6278,'country description'!$A$2:$B$16,2,0)</f>
        <v>India</v>
      </c>
      <c r="E6278" s="27" t="s">
        <v>10504</v>
      </c>
      <c r="F6278" s="27" t="s">
        <v>10560</v>
      </c>
      <c r="G6278" s="27" t="s">
        <v>4204</v>
      </c>
      <c r="H6278" s="27" t="s">
        <v>18</v>
      </c>
      <c r="I6278" s="27" t="s">
        <v>19</v>
      </c>
      <c r="J6278" s="27" t="s">
        <v>24</v>
      </c>
      <c r="K6278" s="27">
        <v>2</v>
      </c>
      <c r="L6278" s="27">
        <v>56</v>
      </c>
      <c r="M6278" s="27">
        <v>600</v>
      </c>
      <c r="N6278" s="27">
        <v>3.5</v>
      </c>
      <c r="O6278" s="27">
        <v>2014</v>
      </c>
      <c r="P6278" s="27">
        <v>6</v>
      </c>
      <c r="Q6278" s="27">
        <v>16</v>
      </c>
      <c r="R6278" s="28">
        <f>DATE('Raw Data'!$O6278,'Raw Data'!$P6278,'Raw Data'!$Q6278)</f>
        <v>41806</v>
      </c>
      <c r="S6278" s="27" t="str">
        <f>CONCATENATE(MID('Raw Data'!$H6278,FIND("(",'Raw Data'!$H6278)+1,FIND(")",'Raw Data'!$H6278)-FIND("(",'Raw Data'!$H6278)-1),"",'Raw Data'!$M6278)</f>
        <v>Rs.600</v>
      </c>
      <c r="T6278" s="27">
        <f t="shared" si="98"/>
        <v>1</v>
      </c>
      <c r="U6278" s="29">
        <f>'Raw Data'!$M6278*'Raw Data'!$T6278</f>
        <v>600</v>
      </c>
    </row>
    <row r="6279" spans="1:21" x14ac:dyDescent="0.3">
      <c r="A6279" s="20">
        <v>18339049</v>
      </c>
      <c r="B6279" s="27" t="s">
        <v>11984</v>
      </c>
      <c r="C6279" s="27">
        <v>1</v>
      </c>
      <c r="D6279" s="27" t="str">
        <f>VLOOKUP('Raw Data'!$C6279,'country description'!$A$2:$B$16,2,0)</f>
        <v>India</v>
      </c>
      <c r="E6279" s="27" t="s">
        <v>10504</v>
      </c>
      <c r="F6279" s="27" t="s">
        <v>10509</v>
      </c>
      <c r="G6279" s="27" t="s">
        <v>390</v>
      </c>
      <c r="H6279" s="27" t="s">
        <v>18</v>
      </c>
      <c r="I6279" s="27" t="s">
        <v>19</v>
      </c>
      <c r="J6279" s="27" t="s">
        <v>24</v>
      </c>
      <c r="K6279" s="27">
        <v>2</v>
      </c>
      <c r="L6279" s="27">
        <v>88</v>
      </c>
      <c r="M6279" s="27">
        <v>600</v>
      </c>
      <c r="N6279" s="27">
        <v>4</v>
      </c>
      <c r="O6279" s="27">
        <v>2010</v>
      </c>
      <c r="P6279" s="27">
        <v>6</v>
      </c>
      <c r="Q6279" s="27">
        <v>23</v>
      </c>
      <c r="R6279" s="28">
        <f>DATE('Raw Data'!$O6279,'Raw Data'!$P6279,'Raw Data'!$Q6279)</f>
        <v>40352</v>
      </c>
      <c r="S6279" s="27" t="str">
        <f>CONCATENATE(MID('Raw Data'!$H6279,FIND("(",'Raw Data'!$H6279)+1,FIND(")",'Raw Data'!$H6279)-FIND("(",'Raw Data'!$H6279)-1),"",'Raw Data'!$M6279)</f>
        <v>Rs.600</v>
      </c>
      <c r="T6279" s="27">
        <f t="shared" si="98"/>
        <v>1</v>
      </c>
      <c r="U6279" s="29">
        <f>'Raw Data'!$M6279*'Raw Data'!$T6279</f>
        <v>600</v>
      </c>
    </row>
    <row r="6280" spans="1:21" x14ac:dyDescent="0.3">
      <c r="A6280" s="20">
        <v>18471259</v>
      </c>
      <c r="B6280" s="27" t="s">
        <v>11985</v>
      </c>
      <c r="C6280" s="27">
        <v>1</v>
      </c>
      <c r="D6280" s="27" t="str">
        <f>VLOOKUP('Raw Data'!$C6280,'country description'!$A$2:$B$16,2,0)</f>
        <v>India</v>
      </c>
      <c r="E6280" s="27" t="s">
        <v>10504</v>
      </c>
      <c r="F6280" s="27" t="s">
        <v>11986</v>
      </c>
      <c r="G6280" s="27" t="s">
        <v>393</v>
      </c>
      <c r="H6280" s="27" t="s">
        <v>18</v>
      </c>
      <c r="I6280" s="27" t="s">
        <v>19</v>
      </c>
      <c r="J6280" s="27" t="s">
        <v>24</v>
      </c>
      <c r="K6280" s="27">
        <v>2</v>
      </c>
      <c r="L6280" s="27">
        <v>8</v>
      </c>
      <c r="M6280" s="27">
        <v>600</v>
      </c>
      <c r="N6280" s="27">
        <v>3.1</v>
      </c>
      <c r="O6280" s="27">
        <v>2016</v>
      </c>
      <c r="P6280" s="27">
        <v>6</v>
      </c>
      <c r="Q6280" s="27">
        <v>20</v>
      </c>
      <c r="R6280" s="28">
        <f>DATE('Raw Data'!$O6280,'Raw Data'!$P6280,'Raw Data'!$Q6280)</f>
        <v>42541</v>
      </c>
      <c r="S6280" s="27" t="str">
        <f>CONCATENATE(MID('Raw Data'!$H6280,FIND("(",'Raw Data'!$H6280)+1,FIND(")",'Raw Data'!$H6280)-FIND("(",'Raw Data'!$H6280)-1),"",'Raw Data'!$M6280)</f>
        <v>Rs.600</v>
      </c>
      <c r="T6280" s="27">
        <f t="shared" si="98"/>
        <v>1</v>
      </c>
      <c r="U6280" s="29">
        <f>'Raw Data'!$M6280*'Raw Data'!$T6280</f>
        <v>600</v>
      </c>
    </row>
    <row r="6281" spans="1:21" x14ac:dyDescent="0.3">
      <c r="A6281" s="20">
        <v>18303712</v>
      </c>
      <c r="B6281" s="27" t="s">
        <v>11987</v>
      </c>
      <c r="C6281" s="27">
        <v>1</v>
      </c>
      <c r="D6281" s="27" t="str">
        <f>VLOOKUP('Raw Data'!$C6281,'country description'!$A$2:$B$16,2,0)</f>
        <v>India</v>
      </c>
      <c r="E6281" s="27" t="s">
        <v>10504</v>
      </c>
      <c r="F6281" s="27" t="s">
        <v>11988</v>
      </c>
      <c r="G6281" s="27" t="s">
        <v>393</v>
      </c>
      <c r="H6281" s="27" t="s">
        <v>18</v>
      </c>
      <c r="I6281" s="27" t="s">
        <v>19</v>
      </c>
      <c r="J6281" s="27" t="s">
        <v>24</v>
      </c>
      <c r="K6281" s="27">
        <v>2</v>
      </c>
      <c r="L6281" s="27">
        <v>59</v>
      </c>
      <c r="M6281" s="27">
        <v>600</v>
      </c>
      <c r="N6281" s="27">
        <v>3.3</v>
      </c>
      <c r="O6281" s="27">
        <v>2015</v>
      </c>
      <c r="P6281" s="27">
        <v>6</v>
      </c>
      <c r="Q6281" s="27">
        <v>6</v>
      </c>
      <c r="R6281" s="28">
        <f>DATE('Raw Data'!$O6281,'Raw Data'!$P6281,'Raw Data'!$Q6281)</f>
        <v>42161</v>
      </c>
      <c r="S6281" s="27" t="str">
        <f>CONCATENATE(MID('Raw Data'!$H6281,FIND("(",'Raw Data'!$H6281)+1,FIND(")",'Raw Data'!$H6281)-FIND("(",'Raw Data'!$H6281)-1),"",'Raw Data'!$M6281)</f>
        <v>Rs.600</v>
      </c>
      <c r="T6281" s="27">
        <f t="shared" si="98"/>
        <v>1</v>
      </c>
      <c r="U6281" s="29">
        <f>'Raw Data'!$M6281*'Raw Data'!$T6281</f>
        <v>600</v>
      </c>
    </row>
    <row r="6282" spans="1:21" x14ac:dyDescent="0.3">
      <c r="A6282" s="20">
        <v>18472449</v>
      </c>
      <c r="B6282" s="27" t="s">
        <v>11989</v>
      </c>
      <c r="C6282" s="27">
        <v>1</v>
      </c>
      <c r="D6282" s="27" t="str">
        <f>VLOOKUP('Raw Data'!$C6282,'country description'!$A$2:$B$16,2,0)</f>
        <v>India</v>
      </c>
      <c r="E6282" s="27" t="s">
        <v>10504</v>
      </c>
      <c r="F6282" s="27" t="s">
        <v>11990</v>
      </c>
      <c r="G6282" s="27" t="s">
        <v>17</v>
      </c>
      <c r="H6282" s="27" t="s">
        <v>18</v>
      </c>
      <c r="I6282" s="27" t="s">
        <v>19</v>
      </c>
      <c r="J6282" s="27" t="s">
        <v>24</v>
      </c>
      <c r="K6282" s="27">
        <v>2</v>
      </c>
      <c r="L6282" s="27">
        <v>4</v>
      </c>
      <c r="M6282" s="27">
        <v>600</v>
      </c>
      <c r="N6282" s="27">
        <v>3.1</v>
      </c>
      <c r="O6282" s="27">
        <v>2012</v>
      </c>
      <c r="P6282" s="27">
        <v>6</v>
      </c>
      <c r="Q6282" s="27">
        <v>21</v>
      </c>
      <c r="R6282" s="28">
        <f>DATE('Raw Data'!$O6282,'Raw Data'!$P6282,'Raw Data'!$Q6282)</f>
        <v>41081</v>
      </c>
      <c r="S6282" s="27" t="str">
        <f>CONCATENATE(MID('Raw Data'!$H6282,FIND("(",'Raw Data'!$H6282)+1,FIND(")",'Raw Data'!$H6282)-FIND("(",'Raw Data'!$H6282)-1),"",'Raw Data'!$M6282)</f>
        <v>Rs.600</v>
      </c>
      <c r="T6282" s="27">
        <f t="shared" si="98"/>
        <v>1</v>
      </c>
      <c r="U6282" s="29">
        <f>'Raw Data'!$M6282*'Raw Data'!$T6282</f>
        <v>600</v>
      </c>
    </row>
    <row r="6283" spans="1:21" x14ac:dyDescent="0.3">
      <c r="A6283" s="20">
        <v>18180062</v>
      </c>
      <c r="B6283" s="27" t="s">
        <v>4704</v>
      </c>
      <c r="C6283" s="27">
        <v>1</v>
      </c>
      <c r="D6283" s="27" t="str">
        <f>VLOOKUP('Raw Data'!$C6283,'country description'!$A$2:$B$16,2,0)</f>
        <v>India</v>
      </c>
      <c r="E6283" s="27" t="s">
        <v>10504</v>
      </c>
      <c r="F6283" s="27" t="s">
        <v>11991</v>
      </c>
      <c r="G6283" s="27" t="s">
        <v>4706</v>
      </c>
      <c r="H6283" s="27" t="s">
        <v>18</v>
      </c>
      <c r="I6283" s="27" t="s">
        <v>19</v>
      </c>
      <c r="J6283" s="27" t="s">
        <v>24</v>
      </c>
      <c r="K6283" s="27">
        <v>2</v>
      </c>
      <c r="L6283" s="27">
        <v>101</v>
      </c>
      <c r="M6283" s="27">
        <v>600</v>
      </c>
      <c r="N6283" s="27">
        <v>3.9</v>
      </c>
      <c r="O6283" s="27">
        <v>2013</v>
      </c>
      <c r="P6283" s="27">
        <v>6</v>
      </c>
      <c r="Q6283" s="27">
        <v>28</v>
      </c>
      <c r="R6283" s="28">
        <f>DATE('Raw Data'!$O6283,'Raw Data'!$P6283,'Raw Data'!$Q6283)</f>
        <v>41453</v>
      </c>
      <c r="S6283" s="27" t="str">
        <f>CONCATENATE(MID('Raw Data'!$H6283,FIND("(",'Raw Data'!$H6283)+1,FIND(")",'Raw Data'!$H6283)-FIND("(",'Raw Data'!$H6283)-1),"",'Raw Data'!$M6283)</f>
        <v>Rs.600</v>
      </c>
      <c r="T6283" s="27">
        <f t="shared" si="98"/>
        <v>1</v>
      </c>
      <c r="U6283" s="29">
        <f>'Raw Data'!$M6283*'Raw Data'!$T6283</f>
        <v>600</v>
      </c>
    </row>
    <row r="6284" spans="1:21" x14ac:dyDescent="0.3">
      <c r="A6284" s="20">
        <v>18261725</v>
      </c>
      <c r="B6284" s="27" t="s">
        <v>11992</v>
      </c>
      <c r="C6284" s="27">
        <v>1</v>
      </c>
      <c r="D6284" s="27" t="str">
        <f>VLOOKUP('Raw Data'!$C6284,'country description'!$A$2:$B$16,2,0)</f>
        <v>India</v>
      </c>
      <c r="E6284" s="27" t="s">
        <v>10504</v>
      </c>
      <c r="F6284" s="27" t="s">
        <v>10747</v>
      </c>
      <c r="G6284" s="27" t="s">
        <v>2459</v>
      </c>
      <c r="H6284" s="27" t="s">
        <v>18</v>
      </c>
      <c r="I6284" s="27" t="s">
        <v>19</v>
      </c>
      <c r="J6284" s="27" t="s">
        <v>24</v>
      </c>
      <c r="K6284" s="27">
        <v>2</v>
      </c>
      <c r="L6284" s="27">
        <v>125</v>
      </c>
      <c r="M6284" s="27">
        <v>600</v>
      </c>
      <c r="N6284" s="27">
        <v>3.7</v>
      </c>
      <c r="O6284" s="27">
        <v>2014</v>
      </c>
      <c r="P6284" s="27">
        <v>6</v>
      </c>
      <c r="Q6284" s="27">
        <v>12</v>
      </c>
      <c r="R6284" s="28">
        <f>DATE('Raw Data'!$O6284,'Raw Data'!$P6284,'Raw Data'!$Q6284)</f>
        <v>41802</v>
      </c>
      <c r="S6284" s="27" t="str">
        <f>CONCATENATE(MID('Raw Data'!$H6284,FIND("(",'Raw Data'!$H6284)+1,FIND(")",'Raw Data'!$H6284)-FIND("(",'Raw Data'!$H6284)-1),"",'Raw Data'!$M6284)</f>
        <v>Rs.600</v>
      </c>
      <c r="T6284" s="27">
        <f t="shared" si="98"/>
        <v>1</v>
      </c>
      <c r="U6284" s="29">
        <f>'Raw Data'!$M6284*'Raw Data'!$T6284</f>
        <v>600</v>
      </c>
    </row>
    <row r="6285" spans="1:21" x14ac:dyDescent="0.3">
      <c r="A6285" s="20">
        <v>1360</v>
      </c>
      <c r="B6285" s="27" t="s">
        <v>4701</v>
      </c>
      <c r="C6285" s="27">
        <v>1</v>
      </c>
      <c r="D6285" s="27" t="str">
        <f>VLOOKUP('Raw Data'!$C6285,'country description'!$A$2:$B$16,2,0)</f>
        <v>India</v>
      </c>
      <c r="E6285" s="27" t="s">
        <v>10504</v>
      </c>
      <c r="F6285" s="27" t="s">
        <v>11334</v>
      </c>
      <c r="G6285" s="27" t="s">
        <v>883</v>
      </c>
      <c r="H6285" s="27" t="s">
        <v>18</v>
      </c>
      <c r="I6285" s="27" t="s">
        <v>19</v>
      </c>
      <c r="J6285" s="27" t="s">
        <v>24</v>
      </c>
      <c r="K6285" s="27">
        <v>2</v>
      </c>
      <c r="L6285" s="27">
        <v>69</v>
      </c>
      <c r="M6285" s="27">
        <v>600</v>
      </c>
      <c r="N6285" s="27">
        <v>2.5</v>
      </c>
      <c r="O6285" s="27">
        <v>2013</v>
      </c>
      <c r="P6285" s="27">
        <v>5</v>
      </c>
      <c r="Q6285" s="27">
        <v>9</v>
      </c>
      <c r="R6285" s="28">
        <f>DATE('Raw Data'!$O6285,'Raw Data'!$P6285,'Raw Data'!$Q6285)</f>
        <v>41403</v>
      </c>
      <c r="S6285" s="27" t="str">
        <f>CONCATENATE(MID('Raw Data'!$H6285,FIND("(",'Raw Data'!$H6285)+1,FIND(")",'Raw Data'!$H6285)-FIND("(",'Raw Data'!$H6285)-1),"",'Raw Data'!$M6285)</f>
        <v>Rs.600</v>
      </c>
      <c r="T6285" s="27">
        <f t="shared" si="98"/>
        <v>1</v>
      </c>
      <c r="U6285" s="29">
        <f>'Raw Data'!$M6285*'Raw Data'!$T6285</f>
        <v>600</v>
      </c>
    </row>
    <row r="6286" spans="1:21" x14ac:dyDescent="0.3">
      <c r="A6286" s="20">
        <v>18337913</v>
      </c>
      <c r="B6286" s="27" t="s">
        <v>11993</v>
      </c>
      <c r="C6286" s="27">
        <v>1</v>
      </c>
      <c r="D6286" s="27" t="str">
        <f>VLOOKUP('Raw Data'!$C6286,'country description'!$A$2:$B$16,2,0)</f>
        <v>India</v>
      </c>
      <c r="E6286" s="27" t="s">
        <v>10504</v>
      </c>
      <c r="F6286" s="27" t="s">
        <v>11693</v>
      </c>
      <c r="G6286" s="27" t="s">
        <v>3769</v>
      </c>
      <c r="H6286" s="27" t="s">
        <v>18</v>
      </c>
      <c r="I6286" s="27" t="s">
        <v>19</v>
      </c>
      <c r="J6286" s="27" t="s">
        <v>24</v>
      </c>
      <c r="K6286" s="27">
        <v>2</v>
      </c>
      <c r="L6286" s="27">
        <v>42</v>
      </c>
      <c r="M6286" s="27">
        <v>600</v>
      </c>
      <c r="N6286" s="27">
        <v>3.4</v>
      </c>
      <c r="O6286" s="27">
        <v>2016</v>
      </c>
      <c r="P6286" s="27">
        <v>5</v>
      </c>
      <c r="Q6286" s="27">
        <v>15</v>
      </c>
      <c r="R6286" s="28">
        <f>DATE('Raw Data'!$O6286,'Raw Data'!$P6286,'Raw Data'!$Q6286)</f>
        <v>42505</v>
      </c>
      <c r="S6286" s="27" t="str">
        <f>CONCATENATE(MID('Raw Data'!$H6286,FIND("(",'Raw Data'!$H6286)+1,FIND(")",'Raw Data'!$H6286)-FIND("(",'Raw Data'!$H6286)-1),"",'Raw Data'!$M6286)</f>
        <v>Rs.600</v>
      </c>
      <c r="T6286" s="27">
        <f t="shared" si="98"/>
        <v>1</v>
      </c>
      <c r="U6286" s="29">
        <f>'Raw Data'!$M6286*'Raw Data'!$T6286</f>
        <v>600</v>
      </c>
    </row>
    <row r="6287" spans="1:21" x14ac:dyDescent="0.3">
      <c r="A6287" s="20">
        <v>2056</v>
      </c>
      <c r="B6287" s="27" t="s">
        <v>4631</v>
      </c>
      <c r="C6287" s="27">
        <v>1</v>
      </c>
      <c r="D6287" s="27" t="str">
        <f>VLOOKUP('Raw Data'!$C6287,'country description'!$A$2:$B$16,2,0)</f>
        <v>India</v>
      </c>
      <c r="E6287" s="27" t="s">
        <v>10504</v>
      </c>
      <c r="F6287" s="27" t="s">
        <v>11994</v>
      </c>
      <c r="G6287" s="27" t="s">
        <v>393</v>
      </c>
      <c r="H6287" s="27" t="s">
        <v>18</v>
      </c>
      <c r="I6287" s="27" t="s">
        <v>19</v>
      </c>
      <c r="J6287" s="27" t="s">
        <v>19</v>
      </c>
      <c r="K6287" s="27">
        <v>2</v>
      </c>
      <c r="L6287" s="27">
        <v>35</v>
      </c>
      <c r="M6287" s="27">
        <v>600</v>
      </c>
      <c r="N6287" s="27">
        <v>2.4</v>
      </c>
      <c r="O6287" s="27">
        <v>2017</v>
      </c>
      <c r="P6287" s="27">
        <v>5</v>
      </c>
      <c r="Q6287" s="27">
        <v>25</v>
      </c>
      <c r="R6287" s="28">
        <f>DATE('Raw Data'!$O6287,'Raw Data'!$P6287,'Raw Data'!$Q6287)</f>
        <v>42880</v>
      </c>
      <c r="S6287" s="27" t="str">
        <f>CONCATENATE(MID('Raw Data'!$H6287,FIND("(",'Raw Data'!$H6287)+1,FIND(")",'Raw Data'!$H6287)-FIND("(",'Raw Data'!$H6287)-1),"",'Raw Data'!$M6287)</f>
        <v>Rs.600</v>
      </c>
      <c r="T6287" s="27">
        <f t="shared" si="98"/>
        <v>1</v>
      </c>
      <c r="U6287" s="29">
        <f>'Raw Data'!$M6287*'Raw Data'!$T6287</f>
        <v>600</v>
      </c>
    </row>
    <row r="6288" spans="1:21" x14ac:dyDescent="0.3">
      <c r="A6288" s="20">
        <v>310155</v>
      </c>
      <c r="B6288" s="27" t="s">
        <v>11995</v>
      </c>
      <c r="C6288" s="27">
        <v>1</v>
      </c>
      <c r="D6288" s="27" t="str">
        <f>VLOOKUP('Raw Data'!$C6288,'country description'!$A$2:$B$16,2,0)</f>
        <v>India</v>
      </c>
      <c r="E6288" s="27" t="s">
        <v>10504</v>
      </c>
      <c r="F6288" s="27" t="s">
        <v>10823</v>
      </c>
      <c r="G6288" s="27" t="s">
        <v>393</v>
      </c>
      <c r="H6288" s="27" t="s">
        <v>18</v>
      </c>
      <c r="I6288" s="27" t="s">
        <v>19</v>
      </c>
      <c r="J6288" s="27" t="s">
        <v>24</v>
      </c>
      <c r="K6288" s="27">
        <v>2</v>
      </c>
      <c r="L6288" s="27">
        <v>52</v>
      </c>
      <c r="M6288" s="27">
        <v>600</v>
      </c>
      <c r="N6288" s="27">
        <v>3.2</v>
      </c>
      <c r="O6288" s="27">
        <v>2012</v>
      </c>
      <c r="P6288" s="27">
        <v>5</v>
      </c>
      <c r="Q6288" s="27">
        <v>15</v>
      </c>
      <c r="R6288" s="28">
        <f>DATE('Raw Data'!$O6288,'Raw Data'!$P6288,'Raw Data'!$Q6288)</f>
        <v>41044</v>
      </c>
      <c r="S6288" s="27" t="str">
        <f>CONCATENATE(MID('Raw Data'!$H6288,FIND("(",'Raw Data'!$H6288)+1,FIND(")",'Raw Data'!$H6288)-FIND("(",'Raw Data'!$H6288)-1),"",'Raw Data'!$M6288)</f>
        <v>Rs.600</v>
      </c>
      <c r="T6288" s="27">
        <f t="shared" si="98"/>
        <v>1</v>
      </c>
      <c r="U6288" s="29">
        <f>'Raw Data'!$M6288*'Raw Data'!$T6288</f>
        <v>600</v>
      </c>
    </row>
    <row r="6289" spans="1:21" x14ac:dyDescent="0.3">
      <c r="A6289" s="20">
        <v>18412887</v>
      </c>
      <c r="B6289" s="27" t="s">
        <v>4759</v>
      </c>
      <c r="C6289" s="27">
        <v>1</v>
      </c>
      <c r="D6289" s="27" t="str">
        <f>VLOOKUP('Raw Data'!$C6289,'country description'!$A$2:$B$16,2,0)</f>
        <v>India</v>
      </c>
      <c r="E6289" s="27" t="s">
        <v>10504</v>
      </c>
      <c r="F6289" s="27" t="s">
        <v>11996</v>
      </c>
      <c r="G6289" s="27" t="s">
        <v>610</v>
      </c>
      <c r="H6289" s="27" t="s">
        <v>18</v>
      </c>
      <c r="I6289" s="27" t="s">
        <v>19</v>
      </c>
      <c r="J6289" s="27" t="s">
        <v>24</v>
      </c>
      <c r="K6289" s="27">
        <v>2</v>
      </c>
      <c r="L6289" s="27">
        <v>13</v>
      </c>
      <c r="M6289" s="27">
        <v>600</v>
      </c>
      <c r="N6289" s="27">
        <v>3</v>
      </c>
      <c r="O6289" s="27">
        <v>2017</v>
      </c>
      <c r="P6289" s="27">
        <v>5</v>
      </c>
      <c r="Q6289" s="27">
        <v>7</v>
      </c>
      <c r="R6289" s="28">
        <f>DATE('Raw Data'!$O6289,'Raw Data'!$P6289,'Raw Data'!$Q6289)</f>
        <v>42862</v>
      </c>
      <c r="S6289" s="27" t="str">
        <f>CONCATENATE(MID('Raw Data'!$H6289,FIND("(",'Raw Data'!$H6289)+1,FIND(")",'Raw Data'!$H6289)-FIND("(",'Raw Data'!$H6289)-1),"",'Raw Data'!$M6289)</f>
        <v>Rs.600</v>
      </c>
      <c r="T6289" s="27">
        <f t="shared" si="98"/>
        <v>1</v>
      </c>
      <c r="U6289" s="29">
        <f>'Raw Data'!$M6289*'Raw Data'!$T6289</f>
        <v>600</v>
      </c>
    </row>
    <row r="6290" spans="1:21" x14ac:dyDescent="0.3">
      <c r="A6290" s="20">
        <v>304142</v>
      </c>
      <c r="B6290" s="27" t="s">
        <v>11997</v>
      </c>
      <c r="C6290" s="27">
        <v>1</v>
      </c>
      <c r="D6290" s="27" t="str">
        <f>VLOOKUP('Raw Data'!$C6290,'country description'!$A$2:$B$16,2,0)</f>
        <v>India</v>
      </c>
      <c r="E6290" s="27" t="s">
        <v>10504</v>
      </c>
      <c r="F6290" s="27" t="s">
        <v>11998</v>
      </c>
      <c r="G6290" s="27" t="s">
        <v>610</v>
      </c>
      <c r="H6290" s="27" t="s">
        <v>18</v>
      </c>
      <c r="I6290" s="27" t="s">
        <v>19</v>
      </c>
      <c r="J6290" s="27" t="s">
        <v>24</v>
      </c>
      <c r="K6290" s="27">
        <v>2</v>
      </c>
      <c r="L6290" s="27">
        <v>174</v>
      </c>
      <c r="M6290" s="27">
        <v>600</v>
      </c>
      <c r="N6290" s="27">
        <v>3</v>
      </c>
      <c r="O6290" s="27">
        <v>2012</v>
      </c>
      <c r="P6290" s="27">
        <v>5</v>
      </c>
      <c r="Q6290" s="27">
        <v>13</v>
      </c>
      <c r="R6290" s="28">
        <f>DATE('Raw Data'!$O6290,'Raw Data'!$P6290,'Raw Data'!$Q6290)</f>
        <v>41042</v>
      </c>
      <c r="S6290" s="27" t="str">
        <f>CONCATENATE(MID('Raw Data'!$H6290,FIND("(",'Raw Data'!$H6290)+1,FIND(")",'Raw Data'!$H6290)-FIND("(",'Raw Data'!$H6290)-1),"",'Raw Data'!$M6290)</f>
        <v>Rs.600</v>
      </c>
      <c r="T6290" s="27">
        <f t="shared" si="98"/>
        <v>1</v>
      </c>
      <c r="U6290" s="29">
        <f>'Raw Data'!$M6290*'Raw Data'!$T6290</f>
        <v>600</v>
      </c>
    </row>
    <row r="6291" spans="1:21" x14ac:dyDescent="0.3">
      <c r="A6291" s="20">
        <v>18332527</v>
      </c>
      <c r="B6291" s="27" t="s">
        <v>11999</v>
      </c>
      <c r="C6291" s="27">
        <v>1</v>
      </c>
      <c r="D6291" s="27" t="str">
        <f>VLOOKUP('Raw Data'!$C6291,'country description'!$A$2:$B$16,2,0)</f>
        <v>India</v>
      </c>
      <c r="E6291" s="27" t="s">
        <v>10504</v>
      </c>
      <c r="F6291" s="27" t="s">
        <v>12000</v>
      </c>
      <c r="G6291" s="27" t="s">
        <v>1211</v>
      </c>
      <c r="H6291" s="27" t="s">
        <v>18</v>
      </c>
      <c r="I6291" s="27" t="s">
        <v>19</v>
      </c>
      <c r="J6291" s="27" t="s">
        <v>24</v>
      </c>
      <c r="K6291" s="27">
        <v>2</v>
      </c>
      <c r="L6291" s="27">
        <v>18</v>
      </c>
      <c r="M6291" s="27">
        <v>600</v>
      </c>
      <c r="N6291" s="27">
        <v>3.2</v>
      </c>
      <c r="O6291" s="27">
        <v>2014</v>
      </c>
      <c r="P6291" s="27">
        <v>5</v>
      </c>
      <c r="Q6291" s="27">
        <v>20</v>
      </c>
      <c r="R6291" s="28">
        <f>DATE('Raw Data'!$O6291,'Raw Data'!$P6291,'Raw Data'!$Q6291)</f>
        <v>41779</v>
      </c>
      <c r="S6291" s="27" t="str">
        <f>CONCATENATE(MID('Raw Data'!$H6291,FIND("(",'Raw Data'!$H6291)+1,FIND(")",'Raw Data'!$H6291)-FIND("(",'Raw Data'!$H6291)-1),"",'Raw Data'!$M6291)</f>
        <v>Rs.600</v>
      </c>
      <c r="T6291" s="27">
        <f t="shared" si="98"/>
        <v>1</v>
      </c>
      <c r="U6291" s="29">
        <f>'Raw Data'!$M6291*'Raw Data'!$T6291</f>
        <v>600</v>
      </c>
    </row>
    <row r="6292" spans="1:21" x14ac:dyDescent="0.3">
      <c r="A6292" s="20">
        <v>313316</v>
      </c>
      <c r="B6292" s="27" t="s">
        <v>2409</v>
      </c>
      <c r="C6292" s="27">
        <v>1</v>
      </c>
      <c r="D6292" s="27" t="str">
        <f>VLOOKUP('Raw Data'!$C6292,'country description'!$A$2:$B$16,2,0)</f>
        <v>India</v>
      </c>
      <c r="E6292" s="27" t="s">
        <v>10504</v>
      </c>
      <c r="F6292" s="27" t="s">
        <v>10979</v>
      </c>
      <c r="G6292" s="27" t="s">
        <v>2443</v>
      </c>
      <c r="H6292" s="27" t="s">
        <v>18</v>
      </c>
      <c r="I6292" s="27" t="s">
        <v>19</v>
      </c>
      <c r="J6292" s="27" t="s">
        <v>24</v>
      </c>
      <c r="K6292" s="27">
        <v>2</v>
      </c>
      <c r="L6292" s="27">
        <v>178</v>
      </c>
      <c r="M6292" s="27">
        <v>600</v>
      </c>
      <c r="N6292" s="27">
        <v>3.4</v>
      </c>
      <c r="O6292" s="27">
        <v>2014</v>
      </c>
      <c r="P6292" s="27">
        <v>5</v>
      </c>
      <c r="Q6292" s="27">
        <v>2</v>
      </c>
      <c r="R6292" s="28">
        <f>DATE('Raw Data'!$O6292,'Raw Data'!$P6292,'Raw Data'!$Q6292)</f>
        <v>41761</v>
      </c>
      <c r="S6292" s="27" t="str">
        <f>CONCATENATE(MID('Raw Data'!$H6292,FIND("(",'Raw Data'!$H6292)+1,FIND(")",'Raw Data'!$H6292)-FIND("(",'Raw Data'!$H6292)-1),"",'Raw Data'!$M6292)</f>
        <v>Rs.600</v>
      </c>
      <c r="T6292" s="27">
        <f t="shared" si="98"/>
        <v>1</v>
      </c>
      <c r="U6292" s="29">
        <f>'Raw Data'!$M6292*'Raw Data'!$T6292</f>
        <v>600</v>
      </c>
    </row>
    <row r="6293" spans="1:21" x14ac:dyDescent="0.3">
      <c r="A6293" s="20">
        <v>18349892</v>
      </c>
      <c r="B6293" s="27" t="s">
        <v>4942</v>
      </c>
      <c r="C6293" s="27">
        <v>1</v>
      </c>
      <c r="D6293" s="27" t="str">
        <f>VLOOKUP('Raw Data'!$C6293,'country description'!$A$2:$B$16,2,0)</f>
        <v>India</v>
      </c>
      <c r="E6293" s="27" t="s">
        <v>10504</v>
      </c>
      <c r="F6293" s="27" t="s">
        <v>12001</v>
      </c>
      <c r="G6293" s="27" t="s">
        <v>610</v>
      </c>
      <c r="H6293" s="27" t="s">
        <v>18</v>
      </c>
      <c r="I6293" s="27" t="s">
        <v>19</v>
      </c>
      <c r="J6293" s="27" t="s">
        <v>24</v>
      </c>
      <c r="K6293" s="27">
        <v>2</v>
      </c>
      <c r="L6293" s="27">
        <v>33</v>
      </c>
      <c r="M6293" s="27">
        <v>600</v>
      </c>
      <c r="N6293" s="27">
        <v>3.6</v>
      </c>
      <c r="O6293" s="27">
        <v>2012</v>
      </c>
      <c r="P6293" s="27">
        <v>4</v>
      </c>
      <c r="Q6293" s="27">
        <v>22</v>
      </c>
      <c r="R6293" s="28">
        <f>DATE('Raw Data'!$O6293,'Raw Data'!$P6293,'Raw Data'!$Q6293)</f>
        <v>41021</v>
      </c>
      <c r="S6293" s="27" t="str">
        <f>CONCATENATE(MID('Raw Data'!$H6293,FIND("(",'Raw Data'!$H6293)+1,FIND(")",'Raw Data'!$H6293)-FIND("(",'Raw Data'!$H6293)-1),"",'Raw Data'!$M6293)</f>
        <v>Rs.600</v>
      </c>
      <c r="T6293" s="27">
        <f t="shared" si="98"/>
        <v>1</v>
      </c>
      <c r="U6293" s="29">
        <f>'Raw Data'!$M6293*'Raw Data'!$T6293</f>
        <v>600</v>
      </c>
    </row>
    <row r="6294" spans="1:21" x14ac:dyDescent="0.3">
      <c r="A6294" s="20">
        <v>308263</v>
      </c>
      <c r="B6294" s="27" t="s">
        <v>12002</v>
      </c>
      <c r="C6294" s="27">
        <v>1</v>
      </c>
      <c r="D6294" s="27" t="str">
        <f>VLOOKUP('Raw Data'!$C6294,'country description'!$A$2:$B$16,2,0)</f>
        <v>India</v>
      </c>
      <c r="E6294" s="27" t="s">
        <v>10504</v>
      </c>
      <c r="F6294" s="27" t="s">
        <v>12003</v>
      </c>
      <c r="G6294" s="27" t="s">
        <v>427</v>
      </c>
      <c r="H6294" s="27" t="s">
        <v>18</v>
      </c>
      <c r="I6294" s="27" t="s">
        <v>19</v>
      </c>
      <c r="J6294" s="27" t="s">
        <v>24</v>
      </c>
      <c r="K6294" s="27">
        <v>2</v>
      </c>
      <c r="L6294" s="27">
        <v>503</v>
      </c>
      <c r="M6294" s="27">
        <v>600</v>
      </c>
      <c r="N6294" s="27">
        <v>3.7</v>
      </c>
      <c r="O6294" s="27">
        <v>2013</v>
      </c>
      <c r="P6294" s="27">
        <v>4</v>
      </c>
      <c r="Q6294" s="27">
        <v>2</v>
      </c>
      <c r="R6294" s="28">
        <f>DATE('Raw Data'!$O6294,'Raw Data'!$P6294,'Raw Data'!$Q6294)</f>
        <v>41366</v>
      </c>
      <c r="S6294" s="27" t="str">
        <f>CONCATENATE(MID('Raw Data'!$H6294,FIND("(",'Raw Data'!$H6294)+1,FIND(")",'Raw Data'!$H6294)-FIND("(",'Raw Data'!$H6294)-1),"",'Raw Data'!$M6294)</f>
        <v>Rs.600</v>
      </c>
      <c r="T6294" s="27">
        <f t="shared" si="98"/>
        <v>1</v>
      </c>
      <c r="U6294" s="29">
        <f>'Raw Data'!$M6294*'Raw Data'!$T6294</f>
        <v>600</v>
      </c>
    </row>
    <row r="6295" spans="1:21" x14ac:dyDescent="0.3">
      <c r="A6295" s="20">
        <v>17953934</v>
      </c>
      <c r="B6295" s="27" t="s">
        <v>4704</v>
      </c>
      <c r="C6295" s="27">
        <v>1</v>
      </c>
      <c r="D6295" s="27" t="str">
        <f>VLOOKUP('Raw Data'!$C6295,'country description'!$A$2:$B$16,2,0)</f>
        <v>India</v>
      </c>
      <c r="E6295" s="27" t="s">
        <v>10504</v>
      </c>
      <c r="F6295" s="27" t="s">
        <v>10521</v>
      </c>
      <c r="G6295" s="27" t="s">
        <v>4706</v>
      </c>
      <c r="H6295" s="27" t="s">
        <v>18</v>
      </c>
      <c r="I6295" s="27" t="s">
        <v>19</v>
      </c>
      <c r="J6295" s="27" t="s">
        <v>24</v>
      </c>
      <c r="K6295" s="27">
        <v>2</v>
      </c>
      <c r="L6295" s="27">
        <v>198</v>
      </c>
      <c r="M6295" s="27">
        <v>600</v>
      </c>
      <c r="N6295" s="27">
        <v>3.7</v>
      </c>
      <c r="O6295" s="27">
        <v>2018</v>
      </c>
      <c r="P6295" s="27">
        <v>4</v>
      </c>
      <c r="Q6295" s="27">
        <v>11</v>
      </c>
      <c r="R6295" s="28">
        <f>DATE('Raw Data'!$O6295,'Raw Data'!$P6295,'Raw Data'!$Q6295)</f>
        <v>43201</v>
      </c>
      <c r="S6295" s="27" t="str">
        <f>CONCATENATE(MID('Raw Data'!$H6295,FIND("(",'Raw Data'!$H6295)+1,FIND(")",'Raw Data'!$H6295)-FIND("(",'Raw Data'!$H6295)-1),"",'Raw Data'!$M6295)</f>
        <v>Rs.600</v>
      </c>
      <c r="T6295" s="27">
        <f t="shared" si="98"/>
        <v>1</v>
      </c>
      <c r="U6295" s="29">
        <f>'Raw Data'!$M6295*'Raw Data'!$T6295</f>
        <v>600</v>
      </c>
    </row>
    <row r="6296" spans="1:21" x14ac:dyDescent="0.3">
      <c r="A6296" s="20">
        <v>18408212</v>
      </c>
      <c r="B6296" s="27" t="s">
        <v>12004</v>
      </c>
      <c r="C6296" s="27">
        <v>1</v>
      </c>
      <c r="D6296" s="27" t="str">
        <f>VLOOKUP('Raw Data'!$C6296,'country description'!$A$2:$B$16,2,0)</f>
        <v>India</v>
      </c>
      <c r="E6296" s="27" t="s">
        <v>10504</v>
      </c>
      <c r="F6296" s="27" t="s">
        <v>12005</v>
      </c>
      <c r="G6296" s="27" t="s">
        <v>3119</v>
      </c>
      <c r="H6296" s="27" t="s">
        <v>18</v>
      </c>
      <c r="I6296" s="27" t="s">
        <v>19</v>
      </c>
      <c r="J6296" s="27" t="s">
        <v>19</v>
      </c>
      <c r="K6296" s="27">
        <v>2</v>
      </c>
      <c r="L6296" s="27">
        <v>19</v>
      </c>
      <c r="M6296" s="27">
        <v>600</v>
      </c>
      <c r="N6296" s="27">
        <v>3.4</v>
      </c>
      <c r="O6296" s="27">
        <v>2014</v>
      </c>
      <c r="P6296" s="27">
        <v>4</v>
      </c>
      <c r="Q6296" s="27">
        <v>16</v>
      </c>
      <c r="R6296" s="28">
        <f>DATE('Raw Data'!$O6296,'Raw Data'!$P6296,'Raw Data'!$Q6296)</f>
        <v>41745</v>
      </c>
      <c r="S6296" s="27" t="str">
        <f>CONCATENATE(MID('Raw Data'!$H6296,FIND("(",'Raw Data'!$H6296)+1,FIND(")",'Raw Data'!$H6296)-FIND("(",'Raw Data'!$H6296)-1),"",'Raw Data'!$M6296)</f>
        <v>Rs.600</v>
      </c>
      <c r="T6296" s="27">
        <f t="shared" si="98"/>
        <v>1</v>
      </c>
      <c r="U6296" s="29">
        <f>'Raw Data'!$M6296*'Raw Data'!$T6296</f>
        <v>600</v>
      </c>
    </row>
    <row r="6297" spans="1:21" x14ac:dyDescent="0.3">
      <c r="A6297" s="20">
        <v>1096</v>
      </c>
      <c r="B6297" s="27" t="s">
        <v>2469</v>
      </c>
      <c r="C6297" s="27">
        <v>1</v>
      </c>
      <c r="D6297" s="27" t="str">
        <f>VLOOKUP('Raw Data'!$C6297,'country description'!$A$2:$B$16,2,0)</f>
        <v>India</v>
      </c>
      <c r="E6297" s="27" t="s">
        <v>10504</v>
      </c>
      <c r="F6297" s="27" t="s">
        <v>10580</v>
      </c>
      <c r="G6297" s="27" t="s">
        <v>2471</v>
      </c>
      <c r="H6297" s="27" t="s">
        <v>18</v>
      </c>
      <c r="I6297" s="27" t="s">
        <v>19</v>
      </c>
      <c r="J6297" s="27" t="s">
        <v>19</v>
      </c>
      <c r="K6297" s="27">
        <v>2</v>
      </c>
      <c r="L6297" s="27">
        <v>185</v>
      </c>
      <c r="M6297" s="27">
        <v>600</v>
      </c>
      <c r="N6297" s="27">
        <v>3.6</v>
      </c>
      <c r="O6297" s="27">
        <v>2013</v>
      </c>
      <c r="P6297" s="27">
        <v>4</v>
      </c>
      <c r="Q6297" s="27">
        <v>5</v>
      </c>
      <c r="R6297" s="28">
        <f>DATE('Raw Data'!$O6297,'Raw Data'!$P6297,'Raw Data'!$Q6297)</f>
        <v>41369</v>
      </c>
      <c r="S6297" s="27" t="str">
        <f>CONCATENATE(MID('Raw Data'!$H6297,FIND("(",'Raw Data'!$H6297)+1,FIND(")",'Raw Data'!$H6297)-FIND("(",'Raw Data'!$H6297)-1),"",'Raw Data'!$M6297)</f>
        <v>Rs.600</v>
      </c>
      <c r="T6297" s="27">
        <f t="shared" si="98"/>
        <v>1</v>
      </c>
      <c r="U6297" s="29">
        <f>'Raw Data'!$M6297*'Raw Data'!$T6297</f>
        <v>600</v>
      </c>
    </row>
    <row r="6298" spans="1:21" x14ac:dyDescent="0.3">
      <c r="A6298" s="20">
        <v>18144481</v>
      </c>
      <c r="B6298" s="27" t="s">
        <v>12006</v>
      </c>
      <c r="C6298" s="27">
        <v>1</v>
      </c>
      <c r="D6298" s="27" t="str">
        <f>VLOOKUP('Raw Data'!$C6298,'country description'!$A$2:$B$16,2,0)</f>
        <v>India</v>
      </c>
      <c r="E6298" s="27" t="s">
        <v>10504</v>
      </c>
      <c r="F6298" s="27" t="s">
        <v>10593</v>
      </c>
      <c r="G6298" s="27" t="s">
        <v>393</v>
      </c>
      <c r="H6298" s="27" t="s">
        <v>18</v>
      </c>
      <c r="I6298" s="27" t="s">
        <v>19</v>
      </c>
      <c r="J6298" s="27" t="s">
        <v>19</v>
      </c>
      <c r="K6298" s="27">
        <v>2</v>
      </c>
      <c r="L6298" s="27">
        <v>4</v>
      </c>
      <c r="M6298" s="27">
        <v>600</v>
      </c>
      <c r="N6298" s="27">
        <v>2.9</v>
      </c>
      <c r="O6298" s="27">
        <v>2010</v>
      </c>
      <c r="P6298" s="27">
        <v>4</v>
      </c>
      <c r="Q6298" s="27">
        <v>5</v>
      </c>
      <c r="R6298" s="28">
        <f>DATE('Raw Data'!$O6298,'Raw Data'!$P6298,'Raw Data'!$Q6298)</f>
        <v>40273</v>
      </c>
      <c r="S6298" s="27" t="str">
        <f>CONCATENATE(MID('Raw Data'!$H6298,FIND("(",'Raw Data'!$H6298)+1,FIND(")",'Raw Data'!$H6298)-FIND("(",'Raw Data'!$H6298)-1),"",'Raw Data'!$M6298)</f>
        <v>Rs.600</v>
      </c>
      <c r="T6298" s="27">
        <f t="shared" si="98"/>
        <v>1</v>
      </c>
      <c r="U6298" s="29">
        <f>'Raw Data'!$M6298*'Raw Data'!$T6298</f>
        <v>600</v>
      </c>
    </row>
    <row r="6299" spans="1:21" x14ac:dyDescent="0.3">
      <c r="A6299" s="20">
        <v>18175268</v>
      </c>
      <c r="B6299" s="27" t="s">
        <v>12007</v>
      </c>
      <c r="C6299" s="27">
        <v>1</v>
      </c>
      <c r="D6299" s="27" t="str">
        <f>VLOOKUP('Raw Data'!$C6299,'country description'!$A$2:$B$16,2,0)</f>
        <v>India</v>
      </c>
      <c r="E6299" s="27" t="s">
        <v>10504</v>
      </c>
      <c r="F6299" s="27" t="s">
        <v>10725</v>
      </c>
      <c r="G6299" s="27" t="s">
        <v>12008</v>
      </c>
      <c r="H6299" s="27" t="s">
        <v>18</v>
      </c>
      <c r="I6299" s="27" t="s">
        <v>19</v>
      </c>
      <c r="J6299" s="27" t="s">
        <v>24</v>
      </c>
      <c r="K6299" s="27">
        <v>2</v>
      </c>
      <c r="L6299" s="27">
        <v>144</v>
      </c>
      <c r="M6299" s="27">
        <v>600</v>
      </c>
      <c r="N6299" s="27">
        <v>3.9</v>
      </c>
      <c r="O6299" s="27">
        <v>2012</v>
      </c>
      <c r="P6299" s="27">
        <v>4</v>
      </c>
      <c r="Q6299" s="27">
        <v>23</v>
      </c>
      <c r="R6299" s="28">
        <f>DATE('Raw Data'!$O6299,'Raw Data'!$P6299,'Raw Data'!$Q6299)</f>
        <v>41022</v>
      </c>
      <c r="S6299" s="27" t="str">
        <f>CONCATENATE(MID('Raw Data'!$H6299,FIND("(",'Raw Data'!$H6299)+1,FIND(")",'Raw Data'!$H6299)-FIND("(",'Raw Data'!$H6299)-1),"",'Raw Data'!$M6299)</f>
        <v>Rs.600</v>
      </c>
      <c r="T6299" s="27">
        <f t="shared" si="98"/>
        <v>1</v>
      </c>
      <c r="U6299" s="29">
        <f>'Raw Data'!$M6299*'Raw Data'!$T6299</f>
        <v>600</v>
      </c>
    </row>
    <row r="6300" spans="1:21" x14ac:dyDescent="0.3">
      <c r="A6300" s="20">
        <v>18433016</v>
      </c>
      <c r="B6300" s="27" t="s">
        <v>12009</v>
      </c>
      <c r="C6300" s="27">
        <v>1</v>
      </c>
      <c r="D6300" s="27" t="str">
        <f>VLOOKUP('Raw Data'!$C6300,'country description'!$A$2:$B$16,2,0)</f>
        <v>India</v>
      </c>
      <c r="E6300" s="27" t="s">
        <v>10504</v>
      </c>
      <c r="F6300" s="27" t="s">
        <v>12010</v>
      </c>
      <c r="G6300" s="27" t="s">
        <v>458</v>
      </c>
      <c r="H6300" s="27" t="s">
        <v>18</v>
      </c>
      <c r="I6300" s="27" t="s">
        <v>19</v>
      </c>
      <c r="J6300" s="27" t="s">
        <v>24</v>
      </c>
      <c r="K6300" s="27">
        <v>2</v>
      </c>
      <c r="L6300" s="27">
        <v>11</v>
      </c>
      <c r="M6300" s="27">
        <v>600</v>
      </c>
      <c r="N6300" s="27">
        <v>3.2</v>
      </c>
      <c r="O6300" s="27">
        <v>2015</v>
      </c>
      <c r="P6300" s="27">
        <v>4</v>
      </c>
      <c r="Q6300" s="27">
        <v>7</v>
      </c>
      <c r="R6300" s="28">
        <f>DATE('Raw Data'!$O6300,'Raw Data'!$P6300,'Raw Data'!$Q6300)</f>
        <v>42101</v>
      </c>
      <c r="S6300" s="27" t="str">
        <f>CONCATENATE(MID('Raw Data'!$H6300,FIND("(",'Raw Data'!$H6300)+1,FIND(")",'Raw Data'!$H6300)-FIND("(",'Raw Data'!$H6300)-1),"",'Raw Data'!$M6300)</f>
        <v>Rs.600</v>
      </c>
      <c r="T6300" s="27">
        <f t="shared" si="98"/>
        <v>1</v>
      </c>
      <c r="U6300" s="29">
        <f>'Raw Data'!$M6300*'Raw Data'!$T6300</f>
        <v>600</v>
      </c>
    </row>
    <row r="6301" spans="1:21" x14ac:dyDescent="0.3">
      <c r="A6301" s="20">
        <v>5588</v>
      </c>
      <c r="B6301" s="27" t="s">
        <v>12011</v>
      </c>
      <c r="C6301" s="27">
        <v>1</v>
      </c>
      <c r="D6301" s="27" t="str">
        <f>VLOOKUP('Raw Data'!$C6301,'country description'!$A$2:$B$16,2,0)</f>
        <v>India</v>
      </c>
      <c r="E6301" s="27" t="s">
        <v>10504</v>
      </c>
      <c r="F6301" s="27" t="s">
        <v>12012</v>
      </c>
      <c r="G6301" s="27" t="s">
        <v>455</v>
      </c>
      <c r="H6301" s="27" t="s">
        <v>18</v>
      </c>
      <c r="I6301" s="27" t="s">
        <v>19</v>
      </c>
      <c r="J6301" s="27" t="s">
        <v>24</v>
      </c>
      <c r="K6301" s="27">
        <v>2</v>
      </c>
      <c r="L6301" s="27">
        <v>106</v>
      </c>
      <c r="M6301" s="27">
        <v>600</v>
      </c>
      <c r="N6301" s="27">
        <v>2.8</v>
      </c>
      <c r="O6301" s="27">
        <v>2012</v>
      </c>
      <c r="P6301" s="27">
        <v>4</v>
      </c>
      <c r="Q6301" s="27">
        <v>20</v>
      </c>
      <c r="R6301" s="28">
        <f>DATE('Raw Data'!$O6301,'Raw Data'!$P6301,'Raw Data'!$Q6301)</f>
        <v>41019</v>
      </c>
      <c r="S6301" s="27" t="str">
        <f>CONCATENATE(MID('Raw Data'!$H6301,FIND("(",'Raw Data'!$H6301)+1,FIND(")",'Raw Data'!$H6301)-FIND("(",'Raw Data'!$H6301)-1),"",'Raw Data'!$M6301)</f>
        <v>Rs.600</v>
      </c>
      <c r="T6301" s="27">
        <f t="shared" si="98"/>
        <v>1</v>
      </c>
      <c r="U6301" s="29">
        <f>'Raw Data'!$M6301*'Raw Data'!$T6301</f>
        <v>600</v>
      </c>
    </row>
    <row r="6302" spans="1:21" x14ac:dyDescent="0.3">
      <c r="A6302" s="20">
        <v>18441175</v>
      </c>
      <c r="B6302" s="27" t="s">
        <v>12013</v>
      </c>
      <c r="C6302" s="27">
        <v>1</v>
      </c>
      <c r="D6302" s="27" t="str">
        <f>VLOOKUP('Raw Data'!$C6302,'country description'!$A$2:$B$16,2,0)</f>
        <v>India</v>
      </c>
      <c r="E6302" s="27" t="s">
        <v>10504</v>
      </c>
      <c r="F6302" s="27" t="s">
        <v>12014</v>
      </c>
      <c r="G6302" s="27" t="s">
        <v>458</v>
      </c>
      <c r="H6302" s="27" t="s">
        <v>18</v>
      </c>
      <c r="I6302" s="27" t="s">
        <v>19</v>
      </c>
      <c r="J6302" s="27" t="s">
        <v>24</v>
      </c>
      <c r="K6302" s="27">
        <v>2</v>
      </c>
      <c r="L6302" s="27">
        <v>51</v>
      </c>
      <c r="M6302" s="27">
        <v>600</v>
      </c>
      <c r="N6302" s="27">
        <v>3.4</v>
      </c>
      <c r="O6302" s="27">
        <v>2018</v>
      </c>
      <c r="P6302" s="27">
        <v>4</v>
      </c>
      <c r="Q6302" s="27">
        <v>13</v>
      </c>
      <c r="R6302" s="28">
        <f>DATE('Raw Data'!$O6302,'Raw Data'!$P6302,'Raw Data'!$Q6302)</f>
        <v>43203</v>
      </c>
      <c r="S6302" s="27" t="str">
        <f>CONCATENATE(MID('Raw Data'!$H6302,FIND("(",'Raw Data'!$H6302)+1,FIND(")",'Raw Data'!$H6302)-FIND("(",'Raw Data'!$H6302)-1),"",'Raw Data'!$M6302)</f>
        <v>Rs.600</v>
      </c>
      <c r="T6302" s="27">
        <f t="shared" si="98"/>
        <v>1</v>
      </c>
      <c r="U6302" s="29">
        <f>'Raw Data'!$M6302*'Raw Data'!$T6302</f>
        <v>600</v>
      </c>
    </row>
    <row r="6303" spans="1:21" x14ac:dyDescent="0.3">
      <c r="A6303" s="20">
        <v>3559</v>
      </c>
      <c r="B6303" s="27" t="s">
        <v>11979</v>
      </c>
      <c r="C6303" s="27">
        <v>1</v>
      </c>
      <c r="D6303" s="27" t="str">
        <f>VLOOKUP('Raw Data'!$C6303,'country description'!$A$2:$B$16,2,0)</f>
        <v>India</v>
      </c>
      <c r="E6303" s="27" t="s">
        <v>10504</v>
      </c>
      <c r="F6303" s="27" t="s">
        <v>12015</v>
      </c>
      <c r="G6303" s="27" t="s">
        <v>461</v>
      </c>
      <c r="H6303" s="27" t="s">
        <v>18</v>
      </c>
      <c r="I6303" s="27" t="s">
        <v>19</v>
      </c>
      <c r="J6303" s="27" t="s">
        <v>24</v>
      </c>
      <c r="K6303" s="27">
        <v>2</v>
      </c>
      <c r="L6303" s="27">
        <v>69</v>
      </c>
      <c r="M6303" s="27">
        <v>600</v>
      </c>
      <c r="N6303" s="27">
        <v>3.6</v>
      </c>
      <c r="O6303" s="27">
        <v>2013</v>
      </c>
      <c r="P6303" s="27">
        <v>4</v>
      </c>
      <c r="Q6303" s="27">
        <v>15</v>
      </c>
      <c r="R6303" s="28">
        <f>DATE('Raw Data'!$O6303,'Raw Data'!$P6303,'Raw Data'!$Q6303)</f>
        <v>41379</v>
      </c>
      <c r="S6303" s="27" t="str">
        <f>CONCATENATE(MID('Raw Data'!$H6303,FIND("(",'Raw Data'!$H6303)+1,FIND(")",'Raw Data'!$H6303)-FIND("(",'Raw Data'!$H6303)-1),"",'Raw Data'!$M6303)</f>
        <v>Rs.600</v>
      </c>
      <c r="T6303" s="27">
        <f t="shared" si="98"/>
        <v>1</v>
      </c>
      <c r="U6303" s="29">
        <f>'Raw Data'!$M6303*'Raw Data'!$T6303</f>
        <v>600</v>
      </c>
    </row>
    <row r="6304" spans="1:21" x14ac:dyDescent="0.3">
      <c r="A6304" s="20">
        <v>303486</v>
      </c>
      <c r="B6304" s="27" t="s">
        <v>12016</v>
      </c>
      <c r="C6304" s="27">
        <v>1</v>
      </c>
      <c r="D6304" s="27" t="str">
        <f>VLOOKUP('Raw Data'!$C6304,'country description'!$A$2:$B$16,2,0)</f>
        <v>India</v>
      </c>
      <c r="E6304" s="27" t="s">
        <v>10504</v>
      </c>
      <c r="F6304" s="27" t="s">
        <v>12017</v>
      </c>
      <c r="G6304" s="27" t="s">
        <v>393</v>
      </c>
      <c r="H6304" s="27" t="s">
        <v>18</v>
      </c>
      <c r="I6304" s="27" t="s">
        <v>19</v>
      </c>
      <c r="J6304" s="27" t="s">
        <v>19</v>
      </c>
      <c r="K6304" s="27">
        <v>2</v>
      </c>
      <c r="L6304" s="27">
        <v>2</v>
      </c>
      <c r="M6304" s="27">
        <v>600</v>
      </c>
      <c r="N6304" s="27">
        <v>1</v>
      </c>
      <c r="O6304" s="27">
        <v>2015</v>
      </c>
      <c r="P6304" s="27">
        <v>3</v>
      </c>
      <c r="Q6304" s="27">
        <v>25</v>
      </c>
      <c r="R6304" s="28">
        <f>DATE('Raw Data'!$O6304,'Raw Data'!$P6304,'Raw Data'!$Q6304)</f>
        <v>42088</v>
      </c>
      <c r="S6304" s="27" t="str">
        <f>CONCATENATE(MID('Raw Data'!$H6304,FIND("(",'Raw Data'!$H6304)+1,FIND(")",'Raw Data'!$H6304)-FIND("(",'Raw Data'!$H6304)-1),"",'Raw Data'!$M6304)</f>
        <v>Rs.600</v>
      </c>
      <c r="T6304" s="27">
        <f t="shared" si="98"/>
        <v>1</v>
      </c>
      <c r="U6304" s="29">
        <f>'Raw Data'!$M6304*'Raw Data'!$T6304</f>
        <v>600</v>
      </c>
    </row>
    <row r="6305" spans="1:21" x14ac:dyDescent="0.3">
      <c r="A6305" s="20">
        <v>429</v>
      </c>
      <c r="B6305" s="27" t="s">
        <v>12018</v>
      </c>
      <c r="C6305" s="27">
        <v>1</v>
      </c>
      <c r="D6305" s="27" t="str">
        <f>VLOOKUP('Raw Data'!$C6305,'country description'!$A$2:$B$16,2,0)</f>
        <v>India</v>
      </c>
      <c r="E6305" s="27" t="s">
        <v>10504</v>
      </c>
      <c r="F6305" s="27" t="s">
        <v>12019</v>
      </c>
      <c r="G6305" s="27" t="s">
        <v>410</v>
      </c>
      <c r="H6305" s="27" t="s">
        <v>18</v>
      </c>
      <c r="I6305" s="27" t="s">
        <v>19</v>
      </c>
      <c r="J6305" s="27" t="s">
        <v>19</v>
      </c>
      <c r="K6305" s="27">
        <v>2</v>
      </c>
      <c r="L6305" s="27">
        <v>61</v>
      </c>
      <c r="M6305" s="27">
        <v>600</v>
      </c>
      <c r="N6305" s="27">
        <v>2.7</v>
      </c>
      <c r="O6305" s="27">
        <v>2017</v>
      </c>
      <c r="P6305" s="27">
        <v>3</v>
      </c>
      <c r="Q6305" s="27">
        <v>25</v>
      </c>
      <c r="R6305" s="28">
        <f>DATE('Raw Data'!$O6305,'Raw Data'!$P6305,'Raw Data'!$Q6305)</f>
        <v>42819</v>
      </c>
      <c r="S6305" s="27" t="str">
        <f>CONCATENATE(MID('Raw Data'!$H6305,FIND("(",'Raw Data'!$H6305)+1,FIND(")",'Raw Data'!$H6305)-FIND("(",'Raw Data'!$H6305)-1),"",'Raw Data'!$M6305)</f>
        <v>Rs.600</v>
      </c>
      <c r="T6305" s="27">
        <f t="shared" si="98"/>
        <v>1</v>
      </c>
      <c r="U6305" s="29">
        <f>'Raw Data'!$M6305*'Raw Data'!$T6305</f>
        <v>600</v>
      </c>
    </row>
    <row r="6306" spans="1:21" x14ac:dyDescent="0.3">
      <c r="A6306" s="20">
        <v>797</v>
      </c>
      <c r="B6306" s="27" t="s">
        <v>4981</v>
      </c>
      <c r="C6306" s="27">
        <v>1</v>
      </c>
      <c r="D6306" s="27" t="str">
        <f>VLOOKUP('Raw Data'!$C6306,'country description'!$A$2:$B$16,2,0)</f>
        <v>India</v>
      </c>
      <c r="E6306" s="27" t="s">
        <v>10504</v>
      </c>
      <c r="F6306" s="27" t="s">
        <v>12020</v>
      </c>
      <c r="G6306" s="27" t="s">
        <v>407</v>
      </c>
      <c r="H6306" s="27" t="s">
        <v>18</v>
      </c>
      <c r="I6306" s="27" t="s">
        <v>19</v>
      </c>
      <c r="J6306" s="27" t="s">
        <v>19</v>
      </c>
      <c r="K6306" s="27">
        <v>2</v>
      </c>
      <c r="L6306" s="27">
        <v>31</v>
      </c>
      <c r="M6306" s="27">
        <v>600</v>
      </c>
      <c r="N6306" s="27">
        <v>3.3</v>
      </c>
      <c r="O6306" s="27">
        <v>2014</v>
      </c>
      <c r="P6306" s="27">
        <v>3</v>
      </c>
      <c r="Q6306" s="27">
        <v>18</v>
      </c>
      <c r="R6306" s="28">
        <f>DATE('Raw Data'!$O6306,'Raw Data'!$P6306,'Raw Data'!$Q6306)</f>
        <v>41716</v>
      </c>
      <c r="S6306" s="27" t="str">
        <f>CONCATENATE(MID('Raw Data'!$H6306,FIND("(",'Raw Data'!$H6306)+1,FIND(")",'Raw Data'!$H6306)-FIND("(",'Raw Data'!$H6306)-1),"",'Raw Data'!$M6306)</f>
        <v>Rs.600</v>
      </c>
      <c r="T6306" s="27">
        <f t="shared" si="98"/>
        <v>1</v>
      </c>
      <c r="U6306" s="29">
        <f>'Raw Data'!$M6306*'Raw Data'!$T6306</f>
        <v>600</v>
      </c>
    </row>
    <row r="6307" spans="1:21" x14ac:dyDescent="0.3">
      <c r="A6307" s="20">
        <v>18396200</v>
      </c>
      <c r="B6307" s="27" t="s">
        <v>12021</v>
      </c>
      <c r="C6307" s="27">
        <v>1</v>
      </c>
      <c r="D6307" s="27" t="str">
        <f>VLOOKUP('Raw Data'!$C6307,'country description'!$A$2:$B$16,2,0)</f>
        <v>India</v>
      </c>
      <c r="E6307" s="27" t="s">
        <v>10504</v>
      </c>
      <c r="F6307" s="27" t="s">
        <v>10588</v>
      </c>
      <c r="G6307" s="27" t="s">
        <v>12022</v>
      </c>
      <c r="H6307" s="27" t="s">
        <v>18</v>
      </c>
      <c r="I6307" s="27" t="s">
        <v>19</v>
      </c>
      <c r="J6307" s="27" t="s">
        <v>19</v>
      </c>
      <c r="K6307" s="27">
        <v>2</v>
      </c>
      <c r="L6307" s="27">
        <v>4</v>
      </c>
      <c r="M6307" s="27">
        <v>600</v>
      </c>
      <c r="N6307" s="27">
        <v>3.1</v>
      </c>
      <c r="O6307" s="27">
        <v>2015</v>
      </c>
      <c r="P6307" s="27">
        <v>3</v>
      </c>
      <c r="Q6307" s="27">
        <v>7</v>
      </c>
      <c r="R6307" s="28">
        <f>DATE('Raw Data'!$O6307,'Raw Data'!$P6307,'Raw Data'!$Q6307)</f>
        <v>42070</v>
      </c>
      <c r="S6307" s="27" t="str">
        <f>CONCATENATE(MID('Raw Data'!$H6307,FIND("(",'Raw Data'!$H6307)+1,FIND(")",'Raw Data'!$H6307)-FIND("(",'Raw Data'!$H6307)-1),"",'Raw Data'!$M6307)</f>
        <v>Rs.600</v>
      </c>
      <c r="T6307" s="27">
        <f t="shared" si="98"/>
        <v>1</v>
      </c>
      <c r="U6307" s="29">
        <f>'Raw Data'!$M6307*'Raw Data'!$T6307</f>
        <v>600</v>
      </c>
    </row>
    <row r="6308" spans="1:21" x14ac:dyDescent="0.3">
      <c r="A6308" s="20">
        <v>887</v>
      </c>
      <c r="B6308" s="27" t="s">
        <v>11139</v>
      </c>
      <c r="C6308" s="27">
        <v>1</v>
      </c>
      <c r="D6308" s="27" t="str">
        <f>VLOOKUP('Raw Data'!$C6308,'country description'!$A$2:$B$16,2,0)</f>
        <v>India</v>
      </c>
      <c r="E6308" s="27" t="s">
        <v>10504</v>
      </c>
      <c r="F6308" s="27" t="s">
        <v>12023</v>
      </c>
      <c r="G6308" s="27" t="s">
        <v>12024</v>
      </c>
      <c r="H6308" s="27" t="s">
        <v>18</v>
      </c>
      <c r="I6308" s="27" t="s">
        <v>19</v>
      </c>
      <c r="J6308" s="27" t="s">
        <v>19</v>
      </c>
      <c r="K6308" s="27">
        <v>2</v>
      </c>
      <c r="L6308" s="27">
        <v>26</v>
      </c>
      <c r="M6308" s="27">
        <v>600</v>
      </c>
      <c r="N6308" s="27">
        <v>2.9</v>
      </c>
      <c r="O6308" s="27">
        <v>2016</v>
      </c>
      <c r="P6308" s="27">
        <v>3</v>
      </c>
      <c r="Q6308" s="27">
        <v>2</v>
      </c>
      <c r="R6308" s="28">
        <f>DATE('Raw Data'!$O6308,'Raw Data'!$P6308,'Raw Data'!$Q6308)</f>
        <v>42431</v>
      </c>
      <c r="S6308" s="27" t="str">
        <f>CONCATENATE(MID('Raw Data'!$H6308,FIND("(",'Raw Data'!$H6308)+1,FIND(")",'Raw Data'!$H6308)-FIND("(",'Raw Data'!$H6308)-1),"",'Raw Data'!$M6308)</f>
        <v>Rs.600</v>
      </c>
      <c r="T6308" s="27">
        <f t="shared" si="98"/>
        <v>1</v>
      </c>
      <c r="U6308" s="29">
        <f>'Raw Data'!$M6308*'Raw Data'!$T6308</f>
        <v>600</v>
      </c>
    </row>
    <row r="6309" spans="1:21" x14ac:dyDescent="0.3">
      <c r="A6309" s="20">
        <v>329</v>
      </c>
      <c r="B6309" s="27" t="s">
        <v>4701</v>
      </c>
      <c r="C6309" s="27">
        <v>1</v>
      </c>
      <c r="D6309" s="27" t="str">
        <f>VLOOKUP('Raw Data'!$C6309,'country description'!$A$2:$B$16,2,0)</f>
        <v>India</v>
      </c>
      <c r="E6309" s="27" t="s">
        <v>10504</v>
      </c>
      <c r="F6309" s="27" t="s">
        <v>12025</v>
      </c>
      <c r="G6309" s="27" t="s">
        <v>883</v>
      </c>
      <c r="H6309" s="27" t="s">
        <v>18</v>
      </c>
      <c r="I6309" s="27" t="s">
        <v>19</v>
      </c>
      <c r="J6309" s="27" t="s">
        <v>24</v>
      </c>
      <c r="K6309" s="27">
        <v>2</v>
      </c>
      <c r="L6309" s="27">
        <v>70</v>
      </c>
      <c r="M6309" s="27">
        <v>600</v>
      </c>
      <c r="N6309" s="27">
        <v>2.5</v>
      </c>
      <c r="O6309" s="27">
        <v>2016</v>
      </c>
      <c r="P6309" s="27">
        <v>3</v>
      </c>
      <c r="Q6309" s="27">
        <v>19</v>
      </c>
      <c r="R6309" s="28">
        <f>DATE('Raw Data'!$O6309,'Raw Data'!$P6309,'Raw Data'!$Q6309)</f>
        <v>42448</v>
      </c>
      <c r="S6309" s="27" t="str">
        <f>CONCATENATE(MID('Raw Data'!$H6309,FIND("(",'Raw Data'!$H6309)+1,FIND(")",'Raw Data'!$H6309)-FIND("(",'Raw Data'!$H6309)-1),"",'Raw Data'!$M6309)</f>
        <v>Rs.600</v>
      </c>
      <c r="T6309" s="27">
        <f t="shared" si="98"/>
        <v>1</v>
      </c>
      <c r="U6309" s="29">
        <f>'Raw Data'!$M6309*'Raw Data'!$T6309</f>
        <v>600</v>
      </c>
    </row>
    <row r="6310" spans="1:21" x14ac:dyDescent="0.3">
      <c r="A6310" s="20">
        <v>18451594</v>
      </c>
      <c r="B6310" s="27" t="s">
        <v>12026</v>
      </c>
      <c r="C6310" s="27">
        <v>1</v>
      </c>
      <c r="D6310" s="27" t="str">
        <f>VLOOKUP('Raw Data'!$C6310,'country description'!$A$2:$B$16,2,0)</f>
        <v>India</v>
      </c>
      <c r="E6310" s="27" t="s">
        <v>10504</v>
      </c>
      <c r="F6310" s="27" t="s">
        <v>12027</v>
      </c>
      <c r="G6310" s="27" t="s">
        <v>12028</v>
      </c>
      <c r="H6310" s="27" t="s">
        <v>18</v>
      </c>
      <c r="I6310" s="27" t="s">
        <v>19</v>
      </c>
      <c r="J6310" s="27" t="s">
        <v>24</v>
      </c>
      <c r="K6310" s="27">
        <v>2</v>
      </c>
      <c r="L6310" s="27">
        <v>8</v>
      </c>
      <c r="M6310" s="27">
        <v>600</v>
      </c>
      <c r="N6310" s="27">
        <v>3</v>
      </c>
      <c r="O6310" s="27">
        <v>2011</v>
      </c>
      <c r="P6310" s="27">
        <v>3</v>
      </c>
      <c r="Q6310" s="27">
        <v>28</v>
      </c>
      <c r="R6310" s="28">
        <f>DATE('Raw Data'!$O6310,'Raw Data'!$P6310,'Raw Data'!$Q6310)</f>
        <v>40630</v>
      </c>
      <c r="S6310" s="27" t="str">
        <f>CONCATENATE(MID('Raw Data'!$H6310,FIND("(",'Raw Data'!$H6310)+1,FIND(")",'Raw Data'!$H6310)-FIND("(",'Raw Data'!$H6310)-1),"",'Raw Data'!$M6310)</f>
        <v>Rs.600</v>
      </c>
      <c r="T6310" s="27">
        <f t="shared" si="98"/>
        <v>1</v>
      </c>
      <c r="U6310" s="29">
        <f>'Raw Data'!$M6310*'Raw Data'!$T6310</f>
        <v>600</v>
      </c>
    </row>
    <row r="6311" spans="1:21" x14ac:dyDescent="0.3">
      <c r="A6311" s="20">
        <v>306477</v>
      </c>
      <c r="B6311" s="27" t="s">
        <v>5687</v>
      </c>
      <c r="C6311" s="27">
        <v>1</v>
      </c>
      <c r="D6311" s="27" t="str">
        <f>VLOOKUP('Raw Data'!$C6311,'country description'!$A$2:$B$16,2,0)</f>
        <v>India</v>
      </c>
      <c r="E6311" s="27" t="s">
        <v>10504</v>
      </c>
      <c r="F6311" s="27" t="s">
        <v>12029</v>
      </c>
      <c r="G6311" s="27" t="s">
        <v>617</v>
      </c>
      <c r="H6311" s="27" t="s">
        <v>18</v>
      </c>
      <c r="I6311" s="27" t="s">
        <v>19</v>
      </c>
      <c r="J6311" s="27" t="s">
        <v>19</v>
      </c>
      <c r="K6311" s="27">
        <v>2</v>
      </c>
      <c r="L6311" s="27">
        <v>74</v>
      </c>
      <c r="M6311" s="27">
        <v>600</v>
      </c>
      <c r="N6311" s="27">
        <v>3.3</v>
      </c>
      <c r="O6311" s="27">
        <v>2017</v>
      </c>
      <c r="P6311" s="27">
        <v>3</v>
      </c>
      <c r="Q6311" s="27">
        <v>24</v>
      </c>
      <c r="R6311" s="28">
        <f>DATE('Raw Data'!$O6311,'Raw Data'!$P6311,'Raw Data'!$Q6311)</f>
        <v>42818</v>
      </c>
      <c r="S6311" s="27" t="str">
        <f>CONCATENATE(MID('Raw Data'!$H6311,FIND("(",'Raw Data'!$H6311)+1,FIND(")",'Raw Data'!$H6311)-FIND("(",'Raw Data'!$H6311)-1),"",'Raw Data'!$M6311)</f>
        <v>Rs.600</v>
      </c>
      <c r="T6311" s="27">
        <f t="shared" si="98"/>
        <v>1</v>
      </c>
      <c r="U6311" s="29">
        <f>'Raw Data'!$M6311*'Raw Data'!$T6311</f>
        <v>600</v>
      </c>
    </row>
    <row r="6312" spans="1:21" x14ac:dyDescent="0.3">
      <c r="A6312" s="20">
        <v>304520</v>
      </c>
      <c r="B6312" s="27" t="s">
        <v>12030</v>
      </c>
      <c r="C6312" s="27">
        <v>1</v>
      </c>
      <c r="D6312" s="27" t="str">
        <f>VLOOKUP('Raw Data'!$C6312,'country description'!$A$2:$B$16,2,0)</f>
        <v>India</v>
      </c>
      <c r="E6312" s="27" t="s">
        <v>10504</v>
      </c>
      <c r="F6312" s="27" t="s">
        <v>12031</v>
      </c>
      <c r="G6312" s="27" t="s">
        <v>410</v>
      </c>
      <c r="H6312" s="27" t="s">
        <v>18</v>
      </c>
      <c r="I6312" s="27" t="s">
        <v>19</v>
      </c>
      <c r="J6312" s="27" t="s">
        <v>19</v>
      </c>
      <c r="K6312" s="27">
        <v>2</v>
      </c>
      <c r="L6312" s="27">
        <v>11</v>
      </c>
      <c r="M6312" s="27">
        <v>600</v>
      </c>
      <c r="N6312" s="27">
        <v>2.6</v>
      </c>
      <c r="O6312" s="27">
        <v>2016</v>
      </c>
      <c r="P6312" s="27">
        <v>3</v>
      </c>
      <c r="Q6312" s="27">
        <v>4</v>
      </c>
      <c r="R6312" s="28">
        <f>DATE('Raw Data'!$O6312,'Raw Data'!$P6312,'Raw Data'!$Q6312)</f>
        <v>42433</v>
      </c>
      <c r="S6312" s="27" t="str">
        <f>CONCATENATE(MID('Raw Data'!$H6312,FIND("(",'Raw Data'!$H6312)+1,FIND(")",'Raw Data'!$H6312)-FIND("(",'Raw Data'!$H6312)-1),"",'Raw Data'!$M6312)</f>
        <v>Rs.600</v>
      </c>
      <c r="T6312" s="27">
        <f t="shared" si="98"/>
        <v>1</v>
      </c>
      <c r="U6312" s="29">
        <f>'Raw Data'!$M6312*'Raw Data'!$T6312</f>
        <v>600</v>
      </c>
    </row>
    <row r="6313" spans="1:21" x14ac:dyDescent="0.3">
      <c r="A6313" s="20">
        <v>305862</v>
      </c>
      <c r="B6313" s="27" t="s">
        <v>4822</v>
      </c>
      <c r="C6313" s="27">
        <v>1</v>
      </c>
      <c r="D6313" s="27" t="str">
        <f>VLOOKUP('Raw Data'!$C6313,'country description'!$A$2:$B$16,2,0)</f>
        <v>India</v>
      </c>
      <c r="E6313" s="27" t="s">
        <v>10504</v>
      </c>
      <c r="F6313" s="27" t="s">
        <v>12032</v>
      </c>
      <c r="G6313" s="27" t="s">
        <v>4204</v>
      </c>
      <c r="H6313" s="27" t="s">
        <v>18</v>
      </c>
      <c r="I6313" s="27" t="s">
        <v>19</v>
      </c>
      <c r="J6313" s="27" t="s">
        <v>24</v>
      </c>
      <c r="K6313" s="27">
        <v>2</v>
      </c>
      <c r="L6313" s="27">
        <v>870</v>
      </c>
      <c r="M6313" s="27">
        <v>600</v>
      </c>
      <c r="N6313" s="27">
        <v>3.9</v>
      </c>
      <c r="O6313" s="27">
        <v>2015</v>
      </c>
      <c r="P6313" s="27">
        <v>2</v>
      </c>
      <c r="Q6313" s="27">
        <v>13</v>
      </c>
      <c r="R6313" s="28">
        <f>DATE('Raw Data'!$O6313,'Raw Data'!$P6313,'Raw Data'!$Q6313)</f>
        <v>42048</v>
      </c>
      <c r="S6313" s="27" t="str">
        <f>CONCATENATE(MID('Raw Data'!$H6313,FIND("(",'Raw Data'!$H6313)+1,FIND(")",'Raw Data'!$H6313)-FIND("(",'Raw Data'!$H6313)-1),"",'Raw Data'!$M6313)</f>
        <v>Rs.600</v>
      </c>
      <c r="T6313" s="27">
        <f t="shared" si="98"/>
        <v>1</v>
      </c>
      <c r="U6313" s="29">
        <f>'Raw Data'!$M6313*'Raw Data'!$T6313</f>
        <v>600</v>
      </c>
    </row>
    <row r="6314" spans="1:21" x14ac:dyDescent="0.3">
      <c r="A6314" s="20">
        <v>18492087</v>
      </c>
      <c r="B6314" s="27" t="s">
        <v>12033</v>
      </c>
      <c r="C6314" s="27">
        <v>1</v>
      </c>
      <c r="D6314" s="27" t="str">
        <f>VLOOKUP('Raw Data'!$C6314,'country description'!$A$2:$B$16,2,0)</f>
        <v>India</v>
      </c>
      <c r="E6314" s="27" t="s">
        <v>10504</v>
      </c>
      <c r="F6314" s="27" t="s">
        <v>12034</v>
      </c>
      <c r="G6314" s="27" t="s">
        <v>9323</v>
      </c>
      <c r="H6314" s="27" t="s">
        <v>18</v>
      </c>
      <c r="I6314" s="27" t="s">
        <v>19</v>
      </c>
      <c r="J6314" s="27" t="s">
        <v>19</v>
      </c>
      <c r="K6314" s="27">
        <v>2</v>
      </c>
      <c r="L6314" s="27">
        <v>3</v>
      </c>
      <c r="M6314" s="27">
        <v>600</v>
      </c>
      <c r="N6314" s="27">
        <v>1</v>
      </c>
      <c r="O6314" s="27">
        <v>2012</v>
      </c>
      <c r="P6314" s="27">
        <v>2</v>
      </c>
      <c r="Q6314" s="27">
        <v>2</v>
      </c>
      <c r="R6314" s="28">
        <f>DATE('Raw Data'!$O6314,'Raw Data'!$P6314,'Raw Data'!$Q6314)</f>
        <v>40941</v>
      </c>
      <c r="S6314" s="27" t="str">
        <f>CONCATENATE(MID('Raw Data'!$H6314,FIND("(",'Raw Data'!$H6314)+1,FIND(")",'Raw Data'!$H6314)-FIND("(",'Raw Data'!$H6314)-1),"",'Raw Data'!$M6314)</f>
        <v>Rs.600</v>
      </c>
      <c r="T6314" s="27">
        <f t="shared" si="98"/>
        <v>1</v>
      </c>
      <c r="U6314" s="29">
        <f>'Raw Data'!$M6314*'Raw Data'!$T6314</f>
        <v>600</v>
      </c>
    </row>
    <row r="6315" spans="1:21" x14ac:dyDescent="0.3">
      <c r="A6315" s="20">
        <v>18500628</v>
      </c>
      <c r="B6315" s="27" t="s">
        <v>12035</v>
      </c>
      <c r="C6315" s="27">
        <v>1</v>
      </c>
      <c r="D6315" s="27" t="str">
        <f>VLOOKUP('Raw Data'!$C6315,'country description'!$A$2:$B$16,2,0)</f>
        <v>India</v>
      </c>
      <c r="E6315" s="27" t="s">
        <v>10504</v>
      </c>
      <c r="F6315" s="27" t="s">
        <v>12036</v>
      </c>
      <c r="G6315" s="27" t="s">
        <v>1448</v>
      </c>
      <c r="H6315" s="27" t="s">
        <v>18</v>
      </c>
      <c r="I6315" s="27" t="s">
        <v>19</v>
      </c>
      <c r="J6315" s="27" t="s">
        <v>19</v>
      </c>
      <c r="K6315" s="27">
        <v>2</v>
      </c>
      <c r="L6315" s="27">
        <v>3</v>
      </c>
      <c r="M6315" s="27">
        <v>600</v>
      </c>
      <c r="N6315" s="27">
        <v>1</v>
      </c>
      <c r="O6315" s="27">
        <v>2016</v>
      </c>
      <c r="P6315" s="27">
        <v>2</v>
      </c>
      <c r="Q6315" s="27">
        <v>8</v>
      </c>
      <c r="R6315" s="28">
        <f>DATE('Raw Data'!$O6315,'Raw Data'!$P6315,'Raw Data'!$Q6315)</f>
        <v>42408</v>
      </c>
      <c r="S6315" s="27" t="str">
        <f>CONCATENATE(MID('Raw Data'!$H6315,FIND("(",'Raw Data'!$H6315)+1,FIND(")",'Raw Data'!$H6315)-FIND("(",'Raw Data'!$H6315)-1),"",'Raw Data'!$M6315)</f>
        <v>Rs.600</v>
      </c>
      <c r="T6315" s="27">
        <f t="shared" si="98"/>
        <v>1</v>
      </c>
      <c r="U6315" s="29">
        <f>'Raw Data'!$M6315*'Raw Data'!$T6315</f>
        <v>600</v>
      </c>
    </row>
    <row r="6316" spans="1:21" x14ac:dyDescent="0.3">
      <c r="A6316" s="20">
        <v>9646</v>
      </c>
      <c r="B6316" s="27" t="s">
        <v>12037</v>
      </c>
      <c r="C6316" s="27">
        <v>1</v>
      </c>
      <c r="D6316" s="27" t="str">
        <f>VLOOKUP('Raw Data'!$C6316,'country description'!$A$2:$B$16,2,0)</f>
        <v>India</v>
      </c>
      <c r="E6316" s="27" t="s">
        <v>10504</v>
      </c>
      <c r="F6316" s="27" t="s">
        <v>12038</v>
      </c>
      <c r="G6316" s="27" t="s">
        <v>8796</v>
      </c>
      <c r="H6316" s="27" t="s">
        <v>18</v>
      </c>
      <c r="I6316" s="27" t="s">
        <v>19</v>
      </c>
      <c r="J6316" s="27" t="s">
        <v>24</v>
      </c>
      <c r="K6316" s="27">
        <v>2</v>
      </c>
      <c r="L6316" s="27">
        <v>256</v>
      </c>
      <c r="M6316" s="27">
        <v>600</v>
      </c>
      <c r="N6316" s="27">
        <v>3.4</v>
      </c>
      <c r="O6316" s="27">
        <v>2018</v>
      </c>
      <c r="P6316" s="27">
        <v>2</v>
      </c>
      <c r="Q6316" s="27">
        <v>27</v>
      </c>
      <c r="R6316" s="28">
        <f>DATE('Raw Data'!$O6316,'Raw Data'!$P6316,'Raw Data'!$Q6316)</f>
        <v>43158</v>
      </c>
      <c r="S6316" s="27" t="str">
        <f>CONCATENATE(MID('Raw Data'!$H6316,FIND("(",'Raw Data'!$H6316)+1,FIND(")",'Raw Data'!$H6316)-FIND("(",'Raw Data'!$H6316)-1),"",'Raw Data'!$M6316)</f>
        <v>Rs.600</v>
      </c>
      <c r="T6316" s="27">
        <f t="shared" si="98"/>
        <v>1</v>
      </c>
      <c r="U6316" s="29">
        <f>'Raw Data'!$M6316*'Raw Data'!$T6316</f>
        <v>600</v>
      </c>
    </row>
    <row r="6317" spans="1:21" x14ac:dyDescent="0.3">
      <c r="A6317" s="20">
        <v>18466943</v>
      </c>
      <c r="B6317" s="27" t="s">
        <v>4871</v>
      </c>
      <c r="C6317" s="27">
        <v>1</v>
      </c>
      <c r="D6317" s="27" t="str">
        <f>VLOOKUP('Raw Data'!$C6317,'country description'!$A$2:$B$16,2,0)</f>
        <v>India</v>
      </c>
      <c r="E6317" s="27" t="s">
        <v>10504</v>
      </c>
      <c r="F6317" s="27" t="s">
        <v>12039</v>
      </c>
      <c r="G6317" s="27" t="s">
        <v>4873</v>
      </c>
      <c r="H6317" s="27" t="s">
        <v>18</v>
      </c>
      <c r="I6317" s="27" t="s">
        <v>19</v>
      </c>
      <c r="J6317" s="27" t="s">
        <v>19</v>
      </c>
      <c r="K6317" s="27">
        <v>2</v>
      </c>
      <c r="L6317" s="27">
        <v>8</v>
      </c>
      <c r="M6317" s="27">
        <v>600</v>
      </c>
      <c r="N6317" s="27">
        <v>3.2</v>
      </c>
      <c r="O6317" s="27">
        <v>2011</v>
      </c>
      <c r="P6317" s="27">
        <v>2</v>
      </c>
      <c r="Q6317" s="27">
        <v>27</v>
      </c>
      <c r="R6317" s="28">
        <f>DATE('Raw Data'!$O6317,'Raw Data'!$P6317,'Raw Data'!$Q6317)</f>
        <v>40601</v>
      </c>
      <c r="S6317" s="27" t="str">
        <f>CONCATENATE(MID('Raw Data'!$H6317,FIND("(",'Raw Data'!$H6317)+1,FIND(")",'Raw Data'!$H6317)-FIND("(",'Raw Data'!$H6317)-1),"",'Raw Data'!$M6317)</f>
        <v>Rs.600</v>
      </c>
      <c r="T6317" s="27">
        <f t="shared" si="98"/>
        <v>1</v>
      </c>
      <c r="U6317" s="29">
        <f>'Raw Data'!$M6317*'Raw Data'!$T6317</f>
        <v>600</v>
      </c>
    </row>
    <row r="6318" spans="1:21" x14ac:dyDescent="0.3">
      <c r="A6318" s="20">
        <v>18463955</v>
      </c>
      <c r="B6318" s="27" t="s">
        <v>4986</v>
      </c>
      <c r="C6318" s="27">
        <v>1</v>
      </c>
      <c r="D6318" s="27" t="str">
        <f>VLOOKUP('Raw Data'!$C6318,'country description'!$A$2:$B$16,2,0)</f>
        <v>India</v>
      </c>
      <c r="E6318" s="27" t="s">
        <v>10504</v>
      </c>
      <c r="F6318" s="27" t="s">
        <v>12040</v>
      </c>
      <c r="G6318" s="27" t="s">
        <v>821</v>
      </c>
      <c r="H6318" s="27" t="s">
        <v>18</v>
      </c>
      <c r="I6318" s="27" t="s">
        <v>19</v>
      </c>
      <c r="J6318" s="27" t="s">
        <v>19</v>
      </c>
      <c r="K6318" s="27">
        <v>2</v>
      </c>
      <c r="L6318" s="27">
        <v>1</v>
      </c>
      <c r="M6318" s="27">
        <v>600</v>
      </c>
      <c r="N6318" s="27">
        <v>1</v>
      </c>
      <c r="O6318" s="27">
        <v>2018</v>
      </c>
      <c r="P6318" s="27">
        <v>2</v>
      </c>
      <c r="Q6318" s="27">
        <v>18</v>
      </c>
      <c r="R6318" s="28">
        <f>DATE('Raw Data'!$O6318,'Raw Data'!$P6318,'Raw Data'!$Q6318)</f>
        <v>43149</v>
      </c>
      <c r="S6318" s="27" t="str">
        <f>CONCATENATE(MID('Raw Data'!$H6318,FIND("(",'Raw Data'!$H6318)+1,FIND(")",'Raw Data'!$H6318)-FIND("(",'Raw Data'!$H6318)-1),"",'Raw Data'!$M6318)</f>
        <v>Rs.600</v>
      </c>
      <c r="T6318" s="27">
        <f t="shared" si="98"/>
        <v>1</v>
      </c>
      <c r="U6318" s="29">
        <f>'Raw Data'!$M6318*'Raw Data'!$T6318</f>
        <v>600</v>
      </c>
    </row>
    <row r="6319" spans="1:21" x14ac:dyDescent="0.3">
      <c r="A6319" s="20">
        <v>18294576</v>
      </c>
      <c r="B6319" s="27" t="s">
        <v>12041</v>
      </c>
      <c r="C6319" s="27">
        <v>1</v>
      </c>
      <c r="D6319" s="27" t="str">
        <f>VLOOKUP('Raw Data'!$C6319,'country description'!$A$2:$B$16,2,0)</f>
        <v>India</v>
      </c>
      <c r="E6319" s="27" t="s">
        <v>10504</v>
      </c>
      <c r="F6319" s="27" t="s">
        <v>12042</v>
      </c>
      <c r="G6319" s="27" t="s">
        <v>12043</v>
      </c>
      <c r="H6319" s="27" t="s">
        <v>18</v>
      </c>
      <c r="I6319" s="27" t="s">
        <v>19</v>
      </c>
      <c r="J6319" s="27" t="s">
        <v>19</v>
      </c>
      <c r="K6319" s="27">
        <v>2</v>
      </c>
      <c r="L6319" s="27">
        <v>31</v>
      </c>
      <c r="M6319" s="27">
        <v>600</v>
      </c>
      <c r="N6319" s="27">
        <v>3.2</v>
      </c>
      <c r="O6319" s="27">
        <v>2010</v>
      </c>
      <c r="P6319" s="27">
        <v>2</v>
      </c>
      <c r="Q6319" s="27">
        <v>19</v>
      </c>
      <c r="R6319" s="28">
        <f>DATE('Raw Data'!$O6319,'Raw Data'!$P6319,'Raw Data'!$Q6319)</f>
        <v>40228</v>
      </c>
      <c r="S6319" s="27" t="str">
        <f>CONCATENATE(MID('Raw Data'!$H6319,FIND("(",'Raw Data'!$H6319)+1,FIND(")",'Raw Data'!$H6319)-FIND("(",'Raw Data'!$H6319)-1),"",'Raw Data'!$M6319)</f>
        <v>Rs.600</v>
      </c>
      <c r="T6319" s="27">
        <f t="shared" si="98"/>
        <v>1</v>
      </c>
      <c r="U6319" s="29">
        <f>'Raw Data'!$M6319*'Raw Data'!$T6319</f>
        <v>600</v>
      </c>
    </row>
    <row r="6320" spans="1:21" x14ac:dyDescent="0.3">
      <c r="A6320" s="20">
        <v>311480</v>
      </c>
      <c r="B6320" s="27" t="s">
        <v>12044</v>
      </c>
      <c r="C6320" s="27">
        <v>1</v>
      </c>
      <c r="D6320" s="27" t="str">
        <f>VLOOKUP('Raw Data'!$C6320,'country description'!$A$2:$B$16,2,0)</f>
        <v>India</v>
      </c>
      <c r="E6320" s="27" t="s">
        <v>10504</v>
      </c>
      <c r="F6320" s="27" t="s">
        <v>12045</v>
      </c>
      <c r="G6320" s="27" t="s">
        <v>393</v>
      </c>
      <c r="H6320" s="27" t="s">
        <v>18</v>
      </c>
      <c r="I6320" s="27" t="s">
        <v>19</v>
      </c>
      <c r="J6320" s="27" t="s">
        <v>19</v>
      </c>
      <c r="K6320" s="27">
        <v>2</v>
      </c>
      <c r="L6320" s="27">
        <v>15</v>
      </c>
      <c r="M6320" s="27">
        <v>600</v>
      </c>
      <c r="N6320" s="27">
        <v>2.9</v>
      </c>
      <c r="O6320" s="27">
        <v>2017</v>
      </c>
      <c r="P6320" s="27">
        <v>2</v>
      </c>
      <c r="Q6320" s="27">
        <v>14</v>
      </c>
      <c r="R6320" s="28">
        <f>DATE('Raw Data'!$O6320,'Raw Data'!$P6320,'Raw Data'!$Q6320)</f>
        <v>42780</v>
      </c>
      <c r="S6320" s="27" t="str">
        <f>CONCATENATE(MID('Raw Data'!$H6320,FIND("(",'Raw Data'!$H6320)+1,FIND(")",'Raw Data'!$H6320)-FIND("(",'Raw Data'!$H6320)-1),"",'Raw Data'!$M6320)</f>
        <v>Rs.600</v>
      </c>
      <c r="T6320" s="27">
        <f t="shared" si="98"/>
        <v>1</v>
      </c>
      <c r="U6320" s="29">
        <f>'Raw Data'!$M6320*'Raw Data'!$T6320</f>
        <v>600</v>
      </c>
    </row>
    <row r="6321" spans="1:21" x14ac:dyDescent="0.3">
      <c r="A6321" s="20">
        <v>18383472</v>
      </c>
      <c r="B6321" s="27" t="s">
        <v>12046</v>
      </c>
      <c r="C6321" s="27">
        <v>1</v>
      </c>
      <c r="D6321" s="27" t="str">
        <f>VLOOKUP('Raw Data'!$C6321,'country description'!$A$2:$B$16,2,0)</f>
        <v>India</v>
      </c>
      <c r="E6321" s="27" t="s">
        <v>10504</v>
      </c>
      <c r="F6321" s="27" t="s">
        <v>11492</v>
      </c>
      <c r="G6321" s="27" t="s">
        <v>3762</v>
      </c>
      <c r="H6321" s="27" t="s">
        <v>18</v>
      </c>
      <c r="I6321" s="27" t="s">
        <v>19</v>
      </c>
      <c r="J6321" s="27" t="s">
        <v>24</v>
      </c>
      <c r="K6321" s="27">
        <v>2</v>
      </c>
      <c r="L6321" s="27">
        <v>227</v>
      </c>
      <c r="M6321" s="27">
        <v>600</v>
      </c>
      <c r="N6321" s="27">
        <v>3.8</v>
      </c>
      <c r="O6321" s="27">
        <v>2018</v>
      </c>
      <c r="P6321" s="27">
        <v>1</v>
      </c>
      <c r="Q6321" s="27">
        <v>20</v>
      </c>
      <c r="R6321" s="28">
        <f>DATE('Raw Data'!$O6321,'Raw Data'!$P6321,'Raw Data'!$Q6321)</f>
        <v>43120</v>
      </c>
      <c r="S6321" s="27" t="str">
        <f>CONCATENATE(MID('Raw Data'!$H6321,FIND("(",'Raw Data'!$H6321)+1,FIND(")",'Raw Data'!$H6321)-FIND("(",'Raw Data'!$H6321)-1),"",'Raw Data'!$M6321)</f>
        <v>Rs.600</v>
      </c>
      <c r="T6321" s="27">
        <f t="shared" si="98"/>
        <v>1</v>
      </c>
      <c r="U6321" s="29">
        <f>'Raw Data'!$M6321*'Raw Data'!$T6321</f>
        <v>600</v>
      </c>
    </row>
    <row r="6322" spans="1:21" x14ac:dyDescent="0.3">
      <c r="A6322" s="20">
        <v>18433890</v>
      </c>
      <c r="B6322" s="27" t="s">
        <v>12047</v>
      </c>
      <c r="C6322" s="27">
        <v>1</v>
      </c>
      <c r="D6322" s="27" t="str">
        <f>VLOOKUP('Raw Data'!$C6322,'country description'!$A$2:$B$16,2,0)</f>
        <v>India</v>
      </c>
      <c r="E6322" s="27" t="s">
        <v>10504</v>
      </c>
      <c r="F6322" s="27" t="s">
        <v>12048</v>
      </c>
      <c r="G6322" s="27" t="s">
        <v>12049</v>
      </c>
      <c r="H6322" s="27" t="s">
        <v>18</v>
      </c>
      <c r="I6322" s="27" t="s">
        <v>19</v>
      </c>
      <c r="J6322" s="27" t="s">
        <v>24</v>
      </c>
      <c r="K6322" s="27">
        <v>2</v>
      </c>
      <c r="L6322" s="27">
        <v>61</v>
      </c>
      <c r="M6322" s="27">
        <v>600</v>
      </c>
      <c r="N6322" s="27">
        <v>3.8</v>
      </c>
      <c r="O6322" s="27">
        <v>2015</v>
      </c>
      <c r="P6322" s="27">
        <v>1</v>
      </c>
      <c r="Q6322" s="27">
        <v>2</v>
      </c>
      <c r="R6322" s="28">
        <f>DATE('Raw Data'!$O6322,'Raw Data'!$P6322,'Raw Data'!$Q6322)</f>
        <v>42006</v>
      </c>
      <c r="S6322" s="27" t="str">
        <f>CONCATENATE(MID('Raw Data'!$H6322,FIND("(",'Raw Data'!$H6322)+1,FIND(")",'Raw Data'!$H6322)-FIND("(",'Raw Data'!$H6322)-1),"",'Raw Data'!$M6322)</f>
        <v>Rs.600</v>
      </c>
      <c r="T6322" s="27">
        <f t="shared" si="98"/>
        <v>1</v>
      </c>
      <c r="U6322" s="29">
        <f>'Raw Data'!$M6322*'Raw Data'!$T6322</f>
        <v>600</v>
      </c>
    </row>
    <row r="6323" spans="1:21" x14ac:dyDescent="0.3">
      <c r="A6323" s="20">
        <v>301358</v>
      </c>
      <c r="B6323" s="27" t="s">
        <v>12050</v>
      </c>
      <c r="C6323" s="27">
        <v>1</v>
      </c>
      <c r="D6323" s="27" t="str">
        <f>VLOOKUP('Raw Data'!$C6323,'country description'!$A$2:$B$16,2,0)</f>
        <v>India</v>
      </c>
      <c r="E6323" s="27" t="s">
        <v>10504</v>
      </c>
      <c r="F6323" s="27" t="s">
        <v>12051</v>
      </c>
      <c r="G6323" s="27" t="s">
        <v>393</v>
      </c>
      <c r="H6323" s="27" t="s">
        <v>18</v>
      </c>
      <c r="I6323" s="27" t="s">
        <v>19</v>
      </c>
      <c r="J6323" s="27" t="s">
        <v>19</v>
      </c>
      <c r="K6323" s="27">
        <v>2</v>
      </c>
      <c r="L6323" s="27">
        <v>25</v>
      </c>
      <c r="M6323" s="27">
        <v>600</v>
      </c>
      <c r="N6323" s="27">
        <v>3.3</v>
      </c>
      <c r="O6323" s="27">
        <v>2013</v>
      </c>
      <c r="P6323" s="27">
        <v>1</v>
      </c>
      <c r="Q6323" s="27">
        <v>19</v>
      </c>
      <c r="R6323" s="28">
        <f>DATE('Raw Data'!$O6323,'Raw Data'!$P6323,'Raw Data'!$Q6323)</f>
        <v>41293</v>
      </c>
      <c r="S6323" s="27" t="str">
        <f>CONCATENATE(MID('Raw Data'!$H6323,FIND("(",'Raw Data'!$H6323)+1,FIND(")",'Raw Data'!$H6323)-FIND("(",'Raw Data'!$H6323)-1),"",'Raw Data'!$M6323)</f>
        <v>Rs.600</v>
      </c>
      <c r="T6323" s="27">
        <f t="shared" si="98"/>
        <v>1</v>
      </c>
      <c r="U6323" s="29">
        <f>'Raw Data'!$M6323*'Raw Data'!$T6323</f>
        <v>600</v>
      </c>
    </row>
    <row r="6324" spans="1:21" x14ac:dyDescent="0.3">
      <c r="A6324" s="20">
        <v>18449816</v>
      </c>
      <c r="B6324" s="27" t="s">
        <v>523</v>
      </c>
      <c r="C6324" s="27">
        <v>1</v>
      </c>
      <c r="D6324" s="27" t="str">
        <f>VLOOKUP('Raw Data'!$C6324,'country description'!$A$2:$B$16,2,0)</f>
        <v>India</v>
      </c>
      <c r="E6324" s="27" t="s">
        <v>10504</v>
      </c>
      <c r="F6324" s="27" t="s">
        <v>12052</v>
      </c>
      <c r="G6324" s="27" t="s">
        <v>500</v>
      </c>
      <c r="H6324" s="27" t="s">
        <v>18</v>
      </c>
      <c r="I6324" s="27" t="s">
        <v>19</v>
      </c>
      <c r="J6324" s="27" t="s">
        <v>19</v>
      </c>
      <c r="K6324" s="27">
        <v>2</v>
      </c>
      <c r="L6324" s="27">
        <v>1</v>
      </c>
      <c r="M6324" s="27">
        <v>600</v>
      </c>
      <c r="N6324" s="27">
        <v>1</v>
      </c>
      <c r="O6324" s="27">
        <v>2012</v>
      </c>
      <c r="P6324" s="27">
        <v>1</v>
      </c>
      <c r="Q6324" s="27">
        <v>15</v>
      </c>
      <c r="R6324" s="28">
        <f>DATE('Raw Data'!$O6324,'Raw Data'!$P6324,'Raw Data'!$Q6324)</f>
        <v>40923</v>
      </c>
      <c r="S6324" s="27" t="str">
        <f>CONCATENATE(MID('Raw Data'!$H6324,FIND("(",'Raw Data'!$H6324)+1,FIND(")",'Raw Data'!$H6324)-FIND("(",'Raw Data'!$H6324)-1),"",'Raw Data'!$M6324)</f>
        <v>Rs.600</v>
      </c>
      <c r="T6324" s="27">
        <f t="shared" si="98"/>
        <v>1</v>
      </c>
      <c r="U6324" s="29">
        <f>'Raw Data'!$M6324*'Raw Data'!$T6324</f>
        <v>600</v>
      </c>
    </row>
    <row r="6325" spans="1:21" x14ac:dyDescent="0.3">
      <c r="A6325" s="20">
        <v>18144467</v>
      </c>
      <c r="B6325" s="27" t="s">
        <v>12053</v>
      </c>
      <c r="C6325" s="27">
        <v>1</v>
      </c>
      <c r="D6325" s="27" t="str">
        <f>VLOOKUP('Raw Data'!$C6325,'country description'!$A$2:$B$16,2,0)</f>
        <v>India</v>
      </c>
      <c r="E6325" s="27" t="s">
        <v>10504</v>
      </c>
      <c r="F6325" s="27" t="s">
        <v>12054</v>
      </c>
      <c r="G6325" s="27" t="s">
        <v>17</v>
      </c>
      <c r="H6325" s="27" t="s">
        <v>18</v>
      </c>
      <c r="I6325" s="27" t="s">
        <v>19</v>
      </c>
      <c r="J6325" s="27" t="s">
        <v>19</v>
      </c>
      <c r="K6325" s="27">
        <v>2</v>
      </c>
      <c r="L6325" s="27">
        <v>18</v>
      </c>
      <c r="M6325" s="27">
        <v>600</v>
      </c>
      <c r="N6325" s="27">
        <v>3</v>
      </c>
      <c r="O6325" s="27">
        <v>2016</v>
      </c>
      <c r="P6325" s="27">
        <v>1</v>
      </c>
      <c r="Q6325" s="27">
        <v>10</v>
      </c>
      <c r="R6325" s="28">
        <f>DATE('Raw Data'!$O6325,'Raw Data'!$P6325,'Raw Data'!$Q6325)</f>
        <v>42379</v>
      </c>
      <c r="S6325" s="27" t="str">
        <f>CONCATENATE(MID('Raw Data'!$H6325,FIND("(",'Raw Data'!$H6325)+1,FIND(")",'Raw Data'!$H6325)-FIND("(",'Raw Data'!$H6325)-1),"",'Raw Data'!$M6325)</f>
        <v>Rs.600</v>
      </c>
      <c r="T6325" s="27">
        <f t="shared" si="98"/>
        <v>1</v>
      </c>
      <c r="U6325" s="29">
        <f>'Raw Data'!$M6325*'Raw Data'!$T6325</f>
        <v>600</v>
      </c>
    </row>
    <row r="6326" spans="1:21" x14ac:dyDescent="0.3">
      <c r="A6326" s="20">
        <v>309466</v>
      </c>
      <c r="B6326" s="27" t="s">
        <v>480</v>
      </c>
      <c r="C6326" s="27">
        <v>1</v>
      </c>
      <c r="D6326" s="27" t="str">
        <f>VLOOKUP('Raw Data'!$C6326,'country description'!$A$2:$B$16,2,0)</f>
        <v>India</v>
      </c>
      <c r="E6326" s="27" t="s">
        <v>10504</v>
      </c>
      <c r="F6326" s="27" t="s">
        <v>12055</v>
      </c>
      <c r="G6326" s="27" t="s">
        <v>481</v>
      </c>
      <c r="H6326" s="27" t="s">
        <v>18</v>
      </c>
      <c r="I6326" s="27" t="s">
        <v>19</v>
      </c>
      <c r="J6326" s="27" t="s">
        <v>24</v>
      </c>
      <c r="K6326" s="27">
        <v>2</v>
      </c>
      <c r="L6326" s="27">
        <v>138</v>
      </c>
      <c r="M6326" s="27">
        <v>600</v>
      </c>
      <c r="N6326" s="27">
        <v>3.4</v>
      </c>
      <c r="O6326" s="27">
        <v>2014</v>
      </c>
      <c r="P6326" s="27">
        <v>1</v>
      </c>
      <c r="Q6326" s="27">
        <v>20</v>
      </c>
      <c r="R6326" s="28">
        <f>DATE('Raw Data'!$O6326,'Raw Data'!$P6326,'Raw Data'!$Q6326)</f>
        <v>41659</v>
      </c>
      <c r="S6326" s="27" t="str">
        <f>CONCATENATE(MID('Raw Data'!$H6326,FIND("(",'Raw Data'!$H6326)+1,FIND(")",'Raw Data'!$H6326)-FIND("(",'Raw Data'!$H6326)-1),"",'Raw Data'!$M6326)</f>
        <v>Rs.600</v>
      </c>
      <c r="T6326" s="27">
        <f t="shared" si="98"/>
        <v>1</v>
      </c>
      <c r="U6326" s="29">
        <f>'Raw Data'!$M6326*'Raw Data'!$T6326</f>
        <v>600</v>
      </c>
    </row>
    <row r="6327" spans="1:21" x14ac:dyDescent="0.3">
      <c r="A6327" s="20">
        <v>18383550</v>
      </c>
      <c r="B6327" s="27" t="s">
        <v>12002</v>
      </c>
      <c r="C6327" s="27">
        <v>1</v>
      </c>
      <c r="D6327" s="27" t="str">
        <f>VLOOKUP('Raw Data'!$C6327,'country description'!$A$2:$B$16,2,0)</f>
        <v>India</v>
      </c>
      <c r="E6327" s="27" t="s">
        <v>10504</v>
      </c>
      <c r="F6327" s="27" t="s">
        <v>12056</v>
      </c>
      <c r="G6327" s="27" t="s">
        <v>427</v>
      </c>
      <c r="H6327" s="27" t="s">
        <v>18</v>
      </c>
      <c r="I6327" s="27" t="s">
        <v>19</v>
      </c>
      <c r="J6327" s="27" t="s">
        <v>19</v>
      </c>
      <c r="K6327" s="27">
        <v>2</v>
      </c>
      <c r="L6327" s="27">
        <v>8</v>
      </c>
      <c r="M6327" s="27">
        <v>600</v>
      </c>
      <c r="N6327" s="27">
        <v>2.8</v>
      </c>
      <c r="O6327" s="27">
        <v>2014</v>
      </c>
      <c r="P6327" s="27">
        <v>1</v>
      </c>
      <c r="Q6327" s="27">
        <v>21</v>
      </c>
      <c r="R6327" s="28">
        <f>DATE('Raw Data'!$O6327,'Raw Data'!$P6327,'Raw Data'!$Q6327)</f>
        <v>41660</v>
      </c>
      <c r="S6327" s="27" t="str">
        <f>CONCATENATE(MID('Raw Data'!$H6327,FIND("(",'Raw Data'!$H6327)+1,FIND(")",'Raw Data'!$H6327)-FIND("(",'Raw Data'!$H6327)-1),"",'Raw Data'!$M6327)</f>
        <v>Rs.600</v>
      </c>
      <c r="T6327" s="27">
        <f t="shared" si="98"/>
        <v>1</v>
      </c>
      <c r="U6327" s="29">
        <f>'Raw Data'!$M6327*'Raw Data'!$T6327</f>
        <v>600</v>
      </c>
    </row>
    <row r="6328" spans="1:21" x14ac:dyDescent="0.3">
      <c r="A6328" s="20">
        <v>18365849</v>
      </c>
      <c r="B6328" s="27" t="s">
        <v>465</v>
      </c>
      <c r="C6328" s="27">
        <v>1</v>
      </c>
      <c r="D6328" s="27" t="str">
        <f>VLOOKUP('Raw Data'!$C6328,'country description'!$A$2:$B$16,2,0)</f>
        <v>India</v>
      </c>
      <c r="E6328" s="27" t="s">
        <v>10504</v>
      </c>
      <c r="F6328" s="27" t="s">
        <v>12057</v>
      </c>
      <c r="G6328" s="27" t="s">
        <v>467</v>
      </c>
      <c r="H6328" s="27" t="s">
        <v>18</v>
      </c>
      <c r="I6328" s="27" t="s">
        <v>19</v>
      </c>
      <c r="J6328" s="27" t="s">
        <v>24</v>
      </c>
      <c r="K6328" s="27">
        <v>2</v>
      </c>
      <c r="L6328" s="27">
        <v>36</v>
      </c>
      <c r="M6328" s="27">
        <v>600</v>
      </c>
      <c r="N6328" s="27">
        <v>3.4</v>
      </c>
      <c r="O6328" s="27">
        <v>2015</v>
      </c>
      <c r="P6328" s="27">
        <v>12</v>
      </c>
      <c r="Q6328" s="27">
        <v>24</v>
      </c>
      <c r="R6328" s="28">
        <f>DATE('Raw Data'!$O6328,'Raw Data'!$P6328,'Raw Data'!$Q6328)</f>
        <v>42362</v>
      </c>
      <c r="S6328" s="27" t="str">
        <f>CONCATENATE(MID('Raw Data'!$H6328,FIND("(",'Raw Data'!$H6328)+1,FIND(")",'Raw Data'!$H6328)-FIND("(",'Raw Data'!$H6328)-1),"",'Raw Data'!$M6328)</f>
        <v>Rs.600</v>
      </c>
      <c r="T6328" s="27">
        <f t="shared" si="98"/>
        <v>1</v>
      </c>
      <c r="U6328" s="29">
        <f>'Raw Data'!$M6328*'Raw Data'!$T6328</f>
        <v>600</v>
      </c>
    </row>
    <row r="6329" spans="1:21" x14ac:dyDescent="0.3">
      <c r="A6329" s="20">
        <v>305478</v>
      </c>
      <c r="B6329" s="27" t="s">
        <v>480</v>
      </c>
      <c r="C6329" s="27">
        <v>1</v>
      </c>
      <c r="D6329" s="27" t="str">
        <f>VLOOKUP('Raw Data'!$C6329,'country description'!$A$2:$B$16,2,0)</f>
        <v>India</v>
      </c>
      <c r="E6329" s="27" t="s">
        <v>10504</v>
      </c>
      <c r="F6329" s="27" t="s">
        <v>12058</v>
      </c>
      <c r="G6329" s="27" t="s">
        <v>481</v>
      </c>
      <c r="H6329" s="27" t="s">
        <v>18</v>
      </c>
      <c r="I6329" s="27" t="s">
        <v>19</v>
      </c>
      <c r="J6329" s="27" t="s">
        <v>24</v>
      </c>
      <c r="K6329" s="27">
        <v>2</v>
      </c>
      <c r="L6329" s="27">
        <v>701</v>
      </c>
      <c r="M6329" s="27">
        <v>600</v>
      </c>
      <c r="N6329" s="27">
        <v>3.8</v>
      </c>
      <c r="O6329" s="27">
        <v>2012</v>
      </c>
      <c r="P6329" s="27">
        <v>12</v>
      </c>
      <c r="Q6329" s="27">
        <v>27</v>
      </c>
      <c r="R6329" s="28">
        <f>DATE('Raw Data'!$O6329,'Raw Data'!$P6329,'Raw Data'!$Q6329)</f>
        <v>41270</v>
      </c>
      <c r="S6329" s="27" t="str">
        <f>CONCATENATE(MID('Raw Data'!$H6329,FIND("(",'Raw Data'!$H6329)+1,FIND(")",'Raw Data'!$H6329)-FIND("(",'Raw Data'!$H6329)-1),"",'Raw Data'!$M6329)</f>
        <v>Rs.600</v>
      </c>
      <c r="T6329" s="27">
        <f t="shared" si="98"/>
        <v>1</v>
      </c>
      <c r="U6329" s="29">
        <f>'Raw Data'!$M6329*'Raw Data'!$T6329</f>
        <v>600</v>
      </c>
    </row>
    <row r="6330" spans="1:21" x14ac:dyDescent="0.3">
      <c r="A6330" s="20">
        <v>1687</v>
      </c>
      <c r="B6330" s="27" t="s">
        <v>12059</v>
      </c>
      <c r="C6330" s="27">
        <v>1</v>
      </c>
      <c r="D6330" s="27" t="str">
        <f>VLOOKUP('Raw Data'!$C6330,'country description'!$A$2:$B$16,2,0)</f>
        <v>India</v>
      </c>
      <c r="E6330" s="27" t="s">
        <v>10504</v>
      </c>
      <c r="F6330" s="27" t="s">
        <v>12060</v>
      </c>
      <c r="G6330" s="27" t="s">
        <v>390</v>
      </c>
      <c r="H6330" s="27" t="s">
        <v>18</v>
      </c>
      <c r="I6330" s="27" t="s">
        <v>19</v>
      </c>
      <c r="J6330" s="27" t="s">
        <v>19</v>
      </c>
      <c r="K6330" s="27">
        <v>2</v>
      </c>
      <c r="L6330" s="27">
        <v>5</v>
      </c>
      <c r="M6330" s="27">
        <v>600</v>
      </c>
      <c r="N6330" s="27">
        <v>2.9</v>
      </c>
      <c r="O6330" s="27">
        <v>2013</v>
      </c>
      <c r="P6330" s="27">
        <v>12</v>
      </c>
      <c r="Q6330" s="27">
        <v>11</v>
      </c>
      <c r="R6330" s="28">
        <f>DATE('Raw Data'!$O6330,'Raw Data'!$P6330,'Raw Data'!$Q6330)</f>
        <v>41619</v>
      </c>
      <c r="S6330" s="27" t="str">
        <f>CONCATENATE(MID('Raw Data'!$H6330,FIND("(",'Raw Data'!$H6330)+1,FIND(")",'Raw Data'!$H6330)-FIND("(",'Raw Data'!$H6330)-1),"",'Raw Data'!$M6330)</f>
        <v>Rs.600</v>
      </c>
      <c r="T6330" s="27">
        <f t="shared" si="98"/>
        <v>1</v>
      </c>
      <c r="U6330" s="29">
        <f>'Raw Data'!$M6330*'Raw Data'!$T6330</f>
        <v>600</v>
      </c>
    </row>
    <row r="6331" spans="1:21" x14ac:dyDescent="0.3">
      <c r="A6331" s="20">
        <v>309697</v>
      </c>
      <c r="B6331" s="27" t="s">
        <v>459</v>
      </c>
      <c r="C6331" s="27">
        <v>1</v>
      </c>
      <c r="D6331" s="27" t="str">
        <f>VLOOKUP('Raw Data'!$C6331,'country description'!$A$2:$B$16,2,0)</f>
        <v>India</v>
      </c>
      <c r="E6331" s="27" t="s">
        <v>10504</v>
      </c>
      <c r="F6331" s="27" t="s">
        <v>12061</v>
      </c>
      <c r="G6331" s="27" t="s">
        <v>461</v>
      </c>
      <c r="H6331" s="27" t="s">
        <v>18</v>
      </c>
      <c r="I6331" s="27" t="s">
        <v>19</v>
      </c>
      <c r="J6331" s="27" t="s">
        <v>24</v>
      </c>
      <c r="K6331" s="27">
        <v>2</v>
      </c>
      <c r="L6331" s="27">
        <v>35</v>
      </c>
      <c r="M6331" s="27">
        <v>600</v>
      </c>
      <c r="N6331" s="27">
        <v>3</v>
      </c>
      <c r="O6331" s="27">
        <v>2014</v>
      </c>
      <c r="P6331" s="27">
        <v>12</v>
      </c>
      <c r="Q6331" s="27">
        <v>19</v>
      </c>
      <c r="R6331" s="28">
        <f>DATE('Raw Data'!$O6331,'Raw Data'!$P6331,'Raw Data'!$Q6331)</f>
        <v>41992</v>
      </c>
      <c r="S6331" s="27" t="str">
        <f>CONCATENATE(MID('Raw Data'!$H6331,FIND("(",'Raw Data'!$H6331)+1,FIND(")",'Raw Data'!$H6331)-FIND("(",'Raw Data'!$H6331)-1),"",'Raw Data'!$M6331)</f>
        <v>Rs.600</v>
      </c>
      <c r="T6331" s="27">
        <f t="shared" si="98"/>
        <v>1</v>
      </c>
      <c r="U6331" s="29">
        <f>'Raw Data'!$M6331*'Raw Data'!$T6331</f>
        <v>600</v>
      </c>
    </row>
    <row r="6332" spans="1:21" x14ac:dyDescent="0.3">
      <c r="A6332" s="20">
        <v>18461599</v>
      </c>
      <c r="B6332" s="27" t="s">
        <v>12062</v>
      </c>
      <c r="C6332" s="27">
        <v>1</v>
      </c>
      <c r="D6332" s="27" t="str">
        <f>VLOOKUP('Raw Data'!$C6332,'country description'!$A$2:$B$16,2,0)</f>
        <v>India</v>
      </c>
      <c r="E6332" s="27" t="s">
        <v>10504</v>
      </c>
      <c r="F6332" s="27" t="s">
        <v>12063</v>
      </c>
      <c r="G6332" s="27" t="s">
        <v>7058</v>
      </c>
      <c r="H6332" s="27" t="s">
        <v>18</v>
      </c>
      <c r="I6332" s="27" t="s">
        <v>19</v>
      </c>
      <c r="J6332" s="27" t="s">
        <v>19</v>
      </c>
      <c r="K6332" s="27">
        <v>2</v>
      </c>
      <c r="L6332" s="27">
        <v>13</v>
      </c>
      <c r="M6332" s="27">
        <v>600</v>
      </c>
      <c r="N6332" s="27">
        <v>3.2</v>
      </c>
      <c r="O6332" s="27">
        <v>2010</v>
      </c>
      <c r="P6332" s="27">
        <v>12</v>
      </c>
      <c r="Q6332" s="27">
        <v>8</v>
      </c>
      <c r="R6332" s="28">
        <f>DATE('Raw Data'!$O6332,'Raw Data'!$P6332,'Raw Data'!$Q6332)</f>
        <v>40520</v>
      </c>
      <c r="S6332" s="27" t="str">
        <f>CONCATENATE(MID('Raw Data'!$H6332,FIND("(",'Raw Data'!$H6332)+1,FIND(")",'Raw Data'!$H6332)-FIND("(",'Raw Data'!$H6332)-1),"",'Raw Data'!$M6332)</f>
        <v>Rs.600</v>
      </c>
      <c r="T6332" s="27">
        <f t="shared" si="98"/>
        <v>1</v>
      </c>
      <c r="U6332" s="29">
        <f>'Raw Data'!$M6332*'Raw Data'!$T6332</f>
        <v>600</v>
      </c>
    </row>
    <row r="6333" spans="1:21" x14ac:dyDescent="0.3">
      <c r="A6333" s="20">
        <v>307398</v>
      </c>
      <c r="B6333" s="27" t="s">
        <v>12064</v>
      </c>
      <c r="C6333" s="27">
        <v>1</v>
      </c>
      <c r="D6333" s="27" t="str">
        <f>VLOOKUP('Raw Data'!$C6333,'country description'!$A$2:$B$16,2,0)</f>
        <v>India</v>
      </c>
      <c r="E6333" s="27" t="s">
        <v>10504</v>
      </c>
      <c r="F6333" s="27" t="s">
        <v>12065</v>
      </c>
      <c r="G6333" s="27" t="s">
        <v>455</v>
      </c>
      <c r="H6333" s="27" t="s">
        <v>18</v>
      </c>
      <c r="I6333" s="27" t="s">
        <v>19</v>
      </c>
      <c r="J6333" s="27" t="s">
        <v>24</v>
      </c>
      <c r="K6333" s="27">
        <v>2</v>
      </c>
      <c r="L6333" s="27">
        <v>17</v>
      </c>
      <c r="M6333" s="27">
        <v>600</v>
      </c>
      <c r="N6333" s="27">
        <v>2.6</v>
      </c>
      <c r="O6333" s="27">
        <v>2012</v>
      </c>
      <c r="P6333" s="27">
        <v>12</v>
      </c>
      <c r="Q6333" s="27">
        <v>21</v>
      </c>
      <c r="R6333" s="28">
        <f>DATE('Raw Data'!$O6333,'Raw Data'!$P6333,'Raw Data'!$Q6333)</f>
        <v>41264</v>
      </c>
      <c r="S6333" s="27" t="str">
        <f>CONCATENATE(MID('Raw Data'!$H6333,FIND("(",'Raw Data'!$H6333)+1,FIND(")",'Raw Data'!$H6333)-FIND("(",'Raw Data'!$H6333)-1),"",'Raw Data'!$M6333)</f>
        <v>Rs.600</v>
      </c>
      <c r="T6333" s="27">
        <f t="shared" si="98"/>
        <v>1</v>
      </c>
      <c r="U6333" s="29">
        <f>'Raw Data'!$M6333*'Raw Data'!$T6333</f>
        <v>600</v>
      </c>
    </row>
    <row r="6334" spans="1:21" x14ac:dyDescent="0.3">
      <c r="A6334" s="20">
        <v>313122</v>
      </c>
      <c r="B6334" s="27" t="s">
        <v>12066</v>
      </c>
      <c r="C6334" s="27">
        <v>1</v>
      </c>
      <c r="D6334" s="27" t="str">
        <f>VLOOKUP('Raw Data'!$C6334,'country description'!$A$2:$B$16,2,0)</f>
        <v>India</v>
      </c>
      <c r="E6334" s="27" t="s">
        <v>10504</v>
      </c>
      <c r="F6334" s="27" t="s">
        <v>12067</v>
      </c>
      <c r="G6334" s="27" t="s">
        <v>393</v>
      </c>
      <c r="H6334" s="27" t="s">
        <v>18</v>
      </c>
      <c r="I6334" s="27" t="s">
        <v>19</v>
      </c>
      <c r="J6334" s="27" t="s">
        <v>24</v>
      </c>
      <c r="K6334" s="27">
        <v>2</v>
      </c>
      <c r="L6334" s="27">
        <v>16</v>
      </c>
      <c r="M6334" s="27">
        <v>600</v>
      </c>
      <c r="N6334" s="27">
        <v>2.6</v>
      </c>
      <c r="O6334" s="27">
        <v>2010</v>
      </c>
      <c r="P6334" s="27">
        <v>12</v>
      </c>
      <c r="Q6334" s="27">
        <v>24</v>
      </c>
      <c r="R6334" s="28">
        <f>DATE('Raw Data'!$O6334,'Raw Data'!$P6334,'Raw Data'!$Q6334)</f>
        <v>40536</v>
      </c>
      <c r="S6334" s="27" t="str">
        <f>CONCATENATE(MID('Raw Data'!$H6334,FIND("(",'Raw Data'!$H6334)+1,FIND(")",'Raw Data'!$H6334)-FIND("(",'Raw Data'!$H6334)-1),"",'Raw Data'!$M6334)</f>
        <v>Rs.600</v>
      </c>
      <c r="T6334" s="27">
        <f t="shared" si="98"/>
        <v>1</v>
      </c>
      <c r="U6334" s="29">
        <f>'Raw Data'!$M6334*'Raw Data'!$T6334</f>
        <v>600</v>
      </c>
    </row>
    <row r="6335" spans="1:21" x14ac:dyDescent="0.3">
      <c r="A6335" s="20">
        <v>301310</v>
      </c>
      <c r="B6335" s="27" t="s">
        <v>4320</v>
      </c>
      <c r="C6335" s="27">
        <v>1</v>
      </c>
      <c r="D6335" s="27" t="str">
        <f>VLOOKUP('Raw Data'!$C6335,'country description'!$A$2:$B$16,2,0)</f>
        <v>India</v>
      </c>
      <c r="E6335" s="27" t="s">
        <v>10504</v>
      </c>
      <c r="F6335" s="27" t="s">
        <v>12068</v>
      </c>
      <c r="G6335" s="27" t="s">
        <v>835</v>
      </c>
      <c r="H6335" s="27" t="s">
        <v>18</v>
      </c>
      <c r="I6335" s="27" t="s">
        <v>19</v>
      </c>
      <c r="J6335" s="27" t="s">
        <v>24</v>
      </c>
      <c r="K6335" s="27">
        <v>2</v>
      </c>
      <c r="L6335" s="27">
        <v>188</v>
      </c>
      <c r="M6335" s="27">
        <v>600</v>
      </c>
      <c r="N6335" s="27">
        <v>2.5</v>
      </c>
      <c r="O6335" s="27">
        <v>2018</v>
      </c>
      <c r="P6335" s="27">
        <v>12</v>
      </c>
      <c r="Q6335" s="27">
        <v>1</v>
      </c>
      <c r="R6335" s="28">
        <f>DATE('Raw Data'!$O6335,'Raw Data'!$P6335,'Raw Data'!$Q6335)</f>
        <v>43435</v>
      </c>
      <c r="S6335" s="27" t="str">
        <f>CONCATENATE(MID('Raw Data'!$H6335,FIND("(",'Raw Data'!$H6335)+1,FIND(")",'Raw Data'!$H6335)-FIND("(",'Raw Data'!$H6335)-1),"",'Raw Data'!$M6335)</f>
        <v>Rs.600</v>
      </c>
      <c r="T6335" s="27">
        <f t="shared" si="98"/>
        <v>1</v>
      </c>
      <c r="U6335" s="29">
        <f>'Raw Data'!$M6335*'Raw Data'!$T6335</f>
        <v>600</v>
      </c>
    </row>
    <row r="6336" spans="1:21" x14ac:dyDescent="0.3">
      <c r="A6336" s="20">
        <v>18412886</v>
      </c>
      <c r="B6336" s="27" t="s">
        <v>4759</v>
      </c>
      <c r="C6336" s="27">
        <v>1</v>
      </c>
      <c r="D6336" s="27" t="str">
        <f>VLOOKUP('Raw Data'!$C6336,'country description'!$A$2:$B$16,2,0)</f>
        <v>India</v>
      </c>
      <c r="E6336" s="27" t="s">
        <v>10504</v>
      </c>
      <c r="F6336" s="27" t="s">
        <v>12069</v>
      </c>
      <c r="G6336" s="27" t="s">
        <v>610</v>
      </c>
      <c r="H6336" s="27" t="s">
        <v>18</v>
      </c>
      <c r="I6336" s="27" t="s">
        <v>19</v>
      </c>
      <c r="J6336" s="27" t="s">
        <v>24</v>
      </c>
      <c r="K6336" s="27">
        <v>2</v>
      </c>
      <c r="L6336" s="27">
        <v>12</v>
      </c>
      <c r="M6336" s="27">
        <v>600</v>
      </c>
      <c r="N6336" s="27">
        <v>3.2</v>
      </c>
      <c r="O6336" s="27">
        <v>2017</v>
      </c>
      <c r="P6336" s="27">
        <v>12</v>
      </c>
      <c r="Q6336" s="27">
        <v>19</v>
      </c>
      <c r="R6336" s="28">
        <f>DATE('Raw Data'!$O6336,'Raw Data'!$P6336,'Raw Data'!$Q6336)</f>
        <v>43088</v>
      </c>
      <c r="S6336" s="27" t="str">
        <f>CONCATENATE(MID('Raw Data'!$H6336,FIND("(",'Raw Data'!$H6336)+1,FIND(")",'Raw Data'!$H6336)-FIND("(",'Raw Data'!$H6336)-1),"",'Raw Data'!$M6336)</f>
        <v>Rs.600</v>
      </c>
      <c r="T6336" s="27">
        <f t="shared" si="98"/>
        <v>1</v>
      </c>
      <c r="U6336" s="29">
        <f>'Raw Data'!$M6336*'Raw Data'!$T6336</f>
        <v>600</v>
      </c>
    </row>
    <row r="6337" spans="1:21" x14ac:dyDescent="0.3">
      <c r="A6337" s="20">
        <v>18371415</v>
      </c>
      <c r="B6337" s="27" t="s">
        <v>4963</v>
      </c>
      <c r="C6337" s="27">
        <v>1</v>
      </c>
      <c r="D6337" s="27" t="str">
        <f>VLOOKUP('Raw Data'!$C6337,'country description'!$A$2:$B$16,2,0)</f>
        <v>India</v>
      </c>
      <c r="E6337" s="27" t="s">
        <v>10504</v>
      </c>
      <c r="F6337" s="27" t="s">
        <v>12070</v>
      </c>
      <c r="G6337" s="27" t="s">
        <v>1640</v>
      </c>
      <c r="H6337" s="27" t="s">
        <v>18</v>
      </c>
      <c r="I6337" s="27" t="s">
        <v>19</v>
      </c>
      <c r="J6337" s="27" t="s">
        <v>24</v>
      </c>
      <c r="K6337" s="27">
        <v>2</v>
      </c>
      <c r="L6337" s="27">
        <v>43</v>
      </c>
      <c r="M6337" s="27">
        <v>600</v>
      </c>
      <c r="N6337" s="27">
        <v>3.9</v>
      </c>
      <c r="O6337" s="27">
        <v>2017</v>
      </c>
      <c r="P6337" s="27">
        <v>12</v>
      </c>
      <c r="Q6337" s="27">
        <v>13</v>
      </c>
      <c r="R6337" s="28">
        <f>DATE('Raw Data'!$O6337,'Raw Data'!$P6337,'Raw Data'!$Q6337)</f>
        <v>43082</v>
      </c>
      <c r="S6337" s="27" t="str">
        <f>CONCATENATE(MID('Raw Data'!$H6337,FIND("(",'Raw Data'!$H6337)+1,FIND(")",'Raw Data'!$H6337)-FIND("(",'Raw Data'!$H6337)-1),"",'Raw Data'!$M6337)</f>
        <v>Rs.600</v>
      </c>
      <c r="T6337" s="27">
        <f t="shared" si="98"/>
        <v>1</v>
      </c>
      <c r="U6337" s="29">
        <f>'Raw Data'!$M6337*'Raw Data'!$T6337</f>
        <v>600</v>
      </c>
    </row>
    <row r="6338" spans="1:21" x14ac:dyDescent="0.3">
      <c r="A6338" s="20">
        <v>18313132</v>
      </c>
      <c r="B6338" s="27" t="s">
        <v>4981</v>
      </c>
      <c r="C6338" s="27">
        <v>1</v>
      </c>
      <c r="D6338" s="27" t="str">
        <f>VLOOKUP('Raw Data'!$C6338,'country description'!$A$2:$B$16,2,0)</f>
        <v>India</v>
      </c>
      <c r="E6338" s="27" t="s">
        <v>10504</v>
      </c>
      <c r="F6338" s="27" t="s">
        <v>12071</v>
      </c>
      <c r="G6338" s="27" t="s">
        <v>407</v>
      </c>
      <c r="H6338" s="27" t="s">
        <v>18</v>
      </c>
      <c r="I6338" s="27" t="s">
        <v>19</v>
      </c>
      <c r="J6338" s="27" t="s">
        <v>19</v>
      </c>
      <c r="K6338" s="27">
        <v>2</v>
      </c>
      <c r="L6338" s="27">
        <v>2</v>
      </c>
      <c r="M6338" s="27">
        <v>600</v>
      </c>
      <c r="N6338" s="27">
        <v>1</v>
      </c>
      <c r="O6338" s="27">
        <v>2011</v>
      </c>
      <c r="P6338" s="27">
        <v>11</v>
      </c>
      <c r="Q6338" s="27">
        <v>8</v>
      </c>
      <c r="R6338" s="28">
        <f>DATE('Raw Data'!$O6338,'Raw Data'!$P6338,'Raw Data'!$Q6338)</f>
        <v>40855</v>
      </c>
      <c r="S6338" s="27" t="str">
        <f>CONCATENATE(MID('Raw Data'!$H6338,FIND("(",'Raw Data'!$H6338)+1,FIND(")",'Raw Data'!$H6338)-FIND("(",'Raw Data'!$H6338)-1),"",'Raw Data'!$M6338)</f>
        <v>Rs.600</v>
      </c>
      <c r="T6338" s="27">
        <f t="shared" ref="T6338:T6401" si="99">VLOOKUP(D6338,$Y$4:$Z$18,2,0)</f>
        <v>1</v>
      </c>
      <c r="U6338" s="29">
        <f>'Raw Data'!$M6338*'Raw Data'!$T6338</f>
        <v>600</v>
      </c>
    </row>
    <row r="6339" spans="1:21" x14ac:dyDescent="0.3">
      <c r="A6339" s="20">
        <v>18025098</v>
      </c>
      <c r="B6339" s="27" t="s">
        <v>12072</v>
      </c>
      <c r="C6339" s="27">
        <v>1</v>
      </c>
      <c r="D6339" s="27" t="str">
        <f>VLOOKUP('Raw Data'!$C6339,'country description'!$A$2:$B$16,2,0)</f>
        <v>India</v>
      </c>
      <c r="E6339" s="27" t="s">
        <v>10504</v>
      </c>
      <c r="F6339" s="27" t="s">
        <v>12073</v>
      </c>
      <c r="G6339" s="27" t="s">
        <v>2529</v>
      </c>
      <c r="H6339" s="27" t="s">
        <v>18</v>
      </c>
      <c r="I6339" s="27" t="s">
        <v>19</v>
      </c>
      <c r="J6339" s="27" t="s">
        <v>24</v>
      </c>
      <c r="K6339" s="27">
        <v>2</v>
      </c>
      <c r="L6339" s="27">
        <v>151</v>
      </c>
      <c r="M6339" s="27">
        <v>600</v>
      </c>
      <c r="N6339" s="27">
        <v>4.0999999999999996</v>
      </c>
      <c r="O6339" s="27">
        <v>2011</v>
      </c>
      <c r="P6339" s="27">
        <v>11</v>
      </c>
      <c r="Q6339" s="27">
        <v>22</v>
      </c>
      <c r="R6339" s="28">
        <f>DATE('Raw Data'!$O6339,'Raw Data'!$P6339,'Raw Data'!$Q6339)</f>
        <v>40869</v>
      </c>
      <c r="S6339" s="27" t="str">
        <f>CONCATENATE(MID('Raw Data'!$H6339,FIND("(",'Raw Data'!$H6339)+1,FIND(")",'Raw Data'!$H6339)-FIND("(",'Raw Data'!$H6339)-1),"",'Raw Data'!$M6339)</f>
        <v>Rs.600</v>
      </c>
      <c r="T6339" s="27">
        <f t="shared" si="99"/>
        <v>1</v>
      </c>
      <c r="U6339" s="29">
        <f>'Raw Data'!$M6339*'Raw Data'!$T6339</f>
        <v>600</v>
      </c>
    </row>
    <row r="6340" spans="1:21" x14ac:dyDescent="0.3">
      <c r="A6340" s="20">
        <v>307304</v>
      </c>
      <c r="B6340" s="27" t="s">
        <v>12074</v>
      </c>
      <c r="C6340" s="27">
        <v>1</v>
      </c>
      <c r="D6340" s="27" t="str">
        <f>VLOOKUP('Raw Data'!$C6340,'country description'!$A$2:$B$16,2,0)</f>
        <v>India</v>
      </c>
      <c r="E6340" s="27" t="s">
        <v>10504</v>
      </c>
      <c r="F6340" s="27" t="s">
        <v>12075</v>
      </c>
      <c r="G6340" s="27" t="s">
        <v>393</v>
      </c>
      <c r="H6340" s="27" t="s">
        <v>18</v>
      </c>
      <c r="I6340" s="27" t="s">
        <v>19</v>
      </c>
      <c r="J6340" s="27" t="s">
        <v>19</v>
      </c>
      <c r="K6340" s="27">
        <v>2</v>
      </c>
      <c r="L6340" s="27">
        <v>50</v>
      </c>
      <c r="M6340" s="27">
        <v>600</v>
      </c>
      <c r="N6340" s="27">
        <v>3.4</v>
      </c>
      <c r="O6340" s="27">
        <v>2012</v>
      </c>
      <c r="P6340" s="27">
        <v>11</v>
      </c>
      <c r="Q6340" s="27">
        <v>18</v>
      </c>
      <c r="R6340" s="28">
        <f>DATE('Raw Data'!$O6340,'Raw Data'!$P6340,'Raw Data'!$Q6340)</f>
        <v>41231</v>
      </c>
      <c r="S6340" s="27" t="str">
        <f>CONCATENATE(MID('Raw Data'!$H6340,FIND("(",'Raw Data'!$H6340)+1,FIND(")",'Raw Data'!$H6340)-FIND("(",'Raw Data'!$H6340)-1),"",'Raw Data'!$M6340)</f>
        <v>Rs.600</v>
      </c>
      <c r="T6340" s="27">
        <f t="shared" si="99"/>
        <v>1</v>
      </c>
      <c r="U6340" s="29">
        <f>'Raw Data'!$M6340*'Raw Data'!$T6340</f>
        <v>600</v>
      </c>
    </row>
    <row r="6341" spans="1:21" x14ac:dyDescent="0.3">
      <c r="A6341" s="20">
        <v>308470</v>
      </c>
      <c r="B6341" s="27" t="s">
        <v>480</v>
      </c>
      <c r="C6341" s="27">
        <v>1</v>
      </c>
      <c r="D6341" s="27" t="str">
        <f>VLOOKUP('Raw Data'!$C6341,'country description'!$A$2:$B$16,2,0)</f>
        <v>India</v>
      </c>
      <c r="E6341" s="27" t="s">
        <v>10504</v>
      </c>
      <c r="F6341" s="27" t="s">
        <v>12076</v>
      </c>
      <c r="G6341" s="27" t="s">
        <v>481</v>
      </c>
      <c r="H6341" s="27" t="s">
        <v>18</v>
      </c>
      <c r="I6341" s="27" t="s">
        <v>19</v>
      </c>
      <c r="J6341" s="27" t="s">
        <v>24</v>
      </c>
      <c r="K6341" s="27">
        <v>2</v>
      </c>
      <c r="L6341" s="27">
        <v>243</v>
      </c>
      <c r="M6341" s="27">
        <v>600</v>
      </c>
      <c r="N6341" s="27">
        <v>3.6</v>
      </c>
      <c r="O6341" s="27">
        <v>2013</v>
      </c>
      <c r="P6341" s="27">
        <v>11</v>
      </c>
      <c r="Q6341" s="27">
        <v>3</v>
      </c>
      <c r="R6341" s="28">
        <f>DATE('Raw Data'!$O6341,'Raw Data'!$P6341,'Raw Data'!$Q6341)</f>
        <v>41581</v>
      </c>
      <c r="S6341" s="27" t="str">
        <f>CONCATENATE(MID('Raw Data'!$H6341,FIND("(",'Raw Data'!$H6341)+1,FIND(")",'Raw Data'!$H6341)-FIND("(",'Raw Data'!$H6341)-1),"",'Raw Data'!$M6341)</f>
        <v>Rs.600</v>
      </c>
      <c r="T6341" s="27">
        <f t="shared" si="99"/>
        <v>1</v>
      </c>
      <c r="U6341" s="29">
        <f>'Raw Data'!$M6341*'Raw Data'!$T6341</f>
        <v>600</v>
      </c>
    </row>
    <row r="6342" spans="1:21" x14ac:dyDescent="0.3">
      <c r="A6342" s="20">
        <v>17953932</v>
      </c>
      <c r="B6342" s="27" t="s">
        <v>12077</v>
      </c>
      <c r="C6342" s="27">
        <v>1</v>
      </c>
      <c r="D6342" s="27" t="str">
        <f>VLOOKUP('Raw Data'!$C6342,'country description'!$A$2:$B$16,2,0)</f>
        <v>India</v>
      </c>
      <c r="E6342" s="27" t="s">
        <v>10504</v>
      </c>
      <c r="F6342" s="27" t="s">
        <v>12078</v>
      </c>
      <c r="G6342" s="27" t="s">
        <v>12079</v>
      </c>
      <c r="H6342" s="27" t="s">
        <v>18</v>
      </c>
      <c r="I6342" s="27" t="s">
        <v>19</v>
      </c>
      <c r="J6342" s="27" t="s">
        <v>24</v>
      </c>
      <c r="K6342" s="27">
        <v>2</v>
      </c>
      <c r="L6342" s="27">
        <v>82</v>
      </c>
      <c r="M6342" s="27">
        <v>600</v>
      </c>
      <c r="N6342" s="27">
        <v>3.1</v>
      </c>
      <c r="O6342" s="27">
        <v>2016</v>
      </c>
      <c r="P6342" s="27">
        <v>11</v>
      </c>
      <c r="Q6342" s="27">
        <v>24</v>
      </c>
      <c r="R6342" s="28">
        <f>DATE('Raw Data'!$O6342,'Raw Data'!$P6342,'Raw Data'!$Q6342)</f>
        <v>42698</v>
      </c>
      <c r="S6342" s="27" t="str">
        <f>CONCATENATE(MID('Raw Data'!$H6342,FIND("(",'Raw Data'!$H6342)+1,FIND(")",'Raw Data'!$H6342)-FIND("(",'Raw Data'!$H6342)-1),"",'Raw Data'!$M6342)</f>
        <v>Rs.600</v>
      </c>
      <c r="T6342" s="27">
        <f t="shared" si="99"/>
        <v>1</v>
      </c>
      <c r="U6342" s="29">
        <f>'Raw Data'!$M6342*'Raw Data'!$T6342</f>
        <v>600</v>
      </c>
    </row>
    <row r="6343" spans="1:21" x14ac:dyDescent="0.3">
      <c r="A6343" s="20">
        <v>18354984</v>
      </c>
      <c r="B6343" s="27" t="s">
        <v>480</v>
      </c>
      <c r="C6343" s="27">
        <v>1</v>
      </c>
      <c r="D6343" s="27" t="str">
        <f>VLOOKUP('Raw Data'!$C6343,'country description'!$A$2:$B$16,2,0)</f>
        <v>India</v>
      </c>
      <c r="E6343" s="27" t="s">
        <v>10504</v>
      </c>
      <c r="F6343" s="27" t="s">
        <v>10580</v>
      </c>
      <c r="G6343" s="27" t="s">
        <v>481</v>
      </c>
      <c r="H6343" s="27" t="s">
        <v>18</v>
      </c>
      <c r="I6343" s="27" t="s">
        <v>19</v>
      </c>
      <c r="J6343" s="27" t="s">
        <v>24</v>
      </c>
      <c r="K6343" s="27">
        <v>2</v>
      </c>
      <c r="L6343" s="27">
        <v>26</v>
      </c>
      <c r="M6343" s="27">
        <v>600</v>
      </c>
      <c r="N6343" s="27">
        <v>3.7</v>
      </c>
      <c r="O6343" s="27">
        <v>2014</v>
      </c>
      <c r="P6343" s="27">
        <v>11</v>
      </c>
      <c r="Q6343" s="27">
        <v>12</v>
      </c>
      <c r="R6343" s="28">
        <f>DATE('Raw Data'!$O6343,'Raw Data'!$P6343,'Raw Data'!$Q6343)</f>
        <v>41955</v>
      </c>
      <c r="S6343" s="27" t="str">
        <f>CONCATENATE(MID('Raw Data'!$H6343,FIND("(",'Raw Data'!$H6343)+1,FIND(")",'Raw Data'!$H6343)-FIND("(",'Raw Data'!$H6343)-1),"",'Raw Data'!$M6343)</f>
        <v>Rs.600</v>
      </c>
      <c r="T6343" s="27">
        <f t="shared" si="99"/>
        <v>1</v>
      </c>
      <c r="U6343" s="29">
        <f>'Raw Data'!$M6343*'Raw Data'!$T6343</f>
        <v>600</v>
      </c>
    </row>
    <row r="6344" spans="1:21" x14ac:dyDescent="0.3">
      <c r="A6344" s="20">
        <v>305698</v>
      </c>
      <c r="B6344" s="27" t="s">
        <v>4701</v>
      </c>
      <c r="C6344" s="27">
        <v>1</v>
      </c>
      <c r="D6344" s="27" t="str">
        <f>VLOOKUP('Raw Data'!$C6344,'country description'!$A$2:$B$16,2,0)</f>
        <v>India</v>
      </c>
      <c r="E6344" s="27" t="s">
        <v>10504</v>
      </c>
      <c r="F6344" s="27" t="s">
        <v>12080</v>
      </c>
      <c r="G6344" s="27" t="s">
        <v>883</v>
      </c>
      <c r="H6344" s="27" t="s">
        <v>18</v>
      </c>
      <c r="I6344" s="27" t="s">
        <v>19</v>
      </c>
      <c r="J6344" s="27" t="s">
        <v>24</v>
      </c>
      <c r="K6344" s="27">
        <v>2</v>
      </c>
      <c r="L6344" s="27">
        <v>34</v>
      </c>
      <c r="M6344" s="27">
        <v>600</v>
      </c>
      <c r="N6344" s="27">
        <v>2.2999999999999998</v>
      </c>
      <c r="O6344" s="27">
        <v>2016</v>
      </c>
      <c r="P6344" s="27">
        <v>11</v>
      </c>
      <c r="Q6344" s="27">
        <v>20</v>
      </c>
      <c r="R6344" s="28">
        <f>DATE('Raw Data'!$O6344,'Raw Data'!$P6344,'Raw Data'!$Q6344)</f>
        <v>42694</v>
      </c>
      <c r="S6344" s="27" t="str">
        <f>CONCATENATE(MID('Raw Data'!$H6344,FIND("(",'Raw Data'!$H6344)+1,FIND(")",'Raw Data'!$H6344)-FIND("(",'Raw Data'!$H6344)-1),"",'Raw Data'!$M6344)</f>
        <v>Rs.600</v>
      </c>
      <c r="T6344" s="27">
        <f t="shared" si="99"/>
        <v>1</v>
      </c>
      <c r="U6344" s="29">
        <f>'Raw Data'!$M6344*'Raw Data'!$T6344</f>
        <v>600</v>
      </c>
    </row>
    <row r="6345" spans="1:21" x14ac:dyDescent="0.3">
      <c r="A6345" s="20">
        <v>303848</v>
      </c>
      <c r="B6345" s="27" t="s">
        <v>12081</v>
      </c>
      <c r="C6345" s="27">
        <v>1</v>
      </c>
      <c r="D6345" s="27" t="str">
        <f>VLOOKUP('Raw Data'!$C6345,'country description'!$A$2:$B$16,2,0)</f>
        <v>India</v>
      </c>
      <c r="E6345" s="27" t="s">
        <v>10504</v>
      </c>
      <c r="F6345" s="27" t="s">
        <v>12082</v>
      </c>
      <c r="G6345" s="27" t="s">
        <v>458</v>
      </c>
      <c r="H6345" s="27" t="s">
        <v>18</v>
      </c>
      <c r="I6345" s="27" t="s">
        <v>19</v>
      </c>
      <c r="J6345" s="27" t="s">
        <v>24</v>
      </c>
      <c r="K6345" s="27">
        <v>2</v>
      </c>
      <c r="L6345" s="27">
        <v>41</v>
      </c>
      <c r="M6345" s="27">
        <v>600</v>
      </c>
      <c r="N6345" s="27">
        <v>3.2</v>
      </c>
      <c r="O6345" s="27">
        <v>2013</v>
      </c>
      <c r="P6345" s="27">
        <v>11</v>
      </c>
      <c r="Q6345" s="27">
        <v>27</v>
      </c>
      <c r="R6345" s="28">
        <f>DATE('Raw Data'!$O6345,'Raw Data'!$P6345,'Raw Data'!$Q6345)</f>
        <v>41605</v>
      </c>
      <c r="S6345" s="27" t="str">
        <f>CONCATENATE(MID('Raw Data'!$H6345,FIND("(",'Raw Data'!$H6345)+1,FIND(")",'Raw Data'!$H6345)-FIND("(",'Raw Data'!$H6345)-1),"",'Raw Data'!$M6345)</f>
        <v>Rs.600</v>
      </c>
      <c r="T6345" s="27">
        <f t="shared" si="99"/>
        <v>1</v>
      </c>
      <c r="U6345" s="29">
        <f>'Raw Data'!$M6345*'Raw Data'!$T6345</f>
        <v>600</v>
      </c>
    </row>
    <row r="6346" spans="1:21" x14ac:dyDescent="0.3">
      <c r="A6346" s="20">
        <v>18391166</v>
      </c>
      <c r="B6346" s="27" t="s">
        <v>2388</v>
      </c>
      <c r="C6346" s="27">
        <v>1</v>
      </c>
      <c r="D6346" s="27" t="str">
        <f>VLOOKUP('Raw Data'!$C6346,'country description'!$A$2:$B$16,2,0)</f>
        <v>India</v>
      </c>
      <c r="E6346" s="27" t="s">
        <v>10504</v>
      </c>
      <c r="F6346" s="27" t="s">
        <v>12083</v>
      </c>
      <c r="G6346" s="27" t="s">
        <v>393</v>
      </c>
      <c r="H6346" s="27" t="s">
        <v>18</v>
      </c>
      <c r="I6346" s="27" t="s">
        <v>19</v>
      </c>
      <c r="J6346" s="27" t="s">
        <v>19</v>
      </c>
      <c r="K6346" s="27">
        <v>2</v>
      </c>
      <c r="L6346" s="27">
        <v>1</v>
      </c>
      <c r="M6346" s="27">
        <v>600</v>
      </c>
      <c r="N6346" s="27">
        <v>1</v>
      </c>
      <c r="O6346" s="27">
        <v>2014</v>
      </c>
      <c r="P6346" s="27">
        <v>11</v>
      </c>
      <c r="Q6346" s="27">
        <v>20</v>
      </c>
      <c r="R6346" s="28">
        <f>DATE('Raw Data'!$O6346,'Raw Data'!$P6346,'Raw Data'!$Q6346)</f>
        <v>41963</v>
      </c>
      <c r="S6346" s="27" t="str">
        <f>CONCATENATE(MID('Raw Data'!$H6346,FIND("(",'Raw Data'!$H6346)+1,FIND(")",'Raw Data'!$H6346)-FIND("(",'Raw Data'!$H6346)-1),"",'Raw Data'!$M6346)</f>
        <v>Rs.600</v>
      </c>
      <c r="T6346" s="27">
        <f t="shared" si="99"/>
        <v>1</v>
      </c>
      <c r="U6346" s="29">
        <f>'Raw Data'!$M6346*'Raw Data'!$T6346</f>
        <v>600</v>
      </c>
    </row>
    <row r="6347" spans="1:21" x14ac:dyDescent="0.3">
      <c r="A6347" s="20">
        <v>18258571</v>
      </c>
      <c r="B6347" s="27" t="s">
        <v>12084</v>
      </c>
      <c r="C6347" s="27">
        <v>1</v>
      </c>
      <c r="D6347" s="27" t="str">
        <f>VLOOKUP('Raw Data'!$C6347,'country description'!$A$2:$B$16,2,0)</f>
        <v>India</v>
      </c>
      <c r="E6347" s="27" t="s">
        <v>10504</v>
      </c>
      <c r="F6347" s="27" t="s">
        <v>12085</v>
      </c>
      <c r="G6347" s="27" t="s">
        <v>3042</v>
      </c>
      <c r="H6347" s="27" t="s">
        <v>18</v>
      </c>
      <c r="I6347" s="27" t="s">
        <v>19</v>
      </c>
      <c r="J6347" s="27" t="s">
        <v>19</v>
      </c>
      <c r="K6347" s="27">
        <v>2</v>
      </c>
      <c r="L6347" s="27">
        <v>40</v>
      </c>
      <c r="M6347" s="27">
        <v>600</v>
      </c>
      <c r="N6347" s="27">
        <v>3.4</v>
      </c>
      <c r="O6347" s="27">
        <v>2012</v>
      </c>
      <c r="P6347" s="27">
        <v>11</v>
      </c>
      <c r="Q6347" s="27">
        <v>17</v>
      </c>
      <c r="R6347" s="28">
        <f>DATE('Raw Data'!$O6347,'Raw Data'!$P6347,'Raw Data'!$Q6347)</f>
        <v>41230</v>
      </c>
      <c r="S6347" s="27" t="str">
        <f>CONCATENATE(MID('Raw Data'!$H6347,FIND("(",'Raw Data'!$H6347)+1,FIND(")",'Raw Data'!$H6347)-FIND("(",'Raw Data'!$H6347)-1),"",'Raw Data'!$M6347)</f>
        <v>Rs.600</v>
      </c>
      <c r="T6347" s="27">
        <f t="shared" si="99"/>
        <v>1</v>
      </c>
      <c r="U6347" s="29">
        <f>'Raw Data'!$M6347*'Raw Data'!$T6347</f>
        <v>600</v>
      </c>
    </row>
    <row r="6348" spans="1:21" x14ac:dyDescent="0.3">
      <c r="A6348" s="20">
        <v>18311952</v>
      </c>
      <c r="B6348" s="27" t="s">
        <v>4981</v>
      </c>
      <c r="C6348" s="27">
        <v>1</v>
      </c>
      <c r="D6348" s="27" t="str">
        <f>VLOOKUP('Raw Data'!$C6348,'country description'!$A$2:$B$16,2,0)</f>
        <v>India</v>
      </c>
      <c r="E6348" s="27" t="s">
        <v>10504</v>
      </c>
      <c r="F6348" s="27" t="s">
        <v>12086</v>
      </c>
      <c r="G6348" s="27" t="s">
        <v>407</v>
      </c>
      <c r="H6348" s="27" t="s">
        <v>18</v>
      </c>
      <c r="I6348" s="27" t="s">
        <v>19</v>
      </c>
      <c r="J6348" s="27" t="s">
        <v>19</v>
      </c>
      <c r="K6348" s="27">
        <v>2</v>
      </c>
      <c r="L6348" s="27">
        <v>2</v>
      </c>
      <c r="M6348" s="27">
        <v>600</v>
      </c>
      <c r="N6348" s="27">
        <v>1</v>
      </c>
      <c r="O6348" s="27">
        <v>2016</v>
      </c>
      <c r="P6348" s="27">
        <v>11</v>
      </c>
      <c r="Q6348" s="27">
        <v>3</v>
      </c>
      <c r="R6348" s="28">
        <f>DATE('Raw Data'!$O6348,'Raw Data'!$P6348,'Raw Data'!$Q6348)</f>
        <v>42677</v>
      </c>
      <c r="S6348" s="27" t="str">
        <f>CONCATENATE(MID('Raw Data'!$H6348,FIND("(",'Raw Data'!$H6348)+1,FIND(")",'Raw Data'!$H6348)-FIND("(",'Raw Data'!$H6348)-1),"",'Raw Data'!$M6348)</f>
        <v>Rs.600</v>
      </c>
      <c r="T6348" s="27">
        <f t="shared" si="99"/>
        <v>1</v>
      </c>
      <c r="U6348" s="29">
        <f>'Raw Data'!$M6348*'Raw Data'!$T6348</f>
        <v>600</v>
      </c>
    </row>
    <row r="6349" spans="1:21" x14ac:dyDescent="0.3">
      <c r="A6349" s="20">
        <v>308477</v>
      </c>
      <c r="B6349" s="27" t="s">
        <v>12087</v>
      </c>
      <c r="C6349" s="27">
        <v>1</v>
      </c>
      <c r="D6349" s="27" t="str">
        <f>VLOOKUP('Raw Data'!$C6349,'country description'!$A$2:$B$16,2,0)</f>
        <v>India</v>
      </c>
      <c r="E6349" s="27" t="s">
        <v>10504</v>
      </c>
      <c r="F6349" s="27" t="s">
        <v>12088</v>
      </c>
      <c r="G6349" s="27" t="s">
        <v>390</v>
      </c>
      <c r="H6349" s="27" t="s">
        <v>18</v>
      </c>
      <c r="I6349" s="27" t="s">
        <v>19</v>
      </c>
      <c r="J6349" s="27" t="s">
        <v>24</v>
      </c>
      <c r="K6349" s="27">
        <v>2</v>
      </c>
      <c r="L6349" s="27">
        <v>121</v>
      </c>
      <c r="M6349" s="27">
        <v>600</v>
      </c>
      <c r="N6349" s="27">
        <v>3.8</v>
      </c>
      <c r="O6349" s="27">
        <v>2012</v>
      </c>
      <c r="P6349" s="27">
        <v>10</v>
      </c>
      <c r="Q6349" s="27">
        <v>12</v>
      </c>
      <c r="R6349" s="28">
        <f>DATE('Raw Data'!$O6349,'Raw Data'!$P6349,'Raw Data'!$Q6349)</f>
        <v>41194</v>
      </c>
      <c r="S6349" s="27" t="str">
        <f>CONCATENATE(MID('Raw Data'!$H6349,FIND("(",'Raw Data'!$H6349)+1,FIND(")",'Raw Data'!$H6349)-FIND("(",'Raw Data'!$H6349)-1),"",'Raw Data'!$M6349)</f>
        <v>Rs.600</v>
      </c>
      <c r="T6349" s="27">
        <f t="shared" si="99"/>
        <v>1</v>
      </c>
      <c r="U6349" s="29">
        <f>'Raw Data'!$M6349*'Raw Data'!$T6349</f>
        <v>600</v>
      </c>
    </row>
    <row r="6350" spans="1:21" x14ac:dyDescent="0.3">
      <c r="A6350" s="20">
        <v>307509</v>
      </c>
      <c r="B6350" s="27" t="s">
        <v>12089</v>
      </c>
      <c r="C6350" s="27">
        <v>1</v>
      </c>
      <c r="D6350" s="27" t="str">
        <f>VLOOKUP('Raw Data'!$C6350,'country description'!$A$2:$B$16,2,0)</f>
        <v>India</v>
      </c>
      <c r="E6350" s="27" t="s">
        <v>10504</v>
      </c>
      <c r="F6350" s="27" t="s">
        <v>10521</v>
      </c>
      <c r="G6350" s="27" t="s">
        <v>464</v>
      </c>
      <c r="H6350" s="27" t="s">
        <v>18</v>
      </c>
      <c r="I6350" s="27" t="s">
        <v>19</v>
      </c>
      <c r="J6350" s="27" t="s">
        <v>24</v>
      </c>
      <c r="K6350" s="27">
        <v>2</v>
      </c>
      <c r="L6350" s="27">
        <v>246</v>
      </c>
      <c r="M6350" s="27">
        <v>600</v>
      </c>
      <c r="N6350" s="27">
        <v>4.0999999999999996</v>
      </c>
      <c r="O6350" s="27">
        <v>2014</v>
      </c>
      <c r="P6350" s="27">
        <v>10</v>
      </c>
      <c r="Q6350" s="27">
        <v>7</v>
      </c>
      <c r="R6350" s="28">
        <f>DATE('Raw Data'!$O6350,'Raw Data'!$P6350,'Raw Data'!$Q6350)</f>
        <v>41919</v>
      </c>
      <c r="S6350" s="27" t="str">
        <f>CONCATENATE(MID('Raw Data'!$H6350,FIND("(",'Raw Data'!$H6350)+1,FIND(")",'Raw Data'!$H6350)-FIND("(",'Raw Data'!$H6350)-1),"",'Raw Data'!$M6350)</f>
        <v>Rs.600</v>
      </c>
      <c r="T6350" s="27">
        <f t="shared" si="99"/>
        <v>1</v>
      </c>
      <c r="U6350" s="29">
        <f>'Raw Data'!$M6350*'Raw Data'!$T6350</f>
        <v>600</v>
      </c>
    </row>
    <row r="6351" spans="1:21" x14ac:dyDescent="0.3">
      <c r="A6351" s="20">
        <v>18391159</v>
      </c>
      <c r="B6351" s="27" t="s">
        <v>4871</v>
      </c>
      <c r="C6351" s="27">
        <v>1</v>
      </c>
      <c r="D6351" s="27" t="str">
        <f>VLOOKUP('Raw Data'!$C6351,'country description'!$A$2:$B$16,2,0)</f>
        <v>India</v>
      </c>
      <c r="E6351" s="27" t="s">
        <v>10504</v>
      </c>
      <c r="F6351" s="27" t="s">
        <v>11540</v>
      </c>
      <c r="G6351" s="27" t="s">
        <v>4873</v>
      </c>
      <c r="H6351" s="27" t="s">
        <v>18</v>
      </c>
      <c r="I6351" s="27" t="s">
        <v>19</v>
      </c>
      <c r="J6351" s="27" t="s">
        <v>24</v>
      </c>
      <c r="K6351" s="27">
        <v>2</v>
      </c>
      <c r="L6351" s="27">
        <v>33</v>
      </c>
      <c r="M6351" s="27">
        <v>600</v>
      </c>
      <c r="N6351" s="27">
        <v>3.7</v>
      </c>
      <c r="O6351" s="27">
        <v>2017</v>
      </c>
      <c r="P6351" s="27">
        <v>10</v>
      </c>
      <c r="Q6351" s="27">
        <v>16</v>
      </c>
      <c r="R6351" s="28">
        <f>DATE('Raw Data'!$O6351,'Raw Data'!$P6351,'Raw Data'!$Q6351)</f>
        <v>43024</v>
      </c>
      <c r="S6351" s="27" t="str">
        <f>CONCATENATE(MID('Raw Data'!$H6351,FIND("(",'Raw Data'!$H6351)+1,FIND(")",'Raw Data'!$H6351)-FIND("(",'Raw Data'!$H6351)-1),"",'Raw Data'!$M6351)</f>
        <v>Rs.600</v>
      </c>
      <c r="T6351" s="27">
        <f t="shared" si="99"/>
        <v>1</v>
      </c>
      <c r="U6351" s="29">
        <f>'Raw Data'!$M6351*'Raw Data'!$T6351</f>
        <v>600</v>
      </c>
    </row>
    <row r="6352" spans="1:21" x14ac:dyDescent="0.3">
      <c r="A6352" s="20">
        <v>18246068</v>
      </c>
      <c r="B6352" s="27" t="s">
        <v>459</v>
      </c>
      <c r="C6352" s="27">
        <v>1</v>
      </c>
      <c r="D6352" s="27" t="str">
        <f>VLOOKUP('Raw Data'!$C6352,'country description'!$A$2:$B$16,2,0)</f>
        <v>India</v>
      </c>
      <c r="E6352" s="27" t="s">
        <v>10504</v>
      </c>
      <c r="F6352" s="27" t="s">
        <v>12090</v>
      </c>
      <c r="G6352" s="27" t="s">
        <v>461</v>
      </c>
      <c r="H6352" s="27" t="s">
        <v>18</v>
      </c>
      <c r="I6352" s="27" t="s">
        <v>19</v>
      </c>
      <c r="J6352" s="27" t="s">
        <v>24</v>
      </c>
      <c r="K6352" s="27">
        <v>2</v>
      </c>
      <c r="L6352" s="27">
        <v>7</v>
      </c>
      <c r="M6352" s="27">
        <v>600</v>
      </c>
      <c r="N6352" s="27">
        <v>2.8</v>
      </c>
      <c r="O6352" s="27">
        <v>2015</v>
      </c>
      <c r="P6352" s="27">
        <v>10</v>
      </c>
      <c r="Q6352" s="27">
        <v>20</v>
      </c>
      <c r="R6352" s="28">
        <f>DATE('Raw Data'!$O6352,'Raw Data'!$P6352,'Raw Data'!$Q6352)</f>
        <v>42297</v>
      </c>
      <c r="S6352" s="27" t="str">
        <f>CONCATENATE(MID('Raw Data'!$H6352,FIND("(",'Raw Data'!$H6352)+1,FIND(")",'Raw Data'!$H6352)-FIND("(",'Raw Data'!$H6352)-1),"",'Raw Data'!$M6352)</f>
        <v>Rs.600</v>
      </c>
      <c r="T6352" s="27">
        <f t="shared" si="99"/>
        <v>1</v>
      </c>
      <c r="U6352" s="29">
        <f>'Raw Data'!$M6352*'Raw Data'!$T6352</f>
        <v>600</v>
      </c>
    </row>
    <row r="6353" spans="1:21" x14ac:dyDescent="0.3">
      <c r="A6353" s="20">
        <v>18406140</v>
      </c>
      <c r="B6353" s="27" t="s">
        <v>12091</v>
      </c>
      <c r="C6353" s="27">
        <v>1</v>
      </c>
      <c r="D6353" s="27" t="str">
        <f>VLOOKUP('Raw Data'!$C6353,'country description'!$A$2:$B$16,2,0)</f>
        <v>India</v>
      </c>
      <c r="E6353" s="27" t="s">
        <v>10504</v>
      </c>
      <c r="F6353" s="27" t="s">
        <v>12092</v>
      </c>
      <c r="G6353" s="27" t="s">
        <v>12093</v>
      </c>
      <c r="H6353" s="27" t="s">
        <v>18</v>
      </c>
      <c r="I6353" s="27" t="s">
        <v>19</v>
      </c>
      <c r="J6353" s="27" t="s">
        <v>24</v>
      </c>
      <c r="K6353" s="27">
        <v>2</v>
      </c>
      <c r="L6353" s="27">
        <v>101</v>
      </c>
      <c r="M6353" s="27">
        <v>600</v>
      </c>
      <c r="N6353" s="27">
        <v>4</v>
      </c>
      <c r="O6353" s="27">
        <v>2018</v>
      </c>
      <c r="P6353" s="27">
        <v>10</v>
      </c>
      <c r="Q6353" s="27">
        <v>5</v>
      </c>
      <c r="R6353" s="28">
        <f>DATE('Raw Data'!$O6353,'Raw Data'!$P6353,'Raw Data'!$Q6353)</f>
        <v>43378</v>
      </c>
      <c r="S6353" s="27" t="str">
        <f>CONCATENATE(MID('Raw Data'!$H6353,FIND("(",'Raw Data'!$H6353)+1,FIND(")",'Raw Data'!$H6353)-FIND("(",'Raw Data'!$H6353)-1),"",'Raw Data'!$M6353)</f>
        <v>Rs.600</v>
      </c>
      <c r="T6353" s="27">
        <f t="shared" si="99"/>
        <v>1</v>
      </c>
      <c r="U6353" s="29">
        <f>'Raw Data'!$M6353*'Raw Data'!$T6353</f>
        <v>600</v>
      </c>
    </row>
    <row r="6354" spans="1:21" x14ac:dyDescent="0.3">
      <c r="A6354" s="20">
        <v>304182</v>
      </c>
      <c r="B6354" s="27" t="s">
        <v>480</v>
      </c>
      <c r="C6354" s="27">
        <v>1</v>
      </c>
      <c r="D6354" s="27" t="str">
        <f>VLOOKUP('Raw Data'!$C6354,'country description'!$A$2:$B$16,2,0)</f>
        <v>India</v>
      </c>
      <c r="E6354" s="27" t="s">
        <v>10504</v>
      </c>
      <c r="F6354" s="27" t="s">
        <v>12094</v>
      </c>
      <c r="G6354" s="27" t="s">
        <v>481</v>
      </c>
      <c r="H6354" s="27" t="s">
        <v>18</v>
      </c>
      <c r="I6354" s="27" t="s">
        <v>19</v>
      </c>
      <c r="J6354" s="27" t="s">
        <v>19</v>
      </c>
      <c r="K6354" s="27">
        <v>2</v>
      </c>
      <c r="L6354" s="27">
        <v>87</v>
      </c>
      <c r="M6354" s="27">
        <v>600</v>
      </c>
      <c r="N6354" s="27">
        <v>3.4</v>
      </c>
      <c r="O6354" s="27">
        <v>2014</v>
      </c>
      <c r="P6354" s="27">
        <v>10</v>
      </c>
      <c r="Q6354" s="27">
        <v>4</v>
      </c>
      <c r="R6354" s="28">
        <f>DATE('Raw Data'!$O6354,'Raw Data'!$P6354,'Raw Data'!$Q6354)</f>
        <v>41916</v>
      </c>
      <c r="S6354" s="27" t="str">
        <f>CONCATENATE(MID('Raw Data'!$H6354,FIND("(",'Raw Data'!$H6354)+1,FIND(")",'Raw Data'!$H6354)-FIND("(",'Raw Data'!$H6354)-1),"",'Raw Data'!$M6354)</f>
        <v>Rs.600</v>
      </c>
      <c r="T6354" s="27">
        <f t="shared" si="99"/>
        <v>1</v>
      </c>
      <c r="U6354" s="29">
        <f>'Raw Data'!$M6354*'Raw Data'!$T6354</f>
        <v>600</v>
      </c>
    </row>
    <row r="6355" spans="1:21" x14ac:dyDescent="0.3">
      <c r="A6355" s="20">
        <v>18349911</v>
      </c>
      <c r="B6355" s="27" t="s">
        <v>12095</v>
      </c>
      <c r="C6355" s="27">
        <v>1</v>
      </c>
      <c r="D6355" s="27" t="str">
        <f>VLOOKUP('Raw Data'!$C6355,'country description'!$A$2:$B$16,2,0)</f>
        <v>India</v>
      </c>
      <c r="E6355" s="27" t="s">
        <v>10504</v>
      </c>
      <c r="F6355" s="27" t="s">
        <v>10752</v>
      </c>
      <c r="G6355" s="27" t="s">
        <v>2580</v>
      </c>
      <c r="H6355" s="27" t="s">
        <v>18</v>
      </c>
      <c r="I6355" s="27" t="s">
        <v>24</v>
      </c>
      <c r="J6355" s="27" t="s">
        <v>19</v>
      </c>
      <c r="K6355" s="27">
        <v>2</v>
      </c>
      <c r="L6355" s="27">
        <v>45</v>
      </c>
      <c r="M6355" s="27">
        <v>500</v>
      </c>
      <c r="N6355" s="27">
        <v>3.6</v>
      </c>
      <c r="O6355" s="27">
        <v>2011</v>
      </c>
      <c r="P6355" s="27">
        <v>5</v>
      </c>
      <c r="Q6355" s="27">
        <v>4</v>
      </c>
      <c r="R6355" s="28">
        <f>DATE('Raw Data'!$O6355,'Raw Data'!$P6355,'Raw Data'!$Q6355)</f>
        <v>40667</v>
      </c>
      <c r="S6355" s="27" t="str">
        <f>CONCATENATE(MID('Raw Data'!$H6355,FIND("(",'Raw Data'!$H6355)+1,FIND(")",'Raw Data'!$H6355)-FIND("(",'Raw Data'!$H6355)-1),"",'Raw Data'!$M6355)</f>
        <v>Rs.500</v>
      </c>
      <c r="T6355" s="27">
        <f t="shared" si="99"/>
        <v>1</v>
      </c>
      <c r="U6355" s="29">
        <f>'Raw Data'!$M6355*'Raw Data'!$T6355</f>
        <v>500</v>
      </c>
    </row>
    <row r="6356" spans="1:21" x14ac:dyDescent="0.3">
      <c r="A6356" s="20">
        <v>311579</v>
      </c>
      <c r="B6356" s="27" t="s">
        <v>12096</v>
      </c>
      <c r="C6356" s="27">
        <v>1</v>
      </c>
      <c r="D6356" s="27" t="str">
        <f>VLOOKUP('Raw Data'!$C6356,'country description'!$A$2:$B$16,2,0)</f>
        <v>India</v>
      </c>
      <c r="E6356" s="27" t="s">
        <v>10504</v>
      </c>
      <c r="F6356" s="27" t="s">
        <v>10776</v>
      </c>
      <c r="G6356" s="27" t="s">
        <v>17</v>
      </c>
      <c r="H6356" s="27" t="s">
        <v>18</v>
      </c>
      <c r="I6356" s="27" t="s">
        <v>19</v>
      </c>
      <c r="J6356" s="27" t="s">
        <v>19</v>
      </c>
      <c r="K6356" s="27">
        <v>2</v>
      </c>
      <c r="L6356" s="27">
        <v>27</v>
      </c>
      <c r="M6356" s="27">
        <v>500</v>
      </c>
      <c r="N6356" s="27">
        <v>3.3</v>
      </c>
      <c r="O6356" s="27">
        <v>2016</v>
      </c>
      <c r="P6356" s="27">
        <v>9</v>
      </c>
      <c r="Q6356" s="27">
        <v>21</v>
      </c>
      <c r="R6356" s="28">
        <f>DATE('Raw Data'!$O6356,'Raw Data'!$P6356,'Raw Data'!$Q6356)</f>
        <v>42634</v>
      </c>
      <c r="S6356" s="27" t="str">
        <f>CONCATENATE(MID('Raw Data'!$H6356,FIND("(",'Raw Data'!$H6356)+1,FIND(")",'Raw Data'!$H6356)-FIND("(",'Raw Data'!$H6356)-1),"",'Raw Data'!$M6356)</f>
        <v>Rs.500</v>
      </c>
      <c r="T6356" s="27">
        <f t="shared" si="99"/>
        <v>1</v>
      </c>
      <c r="U6356" s="29">
        <f>'Raw Data'!$M6356*'Raw Data'!$T6356</f>
        <v>500</v>
      </c>
    </row>
    <row r="6357" spans="1:21" x14ac:dyDescent="0.3">
      <c r="A6357" s="20">
        <v>308023</v>
      </c>
      <c r="B6357" s="27" t="s">
        <v>11682</v>
      </c>
      <c r="C6357" s="27">
        <v>1</v>
      </c>
      <c r="D6357" s="27" t="str">
        <f>VLOOKUP('Raw Data'!$C6357,'country description'!$A$2:$B$16,2,0)</f>
        <v>India</v>
      </c>
      <c r="E6357" s="27" t="s">
        <v>10504</v>
      </c>
      <c r="F6357" s="27" t="s">
        <v>12097</v>
      </c>
      <c r="G6357" s="27" t="s">
        <v>11175</v>
      </c>
      <c r="H6357" s="27" t="s">
        <v>18</v>
      </c>
      <c r="I6357" s="27" t="s">
        <v>19</v>
      </c>
      <c r="J6357" s="27" t="s">
        <v>24</v>
      </c>
      <c r="K6357" s="27">
        <v>2</v>
      </c>
      <c r="L6357" s="27">
        <v>227</v>
      </c>
      <c r="M6357" s="27">
        <v>500</v>
      </c>
      <c r="N6357" s="27">
        <v>4.0999999999999996</v>
      </c>
      <c r="O6357" s="27">
        <v>2017</v>
      </c>
      <c r="P6357" s="27">
        <v>9</v>
      </c>
      <c r="Q6357" s="27">
        <v>17</v>
      </c>
      <c r="R6357" s="28">
        <f>DATE('Raw Data'!$O6357,'Raw Data'!$P6357,'Raw Data'!$Q6357)</f>
        <v>42995</v>
      </c>
      <c r="S6357" s="27" t="str">
        <f>CONCATENATE(MID('Raw Data'!$H6357,FIND("(",'Raw Data'!$H6357)+1,FIND(")",'Raw Data'!$H6357)-FIND("(",'Raw Data'!$H6357)-1),"",'Raw Data'!$M6357)</f>
        <v>Rs.500</v>
      </c>
      <c r="T6357" s="27">
        <f t="shared" si="99"/>
        <v>1</v>
      </c>
      <c r="U6357" s="29">
        <f>'Raw Data'!$M6357*'Raw Data'!$T6357</f>
        <v>500</v>
      </c>
    </row>
    <row r="6358" spans="1:21" x14ac:dyDescent="0.3">
      <c r="A6358" s="20">
        <v>310412</v>
      </c>
      <c r="B6358" s="27" t="s">
        <v>12098</v>
      </c>
      <c r="C6358" s="27">
        <v>1</v>
      </c>
      <c r="D6358" s="27" t="str">
        <f>VLOOKUP('Raw Data'!$C6358,'country description'!$A$2:$B$16,2,0)</f>
        <v>India</v>
      </c>
      <c r="E6358" s="27" t="s">
        <v>10504</v>
      </c>
      <c r="F6358" s="27" t="s">
        <v>12099</v>
      </c>
      <c r="G6358" s="27" t="s">
        <v>723</v>
      </c>
      <c r="H6358" s="27" t="s">
        <v>18</v>
      </c>
      <c r="I6358" s="27" t="s">
        <v>19</v>
      </c>
      <c r="J6358" s="27" t="s">
        <v>24</v>
      </c>
      <c r="K6358" s="27">
        <v>2</v>
      </c>
      <c r="L6358" s="27">
        <v>12</v>
      </c>
      <c r="M6358" s="27">
        <v>500</v>
      </c>
      <c r="N6358" s="27">
        <v>2.6</v>
      </c>
      <c r="O6358" s="27">
        <v>2016</v>
      </c>
      <c r="P6358" s="27">
        <v>9</v>
      </c>
      <c r="Q6358" s="27">
        <v>15</v>
      </c>
      <c r="R6358" s="28">
        <f>DATE('Raw Data'!$O6358,'Raw Data'!$P6358,'Raw Data'!$Q6358)</f>
        <v>42628</v>
      </c>
      <c r="S6358" s="27" t="str">
        <f>CONCATENATE(MID('Raw Data'!$H6358,FIND("(",'Raw Data'!$H6358)+1,FIND(")",'Raw Data'!$H6358)-FIND("(",'Raw Data'!$H6358)-1),"",'Raw Data'!$M6358)</f>
        <v>Rs.500</v>
      </c>
      <c r="T6358" s="27">
        <f t="shared" si="99"/>
        <v>1</v>
      </c>
      <c r="U6358" s="29">
        <f>'Raw Data'!$M6358*'Raw Data'!$T6358</f>
        <v>500</v>
      </c>
    </row>
    <row r="6359" spans="1:21" x14ac:dyDescent="0.3">
      <c r="A6359" s="20">
        <v>18458334</v>
      </c>
      <c r="B6359" s="27" t="s">
        <v>12100</v>
      </c>
      <c r="C6359" s="27">
        <v>1</v>
      </c>
      <c r="D6359" s="27" t="str">
        <f>VLOOKUP('Raw Data'!$C6359,'country description'!$A$2:$B$16,2,0)</f>
        <v>India</v>
      </c>
      <c r="E6359" s="27" t="s">
        <v>10504</v>
      </c>
      <c r="F6359" s="27" t="s">
        <v>12101</v>
      </c>
      <c r="G6359" s="27" t="s">
        <v>12102</v>
      </c>
      <c r="H6359" s="27" t="s">
        <v>18</v>
      </c>
      <c r="I6359" s="27" t="s">
        <v>19</v>
      </c>
      <c r="J6359" s="27" t="s">
        <v>24</v>
      </c>
      <c r="K6359" s="27">
        <v>2</v>
      </c>
      <c r="L6359" s="27">
        <v>4</v>
      </c>
      <c r="M6359" s="27">
        <v>500</v>
      </c>
      <c r="N6359" s="27">
        <v>3.1</v>
      </c>
      <c r="O6359" s="27">
        <v>2012</v>
      </c>
      <c r="P6359" s="27">
        <v>8</v>
      </c>
      <c r="Q6359" s="27">
        <v>11</v>
      </c>
      <c r="R6359" s="28">
        <f>DATE('Raw Data'!$O6359,'Raw Data'!$P6359,'Raw Data'!$Q6359)</f>
        <v>41132</v>
      </c>
      <c r="S6359" s="27" t="str">
        <f>CONCATENATE(MID('Raw Data'!$H6359,FIND("(",'Raw Data'!$H6359)+1,FIND(")",'Raw Data'!$H6359)-FIND("(",'Raw Data'!$H6359)-1),"",'Raw Data'!$M6359)</f>
        <v>Rs.500</v>
      </c>
      <c r="T6359" s="27">
        <f t="shared" si="99"/>
        <v>1</v>
      </c>
      <c r="U6359" s="29">
        <f>'Raw Data'!$M6359*'Raw Data'!$T6359</f>
        <v>500</v>
      </c>
    </row>
    <row r="6360" spans="1:21" x14ac:dyDescent="0.3">
      <c r="A6360" s="20">
        <v>18433874</v>
      </c>
      <c r="B6360" s="27" t="s">
        <v>12103</v>
      </c>
      <c r="C6360" s="27">
        <v>1</v>
      </c>
      <c r="D6360" s="27" t="str">
        <f>VLOOKUP('Raw Data'!$C6360,'country description'!$A$2:$B$16,2,0)</f>
        <v>India</v>
      </c>
      <c r="E6360" s="27" t="s">
        <v>10504</v>
      </c>
      <c r="F6360" s="27" t="s">
        <v>12104</v>
      </c>
      <c r="G6360" s="27" t="s">
        <v>880</v>
      </c>
      <c r="H6360" s="27" t="s">
        <v>18</v>
      </c>
      <c r="I6360" s="27" t="s">
        <v>19</v>
      </c>
      <c r="J6360" s="27" t="s">
        <v>24</v>
      </c>
      <c r="K6360" s="27">
        <v>2</v>
      </c>
      <c r="L6360" s="27">
        <v>1</v>
      </c>
      <c r="M6360" s="27">
        <v>500</v>
      </c>
      <c r="N6360" s="27">
        <v>1</v>
      </c>
      <c r="O6360" s="27">
        <v>2017</v>
      </c>
      <c r="P6360" s="27">
        <v>8</v>
      </c>
      <c r="Q6360" s="27">
        <v>25</v>
      </c>
      <c r="R6360" s="28">
        <f>DATE('Raw Data'!$O6360,'Raw Data'!$P6360,'Raw Data'!$Q6360)</f>
        <v>42972</v>
      </c>
      <c r="S6360" s="27" t="str">
        <f>CONCATENATE(MID('Raw Data'!$H6360,FIND("(",'Raw Data'!$H6360)+1,FIND(")",'Raw Data'!$H6360)-FIND("(",'Raw Data'!$H6360)-1),"",'Raw Data'!$M6360)</f>
        <v>Rs.500</v>
      </c>
      <c r="T6360" s="27">
        <f t="shared" si="99"/>
        <v>1</v>
      </c>
      <c r="U6360" s="29">
        <f>'Raw Data'!$M6360*'Raw Data'!$T6360</f>
        <v>500</v>
      </c>
    </row>
    <row r="6361" spans="1:21" x14ac:dyDescent="0.3">
      <c r="A6361" s="20">
        <v>18217127</v>
      </c>
      <c r="B6361" s="27" t="s">
        <v>12105</v>
      </c>
      <c r="C6361" s="27">
        <v>1</v>
      </c>
      <c r="D6361" s="27" t="str">
        <f>VLOOKUP('Raw Data'!$C6361,'country description'!$A$2:$B$16,2,0)</f>
        <v>India</v>
      </c>
      <c r="E6361" s="27" t="s">
        <v>10504</v>
      </c>
      <c r="F6361" s="27" t="s">
        <v>12106</v>
      </c>
      <c r="G6361" s="27" t="s">
        <v>393</v>
      </c>
      <c r="H6361" s="27" t="s">
        <v>18</v>
      </c>
      <c r="I6361" s="27" t="s">
        <v>19</v>
      </c>
      <c r="J6361" s="27" t="s">
        <v>19</v>
      </c>
      <c r="K6361" s="27">
        <v>2</v>
      </c>
      <c r="L6361" s="27">
        <v>1</v>
      </c>
      <c r="M6361" s="27">
        <v>500</v>
      </c>
      <c r="N6361" s="27">
        <v>1</v>
      </c>
      <c r="O6361" s="27">
        <v>2015</v>
      </c>
      <c r="P6361" s="27">
        <v>8</v>
      </c>
      <c r="Q6361" s="27">
        <v>17</v>
      </c>
      <c r="R6361" s="28">
        <f>DATE('Raw Data'!$O6361,'Raw Data'!$P6361,'Raw Data'!$Q6361)</f>
        <v>42233</v>
      </c>
      <c r="S6361" s="27" t="str">
        <f>CONCATENATE(MID('Raw Data'!$H6361,FIND("(",'Raw Data'!$H6361)+1,FIND(")",'Raw Data'!$H6361)-FIND("(",'Raw Data'!$H6361)-1),"",'Raw Data'!$M6361)</f>
        <v>Rs.500</v>
      </c>
      <c r="T6361" s="27">
        <f t="shared" si="99"/>
        <v>1</v>
      </c>
      <c r="U6361" s="29">
        <f>'Raw Data'!$M6361*'Raw Data'!$T6361</f>
        <v>500</v>
      </c>
    </row>
    <row r="6362" spans="1:21" x14ac:dyDescent="0.3">
      <c r="A6362" s="20">
        <v>311116</v>
      </c>
      <c r="B6362" s="27" t="s">
        <v>5320</v>
      </c>
      <c r="C6362" s="27">
        <v>1</v>
      </c>
      <c r="D6362" s="27" t="str">
        <f>VLOOKUP('Raw Data'!$C6362,'country description'!$A$2:$B$16,2,0)</f>
        <v>India</v>
      </c>
      <c r="E6362" s="27" t="s">
        <v>10504</v>
      </c>
      <c r="F6362" s="27" t="s">
        <v>12107</v>
      </c>
      <c r="G6362" s="27" t="s">
        <v>12108</v>
      </c>
      <c r="H6362" s="27" t="s">
        <v>18</v>
      </c>
      <c r="I6362" s="27" t="s">
        <v>19</v>
      </c>
      <c r="J6362" s="27" t="s">
        <v>24</v>
      </c>
      <c r="K6362" s="27">
        <v>2</v>
      </c>
      <c r="L6362" s="27">
        <v>73</v>
      </c>
      <c r="M6362" s="27">
        <v>500</v>
      </c>
      <c r="N6362" s="27">
        <v>2.2000000000000002</v>
      </c>
      <c r="O6362" s="27">
        <v>2013</v>
      </c>
      <c r="P6362" s="27">
        <v>8</v>
      </c>
      <c r="Q6362" s="27">
        <v>18</v>
      </c>
      <c r="R6362" s="28">
        <f>DATE('Raw Data'!$O6362,'Raw Data'!$P6362,'Raw Data'!$Q6362)</f>
        <v>41504</v>
      </c>
      <c r="S6362" s="27" t="str">
        <f>CONCATENATE(MID('Raw Data'!$H6362,FIND("(",'Raw Data'!$H6362)+1,FIND(")",'Raw Data'!$H6362)-FIND("(",'Raw Data'!$H6362)-1),"",'Raw Data'!$M6362)</f>
        <v>Rs.500</v>
      </c>
      <c r="T6362" s="27">
        <f t="shared" si="99"/>
        <v>1</v>
      </c>
      <c r="U6362" s="29">
        <f>'Raw Data'!$M6362*'Raw Data'!$T6362</f>
        <v>500</v>
      </c>
    </row>
    <row r="6363" spans="1:21" x14ac:dyDescent="0.3">
      <c r="A6363" s="20">
        <v>9778</v>
      </c>
      <c r="B6363" s="27" t="s">
        <v>5279</v>
      </c>
      <c r="C6363" s="27">
        <v>1</v>
      </c>
      <c r="D6363" s="27" t="str">
        <f>VLOOKUP('Raw Data'!$C6363,'country description'!$A$2:$B$16,2,0)</f>
        <v>India</v>
      </c>
      <c r="E6363" s="27" t="s">
        <v>10504</v>
      </c>
      <c r="F6363" s="27" t="s">
        <v>12109</v>
      </c>
      <c r="G6363" s="27" t="s">
        <v>5281</v>
      </c>
      <c r="H6363" s="27" t="s">
        <v>18</v>
      </c>
      <c r="I6363" s="27" t="s">
        <v>19</v>
      </c>
      <c r="J6363" s="27" t="s">
        <v>24</v>
      </c>
      <c r="K6363" s="27">
        <v>2</v>
      </c>
      <c r="L6363" s="27">
        <v>54</v>
      </c>
      <c r="M6363" s="27">
        <v>500</v>
      </c>
      <c r="N6363" s="27">
        <v>2.8</v>
      </c>
      <c r="O6363" s="27">
        <v>2010</v>
      </c>
      <c r="P6363" s="27">
        <v>8</v>
      </c>
      <c r="Q6363" s="27">
        <v>3</v>
      </c>
      <c r="R6363" s="28">
        <f>DATE('Raw Data'!$O6363,'Raw Data'!$P6363,'Raw Data'!$Q6363)</f>
        <v>40393</v>
      </c>
      <c r="S6363" s="27" t="str">
        <f>CONCATENATE(MID('Raw Data'!$H6363,FIND("(",'Raw Data'!$H6363)+1,FIND(")",'Raw Data'!$H6363)-FIND("(",'Raw Data'!$H6363)-1),"",'Raw Data'!$M6363)</f>
        <v>Rs.500</v>
      </c>
      <c r="T6363" s="27">
        <f t="shared" si="99"/>
        <v>1</v>
      </c>
      <c r="U6363" s="29">
        <f>'Raw Data'!$M6363*'Raw Data'!$T6363</f>
        <v>500</v>
      </c>
    </row>
    <row r="6364" spans="1:21" x14ac:dyDescent="0.3">
      <c r="A6364" s="20">
        <v>18204463</v>
      </c>
      <c r="B6364" s="27" t="s">
        <v>12110</v>
      </c>
      <c r="C6364" s="27">
        <v>1</v>
      </c>
      <c r="D6364" s="27" t="str">
        <f>VLOOKUP('Raw Data'!$C6364,'country description'!$A$2:$B$16,2,0)</f>
        <v>India</v>
      </c>
      <c r="E6364" s="27" t="s">
        <v>10504</v>
      </c>
      <c r="F6364" s="27" t="s">
        <v>10898</v>
      </c>
      <c r="G6364" s="27" t="s">
        <v>12111</v>
      </c>
      <c r="H6364" s="27" t="s">
        <v>18</v>
      </c>
      <c r="I6364" s="27" t="s">
        <v>19</v>
      </c>
      <c r="J6364" s="27" t="s">
        <v>24</v>
      </c>
      <c r="K6364" s="27">
        <v>2</v>
      </c>
      <c r="L6364" s="27">
        <v>395</v>
      </c>
      <c r="M6364" s="27">
        <v>500</v>
      </c>
      <c r="N6364" s="27">
        <v>4.5999999999999996</v>
      </c>
      <c r="O6364" s="27">
        <v>2010</v>
      </c>
      <c r="P6364" s="27">
        <v>8</v>
      </c>
      <c r="Q6364" s="27">
        <v>2</v>
      </c>
      <c r="R6364" s="28">
        <f>DATE('Raw Data'!$O6364,'Raw Data'!$P6364,'Raw Data'!$Q6364)</f>
        <v>40392</v>
      </c>
      <c r="S6364" s="27" t="str">
        <f>CONCATENATE(MID('Raw Data'!$H6364,FIND("(",'Raw Data'!$H6364)+1,FIND(")",'Raw Data'!$H6364)-FIND("(",'Raw Data'!$H6364)-1),"",'Raw Data'!$M6364)</f>
        <v>Rs.500</v>
      </c>
      <c r="T6364" s="27">
        <f t="shared" si="99"/>
        <v>1</v>
      </c>
      <c r="U6364" s="29">
        <f>'Raw Data'!$M6364*'Raw Data'!$T6364</f>
        <v>500</v>
      </c>
    </row>
    <row r="6365" spans="1:21" x14ac:dyDescent="0.3">
      <c r="A6365" s="20">
        <v>18384115</v>
      </c>
      <c r="B6365" s="27" t="s">
        <v>12112</v>
      </c>
      <c r="C6365" s="27">
        <v>1</v>
      </c>
      <c r="D6365" s="27" t="str">
        <f>VLOOKUP('Raw Data'!$C6365,'country description'!$A$2:$B$16,2,0)</f>
        <v>India</v>
      </c>
      <c r="E6365" s="27" t="s">
        <v>10504</v>
      </c>
      <c r="F6365" s="27" t="s">
        <v>12113</v>
      </c>
      <c r="G6365" s="27" t="s">
        <v>12114</v>
      </c>
      <c r="H6365" s="27" t="s">
        <v>18</v>
      </c>
      <c r="I6365" s="27" t="s">
        <v>19</v>
      </c>
      <c r="J6365" s="27" t="s">
        <v>24</v>
      </c>
      <c r="K6365" s="27">
        <v>2</v>
      </c>
      <c r="L6365" s="27">
        <v>223</v>
      </c>
      <c r="M6365" s="27">
        <v>500</v>
      </c>
      <c r="N6365" s="27">
        <v>4.9000000000000004</v>
      </c>
      <c r="O6365" s="27">
        <v>2018</v>
      </c>
      <c r="P6365" s="27">
        <v>8</v>
      </c>
      <c r="Q6365" s="27">
        <v>26</v>
      </c>
      <c r="R6365" s="28">
        <f>DATE('Raw Data'!$O6365,'Raw Data'!$P6365,'Raw Data'!$Q6365)</f>
        <v>43338</v>
      </c>
      <c r="S6365" s="27" t="str">
        <f>CONCATENATE(MID('Raw Data'!$H6365,FIND("(",'Raw Data'!$H6365)+1,FIND(")",'Raw Data'!$H6365)-FIND("(",'Raw Data'!$H6365)-1),"",'Raw Data'!$M6365)</f>
        <v>Rs.500</v>
      </c>
      <c r="T6365" s="27">
        <f t="shared" si="99"/>
        <v>1</v>
      </c>
      <c r="U6365" s="29">
        <f>'Raw Data'!$M6365*'Raw Data'!$T6365</f>
        <v>500</v>
      </c>
    </row>
    <row r="6366" spans="1:21" x14ac:dyDescent="0.3">
      <c r="A6366" s="20">
        <v>309986</v>
      </c>
      <c r="B6366" s="27" t="s">
        <v>12115</v>
      </c>
      <c r="C6366" s="27">
        <v>1</v>
      </c>
      <c r="D6366" s="27" t="str">
        <f>VLOOKUP('Raw Data'!$C6366,'country description'!$A$2:$B$16,2,0)</f>
        <v>India</v>
      </c>
      <c r="E6366" s="27" t="s">
        <v>10504</v>
      </c>
      <c r="F6366" s="27" t="s">
        <v>12116</v>
      </c>
      <c r="G6366" s="27" t="s">
        <v>12117</v>
      </c>
      <c r="H6366" s="27" t="s">
        <v>18</v>
      </c>
      <c r="I6366" s="27" t="s">
        <v>19</v>
      </c>
      <c r="J6366" s="27" t="s">
        <v>24</v>
      </c>
      <c r="K6366" s="27">
        <v>2</v>
      </c>
      <c r="L6366" s="27">
        <v>12</v>
      </c>
      <c r="M6366" s="27">
        <v>500</v>
      </c>
      <c r="N6366" s="27">
        <v>2.5</v>
      </c>
      <c r="O6366" s="27">
        <v>2016</v>
      </c>
      <c r="P6366" s="27">
        <v>8</v>
      </c>
      <c r="Q6366" s="27">
        <v>20</v>
      </c>
      <c r="R6366" s="28">
        <f>DATE('Raw Data'!$O6366,'Raw Data'!$P6366,'Raw Data'!$Q6366)</f>
        <v>42602</v>
      </c>
      <c r="S6366" s="27" t="str">
        <f>CONCATENATE(MID('Raw Data'!$H6366,FIND("(",'Raw Data'!$H6366)+1,FIND(")",'Raw Data'!$H6366)-FIND("(",'Raw Data'!$H6366)-1),"",'Raw Data'!$M6366)</f>
        <v>Rs.500</v>
      </c>
      <c r="T6366" s="27">
        <f t="shared" si="99"/>
        <v>1</v>
      </c>
      <c r="U6366" s="29">
        <f>'Raw Data'!$M6366*'Raw Data'!$T6366</f>
        <v>500</v>
      </c>
    </row>
    <row r="6367" spans="1:21" x14ac:dyDescent="0.3">
      <c r="A6367" s="20">
        <v>18322641</v>
      </c>
      <c r="B6367" s="27" t="s">
        <v>12118</v>
      </c>
      <c r="C6367" s="27">
        <v>1</v>
      </c>
      <c r="D6367" s="27" t="str">
        <f>VLOOKUP('Raw Data'!$C6367,'country description'!$A$2:$B$16,2,0)</f>
        <v>India</v>
      </c>
      <c r="E6367" s="27" t="s">
        <v>10504</v>
      </c>
      <c r="F6367" s="27" t="s">
        <v>12119</v>
      </c>
      <c r="G6367" s="27" t="s">
        <v>12120</v>
      </c>
      <c r="H6367" s="27" t="s">
        <v>18</v>
      </c>
      <c r="I6367" s="27" t="s">
        <v>19</v>
      </c>
      <c r="J6367" s="27" t="s">
        <v>24</v>
      </c>
      <c r="K6367" s="27">
        <v>2</v>
      </c>
      <c r="L6367" s="27">
        <v>74</v>
      </c>
      <c r="M6367" s="27">
        <v>500</v>
      </c>
      <c r="N6367" s="27">
        <v>4.0999999999999996</v>
      </c>
      <c r="O6367" s="27">
        <v>2013</v>
      </c>
      <c r="P6367" s="27">
        <v>8</v>
      </c>
      <c r="Q6367" s="27">
        <v>5</v>
      </c>
      <c r="R6367" s="28">
        <f>DATE('Raw Data'!$O6367,'Raw Data'!$P6367,'Raw Data'!$Q6367)</f>
        <v>41491</v>
      </c>
      <c r="S6367" s="27" t="str">
        <f>CONCATENATE(MID('Raw Data'!$H6367,FIND("(",'Raw Data'!$H6367)+1,FIND(")",'Raw Data'!$H6367)-FIND("(",'Raw Data'!$H6367)-1),"",'Raw Data'!$M6367)</f>
        <v>Rs.500</v>
      </c>
      <c r="T6367" s="27">
        <f t="shared" si="99"/>
        <v>1</v>
      </c>
      <c r="U6367" s="29">
        <f>'Raw Data'!$M6367*'Raw Data'!$T6367</f>
        <v>500</v>
      </c>
    </row>
    <row r="6368" spans="1:21" x14ac:dyDescent="0.3">
      <c r="A6368" s="20">
        <v>18455518</v>
      </c>
      <c r="B6368" s="27" t="s">
        <v>12121</v>
      </c>
      <c r="C6368" s="27">
        <v>1</v>
      </c>
      <c r="D6368" s="27" t="str">
        <f>VLOOKUP('Raw Data'!$C6368,'country description'!$A$2:$B$16,2,0)</f>
        <v>India</v>
      </c>
      <c r="E6368" s="27" t="s">
        <v>10504</v>
      </c>
      <c r="F6368" s="27" t="s">
        <v>12122</v>
      </c>
      <c r="G6368" s="27" t="s">
        <v>12123</v>
      </c>
      <c r="H6368" s="27" t="s">
        <v>18</v>
      </c>
      <c r="I6368" s="27" t="s">
        <v>19</v>
      </c>
      <c r="J6368" s="27" t="s">
        <v>19</v>
      </c>
      <c r="K6368" s="27">
        <v>2</v>
      </c>
      <c r="L6368" s="27">
        <v>25</v>
      </c>
      <c r="M6368" s="27">
        <v>500</v>
      </c>
      <c r="N6368" s="27">
        <v>3.7</v>
      </c>
      <c r="O6368" s="27">
        <v>2010</v>
      </c>
      <c r="P6368" s="27">
        <v>8</v>
      </c>
      <c r="Q6368" s="27">
        <v>17</v>
      </c>
      <c r="R6368" s="28">
        <f>DATE('Raw Data'!$O6368,'Raw Data'!$P6368,'Raw Data'!$Q6368)</f>
        <v>40407</v>
      </c>
      <c r="S6368" s="27" t="str">
        <f>CONCATENATE(MID('Raw Data'!$H6368,FIND("(",'Raw Data'!$H6368)+1,FIND(")",'Raw Data'!$H6368)-FIND("(",'Raw Data'!$H6368)-1),"",'Raw Data'!$M6368)</f>
        <v>Rs.500</v>
      </c>
      <c r="T6368" s="27">
        <f t="shared" si="99"/>
        <v>1</v>
      </c>
      <c r="U6368" s="29">
        <f>'Raw Data'!$M6368*'Raw Data'!$T6368</f>
        <v>500</v>
      </c>
    </row>
    <row r="6369" spans="1:21" x14ac:dyDescent="0.3">
      <c r="A6369" s="20">
        <v>4154</v>
      </c>
      <c r="B6369" s="27" t="s">
        <v>12124</v>
      </c>
      <c r="C6369" s="27">
        <v>1</v>
      </c>
      <c r="D6369" s="27" t="str">
        <f>VLOOKUP('Raw Data'!$C6369,'country description'!$A$2:$B$16,2,0)</f>
        <v>India</v>
      </c>
      <c r="E6369" s="27" t="s">
        <v>10504</v>
      </c>
      <c r="F6369" s="27" t="s">
        <v>12125</v>
      </c>
      <c r="G6369" s="27" t="s">
        <v>390</v>
      </c>
      <c r="H6369" s="27" t="s">
        <v>18</v>
      </c>
      <c r="I6369" s="27" t="s">
        <v>19</v>
      </c>
      <c r="J6369" s="27" t="s">
        <v>24</v>
      </c>
      <c r="K6369" s="27">
        <v>2</v>
      </c>
      <c r="L6369" s="27">
        <v>73</v>
      </c>
      <c r="M6369" s="27">
        <v>500</v>
      </c>
      <c r="N6369" s="27">
        <v>2.8</v>
      </c>
      <c r="O6369" s="27">
        <v>2018</v>
      </c>
      <c r="P6369" s="27">
        <v>8</v>
      </c>
      <c r="Q6369" s="27">
        <v>7</v>
      </c>
      <c r="R6369" s="28">
        <f>DATE('Raw Data'!$O6369,'Raw Data'!$P6369,'Raw Data'!$Q6369)</f>
        <v>43319</v>
      </c>
      <c r="S6369" s="27" t="str">
        <f>CONCATENATE(MID('Raw Data'!$H6369,FIND("(",'Raw Data'!$H6369)+1,FIND(")",'Raw Data'!$H6369)-FIND("(",'Raw Data'!$H6369)-1),"",'Raw Data'!$M6369)</f>
        <v>Rs.500</v>
      </c>
      <c r="T6369" s="27">
        <f t="shared" si="99"/>
        <v>1</v>
      </c>
      <c r="U6369" s="29">
        <f>'Raw Data'!$M6369*'Raw Data'!$T6369</f>
        <v>500</v>
      </c>
    </row>
    <row r="6370" spans="1:21" x14ac:dyDescent="0.3">
      <c r="A6370" s="20">
        <v>305919</v>
      </c>
      <c r="B6370" s="27" t="s">
        <v>5279</v>
      </c>
      <c r="C6370" s="27">
        <v>1</v>
      </c>
      <c r="D6370" s="27" t="str">
        <f>VLOOKUP('Raw Data'!$C6370,'country description'!$A$2:$B$16,2,0)</f>
        <v>India</v>
      </c>
      <c r="E6370" s="27" t="s">
        <v>10504</v>
      </c>
      <c r="F6370" s="27" t="s">
        <v>12126</v>
      </c>
      <c r="G6370" s="27" t="s">
        <v>5281</v>
      </c>
      <c r="H6370" s="27" t="s">
        <v>18</v>
      </c>
      <c r="I6370" s="27" t="s">
        <v>19</v>
      </c>
      <c r="J6370" s="27" t="s">
        <v>19</v>
      </c>
      <c r="K6370" s="27">
        <v>2</v>
      </c>
      <c r="L6370" s="27">
        <v>59</v>
      </c>
      <c r="M6370" s="27">
        <v>500</v>
      </c>
      <c r="N6370" s="27">
        <v>3.3</v>
      </c>
      <c r="O6370" s="27">
        <v>2014</v>
      </c>
      <c r="P6370" s="27">
        <v>8</v>
      </c>
      <c r="Q6370" s="27">
        <v>10</v>
      </c>
      <c r="R6370" s="28">
        <f>DATE('Raw Data'!$O6370,'Raw Data'!$P6370,'Raw Data'!$Q6370)</f>
        <v>41861</v>
      </c>
      <c r="S6370" s="27" t="str">
        <f>CONCATENATE(MID('Raw Data'!$H6370,FIND("(",'Raw Data'!$H6370)+1,FIND(")",'Raw Data'!$H6370)-FIND("(",'Raw Data'!$H6370)-1),"",'Raw Data'!$M6370)</f>
        <v>Rs.500</v>
      </c>
      <c r="T6370" s="27">
        <f t="shared" si="99"/>
        <v>1</v>
      </c>
      <c r="U6370" s="29">
        <f>'Raw Data'!$M6370*'Raw Data'!$T6370</f>
        <v>500</v>
      </c>
    </row>
    <row r="6371" spans="1:21" x14ac:dyDescent="0.3">
      <c r="A6371" s="20">
        <v>2165</v>
      </c>
      <c r="B6371" s="27" t="s">
        <v>942</v>
      </c>
      <c r="C6371" s="27">
        <v>1</v>
      </c>
      <c r="D6371" s="27" t="str">
        <f>VLOOKUP('Raw Data'!$C6371,'country description'!$A$2:$B$16,2,0)</f>
        <v>India</v>
      </c>
      <c r="E6371" s="27" t="s">
        <v>10504</v>
      </c>
      <c r="F6371" s="27" t="s">
        <v>12127</v>
      </c>
      <c r="G6371" s="27" t="s">
        <v>1626</v>
      </c>
      <c r="H6371" s="27" t="s">
        <v>18</v>
      </c>
      <c r="I6371" s="27" t="s">
        <v>19</v>
      </c>
      <c r="J6371" s="27" t="s">
        <v>24</v>
      </c>
      <c r="K6371" s="27">
        <v>2</v>
      </c>
      <c r="L6371" s="27">
        <v>369</v>
      </c>
      <c r="M6371" s="27">
        <v>500</v>
      </c>
      <c r="N6371" s="27">
        <v>3.6</v>
      </c>
      <c r="O6371" s="27">
        <v>2014</v>
      </c>
      <c r="P6371" s="27">
        <v>8</v>
      </c>
      <c r="Q6371" s="27">
        <v>3</v>
      </c>
      <c r="R6371" s="28">
        <f>DATE('Raw Data'!$O6371,'Raw Data'!$P6371,'Raw Data'!$Q6371)</f>
        <v>41854</v>
      </c>
      <c r="S6371" s="27" t="str">
        <f>CONCATENATE(MID('Raw Data'!$H6371,FIND("(",'Raw Data'!$H6371)+1,FIND(")",'Raw Data'!$H6371)-FIND("(",'Raw Data'!$H6371)-1),"",'Raw Data'!$M6371)</f>
        <v>Rs.500</v>
      </c>
      <c r="T6371" s="27">
        <f t="shared" si="99"/>
        <v>1</v>
      </c>
      <c r="U6371" s="29">
        <f>'Raw Data'!$M6371*'Raw Data'!$T6371</f>
        <v>500</v>
      </c>
    </row>
    <row r="6372" spans="1:21" x14ac:dyDescent="0.3">
      <c r="A6372" s="20">
        <v>308889</v>
      </c>
      <c r="B6372" s="27" t="s">
        <v>12128</v>
      </c>
      <c r="C6372" s="27">
        <v>1</v>
      </c>
      <c r="D6372" s="27" t="str">
        <f>VLOOKUP('Raw Data'!$C6372,'country description'!$A$2:$B$16,2,0)</f>
        <v>India</v>
      </c>
      <c r="E6372" s="27" t="s">
        <v>10504</v>
      </c>
      <c r="F6372" s="27" t="s">
        <v>12129</v>
      </c>
      <c r="G6372" s="27" t="s">
        <v>3216</v>
      </c>
      <c r="H6372" s="27" t="s">
        <v>18</v>
      </c>
      <c r="I6372" s="27" t="s">
        <v>19</v>
      </c>
      <c r="J6372" s="27" t="s">
        <v>24</v>
      </c>
      <c r="K6372" s="27">
        <v>2</v>
      </c>
      <c r="L6372" s="27">
        <v>189</v>
      </c>
      <c r="M6372" s="27">
        <v>500</v>
      </c>
      <c r="N6372" s="27">
        <v>3.5</v>
      </c>
      <c r="O6372" s="27">
        <v>2015</v>
      </c>
      <c r="P6372" s="27">
        <v>7</v>
      </c>
      <c r="Q6372" s="27">
        <v>10</v>
      </c>
      <c r="R6372" s="28">
        <f>DATE('Raw Data'!$O6372,'Raw Data'!$P6372,'Raw Data'!$Q6372)</f>
        <v>42195</v>
      </c>
      <c r="S6372" s="27" t="str">
        <f>CONCATENATE(MID('Raw Data'!$H6372,FIND("(",'Raw Data'!$H6372)+1,FIND(")",'Raw Data'!$H6372)-FIND("(",'Raw Data'!$H6372)-1),"",'Raw Data'!$M6372)</f>
        <v>Rs.500</v>
      </c>
      <c r="T6372" s="27">
        <f t="shared" si="99"/>
        <v>1</v>
      </c>
      <c r="U6372" s="29">
        <f>'Raw Data'!$M6372*'Raw Data'!$T6372</f>
        <v>500</v>
      </c>
    </row>
    <row r="6373" spans="1:21" x14ac:dyDescent="0.3">
      <c r="A6373" s="20">
        <v>311080</v>
      </c>
      <c r="B6373" s="27" t="s">
        <v>12130</v>
      </c>
      <c r="C6373" s="27">
        <v>1</v>
      </c>
      <c r="D6373" s="27" t="str">
        <f>VLOOKUP('Raw Data'!$C6373,'country description'!$A$2:$B$16,2,0)</f>
        <v>India</v>
      </c>
      <c r="E6373" s="27" t="s">
        <v>10504</v>
      </c>
      <c r="F6373" s="27" t="s">
        <v>12131</v>
      </c>
      <c r="G6373" s="27" t="s">
        <v>2789</v>
      </c>
      <c r="H6373" s="27" t="s">
        <v>18</v>
      </c>
      <c r="I6373" s="27" t="s">
        <v>19</v>
      </c>
      <c r="J6373" s="27" t="s">
        <v>24</v>
      </c>
      <c r="K6373" s="27">
        <v>2</v>
      </c>
      <c r="L6373" s="27">
        <v>299</v>
      </c>
      <c r="M6373" s="27">
        <v>500</v>
      </c>
      <c r="N6373" s="27">
        <v>3.8</v>
      </c>
      <c r="O6373" s="27">
        <v>2012</v>
      </c>
      <c r="P6373" s="27">
        <v>7</v>
      </c>
      <c r="Q6373" s="27">
        <v>19</v>
      </c>
      <c r="R6373" s="28">
        <f>DATE('Raw Data'!$O6373,'Raw Data'!$P6373,'Raw Data'!$Q6373)</f>
        <v>41109</v>
      </c>
      <c r="S6373" s="27" t="str">
        <f>CONCATENATE(MID('Raw Data'!$H6373,FIND("(",'Raw Data'!$H6373)+1,FIND(")",'Raw Data'!$H6373)-FIND("(",'Raw Data'!$H6373)-1),"",'Raw Data'!$M6373)</f>
        <v>Rs.500</v>
      </c>
      <c r="T6373" s="27">
        <f t="shared" si="99"/>
        <v>1</v>
      </c>
      <c r="U6373" s="29">
        <f>'Raw Data'!$M6373*'Raw Data'!$T6373</f>
        <v>500</v>
      </c>
    </row>
    <row r="6374" spans="1:21" x14ac:dyDescent="0.3">
      <c r="A6374" s="20">
        <v>18258477</v>
      </c>
      <c r="B6374" s="27" t="s">
        <v>12132</v>
      </c>
      <c r="C6374" s="27">
        <v>1</v>
      </c>
      <c r="D6374" s="27" t="str">
        <f>VLOOKUP('Raw Data'!$C6374,'country description'!$A$2:$B$16,2,0)</f>
        <v>India</v>
      </c>
      <c r="E6374" s="27" t="s">
        <v>10504</v>
      </c>
      <c r="F6374" s="27" t="s">
        <v>12133</v>
      </c>
      <c r="G6374" s="27" t="s">
        <v>4711</v>
      </c>
      <c r="H6374" s="27" t="s">
        <v>18</v>
      </c>
      <c r="I6374" s="27" t="s">
        <v>19</v>
      </c>
      <c r="J6374" s="27" t="s">
        <v>24</v>
      </c>
      <c r="K6374" s="27">
        <v>2</v>
      </c>
      <c r="L6374" s="27">
        <v>38</v>
      </c>
      <c r="M6374" s="27">
        <v>500</v>
      </c>
      <c r="N6374" s="27">
        <v>3.2</v>
      </c>
      <c r="O6374" s="27">
        <v>2016</v>
      </c>
      <c r="P6374" s="27">
        <v>7</v>
      </c>
      <c r="Q6374" s="27">
        <v>5</v>
      </c>
      <c r="R6374" s="28">
        <f>DATE('Raw Data'!$O6374,'Raw Data'!$P6374,'Raw Data'!$Q6374)</f>
        <v>42556</v>
      </c>
      <c r="S6374" s="27" t="str">
        <f>CONCATENATE(MID('Raw Data'!$H6374,FIND("(",'Raw Data'!$H6374)+1,FIND(")",'Raw Data'!$H6374)-FIND("(",'Raw Data'!$H6374)-1),"",'Raw Data'!$M6374)</f>
        <v>Rs.500</v>
      </c>
      <c r="T6374" s="27">
        <f t="shared" si="99"/>
        <v>1</v>
      </c>
      <c r="U6374" s="29">
        <f>'Raw Data'!$M6374*'Raw Data'!$T6374</f>
        <v>500</v>
      </c>
    </row>
    <row r="6375" spans="1:21" x14ac:dyDescent="0.3">
      <c r="A6375" s="20">
        <v>8413</v>
      </c>
      <c r="B6375" s="27" t="s">
        <v>12134</v>
      </c>
      <c r="C6375" s="27">
        <v>1</v>
      </c>
      <c r="D6375" s="27" t="str">
        <f>VLOOKUP('Raw Data'!$C6375,'country description'!$A$2:$B$16,2,0)</f>
        <v>India</v>
      </c>
      <c r="E6375" s="27" t="s">
        <v>10504</v>
      </c>
      <c r="F6375" s="27" t="s">
        <v>11126</v>
      </c>
      <c r="G6375" s="27" t="s">
        <v>589</v>
      </c>
      <c r="H6375" s="27" t="s">
        <v>18</v>
      </c>
      <c r="I6375" s="27" t="s">
        <v>19</v>
      </c>
      <c r="J6375" s="27" t="s">
        <v>19</v>
      </c>
      <c r="K6375" s="27">
        <v>2</v>
      </c>
      <c r="L6375" s="27">
        <v>364</v>
      </c>
      <c r="M6375" s="27">
        <v>500</v>
      </c>
      <c r="N6375" s="27">
        <v>3.7</v>
      </c>
      <c r="O6375" s="27">
        <v>2016</v>
      </c>
      <c r="P6375" s="27">
        <v>7</v>
      </c>
      <c r="Q6375" s="27">
        <v>15</v>
      </c>
      <c r="R6375" s="28">
        <f>DATE('Raw Data'!$O6375,'Raw Data'!$P6375,'Raw Data'!$Q6375)</f>
        <v>42566</v>
      </c>
      <c r="S6375" s="27" t="str">
        <f>CONCATENATE(MID('Raw Data'!$H6375,FIND("(",'Raw Data'!$H6375)+1,FIND(")",'Raw Data'!$H6375)-FIND("(",'Raw Data'!$H6375)-1),"",'Raw Data'!$M6375)</f>
        <v>Rs.500</v>
      </c>
      <c r="T6375" s="27">
        <f t="shared" si="99"/>
        <v>1</v>
      </c>
      <c r="U6375" s="29">
        <f>'Raw Data'!$M6375*'Raw Data'!$T6375</f>
        <v>500</v>
      </c>
    </row>
    <row r="6376" spans="1:21" x14ac:dyDescent="0.3">
      <c r="A6376" s="20">
        <v>5004</v>
      </c>
      <c r="B6376" s="27" t="s">
        <v>12135</v>
      </c>
      <c r="C6376" s="27">
        <v>1</v>
      </c>
      <c r="D6376" s="27" t="str">
        <f>VLOOKUP('Raw Data'!$C6376,'country description'!$A$2:$B$16,2,0)</f>
        <v>India</v>
      </c>
      <c r="E6376" s="27" t="s">
        <v>10504</v>
      </c>
      <c r="F6376" s="27" t="s">
        <v>12136</v>
      </c>
      <c r="G6376" s="27" t="s">
        <v>4799</v>
      </c>
      <c r="H6376" s="27" t="s">
        <v>18</v>
      </c>
      <c r="I6376" s="27" t="s">
        <v>19</v>
      </c>
      <c r="J6376" s="27" t="s">
        <v>24</v>
      </c>
      <c r="K6376" s="27">
        <v>2</v>
      </c>
      <c r="L6376" s="27">
        <v>486</v>
      </c>
      <c r="M6376" s="27">
        <v>500</v>
      </c>
      <c r="N6376" s="27">
        <v>3.5</v>
      </c>
      <c r="O6376" s="27">
        <v>2018</v>
      </c>
      <c r="P6376" s="27">
        <v>7</v>
      </c>
      <c r="Q6376" s="27">
        <v>20</v>
      </c>
      <c r="R6376" s="28">
        <f>DATE('Raw Data'!$O6376,'Raw Data'!$P6376,'Raw Data'!$Q6376)</f>
        <v>43301</v>
      </c>
      <c r="S6376" s="27" t="str">
        <f>CONCATENATE(MID('Raw Data'!$H6376,FIND("(",'Raw Data'!$H6376)+1,FIND(")",'Raw Data'!$H6376)-FIND("(",'Raw Data'!$H6376)-1),"",'Raw Data'!$M6376)</f>
        <v>Rs.500</v>
      </c>
      <c r="T6376" s="27">
        <f t="shared" si="99"/>
        <v>1</v>
      </c>
      <c r="U6376" s="29">
        <f>'Raw Data'!$M6376*'Raw Data'!$T6376</f>
        <v>500</v>
      </c>
    </row>
    <row r="6377" spans="1:21" x14ac:dyDescent="0.3">
      <c r="A6377" s="20">
        <v>18273536</v>
      </c>
      <c r="B6377" s="27" t="s">
        <v>12137</v>
      </c>
      <c r="C6377" s="27">
        <v>1</v>
      </c>
      <c r="D6377" s="27" t="str">
        <f>VLOOKUP('Raw Data'!$C6377,'country description'!$A$2:$B$16,2,0)</f>
        <v>India</v>
      </c>
      <c r="E6377" s="27" t="s">
        <v>10504</v>
      </c>
      <c r="F6377" s="27" t="s">
        <v>12138</v>
      </c>
      <c r="G6377" s="27" t="s">
        <v>407</v>
      </c>
      <c r="H6377" s="27" t="s">
        <v>18</v>
      </c>
      <c r="I6377" s="27" t="s">
        <v>19</v>
      </c>
      <c r="J6377" s="27" t="s">
        <v>24</v>
      </c>
      <c r="K6377" s="27">
        <v>2</v>
      </c>
      <c r="L6377" s="27">
        <v>24</v>
      </c>
      <c r="M6377" s="27">
        <v>500</v>
      </c>
      <c r="N6377" s="27">
        <v>3.2</v>
      </c>
      <c r="O6377" s="27">
        <v>2018</v>
      </c>
      <c r="P6377" s="27">
        <v>7</v>
      </c>
      <c r="Q6377" s="27">
        <v>20</v>
      </c>
      <c r="R6377" s="28">
        <f>DATE('Raw Data'!$O6377,'Raw Data'!$P6377,'Raw Data'!$Q6377)</f>
        <v>43301</v>
      </c>
      <c r="S6377" s="27" t="str">
        <f>CONCATENATE(MID('Raw Data'!$H6377,FIND("(",'Raw Data'!$H6377)+1,FIND(")",'Raw Data'!$H6377)-FIND("(",'Raw Data'!$H6377)-1),"",'Raw Data'!$M6377)</f>
        <v>Rs.500</v>
      </c>
      <c r="T6377" s="27">
        <f t="shared" si="99"/>
        <v>1</v>
      </c>
      <c r="U6377" s="29">
        <f>'Raw Data'!$M6377*'Raw Data'!$T6377</f>
        <v>500</v>
      </c>
    </row>
    <row r="6378" spans="1:21" x14ac:dyDescent="0.3">
      <c r="A6378" s="20">
        <v>6764</v>
      </c>
      <c r="B6378" s="27" t="s">
        <v>12139</v>
      </c>
      <c r="C6378" s="27">
        <v>1</v>
      </c>
      <c r="D6378" s="27" t="str">
        <f>VLOOKUP('Raw Data'!$C6378,'country description'!$A$2:$B$16,2,0)</f>
        <v>India</v>
      </c>
      <c r="E6378" s="27" t="s">
        <v>10504</v>
      </c>
      <c r="F6378" s="27" t="s">
        <v>12140</v>
      </c>
      <c r="G6378" s="27" t="s">
        <v>393</v>
      </c>
      <c r="H6378" s="27" t="s">
        <v>18</v>
      </c>
      <c r="I6378" s="27" t="s">
        <v>19</v>
      </c>
      <c r="J6378" s="27" t="s">
        <v>19</v>
      </c>
      <c r="K6378" s="27">
        <v>2</v>
      </c>
      <c r="L6378" s="27">
        <v>33</v>
      </c>
      <c r="M6378" s="27">
        <v>500</v>
      </c>
      <c r="N6378" s="27">
        <v>3</v>
      </c>
      <c r="O6378" s="27">
        <v>2011</v>
      </c>
      <c r="P6378" s="27">
        <v>7</v>
      </c>
      <c r="Q6378" s="27">
        <v>16</v>
      </c>
      <c r="R6378" s="28">
        <f>DATE('Raw Data'!$O6378,'Raw Data'!$P6378,'Raw Data'!$Q6378)</f>
        <v>40740</v>
      </c>
      <c r="S6378" s="27" t="str">
        <f>CONCATENATE(MID('Raw Data'!$H6378,FIND("(",'Raw Data'!$H6378)+1,FIND(")",'Raw Data'!$H6378)-FIND("(",'Raw Data'!$H6378)-1),"",'Raw Data'!$M6378)</f>
        <v>Rs.500</v>
      </c>
      <c r="T6378" s="27">
        <f t="shared" si="99"/>
        <v>1</v>
      </c>
      <c r="U6378" s="29">
        <f>'Raw Data'!$M6378*'Raw Data'!$T6378</f>
        <v>500</v>
      </c>
    </row>
    <row r="6379" spans="1:21" x14ac:dyDescent="0.3">
      <c r="A6379" s="20">
        <v>4817</v>
      </c>
      <c r="B6379" s="27" t="s">
        <v>5279</v>
      </c>
      <c r="C6379" s="27">
        <v>1</v>
      </c>
      <c r="D6379" s="27" t="str">
        <f>VLOOKUP('Raw Data'!$C6379,'country description'!$A$2:$B$16,2,0)</f>
        <v>India</v>
      </c>
      <c r="E6379" s="27" t="s">
        <v>10504</v>
      </c>
      <c r="F6379" s="27" t="s">
        <v>12141</v>
      </c>
      <c r="G6379" s="27" t="s">
        <v>5281</v>
      </c>
      <c r="H6379" s="27" t="s">
        <v>18</v>
      </c>
      <c r="I6379" s="27" t="s">
        <v>19</v>
      </c>
      <c r="J6379" s="27" t="s">
        <v>24</v>
      </c>
      <c r="K6379" s="27">
        <v>2</v>
      </c>
      <c r="L6379" s="27">
        <v>101</v>
      </c>
      <c r="M6379" s="27">
        <v>500</v>
      </c>
      <c r="N6379" s="27">
        <v>2.9</v>
      </c>
      <c r="O6379" s="27">
        <v>2010</v>
      </c>
      <c r="P6379" s="27">
        <v>7</v>
      </c>
      <c r="Q6379" s="27">
        <v>26</v>
      </c>
      <c r="R6379" s="28">
        <f>DATE('Raw Data'!$O6379,'Raw Data'!$P6379,'Raw Data'!$Q6379)</f>
        <v>40385</v>
      </c>
      <c r="S6379" s="27" t="str">
        <f>CONCATENATE(MID('Raw Data'!$H6379,FIND("(",'Raw Data'!$H6379)+1,FIND(")",'Raw Data'!$H6379)-FIND("(",'Raw Data'!$H6379)-1),"",'Raw Data'!$M6379)</f>
        <v>Rs.500</v>
      </c>
      <c r="T6379" s="27">
        <f t="shared" si="99"/>
        <v>1</v>
      </c>
      <c r="U6379" s="29">
        <f>'Raw Data'!$M6379*'Raw Data'!$T6379</f>
        <v>500</v>
      </c>
    </row>
    <row r="6380" spans="1:21" x14ac:dyDescent="0.3">
      <c r="A6380" s="20">
        <v>18368007</v>
      </c>
      <c r="B6380" s="27" t="s">
        <v>12142</v>
      </c>
      <c r="C6380" s="27">
        <v>1</v>
      </c>
      <c r="D6380" s="27" t="str">
        <f>VLOOKUP('Raw Data'!$C6380,'country description'!$A$2:$B$16,2,0)</f>
        <v>India</v>
      </c>
      <c r="E6380" s="27" t="s">
        <v>10504</v>
      </c>
      <c r="F6380" s="27" t="s">
        <v>12143</v>
      </c>
      <c r="G6380" s="27" t="s">
        <v>458</v>
      </c>
      <c r="H6380" s="27" t="s">
        <v>18</v>
      </c>
      <c r="I6380" s="27" t="s">
        <v>19</v>
      </c>
      <c r="J6380" s="27" t="s">
        <v>19</v>
      </c>
      <c r="K6380" s="27">
        <v>2</v>
      </c>
      <c r="L6380" s="27">
        <v>26</v>
      </c>
      <c r="M6380" s="27">
        <v>500</v>
      </c>
      <c r="N6380" s="27">
        <v>3.5</v>
      </c>
      <c r="O6380" s="27">
        <v>2013</v>
      </c>
      <c r="P6380" s="27">
        <v>7</v>
      </c>
      <c r="Q6380" s="27">
        <v>24</v>
      </c>
      <c r="R6380" s="28">
        <f>DATE('Raw Data'!$O6380,'Raw Data'!$P6380,'Raw Data'!$Q6380)</f>
        <v>41479</v>
      </c>
      <c r="S6380" s="27" t="str">
        <f>CONCATENATE(MID('Raw Data'!$H6380,FIND("(",'Raw Data'!$H6380)+1,FIND(")",'Raw Data'!$H6380)-FIND("(",'Raw Data'!$H6380)-1),"",'Raw Data'!$M6380)</f>
        <v>Rs.500</v>
      </c>
      <c r="T6380" s="27">
        <f t="shared" si="99"/>
        <v>1</v>
      </c>
      <c r="U6380" s="29">
        <f>'Raw Data'!$M6380*'Raw Data'!$T6380</f>
        <v>500</v>
      </c>
    </row>
    <row r="6381" spans="1:21" x14ac:dyDescent="0.3">
      <c r="A6381" s="20">
        <v>18332044</v>
      </c>
      <c r="B6381" s="27" t="s">
        <v>4370</v>
      </c>
      <c r="C6381" s="27">
        <v>1</v>
      </c>
      <c r="D6381" s="27" t="str">
        <f>VLOOKUP('Raw Data'!$C6381,'country description'!$A$2:$B$16,2,0)</f>
        <v>India</v>
      </c>
      <c r="E6381" s="27" t="s">
        <v>10504</v>
      </c>
      <c r="F6381" s="27" t="s">
        <v>11793</v>
      </c>
      <c r="G6381" s="27" t="s">
        <v>467</v>
      </c>
      <c r="H6381" s="27" t="s">
        <v>18</v>
      </c>
      <c r="I6381" s="27" t="s">
        <v>19</v>
      </c>
      <c r="J6381" s="27" t="s">
        <v>24</v>
      </c>
      <c r="K6381" s="27">
        <v>2</v>
      </c>
      <c r="L6381" s="27">
        <v>7</v>
      </c>
      <c r="M6381" s="27">
        <v>500</v>
      </c>
      <c r="N6381" s="27">
        <v>2.7</v>
      </c>
      <c r="O6381" s="27">
        <v>2017</v>
      </c>
      <c r="P6381" s="27">
        <v>7</v>
      </c>
      <c r="Q6381" s="27">
        <v>28</v>
      </c>
      <c r="R6381" s="28">
        <f>DATE('Raw Data'!$O6381,'Raw Data'!$P6381,'Raw Data'!$Q6381)</f>
        <v>42944</v>
      </c>
      <c r="S6381" s="27" t="str">
        <f>CONCATENATE(MID('Raw Data'!$H6381,FIND("(",'Raw Data'!$H6381)+1,FIND(")",'Raw Data'!$H6381)-FIND("(",'Raw Data'!$H6381)-1),"",'Raw Data'!$M6381)</f>
        <v>Rs.500</v>
      </c>
      <c r="T6381" s="27">
        <f t="shared" si="99"/>
        <v>1</v>
      </c>
      <c r="U6381" s="29">
        <f>'Raw Data'!$M6381*'Raw Data'!$T6381</f>
        <v>500</v>
      </c>
    </row>
    <row r="6382" spans="1:21" x14ac:dyDescent="0.3">
      <c r="A6382" s="20">
        <v>18445248</v>
      </c>
      <c r="B6382" s="27" t="s">
        <v>12144</v>
      </c>
      <c r="C6382" s="27">
        <v>1</v>
      </c>
      <c r="D6382" s="27" t="str">
        <f>VLOOKUP('Raw Data'!$C6382,'country description'!$A$2:$B$16,2,0)</f>
        <v>India</v>
      </c>
      <c r="E6382" s="27" t="s">
        <v>10504</v>
      </c>
      <c r="F6382" s="27" t="s">
        <v>12145</v>
      </c>
      <c r="G6382" s="27" t="s">
        <v>795</v>
      </c>
      <c r="H6382" s="27" t="s">
        <v>18</v>
      </c>
      <c r="I6382" s="27" t="s">
        <v>19</v>
      </c>
      <c r="J6382" s="27" t="s">
        <v>19</v>
      </c>
      <c r="K6382" s="27">
        <v>2</v>
      </c>
      <c r="L6382" s="27">
        <v>1</v>
      </c>
      <c r="M6382" s="27">
        <v>500</v>
      </c>
      <c r="N6382" s="27">
        <v>1</v>
      </c>
      <c r="O6382" s="27">
        <v>2017</v>
      </c>
      <c r="P6382" s="27">
        <v>6</v>
      </c>
      <c r="Q6382" s="27">
        <v>21</v>
      </c>
      <c r="R6382" s="28">
        <f>DATE('Raw Data'!$O6382,'Raw Data'!$P6382,'Raw Data'!$Q6382)</f>
        <v>42907</v>
      </c>
      <c r="S6382" s="27" t="str">
        <f>CONCATENATE(MID('Raw Data'!$H6382,FIND("(",'Raw Data'!$H6382)+1,FIND(")",'Raw Data'!$H6382)-FIND("(",'Raw Data'!$H6382)-1),"",'Raw Data'!$M6382)</f>
        <v>Rs.500</v>
      </c>
      <c r="T6382" s="27">
        <f t="shared" si="99"/>
        <v>1</v>
      </c>
      <c r="U6382" s="29">
        <f>'Raw Data'!$M6382*'Raw Data'!$T6382</f>
        <v>500</v>
      </c>
    </row>
    <row r="6383" spans="1:21" x14ac:dyDescent="0.3">
      <c r="A6383" s="20">
        <v>18477541</v>
      </c>
      <c r="B6383" s="27" t="s">
        <v>12146</v>
      </c>
      <c r="C6383" s="27">
        <v>1</v>
      </c>
      <c r="D6383" s="27" t="str">
        <f>VLOOKUP('Raw Data'!$C6383,'country description'!$A$2:$B$16,2,0)</f>
        <v>India</v>
      </c>
      <c r="E6383" s="27" t="s">
        <v>10504</v>
      </c>
      <c r="F6383" s="27" t="s">
        <v>10881</v>
      </c>
      <c r="G6383" s="27" t="s">
        <v>458</v>
      </c>
      <c r="H6383" s="27" t="s">
        <v>18</v>
      </c>
      <c r="I6383" s="27" t="s">
        <v>19</v>
      </c>
      <c r="J6383" s="27" t="s">
        <v>19</v>
      </c>
      <c r="K6383" s="27">
        <v>2</v>
      </c>
      <c r="L6383" s="27">
        <v>1</v>
      </c>
      <c r="M6383" s="27">
        <v>500</v>
      </c>
      <c r="N6383" s="27">
        <v>1</v>
      </c>
      <c r="O6383" s="27">
        <v>2016</v>
      </c>
      <c r="P6383" s="27">
        <v>6</v>
      </c>
      <c r="Q6383" s="27">
        <v>11</v>
      </c>
      <c r="R6383" s="28">
        <f>DATE('Raw Data'!$O6383,'Raw Data'!$P6383,'Raw Data'!$Q6383)</f>
        <v>42532</v>
      </c>
      <c r="S6383" s="27" t="str">
        <f>CONCATENATE(MID('Raw Data'!$H6383,FIND("(",'Raw Data'!$H6383)+1,FIND(")",'Raw Data'!$H6383)-FIND("(",'Raw Data'!$H6383)-1),"",'Raw Data'!$M6383)</f>
        <v>Rs.500</v>
      </c>
      <c r="T6383" s="27">
        <f t="shared" si="99"/>
        <v>1</v>
      </c>
      <c r="U6383" s="29">
        <f>'Raw Data'!$M6383*'Raw Data'!$T6383</f>
        <v>500</v>
      </c>
    </row>
    <row r="6384" spans="1:21" x14ac:dyDescent="0.3">
      <c r="A6384" s="20">
        <v>3449</v>
      </c>
      <c r="B6384" s="27" t="s">
        <v>5279</v>
      </c>
      <c r="C6384" s="27">
        <v>1</v>
      </c>
      <c r="D6384" s="27" t="str">
        <f>VLOOKUP('Raw Data'!$C6384,'country description'!$A$2:$B$16,2,0)</f>
        <v>India</v>
      </c>
      <c r="E6384" s="27" t="s">
        <v>10504</v>
      </c>
      <c r="F6384" s="27" t="s">
        <v>12147</v>
      </c>
      <c r="G6384" s="27" t="s">
        <v>5281</v>
      </c>
      <c r="H6384" s="27" t="s">
        <v>18</v>
      </c>
      <c r="I6384" s="27" t="s">
        <v>19</v>
      </c>
      <c r="J6384" s="27" t="s">
        <v>24</v>
      </c>
      <c r="K6384" s="27">
        <v>2</v>
      </c>
      <c r="L6384" s="27">
        <v>150</v>
      </c>
      <c r="M6384" s="27">
        <v>500</v>
      </c>
      <c r="N6384" s="27">
        <v>2.5</v>
      </c>
      <c r="O6384" s="27">
        <v>2014</v>
      </c>
      <c r="P6384" s="27">
        <v>6</v>
      </c>
      <c r="Q6384" s="27">
        <v>10</v>
      </c>
      <c r="R6384" s="28">
        <f>DATE('Raw Data'!$O6384,'Raw Data'!$P6384,'Raw Data'!$Q6384)</f>
        <v>41800</v>
      </c>
      <c r="S6384" s="27" t="str">
        <f>CONCATENATE(MID('Raw Data'!$H6384,FIND("(",'Raw Data'!$H6384)+1,FIND(")",'Raw Data'!$H6384)-FIND("(",'Raw Data'!$H6384)-1),"",'Raw Data'!$M6384)</f>
        <v>Rs.500</v>
      </c>
      <c r="T6384" s="27">
        <f t="shared" si="99"/>
        <v>1</v>
      </c>
      <c r="U6384" s="29">
        <f>'Raw Data'!$M6384*'Raw Data'!$T6384</f>
        <v>500</v>
      </c>
    </row>
    <row r="6385" spans="1:21" x14ac:dyDescent="0.3">
      <c r="A6385" s="20">
        <v>18399220</v>
      </c>
      <c r="B6385" s="27" t="s">
        <v>12148</v>
      </c>
      <c r="C6385" s="27">
        <v>1</v>
      </c>
      <c r="D6385" s="27" t="str">
        <f>VLOOKUP('Raw Data'!$C6385,'country description'!$A$2:$B$16,2,0)</f>
        <v>India</v>
      </c>
      <c r="E6385" s="27" t="s">
        <v>10504</v>
      </c>
      <c r="F6385" s="27" t="s">
        <v>12149</v>
      </c>
      <c r="G6385" s="27" t="s">
        <v>17</v>
      </c>
      <c r="H6385" s="27" t="s">
        <v>18</v>
      </c>
      <c r="I6385" s="27" t="s">
        <v>19</v>
      </c>
      <c r="J6385" s="27" t="s">
        <v>19</v>
      </c>
      <c r="K6385" s="27">
        <v>2</v>
      </c>
      <c r="L6385" s="27">
        <v>5</v>
      </c>
      <c r="M6385" s="27">
        <v>500</v>
      </c>
      <c r="N6385" s="27">
        <v>3.2</v>
      </c>
      <c r="O6385" s="27">
        <v>2018</v>
      </c>
      <c r="P6385" s="27">
        <v>6</v>
      </c>
      <c r="Q6385" s="27">
        <v>4</v>
      </c>
      <c r="R6385" s="28">
        <f>DATE('Raw Data'!$O6385,'Raw Data'!$P6385,'Raw Data'!$Q6385)</f>
        <v>43255</v>
      </c>
      <c r="S6385" s="27" t="str">
        <f>CONCATENATE(MID('Raw Data'!$H6385,FIND("(",'Raw Data'!$H6385)+1,FIND(")",'Raw Data'!$H6385)-FIND("(",'Raw Data'!$H6385)-1),"",'Raw Data'!$M6385)</f>
        <v>Rs.500</v>
      </c>
      <c r="T6385" s="27">
        <f t="shared" si="99"/>
        <v>1</v>
      </c>
      <c r="U6385" s="29">
        <f>'Raw Data'!$M6385*'Raw Data'!$T6385</f>
        <v>500</v>
      </c>
    </row>
    <row r="6386" spans="1:21" x14ac:dyDescent="0.3">
      <c r="A6386" s="20">
        <v>303865</v>
      </c>
      <c r="B6386" s="27" t="s">
        <v>12150</v>
      </c>
      <c r="C6386" s="27">
        <v>1</v>
      </c>
      <c r="D6386" s="27" t="str">
        <f>VLOOKUP('Raw Data'!$C6386,'country description'!$A$2:$B$16,2,0)</f>
        <v>India</v>
      </c>
      <c r="E6386" s="27" t="s">
        <v>10504</v>
      </c>
      <c r="F6386" s="27" t="s">
        <v>12151</v>
      </c>
      <c r="G6386" s="27" t="s">
        <v>580</v>
      </c>
      <c r="H6386" s="27" t="s">
        <v>18</v>
      </c>
      <c r="I6386" s="27" t="s">
        <v>19</v>
      </c>
      <c r="J6386" s="27" t="s">
        <v>19</v>
      </c>
      <c r="K6386" s="27">
        <v>2</v>
      </c>
      <c r="L6386" s="27">
        <v>2</v>
      </c>
      <c r="M6386" s="27">
        <v>500</v>
      </c>
      <c r="N6386" s="27">
        <v>1</v>
      </c>
      <c r="O6386" s="27">
        <v>2015</v>
      </c>
      <c r="P6386" s="27">
        <v>6</v>
      </c>
      <c r="Q6386" s="27">
        <v>5</v>
      </c>
      <c r="R6386" s="28">
        <f>DATE('Raw Data'!$O6386,'Raw Data'!$P6386,'Raw Data'!$Q6386)</f>
        <v>42160</v>
      </c>
      <c r="S6386" s="27" t="str">
        <f>CONCATENATE(MID('Raw Data'!$H6386,FIND("(",'Raw Data'!$H6386)+1,FIND(")",'Raw Data'!$H6386)-FIND("(",'Raw Data'!$H6386)-1),"",'Raw Data'!$M6386)</f>
        <v>Rs.500</v>
      </c>
      <c r="T6386" s="27">
        <f t="shared" si="99"/>
        <v>1</v>
      </c>
      <c r="U6386" s="29">
        <f>'Raw Data'!$M6386*'Raw Data'!$T6386</f>
        <v>500</v>
      </c>
    </row>
    <row r="6387" spans="1:21" x14ac:dyDescent="0.3">
      <c r="A6387" s="20">
        <v>18466800</v>
      </c>
      <c r="B6387" s="27" t="s">
        <v>12152</v>
      </c>
      <c r="C6387" s="27">
        <v>1</v>
      </c>
      <c r="D6387" s="27" t="str">
        <f>VLOOKUP('Raw Data'!$C6387,'country description'!$A$2:$B$16,2,0)</f>
        <v>India</v>
      </c>
      <c r="E6387" s="27" t="s">
        <v>10504</v>
      </c>
      <c r="F6387" s="27" t="s">
        <v>12153</v>
      </c>
      <c r="G6387" s="27" t="s">
        <v>12154</v>
      </c>
      <c r="H6387" s="27" t="s">
        <v>18</v>
      </c>
      <c r="I6387" s="27" t="s">
        <v>19</v>
      </c>
      <c r="J6387" s="27" t="s">
        <v>19</v>
      </c>
      <c r="K6387" s="27">
        <v>2</v>
      </c>
      <c r="L6387" s="27">
        <v>7</v>
      </c>
      <c r="M6387" s="27">
        <v>500</v>
      </c>
      <c r="N6387" s="27">
        <v>3.1</v>
      </c>
      <c r="O6387" s="27">
        <v>2010</v>
      </c>
      <c r="P6387" s="27">
        <v>6</v>
      </c>
      <c r="Q6387" s="27">
        <v>11</v>
      </c>
      <c r="R6387" s="28">
        <f>DATE('Raw Data'!$O6387,'Raw Data'!$P6387,'Raw Data'!$Q6387)</f>
        <v>40340</v>
      </c>
      <c r="S6387" s="27" t="str">
        <f>CONCATENATE(MID('Raw Data'!$H6387,FIND("(",'Raw Data'!$H6387)+1,FIND(")",'Raw Data'!$H6387)-FIND("(",'Raw Data'!$H6387)-1),"",'Raw Data'!$M6387)</f>
        <v>Rs.500</v>
      </c>
      <c r="T6387" s="27">
        <f t="shared" si="99"/>
        <v>1</v>
      </c>
      <c r="U6387" s="29">
        <f>'Raw Data'!$M6387*'Raw Data'!$T6387</f>
        <v>500</v>
      </c>
    </row>
    <row r="6388" spans="1:21" x14ac:dyDescent="0.3">
      <c r="A6388" s="20">
        <v>312438</v>
      </c>
      <c r="B6388" s="27" t="s">
        <v>12155</v>
      </c>
      <c r="C6388" s="27">
        <v>1</v>
      </c>
      <c r="D6388" s="27" t="str">
        <f>VLOOKUP('Raw Data'!$C6388,'country description'!$A$2:$B$16,2,0)</f>
        <v>India</v>
      </c>
      <c r="E6388" s="27" t="s">
        <v>10504</v>
      </c>
      <c r="F6388" s="27" t="s">
        <v>12156</v>
      </c>
      <c r="G6388" s="27" t="s">
        <v>470</v>
      </c>
      <c r="H6388" s="27" t="s">
        <v>18</v>
      </c>
      <c r="I6388" s="27" t="s">
        <v>19</v>
      </c>
      <c r="J6388" s="27" t="s">
        <v>19</v>
      </c>
      <c r="K6388" s="27">
        <v>2</v>
      </c>
      <c r="L6388" s="27">
        <v>4</v>
      </c>
      <c r="M6388" s="27">
        <v>500</v>
      </c>
      <c r="N6388" s="27">
        <v>3</v>
      </c>
      <c r="O6388" s="27">
        <v>2014</v>
      </c>
      <c r="P6388" s="27">
        <v>6</v>
      </c>
      <c r="Q6388" s="27">
        <v>27</v>
      </c>
      <c r="R6388" s="28">
        <f>DATE('Raw Data'!$O6388,'Raw Data'!$P6388,'Raw Data'!$Q6388)</f>
        <v>41817</v>
      </c>
      <c r="S6388" s="27" t="str">
        <f>CONCATENATE(MID('Raw Data'!$H6388,FIND("(",'Raw Data'!$H6388)+1,FIND(")",'Raw Data'!$H6388)-FIND("(",'Raw Data'!$H6388)-1),"",'Raw Data'!$M6388)</f>
        <v>Rs.500</v>
      </c>
      <c r="T6388" s="27">
        <f t="shared" si="99"/>
        <v>1</v>
      </c>
      <c r="U6388" s="29">
        <f>'Raw Data'!$M6388*'Raw Data'!$T6388</f>
        <v>500</v>
      </c>
    </row>
    <row r="6389" spans="1:21" x14ac:dyDescent="0.3">
      <c r="A6389" s="20">
        <v>310799</v>
      </c>
      <c r="B6389" s="27" t="s">
        <v>12157</v>
      </c>
      <c r="C6389" s="27">
        <v>1</v>
      </c>
      <c r="D6389" s="27" t="str">
        <f>VLOOKUP('Raw Data'!$C6389,'country description'!$A$2:$B$16,2,0)</f>
        <v>India</v>
      </c>
      <c r="E6389" s="27" t="s">
        <v>10504</v>
      </c>
      <c r="F6389" s="27" t="s">
        <v>12158</v>
      </c>
      <c r="G6389" s="27" t="s">
        <v>17</v>
      </c>
      <c r="H6389" s="27" t="s">
        <v>18</v>
      </c>
      <c r="I6389" s="27" t="s">
        <v>19</v>
      </c>
      <c r="J6389" s="27" t="s">
        <v>19</v>
      </c>
      <c r="K6389" s="27">
        <v>2</v>
      </c>
      <c r="L6389" s="27">
        <v>11</v>
      </c>
      <c r="M6389" s="27">
        <v>500</v>
      </c>
      <c r="N6389" s="27">
        <v>3.1</v>
      </c>
      <c r="O6389" s="27">
        <v>2017</v>
      </c>
      <c r="P6389" s="27">
        <v>6</v>
      </c>
      <c r="Q6389" s="27">
        <v>25</v>
      </c>
      <c r="R6389" s="28">
        <f>DATE('Raw Data'!$O6389,'Raw Data'!$P6389,'Raw Data'!$Q6389)</f>
        <v>42911</v>
      </c>
      <c r="S6389" s="27" t="str">
        <f>CONCATENATE(MID('Raw Data'!$H6389,FIND("(",'Raw Data'!$H6389)+1,FIND(")",'Raw Data'!$H6389)-FIND("(",'Raw Data'!$H6389)-1),"",'Raw Data'!$M6389)</f>
        <v>Rs.500</v>
      </c>
      <c r="T6389" s="27">
        <f t="shared" si="99"/>
        <v>1</v>
      </c>
      <c r="U6389" s="29">
        <f>'Raw Data'!$M6389*'Raw Data'!$T6389</f>
        <v>500</v>
      </c>
    </row>
    <row r="6390" spans="1:21" x14ac:dyDescent="0.3">
      <c r="A6390" s="20">
        <v>18391176</v>
      </c>
      <c r="B6390" s="27" t="s">
        <v>12159</v>
      </c>
      <c r="C6390" s="27">
        <v>1</v>
      </c>
      <c r="D6390" s="27" t="str">
        <f>VLOOKUP('Raw Data'!$C6390,'country description'!$A$2:$B$16,2,0)</f>
        <v>India</v>
      </c>
      <c r="E6390" s="27" t="s">
        <v>10504</v>
      </c>
      <c r="F6390" s="27" t="s">
        <v>12160</v>
      </c>
      <c r="G6390" s="27" t="s">
        <v>17</v>
      </c>
      <c r="H6390" s="27" t="s">
        <v>18</v>
      </c>
      <c r="I6390" s="27" t="s">
        <v>19</v>
      </c>
      <c r="J6390" s="27" t="s">
        <v>19</v>
      </c>
      <c r="K6390" s="27">
        <v>2</v>
      </c>
      <c r="L6390" s="27">
        <v>7</v>
      </c>
      <c r="M6390" s="27">
        <v>500</v>
      </c>
      <c r="N6390" s="27">
        <v>2.7</v>
      </c>
      <c r="O6390" s="27">
        <v>2011</v>
      </c>
      <c r="P6390" s="27">
        <v>6</v>
      </c>
      <c r="Q6390" s="27">
        <v>21</v>
      </c>
      <c r="R6390" s="28">
        <f>DATE('Raw Data'!$O6390,'Raw Data'!$P6390,'Raw Data'!$Q6390)</f>
        <v>40715</v>
      </c>
      <c r="S6390" s="27" t="str">
        <f>CONCATENATE(MID('Raw Data'!$H6390,FIND("(",'Raw Data'!$H6390)+1,FIND(")",'Raw Data'!$H6390)-FIND("(",'Raw Data'!$H6390)-1),"",'Raw Data'!$M6390)</f>
        <v>Rs.500</v>
      </c>
      <c r="T6390" s="27">
        <f t="shared" si="99"/>
        <v>1</v>
      </c>
      <c r="U6390" s="29">
        <f>'Raw Data'!$M6390*'Raw Data'!$T6390</f>
        <v>500</v>
      </c>
    </row>
    <row r="6391" spans="1:21" x14ac:dyDescent="0.3">
      <c r="A6391" s="20">
        <v>304192</v>
      </c>
      <c r="B6391" s="27" t="s">
        <v>12161</v>
      </c>
      <c r="C6391" s="27">
        <v>1</v>
      </c>
      <c r="D6391" s="27" t="str">
        <f>VLOOKUP('Raw Data'!$C6391,'country description'!$A$2:$B$16,2,0)</f>
        <v>India</v>
      </c>
      <c r="E6391" s="27" t="s">
        <v>10504</v>
      </c>
      <c r="F6391" s="27" t="s">
        <v>12162</v>
      </c>
      <c r="G6391" s="27" t="s">
        <v>1993</v>
      </c>
      <c r="H6391" s="27" t="s">
        <v>18</v>
      </c>
      <c r="I6391" s="27" t="s">
        <v>19</v>
      </c>
      <c r="J6391" s="27" t="s">
        <v>24</v>
      </c>
      <c r="K6391" s="27">
        <v>2</v>
      </c>
      <c r="L6391" s="27">
        <v>84</v>
      </c>
      <c r="M6391" s="27">
        <v>500</v>
      </c>
      <c r="N6391" s="27">
        <v>3.5</v>
      </c>
      <c r="O6391" s="27">
        <v>2015</v>
      </c>
      <c r="P6391" s="27">
        <v>6</v>
      </c>
      <c r="Q6391" s="27">
        <v>27</v>
      </c>
      <c r="R6391" s="28">
        <f>DATE('Raw Data'!$O6391,'Raw Data'!$P6391,'Raw Data'!$Q6391)</f>
        <v>42182</v>
      </c>
      <c r="S6391" s="27" t="str">
        <f>CONCATENATE(MID('Raw Data'!$H6391,FIND("(",'Raw Data'!$H6391)+1,FIND(")",'Raw Data'!$H6391)-FIND("(",'Raw Data'!$H6391)-1),"",'Raw Data'!$M6391)</f>
        <v>Rs.500</v>
      </c>
      <c r="T6391" s="27">
        <f t="shared" si="99"/>
        <v>1</v>
      </c>
      <c r="U6391" s="29">
        <f>'Raw Data'!$M6391*'Raw Data'!$T6391</f>
        <v>500</v>
      </c>
    </row>
    <row r="6392" spans="1:21" x14ac:dyDescent="0.3">
      <c r="A6392" s="20">
        <v>18403465</v>
      </c>
      <c r="B6392" s="27" t="s">
        <v>12163</v>
      </c>
      <c r="C6392" s="27">
        <v>1</v>
      </c>
      <c r="D6392" s="27" t="str">
        <f>VLOOKUP('Raw Data'!$C6392,'country description'!$A$2:$B$16,2,0)</f>
        <v>India</v>
      </c>
      <c r="E6392" s="27" t="s">
        <v>10504</v>
      </c>
      <c r="F6392" s="27" t="s">
        <v>11771</v>
      </c>
      <c r="G6392" s="27" t="s">
        <v>17</v>
      </c>
      <c r="H6392" s="27" t="s">
        <v>18</v>
      </c>
      <c r="I6392" s="27" t="s">
        <v>19</v>
      </c>
      <c r="J6392" s="27" t="s">
        <v>24</v>
      </c>
      <c r="K6392" s="27">
        <v>2</v>
      </c>
      <c r="L6392" s="27">
        <v>67</v>
      </c>
      <c r="M6392" s="27">
        <v>500</v>
      </c>
      <c r="N6392" s="27">
        <v>4.2</v>
      </c>
      <c r="O6392" s="27">
        <v>2015</v>
      </c>
      <c r="P6392" s="27">
        <v>6</v>
      </c>
      <c r="Q6392" s="27">
        <v>16</v>
      </c>
      <c r="R6392" s="28">
        <f>DATE('Raw Data'!$O6392,'Raw Data'!$P6392,'Raw Data'!$Q6392)</f>
        <v>42171</v>
      </c>
      <c r="S6392" s="27" t="str">
        <f>CONCATENATE(MID('Raw Data'!$H6392,FIND("(",'Raw Data'!$H6392)+1,FIND(")",'Raw Data'!$H6392)-FIND("(",'Raw Data'!$H6392)-1),"",'Raw Data'!$M6392)</f>
        <v>Rs.500</v>
      </c>
      <c r="T6392" s="27">
        <f t="shared" si="99"/>
        <v>1</v>
      </c>
      <c r="U6392" s="29">
        <f>'Raw Data'!$M6392*'Raw Data'!$T6392</f>
        <v>500</v>
      </c>
    </row>
    <row r="6393" spans="1:21" x14ac:dyDescent="0.3">
      <c r="A6393" s="20">
        <v>18128902</v>
      </c>
      <c r="B6393" s="27" t="s">
        <v>12164</v>
      </c>
      <c r="C6393" s="27">
        <v>1</v>
      </c>
      <c r="D6393" s="27" t="str">
        <f>VLOOKUP('Raw Data'!$C6393,'country description'!$A$2:$B$16,2,0)</f>
        <v>India</v>
      </c>
      <c r="E6393" s="27" t="s">
        <v>10504</v>
      </c>
      <c r="F6393" s="27" t="s">
        <v>12165</v>
      </c>
      <c r="G6393" s="27" t="s">
        <v>464</v>
      </c>
      <c r="H6393" s="27" t="s">
        <v>18</v>
      </c>
      <c r="I6393" s="27" t="s">
        <v>19</v>
      </c>
      <c r="J6393" s="27" t="s">
        <v>19</v>
      </c>
      <c r="K6393" s="27">
        <v>2</v>
      </c>
      <c r="L6393" s="27">
        <v>8</v>
      </c>
      <c r="M6393" s="27">
        <v>500</v>
      </c>
      <c r="N6393" s="27">
        <v>3</v>
      </c>
      <c r="O6393" s="27">
        <v>2011</v>
      </c>
      <c r="P6393" s="27">
        <v>6</v>
      </c>
      <c r="Q6393" s="27">
        <v>6</v>
      </c>
      <c r="R6393" s="28">
        <f>DATE('Raw Data'!$O6393,'Raw Data'!$P6393,'Raw Data'!$Q6393)</f>
        <v>40700</v>
      </c>
      <c r="S6393" s="27" t="str">
        <f>CONCATENATE(MID('Raw Data'!$H6393,FIND("(",'Raw Data'!$H6393)+1,FIND(")",'Raw Data'!$H6393)-FIND("(",'Raw Data'!$H6393)-1),"",'Raw Data'!$M6393)</f>
        <v>Rs.500</v>
      </c>
      <c r="T6393" s="27">
        <f t="shared" si="99"/>
        <v>1</v>
      </c>
      <c r="U6393" s="29">
        <f>'Raw Data'!$M6393*'Raw Data'!$T6393</f>
        <v>500</v>
      </c>
    </row>
    <row r="6394" spans="1:21" x14ac:dyDescent="0.3">
      <c r="A6394" s="20">
        <v>18386419</v>
      </c>
      <c r="B6394" s="27" t="s">
        <v>12166</v>
      </c>
      <c r="C6394" s="27">
        <v>1</v>
      </c>
      <c r="D6394" s="27" t="str">
        <f>VLOOKUP('Raw Data'!$C6394,'country description'!$A$2:$B$16,2,0)</f>
        <v>India</v>
      </c>
      <c r="E6394" s="27" t="s">
        <v>10504</v>
      </c>
      <c r="F6394" s="27" t="s">
        <v>10865</v>
      </c>
      <c r="G6394" s="27" t="s">
        <v>464</v>
      </c>
      <c r="H6394" s="27" t="s">
        <v>18</v>
      </c>
      <c r="I6394" s="27" t="s">
        <v>19</v>
      </c>
      <c r="J6394" s="27" t="s">
        <v>19</v>
      </c>
      <c r="K6394" s="27">
        <v>2</v>
      </c>
      <c r="L6394" s="27">
        <v>5</v>
      </c>
      <c r="M6394" s="27">
        <v>500</v>
      </c>
      <c r="N6394" s="27">
        <v>3.1</v>
      </c>
      <c r="O6394" s="27">
        <v>2011</v>
      </c>
      <c r="P6394" s="27">
        <v>6</v>
      </c>
      <c r="Q6394" s="27">
        <v>5</v>
      </c>
      <c r="R6394" s="28">
        <f>DATE('Raw Data'!$O6394,'Raw Data'!$P6394,'Raw Data'!$Q6394)</f>
        <v>40699</v>
      </c>
      <c r="S6394" s="27" t="str">
        <f>CONCATENATE(MID('Raw Data'!$H6394,FIND("(",'Raw Data'!$H6394)+1,FIND(")",'Raw Data'!$H6394)-FIND("(",'Raw Data'!$H6394)-1),"",'Raw Data'!$M6394)</f>
        <v>Rs.500</v>
      </c>
      <c r="T6394" s="27">
        <f t="shared" si="99"/>
        <v>1</v>
      </c>
      <c r="U6394" s="29">
        <f>'Raw Data'!$M6394*'Raw Data'!$T6394</f>
        <v>500</v>
      </c>
    </row>
    <row r="6395" spans="1:21" x14ac:dyDescent="0.3">
      <c r="A6395" s="20">
        <v>312301</v>
      </c>
      <c r="B6395" s="27" t="s">
        <v>12167</v>
      </c>
      <c r="C6395" s="27">
        <v>1</v>
      </c>
      <c r="D6395" s="27" t="str">
        <f>VLOOKUP('Raw Data'!$C6395,'country description'!$A$2:$B$16,2,0)</f>
        <v>India</v>
      </c>
      <c r="E6395" s="27" t="s">
        <v>10504</v>
      </c>
      <c r="F6395" s="27" t="s">
        <v>12168</v>
      </c>
      <c r="G6395" s="27" t="s">
        <v>407</v>
      </c>
      <c r="H6395" s="27" t="s">
        <v>18</v>
      </c>
      <c r="I6395" s="27" t="s">
        <v>19</v>
      </c>
      <c r="J6395" s="27" t="s">
        <v>19</v>
      </c>
      <c r="K6395" s="27">
        <v>2</v>
      </c>
      <c r="L6395" s="27">
        <v>10</v>
      </c>
      <c r="M6395" s="27">
        <v>500</v>
      </c>
      <c r="N6395" s="27">
        <v>3.3</v>
      </c>
      <c r="O6395" s="27">
        <v>2016</v>
      </c>
      <c r="P6395" s="27">
        <v>6</v>
      </c>
      <c r="Q6395" s="27">
        <v>5</v>
      </c>
      <c r="R6395" s="28">
        <f>DATE('Raw Data'!$O6395,'Raw Data'!$P6395,'Raw Data'!$Q6395)</f>
        <v>42526</v>
      </c>
      <c r="S6395" s="27" t="str">
        <f>CONCATENATE(MID('Raw Data'!$H6395,FIND("(",'Raw Data'!$H6395)+1,FIND(")",'Raw Data'!$H6395)-FIND("(",'Raw Data'!$H6395)-1),"",'Raw Data'!$M6395)</f>
        <v>Rs.500</v>
      </c>
      <c r="T6395" s="27">
        <f t="shared" si="99"/>
        <v>1</v>
      </c>
      <c r="U6395" s="29">
        <f>'Raw Data'!$M6395*'Raw Data'!$T6395</f>
        <v>500</v>
      </c>
    </row>
    <row r="6396" spans="1:21" x14ac:dyDescent="0.3">
      <c r="A6396" s="20">
        <v>311061</v>
      </c>
      <c r="B6396" s="27" t="s">
        <v>12169</v>
      </c>
      <c r="C6396" s="27">
        <v>1</v>
      </c>
      <c r="D6396" s="27" t="str">
        <f>VLOOKUP('Raw Data'!$C6396,'country description'!$A$2:$B$16,2,0)</f>
        <v>India</v>
      </c>
      <c r="E6396" s="27" t="s">
        <v>10504</v>
      </c>
      <c r="F6396" s="27" t="s">
        <v>11334</v>
      </c>
      <c r="G6396" s="27" t="s">
        <v>504</v>
      </c>
      <c r="H6396" s="27" t="s">
        <v>18</v>
      </c>
      <c r="I6396" s="27" t="s">
        <v>19</v>
      </c>
      <c r="J6396" s="27" t="s">
        <v>24</v>
      </c>
      <c r="K6396" s="27">
        <v>2</v>
      </c>
      <c r="L6396" s="27">
        <v>38</v>
      </c>
      <c r="M6396" s="27">
        <v>500</v>
      </c>
      <c r="N6396" s="27">
        <v>3.2</v>
      </c>
      <c r="O6396" s="27">
        <v>2012</v>
      </c>
      <c r="P6396" s="27">
        <v>5</v>
      </c>
      <c r="Q6396" s="27">
        <v>10</v>
      </c>
      <c r="R6396" s="28">
        <f>DATE('Raw Data'!$O6396,'Raw Data'!$P6396,'Raw Data'!$Q6396)</f>
        <v>41039</v>
      </c>
      <c r="S6396" s="27" t="str">
        <f>CONCATENATE(MID('Raw Data'!$H6396,FIND("(",'Raw Data'!$H6396)+1,FIND(")",'Raw Data'!$H6396)-FIND("(",'Raw Data'!$H6396)-1),"",'Raw Data'!$M6396)</f>
        <v>Rs.500</v>
      </c>
      <c r="T6396" s="27">
        <f t="shared" si="99"/>
        <v>1</v>
      </c>
      <c r="U6396" s="29">
        <f>'Raw Data'!$M6396*'Raw Data'!$T6396</f>
        <v>500</v>
      </c>
    </row>
    <row r="6397" spans="1:21" x14ac:dyDescent="0.3">
      <c r="A6397" s="20">
        <v>18419914</v>
      </c>
      <c r="B6397" s="27" t="s">
        <v>12170</v>
      </c>
      <c r="C6397" s="27">
        <v>1</v>
      </c>
      <c r="D6397" s="27" t="str">
        <f>VLOOKUP('Raw Data'!$C6397,'country description'!$A$2:$B$16,2,0)</f>
        <v>India</v>
      </c>
      <c r="E6397" s="27" t="s">
        <v>10504</v>
      </c>
      <c r="F6397" s="27" t="s">
        <v>12171</v>
      </c>
      <c r="G6397" s="27" t="s">
        <v>17</v>
      </c>
      <c r="H6397" s="27" t="s">
        <v>18</v>
      </c>
      <c r="I6397" s="27" t="s">
        <v>19</v>
      </c>
      <c r="J6397" s="27" t="s">
        <v>19</v>
      </c>
      <c r="K6397" s="27">
        <v>2</v>
      </c>
      <c r="L6397" s="27">
        <v>1</v>
      </c>
      <c r="M6397" s="27">
        <v>500</v>
      </c>
      <c r="N6397" s="27">
        <v>1</v>
      </c>
      <c r="O6397" s="27">
        <v>2011</v>
      </c>
      <c r="P6397" s="27">
        <v>5</v>
      </c>
      <c r="Q6397" s="27">
        <v>4</v>
      </c>
      <c r="R6397" s="28">
        <f>DATE('Raw Data'!$O6397,'Raw Data'!$P6397,'Raw Data'!$Q6397)</f>
        <v>40667</v>
      </c>
      <c r="S6397" s="27" t="str">
        <f>CONCATENATE(MID('Raw Data'!$H6397,FIND("(",'Raw Data'!$H6397)+1,FIND(")",'Raw Data'!$H6397)-FIND("(",'Raw Data'!$H6397)-1),"",'Raw Data'!$M6397)</f>
        <v>Rs.500</v>
      </c>
      <c r="T6397" s="27">
        <f t="shared" si="99"/>
        <v>1</v>
      </c>
      <c r="U6397" s="29">
        <f>'Raw Data'!$M6397*'Raw Data'!$T6397</f>
        <v>500</v>
      </c>
    </row>
    <row r="6398" spans="1:21" x14ac:dyDescent="0.3">
      <c r="A6398" s="20">
        <v>5104</v>
      </c>
      <c r="B6398" s="27" t="s">
        <v>5265</v>
      </c>
      <c r="C6398" s="27">
        <v>1</v>
      </c>
      <c r="D6398" s="27" t="str">
        <f>VLOOKUP('Raw Data'!$C6398,'country description'!$A$2:$B$16,2,0)</f>
        <v>India</v>
      </c>
      <c r="E6398" s="27" t="s">
        <v>10504</v>
      </c>
      <c r="F6398" s="27" t="s">
        <v>12172</v>
      </c>
      <c r="G6398" s="27" t="s">
        <v>5267</v>
      </c>
      <c r="H6398" s="27" t="s">
        <v>18</v>
      </c>
      <c r="I6398" s="27" t="s">
        <v>19</v>
      </c>
      <c r="J6398" s="27" t="s">
        <v>24</v>
      </c>
      <c r="K6398" s="27">
        <v>2</v>
      </c>
      <c r="L6398" s="27">
        <v>187</v>
      </c>
      <c r="M6398" s="27">
        <v>500</v>
      </c>
      <c r="N6398" s="27">
        <v>3.5</v>
      </c>
      <c r="O6398" s="27">
        <v>2018</v>
      </c>
      <c r="P6398" s="27">
        <v>5</v>
      </c>
      <c r="Q6398" s="27">
        <v>4</v>
      </c>
      <c r="R6398" s="28">
        <f>DATE('Raw Data'!$O6398,'Raw Data'!$P6398,'Raw Data'!$Q6398)</f>
        <v>43224</v>
      </c>
      <c r="S6398" s="27" t="str">
        <f>CONCATENATE(MID('Raw Data'!$H6398,FIND("(",'Raw Data'!$H6398)+1,FIND(")",'Raw Data'!$H6398)-FIND("(",'Raw Data'!$H6398)-1),"",'Raw Data'!$M6398)</f>
        <v>Rs.500</v>
      </c>
      <c r="T6398" s="27">
        <f t="shared" si="99"/>
        <v>1</v>
      </c>
      <c r="U6398" s="29">
        <f>'Raw Data'!$M6398*'Raw Data'!$T6398</f>
        <v>500</v>
      </c>
    </row>
    <row r="6399" spans="1:21" x14ac:dyDescent="0.3">
      <c r="A6399" s="20">
        <v>310461</v>
      </c>
      <c r="B6399" s="27" t="s">
        <v>12173</v>
      </c>
      <c r="C6399" s="27">
        <v>1</v>
      </c>
      <c r="D6399" s="27" t="str">
        <f>VLOOKUP('Raw Data'!$C6399,'country description'!$A$2:$B$16,2,0)</f>
        <v>India</v>
      </c>
      <c r="E6399" s="27" t="s">
        <v>10504</v>
      </c>
      <c r="F6399" s="27" t="s">
        <v>12174</v>
      </c>
      <c r="G6399" s="27" t="s">
        <v>393</v>
      </c>
      <c r="H6399" s="27" t="s">
        <v>18</v>
      </c>
      <c r="I6399" s="27" t="s">
        <v>19</v>
      </c>
      <c r="J6399" s="27" t="s">
        <v>24</v>
      </c>
      <c r="K6399" s="27">
        <v>2</v>
      </c>
      <c r="L6399" s="27">
        <v>34</v>
      </c>
      <c r="M6399" s="27">
        <v>500</v>
      </c>
      <c r="N6399" s="27">
        <v>3.1</v>
      </c>
      <c r="O6399" s="27">
        <v>2017</v>
      </c>
      <c r="P6399" s="27">
        <v>5</v>
      </c>
      <c r="Q6399" s="27">
        <v>3</v>
      </c>
      <c r="R6399" s="28">
        <f>DATE('Raw Data'!$O6399,'Raw Data'!$P6399,'Raw Data'!$Q6399)</f>
        <v>42858</v>
      </c>
      <c r="S6399" s="27" t="str">
        <f>CONCATENATE(MID('Raw Data'!$H6399,FIND("(",'Raw Data'!$H6399)+1,FIND(")",'Raw Data'!$H6399)-FIND("(",'Raw Data'!$H6399)-1),"",'Raw Data'!$M6399)</f>
        <v>Rs.500</v>
      </c>
      <c r="T6399" s="27">
        <f t="shared" si="99"/>
        <v>1</v>
      </c>
      <c r="U6399" s="29">
        <f>'Raw Data'!$M6399*'Raw Data'!$T6399</f>
        <v>500</v>
      </c>
    </row>
    <row r="6400" spans="1:21" x14ac:dyDescent="0.3">
      <c r="A6400" s="20">
        <v>18376925</v>
      </c>
      <c r="B6400" s="27" t="s">
        <v>12110</v>
      </c>
      <c r="C6400" s="27">
        <v>1</v>
      </c>
      <c r="D6400" s="27" t="str">
        <f>VLOOKUP('Raw Data'!$C6400,'country description'!$A$2:$B$16,2,0)</f>
        <v>India</v>
      </c>
      <c r="E6400" s="27" t="s">
        <v>10504</v>
      </c>
      <c r="F6400" s="27" t="s">
        <v>12175</v>
      </c>
      <c r="G6400" s="27" t="s">
        <v>12176</v>
      </c>
      <c r="H6400" s="27" t="s">
        <v>18</v>
      </c>
      <c r="I6400" s="27" t="s">
        <v>19</v>
      </c>
      <c r="J6400" s="27" t="s">
        <v>24</v>
      </c>
      <c r="K6400" s="27">
        <v>2</v>
      </c>
      <c r="L6400" s="27">
        <v>76</v>
      </c>
      <c r="M6400" s="27">
        <v>500</v>
      </c>
      <c r="N6400" s="27">
        <v>4.5</v>
      </c>
      <c r="O6400" s="27">
        <v>2014</v>
      </c>
      <c r="P6400" s="27">
        <v>5</v>
      </c>
      <c r="Q6400" s="27">
        <v>9</v>
      </c>
      <c r="R6400" s="28">
        <f>DATE('Raw Data'!$O6400,'Raw Data'!$P6400,'Raw Data'!$Q6400)</f>
        <v>41768</v>
      </c>
      <c r="S6400" s="27" t="str">
        <f>CONCATENATE(MID('Raw Data'!$H6400,FIND("(",'Raw Data'!$H6400)+1,FIND(")",'Raw Data'!$H6400)-FIND("(",'Raw Data'!$H6400)-1),"",'Raw Data'!$M6400)</f>
        <v>Rs.500</v>
      </c>
      <c r="T6400" s="27">
        <f t="shared" si="99"/>
        <v>1</v>
      </c>
      <c r="U6400" s="29">
        <f>'Raw Data'!$M6400*'Raw Data'!$T6400</f>
        <v>500</v>
      </c>
    </row>
    <row r="6401" spans="1:21" x14ac:dyDescent="0.3">
      <c r="A6401" s="20">
        <v>18419875</v>
      </c>
      <c r="B6401" s="27" t="s">
        <v>12177</v>
      </c>
      <c r="C6401" s="27">
        <v>1</v>
      </c>
      <c r="D6401" s="27" t="str">
        <f>VLOOKUP('Raw Data'!$C6401,'country description'!$A$2:$B$16,2,0)</f>
        <v>India</v>
      </c>
      <c r="E6401" s="27" t="s">
        <v>10504</v>
      </c>
      <c r="F6401" s="27" t="s">
        <v>12178</v>
      </c>
      <c r="G6401" s="27" t="s">
        <v>393</v>
      </c>
      <c r="H6401" s="27" t="s">
        <v>18</v>
      </c>
      <c r="I6401" s="27" t="s">
        <v>19</v>
      </c>
      <c r="J6401" s="27" t="s">
        <v>19</v>
      </c>
      <c r="K6401" s="27">
        <v>2</v>
      </c>
      <c r="L6401" s="27">
        <v>6</v>
      </c>
      <c r="M6401" s="27">
        <v>500</v>
      </c>
      <c r="N6401" s="27">
        <v>3</v>
      </c>
      <c r="O6401" s="27">
        <v>2011</v>
      </c>
      <c r="P6401" s="27">
        <v>5</v>
      </c>
      <c r="Q6401" s="27">
        <v>11</v>
      </c>
      <c r="R6401" s="28">
        <f>DATE('Raw Data'!$O6401,'Raw Data'!$P6401,'Raw Data'!$Q6401)</f>
        <v>40674</v>
      </c>
      <c r="S6401" s="27" t="str">
        <f>CONCATENATE(MID('Raw Data'!$H6401,FIND("(",'Raw Data'!$H6401)+1,FIND(")",'Raw Data'!$H6401)-FIND("(",'Raw Data'!$H6401)-1),"",'Raw Data'!$M6401)</f>
        <v>Rs.500</v>
      </c>
      <c r="T6401" s="27">
        <f t="shared" si="99"/>
        <v>1</v>
      </c>
      <c r="U6401" s="29">
        <f>'Raw Data'!$M6401*'Raw Data'!$T6401</f>
        <v>500</v>
      </c>
    </row>
    <row r="6402" spans="1:21" x14ac:dyDescent="0.3">
      <c r="A6402" s="20">
        <v>18372668</v>
      </c>
      <c r="B6402" s="27" t="s">
        <v>12179</v>
      </c>
      <c r="C6402" s="27">
        <v>1</v>
      </c>
      <c r="D6402" s="27" t="str">
        <f>VLOOKUP('Raw Data'!$C6402,'country description'!$A$2:$B$16,2,0)</f>
        <v>India</v>
      </c>
      <c r="E6402" s="27" t="s">
        <v>10504</v>
      </c>
      <c r="F6402" s="27" t="s">
        <v>12180</v>
      </c>
      <c r="G6402" s="27" t="s">
        <v>1117</v>
      </c>
      <c r="H6402" s="27" t="s">
        <v>18</v>
      </c>
      <c r="I6402" s="27" t="s">
        <v>19</v>
      </c>
      <c r="J6402" s="27" t="s">
        <v>24</v>
      </c>
      <c r="K6402" s="27">
        <v>2</v>
      </c>
      <c r="L6402" s="27">
        <v>112</v>
      </c>
      <c r="M6402" s="27">
        <v>500</v>
      </c>
      <c r="N6402" s="27">
        <v>4.2</v>
      </c>
      <c r="O6402" s="27">
        <v>2016</v>
      </c>
      <c r="P6402" s="27">
        <v>5</v>
      </c>
      <c r="Q6402" s="27">
        <v>11</v>
      </c>
      <c r="R6402" s="28">
        <f>DATE('Raw Data'!$O6402,'Raw Data'!$P6402,'Raw Data'!$Q6402)</f>
        <v>42501</v>
      </c>
      <c r="S6402" s="27" t="str">
        <f>CONCATENATE(MID('Raw Data'!$H6402,FIND("(",'Raw Data'!$H6402)+1,FIND(")",'Raw Data'!$H6402)-FIND("(",'Raw Data'!$H6402)-1),"",'Raw Data'!$M6402)</f>
        <v>Rs.500</v>
      </c>
      <c r="T6402" s="27">
        <f t="shared" ref="T6402:T6465" si="100">VLOOKUP(D6402,$Y$4:$Z$18,2,0)</f>
        <v>1</v>
      </c>
      <c r="U6402" s="29">
        <f>'Raw Data'!$M6402*'Raw Data'!$T6402</f>
        <v>500</v>
      </c>
    </row>
    <row r="6403" spans="1:21" x14ac:dyDescent="0.3">
      <c r="A6403" s="20">
        <v>18237342</v>
      </c>
      <c r="B6403" s="27" t="s">
        <v>12181</v>
      </c>
      <c r="C6403" s="27">
        <v>1</v>
      </c>
      <c r="D6403" s="27" t="str">
        <f>VLOOKUP('Raw Data'!$C6403,'country description'!$A$2:$B$16,2,0)</f>
        <v>India</v>
      </c>
      <c r="E6403" s="27" t="s">
        <v>10504</v>
      </c>
      <c r="F6403" s="27" t="s">
        <v>11983</v>
      </c>
      <c r="G6403" s="27" t="s">
        <v>610</v>
      </c>
      <c r="H6403" s="27" t="s">
        <v>18</v>
      </c>
      <c r="I6403" s="27" t="s">
        <v>19</v>
      </c>
      <c r="J6403" s="27" t="s">
        <v>19</v>
      </c>
      <c r="K6403" s="27">
        <v>2</v>
      </c>
      <c r="L6403" s="27">
        <v>7</v>
      </c>
      <c r="M6403" s="27">
        <v>500</v>
      </c>
      <c r="N6403" s="27">
        <v>2.9</v>
      </c>
      <c r="O6403" s="27">
        <v>2016</v>
      </c>
      <c r="P6403" s="27">
        <v>5</v>
      </c>
      <c r="Q6403" s="27">
        <v>24</v>
      </c>
      <c r="R6403" s="28">
        <f>DATE('Raw Data'!$O6403,'Raw Data'!$P6403,'Raw Data'!$Q6403)</f>
        <v>42514</v>
      </c>
      <c r="S6403" s="27" t="str">
        <f>CONCATENATE(MID('Raw Data'!$H6403,FIND("(",'Raw Data'!$H6403)+1,FIND(")",'Raw Data'!$H6403)-FIND("(",'Raw Data'!$H6403)-1),"",'Raw Data'!$M6403)</f>
        <v>Rs.500</v>
      </c>
      <c r="T6403" s="27">
        <f t="shared" si="100"/>
        <v>1</v>
      </c>
      <c r="U6403" s="29">
        <f>'Raw Data'!$M6403*'Raw Data'!$T6403</f>
        <v>500</v>
      </c>
    </row>
    <row r="6404" spans="1:21" x14ac:dyDescent="0.3">
      <c r="A6404" s="20">
        <v>1029</v>
      </c>
      <c r="B6404" s="27" t="s">
        <v>12182</v>
      </c>
      <c r="C6404" s="27">
        <v>1</v>
      </c>
      <c r="D6404" s="27" t="str">
        <f>VLOOKUP('Raw Data'!$C6404,'country description'!$A$2:$B$16,2,0)</f>
        <v>India</v>
      </c>
      <c r="E6404" s="27" t="s">
        <v>10504</v>
      </c>
      <c r="F6404" s="27" t="s">
        <v>12183</v>
      </c>
      <c r="G6404" s="27" t="s">
        <v>393</v>
      </c>
      <c r="H6404" s="27" t="s">
        <v>18</v>
      </c>
      <c r="I6404" s="27" t="s">
        <v>19</v>
      </c>
      <c r="J6404" s="27" t="s">
        <v>19</v>
      </c>
      <c r="K6404" s="27">
        <v>2</v>
      </c>
      <c r="L6404" s="27">
        <v>21</v>
      </c>
      <c r="M6404" s="27">
        <v>500</v>
      </c>
      <c r="N6404" s="27">
        <v>3.3</v>
      </c>
      <c r="O6404" s="27">
        <v>2018</v>
      </c>
      <c r="P6404" s="27">
        <v>4</v>
      </c>
      <c r="Q6404" s="27">
        <v>6</v>
      </c>
      <c r="R6404" s="28">
        <f>DATE('Raw Data'!$O6404,'Raw Data'!$P6404,'Raw Data'!$Q6404)</f>
        <v>43196</v>
      </c>
      <c r="S6404" s="27" t="str">
        <f>CONCATENATE(MID('Raw Data'!$H6404,FIND("(",'Raw Data'!$H6404)+1,FIND(")",'Raw Data'!$H6404)-FIND("(",'Raw Data'!$H6404)-1),"",'Raw Data'!$M6404)</f>
        <v>Rs.500</v>
      </c>
      <c r="T6404" s="27">
        <f t="shared" si="100"/>
        <v>1</v>
      </c>
      <c r="U6404" s="29">
        <f>'Raw Data'!$M6404*'Raw Data'!$T6404</f>
        <v>500</v>
      </c>
    </row>
    <row r="6405" spans="1:21" x14ac:dyDescent="0.3">
      <c r="A6405" s="20">
        <v>18415355</v>
      </c>
      <c r="B6405" s="27" t="s">
        <v>5320</v>
      </c>
      <c r="C6405" s="27">
        <v>1</v>
      </c>
      <c r="D6405" s="27" t="str">
        <f>VLOOKUP('Raw Data'!$C6405,'country description'!$A$2:$B$16,2,0)</f>
        <v>India</v>
      </c>
      <c r="E6405" s="27" t="s">
        <v>10504</v>
      </c>
      <c r="F6405" s="27" t="s">
        <v>12184</v>
      </c>
      <c r="G6405" s="27" t="s">
        <v>12108</v>
      </c>
      <c r="H6405" s="27" t="s">
        <v>18</v>
      </c>
      <c r="I6405" s="27" t="s">
        <v>19</v>
      </c>
      <c r="J6405" s="27" t="s">
        <v>24</v>
      </c>
      <c r="K6405" s="27">
        <v>2</v>
      </c>
      <c r="L6405" s="27">
        <v>17</v>
      </c>
      <c r="M6405" s="27">
        <v>500</v>
      </c>
      <c r="N6405" s="27">
        <v>2.7</v>
      </c>
      <c r="O6405" s="27">
        <v>2015</v>
      </c>
      <c r="P6405" s="27">
        <v>4</v>
      </c>
      <c r="Q6405" s="27">
        <v>17</v>
      </c>
      <c r="R6405" s="28">
        <f>DATE('Raw Data'!$O6405,'Raw Data'!$P6405,'Raw Data'!$Q6405)</f>
        <v>42111</v>
      </c>
      <c r="S6405" s="27" t="str">
        <f>CONCATENATE(MID('Raw Data'!$H6405,FIND("(",'Raw Data'!$H6405)+1,FIND(")",'Raw Data'!$H6405)-FIND("(",'Raw Data'!$H6405)-1),"",'Raw Data'!$M6405)</f>
        <v>Rs.500</v>
      </c>
      <c r="T6405" s="27">
        <f t="shared" si="100"/>
        <v>1</v>
      </c>
      <c r="U6405" s="29">
        <f>'Raw Data'!$M6405*'Raw Data'!$T6405</f>
        <v>500</v>
      </c>
    </row>
    <row r="6406" spans="1:21" x14ac:dyDescent="0.3">
      <c r="A6406" s="20">
        <v>18384112</v>
      </c>
      <c r="B6406" s="27" t="s">
        <v>12185</v>
      </c>
      <c r="C6406" s="27">
        <v>1</v>
      </c>
      <c r="D6406" s="27" t="str">
        <f>VLOOKUP('Raw Data'!$C6406,'country description'!$A$2:$B$16,2,0)</f>
        <v>India</v>
      </c>
      <c r="E6406" s="27" t="s">
        <v>10504</v>
      </c>
      <c r="F6406" s="27" t="s">
        <v>10599</v>
      </c>
      <c r="G6406" s="27" t="s">
        <v>2773</v>
      </c>
      <c r="H6406" s="27" t="s">
        <v>18</v>
      </c>
      <c r="I6406" s="27" t="s">
        <v>19</v>
      </c>
      <c r="J6406" s="27" t="s">
        <v>19</v>
      </c>
      <c r="K6406" s="27">
        <v>2</v>
      </c>
      <c r="L6406" s="27">
        <v>28</v>
      </c>
      <c r="M6406" s="27">
        <v>500</v>
      </c>
      <c r="N6406" s="27">
        <v>3.5</v>
      </c>
      <c r="O6406" s="27">
        <v>2013</v>
      </c>
      <c r="P6406" s="27">
        <v>4</v>
      </c>
      <c r="Q6406" s="27">
        <v>14</v>
      </c>
      <c r="R6406" s="28">
        <f>DATE('Raw Data'!$O6406,'Raw Data'!$P6406,'Raw Data'!$Q6406)</f>
        <v>41378</v>
      </c>
      <c r="S6406" s="27" t="str">
        <f>CONCATENATE(MID('Raw Data'!$H6406,FIND("(",'Raw Data'!$H6406)+1,FIND(")",'Raw Data'!$H6406)-FIND("(",'Raw Data'!$H6406)-1),"",'Raw Data'!$M6406)</f>
        <v>Rs.500</v>
      </c>
      <c r="T6406" s="27">
        <f t="shared" si="100"/>
        <v>1</v>
      </c>
      <c r="U6406" s="29">
        <f>'Raw Data'!$M6406*'Raw Data'!$T6406</f>
        <v>500</v>
      </c>
    </row>
    <row r="6407" spans="1:21" x14ac:dyDescent="0.3">
      <c r="A6407" s="20">
        <v>313085</v>
      </c>
      <c r="B6407" s="27" t="s">
        <v>5508</v>
      </c>
      <c r="C6407" s="27">
        <v>1</v>
      </c>
      <c r="D6407" s="27" t="str">
        <f>VLOOKUP('Raw Data'!$C6407,'country description'!$A$2:$B$16,2,0)</f>
        <v>India</v>
      </c>
      <c r="E6407" s="27" t="s">
        <v>10504</v>
      </c>
      <c r="F6407" s="27" t="s">
        <v>10523</v>
      </c>
      <c r="G6407" s="27" t="s">
        <v>5264</v>
      </c>
      <c r="H6407" s="27" t="s">
        <v>18</v>
      </c>
      <c r="I6407" s="27" t="s">
        <v>19</v>
      </c>
      <c r="J6407" s="27" t="s">
        <v>24</v>
      </c>
      <c r="K6407" s="27">
        <v>2</v>
      </c>
      <c r="L6407" s="27">
        <v>190</v>
      </c>
      <c r="M6407" s="27">
        <v>500</v>
      </c>
      <c r="N6407" s="27">
        <v>3.4</v>
      </c>
      <c r="O6407" s="27">
        <v>2010</v>
      </c>
      <c r="P6407" s="27">
        <v>4</v>
      </c>
      <c r="Q6407" s="27">
        <v>21</v>
      </c>
      <c r="R6407" s="28">
        <f>DATE('Raw Data'!$O6407,'Raw Data'!$P6407,'Raw Data'!$Q6407)</f>
        <v>40289</v>
      </c>
      <c r="S6407" s="27" t="str">
        <f>CONCATENATE(MID('Raw Data'!$H6407,FIND("(",'Raw Data'!$H6407)+1,FIND(")",'Raw Data'!$H6407)-FIND("(",'Raw Data'!$H6407)-1),"",'Raw Data'!$M6407)</f>
        <v>Rs.500</v>
      </c>
      <c r="T6407" s="27">
        <f t="shared" si="100"/>
        <v>1</v>
      </c>
      <c r="U6407" s="29">
        <f>'Raw Data'!$M6407*'Raw Data'!$T6407</f>
        <v>500</v>
      </c>
    </row>
    <row r="6408" spans="1:21" x14ac:dyDescent="0.3">
      <c r="A6408" s="20">
        <v>17977749</v>
      </c>
      <c r="B6408" s="27" t="s">
        <v>1325</v>
      </c>
      <c r="C6408" s="27">
        <v>1</v>
      </c>
      <c r="D6408" s="27" t="str">
        <f>VLOOKUP('Raw Data'!$C6408,'country description'!$A$2:$B$16,2,0)</f>
        <v>India</v>
      </c>
      <c r="E6408" s="27" t="s">
        <v>10504</v>
      </c>
      <c r="F6408" s="27" t="s">
        <v>12186</v>
      </c>
      <c r="G6408" s="27" t="s">
        <v>467</v>
      </c>
      <c r="H6408" s="27" t="s">
        <v>18</v>
      </c>
      <c r="I6408" s="27" t="s">
        <v>19</v>
      </c>
      <c r="J6408" s="27" t="s">
        <v>19</v>
      </c>
      <c r="K6408" s="27">
        <v>2</v>
      </c>
      <c r="L6408" s="27">
        <v>35</v>
      </c>
      <c r="M6408" s="27">
        <v>500</v>
      </c>
      <c r="N6408" s="27">
        <v>3.6</v>
      </c>
      <c r="O6408" s="27">
        <v>2010</v>
      </c>
      <c r="P6408" s="27">
        <v>4</v>
      </c>
      <c r="Q6408" s="27">
        <v>24</v>
      </c>
      <c r="R6408" s="28">
        <f>DATE('Raw Data'!$O6408,'Raw Data'!$P6408,'Raw Data'!$Q6408)</f>
        <v>40292</v>
      </c>
      <c r="S6408" s="27" t="str">
        <f>CONCATENATE(MID('Raw Data'!$H6408,FIND("(",'Raw Data'!$H6408)+1,FIND(")",'Raw Data'!$H6408)-FIND("(",'Raw Data'!$H6408)-1),"",'Raw Data'!$M6408)</f>
        <v>Rs.500</v>
      </c>
      <c r="T6408" s="27">
        <f t="shared" si="100"/>
        <v>1</v>
      </c>
      <c r="U6408" s="29">
        <f>'Raw Data'!$M6408*'Raw Data'!$T6408</f>
        <v>500</v>
      </c>
    </row>
    <row r="6409" spans="1:21" x14ac:dyDescent="0.3">
      <c r="A6409" s="20">
        <v>157</v>
      </c>
      <c r="B6409" s="27" t="s">
        <v>5279</v>
      </c>
      <c r="C6409" s="27">
        <v>1</v>
      </c>
      <c r="D6409" s="27" t="str">
        <f>VLOOKUP('Raw Data'!$C6409,'country description'!$A$2:$B$16,2,0)</f>
        <v>India</v>
      </c>
      <c r="E6409" s="27" t="s">
        <v>10504</v>
      </c>
      <c r="F6409" s="27" t="s">
        <v>12187</v>
      </c>
      <c r="G6409" s="27" t="s">
        <v>5281</v>
      </c>
      <c r="H6409" s="27" t="s">
        <v>18</v>
      </c>
      <c r="I6409" s="27" t="s">
        <v>19</v>
      </c>
      <c r="J6409" s="27" t="s">
        <v>19</v>
      </c>
      <c r="K6409" s="27">
        <v>2</v>
      </c>
      <c r="L6409" s="27">
        <v>125</v>
      </c>
      <c r="M6409" s="27">
        <v>500</v>
      </c>
      <c r="N6409" s="27">
        <v>2.5</v>
      </c>
      <c r="O6409" s="27">
        <v>2011</v>
      </c>
      <c r="P6409" s="27">
        <v>3</v>
      </c>
      <c r="Q6409" s="27">
        <v>27</v>
      </c>
      <c r="R6409" s="28">
        <f>DATE('Raw Data'!$O6409,'Raw Data'!$P6409,'Raw Data'!$Q6409)</f>
        <v>40629</v>
      </c>
      <c r="S6409" s="27" t="str">
        <f>CONCATENATE(MID('Raw Data'!$H6409,FIND("(",'Raw Data'!$H6409)+1,FIND(")",'Raw Data'!$H6409)-FIND("(",'Raw Data'!$H6409)-1),"",'Raw Data'!$M6409)</f>
        <v>Rs.500</v>
      </c>
      <c r="T6409" s="27">
        <f t="shared" si="100"/>
        <v>1</v>
      </c>
      <c r="U6409" s="29">
        <f>'Raw Data'!$M6409*'Raw Data'!$T6409</f>
        <v>500</v>
      </c>
    </row>
    <row r="6410" spans="1:21" x14ac:dyDescent="0.3">
      <c r="A6410" s="20">
        <v>158</v>
      </c>
      <c r="B6410" s="27" t="s">
        <v>5279</v>
      </c>
      <c r="C6410" s="27">
        <v>1</v>
      </c>
      <c r="D6410" s="27" t="str">
        <f>VLOOKUP('Raw Data'!$C6410,'country description'!$A$2:$B$16,2,0)</f>
        <v>India</v>
      </c>
      <c r="E6410" s="27" t="s">
        <v>10504</v>
      </c>
      <c r="F6410" s="27" t="s">
        <v>11334</v>
      </c>
      <c r="G6410" s="27" t="s">
        <v>5281</v>
      </c>
      <c r="H6410" s="27" t="s">
        <v>18</v>
      </c>
      <c r="I6410" s="27" t="s">
        <v>19</v>
      </c>
      <c r="J6410" s="27" t="s">
        <v>19</v>
      </c>
      <c r="K6410" s="27">
        <v>2</v>
      </c>
      <c r="L6410" s="27">
        <v>46</v>
      </c>
      <c r="M6410" s="27">
        <v>500</v>
      </c>
      <c r="N6410" s="27">
        <v>3.1</v>
      </c>
      <c r="O6410" s="27">
        <v>2018</v>
      </c>
      <c r="P6410" s="27">
        <v>3</v>
      </c>
      <c r="Q6410" s="27">
        <v>18</v>
      </c>
      <c r="R6410" s="28">
        <f>DATE('Raw Data'!$O6410,'Raw Data'!$P6410,'Raw Data'!$Q6410)</f>
        <v>43177</v>
      </c>
      <c r="S6410" s="27" t="str">
        <f>CONCATENATE(MID('Raw Data'!$H6410,FIND("(",'Raw Data'!$H6410)+1,FIND(")",'Raw Data'!$H6410)-FIND("(",'Raw Data'!$H6410)-1),"",'Raw Data'!$M6410)</f>
        <v>Rs.500</v>
      </c>
      <c r="T6410" s="27">
        <f t="shared" si="100"/>
        <v>1</v>
      </c>
      <c r="U6410" s="29">
        <f>'Raw Data'!$M6410*'Raw Data'!$T6410</f>
        <v>500</v>
      </c>
    </row>
    <row r="6411" spans="1:21" x14ac:dyDescent="0.3">
      <c r="A6411" s="20">
        <v>18372311</v>
      </c>
      <c r="B6411" s="27" t="s">
        <v>12185</v>
      </c>
      <c r="C6411" s="27">
        <v>1</v>
      </c>
      <c r="D6411" s="27" t="str">
        <f>VLOOKUP('Raw Data'!$C6411,'country description'!$A$2:$B$16,2,0)</f>
        <v>India</v>
      </c>
      <c r="E6411" s="27" t="s">
        <v>10504</v>
      </c>
      <c r="F6411" s="27" t="s">
        <v>10506</v>
      </c>
      <c r="G6411" s="27" t="s">
        <v>2773</v>
      </c>
      <c r="H6411" s="27" t="s">
        <v>18</v>
      </c>
      <c r="I6411" s="27" t="s">
        <v>19</v>
      </c>
      <c r="J6411" s="27" t="s">
        <v>24</v>
      </c>
      <c r="K6411" s="27">
        <v>2</v>
      </c>
      <c r="L6411" s="27">
        <v>52</v>
      </c>
      <c r="M6411" s="27">
        <v>500</v>
      </c>
      <c r="N6411" s="27">
        <v>3.5</v>
      </c>
      <c r="O6411" s="27">
        <v>2011</v>
      </c>
      <c r="P6411" s="27">
        <v>3</v>
      </c>
      <c r="Q6411" s="27">
        <v>27</v>
      </c>
      <c r="R6411" s="28">
        <f>DATE('Raw Data'!$O6411,'Raw Data'!$P6411,'Raw Data'!$Q6411)</f>
        <v>40629</v>
      </c>
      <c r="S6411" s="27" t="str">
        <f>CONCATENATE(MID('Raw Data'!$H6411,FIND("(",'Raw Data'!$H6411)+1,FIND(")",'Raw Data'!$H6411)-FIND("(",'Raw Data'!$H6411)-1),"",'Raw Data'!$M6411)</f>
        <v>Rs.500</v>
      </c>
      <c r="T6411" s="27">
        <f t="shared" si="100"/>
        <v>1</v>
      </c>
      <c r="U6411" s="29">
        <f>'Raw Data'!$M6411*'Raw Data'!$T6411</f>
        <v>500</v>
      </c>
    </row>
    <row r="6412" spans="1:21" x14ac:dyDescent="0.3">
      <c r="A6412" s="20">
        <v>307185</v>
      </c>
      <c r="B6412" s="27" t="s">
        <v>12188</v>
      </c>
      <c r="C6412" s="27">
        <v>1</v>
      </c>
      <c r="D6412" s="27" t="str">
        <f>VLOOKUP('Raw Data'!$C6412,'country description'!$A$2:$B$16,2,0)</f>
        <v>India</v>
      </c>
      <c r="E6412" s="27" t="s">
        <v>10504</v>
      </c>
      <c r="F6412" s="27" t="s">
        <v>10509</v>
      </c>
      <c r="G6412" s="27" t="s">
        <v>12189</v>
      </c>
      <c r="H6412" s="27" t="s">
        <v>18</v>
      </c>
      <c r="I6412" s="27" t="s">
        <v>19</v>
      </c>
      <c r="J6412" s="27" t="s">
        <v>24</v>
      </c>
      <c r="K6412" s="27">
        <v>2</v>
      </c>
      <c r="L6412" s="27">
        <v>165</v>
      </c>
      <c r="M6412" s="27">
        <v>500</v>
      </c>
      <c r="N6412" s="27">
        <v>3.4</v>
      </c>
      <c r="O6412" s="27">
        <v>2011</v>
      </c>
      <c r="P6412" s="27">
        <v>3</v>
      </c>
      <c r="Q6412" s="27">
        <v>5</v>
      </c>
      <c r="R6412" s="28">
        <f>DATE('Raw Data'!$O6412,'Raw Data'!$P6412,'Raw Data'!$Q6412)</f>
        <v>40607</v>
      </c>
      <c r="S6412" s="27" t="str">
        <f>CONCATENATE(MID('Raw Data'!$H6412,FIND("(",'Raw Data'!$H6412)+1,FIND(")",'Raw Data'!$H6412)-FIND("(",'Raw Data'!$H6412)-1),"",'Raw Data'!$M6412)</f>
        <v>Rs.500</v>
      </c>
      <c r="T6412" s="27">
        <f t="shared" si="100"/>
        <v>1</v>
      </c>
      <c r="U6412" s="29">
        <f>'Raw Data'!$M6412*'Raw Data'!$T6412</f>
        <v>500</v>
      </c>
    </row>
    <row r="6413" spans="1:21" x14ac:dyDescent="0.3">
      <c r="A6413" s="20">
        <v>18138434</v>
      </c>
      <c r="B6413" s="27" t="s">
        <v>12190</v>
      </c>
      <c r="C6413" s="27">
        <v>1</v>
      </c>
      <c r="D6413" s="27" t="str">
        <f>VLOOKUP('Raw Data'!$C6413,'country description'!$A$2:$B$16,2,0)</f>
        <v>India</v>
      </c>
      <c r="E6413" s="27" t="s">
        <v>10504</v>
      </c>
      <c r="F6413" s="27" t="s">
        <v>12191</v>
      </c>
      <c r="G6413" s="27" t="s">
        <v>387</v>
      </c>
      <c r="H6413" s="27" t="s">
        <v>18</v>
      </c>
      <c r="I6413" s="27" t="s">
        <v>19</v>
      </c>
      <c r="J6413" s="27" t="s">
        <v>24</v>
      </c>
      <c r="K6413" s="27">
        <v>2</v>
      </c>
      <c r="L6413" s="27">
        <v>90</v>
      </c>
      <c r="M6413" s="27">
        <v>500</v>
      </c>
      <c r="N6413" s="27">
        <v>3.9</v>
      </c>
      <c r="O6413" s="27">
        <v>2012</v>
      </c>
      <c r="P6413" s="27">
        <v>3</v>
      </c>
      <c r="Q6413" s="27">
        <v>4</v>
      </c>
      <c r="R6413" s="28">
        <f>DATE('Raw Data'!$O6413,'Raw Data'!$P6413,'Raw Data'!$Q6413)</f>
        <v>40972</v>
      </c>
      <c r="S6413" s="27" t="str">
        <f>CONCATENATE(MID('Raw Data'!$H6413,FIND("(",'Raw Data'!$H6413)+1,FIND(")",'Raw Data'!$H6413)-FIND("(",'Raw Data'!$H6413)-1),"",'Raw Data'!$M6413)</f>
        <v>Rs.500</v>
      </c>
      <c r="T6413" s="27">
        <f t="shared" si="100"/>
        <v>1</v>
      </c>
      <c r="U6413" s="29">
        <f>'Raw Data'!$M6413*'Raw Data'!$T6413</f>
        <v>500</v>
      </c>
    </row>
    <row r="6414" spans="1:21" x14ac:dyDescent="0.3">
      <c r="A6414" s="20">
        <v>308447</v>
      </c>
      <c r="B6414" s="27" t="s">
        <v>12192</v>
      </c>
      <c r="C6414" s="27">
        <v>1</v>
      </c>
      <c r="D6414" s="27" t="str">
        <f>VLOOKUP('Raw Data'!$C6414,'country description'!$A$2:$B$16,2,0)</f>
        <v>India</v>
      </c>
      <c r="E6414" s="27" t="s">
        <v>10504</v>
      </c>
      <c r="F6414" s="27" t="s">
        <v>12193</v>
      </c>
      <c r="G6414" s="27" t="s">
        <v>424</v>
      </c>
      <c r="H6414" s="27" t="s">
        <v>18</v>
      </c>
      <c r="I6414" s="27" t="s">
        <v>19</v>
      </c>
      <c r="J6414" s="27" t="s">
        <v>24</v>
      </c>
      <c r="K6414" s="27">
        <v>2</v>
      </c>
      <c r="L6414" s="27">
        <v>647</v>
      </c>
      <c r="M6414" s="27">
        <v>500</v>
      </c>
      <c r="N6414" s="27">
        <v>4</v>
      </c>
      <c r="O6414" s="27">
        <v>2013</v>
      </c>
      <c r="P6414" s="27">
        <v>3</v>
      </c>
      <c r="Q6414" s="27">
        <v>25</v>
      </c>
      <c r="R6414" s="28">
        <f>DATE('Raw Data'!$O6414,'Raw Data'!$P6414,'Raw Data'!$Q6414)</f>
        <v>41358</v>
      </c>
      <c r="S6414" s="27" t="str">
        <f>CONCATENATE(MID('Raw Data'!$H6414,FIND("(",'Raw Data'!$H6414)+1,FIND(")",'Raw Data'!$H6414)-FIND("(",'Raw Data'!$H6414)-1),"",'Raw Data'!$M6414)</f>
        <v>Rs.500</v>
      </c>
      <c r="T6414" s="27">
        <f t="shared" si="100"/>
        <v>1</v>
      </c>
      <c r="U6414" s="29">
        <f>'Raw Data'!$M6414*'Raw Data'!$T6414</f>
        <v>500</v>
      </c>
    </row>
    <row r="6415" spans="1:21" x14ac:dyDescent="0.3">
      <c r="A6415" s="20">
        <v>159</v>
      </c>
      <c r="B6415" s="27" t="s">
        <v>5279</v>
      </c>
      <c r="C6415" s="27">
        <v>1</v>
      </c>
      <c r="D6415" s="27" t="str">
        <f>VLOOKUP('Raw Data'!$C6415,'country description'!$A$2:$B$16,2,0)</f>
        <v>India</v>
      </c>
      <c r="E6415" s="27" t="s">
        <v>10504</v>
      </c>
      <c r="F6415" s="27" t="s">
        <v>12194</v>
      </c>
      <c r="G6415" s="27" t="s">
        <v>5281</v>
      </c>
      <c r="H6415" s="27" t="s">
        <v>18</v>
      </c>
      <c r="I6415" s="27" t="s">
        <v>19</v>
      </c>
      <c r="J6415" s="27" t="s">
        <v>24</v>
      </c>
      <c r="K6415" s="27">
        <v>2</v>
      </c>
      <c r="L6415" s="27">
        <v>81</v>
      </c>
      <c r="M6415" s="27">
        <v>500</v>
      </c>
      <c r="N6415" s="27">
        <v>3.3</v>
      </c>
      <c r="O6415" s="27">
        <v>2013</v>
      </c>
      <c r="P6415" s="27">
        <v>3</v>
      </c>
      <c r="Q6415" s="27">
        <v>20</v>
      </c>
      <c r="R6415" s="28">
        <f>DATE('Raw Data'!$O6415,'Raw Data'!$P6415,'Raw Data'!$Q6415)</f>
        <v>41353</v>
      </c>
      <c r="S6415" s="27" t="str">
        <f>CONCATENATE(MID('Raw Data'!$H6415,FIND("(",'Raw Data'!$H6415)+1,FIND(")",'Raw Data'!$H6415)-FIND("(",'Raw Data'!$H6415)-1),"",'Raw Data'!$M6415)</f>
        <v>Rs.500</v>
      </c>
      <c r="T6415" s="27">
        <f t="shared" si="100"/>
        <v>1</v>
      </c>
      <c r="U6415" s="29">
        <f>'Raw Data'!$M6415*'Raw Data'!$T6415</f>
        <v>500</v>
      </c>
    </row>
    <row r="6416" spans="1:21" x14ac:dyDescent="0.3">
      <c r="A6416" s="20">
        <v>1140</v>
      </c>
      <c r="B6416" s="27" t="s">
        <v>12195</v>
      </c>
      <c r="C6416" s="27">
        <v>1</v>
      </c>
      <c r="D6416" s="27" t="str">
        <f>VLOOKUP('Raw Data'!$C6416,'country description'!$A$2:$B$16,2,0)</f>
        <v>India</v>
      </c>
      <c r="E6416" s="27" t="s">
        <v>10504</v>
      </c>
      <c r="F6416" s="27" t="s">
        <v>12196</v>
      </c>
      <c r="G6416" s="27" t="s">
        <v>498</v>
      </c>
      <c r="H6416" s="27" t="s">
        <v>18</v>
      </c>
      <c r="I6416" s="27" t="s">
        <v>19</v>
      </c>
      <c r="J6416" s="27" t="s">
        <v>24</v>
      </c>
      <c r="K6416" s="27">
        <v>2</v>
      </c>
      <c r="L6416" s="27">
        <v>30</v>
      </c>
      <c r="M6416" s="27">
        <v>500</v>
      </c>
      <c r="N6416" s="27">
        <v>3</v>
      </c>
      <c r="O6416" s="27">
        <v>2014</v>
      </c>
      <c r="P6416" s="27">
        <v>3</v>
      </c>
      <c r="Q6416" s="27">
        <v>19</v>
      </c>
      <c r="R6416" s="28">
        <f>DATE('Raw Data'!$O6416,'Raw Data'!$P6416,'Raw Data'!$Q6416)</f>
        <v>41717</v>
      </c>
      <c r="S6416" s="27" t="str">
        <f>CONCATENATE(MID('Raw Data'!$H6416,FIND("(",'Raw Data'!$H6416)+1,FIND(")",'Raw Data'!$H6416)-FIND("(",'Raw Data'!$H6416)-1),"",'Raw Data'!$M6416)</f>
        <v>Rs.500</v>
      </c>
      <c r="T6416" s="27">
        <f t="shared" si="100"/>
        <v>1</v>
      </c>
      <c r="U6416" s="29">
        <f>'Raw Data'!$M6416*'Raw Data'!$T6416</f>
        <v>500</v>
      </c>
    </row>
    <row r="6417" spans="1:21" x14ac:dyDescent="0.3">
      <c r="A6417" s="20">
        <v>18423107</v>
      </c>
      <c r="B6417" s="27" t="s">
        <v>546</v>
      </c>
      <c r="C6417" s="27">
        <v>1</v>
      </c>
      <c r="D6417" s="27" t="str">
        <f>VLOOKUP('Raw Data'!$C6417,'country description'!$A$2:$B$16,2,0)</f>
        <v>India</v>
      </c>
      <c r="E6417" s="27" t="s">
        <v>10504</v>
      </c>
      <c r="F6417" s="27" t="s">
        <v>10830</v>
      </c>
      <c r="G6417" s="27" t="s">
        <v>500</v>
      </c>
      <c r="H6417" s="27" t="s">
        <v>18</v>
      </c>
      <c r="I6417" s="27" t="s">
        <v>19</v>
      </c>
      <c r="J6417" s="27" t="s">
        <v>24</v>
      </c>
      <c r="K6417" s="27">
        <v>2</v>
      </c>
      <c r="L6417" s="27">
        <v>15</v>
      </c>
      <c r="M6417" s="27">
        <v>500</v>
      </c>
      <c r="N6417" s="27">
        <v>3.3</v>
      </c>
      <c r="O6417" s="27">
        <v>2015</v>
      </c>
      <c r="P6417" s="27">
        <v>3</v>
      </c>
      <c r="Q6417" s="27">
        <v>22</v>
      </c>
      <c r="R6417" s="28">
        <f>DATE('Raw Data'!$O6417,'Raw Data'!$P6417,'Raw Data'!$Q6417)</f>
        <v>42085</v>
      </c>
      <c r="S6417" s="27" t="str">
        <f>CONCATENATE(MID('Raw Data'!$H6417,FIND("(",'Raw Data'!$H6417)+1,FIND(")",'Raw Data'!$H6417)-FIND("(",'Raw Data'!$H6417)-1),"",'Raw Data'!$M6417)</f>
        <v>Rs.500</v>
      </c>
      <c r="T6417" s="27">
        <f t="shared" si="100"/>
        <v>1</v>
      </c>
      <c r="U6417" s="29">
        <f>'Raw Data'!$M6417*'Raw Data'!$T6417</f>
        <v>500</v>
      </c>
    </row>
    <row r="6418" spans="1:21" x14ac:dyDescent="0.3">
      <c r="A6418" s="20">
        <v>18345780</v>
      </c>
      <c r="B6418" s="27" t="s">
        <v>12197</v>
      </c>
      <c r="C6418" s="27">
        <v>1</v>
      </c>
      <c r="D6418" s="27" t="str">
        <f>VLOOKUP('Raw Data'!$C6418,'country description'!$A$2:$B$16,2,0)</f>
        <v>India</v>
      </c>
      <c r="E6418" s="27" t="s">
        <v>10504</v>
      </c>
      <c r="F6418" s="27" t="s">
        <v>12198</v>
      </c>
      <c r="G6418" s="27" t="s">
        <v>470</v>
      </c>
      <c r="H6418" s="27" t="s">
        <v>18</v>
      </c>
      <c r="I6418" s="27" t="s">
        <v>19</v>
      </c>
      <c r="J6418" s="27" t="s">
        <v>19</v>
      </c>
      <c r="K6418" s="27">
        <v>2</v>
      </c>
      <c r="L6418" s="27">
        <v>18</v>
      </c>
      <c r="M6418" s="27">
        <v>500</v>
      </c>
      <c r="N6418" s="27">
        <v>3.2</v>
      </c>
      <c r="O6418" s="27">
        <v>2013</v>
      </c>
      <c r="P6418" s="27">
        <v>3</v>
      </c>
      <c r="Q6418" s="27">
        <v>5</v>
      </c>
      <c r="R6418" s="28">
        <f>DATE('Raw Data'!$O6418,'Raw Data'!$P6418,'Raw Data'!$Q6418)</f>
        <v>41338</v>
      </c>
      <c r="S6418" s="27" t="str">
        <f>CONCATENATE(MID('Raw Data'!$H6418,FIND("(",'Raw Data'!$H6418)+1,FIND(")",'Raw Data'!$H6418)-FIND("(",'Raw Data'!$H6418)-1),"",'Raw Data'!$M6418)</f>
        <v>Rs.500</v>
      </c>
      <c r="T6418" s="27">
        <f t="shared" si="100"/>
        <v>1</v>
      </c>
      <c r="U6418" s="29">
        <f>'Raw Data'!$M6418*'Raw Data'!$T6418</f>
        <v>500</v>
      </c>
    </row>
    <row r="6419" spans="1:21" x14ac:dyDescent="0.3">
      <c r="A6419" s="20">
        <v>5190</v>
      </c>
      <c r="B6419" s="27" t="s">
        <v>12199</v>
      </c>
      <c r="C6419" s="27">
        <v>1</v>
      </c>
      <c r="D6419" s="27" t="str">
        <f>VLOOKUP('Raw Data'!$C6419,'country description'!$A$2:$B$16,2,0)</f>
        <v>India</v>
      </c>
      <c r="E6419" s="27" t="s">
        <v>10504</v>
      </c>
      <c r="F6419" s="27" t="s">
        <v>12200</v>
      </c>
      <c r="G6419" s="27" t="s">
        <v>390</v>
      </c>
      <c r="H6419" s="27" t="s">
        <v>18</v>
      </c>
      <c r="I6419" s="27" t="s">
        <v>19</v>
      </c>
      <c r="J6419" s="27" t="s">
        <v>19</v>
      </c>
      <c r="K6419" s="27">
        <v>2</v>
      </c>
      <c r="L6419" s="27">
        <v>48</v>
      </c>
      <c r="M6419" s="27">
        <v>500</v>
      </c>
      <c r="N6419" s="27">
        <v>3.2</v>
      </c>
      <c r="O6419" s="27">
        <v>2014</v>
      </c>
      <c r="P6419" s="27">
        <v>3</v>
      </c>
      <c r="Q6419" s="27">
        <v>12</v>
      </c>
      <c r="R6419" s="28">
        <f>DATE('Raw Data'!$O6419,'Raw Data'!$P6419,'Raw Data'!$Q6419)</f>
        <v>41710</v>
      </c>
      <c r="S6419" s="27" t="str">
        <f>CONCATENATE(MID('Raw Data'!$H6419,FIND("(",'Raw Data'!$H6419)+1,FIND(")",'Raw Data'!$H6419)-FIND("(",'Raw Data'!$H6419)-1),"",'Raw Data'!$M6419)</f>
        <v>Rs.500</v>
      </c>
      <c r="T6419" s="27">
        <f t="shared" si="100"/>
        <v>1</v>
      </c>
      <c r="U6419" s="29">
        <f>'Raw Data'!$M6419*'Raw Data'!$T6419</f>
        <v>500</v>
      </c>
    </row>
    <row r="6420" spans="1:21" x14ac:dyDescent="0.3">
      <c r="A6420" s="20">
        <v>311975</v>
      </c>
      <c r="B6420" s="27" t="s">
        <v>12201</v>
      </c>
      <c r="C6420" s="27">
        <v>1</v>
      </c>
      <c r="D6420" s="27" t="str">
        <f>VLOOKUP('Raw Data'!$C6420,'country description'!$A$2:$B$16,2,0)</f>
        <v>India</v>
      </c>
      <c r="E6420" s="27" t="s">
        <v>10504</v>
      </c>
      <c r="F6420" s="27" t="s">
        <v>12202</v>
      </c>
      <c r="G6420" s="27" t="s">
        <v>1897</v>
      </c>
      <c r="H6420" s="27" t="s">
        <v>18</v>
      </c>
      <c r="I6420" s="27" t="s">
        <v>19</v>
      </c>
      <c r="J6420" s="27" t="s">
        <v>19</v>
      </c>
      <c r="K6420" s="27">
        <v>2</v>
      </c>
      <c r="L6420" s="27">
        <v>22</v>
      </c>
      <c r="M6420" s="27">
        <v>500</v>
      </c>
      <c r="N6420" s="27">
        <v>3.3</v>
      </c>
      <c r="O6420" s="27">
        <v>2016</v>
      </c>
      <c r="P6420" s="27">
        <v>3</v>
      </c>
      <c r="Q6420" s="27">
        <v>28</v>
      </c>
      <c r="R6420" s="28">
        <f>DATE('Raw Data'!$O6420,'Raw Data'!$P6420,'Raw Data'!$Q6420)</f>
        <v>42457</v>
      </c>
      <c r="S6420" s="27" t="str">
        <f>CONCATENATE(MID('Raw Data'!$H6420,FIND("(",'Raw Data'!$H6420)+1,FIND(")",'Raw Data'!$H6420)-FIND("(",'Raw Data'!$H6420)-1),"",'Raw Data'!$M6420)</f>
        <v>Rs.500</v>
      </c>
      <c r="T6420" s="27">
        <f t="shared" si="100"/>
        <v>1</v>
      </c>
      <c r="U6420" s="29">
        <f>'Raw Data'!$M6420*'Raw Data'!$T6420</f>
        <v>500</v>
      </c>
    </row>
    <row r="6421" spans="1:21" x14ac:dyDescent="0.3">
      <c r="A6421" s="20">
        <v>18277212</v>
      </c>
      <c r="B6421" s="27" t="s">
        <v>12203</v>
      </c>
      <c r="C6421" s="27">
        <v>1</v>
      </c>
      <c r="D6421" s="27" t="str">
        <f>VLOOKUP('Raw Data'!$C6421,'country description'!$A$2:$B$16,2,0)</f>
        <v>India</v>
      </c>
      <c r="E6421" s="27" t="s">
        <v>10504</v>
      </c>
      <c r="F6421" s="27" t="s">
        <v>12204</v>
      </c>
      <c r="G6421" s="27" t="s">
        <v>458</v>
      </c>
      <c r="H6421" s="27" t="s">
        <v>18</v>
      </c>
      <c r="I6421" s="27" t="s">
        <v>19</v>
      </c>
      <c r="J6421" s="27" t="s">
        <v>19</v>
      </c>
      <c r="K6421" s="27">
        <v>2</v>
      </c>
      <c r="L6421" s="27">
        <v>17</v>
      </c>
      <c r="M6421" s="27">
        <v>500</v>
      </c>
      <c r="N6421" s="27">
        <v>3.3</v>
      </c>
      <c r="O6421" s="27">
        <v>2015</v>
      </c>
      <c r="P6421" s="27">
        <v>3</v>
      </c>
      <c r="Q6421" s="27">
        <v>26</v>
      </c>
      <c r="R6421" s="28">
        <f>DATE('Raw Data'!$O6421,'Raw Data'!$P6421,'Raw Data'!$Q6421)</f>
        <v>42089</v>
      </c>
      <c r="S6421" s="27" t="str">
        <f>CONCATENATE(MID('Raw Data'!$H6421,FIND("(",'Raw Data'!$H6421)+1,FIND(")",'Raw Data'!$H6421)-FIND("(",'Raw Data'!$H6421)-1),"",'Raw Data'!$M6421)</f>
        <v>Rs.500</v>
      </c>
      <c r="T6421" s="27">
        <f t="shared" si="100"/>
        <v>1</v>
      </c>
      <c r="U6421" s="29">
        <f>'Raw Data'!$M6421*'Raw Data'!$T6421</f>
        <v>500</v>
      </c>
    </row>
    <row r="6422" spans="1:21" x14ac:dyDescent="0.3">
      <c r="A6422" s="20">
        <v>310870</v>
      </c>
      <c r="B6422" s="27" t="s">
        <v>12205</v>
      </c>
      <c r="C6422" s="27">
        <v>1</v>
      </c>
      <c r="D6422" s="27" t="str">
        <f>VLOOKUP('Raw Data'!$C6422,'country description'!$A$2:$B$16,2,0)</f>
        <v>India</v>
      </c>
      <c r="E6422" s="27" t="s">
        <v>10504</v>
      </c>
      <c r="F6422" s="27" t="s">
        <v>12206</v>
      </c>
      <c r="G6422" s="27" t="s">
        <v>393</v>
      </c>
      <c r="H6422" s="27" t="s">
        <v>18</v>
      </c>
      <c r="I6422" s="27" t="s">
        <v>19</v>
      </c>
      <c r="J6422" s="27" t="s">
        <v>19</v>
      </c>
      <c r="K6422" s="27">
        <v>2</v>
      </c>
      <c r="L6422" s="27">
        <v>17</v>
      </c>
      <c r="M6422" s="27">
        <v>500</v>
      </c>
      <c r="N6422" s="27">
        <v>3.1</v>
      </c>
      <c r="O6422" s="27">
        <v>2011</v>
      </c>
      <c r="P6422" s="27">
        <v>3</v>
      </c>
      <c r="Q6422" s="27">
        <v>12</v>
      </c>
      <c r="R6422" s="28">
        <f>DATE('Raw Data'!$O6422,'Raw Data'!$P6422,'Raw Data'!$Q6422)</f>
        <v>40614</v>
      </c>
      <c r="S6422" s="27" t="str">
        <f>CONCATENATE(MID('Raw Data'!$H6422,FIND("(",'Raw Data'!$H6422)+1,FIND(")",'Raw Data'!$H6422)-FIND("(",'Raw Data'!$H6422)-1),"",'Raw Data'!$M6422)</f>
        <v>Rs.500</v>
      </c>
      <c r="T6422" s="27">
        <f t="shared" si="100"/>
        <v>1</v>
      </c>
      <c r="U6422" s="29">
        <f>'Raw Data'!$M6422*'Raw Data'!$T6422</f>
        <v>500</v>
      </c>
    </row>
    <row r="6423" spans="1:21" x14ac:dyDescent="0.3">
      <c r="A6423" s="20">
        <v>9967</v>
      </c>
      <c r="B6423" s="27" t="s">
        <v>5265</v>
      </c>
      <c r="C6423" s="27">
        <v>1</v>
      </c>
      <c r="D6423" s="27" t="str">
        <f>VLOOKUP('Raw Data'!$C6423,'country description'!$A$2:$B$16,2,0)</f>
        <v>India</v>
      </c>
      <c r="E6423" s="27" t="s">
        <v>10504</v>
      </c>
      <c r="F6423" s="27" t="s">
        <v>12207</v>
      </c>
      <c r="G6423" s="27" t="s">
        <v>5267</v>
      </c>
      <c r="H6423" s="27" t="s">
        <v>18</v>
      </c>
      <c r="I6423" s="27" t="s">
        <v>19</v>
      </c>
      <c r="J6423" s="27" t="s">
        <v>19</v>
      </c>
      <c r="K6423" s="27">
        <v>2</v>
      </c>
      <c r="L6423" s="27">
        <v>35</v>
      </c>
      <c r="M6423" s="27">
        <v>500</v>
      </c>
      <c r="N6423" s="27">
        <v>3.3</v>
      </c>
      <c r="O6423" s="27">
        <v>2015</v>
      </c>
      <c r="P6423" s="27">
        <v>3</v>
      </c>
      <c r="Q6423" s="27">
        <v>25</v>
      </c>
      <c r="R6423" s="28">
        <f>DATE('Raw Data'!$O6423,'Raw Data'!$P6423,'Raw Data'!$Q6423)</f>
        <v>42088</v>
      </c>
      <c r="S6423" s="27" t="str">
        <f>CONCATENATE(MID('Raw Data'!$H6423,FIND("(",'Raw Data'!$H6423)+1,FIND(")",'Raw Data'!$H6423)-FIND("(",'Raw Data'!$H6423)-1),"",'Raw Data'!$M6423)</f>
        <v>Rs.500</v>
      </c>
      <c r="T6423" s="27">
        <f t="shared" si="100"/>
        <v>1</v>
      </c>
      <c r="U6423" s="29">
        <f>'Raw Data'!$M6423*'Raw Data'!$T6423</f>
        <v>500</v>
      </c>
    </row>
    <row r="6424" spans="1:21" x14ac:dyDescent="0.3">
      <c r="A6424" s="20">
        <v>5084</v>
      </c>
      <c r="B6424" s="27" t="s">
        <v>12208</v>
      </c>
      <c r="C6424" s="27">
        <v>1</v>
      </c>
      <c r="D6424" s="27" t="str">
        <f>VLOOKUP('Raw Data'!$C6424,'country description'!$A$2:$B$16,2,0)</f>
        <v>India</v>
      </c>
      <c r="E6424" s="27" t="s">
        <v>10504</v>
      </c>
      <c r="F6424" s="27" t="s">
        <v>12209</v>
      </c>
      <c r="G6424" s="27" t="s">
        <v>17</v>
      </c>
      <c r="H6424" s="27" t="s">
        <v>18</v>
      </c>
      <c r="I6424" s="27" t="s">
        <v>19</v>
      </c>
      <c r="J6424" s="27" t="s">
        <v>19</v>
      </c>
      <c r="K6424" s="27">
        <v>2</v>
      </c>
      <c r="L6424" s="27">
        <v>18</v>
      </c>
      <c r="M6424" s="27">
        <v>500</v>
      </c>
      <c r="N6424" s="27">
        <v>3.2</v>
      </c>
      <c r="O6424" s="27">
        <v>2017</v>
      </c>
      <c r="P6424" s="27">
        <v>2</v>
      </c>
      <c r="Q6424" s="27">
        <v>25</v>
      </c>
      <c r="R6424" s="28">
        <f>DATE('Raw Data'!$O6424,'Raw Data'!$P6424,'Raw Data'!$Q6424)</f>
        <v>42791</v>
      </c>
      <c r="S6424" s="27" t="str">
        <f>CONCATENATE(MID('Raw Data'!$H6424,FIND("(",'Raw Data'!$H6424)+1,FIND(")",'Raw Data'!$H6424)-FIND("(",'Raw Data'!$H6424)-1),"",'Raw Data'!$M6424)</f>
        <v>Rs.500</v>
      </c>
      <c r="T6424" s="27">
        <f t="shared" si="100"/>
        <v>1</v>
      </c>
      <c r="U6424" s="29">
        <f>'Raw Data'!$M6424*'Raw Data'!$T6424</f>
        <v>500</v>
      </c>
    </row>
    <row r="6425" spans="1:21" x14ac:dyDescent="0.3">
      <c r="A6425" s="20">
        <v>18303698</v>
      </c>
      <c r="B6425" s="27" t="s">
        <v>12135</v>
      </c>
      <c r="C6425" s="27">
        <v>1</v>
      </c>
      <c r="D6425" s="27" t="str">
        <f>VLOOKUP('Raw Data'!$C6425,'country description'!$A$2:$B$16,2,0)</f>
        <v>India</v>
      </c>
      <c r="E6425" s="27" t="s">
        <v>10504</v>
      </c>
      <c r="F6425" s="27" t="s">
        <v>12210</v>
      </c>
      <c r="G6425" s="27" t="s">
        <v>4799</v>
      </c>
      <c r="H6425" s="27" t="s">
        <v>18</v>
      </c>
      <c r="I6425" s="27" t="s">
        <v>19</v>
      </c>
      <c r="J6425" s="27" t="s">
        <v>24</v>
      </c>
      <c r="K6425" s="27">
        <v>2</v>
      </c>
      <c r="L6425" s="27">
        <v>14</v>
      </c>
      <c r="M6425" s="27">
        <v>500</v>
      </c>
      <c r="N6425" s="27">
        <v>2.8</v>
      </c>
      <c r="O6425" s="27">
        <v>2017</v>
      </c>
      <c r="P6425" s="27">
        <v>2</v>
      </c>
      <c r="Q6425" s="27">
        <v>24</v>
      </c>
      <c r="R6425" s="28">
        <f>DATE('Raw Data'!$O6425,'Raw Data'!$P6425,'Raw Data'!$Q6425)</f>
        <v>42790</v>
      </c>
      <c r="S6425" s="27" t="str">
        <f>CONCATENATE(MID('Raw Data'!$H6425,FIND("(",'Raw Data'!$H6425)+1,FIND(")",'Raw Data'!$H6425)-FIND("(",'Raw Data'!$H6425)-1),"",'Raw Data'!$M6425)</f>
        <v>Rs.500</v>
      </c>
      <c r="T6425" s="27">
        <f t="shared" si="100"/>
        <v>1</v>
      </c>
      <c r="U6425" s="29">
        <f>'Raw Data'!$M6425*'Raw Data'!$T6425</f>
        <v>500</v>
      </c>
    </row>
    <row r="6426" spans="1:21" x14ac:dyDescent="0.3">
      <c r="A6426" s="20">
        <v>306883</v>
      </c>
      <c r="B6426" s="27" t="s">
        <v>5279</v>
      </c>
      <c r="C6426" s="27">
        <v>1</v>
      </c>
      <c r="D6426" s="27" t="str">
        <f>VLOOKUP('Raw Data'!$C6426,'country description'!$A$2:$B$16,2,0)</f>
        <v>India</v>
      </c>
      <c r="E6426" s="27" t="s">
        <v>10504</v>
      </c>
      <c r="F6426" s="27" t="s">
        <v>12211</v>
      </c>
      <c r="G6426" s="27" t="s">
        <v>5281</v>
      </c>
      <c r="H6426" s="27" t="s">
        <v>18</v>
      </c>
      <c r="I6426" s="27" t="s">
        <v>19</v>
      </c>
      <c r="J6426" s="27" t="s">
        <v>24</v>
      </c>
      <c r="K6426" s="27">
        <v>2</v>
      </c>
      <c r="L6426" s="27">
        <v>58</v>
      </c>
      <c r="M6426" s="27">
        <v>500</v>
      </c>
      <c r="N6426" s="27">
        <v>2.9</v>
      </c>
      <c r="O6426" s="27">
        <v>2014</v>
      </c>
      <c r="P6426" s="27">
        <v>2</v>
      </c>
      <c r="Q6426" s="27">
        <v>1</v>
      </c>
      <c r="R6426" s="28">
        <f>DATE('Raw Data'!$O6426,'Raw Data'!$P6426,'Raw Data'!$Q6426)</f>
        <v>41671</v>
      </c>
      <c r="S6426" s="27" t="str">
        <f>CONCATENATE(MID('Raw Data'!$H6426,FIND("(",'Raw Data'!$H6426)+1,FIND(")",'Raw Data'!$H6426)-FIND("(",'Raw Data'!$H6426)-1),"",'Raw Data'!$M6426)</f>
        <v>Rs.500</v>
      </c>
      <c r="T6426" s="27">
        <f t="shared" si="100"/>
        <v>1</v>
      </c>
      <c r="U6426" s="29">
        <f>'Raw Data'!$M6426*'Raw Data'!$T6426</f>
        <v>500</v>
      </c>
    </row>
    <row r="6427" spans="1:21" x14ac:dyDescent="0.3">
      <c r="A6427" s="20">
        <v>18161567</v>
      </c>
      <c r="B6427" s="27" t="s">
        <v>11794</v>
      </c>
      <c r="C6427" s="27">
        <v>1</v>
      </c>
      <c r="D6427" s="27" t="str">
        <f>VLOOKUP('Raw Data'!$C6427,'country description'!$A$2:$B$16,2,0)</f>
        <v>India</v>
      </c>
      <c r="E6427" s="27" t="s">
        <v>10504</v>
      </c>
      <c r="F6427" s="27" t="s">
        <v>12212</v>
      </c>
      <c r="G6427" s="27" t="s">
        <v>407</v>
      </c>
      <c r="H6427" s="27" t="s">
        <v>18</v>
      </c>
      <c r="I6427" s="27" t="s">
        <v>19</v>
      </c>
      <c r="J6427" s="27" t="s">
        <v>24</v>
      </c>
      <c r="K6427" s="27">
        <v>2</v>
      </c>
      <c r="L6427" s="27">
        <v>22</v>
      </c>
      <c r="M6427" s="27">
        <v>500</v>
      </c>
      <c r="N6427" s="27">
        <v>2.8</v>
      </c>
      <c r="O6427" s="27">
        <v>2017</v>
      </c>
      <c r="P6427" s="27">
        <v>2</v>
      </c>
      <c r="Q6427" s="27">
        <v>20</v>
      </c>
      <c r="R6427" s="28">
        <f>DATE('Raw Data'!$O6427,'Raw Data'!$P6427,'Raw Data'!$Q6427)</f>
        <v>42786</v>
      </c>
      <c r="S6427" s="27" t="str">
        <f>CONCATENATE(MID('Raw Data'!$H6427,FIND("(",'Raw Data'!$H6427)+1,FIND(")",'Raw Data'!$H6427)-FIND("(",'Raw Data'!$H6427)-1),"",'Raw Data'!$M6427)</f>
        <v>Rs.500</v>
      </c>
      <c r="T6427" s="27">
        <f t="shared" si="100"/>
        <v>1</v>
      </c>
      <c r="U6427" s="29">
        <f>'Raw Data'!$M6427*'Raw Data'!$T6427</f>
        <v>500</v>
      </c>
    </row>
    <row r="6428" spans="1:21" x14ac:dyDescent="0.3">
      <c r="A6428" s="20">
        <v>872</v>
      </c>
      <c r="B6428" s="27" t="s">
        <v>12213</v>
      </c>
      <c r="C6428" s="27">
        <v>1</v>
      </c>
      <c r="D6428" s="27" t="str">
        <f>VLOOKUP('Raw Data'!$C6428,'country description'!$A$2:$B$16,2,0)</f>
        <v>India</v>
      </c>
      <c r="E6428" s="27" t="s">
        <v>10504</v>
      </c>
      <c r="F6428" s="27" t="s">
        <v>12214</v>
      </c>
      <c r="G6428" s="27" t="s">
        <v>587</v>
      </c>
      <c r="H6428" s="27" t="s">
        <v>18</v>
      </c>
      <c r="I6428" s="27" t="s">
        <v>19</v>
      </c>
      <c r="J6428" s="27" t="s">
        <v>24</v>
      </c>
      <c r="K6428" s="27">
        <v>2</v>
      </c>
      <c r="L6428" s="27">
        <v>415</v>
      </c>
      <c r="M6428" s="27">
        <v>500</v>
      </c>
      <c r="N6428" s="27">
        <v>3.9</v>
      </c>
      <c r="O6428" s="27">
        <v>2014</v>
      </c>
      <c r="P6428" s="27">
        <v>1</v>
      </c>
      <c r="Q6428" s="27">
        <v>22</v>
      </c>
      <c r="R6428" s="28">
        <f>DATE('Raw Data'!$O6428,'Raw Data'!$P6428,'Raw Data'!$Q6428)</f>
        <v>41661</v>
      </c>
      <c r="S6428" s="27" t="str">
        <f>CONCATENATE(MID('Raw Data'!$H6428,FIND("(",'Raw Data'!$H6428)+1,FIND(")",'Raw Data'!$H6428)-FIND("(",'Raw Data'!$H6428)-1),"",'Raw Data'!$M6428)</f>
        <v>Rs.500</v>
      </c>
      <c r="T6428" s="27">
        <f t="shared" si="100"/>
        <v>1</v>
      </c>
      <c r="U6428" s="29">
        <f>'Raw Data'!$M6428*'Raw Data'!$T6428</f>
        <v>500</v>
      </c>
    </row>
    <row r="6429" spans="1:21" x14ac:dyDescent="0.3">
      <c r="A6429" s="20">
        <v>8597</v>
      </c>
      <c r="B6429" s="27" t="s">
        <v>12215</v>
      </c>
      <c r="C6429" s="27">
        <v>1</v>
      </c>
      <c r="D6429" s="27" t="str">
        <f>VLOOKUP('Raw Data'!$C6429,'country description'!$A$2:$B$16,2,0)</f>
        <v>India</v>
      </c>
      <c r="E6429" s="27" t="s">
        <v>10504</v>
      </c>
      <c r="F6429" s="27" t="s">
        <v>12216</v>
      </c>
      <c r="G6429" s="27" t="s">
        <v>1897</v>
      </c>
      <c r="H6429" s="27" t="s">
        <v>18</v>
      </c>
      <c r="I6429" s="27" t="s">
        <v>19</v>
      </c>
      <c r="J6429" s="27" t="s">
        <v>24</v>
      </c>
      <c r="K6429" s="27">
        <v>2</v>
      </c>
      <c r="L6429" s="27">
        <v>225</v>
      </c>
      <c r="M6429" s="27">
        <v>500</v>
      </c>
      <c r="N6429" s="27">
        <v>3.4</v>
      </c>
      <c r="O6429" s="27">
        <v>2014</v>
      </c>
      <c r="P6429" s="27">
        <v>1</v>
      </c>
      <c r="Q6429" s="27">
        <v>15</v>
      </c>
      <c r="R6429" s="28">
        <f>DATE('Raw Data'!$O6429,'Raw Data'!$P6429,'Raw Data'!$Q6429)</f>
        <v>41654</v>
      </c>
      <c r="S6429" s="27" t="str">
        <f>CONCATENATE(MID('Raw Data'!$H6429,FIND("(",'Raw Data'!$H6429)+1,FIND(")",'Raw Data'!$H6429)-FIND("(",'Raw Data'!$H6429)-1),"",'Raw Data'!$M6429)</f>
        <v>Rs.500</v>
      </c>
      <c r="T6429" s="27">
        <f t="shared" si="100"/>
        <v>1</v>
      </c>
      <c r="U6429" s="29">
        <f>'Raw Data'!$M6429*'Raw Data'!$T6429</f>
        <v>500</v>
      </c>
    </row>
    <row r="6430" spans="1:21" x14ac:dyDescent="0.3">
      <c r="A6430" s="20">
        <v>18258475</v>
      </c>
      <c r="B6430" s="27" t="s">
        <v>10344</v>
      </c>
      <c r="C6430" s="27">
        <v>1</v>
      </c>
      <c r="D6430" s="27" t="str">
        <f>VLOOKUP('Raw Data'!$C6430,'country description'!$A$2:$B$16,2,0)</f>
        <v>India</v>
      </c>
      <c r="E6430" s="27" t="s">
        <v>10504</v>
      </c>
      <c r="F6430" s="27" t="s">
        <v>12217</v>
      </c>
      <c r="G6430" s="27" t="s">
        <v>393</v>
      </c>
      <c r="H6430" s="27" t="s">
        <v>18</v>
      </c>
      <c r="I6430" s="27" t="s">
        <v>19</v>
      </c>
      <c r="J6430" s="27" t="s">
        <v>19</v>
      </c>
      <c r="K6430" s="27">
        <v>2</v>
      </c>
      <c r="L6430" s="27">
        <v>6</v>
      </c>
      <c r="M6430" s="27">
        <v>500</v>
      </c>
      <c r="N6430" s="27">
        <v>3</v>
      </c>
      <c r="O6430" s="27">
        <v>2011</v>
      </c>
      <c r="P6430" s="27">
        <v>1</v>
      </c>
      <c r="Q6430" s="27">
        <v>11</v>
      </c>
      <c r="R6430" s="28">
        <f>DATE('Raw Data'!$O6430,'Raw Data'!$P6430,'Raw Data'!$Q6430)</f>
        <v>40554</v>
      </c>
      <c r="S6430" s="27" t="str">
        <f>CONCATENATE(MID('Raw Data'!$H6430,FIND("(",'Raw Data'!$H6430)+1,FIND(")",'Raw Data'!$H6430)-FIND("(",'Raw Data'!$H6430)-1),"",'Raw Data'!$M6430)</f>
        <v>Rs.500</v>
      </c>
      <c r="T6430" s="27">
        <f t="shared" si="100"/>
        <v>1</v>
      </c>
      <c r="U6430" s="29">
        <f>'Raw Data'!$M6430*'Raw Data'!$T6430</f>
        <v>500</v>
      </c>
    </row>
    <row r="6431" spans="1:21" x14ac:dyDescent="0.3">
      <c r="A6431" s="20">
        <v>18359286</v>
      </c>
      <c r="B6431" s="27" t="s">
        <v>12218</v>
      </c>
      <c r="C6431" s="27">
        <v>1</v>
      </c>
      <c r="D6431" s="27" t="str">
        <f>VLOOKUP('Raw Data'!$C6431,'country description'!$A$2:$B$16,2,0)</f>
        <v>India</v>
      </c>
      <c r="E6431" s="27" t="s">
        <v>10504</v>
      </c>
      <c r="F6431" s="27" t="s">
        <v>12219</v>
      </c>
      <c r="G6431" s="27" t="s">
        <v>410</v>
      </c>
      <c r="H6431" s="27" t="s">
        <v>18</v>
      </c>
      <c r="I6431" s="27" t="s">
        <v>19</v>
      </c>
      <c r="J6431" s="27" t="s">
        <v>24</v>
      </c>
      <c r="K6431" s="27">
        <v>2</v>
      </c>
      <c r="L6431" s="27">
        <v>66</v>
      </c>
      <c r="M6431" s="27">
        <v>500</v>
      </c>
      <c r="N6431" s="27">
        <v>3.5</v>
      </c>
      <c r="O6431" s="27">
        <v>2012</v>
      </c>
      <c r="P6431" s="27">
        <v>1</v>
      </c>
      <c r="Q6431" s="27">
        <v>21</v>
      </c>
      <c r="R6431" s="28">
        <f>DATE('Raw Data'!$O6431,'Raw Data'!$P6431,'Raw Data'!$Q6431)</f>
        <v>40929</v>
      </c>
      <c r="S6431" s="27" t="str">
        <f>CONCATENATE(MID('Raw Data'!$H6431,FIND("(",'Raw Data'!$H6431)+1,FIND(")",'Raw Data'!$H6431)-FIND("(",'Raw Data'!$H6431)-1),"",'Raw Data'!$M6431)</f>
        <v>Rs.500</v>
      </c>
      <c r="T6431" s="27">
        <f t="shared" si="100"/>
        <v>1</v>
      </c>
      <c r="U6431" s="29">
        <f>'Raw Data'!$M6431*'Raw Data'!$T6431</f>
        <v>500</v>
      </c>
    </row>
    <row r="6432" spans="1:21" x14ac:dyDescent="0.3">
      <c r="A6432" s="20">
        <v>308897</v>
      </c>
      <c r="B6432" s="27" t="s">
        <v>5320</v>
      </c>
      <c r="C6432" s="27">
        <v>1</v>
      </c>
      <c r="D6432" s="27" t="str">
        <f>VLOOKUP('Raw Data'!$C6432,'country description'!$A$2:$B$16,2,0)</f>
        <v>India</v>
      </c>
      <c r="E6432" s="27" t="s">
        <v>10504</v>
      </c>
      <c r="F6432" s="27" t="s">
        <v>10904</v>
      </c>
      <c r="G6432" s="27" t="s">
        <v>12108</v>
      </c>
      <c r="H6432" s="27" t="s">
        <v>18</v>
      </c>
      <c r="I6432" s="27" t="s">
        <v>19</v>
      </c>
      <c r="J6432" s="27" t="s">
        <v>24</v>
      </c>
      <c r="K6432" s="27">
        <v>2</v>
      </c>
      <c r="L6432" s="27">
        <v>134</v>
      </c>
      <c r="M6432" s="27">
        <v>500</v>
      </c>
      <c r="N6432" s="27">
        <v>2.6</v>
      </c>
      <c r="O6432" s="27">
        <v>2017</v>
      </c>
      <c r="P6432" s="27">
        <v>1</v>
      </c>
      <c r="Q6432" s="27">
        <v>7</v>
      </c>
      <c r="R6432" s="28">
        <f>DATE('Raw Data'!$O6432,'Raw Data'!$P6432,'Raw Data'!$Q6432)</f>
        <v>42742</v>
      </c>
      <c r="S6432" s="27" t="str">
        <f>CONCATENATE(MID('Raw Data'!$H6432,FIND("(",'Raw Data'!$H6432)+1,FIND(")",'Raw Data'!$H6432)-FIND("(",'Raw Data'!$H6432)-1),"",'Raw Data'!$M6432)</f>
        <v>Rs.500</v>
      </c>
      <c r="T6432" s="27">
        <f t="shared" si="100"/>
        <v>1</v>
      </c>
      <c r="U6432" s="29">
        <f>'Raw Data'!$M6432*'Raw Data'!$T6432</f>
        <v>500</v>
      </c>
    </row>
    <row r="6433" spans="1:21" x14ac:dyDescent="0.3">
      <c r="A6433" s="20">
        <v>18393697</v>
      </c>
      <c r="B6433" s="27" t="s">
        <v>12220</v>
      </c>
      <c r="C6433" s="27">
        <v>1</v>
      </c>
      <c r="D6433" s="27" t="str">
        <f>VLOOKUP('Raw Data'!$C6433,'country description'!$A$2:$B$16,2,0)</f>
        <v>India</v>
      </c>
      <c r="E6433" s="27" t="s">
        <v>10504</v>
      </c>
      <c r="F6433" s="27" t="s">
        <v>12221</v>
      </c>
      <c r="G6433" s="27" t="s">
        <v>484</v>
      </c>
      <c r="H6433" s="27" t="s">
        <v>18</v>
      </c>
      <c r="I6433" s="27" t="s">
        <v>19</v>
      </c>
      <c r="J6433" s="27" t="s">
        <v>19</v>
      </c>
      <c r="K6433" s="27">
        <v>2</v>
      </c>
      <c r="L6433" s="27">
        <v>74</v>
      </c>
      <c r="M6433" s="27">
        <v>500</v>
      </c>
      <c r="N6433" s="27">
        <v>3.8</v>
      </c>
      <c r="O6433" s="27">
        <v>2013</v>
      </c>
      <c r="P6433" s="27">
        <v>1</v>
      </c>
      <c r="Q6433" s="27">
        <v>4</v>
      </c>
      <c r="R6433" s="28">
        <f>DATE('Raw Data'!$O6433,'Raw Data'!$P6433,'Raw Data'!$Q6433)</f>
        <v>41278</v>
      </c>
      <c r="S6433" s="27" t="str">
        <f>CONCATENATE(MID('Raw Data'!$H6433,FIND("(",'Raw Data'!$H6433)+1,FIND(")",'Raw Data'!$H6433)-FIND("(",'Raw Data'!$H6433)-1),"",'Raw Data'!$M6433)</f>
        <v>Rs.500</v>
      </c>
      <c r="T6433" s="27">
        <f t="shared" si="100"/>
        <v>1</v>
      </c>
      <c r="U6433" s="29">
        <f>'Raw Data'!$M6433*'Raw Data'!$T6433</f>
        <v>500</v>
      </c>
    </row>
    <row r="6434" spans="1:21" x14ac:dyDescent="0.3">
      <c r="A6434" s="20">
        <v>5172</v>
      </c>
      <c r="B6434" s="27" t="s">
        <v>12135</v>
      </c>
      <c r="C6434" s="27">
        <v>1</v>
      </c>
      <c r="D6434" s="27" t="str">
        <f>VLOOKUP('Raw Data'!$C6434,'country description'!$A$2:$B$16,2,0)</f>
        <v>India</v>
      </c>
      <c r="E6434" s="27" t="s">
        <v>10504</v>
      </c>
      <c r="F6434" s="27" t="s">
        <v>12222</v>
      </c>
      <c r="G6434" s="27" t="s">
        <v>4799</v>
      </c>
      <c r="H6434" s="27" t="s">
        <v>18</v>
      </c>
      <c r="I6434" s="27" t="s">
        <v>19</v>
      </c>
      <c r="J6434" s="27" t="s">
        <v>24</v>
      </c>
      <c r="K6434" s="27">
        <v>2</v>
      </c>
      <c r="L6434" s="27">
        <v>138</v>
      </c>
      <c r="M6434" s="27">
        <v>500</v>
      </c>
      <c r="N6434" s="27">
        <v>3.1</v>
      </c>
      <c r="O6434" s="27">
        <v>2011</v>
      </c>
      <c r="P6434" s="27">
        <v>1</v>
      </c>
      <c r="Q6434" s="27">
        <v>22</v>
      </c>
      <c r="R6434" s="28">
        <f>DATE('Raw Data'!$O6434,'Raw Data'!$P6434,'Raw Data'!$Q6434)</f>
        <v>40565</v>
      </c>
      <c r="S6434" s="27" t="str">
        <f>CONCATENATE(MID('Raw Data'!$H6434,FIND("(",'Raw Data'!$H6434)+1,FIND(")",'Raw Data'!$H6434)-FIND("(",'Raw Data'!$H6434)-1),"",'Raw Data'!$M6434)</f>
        <v>Rs.500</v>
      </c>
      <c r="T6434" s="27">
        <f t="shared" si="100"/>
        <v>1</v>
      </c>
      <c r="U6434" s="29">
        <f>'Raw Data'!$M6434*'Raw Data'!$T6434</f>
        <v>500</v>
      </c>
    </row>
    <row r="6435" spans="1:21" x14ac:dyDescent="0.3">
      <c r="A6435" s="20">
        <v>1313</v>
      </c>
      <c r="B6435" s="27" t="s">
        <v>5279</v>
      </c>
      <c r="C6435" s="27">
        <v>1</v>
      </c>
      <c r="D6435" s="27" t="str">
        <f>VLOOKUP('Raw Data'!$C6435,'country description'!$A$2:$B$16,2,0)</f>
        <v>India</v>
      </c>
      <c r="E6435" s="27" t="s">
        <v>10504</v>
      </c>
      <c r="F6435" s="27" t="s">
        <v>12223</v>
      </c>
      <c r="G6435" s="27" t="s">
        <v>5281</v>
      </c>
      <c r="H6435" s="27" t="s">
        <v>18</v>
      </c>
      <c r="I6435" s="27" t="s">
        <v>19</v>
      </c>
      <c r="J6435" s="27" t="s">
        <v>24</v>
      </c>
      <c r="K6435" s="27">
        <v>2</v>
      </c>
      <c r="L6435" s="27">
        <v>92</v>
      </c>
      <c r="M6435" s="27">
        <v>500</v>
      </c>
      <c r="N6435" s="27">
        <v>3.2</v>
      </c>
      <c r="O6435" s="27">
        <v>2015</v>
      </c>
      <c r="P6435" s="27">
        <v>1</v>
      </c>
      <c r="Q6435" s="27">
        <v>5</v>
      </c>
      <c r="R6435" s="28">
        <f>DATE('Raw Data'!$O6435,'Raw Data'!$P6435,'Raw Data'!$Q6435)</f>
        <v>42009</v>
      </c>
      <c r="S6435" s="27" t="str">
        <f>CONCATENATE(MID('Raw Data'!$H6435,FIND("(",'Raw Data'!$H6435)+1,FIND(")",'Raw Data'!$H6435)-FIND("(",'Raw Data'!$H6435)-1),"",'Raw Data'!$M6435)</f>
        <v>Rs.500</v>
      </c>
      <c r="T6435" s="27">
        <f t="shared" si="100"/>
        <v>1</v>
      </c>
      <c r="U6435" s="29">
        <f>'Raw Data'!$M6435*'Raw Data'!$T6435</f>
        <v>500</v>
      </c>
    </row>
    <row r="6436" spans="1:21" x14ac:dyDescent="0.3">
      <c r="A6436" s="20">
        <v>313393</v>
      </c>
      <c r="B6436" s="27" t="s">
        <v>12224</v>
      </c>
      <c r="C6436" s="27">
        <v>1</v>
      </c>
      <c r="D6436" s="27" t="str">
        <f>VLOOKUP('Raw Data'!$C6436,'country description'!$A$2:$B$16,2,0)</f>
        <v>India</v>
      </c>
      <c r="E6436" s="27" t="s">
        <v>10504</v>
      </c>
      <c r="F6436" s="27" t="s">
        <v>11893</v>
      </c>
      <c r="G6436" s="27" t="s">
        <v>3769</v>
      </c>
      <c r="H6436" s="27" t="s">
        <v>18</v>
      </c>
      <c r="I6436" s="27" t="s">
        <v>19</v>
      </c>
      <c r="J6436" s="27" t="s">
        <v>19</v>
      </c>
      <c r="K6436" s="27">
        <v>2</v>
      </c>
      <c r="L6436" s="27">
        <v>241</v>
      </c>
      <c r="M6436" s="27">
        <v>500</v>
      </c>
      <c r="N6436" s="27">
        <v>3.7</v>
      </c>
      <c r="O6436" s="27">
        <v>2013</v>
      </c>
      <c r="P6436" s="27">
        <v>1</v>
      </c>
      <c r="Q6436" s="27">
        <v>5</v>
      </c>
      <c r="R6436" s="28">
        <f>DATE('Raw Data'!$O6436,'Raw Data'!$P6436,'Raw Data'!$Q6436)</f>
        <v>41279</v>
      </c>
      <c r="S6436" s="27" t="str">
        <f>CONCATENATE(MID('Raw Data'!$H6436,FIND("(",'Raw Data'!$H6436)+1,FIND(")",'Raw Data'!$H6436)-FIND("(",'Raw Data'!$H6436)-1),"",'Raw Data'!$M6436)</f>
        <v>Rs.500</v>
      </c>
      <c r="T6436" s="27">
        <f t="shared" si="100"/>
        <v>1</v>
      </c>
      <c r="U6436" s="29">
        <f>'Raw Data'!$M6436*'Raw Data'!$T6436</f>
        <v>500</v>
      </c>
    </row>
    <row r="6437" spans="1:21" x14ac:dyDescent="0.3">
      <c r="A6437" s="20">
        <v>18268733</v>
      </c>
      <c r="B6437" s="27" t="s">
        <v>12225</v>
      </c>
      <c r="C6437" s="27">
        <v>1</v>
      </c>
      <c r="D6437" s="27" t="str">
        <f>VLOOKUP('Raw Data'!$C6437,'country description'!$A$2:$B$16,2,0)</f>
        <v>India</v>
      </c>
      <c r="E6437" s="27" t="s">
        <v>10504</v>
      </c>
      <c r="F6437" s="27" t="s">
        <v>12226</v>
      </c>
      <c r="G6437" s="27" t="s">
        <v>617</v>
      </c>
      <c r="H6437" s="27" t="s">
        <v>18</v>
      </c>
      <c r="I6437" s="27" t="s">
        <v>19</v>
      </c>
      <c r="J6437" s="27" t="s">
        <v>24</v>
      </c>
      <c r="K6437" s="27">
        <v>2</v>
      </c>
      <c r="L6437" s="27">
        <v>88</v>
      </c>
      <c r="M6437" s="27">
        <v>500</v>
      </c>
      <c r="N6437" s="27">
        <v>3.2</v>
      </c>
      <c r="O6437" s="27">
        <v>2012</v>
      </c>
      <c r="P6437" s="27">
        <v>1</v>
      </c>
      <c r="Q6437" s="27">
        <v>20</v>
      </c>
      <c r="R6437" s="28">
        <f>DATE('Raw Data'!$O6437,'Raw Data'!$P6437,'Raw Data'!$Q6437)</f>
        <v>40928</v>
      </c>
      <c r="S6437" s="27" t="str">
        <f>CONCATENATE(MID('Raw Data'!$H6437,FIND("(",'Raw Data'!$H6437)+1,FIND(")",'Raw Data'!$H6437)-FIND("(",'Raw Data'!$H6437)-1),"",'Raw Data'!$M6437)</f>
        <v>Rs.500</v>
      </c>
      <c r="T6437" s="27">
        <f t="shared" si="100"/>
        <v>1</v>
      </c>
      <c r="U6437" s="29">
        <f>'Raw Data'!$M6437*'Raw Data'!$T6437</f>
        <v>500</v>
      </c>
    </row>
    <row r="6438" spans="1:21" x14ac:dyDescent="0.3">
      <c r="A6438" s="20">
        <v>18265720</v>
      </c>
      <c r="B6438" s="27" t="s">
        <v>12227</v>
      </c>
      <c r="C6438" s="27">
        <v>1</v>
      </c>
      <c r="D6438" s="27" t="str">
        <f>VLOOKUP('Raw Data'!$C6438,'country description'!$A$2:$B$16,2,0)</f>
        <v>India</v>
      </c>
      <c r="E6438" s="27" t="s">
        <v>10504</v>
      </c>
      <c r="F6438" s="27" t="s">
        <v>12228</v>
      </c>
      <c r="G6438" s="27" t="s">
        <v>455</v>
      </c>
      <c r="H6438" s="27" t="s">
        <v>18</v>
      </c>
      <c r="I6438" s="27" t="s">
        <v>19</v>
      </c>
      <c r="J6438" s="27" t="s">
        <v>19</v>
      </c>
      <c r="K6438" s="27">
        <v>2</v>
      </c>
      <c r="L6438" s="27">
        <v>47</v>
      </c>
      <c r="M6438" s="27">
        <v>500</v>
      </c>
      <c r="N6438" s="27">
        <v>3.6</v>
      </c>
      <c r="O6438" s="27">
        <v>2012</v>
      </c>
      <c r="P6438" s="27">
        <v>1</v>
      </c>
      <c r="Q6438" s="27">
        <v>20</v>
      </c>
      <c r="R6438" s="28">
        <f>DATE('Raw Data'!$O6438,'Raw Data'!$P6438,'Raw Data'!$Q6438)</f>
        <v>40928</v>
      </c>
      <c r="S6438" s="27" t="str">
        <f>CONCATENATE(MID('Raw Data'!$H6438,FIND("(",'Raw Data'!$H6438)+1,FIND(")",'Raw Data'!$H6438)-FIND("(",'Raw Data'!$H6438)-1),"",'Raw Data'!$M6438)</f>
        <v>Rs.500</v>
      </c>
      <c r="T6438" s="27">
        <f t="shared" si="100"/>
        <v>1</v>
      </c>
      <c r="U6438" s="29">
        <f>'Raw Data'!$M6438*'Raw Data'!$T6438</f>
        <v>500</v>
      </c>
    </row>
    <row r="6439" spans="1:21" x14ac:dyDescent="0.3">
      <c r="A6439" s="20">
        <v>18429378</v>
      </c>
      <c r="B6439" s="27" t="s">
        <v>546</v>
      </c>
      <c r="C6439" s="27">
        <v>1</v>
      </c>
      <c r="D6439" s="27" t="str">
        <f>VLOOKUP('Raw Data'!$C6439,'country description'!$A$2:$B$16,2,0)</f>
        <v>India</v>
      </c>
      <c r="E6439" s="27" t="s">
        <v>10504</v>
      </c>
      <c r="F6439" s="27" t="s">
        <v>10747</v>
      </c>
      <c r="G6439" s="27" t="s">
        <v>500</v>
      </c>
      <c r="H6439" s="27" t="s">
        <v>18</v>
      </c>
      <c r="I6439" s="27" t="s">
        <v>19</v>
      </c>
      <c r="J6439" s="27" t="s">
        <v>24</v>
      </c>
      <c r="K6439" s="27">
        <v>2</v>
      </c>
      <c r="L6439" s="27">
        <v>23</v>
      </c>
      <c r="M6439" s="27">
        <v>500</v>
      </c>
      <c r="N6439" s="27">
        <v>3.7</v>
      </c>
      <c r="O6439" s="27">
        <v>2011</v>
      </c>
      <c r="P6439" s="27">
        <v>1</v>
      </c>
      <c r="Q6439" s="27">
        <v>12</v>
      </c>
      <c r="R6439" s="28">
        <f>DATE('Raw Data'!$O6439,'Raw Data'!$P6439,'Raw Data'!$Q6439)</f>
        <v>40555</v>
      </c>
      <c r="S6439" s="27" t="str">
        <f>CONCATENATE(MID('Raw Data'!$H6439,FIND("(",'Raw Data'!$H6439)+1,FIND(")",'Raw Data'!$H6439)-FIND("(",'Raw Data'!$H6439)-1),"",'Raw Data'!$M6439)</f>
        <v>Rs.500</v>
      </c>
      <c r="T6439" s="27">
        <f t="shared" si="100"/>
        <v>1</v>
      </c>
      <c r="U6439" s="29">
        <f>'Raw Data'!$M6439*'Raw Data'!$T6439</f>
        <v>500</v>
      </c>
    </row>
    <row r="6440" spans="1:21" x14ac:dyDescent="0.3">
      <c r="A6440" s="20">
        <v>18273546</v>
      </c>
      <c r="B6440" s="27" t="s">
        <v>12192</v>
      </c>
      <c r="C6440" s="27">
        <v>1</v>
      </c>
      <c r="D6440" s="27" t="str">
        <f>VLOOKUP('Raw Data'!$C6440,'country description'!$A$2:$B$16,2,0)</f>
        <v>India</v>
      </c>
      <c r="E6440" s="27" t="s">
        <v>10504</v>
      </c>
      <c r="F6440" s="27" t="s">
        <v>12229</v>
      </c>
      <c r="G6440" s="27" t="s">
        <v>424</v>
      </c>
      <c r="H6440" s="27" t="s">
        <v>18</v>
      </c>
      <c r="I6440" s="27" t="s">
        <v>19</v>
      </c>
      <c r="J6440" s="27" t="s">
        <v>24</v>
      </c>
      <c r="K6440" s="27">
        <v>2</v>
      </c>
      <c r="L6440" s="27">
        <v>51</v>
      </c>
      <c r="M6440" s="27">
        <v>500</v>
      </c>
      <c r="N6440" s="27">
        <v>3.7</v>
      </c>
      <c r="O6440" s="27">
        <v>2017</v>
      </c>
      <c r="P6440" s="27">
        <v>1</v>
      </c>
      <c r="Q6440" s="27">
        <v>26</v>
      </c>
      <c r="R6440" s="28">
        <f>DATE('Raw Data'!$O6440,'Raw Data'!$P6440,'Raw Data'!$Q6440)</f>
        <v>42761</v>
      </c>
      <c r="S6440" s="27" t="str">
        <f>CONCATENATE(MID('Raw Data'!$H6440,FIND("(",'Raw Data'!$H6440)+1,FIND(")",'Raw Data'!$H6440)-FIND("(",'Raw Data'!$H6440)-1),"",'Raw Data'!$M6440)</f>
        <v>Rs.500</v>
      </c>
      <c r="T6440" s="27">
        <f t="shared" si="100"/>
        <v>1</v>
      </c>
      <c r="U6440" s="29">
        <f>'Raw Data'!$M6440*'Raw Data'!$T6440</f>
        <v>500</v>
      </c>
    </row>
    <row r="6441" spans="1:21" x14ac:dyDescent="0.3">
      <c r="A6441" s="20">
        <v>18161587</v>
      </c>
      <c r="B6441" s="27" t="s">
        <v>5318</v>
      </c>
      <c r="C6441" s="27">
        <v>1</v>
      </c>
      <c r="D6441" s="27" t="str">
        <f>VLOOKUP('Raw Data'!$C6441,'country description'!$A$2:$B$16,2,0)</f>
        <v>India</v>
      </c>
      <c r="E6441" s="27" t="s">
        <v>10504</v>
      </c>
      <c r="F6441" s="27" t="s">
        <v>12230</v>
      </c>
      <c r="G6441" s="27" t="s">
        <v>410</v>
      </c>
      <c r="H6441" s="27" t="s">
        <v>18</v>
      </c>
      <c r="I6441" s="27" t="s">
        <v>19</v>
      </c>
      <c r="J6441" s="27" t="s">
        <v>24</v>
      </c>
      <c r="K6441" s="27">
        <v>2</v>
      </c>
      <c r="L6441" s="27">
        <v>74</v>
      </c>
      <c r="M6441" s="27">
        <v>500</v>
      </c>
      <c r="N6441" s="27">
        <v>3.2</v>
      </c>
      <c r="O6441" s="27">
        <v>2018</v>
      </c>
      <c r="P6441" s="27">
        <v>12</v>
      </c>
      <c r="Q6441" s="27">
        <v>10</v>
      </c>
      <c r="R6441" s="28">
        <f>DATE('Raw Data'!$O6441,'Raw Data'!$P6441,'Raw Data'!$Q6441)</f>
        <v>43444</v>
      </c>
      <c r="S6441" s="27" t="str">
        <f>CONCATENATE(MID('Raw Data'!$H6441,FIND("(",'Raw Data'!$H6441)+1,FIND(")",'Raw Data'!$H6441)-FIND("(",'Raw Data'!$H6441)-1),"",'Raw Data'!$M6441)</f>
        <v>Rs.500</v>
      </c>
      <c r="T6441" s="27">
        <f t="shared" si="100"/>
        <v>1</v>
      </c>
      <c r="U6441" s="29">
        <f>'Raw Data'!$M6441*'Raw Data'!$T6441</f>
        <v>500</v>
      </c>
    </row>
    <row r="6442" spans="1:21" x14ac:dyDescent="0.3">
      <c r="A6442" s="20">
        <v>310525</v>
      </c>
      <c r="B6442" s="27" t="s">
        <v>12231</v>
      </c>
      <c r="C6442" s="27">
        <v>1</v>
      </c>
      <c r="D6442" s="27" t="str">
        <f>VLOOKUP('Raw Data'!$C6442,'country description'!$A$2:$B$16,2,0)</f>
        <v>India</v>
      </c>
      <c r="E6442" s="27" t="s">
        <v>10504</v>
      </c>
      <c r="F6442" s="27" t="s">
        <v>12232</v>
      </c>
      <c r="G6442" s="27" t="s">
        <v>410</v>
      </c>
      <c r="H6442" s="27" t="s">
        <v>18</v>
      </c>
      <c r="I6442" s="27" t="s">
        <v>19</v>
      </c>
      <c r="J6442" s="27" t="s">
        <v>24</v>
      </c>
      <c r="K6442" s="27">
        <v>2</v>
      </c>
      <c r="L6442" s="27">
        <v>34</v>
      </c>
      <c r="M6442" s="27">
        <v>500</v>
      </c>
      <c r="N6442" s="27">
        <v>2.1</v>
      </c>
      <c r="O6442" s="27">
        <v>2014</v>
      </c>
      <c r="P6442" s="27">
        <v>12</v>
      </c>
      <c r="Q6442" s="27">
        <v>3</v>
      </c>
      <c r="R6442" s="28">
        <f>DATE('Raw Data'!$O6442,'Raw Data'!$P6442,'Raw Data'!$Q6442)</f>
        <v>41976</v>
      </c>
      <c r="S6442" s="27" t="str">
        <f>CONCATENATE(MID('Raw Data'!$H6442,FIND("(",'Raw Data'!$H6442)+1,FIND(")",'Raw Data'!$H6442)-FIND("(",'Raw Data'!$H6442)-1),"",'Raw Data'!$M6442)</f>
        <v>Rs.500</v>
      </c>
      <c r="T6442" s="27">
        <f t="shared" si="100"/>
        <v>1</v>
      </c>
      <c r="U6442" s="29">
        <f>'Raw Data'!$M6442*'Raw Data'!$T6442</f>
        <v>500</v>
      </c>
    </row>
    <row r="6443" spans="1:21" x14ac:dyDescent="0.3">
      <c r="A6443" s="20">
        <v>301506</v>
      </c>
      <c r="B6443" s="27" t="s">
        <v>12233</v>
      </c>
      <c r="C6443" s="27">
        <v>1</v>
      </c>
      <c r="D6443" s="27" t="str">
        <f>VLOOKUP('Raw Data'!$C6443,'country description'!$A$2:$B$16,2,0)</f>
        <v>India</v>
      </c>
      <c r="E6443" s="27" t="s">
        <v>10504</v>
      </c>
      <c r="F6443" s="27" t="s">
        <v>10709</v>
      </c>
      <c r="G6443" s="27" t="s">
        <v>12234</v>
      </c>
      <c r="H6443" s="27" t="s">
        <v>18</v>
      </c>
      <c r="I6443" s="27" t="s">
        <v>19</v>
      </c>
      <c r="J6443" s="27" t="s">
        <v>19</v>
      </c>
      <c r="K6443" s="27">
        <v>2</v>
      </c>
      <c r="L6443" s="27">
        <v>57</v>
      </c>
      <c r="M6443" s="27">
        <v>500</v>
      </c>
      <c r="N6443" s="27">
        <v>3.4</v>
      </c>
      <c r="O6443" s="27">
        <v>2014</v>
      </c>
      <c r="P6443" s="27">
        <v>12</v>
      </c>
      <c r="Q6443" s="27">
        <v>6</v>
      </c>
      <c r="R6443" s="28">
        <f>DATE('Raw Data'!$O6443,'Raw Data'!$P6443,'Raw Data'!$Q6443)</f>
        <v>41979</v>
      </c>
      <c r="S6443" s="27" t="str">
        <f>CONCATENATE(MID('Raw Data'!$H6443,FIND("(",'Raw Data'!$H6443)+1,FIND(")",'Raw Data'!$H6443)-FIND("(",'Raw Data'!$H6443)-1),"",'Raw Data'!$M6443)</f>
        <v>Rs.500</v>
      </c>
      <c r="T6443" s="27">
        <f t="shared" si="100"/>
        <v>1</v>
      </c>
      <c r="U6443" s="29">
        <f>'Raw Data'!$M6443*'Raw Data'!$T6443</f>
        <v>500</v>
      </c>
    </row>
    <row r="6444" spans="1:21" x14ac:dyDescent="0.3">
      <c r="A6444" s="20">
        <v>6913</v>
      </c>
      <c r="B6444" s="27" t="s">
        <v>12235</v>
      </c>
      <c r="C6444" s="27">
        <v>1</v>
      </c>
      <c r="D6444" s="27" t="str">
        <f>VLOOKUP('Raw Data'!$C6444,'country description'!$A$2:$B$16,2,0)</f>
        <v>India</v>
      </c>
      <c r="E6444" s="27" t="s">
        <v>10504</v>
      </c>
      <c r="F6444" s="27" t="s">
        <v>12236</v>
      </c>
      <c r="G6444" s="27" t="s">
        <v>390</v>
      </c>
      <c r="H6444" s="27" t="s">
        <v>18</v>
      </c>
      <c r="I6444" s="27" t="s">
        <v>19</v>
      </c>
      <c r="J6444" s="27" t="s">
        <v>19</v>
      </c>
      <c r="K6444" s="27">
        <v>2</v>
      </c>
      <c r="L6444" s="27">
        <v>3</v>
      </c>
      <c r="M6444" s="27">
        <v>500</v>
      </c>
      <c r="N6444" s="27">
        <v>1</v>
      </c>
      <c r="O6444" s="27">
        <v>2015</v>
      </c>
      <c r="P6444" s="27">
        <v>12</v>
      </c>
      <c r="Q6444" s="27">
        <v>14</v>
      </c>
      <c r="R6444" s="28">
        <f>DATE('Raw Data'!$O6444,'Raw Data'!$P6444,'Raw Data'!$Q6444)</f>
        <v>42352</v>
      </c>
      <c r="S6444" s="27" t="str">
        <f>CONCATENATE(MID('Raw Data'!$H6444,FIND("(",'Raw Data'!$H6444)+1,FIND(")",'Raw Data'!$H6444)-FIND("(",'Raw Data'!$H6444)-1),"",'Raw Data'!$M6444)</f>
        <v>Rs.500</v>
      </c>
      <c r="T6444" s="27">
        <f t="shared" si="100"/>
        <v>1</v>
      </c>
      <c r="U6444" s="29">
        <f>'Raw Data'!$M6444*'Raw Data'!$T6444</f>
        <v>500</v>
      </c>
    </row>
    <row r="6445" spans="1:21" x14ac:dyDescent="0.3">
      <c r="A6445" s="20">
        <v>18363062</v>
      </c>
      <c r="B6445" s="27" t="s">
        <v>12237</v>
      </c>
      <c r="C6445" s="27">
        <v>1</v>
      </c>
      <c r="D6445" s="27" t="str">
        <f>VLOOKUP('Raw Data'!$C6445,'country description'!$A$2:$B$16,2,0)</f>
        <v>India</v>
      </c>
      <c r="E6445" s="27" t="s">
        <v>10504</v>
      </c>
      <c r="F6445" s="27" t="s">
        <v>12238</v>
      </c>
      <c r="G6445" s="27" t="s">
        <v>393</v>
      </c>
      <c r="H6445" s="27" t="s">
        <v>18</v>
      </c>
      <c r="I6445" s="27" t="s">
        <v>19</v>
      </c>
      <c r="J6445" s="27" t="s">
        <v>24</v>
      </c>
      <c r="K6445" s="27">
        <v>2</v>
      </c>
      <c r="L6445" s="27">
        <v>20</v>
      </c>
      <c r="M6445" s="27">
        <v>500</v>
      </c>
      <c r="N6445" s="27">
        <v>2.4</v>
      </c>
      <c r="O6445" s="27">
        <v>2010</v>
      </c>
      <c r="P6445" s="27">
        <v>12</v>
      </c>
      <c r="Q6445" s="27">
        <v>21</v>
      </c>
      <c r="R6445" s="28">
        <f>DATE('Raw Data'!$O6445,'Raw Data'!$P6445,'Raw Data'!$Q6445)</f>
        <v>40533</v>
      </c>
      <c r="S6445" s="27" t="str">
        <f>CONCATENATE(MID('Raw Data'!$H6445,FIND("(",'Raw Data'!$H6445)+1,FIND(")",'Raw Data'!$H6445)-FIND("(",'Raw Data'!$H6445)-1),"",'Raw Data'!$M6445)</f>
        <v>Rs.500</v>
      </c>
      <c r="T6445" s="27">
        <f t="shared" si="100"/>
        <v>1</v>
      </c>
      <c r="U6445" s="29">
        <f>'Raw Data'!$M6445*'Raw Data'!$T6445</f>
        <v>500</v>
      </c>
    </row>
    <row r="6446" spans="1:21" x14ac:dyDescent="0.3">
      <c r="A6446" s="20">
        <v>3540</v>
      </c>
      <c r="B6446" s="27" t="s">
        <v>5265</v>
      </c>
      <c r="C6446" s="27">
        <v>1</v>
      </c>
      <c r="D6446" s="27" t="str">
        <f>VLOOKUP('Raw Data'!$C6446,'country description'!$A$2:$B$16,2,0)</f>
        <v>India</v>
      </c>
      <c r="E6446" s="27" t="s">
        <v>10504</v>
      </c>
      <c r="F6446" s="27" t="s">
        <v>12239</v>
      </c>
      <c r="G6446" s="27" t="s">
        <v>5267</v>
      </c>
      <c r="H6446" s="27" t="s">
        <v>18</v>
      </c>
      <c r="I6446" s="27" t="s">
        <v>19</v>
      </c>
      <c r="J6446" s="27" t="s">
        <v>19</v>
      </c>
      <c r="K6446" s="27">
        <v>2</v>
      </c>
      <c r="L6446" s="27">
        <v>30</v>
      </c>
      <c r="M6446" s="27">
        <v>500</v>
      </c>
      <c r="N6446" s="27">
        <v>2.6</v>
      </c>
      <c r="O6446" s="27">
        <v>2018</v>
      </c>
      <c r="P6446" s="27">
        <v>11</v>
      </c>
      <c r="Q6446" s="27">
        <v>27</v>
      </c>
      <c r="R6446" s="28">
        <f>DATE('Raw Data'!$O6446,'Raw Data'!$P6446,'Raw Data'!$Q6446)</f>
        <v>43431</v>
      </c>
      <c r="S6446" s="27" t="str">
        <f>CONCATENATE(MID('Raw Data'!$H6446,FIND("(",'Raw Data'!$H6446)+1,FIND(")",'Raw Data'!$H6446)-FIND("(",'Raw Data'!$H6446)-1),"",'Raw Data'!$M6446)</f>
        <v>Rs.500</v>
      </c>
      <c r="T6446" s="27">
        <f t="shared" si="100"/>
        <v>1</v>
      </c>
      <c r="U6446" s="29">
        <f>'Raw Data'!$M6446*'Raw Data'!$T6446</f>
        <v>500</v>
      </c>
    </row>
    <row r="6447" spans="1:21" x14ac:dyDescent="0.3">
      <c r="A6447" s="20">
        <v>18294226</v>
      </c>
      <c r="B6447" s="27" t="s">
        <v>10149</v>
      </c>
      <c r="C6447" s="27">
        <v>1</v>
      </c>
      <c r="D6447" s="27" t="str">
        <f>VLOOKUP('Raw Data'!$C6447,'country description'!$A$2:$B$16,2,0)</f>
        <v>India</v>
      </c>
      <c r="E6447" s="27" t="s">
        <v>10504</v>
      </c>
      <c r="F6447" s="27" t="s">
        <v>10506</v>
      </c>
      <c r="G6447" s="27" t="s">
        <v>17</v>
      </c>
      <c r="H6447" s="27" t="s">
        <v>18</v>
      </c>
      <c r="I6447" s="27" t="s">
        <v>19</v>
      </c>
      <c r="J6447" s="27" t="s">
        <v>24</v>
      </c>
      <c r="K6447" s="27">
        <v>2</v>
      </c>
      <c r="L6447" s="27">
        <v>45</v>
      </c>
      <c r="M6447" s="27">
        <v>500</v>
      </c>
      <c r="N6447" s="27">
        <v>3.8</v>
      </c>
      <c r="O6447" s="27">
        <v>2012</v>
      </c>
      <c r="P6447" s="27">
        <v>11</v>
      </c>
      <c r="Q6447" s="27">
        <v>3</v>
      </c>
      <c r="R6447" s="28">
        <f>DATE('Raw Data'!$O6447,'Raw Data'!$P6447,'Raw Data'!$Q6447)</f>
        <v>41216</v>
      </c>
      <c r="S6447" s="27" t="str">
        <f>CONCATENATE(MID('Raw Data'!$H6447,FIND("(",'Raw Data'!$H6447)+1,FIND(")",'Raw Data'!$H6447)-FIND("(",'Raw Data'!$H6447)-1),"",'Raw Data'!$M6447)</f>
        <v>Rs.500</v>
      </c>
      <c r="T6447" s="27">
        <f t="shared" si="100"/>
        <v>1</v>
      </c>
      <c r="U6447" s="29">
        <f>'Raw Data'!$M6447*'Raw Data'!$T6447</f>
        <v>500</v>
      </c>
    </row>
    <row r="6448" spans="1:21" x14ac:dyDescent="0.3">
      <c r="A6448" s="20">
        <v>301278</v>
      </c>
      <c r="B6448" s="27" t="s">
        <v>324</v>
      </c>
      <c r="C6448" s="27">
        <v>1</v>
      </c>
      <c r="D6448" s="27" t="str">
        <f>VLOOKUP('Raw Data'!$C6448,'country description'!$A$2:$B$16,2,0)</f>
        <v>India</v>
      </c>
      <c r="E6448" s="27" t="s">
        <v>10504</v>
      </c>
      <c r="F6448" s="27" t="s">
        <v>12240</v>
      </c>
      <c r="G6448" s="27" t="s">
        <v>17</v>
      </c>
      <c r="H6448" s="27" t="s">
        <v>18</v>
      </c>
      <c r="I6448" s="27" t="s">
        <v>19</v>
      </c>
      <c r="J6448" s="27" t="s">
        <v>19</v>
      </c>
      <c r="K6448" s="27">
        <v>2</v>
      </c>
      <c r="L6448" s="27">
        <v>43</v>
      </c>
      <c r="M6448" s="27">
        <v>500</v>
      </c>
      <c r="N6448" s="27">
        <v>2.2000000000000002</v>
      </c>
      <c r="O6448" s="27">
        <v>2013</v>
      </c>
      <c r="P6448" s="27">
        <v>11</v>
      </c>
      <c r="Q6448" s="27">
        <v>22</v>
      </c>
      <c r="R6448" s="28">
        <f>DATE('Raw Data'!$O6448,'Raw Data'!$P6448,'Raw Data'!$Q6448)</f>
        <v>41600</v>
      </c>
      <c r="S6448" s="27" t="str">
        <f>CONCATENATE(MID('Raw Data'!$H6448,FIND("(",'Raw Data'!$H6448)+1,FIND(")",'Raw Data'!$H6448)-FIND("(",'Raw Data'!$H6448)-1),"",'Raw Data'!$M6448)</f>
        <v>Rs.500</v>
      </c>
      <c r="T6448" s="27">
        <f t="shared" si="100"/>
        <v>1</v>
      </c>
      <c r="U6448" s="29">
        <f>'Raw Data'!$M6448*'Raw Data'!$T6448</f>
        <v>500</v>
      </c>
    </row>
    <row r="6449" spans="1:21" x14ac:dyDescent="0.3">
      <c r="A6449" s="20">
        <v>18451182</v>
      </c>
      <c r="B6449" s="27" t="s">
        <v>12118</v>
      </c>
      <c r="C6449" s="27">
        <v>1</v>
      </c>
      <c r="D6449" s="27" t="str">
        <f>VLOOKUP('Raw Data'!$C6449,'country description'!$A$2:$B$16,2,0)</f>
        <v>India</v>
      </c>
      <c r="E6449" s="27" t="s">
        <v>10504</v>
      </c>
      <c r="F6449" s="27" t="s">
        <v>12241</v>
      </c>
      <c r="G6449" s="27" t="s">
        <v>12120</v>
      </c>
      <c r="H6449" s="27" t="s">
        <v>18</v>
      </c>
      <c r="I6449" s="27" t="s">
        <v>19</v>
      </c>
      <c r="J6449" s="27" t="s">
        <v>24</v>
      </c>
      <c r="K6449" s="27">
        <v>2</v>
      </c>
      <c r="L6449" s="27">
        <v>34</v>
      </c>
      <c r="M6449" s="27">
        <v>500</v>
      </c>
      <c r="N6449" s="27">
        <v>4</v>
      </c>
      <c r="O6449" s="27">
        <v>2012</v>
      </c>
      <c r="P6449" s="27">
        <v>11</v>
      </c>
      <c r="Q6449" s="27">
        <v>28</v>
      </c>
      <c r="R6449" s="28">
        <f>DATE('Raw Data'!$O6449,'Raw Data'!$P6449,'Raw Data'!$Q6449)</f>
        <v>41241</v>
      </c>
      <c r="S6449" s="27" t="str">
        <f>CONCATENATE(MID('Raw Data'!$H6449,FIND("(",'Raw Data'!$H6449)+1,FIND(")",'Raw Data'!$H6449)-FIND("(",'Raw Data'!$H6449)-1),"",'Raw Data'!$M6449)</f>
        <v>Rs.500</v>
      </c>
      <c r="T6449" s="27">
        <f t="shared" si="100"/>
        <v>1</v>
      </c>
      <c r="U6449" s="29">
        <f>'Raw Data'!$M6449*'Raw Data'!$T6449</f>
        <v>500</v>
      </c>
    </row>
    <row r="6450" spans="1:21" x14ac:dyDescent="0.3">
      <c r="A6450" s="20">
        <v>18450874</v>
      </c>
      <c r="B6450" s="27" t="s">
        <v>12242</v>
      </c>
      <c r="C6450" s="27">
        <v>1</v>
      </c>
      <c r="D6450" s="27" t="str">
        <f>VLOOKUP('Raw Data'!$C6450,'country description'!$A$2:$B$16,2,0)</f>
        <v>India</v>
      </c>
      <c r="E6450" s="27" t="s">
        <v>10504</v>
      </c>
      <c r="F6450" s="27" t="s">
        <v>12243</v>
      </c>
      <c r="G6450" s="27" t="s">
        <v>12244</v>
      </c>
      <c r="H6450" s="27" t="s">
        <v>18</v>
      </c>
      <c r="I6450" s="27" t="s">
        <v>19</v>
      </c>
      <c r="J6450" s="27" t="s">
        <v>19</v>
      </c>
      <c r="K6450" s="27">
        <v>2</v>
      </c>
      <c r="L6450" s="27">
        <v>32</v>
      </c>
      <c r="M6450" s="27">
        <v>500</v>
      </c>
      <c r="N6450" s="27">
        <v>3.6</v>
      </c>
      <c r="O6450" s="27">
        <v>2014</v>
      </c>
      <c r="P6450" s="27">
        <v>11</v>
      </c>
      <c r="Q6450" s="27">
        <v>14</v>
      </c>
      <c r="R6450" s="28">
        <f>DATE('Raw Data'!$O6450,'Raw Data'!$P6450,'Raw Data'!$Q6450)</f>
        <v>41957</v>
      </c>
      <c r="S6450" s="27" t="str">
        <f>CONCATENATE(MID('Raw Data'!$H6450,FIND("(",'Raw Data'!$H6450)+1,FIND(")",'Raw Data'!$H6450)-FIND("(",'Raw Data'!$H6450)-1),"",'Raw Data'!$M6450)</f>
        <v>Rs.500</v>
      </c>
      <c r="T6450" s="27">
        <f t="shared" si="100"/>
        <v>1</v>
      </c>
      <c r="U6450" s="29">
        <f>'Raw Data'!$M6450*'Raw Data'!$T6450</f>
        <v>500</v>
      </c>
    </row>
    <row r="6451" spans="1:21" x14ac:dyDescent="0.3">
      <c r="A6451" s="20">
        <v>2458</v>
      </c>
      <c r="B6451" s="27" t="s">
        <v>5265</v>
      </c>
      <c r="C6451" s="27">
        <v>1</v>
      </c>
      <c r="D6451" s="27" t="str">
        <f>VLOOKUP('Raw Data'!$C6451,'country description'!$A$2:$B$16,2,0)</f>
        <v>India</v>
      </c>
      <c r="E6451" s="27" t="s">
        <v>10504</v>
      </c>
      <c r="F6451" s="27" t="s">
        <v>11606</v>
      </c>
      <c r="G6451" s="27" t="s">
        <v>5267</v>
      </c>
      <c r="H6451" s="27" t="s">
        <v>18</v>
      </c>
      <c r="I6451" s="27" t="s">
        <v>19</v>
      </c>
      <c r="J6451" s="27" t="s">
        <v>24</v>
      </c>
      <c r="K6451" s="27">
        <v>2</v>
      </c>
      <c r="L6451" s="27">
        <v>234</v>
      </c>
      <c r="M6451" s="27">
        <v>500</v>
      </c>
      <c r="N6451" s="27">
        <v>3.4</v>
      </c>
      <c r="O6451" s="27">
        <v>2018</v>
      </c>
      <c r="P6451" s="27">
        <v>11</v>
      </c>
      <c r="Q6451" s="27">
        <v>5</v>
      </c>
      <c r="R6451" s="28">
        <f>DATE('Raw Data'!$O6451,'Raw Data'!$P6451,'Raw Data'!$Q6451)</f>
        <v>43409</v>
      </c>
      <c r="S6451" s="27" t="str">
        <f>CONCATENATE(MID('Raw Data'!$H6451,FIND("(",'Raw Data'!$H6451)+1,FIND(")",'Raw Data'!$H6451)-FIND("(",'Raw Data'!$H6451)-1),"",'Raw Data'!$M6451)</f>
        <v>Rs.500</v>
      </c>
      <c r="T6451" s="27">
        <f t="shared" si="100"/>
        <v>1</v>
      </c>
      <c r="U6451" s="29">
        <f>'Raw Data'!$M6451*'Raw Data'!$T6451</f>
        <v>500</v>
      </c>
    </row>
    <row r="6452" spans="1:21" x14ac:dyDescent="0.3">
      <c r="A6452" s="20">
        <v>18398606</v>
      </c>
      <c r="B6452" s="27" t="s">
        <v>5262</v>
      </c>
      <c r="C6452" s="27">
        <v>1</v>
      </c>
      <c r="D6452" s="27" t="str">
        <f>VLOOKUP('Raw Data'!$C6452,'country description'!$A$2:$B$16,2,0)</f>
        <v>India</v>
      </c>
      <c r="E6452" s="27" t="s">
        <v>10504</v>
      </c>
      <c r="F6452" s="27" t="s">
        <v>12245</v>
      </c>
      <c r="G6452" s="27" t="s">
        <v>5264</v>
      </c>
      <c r="H6452" s="27" t="s">
        <v>18</v>
      </c>
      <c r="I6452" s="27" t="s">
        <v>19</v>
      </c>
      <c r="J6452" s="27" t="s">
        <v>24</v>
      </c>
      <c r="K6452" s="27">
        <v>2</v>
      </c>
      <c r="L6452" s="27">
        <v>71</v>
      </c>
      <c r="M6452" s="27">
        <v>500</v>
      </c>
      <c r="N6452" s="27">
        <v>3</v>
      </c>
      <c r="O6452" s="27">
        <v>2017</v>
      </c>
      <c r="P6452" s="27">
        <v>11</v>
      </c>
      <c r="Q6452" s="27">
        <v>3</v>
      </c>
      <c r="R6452" s="28">
        <f>DATE('Raw Data'!$O6452,'Raw Data'!$P6452,'Raw Data'!$Q6452)</f>
        <v>43042</v>
      </c>
      <c r="S6452" s="27" t="str">
        <f>CONCATENATE(MID('Raw Data'!$H6452,FIND("(",'Raw Data'!$H6452)+1,FIND(")",'Raw Data'!$H6452)-FIND("(",'Raw Data'!$H6452)-1),"",'Raw Data'!$M6452)</f>
        <v>Rs.500</v>
      </c>
      <c r="T6452" s="27">
        <f t="shared" si="100"/>
        <v>1</v>
      </c>
      <c r="U6452" s="29">
        <f>'Raw Data'!$M6452*'Raw Data'!$T6452</f>
        <v>500</v>
      </c>
    </row>
    <row r="6453" spans="1:21" x14ac:dyDescent="0.3">
      <c r="A6453" s="20">
        <v>8833</v>
      </c>
      <c r="B6453" s="27" t="s">
        <v>12246</v>
      </c>
      <c r="C6453" s="27">
        <v>1</v>
      </c>
      <c r="D6453" s="27" t="str">
        <f>VLOOKUP('Raw Data'!$C6453,'country description'!$A$2:$B$16,2,0)</f>
        <v>India</v>
      </c>
      <c r="E6453" s="27" t="s">
        <v>10504</v>
      </c>
      <c r="F6453" s="27" t="s">
        <v>12247</v>
      </c>
      <c r="G6453" s="27" t="s">
        <v>617</v>
      </c>
      <c r="H6453" s="27" t="s">
        <v>18</v>
      </c>
      <c r="I6453" s="27" t="s">
        <v>19</v>
      </c>
      <c r="J6453" s="27" t="s">
        <v>19</v>
      </c>
      <c r="K6453" s="27">
        <v>2</v>
      </c>
      <c r="L6453" s="27">
        <v>10</v>
      </c>
      <c r="M6453" s="27">
        <v>500</v>
      </c>
      <c r="N6453" s="27">
        <v>2.8</v>
      </c>
      <c r="O6453" s="27">
        <v>2014</v>
      </c>
      <c r="P6453" s="27">
        <v>11</v>
      </c>
      <c r="Q6453" s="27">
        <v>7</v>
      </c>
      <c r="R6453" s="28">
        <f>DATE('Raw Data'!$O6453,'Raw Data'!$P6453,'Raw Data'!$Q6453)</f>
        <v>41950</v>
      </c>
      <c r="S6453" s="27" t="str">
        <f>CONCATENATE(MID('Raw Data'!$H6453,FIND("(",'Raw Data'!$H6453)+1,FIND(")",'Raw Data'!$H6453)-FIND("(",'Raw Data'!$H6453)-1),"",'Raw Data'!$M6453)</f>
        <v>Rs.500</v>
      </c>
      <c r="T6453" s="27">
        <f t="shared" si="100"/>
        <v>1</v>
      </c>
      <c r="U6453" s="29">
        <f>'Raw Data'!$M6453*'Raw Data'!$T6453</f>
        <v>500</v>
      </c>
    </row>
    <row r="6454" spans="1:21" x14ac:dyDescent="0.3">
      <c r="A6454" s="20">
        <v>18449785</v>
      </c>
      <c r="B6454" s="27" t="s">
        <v>12248</v>
      </c>
      <c r="C6454" s="27">
        <v>1</v>
      </c>
      <c r="D6454" s="27" t="str">
        <f>VLOOKUP('Raw Data'!$C6454,'country description'!$A$2:$B$16,2,0)</f>
        <v>India</v>
      </c>
      <c r="E6454" s="27" t="s">
        <v>10504</v>
      </c>
      <c r="F6454" s="27" t="s">
        <v>12249</v>
      </c>
      <c r="G6454" s="27" t="s">
        <v>2423</v>
      </c>
      <c r="H6454" s="27" t="s">
        <v>18</v>
      </c>
      <c r="I6454" s="27" t="s">
        <v>19</v>
      </c>
      <c r="J6454" s="27" t="s">
        <v>19</v>
      </c>
      <c r="K6454" s="27">
        <v>2</v>
      </c>
      <c r="L6454" s="27">
        <v>1</v>
      </c>
      <c r="M6454" s="27">
        <v>500</v>
      </c>
      <c r="N6454" s="27">
        <v>1</v>
      </c>
      <c r="O6454" s="27">
        <v>2011</v>
      </c>
      <c r="P6454" s="27">
        <v>11</v>
      </c>
      <c r="Q6454" s="27">
        <v>15</v>
      </c>
      <c r="R6454" s="28">
        <f>DATE('Raw Data'!$O6454,'Raw Data'!$P6454,'Raw Data'!$Q6454)</f>
        <v>40862</v>
      </c>
      <c r="S6454" s="27" t="str">
        <f>CONCATENATE(MID('Raw Data'!$H6454,FIND("(",'Raw Data'!$H6454)+1,FIND(")",'Raw Data'!$H6454)-FIND("(",'Raw Data'!$H6454)-1),"",'Raw Data'!$M6454)</f>
        <v>Rs.500</v>
      </c>
      <c r="T6454" s="27">
        <f t="shared" si="100"/>
        <v>1</v>
      </c>
      <c r="U6454" s="29">
        <f>'Raw Data'!$M6454*'Raw Data'!$T6454</f>
        <v>500</v>
      </c>
    </row>
    <row r="6455" spans="1:21" x14ac:dyDescent="0.3">
      <c r="A6455" s="20">
        <v>312523</v>
      </c>
      <c r="B6455" s="27" t="s">
        <v>12250</v>
      </c>
      <c r="C6455" s="27">
        <v>1</v>
      </c>
      <c r="D6455" s="27" t="str">
        <f>VLOOKUP('Raw Data'!$C6455,'country description'!$A$2:$B$16,2,0)</f>
        <v>India</v>
      </c>
      <c r="E6455" s="27" t="s">
        <v>10504</v>
      </c>
      <c r="F6455" s="27" t="s">
        <v>12251</v>
      </c>
      <c r="G6455" s="27" t="s">
        <v>464</v>
      </c>
      <c r="H6455" s="27" t="s">
        <v>18</v>
      </c>
      <c r="I6455" s="27" t="s">
        <v>19</v>
      </c>
      <c r="J6455" s="27" t="s">
        <v>19</v>
      </c>
      <c r="K6455" s="27">
        <v>2</v>
      </c>
      <c r="L6455" s="27">
        <v>10</v>
      </c>
      <c r="M6455" s="27">
        <v>500</v>
      </c>
      <c r="N6455" s="27">
        <v>3.1</v>
      </c>
      <c r="O6455" s="27">
        <v>2017</v>
      </c>
      <c r="P6455" s="27">
        <v>10</v>
      </c>
      <c r="Q6455" s="27">
        <v>20</v>
      </c>
      <c r="R6455" s="28">
        <f>DATE('Raw Data'!$O6455,'Raw Data'!$P6455,'Raw Data'!$Q6455)</f>
        <v>43028</v>
      </c>
      <c r="S6455" s="27" t="str">
        <f>CONCATENATE(MID('Raw Data'!$H6455,FIND("(",'Raw Data'!$H6455)+1,FIND(")",'Raw Data'!$H6455)-FIND("(",'Raw Data'!$H6455)-1),"",'Raw Data'!$M6455)</f>
        <v>Rs.500</v>
      </c>
      <c r="T6455" s="27">
        <f t="shared" si="100"/>
        <v>1</v>
      </c>
      <c r="U6455" s="29">
        <f>'Raw Data'!$M6455*'Raw Data'!$T6455</f>
        <v>500</v>
      </c>
    </row>
    <row r="6456" spans="1:21" x14ac:dyDescent="0.3">
      <c r="A6456" s="20">
        <v>313264</v>
      </c>
      <c r="B6456" s="27" t="s">
        <v>5262</v>
      </c>
      <c r="C6456" s="27">
        <v>1</v>
      </c>
      <c r="D6456" s="27" t="str">
        <f>VLOOKUP('Raw Data'!$C6456,'country description'!$A$2:$B$16,2,0)</f>
        <v>India</v>
      </c>
      <c r="E6456" s="27" t="s">
        <v>10504</v>
      </c>
      <c r="F6456" s="27" t="s">
        <v>10904</v>
      </c>
      <c r="G6456" s="27" t="s">
        <v>5264</v>
      </c>
      <c r="H6456" s="27" t="s">
        <v>18</v>
      </c>
      <c r="I6456" s="27" t="s">
        <v>19</v>
      </c>
      <c r="J6456" s="27" t="s">
        <v>24</v>
      </c>
      <c r="K6456" s="27">
        <v>2</v>
      </c>
      <c r="L6456" s="27">
        <v>452</v>
      </c>
      <c r="M6456" s="27">
        <v>500</v>
      </c>
      <c r="N6456" s="27">
        <v>3.4</v>
      </c>
      <c r="O6456" s="27">
        <v>2017</v>
      </c>
      <c r="P6456" s="27">
        <v>10</v>
      </c>
      <c r="Q6456" s="27">
        <v>10</v>
      </c>
      <c r="R6456" s="28">
        <f>DATE('Raw Data'!$O6456,'Raw Data'!$P6456,'Raw Data'!$Q6456)</f>
        <v>43018</v>
      </c>
      <c r="S6456" s="27" t="str">
        <f>CONCATENATE(MID('Raw Data'!$H6456,FIND("(",'Raw Data'!$H6456)+1,FIND(")",'Raw Data'!$H6456)-FIND("(",'Raw Data'!$H6456)-1),"",'Raw Data'!$M6456)</f>
        <v>Rs.500</v>
      </c>
      <c r="T6456" s="27">
        <f t="shared" si="100"/>
        <v>1</v>
      </c>
      <c r="U6456" s="29">
        <f>'Raw Data'!$M6456*'Raw Data'!$T6456</f>
        <v>500</v>
      </c>
    </row>
    <row r="6457" spans="1:21" x14ac:dyDescent="0.3">
      <c r="A6457" s="20">
        <v>6643</v>
      </c>
      <c r="B6457" s="27" t="s">
        <v>5279</v>
      </c>
      <c r="C6457" s="27">
        <v>1</v>
      </c>
      <c r="D6457" s="27" t="str">
        <f>VLOOKUP('Raw Data'!$C6457,'country description'!$A$2:$B$16,2,0)</f>
        <v>India</v>
      </c>
      <c r="E6457" s="27" t="s">
        <v>10504</v>
      </c>
      <c r="F6457" s="27" t="s">
        <v>12252</v>
      </c>
      <c r="G6457" s="27" t="s">
        <v>5281</v>
      </c>
      <c r="H6457" s="27" t="s">
        <v>18</v>
      </c>
      <c r="I6457" s="27" t="s">
        <v>19</v>
      </c>
      <c r="J6457" s="27" t="s">
        <v>24</v>
      </c>
      <c r="K6457" s="27">
        <v>2</v>
      </c>
      <c r="L6457" s="27">
        <v>101</v>
      </c>
      <c r="M6457" s="27">
        <v>500</v>
      </c>
      <c r="N6457" s="27">
        <v>2.8</v>
      </c>
      <c r="O6457" s="27">
        <v>2014</v>
      </c>
      <c r="P6457" s="27">
        <v>10</v>
      </c>
      <c r="Q6457" s="27">
        <v>10</v>
      </c>
      <c r="R6457" s="28">
        <f>DATE('Raw Data'!$O6457,'Raw Data'!$P6457,'Raw Data'!$Q6457)</f>
        <v>41922</v>
      </c>
      <c r="S6457" s="27" t="str">
        <f>CONCATENATE(MID('Raw Data'!$H6457,FIND("(",'Raw Data'!$H6457)+1,FIND(")",'Raw Data'!$H6457)-FIND("(",'Raw Data'!$H6457)-1),"",'Raw Data'!$M6457)</f>
        <v>Rs.500</v>
      </c>
      <c r="T6457" s="27">
        <f t="shared" si="100"/>
        <v>1</v>
      </c>
      <c r="U6457" s="29">
        <f>'Raw Data'!$M6457*'Raw Data'!$T6457</f>
        <v>500</v>
      </c>
    </row>
    <row r="6458" spans="1:21" x14ac:dyDescent="0.3">
      <c r="A6458" s="20">
        <v>308473</v>
      </c>
      <c r="B6458" s="27" t="s">
        <v>5265</v>
      </c>
      <c r="C6458" s="27">
        <v>1</v>
      </c>
      <c r="D6458" s="27" t="str">
        <f>VLOOKUP('Raw Data'!$C6458,'country description'!$A$2:$B$16,2,0)</f>
        <v>India</v>
      </c>
      <c r="E6458" s="27" t="s">
        <v>10504</v>
      </c>
      <c r="F6458" s="27" t="s">
        <v>12088</v>
      </c>
      <c r="G6458" s="27" t="s">
        <v>5267</v>
      </c>
      <c r="H6458" s="27" t="s">
        <v>18</v>
      </c>
      <c r="I6458" s="27" t="s">
        <v>19</v>
      </c>
      <c r="J6458" s="27" t="s">
        <v>24</v>
      </c>
      <c r="K6458" s="27">
        <v>2</v>
      </c>
      <c r="L6458" s="27">
        <v>90</v>
      </c>
      <c r="M6458" s="27">
        <v>500</v>
      </c>
      <c r="N6458" s="27">
        <v>2.7</v>
      </c>
      <c r="O6458" s="27">
        <v>2010</v>
      </c>
      <c r="P6458" s="27">
        <v>10</v>
      </c>
      <c r="Q6458" s="27">
        <v>17</v>
      </c>
      <c r="R6458" s="28">
        <f>DATE('Raw Data'!$O6458,'Raw Data'!$P6458,'Raw Data'!$Q6458)</f>
        <v>40468</v>
      </c>
      <c r="S6458" s="27" t="str">
        <f>CONCATENATE(MID('Raw Data'!$H6458,FIND("(",'Raw Data'!$H6458)+1,FIND(")",'Raw Data'!$H6458)-FIND("(",'Raw Data'!$H6458)-1),"",'Raw Data'!$M6458)</f>
        <v>Rs.500</v>
      </c>
      <c r="T6458" s="27">
        <f t="shared" si="100"/>
        <v>1</v>
      </c>
      <c r="U6458" s="29">
        <f>'Raw Data'!$M6458*'Raw Data'!$T6458</f>
        <v>500</v>
      </c>
    </row>
    <row r="6459" spans="1:21" x14ac:dyDescent="0.3">
      <c r="A6459" s="20">
        <v>9957</v>
      </c>
      <c r="B6459" s="27" t="s">
        <v>5265</v>
      </c>
      <c r="C6459" s="27">
        <v>1</v>
      </c>
      <c r="D6459" s="27" t="str">
        <f>VLOOKUP('Raw Data'!$C6459,'country description'!$A$2:$B$16,2,0)</f>
        <v>India</v>
      </c>
      <c r="E6459" s="27" t="s">
        <v>10504</v>
      </c>
      <c r="F6459" s="27" t="s">
        <v>10578</v>
      </c>
      <c r="G6459" s="27" t="s">
        <v>5267</v>
      </c>
      <c r="H6459" s="27" t="s">
        <v>18</v>
      </c>
      <c r="I6459" s="27" t="s">
        <v>19</v>
      </c>
      <c r="J6459" s="27" t="s">
        <v>19</v>
      </c>
      <c r="K6459" s="27">
        <v>2</v>
      </c>
      <c r="L6459" s="27">
        <v>68</v>
      </c>
      <c r="M6459" s="27">
        <v>500</v>
      </c>
      <c r="N6459" s="27">
        <v>3.2</v>
      </c>
      <c r="O6459" s="27">
        <v>2013</v>
      </c>
      <c r="P6459" s="27">
        <v>10</v>
      </c>
      <c r="Q6459" s="27">
        <v>4</v>
      </c>
      <c r="R6459" s="28">
        <f>DATE('Raw Data'!$O6459,'Raw Data'!$P6459,'Raw Data'!$Q6459)</f>
        <v>41551</v>
      </c>
      <c r="S6459" s="27" t="str">
        <f>CONCATENATE(MID('Raw Data'!$H6459,FIND("(",'Raw Data'!$H6459)+1,FIND(")",'Raw Data'!$H6459)-FIND("(",'Raw Data'!$H6459)-1),"",'Raw Data'!$M6459)</f>
        <v>Rs.500</v>
      </c>
      <c r="T6459" s="27">
        <f t="shared" si="100"/>
        <v>1</v>
      </c>
      <c r="U6459" s="29">
        <f>'Raw Data'!$M6459*'Raw Data'!$T6459</f>
        <v>500</v>
      </c>
    </row>
    <row r="6460" spans="1:21" x14ac:dyDescent="0.3">
      <c r="A6460" s="20">
        <v>307678</v>
      </c>
      <c r="B6460" s="27" t="s">
        <v>12253</v>
      </c>
      <c r="C6460" s="27">
        <v>1</v>
      </c>
      <c r="D6460" s="27" t="str">
        <f>VLOOKUP('Raw Data'!$C6460,'country description'!$A$2:$B$16,2,0)</f>
        <v>India</v>
      </c>
      <c r="E6460" s="27" t="s">
        <v>10504</v>
      </c>
      <c r="F6460" s="27" t="s">
        <v>12254</v>
      </c>
      <c r="G6460" s="27" t="s">
        <v>644</v>
      </c>
      <c r="H6460" s="27" t="s">
        <v>18</v>
      </c>
      <c r="I6460" s="27" t="s">
        <v>19</v>
      </c>
      <c r="J6460" s="27" t="s">
        <v>19</v>
      </c>
      <c r="K6460" s="27">
        <v>2</v>
      </c>
      <c r="L6460" s="27">
        <v>7</v>
      </c>
      <c r="M6460" s="27">
        <v>500</v>
      </c>
      <c r="N6460" s="27">
        <v>2.9</v>
      </c>
      <c r="O6460" s="27">
        <v>2015</v>
      </c>
      <c r="P6460" s="27">
        <v>10</v>
      </c>
      <c r="Q6460" s="27">
        <v>11</v>
      </c>
      <c r="R6460" s="28">
        <f>DATE('Raw Data'!$O6460,'Raw Data'!$P6460,'Raw Data'!$Q6460)</f>
        <v>42288</v>
      </c>
      <c r="S6460" s="27" t="str">
        <f>CONCATENATE(MID('Raw Data'!$H6460,FIND("(",'Raw Data'!$H6460)+1,FIND(")",'Raw Data'!$H6460)-FIND("(",'Raw Data'!$H6460)-1),"",'Raw Data'!$M6460)</f>
        <v>Rs.500</v>
      </c>
      <c r="T6460" s="27">
        <f t="shared" si="100"/>
        <v>1</v>
      </c>
      <c r="U6460" s="29">
        <f>'Raw Data'!$M6460*'Raw Data'!$T6460</f>
        <v>500</v>
      </c>
    </row>
    <row r="6461" spans="1:21" x14ac:dyDescent="0.3">
      <c r="A6461" s="20">
        <v>305792</v>
      </c>
      <c r="B6461" s="27" t="s">
        <v>5276</v>
      </c>
      <c r="C6461" s="27">
        <v>1</v>
      </c>
      <c r="D6461" s="27" t="str">
        <f>VLOOKUP('Raw Data'!$C6461,'country description'!$A$2:$B$16,2,0)</f>
        <v>India</v>
      </c>
      <c r="E6461" s="27" t="s">
        <v>10504</v>
      </c>
      <c r="F6461" s="27" t="s">
        <v>12255</v>
      </c>
      <c r="G6461" s="27" t="s">
        <v>4087</v>
      </c>
      <c r="H6461" s="27" t="s">
        <v>18</v>
      </c>
      <c r="I6461" s="27" t="s">
        <v>19</v>
      </c>
      <c r="J6461" s="27" t="s">
        <v>24</v>
      </c>
      <c r="K6461" s="27">
        <v>2</v>
      </c>
      <c r="L6461" s="27">
        <v>346</v>
      </c>
      <c r="M6461" s="27">
        <v>500</v>
      </c>
      <c r="N6461" s="27">
        <v>3.4</v>
      </c>
      <c r="O6461" s="27">
        <v>2018</v>
      </c>
      <c r="P6461" s="27">
        <v>10</v>
      </c>
      <c r="Q6461" s="27">
        <v>23</v>
      </c>
      <c r="R6461" s="28">
        <f>DATE('Raw Data'!$O6461,'Raw Data'!$P6461,'Raw Data'!$Q6461)</f>
        <v>43396</v>
      </c>
      <c r="S6461" s="27" t="str">
        <f>CONCATENATE(MID('Raw Data'!$H6461,FIND("(",'Raw Data'!$H6461)+1,FIND(")",'Raw Data'!$H6461)-FIND("(",'Raw Data'!$H6461)-1),"",'Raw Data'!$M6461)</f>
        <v>Rs.500</v>
      </c>
      <c r="T6461" s="27">
        <f t="shared" si="100"/>
        <v>1</v>
      </c>
      <c r="U6461" s="29">
        <f>'Raw Data'!$M6461*'Raw Data'!$T6461</f>
        <v>500</v>
      </c>
    </row>
    <row r="6462" spans="1:21" x14ac:dyDescent="0.3">
      <c r="A6462" s="20">
        <v>18433295</v>
      </c>
      <c r="B6462" s="27" t="s">
        <v>12256</v>
      </c>
      <c r="C6462" s="27">
        <v>1</v>
      </c>
      <c r="D6462" s="27" t="str">
        <f>VLOOKUP('Raw Data'!$C6462,'country description'!$A$2:$B$16,2,0)</f>
        <v>India</v>
      </c>
      <c r="E6462" s="27" t="s">
        <v>10504</v>
      </c>
      <c r="F6462" s="27" t="s">
        <v>12257</v>
      </c>
      <c r="G6462" s="27" t="s">
        <v>410</v>
      </c>
      <c r="H6462" s="27" t="s">
        <v>18</v>
      </c>
      <c r="I6462" s="27" t="s">
        <v>19</v>
      </c>
      <c r="J6462" s="27" t="s">
        <v>19</v>
      </c>
      <c r="K6462" s="27">
        <v>2</v>
      </c>
      <c r="L6462" s="27">
        <v>1</v>
      </c>
      <c r="M6462" s="27">
        <v>500</v>
      </c>
      <c r="N6462" s="27">
        <v>1</v>
      </c>
      <c r="O6462" s="27">
        <v>2018</v>
      </c>
      <c r="P6462" s="27">
        <v>10</v>
      </c>
      <c r="Q6462" s="27">
        <v>4</v>
      </c>
      <c r="R6462" s="28">
        <f>DATE('Raw Data'!$O6462,'Raw Data'!$P6462,'Raw Data'!$Q6462)</f>
        <v>43377</v>
      </c>
      <c r="S6462" s="27" t="str">
        <f>CONCATENATE(MID('Raw Data'!$H6462,FIND("(",'Raw Data'!$H6462)+1,FIND(")",'Raw Data'!$H6462)-FIND("(",'Raw Data'!$H6462)-1),"",'Raw Data'!$M6462)</f>
        <v>Rs.500</v>
      </c>
      <c r="T6462" s="27">
        <f t="shared" si="100"/>
        <v>1</v>
      </c>
      <c r="U6462" s="29">
        <f>'Raw Data'!$M6462*'Raw Data'!$T6462</f>
        <v>500</v>
      </c>
    </row>
    <row r="6463" spans="1:21" x14ac:dyDescent="0.3">
      <c r="A6463" s="20">
        <v>310531</v>
      </c>
      <c r="B6463" s="27" t="s">
        <v>5279</v>
      </c>
      <c r="C6463" s="27">
        <v>1</v>
      </c>
      <c r="D6463" s="27" t="str">
        <f>VLOOKUP('Raw Data'!$C6463,'country description'!$A$2:$B$16,2,0)</f>
        <v>India</v>
      </c>
      <c r="E6463" s="27" t="s">
        <v>10504</v>
      </c>
      <c r="F6463" s="27" t="s">
        <v>12258</v>
      </c>
      <c r="G6463" s="27" t="s">
        <v>5281</v>
      </c>
      <c r="H6463" s="27" t="s">
        <v>18</v>
      </c>
      <c r="I6463" s="27" t="s">
        <v>19</v>
      </c>
      <c r="J6463" s="27" t="s">
        <v>19</v>
      </c>
      <c r="K6463" s="27">
        <v>2</v>
      </c>
      <c r="L6463" s="27">
        <v>27</v>
      </c>
      <c r="M6463" s="27">
        <v>500</v>
      </c>
      <c r="N6463" s="27">
        <v>3.3</v>
      </c>
      <c r="O6463" s="27">
        <v>2012</v>
      </c>
      <c r="P6463" s="27">
        <v>10</v>
      </c>
      <c r="Q6463" s="27">
        <v>21</v>
      </c>
      <c r="R6463" s="28">
        <f>DATE('Raw Data'!$O6463,'Raw Data'!$P6463,'Raw Data'!$Q6463)</f>
        <v>41203</v>
      </c>
      <c r="S6463" s="27" t="str">
        <f>CONCATENATE(MID('Raw Data'!$H6463,FIND("(",'Raw Data'!$H6463)+1,FIND(")",'Raw Data'!$H6463)-FIND("(",'Raw Data'!$H6463)-1),"",'Raw Data'!$M6463)</f>
        <v>Rs.500</v>
      </c>
      <c r="T6463" s="27">
        <f t="shared" si="100"/>
        <v>1</v>
      </c>
      <c r="U6463" s="29">
        <f>'Raw Data'!$M6463*'Raw Data'!$T6463</f>
        <v>500</v>
      </c>
    </row>
    <row r="6464" spans="1:21" x14ac:dyDescent="0.3">
      <c r="A6464" s="20">
        <v>18350153</v>
      </c>
      <c r="B6464" s="27" t="s">
        <v>12259</v>
      </c>
      <c r="C6464" s="27">
        <v>1</v>
      </c>
      <c r="D6464" s="27" t="str">
        <f>VLOOKUP('Raw Data'!$C6464,'country description'!$A$2:$B$16,2,0)</f>
        <v>India</v>
      </c>
      <c r="E6464" s="27" t="s">
        <v>10504</v>
      </c>
      <c r="F6464" s="27" t="s">
        <v>12260</v>
      </c>
      <c r="G6464" s="27" t="s">
        <v>393</v>
      </c>
      <c r="H6464" s="27" t="s">
        <v>18</v>
      </c>
      <c r="I6464" s="27" t="s">
        <v>19</v>
      </c>
      <c r="J6464" s="27" t="s">
        <v>19</v>
      </c>
      <c r="K6464" s="27">
        <v>2</v>
      </c>
      <c r="L6464" s="27">
        <v>0</v>
      </c>
      <c r="M6464" s="27">
        <v>600</v>
      </c>
      <c r="N6464" s="27">
        <v>1</v>
      </c>
      <c r="O6464" s="27">
        <v>2016</v>
      </c>
      <c r="P6464" s="27">
        <v>9</v>
      </c>
      <c r="Q6464" s="27">
        <v>13</v>
      </c>
      <c r="R6464" s="28">
        <f>DATE('Raw Data'!$O6464,'Raw Data'!$P6464,'Raw Data'!$Q6464)</f>
        <v>42626</v>
      </c>
      <c r="S6464" s="27" t="str">
        <f>CONCATENATE(MID('Raw Data'!$H6464,FIND("(",'Raw Data'!$H6464)+1,FIND(")",'Raw Data'!$H6464)-FIND("(",'Raw Data'!$H6464)-1),"",'Raw Data'!$M6464)</f>
        <v>Rs.600</v>
      </c>
      <c r="T6464" s="27">
        <f t="shared" si="100"/>
        <v>1</v>
      </c>
      <c r="U6464" s="29">
        <f>'Raw Data'!$M6464*'Raw Data'!$T6464</f>
        <v>600</v>
      </c>
    </row>
    <row r="6465" spans="1:21" x14ac:dyDescent="0.3">
      <c r="A6465" s="20">
        <v>18472669</v>
      </c>
      <c r="B6465" s="27" t="s">
        <v>12261</v>
      </c>
      <c r="C6465" s="27">
        <v>1</v>
      </c>
      <c r="D6465" s="27" t="str">
        <f>VLOOKUP('Raw Data'!$C6465,'country description'!$A$2:$B$16,2,0)</f>
        <v>India</v>
      </c>
      <c r="E6465" s="27" t="s">
        <v>10504</v>
      </c>
      <c r="F6465" s="27" t="s">
        <v>12262</v>
      </c>
      <c r="G6465" s="27" t="s">
        <v>475</v>
      </c>
      <c r="H6465" s="27" t="s">
        <v>18</v>
      </c>
      <c r="I6465" s="27" t="s">
        <v>19</v>
      </c>
      <c r="J6465" s="27" t="s">
        <v>19</v>
      </c>
      <c r="K6465" s="27">
        <v>2</v>
      </c>
      <c r="L6465" s="27">
        <v>0</v>
      </c>
      <c r="M6465" s="27">
        <v>600</v>
      </c>
      <c r="N6465" s="27">
        <v>1</v>
      </c>
      <c r="O6465" s="27">
        <v>2010</v>
      </c>
      <c r="P6465" s="27">
        <v>8</v>
      </c>
      <c r="Q6465" s="27">
        <v>22</v>
      </c>
      <c r="R6465" s="28">
        <f>DATE('Raw Data'!$O6465,'Raw Data'!$P6465,'Raw Data'!$Q6465)</f>
        <v>40412</v>
      </c>
      <c r="S6465" s="27" t="str">
        <f>CONCATENATE(MID('Raw Data'!$H6465,FIND("(",'Raw Data'!$H6465)+1,FIND(")",'Raw Data'!$H6465)-FIND("(",'Raw Data'!$H6465)-1),"",'Raw Data'!$M6465)</f>
        <v>Rs.600</v>
      </c>
      <c r="T6465" s="27">
        <f t="shared" si="100"/>
        <v>1</v>
      </c>
      <c r="U6465" s="29">
        <f>'Raw Data'!$M6465*'Raw Data'!$T6465</f>
        <v>600</v>
      </c>
    </row>
    <row r="6466" spans="1:21" x14ac:dyDescent="0.3">
      <c r="A6466" s="20">
        <v>18449662</v>
      </c>
      <c r="B6466" s="27" t="s">
        <v>12263</v>
      </c>
      <c r="C6466" s="27">
        <v>1</v>
      </c>
      <c r="D6466" s="27" t="str">
        <f>VLOOKUP('Raw Data'!$C6466,'country description'!$A$2:$B$16,2,0)</f>
        <v>India</v>
      </c>
      <c r="E6466" s="27" t="s">
        <v>10504</v>
      </c>
      <c r="F6466" s="27" t="s">
        <v>12264</v>
      </c>
      <c r="G6466" s="27" t="s">
        <v>795</v>
      </c>
      <c r="H6466" s="27" t="s">
        <v>18</v>
      </c>
      <c r="I6466" s="27" t="s">
        <v>19</v>
      </c>
      <c r="J6466" s="27" t="s">
        <v>19</v>
      </c>
      <c r="K6466" s="27">
        <v>2</v>
      </c>
      <c r="L6466" s="27">
        <v>0</v>
      </c>
      <c r="M6466" s="27">
        <v>500</v>
      </c>
      <c r="N6466" s="27">
        <v>1</v>
      </c>
      <c r="O6466" s="27">
        <v>2010</v>
      </c>
      <c r="P6466" s="27">
        <v>8</v>
      </c>
      <c r="Q6466" s="27">
        <v>23</v>
      </c>
      <c r="R6466" s="28">
        <f>DATE('Raw Data'!$O6466,'Raw Data'!$P6466,'Raw Data'!$Q6466)</f>
        <v>40413</v>
      </c>
      <c r="S6466" s="27" t="str">
        <f>CONCATENATE(MID('Raw Data'!$H6466,FIND("(",'Raw Data'!$H6466)+1,FIND(")",'Raw Data'!$H6466)-FIND("(",'Raw Data'!$H6466)-1),"",'Raw Data'!$M6466)</f>
        <v>Rs.500</v>
      </c>
      <c r="T6466" s="27">
        <f t="shared" ref="T6466:T6529" si="101">VLOOKUP(D6466,$Y$4:$Z$18,2,0)</f>
        <v>1</v>
      </c>
      <c r="U6466" s="29">
        <f>'Raw Data'!$M6466*'Raw Data'!$T6466</f>
        <v>500</v>
      </c>
    </row>
    <row r="6467" spans="1:21" x14ac:dyDescent="0.3">
      <c r="A6467" s="20">
        <v>18464628</v>
      </c>
      <c r="B6467" s="27" t="s">
        <v>2576</v>
      </c>
      <c r="C6467" s="27">
        <v>1</v>
      </c>
      <c r="D6467" s="27" t="str">
        <f>VLOOKUP('Raw Data'!$C6467,'country description'!$A$2:$B$16,2,0)</f>
        <v>India</v>
      </c>
      <c r="E6467" s="27" t="s">
        <v>10504</v>
      </c>
      <c r="F6467" s="27" t="s">
        <v>12265</v>
      </c>
      <c r="G6467" s="27" t="s">
        <v>407</v>
      </c>
      <c r="H6467" s="27" t="s">
        <v>18</v>
      </c>
      <c r="I6467" s="27" t="s">
        <v>19</v>
      </c>
      <c r="J6467" s="27" t="s">
        <v>19</v>
      </c>
      <c r="K6467" s="27">
        <v>2</v>
      </c>
      <c r="L6467" s="27">
        <v>0</v>
      </c>
      <c r="M6467" s="27">
        <v>650</v>
      </c>
      <c r="N6467" s="27">
        <v>1</v>
      </c>
      <c r="O6467" s="27">
        <v>2017</v>
      </c>
      <c r="P6467" s="27">
        <v>7</v>
      </c>
      <c r="Q6467" s="27">
        <v>21</v>
      </c>
      <c r="R6467" s="28">
        <f>DATE('Raw Data'!$O6467,'Raw Data'!$P6467,'Raw Data'!$Q6467)</f>
        <v>42937</v>
      </c>
      <c r="S6467" s="27" t="str">
        <f>CONCATENATE(MID('Raw Data'!$H6467,FIND("(",'Raw Data'!$H6467)+1,FIND(")",'Raw Data'!$H6467)-FIND("(",'Raw Data'!$H6467)-1),"",'Raw Data'!$M6467)</f>
        <v>Rs.650</v>
      </c>
      <c r="T6467" s="27">
        <f t="shared" si="101"/>
        <v>1</v>
      </c>
      <c r="U6467" s="29">
        <f>'Raw Data'!$M6467*'Raw Data'!$T6467</f>
        <v>650</v>
      </c>
    </row>
    <row r="6468" spans="1:21" x14ac:dyDescent="0.3">
      <c r="A6468" s="20">
        <v>18472765</v>
      </c>
      <c r="B6468" s="27" t="s">
        <v>12266</v>
      </c>
      <c r="C6468" s="27">
        <v>1</v>
      </c>
      <c r="D6468" s="27" t="str">
        <f>VLOOKUP('Raw Data'!$C6468,'country description'!$A$2:$B$16,2,0)</f>
        <v>India</v>
      </c>
      <c r="E6468" s="27" t="s">
        <v>10504</v>
      </c>
      <c r="F6468" s="27" t="s">
        <v>12267</v>
      </c>
      <c r="G6468" s="27" t="s">
        <v>504</v>
      </c>
      <c r="H6468" s="27" t="s">
        <v>18</v>
      </c>
      <c r="I6468" s="27" t="s">
        <v>19</v>
      </c>
      <c r="J6468" s="27" t="s">
        <v>19</v>
      </c>
      <c r="K6468" s="27">
        <v>2</v>
      </c>
      <c r="L6468" s="27">
        <v>0</v>
      </c>
      <c r="M6468" s="27">
        <v>600</v>
      </c>
      <c r="N6468" s="27">
        <v>1</v>
      </c>
      <c r="O6468" s="27">
        <v>2018</v>
      </c>
      <c r="P6468" s="27">
        <v>6</v>
      </c>
      <c r="Q6468" s="27">
        <v>5</v>
      </c>
      <c r="R6468" s="28">
        <f>DATE('Raw Data'!$O6468,'Raw Data'!$P6468,'Raw Data'!$Q6468)</f>
        <v>43256</v>
      </c>
      <c r="S6468" s="27" t="str">
        <f>CONCATENATE(MID('Raw Data'!$H6468,FIND("(",'Raw Data'!$H6468)+1,FIND(")",'Raw Data'!$H6468)-FIND("(",'Raw Data'!$H6468)-1),"",'Raw Data'!$M6468)</f>
        <v>Rs.600</v>
      </c>
      <c r="T6468" s="27">
        <f t="shared" si="101"/>
        <v>1</v>
      </c>
      <c r="U6468" s="29">
        <f>'Raw Data'!$M6468*'Raw Data'!$T6468</f>
        <v>600</v>
      </c>
    </row>
    <row r="6469" spans="1:21" x14ac:dyDescent="0.3">
      <c r="A6469" s="20">
        <v>18458635</v>
      </c>
      <c r="B6469" s="27" t="s">
        <v>12268</v>
      </c>
      <c r="C6469" s="27">
        <v>1</v>
      </c>
      <c r="D6469" s="27" t="str">
        <f>VLOOKUP('Raw Data'!$C6469,'country description'!$A$2:$B$16,2,0)</f>
        <v>India</v>
      </c>
      <c r="E6469" s="27" t="s">
        <v>10504</v>
      </c>
      <c r="F6469" s="27" t="s">
        <v>12269</v>
      </c>
      <c r="G6469" s="27" t="s">
        <v>1270</v>
      </c>
      <c r="H6469" s="27" t="s">
        <v>18</v>
      </c>
      <c r="I6469" s="27" t="s">
        <v>19</v>
      </c>
      <c r="J6469" s="27" t="s">
        <v>19</v>
      </c>
      <c r="K6469" s="27">
        <v>2</v>
      </c>
      <c r="L6469" s="27">
        <v>0</v>
      </c>
      <c r="M6469" s="27">
        <v>700</v>
      </c>
      <c r="N6469" s="27">
        <v>1</v>
      </c>
      <c r="O6469" s="27">
        <v>2010</v>
      </c>
      <c r="P6469" s="27">
        <v>6</v>
      </c>
      <c r="Q6469" s="27">
        <v>20</v>
      </c>
      <c r="R6469" s="28">
        <f>DATE('Raw Data'!$O6469,'Raw Data'!$P6469,'Raw Data'!$Q6469)</f>
        <v>40349</v>
      </c>
      <c r="S6469" s="27" t="str">
        <f>CONCATENATE(MID('Raw Data'!$H6469,FIND("(",'Raw Data'!$H6469)+1,FIND(")",'Raw Data'!$H6469)-FIND("(",'Raw Data'!$H6469)-1),"",'Raw Data'!$M6469)</f>
        <v>Rs.700</v>
      </c>
      <c r="T6469" s="27">
        <f t="shared" si="101"/>
        <v>1</v>
      </c>
      <c r="U6469" s="29">
        <f>'Raw Data'!$M6469*'Raw Data'!$T6469</f>
        <v>700</v>
      </c>
    </row>
    <row r="6470" spans="1:21" x14ac:dyDescent="0.3">
      <c r="A6470" s="20">
        <v>18313136</v>
      </c>
      <c r="B6470" s="27" t="s">
        <v>4981</v>
      </c>
      <c r="C6470" s="27">
        <v>1</v>
      </c>
      <c r="D6470" s="27" t="str">
        <f>VLOOKUP('Raw Data'!$C6470,'country description'!$A$2:$B$16,2,0)</f>
        <v>India</v>
      </c>
      <c r="E6470" s="27" t="s">
        <v>10504</v>
      </c>
      <c r="F6470" s="27" t="s">
        <v>12270</v>
      </c>
      <c r="G6470" s="27" t="s">
        <v>407</v>
      </c>
      <c r="H6470" s="27" t="s">
        <v>18</v>
      </c>
      <c r="I6470" s="27" t="s">
        <v>19</v>
      </c>
      <c r="J6470" s="27" t="s">
        <v>19</v>
      </c>
      <c r="K6470" s="27">
        <v>2</v>
      </c>
      <c r="L6470" s="27">
        <v>0</v>
      </c>
      <c r="M6470" s="27">
        <v>600</v>
      </c>
      <c r="N6470" s="27">
        <v>1</v>
      </c>
      <c r="O6470" s="27">
        <v>2010</v>
      </c>
      <c r="P6470" s="27">
        <v>6</v>
      </c>
      <c r="Q6470" s="27">
        <v>24</v>
      </c>
      <c r="R6470" s="28">
        <f>DATE('Raw Data'!$O6470,'Raw Data'!$P6470,'Raw Data'!$Q6470)</f>
        <v>40353</v>
      </c>
      <c r="S6470" s="27" t="str">
        <f>CONCATENATE(MID('Raw Data'!$H6470,FIND("(",'Raw Data'!$H6470)+1,FIND(")",'Raw Data'!$H6470)-FIND("(",'Raw Data'!$H6470)-1),"",'Raw Data'!$M6470)</f>
        <v>Rs.600</v>
      </c>
      <c r="T6470" s="27">
        <f t="shared" si="101"/>
        <v>1</v>
      </c>
      <c r="U6470" s="29">
        <f>'Raw Data'!$M6470*'Raw Data'!$T6470</f>
        <v>600</v>
      </c>
    </row>
    <row r="6471" spans="1:21" x14ac:dyDescent="0.3">
      <c r="A6471" s="20">
        <v>18391171</v>
      </c>
      <c r="B6471" s="27" t="s">
        <v>12271</v>
      </c>
      <c r="C6471" s="27">
        <v>1</v>
      </c>
      <c r="D6471" s="27" t="str">
        <f>VLOOKUP('Raw Data'!$C6471,'country description'!$A$2:$B$16,2,0)</f>
        <v>India</v>
      </c>
      <c r="E6471" s="27" t="s">
        <v>10504</v>
      </c>
      <c r="F6471" s="27" t="s">
        <v>12272</v>
      </c>
      <c r="G6471" s="27" t="s">
        <v>393</v>
      </c>
      <c r="H6471" s="27" t="s">
        <v>18</v>
      </c>
      <c r="I6471" s="27" t="s">
        <v>19</v>
      </c>
      <c r="J6471" s="27" t="s">
        <v>19</v>
      </c>
      <c r="K6471" s="27">
        <v>2</v>
      </c>
      <c r="L6471" s="27">
        <v>0</v>
      </c>
      <c r="M6471" s="27">
        <v>600</v>
      </c>
      <c r="N6471" s="27">
        <v>1</v>
      </c>
      <c r="O6471" s="27">
        <v>2014</v>
      </c>
      <c r="P6471" s="27">
        <v>6</v>
      </c>
      <c r="Q6471" s="27">
        <v>27</v>
      </c>
      <c r="R6471" s="28">
        <f>DATE('Raw Data'!$O6471,'Raw Data'!$P6471,'Raw Data'!$Q6471)</f>
        <v>41817</v>
      </c>
      <c r="S6471" s="27" t="str">
        <f>CONCATENATE(MID('Raw Data'!$H6471,FIND("(",'Raw Data'!$H6471)+1,FIND(")",'Raw Data'!$H6471)-FIND("(",'Raw Data'!$H6471)-1),"",'Raw Data'!$M6471)</f>
        <v>Rs.600</v>
      </c>
      <c r="T6471" s="27">
        <f t="shared" si="101"/>
        <v>1</v>
      </c>
      <c r="U6471" s="29">
        <f>'Raw Data'!$M6471*'Raw Data'!$T6471</f>
        <v>600</v>
      </c>
    </row>
    <row r="6472" spans="1:21" x14ac:dyDescent="0.3">
      <c r="A6472" s="20">
        <v>18463994</v>
      </c>
      <c r="B6472" s="27" t="s">
        <v>12273</v>
      </c>
      <c r="C6472" s="27">
        <v>1</v>
      </c>
      <c r="D6472" s="27" t="str">
        <f>VLOOKUP('Raw Data'!$C6472,'country description'!$A$2:$B$16,2,0)</f>
        <v>India</v>
      </c>
      <c r="E6472" s="27" t="s">
        <v>10504</v>
      </c>
      <c r="F6472" s="27" t="s">
        <v>12274</v>
      </c>
      <c r="G6472" s="27" t="s">
        <v>393</v>
      </c>
      <c r="H6472" s="27" t="s">
        <v>18</v>
      </c>
      <c r="I6472" s="27" t="s">
        <v>19</v>
      </c>
      <c r="J6472" s="27" t="s">
        <v>19</v>
      </c>
      <c r="K6472" s="27">
        <v>2</v>
      </c>
      <c r="L6472" s="27">
        <v>0</v>
      </c>
      <c r="M6472" s="27">
        <v>600</v>
      </c>
      <c r="N6472" s="27">
        <v>1</v>
      </c>
      <c r="O6472" s="27">
        <v>2013</v>
      </c>
      <c r="P6472" s="27">
        <v>5</v>
      </c>
      <c r="Q6472" s="27">
        <v>17</v>
      </c>
      <c r="R6472" s="28">
        <f>DATE('Raw Data'!$O6472,'Raw Data'!$P6472,'Raw Data'!$Q6472)</f>
        <v>41411</v>
      </c>
      <c r="S6472" s="27" t="str">
        <f>CONCATENATE(MID('Raw Data'!$H6472,FIND("(",'Raw Data'!$H6472)+1,FIND(")",'Raw Data'!$H6472)-FIND("(",'Raw Data'!$H6472)-1),"",'Raw Data'!$M6472)</f>
        <v>Rs.600</v>
      </c>
      <c r="T6472" s="27">
        <f t="shared" si="101"/>
        <v>1</v>
      </c>
      <c r="U6472" s="29">
        <f>'Raw Data'!$M6472*'Raw Data'!$T6472</f>
        <v>600</v>
      </c>
    </row>
    <row r="6473" spans="1:21" x14ac:dyDescent="0.3">
      <c r="A6473" s="20">
        <v>18463969</v>
      </c>
      <c r="B6473" s="27" t="s">
        <v>12275</v>
      </c>
      <c r="C6473" s="27">
        <v>1</v>
      </c>
      <c r="D6473" s="27" t="str">
        <f>VLOOKUP('Raw Data'!$C6473,'country description'!$A$2:$B$16,2,0)</f>
        <v>India</v>
      </c>
      <c r="E6473" s="27" t="s">
        <v>10504</v>
      </c>
      <c r="F6473" s="27" t="s">
        <v>12276</v>
      </c>
      <c r="G6473" s="27" t="s">
        <v>17</v>
      </c>
      <c r="H6473" s="27" t="s">
        <v>18</v>
      </c>
      <c r="I6473" s="27" t="s">
        <v>19</v>
      </c>
      <c r="J6473" s="27" t="s">
        <v>19</v>
      </c>
      <c r="K6473" s="27">
        <v>2</v>
      </c>
      <c r="L6473" s="27">
        <v>0</v>
      </c>
      <c r="M6473" s="27">
        <v>500</v>
      </c>
      <c r="N6473" s="27">
        <v>1</v>
      </c>
      <c r="O6473" s="27">
        <v>2017</v>
      </c>
      <c r="P6473" s="27">
        <v>5</v>
      </c>
      <c r="Q6473" s="27">
        <v>16</v>
      </c>
      <c r="R6473" s="28">
        <f>DATE('Raw Data'!$O6473,'Raw Data'!$P6473,'Raw Data'!$Q6473)</f>
        <v>42871</v>
      </c>
      <c r="S6473" s="27" t="str">
        <f>CONCATENATE(MID('Raw Data'!$H6473,FIND("(",'Raw Data'!$H6473)+1,FIND(")",'Raw Data'!$H6473)-FIND("(",'Raw Data'!$H6473)-1),"",'Raw Data'!$M6473)</f>
        <v>Rs.500</v>
      </c>
      <c r="T6473" s="27">
        <f t="shared" si="101"/>
        <v>1</v>
      </c>
      <c r="U6473" s="29">
        <f>'Raw Data'!$M6473*'Raw Data'!$T6473</f>
        <v>500</v>
      </c>
    </row>
    <row r="6474" spans="1:21" x14ac:dyDescent="0.3">
      <c r="A6474" s="20">
        <v>18458317</v>
      </c>
      <c r="B6474" s="27" t="s">
        <v>12277</v>
      </c>
      <c r="C6474" s="27">
        <v>1</v>
      </c>
      <c r="D6474" s="27" t="str">
        <f>VLOOKUP('Raw Data'!$C6474,'country description'!$A$2:$B$16,2,0)</f>
        <v>India</v>
      </c>
      <c r="E6474" s="27" t="s">
        <v>10504</v>
      </c>
      <c r="F6474" s="27" t="s">
        <v>12278</v>
      </c>
      <c r="G6474" s="27" t="s">
        <v>464</v>
      </c>
      <c r="H6474" s="27" t="s">
        <v>18</v>
      </c>
      <c r="I6474" s="27" t="s">
        <v>19</v>
      </c>
      <c r="J6474" s="27" t="s">
        <v>19</v>
      </c>
      <c r="K6474" s="27">
        <v>2</v>
      </c>
      <c r="L6474" s="27">
        <v>0</v>
      </c>
      <c r="M6474" s="27">
        <v>500</v>
      </c>
      <c r="N6474" s="27">
        <v>1</v>
      </c>
      <c r="O6474" s="27">
        <v>2018</v>
      </c>
      <c r="P6474" s="27">
        <v>5</v>
      </c>
      <c r="Q6474" s="27">
        <v>3</v>
      </c>
      <c r="R6474" s="28">
        <f>DATE('Raw Data'!$O6474,'Raw Data'!$P6474,'Raw Data'!$Q6474)</f>
        <v>43223</v>
      </c>
      <c r="S6474" s="27" t="str">
        <f>CONCATENATE(MID('Raw Data'!$H6474,FIND("(",'Raw Data'!$H6474)+1,FIND(")",'Raw Data'!$H6474)-FIND("(",'Raw Data'!$H6474)-1),"",'Raw Data'!$M6474)</f>
        <v>Rs.500</v>
      </c>
      <c r="T6474" s="27">
        <f t="shared" si="101"/>
        <v>1</v>
      </c>
      <c r="U6474" s="29">
        <f>'Raw Data'!$M6474*'Raw Data'!$T6474</f>
        <v>500</v>
      </c>
    </row>
    <row r="6475" spans="1:21" x14ac:dyDescent="0.3">
      <c r="A6475" s="20">
        <v>18324806</v>
      </c>
      <c r="B6475" s="27" t="s">
        <v>12279</v>
      </c>
      <c r="C6475" s="27">
        <v>1</v>
      </c>
      <c r="D6475" s="27" t="str">
        <f>VLOOKUP('Raw Data'!$C6475,'country description'!$A$2:$B$16,2,0)</f>
        <v>India</v>
      </c>
      <c r="E6475" s="27" t="s">
        <v>10504</v>
      </c>
      <c r="F6475" s="27" t="s">
        <v>12280</v>
      </c>
      <c r="G6475" s="27" t="s">
        <v>464</v>
      </c>
      <c r="H6475" s="27" t="s">
        <v>18</v>
      </c>
      <c r="I6475" s="27" t="s">
        <v>19</v>
      </c>
      <c r="J6475" s="27" t="s">
        <v>19</v>
      </c>
      <c r="K6475" s="27">
        <v>2</v>
      </c>
      <c r="L6475" s="27">
        <v>0</v>
      </c>
      <c r="M6475" s="27">
        <v>600</v>
      </c>
      <c r="N6475" s="27">
        <v>1</v>
      </c>
      <c r="O6475" s="27">
        <v>2012</v>
      </c>
      <c r="P6475" s="27">
        <v>4</v>
      </c>
      <c r="Q6475" s="27">
        <v>16</v>
      </c>
      <c r="R6475" s="28">
        <f>DATE('Raw Data'!$O6475,'Raw Data'!$P6475,'Raw Data'!$Q6475)</f>
        <v>41015</v>
      </c>
      <c r="S6475" s="27" t="str">
        <f>CONCATENATE(MID('Raw Data'!$H6475,FIND("(",'Raw Data'!$H6475)+1,FIND(")",'Raw Data'!$H6475)-FIND("(",'Raw Data'!$H6475)-1),"",'Raw Data'!$M6475)</f>
        <v>Rs.600</v>
      </c>
      <c r="T6475" s="27">
        <f t="shared" si="101"/>
        <v>1</v>
      </c>
      <c r="U6475" s="29">
        <f>'Raw Data'!$M6475*'Raw Data'!$T6475</f>
        <v>600</v>
      </c>
    </row>
    <row r="6476" spans="1:21" x14ac:dyDescent="0.3">
      <c r="A6476" s="20">
        <v>18352250</v>
      </c>
      <c r="B6476" s="27" t="s">
        <v>12281</v>
      </c>
      <c r="C6476" s="27">
        <v>1</v>
      </c>
      <c r="D6476" s="27" t="str">
        <f>VLOOKUP('Raw Data'!$C6476,'country description'!$A$2:$B$16,2,0)</f>
        <v>India</v>
      </c>
      <c r="E6476" s="27" t="s">
        <v>10504</v>
      </c>
      <c r="F6476" s="27" t="s">
        <v>12282</v>
      </c>
      <c r="G6476" s="27" t="s">
        <v>1270</v>
      </c>
      <c r="H6476" s="27" t="s">
        <v>18</v>
      </c>
      <c r="I6476" s="27" t="s">
        <v>19</v>
      </c>
      <c r="J6476" s="27" t="s">
        <v>19</v>
      </c>
      <c r="K6476" s="27">
        <v>2</v>
      </c>
      <c r="L6476" s="27">
        <v>0</v>
      </c>
      <c r="M6476" s="27">
        <v>500</v>
      </c>
      <c r="N6476" s="27">
        <v>1</v>
      </c>
      <c r="O6476" s="27">
        <v>2014</v>
      </c>
      <c r="P6476" s="27">
        <v>4</v>
      </c>
      <c r="Q6476" s="27">
        <v>25</v>
      </c>
      <c r="R6476" s="28">
        <f>DATE('Raw Data'!$O6476,'Raw Data'!$P6476,'Raw Data'!$Q6476)</f>
        <v>41754</v>
      </c>
      <c r="S6476" s="27" t="str">
        <f>CONCATENATE(MID('Raw Data'!$H6476,FIND("(",'Raw Data'!$H6476)+1,FIND(")",'Raw Data'!$H6476)-FIND("(",'Raw Data'!$H6476)-1),"",'Raw Data'!$M6476)</f>
        <v>Rs.500</v>
      </c>
      <c r="T6476" s="27">
        <f t="shared" si="101"/>
        <v>1</v>
      </c>
      <c r="U6476" s="29">
        <f>'Raw Data'!$M6476*'Raw Data'!$T6476</f>
        <v>500</v>
      </c>
    </row>
    <row r="6477" spans="1:21" x14ac:dyDescent="0.3">
      <c r="A6477" s="20">
        <v>18435789</v>
      </c>
      <c r="B6477" s="27" t="s">
        <v>12283</v>
      </c>
      <c r="C6477" s="27">
        <v>1</v>
      </c>
      <c r="D6477" s="27" t="str">
        <f>VLOOKUP('Raw Data'!$C6477,'country description'!$A$2:$B$16,2,0)</f>
        <v>India</v>
      </c>
      <c r="E6477" s="27" t="s">
        <v>10504</v>
      </c>
      <c r="F6477" s="27" t="s">
        <v>12284</v>
      </c>
      <c r="G6477" s="27" t="s">
        <v>12285</v>
      </c>
      <c r="H6477" s="27" t="s">
        <v>18</v>
      </c>
      <c r="I6477" s="27" t="s">
        <v>19</v>
      </c>
      <c r="J6477" s="27" t="s">
        <v>19</v>
      </c>
      <c r="K6477" s="27">
        <v>2</v>
      </c>
      <c r="L6477" s="27">
        <v>0</v>
      </c>
      <c r="M6477" s="27">
        <v>900</v>
      </c>
      <c r="N6477" s="27">
        <v>1</v>
      </c>
      <c r="O6477" s="27">
        <v>2012</v>
      </c>
      <c r="P6477" s="27">
        <v>4</v>
      </c>
      <c r="Q6477" s="27">
        <v>1</v>
      </c>
      <c r="R6477" s="28">
        <f>DATE('Raw Data'!$O6477,'Raw Data'!$P6477,'Raw Data'!$Q6477)</f>
        <v>41000</v>
      </c>
      <c r="S6477" s="27" t="str">
        <f>CONCATENATE(MID('Raw Data'!$H6477,FIND("(",'Raw Data'!$H6477)+1,FIND(")",'Raw Data'!$H6477)-FIND("(",'Raw Data'!$H6477)-1),"",'Raw Data'!$M6477)</f>
        <v>Rs.900</v>
      </c>
      <c r="T6477" s="27">
        <f t="shared" si="101"/>
        <v>1</v>
      </c>
      <c r="U6477" s="29">
        <f>'Raw Data'!$M6477*'Raw Data'!$T6477</f>
        <v>900</v>
      </c>
    </row>
    <row r="6478" spans="1:21" x14ac:dyDescent="0.3">
      <c r="A6478" s="20">
        <v>18458641</v>
      </c>
      <c r="B6478" s="27" t="s">
        <v>12286</v>
      </c>
      <c r="C6478" s="27">
        <v>1</v>
      </c>
      <c r="D6478" s="27" t="str">
        <f>VLOOKUP('Raw Data'!$C6478,'country description'!$A$2:$B$16,2,0)</f>
        <v>India</v>
      </c>
      <c r="E6478" s="27" t="s">
        <v>10504</v>
      </c>
      <c r="F6478" s="27" t="s">
        <v>12287</v>
      </c>
      <c r="G6478" s="27" t="s">
        <v>475</v>
      </c>
      <c r="H6478" s="27" t="s">
        <v>18</v>
      </c>
      <c r="I6478" s="27" t="s">
        <v>19</v>
      </c>
      <c r="J6478" s="27" t="s">
        <v>19</v>
      </c>
      <c r="K6478" s="27">
        <v>2</v>
      </c>
      <c r="L6478" s="27">
        <v>0</v>
      </c>
      <c r="M6478" s="27">
        <v>600</v>
      </c>
      <c r="N6478" s="27">
        <v>1</v>
      </c>
      <c r="O6478" s="27">
        <v>2010</v>
      </c>
      <c r="P6478" s="27">
        <v>4</v>
      </c>
      <c r="Q6478" s="27">
        <v>25</v>
      </c>
      <c r="R6478" s="28">
        <f>DATE('Raw Data'!$O6478,'Raw Data'!$P6478,'Raw Data'!$Q6478)</f>
        <v>40293</v>
      </c>
      <c r="S6478" s="27" t="str">
        <f>CONCATENATE(MID('Raw Data'!$H6478,FIND("(",'Raw Data'!$H6478)+1,FIND(")",'Raw Data'!$H6478)-FIND("(",'Raw Data'!$H6478)-1),"",'Raw Data'!$M6478)</f>
        <v>Rs.600</v>
      </c>
      <c r="T6478" s="27">
        <f t="shared" si="101"/>
        <v>1</v>
      </c>
      <c r="U6478" s="29">
        <f>'Raw Data'!$M6478*'Raw Data'!$T6478</f>
        <v>600</v>
      </c>
    </row>
    <row r="6479" spans="1:21" x14ac:dyDescent="0.3">
      <c r="A6479" s="20">
        <v>18458637</v>
      </c>
      <c r="B6479" s="27" t="s">
        <v>12288</v>
      </c>
      <c r="C6479" s="27">
        <v>1</v>
      </c>
      <c r="D6479" s="27" t="str">
        <f>VLOOKUP('Raw Data'!$C6479,'country description'!$A$2:$B$16,2,0)</f>
        <v>India</v>
      </c>
      <c r="E6479" s="27" t="s">
        <v>10504</v>
      </c>
      <c r="F6479" s="27" t="s">
        <v>12289</v>
      </c>
      <c r="G6479" s="27" t="s">
        <v>12290</v>
      </c>
      <c r="H6479" s="27" t="s">
        <v>18</v>
      </c>
      <c r="I6479" s="27" t="s">
        <v>19</v>
      </c>
      <c r="J6479" s="27" t="s">
        <v>19</v>
      </c>
      <c r="K6479" s="27">
        <v>2</v>
      </c>
      <c r="L6479" s="27">
        <v>0</v>
      </c>
      <c r="M6479" s="27">
        <v>500</v>
      </c>
      <c r="N6479" s="27">
        <v>1</v>
      </c>
      <c r="O6479" s="27">
        <v>2013</v>
      </c>
      <c r="P6479" s="27">
        <v>3</v>
      </c>
      <c r="Q6479" s="27">
        <v>23</v>
      </c>
      <c r="R6479" s="28">
        <f>DATE('Raw Data'!$O6479,'Raw Data'!$P6479,'Raw Data'!$Q6479)</f>
        <v>41356</v>
      </c>
      <c r="S6479" s="27" t="str">
        <f>CONCATENATE(MID('Raw Data'!$H6479,FIND("(",'Raw Data'!$H6479)+1,FIND(")",'Raw Data'!$H6479)-FIND("(",'Raw Data'!$H6479)-1),"",'Raw Data'!$M6479)</f>
        <v>Rs.500</v>
      </c>
      <c r="T6479" s="27">
        <f t="shared" si="101"/>
        <v>1</v>
      </c>
      <c r="U6479" s="29">
        <f>'Raw Data'!$M6479*'Raw Data'!$T6479</f>
        <v>500</v>
      </c>
    </row>
    <row r="6480" spans="1:21" x14ac:dyDescent="0.3">
      <c r="A6480" s="20">
        <v>18464626</v>
      </c>
      <c r="B6480" s="27" t="s">
        <v>12291</v>
      </c>
      <c r="C6480" s="27">
        <v>1</v>
      </c>
      <c r="D6480" s="27" t="str">
        <f>VLOOKUP('Raw Data'!$C6480,'country description'!$A$2:$B$16,2,0)</f>
        <v>India</v>
      </c>
      <c r="E6480" s="27" t="s">
        <v>10504</v>
      </c>
      <c r="F6480" s="27" t="s">
        <v>12292</v>
      </c>
      <c r="G6480" s="27" t="s">
        <v>464</v>
      </c>
      <c r="H6480" s="27" t="s">
        <v>18</v>
      </c>
      <c r="I6480" s="27" t="s">
        <v>19</v>
      </c>
      <c r="J6480" s="27" t="s">
        <v>19</v>
      </c>
      <c r="K6480" s="27">
        <v>2</v>
      </c>
      <c r="L6480" s="27">
        <v>0</v>
      </c>
      <c r="M6480" s="27">
        <v>500</v>
      </c>
      <c r="N6480" s="27">
        <v>1</v>
      </c>
      <c r="O6480" s="27">
        <v>2010</v>
      </c>
      <c r="P6480" s="27">
        <v>3</v>
      </c>
      <c r="Q6480" s="27">
        <v>27</v>
      </c>
      <c r="R6480" s="28">
        <f>DATE('Raw Data'!$O6480,'Raw Data'!$P6480,'Raw Data'!$Q6480)</f>
        <v>40264</v>
      </c>
      <c r="S6480" s="27" t="str">
        <f>CONCATENATE(MID('Raw Data'!$H6480,FIND("(",'Raw Data'!$H6480)+1,FIND(")",'Raw Data'!$H6480)-FIND("(",'Raw Data'!$H6480)-1),"",'Raw Data'!$M6480)</f>
        <v>Rs.500</v>
      </c>
      <c r="T6480" s="27">
        <f t="shared" si="101"/>
        <v>1</v>
      </c>
      <c r="U6480" s="29">
        <f>'Raw Data'!$M6480*'Raw Data'!$T6480</f>
        <v>500</v>
      </c>
    </row>
    <row r="6481" spans="1:21" x14ac:dyDescent="0.3">
      <c r="A6481" s="20">
        <v>18441539</v>
      </c>
      <c r="B6481" s="27" t="s">
        <v>12293</v>
      </c>
      <c r="C6481" s="27">
        <v>1</v>
      </c>
      <c r="D6481" s="27" t="str">
        <f>VLOOKUP('Raw Data'!$C6481,'country description'!$A$2:$B$16,2,0)</f>
        <v>India</v>
      </c>
      <c r="E6481" s="27" t="s">
        <v>10504</v>
      </c>
      <c r="F6481" s="27" t="s">
        <v>12294</v>
      </c>
      <c r="G6481" s="27" t="s">
        <v>12295</v>
      </c>
      <c r="H6481" s="27" t="s">
        <v>18</v>
      </c>
      <c r="I6481" s="27" t="s">
        <v>24</v>
      </c>
      <c r="J6481" s="27" t="s">
        <v>19</v>
      </c>
      <c r="K6481" s="27">
        <v>2</v>
      </c>
      <c r="L6481" s="27">
        <v>0</v>
      </c>
      <c r="M6481" s="27">
        <v>800</v>
      </c>
      <c r="N6481" s="27">
        <v>1</v>
      </c>
      <c r="O6481" s="27">
        <v>2016</v>
      </c>
      <c r="P6481" s="27">
        <v>3</v>
      </c>
      <c r="Q6481" s="27">
        <v>27</v>
      </c>
      <c r="R6481" s="28">
        <f>DATE('Raw Data'!$O6481,'Raw Data'!$P6481,'Raw Data'!$Q6481)</f>
        <v>42456</v>
      </c>
      <c r="S6481" s="27" t="str">
        <f>CONCATENATE(MID('Raw Data'!$H6481,FIND("(",'Raw Data'!$H6481)+1,FIND(")",'Raw Data'!$H6481)-FIND("(",'Raw Data'!$H6481)-1),"",'Raw Data'!$M6481)</f>
        <v>Rs.800</v>
      </c>
      <c r="T6481" s="27">
        <f t="shared" si="101"/>
        <v>1</v>
      </c>
      <c r="U6481" s="29">
        <f>'Raw Data'!$M6481*'Raw Data'!$T6481</f>
        <v>800</v>
      </c>
    </row>
    <row r="6482" spans="1:21" x14ac:dyDescent="0.3">
      <c r="A6482" s="20">
        <v>18435818</v>
      </c>
      <c r="B6482" s="27" t="s">
        <v>12296</v>
      </c>
      <c r="C6482" s="27">
        <v>1</v>
      </c>
      <c r="D6482" s="27" t="str">
        <f>VLOOKUP('Raw Data'!$C6482,'country description'!$A$2:$B$16,2,0)</f>
        <v>India</v>
      </c>
      <c r="E6482" s="27" t="s">
        <v>10504</v>
      </c>
      <c r="F6482" s="27" t="s">
        <v>11058</v>
      </c>
      <c r="G6482" s="27" t="s">
        <v>467</v>
      </c>
      <c r="H6482" s="27" t="s">
        <v>18</v>
      </c>
      <c r="I6482" s="27" t="s">
        <v>19</v>
      </c>
      <c r="J6482" s="27" t="s">
        <v>19</v>
      </c>
      <c r="K6482" s="27">
        <v>2</v>
      </c>
      <c r="L6482" s="27">
        <v>0</v>
      </c>
      <c r="M6482" s="27">
        <v>600</v>
      </c>
      <c r="N6482" s="27">
        <v>1</v>
      </c>
      <c r="O6482" s="27">
        <v>2016</v>
      </c>
      <c r="P6482" s="27">
        <v>3</v>
      </c>
      <c r="Q6482" s="27">
        <v>4</v>
      </c>
      <c r="R6482" s="28">
        <f>DATE('Raw Data'!$O6482,'Raw Data'!$P6482,'Raw Data'!$Q6482)</f>
        <v>42433</v>
      </c>
      <c r="S6482" s="27" t="str">
        <f>CONCATENATE(MID('Raw Data'!$H6482,FIND("(",'Raw Data'!$H6482)+1,FIND(")",'Raw Data'!$H6482)-FIND("(",'Raw Data'!$H6482)-1),"",'Raw Data'!$M6482)</f>
        <v>Rs.600</v>
      </c>
      <c r="T6482" s="27">
        <f t="shared" si="101"/>
        <v>1</v>
      </c>
      <c r="U6482" s="29">
        <f>'Raw Data'!$M6482*'Raw Data'!$T6482</f>
        <v>600</v>
      </c>
    </row>
    <row r="6483" spans="1:21" x14ac:dyDescent="0.3">
      <c r="A6483" s="20">
        <v>18462609</v>
      </c>
      <c r="B6483" s="27" t="s">
        <v>12297</v>
      </c>
      <c r="C6483" s="27">
        <v>1</v>
      </c>
      <c r="D6483" s="27" t="str">
        <f>VLOOKUP('Raw Data'!$C6483,'country description'!$A$2:$B$16,2,0)</f>
        <v>India</v>
      </c>
      <c r="E6483" s="27" t="s">
        <v>10504</v>
      </c>
      <c r="F6483" s="27" t="s">
        <v>12298</v>
      </c>
      <c r="G6483" s="27" t="s">
        <v>7422</v>
      </c>
      <c r="H6483" s="27" t="s">
        <v>18</v>
      </c>
      <c r="I6483" s="27" t="s">
        <v>19</v>
      </c>
      <c r="J6483" s="27" t="s">
        <v>19</v>
      </c>
      <c r="K6483" s="27">
        <v>2</v>
      </c>
      <c r="L6483" s="27">
        <v>0</v>
      </c>
      <c r="M6483" s="27">
        <v>600</v>
      </c>
      <c r="N6483" s="27">
        <v>1</v>
      </c>
      <c r="O6483" s="27">
        <v>2014</v>
      </c>
      <c r="P6483" s="27">
        <v>2</v>
      </c>
      <c r="Q6483" s="27">
        <v>18</v>
      </c>
      <c r="R6483" s="28">
        <f>DATE('Raw Data'!$O6483,'Raw Data'!$P6483,'Raw Data'!$Q6483)</f>
        <v>41688</v>
      </c>
      <c r="S6483" s="27" t="str">
        <f>CONCATENATE(MID('Raw Data'!$H6483,FIND("(",'Raw Data'!$H6483)+1,FIND(")",'Raw Data'!$H6483)-FIND("(",'Raw Data'!$H6483)-1),"",'Raw Data'!$M6483)</f>
        <v>Rs.600</v>
      </c>
      <c r="T6483" s="27">
        <f t="shared" si="101"/>
        <v>1</v>
      </c>
      <c r="U6483" s="29">
        <f>'Raw Data'!$M6483*'Raw Data'!$T6483</f>
        <v>600</v>
      </c>
    </row>
    <row r="6484" spans="1:21" x14ac:dyDescent="0.3">
      <c r="A6484" s="20">
        <v>18463967</v>
      </c>
      <c r="B6484" s="27" t="s">
        <v>12299</v>
      </c>
      <c r="C6484" s="27">
        <v>1</v>
      </c>
      <c r="D6484" s="27" t="str">
        <f>VLOOKUP('Raw Data'!$C6484,'country description'!$A$2:$B$16,2,0)</f>
        <v>India</v>
      </c>
      <c r="E6484" s="27" t="s">
        <v>10504</v>
      </c>
      <c r="F6484" s="27" t="s">
        <v>12300</v>
      </c>
      <c r="G6484" s="27" t="s">
        <v>17</v>
      </c>
      <c r="H6484" s="27" t="s">
        <v>18</v>
      </c>
      <c r="I6484" s="27" t="s">
        <v>19</v>
      </c>
      <c r="J6484" s="27" t="s">
        <v>19</v>
      </c>
      <c r="K6484" s="27">
        <v>2</v>
      </c>
      <c r="L6484" s="27">
        <v>0</v>
      </c>
      <c r="M6484" s="27">
        <v>500</v>
      </c>
      <c r="N6484" s="27">
        <v>1</v>
      </c>
      <c r="O6484" s="27">
        <v>2015</v>
      </c>
      <c r="P6484" s="27">
        <v>2</v>
      </c>
      <c r="Q6484" s="27">
        <v>14</v>
      </c>
      <c r="R6484" s="28">
        <f>DATE('Raw Data'!$O6484,'Raw Data'!$P6484,'Raw Data'!$Q6484)</f>
        <v>42049</v>
      </c>
      <c r="S6484" s="27" t="str">
        <f>CONCATENATE(MID('Raw Data'!$H6484,FIND("(",'Raw Data'!$H6484)+1,FIND(")",'Raw Data'!$H6484)-FIND("(",'Raw Data'!$H6484)-1),"",'Raw Data'!$M6484)</f>
        <v>Rs.500</v>
      </c>
      <c r="T6484" s="27">
        <f t="shared" si="101"/>
        <v>1</v>
      </c>
      <c r="U6484" s="29">
        <f>'Raw Data'!$M6484*'Raw Data'!$T6484</f>
        <v>500</v>
      </c>
    </row>
    <row r="6485" spans="1:21" x14ac:dyDescent="0.3">
      <c r="A6485" s="20">
        <v>18458335</v>
      </c>
      <c r="B6485" s="27" t="s">
        <v>12301</v>
      </c>
      <c r="C6485" s="27">
        <v>1</v>
      </c>
      <c r="D6485" s="27" t="str">
        <f>VLOOKUP('Raw Data'!$C6485,'country description'!$A$2:$B$16,2,0)</f>
        <v>India</v>
      </c>
      <c r="E6485" s="27" t="s">
        <v>10504</v>
      </c>
      <c r="F6485" s="27" t="s">
        <v>12302</v>
      </c>
      <c r="G6485" s="27" t="s">
        <v>12303</v>
      </c>
      <c r="H6485" s="27" t="s">
        <v>18</v>
      </c>
      <c r="I6485" s="27" t="s">
        <v>19</v>
      </c>
      <c r="J6485" s="27" t="s">
        <v>19</v>
      </c>
      <c r="K6485" s="27">
        <v>2</v>
      </c>
      <c r="L6485" s="27">
        <v>0</v>
      </c>
      <c r="M6485" s="27">
        <v>800</v>
      </c>
      <c r="N6485" s="27">
        <v>1</v>
      </c>
      <c r="O6485" s="27">
        <v>2014</v>
      </c>
      <c r="P6485" s="27">
        <v>1</v>
      </c>
      <c r="Q6485" s="27">
        <v>10</v>
      </c>
      <c r="R6485" s="28">
        <f>DATE('Raw Data'!$O6485,'Raw Data'!$P6485,'Raw Data'!$Q6485)</f>
        <v>41649</v>
      </c>
      <c r="S6485" s="27" t="str">
        <f>CONCATENATE(MID('Raw Data'!$H6485,FIND("(",'Raw Data'!$H6485)+1,FIND(")",'Raw Data'!$H6485)-FIND("(",'Raw Data'!$H6485)-1),"",'Raw Data'!$M6485)</f>
        <v>Rs.800</v>
      </c>
      <c r="T6485" s="27">
        <f t="shared" si="101"/>
        <v>1</v>
      </c>
      <c r="U6485" s="29">
        <f>'Raw Data'!$M6485*'Raw Data'!$T6485</f>
        <v>800</v>
      </c>
    </row>
    <row r="6486" spans="1:21" x14ac:dyDescent="0.3">
      <c r="A6486" s="20">
        <v>18340217</v>
      </c>
      <c r="B6486" s="27" t="s">
        <v>12304</v>
      </c>
      <c r="C6486" s="27">
        <v>1</v>
      </c>
      <c r="D6486" s="27" t="str">
        <f>VLOOKUP('Raw Data'!$C6486,'country description'!$A$2:$B$16,2,0)</f>
        <v>India</v>
      </c>
      <c r="E6486" s="27" t="s">
        <v>10504</v>
      </c>
      <c r="F6486" s="27" t="s">
        <v>12305</v>
      </c>
      <c r="G6486" s="27" t="s">
        <v>390</v>
      </c>
      <c r="H6486" s="27" t="s">
        <v>18</v>
      </c>
      <c r="I6486" s="27" t="s">
        <v>19</v>
      </c>
      <c r="J6486" s="27" t="s">
        <v>19</v>
      </c>
      <c r="K6486" s="27">
        <v>2</v>
      </c>
      <c r="L6486" s="27">
        <v>0</v>
      </c>
      <c r="M6486" s="27">
        <v>600</v>
      </c>
      <c r="N6486" s="27">
        <v>1</v>
      </c>
      <c r="O6486" s="27">
        <v>2018</v>
      </c>
      <c r="P6486" s="27">
        <v>1</v>
      </c>
      <c r="Q6486" s="27">
        <v>7</v>
      </c>
      <c r="R6486" s="28">
        <f>DATE('Raw Data'!$O6486,'Raw Data'!$P6486,'Raw Data'!$Q6486)</f>
        <v>43107</v>
      </c>
      <c r="S6486" s="27" t="str">
        <f>CONCATENATE(MID('Raw Data'!$H6486,FIND("(",'Raw Data'!$H6486)+1,FIND(")",'Raw Data'!$H6486)-FIND("(",'Raw Data'!$H6486)-1),"",'Raw Data'!$M6486)</f>
        <v>Rs.600</v>
      </c>
      <c r="T6486" s="27">
        <f t="shared" si="101"/>
        <v>1</v>
      </c>
      <c r="U6486" s="29">
        <f>'Raw Data'!$M6486*'Raw Data'!$T6486</f>
        <v>600</v>
      </c>
    </row>
    <row r="6487" spans="1:21" x14ac:dyDescent="0.3">
      <c r="A6487" s="20">
        <v>18429148</v>
      </c>
      <c r="B6487" s="27" t="s">
        <v>12306</v>
      </c>
      <c r="C6487" s="27">
        <v>1</v>
      </c>
      <c r="D6487" s="27" t="str">
        <f>VLOOKUP('Raw Data'!$C6487,'country description'!$A$2:$B$16,2,0)</f>
        <v>India</v>
      </c>
      <c r="E6487" s="27" t="s">
        <v>14</v>
      </c>
      <c r="F6487" s="27" t="s">
        <v>12307</v>
      </c>
      <c r="G6487" s="27" t="s">
        <v>12308</v>
      </c>
      <c r="H6487" s="27" t="s">
        <v>18</v>
      </c>
      <c r="I6487" s="27" t="s">
        <v>19</v>
      </c>
      <c r="J6487" s="27" t="s">
        <v>19</v>
      </c>
      <c r="K6487" s="27">
        <v>4</v>
      </c>
      <c r="L6487" s="27">
        <v>268</v>
      </c>
      <c r="M6487" s="27">
        <v>2000</v>
      </c>
      <c r="N6487" s="27">
        <v>4.7</v>
      </c>
      <c r="O6487" s="27">
        <v>2014</v>
      </c>
      <c r="P6487" s="27">
        <v>3</v>
      </c>
      <c r="Q6487" s="27">
        <v>2</v>
      </c>
      <c r="R6487" s="28">
        <f>DATE('Raw Data'!$O6487,'Raw Data'!$P6487,'Raw Data'!$Q6487)</f>
        <v>41700</v>
      </c>
      <c r="S6487" s="27" t="str">
        <f>CONCATENATE(MID('Raw Data'!$H6487,FIND("(",'Raw Data'!$H6487)+1,FIND(")",'Raw Data'!$H6487)-FIND("(",'Raw Data'!$H6487)-1),"",'Raw Data'!$M6487)</f>
        <v>Rs.2000</v>
      </c>
      <c r="T6487" s="27">
        <f t="shared" si="101"/>
        <v>1</v>
      </c>
      <c r="U6487" s="29">
        <f>'Raw Data'!$M6487*'Raw Data'!$T6487</f>
        <v>2000</v>
      </c>
    </row>
    <row r="6488" spans="1:21" x14ac:dyDescent="0.3">
      <c r="A6488" s="20">
        <v>18478377</v>
      </c>
      <c r="B6488" s="27" t="s">
        <v>12309</v>
      </c>
      <c r="C6488" s="27">
        <v>1</v>
      </c>
      <c r="D6488" s="27" t="str">
        <f>VLOOKUP('Raw Data'!$C6488,'country description'!$A$2:$B$16,2,0)</f>
        <v>India</v>
      </c>
      <c r="E6488" s="27" t="s">
        <v>10504</v>
      </c>
      <c r="F6488" s="27" t="s">
        <v>12310</v>
      </c>
      <c r="G6488" s="27" t="s">
        <v>795</v>
      </c>
      <c r="H6488" s="27" t="s">
        <v>18</v>
      </c>
      <c r="I6488" s="27" t="s">
        <v>19</v>
      </c>
      <c r="J6488" s="27" t="s">
        <v>19</v>
      </c>
      <c r="K6488" s="27">
        <v>2</v>
      </c>
      <c r="L6488" s="27">
        <v>0</v>
      </c>
      <c r="M6488" s="27">
        <v>600</v>
      </c>
      <c r="N6488" s="27">
        <v>1</v>
      </c>
      <c r="O6488" s="27">
        <v>2013</v>
      </c>
      <c r="P6488" s="27">
        <v>12</v>
      </c>
      <c r="Q6488" s="27">
        <v>8</v>
      </c>
      <c r="R6488" s="28">
        <f>DATE('Raw Data'!$O6488,'Raw Data'!$P6488,'Raw Data'!$Q6488)</f>
        <v>41616</v>
      </c>
      <c r="S6488" s="27" t="str">
        <f>CONCATENATE(MID('Raw Data'!$H6488,FIND("(",'Raw Data'!$H6488)+1,FIND(")",'Raw Data'!$H6488)-FIND("(",'Raw Data'!$H6488)-1),"",'Raw Data'!$M6488)</f>
        <v>Rs.600</v>
      </c>
      <c r="T6488" s="27">
        <f t="shared" si="101"/>
        <v>1</v>
      </c>
      <c r="U6488" s="29">
        <f>'Raw Data'!$M6488*'Raw Data'!$T6488</f>
        <v>600</v>
      </c>
    </row>
    <row r="6489" spans="1:21" x14ac:dyDescent="0.3">
      <c r="A6489" s="20">
        <v>18460280</v>
      </c>
      <c r="B6489" s="27" t="s">
        <v>12311</v>
      </c>
      <c r="C6489" s="27">
        <v>1</v>
      </c>
      <c r="D6489" s="27" t="str">
        <f>VLOOKUP('Raw Data'!$C6489,'country description'!$A$2:$B$16,2,0)</f>
        <v>India</v>
      </c>
      <c r="E6489" s="27" t="s">
        <v>10504</v>
      </c>
      <c r="F6489" s="27" t="s">
        <v>12312</v>
      </c>
      <c r="G6489" s="27" t="s">
        <v>461</v>
      </c>
      <c r="H6489" s="27" t="s">
        <v>18</v>
      </c>
      <c r="I6489" s="27" t="s">
        <v>19</v>
      </c>
      <c r="J6489" s="27" t="s">
        <v>19</v>
      </c>
      <c r="K6489" s="27">
        <v>2</v>
      </c>
      <c r="L6489" s="27">
        <v>0</v>
      </c>
      <c r="M6489" s="27">
        <v>700</v>
      </c>
      <c r="N6489" s="27">
        <v>1</v>
      </c>
      <c r="O6489" s="27">
        <v>2011</v>
      </c>
      <c r="P6489" s="27">
        <v>12</v>
      </c>
      <c r="Q6489" s="27">
        <v>7</v>
      </c>
      <c r="R6489" s="28">
        <f>DATE('Raw Data'!$O6489,'Raw Data'!$P6489,'Raw Data'!$Q6489)</f>
        <v>40884</v>
      </c>
      <c r="S6489" s="27" t="str">
        <f>CONCATENATE(MID('Raw Data'!$H6489,FIND("(",'Raw Data'!$H6489)+1,FIND(")",'Raw Data'!$H6489)-FIND("(",'Raw Data'!$H6489)-1),"",'Raw Data'!$M6489)</f>
        <v>Rs.700</v>
      </c>
      <c r="T6489" s="27">
        <f t="shared" si="101"/>
        <v>1</v>
      </c>
      <c r="U6489" s="29">
        <f>'Raw Data'!$M6489*'Raw Data'!$T6489</f>
        <v>700</v>
      </c>
    </row>
    <row r="6490" spans="1:21" x14ac:dyDescent="0.3">
      <c r="A6490" s="20">
        <v>18378807</v>
      </c>
      <c r="B6490" s="27" t="s">
        <v>12313</v>
      </c>
      <c r="C6490" s="27">
        <v>1</v>
      </c>
      <c r="D6490" s="27" t="str">
        <f>VLOOKUP('Raw Data'!$C6490,'country description'!$A$2:$B$16,2,0)</f>
        <v>India</v>
      </c>
      <c r="E6490" s="27" t="s">
        <v>10504</v>
      </c>
      <c r="F6490" s="27" t="s">
        <v>12314</v>
      </c>
      <c r="G6490" s="27" t="s">
        <v>17</v>
      </c>
      <c r="H6490" s="27" t="s">
        <v>18</v>
      </c>
      <c r="I6490" s="27" t="s">
        <v>19</v>
      </c>
      <c r="J6490" s="27" t="s">
        <v>19</v>
      </c>
      <c r="K6490" s="27">
        <v>2</v>
      </c>
      <c r="L6490" s="27">
        <v>0</v>
      </c>
      <c r="M6490" s="27">
        <v>600</v>
      </c>
      <c r="N6490" s="27">
        <v>1</v>
      </c>
      <c r="O6490" s="27">
        <v>2013</v>
      </c>
      <c r="P6490" s="27">
        <v>12</v>
      </c>
      <c r="Q6490" s="27">
        <v>9</v>
      </c>
      <c r="R6490" s="28">
        <f>DATE('Raw Data'!$O6490,'Raw Data'!$P6490,'Raw Data'!$Q6490)</f>
        <v>41617</v>
      </c>
      <c r="S6490" s="27" t="str">
        <f>CONCATENATE(MID('Raw Data'!$H6490,FIND("(",'Raw Data'!$H6490)+1,FIND(")",'Raw Data'!$H6490)-FIND("(",'Raw Data'!$H6490)-1),"",'Raw Data'!$M6490)</f>
        <v>Rs.600</v>
      </c>
      <c r="T6490" s="27">
        <f t="shared" si="101"/>
        <v>1</v>
      </c>
      <c r="U6490" s="29">
        <f>'Raw Data'!$M6490*'Raw Data'!$T6490</f>
        <v>600</v>
      </c>
    </row>
    <row r="6491" spans="1:21" x14ac:dyDescent="0.3">
      <c r="A6491" s="20">
        <v>18463996</v>
      </c>
      <c r="B6491" s="27" t="s">
        <v>12315</v>
      </c>
      <c r="C6491" s="27">
        <v>1</v>
      </c>
      <c r="D6491" s="27" t="str">
        <f>VLOOKUP('Raw Data'!$C6491,'country description'!$A$2:$B$16,2,0)</f>
        <v>India</v>
      </c>
      <c r="E6491" s="27" t="s">
        <v>10504</v>
      </c>
      <c r="F6491" s="27" t="s">
        <v>12316</v>
      </c>
      <c r="G6491" s="27" t="s">
        <v>17</v>
      </c>
      <c r="H6491" s="27" t="s">
        <v>18</v>
      </c>
      <c r="I6491" s="27" t="s">
        <v>19</v>
      </c>
      <c r="J6491" s="27" t="s">
        <v>19</v>
      </c>
      <c r="K6491" s="27">
        <v>2</v>
      </c>
      <c r="L6491" s="27">
        <v>0</v>
      </c>
      <c r="M6491" s="27">
        <v>500</v>
      </c>
      <c r="N6491" s="27">
        <v>1</v>
      </c>
      <c r="O6491" s="27">
        <v>2015</v>
      </c>
      <c r="P6491" s="27">
        <v>11</v>
      </c>
      <c r="Q6491" s="27">
        <v>9</v>
      </c>
      <c r="R6491" s="28">
        <f>DATE('Raw Data'!$O6491,'Raw Data'!$P6491,'Raw Data'!$Q6491)</f>
        <v>42317</v>
      </c>
      <c r="S6491" s="27" t="str">
        <f>CONCATENATE(MID('Raw Data'!$H6491,FIND("(",'Raw Data'!$H6491)+1,FIND(")",'Raw Data'!$H6491)-FIND("(",'Raw Data'!$H6491)-1),"",'Raw Data'!$M6491)</f>
        <v>Rs.500</v>
      </c>
      <c r="T6491" s="27">
        <f t="shared" si="101"/>
        <v>1</v>
      </c>
      <c r="U6491" s="29">
        <f>'Raw Data'!$M6491*'Raw Data'!$T6491</f>
        <v>500</v>
      </c>
    </row>
    <row r="6492" spans="1:21" x14ac:dyDescent="0.3">
      <c r="A6492" s="20">
        <v>18444299</v>
      </c>
      <c r="B6492" s="27" t="s">
        <v>12317</v>
      </c>
      <c r="C6492" s="27">
        <v>1</v>
      </c>
      <c r="D6492" s="27" t="str">
        <f>VLOOKUP('Raw Data'!$C6492,'country description'!$A$2:$B$16,2,0)</f>
        <v>India</v>
      </c>
      <c r="E6492" s="27" t="s">
        <v>10504</v>
      </c>
      <c r="F6492" s="27" t="s">
        <v>12318</v>
      </c>
      <c r="G6492" s="27" t="s">
        <v>393</v>
      </c>
      <c r="H6492" s="27" t="s">
        <v>18</v>
      </c>
      <c r="I6492" s="27" t="s">
        <v>19</v>
      </c>
      <c r="J6492" s="27" t="s">
        <v>19</v>
      </c>
      <c r="K6492" s="27">
        <v>2</v>
      </c>
      <c r="L6492" s="27">
        <v>0</v>
      </c>
      <c r="M6492" s="27">
        <v>600</v>
      </c>
      <c r="N6492" s="27">
        <v>1</v>
      </c>
      <c r="O6492" s="27">
        <v>2018</v>
      </c>
      <c r="P6492" s="27">
        <v>11</v>
      </c>
      <c r="Q6492" s="27">
        <v>23</v>
      </c>
      <c r="R6492" s="28">
        <f>DATE('Raw Data'!$O6492,'Raw Data'!$P6492,'Raw Data'!$Q6492)</f>
        <v>43427</v>
      </c>
      <c r="S6492" s="27" t="str">
        <f>CONCATENATE(MID('Raw Data'!$H6492,FIND("(",'Raw Data'!$H6492)+1,FIND(")",'Raw Data'!$H6492)-FIND("(",'Raw Data'!$H6492)-1),"",'Raw Data'!$M6492)</f>
        <v>Rs.600</v>
      </c>
      <c r="T6492" s="27">
        <f t="shared" si="101"/>
        <v>1</v>
      </c>
      <c r="U6492" s="29">
        <f>'Raw Data'!$M6492*'Raw Data'!$T6492</f>
        <v>600</v>
      </c>
    </row>
    <row r="6493" spans="1:21" x14ac:dyDescent="0.3">
      <c r="A6493" s="20">
        <v>18358175</v>
      </c>
      <c r="B6493" s="27" t="s">
        <v>4981</v>
      </c>
      <c r="C6493" s="27">
        <v>1</v>
      </c>
      <c r="D6493" s="27" t="str">
        <f>VLOOKUP('Raw Data'!$C6493,'country description'!$A$2:$B$16,2,0)</f>
        <v>India</v>
      </c>
      <c r="E6493" s="27" t="s">
        <v>10504</v>
      </c>
      <c r="F6493" s="27" t="s">
        <v>12319</v>
      </c>
      <c r="G6493" s="27" t="s">
        <v>407</v>
      </c>
      <c r="H6493" s="27" t="s">
        <v>18</v>
      </c>
      <c r="I6493" s="27" t="s">
        <v>19</v>
      </c>
      <c r="J6493" s="27" t="s">
        <v>19</v>
      </c>
      <c r="K6493" s="27">
        <v>2</v>
      </c>
      <c r="L6493" s="27">
        <v>0</v>
      </c>
      <c r="M6493" s="27">
        <v>600</v>
      </c>
      <c r="N6493" s="27">
        <v>1</v>
      </c>
      <c r="O6493" s="27">
        <v>2010</v>
      </c>
      <c r="P6493" s="27">
        <v>11</v>
      </c>
      <c r="Q6493" s="27">
        <v>8</v>
      </c>
      <c r="R6493" s="28">
        <f>DATE('Raw Data'!$O6493,'Raw Data'!$P6493,'Raw Data'!$Q6493)</f>
        <v>40490</v>
      </c>
      <c r="S6493" s="27" t="str">
        <f>CONCATENATE(MID('Raw Data'!$H6493,FIND("(",'Raw Data'!$H6493)+1,FIND(")",'Raw Data'!$H6493)-FIND("(",'Raw Data'!$H6493)-1),"",'Raw Data'!$M6493)</f>
        <v>Rs.600</v>
      </c>
      <c r="T6493" s="27">
        <f t="shared" si="101"/>
        <v>1</v>
      </c>
      <c r="U6493" s="29">
        <f>'Raw Data'!$M6493*'Raw Data'!$T6493</f>
        <v>600</v>
      </c>
    </row>
    <row r="6494" spans="1:21" x14ac:dyDescent="0.3">
      <c r="A6494" s="20">
        <v>18476508</v>
      </c>
      <c r="B6494" s="27" t="s">
        <v>12320</v>
      </c>
      <c r="C6494" s="27">
        <v>1</v>
      </c>
      <c r="D6494" s="27" t="str">
        <f>VLOOKUP('Raw Data'!$C6494,'country description'!$A$2:$B$16,2,0)</f>
        <v>India</v>
      </c>
      <c r="E6494" s="27" t="s">
        <v>10504</v>
      </c>
      <c r="F6494" s="27" t="s">
        <v>12321</v>
      </c>
      <c r="G6494" s="27" t="s">
        <v>8109</v>
      </c>
      <c r="H6494" s="27" t="s">
        <v>18</v>
      </c>
      <c r="I6494" s="27" t="s">
        <v>19</v>
      </c>
      <c r="J6494" s="27" t="s">
        <v>19</v>
      </c>
      <c r="K6494" s="27">
        <v>2</v>
      </c>
      <c r="L6494" s="27">
        <v>0</v>
      </c>
      <c r="M6494" s="27">
        <v>500</v>
      </c>
      <c r="N6494" s="27">
        <v>1</v>
      </c>
      <c r="O6494" s="27">
        <v>2010</v>
      </c>
      <c r="P6494" s="27">
        <v>10</v>
      </c>
      <c r="Q6494" s="27">
        <v>3</v>
      </c>
      <c r="R6494" s="28">
        <f>DATE('Raw Data'!$O6494,'Raw Data'!$P6494,'Raw Data'!$Q6494)</f>
        <v>40454</v>
      </c>
      <c r="S6494" s="27" t="str">
        <f>CONCATENATE(MID('Raw Data'!$H6494,FIND("(",'Raw Data'!$H6494)+1,FIND(")",'Raw Data'!$H6494)-FIND("(",'Raw Data'!$H6494)-1),"",'Raw Data'!$M6494)</f>
        <v>Rs.500</v>
      </c>
      <c r="T6494" s="27">
        <f t="shared" si="101"/>
        <v>1</v>
      </c>
      <c r="U6494" s="29">
        <f>'Raw Data'!$M6494*'Raw Data'!$T6494</f>
        <v>500</v>
      </c>
    </row>
    <row r="6495" spans="1:21" x14ac:dyDescent="0.3">
      <c r="A6495" s="20">
        <v>18492062</v>
      </c>
      <c r="B6495" s="27" t="s">
        <v>12066</v>
      </c>
      <c r="C6495" s="27">
        <v>1</v>
      </c>
      <c r="D6495" s="27" t="str">
        <f>VLOOKUP('Raw Data'!$C6495,'country description'!$A$2:$B$16,2,0)</f>
        <v>India</v>
      </c>
      <c r="E6495" s="27" t="s">
        <v>10504</v>
      </c>
      <c r="F6495" s="27" t="s">
        <v>12322</v>
      </c>
      <c r="G6495" s="27" t="s">
        <v>393</v>
      </c>
      <c r="H6495" s="27" t="s">
        <v>18</v>
      </c>
      <c r="I6495" s="27" t="s">
        <v>19</v>
      </c>
      <c r="J6495" s="27" t="s">
        <v>19</v>
      </c>
      <c r="K6495" s="27">
        <v>2</v>
      </c>
      <c r="L6495" s="27">
        <v>0</v>
      </c>
      <c r="M6495" s="27">
        <v>600</v>
      </c>
      <c r="N6495" s="27">
        <v>1</v>
      </c>
      <c r="O6495" s="27">
        <v>2017</v>
      </c>
      <c r="P6495" s="27">
        <v>10</v>
      </c>
      <c r="Q6495" s="27">
        <v>22</v>
      </c>
      <c r="R6495" s="28">
        <f>DATE('Raw Data'!$O6495,'Raw Data'!$P6495,'Raw Data'!$Q6495)</f>
        <v>43030</v>
      </c>
      <c r="S6495" s="27" t="str">
        <f>CONCATENATE(MID('Raw Data'!$H6495,FIND("(",'Raw Data'!$H6495)+1,FIND(")",'Raw Data'!$H6495)-FIND("(",'Raw Data'!$H6495)-1),"",'Raw Data'!$M6495)</f>
        <v>Rs.600</v>
      </c>
      <c r="T6495" s="27">
        <f t="shared" si="101"/>
        <v>1</v>
      </c>
      <c r="U6495" s="29">
        <f>'Raw Data'!$M6495*'Raw Data'!$T6495</f>
        <v>600</v>
      </c>
    </row>
    <row r="6496" spans="1:21" x14ac:dyDescent="0.3">
      <c r="A6496" s="20">
        <v>18335897</v>
      </c>
      <c r="B6496" s="27" t="s">
        <v>12323</v>
      </c>
      <c r="C6496" s="27">
        <v>1</v>
      </c>
      <c r="D6496" s="27" t="str">
        <f>VLOOKUP('Raw Data'!$C6496,'country description'!$A$2:$B$16,2,0)</f>
        <v>India</v>
      </c>
      <c r="E6496" s="27" t="s">
        <v>10504</v>
      </c>
      <c r="F6496" s="27" t="s">
        <v>10514</v>
      </c>
      <c r="G6496" s="27" t="s">
        <v>12324</v>
      </c>
      <c r="H6496" s="27" t="s">
        <v>18</v>
      </c>
      <c r="I6496" s="27" t="s">
        <v>19</v>
      </c>
      <c r="J6496" s="27" t="s">
        <v>19</v>
      </c>
      <c r="K6496" s="27">
        <v>2</v>
      </c>
      <c r="L6496" s="27">
        <v>0</v>
      </c>
      <c r="M6496" s="27">
        <v>500</v>
      </c>
      <c r="N6496" s="27">
        <v>1</v>
      </c>
      <c r="O6496" s="27">
        <v>2011</v>
      </c>
      <c r="P6496" s="27">
        <v>10</v>
      </c>
      <c r="Q6496" s="27">
        <v>1</v>
      </c>
      <c r="R6496" s="28">
        <f>DATE('Raw Data'!$O6496,'Raw Data'!$P6496,'Raw Data'!$Q6496)</f>
        <v>40817</v>
      </c>
      <c r="S6496" s="27" t="str">
        <f>CONCATENATE(MID('Raw Data'!$H6496,FIND("(",'Raw Data'!$H6496)+1,FIND(")",'Raw Data'!$H6496)-FIND("(",'Raw Data'!$H6496)-1),"",'Raw Data'!$M6496)</f>
        <v>Rs.500</v>
      </c>
      <c r="T6496" s="27">
        <f t="shared" si="101"/>
        <v>1</v>
      </c>
      <c r="U6496" s="29">
        <f>'Raw Data'!$M6496*'Raw Data'!$T6496</f>
        <v>500</v>
      </c>
    </row>
    <row r="6497" spans="1:21" x14ac:dyDescent="0.3">
      <c r="A6497" s="20">
        <v>313477</v>
      </c>
      <c r="B6497" s="27" t="s">
        <v>12325</v>
      </c>
      <c r="C6497" s="27">
        <v>1</v>
      </c>
      <c r="D6497" s="27" t="str">
        <f>VLOOKUP('Raw Data'!$C6497,'country description'!$A$2:$B$16,2,0)</f>
        <v>India</v>
      </c>
      <c r="E6497" s="27" t="s">
        <v>10504</v>
      </c>
      <c r="F6497" s="27" t="s">
        <v>11690</v>
      </c>
      <c r="G6497" s="27" t="s">
        <v>464</v>
      </c>
      <c r="H6497" s="27" t="s">
        <v>18</v>
      </c>
      <c r="I6497" s="27" t="s">
        <v>19</v>
      </c>
      <c r="J6497" s="27" t="s">
        <v>24</v>
      </c>
      <c r="K6497" s="27">
        <v>1</v>
      </c>
      <c r="L6497" s="27">
        <v>0</v>
      </c>
      <c r="M6497" s="27">
        <v>300</v>
      </c>
      <c r="N6497" s="27">
        <v>1</v>
      </c>
      <c r="O6497" s="27">
        <v>2016</v>
      </c>
      <c r="P6497" s="27">
        <v>8</v>
      </c>
      <c r="Q6497" s="27">
        <v>17</v>
      </c>
      <c r="R6497" s="28">
        <f>DATE('Raw Data'!$O6497,'Raw Data'!$P6497,'Raw Data'!$Q6497)</f>
        <v>42599</v>
      </c>
      <c r="S6497" s="27" t="str">
        <f>CONCATENATE(MID('Raw Data'!$H6497,FIND("(",'Raw Data'!$H6497)+1,FIND(")",'Raw Data'!$H6497)-FIND("(",'Raw Data'!$H6497)-1),"",'Raw Data'!$M6497)</f>
        <v>Rs.300</v>
      </c>
      <c r="T6497" s="27">
        <f t="shared" si="101"/>
        <v>1</v>
      </c>
      <c r="U6497" s="29">
        <f>'Raw Data'!$M6497*'Raw Data'!$T6497</f>
        <v>300</v>
      </c>
    </row>
    <row r="6498" spans="1:21" x14ac:dyDescent="0.3">
      <c r="A6498" s="20">
        <v>18481321</v>
      </c>
      <c r="B6498" s="27" t="s">
        <v>12326</v>
      </c>
      <c r="C6498" s="27">
        <v>1</v>
      </c>
      <c r="D6498" s="27" t="str">
        <f>VLOOKUP('Raw Data'!$C6498,'country description'!$A$2:$B$16,2,0)</f>
        <v>India</v>
      </c>
      <c r="E6498" s="27" t="s">
        <v>10504</v>
      </c>
      <c r="F6498" s="27" t="s">
        <v>12327</v>
      </c>
      <c r="G6498" s="27" t="s">
        <v>464</v>
      </c>
      <c r="H6498" s="27" t="s">
        <v>18</v>
      </c>
      <c r="I6498" s="27" t="s">
        <v>19</v>
      </c>
      <c r="J6498" s="27" t="s">
        <v>24</v>
      </c>
      <c r="K6498" s="27">
        <v>1</v>
      </c>
      <c r="L6498" s="27">
        <v>0</v>
      </c>
      <c r="M6498" s="27">
        <v>300</v>
      </c>
      <c r="N6498" s="27">
        <v>1</v>
      </c>
      <c r="O6498" s="27">
        <v>2014</v>
      </c>
      <c r="P6498" s="27">
        <v>5</v>
      </c>
      <c r="Q6498" s="27">
        <v>10</v>
      </c>
      <c r="R6498" s="28">
        <f>DATE('Raw Data'!$O6498,'Raw Data'!$P6498,'Raw Data'!$Q6498)</f>
        <v>41769</v>
      </c>
      <c r="S6498" s="27" t="str">
        <f>CONCATENATE(MID('Raw Data'!$H6498,FIND("(",'Raw Data'!$H6498)+1,FIND(")",'Raw Data'!$H6498)-FIND("(",'Raw Data'!$H6498)-1),"",'Raw Data'!$M6498)</f>
        <v>Rs.300</v>
      </c>
      <c r="T6498" s="27">
        <f t="shared" si="101"/>
        <v>1</v>
      </c>
      <c r="U6498" s="29">
        <f>'Raw Data'!$M6498*'Raw Data'!$T6498</f>
        <v>300</v>
      </c>
    </row>
    <row r="6499" spans="1:21" x14ac:dyDescent="0.3">
      <c r="A6499" s="20">
        <v>18409187</v>
      </c>
      <c r="B6499" s="27" t="s">
        <v>1076</v>
      </c>
      <c r="C6499" s="27">
        <v>1</v>
      </c>
      <c r="D6499" s="27" t="str">
        <f>VLOOKUP('Raw Data'!$C6499,'country description'!$A$2:$B$16,2,0)</f>
        <v>India</v>
      </c>
      <c r="E6499" s="27" t="s">
        <v>10504</v>
      </c>
      <c r="F6499" s="27" t="s">
        <v>12328</v>
      </c>
      <c r="G6499" s="27" t="s">
        <v>1077</v>
      </c>
      <c r="H6499" s="27" t="s">
        <v>18</v>
      </c>
      <c r="I6499" s="27" t="s">
        <v>19</v>
      </c>
      <c r="J6499" s="27" t="s">
        <v>24</v>
      </c>
      <c r="K6499" s="27">
        <v>1</v>
      </c>
      <c r="L6499" s="27">
        <v>0</v>
      </c>
      <c r="M6499" s="27">
        <v>200</v>
      </c>
      <c r="N6499" s="27">
        <v>1</v>
      </c>
      <c r="O6499" s="27">
        <v>2010</v>
      </c>
      <c r="P6499" s="27">
        <v>10</v>
      </c>
      <c r="Q6499" s="27">
        <v>10</v>
      </c>
      <c r="R6499" s="28">
        <f>DATE('Raw Data'!$O6499,'Raw Data'!$P6499,'Raw Data'!$Q6499)</f>
        <v>40461</v>
      </c>
      <c r="S6499" s="27" t="str">
        <f>CONCATENATE(MID('Raw Data'!$H6499,FIND("(",'Raw Data'!$H6499)+1,FIND(")",'Raw Data'!$H6499)-FIND("(",'Raw Data'!$H6499)-1),"",'Raw Data'!$M6499)</f>
        <v>Rs.200</v>
      </c>
      <c r="T6499" s="27">
        <f t="shared" si="101"/>
        <v>1</v>
      </c>
      <c r="U6499" s="29">
        <f>'Raw Data'!$M6499*'Raw Data'!$T6499</f>
        <v>200</v>
      </c>
    </row>
    <row r="6500" spans="1:21" x14ac:dyDescent="0.3">
      <c r="A6500" s="20">
        <v>18462603</v>
      </c>
      <c r="B6500" s="27" t="s">
        <v>12329</v>
      </c>
      <c r="C6500" s="27">
        <v>1</v>
      </c>
      <c r="D6500" s="27" t="str">
        <f>VLOOKUP('Raw Data'!$C6500,'country description'!$A$2:$B$16,2,0)</f>
        <v>India</v>
      </c>
      <c r="E6500" s="27" t="s">
        <v>10504</v>
      </c>
      <c r="F6500" s="27" t="s">
        <v>12330</v>
      </c>
      <c r="G6500" s="27" t="s">
        <v>4721</v>
      </c>
      <c r="H6500" s="27" t="s">
        <v>18</v>
      </c>
      <c r="I6500" s="27" t="s">
        <v>19</v>
      </c>
      <c r="J6500" s="27" t="s">
        <v>19</v>
      </c>
      <c r="K6500" s="27">
        <v>1</v>
      </c>
      <c r="L6500" s="27">
        <v>0</v>
      </c>
      <c r="M6500" s="27">
        <v>400</v>
      </c>
      <c r="N6500" s="27">
        <v>1</v>
      </c>
      <c r="O6500" s="27">
        <v>2014</v>
      </c>
      <c r="P6500" s="27">
        <v>9</v>
      </c>
      <c r="Q6500" s="27">
        <v>10</v>
      </c>
      <c r="R6500" s="28">
        <f>DATE('Raw Data'!$O6500,'Raw Data'!$P6500,'Raw Data'!$Q6500)</f>
        <v>41892</v>
      </c>
      <c r="S6500" s="27" t="str">
        <f>CONCATENATE(MID('Raw Data'!$H6500,FIND("(",'Raw Data'!$H6500)+1,FIND(")",'Raw Data'!$H6500)-FIND("(",'Raw Data'!$H6500)-1),"",'Raw Data'!$M6500)</f>
        <v>Rs.400</v>
      </c>
      <c r="T6500" s="27">
        <f t="shared" si="101"/>
        <v>1</v>
      </c>
      <c r="U6500" s="29">
        <f>'Raw Data'!$M6500*'Raw Data'!$T6500</f>
        <v>400</v>
      </c>
    </row>
    <row r="6501" spans="1:21" x14ac:dyDescent="0.3">
      <c r="A6501" s="20">
        <v>18481290</v>
      </c>
      <c r="B6501" s="27" t="s">
        <v>12331</v>
      </c>
      <c r="C6501" s="27">
        <v>1</v>
      </c>
      <c r="D6501" s="27" t="str">
        <f>VLOOKUP('Raw Data'!$C6501,'country description'!$A$2:$B$16,2,0)</f>
        <v>India</v>
      </c>
      <c r="E6501" s="27" t="s">
        <v>10504</v>
      </c>
      <c r="F6501" s="27" t="s">
        <v>12332</v>
      </c>
      <c r="G6501" s="27" t="s">
        <v>17</v>
      </c>
      <c r="H6501" s="27" t="s">
        <v>18</v>
      </c>
      <c r="I6501" s="27" t="s">
        <v>19</v>
      </c>
      <c r="J6501" s="27" t="s">
        <v>19</v>
      </c>
      <c r="K6501" s="27">
        <v>1</v>
      </c>
      <c r="L6501" s="27">
        <v>0</v>
      </c>
      <c r="M6501" s="27">
        <v>400</v>
      </c>
      <c r="N6501" s="27">
        <v>1</v>
      </c>
      <c r="O6501" s="27">
        <v>2016</v>
      </c>
      <c r="P6501" s="27">
        <v>9</v>
      </c>
      <c r="Q6501" s="27">
        <v>21</v>
      </c>
      <c r="R6501" s="28">
        <f>DATE('Raw Data'!$O6501,'Raw Data'!$P6501,'Raw Data'!$Q6501)</f>
        <v>42634</v>
      </c>
      <c r="S6501" s="27" t="str">
        <f>CONCATENATE(MID('Raw Data'!$H6501,FIND("(",'Raw Data'!$H6501)+1,FIND(")",'Raw Data'!$H6501)-FIND("(",'Raw Data'!$H6501)-1),"",'Raw Data'!$M6501)</f>
        <v>Rs.400</v>
      </c>
      <c r="T6501" s="27">
        <f t="shared" si="101"/>
        <v>1</v>
      </c>
      <c r="U6501" s="29">
        <f>'Raw Data'!$M6501*'Raw Data'!$T6501</f>
        <v>400</v>
      </c>
    </row>
    <row r="6502" spans="1:21" x14ac:dyDescent="0.3">
      <c r="A6502" s="20">
        <v>18449658</v>
      </c>
      <c r="B6502" s="27" t="s">
        <v>11450</v>
      </c>
      <c r="C6502" s="27">
        <v>1</v>
      </c>
      <c r="D6502" s="27" t="str">
        <f>VLOOKUP('Raw Data'!$C6502,'country description'!$A$2:$B$16,2,0)</f>
        <v>India</v>
      </c>
      <c r="E6502" s="27" t="s">
        <v>10504</v>
      </c>
      <c r="F6502" s="27" t="s">
        <v>12333</v>
      </c>
      <c r="G6502" s="27" t="s">
        <v>17</v>
      </c>
      <c r="H6502" s="27" t="s">
        <v>18</v>
      </c>
      <c r="I6502" s="27" t="s">
        <v>19</v>
      </c>
      <c r="J6502" s="27" t="s">
        <v>19</v>
      </c>
      <c r="K6502" s="27">
        <v>1</v>
      </c>
      <c r="L6502" s="27">
        <v>0</v>
      </c>
      <c r="M6502" s="27">
        <v>200</v>
      </c>
      <c r="N6502" s="27">
        <v>1</v>
      </c>
      <c r="O6502" s="27">
        <v>2015</v>
      </c>
      <c r="P6502" s="27">
        <v>9</v>
      </c>
      <c r="Q6502" s="27">
        <v>21</v>
      </c>
      <c r="R6502" s="28">
        <f>DATE('Raw Data'!$O6502,'Raw Data'!$P6502,'Raw Data'!$Q6502)</f>
        <v>42268</v>
      </c>
      <c r="S6502" s="27" t="str">
        <f>CONCATENATE(MID('Raw Data'!$H6502,FIND("(",'Raw Data'!$H6502)+1,FIND(")",'Raw Data'!$H6502)-FIND("(",'Raw Data'!$H6502)-1),"",'Raw Data'!$M6502)</f>
        <v>Rs.200</v>
      </c>
      <c r="T6502" s="27">
        <f t="shared" si="101"/>
        <v>1</v>
      </c>
      <c r="U6502" s="29">
        <f>'Raw Data'!$M6502*'Raw Data'!$T6502</f>
        <v>200</v>
      </c>
    </row>
    <row r="6503" spans="1:21" x14ac:dyDescent="0.3">
      <c r="A6503" s="20">
        <v>18345770</v>
      </c>
      <c r="B6503" s="27" t="s">
        <v>1170</v>
      </c>
      <c r="C6503" s="27">
        <v>1</v>
      </c>
      <c r="D6503" s="27" t="str">
        <f>VLOOKUP('Raw Data'!$C6503,'country description'!$A$2:$B$16,2,0)</f>
        <v>India</v>
      </c>
      <c r="E6503" s="27" t="s">
        <v>10504</v>
      </c>
      <c r="F6503" s="27" t="s">
        <v>12334</v>
      </c>
      <c r="G6503" s="27" t="s">
        <v>455</v>
      </c>
      <c r="H6503" s="27" t="s">
        <v>18</v>
      </c>
      <c r="I6503" s="27" t="s">
        <v>19</v>
      </c>
      <c r="J6503" s="27" t="s">
        <v>19</v>
      </c>
      <c r="K6503" s="27">
        <v>1</v>
      </c>
      <c r="L6503" s="27">
        <v>0</v>
      </c>
      <c r="M6503" s="27">
        <v>250</v>
      </c>
      <c r="N6503" s="27">
        <v>1</v>
      </c>
      <c r="O6503" s="27">
        <v>2017</v>
      </c>
      <c r="P6503" s="27">
        <v>9</v>
      </c>
      <c r="Q6503" s="27">
        <v>7</v>
      </c>
      <c r="R6503" s="28">
        <f>DATE('Raw Data'!$O6503,'Raw Data'!$P6503,'Raw Data'!$Q6503)</f>
        <v>42985</v>
      </c>
      <c r="S6503" s="27" t="str">
        <f>CONCATENATE(MID('Raw Data'!$H6503,FIND("(",'Raw Data'!$H6503)+1,FIND(")",'Raw Data'!$H6503)-FIND("(",'Raw Data'!$H6503)-1),"",'Raw Data'!$M6503)</f>
        <v>Rs.250</v>
      </c>
      <c r="T6503" s="27">
        <f t="shared" si="101"/>
        <v>1</v>
      </c>
      <c r="U6503" s="29">
        <f>'Raw Data'!$M6503*'Raw Data'!$T6503</f>
        <v>250</v>
      </c>
    </row>
    <row r="6504" spans="1:21" x14ac:dyDescent="0.3">
      <c r="A6504" s="20">
        <v>18421476</v>
      </c>
      <c r="B6504" s="27" t="s">
        <v>12335</v>
      </c>
      <c r="C6504" s="27">
        <v>1</v>
      </c>
      <c r="D6504" s="27" t="str">
        <f>VLOOKUP('Raw Data'!$C6504,'country description'!$A$2:$B$16,2,0)</f>
        <v>India</v>
      </c>
      <c r="E6504" s="27" t="s">
        <v>10504</v>
      </c>
      <c r="F6504" s="27" t="s">
        <v>10613</v>
      </c>
      <c r="G6504" s="27" t="s">
        <v>424</v>
      </c>
      <c r="H6504" s="27" t="s">
        <v>18</v>
      </c>
      <c r="I6504" s="27" t="s">
        <v>19</v>
      </c>
      <c r="J6504" s="27" t="s">
        <v>19</v>
      </c>
      <c r="K6504" s="27">
        <v>1</v>
      </c>
      <c r="L6504" s="27">
        <v>0</v>
      </c>
      <c r="M6504" s="27">
        <v>150</v>
      </c>
      <c r="N6504" s="27">
        <v>1</v>
      </c>
      <c r="O6504" s="27">
        <v>2010</v>
      </c>
      <c r="P6504" s="27">
        <v>9</v>
      </c>
      <c r="Q6504" s="27">
        <v>27</v>
      </c>
      <c r="R6504" s="28">
        <f>DATE('Raw Data'!$O6504,'Raw Data'!$P6504,'Raw Data'!$Q6504)</f>
        <v>40448</v>
      </c>
      <c r="S6504" s="27" t="str">
        <f>CONCATENATE(MID('Raw Data'!$H6504,FIND("(",'Raw Data'!$H6504)+1,FIND(")",'Raw Data'!$H6504)-FIND("(",'Raw Data'!$H6504)-1),"",'Raw Data'!$M6504)</f>
        <v>Rs.150</v>
      </c>
      <c r="T6504" s="27">
        <f t="shared" si="101"/>
        <v>1</v>
      </c>
      <c r="U6504" s="29">
        <f>'Raw Data'!$M6504*'Raw Data'!$T6504</f>
        <v>150</v>
      </c>
    </row>
    <row r="6505" spans="1:21" x14ac:dyDescent="0.3">
      <c r="A6505" s="20">
        <v>18350142</v>
      </c>
      <c r="B6505" s="27" t="s">
        <v>12336</v>
      </c>
      <c r="C6505" s="27">
        <v>1</v>
      </c>
      <c r="D6505" s="27" t="str">
        <f>VLOOKUP('Raw Data'!$C6505,'country description'!$A$2:$B$16,2,0)</f>
        <v>India</v>
      </c>
      <c r="E6505" s="27" t="s">
        <v>10504</v>
      </c>
      <c r="F6505" s="27" t="s">
        <v>12337</v>
      </c>
      <c r="G6505" s="27" t="s">
        <v>424</v>
      </c>
      <c r="H6505" s="27" t="s">
        <v>18</v>
      </c>
      <c r="I6505" s="27" t="s">
        <v>19</v>
      </c>
      <c r="J6505" s="27" t="s">
        <v>19</v>
      </c>
      <c r="K6505" s="27">
        <v>1</v>
      </c>
      <c r="L6505" s="27">
        <v>0</v>
      </c>
      <c r="M6505" s="27">
        <v>150</v>
      </c>
      <c r="N6505" s="27">
        <v>1</v>
      </c>
      <c r="O6505" s="27">
        <v>2015</v>
      </c>
      <c r="P6505" s="27">
        <v>9</v>
      </c>
      <c r="Q6505" s="27">
        <v>24</v>
      </c>
      <c r="R6505" s="28">
        <f>DATE('Raw Data'!$O6505,'Raw Data'!$P6505,'Raw Data'!$Q6505)</f>
        <v>42271</v>
      </c>
      <c r="S6505" s="27" t="str">
        <f>CONCATENATE(MID('Raw Data'!$H6505,FIND("(",'Raw Data'!$H6505)+1,FIND(")",'Raw Data'!$H6505)-FIND("(",'Raw Data'!$H6505)-1),"",'Raw Data'!$M6505)</f>
        <v>Rs.150</v>
      </c>
      <c r="T6505" s="27">
        <f t="shared" si="101"/>
        <v>1</v>
      </c>
      <c r="U6505" s="29">
        <f>'Raw Data'!$M6505*'Raw Data'!$T6505</f>
        <v>150</v>
      </c>
    </row>
    <row r="6506" spans="1:21" x14ac:dyDescent="0.3">
      <c r="A6506" s="20">
        <v>18398616</v>
      </c>
      <c r="B6506" s="27" t="s">
        <v>12338</v>
      </c>
      <c r="C6506" s="27">
        <v>1</v>
      </c>
      <c r="D6506" s="27" t="str">
        <f>VLOOKUP('Raw Data'!$C6506,'country description'!$A$2:$B$16,2,0)</f>
        <v>India</v>
      </c>
      <c r="E6506" s="27" t="s">
        <v>10504</v>
      </c>
      <c r="F6506" s="27" t="s">
        <v>12339</v>
      </c>
      <c r="G6506" s="27" t="s">
        <v>1117</v>
      </c>
      <c r="H6506" s="27" t="s">
        <v>18</v>
      </c>
      <c r="I6506" s="27" t="s">
        <v>19</v>
      </c>
      <c r="J6506" s="27" t="s">
        <v>19</v>
      </c>
      <c r="K6506" s="27">
        <v>1</v>
      </c>
      <c r="L6506" s="27">
        <v>0</v>
      </c>
      <c r="M6506" s="27">
        <v>300</v>
      </c>
      <c r="N6506" s="27">
        <v>1</v>
      </c>
      <c r="O6506" s="27">
        <v>2011</v>
      </c>
      <c r="P6506" s="27">
        <v>8</v>
      </c>
      <c r="Q6506" s="27">
        <v>13</v>
      </c>
      <c r="R6506" s="28">
        <f>DATE('Raw Data'!$O6506,'Raw Data'!$P6506,'Raw Data'!$Q6506)</f>
        <v>40768</v>
      </c>
      <c r="S6506" s="27" t="str">
        <f>CONCATENATE(MID('Raw Data'!$H6506,FIND("(",'Raw Data'!$H6506)+1,FIND(")",'Raw Data'!$H6506)-FIND("(",'Raw Data'!$H6506)-1),"",'Raw Data'!$M6506)</f>
        <v>Rs.300</v>
      </c>
      <c r="T6506" s="27">
        <f t="shared" si="101"/>
        <v>1</v>
      </c>
      <c r="U6506" s="29">
        <f>'Raw Data'!$M6506*'Raw Data'!$T6506</f>
        <v>300</v>
      </c>
    </row>
    <row r="6507" spans="1:21" x14ac:dyDescent="0.3">
      <c r="A6507" s="20">
        <v>18291233</v>
      </c>
      <c r="B6507" s="27" t="s">
        <v>12340</v>
      </c>
      <c r="C6507" s="27">
        <v>1</v>
      </c>
      <c r="D6507" s="27" t="str">
        <f>VLOOKUP('Raw Data'!$C6507,'country description'!$A$2:$B$16,2,0)</f>
        <v>India</v>
      </c>
      <c r="E6507" s="27" t="s">
        <v>10504</v>
      </c>
      <c r="F6507" s="27" t="s">
        <v>12341</v>
      </c>
      <c r="G6507" s="27" t="s">
        <v>393</v>
      </c>
      <c r="H6507" s="27" t="s">
        <v>18</v>
      </c>
      <c r="I6507" s="27" t="s">
        <v>19</v>
      </c>
      <c r="J6507" s="27" t="s">
        <v>19</v>
      </c>
      <c r="K6507" s="27">
        <v>1</v>
      </c>
      <c r="L6507" s="27">
        <v>0</v>
      </c>
      <c r="M6507" s="27">
        <v>350</v>
      </c>
      <c r="N6507" s="27">
        <v>1</v>
      </c>
      <c r="O6507" s="27">
        <v>2012</v>
      </c>
      <c r="P6507" s="27">
        <v>8</v>
      </c>
      <c r="Q6507" s="27">
        <v>16</v>
      </c>
      <c r="R6507" s="28">
        <f>DATE('Raw Data'!$O6507,'Raw Data'!$P6507,'Raw Data'!$Q6507)</f>
        <v>41137</v>
      </c>
      <c r="S6507" s="27" t="str">
        <f>CONCATENATE(MID('Raw Data'!$H6507,FIND("(",'Raw Data'!$H6507)+1,FIND(")",'Raw Data'!$H6507)-FIND("(",'Raw Data'!$H6507)-1),"",'Raw Data'!$M6507)</f>
        <v>Rs.350</v>
      </c>
      <c r="T6507" s="27">
        <f t="shared" si="101"/>
        <v>1</v>
      </c>
      <c r="U6507" s="29">
        <f>'Raw Data'!$M6507*'Raw Data'!$T6507</f>
        <v>350</v>
      </c>
    </row>
    <row r="6508" spans="1:21" x14ac:dyDescent="0.3">
      <c r="A6508" s="20">
        <v>18396426</v>
      </c>
      <c r="B6508" s="27" t="s">
        <v>12342</v>
      </c>
      <c r="C6508" s="27">
        <v>1</v>
      </c>
      <c r="D6508" s="27" t="str">
        <f>VLOOKUP('Raw Data'!$C6508,'country description'!$A$2:$B$16,2,0)</f>
        <v>India</v>
      </c>
      <c r="E6508" s="27" t="s">
        <v>10504</v>
      </c>
      <c r="F6508" s="27" t="s">
        <v>12343</v>
      </c>
      <c r="G6508" s="27" t="s">
        <v>455</v>
      </c>
      <c r="H6508" s="27" t="s">
        <v>18</v>
      </c>
      <c r="I6508" s="27" t="s">
        <v>19</v>
      </c>
      <c r="J6508" s="27" t="s">
        <v>19</v>
      </c>
      <c r="K6508" s="27">
        <v>1</v>
      </c>
      <c r="L6508" s="27">
        <v>0</v>
      </c>
      <c r="M6508" s="27">
        <v>250</v>
      </c>
      <c r="N6508" s="27">
        <v>1</v>
      </c>
      <c r="O6508" s="27">
        <v>2017</v>
      </c>
      <c r="P6508" s="27">
        <v>8</v>
      </c>
      <c r="Q6508" s="27">
        <v>20</v>
      </c>
      <c r="R6508" s="28">
        <f>DATE('Raw Data'!$O6508,'Raw Data'!$P6508,'Raw Data'!$Q6508)</f>
        <v>42967</v>
      </c>
      <c r="S6508" s="27" t="str">
        <f>CONCATENATE(MID('Raw Data'!$H6508,FIND("(",'Raw Data'!$H6508)+1,FIND(")",'Raw Data'!$H6508)-FIND("(",'Raw Data'!$H6508)-1),"",'Raw Data'!$M6508)</f>
        <v>Rs.250</v>
      </c>
      <c r="T6508" s="27">
        <f t="shared" si="101"/>
        <v>1</v>
      </c>
      <c r="U6508" s="29">
        <f>'Raw Data'!$M6508*'Raw Data'!$T6508</f>
        <v>250</v>
      </c>
    </row>
    <row r="6509" spans="1:21" x14ac:dyDescent="0.3">
      <c r="A6509" s="20">
        <v>18500652</v>
      </c>
      <c r="B6509" s="27" t="s">
        <v>12344</v>
      </c>
      <c r="C6509" s="27">
        <v>1</v>
      </c>
      <c r="D6509" s="27" t="str">
        <f>VLOOKUP('Raw Data'!$C6509,'country description'!$A$2:$B$16,2,0)</f>
        <v>India</v>
      </c>
      <c r="E6509" s="27" t="s">
        <v>10504</v>
      </c>
      <c r="F6509" s="27" t="s">
        <v>12345</v>
      </c>
      <c r="G6509" s="27" t="s">
        <v>17</v>
      </c>
      <c r="H6509" s="27" t="s">
        <v>18</v>
      </c>
      <c r="I6509" s="27" t="s">
        <v>19</v>
      </c>
      <c r="J6509" s="27" t="s">
        <v>19</v>
      </c>
      <c r="K6509" s="27">
        <v>1</v>
      </c>
      <c r="L6509" s="27">
        <v>0</v>
      </c>
      <c r="M6509" s="27">
        <v>400</v>
      </c>
      <c r="N6509" s="27">
        <v>1</v>
      </c>
      <c r="O6509" s="27">
        <v>2010</v>
      </c>
      <c r="P6509" s="27">
        <v>7</v>
      </c>
      <c r="Q6509" s="27">
        <v>2</v>
      </c>
      <c r="R6509" s="28">
        <f>DATE('Raw Data'!$O6509,'Raw Data'!$P6509,'Raw Data'!$Q6509)</f>
        <v>40361</v>
      </c>
      <c r="S6509" s="27" t="str">
        <f>CONCATENATE(MID('Raw Data'!$H6509,FIND("(",'Raw Data'!$H6509)+1,FIND(")",'Raw Data'!$H6509)-FIND("(",'Raw Data'!$H6509)-1),"",'Raw Data'!$M6509)</f>
        <v>Rs.400</v>
      </c>
      <c r="T6509" s="27">
        <f t="shared" si="101"/>
        <v>1</v>
      </c>
      <c r="U6509" s="29">
        <f>'Raw Data'!$M6509*'Raw Data'!$T6509</f>
        <v>400</v>
      </c>
    </row>
    <row r="6510" spans="1:21" x14ac:dyDescent="0.3">
      <c r="A6510" s="20">
        <v>18463989</v>
      </c>
      <c r="B6510" s="27" t="s">
        <v>12346</v>
      </c>
      <c r="C6510" s="27">
        <v>1</v>
      </c>
      <c r="D6510" s="27" t="str">
        <f>VLOOKUP('Raw Data'!$C6510,'country description'!$A$2:$B$16,2,0)</f>
        <v>India</v>
      </c>
      <c r="E6510" s="27" t="s">
        <v>10504</v>
      </c>
      <c r="F6510" s="27" t="s">
        <v>12347</v>
      </c>
      <c r="G6510" s="27" t="s">
        <v>589</v>
      </c>
      <c r="H6510" s="27" t="s">
        <v>18</v>
      </c>
      <c r="I6510" s="27" t="s">
        <v>19</v>
      </c>
      <c r="J6510" s="27" t="s">
        <v>19</v>
      </c>
      <c r="K6510" s="27">
        <v>1</v>
      </c>
      <c r="L6510" s="27">
        <v>0</v>
      </c>
      <c r="M6510" s="27">
        <v>300</v>
      </c>
      <c r="N6510" s="27">
        <v>1</v>
      </c>
      <c r="O6510" s="27">
        <v>2017</v>
      </c>
      <c r="P6510" s="27">
        <v>7</v>
      </c>
      <c r="Q6510" s="27">
        <v>7</v>
      </c>
      <c r="R6510" s="28">
        <f>DATE('Raw Data'!$O6510,'Raw Data'!$P6510,'Raw Data'!$Q6510)</f>
        <v>42923</v>
      </c>
      <c r="S6510" s="27" t="str">
        <f>CONCATENATE(MID('Raw Data'!$H6510,FIND("(",'Raw Data'!$H6510)+1,FIND(")",'Raw Data'!$H6510)-FIND("(",'Raw Data'!$H6510)-1),"",'Raw Data'!$M6510)</f>
        <v>Rs.300</v>
      </c>
      <c r="T6510" s="27">
        <f t="shared" si="101"/>
        <v>1</v>
      </c>
      <c r="U6510" s="29">
        <f>'Raw Data'!$M6510*'Raw Data'!$T6510</f>
        <v>300</v>
      </c>
    </row>
    <row r="6511" spans="1:21" x14ac:dyDescent="0.3">
      <c r="A6511" s="20">
        <v>311850</v>
      </c>
      <c r="B6511" s="27" t="s">
        <v>12348</v>
      </c>
      <c r="C6511" s="27">
        <v>1</v>
      </c>
      <c r="D6511" s="27" t="str">
        <f>VLOOKUP('Raw Data'!$C6511,'country description'!$A$2:$B$16,2,0)</f>
        <v>India</v>
      </c>
      <c r="E6511" s="27" t="s">
        <v>10504</v>
      </c>
      <c r="F6511" s="27" t="s">
        <v>12349</v>
      </c>
      <c r="G6511" s="27" t="s">
        <v>424</v>
      </c>
      <c r="H6511" s="27" t="s">
        <v>18</v>
      </c>
      <c r="I6511" s="27" t="s">
        <v>19</v>
      </c>
      <c r="J6511" s="27" t="s">
        <v>19</v>
      </c>
      <c r="K6511" s="27">
        <v>1</v>
      </c>
      <c r="L6511" s="27">
        <v>0</v>
      </c>
      <c r="M6511" s="27">
        <v>350</v>
      </c>
      <c r="N6511" s="27">
        <v>1</v>
      </c>
      <c r="O6511" s="27">
        <v>2015</v>
      </c>
      <c r="P6511" s="27">
        <v>7</v>
      </c>
      <c r="Q6511" s="27">
        <v>6</v>
      </c>
      <c r="R6511" s="28">
        <f>DATE('Raw Data'!$O6511,'Raw Data'!$P6511,'Raw Data'!$Q6511)</f>
        <v>42191</v>
      </c>
      <c r="S6511" s="27" t="str">
        <f>CONCATENATE(MID('Raw Data'!$H6511,FIND("(",'Raw Data'!$H6511)+1,FIND(")",'Raw Data'!$H6511)-FIND("(",'Raw Data'!$H6511)-1),"",'Raw Data'!$M6511)</f>
        <v>Rs.350</v>
      </c>
      <c r="T6511" s="27">
        <f t="shared" si="101"/>
        <v>1</v>
      </c>
      <c r="U6511" s="29">
        <f>'Raw Data'!$M6511*'Raw Data'!$T6511</f>
        <v>350</v>
      </c>
    </row>
    <row r="6512" spans="1:21" x14ac:dyDescent="0.3">
      <c r="A6512" s="20">
        <v>18471248</v>
      </c>
      <c r="B6512" s="27" t="s">
        <v>12350</v>
      </c>
      <c r="C6512" s="27">
        <v>1</v>
      </c>
      <c r="D6512" s="27" t="str">
        <f>VLOOKUP('Raw Data'!$C6512,'country description'!$A$2:$B$16,2,0)</f>
        <v>India</v>
      </c>
      <c r="E6512" s="27" t="s">
        <v>10504</v>
      </c>
      <c r="F6512" s="27" t="s">
        <v>12351</v>
      </c>
      <c r="G6512" s="27" t="s">
        <v>4064</v>
      </c>
      <c r="H6512" s="27" t="s">
        <v>18</v>
      </c>
      <c r="I6512" s="27" t="s">
        <v>19</v>
      </c>
      <c r="J6512" s="27" t="s">
        <v>19</v>
      </c>
      <c r="K6512" s="27">
        <v>1</v>
      </c>
      <c r="L6512" s="27">
        <v>0</v>
      </c>
      <c r="M6512" s="27">
        <v>450</v>
      </c>
      <c r="N6512" s="27">
        <v>1</v>
      </c>
      <c r="O6512" s="27">
        <v>2017</v>
      </c>
      <c r="P6512" s="27">
        <v>7</v>
      </c>
      <c r="Q6512" s="27">
        <v>5</v>
      </c>
      <c r="R6512" s="28">
        <f>DATE('Raw Data'!$O6512,'Raw Data'!$P6512,'Raw Data'!$Q6512)</f>
        <v>42921</v>
      </c>
      <c r="S6512" s="27" t="str">
        <f>CONCATENATE(MID('Raw Data'!$H6512,FIND("(",'Raw Data'!$H6512)+1,FIND(")",'Raw Data'!$H6512)-FIND("(",'Raw Data'!$H6512)-1),"",'Raw Data'!$M6512)</f>
        <v>Rs.450</v>
      </c>
      <c r="T6512" s="27">
        <f t="shared" si="101"/>
        <v>1</v>
      </c>
      <c r="U6512" s="29">
        <f>'Raw Data'!$M6512*'Raw Data'!$T6512</f>
        <v>450</v>
      </c>
    </row>
    <row r="6513" spans="1:21" x14ac:dyDescent="0.3">
      <c r="A6513" s="20">
        <v>18492042</v>
      </c>
      <c r="B6513" s="27" t="s">
        <v>12352</v>
      </c>
      <c r="C6513" s="27">
        <v>1</v>
      </c>
      <c r="D6513" s="27" t="str">
        <f>VLOOKUP('Raw Data'!$C6513,'country description'!$A$2:$B$16,2,0)</f>
        <v>India</v>
      </c>
      <c r="E6513" s="27" t="s">
        <v>10504</v>
      </c>
      <c r="F6513" s="27" t="s">
        <v>12353</v>
      </c>
      <c r="G6513" s="27" t="s">
        <v>12354</v>
      </c>
      <c r="H6513" s="27" t="s">
        <v>18</v>
      </c>
      <c r="I6513" s="27" t="s">
        <v>19</v>
      </c>
      <c r="J6513" s="27" t="s">
        <v>19</v>
      </c>
      <c r="K6513" s="27">
        <v>1</v>
      </c>
      <c r="L6513" s="27">
        <v>0</v>
      </c>
      <c r="M6513" s="27">
        <v>250</v>
      </c>
      <c r="N6513" s="27">
        <v>1</v>
      </c>
      <c r="O6513" s="27">
        <v>2010</v>
      </c>
      <c r="P6513" s="27">
        <v>7</v>
      </c>
      <c r="Q6513" s="27">
        <v>1</v>
      </c>
      <c r="R6513" s="28">
        <f>DATE('Raw Data'!$O6513,'Raw Data'!$P6513,'Raw Data'!$Q6513)</f>
        <v>40360</v>
      </c>
      <c r="S6513" s="27" t="str">
        <f>CONCATENATE(MID('Raw Data'!$H6513,FIND("(",'Raw Data'!$H6513)+1,FIND(")",'Raw Data'!$H6513)-FIND("(",'Raw Data'!$H6513)-1),"",'Raw Data'!$M6513)</f>
        <v>Rs.250</v>
      </c>
      <c r="T6513" s="27">
        <f t="shared" si="101"/>
        <v>1</v>
      </c>
      <c r="U6513" s="29">
        <f>'Raw Data'!$M6513*'Raw Data'!$T6513</f>
        <v>250</v>
      </c>
    </row>
    <row r="6514" spans="1:21" x14ac:dyDescent="0.3">
      <c r="A6514" s="20">
        <v>18432664</v>
      </c>
      <c r="B6514" s="27" t="s">
        <v>12355</v>
      </c>
      <c r="C6514" s="27">
        <v>1</v>
      </c>
      <c r="D6514" s="27" t="str">
        <f>VLOOKUP('Raw Data'!$C6514,'country description'!$A$2:$B$16,2,0)</f>
        <v>India</v>
      </c>
      <c r="E6514" s="27" t="s">
        <v>10504</v>
      </c>
      <c r="F6514" s="27" t="s">
        <v>12356</v>
      </c>
      <c r="G6514" s="27" t="s">
        <v>17</v>
      </c>
      <c r="H6514" s="27" t="s">
        <v>18</v>
      </c>
      <c r="I6514" s="27" t="s">
        <v>19</v>
      </c>
      <c r="J6514" s="27" t="s">
        <v>19</v>
      </c>
      <c r="K6514" s="27">
        <v>1</v>
      </c>
      <c r="L6514" s="27">
        <v>0</v>
      </c>
      <c r="M6514" s="27">
        <v>150</v>
      </c>
      <c r="N6514" s="27">
        <v>1</v>
      </c>
      <c r="O6514" s="27">
        <v>2014</v>
      </c>
      <c r="P6514" s="27">
        <v>7</v>
      </c>
      <c r="Q6514" s="27">
        <v>21</v>
      </c>
      <c r="R6514" s="28">
        <f>DATE('Raw Data'!$O6514,'Raw Data'!$P6514,'Raw Data'!$Q6514)</f>
        <v>41841</v>
      </c>
      <c r="S6514" s="27" t="str">
        <f>CONCATENATE(MID('Raw Data'!$H6514,FIND("(",'Raw Data'!$H6514)+1,FIND(")",'Raw Data'!$H6514)-FIND("(",'Raw Data'!$H6514)-1),"",'Raw Data'!$M6514)</f>
        <v>Rs.150</v>
      </c>
      <c r="T6514" s="27">
        <f t="shared" si="101"/>
        <v>1</v>
      </c>
      <c r="U6514" s="29">
        <f>'Raw Data'!$M6514*'Raw Data'!$T6514</f>
        <v>150</v>
      </c>
    </row>
    <row r="6515" spans="1:21" x14ac:dyDescent="0.3">
      <c r="A6515" s="20">
        <v>18446482</v>
      </c>
      <c r="B6515" s="27" t="s">
        <v>11381</v>
      </c>
      <c r="C6515" s="27">
        <v>1</v>
      </c>
      <c r="D6515" s="27" t="str">
        <f>VLOOKUP('Raw Data'!$C6515,'country description'!$A$2:$B$16,2,0)</f>
        <v>India</v>
      </c>
      <c r="E6515" s="27" t="s">
        <v>10504</v>
      </c>
      <c r="F6515" s="27" t="s">
        <v>12357</v>
      </c>
      <c r="G6515" s="27" t="s">
        <v>401</v>
      </c>
      <c r="H6515" s="27" t="s">
        <v>18</v>
      </c>
      <c r="I6515" s="27" t="s">
        <v>19</v>
      </c>
      <c r="J6515" s="27" t="s">
        <v>19</v>
      </c>
      <c r="K6515" s="27">
        <v>1</v>
      </c>
      <c r="L6515" s="27">
        <v>0</v>
      </c>
      <c r="M6515" s="27">
        <v>150</v>
      </c>
      <c r="N6515" s="27">
        <v>1</v>
      </c>
      <c r="O6515" s="27">
        <v>2018</v>
      </c>
      <c r="P6515" s="27">
        <v>7</v>
      </c>
      <c r="Q6515" s="27">
        <v>13</v>
      </c>
      <c r="R6515" s="28">
        <f>DATE('Raw Data'!$O6515,'Raw Data'!$P6515,'Raw Data'!$Q6515)</f>
        <v>43294</v>
      </c>
      <c r="S6515" s="27" t="str">
        <f>CONCATENATE(MID('Raw Data'!$H6515,FIND("(",'Raw Data'!$H6515)+1,FIND(")",'Raw Data'!$H6515)-FIND("(",'Raw Data'!$H6515)-1),"",'Raw Data'!$M6515)</f>
        <v>Rs.150</v>
      </c>
      <c r="T6515" s="27">
        <f t="shared" si="101"/>
        <v>1</v>
      </c>
      <c r="U6515" s="29">
        <f>'Raw Data'!$M6515*'Raw Data'!$T6515</f>
        <v>150</v>
      </c>
    </row>
    <row r="6516" spans="1:21" x14ac:dyDescent="0.3">
      <c r="A6516" s="20">
        <v>18393717</v>
      </c>
      <c r="B6516" s="27" t="s">
        <v>6172</v>
      </c>
      <c r="C6516" s="27">
        <v>1</v>
      </c>
      <c r="D6516" s="27" t="str">
        <f>VLOOKUP('Raw Data'!$C6516,'country description'!$A$2:$B$16,2,0)</f>
        <v>India</v>
      </c>
      <c r="E6516" s="27" t="s">
        <v>10504</v>
      </c>
      <c r="F6516" s="27" t="s">
        <v>12358</v>
      </c>
      <c r="G6516" s="27" t="s">
        <v>595</v>
      </c>
      <c r="H6516" s="27" t="s">
        <v>18</v>
      </c>
      <c r="I6516" s="27" t="s">
        <v>19</v>
      </c>
      <c r="J6516" s="27" t="s">
        <v>19</v>
      </c>
      <c r="K6516" s="27">
        <v>1</v>
      </c>
      <c r="L6516" s="27">
        <v>0</v>
      </c>
      <c r="M6516" s="27">
        <v>300</v>
      </c>
      <c r="N6516" s="27">
        <v>1</v>
      </c>
      <c r="O6516" s="27">
        <v>2012</v>
      </c>
      <c r="P6516" s="27">
        <v>7</v>
      </c>
      <c r="Q6516" s="27">
        <v>2</v>
      </c>
      <c r="R6516" s="28">
        <f>DATE('Raw Data'!$O6516,'Raw Data'!$P6516,'Raw Data'!$Q6516)</f>
        <v>41092</v>
      </c>
      <c r="S6516" s="27" t="str">
        <f>CONCATENATE(MID('Raw Data'!$H6516,FIND("(",'Raw Data'!$H6516)+1,FIND(")",'Raw Data'!$H6516)-FIND("(",'Raw Data'!$H6516)-1),"",'Raw Data'!$M6516)</f>
        <v>Rs.300</v>
      </c>
      <c r="T6516" s="27">
        <f t="shared" si="101"/>
        <v>1</v>
      </c>
      <c r="U6516" s="29">
        <f>'Raw Data'!$M6516*'Raw Data'!$T6516</f>
        <v>300</v>
      </c>
    </row>
    <row r="6517" spans="1:21" x14ac:dyDescent="0.3">
      <c r="A6517" s="20">
        <v>18350136</v>
      </c>
      <c r="B6517" s="27" t="s">
        <v>12359</v>
      </c>
      <c r="C6517" s="27">
        <v>1</v>
      </c>
      <c r="D6517" s="27" t="str">
        <f>VLOOKUP('Raw Data'!$C6517,'country description'!$A$2:$B$16,2,0)</f>
        <v>India</v>
      </c>
      <c r="E6517" s="27" t="s">
        <v>10504</v>
      </c>
      <c r="F6517" s="27" t="s">
        <v>12360</v>
      </c>
      <c r="G6517" s="27" t="s">
        <v>467</v>
      </c>
      <c r="H6517" s="27" t="s">
        <v>18</v>
      </c>
      <c r="I6517" s="27" t="s">
        <v>19</v>
      </c>
      <c r="J6517" s="27" t="s">
        <v>19</v>
      </c>
      <c r="K6517" s="27">
        <v>1</v>
      </c>
      <c r="L6517" s="27">
        <v>0</v>
      </c>
      <c r="M6517" s="27">
        <v>200</v>
      </c>
      <c r="N6517" s="27">
        <v>1</v>
      </c>
      <c r="O6517" s="27">
        <v>2010</v>
      </c>
      <c r="P6517" s="27">
        <v>7</v>
      </c>
      <c r="Q6517" s="27">
        <v>10</v>
      </c>
      <c r="R6517" s="28">
        <f>DATE('Raw Data'!$O6517,'Raw Data'!$P6517,'Raw Data'!$Q6517)</f>
        <v>40369</v>
      </c>
      <c r="S6517" s="27" t="str">
        <f>CONCATENATE(MID('Raw Data'!$H6517,FIND("(",'Raw Data'!$H6517)+1,FIND(")",'Raw Data'!$H6517)-FIND("(",'Raw Data'!$H6517)-1),"",'Raw Data'!$M6517)</f>
        <v>Rs.200</v>
      </c>
      <c r="T6517" s="27">
        <f t="shared" si="101"/>
        <v>1</v>
      </c>
      <c r="U6517" s="29">
        <f>'Raw Data'!$M6517*'Raw Data'!$T6517</f>
        <v>200</v>
      </c>
    </row>
    <row r="6518" spans="1:21" x14ac:dyDescent="0.3">
      <c r="A6518" s="20">
        <v>18464616</v>
      </c>
      <c r="B6518" s="27" t="s">
        <v>12361</v>
      </c>
      <c r="C6518" s="27">
        <v>1</v>
      </c>
      <c r="D6518" s="27" t="str">
        <f>VLOOKUP('Raw Data'!$C6518,'country description'!$A$2:$B$16,2,0)</f>
        <v>India</v>
      </c>
      <c r="E6518" s="27" t="s">
        <v>10504</v>
      </c>
      <c r="F6518" s="27" t="s">
        <v>12362</v>
      </c>
      <c r="G6518" s="27" t="s">
        <v>455</v>
      </c>
      <c r="H6518" s="27" t="s">
        <v>18</v>
      </c>
      <c r="I6518" s="27" t="s">
        <v>19</v>
      </c>
      <c r="J6518" s="27" t="s">
        <v>19</v>
      </c>
      <c r="K6518" s="27">
        <v>1</v>
      </c>
      <c r="L6518" s="27">
        <v>0</v>
      </c>
      <c r="M6518" s="27">
        <v>200</v>
      </c>
      <c r="N6518" s="27">
        <v>1</v>
      </c>
      <c r="O6518" s="27">
        <v>2017</v>
      </c>
      <c r="P6518" s="27">
        <v>7</v>
      </c>
      <c r="Q6518" s="27">
        <v>13</v>
      </c>
      <c r="R6518" s="28">
        <f>DATE('Raw Data'!$O6518,'Raw Data'!$P6518,'Raw Data'!$Q6518)</f>
        <v>42929</v>
      </c>
      <c r="S6518" s="27" t="str">
        <f>CONCATENATE(MID('Raw Data'!$H6518,FIND("(",'Raw Data'!$H6518)+1,FIND(")",'Raw Data'!$H6518)-FIND("(",'Raw Data'!$H6518)-1),"",'Raw Data'!$M6518)</f>
        <v>Rs.200</v>
      </c>
      <c r="T6518" s="27">
        <f t="shared" si="101"/>
        <v>1</v>
      </c>
      <c r="U6518" s="29">
        <f>'Raw Data'!$M6518*'Raw Data'!$T6518</f>
        <v>200</v>
      </c>
    </row>
    <row r="6519" spans="1:21" x14ac:dyDescent="0.3">
      <c r="A6519" s="20">
        <v>18458345</v>
      </c>
      <c r="B6519" s="27" t="s">
        <v>12363</v>
      </c>
      <c r="C6519" s="27">
        <v>1</v>
      </c>
      <c r="D6519" s="27" t="str">
        <f>VLOOKUP('Raw Data'!$C6519,'country description'!$A$2:$B$16,2,0)</f>
        <v>India</v>
      </c>
      <c r="E6519" s="27" t="s">
        <v>10504</v>
      </c>
      <c r="F6519" s="27" t="s">
        <v>12364</v>
      </c>
      <c r="G6519" s="27" t="s">
        <v>17</v>
      </c>
      <c r="H6519" s="27" t="s">
        <v>18</v>
      </c>
      <c r="I6519" s="27" t="s">
        <v>19</v>
      </c>
      <c r="J6519" s="27" t="s">
        <v>19</v>
      </c>
      <c r="K6519" s="27">
        <v>1</v>
      </c>
      <c r="L6519" s="27">
        <v>0</v>
      </c>
      <c r="M6519" s="27">
        <v>150</v>
      </c>
      <c r="N6519" s="27">
        <v>1</v>
      </c>
      <c r="O6519" s="27">
        <v>2017</v>
      </c>
      <c r="P6519" s="27">
        <v>7</v>
      </c>
      <c r="Q6519" s="27">
        <v>11</v>
      </c>
      <c r="R6519" s="28">
        <f>DATE('Raw Data'!$O6519,'Raw Data'!$P6519,'Raw Data'!$Q6519)</f>
        <v>42927</v>
      </c>
      <c r="S6519" s="27" t="str">
        <f>CONCATENATE(MID('Raw Data'!$H6519,FIND("(",'Raw Data'!$H6519)+1,FIND(")",'Raw Data'!$H6519)-FIND("(",'Raw Data'!$H6519)-1),"",'Raw Data'!$M6519)</f>
        <v>Rs.150</v>
      </c>
      <c r="T6519" s="27">
        <f t="shared" si="101"/>
        <v>1</v>
      </c>
      <c r="U6519" s="29">
        <f>'Raw Data'!$M6519*'Raw Data'!$T6519</f>
        <v>150</v>
      </c>
    </row>
    <row r="6520" spans="1:21" x14ac:dyDescent="0.3">
      <c r="A6520" s="20">
        <v>18421451</v>
      </c>
      <c r="B6520" s="27" t="s">
        <v>12365</v>
      </c>
      <c r="C6520" s="27">
        <v>1</v>
      </c>
      <c r="D6520" s="27" t="str">
        <f>VLOOKUP('Raw Data'!$C6520,'country description'!$A$2:$B$16,2,0)</f>
        <v>India</v>
      </c>
      <c r="E6520" s="27" t="s">
        <v>10504</v>
      </c>
      <c r="F6520" s="27" t="s">
        <v>12366</v>
      </c>
      <c r="G6520" s="27" t="s">
        <v>17</v>
      </c>
      <c r="H6520" s="27" t="s">
        <v>18</v>
      </c>
      <c r="I6520" s="27" t="s">
        <v>19</v>
      </c>
      <c r="J6520" s="27" t="s">
        <v>19</v>
      </c>
      <c r="K6520" s="27">
        <v>1</v>
      </c>
      <c r="L6520" s="27">
        <v>0</v>
      </c>
      <c r="M6520" s="27">
        <v>200</v>
      </c>
      <c r="N6520" s="27">
        <v>1</v>
      </c>
      <c r="O6520" s="27">
        <v>2018</v>
      </c>
      <c r="P6520" s="27">
        <v>7</v>
      </c>
      <c r="Q6520" s="27">
        <v>10</v>
      </c>
      <c r="R6520" s="28">
        <f>DATE('Raw Data'!$O6520,'Raw Data'!$P6520,'Raw Data'!$Q6520)</f>
        <v>43291</v>
      </c>
      <c r="S6520" s="27" t="str">
        <f>CONCATENATE(MID('Raw Data'!$H6520,FIND("(",'Raw Data'!$H6520)+1,FIND(")",'Raw Data'!$H6520)-FIND("(",'Raw Data'!$H6520)-1),"",'Raw Data'!$M6520)</f>
        <v>Rs.200</v>
      </c>
      <c r="T6520" s="27">
        <f t="shared" si="101"/>
        <v>1</v>
      </c>
      <c r="U6520" s="29">
        <f>'Raw Data'!$M6520*'Raw Data'!$T6520</f>
        <v>200</v>
      </c>
    </row>
    <row r="6521" spans="1:21" x14ac:dyDescent="0.3">
      <c r="A6521" s="20">
        <v>18481295</v>
      </c>
      <c r="B6521" s="27" t="s">
        <v>12367</v>
      </c>
      <c r="C6521" s="27">
        <v>1</v>
      </c>
      <c r="D6521" s="27" t="str">
        <f>VLOOKUP('Raw Data'!$C6521,'country description'!$A$2:$B$16,2,0)</f>
        <v>India</v>
      </c>
      <c r="E6521" s="27" t="s">
        <v>10504</v>
      </c>
      <c r="F6521" s="27" t="s">
        <v>12368</v>
      </c>
      <c r="G6521" s="27" t="s">
        <v>17</v>
      </c>
      <c r="H6521" s="27" t="s">
        <v>18</v>
      </c>
      <c r="I6521" s="27" t="s">
        <v>19</v>
      </c>
      <c r="J6521" s="27" t="s">
        <v>19</v>
      </c>
      <c r="K6521" s="27">
        <v>1</v>
      </c>
      <c r="L6521" s="27">
        <v>0</v>
      </c>
      <c r="M6521" s="27">
        <v>300</v>
      </c>
      <c r="N6521" s="27">
        <v>1</v>
      </c>
      <c r="O6521" s="27">
        <v>2011</v>
      </c>
      <c r="P6521" s="27">
        <v>6</v>
      </c>
      <c r="Q6521" s="27">
        <v>18</v>
      </c>
      <c r="R6521" s="28">
        <f>DATE('Raw Data'!$O6521,'Raw Data'!$P6521,'Raw Data'!$Q6521)</f>
        <v>40712</v>
      </c>
      <c r="S6521" s="27" t="str">
        <f>CONCATENATE(MID('Raw Data'!$H6521,FIND("(",'Raw Data'!$H6521)+1,FIND(")",'Raw Data'!$H6521)-FIND("(",'Raw Data'!$H6521)-1),"",'Raw Data'!$M6521)</f>
        <v>Rs.300</v>
      </c>
      <c r="T6521" s="27">
        <f t="shared" si="101"/>
        <v>1</v>
      </c>
      <c r="U6521" s="29">
        <f>'Raw Data'!$M6521*'Raw Data'!$T6521</f>
        <v>300</v>
      </c>
    </row>
    <row r="6522" spans="1:21" x14ac:dyDescent="0.3">
      <c r="A6522" s="20">
        <v>18361580</v>
      </c>
      <c r="B6522" s="27" t="s">
        <v>12369</v>
      </c>
      <c r="C6522" s="27">
        <v>1</v>
      </c>
      <c r="D6522" s="27" t="str">
        <f>VLOOKUP('Raw Data'!$C6522,'country description'!$A$2:$B$16,2,0)</f>
        <v>India</v>
      </c>
      <c r="E6522" s="27" t="s">
        <v>10504</v>
      </c>
      <c r="F6522" s="27" t="s">
        <v>12370</v>
      </c>
      <c r="G6522" s="27" t="s">
        <v>589</v>
      </c>
      <c r="H6522" s="27" t="s">
        <v>18</v>
      </c>
      <c r="I6522" s="27" t="s">
        <v>19</v>
      </c>
      <c r="J6522" s="27" t="s">
        <v>19</v>
      </c>
      <c r="K6522" s="27">
        <v>1</v>
      </c>
      <c r="L6522" s="27">
        <v>0</v>
      </c>
      <c r="M6522" s="27">
        <v>200</v>
      </c>
      <c r="N6522" s="27">
        <v>1</v>
      </c>
      <c r="O6522" s="27">
        <v>2015</v>
      </c>
      <c r="P6522" s="27">
        <v>6</v>
      </c>
      <c r="Q6522" s="27">
        <v>14</v>
      </c>
      <c r="R6522" s="28">
        <f>DATE('Raw Data'!$O6522,'Raw Data'!$P6522,'Raw Data'!$Q6522)</f>
        <v>42169</v>
      </c>
      <c r="S6522" s="27" t="str">
        <f>CONCATENATE(MID('Raw Data'!$H6522,FIND("(",'Raw Data'!$H6522)+1,FIND(")",'Raw Data'!$H6522)-FIND("(",'Raw Data'!$H6522)-1),"",'Raw Data'!$M6522)</f>
        <v>Rs.200</v>
      </c>
      <c r="T6522" s="27">
        <f t="shared" si="101"/>
        <v>1</v>
      </c>
      <c r="U6522" s="29">
        <f>'Raw Data'!$M6522*'Raw Data'!$T6522</f>
        <v>200</v>
      </c>
    </row>
    <row r="6523" spans="1:21" x14ac:dyDescent="0.3">
      <c r="A6523" s="20">
        <v>18462605</v>
      </c>
      <c r="B6523" s="27" t="s">
        <v>1325</v>
      </c>
      <c r="C6523" s="27">
        <v>1</v>
      </c>
      <c r="D6523" s="27" t="str">
        <f>VLOOKUP('Raw Data'!$C6523,'country description'!$A$2:$B$16,2,0)</f>
        <v>India</v>
      </c>
      <c r="E6523" s="27" t="s">
        <v>10504</v>
      </c>
      <c r="F6523" s="27" t="s">
        <v>12371</v>
      </c>
      <c r="G6523" s="27" t="s">
        <v>434</v>
      </c>
      <c r="H6523" s="27" t="s">
        <v>18</v>
      </c>
      <c r="I6523" s="27" t="s">
        <v>19</v>
      </c>
      <c r="J6523" s="27" t="s">
        <v>19</v>
      </c>
      <c r="K6523" s="27">
        <v>1</v>
      </c>
      <c r="L6523" s="27">
        <v>0</v>
      </c>
      <c r="M6523" s="27">
        <v>300</v>
      </c>
      <c r="N6523" s="27">
        <v>1</v>
      </c>
      <c r="O6523" s="27">
        <v>2012</v>
      </c>
      <c r="P6523" s="27">
        <v>6</v>
      </c>
      <c r="Q6523" s="27">
        <v>19</v>
      </c>
      <c r="R6523" s="28">
        <f>DATE('Raw Data'!$O6523,'Raw Data'!$P6523,'Raw Data'!$Q6523)</f>
        <v>41079</v>
      </c>
      <c r="S6523" s="27" t="str">
        <f>CONCATENATE(MID('Raw Data'!$H6523,FIND("(",'Raw Data'!$H6523)+1,FIND(")",'Raw Data'!$H6523)-FIND("(",'Raw Data'!$H6523)-1),"",'Raw Data'!$M6523)</f>
        <v>Rs.300</v>
      </c>
      <c r="T6523" s="27">
        <f t="shared" si="101"/>
        <v>1</v>
      </c>
      <c r="U6523" s="29">
        <f>'Raw Data'!$M6523*'Raw Data'!$T6523</f>
        <v>300</v>
      </c>
    </row>
    <row r="6524" spans="1:21" x14ac:dyDescent="0.3">
      <c r="A6524" s="20">
        <v>18482069</v>
      </c>
      <c r="B6524" s="27" t="s">
        <v>12372</v>
      </c>
      <c r="C6524" s="27">
        <v>1</v>
      </c>
      <c r="D6524" s="27" t="str">
        <f>VLOOKUP('Raw Data'!$C6524,'country description'!$A$2:$B$16,2,0)</f>
        <v>India</v>
      </c>
      <c r="E6524" s="27" t="s">
        <v>10504</v>
      </c>
      <c r="F6524" s="27" t="s">
        <v>10602</v>
      </c>
      <c r="G6524" s="27" t="s">
        <v>919</v>
      </c>
      <c r="H6524" s="27" t="s">
        <v>18</v>
      </c>
      <c r="I6524" s="27" t="s">
        <v>19</v>
      </c>
      <c r="J6524" s="27" t="s">
        <v>19</v>
      </c>
      <c r="K6524" s="27">
        <v>1</v>
      </c>
      <c r="L6524" s="27">
        <v>0</v>
      </c>
      <c r="M6524" s="27">
        <v>400</v>
      </c>
      <c r="N6524" s="27">
        <v>1</v>
      </c>
      <c r="O6524" s="27">
        <v>2018</v>
      </c>
      <c r="P6524" s="27">
        <v>6</v>
      </c>
      <c r="Q6524" s="27">
        <v>11</v>
      </c>
      <c r="R6524" s="28">
        <f>DATE('Raw Data'!$O6524,'Raw Data'!$P6524,'Raw Data'!$Q6524)</f>
        <v>43262</v>
      </c>
      <c r="S6524" s="27" t="str">
        <f>CONCATENATE(MID('Raw Data'!$H6524,FIND("(",'Raw Data'!$H6524)+1,FIND(")",'Raw Data'!$H6524)-FIND("(",'Raw Data'!$H6524)-1),"",'Raw Data'!$M6524)</f>
        <v>Rs.400</v>
      </c>
      <c r="T6524" s="27">
        <f t="shared" si="101"/>
        <v>1</v>
      </c>
      <c r="U6524" s="29">
        <f>'Raw Data'!$M6524*'Raw Data'!$T6524</f>
        <v>400</v>
      </c>
    </row>
    <row r="6525" spans="1:21" x14ac:dyDescent="0.3">
      <c r="A6525" s="20">
        <v>18489829</v>
      </c>
      <c r="B6525" s="27" t="s">
        <v>12373</v>
      </c>
      <c r="C6525" s="27">
        <v>1</v>
      </c>
      <c r="D6525" s="27" t="str">
        <f>VLOOKUP('Raw Data'!$C6525,'country description'!$A$2:$B$16,2,0)</f>
        <v>India</v>
      </c>
      <c r="E6525" s="27" t="s">
        <v>10504</v>
      </c>
      <c r="F6525" s="27" t="s">
        <v>12374</v>
      </c>
      <c r="G6525" s="27" t="s">
        <v>625</v>
      </c>
      <c r="H6525" s="27" t="s">
        <v>18</v>
      </c>
      <c r="I6525" s="27" t="s">
        <v>19</v>
      </c>
      <c r="J6525" s="27" t="s">
        <v>19</v>
      </c>
      <c r="K6525" s="27">
        <v>1</v>
      </c>
      <c r="L6525" s="27">
        <v>0</v>
      </c>
      <c r="M6525" s="27">
        <v>250</v>
      </c>
      <c r="N6525" s="27">
        <v>1</v>
      </c>
      <c r="O6525" s="27">
        <v>2016</v>
      </c>
      <c r="P6525" s="27">
        <v>6</v>
      </c>
      <c r="Q6525" s="27">
        <v>6</v>
      </c>
      <c r="R6525" s="28">
        <f>DATE('Raw Data'!$O6525,'Raw Data'!$P6525,'Raw Data'!$Q6525)</f>
        <v>42527</v>
      </c>
      <c r="S6525" s="27" t="str">
        <f>CONCATENATE(MID('Raw Data'!$H6525,FIND("(",'Raw Data'!$H6525)+1,FIND(")",'Raw Data'!$H6525)-FIND("(",'Raw Data'!$H6525)-1),"",'Raw Data'!$M6525)</f>
        <v>Rs.250</v>
      </c>
      <c r="T6525" s="27">
        <f t="shared" si="101"/>
        <v>1</v>
      </c>
      <c r="U6525" s="29">
        <f>'Raw Data'!$M6525*'Raw Data'!$T6525</f>
        <v>250</v>
      </c>
    </row>
    <row r="6526" spans="1:21" x14ac:dyDescent="0.3">
      <c r="A6526" s="20">
        <v>18421493</v>
      </c>
      <c r="B6526" s="27" t="s">
        <v>12375</v>
      </c>
      <c r="C6526" s="27">
        <v>1</v>
      </c>
      <c r="D6526" s="27" t="str">
        <f>VLOOKUP('Raw Data'!$C6526,'country description'!$A$2:$B$16,2,0)</f>
        <v>India</v>
      </c>
      <c r="E6526" s="27" t="s">
        <v>10504</v>
      </c>
      <c r="F6526" s="27" t="s">
        <v>10613</v>
      </c>
      <c r="G6526" s="27" t="s">
        <v>671</v>
      </c>
      <c r="H6526" s="27" t="s">
        <v>18</v>
      </c>
      <c r="I6526" s="27" t="s">
        <v>19</v>
      </c>
      <c r="J6526" s="27" t="s">
        <v>19</v>
      </c>
      <c r="K6526" s="27">
        <v>1</v>
      </c>
      <c r="L6526" s="27">
        <v>0</v>
      </c>
      <c r="M6526" s="27">
        <v>100</v>
      </c>
      <c r="N6526" s="27">
        <v>1</v>
      </c>
      <c r="O6526" s="27">
        <v>2013</v>
      </c>
      <c r="P6526" s="27">
        <v>6</v>
      </c>
      <c r="Q6526" s="27">
        <v>24</v>
      </c>
      <c r="R6526" s="28">
        <f>DATE('Raw Data'!$O6526,'Raw Data'!$P6526,'Raw Data'!$Q6526)</f>
        <v>41449</v>
      </c>
      <c r="S6526" s="27" t="str">
        <f>CONCATENATE(MID('Raw Data'!$H6526,FIND("(",'Raw Data'!$H6526)+1,FIND(")",'Raw Data'!$H6526)-FIND("(",'Raw Data'!$H6526)-1),"",'Raw Data'!$M6526)</f>
        <v>Rs.100</v>
      </c>
      <c r="T6526" s="27">
        <f t="shared" si="101"/>
        <v>1</v>
      </c>
      <c r="U6526" s="29">
        <f>'Raw Data'!$M6526*'Raw Data'!$T6526</f>
        <v>100</v>
      </c>
    </row>
    <row r="6527" spans="1:21" x14ac:dyDescent="0.3">
      <c r="A6527" s="20">
        <v>18476986</v>
      </c>
      <c r="B6527" s="27" t="s">
        <v>12376</v>
      </c>
      <c r="C6527" s="27">
        <v>1</v>
      </c>
      <c r="D6527" s="27" t="str">
        <f>VLOOKUP('Raw Data'!$C6527,'country description'!$A$2:$B$16,2,0)</f>
        <v>India</v>
      </c>
      <c r="E6527" s="27" t="s">
        <v>10504</v>
      </c>
      <c r="F6527" s="27" t="s">
        <v>12377</v>
      </c>
      <c r="G6527" s="27" t="s">
        <v>12378</v>
      </c>
      <c r="H6527" s="27" t="s">
        <v>18</v>
      </c>
      <c r="I6527" s="27" t="s">
        <v>19</v>
      </c>
      <c r="J6527" s="27" t="s">
        <v>19</v>
      </c>
      <c r="K6527" s="27">
        <v>1</v>
      </c>
      <c r="L6527" s="27">
        <v>0</v>
      </c>
      <c r="M6527" s="27">
        <v>350</v>
      </c>
      <c r="N6527" s="27">
        <v>1</v>
      </c>
      <c r="O6527" s="27">
        <v>2011</v>
      </c>
      <c r="P6527" s="27">
        <v>6</v>
      </c>
      <c r="Q6527" s="27">
        <v>28</v>
      </c>
      <c r="R6527" s="28">
        <f>DATE('Raw Data'!$O6527,'Raw Data'!$P6527,'Raw Data'!$Q6527)</f>
        <v>40722</v>
      </c>
      <c r="S6527" s="27" t="str">
        <f>CONCATENATE(MID('Raw Data'!$H6527,FIND("(",'Raw Data'!$H6527)+1,FIND(")",'Raw Data'!$H6527)-FIND("(",'Raw Data'!$H6527)-1),"",'Raw Data'!$M6527)</f>
        <v>Rs.350</v>
      </c>
      <c r="T6527" s="27">
        <f t="shared" si="101"/>
        <v>1</v>
      </c>
      <c r="U6527" s="29">
        <f>'Raw Data'!$M6527*'Raw Data'!$T6527</f>
        <v>350</v>
      </c>
    </row>
    <row r="6528" spans="1:21" x14ac:dyDescent="0.3">
      <c r="A6528" s="20">
        <v>18391133</v>
      </c>
      <c r="B6528" s="27" t="s">
        <v>12379</v>
      </c>
      <c r="C6528" s="27">
        <v>1</v>
      </c>
      <c r="D6528" s="27" t="str">
        <f>VLOOKUP('Raw Data'!$C6528,'country description'!$A$2:$B$16,2,0)</f>
        <v>India</v>
      </c>
      <c r="E6528" s="27" t="s">
        <v>10504</v>
      </c>
      <c r="F6528" s="27" t="s">
        <v>12380</v>
      </c>
      <c r="G6528" s="27" t="s">
        <v>17</v>
      </c>
      <c r="H6528" s="27" t="s">
        <v>18</v>
      </c>
      <c r="I6528" s="27" t="s">
        <v>19</v>
      </c>
      <c r="J6528" s="27" t="s">
        <v>19</v>
      </c>
      <c r="K6528" s="27">
        <v>1</v>
      </c>
      <c r="L6528" s="27">
        <v>0</v>
      </c>
      <c r="M6528" s="27">
        <v>200</v>
      </c>
      <c r="N6528" s="27">
        <v>1</v>
      </c>
      <c r="O6528" s="27">
        <v>2018</v>
      </c>
      <c r="P6528" s="27">
        <v>6</v>
      </c>
      <c r="Q6528" s="27">
        <v>26</v>
      </c>
      <c r="R6528" s="28">
        <f>DATE('Raw Data'!$O6528,'Raw Data'!$P6528,'Raw Data'!$Q6528)</f>
        <v>43277</v>
      </c>
      <c r="S6528" s="27" t="str">
        <f>CONCATENATE(MID('Raw Data'!$H6528,FIND("(",'Raw Data'!$H6528)+1,FIND(")",'Raw Data'!$H6528)-FIND("(",'Raw Data'!$H6528)-1),"",'Raw Data'!$M6528)</f>
        <v>Rs.200</v>
      </c>
      <c r="T6528" s="27">
        <f t="shared" si="101"/>
        <v>1</v>
      </c>
      <c r="U6528" s="29">
        <f>'Raw Data'!$M6528*'Raw Data'!$T6528</f>
        <v>200</v>
      </c>
    </row>
    <row r="6529" spans="1:21" x14ac:dyDescent="0.3">
      <c r="A6529" s="20">
        <v>18391145</v>
      </c>
      <c r="B6529" s="27" t="s">
        <v>12381</v>
      </c>
      <c r="C6529" s="27">
        <v>1</v>
      </c>
      <c r="D6529" s="27" t="str">
        <f>VLOOKUP('Raw Data'!$C6529,'country description'!$A$2:$B$16,2,0)</f>
        <v>India</v>
      </c>
      <c r="E6529" s="27" t="s">
        <v>10504</v>
      </c>
      <c r="F6529" s="27" t="s">
        <v>12382</v>
      </c>
      <c r="G6529" s="27" t="s">
        <v>17</v>
      </c>
      <c r="H6529" s="27" t="s">
        <v>18</v>
      </c>
      <c r="I6529" s="27" t="s">
        <v>19</v>
      </c>
      <c r="J6529" s="27" t="s">
        <v>19</v>
      </c>
      <c r="K6529" s="27">
        <v>1</v>
      </c>
      <c r="L6529" s="27">
        <v>0</v>
      </c>
      <c r="M6529" s="27">
        <v>200</v>
      </c>
      <c r="N6529" s="27">
        <v>1</v>
      </c>
      <c r="O6529" s="27">
        <v>2010</v>
      </c>
      <c r="P6529" s="27">
        <v>6</v>
      </c>
      <c r="Q6529" s="27">
        <v>28</v>
      </c>
      <c r="R6529" s="28">
        <f>DATE('Raw Data'!$O6529,'Raw Data'!$P6529,'Raw Data'!$Q6529)</f>
        <v>40357</v>
      </c>
      <c r="S6529" s="27" t="str">
        <f>CONCATENATE(MID('Raw Data'!$H6529,FIND("(",'Raw Data'!$H6529)+1,FIND(")",'Raw Data'!$H6529)-FIND("(",'Raw Data'!$H6529)-1),"",'Raw Data'!$M6529)</f>
        <v>Rs.200</v>
      </c>
      <c r="T6529" s="27">
        <f t="shared" si="101"/>
        <v>1</v>
      </c>
      <c r="U6529" s="29">
        <f>'Raw Data'!$M6529*'Raw Data'!$T6529</f>
        <v>200</v>
      </c>
    </row>
    <row r="6530" spans="1:21" x14ac:dyDescent="0.3">
      <c r="A6530" s="20">
        <v>18277216</v>
      </c>
      <c r="B6530" s="27" t="s">
        <v>12383</v>
      </c>
      <c r="C6530" s="27">
        <v>1</v>
      </c>
      <c r="D6530" s="27" t="str">
        <f>VLOOKUP('Raw Data'!$C6530,'country description'!$A$2:$B$16,2,0)</f>
        <v>India</v>
      </c>
      <c r="E6530" s="27" t="s">
        <v>10504</v>
      </c>
      <c r="F6530" s="27" t="s">
        <v>12384</v>
      </c>
      <c r="G6530" s="27" t="s">
        <v>17</v>
      </c>
      <c r="H6530" s="27" t="s">
        <v>18</v>
      </c>
      <c r="I6530" s="27" t="s">
        <v>19</v>
      </c>
      <c r="J6530" s="27" t="s">
        <v>19</v>
      </c>
      <c r="K6530" s="27">
        <v>1</v>
      </c>
      <c r="L6530" s="27">
        <v>0</v>
      </c>
      <c r="M6530" s="27">
        <v>200</v>
      </c>
      <c r="N6530" s="27">
        <v>1</v>
      </c>
      <c r="O6530" s="27">
        <v>2015</v>
      </c>
      <c r="P6530" s="27">
        <v>6</v>
      </c>
      <c r="Q6530" s="27">
        <v>8</v>
      </c>
      <c r="R6530" s="28">
        <f>DATE('Raw Data'!$O6530,'Raw Data'!$P6530,'Raw Data'!$Q6530)</f>
        <v>42163</v>
      </c>
      <c r="S6530" s="27" t="str">
        <f>CONCATENATE(MID('Raw Data'!$H6530,FIND("(",'Raw Data'!$H6530)+1,FIND(")",'Raw Data'!$H6530)-FIND("(",'Raw Data'!$H6530)-1),"",'Raw Data'!$M6530)</f>
        <v>Rs.200</v>
      </c>
      <c r="T6530" s="27">
        <f t="shared" ref="T6530:T6593" si="102">VLOOKUP(D6530,$Y$4:$Z$18,2,0)</f>
        <v>1</v>
      </c>
      <c r="U6530" s="29">
        <f>'Raw Data'!$M6530*'Raw Data'!$T6530</f>
        <v>200</v>
      </c>
    </row>
    <row r="6531" spans="1:21" x14ac:dyDescent="0.3">
      <c r="A6531" s="20">
        <v>5927</v>
      </c>
      <c r="B6531" s="27" t="s">
        <v>6882</v>
      </c>
      <c r="C6531" s="27">
        <v>1</v>
      </c>
      <c r="D6531" s="27" t="str">
        <f>VLOOKUP('Raw Data'!$C6531,'country description'!$A$2:$B$16,2,0)</f>
        <v>India</v>
      </c>
      <c r="E6531" s="27" t="s">
        <v>10504</v>
      </c>
      <c r="F6531" s="27" t="s">
        <v>12385</v>
      </c>
      <c r="G6531" s="27" t="s">
        <v>580</v>
      </c>
      <c r="H6531" s="27" t="s">
        <v>18</v>
      </c>
      <c r="I6531" s="27" t="s">
        <v>19</v>
      </c>
      <c r="J6531" s="27" t="s">
        <v>19</v>
      </c>
      <c r="K6531" s="27">
        <v>1</v>
      </c>
      <c r="L6531" s="27">
        <v>0</v>
      </c>
      <c r="M6531" s="27">
        <v>100</v>
      </c>
      <c r="N6531" s="27">
        <v>1</v>
      </c>
      <c r="O6531" s="27">
        <v>2015</v>
      </c>
      <c r="P6531" s="27">
        <v>6</v>
      </c>
      <c r="Q6531" s="27">
        <v>22</v>
      </c>
      <c r="R6531" s="28">
        <f>DATE('Raw Data'!$O6531,'Raw Data'!$P6531,'Raw Data'!$Q6531)</f>
        <v>42177</v>
      </c>
      <c r="S6531" s="27" t="str">
        <f>CONCATENATE(MID('Raw Data'!$H6531,FIND("(",'Raw Data'!$H6531)+1,FIND(")",'Raw Data'!$H6531)-FIND("(",'Raw Data'!$H6531)-1),"",'Raw Data'!$M6531)</f>
        <v>Rs.100</v>
      </c>
      <c r="T6531" s="27">
        <f t="shared" si="102"/>
        <v>1</v>
      </c>
      <c r="U6531" s="29">
        <f>'Raw Data'!$M6531*'Raw Data'!$T6531</f>
        <v>100</v>
      </c>
    </row>
    <row r="6532" spans="1:21" x14ac:dyDescent="0.3">
      <c r="A6532" s="20">
        <v>18463987</v>
      </c>
      <c r="B6532" s="27" t="s">
        <v>12386</v>
      </c>
      <c r="C6532" s="27">
        <v>1</v>
      </c>
      <c r="D6532" s="27" t="str">
        <f>VLOOKUP('Raw Data'!$C6532,'country description'!$A$2:$B$16,2,0)</f>
        <v>India</v>
      </c>
      <c r="E6532" s="27" t="s">
        <v>10504</v>
      </c>
      <c r="F6532" s="27" t="s">
        <v>12387</v>
      </c>
      <c r="G6532" s="27" t="s">
        <v>587</v>
      </c>
      <c r="H6532" s="27" t="s">
        <v>18</v>
      </c>
      <c r="I6532" s="27" t="s">
        <v>19</v>
      </c>
      <c r="J6532" s="27" t="s">
        <v>19</v>
      </c>
      <c r="K6532" s="27">
        <v>1</v>
      </c>
      <c r="L6532" s="27">
        <v>0</v>
      </c>
      <c r="M6532" s="27">
        <v>200</v>
      </c>
      <c r="N6532" s="27">
        <v>1</v>
      </c>
      <c r="O6532" s="27">
        <v>2014</v>
      </c>
      <c r="P6532" s="27">
        <v>5</v>
      </c>
      <c r="Q6532" s="27">
        <v>8</v>
      </c>
      <c r="R6532" s="28">
        <f>DATE('Raw Data'!$O6532,'Raw Data'!$P6532,'Raw Data'!$Q6532)</f>
        <v>41767</v>
      </c>
      <c r="S6532" s="27" t="str">
        <f>CONCATENATE(MID('Raw Data'!$H6532,FIND("(",'Raw Data'!$H6532)+1,FIND(")",'Raw Data'!$H6532)-FIND("(",'Raw Data'!$H6532)-1),"",'Raw Data'!$M6532)</f>
        <v>Rs.200</v>
      </c>
      <c r="T6532" s="27">
        <f t="shared" si="102"/>
        <v>1</v>
      </c>
      <c r="U6532" s="29">
        <f>'Raw Data'!$M6532*'Raw Data'!$T6532</f>
        <v>200</v>
      </c>
    </row>
    <row r="6533" spans="1:21" x14ac:dyDescent="0.3">
      <c r="A6533" s="20">
        <v>18396180</v>
      </c>
      <c r="B6533" s="27" t="s">
        <v>12388</v>
      </c>
      <c r="C6533" s="27">
        <v>1</v>
      </c>
      <c r="D6533" s="27" t="str">
        <f>VLOOKUP('Raw Data'!$C6533,'country description'!$A$2:$B$16,2,0)</f>
        <v>India</v>
      </c>
      <c r="E6533" s="27" t="s">
        <v>10504</v>
      </c>
      <c r="F6533" s="27" t="s">
        <v>12389</v>
      </c>
      <c r="G6533" s="27" t="s">
        <v>17</v>
      </c>
      <c r="H6533" s="27" t="s">
        <v>18</v>
      </c>
      <c r="I6533" s="27" t="s">
        <v>19</v>
      </c>
      <c r="J6533" s="27" t="s">
        <v>19</v>
      </c>
      <c r="K6533" s="27">
        <v>1</v>
      </c>
      <c r="L6533" s="27">
        <v>0</v>
      </c>
      <c r="M6533" s="27">
        <v>400</v>
      </c>
      <c r="N6533" s="27">
        <v>1</v>
      </c>
      <c r="O6533" s="27">
        <v>2013</v>
      </c>
      <c r="P6533" s="27">
        <v>5</v>
      </c>
      <c r="Q6533" s="27">
        <v>27</v>
      </c>
      <c r="R6533" s="28">
        <f>DATE('Raw Data'!$O6533,'Raw Data'!$P6533,'Raw Data'!$Q6533)</f>
        <v>41421</v>
      </c>
      <c r="S6533" s="27" t="str">
        <f>CONCATENATE(MID('Raw Data'!$H6533,FIND("(",'Raw Data'!$H6533)+1,FIND(")",'Raw Data'!$H6533)-FIND("(",'Raw Data'!$H6533)-1),"",'Raw Data'!$M6533)</f>
        <v>Rs.400</v>
      </c>
      <c r="T6533" s="27">
        <f t="shared" si="102"/>
        <v>1</v>
      </c>
      <c r="U6533" s="29">
        <f>'Raw Data'!$M6533*'Raw Data'!$T6533</f>
        <v>400</v>
      </c>
    </row>
    <row r="6534" spans="1:21" x14ac:dyDescent="0.3">
      <c r="A6534" s="20">
        <v>18463972</v>
      </c>
      <c r="B6534" s="27" t="s">
        <v>12390</v>
      </c>
      <c r="C6534" s="27">
        <v>1</v>
      </c>
      <c r="D6534" s="27" t="str">
        <f>VLOOKUP('Raw Data'!$C6534,'country description'!$A$2:$B$16,2,0)</f>
        <v>India</v>
      </c>
      <c r="E6534" s="27" t="s">
        <v>10504</v>
      </c>
      <c r="F6534" s="27" t="s">
        <v>11791</v>
      </c>
      <c r="G6534" s="27" t="s">
        <v>589</v>
      </c>
      <c r="H6534" s="27" t="s">
        <v>18</v>
      </c>
      <c r="I6534" s="27" t="s">
        <v>19</v>
      </c>
      <c r="J6534" s="27" t="s">
        <v>19</v>
      </c>
      <c r="K6534" s="27">
        <v>1</v>
      </c>
      <c r="L6534" s="27">
        <v>0</v>
      </c>
      <c r="M6534" s="27">
        <v>150</v>
      </c>
      <c r="N6534" s="27">
        <v>1</v>
      </c>
      <c r="O6534" s="27">
        <v>2017</v>
      </c>
      <c r="P6534" s="27">
        <v>5</v>
      </c>
      <c r="Q6534" s="27">
        <v>16</v>
      </c>
      <c r="R6534" s="28">
        <f>DATE('Raw Data'!$O6534,'Raw Data'!$P6534,'Raw Data'!$Q6534)</f>
        <v>42871</v>
      </c>
      <c r="S6534" s="27" t="str">
        <f>CONCATENATE(MID('Raw Data'!$H6534,FIND("(",'Raw Data'!$H6534)+1,FIND(")",'Raw Data'!$H6534)-FIND("(",'Raw Data'!$H6534)-1),"",'Raw Data'!$M6534)</f>
        <v>Rs.150</v>
      </c>
      <c r="T6534" s="27">
        <f t="shared" si="102"/>
        <v>1</v>
      </c>
      <c r="U6534" s="29">
        <f>'Raw Data'!$M6534*'Raw Data'!$T6534</f>
        <v>150</v>
      </c>
    </row>
    <row r="6535" spans="1:21" x14ac:dyDescent="0.3">
      <c r="A6535" s="20">
        <v>18384132</v>
      </c>
      <c r="B6535" s="27" t="s">
        <v>12391</v>
      </c>
      <c r="C6535" s="27">
        <v>1</v>
      </c>
      <c r="D6535" s="27" t="str">
        <f>VLOOKUP('Raw Data'!$C6535,'country description'!$A$2:$B$16,2,0)</f>
        <v>India</v>
      </c>
      <c r="E6535" s="27" t="s">
        <v>10504</v>
      </c>
      <c r="F6535" s="27" t="s">
        <v>12392</v>
      </c>
      <c r="G6535" s="27" t="s">
        <v>17</v>
      </c>
      <c r="H6535" s="27" t="s">
        <v>18</v>
      </c>
      <c r="I6535" s="27" t="s">
        <v>19</v>
      </c>
      <c r="J6535" s="27" t="s">
        <v>19</v>
      </c>
      <c r="K6535" s="27">
        <v>1</v>
      </c>
      <c r="L6535" s="27">
        <v>0</v>
      </c>
      <c r="M6535" s="27">
        <v>200</v>
      </c>
      <c r="N6535" s="27">
        <v>1</v>
      </c>
      <c r="O6535" s="27">
        <v>2012</v>
      </c>
      <c r="P6535" s="27">
        <v>5</v>
      </c>
      <c r="Q6535" s="27">
        <v>16</v>
      </c>
      <c r="R6535" s="28">
        <f>DATE('Raw Data'!$O6535,'Raw Data'!$P6535,'Raw Data'!$Q6535)</f>
        <v>41045</v>
      </c>
      <c r="S6535" s="27" t="str">
        <f>CONCATENATE(MID('Raw Data'!$H6535,FIND("(",'Raw Data'!$H6535)+1,FIND(")",'Raw Data'!$H6535)-FIND("(",'Raw Data'!$H6535)-1),"",'Raw Data'!$M6535)</f>
        <v>Rs.200</v>
      </c>
      <c r="T6535" s="27">
        <f t="shared" si="102"/>
        <v>1</v>
      </c>
      <c r="U6535" s="29">
        <f>'Raw Data'!$M6535*'Raw Data'!$T6535</f>
        <v>200</v>
      </c>
    </row>
    <row r="6536" spans="1:21" x14ac:dyDescent="0.3">
      <c r="A6536" s="20">
        <v>18476542</v>
      </c>
      <c r="B6536" s="27" t="s">
        <v>12393</v>
      </c>
      <c r="C6536" s="27">
        <v>1</v>
      </c>
      <c r="D6536" s="27" t="str">
        <f>VLOOKUP('Raw Data'!$C6536,'country description'!$A$2:$B$16,2,0)</f>
        <v>India</v>
      </c>
      <c r="E6536" s="27" t="s">
        <v>10504</v>
      </c>
      <c r="F6536" s="27" t="s">
        <v>12394</v>
      </c>
      <c r="G6536" s="27" t="s">
        <v>17</v>
      </c>
      <c r="H6536" s="27" t="s">
        <v>18</v>
      </c>
      <c r="I6536" s="27" t="s">
        <v>19</v>
      </c>
      <c r="J6536" s="27" t="s">
        <v>19</v>
      </c>
      <c r="K6536" s="27">
        <v>1</v>
      </c>
      <c r="L6536" s="27">
        <v>0</v>
      </c>
      <c r="M6536" s="27">
        <v>200</v>
      </c>
      <c r="N6536" s="27">
        <v>1</v>
      </c>
      <c r="O6536" s="27">
        <v>2012</v>
      </c>
      <c r="P6536" s="27">
        <v>5</v>
      </c>
      <c r="Q6536" s="27">
        <v>10</v>
      </c>
      <c r="R6536" s="28">
        <f>DATE('Raw Data'!$O6536,'Raw Data'!$P6536,'Raw Data'!$Q6536)</f>
        <v>41039</v>
      </c>
      <c r="S6536" s="27" t="str">
        <f>CONCATENATE(MID('Raw Data'!$H6536,FIND("(",'Raw Data'!$H6536)+1,FIND(")",'Raw Data'!$H6536)-FIND("(",'Raw Data'!$H6536)-1),"",'Raw Data'!$M6536)</f>
        <v>Rs.200</v>
      </c>
      <c r="T6536" s="27">
        <f t="shared" si="102"/>
        <v>1</v>
      </c>
      <c r="U6536" s="29">
        <f>'Raw Data'!$M6536*'Raw Data'!$T6536</f>
        <v>200</v>
      </c>
    </row>
    <row r="6537" spans="1:21" x14ac:dyDescent="0.3">
      <c r="A6537" s="20">
        <v>18499475</v>
      </c>
      <c r="B6537" s="27" t="s">
        <v>6106</v>
      </c>
      <c r="C6537" s="27">
        <v>1</v>
      </c>
      <c r="D6537" s="27" t="str">
        <f>VLOOKUP('Raw Data'!$C6537,'country description'!$A$2:$B$16,2,0)</f>
        <v>India</v>
      </c>
      <c r="E6537" s="27" t="s">
        <v>10504</v>
      </c>
      <c r="F6537" s="27" t="s">
        <v>10729</v>
      </c>
      <c r="G6537" s="27" t="s">
        <v>455</v>
      </c>
      <c r="H6537" s="27" t="s">
        <v>18</v>
      </c>
      <c r="I6537" s="27" t="s">
        <v>19</v>
      </c>
      <c r="J6537" s="27" t="s">
        <v>19</v>
      </c>
      <c r="K6537" s="27">
        <v>1</v>
      </c>
      <c r="L6537" s="27">
        <v>0</v>
      </c>
      <c r="M6537" s="27">
        <v>200</v>
      </c>
      <c r="N6537" s="27">
        <v>1</v>
      </c>
      <c r="O6537" s="27">
        <v>2015</v>
      </c>
      <c r="P6537" s="27">
        <v>5</v>
      </c>
      <c r="Q6537" s="27">
        <v>11</v>
      </c>
      <c r="R6537" s="28">
        <f>DATE('Raw Data'!$O6537,'Raw Data'!$P6537,'Raw Data'!$Q6537)</f>
        <v>42135</v>
      </c>
      <c r="S6537" s="27" t="str">
        <f>CONCATENATE(MID('Raw Data'!$H6537,FIND("(",'Raw Data'!$H6537)+1,FIND(")",'Raw Data'!$H6537)-FIND("(",'Raw Data'!$H6537)-1),"",'Raw Data'!$M6537)</f>
        <v>Rs.200</v>
      </c>
      <c r="T6537" s="27">
        <f t="shared" si="102"/>
        <v>1</v>
      </c>
      <c r="U6537" s="29">
        <f>'Raw Data'!$M6537*'Raw Data'!$T6537</f>
        <v>200</v>
      </c>
    </row>
    <row r="6538" spans="1:21" x14ac:dyDescent="0.3">
      <c r="A6538" s="20">
        <v>18392211</v>
      </c>
      <c r="B6538" s="27" t="s">
        <v>12395</v>
      </c>
      <c r="C6538" s="27">
        <v>1</v>
      </c>
      <c r="D6538" s="27" t="str">
        <f>VLOOKUP('Raw Data'!$C6538,'country description'!$A$2:$B$16,2,0)</f>
        <v>India</v>
      </c>
      <c r="E6538" s="27" t="s">
        <v>10504</v>
      </c>
      <c r="F6538" s="27" t="s">
        <v>12396</v>
      </c>
      <c r="G6538" s="27" t="s">
        <v>17</v>
      </c>
      <c r="H6538" s="27" t="s">
        <v>18</v>
      </c>
      <c r="I6538" s="27" t="s">
        <v>19</v>
      </c>
      <c r="J6538" s="27" t="s">
        <v>19</v>
      </c>
      <c r="K6538" s="27">
        <v>1</v>
      </c>
      <c r="L6538" s="27">
        <v>0</v>
      </c>
      <c r="M6538" s="27">
        <v>300</v>
      </c>
      <c r="N6538" s="27">
        <v>1</v>
      </c>
      <c r="O6538" s="27">
        <v>2017</v>
      </c>
      <c r="P6538" s="27">
        <v>5</v>
      </c>
      <c r="Q6538" s="27">
        <v>15</v>
      </c>
      <c r="R6538" s="28">
        <f>DATE('Raw Data'!$O6538,'Raw Data'!$P6538,'Raw Data'!$Q6538)</f>
        <v>42870</v>
      </c>
      <c r="S6538" s="27" t="str">
        <f>CONCATENATE(MID('Raw Data'!$H6538,FIND("(",'Raw Data'!$H6538)+1,FIND(")",'Raw Data'!$H6538)-FIND("(",'Raw Data'!$H6538)-1),"",'Raw Data'!$M6538)</f>
        <v>Rs.300</v>
      </c>
      <c r="T6538" s="27">
        <f t="shared" si="102"/>
        <v>1</v>
      </c>
      <c r="U6538" s="29">
        <f>'Raw Data'!$M6538*'Raw Data'!$T6538</f>
        <v>300</v>
      </c>
    </row>
    <row r="6539" spans="1:21" x14ac:dyDescent="0.3">
      <c r="A6539" s="20">
        <v>18438453</v>
      </c>
      <c r="B6539" s="27" t="s">
        <v>12397</v>
      </c>
      <c r="C6539" s="27">
        <v>1</v>
      </c>
      <c r="D6539" s="27" t="str">
        <f>VLOOKUP('Raw Data'!$C6539,'country description'!$A$2:$B$16,2,0)</f>
        <v>India</v>
      </c>
      <c r="E6539" s="27" t="s">
        <v>10504</v>
      </c>
      <c r="F6539" s="27" t="s">
        <v>10613</v>
      </c>
      <c r="G6539" s="27" t="s">
        <v>17</v>
      </c>
      <c r="H6539" s="27" t="s">
        <v>18</v>
      </c>
      <c r="I6539" s="27" t="s">
        <v>19</v>
      </c>
      <c r="J6539" s="27" t="s">
        <v>19</v>
      </c>
      <c r="K6539" s="27">
        <v>1</v>
      </c>
      <c r="L6539" s="27">
        <v>0</v>
      </c>
      <c r="M6539" s="27">
        <v>300</v>
      </c>
      <c r="N6539" s="27">
        <v>1</v>
      </c>
      <c r="O6539" s="27">
        <v>2015</v>
      </c>
      <c r="P6539" s="27">
        <v>5</v>
      </c>
      <c r="Q6539" s="27">
        <v>12</v>
      </c>
      <c r="R6539" s="28">
        <f>DATE('Raw Data'!$O6539,'Raw Data'!$P6539,'Raw Data'!$Q6539)</f>
        <v>42136</v>
      </c>
      <c r="S6539" s="27" t="str">
        <f>CONCATENATE(MID('Raw Data'!$H6539,FIND("(",'Raw Data'!$H6539)+1,FIND(")",'Raw Data'!$H6539)-FIND("(",'Raw Data'!$H6539)-1),"",'Raw Data'!$M6539)</f>
        <v>Rs.300</v>
      </c>
      <c r="T6539" s="27">
        <f t="shared" si="102"/>
        <v>1</v>
      </c>
      <c r="U6539" s="29">
        <f>'Raw Data'!$M6539*'Raw Data'!$T6539</f>
        <v>300</v>
      </c>
    </row>
    <row r="6540" spans="1:21" x14ac:dyDescent="0.3">
      <c r="A6540" s="20">
        <v>18464630</v>
      </c>
      <c r="B6540" s="27" t="s">
        <v>12398</v>
      </c>
      <c r="C6540" s="27">
        <v>1</v>
      </c>
      <c r="D6540" s="27" t="str">
        <f>VLOOKUP('Raw Data'!$C6540,'country description'!$A$2:$B$16,2,0)</f>
        <v>India</v>
      </c>
      <c r="E6540" s="27" t="s">
        <v>10504</v>
      </c>
      <c r="F6540" s="27" t="s">
        <v>12399</v>
      </c>
      <c r="G6540" s="27" t="s">
        <v>17</v>
      </c>
      <c r="H6540" s="27" t="s">
        <v>18</v>
      </c>
      <c r="I6540" s="27" t="s">
        <v>19</v>
      </c>
      <c r="J6540" s="27" t="s">
        <v>19</v>
      </c>
      <c r="K6540" s="27">
        <v>1</v>
      </c>
      <c r="L6540" s="27">
        <v>0</v>
      </c>
      <c r="M6540" s="27">
        <v>300</v>
      </c>
      <c r="N6540" s="27">
        <v>1</v>
      </c>
      <c r="O6540" s="27">
        <v>2017</v>
      </c>
      <c r="P6540" s="27">
        <v>5</v>
      </c>
      <c r="Q6540" s="27">
        <v>6</v>
      </c>
      <c r="R6540" s="28">
        <f>DATE('Raw Data'!$O6540,'Raw Data'!$P6540,'Raw Data'!$Q6540)</f>
        <v>42861</v>
      </c>
      <c r="S6540" s="27" t="str">
        <f>CONCATENATE(MID('Raw Data'!$H6540,FIND("(",'Raw Data'!$H6540)+1,FIND(")",'Raw Data'!$H6540)-FIND("(",'Raw Data'!$H6540)-1),"",'Raw Data'!$M6540)</f>
        <v>Rs.300</v>
      </c>
      <c r="T6540" s="27">
        <f t="shared" si="102"/>
        <v>1</v>
      </c>
      <c r="U6540" s="29">
        <f>'Raw Data'!$M6540*'Raw Data'!$T6540</f>
        <v>300</v>
      </c>
    </row>
    <row r="6541" spans="1:21" x14ac:dyDescent="0.3">
      <c r="A6541" s="20">
        <v>18463954</v>
      </c>
      <c r="B6541" s="27" t="s">
        <v>12400</v>
      </c>
      <c r="C6541" s="27">
        <v>1</v>
      </c>
      <c r="D6541" s="27" t="str">
        <f>VLOOKUP('Raw Data'!$C6541,'country description'!$A$2:$B$16,2,0)</f>
        <v>India</v>
      </c>
      <c r="E6541" s="27" t="s">
        <v>10504</v>
      </c>
      <c r="F6541" s="27" t="s">
        <v>12401</v>
      </c>
      <c r="G6541" s="27" t="s">
        <v>17</v>
      </c>
      <c r="H6541" s="27" t="s">
        <v>18</v>
      </c>
      <c r="I6541" s="27" t="s">
        <v>19</v>
      </c>
      <c r="J6541" s="27" t="s">
        <v>19</v>
      </c>
      <c r="K6541" s="27">
        <v>1</v>
      </c>
      <c r="L6541" s="27">
        <v>0</v>
      </c>
      <c r="M6541" s="27">
        <v>300</v>
      </c>
      <c r="N6541" s="27">
        <v>1</v>
      </c>
      <c r="O6541" s="27">
        <v>2011</v>
      </c>
      <c r="P6541" s="27">
        <v>5</v>
      </c>
      <c r="Q6541" s="27">
        <v>4</v>
      </c>
      <c r="R6541" s="28">
        <f>DATE('Raw Data'!$O6541,'Raw Data'!$P6541,'Raw Data'!$Q6541)</f>
        <v>40667</v>
      </c>
      <c r="S6541" s="27" t="str">
        <f>CONCATENATE(MID('Raw Data'!$H6541,FIND("(",'Raw Data'!$H6541)+1,FIND(")",'Raw Data'!$H6541)-FIND("(",'Raw Data'!$H6541)-1),"",'Raw Data'!$M6541)</f>
        <v>Rs.300</v>
      </c>
      <c r="T6541" s="27">
        <f t="shared" si="102"/>
        <v>1</v>
      </c>
      <c r="U6541" s="29">
        <f>'Raw Data'!$M6541*'Raw Data'!$T6541</f>
        <v>300</v>
      </c>
    </row>
    <row r="6542" spans="1:21" x14ac:dyDescent="0.3">
      <c r="A6542" s="20">
        <v>18352271</v>
      </c>
      <c r="B6542" s="27" t="s">
        <v>12402</v>
      </c>
      <c r="C6542" s="27">
        <v>1</v>
      </c>
      <c r="D6542" s="27" t="str">
        <f>VLOOKUP('Raw Data'!$C6542,'country description'!$A$2:$B$16,2,0)</f>
        <v>India</v>
      </c>
      <c r="E6542" s="27" t="s">
        <v>10504</v>
      </c>
      <c r="F6542" s="27" t="s">
        <v>12403</v>
      </c>
      <c r="G6542" s="27" t="s">
        <v>17</v>
      </c>
      <c r="H6542" s="27" t="s">
        <v>18</v>
      </c>
      <c r="I6542" s="27" t="s">
        <v>19</v>
      </c>
      <c r="J6542" s="27" t="s">
        <v>19</v>
      </c>
      <c r="K6542" s="27">
        <v>1</v>
      </c>
      <c r="L6542" s="27">
        <v>0</v>
      </c>
      <c r="M6542" s="27">
        <v>200</v>
      </c>
      <c r="N6542" s="27">
        <v>1</v>
      </c>
      <c r="O6542" s="27">
        <v>2017</v>
      </c>
      <c r="P6542" s="27">
        <v>4</v>
      </c>
      <c r="Q6542" s="27">
        <v>21</v>
      </c>
      <c r="R6542" s="28">
        <f>DATE('Raw Data'!$O6542,'Raw Data'!$P6542,'Raw Data'!$Q6542)</f>
        <v>42846</v>
      </c>
      <c r="S6542" s="27" t="str">
        <f>CONCATENATE(MID('Raw Data'!$H6542,FIND("(",'Raw Data'!$H6542)+1,FIND(")",'Raw Data'!$H6542)-FIND("(",'Raw Data'!$H6542)-1),"",'Raw Data'!$M6542)</f>
        <v>Rs.200</v>
      </c>
      <c r="T6542" s="27">
        <f t="shared" si="102"/>
        <v>1</v>
      </c>
      <c r="U6542" s="29">
        <f>'Raw Data'!$M6542*'Raw Data'!$T6542</f>
        <v>200</v>
      </c>
    </row>
    <row r="6543" spans="1:21" x14ac:dyDescent="0.3">
      <c r="A6543" s="20">
        <v>18463992</v>
      </c>
      <c r="B6543" s="27" t="s">
        <v>12404</v>
      </c>
      <c r="C6543" s="27">
        <v>1</v>
      </c>
      <c r="D6543" s="27" t="str">
        <f>VLOOKUP('Raw Data'!$C6543,'country description'!$A$2:$B$16,2,0)</f>
        <v>India</v>
      </c>
      <c r="E6543" s="27" t="s">
        <v>10504</v>
      </c>
      <c r="F6543" s="27" t="s">
        <v>12405</v>
      </c>
      <c r="G6543" s="27" t="s">
        <v>17</v>
      </c>
      <c r="H6543" s="27" t="s">
        <v>18</v>
      </c>
      <c r="I6543" s="27" t="s">
        <v>19</v>
      </c>
      <c r="J6543" s="27" t="s">
        <v>19</v>
      </c>
      <c r="K6543" s="27">
        <v>1</v>
      </c>
      <c r="L6543" s="27">
        <v>0</v>
      </c>
      <c r="M6543" s="27">
        <v>300</v>
      </c>
      <c r="N6543" s="27">
        <v>1</v>
      </c>
      <c r="O6543" s="27">
        <v>2016</v>
      </c>
      <c r="P6543" s="27">
        <v>4</v>
      </c>
      <c r="Q6543" s="27">
        <v>19</v>
      </c>
      <c r="R6543" s="28">
        <f>DATE('Raw Data'!$O6543,'Raw Data'!$P6543,'Raw Data'!$Q6543)</f>
        <v>42479</v>
      </c>
      <c r="S6543" s="27" t="str">
        <f>CONCATENATE(MID('Raw Data'!$H6543,FIND("(",'Raw Data'!$H6543)+1,FIND(")",'Raw Data'!$H6543)-FIND("(",'Raw Data'!$H6543)-1),"",'Raw Data'!$M6543)</f>
        <v>Rs.300</v>
      </c>
      <c r="T6543" s="27">
        <f t="shared" si="102"/>
        <v>1</v>
      </c>
      <c r="U6543" s="29">
        <f>'Raw Data'!$M6543*'Raw Data'!$T6543</f>
        <v>300</v>
      </c>
    </row>
    <row r="6544" spans="1:21" x14ac:dyDescent="0.3">
      <c r="A6544" s="20">
        <v>18469972</v>
      </c>
      <c r="B6544" s="27" t="s">
        <v>763</v>
      </c>
      <c r="C6544" s="27">
        <v>1</v>
      </c>
      <c r="D6544" s="27" t="str">
        <f>VLOOKUP('Raw Data'!$C6544,'country description'!$A$2:$B$16,2,0)</f>
        <v>India</v>
      </c>
      <c r="E6544" s="27" t="s">
        <v>10504</v>
      </c>
      <c r="F6544" s="27" t="s">
        <v>12406</v>
      </c>
      <c r="G6544" s="27" t="s">
        <v>407</v>
      </c>
      <c r="H6544" s="27" t="s">
        <v>18</v>
      </c>
      <c r="I6544" s="27" t="s">
        <v>19</v>
      </c>
      <c r="J6544" s="27" t="s">
        <v>19</v>
      </c>
      <c r="K6544" s="27">
        <v>1</v>
      </c>
      <c r="L6544" s="27">
        <v>0</v>
      </c>
      <c r="M6544" s="27">
        <v>450</v>
      </c>
      <c r="N6544" s="27">
        <v>1</v>
      </c>
      <c r="O6544" s="27">
        <v>2014</v>
      </c>
      <c r="P6544" s="27">
        <v>4</v>
      </c>
      <c r="Q6544" s="27">
        <v>20</v>
      </c>
      <c r="R6544" s="28">
        <f>DATE('Raw Data'!$O6544,'Raw Data'!$P6544,'Raw Data'!$Q6544)</f>
        <v>41749</v>
      </c>
      <c r="S6544" s="27" t="str">
        <f>CONCATENATE(MID('Raw Data'!$H6544,FIND("(",'Raw Data'!$H6544)+1,FIND(")",'Raw Data'!$H6544)-FIND("(",'Raw Data'!$H6544)-1),"",'Raw Data'!$M6544)</f>
        <v>Rs.450</v>
      </c>
      <c r="T6544" s="27">
        <f t="shared" si="102"/>
        <v>1</v>
      </c>
      <c r="U6544" s="29">
        <f>'Raw Data'!$M6544*'Raw Data'!$T6544</f>
        <v>450</v>
      </c>
    </row>
    <row r="6545" spans="1:21" x14ac:dyDescent="0.3">
      <c r="A6545" s="20">
        <v>18463956</v>
      </c>
      <c r="B6545" s="27" t="s">
        <v>12407</v>
      </c>
      <c r="C6545" s="27">
        <v>1</v>
      </c>
      <c r="D6545" s="27" t="str">
        <f>VLOOKUP('Raw Data'!$C6545,'country description'!$A$2:$B$16,2,0)</f>
        <v>India</v>
      </c>
      <c r="E6545" s="27" t="s">
        <v>10504</v>
      </c>
      <c r="F6545" s="27" t="s">
        <v>12408</v>
      </c>
      <c r="G6545" s="27" t="s">
        <v>434</v>
      </c>
      <c r="H6545" s="27" t="s">
        <v>18</v>
      </c>
      <c r="I6545" s="27" t="s">
        <v>19</v>
      </c>
      <c r="J6545" s="27" t="s">
        <v>19</v>
      </c>
      <c r="K6545" s="27">
        <v>1</v>
      </c>
      <c r="L6545" s="27">
        <v>0</v>
      </c>
      <c r="M6545" s="27">
        <v>250</v>
      </c>
      <c r="N6545" s="27">
        <v>1</v>
      </c>
      <c r="O6545" s="27">
        <v>2015</v>
      </c>
      <c r="P6545" s="27">
        <v>4</v>
      </c>
      <c r="Q6545" s="27">
        <v>5</v>
      </c>
      <c r="R6545" s="28">
        <f>DATE('Raw Data'!$O6545,'Raw Data'!$P6545,'Raw Data'!$Q6545)</f>
        <v>42099</v>
      </c>
      <c r="S6545" s="27" t="str">
        <f>CONCATENATE(MID('Raw Data'!$H6545,FIND("(",'Raw Data'!$H6545)+1,FIND(")",'Raw Data'!$H6545)-FIND("(",'Raw Data'!$H6545)-1),"",'Raw Data'!$M6545)</f>
        <v>Rs.250</v>
      </c>
      <c r="T6545" s="27">
        <f t="shared" si="102"/>
        <v>1</v>
      </c>
      <c r="U6545" s="29">
        <f>'Raw Data'!$M6545*'Raw Data'!$T6545</f>
        <v>250</v>
      </c>
    </row>
    <row r="6546" spans="1:21" x14ac:dyDescent="0.3">
      <c r="A6546" s="20">
        <v>18393725</v>
      </c>
      <c r="B6546" s="27" t="s">
        <v>12409</v>
      </c>
      <c r="C6546" s="27">
        <v>1</v>
      </c>
      <c r="D6546" s="27" t="str">
        <f>VLOOKUP('Raw Data'!$C6546,'country description'!$A$2:$B$16,2,0)</f>
        <v>India</v>
      </c>
      <c r="E6546" s="27" t="s">
        <v>10504</v>
      </c>
      <c r="F6546" s="27" t="s">
        <v>12410</v>
      </c>
      <c r="G6546" s="27" t="s">
        <v>2801</v>
      </c>
      <c r="H6546" s="27" t="s">
        <v>18</v>
      </c>
      <c r="I6546" s="27" t="s">
        <v>19</v>
      </c>
      <c r="J6546" s="27" t="s">
        <v>19</v>
      </c>
      <c r="K6546" s="27">
        <v>1</v>
      </c>
      <c r="L6546" s="27">
        <v>0</v>
      </c>
      <c r="M6546" s="27">
        <v>350</v>
      </c>
      <c r="N6546" s="27">
        <v>1</v>
      </c>
      <c r="O6546" s="27">
        <v>2015</v>
      </c>
      <c r="P6546" s="27">
        <v>4</v>
      </c>
      <c r="Q6546" s="27">
        <v>25</v>
      </c>
      <c r="R6546" s="28">
        <f>DATE('Raw Data'!$O6546,'Raw Data'!$P6546,'Raw Data'!$Q6546)</f>
        <v>42119</v>
      </c>
      <c r="S6546" s="27" t="str">
        <f>CONCATENATE(MID('Raw Data'!$H6546,FIND("(",'Raw Data'!$H6546)+1,FIND(")",'Raw Data'!$H6546)-FIND("(",'Raw Data'!$H6546)-1),"",'Raw Data'!$M6546)</f>
        <v>Rs.350</v>
      </c>
      <c r="T6546" s="27">
        <f t="shared" si="102"/>
        <v>1</v>
      </c>
      <c r="U6546" s="29">
        <f>'Raw Data'!$M6546*'Raw Data'!$T6546</f>
        <v>350</v>
      </c>
    </row>
    <row r="6547" spans="1:21" x14ac:dyDescent="0.3">
      <c r="A6547" s="20">
        <v>18388039</v>
      </c>
      <c r="B6547" s="27" t="s">
        <v>12411</v>
      </c>
      <c r="C6547" s="27">
        <v>1</v>
      </c>
      <c r="D6547" s="27" t="str">
        <f>VLOOKUP('Raw Data'!$C6547,'country description'!$A$2:$B$16,2,0)</f>
        <v>India</v>
      </c>
      <c r="E6547" s="27" t="s">
        <v>10504</v>
      </c>
      <c r="F6547" s="27" t="s">
        <v>10613</v>
      </c>
      <c r="G6547" s="27" t="s">
        <v>455</v>
      </c>
      <c r="H6547" s="27" t="s">
        <v>18</v>
      </c>
      <c r="I6547" s="27" t="s">
        <v>19</v>
      </c>
      <c r="J6547" s="27" t="s">
        <v>19</v>
      </c>
      <c r="K6547" s="27">
        <v>1</v>
      </c>
      <c r="L6547" s="27">
        <v>0</v>
      </c>
      <c r="M6547" s="27">
        <v>100</v>
      </c>
      <c r="N6547" s="27">
        <v>1</v>
      </c>
      <c r="O6547" s="27">
        <v>2014</v>
      </c>
      <c r="P6547" s="27">
        <v>4</v>
      </c>
      <c r="Q6547" s="27">
        <v>4</v>
      </c>
      <c r="R6547" s="28">
        <f>DATE('Raw Data'!$O6547,'Raw Data'!$P6547,'Raw Data'!$Q6547)</f>
        <v>41733</v>
      </c>
      <c r="S6547" s="27" t="str">
        <f>CONCATENATE(MID('Raw Data'!$H6547,FIND("(",'Raw Data'!$H6547)+1,FIND(")",'Raw Data'!$H6547)-FIND("(",'Raw Data'!$H6547)-1),"",'Raw Data'!$M6547)</f>
        <v>Rs.100</v>
      </c>
      <c r="T6547" s="27">
        <f t="shared" si="102"/>
        <v>1</v>
      </c>
      <c r="U6547" s="29">
        <f>'Raw Data'!$M6547*'Raw Data'!$T6547</f>
        <v>100</v>
      </c>
    </row>
    <row r="6548" spans="1:21" x14ac:dyDescent="0.3">
      <c r="A6548" s="20">
        <v>18466414</v>
      </c>
      <c r="B6548" s="27" t="s">
        <v>763</v>
      </c>
      <c r="C6548" s="27">
        <v>1</v>
      </c>
      <c r="D6548" s="27" t="str">
        <f>VLOOKUP('Raw Data'!$C6548,'country description'!$A$2:$B$16,2,0)</f>
        <v>India</v>
      </c>
      <c r="E6548" s="27" t="s">
        <v>10504</v>
      </c>
      <c r="F6548" s="27" t="s">
        <v>12412</v>
      </c>
      <c r="G6548" s="27" t="s">
        <v>407</v>
      </c>
      <c r="H6548" s="27" t="s">
        <v>18</v>
      </c>
      <c r="I6548" s="27" t="s">
        <v>19</v>
      </c>
      <c r="J6548" s="27" t="s">
        <v>19</v>
      </c>
      <c r="K6548" s="27">
        <v>1</v>
      </c>
      <c r="L6548" s="27">
        <v>0</v>
      </c>
      <c r="M6548" s="27">
        <v>450</v>
      </c>
      <c r="N6548" s="27">
        <v>1</v>
      </c>
      <c r="O6548" s="27">
        <v>2017</v>
      </c>
      <c r="P6548" s="27">
        <v>4</v>
      </c>
      <c r="Q6548" s="27">
        <v>3</v>
      </c>
      <c r="R6548" s="28">
        <f>DATE('Raw Data'!$O6548,'Raw Data'!$P6548,'Raw Data'!$Q6548)</f>
        <v>42828</v>
      </c>
      <c r="S6548" s="27" t="str">
        <f>CONCATENATE(MID('Raw Data'!$H6548,FIND("(",'Raw Data'!$H6548)+1,FIND(")",'Raw Data'!$H6548)-FIND("(",'Raw Data'!$H6548)-1),"",'Raw Data'!$M6548)</f>
        <v>Rs.450</v>
      </c>
      <c r="T6548" s="27">
        <f t="shared" si="102"/>
        <v>1</v>
      </c>
      <c r="U6548" s="29">
        <f>'Raw Data'!$M6548*'Raw Data'!$T6548</f>
        <v>450</v>
      </c>
    </row>
    <row r="6549" spans="1:21" x14ac:dyDescent="0.3">
      <c r="A6549" s="20">
        <v>18291231</v>
      </c>
      <c r="B6549" s="27" t="s">
        <v>12413</v>
      </c>
      <c r="C6549" s="27">
        <v>1</v>
      </c>
      <c r="D6549" s="27" t="str">
        <f>VLOOKUP('Raw Data'!$C6549,'country description'!$A$2:$B$16,2,0)</f>
        <v>India</v>
      </c>
      <c r="E6549" s="27" t="s">
        <v>10504</v>
      </c>
      <c r="F6549" s="27" t="s">
        <v>12341</v>
      </c>
      <c r="G6549" s="27" t="s">
        <v>5829</v>
      </c>
      <c r="H6549" s="27" t="s">
        <v>18</v>
      </c>
      <c r="I6549" s="27" t="s">
        <v>19</v>
      </c>
      <c r="J6549" s="27" t="s">
        <v>19</v>
      </c>
      <c r="K6549" s="27">
        <v>1</v>
      </c>
      <c r="L6549" s="27">
        <v>0</v>
      </c>
      <c r="M6549" s="27">
        <v>100</v>
      </c>
      <c r="N6549" s="27">
        <v>1</v>
      </c>
      <c r="O6549" s="27">
        <v>2013</v>
      </c>
      <c r="P6549" s="27">
        <v>3</v>
      </c>
      <c r="Q6549" s="27">
        <v>12</v>
      </c>
      <c r="R6549" s="28">
        <f>DATE('Raw Data'!$O6549,'Raw Data'!$P6549,'Raw Data'!$Q6549)</f>
        <v>41345</v>
      </c>
      <c r="S6549" s="27" t="str">
        <f>CONCATENATE(MID('Raw Data'!$H6549,FIND("(",'Raw Data'!$H6549)+1,FIND(")",'Raw Data'!$H6549)-FIND("(",'Raw Data'!$H6549)-1),"",'Raw Data'!$M6549)</f>
        <v>Rs.100</v>
      </c>
      <c r="T6549" s="27">
        <f t="shared" si="102"/>
        <v>1</v>
      </c>
      <c r="U6549" s="29">
        <f>'Raw Data'!$M6549*'Raw Data'!$T6549</f>
        <v>100</v>
      </c>
    </row>
    <row r="6550" spans="1:21" x14ac:dyDescent="0.3">
      <c r="A6550" s="20">
        <v>18471335</v>
      </c>
      <c r="B6550" s="27" t="s">
        <v>12414</v>
      </c>
      <c r="C6550" s="27">
        <v>1</v>
      </c>
      <c r="D6550" s="27" t="str">
        <f>VLOOKUP('Raw Data'!$C6550,'country description'!$A$2:$B$16,2,0)</f>
        <v>India</v>
      </c>
      <c r="E6550" s="27" t="s">
        <v>10504</v>
      </c>
      <c r="F6550" s="27" t="s">
        <v>12415</v>
      </c>
      <c r="G6550" s="27" t="s">
        <v>17</v>
      </c>
      <c r="H6550" s="27" t="s">
        <v>18</v>
      </c>
      <c r="I6550" s="27" t="s">
        <v>19</v>
      </c>
      <c r="J6550" s="27" t="s">
        <v>19</v>
      </c>
      <c r="K6550" s="27">
        <v>1</v>
      </c>
      <c r="L6550" s="27">
        <v>0</v>
      </c>
      <c r="M6550" s="27">
        <v>200</v>
      </c>
      <c r="N6550" s="27">
        <v>1</v>
      </c>
      <c r="O6550" s="27">
        <v>2012</v>
      </c>
      <c r="P6550" s="27">
        <v>3</v>
      </c>
      <c r="Q6550" s="27">
        <v>19</v>
      </c>
      <c r="R6550" s="28">
        <f>DATE('Raw Data'!$O6550,'Raw Data'!$P6550,'Raw Data'!$Q6550)</f>
        <v>40987</v>
      </c>
      <c r="S6550" s="27" t="str">
        <f>CONCATENATE(MID('Raw Data'!$H6550,FIND("(",'Raw Data'!$H6550)+1,FIND(")",'Raw Data'!$H6550)-FIND("(",'Raw Data'!$H6550)-1),"",'Raw Data'!$M6550)</f>
        <v>Rs.200</v>
      </c>
      <c r="T6550" s="27">
        <f t="shared" si="102"/>
        <v>1</v>
      </c>
      <c r="U6550" s="29">
        <f>'Raw Data'!$M6550*'Raw Data'!$T6550</f>
        <v>200</v>
      </c>
    </row>
    <row r="6551" spans="1:21" x14ac:dyDescent="0.3">
      <c r="A6551" s="20">
        <v>18463993</v>
      </c>
      <c r="B6551" s="27" t="s">
        <v>12416</v>
      </c>
      <c r="C6551" s="27">
        <v>1</v>
      </c>
      <c r="D6551" s="27" t="str">
        <f>VLOOKUP('Raw Data'!$C6551,'country description'!$A$2:$B$16,2,0)</f>
        <v>India</v>
      </c>
      <c r="E6551" s="27" t="s">
        <v>10504</v>
      </c>
      <c r="F6551" s="27" t="s">
        <v>12417</v>
      </c>
      <c r="G6551" s="27" t="s">
        <v>587</v>
      </c>
      <c r="H6551" s="27" t="s">
        <v>18</v>
      </c>
      <c r="I6551" s="27" t="s">
        <v>19</v>
      </c>
      <c r="J6551" s="27" t="s">
        <v>19</v>
      </c>
      <c r="K6551" s="27">
        <v>1</v>
      </c>
      <c r="L6551" s="27">
        <v>0</v>
      </c>
      <c r="M6551" s="27">
        <v>150</v>
      </c>
      <c r="N6551" s="27">
        <v>1</v>
      </c>
      <c r="O6551" s="27">
        <v>2014</v>
      </c>
      <c r="P6551" s="27">
        <v>3</v>
      </c>
      <c r="Q6551" s="27">
        <v>5</v>
      </c>
      <c r="R6551" s="28">
        <f>DATE('Raw Data'!$O6551,'Raw Data'!$P6551,'Raw Data'!$Q6551)</f>
        <v>41703</v>
      </c>
      <c r="S6551" s="27" t="str">
        <f>CONCATENATE(MID('Raw Data'!$H6551,FIND("(",'Raw Data'!$H6551)+1,FIND(")",'Raw Data'!$H6551)-FIND("(",'Raw Data'!$H6551)-1),"",'Raw Data'!$M6551)</f>
        <v>Rs.150</v>
      </c>
      <c r="T6551" s="27">
        <f t="shared" si="102"/>
        <v>1</v>
      </c>
      <c r="U6551" s="29">
        <f>'Raw Data'!$M6551*'Raw Data'!$T6551</f>
        <v>150</v>
      </c>
    </row>
    <row r="6552" spans="1:21" x14ac:dyDescent="0.3">
      <c r="A6552" s="20">
        <v>18133515</v>
      </c>
      <c r="B6552" s="27" t="s">
        <v>12418</v>
      </c>
      <c r="C6552" s="27">
        <v>1</v>
      </c>
      <c r="D6552" s="27" t="str">
        <f>VLOOKUP('Raw Data'!$C6552,'country description'!$A$2:$B$16,2,0)</f>
        <v>India</v>
      </c>
      <c r="E6552" s="27" t="s">
        <v>10504</v>
      </c>
      <c r="F6552" s="27" t="s">
        <v>11690</v>
      </c>
      <c r="G6552" s="27" t="s">
        <v>704</v>
      </c>
      <c r="H6552" s="27" t="s">
        <v>18</v>
      </c>
      <c r="I6552" s="27" t="s">
        <v>19</v>
      </c>
      <c r="J6552" s="27" t="s">
        <v>19</v>
      </c>
      <c r="K6552" s="27">
        <v>1</v>
      </c>
      <c r="L6552" s="27">
        <v>0</v>
      </c>
      <c r="M6552" s="27">
        <v>400</v>
      </c>
      <c r="N6552" s="27">
        <v>1</v>
      </c>
      <c r="O6552" s="27">
        <v>2013</v>
      </c>
      <c r="P6552" s="27">
        <v>3</v>
      </c>
      <c r="Q6552" s="27">
        <v>9</v>
      </c>
      <c r="R6552" s="28">
        <f>DATE('Raw Data'!$O6552,'Raw Data'!$P6552,'Raw Data'!$Q6552)</f>
        <v>41342</v>
      </c>
      <c r="S6552" s="27" t="str">
        <f>CONCATENATE(MID('Raw Data'!$H6552,FIND("(",'Raw Data'!$H6552)+1,FIND(")",'Raw Data'!$H6552)-FIND("(",'Raw Data'!$H6552)-1),"",'Raw Data'!$M6552)</f>
        <v>Rs.400</v>
      </c>
      <c r="T6552" s="27">
        <f t="shared" si="102"/>
        <v>1</v>
      </c>
      <c r="U6552" s="29">
        <f>'Raw Data'!$M6552*'Raw Data'!$T6552</f>
        <v>400</v>
      </c>
    </row>
    <row r="6553" spans="1:21" x14ac:dyDescent="0.3">
      <c r="A6553" s="20">
        <v>18312606</v>
      </c>
      <c r="B6553" s="27" t="s">
        <v>12419</v>
      </c>
      <c r="C6553" s="27">
        <v>1</v>
      </c>
      <c r="D6553" s="27" t="str">
        <f>VLOOKUP('Raw Data'!$C6553,'country description'!$A$2:$B$16,2,0)</f>
        <v>India</v>
      </c>
      <c r="E6553" s="27" t="s">
        <v>10504</v>
      </c>
      <c r="F6553" s="27" t="s">
        <v>12420</v>
      </c>
      <c r="G6553" s="27" t="s">
        <v>17</v>
      </c>
      <c r="H6553" s="27" t="s">
        <v>18</v>
      </c>
      <c r="I6553" s="27" t="s">
        <v>19</v>
      </c>
      <c r="J6553" s="27" t="s">
        <v>19</v>
      </c>
      <c r="K6553" s="27">
        <v>1</v>
      </c>
      <c r="L6553" s="27">
        <v>0</v>
      </c>
      <c r="M6553" s="27">
        <v>300</v>
      </c>
      <c r="N6553" s="27">
        <v>1</v>
      </c>
      <c r="O6553" s="27">
        <v>2011</v>
      </c>
      <c r="P6553" s="27">
        <v>3</v>
      </c>
      <c r="Q6553" s="27">
        <v>12</v>
      </c>
      <c r="R6553" s="28">
        <f>DATE('Raw Data'!$O6553,'Raw Data'!$P6553,'Raw Data'!$Q6553)</f>
        <v>40614</v>
      </c>
      <c r="S6553" s="27" t="str">
        <f>CONCATENATE(MID('Raw Data'!$H6553,FIND("(",'Raw Data'!$H6553)+1,FIND(")",'Raw Data'!$H6553)-FIND("(",'Raw Data'!$H6553)-1),"",'Raw Data'!$M6553)</f>
        <v>Rs.300</v>
      </c>
      <c r="T6553" s="27">
        <f t="shared" si="102"/>
        <v>1</v>
      </c>
      <c r="U6553" s="29">
        <f>'Raw Data'!$M6553*'Raw Data'!$T6553</f>
        <v>300</v>
      </c>
    </row>
    <row r="6554" spans="1:21" x14ac:dyDescent="0.3">
      <c r="A6554" s="20">
        <v>18144444</v>
      </c>
      <c r="B6554" s="27" t="s">
        <v>12421</v>
      </c>
      <c r="C6554" s="27">
        <v>1</v>
      </c>
      <c r="D6554" s="27" t="str">
        <f>VLOOKUP('Raw Data'!$C6554,'country description'!$A$2:$B$16,2,0)</f>
        <v>India</v>
      </c>
      <c r="E6554" s="27" t="s">
        <v>10504</v>
      </c>
      <c r="F6554" s="27" t="s">
        <v>12422</v>
      </c>
      <c r="G6554" s="27" t="s">
        <v>470</v>
      </c>
      <c r="H6554" s="27" t="s">
        <v>18</v>
      </c>
      <c r="I6554" s="27" t="s">
        <v>19</v>
      </c>
      <c r="J6554" s="27" t="s">
        <v>19</v>
      </c>
      <c r="K6554" s="27">
        <v>1</v>
      </c>
      <c r="L6554" s="27">
        <v>0</v>
      </c>
      <c r="M6554" s="27">
        <v>450</v>
      </c>
      <c r="N6554" s="27">
        <v>1</v>
      </c>
      <c r="O6554" s="27">
        <v>2015</v>
      </c>
      <c r="P6554" s="27">
        <v>3</v>
      </c>
      <c r="Q6554" s="27">
        <v>20</v>
      </c>
      <c r="R6554" s="28">
        <f>DATE('Raw Data'!$O6554,'Raw Data'!$P6554,'Raw Data'!$Q6554)</f>
        <v>42083</v>
      </c>
      <c r="S6554" s="27" t="str">
        <f>CONCATENATE(MID('Raw Data'!$H6554,FIND("(",'Raw Data'!$H6554)+1,FIND(")",'Raw Data'!$H6554)-FIND("(",'Raw Data'!$H6554)-1),"",'Raw Data'!$M6554)</f>
        <v>Rs.450</v>
      </c>
      <c r="T6554" s="27">
        <f t="shared" si="102"/>
        <v>1</v>
      </c>
      <c r="U6554" s="29">
        <f>'Raw Data'!$M6554*'Raw Data'!$T6554</f>
        <v>450</v>
      </c>
    </row>
    <row r="6555" spans="1:21" x14ac:dyDescent="0.3">
      <c r="A6555" s="20">
        <v>18352657</v>
      </c>
      <c r="B6555" s="27" t="s">
        <v>12423</v>
      </c>
      <c r="C6555" s="27">
        <v>1</v>
      </c>
      <c r="D6555" s="27" t="str">
        <f>VLOOKUP('Raw Data'!$C6555,'country description'!$A$2:$B$16,2,0)</f>
        <v>India</v>
      </c>
      <c r="E6555" s="27" t="s">
        <v>10504</v>
      </c>
      <c r="F6555" s="27" t="s">
        <v>12424</v>
      </c>
      <c r="G6555" s="27" t="s">
        <v>455</v>
      </c>
      <c r="H6555" s="27" t="s">
        <v>18</v>
      </c>
      <c r="I6555" s="27" t="s">
        <v>19</v>
      </c>
      <c r="J6555" s="27" t="s">
        <v>19</v>
      </c>
      <c r="K6555" s="27">
        <v>1</v>
      </c>
      <c r="L6555" s="27">
        <v>0</v>
      </c>
      <c r="M6555" s="27">
        <v>200</v>
      </c>
      <c r="N6555" s="27">
        <v>1</v>
      </c>
      <c r="O6555" s="27">
        <v>2012</v>
      </c>
      <c r="P6555" s="27">
        <v>3</v>
      </c>
      <c r="Q6555" s="27">
        <v>20</v>
      </c>
      <c r="R6555" s="28">
        <f>DATE('Raw Data'!$O6555,'Raw Data'!$P6555,'Raw Data'!$Q6555)</f>
        <v>40988</v>
      </c>
      <c r="S6555" s="27" t="str">
        <f>CONCATENATE(MID('Raw Data'!$H6555,FIND("(",'Raw Data'!$H6555)+1,FIND(")",'Raw Data'!$H6555)-FIND("(",'Raw Data'!$H6555)-1),"",'Raw Data'!$M6555)</f>
        <v>Rs.200</v>
      </c>
      <c r="T6555" s="27">
        <f t="shared" si="102"/>
        <v>1</v>
      </c>
      <c r="U6555" s="29">
        <f>'Raw Data'!$M6555*'Raw Data'!$T6555</f>
        <v>200</v>
      </c>
    </row>
    <row r="6556" spans="1:21" x14ac:dyDescent="0.3">
      <c r="A6556" s="20">
        <v>18034069</v>
      </c>
      <c r="B6556" s="27" t="s">
        <v>12425</v>
      </c>
      <c r="C6556" s="27">
        <v>1</v>
      </c>
      <c r="D6556" s="27" t="str">
        <f>VLOOKUP('Raw Data'!$C6556,'country description'!$A$2:$B$16,2,0)</f>
        <v>India</v>
      </c>
      <c r="E6556" s="27" t="s">
        <v>10504</v>
      </c>
      <c r="F6556" s="27" t="s">
        <v>12426</v>
      </c>
      <c r="G6556" s="27" t="s">
        <v>704</v>
      </c>
      <c r="H6556" s="27" t="s">
        <v>18</v>
      </c>
      <c r="I6556" s="27" t="s">
        <v>19</v>
      </c>
      <c r="J6556" s="27" t="s">
        <v>19</v>
      </c>
      <c r="K6556" s="27">
        <v>1</v>
      </c>
      <c r="L6556" s="27">
        <v>0</v>
      </c>
      <c r="M6556" s="27">
        <v>250</v>
      </c>
      <c r="N6556" s="27">
        <v>1</v>
      </c>
      <c r="O6556" s="27">
        <v>2013</v>
      </c>
      <c r="P6556" s="27">
        <v>3</v>
      </c>
      <c r="Q6556" s="27">
        <v>4</v>
      </c>
      <c r="R6556" s="28">
        <f>DATE('Raw Data'!$O6556,'Raw Data'!$P6556,'Raw Data'!$Q6556)</f>
        <v>41337</v>
      </c>
      <c r="S6556" s="27" t="str">
        <f>CONCATENATE(MID('Raw Data'!$H6556,FIND("(",'Raw Data'!$H6556)+1,FIND(")",'Raw Data'!$H6556)-FIND("(",'Raw Data'!$H6556)-1),"",'Raw Data'!$M6556)</f>
        <v>Rs.250</v>
      </c>
      <c r="T6556" s="27">
        <f t="shared" si="102"/>
        <v>1</v>
      </c>
      <c r="U6556" s="29">
        <f>'Raw Data'!$M6556*'Raw Data'!$T6556</f>
        <v>250</v>
      </c>
    </row>
    <row r="6557" spans="1:21" x14ac:dyDescent="0.3">
      <c r="A6557" s="20">
        <v>18365603</v>
      </c>
      <c r="B6557" s="27" t="s">
        <v>12427</v>
      </c>
      <c r="C6557" s="27">
        <v>1</v>
      </c>
      <c r="D6557" s="27" t="str">
        <f>VLOOKUP('Raw Data'!$C6557,'country description'!$A$2:$B$16,2,0)</f>
        <v>India</v>
      </c>
      <c r="E6557" s="27" t="s">
        <v>10504</v>
      </c>
      <c r="F6557" s="27" t="s">
        <v>12428</v>
      </c>
      <c r="G6557" s="27" t="s">
        <v>17</v>
      </c>
      <c r="H6557" s="27" t="s">
        <v>18</v>
      </c>
      <c r="I6557" s="27" t="s">
        <v>19</v>
      </c>
      <c r="J6557" s="27" t="s">
        <v>19</v>
      </c>
      <c r="K6557" s="27">
        <v>1</v>
      </c>
      <c r="L6557" s="27">
        <v>0</v>
      </c>
      <c r="M6557" s="27">
        <v>200</v>
      </c>
      <c r="N6557" s="27">
        <v>1</v>
      </c>
      <c r="O6557" s="27">
        <v>2018</v>
      </c>
      <c r="P6557" s="27">
        <v>3</v>
      </c>
      <c r="Q6557" s="27">
        <v>6</v>
      </c>
      <c r="R6557" s="28">
        <f>DATE('Raw Data'!$O6557,'Raw Data'!$P6557,'Raw Data'!$Q6557)</f>
        <v>43165</v>
      </c>
      <c r="S6557" s="27" t="str">
        <f>CONCATENATE(MID('Raw Data'!$H6557,FIND("(",'Raw Data'!$H6557)+1,FIND(")",'Raw Data'!$H6557)-FIND("(",'Raw Data'!$H6557)-1),"",'Raw Data'!$M6557)</f>
        <v>Rs.200</v>
      </c>
      <c r="T6557" s="27">
        <f t="shared" si="102"/>
        <v>1</v>
      </c>
      <c r="U6557" s="29">
        <f>'Raw Data'!$M6557*'Raw Data'!$T6557</f>
        <v>200</v>
      </c>
    </row>
    <row r="6558" spans="1:21" x14ac:dyDescent="0.3">
      <c r="A6558" s="20">
        <v>18462602</v>
      </c>
      <c r="B6558" s="27" t="s">
        <v>12429</v>
      </c>
      <c r="C6558" s="27">
        <v>1</v>
      </c>
      <c r="D6558" s="27" t="str">
        <f>VLOOKUP('Raw Data'!$C6558,'country description'!$A$2:$B$16,2,0)</f>
        <v>India</v>
      </c>
      <c r="E6558" s="27" t="s">
        <v>10504</v>
      </c>
      <c r="F6558" s="27" t="s">
        <v>12430</v>
      </c>
      <c r="G6558" s="27" t="s">
        <v>17</v>
      </c>
      <c r="H6558" s="27" t="s">
        <v>18</v>
      </c>
      <c r="I6558" s="27" t="s">
        <v>19</v>
      </c>
      <c r="J6558" s="27" t="s">
        <v>19</v>
      </c>
      <c r="K6558" s="27">
        <v>1</v>
      </c>
      <c r="L6558" s="27">
        <v>0</v>
      </c>
      <c r="M6558" s="27">
        <v>400</v>
      </c>
      <c r="N6558" s="27">
        <v>1</v>
      </c>
      <c r="O6558" s="27">
        <v>2016</v>
      </c>
      <c r="P6558" s="27">
        <v>3</v>
      </c>
      <c r="Q6558" s="27">
        <v>1</v>
      </c>
      <c r="R6558" s="28">
        <f>DATE('Raw Data'!$O6558,'Raw Data'!$P6558,'Raw Data'!$Q6558)</f>
        <v>42430</v>
      </c>
      <c r="S6558" s="27" t="str">
        <f>CONCATENATE(MID('Raw Data'!$H6558,FIND("(",'Raw Data'!$H6558)+1,FIND(")",'Raw Data'!$H6558)-FIND("(",'Raw Data'!$H6558)-1),"",'Raw Data'!$M6558)</f>
        <v>Rs.400</v>
      </c>
      <c r="T6558" s="27">
        <f t="shared" si="102"/>
        <v>1</v>
      </c>
      <c r="U6558" s="29">
        <f>'Raw Data'!$M6558*'Raw Data'!$T6558</f>
        <v>400</v>
      </c>
    </row>
    <row r="6559" spans="1:21" x14ac:dyDescent="0.3">
      <c r="A6559" s="20">
        <v>311428</v>
      </c>
      <c r="B6559" s="27" t="s">
        <v>12431</v>
      </c>
      <c r="C6559" s="27">
        <v>1</v>
      </c>
      <c r="D6559" s="27" t="str">
        <f>VLOOKUP('Raw Data'!$C6559,'country description'!$A$2:$B$16,2,0)</f>
        <v>India</v>
      </c>
      <c r="E6559" s="27" t="s">
        <v>10504</v>
      </c>
      <c r="F6559" s="27" t="s">
        <v>12432</v>
      </c>
      <c r="G6559" s="27" t="s">
        <v>461</v>
      </c>
      <c r="H6559" s="27" t="s">
        <v>18</v>
      </c>
      <c r="I6559" s="27" t="s">
        <v>19</v>
      </c>
      <c r="J6559" s="27" t="s">
        <v>19</v>
      </c>
      <c r="K6559" s="27">
        <v>1</v>
      </c>
      <c r="L6559" s="27">
        <v>0</v>
      </c>
      <c r="M6559" s="27">
        <v>300</v>
      </c>
      <c r="N6559" s="27">
        <v>1</v>
      </c>
      <c r="O6559" s="27">
        <v>2016</v>
      </c>
      <c r="P6559" s="27">
        <v>3</v>
      </c>
      <c r="Q6559" s="27">
        <v>1</v>
      </c>
      <c r="R6559" s="28">
        <f>DATE('Raw Data'!$O6559,'Raw Data'!$P6559,'Raw Data'!$Q6559)</f>
        <v>42430</v>
      </c>
      <c r="S6559" s="27" t="str">
        <f>CONCATENATE(MID('Raw Data'!$H6559,FIND("(",'Raw Data'!$H6559)+1,FIND(")",'Raw Data'!$H6559)-FIND("(",'Raw Data'!$H6559)-1),"",'Raw Data'!$M6559)</f>
        <v>Rs.300</v>
      </c>
      <c r="T6559" s="27">
        <f t="shared" si="102"/>
        <v>1</v>
      </c>
      <c r="U6559" s="29">
        <f>'Raw Data'!$M6559*'Raw Data'!$T6559</f>
        <v>300</v>
      </c>
    </row>
    <row r="6560" spans="1:21" x14ac:dyDescent="0.3">
      <c r="A6560" s="20">
        <v>18458319</v>
      </c>
      <c r="B6560" s="27" t="s">
        <v>12433</v>
      </c>
      <c r="C6560" s="27">
        <v>1</v>
      </c>
      <c r="D6560" s="27" t="str">
        <f>VLOOKUP('Raw Data'!$C6560,'country description'!$A$2:$B$16,2,0)</f>
        <v>India</v>
      </c>
      <c r="E6560" s="27" t="s">
        <v>10504</v>
      </c>
      <c r="F6560" s="27" t="s">
        <v>12434</v>
      </c>
      <c r="G6560" s="27" t="s">
        <v>17</v>
      </c>
      <c r="H6560" s="27" t="s">
        <v>18</v>
      </c>
      <c r="I6560" s="27" t="s">
        <v>19</v>
      </c>
      <c r="J6560" s="27" t="s">
        <v>19</v>
      </c>
      <c r="K6560" s="27">
        <v>1</v>
      </c>
      <c r="L6560" s="27">
        <v>0</v>
      </c>
      <c r="M6560" s="27">
        <v>300</v>
      </c>
      <c r="N6560" s="27">
        <v>1</v>
      </c>
      <c r="O6560" s="27">
        <v>2010</v>
      </c>
      <c r="P6560" s="27">
        <v>3</v>
      </c>
      <c r="Q6560" s="27">
        <v>4</v>
      </c>
      <c r="R6560" s="28">
        <f>DATE('Raw Data'!$O6560,'Raw Data'!$P6560,'Raw Data'!$Q6560)</f>
        <v>40241</v>
      </c>
      <c r="S6560" s="27" t="str">
        <f>CONCATENATE(MID('Raw Data'!$H6560,FIND("(",'Raw Data'!$H6560)+1,FIND(")",'Raw Data'!$H6560)-FIND("(",'Raw Data'!$H6560)-1),"",'Raw Data'!$M6560)</f>
        <v>Rs.300</v>
      </c>
      <c r="T6560" s="27">
        <f t="shared" si="102"/>
        <v>1</v>
      </c>
      <c r="U6560" s="29">
        <f>'Raw Data'!$M6560*'Raw Data'!$T6560</f>
        <v>300</v>
      </c>
    </row>
    <row r="6561" spans="1:21" x14ac:dyDescent="0.3">
      <c r="A6561" s="20">
        <v>18499452</v>
      </c>
      <c r="B6561" s="27" t="s">
        <v>12435</v>
      </c>
      <c r="C6561" s="27">
        <v>1</v>
      </c>
      <c r="D6561" s="27" t="str">
        <f>VLOOKUP('Raw Data'!$C6561,'country description'!$A$2:$B$16,2,0)</f>
        <v>India</v>
      </c>
      <c r="E6561" s="27" t="s">
        <v>10504</v>
      </c>
      <c r="F6561" s="27" t="s">
        <v>11179</v>
      </c>
      <c r="G6561" s="27" t="s">
        <v>898</v>
      </c>
      <c r="H6561" s="27" t="s">
        <v>18</v>
      </c>
      <c r="I6561" s="27" t="s">
        <v>19</v>
      </c>
      <c r="J6561" s="27" t="s">
        <v>19</v>
      </c>
      <c r="K6561" s="27">
        <v>1</v>
      </c>
      <c r="L6561" s="27">
        <v>0</v>
      </c>
      <c r="M6561" s="27">
        <v>200</v>
      </c>
      <c r="N6561" s="27">
        <v>1</v>
      </c>
      <c r="O6561" s="27">
        <v>2012</v>
      </c>
      <c r="P6561" s="27">
        <v>2</v>
      </c>
      <c r="Q6561" s="27">
        <v>26</v>
      </c>
      <c r="R6561" s="28">
        <f>DATE('Raw Data'!$O6561,'Raw Data'!$P6561,'Raw Data'!$Q6561)</f>
        <v>40965</v>
      </c>
      <c r="S6561" s="27" t="str">
        <f>CONCATENATE(MID('Raw Data'!$H6561,FIND("(",'Raw Data'!$H6561)+1,FIND(")",'Raw Data'!$H6561)-FIND("(",'Raw Data'!$H6561)-1),"",'Raw Data'!$M6561)</f>
        <v>Rs.200</v>
      </c>
      <c r="T6561" s="27">
        <f t="shared" si="102"/>
        <v>1</v>
      </c>
      <c r="U6561" s="29">
        <f>'Raw Data'!$M6561*'Raw Data'!$T6561</f>
        <v>200</v>
      </c>
    </row>
    <row r="6562" spans="1:21" x14ac:dyDescent="0.3">
      <c r="A6562" s="20">
        <v>18312631</v>
      </c>
      <c r="B6562" s="27" t="s">
        <v>12436</v>
      </c>
      <c r="C6562" s="27">
        <v>1</v>
      </c>
      <c r="D6562" s="27" t="str">
        <f>VLOOKUP('Raw Data'!$C6562,'country description'!$A$2:$B$16,2,0)</f>
        <v>India</v>
      </c>
      <c r="E6562" s="27" t="s">
        <v>10504</v>
      </c>
      <c r="F6562" s="27" t="s">
        <v>12437</v>
      </c>
      <c r="G6562" s="27" t="s">
        <v>17</v>
      </c>
      <c r="H6562" s="27" t="s">
        <v>18</v>
      </c>
      <c r="I6562" s="27" t="s">
        <v>19</v>
      </c>
      <c r="J6562" s="27" t="s">
        <v>19</v>
      </c>
      <c r="K6562" s="27">
        <v>1</v>
      </c>
      <c r="L6562" s="27">
        <v>0</v>
      </c>
      <c r="M6562" s="27">
        <v>150</v>
      </c>
      <c r="N6562" s="27">
        <v>1</v>
      </c>
      <c r="O6562" s="27">
        <v>2017</v>
      </c>
      <c r="P6562" s="27">
        <v>2</v>
      </c>
      <c r="Q6562" s="27">
        <v>1</v>
      </c>
      <c r="R6562" s="28">
        <f>DATE('Raw Data'!$O6562,'Raw Data'!$P6562,'Raw Data'!$Q6562)</f>
        <v>42767</v>
      </c>
      <c r="S6562" s="27" t="str">
        <f>CONCATENATE(MID('Raw Data'!$H6562,FIND("(",'Raw Data'!$H6562)+1,FIND(")",'Raw Data'!$H6562)-FIND("(",'Raw Data'!$H6562)-1),"",'Raw Data'!$M6562)</f>
        <v>Rs.150</v>
      </c>
      <c r="T6562" s="27">
        <f t="shared" si="102"/>
        <v>1</v>
      </c>
      <c r="U6562" s="29">
        <f>'Raw Data'!$M6562*'Raw Data'!$T6562</f>
        <v>150</v>
      </c>
    </row>
    <row r="6563" spans="1:21" x14ac:dyDescent="0.3">
      <c r="A6563" s="20">
        <v>18396191</v>
      </c>
      <c r="B6563" s="27" t="s">
        <v>12438</v>
      </c>
      <c r="C6563" s="27">
        <v>1</v>
      </c>
      <c r="D6563" s="27" t="str">
        <f>VLOOKUP('Raw Data'!$C6563,'country description'!$A$2:$B$16,2,0)</f>
        <v>India</v>
      </c>
      <c r="E6563" s="27" t="s">
        <v>10504</v>
      </c>
      <c r="F6563" s="27" t="s">
        <v>12439</v>
      </c>
      <c r="G6563" s="27" t="s">
        <v>393</v>
      </c>
      <c r="H6563" s="27" t="s">
        <v>18</v>
      </c>
      <c r="I6563" s="27" t="s">
        <v>19</v>
      </c>
      <c r="J6563" s="27" t="s">
        <v>19</v>
      </c>
      <c r="K6563" s="27">
        <v>1</v>
      </c>
      <c r="L6563" s="27">
        <v>0</v>
      </c>
      <c r="M6563" s="27">
        <v>400</v>
      </c>
      <c r="N6563" s="27">
        <v>1</v>
      </c>
      <c r="O6563" s="27">
        <v>2017</v>
      </c>
      <c r="P6563" s="27">
        <v>2</v>
      </c>
      <c r="Q6563" s="27">
        <v>12</v>
      </c>
      <c r="R6563" s="28">
        <f>DATE('Raw Data'!$O6563,'Raw Data'!$P6563,'Raw Data'!$Q6563)</f>
        <v>42778</v>
      </c>
      <c r="S6563" s="27" t="str">
        <f>CONCATENATE(MID('Raw Data'!$H6563,FIND("(",'Raw Data'!$H6563)+1,FIND(")",'Raw Data'!$H6563)-FIND("(",'Raw Data'!$H6563)-1),"",'Raw Data'!$M6563)</f>
        <v>Rs.400</v>
      </c>
      <c r="T6563" s="27">
        <f t="shared" si="102"/>
        <v>1</v>
      </c>
      <c r="U6563" s="29">
        <f>'Raw Data'!$M6563*'Raw Data'!$T6563</f>
        <v>400</v>
      </c>
    </row>
    <row r="6564" spans="1:21" x14ac:dyDescent="0.3">
      <c r="A6564" s="20">
        <v>18345759</v>
      </c>
      <c r="B6564" s="27" t="s">
        <v>12440</v>
      </c>
      <c r="C6564" s="27">
        <v>1</v>
      </c>
      <c r="D6564" s="27" t="str">
        <f>VLOOKUP('Raw Data'!$C6564,'country description'!$A$2:$B$16,2,0)</f>
        <v>India</v>
      </c>
      <c r="E6564" s="27" t="s">
        <v>10504</v>
      </c>
      <c r="F6564" s="27" t="s">
        <v>12441</v>
      </c>
      <c r="G6564" s="27" t="s">
        <v>455</v>
      </c>
      <c r="H6564" s="27" t="s">
        <v>18</v>
      </c>
      <c r="I6564" s="27" t="s">
        <v>19</v>
      </c>
      <c r="J6564" s="27" t="s">
        <v>19</v>
      </c>
      <c r="K6564" s="27">
        <v>1</v>
      </c>
      <c r="L6564" s="27">
        <v>0</v>
      </c>
      <c r="M6564" s="27">
        <v>350</v>
      </c>
      <c r="N6564" s="27">
        <v>1</v>
      </c>
      <c r="O6564" s="27">
        <v>2017</v>
      </c>
      <c r="P6564" s="27">
        <v>2</v>
      </c>
      <c r="Q6564" s="27">
        <v>5</v>
      </c>
      <c r="R6564" s="28">
        <f>DATE('Raw Data'!$O6564,'Raw Data'!$P6564,'Raw Data'!$Q6564)</f>
        <v>42771</v>
      </c>
      <c r="S6564" s="27" t="str">
        <f>CONCATENATE(MID('Raw Data'!$H6564,FIND("(",'Raw Data'!$H6564)+1,FIND(")",'Raw Data'!$H6564)-FIND("(",'Raw Data'!$H6564)-1),"",'Raw Data'!$M6564)</f>
        <v>Rs.350</v>
      </c>
      <c r="T6564" s="27">
        <f t="shared" si="102"/>
        <v>1</v>
      </c>
      <c r="U6564" s="29">
        <f>'Raw Data'!$M6564*'Raw Data'!$T6564</f>
        <v>350</v>
      </c>
    </row>
    <row r="6565" spans="1:21" x14ac:dyDescent="0.3">
      <c r="A6565" s="20">
        <v>18464618</v>
      </c>
      <c r="B6565" s="27" t="s">
        <v>12442</v>
      </c>
      <c r="C6565" s="27">
        <v>1</v>
      </c>
      <c r="D6565" s="27" t="str">
        <f>VLOOKUP('Raw Data'!$C6565,'country description'!$A$2:$B$16,2,0)</f>
        <v>India</v>
      </c>
      <c r="E6565" s="27" t="s">
        <v>10504</v>
      </c>
      <c r="F6565" s="27" t="s">
        <v>10613</v>
      </c>
      <c r="G6565" s="27" t="s">
        <v>17</v>
      </c>
      <c r="H6565" s="27" t="s">
        <v>18</v>
      </c>
      <c r="I6565" s="27" t="s">
        <v>19</v>
      </c>
      <c r="J6565" s="27" t="s">
        <v>19</v>
      </c>
      <c r="K6565" s="27">
        <v>1</v>
      </c>
      <c r="L6565" s="27">
        <v>0</v>
      </c>
      <c r="M6565" s="27">
        <v>400</v>
      </c>
      <c r="N6565" s="27">
        <v>1</v>
      </c>
      <c r="O6565" s="27">
        <v>2012</v>
      </c>
      <c r="P6565" s="27">
        <v>2</v>
      </c>
      <c r="Q6565" s="27">
        <v>15</v>
      </c>
      <c r="R6565" s="28">
        <f>DATE('Raw Data'!$O6565,'Raw Data'!$P6565,'Raw Data'!$Q6565)</f>
        <v>40954</v>
      </c>
      <c r="S6565" s="27" t="str">
        <f>CONCATENATE(MID('Raw Data'!$H6565,FIND("(",'Raw Data'!$H6565)+1,FIND(")",'Raw Data'!$H6565)-FIND("(",'Raw Data'!$H6565)-1),"",'Raw Data'!$M6565)</f>
        <v>Rs.400</v>
      </c>
      <c r="T6565" s="27">
        <f t="shared" si="102"/>
        <v>1</v>
      </c>
      <c r="U6565" s="29">
        <f>'Raw Data'!$M6565*'Raw Data'!$T6565</f>
        <v>400</v>
      </c>
    </row>
    <row r="6566" spans="1:21" x14ac:dyDescent="0.3">
      <c r="A6566" s="20">
        <v>18471289</v>
      </c>
      <c r="B6566" s="27" t="s">
        <v>857</v>
      </c>
      <c r="C6566" s="27">
        <v>1</v>
      </c>
      <c r="D6566" s="27" t="str">
        <f>VLOOKUP('Raw Data'!$C6566,'country description'!$A$2:$B$16,2,0)</f>
        <v>India</v>
      </c>
      <c r="E6566" s="27" t="s">
        <v>10504</v>
      </c>
      <c r="F6566" s="27" t="s">
        <v>12443</v>
      </c>
      <c r="G6566" s="27" t="s">
        <v>6620</v>
      </c>
      <c r="H6566" s="27" t="s">
        <v>18</v>
      </c>
      <c r="I6566" s="27" t="s">
        <v>19</v>
      </c>
      <c r="J6566" s="27" t="s">
        <v>19</v>
      </c>
      <c r="K6566" s="27">
        <v>1</v>
      </c>
      <c r="L6566" s="27">
        <v>0</v>
      </c>
      <c r="M6566" s="27">
        <v>200</v>
      </c>
      <c r="N6566" s="27">
        <v>1</v>
      </c>
      <c r="O6566" s="27">
        <v>2017</v>
      </c>
      <c r="P6566" s="27">
        <v>1</v>
      </c>
      <c r="Q6566" s="27">
        <v>10</v>
      </c>
      <c r="R6566" s="28">
        <f>DATE('Raw Data'!$O6566,'Raw Data'!$P6566,'Raw Data'!$Q6566)</f>
        <v>42745</v>
      </c>
      <c r="S6566" s="27" t="str">
        <f>CONCATENATE(MID('Raw Data'!$H6566,FIND("(",'Raw Data'!$H6566)+1,FIND(")",'Raw Data'!$H6566)-FIND("(",'Raw Data'!$H6566)-1),"",'Raw Data'!$M6566)</f>
        <v>Rs.200</v>
      </c>
      <c r="T6566" s="27">
        <f t="shared" si="102"/>
        <v>1</v>
      </c>
      <c r="U6566" s="29">
        <f>'Raw Data'!$M6566*'Raw Data'!$T6566</f>
        <v>200</v>
      </c>
    </row>
    <row r="6567" spans="1:21" x14ac:dyDescent="0.3">
      <c r="A6567" s="20">
        <v>18451168</v>
      </c>
      <c r="B6567" s="27" t="s">
        <v>12444</v>
      </c>
      <c r="C6567" s="27">
        <v>1</v>
      </c>
      <c r="D6567" s="27" t="str">
        <f>VLOOKUP('Raw Data'!$C6567,'country description'!$A$2:$B$16,2,0)</f>
        <v>India</v>
      </c>
      <c r="E6567" s="27" t="s">
        <v>10504</v>
      </c>
      <c r="F6567" s="27" t="s">
        <v>12445</v>
      </c>
      <c r="G6567" s="27" t="s">
        <v>455</v>
      </c>
      <c r="H6567" s="27" t="s">
        <v>18</v>
      </c>
      <c r="I6567" s="27" t="s">
        <v>19</v>
      </c>
      <c r="J6567" s="27" t="s">
        <v>19</v>
      </c>
      <c r="K6567" s="27">
        <v>1</v>
      </c>
      <c r="L6567" s="27">
        <v>0</v>
      </c>
      <c r="M6567" s="27">
        <v>300</v>
      </c>
      <c r="N6567" s="27">
        <v>1</v>
      </c>
      <c r="O6567" s="27">
        <v>2013</v>
      </c>
      <c r="P6567" s="27">
        <v>1</v>
      </c>
      <c r="Q6567" s="27">
        <v>23</v>
      </c>
      <c r="R6567" s="28">
        <f>DATE('Raw Data'!$O6567,'Raw Data'!$P6567,'Raw Data'!$Q6567)</f>
        <v>41297</v>
      </c>
      <c r="S6567" s="27" t="str">
        <f>CONCATENATE(MID('Raw Data'!$H6567,FIND("(",'Raw Data'!$H6567)+1,FIND(")",'Raw Data'!$H6567)-FIND("(",'Raw Data'!$H6567)-1),"",'Raw Data'!$M6567)</f>
        <v>Rs.300</v>
      </c>
      <c r="T6567" s="27">
        <f t="shared" si="102"/>
        <v>1</v>
      </c>
      <c r="U6567" s="29">
        <f>'Raw Data'!$M6567*'Raw Data'!$T6567</f>
        <v>300</v>
      </c>
    </row>
    <row r="6568" spans="1:21" x14ac:dyDescent="0.3">
      <c r="A6568" s="20">
        <v>18466973</v>
      </c>
      <c r="B6568" s="27" t="s">
        <v>12446</v>
      </c>
      <c r="C6568" s="27">
        <v>1</v>
      </c>
      <c r="D6568" s="27" t="str">
        <f>VLOOKUP('Raw Data'!$C6568,'country description'!$A$2:$B$16,2,0)</f>
        <v>India</v>
      </c>
      <c r="E6568" s="27" t="s">
        <v>10504</v>
      </c>
      <c r="F6568" s="27" t="s">
        <v>12447</v>
      </c>
      <c r="G6568" s="27" t="s">
        <v>919</v>
      </c>
      <c r="H6568" s="27" t="s">
        <v>18</v>
      </c>
      <c r="I6568" s="27" t="s">
        <v>19</v>
      </c>
      <c r="J6568" s="27" t="s">
        <v>19</v>
      </c>
      <c r="K6568" s="27">
        <v>1</v>
      </c>
      <c r="L6568" s="27">
        <v>0</v>
      </c>
      <c r="M6568" s="27">
        <v>150</v>
      </c>
      <c r="N6568" s="27">
        <v>1</v>
      </c>
      <c r="O6568" s="27">
        <v>2011</v>
      </c>
      <c r="P6568" s="27">
        <v>1</v>
      </c>
      <c r="Q6568" s="27">
        <v>24</v>
      </c>
      <c r="R6568" s="28">
        <f>DATE('Raw Data'!$O6568,'Raw Data'!$P6568,'Raw Data'!$Q6568)</f>
        <v>40567</v>
      </c>
      <c r="S6568" s="27" t="str">
        <f>CONCATENATE(MID('Raw Data'!$H6568,FIND("(",'Raw Data'!$H6568)+1,FIND(")",'Raw Data'!$H6568)-FIND("(",'Raw Data'!$H6568)-1),"",'Raw Data'!$M6568)</f>
        <v>Rs.150</v>
      </c>
      <c r="T6568" s="27">
        <f t="shared" si="102"/>
        <v>1</v>
      </c>
      <c r="U6568" s="29">
        <f>'Raw Data'!$M6568*'Raw Data'!$T6568</f>
        <v>150</v>
      </c>
    </row>
    <row r="6569" spans="1:21" x14ac:dyDescent="0.3">
      <c r="A6569" s="20">
        <v>18458643</v>
      </c>
      <c r="B6569" s="27" t="s">
        <v>12448</v>
      </c>
      <c r="C6569" s="27">
        <v>1</v>
      </c>
      <c r="D6569" s="27" t="str">
        <f>VLOOKUP('Raw Data'!$C6569,'country description'!$A$2:$B$16,2,0)</f>
        <v>India</v>
      </c>
      <c r="E6569" s="27" t="s">
        <v>10504</v>
      </c>
      <c r="F6569" s="27" t="s">
        <v>12449</v>
      </c>
      <c r="G6569" s="27" t="s">
        <v>393</v>
      </c>
      <c r="H6569" s="27" t="s">
        <v>18</v>
      </c>
      <c r="I6569" s="27" t="s">
        <v>19</v>
      </c>
      <c r="J6569" s="27" t="s">
        <v>19</v>
      </c>
      <c r="K6569" s="27">
        <v>1</v>
      </c>
      <c r="L6569" s="27">
        <v>0</v>
      </c>
      <c r="M6569" s="27">
        <v>400</v>
      </c>
      <c r="N6569" s="27">
        <v>1</v>
      </c>
      <c r="O6569" s="27">
        <v>2011</v>
      </c>
      <c r="P6569" s="27">
        <v>1</v>
      </c>
      <c r="Q6569" s="27">
        <v>21</v>
      </c>
      <c r="R6569" s="28">
        <f>DATE('Raw Data'!$O6569,'Raw Data'!$P6569,'Raw Data'!$Q6569)</f>
        <v>40564</v>
      </c>
      <c r="S6569" s="27" t="str">
        <f>CONCATENATE(MID('Raw Data'!$H6569,FIND("(",'Raw Data'!$H6569)+1,FIND(")",'Raw Data'!$H6569)-FIND("(",'Raw Data'!$H6569)-1),"",'Raw Data'!$M6569)</f>
        <v>Rs.400</v>
      </c>
      <c r="T6569" s="27">
        <f t="shared" si="102"/>
        <v>1</v>
      </c>
      <c r="U6569" s="29">
        <f>'Raw Data'!$M6569*'Raw Data'!$T6569</f>
        <v>400</v>
      </c>
    </row>
    <row r="6570" spans="1:21" x14ac:dyDescent="0.3">
      <c r="A6570" s="20">
        <v>18446413</v>
      </c>
      <c r="B6570" s="27" t="s">
        <v>12450</v>
      </c>
      <c r="C6570" s="27">
        <v>1</v>
      </c>
      <c r="D6570" s="27" t="str">
        <f>VLOOKUP('Raw Data'!$C6570,'country description'!$A$2:$B$16,2,0)</f>
        <v>India</v>
      </c>
      <c r="E6570" s="27" t="s">
        <v>10504</v>
      </c>
      <c r="F6570" s="27" t="s">
        <v>12451</v>
      </c>
      <c r="G6570" s="27" t="s">
        <v>17</v>
      </c>
      <c r="H6570" s="27" t="s">
        <v>18</v>
      </c>
      <c r="I6570" s="27" t="s">
        <v>19</v>
      </c>
      <c r="J6570" s="27" t="s">
        <v>19</v>
      </c>
      <c r="K6570" s="27">
        <v>1</v>
      </c>
      <c r="L6570" s="27">
        <v>0</v>
      </c>
      <c r="M6570" s="27">
        <v>400</v>
      </c>
      <c r="N6570" s="27">
        <v>1</v>
      </c>
      <c r="O6570" s="27">
        <v>2011</v>
      </c>
      <c r="P6570" s="27">
        <v>1</v>
      </c>
      <c r="Q6570" s="27">
        <v>17</v>
      </c>
      <c r="R6570" s="28">
        <f>DATE('Raw Data'!$O6570,'Raw Data'!$P6570,'Raw Data'!$Q6570)</f>
        <v>40560</v>
      </c>
      <c r="S6570" s="27" t="str">
        <f>CONCATENATE(MID('Raw Data'!$H6570,FIND("(",'Raw Data'!$H6570)+1,FIND(")",'Raw Data'!$H6570)-FIND("(",'Raw Data'!$H6570)-1),"",'Raw Data'!$M6570)</f>
        <v>Rs.400</v>
      </c>
      <c r="T6570" s="27">
        <f t="shared" si="102"/>
        <v>1</v>
      </c>
      <c r="U6570" s="29">
        <f>'Raw Data'!$M6570*'Raw Data'!$T6570</f>
        <v>400</v>
      </c>
    </row>
    <row r="6571" spans="1:21" x14ac:dyDescent="0.3">
      <c r="A6571" s="20">
        <v>18499471</v>
      </c>
      <c r="B6571" s="27" t="s">
        <v>12452</v>
      </c>
      <c r="C6571" s="27">
        <v>1</v>
      </c>
      <c r="D6571" s="27" t="str">
        <f>VLOOKUP('Raw Data'!$C6571,'country description'!$A$2:$B$16,2,0)</f>
        <v>India</v>
      </c>
      <c r="E6571" s="27" t="s">
        <v>10504</v>
      </c>
      <c r="F6571" s="27" t="s">
        <v>12453</v>
      </c>
      <c r="G6571" s="27" t="s">
        <v>470</v>
      </c>
      <c r="H6571" s="27" t="s">
        <v>18</v>
      </c>
      <c r="I6571" s="27" t="s">
        <v>19</v>
      </c>
      <c r="J6571" s="27" t="s">
        <v>19</v>
      </c>
      <c r="K6571" s="27">
        <v>1</v>
      </c>
      <c r="L6571" s="27">
        <v>0</v>
      </c>
      <c r="M6571" s="27">
        <v>250</v>
      </c>
      <c r="N6571" s="27">
        <v>1</v>
      </c>
      <c r="O6571" s="27">
        <v>2012</v>
      </c>
      <c r="P6571" s="27">
        <v>1</v>
      </c>
      <c r="Q6571" s="27">
        <v>23</v>
      </c>
      <c r="R6571" s="28">
        <f>DATE('Raw Data'!$O6571,'Raw Data'!$P6571,'Raw Data'!$Q6571)</f>
        <v>40931</v>
      </c>
      <c r="S6571" s="27" t="str">
        <f>CONCATENATE(MID('Raw Data'!$H6571,FIND("(",'Raw Data'!$H6571)+1,FIND(")",'Raw Data'!$H6571)-FIND("(",'Raw Data'!$H6571)-1),"",'Raw Data'!$M6571)</f>
        <v>Rs.250</v>
      </c>
      <c r="T6571" s="27">
        <f t="shared" si="102"/>
        <v>1</v>
      </c>
      <c r="U6571" s="29">
        <f>'Raw Data'!$M6571*'Raw Data'!$T6571</f>
        <v>250</v>
      </c>
    </row>
    <row r="6572" spans="1:21" x14ac:dyDescent="0.3">
      <c r="A6572" s="20">
        <v>18499459</v>
      </c>
      <c r="B6572" s="27" t="s">
        <v>12454</v>
      </c>
      <c r="C6572" s="27">
        <v>1</v>
      </c>
      <c r="D6572" s="27" t="str">
        <f>VLOOKUP('Raw Data'!$C6572,'country description'!$A$2:$B$16,2,0)</f>
        <v>India</v>
      </c>
      <c r="E6572" s="27" t="s">
        <v>10504</v>
      </c>
      <c r="F6572" s="27" t="s">
        <v>12453</v>
      </c>
      <c r="G6572" s="27" t="s">
        <v>17</v>
      </c>
      <c r="H6572" s="27" t="s">
        <v>18</v>
      </c>
      <c r="I6572" s="27" t="s">
        <v>19</v>
      </c>
      <c r="J6572" s="27" t="s">
        <v>19</v>
      </c>
      <c r="K6572" s="27">
        <v>1</v>
      </c>
      <c r="L6572" s="27">
        <v>0</v>
      </c>
      <c r="M6572" s="27">
        <v>350</v>
      </c>
      <c r="N6572" s="27">
        <v>1</v>
      </c>
      <c r="O6572" s="27">
        <v>2010</v>
      </c>
      <c r="P6572" s="27">
        <v>1</v>
      </c>
      <c r="Q6572" s="27">
        <v>21</v>
      </c>
      <c r="R6572" s="28">
        <f>DATE('Raw Data'!$O6572,'Raw Data'!$P6572,'Raw Data'!$Q6572)</f>
        <v>40199</v>
      </c>
      <c r="S6572" s="27" t="str">
        <f>CONCATENATE(MID('Raw Data'!$H6572,FIND("(",'Raw Data'!$H6572)+1,FIND(")",'Raw Data'!$H6572)-FIND("(",'Raw Data'!$H6572)-1),"",'Raw Data'!$M6572)</f>
        <v>Rs.350</v>
      </c>
      <c r="T6572" s="27">
        <f t="shared" si="102"/>
        <v>1</v>
      </c>
      <c r="U6572" s="29">
        <f>'Raw Data'!$M6572*'Raw Data'!$T6572</f>
        <v>350</v>
      </c>
    </row>
    <row r="6573" spans="1:21" x14ac:dyDescent="0.3">
      <c r="A6573" s="20">
        <v>18495252</v>
      </c>
      <c r="B6573" s="27" t="s">
        <v>12455</v>
      </c>
      <c r="C6573" s="27">
        <v>1</v>
      </c>
      <c r="D6573" s="27" t="str">
        <f>VLOOKUP('Raw Data'!$C6573,'country description'!$A$2:$B$16,2,0)</f>
        <v>India</v>
      </c>
      <c r="E6573" s="27" t="s">
        <v>10504</v>
      </c>
      <c r="F6573" s="27" t="s">
        <v>12456</v>
      </c>
      <c r="G6573" s="27" t="s">
        <v>599</v>
      </c>
      <c r="H6573" s="27" t="s">
        <v>18</v>
      </c>
      <c r="I6573" s="27" t="s">
        <v>19</v>
      </c>
      <c r="J6573" s="27" t="s">
        <v>19</v>
      </c>
      <c r="K6573" s="27">
        <v>1</v>
      </c>
      <c r="L6573" s="27">
        <v>0</v>
      </c>
      <c r="M6573" s="27">
        <v>200</v>
      </c>
      <c r="N6573" s="27">
        <v>1</v>
      </c>
      <c r="O6573" s="27">
        <v>2014</v>
      </c>
      <c r="P6573" s="27">
        <v>1</v>
      </c>
      <c r="Q6573" s="27">
        <v>11</v>
      </c>
      <c r="R6573" s="28">
        <f>DATE('Raw Data'!$O6573,'Raw Data'!$P6573,'Raw Data'!$Q6573)</f>
        <v>41650</v>
      </c>
      <c r="S6573" s="27" t="str">
        <f>CONCATENATE(MID('Raw Data'!$H6573,FIND("(",'Raw Data'!$H6573)+1,FIND(")",'Raw Data'!$H6573)-FIND("(",'Raw Data'!$H6573)-1),"",'Raw Data'!$M6573)</f>
        <v>Rs.200</v>
      </c>
      <c r="T6573" s="27">
        <f t="shared" si="102"/>
        <v>1</v>
      </c>
      <c r="U6573" s="29">
        <f>'Raw Data'!$M6573*'Raw Data'!$T6573</f>
        <v>200</v>
      </c>
    </row>
    <row r="6574" spans="1:21" x14ac:dyDescent="0.3">
      <c r="A6574" s="20">
        <v>18263500</v>
      </c>
      <c r="B6574" s="27" t="s">
        <v>12457</v>
      </c>
      <c r="C6574" s="27">
        <v>1</v>
      </c>
      <c r="D6574" s="27" t="str">
        <f>VLOOKUP('Raw Data'!$C6574,'country description'!$A$2:$B$16,2,0)</f>
        <v>India</v>
      </c>
      <c r="E6574" s="27" t="s">
        <v>10504</v>
      </c>
      <c r="F6574" s="27" t="s">
        <v>12458</v>
      </c>
      <c r="G6574" s="27" t="s">
        <v>17</v>
      </c>
      <c r="H6574" s="27" t="s">
        <v>18</v>
      </c>
      <c r="I6574" s="27" t="s">
        <v>19</v>
      </c>
      <c r="J6574" s="27" t="s">
        <v>19</v>
      </c>
      <c r="K6574" s="27">
        <v>1</v>
      </c>
      <c r="L6574" s="27">
        <v>0</v>
      </c>
      <c r="M6574" s="27">
        <v>150</v>
      </c>
      <c r="N6574" s="27">
        <v>1</v>
      </c>
      <c r="O6574" s="27">
        <v>2010</v>
      </c>
      <c r="P6574" s="27">
        <v>12</v>
      </c>
      <c r="Q6574" s="27">
        <v>2</v>
      </c>
      <c r="R6574" s="28">
        <f>DATE('Raw Data'!$O6574,'Raw Data'!$P6574,'Raw Data'!$Q6574)</f>
        <v>40514</v>
      </c>
      <c r="S6574" s="27" t="str">
        <f>CONCATENATE(MID('Raw Data'!$H6574,FIND("(",'Raw Data'!$H6574)+1,FIND(")",'Raw Data'!$H6574)-FIND("(",'Raw Data'!$H6574)-1),"",'Raw Data'!$M6574)</f>
        <v>Rs.150</v>
      </c>
      <c r="T6574" s="27">
        <f t="shared" si="102"/>
        <v>1</v>
      </c>
      <c r="U6574" s="29">
        <f>'Raw Data'!$M6574*'Raw Data'!$T6574</f>
        <v>150</v>
      </c>
    </row>
    <row r="6575" spans="1:21" x14ac:dyDescent="0.3">
      <c r="A6575" s="20">
        <v>310632</v>
      </c>
      <c r="B6575" s="27" t="s">
        <v>939</v>
      </c>
      <c r="C6575" s="27">
        <v>1</v>
      </c>
      <c r="D6575" s="27" t="str">
        <f>VLOOKUP('Raw Data'!$C6575,'country description'!$A$2:$B$16,2,0)</f>
        <v>India</v>
      </c>
      <c r="E6575" s="27" t="s">
        <v>10504</v>
      </c>
      <c r="F6575" s="27" t="s">
        <v>12459</v>
      </c>
      <c r="G6575" s="27" t="s">
        <v>6620</v>
      </c>
      <c r="H6575" s="27" t="s">
        <v>18</v>
      </c>
      <c r="I6575" s="27" t="s">
        <v>19</v>
      </c>
      <c r="J6575" s="27" t="s">
        <v>19</v>
      </c>
      <c r="K6575" s="27">
        <v>1</v>
      </c>
      <c r="L6575" s="27">
        <v>0</v>
      </c>
      <c r="M6575" s="27">
        <v>350</v>
      </c>
      <c r="N6575" s="27">
        <v>1</v>
      </c>
      <c r="O6575" s="27">
        <v>2010</v>
      </c>
      <c r="P6575" s="27">
        <v>12</v>
      </c>
      <c r="Q6575" s="27">
        <v>7</v>
      </c>
      <c r="R6575" s="28">
        <f>DATE('Raw Data'!$O6575,'Raw Data'!$P6575,'Raw Data'!$Q6575)</f>
        <v>40519</v>
      </c>
      <c r="S6575" s="27" t="str">
        <f>CONCATENATE(MID('Raw Data'!$H6575,FIND("(",'Raw Data'!$H6575)+1,FIND(")",'Raw Data'!$H6575)-FIND("(",'Raw Data'!$H6575)-1),"",'Raw Data'!$M6575)</f>
        <v>Rs.350</v>
      </c>
      <c r="T6575" s="27">
        <f t="shared" si="102"/>
        <v>1</v>
      </c>
      <c r="U6575" s="29">
        <f>'Raw Data'!$M6575*'Raw Data'!$T6575</f>
        <v>350</v>
      </c>
    </row>
    <row r="6576" spans="1:21" x14ac:dyDescent="0.3">
      <c r="A6576" s="20">
        <v>18352658</v>
      </c>
      <c r="B6576" s="27" t="s">
        <v>12460</v>
      </c>
      <c r="C6576" s="27">
        <v>1</v>
      </c>
      <c r="D6576" s="27" t="str">
        <f>VLOOKUP('Raw Data'!$C6576,'country description'!$A$2:$B$16,2,0)</f>
        <v>India</v>
      </c>
      <c r="E6576" s="27" t="s">
        <v>10504</v>
      </c>
      <c r="F6576" s="27" t="s">
        <v>12461</v>
      </c>
      <c r="G6576" s="27" t="s">
        <v>671</v>
      </c>
      <c r="H6576" s="27" t="s">
        <v>18</v>
      </c>
      <c r="I6576" s="27" t="s">
        <v>19</v>
      </c>
      <c r="J6576" s="27" t="s">
        <v>19</v>
      </c>
      <c r="K6576" s="27">
        <v>1</v>
      </c>
      <c r="L6576" s="27">
        <v>0</v>
      </c>
      <c r="M6576" s="27">
        <v>350</v>
      </c>
      <c r="N6576" s="27">
        <v>1</v>
      </c>
      <c r="O6576" s="27">
        <v>2011</v>
      </c>
      <c r="P6576" s="27">
        <v>12</v>
      </c>
      <c r="Q6576" s="27">
        <v>16</v>
      </c>
      <c r="R6576" s="28">
        <f>DATE('Raw Data'!$O6576,'Raw Data'!$P6576,'Raw Data'!$Q6576)</f>
        <v>40893</v>
      </c>
      <c r="S6576" s="27" t="str">
        <f>CONCATENATE(MID('Raw Data'!$H6576,FIND("(",'Raw Data'!$H6576)+1,FIND(")",'Raw Data'!$H6576)-FIND("(",'Raw Data'!$H6576)-1),"",'Raw Data'!$M6576)</f>
        <v>Rs.350</v>
      </c>
      <c r="T6576" s="27">
        <f t="shared" si="102"/>
        <v>1</v>
      </c>
      <c r="U6576" s="29">
        <f>'Raw Data'!$M6576*'Raw Data'!$T6576</f>
        <v>350</v>
      </c>
    </row>
    <row r="6577" spans="1:21" x14ac:dyDescent="0.3">
      <c r="A6577" s="20">
        <v>18458638</v>
      </c>
      <c r="B6577" s="27" t="s">
        <v>12462</v>
      </c>
      <c r="C6577" s="27">
        <v>1</v>
      </c>
      <c r="D6577" s="27" t="str">
        <f>VLOOKUP('Raw Data'!$C6577,'country description'!$A$2:$B$16,2,0)</f>
        <v>India</v>
      </c>
      <c r="E6577" s="27" t="s">
        <v>10504</v>
      </c>
      <c r="F6577" s="27" t="s">
        <v>12463</v>
      </c>
      <c r="G6577" s="27" t="s">
        <v>424</v>
      </c>
      <c r="H6577" s="27" t="s">
        <v>18</v>
      </c>
      <c r="I6577" s="27" t="s">
        <v>19</v>
      </c>
      <c r="J6577" s="27" t="s">
        <v>19</v>
      </c>
      <c r="K6577" s="27">
        <v>1</v>
      </c>
      <c r="L6577" s="27">
        <v>0</v>
      </c>
      <c r="M6577" s="27">
        <v>300</v>
      </c>
      <c r="N6577" s="27">
        <v>1</v>
      </c>
      <c r="O6577" s="27">
        <v>2014</v>
      </c>
      <c r="P6577" s="27">
        <v>12</v>
      </c>
      <c r="Q6577" s="27">
        <v>26</v>
      </c>
      <c r="R6577" s="28">
        <f>DATE('Raw Data'!$O6577,'Raw Data'!$P6577,'Raw Data'!$Q6577)</f>
        <v>41999</v>
      </c>
      <c r="S6577" s="27" t="str">
        <f>CONCATENATE(MID('Raw Data'!$H6577,FIND("(",'Raw Data'!$H6577)+1,FIND(")",'Raw Data'!$H6577)-FIND("(",'Raw Data'!$H6577)-1),"",'Raw Data'!$M6577)</f>
        <v>Rs.300</v>
      </c>
      <c r="T6577" s="27">
        <f t="shared" si="102"/>
        <v>1</v>
      </c>
      <c r="U6577" s="29">
        <f>'Raw Data'!$M6577*'Raw Data'!$T6577</f>
        <v>300</v>
      </c>
    </row>
    <row r="6578" spans="1:21" x14ac:dyDescent="0.3">
      <c r="A6578" s="20">
        <v>18312451</v>
      </c>
      <c r="B6578" s="27" t="s">
        <v>10983</v>
      </c>
      <c r="C6578" s="27">
        <v>1</v>
      </c>
      <c r="D6578" s="27" t="str">
        <f>VLOOKUP('Raw Data'!$C6578,'country description'!$A$2:$B$16,2,0)</f>
        <v>India</v>
      </c>
      <c r="E6578" s="27" t="s">
        <v>10504</v>
      </c>
      <c r="F6578" s="27" t="s">
        <v>12464</v>
      </c>
      <c r="G6578" s="27" t="s">
        <v>595</v>
      </c>
      <c r="H6578" s="27" t="s">
        <v>18</v>
      </c>
      <c r="I6578" s="27" t="s">
        <v>19</v>
      </c>
      <c r="J6578" s="27" t="s">
        <v>19</v>
      </c>
      <c r="K6578" s="27">
        <v>1</v>
      </c>
      <c r="L6578" s="27">
        <v>0</v>
      </c>
      <c r="M6578" s="27">
        <v>200</v>
      </c>
      <c r="N6578" s="27">
        <v>1</v>
      </c>
      <c r="O6578" s="27">
        <v>2010</v>
      </c>
      <c r="P6578" s="27">
        <v>11</v>
      </c>
      <c r="Q6578" s="27">
        <v>16</v>
      </c>
      <c r="R6578" s="28">
        <f>DATE('Raw Data'!$O6578,'Raw Data'!$P6578,'Raw Data'!$Q6578)</f>
        <v>40498</v>
      </c>
      <c r="S6578" s="27" t="str">
        <f>CONCATENATE(MID('Raw Data'!$H6578,FIND("(",'Raw Data'!$H6578)+1,FIND(")",'Raw Data'!$H6578)-FIND("(",'Raw Data'!$H6578)-1),"",'Raw Data'!$M6578)</f>
        <v>Rs.200</v>
      </c>
      <c r="T6578" s="27">
        <f t="shared" si="102"/>
        <v>1</v>
      </c>
      <c r="U6578" s="29">
        <f>'Raw Data'!$M6578*'Raw Data'!$T6578</f>
        <v>200</v>
      </c>
    </row>
    <row r="6579" spans="1:21" x14ac:dyDescent="0.3">
      <c r="A6579" s="20">
        <v>18458642</v>
      </c>
      <c r="B6579" s="27" t="s">
        <v>12465</v>
      </c>
      <c r="C6579" s="27">
        <v>1</v>
      </c>
      <c r="D6579" s="27" t="str">
        <f>VLOOKUP('Raw Data'!$C6579,'country description'!$A$2:$B$16,2,0)</f>
        <v>India</v>
      </c>
      <c r="E6579" s="27" t="s">
        <v>10504</v>
      </c>
      <c r="F6579" s="27" t="s">
        <v>12466</v>
      </c>
      <c r="G6579" s="27" t="s">
        <v>723</v>
      </c>
      <c r="H6579" s="27" t="s">
        <v>18</v>
      </c>
      <c r="I6579" s="27" t="s">
        <v>19</v>
      </c>
      <c r="J6579" s="27" t="s">
        <v>19</v>
      </c>
      <c r="K6579" s="27">
        <v>1</v>
      </c>
      <c r="L6579" s="27">
        <v>0</v>
      </c>
      <c r="M6579" s="27">
        <v>200</v>
      </c>
      <c r="N6579" s="27">
        <v>1</v>
      </c>
      <c r="O6579" s="27">
        <v>2017</v>
      </c>
      <c r="P6579" s="27">
        <v>11</v>
      </c>
      <c r="Q6579" s="27">
        <v>5</v>
      </c>
      <c r="R6579" s="28">
        <f>DATE('Raw Data'!$O6579,'Raw Data'!$P6579,'Raw Data'!$Q6579)</f>
        <v>43044</v>
      </c>
      <c r="S6579" s="27" t="str">
        <f>CONCATENATE(MID('Raw Data'!$H6579,FIND("(",'Raw Data'!$H6579)+1,FIND(")",'Raw Data'!$H6579)-FIND("(",'Raw Data'!$H6579)-1),"",'Raw Data'!$M6579)</f>
        <v>Rs.200</v>
      </c>
      <c r="T6579" s="27">
        <f t="shared" si="102"/>
        <v>1</v>
      </c>
      <c r="U6579" s="29">
        <f>'Raw Data'!$M6579*'Raw Data'!$T6579</f>
        <v>200</v>
      </c>
    </row>
    <row r="6580" spans="1:21" x14ac:dyDescent="0.3">
      <c r="A6580" s="20">
        <v>18447121</v>
      </c>
      <c r="B6580" s="27" t="s">
        <v>12467</v>
      </c>
      <c r="C6580" s="27">
        <v>1</v>
      </c>
      <c r="D6580" s="27" t="str">
        <f>VLOOKUP('Raw Data'!$C6580,'country description'!$A$2:$B$16,2,0)</f>
        <v>India</v>
      </c>
      <c r="E6580" s="27" t="s">
        <v>10504</v>
      </c>
      <c r="F6580" s="27" t="s">
        <v>12468</v>
      </c>
      <c r="G6580" s="27" t="s">
        <v>455</v>
      </c>
      <c r="H6580" s="27" t="s">
        <v>18</v>
      </c>
      <c r="I6580" s="27" t="s">
        <v>19</v>
      </c>
      <c r="J6580" s="27" t="s">
        <v>19</v>
      </c>
      <c r="K6580" s="27">
        <v>1</v>
      </c>
      <c r="L6580" s="27">
        <v>0</v>
      </c>
      <c r="M6580" s="27">
        <v>250</v>
      </c>
      <c r="N6580" s="27">
        <v>1</v>
      </c>
      <c r="O6580" s="27">
        <v>2018</v>
      </c>
      <c r="P6580" s="27">
        <v>11</v>
      </c>
      <c r="Q6580" s="27">
        <v>23</v>
      </c>
      <c r="R6580" s="28">
        <f>DATE('Raw Data'!$O6580,'Raw Data'!$P6580,'Raw Data'!$Q6580)</f>
        <v>43427</v>
      </c>
      <c r="S6580" s="27" t="str">
        <f>CONCATENATE(MID('Raw Data'!$H6580,FIND("(",'Raw Data'!$H6580)+1,FIND(")",'Raw Data'!$H6580)-FIND("(",'Raw Data'!$H6580)-1),"",'Raw Data'!$M6580)</f>
        <v>Rs.250</v>
      </c>
      <c r="T6580" s="27">
        <f t="shared" si="102"/>
        <v>1</v>
      </c>
      <c r="U6580" s="29">
        <f>'Raw Data'!$M6580*'Raw Data'!$T6580</f>
        <v>250</v>
      </c>
    </row>
    <row r="6581" spans="1:21" x14ac:dyDescent="0.3">
      <c r="A6581" s="20">
        <v>18393709</v>
      </c>
      <c r="B6581" s="27" t="s">
        <v>341</v>
      </c>
      <c r="C6581" s="27">
        <v>1</v>
      </c>
      <c r="D6581" s="27" t="str">
        <f>VLOOKUP('Raw Data'!$C6581,'country description'!$A$2:$B$16,2,0)</f>
        <v>India</v>
      </c>
      <c r="E6581" s="27" t="s">
        <v>10504</v>
      </c>
      <c r="F6581" s="27" t="s">
        <v>12469</v>
      </c>
      <c r="G6581" s="27" t="s">
        <v>17</v>
      </c>
      <c r="H6581" s="27" t="s">
        <v>18</v>
      </c>
      <c r="I6581" s="27" t="s">
        <v>19</v>
      </c>
      <c r="J6581" s="27" t="s">
        <v>19</v>
      </c>
      <c r="K6581" s="27">
        <v>1</v>
      </c>
      <c r="L6581" s="27">
        <v>0</v>
      </c>
      <c r="M6581" s="27">
        <v>150</v>
      </c>
      <c r="N6581" s="27">
        <v>1</v>
      </c>
      <c r="O6581" s="27">
        <v>2015</v>
      </c>
      <c r="P6581" s="27">
        <v>11</v>
      </c>
      <c r="Q6581" s="27">
        <v>10</v>
      </c>
      <c r="R6581" s="28">
        <f>DATE('Raw Data'!$O6581,'Raw Data'!$P6581,'Raw Data'!$Q6581)</f>
        <v>42318</v>
      </c>
      <c r="S6581" s="27" t="str">
        <f>CONCATENATE(MID('Raw Data'!$H6581,FIND("(",'Raw Data'!$H6581)+1,FIND(")",'Raw Data'!$H6581)-FIND("(",'Raw Data'!$H6581)-1),"",'Raw Data'!$M6581)</f>
        <v>Rs.150</v>
      </c>
      <c r="T6581" s="27">
        <f t="shared" si="102"/>
        <v>1</v>
      </c>
      <c r="U6581" s="29">
        <f>'Raw Data'!$M6581*'Raw Data'!$T6581</f>
        <v>150</v>
      </c>
    </row>
    <row r="6582" spans="1:21" x14ac:dyDescent="0.3">
      <c r="A6582" s="20">
        <v>18421502</v>
      </c>
      <c r="B6582" s="27" t="s">
        <v>9356</v>
      </c>
      <c r="C6582" s="27">
        <v>1</v>
      </c>
      <c r="D6582" s="27" t="str">
        <f>VLOOKUP('Raw Data'!$C6582,'country description'!$A$2:$B$16,2,0)</f>
        <v>India</v>
      </c>
      <c r="E6582" s="27" t="s">
        <v>10504</v>
      </c>
      <c r="F6582" s="27" t="s">
        <v>12470</v>
      </c>
      <c r="G6582" s="27" t="s">
        <v>595</v>
      </c>
      <c r="H6582" s="27" t="s">
        <v>18</v>
      </c>
      <c r="I6582" s="27" t="s">
        <v>19</v>
      </c>
      <c r="J6582" s="27" t="s">
        <v>19</v>
      </c>
      <c r="K6582" s="27">
        <v>1</v>
      </c>
      <c r="L6582" s="27">
        <v>0</v>
      </c>
      <c r="M6582" s="27">
        <v>150</v>
      </c>
      <c r="N6582" s="27">
        <v>1</v>
      </c>
      <c r="O6582" s="27">
        <v>2012</v>
      </c>
      <c r="P6582" s="27">
        <v>11</v>
      </c>
      <c r="Q6582" s="27">
        <v>27</v>
      </c>
      <c r="R6582" s="28">
        <f>DATE('Raw Data'!$O6582,'Raw Data'!$P6582,'Raw Data'!$Q6582)</f>
        <v>41240</v>
      </c>
      <c r="S6582" s="27" t="str">
        <f>CONCATENATE(MID('Raw Data'!$H6582,FIND("(",'Raw Data'!$H6582)+1,FIND(")",'Raw Data'!$H6582)-FIND("(",'Raw Data'!$H6582)-1),"",'Raw Data'!$M6582)</f>
        <v>Rs.150</v>
      </c>
      <c r="T6582" s="27">
        <f t="shared" si="102"/>
        <v>1</v>
      </c>
      <c r="U6582" s="29">
        <f>'Raw Data'!$M6582*'Raw Data'!$T6582</f>
        <v>150</v>
      </c>
    </row>
    <row r="6583" spans="1:21" x14ac:dyDescent="0.3">
      <c r="A6583" s="20">
        <v>18261727</v>
      </c>
      <c r="B6583" s="27" t="s">
        <v>12471</v>
      </c>
      <c r="C6583" s="27">
        <v>1</v>
      </c>
      <c r="D6583" s="27" t="str">
        <f>VLOOKUP('Raw Data'!$C6583,'country description'!$A$2:$B$16,2,0)</f>
        <v>India</v>
      </c>
      <c r="E6583" s="27" t="s">
        <v>10504</v>
      </c>
      <c r="F6583" s="27" t="s">
        <v>10613</v>
      </c>
      <c r="G6583" s="27" t="s">
        <v>455</v>
      </c>
      <c r="H6583" s="27" t="s">
        <v>18</v>
      </c>
      <c r="I6583" s="27" t="s">
        <v>19</v>
      </c>
      <c r="J6583" s="27" t="s">
        <v>19</v>
      </c>
      <c r="K6583" s="27">
        <v>1</v>
      </c>
      <c r="L6583" s="27">
        <v>0</v>
      </c>
      <c r="M6583" s="27">
        <v>400</v>
      </c>
      <c r="N6583" s="27">
        <v>1</v>
      </c>
      <c r="O6583" s="27">
        <v>2018</v>
      </c>
      <c r="P6583" s="27">
        <v>11</v>
      </c>
      <c r="Q6583" s="27">
        <v>4</v>
      </c>
      <c r="R6583" s="28">
        <f>DATE('Raw Data'!$O6583,'Raw Data'!$P6583,'Raw Data'!$Q6583)</f>
        <v>43408</v>
      </c>
      <c r="S6583" s="27" t="str">
        <f>CONCATENATE(MID('Raw Data'!$H6583,FIND("(",'Raw Data'!$H6583)+1,FIND(")",'Raw Data'!$H6583)-FIND("(",'Raw Data'!$H6583)-1),"",'Raw Data'!$M6583)</f>
        <v>Rs.400</v>
      </c>
      <c r="T6583" s="27">
        <f t="shared" si="102"/>
        <v>1</v>
      </c>
      <c r="U6583" s="29">
        <f>'Raw Data'!$M6583*'Raw Data'!$T6583</f>
        <v>400</v>
      </c>
    </row>
    <row r="6584" spans="1:21" x14ac:dyDescent="0.3">
      <c r="A6584" s="20">
        <v>18479007</v>
      </c>
      <c r="B6584" s="27" t="s">
        <v>12326</v>
      </c>
      <c r="C6584" s="27">
        <v>1</v>
      </c>
      <c r="D6584" s="27" t="str">
        <f>VLOOKUP('Raw Data'!$C6584,'country description'!$A$2:$B$16,2,0)</f>
        <v>India</v>
      </c>
      <c r="E6584" s="27" t="s">
        <v>10504</v>
      </c>
      <c r="F6584" s="27" t="s">
        <v>12472</v>
      </c>
      <c r="G6584" s="27" t="s">
        <v>464</v>
      </c>
      <c r="H6584" s="27" t="s">
        <v>18</v>
      </c>
      <c r="I6584" s="27" t="s">
        <v>19</v>
      </c>
      <c r="J6584" s="27" t="s">
        <v>19</v>
      </c>
      <c r="K6584" s="27">
        <v>1</v>
      </c>
      <c r="L6584" s="27">
        <v>0</v>
      </c>
      <c r="M6584" s="27">
        <v>300</v>
      </c>
      <c r="N6584" s="27">
        <v>1</v>
      </c>
      <c r="O6584" s="27">
        <v>2010</v>
      </c>
      <c r="P6584" s="27">
        <v>11</v>
      </c>
      <c r="Q6584" s="27">
        <v>4</v>
      </c>
      <c r="R6584" s="28">
        <f>DATE('Raw Data'!$O6584,'Raw Data'!$P6584,'Raw Data'!$Q6584)</f>
        <v>40486</v>
      </c>
      <c r="S6584" s="27" t="str">
        <f>CONCATENATE(MID('Raw Data'!$H6584,FIND("(",'Raw Data'!$H6584)+1,FIND(")",'Raw Data'!$H6584)-FIND("(",'Raw Data'!$H6584)-1),"",'Raw Data'!$M6584)</f>
        <v>Rs.300</v>
      </c>
      <c r="T6584" s="27">
        <f t="shared" si="102"/>
        <v>1</v>
      </c>
      <c r="U6584" s="29">
        <f>'Raw Data'!$M6584*'Raw Data'!$T6584</f>
        <v>300</v>
      </c>
    </row>
    <row r="6585" spans="1:21" x14ac:dyDescent="0.3">
      <c r="A6585" s="20">
        <v>18357945</v>
      </c>
      <c r="B6585" s="27" t="s">
        <v>12473</v>
      </c>
      <c r="C6585" s="27">
        <v>1</v>
      </c>
      <c r="D6585" s="27" t="str">
        <f>VLOOKUP('Raw Data'!$C6585,'country description'!$A$2:$B$16,2,0)</f>
        <v>India</v>
      </c>
      <c r="E6585" s="27" t="s">
        <v>10504</v>
      </c>
      <c r="F6585" s="27" t="s">
        <v>12474</v>
      </c>
      <c r="G6585" s="27" t="s">
        <v>587</v>
      </c>
      <c r="H6585" s="27" t="s">
        <v>18</v>
      </c>
      <c r="I6585" s="27" t="s">
        <v>19</v>
      </c>
      <c r="J6585" s="27" t="s">
        <v>19</v>
      </c>
      <c r="K6585" s="27">
        <v>1</v>
      </c>
      <c r="L6585" s="27">
        <v>0</v>
      </c>
      <c r="M6585" s="27">
        <v>300</v>
      </c>
      <c r="N6585" s="27">
        <v>1</v>
      </c>
      <c r="O6585" s="27">
        <v>2016</v>
      </c>
      <c r="P6585" s="27">
        <v>11</v>
      </c>
      <c r="Q6585" s="27">
        <v>4</v>
      </c>
      <c r="R6585" s="28">
        <f>DATE('Raw Data'!$O6585,'Raw Data'!$P6585,'Raw Data'!$Q6585)</f>
        <v>42678</v>
      </c>
      <c r="S6585" s="27" t="str">
        <f>CONCATENATE(MID('Raw Data'!$H6585,FIND("(",'Raw Data'!$H6585)+1,FIND(")",'Raw Data'!$H6585)-FIND("(",'Raw Data'!$H6585)-1),"",'Raw Data'!$M6585)</f>
        <v>Rs.300</v>
      </c>
      <c r="T6585" s="27">
        <f t="shared" si="102"/>
        <v>1</v>
      </c>
      <c r="U6585" s="29">
        <f>'Raw Data'!$M6585*'Raw Data'!$T6585</f>
        <v>300</v>
      </c>
    </row>
    <row r="6586" spans="1:21" x14ac:dyDescent="0.3">
      <c r="A6586" s="20">
        <v>18350138</v>
      </c>
      <c r="B6586" s="27" t="s">
        <v>12475</v>
      </c>
      <c r="C6586" s="27">
        <v>1</v>
      </c>
      <c r="D6586" s="27" t="str">
        <f>VLOOKUP('Raw Data'!$C6586,'country description'!$A$2:$B$16,2,0)</f>
        <v>India</v>
      </c>
      <c r="E6586" s="27" t="s">
        <v>10504</v>
      </c>
      <c r="F6586" s="27" t="s">
        <v>12476</v>
      </c>
      <c r="G6586" s="27" t="s">
        <v>17</v>
      </c>
      <c r="H6586" s="27" t="s">
        <v>18</v>
      </c>
      <c r="I6586" s="27" t="s">
        <v>19</v>
      </c>
      <c r="J6586" s="27" t="s">
        <v>19</v>
      </c>
      <c r="K6586" s="27">
        <v>1</v>
      </c>
      <c r="L6586" s="27">
        <v>0</v>
      </c>
      <c r="M6586" s="27">
        <v>200</v>
      </c>
      <c r="N6586" s="27">
        <v>1</v>
      </c>
      <c r="O6586" s="27">
        <v>2012</v>
      </c>
      <c r="P6586" s="27">
        <v>11</v>
      </c>
      <c r="Q6586" s="27">
        <v>20</v>
      </c>
      <c r="R6586" s="28">
        <f>DATE('Raw Data'!$O6586,'Raw Data'!$P6586,'Raw Data'!$Q6586)</f>
        <v>41233</v>
      </c>
      <c r="S6586" s="27" t="str">
        <f>CONCATENATE(MID('Raw Data'!$H6586,FIND("(",'Raw Data'!$H6586)+1,FIND(")",'Raw Data'!$H6586)-FIND("(",'Raw Data'!$H6586)-1),"",'Raw Data'!$M6586)</f>
        <v>Rs.200</v>
      </c>
      <c r="T6586" s="27">
        <f t="shared" si="102"/>
        <v>1</v>
      </c>
      <c r="U6586" s="29">
        <f>'Raw Data'!$M6586*'Raw Data'!$T6586</f>
        <v>200</v>
      </c>
    </row>
    <row r="6587" spans="1:21" x14ac:dyDescent="0.3">
      <c r="A6587" s="20">
        <v>18427204</v>
      </c>
      <c r="B6587" s="27" t="s">
        <v>12477</v>
      </c>
      <c r="C6587" s="27">
        <v>1</v>
      </c>
      <c r="D6587" s="27" t="str">
        <f>VLOOKUP('Raw Data'!$C6587,'country description'!$A$2:$B$16,2,0)</f>
        <v>India</v>
      </c>
      <c r="E6587" s="27" t="s">
        <v>10504</v>
      </c>
      <c r="F6587" s="27" t="s">
        <v>12478</v>
      </c>
      <c r="G6587" s="27" t="s">
        <v>17</v>
      </c>
      <c r="H6587" s="27" t="s">
        <v>18</v>
      </c>
      <c r="I6587" s="27" t="s">
        <v>19</v>
      </c>
      <c r="J6587" s="27" t="s">
        <v>19</v>
      </c>
      <c r="K6587" s="27">
        <v>1</v>
      </c>
      <c r="L6587" s="27">
        <v>0</v>
      </c>
      <c r="M6587" s="27">
        <v>250</v>
      </c>
      <c r="N6587" s="27">
        <v>1</v>
      </c>
      <c r="O6587" s="27">
        <v>2010</v>
      </c>
      <c r="P6587" s="27">
        <v>11</v>
      </c>
      <c r="Q6587" s="27">
        <v>23</v>
      </c>
      <c r="R6587" s="28">
        <f>DATE('Raw Data'!$O6587,'Raw Data'!$P6587,'Raw Data'!$Q6587)</f>
        <v>40505</v>
      </c>
      <c r="S6587" s="27" t="str">
        <f>CONCATENATE(MID('Raw Data'!$H6587,FIND("(",'Raw Data'!$H6587)+1,FIND(")",'Raw Data'!$H6587)-FIND("(",'Raw Data'!$H6587)-1),"",'Raw Data'!$M6587)</f>
        <v>Rs.250</v>
      </c>
      <c r="T6587" s="27">
        <f t="shared" si="102"/>
        <v>1</v>
      </c>
      <c r="U6587" s="29">
        <f>'Raw Data'!$M6587*'Raw Data'!$T6587</f>
        <v>250</v>
      </c>
    </row>
    <row r="6588" spans="1:21" x14ac:dyDescent="0.3">
      <c r="A6588" s="20">
        <v>18291229</v>
      </c>
      <c r="B6588" s="27" t="s">
        <v>12479</v>
      </c>
      <c r="C6588" s="27">
        <v>1</v>
      </c>
      <c r="D6588" s="27" t="str">
        <f>VLOOKUP('Raw Data'!$C6588,'country description'!$A$2:$B$16,2,0)</f>
        <v>India</v>
      </c>
      <c r="E6588" s="27" t="s">
        <v>10504</v>
      </c>
      <c r="F6588" s="27" t="s">
        <v>12341</v>
      </c>
      <c r="G6588" s="27" t="s">
        <v>12480</v>
      </c>
      <c r="H6588" s="27" t="s">
        <v>18</v>
      </c>
      <c r="I6588" s="27" t="s">
        <v>19</v>
      </c>
      <c r="J6588" s="27" t="s">
        <v>19</v>
      </c>
      <c r="K6588" s="27">
        <v>1</v>
      </c>
      <c r="L6588" s="27">
        <v>0</v>
      </c>
      <c r="M6588" s="27">
        <v>450</v>
      </c>
      <c r="N6588" s="27">
        <v>1</v>
      </c>
      <c r="O6588" s="27">
        <v>2010</v>
      </c>
      <c r="P6588" s="27">
        <v>10</v>
      </c>
      <c r="Q6588" s="27">
        <v>16</v>
      </c>
      <c r="R6588" s="28">
        <f>DATE('Raw Data'!$O6588,'Raw Data'!$P6588,'Raw Data'!$Q6588)</f>
        <v>40467</v>
      </c>
      <c r="S6588" s="27" t="str">
        <f>CONCATENATE(MID('Raw Data'!$H6588,FIND("(",'Raw Data'!$H6588)+1,FIND(")",'Raw Data'!$H6588)-FIND("(",'Raw Data'!$H6588)-1),"",'Raw Data'!$M6588)</f>
        <v>Rs.450</v>
      </c>
      <c r="T6588" s="27">
        <f t="shared" si="102"/>
        <v>1</v>
      </c>
      <c r="U6588" s="29">
        <f>'Raw Data'!$M6588*'Raw Data'!$T6588</f>
        <v>450</v>
      </c>
    </row>
    <row r="6589" spans="1:21" x14ac:dyDescent="0.3">
      <c r="A6589" s="20">
        <v>18349508</v>
      </c>
      <c r="B6589" s="27" t="s">
        <v>12481</v>
      </c>
      <c r="C6589" s="27">
        <v>1</v>
      </c>
      <c r="D6589" s="27" t="str">
        <f>VLOOKUP('Raw Data'!$C6589,'country description'!$A$2:$B$16,2,0)</f>
        <v>India</v>
      </c>
      <c r="E6589" s="27" t="s">
        <v>10504</v>
      </c>
      <c r="F6589" s="27" t="s">
        <v>12482</v>
      </c>
      <c r="G6589" s="27" t="s">
        <v>393</v>
      </c>
      <c r="H6589" s="27" t="s">
        <v>18</v>
      </c>
      <c r="I6589" s="27" t="s">
        <v>19</v>
      </c>
      <c r="J6589" s="27" t="s">
        <v>19</v>
      </c>
      <c r="K6589" s="27">
        <v>1</v>
      </c>
      <c r="L6589" s="27">
        <v>0</v>
      </c>
      <c r="M6589" s="27">
        <v>250</v>
      </c>
      <c r="N6589" s="27">
        <v>1</v>
      </c>
      <c r="O6589" s="27">
        <v>2010</v>
      </c>
      <c r="P6589" s="27">
        <v>10</v>
      </c>
      <c r="Q6589" s="27">
        <v>3</v>
      </c>
      <c r="R6589" s="28">
        <f>DATE('Raw Data'!$O6589,'Raw Data'!$P6589,'Raw Data'!$Q6589)</f>
        <v>40454</v>
      </c>
      <c r="S6589" s="27" t="str">
        <f>CONCATENATE(MID('Raw Data'!$H6589,FIND("(",'Raw Data'!$H6589)+1,FIND(")",'Raw Data'!$H6589)-FIND("(",'Raw Data'!$H6589)-1),"",'Raw Data'!$M6589)</f>
        <v>Rs.250</v>
      </c>
      <c r="T6589" s="27">
        <f t="shared" si="102"/>
        <v>1</v>
      </c>
      <c r="U6589" s="29">
        <f>'Raw Data'!$M6589*'Raw Data'!$T6589</f>
        <v>250</v>
      </c>
    </row>
    <row r="6590" spans="1:21" x14ac:dyDescent="0.3">
      <c r="A6590" s="20">
        <v>18352655</v>
      </c>
      <c r="B6590" s="27" t="s">
        <v>12483</v>
      </c>
      <c r="C6590" s="27">
        <v>1</v>
      </c>
      <c r="D6590" s="27" t="str">
        <f>VLOOKUP('Raw Data'!$C6590,'country description'!$A$2:$B$16,2,0)</f>
        <v>India</v>
      </c>
      <c r="E6590" s="27" t="s">
        <v>10504</v>
      </c>
      <c r="F6590" s="27" t="s">
        <v>12424</v>
      </c>
      <c r="G6590" s="27" t="s">
        <v>475</v>
      </c>
      <c r="H6590" s="27" t="s">
        <v>18</v>
      </c>
      <c r="I6590" s="27" t="s">
        <v>19</v>
      </c>
      <c r="J6590" s="27" t="s">
        <v>19</v>
      </c>
      <c r="K6590" s="27">
        <v>1</v>
      </c>
      <c r="L6590" s="27">
        <v>0</v>
      </c>
      <c r="M6590" s="27">
        <v>200</v>
      </c>
      <c r="N6590" s="27">
        <v>1</v>
      </c>
      <c r="O6590" s="27">
        <v>2010</v>
      </c>
      <c r="P6590" s="27">
        <v>10</v>
      </c>
      <c r="Q6590" s="27">
        <v>21</v>
      </c>
      <c r="R6590" s="28">
        <f>DATE('Raw Data'!$O6590,'Raw Data'!$P6590,'Raw Data'!$Q6590)</f>
        <v>40472</v>
      </c>
      <c r="S6590" s="27" t="str">
        <f>CONCATENATE(MID('Raw Data'!$H6590,FIND("(",'Raw Data'!$H6590)+1,FIND(")",'Raw Data'!$H6590)-FIND("(",'Raw Data'!$H6590)-1),"",'Raw Data'!$M6590)</f>
        <v>Rs.200</v>
      </c>
      <c r="T6590" s="27">
        <f t="shared" si="102"/>
        <v>1</v>
      </c>
      <c r="U6590" s="29">
        <f>'Raw Data'!$M6590*'Raw Data'!$T6590</f>
        <v>200</v>
      </c>
    </row>
    <row r="6591" spans="1:21" x14ac:dyDescent="0.3">
      <c r="A6591" s="20">
        <v>18352171</v>
      </c>
      <c r="B6591" s="27" t="s">
        <v>11049</v>
      </c>
      <c r="C6591" s="27">
        <v>1</v>
      </c>
      <c r="D6591" s="27" t="str">
        <f>VLOOKUP('Raw Data'!$C6591,'country description'!$A$2:$B$16,2,0)</f>
        <v>India</v>
      </c>
      <c r="E6591" s="27" t="s">
        <v>10504</v>
      </c>
      <c r="F6591" s="27" t="s">
        <v>12484</v>
      </c>
      <c r="G6591" s="27" t="s">
        <v>17</v>
      </c>
      <c r="H6591" s="27" t="s">
        <v>18</v>
      </c>
      <c r="I6591" s="27" t="s">
        <v>19</v>
      </c>
      <c r="J6591" s="27" t="s">
        <v>19</v>
      </c>
      <c r="K6591" s="27">
        <v>1</v>
      </c>
      <c r="L6591" s="27">
        <v>0</v>
      </c>
      <c r="M6591" s="27">
        <v>200</v>
      </c>
      <c r="N6591" s="27">
        <v>1</v>
      </c>
      <c r="O6591" s="27">
        <v>2011</v>
      </c>
      <c r="P6591" s="27">
        <v>10</v>
      </c>
      <c r="Q6591" s="27">
        <v>18</v>
      </c>
      <c r="R6591" s="28">
        <f>DATE('Raw Data'!$O6591,'Raw Data'!$P6591,'Raw Data'!$Q6591)</f>
        <v>40834</v>
      </c>
      <c r="S6591" s="27" t="str">
        <f>CONCATENATE(MID('Raw Data'!$H6591,FIND("(",'Raw Data'!$H6591)+1,FIND(")",'Raw Data'!$H6591)-FIND("(",'Raw Data'!$H6591)-1),"",'Raw Data'!$M6591)</f>
        <v>Rs.200</v>
      </c>
      <c r="T6591" s="27">
        <f t="shared" si="102"/>
        <v>1</v>
      </c>
      <c r="U6591" s="29">
        <f>'Raw Data'!$M6591*'Raw Data'!$T6591</f>
        <v>200</v>
      </c>
    </row>
    <row r="6592" spans="1:21" x14ac:dyDescent="0.3">
      <c r="A6592" s="20">
        <v>18458633</v>
      </c>
      <c r="B6592" s="27" t="s">
        <v>12485</v>
      </c>
      <c r="C6592" s="27">
        <v>1</v>
      </c>
      <c r="D6592" s="27" t="str">
        <f>VLOOKUP('Raw Data'!$C6592,'country description'!$A$2:$B$16,2,0)</f>
        <v>India</v>
      </c>
      <c r="E6592" s="27" t="s">
        <v>10504</v>
      </c>
      <c r="F6592" s="27" t="s">
        <v>12486</v>
      </c>
      <c r="G6592" s="27" t="s">
        <v>2459</v>
      </c>
      <c r="H6592" s="27" t="s">
        <v>18</v>
      </c>
      <c r="I6592" s="27" t="s">
        <v>19</v>
      </c>
      <c r="J6592" s="27" t="s">
        <v>19</v>
      </c>
      <c r="K6592" s="27">
        <v>1</v>
      </c>
      <c r="L6592" s="27">
        <v>0</v>
      </c>
      <c r="M6592" s="27">
        <v>150</v>
      </c>
      <c r="N6592" s="27">
        <v>1</v>
      </c>
      <c r="O6592" s="27">
        <v>2014</v>
      </c>
      <c r="P6592" s="27">
        <v>10</v>
      </c>
      <c r="Q6592" s="27">
        <v>21</v>
      </c>
      <c r="R6592" s="28">
        <f>DATE('Raw Data'!$O6592,'Raw Data'!$P6592,'Raw Data'!$Q6592)</f>
        <v>41933</v>
      </c>
      <c r="S6592" s="27" t="str">
        <f>CONCATENATE(MID('Raw Data'!$H6592,FIND("(",'Raw Data'!$H6592)+1,FIND(")",'Raw Data'!$H6592)-FIND("(",'Raw Data'!$H6592)-1),"",'Raw Data'!$M6592)</f>
        <v>Rs.150</v>
      </c>
      <c r="T6592" s="27">
        <f t="shared" si="102"/>
        <v>1</v>
      </c>
      <c r="U6592" s="29">
        <f>'Raw Data'!$M6592*'Raw Data'!$T6592</f>
        <v>150</v>
      </c>
    </row>
    <row r="6593" spans="1:21" x14ac:dyDescent="0.3">
      <c r="A6593" s="20">
        <v>18383444</v>
      </c>
      <c r="B6593" s="27" t="s">
        <v>4981</v>
      </c>
      <c r="C6593" s="27">
        <v>1</v>
      </c>
      <c r="D6593" s="27" t="str">
        <f>VLOOKUP('Raw Data'!$C6593,'country description'!$A$2:$B$16,2,0)</f>
        <v>India</v>
      </c>
      <c r="E6593" s="27" t="s">
        <v>12487</v>
      </c>
      <c r="F6593" s="27" t="s">
        <v>12488</v>
      </c>
      <c r="G6593" s="27" t="s">
        <v>407</v>
      </c>
      <c r="H6593" s="27" t="s">
        <v>18</v>
      </c>
      <c r="I6593" s="27" t="s">
        <v>19</v>
      </c>
      <c r="J6593" s="27" t="s">
        <v>19</v>
      </c>
      <c r="K6593" s="27">
        <v>2</v>
      </c>
      <c r="L6593" s="27">
        <v>0</v>
      </c>
      <c r="M6593" s="27">
        <v>600</v>
      </c>
      <c r="N6593" s="27">
        <v>1</v>
      </c>
      <c r="O6593" s="27">
        <v>2011</v>
      </c>
      <c r="P6593" s="27">
        <v>9</v>
      </c>
      <c r="Q6593" s="27">
        <v>25</v>
      </c>
      <c r="R6593" s="28">
        <f>DATE('Raw Data'!$O6593,'Raw Data'!$P6593,'Raw Data'!$Q6593)</f>
        <v>40811</v>
      </c>
      <c r="S6593" s="27" t="str">
        <f>CONCATENATE(MID('Raw Data'!$H6593,FIND("(",'Raw Data'!$H6593)+1,FIND(")",'Raw Data'!$H6593)-FIND("(",'Raw Data'!$H6593)-1),"",'Raw Data'!$M6593)</f>
        <v>Rs.600</v>
      </c>
      <c r="T6593" s="27">
        <f t="shared" si="102"/>
        <v>1</v>
      </c>
      <c r="U6593" s="29">
        <f>'Raw Data'!$M6593*'Raw Data'!$T6593</f>
        <v>600</v>
      </c>
    </row>
    <row r="6594" spans="1:21" x14ac:dyDescent="0.3">
      <c r="A6594" s="20">
        <v>18435292</v>
      </c>
      <c r="B6594" s="27" t="s">
        <v>12489</v>
      </c>
      <c r="C6594" s="27">
        <v>1</v>
      </c>
      <c r="D6594" s="27" t="str">
        <f>VLOOKUP('Raw Data'!$C6594,'country description'!$A$2:$B$16,2,0)</f>
        <v>India</v>
      </c>
      <c r="E6594" s="27" t="s">
        <v>12487</v>
      </c>
      <c r="F6594" s="27" t="s">
        <v>12490</v>
      </c>
      <c r="G6594" s="27" t="s">
        <v>455</v>
      </c>
      <c r="H6594" s="27" t="s">
        <v>18</v>
      </c>
      <c r="I6594" s="27" t="s">
        <v>19</v>
      </c>
      <c r="J6594" s="27" t="s">
        <v>24</v>
      </c>
      <c r="K6594" s="27">
        <v>2</v>
      </c>
      <c r="L6594" s="27">
        <v>0</v>
      </c>
      <c r="M6594" s="27">
        <v>550</v>
      </c>
      <c r="N6594" s="27">
        <v>1</v>
      </c>
      <c r="O6594" s="27">
        <v>2014</v>
      </c>
      <c r="P6594" s="27">
        <v>9</v>
      </c>
      <c r="Q6594" s="27">
        <v>22</v>
      </c>
      <c r="R6594" s="28">
        <f>DATE('Raw Data'!$O6594,'Raw Data'!$P6594,'Raw Data'!$Q6594)</f>
        <v>41904</v>
      </c>
      <c r="S6594" s="27" t="str">
        <f>CONCATENATE(MID('Raw Data'!$H6594,FIND("(",'Raw Data'!$H6594)+1,FIND(")",'Raw Data'!$H6594)-FIND("(",'Raw Data'!$H6594)-1),"",'Raw Data'!$M6594)</f>
        <v>Rs.550</v>
      </c>
      <c r="T6594" s="27">
        <f t="shared" ref="T6594:T6657" si="103">VLOOKUP(D6594,$Y$4:$Z$18,2,0)</f>
        <v>1</v>
      </c>
      <c r="U6594" s="29">
        <f>'Raw Data'!$M6594*'Raw Data'!$T6594</f>
        <v>550</v>
      </c>
    </row>
    <row r="6595" spans="1:21" x14ac:dyDescent="0.3">
      <c r="A6595" s="20">
        <v>18233621</v>
      </c>
      <c r="B6595" s="27" t="s">
        <v>12491</v>
      </c>
      <c r="C6595" s="27">
        <v>1</v>
      </c>
      <c r="D6595" s="27" t="str">
        <f>VLOOKUP('Raw Data'!$C6595,'country description'!$A$2:$B$16,2,0)</f>
        <v>India</v>
      </c>
      <c r="E6595" s="27" t="s">
        <v>12487</v>
      </c>
      <c r="F6595" s="27" t="s">
        <v>12492</v>
      </c>
      <c r="G6595" s="27" t="s">
        <v>12494</v>
      </c>
      <c r="H6595" s="27" t="s">
        <v>18</v>
      </c>
      <c r="I6595" s="27" t="s">
        <v>19</v>
      </c>
      <c r="J6595" s="27" t="s">
        <v>19</v>
      </c>
      <c r="K6595" s="27">
        <v>2</v>
      </c>
      <c r="L6595" s="27">
        <v>0</v>
      </c>
      <c r="M6595" s="27">
        <v>600</v>
      </c>
      <c r="N6595" s="27">
        <v>1</v>
      </c>
      <c r="O6595" s="27">
        <v>2018</v>
      </c>
      <c r="P6595" s="27">
        <v>9</v>
      </c>
      <c r="Q6595" s="27">
        <v>15</v>
      </c>
      <c r="R6595" s="28">
        <f>DATE('Raw Data'!$O6595,'Raw Data'!$P6595,'Raw Data'!$Q6595)</f>
        <v>43358</v>
      </c>
      <c r="S6595" s="27" t="str">
        <f>CONCATENATE(MID('Raw Data'!$H6595,FIND("(",'Raw Data'!$H6595)+1,FIND(")",'Raw Data'!$H6595)-FIND("(",'Raw Data'!$H6595)-1),"",'Raw Data'!$M6595)</f>
        <v>Rs.600</v>
      </c>
      <c r="T6595" s="27">
        <f t="shared" si="103"/>
        <v>1</v>
      </c>
      <c r="U6595" s="29">
        <f>'Raw Data'!$M6595*'Raw Data'!$T6595</f>
        <v>600</v>
      </c>
    </row>
    <row r="6596" spans="1:21" x14ac:dyDescent="0.3">
      <c r="A6596" s="20">
        <v>18380150</v>
      </c>
      <c r="B6596" s="27" t="s">
        <v>12495</v>
      </c>
      <c r="C6596" s="27">
        <v>1</v>
      </c>
      <c r="D6596" s="27" t="str">
        <f>VLOOKUP('Raw Data'!$C6596,'country description'!$A$2:$B$16,2,0)</f>
        <v>India</v>
      </c>
      <c r="E6596" s="27" t="s">
        <v>12487</v>
      </c>
      <c r="F6596" s="27" t="s">
        <v>12496</v>
      </c>
      <c r="G6596" s="27" t="s">
        <v>617</v>
      </c>
      <c r="H6596" s="27" t="s">
        <v>18</v>
      </c>
      <c r="I6596" s="27" t="s">
        <v>19</v>
      </c>
      <c r="J6596" s="27" t="s">
        <v>19</v>
      </c>
      <c r="K6596" s="27">
        <v>2</v>
      </c>
      <c r="L6596" s="27">
        <v>0</v>
      </c>
      <c r="M6596" s="27">
        <v>500</v>
      </c>
      <c r="N6596" s="27">
        <v>1</v>
      </c>
      <c r="O6596" s="27">
        <v>2014</v>
      </c>
      <c r="P6596" s="27">
        <v>9</v>
      </c>
      <c r="Q6596" s="27">
        <v>5</v>
      </c>
      <c r="R6596" s="28">
        <f>DATE('Raw Data'!$O6596,'Raw Data'!$P6596,'Raw Data'!$Q6596)</f>
        <v>41887</v>
      </c>
      <c r="S6596" s="27" t="str">
        <f>CONCATENATE(MID('Raw Data'!$H6596,FIND("(",'Raw Data'!$H6596)+1,FIND(")",'Raw Data'!$H6596)-FIND("(",'Raw Data'!$H6596)-1),"",'Raw Data'!$M6596)</f>
        <v>Rs.500</v>
      </c>
      <c r="T6596" s="27">
        <f t="shared" si="103"/>
        <v>1</v>
      </c>
      <c r="U6596" s="29">
        <f>'Raw Data'!$M6596*'Raw Data'!$T6596</f>
        <v>500</v>
      </c>
    </row>
    <row r="6597" spans="1:21" x14ac:dyDescent="0.3">
      <c r="A6597" s="20">
        <v>18382335</v>
      </c>
      <c r="B6597" s="27" t="s">
        <v>12497</v>
      </c>
      <c r="C6597" s="27">
        <v>1</v>
      </c>
      <c r="D6597" s="27" t="str">
        <f>VLOOKUP('Raw Data'!$C6597,'country description'!$A$2:$B$16,2,0)</f>
        <v>India</v>
      </c>
      <c r="E6597" s="27" t="s">
        <v>12487</v>
      </c>
      <c r="F6597" s="27" t="s">
        <v>12498</v>
      </c>
      <c r="G6597" s="27" t="s">
        <v>393</v>
      </c>
      <c r="H6597" s="27" t="s">
        <v>18</v>
      </c>
      <c r="I6597" s="27" t="s">
        <v>19</v>
      </c>
      <c r="J6597" s="27" t="s">
        <v>24</v>
      </c>
      <c r="K6597" s="27">
        <v>1</v>
      </c>
      <c r="L6597" s="27">
        <v>0</v>
      </c>
      <c r="M6597" s="27">
        <v>350</v>
      </c>
      <c r="N6597" s="27">
        <v>1</v>
      </c>
      <c r="O6597" s="27">
        <v>2017</v>
      </c>
      <c r="P6597" s="27">
        <v>9</v>
      </c>
      <c r="Q6597" s="27">
        <v>8</v>
      </c>
      <c r="R6597" s="28">
        <f>DATE('Raw Data'!$O6597,'Raw Data'!$P6597,'Raw Data'!$Q6597)</f>
        <v>42986</v>
      </c>
      <c r="S6597" s="27" t="str">
        <f>CONCATENATE(MID('Raw Data'!$H6597,FIND("(",'Raw Data'!$H6597)+1,FIND(")",'Raw Data'!$H6597)-FIND("(",'Raw Data'!$H6597)-1),"",'Raw Data'!$M6597)</f>
        <v>Rs.350</v>
      </c>
      <c r="T6597" s="27">
        <f t="shared" si="103"/>
        <v>1</v>
      </c>
      <c r="U6597" s="29">
        <f>'Raw Data'!$M6597*'Raw Data'!$T6597</f>
        <v>350</v>
      </c>
    </row>
    <row r="6598" spans="1:21" x14ac:dyDescent="0.3">
      <c r="A6598" s="20">
        <v>18277008</v>
      </c>
      <c r="B6598" s="27" t="s">
        <v>12499</v>
      </c>
      <c r="C6598" s="27">
        <v>1</v>
      </c>
      <c r="D6598" s="27" t="str">
        <f>VLOOKUP('Raw Data'!$C6598,'country description'!$A$2:$B$16,2,0)</f>
        <v>India</v>
      </c>
      <c r="E6598" s="27" t="s">
        <v>12487</v>
      </c>
      <c r="F6598" s="27" t="s">
        <v>12500</v>
      </c>
      <c r="G6598" s="27" t="s">
        <v>17</v>
      </c>
      <c r="H6598" s="27" t="s">
        <v>18</v>
      </c>
      <c r="I6598" s="27" t="s">
        <v>19</v>
      </c>
      <c r="J6598" s="27" t="s">
        <v>19</v>
      </c>
      <c r="K6598" s="27">
        <v>1</v>
      </c>
      <c r="L6598" s="27">
        <v>0</v>
      </c>
      <c r="M6598" s="27">
        <v>200</v>
      </c>
      <c r="N6598" s="27">
        <v>1</v>
      </c>
      <c r="O6598" s="27">
        <v>2015</v>
      </c>
      <c r="P6598" s="27">
        <v>9</v>
      </c>
      <c r="Q6598" s="27">
        <v>2</v>
      </c>
      <c r="R6598" s="28">
        <f>DATE('Raw Data'!$O6598,'Raw Data'!$P6598,'Raw Data'!$Q6598)</f>
        <v>42249</v>
      </c>
      <c r="S6598" s="27" t="str">
        <f>CONCATENATE(MID('Raw Data'!$H6598,FIND("(",'Raw Data'!$H6598)+1,FIND(")",'Raw Data'!$H6598)-FIND("(",'Raw Data'!$H6598)-1),"",'Raw Data'!$M6598)</f>
        <v>Rs.200</v>
      </c>
      <c r="T6598" s="27">
        <f t="shared" si="103"/>
        <v>1</v>
      </c>
      <c r="U6598" s="29">
        <f>'Raw Data'!$M6598*'Raw Data'!$T6598</f>
        <v>200</v>
      </c>
    </row>
    <row r="6599" spans="1:21" x14ac:dyDescent="0.3">
      <c r="A6599" s="20">
        <v>18481296</v>
      </c>
      <c r="B6599" s="27" t="s">
        <v>12502</v>
      </c>
      <c r="C6599" s="27">
        <v>1</v>
      </c>
      <c r="D6599" s="27" t="str">
        <f>VLOOKUP('Raw Data'!$C6599,'country description'!$A$2:$B$16,2,0)</f>
        <v>India</v>
      </c>
      <c r="E6599" s="27" t="s">
        <v>12487</v>
      </c>
      <c r="F6599" s="27" t="s">
        <v>12503</v>
      </c>
      <c r="G6599" s="27" t="s">
        <v>393</v>
      </c>
      <c r="H6599" s="27" t="s">
        <v>18</v>
      </c>
      <c r="I6599" s="27" t="s">
        <v>19</v>
      </c>
      <c r="J6599" s="27" t="s">
        <v>24</v>
      </c>
      <c r="K6599" s="27">
        <v>2</v>
      </c>
      <c r="L6599" s="27">
        <v>0</v>
      </c>
      <c r="M6599" s="27">
        <v>500</v>
      </c>
      <c r="N6599" s="27">
        <v>1</v>
      </c>
      <c r="O6599" s="27">
        <v>2012</v>
      </c>
      <c r="P6599" s="27">
        <v>9</v>
      </c>
      <c r="Q6599" s="27">
        <v>16</v>
      </c>
      <c r="R6599" s="28">
        <f>DATE('Raw Data'!$O6599,'Raw Data'!$P6599,'Raw Data'!$Q6599)</f>
        <v>41168</v>
      </c>
      <c r="S6599" s="27" t="str">
        <f>CONCATENATE(MID('Raw Data'!$H6599,FIND("(",'Raw Data'!$H6599)+1,FIND(")",'Raw Data'!$H6599)-FIND("(",'Raw Data'!$H6599)-1),"",'Raw Data'!$M6599)</f>
        <v>Rs.500</v>
      </c>
      <c r="T6599" s="27">
        <f t="shared" si="103"/>
        <v>1</v>
      </c>
      <c r="U6599" s="29">
        <f>'Raw Data'!$M6599*'Raw Data'!$T6599</f>
        <v>500</v>
      </c>
    </row>
    <row r="6600" spans="1:21" x14ac:dyDescent="0.3">
      <c r="A6600" s="20">
        <v>18492086</v>
      </c>
      <c r="B6600" s="27" t="s">
        <v>12505</v>
      </c>
      <c r="C6600" s="27">
        <v>1</v>
      </c>
      <c r="D6600" s="27" t="str">
        <f>VLOOKUP('Raw Data'!$C6600,'country description'!$A$2:$B$16,2,0)</f>
        <v>India</v>
      </c>
      <c r="E6600" s="27" t="s">
        <v>12487</v>
      </c>
      <c r="F6600" s="27" t="s">
        <v>12506</v>
      </c>
      <c r="G6600" s="27" t="s">
        <v>17</v>
      </c>
      <c r="H6600" s="27" t="s">
        <v>18</v>
      </c>
      <c r="I6600" s="27" t="s">
        <v>19</v>
      </c>
      <c r="J6600" s="27" t="s">
        <v>19</v>
      </c>
      <c r="K6600" s="27">
        <v>1</v>
      </c>
      <c r="L6600" s="27">
        <v>0</v>
      </c>
      <c r="M6600" s="27">
        <v>200</v>
      </c>
      <c r="N6600" s="27">
        <v>1</v>
      </c>
      <c r="O6600" s="27">
        <v>2017</v>
      </c>
      <c r="P6600" s="27">
        <v>9</v>
      </c>
      <c r="Q6600" s="27">
        <v>10</v>
      </c>
      <c r="R6600" s="28">
        <f>DATE('Raw Data'!$O6600,'Raw Data'!$P6600,'Raw Data'!$Q6600)</f>
        <v>42988</v>
      </c>
      <c r="S6600" s="27" t="str">
        <f>CONCATENATE(MID('Raw Data'!$H6600,FIND("(",'Raw Data'!$H6600)+1,FIND(")",'Raw Data'!$H6600)-FIND("(",'Raw Data'!$H6600)-1),"",'Raw Data'!$M6600)</f>
        <v>Rs.200</v>
      </c>
      <c r="T6600" s="27">
        <f t="shared" si="103"/>
        <v>1</v>
      </c>
      <c r="U6600" s="29">
        <f>'Raw Data'!$M6600*'Raw Data'!$T6600</f>
        <v>200</v>
      </c>
    </row>
    <row r="6601" spans="1:21" x14ac:dyDescent="0.3">
      <c r="A6601" s="20">
        <v>18349808</v>
      </c>
      <c r="B6601" s="27" t="s">
        <v>12508</v>
      </c>
      <c r="C6601" s="27">
        <v>1</v>
      </c>
      <c r="D6601" s="27" t="str">
        <f>VLOOKUP('Raw Data'!$C6601,'country description'!$A$2:$B$16,2,0)</f>
        <v>India</v>
      </c>
      <c r="E6601" s="27" t="s">
        <v>12487</v>
      </c>
      <c r="F6601" s="27" t="s">
        <v>12509</v>
      </c>
      <c r="G6601" s="27" t="s">
        <v>5264</v>
      </c>
      <c r="H6601" s="27" t="s">
        <v>18</v>
      </c>
      <c r="I6601" s="27" t="s">
        <v>19</v>
      </c>
      <c r="J6601" s="27" t="s">
        <v>19</v>
      </c>
      <c r="K6601" s="27">
        <v>1</v>
      </c>
      <c r="L6601" s="27">
        <v>0</v>
      </c>
      <c r="M6601" s="27">
        <v>250</v>
      </c>
      <c r="N6601" s="27">
        <v>1</v>
      </c>
      <c r="O6601" s="27">
        <v>2016</v>
      </c>
      <c r="P6601" s="27">
        <v>9</v>
      </c>
      <c r="Q6601" s="27">
        <v>6</v>
      </c>
      <c r="R6601" s="28">
        <f>DATE('Raw Data'!$O6601,'Raw Data'!$P6601,'Raw Data'!$Q6601)</f>
        <v>42619</v>
      </c>
      <c r="S6601" s="27" t="str">
        <f>CONCATENATE(MID('Raw Data'!$H6601,FIND("(",'Raw Data'!$H6601)+1,FIND(")",'Raw Data'!$H6601)-FIND("(",'Raw Data'!$H6601)-1),"",'Raw Data'!$M6601)</f>
        <v>Rs.250</v>
      </c>
      <c r="T6601" s="27">
        <f t="shared" si="103"/>
        <v>1</v>
      </c>
      <c r="U6601" s="29">
        <f>'Raw Data'!$M6601*'Raw Data'!$T6601</f>
        <v>250</v>
      </c>
    </row>
    <row r="6602" spans="1:21" x14ac:dyDescent="0.3">
      <c r="A6602" s="20">
        <v>18440416</v>
      </c>
      <c r="B6602" s="27" t="s">
        <v>9015</v>
      </c>
      <c r="C6602" s="27">
        <v>1</v>
      </c>
      <c r="D6602" s="27" t="str">
        <f>VLOOKUP('Raw Data'!$C6602,'country description'!$A$2:$B$16,2,0)</f>
        <v>India</v>
      </c>
      <c r="E6602" s="27" t="s">
        <v>12487</v>
      </c>
      <c r="F6602" s="27" t="s">
        <v>12511</v>
      </c>
      <c r="G6602" s="27" t="s">
        <v>424</v>
      </c>
      <c r="H6602" s="27" t="s">
        <v>18</v>
      </c>
      <c r="I6602" s="27" t="s">
        <v>19</v>
      </c>
      <c r="J6602" s="27" t="s">
        <v>19</v>
      </c>
      <c r="K6602" s="27">
        <v>1</v>
      </c>
      <c r="L6602" s="27">
        <v>0</v>
      </c>
      <c r="M6602" s="27">
        <v>100</v>
      </c>
      <c r="N6602" s="27">
        <v>1</v>
      </c>
      <c r="O6602" s="27">
        <v>2010</v>
      </c>
      <c r="P6602" s="27">
        <v>8</v>
      </c>
      <c r="Q6602" s="27">
        <v>18</v>
      </c>
      <c r="R6602" s="28">
        <f>DATE('Raw Data'!$O6602,'Raw Data'!$P6602,'Raw Data'!$Q6602)</f>
        <v>40408</v>
      </c>
      <c r="S6602" s="27" t="str">
        <f>CONCATENATE(MID('Raw Data'!$H6602,FIND("(",'Raw Data'!$H6602)+1,FIND(")",'Raw Data'!$H6602)-FIND("(",'Raw Data'!$H6602)-1),"",'Raw Data'!$M6602)</f>
        <v>Rs.100</v>
      </c>
      <c r="T6602" s="27">
        <f t="shared" si="103"/>
        <v>1</v>
      </c>
      <c r="U6602" s="29">
        <f>'Raw Data'!$M6602*'Raw Data'!$T6602</f>
        <v>100</v>
      </c>
    </row>
    <row r="6603" spans="1:21" x14ac:dyDescent="0.3">
      <c r="A6603" s="20">
        <v>18383511</v>
      </c>
      <c r="B6603" s="27" t="s">
        <v>12512</v>
      </c>
      <c r="C6603" s="27">
        <v>1</v>
      </c>
      <c r="D6603" s="27" t="str">
        <f>VLOOKUP('Raw Data'!$C6603,'country description'!$A$2:$B$16,2,0)</f>
        <v>India</v>
      </c>
      <c r="E6603" s="27" t="s">
        <v>12487</v>
      </c>
      <c r="F6603" s="27" t="s">
        <v>12513</v>
      </c>
      <c r="G6603" s="27" t="s">
        <v>1487</v>
      </c>
      <c r="H6603" s="27" t="s">
        <v>18</v>
      </c>
      <c r="I6603" s="27" t="s">
        <v>19</v>
      </c>
      <c r="J6603" s="27" t="s">
        <v>19</v>
      </c>
      <c r="K6603" s="27">
        <v>1</v>
      </c>
      <c r="L6603" s="27">
        <v>0</v>
      </c>
      <c r="M6603" s="27">
        <v>300</v>
      </c>
      <c r="N6603" s="27">
        <v>1</v>
      </c>
      <c r="O6603" s="27">
        <v>2014</v>
      </c>
      <c r="P6603" s="27">
        <v>8</v>
      </c>
      <c r="Q6603" s="27">
        <v>18</v>
      </c>
      <c r="R6603" s="28">
        <f>DATE('Raw Data'!$O6603,'Raw Data'!$P6603,'Raw Data'!$Q6603)</f>
        <v>41869</v>
      </c>
      <c r="S6603" s="27" t="str">
        <f>CONCATENATE(MID('Raw Data'!$H6603,FIND("(",'Raw Data'!$H6603)+1,FIND(")",'Raw Data'!$H6603)-FIND("(",'Raw Data'!$H6603)-1),"",'Raw Data'!$M6603)</f>
        <v>Rs.300</v>
      </c>
      <c r="T6603" s="27">
        <f t="shared" si="103"/>
        <v>1</v>
      </c>
      <c r="U6603" s="29">
        <f>'Raw Data'!$M6603*'Raw Data'!$T6603</f>
        <v>300</v>
      </c>
    </row>
    <row r="6604" spans="1:21" x14ac:dyDescent="0.3">
      <c r="A6604" s="20">
        <v>18410832</v>
      </c>
      <c r="B6604" s="27" t="s">
        <v>12514</v>
      </c>
      <c r="C6604" s="27">
        <v>1</v>
      </c>
      <c r="D6604" s="27" t="str">
        <f>VLOOKUP('Raw Data'!$C6604,'country description'!$A$2:$B$16,2,0)</f>
        <v>India</v>
      </c>
      <c r="E6604" s="27" t="s">
        <v>12487</v>
      </c>
      <c r="F6604" s="27" t="s">
        <v>12515</v>
      </c>
      <c r="G6604" s="27" t="s">
        <v>17</v>
      </c>
      <c r="H6604" s="27" t="s">
        <v>18</v>
      </c>
      <c r="I6604" s="27" t="s">
        <v>19</v>
      </c>
      <c r="J6604" s="27" t="s">
        <v>19</v>
      </c>
      <c r="K6604" s="27">
        <v>1</v>
      </c>
      <c r="L6604" s="27">
        <v>0</v>
      </c>
      <c r="M6604" s="27">
        <v>400</v>
      </c>
      <c r="N6604" s="27">
        <v>1</v>
      </c>
      <c r="O6604" s="27">
        <v>2016</v>
      </c>
      <c r="P6604" s="27">
        <v>8</v>
      </c>
      <c r="Q6604" s="27">
        <v>3</v>
      </c>
      <c r="R6604" s="28">
        <f>DATE('Raw Data'!$O6604,'Raw Data'!$P6604,'Raw Data'!$Q6604)</f>
        <v>42585</v>
      </c>
      <c r="S6604" s="27" t="str">
        <f>CONCATENATE(MID('Raw Data'!$H6604,FIND("(",'Raw Data'!$H6604)+1,FIND(")",'Raw Data'!$H6604)-FIND("(",'Raw Data'!$H6604)-1),"",'Raw Data'!$M6604)</f>
        <v>Rs.400</v>
      </c>
      <c r="T6604" s="27">
        <f t="shared" si="103"/>
        <v>1</v>
      </c>
      <c r="U6604" s="29">
        <f>'Raw Data'!$M6604*'Raw Data'!$T6604</f>
        <v>400</v>
      </c>
    </row>
    <row r="6605" spans="1:21" x14ac:dyDescent="0.3">
      <c r="A6605" s="20">
        <v>18427230</v>
      </c>
      <c r="B6605" s="27" t="s">
        <v>12516</v>
      </c>
      <c r="C6605" s="27">
        <v>1</v>
      </c>
      <c r="D6605" s="27" t="str">
        <f>VLOOKUP('Raw Data'!$C6605,'country description'!$A$2:$B$16,2,0)</f>
        <v>India</v>
      </c>
      <c r="E6605" s="27" t="s">
        <v>12487</v>
      </c>
      <c r="F6605" s="27" t="s">
        <v>12517</v>
      </c>
      <c r="G6605" s="27" t="s">
        <v>6076</v>
      </c>
      <c r="H6605" s="27" t="s">
        <v>18</v>
      </c>
      <c r="I6605" s="27" t="s">
        <v>19</v>
      </c>
      <c r="J6605" s="27" t="s">
        <v>19</v>
      </c>
      <c r="K6605" s="27">
        <v>1</v>
      </c>
      <c r="L6605" s="27">
        <v>0</v>
      </c>
      <c r="M6605" s="27">
        <v>400</v>
      </c>
      <c r="N6605" s="27">
        <v>1</v>
      </c>
      <c r="O6605" s="27">
        <v>2012</v>
      </c>
      <c r="P6605" s="27">
        <v>8</v>
      </c>
      <c r="Q6605" s="27">
        <v>7</v>
      </c>
      <c r="R6605" s="28">
        <f>DATE('Raw Data'!$O6605,'Raw Data'!$P6605,'Raw Data'!$Q6605)</f>
        <v>41128</v>
      </c>
      <c r="S6605" s="27" t="str">
        <f>CONCATENATE(MID('Raw Data'!$H6605,FIND("(",'Raw Data'!$H6605)+1,FIND(")",'Raw Data'!$H6605)-FIND("(",'Raw Data'!$H6605)-1),"",'Raw Data'!$M6605)</f>
        <v>Rs.400</v>
      </c>
      <c r="T6605" s="27">
        <f t="shared" si="103"/>
        <v>1</v>
      </c>
      <c r="U6605" s="29">
        <f>'Raw Data'!$M6605*'Raw Data'!$T6605</f>
        <v>400</v>
      </c>
    </row>
    <row r="6606" spans="1:21" x14ac:dyDescent="0.3">
      <c r="A6606" s="20">
        <v>18489827</v>
      </c>
      <c r="B6606" s="27" t="s">
        <v>12518</v>
      </c>
      <c r="C6606" s="27">
        <v>1</v>
      </c>
      <c r="D6606" s="27" t="str">
        <f>VLOOKUP('Raw Data'!$C6606,'country description'!$A$2:$B$16,2,0)</f>
        <v>India</v>
      </c>
      <c r="E6606" s="27" t="s">
        <v>12487</v>
      </c>
      <c r="F6606" s="27" t="s">
        <v>12519</v>
      </c>
      <c r="G6606" s="27" t="s">
        <v>3062</v>
      </c>
      <c r="H6606" s="27" t="s">
        <v>18</v>
      </c>
      <c r="I6606" s="27" t="s">
        <v>19</v>
      </c>
      <c r="J6606" s="27" t="s">
        <v>19</v>
      </c>
      <c r="K6606" s="27">
        <v>1</v>
      </c>
      <c r="L6606" s="27">
        <v>0</v>
      </c>
      <c r="M6606" s="27">
        <v>450</v>
      </c>
      <c r="N6606" s="27">
        <v>1</v>
      </c>
      <c r="O6606" s="27">
        <v>2017</v>
      </c>
      <c r="P6606" s="27">
        <v>8</v>
      </c>
      <c r="Q6606" s="27">
        <v>17</v>
      </c>
      <c r="R6606" s="28">
        <f>DATE('Raw Data'!$O6606,'Raw Data'!$P6606,'Raw Data'!$Q6606)</f>
        <v>42964</v>
      </c>
      <c r="S6606" s="27" t="str">
        <f>CONCATENATE(MID('Raw Data'!$H6606,FIND("(",'Raw Data'!$H6606)+1,FIND(")",'Raw Data'!$H6606)-FIND("(",'Raw Data'!$H6606)-1),"",'Raw Data'!$M6606)</f>
        <v>Rs.450</v>
      </c>
      <c r="T6606" s="27">
        <f t="shared" si="103"/>
        <v>1</v>
      </c>
      <c r="U6606" s="29">
        <f>'Raw Data'!$M6606*'Raw Data'!$T6606</f>
        <v>450</v>
      </c>
    </row>
    <row r="6607" spans="1:21" x14ac:dyDescent="0.3">
      <c r="A6607" s="20">
        <v>18481281</v>
      </c>
      <c r="B6607" s="27" t="s">
        <v>5279</v>
      </c>
      <c r="C6607" s="27">
        <v>1</v>
      </c>
      <c r="D6607" s="27" t="str">
        <f>VLOOKUP('Raw Data'!$C6607,'country description'!$A$2:$B$16,2,0)</f>
        <v>India</v>
      </c>
      <c r="E6607" s="27" t="s">
        <v>12487</v>
      </c>
      <c r="F6607" s="27" t="s">
        <v>12520</v>
      </c>
      <c r="G6607" s="27" t="s">
        <v>5281</v>
      </c>
      <c r="H6607" s="27" t="s">
        <v>18</v>
      </c>
      <c r="I6607" s="27" t="s">
        <v>19</v>
      </c>
      <c r="J6607" s="27" t="s">
        <v>19</v>
      </c>
      <c r="K6607" s="27">
        <v>2</v>
      </c>
      <c r="L6607" s="27">
        <v>0</v>
      </c>
      <c r="M6607" s="27">
        <v>500</v>
      </c>
      <c r="N6607" s="27">
        <v>1</v>
      </c>
      <c r="O6607" s="27">
        <v>2015</v>
      </c>
      <c r="P6607" s="27">
        <v>8</v>
      </c>
      <c r="Q6607" s="27">
        <v>27</v>
      </c>
      <c r="R6607" s="28">
        <f>DATE('Raw Data'!$O6607,'Raw Data'!$P6607,'Raw Data'!$Q6607)</f>
        <v>42243</v>
      </c>
      <c r="S6607" s="27" t="str">
        <f>CONCATENATE(MID('Raw Data'!$H6607,FIND("(",'Raw Data'!$H6607)+1,FIND(")",'Raw Data'!$H6607)-FIND("(",'Raw Data'!$H6607)-1),"",'Raw Data'!$M6607)</f>
        <v>Rs.500</v>
      </c>
      <c r="T6607" s="27">
        <f t="shared" si="103"/>
        <v>1</v>
      </c>
      <c r="U6607" s="29">
        <f>'Raw Data'!$M6607*'Raw Data'!$T6607</f>
        <v>500</v>
      </c>
    </row>
    <row r="6608" spans="1:21" x14ac:dyDescent="0.3">
      <c r="A6608" s="20">
        <v>18407293</v>
      </c>
      <c r="B6608" s="27" t="s">
        <v>12521</v>
      </c>
      <c r="C6608" s="27">
        <v>1</v>
      </c>
      <c r="D6608" s="27" t="str">
        <f>VLOOKUP('Raw Data'!$C6608,'country description'!$A$2:$B$16,2,0)</f>
        <v>India</v>
      </c>
      <c r="E6608" s="27" t="s">
        <v>12487</v>
      </c>
      <c r="F6608" s="27" t="s">
        <v>12522</v>
      </c>
      <c r="G6608" s="27" t="s">
        <v>464</v>
      </c>
      <c r="H6608" s="27" t="s">
        <v>18</v>
      </c>
      <c r="I6608" s="27" t="s">
        <v>19</v>
      </c>
      <c r="J6608" s="27" t="s">
        <v>19</v>
      </c>
      <c r="K6608" s="27">
        <v>1</v>
      </c>
      <c r="L6608" s="27">
        <v>0</v>
      </c>
      <c r="M6608" s="27">
        <v>300</v>
      </c>
      <c r="N6608" s="27">
        <v>1</v>
      </c>
      <c r="O6608" s="27">
        <v>2010</v>
      </c>
      <c r="P6608" s="27">
        <v>8</v>
      </c>
      <c r="Q6608" s="27">
        <v>18</v>
      </c>
      <c r="R6608" s="28">
        <f>DATE('Raw Data'!$O6608,'Raw Data'!$P6608,'Raw Data'!$Q6608)</f>
        <v>40408</v>
      </c>
      <c r="S6608" s="27" t="str">
        <f>CONCATENATE(MID('Raw Data'!$H6608,FIND("(",'Raw Data'!$H6608)+1,FIND(")",'Raw Data'!$H6608)-FIND("(",'Raw Data'!$H6608)-1),"",'Raw Data'!$M6608)</f>
        <v>Rs.300</v>
      </c>
      <c r="T6608" s="27">
        <f t="shared" si="103"/>
        <v>1</v>
      </c>
      <c r="U6608" s="29">
        <f>'Raw Data'!$M6608*'Raw Data'!$T6608</f>
        <v>300</v>
      </c>
    </row>
    <row r="6609" spans="1:21" x14ac:dyDescent="0.3">
      <c r="A6609" s="20">
        <v>18409730</v>
      </c>
      <c r="B6609" s="27" t="s">
        <v>12523</v>
      </c>
      <c r="C6609" s="27">
        <v>1</v>
      </c>
      <c r="D6609" s="27" t="str">
        <f>VLOOKUP('Raw Data'!$C6609,'country description'!$A$2:$B$16,2,0)</f>
        <v>India</v>
      </c>
      <c r="E6609" s="27" t="s">
        <v>12487</v>
      </c>
      <c r="F6609" s="27" t="s">
        <v>12524</v>
      </c>
      <c r="G6609" s="27" t="s">
        <v>498</v>
      </c>
      <c r="H6609" s="27" t="s">
        <v>18</v>
      </c>
      <c r="I6609" s="27" t="s">
        <v>19</v>
      </c>
      <c r="J6609" s="27" t="s">
        <v>19</v>
      </c>
      <c r="K6609" s="27">
        <v>2</v>
      </c>
      <c r="L6609" s="27">
        <v>0</v>
      </c>
      <c r="M6609" s="27">
        <v>500</v>
      </c>
      <c r="N6609" s="27">
        <v>1</v>
      </c>
      <c r="O6609" s="27">
        <v>2010</v>
      </c>
      <c r="P6609" s="27">
        <v>8</v>
      </c>
      <c r="Q6609" s="27">
        <v>2</v>
      </c>
      <c r="R6609" s="28">
        <f>DATE('Raw Data'!$O6609,'Raw Data'!$P6609,'Raw Data'!$Q6609)</f>
        <v>40392</v>
      </c>
      <c r="S6609" s="27" t="str">
        <f>CONCATENATE(MID('Raw Data'!$H6609,FIND("(",'Raw Data'!$H6609)+1,FIND(")",'Raw Data'!$H6609)-FIND("(",'Raw Data'!$H6609)-1),"",'Raw Data'!$M6609)</f>
        <v>Rs.500</v>
      </c>
      <c r="T6609" s="27">
        <f t="shared" si="103"/>
        <v>1</v>
      </c>
      <c r="U6609" s="29">
        <f>'Raw Data'!$M6609*'Raw Data'!$T6609</f>
        <v>500</v>
      </c>
    </row>
    <row r="6610" spans="1:21" x14ac:dyDescent="0.3">
      <c r="A6610" s="20">
        <v>18457257</v>
      </c>
      <c r="B6610" s="27" t="s">
        <v>12526</v>
      </c>
      <c r="C6610" s="27">
        <v>1</v>
      </c>
      <c r="D6610" s="27" t="str">
        <f>VLOOKUP('Raw Data'!$C6610,'country description'!$A$2:$B$16,2,0)</f>
        <v>India</v>
      </c>
      <c r="E6610" s="27" t="s">
        <v>12487</v>
      </c>
      <c r="F6610" s="27" t="s">
        <v>12527</v>
      </c>
      <c r="G6610" s="27" t="s">
        <v>749</v>
      </c>
      <c r="H6610" s="27" t="s">
        <v>18</v>
      </c>
      <c r="I6610" s="27" t="s">
        <v>19</v>
      </c>
      <c r="J6610" s="27" t="s">
        <v>19</v>
      </c>
      <c r="K6610" s="27">
        <v>1</v>
      </c>
      <c r="L6610" s="27">
        <v>0</v>
      </c>
      <c r="M6610" s="27">
        <v>300</v>
      </c>
      <c r="N6610" s="27">
        <v>1</v>
      </c>
      <c r="O6610" s="27">
        <v>2010</v>
      </c>
      <c r="P6610" s="27">
        <v>8</v>
      </c>
      <c r="Q6610" s="27">
        <v>2</v>
      </c>
      <c r="R6610" s="28">
        <f>DATE('Raw Data'!$O6610,'Raw Data'!$P6610,'Raw Data'!$Q6610)</f>
        <v>40392</v>
      </c>
      <c r="S6610" s="27" t="str">
        <f>CONCATENATE(MID('Raw Data'!$H6610,FIND("(",'Raw Data'!$H6610)+1,FIND(")",'Raw Data'!$H6610)-FIND("(",'Raw Data'!$H6610)-1),"",'Raw Data'!$M6610)</f>
        <v>Rs.300</v>
      </c>
      <c r="T6610" s="27">
        <f t="shared" si="103"/>
        <v>1</v>
      </c>
      <c r="U6610" s="29">
        <f>'Raw Data'!$M6610*'Raw Data'!$T6610</f>
        <v>300</v>
      </c>
    </row>
    <row r="6611" spans="1:21" x14ac:dyDescent="0.3">
      <c r="A6611" s="20">
        <v>18381676</v>
      </c>
      <c r="B6611" s="27" t="s">
        <v>12529</v>
      </c>
      <c r="C6611" s="27">
        <v>1</v>
      </c>
      <c r="D6611" s="27" t="str">
        <f>VLOOKUP('Raw Data'!$C6611,'country description'!$A$2:$B$16,2,0)</f>
        <v>India</v>
      </c>
      <c r="E6611" s="27" t="s">
        <v>12487</v>
      </c>
      <c r="F6611" s="27" t="s">
        <v>12530</v>
      </c>
      <c r="G6611" s="27" t="s">
        <v>393</v>
      </c>
      <c r="H6611" s="27" t="s">
        <v>18</v>
      </c>
      <c r="I6611" s="27" t="s">
        <v>19</v>
      </c>
      <c r="J6611" s="27" t="s">
        <v>19</v>
      </c>
      <c r="K6611" s="27">
        <v>1</v>
      </c>
      <c r="L6611" s="27">
        <v>0</v>
      </c>
      <c r="M6611" s="27">
        <v>450</v>
      </c>
      <c r="N6611" s="27">
        <v>1</v>
      </c>
      <c r="O6611" s="27">
        <v>2015</v>
      </c>
      <c r="P6611" s="27">
        <v>8</v>
      </c>
      <c r="Q6611" s="27">
        <v>13</v>
      </c>
      <c r="R6611" s="28">
        <f>DATE('Raw Data'!$O6611,'Raw Data'!$P6611,'Raw Data'!$Q6611)</f>
        <v>42229</v>
      </c>
      <c r="S6611" s="27" t="str">
        <f>CONCATENATE(MID('Raw Data'!$H6611,FIND("(",'Raw Data'!$H6611)+1,FIND(")",'Raw Data'!$H6611)-FIND("(",'Raw Data'!$H6611)-1),"",'Raw Data'!$M6611)</f>
        <v>Rs.450</v>
      </c>
      <c r="T6611" s="27">
        <f t="shared" si="103"/>
        <v>1</v>
      </c>
      <c r="U6611" s="29">
        <f>'Raw Data'!$M6611*'Raw Data'!$T6611</f>
        <v>450</v>
      </c>
    </row>
    <row r="6612" spans="1:21" x14ac:dyDescent="0.3">
      <c r="A6612" s="20">
        <v>18421515</v>
      </c>
      <c r="B6612" s="27" t="s">
        <v>12531</v>
      </c>
      <c r="C6612" s="27">
        <v>1</v>
      </c>
      <c r="D6612" s="27" t="str">
        <f>VLOOKUP('Raw Data'!$C6612,'country description'!$A$2:$B$16,2,0)</f>
        <v>India</v>
      </c>
      <c r="E6612" s="27" t="s">
        <v>12487</v>
      </c>
      <c r="F6612" s="27" t="s">
        <v>12532</v>
      </c>
      <c r="G6612" s="27" t="s">
        <v>17</v>
      </c>
      <c r="H6612" s="27" t="s">
        <v>18</v>
      </c>
      <c r="I6612" s="27" t="s">
        <v>19</v>
      </c>
      <c r="J6612" s="27" t="s">
        <v>19</v>
      </c>
      <c r="K6612" s="27">
        <v>1</v>
      </c>
      <c r="L6612" s="27">
        <v>0</v>
      </c>
      <c r="M6612" s="27">
        <v>200</v>
      </c>
      <c r="N6612" s="27">
        <v>1</v>
      </c>
      <c r="O6612" s="27">
        <v>2015</v>
      </c>
      <c r="P6612" s="27">
        <v>8</v>
      </c>
      <c r="Q6612" s="27">
        <v>17</v>
      </c>
      <c r="R6612" s="28">
        <f>DATE('Raw Data'!$O6612,'Raw Data'!$P6612,'Raw Data'!$Q6612)</f>
        <v>42233</v>
      </c>
      <c r="S6612" s="27" t="str">
        <f>CONCATENATE(MID('Raw Data'!$H6612,FIND("(",'Raw Data'!$H6612)+1,FIND(")",'Raw Data'!$H6612)-FIND("(",'Raw Data'!$H6612)-1),"",'Raw Data'!$M6612)</f>
        <v>Rs.200</v>
      </c>
      <c r="T6612" s="27">
        <f t="shared" si="103"/>
        <v>1</v>
      </c>
      <c r="U6612" s="29">
        <f>'Raw Data'!$M6612*'Raw Data'!$T6612</f>
        <v>200</v>
      </c>
    </row>
    <row r="6613" spans="1:21" x14ac:dyDescent="0.3">
      <c r="A6613" s="20">
        <v>18478565</v>
      </c>
      <c r="B6613" s="27" t="s">
        <v>12533</v>
      </c>
      <c r="C6613" s="27">
        <v>1</v>
      </c>
      <c r="D6613" s="27" t="str">
        <f>VLOOKUP('Raw Data'!$C6613,'country description'!$A$2:$B$16,2,0)</f>
        <v>India</v>
      </c>
      <c r="E6613" s="27" t="s">
        <v>12487</v>
      </c>
      <c r="F6613" s="27" t="s">
        <v>12534</v>
      </c>
      <c r="G6613" s="27" t="s">
        <v>475</v>
      </c>
      <c r="H6613" s="27" t="s">
        <v>18</v>
      </c>
      <c r="I6613" s="27" t="s">
        <v>19</v>
      </c>
      <c r="J6613" s="27" t="s">
        <v>19</v>
      </c>
      <c r="K6613" s="27">
        <v>1</v>
      </c>
      <c r="L6613" s="27">
        <v>0</v>
      </c>
      <c r="M6613" s="27">
        <v>250</v>
      </c>
      <c r="N6613" s="27">
        <v>1</v>
      </c>
      <c r="O6613" s="27">
        <v>2013</v>
      </c>
      <c r="P6613" s="27">
        <v>8</v>
      </c>
      <c r="Q6613" s="27">
        <v>25</v>
      </c>
      <c r="R6613" s="28">
        <f>DATE('Raw Data'!$O6613,'Raw Data'!$P6613,'Raw Data'!$Q6613)</f>
        <v>41511</v>
      </c>
      <c r="S6613" s="27" t="str">
        <f>CONCATENATE(MID('Raw Data'!$H6613,FIND("(",'Raw Data'!$H6613)+1,FIND(")",'Raw Data'!$H6613)-FIND("(",'Raw Data'!$H6613)-1),"",'Raw Data'!$M6613)</f>
        <v>Rs.250</v>
      </c>
      <c r="T6613" s="27">
        <f t="shared" si="103"/>
        <v>1</v>
      </c>
      <c r="U6613" s="29">
        <f>'Raw Data'!$M6613*'Raw Data'!$T6613</f>
        <v>250</v>
      </c>
    </row>
    <row r="6614" spans="1:21" x14ac:dyDescent="0.3">
      <c r="A6614" s="20">
        <v>18448608</v>
      </c>
      <c r="B6614" s="27" t="s">
        <v>12535</v>
      </c>
      <c r="C6614" s="27">
        <v>1</v>
      </c>
      <c r="D6614" s="27" t="str">
        <f>VLOOKUP('Raw Data'!$C6614,'country description'!$A$2:$B$16,2,0)</f>
        <v>India</v>
      </c>
      <c r="E6614" s="27" t="s">
        <v>12487</v>
      </c>
      <c r="F6614" s="27" t="s">
        <v>12536</v>
      </c>
      <c r="G6614" s="27" t="s">
        <v>3042</v>
      </c>
      <c r="H6614" s="27" t="s">
        <v>18</v>
      </c>
      <c r="I6614" s="27" t="s">
        <v>24</v>
      </c>
      <c r="J6614" s="27" t="s">
        <v>19</v>
      </c>
      <c r="K6614" s="27">
        <v>2</v>
      </c>
      <c r="L6614" s="27">
        <v>0</v>
      </c>
      <c r="M6614" s="27">
        <v>700</v>
      </c>
      <c r="N6614" s="27">
        <v>1</v>
      </c>
      <c r="O6614" s="27">
        <v>2017</v>
      </c>
      <c r="P6614" s="27">
        <v>8</v>
      </c>
      <c r="Q6614" s="27">
        <v>9</v>
      </c>
      <c r="R6614" s="28">
        <f>DATE('Raw Data'!$O6614,'Raw Data'!$P6614,'Raw Data'!$Q6614)</f>
        <v>42956</v>
      </c>
      <c r="S6614" s="27" t="str">
        <f>CONCATENATE(MID('Raw Data'!$H6614,FIND("(",'Raw Data'!$H6614)+1,FIND(")",'Raw Data'!$H6614)-FIND("(",'Raw Data'!$H6614)-1),"",'Raw Data'!$M6614)</f>
        <v>Rs.700</v>
      </c>
      <c r="T6614" s="27">
        <f t="shared" si="103"/>
        <v>1</v>
      </c>
      <c r="U6614" s="29">
        <f>'Raw Data'!$M6614*'Raw Data'!$T6614</f>
        <v>700</v>
      </c>
    </row>
    <row r="6615" spans="1:21" x14ac:dyDescent="0.3">
      <c r="A6615" s="20">
        <v>18376068</v>
      </c>
      <c r="B6615" s="27" t="s">
        <v>12538</v>
      </c>
      <c r="C6615" s="27">
        <v>1</v>
      </c>
      <c r="D6615" s="27" t="str">
        <f>VLOOKUP('Raw Data'!$C6615,'country description'!$A$2:$B$16,2,0)</f>
        <v>India</v>
      </c>
      <c r="E6615" s="27" t="s">
        <v>12487</v>
      </c>
      <c r="F6615" s="27" t="s">
        <v>12539</v>
      </c>
      <c r="G6615" s="27" t="s">
        <v>464</v>
      </c>
      <c r="H6615" s="27" t="s">
        <v>18</v>
      </c>
      <c r="I6615" s="27" t="s">
        <v>19</v>
      </c>
      <c r="J6615" s="27" t="s">
        <v>19</v>
      </c>
      <c r="K6615" s="27">
        <v>1</v>
      </c>
      <c r="L6615" s="27">
        <v>0</v>
      </c>
      <c r="M6615" s="27">
        <v>300</v>
      </c>
      <c r="N6615" s="27">
        <v>1</v>
      </c>
      <c r="O6615" s="27">
        <v>2014</v>
      </c>
      <c r="P6615" s="27">
        <v>8</v>
      </c>
      <c r="Q6615" s="27">
        <v>11</v>
      </c>
      <c r="R6615" s="28">
        <f>DATE('Raw Data'!$O6615,'Raw Data'!$P6615,'Raw Data'!$Q6615)</f>
        <v>41862</v>
      </c>
      <c r="S6615" s="27" t="str">
        <f>CONCATENATE(MID('Raw Data'!$H6615,FIND("(",'Raw Data'!$H6615)+1,FIND(")",'Raw Data'!$H6615)-FIND("(",'Raw Data'!$H6615)-1),"",'Raw Data'!$M6615)</f>
        <v>Rs.300</v>
      </c>
      <c r="T6615" s="27">
        <f t="shared" si="103"/>
        <v>1</v>
      </c>
      <c r="U6615" s="29">
        <f>'Raw Data'!$M6615*'Raw Data'!$T6615</f>
        <v>300</v>
      </c>
    </row>
    <row r="6616" spans="1:21" x14ac:dyDescent="0.3">
      <c r="A6616" s="20">
        <v>18415381</v>
      </c>
      <c r="B6616" s="27" t="s">
        <v>12541</v>
      </c>
      <c r="C6616" s="27">
        <v>1</v>
      </c>
      <c r="D6616" s="27" t="str">
        <f>VLOOKUP('Raw Data'!$C6616,'country description'!$A$2:$B$16,2,0)</f>
        <v>India</v>
      </c>
      <c r="E6616" s="27" t="s">
        <v>12487</v>
      </c>
      <c r="F6616" s="27" t="s">
        <v>12542</v>
      </c>
      <c r="G6616" s="27" t="s">
        <v>17</v>
      </c>
      <c r="H6616" s="27" t="s">
        <v>18</v>
      </c>
      <c r="I6616" s="27" t="s">
        <v>19</v>
      </c>
      <c r="J6616" s="27" t="s">
        <v>19</v>
      </c>
      <c r="K6616" s="27">
        <v>1</v>
      </c>
      <c r="L6616" s="27">
        <v>0</v>
      </c>
      <c r="M6616" s="27">
        <v>300</v>
      </c>
      <c r="N6616" s="27">
        <v>1</v>
      </c>
      <c r="O6616" s="27">
        <v>2014</v>
      </c>
      <c r="P6616" s="27">
        <v>8</v>
      </c>
      <c r="Q6616" s="27">
        <v>26</v>
      </c>
      <c r="R6616" s="28">
        <f>DATE('Raw Data'!$O6616,'Raw Data'!$P6616,'Raw Data'!$Q6616)</f>
        <v>41877</v>
      </c>
      <c r="S6616" s="27" t="str">
        <f>CONCATENATE(MID('Raw Data'!$H6616,FIND("(",'Raw Data'!$H6616)+1,FIND(")",'Raw Data'!$H6616)-FIND("(",'Raw Data'!$H6616)-1),"",'Raw Data'!$M6616)</f>
        <v>Rs.300</v>
      </c>
      <c r="T6616" s="27">
        <f t="shared" si="103"/>
        <v>1</v>
      </c>
      <c r="U6616" s="29">
        <f>'Raw Data'!$M6616*'Raw Data'!$T6616</f>
        <v>300</v>
      </c>
    </row>
    <row r="6617" spans="1:21" x14ac:dyDescent="0.3">
      <c r="A6617" s="20">
        <v>18478533</v>
      </c>
      <c r="B6617" s="27" t="s">
        <v>12543</v>
      </c>
      <c r="C6617" s="27">
        <v>1</v>
      </c>
      <c r="D6617" s="27" t="str">
        <f>VLOOKUP('Raw Data'!$C6617,'country description'!$A$2:$B$16,2,0)</f>
        <v>India</v>
      </c>
      <c r="E6617" s="27" t="s">
        <v>12487</v>
      </c>
      <c r="F6617" s="27" t="s">
        <v>12544</v>
      </c>
      <c r="G6617" s="27" t="s">
        <v>464</v>
      </c>
      <c r="H6617" s="27" t="s">
        <v>18</v>
      </c>
      <c r="I6617" s="27" t="s">
        <v>19</v>
      </c>
      <c r="J6617" s="27" t="s">
        <v>19</v>
      </c>
      <c r="K6617" s="27">
        <v>1</v>
      </c>
      <c r="L6617" s="27">
        <v>0</v>
      </c>
      <c r="M6617" s="27">
        <v>300</v>
      </c>
      <c r="N6617" s="27">
        <v>1</v>
      </c>
      <c r="O6617" s="27">
        <v>2016</v>
      </c>
      <c r="P6617" s="27">
        <v>8</v>
      </c>
      <c r="Q6617" s="27">
        <v>21</v>
      </c>
      <c r="R6617" s="28">
        <f>DATE('Raw Data'!$O6617,'Raw Data'!$P6617,'Raw Data'!$Q6617)</f>
        <v>42603</v>
      </c>
      <c r="S6617" s="27" t="str">
        <f>CONCATENATE(MID('Raw Data'!$H6617,FIND("(",'Raw Data'!$H6617)+1,FIND(")",'Raw Data'!$H6617)-FIND("(",'Raw Data'!$H6617)-1),"",'Raw Data'!$M6617)</f>
        <v>Rs.300</v>
      </c>
      <c r="T6617" s="27">
        <f t="shared" si="103"/>
        <v>1</v>
      </c>
      <c r="U6617" s="29">
        <f>'Raw Data'!$M6617*'Raw Data'!$T6617</f>
        <v>300</v>
      </c>
    </row>
    <row r="6618" spans="1:21" x14ac:dyDescent="0.3">
      <c r="A6618" s="20">
        <v>18491387</v>
      </c>
      <c r="B6618" s="27" t="s">
        <v>12546</v>
      </c>
      <c r="C6618" s="27">
        <v>1</v>
      </c>
      <c r="D6618" s="27" t="str">
        <f>VLOOKUP('Raw Data'!$C6618,'country description'!$A$2:$B$16,2,0)</f>
        <v>India</v>
      </c>
      <c r="E6618" s="27" t="s">
        <v>12487</v>
      </c>
      <c r="F6618" s="27" t="s">
        <v>12547</v>
      </c>
      <c r="G6618" s="27" t="s">
        <v>17</v>
      </c>
      <c r="H6618" s="27" t="s">
        <v>18</v>
      </c>
      <c r="I6618" s="27" t="s">
        <v>19</v>
      </c>
      <c r="J6618" s="27" t="s">
        <v>19</v>
      </c>
      <c r="K6618" s="27">
        <v>1</v>
      </c>
      <c r="L6618" s="27">
        <v>0</v>
      </c>
      <c r="M6618" s="27">
        <v>200</v>
      </c>
      <c r="N6618" s="27">
        <v>1</v>
      </c>
      <c r="O6618" s="27">
        <v>2015</v>
      </c>
      <c r="P6618" s="27">
        <v>8</v>
      </c>
      <c r="Q6618" s="27">
        <v>7</v>
      </c>
      <c r="R6618" s="28">
        <f>DATE('Raw Data'!$O6618,'Raw Data'!$P6618,'Raw Data'!$Q6618)</f>
        <v>42223</v>
      </c>
      <c r="S6618" s="27" t="str">
        <f>CONCATENATE(MID('Raw Data'!$H6618,FIND("(",'Raw Data'!$H6618)+1,FIND(")",'Raw Data'!$H6618)-FIND("(",'Raw Data'!$H6618)-1),"",'Raw Data'!$M6618)</f>
        <v>Rs.200</v>
      </c>
      <c r="T6618" s="27">
        <f t="shared" si="103"/>
        <v>1</v>
      </c>
      <c r="U6618" s="29">
        <f>'Raw Data'!$M6618*'Raw Data'!$T6618</f>
        <v>200</v>
      </c>
    </row>
    <row r="6619" spans="1:21" x14ac:dyDescent="0.3">
      <c r="A6619" s="20">
        <v>18439532</v>
      </c>
      <c r="B6619" s="27" t="s">
        <v>12549</v>
      </c>
      <c r="C6619" s="27">
        <v>1</v>
      </c>
      <c r="D6619" s="27" t="str">
        <f>VLOOKUP('Raw Data'!$C6619,'country description'!$A$2:$B$16,2,0)</f>
        <v>India</v>
      </c>
      <c r="E6619" s="27" t="s">
        <v>12487</v>
      </c>
      <c r="F6619" s="27" t="s">
        <v>12550</v>
      </c>
      <c r="G6619" s="27" t="s">
        <v>455</v>
      </c>
      <c r="H6619" s="27" t="s">
        <v>18</v>
      </c>
      <c r="I6619" s="27" t="s">
        <v>19</v>
      </c>
      <c r="J6619" s="27" t="s">
        <v>19</v>
      </c>
      <c r="K6619" s="27">
        <v>1</v>
      </c>
      <c r="L6619" s="27">
        <v>0</v>
      </c>
      <c r="M6619" s="27">
        <v>300</v>
      </c>
      <c r="N6619" s="27">
        <v>1</v>
      </c>
      <c r="O6619" s="27">
        <v>2018</v>
      </c>
      <c r="P6619" s="27">
        <v>8</v>
      </c>
      <c r="Q6619" s="27">
        <v>15</v>
      </c>
      <c r="R6619" s="28">
        <f>DATE('Raw Data'!$O6619,'Raw Data'!$P6619,'Raw Data'!$Q6619)</f>
        <v>43327</v>
      </c>
      <c r="S6619" s="27" t="str">
        <f>CONCATENATE(MID('Raw Data'!$H6619,FIND("(",'Raw Data'!$H6619)+1,FIND(")",'Raw Data'!$H6619)-FIND("(",'Raw Data'!$H6619)-1),"",'Raw Data'!$M6619)</f>
        <v>Rs.300</v>
      </c>
      <c r="T6619" s="27">
        <f t="shared" si="103"/>
        <v>1</v>
      </c>
      <c r="U6619" s="29">
        <f>'Raw Data'!$M6619*'Raw Data'!$T6619</f>
        <v>300</v>
      </c>
    </row>
    <row r="6620" spans="1:21" x14ac:dyDescent="0.3">
      <c r="A6620" s="20">
        <v>18435824</v>
      </c>
      <c r="B6620" s="27" t="s">
        <v>12552</v>
      </c>
      <c r="C6620" s="27">
        <v>1</v>
      </c>
      <c r="D6620" s="27" t="str">
        <f>VLOOKUP('Raw Data'!$C6620,'country description'!$A$2:$B$16,2,0)</f>
        <v>India</v>
      </c>
      <c r="E6620" s="27" t="s">
        <v>12487</v>
      </c>
      <c r="F6620" s="27" t="s">
        <v>12553</v>
      </c>
      <c r="G6620" s="27" t="s">
        <v>17</v>
      </c>
      <c r="H6620" s="27" t="s">
        <v>18</v>
      </c>
      <c r="I6620" s="27" t="s">
        <v>19</v>
      </c>
      <c r="J6620" s="27" t="s">
        <v>19</v>
      </c>
      <c r="K6620" s="27">
        <v>1</v>
      </c>
      <c r="L6620" s="27">
        <v>0</v>
      </c>
      <c r="M6620" s="27">
        <v>350</v>
      </c>
      <c r="N6620" s="27">
        <v>1</v>
      </c>
      <c r="O6620" s="27">
        <v>2016</v>
      </c>
      <c r="P6620" s="27">
        <v>8</v>
      </c>
      <c r="Q6620" s="27">
        <v>5</v>
      </c>
      <c r="R6620" s="28">
        <f>DATE('Raw Data'!$O6620,'Raw Data'!$P6620,'Raw Data'!$Q6620)</f>
        <v>42587</v>
      </c>
      <c r="S6620" s="27" t="str">
        <f>CONCATENATE(MID('Raw Data'!$H6620,FIND("(",'Raw Data'!$H6620)+1,FIND(")",'Raw Data'!$H6620)-FIND("(",'Raw Data'!$H6620)-1),"",'Raw Data'!$M6620)</f>
        <v>Rs.350</v>
      </c>
      <c r="T6620" s="27">
        <f t="shared" si="103"/>
        <v>1</v>
      </c>
      <c r="U6620" s="29">
        <f>'Raw Data'!$M6620*'Raw Data'!$T6620</f>
        <v>350</v>
      </c>
    </row>
    <row r="6621" spans="1:21" x14ac:dyDescent="0.3">
      <c r="A6621" s="20">
        <v>18383458</v>
      </c>
      <c r="B6621" s="27" t="s">
        <v>12554</v>
      </c>
      <c r="C6621" s="27">
        <v>1</v>
      </c>
      <c r="D6621" s="27" t="str">
        <f>VLOOKUP('Raw Data'!$C6621,'country description'!$A$2:$B$16,2,0)</f>
        <v>India</v>
      </c>
      <c r="E6621" s="27" t="s">
        <v>12487</v>
      </c>
      <c r="F6621" s="27" t="s">
        <v>12555</v>
      </c>
      <c r="G6621" s="27" t="s">
        <v>589</v>
      </c>
      <c r="H6621" s="27" t="s">
        <v>18</v>
      </c>
      <c r="I6621" s="27" t="s">
        <v>19</v>
      </c>
      <c r="J6621" s="27" t="s">
        <v>19</v>
      </c>
      <c r="K6621" s="27">
        <v>1</v>
      </c>
      <c r="L6621" s="27">
        <v>0</v>
      </c>
      <c r="M6621" s="27">
        <v>100</v>
      </c>
      <c r="N6621" s="27">
        <v>1</v>
      </c>
      <c r="O6621" s="27">
        <v>2018</v>
      </c>
      <c r="P6621" s="27">
        <v>8</v>
      </c>
      <c r="Q6621" s="27">
        <v>2</v>
      </c>
      <c r="R6621" s="28">
        <f>DATE('Raw Data'!$O6621,'Raw Data'!$P6621,'Raw Data'!$Q6621)</f>
        <v>43314</v>
      </c>
      <c r="S6621" s="27" t="str">
        <f>CONCATENATE(MID('Raw Data'!$H6621,FIND("(",'Raw Data'!$H6621)+1,FIND(")",'Raw Data'!$H6621)-FIND("(",'Raw Data'!$H6621)-1),"",'Raw Data'!$M6621)</f>
        <v>Rs.100</v>
      </c>
      <c r="T6621" s="27">
        <f t="shared" si="103"/>
        <v>1</v>
      </c>
      <c r="U6621" s="29">
        <f>'Raw Data'!$M6621*'Raw Data'!$T6621</f>
        <v>100</v>
      </c>
    </row>
    <row r="6622" spans="1:21" x14ac:dyDescent="0.3">
      <c r="A6622" s="20">
        <v>18441569</v>
      </c>
      <c r="B6622" s="27" t="s">
        <v>12556</v>
      </c>
      <c r="C6622" s="27">
        <v>1</v>
      </c>
      <c r="D6622" s="27" t="str">
        <f>VLOOKUP('Raw Data'!$C6622,'country description'!$A$2:$B$16,2,0)</f>
        <v>India</v>
      </c>
      <c r="E6622" s="27" t="s">
        <v>12487</v>
      </c>
      <c r="F6622" s="27" t="s">
        <v>12557</v>
      </c>
      <c r="G6622" s="27" t="s">
        <v>919</v>
      </c>
      <c r="H6622" s="27" t="s">
        <v>18</v>
      </c>
      <c r="I6622" s="27" t="s">
        <v>19</v>
      </c>
      <c r="J6622" s="27" t="s">
        <v>19</v>
      </c>
      <c r="K6622" s="27">
        <v>1</v>
      </c>
      <c r="L6622" s="27">
        <v>0</v>
      </c>
      <c r="M6622" s="27">
        <v>200</v>
      </c>
      <c r="N6622" s="27">
        <v>1</v>
      </c>
      <c r="O6622" s="27">
        <v>2011</v>
      </c>
      <c r="P6622" s="27">
        <v>7</v>
      </c>
      <c r="Q6622" s="27">
        <v>19</v>
      </c>
      <c r="R6622" s="28">
        <f>DATE('Raw Data'!$O6622,'Raw Data'!$P6622,'Raw Data'!$Q6622)</f>
        <v>40743</v>
      </c>
      <c r="S6622" s="27" t="str">
        <f>CONCATENATE(MID('Raw Data'!$H6622,FIND("(",'Raw Data'!$H6622)+1,FIND(")",'Raw Data'!$H6622)-FIND("(",'Raw Data'!$H6622)-1),"",'Raw Data'!$M6622)</f>
        <v>Rs.200</v>
      </c>
      <c r="T6622" s="27">
        <f t="shared" si="103"/>
        <v>1</v>
      </c>
      <c r="U6622" s="29">
        <f>'Raw Data'!$M6622*'Raw Data'!$T6622</f>
        <v>200</v>
      </c>
    </row>
    <row r="6623" spans="1:21" x14ac:dyDescent="0.3">
      <c r="A6623" s="20">
        <v>18466397</v>
      </c>
      <c r="B6623" s="27" t="s">
        <v>12558</v>
      </c>
      <c r="C6623" s="27">
        <v>1</v>
      </c>
      <c r="D6623" s="27" t="str">
        <f>VLOOKUP('Raw Data'!$C6623,'country description'!$A$2:$B$16,2,0)</f>
        <v>India</v>
      </c>
      <c r="E6623" s="27" t="s">
        <v>12487</v>
      </c>
      <c r="F6623" s="27" t="s">
        <v>12501</v>
      </c>
      <c r="G6623" s="27" t="s">
        <v>393</v>
      </c>
      <c r="H6623" s="27" t="s">
        <v>18</v>
      </c>
      <c r="I6623" s="27" t="s">
        <v>19</v>
      </c>
      <c r="J6623" s="27" t="s">
        <v>19</v>
      </c>
      <c r="K6623" s="27">
        <v>1</v>
      </c>
      <c r="L6623" s="27">
        <v>0</v>
      </c>
      <c r="M6623" s="27">
        <v>300</v>
      </c>
      <c r="N6623" s="27">
        <v>1</v>
      </c>
      <c r="O6623" s="27">
        <v>2012</v>
      </c>
      <c r="P6623" s="27">
        <v>7</v>
      </c>
      <c r="Q6623" s="27">
        <v>14</v>
      </c>
      <c r="R6623" s="28">
        <f>DATE('Raw Data'!$O6623,'Raw Data'!$P6623,'Raw Data'!$Q6623)</f>
        <v>41104</v>
      </c>
      <c r="S6623" s="27" t="str">
        <f>CONCATENATE(MID('Raw Data'!$H6623,FIND("(",'Raw Data'!$H6623)+1,FIND(")",'Raw Data'!$H6623)-FIND("(",'Raw Data'!$H6623)-1),"",'Raw Data'!$M6623)</f>
        <v>Rs.300</v>
      </c>
      <c r="T6623" s="27">
        <f t="shared" si="103"/>
        <v>1</v>
      </c>
      <c r="U6623" s="29">
        <f>'Raw Data'!$M6623*'Raw Data'!$T6623</f>
        <v>300</v>
      </c>
    </row>
    <row r="6624" spans="1:21" x14ac:dyDescent="0.3">
      <c r="A6624" s="20">
        <v>18383442</v>
      </c>
      <c r="B6624" s="27" t="s">
        <v>12559</v>
      </c>
      <c r="C6624" s="27">
        <v>1</v>
      </c>
      <c r="D6624" s="27" t="str">
        <f>VLOOKUP('Raw Data'!$C6624,'country description'!$A$2:$B$16,2,0)</f>
        <v>India</v>
      </c>
      <c r="E6624" s="27" t="s">
        <v>12487</v>
      </c>
      <c r="F6624" s="27" t="s">
        <v>12560</v>
      </c>
      <c r="G6624" s="27" t="s">
        <v>393</v>
      </c>
      <c r="H6624" s="27" t="s">
        <v>18</v>
      </c>
      <c r="I6624" s="27" t="s">
        <v>19</v>
      </c>
      <c r="J6624" s="27" t="s">
        <v>19</v>
      </c>
      <c r="K6624" s="27">
        <v>1</v>
      </c>
      <c r="L6624" s="27">
        <v>0</v>
      </c>
      <c r="M6624" s="27">
        <v>400</v>
      </c>
      <c r="N6624" s="27">
        <v>1</v>
      </c>
      <c r="O6624" s="27">
        <v>2018</v>
      </c>
      <c r="P6624" s="27">
        <v>7</v>
      </c>
      <c r="Q6624" s="27">
        <v>11</v>
      </c>
      <c r="R6624" s="28">
        <f>DATE('Raw Data'!$O6624,'Raw Data'!$P6624,'Raw Data'!$Q6624)</f>
        <v>43292</v>
      </c>
      <c r="S6624" s="27" t="str">
        <f>CONCATENATE(MID('Raw Data'!$H6624,FIND("(",'Raw Data'!$H6624)+1,FIND(")",'Raw Data'!$H6624)-FIND("(",'Raw Data'!$H6624)-1),"",'Raw Data'!$M6624)</f>
        <v>Rs.400</v>
      </c>
      <c r="T6624" s="27">
        <f t="shared" si="103"/>
        <v>1</v>
      </c>
      <c r="U6624" s="29">
        <f>'Raw Data'!$M6624*'Raw Data'!$T6624</f>
        <v>400</v>
      </c>
    </row>
    <row r="6625" spans="1:21" x14ac:dyDescent="0.3">
      <c r="A6625" s="20">
        <v>18420881</v>
      </c>
      <c r="B6625" s="27" t="s">
        <v>12561</v>
      </c>
      <c r="C6625" s="27">
        <v>1</v>
      </c>
      <c r="D6625" s="27" t="str">
        <f>VLOOKUP('Raw Data'!$C6625,'country description'!$A$2:$B$16,2,0)</f>
        <v>India</v>
      </c>
      <c r="E6625" s="27" t="s">
        <v>12487</v>
      </c>
      <c r="F6625" s="27" t="s">
        <v>12562</v>
      </c>
      <c r="G6625" s="27" t="s">
        <v>17</v>
      </c>
      <c r="H6625" s="27" t="s">
        <v>18</v>
      </c>
      <c r="I6625" s="27" t="s">
        <v>19</v>
      </c>
      <c r="J6625" s="27" t="s">
        <v>19</v>
      </c>
      <c r="K6625" s="27">
        <v>1</v>
      </c>
      <c r="L6625" s="27">
        <v>0</v>
      </c>
      <c r="M6625" s="27">
        <v>400</v>
      </c>
      <c r="N6625" s="27">
        <v>1</v>
      </c>
      <c r="O6625" s="27">
        <v>2012</v>
      </c>
      <c r="P6625" s="27">
        <v>7</v>
      </c>
      <c r="Q6625" s="27">
        <v>10</v>
      </c>
      <c r="R6625" s="28">
        <f>DATE('Raw Data'!$O6625,'Raw Data'!$P6625,'Raw Data'!$Q6625)</f>
        <v>41100</v>
      </c>
      <c r="S6625" s="27" t="str">
        <f>CONCATENATE(MID('Raw Data'!$H6625,FIND("(",'Raw Data'!$H6625)+1,FIND(")",'Raw Data'!$H6625)-FIND("(",'Raw Data'!$H6625)-1),"",'Raw Data'!$M6625)</f>
        <v>Rs.400</v>
      </c>
      <c r="T6625" s="27">
        <f t="shared" si="103"/>
        <v>1</v>
      </c>
      <c r="U6625" s="29">
        <f>'Raw Data'!$M6625*'Raw Data'!$T6625</f>
        <v>400</v>
      </c>
    </row>
    <row r="6626" spans="1:21" x14ac:dyDescent="0.3">
      <c r="A6626" s="20">
        <v>18499456</v>
      </c>
      <c r="B6626" s="27" t="s">
        <v>12563</v>
      </c>
      <c r="C6626" s="27">
        <v>1</v>
      </c>
      <c r="D6626" s="27" t="str">
        <f>VLOOKUP('Raw Data'!$C6626,'country description'!$A$2:$B$16,2,0)</f>
        <v>India</v>
      </c>
      <c r="E6626" s="27" t="s">
        <v>12487</v>
      </c>
      <c r="F6626" s="27" t="s">
        <v>12564</v>
      </c>
      <c r="G6626" s="27" t="s">
        <v>390</v>
      </c>
      <c r="H6626" s="27" t="s">
        <v>18</v>
      </c>
      <c r="I6626" s="27" t="s">
        <v>19</v>
      </c>
      <c r="J6626" s="27" t="s">
        <v>19</v>
      </c>
      <c r="K6626" s="27">
        <v>1</v>
      </c>
      <c r="L6626" s="27">
        <v>0</v>
      </c>
      <c r="M6626" s="27">
        <v>400</v>
      </c>
      <c r="N6626" s="27">
        <v>1</v>
      </c>
      <c r="O6626" s="27">
        <v>2011</v>
      </c>
      <c r="P6626" s="27">
        <v>7</v>
      </c>
      <c r="Q6626" s="27">
        <v>23</v>
      </c>
      <c r="R6626" s="28">
        <f>DATE('Raw Data'!$O6626,'Raw Data'!$P6626,'Raw Data'!$Q6626)</f>
        <v>40747</v>
      </c>
      <c r="S6626" s="27" t="str">
        <f>CONCATENATE(MID('Raw Data'!$H6626,FIND("(",'Raw Data'!$H6626)+1,FIND(")",'Raw Data'!$H6626)-FIND("(",'Raw Data'!$H6626)-1),"",'Raw Data'!$M6626)</f>
        <v>Rs.400</v>
      </c>
      <c r="T6626" s="27">
        <f t="shared" si="103"/>
        <v>1</v>
      </c>
      <c r="U6626" s="29">
        <f>'Raw Data'!$M6626*'Raw Data'!$T6626</f>
        <v>400</v>
      </c>
    </row>
    <row r="6627" spans="1:21" x14ac:dyDescent="0.3">
      <c r="A6627" s="20">
        <v>18281160</v>
      </c>
      <c r="B6627" s="27" t="s">
        <v>12565</v>
      </c>
      <c r="C6627" s="27">
        <v>1</v>
      </c>
      <c r="D6627" s="27" t="str">
        <f>VLOOKUP('Raw Data'!$C6627,'country description'!$A$2:$B$16,2,0)</f>
        <v>India</v>
      </c>
      <c r="E6627" s="27" t="s">
        <v>12487</v>
      </c>
      <c r="F6627" s="27" t="s">
        <v>12566</v>
      </c>
      <c r="G6627" s="27" t="s">
        <v>17</v>
      </c>
      <c r="H6627" s="27" t="s">
        <v>18</v>
      </c>
      <c r="I6627" s="27" t="s">
        <v>19</v>
      </c>
      <c r="J6627" s="27" t="s">
        <v>19</v>
      </c>
      <c r="K6627" s="27">
        <v>1</v>
      </c>
      <c r="L6627" s="27">
        <v>0</v>
      </c>
      <c r="M6627" s="27">
        <v>200</v>
      </c>
      <c r="N6627" s="27">
        <v>1</v>
      </c>
      <c r="O6627" s="27">
        <v>2011</v>
      </c>
      <c r="P6627" s="27">
        <v>7</v>
      </c>
      <c r="Q6627" s="27">
        <v>25</v>
      </c>
      <c r="R6627" s="28">
        <f>DATE('Raw Data'!$O6627,'Raw Data'!$P6627,'Raw Data'!$Q6627)</f>
        <v>40749</v>
      </c>
      <c r="S6627" s="27" t="str">
        <f>CONCATENATE(MID('Raw Data'!$H6627,FIND("(",'Raw Data'!$H6627)+1,FIND(")",'Raw Data'!$H6627)-FIND("(",'Raw Data'!$H6627)-1),"",'Raw Data'!$M6627)</f>
        <v>Rs.200</v>
      </c>
      <c r="T6627" s="27">
        <f t="shared" si="103"/>
        <v>1</v>
      </c>
      <c r="U6627" s="29">
        <f>'Raw Data'!$M6627*'Raw Data'!$T6627</f>
        <v>200</v>
      </c>
    </row>
    <row r="6628" spans="1:21" x14ac:dyDescent="0.3">
      <c r="A6628" s="20">
        <v>18480216</v>
      </c>
      <c r="B6628" s="27" t="s">
        <v>12567</v>
      </c>
      <c r="C6628" s="27">
        <v>1</v>
      </c>
      <c r="D6628" s="27" t="str">
        <f>VLOOKUP('Raw Data'!$C6628,'country description'!$A$2:$B$16,2,0)</f>
        <v>India</v>
      </c>
      <c r="E6628" s="27" t="s">
        <v>12487</v>
      </c>
      <c r="F6628" s="27" t="s">
        <v>12568</v>
      </c>
      <c r="G6628" s="27" t="s">
        <v>17</v>
      </c>
      <c r="H6628" s="27" t="s">
        <v>18</v>
      </c>
      <c r="I6628" s="27" t="s">
        <v>19</v>
      </c>
      <c r="J6628" s="27" t="s">
        <v>19</v>
      </c>
      <c r="K6628" s="27">
        <v>2</v>
      </c>
      <c r="L6628" s="27">
        <v>0</v>
      </c>
      <c r="M6628" s="27">
        <v>500</v>
      </c>
      <c r="N6628" s="27">
        <v>1</v>
      </c>
      <c r="O6628" s="27">
        <v>2010</v>
      </c>
      <c r="P6628" s="27">
        <v>7</v>
      </c>
      <c r="Q6628" s="27">
        <v>5</v>
      </c>
      <c r="R6628" s="28">
        <f>DATE('Raw Data'!$O6628,'Raw Data'!$P6628,'Raw Data'!$Q6628)</f>
        <v>40364</v>
      </c>
      <c r="S6628" s="27" t="str">
        <f>CONCATENATE(MID('Raw Data'!$H6628,FIND("(",'Raw Data'!$H6628)+1,FIND(")",'Raw Data'!$H6628)-FIND("(",'Raw Data'!$H6628)-1),"",'Raw Data'!$M6628)</f>
        <v>Rs.500</v>
      </c>
      <c r="T6628" s="27">
        <f t="shared" si="103"/>
        <v>1</v>
      </c>
      <c r="U6628" s="29">
        <f>'Raw Data'!$M6628*'Raw Data'!$T6628</f>
        <v>500</v>
      </c>
    </row>
    <row r="6629" spans="1:21" x14ac:dyDescent="0.3">
      <c r="A6629" s="20">
        <v>18424577</v>
      </c>
      <c r="B6629" s="27" t="s">
        <v>12570</v>
      </c>
      <c r="C6629" s="27">
        <v>1</v>
      </c>
      <c r="D6629" s="27" t="str">
        <f>VLOOKUP('Raw Data'!$C6629,'country description'!$A$2:$B$16,2,0)</f>
        <v>India</v>
      </c>
      <c r="E6629" s="27" t="s">
        <v>12487</v>
      </c>
      <c r="F6629" s="27" t="s">
        <v>12571</v>
      </c>
      <c r="G6629" s="27" t="s">
        <v>455</v>
      </c>
      <c r="H6629" s="27" t="s">
        <v>18</v>
      </c>
      <c r="I6629" s="27" t="s">
        <v>19</v>
      </c>
      <c r="J6629" s="27" t="s">
        <v>19</v>
      </c>
      <c r="K6629" s="27">
        <v>1</v>
      </c>
      <c r="L6629" s="27">
        <v>0</v>
      </c>
      <c r="M6629" s="27">
        <v>250</v>
      </c>
      <c r="N6629" s="27">
        <v>1</v>
      </c>
      <c r="O6629" s="27">
        <v>2010</v>
      </c>
      <c r="P6629" s="27">
        <v>7</v>
      </c>
      <c r="Q6629" s="27">
        <v>28</v>
      </c>
      <c r="R6629" s="28">
        <f>DATE('Raw Data'!$O6629,'Raw Data'!$P6629,'Raw Data'!$Q6629)</f>
        <v>40387</v>
      </c>
      <c r="S6629" s="27" t="str">
        <f>CONCATENATE(MID('Raw Data'!$H6629,FIND("(",'Raw Data'!$H6629)+1,FIND(")",'Raw Data'!$H6629)-FIND("(",'Raw Data'!$H6629)-1),"",'Raw Data'!$M6629)</f>
        <v>Rs.250</v>
      </c>
      <c r="T6629" s="27">
        <f t="shared" si="103"/>
        <v>1</v>
      </c>
      <c r="U6629" s="29">
        <f>'Raw Data'!$M6629*'Raw Data'!$T6629</f>
        <v>250</v>
      </c>
    </row>
    <row r="6630" spans="1:21" x14ac:dyDescent="0.3">
      <c r="A6630" s="20">
        <v>18424631</v>
      </c>
      <c r="B6630" s="27" t="s">
        <v>6703</v>
      </c>
      <c r="C6630" s="27">
        <v>1</v>
      </c>
      <c r="D6630" s="27" t="str">
        <f>VLOOKUP('Raw Data'!$C6630,'country description'!$A$2:$B$16,2,0)</f>
        <v>India</v>
      </c>
      <c r="E6630" s="27" t="s">
        <v>12487</v>
      </c>
      <c r="F6630" s="27" t="s">
        <v>12573</v>
      </c>
      <c r="G6630" s="27" t="s">
        <v>455</v>
      </c>
      <c r="H6630" s="27" t="s">
        <v>18</v>
      </c>
      <c r="I6630" s="27" t="s">
        <v>19</v>
      </c>
      <c r="J6630" s="27" t="s">
        <v>19</v>
      </c>
      <c r="K6630" s="27">
        <v>1</v>
      </c>
      <c r="L6630" s="27">
        <v>0</v>
      </c>
      <c r="M6630" s="27">
        <v>200</v>
      </c>
      <c r="N6630" s="27">
        <v>1</v>
      </c>
      <c r="O6630" s="27">
        <v>2017</v>
      </c>
      <c r="P6630" s="27">
        <v>7</v>
      </c>
      <c r="Q6630" s="27">
        <v>10</v>
      </c>
      <c r="R6630" s="28">
        <f>DATE('Raw Data'!$O6630,'Raw Data'!$P6630,'Raw Data'!$Q6630)</f>
        <v>42926</v>
      </c>
      <c r="S6630" s="27" t="str">
        <f>CONCATENATE(MID('Raw Data'!$H6630,FIND("(",'Raw Data'!$H6630)+1,FIND(")",'Raw Data'!$H6630)-FIND("(",'Raw Data'!$H6630)-1),"",'Raw Data'!$M6630)</f>
        <v>Rs.200</v>
      </c>
      <c r="T6630" s="27">
        <f t="shared" si="103"/>
        <v>1</v>
      </c>
      <c r="U6630" s="29">
        <f>'Raw Data'!$M6630*'Raw Data'!$T6630</f>
        <v>200</v>
      </c>
    </row>
    <row r="6631" spans="1:21" x14ac:dyDescent="0.3">
      <c r="A6631" s="20">
        <v>18448390</v>
      </c>
      <c r="B6631" s="27" t="s">
        <v>12574</v>
      </c>
      <c r="C6631" s="27">
        <v>1</v>
      </c>
      <c r="D6631" s="27" t="str">
        <f>VLOOKUP('Raw Data'!$C6631,'country description'!$A$2:$B$16,2,0)</f>
        <v>India</v>
      </c>
      <c r="E6631" s="27" t="s">
        <v>12487</v>
      </c>
      <c r="F6631" s="27" t="s">
        <v>12575</v>
      </c>
      <c r="G6631" s="27" t="s">
        <v>731</v>
      </c>
      <c r="H6631" s="27" t="s">
        <v>18</v>
      </c>
      <c r="I6631" s="27" t="s">
        <v>19</v>
      </c>
      <c r="J6631" s="27" t="s">
        <v>19</v>
      </c>
      <c r="K6631" s="27">
        <v>1</v>
      </c>
      <c r="L6631" s="27">
        <v>0</v>
      </c>
      <c r="M6631" s="27">
        <v>100</v>
      </c>
      <c r="N6631" s="27">
        <v>1</v>
      </c>
      <c r="O6631" s="27">
        <v>2014</v>
      </c>
      <c r="P6631" s="27">
        <v>7</v>
      </c>
      <c r="Q6631" s="27">
        <v>7</v>
      </c>
      <c r="R6631" s="28">
        <f>DATE('Raw Data'!$O6631,'Raw Data'!$P6631,'Raw Data'!$Q6631)</f>
        <v>41827</v>
      </c>
      <c r="S6631" s="27" t="str">
        <f>CONCATENATE(MID('Raw Data'!$H6631,FIND("(",'Raw Data'!$H6631)+1,FIND(")",'Raw Data'!$H6631)-FIND("(",'Raw Data'!$H6631)-1),"",'Raw Data'!$M6631)</f>
        <v>Rs.100</v>
      </c>
      <c r="T6631" s="27">
        <f t="shared" si="103"/>
        <v>1</v>
      </c>
      <c r="U6631" s="29">
        <f>'Raw Data'!$M6631*'Raw Data'!$T6631</f>
        <v>100</v>
      </c>
    </row>
    <row r="6632" spans="1:21" x14ac:dyDescent="0.3">
      <c r="A6632" s="20">
        <v>18460908</v>
      </c>
      <c r="B6632" s="27" t="s">
        <v>3982</v>
      </c>
      <c r="C6632" s="27">
        <v>1</v>
      </c>
      <c r="D6632" s="27" t="str">
        <f>VLOOKUP('Raw Data'!$C6632,'country description'!$A$2:$B$16,2,0)</f>
        <v>India</v>
      </c>
      <c r="E6632" s="27" t="s">
        <v>12487</v>
      </c>
      <c r="F6632" s="27" t="s">
        <v>12576</v>
      </c>
      <c r="G6632" s="27" t="s">
        <v>795</v>
      </c>
      <c r="H6632" s="27" t="s">
        <v>18</v>
      </c>
      <c r="I6632" s="27" t="s">
        <v>24</v>
      </c>
      <c r="J6632" s="27" t="s">
        <v>19</v>
      </c>
      <c r="K6632" s="27">
        <v>2</v>
      </c>
      <c r="L6632" s="27">
        <v>0</v>
      </c>
      <c r="M6632" s="27">
        <v>800</v>
      </c>
      <c r="N6632" s="27">
        <v>1</v>
      </c>
      <c r="O6632" s="27">
        <v>2010</v>
      </c>
      <c r="P6632" s="27">
        <v>7</v>
      </c>
      <c r="Q6632" s="27">
        <v>22</v>
      </c>
      <c r="R6632" s="28">
        <f>DATE('Raw Data'!$O6632,'Raw Data'!$P6632,'Raw Data'!$Q6632)</f>
        <v>40381</v>
      </c>
      <c r="S6632" s="27" t="str">
        <f>CONCATENATE(MID('Raw Data'!$H6632,FIND("(",'Raw Data'!$H6632)+1,FIND(")",'Raw Data'!$H6632)-FIND("(",'Raw Data'!$H6632)-1),"",'Raw Data'!$M6632)</f>
        <v>Rs.800</v>
      </c>
      <c r="T6632" s="27">
        <f t="shared" si="103"/>
        <v>1</v>
      </c>
      <c r="U6632" s="29">
        <f>'Raw Data'!$M6632*'Raw Data'!$T6632</f>
        <v>800</v>
      </c>
    </row>
    <row r="6633" spans="1:21" x14ac:dyDescent="0.3">
      <c r="A6633" s="20">
        <v>18216323</v>
      </c>
      <c r="B6633" s="27" t="s">
        <v>12577</v>
      </c>
      <c r="C6633" s="27">
        <v>1</v>
      </c>
      <c r="D6633" s="27" t="str">
        <f>VLOOKUP('Raw Data'!$C6633,'country description'!$A$2:$B$16,2,0)</f>
        <v>India</v>
      </c>
      <c r="E6633" s="27" t="s">
        <v>12487</v>
      </c>
      <c r="F6633" s="27" t="s">
        <v>12578</v>
      </c>
      <c r="G6633" s="27" t="s">
        <v>393</v>
      </c>
      <c r="H6633" s="27" t="s">
        <v>18</v>
      </c>
      <c r="I6633" s="27" t="s">
        <v>19</v>
      </c>
      <c r="J6633" s="27" t="s">
        <v>19</v>
      </c>
      <c r="K6633" s="27">
        <v>2</v>
      </c>
      <c r="L6633" s="27">
        <v>0</v>
      </c>
      <c r="M6633" s="27">
        <v>600</v>
      </c>
      <c r="N6633" s="27">
        <v>1</v>
      </c>
      <c r="O6633" s="27">
        <v>2014</v>
      </c>
      <c r="P6633" s="27">
        <v>7</v>
      </c>
      <c r="Q6633" s="27">
        <v>2</v>
      </c>
      <c r="R6633" s="28">
        <f>DATE('Raw Data'!$O6633,'Raw Data'!$P6633,'Raw Data'!$Q6633)</f>
        <v>41822</v>
      </c>
      <c r="S6633" s="27" t="str">
        <f>CONCATENATE(MID('Raw Data'!$H6633,FIND("(",'Raw Data'!$H6633)+1,FIND(")",'Raw Data'!$H6633)-FIND("(",'Raw Data'!$H6633)-1),"",'Raw Data'!$M6633)</f>
        <v>Rs.600</v>
      </c>
      <c r="T6633" s="27">
        <f t="shared" si="103"/>
        <v>1</v>
      </c>
      <c r="U6633" s="29">
        <f>'Raw Data'!$M6633*'Raw Data'!$T6633</f>
        <v>600</v>
      </c>
    </row>
    <row r="6634" spans="1:21" x14ac:dyDescent="0.3">
      <c r="A6634" s="20">
        <v>18440423</v>
      </c>
      <c r="B6634" s="27" t="s">
        <v>6172</v>
      </c>
      <c r="C6634" s="27">
        <v>1</v>
      </c>
      <c r="D6634" s="27" t="str">
        <f>VLOOKUP('Raw Data'!$C6634,'country description'!$A$2:$B$16,2,0)</f>
        <v>India</v>
      </c>
      <c r="E6634" s="27" t="s">
        <v>12487</v>
      </c>
      <c r="F6634" s="27" t="s">
        <v>12579</v>
      </c>
      <c r="G6634" s="27" t="s">
        <v>595</v>
      </c>
      <c r="H6634" s="27" t="s">
        <v>18</v>
      </c>
      <c r="I6634" s="27" t="s">
        <v>19</v>
      </c>
      <c r="J6634" s="27" t="s">
        <v>19</v>
      </c>
      <c r="K6634" s="27">
        <v>1</v>
      </c>
      <c r="L6634" s="27">
        <v>0</v>
      </c>
      <c r="M6634" s="27">
        <v>300</v>
      </c>
      <c r="N6634" s="27">
        <v>1</v>
      </c>
      <c r="O6634" s="27">
        <v>2013</v>
      </c>
      <c r="P6634" s="27">
        <v>7</v>
      </c>
      <c r="Q6634" s="27">
        <v>10</v>
      </c>
      <c r="R6634" s="28">
        <f>DATE('Raw Data'!$O6634,'Raw Data'!$P6634,'Raw Data'!$Q6634)</f>
        <v>41465</v>
      </c>
      <c r="S6634" s="27" t="str">
        <f>CONCATENATE(MID('Raw Data'!$H6634,FIND("(",'Raw Data'!$H6634)+1,FIND(")",'Raw Data'!$H6634)-FIND("(",'Raw Data'!$H6634)-1),"",'Raw Data'!$M6634)</f>
        <v>Rs.300</v>
      </c>
      <c r="T6634" s="27">
        <f t="shared" si="103"/>
        <v>1</v>
      </c>
      <c r="U6634" s="29">
        <f>'Raw Data'!$M6634*'Raw Data'!$T6634</f>
        <v>300</v>
      </c>
    </row>
    <row r="6635" spans="1:21" x14ac:dyDescent="0.3">
      <c r="A6635" s="20">
        <v>18440409</v>
      </c>
      <c r="B6635" s="27" t="s">
        <v>12580</v>
      </c>
      <c r="C6635" s="27">
        <v>1</v>
      </c>
      <c r="D6635" s="27" t="str">
        <f>VLOOKUP('Raw Data'!$C6635,'country description'!$A$2:$B$16,2,0)</f>
        <v>India</v>
      </c>
      <c r="E6635" s="27" t="s">
        <v>12487</v>
      </c>
      <c r="F6635" s="27" t="s">
        <v>12581</v>
      </c>
      <c r="G6635" s="27" t="s">
        <v>929</v>
      </c>
      <c r="H6635" s="27" t="s">
        <v>18</v>
      </c>
      <c r="I6635" s="27" t="s">
        <v>19</v>
      </c>
      <c r="J6635" s="27" t="s">
        <v>19</v>
      </c>
      <c r="K6635" s="27">
        <v>1</v>
      </c>
      <c r="L6635" s="27">
        <v>0</v>
      </c>
      <c r="M6635" s="27">
        <v>150</v>
      </c>
      <c r="N6635" s="27">
        <v>1</v>
      </c>
      <c r="O6635" s="27">
        <v>2011</v>
      </c>
      <c r="P6635" s="27">
        <v>7</v>
      </c>
      <c r="Q6635" s="27">
        <v>16</v>
      </c>
      <c r="R6635" s="28">
        <f>DATE('Raw Data'!$O6635,'Raw Data'!$P6635,'Raw Data'!$Q6635)</f>
        <v>40740</v>
      </c>
      <c r="S6635" s="27" t="str">
        <f>CONCATENATE(MID('Raw Data'!$H6635,FIND("(",'Raw Data'!$H6635)+1,FIND(")",'Raw Data'!$H6635)-FIND("(",'Raw Data'!$H6635)-1),"",'Raw Data'!$M6635)</f>
        <v>Rs.150</v>
      </c>
      <c r="T6635" s="27">
        <f t="shared" si="103"/>
        <v>1</v>
      </c>
      <c r="U6635" s="29">
        <f>'Raw Data'!$M6635*'Raw Data'!$T6635</f>
        <v>150</v>
      </c>
    </row>
    <row r="6636" spans="1:21" x14ac:dyDescent="0.3">
      <c r="A6636" s="20">
        <v>18431152</v>
      </c>
      <c r="B6636" s="27" t="s">
        <v>12582</v>
      </c>
      <c r="C6636" s="27">
        <v>1</v>
      </c>
      <c r="D6636" s="27" t="str">
        <f>VLOOKUP('Raw Data'!$C6636,'country description'!$A$2:$B$16,2,0)</f>
        <v>India</v>
      </c>
      <c r="E6636" s="27" t="s">
        <v>12487</v>
      </c>
      <c r="F6636" s="27" t="s">
        <v>12583</v>
      </c>
      <c r="G6636" s="27" t="s">
        <v>424</v>
      </c>
      <c r="H6636" s="27" t="s">
        <v>18</v>
      </c>
      <c r="I6636" s="27" t="s">
        <v>19</v>
      </c>
      <c r="J6636" s="27" t="s">
        <v>19</v>
      </c>
      <c r="K6636" s="27">
        <v>1</v>
      </c>
      <c r="L6636" s="27">
        <v>0</v>
      </c>
      <c r="M6636" s="27">
        <v>200</v>
      </c>
      <c r="N6636" s="27">
        <v>1</v>
      </c>
      <c r="O6636" s="27">
        <v>2016</v>
      </c>
      <c r="P6636" s="27">
        <v>7</v>
      </c>
      <c r="Q6636" s="27">
        <v>28</v>
      </c>
      <c r="R6636" s="28">
        <f>DATE('Raw Data'!$O6636,'Raw Data'!$P6636,'Raw Data'!$Q6636)</f>
        <v>42579</v>
      </c>
      <c r="S6636" s="27" t="str">
        <f>CONCATENATE(MID('Raw Data'!$H6636,FIND("(",'Raw Data'!$H6636)+1,FIND(")",'Raw Data'!$H6636)-FIND("(",'Raw Data'!$H6636)-1),"",'Raw Data'!$M6636)</f>
        <v>Rs.200</v>
      </c>
      <c r="T6636" s="27">
        <f t="shared" si="103"/>
        <v>1</v>
      </c>
      <c r="U6636" s="29">
        <f>'Raw Data'!$M6636*'Raw Data'!$T6636</f>
        <v>200</v>
      </c>
    </row>
    <row r="6637" spans="1:21" x14ac:dyDescent="0.3">
      <c r="A6637" s="20">
        <v>301468</v>
      </c>
      <c r="B6637" s="27" t="s">
        <v>12584</v>
      </c>
      <c r="C6637" s="27">
        <v>1</v>
      </c>
      <c r="D6637" s="27" t="str">
        <f>VLOOKUP('Raw Data'!$C6637,'country description'!$A$2:$B$16,2,0)</f>
        <v>India</v>
      </c>
      <c r="E6637" s="27" t="s">
        <v>12487</v>
      </c>
      <c r="F6637" s="27" t="s">
        <v>12585</v>
      </c>
      <c r="G6637" s="27" t="s">
        <v>1930</v>
      </c>
      <c r="H6637" s="27" t="s">
        <v>18</v>
      </c>
      <c r="I6637" s="27" t="s">
        <v>24</v>
      </c>
      <c r="J6637" s="27" t="s">
        <v>19</v>
      </c>
      <c r="K6637" s="27">
        <v>3</v>
      </c>
      <c r="L6637" s="27">
        <v>0</v>
      </c>
      <c r="M6637" s="27">
        <v>1200</v>
      </c>
      <c r="N6637" s="27">
        <v>1</v>
      </c>
      <c r="O6637" s="27">
        <v>2012</v>
      </c>
      <c r="P6637" s="27">
        <v>6</v>
      </c>
      <c r="Q6637" s="27">
        <v>2</v>
      </c>
      <c r="R6637" s="28">
        <f>DATE('Raw Data'!$O6637,'Raw Data'!$P6637,'Raw Data'!$Q6637)</f>
        <v>41062</v>
      </c>
      <c r="S6637" s="27" t="str">
        <f>CONCATENATE(MID('Raw Data'!$H6637,FIND("(",'Raw Data'!$H6637)+1,FIND(")",'Raw Data'!$H6637)-FIND("(",'Raw Data'!$H6637)-1),"",'Raw Data'!$M6637)</f>
        <v>Rs.1200</v>
      </c>
      <c r="T6637" s="27">
        <f t="shared" si="103"/>
        <v>1</v>
      </c>
      <c r="U6637" s="29">
        <f>'Raw Data'!$M6637*'Raw Data'!$T6637</f>
        <v>1200</v>
      </c>
    </row>
    <row r="6638" spans="1:21" x14ac:dyDescent="0.3">
      <c r="A6638" s="20">
        <v>18489806</v>
      </c>
      <c r="B6638" s="27" t="s">
        <v>12586</v>
      </c>
      <c r="C6638" s="27">
        <v>1</v>
      </c>
      <c r="D6638" s="27" t="str">
        <f>VLOOKUP('Raw Data'!$C6638,'country description'!$A$2:$B$16,2,0)</f>
        <v>India</v>
      </c>
      <c r="E6638" s="27" t="s">
        <v>12487</v>
      </c>
      <c r="F6638" s="27" t="s">
        <v>12587</v>
      </c>
      <c r="G6638" s="27" t="s">
        <v>393</v>
      </c>
      <c r="H6638" s="27" t="s">
        <v>18</v>
      </c>
      <c r="I6638" s="27" t="s">
        <v>19</v>
      </c>
      <c r="J6638" s="27" t="s">
        <v>19</v>
      </c>
      <c r="K6638" s="27">
        <v>1</v>
      </c>
      <c r="L6638" s="27">
        <v>0</v>
      </c>
      <c r="M6638" s="27">
        <v>300</v>
      </c>
      <c r="N6638" s="27">
        <v>1</v>
      </c>
      <c r="O6638" s="27">
        <v>2018</v>
      </c>
      <c r="P6638" s="27">
        <v>6</v>
      </c>
      <c r="Q6638" s="27">
        <v>2</v>
      </c>
      <c r="R6638" s="28">
        <f>DATE('Raw Data'!$O6638,'Raw Data'!$P6638,'Raw Data'!$Q6638)</f>
        <v>43253</v>
      </c>
      <c r="S6638" s="27" t="str">
        <f>CONCATENATE(MID('Raw Data'!$H6638,FIND("(",'Raw Data'!$H6638)+1,FIND(")",'Raw Data'!$H6638)-FIND("(",'Raw Data'!$H6638)-1),"",'Raw Data'!$M6638)</f>
        <v>Rs.300</v>
      </c>
      <c r="T6638" s="27">
        <f t="shared" si="103"/>
        <v>1</v>
      </c>
      <c r="U6638" s="29">
        <f>'Raw Data'!$M6638*'Raw Data'!$T6638</f>
        <v>300</v>
      </c>
    </row>
    <row r="6639" spans="1:21" x14ac:dyDescent="0.3">
      <c r="A6639" s="20">
        <v>18457856</v>
      </c>
      <c r="B6639" s="27" t="s">
        <v>12588</v>
      </c>
      <c r="C6639" s="27">
        <v>1</v>
      </c>
      <c r="D6639" s="27" t="str">
        <f>VLOOKUP('Raw Data'!$C6639,'country description'!$A$2:$B$16,2,0)</f>
        <v>India</v>
      </c>
      <c r="E6639" s="27" t="s">
        <v>12487</v>
      </c>
      <c r="F6639" s="27" t="s">
        <v>12589</v>
      </c>
      <c r="G6639" s="27" t="s">
        <v>1122</v>
      </c>
      <c r="H6639" s="27" t="s">
        <v>18</v>
      </c>
      <c r="I6639" s="27" t="s">
        <v>19</v>
      </c>
      <c r="J6639" s="27" t="s">
        <v>19</v>
      </c>
      <c r="K6639" s="27">
        <v>1</v>
      </c>
      <c r="L6639" s="27">
        <v>0</v>
      </c>
      <c r="M6639" s="27">
        <v>250</v>
      </c>
      <c r="N6639" s="27">
        <v>1</v>
      </c>
      <c r="O6639" s="27">
        <v>2016</v>
      </c>
      <c r="P6639" s="27">
        <v>6</v>
      </c>
      <c r="Q6639" s="27">
        <v>17</v>
      </c>
      <c r="R6639" s="28">
        <f>DATE('Raw Data'!$O6639,'Raw Data'!$P6639,'Raw Data'!$Q6639)</f>
        <v>42538</v>
      </c>
      <c r="S6639" s="27" t="str">
        <f>CONCATENATE(MID('Raw Data'!$H6639,FIND("(",'Raw Data'!$H6639)+1,FIND(")",'Raw Data'!$H6639)-FIND("(",'Raw Data'!$H6639)-1),"",'Raw Data'!$M6639)</f>
        <v>Rs.250</v>
      </c>
      <c r="T6639" s="27">
        <f t="shared" si="103"/>
        <v>1</v>
      </c>
      <c r="U6639" s="29">
        <f>'Raw Data'!$M6639*'Raw Data'!$T6639</f>
        <v>250</v>
      </c>
    </row>
    <row r="6640" spans="1:21" x14ac:dyDescent="0.3">
      <c r="A6640" s="20">
        <v>18432194</v>
      </c>
      <c r="B6640" s="27" t="s">
        <v>12590</v>
      </c>
      <c r="C6640" s="27">
        <v>1</v>
      </c>
      <c r="D6640" s="27" t="str">
        <f>VLOOKUP('Raw Data'!$C6640,'country description'!$A$2:$B$16,2,0)</f>
        <v>India</v>
      </c>
      <c r="E6640" s="27" t="s">
        <v>12487</v>
      </c>
      <c r="F6640" s="27" t="s">
        <v>12591</v>
      </c>
      <c r="G6640" s="27" t="s">
        <v>17</v>
      </c>
      <c r="H6640" s="27" t="s">
        <v>18</v>
      </c>
      <c r="I6640" s="27" t="s">
        <v>19</v>
      </c>
      <c r="J6640" s="27" t="s">
        <v>19</v>
      </c>
      <c r="K6640" s="27">
        <v>1</v>
      </c>
      <c r="L6640" s="27">
        <v>0</v>
      </c>
      <c r="M6640" s="27">
        <v>300</v>
      </c>
      <c r="N6640" s="27">
        <v>1</v>
      </c>
      <c r="O6640" s="27">
        <v>2013</v>
      </c>
      <c r="P6640" s="27">
        <v>6</v>
      </c>
      <c r="Q6640" s="27">
        <v>3</v>
      </c>
      <c r="R6640" s="28">
        <f>DATE('Raw Data'!$O6640,'Raw Data'!$P6640,'Raw Data'!$Q6640)</f>
        <v>41428</v>
      </c>
      <c r="S6640" s="27" t="str">
        <f>CONCATENATE(MID('Raw Data'!$H6640,FIND("(",'Raw Data'!$H6640)+1,FIND(")",'Raw Data'!$H6640)-FIND("(",'Raw Data'!$H6640)-1),"",'Raw Data'!$M6640)</f>
        <v>Rs.300</v>
      </c>
      <c r="T6640" s="27">
        <f t="shared" si="103"/>
        <v>1</v>
      </c>
      <c r="U6640" s="29">
        <f>'Raw Data'!$M6640*'Raw Data'!$T6640</f>
        <v>300</v>
      </c>
    </row>
    <row r="6641" spans="1:21" x14ac:dyDescent="0.3">
      <c r="A6641" s="20">
        <v>18460087</v>
      </c>
      <c r="B6641" s="27" t="s">
        <v>12592</v>
      </c>
      <c r="C6641" s="27">
        <v>1</v>
      </c>
      <c r="D6641" s="27" t="str">
        <f>VLOOKUP('Raw Data'!$C6641,'country description'!$A$2:$B$16,2,0)</f>
        <v>India</v>
      </c>
      <c r="E6641" s="27" t="s">
        <v>12487</v>
      </c>
      <c r="F6641" s="27" t="s">
        <v>12593</v>
      </c>
      <c r="G6641" s="27" t="s">
        <v>1487</v>
      </c>
      <c r="H6641" s="27" t="s">
        <v>18</v>
      </c>
      <c r="I6641" s="27" t="s">
        <v>19</v>
      </c>
      <c r="J6641" s="27" t="s">
        <v>19</v>
      </c>
      <c r="K6641" s="27">
        <v>1</v>
      </c>
      <c r="L6641" s="27">
        <v>0</v>
      </c>
      <c r="M6641" s="27">
        <v>200</v>
      </c>
      <c r="N6641" s="27">
        <v>1</v>
      </c>
      <c r="O6641" s="27">
        <v>2015</v>
      </c>
      <c r="P6641" s="27">
        <v>6</v>
      </c>
      <c r="Q6641" s="27">
        <v>13</v>
      </c>
      <c r="R6641" s="28">
        <f>DATE('Raw Data'!$O6641,'Raw Data'!$P6641,'Raw Data'!$Q6641)</f>
        <v>42168</v>
      </c>
      <c r="S6641" s="27" t="str">
        <f>CONCATENATE(MID('Raw Data'!$H6641,FIND("(",'Raw Data'!$H6641)+1,FIND(")",'Raw Data'!$H6641)-FIND("(",'Raw Data'!$H6641)-1),"",'Raw Data'!$M6641)</f>
        <v>Rs.200</v>
      </c>
      <c r="T6641" s="27">
        <f t="shared" si="103"/>
        <v>1</v>
      </c>
      <c r="U6641" s="29">
        <f>'Raw Data'!$M6641*'Raw Data'!$T6641</f>
        <v>200</v>
      </c>
    </row>
    <row r="6642" spans="1:21" x14ac:dyDescent="0.3">
      <c r="A6642" s="20">
        <v>18433905</v>
      </c>
      <c r="B6642" s="27" t="s">
        <v>12594</v>
      </c>
      <c r="C6642" s="27">
        <v>1</v>
      </c>
      <c r="D6642" s="27" t="str">
        <f>VLOOKUP('Raw Data'!$C6642,'country description'!$A$2:$B$16,2,0)</f>
        <v>India</v>
      </c>
      <c r="E6642" s="27" t="s">
        <v>12487</v>
      </c>
      <c r="F6642" s="27" t="s">
        <v>12595</v>
      </c>
      <c r="G6642" s="27" t="s">
        <v>455</v>
      </c>
      <c r="H6642" s="27" t="s">
        <v>18</v>
      </c>
      <c r="I6642" s="27" t="s">
        <v>19</v>
      </c>
      <c r="J6642" s="27" t="s">
        <v>19</v>
      </c>
      <c r="K6642" s="27">
        <v>1</v>
      </c>
      <c r="L6642" s="27">
        <v>0</v>
      </c>
      <c r="M6642" s="27">
        <v>250</v>
      </c>
      <c r="N6642" s="27">
        <v>1</v>
      </c>
      <c r="O6642" s="27">
        <v>2018</v>
      </c>
      <c r="P6642" s="27">
        <v>6</v>
      </c>
      <c r="Q6642" s="27">
        <v>8</v>
      </c>
      <c r="R6642" s="28">
        <f>DATE('Raw Data'!$O6642,'Raw Data'!$P6642,'Raw Data'!$Q6642)</f>
        <v>43259</v>
      </c>
      <c r="S6642" s="27" t="str">
        <f>CONCATENATE(MID('Raw Data'!$H6642,FIND("(",'Raw Data'!$H6642)+1,FIND(")",'Raw Data'!$H6642)-FIND("(",'Raw Data'!$H6642)-1),"",'Raw Data'!$M6642)</f>
        <v>Rs.250</v>
      </c>
      <c r="T6642" s="27">
        <f t="shared" si="103"/>
        <v>1</v>
      </c>
      <c r="U6642" s="29">
        <f>'Raw Data'!$M6642*'Raw Data'!$T6642</f>
        <v>250</v>
      </c>
    </row>
    <row r="6643" spans="1:21" x14ac:dyDescent="0.3">
      <c r="A6643" s="20">
        <v>18418205</v>
      </c>
      <c r="B6643" s="27" t="s">
        <v>12596</v>
      </c>
      <c r="C6643" s="27">
        <v>1</v>
      </c>
      <c r="D6643" s="27" t="str">
        <f>VLOOKUP('Raw Data'!$C6643,'country description'!$A$2:$B$16,2,0)</f>
        <v>India</v>
      </c>
      <c r="E6643" s="27" t="s">
        <v>12487</v>
      </c>
      <c r="F6643" s="27" t="s">
        <v>12597</v>
      </c>
      <c r="G6643" s="27" t="s">
        <v>464</v>
      </c>
      <c r="H6643" s="27" t="s">
        <v>18</v>
      </c>
      <c r="I6643" s="27" t="s">
        <v>19</v>
      </c>
      <c r="J6643" s="27" t="s">
        <v>19</v>
      </c>
      <c r="K6643" s="27">
        <v>2</v>
      </c>
      <c r="L6643" s="27">
        <v>0</v>
      </c>
      <c r="M6643" s="27">
        <v>500</v>
      </c>
      <c r="N6643" s="27">
        <v>1</v>
      </c>
      <c r="O6643" s="27">
        <v>2017</v>
      </c>
      <c r="P6643" s="27">
        <v>6</v>
      </c>
      <c r="Q6643" s="27">
        <v>6</v>
      </c>
      <c r="R6643" s="28">
        <f>DATE('Raw Data'!$O6643,'Raw Data'!$P6643,'Raw Data'!$Q6643)</f>
        <v>42892</v>
      </c>
      <c r="S6643" s="27" t="str">
        <f>CONCATENATE(MID('Raw Data'!$H6643,FIND("(",'Raw Data'!$H6643)+1,FIND(")",'Raw Data'!$H6643)-FIND("(",'Raw Data'!$H6643)-1),"",'Raw Data'!$M6643)</f>
        <v>Rs.500</v>
      </c>
      <c r="T6643" s="27">
        <f t="shared" si="103"/>
        <v>1</v>
      </c>
      <c r="U6643" s="29">
        <f>'Raw Data'!$M6643*'Raw Data'!$T6643</f>
        <v>500</v>
      </c>
    </row>
    <row r="6644" spans="1:21" x14ac:dyDescent="0.3">
      <c r="A6644" s="20">
        <v>18353796</v>
      </c>
      <c r="B6644" s="27" t="s">
        <v>12599</v>
      </c>
      <c r="C6644" s="27">
        <v>1</v>
      </c>
      <c r="D6644" s="27" t="str">
        <f>VLOOKUP('Raw Data'!$C6644,'country description'!$A$2:$B$16,2,0)</f>
        <v>India</v>
      </c>
      <c r="E6644" s="27" t="s">
        <v>12487</v>
      </c>
      <c r="F6644" s="27" t="s">
        <v>12600</v>
      </c>
      <c r="G6644" s="27" t="s">
        <v>11127</v>
      </c>
      <c r="H6644" s="27" t="s">
        <v>18</v>
      </c>
      <c r="I6644" s="27" t="s">
        <v>19</v>
      </c>
      <c r="J6644" s="27" t="s">
        <v>19</v>
      </c>
      <c r="K6644" s="27">
        <v>1</v>
      </c>
      <c r="L6644" s="27">
        <v>0</v>
      </c>
      <c r="M6644" s="27">
        <v>400</v>
      </c>
      <c r="N6644" s="27">
        <v>1</v>
      </c>
      <c r="O6644" s="27">
        <v>2018</v>
      </c>
      <c r="P6644" s="27">
        <v>6</v>
      </c>
      <c r="Q6644" s="27">
        <v>1</v>
      </c>
      <c r="R6644" s="28">
        <f>DATE('Raw Data'!$O6644,'Raw Data'!$P6644,'Raw Data'!$Q6644)</f>
        <v>43252</v>
      </c>
      <c r="S6644" s="27" t="str">
        <f>CONCATENATE(MID('Raw Data'!$H6644,FIND("(",'Raw Data'!$H6644)+1,FIND(")",'Raw Data'!$H6644)-FIND("(",'Raw Data'!$H6644)-1),"",'Raw Data'!$M6644)</f>
        <v>Rs.400</v>
      </c>
      <c r="T6644" s="27">
        <f t="shared" si="103"/>
        <v>1</v>
      </c>
      <c r="U6644" s="29">
        <f>'Raw Data'!$M6644*'Raw Data'!$T6644</f>
        <v>400</v>
      </c>
    </row>
    <row r="6645" spans="1:21" x14ac:dyDescent="0.3">
      <c r="A6645" s="20">
        <v>18382356</v>
      </c>
      <c r="B6645" s="27" t="s">
        <v>12601</v>
      </c>
      <c r="C6645" s="27">
        <v>1</v>
      </c>
      <c r="D6645" s="27" t="str">
        <f>VLOOKUP('Raw Data'!$C6645,'country description'!$A$2:$B$16,2,0)</f>
        <v>India</v>
      </c>
      <c r="E6645" s="27" t="s">
        <v>12487</v>
      </c>
      <c r="F6645" s="27" t="s">
        <v>12602</v>
      </c>
      <c r="G6645" s="27" t="s">
        <v>410</v>
      </c>
      <c r="H6645" s="27" t="s">
        <v>18</v>
      </c>
      <c r="I6645" s="27" t="s">
        <v>19</v>
      </c>
      <c r="J6645" s="27" t="s">
        <v>19</v>
      </c>
      <c r="K6645" s="27">
        <v>1</v>
      </c>
      <c r="L6645" s="27">
        <v>0</v>
      </c>
      <c r="M6645" s="27">
        <v>400</v>
      </c>
      <c r="N6645" s="27">
        <v>1</v>
      </c>
      <c r="O6645" s="27">
        <v>2011</v>
      </c>
      <c r="P6645" s="27">
        <v>6</v>
      </c>
      <c r="Q6645" s="27">
        <v>16</v>
      </c>
      <c r="R6645" s="28">
        <f>DATE('Raw Data'!$O6645,'Raw Data'!$P6645,'Raw Data'!$Q6645)</f>
        <v>40710</v>
      </c>
      <c r="S6645" s="27" t="str">
        <f>CONCATENATE(MID('Raw Data'!$H6645,FIND("(",'Raw Data'!$H6645)+1,FIND(")",'Raw Data'!$H6645)-FIND("(",'Raw Data'!$H6645)-1),"",'Raw Data'!$M6645)</f>
        <v>Rs.400</v>
      </c>
      <c r="T6645" s="27">
        <f t="shared" si="103"/>
        <v>1</v>
      </c>
      <c r="U6645" s="29">
        <f>'Raw Data'!$M6645*'Raw Data'!$T6645</f>
        <v>400</v>
      </c>
    </row>
    <row r="6646" spans="1:21" x14ac:dyDescent="0.3">
      <c r="A6646" s="20">
        <v>18432196</v>
      </c>
      <c r="B6646" s="27" t="s">
        <v>12603</v>
      </c>
      <c r="C6646" s="27">
        <v>1</v>
      </c>
      <c r="D6646" s="27" t="str">
        <f>VLOOKUP('Raw Data'!$C6646,'country description'!$A$2:$B$16,2,0)</f>
        <v>India</v>
      </c>
      <c r="E6646" s="27" t="s">
        <v>12487</v>
      </c>
      <c r="F6646" s="27" t="s">
        <v>12604</v>
      </c>
      <c r="G6646" s="27" t="s">
        <v>17</v>
      </c>
      <c r="H6646" s="27" t="s">
        <v>18</v>
      </c>
      <c r="I6646" s="27" t="s">
        <v>19</v>
      </c>
      <c r="J6646" s="27" t="s">
        <v>19</v>
      </c>
      <c r="K6646" s="27">
        <v>1</v>
      </c>
      <c r="L6646" s="27">
        <v>0</v>
      </c>
      <c r="M6646" s="27">
        <v>100</v>
      </c>
      <c r="N6646" s="27">
        <v>1</v>
      </c>
      <c r="O6646" s="27">
        <v>2018</v>
      </c>
      <c r="P6646" s="27">
        <v>6</v>
      </c>
      <c r="Q6646" s="27">
        <v>14</v>
      </c>
      <c r="R6646" s="28">
        <f>DATE('Raw Data'!$O6646,'Raw Data'!$P6646,'Raw Data'!$Q6646)</f>
        <v>43265</v>
      </c>
      <c r="S6646" s="27" t="str">
        <f>CONCATENATE(MID('Raw Data'!$H6646,FIND("(",'Raw Data'!$H6646)+1,FIND(")",'Raw Data'!$H6646)-FIND("(",'Raw Data'!$H6646)-1),"",'Raw Data'!$M6646)</f>
        <v>Rs.100</v>
      </c>
      <c r="T6646" s="27">
        <f t="shared" si="103"/>
        <v>1</v>
      </c>
      <c r="U6646" s="29">
        <f>'Raw Data'!$M6646*'Raw Data'!$T6646</f>
        <v>100</v>
      </c>
    </row>
    <row r="6647" spans="1:21" x14ac:dyDescent="0.3">
      <c r="A6647" s="20">
        <v>18382348</v>
      </c>
      <c r="B6647" s="27" t="s">
        <v>12605</v>
      </c>
      <c r="C6647" s="27">
        <v>1</v>
      </c>
      <c r="D6647" s="27" t="str">
        <f>VLOOKUP('Raw Data'!$C6647,'country description'!$A$2:$B$16,2,0)</f>
        <v>India</v>
      </c>
      <c r="E6647" s="27" t="s">
        <v>12487</v>
      </c>
      <c r="F6647" s="27" t="s">
        <v>12606</v>
      </c>
      <c r="G6647" s="27" t="s">
        <v>17</v>
      </c>
      <c r="H6647" s="27" t="s">
        <v>18</v>
      </c>
      <c r="I6647" s="27" t="s">
        <v>19</v>
      </c>
      <c r="J6647" s="27" t="s">
        <v>19</v>
      </c>
      <c r="K6647" s="27">
        <v>2</v>
      </c>
      <c r="L6647" s="27">
        <v>0</v>
      </c>
      <c r="M6647" s="27">
        <v>550</v>
      </c>
      <c r="N6647" s="27">
        <v>1</v>
      </c>
      <c r="O6647" s="27">
        <v>2015</v>
      </c>
      <c r="P6647" s="27">
        <v>6</v>
      </c>
      <c r="Q6647" s="27">
        <v>12</v>
      </c>
      <c r="R6647" s="28">
        <f>DATE('Raw Data'!$O6647,'Raw Data'!$P6647,'Raw Data'!$Q6647)</f>
        <v>42167</v>
      </c>
      <c r="S6647" s="27" t="str">
        <f>CONCATENATE(MID('Raw Data'!$H6647,FIND("(",'Raw Data'!$H6647)+1,FIND(")",'Raw Data'!$H6647)-FIND("(",'Raw Data'!$H6647)-1),"",'Raw Data'!$M6647)</f>
        <v>Rs.550</v>
      </c>
      <c r="T6647" s="27">
        <f t="shared" si="103"/>
        <v>1</v>
      </c>
      <c r="U6647" s="29">
        <f>'Raw Data'!$M6647*'Raw Data'!$T6647</f>
        <v>550</v>
      </c>
    </row>
    <row r="6648" spans="1:21" x14ac:dyDescent="0.3">
      <c r="A6648" s="20">
        <v>18430582</v>
      </c>
      <c r="B6648" s="27" t="s">
        <v>12607</v>
      </c>
      <c r="C6648" s="27">
        <v>1</v>
      </c>
      <c r="D6648" s="27" t="str">
        <f>VLOOKUP('Raw Data'!$C6648,'country description'!$A$2:$B$16,2,0)</f>
        <v>India</v>
      </c>
      <c r="E6648" s="27" t="s">
        <v>12487</v>
      </c>
      <c r="F6648" s="27" t="s">
        <v>12608</v>
      </c>
      <c r="G6648" s="27" t="s">
        <v>461</v>
      </c>
      <c r="H6648" s="27" t="s">
        <v>18</v>
      </c>
      <c r="I6648" s="27" t="s">
        <v>19</v>
      </c>
      <c r="J6648" s="27" t="s">
        <v>19</v>
      </c>
      <c r="K6648" s="27">
        <v>1</v>
      </c>
      <c r="L6648" s="27">
        <v>0</v>
      </c>
      <c r="M6648" s="27">
        <v>300</v>
      </c>
      <c r="N6648" s="27">
        <v>1</v>
      </c>
      <c r="O6648" s="27">
        <v>2017</v>
      </c>
      <c r="P6648" s="27">
        <v>6</v>
      </c>
      <c r="Q6648" s="27">
        <v>22</v>
      </c>
      <c r="R6648" s="28">
        <f>DATE('Raw Data'!$O6648,'Raw Data'!$P6648,'Raw Data'!$Q6648)</f>
        <v>42908</v>
      </c>
      <c r="S6648" s="27" t="str">
        <f>CONCATENATE(MID('Raw Data'!$H6648,FIND("(",'Raw Data'!$H6648)+1,FIND(")",'Raw Data'!$H6648)-FIND("(",'Raw Data'!$H6648)-1),"",'Raw Data'!$M6648)</f>
        <v>Rs.300</v>
      </c>
      <c r="T6648" s="27">
        <f t="shared" si="103"/>
        <v>1</v>
      </c>
      <c r="U6648" s="29">
        <f>'Raw Data'!$M6648*'Raw Data'!$T6648</f>
        <v>300</v>
      </c>
    </row>
    <row r="6649" spans="1:21" x14ac:dyDescent="0.3">
      <c r="A6649" s="20">
        <v>18499472</v>
      </c>
      <c r="B6649" s="27" t="s">
        <v>12609</v>
      </c>
      <c r="C6649" s="27">
        <v>1</v>
      </c>
      <c r="D6649" s="27" t="str">
        <f>VLOOKUP('Raw Data'!$C6649,'country description'!$A$2:$B$16,2,0)</f>
        <v>India</v>
      </c>
      <c r="E6649" s="27" t="s">
        <v>12487</v>
      </c>
      <c r="F6649" s="27" t="s">
        <v>12610</v>
      </c>
      <c r="G6649" s="27" t="s">
        <v>17</v>
      </c>
      <c r="H6649" s="27" t="s">
        <v>18</v>
      </c>
      <c r="I6649" s="27" t="s">
        <v>19</v>
      </c>
      <c r="J6649" s="27" t="s">
        <v>19</v>
      </c>
      <c r="K6649" s="27">
        <v>2</v>
      </c>
      <c r="L6649" s="27">
        <v>0</v>
      </c>
      <c r="M6649" s="27">
        <v>500</v>
      </c>
      <c r="N6649" s="27">
        <v>1</v>
      </c>
      <c r="O6649" s="27">
        <v>2016</v>
      </c>
      <c r="P6649" s="27">
        <v>6</v>
      </c>
      <c r="Q6649" s="27">
        <v>7</v>
      </c>
      <c r="R6649" s="28">
        <f>DATE('Raw Data'!$O6649,'Raw Data'!$P6649,'Raw Data'!$Q6649)</f>
        <v>42528</v>
      </c>
      <c r="S6649" s="27" t="str">
        <f>CONCATENATE(MID('Raw Data'!$H6649,FIND("(",'Raw Data'!$H6649)+1,FIND(")",'Raw Data'!$H6649)-FIND("(",'Raw Data'!$H6649)-1),"",'Raw Data'!$M6649)</f>
        <v>Rs.500</v>
      </c>
      <c r="T6649" s="27">
        <f t="shared" si="103"/>
        <v>1</v>
      </c>
      <c r="U6649" s="29">
        <f>'Raw Data'!$M6649*'Raw Data'!$T6649</f>
        <v>500</v>
      </c>
    </row>
    <row r="6650" spans="1:21" x14ac:dyDescent="0.3">
      <c r="A6650" s="20">
        <v>18486858</v>
      </c>
      <c r="B6650" s="27" t="s">
        <v>12611</v>
      </c>
      <c r="C6650" s="27">
        <v>1</v>
      </c>
      <c r="D6650" s="27" t="str">
        <f>VLOOKUP('Raw Data'!$C6650,'country description'!$A$2:$B$16,2,0)</f>
        <v>India</v>
      </c>
      <c r="E6650" s="27" t="s">
        <v>12487</v>
      </c>
      <c r="F6650" s="27" t="s">
        <v>12612</v>
      </c>
      <c r="G6650" s="27" t="s">
        <v>455</v>
      </c>
      <c r="H6650" s="27" t="s">
        <v>18</v>
      </c>
      <c r="I6650" s="27" t="s">
        <v>19</v>
      </c>
      <c r="J6650" s="27" t="s">
        <v>19</v>
      </c>
      <c r="K6650" s="27">
        <v>1</v>
      </c>
      <c r="L6650" s="27">
        <v>0</v>
      </c>
      <c r="M6650" s="27">
        <v>300</v>
      </c>
      <c r="N6650" s="27">
        <v>1</v>
      </c>
      <c r="O6650" s="27">
        <v>2011</v>
      </c>
      <c r="P6650" s="27">
        <v>6</v>
      </c>
      <c r="Q6650" s="27">
        <v>4</v>
      </c>
      <c r="R6650" s="28">
        <f>DATE('Raw Data'!$O6650,'Raw Data'!$P6650,'Raw Data'!$Q6650)</f>
        <v>40698</v>
      </c>
      <c r="S6650" s="27" t="str">
        <f>CONCATENATE(MID('Raw Data'!$H6650,FIND("(",'Raw Data'!$H6650)+1,FIND(")",'Raw Data'!$H6650)-FIND("(",'Raw Data'!$H6650)-1),"",'Raw Data'!$M6650)</f>
        <v>Rs.300</v>
      </c>
      <c r="T6650" s="27">
        <f t="shared" si="103"/>
        <v>1</v>
      </c>
      <c r="U6650" s="29">
        <f>'Raw Data'!$M6650*'Raw Data'!$T6650</f>
        <v>300</v>
      </c>
    </row>
    <row r="6651" spans="1:21" x14ac:dyDescent="0.3">
      <c r="A6651" s="20">
        <v>18291236</v>
      </c>
      <c r="B6651" s="27" t="s">
        <v>12613</v>
      </c>
      <c r="C6651" s="27">
        <v>1</v>
      </c>
      <c r="D6651" s="27" t="str">
        <f>VLOOKUP('Raw Data'!$C6651,'country description'!$A$2:$B$16,2,0)</f>
        <v>India</v>
      </c>
      <c r="E6651" s="27" t="s">
        <v>12487</v>
      </c>
      <c r="F6651" s="27" t="s">
        <v>12614</v>
      </c>
      <c r="G6651" s="27" t="s">
        <v>17</v>
      </c>
      <c r="H6651" s="27" t="s">
        <v>18</v>
      </c>
      <c r="I6651" s="27" t="s">
        <v>19</v>
      </c>
      <c r="J6651" s="27" t="s">
        <v>19</v>
      </c>
      <c r="K6651" s="27">
        <v>2</v>
      </c>
      <c r="L6651" s="27">
        <v>0</v>
      </c>
      <c r="M6651" s="27">
        <v>500</v>
      </c>
      <c r="N6651" s="27">
        <v>1</v>
      </c>
      <c r="O6651" s="27">
        <v>2010</v>
      </c>
      <c r="P6651" s="27">
        <v>5</v>
      </c>
      <c r="Q6651" s="27">
        <v>9</v>
      </c>
      <c r="R6651" s="28">
        <f>DATE('Raw Data'!$O6651,'Raw Data'!$P6651,'Raw Data'!$Q6651)</f>
        <v>40307</v>
      </c>
      <c r="S6651" s="27" t="str">
        <f>CONCATENATE(MID('Raw Data'!$H6651,FIND("(",'Raw Data'!$H6651)+1,FIND(")",'Raw Data'!$H6651)-FIND("(",'Raw Data'!$H6651)-1),"",'Raw Data'!$M6651)</f>
        <v>Rs.500</v>
      </c>
      <c r="T6651" s="27">
        <f t="shared" si="103"/>
        <v>1</v>
      </c>
      <c r="U6651" s="29">
        <f>'Raw Data'!$M6651*'Raw Data'!$T6651</f>
        <v>500</v>
      </c>
    </row>
    <row r="6652" spans="1:21" x14ac:dyDescent="0.3">
      <c r="A6652" s="20">
        <v>18383456</v>
      </c>
      <c r="B6652" s="27" t="s">
        <v>726</v>
      </c>
      <c r="C6652" s="27">
        <v>1</v>
      </c>
      <c r="D6652" s="27" t="str">
        <f>VLOOKUP('Raw Data'!$C6652,'country description'!$A$2:$B$16,2,0)</f>
        <v>India</v>
      </c>
      <c r="E6652" s="27" t="s">
        <v>12487</v>
      </c>
      <c r="F6652" s="27" t="s">
        <v>12615</v>
      </c>
      <c r="G6652" s="27" t="s">
        <v>727</v>
      </c>
      <c r="H6652" s="27" t="s">
        <v>18</v>
      </c>
      <c r="I6652" s="27" t="s">
        <v>19</v>
      </c>
      <c r="J6652" s="27" t="s">
        <v>24</v>
      </c>
      <c r="K6652" s="27">
        <v>1</v>
      </c>
      <c r="L6652" s="27">
        <v>0</v>
      </c>
      <c r="M6652" s="27">
        <v>400</v>
      </c>
      <c r="N6652" s="27">
        <v>1</v>
      </c>
      <c r="O6652" s="27">
        <v>2013</v>
      </c>
      <c r="P6652" s="27">
        <v>5</v>
      </c>
      <c r="Q6652" s="27">
        <v>11</v>
      </c>
      <c r="R6652" s="28">
        <f>DATE('Raw Data'!$O6652,'Raw Data'!$P6652,'Raw Data'!$Q6652)</f>
        <v>41405</v>
      </c>
      <c r="S6652" s="27" t="str">
        <f>CONCATENATE(MID('Raw Data'!$H6652,FIND("(",'Raw Data'!$H6652)+1,FIND(")",'Raw Data'!$H6652)-FIND("(",'Raw Data'!$H6652)-1),"",'Raw Data'!$M6652)</f>
        <v>Rs.400</v>
      </c>
      <c r="T6652" s="27">
        <f t="shared" si="103"/>
        <v>1</v>
      </c>
      <c r="U6652" s="29">
        <f>'Raw Data'!$M6652*'Raw Data'!$T6652</f>
        <v>400</v>
      </c>
    </row>
    <row r="6653" spans="1:21" x14ac:dyDescent="0.3">
      <c r="A6653" s="20">
        <v>18356045</v>
      </c>
      <c r="B6653" s="27" t="s">
        <v>5318</v>
      </c>
      <c r="C6653" s="27">
        <v>1</v>
      </c>
      <c r="D6653" s="27" t="str">
        <f>VLOOKUP('Raw Data'!$C6653,'country description'!$A$2:$B$16,2,0)</f>
        <v>India</v>
      </c>
      <c r="E6653" s="27" t="s">
        <v>12487</v>
      </c>
      <c r="F6653" s="27" t="s">
        <v>12617</v>
      </c>
      <c r="G6653" s="27" t="s">
        <v>17</v>
      </c>
      <c r="H6653" s="27" t="s">
        <v>18</v>
      </c>
      <c r="I6653" s="27" t="s">
        <v>19</v>
      </c>
      <c r="J6653" s="27" t="s">
        <v>19</v>
      </c>
      <c r="K6653" s="27">
        <v>1</v>
      </c>
      <c r="L6653" s="27">
        <v>0</v>
      </c>
      <c r="M6653" s="27">
        <v>200</v>
      </c>
      <c r="N6653" s="27">
        <v>1</v>
      </c>
      <c r="O6653" s="27">
        <v>2013</v>
      </c>
      <c r="P6653" s="27">
        <v>5</v>
      </c>
      <c r="Q6653" s="27">
        <v>9</v>
      </c>
      <c r="R6653" s="28">
        <f>DATE('Raw Data'!$O6653,'Raw Data'!$P6653,'Raw Data'!$Q6653)</f>
        <v>41403</v>
      </c>
      <c r="S6653" s="27" t="str">
        <f>CONCATENATE(MID('Raw Data'!$H6653,FIND("(",'Raw Data'!$H6653)+1,FIND(")",'Raw Data'!$H6653)-FIND("(",'Raw Data'!$H6653)-1),"",'Raw Data'!$M6653)</f>
        <v>Rs.200</v>
      </c>
      <c r="T6653" s="27">
        <f t="shared" si="103"/>
        <v>1</v>
      </c>
      <c r="U6653" s="29">
        <f>'Raw Data'!$M6653*'Raw Data'!$T6653</f>
        <v>200</v>
      </c>
    </row>
    <row r="6654" spans="1:21" x14ac:dyDescent="0.3">
      <c r="A6654" s="20">
        <v>18485826</v>
      </c>
      <c r="B6654" s="27" t="s">
        <v>12618</v>
      </c>
      <c r="C6654" s="27">
        <v>1</v>
      </c>
      <c r="D6654" s="27" t="str">
        <f>VLOOKUP('Raw Data'!$C6654,'country description'!$A$2:$B$16,2,0)</f>
        <v>India</v>
      </c>
      <c r="E6654" s="27" t="s">
        <v>12487</v>
      </c>
      <c r="F6654" s="27" t="s">
        <v>12619</v>
      </c>
      <c r="G6654" s="27" t="s">
        <v>599</v>
      </c>
      <c r="H6654" s="27" t="s">
        <v>18</v>
      </c>
      <c r="I6654" s="27" t="s">
        <v>19</v>
      </c>
      <c r="J6654" s="27" t="s">
        <v>19</v>
      </c>
      <c r="K6654" s="27">
        <v>1</v>
      </c>
      <c r="L6654" s="27">
        <v>0</v>
      </c>
      <c r="M6654" s="27">
        <v>200</v>
      </c>
      <c r="N6654" s="27">
        <v>1</v>
      </c>
      <c r="O6654" s="27">
        <v>2017</v>
      </c>
      <c r="P6654" s="27">
        <v>5</v>
      </c>
      <c r="Q6654" s="27">
        <v>10</v>
      </c>
      <c r="R6654" s="28">
        <f>DATE('Raw Data'!$O6654,'Raw Data'!$P6654,'Raw Data'!$Q6654)</f>
        <v>42865</v>
      </c>
      <c r="S6654" s="27" t="str">
        <f>CONCATENATE(MID('Raw Data'!$H6654,FIND("(",'Raw Data'!$H6654)+1,FIND(")",'Raw Data'!$H6654)-FIND("(",'Raw Data'!$H6654)-1),"",'Raw Data'!$M6654)</f>
        <v>Rs.200</v>
      </c>
      <c r="T6654" s="27">
        <f t="shared" si="103"/>
        <v>1</v>
      </c>
      <c r="U6654" s="29">
        <f>'Raw Data'!$M6654*'Raw Data'!$T6654</f>
        <v>200</v>
      </c>
    </row>
    <row r="6655" spans="1:21" x14ac:dyDescent="0.3">
      <c r="A6655" s="20">
        <v>18489823</v>
      </c>
      <c r="B6655" s="27" t="s">
        <v>12620</v>
      </c>
      <c r="C6655" s="27">
        <v>1</v>
      </c>
      <c r="D6655" s="27" t="str">
        <f>VLOOKUP('Raw Data'!$C6655,'country description'!$A$2:$B$16,2,0)</f>
        <v>India</v>
      </c>
      <c r="E6655" s="27" t="s">
        <v>12487</v>
      </c>
      <c r="F6655" s="27" t="s">
        <v>12519</v>
      </c>
      <c r="G6655" s="27" t="s">
        <v>12621</v>
      </c>
      <c r="H6655" s="27" t="s">
        <v>18</v>
      </c>
      <c r="I6655" s="27" t="s">
        <v>19</v>
      </c>
      <c r="J6655" s="27" t="s">
        <v>19</v>
      </c>
      <c r="K6655" s="27">
        <v>1</v>
      </c>
      <c r="L6655" s="27">
        <v>0</v>
      </c>
      <c r="M6655" s="27">
        <v>350</v>
      </c>
      <c r="N6655" s="27">
        <v>1</v>
      </c>
      <c r="O6655" s="27">
        <v>2017</v>
      </c>
      <c r="P6655" s="27">
        <v>5</v>
      </c>
      <c r="Q6655" s="27">
        <v>17</v>
      </c>
      <c r="R6655" s="28">
        <f>DATE('Raw Data'!$O6655,'Raw Data'!$P6655,'Raw Data'!$Q6655)</f>
        <v>42872</v>
      </c>
      <c r="S6655" s="27" t="str">
        <f>CONCATENATE(MID('Raw Data'!$H6655,FIND("(",'Raw Data'!$H6655)+1,FIND(")",'Raw Data'!$H6655)-FIND("(",'Raw Data'!$H6655)-1),"",'Raw Data'!$M6655)</f>
        <v>Rs.350</v>
      </c>
      <c r="T6655" s="27">
        <f t="shared" si="103"/>
        <v>1</v>
      </c>
      <c r="U6655" s="29">
        <f>'Raw Data'!$M6655*'Raw Data'!$T6655</f>
        <v>350</v>
      </c>
    </row>
    <row r="6656" spans="1:21" x14ac:dyDescent="0.3">
      <c r="A6656" s="20">
        <v>18358662</v>
      </c>
      <c r="B6656" s="27" t="s">
        <v>4981</v>
      </c>
      <c r="C6656" s="27">
        <v>1</v>
      </c>
      <c r="D6656" s="27" t="str">
        <f>VLOOKUP('Raw Data'!$C6656,'country description'!$A$2:$B$16,2,0)</f>
        <v>India</v>
      </c>
      <c r="E6656" s="27" t="s">
        <v>12487</v>
      </c>
      <c r="F6656" s="27" t="s">
        <v>12622</v>
      </c>
      <c r="G6656" s="27" t="s">
        <v>407</v>
      </c>
      <c r="H6656" s="27" t="s">
        <v>18</v>
      </c>
      <c r="I6656" s="27" t="s">
        <v>19</v>
      </c>
      <c r="J6656" s="27" t="s">
        <v>19</v>
      </c>
      <c r="K6656" s="27">
        <v>2</v>
      </c>
      <c r="L6656" s="27">
        <v>0</v>
      </c>
      <c r="M6656" s="27">
        <v>600</v>
      </c>
      <c r="N6656" s="27">
        <v>1</v>
      </c>
      <c r="O6656" s="27">
        <v>2014</v>
      </c>
      <c r="P6656" s="27">
        <v>5</v>
      </c>
      <c r="Q6656" s="27">
        <v>23</v>
      </c>
      <c r="R6656" s="28">
        <f>DATE('Raw Data'!$O6656,'Raw Data'!$P6656,'Raw Data'!$Q6656)</f>
        <v>41782</v>
      </c>
      <c r="S6656" s="27" t="str">
        <f>CONCATENATE(MID('Raw Data'!$H6656,FIND("(",'Raw Data'!$H6656)+1,FIND(")",'Raw Data'!$H6656)-FIND("(",'Raw Data'!$H6656)-1),"",'Raw Data'!$M6656)</f>
        <v>Rs.600</v>
      </c>
      <c r="T6656" s="27">
        <f t="shared" si="103"/>
        <v>1</v>
      </c>
      <c r="U6656" s="29">
        <f>'Raw Data'!$M6656*'Raw Data'!$T6656</f>
        <v>600</v>
      </c>
    </row>
    <row r="6657" spans="1:21" x14ac:dyDescent="0.3">
      <c r="A6657" s="20">
        <v>18432201</v>
      </c>
      <c r="B6657" s="27" t="s">
        <v>12623</v>
      </c>
      <c r="C6657" s="27">
        <v>1</v>
      </c>
      <c r="D6657" s="27" t="str">
        <f>VLOOKUP('Raw Data'!$C6657,'country description'!$A$2:$B$16,2,0)</f>
        <v>India</v>
      </c>
      <c r="E6657" s="27" t="s">
        <v>12487</v>
      </c>
      <c r="F6657" s="27" t="s">
        <v>12624</v>
      </c>
      <c r="G6657" s="27" t="s">
        <v>401</v>
      </c>
      <c r="H6657" s="27" t="s">
        <v>18</v>
      </c>
      <c r="I6657" s="27" t="s">
        <v>19</v>
      </c>
      <c r="J6657" s="27" t="s">
        <v>19</v>
      </c>
      <c r="K6657" s="27">
        <v>1</v>
      </c>
      <c r="L6657" s="27">
        <v>0</v>
      </c>
      <c r="M6657" s="27">
        <v>250</v>
      </c>
      <c r="N6657" s="27">
        <v>1</v>
      </c>
      <c r="O6657" s="27">
        <v>2011</v>
      </c>
      <c r="P6657" s="27">
        <v>5</v>
      </c>
      <c r="Q6657" s="27">
        <v>21</v>
      </c>
      <c r="R6657" s="28">
        <f>DATE('Raw Data'!$O6657,'Raw Data'!$P6657,'Raw Data'!$Q6657)</f>
        <v>40684</v>
      </c>
      <c r="S6657" s="27" t="str">
        <f>CONCATENATE(MID('Raw Data'!$H6657,FIND("(",'Raw Data'!$H6657)+1,FIND(")",'Raw Data'!$H6657)-FIND("(",'Raw Data'!$H6657)-1),"",'Raw Data'!$M6657)</f>
        <v>Rs.250</v>
      </c>
      <c r="T6657" s="27">
        <f t="shared" si="103"/>
        <v>1</v>
      </c>
      <c r="U6657" s="29">
        <f>'Raw Data'!$M6657*'Raw Data'!$T6657</f>
        <v>250</v>
      </c>
    </row>
    <row r="6658" spans="1:21" x14ac:dyDescent="0.3">
      <c r="A6658" s="20">
        <v>18441760</v>
      </c>
      <c r="B6658" s="27" t="s">
        <v>12625</v>
      </c>
      <c r="C6658" s="27">
        <v>1</v>
      </c>
      <c r="D6658" s="27" t="str">
        <f>VLOOKUP('Raw Data'!$C6658,'country description'!$A$2:$B$16,2,0)</f>
        <v>India</v>
      </c>
      <c r="E6658" s="27" t="s">
        <v>12487</v>
      </c>
      <c r="F6658" s="27" t="s">
        <v>12626</v>
      </c>
      <c r="G6658" s="27" t="s">
        <v>2459</v>
      </c>
      <c r="H6658" s="27" t="s">
        <v>18</v>
      </c>
      <c r="I6658" s="27" t="s">
        <v>19</v>
      </c>
      <c r="J6658" s="27" t="s">
        <v>19</v>
      </c>
      <c r="K6658" s="27">
        <v>2</v>
      </c>
      <c r="L6658" s="27">
        <v>0</v>
      </c>
      <c r="M6658" s="27">
        <v>500</v>
      </c>
      <c r="N6658" s="27">
        <v>1</v>
      </c>
      <c r="O6658" s="27">
        <v>2018</v>
      </c>
      <c r="P6658" s="27">
        <v>5</v>
      </c>
      <c r="Q6658" s="27">
        <v>25</v>
      </c>
      <c r="R6658" s="28">
        <f>DATE('Raw Data'!$O6658,'Raw Data'!$P6658,'Raw Data'!$Q6658)</f>
        <v>43245</v>
      </c>
      <c r="S6658" s="27" t="str">
        <f>CONCATENATE(MID('Raw Data'!$H6658,FIND("(",'Raw Data'!$H6658)+1,FIND(")",'Raw Data'!$H6658)-FIND("(",'Raw Data'!$H6658)-1),"",'Raw Data'!$M6658)</f>
        <v>Rs.500</v>
      </c>
      <c r="T6658" s="27">
        <f t="shared" ref="T6658:T6721" si="104">VLOOKUP(D6658,$Y$4:$Z$18,2,0)</f>
        <v>1</v>
      </c>
      <c r="U6658" s="29">
        <f>'Raw Data'!$M6658*'Raw Data'!$T6658</f>
        <v>500</v>
      </c>
    </row>
    <row r="6659" spans="1:21" x14ac:dyDescent="0.3">
      <c r="A6659" s="20">
        <v>18430884</v>
      </c>
      <c r="B6659" s="27" t="s">
        <v>12627</v>
      </c>
      <c r="C6659" s="27">
        <v>1</v>
      </c>
      <c r="D6659" s="27" t="str">
        <f>VLOOKUP('Raw Data'!$C6659,'country description'!$A$2:$B$16,2,0)</f>
        <v>India</v>
      </c>
      <c r="E6659" s="27" t="s">
        <v>12487</v>
      </c>
      <c r="F6659" s="27" t="s">
        <v>12628</v>
      </c>
      <c r="G6659" s="27" t="s">
        <v>17</v>
      </c>
      <c r="H6659" s="27" t="s">
        <v>18</v>
      </c>
      <c r="I6659" s="27" t="s">
        <v>19</v>
      </c>
      <c r="J6659" s="27" t="s">
        <v>19</v>
      </c>
      <c r="K6659" s="27">
        <v>2</v>
      </c>
      <c r="L6659" s="27">
        <v>0</v>
      </c>
      <c r="M6659" s="27">
        <v>800</v>
      </c>
      <c r="N6659" s="27">
        <v>1</v>
      </c>
      <c r="O6659" s="27">
        <v>2016</v>
      </c>
      <c r="P6659" s="27">
        <v>5</v>
      </c>
      <c r="Q6659" s="27">
        <v>18</v>
      </c>
      <c r="R6659" s="28">
        <f>DATE('Raw Data'!$O6659,'Raw Data'!$P6659,'Raw Data'!$Q6659)</f>
        <v>42508</v>
      </c>
      <c r="S6659" s="27" t="str">
        <f>CONCATENATE(MID('Raw Data'!$H6659,FIND("(",'Raw Data'!$H6659)+1,FIND(")",'Raw Data'!$H6659)-FIND("(",'Raw Data'!$H6659)-1),"",'Raw Data'!$M6659)</f>
        <v>Rs.800</v>
      </c>
      <c r="T6659" s="27">
        <f t="shared" si="104"/>
        <v>1</v>
      </c>
      <c r="U6659" s="29">
        <f>'Raw Data'!$M6659*'Raw Data'!$T6659</f>
        <v>800</v>
      </c>
    </row>
    <row r="6660" spans="1:21" x14ac:dyDescent="0.3">
      <c r="A6660" s="20">
        <v>18432236</v>
      </c>
      <c r="B6660" s="27" t="s">
        <v>12629</v>
      </c>
      <c r="C6660" s="27">
        <v>1</v>
      </c>
      <c r="D6660" s="27" t="str">
        <f>VLOOKUP('Raw Data'!$C6660,'country description'!$A$2:$B$16,2,0)</f>
        <v>India</v>
      </c>
      <c r="E6660" s="27" t="s">
        <v>12487</v>
      </c>
      <c r="F6660" s="27" t="s">
        <v>12630</v>
      </c>
      <c r="G6660" s="27" t="s">
        <v>475</v>
      </c>
      <c r="H6660" s="27" t="s">
        <v>18</v>
      </c>
      <c r="I6660" s="27" t="s">
        <v>19</v>
      </c>
      <c r="J6660" s="27" t="s">
        <v>19</v>
      </c>
      <c r="K6660" s="27">
        <v>1</v>
      </c>
      <c r="L6660" s="27">
        <v>0</v>
      </c>
      <c r="M6660" s="27">
        <v>450</v>
      </c>
      <c r="N6660" s="27">
        <v>1</v>
      </c>
      <c r="O6660" s="27">
        <v>2015</v>
      </c>
      <c r="P6660" s="27">
        <v>5</v>
      </c>
      <c r="Q6660" s="27">
        <v>11</v>
      </c>
      <c r="R6660" s="28">
        <f>DATE('Raw Data'!$O6660,'Raw Data'!$P6660,'Raw Data'!$Q6660)</f>
        <v>42135</v>
      </c>
      <c r="S6660" s="27" t="str">
        <f>CONCATENATE(MID('Raw Data'!$H6660,FIND("(",'Raw Data'!$H6660)+1,FIND(")",'Raw Data'!$H6660)-FIND("(",'Raw Data'!$H6660)-1),"",'Raw Data'!$M6660)</f>
        <v>Rs.450</v>
      </c>
      <c r="T6660" s="27">
        <f t="shared" si="104"/>
        <v>1</v>
      </c>
      <c r="U6660" s="29">
        <f>'Raw Data'!$M6660*'Raw Data'!$T6660</f>
        <v>450</v>
      </c>
    </row>
    <row r="6661" spans="1:21" x14ac:dyDescent="0.3">
      <c r="A6661" s="20">
        <v>18273432</v>
      </c>
      <c r="B6661" s="27" t="s">
        <v>12631</v>
      </c>
      <c r="C6661" s="27">
        <v>1</v>
      </c>
      <c r="D6661" s="27" t="str">
        <f>VLOOKUP('Raw Data'!$C6661,'country description'!$A$2:$B$16,2,0)</f>
        <v>India</v>
      </c>
      <c r="E6661" s="27" t="s">
        <v>12487</v>
      </c>
      <c r="F6661" s="27" t="s">
        <v>12632</v>
      </c>
      <c r="G6661" s="27" t="s">
        <v>461</v>
      </c>
      <c r="H6661" s="27" t="s">
        <v>18</v>
      </c>
      <c r="I6661" s="27" t="s">
        <v>19</v>
      </c>
      <c r="J6661" s="27" t="s">
        <v>19</v>
      </c>
      <c r="K6661" s="27">
        <v>1</v>
      </c>
      <c r="L6661" s="27">
        <v>0</v>
      </c>
      <c r="M6661" s="27">
        <v>300</v>
      </c>
      <c r="N6661" s="27">
        <v>1</v>
      </c>
      <c r="O6661" s="27">
        <v>2010</v>
      </c>
      <c r="P6661" s="27">
        <v>5</v>
      </c>
      <c r="Q6661" s="27">
        <v>20</v>
      </c>
      <c r="R6661" s="28">
        <f>DATE('Raw Data'!$O6661,'Raw Data'!$P6661,'Raw Data'!$Q6661)</f>
        <v>40318</v>
      </c>
      <c r="S6661" s="27" t="str">
        <f>CONCATENATE(MID('Raw Data'!$H6661,FIND("(",'Raw Data'!$H6661)+1,FIND(")",'Raw Data'!$H6661)-FIND("(",'Raw Data'!$H6661)-1),"",'Raw Data'!$M6661)</f>
        <v>Rs.300</v>
      </c>
      <c r="T6661" s="27">
        <f t="shared" si="104"/>
        <v>1</v>
      </c>
      <c r="U6661" s="29">
        <f>'Raw Data'!$M6661*'Raw Data'!$T6661</f>
        <v>300</v>
      </c>
    </row>
    <row r="6662" spans="1:21" x14ac:dyDescent="0.3">
      <c r="A6662" s="20">
        <v>18435795</v>
      </c>
      <c r="B6662" s="27" t="s">
        <v>12633</v>
      </c>
      <c r="C6662" s="27">
        <v>1</v>
      </c>
      <c r="D6662" s="27" t="str">
        <f>VLOOKUP('Raw Data'!$C6662,'country description'!$A$2:$B$16,2,0)</f>
        <v>India</v>
      </c>
      <c r="E6662" s="27" t="s">
        <v>12487</v>
      </c>
      <c r="F6662" s="27" t="s">
        <v>12634</v>
      </c>
      <c r="G6662" s="27" t="s">
        <v>455</v>
      </c>
      <c r="H6662" s="27" t="s">
        <v>18</v>
      </c>
      <c r="I6662" s="27" t="s">
        <v>19</v>
      </c>
      <c r="J6662" s="27" t="s">
        <v>19</v>
      </c>
      <c r="K6662" s="27">
        <v>1</v>
      </c>
      <c r="L6662" s="27">
        <v>0</v>
      </c>
      <c r="M6662" s="27">
        <v>50</v>
      </c>
      <c r="N6662" s="27">
        <v>1</v>
      </c>
      <c r="O6662" s="27">
        <v>2015</v>
      </c>
      <c r="P6662" s="27">
        <v>5</v>
      </c>
      <c r="Q6662" s="27">
        <v>2</v>
      </c>
      <c r="R6662" s="28">
        <f>DATE('Raw Data'!$O6662,'Raw Data'!$P6662,'Raw Data'!$Q6662)</f>
        <v>42126</v>
      </c>
      <c r="S6662" s="27" t="str">
        <f>CONCATENATE(MID('Raw Data'!$H6662,FIND("(",'Raw Data'!$H6662)+1,FIND(")",'Raw Data'!$H6662)-FIND("(",'Raw Data'!$H6662)-1),"",'Raw Data'!$M6662)</f>
        <v>Rs.50</v>
      </c>
      <c r="T6662" s="27">
        <f t="shared" si="104"/>
        <v>1</v>
      </c>
      <c r="U6662" s="29">
        <f>'Raw Data'!$M6662*'Raw Data'!$T6662</f>
        <v>50</v>
      </c>
    </row>
    <row r="6663" spans="1:21" x14ac:dyDescent="0.3">
      <c r="A6663" s="20">
        <v>18347548</v>
      </c>
      <c r="B6663" s="27" t="s">
        <v>12635</v>
      </c>
      <c r="C6663" s="27">
        <v>1</v>
      </c>
      <c r="D6663" s="27" t="str">
        <f>VLOOKUP('Raw Data'!$C6663,'country description'!$A$2:$B$16,2,0)</f>
        <v>India</v>
      </c>
      <c r="E6663" s="27" t="s">
        <v>12487</v>
      </c>
      <c r="F6663" s="27" t="s">
        <v>12636</v>
      </c>
      <c r="G6663" s="27" t="s">
        <v>498</v>
      </c>
      <c r="H6663" s="27" t="s">
        <v>18</v>
      </c>
      <c r="I6663" s="27" t="s">
        <v>19</v>
      </c>
      <c r="J6663" s="27" t="s">
        <v>19</v>
      </c>
      <c r="K6663" s="27">
        <v>2</v>
      </c>
      <c r="L6663" s="27">
        <v>0</v>
      </c>
      <c r="M6663" s="27">
        <v>700</v>
      </c>
      <c r="N6663" s="27">
        <v>1</v>
      </c>
      <c r="O6663" s="27">
        <v>2018</v>
      </c>
      <c r="P6663" s="27">
        <v>5</v>
      </c>
      <c r="Q6663" s="27">
        <v>24</v>
      </c>
      <c r="R6663" s="28">
        <f>DATE('Raw Data'!$O6663,'Raw Data'!$P6663,'Raw Data'!$Q6663)</f>
        <v>43244</v>
      </c>
      <c r="S6663" s="27" t="str">
        <f>CONCATENATE(MID('Raw Data'!$H6663,FIND("(",'Raw Data'!$H6663)+1,FIND(")",'Raw Data'!$H6663)-FIND("(",'Raw Data'!$H6663)-1),"",'Raw Data'!$M6663)</f>
        <v>Rs.700</v>
      </c>
      <c r="T6663" s="27">
        <f t="shared" si="104"/>
        <v>1</v>
      </c>
      <c r="U6663" s="29">
        <f>'Raw Data'!$M6663*'Raw Data'!$T6663</f>
        <v>700</v>
      </c>
    </row>
    <row r="6664" spans="1:21" x14ac:dyDescent="0.3">
      <c r="A6664" s="20">
        <v>310775</v>
      </c>
      <c r="B6664" s="27" t="s">
        <v>12637</v>
      </c>
      <c r="C6664" s="27">
        <v>1</v>
      </c>
      <c r="D6664" s="27" t="str">
        <f>VLOOKUP('Raw Data'!$C6664,'country description'!$A$2:$B$16,2,0)</f>
        <v>India</v>
      </c>
      <c r="E6664" s="27" t="s">
        <v>12487</v>
      </c>
      <c r="F6664" s="27" t="s">
        <v>12638</v>
      </c>
      <c r="G6664" s="27" t="s">
        <v>455</v>
      </c>
      <c r="H6664" s="27" t="s">
        <v>18</v>
      </c>
      <c r="I6664" s="27" t="s">
        <v>19</v>
      </c>
      <c r="J6664" s="27" t="s">
        <v>19</v>
      </c>
      <c r="K6664" s="27">
        <v>1</v>
      </c>
      <c r="L6664" s="27">
        <v>0</v>
      </c>
      <c r="M6664" s="27">
        <v>400</v>
      </c>
      <c r="N6664" s="27">
        <v>1</v>
      </c>
      <c r="O6664" s="27">
        <v>2018</v>
      </c>
      <c r="P6664" s="27">
        <v>5</v>
      </c>
      <c r="Q6664" s="27">
        <v>17</v>
      </c>
      <c r="R6664" s="28">
        <f>DATE('Raw Data'!$O6664,'Raw Data'!$P6664,'Raw Data'!$Q6664)</f>
        <v>43237</v>
      </c>
      <c r="S6664" s="27" t="str">
        <f>CONCATENATE(MID('Raw Data'!$H6664,FIND("(",'Raw Data'!$H6664)+1,FIND(")",'Raw Data'!$H6664)-FIND("(",'Raw Data'!$H6664)-1),"",'Raw Data'!$M6664)</f>
        <v>Rs.400</v>
      </c>
      <c r="T6664" s="27">
        <f t="shared" si="104"/>
        <v>1</v>
      </c>
      <c r="U6664" s="29">
        <f>'Raw Data'!$M6664*'Raw Data'!$T6664</f>
        <v>400</v>
      </c>
    </row>
    <row r="6665" spans="1:21" x14ac:dyDescent="0.3">
      <c r="A6665" s="20">
        <v>18372662</v>
      </c>
      <c r="B6665" s="27" t="s">
        <v>12639</v>
      </c>
      <c r="C6665" s="27">
        <v>1</v>
      </c>
      <c r="D6665" s="27" t="str">
        <f>VLOOKUP('Raw Data'!$C6665,'country description'!$A$2:$B$16,2,0)</f>
        <v>India</v>
      </c>
      <c r="E6665" s="27" t="s">
        <v>12487</v>
      </c>
      <c r="F6665" s="27" t="s">
        <v>12640</v>
      </c>
      <c r="G6665" s="27" t="s">
        <v>475</v>
      </c>
      <c r="H6665" s="27" t="s">
        <v>18</v>
      </c>
      <c r="I6665" s="27" t="s">
        <v>19</v>
      </c>
      <c r="J6665" s="27" t="s">
        <v>19</v>
      </c>
      <c r="K6665" s="27">
        <v>2</v>
      </c>
      <c r="L6665" s="27">
        <v>0</v>
      </c>
      <c r="M6665" s="27">
        <v>500</v>
      </c>
      <c r="N6665" s="27">
        <v>1</v>
      </c>
      <c r="O6665" s="27">
        <v>2013</v>
      </c>
      <c r="P6665" s="27">
        <v>5</v>
      </c>
      <c r="Q6665" s="27">
        <v>23</v>
      </c>
      <c r="R6665" s="28">
        <f>DATE('Raw Data'!$O6665,'Raw Data'!$P6665,'Raw Data'!$Q6665)</f>
        <v>41417</v>
      </c>
      <c r="S6665" s="27" t="str">
        <f>CONCATENATE(MID('Raw Data'!$H6665,FIND("(",'Raw Data'!$H6665)+1,FIND(")",'Raw Data'!$H6665)-FIND("(",'Raw Data'!$H6665)-1),"",'Raw Data'!$M6665)</f>
        <v>Rs.500</v>
      </c>
      <c r="T6665" s="27">
        <f t="shared" si="104"/>
        <v>1</v>
      </c>
      <c r="U6665" s="29">
        <f>'Raw Data'!$M6665*'Raw Data'!$T6665</f>
        <v>500</v>
      </c>
    </row>
    <row r="6666" spans="1:21" x14ac:dyDescent="0.3">
      <c r="A6666" s="20">
        <v>18494319</v>
      </c>
      <c r="B6666" s="27" t="s">
        <v>12641</v>
      </c>
      <c r="C6666" s="27">
        <v>1</v>
      </c>
      <c r="D6666" s="27" t="str">
        <f>VLOOKUP('Raw Data'!$C6666,'country description'!$A$2:$B$16,2,0)</f>
        <v>India</v>
      </c>
      <c r="E6666" s="27" t="s">
        <v>12487</v>
      </c>
      <c r="F6666" s="27" t="s">
        <v>12642</v>
      </c>
      <c r="G6666" s="27" t="s">
        <v>467</v>
      </c>
      <c r="H6666" s="27" t="s">
        <v>18</v>
      </c>
      <c r="I6666" s="27" t="s">
        <v>19</v>
      </c>
      <c r="J6666" s="27" t="s">
        <v>19</v>
      </c>
      <c r="K6666" s="27">
        <v>1</v>
      </c>
      <c r="L6666" s="27">
        <v>0</v>
      </c>
      <c r="M6666" s="27">
        <v>400</v>
      </c>
      <c r="N6666" s="27">
        <v>1</v>
      </c>
      <c r="O6666" s="27">
        <v>2011</v>
      </c>
      <c r="P6666" s="27">
        <v>5</v>
      </c>
      <c r="Q6666" s="27">
        <v>7</v>
      </c>
      <c r="R6666" s="28">
        <f>DATE('Raw Data'!$O6666,'Raw Data'!$P6666,'Raw Data'!$Q6666)</f>
        <v>40670</v>
      </c>
      <c r="S6666" s="27" t="str">
        <f>CONCATENATE(MID('Raw Data'!$H6666,FIND("(",'Raw Data'!$H6666)+1,FIND(")",'Raw Data'!$H6666)-FIND("(",'Raw Data'!$H6666)-1),"",'Raw Data'!$M6666)</f>
        <v>Rs.400</v>
      </c>
      <c r="T6666" s="27">
        <f t="shared" si="104"/>
        <v>1</v>
      </c>
      <c r="U6666" s="29">
        <f>'Raw Data'!$M6666*'Raw Data'!$T6666</f>
        <v>400</v>
      </c>
    </row>
    <row r="6667" spans="1:21" x14ac:dyDescent="0.3">
      <c r="A6667" s="20">
        <v>18254559</v>
      </c>
      <c r="B6667" s="27" t="s">
        <v>12643</v>
      </c>
      <c r="C6667" s="27">
        <v>1</v>
      </c>
      <c r="D6667" s="27" t="str">
        <f>VLOOKUP('Raw Data'!$C6667,'country description'!$A$2:$B$16,2,0)</f>
        <v>India</v>
      </c>
      <c r="E6667" s="27" t="s">
        <v>12487</v>
      </c>
      <c r="F6667" s="27" t="s">
        <v>12644</v>
      </c>
      <c r="G6667" s="27" t="s">
        <v>393</v>
      </c>
      <c r="H6667" s="27" t="s">
        <v>18</v>
      </c>
      <c r="I6667" s="27" t="s">
        <v>19</v>
      </c>
      <c r="J6667" s="27" t="s">
        <v>19</v>
      </c>
      <c r="K6667" s="27">
        <v>2</v>
      </c>
      <c r="L6667" s="27">
        <v>0</v>
      </c>
      <c r="M6667" s="27">
        <v>500</v>
      </c>
      <c r="N6667" s="27">
        <v>1</v>
      </c>
      <c r="O6667" s="27">
        <v>2017</v>
      </c>
      <c r="P6667" s="27">
        <v>5</v>
      </c>
      <c r="Q6667" s="27">
        <v>17</v>
      </c>
      <c r="R6667" s="28">
        <f>DATE('Raw Data'!$O6667,'Raw Data'!$P6667,'Raw Data'!$Q6667)</f>
        <v>42872</v>
      </c>
      <c r="S6667" s="27" t="str">
        <f>CONCATENATE(MID('Raw Data'!$H6667,FIND("(",'Raw Data'!$H6667)+1,FIND(")",'Raw Data'!$H6667)-FIND("(",'Raw Data'!$H6667)-1),"",'Raw Data'!$M6667)</f>
        <v>Rs.500</v>
      </c>
      <c r="T6667" s="27">
        <f t="shared" si="104"/>
        <v>1</v>
      </c>
      <c r="U6667" s="29">
        <f>'Raw Data'!$M6667*'Raw Data'!$T6667</f>
        <v>500</v>
      </c>
    </row>
    <row r="6668" spans="1:21" x14ac:dyDescent="0.3">
      <c r="A6668" s="20">
        <v>18424872</v>
      </c>
      <c r="B6668" s="27" t="s">
        <v>6621</v>
      </c>
      <c r="C6668" s="27">
        <v>1</v>
      </c>
      <c r="D6668" s="27" t="str">
        <f>VLOOKUP('Raw Data'!$C6668,'country description'!$A$2:$B$16,2,0)</f>
        <v>India</v>
      </c>
      <c r="E6668" s="27" t="s">
        <v>12487</v>
      </c>
      <c r="F6668" s="27" t="s">
        <v>12645</v>
      </c>
      <c r="G6668" s="27" t="s">
        <v>919</v>
      </c>
      <c r="H6668" s="27" t="s">
        <v>18</v>
      </c>
      <c r="I6668" s="27" t="s">
        <v>19</v>
      </c>
      <c r="J6668" s="27" t="s">
        <v>19</v>
      </c>
      <c r="K6668" s="27">
        <v>1</v>
      </c>
      <c r="L6668" s="27">
        <v>0</v>
      </c>
      <c r="M6668" s="27">
        <v>300</v>
      </c>
      <c r="N6668" s="27">
        <v>1</v>
      </c>
      <c r="O6668" s="27">
        <v>2018</v>
      </c>
      <c r="P6668" s="27">
        <v>4</v>
      </c>
      <c r="Q6668" s="27">
        <v>19</v>
      </c>
      <c r="R6668" s="28">
        <f>DATE('Raw Data'!$O6668,'Raw Data'!$P6668,'Raw Data'!$Q6668)</f>
        <v>43209</v>
      </c>
      <c r="S6668" s="27" t="str">
        <f>CONCATENATE(MID('Raw Data'!$H6668,FIND("(",'Raw Data'!$H6668)+1,FIND(")",'Raw Data'!$H6668)-FIND("(",'Raw Data'!$H6668)-1),"",'Raw Data'!$M6668)</f>
        <v>Rs.300</v>
      </c>
      <c r="T6668" s="27">
        <f t="shared" si="104"/>
        <v>1</v>
      </c>
      <c r="U6668" s="29">
        <f>'Raw Data'!$M6668*'Raw Data'!$T6668</f>
        <v>300</v>
      </c>
    </row>
    <row r="6669" spans="1:21" x14ac:dyDescent="0.3">
      <c r="A6669" s="20">
        <v>18382347</v>
      </c>
      <c r="B6669" s="27" t="s">
        <v>12646</v>
      </c>
      <c r="C6669" s="27">
        <v>1</v>
      </c>
      <c r="D6669" s="27" t="str">
        <f>VLOOKUP('Raw Data'!$C6669,'country description'!$A$2:$B$16,2,0)</f>
        <v>India</v>
      </c>
      <c r="E6669" s="27" t="s">
        <v>12487</v>
      </c>
      <c r="F6669" s="27" t="s">
        <v>12647</v>
      </c>
      <c r="G6669" s="27" t="s">
        <v>424</v>
      </c>
      <c r="H6669" s="27" t="s">
        <v>18</v>
      </c>
      <c r="I6669" s="27" t="s">
        <v>19</v>
      </c>
      <c r="J6669" s="27" t="s">
        <v>19</v>
      </c>
      <c r="K6669" s="27">
        <v>1</v>
      </c>
      <c r="L6669" s="27">
        <v>0</v>
      </c>
      <c r="M6669" s="27">
        <v>100</v>
      </c>
      <c r="N6669" s="27">
        <v>1</v>
      </c>
      <c r="O6669" s="27">
        <v>2016</v>
      </c>
      <c r="P6669" s="27">
        <v>4</v>
      </c>
      <c r="Q6669" s="27">
        <v>9</v>
      </c>
      <c r="R6669" s="28">
        <f>DATE('Raw Data'!$O6669,'Raw Data'!$P6669,'Raw Data'!$Q6669)</f>
        <v>42469</v>
      </c>
      <c r="S6669" s="27" t="str">
        <f>CONCATENATE(MID('Raw Data'!$H6669,FIND("(",'Raw Data'!$H6669)+1,FIND(")",'Raw Data'!$H6669)-FIND("(",'Raw Data'!$H6669)-1),"",'Raw Data'!$M6669)</f>
        <v>Rs.100</v>
      </c>
      <c r="T6669" s="27">
        <f t="shared" si="104"/>
        <v>1</v>
      </c>
      <c r="U6669" s="29">
        <f>'Raw Data'!$M6669*'Raw Data'!$T6669</f>
        <v>100</v>
      </c>
    </row>
    <row r="6670" spans="1:21" x14ac:dyDescent="0.3">
      <c r="A6670" s="20">
        <v>18310503</v>
      </c>
      <c r="B6670" s="27" t="s">
        <v>12648</v>
      </c>
      <c r="C6670" s="27">
        <v>1</v>
      </c>
      <c r="D6670" s="27" t="str">
        <f>VLOOKUP('Raw Data'!$C6670,'country description'!$A$2:$B$16,2,0)</f>
        <v>India</v>
      </c>
      <c r="E6670" s="27" t="s">
        <v>12487</v>
      </c>
      <c r="F6670" s="27" t="s">
        <v>12649</v>
      </c>
      <c r="G6670" s="27" t="s">
        <v>1909</v>
      </c>
      <c r="H6670" s="27" t="s">
        <v>18</v>
      </c>
      <c r="I6670" s="27" t="s">
        <v>19</v>
      </c>
      <c r="J6670" s="27" t="s">
        <v>19</v>
      </c>
      <c r="K6670" s="27">
        <v>1</v>
      </c>
      <c r="L6670" s="27">
        <v>0</v>
      </c>
      <c r="M6670" s="27">
        <v>400</v>
      </c>
      <c r="N6670" s="27">
        <v>1</v>
      </c>
      <c r="O6670" s="27">
        <v>2017</v>
      </c>
      <c r="P6670" s="27">
        <v>4</v>
      </c>
      <c r="Q6670" s="27">
        <v>28</v>
      </c>
      <c r="R6670" s="28">
        <f>DATE('Raw Data'!$O6670,'Raw Data'!$P6670,'Raw Data'!$Q6670)</f>
        <v>42853</v>
      </c>
      <c r="S6670" s="27" t="str">
        <f>CONCATENATE(MID('Raw Data'!$H6670,FIND("(",'Raw Data'!$H6670)+1,FIND(")",'Raw Data'!$H6670)-FIND("(",'Raw Data'!$H6670)-1),"",'Raw Data'!$M6670)</f>
        <v>Rs.400</v>
      </c>
      <c r="T6670" s="27">
        <f t="shared" si="104"/>
        <v>1</v>
      </c>
      <c r="U6670" s="29">
        <f>'Raw Data'!$M6670*'Raw Data'!$T6670</f>
        <v>400</v>
      </c>
    </row>
    <row r="6671" spans="1:21" x14ac:dyDescent="0.3">
      <c r="A6671" s="20">
        <v>18432025</v>
      </c>
      <c r="B6671" s="27" t="s">
        <v>12650</v>
      </c>
      <c r="C6671" s="27">
        <v>1</v>
      </c>
      <c r="D6671" s="27" t="str">
        <f>VLOOKUP('Raw Data'!$C6671,'country description'!$A$2:$B$16,2,0)</f>
        <v>India</v>
      </c>
      <c r="E6671" s="27" t="s">
        <v>12487</v>
      </c>
      <c r="F6671" s="27" t="s">
        <v>12651</v>
      </c>
      <c r="G6671" s="27" t="s">
        <v>455</v>
      </c>
      <c r="H6671" s="27" t="s">
        <v>18</v>
      </c>
      <c r="I6671" s="27" t="s">
        <v>19</v>
      </c>
      <c r="J6671" s="27" t="s">
        <v>19</v>
      </c>
      <c r="K6671" s="27">
        <v>1</v>
      </c>
      <c r="L6671" s="27">
        <v>0</v>
      </c>
      <c r="M6671" s="27">
        <v>250</v>
      </c>
      <c r="N6671" s="27">
        <v>1</v>
      </c>
      <c r="O6671" s="27">
        <v>2010</v>
      </c>
      <c r="P6671" s="27">
        <v>4</v>
      </c>
      <c r="Q6671" s="27">
        <v>22</v>
      </c>
      <c r="R6671" s="28">
        <f>DATE('Raw Data'!$O6671,'Raw Data'!$P6671,'Raw Data'!$Q6671)</f>
        <v>40290</v>
      </c>
      <c r="S6671" s="27" t="str">
        <f>CONCATENATE(MID('Raw Data'!$H6671,FIND("(",'Raw Data'!$H6671)+1,FIND(")",'Raw Data'!$H6671)-FIND("(",'Raw Data'!$H6671)-1),"",'Raw Data'!$M6671)</f>
        <v>Rs.250</v>
      </c>
      <c r="T6671" s="27">
        <f t="shared" si="104"/>
        <v>1</v>
      </c>
      <c r="U6671" s="29">
        <f>'Raw Data'!$M6671*'Raw Data'!$T6671</f>
        <v>250</v>
      </c>
    </row>
    <row r="6672" spans="1:21" x14ac:dyDescent="0.3">
      <c r="A6672" s="20">
        <v>18481291</v>
      </c>
      <c r="B6672" s="27" t="s">
        <v>12502</v>
      </c>
      <c r="C6672" s="27">
        <v>1</v>
      </c>
      <c r="D6672" s="27" t="str">
        <f>VLOOKUP('Raw Data'!$C6672,'country description'!$A$2:$B$16,2,0)</f>
        <v>India</v>
      </c>
      <c r="E6672" s="27" t="s">
        <v>12487</v>
      </c>
      <c r="F6672" s="27" t="s">
        <v>12652</v>
      </c>
      <c r="G6672" s="27" t="s">
        <v>393</v>
      </c>
      <c r="H6672" s="27" t="s">
        <v>18</v>
      </c>
      <c r="I6672" s="27" t="s">
        <v>19</v>
      </c>
      <c r="J6672" s="27" t="s">
        <v>24</v>
      </c>
      <c r="K6672" s="27">
        <v>2</v>
      </c>
      <c r="L6672" s="27">
        <v>0</v>
      </c>
      <c r="M6672" s="27">
        <v>500</v>
      </c>
      <c r="N6672" s="27">
        <v>1</v>
      </c>
      <c r="O6672" s="27">
        <v>2012</v>
      </c>
      <c r="P6672" s="27">
        <v>4</v>
      </c>
      <c r="Q6672" s="27">
        <v>12</v>
      </c>
      <c r="R6672" s="28">
        <f>DATE('Raw Data'!$O6672,'Raw Data'!$P6672,'Raw Data'!$Q6672)</f>
        <v>41011</v>
      </c>
      <c r="S6672" s="27" t="str">
        <f>CONCATENATE(MID('Raw Data'!$H6672,FIND("(",'Raw Data'!$H6672)+1,FIND(")",'Raw Data'!$H6672)-FIND("(",'Raw Data'!$H6672)-1),"",'Raw Data'!$M6672)</f>
        <v>Rs.500</v>
      </c>
      <c r="T6672" s="27">
        <f t="shared" si="104"/>
        <v>1</v>
      </c>
      <c r="U6672" s="29">
        <f>'Raw Data'!$M6672*'Raw Data'!$T6672</f>
        <v>500</v>
      </c>
    </row>
    <row r="6673" spans="1:21" x14ac:dyDescent="0.3">
      <c r="A6673" s="20">
        <v>18435805</v>
      </c>
      <c r="B6673" s="27" t="s">
        <v>12653</v>
      </c>
      <c r="C6673" s="27">
        <v>1</v>
      </c>
      <c r="D6673" s="27" t="str">
        <f>VLOOKUP('Raw Data'!$C6673,'country description'!$A$2:$B$16,2,0)</f>
        <v>India</v>
      </c>
      <c r="E6673" s="27" t="s">
        <v>12487</v>
      </c>
      <c r="F6673" s="27" t="s">
        <v>12654</v>
      </c>
      <c r="G6673" s="27" t="s">
        <v>749</v>
      </c>
      <c r="H6673" s="27" t="s">
        <v>18</v>
      </c>
      <c r="I6673" s="27" t="s">
        <v>19</v>
      </c>
      <c r="J6673" s="27" t="s">
        <v>19</v>
      </c>
      <c r="K6673" s="27">
        <v>1</v>
      </c>
      <c r="L6673" s="27">
        <v>0</v>
      </c>
      <c r="M6673" s="27">
        <v>200</v>
      </c>
      <c r="N6673" s="27">
        <v>1</v>
      </c>
      <c r="O6673" s="27">
        <v>2013</v>
      </c>
      <c r="P6673" s="27">
        <v>4</v>
      </c>
      <c r="Q6673" s="27">
        <v>22</v>
      </c>
      <c r="R6673" s="28">
        <f>DATE('Raw Data'!$O6673,'Raw Data'!$P6673,'Raw Data'!$Q6673)</f>
        <v>41386</v>
      </c>
      <c r="S6673" s="27" t="str">
        <f>CONCATENATE(MID('Raw Data'!$H6673,FIND("(",'Raw Data'!$H6673)+1,FIND(")",'Raw Data'!$H6673)-FIND("(",'Raw Data'!$H6673)-1),"",'Raw Data'!$M6673)</f>
        <v>Rs.200</v>
      </c>
      <c r="T6673" s="27">
        <f t="shared" si="104"/>
        <v>1</v>
      </c>
      <c r="U6673" s="29">
        <f>'Raw Data'!$M6673*'Raw Data'!$T6673</f>
        <v>200</v>
      </c>
    </row>
    <row r="6674" spans="1:21" x14ac:dyDescent="0.3">
      <c r="A6674" s="20">
        <v>18344518</v>
      </c>
      <c r="B6674" s="27" t="s">
        <v>12655</v>
      </c>
      <c r="C6674" s="27">
        <v>1</v>
      </c>
      <c r="D6674" s="27" t="str">
        <f>VLOOKUP('Raw Data'!$C6674,'country description'!$A$2:$B$16,2,0)</f>
        <v>India</v>
      </c>
      <c r="E6674" s="27" t="s">
        <v>12487</v>
      </c>
      <c r="F6674" s="27" t="s">
        <v>12656</v>
      </c>
      <c r="G6674" s="27" t="s">
        <v>467</v>
      </c>
      <c r="H6674" s="27" t="s">
        <v>18</v>
      </c>
      <c r="I6674" s="27" t="s">
        <v>19</v>
      </c>
      <c r="J6674" s="27" t="s">
        <v>19</v>
      </c>
      <c r="K6674" s="27">
        <v>1</v>
      </c>
      <c r="L6674" s="27">
        <v>0</v>
      </c>
      <c r="M6674" s="27">
        <v>100</v>
      </c>
      <c r="N6674" s="27">
        <v>1</v>
      </c>
      <c r="O6674" s="27">
        <v>2010</v>
      </c>
      <c r="P6674" s="27">
        <v>4</v>
      </c>
      <c r="Q6674" s="27">
        <v>21</v>
      </c>
      <c r="R6674" s="28">
        <f>DATE('Raw Data'!$O6674,'Raw Data'!$P6674,'Raw Data'!$Q6674)</f>
        <v>40289</v>
      </c>
      <c r="S6674" s="27" t="str">
        <f>CONCATENATE(MID('Raw Data'!$H6674,FIND("(",'Raw Data'!$H6674)+1,FIND(")",'Raw Data'!$H6674)-FIND("(",'Raw Data'!$H6674)-1),"",'Raw Data'!$M6674)</f>
        <v>Rs.100</v>
      </c>
      <c r="T6674" s="27">
        <f t="shared" si="104"/>
        <v>1</v>
      </c>
      <c r="U6674" s="29">
        <f>'Raw Data'!$M6674*'Raw Data'!$T6674</f>
        <v>100</v>
      </c>
    </row>
    <row r="6675" spans="1:21" x14ac:dyDescent="0.3">
      <c r="A6675" s="20">
        <v>18381667</v>
      </c>
      <c r="B6675" s="27" t="s">
        <v>12657</v>
      </c>
      <c r="C6675" s="27">
        <v>1</v>
      </c>
      <c r="D6675" s="27" t="str">
        <f>VLOOKUP('Raw Data'!$C6675,'country description'!$A$2:$B$16,2,0)</f>
        <v>India</v>
      </c>
      <c r="E6675" s="27" t="s">
        <v>12487</v>
      </c>
      <c r="F6675" s="27" t="s">
        <v>12658</v>
      </c>
      <c r="G6675" s="27" t="s">
        <v>475</v>
      </c>
      <c r="H6675" s="27" t="s">
        <v>18</v>
      </c>
      <c r="I6675" s="27" t="s">
        <v>19</v>
      </c>
      <c r="J6675" s="27" t="s">
        <v>19</v>
      </c>
      <c r="K6675" s="27">
        <v>1</v>
      </c>
      <c r="L6675" s="27">
        <v>0</v>
      </c>
      <c r="M6675" s="27">
        <v>350</v>
      </c>
      <c r="N6675" s="27">
        <v>1</v>
      </c>
      <c r="O6675" s="27">
        <v>2017</v>
      </c>
      <c r="P6675" s="27">
        <v>4</v>
      </c>
      <c r="Q6675" s="27">
        <v>9</v>
      </c>
      <c r="R6675" s="28">
        <f>DATE('Raw Data'!$O6675,'Raw Data'!$P6675,'Raw Data'!$Q6675)</f>
        <v>42834</v>
      </c>
      <c r="S6675" s="27" t="str">
        <f>CONCATENATE(MID('Raw Data'!$H6675,FIND("(",'Raw Data'!$H6675)+1,FIND(")",'Raw Data'!$H6675)-FIND("(",'Raw Data'!$H6675)-1),"",'Raw Data'!$M6675)</f>
        <v>Rs.350</v>
      </c>
      <c r="T6675" s="27">
        <f t="shared" si="104"/>
        <v>1</v>
      </c>
      <c r="U6675" s="29">
        <f>'Raw Data'!$M6675*'Raw Data'!$T6675</f>
        <v>350</v>
      </c>
    </row>
    <row r="6676" spans="1:21" x14ac:dyDescent="0.3">
      <c r="A6676" s="20">
        <v>18424868</v>
      </c>
      <c r="B6676" s="27" t="s">
        <v>12659</v>
      </c>
      <c r="C6676" s="27">
        <v>1</v>
      </c>
      <c r="D6676" s="27" t="str">
        <f>VLOOKUP('Raw Data'!$C6676,'country description'!$A$2:$B$16,2,0)</f>
        <v>India</v>
      </c>
      <c r="E6676" s="27" t="s">
        <v>12487</v>
      </c>
      <c r="F6676" s="27" t="s">
        <v>12660</v>
      </c>
      <c r="G6676" s="27" t="s">
        <v>17</v>
      </c>
      <c r="H6676" s="27" t="s">
        <v>18</v>
      </c>
      <c r="I6676" s="27" t="s">
        <v>19</v>
      </c>
      <c r="J6676" s="27" t="s">
        <v>19</v>
      </c>
      <c r="K6676" s="27">
        <v>1</v>
      </c>
      <c r="L6676" s="27">
        <v>0</v>
      </c>
      <c r="M6676" s="27">
        <v>250</v>
      </c>
      <c r="N6676" s="27">
        <v>1</v>
      </c>
      <c r="O6676" s="27">
        <v>2011</v>
      </c>
      <c r="P6676" s="27">
        <v>4</v>
      </c>
      <c r="Q6676" s="27">
        <v>8</v>
      </c>
      <c r="R6676" s="28">
        <f>DATE('Raw Data'!$O6676,'Raw Data'!$P6676,'Raw Data'!$Q6676)</f>
        <v>40641</v>
      </c>
      <c r="S6676" s="27" t="str">
        <f>CONCATENATE(MID('Raw Data'!$H6676,FIND("(",'Raw Data'!$H6676)+1,FIND(")",'Raw Data'!$H6676)-FIND("(",'Raw Data'!$H6676)-1),"",'Raw Data'!$M6676)</f>
        <v>Rs.250</v>
      </c>
      <c r="T6676" s="27">
        <f t="shared" si="104"/>
        <v>1</v>
      </c>
      <c r="U6676" s="29">
        <f>'Raw Data'!$M6676*'Raw Data'!$T6676</f>
        <v>250</v>
      </c>
    </row>
    <row r="6677" spans="1:21" x14ac:dyDescent="0.3">
      <c r="A6677" s="20">
        <v>18394367</v>
      </c>
      <c r="B6677" s="27" t="s">
        <v>12661</v>
      </c>
      <c r="C6677" s="27">
        <v>1</v>
      </c>
      <c r="D6677" s="27" t="str">
        <f>VLOOKUP('Raw Data'!$C6677,'country description'!$A$2:$B$16,2,0)</f>
        <v>India</v>
      </c>
      <c r="E6677" s="27" t="s">
        <v>12487</v>
      </c>
      <c r="F6677" s="27" t="s">
        <v>12662</v>
      </c>
      <c r="G6677" s="27" t="s">
        <v>17</v>
      </c>
      <c r="H6677" s="27" t="s">
        <v>18</v>
      </c>
      <c r="I6677" s="27" t="s">
        <v>19</v>
      </c>
      <c r="J6677" s="27" t="s">
        <v>19</v>
      </c>
      <c r="K6677" s="27">
        <v>1</v>
      </c>
      <c r="L6677" s="27">
        <v>0</v>
      </c>
      <c r="M6677" s="27">
        <v>450</v>
      </c>
      <c r="N6677" s="27">
        <v>1</v>
      </c>
      <c r="O6677" s="27">
        <v>2017</v>
      </c>
      <c r="P6677" s="27">
        <v>4</v>
      </c>
      <c r="Q6677" s="27">
        <v>9</v>
      </c>
      <c r="R6677" s="28">
        <f>DATE('Raw Data'!$O6677,'Raw Data'!$P6677,'Raw Data'!$Q6677)</f>
        <v>42834</v>
      </c>
      <c r="S6677" s="27" t="str">
        <f>CONCATENATE(MID('Raw Data'!$H6677,FIND("(",'Raw Data'!$H6677)+1,FIND(")",'Raw Data'!$H6677)-FIND("(",'Raw Data'!$H6677)-1),"",'Raw Data'!$M6677)</f>
        <v>Rs.450</v>
      </c>
      <c r="T6677" s="27">
        <f t="shared" si="104"/>
        <v>1</v>
      </c>
      <c r="U6677" s="29">
        <f>'Raw Data'!$M6677*'Raw Data'!$T6677</f>
        <v>450</v>
      </c>
    </row>
    <row r="6678" spans="1:21" x14ac:dyDescent="0.3">
      <c r="A6678" s="20">
        <v>18428504</v>
      </c>
      <c r="B6678" s="27" t="s">
        <v>12663</v>
      </c>
      <c r="C6678" s="27">
        <v>1</v>
      </c>
      <c r="D6678" s="27" t="str">
        <f>VLOOKUP('Raw Data'!$C6678,'country description'!$A$2:$B$16,2,0)</f>
        <v>India</v>
      </c>
      <c r="E6678" s="27" t="s">
        <v>12487</v>
      </c>
      <c r="F6678" s="27" t="s">
        <v>12664</v>
      </c>
      <c r="G6678" s="27" t="s">
        <v>12665</v>
      </c>
      <c r="H6678" s="27" t="s">
        <v>18</v>
      </c>
      <c r="I6678" s="27" t="s">
        <v>24</v>
      </c>
      <c r="J6678" s="27" t="s">
        <v>19</v>
      </c>
      <c r="K6678" s="27">
        <v>3</v>
      </c>
      <c r="L6678" s="27">
        <v>0</v>
      </c>
      <c r="M6678" s="27">
        <v>1000</v>
      </c>
      <c r="N6678" s="27">
        <v>1</v>
      </c>
      <c r="O6678" s="27">
        <v>2014</v>
      </c>
      <c r="P6678" s="27">
        <v>4</v>
      </c>
      <c r="Q6678" s="27">
        <v>13</v>
      </c>
      <c r="R6678" s="28">
        <f>DATE('Raw Data'!$O6678,'Raw Data'!$P6678,'Raw Data'!$Q6678)</f>
        <v>41742</v>
      </c>
      <c r="S6678" s="27" t="str">
        <f>CONCATENATE(MID('Raw Data'!$H6678,FIND("(",'Raw Data'!$H6678)+1,FIND(")",'Raw Data'!$H6678)-FIND("(",'Raw Data'!$H6678)-1),"",'Raw Data'!$M6678)</f>
        <v>Rs.1000</v>
      </c>
      <c r="T6678" s="27">
        <f t="shared" si="104"/>
        <v>1</v>
      </c>
      <c r="U6678" s="29">
        <f>'Raw Data'!$M6678*'Raw Data'!$T6678</f>
        <v>1000</v>
      </c>
    </row>
    <row r="6679" spans="1:21" x14ac:dyDescent="0.3">
      <c r="A6679" s="20">
        <v>18416753</v>
      </c>
      <c r="B6679" s="27" t="s">
        <v>592</v>
      </c>
      <c r="C6679" s="27">
        <v>1</v>
      </c>
      <c r="D6679" s="27" t="str">
        <f>VLOOKUP('Raw Data'!$C6679,'country description'!$A$2:$B$16,2,0)</f>
        <v>India</v>
      </c>
      <c r="E6679" s="27" t="s">
        <v>12487</v>
      </c>
      <c r="F6679" s="27" t="s">
        <v>12666</v>
      </c>
      <c r="G6679" s="27" t="s">
        <v>1331</v>
      </c>
      <c r="H6679" s="27" t="s">
        <v>18</v>
      </c>
      <c r="I6679" s="27" t="s">
        <v>19</v>
      </c>
      <c r="J6679" s="27" t="s">
        <v>19</v>
      </c>
      <c r="K6679" s="27">
        <v>1</v>
      </c>
      <c r="L6679" s="27">
        <v>0</v>
      </c>
      <c r="M6679" s="27">
        <v>300</v>
      </c>
      <c r="N6679" s="27">
        <v>1</v>
      </c>
      <c r="O6679" s="27">
        <v>2011</v>
      </c>
      <c r="P6679" s="27">
        <v>3</v>
      </c>
      <c r="Q6679" s="27">
        <v>8</v>
      </c>
      <c r="R6679" s="28">
        <f>DATE('Raw Data'!$O6679,'Raw Data'!$P6679,'Raw Data'!$Q6679)</f>
        <v>40610</v>
      </c>
      <c r="S6679" s="27" t="str">
        <f>CONCATENATE(MID('Raw Data'!$H6679,FIND("(",'Raw Data'!$H6679)+1,FIND(")",'Raw Data'!$H6679)-FIND("(",'Raw Data'!$H6679)-1),"",'Raw Data'!$M6679)</f>
        <v>Rs.300</v>
      </c>
      <c r="T6679" s="27">
        <f t="shared" si="104"/>
        <v>1</v>
      </c>
      <c r="U6679" s="29">
        <f>'Raw Data'!$M6679*'Raw Data'!$T6679</f>
        <v>300</v>
      </c>
    </row>
    <row r="6680" spans="1:21" x14ac:dyDescent="0.3">
      <c r="A6680" s="20">
        <v>18371430</v>
      </c>
      <c r="B6680" s="27" t="s">
        <v>12667</v>
      </c>
      <c r="C6680" s="27">
        <v>1</v>
      </c>
      <c r="D6680" s="27" t="str">
        <f>VLOOKUP('Raw Data'!$C6680,'country description'!$A$2:$B$16,2,0)</f>
        <v>India</v>
      </c>
      <c r="E6680" s="27" t="s">
        <v>12487</v>
      </c>
      <c r="F6680" s="27" t="s">
        <v>12668</v>
      </c>
      <c r="G6680" s="27" t="s">
        <v>424</v>
      </c>
      <c r="H6680" s="27" t="s">
        <v>18</v>
      </c>
      <c r="I6680" s="27" t="s">
        <v>19</v>
      </c>
      <c r="J6680" s="27" t="s">
        <v>19</v>
      </c>
      <c r="K6680" s="27">
        <v>1</v>
      </c>
      <c r="L6680" s="27">
        <v>0</v>
      </c>
      <c r="M6680" s="27">
        <v>400</v>
      </c>
      <c r="N6680" s="27">
        <v>1</v>
      </c>
      <c r="O6680" s="27">
        <v>2017</v>
      </c>
      <c r="P6680" s="27">
        <v>3</v>
      </c>
      <c r="Q6680" s="27">
        <v>2</v>
      </c>
      <c r="R6680" s="28">
        <f>DATE('Raw Data'!$O6680,'Raw Data'!$P6680,'Raw Data'!$Q6680)</f>
        <v>42796</v>
      </c>
      <c r="S6680" s="27" t="str">
        <f>CONCATENATE(MID('Raw Data'!$H6680,FIND("(",'Raw Data'!$H6680)+1,FIND(")",'Raw Data'!$H6680)-FIND("(",'Raw Data'!$H6680)-1),"",'Raw Data'!$M6680)</f>
        <v>Rs.400</v>
      </c>
      <c r="T6680" s="27">
        <f t="shared" si="104"/>
        <v>1</v>
      </c>
      <c r="U6680" s="29">
        <f>'Raw Data'!$M6680*'Raw Data'!$T6680</f>
        <v>400</v>
      </c>
    </row>
    <row r="6681" spans="1:21" x14ac:dyDescent="0.3">
      <c r="A6681" s="20">
        <v>18348609</v>
      </c>
      <c r="B6681" s="27" t="s">
        <v>12669</v>
      </c>
      <c r="C6681" s="27">
        <v>1</v>
      </c>
      <c r="D6681" s="27" t="str">
        <f>VLOOKUP('Raw Data'!$C6681,'country description'!$A$2:$B$16,2,0)</f>
        <v>India</v>
      </c>
      <c r="E6681" s="27" t="s">
        <v>12487</v>
      </c>
      <c r="F6681" s="27" t="s">
        <v>12670</v>
      </c>
      <c r="G6681" s="27" t="s">
        <v>424</v>
      </c>
      <c r="H6681" s="27" t="s">
        <v>18</v>
      </c>
      <c r="I6681" s="27" t="s">
        <v>19</v>
      </c>
      <c r="J6681" s="27" t="s">
        <v>19</v>
      </c>
      <c r="K6681" s="27">
        <v>1</v>
      </c>
      <c r="L6681" s="27">
        <v>0</v>
      </c>
      <c r="M6681" s="27">
        <v>200</v>
      </c>
      <c r="N6681" s="27">
        <v>1</v>
      </c>
      <c r="O6681" s="27">
        <v>2015</v>
      </c>
      <c r="P6681" s="27">
        <v>3</v>
      </c>
      <c r="Q6681" s="27">
        <v>19</v>
      </c>
      <c r="R6681" s="28">
        <f>DATE('Raw Data'!$O6681,'Raw Data'!$P6681,'Raw Data'!$Q6681)</f>
        <v>42082</v>
      </c>
      <c r="S6681" s="27" t="str">
        <f>CONCATENATE(MID('Raw Data'!$H6681,FIND("(",'Raw Data'!$H6681)+1,FIND(")",'Raw Data'!$H6681)-FIND("(",'Raw Data'!$H6681)-1),"",'Raw Data'!$M6681)</f>
        <v>Rs.200</v>
      </c>
      <c r="T6681" s="27">
        <f t="shared" si="104"/>
        <v>1</v>
      </c>
      <c r="U6681" s="29">
        <f>'Raw Data'!$M6681*'Raw Data'!$T6681</f>
        <v>200</v>
      </c>
    </row>
    <row r="6682" spans="1:21" x14ac:dyDescent="0.3">
      <c r="A6682" s="20">
        <v>18424175</v>
      </c>
      <c r="B6682" s="27" t="s">
        <v>12671</v>
      </c>
      <c r="C6682" s="27">
        <v>1</v>
      </c>
      <c r="D6682" s="27" t="str">
        <f>VLOOKUP('Raw Data'!$C6682,'country description'!$A$2:$B$16,2,0)</f>
        <v>India</v>
      </c>
      <c r="E6682" s="27" t="s">
        <v>12487</v>
      </c>
      <c r="F6682" s="27" t="s">
        <v>12672</v>
      </c>
      <c r="G6682" s="27" t="s">
        <v>671</v>
      </c>
      <c r="H6682" s="27" t="s">
        <v>18</v>
      </c>
      <c r="I6682" s="27" t="s">
        <v>19</v>
      </c>
      <c r="J6682" s="27" t="s">
        <v>19</v>
      </c>
      <c r="K6682" s="27">
        <v>1</v>
      </c>
      <c r="L6682" s="27">
        <v>0</v>
      </c>
      <c r="M6682" s="27">
        <v>100</v>
      </c>
      <c r="N6682" s="27">
        <v>1</v>
      </c>
      <c r="O6682" s="27">
        <v>2012</v>
      </c>
      <c r="P6682" s="27">
        <v>3</v>
      </c>
      <c r="Q6682" s="27">
        <v>18</v>
      </c>
      <c r="R6682" s="28">
        <f>DATE('Raw Data'!$O6682,'Raw Data'!$P6682,'Raw Data'!$Q6682)</f>
        <v>40986</v>
      </c>
      <c r="S6682" s="27" t="str">
        <f>CONCATENATE(MID('Raw Data'!$H6682,FIND("(",'Raw Data'!$H6682)+1,FIND(")",'Raw Data'!$H6682)-FIND("(",'Raw Data'!$H6682)-1),"",'Raw Data'!$M6682)</f>
        <v>Rs.100</v>
      </c>
      <c r="T6682" s="27">
        <f t="shared" si="104"/>
        <v>1</v>
      </c>
      <c r="U6682" s="29">
        <f>'Raw Data'!$M6682*'Raw Data'!$T6682</f>
        <v>100</v>
      </c>
    </row>
    <row r="6683" spans="1:21" x14ac:dyDescent="0.3">
      <c r="A6683" s="20">
        <v>18383448</v>
      </c>
      <c r="B6683" s="27" t="s">
        <v>12673</v>
      </c>
      <c r="C6683" s="27">
        <v>1</v>
      </c>
      <c r="D6683" s="27" t="str">
        <f>VLOOKUP('Raw Data'!$C6683,'country description'!$A$2:$B$16,2,0)</f>
        <v>India</v>
      </c>
      <c r="E6683" s="27" t="s">
        <v>12487</v>
      </c>
      <c r="F6683" s="27" t="s">
        <v>12674</v>
      </c>
      <c r="G6683" s="27" t="s">
        <v>17</v>
      </c>
      <c r="H6683" s="27" t="s">
        <v>18</v>
      </c>
      <c r="I6683" s="27" t="s">
        <v>19</v>
      </c>
      <c r="J6683" s="27" t="s">
        <v>19</v>
      </c>
      <c r="K6683" s="27">
        <v>1</v>
      </c>
      <c r="L6683" s="27">
        <v>0</v>
      </c>
      <c r="M6683" s="27">
        <v>300</v>
      </c>
      <c r="N6683" s="27">
        <v>1</v>
      </c>
      <c r="O6683" s="27">
        <v>2014</v>
      </c>
      <c r="P6683" s="27">
        <v>3</v>
      </c>
      <c r="Q6683" s="27">
        <v>6</v>
      </c>
      <c r="R6683" s="28">
        <f>DATE('Raw Data'!$O6683,'Raw Data'!$P6683,'Raw Data'!$Q6683)</f>
        <v>41704</v>
      </c>
      <c r="S6683" s="27" t="str">
        <f>CONCATENATE(MID('Raw Data'!$H6683,FIND("(",'Raw Data'!$H6683)+1,FIND(")",'Raw Data'!$H6683)-FIND("(",'Raw Data'!$H6683)-1),"",'Raw Data'!$M6683)</f>
        <v>Rs.300</v>
      </c>
      <c r="T6683" s="27">
        <f t="shared" si="104"/>
        <v>1</v>
      </c>
      <c r="U6683" s="29">
        <f>'Raw Data'!$M6683*'Raw Data'!$T6683</f>
        <v>300</v>
      </c>
    </row>
    <row r="6684" spans="1:21" x14ac:dyDescent="0.3">
      <c r="A6684" s="20">
        <v>18396192</v>
      </c>
      <c r="B6684" s="27" t="s">
        <v>12676</v>
      </c>
      <c r="C6684" s="27">
        <v>1</v>
      </c>
      <c r="D6684" s="27" t="str">
        <f>VLOOKUP('Raw Data'!$C6684,'country description'!$A$2:$B$16,2,0)</f>
        <v>India</v>
      </c>
      <c r="E6684" s="27" t="s">
        <v>12487</v>
      </c>
      <c r="F6684" s="27" t="s">
        <v>12677</v>
      </c>
      <c r="G6684" s="27" t="s">
        <v>464</v>
      </c>
      <c r="H6684" s="27" t="s">
        <v>18</v>
      </c>
      <c r="I6684" s="27" t="s">
        <v>19</v>
      </c>
      <c r="J6684" s="27" t="s">
        <v>19</v>
      </c>
      <c r="K6684" s="27">
        <v>1</v>
      </c>
      <c r="L6684" s="27">
        <v>0</v>
      </c>
      <c r="M6684" s="27">
        <v>200</v>
      </c>
      <c r="N6684" s="27">
        <v>1</v>
      </c>
      <c r="O6684" s="27">
        <v>2014</v>
      </c>
      <c r="P6684" s="27">
        <v>3</v>
      </c>
      <c r="Q6684" s="27">
        <v>19</v>
      </c>
      <c r="R6684" s="28">
        <f>DATE('Raw Data'!$O6684,'Raw Data'!$P6684,'Raw Data'!$Q6684)</f>
        <v>41717</v>
      </c>
      <c r="S6684" s="27" t="str">
        <f>CONCATENATE(MID('Raw Data'!$H6684,FIND("(",'Raw Data'!$H6684)+1,FIND(")",'Raw Data'!$H6684)-FIND("(",'Raw Data'!$H6684)-1),"",'Raw Data'!$M6684)</f>
        <v>Rs.200</v>
      </c>
      <c r="T6684" s="27">
        <f t="shared" si="104"/>
        <v>1</v>
      </c>
      <c r="U6684" s="29">
        <f>'Raw Data'!$M6684*'Raw Data'!$T6684</f>
        <v>200</v>
      </c>
    </row>
    <row r="6685" spans="1:21" x14ac:dyDescent="0.3">
      <c r="A6685" s="20">
        <v>18440395</v>
      </c>
      <c r="B6685" s="27" t="s">
        <v>12679</v>
      </c>
      <c r="C6685" s="27">
        <v>1</v>
      </c>
      <c r="D6685" s="27" t="str">
        <f>VLOOKUP('Raw Data'!$C6685,'country description'!$A$2:$B$16,2,0)</f>
        <v>India</v>
      </c>
      <c r="E6685" s="27" t="s">
        <v>12487</v>
      </c>
      <c r="F6685" s="27" t="s">
        <v>12680</v>
      </c>
      <c r="G6685" s="27" t="s">
        <v>424</v>
      </c>
      <c r="H6685" s="27" t="s">
        <v>18</v>
      </c>
      <c r="I6685" s="27" t="s">
        <v>19</v>
      </c>
      <c r="J6685" s="27" t="s">
        <v>19</v>
      </c>
      <c r="K6685" s="27">
        <v>2</v>
      </c>
      <c r="L6685" s="27">
        <v>0</v>
      </c>
      <c r="M6685" s="27">
        <v>500</v>
      </c>
      <c r="N6685" s="27">
        <v>1</v>
      </c>
      <c r="O6685" s="27">
        <v>2014</v>
      </c>
      <c r="P6685" s="27">
        <v>3</v>
      </c>
      <c r="Q6685" s="27">
        <v>25</v>
      </c>
      <c r="R6685" s="28">
        <f>DATE('Raw Data'!$O6685,'Raw Data'!$P6685,'Raw Data'!$Q6685)</f>
        <v>41723</v>
      </c>
      <c r="S6685" s="27" t="str">
        <f>CONCATENATE(MID('Raw Data'!$H6685,FIND("(",'Raw Data'!$H6685)+1,FIND(")",'Raw Data'!$H6685)-FIND("(",'Raw Data'!$H6685)-1),"",'Raw Data'!$M6685)</f>
        <v>Rs.500</v>
      </c>
      <c r="T6685" s="27">
        <f t="shared" si="104"/>
        <v>1</v>
      </c>
      <c r="U6685" s="29">
        <f>'Raw Data'!$M6685*'Raw Data'!$T6685</f>
        <v>500</v>
      </c>
    </row>
    <row r="6686" spans="1:21" x14ac:dyDescent="0.3">
      <c r="A6686" s="20">
        <v>18265399</v>
      </c>
      <c r="B6686" s="27" t="s">
        <v>12681</v>
      </c>
      <c r="C6686" s="27">
        <v>1</v>
      </c>
      <c r="D6686" s="27" t="str">
        <f>VLOOKUP('Raw Data'!$C6686,'country description'!$A$2:$B$16,2,0)</f>
        <v>India</v>
      </c>
      <c r="E6686" s="27" t="s">
        <v>12487</v>
      </c>
      <c r="F6686" s="27" t="s">
        <v>12682</v>
      </c>
      <c r="G6686" s="27" t="s">
        <v>595</v>
      </c>
      <c r="H6686" s="27" t="s">
        <v>18</v>
      </c>
      <c r="I6686" s="27" t="s">
        <v>19</v>
      </c>
      <c r="J6686" s="27" t="s">
        <v>19</v>
      </c>
      <c r="K6686" s="27">
        <v>1</v>
      </c>
      <c r="L6686" s="27">
        <v>0</v>
      </c>
      <c r="M6686" s="27">
        <v>300</v>
      </c>
      <c r="N6686" s="27">
        <v>1</v>
      </c>
      <c r="O6686" s="27">
        <v>2010</v>
      </c>
      <c r="P6686" s="27">
        <v>3</v>
      </c>
      <c r="Q6686" s="27">
        <v>28</v>
      </c>
      <c r="R6686" s="28">
        <f>DATE('Raw Data'!$O6686,'Raw Data'!$P6686,'Raw Data'!$Q6686)</f>
        <v>40265</v>
      </c>
      <c r="S6686" s="27" t="str">
        <f>CONCATENATE(MID('Raw Data'!$H6686,FIND("(",'Raw Data'!$H6686)+1,FIND(")",'Raw Data'!$H6686)-FIND("(",'Raw Data'!$H6686)-1),"",'Raw Data'!$M6686)</f>
        <v>Rs.300</v>
      </c>
      <c r="T6686" s="27">
        <f t="shared" si="104"/>
        <v>1</v>
      </c>
      <c r="U6686" s="29">
        <f>'Raw Data'!$M6686*'Raw Data'!$T6686</f>
        <v>300</v>
      </c>
    </row>
    <row r="6687" spans="1:21" x14ac:dyDescent="0.3">
      <c r="A6687" s="20">
        <v>18383529</v>
      </c>
      <c r="B6687" s="27" t="s">
        <v>6783</v>
      </c>
      <c r="C6687" s="27">
        <v>1</v>
      </c>
      <c r="D6687" s="27" t="str">
        <f>VLOOKUP('Raw Data'!$C6687,'country description'!$A$2:$B$16,2,0)</f>
        <v>India</v>
      </c>
      <c r="E6687" s="27" t="s">
        <v>12487</v>
      </c>
      <c r="F6687" s="27" t="s">
        <v>12683</v>
      </c>
      <c r="G6687" s="27" t="s">
        <v>919</v>
      </c>
      <c r="H6687" s="27" t="s">
        <v>18</v>
      </c>
      <c r="I6687" s="27" t="s">
        <v>19</v>
      </c>
      <c r="J6687" s="27" t="s">
        <v>19</v>
      </c>
      <c r="K6687" s="27">
        <v>1</v>
      </c>
      <c r="L6687" s="27">
        <v>0</v>
      </c>
      <c r="M6687" s="27">
        <v>400</v>
      </c>
      <c r="N6687" s="27">
        <v>1</v>
      </c>
      <c r="O6687" s="27">
        <v>2016</v>
      </c>
      <c r="P6687" s="27">
        <v>3</v>
      </c>
      <c r="Q6687" s="27">
        <v>25</v>
      </c>
      <c r="R6687" s="28">
        <f>DATE('Raw Data'!$O6687,'Raw Data'!$P6687,'Raw Data'!$Q6687)</f>
        <v>42454</v>
      </c>
      <c r="S6687" s="27" t="str">
        <f>CONCATENATE(MID('Raw Data'!$H6687,FIND("(",'Raw Data'!$H6687)+1,FIND(")",'Raw Data'!$H6687)-FIND("(",'Raw Data'!$H6687)-1),"",'Raw Data'!$M6687)</f>
        <v>Rs.400</v>
      </c>
      <c r="T6687" s="27">
        <f t="shared" si="104"/>
        <v>1</v>
      </c>
      <c r="U6687" s="29">
        <f>'Raw Data'!$M6687*'Raw Data'!$T6687</f>
        <v>400</v>
      </c>
    </row>
    <row r="6688" spans="1:21" x14ac:dyDescent="0.3">
      <c r="A6688" s="20">
        <v>18478971</v>
      </c>
      <c r="B6688" s="27" t="s">
        <v>12684</v>
      </c>
      <c r="C6688" s="27">
        <v>1</v>
      </c>
      <c r="D6688" s="27" t="str">
        <f>VLOOKUP('Raw Data'!$C6688,'country description'!$A$2:$B$16,2,0)</f>
        <v>India</v>
      </c>
      <c r="E6688" s="27" t="s">
        <v>12487</v>
      </c>
      <c r="F6688" s="27" t="s">
        <v>12685</v>
      </c>
      <c r="G6688" s="27" t="s">
        <v>393</v>
      </c>
      <c r="H6688" s="27" t="s">
        <v>18</v>
      </c>
      <c r="I6688" s="27" t="s">
        <v>19</v>
      </c>
      <c r="J6688" s="27" t="s">
        <v>19</v>
      </c>
      <c r="K6688" s="27">
        <v>1</v>
      </c>
      <c r="L6688" s="27">
        <v>0</v>
      </c>
      <c r="M6688" s="27">
        <v>300</v>
      </c>
      <c r="N6688" s="27">
        <v>1</v>
      </c>
      <c r="O6688" s="27">
        <v>2015</v>
      </c>
      <c r="P6688" s="27">
        <v>3</v>
      </c>
      <c r="Q6688" s="27">
        <v>3</v>
      </c>
      <c r="R6688" s="28">
        <f>DATE('Raw Data'!$O6688,'Raw Data'!$P6688,'Raw Data'!$Q6688)</f>
        <v>42066</v>
      </c>
      <c r="S6688" s="27" t="str">
        <f>CONCATENATE(MID('Raw Data'!$H6688,FIND("(",'Raw Data'!$H6688)+1,FIND(")",'Raw Data'!$H6688)-FIND("(",'Raw Data'!$H6688)-1),"",'Raw Data'!$M6688)</f>
        <v>Rs.300</v>
      </c>
      <c r="T6688" s="27">
        <f t="shared" si="104"/>
        <v>1</v>
      </c>
      <c r="U6688" s="29">
        <f>'Raw Data'!$M6688*'Raw Data'!$T6688</f>
        <v>300</v>
      </c>
    </row>
    <row r="6689" spans="1:21" x14ac:dyDescent="0.3">
      <c r="A6689" s="20">
        <v>18426112</v>
      </c>
      <c r="B6689" s="27" t="s">
        <v>12686</v>
      </c>
      <c r="C6689" s="27">
        <v>1</v>
      </c>
      <c r="D6689" s="27" t="str">
        <f>VLOOKUP('Raw Data'!$C6689,'country description'!$A$2:$B$16,2,0)</f>
        <v>India</v>
      </c>
      <c r="E6689" s="27" t="s">
        <v>12487</v>
      </c>
      <c r="F6689" s="27" t="s">
        <v>12687</v>
      </c>
      <c r="G6689" s="27" t="s">
        <v>17</v>
      </c>
      <c r="H6689" s="27" t="s">
        <v>18</v>
      </c>
      <c r="I6689" s="27" t="s">
        <v>19</v>
      </c>
      <c r="J6689" s="27" t="s">
        <v>19</v>
      </c>
      <c r="K6689" s="27">
        <v>1</v>
      </c>
      <c r="L6689" s="27">
        <v>0</v>
      </c>
      <c r="M6689" s="27">
        <v>200</v>
      </c>
      <c r="N6689" s="27">
        <v>1</v>
      </c>
      <c r="O6689" s="27">
        <v>2013</v>
      </c>
      <c r="P6689" s="27">
        <v>3</v>
      </c>
      <c r="Q6689" s="27">
        <v>25</v>
      </c>
      <c r="R6689" s="28">
        <f>DATE('Raw Data'!$O6689,'Raw Data'!$P6689,'Raw Data'!$Q6689)</f>
        <v>41358</v>
      </c>
      <c r="S6689" s="27" t="str">
        <f>CONCATENATE(MID('Raw Data'!$H6689,FIND("(",'Raw Data'!$H6689)+1,FIND(")",'Raw Data'!$H6689)-FIND("(",'Raw Data'!$H6689)-1),"",'Raw Data'!$M6689)</f>
        <v>Rs.200</v>
      </c>
      <c r="T6689" s="27">
        <f t="shared" si="104"/>
        <v>1</v>
      </c>
      <c r="U6689" s="29">
        <f>'Raw Data'!$M6689*'Raw Data'!$T6689</f>
        <v>200</v>
      </c>
    </row>
    <row r="6690" spans="1:21" x14ac:dyDescent="0.3">
      <c r="A6690" s="20">
        <v>18419113</v>
      </c>
      <c r="B6690" s="27" t="s">
        <v>12688</v>
      </c>
      <c r="C6690" s="27">
        <v>1</v>
      </c>
      <c r="D6690" s="27" t="str">
        <f>VLOOKUP('Raw Data'!$C6690,'country description'!$A$2:$B$16,2,0)</f>
        <v>India</v>
      </c>
      <c r="E6690" s="27" t="s">
        <v>12487</v>
      </c>
      <c r="F6690" s="27" t="s">
        <v>12689</v>
      </c>
      <c r="G6690" s="27" t="s">
        <v>795</v>
      </c>
      <c r="H6690" s="27" t="s">
        <v>18</v>
      </c>
      <c r="I6690" s="27" t="s">
        <v>19</v>
      </c>
      <c r="J6690" s="27" t="s">
        <v>19</v>
      </c>
      <c r="K6690" s="27">
        <v>1</v>
      </c>
      <c r="L6690" s="27">
        <v>0</v>
      </c>
      <c r="M6690" s="27">
        <v>300</v>
      </c>
      <c r="N6690" s="27">
        <v>1</v>
      </c>
      <c r="O6690" s="27">
        <v>2010</v>
      </c>
      <c r="P6690" s="27">
        <v>3</v>
      </c>
      <c r="Q6690" s="27">
        <v>14</v>
      </c>
      <c r="R6690" s="28">
        <f>DATE('Raw Data'!$O6690,'Raw Data'!$P6690,'Raw Data'!$Q6690)</f>
        <v>40251</v>
      </c>
      <c r="S6690" s="27" t="str">
        <f>CONCATENATE(MID('Raw Data'!$H6690,FIND("(",'Raw Data'!$H6690)+1,FIND(")",'Raw Data'!$H6690)-FIND("(",'Raw Data'!$H6690)-1),"",'Raw Data'!$M6690)</f>
        <v>Rs.300</v>
      </c>
      <c r="T6690" s="27">
        <f t="shared" si="104"/>
        <v>1</v>
      </c>
      <c r="U6690" s="29">
        <f>'Raw Data'!$M6690*'Raw Data'!$T6690</f>
        <v>300</v>
      </c>
    </row>
    <row r="6691" spans="1:21" x14ac:dyDescent="0.3">
      <c r="A6691" s="20">
        <v>18346998</v>
      </c>
      <c r="B6691" s="27" t="s">
        <v>12607</v>
      </c>
      <c r="C6691" s="27">
        <v>1</v>
      </c>
      <c r="D6691" s="27" t="str">
        <f>VLOOKUP('Raw Data'!$C6691,'country description'!$A$2:$B$16,2,0)</f>
        <v>India</v>
      </c>
      <c r="E6691" s="27" t="s">
        <v>12487</v>
      </c>
      <c r="F6691" s="27" t="s">
        <v>12690</v>
      </c>
      <c r="G6691" s="27" t="s">
        <v>461</v>
      </c>
      <c r="H6691" s="27" t="s">
        <v>18</v>
      </c>
      <c r="I6691" s="27" t="s">
        <v>19</v>
      </c>
      <c r="J6691" s="27" t="s">
        <v>19</v>
      </c>
      <c r="K6691" s="27">
        <v>1</v>
      </c>
      <c r="L6691" s="27">
        <v>0</v>
      </c>
      <c r="M6691" s="27">
        <v>300</v>
      </c>
      <c r="N6691" s="27">
        <v>1</v>
      </c>
      <c r="O6691" s="27">
        <v>2012</v>
      </c>
      <c r="P6691" s="27">
        <v>3</v>
      </c>
      <c r="Q6691" s="27">
        <v>26</v>
      </c>
      <c r="R6691" s="28">
        <f>DATE('Raw Data'!$O6691,'Raw Data'!$P6691,'Raw Data'!$Q6691)</f>
        <v>40994</v>
      </c>
      <c r="S6691" s="27" t="str">
        <f>CONCATENATE(MID('Raw Data'!$H6691,FIND("(",'Raw Data'!$H6691)+1,FIND(")",'Raw Data'!$H6691)-FIND("(",'Raw Data'!$H6691)-1),"",'Raw Data'!$M6691)</f>
        <v>Rs.300</v>
      </c>
      <c r="T6691" s="27">
        <f t="shared" si="104"/>
        <v>1</v>
      </c>
      <c r="U6691" s="29">
        <f>'Raw Data'!$M6691*'Raw Data'!$T6691</f>
        <v>300</v>
      </c>
    </row>
    <row r="6692" spans="1:21" x14ac:dyDescent="0.3">
      <c r="A6692" s="20">
        <v>304502</v>
      </c>
      <c r="B6692" s="27" t="s">
        <v>12691</v>
      </c>
      <c r="C6692" s="27">
        <v>1</v>
      </c>
      <c r="D6692" s="27" t="str">
        <f>VLOOKUP('Raw Data'!$C6692,'country description'!$A$2:$B$16,2,0)</f>
        <v>India</v>
      </c>
      <c r="E6692" s="27" t="s">
        <v>12487</v>
      </c>
      <c r="F6692" s="27" t="s">
        <v>12692</v>
      </c>
      <c r="G6692" s="27" t="s">
        <v>17</v>
      </c>
      <c r="H6692" s="27" t="s">
        <v>18</v>
      </c>
      <c r="I6692" s="27" t="s">
        <v>19</v>
      </c>
      <c r="J6692" s="27" t="s">
        <v>19</v>
      </c>
      <c r="K6692" s="27">
        <v>1</v>
      </c>
      <c r="L6692" s="27">
        <v>0</v>
      </c>
      <c r="M6692" s="27">
        <v>100</v>
      </c>
      <c r="N6692" s="27">
        <v>1</v>
      </c>
      <c r="O6692" s="27">
        <v>2010</v>
      </c>
      <c r="P6692" s="27">
        <v>3</v>
      </c>
      <c r="Q6692" s="27">
        <v>16</v>
      </c>
      <c r="R6692" s="28">
        <f>DATE('Raw Data'!$O6692,'Raw Data'!$P6692,'Raw Data'!$Q6692)</f>
        <v>40253</v>
      </c>
      <c r="S6692" s="27" t="str">
        <f>CONCATENATE(MID('Raw Data'!$H6692,FIND("(",'Raw Data'!$H6692)+1,FIND(")",'Raw Data'!$H6692)-FIND("(",'Raw Data'!$H6692)-1),"",'Raw Data'!$M6692)</f>
        <v>Rs.100</v>
      </c>
      <c r="T6692" s="27">
        <f t="shared" si="104"/>
        <v>1</v>
      </c>
      <c r="U6692" s="29">
        <f>'Raw Data'!$M6692*'Raw Data'!$T6692</f>
        <v>100</v>
      </c>
    </row>
    <row r="6693" spans="1:21" x14ac:dyDescent="0.3">
      <c r="A6693" s="20">
        <v>18424195</v>
      </c>
      <c r="B6693" s="27" t="s">
        <v>12693</v>
      </c>
      <c r="C6693" s="27">
        <v>1</v>
      </c>
      <c r="D6693" s="27" t="str">
        <f>VLOOKUP('Raw Data'!$C6693,'country description'!$A$2:$B$16,2,0)</f>
        <v>India</v>
      </c>
      <c r="E6693" s="27" t="s">
        <v>12487</v>
      </c>
      <c r="F6693" s="27" t="s">
        <v>12694</v>
      </c>
      <c r="G6693" s="27" t="s">
        <v>17</v>
      </c>
      <c r="H6693" s="27" t="s">
        <v>18</v>
      </c>
      <c r="I6693" s="27" t="s">
        <v>19</v>
      </c>
      <c r="J6693" s="27" t="s">
        <v>19</v>
      </c>
      <c r="K6693" s="27">
        <v>1</v>
      </c>
      <c r="L6693" s="27">
        <v>0</v>
      </c>
      <c r="M6693" s="27">
        <v>200</v>
      </c>
      <c r="N6693" s="27">
        <v>1</v>
      </c>
      <c r="O6693" s="27">
        <v>2014</v>
      </c>
      <c r="P6693" s="27">
        <v>3</v>
      </c>
      <c r="Q6693" s="27">
        <v>3</v>
      </c>
      <c r="R6693" s="28">
        <f>DATE('Raw Data'!$O6693,'Raw Data'!$P6693,'Raw Data'!$Q6693)</f>
        <v>41701</v>
      </c>
      <c r="S6693" s="27" t="str">
        <f>CONCATENATE(MID('Raw Data'!$H6693,FIND("(",'Raw Data'!$H6693)+1,FIND(")",'Raw Data'!$H6693)-FIND("(",'Raw Data'!$H6693)-1),"",'Raw Data'!$M6693)</f>
        <v>Rs.200</v>
      </c>
      <c r="T6693" s="27">
        <f t="shared" si="104"/>
        <v>1</v>
      </c>
      <c r="U6693" s="29">
        <f>'Raw Data'!$M6693*'Raw Data'!$T6693</f>
        <v>200</v>
      </c>
    </row>
    <row r="6694" spans="1:21" x14ac:dyDescent="0.3">
      <c r="A6694" s="20">
        <v>18409211</v>
      </c>
      <c r="B6694" s="27" t="s">
        <v>1244</v>
      </c>
      <c r="C6694" s="27">
        <v>1</v>
      </c>
      <c r="D6694" s="27" t="str">
        <f>VLOOKUP('Raw Data'!$C6694,'country description'!$A$2:$B$16,2,0)</f>
        <v>India</v>
      </c>
      <c r="E6694" s="27" t="s">
        <v>12487</v>
      </c>
      <c r="F6694" s="27" t="s">
        <v>12695</v>
      </c>
      <c r="G6694" s="27" t="s">
        <v>1117</v>
      </c>
      <c r="H6694" s="27" t="s">
        <v>18</v>
      </c>
      <c r="I6694" s="27" t="s">
        <v>19</v>
      </c>
      <c r="J6694" s="27" t="s">
        <v>19</v>
      </c>
      <c r="K6694" s="27">
        <v>1</v>
      </c>
      <c r="L6694" s="27">
        <v>0</v>
      </c>
      <c r="M6694" s="27">
        <v>300</v>
      </c>
      <c r="N6694" s="27">
        <v>1</v>
      </c>
      <c r="O6694" s="27">
        <v>2011</v>
      </c>
      <c r="P6694" s="27">
        <v>3</v>
      </c>
      <c r="Q6694" s="27">
        <v>21</v>
      </c>
      <c r="R6694" s="28">
        <f>DATE('Raw Data'!$O6694,'Raw Data'!$P6694,'Raw Data'!$Q6694)</f>
        <v>40623</v>
      </c>
      <c r="S6694" s="27" t="str">
        <f>CONCATENATE(MID('Raw Data'!$H6694,FIND("(",'Raw Data'!$H6694)+1,FIND(")",'Raw Data'!$H6694)-FIND("(",'Raw Data'!$H6694)-1),"",'Raw Data'!$M6694)</f>
        <v>Rs.300</v>
      </c>
      <c r="T6694" s="27">
        <f t="shared" si="104"/>
        <v>1</v>
      </c>
      <c r="U6694" s="29">
        <f>'Raw Data'!$M6694*'Raw Data'!$T6694</f>
        <v>300</v>
      </c>
    </row>
    <row r="6695" spans="1:21" x14ac:dyDescent="0.3">
      <c r="A6695" s="20">
        <v>18490967</v>
      </c>
      <c r="B6695" s="27" t="s">
        <v>12696</v>
      </c>
      <c r="C6695" s="27">
        <v>1</v>
      </c>
      <c r="D6695" s="27" t="str">
        <f>VLOOKUP('Raw Data'!$C6695,'country description'!$A$2:$B$16,2,0)</f>
        <v>India</v>
      </c>
      <c r="E6695" s="27" t="s">
        <v>12487</v>
      </c>
      <c r="F6695" s="27" t="s">
        <v>12697</v>
      </c>
      <c r="G6695" s="27" t="s">
        <v>475</v>
      </c>
      <c r="H6695" s="27" t="s">
        <v>18</v>
      </c>
      <c r="I6695" s="27" t="s">
        <v>19</v>
      </c>
      <c r="J6695" s="27" t="s">
        <v>19</v>
      </c>
      <c r="K6695" s="27">
        <v>1</v>
      </c>
      <c r="L6695" s="27">
        <v>0</v>
      </c>
      <c r="M6695" s="27">
        <v>400</v>
      </c>
      <c r="N6695" s="27">
        <v>1</v>
      </c>
      <c r="O6695" s="27">
        <v>2010</v>
      </c>
      <c r="P6695" s="27">
        <v>3</v>
      </c>
      <c r="Q6695" s="27">
        <v>11</v>
      </c>
      <c r="R6695" s="28">
        <f>DATE('Raw Data'!$O6695,'Raw Data'!$P6695,'Raw Data'!$Q6695)</f>
        <v>40248</v>
      </c>
      <c r="S6695" s="27" t="str">
        <f>CONCATENATE(MID('Raw Data'!$H6695,FIND("(",'Raw Data'!$H6695)+1,FIND(")",'Raw Data'!$H6695)-FIND("(",'Raw Data'!$H6695)-1),"",'Raw Data'!$M6695)</f>
        <v>Rs.400</v>
      </c>
      <c r="T6695" s="27">
        <f t="shared" si="104"/>
        <v>1</v>
      </c>
      <c r="U6695" s="29">
        <f>'Raw Data'!$M6695*'Raw Data'!$T6695</f>
        <v>400</v>
      </c>
    </row>
    <row r="6696" spans="1:21" x14ac:dyDescent="0.3">
      <c r="A6696" s="20">
        <v>18439544</v>
      </c>
      <c r="B6696" s="27" t="s">
        <v>5724</v>
      </c>
      <c r="C6696" s="27">
        <v>1</v>
      </c>
      <c r="D6696" s="27" t="str">
        <f>VLOOKUP('Raw Data'!$C6696,'country description'!$A$2:$B$16,2,0)</f>
        <v>India</v>
      </c>
      <c r="E6696" s="27" t="s">
        <v>12487</v>
      </c>
      <c r="F6696" s="27" t="s">
        <v>12698</v>
      </c>
      <c r="G6696" s="27" t="s">
        <v>17</v>
      </c>
      <c r="H6696" s="27" t="s">
        <v>18</v>
      </c>
      <c r="I6696" s="27" t="s">
        <v>19</v>
      </c>
      <c r="J6696" s="27" t="s">
        <v>19</v>
      </c>
      <c r="K6696" s="27">
        <v>2</v>
      </c>
      <c r="L6696" s="27">
        <v>0</v>
      </c>
      <c r="M6696" s="27">
        <v>500</v>
      </c>
      <c r="N6696" s="27">
        <v>1</v>
      </c>
      <c r="O6696" s="27">
        <v>2011</v>
      </c>
      <c r="P6696" s="27">
        <v>3</v>
      </c>
      <c r="Q6696" s="27">
        <v>25</v>
      </c>
      <c r="R6696" s="28">
        <f>DATE('Raw Data'!$O6696,'Raw Data'!$P6696,'Raw Data'!$Q6696)</f>
        <v>40627</v>
      </c>
      <c r="S6696" s="27" t="str">
        <f>CONCATENATE(MID('Raw Data'!$H6696,FIND("(",'Raw Data'!$H6696)+1,FIND(")",'Raw Data'!$H6696)-FIND("(",'Raw Data'!$H6696)-1),"",'Raw Data'!$M6696)</f>
        <v>Rs.500</v>
      </c>
      <c r="T6696" s="27">
        <f t="shared" si="104"/>
        <v>1</v>
      </c>
      <c r="U6696" s="29">
        <f>'Raw Data'!$M6696*'Raw Data'!$T6696</f>
        <v>500</v>
      </c>
    </row>
    <row r="6697" spans="1:21" x14ac:dyDescent="0.3">
      <c r="A6697" s="20">
        <v>18442657</v>
      </c>
      <c r="B6697" s="27" t="s">
        <v>12699</v>
      </c>
      <c r="C6697" s="27">
        <v>1</v>
      </c>
      <c r="D6697" s="27" t="str">
        <f>VLOOKUP('Raw Data'!$C6697,'country description'!$A$2:$B$16,2,0)</f>
        <v>India</v>
      </c>
      <c r="E6697" s="27" t="s">
        <v>12487</v>
      </c>
      <c r="F6697" s="27" t="s">
        <v>12700</v>
      </c>
      <c r="G6697" s="27" t="s">
        <v>12701</v>
      </c>
      <c r="H6697" s="27" t="s">
        <v>18</v>
      </c>
      <c r="I6697" s="27" t="s">
        <v>19</v>
      </c>
      <c r="J6697" s="27" t="s">
        <v>19</v>
      </c>
      <c r="K6697" s="27">
        <v>2</v>
      </c>
      <c r="L6697" s="27">
        <v>0</v>
      </c>
      <c r="M6697" s="27">
        <v>500</v>
      </c>
      <c r="N6697" s="27">
        <v>1</v>
      </c>
      <c r="O6697" s="27">
        <v>2015</v>
      </c>
      <c r="P6697" s="27">
        <v>3</v>
      </c>
      <c r="Q6697" s="27">
        <v>28</v>
      </c>
      <c r="R6697" s="28">
        <f>DATE('Raw Data'!$O6697,'Raw Data'!$P6697,'Raw Data'!$Q6697)</f>
        <v>42091</v>
      </c>
      <c r="S6697" s="27" t="str">
        <f>CONCATENATE(MID('Raw Data'!$H6697,FIND("(",'Raw Data'!$H6697)+1,FIND(")",'Raw Data'!$H6697)-FIND("(",'Raw Data'!$H6697)-1),"",'Raw Data'!$M6697)</f>
        <v>Rs.500</v>
      </c>
      <c r="T6697" s="27">
        <f t="shared" si="104"/>
        <v>1</v>
      </c>
      <c r="U6697" s="29">
        <f>'Raw Data'!$M6697*'Raw Data'!$T6697</f>
        <v>500</v>
      </c>
    </row>
    <row r="6698" spans="1:21" x14ac:dyDescent="0.3">
      <c r="A6698" s="20">
        <v>18439721</v>
      </c>
      <c r="B6698" s="27" t="s">
        <v>12702</v>
      </c>
      <c r="C6698" s="27">
        <v>1</v>
      </c>
      <c r="D6698" s="27" t="str">
        <f>VLOOKUP('Raw Data'!$C6698,'country description'!$A$2:$B$16,2,0)</f>
        <v>India</v>
      </c>
      <c r="E6698" s="27" t="s">
        <v>12487</v>
      </c>
      <c r="F6698" s="27" t="s">
        <v>12703</v>
      </c>
      <c r="G6698" s="27" t="s">
        <v>12704</v>
      </c>
      <c r="H6698" s="27" t="s">
        <v>18</v>
      </c>
      <c r="I6698" s="27" t="s">
        <v>19</v>
      </c>
      <c r="J6698" s="27" t="s">
        <v>19</v>
      </c>
      <c r="K6698" s="27">
        <v>1</v>
      </c>
      <c r="L6698" s="27">
        <v>0</v>
      </c>
      <c r="M6698" s="27">
        <v>200</v>
      </c>
      <c r="N6698" s="27">
        <v>1</v>
      </c>
      <c r="O6698" s="27">
        <v>2011</v>
      </c>
      <c r="P6698" s="27">
        <v>3</v>
      </c>
      <c r="Q6698" s="27">
        <v>20</v>
      </c>
      <c r="R6698" s="28">
        <f>DATE('Raw Data'!$O6698,'Raw Data'!$P6698,'Raw Data'!$Q6698)</f>
        <v>40622</v>
      </c>
      <c r="S6698" s="27" t="str">
        <f>CONCATENATE(MID('Raw Data'!$H6698,FIND("(",'Raw Data'!$H6698)+1,FIND(")",'Raw Data'!$H6698)-FIND("(",'Raw Data'!$H6698)-1),"",'Raw Data'!$M6698)</f>
        <v>Rs.200</v>
      </c>
      <c r="T6698" s="27">
        <f t="shared" si="104"/>
        <v>1</v>
      </c>
      <c r="U6698" s="29">
        <f>'Raw Data'!$M6698*'Raw Data'!$T6698</f>
        <v>200</v>
      </c>
    </row>
    <row r="6699" spans="1:21" x14ac:dyDescent="0.3">
      <c r="A6699" s="20">
        <v>18445740</v>
      </c>
      <c r="B6699" s="27" t="s">
        <v>12705</v>
      </c>
      <c r="C6699" s="27">
        <v>1</v>
      </c>
      <c r="D6699" s="27" t="str">
        <f>VLOOKUP('Raw Data'!$C6699,'country description'!$A$2:$B$16,2,0)</f>
        <v>India</v>
      </c>
      <c r="E6699" s="27" t="s">
        <v>12487</v>
      </c>
      <c r="F6699" s="27" t="s">
        <v>12706</v>
      </c>
      <c r="G6699" s="27" t="s">
        <v>464</v>
      </c>
      <c r="H6699" s="27" t="s">
        <v>18</v>
      </c>
      <c r="I6699" s="27" t="s">
        <v>19</v>
      </c>
      <c r="J6699" s="27" t="s">
        <v>19</v>
      </c>
      <c r="K6699" s="27">
        <v>1</v>
      </c>
      <c r="L6699" s="27">
        <v>0</v>
      </c>
      <c r="M6699" s="27">
        <v>250</v>
      </c>
      <c r="N6699" s="27">
        <v>1</v>
      </c>
      <c r="O6699" s="27">
        <v>2016</v>
      </c>
      <c r="P6699" s="27">
        <v>2</v>
      </c>
      <c r="Q6699" s="27">
        <v>4</v>
      </c>
      <c r="R6699" s="28">
        <f>DATE('Raw Data'!$O6699,'Raw Data'!$P6699,'Raw Data'!$Q6699)</f>
        <v>42404</v>
      </c>
      <c r="S6699" s="27" t="str">
        <f>CONCATENATE(MID('Raw Data'!$H6699,FIND("(",'Raw Data'!$H6699)+1,FIND(")",'Raw Data'!$H6699)-FIND("(",'Raw Data'!$H6699)-1),"",'Raw Data'!$M6699)</f>
        <v>Rs.250</v>
      </c>
      <c r="T6699" s="27">
        <f t="shared" si="104"/>
        <v>1</v>
      </c>
      <c r="U6699" s="29">
        <f>'Raw Data'!$M6699*'Raw Data'!$T6699</f>
        <v>250</v>
      </c>
    </row>
    <row r="6700" spans="1:21" x14ac:dyDescent="0.3">
      <c r="A6700" s="20">
        <v>760</v>
      </c>
      <c r="B6700" s="27" t="s">
        <v>12707</v>
      </c>
      <c r="C6700" s="27">
        <v>1</v>
      </c>
      <c r="D6700" s="27" t="str">
        <f>VLOOKUP('Raw Data'!$C6700,'country description'!$A$2:$B$16,2,0)</f>
        <v>India</v>
      </c>
      <c r="E6700" s="27" t="s">
        <v>14</v>
      </c>
      <c r="F6700" s="27" t="s">
        <v>12708</v>
      </c>
      <c r="G6700" s="27" t="s">
        <v>484</v>
      </c>
      <c r="H6700" s="27" t="s">
        <v>18</v>
      </c>
      <c r="I6700" s="27" t="s">
        <v>24</v>
      </c>
      <c r="J6700" s="27" t="s">
        <v>24</v>
      </c>
      <c r="K6700" s="27">
        <v>4</v>
      </c>
      <c r="L6700" s="27">
        <v>354</v>
      </c>
      <c r="M6700" s="27">
        <v>2000</v>
      </c>
      <c r="N6700" s="27">
        <v>3.8</v>
      </c>
      <c r="O6700" s="27">
        <v>2013</v>
      </c>
      <c r="P6700" s="27">
        <v>2</v>
      </c>
      <c r="Q6700" s="27">
        <v>15</v>
      </c>
      <c r="R6700" s="28">
        <f>DATE('Raw Data'!$O6700,'Raw Data'!$P6700,'Raw Data'!$Q6700)</f>
        <v>41320</v>
      </c>
      <c r="S6700" s="27" t="str">
        <f>CONCATENATE(MID('Raw Data'!$H6700,FIND("(",'Raw Data'!$H6700)+1,FIND(")",'Raw Data'!$H6700)-FIND("(",'Raw Data'!$H6700)-1),"",'Raw Data'!$M6700)</f>
        <v>Rs.2000</v>
      </c>
      <c r="T6700" s="27">
        <f t="shared" si="104"/>
        <v>1</v>
      </c>
      <c r="U6700" s="29">
        <f>'Raw Data'!$M6700*'Raw Data'!$T6700</f>
        <v>2000</v>
      </c>
    </row>
    <row r="6701" spans="1:21" x14ac:dyDescent="0.3">
      <c r="A6701" s="20">
        <v>18322648</v>
      </c>
      <c r="B6701" s="27" t="s">
        <v>12709</v>
      </c>
      <c r="C6701" s="27">
        <v>1</v>
      </c>
      <c r="D6701" s="27" t="str">
        <f>VLOOKUP('Raw Data'!$C6701,'country description'!$A$2:$B$16,2,0)</f>
        <v>India</v>
      </c>
      <c r="E6701" s="27" t="s">
        <v>12487</v>
      </c>
      <c r="F6701" s="27" t="s">
        <v>12710</v>
      </c>
      <c r="G6701" s="27" t="s">
        <v>464</v>
      </c>
      <c r="H6701" s="27" t="s">
        <v>18</v>
      </c>
      <c r="I6701" s="27" t="s">
        <v>19</v>
      </c>
      <c r="J6701" s="27" t="s">
        <v>19</v>
      </c>
      <c r="K6701" s="27">
        <v>1</v>
      </c>
      <c r="L6701" s="27">
        <v>0</v>
      </c>
      <c r="M6701" s="27">
        <v>200</v>
      </c>
      <c r="N6701" s="27">
        <v>1</v>
      </c>
      <c r="O6701" s="27">
        <v>2011</v>
      </c>
      <c r="P6701" s="27">
        <v>2</v>
      </c>
      <c r="Q6701" s="27">
        <v>14</v>
      </c>
      <c r="R6701" s="28">
        <f>DATE('Raw Data'!$O6701,'Raw Data'!$P6701,'Raw Data'!$Q6701)</f>
        <v>40588</v>
      </c>
      <c r="S6701" s="27" t="str">
        <f>CONCATENATE(MID('Raw Data'!$H6701,FIND("(",'Raw Data'!$H6701)+1,FIND(")",'Raw Data'!$H6701)-FIND("(",'Raw Data'!$H6701)-1),"",'Raw Data'!$M6701)</f>
        <v>Rs.200</v>
      </c>
      <c r="T6701" s="27">
        <f t="shared" si="104"/>
        <v>1</v>
      </c>
      <c r="U6701" s="29">
        <f>'Raw Data'!$M6701*'Raw Data'!$T6701</f>
        <v>200</v>
      </c>
    </row>
    <row r="6702" spans="1:21" x14ac:dyDescent="0.3">
      <c r="A6702" s="20">
        <v>18424173</v>
      </c>
      <c r="B6702" s="27" t="s">
        <v>12711</v>
      </c>
      <c r="C6702" s="27">
        <v>1</v>
      </c>
      <c r="D6702" s="27" t="str">
        <f>VLOOKUP('Raw Data'!$C6702,'country description'!$A$2:$B$16,2,0)</f>
        <v>India</v>
      </c>
      <c r="E6702" s="27" t="s">
        <v>12487</v>
      </c>
      <c r="F6702" s="27" t="s">
        <v>12712</v>
      </c>
      <c r="G6702" s="27" t="s">
        <v>434</v>
      </c>
      <c r="H6702" s="27" t="s">
        <v>18</v>
      </c>
      <c r="I6702" s="27" t="s">
        <v>19</v>
      </c>
      <c r="J6702" s="27" t="s">
        <v>19</v>
      </c>
      <c r="K6702" s="27">
        <v>1</v>
      </c>
      <c r="L6702" s="27">
        <v>0</v>
      </c>
      <c r="M6702" s="27">
        <v>200</v>
      </c>
      <c r="N6702" s="27">
        <v>1</v>
      </c>
      <c r="O6702" s="27">
        <v>2015</v>
      </c>
      <c r="P6702" s="27">
        <v>2</v>
      </c>
      <c r="Q6702" s="27">
        <v>28</v>
      </c>
      <c r="R6702" s="28">
        <f>DATE('Raw Data'!$O6702,'Raw Data'!$P6702,'Raw Data'!$Q6702)</f>
        <v>42063</v>
      </c>
      <c r="S6702" s="27" t="str">
        <f>CONCATENATE(MID('Raw Data'!$H6702,FIND("(",'Raw Data'!$H6702)+1,FIND(")",'Raw Data'!$H6702)-FIND("(",'Raw Data'!$H6702)-1),"",'Raw Data'!$M6702)</f>
        <v>Rs.200</v>
      </c>
      <c r="T6702" s="27">
        <f t="shared" si="104"/>
        <v>1</v>
      </c>
      <c r="U6702" s="29">
        <f>'Raw Data'!$M6702*'Raw Data'!$T6702</f>
        <v>200</v>
      </c>
    </row>
    <row r="6703" spans="1:21" x14ac:dyDescent="0.3">
      <c r="A6703" s="20">
        <v>18440413</v>
      </c>
      <c r="B6703" s="27" t="s">
        <v>12713</v>
      </c>
      <c r="C6703" s="27">
        <v>1</v>
      </c>
      <c r="D6703" s="27" t="str">
        <f>VLOOKUP('Raw Data'!$C6703,'country description'!$A$2:$B$16,2,0)</f>
        <v>India</v>
      </c>
      <c r="E6703" s="27" t="s">
        <v>12487</v>
      </c>
      <c r="F6703" s="27" t="s">
        <v>12714</v>
      </c>
      <c r="G6703" s="27" t="s">
        <v>566</v>
      </c>
      <c r="H6703" s="27" t="s">
        <v>18</v>
      </c>
      <c r="I6703" s="27" t="s">
        <v>19</v>
      </c>
      <c r="J6703" s="27" t="s">
        <v>19</v>
      </c>
      <c r="K6703" s="27">
        <v>1</v>
      </c>
      <c r="L6703" s="27">
        <v>0</v>
      </c>
      <c r="M6703" s="27">
        <v>200</v>
      </c>
      <c r="N6703" s="27">
        <v>1</v>
      </c>
      <c r="O6703" s="27">
        <v>2016</v>
      </c>
      <c r="P6703" s="27">
        <v>2</v>
      </c>
      <c r="Q6703" s="27">
        <v>10</v>
      </c>
      <c r="R6703" s="28">
        <f>DATE('Raw Data'!$O6703,'Raw Data'!$P6703,'Raw Data'!$Q6703)</f>
        <v>42410</v>
      </c>
      <c r="S6703" s="27" t="str">
        <f>CONCATENATE(MID('Raw Data'!$H6703,FIND("(",'Raw Data'!$H6703)+1,FIND(")",'Raw Data'!$H6703)-FIND("(",'Raw Data'!$H6703)-1),"",'Raw Data'!$M6703)</f>
        <v>Rs.200</v>
      </c>
      <c r="T6703" s="27">
        <f t="shared" si="104"/>
        <v>1</v>
      </c>
      <c r="U6703" s="29">
        <f>'Raw Data'!$M6703*'Raw Data'!$T6703</f>
        <v>200</v>
      </c>
    </row>
    <row r="6704" spans="1:21" x14ac:dyDescent="0.3">
      <c r="A6704" s="20">
        <v>18441663</v>
      </c>
      <c r="B6704" s="27" t="s">
        <v>763</v>
      </c>
      <c r="C6704" s="27">
        <v>1</v>
      </c>
      <c r="D6704" s="27" t="str">
        <f>VLOOKUP('Raw Data'!$C6704,'country description'!$A$2:$B$16,2,0)</f>
        <v>India</v>
      </c>
      <c r="E6704" s="27" t="s">
        <v>12487</v>
      </c>
      <c r="F6704" s="27" t="s">
        <v>12715</v>
      </c>
      <c r="G6704" s="27" t="s">
        <v>407</v>
      </c>
      <c r="H6704" s="27" t="s">
        <v>18</v>
      </c>
      <c r="I6704" s="27" t="s">
        <v>19</v>
      </c>
      <c r="J6704" s="27" t="s">
        <v>19</v>
      </c>
      <c r="K6704" s="27">
        <v>1</v>
      </c>
      <c r="L6704" s="27">
        <v>0</v>
      </c>
      <c r="M6704" s="27">
        <v>450</v>
      </c>
      <c r="N6704" s="27">
        <v>1</v>
      </c>
      <c r="O6704" s="27">
        <v>2017</v>
      </c>
      <c r="P6704" s="27">
        <v>2</v>
      </c>
      <c r="Q6704" s="27">
        <v>20</v>
      </c>
      <c r="R6704" s="28">
        <f>DATE('Raw Data'!$O6704,'Raw Data'!$P6704,'Raw Data'!$Q6704)</f>
        <v>42786</v>
      </c>
      <c r="S6704" s="27" t="str">
        <f>CONCATENATE(MID('Raw Data'!$H6704,FIND("(",'Raw Data'!$H6704)+1,FIND(")",'Raw Data'!$H6704)-FIND("(",'Raw Data'!$H6704)-1),"",'Raw Data'!$M6704)</f>
        <v>Rs.450</v>
      </c>
      <c r="T6704" s="27">
        <f t="shared" si="104"/>
        <v>1</v>
      </c>
      <c r="U6704" s="29">
        <f>'Raw Data'!$M6704*'Raw Data'!$T6704</f>
        <v>450</v>
      </c>
    </row>
    <row r="6705" spans="1:21" x14ac:dyDescent="0.3">
      <c r="A6705" s="20">
        <v>18492041</v>
      </c>
      <c r="B6705" s="27" t="s">
        <v>12716</v>
      </c>
      <c r="C6705" s="27">
        <v>1</v>
      </c>
      <c r="D6705" s="27" t="str">
        <f>VLOOKUP('Raw Data'!$C6705,'country description'!$A$2:$B$16,2,0)</f>
        <v>India</v>
      </c>
      <c r="E6705" s="27" t="s">
        <v>12487</v>
      </c>
      <c r="F6705" s="27" t="s">
        <v>12717</v>
      </c>
      <c r="G6705" s="27" t="s">
        <v>17</v>
      </c>
      <c r="H6705" s="27" t="s">
        <v>18</v>
      </c>
      <c r="I6705" s="27" t="s">
        <v>19</v>
      </c>
      <c r="J6705" s="27" t="s">
        <v>19</v>
      </c>
      <c r="K6705" s="27">
        <v>1</v>
      </c>
      <c r="L6705" s="27">
        <v>0</v>
      </c>
      <c r="M6705" s="27">
        <v>200</v>
      </c>
      <c r="N6705" s="27">
        <v>1</v>
      </c>
      <c r="O6705" s="27">
        <v>2012</v>
      </c>
      <c r="P6705" s="27">
        <v>2</v>
      </c>
      <c r="Q6705" s="27">
        <v>24</v>
      </c>
      <c r="R6705" s="28">
        <f>DATE('Raw Data'!$O6705,'Raw Data'!$P6705,'Raw Data'!$Q6705)</f>
        <v>40963</v>
      </c>
      <c r="S6705" s="27" t="str">
        <f>CONCATENATE(MID('Raw Data'!$H6705,FIND("(",'Raw Data'!$H6705)+1,FIND(")",'Raw Data'!$H6705)-FIND("(",'Raw Data'!$H6705)-1),"",'Raw Data'!$M6705)</f>
        <v>Rs.200</v>
      </c>
      <c r="T6705" s="27">
        <f t="shared" si="104"/>
        <v>1</v>
      </c>
      <c r="U6705" s="29">
        <f>'Raw Data'!$M6705*'Raw Data'!$T6705</f>
        <v>200</v>
      </c>
    </row>
    <row r="6706" spans="1:21" x14ac:dyDescent="0.3">
      <c r="A6706" s="20">
        <v>18244407</v>
      </c>
      <c r="B6706" s="27" t="s">
        <v>12718</v>
      </c>
      <c r="C6706" s="27">
        <v>1</v>
      </c>
      <c r="D6706" s="27" t="str">
        <f>VLOOKUP('Raw Data'!$C6706,'country description'!$A$2:$B$16,2,0)</f>
        <v>India</v>
      </c>
      <c r="E6706" s="27" t="s">
        <v>12487</v>
      </c>
      <c r="F6706" s="27" t="s">
        <v>12719</v>
      </c>
      <c r="G6706" s="27" t="s">
        <v>17</v>
      </c>
      <c r="H6706" s="27" t="s">
        <v>18</v>
      </c>
      <c r="I6706" s="27" t="s">
        <v>19</v>
      </c>
      <c r="J6706" s="27" t="s">
        <v>19</v>
      </c>
      <c r="K6706" s="27">
        <v>1</v>
      </c>
      <c r="L6706" s="27">
        <v>0</v>
      </c>
      <c r="M6706" s="27">
        <v>300</v>
      </c>
      <c r="N6706" s="27">
        <v>1</v>
      </c>
      <c r="O6706" s="27">
        <v>2017</v>
      </c>
      <c r="P6706" s="27">
        <v>2</v>
      </c>
      <c r="Q6706" s="27">
        <v>17</v>
      </c>
      <c r="R6706" s="28">
        <f>DATE('Raw Data'!$O6706,'Raw Data'!$P6706,'Raw Data'!$Q6706)</f>
        <v>42783</v>
      </c>
      <c r="S6706" s="27" t="str">
        <f>CONCATENATE(MID('Raw Data'!$H6706,FIND("(",'Raw Data'!$H6706)+1,FIND(")",'Raw Data'!$H6706)-FIND("(",'Raw Data'!$H6706)-1),"",'Raw Data'!$M6706)</f>
        <v>Rs.300</v>
      </c>
      <c r="T6706" s="27">
        <f t="shared" si="104"/>
        <v>1</v>
      </c>
      <c r="U6706" s="29">
        <f>'Raw Data'!$M6706*'Raw Data'!$T6706</f>
        <v>300</v>
      </c>
    </row>
    <row r="6707" spans="1:21" x14ac:dyDescent="0.3">
      <c r="A6707" s="20">
        <v>18409196</v>
      </c>
      <c r="B6707" s="27" t="s">
        <v>1244</v>
      </c>
      <c r="C6707" s="27">
        <v>1</v>
      </c>
      <c r="D6707" s="27" t="str">
        <f>VLOOKUP('Raw Data'!$C6707,'country description'!$A$2:$B$16,2,0)</f>
        <v>India</v>
      </c>
      <c r="E6707" s="27" t="s">
        <v>12487</v>
      </c>
      <c r="F6707" s="27" t="s">
        <v>12720</v>
      </c>
      <c r="G6707" s="27" t="s">
        <v>1117</v>
      </c>
      <c r="H6707" s="27" t="s">
        <v>18</v>
      </c>
      <c r="I6707" s="27" t="s">
        <v>19</v>
      </c>
      <c r="J6707" s="27" t="s">
        <v>19</v>
      </c>
      <c r="K6707" s="27">
        <v>1</v>
      </c>
      <c r="L6707" s="27">
        <v>0</v>
      </c>
      <c r="M6707" s="27">
        <v>300</v>
      </c>
      <c r="N6707" s="27">
        <v>1</v>
      </c>
      <c r="O6707" s="27">
        <v>2015</v>
      </c>
      <c r="P6707" s="27">
        <v>2</v>
      </c>
      <c r="Q6707" s="27">
        <v>25</v>
      </c>
      <c r="R6707" s="28">
        <f>DATE('Raw Data'!$O6707,'Raw Data'!$P6707,'Raw Data'!$Q6707)</f>
        <v>42060</v>
      </c>
      <c r="S6707" s="27" t="str">
        <f>CONCATENATE(MID('Raw Data'!$H6707,FIND("(",'Raw Data'!$H6707)+1,FIND(")",'Raw Data'!$H6707)-FIND("(",'Raw Data'!$H6707)-1),"",'Raw Data'!$M6707)</f>
        <v>Rs.300</v>
      </c>
      <c r="T6707" s="27">
        <f t="shared" si="104"/>
        <v>1</v>
      </c>
      <c r="U6707" s="29">
        <f>'Raw Data'!$M6707*'Raw Data'!$T6707</f>
        <v>300</v>
      </c>
    </row>
    <row r="6708" spans="1:21" x14ac:dyDescent="0.3">
      <c r="A6708" s="20">
        <v>304487</v>
      </c>
      <c r="B6708" s="27" t="s">
        <v>7936</v>
      </c>
      <c r="C6708" s="27">
        <v>1</v>
      </c>
      <c r="D6708" s="27" t="str">
        <f>VLOOKUP('Raw Data'!$C6708,'country description'!$A$2:$B$16,2,0)</f>
        <v>India</v>
      </c>
      <c r="E6708" s="27" t="s">
        <v>12487</v>
      </c>
      <c r="F6708" s="27" t="s">
        <v>12721</v>
      </c>
      <c r="G6708" s="27" t="s">
        <v>671</v>
      </c>
      <c r="H6708" s="27" t="s">
        <v>18</v>
      </c>
      <c r="I6708" s="27" t="s">
        <v>19</v>
      </c>
      <c r="J6708" s="27" t="s">
        <v>19</v>
      </c>
      <c r="K6708" s="27">
        <v>1</v>
      </c>
      <c r="L6708" s="27">
        <v>0</v>
      </c>
      <c r="M6708" s="27">
        <v>150</v>
      </c>
      <c r="N6708" s="27">
        <v>1</v>
      </c>
      <c r="O6708" s="27">
        <v>2011</v>
      </c>
      <c r="P6708" s="27">
        <v>2</v>
      </c>
      <c r="Q6708" s="27">
        <v>21</v>
      </c>
      <c r="R6708" s="28">
        <f>DATE('Raw Data'!$O6708,'Raw Data'!$P6708,'Raw Data'!$Q6708)</f>
        <v>40595</v>
      </c>
      <c r="S6708" s="27" t="str">
        <f>CONCATENATE(MID('Raw Data'!$H6708,FIND("(",'Raw Data'!$H6708)+1,FIND(")",'Raw Data'!$H6708)-FIND("(",'Raw Data'!$H6708)-1),"",'Raw Data'!$M6708)</f>
        <v>Rs.150</v>
      </c>
      <c r="T6708" s="27">
        <f t="shared" si="104"/>
        <v>1</v>
      </c>
      <c r="U6708" s="29">
        <f>'Raw Data'!$M6708*'Raw Data'!$T6708</f>
        <v>150</v>
      </c>
    </row>
    <row r="6709" spans="1:21" x14ac:dyDescent="0.3">
      <c r="A6709" s="20">
        <v>18432223</v>
      </c>
      <c r="B6709" s="27" t="s">
        <v>12722</v>
      </c>
      <c r="C6709" s="27">
        <v>1</v>
      </c>
      <c r="D6709" s="27" t="str">
        <f>VLOOKUP('Raw Data'!$C6709,'country description'!$A$2:$B$16,2,0)</f>
        <v>India</v>
      </c>
      <c r="E6709" s="27" t="s">
        <v>12487</v>
      </c>
      <c r="F6709" s="27" t="s">
        <v>12723</v>
      </c>
      <c r="G6709" s="27" t="s">
        <v>475</v>
      </c>
      <c r="H6709" s="27" t="s">
        <v>18</v>
      </c>
      <c r="I6709" s="27" t="s">
        <v>19</v>
      </c>
      <c r="J6709" s="27" t="s">
        <v>19</v>
      </c>
      <c r="K6709" s="27">
        <v>1</v>
      </c>
      <c r="L6709" s="27">
        <v>0</v>
      </c>
      <c r="M6709" s="27">
        <v>300</v>
      </c>
      <c r="N6709" s="27">
        <v>1</v>
      </c>
      <c r="O6709" s="27">
        <v>2014</v>
      </c>
      <c r="P6709" s="27">
        <v>2</v>
      </c>
      <c r="Q6709" s="27">
        <v>7</v>
      </c>
      <c r="R6709" s="28">
        <f>DATE('Raw Data'!$O6709,'Raw Data'!$P6709,'Raw Data'!$Q6709)</f>
        <v>41677</v>
      </c>
      <c r="S6709" s="27" t="str">
        <f>CONCATENATE(MID('Raw Data'!$H6709,FIND("(",'Raw Data'!$H6709)+1,FIND(")",'Raw Data'!$H6709)-FIND("(",'Raw Data'!$H6709)-1),"",'Raw Data'!$M6709)</f>
        <v>Rs.300</v>
      </c>
      <c r="T6709" s="27">
        <f t="shared" si="104"/>
        <v>1</v>
      </c>
      <c r="U6709" s="29">
        <f>'Raw Data'!$M6709*'Raw Data'!$T6709</f>
        <v>300</v>
      </c>
    </row>
    <row r="6710" spans="1:21" x14ac:dyDescent="0.3">
      <c r="A6710" s="20">
        <v>18388148</v>
      </c>
      <c r="B6710" s="27" t="s">
        <v>12724</v>
      </c>
      <c r="C6710" s="27">
        <v>1</v>
      </c>
      <c r="D6710" s="27" t="str">
        <f>VLOOKUP('Raw Data'!$C6710,'country description'!$A$2:$B$16,2,0)</f>
        <v>India</v>
      </c>
      <c r="E6710" s="27" t="s">
        <v>12487</v>
      </c>
      <c r="F6710" s="27" t="s">
        <v>12548</v>
      </c>
      <c r="G6710" s="27" t="s">
        <v>17</v>
      </c>
      <c r="H6710" s="27" t="s">
        <v>18</v>
      </c>
      <c r="I6710" s="27" t="s">
        <v>19</v>
      </c>
      <c r="J6710" s="27" t="s">
        <v>19</v>
      </c>
      <c r="K6710" s="27">
        <v>1</v>
      </c>
      <c r="L6710" s="27">
        <v>0</v>
      </c>
      <c r="M6710" s="27">
        <v>200</v>
      </c>
      <c r="N6710" s="27">
        <v>1</v>
      </c>
      <c r="O6710" s="27">
        <v>2012</v>
      </c>
      <c r="P6710" s="27">
        <v>2</v>
      </c>
      <c r="Q6710" s="27">
        <v>25</v>
      </c>
      <c r="R6710" s="28">
        <f>DATE('Raw Data'!$O6710,'Raw Data'!$P6710,'Raw Data'!$Q6710)</f>
        <v>40964</v>
      </c>
      <c r="S6710" s="27" t="str">
        <f>CONCATENATE(MID('Raw Data'!$H6710,FIND("(",'Raw Data'!$H6710)+1,FIND(")",'Raw Data'!$H6710)-FIND("(",'Raw Data'!$H6710)-1),"",'Raw Data'!$M6710)</f>
        <v>Rs.200</v>
      </c>
      <c r="T6710" s="27">
        <f t="shared" si="104"/>
        <v>1</v>
      </c>
      <c r="U6710" s="29">
        <f>'Raw Data'!$M6710*'Raw Data'!$T6710</f>
        <v>200</v>
      </c>
    </row>
    <row r="6711" spans="1:21" x14ac:dyDescent="0.3">
      <c r="A6711" s="20">
        <v>18435336</v>
      </c>
      <c r="B6711" s="27" t="s">
        <v>12725</v>
      </c>
      <c r="C6711" s="27">
        <v>1</v>
      </c>
      <c r="D6711" s="27" t="str">
        <f>VLOOKUP('Raw Data'!$C6711,'country description'!$A$2:$B$16,2,0)</f>
        <v>India</v>
      </c>
      <c r="E6711" s="27" t="s">
        <v>12487</v>
      </c>
      <c r="F6711" s="27" t="s">
        <v>12726</v>
      </c>
      <c r="G6711" s="27" t="s">
        <v>738</v>
      </c>
      <c r="H6711" s="27" t="s">
        <v>18</v>
      </c>
      <c r="I6711" s="27" t="s">
        <v>19</v>
      </c>
      <c r="J6711" s="27" t="s">
        <v>19</v>
      </c>
      <c r="K6711" s="27">
        <v>1</v>
      </c>
      <c r="L6711" s="27">
        <v>0</v>
      </c>
      <c r="M6711" s="27">
        <v>100</v>
      </c>
      <c r="N6711" s="27">
        <v>1</v>
      </c>
      <c r="O6711" s="27">
        <v>2010</v>
      </c>
      <c r="P6711" s="27">
        <v>2</v>
      </c>
      <c r="Q6711" s="27">
        <v>6</v>
      </c>
      <c r="R6711" s="28">
        <f>DATE('Raw Data'!$O6711,'Raw Data'!$P6711,'Raw Data'!$Q6711)</f>
        <v>40215</v>
      </c>
      <c r="S6711" s="27" t="str">
        <f>CONCATENATE(MID('Raw Data'!$H6711,FIND("(",'Raw Data'!$H6711)+1,FIND(")",'Raw Data'!$H6711)-FIND("(",'Raw Data'!$H6711)-1),"",'Raw Data'!$M6711)</f>
        <v>Rs.100</v>
      </c>
      <c r="T6711" s="27">
        <f t="shared" si="104"/>
        <v>1</v>
      </c>
      <c r="U6711" s="29">
        <f>'Raw Data'!$M6711*'Raw Data'!$T6711</f>
        <v>100</v>
      </c>
    </row>
    <row r="6712" spans="1:21" x14ac:dyDescent="0.3">
      <c r="A6712" s="20">
        <v>18418232</v>
      </c>
      <c r="B6712" s="27" t="s">
        <v>12727</v>
      </c>
      <c r="C6712" s="27">
        <v>1</v>
      </c>
      <c r="D6712" s="27" t="str">
        <f>VLOOKUP('Raw Data'!$C6712,'country description'!$A$2:$B$16,2,0)</f>
        <v>India</v>
      </c>
      <c r="E6712" s="27" t="s">
        <v>12487</v>
      </c>
      <c r="F6712" s="27" t="s">
        <v>12728</v>
      </c>
      <c r="G6712" s="27" t="s">
        <v>424</v>
      </c>
      <c r="H6712" s="27" t="s">
        <v>18</v>
      </c>
      <c r="I6712" s="27" t="s">
        <v>19</v>
      </c>
      <c r="J6712" s="27" t="s">
        <v>19</v>
      </c>
      <c r="K6712" s="27">
        <v>1</v>
      </c>
      <c r="L6712" s="27">
        <v>0</v>
      </c>
      <c r="M6712" s="27">
        <v>100</v>
      </c>
      <c r="N6712" s="27">
        <v>1</v>
      </c>
      <c r="O6712" s="27">
        <v>2010</v>
      </c>
      <c r="P6712" s="27">
        <v>2</v>
      </c>
      <c r="Q6712" s="27">
        <v>11</v>
      </c>
      <c r="R6712" s="28">
        <f>DATE('Raw Data'!$O6712,'Raw Data'!$P6712,'Raw Data'!$Q6712)</f>
        <v>40220</v>
      </c>
      <c r="S6712" s="27" t="str">
        <f>CONCATENATE(MID('Raw Data'!$H6712,FIND("(",'Raw Data'!$H6712)+1,FIND(")",'Raw Data'!$H6712)-FIND("(",'Raw Data'!$H6712)-1),"",'Raw Data'!$M6712)</f>
        <v>Rs.100</v>
      </c>
      <c r="T6712" s="27">
        <f t="shared" si="104"/>
        <v>1</v>
      </c>
      <c r="U6712" s="29">
        <f>'Raw Data'!$M6712*'Raw Data'!$T6712</f>
        <v>100</v>
      </c>
    </row>
    <row r="6713" spans="1:21" x14ac:dyDescent="0.3">
      <c r="A6713" s="20">
        <v>18271099</v>
      </c>
      <c r="B6713" s="27" t="s">
        <v>12729</v>
      </c>
      <c r="C6713" s="27">
        <v>1</v>
      </c>
      <c r="D6713" s="27" t="str">
        <f>VLOOKUP('Raw Data'!$C6713,'country description'!$A$2:$B$16,2,0)</f>
        <v>India</v>
      </c>
      <c r="E6713" s="27" t="s">
        <v>12487</v>
      </c>
      <c r="F6713" s="27" t="s">
        <v>12730</v>
      </c>
      <c r="G6713" s="27" t="s">
        <v>589</v>
      </c>
      <c r="H6713" s="27" t="s">
        <v>18</v>
      </c>
      <c r="I6713" s="27" t="s">
        <v>19</v>
      </c>
      <c r="J6713" s="27" t="s">
        <v>19</v>
      </c>
      <c r="K6713" s="27">
        <v>1</v>
      </c>
      <c r="L6713" s="27">
        <v>0</v>
      </c>
      <c r="M6713" s="27">
        <v>150</v>
      </c>
      <c r="N6713" s="27">
        <v>1</v>
      </c>
      <c r="O6713" s="27">
        <v>2014</v>
      </c>
      <c r="P6713" s="27">
        <v>2</v>
      </c>
      <c r="Q6713" s="27">
        <v>2</v>
      </c>
      <c r="R6713" s="28">
        <f>DATE('Raw Data'!$O6713,'Raw Data'!$P6713,'Raw Data'!$Q6713)</f>
        <v>41672</v>
      </c>
      <c r="S6713" s="27" t="str">
        <f>CONCATENATE(MID('Raw Data'!$H6713,FIND("(",'Raw Data'!$H6713)+1,FIND(")",'Raw Data'!$H6713)-FIND("(",'Raw Data'!$H6713)-1),"",'Raw Data'!$M6713)</f>
        <v>Rs.150</v>
      </c>
      <c r="T6713" s="27">
        <f t="shared" si="104"/>
        <v>1</v>
      </c>
      <c r="U6713" s="29">
        <f>'Raw Data'!$M6713*'Raw Data'!$T6713</f>
        <v>150</v>
      </c>
    </row>
    <row r="6714" spans="1:21" x14ac:dyDescent="0.3">
      <c r="A6714" s="20">
        <v>18381647</v>
      </c>
      <c r="B6714" s="27" t="s">
        <v>10983</v>
      </c>
      <c r="C6714" s="27">
        <v>1</v>
      </c>
      <c r="D6714" s="27" t="str">
        <f>VLOOKUP('Raw Data'!$C6714,'country description'!$A$2:$B$16,2,0)</f>
        <v>India</v>
      </c>
      <c r="E6714" s="27" t="s">
        <v>12487</v>
      </c>
      <c r="F6714" s="27" t="s">
        <v>12731</v>
      </c>
      <c r="G6714" s="27" t="s">
        <v>727</v>
      </c>
      <c r="H6714" s="27" t="s">
        <v>18</v>
      </c>
      <c r="I6714" s="27" t="s">
        <v>19</v>
      </c>
      <c r="J6714" s="27" t="s">
        <v>19</v>
      </c>
      <c r="K6714" s="27">
        <v>1</v>
      </c>
      <c r="L6714" s="27">
        <v>0</v>
      </c>
      <c r="M6714" s="27">
        <v>200</v>
      </c>
      <c r="N6714" s="27">
        <v>1</v>
      </c>
      <c r="O6714" s="27">
        <v>2014</v>
      </c>
      <c r="P6714" s="27">
        <v>1</v>
      </c>
      <c r="Q6714" s="27">
        <v>16</v>
      </c>
      <c r="R6714" s="28">
        <f>DATE('Raw Data'!$O6714,'Raw Data'!$P6714,'Raw Data'!$Q6714)</f>
        <v>41655</v>
      </c>
      <c r="S6714" s="27" t="str">
        <f>CONCATENATE(MID('Raw Data'!$H6714,FIND("(",'Raw Data'!$H6714)+1,FIND(")",'Raw Data'!$H6714)-FIND("(",'Raw Data'!$H6714)-1),"",'Raw Data'!$M6714)</f>
        <v>Rs.200</v>
      </c>
      <c r="T6714" s="27">
        <f t="shared" si="104"/>
        <v>1</v>
      </c>
      <c r="U6714" s="29">
        <f>'Raw Data'!$M6714*'Raw Data'!$T6714</f>
        <v>200</v>
      </c>
    </row>
    <row r="6715" spans="1:21" x14ac:dyDescent="0.3">
      <c r="A6715" s="20">
        <v>313415</v>
      </c>
      <c r="B6715" s="27" t="s">
        <v>12732</v>
      </c>
      <c r="C6715" s="27">
        <v>1</v>
      </c>
      <c r="D6715" s="27" t="str">
        <f>VLOOKUP('Raw Data'!$C6715,'country description'!$A$2:$B$16,2,0)</f>
        <v>India</v>
      </c>
      <c r="E6715" s="27" t="s">
        <v>12487</v>
      </c>
      <c r="F6715" s="27" t="s">
        <v>12733</v>
      </c>
      <c r="G6715" s="27" t="s">
        <v>7053</v>
      </c>
      <c r="H6715" s="27" t="s">
        <v>18</v>
      </c>
      <c r="I6715" s="27" t="s">
        <v>19</v>
      </c>
      <c r="J6715" s="27" t="s">
        <v>24</v>
      </c>
      <c r="K6715" s="27">
        <v>1</v>
      </c>
      <c r="L6715" s="27">
        <v>0</v>
      </c>
      <c r="M6715" s="27">
        <v>350</v>
      </c>
      <c r="N6715" s="27">
        <v>1</v>
      </c>
      <c r="O6715" s="27">
        <v>2013</v>
      </c>
      <c r="P6715" s="27">
        <v>1</v>
      </c>
      <c r="Q6715" s="27">
        <v>7</v>
      </c>
      <c r="R6715" s="28">
        <f>DATE('Raw Data'!$O6715,'Raw Data'!$P6715,'Raw Data'!$Q6715)</f>
        <v>41281</v>
      </c>
      <c r="S6715" s="27" t="str">
        <f>CONCATENATE(MID('Raw Data'!$H6715,FIND("(",'Raw Data'!$H6715)+1,FIND(")",'Raw Data'!$H6715)-FIND("(",'Raw Data'!$H6715)-1),"",'Raw Data'!$M6715)</f>
        <v>Rs.350</v>
      </c>
      <c r="T6715" s="27">
        <f t="shared" si="104"/>
        <v>1</v>
      </c>
      <c r="U6715" s="29">
        <f>'Raw Data'!$M6715*'Raw Data'!$T6715</f>
        <v>350</v>
      </c>
    </row>
    <row r="6716" spans="1:21" x14ac:dyDescent="0.3">
      <c r="A6716" s="20">
        <v>18460286</v>
      </c>
      <c r="B6716" s="27" t="s">
        <v>12734</v>
      </c>
      <c r="C6716" s="27">
        <v>1</v>
      </c>
      <c r="D6716" s="27" t="str">
        <f>VLOOKUP('Raw Data'!$C6716,'country description'!$A$2:$B$16,2,0)</f>
        <v>India</v>
      </c>
      <c r="E6716" s="27" t="s">
        <v>12487</v>
      </c>
      <c r="F6716" s="27" t="s">
        <v>12735</v>
      </c>
      <c r="G6716" s="27" t="s">
        <v>12736</v>
      </c>
      <c r="H6716" s="27" t="s">
        <v>18</v>
      </c>
      <c r="I6716" s="27" t="s">
        <v>19</v>
      </c>
      <c r="J6716" s="27" t="s">
        <v>19</v>
      </c>
      <c r="K6716" s="27">
        <v>2</v>
      </c>
      <c r="L6716" s="27">
        <v>0</v>
      </c>
      <c r="M6716" s="27">
        <v>500</v>
      </c>
      <c r="N6716" s="27">
        <v>1</v>
      </c>
      <c r="O6716" s="27">
        <v>2013</v>
      </c>
      <c r="P6716" s="27">
        <v>1</v>
      </c>
      <c r="Q6716" s="27">
        <v>1</v>
      </c>
      <c r="R6716" s="28">
        <f>DATE('Raw Data'!$O6716,'Raw Data'!$P6716,'Raw Data'!$Q6716)</f>
        <v>41275</v>
      </c>
      <c r="S6716" s="27" t="str">
        <f>CONCATENATE(MID('Raw Data'!$H6716,FIND("(",'Raw Data'!$H6716)+1,FIND(")",'Raw Data'!$H6716)-FIND("(",'Raw Data'!$H6716)-1),"",'Raw Data'!$M6716)</f>
        <v>Rs.500</v>
      </c>
      <c r="T6716" s="27">
        <f t="shared" si="104"/>
        <v>1</v>
      </c>
      <c r="U6716" s="29">
        <f>'Raw Data'!$M6716*'Raw Data'!$T6716</f>
        <v>500</v>
      </c>
    </row>
    <row r="6717" spans="1:21" x14ac:dyDescent="0.3">
      <c r="A6717" s="20">
        <v>18441557</v>
      </c>
      <c r="B6717" s="27" t="s">
        <v>12737</v>
      </c>
      <c r="C6717" s="27">
        <v>1</v>
      </c>
      <c r="D6717" s="27" t="str">
        <f>VLOOKUP('Raw Data'!$C6717,'country description'!$A$2:$B$16,2,0)</f>
        <v>India</v>
      </c>
      <c r="E6717" s="27" t="s">
        <v>12487</v>
      </c>
      <c r="F6717" s="27" t="s">
        <v>12738</v>
      </c>
      <c r="G6717" s="27" t="s">
        <v>393</v>
      </c>
      <c r="H6717" s="27" t="s">
        <v>18</v>
      </c>
      <c r="I6717" s="27" t="s">
        <v>19</v>
      </c>
      <c r="J6717" s="27" t="s">
        <v>19</v>
      </c>
      <c r="K6717" s="27">
        <v>1</v>
      </c>
      <c r="L6717" s="27">
        <v>0</v>
      </c>
      <c r="M6717" s="27">
        <v>400</v>
      </c>
      <c r="N6717" s="27">
        <v>1</v>
      </c>
      <c r="O6717" s="27">
        <v>2017</v>
      </c>
      <c r="P6717" s="27">
        <v>1</v>
      </c>
      <c r="Q6717" s="27">
        <v>13</v>
      </c>
      <c r="R6717" s="28">
        <f>DATE('Raw Data'!$O6717,'Raw Data'!$P6717,'Raw Data'!$Q6717)</f>
        <v>42748</v>
      </c>
      <c r="S6717" s="27" t="str">
        <f>CONCATENATE(MID('Raw Data'!$H6717,FIND("(",'Raw Data'!$H6717)+1,FIND(")",'Raw Data'!$H6717)-FIND("(",'Raw Data'!$H6717)-1),"",'Raw Data'!$M6717)</f>
        <v>Rs.400</v>
      </c>
      <c r="T6717" s="27">
        <f t="shared" si="104"/>
        <v>1</v>
      </c>
      <c r="U6717" s="29">
        <f>'Raw Data'!$M6717*'Raw Data'!$T6717</f>
        <v>400</v>
      </c>
    </row>
    <row r="6718" spans="1:21" x14ac:dyDescent="0.3">
      <c r="A6718" s="20">
        <v>18430895</v>
      </c>
      <c r="B6718" s="27" t="s">
        <v>12739</v>
      </c>
      <c r="C6718" s="27">
        <v>1</v>
      </c>
      <c r="D6718" s="27" t="str">
        <f>VLOOKUP('Raw Data'!$C6718,'country description'!$A$2:$B$16,2,0)</f>
        <v>India</v>
      </c>
      <c r="E6718" s="27" t="s">
        <v>12487</v>
      </c>
      <c r="F6718" s="27" t="s">
        <v>12740</v>
      </c>
      <c r="G6718" s="27" t="s">
        <v>17</v>
      </c>
      <c r="H6718" s="27" t="s">
        <v>18</v>
      </c>
      <c r="I6718" s="27" t="s">
        <v>19</v>
      </c>
      <c r="J6718" s="27" t="s">
        <v>19</v>
      </c>
      <c r="K6718" s="27">
        <v>2</v>
      </c>
      <c r="L6718" s="27">
        <v>0</v>
      </c>
      <c r="M6718" s="27">
        <v>500</v>
      </c>
      <c r="N6718" s="27">
        <v>1</v>
      </c>
      <c r="O6718" s="27">
        <v>2018</v>
      </c>
      <c r="P6718" s="27">
        <v>1</v>
      </c>
      <c r="Q6718" s="27">
        <v>17</v>
      </c>
      <c r="R6718" s="28">
        <f>DATE('Raw Data'!$O6718,'Raw Data'!$P6718,'Raw Data'!$Q6718)</f>
        <v>43117</v>
      </c>
      <c r="S6718" s="27" t="str">
        <f>CONCATENATE(MID('Raw Data'!$H6718,FIND("(",'Raw Data'!$H6718)+1,FIND(")",'Raw Data'!$H6718)-FIND("(",'Raw Data'!$H6718)-1),"",'Raw Data'!$M6718)</f>
        <v>Rs.500</v>
      </c>
      <c r="T6718" s="27">
        <f t="shared" si="104"/>
        <v>1</v>
      </c>
      <c r="U6718" s="29">
        <f>'Raw Data'!$M6718*'Raw Data'!$T6718</f>
        <v>500</v>
      </c>
    </row>
    <row r="6719" spans="1:21" x14ac:dyDescent="0.3">
      <c r="A6719" s="20">
        <v>18463959</v>
      </c>
      <c r="B6719" s="27" t="s">
        <v>12741</v>
      </c>
      <c r="C6719" s="27">
        <v>1</v>
      </c>
      <c r="D6719" s="27" t="str">
        <f>VLOOKUP('Raw Data'!$C6719,'country description'!$A$2:$B$16,2,0)</f>
        <v>India</v>
      </c>
      <c r="E6719" s="27" t="s">
        <v>12487</v>
      </c>
      <c r="F6719" s="27" t="s">
        <v>12742</v>
      </c>
      <c r="G6719" s="27" t="s">
        <v>795</v>
      </c>
      <c r="H6719" s="27" t="s">
        <v>18</v>
      </c>
      <c r="I6719" s="27" t="s">
        <v>19</v>
      </c>
      <c r="J6719" s="27" t="s">
        <v>19</v>
      </c>
      <c r="K6719" s="27">
        <v>1</v>
      </c>
      <c r="L6719" s="27">
        <v>0</v>
      </c>
      <c r="M6719" s="27">
        <v>300</v>
      </c>
      <c r="N6719" s="27">
        <v>1</v>
      </c>
      <c r="O6719" s="27">
        <v>2013</v>
      </c>
      <c r="P6719" s="27">
        <v>1</v>
      </c>
      <c r="Q6719" s="27">
        <v>8</v>
      </c>
      <c r="R6719" s="28">
        <f>DATE('Raw Data'!$O6719,'Raw Data'!$P6719,'Raw Data'!$Q6719)</f>
        <v>41282</v>
      </c>
      <c r="S6719" s="27" t="str">
        <f>CONCATENATE(MID('Raw Data'!$H6719,FIND("(",'Raw Data'!$H6719)+1,FIND(")",'Raw Data'!$H6719)-FIND("(",'Raw Data'!$H6719)-1),"",'Raw Data'!$M6719)</f>
        <v>Rs.300</v>
      </c>
      <c r="T6719" s="27">
        <f t="shared" si="104"/>
        <v>1</v>
      </c>
      <c r="U6719" s="29">
        <f>'Raw Data'!$M6719*'Raw Data'!$T6719</f>
        <v>300</v>
      </c>
    </row>
    <row r="6720" spans="1:21" x14ac:dyDescent="0.3">
      <c r="A6720" s="20">
        <v>18472682</v>
      </c>
      <c r="B6720" s="27" t="s">
        <v>12743</v>
      </c>
      <c r="C6720" s="27">
        <v>1</v>
      </c>
      <c r="D6720" s="27" t="str">
        <f>VLOOKUP('Raw Data'!$C6720,'country description'!$A$2:$B$16,2,0)</f>
        <v>India</v>
      </c>
      <c r="E6720" s="27" t="s">
        <v>12487</v>
      </c>
      <c r="F6720" s="27" t="s">
        <v>12744</v>
      </c>
      <c r="G6720" s="27" t="s">
        <v>390</v>
      </c>
      <c r="H6720" s="27" t="s">
        <v>18</v>
      </c>
      <c r="I6720" s="27" t="s">
        <v>19</v>
      </c>
      <c r="J6720" s="27" t="s">
        <v>19</v>
      </c>
      <c r="K6720" s="27">
        <v>1</v>
      </c>
      <c r="L6720" s="27">
        <v>0</v>
      </c>
      <c r="M6720" s="27">
        <v>300</v>
      </c>
      <c r="N6720" s="27">
        <v>1</v>
      </c>
      <c r="O6720" s="27">
        <v>2010</v>
      </c>
      <c r="P6720" s="27">
        <v>1</v>
      </c>
      <c r="Q6720" s="27">
        <v>16</v>
      </c>
      <c r="R6720" s="28">
        <f>DATE('Raw Data'!$O6720,'Raw Data'!$P6720,'Raw Data'!$Q6720)</f>
        <v>40194</v>
      </c>
      <c r="S6720" s="27" t="str">
        <f>CONCATENATE(MID('Raw Data'!$H6720,FIND("(",'Raw Data'!$H6720)+1,FIND(")",'Raw Data'!$H6720)-FIND("(",'Raw Data'!$H6720)-1),"",'Raw Data'!$M6720)</f>
        <v>Rs.300</v>
      </c>
      <c r="T6720" s="27">
        <f t="shared" si="104"/>
        <v>1</v>
      </c>
      <c r="U6720" s="29">
        <f>'Raw Data'!$M6720*'Raw Data'!$T6720</f>
        <v>300</v>
      </c>
    </row>
    <row r="6721" spans="1:21" x14ac:dyDescent="0.3">
      <c r="A6721" s="20">
        <v>18478972</v>
      </c>
      <c r="B6721" s="27" t="s">
        <v>12745</v>
      </c>
      <c r="C6721" s="27">
        <v>1</v>
      </c>
      <c r="D6721" s="27" t="str">
        <f>VLOOKUP('Raw Data'!$C6721,'country description'!$A$2:$B$16,2,0)</f>
        <v>India</v>
      </c>
      <c r="E6721" s="27" t="s">
        <v>12487</v>
      </c>
      <c r="F6721" s="27" t="s">
        <v>12746</v>
      </c>
      <c r="G6721" s="27" t="s">
        <v>587</v>
      </c>
      <c r="H6721" s="27" t="s">
        <v>18</v>
      </c>
      <c r="I6721" s="27" t="s">
        <v>19</v>
      </c>
      <c r="J6721" s="27" t="s">
        <v>19</v>
      </c>
      <c r="K6721" s="27">
        <v>1</v>
      </c>
      <c r="L6721" s="27">
        <v>0</v>
      </c>
      <c r="M6721" s="27">
        <v>250</v>
      </c>
      <c r="N6721" s="27">
        <v>1</v>
      </c>
      <c r="O6721" s="27">
        <v>2013</v>
      </c>
      <c r="P6721" s="27">
        <v>1</v>
      </c>
      <c r="Q6721" s="27">
        <v>26</v>
      </c>
      <c r="R6721" s="28">
        <f>DATE('Raw Data'!$O6721,'Raw Data'!$P6721,'Raw Data'!$Q6721)</f>
        <v>41300</v>
      </c>
      <c r="S6721" s="27" t="str">
        <f>CONCATENATE(MID('Raw Data'!$H6721,FIND("(",'Raw Data'!$H6721)+1,FIND(")",'Raw Data'!$H6721)-FIND("(",'Raw Data'!$H6721)-1),"",'Raw Data'!$M6721)</f>
        <v>Rs.250</v>
      </c>
      <c r="T6721" s="27">
        <f t="shared" si="104"/>
        <v>1</v>
      </c>
      <c r="U6721" s="29">
        <f>'Raw Data'!$M6721*'Raw Data'!$T6721</f>
        <v>250</v>
      </c>
    </row>
    <row r="6722" spans="1:21" x14ac:dyDescent="0.3">
      <c r="A6722" s="20">
        <v>18381258</v>
      </c>
      <c r="B6722" s="27" t="s">
        <v>12747</v>
      </c>
      <c r="C6722" s="27">
        <v>1</v>
      </c>
      <c r="D6722" s="27" t="str">
        <f>VLOOKUP('Raw Data'!$C6722,'country description'!$A$2:$B$16,2,0)</f>
        <v>India</v>
      </c>
      <c r="E6722" s="27" t="s">
        <v>12487</v>
      </c>
      <c r="F6722" s="27" t="s">
        <v>12748</v>
      </c>
      <c r="G6722" s="27" t="s">
        <v>599</v>
      </c>
      <c r="H6722" s="27" t="s">
        <v>18</v>
      </c>
      <c r="I6722" s="27" t="s">
        <v>19</v>
      </c>
      <c r="J6722" s="27" t="s">
        <v>19</v>
      </c>
      <c r="K6722" s="27">
        <v>2</v>
      </c>
      <c r="L6722" s="27">
        <v>0</v>
      </c>
      <c r="M6722" s="27">
        <v>500</v>
      </c>
      <c r="N6722" s="27">
        <v>1</v>
      </c>
      <c r="O6722" s="27">
        <v>2017</v>
      </c>
      <c r="P6722" s="27">
        <v>1</v>
      </c>
      <c r="Q6722" s="27">
        <v>12</v>
      </c>
      <c r="R6722" s="28">
        <f>DATE('Raw Data'!$O6722,'Raw Data'!$P6722,'Raw Data'!$Q6722)</f>
        <v>42747</v>
      </c>
      <c r="S6722" s="27" t="str">
        <f>CONCATENATE(MID('Raw Data'!$H6722,FIND("(",'Raw Data'!$H6722)+1,FIND(")",'Raw Data'!$H6722)-FIND("(",'Raw Data'!$H6722)-1),"",'Raw Data'!$M6722)</f>
        <v>Rs.500</v>
      </c>
      <c r="T6722" s="27">
        <f t="shared" ref="T6722:T6785" si="105">VLOOKUP(D6722,$Y$4:$Z$18,2,0)</f>
        <v>1</v>
      </c>
      <c r="U6722" s="29">
        <f>'Raw Data'!$M6722*'Raw Data'!$T6722</f>
        <v>500</v>
      </c>
    </row>
    <row r="6723" spans="1:21" x14ac:dyDescent="0.3">
      <c r="A6723" s="20">
        <v>18435293</v>
      </c>
      <c r="B6723" s="27" t="s">
        <v>12749</v>
      </c>
      <c r="C6723" s="27">
        <v>1</v>
      </c>
      <c r="D6723" s="27" t="str">
        <f>VLOOKUP('Raw Data'!$C6723,'country description'!$A$2:$B$16,2,0)</f>
        <v>India</v>
      </c>
      <c r="E6723" s="27" t="s">
        <v>12487</v>
      </c>
      <c r="F6723" s="27" t="s">
        <v>12750</v>
      </c>
      <c r="G6723" s="27" t="s">
        <v>410</v>
      </c>
      <c r="H6723" s="27" t="s">
        <v>18</v>
      </c>
      <c r="I6723" s="27" t="s">
        <v>19</v>
      </c>
      <c r="J6723" s="27" t="s">
        <v>19</v>
      </c>
      <c r="K6723" s="27">
        <v>1</v>
      </c>
      <c r="L6723" s="27">
        <v>0</v>
      </c>
      <c r="M6723" s="27">
        <v>450</v>
      </c>
      <c r="N6723" s="27">
        <v>1</v>
      </c>
      <c r="O6723" s="27">
        <v>2010</v>
      </c>
      <c r="P6723" s="27">
        <v>1</v>
      </c>
      <c r="Q6723" s="27">
        <v>27</v>
      </c>
      <c r="R6723" s="28">
        <f>DATE('Raw Data'!$O6723,'Raw Data'!$P6723,'Raw Data'!$Q6723)</f>
        <v>40205</v>
      </c>
      <c r="S6723" s="27" t="str">
        <f>CONCATENATE(MID('Raw Data'!$H6723,FIND("(",'Raw Data'!$H6723)+1,FIND(")",'Raw Data'!$H6723)-FIND("(",'Raw Data'!$H6723)-1),"",'Raw Data'!$M6723)</f>
        <v>Rs.450</v>
      </c>
      <c r="T6723" s="27">
        <f t="shared" si="105"/>
        <v>1</v>
      </c>
      <c r="U6723" s="29">
        <f>'Raw Data'!$M6723*'Raw Data'!$T6723</f>
        <v>450</v>
      </c>
    </row>
    <row r="6724" spans="1:21" x14ac:dyDescent="0.3">
      <c r="A6724" s="20">
        <v>18480748</v>
      </c>
      <c r="B6724" s="27" t="s">
        <v>12751</v>
      </c>
      <c r="C6724" s="27">
        <v>1</v>
      </c>
      <c r="D6724" s="27" t="str">
        <f>VLOOKUP('Raw Data'!$C6724,'country description'!$A$2:$B$16,2,0)</f>
        <v>India</v>
      </c>
      <c r="E6724" s="27" t="s">
        <v>12487</v>
      </c>
      <c r="F6724" s="27" t="s">
        <v>12569</v>
      </c>
      <c r="G6724" s="27" t="s">
        <v>1713</v>
      </c>
      <c r="H6724" s="27" t="s">
        <v>18</v>
      </c>
      <c r="I6724" s="27" t="s">
        <v>19</v>
      </c>
      <c r="J6724" s="27" t="s">
        <v>19</v>
      </c>
      <c r="K6724" s="27">
        <v>2</v>
      </c>
      <c r="L6724" s="27">
        <v>0</v>
      </c>
      <c r="M6724" s="27">
        <v>500</v>
      </c>
      <c r="N6724" s="27">
        <v>1</v>
      </c>
      <c r="O6724" s="27">
        <v>2017</v>
      </c>
      <c r="P6724" s="27">
        <v>1</v>
      </c>
      <c r="Q6724" s="27">
        <v>18</v>
      </c>
      <c r="R6724" s="28">
        <f>DATE('Raw Data'!$O6724,'Raw Data'!$P6724,'Raw Data'!$Q6724)</f>
        <v>42753</v>
      </c>
      <c r="S6724" s="27" t="str">
        <f>CONCATENATE(MID('Raw Data'!$H6724,FIND("(",'Raw Data'!$H6724)+1,FIND(")",'Raw Data'!$H6724)-FIND("(",'Raw Data'!$H6724)-1),"",'Raw Data'!$M6724)</f>
        <v>Rs.500</v>
      </c>
      <c r="T6724" s="27">
        <f t="shared" si="105"/>
        <v>1</v>
      </c>
      <c r="U6724" s="29">
        <f>'Raw Data'!$M6724*'Raw Data'!$T6724</f>
        <v>500</v>
      </c>
    </row>
    <row r="6725" spans="1:21" x14ac:dyDescent="0.3">
      <c r="A6725" s="20">
        <v>18126119</v>
      </c>
      <c r="B6725" s="27" t="s">
        <v>12752</v>
      </c>
      <c r="C6725" s="27">
        <v>1</v>
      </c>
      <c r="D6725" s="27" t="str">
        <f>VLOOKUP('Raw Data'!$C6725,'country description'!$A$2:$B$16,2,0)</f>
        <v>India</v>
      </c>
      <c r="E6725" s="27" t="s">
        <v>12487</v>
      </c>
      <c r="F6725" s="27" t="s">
        <v>12753</v>
      </c>
      <c r="G6725" s="27" t="s">
        <v>17</v>
      </c>
      <c r="H6725" s="27" t="s">
        <v>18</v>
      </c>
      <c r="I6725" s="27" t="s">
        <v>19</v>
      </c>
      <c r="J6725" s="27" t="s">
        <v>19</v>
      </c>
      <c r="K6725" s="27">
        <v>1</v>
      </c>
      <c r="L6725" s="27">
        <v>0</v>
      </c>
      <c r="M6725" s="27">
        <v>150</v>
      </c>
      <c r="N6725" s="27">
        <v>1</v>
      </c>
      <c r="O6725" s="27">
        <v>2012</v>
      </c>
      <c r="P6725" s="27">
        <v>1</v>
      </c>
      <c r="Q6725" s="27">
        <v>28</v>
      </c>
      <c r="R6725" s="28">
        <f>DATE('Raw Data'!$O6725,'Raw Data'!$P6725,'Raw Data'!$Q6725)</f>
        <v>40936</v>
      </c>
      <c r="S6725" s="27" t="str">
        <f>CONCATENATE(MID('Raw Data'!$H6725,FIND("(",'Raw Data'!$H6725)+1,FIND(")",'Raw Data'!$H6725)-FIND("(",'Raw Data'!$H6725)-1),"",'Raw Data'!$M6725)</f>
        <v>Rs.150</v>
      </c>
      <c r="T6725" s="27">
        <f t="shared" si="105"/>
        <v>1</v>
      </c>
      <c r="U6725" s="29">
        <f>'Raw Data'!$M6725*'Raw Data'!$T6725</f>
        <v>150</v>
      </c>
    </row>
    <row r="6726" spans="1:21" x14ac:dyDescent="0.3">
      <c r="A6726" s="20">
        <v>18469955</v>
      </c>
      <c r="B6726" s="27" t="s">
        <v>763</v>
      </c>
      <c r="C6726" s="27">
        <v>1</v>
      </c>
      <c r="D6726" s="27" t="str">
        <f>VLOOKUP('Raw Data'!$C6726,'country description'!$A$2:$B$16,2,0)</f>
        <v>India</v>
      </c>
      <c r="E6726" s="27" t="s">
        <v>12487</v>
      </c>
      <c r="F6726" s="27" t="s">
        <v>12754</v>
      </c>
      <c r="G6726" s="27" t="s">
        <v>407</v>
      </c>
      <c r="H6726" s="27" t="s">
        <v>18</v>
      </c>
      <c r="I6726" s="27" t="s">
        <v>19</v>
      </c>
      <c r="J6726" s="27" t="s">
        <v>19</v>
      </c>
      <c r="K6726" s="27">
        <v>1</v>
      </c>
      <c r="L6726" s="27">
        <v>0</v>
      </c>
      <c r="M6726" s="27">
        <v>450</v>
      </c>
      <c r="N6726" s="27">
        <v>1</v>
      </c>
      <c r="O6726" s="27">
        <v>2012</v>
      </c>
      <c r="P6726" s="27">
        <v>1</v>
      </c>
      <c r="Q6726" s="27">
        <v>7</v>
      </c>
      <c r="R6726" s="28">
        <f>DATE('Raw Data'!$O6726,'Raw Data'!$P6726,'Raw Data'!$Q6726)</f>
        <v>40915</v>
      </c>
      <c r="S6726" s="27" t="str">
        <f>CONCATENATE(MID('Raw Data'!$H6726,FIND("(",'Raw Data'!$H6726)+1,FIND(")",'Raw Data'!$H6726)-FIND("(",'Raw Data'!$H6726)-1),"",'Raw Data'!$M6726)</f>
        <v>Rs.450</v>
      </c>
      <c r="T6726" s="27">
        <f t="shared" si="105"/>
        <v>1</v>
      </c>
      <c r="U6726" s="29">
        <f>'Raw Data'!$M6726*'Raw Data'!$T6726</f>
        <v>450</v>
      </c>
    </row>
    <row r="6727" spans="1:21" x14ac:dyDescent="0.3">
      <c r="A6727" s="20">
        <v>18466392</v>
      </c>
      <c r="B6727" s="27" t="s">
        <v>12741</v>
      </c>
      <c r="C6727" s="27">
        <v>1</v>
      </c>
      <c r="D6727" s="27" t="str">
        <f>VLOOKUP('Raw Data'!$C6727,'country description'!$A$2:$B$16,2,0)</f>
        <v>India</v>
      </c>
      <c r="E6727" s="27" t="s">
        <v>12487</v>
      </c>
      <c r="F6727" s="27" t="s">
        <v>12756</v>
      </c>
      <c r="G6727" s="27" t="s">
        <v>795</v>
      </c>
      <c r="H6727" s="27" t="s">
        <v>18</v>
      </c>
      <c r="I6727" s="27" t="s">
        <v>19</v>
      </c>
      <c r="J6727" s="27" t="s">
        <v>19</v>
      </c>
      <c r="K6727" s="27">
        <v>1</v>
      </c>
      <c r="L6727" s="27">
        <v>0</v>
      </c>
      <c r="M6727" s="27">
        <v>300</v>
      </c>
      <c r="N6727" s="27">
        <v>1</v>
      </c>
      <c r="O6727" s="27">
        <v>2018</v>
      </c>
      <c r="P6727" s="27">
        <v>1</v>
      </c>
      <c r="Q6727" s="27">
        <v>19</v>
      </c>
      <c r="R6727" s="28">
        <f>DATE('Raw Data'!$O6727,'Raw Data'!$P6727,'Raw Data'!$Q6727)</f>
        <v>43119</v>
      </c>
      <c r="S6727" s="27" t="str">
        <f>CONCATENATE(MID('Raw Data'!$H6727,FIND("(",'Raw Data'!$H6727)+1,FIND(")",'Raw Data'!$H6727)-FIND("(",'Raw Data'!$H6727)-1),"",'Raw Data'!$M6727)</f>
        <v>Rs.300</v>
      </c>
      <c r="T6727" s="27">
        <f t="shared" si="105"/>
        <v>1</v>
      </c>
      <c r="U6727" s="29">
        <f>'Raw Data'!$M6727*'Raw Data'!$T6727</f>
        <v>300</v>
      </c>
    </row>
    <row r="6728" spans="1:21" x14ac:dyDescent="0.3">
      <c r="A6728" s="20">
        <v>18441651</v>
      </c>
      <c r="B6728" s="27" t="s">
        <v>12757</v>
      </c>
      <c r="C6728" s="27">
        <v>1</v>
      </c>
      <c r="D6728" s="27" t="str">
        <f>VLOOKUP('Raw Data'!$C6728,'country description'!$A$2:$B$16,2,0)</f>
        <v>India</v>
      </c>
      <c r="E6728" s="27" t="s">
        <v>12487</v>
      </c>
      <c r="F6728" s="27" t="s">
        <v>12758</v>
      </c>
      <c r="G6728" s="27" t="s">
        <v>455</v>
      </c>
      <c r="H6728" s="27" t="s">
        <v>18</v>
      </c>
      <c r="I6728" s="27" t="s">
        <v>19</v>
      </c>
      <c r="J6728" s="27" t="s">
        <v>19</v>
      </c>
      <c r="K6728" s="27">
        <v>1</v>
      </c>
      <c r="L6728" s="27">
        <v>0</v>
      </c>
      <c r="M6728" s="27">
        <v>450</v>
      </c>
      <c r="N6728" s="27">
        <v>1</v>
      </c>
      <c r="O6728" s="27">
        <v>2010</v>
      </c>
      <c r="P6728" s="27">
        <v>1</v>
      </c>
      <c r="Q6728" s="27">
        <v>6</v>
      </c>
      <c r="R6728" s="28">
        <f>DATE('Raw Data'!$O6728,'Raw Data'!$P6728,'Raw Data'!$Q6728)</f>
        <v>40184</v>
      </c>
      <c r="S6728" s="27" t="str">
        <f>CONCATENATE(MID('Raw Data'!$H6728,FIND("(",'Raw Data'!$H6728)+1,FIND(")",'Raw Data'!$H6728)-FIND("(",'Raw Data'!$H6728)-1),"",'Raw Data'!$M6728)</f>
        <v>Rs.450</v>
      </c>
      <c r="T6728" s="27">
        <f t="shared" si="105"/>
        <v>1</v>
      </c>
      <c r="U6728" s="29">
        <f>'Raw Data'!$M6728*'Raw Data'!$T6728</f>
        <v>450</v>
      </c>
    </row>
    <row r="6729" spans="1:21" x14ac:dyDescent="0.3">
      <c r="A6729" s="20">
        <v>18381675</v>
      </c>
      <c r="B6729" s="27" t="s">
        <v>3723</v>
      </c>
      <c r="C6729" s="27">
        <v>1</v>
      </c>
      <c r="D6729" s="27" t="str">
        <f>VLOOKUP('Raw Data'!$C6729,'country description'!$A$2:$B$16,2,0)</f>
        <v>India</v>
      </c>
      <c r="E6729" s="27" t="s">
        <v>12487</v>
      </c>
      <c r="F6729" s="27" t="s">
        <v>12759</v>
      </c>
      <c r="G6729" s="27" t="s">
        <v>519</v>
      </c>
      <c r="H6729" s="27" t="s">
        <v>18</v>
      </c>
      <c r="I6729" s="27" t="s">
        <v>19</v>
      </c>
      <c r="J6729" s="27" t="s">
        <v>19</v>
      </c>
      <c r="K6729" s="27">
        <v>3</v>
      </c>
      <c r="L6729" s="27">
        <v>0</v>
      </c>
      <c r="M6729" s="27">
        <v>1000</v>
      </c>
      <c r="N6729" s="27">
        <v>1</v>
      </c>
      <c r="O6729" s="27">
        <v>2010</v>
      </c>
      <c r="P6729" s="27">
        <v>12</v>
      </c>
      <c r="Q6729" s="27">
        <v>8</v>
      </c>
      <c r="R6729" s="28">
        <f>DATE('Raw Data'!$O6729,'Raw Data'!$P6729,'Raw Data'!$Q6729)</f>
        <v>40520</v>
      </c>
      <c r="S6729" s="27" t="str">
        <f>CONCATENATE(MID('Raw Data'!$H6729,FIND("(",'Raw Data'!$H6729)+1,FIND(")",'Raw Data'!$H6729)-FIND("(",'Raw Data'!$H6729)-1),"",'Raw Data'!$M6729)</f>
        <v>Rs.1000</v>
      </c>
      <c r="T6729" s="27">
        <f t="shared" si="105"/>
        <v>1</v>
      </c>
      <c r="U6729" s="29">
        <f>'Raw Data'!$M6729*'Raw Data'!$T6729</f>
        <v>1000</v>
      </c>
    </row>
    <row r="6730" spans="1:21" x14ac:dyDescent="0.3">
      <c r="A6730" s="20">
        <v>18382345</v>
      </c>
      <c r="B6730" s="27" t="s">
        <v>10983</v>
      </c>
      <c r="C6730" s="27">
        <v>1</v>
      </c>
      <c r="D6730" s="27" t="str">
        <f>VLOOKUP('Raw Data'!$C6730,'country description'!$A$2:$B$16,2,0)</f>
        <v>India</v>
      </c>
      <c r="E6730" s="27" t="s">
        <v>12487</v>
      </c>
      <c r="F6730" s="27" t="s">
        <v>12647</v>
      </c>
      <c r="G6730" s="27" t="s">
        <v>727</v>
      </c>
      <c r="H6730" s="27" t="s">
        <v>18</v>
      </c>
      <c r="I6730" s="27" t="s">
        <v>19</v>
      </c>
      <c r="J6730" s="27" t="s">
        <v>19</v>
      </c>
      <c r="K6730" s="27">
        <v>1</v>
      </c>
      <c r="L6730" s="27">
        <v>0</v>
      </c>
      <c r="M6730" s="27">
        <v>200</v>
      </c>
      <c r="N6730" s="27">
        <v>1</v>
      </c>
      <c r="O6730" s="27">
        <v>2016</v>
      </c>
      <c r="P6730" s="27">
        <v>12</v>
      </c>
      <c r="Q6730" s="27">
        <v>19</v>
      </c>
      <c r="R6730" s="28">
        <f>DATE('Raw Data'!$O6730,'Raw Data'!$P6730,'Raw Data'!$Q6730)</f>
        <v>42723</v>
      </c>
      <c r="S6730" s="27" t="str">
        <f>CONCATENATE(MID('Raw Data'!$H6730,FIND("(",'Raw Data'!$H6730)+1,FIND(")",'Raw Data'!$H6730)-FIND("(",'Raw Data'!$H6730)-1),"",'Raw Data'!$M6730)</f>
        <v>Rs.200</v>
      </c>
      <c r="T6730" s="27">
        <f t="shared" si="105"/>
        <v>1</v>
      </c>
      <c r="U6730" s="29">
        <f>'Raw Data'!$M6730*'Raw Data'!$T6730</f>
        <v>200</v>
      </c>
    </row>
    <row r="6731" spans="1:21" x14ac:dyDescent="0.3">
      <c r="A6731" s="20">
        <v>18433542</v>
      </c>
      <c r="B6731" s="27" t="s">
        <v>12760</v>
      </c>
      <c r="C6731" s="27">
        <v>1</v>
      </c>
      <c r="D6731" s="27" t="str">
        <f>VLOOKUP('Raw Data'!$C6731,'country description'!$A$2:$B$16,2,0)</f>
        <v>India</v>
      </c>
      <c r="E6731" s="27" t="s">
        <v>12487</v>
      </c>
      <c r="F6731" s="27" t="s">
        <v>12761</v>
      </c>
      <c r="G6731" s="27" t="s">
        <v>390</v>
      </c>
      <c r="H6731" s="27" t="s">
        <v>18</v>
      </c>
      <c r="I6731" s="27" t="s">
        <v>19</v>
      </c>
      <c r="J6731" s="27" t="s">
        <v>19</v>
      </c>
      <c r="K6731" s="27">
        <v>2</v>
      </c>
      <c r="L6731" s="27">
        <v>0</v>
      </c>
      <c r="M6731" s="27">
        <v>500</v>
      </c>
      <c r="N6731" s="27">
        <v>1</v>
      </c>
      <c r="O6731" s="27">
        <v>2012</v>
      </c>
      <c r="P6731" s="27">
        <v>12</v>
      </c>
      <c r="Q6731" s="27">
        <v>24</v>
      </c>
      <c r="R6731" s="28">
        <f>DATE('Raw Data'!$O6731,'Raw Data'!$P6731,'Raw Data'!$Q6731)</f>
        <v>41267</v>
      </c>
      <c r="S6731" s="27" t="str">
        <f>CONCATENATE(MID('Raw Data'!$H6731,FIND("(",'Raw Data'!$H6731)+1,FIND(")",'Raw Data'!$H6731)-FIND("(",'Raw Data'!$H6731)-1),"",'Raw Data'!$M6731)</f>
        <v>Rs.500</v>
      </c>
      <c r="T6731" s="27">
        <f t="shared" si="105"/>
        <v>1</v>
      </c>
      <c r="U6731" s="29">
        <f>'Raw Data'!$M6731*'Raw Data'!$T6731</f>
        <v>500</v>
      </c>
    </row>
    <row r="6732" spans="1:21" x14ac:dyDescent="0.3">
      <c r="A6732" s="20">
        <v>18469933</v>
      </c>
      <c r="B6732" s="27" t="s">
        <v>12762</v>
      </c>
      <c r="C6732" s="27">
        <v>1</v>
      </c>
      <c r="D6732" s="27" t="str">
        <f>VLOOKUP('Raw Data'!$C6732,'country description'!$A$2:$B$16,2,0)</f>
        <v>India</v>
      </c>
      <c r="E6732" s="27" t="s">
        <v>12487</v>
      </c>
      <c r="F6732" s="27" t="s">
        <v>12763</v>
      </c>
      <c r="G6732" s="27" t="s">
        <v>17</v>
      </c>
      <c r="H6732" s="27" t="s">
        <v>18</v>
      </c>
      <c r="I6732" s="27" t="s">
        <v>19</v>
      </c>
      <c r="J6732" s="27" t="s">
        <v>19</v>
      </c>
      <c r="K6732" s="27">
        <v>2</v>
      </c>
      <c r="L6732" s="27">
        <v>0</v>
      </c>
      <c r="M6732" s="27">
        <v>500</v>
      </c>
      <c r="N6732" s="27">
        <v>1</v>
      </c>
      <c r="O6732" s="27">
        <v>2012</v>
      </c>
      <c r="P6732" s="27">
        <v>12</v>
      </c>
      <c r="Q6732" s="27">
        <v>26</v>
      </c>
      <c r="R6732" s="28">
        <f>DATE('Raw Data'!$O6732,'Raw Data'!$P6732,'Raw Data'!$Q6732)</f>
        <v>41269</v>
      </c>
      <c r="S6732" s="27" t="str">
        <f>CONCATENATE(MID('Raw Data'!$H6732,FIND("(",'Raw Data'!$H6732)+1,FIND(")",'Raw Data'!$H6732)-FIND("(",'Raw Data'!$H6732)-1),"",'Raw Data'!$M6732)</f>
        <v>Rs.500</v>
      </c>
      <c r="T6732" s="27">
        <f t="shared" si="105"/>
        <v>1</v>
      </c>
      <c r="U6732" s="29">
        <f>'Raw Data'!$M6732*'Raw Data'!$T6732</f>
        <v>500</v>
      </c>
    </row>
    <row r="6733" spans="1:21" x14ac:dyDescent="0.3">
      <c r="A6733" s="20">
        <v>18432013</v>
      </c>
      <c r="B6733" s="27" t="s">
        <v>12764</v>
      </c>
      <c r="C6733" s="27">
        <v>1</v>
      </c>
      <c r="D6733" s="27" t="str">
        <f>VLOOKUP('Raw Data'!$C6733,'country description'!$A$2:$B$16,2,0)</f>
        <v>India</v>
      </c>
      <c r="E6733" s="27" t="s">
        <v>12487</v>
      </c>
      <c r="F6733" s="27" t="s">
        <v>12765</v>
      </c>
      <c r="G6733" s="27" t="s">
        <v>455</v>
      </c>
      <c r="H6733" s="27" t="s">
        <v>18</v>
      </c>
      <c r="I6733" s="27" t="s">
        <v>19</v>
      </c>
      <c r="J6733" s="27" t="s">
        <v>19</v>
      </c>
      <c r="K6733" s="27">
        <v>1</v>
      </c>
      <c r="L6733" s="27">
        <v>0</v>
      </c>
      <c r="M6733" s="27">
        <v>250</v>
      </c>
      <c r="N6733" s="27">
        <v>1</v>
      </c>
      <c r="O6733" s="27">
        <v>2012</v>
      </c>
      <c r="P6733" s="27">
        <v>12</v>
      </c>
      <c r="Q6733" s="27">
        <v>7</v>
      </c>
      <c r="R6733" s="28">
        <f>DATE('Raw Data'!$O6733,'Raw Data'!$P6733,'Raw Data'!$Q6733)</f>
        <v>41250</v>
      </c>
      <c r="S6733" s="27" t="str">
        <f>CONCATENATE(MID('Raw Data'!$H6733,FIND("(",'Raw Data'!$H6733)+1,FIND(")",'Raw Data'!$H6733)-FIND("(",'Raw Data'!$H6733)-1),"",'Raw Data'!$M6733)</f>
        <v>Rs.250</v>
      </c>
      <c r="T6733" s="27">
        <f t="shared" si="105"/>
        <v>1</v>
      </c>
      <c r="U6733" s="29">
        <f>'Raw Data'!$M6733*'Raw Data'!$T6733</f>
        <v>250</v>
      </c>
    </row>
    <row r="6734" spans="1:21" x14ac:dyDescent="0.3">
      <c r="A6734" s="20">
        <v>18393406</v>
      </c>
      <c r="B6734" s="27" t="s">
        <v>12766</v>
      </c>
      <c r="C6734" s="27">
        <v>1</v>
      </c>
      <c r="D6734" s="27" t="str">
        <f>VLOOKUP('Raw Data'!$C6734,'country description'!$A$2:$B$16,2,0)</f>
        <v>India</v>
      </c>
      <c r="E6734" s="27" t="s">
        <v>12487</v>
      </c>
      <c r="F6734" s="27" t="s">
        <v>12767</v>
      </c>
      <c r="G6734" s="27" t="s">
        <v>17</v>
      </c>
      <c r="H6734" s="27" t="s">
        <v>18</v>
      </c>
      <c r="I6734" s="27" t="s">
        <v>19</v>
      </c>
      <c r="J6734" s="27" t="s">
        <v>19</v>
      </c>
      <c r="K6734" s="27">
        <v>1</v>
      </c>
      <c r="L6734" s="27">
        <v>0</v>
      </c>
      <c r="M6734" s="27">
        <v>200</v>
      </c>
      <c r="N6734" s="27">
        <v>1</v>
      </c>
      <c r="O6734" s="27">
        <v>2015</v>
      </c>
      <c r="P6734" s="27">
        <v>12</v>
      </c>
      <c r="Q6734" s="27">
        <v>23</v>
      </c>
      <c r="R6734" s="28">
        <f>DATE('Raw Data'!$O6734,'Raw Data'!$P6734,'Raw Data'!$Q6734)</f>
        <v>42361</v>
      </c>
      <c r="S6734" s="27" t="str">
        <f>CONCATENATE(MID('Raw Data'!$H6734,FIND("(",'Raw Data'!$H6734)+1,FIND(")",'Raw Data'!$H6734)-FIND("(",'Raw Data'!$H6734)-1),"",'Raw Data'!$M6734)</f>
        <v>Rs.200</v>
      </c>
      <c r="T6734" s="27">
        <f t="shared" si="105"/>
        <v>1</v>
      </c>
      <c r="U6734" s="29">
        <f>'Raw Data'!$M6734*'Raw Data'!$T6734</f>
        <v>200</v>
      </c>
    </row>
    <row r="6735" spans="1:21" x14ac:dyDescent="0.3">
      <c r="A6735" s="20">
        <v>18432192</v>
      </c>
      <c r="B6735" s="27" t="s">
        <v>12768</v>
      </c>
      <c r="C6735" s="27">
        <v>1</v>
      </c>
      <c r="D6735" s="27" t="str">
        <f>VLOOKUP('Raw Data'!$C6735,'country description'!$A$2:$B$16,2,0)</f>
        <v>India</v>
      </c>
      <c r="E6735" s="27" t="s">
        <v>12487</v>
      </c>
      <c r="F6735" s="27" t="s">
        <v>12769</v>
      </c>
      <c r="G6735" s="27" t="s">
        <v>17</v>
      </c>
      <c r="H6735" s="27" t="s">
        <v>18</v>
      </c>
      <c r="I6735" s="27" t="s">
        <v>19</v>
      </c>
      <c r="J6735" s="27" t="s">
        <v>19</v>
      </c>
      <c r="K6735" s="27">
        <v>1</v>
      </c>
      <c r="L6735" s="27">
        <v>0</v>
      </c>
      <c r="M6735" s="27">
        <v>250</v>
      </c>
      <c r="N6735" s="27">
        <v>1</v>
      </c>
      <c r="O6735" s="27">
        <v>2011</v>
      </c>
      <c r="P6735" s="27">
        <v>12</v>
      </c>
      <c r="Q6735" s="27">
        <v>15</v>
      </c>
      <c r="R6735" s="28">
        <f>DATE('Raw Data'!$O6735,'Raw Data'!$P6735,'Raw Data'!$Q6735)</f>
        <v>40892</v>
      </c>
      <c r="S6735" s="27" t="str">
        <f>CONCATENATE(MID('Raw Data'!$H6735,FIND("(",'Raw Data'!$H6735)+1,FIND(")",'Raw Data'!$H6735)-FIND("(",'Raw Data'!$H6735)-1),"",'Raw Data'!$M6735)</f>
        <v>Rs.250</v>
      </c>
      <c r="T6735" s="27">
        <f t="shared" si="105"/>
        <v>1</v>
      </c>
      <c r="U6735" s="29">
        <f>'Raw Data'!$M6735*'Raw Data'!$T6735</f>
        <v>250</v>
      </c>
    </row>
    <row r="6736" spans="1:21" x14ac:dyDescent="0.3">
      <c r="A6736" s="20">
        <v>18417576</v>
      </c>
      <c r="B6736" s="27" t="s">
        <v>12770</v>
      </c>
      <c r="C6736" s="27">
        <v>1</v>
      </c>
      <c r="D6736" s="27" t="str">
        <f>VLOOKUP('Raw Data'!$C6736,'country description'!$A$2:$B$16,2,0)</f>
        <v>India</v>
      </c>
      <c r="E6736" s="27" t="s">
        <v>12487</v>
      </c>
      <c r="F6736" s="27" t="s">
        <v>12771</v>
      </c>
      <c r="G6736" s="27" t="s">
        <v>461</v>
      </c>
      <c r="H6736" s="27" t="s">
        <v>18</v>
      </c>
      <c r="I6736" s="27" t="s">
        <v>19</v>
      </c>
      <c r="J6736" s="27" t="s">
        <v>19</v>
      </c>
      <c r="K6736" s="27">
        <v>1</v>
      </c>
      <c r="L6736" s="27">
        <v>0</v>
      </c>
      <c r="M6736" s="27">
        <v>300</v>
      </c>
      <c r="N6736" s="27">
        <v>1</v>
      </c>
      <c r="O6736" s="27">
        <v>2013</v>
      </c>
      <c r="P6736" s="27">
        <v>12</v>
      </c>
      <c r="Q6736" s="27">
        <v>5</v>
      </c>
      <c r="R6736" s="28">
        <f>DATE('Raw Data'!$O6736,'Raw Data'!$P6736,'Raw Data'!$Q6736)</f>
        <v>41613</v>
      </c>
      <c r="S6736" s="27" t="str">
        <f>CONCATENATE(MID('Raw Data'!$H6736,FIND("(",'Raw Data'!$H6736)+1,FIND(")",'Raw Data'!$H6736)-FIND("(",'Raw Data'!$H6736)-1),"",'Raw Data'!$M6736)</f>
        <v>Rs.300</v>
      </c>
      <c r="T6736" s="27">
        <f t="shared" si="105"/>
        <v>1</v>
      </c>
      <c r="U6736" s="29">
        <f>'Raw Data'!$M6736*'Raw Data'!$T6736</f>
        <v>300</v>
      </c>
    </row>
    <row r="6737" spans="1:21" x14ac:dyDescent="0.3">
      <c r="A6737" s="20">
        <v>18319512</v>
      </c>
      <c r="B6737" s="27" t="s">
        <v>12772</v>
      </c>
      <c r="C6737" s="27">
        <v>1</v>
      </c>
      <c r="D6737" s="27" t="str">
        <f>VLOOKUP('Raw Data'!$C6737,'country description'!$A$2:$B$16,2,0)</f>
        <v>India</v>
      </c>
      <c r="E6737" s="27" t="s">
        <v>12487</v>
      </c>
      <c r="F6737" s="27" t="s">
        <v>12773</v>
      </c>
      <c r="G6737" s="27" t="s">
        <v>464</v>
      </c>
      <c r="H6737" s="27" t="s">
        <v>18</v>
      </c>
      <c r="I6737" s="27" t="s">
        <v>19</v>
      </c>
      <c r="J6737" s="27" t="s">
        <v>19</v>
      </c>
      <c r="K6737" s="27">
        <v>2</v>
      </c>
      <c r="L6737" s="27">
        <v>0</v>
      </c>
      <c r="M6737" s="27">
        <v>500</v>
      </c>
      <c r="N6737" s="27">
        <v>1</v>
      </c>
      <c r="O6737" s="27">
        <v>2015</v>
      </c>
      <c r="P6737" s="27">
        <v>12</v>
      </c>
      <c r="Q6737" s="27">
        <v>28</v>
      </c>
      <c r="R6737" s="28">
        <f>DATE('Raw Data'!$O6737,'Raw Data'!$P6737,'Raw Data'!$Q6737)</f>
        <v>42366</v>
      </c>
      <c r="S6737" s="27" t="str">
        <f>CONCATENATE(MID('Raw Data'!$H6737,FIND("(",'Raw Data'!$H6737)+1,FIND(")",'Raw Data'!$H6737)-FIND("(",'Raw Data'!$H6737)-1),"",'Raw Data'!$M6737)</f>
        <v>Rs.500</v>
      </c>
      <c r="T6737" s="27">
        <f t="shared" si="105"/>
        <v>1</v>
      </c>
      <c r="U6737" s="29">
        <f>'Raw Data'!$M6737*'Raw Data'!$T6737</f>
        <v>500</v>
      </c>
    </row>
    <row r="6738" spans="1:21" x14ac:dyDescent="0.3">
      <c r="A6738" s="20">
        <v>18430878</v>
      </c>
      <c r="B6738" s="27" t="s">
        <v>12774</v>
      </c>
      <c r="C6738" s="27">
        <v>1</v>
      </c>
      <c r="D6738" s="27" t="str">
        <f>VLOOKUP('Raw Data'!$C6738,'country description'!$A$2:$B$16,2,0)</f>
        <v>India</v>
      </c>
      <c r="E6738" s="27" t="s">
        <v>12487</v>
      </c>
      <c r="F6738" s="27" t="s">
        <v>12628</v>
      </c>
      <c r="G6738" s="27" t="s">
        <v>393</v>
      </c>
      <c r="H6738" s="27" t="s">
        <v>18</v>
      </c>
      <c r="I6738" s="27" t="s">
        <v>19</v>
      </c>
      <c r="J6738" s="27" t="s">
        <v>19</v>
      </c>
      <c r="K6738" s="27">
        <v>2</v>
      </c>
      <c r="L6738" s="27">
        <v>0</v>
      </c>
      <c r="M6738" s="27">
        <v>900</v>
      </c>
      <c r="N6738" s="27">
        <v>1</v>
      </c>
      <c r="O6738" s="27">
        <v>2014</v>
      </c>
      <c r="P6738" s="27">
        <v>12</v>
      </c>
      <c r="Q6738" s="27">
        <v>1</v>
      </c>
      <c r="R6738" s="28">
        <f>DATE('Raw Data'!$O6738,'Raw Data'!$P6738,'Raw Data'!$Q6738)</f>
        <v>41974</v>
      </c>
      <c r="S6738" s="27" t="str">
        <f>CONCATENATE(MID('Raw Data'!$H6738,FIND("(",'Raw Data'!$H6738)+1,FIND(")",'Raw Data'!$H6738)-FIND("(",'Raw Data'!$H6738)-1),"",'Raw Data'!$M6738)</f>
        <v>Rs.900</v>
      </c>
      <c r="T6738" s="27">
        <f t="shared" si="105"/>
        <v>1</v>
      </c>
      <c r="U6738" s="29">
        <f>'Raw Data'!$M6738*'Raw Data'!$T6738</f>
        <v>900</v>
      </c>
    </row>
    <row r="6739" spans="1:21" x14ac:dyDescent="0.3">
      <c r="A6739" s="20">
        <v>18451091</v>
      </c>
      <c r="B6739" s="27" t="s">
        <v>12775</v>
      </c>
      <c r="C6739" s="27">
        <v>1</v>
      </c>
      <c r="D6739" s="27" t="str">
        <f>VLOOKUP('Raw Data'!$C6739,'country description'!$A$2:$B$16,2,0)</f>
        <v>India</v>
      </c>
      <c r="E6739" s="27" t="s">
        <v>12487</v>
      </c>
      <c r="F6739" s="27" t="s">
        <v>12776</v>
      </c>
      <c r="G6739" s="27" t="s">
        <v>589</v>
      </c>
      <c r="H6739" s="27" t="s">
        <v>18</v>
      </c>
      <c r="I6739" s="27" t="s">
        <v>19</v>
      </c>
      <c r="J6739" s="27" t="s">
        <v>19</v>
      </c>
      <c r="K6739" s="27">
        <v>1</v>
      </c>
      <c r="L6739" s="27">
        <v>0</v>
      </c>
      <c r="M6739" s="27">
        <v>100</v>
      </c>
      <c r="N6739" s="27">
        <v>1</v>
      </c>
      <c r="O6739" s="27">
        <v>2010</v>
      </c>
      <c r="P6739" s="27">
        <v>12</v>
      </c>
      <c r="Q6739" s="27">
        <v>1</v>
      </c>
      <c r="R6739" s="28">
        <f>DATE('Raw Data'!$O6739,'Raw Data'!$P6739,'Raw Data'!$Q6739)</f>
        <v>40513</v>
      </c>
      <c r="S6739" s="27" t="str">
        <f>CONCATENATE(MID('Raw Data'!$H6739,FIND("(",'Raw Data'!$H6739)+1,FIND(")",'Raw Data'!$H6739)-FIND("(",'Raw Data'!$H6739)-1),"",'Raw Data'!$M6739)</f>
        <v>Rs.100</v>
      </c>
      <c r="T6739" s="27">
        <f t="shared" si="105"/>
        <v>1</v>
      </c>
      <c r="U6739" s="29">
        <f>'Raw Data'!$M6739*'Raw Data'!$T6739</f>
        <v>100</v>
      </c>
    </row>
    <row r="6740" spans="1:21" x14ac:dyDescent="0.3">
      <c r="A6740" s="20">
        <v>18470627</v>
      </c>
      <c r="B6740" s="27" t="s">
        <v>12777</v>
      </c>
      <c r="C6740" s="27">
        <v>1</v>
      </c>
      <c r="D6740" s="27" t="str">
        <f>VLOOKUP('Raw Data'!$C6740,'country description'!$A$2:$B$16,2,0)</f>
        <v>India</v>
      </c>
      <c r="E6740" s="27" t="s">
        <v>12487</v>
      </c>
      <c r="F6740" s="27" t="s">
        <v>12778</v>
      </c>
      <c r="G6740" s="27" t="s">
        <v>1166</v>
      </c>
      <c r="H6740" s="27" t="s">
        <v>18</v>
      </c>
      <c r="I6740" s="27" t="s">
        <v>19</v>
      </c>
      <c r="J6740" s="27" t="s">
        <v>19</v>
      </c>
      <c r="K6740" s="27">
        <v>1</v>
      </c>
      <c r="L6740" s="27">
        <v>0</v>
      </c>
      <c r="M6740" s="27">
        <v>300</v>
      </c>
      <c r="N6740" s="27">
        <v>1</v>
      </c>
      <c r="O6740" s="27">
        <v>2013</v>
      </c>
      <c r="P6740" s="27">
        <v>12</v>
      </c>
      <c r="Q6740" s="27">
        <v>5</v>
      </c>
      <c r="R6740" s="28">
        <f>DATE('Raw Data'!$O6740,'Raw Data'!$P6740,'Raw Data'!$Q6740)</f>
        <v>41613</v>
      </c>
      <c r="S6740" s="27" t="str">
        <f>CONCATENATE(MID('Raw Data'!$H6740,FIND("(",'Raw Data'!$H6740)+1,FIND(")",'Raw Data'!$H6740)-FIND("(",'Raw Data'!$H6740)-1),"",'Raw Data'!$M6740)</f>
        <v>Rs.300</v>
      </c>
      <c r="T6740" s="27">
        <f t="shared" si="105"/>
        <v>1</v>
      </c>
      <c r="U6740" s="29">
        <f>'Raw Data'!$M6740*'Raw Data'!$T6740</f>
        <v>300</v>
      </c>
    </row>
    <row r="6741" spans="1:21" x14ac:dyDescent="0.3">
      <c r="A6741" s="20">
        <v>18373828</v>
      </c>
      <c r="B6741" s="27" t="s">
        <v>12779</v>
      </c>
      <c r="C6741" s="27">
        <v>1</v>
      </c>
      <c r="D6741" s="27" t="str">
        <f>VLOOKUP('Raw Data'!$C6741,'country description'!$A$2:$B$16,2,0)</f>
        <v>India</v>
      </c>
      <c r="E6741" s="27" t="s">
        <v>12487</v>
      </c>
      <c r="F6741" s="27" t="s">
        <v>12780</v>
      </c>
      <c r="G6741" s="27" t="s">
        <v>17</v>
      </c>
      <c r="H6741" s="27" t="s">
        <v>18</v>
      </c>
      <c r="I6741" s="27" t="s">
        <v>19</v>
      </c>
      <c r="J6741" s="27" t="s">
        <v>19</v>
      </c>
      <c r="K6741" s="27">
        <v>1</v>
      </c>
      <c r="L6741" s="27">
        <v>0</v>
      </c>
      <c r="M6741" s="27">
        <v>450</v>
      </c>
      <c r="N6741" s="27">
        <v>1</v>
      </c>
      <c r="O6741" s="27">
        <v>2018</v>
      </c>
      <c r="P6741" s="27">
        <v>12</v>
      </c>
      <c r="Q6741" s="27">
        <v>4</v>
      </c>
      <c r="R6741" s="28">
        <f>DATE('Raw Data'!$O6741,'Raw Data'!$P6741,'Raw Data'!$Q6741)</f>
        <v>43438</v>
      </c>
      <c r="S6741" s="27" t="str">
        <f>CONCATENATE(MID('Raw Data'!$H6741,FIND("(",'Raw Data'!$H6741)+1,FIND(")",'Raw Data'!$H6741)-FIND("(",'Raw Data'!$H6741)-1),"",'Raw Data'!$M6741)</f>
        <v>Rs.450</v>
      </c>
      <c r="T6741" s="27">
        <f t="shared" si="105"/>
        <v>1</v>
      </c>
      <c r="U6741" s="29">
        <f>'Raw Data'!$M6741*'Raw Data'!$T6741</f>
        <v>450</v>
      </c>
    </row>
    <row r="6742" spans="1:21" x14ac:dyDescent="0.3">
      <c r="A6742" s="20">
        <v>18500639</v>
      </c>
      <c r="B6742" s="27" t="s">
        <v>12781</v>
      </c>
      <c r="C6742" s="27">
        <v>1</v>
      </c>
      <c r="D6742" s="27" t="str">
        <f>VLOOKUP('Raw Data'!$C6742,'country description'!$A$2:$B$16,2,0)</f>
        <v>India</v>
      </c>
      <c r="E6742" s="27" t="s">
        <v>12487</v>
      </c>
      <c r="F6742" s="27" t="s">
        <v>12782</v>
      </c>
      <c r="G6742" s="27" t="s">
        <v>393</v>
      </c>
      <c r="H6742" s="27" t="s">
        <v>18</v>
      </c>
      <c r="I6742" s="27" t="s">
        <v>19</v>
      </c>
      <c r="J6742" s="27" t="s">
        <v>19</v>
      </c>
      <c r="K6742" s="27">
        <v>1</v>
      </c>
      <c r="L6742" s="27">
        <v>0</v>
      </c>
      <c r="M6742" s="27">
        <v>400</v>
      </c>
      <c r="N6742" s="27">
        <v>1</v>
      </c>
      <c r="O6742" s="27">
        <v>2018</v>
      </c>
      <c r="P6742" s="27">
        <v>12</v>
      </c>
      <c r="Q6742" s="27">
        <v>18</v>
      </c>
      <c r="R6742" s="28">
        <f>DATE('Raw Data'!$O6742,'Raw Data'!$P6742,'Raw Data'!$Q6742)</f>
        <v>43452</v>
      </c>
      <c r="S6742" s="27" t="str">
        <f>CONCATENATE(MID('Raw Data'!$H6742,FIND("(",'Raw Data'!$H6742)+1,FIND(")",'Raw Data'!$H6742)-FIND("(",'Raw Data'!$H6742)-1),"",'Raw Data'!$M6742)</f>
        <v>Rs.400</v>
      </c>
      <c r="T6742" s="27">
        <f t="shared" si="105"/>
        <v>1</v>
      </c>
      <c r="U6742" s="29">
        <f>'Raw Data'!$M6742*'Raw Data'!$T6742</f>
        <v>400</v>
      </c>
    </row>
    <row r="6743" spans="1:21" x14ac:dyDescent="0.3">
      <c r="A6743" s="20">
        <v>18357573</v>
      </c>
      <c r="B6743" s="27" t="s">
        <v>12783</v>
      </c>
      <c r="C6743" s="27">
        <v>1</v>
      </c>
      <c r="D6743" s="27" t="str">
        <f>VLOOKUP('Raw Data'!$C6743,'country description'!$A$2:$B$16,2,0)</f>
        <v>India</v>
      </c>
      <c r="E6743" s="27" t="s">
        <v>12487</v>
      </c>
      <c r="F6743" s="27" t="s">
        <v>12569</v>
      </c>
      <c r="G6743" s="27" t="s">
        <v>461</v>
      </c>
      <c r="H6743" s="27" t="s">
        <v>18</v>
      </c>
      <c r="I6743" s="27" t="s">
        <v>19</v>
      </c>
      <c r="J6743" s="27" t="s">
        <v>19</v>
      </c>
      <c r="K6743" s="27">
        <v>2</v>
      </c>
      <c r="L6743" s="27">
        <v>0</v>
      </c>
      <c r="M6743" s="27">
        <v>500</v>
      </c>
      <c r="N6743" s="27">
        <v>1</v>
      </c>
      <c r="O6743" s="27">
        <v>2014</v>
      </c>
      <c r="P6743" s="27">
        <v>12</v>
      </c>
      <c r="Q6743" s="27">
        <v>10</v>
      </c>
      <c r="R6743" s="28">
        <f>DATE('Raw Data'!$O6743,'Raw Data'!$P6743,'Raw Data'!$Q6743)</f>
        <v>41983</v>
      </c>
      <c r="S6743" s="27" t="str">
        <f>CONCATENATE(MID('Raw Data'!$H6743,FIND("(",'Raw Data'!$H6743)+1,FIND(")",'Raw Data'!$H6743)-FIND("(",'Raw Data'!$H6743)-1),"",'Raw Data'!$M6743)</f>
        <v>Rs.500</v>
      </c>
      <c r="T6743" s="27">
        <f t="shared" si="105"/>
        <v>1</v>
      </c>
      <c r="U6743" s="29">
        <f>'Raw Data'!$M6743*'Raw Data'!$T6743</f>
        <v>500</v>
      </c>
    </row>
    <row r="6744" spans="1:21" x14ac:dyDescent="0.3">
      <c r="A6744" s="20">
        <v>304750</v>
      </c>
      <c r="B6744" s="27" t="s">
        <v>12784</v>
      </c>
      <c r="C6744" s="27">
        <v>1</v>
      </c>
      <c r="D6744" s="27" t="str">
        <f>VLOOKUP('Raw Data'!$C6744,'country description'!$A$2:$B$16,2,0)</f>
        <v>India</v>
      </c>
      <c r="E6744" s="27" t="s">
        <v>12487</v>
      </c>
      <c r="F6744" s="27" t="s">
        <v>12634</v>
      </c>
      <c r="G6744" s="27" t="s">
        <v>580</v>
      </c>
      <c r="H6744" s="27" t="s">
        <v>18</v>
      </c>
      <c r="I6744" s="27" t="s">
        <v>19</v>
      </c>
      <c r="J6744" s="27" t="s">
        <v>19</v>
      </c>
      <c r="K6744" s="27">
        <v>1</v>
      </c>
      <c r="L6744" s="27">
        <v>0</v>
      </c>
      <c r="M6744" s="27">
        <v>150</v>
      </c>
      <c r="N6744" s="27">
        <v>1</v>
      </c>
      <c r="O6744" s="27">
        <v>2017</v>
      </c>
      <c r="P6744" s="27">
        <v>12</v>
      </c>
      <c r="Q6744" s="27">
        <v>25</v>
      </c>
      <c r="R6744" s="28">
        <f>DATE('Raw Data'!$O6744,'Raw Data'!$P6744,'Raw Data'!$Q6744)</f>
        <v>43094</v>
      </c>
      <c r="S6744" s="27" t="str">
        <f>CONCATENATE(MID('Raw Data'!$H6744,FIND("(",'Raw Data'!$H6744)+1,FIND(")",'Raw Data'!$H6744)-FIND("(",'Raw Data'!$H6744)-1),"",'Raw Data'!$M6744)</f>
        <v>Rs.150</v>
      </c>
      <c r="T6744" s="27">
        <f t="shared" si="105"/>
        <v>1</v>
      </c>
      <c r="U6744" s="29">
        <f>'Raw Data'!$M6744*'Raw Data'!$T6744</f>
        <v>150</v>
      </c>
    </row>
    <row r="6745" spans="1:21" x14ac:dyDescent="0.3">
      <c r="A6745" s="20">
        <v>18368771</v>
      </c>
      <c r="B6745" s="27" t="s">
        <v>12785</v>
      </c>
      <c r="C6745" s="27">
        <v>1</v>
      </c>
      <c r="D6745" s="27" t="str">
        <f>VLOOKUP('Raw Data'!$C6745,'country description'!$A$2:$B$16,2,0)</f>
        <v>India</v>
      </c>
      <c r="E6745" s="27" t="s">
        <v>12487</v>
      </c>
      <c r="F6745" s="27" t="s">
        <v>12504</v>
      </c>
      <c r="G6745" s="27" t="s">
        <v>17</v>
      </c>
      <c r="H6745" s="27" t="s">
        <v>18</v>
      </c>
      <c r="I6745" s="27" t="s">
        <v>19</v>
      </c>
      <c r="J6745" s="27" t="s">
        <v>19</v>
      </c>
      <c r="K6745" s="27">
        <v>1</v>
      </c>
      <c r="L6745" s="27">
        <v>0</v>
      </c>
      <c r="M6745" s="27">
        <v>200</v>
      </c>
      <c r="N6745" s="27">
        <v>1</v>
      </c>
      <c r="O6745" s="27">
        <v>2011</v>
      </c>
      <c r="P6745" s="27">
        <v>12</v>
      </c>
      <c r="Q6745" s="27">
        <v>15</v>
      </c>
      <c r="R6745" s="28">
        <f>DATE('Raw Data'!$O6745,'Raw Data'!$P6745,'Raw Data'!$Q6745)</f>
        <v>40892</v>
      </c>
      <c r="S6745" s="27" t="str">
        <f>CONCATENATE(MID('Raw Data'!$H6745,FIND("(",'Raw Data'!$H6745)+1,FIND(")",'Raw Data'!$H6745)-FIND("(",'Raw Data'!$H6745)-1),"",'Raw Data'!$M6745)</f>
        <v>Rs.200</v>
      </c>
      <c r="T6745" s="27">
        <f t="shared" si="105"/>
        <v>1</v>
      </c>
      <c r="U6745" s="29">
        <f>'Raw Data'!$M6745*'Raw Data'!$T6745</f>
        <v>200</v>
      </c>
    </row>
    <row r="6746" spans="1:21" x14ac:dyDescent="0.3">
      <c r="A6746" s="20">
        <v>312192</v>
      </c>
      <c r="B6746" s="27" t="s">
        <v>1002</v>
      </c>
      <c r="C6746" s="27">
        <v>1</v>
      </c>
      <c r="D6746" s="27" t="str">
        <f>VLOOKUP('Raw Data'!$C6746,'country description'!$A$2:$B$16,2,0)</f>
        <v>India</v>
      </c>
      <c r="E6746" s="27" t="s">
        <v>12487</v>
      </c>
      <c r="F6746" s="27" t="s">
        <v>12786</v>
      </c>
      <c r="G6746" s="27" t="s">
        <v>455</v>
      </c>
      <c r="H6746" s="27" t="s">
        <v>18</v>
      </c>
      <c r="I6746" s="27" t="s">
        <v>19</v>
      </c>
      <c r="J6746" s="27" t="s">
        <v>19</v>
      </c>
      <c r="K6746" s="27">
        <v>1</v>
      </c>
      <c r="L6746" s="27">
        <v>0</v>
      </c>
      <c r="M6746" s="27">
        <v>200</v>
      </c>
      <c r="N6746" s="27">
        <v>1</v>
      </c>
      <c r="O6746" s="27">
        <v>2011</v>
      </c>
      <c r="P6746" s="27">
        <v>12</v>
      </c>
      <c r="Q6746" s="27">
        <v>5</v>
      </c>
      <c r="R6746" s="28">
        <f>DATE('Raw Data'!$O6746,'Raw Data'!$P6746,'Raw Data'!$Q6746)</f>
        <v>40882</v>
      </c>
      <c r="S6746" s="27" t="str">
        <f>CONCATENATE(MID('Raw Data'!$H6746,FIND("(",'Raw Data'!$H6746)+1,FIND(")",'Raw Data'!$H6746)-FIND("(",'Raw Data'!$H6746)-1),"",'Raw Data'!$M6746)</f>
        <v>Rs.200</v>
      </c>
      <c r="T6746" s="27">
        <f t="shared" si="105"/>
        <v>1</v>
      </c>
      <c r="U6746" s="29">
        <f>'Raw Data'!$M6746*'Raw Data'!$T6746</f>
        <v>200</v>
      </c>
    </row>
    <row r="6747" spans="1:21" x14ac:dyDescent="0.3">
      <c r="A6747" s="20">
        <v>18474221</v>
      </c>
      <c r="B6747" s="27" t="s">
        <v>7110</v>
      </c>
      <c r="C6747" s="27">
        <v>1</v>
      </c>
      <c r="D6747" s="27" t="str">
        <f>VLOOKUP('Raw Data'!$C6747,'country description'!$A$2:$B$16,2,0)</f>
        <v>India</v>
      </c>
      <c r="E6747" s="27" t="s">
        <v>12487</v>
      </c>
      <c r="F6747" s="27" t="s">
        <v>12572</v>
      </c>
      <c r="G6747" s="27" t="s">
        <v>587</v>
      </c>
      <c r="H6747" s="27" t="s">
        <v>18</v>
      </c>
      <c r="I6747" s="27" t="s">
        <v>19</v>
      </c>
      <c r="J6747" s="27" t="s">
        <v>19</v>
      </c>
      <c r="K6747" s="27">
        <v>1</v>
      </c>
      <c r="L6747" s="27">
        <v>0</v>
      </c>
      <c r="M6747" s="27">
        <v>400</v>
      </c>
      <c r="N6747" s="27">
        <v>1</v>
      </c>
      <c r="O6747" s="27">
        <v>2016</v>
      </c>
      <c r="P6747" s="27">
        <v>12</v>
      </c>
      <c r="Q6747" s="27">
        <v>12</v>
      </c>
      <c r="R6747" s="28">
        <f>DATE('Raw Data'!$O6747,'Raw Data'!$P6747,'Raw Data'!$Q6747)</f>
        <v>42716</v>
      </c>
      <c r="S6747" s="27" t="str">
        <f>CONCATENATE(MID('Raw Data'!$H6747,FIND("(",'Raw Data'!$H6747)+1,FIND(")",'Raw Data'!$H6747)-FIND("(",'Raw Data'!$H6747)-1),"",'Raw Data'!$M6747)</f>
        <v>Rs.400</v>
      </c>
      <c r="T6747" s="27">
        <f t="shared" si="105"/>
        <v>1</v>
      </c>
      <c r="U6747" s="29">
        <f>'Raw Data'!$M6747*'Raw Data'!$T6747</f>
        <v>400</v>
      </c>
    </row>
    <row r="6748" spans="1:21" x14ac:dyDescent="0.3">
      <c r="A6748" s="20">
        <v>18356798</v>
      </c>
      <c r="B6748" s="27" t="s">
        <v>12787</v>
      </c>
      <c r="C6748" s="27">
        <v>1</v>
      </c>
      <c r="D6748" s="27" t="str">
        <f>VLOOKUP('Raw Data'!$C6748,'country description'!$A$2:$B$16,2,0)</f>
        <v>India</v>
      </c>
      <c r="E6748" s="27" t="s">
        <v>12487</v>
      </c>
      <c r="F6748" s="27" t="s">
        <v>12788</v>
      </c>
      <c r="G6748" s="27" t="s">
        <v>17</v>
      </c>
      <c r="H6748" s="27" t="s">
        <v>18</v>
      </c>
      <c r="I6748" s="27" t="s">
        <v>19</v>
      </c>
      <c r="J6748" s="27" t="s">
        <v>19</v>
      </c>
      <c r="K6748" s="27">
        <v>1</v>
      </c>
      <c r="L6748" s="27">
        <v>0</v>
      </c>
      <c r="M6748" s="27">
        <v>250</v>
      </c>
      <c r="N6748" s="27">
        <v>1</v>
      </c>
      <c r="O6748" s="27">
        <v>2013</v>
      </c>
      <c r="P6748" s="27">
        <v>12</v>
      </c>
      <c r="Q6748" s="27">
        <v>12</v>
      </c>
      <c r="R6748" s="28">
        <f>DATE('Raw Data'!$O6748,'Raw Data'!$P6748,'Raw Data'!$Q6748)</f>
        <v>41620</v>
      </c>
      <c r="S6748" s="27" t="str">
        <f>CONCATENATE(MID('Raw Data'!$H6748,FIND("(",'Raw Data'!$H6748)+1,FIND(")",'Raw Data'!$H6748)-FIND("(",'Raw Data'!$H6748)-1),"",'Raw Data'!$M6748)</f>
        <v>Rs.250</v>
      </c>
      <c r="T6748" s="27">
        <f t="shared" si="105"/>
        <v>1</v>
      </c>
      <c r="U6748" s="29">
        <f>'Raw Data'!$M6748*'Raw Data'!$T6748</f>
        <v>250</v>
      </c>
    </row>
    <row r="6749" spans="1:21" x14ac:dyDescent="0.3">
      <c r="A6749" s="20">
        <v>18471723</v>
      </c>
      <c r="B6749" s="27" t="s">
        <v>12789</v>
      </c>
      <c r="C6749" s="27">
        <v>1</v>
      </c>
      <c r="D6749" s="27" t="str">
        <f>VLOOKUP('Raw Data'!$C6749,'country description'!$A$2:$B$16,2,0)</f>
        <v>India</v>
      </c>
      <c r="E6749" s="27" t="s">
        <v>12487</v>
      </c>
      <c r="F6749" s="27" t="s">
        <v>12790</v>
      </c>
      <c r="G6749" s="27" t="s">
        <v>12791</v>
      </c>
      <c r="H6749" s="27" t="s">
        <v>18</v>
      </c>
      <c r="I6749" s="27" t="s">
        <v>19</v>
      </c>
      <c r="J6749" s="27" t="s">
        <v>19</v>
      </c>
      <c r="K6749" s="27">
        <v>1</v>
      </c>
      <c r="L6749" s="27">
        <v>0</v>
      </c>
      <c r="M6749" s="27">
        <v>250</v>
      </c>
      <c r="N6749" s="27">
        <v>1</v>
      </c>
      <c r="O6749" s="27">
        <v>2012</v>
      </c>
      <c r="P6749" s="27">
        <v>12</v>
      </c>
      <c r="Q6749" s="27">
        <v>8</v>
      </c>
      <c r="R6749" s="28">
        <f>DATE('Raw Data'!$O6749,'Raw Data'!$P6749,'Raw Data'!$Q6749)</f>
        <v>41251</v>
      </c>
      <c r="S6749" s="27" t="str">
        <f>CONCATENATE(MID('Raw Data'!$H6749,FIND("(",'Raw Data'!$H6749)+1,FIND(")",'Raw Data'!$H6749)-FIND("(",'Raw Data'!$H6749)-1),"",'Raw Data'!$M6749)</f>
        <v>Rs.250</v>
      </c>
      <c r="T6749" s="27">
        <f t="shared" si="105"/>
        <v>1</v>
      </c>
      <c r="U6749" s="29">
        <f>'Raw Data'!$M6749*'Raw Data'!$T6749</f>
        <v>250</v>
      </c>
    </row>
    <row r="6750" spans="1:21" x14ac:dyDescent="0.3">
      <c r="A6750" s="20">
        <v>18451827</v>
      </c>
      <c r="B6750" s="27" t="s">
        <v>12792</v>
      </c>
      <c r="C6750" s="27">
        <v>1</v>
      </c>
      <c r="D6750" s="27" t="str">
        <f>VLOOKUP('Raw Data'!$C6750,'country description'!$A$2:$B$16,2,0)</f>
        <v>India</v>
      </c>
      <c r="E6750" s="27" t="s">
        <v>12487</v>
      </c>
      <c r="F6750" s="27" t="s">
        <v>12551</v>
      </c>
      <c r="G6750" s="27" t="s">
        <v>12793</v>
      </c>
      <c r="H6750" s="27" t="s">
        <v>18</v>
      </c>
      <c r="I6750" s="27" t="s">
        <v>19</v>
      </c>
      <c r="J6750" s="27" t="s">
        <v>19</v>
      </c>
      <c r="K6750" s="27">
        <v>2</v>
      </c>
      <c r="L6750" s="27">
        <v>0</v>
      </c>
      <c r="M6750" s="27">
        <v>500</v>
      </c>
      <c r="N6750" s="27">
        <v>1</v>
      </c>
      <c r="O6750" s="27">
        <v>2018</v>
      </c>
      <c r="P6750" s="27">
        <v>12</v>
      </c>
      <c r="Q6750" s="27">
        <v>15</v>
      </c>
      <c r="R6750" s="28">
        <f>DATE('Raw Data'!$O6750,'Raw Data'!$P6750,'Raw Data'!$Q6750)</f>
        <v>43449</v>
      </c>
      <c r="S6750" s="27" t="str">
        <f>CONCATENATE(MID('Raw Data'!$H6750,FIND("(",'Raw Data'!$H6750)+1,FIND(")",'Raw Data'!$H6750)-FIND("(",'Raw Data'!$H6750)-1),"",'Raw Data'!$M6750)</f>
        <v>Rs.500</v>
      </c>
      <c r="T6750" s="27">
        <f t="shared" si="105"/>
        <v>1</v>
      </c>
      <c r="U6750" s="29">
        <f>'Raw Data'!$M6750*'Raw Data'!$T6750</f>
        <v>500</v>
      </c>
    </row>
    <row r="6751" spans="1:21" x14ac:dyDescent="0.3">
      <c r="A6751" s="20">
        <v>18383464</v>
      </c>
      <c r="B6751" s="27" t="s">
        <v>12794</v>
      </c>
      <c r="C6751" s="27">
        <v>1</v>
      </c>
      <c r="D6751" s="27" t="str">
        <f>VLOOKUP('Raw Data'!$C6751,'country description'!$A$2:$B$16,2,0)</f>
        <v>India</v>
      </c>
      <c r="E6751" s="27" t="s">
        <v>12487</v>
      </c>
      <c r="F6751" s="27" t="s">
        <v>12795</v>
      </c>
      <c r="G6751" s="27" t="s">
        <v>587</v>
      </c>
      <c r="H6751" s="27" t="s">
        <v>18</v>
      </c>
      <c r="I6751" s="27" t="s">
        <v>19</v>
      </c>
      <c r="J6751" s="27" t="s">
        <v>19</v>
      </c>
      <c r="K6751" s="27">
        <v>1</v>
      </c>
      <c r="L6751" s="27">
        <v>0</v>
      </c>
      <c r="M6751" s="27">
        <v>250</v>
      </c>
      <c r="N6751" s="27">
        <v>1</v>
      </c>
      <c r="O6751" s="27">
        <v>2013</v>
      </c>
      <c r="P6751" s="27">
        <v>12</v>
      </c>
      <c r="Q6751" s="27">
        <v>16</v>
      </c>
      <c r="R6751" s="28">
        <f>DATE('Raw Data'!$O6751,'Raw Data'!$P6751,'Raw Data'!$Q6751)</f>
        <v>41624</v>
      </c>
      <c r="S6751" s="27" t="str">
        <f>CONCATENATE(MID('Raw Data'!$H6751,FIND("(",'Raw Data'!$H6751)+1,FIND(")",'Raw Data'!$H6751)-FIND("(",'Raw Data'!$H6751)-1),"",'Raw Data'!$M6751)</f>
        <v>Rs.250</v>
      </c>
      <c r="T6751" s="27">
        <f t="shared" si="105"/>
        <v>1</v>
      </c>
      <c r="U6751" s="29">
        <f>'Raw Data'!$M6751*'Raw Data'!$T6751</f>
        <v>250</v>
      </c>
    </row>
    <row r="6752" spans="1:21" x14ac:dyDescent="0.3">
      <c r="A6752" s="20">
        <v>18415977</v>
      </c>
      <c r="B6752" s="27" t="s">
        <v>12796</v>
      </c>
      <c r="C6752" s="27">
        <v>1</v>
      </c>
      <c r="D6752" s="27" t="str">
        <f>VLOOKUP('Raw Data'!$C6752,'country description'!$A$2:$B$16,2,0)</f>
        <v>India</v>
      </c>
      <c r="E6752" s="27" t="s">
        <v>12487</v>
      </c>
      <c r="F6752" s="27" t="s">
        <v>12797</v>
      </c>
      <c r="G6752" s="27" t="s">
        <v>945</v>
      </c>
      <c r="H6752" s="27" t="s">
        <v>18</v>
      </c>
      <c r="I6752" s="27" t="s">
        <v>19</v>
      </c>
      <c r="J6752" s="27" t="s">
        <v>19</v>
      </c>
      <c r="K6752" s="27">
        <v>1</v>
      </c>
      <c r="L6752" s="27">
        <v>0</v>
      </c>
      <c r="M6752" s="27">
        <v>350</v>
      </c>
      <c r="N6752" s="27">
        <v>1</v>
      </c>
      <c r="O6752" s="27">
        <v>2010</v>
      </c>
      <c r="P6752" s="27">
        <v>12</v>
      </c>
      <c r="Q6752" s="27">
        <v>17</v>
      </c>
      <c r="R6752" s="28">
        <f>DATE('Raw Data'!$O6752,'Raw Data'!$P6752,'Raw Data'!$Q6752)</f>
        <v>40529</v>
      </c>
      <c r="S6752" s="27" t="str">
        <f>CONCATENATE(MID('Raw Data'!$H6752,FIND("(",'Raw Data'!$H6752)+1,FIND(")",'Raw Data'!$H6752)-FIND("(",'Raw Data'!$H6752)-1),"",'Raw Data'!$M6752)</f>
        <v>Rs.350</v>
      </c>
      <c r="T6752" s="27">
        <f t="shared" si="105"/>
        <v>1</v>
      </c>
      <c r="U6752" s="29">
        <f>'Raw Data'!$M6752*'Raw Data'!$T6752</f>
        <v>350</v>
      </c>
    </row>
    <row r="6753" spans="1:21" x14ac:dyDescent="0.3">
      <c r="A6753" s="20">
        <v>3260</v>
      </c>
      <c r="B6753" s="27" t="s">
        <v>12798</v>
      </c>
      <c r="C6753" s="27">
        <v>1</v>
      </c>
      <c r="D6753" s="27" t="str">
        <f>VLOOKUP('Raw Data'!$C6753,'country description'!$A$2:$B$16,2,0)</f>
        <v>India</v>
      </c>
      <c r="E6753" s="27" t="s">
        <v>14</v>
      </c>
      <c r="F6753" s="27" t="s">
        <v>12799</v>
      </c>
      <c r="G6753" s="27" t="s">
        <v>12295</v>
      </c>
      <c r="H6753" s="27" t="s">
        <v>18</v>
      </c>
      <c r="I6753" s="27" t="s">
        <v>24</v>
      </c>
      <c r="J6753" s="27" t="s">
        <v>19</v>
      </c>
      <c r="K6753" s="27">
        <v>4</v>
      </c>
      <c r="L6753" s="27">
        <v>19</v>
      </c>
      <c r="M6753" s="27">
        <v>2000</v>
      </c>
      <c r="N6753" s="27">
        <v>2.8</v>
      </c>
      <c r="O6753" s="27">
        <v>2010</v>
      </c>
      <c r="P6753" s="27">
        <v>2</v>
      </c>
      <c r="Q6753" s="27">
        <v>7</v>
      </c>
      <c r="R6753" s="28">
        <f>DATE('Raw Data'!$O6753,'Raw Data'!$P6753,'Raw Data'!$Q6753)</f>
        <v>40216</v>
      </c>
      <c r="S6753" s="27" t="str">
        <f>CONCATENATE(MID('Raw Data'!$H6753,FIND("(",'Raw Data'!$H6753)+1,FIND(")",'Raw Data'!$H6753)-FIND("(",'Raw Data'!$H6753)-1),"",'Raw Data'!$M6753)</f>
        <v>Rs.2000</v>
      </c>
      <c r="T6753" s="27">
        <f t="shared" si="105"/>
        <v>1</v>
      </c>
      <c r="U6753" s="29">
        <f>'Raw Data'!$M6753*'Raw Data'!$T6753</f>
        <v>2000</v>
      </c>
    </row>
    <row r="6754" spans="1:21" x14ac:dyDescent="0.3">
      <c r="A6754" s="20">
        <v>18456760</v>
      </c>
      <c r="B6754" s="27" t="s">
        <v>12800</v>
      </c>
      <c r="C6754" s="27">
        <v>1</v>
      </c>
      <c r="D6754" s="27" t="str">
        <f>VLOOKUP('Raw Data'!$C6754,'country description'!$A$2:$B$16,2,0)</f>
        <v>India</v>
      </c>
      <c r="E6754" s="27" t="s">
        <v>12487</v>
      </c>
      <c r="F6754" s="27" t="s">
        <v>12801</v>
      </c>
      <c r="G6754" s="27" t="s">
        <v>4284</v>
      </c>
      <c r="H6754" s="27" t="s">
        <v>18</v>
      </c>
      <c r="I6754" s="27" t="s">
        <v>19</v>
      </c>
      <c r="J6754" s="27" t="s">
        <v>19</v>
      </c>
      <c r="K6754" s="27">
        <v>1</v>
      </c>
      <c r="L6754" s="27">
        <v>0</v>
      </c>
      <c r="M6754" s="27">
        <v>400</v>
      </c>
      <c r="N6754" s="27">
        <v>1</v>
      </c>
      <c r="O6754" s="27">
        <v>2016</v>
      </c>
      <c r="P6754" s="27">
        <v>11</v>
      </c>
      <c r="Q6754" s="27">
        <v>10</v>
      </c>
      <c r="R6754" s="28">
        <f>DATE('Raw Data'!$O6754,'Raw Data'!$P6754,'Raw Data'!$Q6754)</f>
        <v>42684</v>
      </c>
      <c r="S6754" s="27" t="str">
        <f>CONCATENATE(MID('Raw Data'!$H6754,FIND("(",'Raw Data'!$H6754)+1,FIND(")",'Raw Data'!$H6754)-FIND("(",'Raw Data'!$H6754)-1),"",'Raw Data'!$M6754)</f>
        <v>Rs.400</v>
      </c>
      <c r="T6754" s="27">
        <f t="shared" si="105"/>
        <v>1</v>
      </c>
      <c r="U6754" s="29">
        <f>'Raw Data'!$M6754*'Raw Data'!$T6754</f>
        <v>400</v>
      </c>
    </row>
    <row r="6755" spans="1:21" x14ac:dyDescent="0.3">
      <c r="A6755" s="20">
        <v>18441559</v>
      </c>
      <c r="B6755" s="27" t="s">
        <v>12802</v>
      </c>
      <c r="C6755" s="27">
        <v>1</v>
      </c>
      <c r="D6755" s="27" t="str">
        <f>VLOOKUP('Raw Data'!$C6755,'country description'!$A$2:$B$16,2,0)</f>
        <v>India</v>
      </c>
      <c r="E6755" s="27" t="s">
        <v>12487</v>
      </c>
      <c r="F6755" s="27" t="s">
        <v>12803</v>
      </c>
      <c r="G6755" s="27" t="s">
        <v>17</v>
      </c>
      <c r="H6755" s="27" t="s">
        <v>18</v>
      </c>
      <c r="I6755" s="27" t="s">
        <v>19</v>
      </c>
      <c r="J6755" s="27" t="s">
        <v>19</v>
      </c>
      <c r="K6755" s="27">
        <v>1</v>
      </c>
      <c r="L6755" s="27">
        <v>0</v>
      </c>
      <c r="M6755" s="27">
        <v>300</v>
      </c>
      <c r="N6755" s="27">
        <v>1</v>
      </c>
      <c r="O6755" s="27">
        <v>2010</v>
      </c>
      <c r="P6755" s="27">
        <v>11</v>
      </c>
      <c r="Q6755" s="27">
        <v>6</v>
      </c>
      <c r="R6755" s="28">
        <f>DATE('Raw Data'!$O6755,'Raw Data'!$P6755,'Raw Data'!$Q6755)</f>
        <v>40488</v>
      </c>
      <c r="S6755" s="27" t="str">
        <f>CONCATENATE(MID('Raw Data'!$H6755,FIND("(",'Raw Data'!$H6755)+1,FIND(")",'Raw Data'!$H6755)-FIND("(",'Raw Data'!$H6755)-1),"",'Raw Data'!$M6755)</f>
        <v>Rs.300</v>
      </c>
      <c r="T6755" s="27">
        <f t="shared" si="105"/>
        <v>1</v>
      </c>
      <c r="U6755" s="29">
        <f>'Raw Data'!$M6755*'Raw Data'!$T6755</f>
        <v>300</v>
      </c>
    </row>
    <row r="6756" spans="1:21" x14ac:dyDescent="0.3">
      <c r="A6756" s="20">
        <v>18441711</v>
      </c>
      <c r="B6756" s="27" t="s">
        <v>12804</v>
      </c>
      <c r="C6756" s="27">
        <v>1</v>
      </c>
      <c r="D6756" s="27" t="str">
        <f>VLOOKUP('Raw Data'!$C6756,'country description'!$A$2:$B$16,2,0)</f>
        <v>India</v>
      </c>
      <c r="E6756" s="27" t="s">
        <v>12487</v>
      </c>
      <c r="F6756" s="27" t="s">
        <v>12805</v>
      </c>
      <c r="G6756" s="27" t="s">
        <v>17</v>
      </c>
      <c r="H6756" s="27" t="s">
        <v>18</v>
      </c>
      <c r="I6756" s="27" t="s">
        <v>19</v>
      </c>
      <c r="J6756" s="27" t="s">
        <v>19</v>
      </c>
      <c r="K6756" s="27">
        <v>1</v>
      </c>
      <c r="L6756" s="27">
        <v>0</v>
      </c>
      <c r="M6756" s="27">
        <v>200</v>
      </c>
      <c r="N6756" s="27">
        <v>1</v>
      </c>
      <c r="O6756" s="27">
        <v>2017</v>
      </c>
      <c r="P6756" s="27">
        <v>11</v>
      </c>
      <c r="Q6756" s="27">
        <v>27</v>
      </c>
      <c r="R6756" s="28">
        <f>DATE('Raw Data'!$O6756,'Raw Data'!$P6756,'Raw Data'!$Q6756)</f>
        <v>43066</v>
      </c>
      <c r="S6756" s="27" t="str">
        <f>CONCATENATE(MID('Raw Data'!$H6756,FIND("(",'Raw Data'!$H6756)+1,FIND(")",'Raw Data'!$H6756)-FIND("(",'Raw Data'!$H6756)-1),"",'Raw Data'!$M6756)</f>
        <v>Rs.200</v>
      </c>
      <c r="T6756" s="27">
        <f t="shared" si="105"/>
        <v>1</v>
      </c>
      <c r="U6756" s="29">
        <f>'Raw Data'!$M6756*'Raw Data'!$T6756</f>
        <v>200</v>
      </c>
    </row>
    <row r="6757" spans="1:21" x14ac:dyDescent="0.3">
      <c r="A6757" s="20">
        <v>18244230</v>
      </c>
      <c r="B6757" s="27" t="s">
        <v>12806</v>
      </c>
      <c r="C6757" s="27">
        <v>1</v>
      </c>
      <c r="D6757" s="27" t="str">
        <f>VLOOKUP('Raw Data'!$C6757,'country description'!$A$2:$B$16,2,0)</f>
        <v>India</v>
      </c>
      <c r="E6757" s="27" t="s">
        <v>12487</v>
      </c>
      <c r="F6757" s="27" t="s">
        <v>12807</v>
      </c>
      <c r="G6757" s="27" t="s">
        <v>595</v>
      </c>
      <c r="H6757" s="27" t="s">
        <v>18</v>
      </c>
      <c r="I6757" s="27" t="s">
        <v>19</v>
      </c>
      <c r="J6757" s="27" t="s">
        <v>19</v>
      </c>
      <c r="K6757" s="27">
        <v>1</v>
      </c>
      <c r="L6757" s="27">
        <v>0</v>
      </c>
      <c r="M6757" s="27">
        <v>250</v>
      </c>
      <c r="N6757" s="27">
        <v>1</v>
      </c>
      <c r="O6757" s="27">
        <v>2013</v>
      </c>
      <c r="P6757" s="27">
        <v>11</v>
      </c>
      <c r="Q6757" s="27">
        <v>24</v>
      </c>
      <c r="R6757" s="28">
        <f>DATE('Raw Data'!$O6757,'Raw Data'!$P6757,'Raw Data'!$Q6757)</f>
        <v>41602</v>
      </c>
      <c r="S6757" s="27" t="str">
        <f>CONCATENATE(MID('Raw Data'!$H6757,FIND("(",'Raw Data'!$H6757)+1,FIND(")",'Raw Data'!$H6757)-FIND("(",'Raw Data'!$H6757)-1),"",'Raw Data'!$M6757)</f>
        <v>Rs.250</v>
      </c>
      <c r="T6757" s="27">
        <f t="shared" si="105"/>
        <v>1</v>
      </c>
      <c r="U6757" s="29">
        <f>'Raw Data'!$M6757*'Raw Data'!$T6757</f>
        <v>250</v>
      </c>
    </row>
    <row r="6758" spans="1:21" x14ac:dyDescent="0.3">
      <c r="A6758" s="20">
        <v>18454484</v>
      </c>
      <c r="B6758" s="27" t="s">
        <v>12808</v>
      </c>
      <c r="C6758" s="27">
        <v>1</v>
      </c>
      <c r="D6758" s="27" t="str">
        <f>VLOOKUP('Raw Data'!$C6758,'country description'!$A$2:$B$16,2,0)</f>
        <v>India</v>
      </c>
      <c r="E6758" s="27" t="s">
        <v>12487</v>
      </c>
      <c r="F6758" s="27" t="s">
        <v>12809</v>
      </c>
      <c r="G6758" s="27" t="s">
        <v>393</v>
      </c>
      <c r="H6758" s="27" t="s">
        <v>18</v>
      </c>
      <c r="I6758" s="27" t="s">
        <v>19</v>
      </c>
      <c r="J6758" s="27" t="s">
        <v>24</v>
      </c>
      <c r="K6758" s="27">
        <v>2</v>
      </c>
      <c r="L6758" s="27">
        <v>0</v>
      </c>
      <c r="M6758" s="27">
        <v>500</v>
      </c>
      <c r="N6758" s="27">
        <v>1</v>
      </c>
      <c r="O6758" s="27">
        <v>2012</v>
      </c>
      <c r="P6758" s="27">
        <v>11</v>
      </c>
      <c r="Q6758" s="27">
        <v>8</v>
      </c>
      <c r="R6758" s="28">
        <f>DATE('Raw Data'!$O6758,'Raw Data'!$P6758,'Raw Data'!$Q6758)</f>
        <v>41221</v>
      </c>
      <c r="S6758" s="27" t="str">
        <f>CONCATENATE(MID('Raw Data'!$H6758,FIND("(",'Raw Data'!$H6758)+1,FIND(")",'Raw Data'!$H6758)-FIND("(",'Raw Data'!$H6758)-1),"",'Raw Data'!$M6758)</f>
        <v>Rs.500</v>
      </c>
      <c r="T6758" s="27">
        <f t="shared" si="105"/>
        <v>1</v>
      </c>
      <c r="U6758" s="29">
        <f>'Raw Data'!$M6758*'Raw Data'!$T6758</f>
        <v>500</v>
      </c>
    </row>
    <row r="6759" spans="1:21" x14ac:dyDescent="0.3">
      <c r="A6759" s="20">
        <v>18435297</v>
      </c>
      <c r="B6759" s="27" t="s">
        <v>12810</v>
      </c>
      <c r="C6759" s="27">
        <v>1</v>
      </c>
      <c r="D6759" s="27" t="str">
        <f>VLOOKUP('Raw Data'!$C6759,'country description'!$A$2:$B$16,2,0)</f>
        <v>India</v>
      </c>
      <c r="E6759" s="27" t="s">
        <v>12487</v>
      </c>
      <c r="F6759" s="27" t="s">
        <v>12811</v>
      </c>
      <c r="G6759" s="27" t="s">
        <v>393</v>
      </c>
      <c r="H6759" s="27" t="s">
        <v>18</v>
      </c>
      <c r="I6759" s="27" t="s">
        <v>19</v>
      </c>
      <c r="J6759" s="27" t="s">
        <v>19</v>
      </c>
      <c r="K6759" s="27">
        <v>2</v>
      </c>
      <c r="L6759" s="27">
        <v>0</v>
      </c>
      <c r="M6759" s="27">
        <v>500</v>
      </c>
      <c r="N6759" s="27">
        <v>1</v>
      </c>
      <c r="O6759" s="27">
        <v>2013</v>
      </c>
      <c r="P6759" s="27">
        <v>11</v>
      </c>
      <c r="Q6759" s="27">
        <v>14</v>
      </c>
      <c r="R6759" s="28">
        <f>DATE('Raw Data'!$O6759,'Raw Data'!$P6759,'Raw Data'!$Q6759)</f>
        <v>41592</v>
      </c>
      <c r="S6759" s="27" t="str">
        <f>CONCATENATE(MID('Raw Data'!$H6759,FIND("(",'Raw Data'!$H6759)+1,FIND(")",'Raw Data'!$H6759)-FIND("(",'Raw Data'!$H6759)-1),"",'Raw Data'!$M6759)</f>
        <v>Rs.500</v>
      </c>
      <c r="T6759" s="27">
        <f t="shared" si="105"/>
        <v>1</v>
      </c>
      <c r="U6759" s="29">
        <f>'Raw Data'!$M6759*'Raw Data'!$T6759</f>
        <v>500</v>
      </c>
    </row>
    <row r="6760" spans="1:21" x14ac:dyDescent="0.3">
      <c r="A6760" s="20">
        <v>18435313</v>
      </c>
      <c r="B6760" s="27" t="s">
        <v>12812</v>
      </c>
      <c r="C6760" s="27">
        <v>1</v>
      </c>
      <c r="D6760" s="27" t="str">
        <f>VLOOKUP('Raw Data'!$C6760,'country description'!$A$2:$B$16,2,0)</f>
        <v>India</v>
      </c>
      <c r="E6760" s="27" t="s">
        <v>12487</v>
      </c>
      <c r="F6760" s="27" t="s">
        <v>12813</v>
      </c>
      <c r="G6760" s="27" t="s">
        <v>455</v>
      </c>
      <c r="H6760" s="27" t="s">
        <v>18</v>
      </c>
      <c r="I6760" s="27" t="s">
        <v>19</v>
      </c>
      <c r="J6760" s="27" t="s">
        <v>19</v>
      </c>
      <c r="K6760" s="27">
        <v>1</v>
      </c>
      <c r="L6760" s="27">
        <v>0</v>
      </c>
      <c r="M6760" s="27">
        <v>300</v>
      </c>
      <c r="N6760" s="27">
        <v>1</v>
      </c>
      <c r="O6760" s="27">
        <v>2014</v>
      </c>
      <c r="P6760" s="27">
        <v>11</v>
      </c>
      <c r="Q6760" s="27">
        <v>5</v>
      </c>
      <c r="R6760" s="28">
        <f>DATE('Raw Data'!$O6760,'Raw Data'!$P6760,'Raw Data'!$Q6760)</f>
        <v>41948</v>
      </c>
      <c r="S6760" s="27" t="str">
        <f>CONCATENATE(MID('Raw Data'!$H6760,FIND("(",'Raw Data'!$H6760)+1,FIND(")",'Raw Data'!$H6760)-FIND("(",'Raw Data'!$H6760)-1),"",'Raw Data'!$M6760)</f>
        <v>Rs.300</v>
      </c>
      <c r="T6760" s="27">
        <f t="shared" si="105"/>
        <v>1</v>
      </c>
      <c r="U6760" s="29">
        <f>'Raw Data'!$M6760*'Raw Data'!$T6760</f>
        <v>300</v>
      </c>
    </row>
    <row r="6761" spans="1:21" x14ac:dyDescent="0.3">
      <c r="A6761" s="20">
        <v>18432232</v>
      </c>
      <c r="B6761" s="27" t="s">
        <v>12814</v>
      </c>
      <c r="C6761" s="27">
        <v>1</v>
      </c>
      <c r="D6761" s="27" t="str">
        <f>VLOOKUP('Raw Data'!$C6761,'country description'!$A$2:$B$16,2,0)</f>
        <v>India</v>
      </c>
      <c r="E6761" s="27" t="s">
        <v>12487</v>
      </c>
      <c r="F6761" s="27" t="s">
        <v>12815</v>
      </c>
      <c r="G6761" s="27" t="s">
        <v>17</v>
      </c>
      <c r="H6761" s="27" t="s">
        <v>18</v>
      </c>
      <c r="I6761" s="27" t="s">
        <v>19</v>
      </c>
      <c r="J6761" s="27" t="s">
        <v>19</v>
      </c>
      <c r="K6761" s="27">
        <v>2</v>
      </c>
      <c r="L6761" s="27">
        <v>0</v>
      </c>
      <c r="M6761" s="27">
        <v>500</v>
      </c>
      <c r="N6761" s="27">
        <v>1</v>
      </c>
      <c r="O6761" s="27">
        <v>2018</v>
      </c>
      <c r="P6761" s="27">
        <v>11</v>
      </c>
      <c r="Q6761" s="27">
        <v>5</v>
      </c>
      <c r="R6761" s="28">
        <f>DATE('Raw Data'!$O6761,'Raw Data'!$P6761,'Raw Data'!$Q6761)</f>
        <v>43409</v>
      </c>
      <c r="S6761" s="27" t="str">
        <f>CONCATENATE(MID('Raw Data'!$H6761,FIND("(",'Raw Data'!$H6761)+1,FIND(")",'Raw Data'!$H6761)-FIND("(",'Raw Data'!$H6761)-1),"",'Raw Data'!$M6761)</f>
        <v>Rs.500</v>
      </c>
      <c r="T6761" s="27">
        <f t="shared" si="105"/>
        <v>1</v>
      </c>
      <c r="U6761" s="29">
        <f>'Raw Data'!$M6761*'Raw Data'!$T6761</f>
        <v>500</v>
      </c>
    </row>
    <row r="6762" spans="1:21" x14ac:dyDescent="0.3">
      <c r="A6762" s="20">
        <v>18433909</v>
      </c>
      <c r="B6762" s="27" t="s">
        <v>12816</v>
      </c>
      <c r="C6762" s="27">
        <v>1</v>
      </c>
      <c r="D6762" s="27" t="str">
        <f>VLOOKUP('Raw Data'!$C6762,'country description'!$A$2:$B$16,2,0)</f>
        <v>India</v>
      </c>
      <c r="E6762" s="27" t="s">
        <v>12487</v>
      </c>
      <c r="F6762" s="27" t="s">
        <v>12817</v>
      </c>
      <c r="G6762" s="27" t="s">
        <v>393</v>
      </c>
      <c r="H6762" s="27" t="s">
        <v>18</v>
      </c>
      <c r="I6762" s="27" t="s">
        <v>19</v>
      </c>
      <c r="J6762" s="27" t="s">
        <v>19</v>
      </c>
      <c r="K6762" s="27">
        <v>1</v>
      </c>
      <c r="L6762" s="27">
        <v>0</v>
      </c>
      <c r="M6762" s="27">
        <v>300</v>
      </c>
      <c r="N6762" s="27">
        <v>1</v>
      </c>
      <c r="O6762" s="27">
        <v>2010</v>
      </c>
      <c r="P6762" s="27">
        <v>11</v>
      </c>
      <c r="Q6762" s="27">
        <v>1</v>
      </c>
      <c r="R6762" s="28">
        <f>DATE('Raw Data'!$O6762,'Raw Data'!$P6762,'Raw Data'!$Q6762)</f>
        <v>40483</v>
      </c>
      <c r="S6762" s="27" t="str">
        <f>CONCATENATE(MID('Raw Data'!$H6762,FIND("(",'Raw Data'!$H6762)+1,FIND(")",'Raw Data'!$H6762)-FIND("(",'Raw Data'!$H6762)-1),"",'Raw Data'!$M6762)</f>
        <v>Rs.300</v>
      </c>
      <c r="T6762" s="27">
        <f t="shared" si="105"/>
        <v>1</v>
      </c>
      <c r="U6762" s="29">
        <f>'Raw Data'!$M6762*'Raw Data'!$T6762</f>
        <v>300</v>
      </c>
    </row>
    <row r="6763" spans="1:21" x14ac:dyDescent="0.3">
      <c r="A6763" s="20">
        <v>18312485</v>
      </c>
      <c r="B6763" s="27" t="s">
        <v>763</v>
      </c>
      <c r="C6763" s="27">
        <v>1</v>
      </c>
      <c r="D6763" s="27" t="str">
        <f>VLOOKUP('Raw Data'!$C6763,'country description'!$A$2:$B$16,2,0)</f>
        <v>India</v>
      </c>
      <c r="E6763" s="27" t="s">
        <v>12487</v>
      </c>
      <c r="F6763" s="27" t="s">
        <v>12818</v>
      </c>
      <c r="G6763" s="27" t="s">
        <v>407</v>
      </c>
      <c r="H6763" s="27" t="s">
        <v>18</v>
      </c>
      <c r="I6763" s="27" t="s">
        <v>19</v>
      </c>
      <c r="J6763" s="27" t="s">
        <v>19</v>
      </c>
      <c r="K6763" s="27">
        <v>1</v>
      </c>
      <c r="L6763" s="27">
        <v>0</v>
      </c>
      <c r="M6763" s="27">
        <v>450</v>
      </c>
      <c r="N6763" s="27">
        <v>1</v>
      </c>
      <c r="O6763" s="27">
        <v>2010</v>
      </c>
      <c r="P6763" s="27">
        <v>11</v>
      </c>
      <c r="Q6763" s="27">
        <v>27</v>
      </c>
      <c r="R6763" s="28">
        <f>DATE('Raw Data'!$O6763,'Raw Data'!$P6763,'Raw Data'!$Q6763)</f>
        <v>40509</v>
      </c>
      <c r="S6763" s="27" t="str">
        <f>CONCATENATE(MID('Raw Data'!$H6763,FIND("(",'Raw Data'!$H6763)+1,FIND(")",'Raw Data'!$H6763)-FIND("(",'Raw Data'!$H6763)-1),"",'Raw Data'!$M6763)</f>
        <v>Rs.450</v>
      </c>
      <c r="T6763" s="27">
        <f t="shared" si="105"/>
        <v>1</v>
      </c>
      <c r="U6763" s="29">
        <f>'Raw Data'!$M6763*'Raw Data'!$T6763</f>
        <v>450</v>
      </c>
    </row>
    <row r="6764" spans="1:21" x14ac:dyDescent="0.3">
      <c r="A6764" s="20">
        <v>18424206</v>
      </c>
      <c r="B6764" s="27" t="s">
        <v>12819</v>
      </c>
      <c r="C6764" s="27">
        <v>1</v>
      </c>
      <c r="D6764" s="27" t="str">
        <f>VLOOKUP('Raw Data'!$C6764,'country description'!$A$2:$B$16,2,0)</f>
        <v>India</v>
      </c>
      <c r="E6764" s="27" t="s">
        <v>12487</v>
      </c>
      <c r="F6764" s="27" t="s">
        <v>12820</v>
      </c>
      <c r="G6764" s="27" t="s">
        <v>17</v>
      </c>
      <c r="H6764" s="27" t="s">
        <v>18</v>
      </c>
      <c r="I6764" s="27" t="s">
        <v>19</v>
      </c>
      <c r="J6764" s="27" t="s">
        <v>19</v>
      </c>
      <c r="K6764" s="27">
        <v>1</v>
      </c>
      <c r="L6764" s="27">
        <v>0</v>
      </c>
      <c r="M6764" s="27">
        <v>200</v>
      </c>
      <c r="N6764" s="27">
        <v>1</v>
      </c>
      <c r="O6764" s="27">
        <v>2014</v>
      </c>
      <c r="P6764" s="27">
        <v>11</v>
      </c>
      <c r="Q6764" s="27">
        <v>1</v>
      </c>
      <c r="R6764" s="28">
        <f>DATE('Raw Data'!$O6764,'Raw Data'!$P6764,'Raw Data'!$Q6764)</f>
        <v>41944</v>
      </c>
      <c r="S6764" s="27" t="str">
        <f>CONCATENATE(MID('Raw Data'!$H6764,FIND("(",'Raw Data'!$H6764)+1,FIND(")",'Raw Data'!$H6764)-FIND("(",'Raw Data'!$H6764)-1),"",'Raw Data'!$M6764)</f>
        <v>Rs.200</v>
      </c>
      <c r="T6764" s="27">
        <f t="shared" si="105"/>
        <v>1</v>
      </c>
      <c r="U6764" s="29">
        <f>'Raw Data'!$M6764*'Raw Data'!$T6764</f>
        <v>200</v>
      </c>
    </row>
    <row r="6765" spans="1:21" x14ac:dyDescent="0.3">
      <c r="A6765" s="20">
        <v>18492089</v>
      </c>
      <c r="B6765" s="27" t="s">
        <v>12821</v>
      </c>
      <c r="C6765" s="27">
        <v>1</v>
      </c>
      <c r="D6765" s="27" t="str">
        <f>VLOOKUP('Raw Data'!$C6765,'country description'!$A$2:$B$16,2,0)</f>
        <v>India</v>
      </c>
      <c r="E6765" s="27" t="s">
        <v>12487</v>
      </c>
      <c r="F6765" s="27" t="s">
        <v>12822</v>
      </c>
      <c r="G6765" s="27" t="s">
        <v>424</v>
      </c>
      <c r="H6765" s="27" t="s">
        <v>18</v>
      </c>
      <c r="I6765" s="27" t="s">
        <v>19</v>
      </c>
      <c r="J6765" s="27" t="s">
        <v>19</v>
      </c>
      <c r="K6765" s="27">
        <v>1</v>
      </c>
      <c r="L6765" s="27">
        <v>0</v>
      </c>
      <c r="M6765" s="27">
        <v>200</v>
      </c>
      <c r="N6765" s="27">
        <v>1</v>
      </c>
      <c r="O6765" s="27">
        <v>2016</v>
      </c>
      <c r="P6765" s="27">
        <v>11</v>
      </c>
      <c r="Q6765" s="27">
        <v>16</v>
      </c>
      <c r="R6765" s="28">
        <f>DATE('Raw Data'!$O6765,'Raw Data'!$P6765,'Raw Data'!$Q6765)</f>
        <v>42690</v>
      </c>
      <c r="S6765" s="27" t="str">
        <f>CONCATENATE(MID('Raw Data'!$H6765,FIND("(",'Raw Data'!$H6765)+1,FIND(")",'Raw Data'!$H6765)-FIND("(",'Raw Data'!$H6765)-1),"",'Raw Data'!$M6765)</f>
        <v>Rs.200</v>
      </c>
      <c r="T6765" s="27">
        <f t="shared" si="105"/>
        <v>1</v>
      </c>
      <c r="U6765" s="29">
        <f>'Raw Data'!$M6765*'Raw Data'!$T6765</f>
        <v>200</v>
      </c>
    </row>
    <row r="6766" spans="1:21" x14ac:dyDescent="0.3">
      <c r="A6766" s="20">
        <v>18478895</v>
      </c>
      <c r="B6766" s="27" t="s">
        <v>12823</v>
      </c>
      <c r="C6766" s="27">
        <v>1</v>
      </c>
      <c r="D6766" s="27" t="str">
        <f>VLOOKUP('Raw Data'!$C6766,'country description'!$A$2:$B$16,2,0)</f>
        <v>India</v>
      </c>
      <c r="E6766" s="27" t="s">
        <v>12487</v>
      </c>
      <c r="F6766" s="27" t="s">
        <v>12507</v>
      </c>
      <c r="G6766" s="27" t="s">
        <v>12824</v>
      </c>
      <c r="H6766" s="27" t="s">
        <v>18</v>
      </c>
      <c r="I6766" s="27" t="s">
        <v>19</v>
      </c>
      <c r="J6766" s="27" t="s">
        <v>19</v>
      </c>
      <c r="K6766" s="27">
        <v>2</v>
      </c>
      <c r="L6766" s="27">
        <v>0</v>
      </c>
      <c r="M6766" s="27">
        <v>500</v>
      </c>
      <c r="N6766" s="27">
        <v>1</v>
      </c>
      <c r="O6766" s="27">
        <v>2016</v>
      </c>
      <c r="P6766" s="27">
        <v>11</v>
      </c>
      <c r="Q6766" s="27">
        <v>6</v>
      </c>
      <c r="R6766" s="28">
        <f>DATE('Raw Data'!$O6766,'Raw Data'!$P6766,'Raw Data'!$Q6766)</f>
        <v>42680</v>
      </c>
      <c r="S6766" s="27" t="str">
        <f>CONCATENATE(MID('Raw Data'!$H6766,FIND("(",'Raw Data'!$H6766)+1,FIND(")",'Raw Data'!$H6766)-FIND("(",'Raw Data'!$H6766)-1),"",'Raw Data'!$M6766)</f>
        <v>Rs.500</v>
      </c>
      <c r="T6766" s="27">
        <f t="shared" si="105"/>
        <v>1</v>
      </c>
      <c r="U6766" s="29">
        <f>'Raw Data'!$M6766*'Raw Data'!$T6766</f>
        <v>500</v>
      </c>
    </row>
    <row r="6767" spans="1:21" x14ac:dyDescent="0.3">
      <c r="A6767" s="20">
        <v>18424873</v>
      </c>
      <c r="B6767" s="27" t="s">
        <v>6172</v>
      </c>
      <c r="C6767" s="27">
        <v>1</v>
      </c>
      <c r="D6767" s="27" t="str">
        <f>VLOOKUP('Raw Data'!$C6767,'country description'!$A$2:$B$16,2,0)</f>
        <v>India</v>
      </c>
      <c r="E6767" s="27" t="s">
        <v>12487</v>
      </c>
      <c r="F6767" s="27" t="s">
        <v>12825</v>
      </c>
      <c r="G6767" s="27" t="s">
        <v>595</v>
      </c>
      <c r="H6767" s="27" t="s">
        <v>18</v>
      </c>
      <c r="I6767" s="27" t="s">
        <v>19</v>
      </c>
      <c r="J6767" s="27" t="s">
        <v>19</v>
      </c>
      <c r="K6767" s="27">
        <v>1</v>
      </c>
      <c r="L6767" s="27">
        <v>0</v>
      </c>
      <c r="M6767" s="27">
        <v>300</v>
      </c>
      <c r="N6767" s="27">
        <v>1</v>
      </c>
      <c r="O6767" s="27">
        <v>2015</v>
      </c>
      <c r="P6767" s="27">
        <v>10</v>
      </c>
      <c r="Q6767" s="27">
        <v>18</v>
      </c>
      <c r="R6767" s="28">
        <f>DATE('Raw Data'!$O6767,'Raw Data'!$P6767,'Raw Data'!$Q6767)</f>
        <v>42295</v>
      </c>
      <c r="S6767" s="27" t="str">
        <f>CONCATENATE(MID('Raw Data'!$H6767,FIND("(",'Raw Data'!$H6767)+1,FIND(")",'Raw Data'!$H6767)-FIND("(",'Raw Data'!$H6767)-1),"",'Raw Data'!$M6767)</f>
        <v>Rs.300</v>
      </c>
      <c r="T6767" s="27">
        <f t="shared" si="105"/>
        <v>1</v>
      </c>
      <c r="U6767" s="29">
        <f>'Raw Data'!$M6767*'Raw Data'!$T6767</f>
        <v>300</v>
      </c>
    </row>
    <row r="6768" spans="1:21" x14ac:dyDescent="0.3">
      <c r="A6768" s="20">
        <v>18303715</v>
      </c>
      <c r="B6768" s="27" t="s">
        <v>12826</v>
      </c>
      <c r="C6768" s="27">
        <v>1</v>
      </c>
      <c r="D6768" s="27" t="str">
        <f>VLOOKUP('Raw Data'!$C6768,'country description'!$A$2:$B$16,2,0)</f>
        <v>India</v>
      </c>
      <c r="E6768" s="27" t="s">
        <v>12487</v>
      </c>
      <c r="F6768" s="27" t="s">
        <v>12827</v>
      </c>
      <c r="G6768" s="27" t="s">
        <v>566</v>
      </c>
      <c r="H6768" s="27" t="s">
        <v>18</v>
      </c>
      <c r="I6768" s="27" t="s">
        <v>19</v>
      </c>
      <c r="J6768" s="27" t="s">
        <v>19</v>
      </c>
      <c r="K6768" s="27">
        <v>1</v>
      </c>
      <c r="L6768" s="27">
        <v>0</v>
      </c>
      <c r="M6768" s="27">
        <v>300</v>
      </c>
      <c r="N6768" s="27">
        <v>1</v>
      </c>
      <c r="O6768" s="27">
        <v>2010</v>
      </c>
      <c r="P6768" s="27">
        <v>10</v>
      </c>
      <c r="Q6768" s="27">
        <v>19</v>
      </c>
      <c r="R6768" s="28">
        <f>DATE('Raw Data'!$O6768,'Raw Data'!$P6768,'Raw Data'!$Q6768)</f>
        <v>40470</v>
      </c>
      <c r="S6768" s="27" t="str">
        <f>CONCATENATE(MID('Raw Data'!$H6768,FIND("(",'Raw Data'!$H6768)+1,FIND(")",'Raw Data'!$H6768)-FIND("(",'Raw Data'!$H6768)-1),"",'Raw Data'!$M6768)</f>
        <v>Rs.300</v>
      </c>
      <c r="T6768" s="27">
        <f t="shared" si="105"/>
        <v>1</v>
      </c>
      <c r="U6768" s="29">
        <f>'Raw Data'!$M6768*'Raw Data'!$T6768</f>
        <v>300</v>
      </c>
    </row>
    <row r="6769" spans="1:21" x14ac:dyDescent="0.3">
      <c r="A6769" s="20">
        <v>18441563</v>
      </c>
      <c r="B6769" s="27" t="s">
        <v>6006</v>
      </c>
      <c r="C6769" s="27">
        <v>1</v>
      </c>
      <c r="D6769" s="27" t="str">
        <f>VLOOKUP('Raw Data'!$C6769,'country description'!$A$2:$B$16,2,0)</f>
        <v>India</v>
      </c>
      <c r="E6769" s="27" t="s">
        <v>12487</v>
      </c>
      <c r="F6769" s="27" t="s">
        <v>12557</v>
      </c>
      <c r="G6769" s="27" t="s">
        <v>455</v>
      </c>
      <c r="H6769" s="27" t="s">
        <v>18</v>
      </c>
      <c r="I6769" s="27" t="s">
        <v>19</v>
      </c>
      <c r="J6769" s="27" t="s">
        <v>19</v>
      </c>
      <c r="K6769" s="27">
        <v>1</v>
      </c>
      <c r="L6769" s="27">
        <v>0</v>
      </c>
      <c r="M6769" s="27">
        <v>300</v>
      </c>
      <c r="N6769" s="27">
        <v>1</v>
      </c>
      <c r="O6769" s="27">
        <v>2018</v>
      </c>
      <c r="P6769" s="27">
        <v>10</v>
      </c>
      <c r="Q6769" s="27">
        <v>15</v>
      </c>
      <c r="R6769" s="28">
        <f>DATE('Raw Data'!$O6769,'Raw Data'!$P6769,'Raw Data'!$Q6769)</f>
        <v>43388</v>
      </c>
      <c r="S6769" s="27" t="str">
        <f>CONCATENATE(MID('Raw Data'!$H6769,FIND("(",'Raw Data'!$H6769)+1,FIND(")",'Raw Data'!$H6769)-FIND("(",'Raw Data'!$H6769)-1),"",'Raw Data'!$M6769)</f>
        <v>Rs.300</v>
      </c>
      <c r="T6769" s="27">
        <f t="shared" si="105"/>
        <v>1</v>
      </c>
      <c r="U6769" s="29">
        <f>'Raw Data'!$M6769*'Raw Data'!$T6769</f>
        <v>300</v>
      </c>
    </row>
    <row r="6770" spans="1:21" x14ac:dyDescent="0.3">
      <c r="A6770" s="20">
        <v>18438456</v>
      </c>
      <c r="B6770" s="27" t="s">
        <v>12828</v>
      </c>
      <c r="C6770" s="27">
        <v>1</v>
      </c>
      <c r="D6770" s="27" t="str">
        <f>VLOOKUP('Raw Data'!$C6770,'country description'!$A$2:$B$16,2,0)</f>
        <v>India</v>
      </c>
      <c r="E6770" s="27" t="s">
        <v>12487</v>
      </c>
      <c r="F6770" s="27" t="s">
        <v>12829</v>
      </c>
      <c r="G6770" s="27" t="s">
        <v>455</v>
      </c>
      <c r="H6770" s="27" t="s">
        <v>18</v>
      </c>
      <c r="I6770" s="27" t="s">
        <v>19</v>
      </c>
      <c r="J6770" s="27" t="s">
        <v>19</v>
      </c>
      <c r="K6770" s="27">
        <v>1</v>
      </c>
      <c r="L6770" s="27">
        <v>0</v>
      </c>
      <c r="M6770" s="27">
        <v>200</v>
      </c>
      <c r="N6770" s="27">
        <v>1</v>
      </c>
      <c r="O6770" s="27">
        <v>2017</v>
      </c>
      <c r="P6770" s="27">
        <v>10</v>
      </c>
      <c r="Q6770" s="27">
        <v>8</v>
      </c>
      <c r="R6770" s="28">
        <f>DATE('Raw Data'!$O6770,'Raw Data'!$P6770,'Raw Data'!$Q6770)</f>
        <v>43016</v>
      </c>
      <c r="S6770" s="27" t="str">
        <f>CONCATENATE(MID('Raw Data'!$H6770,FIND("(",'Raw Data'!$H6770)+1,FIND(")",'Raw Data'!$H6770)-FIND("(",'Raw Data'!$H6770)-1),"",'Raw Data'!$M6770)</f>
        <v>Rs.200</v>
      </c>
      <c r="T6770" s="27">
        <f t="shared" si="105"/>
        <v>1</v>
      </c>
      <c r="U6770" s="29">
        <f>'Raw Data'!$M6770*'Raw Data'!$T6770</f>
        <v>200</v>
      </c>
    </row>
    <row r="6771" spans="1:21" x14ac:dyDescent="0.3">
      <c r="A6771" s="20">
        <v>18432020</v>
      </c>
      <c r="B6771" s="27" t="s">
        <v>12830</v>
      </c>
      <c r="C6771" s="27">
        <v>1</v>
      </c>
      <c r="D6771" s="27" t="str">
        <f>VLOOKUP('Raw Data'!$C6771,'country description'!$A$2:$B$16,2,0)</f>
        <v>India</v>
      </c>
      <c r="E6771" s="27" t="s">
        <v>12487</v>
      </c>
      <c r="F6771" s="27" t="s">
        <v>12831</v>
      </c>
      <c r="G6771" s="27" t="s">
        <v>455</v>
      </c>
      <c r="H6771" s="27" t="s">
        <v>18</v>
      </c>
      <c r="I6771" s="27" t="s">
        <v>19</v>
      </c>
      <c r="J6771" s="27" t="s">
        <v>19</v>
      </c>
      <c r="K6771" s="27">
        <v>1</v>
      </c>
      <c r="L6771" s="27">
        <v>0</v>
      </c>
      <c r="M6771" s="27">
        <v>300</v>
      </c>
      <c r="N6771" s="27">
        <v>1</v>
      </c>
      <c r="O6771" s="27">
        <v>2014</v>
      </c>
      <c r="P6771" s="27">
        <v>10</v>
      </c>
      <c r="Q6771" s="27">
        <v>28</v>
      </c>
      <c r="R6771" s="28">
        <f>DATE('Raw Data'!$O6771,'Raw Data'!$P6771,'Raw Data'!$Q6771)</f>
        <v>41940</v>
      </c>
      <c r="S6771" s="27" t="str">
        <f>CONCATENATE(MID('Raw Data'!$H6771,FIND("(",'Raw Data'!$H6771)+1,FIND(")",'Raw Data'!$H6771)-FIND("(",'Raw Data'!$H6771)-1),"",'Raw Data'!$M6771)</f>
        <v>Rs.300</v>
      </c>
      <c r="T6771" s="27">
        <f t="shared" si="105"/>
        <v>1</v>
      </c>
      <c r="U6771" s="29">
        <f>'Raw Data'!$M6771*'Raw Data'!$T6771</f>
        <v>300</v>
      </c>
    </row>
    <row r="6772" spans="1:21" x14ac:dyDescent="0.3">
      <c r="A6772" s="20">
        <v>18252394</v>
      </c>
      <c r="B6772" s="27" t="s">
        <v>12828</v>
      </c>
      <c r="C6772" s="27">
        <v>1</v>
      </c>
      <c r="D6772" s="27" t="str">
        <f>VLOOKUP('Raw Data'!$C6772,'country description'!$A$2:$B$16,2,0)</f>
        <v>India</v>
      </c>
      <c r="E6772" s="27" t="s">
        <v>12487</v>
      </c>
      <c r="F6772" s="27" t="s">
        <v>12832</v>
      </c>
      <c r="G6772" s="27" t="s">
        <v>455</v>
      </c>
      <c r="H6772" s="27" t="s">
        <v>18</v>
      </c>
      <c r="I6772" s="27" t="s">
        <v>19</v>
      </c>
      <c r="J6772" s="27" t="s">
        <v>19</v>
      </c>
      <c r="K6772" s="27">
        <v>1</v>
      </c>
      <c r="L6772" s="27">
        <v>0</v>
      </c>
      <c r="M6772" s="27">
        <v>350</v>
      </c>
      <c r="N6772" s="27">
        <v>1</v>
      </c>
      <c r="O6772" s="27">
        <v>2017</v>
      </c>
      <c r="P6772" s="27">
        <v>10</v>
      </c>
      <c r="Q6772" s="27">
        <v>6</v>
      </c>
      <c r="R6772" s="28">
        <f>DATE('Raw Data'!$O6772,'Raw Data'!$P6772,'Raw Data'!$Q6772)</f>
        <v>43014</v>
      </c>
      <c r="S6772" s="27" t="str">
        <f>CONCATENATE(MID('Raw Data'!$H6772,FIND("(",'Raw Data'!$H6772)+1,FIND(")",'Raw Data'!$H6772)-FIND("(",'Raw Data'!$H6772)-1),"",'Raw Data'!$M6772)</f>
        <v>Rs.350</v>
      </c>
      <c r="T6772" s="27">
        <f t="shared" si="105"/>
        <v>1</v>
      </c>
      <c r="U6772" s="29">
        <f>'Raw Data'!$M6772*'Raw Data'!$T6772</f>
        <v>350</v>
      </c>
    </row>
    <row r="6773" spans="1:21" x14ac:dyDescent="0.3">
      <c r="A6773" s="20">
        <v>18423885</v>
      </c>
      <c r="B6773" s="27" t="s">
        <v>592</v>
      </c>
      <c r="C6773" s="27">
        <v>1</v>
      </c>
      <c r="D6773" s="27" t="str">
        <f>VLOOKUP('Raw Data'!$C6773,'country description'!$A$2:$B$16,2,0)</f>
        <v>India</v>
      </c>
      <c r="E6773" s="27" t="s">
        <v>12487</v>
      </c>
      <c r="F6773" s="27" t="s">
        <v>12833</v>
      </c>
      <c r="G6773" s="27" t="s">
        <v>1331</v>
      </c>
      <c r="H6773" s="27" t="s">
        <v>18</v>
      </c>
      <c r="I6773" s="27" t="s">
        <v>19</v>
      </c>
      <c r="J6773" s="27" t="s">
        <v>19</v>
      </c>
      <c r="K6773" s="27">
        <v>1</v>
      </c>
      <c r="L6773" s="27">
        <v>0</v>
      </c>
      <c r="M6773" s="27">
        <v>300</v>
      </c>
      <c r="N6773" s="27">
        <v>1</v>
      </c>
      <c r="O6773" s="27">
        <v>2012</v>
      </c>
      <c r="P6773" s="27">
        <v>10</v>
      </c>
      <c r="Q6773" s="27">
        <v>11</v>
      </c>
      <c r="R6773" s="28">
        <f>DATE('Raw Data'!$O6773,'Raw Data'!$P6773,'Raw Data'!$Q6773)</f>
        <v>41193</v>
      </c>
      <c r="S6773" s="27" t="str">
        <f>CONCATENATE(MID('Raw Data'!$H6773,FIND("(",'Raw Data'!$H6773)+1,FIND(")",'Raw Data'!$H6773)-FIND("(",'Raw Data'!$H6773)-1),"",'Raw Data'!$M6773)</f>
        <v>Rs.300</v>
      </c>
      <c r="T6773" s="27">
        <f t="shared" si="105"/>
        <v>1</v>
      </c>
      <c r="U6773" s="29">
        <f>'Raw Data'!$M6773*'Raw Data'!$T6773</f>
        <v>300</v>
      </c>
    </row>
    <row r="6774" spans="1:21" x14ac:dyDescent="0.3">
      <c r="A6774" s="20">
        <v>18472419</v>
      </c>
      <c r="B6774" s="27" t="s">
        <v>12834</v>
      </c>
      <c r="C6774" s="27">
        <v>1</v>
      </c>
      <c r="D6774" s="27" t="str">
        <f>VLOOKUP('Raw Data'!$C6774,'country description'!$A$2:$B$16,2,0)</f>
        <v>India</v>
      </c>
      <c r="E6774" s="27" t="s">
        <v>12487</v>
      </c>
      <c r="F6774" s="27" t="s">
        <v>12835</v>
      </c>
      <c r="G6774" s="27" t="s">
        <v>1356</v>
      </c>
      <c r="H6774" s="27" t="s">
        <v>18</v>
      </c>
      <c r="I6774" s="27" t="s">
        <v>19</v>
      </c>
      <c r="J6774" s="27" t="s">
        <v>19</v>
      </c>
      <c r="K6774" s="27">
        <v>2</v>
      </c>
      <c r="L6774" s="27">
        <v>0</v>
      </c>
      <c r="M6774" s="27">
        <v>500</v>
      </c>
      <c r="N6774" s="27">
        <v>1</v>
      </c>
      <c r="O6774" s="27">
        <v>2010</v>
      </c>
      <c r="P6774" s="27">
        <v>10</v>
      </c>
      <c r="Q6774" s="27">
        <v>7</v>
      </c>
      <c r="R6774" s="28">
        <f>DATE('Raw Data'!$O6774,'Raw Data'!$P6774,'Raw Data'!$Q6774)</f>
        <v>40458</v>
      </c>
      <c r="S6774" s="27" t="str">
        <f>CONCATENATE(MID('Raw Data'!$H6774,FIND("(",'Raw Data'!$H6774)+1,FIND(")",'Raw Data'!$H6774)-FIND("(",'Raw Data'!$H6774)-1),"",'Raw Data'!$M6774)</f>
        <v>Rs.500</v>
      </c>
      <c r="T6774" s="27">
        <f t="shared" si="105"/>
        <v>1</v>
      </c>
      <c r="U6774" s="29">
        <f>'Raw Data'!$M6774*'Raw Data'!$T6774</f>
        <v>500</v>
      </c>
    </row>
    <row r="6775" spans="1:21" x14ac:dyDescent="0.3">
      <c r="A6775" s="20">
        <v>18432231</v>
      </c>
      <c r="B6775" s="27" t="s">
        <v>6172</v>
      </c>
      <c r="C6775" s="27">
        <v>1</v>
      </c>
      <c r="D6775" s="27" t="str">
        <f>VLOOKUP('Raw Data'!$C6775,'country description'!$A$2:$B$16,2,0)</f>
        <v>India</v>
      </c>
      <c r="E6775" s="27" t="s">
        <v>12487</v>
      </c>
      <c r="F6775" s="27" t="s">
        <v>12836</v>
      </c>
      <c r="G6775" s="27" t="s">
        <v>595</v>
      </c>
      <c r="H6775" s="27" t="s">
        <v>18</v>
      </c>
      <c r="I6775" s="27" t="s">
        <v>19</v>
      </c>
      <c r="J6775" s="27" t="s">
        <v>19</v>
      </c>
      <c r="K6775" s="27">
        <v>1</v>
      </c>
      <c r="L6775" s="27">
        <v>0</v>
      </c>
      <c r="M6775" s="27">
        <v>300</v>
      </c>
      <c r="N6775" s="27">
        <v>1</v>
      </c>
      <c r="O6775" s="27">
        <v>2014</v>
      </c>
      <c r="P6775" s="27">
        <v>10</v>
      </c>
      <c r="Q6775" s="27">
        <v>11</v>
      </c>
      <c r="R6775" s="28">
        <f>DATE('Raw Data'!$O6775,'Raw Data'!$P6775,'Raw Data'!$Q6775)</f>
        <v>41923</v>
      </c>
      <c r="S6775" s="27" t="str">
        <f>CONCATENATE(MID('Raw Data'!$H6775,FIND("(",'Raw Data'!$H6775)+1,FIND(")",'Raw Data'!$H6775)-FIND("(",'Raw Data'!$H6775)-1),"",'Raw Data'!$M6775)</f>
        <v>Rs.300</v>
      </c>
      <c r="T6775" s="27">
        <f t="shared" si="105"/>
        <v>1</v>
      </c>
      <c r="U6775" s="29">
        <f>'Raw Data'!$M6775*'Raw Data'!$T6775</f>
        <v>300</v>
      </c>
    </row>
    <row r="6776" spans="1:21" x14ac:dyDescent="0.3">
      <c r="A6776" s="20">
        <v>18486776</v>
      </c>
      <c r="B6776" s="27" t="s">
        <v>12837</v>
      </c>
      <c r="C6776" s="27">
        <v>1</v>
      </c>
      <c r="D6776" s="27" t="str">
        <f>VLOOKUP('Raw Data'!$C6776,'country description'!$A$2:$B$16,2,0)</f>
        <v>India</v>
      </c>
      <c r="E6776" s="27" t="s">
        <v>12487</v>
      </c>
      <c r="F6776" s="27" t="s">
        <v>12838</v>
      </c>
      <c r="G6776" s="27" t="s">
        <v>589</v>
      </c>
      <c r="H6776" s="27" t="s">
        <v>18</v>
      </c>
      <c r="I6776" s="27" t="s">
        <v>19</v>
      </c>
      <c r="J6776" s="27" t="s">
        <v>19</v>
      </c>
      <c r="K6776" s="27">
        <v>1</v>
      </c>
      <c r="L6776" s="27">
        <v>0</v>
      </c>
      <c r="M6776" s="27">
        <v>150</v>
      </c>
      <c r="N6776" s="27">
        <v>1</v>
      </c>
      <c r="O6776" s="27">
        <v>2016</v>
      </c>
      <c r="P6776" s="27">
        <v>10</v>
      </c>
      <c r="Q6776" s="27">
        <v>1</v>
      </c>
      <c r="R6776" s="28">
        <f>DATE('Raw Data'!$O6776,'Raw Data'!$P6776,'Raw Data'!$Q6776)</f>
        <v>42644</v>
      </c>
      <c r="S6776" s="27" t="str">
        <f>CONCATENATE(MID('Raw Data'!$H6776,FIND("(",'Raw Data'!$H6776)+1,FIND(")",'Raw Data'!$H6776)-FIND("(",'Raw Data'!$H6776)-1),"",'Raw Data'!$M6776)</f>
        <v>Rs.150</v>
      </c>
      <c r="T6776" s="27">
        <f t="shared" si="105"/>
        <v>1</v>
      </c>
      <c r="U6776" s="29">
        <f>'Raw Data'!$M6776*'Raw Data'!$T6776</f>
        <v>150</v>
      </c>
    </row>
    <row r="6777" spans="1:21" x14ac:dyDescent="0.3">
      <c r="A6777" s="20">
        <v>18252364</v>
      </c>
      <c r="B6777" s="27" t="s">
        <v>6753</v>
      </c>
      <c r="C6777" s="27">
        <v>1</v>
      </c>
      <c r="D6777" s="27" t="str">
        <f>VLOOKUP('Raw Data'!$C6777,'country description'!$A$2:$B$16,2,0)</f>
        <v>India</v>
      </c>
      <c r="E6777" s="27" t="s">
        <v>12487</v>
      </c>
      <c r="F6777" s="27" t="s">
        <v>12839</v>
      </c>
      <c r="G6777" s="27" t="s">
        <v>704</v>
      </c>
      <c r="H6777" s="27" t="s">
        <v>18</v>
      </c>
      <c r="I6777" s="27" t="s">
        <v>19</v>
      </c>
      <c r="J6777" s="27" t="s">
        <v>19</v>
      </c>
      <c r="K6777" s="27">
        <v>1</v>
      </c>
      <c r="L6777" s="27">
        <v>0</v>
      </c>
      <c r="M6777" s="27">
        <v>400</v>
      </c>
      <c r="N6777" s="27">
        <v>1</v>
      </c>
      <c r="O6777" s="27">
        <v>2011</v>
      </c>
      <c r="P6777" s="27">
        <v>10</v>
      </c>
      <c r="Q6777" s="27">
        <v>15</v>
      </c>
      <c r="R6777" s="28">
        <f>DATE('Raw Data'!$O6777,'Raw Data'!$P6777,'Raw Data'!$Q6777)</f>
        <v>40831</v>
      </c>
      <c r="S6777" s="27" t="str">
        <f>CONCATENATE(MID('Raw Data'!$H6777,FIND("(",'Raw Data'!$H6777)+1,FIND(")",'Raw Data'!$H6777)-FIND("(",'Raw Data'!$H6777)-1),"",'Raw Data'!$M6777)</f>
        <v>Rs.400</v>
      </c>
      <c r="T6777" s="27">
        <f t="shared" si="105"/>
        <v>1</v>
      </c>
      <c r="U6777" s="29">
        <f>'Raw Data'!$M6777*'Raw Data'!$T6777</f>
        <v>400</v>
      </c>
    </row>
    <row r="6778" spans="1:21" x14ac:dyDescent="0.3">
      <c r="A6778" s="20">
        <v>18480321</v>
      </c>
      <c r="B6778" s="27" t="s">
        <v>12840</v>
      </c>
      <c r="C6778" s="27">
        <v>1</v>
      </c>
      <c r="D6778" s="27" t="str">
        <f>VLOOKUP('Raw Data'!$C6778,'country description'!$A$2:$B$16,2,0)</f>
        <v>India</v>
      </c>
      <c r="E6778" s="27" t="s">
        <v>12487</v>
      </c>
      <c r="F6778" s="27" t="s">
        <v>12569</v>
      </c>
      <c r="G6778" s="27" t="s">
        <v>12841</v>
      </c>
      <c r="H6778" s="27" t="s">
        <v>18</v>
      </c>
      <c r="I6778" s="27" t="s">
        <v>19</v>
      </c>
      <c r="J6778" s="27" t="s">
        <v>19</v>
      </c>
      <c r="K6778" s="27">
        <v>2</v>
      </c>
      <c r="L6778" s="27">
        <v>0</v>
      </c>
      <c r="M6778" s="27">
        <v>500</v>
      </c>
      <c r="N6778" s="27">
        <v>1</v>
      </c>
      <c r="O6778" s="27">
        <v>2014</v>
      </c>
      <c r="P6778" s="27">
        <v>10</v>
      </c>
      <c r="Q6778" s="27">
        <v>24</v>
      </c>
      <c r="R6778" s="28">
        <f>DATE('Raw Data'!$O6778,'Raw Data'!$P6778,'Raw Data'!$Q6778)</f>
        <v>41936</v>
      </c>
      <c r="S6778" s="27" t="str">
        <f>CONCATENATE(MID('Raw Data'!$H6778,FIND("(",'Raw Data'!$H6778)+1,FIND(")",'Raw Data'!$H6778)-FIND("(",'Raw Data'!$H6778)-1),"",'Raw Data'!$M6778)</f>
        <v>Rs.500</v>
      </c>
      <c r="T6778" s="27">
        <f t="shared" si="105"/>
        <v>1</v>
      </c>
      <c r="U6778" s="29">
        <f>'Raw Data'!$M6778*'Raw Data'!$T6778</f>
        <v>500</v>
      </c>
    </row>
    <row r="6779" spans="1:21" x14ac:dyDescent="0.3">
      <c r="A6779" s="20">
        <v>18435807</v>
      </c>
      <c r="B6779" s="27" t="s">
        <v>12842</v>
      </c>
      <c r="C6779" s="27">
        <v>1</v>
      </c>
      <c r="D6779" s="27" t="str">
        <f>VLOOKUP('Raw Data'!$C6779,'country description'!$A$2:$B$16,2,0)</f>
        <v>India</v>
      </c>
      <c r="E6779" s="27" t="s">
        <v>12487</v>
      </c>
      <c r="F6779" s="27" t="s">
        <v>12843</v>
      </c>
      <c r="G6779" s="27" t="s">
        <v>17</v>
      </c>
      <c r="H6779" s="27" t="s">
        <v>18</v>
      </c>
      <c r="I6779" s="27" t="s">
        <v>19</v>
      </c>
      <c r="J6779" s="27" t="s">
        <v>19</v>
      </c>
      <c r="K6779" s="27">
        <v>1</v>
      </c>
      <c r="L6779" s="27">
        <v>0</v>
      </c>
      <c r="M6779" s="27">
        <v>200</v>
      </c>
      <c r="N6779" s="27">
        <v>1</v>
      </c>
      <c r="O6779" s="27">
        <v>2015</v>
      </c>
      <c r="P6779" s="27">
        <v>10</v>
      </c>
      <c r="Q6779" s="27">
        <v>18</v>
      </c>
      <c r="R6779" s="28">
        <f>DATE('Raw Data'!$O6779,'Raw Data'!$P6779,'Raw Data'!$Q6779)</f>
        <v>42295</v>
      </c>
      <c r="S6779" s="27" t="str">
        <f>CONCATENATE(MID('Raw Data'!$H6779,FIND("(",'Raw Data'!$H6779)+1,FIND(")",'Raw Data'!$H6779)-FIND("(",'Raw Data'!$H6779)-1),"",'Raw Data'!$M6779)</f>
        <v>Rs.200</v>
      </c>
      <c r="T6779" s="27">
        <f t="shared" si="105"/>
        <v>1</v>
      </c>
      <c r="U6779" s="29">
        <f>'Raw Data'!$M6779*'Raw Data'!$T6779</f>
        <v>200</v>
      </c>
    </row>
    <row r="6780" spans="1:21" x14ac:dyDescent="0.3">
      <c r="A6780" s="20">
        <v>18435790</v>
      </c>
      <c r="B6780" s="27" t="s">
        <v>12844</v>
      </c>
      <c r="C6780" s="27">
        <v>1</v>
      </c>
      <c r="D6780" s="27" t="str">
        <f>VLOOKUP('Raw Data'!$C6780,'country description'!$A$2:$B$16,2,0)</f>
        <v>India</v>
      </c>
      <c r="E6780" s="27" t="s">
        <v>12487</v>
      </c>
      <c r="F6780" s="27" t="s">
        <v>12634</v>
      </c>
      <c r="G6780" s="27" t="s">
        <v>407</v>
      </c>
      <c r="H6780" s="27" t="s">
        <v>18</v>
      </c>
      <c r="I6780" s="27" t="s">
        <v>19</v>
      </c>
      <c r="J6780" s="27" t="s">
        <v>19</v>
      </c>
      <c r="K6780" s="27">
        <v>1</v>
      </c>
      <c r="L6780" s="27">
        <v>0</v>
      </c>
      <c r="M6780" s="27">
        <v>300</v>
      </c>
      <c r="N6780" s="27">
        <v>1</v>
      </c>
      <c r="O6780" s="27">
        <v>2017</v>
      </c>
      <c r="P6780" s="27">
        <v>10</v>
      </c>
      <c r="Q6780" s="27">
        <v>13</v>
      </c>
      <c r="R6780" s="28">
        <f>DATE('Raw Data'!$O6780,'Raw Data'!$P6780,'Raw Data'!$Q6780)</f>
        <v>43021</v>
      </c>
      <c r="S6780" s="27" t="str">
        <f>CONCATENATE(MID('Raw Data'!$H6780,FIND("(",'Raw Data'!$H6780)+1,FIND(")",'Raw Data'!$H6780)-FIND("(",'Raw Data'!$H6780)-1),"",'Raw Data'!$M6780)</f>
        <v>Rs.300</v>
      </c>
      <c r="T6780" s="27">
        <f t="shared" si="105"/>
        <v>1</v>
      </c>
      <c r="U6780" s="29">
        <f>'Raw Data'!$M6780*'Raw Data'!$T6780</f>
        <v>300</v>
      </c>
    </row>
    <row r="6781" spans="1:21" x14ac:dyDescent="0.3">
      <c r="A6781" s="20">
        <v>18423900</v>
      </c>
      <c r="B6781" s="27" t="s">
        <v>12845</v>
      </c>
      <c r="C6781" s="27">
        <v>1</v>
      </c>
      <c r="D6781" s="27" t="str">
        <f>VLOOKUP('Raw Data'!$C6781,'country description'!$A$2:$B$16,2,0)</f>
        <v>India</v>
      </c>
      <c r="E6781" s="27" t="s">
        <v>12487</v>
      </c>
      <c r="F6781" s="27" t="s">
        <v>12846</v>
      </c>
      <c r="G6781" s="27" t="s">
        <v>407</v>
      </c>
      <c r="H6781" s="27" t="s">
        <v>18</v>
      </c>
      <c r="I6781" s="27" t="s">
        <v>19</v>
      </c>
      <c r="J6781" s="27" t="s">
        <v>19</v>
      </c>
      <c r="K6781" s="27">
        <v>2</v>
      </c>
      <c r="L6781" s="27">
        <v>0</v>
      </c>
      <c r="M6781" s="27">
        <v>500</v>
      </c>
      <c r="N6781" s="27">
        <v>1</v>
      </c>
      <c r="O6781" s="27">
        <v>2017</v>
      </c>
      <c r="P6781" s="27">
        <v>10</v>
      </c>
      <c r="Q6781" s="27">
        <v>14</v>
      </c>
      <c r="R6781" s="28">
        <f>DATE('Raw Data'!$O6781,'Raw Data'!$P6781,'Raw Data'!$Q6781)</f>
        <v>43022</v>
      </c>
      <c r="S6781" s="27" t="str">
        <f>CONCATENATE(MID('Raw Data'!$H6781,FIND("(",'Raw Data'!$H6781)+1,FIND(")",'Raw Data'!$H6781)-FIND("(",'Raw Data'!$H6781)-1),"",'Raw Data'!$M6781)</f>
        <v>Rs.500</v>
      </c>
      <c r="T6781" s="27">
        <f t="shared" si="105"/>
        <v>1</v>
      </c>
      <c r="U6781" s="29">
        <f>'Raw Data'!$M6781*'Raw Data'!$T6781</f>
        <v>500</v>
      </c>
    </row>
    <row r="6782" spans="1:21" x14ac:dyDescent="0.3">
      <c r="A6782" s="20">
        <v>18424588</v>
      </c>
      <c r="B6782" s="27" t="s">
        <v>12847</v>
      </c>
      <c r="C6782" s="27">
        <v>1</v>
      </c>
      <c r="D6782" s="27" t="str">
        <f>VLOOKUP('Raw Data'!$C6782,'country description'!$A$2:$B$16,2,0)</f>
        <v>India</v>
      </c>
      <c r="E6782" s="27" t="s">
        <v>12487</v>
      </c>
      <c r="F6782" s="27" t="s">
        <v>12848</v>
      </c>
      <c r="G6782" s="27" t="s">
        <v>17</v>
      </c>
      <c r="H6782" s="27" t="s">
        <v>18</v>
      </c>
      <c r="I6782" s="27" t="s">
        <v>19</v>
      </c>
      <c r="J6782" s="27" t="s">
        <v>19</v>
      </c>
      <c r="K6782" s="27">
        <v>1</v>
      </c>
      <c r="L6782" s="27">
        <v>0</v>
      </c>
      <c r="M6782" s="27">
        <v>200</v>
      </c>
      <c r="N6782" s="27">
        <v>1</v>
      </c>
      <c r="O6782" s="27">
        <v>2013</v>
      </c>
      <c r="P6782" s="27">
        <v>10</v>
      </c>
      <c r="Q6782" s="27">
        <v>6</v>
      </c>
      <c r="R6782" s="28">
        <f>DATE('Raw Data'!$O6782,'Raw Data'!$P6782,'Raw Data'!$Q6782)</f>
        <v>41553</v>
      </c>
      <c r="S6782" s="27" t="str">
        <f>CONCATENATE(MID('Raw Data'!$H6782,FIND("(",'Raw Data'!$H6782)+1,FIND(")",'Raw Data'!$H6782)-FIND("(",'Raw Data'!$H6782)-1),"",'Raw Data'!$M6782)</f>
        <v>Rs.200</v>
      </c>
      <c r="T6782" s="27">
        <f t="shared" si="105"/>
        <v>1</v>
      </c>
      <c r="U6782" s="29">
        <f>'Raw Data'!$M6782*'Raw Data'!$T6782</f>
        <v>200</v>
      </c>
    </row>
    <row r="6783" spans="1:21" x14ac:dyDescent="0.3">
      <c r="A6783" s="20">
        <v>18352676</v>
      </c>
      <c r="B6783" s="27" t="s">
        <v>12849</v>
      </c>
      <c r="C6783" s="27">
        <v>1</v>
      </c>
      <c r="D6783" s="27" t="str">
        <f>VLOOKUP('Raw Data'!$C6783,'country description'!$A$2:$B$16,2,0)</f>
        <v>India</v>
      </c>
      <c r="E6783" s="27" t="s">
        <v>12487</v>
      </c>
      <c r="F6783" s="27" t="s">
        <v>12850</v>
      </c>
      <c r="G6783" s="27" t="s">
        <v>393</v>
      </c>
      <c r="H6783" s="27" t="s">
        <v>18</v>
      </c>
      <c r="I6783" s="27" t="s">
        <v>19</v>
      </c>
      <c r="J6783" s="27" t="s">
        <v>19</v>
      </c>
      <c r="K6783" s="27">
        <v>1</v>
      </c>
      <c r="L6783" s="27">
        <v>0</v>
      </c>
      <c r="M6783" s="27">
        <v>300</v>
      </c>
      <c r="N6783" s="27">
        <v>1</v>
      </c>
      <c r="O6783" s="27">
        <v>2014</v>
      </c>
      <c r="P6783" s="27">
        <v>10</v>
      </c>
      <c r="Q6783" s="27">
        <v>28</v>
      </c>
      <c r="R6783" s="28">
        <f>DATE('Raw Data'!$O6783,'Raw Data'!$P6783,'Raw Data'!$Q6783)</f>
        <v>41940</v>
      </c>
      <c r="S6783" s="27" t="str">
        <f>CONCATENATE(MID('Raw Data'!$H6783,FIND("(",'Raw Data'!$H6783)+1,FIND(")",'Raw Data'!$H6783)-FIND("(",'Raw Data'!$H6783)-1),"",'Raw Data'!$M6783)</f>
        <v>Rs.300</v>
      </c>
      <c r="T6783" s="27">
        <f t="shared" si="105"/>
        <v>1</v>
      </c>
      <c r="U6783" s="29">
        <f>'Raw Data'!$M6783*'Raw Data'!$T6783</f>
        <v>300</v>
      </c>
    </row>
    <row r="6784" spans="1:21" x14ac:dyDescent="0.3">
      <c r="A6784" s="20">
        <v>18441671</v>
      </c>
      <c r="B6784" s="27" t="s">
        <v>405</v>
      </c>
      <c r="C6784" s="27">
        <v>1</v>
      </c>
      <c r="D6784" s="27" t="str">
        <f>VLOOKUP('Raw Data'!$C6784,'country description'!$A$2:$B$16,2,0)</f>
        <v>India</v>
      </c>
      <c r="E6784" s="27" t="s">
        <v>12487</v>
      </c>
      <c r="F6784" s="27" t="s">
        <v>12851</v>
      </c>
      <c r="G6784" s="27" t="s">
        <v>731</v>
      </c>
      <c r="H6784" s="27" t="s">
        <v>18</v>
      </c>
      <c r="I6784" s="27" t="s">
        <v>19</v>
      </c>
      <c r="J6784" s="27" t="s">
        <v>19</v>
      </c>
      <c r="K6784" s="27">
        <v>2</v>
      </c>
      <c r="L6784" s="27">
        <v>1</v>
      </c>
      <c r="M6784" s="27">
        <v>500</v>
      </c>
      <c r="N6784" s="27">
        <v>1</v>
      </c>
      <c r="O6784" s="27">
        <v>2015</v>
      </c>
      <c r="P6784" s="27">
        <v>9</v>
      </c>
      <c r="Q6784" s="27">
        <v>4</v>
      </c>
      <c r="R6784" s="28">
        <f>DATE('Raw Data'!$O6784,'Raw Data'!$P6784,'Raw Data'!$Q6784)</f>
        <v>42251</v>
      </c>
      <c r="S6784" s="27" t="str">
        <f>CONCATENATE(MID('Raw Data'!$H6784,FIND("(",'Raw Data'!$H6784)+1,FIND(")",'Raw Data'!$H6784)-FIND("(",'Raw Data'!$H6784)-1),"",'Raw Data'!$M6784)</f>
        <v>Rs.500</v>
      </c>
      <c r="T6784" s="27">
        <f t="shared" si="105"/>
        <v>1</v>
      </c>
      <c r="U6784" s="29">
        <f>'Raw Data'!$M6784*'Raw Data'!$T6784</f>
        <v>500</v>
      </c>
    </row>
    <row r="6785" spans="1:21" x14ac:dyDescent="0.3">
      <c r="A6785" s="20">
        <v>18424874</v>
      </c>
      <c r="B6785" s="27" t="s">
        <v>480</v>
      </c>
      <c r="C6785" s="27">
        <v>1</v>
      </c>
      <c r="D6785" s="27" t="str">
        <f>VLOOKUP('Raw Data'!$C6785,'country description'!$A$2:$B$16,2,0)</f>
        <v>India</v>
      </c>
      <c r="E6785" s="27" t="s">
        <v>12487</v>
      </c>
      <c r="F6785" s="27" t="s">
        <v>12825</v>
      </c>
      <c r="G6785" s="27" t="s">
        <v>481</v>
      </c>
      <c r="H6785" s="27" t="s">
        <v>18</v>
      </c>
      <c r="I6785" s="27" t="s">
        <v>19</v>
      </c>
      <c r="J6785" s="27" t="s">
        <v>19</v>
      </c>
      <c r="K6785" s="27">
        <v>2</v>
      </c>
      <c r="L6785" s="27">
        <v>1</v>
      </c>
      <c r="M6785" s="27">
        <v>600</v>
      </c>
      <c r="N6785" s="27">
        <v>1</v>
      </c>
      <c r="O6785" s="27">
        <v>2017</v>
      </c>
      <c r="P6785" s="27">
        <v>8</v>
      </c>
      <c r="Q6785" s="27">
        <v>24</v>
      </c>
      <c r="R6785" s="28">
        <f>DATE('Raw Data'!$O6785,'Raw Data'!$P6785,'Raw Data'!$Q6785)</f>
        <v>42971</v>
      </c>
      <c r="S6785" s="27" t="str">
        <f>CONCATENATE(MID('Raw Data'!$H6785,FIND("(",'Raw Data'!$H6785)+1,FIND(")",'Raw Data'!$H6785)-FIND("(",'Raw Data'!$H6785)-1),"",'Raw Data'!$M6785)</f>
        <v>Rs.600</v>
      </c>
      <c r="T6785" s="27">
        <f t="shared" si="105"/>
        <v>1</v>
      </c>
      <c r="U6785" s="29">
        <f>'Raw Data'!$M6785*'Raw Data'!$T6785</f>
        <v>600</v>
      </c>
    </row>
    <row r="6786" spans="1:21" x14ac:dyDescent="0.3">
      <c r="A6786" s="20">
        <v>18409212</v>
      </c>
      <c r="B6786" s="27" t="s">
        <v>12852</v>
      </c>
      <c r="C6786" s="27">
        <v>1</v>
      </c>
      <c r="D6786" s="27" t="str">
        <f>VLOOKUP('Raw Data'!$C6786,'country description'!$A$2:$B$16,2,0)</f>
        <v>India</v>
      </c>
      <c r="E6786" s="27" t="s">
        <v>12487</v>
      </c>
      <c r="F6786" s="27" t="s">
        <v>12853</v>
      </c>
      <c r="G6786" s="27" t="s">
        <v>4390</v>
      </c>
      <c r="H6786" s="27" t="s">
        <v>18</v>
      </c>
      <c r="I6786" s="27" t="s">
        <v>19</v>
      </c>
      <c r="J6786" s="27" t="s">
        <v>19</v>
      </c>
      <c r="K6786" s="27">
        <v>2</v>
      </c>
      <c r="L6786" s="27">
        <v>1</v>
      </c>
      <c r="M6786" s="27">
        <v>700</v>
      </c>
      <c r="N6786" s="27">
        <v>1</v>
      </c>
      <c r="O6786" s="27">
        <v>2017</v>
      </c>
      <c r="P6786" s="27">
        <v>8</v>
      </c>
      <c r="Q6786" s="27">
        <v>28</v>
      </c>
      <c r="R6786" s="28">
        <f>DATE('Raw Data'!$O6786,'Raw Data'!$P6786,'Raw Data'!$Q6786)</f>
        <v>42975</v>
      </c>
      <c r="S6786" s="27" t="str">
        <f>CONCATENATE(MID('Raw Data'!$H6786,FIND("(",'Raw Data'!$H6786)+1,FIND(")",'Raw Data'!$H6786)-FIND("(",'Raw Data'!$H6786)-1),"",'Raw Data'!$M6786)</f>
        <v>Rs.700</v>
      </c>
      <c r="T6786" s="27">
        <f t="shared" ref="T6786:T6849" si="106">VLOOKUP(D6786,$Y$4:$Z$18,2,0)</f>
        <v>1</v>
      </c>
      <c r="U6786" s="29">
        <f>'Raw Data'!$M6786*'Raw Data'!$T6786</f>
        <v>700</v>
      </c>
    </row>
    <row r="6787" spans="1:21" x14ac:dyDescent="0.3">
      <c r="A6787" s="20">
        <v>18449300</v>
      </c>
      <c r="B6787" s="27" t="s">
        <v>12854</v>
      </c>
      <c r="C6787" s="27">
        <v>1</v>
      </c>
      <c r="D6787" s="27" t="str">
        <f>VLOOKUP('Raw Data'!$C6787,'country description'!$A$2:$B$16,2,0)</f>
        <v>India</v>
      </c>
      <c r="E6787" s="27" t="s">
        <v>12487</v>
      </c>
      <c r="F6787" s="27" t="s">
        <v>12855</v>
      </c>
      <c r="G6787" s="27" t="s">
        <v>464</v>
      </c>
      <c r="H6787" s="27" t="s">
        <v>18</v>
      </c>
      <c r="I6787" s="27" t="s">
        <v>19</v>
      </c>
      <c r="J6787" s="27" t="s">
        <v>19</v>
      </c>
      <c r="K6787" s="27">
        <v>2</v>
      </c>
      <c r="L6787" s="27">
        <v>1</v>
      </c>
      <c r="M6787" s="27">
        <v>500</v>
      </c>
      <c r="N6787" s="27">
        <v>1</v>
      </c>
      <c r="O6787" s="27">
        <v>2010</v>
      </c>
      <c r="P6787" s="27">
        <v>8</v>
      </c>
      <c r="Q6787" s="27">
        <v>23</v>
      </c>
      <c r="R6787" s="28">
        <f>DATE('Raw Data'!$O6787,'Raw Data'!$P6787,'Raw Data'!$Q6787)</f>
        <v>40413</v>
      </c>
      <c r="S6787" s="27" t="str">
        <f>CONCATENATE(MID('Raw Data'!$H6787,FIND("(",'Raw Data'!$H6787)+1,FIND(")",'Raw Data'!$H6787)-FIND("(",'Raw Data'!$H6787)-1),"",'Raw Data'!$M6787)</f>
        <v>Rs.500</v>
      </c>
      <c r="T6787" s="27">
        <f t="shared" si="106"/>
        <v>1</v>
      </c>
      <c r="U6787" s="29">
        <f>'Raw Data'!$M6787*'Raw Data'!$T6787</f>
        <v>500</v>
      </c>
    </row>
    <row r="6788" spans="1:21" x14ac:dyDescent="0.3">
      <c r="A6788" s="20">
        <v>18323684</v>
      </c>
      <c r="B6788" s="27" t="s">
        <v>12856</v>
      </c>
      <c r="C6788" s="27">
        <v>1</v>
      </c>
      <c r="D6788" s="27" t="str">
        <f>VLOOKUP('Raw Data'!$C6788,'country description'!$A$2:$B$16,2,0)</f>
        <v>India</v>
      </c>
      <c r="E6788" s="27" t="s">
        <v>12487</v>
      </c>
      <c r="F6788" s="27" t="s">
        <v>12857</v>
      </c>
      <c r="G6788" s="27" t="s">
        <v>393</v>
      </c>
      <c r="H6788" s="27" t="s">
        <v>18</v>
      </c>
      <c r="I6788" s="27" t="s">
        <v>19</v>
      </c>
      <c r="J6788" s="27" t="s">
        <v>19</v>
      </c>
      <c r="K6788" s="27">
        <v>2</v>
      </c>
      <c r="L6788" s="27">
        <v>1</v>
      </c>
      <c r="M6788" s="27">
        <v>500</v>
      </c>
      <c r="N6788" s="27">
        <v>1</v>
      </c>
      <c r="O6788" s="27">
        <v>2012</v>
      </c>
      <c r="P6788" s="27">
        <v>8</v>
      </c>
      <c r="Q6788" s="27">
        <v>14</v>
      </c>
      <c r="R6788" s="28">
        <f>DATE('Raw Data'!$O6788,'Raw Data'!$P6788,'Raw Data'!$Q6788)</f>
        <v>41135</v>
      </c>
      <c r="S6788" s="27" t="str">
        <f>CONCATENATE(MID('Raw Data'!$H6788,FIND("(",'Raw Data'!$H6788)+1,FIND(")",'Raw Data'!$H6788)-FIND("(",'Raw Data'!$H6788)-1),"",'Raw Data'!$M6788)</f>
        <v>Rs.500</v>
      </c>
      <c r="T6788" s="27">
        <f t="shared" si="106"/>
        <v>1</v>
      </c>
      <c r="U6788" s="29">
        <f>'Raw Data'!$M6788*'Raw Data'!$T6788</f>
        <v>500</v>
      </c>
    </row>
    <row r="6789" spans="1:21" x14ac:dyDescent="0.3">
      <c r="A6789" s="20">
        <v>18339370</v>
      </c>
      <c r="B6789" s="27" t="s">
        <v>467</v>
      </c>
      <c r="C6789" s="27">
        <v>1</v>
      </c>
      <c r="D6789" s="27" t="str">
        <f>VLOOKUP('Raw Data'!$C6789,'country description'!$A$2:$B$16,2,0)</f>
        <v>India</v>
      </c>
      <c r="E6789" s="27" t="s">
        <v>12487</v>
      </c>
      <c r="F6789" s="27" t="s">
        <v>12593</v>
      </c>
      <c r="G6789" s="27" t="s">
        <v>467</v>
      </c>
      <c r="H6789" s="27" t="s">
        <v>18</v>
      </c>
      <c r="I6789" s="27" t="s">
        <v>19</v>
      </c>
      <c r="J6789" s="27" t="s">
        <v>19</v>
      </c>
      <c r="K6789" s="27">
        <v>2</v>
      </c>
      <c r="L6789" s="27">
        <v>1</v>
      </c>
      <c r="M6789" s="27">
        <v>500</v>
      </c>
      <c r="N6789" s="27">
        <v>1</v>
      </c>
      <c r="O6789" s="27">
        <v>2017</v>
      </c>
      <c r="P6789" s="27">
        <v>8</v>
      </c>
      <c r="Q6789" s="27">
        <v>26</v>
      </c>
      <c r="R6789" s="28">
        <f>DATE('Raw Data'!$O6789,'Raw Data'!$P6789,'Raw Data'!$Q6789)</f>
        <v>42973</v>
      </c>
      <c r="S6789" s="27" t="str">
        <f>CONCATENATE(MID('Raw Data'!$H6789,FIND("(",'Raw Data'!$H6789)+1,FIND(")",'Raw Data'!$H6789)-FIND("(",'Raw Data'!$H6789)-1),"",'Raw Data'!$M6789)</f>
        <v>Rs.500</v>
      </c>
      <c r="T6789" s="27">
        <f t="shared" si="106"/>
        <v>1</v>
      </c>
      <c r="U6789" s="29">
        <f>'Raw Data'!$M6789*'Raw Data'!$T6789</f>
        <v>500</v>
      </c>
    </row>
    <row r="6790" spans="1:21" x14ac:dyDescent="0.3">
      <c r="A6790" s="20">
        <v>311701</v>
      </c>
      <c r="B6790" s="27" t="s">
        <v>12858</v>
      </c>
      <c r="C6790" s="27">
        <v>1</v>
      </c>
      <c r="D6790" s="27" t="str">
        <f>VLOOKUP('Raw Data'!$C6790,'country description'!$A$2:$B$16,2,0)</f>
        <v>India</v>
      </c>
      <c r="E6790" s="27" t="s">
        <v>12487</v>
      </c>
      <c r="F6790" s="27" t="s">
        <v>12859</v>
      </c>
      <c r="G6790" s="27" t="s">
        <v>464</v>
      </c>
      <c r="H6790" s="27" t="s">
        <v>18</v>
      </c>
      <c r="I6790" s="27" t="s">
        <v>19</v>
      </c>
      <c r="J6790" s="27" t="s">
        <v>19</v>
      </c>
      <c r="K6790" s="27">
        <v>2</v>
      </c>
      <c r="L6790" s="27">
        <v>1</v>
      </c>
      <c r="M6790" s="27">
        <v>800</v>
      </c>
      <c r="N6790" s="27">
        <v>1</v>
      </c>
      <c r="O6790" s="27">
        <v>2011</v>
      </c>
      <c r="P6790" s="27">
        <v>8</v>
      </c>
      <c r="Q6790" s="27">
        <v>8</v>
      </c>
      <c r="R6790" s="28">
        <f>DATE('Raw Data'!$O6790,'Raw Data'!$P6790,'Raw Data'!$Q6790)</f>
        <v>40763</v>
      </c>
      <c r="S6790" s="27" t="str">
        <f>CONCATENATE(MID('Raw Data'!$H6790,FIND("(",'Raw Data'!$H6790)+1,FIND(")",'Raw Data'!$H6790)-FIND("(",'Raw Data'!$H6790)-1),"",'Raw Data'!$M6790)</f>
        <v>Rs.800</v>
      </c>
      <c r="T6790" s="27">
        <f t="shared" si="106"/>
        <v>1</v>
      </c>
      <c r="U6790" s="29">
        <f>'Raw Data'!$M6790*'Raw Data'!$T6790</f>
        <v>800</v>
      </c>
    </row>
    <row r="6791" spans="1:21" x14ac:dyDescent="0.3">
      <c r="A6791" s="20">
        <v>18371420</v>
      </c>
      <c r="B6791" s="27" t="s">
        <v>12860</v>
      </c>
      <c r="C6791" s="27">
        <v>1</v>
      </c>
      <c r="D6791" s="27" t="str">
        <f>VLOOKUP('Raw Data'!$C6791,'country description'!$A$2:$B$16,2,0)</f>
        <v>India</v>
      </c>
      <c r="E6791" s="27" t="s">
        <v>12487</v>
      </c>
      <c r="F6791" s="27" t="s">
        <v>12861</v>
      </c>
      <c r="G6791" s="27" t="s">
        <v>4087</v>
      </c>
      <c r="H6791" s="27" t="s">
        <v>18</v>
      </c>
      <c r="I6791" s="27" t="s">
        <v>19</v>
      </c>
      <c r="J6791" s="27" t="s">
        <v>24</v>
      </c>
      <c r="K6791" s="27">
        <v>2</v>
      </c>
      <c r="L6791" s="27">
        <v>1</v>
      </c>
      <c r="M6791" s="27">
        <v>600</v>
      </c>
      <c r="N6791" s="27">
        <v>1</v>
      </c>
      <c r="O6791" s="27">
        <v>2015</v>
      </c>
      <c r="P6791" s="27">
        <v>8</v>
      </c>
      <c r="Q6791" s="27">
        <v>9</v>
      </c>
      <c r="R6791" s="28">
        <f>DATE('Raw Data'!$O6791,'Raw Data'!$P6791,'Raw Data'!$Q6791)</f>
        <v>42225</v>
      </c>
      <c r="S6791" s="27" t="str">
        <f>CONCATENATE(MID('Raw Data'!$H6791,FIND("(",'Raw Data'!$H6791)+1,FIND(")",'Raw Data'!$H6791)-FIND("(",'Raw Data'!$H6791)-1),"",'Raw Data'!$M6791)</f>
        <v>Rs.600</v>
      </c>
      <c r="T6791" s="27">
        <f t="shared" si="106"/>
        <v>1</v>
      </c>
      <c r="U6791" s="29">
        <f>'Raw Data'!$M6791*'Raw Data'!$T6791</f>
        <v>600</v>
      </c>
    </row>
    <row r="6792" spans="1:21" x14ac:dyDescent="0.3">
      <c r="A6792" s="20">
        <v>309971</v>
      </c>
      <c r="B6792" s="27" t="s">
        <v>12862</v>
      </c>
      <c r="C6792" s="27">
        <v>1</v>
      </c>
      <c r="D6792" s="27" t="str">
        <f>VLOOKUP('Raw Data'!$C6792,'country description'!$A$2:$B$16,2,0)</f>
        <v>India</v>
      </c>
      <c r="E6792" s="27" t="s">
        <v>12487</v>
      </c>
      <c r="F6792" s="27" t="s">
        <v>12863</v>
      </c>
      <c r="G6792" s="27" t="s">
        <v>4711</v>
      </c>
      <c r="H6792" s="27" t="s">
        <v>18</v>
      </c>
      <c r="I6792" s="27" t="s">
        <v>19</v>
      </c>
      <c r="J6792" s="27" t="s">
        <v>19</v>
      </c>
      <c r="K6792" s="27">
        <v>2</v>
      </c>
      <c r="L6792" s="27">
        <v>1</v>
      </c>
      <c r="M6792" s="27">
        <v>550</v>
      </c>
      <c r="N6792" s="27">
        <v>1</v>
      </c>
      <c r="O6792" s="27">
        <v>2016</v>
      </c>
      <c r="P6792" s="27">
        <v>8</v>
      </c>
      <c r="Q6792" s="27">
        <v>6</v>
      </c>
      <c r="R6792" s="28">
        <f>DATE('Raw Data'!$O6792,'Raw Data'!$P6792,'Raw Data'!$Q6792)</f>
        <v>42588</v>
      </c>
      <c r="S6792" s="27" t="str">
        <f>CONCATENATE(MID('Raw Data'!$H6792,FIND("(",'Raw Data'!$H6792)+1,FIND(")",'Raw Data'!$H6792)-FIND("(",'Raw Data'!$H6792)-1),"",'Raw Data'!$M6792)</f>
        <v>Rs.550</v>
      </c>
      <c r="T6792" s="27">
        <f t="shared" si="106"/>
        <v>1</v>
      </c>
      <c r="U6792" s="29">
        <f>'Raw Data'!$M6792*'Raw Data'!$T6792</f>
        <v>550</v>
      </c>
    </row>
    <row r="6793" spans="1:21" x14ac:dyDescent="0.3">
      <c r="A6793" s="20">
        <v>312935</v>
      </c>
      <c r="B6793" s="27" t="s">
        <v>12495</v>
      </c>
      <c r="C6793" s="27">
        <v>1</v>
      </c>
      <c r="D6793" s="27" t="str">
        <f>VLOOKUP('Raw Data'!$C6793,'country description'!$A$2:$B$16,2,0)</f>
        <v>India</v>
      </c>
      <c r="E6793" s="27" t="s">
        <v>12487</v>
      </c>
      <c r="F6793" s="27" t="s">
        <v>12865</v>
      </c>
      <c r="G6793" s="27" t="s">
        <v>410</v>
      </c>
      <c r="H6793" s="27" t="s">
        <v>18</v>
      </c>
      <c r="I6793" s="27" t="s">
        <v>19</v>
      </c>
      <c r="J6793" s="27" t="s">
        <v>19</v>
      </c>
      <c r="K6793" s="27">
        <v>2</v>
      </c>
      <c r="L6793" s="27">
        <v>1</v>
      </c>
      <c r="M6793" s="27">
        <v>700</v>
      </c>
      <c r="N6793" s="27">
        <v>1</v>
      </c>
      <c r="O6793" s="27">
        <v>2014</v>
      </c>
      <c r="P6793" s="27">
        <v>7</v>
      </c>
      <c r="Q6793" s="27">
        <v>1</v>
      </c>
      <c r="R6793" s="28">
        <f>DATE('Raw Data'!$O6793,'Raw Data'!$P6793,'Raw Data'!$Q6793)</f>
        <v>41821</v>
      </c>
      <c r="S6793" s="27" t="str">
        <f>CONCATENATE(MID('Raw Data'!$H6793,FIND("(",'Raw Data'!$H6793)+1,FIND(")",'Raw Data'!$H6793)-FIND("(",'Raw Data'!$H6793)-1),"",'Raw Data'!$M6793)</f>
        <v>Rs.700</v>
      </c>
      <c r="T6793" s="27">
        <f t="shared" si="106"/>
        <v>1</v>
      </c>
      <c r="U6793" s="29">
        <f>'Raw Data'!$M6793*'Raw Data'!$T6793</f>
        <v>700</v>
      </c>
    </row>
    <row r="6794" spans="1:21" x14ac:dyDescent="0.3">
      <c r="A6794" s="20">
        <v>18264985</v>
      </c>
      <c r="B6794" s="27" t="s">
        <v>1714</v>
      </c>
      <c r="C6794" s="27">
        <v>1</v>
      </c>
      <c r="D6794" s="27" t="str">
        <f>VLOOKUP('Raw Data'!$C6794,'country description'!$A$2:$B$16,2,0)</f>
        <v>India</v>
      </c>
      <c r="E6794" s="27" t="s">
        <v>12487</v>
      </c>
      <c r="F6794" s="27" t="s">
        <v>12866</v>
      </c>
      <c r="G6794" s="27" t="s">
        <v>617</v>
      </c>
      <c r="H6794" s="27" t="s">
        <v>18</v>
      </c>
      <c r="I6794" s="27" t="s">
        <v>19</v>
      </c>
      <c r="J6794" s="27" t="s">
        <v>19</v>
      </c>
      <c r="K6794" s="27">
        <v>2</v>
      </c>
      <c r="L6794" s="27">
        <v>1</v>
      </c>
      <c r="M6794" s="27">
        <v>500</v>
      </c>
      <c r="N6794" s="27">
        <v>1</v>
      </c>
      <c r="O6794" s="27">
        <v>2015</v>
      </c>
      <c r="P6794" s="27">
        <v>6</v>
      </c>
      <c r="Q6794" s="27">
        <v>12</v>
      </c>
      <c r="R6794" s="28">
        <f>DATE('Raw Data'!$O6794,'Raw Data'!$P6794,'Raw Data'!$Q6794)</f>
        <v>42167</v>
      </c>
      <c r="S6794" s="27" t="str">
        <f>CONCATENATE(MID('Raw Data'!$H6794,FIND("(",'Raw Data'!$H6794)+1,FIND(")",'Raw Data'!$H6794)-FIND("(",'Raw Data'!$H6794)-1),"",'Raw Data'!$M6794)</f>
        <v>Rs.500</v>
      </c>
      <c r="T6794" s="27">
        <f t="shared" si="106"/>
        <v>1</v>
      </c>
      <c r="U6794" s="29">
        <f>'Raw Data'!$M6794*'Raw Data'!$T6794</f>
        <v>500</v>
      </c>
    </row>
    <row r="6795" spans="1:21" x14ac:dyDescent="0.3">
      <c r="A6795" s="20">
        <v>18373560</v>
      </c>
      <c r="B6795" s="27" t="s">
        <v>12867</v>
      </c>
      <c r="C6795" s="27">
        <v>1</v>
      </c>
      <c r="D6795" s="27" t="str">
        <f>VLOOKUP('Raw Data'!$C6795,'country description'!$A$2:$B$16,2,0)</f>
        <v>India</v>
      </c>
      <c r="E6795" s="27" t="s">
        <v>12487</v>
      </c>
      <c r="F6795" s="27" t="s">
        <v>12868</v>
      </c>
      <c r="G6795" s="27" t="s">
        <v>410</v>
      </c>
      <c r="H6795" s="27" t="s">
        <v>18</v>
      </c>
      <c r="I6795" s="27" t="s">
        <v>19</v>
      </c>
      <c r="J6795" s="27" t="s">
        <v>19</v>
      </c>
      <c r="K6795" s="27">
        <v>2</v>
      </c>
      <c r="L6795" s="27">
        <v>1</v>
      </c>
      <c r="M6795" s="27">
        <v>500</v>
      </c>
      <c r="N6795" s="27">
        <v>1</v>
      </c>
      <c r="O6795" s="27">
        <v>2016</v>
      </c>
      <c r="P6795" s="27">
        <v>6</v>
      </c>
      <c r="Q6795" s="27">
        <v>24</v>
      </c>
      <c r="R6795" s="28">
        <f>DATE('Raw Data'!$O6795,'Raw Data'!$P6795,'Raw Data'!$Q6795)</f>
        <v>42545</v>
      </c>
      <c r="S6795" s="27" t="str">
        <f>CONCATENATE(MID('Raw Data'!$H6795,FIND("(",'Raw Data'!$H6795)+1,FIND(")",'Raw Data'!$H6795)-FIND("(",'Raw Data'!$H6795)-1),"",'Raw Data'!$M6795)</f>
        <v>Rs.500</v>
      </c>
      <c r="T6795" s="27">
        <f t="shared" si="106"/>
        <v>1</v>
      </c>
      <c r="U6795" s="29">
        <f>'Raw Data'!$M6795*'Raw Data'!$T6795</f>
        <v>500</v>
      </c>
    </row>
    <row r="6796" spans="1:21" x14ac:dyDescent="0.3">
      <c r="A6796" s="20">
        <v>18430870</v>
      </c>
      <c r="B6796" s="27" t="s">
        <v>12869</v>
      </c>
      <c r="C6796" s="27">
        <v>1</v>
      </c>
      <c r="D6796" s="27" t="str">
        <f>VLOOKUP('Raw Data'!$C6796,'country description'!$A$2:$B$16,2,0)</f>
        <v>India</v>
      </c>
      <c r="E6796" s="27" t="s">
        <v>12487</v>
      </c>
      <c r="F6796" s="27" t="s">
        <v>12870</v>
      </c>
      <c r="G6796" s="27" t="s">
        <v>407</v>
      </c>
      <c r="H6796" s="27" t="s">
        <v>18</v>
      </c>
      <c r="I6796" s="27" t="s">
        <v>19</v>
      </c>
      <c r="J6796" s="27" t="s">
        <v>19</v>
      </c>
      <c r="K6796" s="27">
        <v>2</v>
      </c>
      <c r="L6796" s="27">
        <v>1</v>
      </c>
      <c r="M6796" s="27">
        <v>850</v>
      </c>
      <c r="N6796" s="27">
        <v>1</v>
      </c>
      <c r="O6796" s="27">
        <v>2013</v>
      </c>
      <c r="P6796" s="27">
        <v>5</v>
      </c>
      <c r="Q6796" s="27">
        <v>18</v>
      </c>
      <c r="R6796" s="28">
        <f>DATE('Raw Data'!$O6796,'Raw Data'!$P6796,'Raw Data'!$Q6796)</f>
        <v>41412</v>
      </c>
      <c r="S6796" s="27" t="str">
        <f>CONCATENATE(MID('Raw Data'!$H6796,FIND("(",'Raw Data'!$H6796)+1,FIND(")",'Raw Data'!$H6796)-FIND("(",'Raw Data'!$H6796)-1),"",'Raw Data'!$M6796)</f>
        <v>Rs.850</v>
      </c>
      <c r="T6796" s="27">
        <f t="shared" si="106"/>
        <v>1</v>
      </c>
      <c r="U6796" s="29">
        <f>'Raw Data'!$M6796*'Raw Data'!$T6796</f>
        <v>850</v>
      </c>
    </row>
    <row r="6797" spans="1:21" x14ac:dyDescent="0.3">
      <c r="A6797" s="20">
        <v>3425</v>
      </c>
      <c r="B6797" s="27" t="s">
        <v>12871</v>
      </c>
      <c r="C6797" s="27">
        <v>1</v>
      </c>
      <c r="D6797" s="27" t="str">
        <f>VLOOKUP('Raw Data'!$C6797,'country description'!$A$2:$B$16,2,0)</f>
        <v>India</v>
      </c>
      <c r="E6797" s="27" t="s">
        <v>14</v>
      </c>
      <c r="F6797" s="27" t="s">
        <v>12872</v>
      </c>
      <c r="G6797" s="27" t="s">
        <v>12873</v>
      </c>
      <c r="H6797" s="27" t="s">
        <v>18</v>
      </c>
      <c r="I6797" s="27" t="s">
        <v>24</v>
      </c>
      <c r="J6797" s="27" t="s">
        <v>19</v>
      </c>
      <c r="K6797" s="27">
        <v>4</v>
      </c>
      <c r="L6797" s="27">
        <v>203</v>
      </c>
      <c r="M6797" s="27">
        <v>2000</v>
      </c>
      <c r="N6797" s="27">
        <v>3.8</v>
      </c>
      <c r="O6797" s="27">
        <v>2017</v>
      </c>
      <c r="P6797" s="27">
        <v>2</v>
      </c>
      <c r="Q6797" s="27">
        <v>20</v>
      </c>
      <c r="R6797" s="28">
        <f>DATE('Raw Data'!$O6797,'Raw Data'!$P6797,'Raw Data'!$Q6797)</f>
        <v>42786</v>
      </c>
      <c r="S6797" s="27" t="str">
        <f>CONCATENATE(MID('Raw Data'!$H6797,FIND("(",'Raw Data'!$H6797)+1,FIND(")",'Raw Data'!$H6797)-FIND("(",'Raw Data'!$H6797)-1),"",'Raw Data'!$M6797)</f>
        <v>Rs.2000</v>
      </c>
      <c r="T6797" s="27">
        <f t="shared" si="106"/>
        <v>1</v>
      </c>
      <c r="U6797" s="29">
        <f>'Raw Data'!$M6797*'Raw Data'!$T6797</f>
        <v>2000</v>
      </c>
    </row>
    <row r="6798" spans="1:21" x14ac:dyDescent="0.3">
      <c r="A6798" s="20">
        <v>18355013</v>
      </c>
      <c r="B6798" s="27" t="s">
        <v>12874</v>
      </c>
      <c r="C6798" s="27">
        <v>1</v>
      </c>
      <c r="D6798" s="27" t="str">
        <f>VLOOKUP('Raw Data'!$C6798,'country description'!$A$2:$B$16,2,0)</f>
        <v>India</v>
      </c>
      <c r="E6798" s="27" t="s">
        <v>12487</v>
      </c>
      <c r="F6798" s="27" t="s">
        <v>12875</v>
      </c>
      <c r="G6798" s="27" t="s">
        <v>455</v>
      </c>
      <c r="H6798" s="27" t="s">
        <v>18</v>
      </c>
      <c r="I6798" s="27" t="s">
        <v>19</v>
      </c>
      <c r="J6798" s="27" t="s">
        <v>19</v>
      </c>
      <c r="K6798" s="27">
        <v>2</v>
      </c>
      <c r="L6798" s="27">
        <v>1</v>
      </c>
      <c r="M6798" s="27">
        <v>600</v>
      </c>
      <c r="N6798" s="27">
        <v>1</v>
      </c>
      <c r="O6798" s="27">
        <v>2011</v>
      </c>
      <c r="P6798" s="27">
        <v>4</v>
      </c>
      <c r="Q6798" s="27">
        <v>28</v>
      </c>
      <c r="R6798" s="28">
        <f>DATE('Raw Data'!$O6798,'Raw Data'!$P6798,'Raw Data'!$Q6798)</f>
        <v>40661</v>
      </c>
      <c r="S6798" s="27" t="str">
        <f>CONCATENATE(MID('Raw Data'!$H6798,FIND("(",'Raw Data'!$H6798)+1,FIND(")",'Raw Data'!$H6798)-FIND("(",'Raw Data'!$H6798)-1),"",'Raw Data'!$M6798)</f>
        <v>Rs.600</v>
      </c>
      <c r="T6798" s="27">
        <f t="shared" si="106"/>
        <v>1</v>
      </c>
      <c r="U6798" s="29">
        <f>'Raw Data'!$M6798*'Raw Data'!$T6798</f>
        <v>600</v>
      </c>
    </row>
    <row r="6799" spans="1:21" x14ac:dyDescent="0.3">
      <c r="A6799" s="20">
        <v>18439529</v>
      </c>
      <c r="B6799" s="27" t="s">
        <v>12876</v>
      </c>
      <c r="C6799" s="27">
        <v>1</v>
      </c>
      <c r="D6799" s="27" t="str">
        <f>VLOOKUP('Raw Data'!$C6799,'country description'!$A$2:$B$16,2,0)</f>
        <v>India</v>
      </c>
      <c r="E6799" s="27" t="s">
        <v>12487</v>
      </c>
      <c r="F6799" s="27" t="s">
        <v>12877</v>
      </c>
      <c r="G6799" s="27" t="s">
        <v>470</v>
      </c>
      <c r="H6799" s="27" t="s">
        <v>18</v>
      </c>
      <c r="I6799" s="27" t="s">
        <v>19</v>
      </c>
      <c r="J6799" s="27" t="s">
        <v>19</v>
      </c>
      <c r="K6799" s="27">
        <v>2</v>
      </c>
      <c r="L6799" s="27">
        <v>1</v>
      </c>
      <c r="M6799" s="27">
        <v>600</v>
      </c>
      <c r="N6799" s="27">
        <v>1</v>
      </c>
      <c r="O6799" s="27">
        <v>2013</v>
      </c>
      <c r="P6799" s="27">
        <v>4</v>
      </c>
      <c r="Q6799" s="27">
        <v>5</v>
      </c>
      <c r="R6799" s="28">
        <f>DATE('Raw Data'!$O6799,'Raw Data'!$P6799,'Raw Data'!$Q6799)</f>
        <v>41369</v>
      </c>
      <c r="S6799" s="27" t="str">
        <f>CONCATENATE(MID('Raw Data'!$H6799,FIND("(",'Raw Data'!$H6799)+1,FIND(")",'Raw Data'!$H6799)-FIND("(",'Raw Data'!$H6799)-1),"",'Raw Data'!$M6799)</f>
        <v>Rs.600</v>
      </c>
      <c r="T6799" s="27">
        <f t="shared" si="106"/>
        <v>1</v>
      </c>
      <c r="U6799" s="29">
        <f>'Raw Data'!$M6799*'Raw Data'!$T6799</f>
        <v>600</v>
      </c>
    </row>
    <row r="6800" spans="1:21" x14ac:dyDescent="0.3">
      <c r="A6800" s="20">
        <v>18433873</v>
      </c>
      <c r="B6800" s="27" t="s">
        <v>12878</v>
      </c>
      <c r="C6800" s="27">
        <v>1</v>
      </c>
      <c r="D6800" s="27" t="str">
        <f>VLOOKUP('Raw Data'!$C6800,'country description'!$A$2:$B$16,2,0)</f>
        <v>India</v>
      </c>
      <c r="E6800" s="27" t="s">
        <v>12487</v>
      </c>
      <c r="F6800" s="27" t="s">
        <v>12879</v>
      </c>
      <c r="G6800" s="27" t="s">
        <v>410</v>
      </c>
      <c r="H6800" s="27" t="s">
        <v>18</v>
      </c>
      <c r="I6800" s="27" t="s">
        <v>19</v>
      </c>
      <c r="J6800" s="27" t="s">
        <v>19</v>
      </c>
      <c r="K6800" s="27">
        <v>2</v>
      </c>
      <c r="L6800" s="27">
        <v>1</v>
      </c>
      <c r="M6800" s="27">
        <v>600</v>
      </c>
      <c r="N6800" s="27">
        <v>1</v>
      </c>
      <c r="O6800" s="27">
        <v>2018</v>
      </c>
      <c r="P6800" s="27">
        <v>2</v>
      </c>
      <c r="Q6800" s="27">
        <v>24</v>
      </c>
      <c r="R6800" s="28">
        <f>DATE('Raw Data'!$O6800,'Raw Data'!$P6800,'Raw Data'!$Q6800)</f>
        <v>43155</v>
      </c>
      <c r="S6800" s="27" t="str">
        <f>CONCATENATE(MID('Raw Data'!$H6800,FIND("(",'Raw Data'!$H6800)+1,FIND(")",'Raw Data'!$H6800)-FIND("(",'Raw Data'!$H6800)-1),"",'Raw Data'!$M6800)</f>
        <v>Rs.600</v>
      </c>
      <c r="T6800" s="27">
        <f t="shared" si="106"/>
        <v>1</v>
      </c>
      <c r="U6800" s="29">
        <f>'Raw Data'!$M6800*'Raw Data'!$T6800</f>
        <v>600</v>
      </c>
    </row>
    <row r="6801" spans="1:21" x14ac:dyDescent="0.3">
      <c r="A6801" s="20">
        <v>18468948</v>
      </c>
      <c r="B6801" s="27" t="s">
        <v>12880</v>
      </c>
      <c r="C6801" s="27">
        <v>1</v>
      </c>
      <c r="D6801" s="27" t="str">
        <f>VLOOKUP('Raw Data'!$C6801,'country description'!$A$2:$B$16,2,0)</f>
        <v>India</v>
      </c>
      <c r="E6801" s="27" t="s">
        <v>12487</v>
      </c>
      <c r="F6801" s="27" t="s">
        <v>12881</v>
      </c>
      <c r="G6801" s="27" t="s">
        <v>4022</v>
      </c>
      <c r="H6801" s="27" t="s">
        <v>18</v>
      </c>
      <c r="I6801" s="27" t="s">
        <v>24</v>
      </c>
      <c r="J6801" s="27" t="s">
        <v>19</v>
      </c>
      <c r="K6801" s="27">
        <v>2</v>
      </c>
      <c r="L6801" s="27">
        <v>1</v>
      </c>
      <c r="M6801" s="27">
        <v>800</v>
      </c>
      <c r="N6801" s="27">
        <v>1</v>
      </c>
      <c r="O6801" s="27">
        <v>2011</v>
      </c>
      <c r="P6801" s="27">
        <v>2</v>
      </c>
      <c r="Q6801" s="27">
        <v>19</v>
      </c>
      <c r="R6801" s="28">
        <f>DATE('Raw Data'!$O6801,'Raw Data'!$P6801,'Raw Data'!$Q6801)</f>
        <v>40593</v>
      </c>
      <c r="S6801" s="27" t="str">
        <f>CONCATENATE(MID('Raw Data'!$H6801,FIND("(",'Raw Data'!$H6801)+1,FIND(")",'Raw Data'!$H6801)-FIND("(",'Raw Data'!$H6801)-1),"",'Raw Data'!$M6801)</f>
        <v>Rs.800</v>
      </c>
      <c r="T6801" s="27">
        <f t="shared" si="106"/>
        <v>1</v>
      </c>
      <c r="U6801" s="29">
        <f>'Raw Data'!$M6801*'Raw Data'!$T6801</f>
        <v>800</v>
      </c>
    </row>
    <row r="6802" spans="1:21" x14ac:dyDescent="0.3">
      <c r="A6802" s="20">
        <v>18423896</v>
      </c>
      <c r="B6802" s="27" t="s">
        <v>12882</v>
      </c>
      <c r="C6802" s="27">
        <v>1</v>
      </c>
      <c r="D6802" s="27" t="str">
        <f>VLOOKUP('Raw Data'!$C6802,'country description'!$A$2:$B$16,2,0)</f>
        <v>India</v>
      </c>
      <c r="E6802" s="27" t="s">
        <v>12487</v>
      </c>
      <c r="F6802" s="27" t="s">
        <v>12883</v>
      </c>
      <c r="G6802" s="27" t="s">
        <v>464</v>
      </c>
      <c r="H6802" s="27" t="s">
        <v>18</v>
      </c>
      <c r="I6802" s="27" t="s">
        <v>19</v>
      </c>
      <c r="J6802" s="27" t="s">
        <v>24</v>
      </c>
      <c r="K6802" s="27">
        <v>2</v>
      </c>
      <c r="L6802" s="27">
        <v>1</v>
      </c>
      <c r="M6802" s="27">
        <v>600</v>
      </c>
      <c r="N6802" s="27">
        <v>1</v>
      </c>
      <c r="O6802" s="27">
        <v>2017</v>
      </c>
      <c r="P6802" s="27">
        <v>12</v>
      </c>
      <c r="Q6802" s="27">
        <v>14</v>
      </c>
      <c r="R6802" s="28">
        <f>DATE('Raw Data'!$O6802,'Raw Data'!$P6802,'Raw Data'!$Q6802)</f>
        <v>43083</v>
      </c>
      <c r="S6802" s="27" t="str">
        <f>CONCATENATE(MID('Raw Data'!$H6802,FIND("(",'Raw Data'!$H6802)+1,FIND(")",'Raw Data'!$H6802)-FIND("(",'Raw Data'!$H6802)-1),"",'Raw Data'!$M6802)</f>
        <v>Rs.600</v>
      </c>
      <c r="T6802" s="27">
        <f t="shared" si="106"/>
        <v>1</v>
      </c>
      <c r="U6802" s="29">
        <f>'Raw Data'!$M6802*'Raw Data'!$T6802</f>
        <v>600</v>
      </c>
    </row>
    <row r="6803" spans="1:21" x14ac:dyDescent="0.3">
      <c r="A6803" s="20">
        <v>18450369</v>
      </c>
      <c r="B6803" s="27" t="s">
        <v>224</v>
      </c>
      <c r="C6803" s="27">
        <v>1</v>
      </c>
      <c r="D6803" s="27" t="str">
        <f>VLOOKUP('Raw Data'!$C6803,'country description'!$A$2:$B$16,2,0)</f>
        <v>India</v>
      </c>
      <c r="E6803" s="27" t="s">
        <v>12487</v>
      </c>
      <c r="F6803" s="27" t="s">
        <v>12525</v>
      </c>
      <c r="G6803" s="27" t="s">
        <v>17</v>
      </c>
      <c r="H6803" s="27" t="s">
        <v>18</v>
      </c>
      <c r="I6803" s="27" t="s">
        <v>19</v>
      </c>
      <c r="J6803" s="27" t="s">
        <v>19</v>
      </c>
      <c r="K6803" s="27">
        <v>2</v>
      </c>
      <c r="L6803" s="27">
        <v>1</v>
      </c>
      <c r="M6803" s="27">
        <v>500</v>
      </c>
      <c r="N6803" s="27">
        <v>1</v>
      </c>
      <c r="O6803" s="27">
        <v>2015</v>
      </c>
      <c r="P6803" s="27">
        <v>11</v>
      </c>
      <c r="Q6803" s="27">
        <v>3</v>
      </c>
      <c r="R6803" s="28">
        <f>DATE('Raw Data'!$O6803,'Raw Data'!$P6803,'Raw Data'!$Q6803)</f>
        <v>42311</v>
      </c>
      <c r="S6803" s="27" t="str">
        <f>CONCATENATE(MID('Raw Data'!$H6803,FIND("(",'Raw Data'!$H6803)+1,FIND(")",'Raw Data'!$H6803)-FIND("(",'Raw Data'!$H6803)-1),"",'Raw Data'!$M6803)</f>
        <v>Rs.500</v>
      </c>
      <c r="T6803" s="27">
        <f t="shared" si="106"/>
        <v>1</v>
      </c>
      <c r="U6803" s="29">
        <f>'Raw Data'!$M6803*'Raw Data'!$T6803</f>
        <v>500</v>
      </c>
    </row>
    <row r="6804" spans="1:21" x14ac:dyDescent="0.3">
      <c r="A6804" s="20">
        <v>18432190</v>
      </c>
      <c r="B6804" s="27" t="s">
        <v>399</v>
      </c>
      <c r="C6804" s="27">
        <v>1</v>
      </c>
      <c r="D6804" s="27" t="str">
        <f>VLOOKUP('Raw Data'!$C6804,'country description'!$A$2:$B$16,2,0)</f>
        <v>India</v>
      </c>
      <c r="E6804" s="27" t="s">
        <v>12487</v>
      </c>
      <c r="F6804" s="27" t="s">
        <v>12884</v>
      </c>
      <c r="G6804" s="27" t="s">
        <v>401</v>
      </c>
      <c r="H6804" s="27" t="s">
        <v>18</v>
      </c>
      <c r="I6804" s="27" t="s">
        <v>19</v>
      </c>
      <c r="J6804" s="27" t="s">
        <v>19</v>
      </c>
      <c r="K6804" s="27">
        <v>2</v>
      </c>
      <c r="L6804" s="27">
        <v>1</v>
      </c>
      <c r="M6804" s="27">
        <v>600</v>
      </c>
      <c r="N6804" s="27">
        <v>1</v>
      </c>
      <c r="O6804" s="27">
        <v>2016</v>
      </c>
      <c r="P6804" s="27">
        <v>11</v>
      </c>
      <c r="Q6804" s="27">
        <v>20</v>
      </c>
      <c r="R6804" s="28">
        <f>DATE('Raw Data'!$O6804,'Raw Data'!$P6804,'Raw Data'!$Q6804)</f>
        <v>42694</v>
      </c>
      <c r="S6804" s="27" t="str">
        <f>CONCATENATE(MID('Raw Data'!$H6804,FIND("(",'Raw Data'!$H6804)+1,FIND(")",'Raw Data'!$H6804)-FIND("(",'Raw Data'!$H6804)-1),"",'Raw Data'!$M6804)</f>
        <v>Rs.600</v>
      </c>
      <c r="T6804" s="27">
        <f t="shared" si="106"/>
        <v>1</v>
      </c>
      <c r="U6804" s="29">
        <f>'Raw Data'!$M6804*'Raw Data'!$T6804</f>
        <v>600</v>
      </c>
    </row>
    <row r="6805" spans="1:21" x14ac:dyDescent="0.3">
      <c r="A6805" s="20">
        <v>18458636</v>
      </c>
      <c r="B6805" s="27" t="s">
        <v>3439</v>
      </c>
      <c r="C6805" s="27">
        <v>1</v>
      </c>
      <c r="D6805" s="27" t="str">
        <f>VLOOKUP('Raw Data'!$C6805,'country description'!$A$2:$B$16,2,0)</f>
        <v>India</v>
      </c>
      <c r="E6805" s="27" t="s">
        <v>12487</v>
      </c>
      <c r="F6805" s="27" t="s">
        <v>12885</v>
      </c>
      <c r="G6805" s="27" t="s">
        <v>393</v>
      </c>
      <c r="H6805" s="27" t="s">
        <v>18</v>
      </c>
      <c r="I6805" s="27" t="s">
        <v>19</v>
      </c>
      <c r="J6805" s="27" t="s">
        <v>19</v>
      </c>
      <c r="K6805" s="27">
        <v>2</v>
      </c>
      <c r="L6805" s="27">
        <v>1</v>
      </c>
      <c r="M6805" s="27">
        <v>500</v>
      </c>
      <c r="N6805" s="27">
        <v>1</v>
      </c>
      <c r="O6805" s="27">
        <v>2018</v>
      </c>
      <c r="P6805" s="27">
        <v>10</v>
      </c>
      <c r="Q6805" s="27">
        <v>27</v>
      </c>
      <c r="R6805" s="28">
        <f>DATE('Raw Data'!$O6805,'Raw Data'!$P6805,'Raw Data'!$Q6805)</f>
        <v>43400</v>
      </c>
      <c r="S6805" s="27" t="str">
        <f>CONCATENATE(MID('Raw Data'!$H6805,FIND("(",'Raw Data'!$H6805)+1,FIND(")",'Raw Data'!$H6805)-FIND("(",'Raw Data'!$H6805)-1),"",'Raw Data'!$M6805)</f>
        <v>Rs.500</v>
      </c>
      <c r="T6805" s="27">
        <f t="shared" si="106"/>
        <v>1</v>
      </c>
      <c r="U6805" s="29">
        <f>'Raw Data'!$M6805*'Raw Data'!$T6805</f>
        <v>500</v>
      </c>
    </row>
    <row r="6806" spans="1:21" x14ac:dyDescent="0.3">
      <c r="A6806" s="20">
        <v>18382377</v>
      </c>
      <c r="B6806" s="27" t="s">
        <v>12886</v>
      </c>
      <c r="C6806" s="27">
        <v>1</v>
      </c>
      <c r="D6806" s="27" t="str">
        <f>VLOOKUP('Raw Data'!$C6806,'country description'!$A$2:$B$16,2,0)</f>
        <v>India</v>
      </c>
      <c r="E6806" s="27" t="s">
        <v>12487</v>
      </c>
      <c r="F6806" s="27" t="s">
        <v>12488</v>
      </c>
      <c r="G6806" s="27" t="s">
        <v>1100</v>
      </c>
      <c r="H6806" s="27" t="s">
        <v>18</v>
      </c>
      <c r="I6806" s="27" t="s">
        <v>19</v>
      </c>
      <c r="J6806" s="27" t="s">
        <v>19</v>
      </c>
      <c r="K6806" s="27">
        <v>1</v>
      </c>
      <c r="L6806" s="27">
        <v>1</v>
      </c>
      <c r="M6806" s="27">
        <v>250</v>
      </c>
      <c r="N6806" s="27">
        <v>1</v>
      </c>
      <c r="O6806" s="27">
        <v>2013</v>
      </c>
      <c r="P6806" s="27">
        <v>9</v>
      </c>
      <c r="Q6806" s="27">
        <v>5</v>
      </c>
      <c r="R6806" s="28">
        <f>DATE('Raw Data'!$O6806,'Raw Data'!$P6806,'Raw Data'!$Q6806)</f>
        <v>41522</v>
      </c>
      <c r="S6806" s="27" t="str">
        <f>CONCATENATE(MID('Raw Data'!$H6806,FIND("(",'Raw Data'!$H6806)+1,FIND(")",'Raw Data'!$H6806)-FIND("(",'Raw Data'!$H6806)-1),"",'Raw Data'!$M6806)</f>
        <v>Rs.250</v>
      </c>
      <c r="T6806" s="27">
        <f t="shared" si="106"/>
        <v>1</v>
      </c>
      <c r="U6806" s="29">
        <f>'Raw Data'!$M6806*'Raw Data'!$T6806</f>
        <v>250</v>
      </c>
    </row>
    <row r="6807" spans="1:21" x14ac:dyDescent="0.3">
      <c r="A6807" s="20">
        <v>18383481</v>
      </c>
      <c r="B6807" s="27" t="s">
        <v>10818</v>
      </c>
      <c r="C6807" s="27">
        <v>1</v>
      </c>
      <c r="D6807" s="27" t="str">
        <f>VLOOKUP('Raw Data'!$C6807,'country description'!$A$2:$B$16,2,0)</f>
        <v>India</v>
      </c>
      <c r="E6807" s="27" t="s">
        <v>12487</v>
      </c>
      <c r="F6807" s="27" t="s">
        <v>12731</v>
      </c>
      <c r="G6807" s="27" t="s">
        <v>12887</v>
      </c>
      <c r="H6807" s="27" t="s">
        <v>18</v>
      </c>
      <c r="I6807" s="27" t="s">
        <v>19</v>
      </c>
      <c r="J6807" s="27" t="s">
        <v>19</v>
      </c>
      <c r="K6807" s="27">
        <v>1</v>
      </c>
      <c r="L6807" s="27">
        <v>1</v>
      </c>
      <c r="M6807" s="27">
        <v>300</v>
      </c>
      <c r="N6807" s="27">
        <v>1</v>
      </c>
      <c r="O6807" s="27">
        <v>2010</v>
      </c>
      <c r="P6807" s="27">
        <v>9</v>
      </c>
      <c r="Q6807" s="27">
        <v>12</v>
      </c>
      <c r="R6807" s="28">
        <f>DATE('Raw Data'!$O6807,'Raw Data'!$P6807,'Raw Data'!$Q6807)</f>
        <v>40433</v>
      </c>
      <c r="S6807" s="27" t="str">
        <f>CONCATENATE(MID('Raw Data'!$H6807,FIND("(",'Raw Data'!$H6807)+1,FIND(")",'Raw Data'!$H6807)-FIND("(",'Raw Data'!$H6807)-1),"",'Raw Data'!$M6807)</f>
        <v>Rs.300</v>
      </c>
      <c r="T6807" s="27">
        <f t="shared" si="106"/>
        <v>1</v>
      </c>
      <c r="U6807" s="29">
        <f>'Raw Data'!$M6807*'Raw Data'!$T6807</f>
        <v>300</v>
      </c>
    </row>
    <row r="6808" spans="1:21" x14ac:dyDescent="0.3">
      <c r="A6808" s="20">
        <v>18273973</v>
      </c>
      <c r="B6808" s="27" t="s">
        <v>12888</v>
      </c>
      <c r="C6808" s="27">
        <v>1</v>
      </c>
      <c r="D6808" s="27" t="str">
        <f>VLOOKUP('Raw Data'!$C6808,'country description'!$A$2:$B$16,2,0)</f>
        <v>India</v>
      </c>
      <c r="E6808" s="27" t="s">
        <v>12487</v>
      </c>
      <c r="F6808" s="27" t="s">
        <v>12557</v>
      </c>
      <c r="G6808" s="27" t="s">
        <v>455</v>
      </c>
      <c r="H6808" s="27" t="s">
        <v>18</v>
      </c>
      <c r="I6808" s="27" t="s">
        <v>19</v>
      </c>
      <c r="J6808" s="27" t="s">
        <v>19</v>
      </c>
      <c r="K6808" s="27">
        <v>1</v>
      </c>
      <c r="L6808" s="27">
        <v>1</v>
      </c>
      <c r="M6808" s="27">
        <v>250</v>
      </c>
      <c r="N6808" s="27">
        <v>1</v>
      </c>
      <c r="O6808" s="27">
        <v>2017</v>
      </c>
      <c r="P6808" s="27">
        <v>9</v>
      </c>
      <c r="Q6808" s="27">
        <v>21</v>
      </c>
      <c r="R6808" s="28">
        <f>DATE('Raw Data'!$O6808,'Raw Data'!$P6808,'Raw Data'!$Q6808)</f>
        <v>42999</v>
      </c>
      <c r="S6808" s="27" t="str">
        <f>CONCATENATE(MID('Raw Data'!$H6808,FIND("(",'Raw Data'!$H6808)+1,FIND(")",'Raw Data'!$H6808)-FIND("(",'Raw Data'!$H6808)-1),"",'Raw Data'!$M6808)</f>
        <v>Rs.250</v>
      </c>
      <c r="T6808" s="27">
        <f t="shared" si="106"/>
        <v>1</v>
      </c>
      <c r="U6808" s="29">
        <f>'Raw Data'!$M6808*'Raw Data'!$T6808</f>
        <v>250</v>
      </c>
    </row>
    <row r="6809" spans="1:21" x14ac:dyDescent="0.3">
      <c r="A6809" s="20">
        <v>18345109</v>
      </c>
      <c r="B6809" s="27" t="s">
        <v>12889</v>
      </c>
      <c r="C6809" s="27">
        <v>1</v>
      </c>
      <c r="D6809" s="27" t="str">
        <f>VLOOKUP('Raw Data'!$C6809,'country description'!$A$2:$B$16,2,0)</f>
        <v>India</v>
      </c>
      <c r="E6809" s="27" t="s">
        <v>12487</v>
      </c>
      <c r="F6809" s="27" t="s">
        <v>12890</v>
      </c>
      <c r="G6809" s="27" t="s">
        <v>464</v>
      </c>
      <c r="H6809" s="27" t="s">
        <v>18</v>
      </c>
      <c r="I6809" s="27" t="s">
        <v>19</v>
      </c>
      <c r="J6809" s="27" t="s">
        <v>19</v>
      </c>
      <c r="K6809" s="27">
        <v>1</v>
      </c>
      <c r="L6809" s="27">
        <v>1</v>
      </c>
      <c r="M6809" s="27">
        <v>250</v>
      </c>
      <c r="N6809" s="27">
        <v>1</v>
      </c>
      <c r="O6809" s="27">
        <v>2012</v>
      </c>
      <c r="P6809" s="27">
        <v>9</v>
      </c>
      <c r="Q6809" s="27">
        <v>12</v>
      </c>
      <c r="R6809" s="28">
        <f>DATE('Raw Data'!$O6809,'Raw Data'!$P6809,'Raw Data'!$Q6809)</f>
        <v>41164</v>
      </c>
      <c r="S6809" s="27" t="str">
        <f>CONCATENATE(MID('Raw Data'!$H6809,FIND("(",'Raw Data'!$H6809)+1,FIND(")",'Raw Data'!$H6809)-FIND("(",'Raw Data'!$H6809)-1),"",'Raw Data'!$M6809)</f>
        <v>Rs.250</v>
      </c>
      <c r="T6809" s="27">
        <f t="shared" si="106"/>
        <v>1</v>
      </c>
      <c r="U6809" s="29">
        <f>'Raw Data'!$M6809*'Raw Data'!$T6809</f>
        <v>250</v>
      </c>
    </row>
    <row r="6810" spans="1:21" x14ac:dyDescent="0.3">
      <c r="A6810" s="20">
        <v>18377587</v>
      </c>
      <c r="B6810" s="27" t="s">
        <v>12891</v>
      </c>
      <c r="C6810" s="27">
        <v>1</v>
      </c>
      <c r="D6810" s="27" t="str">
        <f>VLOOKUP('Raw Data'!$C6810,'country description'!$A$2:$B$16,2,0)</f>
        <v>India</v>
      </c>
      <c r="E6810" s="27" t="s">
        <v>12487</v>
      </c>
      <c r="F6810" s="27" t="s">
        <v>12892</v>
      </c>
      <c r="G6810" s="27" t="s">
        <v>599</v>
      </c>
      <c r="H6810" s="27" t="s">
        <v>18</v>
      </c>
      <c r="I6810" s="27" t="s">
        <v>19</v>
      </c>
      <c r="J6810" s="27" t="s">
        <v>19</v>
      </c>
      <c r="K6810" s="27">
        <v>1</v>
      </c>
      <c r="L6810" s="27">
        <v>1</v>
      </c>
      <c r="M6810" s="27">
        <v>150</v>
      </c>
      <c r="N6810" s="27">
        <v>1</v>
      </c>
      <c r="O6810" s="27">
        <v>2016</v>
      </c>
      <c r="P6810" s="27">
        <v>9</v>
      </c>
      <c r="Q6810" s="27">
        <v>20</v>
      </c>
      <c r="R6810" s="28">
        <f>DATE('Raw Data'!$O6810,'Raw Data'!$P6810,'Raw Data'!$Q6810)</f>
        <v>42633</v>
      </c>
      <c r="S6810" s="27" t="str">
        <f>CONCATENATE(MID('Raw Data'!$H6810,FIND("(",'Raw Data'!$H6810)+1,FIND(")",'Raw Data'!$H6810)-FIND("(",'Raw Data'!$H6810)-1),"",'Raw Data'!$M6810)</f>
        <v>Rs.150</v>
      </c>
      <c r="T6810" s="27">
        <f t="shared" si="106"/>
        <v>1</v>
      </c>
      <c r="U6810" s="29">
        <f>'Raw Data'!$M6810*'Raw Data'!$T6810</f>
        <v>150</v>
      </c>
    </row>
    <row r="6811" spans="1:21" x14ac:dyDescent="0.3">
      <c r="A6811" s="20">
        <v>18387305</v>
      </c>
      <c r="B6811" s="27" t="s">
        <v>12893</v>
      </c>
      <c r="C6811" s="27">
        <v>1</v>
      </c>
      <c r="D6811" s="27" t="str">
        <f>VLOOKUP('Raw Data'!$C6811,'country description'!$A$2:$B$16,2,0)</f>
        <v>India</v>
      </c>
      <c r="E6811" s="27" t="s">
        <v>12487</v>
      </c>
      <c r="F6811" s="27" t="s">
        <v>12894</v>
      </c>
      <c r="G6811" s="27" t="s">
        <v>599</v>
      </c>
      <c r="H6811" s="27" t="s">
        <v>18</v>
      </c>
      <c r="I6811" s="27" t="s">
        <v>19</v>
      </c>
      <c r="J6811" s="27" t="s">
        <v>19</v>
      </c>
      <c r="K6811" s="27">
        <v>1</v>
      </c>
      <c r="L6811" s="27">
        <v>1</v>
      </c>
      <c r="M6811" s="27">
        <v>100</v>
      </c>
      <c r="N6811" s="27">
        <v>1</v>
      </c>
      <c r="O6811" s="27">
        <v>2015</v>
      </c>
      <c r="P6811" s="27">
        <v>9</v>
      </c>
      <c r="Q6811" s="27">
        <v>15</v>
      </c>
      <c r="R6811" s="28">
        <f>DATE('Raw Data'!$O6811,'Raw Data'!$P6811,'Raw Data'!$Q6811)</f>
        <v>42262</v>
      </c>
      <c r="S6811" s="27" t="str">
        <f>CONCATENATE(MID('Raw Data'!$H6811,FIND("(",'Raw Data'!$H6811)+1,FIND(")",'Raw Data'!$H6811)-FIND("(",'Raw Data'!$H6811)-1),"",'Raw Data'!$M6811)</f>
        <v>Rs.100</v>
      </c>
      <c r="T6811" s="27">
        <f t="shared" si="106"/>
        <v>1</v>
      </c>
      <c r="U6811" s="29">
        <f>'Raw Data'!$M6811*'Raw Data'!$T6811</f>
        <v>100</v>
      </c>
    </row>
    <row r="6812" spans="1:21" x14ac:dyDescent="0.3">
      <c r="A6812" s="20">
        <v>18478981</v>
      </c>
      <c r="B6812" s="27" t="s">
        <v>12895</v>
      </c>
      <c r="C6812" s="27">
        <v>1</v>
      </c>
      <c r="D6812" s="27" t="str">
        <f>VLOOKUP('Raw Data'!$C6812,'country description'!$A$2:$B$16,2,0)</f>
        <v>India</v>
      </c>
      <c r="E6812" s="27" t="s">
        <v>12487</v>
      </c>
      <c r="F6812" s="27" t="s">
        <v>12896</v>
      </c>
      <c r="G6812" s="27" t="s">
        <v>424</v>
      </c>
      <c r="H6812" s="27" t="s">
        <v>18</v>
      </c>
      <c r="I6812" s="27" t="s">
        <v>19</v>
      </c>
      <c r="J6812" s="27" t="s">
        <v>19</v>
      </c>
      <c r="K6812" s="27">
        <v>1</v>
      </c>
      <c r="L6812" s="27">
        <v>1</v>
      </c>
      <c r="M6812" s="27">
        <v>400</v>
      </c>
      <c r="N6812" s="27">
        <v>1</v>
      </c>
      <c r="O6812" s="27">
        <v>2012</v>
      </c>
      <c r="P6812" s="27">
        <v>8</v>
      </c>
      <c r="Q6812" s="27">
        <v>7</v>
      </c>
      <c r="R6812" s="28">
        <f>DATE('Raw Data'!$O6812,'Raw Data'!$P6812,'Raw Data'!$Q6812)</f>
        <v>41128</v>
      </c>
      <c r="S6812" s="27" t="str">
        <f>CONCATENATE(MID('Raw Data'!$H6812,FIND("(",'Raw Data'!$H6812)+1,FIND(")",'Raw Data'!$H6812)-FIND("(",'Raw Data'!$H6812)-1),"",'Raw Data'!$M6812)</f>
        <v>Rs.400</v>
      </c>
      <c r="T6812" s="27">
        <f t="shared" si="106"/>
        <v>1</v>
      </c>
      <c r="U6812" s="29">
        <f>'Raw Data'!$M6812*'Raw Data'!$T6812</f>
        <v>400</v>
      </c>
    </row>
    <row r="6813" spans="1:21" x14ac:dyDescent="0.3">
      <c r="A6813" s="20">
        <v>18489849</v>
      </c>
      <c r="B6813" s="27" t="s">
        <v>7832</v>
      </c>
      <c r="C6813" s="27">
        <v>1</v>
      </c>
      <c r="D6813" s="27" t="str">
        <f>VLOOKUP('Raw Data'!$C6813,'country description'!$A$2:$B$16,2,0)</f>
        <v>India</v>
      </c>
      <c r="E6813" s="27" t="s">
        <v>12487</v>
      </c>
      <c r="F6813" s="27" t="s">
        <v>12897</v>
      </c>
      <c r="G6813" s="27" t="s">
        <v>671</v>
      </c>
      <c r="H6813" s="27" t="s">
        <v>18</v>
      </c>
      <c r="I6813" s="27" t="s">
        <v>19</v>
      </c>
      <c r="J6813" s="27" t="s">
        <v>19</v>
      </c>
      <c r="K6813" s="27">
        <v>1</v>
      </c>
      <c r="L6813" s="27">
        <v>1</v>
      </c>
      <c r="M6813" s="27">
        <v>150</v>
      </c>
      <c r="N6813" s="27">
        <v>1</v>
      </c>
      <c r="O6813" s="27">
        <v>2017</v>
      </c>
      <c r="P6813" s="27">
        <v>8</v>
      </c>
      <c r="Q6813" s="27">
        <v>23</v>
      </c>
      <c r="R6813" s="28">
        <f>DATE('Raw Data'!$O6813,'Raw Data'!$P6813,'Raw Data'!$Q6813)</f>
        <v>42970</v>
      </c>
      <c r="S6813" s="27" t="str">
        <f>CONCATENATE(MID('Raw Data'!$H6813,FIND("(",'Raw Data'!$H6813)+1,FIND(")",'Raw Data'!$H6813)-FIND("(",'Raw Data'!$H6813)-1),"",'Raw Data'!$M6813)</f>
        <v>Rs.150</v>
      </c>
      <c r="T6813" s="27">
        <f t="shared" si="106"/>
        <v>1</v>
      </c>
      <c r="U6813" s="29">
        <f>'Raw Data'!$M6813*'Raw Data'!$T6813</f>
        <v>150</v>
      </c>
    </row>
    <row r="6814" spans="1:21" x14ac:dyDescent="0.3">
      <c r="A6814" s="20">
        <v>18384109</v>
      </c>
      <c r="B6814" s="27" t="s">
        <v>11745</v>
      </c>
      <c r="C6814" s="27">
        <v>1</v>
      </c>
      <c r="D6814" s="27" t="str">
        <f>VLOOKUP('Raw Data'!$C6814,'country description'!$A$2:$B$16,2,0)</f>
        <v>India</v>
      </c>
      <c r="E6814" s="27" t="s">
        <v>12487</v>
      </c>
      <c r="F6814" s="27" t="s">
        <v>12898</v>
      </c>
      <c r="G6814" s="27" t="s">
        <v>919</v>
      </c>
      <c r="H6814" s="27" t="s">
        <v>18</v>
      </c>
      <c r="I6814" s="27" t="s">
        <v>19</v>
      </c>
      <c r="J6814" s="27" t="s">
        <v>19</v>
      </c>
      <c r="K6814" s="27">
        <v>1</v>
      </c>
      <c r="L6814" s="27">
        <v>1</v>
      </c>
      <c r="M6814" s="27">
        <v>100</v>
      </c>
      <c r="N6814" s="27">
        <v>1</v>
      </c>
      <c r="O6814" s="27">
        <v>2013</v>
      </c>
      <c r="P6814" s="27">
        <v>8</v>
      </c>
      <c r="Q6814" s="27">
        <v>9</v>
      </c>
      <c r="R6814" s="28">
        <f>DATE('Raw Data'!$O6814,'Raw Data'!$P6814,'Raw Data'!$Q6814)</f>
        <v>41495</v>
      </c>
      <c r="S6814" s="27" t="str">
        <f>CONCATENATE(MID('Raw Data'!$H6814,FIND("(",'Raw Data'!$H6814)+1,FIND(")",'Raw Data'!$H6814)-FIND("(",'Raw Data'!$H6814)-1),"",'Raw Data'!$M6814)</f>
        <v>Rs.100</v>
      </c>
      <c r="T6814" s="27">
        <f t="shared" si="106"/>
        <v>1</v>
      </c>
      <c r="U6814" s="29">
        <f>'Raw Data'!$M6814*'Raw Data'!$T6814</f>
        <v>100</v>
      </c>
    </row>
    <row r="6815" spans="1:21" x14ac:dyDescent="0.3">
      <c r="A6815" s="20">
        <v>18441665</v>
      </c>
      <c r="B6815" s="27" t="s">
        <v>12899</v>
      </c>
      <c r="C6815" s="27">
        <v>1</v>
      </c>
      <c r="D6815" s="27" t="str">
        <f>VLOOKUP('Raw Data'!$C6815,'country description'!$A$2:$B$16,2,0)</f>
        <v>India</v>
      </c>
      <c r="E6815" s="27" t="s">
        <v>12487</v>
      </c>
      <c r="F6815" s="27" t="s">
        <v>12900</v>
      </c>
      <c r="G6815" s="27" t="s">
        <v>731</v>
      </c>
      <c r="H6815" s="27" t="s">
        <v>18</v>
      </c>
      <c r="I6815" s="27" t="s">
        <v>19</v>
      </c>
      <c r="J6815" s="27" t="s">
        <v>19</v>
      </c>
      <c r="K6815" s="27">
        <v>1</v>
      </c>
      <c r="L6815" s="27">
        <v>1</v>
      </c>
      <c r="M6815" s="27">
        <v>200</v>
      </c>
      <c r="N6815" s="27">
        <v>1</v>
      </c>
      <c r="O6815" s="27">
        <v>2015</v>
      </c>
      <c r="P6815" s="27">
        <v>8</v>
      </c>
      <c r="Q6815" s="27">
        <v>20</v>
      </c>
      <c r="R6815" s="28">
        <f>DATE('Raw Data'!$O6815,'Raw Data'!$P6815,'Raw Data'!$Q6815)</f>
        <v>42236</v>
      </c>
      <c r="S6815" s="27" t="str">
        <f>CONCATENATE(MID('Raw Data'!$H6815,FIND("(",'Raw Data'!$H6815)+1,FIND(")",'Raw Data'!$H6815)-FIND("(",'Raw Data'!$H6815)-1),"",'Raw Data'!$M6815)</f>
        <v>Rs.200</v>
      </c>
      <c r="T6815" s="27">
        <f t="shared" si="106"/>
        <v>1</v>
      </c>
      <c r="U6815" s="29">
        <f>'Raw Data'!$M6815*'Raw Data'!$T6815</f>
        <v>200</v>
      </c>
    </row>
    <row r="6816" spans="1:21" x14ac:dyDescent="0.3">
      <c r="A6816" s="20">
        <v>307719</v>
      </c>
      <c r="B6816" s="27" t="s">
        <v>12901</v>
      </c>
      <c r="C6816" s="27">
        <v>1</v>
      </c>
      <c r="D6816" s="27" t="str">
        <f>VLOOKUP('Raw Data'!$C6816,'country description'!$A$2:$B$16,2,0)</f>
        <v>India</v>
      </c>
      <c r="E6816" s="27" t="s">
        <v>12487</v>
      </c>
      <c r="F6816" s="27" t="s">
        <v>12902</v>
      </c>
      <c r="G6816" s="27" t="s">
        <v>17</v>
      </c>
      <c r="H6816" s="27" t="s">
        <v>18</v>
      </c>
      <c r="I6816" s="27" t="s">
        <v>19</v>
      </c>
      <c r="J6816" s="27" t="s">
        <v>19</v>
      </c>
      <c r="K6816" s="27">
        <v>1</v>
      </c>
      <c r="L6816" s="27">
        <v>1</v>
      </c>
      <c r="M6816" s="27">
        <v>100</v>
      </c>
      <c r="N6816" s="27">
        <v>1</v>
      </c>
      <c r="O6816" s="27">
        <v>2015</v>
      </c>
      <c r="P6816" s="27">
        <v>8</v>
      </c>
      <c r="Q6816" s="27">
        <v>8</v>
      </c>
      <c r="R6816" s="28">
        <f>DATE('Raw Data'!$O6816,'Raw Data'!$P6816,'Raw Data'!$Q6816)</f>
        <v>42224</v>
      </c>
      <c r="S6816" s="27" t="str">
        <f>CONCATENATE(MID('Raw Data'!$H6816,FIND("(",'Raw Data'!$H6816)+1,FIND(")",'Raw Data'!$H6816)-FIND("(",'Raw Data'!$H6816)-1),"",'Raw Data'!$M6816)</f>
        <v>Rs.100</v>
      </c>
      <c r="T6816" s="27">
        <f t="shared" si="106"/>
        <v>1</v>
      </c>
      <c r="U6816" s="29">
        <f>'Raw Data'!$M6816*'Raw Data'!$T6816</f>
        <v>100</v>
      </c>
    </row>
    <row r="6817" spans="1:21" x14ac:dyDescent="0.3">
      <c r="A6817" s="20">
        <v>18234101</v>
      </c>
      <c r="B6817" s="27" t="s">
        <v>12903</v>
      </c>
      <c r="C6817" s="27">
        <v>1</v>
      </c>
      <c r="D6817" s="27" t="str">
        <f>VLOOKUP('Raw Data'!$C6817,'country description'!$A$2:$B$16,2,0)</f>
        <v>India</v>
      </c>
      <c r="E6817" s="27" t="s">
        <v>12487</v>
      </c>
      <c r="F6817" s="27" t="s">
        <v>12598</v>
      </c>
      <c r="G6817" s="27" t="s">
        <v>464</v>
      </c>
      <c r="H6817" s="27" t="s">
        <v>18</v>
      </c>
      <c r="I6817" s="27" t="s">
        <v>19</v>
      </c>
      <c r="J6817" s="27" t="s">
        <v>19</v>
      </c>
      <c r="K6817" s="27">
        <v>1</v>
      </c>
      <c r="L6817" s="27">
        <v>1</v>
      </c>
      <c r="M6817" s="27">
        <v>150</v>
      </c>
      <c r="N6817" s="27">
        <v>1</v>
      </c>
      <c r="O6817" s="27">
        <v>2018</v>
      </c>
      <c r="P6817" s="27">
        <v>8</v>
      </c>
      <c r="Q6817" s="27">
        <v>7</v>
      </c>
      <c r="R6817" s="28">
        <f>DATE('Raw Data'!$O6817,'Raw Data'!$P6817,'Raw Data'!$Q6817)</f>
        <v>43319</v>
      </c>
      <c r="S6817" s="27" t="str">
        <f>CONCATENATE(MID('Raw Data'!$H6817,FIND("(",'Raw Data'!$H6817)+1,FIND(")",'Raw Data'!$H6817)-FIND("(",'Raw Data'!$H6817)-1),"",'Raw Data'!$M6817)</f>
        <v>Rs.150</v>
      </c>
      <c r="T6817" s="27">
        <f t="shared" si="106"/>
        <v>1</v>
      </c>
      <c r="U6817" s="29">
        <f>'Raw Data'!$M6817*'Raw Data'!$T6817</f>
        <v>150</v>
      </c>
    </row>
    <row r="6818" spans="1:21" x14ac:dyDescent="0.3">
      <c r="A6818" s="20">
        <v>18462716</v>
      </c>
      <c r="B6818" s="27" t="s">
        <v>12904</v>
      </c>
      <c r="C6818" s="27">
        <v>1</v>
      </c>
      <c r="D6818" s="27" t="str">
        <f>VLOOKUP('Raw Data'!$C6818,'country description'!$A$2:$B$16,2,0)</f>
        <v>India</v>
      </c>
      <c r="E6818" s="27" t="s">
        <v>12487</v>
      </c>
      <c r="F6818" s="27" t="s">
        <v>12905</v>
      </c>
      <c r="G6818" s="27" t="s">
        <v>467</v>
      </c>
      <c r="H6818" s="27" t="s">
        <v>18</v>
      </c>
      <c r="I6818" s="27" t="s">
        <v>19</v>
      </c>
      <c r="J6818" s="27" t="s">
        <v>19</v>
      </c>
      <c r="K6818" s="27">
        <v>1</v>
      </c>
      <c r="L6818" s="27">
        <v>1</v>
      </c>
      <c r="M6818" s="27">
        <v>300</v>
      </c>
      <c r="N6818" s="27">
        <v>1</v>
      </c>
      <c r="O6818" s="27">
        <v>2014</v>
      </c>
      <c r="P6818" s="27">
        <v>8</v>
      </c>
      <c r="Q6818" s="27">
        <v>11</v>
      </c>
      <c r="R6818" s="28">
        <f>DATE('Raw Data'!$O6818,'Raw Data'!$P6818,'Raw Data'!$Q6818)</f>
        <v>41862</v>
      </c>
      <c r="S6818" s="27" t="str">
        <f>CONCATENATE(MID('Raw Data'!$H6818,FIND("(",'Raw Data'!$H6818)+1,FIND(")",'Raw Data'!$H6818)-FIND("(",'Raw Data'!$H6818)-1),"",'Raw Data'!$M6818)</f>
        <v>Rs.300</v>
      </c>
      <c r="T6818" s="27">
        <f t="shared" si="106"/>
        <v>1</v>
      </c>
      <c r="U6818" s="29">
        <f>'Raw Data'!$M6818*'Raw Data'!$T6818</f>
        <v>300</v>
      </c>
    </row>
    <row r="6819" spans="1:21" x14ac:dyDescent="0.3">
      <c r="A6819" s="20">
        <v>18255132</v>
      </c>
      <c r="B6819" s="27" t="s">
        <v>12906</v>
      </c>
      <c r="C6819" s="27">
        <v>1</v>
      </c>
      <c r="D6819" s="27" t="str">
        <f>VLOOKUP('Raw Data'!$C6819,'country description'!$A$2:$B$16,2,0)</f>
        <v>India</v>
      </c>
      <c r="E6819" s="27" t="s">
        <v>12487</v>
      </c>
      <c r="F6819" s="27" t="s">
        <v>12907</v>
      </c>
      <c r="G6819" s="27" t="s">
        <v>704</v>
      </c>
      <c r="H6819" s="27" t="s">
        <v>18</v>
      </c>
      <c r="I6819" s="27" t="s">
        <v>19</v>
      </c>
      <c r="J6819" s="27" t="s">
        <v>19</v>
      </c>
      <c r="K6819" s="27">
        <v>1</v>
      </c>
      <c r="L6819" s="27">
        <v>1</v>
      </c>
      <c r="M6819" s="27">
        <v>250</v>
      </c>
      <c r="N6819" s="27">
        <v>1</v>
      </c>
      <c r="O6819" s="27">
        <v>2018</v>
      </c>
      <c r="P6819" s="27">
        <v>8</v>
      </c>
      <c r="Q6819" s="27">
        <v>18</v>
      </c>
      <c r="R6819" s="28">
        <f>DATE('Raw Data'!$O6819,'Raw Data'!$P6819,'Raw Data'!$Q6819)</f>
        <v>43330</v>
      </c>
      <c r="S6819" s="27" t="str">
        <f>CONCATENATE(MID('Raw Data'!$H6819,FIND("(",'Raw Data'!$H6819)+1,FIND(")",'Raw Data'!$H6819)-FIND("(",'Raw Data'!$H6819)-1),"",'Raw Data'!$M6819)</f>
        <v>Rs.250</v>
      </c>
      <c r="T6819" s="27">
        <f t="shared" si="106"/>
        <v>1</v>
      </c>
      <c r="U6819" s="29">
        <f>'Raw Data'!$M6819*'Raw Data'!$T6819</f>
        <v>250</v>
      </c>
    </row>
    <row r="6820" spans="1:21" x14ac:dyDescent="0.3">
      <c r="A6820" s="20">
        <v>18382336</v>
      </c>
      <c r="B6820" s="27" t="s">
        <v>592</v>
      </c>
      <c r="C6820" s="27">
        <v>1</v>
      </c>
      <c r="D6820" s="27" t="str">
        <f>VLOOKUP('Raw Data'!$C6820,'country description'!$A$2:$B$16,2,0)</f>
        <v>India</v>
      </c>
      <c r="E6820" s="27" t="s">
        <v>12487</v>
      </c>
      <c r="F6820" s="27" t="s">
        <v>12825</v>
      </c>
      <c r="G6820" s="27" t="s">
        <v>1331</v>
      </c>
      <c r="H6820" s="27" t="s">
        <v>18</v>
      </c>
      <c r="I6820" s="27" t="s">
        <v>19</v>
      </c>
      <c r="J6820" s="27" t="s">
        <v>19</v>
      </c>
      <c r="K6820" s="27">
        <v>1</v>
      </c>
      <c r="L6820" s="27">
        <v>1</v>
      </c>
      <c r="M6820" s="27">
        <v>300</v>
      </c>
      <c r="N6820" s="27">
        <v>1</v>
      </c>
      <c r="O6820" s="27">
        <v>2013</v>
      </c>
      <c r="P6820" s="27">
        <v>7</v>
      </c>
      <c r="Q6820" s="27">
        <v>17</v>
      </c>
      <c r="R6820" s="28">
        <f>DATE('Raw Data'!$O6820,'Raw Data'!$P6820,'Raw Data'!$Q6820)</f>
        <v>41472</v>
      </c>
      <c r="S6820" s="27" t="str">
        <f>CONCATENATE(MID('Raw Data'!$H6820,FIND("(",'Raw Data'!$H6820)+1,FIND(")",'Raw Data'!$H6820)-FIND("(",'Raw Data'!$H6820)-1),"",'Raw Data'!$M6820)</f>
        <v>Rs.300</v>
      </c>
      <c r="T6820" s="27">
        <f t="shared" si="106"/>
        <v>1</v>
      </c>
      <c r="U6820" s="29">
        <f>'Raw Data'!$M6820*'Raw Data'!$T6820</f>
        <v>300</v>
      </c>
    </row>
    <row r="6821" spans="1:21" x14ac:dyDescent="0.3">
      <c r="A6821" s="20">
        <v>18441766</v>
      </c>
      <c r="B6821" s="27" t="s">
        <v>12908</v>
      </c>
      <c r="C6821" s="27">
        <v>1</v>
      </c>
      <c r="D6821" s="27" t="str">
        <f>VLOOKUP('Raw Data'!$C6821,'country description'!$A$2:$B$16,2,0)</f>
        <v>India</v>
      </c>
      <c r="E6821" s="27" t="s">
        <v>12487</v>
      </c>
      <c r="F6821" s="27" t="s">
        <v>12909</v>
      </c>
      <c r="G6821" s="27" t="s">
        <v>424</v>
      </c>
      <c r="H6821" s="27" t="s">
        <v>18</v>
      </c>
      <c r="I6821" s="27" t="s">
        <v>19</v>
      </c>
      <c r="J6821" s="27" t="s">
        <v>24</v>
      </c>
      <c r="K6821" s="27">
        <v>1</v>
      </c>
      <c r="L6821" s="27">
        <v>1</v>
      </c>
      <c r="M6821" s="27">
        <v>300</v>
      </c>
      <c r="N6821" s="27">
        <v>1</v>
      </c>
      <c r="O6821" s="27">
        <v>2011</v>
      </c>
      <c r="P6821" s="27">
        <v>7</v>
      </c>
      <c r="Q6821" s="27">
        <v>4</v>
      </c>
      <c r="R6821" s="28">
        <f>DATE('Raw Data'!$O6821,'Raw Data'!$P6821,'Raw Data'!$Q6821)</f>
        <v>40728</v>
      </c>
      <c r="S6821" s="27" t="str">
        <f>CONCATENATE(MID('Raw Data'!$H6821,FIND("(",'Raw Data'!$H6821)+1,FIND(")",'Raw Data'!$H6821)-FIND("(",'Raw Data'!$H6821)-1),"",'Raw Data'!$M6821)</f>
        <v>Rs.300</v>
      </c>
      <c r="T6821" s="27">
        <f t="shared" si="106"/>
        <v>1</v>
      </c>
      <c r="U6821" s="29">
        <f>'Raw Data'!$M6821*'Raw Data'!$T6821</f>
        <v>300</v>
      </c>
    </row>
    <row r="6822" spans="1:21" x14ac:dyDescent="0.3">
      <c r="A6822" s="20">
        <v>18446387</v>
      </c>
      <c r="B6822" s="27" t="s">
        <v>12777</v>
      </c>
      <c r="C6822" s="27">
        <v>1</v>
      </c>
      <c r="D6822" s="27" t="str">
        <f>VLOOKUP('Raw Data'!$C6822,'country description'!$A$2:$B$16,2,0)</f>
        <v>India</v>
      </c>
      <c r="E6822" s="27" t="s">
        <v>12487</v>
      </c>
      <c r="F6822" s="27" t="s">
        <v>12910</v>
      </c>
      <c r="G6822" s="27" t="s">
        <v>1166</v>
      </c>
      <c r="H6822" s="27" t="s">
        <v>18</v>
      </c>
      <c r="I6822" s="27" t="s">
        <v>19</v>
      </c>
      <c r="J6822" s="27" t="s">
        <v>19</v>
      </c>
      <c r="K6822" s="27">
        <v>1</v>
      </c>
      <c r="L6822" s="27">
        <v>1</v>
      </c>
      <c r="M6822" s="27">
        <v>300</v>
      </c>
      <c r="N6822" s="27">
        <v>1</v>
      </c>
      <c r="O6822" s="27">
        <v>2011</v>
      </c>
      <c r="P6822" s="27">
        <v>7</v>
      </c>
      <c r="Q6822" s="27">
        <v>7</v>
      </c>
      <c r="R6822" s="28">
        <f>DATE('Raw Data'!$O6822,'Raw Data'!$P6822,'Raw Data'!$Q6822)</f>
        <v>40731</v>
      </c>
      <c r="S6822" s="27" t="str">
        <f>CONCATENATE(MID('Raw Data'!$H6822,FIND("(",'Raw Data'!$H6822)+1,FIND(")",'Raw Data'!$H6822)-FIND("(",'Raw Data'!$H6822)-1),"",'Raw Data'!$M6822)</f>
        <v>Rs.300</v>
      </c>
      <c r="T6822" s="27">
        <f t="shared" si="106"/>
        <v>1</v>
      </c>
      <c r="U6822" s="29">
        <f>'Raw Data'!$M6822*'Raw Data'!$T6822</f>
        <v>300</v>
      </c>
    </row>
    <row r="6823" spans="1:21" x14ac:dyDescent="0.3">
      <c r="A6823" s="20">
        <v>18375406</v>
      </c>
      <c r="B6823" s="27" t="s">
        <v>12911</v>
      </c>
      <c r="C6823" s="27">
        <v>1</v>
      </c>
      <c r="D6823" s="27" t="str">
        <f>VLOOKUP('Raw Data'!$C6823,'country description'!$A$2:$B$16,2,0)</f>
        <v>India</v>
      </c>
      <c r="E6823" s="27" t="s">
        <v>12487</v>
      </c>
      <c r="F6823" s="27" t="s">
        <v>12912</v>
      </c>
      <c r="G6823" s="27" t="s">
        <v>5397</v>
      </c>
      <c r="H6823" s="27" t="s">
        <v>18</v>
      </c>
      <c r="I6823" s="27" t="s">
        <v>19</v>
      </c>
      <c r="J6823" s="27" t="s">
        <v>19</v>
      </c>
      <c r="K6823" s="27">
        <v>1</v>
      </c>
      <c r="L6823" s="27">
        <v>1</v>
      </c>
      <c r="M6823" s="27">
        <v>350</v>
      </c>
      <c r="N6823" s="27">
        <v>1</v>
      </c>
      <c r="O6823" s="27">
        <v>2013</v>
      </c>
      <c r="P6823" s="27">
        <v>7</v>
      </c>
      <c r="Q6823" s="27">
        <v>10</v>
      </c>
      <c r="R6823" s="28">
        <f>DATE('Raw Data'!$O6823,'Raw Data'!$P6823,'Raw Data'!$Q6823)</f>
        <v>41465</v>
      </c>
      <c r="S6823" s="27" t="str">
        <f>CONCATENATE(MID('Raw Data'!$H6823,FIND("(",'Raw Data'!$H6823)+1,FIND(")",'Raw Data'!$H6823)-FIND("(",'Raw Data'!$H6823)-1),"",'Raw Data'!$M6823)</f>
        <v>Rs.350</v>
      </c>
      <c r="T6823" s="27">
        <f t="shared" si="106"/>
        <v>1</v>
      </c>
      <c r="U6823" s="29">
        <f>'Raw Data'!$M6823*'Raw Data'!$T6823</f>
        <v>350</v>
      </c>
    </row>
    <row r="6824" spans="1:21" x14ac:dyDescent="0.3">
      <c r="A6824" s="20">
        <v>18466616</v>
      </c>
      <c r="B6824" s="27" t="s">
        <v>12913</v>
      </c>
      <c r="C6824" s="27">
        <v>1</v>
      </c>
      <c r="D6824" s="27" t="str">
        <f>VLOOKUP('Raw Data'!$C6824,'country description'!$A$2:$B$16,2,0)</f>
        <v>India</v>
      </c>
      <c r="E6824" s="27" t="s">
        <v>12487</v>
      </c>
      <c r="F6824" s="27" t="s">
        <v>12914</v>
      </c>
      <c r="G6824" s="27" t="s">
        <v>393</v>
      </c>
      <c r="H6824" s="27" t="s">
        <v>18</v>
      </c>
      <c r="I6824" s="27" t="s">
        <v>19</v>
      </c>
      <c r="J6824" s="27" t="s">
        <v>19</v>
      </c>
      <c r="K6824" s="27">
        <v>1</v>
      </c>
      <c r="L6824" s="27">
        <v>1</v>
      </c>
      <c r="M6824" s="27">
        <v>400</v>
      </c>
      <c r="N6824" s="27">
        <v>1</v>
      </c>
      <c r="O6824" s="27">
        <v>2013</v>
      </c>
      <c r="P6824" s="27">
        <v>7</v>
      </c>
      <c r="Q6824" s="27">
        <v>12</v>
      </c>
      <c r="R6824" s="28">
        <f>DATE('Raw Data'!$O6824,'Raw Data'!$P6824,'Raw Data'!$Q6824)</f>
        <v>41467</v>
      </c>
      <c r="S6824" s="27" t="str">
        <f>CONCATENATE(MID('Raw Data'!$H6824,FIND("(",'Raw Data'!$H6824)+1,FIND(")",'Raw Data'!$H6824)-FIND("(",'Raw Data'!$H6824)-1),"",'Raw Data'!$M6824)</f>
        <v>Rs.400</v>
      </c>
      <c r="T6824" s="27">
        <f t="shared" si="106"/>
        <v>1</v>
      </c>
      <c r="U6824" s="29">
        <f>'Raw Data'!$M6824*'Raw Data'!$T6824</f>
        <v>400</v>
      </c>
    </row>
    <row r="6825" spans="1:21" x14ac:dyDescent="0.3">
      <c r="A6825" s="20">
        <v>312188</v>
      </c>
      <c r="B6825" s="27" t="s">
        <v>12915</v>
      </c>
      <c r="C6825" s="27">
        <v>1</v>
      </c>
      <c r="D6825" s="27" t="str">
        <f>VLOOKUP('Raw Data'!$C6825,'country description'!$A$2:$B$16,2,0)</f>
        <v>India</v>
      </c>
      <c r="E6825" s="27" t="s">
        <v>12487</v>
      </c>
      <c r="F6825" s="27" t="s">
        <v>12916</v>
      </c>
      <c r="G6825" s="27" t="s">
        <v>424</v>
      </c>
      <c r="H6825" s="27" t="s">
        <v>18</v>
      </c>
      <c r="I6825" s="27" t="s">
        <v>19</v>
      </c>
      <c r="J6825" s="27" t="s">
        <v>19</v>
      </c>
      <c r="K6825" s="27">
        <v>1</v>
      </c>
      <c r="L6825" s="27">
        <v>1</v>
      </c>
      <c r="M6825" s="27">
        <v>250</v>
      </c>
      <c r="N6825" s="27">
        <v>1</v>
      </c>
      <c r="O6825" s="27">
        <v>2016</v>
      </c>
      <c r="P6825" s="27">
        <v>7</v>
      </c>
      <c r="Q6825" s="27">
        <v>14</v>
      </c>
      <c r="R6825" s="28">
        <f>DATE('Raw Data'!$O6825,'Raw Data'!$P6825,'Raw Data'!$Q6825)</f>
        <v>42565</v>
      </c>
      <c r="S6825" s="27" t="str">
        <f>CONCATENATE(MID('Raw Data'!$H6825,FIND("(",'Raw Data'!$H6825)+1,FIND(")",'Raw Data'!$H6825)-FIND("(",'Raw Data'!$H6825)-1),"",'Raw Data'!$M6825)</f>
        <v>Rs.250</v>
      </c>
      <c r="T6825" s="27">
        <f t="shared" si="106"/>
        <v>1</v>
      </c>
      <c r="U6825" s="29">
        <f>'Raw Data'!$M6825*'Raw Data'!$T6825</f>
        <v>250</v>
      </c>
    </row>
    <row r="6826" spans="1:21" x14ac:dyDescent="0.3">
      <c r="A6826" s="20">
        <v>18268694</v>
      </c>
      <c r="B6826" s="27" t="s">
        <v>12917</v>
      </c>
      <c r="C6826" s="27">
        <v>1</v>
      </c>
      <c r="D6826" s="27" t="str">
        <f>VLOOKUP('Raw Data'!$C6826,'country description'!$A$2:$B$16,2,0)</f>
        <v>India</v>
      </c>
      <c r="E6826" s="27" t="s">
        <v>12487</v>
      </c>
      <c r="F6826" s="27" t="s">
        <v>12918</v>
      </c>
      <c r="G6826" s="27" t="s">
        <v>393</v>
      </c>
      <c r="H6826" s="27" t="s">
        <v>18</v>
      </c>
      <c r="I6826" s="27" t="s">
        <v>19</v>
      </c>
      <c r="J6826" s="27" t="s">
        <v>19</v>
      </c>
      <c r="K6826" s="27">
        <v>1</v>
      </c>
      <c r="L6826" s="27">
        <v>1</v>
      </c>
      <c r="M6826" s="27">
        <v>200</v>
      </c>
      <c r="N6826" s="27">
        <v>1</v>
      </c>
      <c r="O6826" s="27">
        <v>2010</v>
      </c>
      <c r="P6826" s="27">
        <v>7</v>
      </c>
      <c r="Q6826" s="27">
        <v>19</v>
      </c>
      <c r="R6826" s="28">
        <f>DATE('Raw Data'!$O6826,'Raw Data'!$P6826,'Raw Data'!$Q6826)</f>
        <v>40378</v>
      </c>
      <c r="S6826" s="27" t="str">
        <f>CONCATENATE(MID('Raw Data'!$H6826,FIND("(",'Raw Data'!$H6826)+1,FIND(")",'Raw Data'!$H6826)-FIND("(",'Raw Data'!$H6826)-1),"",'Raw Data'!$M6826)</f>
        <v>Rs.200</v>
      </c>
      <c r="T6826" s="27">
        <f t="shared" si="106"/>
        <v>1</v>
      </c>
      <c r="U6826" s="29">
        <f>'Raw Data'!$M6826*'Raw Data'!$T6826</f>
        <v>200</v>
      </c>
    </row>
    <row r="6827" spans="1:21" x14ac:dyDescent="0.3">
      <c r="A6827" s="20">
        <v>18440406</v>
      </c>
      <c r="B6827" s="27" t="s">
        <v>9356</v>
      </c>
      <c r="C6827" s="27">
        <v>1</v>
      </c>
      <c r="D6827" s="27" t="str">
        <f>VLOOKUP('Raw Data'!$C6827,'country description'!$A$2:$B$16,2,0)</f>
        <v>India</v>
      </c>
      <c r="E6827" s="27" t="s">
        <v>12487</v>
      </c>
      <c r="F6827" s="27" t="s">
        <v>12680</v>
      </c>
      <c r="G6827" s="27" t="s">
        <v>2705</v>
      </c>
      <c r="H6827" s="27" t="s">
        <v>18</v>
      </c>
      <c r="I6827" s="27" t="s">
        <v>19</v>
      </c>
      <c r="J6827" s="27" t="s">
        <v>19</v>
      </c>
      <c r="K6827" s="27">
        <v>1</v>
      </c>
      <c r="L6827" s="27">
        <v>1</v>
      </c>
      <c r="M6827" s="27">
        <v>300</v>
      </c>
      <c r="N6827" s="27">
        <v>1</v>
      </c>
      <c r="O6827" s="27">
        <v>2015</v>
      </c>
      <c r="P6827" s="27">
        <v>6</v>
      </c>
      <c r="Q6827" s="27">
        <v>19</v>
      </c>
      <c r="R6827" s="28">
        <f>DATE('Raw Data'!$O6827,'Raw Data'!$P6827,'Raw Data'!$Q6827)</f>
        <v>42174</v>
      </c>
      <c r="S6827" s="27" t="str">
        <f>CONCATENATE(MID('Raw Data'!$H6827,FIND("(",'Raw Data'!$H6827)+1,FIND(")",'Raw Data'!$H6827)-FIND("(",'Raw Data'!$H6827)-1),"",'Raw Data'!$M6827)</f>
        <v>Rs.300</v>
      </c>
      <c r="T6827" s="27">
        <f t="shared" si="106"/>
        <v>1</v>
      </c>
      <c r="U6827" s="29">
        <f>'Raw Data'!$M6827*'Raw Data'!$T6827</f>
        <v>300</v>
      </c>
    </row>
    <row r="6828" spans="1:21" x14ac:dyDescent="0.3">
      <c r="A6828" s="20">
        <v>18382366</v>
      </c>
      <c r="B6828" s="27" t="s">
        <v>12919</v>
      </c>
      <c r="C6828" s="27">
        <v>1</v>
      </c>
      <c r="D6828" s="27" t="str">
        <f>VLOOKUP('Raw Data'!$C6828,'country description'!$A$2:$B$16,2,0)</f>
        <v>India</v>
      </c>
      <c r="E6828" s="27" t="s">
        <v>12487</v>
      </c>
      <c r="F6828" s="27" t="s">
        <v>12920</v>
      </c>
      <c r="G6828" s="27" t="s">
        <v>390</v>
      </c>
      <c r="H6828" s="27" t="s">
        <v>18</v>
      </c>
      <c r="I6828" s="27" t="s">
        <v>19</v>
      </c>
      <c r="J6828" s="27" t="s">
        <v>19</v>
      </c>
      <c r="K6828" s="27">
        <v>1</v>
      </c>
      <c r="L6828" s="27">
        <v>1</v>
      </c>
      <c r="M6828" s="27">
        <v>450</v>
      </c>
      <c r="N6828" s="27">
        <v>1</v>
      </c>
      <c r="O6828" s="27">
        <v>2017</v>
      </c>
      <c r="P6828" s="27">
        <v>6</v>
      </c>
      <c r="Q6828" s="27">
        <v>19</v>
      </c>
      <c r="R6828" s="28">
        <f>DATE('Raw Data'!$O6828,'Raw Data'!$P6828,'Raw Data'!$Q6828)</f>
        <v>42905</v>
      </c>
      <c r="S6828" s="27" t="str">
        <f>CONCATENATE(MID('Raw Data'!$H6828,FIND("(",'Raw Data'!$H6828)+1,FIND(")",'Raw Data'!$H6828)-FIND("(",'Raw Data'!$H6828)-1),"",'Raw Data'!$M6828)</f>
        <v>Rs.450</v>
      </c>
      <c r="T6828" s="27">
        <f t="shared" si="106"/>
        <v>1</v>
      </c>
      <c r="U6828" s="29">
        <f>'Raw Data'!$M6828*'Raw Data'!$T6828</f>
        <v>450</v>
      </c>
    </row>
    <row r="6829" spans="1:21" x14ac:dyDescent="0.3">
      <c r="A6829" s="20">
        <v>18155147</v>
      </c>
      <c r="B6829" s="27" t="s">
        <v>12921</v>
      </c>
      <c r="C6829" s="27">
        <v>1</v>
      </c>
      <c r="D6829" s="27" t="str">
        <f>VLOOKUP('Raw Data'!$C6829,'country description'!$A$2:$B$16,2,0)</f>
        <v>India</v>
      </c>
      <c r="E6829" s="27" t="s">
        <v>12487</v>
      </c>
      <c r="F6829" s="27" t="s">
        <v>12922</v>
      </c>
      <c r="G6829" s="27" t="s">
        <v>17</v>
      </c>
      <c r="H6829" s="27" t="s">
        <v>18</v>
      </c>
      <c r="I6829" s="27" t="s">
        <v>19</v>
      </c>
      <c r="J6829" s="27" t="s">
        <v>19</v>
      </c>
      <c r="K6829" s="27">
        <v>1</v>
      </c>
      <c r="L6829" s="27">
        <v>1</v>
      </c>
      <c r="M6829" s="27">
        <v>150</v>
      </c>
      <c r="N6829" s="27">
        <v>1</v>
      </c>
      <c r="O6829" s="27">
        <v>2016</v>
      </c>
      <c r="P6829" s="27">
        <v>6</v>
      </c>
      <c r="Q6829" s="27">
        <v>10</v>
      </c>
      <c r="R6829" s="28">
        <f>DATE('Raw Data'!$O6829,'Raw Data'!$P6829,'Raw Data'!$Q6829)</f>
        <v>42531</v>
      </c>
      <c r="S6829" s="27" t="str">
        <f>CONCATENATE(MID('Raw Data'!$H6829,FIND("(",'Raw Data'!$H6829)+1,FIND(")",'Raw Data'!$H6829)-FIND("(",'Raw Data'!$H6829)-1),"",'Raw Data'!$M6829)</f>
        <v>Rs.150</v>
      </c>
      <c r="T6829" s="27">
        <f t="shared" si="106"/>
        <v>1</v>
      </c>
      <c r="U6829" s="29">
        <f>'Raw Data'!$M6829*'Raw Data'!$T6829</f>
        <v>150</v>
      </c>
    </row>
    <row r="6830" spans="1:21" x14ac:dyDescent="0.3">
      <c r="A6830" s="20">
        <v>18431976</v>
      </c>
      <c r="B6830" s="27" t="s">
        <v>12923</v>
      </c>
      <c r="C6830" s="27">
        <v>1</v>
      </c>
      <c r="D6830" s="27" t="str">
        <f>VLOOKUP('Raw Data'!$C6830,'country description'!$A$2:$B$16,2,0)</f>
        <v>India</v>
      </c>
      <c r="E6830" s="27" t="s">
        <v>12487</v>
      </c>
      <c r="F6830" s="27" t="s">
        <v>12924</v>
      </c>
      <c r="G6830" s="27" t="s">
        <v>424</v>
      </c>
      <c r="H6830" s="27" t="s">
        <v>18</v>
      </c>
      <c r="I6830" s="27" t="s">
        <v>19</v>
      </c>
      <c r="J6830" s="27" t="s">
        <v>19</v>
      </c>
      <c r="K6830" s="27">
        <v>1</v>
      </c>
      <c r="L6830" s="27">
        <v>1</v>
      </c>
      <c r="M6830" s="27">
        <v>250</v>
      </c>
      <c r="N6830" s="27">
        <v>1</v>
      </c>
      <c r="O6830" s="27">
        <v>2013</v>
      </c>
      <c r="P6830" s="27">
        <v>6</v>
      </c>
      <c r="Q6830" s="27">
        <v>9</v>
      </c>
      <c r="R6830" s="28">
        <f>DATE('Raw Data'!$O6830,'Raw Data'!$P6830,'Raw Data'!$Q6830)</f>
        <v>41434</v>
      </c>
      <c r="S6830" s="27" t="str">
        <f>CONCATENATE(MID('Raw Data'!$H6830,FIND("(",'Raw Data'!$H6830)+1,FIND(")",'Raw Data'!$H6830)-FIND("(",'Raw Data'!$H6830)-1),"",'Raw Data'!$M6830)</f>
        <v>Rs.250</v>
      </c>
      <c r="T6830" s="27">
        <f t="shared" si="106"/>
        <v>1</v>
      </c>
      <c r="U6830" s="29">
        <f>'Raw Data'!$M6830*'Raw Data'!$T6830</f>
        <v>250</v>
      </c>
    </row>
    <row r="6831" spans="1:21" x14ac:dyDescent="0.3">
      <c r="A6831" s="20">
        <v>18499455</v>
      </c>
      <c r="B6831" s="27" t="s">
        <v>12925</v>
      </c>
      <c r="C6831" s="27">
        <v>1</v>
      </c>
      <c r="D6831" s="27" t="str">
        <f>VLOOKUP('Raw Data'!$C6831,'country description'!$A$2:$B$16,2,0)</f>
        <v>India</v>
      </c>
      <c r="E6831" s="27" t="s">
        <v>12487</v>
      </c>
      <c r="F6831" s="27" t="s">
        <v>12926</v>
      </c>
      <c r="G6831" s="27" t="s">
        <v>17</v>
      </c>
      <c r="H6831" s="27" t="s">
        <v>18</v>
      </c>
      <c r="I6831" s="27" t="s">
        <v>19</v>
      </c>
      <c r="J6831" s="27" t="s">
        <v>19</v>
      </c>
      <c r="K6831" s="27">
        <v>1</v>
      </c>
      <c r="L6831" s="27">
        <v>1</v>
      </c>
      <c r="M6831" s="27">
        <v>400</v>
      </c>
      <c r="N6831" s="27">
        <v>1</v>
      </c>
      <c r="O6831" s="27">
        <v>2016</v>
      </c>
      <c r="P6831" s="27">
        <v>6</v>
      </c>
      <c r="Q6831" s="27">
        <v>9</v>
      </c>
      <c r="R6831" s="28">
        <f>DATE('Raw Data'!$O6831,'Raw Data'!$P6831,'Raw Data'!$Q6831)</f>
        <v>42530</v>
      </c>
      <c r="S6831" s="27" t="str">
        <f>CONCATENATE(MID('Raw Data'!$H6831,FIND("(",'Raw Data'!$H6831)+1,FIND(")",'Raw Data'!$H6831)-FIND("(",'Raw Data'!$H6831)-1),"",'Raw Data'!$M6831)</f>
        <v>Rs.400</v>
      </c>
      <c r="T6831" s="27">
        <f t="shared" si="106"/>
        <v>1</v>
      </c>
      <c r="U6831" s="29">
        <f>'Raw Data'!$M6831*'Raw Data'!$T6831</f>
        <v>400</v>
      </c>
    </row>
    <row r="6832" spans="1:21" x14ac:dyDescent="0.3">
      <c r="A6832" s="20">
        <v>18336259</v>
      </c>
      <c r="B6832" s="27" t="s">
        <v>12927</v>
      </c>
      <c r="C6832" s="27">
        <v>1</v>
      </c>
      <c r="D6832" s="27" t="str">
        <f>VLOOKUP('Raw Data'!$C6832,'country description'!$A$2:$B$16,2,0)</f>
        <v>India</v>
      </c>
      <c r="E6832" s="27" t="s">
        <v>12487</v>
      </c>
      <c r="F6832" s="27" t="s">
        <v>12928</v>
      </c>
      <c r="G6832" s="27" t="s">
        <v>595</v>
      </c>
      <c r="H6832" s="27" t="s">
        <v>18</v>
      </c>
      <c r="I6832" s="27" t="s">
        <v>19</v>
      </c>
      <c r="J6832" s="27" t="s">
        <v>19</v>
      </c>
      <c r="K6832" s="27">
        <v>1</v>
      </c>
      <c r="L6832" s="27">
        <v>1</v>
      </c>
      <c r="M6832" s="27">
        <v>100</v>
      </c>
      <c r="N6832" s="27">
        <v>1</v>
      </c>
      <c r="O6832" s="27">
        <v>2017</v>
      </c>
      <c r="P6832" s="27">
        <v>5</v>
      </c>
      <c r="Q6832" s="27">
        <v>18</v>
      </c>
      <c r="R6832" s="28">
        <f>DATE('Raw Data'!$O6832,'Raw Data'!$P6832,'Raw Data'!$Q6832)</f>
        <v>42873</v>
      </c>
      <c r="S6832" s="27" t="str">
        <f>CONCATENATE(MID('Raw Data'!$H6832,FIND("(",'Raw Data'!$H6832)+1,FIND(")",'Raw Data'!$H6832)-FIND("(",'Raw Data'!$H6832)-1),"",'Raw Data'!$M6832)</f>
        <v>Rs.100</v>
      </c>
      <c r="T6832" s="27">
        <f t="shared" si="106"/>
        <v>1</v>
      </c>
      <c r="U6832" s="29">
        <f>'Raw Data'!$M6832*'Raw Data'!$T6832</f>
        <v>100</v>
      </c>
    </row>
    <row r="6833" spans="1:21" x14ac:dyDescent="0.3">
      <c r="A6833" s="20">
        <v>18432230</v>
      </c>
      <c r="B6833" s="27" t="s">
        <v>12929</v>
      </c>
      <c r="C6833" s="27">
        <v>1</v>
      </c>
      <c r="D6833" s="27" t="str">
        <f>VLOOKUP('Raw Data'!$C6833,'country description'!$A$2:$B$16,2,0)</f>
        <v>India</v>
      </c>
      <c r="E6833" s="27" t="s">
        <v>12487</v>
      </c>
      <c r="F6833" s="27" t="s">
        <v>12930</v>
      </c>
      <c r="G6833" s="27" t="s">
        <v>410</v>
      </c>
      <c r="H6833" s="27" t="s">
        <v>18</v>
      </c>
      <c r="I6833" s="27" t="s">
        <v>19</v>
      </c>
      <c r="J6833" s="27" t="s">
        <v>19</v>
      </c>
      <c r="K6833" s="27">
        <v>1</v>
      </c>
      <c r="L6833" s="27">
        <v>1</v>
      </c>
      <c r="M6833" s="27">
        <v>400</v>
      </c>
      <c r="N6833" s="27">
        <v>1</v>
      </c>
      <c r="O6833" s="27">
        <v>2013</v>
      </c>
      <c r="P6833" s="27">
        <v>5</v>
      </c>
      <c r="Q6833" s="27">
        <v>11</v>
      </c>
      <c r="R6833" s="28">
        <f>DATE('Raw Data'!$O6833,'Raw Data'!$P6833,'Raw Data'!$Q6833)</f>
        <v>41405</v>
      </c>
      <c r="S6833" s="27" t="str">
        <f>CONCATENATE(MID('Raw Data'!$H6833,FIND("(",'Raw Data'!$H6833)+1,FIND(")",'Raw Data'!$H6833)-FIND("(",'Raw Data'!$H6833)-1),"",'Raw Data'!$M6833)</f>
        <v>Rs.400</v>
      </c>
      <c r="T6833" s="27">
        <f t="shared" si="106"/>
        <v>1</v>
      </c>
      <c r="U6833" s="29">
        <f>'Raw Data'!$M6833*'Raw Data'!$T6833</f>
        <v>400</v>
      </c>
    </row>
    <row r="6834" spans="1:21" x14ac:dyDescent="0.3">
      <c r="A6834" s="20">
        <v>18456271</v>
      </c>
      <c r="B6834" s="27" t="s">
        <v>12931</v>
      </c>
      <c r="C6834" s="27">
        <v>1</v>
      </c>
      <c r="D6834" s="27" t="str">
        <f>VLOOKUP('Raw Data'!$C6834,'country description'!$A$2:$B$16,2,0)</f>
        <v>India</v>
      </c>
      <c r="E6834" s="27" t="s">
        <v>12487</v>
      </c>
      <c r="F6834" s="27" t="s">
        <v>12932</v>
      </c>
      <c r="G6834" s="27" t="s">
        <v>601</v>
      </c>
      <c r="H6834" s="27" t="s">
        <v>18</v>
      </c>
      <c r="I6834" s="27" t="s">
        <v>19</v>
      </c>
      <c r="J6834" s="27" t="s">
        <v>19</v>
      </c>
      <c r="K6834" s="27">
        <v>1</v>
      </c>
      <c r="L6834" s="27">
        <v>1</v>
      </c>
      <c r="M6834" s="27">
        <v>200</v>
      </c>
      <c r="N6834" s="27">
        <v>1</v>
      </c>
      <c r="O6834" s="27">
        <v>2014</v>
      </c>
      <c r="P6834" s="27">
        <v>5</v>
      </c>
      <c r="Q6834" s="27">
        <v>19</v>
      </c>
      <c r="R6834" s="28">
        <f>DATE('Raw Data'!$O6834,'Raw Data'!$P6834,'Raw Data'!$Q6834)</f>
        <v>41778</v>
      </c>
      <c r="S6834" s="27" t="str">
        <f>CONCATENATE(MID('Raw Data'!$H6834,FIND("(",'Raw Data'!$H6834)+1,FIND(")",'Raw Data'!$H6834)-FIND("(",'Raw Data'!$H6834)-1),"",'Raw Data'!$M6834)</f>
        <v>Rs.200</v>
      </c>
      <c r="T6834" s="27">
        <f t="shared" si="106"/>
        <v>1</v>
      </c>
      <c r="U6834" s="29">
        <f>'Raw Data'!$M6834*'Raw Data'!$T6834</f>
        <v>200</v>
      </c>
    </row>
    <row r="6835" spans="1:21" x14ac:dyDescent="0.3">
      <c r="A6835" s="20">
        <v>18396341</v>
      </c>
      <c r="B6835" s="27" t="s">
        <v>12933</v>
      </c>
      <c r="C6835" s="27">
        <v>1</v>
      </c>
      <c r="D6835" s="27" t="str">
        <f>VLOOKUP('Raw Data'!$C6835,'country description'!$A$2:$B$16,2,0)</f>
        <v>India</v>
      </c>
      <c r="E6835" s="27" t="s">
        <v>12487</v>
      </c>
      <c r="F6835" s="27" t="s">
        <v>12934</v>
      </c>
      <c r="G6835" s="27" t="s">
        <v>575</v>
      </c>
      <c r="H6835" s="27" t="s">
        <v>18</v>
      </c>
      <c r="I6835" s="27" t="s">
        <v>19</v>
      </c>
      <c r="J6835" s="27" t="s">
        <v>19</v>
      </c>
      <c r="K6835" s="27">
        <v>1</v>
      </c>
      <c r="L6835" s="27">
        <v>1</v>
      </c>
      <c r="M6835" s="27">
        <v>400</v>
      </c>
      <c r="N6835" s="27">
        <v>1</v>
      </c>
      <c r="O6835" s="27">
        <v>2017</v>
      </c>
      <c r="P6835" s="27">
        <v>5</v>
      </c>
      <c r="Q6835" s="27">
        <v>26</v>
      </c>
      <c r="R6835" s="28">
        <f>DATE('Raw Data'!$O6835,'Raw Data'!$P6835,'Raw Data'!$Q6835)</f>
        <v>42881</v>
      </c>
      <c r="S6835" s="27" t="str">
        <f>CONCATENATE(MID('Raw Data'!$H6835,FIND("(",'Raw Data'!$H6835)+1,FIND(")",'Raw Data'!$H6835)-FIND("(",'Raw Data'!$H6835)-1),"",'Raw Data'!$M6835)</f>
        <v>Rs.400</v>
      </c>
      <c r="T6835" s="27">
        <f t="shared" si="106"/>
        <v>1</v>
      </c>
      <c r="U6835" s="29">
        <f>'Raw Data'!$M6835*'Raw Data'!$T6835</f>
        <v>400</v>
      </c>
    </row>
    <row r="6836" spans="1:21" x14ac:dyDescent="0.3">
      <c r="A6836" s="20">
        <v>18431158</v>
      </c>
      <c r="B6836" s="27" t="s">
        <v>12935</v>
      </c>
      <c r="C6836" s="27">
        <v>1</v>
      </c>
      <c r="D6836" s="27" t="str">
        <f>VLOOKUP('Raw Data'!$C6836,'country description'!$A$2:$B$16,2,0)</f>
        <v>India</v>
      </c>
      <c r="E6836" s="27" t="s">
        <v>12487</v>
      </c>
      <c r="F6836" s="27" t="s">
        <v>12936</v>
      </c>
      <c r="G6836" s="27" t="s">
        <v>601</v>
      </c>
      <c r="H6836" s="27" t="s">
        <v>18</v>
      </c>
      <c r="I6836" s="27" t="s">
        <v>19</v>
      </c>
      <c r="J6836" s="27" t="s">
        <v>19</v>
      </c>
      <c r="K6836" s="27">
        <v>1</v>
      </c>
      <c r="L6836" s="27">
        <v>1</v>
      </c>
      <c r="M6836" s="27">
        <v>150</v>
      </c>
      <c r="N6836" s="27">
        <v>1</v>
      </c>
      <c r="O6836" s="27">
        <v>2014</v>
      </c>
      <c r="P6836" s="27">
        <v>5</v>
      </c>
      <c r="Q6836" s="27">
        <v>12</v>
      </c>
      <c r="R6836" s="28">
        <f>DATE('Raw Data'!$O6836,'Raw Data'!$P6836,'Raw Data'!$Q6836)</f>
        <v>41771</v>
      </c>
      <c r="S6836" s="27" t="str">
        <f>CONCATENATE(MID('Raw Data'!$H6836,FIND("(",'Raw Data'!$H6836)+1,FIND(")",'Raw Data'!$H6836)-FIND("(",'Raw Data'!$H6836)-1),"",'Raw Data'!$M6836)</f>
        <v>Rs.150</v>
      </c>
      <c r="T6836" s="27">
        <f t="shared" si="106"/>
        <v>1</v>
      </c>
      <c r="U6836" s="29">
        <f>'Raw Data'!$M6836*'Raw Data'!$T6836</f>
        <v>150</v>
      </c>
    </row>
    <row r="6837" spans="1:21" x14ac:dyDescent="0.3">
      <c r="A6837" s="20">
        <v>18390891</v>
      </c>
      <c r="B6837" s="27" t="s">
        <v>12937</v>
      </c>
      <c r="C6837" s="27">
        <v>1</v>
      </c>
      <c r="D6837" s="27" t="str">
        <f>VLOOKUP('Raw Data'!$C6837,'country description'!$A$2:$B$16,2,0)</f>
        <v>India</v>
      </c>
      <c r="E6837" s="27" t="s">
        <v>12487</v>
      </c>
      <c r="F6837" s="27" t="s">
        <v>12938</v>
      </c>
      <c r="G6837" s="27" t="s">
        <v>424</v>
      </c>
      <c r="H6837" s="27" t="s">
        <v>18</v>
      </c>
      <c r="I6837" s="27" t="s">
        <v>19</v>
      </c>
      <c r="J6837" s="27" t="s">
        <v>19</v>
      </c>
      <c r="K6837" s="27">
        <v>1</v>
      </c>
      <c r="L6837" s="27">
        <v>1</v>
      </c>
      <c r="M6837" s="27">
        <v>200</v>
      </c>
      <c r="N6837" s="27">
        <v>1</v>
      </c>
      <c r="O6837" s="27">
        <v>2013</v>
      </c>
      <c r="P6837" s="27">
        <v>4</v>
      </c>
      <c r="Q6837" s="27">
        <v>19</v>
      </c>
      <c r="R6837" s="28">
        <f>DATE('Raw Data'!$O6837,'Raw Data'!$P6837,'Raw Data'!$Q6837)</f>
        <v>41383</v>
      </c>
      <c r="S6837" s="27" t="str">
        <f>CONCATENATE(MID('Raw Data'!$H6837,FIND("(",'Raw Data'!$H6837)+1,FIND(")",'Raw Data'!$H6837)-FIND("(",'Raw Data'!$H6837)-1),"",'Raw Data'!$M6837)</f>
        <v>Rs.200</v>
      </c>
      <c r="T6837" s="27">
        <f t="shared" si="106"/>
        <v>1</v>
      </c>
      <c r="U6837" s="29">
        <f>'Raw Data'!$M6837*'Raw Data'!$T6837</f>
        <v>200</v>
      </c>
    </row>
    <row r="6838" spans="1:21" x14ac:dyDescent="0.3">
      <c r="A6838" s="20">
        <v>18382368</v>
      </c>
      <c r="B6838" s="27" t="s">
        <v>12939</v>
      </c>
      <c r="C6838" s="27">
        <v>1</v>
      </c>
      <c r="D6838" s="27" t="str">
        <f>VLOOKUP('Raw Data'!$C6838,'country description'!$A$2:$B$16,2,0)</f>
        <v>India</v>
      </c>
      <c r="E6838" s="27" t="s">
        <v>12487</v>
      </c>
      <c r="F6838" s="27" t="s">
        <v>12940</v>
      </c>
      <c r="G6838" s="27" t="s">
        <v>470</v>
      </c>
      <c r="H6838" s="27" t="s">
        <v>18</v>
      </c>
      <c r="I6838" s="27" t="s">
        <v>19</v>
      </c>
      <c r="J6838" s="27" t="s">
        <v>19</v>
      </c>
      <c r="K6838" s="27">
        <v>1</v>
      </c>
      <c r="L6838" s="27">
        <v>1</v>
      </c>
      <c r="M6838" s="27">
        <v>450</v>
      </c>
      <c r="N6838" s="27">
        <v>1</v>
      </c>
      <c r="O6838" s="27">
        <v>2011</v>
      </c>
      <c r="P6838" s="27">
        <v>4</v>
      </c>
      <c r="Q6838" s="27">
        <v>16</v>
      </c>
      <c r="R6838" s="28">
        <f>DATE('Raw Data'!$O6838,'Raw Data'!$P6838,'Raw Data'!$Q6838)</f>
        <v>40649</v>
      </c>
      <c r="S6838" s="27" t="str">
        <f>CONCATENATE(MID('Raw Data'!$H6838,FIND("(",'Raw Data'!$H6838)+1,FIND(")",'Raw Data'!$H6838)-FIND("(",'Raw Data'!$H6838)-1),"",'Raw Data'!$M6838)</f>
        <v>Rs.450</v>
      </c>
      <c r="T6838" s="27">
        <f t="shared" si="106"/>
        <v>1</v>
      </c>
      <c r="U6838" s="29">
        <f>'Raw Data'!$M6838*'Raw Data'!$T6838</f>
        <v>450</v>
      </c>
    </row>
    <row r="6839" spans="1:21" x14ac:dyDescent="0.3">
      <c r="A6839" s="20">
        <v>18435295</v>
      </c>
      <c r="B6839" s="27" t="s">
        <v>12941</v>
      </c>
      <c r="C6839" s="27">
        <v>1</v>
      </c>
      <c r="D6839" s="27" t="str">
        <f>VLOOKUP('Raw Data'!$C6839,'country description'!$A$2:$B$16,2,0)</f>
        <v>India</v>
      </c>
      <c r="E6839" s="27" t="s">
        <v>12487</v>
      </c>
      <c r="F6839" s="27" t="s">
        <v>12942</v>
      </c>
      <c r="G6839" s="27" t="s">
        <v>5264</v>
      </c>
      <c r="H6839" s="27" t="s">
        <v>18</v>
      </c>
      <c r="I6839" s="27" t="s">
        <v>19</v>
      </c>
      <c r="J6839" s="27" t="s">
        <v>19</v>
      </c>
      <c r="K6839" s="27">
        <v>1</v>
      </c>
      <c r="L6839" s="27">
        <v>1</v>
      </c>
      <c r="M6839" s="27">
        <v>300</v>
      </c>
      <c r="N6839" s="27">
        <v>1</v>
      </c>
      <c r="O6839" s="27">
        <v>2013</v>
      </c>
      <c r="P6839" s="27">
        <v>4</v>
      </c>
      <c r="Q6839" s="27">
        <v>5</v>
      </c>
      <c r="R6839" s="28">
        <f>DATE('Raw Data'!$O6839,'Raw Data'!$P6839,'Raw Data'!$Q6839)</f>
        <v>41369</v>
      </c>
      <c r="S6839" s="27" t="str">
        <f>CONCATENATE(MID('Raw Data'!$H6839,FIND("(",'Raw Data'!$H6839)+1,FIND(")",'Raw Data'!$H6839)-FIND("(",'Raw Data'!$H6839)-1),"",'Raw Data'!$M6839)</f>
        <v>Rs.300</v>
      </c>
      <c r="T6839" s="27">
        <f t="shared" si="106"/>
        <v>1</v>
      </c>
      <c r="U6839" s="29">
        <f>'Raw Data'!$M6839*'Raw Data'!$T6839</f>
        <v>300</v>
      </c>
    </row>
    <row r="6840" spans="1:21" x14ac:dyDescent="0.3">
      <c r="A6840" s="20">
        <v>310240</v>
      </c>
      <c r="B6840" s="27" t="s">
        <v>12943</v>
      </c>
      <c r="C6840" s="27">
        <v>1</v>
      </c>
      <c r="D6840" s="27" t="str">
        <f>VLOOKUP('Raw Data'!$C6840,'country description'!$A$2:$B$16,2,0)</f>
        <v>India</v>
      </c>
      <c r="E6840" s="27" t="s">
        <v>12487</v>
      </c>
      <c r="F6840" s="27" t="s">
        <v>12944</v>
      </c>
      <c r="G6840" s="27" t="s">
        <v>595</v>
      </c>
      <c r="H6840" s="27" t="s">
        <v>18</v>
      </c>
      <c r="I6840" s="27" t="s">
        <v>19</v>
      </c>
      <c r="J6840" s="27" t="s">
        <v>19</v>
      </c>
      <c r="K6840" s="27">
        <v>1</v>
      </c>
      <c r="L6840" s="27">
        <v>1</v>
      </c>
      <c r="M6840" s="27">
        <v>200</v>
      </c>
      <c r="N6840" s="27">
        <v>1</v>
      </c>
      <c r="O6840" s="27">
        <v>2016</v>
      </c>
      <c r="P6840" s="27">
        <v>4</v>
      </c>
      <c r="Q6840" s="27">
        <v>12</v>
      </c>
      <c r="R6840" s="28">
        <f>DATE('Raw Data'!$O6840,'Raw Data'!$P6840,'Raw Data'!$Q6840)</f>
        <v>42472</v>
      </c>
      <c r="S6840" s="27" t="str">
        <f>CONCATENATE(MID('Raw Data'!$H6840,FIND("(",'Raw Data'!$H6840)+1,FIND(")",'Raw Data'!$H6840)-FIND("(",'Raw Data'!$H6840)-1),"",'Raw Data'!$M6840)</f>
        <v>Rs.200</v>
      </c>
      <c r="T6840" s="27">
        <f t="shared" si="106"/>
        <v>1</v>
      </c>
      <c r="U6840" s="29">
        <f>'Raw Data'!$M6840*'Raw Data'!$T6840</f>
        <v>200</v>
      </c>
    </row>
    <row r="6841" spans="1:21" x14ac:dyDescent="0.3">
      <c r="A6841" s="20">
        <v>18466970</v>
      </c>
      <c r="B6841" s="27" t="s">
        <v>6172</v>
      </c>
      <c r="C6841" s="27">
        <v>1</v>
      </c>
      <c r="D6841" s="27" t="str">
        <f>VLOOKUP('Raw Data'!$C6841,'country description'!$A$2:$B$16,2,0)</f>
        <v>India</v>
      </c>
      <c r="E6841" s="27" t="s">
        <v>12487</v>
      </c>
      <c r="F6841" s="27" t="s">
        <v>12945</v>
      </c>
      <c r="G6841" s="27" t="s">
        <v>595</v>
      </c>
      <c r="H6841" s="27" t="s">
        <v>18</v>
      </c>
      <c r="I6841" s="27" t="s">
        <v>19</v>
      </c>
      <c r="J6841" s="27" t="s">
        <v>19</v>
      </c>
      <c r="K6841" s="27">
        <v>1</v>
      </c>
      <c r="L6841" s="27">
        <v>1</v>
      </c>
      <c r="M6841" s="27">
        <v>300</v>
      </c>
      <c r="N6841" s="27">
        <v>1</v>
      </c>
      <c r="O6841" s="27">
        <v>2018</v>
      </c>
      <c r="P6841" s="27">
        <v>4</v>
      </c>
      <c r="Q6841" s="27">
        <v>23</v>
      </c>
      <c r="R6841" s="28">
        <f>DATE('Raw Data'!$O6841,'Raw Data'!$P6841,'Raw Data'!$Q6841)</f>
        <v>43213</v>
      </c>
      <c r="S6841" s="27" t="str">
        <f>CONCATENATE(MID('Raw Data'!$H6841,FIND("(",'Raw Data'!$H6841)+1,FIND(")",'Raw Data'!$H6841)-FIND("(",'Raw Data'!$H6841)-1),"",'Raw Data'!$M6841)</f>
        <v>Rs.300</v>
      </c>
      <c r="T6841" s="27">
        <f t="shared" si="106"/>
        <v>1</v>
      </c>
      <c r="U6841" s="29">
        <f>'Raw Data'!$M6841*'Raw Data'!$T6841</f>
        <v>300</v>
      </c>
    </row>
    <row r="6842" spans="1:21" x14ac:dyDescent="0.3">
      <c r="A6842" s="20">
        <v>18441551</v>
      </c>
      <c r="B6842" s="27" t="s">
        <v>6621</v>
      </c>
      <c r="C6842" s="27">
        <v>1</v>
      </c>
      <c r="D6842" s="27" t="str">
        <f>VLOOKUP('Raw Data'!$C6842,'country description'!$A$2:$B$16,2,0)</f>
        <v>India</v>
      </c>
      <c r="E6842" s="27" t="s">
        <v>12487</v>
      </c>
      <c r="F6842" s="27" t="s">
        <v>12946</v>
      </c>
      <c r="G6842" s="27" t="s">
        <v>919</v>
      </c>
      <c r="H6842" s="27" t="s">
        <v>18</v>
      </c>
      <c r="I6842" s="27" t="s">
        <v>19</v>
      </c>
      <c r="J6842" s="27" t="s">
        <v>19</v>
      </c>
      <c r="K6842" s="27">
        <v>1</v>
      </c>
      <c r="L6842" s="27">
        <v>1</v>
      </c>
      <c r="M6842" s="27">
        <v>300</v>
      </c>
      <c r="N6842" s="27">
        <v>1</v>
      </c>
      <c r="O6842" s="27">
        <v>2012</v>
      </c>
      <c r="P6842" s="27">
        <v>3</v>
      </c>
      <c r="Q6842" s="27">
        <v>27</v>
      </c>
      <c r="R6842" s="28">
        <f>DATE('Raw Data'!$O6842,'Raw Data'!$P6842,'Raw Data'!$Q6842)</f>
        <v>40995</v>
      </c>
      <c r="S6842" s="27" t="str">
        <f>CONCATENATE(MID('Raw Data'!$H6842,FIND("(",'Raw Data'!$H6842)+1,FIND(")",'Raw Data'!$H6842)-FIND("(",'Raw Data'!$H6842)-1),"",'Raw Data'!$M6842)</f>
        <v>Rs.300</v>
      </c>
      <c r="T6842" s="27">
        <f t="shared" si="106"/>
        <v>1</v>
      </c>
      <c r="U6842" s="29">
        <f>'Raw Data'!$M6842*'Raw Data'!$T6842</f>
        <v>300</v>
      </c>
    </row>
    <row r="6843" spans="1:21" x14ac:dyDescent="0.3">
      <c r="A6843" s="20">
        <v>18265692</v>
      </c>
      <c r="B6843" s="27" t="s">
        <v>1026</v>
      </c>
      <c r="C6843" s="27">
        <v>1</v>
      </c>
      <c r="D6843" s="27" t="str">
        <f>VLOOKUP('Raw Data'!$C6843,'country description'!$A$2:$B$16,2,0)</f>
        <v>India</v>
      </c>
      <c r="E6843" s="27" t="s">
        <v>12487</v>
      </c>
      <c r="F6843" s="27" t="s">
        <v>12947</v>
      </c>
      <c r="G6843" s="27" t="s">
        <v>467</v>
      </c>
      <c r="H6843" s="27" t="s">
        <v>18</v>
      </c>
      <c r="I6843" s="27" t="s">
        <v>19</v>
      </c>
      <c r="J6843" s="27" t="s">
        <v>19</v>
      </c>
      <c r="K6843" s="27">
        <v>1</v>
      </c>
      <c r="L6843" s="27">
        <v>1</v>
      </c>
      <c r="M6843" s="27">
        <v>200</v>
      </c>
      <c r="N6843" s="27">
        <v>1</v>
      </c>
      <c r="O6843" s="27">
        <v>2012</v>
      </c>
      <c r="P6843" s="27">
        <v>3</v>
      </c>
      <c r="Q6843" s="27">
        <v>21</v>
      </c>
      <c r="R6843" s="28">
        <f>DATE('Raw Data'!$O6843,'Raw Data'!$P6843,'Raw Data'!$Q6843)</f>
        <v>40989</v>
      </c>
      <c r="S6843" s="27" t="str">
        <f>CONCATENATE(MID('Raw Data'!$H6843,FIND("(",'Raw Data'!$H6843)+1,FIND(")",'Raw Data'!$H6843)-FIND("(",'Raw Data'!$H6843)-1),"",'Raw Data'!$M6843)</f>
        <v>Rs.200</v>
      </c>
      <c r="T6843" s="27">
        <f t="shared" si="106"/>
        <v>1</v>
      </c>
      <c r="U6843" s="29">
        <f>'Raw Data'!$M6843*'Raw Data'!$T6843</f>
        <v>200</v>
      </c>
    </row>
    <row r="6844" spans="1:21" x14ac:dyDescent="0.3">
      <c r="A6844" s="20">
        <v>18440415</v>
      </c>
      <c r="B6844" s="27" t="s">
        <v>12948</v>
      </c>
      <c r="C6844" s="27">
        <v>1</v>
      </c>
      <c r="D6844" s="27" t="str">
        <f>VLOOKUP('Raw Data'!$C6844,'country description'!$A$2:$B$16,2,0)</f>
        <v>India</v>
      </c>
      <c r="E6844" s="27" t="s">
        <v>12487</v>
      </c>
      <c r="F6844" s="27" t="s">
        <v>12949</v>
      </c>
      <c r="G6844" s="27" t="s">
        <v>610</v>
      </c>
      <c r="H6844" s="27" t="s">
        <v>18</v>
      </c>
      <c r="I6844" s="27" t="s">
        <v>19</v>
      </c>
      <c r="J6844" s="27" t="s">
        <v>19</v>
      </c>
      <c r="K6844" s="27">
        <v>1</v>
      </c>
      <c r="L6844" s="27">
        <v>1</v>
      </c>
      <c r="M6844" s="27">
        <v>400</v>
      </c>
      <c r="N6844" s="27">
        <v>1</v>
      </c>
      <c r="O6844" s="27">
        <v>2012</v>
      </c>
      <c r="P6844" s="27">
        <v>3</v>
      </c>
      <c r="Q6844" s="27">
        <v>7</v>
      </c>
      <c r="R6844" s="28">
        <f>DATE('Raw Data'!$O6844,'Raw Data'!$P6844,'Raw Data'!$Q6844)</f>
        <v>40975</v>
      </c>
      <c r="S6844" s="27" t="str">
        <f>CONCATENATE(MID('Raw Data'!$H6844,FIND("(",'Raw Data'!$H6844)+1,FIND(")",'Raw Data'!$H6844)-FIND("(",'Raw Data'!$H6844)-1),"",'Raw Data'!$M6844)</f>
        <v>Rs.400</v>
      </c>
      <c r="T6844" s="27">
        <f t="shared" si="106"/>
        <v>1</v>
      </c>
      <c r="U6844" s="29">
        <f>'Raw Data'!$M6844*'Raw Data'!$T6844</f>
        <v>400</v>
      </c>
    </row>
    <row r="6845" spans="1:21" x14ac:dyDescent="0.3">
      <c r="A6845" s="20">
        <v>18432027</v>
      </c>
      <c r="B6845" s="27" t="s">
        <v>12950</v>
      </c>
      <c r="C6845" s="27">
        <v>1</v>
      </c>
      <c r="D6845" s="27" t="str">
        <f>VLOOKUP('Raw Data'!$C6845,'country description'!$A$2:$B$16,2,0)</f>
        <v>India</v>
      </c>
      <c r="E6845" s="27" t="s">
        <v>12487</v>
      </c>
      <c r="F6845" s="27" t="s">
        <v>12951</v>
      </c>
      <c r="G6845" s="27" t="s">
        <v>17</v>
      </c>
      <c r="H6845" s="27" t="s">
        <v>18</v>
      </c>
      <c r="I6845" s="27" t="s">
        <v>19</v>
      </c>
      <c r="J6845" s="27" t="s">
        <v>19</v>
      </c>
      <c r="K6845" s="27">
        <v>1</v>
      </c>
      <c r="L6845" s="27">
        <v>1</v>
      </c>
      <c r="M6845" s="27">
        <v>300</v>
      </c>
      <c r="N6845" s="27">
        <v>1</v>
      </c>
      <c r="O6845" s="27">
        <v>2014</v>
      </c>
      <c r="P6845" s="27">
        <v>3</v>
      </c>
      <c r="Q6845" s="27">
        <v>19</v>
      </c>
      <c r="R6845" s="28">
        <f>DATE('Raw Data'!$O6845,'Raw Data'!$P6845,'Raw Data'!$Q6845)</f>
        <v>41717</v>
      </c>
      <c r="S6845" s="27" t="str">
        <f>CONCATENATE(MID('Raw Data'!$H6845,FIND("(",'Raw Data'!$H6845)+1,FIND(")",'Raw Data'!$H6845)-FIND("(",'Raw Data'!$H6845)-1),"",'Raw Data'!$M6845)</f>
        <v>Rs.300</v>
      </c>
      <c r="T6845" s="27">
        <f t="shared" si="106"/>
        <v>1</v>
      </c>
      <c r="U6845" s="29">
        <f>'Raw Data'!$M6845*'Raw Data'!$T6845</f>
        <v>300</v>
      </c>
    </row>
    <row r="6846" spans="1:21" x14ac:dyDescent="0.3">
      <c r="A6846" s="20">
        <v>18430892</v>
      </c>
      <c r="B6846" s="27" t="s">
        <v>5265</v>
      </c>
      <c r="C6846" s="27">
        <v>1</v>
      </c>
      <c r="D6846" s="27" t="str">
        <f>VLOOKUP('Raw Data'!$C6846,'country description'!$A$2:$B$16,2,0)</f>
        <v>India</v>
      </c>
      <c r="E6846" s="27" t="s">
        <v>12487</v>
      </c>
      <c r="F6846" s="27" t="s">
        <v>12952</v>
      </c>
      <c r="G6846" s="27" t="s">
        <v>2705</v>
      </c>
      <c r="H6846" s="27" t="s">
        <v>18</v>
      </c>
      <c r="I6846" s="27" t="s">
        <v>19</v>
      </c>
      <c r="J6846" s="27" t="s">
        <v>19</v>
      </c>
      <c r="K6846" s="27">
        <v>1</v>
      </c>
      <c r="L6846" s="27">
        <v>1</v>
      </c>
      <c r="M6846" s="27">
        <v>150</v>
      </c>
      <c r="N6846" s="27">
        <v>1</v>
      </c>
      <c r="O6846" s="27">
        <v>2015</v>
      </c>
      <c r="P6846" s="27">
        <v>3</v>
      </c>
      <c r="Q6846" s="27">
        <v>2</v>
      </c>
      <c r="R6846" s="28">
        <f>DATE('Raw Data'!$O6846,'Raw Data'!$P6846,'Raw Data'!$Q6846)</f>
        <v>42065</v>
      </c>
      <c r="S6846" s="27" t="str">
        <f>CONCATENATE(MID('Raw Data'!$H6846,FIND("(",'Raw Data'!$H6846)+1,FIND(")",'Raw Data'!$H6846)-FIND("(",'Raw Data'!$H6846)-1),"",'Raw Data'!$M6846)</f>
        <v>Rs.150</v>
      </c>
      <c r="T6846" s="27">
        <f t="shared" si="106"/>
        <v>1</v>
      </c>
      <c r="U6846" s="29">
        <f>'Raw Data'!$M6846*'Raw Data'!$T6846</f>
        <v>150</v>
      </c>
    </row>
    <row r="6847" spans="1:21" x14ac:dyDescent="0.3">
      <c r="A6847" s="20">
        <v>18254314</v>
      </c>
      <c r="B6847" s="27" t="s">
        <v>12953</v>
      </c>
      <c r="C6847" s="27">
        <v>1</v>
      </c>
      <c r="D6847" s="27" t="str">
        <f>VLOOKUP('Raw Data'!$C6847,'country description'!$A$2:$B$16,2,0)</f>
        <v>India</v>
      </c>
      <c r="E6847" s="27" t="s">
        <v>12487</v>
      </c>
      <c r="F6847" s="27" t="s">
        <v>12624</v>
      </c>
      <c r="G6847" s="27" t="s">
        <v>424</v>
      </c>
      <c r="H6847" s="27" t="s">
        <v>18</v>
      </c>
      <c r="I6847" s="27" t="s">
        <v>19</v>
      </c>
      <c r="J6847" s="27" t="s">
        <v>19</v>
      </c>
      <c r="K6847" s="27">
        <v>1</v>
      </c>
      <c r="L6847" s="27">
        <v>1</v>
      </c>
      <c r="M6847" s="27">
        <v>200</v>
      </c>
      <c r="N6847" s="27">
        <v>1</v>
      </c>
      <c r="O6847" s="27">
        <v>2015</v>
      </c>
      <c r="P6847" s="27">
        <v>2</v>
      </c>
      <c r="Q6847" s="27">
        <v>2</v>
      </c>
      <c r="R6847" s="28">
        <f>DATE('Raw Data'!$O6847,'Raw Data'!$P6847,'Raw Data'!$Q6847)</f>
        <v>42037</v>
      </c>
      <c r="S6847" s="27" t="str">
        <f>CONCATENATE(MID('Raw Data'!$H6847,FIND("(",'Raw Data'!$H6847)+1,FIND(")",'Raw Data'!$H6847)-FIND("(",'Raw Data'!$H6847)-1),"",'Raw Data'!$M6847)</f>
        <v>Rs.200</v>
      </c>
      <c r="T6847" s="27">
        <f t="shared" si="106"/>
        <v>1</v>
      </c>
      <c r="U6847" s="29">
        <f>'Raw Data'!$M6847*'Raw Data'!$T6847</f>
        <v>200</v>
      </c>
    </row>
    <row r="6848" spans="1:21" x14ac:dyDescent="0.3">
      <c r="A6848" s="20">
        <v>18409182</v>
      </c>
      <c r="B6848" s="27" t="s">
        <v>1244</v>
      </c>
      <c r="C6848" s="27">
        <v>1</v>
      </c>
      <c r="D6848" s="27" t="str">
        <f>VLOOKUP('Raw Data'!$C6848,'country description'!$A$2:$B$16,2,0)</f>
        <v>India</v>
      </c>
      <c r="E6848" s="27" t="s">
        <v>12487</v>
      </c>
      <c r="F6848" s="27" t="s">
        <v>12954</v>
      </c>
      <c r="G6848" s="27" t="s">
        <v>424</v>
      </c>
      <c r="H6848" s="27" t="s">
        <v>18</v>
      </c>
      <c r="I6848" s="27" t="s">
        <v>19</v>
      </c>
      <c r="J6848" s="27" t="s">
        <v>19</v>
      </c>
      <c r="K6848" s="27">
        <v>1</v>
      </c>
      <c r="L6848" s="27">
        <v>1</v>
      </c>
      <c r="M6848" s="27">
        <v>250</v>
      </c>
      <c r="N6848" s="27">
        <v>1</v>
      </c>
      <c r="O6848" s="27">
        <v>2012</v>
      </c>
      <c r="P6848" s="27">
        <v>2</v>
      </c>
      <c r="Q6848" s="27">
        <v>25</v>
      </c>
      <c r="R6848" s="28">
        <f>DATE('Raw Data'!$O6848,'Raw Data'!$P6848,'Raw Data'!$Q6848)</f>
        <v>40964</v>
      </c>
      <c r="S6848" s="27" t="str">
        <f>CONCATENATE(MID('Raw Data'!$H6848,FIND("(",'Raw Data'!$H6848)+1,FIND(")",'Raw Data'!$H6848)-FIND("(",'Raw Data'!$H6848)-1),"",'Raw Data'!$M6848)</f>
        <v>Rs.250</v>
      </c>
      <c r="T6848" s="27">
        <f t="shared" si="106"/>
        <v>1</v>
      </c>
      <c r="U6848" s="29">
        <f>'Raw Data'!$M6848*'Raw Data'!$T6848</f>
        <v>250</v>
      </c>
    </row>
    <row r="6849" spans="1:21" x14ac:dyDescent="0.3">
      <c r="A6849" s="20">
        <v>18439523</v>
      </c>
      <c r="B6849" s="27" t="s">
        <v>12955</v>
      </c>
      <c r="C6849" s="27">
        <v>1</v>
      </c>
      <c r="D6849" s="27" t="str">
        <f>VLOOKUP('Raw Data'!$C6849,'country description'!$A$2:$B$16,2,0)</f>
        <v>India</v>
      </c>
      <c r="E6849" s="27" t="s">
        <v>12487</v>
      </c>
      <c r="F6849" s="27" t="s">
        <v>12956</v>
      </c>
      <c r="G6849" s="27" t="s">
        <v>795</v>
      </c>
      <c r="H6849" s="27" t="s">
        <v>18</v>
      </c>
      <c r="I6849" s="27" t="s">
        <v>19</v>
      </c>
      <c r="J6849" s="27" t="s">
        <v>19</v>
      </c>
      <c r="K6849" s="27">
        <v>1</v>
      </c>
      <c r="L6849" s="27">
        <v>1</v>
      </c>
      <c r="M6849" s="27">
        <v>250</v>
      </c>
      <c r="N6849" s="27">
        <v>1</v>
      </c>
      <c r="O6849" s="27">
        <v>2011</v>
      </c>
      <c r="P6849" s="27">
        <v>2</v>
      </c>
      <c r="Q6849" s="27">
        <v>17</v>
      </c>
      <c r="R6849" s="28">
        <f>DATE('Raw Data'!$O6849,'Raw Data'!$P6849,'Raw Data'!$Q6849)</f>
        <v>40591</v>
      </c>
      <c r="S6849" s="27" t="str">
        <f>CONCATENATE(MID('Raw Data'!$H6849,FIND("(",'Raw Data'!$H6849)+1,FIND(")",'Raw Data'!$H6849)-FIND("(",'Raw Data'!$H6849)-1),"",'Raw Data'!$M6849)</f>
        <v>Rs.250</v>
      </c>
      <c r="T6849" s="27">
        <f t="shared" si="106"/>
        <v>1</v>
      </c>
      <c r="U6849" s="29">
        <f>'Raw Data'!$M6849*'Raw Data'!$T6849</f>
        <v>250</v>
      </c>
    </row>
    <row r="6850" spans="1:21" x14ac:dyDescent="0.3">
      <c r="A6850" s="20">
        <v>18440390</v>
      </c>
      <c r="B6850" s="27" t="s">
        <v>650</v>
      </c>
      <c r="C6850" s="27">
        <v>1</v>
      </c>
      <c r="D6850" s="27" t="str">
        <f>VLOOKUP('Raw Data'!$C6850,'country description'!$A$2:$B$16,2,0)</f>
        <v>India</v>
      </c>
      <c r="E6850" s="27" t="s">
        <v>12487</v>
      </c>
      <c r="F6850" s="27" t="s">
        <v>12957</v>
      </c>
      <c r="G6850" s="27" t="s">
        <v>393</v>
      </c>
      <c r="H6850" s="27" t="s">
        <v>18</v>
      </c>
      <c r="I6850" s="27" t="s">
        <v>19</v>
      </c>
      <c r="J6850" s="27" t="s">
        <v>19</v>
      </c>
      <c r="K6850" s="27">
        <v>1</v>
      </c>
      <c r="L6850" s="27">
        <v>1</v>
      </c>
      <c r="M6850" s="27">
        <v>400</v>
      </c>
      <c r="N6850" s="27">
        <v>1</v>
      </c>
      <c r="O6850" s="27">
        <v>2011</v>
      </c>
      <c r="P6850" s="27">
        <v>1</v>
      </c>
      <c r="Q6850" s="27">
        <v>12</v>
      </c>
      <c r="R6850" s="28">
        <f>DATE('Raw Data'!$O6850,'Raw Data'!$P6850,'Raw Data'!$Q6850)</f>
        <v>40555</v>
      </c>
      <c r="S6850" s="27" t="str">
        <f>CONCATENATE(MID('Raw Data'!$H6850,FIND("(",'Raw Data'!$H6850)+1,FIND(")",'Raw Data'!$H6850)-FIND("(",'Raw Data'!$H6850)-1),"",'Raw Data'!$M6850)</f>
        <v>Rs.400</v>
      </c>
      <c r="T6850" s="27">
        <f t="shared" ref="T6850:T6913" si="107">VLOOKUP(D6850,$Y$4:$Z$18,2,0)</f>
        <v>1</v>
      </c>
      <c r="U6850" s="29">
        <f>'Raw Data'!$M6850*'Raw Data'!$T6850</f>
        <v>400</v>
      </c>
    </row>
    <row r="6851" spans="1:21" x14ac:dyDescent="0.3">
      <c r="A6851" s="20">
        <v>18432198</v>
      </c>
      <c r="B6851" s="27" t="s">
        <v>9159</v>
      </c>
      <c r="C6851" s="27">
        <v>1</v>
      </c>
      <c r="D6851" s="27" t="str">
        <f>VLOOKUP('Raw Data'!$C6851,'country description'!$A$2:$B$16,2,0)</f>
        <v>India</v>
      </c>
      <c r="E6851" s="27" t="s">
        <v>12487</v>
      </c>
      <c r="F6851" s="27" t="s">
        <v>12958</v>
      </c>
      <c r="G6851" s="27" t="s">
        <v>424</v>
      </c>
      <c r="H6851" s="27" t="s">
        <v>18</v>
      </c>
      <c r="I6851" s="27" t="s">
        <v>19</v>
      </c>
      <c r="J6851" s="27" t="s">
        <v>19</v>
      </c>
      <c r="K6851" s="27">
        <v>1</v>
      </c>
      <c r="L6851" s="27">
        <v>1</v>
      </c>
      <c r="M6851" s="27">
        <v>100</v>
      </c>
      <c r="N6851" s="27">
        <v>1</v>
      </c>
      <c r="O6851" s="27">
        <v>2017</v>
      </c>
      <c r="P6851" s="27">
        <v>1</v>
      </c>
      <c r="Q6851" s="27">
        <v>18</v>
      </c>
      <c r="R6851" s="28">
        <f>DATE('Raw Data'!$O6851,'Raw Data'!$P6851,'Raw Data'!$Q6851)</f>
        <v>42753</v>
      </c>
      <c r="S6851" s="27" t="str">
        <f>CONCATENATE(MID('Raw Data'!$H6851,FIND("(",'Raw Data'!$H6851)+1,FIND(")",'Raw Data'!$H6851)-FIND("(",'Raw Data'!$H6851)-1),"",'Raw Data'!$M6851)</f>
        <v>Rs.100</v>
      </c>
      <c r="T6851" s="27">
        <f t="shared" si="107"/>
        <v>1</v>
      </c>
      <c r="U6851" s="29">
        <f>'Raw Data'!$M6851*'Raw Data'!$T6851</f>
        <v>100</v>
      </c>
    </row>
    <row r="6852" spans="1:21" x14ac:dyDescent="0.3">
      <c r="A6852" s="20">
        <v>18322688</v>
      </c>
      <c r="B6852" s="27" t="s">
        <v>282</v>
      </c>
      <c r="C6852" s="27">
        <v>1</v>
      </c>
      <c r="D6852" s="27" t="str">
        <f>VLOOKUP('Raw Data'!$C6852,'country description'!$A$2:$B$16,2,0)</f>
        <v>India</v>
      </c>
      <c r="E6852" s="27" t="s">
        <v>12487</v>
      </c>
      <c r="F6852" s="27" t="s">
        <v>12959</v>
      </c>
      <c r="G6852" s="27" t="s">
        <v>17</v>
      </c>
      <c r="H6852" s="27" t="s">
        <v>18</v>
      </c>
      <c r="I6852" s="27" t="s">
        <v>19</v>
      </c>
      <c r="J6852" s="27" t="s">
        <v>19</v>
      </c>
      <c r="K6852" s="27">
        <v>1</v>
      </c>
      <c r="L6852" s="27">
        <v>1</v>
      </c>
      <c r="M6852" s="27">
        <v>150</v>
      </c>
      <c r="N6852" s="27">
        <v>1</v>
      </c>
      <c r="O6852" s="27">
        <v>2014</v>
      </c>
      <c r="P6852" s="27">
        <v>1</v>
      </c>
      <c r="Q6852" s="27">
        <v>2</v>
      </c>
      <c r="R6852" s="28">
        <f>DATE('Raw Data'!$O6852,'Raw Data'!$P6852,'Raw Data'!$Q6852)</f>
        <v>41641</v>
      </c>
      <c r="S6852" s="27" t="str">
        <f>CONCATENATE(MID('Raw Data'!$H6852,FIND("(",'Raw Data'!$H6852)+1,FIND(")",'Raw Data'!$H6852)-FIND("(",'Raw Data'!$H6852)-1),"",'Raw Data'!$M6852)</f>
        <v>Rs.150</v>
      </c>
      <c r="T6852" s="27">
        <f t="shared" si="107"/>
        <v>1</v>
      </c>
      <c r="U6852" s="29">
        <f>'Raw Data'!$M6852*'Raw Data'!$T6852</f>
        <v>150</v>
      </c>
    </row>
    <row r="6853" spans="1:21" x14ac:dyDescent="0.3">
      <c r="A6853" s="20">
        <v>18459896</v>
      </c>
      <c r="B6853" s="27" t="s">
        <v>12960</v>
      </c>
      <c r="C6853" s="27">
        <v>1</v>
      </c>
      <c r="D6853" s="27" t="str">
        <f>VLOOKUP('Raw Data'!$C6853,'country description'!$A$2:$B$16,2,0)</f>
        <v>India</v>
      </c>
      <c r="E6853" s="27" t="s">
        <v>12487</v>
      </c>
      <c r="F6853" s="27" t="s">
        <v>12961</v>
      </c>
      <c r="G6853" s="27" t="s">
        <v>424</v>
      </c>
      <c r="H6853" s="27" t="s">
        <v>18</v>
      </c>
      <c r="I6853" s="27" t="s">
        <v>19</v>
      </c>
      <c r="J6853" s="27" t="s">
        <v>19</v>
      </c>
      <c r="K6853" s="27">
        <v>1</v>
      </c>
      <c r="L6853" s="27">
        <v>1</v>
      </c>
      <c r="M6853" s="27">
        <v>200</v>
      </c>
      <c r="N6853" s="27">
        <v>1</v>
      </c>
      <c r="O6853" s="27">
        <v>2017</v>
      </c>
      <c r="P6853" s="27">
        <v>1</v>
      </c>
      <c r="Q6853" s="27">
        <v>4</v>
      </c>
      <c r="R6853" s="28">
        <f>DATE('Raw Data'!$O6853,'Raw Data'!$P6853,'Raw Data'!$Q6853)</f>
        <v>42739</v>
      </c>
      <c r="S6853" s="27" t="str">
        <f>CONCATENATE(MID('Raw Data'!$H6853,FIND("(",'Raw Data'!$H6853)+1,FIND(")",'Raw Data'!$H6853)-FIND("(",'Raw Data'!$H6853)-1),"",'Raw Data'!$M6853)</f>
        <v>Rs.200</v>
      </c>
      <c r="T6853" s="27">
        <f t="shared" si="107"/>
        <v>1</v>
      </c>
      <c r="U6853" s="29">
        <f>'Raw Data'!$M6853*'Raw Data'!$T6853</f>
        <v>200</v>
      </c>
    </row>
    <row r="6854" spans="1:21" x14ac:dyDescent="0.3">
      <c r="A6854" s="20">
        <v>18383484</v>
      </c>
      <c r="B6854" s="27" t="s">
        <v>6172</v>
      </c>
      <c r="C6854" s="27">
        <v>1</v>
      </c>
      <c r="D6854" s="27" t="str">
        <f>VLOOKUP('Raw Data'!$C6854,'country description'!$A$2:$B$16,2,0)</f>
        <v>India</v>
      </c>
      <c r="E6854" s="27" t="s">
        <v>12487</v>
      </c>
      <c r="F6854" s="27" t="s">
        <v>12731</v>
      </c>
      <c r="G6854" s="27" t="s">
        <v>595</v>
      </c>
      <c r="H6854" s="27" t="s">
        <v>18</v>
      </c>
      <c r="I6854" s="27" t="s">
        <v>19</v>
      </c>
      <c r="J6854" s="27" t="s">
        <v>19</v>
      </c>
      <c r="K6854" s="27">
        <v>1</v>
      </c>
      <c r="L6854" s="27">
        <v>1</v>
      </c>
      <c r="M6854" s="27">
        <v>300</v>
      </c>
      <c r="N6854" s="27">
        <v>1</v>
      </c>
      <c r="O6854" s="27">
        <v>2015</v>
      </c>
      <c r="P6854" s="27">
        <v>12</v>
      </c>
      <c r="Q6854" s="27">
        <v>20</v>
      </c>
      <c r="R6854" s="28">
        <f>DATE('Raw Data'!$O6854,'Raw Data'!$P6854,'Raw Data'!$Q6854)</f>
        <v>42358</v>
      </c>
      <c r="S6854" s="27" t="str">
        <f>CONCATENATE(MID('Raw Data'!$H6854,FIND("(",'Raw Data'!$H6854)+1,FIND(")",'Raw Data'!$H6854)-FIND("(",'Raw Data'!$H6854)-1),"",'Raw Data'!$M6854)</f>
        <v>Rs.300</v>
      </c>
      <c r="T6854" s="27">
        <f t="shared" si="107"/>
        <v>1</v>
      </c>
      <c r="U6854" s="29">
        <f>'Raw Data'!$M6854*'Raw Data'!$T6854</f>
        <v>300</v>
      </c>
    </row>
    <row r="6855" spans="1:21" x14ac:dyDescent="0.3">
      <c r="A6855" s="20">
        <v>7982</v>
      </c>
      <c r="B6855" s="27" t="s">
        <v>12962</v>
      </c>
      <c r="C6855" s="27">
        <v>1</v>
      </c>
      <c r="D6855" s="27" t="str">
        <f>VLOOKUP('Raw Data'!$C6855,'country description'!$A$2:$B$16,2,0)</f>
        <v>India</v>
      </c>
      <c r="E6855" s="27" t="s">
        <v>12487</v>
      </c>
      <c r="F6855" s="27" t="s">
        <v>12963</v>
      </c>
      <c r="G6855" s="27" t="s">
        <v>601</v>
      </c>
      <c r="H6855" s="27" t="s">
        <v>18</v>
      </c>
      <c r="I6855" s="27" t="s">
        <v>19</v>
      </c>
      <c r="J6855" s="27" t="s">
        <v>19</v>
      </c>
      <c r="K6855" s="27">
        <v>1</v>
      </c>
      <c r="L6855" s="27">
        <v>1</v>
      </c>
      <c r="M6855" s="27">
        <v>150</v>
      </c>
      <c r="N6855" s="27">
        <v>1</v>
      </c>
      <c r="O6855" s="27">
        <v>2018</v>
      </c>
      <c r="P6855" s="27">
        <v>12</v>
      </c>
      <c r="Q6855" s="27">
        <v>11</v>
      </c>
      <c r="R6855" s="28">
        <f>DATE('Raw Data'!$O6855,'Raw Data'!$P6855,'Raw Data'!$Q6855)</f>
        <v>43445</v>
      </c>
      <c r="S6855" s="27" t="str">
        <f>CONCATENATE(MID('Raw Data'!$H6855,FIND("(",'Raw Data'!$H6855)+1,FIND(")",'Raw Data'!$H6855)-FIND("(",'Raw Data'!$H6855)-1),"",'Raw Data'!$M6855)</f>
        <v>Rs.150</v>
      </c>
      <c r="T6855" s="27">
        <f t="shared" si="107"/>
        <v>1</v>
      </c>
      <c r="U6855" s="29">
        <f>'Raw Data'!$M6855*'Raw Data'!$T6855</f>
        <v>150</v>
      </c>
    </row>
    <row r="6856" spans="1:21" x14ac:dyDescent="0.3">
      <c r="A6856" s="20">
        <v>18433854</v>
      </c>
      <c r="B6856" s="27" t="s">
        <v>12964</v>
      </c>
      <c r="C6856" s="27">
        <v>1</v>
      </c>
      <c r="D6856" s="27" t="str">
        <f>VLOOKUP('Raw Data'!$C6856,'country description'!$A$2:$B$16,2,0)</f>
        <v>India</v>
      </c>
      <c r="E6856" s="27" t="s">
        <v>12487</v>
      </c>
      <c r="F6856" s="27" t="s">
        <v>12965</v>
      </c>
      <c r="G6856" s="27" t="s">
        <v>969</v>
      </c>
      <c r="H6856" s="27" t="s">
        <v>18</v>
      </c>
      <c r="I6856" s="27" t="s">
        <v>19</v>
      </c>
      <c r="J6856" s="27" t="s">
        <v>19</v>
      </c>
      <c r="K6856" s="27">
        <v>1</v>
      </c>
      <c r="L6856" s="27">
        <v>1</v>
      </c>
      <c r="M6856" s="27">
        <v>300</v>
      </c>
      <c r="N6856" s="27">
        <v>1</v>
      </c>
      <c r="O6856" s="27">
        <v>2018</v>
      </c>
      <c r="P6856" s="27">
        <v>12</v>
      </c>
      <c r="Q6856" s="27">
        <v>9</v>
      </c>
      <c r="R6856" s="28">
        <f>DATE('Raw Data'!$O6856,'Raw Data'!$P6856,'Raw Data'!$Q6856)</f>
        <v>43443</v>
      </c>
      <c r="S6856" s="27" t="str">
        <f>CONCATENATE(MID('Raw Data'!$H6856,FIND("(",'Raw Data'!$H6856)+1,FIND(")",'Raw Data'!$H6856)-FIND("(",'Raw Data'!$H6856)-1),"",'Raw Data'!$M6856)</f>
        <v>Rs.300</v>
      </c>
      <c r="T6856" s="27">
        <f t="shared" si="107"/>
        <v>1</v>
      </c>
      <c r="U6856" s="29">
        <f>'Raw Data'!$M6856*'Raw Data'!$T6856</f>
        <v>300</v>
      </c>
    </row>
    <row r="6857" spans="1:21" x14ac:dyDescent="0.3">
      <c r="A6857" s="20">
        <v>18456765</v>
      </c>
      <c r="B6857" s="27" t="s">
        <v>12966</v>
      </c>
      <c r="C6857" s="27">
        <v>1</v>
      </c>
      <c r="D6857" s="27" t="str">
        <f>VLOOKUP('Raw Data'!$C6857,'country description'!$A$2:$B$16,2,0)</f>
        <v>India</v>
      </c>
      <c r="E6857" s="27" t="s">
        <v>12487</v>
      </c>
      <c r="F6857" s="27" t="s">
        <v>12967</v>
      </c>
      <c r="G6857" s="27" t="s">
        <v>749</v>
      </c>
      <c r="H6857" s="27" t="s">
        <v>18</v>
      </c>
      <c r="I6857" s="27" t="s">
        <v>19</v>
      </c>
      <c r="J6857" s="27" t="s">
        <v>19</v>
      </c>
      <c r="K6857" s="27">
        <v>1</v>
      </c>
      <c r="L6857" s="27">
        <v>1</v>
      </c>
      <c r="M6857" s="27">
        <v>200</v>
      </c>
      <c r="N6857" s="27">
        <v>1</v>
      </c>
      <c r="O6857" s="27">
        <v>2017</v>
      </c>
      <c r="P6857" s="27">
        <v>12</v>
      </c>
      <c r="Q6857" s="27">
        <v>23</v>
      </c>
      <c r="R6857" s="28">
        <f>DATE('Raw Data'!$O6857,'Raw Data'!$P6857,'Raw Data'!$Q6857)</f>
        <v>43092</v>
      </c>
      <c r="S6857" s="27" t="str">
        <f>CONCATENATE(MID('Raw Data'!$H6857,FIND("(",'Raw Data'!$H6857)+1,FIND(")",'Raw Data'!$H6857)-FIND("(",'Raw Data'!$H6857)-1),"",'Raw Data'!$M6857)</f>
        <v>Rs.200</v>
      </c>
      <c r="T6857" s="27">
        <f t="shared" si="107"/>
        <v>1</v>
      </c>
      <c r="U6857" s="29">
        <f>'Raw Data'!$M6857*'Raw Data'!$T6857</f>
        <v>200</v>
      </c>
    </row>
    <row r="6858" spans="1:21" x14ac:dyDescent="0.3">
      <c r="A6858" s="20">
        <v>18435308</v>
      </c>
      <c r="B6858" s="27" t="s">
        <v>12968</v>
      </c>
      <c r="C6858" s="27">
        <v>1</v>
      </c>
      <c r="D6858" s="27" t="str">
        <f>VLOOKUP('Raw Data'!$C6858,'country description'!$A$2:$B$16,2,0)</f>
        <v>India</v>
      </c>
      <c r="E6858" s="27" t="s">
        <v>12487</v>
      </c>
      <c r="F6858" s="27" t="s">
        <v>12969</v>
      </c>
      <c r="G6858" s="27" t="s">
        <v>393</v>
      </c>
      <c r="H6858" s="27" t="s">
        <v>18</v>
      </c>
      <c r="I6858" s="27" t="s">
        <v>19</v>
      </c>
      <c r="J6858" s="27" t="s">
        <v>19</v>
      </c>
      <c r="K6858" s="27">
        <v>1</v>
      </c>
      <c r="L6858" s="27">
        <v>1</v>
      </c>
      <c r="M6858" s="27">
        <v>400</v>
      </c>
      <c r="N6858" s="27">
        <v>1</v>
      </c>
      <c r="O6858" s="27">
        <v>2017</v>
      </c>
      <c r="P6858" s="27">
        <v>12</v>
      </c>
      <c r="Q6858" s="27">
        <v>1</v>
      </c>
      <c r="R6858" s="28">
        <f>DATE('Raw Data'!$O6858,'Raw Data'!$P6858,'Raw Data'!$Q6858)</f>
        <v>43070</v>
      </c>
      <c r="S6858" s="27" t="str">
        <f>CONCATENATE(MID('Raw Data'!$H6858,FIND("(",'Raw Data'!$H6858)+1,FIND(")",'Raw Data'!$H6858)-FIND("(",'Raw Data'!$H6858)-1),"",'Raw Data'!$M6858)</f>
        <v>Rs.400</v>
      </c>
      <c r="T6858" s="27">
        <f t="shared" si="107"/>
        <v>1</v>
      </c>
      <c r="U6858" s="29">
        <f>'Raw Data'!$M6858*'Raw Data'!$T6858</f>
        <v>400</v>
      </c>
    </row>
    <row r="6859" spans="1:21" x14ac:dyDescent="0.3">
      <c r="A6859" s="20">
        <v>18439527</v>
      </c>
      <c r="B6859" s="27" t="s">
        <v>12970</v>
      </c>
      <c r="C6859" s="27">
        <v>1</v>
      </c>
      <c r="D6859" s="27" t="str">
        <f>VLOOKUP('Raw Data'!$C6859,'country description'!$A$2:$B$16,2,0)</f>
        <v>India</v>
      </c>
      <c r="E6859" s="27" t="s">
        <v>12487</v>
      </c>
      <c r="F6859" s="27" t="s">
        <v>12971</v>
      </c>
      <c r="G6859" s="27" t="s">
        <v>587</v>
      </c>
      <c r="H6859" s="27" t="s">
        <v>18</v>
      </c>
      <c r="I6859" s="27" t="s">
        <v>19</v>
      </c>
      <c r="J6859" s="27" t="s">
        <v>19</v>
      </c>
      <c r="K6859" s="27">
        <v>1</v>
      </c>
      <c r="L6859" s="27">
        <v>1</v>
      </c>
      <c r="M6859" s="27">
        <v>200</v>
      </c>
      <c r="N6859" s="27">
        <v>1</v>
      </c>
      <c r="O6859" s="27">
        <v>2015</v>
      </c>
      <c r="P6859" s="27">
        <v>12</v>
      </c>
      <c r="Q6859" s="27">
        <v>8</v>
      </c>
      <c r="R6859" s="28">
        <f>DATE('Raw Data'!$O6859,'Raw Data'!$P6859,'Raw Data'!$Q6859)</f>
        <v>42346</v>
      </c>
      <c r="S6859" s="27" t="str">
        <f>CONCATENATE(MID('Raw Data'!$H6859,FIND("(",'Raw Data'!$H6859)+1,FIND(")",'Raw Data'!$H6859)-FIND("(",'Raw Data'!$H6859)-1),"",'Raw Data'!$M6859)</f>
        <v>Rs.200</v>
      </c>
      <c r="T6859" s="27">
        <f t="shared" si="107"/>
        <v>1</v>
      </c>
      <c r="U6859" s="29">
        <f>'Raw Data'!$M6859*'Raw Data'!$T6859</f>
        <v>200</v>
      </c>
    </row>
    <row r="6860" spans="1:21" x14ac:dyDescent="0.3">
      <c r="A6860" s="20">
        <v>18126101</v>
      </c>
      <c r="B6860" s="27" t="s">
        <v>12972</v>
      </c>
      <c r="C6860" s="27">
        <v>1</v>
      </c>
      <c r="D6860" s="27" t="str">
        <f>VLOOKUP('Raw Data'!$C6860,'country description'!$A$2:$B$16,2,0)</f>
        <v>India</v>
      </c>
      <c r="E6860" s="27" t="s">
        <v>12487</v>
      </c>
      <c r="F6860" s="27" t="s">
        <v>12973</v>
      </c>
      <c r="G6860" s="27" t="s">
        <v>17</v>
      </c>
      <c r="H6860" s="27" t="s">
        <v>18</v>
      </c>
      <c r="I6860" s="27" t="s">
        <v>19</v>
      </c>
      <c r="J6860" s="27" t="s">
        <v>19</v>
      </c>
      <c r="K6860" s="27">
        <v>1</v>
      </c>
      <c r="L6860" s="27">
        <v>1</v>
      </c>
      <c r="M6860" s="27">
        <v>350</v>
      </c>
      <c r="N6860" s="27">
        <v>1</v>
      </c>
      <c r="O6860" s="27">
        <v>2015</v>
      </c>
      <c r="P6860" s="27">
        <v>11</v>
      </c>
      <c r="Q6860" s="27">
        <v>13</v>
      </c>
      <c r="R6860" s="28">
        <f>DATE('Raw Data'!$O6860,'Raw Data'!$P6860,'Raw Data'!$Q6860)</f>
        <v>42321</v>
      </c>
      <c r="S6860" s="27" t="str">
        <f>CONCATENATE(MID('Raw Data'!$H6860,FIND("(",'Raw Data'!$H6860)+1,FIND(")",'Raw Data'!$H6860)-FIND("(",'Raw Data'!$H6860)-1),"",'Raw Data'!$M6860)</f>
        <v>Rs.350</v>
      </c>
      <c r="T6860" s="27">
        <f t="shared" si="107"/>
        <v>1</v>
      </c>
      <c r="U6860" s="29">
        <f>'Raw Data'!$M6860*'Raw Data'!$T6860</f>
        <v>350</v>
      </c>
    </row>
    <row r="6861" spans="1:21" x14ac:dyDescent="0.3">
      <c r="A6861" s="20">
        <v>18441772</v>
      </c>
      <c r="B6861" s="27" t="s">
        <v>12974</v>
      </c>
      <c r="C6861" s="27">
        <v>1</v>
      </c>
      <c r="D6861" s="27" t="str">
        <f>VLOOKUP('Raw Data'!$C6861,'country description'!$A$2:$B$16,2,0)</f>
        <v>India</v>
      </c>
      <c r="E6861" s="27" t="s">
        <v>12487</v>
      </c>
      <c r="F6861" s="27" t="s">
        <v>12975</v>
      </c>
      <c r="G6861" s="27" t="s">
        <v>17</v>
      </c>
      <c r="H6861" s="27" t="s">
        <v>18</v>
      </c>
      <c r="I6861" s="27" t="s">
        <v>19</v>
      </c>
      <c r="J6861" s="27" t="s">
        <v>24</v>
      </c>
      <c r="K6861" s="27">
        <v>1</v>
      </c>
      <c r="L6861" s="27">
        <v>1</v>
      </c>
      <c r="M6861" s="27">
        <v>200</v>
      </c>
      <c r="N6861" s="27">
        <v>1</v>
      </c>
      <c r="O6861" s="27">
        <v>2010</v>
      </c>
      <c r="P6861" s="27">
        <v>11</v>
      </c>
      <c r="Q6861" s="27">
        <v>25</v>
      </c>
      <c r="R6861" s="28">
        <f>DATE('Raw Data'!$O6861,'Raw Data'!$P6861,'Raw Data'!$Q6861)</f>
        <v>40507</v>
      </c>
      <c r="S6861" s="27" t="str">
        <f>CONCATENATE(MID('Raw Data'!$H6861,FIND("(",'Raw Data'!$H6861)+1,FIND(")",'Raw Data'!$H6861)-FIND("(",'Raw Data'!$H6861)-1),"",'Raw Data'!$M6861)</f>
        <v>Rs.200</v>
      </c>
      <c r="T6861" s="27">
        <f t="shared" si="107"/>
        <v>1</v>
      </c>
      <c r="U6861" s="29">
        <f>'Raw Data'!$M6861*'Raw Data'!$T6861</f>
        <v>200</v>
      </c>
    </row>
    <row r="6862" spans="1:21" x14ac:dyDescent="0.3">
      <c r="A6862" s="20">
        <v>311419</v>
      </c>
      <c r="B6862" s="27" t="s">
        <v>12976</v>
      </c>
      <c r="C6862" s="27">
        <v>1</v>
      </c>
      <c r="D6862" s="27" t="str">
        <f>VLOOKUP('Raw Data'!$C6862,'country description'!$A$2:$B$16,2,0)</f>
        <v>India</v>
      </c>
      <c r="E6862" s="27" t="s">
        <v>12487</v>
      </c>
      <c r="F6862" s="27" t="s">
        <v>12977</v>
      </c>
      <c r="G6862" s="27" t="s">
        <v>464</v>
      </c>
      <c r="H6862" s="27" t="s">
        <v>18</v>
      </c>
      <c r="I6862" s="27" t="s">
        <v>19</v>
      </c>
      <c r="J6862" s="27" t="s">
        <v>24</v>
      </c>
      <c r="K6862" s="27">
        <v>1</v>
      </c>
      <c r="L6862" s="27">
        <v>1</v>
      </c>
      <c r="M6862" s="27">
        <v>150</v>
      </c>
      <c r="N6862" s="27">
        <v>1</v>
      </c>
      <c r="O6862" s="27">
        <v>2014</v>
      </c>
      <c r="P6862" s="27">
        <v>11</v>
      </c>
      <c r="Q6862" s="27">
        <v>3</v>
      </c>
      <c r="R6862" s="28">
        <f>DATE('Raw Data'!$O6862,'Raw Data'!$P6862,'Raw Data'!$Q6862)</f>
        <v>41946</v>
      </c>
      <c r="S6862" s="27" t="str">
        <f>CONCATENATE(MID('Raw Data'!$H6862,FIND("(",'Raw Data'!$H6862)+1,FIND(")",'Raw Data'!$H6862)-FIND("(",'Raw Data'!$H6862)-1),"",'Raw Data'!$M6862)</f>
        <v>Rs.150</v>
      </c>
      <c r="T6862" s="27">
        <f t="shared" si="107"/>
        <v>1</v>
      </c>
      <c r="U6862" s="29">
        <f>'Raw Data'!$M6862*'Raw Data'!$T6862</f>
        <v>150</v>
      </c>
    </row>
    <row r="6863" spans="1:21" x14ac:dyDescent="0.3">
      <c r="A6863" s="20">
        <v>18495875</v>
      </c>
      <c r="B6863" s="27" t="s">
        <v>12978</v>
      </c>
      <c r="C6863" s="27">
        <v>1</v>
      </c>
      <c r="D6863" s="27" t="str">
        <f>VLOOKUP('Raw Data'!$C6863,'country description'!$A$2:$B$16,2,0)</f>
        <v>India</v>
      </c>
      <c r="E6863" s="27" t="s">
        <v>12487</v>
      </c>
      <c r="F6863" s="27" t="s">
        <v>12569</v>
      </c>
      <c r="G6863" s="27" t="s">
        <v>12979</v>
      </c>
      <c r="H6863" s="27" t="s">
        <v>18</v>
      </c>
      <c r="I6863" s="27" t="s">
        <v>19</v>
      </c>
      <c r="J6863" s="27" t="s">
        <v>19</v>
      </c>
      <c r="K6863" s="27">
        <v>1</v>
      </c>
      <c r="L6863" s="27">
        <v>1</v>
      </c>
      <c r="M6863" s="27">
        <v>100</v>
      </c>
      <c r="N6863" s="27">
        <v>1</v>
      </c>
      <c r="O6863" s="27">
        <v>2015</v>
      </c>
      <c r="P6863" s="27">
        <v>11</v>
      </c>
      <c r="Q6863" s="27">
        <v>8</v>
      </c>
      <c r="R6863" s="28">
        <f>DATE('Raw Data'!$O6863,'Raw Data'!$P6863,'Raw Data'!$Q6863)</f>
        <v>42316</v>
      </c>
      <c r="S6863" s="27" t="str">
        <f>CONCATENATE(MID('Raw Data'!$H6863,FIND("(",'Raw Data'!$H6863)+1,FIND(")",'Raw Data'!$H6863)-FIND("(",'Raw Data'!$H6863)-1),"",'Raw Data'!$M6863)</f>
        <v>Rs.100</v>
      </c>
      <c r="T6863" s="27">
        <f t="shared" si="107"/>
        <v>1</v>
      </c>
      <c r="U6863" s="29">
        <f>'Raw Data'!$M6863*'Raw Data'!$T6863</f>
        <v>100</v>
      </c>
    </row>
    <row r="6864" spans="1:21" x14ac:dyDescent="0.3">
      <c r="A6864" s="20">
        <v>18424598</v>
      </c>
      <c r="B6864" s="27" t="s">
        <v>943</v>
      </c>
      <c r="C6864" s="27">
        <v>1</v>
      </c>
      <c r="D6864" s="27" t="str">
        <f>VLOOKUP('Raw Data'!$C6864,'country description'!$A$2:$B$16,2,0)</f>
        <v>India</v>
      </c>
      <c r="E6864" s="27" t="s">
        <v>12487</v>
      </c>
      <c r="F6864" s="27" t="s">
        <v>12980</v>
      </c>
      <c r="G6864" s="27" t="s">
        <v>945</v>
      </c>
      <c r="H6864" s="27" t="s">
        <v>18</v>
      </c>
      <c r="I6864" s="27" t="s">
        <v>19</v>
      </c>
      <c r="J6864" s="27" t="s">
        <v>19</v>
      </c>
      <c r="K6864" s="27">
        <v>1</v>
      </c>
      <c r="L6864" s="27">
        <v>1</v>
      </c>
      <c r="M6864" s="27">
        <v>350</v>
      </c>
      <c r="N6864" s="27">
        <v>1</v>
      </c>
      <c r="O6864" s="27">
        <v>2010</v>
      </c>
      <c r="P6864" s="27">
        <v>11</v>
      </c>
      <c r="Q6864" s="27">
        <v>25</v>
      </c>
      <c r="R6864" s="28">
        <f>DATE('Raw Data'!$O6864,'Raw Data'!$P6864,'Raw Data'!$Q6864)</f>
        <v>40507</v>
      </c>
      <c r="S6864" s="27" t="str">
        <f>CONCATENATE(MID('Raw Data'!$H6864,FIND("(",'Raw Data'!$H6864)+1,FIND(")",'Raw Data'!$H6864)-FIND("(",'Raw Data'!$H6864)-1),"",'Raw Data'!$M6864)</f>
        <v>Rs.350</v>
      </c>
      <c r="T6864" s="27">
        <f t="shared" si="107"/>
        <v>1</v>
      </c>
      <c r="U6864" s="29">
        <f>'Raw Data'!$M6864*'Raw Data'!$T6864</f>
        <v>350</v>
      </c>
    </row>
    <row r="6865" spans="1:21" x14ac:dyDescent="0.3">
      <c r="A6865" s="20">
        <v>18277023</v>
      </c>
      <c r="B6865" s="27" t="s">
        <v>12981</v>
      </c>
      <c r="C6865" s="27">
        <v>1</v>
      </c>
      <c r="D6865" s="27" t="str">
        <f>VLOOKUP('Raw Data'!$C6865,'country description'!$A$2:$B$16,2,0)</f>
        <v>India</v>
      </c>
      <c r="E6865" s="27" t="s">
        <v>12487</v>
      </c>
      <c r="F6865" s="27" t="s">
        <v>12982</v>
      </c>
      <c r="G6865" s="27" t="s">
        <v>424</v>
      </c>
      <c r="H6865" s="27" t="s">
        <v>18</v>
      </c>
      <c r="I6865" s="27" t="s">
        <v>19</v>
      </c>
      <c r="J6865" s="27" t="s">
        <v>19</v>
      </c>
      <c r="K6865" s="27">
        <v>1</v>
      </c>
      <c r="L6865" s="27">
        <v>1</v>
      </c>
      <c r="M6865" s="27">
        <v>400</v>
      </c>
      <c r="N6865" s="27">
        <v>1</v>
      </c>
      <c r="O6865" s="27">
        <v>2013</v>
      </c>
      <c r="P6865" s="27">
        <v>11</v>
      </c>
      <c r="Q6865" s="27">
        <v>10</v>
      </c>
      <c r="R6865" s="28">
        <f>DATE('Raw Data'!$O6865,'Raw Data'!$P6865,'Raw Data'!$Q6865)</f>
        <v>41588</v>
      </c>
      <c r="S6865" s="27" t="str">
        <f>CONCATENATE(MID('Raw Data'!$H6865,FIND("(",'Raw Data'!$H6865)+1,FIND(")",'Raw Data'!$H6865)-FIND("(",'Raw Data'!$H6865)-1),"",'Raw Data'!$M6865)</f>
        <v>Rs.400</v>
      </c>
      <c r="T6865" s="27">
        <f t="shared" si="107"/>
        <v>1</v>
      </c>
      <c r="U6865" s="29">
        <f>'Raw Data'!$M6865*'Raw Data'!$T6865</f>
        <v>400</v>
      </c>
    </row>
    <row r="6866" spans="1:21" x14ac:dyDescent="0.3">
      <c r="A6866" s="20">
        <v>18454471</v>
      </c>
      <c r="B6866" s="27" t="s">
        <v>12983</v>
      </c>
      <c r="C6866" s="27">
        <v>1</v>
      </c>
      <c r="D6866" s="27" t="str">
        <f>VLOOKUP('Raw Data'!$C6866,'country description'!$A$2:$B$16,2,0)</f>
        <v>India</v>
      </c>
      <c r="E6866" s="27" t="s">
        <v>12487</v>
      </c>
      <c r="F6866" s="27" t="s">
        <v>12984</v>
      </c>
      <c r="G6866" s="27" t="s">
        <v>12985</v>
      </c>
      <c r="H6866" s="27" t="s">
        <v>18</v>
      </c>
      <c r="I6866" s="27" t="s">
        <v>19</v>
      </c>
      <c r="J6866" s="27" t="s">
        <v>19</v>
      </c>
      <c r="K6866" s="27">
        <v>1</v>
      </c>
      <c r="L6866" s="27">
        <v>1</v>
      </c>
      <c r="M6866" s="27">
        <v>200</v>
      </c>
      <c r="N6866" s="27">
        <v>1</v>
      </c>
      <c r="O6866" s="27">
        <v>2015</v>
      </c>
      <c r="P6866" s="27">
        <v>10</v>
      </c>
      <c r="Q6866" s="27">
        <v>21</v>
      </c>
      <c r="R6866" s="28">
        <f>DATE('Raw Data'!$O6866,'Raw Data'!$P6866,'Raw Data'!$Q6866)</f>
        <v>42298</v>
      </c>
      <c r="S6866" s="27" t="str">
        <f>CONCATENATE(MID('Raw Data'!$H6866,FIND("(",'Raw Data'!$H6866)+1,FIND(")",'Raw Data'!$H6866)-FIND("(",'Raw Data'!$H6866)-1),"",'Raw Data'!$M6866)</f>
        <v>Rs.200</v>
      </c>
      <c r="T6866" s="27">
        <f t="shared" si="107"/>
        <v>1</v>
      </c>
      <c r="U6866" s="29">
        <f>'Raw Data'!$M6866*'Raw Data'!$T6866</f>
        <v>200</v>
      </c>
    </row>
    <row r="6867" spans="1:21" x14ac:dyDescent="0.3">
      <c r="A6867" s="20">
        <v>18465093</v>
      </c>
      <c r="B6867" s="27" t="s">
        <v>11235</v>
      </c>
      <c r="C6867" s="27">
        <v>1</v>
      </c>
      <c r="D6867" s="27" t="str">
        <f>VLOOKUP('Raw Data'!$C6867,'country description'!$A$2:$B$16,2,0)</f>
        <v>India</v>
      </c>
      <c r="E6867" s="27" t="s">
        <v>12487</v>
      </c>
      <c r="F6867" s="27" t="s">
        <v>12986</v>
      </c>
      <c r="G6867" s="27" t="s">
        <v>464</v>
      </c>
      <c r="H6867" s="27" t="s">
        <v>18</v>
      </c>
      <c r="I6867" s="27" t="s">
        <v>19</v>
      </c>
      <c r="J6867" s="27" t="s">
        <v>19</v>
      </c>
      <c r="K6867" s="27">
        <v>1</v>
      </c>
      <c r="L6867" s="27">
        <v>1</v>
      </c>
      <c r="M6867" s="27">
        <v>350</v>
      </c>
      <c r="N6867" s="27">
        <v>1</v>
      </c>
      <c r="O6867" s="27">
        <v>2018</v>
      </c>
      <c r="P6867" s="27">
        <v>10</v>
      </c>
      <c r="Q6867" s="27">
        <v>7</v>
      </c>
      <c r="R6867" s="28">
        <f>DATE('Raw Data'!$O6867,'Raw Data'!$P6867,'Raw Data'!$Q6867)</f>
        <v>43380</v>
      </c>
      <c r="S6867" s="27" t="str">
        <f>CONCATENATE(MID('Raw Data'!$H6867,FIND("(",'Raw Data'!$H6867)+1,FIND(")",'Raw Data'!$H6867)-FIND("(",'Raw Data'!$H6867)-1),"",'Raw Data'!$M6867)</f>
        <v>Rs.350</v>
      </c>
      <c r="T6867" s="27">
        <f t="shared" si="107"/>
        <v>1</v>
      </c>
      <c r="U6867" s="29">
        <f>'Raw Data'!$M6867*'Raw Data'!$T6867</f>
        <v>350</v>
      </c>
    </row>
    <row r="6868" spans="1:21" x14ac:dyDescent="0.3">
      <c r="A6868" s="20">
        <v>18433898</v>
      </c>
      <c r="B6868" s="27" t="s">
        <v>12987</v>
      </c>
      <c r="C6868" s="27">
        <v>1</v>
      </c>
      <c r="D6868" s="27" t="str">
        <f>VLOOKUP('Raw Data'!$C6868,'country description'!$A$2:$B$16,2,0)</f>
        <v>India</v>
      </c>
      <c r="E6868" s="27" t="s">
        <v>12487</v>
      </c>
      <c r="F6868" s="27" t="s">
        <v>12988</v>
      </c>
      <c r="G6868" s="27" t="s">
        <v>17</v>
      </c>
      <c r="H6868" s="27" t="s">
        <v>18</v>
      </c>
      <c r="I6868" s="27" t="s">
        <v>19</v>
      </c>
      <c r="J6868" s="27" t="s">
        <v>19</v>
      </c>
      <c r="K6868" s="27">
        <v>1</v>
      </c>
      <c r="L6868" s="27">
        <v>1</v>
      </c>
      <c r="M6868" s="27">
        <v>150</v>
      </c>
      <c r="N6868" s="27">
        <v>1</v>
      </c>
      <c r="O6868" s="27">
        <v>2011</v>
      </c>
      <c r="P6868" s="27">
        <v>10</v>
      </c>
      <c r="Q6868" s="27">
        <v>10</v>
      </c>
      <c r="R6868" s="28">
        <f>DATE('Raw Data'!$O6868,'Raw Data'!$P6868,'Raw Data'!$Q6868)</f>
        <v>40826</v>
      </c>
      <c r="S6868" s="27" t="str">
        <f>CONCATENATE(MID('Raw Data'!$H6868,FIND("(",'Raw Data'!$H6868)+1,FIND(")",'Raw Data'!$H6868)-FIND("(",'Raw Data'!$H6868)-1),"",'Raw Data'!$M6868)</f>
        <v>Rs.150</v>
      </c>
      <c r="T6868" s="27">
        <f t="shared" si="107"/>
        <v>1</v>
      </c>
      <c r="U6868" s="29">
        <f>'Raw Data'!$M6868*'Raw Data'!$T6868</f>
        <v>150</v>
      </c>
    </row>
    <row r="6869" spans="1:21" x14ac:dyDescent="0.3">
      <c r="A6869" s="20">
        <v>18481312</v>
      </c>
      <c r="B6869" s="27" t="s">
        <v>12989</v>
      </c>
      <c r="C6869" s="27">
        <v>1</v>
      </c>
      <c r="D6869" s="27" t="str">
        <f>VLOOKUP('Raw Data'!$C6869,'country description'!$A$2:$B$16,2,0)</f>
        <v>India</v>
      </c>
      <c r="E6869" s="27" t="s">
        <v>12487</v>
      </c>
      <c r="F6869" s="27" t="s">
        <v>12593</v>
      </c>
      <c r="G6869" s="27" t="s">
        <v>390</v>
      </c>
      <c r="H6869" s="27" t="s">
        <v>18</v>
      </c>
      <c r="I6869" s="27" t="s">
        <v>19</v>
      </c>
      <c r="J6869" s="27" t="s">
        <v>19</v>
      </c>
      <c r="K6869" s="27">
        <v>1</v>
      </c>
      <c r="L6869" s="27">
        <v>1</v>
      </c>
      <c r="M6869" s="27">
        <v>350</v>
      </c>
      <c r="N6869" s="27">
        <v>1</v>
      </c>
      <c r="O6869" s="27">
        <v>2017</v>
      </c>
      <c r="P6869" s="27">
        <v>10</v>
      </c>
      <c r="Q6869" s="27">
        <v>24</v>
      </c>
      <c r="R6869" s="28">
        <f>DATE('Raw Data'!$O6869,'Raw Data'!$P6869,'Raw Data'!$Q6869)</f>
        <v>43032</v>
      </c>
      <c r="S6869" s="27" t="str">
        <f>CONCATENATE(MID('Raw Data'!$H6869,FIND("(",'Raw Data'!$H6869)+1,FIND(")",'Raw Data'!$H6869)-FIND("(",'Raw Data'!$H6869)-1),"",'Raw Data'!$M6869)</f>
        <v>Rs.350</v>
      </c>
      <c r="T6869" s="27">
        <f t="shared" si="107"/>
        <v>1</v>
      </c>
      <c r="U6869" s="29">
        <f>'Raw Data'!$M6869*'Raw Data'!$T6869</f>
        <v>350</v>
      </c>
    </row>
    <row r="6870" spans="1:21" x14ac:dyDescent="0.3">
      <c r="A6870" s="20">
        <v>18351422</v>
      </c>
      <c r="B6870" s="27" t="s">
        <v>12990</v>
      </c>
      <c r="C6870" s="27">
        <v>1</v>
      </c>
      <c r="D6870" s="27" t="str">
        <f>VLOOKUP('Raw Data'!$C6870,'country description'!$A$2:$B$16,2,0)</f>
        <v>India</v>
      </c>
      <c r="E6870" s="27" t="s">
        <v>12487</v>
      </c>
      <c r="F6870" s="27" t="s">
        <v>12991</v>
      </c>
      <c r="G6870" s="27" t="s">
        <v>4449</v>
      </c>
      <c r="H6870" s="27" t="s">
        <v>18</v>
      </c>
      <c r="I6870" s="27" t="s">
        <v>19</v>
      </c>
      <c r="J6870" s="27" t="s">
        <v>19</v>
      </c>
      <c r="K6870" s="27">
        <v>1</v>
      </c>
      <c r="L6870" s="27">
        <v>1</v>
      </c>
      <c r="M6870" s="27">
        <v>450</v>
      </c>
      <c r="N6870" s="27">
        <v>1</v>
      </c>
      <c r="O6870" s="27">
        <v>2015</v>
      </c>
      <c r="P6870" s="27">
        <v>10</v>
      </c>
      <c r="Q6870" s="27">
        <v>11</v>
      </c>
      <c r="R6870" s="28">
        <f>DATE('Raw Data'!$O6870,'Raw Data'!$P6870,'Raw Data'!$Q6870)</f>
        <v>42288</v>
      </c>
      <c r="S6870" s="27" t="str">
        <f>CONCATENATE(MID('Raw Data'!$H6870,FIND("(",'Raw Data'!$H6870)+1,FIND(")",'Raw Data'!$H6870)-FIND("(",'Raw Data'!$H6870)-1),"",'Raw Data'!$M6870)</f>
        <v>Rs.450</v>
      </c>
      <c r="T6870" s="27">
        <f t="shared" si="107"/>
        <v>1</v>
      </c>
      <c r="U6870" s="29">
        <f>'Raw Data'!$M6870*'Raw Data'!$T6870</f>
        <v>450</v>
      </c>
    </row>
    <row r="6871" spans="1:21" x14ac:dyDescent="0.3">
      <c r="A6871" s="20">
        <v>18423139</v>
      </c>
      <c r="B6871" s="27" t="s">
        <v>12992</v>
      </c>
      <c r="C6871" s="27">
        <v>1</v>
      </c>
      <c r="D6871" s="27" t="str">
        <f>VLOOKUP('Raw Data'!$C6871,'country description'!$A$2:$B$16,2,0)</f>
        <v>India</v>
      </c>
      <c r="E6871" s="27" t="s">
        <v>12487</v>
      </c>
      <c r="F6871" s="27" t="s">
        <v>12993</v>
      </c>
      <c r="G6871" s="27" t="s">
        <v>455</v>
      </c>
      <c r="H6871" s="27" t="s">
        <v>18</v>
      </c>
      <c r="I6871" s="27" t="s">
        <v>19</v>
      </c>
      <c r="J6871" s="27" t="s">
        <v>19</v>
      </c>
      <c r="K6871" s="27">
        <v>1</v>
      </c>
      <c r="L6871" s="27">
        <v>1</v>
      </c>
      <c r="M6871" s="27">
        <v>350</v>
      </c>
      <c r="N6871" s="27">
        <v>1</v>
      </c>
      <c r="O6871" s="27">
        <v>2016</v>
      </c>
      <c r="P6871" s="27">
        <v>10</v>
      </c>
      <c r="Q6871" s="27">
        <v>13</v>
      </c>
      <c r="R6871" s="28">
        <f>DATE('Raw Data'!$O6871,'Raw Data'!$P6871,'Raw Data'!$Q6871)</f>
        <v>42656</v>
      </c>
      <c r="S6871" s="27" t="str">
        <f>CONCATENATE(MID('Raw Data'!$H6871,FIND("(",'Raw Data'!$H6871)+1,FIND(")",'Raw Data'!$H6871)-FIND("(",'Raw Data'!$H6871)-1),"",'Raw Data'!$M6871)</f>
        <v>Rs.350</v>
      </c>
      <c r="T6871" s="27">
        <f t="shared" si="107"/>
        <v>1</v>
      </c>
      <c r="U6871" s="29">
        <f>'Raw Data'!$M6871*'Raw Data'!$T6871</f>
        <v>350</v>
      </c>
    </row>
    <row r="6872" spans="1:21" x14ac:dyDescent="0.3">
      <c r="A6872" s="20">
        <v>308717</v>
      </c>
      <c r="B6872" s="27" t="s">
        <v>12994</v>
      </c>
      <c r="C6872" s="27">
        <v>1</v>
      </c>
      <c r="D6872" s="27" t="str">
        <f>VLOOKUP('Raw Data'!$C6872,'country description'!$A$2:$B$16,2,0)</f>
        <v>India</v>
      </c>
      <c r="E6872" s="27" t="s">
        <v>12487</v>
      </c>
      <c r="F6872" s="27" t="s">
        <v>12995</v>
      </c>
      <c r="G6872" s="27" t="s">
        <v>455</v>
      </c>
      <c r="H6872" s="27" t="s">
        <v>18</v>
      </c>
      <c r="I6872" s="27" t="s">
        <v>19</v>
      </c>
      <c r="J6872" s="27" t="s">
        <v>19</v>
      </c>
      <c r="K6872" s="27">
        <v>1</v>
      </c>
      <c r="L6872" s="27">
        <v>1</v>
      </c>
      <c r="M6872" s="27">
        <v>350</v>
      </c>
      <c r="N6872" s="27">
        <v>1</v>
      </c>
      <c r="O6872" s="27">
        <v>2013</v>
      </c>
      <c r="P6872" s="27">
        <v>10</v>
      </c>
      <c r="Q6872" s="27">
        <v>24</v>
      </c>
      <c r="R6872" s="28">
        <f>DATE('Raw Data'!$O6872,'Raw Data'!$P6872,'Raw Data'!$Q6872)</f>
        <v>41571</v>
      </c>
      <c r="S6872" s="27" t="str">
        <f>CONCATENATE(MID('Raw Data'!$H6872,FIND("(",'Raw Data'!$H6872)+1,FIND(")",'Raw Data'!$H6872)-FIND("(",'Raw Data'!$H6872)-1),"",'Raw Data'!$M6872)</f>
        <v>Rs.350</v>
      </c>
      <c r="T6872" s="27">
        <f t="shared" si="107"/>
        <v>1</v>
      </c>
      <c r="U6872" s="29">
        <f>'Raw Data'!$M6872*'Raw Data'!$T6872</f>
        <v>350</v>
      </c>
    </row>
    <row r="6873" spans="1:21" x14ac:dyDescent="0.3">
      <c r="A6873" s="20">
        <v>3250</v>
      </c>
      <c r="B6873" s="27" t="s">
        <v>12996</v>
      </c>
      <c r="C6873" s="27">
        <v>1</v>
      </c>
      <c r="D6873" s="27" t="str">
        <f>VLOOKUP('Raw Data'!$C6873,'country description'!$A$2:$B$16,2,0)</f>
        <v>India</v>
      </c>
      <c r="E6873" s="27" t="s">
        <v>12487</v>
      </c>
      <c r="F6873" s="27" t="s">
        <v>12997</v>
      </c>
      <c r="G6873" s="27" t="s">
        <v>12998</v>
      </c>
      <c r="H6873" s="27" t="s">
        <v>18</v>
      </c>
      <c r="I6873" s="27" t="s">
        <v>24</v>
      </c>
      <c r="J6873" s="27" t="s">
        <v>24</v>
      </c>
      <c r="K6873" s="27">
        <v>3</v>
      </c>
      <c r="L6873" s="27">
        <v>278</v>
      </c>
      <c r="M6873" s="27">
        <v>1100</v>
      </c>
      <c r="N6873" s="27">
        <v>3.5</v>
      </c>
      <c r="O6873" s="27">
        <v>2012</v>
      </c>
      <c r="P6873" s="27">
        <v>9</v>
      </c>
      <c r="Q6873" s="27">
        <v>11</v>
      </c>
      <c r="R6873" s="28">
        <f>DATE('Raw Data'!$O6873,'Raw Data'!$P6873,'Raw Data'!$Q6873)</f>
        <v>41163</v>
      </c>
      <c r="S6873" s="27" t="str">
        <f>CONCATENATE(MID('Raw Data'!$H6873,FIND("(",'Raw Data'!$H6873)+1,FIND(")",'Raw Data'!$H6873)-FIND("(",'Raw Data'!$H6873)-1),"",'Raw Data'!$M6873)</f>
        <v>Rs.1100</v>
      </c>
      <c r="T6873" s="27">
        <f t="shared" si="107"/>
        <v>1</v>
      </c>
      <c r="U6873" s="29">
        <f>'Raw Data'!$M6873*'Raw Data'!$T6873</f>
        <v>1100</v>
      </c>
    </row>
    <row r="6874" spans="1:21" x14ac:dyDescent="0.3">
      <c r="A6874" s="20">
        <v>3207</v>
      </c>
      <c r="B6874" s="27" t="s">
        <v>12999</v>
      </c>
      <c r="C6874" s="27">
        <v>1</v>
      </c>
      <c r="D6874" s="27" t="str">
        <f>VLOOKUP('Raw Data'!$C6874,'country description'!$A$2:$B$16,2,0)</f>
        <v>India</v>
      </c>
      <c r="E6874" s="27" t="s">
        <v>14</v>
      </c>
      <c r="F6874" s="27" t="s">
        <v>13000</v>
      </c>
      <c r="G6874" s="27" t="s">
        <v>13001</v>
      </c>
      <c r="H6874" s="27" t="s">
        <v>18</v>
      </c>
      <c r="I6874" s="27" t="s">
        <v>19</v>
      </c>
      <c r="J6874" s="27" t="s">
        <v>24</v>
      </c>
      <c r="K6874" s="27">
        <v>4</v>
      </c>
      <c r="L6874" s="27">
        <v>220</v>
      </c>
      <c r="M6874" s="27">
        <v>2000</v>
      </c>
      <c r="N6874" s="27">
        <v>3.4</v>
      </c>
      <c r="O6874" s="27">
        <v>2011</v>
      </c>
      <c r="P6874" s="27">
        <v>2</v>
      </c>
      <c r="Q6874" s="27">
        <v>7</v>
      </c>
      <c r="R6874" s="28">
        <f>DATE('Raw Data'!$O6874,'Raw Data'!$P6874,'Raw Data'!$Q6874)</f>
        <v>40581</v>
      </c>
      <c r="S6874" s="27" t="str">
        <f>CONCATENATE(MID('Raw Data'!$H6874,FIND("(",'Raw Data'!$H6874)+1,FIND(")",'Raw Data'!$H6874)-FIND("(",'Raw Data'!$H6874)-1),"",'Raw Data'!$M6874)</f>
        <v>Rs.2000</v>
      </c>
      <c r="T6874" s="27">
        <f t="shared" si="107"/>
        <v>1</v>
      </c>
      <c r="U6874" s="29">
        <f>'Raw Data'!$M6874*'Raw Data'!$T6874</f>
        <v>2000</v>
      </c>
    </row>
    <row r="6875" spans="1:21" x14ac:dyDescent="0.3">
      <c r="A6875" s="20">
        <v>18336212</v>
      </c>
      <c r="B6875" s="27" t="s">
        <v>3684</v>
      </c>
      <c r="C6875" s="27">
        <v>1</v>
      </c>
      <c r="D6875" s="27" t="str">
        <f>VLOOKUP('Raw Data'!$C6875,'country description'!$A$2:$B$16,2,0)</f>
        <v>India</v>
      </c>
      <c r="E6875" s="27" t="s">
        <v>12487</v>
      </c>
      <c r="F6875" s="27" t="s">
        <v>13002</v>
      </c>
      <c r="G6875" s="27" t="s">
        <v>3686</v>
      </c>
      <c r="H6875" s="27" t="s">
        <v>18</v>
      </c>
      <c r="I6875" s="27" t="s">
        <v>24</v>
      </c>
      <c r="J6875" s="27" t="s">
        <v>24</v>
      </c>
      <c r="K6875" s="27">
        <v>3</v>
      </c>
      <c r="L6875" s="27">
        <v>67</v>
      </c>
      <c r="M6875" s="27">
        <v>1600</v>
      </c>
      <c r="N6875" s="27">
        <v>3.8</v>
      </c>
      <c r="O6875" s="27">
        <v>2014</v>
      </c>
      <c r="P6875" s="27">
        <v>9</v>
      </c>
      <c r="Q6875" s="27">
        <v>19</v>
      </c>
      <c r="R6875" s="28">
        <f>DATE('Raw Data'!$O6875,'Raw Data'!$P6875,'Raw Data'!$Q6875)</f>
        <v>41901</v>
      </c>
      <c r="S6875" s="27" t="str">
        <f>CONCATENATE(MID('Raw Data'!$H6875,FIND("(",'Raw Data'!$H6875)+1,FIND(")",'Raw Data'!$H6875)-FIND("(",'Raw Data'!$H6875)-1),"",'Raw Data'!$M6875)</f>
        <v>Rs.1600</v>
      </c>
      <c r="T6875" s="27">
        <f t="shared" si="107"/>
        <v>1</v>
      </c>
      <c r="U6875" s="29">
        <f>'Raw Data'!$M6875*'Raw Data'!$T6875</f>
        <v>1600</v>
      </c>
    </row>
    <row r="6876" spans="1:21" x14ac:dyDescent="0.3">
      <c r="A6876" s="20">
        <v>18272357</v>
      </c>
      <c r="B6876" s="27" t="s">
        <v>2611</v>
      </c>
      <c r="C6876" s="27">
        <v>1</v>
      </c>
      <c r="D6876" s="27" t="str">
        <f>VLOOKUP('Raw Data'!$C6876,'country description'!$A$2:$B$16,2,0)</f>
        <v>India</v>
      </c>
      <c r="E6876" s="27" t="s">
        <v>12487</v>
      </c>
      <c r="F6876" s="27" t="s">
        <v>13003</v>
      </c>
      <c r="G6876" s="27" t="s">
        <v>727</v>
      </c>
      <c r="H6876" s="27" t="s">
        <v>18</v>
      </c>
      <c r="I6876" s="27" t="s">
        <v>19</v>
      </c>
      <c r="J6876" s="27" t="s">
        <v>24</v>
      </c>
      <c r="K6876" s="27">
        <v>2</v>
      </c>
      <c r="L6876" s="27">
        <v>91</v>
      </c>
      <c r="M6876" s="27">
        <v>650</v>
      </c>
      <c r="N6876" s="27">
        <v>4</v>
      </c>
      <c r="O6876" s="27">
        <v>2010</v>
      </c>
      <c r="P6876" s="27">
        <v>9</v>
      </c>
      <c r="Q6876" s="27">
        <v>11</v>
      </c>
      <c r="R6876" s="28">
        <f>DATE('Raw Data'!$O6876,'Raw Data'!$P6876,'Raw Data'!$Q6876)</f>
        <v>40432</v>
      </c>
      <c r="S6876" s="27" t="str">
        <f>CONCATENATE(MID('Raw Data'!$H6876,FIND("(",'Raw Data'!$H6876)+1,FIND(")",'Raw Data'!$H6876)-FIND("(",'Raw Data'!$H6876)-1),"",'Raw Data'!$M6876)</f>
        <v>Rs.650</v>
      </c>
      <c r="T6876" s="27">
        <f t="shared" si="107"/>
        <v>1</v>
      </c>
      <c r="U6876" s="29">
        <f>'Raw Data'!$M6876*'Raw Data'!$T6876</f>
        <v>650</v>
      </c>
    </row>
    <row r="6877" spans="1:21" x14ac:dyDescent="0.3">
      <c r="A6877" s="20">
        <v>18382359</v>
      </c>
      <c r="B6877" s="27" t="s">
        <v>13004</v>
      </c>
      <c r="C6877" s="27">
        <v>1</v>
      </c>
      <c r="D6877" s="27" t="str">
        <f>VLOOKUP('Raw Data'!$C6877,'country description'!$A$2:$B$16,2,0)</f>
        <v>India</v>
      </c>
      <c r="E6877" s="27" t="s">
        <v>12487</v>
      </c>
      <c r="F6877" s="27" t="s">
        <v>13005</v>
      </c>
      <c r="G6877" s="27" t="s">
        <v>390</v>
      </c>
      <c r="H6877" s="27" t="s">
        <v>18</v>
      </c>
      <c r="I6877" s="27" t="s">
        <v>19</v>
      </c>
      <c r="J6877" s="27" t="s">
        <v>24</v>
      </c>
      <c r="K6877" s="27">
        <v>1</v>
      </c>
      <c r="L6877" s="27">
        <v>3</v>
      </c>
      <c r="M6877" s="27">
        <v>350</v>
      </c>
      <c r="N6877" s="27">
        <v>1</v>
      </c>
      <c r="O6877" s="27">
        <v>2014</v>
      </c>
      <c r="P6877" s="27">
        <v>9</v>
      </c>
      <c r="Q6877" s="27">
        <v>5</v>
      </c>
      <c r="R6877" s="28">
        <f>DATE('Raw Data'!$O6877,'Raw Data'!$P6877,'Raw Data'!$Q6877)</f>
        <v>41887</v>
      </c>
      <c r="S6877" s="27" t="str">
        <f>CONCATENATE(MID('Raw Data'!$H6877,FIND("(",'Raw Data'!$H6877)+1,FIND(")",'Raw Data'!$H6877)-FIND("(",'Raw Data'!$H6877)-1),"",'Raw Data'!$M6877)</f>
        <v>Rs.350</v>
      </c>
      <c r="T6877" s="27">
        <f t="shared" si="107"/>
        <v>1</v>
      </c>
      <c r="U6877" s="29">
        <f>'Raw Data'!$M6877*'Raw Data'!$T6877</f>
        <v>350</v>
      </c>
    </row>
    <row r="6878" spans="1:21" x14ac:dyDescent="0.3">
      <c r="A6878" s="20">
        <v>18428614</v>
      </c>
      <c r="B6878" s="27" t="s">
        <v>13006</v>
      </c>
      <c r="C6878" s="27">
        <v>1</v>
      </c>
      <c r="D6878" s="27" t="str">
        <f>VLOOKUP('Raw Data'!$C6878,'country description'!$A$2:$B$16,2,0)</f>
        <v>India</v>
      </c>
      <c r="E6878" s="27" t="s">
        <v>12487</v>
      </c>
      <c r="F6878" s="27" t="s">
        <v>13007</v>
      </c>
      <c r="G6878" s="27" t="s">
        <v>11127</v>
      </c>
      <c r="H6878" s="27" t="s">
        <v>18</v>
      </c>
      <c r="I6878" s="27" t="s">
        <v>19</v>
      </c>
      <c r="J6878" s="27" t="s">
        <v>24</v>
      </c>
      <c r="K6878" s="27">
        <v>1</v>
      </c>
      <c r="L6878" s="27">
        <v>24</v>
      </c>
      <c r="M6878" s="27">
        <v>250</v>
      </c>
      <c r="N6878" s="27">
        <v>3.5</v>
      </c>
      <c r="O6878" s="27">
        <v>2018</v>
      </c>
      <c r="P6878" s="27">
        <v>9</v>
      </c>
      <c r="Q6878" s="27">
        <v>4</v>
      </c>
      <c r="R6878" s="28">
        <f>DATE('Raw Data'!$O6878,'Raw Data'!$P6878,'Raw Data'!$Q6878)</f>
        <v>43347</v>
      </c>
      <c r="S6878" s="27" t="str">
        <f>CONCATENATE(MID('Raw Data'!$H6878,FIND("(",'Raw Data'!$H6878)+1,FIND(")",'Raw Data'!$H6878)-FIND("(",'Raw Data'!$H6878)-1),"",'Raw Data'!$M6878)</f>
        <v>Rs.250</v>
      </c>
      <c r="T6878" s="27">
        <f t="shared" si="107"/>
        <v>1</v>
      </c>
      <c r="U6878" s="29">
        <f>'Raw Data'!$M6878*'Raw Data'!$T6878</f>
        <v>250</v>
      </c>
    </row>
    <row r="6879" spans="1:21" x14ac:dyDescent="0.3">
      <c r="A6879" s="20">
        <v>4505</v>
      </c>
      <c r="B6879" s="27" t="s">
        <v>13008</v>
      </c>
      <c r="C6879" s="27">
        <v>1</v>
      </c>
      <c r="D6879" s="27" t="str">
        <f>VLOOKUP('Raw Data'!$C6879,'country description'!$A$2:$B$16,2,0)</f>
        <v>India</v>
      </c>
      <c r="E6879" s="27" t="s">
        <v>12487</v>
      </c>
      <c r="F6879" s="27" t="s">
        <v>13009</v>
      </c>
      <c r="G6879" s="27" t="s">
        <v>3216</v>
      </c>
      <c r="H6879" s="27" t="s">
        <v>18</v>
      </c>
      <c r="I6879" s="27" t="s">
        <v>24</v>
      </c>
      <c r="J6879" s="27" t="s">
        <v>19</v>
      </c>
      <c r="K6879" s="27">
        <v>3</v>
      </c>
      <c r="L6879" s="27">
        <v>29</v>
      </c>
      <c r="M6879" s="27">
        <v>1500</v>
      </c>
      <c r="N6879" s="27">
        <v>3.3</v>
      </c>
      <c r="O6879" s="27">
        <v>2018</v>
      </c>
      <c r="P6879" s="27">
        <v>9</v>
      </c>
      <c r="Q6879" s="27">
        <v>19</v>
      </c>
      <c r="R6879" s="28">
        <f>DATE('Raw Data'!$O6879,'Raw Data'!$P6879,'Raw Data'!$Q6879)</f>
        <v>43362</v>
      </c>
      <c r="S6879" s="27" t="str">
        <f>CONCATENATE(MID('Raw Data'!$H6879,FIND("(",'Raw Data'!$H6879)+1,FIND(")",'Raw Data'!$H6879)-FIND("(",'Raw Data'!$H6879)-1),"",'Raw Data'!$M6879)</f>
        <v>Rs.1500</v>
      </c>
      <c r="T6879" s="27">
        <f t="shared" si="107"/>
        <v>1</v>
      </c>
      <c r="U6879" s="29">
        <f>'Raw Data'!$M6879*'Raw Data'!$T6879</f>
        <v>1500</v>
      </c>
    </row>
    <row r="6880" spans="1:21" x14ac:dyDescent="0.3">
      <c r="A6880" s="20">
        <v>18446433</v>
      </c>
      <c r="B6880" s="27" t="s">
        <v>13010</v>
      </c>
      <c r="C6880" s="27">
        <v>1</v>
      </c>
      <c r="D6880" s="27" t="str">
        <f>VLOOKUP('Raw Data'!$C6880,'country description'!$A$2:$B$16,2,0)</f>
        <v>India</v>
      </c>
      <c r="E6880" s="27" t="s">
        <v>12487</v>
      </c>
      <c r="F6880" s="27" t="s">
        <v>13011</v>
      </c>
      <c r="G6880" s="27" t="s">
        <v>1626</v>
      </c>
      <c r="H6880" s="27" t="s">
        <v>18</v>
      </c>
      <c r="I6880" s="27" t="s">
        <v>19</v>
      </c>
      <c r="J6880" s="27" t="s">
        <v>19</v>
      </c>
      <c r="K6880" s="27">
        <v>2</v>
      </c>
      <c r="L6880" s="27">
        <v>6</v>
      </c>
      <c r="M6880" s="27">
        <v>950</v>
      </c>
      <c r="N6880" s="27">
        <v>3.2</v>
      </c>
      <c r="O6880" s="27">
        <v>2018</v>
      </c>
      <c r="P6880" s="27">
        <v>9</v>
      </c>
      <c r="Q6880" s="27">
        <v>8</v>
      </c>
      <c r="R6880" s="28">
        <f>DATE('Raw Data'!$O6880,'Raw Data'!$P6880,'Raw Data'!$Q6880)</f>
        <v>43351</v>
      </c>
      <c r="S6880" s="27" t="str">
        <f>CONCATENATE(MID('Raw Data'!$H6880,FIND("(",'Raw Data'!$H6880)+1,FIND(")",'Raw Data'!$H6880)-FIND("(",'Raw Data'!$H6880)-1),"",'Raw Data'!$M6880)</f>
        <v>Rs.950</v>
      </c>
      <c r="T6880" s="27">
        <f t="shared" si="107"/>
        <v>1</v>
      </c>
      <c r="U6880" s="29">
        <f>'Raw Data'!$M6880*'Raw Data'!$T6880</f>
        <v>950</v>
      </c>
    </row>
    <row r="6881" spans="1:21" x14ac:dyDescent="0.3">
      <c r="A6881" s="20">
        <v>18383460</v>
      </c>
      <c r="B6881" s="27" t="s">
        <v>3723</v>
      </c>
      <c r="C6881" s="27">
        <v>1</v>
      </c>
      <c r="D6881" s="27" t="str">
        <f>VLOOKUP('Raw Data'!$C6881,'country description'!$A$2:$B$16,2,0)</f>
        <v>India</v>
      </c>
      <c r="E6881" s="27" t="s">
        <v>12487</v>
      </c>
      <c r="F6881" s="27" t="s">
        <v>12731</v>
      </c>
      <c r="G6881" s="27" t="s">
        <v>519</v>
      </c>
      <c r="H6881" s="27" t="s">
        <v>18</v>
      </c>
      <c r="I6881" s="27" t="s">
        <v>19</v>
      </c>
      <c r="J6881" s="27" t="s">
        <v>19</v>
      </c>
      <c r="K6881" s="27">
        <v>3</v>
      </c>
      <c r="L6881" s="27">
        <v>7</v>
      </c>
      <c r="M6881" s="27">
        <v>1000</v>
      </c>
      <c r="N6881" s="27">
        <v>2.6</v>
      </c>
      <c r="O6881" s="27">
        <v>2017</v>
      </c>
      <c r="P6881" s="27">
        <v>9</v>
      </c>
      <c r="Q6881" s="27">
        <v>8</v>
      </c>
      <c r="R6881" s="28">
        <f>DATE('Raw Data'!$O6881,'Raw Data'!$P6881,'Raw Data'!$Q6881)</f>
        <v>42986</v>
      </c>
      <c r="S6881" s="27" t="str">
        <f>CONCATENATE(MID('Raw Data'!$H6881,FIND("(",'Raw Data'!$H6881)+1,FIND(")",'Raw Data'!$H6881)-FIND("(",'Raw Data'!$H6881)-1),"",'Raw Data'!$M6881)</f>
        <v>Rs.1000</v>
      </c>
      <c r="T6881" s="27">
        <f t="shared" si="107"/>
        <v>1</v>
      </c>
      <c r="U6881" s="29">
        <f>'Raw Data'!$M6881*'Raw Data'!$T6881</f>
        <v>1000</v>
      </c>
    </row>
    <row r="6882" spans="1:21" x14ac:dyDescent="0.3">
      <c r="A6882" s="20">
        <v>2726</v>
      </c>
      <c r="B6882" s="27" t="s">
        <v>13012</v>
      </c>
      <c r="C6882" s="27">
        <v>1</v>
      </c>
      <c r="D6882" s="27" t="str">
        <f>VLOOKUP('Raw Data'!$C6882,'country description'!$A$2:$B$16,2,0)</f>
        <v>India</v>
      </c>
      <c r="E6882" s="27" t="s">
        <v>14</v>
      </c>
      <c r="F6882" s="27" t="s">
        <v>1639</v>
      </c>
      <c r="G6882" s="27" t="s">
        <v>13013</v>
      </c>
      <c r="H6882" s="27" t="s">
        <v>18</v>
      </c>
      <c r="I6882" s="27" t="s">
        <v>24</v>
      </c>
      <c r="J6882" s="27" t="s">
        <v>19</v>
      </c>
      <c r="K6882" s="27">
        <v>4</v>
      </c>
      <c r="L6882" s="27">
        <v>10</v>
      </c>
      <c r="M6882" s="27">
        <v>2000</v>
      </c>
      <c r="N6882" s="27">
        <v>3.2</v>
      </c>
      <c r="O6882" s="27">
        <v>2013</v>
      </c>
      <c r="P6882" s="27">
        <v>2</v>
      </c>
      <c r="Q6882" s="27">
        <v>8</v>
      </c>
      <c r="R6882" s="28">
        <f>DATE('Raw Data'!$O6882,'Raw Data'!$P6882,'Raw Data'!$Q6882)</f>
        <v>41313</v>
      </c>
      <c r="S6882" s="27" t="str">
        <f>CONCATENATE(MID('Raw Data'!$H6882,FIND("(",'Raw Data'!$H6882)+1,FIND(")",'Raw Data'!$H6882)-FIND("(",'Raw Data'!$H6882)-1),"",'Raw Data'!$M6882)</f>
        <v>Rs.2000</v>
      </c>
      <c r="T6882" s="27">
        <f t="shared" si="107"/>
        <v>1</v>
      </c>
      <c r="U6882" s="29">
        <f>'Raw Data'!$M6882*'Raw Data'!$T6882</f>
        <v>2000</v>
      </c>
    </row>
    <row r="6883" spans="1:21" x14ac:dyDescent="0.3">
      <c r="A6883" s="20">
        <v>2331</v>
      </c>
      <c r="B6883" s="27" t="s">
        <v>13014</v>
      </c>
      <c r="C6883" s="27">
        <v>1</v>
      </c>
      <c r="D6883" s="27" t="str">
        <f>VLOOKUP('Raw Data'!$C6883,'country description'!$A$2:$B$16,2,0)</f>
        <v>India</v>
      </c>
      <c r="E6883" s="27" t="s">
        <v>12487</v>
      </c>
      <c r="F6883" s="27" t="s">
        <v>13015</v>
      </c>
      <c r="G6883" s="27" t="s">
        <v>835</v>
      </c>
      <c r="H6883" s="27" t="s">
        <v>18</v>
      </c>
      <c r="I6883" s="27" t="s">
        <v>19</v>
      </c>
      <c r="J6883" s="27" t="s">
        <v>24</v>
      </c>
      <c r="K6883" s="27">
        <v>1</v>
      </c>
      <c r="L6883" s="27">
        <v>70</v>
      </c>
      <c r="M6883" s="27">
        <v>300</v>
      </c>
      <c r="N6883" s="27">
        <v>2.6</v>
      </c>
      <c r="O6883" s="27">
        <v>2016</v>
      </c>
      <c r="P6883" s="27">
        <v>9</v>
      </c>
      <c r="Q6883" s="27">
        <v>17</v>
      </c>
      <c r="R6883" s="28">
        <f>DATE('Raw Data'!$O6883,'Raw Data'!$P6883,'Raw Data'!$Q6883)</f>
        <v>42630</v>
      </c>
      <c r="S6883" s="27" t="str">
        <f>CONCATENATE(MID('Raw Data'!$H6883,FIND("(",'Raw Data'!$H6883)+1,FIND(")",'Raw Data'!$H6883)-FIND("(",'Raw Data'!$H6883)-1),"",'Raw Data'!$M6883)</f>
        <v>Rs.300</v>
      </c>
      <c r="T6883" s="27">
        <f t="shared" si="107"/>
        <v>1</v>
      </c>
      <c r="U6883" s="29">
        <f>'Raw Data'!$M6883*'Raw Data'!$T6883</f>
        <v>300</v>
      </c>
    </row>
    <row r="6884" spans="1:21" x14ac:dyDescent="0.3">
      <c r="A6884" s="20">
        <v>18146402</v>
      </c>
      <c r="B6884" s="27" t="s">
        <v>12852</v>
      </c>
      <c r="C6884" s="27">
        <v>1</v>
      </c>
      <c r="D6884" s="27" t="str">
        <f>VLOOKUP('Raw Data'!$C6884,'country description'!$A$2:$B$16,2,0)</f>
        <v>India</v>
      </c>
      <c r="E6884" s="27" t="s">
        <v>12487</v>
      </c>
      <c r="F6884" s="27" t="s">
        <v>13016</v>
      </c>
      <c r="G6884" s="27" t="s">
        <v>410</v>
      </c>
      <c r="H6884" s="27" t="s">
        <v>18</v>
      </c>
      <c r="I6884" s="27" t="s">
        <v>19</v>
      </c>
      <c r="J6884" s="27" t="s">
        <v>24</v>
      </c>
      <c r="K6884" s="27">
        <v>3</v>
      </c>
      <c r="L6884" s="27">
        <v>12</v>
      </c>
      <c r="M6884" s="27">
        <v>1400</v>
      </c>
      <c r="N6884" s="27">
        <v>2.5</v>
      </c>
      <c r="O6884" s="27">
        <v>2018</v>
      </c>
      <c r="P6884" s="27">
        <v>9</v>
      </c>
      <c r="Q6884" s="27">
        <v>8</v>
      </c>
      <c r="R6884" s="28">
        <f>DATE('Raw Data'!$O6884,'Raw Data'!$P6884,'Raw Data'!$Q6884)</f>
        <v>43351</v>
      </c>
      <c r="S6884" s="27" t="str">
        <f>CONCATENATE(MID('Raw Data'!$H6884,FIND("(",'Raw Data'!$H6884)+1,FIND(")",'Raw Data'!$H6884)-FIND("(",'Raw Data'!$H6884)-1),"",'Raw Data'!$M6884)</f>
        <v>Rs.1400</v>
      </c>
      <c r="T6884" s="27">
        <f t="shared" si="107"/>
        <v>1</v>
      </c>
      <c r="U6884" s="29">
        <f>'Raw Data'!$M6884*'Raw Data'!$T6884</f>
        <v>1400</v>
      </c>
    </row>
    <row r="6885" spans="1:21" x14ac:dyDescent="0.3">
      <c r="A6885" s="20">
        <v>18415343</v>
      </c>
      <c r="B6885" s="27" t="s">
        <v>494</v>
      </c>
      <c r="C6885" s="27">
        <v>1</v>
      </c>
      <c r="D6885" s="27" t="str">
        <f>VLOOKUP('Raw Data'!$C6885,'country description'!$A$2:$B$16,2,0)</f>
        <v>India</v>
      </c>
      <c r="E6885" s="27" t="s">
        <v>12487</v>
      </c>
      <c r="F6885" s="27" t="s">
        <v>13017</v>
      </c>
      <c r="G6885" s="27" t="s">
        <v>2615</v>
      </c>
      <c r="H6885" s="27" t="s">
        <v>18</v>
      </c>
      <c r="I6885" s="27" t="s">
        <v>19</v>
      </c>
      <c r="J6885" s="27" t="s">
        <v>24</v>
      </c>
      <c r="K6885" s="27">
        <v>3</v>
      </c>
      <c r="L6885" s="27">
        <v>26</v>
      </c>
      <c r="M6885" s="27">
        <v>1000</v>
      </c>
      <c r="N6885" s="27">
        <v>2.6</v>
      </c>
      <c r="O6885" s="27">
        <v>2011</v>
      </c>
      <c r="P6885" s="27">
        <v>9</v>
      </c>
      <c r="Q6885" s="27">
        <v>5</v>
      </c>
      <c r="R6885" s="28">
        <f>DATE('Raw Data'!$O6885,'Raw Data'!$P6885,'Raw Data'!$Q6885)</f>
        <v>40791</v>
      </c>
      <c r="S6885" s="27" t="str">
        <f>CONCATENATE(MID('Raw Data'!$H6885,FIND("(",'Raw Data'!$H6885)+1,FIND(")",'Raw Data'!$H6885)-FIND("(",'Raw Data'!$H6885)-1),"",'Raw Data'!$M6885)</f>
        <v>Rs.1000</v>
      </c>
      <c r="T6885" s="27">
        <f t="shared" si="107"/>
        <v>1</v>
      </c>
      <c r="U6885" s="29">
        <f>'Raw Data'!$M6885*'Raw Data'!$T6885</f>
        <v>1000</v>
      </c>
    </row>
    <row r="6886" spans="1:21" x14ac:dyDescent="0.3">
      <c r="A6886" s="20">
        <v>18372251</v>
      </c>
      <c r="B6886" s="27" t="s">
        <v>13018</v>
      </c>
      <c r="C6886" s="27">
        <v>1</v>
      </c>
      <c r="D6886" s="27" t="str">
        <f>VLOOKUP('Raw Data'!$C6886,'country description'!$A$2:$B$16,2,0)</f>
        <v>India</v>
      </c>
      <c r="E6886" s="27" t="s">
        <v>12487</v>
      </c>
      <c r="F6886" s="27" t="s">
        <v>13019</v>
      </c>
      <c r="G6886" s="27" t="s">
        <v>13020</v>
      </c>
      <c r="H6886" s="27" t="s">
        <v>18</v>
      </c>
      <c r="I6886" s="27" t="s">
        <v>24</v>
      </c>
      <c r="J6886" s="27" t="s">
        <v>19</v>
      </c>
      <c r="K6886" s="27">
        <v>2</v>
      </c>
      <c r="L6886" s="27">
        <v>8</v>
      </c>
      <c r="M6886" s="27">
        <v>800</v>
      </c>
      <c r="N6886" s="27">
        <v>3.1</v>
      </c>
      <c r="O6886" s="27">
        <v>2011</v>
      </c>
      <c r="P6886" s="27">
        <v>9</v>
      </c>
      <c r="Q6886" s="27">
        <v>23</v>
      </c>
      <c r="R6886" s="28">
        <f>DATE('Raw Data'!$O6886,'Raw Data'!$P6886,'Raw Data'!$Q6886)</f>
        <v>40809</v>
      </c>
      <c r="S6886" s="27" t="str">
        <f>CONCATENATE(MID('Raw Data'!$H6886,FIND("(",'Raw Data'!$H6886)+1,FIND(")",'Raw Data'!$H6886)-FIND("(",'Raw Data'!$H6886)-1),"",'Raw Data'!$M6886)</f>
        <v>Rs.800</v>
      </c>
      <c r="T6886" s="27">
        <f t="shared" si="107"/>
        <v>1</v>
      </c>
      <c r="U6886" s="29">
        <f>'Raw Data'!$M6886*'Raw Data'!$T6886</f>
        <v>800</v>
      </c>
    </row>
    <row r="6887" spans="1:21" x14ac:dyDescent="0.3">
      <c r="A6887" s="20">
        <v>387</v>
      </c>
      <c r="B6887" s="27" t="s">
        <v>2751</v>
      </c>
      <c r="C6887" s="27">
        <v>1</v>
      </c>
      <c r="D6887" s="27" t="str">
        <f>VLOOKUP('Raw Data'!$C6887,'country description'!$A$2:$B$16,2,0)</f>
        <v>India</v>
      </c>
      <c r="E6887" s="27" t="s">
        <v>12487</v>
      </c>
      <c r="F6887" s="27" t="s">
        <v>13021</v>
      </c>
      <c r="G6887" s="27" t="s">
        <v>13022</v>
      </c>
      <c r="H6887" s="27" t="s">
        <v>18</v>
      </c>
      <c r="I6887" s="27" t="s">
        <v>24</v>
      </c>
      <c r="J6887" s="27" t="s">
        <v>24</v>
      </c>
      <c r="K6887" s="27">
        <v>3</v>
      </c>
      <c r="L6887" s="27">
        <v>221</v>
      </c>
      <c r="M6887" s="27">
        <v>1100</v>
      </c>
      <c r="N6887" s="27">
        <v>2.5</v>
      </c>
      <c r="O6887" s="27">
        <v>2016</v>
      </c>
      <c r="P6887" s="27">
        <v>9</v>
      </c>
      <c r="Q6887" s="27">
        <v>18</v>
      </c>
      <c r="R6887" s="28">
        <f>DATE('Raw Data'!$O6887,'Raw Data'!$P6887,'Raw Data'!$Q6887)</f>
        <v>42631</v>
      </c>
      <c r="S6887" s="27" t="str">
        <f>CONCATENATE(MID('Raw Data'!$H6887,FIND("(",'Raw Data'!$H6887)+1,FIND(")",'Raw Data'!$H6887)-FIND("(",'Raw Data'!$H6887)-1),"",'Raw Data'!$M6887)</f>
        <v>Rs.1100</v>
      </c>
      <c r="T6887" s="27">
        <f t="shared" si="107"/>
        <v>1</v>
      </c>
      <c r="U6887" s="29">
        <f>'Raw Data'!$M6887*'Raw Data'!$T6887</f>
        <v>1100</v>
      </c>
    </row>
    <row r="6888" spans="1:21" x14ac:dyDescent="0.3">
      <c r="A6888" s="20">
        <v>18156065</v>
      </c>
      <c r="B6888" s="27" t="s">
        <v>13023</v>
      </c>
      <c r="C6888" s="27">
        <v>1</v>
      </c>
      <c r="D6888" s="27" t="str">
        <f>VLOOKUP('Raw Data'!$C6888,'country description'!$A$2:$B$16,2,0)</f>
        <v>India</v>
      </c>
      <c r="E6888" s="27" t="s">
        <v>12487</v>
      </c>
      <c r="F6888" s="27" t="s">
        <v>13024</v>
      </c>
      <c r="G6888" s="27" t="s">
        <v>17</v>
      </c>
      <c r="H6888" s="27" t="s">
        <v>18</v>
      </c>
      <c r="I6888" s="27" t="s">
        <v>19</v>
      </c>
      <c r="J6888" s="27" t="s">
        <v>19</v>
      </c>
      <c r="K6888" s="27">
        <v>1</v>
      </c>
      <c r="L6888" s="27">
        <v>3</v>
      </c>
      <c r="M6888" s="27">
        <v>300</v>
      </c>
      <c r="N6888" s="27">
        <v>1</v>
      </c>
      <c r="O6888" s="27">
        <v>2018</v>
      </c>
      <c r="P6888" s="27">
        <v>9</v>
      </c>
      <c r="Q6888" s="27">
        <v>18</v>
      </c>
      <c r="R6888" s="28">
        <f>DATE('Raw Data'!$O6888,'Raw Data'!$P6888,'Raw Data'!$Q6888)</f>
        <v>43361</v>
      </c>
      <c r="S6888" s="27" t="str">
        <f>CONCATENATE(MID('Raw Data'!$H6888,FIND("(",'Raw Data'!$H6888)+1,FIND(")",'Raw Data'!$H6888)-FIND("(",'Raw Data'!$H6888)-1),"",'Raw Data'!$M6888)</f>
        <v>Rs.300</v>
      </c>
      <c r="T6888" s="27">
        <f t="shared" si="107"/>
        <v>1</v>
      </c>
      <c r="U6888" s="29">
        <f>'Raw Data'!$M6888*'Raw Data'!$T6888</f>
        <v>300</v>
      </c>
    </row>
    <row r="6889" spans="1:21" x14ac:dyDescent="0.3">
      <c r="A6889" s="20">
        <v>8065</v>
      </c>
      <c r="B6889" s="27" t="s">
        <v>13025</v>
      </c>
      <c r="C6889" s="27">
        <v>1</v>
      </c>
      <c r="D6889" s="27" t="str">
        <f>VLOOKUP('Raw Data'!$C6889,'country description'!$A$2:$B$16,2,0)</f>
        <v>India</v>
      </c>
      <c r="E6889" s="27" t="s">
        <v>12487</v>
      </c>
      <c r="F6889" s="27" t="s">
        <v>13026</v>
      </c>
      <c r="G6889" s="27" t="s">
        <v>17</v>
      </c>
      <c r="H6889" s="27" t="s">
        <v>18</v>
      </c>
      <c r="I6889" s="27" t="s">
        <v>19</v>
      </c>
      <c r="J6889" s="27" t="s">
        <v>19</v>
      </c>
      <c r="K6889" s="27">
        <v>1</v>
      </c>
      <c r="L6889" s="27">
        <v>10</v>
      </c>
      <c r="M6889" s="27">
        <v>250</v>
      </c>
      <c r="N6889" s="27">
        <v>3</v>
      </c>
      <c r="O6889" s="27">
        <v>2013</v>
      </c>
      <c r="P6889" s="27">
        <v>9</v>
      </c>
      <c r="Q6889" s="27">
        <v>18</v>
      </c>
      <c r="R6889" s="28">
        <f>DATE('Raw Data'!$O6889,'Raw Data'!$P6889,'Raw Data'!$Q6889)</f>
        <v>41535</v>
      </c>
      <c r="S6889" s="27" t="str">
        <f>CONCATENATE(MID('Raw Data'!$H6889,FIND("(",'Raw Data'!$H6889)+1,FIND(")",'Raw Data'!$H6889)-FIND("(",'Raw Data'!$H6889)-1),"",'Raw Data'!$M6889)</f>
        <v>Rs.250</v>
      </c>
      <c r="T6889" s="27">
        <f t="shared" si="107"/>
        <v>1</v>
      </c>
      <c r="U6889" s="29">
        <f>'Raw Data'!$M6889*'Raw Data'!$T6889</f>
        <v>250</v>
      </c>
    </row>
    <row r="6890" spans="1:21" x14ac:dyDescent="0.3">
      <c r="A6890" s="20">
        <v>18312466</v>
      </c>
      <c r="B6890" s="27" t="s">
        <v>12713</v>
      </c>
      <c r="C6890" s="27">
        <v>1</v>
      </c>
      <c r="D6890" s="27" t="str">
        <f>VLOOKUP('Raw Data'!$C6890,'country description'!$A$2:$B$16,2,0)</f>
        <v>India</v>
      </c>
      <c r="E6890" s="27" t="s">
        <v>12487</v>
      </c>
      <c r="F6890" s="27" t="s">
        <v>13027</v>
      </c>
      <c r="G6890" s="27" t="s">
        <v>617</v>
      </c>
      <c r="H6890" s="27" t="s">
        <v>18</v>
      </c>
      <c r="I6890" s="27" t="s">
        <v>19</v>
      </c>
      <c r="J6890" s="27" t="s">
        <v>24</v>
      </c>
      <c r="K6890" s="27">
        <v>2</v>
      </c>
      <c r="L6890" s="27">
        <v>16</v>
      </c>
      <c r="M6890" s="27">
        <v>550</v>
      </c>
      <c r="N6890" s="27">
        <v>3.1</v>
      </c>
      <c r="O6890" s="27">
        <v>2011</v>
      </c>
      <c r="P6890" s="27">
        <v>9</v>
      </c>
      <c r="Q6890" s="27">
        <v>19</v>
      </c>
      <c r="R6890" s="28">
        <f>DATE('Raw Data'!$O6890,'Raw Data'!$P6890,'Raw Data'!$Q6890)</f>
        <v>40805</v>
      </c>
      <c r="S6890" s="27" t="str">
        <f>CONCATENATE(MID('Raw Data'!$H6890,FIND("(",'Raw Data'!$H6890)+1,FIND(")",'Raw Data'!$H6890)-FIND("(",'Raw Data'!$H6890)-1),"",'Raw Data'!$M6890)</f>
        <v>Rs.550</v>
      </c>
      <c r="T6890" s="27">
        <f t="shared" si="107"/>
        <v>1</v>
      </c>
      <c r="U6890" s="29">
        <f>'Raw Data'!$M6890*'Raw Data'!$T6890</f>
        <v>550</v>
      </c>
    </row>
    <row r="6891" spans="1:21" x14ac:dyDescent="0.3">
      <c r="A6891" s="20">
        <v>5757</v>
      </c>
      <c r="B6891" s="27" t="s">
        <v>13028</v>
      </c>
      <c r="C6891" s="27">
        <v>1</v>
      </c>
      <c r="D6891" s="27" t="str">
        <f>VLOOKUP('Raw Data'!$C6891,'country description'!$A$2:$B$16,2,0)</f>
        <v>India</v>
      </c>
      <c r="E6891" s="27" t="s">
        <v>12487</v>
      </c>
      <c r="F6891" s="27" t="s">
        <v>13029</v>
      </c>
      <c r="G6891" s="27" t="s">
        <v>17</v>
      </c>
      <c r="H6891" s="27" t="s">
        <v>18</v>
      </c>
      <c r="I6891" s="27" t="s">
        <v>19</v>
      </c>
      <c r="J6891" s="27" t="s">
        <v>19</v>
      </c>
      <c r="K6891" s="27">
        <v>1</v>
      </c>
      <c r="L6891" s="27">
        <v>12</v>
      </c>
      <c r="M6891" s="27">
        <v>200</v>
      </c>
      <c r="N6891" s="27">
        <v>3.2</v>
      </c>
      <c r="O6891" s="27">
        <v>2017</v>
      </c>
      <c r="P6891" s="27">
        <v>9</v>
      </c>
      <c r="Q6891" s="27">
        <v>26</v>
      </c>
      <c r="R6891" s="28">
        <f>DATE('Raw Data'!$O6891,'Raw Data'!$P6891,'Raw Data'!$Q6891)</f>
        <v>43004</v>
      </c>
      <c r="S6891" s="27" t="str">
        <f>CONCATENATE(MID('Raw Data'!$H6891,FIND("(",'Raw Data'!$H6891)+1,FIND(")",'Raw Data'!$H6891)-FIND("(",'Raw Data'!$H6891)-1),"",'Raw Data'!$M6891)</f>
        <v>Rs.200</v>
      </c>
      <c r="T6891" s="27">
        <f t="shared" si="107"/>
        <v>1</v>
      </c>
      <c r="U6891" s="29">
        <f>'Raw Data'!$M6891*'Raw Data'!$T6891</f>
        <v>200</v>
      </c>
    </row>
    <row r="6892" spans="1:21" x14ac:dyDescent="0.3">
      <c r="A6892" s="20">
        <v>18408051</v>
      </c>
      <c r="B6892" s="27" t="s">
        <v>13030</v>
      </c>
      <c r="C6892" s="27">
        <v>1</v>
      </c>
      <c r="D6892" s="27" t="str">
        <f>VLOOKUP('Raw Data'!$C6892,'country description'!$A$2:$B$16,2,0)</f>
        <v>India</v>
      </c>
      <c r="E6892" s="27" t="s">
        <v>12487</v>
      </c>
      <c r="F6892" s="27" t="s">
        <v>13031</v>
      </c>
      <c r="G6892" s="27" t="s">
        <v>12704</v>
      </c>
      <c r="H6892" s="27" t="s">
        <v>18</v>
      </c>
      <c r="I6892" s="27" t="s">
        <v>19</v>
      </c>
      <c r="J6892" s="27" t="s">
        <v>19</v>
      </c>
      <c r="K6892" s="27">
        <v>1</v>
      </c>
      <c r="L6892" s="27">
        <v>2</v>
      </c>
      <c r="M6892" s="27">
        <v>300</v>
      </c>
      <c r="N6892" s="27">
        <v>1</v>
      </c>
      <c r="O6892" s="27">
        <v>2012</v>
      </c>
      <c r="P6892" s="27">
        <v>9</v>
      </c>
      <c r="Q6892" s="27">
        <v>1</v>
      </c>
      <c r="R6892" s="28">
        <f>DATE('Raw Data'!$O6892,'Raw Data'!$P6892,'Raw Data'!$Q6892)</f>
        <v>41153</v>
      </c>
      <c r="S6892" s="27" t="str">
        <f>CONCATENATE(MID('Raw Data'!$H6892,FIND("(",'Raw Data'!$H6892)+1,FIND(")",'Raw Data'!$H6892)-FIND("(",'Raw Data'!$H6892)-1),"",'Raw Data'!$M6892)</f>
        <v>Rs.300</v>
      </c>
      <c r="T6892" s="27">
        <f t="shared" si="107"/>
        <v>1</v>
      </c>
      <c r="U6892" s="29">
        <f>'Raw Data'!$M6892*'Raw Data'!$T6892</f>
        <v>300</v>
      </c>
    </row>
    <row r="6893" spans="1:21" x14ac:dyDescent="0.3">
      <c r="A6893" s="20">
        <v>18361198</v>
      </c>
      <c r="B6893" s="27" t="s">
        <v>13032</v>
      </c>
      <c r="C6893" s="27">
        <v>1</v>
      </c>
      <c r="D6893" s="27" t="str">
        <f>VLOOKUP('Raw Data'!$C6893,'country description'!$A$2:$B$16,2,0)</f>
        <v>India</v>
      </c>
      <c r="E6893" s="27" t="s">
        <v>12487</v>
      </c>
      <c r="F6893" s="27" t="s">
        <v>13033</v>
      </c>
      <c r="G6893" s="27" t="s">
        <v>390</v>
      </c>
      <c r="H6893" s="27" t="s">
        <v>18</v>
      </c>
      <c r="I6893" s="27" t="s">
        <v>19</v>
      </c>
      <c r="J6893" s="27" t="s">
        <v>24</v>
      </c>
      <c r="K6893" s="27">
        <v>2</v>
      </c>
      <c r="L6893" s="27">
        <v>12</v>
      </c>
      <c r="M6893" s="27">
        <v>600</v>
      </c>
      <c r="N6893" s="27">
        <v>3</v>
      </c>
      <c r="O6893" s="27">
        <v>2011</v>
      </c>
      <c r="P6893" s="27">
        <v>9</v>
      </c>
      <c r="Q6893" s="27">
        <v>1</v>
      </c>
      <c r="R6893" s="28">
        <f>DATE('Raw Data'!$O6893,'Raw Data'!$P6893,'Raw Data'!$Q6893)</f>
        <v>40787</v>
      </c>
      <c r="S6893" s="27" t="str">
        <f>CONCATENATE(MID('Raw Data'!$H6893,FIND("(",'Raw Data'!$H6893)+1,FIND(")",'Raw Data'!$H6893)-FIND("(",'Raw Data'!$H6893)-1),"",'Raw Data'!$M6893)</f>
        <v>Rs.600</v>
      </c>
      <c r="T6893" s="27">
        <f t="shared" si="107"/>
        <v>1</v>
      </c>
      <c r="U6893" s="29">
        <f>'Raw Data'!$M6893*'Raw Data'!$T6893</f>
        <v>600</v>
      </c>
    </row>
    <row r="6894" spans="1:21" x14ac:dyDescent="0.3">
      <c r="A6894" s="20">
        <v>18306542</v>
      </c>
      <c r="B6894" s="27" t="s">
        <v>13034</v>
      </c>
      <c r="C6894" s="27">
        <v>1</v>
      </c>
      <c r="D6894" s="27" t="str">
        <f>VLOOKUP('Raw Data'!$C6894,'country description'!$A$2:$B$16,2,0)</f>
        <v>India</v>
      </c>
      <c r="E6894" s="27" t="s">
        <v>12487</v>
      </c>
      <c r="F6894" s="27" t="s">
        <v>13035</v>
      </c>
      <c r="G6894" s="27" t="s">
        <v>589</v>
      </c>
      <c r="H6894" s="27" t="s">
        <v>18</v>
      </c>
      <c r="I6894" s="27" t="s">
        <v>19</v>
      </c>
      <c r="J6894" s="27" t="s">
        <v>19</v>
      </c>
      <c r="K6894" s="27">
        <v>1</v>
      </c>
      <c r="L6894" s="27">
        <v>15</v>
      </c>
      <c r="M6894" s="27">
        <v>450</v>
      </c>
      <c r="N6894" s="27">
        <v>3.2</v>
      </c>
      <c r="O6894" s="27">
        <v>2017</v>
      </c>
      <c r="P6894" s="27">
        <v>9</v>
      </c>
      <c r="Q6894" s="27">
        <v>11</v>
      </c>
      <c r="R6894" s="28">
        <f>DATE('Raw Data'!$O6894,'Raw Data'!$P6894,'Raw Data'!$Q6894)</f>
        <v>42989</v>
      </c>
      <c r="S6894" s="27" t="str">
        <f>CONCATENATE(MID('Raw Data'!$H6894,FIND("(",'Raw Data'!$H6894)+1,FIND(")",'Raw Data'!$H6894)-FIND("(",'Raw Data'!$H6894)-1),"",'Raw Data'!$M6894)</f>
        <v>Rs.450</v>
      </c>
      <c r="T6894" s="27">
        <f t="shared" si="107"/>
        <v>1</v>
      </c>
      <c r="U6894" s="29">
        <f>'Raw Data'!$M6894*'Raw Data'!$T6894</f>
        <v>450</v>
      </c>
    </row>
    <row r="6895" spans="1:21" x14ac:dyDescent="0.3">
      <c r="A6895" s="20">
        <v>18393700</v>
      </c>
      <c r="B6895" s="27" t="s">
        <v>13036</v>
      </c>
      <c r="C6895" s="27">
        <v>1</v>
      </c>
      <c r="D6895" s="27" t="str">
        <f>VLOOKUP('Raw Data'!$C6895,'country description'!$A$2:$B$16,2,0)</f>
        <v>India</v>
      </c>
      <c r="E6895" s="27" t="s">
        <v>12487</v>
      </c>
      <c r="F6895" s="27" t="s">
        <v>13037</v>
      </c>
      <c r="G6895" s="27" t="s">
        <v>2222</v>
      </c>
      <c r="H6895" s="27" t="s">
        <v>18</v>
      </c>
      <c r="I6895" s="27" t="s">
        <v>19</v>
      </c>
      <c r="J6895" s="27" t="s">
        <v>19</v>
      </c>
      <c r="K6895" s="27">
        <v>1</v>
      </c>
      <c r="L6895" s="27">
        <v>5</v>
      </c>
      <c r="M6895" s="27">
        <v>300</v>
      </c>
      <c r="N6895" s="27">
        <v>3</v>
      </c>
      <c r="O6895" s="27">
        <v>2011</v>
      </c>
      <c r="P6895" s="27">
        <v>9</v>
      </c>
      <c r="Q6895" s="27">
        <v>2</v>
      </c>
      <c r="R6895" s="28">
        <f>DATE('Raw Data'!$O6895,'Raw Data'!$P6895,'Raw Data'!$Q6895)</f>
        <v>40788</v>
      </c>
      <c r="S6895" s="27" t="str">
        <f>CONCATENATE(MID('Raw Data'!$H6895,FIND("(",'Raw Data'!$H6895)+1,FIND(")",'Raw Data'!$H6895)-FIND("(",'Raw Data'!$H6895)-1),"",'Raw Data'!$M6895)</f>
        <v>Rs.300</v>
      </c>
      <c r="T6895" s="27">
        <f t="shared" si="107"/>
        <v>1</v>
      </c>
      <c r="U6895" s="29">
        <f>'Raw Data'!$M6895*'Raw Data'!$T6895</f>
        <v>300</v>
      </c>
    </row>
    <row r="6896" spans="1:21" x14ac:dyDescent="0.3">
      <c r="A6896" s="20">
        <v>18439524</v>
      </c>
      <c r="B6896" s="27" t="s">
        <v>324</v>
      </c>
      <c r="C6896" s="27">
        <v>1</v>
      </c>
      <c r="D6896" s="27" t="str">
        <f>VLOOKUP('Raw Data'!$C6896,'country description'!$A$2:$B$16,2,0)</f>
        <v>India</v>
      </c>
      <c r="E6896" s="27" t="s">
        <v>12487</v>
      </c>
      <c r="F6896" s="27" t="s">
        <v>13038</v>
      </c>
      <c r="G6896" s="27" t="s">
        <v>390</v>
      </c>
      <c r="H6896" s="27" t="s">
        <v>18</v>
      </c>
      <c r="I6896" s="27" t="s">
        <v>19</v>
      </c>
      <c r="J6896" s="27" t="s">
        <v>24</v>
      </c>
      <c r="K6896" s="27">
        <v>1</v>
      </c>
      <c r="L6896" s="27">
        <v>70</v>
      </c>
      <c r="M6896" s="27">
        <v>450</v>
      </c>
      <c r="N6896" s="27">
        <v>3.7</v>
      </c>
      <c r="O6896" s="27">
        <v>2017</v>
      </c>
      <c r="P6896" s="27">
        <v>9</v>
      </c>
      <c r="Q6896" s="27">
        <v>12</v>
      </c>
      <c r="R6896" s="28">
        <f>DATE('Raw Data'!$O6896,'Raw Data'!$P6896,'Raw Data'!$Q6896)</f>
        <v>42990</v>
      </c>
      <c r="S6896" s="27" t="str">
        <f>CONCATENATE(MID('Raw Data'!$H6896,FIND("(",'Raw Data'!$H6896)+1,FIND(")",'Raw Data'!$H6896)-FIND("(",'Raw Data'!$H6896)-1),"",'Raw Data'!$M6896)</f>
        <v>Rs.450</v>
      </c>
      <c r="T6896" s="27">
        <f t="shared" si="107"/>
        <v>1</v>
      </c>
      <c r="U6896" s="29">
        <f>'Raw Data'!$M6896*'Raw Data'!$T6896</f>
        <v>450</v>
      </c>
    </row>
    <row r="6897" spans="1:21" x14ac:dyDescent="0.3">
      <c r="A6897" s="20">
        <v>18396157</v>
      </c>
      <c r="B6897" s="27" t="s">
        <v>13039</v>
      </c>
      <c r="C6897" s="27">
        <v>1</v>
      </c>
      <c r="D6897" s="27" t="str">
        <f>VLOOKUP('Raw Data'!$C6897,'country description'!$A$2:$B$16,2,0)</f>
        <v>India</v>
      </c>
      <c r="E6897" s="27" t="s">
        <v>12487</v>
      </c>
      <c r="F6897" s="27" t="s">
        <v>13040</v>
      </c>
      <c r="G6897" s="27" t="s">
        <v>883</v>
      </c>
      <c r="H6897" s="27" t="s">
        <v>18</v>
      </c>
      <c r="I6897" s="27" t="s">
        <v>19</v>
      </c>
      <c r="J6897" s="27" t="s">
        <v>24</v>
      </c>
      <c r="K6897" s="27">
        <v>1</v>
      </c>
      <c r="L6897" s="27">
        <v>9</v>
      </c>
      <c r="M6897" s="27">
        <v>300</v>
      </c>
      <c r="N6897" s="27">
        <v>3.1</v>
      </c>
      <c r="O6897" s="27">
        <v>2016</v>
      </c>
      <c r="P6897" s="27">
        <v>9</v>
      </c>
      <c r="Q6897" s="27">
        <v>28</v>
      </c>
      <c r="R6897" s="28">
        <f>DATE('Raw Data'!$O6897,'Raw Data'!$P6897,'Raw Data'!$Q6897)</f>
        <v>42641</v>
      </c>
      <c r="S6897" s="27" t="str">
        <f>CONCATENATE(MID('Raw Data'!$H6897,FIND("(",'Raw Data'!$H6897)+1,FIND(")",'Raw Data'!$H6897)-FIND("(",'Raw Data'!$H6897)-1),"",'Raw Data'!$M6897)</f>
        <v>Rs.300</v>
      </c>
      <c r="T6897" s="27">
        <f t="shared" si="107"/>
        <v>1</v>
      </c>
      <c r="U6897" s="29">
        <f>'Raw Data'!$M6897*'Raw Data'!$T6897</f>
        <v>300</v>
      </c>
    </row>
    <row r="6898" spans="1:21" x14ac:dyDescent="0.3">
      <c r="A6898" s="20">
        <v>18287405</v>
      </c>
      <c r="B6898" s="27" t="s">
        <v>13041</v>
      </c>
      <c r="C6898" s="27">
        <v>1</v>
      </c>
      <c r="D6898" s="27" t="str">
        <f>VLOOKUP('Raw Data'!$C6898,'country description'!$A$2:$B$16,2,0)</f>
        <v>India</v>
      </c>
      <c r="E6898" s="27" t="s">
        <v>12487</v>
      </c>
      <c r="F6898" s="27" t="s">
        <v>12628</v>
      </c>
      <c r="G6898" s="27" t="s">
        <v>731</v>
      </c>
      <c r="H6898" s="27" t="s">
        <v>18</v>
      </c>
      <c r="I6898" s="27" t="s">
        <v>19</v>
      </c>
      <c r="J6898" s="27" t="s">
        <v>24</v>
      </c>
      <c r="K6898" s="27">
        <v>1</v>
      </c>
      <c r="L6898" s="27">
        <v>13</v>
      </c>
      <c r="M6898" s="27">
        <v>450</v>
      </c>
      <c r="N6898" s="27">
        <v>2.5</v>
      </c>
      <c r="O6898" s="27">
        <v>2011</v>
      </c>
      <c r="P6898" s="27">
        <v>9</v>
      </c>
      <c r="Q6898" s="27">
        <v>8</v>
      </c>
      <c r="R6898" s="28">
        <f>DATE('Raw Data'!$O6898,'Raw Data'!$P6898,'Raw Data'!$Q6898)</f>
        <v>40794</v>
      </c>
      <c r="S6898" s="27" t="str">
        <f>CONCATENATE(MID('Raw Data'!$H6898,FIND("(",'Raw Data'!$H6898)+1,FIND(")",'Raw Data'!$H6898)-FIND("(",'Raw Data'!$H6898)-1),"",'Raw Data'!$M6898)</f>
        <v>Rs.450</v>
      </c>
      <c r="T6898" s="27">
        <f t="shared" si="107"/>
        <v>1</v>
      </c>
      <c r="U6898" s="29">
        <f>'Raw Data'!$M6898*'Raw Data'!$T6898</f>
        <v>450</v>
      </c>
    </row>
    <row r="6899" spans="1:21" x14ac:dyDescent="0.3">
      <c r="A6899" s="20">
        <v>18466390</v>
      </c>
      <c r="B6899" s="27" t="s">
        <v>13042</v>
      </c>
      <c r="C6899" s="27">
        <v>1</v>
      </c>
      <c r="D6899" s="27" t="str">
        <f>VLOOKUP('Raw Data'!$C6899,'country description'!$A$2:$B$16,2,0)</f>
        <v>India</v>
      </c>
      <c r="E6899" s="27" t="s">
        <v>12487</v>
      </c>
      <c r="F6899" s="27" t="s">
        <v>12593</v>
      </c>
      <c r="G6899" s="27" t="s">
        <v>4835</v>
      </c>
      <c r="H6899" s="27" t="s">
        <v>18</v>
      </c>
      <c r="I6899" s="27" t="s">
        <v>19</v>
      </c>
      <c r="J6899" s="27" t="s">
        <v>24</v>
      </c>
      <c r="K6899" s="27">
        <v>3</v>
      </c>
      <c r="L6899" s="27">
        <v>6</v>
      </c>
      <c r="M6899" s="27">
        <v>1300</v>
      </c>
      <c r="N6899" s="27">
        <v>3</v>
      </c>
      <c r="O6899" s="27">
        <v>2017</v>
      </c>
      <c r="P6899" s="27">
        <v>9</v>
      </c>
      <c r="Q6899" s="27">
        <v>23</v>
      </c>
      <c r="R6899" s="28">
        <f>DATE('Raw Data'!$O6899,'Raw Data'!$P6899,'Raw Data'!$Q6899)</f>
        <v>43001</v>
      </c>
      <c r="S6899" s="27" t="str">
        <f>CONCATENATE(MID('Raw Data'!$H6899,FIND("(",'Raw Data'!$H6899)+1,FIND(")",'Raw Data'!$H6899)-FIND("(",'Raw Data'!$H6899)-1),"",'Raw Data'!$M6899)</f>
        <v>Rs.1300</v>
      </c>
      <c r="T6899" s="27">
        <f t="shared" si="107"/>
        <v>1</v>
      </c>
      <c r="U6899" s="29">
        <f>'Raw Data'!$M6899*'Raw Data'!$T6899</f>
        <v>1300</v>
      </c>
    </row>
    <row r="6900" spans="1:21" x14ac:dyDescent="0.3">
      <c r="A6900" s="20">
        <v>18441667</v>
      </c>
      <c r="B6900" s="27" t="s">
        <v>13043</v>
      </c>
      <c r="C6900" s="27">
        <v>1</v>
      </c>
      <c r="D6900" s="27" t="str">
        <f>VLOOKUP('Raw Data'!$C6900,'country description'!$A$2:$B$16,2,0)</f>
        <v>India</v>
      </c>
      <c r="E6900" s="27" t="s">
        <v>12487</v>
      </c>
      <c r="F6900" s="27" t="s">
        <v>13044</v>
      </c>
      <c r="G6900" s="27" t="s">
        <v>390</v>
      </c>
      <c r="H6900" s="27" t="s">
        <v>18</v>
      </c>
      <c r="I6900" s="27" t="s">
        <v>19</v>
      </c>
      <c r="J6900" s="27" t="s">
        <v>24</v>
      </c>
      <c r="K6900" s="27">
        <v>2</v>
      </c>
      <c r="L6900" s="27">
        <v>43</v>
      </c>
      <c r="M6900" s="27">
        <v>700</v>
      </c>
      <c r="N6900" s="27">
        <v>3.6</v>
      </c>
      <c r="O6900" s="27">
        <v>2016</v>
      </c>
      <c r="P6900" s="27">
        <v>9</v>
      </c>
      <c r="Q6900" s="27">
        <v>20</v>
      </c>
      <c r="R6900" s="28">
        <f>DATE('Raw Data'!$O6900,'Raw Data'!$P6900,'Raw Data'!$Q6900)</f>
        <v>42633</v>
      </c>
      <c r="S6900" s="27" t="str">
        <f>CONCATENATE(MID('Raw Data'!$H6900,FIND("(",'Raw Data'!$H6900)+1,FIND(")",'Raw Data'!$H6900)-FIND("(",'Raw Data'!$H6900)-1),"",'Raw Data'!$M6900)</f>
        <v>Rs.700</v>
      </c>
      <c r="T6900" s="27">
        <f t="shared" si="107"/>
        <v>1</v>
      </c>
      <c r="U6900" s="29">
        <f>'Raw Data'!$M6900*'Raw Data'!$T6900</f>
        <v>700</v>
      </c>
    </row>
    <row r="6901" spans="1:21" x14ac:dyDescent="0.3">
      <c r="A6901" s="20">
        <v>311342</v>
      </c>
      <c r="B6901" s="27" t="s">
        <v>13045</v>
      </c>
      <c r="C6901" s="27">
        <v>1</v>
      </c>
      <c r="D6901" s="27" t="str">
        <f>VLOOKUP('Raw Data'!$C6901,'country description'!$A$2:$B$16,2,0)</f>
        <v>India</v>
      </c>
      <c r="E6901" s="27" t="s">
        <v>12487</v>
      </c>
      <c r="F6901" s="27" t="s">
        <v>12593</v>
      </c>
      <c r="G6901" s="27" t="s">
        <v>393</v>
      </c>
      <c r="H6901" s="27" t="s">
        <v>18</v>
      </c>
      <c r="I6901" s="27" t="s">
        <v>19</v>
      </c>
      <c r="J6901" s="27" t="s">
        <v>24</v>
      </c>
      <c r="K6901" s="27">
        <v>2</v>
      </c>
      <c r="L6901" s="27">
        <v>5</v>
      </c>
      <c r="M6901" s="27">
        <v>800</v>
      </c>
      <c r="N6901" s="27">
        <v>2.4</v>
      </c>
      <c r="O6901" s="27">
        <v>2012</v>
      </c>
      <c r="P6901" s="27">
        <v>9</v>
      </c>
      <c r="Q6901" s="27">
        <v>20</v>
      </c>
      <c r="R6901" s="28">
        <f>DATE('Raw Data'!$O6901,'Raw Data'!$P6901,'Raw Data'!$Q6901)</f>
        <v>41172</v>
      </c>
      <c r="S6901" s="27" t="str">
        <f>CONCATENATE(MID('Raw Data'!$H6901,FIND("(",'Raw Data'!$H6901)+1,FIND(")",'Raw Data'!$H6901)-FIND("(",'Raw Data'!$H6901)-1),"",'Raw Data'!$M6901)</f>
        <v>Rs.800</v>
      </c>
      <c r="T6901" s="27">
        <f t="shared" si="107"/>
        <v>1</v>
      </c>
      <c r="U6901" s="29">
        <f>'Raw Data'!$M6901*'Raw Data'!$T6901</f>
        <v>800</v>
      </c>
    </row>
    <row r="6902" spans="1:21" x14ac:dyDescent="0.3">
      <c r="A6902" s="20">
        <v>311706</v>
      </c>
      <c r="B6902" s="27" t="s">
        <v>13046</v>
      </c>
      <c r="C6902" s="27">
        <v>1</v>
      </c>
      <c r="D6902" s="27" t="str">
        <f>VLOOKUP('Raw Data'!$C6902,'country description'!$A$2:$B$16,2,0)</f>
        <v>India</v>
      </c>
      <c r="E6902" s="27" t="s">
        <v>12487</v>
      </c>
      <c r="F6902" s="27" t="s">
        <v>12598</v>
      </c>
      <c r="G6902" s="27" t="s">
        <v>464</v>
      </c>
      <c r="H6902" s="27" t="s">
        <v>18</v>
      </c>
      <c r="I6902" s="27" t="s">
        <v>19</v>
      </c>
      <c r="J6902" s="27" t="s">
        <v>19</v>
      </c>
      <c r="K6902" s="27">
        <v>1</v>
      </c>
      <c r="L6902" s="27">
        <v>9</v>
      </c>
      <c r="M6902" s="27">
        <v>300</v>
      </c>
      <c r="N6902" s="27">
        <v>3</v>
      </c>
      <c r="O6902" s="27">
        <v>2014</v>
      </c>
      <c r="P6902" s="27">
        <v>9</v>
      </c>
      <c r="Q6902" s="27">
        <v>4</v>
      </c>
      <c r="R6902" s="28">
        <f>DATE('Raw Data'!$O6902,'Raw Data'!$P6902,'Raw Data'!$Q6902)</f>
        <v>41886</v>
      </c>
      <c r="S6902" s="27" t="str">
        <f>CONCATENATE(MID('Raw Data'!$H6902,FIND("(",'Raw Data'!$H6902)+1,FIND(")",'Raw Data'!$H6902)-FIND("(",'Raw Data'!$H6902)-1),"",'Raw Data'!$M6902)</f>
        <v>Rs.300</v>
      </c>
      <c r="T6902" s="27">
        <f t="shared" si="107"/>
        <v>1</v>
      </c>
      <c r="U6902" s="29">
        <f>'Raw Data'!$M6902*'Raw Data'!$T6902</f>
        <v>300</v>
      </c>
    </row>
    <row r="6903" spans="1:21" x14ac:dyDescent="0.3">
      <c r="A6903" s="20">
        <v>306023</v>
      </c>
      <c r="B6903" s="27" t="s">
        <v>4274</v>
      </c>
      <c r="C6903" s="27">
        <v>1</v>
      </c>
      <c r="D6903" s="27" t="str">
        <f>VLOOKUP('Raw Data'!$C6903,'country description'!$A$2:$B$16,2,0)</f>
        <v>India</v>
      </c>
      <c r="E6903" s="27" t="s">
        <v>12487</v>
      </c>
      <c r="F6903" s="27" t="s">
        <v>13047</v>
      </c>
      <c r="G6903" s="27" t="s">
        <v>390</v>
      </c>
      <c r="H6903" s="27" t="s">
        <v>18</v>
      </c>
      <c r="I6903" s="27" t="s">
        <v>19</v>
      </c>
      <c r="J6903" s="27" t="s">
        <v>24</v>
      </c>
      <c r="K6903" s="27">
        <v>2</v>
      </c>
      <c r="L6903" s="27">
        <v>340</v>
      </c>
      <c r="M6903" s="27">
        <v>800</v>
      </c>
      <c r="N6903" s="27">
        <v>2.7</v>
      </c>
      <c r="O6903" s="27">
        <v>2010</v>
      </c>
      <c r="P6903" s="27">
        <v>9</v>
      </c>
      <c r="Q6903" s="27">
        <v>3</v>
      </c>
      <c r="R6903" s="28">
        <f>DATE('Raw Data'!$O6903,'Raw Data'!$P6903,'Raw Data'!$Q6903)</f>
        <v>40424</v>
      </c>
      <c r="S6903" s="27" t="str">
        <f>CONCATENATE(MID('Raw Data'!$H6903,FIND("(",'Raw Data'!$H6903)+1,FIND(")",'Raw Data'!$H6903)-FIND("(",'Raw Data'!$H6903)-1),"",'Raw Data'!$M6903)</f>
        <v>Rs.800</v>
      </c>
      <c r="T6903" s="27">
        <f t="shared" si="107"/>
        <v>1</v>
      </c>
      <c r="U6903" s="29">
        <f>'Raw Data'!$M6903*'Raw Data'!$T6903</f>
        <v>800</v>
      </c>
    </row>
    <row r="6904" spans="1:21" x14ac:dyDescent="0.3">
      <c r="A6904" s="20">
        <v>2971</v>
      </c>
      <c r="B6904" s="27" t="s">
        <v>13048</v>
      </c>
      <c r="C6904" s="27">
        <v>1</v>
      </c>
      <c r="D6904" s="27" t="str">
        <f>VLOOKUP('Raw Data'!$C6904,'country description'!$A$2:$B$16,2,0)</f>
        <v>India</v>
      </c>
      <c r="E6904" s="27" t="s">
        <v>12487</v>
      </c>
      <c r="F6904" s="27" t="s">
        <v>13049</v>
      </c>
      <c r="G6904" s="27" t="s">
        <v>393</v>
      </c>
      <c r="H6904" s="27" t="s">
        <v>18</v>
      </c>
      <c r="I6904" s="27" t="s">
        <v>24</v>
      </c>
      <c r="J6904" s="27" t="s">
        <v>19</v>
      </c>
      <c r="K6904" s="27">
        <v>2</v>
      </c>
      <c r="L6904" s="27">
        <v>206</v>
      </c>
      <c r="M6904" s="27">
        <v>800</v>
      </c>
      <c r="N6904" s="27">
        <v>2.5</v>
      </c>
      <c r="O6904" s="27">
        <v>2016</v>
      </c>
      <c r="P6904" s="27">
        <v>9</v>
      </c>
      <c r="Q6904" s="27">
        <v>25</v>
      </c>
      <c r="R6904" s="28">
        <f>DATE('Raw Data'!$O6904,'Raw Data'!$P6904,'Raw Data'!$Q6904)</f>
        <v>42638</v>
      </c>
      <c r="S6904" s="27" t="str">
        <f>CONCATENATE(MID('Raw Data'!$H6904,FIND("(",'Raw Data'!$H6904)+1,FIND(")",'Raw Data'!$H6904)-FIND("(",'Raw Data'!$H6904)-1),"",'Raw Data'!$M6904)</f>
        <v>Rs.800</v>
      </c>
      <c r="T6904" s="27">
        <f t="shared" si="107"/>
        <v>1</v>
      </c>
      <c r="U6904" s="29">
        <f>'Raw Data'!$M6904*'Raw Data'!$T6904</f>
        <v>800</v>
      </c>
    </row>
    <row r="6905" spans="1:21" x14ac:dyDescent="0.3">
      <c r="A6905" s="20">
        <v>309818</v>
      </c>
      <c r="B6905" s="27" t="s">
        <v>13050</v>
      </c>
      <c r="C6905" s="27">
        <v>1</v>
      </c>
      <c r="D6905" s="27" t="str">
        <f>VLOOKUP('Raw Data'!$C6905,'country description'!$A$2:$B$16,2,0)</f>
        <v>India</v>
      </c>
      <c r="E6905" s="27" t="s">
        <v>12487</v>
      </c>
      <c r="F6905" s="27" t="s">
        <v>13051</v>
      </c>
      <c r="G6905" s="27" t="s">
        <v>3186</v>
      </c>
      <c r="H6905" s="27" t="s">
        <v>18</v>
      </c>
      <c r="I6905" s="27" t="s">
        <v>24</v>
      </c>
      <c r="J6905" s="27" t="s">
        <v>19</v>
      </c>
      <c r="K6905" s="27">
        <v>2</v>
      </c>
      <c r="L6905" s="27">
        <v>137</v>
      </c>
      <c r="M6905" s="27">
        <v>750</v>
      </c>
      <c r="N6905" s="27">
        <v>2.4</v>
      </c>
      <c r="O6905" s="27">
        <v>2012</v>
      </c>
      <c r="P6905" s="27">
        <v>9</v>
      </c>
      <c r="Q6905" s="27">
        <v>24</v>
      </c>
      <c r="R6905" s="28">
        <f>DATE('Raw Data'!$O6905,'Raw Data'!$P6905,'Raw Data'!$Q6905)</f>
        <v>41176</v>
      </c>
      <c r="S6905" s="27" t="str">
        <f>CONCATENATE(MID('Raw Data'!$H6905,FIND("(",'Raw Data'!$H6905)+1,FIND(")",'Raw Data'!$H6905)-FIND("(",'Raw Data'!$H6905)-1),"",'Raw Data'!$M6905)</f>
        <v>Rs.750</v>
      </c>
      <c r="T6905" s="27">
        <f t="shared" si="107"/>
        <v>1</v>
      </c>
      <c r="U6905" s="29">
        <f>'Raw Data'!$M6905*'Raw Data'!$T6905</f>
        <v>750</v>
      </c>
    </row>
    <row r="6906" spans="1:21" x14ac:dyDescent="0.3">
      <c r="A6906" s="20">
        <v>308059</v>
      </c>
      <c r="B6906" s="27" t="s">
        <v>13052</v>
      </c>
      <c r="C6906" s="27">
        <v>1</v>
      </c>
      <c r="D6906" s="27" t="str">
        <f>VLOOKUP('Raw Data'!$C6906,'country description'!$A$2:$B$16,2,0)</f>
        <v>India</v>
      </c>
      <c r="E6906" s="27" t="s">
        <v>12487</v>
      </c>
      <c r="F6906" s="27" t="s">
        <v>12569</v>
      </c>
      <c r="G6906" s="27" t="s">
        <v>5366</v>
      </c>
      <c r="H6906" s="27" t="s">
        <v>18</v>
      </c>
      <c r="I6906" s="27" t="s">
        <v>19</v>
      </c>
      <c r="J6906" s="27" t="s">
        <v>19</v>
      </c>
      <c r="K6906" s="27">
        <v>2</v>
      </c>
      <c r="L6906" s="27">
        <v>27</v>
      </c>
      <c r="M6906" s="27">
        <v>650</v>
      </c>
      <c r="N6906" s="27">
        <v>2.7</v>
      </c>
      <c r="O6906" s="27">
        <v>2014</v>
      </c>
      <c r="P6906" s="27">
        <v>9</v>
      </c>
      <c r="Q6906" s="27">
        <v>16</v>
      </c>
      <c r="R6906" s="28">
        <f>DATE('Raw Data'!$O6906,'Raw Data'!$P6906,'Raw Data'!$Q6906)</f>
        <v>41898</v>
      </c>
      <c r="S6906" s="27" t="str">
        <f>CONCATENATE(MID('Raw Data'!$H6906,FIND("(",'Raw Data'!$H6906)+1,FIND(")",'Raw Data'!$H6906)-FIND("(",'Raw Data'!$H6906)-1),"",'Raw Data'!$M6906)</f>
        <v>Rs.650</v>
      </c>
      <c r="T6906" s="27">
        <f t="shared" si="107"/>
        <v>1</v>
      </c>
      <c r="U6906" s="29">
        <f>'Raw Data'!$M6906*'Raw Data'!$T6906</f>
        <v>650</v>
      </c>
    </row>
    <row r="6907" spans="1:21" x14ac:dyDescent="0.3">
      <c r="A6907" s="20">
        <v>18477658</v>
      </c>
      <c r="B6907" s="27" t="s">
        <v>13053</v>
      </c>
      <c r="C6907" s="27">
        <v>1</v>
      </c>
      <c r="D6907" s="27" t="str">
        <f>VLOOKUP('Raw Data'!$C6907,'country description'!$A$2:$B$16,2,0)</f>
        <v>India</v>
      </c>
      <c r="E6907" s="27" t="s">
        <v>12487</v>
      </c>
      <c r="F6907" s="27" t="s">
        <v>13054</v>
      </c>
      <c r="G6907" s="27" t="s">
        <v>393</v>
      </c>
      <c r="H6907" s="27" t="s">
        <v>18</v>
      </c>
      <c r="I6907" s="27" t="s">
        <v>19</v>
      </c>
      <c r="J6907" s="27" t="s">
        <v>19</v>
      </c>
      <c r="K6907" s="27">
        <v>1</v>
      </c>
      <c r="L6907" s="27">
        <v>2</v>
      </c>
      <c r="M6907" s="27">
        <v>300</v>
      </c>
      <c r="N6907" s="27">
        <v>1</v>
      </c>
      <c r="O6907" s="27">
        <v>2018</v>
      </c>
      <c r="P6907" s="27">
        <v>9</v>
      </c>
      <c r="Q6907" s="27">
        <v>10</v>
      </c>
      <c r="R6907" s="28">
        <f>DATE('Raw Data'!$O6907,'Raw Data'!$P6907,'Raw Data'!$Q6907)</f>
        <v>43353</v>
      </c>
      <c r="S6907" s="27" t="str">
        <f>CONCATENATE(MID('Raw Data'!$H6907,FIND("(",'Raw Data'!$H6907)+1,FIND(")",'Raw Data'!$H6907)-FIND("(",'Raw Data'!$H6907)-1),"",'Raw Data'!$M6907)</f>
        <v>Rs.300</v>
      </c>
      <c r="T6907" s="27">
        <f t="shared" si="107"/>
        <v>1</v>
      </c>
      <c r="U6907" s="29">
        <f>'Raw Data'!$M6907*'Raw Data'!$T6907</f>
        <v>300</v>
      </c>
    </row>
    <row r="6908" spans="1:21" x14ac:dyDescent="0.3">
      <c r="A6908" s="20">
        <v>18414468</v>
      </c>
      <c r="B6908" s="27" t="s">
        <v>10824</v>
      </c>
      <c r="C6908" s="27">
        <v>1</v>
      </c>
      <c r="D6908" s="27" t="str">
        <f>VLOOKUP('Raw Data'!$C6908,'country description'!$A$2:$B$16,2,0)</f>
        <v>India</v>
      </c>
      <c r="E6908" s="27" t="s">
        <v>12487</v>
      </c>
      <c r="F6908" s="27" t="s">
        <v>13055</v>
      </c>
      <c r="G6908" s="27" t="s">
        <v>458</v>
      </c>
      <c r="H6908" s="27" t="s">
        <v>18</v>
      </c>
      <c r="I6908" s="27" t="s">
        <v>19</v>
      </c>
      <c r="J6908" s="27" t="s">
        <v>24</v>
      </c>
      <c r="K6908" s="27">
        <v>2</v>
      </c>
      <c r="L6908" s="27">
        <v>8</v>
      </c>
      <c r="M6908" s="27">
        <v>650</v>
      </c>
      <c r="N6908" s="27">
        <v>2.7</v>
      </c>
      <c r="O6908" s="27">
        <v>2014</v>
      </c>
      <c r="P6908" s="27">
        <v>9</v>
      </c>
      <c r="Q6908" s="27">
        <v>16</v>
      </c>
      <c r="R6908" s="28">
        <f>DATE('Raw Data'!$O6908,'Raw Data'!$P6908,'Raw Data'!$Q6908)</f>
        <v>41898</v>
      </c>
      <c r="S6908" s="27" t="str">
        <f>CONCATENATE(MID('Raw Data'!$H6908,FIND("(",'Raw Data'!$H6908)+1,FIND(")",'Raw Data'!$H6908)-FIND("(",'Raw Data'!$H6908)-1),"",'Raw Data'!$M6908)</f>
        <v>Rs.650</v>
      </c>
      <c r="T6908" s="27">
        <f t="shared" si="107"/>
        <v>1</v>
      </c>
      <c r="U6908" s="29">
        <f>'Raw Data'!$M6908*'Raw Data'!$T6908</f>
        <v>650</v>
      </c>
    </row>
    <row r="6909" spans="1:21" x14ac:dyDescent="0.3">
      <c r="A6909" s="20">
        <v>18451823</v>
      </c>
      <c r="B6909" s="27" t="s">
        <v>13056</v>
      </c>
      <c r="C6909" s="27">
        <v>1</v>
      </c>
      <c r="D6909" s="27" t="str">
        <f>VLOOKUP('Raw Data'!$C6909,'country description'!$A$2:$B$16,2,0)</f>
        <v>India</v>
      </c>
      <c r="E6909" s="27" t="s">
        <v>12487</v>
      </c>
      <c r="F6909" s="27" t="s">
        <v>12755</v>
      </c>
      <c r="G6909" s="27" t="s">
        <v>17</v>
      </c>
      <c r="H6909" s="27" t="s">
        <v>18</v>
      </c>
      <c r="I6909" s="27" t="s">
        <v>19</v>
      </c>
      <c r="J6909" s="27" t="s">
        <v>24</v>
      </c>
      <c r="K6909" s="27">
        <v>2</v>
      </c>
      <c r="L6909" s="27">
        <v>6</v>
      </c>
      <c r="M6909" s="27">
        <v>650</v>
      </c>
      <c r="N6909" s="27">
        <v>3.1</v>
      </c>
      <c r="O6909" s="27">
        <v>2011</v>
      </c>
      <c r="P6909" s="27">
        <v>9</v>
      </c>
      <c r="Q6909" s="27">
        <v>27</v>
      </c>
      <c r="R6909" s="28">
        <f>DATE('Raw Data'!$O6909,'Raw Data'!$P6909,'Raw Data'!$Q6909)</f>
        <v>40813</v>
      </c>
      <c r="S6909" s="27" t="str">
        <f>CONCATENATE(MID('Raw Data'!$H6909,FIND("(",'Raw Data'!$H6909)+1,FIND(")",'Raw Data'!$H6909)-FIND("(",'Raw Data'!$H6909)-1),"",'Raw Data'!$M6909)</f>
        <v>Rs.650</v>
      </c>
      <c r="T6909" s="27">
        <f t="shared" si="107"/>
        <v>1</v>
      </c>
      <c r="U6909" s="29">
        <f>'Raw Data'!$M6909*'Raw Data'!$T6909</f>
        <v>650</v>
      </c>
    </row>
    <row r="6910" spans="1:21" x14ac:dyDescent="0.3">
      <c r="A6910" s="20">
        <v>8130</v>
      </c>
      <c r="B6910" s="27" t="s">
        <v>763</v>
      </c>
      <c r="C6910" s="27">
        <v>1</v>
      </c>
      <c r="D6910" s="27" t="str">
        <f>VLOOKUP('Raw Data'!$C6910,'country description'!$A$2:$B$16,2,0)</f>
        <v>India</v>
      </c>
      <c r="E6910" s="27" t="s">
        <v>12487</v>
      </c>
      <c r="F6910" s="27" t="s">
        <v>13057</v>
      </c>
      <c r="G6910" s="27" t="s">
        <v>407</v>
      </c>
      <c r="H6910" s="27" t="s">
        <v>18</v>
      </c>
      <c r="I6910" s="27" t="s">
        <v>19</v>
      </c>
      <c r="J6910" s="27" t="s">
        <v>19</v>
      </c>
      <c r="K6910" s="27">
        <v>1</v>
      </c>
      <c r="L6910" s="27">
        <v>14</v>
      </c>
      <c r="M6910" s="27">
        <v>450</v>
      </c>
      <c r="N6910" s="27">
        <v>3</v>
      </c>
      <c r="O6910" s="27">
        <v>2018</v>
      </c>
      <c r="P6910" s="27">
        <v>9</v>
      </c>
      <c r="Q6910" s="27">
        <v>3</v>
      </c>
      <c r="R6910" s="28">
        <f>DATE('Raw Data'!$O6910,'Raw Data'!$P6910,'Raw Data'!$Q6910)</f>
        <v>43346</v>
      </c>
      <c r="S6910" s="27" t="str">
        <f>CONCATENATE(MID('Raw Data'!$H6910,FIND("(",'Raw Data'!$H6910)+1,FIND(")",'Raw Data'!$H6910)-FIND("(",'Raw Data'!$H6910)-1),"",'Raw Data'!$M6910)</f>
        <v>Rs.450</v>
      </c>
      <c r="T6910" s="27">
        <f t="shared" si="107"/>
        <v>1</v>
      </c>
      <c r="U6910" s="29">
        <f>'Raw Data'!$M6910*'Raw Data'!$T6910</f>
        <v>450</v>
      </c>
    </row>
    <row r="6911" spans="1:21" x14ac:dyDescent="0.3">
      <c r="A6911" s="20">
        <v>18252359</v>
      </c>
      <c r="B6911" s="27" t="s">
        <v>13058</v>
      </c>
      <c r="C6911" s="27">
        <v>1</v>
      </c>
      <c r="D6911" s="27" t="str">
        <f>VLOOKUP('Raw Data'!$C6911,'country description'!$A$2:$B$16,2,0)</f>
        <v>India</v>
      </c>
      <c r="E6911" s="27" t="s">
        <v>12487</v>
      </c>
      <c r="F6911" s="27" t="s">
        <v>13059</v>
      </c>
      <c r="G6911" s="27" t="s">
        <v>393</v>
      </c>
      <c r="H6911" s="27" t="s">
        <v>18</v>
      </c>
      <c r="I6911" s="27" t="s">
        <v>19</v>
      </c>
      <c r="J6911" s="27" t="s">
        <v>24</v>
      </c>
      <c r="K6911" s="27">
        <v>2</v>
      </c>
      <c r="L6911" s="27">
        <v>10</v>
      </c>
      <c r="M6911" s="27">
        <v>800</v>
      </c>
      <c r="N6911" s="27">
        <v>3.2</v>
      </c>
      <c r="O6911" s="27">
        <v>2011</v>
      </c>
      <c r="P6911" s="27">
        <v>9</v>
      </c>
      <c r="Q6911" s="27">
        <v>8</v>
      </c>
      <c r="R6911" s="28">
        <f>DATE('Raw Data'!$O6911,'Raw Data'!$P6911,'Raw Data'!$Q6911)</f>
        <v>40794</v>
      </c>
      <c r="S6911" s="27" t="str">
        <f>CONCATENATE(MID('Raw Data'!$H6911,FIND("(",'Raw Data'!$H6911)+1,FIND(")",'Raw Data'!$H6911)-FIND("(",'Raw Data'!$H6911)-1),"",'Raw Data'!$M6911)</f>
        <v>Rs.800</v>
      </c>
      <c r="T6911" s="27">
        <f t="shared" si="107"/>
        <v>1</v>
      </c>
      <c r="U6911" s="29">
        <f>'Raw Data'!$M6911*'Raw Data'!$T6911</f>
        <v>800</v>
      </c>
    </row>
    <row r="6912" spans="1:21" x14ac:dyDescent="0.3">
      <c r="A6912" s="20">
        <v>304480</v>
      </c>
      <c r="B6912" s="27" t="s">
        <v>13060</v>
      </c>
      <c r="C6912" s="27">
        <v>1</v>
      </c>
      <c r="D6912" s="27" t="str">
        <f>VLOOKUP('Raw Data'!$C6912,'country description'!$A$2:$B$16,2,0)</f>
        <v>India</v>
      </c>
      <c r="E6912" s="27" t="s">
        <v>12487</v>
      </c>
      <c r="F6912" s="27" t="s">
        <v>13061</v>
      </c>
      <c r="G6912" s="27" t="s">
        <v>13062</v>
      </c>
      <c r="H6912" s="27" t="s">
        <v>18</v>
      </c>
      <c r="I6912" s="27" t="s">
        <v>19</v>
      </c>
      <c r="J6912" s="27" t="s">
        <v>24</v>
      </c>
      <c r="K6912" s="27">
        <v>2</v>
      </c>
      <c r="L6912" s="27">
        <v>49</v>
      </c>
      <c r="M6912" s="27">
        <v>600</v>
      </c>
      <c r="N6912" s="27">
        <v>2.4</v>
      </c>
      <c r="O6912" s="27">
        <v>2017</v>
      </c>
      <c r="P6912" s="27">
        <v>9</v>
      </c>
      <c r="Q6912" s="27">
        <v>25</v>
      </c>
      <c r="R6912" s="28">
        <f>DATE('Raw Data'!$O6912,'Raw Data'!$P6912,'Raw Data'!$Q6912)</f>
        <v>43003</v>
      </c>
      <c r="S6912" s="27" t="str">
        <f>CONCATENATE(MID('Raw Data'!$H6912,FIND("(",'Raw Data'!$H6912)+1,FIND(")",'Raw Data'!$H6912)-FIND("(",'Raw Data'!$H6912)-1),"",'Raw Data'!$M6912)</f>
        <v>Rs.600</v>
      </c>
      <c r="T6912" s="27">
        <f t="shared" si="107"/>
        <v>1</v>
      </c>
      <c r="U6912" s="29">
        <f>'Raw Data'!$M6912*'Raw Data'!$T6912</f>
        <v>600</v>
      </c>
    </row>
    <row r="6913" spans="1:21" x14ac:dyDescent="0.3">
      <c r="A6913" s="20">
        <v>313103</v>
      </c>
      <c r="B6913" s="27" t="s">
        <v>13063</v>
      </c>
      <c r="C6913" s="27">
        <v>1</v>
      </c>
      <c r="D6913" s="27" t="str">
        <f>VLOOKUP('Raw Data'!$C6913,'country description'!$A$2:$B$16,2,0)</f>
        <v>India</v>
      </c>
      <c r="E6913" s="27" t="s">
        <v>12487</v>
      </c>
      <c r="F6913" s="27" t="s">
        <v>13064</v>
      </c>
      <c r="G6913" s="27" t="s">
        <v>464</v>
      </c>
      <c r="H6913" s="27" t="s">
        <v>18</v>
      </c>
      <c r="I6913" s="27" t="s">
        <v>19</v>
      </c>
      <c r="J6913" s="27" t="s">
        <v>19</v>
      </c>
      <c r="K6913" s="27">
        <v>1</v>
      </c>
      <c r="L6913" s="27">
        <v>2</v>
      </c>
      <c r="M6913" s="27">
        <v>150</v>
      </c>
      <c r="N6913" s="27">
        <v>1</v>
      </c>
      <c r="O6913" s="27">
        <v>2011</v>
      </c>
      <c r="P6913" s="27">
        <v>9</v>
      </c>
      <c r="Q6913" s="27">
        <v>4</v>
      </c>
      <c r="R6913" s="28">
        <f>DATE('Raw Data'!$O6913,'Raw Data'!$P6913,'Raw Data'!$Q6913)</f>
        <v>40790</v>
      </c>
      <c r="S6913" s="27" t="str">
        <f>CONCATENATE(MID('Raw Data'!$H6913,FIND("(",'Raw Data'!$H6913)+1,FIND(")",'Raw Data'!$H6913)-FIND("(",'Raw Data'!$H6913)-1),"",'Raw Data'!$M6913)</f>
        <v>Rs.150</v>
      </c>
      <c r="T6913" s="27">
        <f t="shared" si="107"/>
        <v>1</v>
      </c>
      <c r="U6913" s="29">
        <f>'Raw Data'!$M6913*'Raw Data'!$T6913</f>
        <v>150</v>
      </c>
    </row>
    <row r="6914" spans="1:21" x14ac:dyDescent="0.3">
      <c r="A6914" s="20">
        <v>18383468</v>
      </c>
      <c r="B6914" s="27" t="s">
        <v>13065</v>
      </c>
      <c r="C6914" s="27">
        <v>1</v>
      </c>
      <c r="D6914" s="27" t="str">
        <f>VLOOKUP('Raw Data'!$C6914,'country description'!$A$2:$B$16,2,0)</f>
        <v>India</v>
      </c>
      <c r="E6914" s="27" t="s">
        <v>12487</v>
      </c>
      <c r="F6914" s="27" t="s">
        <v>13066</v>
      </c>
      <c r="G6914" s="27" t="s">
        <v>13067</v>
      </c>
      <c r="H6914" s="27" t="s">
        <v>18</v>
      </c>
      <c r="I6914" s="27" t="s">
        <v>19</v>
      </c>
      <c r="J6914" s="27" t="s">
        <v>19</v>
      </c>
      <c r="K6914" s="27">
        <v>1</v>
      </c>
      <c r="L6914" s="27">
        <v>12</v>
      </c>
      <c r="M6914" s="27">
        <v>350</v>
      </c>
      <c r="N6914" s="27">
        <v>3.3</v>
      </c>
      <c r="O6914" s="27">
        <v>2014</v>
      </c>
      <c r="P6914" s="27">
        <v>9</v>
      </c>
      <c r="Q6914" s="27">
        <v>4</v>
      </c>
      <c r="R6914" s="28">
        <f>DATE('Raw Data'!$O6914,'Raw Data'!$P6914,'Raw Data'!$Q6914)</f>
        <v>41886</v>
      </c>
      <c r="S6914" s="27" t="str">
        <f>CONCATENATE(MID('Raw Data'!$H6914,FIND("(",'Raw Data'!$H6914)+1,FIND(")",'Raw Data'!$H6914)-FIND("(",'Raw Data'!$H6914)-1),"",'Raw Data'!$M6914)</f>
        <v>Rs.350</v>
      </c>
      <c r="T6914" s="27">
        <f t="shared" ref="T6914:T6977" si="108">VLOOKUP(D6914,$Y$4:$Z$18,2,0)</f>
        <v>1</v>
      </c>
      <c r="U6914" s="29">
        <f>'Raw Data'!$M6914*'Raw Data'!$T6914</f>
        <v>350</v>
      </c>
    </row>
    <row r="6915" spans="1:21" x14ac:dyDescent="0.3">
      <c r="A6915" s="20">
        <v>18351053</v>
      </c>
      <c r="B6915" s="27" t="s">
        <v>13068</v>
      </c>
      <c r="C6915" s="27">
        <v>1</v>
      </c>
      <c r="D6915" s="27" t="str">
        <f>VLOOKUP('Raw Data'!$C6915,'country description'!$A$2:$B$16,2,0)</f>
        <v>India</v>
      </c>
      <c r="E6915" s="27" t="s">
        <v>12487</v>
      </c>
      <c r="F6915" s="27" t="s">
        <v>13069</v>
      </c>
      <c r="G6915" s="27" t="s">
        <v>601</v>
      </c>
      <c r="H6915" s="27" t="s">
        <v>18</v>
      </c>
      <c r="I6915" s="27" t="s">
        <v>19</v>
      </c>
      <c r="J6915" s="27" t="s">
        <v>24</v>
      </c>
      <c r="K6915" s="27">
        <v>1</v>
      </c>
      <c r="L6915" s="27">
        <v>10</v>
      </c>
      <c r="M6915" s="27">
        <v>150</v>
      </c>
      <c r="N6915" s="27">
        <v>3.1</v>
      </c>
      <c r="O6915" s="27">
        <v>2014</v>
      </c>
      <c r="P6915" s="27">
        <v>9</v>
      </c>
      <c r="Q6915" s="27">
        <v>17</v>
      </c>
      <c r="R6915" s="28">
        <f>DATE('Raw Data'!$O6915,'Raw Data'!$P6915,'Raw Data'!$Q6915)</f>
        <v>41899</v>
      </c>
      <c r="S6915" s="27" t="str">
        <f>CONCATENATE(MID('Raw Data'!$H6915,FIND("(",'Raw Data'!$H6915)+1,FIND(")",'Raw Data'!$H6915)-FIND("(",'Raw Data'!$H6915)-1),"",'Raw Data'!$M6915)</f>
        <v>Rs.150</v>
      </c>
      <c r="T6915" s="27">
        <f t="shared" si="108"/>
        <v>1</v>
      </c>
      <c r="U6915" s="29">
        <f>'Raw Data'!$M6915*'Raw Data'!$T6915</f>
        <v>150</v>
      </c>
    </row>
    <row r="6916" spans="1:21" x14ac:dyDescent="0.3">
      <c r="A6916" s="20">
        <v>18462972</v>
      </c>
      <c r="B6916" s="27" t="s">
        <v>13070</v>
      </c>
      <c r="C6916" s="27">
        <v>1</v>
      </c>
      <c r="D6916" s="27" t="str">
        <f>VLOOKUP('Raw Data'!$C6916,'country description'!$A$2:$B$16,2,0)</f>
        <v>India</v>
      </c>
      <c r="E6916" s="27" t="s">
        <v>12487</v>
      </c>
      <c r="F6916" s="27" t="s">
        <v>13071</v>
      </c>
      <c r="G6916" s="27" t="s">
        <v>410</v>
      </c>
      <c r="H6916" s="27" t="s">
        <v>18</v>
      </c>
      <c r="I6916" s="27" t="s">
        <v>19</v>
      </c>
      <c r="J6916" s="27" t="s">
        <v>19</v>
      </c>
      <c r="K6916" s="27">
        <v>1</v>
      </c>
      <c r="L6916" s="27">
        <v>12</v>
      </c>
      <c r="M6916" s="27">
        <v>450</v>
      </c>
      <c r="N6916" s="27">
        <v>3.2</v>
      </c>
      <c r="O6916" s="27">
        <v>2010</v>
      </c>
      <c r="P6916" s="27">
        <v>9</v>
      </c>
      <c r="Q6916" s="27">
        <v>15</v>
      </c>
      <c r="R6916" s="28">
        <f>DATE('Raw Data'!$O6916,'Raw Data'!$P6916,'Raw Data'!$Q6916)</f>
        <v>40436</v>
      </c>
      <c r="S6916" s="27" t="str">
        <f>CONCATENATE(MID('Raw Data'!$H6916,FIND("(",'Raw Data'!$H6916)+1,FIND(")",'Raw Data'!$H6916)-FIND("(",'Raw Data'!$H6916)-1),"",'Raw Data'!$M6916)</f>
        <v>Rs.450</v>
      </c>
      <c r="T6916" s="27">
        <f t="shared" si="108"/>
        <v>1</v>
      </c>
      <c r="U6916" s="29">
        <f>'Raw Data'!$M6916*'Raw Data'!$T6916</f>
        <v>450</v>
      </c>
    </row>
    <row r="6917" spans="1:21" x14ac:dyDescent="0.3">
      <c r="A6917" s="20">
        <v>18418250</v>
      </c>
      <c r="B6917" s="27" t="s">
        <v>4129</v>
      </c>
      <c r="C6917" s="27">
        <v>1</v>
      </c>
      <c r="D6917" s="27" t="str">
        <f>VLOOKUP('Raw Data'!$C6917,'country description'!$A$2:$B$16,2,0)</f>
        <v>India</v>
      </c>
      <c r="E6917" s="27" t="s">
        <v>12487</v>
      </c>
      <c r="F6917" s="27" t="s">
        <v>13072</v>
      </c>
      <c r="G6917" s="27" t="s">
        <v>410</v>
      </c>
      <c r="H6917" s="27" t="s">
        <v>18</v>
      </c>
      <c r="I6917" s="27" t="s">
        <v>24</v>
      </c>
      <c r="J6917" s="27" t="s">
        <v>19</v>
      </c>
      <c r="K6917" s="27">
        <v>2</v>
      </c>
      <c r="L6917" s="27">
        <v>31</v>
      </c>
      <c r="M6917" s="27">
        <v>800</v>
      </c>
      <c r="N6917" s="27">
        <v>3.5</v>
      </c>
      <c r="O6917" s="27">
        <v>2018</v>
      </c>
      <c r="P6917" s="27">
        <v>9</v>
      </c>
      <c r="Q6917" s="27">
        <v>22</v>
      </c>
      <c r="R6917" s="28">
        <f>DATE('Raw Data'!$O6917,'Raw Data'!$P6917,'Raw Data'!$Q6917)</f>
        <v>43365</v>
      </c>
      <c r="S6917" s="27" t="str">
        <f>CONCATENATE(MID('Raw Data'!$H6917,FIND("(",'Raw Data'!$H6917)+1,FIND(")",'Raw Data'!$H6917)-FIND("(",'Raw Data'!$H6917)-1),"",'Raw Data'!$M6917)</f>
        <v>Rs.800</v>
      </c>
      <c r="T6917" s="27">
        <f t="shared" si="108"/>
        <v>1</v>
      </c>
      <c r="U6917" s="29">
        <f>'Raw Data'!$M6917*'Raw Data'!$T6917</f>
        <v>800</v>
      </c>
    </row>
    <row r="6918" spans="1:21" x14ac:dyDescent="0.3">
      <c r="A6918" s="20">
        <v>18354978</v>
      </c>
      <c r="B6918" s="27" t="s">
        <v>499</v>
      </c>
      <c r="C6918" s="27">
        <v>1</v>
      </c>
      <c r="D6918" s="27" t="str">
        <f>VLOOKUP('Raw Data'!$C6918,'country description'!$A$2:$B$16,2,0)</f>
        <v>India</v>
      </c>
      <c r="E6918" s="27" t="s">
        <v>12487</v>
      </c>
      <c r="F6918" s="27" t="s">
        <v>13073</v>
      </c>
      <c r="G6918" s="27" t="s">
        <v>500</v>
      </c>
      <c r="H6918" s="27" t="s">
        <v>18</v>
      </c>
      <c r="I6918" s="27" t="s">
        <v>19</v>
      </c>
      <c r="J6918" s="27" t="s">
        <v>19</v>
      </c>
      <c r="K6918" s="27">
        <v>2</v>
      </c>
      <c r="L6918" s="27">
        <v>2</v>
      </c>
      <c r="M6918" s="27">
        <v>700</v>
      </c>
      <c r="N6918" s="27">
        <v>1</v>
      </c>
      <c r="O6918" s="27">
        <v>2013</v>
      </c>
      <c r="P6918" s="27">
        <v>9</v>
      </c>
      <c r="Q6918" s="27">
        <v>5</v>
      </c>
      <c r="R6918" s="28">
        <f>DATE('Raw Data'!$O6918,'Raw Data'!$P6918,'Raw Data'!$Q6918)</f>
        <v>41522</v>
      </c>
      <c r="S6918" s="27" t="str">
        <f>CONCATENATE(MID('Raw Data'!$H6918,FIND("(",'Raw Data'!$H6918)+1,FIND(")",'Raw Data'!$H6918)-FIND("(",'Raw Data'!$H6918)-1),"",'Raw Data'!$M6918)</f>
        <v>Rs.700</v>
      </c>
      <c r="T6918" s="27">
        <f t="shared" si="108"/>
        <v>1</v>
      </c>
      <c r="U6918" s="29">
        <f>'Raw Data'!$M6918*'Raw Data'!$T6918</f>
        <v>700</v>
      </c>
    </row>
    <row r="6919" spans="1:21" x14ac:dyDescent="0.3">
      <c r="A6919" s="20">
        <v>1727</v>
      </c>
      <c r="B6919" s="27" t="s">
        <v>13074</v>
      </c>
      <c r="C6919" s="27">
        <v>1</v>
      </c>
      <c r="D6919" s="27" t="str">
        <f>VLOOKUP('Raw Data'!$C6919,'country description'!$A$2:$B$16,2,0)</f>
        <v>India</v>
      </c>
      <c r="E6919" s="27" t="s">
        <v>12487</v>
      </c>
      <c r="F6919" s="27" t="s">
        <v>13075</v>
      </c>
      <c r="G6919" s="27" t="s">
        <v>11848</v>
      </c>
      <c r="H6919" s="27" t="s">
        <v>18</v>
      </c>
      <c r="I6919" s="27" t="s">
        <v>24</v>
      </c>
      <c r="J6919" s="27" t="s">
        <v>24</v>
      </c>
      <c r="K6919" s="27">
        <v>2</v>
      </c>
      <c r="L6919" s="27">
        <v>79</v>
      </c>
      <c r="M6919" s="27">
        <v>750</v>
      </c>
      <c r="N6919" s="27">
        <v>2.5</v>
      </c>
      <c r="O6919" s="27">
        <v>2010</v>
      </c>
      <c r="P6919" s="27">
        <v>9</v>
      </c>
      <c r="Q6919" s="27">
        <v>9</v>
      </c>
      <c r="R6919" s="28">
        <f>DATE('Raw Data'!$O6919,'Raw Data'!$P6919,'Raw Data'!$Q6919)</f>
        <v>40430</v>
      </c>
      <c r="S6919" s="27" t="str">
        <f>CONCATENATE(MID('Raw Data'!$H6919,FIND("(",'Raw Data'!$H6919)+1,FIND(")",'Raw Data'!$H6919)-FIND("(",'Raw Data'!$H6919)-1),"",'Raw Data'!$M6919)</f>
        <v>Rs.750</v>
      </c>
      <c r="T6919" s="27">
        <f t="shared" si="108"/>
        <v>1</v>
      </c>
      <c r="U6919" s="29">
        <f>'Raw Data'!$M6919*'Raw Data'!$T6919</f>
        <v>750</v>
      </c>
    </row>
    <row r="6920" spans="1:21" x14ac:dyDescent="0.3">
      <c r="A6920" s="20">
        <v>2483</v>
      </c>
      <c r="B6920" s="27" t="s">
        <v>13076</v>
      </c>
      <c r="C6920" s="27">
        <v>1</v>
      </c>
      <c r="D6920" s="27" t="str">
        <f>VLOOKUP('Raw Data'!$C6920,'country description'!$A$2:$B$16,2,0)</f>
        <v>India</v>
      </c>
      <c r="E6920" s="27" t="s">
        <v>12487</v>
      </c>
      <c r="F6920" s="27" t="s">
        <v>13077</v>
      </c>
      <c r="G6920" s="27" t="s">
        <v>390</v>
      </c>
      <c r="H6920" s="27" t="s">
        <v>18</v>
      </c>
      <c r="I6920" s="27" t="s">
        <v>24</v>
      </c>
      <c r="J6920" s="27" t="s">
        <v>24</v>
      </c>
      <c r="K6920" s="27">
        <v>3</v>
      </c>
      <c r="L6920" s="27">
        <v>120</v>
      </c>
      <c r="M6920" s="27">
        <v>1200</v>
      </c>
      <c r="N6920" s="27">
        <v>3</v>
      </c>
      <c r="O6920" s="27">
        <v>2010</v>
      </c>
      <c r="P6920" s="27">
        <v>9</v>
      </c>
      <c r="Q6920" s="27">
        <v>21</v>
      </c>
      <c r="R6920" s="28">
        <f>DATE('Raw Data'!$O6920,'Raw Data'!$P6920,'Raw Data'!$Q6920)</f>
        <v>40442</v>
      </c>
      <c r="S6920" s="27" t="str">
        <f>CONCATENATE(MID('Raw Data'!$H6920,FIND("(",'Raw Data'!$H6920)+1,FIND(")",'Raw Data'!$H6920)-FIND("(",'Raw Data'!$H6920)-1),"",'Raw Data'!$M6920)</f>
        <v>Rs.1200</v>
      </c>
      <c r="T6920" s="27">
        <f t="shared" si="108"/>
        <v>1</v>
      </c>
      <c r="U6920" s="29">
        <f>'Raw Data'!$M6920*'Raw Data'!$T6920</f>
        <v>1200</v>
      </c>
    </row>
    <row r="6921" spans="1:21" x14ac:dyDescent="0.3">
      <c r="A6921" s="20">
        <v>308750</v>
      </c>
      <c r="B6921" s="27" t="s">
        <v>13078</v>
      </c>
      <c r="C6921" s="27">
        <v>1</v>
      </c>
      <c r="D6921" s="27" t="str">
        <f>VLOOKUP('Raw Data'!$C6921,'country description'!$A$2:$B$16,2,0)</f>
        <v>India</v>
      </c>
      <c r="E6921" s="27" t="s">
        <v>12487</v>
      </c>
      <c r="F6921" s="27" t="s">
        <v>13079</v>
      </c>
      <c r="G6921" s="27" t="s">
        <v>595</v>
      </c>
      <c r="H6921" s="27" t="s">
        <v>18</v>
      </c>
      <c r="I6921" s="27" t="s">
        <v>19</v>
      </c>
      <c r="J6921" s="27" t="s">
        <v>19</v>
      </c>
      <c r="K6921" s="27">
        <v>1</v>
      </c>
      <c r="L6921" s="27">
        <v>3</v>
      </c>
      <c r="M6921" s="27">
        <v>100</v>
      </c>
      <c r="N6921" s="27">
        <v>1</v>
      </c>
      <c r="O6921" s="27">
        <v>2018</v>
      </c>
      <c r="P6921" s="27">
        <v>9</v>
      </c>
      <c r="Q6921" s="27">
        <v>28</v>
      </c>
      <c r="R6921" s="28">
        <f>DATE('Raw Data'!$O6921,'Raw Data'!$P6921,'Raw Data'!$Q6921)</f>
        <v>43371</v>
      </c>
      <c r="S6921" s="27" t="str">
        <f>CONCATENATE(MID('Raw Data'!$H6921,FIND("(",'Raw Data'!$H6921)+1,FIND(")",'Raw Data'!$H6921)-FIND("(",'Raw Data'!$H6921)-1),"",'Raw Data'!$M6921)</f>
        <v>Rs.100</v>
      </c>
      <c r="T6921" s="27">
        <f t="shared" si="108"/>
        <v>1</v>
      </c>
      <c r="U6921" s="29">
        <f>'Raw Data'!$M6921*'Raw Data'!$T6921</f>
        <v>100</v>
      </c>
    </row>
    <row r="6922" spans="1:21" x14ac:dyDescent="0.3">
      <c r="A6922" s="20">
        <v>300955</v>
      </c>
      <c r="B6922" s="27" t="s">
        <v>13080</v>
      </c>
      <c r="C6922" s="27">
        <v>1</v>
      </c>
      <c r="D6922" s="27" t="str">
        <f>VLOOKUP('Raw Data'!$C6922,'country description'!$A$2:$B$16,2,0)</f>
        <v>India</v>
      </c>
      <c r="E6922" s="27" t="s">
        <v>12487</v>
      </c>
      <c r="F6922" s="27" t="s">
        <v>13081</v>
      </c>
      <c r="G6922" s="27" t="s">
        <v>12324</v>
      </c>
      <c r="H6922" s="27" t="s">
        <v>18</v>
      </c>
      <c r="I6922" s="27" t="s">
        <v>19</v>
      </c>
      <c r="J6922" s="27" t="s">
        <v>19</v>
      </c>
      <c r="K6922" s="27">
        <v>2</v>
      </c>
      <c r="L6922" s="27">
        <v>102</v>
      </c>
      <c r="M6922" s="27">
        <v>600</v>
      </c>
      <c r="N6922" s="27">
        <v>2.8</v>
      </c>
      <c r="O6922" s="27">
        <v>2013</v>
      </c>
      <c r="P6922" s="27">
        <v>9</v>
      </c>
      <c r="Q6922" s="27">
        <v>16</v>
      </c>
      <c r="R6922" s="28">
        <f>DATE('Raw Data'!$O6922,'Raw Data'!$P6922,'Raw Data'!$Q6922)</f>
        <v>41533</v>
      </c>
      <c r="S6922" s="27" t="str">
        <f>CONCATENATE(MID('Raw Data'!$H6922,FIND("(",'Raw Data'!$H6922)+1,FIND(")",'Raw Data'!$H6922)-FIND("(",'Raw Data'!$H6922)-1),"",'Raw Data'!$M6922)</f>
        <v>Rs.600</v>
      </c>
      <c r="T6922" s="27">
        <f t="shared" si="108"/>
        <v>1</v>
      </c>
      <c r="U6922" s="29">
        <f>'Raw Data'!$M6922*'Raw Data'!$T6922</f>
        <v>600</v>
      </c>
    </row>
    <row r="6923" spans="1:21" x14ac:dyDescent="0.3">
      <c r="A6923" s="20">
        <v>308774</v>
      </c>
      <c r="B6923" s="27" t="s">
        <v>2484</v>
      </c>
      <c r="C6923" s="27">
        <v>1</v>
      </c>
      <c r="D6923" s="27" t="str">
        <f>VLOOKUP('Raw Data'!$C6923,'country description'!$A$2:$B$16,2,0)</f>
        <v>India</v>
      </c>
      <c r="E6923" s="27" t="s">
        <v>12487</v>
      </c>
      <c r="F6923" s="27" t="s">
        <v>13082</v>
      </c>
      <c r="G6923" s="27" t="s">
        <v>470</v>
      </c>
      <c r="H6923" s="27" t="s">
        <v>18</v>
      </c>
      <c r="I6923" s="27" t="s">
        <v>19</v>
      </c>
      <c r="J6923" s="27" t="s">
        <v>24</v>
      </c>
      <c r="K6923" s="27">
        <v>2</v>
      </c>
      <c r="L6923" s="27">
        <v>179</v>
      </c>
      <c r="M6923" s="27">
        <v>600</v>
      </c>
      <c r="N6923" s="27">
        <v>3.6</v>
      </c>
      <c r="O6923" s="27">
        <v>2012</v>
      </c>
      <c r="P6923" s="27">
        <v>9</v>
      </c>
      <c r="Q6923" s="27">
        <v>17</v>
      </c>
      <c r="R6923" s="28">
        <f>DATE('Raw Data'!$O6923,'Raw Data'!$P6923,'Raw Data'!$Q6923)</f>
        <v>41169</v>
      </c>
      <c r="S6923" s="27" t="str">
        <f>CONCATENATE(MID('Raw Data'!$H6923,FIND("(",'Raw Data'!$H6923)+1,FIND(")",'Raw Data'!$H6923)-FIND("(",'Raw Data'!$H6923)-1),"",'Raw Data'!$M6923)</f>
        <v>Rs.600</v>
      </c>
      <c r="T6923" s="27">
        <f t="shared" si="108"/>
        <v>1</v>
      </c>
      <c r="U6923" s="29">
        <f>'Raw Data'!$M6923*'Raw Data'!$T6923</f>
        <v>600</v>
      </c>
    </row>
    <row r="6924" spans="1:21" x14ac:dyDescent="0.3">
      <c r="A6924" s="20">
        <v>2979</v>
      </c>
      <c r="B6924" s="27" t="s">
        <v>13083</v>
      </c>
      <c r="C6924" s="27">
        <v>1</v>
      </c>
      <c r="D6924" s="27" t="str">
        <f>VLOOKUP('Raw Data'!$C6924,'country description'!$A$2:$B$16,2,0)</f>
        <v>India</v>
      </c>
      <c r="E6924" s="27" t="s">
        <v>12487</v>
      </c>
      <c r="F6924" s="27" t="s">
        <v>13084</v>
      </c>
      <c r="G6924" s="27" t="s">
        <v>13085</v>
      </c>
      <c r="H6924" s="27" t="s">
        <v>18</v>
      </c>
      <c r="I6924" s="27" t="s">
        <v>19</v>
      </c>
      <c r="J6924" s="27" t="s">
        <v>19</v>
      </c>
      <c r="K6924" s="27">
        <v>1</v>
      </c>
      <c r="L6924" s="27">
        <v>161</v>
      </c>
      <c r="M6924" s="27">
        <v>450</v>
      </c>
      <c r="N6924" s="27">
        <v>2</v>
      </c>
      <c r="O6924" s="27">
        <v>2017</v>
      </c>
      <c r="P6924" s="27">
        <v>9</v>
      </c>
      <c r="Q6924" s="27">
        <v>12</v>
      </c>
      <c r="R6924" s="28">
        <f>DATE('Raw Data'!$O6924,'Raw Data'!$P6924,'Raw Data'!$Q6924)</f>
        <v>42990</v>
      </c>
      <c r="S6924" s="27" t="str">
        <f>CONCATENATE(MID('Raw Data'!$H6924,FIND("(",'Raw Data'!$H6924)+1,FIND(")",'Raw Data'!$H6924)-FIND("(",'Raw Data'!$H6924)-1),"",'Raw Data'!$M6924)</f>
        <v>Rs.450</v>
      </c>
      <c r="T6924" s="27">
        <f t="shared" si="108"/>
        <v>1</v>
      </c>
      <c r="U6924" s="29">
        <f>'Raw Data'!$M6924*'Raw Data'!$T6924</f>
        <v>450</v>
      </c>
    </row>
    <row r="6925" spans="1:21" x14ac:dyDescent="0.3">
      <c r="A6925" s="20">
        <v>18268698</v>
      </c>
      <c r="B6925" s="27" t="s">
        <v>4333</v>
      </c>
      <c r="C6925" s="27">
        <v>1</v>
      </c>
      <c r="D6925" s="27" t="str">
        <f>VLOOKUP('Raw Data'!$C6925,'country description'!$A$2:$B$16,2,0)</f>
        <v>India</v>
      </c>
      <c r="E6925" s="27" t="s">
        <v>12487</v>
      </c>
      <c r="F6925" s="27" t="s">
        <v>13086</v>
      </c>
      <c r="G6925" s="27" t="s">
        <v>461</v>
      </c>
      <c r="H6925" s="27" t="s">
        <v>18</v>
      </c>
      <c r="I6925" s="27" t="s">
        <v>19</v>
      </c>
      <c r="J6925" s="27" t="s">
        <v>19</v>
      </c>
      <c r="K6925" s="27">
        <v>2</v>
      </c>
      <c r="L6925" s="27">
        <v>147</v>
      </c>
      <c r="M6925" s="27">
        <v>700</v>
      </c>
      <c r="N6925" s="27">
        <v>4.5</v>
      </c>
      <c r="O6925" s="27">
        <v>2014</v>
      </c>
      <c r="P6925" s="27">
        <v>8</v>
      </c>
      <c r="Q6925" s="27">
        <v>27</v>
      </c>
      <c r="R6925" s="28">
        <f>DATE('Raw Data'!$O6925,'Raw Data'!$P6925,'Raw Data'!$Q6925)</f>
        <v>41878</v>
      </c>
      <c r="S6925" s="27" t="str">
        <f>CONCATENATE(MID('Raw Data'!$H6925,FIND("(",'Raw Data'!$H6925)+1,FIND(")",'Raw Data'!$H6925)-FIND("(",'Raw Data'!$H6925)-1),"",'Raw Data'!$M6925)</f>
        <v>Rs.700</v>
      </c>
      <c r="T6925" s="27">
        <f t="shared" si="108"/>
        <v>1</v>
      </c>
      <c r="U6925" s="29">
        <f>'Raw Data'!$M6925*'Raw Data'!$T6925</f>
        <v>700</v>
      </c>
    </row>
    <row r="6926" spans="1:21" x14ac:dyDescent="0.3">
      <c r="A6926" s="20">
        <v>18272346</v>
      </c>
      <c r="B6926" s="27" t="s">
        <v>480</v>
      </c>
      <c r="C6926" s="27">
        <v>1</v>
      </c>
      <c r="D6926" s="27" t="str">
        <f>VLOOKUP('Raw Data'!$C6926,'country description'!$A$2:$B$16,2,0)</f>
        <v>India</v>
      </c>
      <c r="E6926" s="27" t="s">
        <v>12487</v>
      </c>
      <c r="F6926" s="27" t="s">
        <v>13003</v>
      </c>
      <c r="G6926" s="27" t="s">
        <v>481</v>
      </c>
      <c r="H6926" s="27" t="s">
        <v>18</v>
      </c>
      <c r="I6926" s="27" t="s">
        <v>19</v>
      </c>
      <c r="J6926" s="27" t="s">
        <v>19</v>
      </c>
      <c r="K6926" s="27">
        <v>2</v>
      </c>
      <c r="L6926" s="27">
        <v>86</v>
      </c>
      <c r="M6926" s="27">
        <v>600</v>
      </c>
      <c r="N6926" s="27">
        <v>3.7</v>
      </c>
      <c r="O6926" s="27">
        <v>2015</v>
      </c>
      <c r="P6926" s="27">
        <v>8</v>
      </c>
      <c r="Q6926" s="27">
        <v>17</v>
      </c>
      <c r="R6926" s="28">
        <f>DATE('Raw Data'!$O6926,'Raw Data'!$P6926,'Raw Data'!$Q6926)</f>
        <v>42233</v>
      </c>
      <c r="S6926" s="27" t="str">
        <f>CONCATENATE(MID('Raw Data'!$H6926,FIND("(",'Raw Data'!$H6926)+1,FIND(")",'Raw Data'!$H6926)-FIND("(",'Raw Data'!$H6926)-1),"",'Raw Data'!$M6926)</f>
        <v>Rs.600</v>
      </c>
      <c r="T6926" s="27">
        <f t="shared" si="108"/>
        <v>1</v>
      </c>
      <c r="U6926" s="29">
        <f>'Raw Data'!$M6926*'Raw Data'!$T6926</f>
        <v>600</v>
      </c>
    </row>
    <row r="6927" spans="1:21" x14ac:dyDescent="0.3">
      <c r="A6927" s="20">
        <v>18449092</v>
      </c>
      <c r="B6927" s="27" t="s">
        <v>13087</v>
      </c>
      <c r="C6927" s="27">
        <v>1</v>
      </c>
      <c r="D6927" s="27" t="str">
        <f>VLOOKUP('Raw Data'!$C6927,'country description'!$A$2:$B$16,2,0)</f>
        <v>India</v>
      </c>
      <c r="E6927" s="27" t="s">
        <v>12487</v>
      </c>
      <c r="F6927" s="27" t="s">
        <v>13088</v>
      </c>
      <c r="G6927" s="27" t="s">
        <v>727</v>
      </c>
      <c r="H6927" s="27" t="s">
        <v>18</v>
      </c>
      <c r="I6927" s="27" t="s">
        <v>19</v>
      </c>
      <c r="J6927" s="27" t="s">
        <v>19</v>
      </c>
      <c r="K6927" s="27">
        <v>1</v>
      </c>
      <c r="L6927" s="27">
        <v>22</v>
      </c>
      <c r="M6927" s="27">
        <v>350</v>
      </c>
      <c r="N6927" s="27">
        <v>3.7</v>
      </c>
      <c r="O6927" s="27">
        <v>2016</v>
      </c>
      <c r="P6927" s="27">
        <v>8</v>
      </c>
      <c r="Q6927" s="27">
        <v>11</v>
      </c>
      <c r="R6927" s="28">
        <f>DATE('Raw Data'!$O6927,'Raw Data'!$P6927,'Raw Data'!$Q6927)</f>
        <v>42593</v>
      </c>
      <c r="S6927" s="27" t="str">
        <f>CONCATENATE(MID('Raw Data'!$H6927,FIND("(",'Raw Data'!$H6927)+1,FIND(")",'Raw Data'!$H6927)-FIND("(",'Raw Data'!$H6927)-1),"",'Raw Data'!$M6927)</f>
        <v>Rs.350</v>
      </c>
      <c r="T6927" s="27">
        <f t="shared" si="108"/>
        <v>1</v>
      </c>
      <c r="U6927" s="29">
        <f>'Raw Data'!$M6927*'Raw Data'!$T6927</f>
        <v>350</v>
      </c>
    </row>
    <row r="6928" spans="1:21" x14ac:dyDescent="0.3">
      <c r="A6928" s="20">
        <v>18268716</v>
      </c>
      <c r="B6928" s="27" t="s">
        <v>2969</v>
      </c>
      <c r="C6928" s="27">
        <v>1</v>
      </c>
      <c r="D6928" s="27" t="str">
        <f>VLOOKUP('Raw Data'!$C6928,'country description'!$A$2:$B$16,2,0)</f>
        <v>India</v>
      </c>
      <c r="E6928" s="27" t="s">
        <v>12487</v>
      </c>
      <c r="F6928" s="27" t="s">
        <v>13003</v>
      </c>
      <c r="G6928" s="27" t="s">
        <v>2971</v>
      </c>
      <c r="H6928" s="27" t="s">
        <v>18</v>
      </c>
      <c r="I6928" s="27" t="s">
        <v>19</v>
      </c>
      <c r="J6928" s="27" t="s">
        <v>19</v>
      </c>
      <c r="K6928" s="27">
        <v>3</v>
      </c>
      <c r="L6928" s="27">
        <v>617</v>
      </c>
      <c r="M6928" s="27">
        <v>1300</v>
      </c>
      <c r="N6928" s="27">
        <v>4</v>
      </c>
      <c r="O6928" s="27">
        <v>2012</v>
      </c>
      <c r="P6928" s="27">
        <v>8</v>
      </c>
      <c r="Q6928" s="27">
        <v>16</v>
      </c>
      <c r="R6928" s="28">
        <f>DATE('Raw Data'!$O6928,'Raw Data'!$P6928,'Raw Data'!$Q6928)</f>
        <v>41137</v>
      </c>
      <c r="S6928" s="27" t="str">
        <f>CONCATENATE(MID('Raw Data'!$H6928,FIND("(",'Raw Data'!$H6928)+1,FIND(")",'Raw Data'!$H6928)-FIND("(",'Raw Data'!$H6928)-1),"",'Raw Data'!$M6928)</f>
        <v>Rs.1300</v>
      </c>
      <c r="T6928" s="27">
        <f t="shared" si="108"/>
        <v>1</v>
      </c>
      <c r="U6928" s="29">
        <f>'Raw Data'!$M6928*'Raw Data'!$T6928</f>
        <v>1300</v>
      </c>
    </row>
    <row r="6929" spans="1:21" x14ac:dyDescent="0.3">
      <c r="A6929" s="20">
        <v>18383490</v>
      </c>
      <c r="B6929" s="27" t="s">
        <v>399</v>
      </c>
      <c r="C6929" s="27">
        <v>1</v>
      </c>
      <c r="D6929" s="27" t="str">
        <f>VLOOKUP('Raw Data'!$C6929,'country description'!$A$2:$B$16,2,0)</f>
        <v>India</v>
      </c>
      <c r="E6929" s="27" t="s">
        <v>12487</v>
      </c>
      <c r="F6929" s="27" t="s">
        <v>13089</v>
      </c>
      <c r="G6929" s="27" t="s">
        <v>401</v>
      </c>
      <c r="H6929" s="27" t="s">
        <v>18</v>
      </c>
      <c r="I6929" s="27" t="s">
        <v>19</v>
      </c>
      <c r="J6929" s="27" t="s">
        <v>24</v>
      </c>
      <c r="K6929" s="27">
        <v>2</v>
      </c>
      <c r="L6929" s="27">
        <v>8</v>
      </c>
      <c r="M6929" s="27">
        <v>600</v>
      </c>
      <c r="N6929" s="27">
        <v>2.2999999999999998</v>
      </c>
      <c r="O6929" s="27">
        <v>2010</v>
      </c>
      <c r="P6929" s="27">
        <v>8</v>
      </c>
      <c r="Q6929" s="27">
        <v>2</v>
      </c>
      <c r="R6929" s="28">
        <f>DATE('Raw Data'!$O6929,'Raw Data'!$P6929,'Raw Data'!$Q6929)</f>
        <v>40392</v>
      </c>
      <c r="S6929" s="27" t="str">
        <f>CONCATENATE(MID('Raw Data'!$H6929,FIND("(",'Raw Data'!$H6929)+1,FIND(")",'Raw Data'!$H6929)-FIND("(",'Raw Data'!$H6929)-1),"",'Raw Data'!$M6929)</f>
        <v>Rs.600</v>
      </c>
      <c r="T6929" s="27">
        <f t="shared" si="108"/>
        <v>1</v>
      </c>
      <c r="U6929" s="29">
        <f>'Raw Data'!$M6929*'Raw Data'!$T6929</f>
        <v>600</v>
      </c>
    </row>
    <row r="6930" spans="1:21" x14ac:dyDescent="0.3">
      <c r="A6930" s="20">
        <v>307362</v>
      </c>
      <c r="B6930" s="27" t="s">
        <v>13090</v>
      </c>
      <c r="C6930" s="27">
        <v>1</v>
      </c>
      <c r="D6930" s="27" t="str">
        <f>VLOOKUP('Raw Data'!$C6930,'country description'!$A$2:$B$16,2,0)</f>
        <v>India</v>
      </c>
      <c r="E6930" s="27" t="s">
        <v>14</v>
      </c>
      <c r="F6930" s="27" t="s">
        <v>13091</v>
      </c>
      <c r="G6930" s="27" t="s">
        <v>512</v>
      </c>
      <c r="H6930" s="27" t="s">
        <v>18</v>
      </c>
      <c r="I6930" s="27" t="s">
        <v>24</v>
      </c>
      <c r="J6930" s="27" t="s">
        <v>19</v>
      </c>
      <c r="K6930" s="27">
        <v>4</v>
      </c>
      <c r="L6930" s="27">
        <v>12</v>
      </c>
      <c r="M6930" s="27">
        <v>2000</v>
      </c>
      <c r="N6930" s="27">
        <v>3.2</v>
      </c>
      <c r="O6930" s="27">
        <v>2014</v>
      </c>
      <c r="P6930" s="27">
        <v>1</v>
      </c>
      <c r="Q6930" s="27">
        <v>11</v>
      </c>
      <c r="R6930" s="28">
        <f>DATE('Raw Data'!$O6930,'Raw Data'!$P6930,'Raw Data'!$Q6930)</f>
        <v>41650</v>
      </c>
      <c r="S6930" s="27" t="str">
        <f>CONCATENATE(MID('Raw Data'!$H6930,FIND("(",'Raw Data'!$H6930)+1,FIND(")",'Raw Data'!$H6930)-FIND("(",'Raw Data'!$H6930)-1),"",'Raw Data'!$M6930)</f>
        <v>Rs.2000</v>
      </c>
      <c r="T6930" s="27">
        <f t="shared" si="108"/>
        <v>1</v>
      </c>
      <c r="U6930" s="29">
        <f>'Raw Data'!$M6930*'Raw Data'!$T6930</f>
        <v>2000</v>
      </c>
    </row>
    <row r="6931" spans="1:21" x14ac:dyDescent="0.3">
      <c r="A6931" s="20">
        <v>311013</v>
      </c>
      <c r="B6931" s="27" t="s">
        <v>13092</v>
      </c>
      <c r="C6931" s="27">
        <v>1</v>
      </c>
      <c r="D6931" s="27" t="str">
        <f>VLOOKUP('Raw Data'!$C6931,'country description'!$A$2:$B$16,2,0)</f>
        <v>India</v>
      </c>
      <c r="E6931" s="27" t="s">
        <v>12487</v>
      </c>
      <c r="F6931" s="27" t="s">
        <v>13093</v>
      </c>
      <c r="G6931" s="27" t="s">
        <v>13094</v>
      </c>
      <c r="H6931" s="27" t="s">
        <v>18</v>
      </c>
      <c r="I6931" s="27" t="s">
        <v>19</v>
      </c>
      <c r="J6931" s="27" t="s">
        <v>19</v>
      </c>
      <c r="K6931" s="27">
        <v>2</v>
      </c>
      <c r="L6931" s="27">
        <v>55</v>
      </c>
      <c r="M6931" s="27">
        <v>550</v>
      </c>
      <c r="N6931" s="27">
        <v>3.4</v>
      </c>
      <c r="O6931" s="27">
        <v>2011</v>
      </c>
      <c r="P6931" s="27">
        <v>8</v>
      </c>
      <c r="Q6931" s="27">
        <v>22</v>
      </c>
      <c r="R6931" s="28">
        <f>DATE('Raw Data'!$O6931,'Raw Data'!$P6931,'Raw Data'!$Q6931)</f>
        <v>40777</v>
      </c>
      <c r="S6931" s="27" t="str">
        <f>CONCATENATE(MID('Raw Data'!$H6931,FIND("(",'Raw Data'!$H6931)+1,FIND(")",'Raw Data'!$H6931)-FIND("(",'Raw Data'!$H6931)-1),"",'Raw Data'!$M6931)</f>
        <v>Rs.550</v>
      </c>
      <c r="T6931" s="27">
        <f t="shared" si="108"/>
        <v>1</v>
      </c>
      <c r="U6931" s="29">
        <f>'Raw Data'!$M6931*'Raw Data'!$T6931</f>
        <v>550</v>
      </c>
    </row>
    <row r="6932" spans="1:21" x14ac:dyDescent="0.3">
      <c r="A6932" s="20">
        <v>301415</v>
      </c>
      <c r="B6932" s="27" t="s">
        <v>13095</v>
      </c>
      <c r="C6932" s="27">
        <v>1</v>
      </c>
      <c r="D6932" s="27" t="str">
        <f>VLOOKUP('Raw Data'!$C6932,'country description'!$A$2:$B$16,2,0)</f>
        <v>India</v>
      </c>
      <c r="E6932" s="27" t="s">
        <v>12487</v>
      </c>
      <c r="F6932" s="27" t="s">
        <v>13096</v>
      </c>
      <c r="G6932" s="27" t="s">
        <v>13097</v>
      </c>
      <c r="H6932" s="27" t="s">
        <v>18</v>
      </c>
      <c r="I6932" s="27" t="s">
        <v>24</v>
      </c>
      <c r="J6932" s="27" t="s">
        <v>24</v>
      </c>
      <c r="K6932" s="27">
        <v>3</v>
      </c>
      <c r="L6932" s="27">
        <v>328</v>
      </c>
      <c r="M6932" s="27">
        <v>1500</v>
      </c>
      <c r="N6932" s="27">
        <v>3.6</v>
      </c>
      <c r="O6932" s="27">
        <v>2015</v>
      </c>
      <c r="P6932" s="27">
        <v>8</v>
      </c>
      <c r="Q6932" s="27">
        <v>13</v>
      </c>
      <c r="R6932" s="28">
        <f>DATE('Raw Data'!$O6932,'Raw Data'!$P6932,'Raw Data'!$Q6932)</f>
        <v>42229</v>
      </c>
      <c r="S6932" s="27" t="str">
        <f>CONCATENATE(MID('Raw Data'!$H6932,FIND("(",'Raw Data'!$H6932)+1,FIND(")",'Raw Data'!$H6932)-FIND("(",'Raw Data'!$H6932)-1),"",'Raw Data'!$M6932)</f>
        <v>Rs.1500</v>
      </c>
      <c r="T6932" s="27">
        <f t="shared" si="108"/>
        <v>1</v>
      </c>
      <c r="U6932" s="29">
        <f>'Raw Data'!$M6932*'Raw Data'!$T6932</f>
        <v>1500</v>
      </c>
    </row>
    <row r="6933" spans="1:21" x14ac:dyDescent="0.3">
      <c r="A6933" s="20">
        <v>18244520</v>
      </c>
      <c r="B6933" s="27" t="s">
        <v>13098</v>
      </c>
      <c r="C6933" s="27">
        <v>1</v>
      </c>
      <c r="D6933" s="27" t="str">
        <f>VLOOKUP('Raw Data'!$C6933,'country description'!$A$2:$B$16,2,0)</f>
        <v>India</v>
      </c>
      <c r="E6933" s="27" t="s">
        <v>12487</v>
      </c>
      <c r="F6933" s="27" t="s">
        <v>13099</v>
      </c>
      <c r="G6933" s="27" t="s">
        <v>500</v>
      </c>
      <c r="H6933" s="27" t="s">
        <v>18</v>
      </c>
      <c r="I6933" s="27" t="s">
        <v>19</v>
      </c>
      <c r="J6933" s="27" t="s">
        <v>24</v>
      </c>
      <c r="K6933" s="27">
        <v>2</v>
      </c>
      <c r="L6933" s="27">
        <v>79</v>
      </c>
      <c r="M6933" s="27">
        <v>600</v>
      </c>
      <c r="N6933" s="27">
        <v>3.4</v>
      </c>
      <c r="O6933" s="27">
        <v>2012</v>
      </c>
      <c r="P6933" s="27">
        <v>8</v>
      </c>
      <c r="Q6933" s="27">
        <v>1</v>
      </c>
      <c r="R6933" s="28">
        <f>DATE('Raw Data'!$O6933,'Raw Data'!$P6933,'Raw Data'!$Q6933)</f>
        <v>41122</v>
      </c>
      <c r="S6933" s="27" t="str">
        <f>CONCATENATE(MID('Raw Data'!$H6933,FIND("(",'Raw Data'!$H6933)+1,FIND(")",'Raw Data'!$H6933)-FIND("(",'Raw Data'!$H6933)-1),"",'Raw Data'!$M6933)</f>
        <v>Rs.600</v>
      </c>
      <c r="T6933" s="27">
        <f t="shared" si="108"/>
        <v>1</v>
      </c>
      <c r="U6933" s="29">
        <f>'Raw Data'!$M6933*'Raw Data'!$T6933</f>
        <v>600</v>
      </c>
    </row>
    <row r="6934" spans="1:21" x14ac:dyDescent="0.3">
      <c r="A6934" s="20">
        <v>18458632</v>
      </c>
      <c r="B6934" s="27" t="s">
        <v>13100</v>
      </c>
      <c r="C6934" s="27">
        <v>1</v>
      </c>
      <c r="D6934" s="27" t="str">
        <f>VLOOKUP('Raw Data'!$C6934,'country description'!$A$2:$B$16,2,0)</f>
        <v>India</v>
      </c>
      <c r="E6934" s="27" t="s">
        <v>12487</v>
      </c>
      <c r="F6934" s="27" t="s">
        <v>13101</v>
      </c>
      <c r="G6934" s="27" t="s">
        <v>898</v>
      </c>
      <c r="H6934" s="27" t="s">
        <v>18</v>
      </c>
      <c r="I6934" s="27" t="s">
        <v>24</v>
      </c>
      <c r="J6934" s="27" t="s">
        <v>24</v>
      </c>
      <c r="K6934" s="27">
        <v>2</v>
      </c>
      <c r="L6934" s="27">
        <v>26</v>
      </c>
      <c r="M6934" s="27">
        <v>800</v>
      </c>
      <c r="N6934" s="27">
        <v>3.7</v>
      </c>
      <c r="O6934" s="27">
        <v>2012</v>
      </c>
      <c r="P6934" s="27">
        <v>8</v>
      </c>
      <c r="Q6934" s="27">
        <v>23</v>
      </c>
      <c r="R6934" s="28">
        <f>DATE('Raw Data'!$O6934,'Raw Data'!$P6934,'Raw Data'!$Q6934)</f>
        <v>41144</v>
      </c>
      <c r="S6934" s="27" t="str">
        <f>CONCATENATE(MID('Raw Data'!$H6934,FIND("(",'Raw Data'!$H6934)+1,FIND(")",'Raw Data'!$H6934)-FIND("(",'Raw Data'!$H6934)-1),"",'Raw Data'!$M6934)</f>
        <v>Rs.800</v>
      </c>
      <c r="T6934" s="27">
        <f t="shared" si="108"/>
        <v>1</v>
      </c>
      <c r="U6934" s="29">
        <f>'Raw Data'!$M6934*'Raw Data'!$T6934</f>
        <v>800</v>
      </c>
    </row>
    <row r="6935" spans="1:21" x14ac:dyDescent="0.3">
      <c r="A6935" s="20">
        <v>18219556</v>
      </c>
      <c r="B6935" s="27" t="s">
        <v>13102</v>
      </c>
      <c r="C6935" s="27">
        <v>1</v>
      </c>
      <c r="D6935" s="27" t="str">
        <f>VLOOKUP('Raw Data'!$C6935,'country description'!$A$2:$B$16,2,0)</f>
        <v>India</v>
      </c>
      <c r="E6935" s="27" t="s">
        <v>12487</v>
      </c>
      <c r="F6935" s="27" t="s">
        <v>13103</v>
      </c>
      <c r="G6935" s="27" t="s">
        <v>731</v>
      </c>
      <c r="H6935" s="27" t="s">
        <v>18</v>
      </c>
      <c r="I6935" s="27" t="s">
        <v>19</v>
      </c>
      <c r="J6935" s="27" t="s">
        <v>19</v>
      </c>
      <c r="K6935" s="27">
        <v>1</v>
      </c>
      <c r="L6935" s="27">
        <v>66</v>
      </c>
      <c r="M6935" s="27">
        <v>350</v>
      </c>
      <c r="N6935" s="27">
        <v>3.4</v>
      </c>
      <c r="O6935" s="27">
        <v>2017</v>
      </c>
      <c r="P6935" s="27">
        <v>8</v>
      </c>
      <c r="Q6935" s="27">
        <v>28</v>
      </c>
      <c r="R6935" s="28">
        <f>DATE('Raw Data'!$O6935,'Raw Data'!$P6935,'Raw Data'!$Q6935)</f>
        <v>42975</v>
      </c>
      <c r="S6935" s="27" t="str">
        <f>CONCATENATE(MID('Raw Data'!$H6935,FIND("(",'Raw Data'!$H6935)+1,FIND(")",'Raw Data'!$H6935)-FIND("(",'Raw Data'!$H6935)-1),"",'Raw Data'!$M6935)</f>
        <v>Rs.350</v>
      </c>
      <c r="T6935" s="27">
        <f t="shared" si="108"/>
        <v>1</v>
      </c>
      <c r="U6935" s="29">
        <f>'Raw Data'!$M6935*'Raw Data'!$T6935</f>
        <v>350</v>
      </c>
    </row>
    <row r="6936" spans="1:21" x14ac:dyDescent="0.3">
      <c r="A6936" s="20">
        <v>1337</v>
      </c>
      <c r="B6936" s="27" t="s">
        <v>13104</v>
      </c>
      <c r="C6936" s="27">
        <v>1</v>
      </c>
      <c r="D6936" s="27" t="str">
        <f>VLOOKUP('Raw Data'!$C6936,'country description'!$A$2:$B$16,2,0)</f>
        <v>India</v>
      </c>
      <c r="E6936" s="27" t="s">
        <v>12487</v>
      </c>
      <c r="F6936" s="27" t="s">
        <v>13040</v>
      </c>
      <c r="G6936" s="27" t="s">
        <v>393</v>
      </c>
      <c r="H6936" s="27" t="s">
        <v>18</v>
      </c>
      <c r="I6936" s="27" t="s">
        <v>19</v>
      </c>
      <c r="J6936" s="27" t="s">
        <v>19</v>
      </c>
      <c r="K6936" s="27">
        <v>2</v>
      </c>
      <c r="L6936" s="27">
        <v>52</v>
      </c>
      <c r="M6936" s="27">
        <v>700</v>
      </c>
      <c r="N6936" s="27">
        <v>2.4</v>
      </c>
      <c r="O6936" s="27">
        <v>2010</v>
      </c>
      <c r="P6936" s="27">
        <v>8</v>
      </c>
      <c r="Q6936" s="27">
        <v>17</v>
      </c>
      <c r="R6936" s="28">
        <f>DATE('Raw Data'!$O6936,'Raw Data'!$P6936,'Raw Data'!$Q6936)</f>
        <v>40407</v>
      </c>
      <c r="S6936" s="27" t="str">
        <f>CONCATENATE(MID('Raw Data'!$H6936,FIND("(",'Raw Data'!$H6936)+1,FIND(")",'Raw Data'!$H6936)-FIND("(",'Raw Data'!$H6936)-1),"",'Raw Data'!$M6936)</f>
        <v>Rs.700</v>
      </c>
      <c r="T6936" s="27">
        <f t="shared" si="108"/>
        <v>1</v>
      </c>
      <c r="U6936" s="29">
        <f>'Raw Data'!$M6936*'Raw Data'!$T6936</f>
        <v>700</v>
      </c>
    </row>
    <row r="6937" spans="1:21" x14ac:dyDescent="0.3">
      <c r="A6937" s="20">
        <v>18425976</v>
      </c>
      <c r="B6937" s="27" t="s">
        <v>13105</v>
      </c>
      <c r="C6937" s="27">
        <v>1</v>
      </c>
      <c r="D6937" s="27" t="str">
        <f>VLOOKUP('Raw Data'!$C6937,'country description'!$A$2:$B$16,2,0)</f>
        <v>India</v>
      </c>
      <c r="E6937" s="27" t="s">
        <v>12487</v>
      </c>
      <c r="F6937" s="27" t="s">
        <v>13106</v>
      </c>
      <c r="G6937" s="27" t="s">
        <v>424</v>
      </c>
      <c r="H6937" s="27" t="s">
        <v>18</v>
      </c>
      <c r="I6937" s="27" t="s">
        <v>19</v>
      </c>
      <c r="J6937" s="27" t="s">
        <v>24</v>
      </c>
      <c r="K6937" s="27">
        <v>1</v>
      </c>
      <c r="L6937" s="27">
        <v>6</v>
      </c>
      <c r="M6937" s="27">
        <v>200</v>
      </c>
      <c r="N6937" s="27">
        <v>2.7</v>
      </c>
      <c r="O6937" s="27">
        <v>2010</v>
      </c>
      <c r="P6937" s="27">
        <v>8</v>
      </c>
      <c r="Q6937" s="27">
        <v>14</v>
      </c>
      <c r="R6937" s="28">
        <f>DATE('Raw Data'!$O6937,'Raw Data'!$P6937,'Raw Data'!$Q6937)</f>
        <v>40404</v>
      </c>
      <c r="S6937" s="27" t="str">
        <f>CONCATENATE(MID('Raw Data'!$H6937,FIND("(",'Raw Data'!$H6937)+1,FIND(")",'Raw Data'!$H6937)-FIND("(",'Raw Data'!$H6937)-1),"",'Raw Data'!$M6937)</f>
        <v>Rs.200</v>
      </c>
      <c r="T6937" s="27">
        <f t="shared" si="108"/>
        <v>1</v>
      </c>
      <c r="U6937" s="29">
        <f>'Raw Data'!$M6937*'Raw Data'!$T6937</f>
        <v>200</v>
      </c>
    </row>
    <row r="6938" spans="1:21" x14ac:dyDescent="0.3">
      <c r="A6938" s="20">
        <v>18400723</v>
      </c>
      <c r="B6938" s="27" t="s">
        <v>13107</v>
      </c>
      <c r="C6938" s="27">
        <v>1</v>
      </c>
      <c r="D6938" s="27" t="str">
        <f>VLOOKUP('Raw Data'!$C6938,'country description'!$A$2:$B$16,2,0)</f>
        <v>India</v>
      </c>
      <c r="E6938" s="27" t="s">
        <v>12487</v>
      </c>
      <c r="F6938" s="27" t="s">
        <v>13108</v>
      </c>
      <c r="G6938" s="27" t="s">
        <v>458</v>
      </c>
      <c r="H6938" s="27" t="s">
        <v>18</v>
      </c>
      <c r="I6938" s="27" t="s">
        <v>19</v>
      </c>
      <c r="J6938" s="27" t="s">
        <v>24</v>
      </c>
      <c r="K6938" s="27">
        <v>2</v>
      </c>
      <c r="L6938" s="27">
        <v>47</v>
      </c>
      <c r="M6938" s="27">
        <v>600</v>
      </c>
      <c r="N6938" s="27">
        <v>3.7</v>
      </c>
      <c r="O6938" s="27">
        <v>2015</v>
      </c>
      <c r="P6938" s="27">
        <v>8</v>
      </c>
      <c r="Q6938" s="27">
        <v>15</v>
      </c>
      <c r="R6938" s="28">
        <f>DATE('Raw Data'!$O6938,'Raw Data'!$P6938,'Raw Data'!$Q6938)</f>
        <v>42231</v>
      </c>
      <c r="S6938" s="27" t="str">
        <f>CONCATENATE(MID('Raw Data'!$H6938,FIND("(",'Raw Data'!$H6938)+1,FIND(")",'Raw Data'!$H6938)-FIND("(",'Raw Data'!$H6938)-1),"",'Raw Data'!$M6938)</f>
        <v>Rs.600</v>
      </c>
      <c r="T6938" s="27">
        <f t="shared" si="108"/>
        <v>1</v>
      </c>
      <c r="U6938" s="29">
        <f>'Raw Data'!$M6938*'Raw Data'!$T6938</f>
        <v>600</v>
      </c>
    </row>
    <row r="6939" spans="1:21" x14ac:dyDescent="0.3">
      <c r="A6939" s="20">
        <v>301081</v>
      </c>
      <c r="B6939" s="27" t="s">
        <v>3384</v>
      </c>
      <c r="C6939" s="27">
        <v>1</v>
      </c>
      <c r="D6939" s="27" t="str">
        <f>VLOOKUP('Raw Data'!$C6939,'country description'!$A$2:$B$16,2,0)</f>
        <v>India</v>
      </c>
      <c r="E6939" s="27" t="s">
        <v>12487</v>
      </c>
      <c r="F6939" s="27" t="s">
        <v>13109</v>
      </c>
      <c r="G6939" s="27" t="s">
        <v>410</v>
      </c>
      <c r="H6939" s="27" t="s">
        <v>18</v>
      </c>
      <c r="I6939" s="27" t="s">
        <v>19</v>
      </c>
      <c r="J6939" s="27" t="s">
        <v>24</v>
      </c>
      <c r="K6939" s="27">
        <v>2</v>
      </c>
      <c r="L6939" s="27">
        <v>369</v>
      </c>
      <c r="M6939" s="27">
        <v>750</v>
      </c>
      <c r="N6939" s="27">
        <v>3.4</v>
      </c>
      <c r="O6939" s="27">
        <v>2017</v>
      </c>
      <c r="P6939" s="27">
        <v>8</v>
      </c>
      <c r="Q6939" s="27">
        <v>14</v>
      </c>
      <c r="R6939" s="28">
        <f>DATE('Raw Data'!$O6939,'Raw Data'!$P6939,'Raw Data'!$Q6939)</f>
        <v>42961</v>
      </c>
      <c r="S6939" s="27" t="str">
        <f>CONCATENATE(MID('Raw Data'!$H6939,FIND("(",'Raw Data'!$H6939)+1,FIND(")",'Raw Data'!$H6939)-FIND("(",'Raw Data'!$H6939)-1),"",'Raw Data'!$M6939)</f>
        <v>Rs.750</v>
      </c>
      <c r="T6939" s="27">
        <f t="shared" si="108"/>
        <v>1</v>
      </c>
      <c r="U6939" s="29">
        <f>'Raw Data'!$M6939*'Raw Data'!$T6939</f>
        <v>750</v>
      </c>
    </row>
    <row r="6940" spans="1:21" x14ac:dyDescent="0.3">
      <c r="A6940" s="20">
        <v>18138435</v>
      </c>
      <c r="B6940" s="27" t="s">
        <v>13110</v>
      </c>
      <c r="C6940" s="27">
        <v>1</v>
      </c>
      <c r="D6940" s="27" t="str">
        <f>VLOOKUP('Raw Data'!$C6940,'country description'!$A$2:$B$16,2,0)</f>
        <v>India</v>
      </c>
      <c r="E6940" s="27" t="s">
        <v>12487</v>
      </c>
      <c r="F6940" s="27" t="s">
        <v>13111</v>
      </c>
      <c r="G6940" s="27" t="s">
        <v>7445</v>
      </c>
      <c r="H6940" s="27" t="s">
        <v>18</v>
      </c>
      <c r="I6940" s="27" t="s">
        <v>19</v>
      </c>
      <c r="J6940" s="27" t="s">
        <v>19</v>
      </c>
      <c r="K6940" s="27">
        <v>1</v>
      </c>
      <c r="L6940" s="27">
        <v>11</v>
      </c>
      <c r="M6940" s="27">
        <v>300</v>
      </c>
      <c r="N6940" s="27">
        <v>3</v>
      </c>
      <c r="O6940" s="27">
        <v>2012</v>
      </c>
      <c r="P6940" s="27">
        <v>8</v>
      </c>
      <c r="Q6940" s="27">
        <v>22</v>
      </c>
      <c r="R6940" s="28">
        <f>DATE('Raw Data'!$O6940,'Raw Data'!$P6940,'Raw Data'!$Q6940)</f>
        <v>41143</v>
      </c>
      <c r="S6940" s="27" t="str">
        <f>CONCATENATE(MID('Raw Data'!$H6940,FIND("(",'Raw Data'!$H6940)+1,FIND(")",'Raw Data'!$H6940)-FIND("(",'Raw Data'!$H6940)-1),"",'Raw Data'!$M6940)</f>
        <v>Rs.300</v>
      </c>
      <c r="T6940" s="27">
        <f t="shared" si="108"/>
        <v>1</v>
      </c>
      <c r="U6940" s="29">
        <f>'Raw Data'!$M6940*'Raw Data'!$T6940</f>
        <v>300</v>
      </c>
    </row>
    <row r="6941" spans="1:21" x14ac:dyDescent="0.3">
      <c r="A6941" s="20">
        <v>2327</v>
      </c>
      <c r="B6941" s="27" t="s">
        <v>517</v>
      </c>
      <c r="C6941" s="27">
        <v>1</v>
      </c>
      <c r="D6941" s="27" t="str">
        <f>VLOOKUP('Raw Data'!$C6941,'country description'!$A$2:$B$16,2,0)</f>
        <v>India</v>
      </c>
      <c r="E6941" s="27" t="s">
        <v>12487</v>
      </c>
      <c r="F6941" s="27" t="s">
        <v>13112</v>
      </c>
      <c r="G6941" s="27" t="s">
        <v>519</v>
      </c>
      <c r="H6941" s="27" t="s">
        <v>18</v>
      </c>
      <c r="I6941" s="27" t="s">
        <v>19</v>
      </c>
      <c r="J6941" s="27" t="s">
        <v>24</v>
      </c>
      <c r="K6941" s="27">
        <v>2</v>
      </c>
      <c r="L6941" s="27">
        <v>173</v>
      </c>
      <c r="M6941" s="27">
        <v>800</v>
      </c>
      <c r="N6941" s="27">
        <v>2.2999999999999998</v>
      </c>
      <c r="O6941" s="27">
        <v>2013</v>
      </c>
      <c r="P6941" s="27">
        <v>8</v>
      </c>
      <c r="Q6941" s="27">
        <v>2</v>
      </c>
      <c r="R6941" s="28">
        <f>DATE('Raw Data'!$O6941,'Raw Data'!$P6941,'Raw Data'!$Q6941)</f>
        <v>41488</v>
      </c>
      <c r="S6941" s="27" t="str">
        <f>CONCATENATE(MID('Raw Data'!$H6941,FIND("(",'Raw Data'!$H6941)+1,FIND(")",'Raw Data'!$H6941)-FIND("(",'Raw Data'!$H6941)-1),"",'Raw Data'!$M6941)</f>
        <v>Rs.800</v>
      </c>
      <c r="T6941" s="27">
        <f t="shared" si="108"/>
        <v>1</v>
      </c>
      <c r="U6941" s="29">
        <f>'Raw Data'!$M6941*'Raw Data'!$T6941</f>
        <v>800</v>
      </c>
    </row>
    <row r="6942" spans="1:21" x14ac:dyDescent="0.3">
      <c r="A6942" s="20">
        <v>18439522</v>
      </c>
      <c r="B6942" s="27" t="s">
        <v>13113</v>
      </c>
      <c r="C6942" s="27">
        <v>1</v>
      </c>
      <c r="D6942" s="27" t="str">
        <f>VLOOKUP('Raw Data'!$C6942,'country description'!$A$2:$B$16,2,0)</f>
        <v>India</v>
      </c>
      <c r="E6942" s="27" t="s">
        <v>12487</v>
      </c>
      <c r="F6942" s="27" t="s">
        <v>13114</v>
      </c>
      <c r="G6942" s="27" t="s">
        <v>13115</v>
      </c>
      <c r="H6942" s="27" t="s">
        <v>18</v>
      </c>
      <c r="I6942" s="27" t="s">
        <v>19</v>
      </c>
      <c r="J6942" s="27" t="s">
        <v>24</v>
      </c>
      <c r="K6942" s="27">
        <v>2</v>
      </c>
      <c r="L6942" s="27">
        <v>2</v>
      </c>
      <c r="M6942" s="27">
        <v>550</v>
      </c>
      <c r="N6942" s="27">
        <v>1</v>
      </c>
      <c r="O6942" s="27">
        <v>2010</v>
      </c>
      <c r="P6942" s="27">
        <v>8</v>
      </c>
      <c r="Q6942" s="27">
        <v>12</v>
      </c>
      <c r="R6942" s="28">
        <f>DATE('Raw Data'!$O6942,'Raw Data'!$P6942,'Raw Data'!$Q6942)</f>
        <v>40402</v>
      </c>
      <c r="S6942" s="27" t="str">
        <f>CONCATENATE(MID('Raw Data'!$H6942,FIND("(",'Raw Data'!$H6942)+1,FIND(")",'Raw Data'!$H6942)-FIND("(",'Raw Data'!$H6942)-1),"",'Raw Data'!$M6942)</f>
        <v>Rs.550</v>
      </c>
      <c r="T6942" s="27">
        <f t="shared" si="108"/>
        <v>1</v>
      </c>
      <c r="U6942" s="29">
        <f>'Raw Data'!$M6942*'Raw Data'!$T6942</f>
        <v>550</v>
      </c>
    </row>
    <row r="6943" spans="1:21" x14ac:dyDescent="0.3">
      <c r="A6943" s="20">
        <v>8497</v>
      </c>
      <c r="B6943" s="27" t="s">
        <v>13116</v>
      </c>
      <c r="C6943" s="27">
        <v>1</v>
      </c>
      <c r="D6943" s="27" t="str">
        <f>VLOOKUP('Raw Data'!$C6943,'country description'!$A$2:$B$16,2,0)</f>
        <v>India</v>
      </c>
      <c r="E6943" s="27" t="s">
        <v>12487</v>
      </c>
      <c r="F6943" s="27" t="s">
        <v>13117</v>
      </c>
      <c r="G6943" s="27" t="s">
        <v>2589</v>
      </c>
      <c r="H6943" s="27" t="s">
        <v>18</v>
      </c>
      <c r="I6943" s="27" t="s">
        <v>19</v>
      </c>
      <c r="J6943" s="27" t="s">
        <v>24</v>
      </c>
      <c r="K6943" s="27">
        <v>2</v>
      </c>
      <c r="L6943" s="27">
        <v>193</v>
      </c>
      <c r="M6943" s="27">
        <v>650</v>
      </c>
      <c r="N6943" s="27">
        <v>3.2</v>
      </c>
      <c r="O6943" s="27">
        <v>2012</v>
      </c>
      <c r="P6943" s="27">
        <v>8</v>
      </c>
      <c r="Q6943" s="27">
        <v>14</v>
      </c>
      <c r="R6943" s="28">
        <f>DATE('Raw Data'!$O6943,'Raw Data'!$P6943,'Raw Data'!$Q6943)</f>
        <v>41135</v>
      </c>
      <c r="S6943" s="27" t="str">
        <f>CONCATENATE(MID('Raw Data'!$H6943,FIND("(",'Raw Data'!$H6943)+1,FIND(")",'Raw Data'!$H6943)-FIND("(",'Raw Data'!$H6943)-1),"",'Raw Data'!$M6943)</f>
        <v>Rs.650</v>
      </c>
      <c r="T6943" s="27">
        <f t="shared" si="108"/>
        <v>1</v>
      </c>
      <c r="U6943" s="29">
        <f>'Raw Data'!$M6943*'Raw Data'!$T6943</f>
        <v>650</v>
      </c>
    </row>
    <row r="6944" spans="1:21" x14ac:dyDescent="0.3">
      <c r="A6944" s="20">
        <v>510</v>
      </c>
      <c r="B6944" s="27" t="s">
        <v>2576</v>
      </c>
      <c r="C6944" s="27">
        <v>1</v>
      </c>
      <c r="D6944" s="27" t="str">
        <f>VLOOKUP('Raw Data'!$C6944,'country description'!$A$2:$B$16,2,0)</f>
        <v>India</v>
      </c>
      <c r="E6944" s="27" t="s">
        <v>12487</v>
      </c>
      <c r="F6944" s="27" t="s">
        <v>13118</v>
      </c>
      <c r="G6944" s="27" t="s">
        <v>407</v>
      </c>
      <c r="H6944" s="27" t="s">
        <v>18</v>
      </c>
      <c r="I6944" s="27" t="s">
        <v>19</v>
      </c>
      <c r="J6944" s="27" t="s">
        <v>19</v>
      </c>
      <c r="K6944" s="27">
        <v>2</v>
      </c>
      <c r="L6944" s="27">
        <v>5</v>
      </c>
      <c r="M6944" s="27">
        <v>650</v>
      </c>
      <c r="N6944" s="27">
        <v>2.9</v>
      </c>
      <c r="O6944" s="27">
        <v>2017</v>
      </c>
      <c r="P6944" s="27">
        <v>8</v>
      </c>
      <c r="Q6944" s="27">
        <v>4</v>
      </c>
      <c r="R6944" s="28">
        <f>DATE('Raw Data'!$O6944,'Raw Data'!$P6944,'Raw Data'!$Q6944)</f>
        <v>42951</v>
      </c>
      <c r="S6944" s="27" t="str">
        <f>CONCATENATE(MID('Raw Data'!$H6944,FIND("(",'Raw Data'!$H6944)+1,FIND(")",'Raw Data'!$H6944)-FIND("(",'Raw Data'!$H6944)-1),"",'Raw Data'!$M6944)</f>
        <v>Rs.650</v>
      </c>
      <c r="T6944" s="27">
        <f t="shared" si="108"/>
        <v>1</v>
      </c>
      <c r="U6944" s="29">
        <f>'Raw Data'!$M6944*'Raw Data'!$T6944</f>
        <v>650</v>
      </c>
    </row>
    <row r="6945" spans="1:21" x14ac:dyDescent="0.3">
      <c r="A6945" s="20">
        <v>5746</v>
      </c>
      <c r="B6945" s="27" t="s">
        <v>13119</v>
      </c>
      <c r="C6945" s="27">
        <v>1</v>
      </c>
      <c r="D6945" s="27" t="str">
        <f>VLOOKUP('Raw Data'!$C6945,'country description'!$A$2:$B$16,2,0)</f>
        <v>India</v>
      </c>
      <c r="E6945" s="27" t="s">
        <v>12487</v>
      </c>
      <c r="F6945" s="27" t="s">
        <v>13120</v>
      </c>
      <c r="G6945" s="27" t="s">
        <v>475</v>
      </c>
      <c r="H6945" s="27" t="s">
        <v>18</v>
      </c>
      <c r="I6945" s="27" t="s">
        <v>19</v>
      </c>
      <c r="J6945" s="27" t="s">
        <v>19</v>
      </c>
      <c r="K6945" s="27">
        <v>1</v>
      </c>
      <c r="L6945" s="27">
        <v>29</v>
      </c>
      <c r="M6945" s="27">
        <v>300</v>
      </c>
      <c r="N6945" s="27">
        <v>3.1</v>
      </c>
      <c r="O6945" s="27">
        <v>2018</v>
      </c>
      <c r="P6945" s="27">
        <v>8</v>
      </c>
      <c r="Q6945" s="27">
        <v>7</v>
      </c>
      <c r="R6945" s="28">
        <f>DATE('Raw Data'!$O6945,'Raw Data'!$P6945,'Raw Data'!$Q6945)</f>
        <v>43319</v>
      </c>
      <c r="S6945" s="27" t="str">
        <f>CONCATENATE(MID('Raw Data'!$H6945,FIND("(",'Raw Data'!$H6945)+1,FIND(")",'Raw Data'!$H6945)-FIND("(",'Raw Data'!$H6945)-1),"",'Raw Data'!$M6945)</f>
        <v>Rs.300</v>
      </c>
      <c r="T6945" s="27">
        <f t="shared" si="108"/>
        <v>1</v>
      </c>
      <c r="U6945" s="29">
        <f>'Raw Data'!$M6945*'Raw Data'!$T6945</f>
        <v>300</v>
      </c>
    </row>
    <row r="6946" spans="1:21" x14ac:dyDescent="0.3">
      <c r="A6946" s="20">
        <v>8138</v>
      </c>
      <c r="B6946" s="27" t="s">
        <v>13121</v>
      </c>
      <c r="C6946" s="27">
        <v>1</v>
      </c>
      <c r="D6946" s="27" t="str">
        <f>VLOOKUP('Raw Data'!$C6946,'country description'!$A$2:$B$16,2,0)</f>
        <v>India</v>
      </c>
      <c r="E6946" s="27" t="s">
        <v>12487</v>
      </c>
      <c r="F6946" s="27" t="s">
        <v>13122</v>
      </c>
      <c r="G6946" s="27" t="s">
        <v>455</v>
      </c>
      <c r="H6946" s="27" t="s">
        <v>18</v>
      </c>
      <c r="I6946" s="27" t="s">
        <v>19</v>
      </c>
      <c r="J6946" s="27" t="s">
        <v>19</v>
      </c>
      <c r="K6946" s="27">
        <v>1</v>
      </c>
      <c r="L6946" s="27">
        <v>14</v>
      </c>
      <c r="M6946" s="27">
        <v>200</v>
      </c>
      <c r="N6946" s="27">
        <v>2.8</v>
      </c>
      <c r="O6946" s="27">
        <v>2011</v>
      </c>
      <c r="P6946" s="27">
        <v>8</v>
      </c>
      <c r="Q6946" s="27">
        <v>13</v>
      </c>
      <c r="R6946" s="28">
        <f>DATE('Raw Data'!$O6946,'Raw Data'!$P6946,'Raw Data'!$Q6946)</f>
        <v>40768</v>
      </c>
      <c r="S6946" s="27" t="str">
        <f>CONCATENATE(MID('Raw Data'!$H6946,FIND("(",'Raw Data'!$H6946)+1,FIND(")",'Raw Data'!$H6946)-FIND("(",'Raw Data'!$H6946)-1),"",'Raw Data'!$M6946)</f>
        <v>Rs.200</v>
      </c>
      <c r="T6946" s="27">
        <f t="shared" si="108"/>
        <v>1</v>
      </c>
      <c r="U6946" s="29">
        <f>'Raw Data'!$M6946*'Raw Data'!$T6946</f>
        <v>200</v>
      </c>
    </row>
    <row r="6947" spans="1:21" x14ac:dyDescent="0.3">
      <c r="A6947" s="20">
        <v>18391059</v>
      </c>
      <c r="B6947" s="27" t="s">
        <v>13123</v>
      </c>
      <c r="C6947" s="27">
        <v>1</v>
      </c>
      <c r="D6947" s="27" t="str">
        <f>VLOOKUP('Raw Data'!$C6947,'country description'!$A$2:$B$16,2,0)</f>
        <v>India</v>
      </c>
      <c r="E6947" s="27" t="s">
        <v>12487</v>
      </c>
      <c r="F6947" s="27" t="s">
        <v>12572</v>
      </c>
      <c r="G6947" s="27" t="s">
        <v>17</v>
      </c>
      <c r="H6947" s="27" t="s">
        <v>18</v>
      </c>
      <c r="I6947" s="27" t="s">
        <v>19</v>
      </c>
      <c r="J6947" s="27" t="s">
        <v>19</v>
      </c>
      <c r="K6947" s="27">
        <v>1</v>
      </c>
      <c r="L6947" s="27">
        <v>5</v>
      </c>
      <c r="M6947" s="27">
        <v>200</v>
      </c>
      <c r="N6947" s="27">
        <v>3</v>
      </c>
      <c r="O6947" s="27">
        <v>2017</v>
      </c>
      <c r="P6947" s="27">
        <v>8</v>
      </c>
      <c r="Q6947" s="27">
        <v>12</v>
      </c>
      <c r="R6947" s="28">
        <f>DATE('Raw Data'!$O6947,'Raw Data'!$P6947,'Raw Data'!$Q6947)</f>
        <v>42959</v>
      </c>
      <c r="S6947" s="27" t="str">
        <f>CONCATENATE(MID('Raw Data'!$H6947,FIND("(",'Raw Data'!$H6947)+1,FIND(")",'Raw Data'!$H6947)-FIND("(",'Raw Data'!$H6947)-1),"",'Raw Data'!$M6947)</f>
        <v>Rs.200</v>
      </c>
      <c r="T6947" s="27">
        <f t="shared" si="108"/>
        <v>1</v>
      </c>
      <c r="U6947" s="29">
        <f>'Raw Data'!$M6947*'Raw Data'!$T6947</f>
        <v>200</v>
      </c>
    </row>
    <row r="6948" spans="1:21" x14ac:dyDescent="0.3">
      <c r="A6948" s="20">
        <v>8767</v>
      </c>
      <c r="B6948" s="27" t="s">
        <v>13124</v>
      </c>
      <c r="C6948" s="27">
        <v>1</v>
      </c>
      <c r="D6948" s="27" t="str">
        <f>VLOOKUP('Raw Data'!$C6948,'country description'!$A$2:$B$16,2,0)</f>
        <v>India</v>
      </c>
      <c r="E6948" s="27" t="s">
        <v>12487</v>
      </c>
      <c r="F6948" s="27" t="s">
        <v>13125</v>
      </c>
      <c r="G6948" s="27" t="s">
        <v>749</v>
      </c>
      <c r="H6948" s="27" t="s">
        <v>18</v>
      </c>
      <c r="I6948" s="27" t="s">
        <v>19</v>
      </c>
      <c r="J6948" s="27" t="s">
        <v>24</v>
      </c>
      <c r="K6948" s="27">
        <v>1</v>
      </c>
      <c r="L6948" s="27">
        <v>5</v>
      </c>
      <c r="M6948" s="27">
        <v>250</v>
      </c>
      <c r="N6948" s="27">
        <v>2.8</v>
      </c>
      <c r="O6948" s="27">
        <v>2010</v>
      </c>
      <c r="P6948" s="27">
        <v>8</v>
      </c>
      <c r="Q6948" s="27">
        <v>17</v>
      </c>
      <c r="R6948" s="28">
        <f>DATE('Raw Data'!$O6948,'Raw Data'!$P6948,'Raw Data'!$Q6948)</f>
        <v>40407</v>
      </c>
      <c r="S6948" s="27" t="str">
        <f>CONCATENATE(MID('Raw Data'!$H6948,FIND("(",'Raw Data'!$H6948)+1,FIND(")",'Raw Data'!$H6948)-FIND("(",'Raw Data'!$H6948)-1),"",'Raw Data'!$M6948)</f>
        <v>Rs.250</v>
      </c>
      <c r="T6948" s="27">
        <f t="shared" si="108"/>
        <v>1</v>
      </c>
      <c r="U6948" s="29">
        <f>'Raw Data'!$M6948*'Raw Data'!$T6948</f>
        <v>250</v>
      </c>
    </row>
    <row r="6949" spans="1:21" x14ac:dyDescent="0.3">
      <c r="A6949" s="20">
        <v>304441</v>
      </c>
      <c r="B6949" s="27" t="s">
        <v>13126</v>
      </c>
      <c r="C6949" s="27">
        <v>1</v>
      </c>
      <c r="D6949" s="27" t="str">
        <f>VLOOKUP('Raw Data'!$C6949,'country description'!$A$2:$B$16,2,0)</f>
        <v>India</v>
      </c>
      <c r="E6949" s="27" t="s">
        <v>12487</v>
      </c>
      <c r="F6949" s="27" t="s">
        <v>13127</v>
      </c>
      <c r="G6949" s="27" t="s">
        <v>6808</v>
      </c>
      <c r="H6949" s="27" t="s">
        <v>18</v>
      </c>
      <c r="I6949" s="27" t="s">
        <v>19</v>
      </c>
      <c r="J6949" s="27" t="s">
        <v>19</v>
      </c>
      <c r="K6949" s="27">
        <v>1</v>
      </c>
      <c r="L6949" s="27">
        <v>3</v>
      </c>
      <c r="M6949" s="27">
        <v>100</v>
      </c>
      <c r="N6949" s="27">
        <v>1</v>
      </c>
      <c r="O6949" s="27">
        <v>2014</v>
      </c>
      <c r="P6949" s="27">
        <v>8</v>
      </c>
      <c r="Q6949" s="27">
        <v>27</v>
      </c>
      <c r="R6949" s="28">
        <f>DATE('Raw Data'!$O6949,'Raw Data'!$P6949,'Raw Data'!$Q6949)</f>
        <v>41878</v>
      </c>
      <c r="S6949" s="27" t="str">
        <f>CONCATENATE(MID('Raw Data'!$H6949,FIND("(",'Raw Data'!$H6949)+1,FIND(")",'Raw Data'!$H6949)-FIND("(",'Raw Data'!$H6949)-1),"",'Raw Data'!$M6949)</f>
        <v>Rs.100</v>
      </c>
      <c r="T6949" s="27">
        <f t="shared" si="108"/>
        <v>1</v>
      </c>
      <c r="U6949" s="29">
        <f>'Raw Data'!$M6949*'Raw Data'!$T6949</f>
        <v>100</v>
      </c>
    </row>
    <row r="6950" spans="1:21" x14ac:dyDescent="0.3">
      <c r="A6950" s="20">
        <v>312428</v>
      </c>
      <c r="B6950" s="27" t="s">
        <v>13128</v>
      </c>
      <c r="C6950" s="27">
        <v>1</v>
      </c>
      <c r="D6950" s="27" t="str">
        <f>VLOOKUP('Raw Data'!$C6950,'country description'!$A$2:$B$16,2,0)</f>
        <v>India</v>
      </c>
      <c r="E6950" s="27" t="s">
        <v>12487</v>
      </c>
      <c r="F6950" s="27" t="s">
        <v>13129</v>
      </c>
      <c r="G6950" s="27" t="s">
        <v>498</v>
      </c>
      <c r="H6950" s="27" t="s">
        <v>18</v>
      </c>
      <c r="I6950" s="27" t="s">
        <v>19</v>
      </c>
      <c r="J6950" s="27" t="s">
        <v>24</v>
      </c>
      <c r="K6950" s="27">
        <v>1</v>
      </c>
      <c r="L6950" s="27">
        <v>11</v>
      </c>
      <c r="M6950" s="27">
        <v>450</v>
      </c>
      <c r="N6950" s="27">
        <v>2.6</v>
      </c>
      <c r="O6950" s="27">
        <v>2010</v>
      </c>
      <c r="P6950" s="27">
        <v>8</v>
      </c>
      <c r="Q6950" s="27">
        <v>1</v>
      </c>
      <c r="R6950" s="28">
        <f>DATE('Raw Data'!$O6950,'Raw Data'!$P6950,'Raw Data'!$Q6950)</f>
        <v>40391</v>
      </c>
      <c r="S6950" s="27" t="str">
        <f>CONCATENATE(MID('Raw Data'!$H6950,FIND("(",'Raw Data'!$H6950)+1,FIND(")",'Raw Data'!$H6950)-FIND("(",'Raw Data'!$H6950)-1),"",'Raw Data'!$M6950)</f>
        <v>Rs.450</v>
      </c>
      <c r="T6950" s="27">
        <f t="shared" si="108"/>
        <v>1</v>
      </c>
      <c r="U6950" s="29">
        <f>'Raw Data'!$M6950*'Raw Data'!$T6950</f>
        <v>450</v>
      </c>
    </row>
    <row r="6951" spans="1:21" x14ac:dyDescent="0.3">
      <c r="A6951" s="20">
        <v>18224558</v>
      </c>
      <c r="B6951" s="27" t="s">
        <v>4415</v>
      </c>
      <c r="C6951" s="27">
        <v>1</v>
      </c>
      <c r="D6951" s="27" t="str">
        <f>VLOOKUP('Raw Data'!$C6951,'country description'!$A$2:$B$16,2,0)</f>
        <v>India</v>
      </c>
      <c r="E6951" s="27" t="s">
        <v>12487</v>
      </c>
      <c r="F6951" s="27" t="s">
        <v>12545</v>
      </c>
      <c r="G6951" s="27" t="s">
        <v>610</v>
      </c>
      <c r="H6951" s="27" t="s">
        <v>18</v>
      </c>
      <c r="I6951" s="27" t="s">
        <v>19</v>
      </c>
      <c r="J6951" s="27" t="s">
        <v>24</v>
      </c>
      <c r="K6951" s="27">
        <v>2</v>
      </c>
      <c r="L6951" s="27">
        <v>9</v>
      </c>
      <c r="M6951" s="27">
        <v>700</v>
      </c>
      <c r="N6951" s="27">
        <v>2.7</v>
      </c>
      <c r="O6951" s="27">
        <v>2018</v>
      </c>
      <c r="P6951" s="27">
        <v>8</v>
      </c>
      <c r="Q6951" s="27">
        <v>10</v>
      </c>
      <c r="R6951" s="28">
        <f>DATE('Raw Data'!$O6951,'Raw Data'!$P6951,'Raw Data'!$Q6951)</f>
        <v>43322</v>
      </c>
      <c r="S6951" s="27" t="str">
        <f>CONCATENATE(MID('Raw Data'!$H6951,FIND("(",'Raw Data'!$H6951)+1,FIND(")",'Raw Data'!$H6951)-FIND("(",'Raw Data'!$H6951)-1),"",'Raw Data'!$M6951)</f>
        <v>Rs.700</v>
      </c>
      <c r="T6951" s="27">
        <f t="shared" si="108"/>
        <v>1</v>
      </c>
      <c r="U6951" s="29">
        <f>'Raw Data'!$M6951*'Raw Data'!$T6951</f>
        <v>700</v>
      </c>
    </row>
    <row r="6952" spans="1:21" x14ac:dyDescent="0.3">
      <c r="A6952" s="20">
        <v>312316</v>
      </c>
      <c r="B6952" s="27" t="s">
        <v>13130</v>
      </c>
      <c r="C6952" s="27">
        <v>1</v>
      </c>
      <c r="D6952" s="27" t="str">
        <f>VLOOKUP('Raw Data'!$C6952,'country description'!$A$2:$B$16,2,0)</f>
        <v>India</v>
      </c>
      <c r="E6952" s="27" t="s">
        <v>12487</v>
      </c>
      <c r="F6952" s="27" t="s">
        <v>13131</v>
      </c>
      <c r="G6952" s="27" t="s">
        <v>393</v>
      </c>
      <c r="H6952" s="27" t="s">
        <v>18</v>
      </c>
      <c r="I6952" s="27" t="s">
        <v>19</v>
      </c>
      <c r="J6952" s="27" t="s">
        <v>19</v>
      </c>
      <c r="K6952" s="27">
        <v>2</v>
      </c>
      <c r="L6952" s="27">
        <v>8</v>
      </c>
      <c r="M6952" s="27">
        <v>850</v>
      </c>
      <c r="N6952" s="27">
        <v>2.9</v>
      </c>
      <c r="O6952" s="27">
        <v>2012</v>
      </c>
      <c r="P6952" s="27">
        <v>8</v>
      </c>
      <c r="Q6952" s="27">
        <v>9</v>
      </c>
      <c r="R6952" s="28">
        <f>DATE('Raw Data'!$O6952,'Raw Data'!$P6952,'Raw Data'!$Q6952)</f>
        <v>41130</v>
      </c>
      <c r="S6952" s="27" t="str">
        <f>CONCATENATE(MID('Raw Data'!$H6952,FIND("(",'Raw Data'!$H6952)+1,FIND(")",'Raw Data'!$H6952)-FIND("(",'Raw Data'!$H6952)-1),"",'Raw Data'!$M6952)</f>
        <v>Rs.850</v>
      </c>
      <c r="T6952" s="27">
        <f t="shared" si="108"/>
        <v>1</v>
      </c>
      <c r="U6952" s="29">
        <f>'Raw Data'!$M6952*'Raw Data'!$T6952</f>
        <v>850</v>
      </c>
    </row>
    <row r="6953" spans="1:21" x14ac:dyDescent="0.3">
      <c r="A6953" s="20">
        <v>18126089</v>
      </c>
      <c r="B6953" s="27" t="s">
        <v>13132</v>
      </c>
      <c r="C6953" s="27">
        <v>1</v>
      </c>
      <c r="D6953" s="27" t="str">
        <f>VLOOKUP('Raw Data'!$C6953,'country description'!$A$2:$B$16,2,0)</f>
        <v>India</v>
      </c>
      <c r="E6953" s="27" t="s">
        <v>12487</v>
      </c>
      <c r="F6953" s="27" t="s">
        <v>13133</v>
      </c>
      <c r="G6953" s="27" t="s">
        <v>393</v>
      </c>
      <c r="H6953" s="27" t="s">
        <v>18</v>
      </c>
      <c r="I6953" s="27" t="s">
        <v>19</v>
      </c>
      <c r="J6953" s="27" t="s">
        <v>19</v>
      </c>
      <c r="K6953" s="27">
        <v>2</v>
      </c>
      <c r="L6953" s="27">
        <v>4</v>
      </c>
      <c r="M6953" s="27">
        <v>550</v>
      </c>
      <c r="N6953" s="27">
        <v>2.9</v>
      </c>
      <c r="O6953" s="27">
        <v>2017</v>
      </c>
      <c r="P6953" s="27">
        <v>8</v>
      </c>
      <c r="Q6953" s="27">
        <v>11</v>
      </c>
      <c r="R6953" s="28">
        <f>DATE('Raw Data'!$O6953,'Raw Data'!$P6953,'Raw Data'!$Q6953)</f>
        <v>42958</v>
      </c>
      <c r="S6953" s="27" t="str">
        <f>CONCATENATE(MID('Raw Data'!$H6953,FIND("(",'Raw Data'!$H6953)+1,FIND(")",'Raw Data'!$H6953)-FIND("(",'Raw Data'!$H6953)-1),"",'Raw Data'!$M6953)</f>
        <v>Rs.550</v>
      </c>
      <c r="T6953" s="27">
        <f t="shared" si="108"/>
        <v>1</v>
      </c>
      <c r="U6953" s="29">
        <f>'Raw Data'!$M6953*'Raw Data'!$T6953</f>
        <v>550</v>
      </c>
    </row>
    <row r="6954" spans="1:21" x14ac:dyDescent="0.3">
      <c r="A6954" s="20">
        <v>302925</v>
      </c>
      <c r="B6954" s="27" t="s">
        <v>13134</v>
      </c>
      <c r="C6954" s="27">
        <v>1</v>
      </c>
      <c r="D6954" s="27" t="str">
        <f>VLOOKUP('Raw Data'!$C6954,'country description'!$A$2:$B$16,2,0)</f>
        <v>India</v>
      </c>
      <c r="E6954" s="27" t="s">
        <v>12487</v>
      </c>
      <c r="F6954" s="27" t="s">
        <v>12579</v>
      </c>
      <c r="G6954" s="27" t="s">
        <v>749</v>
      </c>
      <c r="H6954" s="27" t="s">
        <v>18</v>
      </c>
      <c r="I6954" s="27" t="s">
        <v>19</v>
      </c>
      <c r="J6954" s="27" t="s">
        <v>19</v>
      </c>
      <c r="K6954" s="27">
        <v>1</v>
      </c>
      <c r="L6954" s="27">
        <v>54</v>
      </c>
      <c r="M6954" s="27">
        <v>350</v>
      </c>
      <c r="N6954" s="27">
        <v>2.4</v>
      </c>
      <c r="O6954" s="27">
        <v>2011</v>
      </c>
      <c r="P6954" s="27">
        <v>8</v>
      </c>
      <c r="Q6954" s="27">
        <v>19</v>
      </c>
      <c r="R6954" s="28">
        <f>DATE('Raw Data'!$O6954,'Raw Data'!$P6954,'Raw Data'!$Q6954)</f>
        <v>40774</v>
      </c>
      <c r="S6954" s="27" t="str">
        <f>CONCATENATE(MID('Raw Data'!$H6954,FIND("(",'Raw Data'!$H6954)+1,FIND(")",'Raw Data'!$H6954)-FIND("(",'Raw Data'!$H6954)-1),"",'Raw Data'!$M6954)</f>
        <v>Rs.350</v>
      </c>
      <c r="T6954" s="27">
        <f t="shared" si="108"/>
        <v>1</v>
      </c>
      <c r="U6954" s="29">
        <f>'Raw Data'!$M6954*'Raw Data'!$T6954</f>
        <v>350</v>
      </c>
    </row>
    <row r="6955" spans="1:21" x14ac:dyDescent="0.3">
      <c r="A6955" s="20">
        <v>1226</v>
      </c>
      <c r="B6955" s="27" t="s">
        <v>494</v>
      </c>
      <c r="C6955" s="27">
        <v>1</v>
      </c>
      <c r="D6955" s="27" t="str">
        <f>VLOOKUP('Raw Data'!$C6955,'country description'!$A$2:$B$16,2,0)</f>
        <v>India</v>
      </c>
      <c r="E6955" s="27" t="s">
        <v>12487</v>
      </c>
      <c r="F6955" s="27" t="s">
        <v>13135</v>
      </c>
      <c r="G6955" s="27" t="s">
        <v>390</v>
      </c>
      <c r="H6955" s="27" t="s">
        <v>18</v>
      </c>
      <c r="I6955" s="27" t="s">
        <v>24</v>
      </c>
      <c r="J6955" s="27" t="s">
        <v>24</v>
      </c>
      <c r="K6955" s="27">
        <v>2</v>
      </c>
      <c r="L6955" s="27">
        <v>793</v>
      </c>
      <c r="M6955" s="27">
        <v>800</v>
      </c>
      <c r="N6955" s="27">
        <v>3.3</v>
      </c>
      <c r="O6955" s="27">
        <v>2017</v>
      </c>
      <c r="P6955" s="27">
        <v>8</v>
      </c>
      <c r="Q6955" s="27">
        <v>15</v>
      </c>
      <c r="R6955" s="28">
        <f>DATE('Raw Data'!$O6955,'Raw Data'!$P6955,'Raw Data'!$Q6955)</f>
        <v>42962</v>
      </c>
      <c r="S6955" s="27" t="str">
        <f>CONCATENATE(MID('Raw Data'!$H6955,FIND("(",'Raw Data'!$H6955)+1,FIND(")",'Raw Data'!$H6955)-FIND("(",'Raw Data'!$H6955)-1),"",'Raw Data'!$M6955)</f>
        <v>Rs.800</v>
      </c>
      <c r="T6955" s="27">
        <f t="shared" si="108"/>
        <v>1</v>
      </c>
      <c r="U6955" s="29">
        <f>'Raw Data'!$M6955*'Raw Data'!$T6955</f>
        <v>800</v>
      </c>
    </row>
    <row r="6956" spans="1:21" x14ac:dyDescent="0.3">
      <c r="A6956" s="20">
        <v>486</v>
      </c>
      <c r="B6956" s="27" t="s">
        <v>13136</v>
      </c>
      <c r="C6956" s="27">
        <v>1</v>
      </c>
      <c r="D6956" s="27" t="str">
        <f>VLOOKUP('Raw Data'!$C6956,'country description'!$A$2:$B$16,2,0)</f>
        <v>India</v>
      </c>
      <c r="E6956" s="27" t="s">
        <v>12487</v>
      </c>
      <c r="F6956" s="27" t="s">
        <v>13137</v>
      </c>
      <c r="G6956" s="27" t="s">
        <v>1626</v>
      </c>
      <c r="H6956" s="27" t="s">
        <v>18</v>
      </c>
      <c r="I6956" s="27" t="s">
        <v>24</v>
      </c>
      <c r="J6956" s="27" t="s">
        <v>24</v>
      </c>
      <c r="K6956" s="27">
        <v>3</v>
      </c>
      <c r="L6956" s="27">
        <v>507</v>
      </c>
      <c r="M6956" s="27">
        <v>1100</v>
      </c>
      <c r="N6956" s="27">
        <v>3.6</v>
      </c>
      <c r="O6956" s="27">
        <v>2013</v>
      </c>
      <c r="P6956" s="27">
        <v>8</v>
      </c>
      <c r="Q6956" s="27">
        <v>23</v>
      </c>
      <c r="R6956" s="28">
        <f>DATE('Raw Data'!$O6956,'Raw Data'!$P6956,'Raw Data'!$Q6956)</f>
        <v>41509</v>
      </c>
      <c r="S6956" s="27" t="str">
        <f>CONCATENATE(MID('Raw Data'!$H6956,FIND("(",'Raw Data'!$H6956)+1,FIND(")",'Raw Data'!$H6956)-FIND("(",'Raw Data'!$H6956)-1),"",'Raw Data'!$M6956)</f>
        <v>Rs.1100</v>
      </c>
      <c r="T6956" s="27">
        <f t="shared" si="108"/>
        <v>1</v>
      </c>
      <c r="U6956" s="29">
        <f>'Raw Data'!$M6956*'Raw Data'!$T6956</f>
        <v>1100</v>
      </c>
    </row>
    <row r="6957" spans="1:21" x14ac:dyDescent="0.3">
      <c r="A6957" s="20">
        <v>18208913</v>
      </c>
      <c r="B6957" s="27" t="s">
        <v>9315</v>
      </c>
      <c r="C6957" s="27">
        <v>1</v>
      </c>
      <c r="D6957" s="27" t="str">
        <f>VLOOKUP('Raw Data'!$C6957,'country description'!$A$2:$B$16,2,0)</f>
        <v>India</v>
      </c>
      <c r="E6957" s="27" t="s">
        <v>12487</v>
      </c>
      <c r="F6957" s="27" t="s">
        <v>13138</v>
      </c>
      <c r="G6957" s="27" t="s">
        <v>424</v>
      </c>
      <c r="H6957" s="27" t="s">
        <v>18</v>
      </c>
      <c r="I6957" s="27" t="s">
        <v>19</v>
      </c>
      <c r="J6957" s="27" t="s">
        <v>19</v>
      </c>
      <c r="K6957" s="27">
        <v>1</v>
      </c>
      <c r="L6957" s="27">
        <v>37</v>
      </c>
      <c r="M6957" s="27">
        <v>150</v>
      </c>
      <c r="N6957" s="27">
        <v>3.5</v>
      </c>
      <c r="O6957" s="27">
        <v>2011</v>
      </c>
      <c r="P6957" s="27">
        <v>8</v>
      </c>
      <c r="Q6957" s="27">
        <v>16</v>
      </c>
      <c r="R6957" s="28">
        <f>DATE('Raw Data'!$O6957,'Raw Data'!$P6957,'Raw Data'!$Q6957)</f>
        <v>40771</v>
      </c>
      <c r="S6957" s="27" t="str">
        <f>CONCATENATE(MID('Raw Data'!$H6957,FIND("(",'Raw Data'!$H6957)+1,FIND(")",'Raw Data'!$H6957)-FIND("(",'Raw Data'!$H6957)-1),"",'Raw Data'!$M6957)</f>
        <v>Rs.150</v>
      </c>
      <c r="T6957" s="27">
        <f t="shared" si="108"/>
        <v>1</v>
      </c>
      <c r="U6957" s="29">
        <f>'Raw Data'!$M6957*'Raw Data'!$T6957</f>
        <v>150</v>
      </c>
    </row>
    <row r="6958" spans="1:21" x14ac:dyDescent="0.3">
      <c r="A6958" s="20">
        <v>3149</v>
      </c>
      <c r="B6958" s="27" t="s">
        <v>13139</v>
      </c>
      <c r="C6958" s="27">
        <v>1</v>
      </c>
      <c r="D6958" s="27" t="str">
        <f>VLOOKUP('Raw Data'!$C6958,'country description'!$A$2:$B$16,2,0)</f>
        <v>India</v>
      </c>
      <c r="E6958" s="27" t="s">
        <v>12487</v>
      </c>
      <c r="F6958" s="27" t="s">
        <v>13140</v>
      </c>
      <c r="G6958" s="27" t="s">
        <v>393</v>
      </c>
      <c r="H6958" s="27" t="s">
        <v>18</v>
      </c>
      <c r="I6958" s="27" t="s">
        <v>24</v>
      </c>
      <c r="J6958" s="27" t="s">
        <v>19</v>
      </c>
      <c r="K6958" s="27">
        <v>3</v>
      </c>
      <c r="L6958" s="27">
        <v>395</v>
      </c>
      <c r="M6958" s="27">
        <v>1200</v>
      </c>
      <c r="N6958" s="27">
        <v>4</v>
      </c>
      <c r="O6958" s="27">
        <v>2014</v>
      </c>
      <c r="P6958" s="27">
        <v>8</v>
      </c>
      <c r="Q6958" s="27">
        <v>25</v>
      </c>
      <c r="R6958" s="28">
        <f>DATE('Raw Data'!$O6958,'Raw Data'!$P6958,'Raw Data'!$Q6958)</f>
        <v>41876</v>
      </c>
      <c r="S6958" s="27" t="str">
        <f>CONCATENATE(MID('Raw Data'!$H6958,FIND("(",'Raw Data'!$H6958)+1,FIND(")",'Raw Data'!$H6958)-FIND("(",'Raw Data'!$H6958)-1),"",'Raw Data'!$M6958)</f>
        <v>Rs.1200</v>
      </c>
      <c r="T6958" s="27">
        <f t="shared" si="108"/>
        <v>1</v>
      </c>
      <c r="U6958" s="29">
        <f>'Raw Data'!$M6958*'Raw Data'!$T6958</f>
        <v>1200</v>
      </c>
    </row>
    <row r="6959" spans="1:21" x14ac:dyDescent="0.3">
      <c r="A6959" s="20">
        <v>302727</v>
      </c>
      <c r="B6959" s="27" t="s">
        <v>2643</v>
      </c>
      <c r="C6959" s="27">
        <v>1</v>
      </c>
      <c r="D6959" s="27" t="str">
        <f>VLOOKUP('Raw Data'!$C6959,'country description'!$A$2:$B$16,2,0)</f>
        <v>India</v>
      </c>
      <c r="E6959" s="27" t="s">
        <v>12487</v>
      </c>
      <c r="F6959" s="27" t="s">
        <v>13141</v>
      </c>
      <c r="G6959" s="27" t="s">
        <v>617</v>
      </c>
      <c r="H6959" s="27" t="s">
        <v>18</v>
      </c>
      <c r="I6959" s="27" t="s">
        <v>19</v>
      </c>
      <c r="J6959" s="27" t="s">
        <v>24</v>
      </c>
      <c r="K6959" s="27">
        <v>2</v>
      </c>
      <c r="L6959" s="27">
        <v>112</v>
      </c>
      <c r="M6959" s="27">
        <v>650</v>
      </c>
      <c r="N6959" s="27">
        <v>3.1</v>
      </c>
      <c r="O6959" s="27">
        <v>2017</v>
      </c>
      <c r="P6959" s="27">
        <v>7</v>
      </c>
      <c r="Q6959" s="27">
        <v>14</v>
      </c>
      <c r="R6959" s="28">
        <f>DATE('Raw Data'!$O6959,'Raw Data'!$P6959,'Raw Data'!$Q6959)</f>
        <v>42930</v>
      </c>
      <c r="S6959" s="27" t="str">
        <f>CONCATENATE(MID('Raw Data'!$H6959,FIND("(",'Raw Data'!$H6959)+1,FIND(")",'Raw Data'!$H6959)-FIND("(",'Raw Data'!$H6959)-1),"",'Raw Data'!$M6959)</f>
        <v>Rs.650</v>
      </c>
      <c r="T6959" s="27">
        <f t="shared" si="108"/>
        <v>1</v>
      </c>
      <c r="U6959" s="29">
        <f>'Raw Data'!$M6959*'Raw Data'!$T6959</f>
        <v>650</v>
      </c>
    </row>
    <row r="6960" spans="1:21" x14ac:dyDescent="0.3">
      <c r="A6960" s="20">
        <v>18279455</v>
      </c>
      <c r="B6960" s="27" t="s">
        <v>13143</v>
      </c>
      <c r="C6960" s="27">
        <v>1</v>
      </c>
      <c r="D6960" s="27" t="str">
        <f>VLOOKUP('Raw Data'!$C6960,'country description'!$A$2:$B$16,2,0)</f>
        <v>India</v>
      </c>
      <c r="E6960" s="27" t="s">
        <v>12487</v>
      </c>
      <c r="F6960" s="27" t="s">
        <v>13144</v>
      </c>
      <c r="G6960" s="27" t="s">
        <v>13145</v>
      </c>
      <c r="H6960" s="27" t="s">
        <v>18</v>
      </c>
      <c r="I6960" s="27" t="s">
        <v>24</v>
      </c>
      <c r="J6960" s="27" t="s">
        <v>19</v>
      </c>
      <c r="K6960" s="27">
        <v>3</v>
      </c>
      <c r="L6960" s="27">
        <v>240</v>
      </c>
      <c r="M6960" s="27">
        <v>1900</v>
      </c>
      <c r="N6960" s="27">
        <v>3.8</v>
      </c>
      <c r="O6960" s="27">
        <v>2010</v>
      </c>
      <c r="P6960" s="27">
        <v>7</v>
      </c>
      <c r="Q6960" s="27">
        <v>21</v>
      </c>
      <c r="R6960" s="28">
        <f>DATE('Raw Data'!$O6960,'Raw Data'!$P6960,'Raw Data'!$Q6960)</f>
        <v>40380</v>
      </c>
      <c r="S6960" s="27" t="str">
        <f>CONCATENATE(MID('Raw Data'!$H6960,FIND("(",'Raw Data'!$H6960)+1,FIND(")",'Raw Data'!$H6960)-FIND("(",'Raw Data'!$H6960)-1),"",'Raw Data'!$M6960)</f>
        <v>Rs.1900</v>
      </c>
      <c r="T6960" s="27">
        <f t="shared" si="108"/>
        <v>1</v>
      </c>
      <c r="U6960" s="29">
        <f>'Raw Data'!$M6960*'Raw Data'!$T6960</f>
        <v>1900</v>
      </c>
    </row>
    <row r="6961" spans="1:21" x14ac:dyDescent="0.3">
      <c r="A6961" s="20">
        <v>311614</v>
      </c>
      <c r="B6961" s="27" t="s">
        <v>13146</v>
      </c>
      <c r="C6961" s="27">
        <v>1</v>
      </c>
      <c r="D6961" s="27" t="str">
        <f>VLOOKUP('Raw Data'!$C6961,'country description'!$A$2:$B$16,2,0)</f>
        <v>India</v>
      </c>
      <c r="E6961" s="27" t="s">
        <v>12487</v>
      </c>
      <c r="F6961" s="27" t="s">
        <v>13147</v>
      </c>
      <c r="G6961" s="27" t="s">
        <v>1849</v>
      </c>
      <c r="H6961" s="27" t="s">
        <v>18</v>
      </c>
      <c r="I6961" s="27" t="s">
        <v>24</v>
      </c>
      <c r="J6961" s="27" t="s">
        <v>19</v>
      </c>
      <c r="K6961" s="27">
        <v>3</v>
      </c>
      <c r="L6961" s="27">
        <v>19</v>
      </c>
      <c r="M6961" s="27">
        <v>1200</v>
      </c>
      <c r="N6961" s="27">
        <v>3.3</v>
      </c>
      <c r="O6961" s="27">
        <v>2010</v>
      </c>
      <c r="P6961" s="27">
        <v>7</v>
      </c>
      <c r="Q6961" s="27">
        <v>10</v>
      </c>
      <c r="R6961" s="28">
        <f>DATE('Raw Data'!$O6961,'Raw Data'!$P6961,'Raw Data'!$Q6961)</f>
        <v>40369</v>
      </c>
      <c r="S6961" s="27" t="str">
        <f>CONCATENATE(MID('Raw Data'!$H6961,FIND("(",'Raw Data'!$H6961)+1,FIND(")",'Raw Data'!$H6961)-FIND("(",'Raw Data'!$H6961)-1),"",'Raw Data'!$M6961)</f>
        <v>Rs.1200</v>
      </c>
      <c r="T6961" s="27">
        <f t="shared" si="108"/>
        <v>1</v>
      </c>
      <c r="U6961" s="29">
        <f>'Raw Data'!$M6961*'Raw Data'!$T6961</f>
        <v>1200</v>
      </c>
    </row>
    <row r="6962" spans="1:21" x14ac:dyDescent="0.3">
      <c r="A6962" s="20">
        <v>18232121</v>
      </c>
      <c r="B6962" s="27" t="s">
        <v>13148</v>
      </c>
      <c r="C6962" s="27">
        <v>1</v>
      </c>
      <c r="D6962" s="27" t="str">
        <f>VLOOKUP('Raw Data'!$C6962,'country description'!$A$2:$B$16,2,0)</f>
        <v>India</v>
      </c>
      <c r="E6962" s="27" t="s">
        <v>12487</v>
      </c>
      <c r="F6962" s="27" t="s">
        <v>13149</v>
      </c>
      <c r="G6962" s="27" t="s">
        <v>393</v>
      </c>
      <c r="H6962" s="27" t="s">
        <v>18</v>
      </c>
      <c r="I6962" s="27" t="s">
        <v>19</v>
      </c>
      <c r="J6962" s="27" t="s">
        <v>24</v>
      </c>
      <c r="K6962" s="27">
        <v>2</v>
      </c>
      <c r="L6962" s="27">
        <v>25</v>
      </c>
      <c r="M6962" s="27">
        <v>600</v>
      </c>
      <c r="N6962" s="27">
        <v>2.7</v>
      </c>
      <c r="O6962" s="27">
        <v>2014</v>
      </c>
      <c r="P6962" s="27">
        <v>7</v>
      </c>
      <c r="Q6962" s="27">
        <v>14</v>
      </c>
      <c r="R6962" s="28">
        <f>DATE('Raw Data'!$O6962,'Raw Data'!$P6962,'Raw Data'!$Q6962)</f>
        <v>41834</v>
      </c>
      <c r="S6962" s="27" t="str">
        <f>CONCATENATE(MID('Raw Data'!$H6962,FIND("(",'Raw Data'!$H6962)+1,FIND(")",'Raw Data'!$H6962)-FIND("(",'Raw Data'!$H6962)-1),"",'Raw Data'!$M6962)</f>
        <v>Rs.600</v>
      </c>
      <c r="T6962" s="27">
        <f t="shared" si="108"/>
        <v>1</v>
      </c>
      <c r="U6962" s="29">
        <f>'Raw Data'!$M6962*'Raw Data'!$T6962</f>
        <v>600</v>
      </c>
    </row>
    <row r="6963" spans="1:21" x14ac:dyDescent="0.3">
      <c r="A6963" s="20">
        <v>301402</v>
      </c>
      <c r="B6963" s="27" t="s">
        <v>13150</v>
      </c>
      <c r="C6963" s="27">
        <v>1</v>
      </c>
      <c r="D6963" s="27" t="str">
        <f>VLOOKUP('Raw Data'!$C6963,'country description'!$A$2:$B$16,2,0)</f>
        <v>India</v>
      </c>
      <c r="E6963" s="27" t="s">
        <v>12487</v>
      </c>
      <c r="F6963" s="27" t="s">
        <v>12585</v>
      </c>
      <c r="G6963" s="27" t="s">
        <v>504</v>
      </c>
      <c r="H6963" s="27" t="s">
        <v>18</v>
      </c>
      <c r="I6963" s="27" t="s">
        <v>24</v>
      </c>
      <c r="J6963" s="27" t="s">
        <v>19</v>
      </c>
      <c r="K6963" s="27">
        <v>3</v>
      </c>
      <c r="L6963" s="27">
        <v>7</v>
      </c>
      <c r="M6963" s="27">
        <v>1300</v>
      </c>
      <c r="N6963" s="27">
        <v>3</v>
      </c>
      <c r="O6963" s="27">
        <v>2018</v>
      </c>
      <c r="P6963" s="27">
        <v>7</v>
      </c>
      <c r="Q6963" s="27">
        <v>9</v>
      </c>
      <c r="R6963" s="28">
        <f>DATE('Raw Data'!$O6963,'Raw Data'!$P6963,'Raw Data'!$Q6963)</f>
        <v>43290</v>
      </c>
      <c r="S6963" s="27" t="str">
        <f>CONCATENATE(MID('Raw Data'!$H6963,FIND("(",'Raw Data'!$H6963)+1,FIND(")",'Raw Data'!$H6963)-FIND("(",'Raw Data'!$H6963)-1),"",'Raw Data'!$M6963)</f>
        <v>Rs.1300</v>
      </c>
      <c r="T6963" s="27">
        <f t="shared" si="108"/>
        <v>1</v>
      </c>
      <c r="U6963" s="29">
        <f>'Raw Data'!$M6963*'Raw Data'!$T6963</f>
        <v>1300</v>
      </c>
    </row>
    <row r="6964" spans="1:21" x14ac:dyDescent="0.3">
      <c r="A6964" s="20">
        <v>300907</v>
      </c>
      <c r="B6964" s="27" t="s">
        <v>2578</v>
      </c>
      <c r="C6964" s="27">
        <v>1</v>
      </c>
      <c r="D6964" s="27" t="str">
        <f>VLOOKUP('Raw Data'!$C6964,'country description'!$A$2:$B$16,2,0)</f>
        <v>India</v>
      </c>
      <c r="E6964" s="27" t="s">
        <v>12487</v>
      </c>
      <c r="F6964" s="27" t="s">
        <v>13151</v>
      </c>
      <c r="G6964" s="27" t="s">
        <v>2580</v>
      </c>
      <c r="H6964" s="27" t="s">
        <v>18</v>
      </c>
      <c r="I6964" s="27" t="s">
        <v>19</v>
      </c>
      <c r="J6964" s="27" t="s">
        <v>24</v>
      </c>
      <c r="K6964" s="27">
        <v>2</v>
      </c>
      <c r="L6964" s="27">
        <v>582</v>
      </c>
      <c r="M6964" s="27">
        <v>650</v>
      </c>
      <c r="N6964" s="27">
        <v>3.6</v>
      </c>
      <c r="O6964" s="27">
        <v>2018</v>
      </c>
      <c r="P6964" s="27">
        <v>7</v>
      </c>
      <c r="Q6964" s="27">
        <v>25</v>
      </c>
      <c r="R6964" s="28">
        <f>DATE('Raw Data'!$O6964,'Raw Data'!$P6964,'Raw Data'!$Q6964)</f>
        <v>43306</v>
      </c>
      <c r="S6964" s="27" t="str">
        <f>CONCATENATE(MID('Raw Data'!$H6964,FIND("(",'Raw Data'!$H6964)+1,FIND(")",'Raw Data'!$H6964)-FIND("(",'Raw Data'!$H6964)-1),"",'Raw Data'!$M6964)</f>
        <v>Rs.650</v>
      </c>
      <c r="T6964" s="27">
        <f t="shared" si="108"/>
        <v>1</v>
      </c>
      <c r="U6964" s="29">
        <f>'Raw Data'!$M6964*'Raw Data'!$T6964</f>
        <v>650</v>
      </c>
    </row>
    <row r="6965" spans="1:21" x14ac:dyDescent="0.3">
      <c r="A6965" s="20">
        <v>18383477</v>
      </c>
      <c r="B6965" s="27" t="s">
        <v>13102</v>
      </c>
      <c r="C6965" s="27">
        <v>1</v>
      </c>
      <c r="D6965" s="27" t="str">
        <f>VLOOKUP('Raw Data'!$C6965,'country description'!$A$2:$B$16,2,0)</f>
        <v>India</v>
      </c>
      <c r="E6965" s="27" t="s">
        <v>12487</v>
      </c>
      <c r="F6965" s="27" t="s">
        <v>13089</v>
      </c>
      <c r="G6965" s="27" t="s">
        <v>1100</v>
      </c>
      <c r="H6965" s="27" t="s">
        <v>18</v>
      </c>
      <c r="I6965" s="27" t="s">
        <v>19</v>
      </c>
      <c r="J6965" s="27" t="s">
        <v>19</v>
      </c>
      <c r="K6965" s="27">
        <v>1</v>
      </c>
      <c r="L6965" s="27">
        <v>5</v>
      </c>
      <c r="M6965" s="27">
        <v>350</v>
      </c>
      <c r="N6965" s="27">
        <v>2.8</v>
      </c>
      <c r="O6965" s="27">
        <v>2010</v>
      </c>
      <c r="P6965" s="27">
        <v>7</v>
      </c>
      <c r="Q6965" s="27">
        <v>14</v>
      </c>
      <c r="R6965" s="28">
        <f>DATE('Raw Data'!$O6965,'Raw Data'!$P6965,'Raw Data'!$Q6965)</f>
        <v>40373</v>
      </c>
      <c r="S6965" s="27" t="str">
        <f>CONCATENATE(MID('Raw Data'!$H6965,FIND("(",'Raw Data'!$H6965)+1,FIND(")",'Raw Data'!$H6965)-FIND("(",'Raw Data'!$H6965)-1),"",'Raw Data'!$M6965)</f>
        <v>Rs.350</v>
      </c>
      <c r="T6965" s="27">
        <f t="shared" si="108"/>
        <v>1</v>
      </c>
      <c r="U6965" s="29">
        <f>'Raw Data'!$M6965*'Raw Data'!$T6965</f>
        <v>350</v>
      </c>
    </row>
    <row r="6966" spans="1:21" x14ac:dyDescent="0.3">
      <c r="A6966" s="20">
        <v>18373737</v>
      </c>
      <c r="B6966" s="27" t="s">
        <v>13152</v>
      </c>
      <c r="C6966" s="27">
        <v>1</v>
      </c>
      <c r="D6966" s="27" t="str">
        <f>VLOOKUP('Raw Data'!$C6966,'country description'!$A$2:$B$16,2,0)</f>
        <v>India</v>
      </c>
      <c r="E6966" s="27" t="s">
        <v>12487</v>
      </c>
      <c r="F6966" s="27" t="s">
        <v>13153</v>
      </c>
      <c r="G6966" s="27" t="s">
        <v>504</v>
      </c>
      <c r="H6966" s="27" t="s">
        <v>18</v>
      </c>
      <c r="I6966" s="27" t="s">
        <v>19</v>
      </c>
      <c r="J6966" s="27" t="s">
        <v>19</v>
      </c>
      <c r="K6966" s="27">
        <v>2</v>
      </c>
      <c r="L6966" s="27">
        <v>5</v>
      </c>
      <c r="M6966" s="27">
        <v>800</v>
      </c>
      <c r="N6966" s="27">
        <v>3.1</v>
      </c>
      <c r="O6966" s="27">
        <v>2011</v>
      </c>
      <c r="P6966" s="27">
        <v>7</v>
      </c>
      <c r="Q6966" s="27">
        <v>28</v>
      </c>
      <c r="R6966" s="28">
        <f>DATE('Raw Data'!$O6966,'Raw Data'!$P6966,'Raw Data'!$Q6966)</f>
        <v>40752</v>
      </c>
      <c r="S6966" s="27" t="str">
        <f>CONCATENATE(MID('Raw Data'!$H6966,FIND("(",'Raw Data'!$H6966)+1,FIND(")",'Raw Data'!$H6966)-FIND("(",'Raw Data'!$H6966)-1),"",'Raw Data'!$M6966)</f>
        <v>Rs.800</v>
      </c>
      <c r="T6966" s="27">
        <f t="shared" si="108"/>
        <v>1</v>
      </c>
      <c r="U6966" s="29">
        <f>'Raw Data'!$M6966*'Raw Data'!$T6966</f>
        <v>800</v>
      </c>
    </row>
    <row r="6967" spans="1:21" x14ac:dyDescent="0.3">
      <c r="A6967" s="20">
        <v>311186</v>
      </c>
      <c r="B6967" s="27" t="s">
        <v>13076</v>
      </c>
      <c r="C6967" s="27">
        <v>1</v>
      </c>
      <c r="D6967" s="27" t="str">
        <f>VLOOKUP('Raw Data'!$C6967,'country description'!$A$2:$B$16,2,0)</f>
        <v>India</v>
      </c>
      <c r="E6967" s="27" t="s">
        <v>12487</v>
      </c>
      <c r="F6967" s="27" t="s">
        <v>13155</v>
      </c>
      <c r="G6967" s="27" t="s">
        <v>393</v>
      </c>
      <c r="H6967" s="27" t="s">
        <v>18</v>
      </c>
      <c r="I6967" s="27" t="s">
        <v>24</v>
      </c>
      <c r="J6967" s="27" t="s">
        <v>24</v>
      </c>
      <c r="K6967" s="27">
        <v>2</v>
      </c>
      <c r="L6967" s="27">
        <v>34</v>
      </c>
      <c r="M6967" s="27">
        <v>800</v>
      </c>
      <c r="N6967" s="27">
        <v>3.3</v>
      </c>
      <c r="O6967" s="27">
        <v>2015</v>
      </c>
      <c r="P6967" s="27">
        <v>7</v>
      </c>
      <c r="Q6967" s="27">
        <v>10</v>
      </c>
      <c r="R6967" s="28">
        <f>DATE('Raw Data'!$O6967,'Raw Data'!$P6967,'Raw Data'!$Q6967)</f>
        <v>42195</v>
      </c>
      <c r="S6967" s="27" t="str">
        <f>CONCATENATE(MID('Raw Data'!$H6967,FIND("(",'Raw Data'!$H6967)+1,FIND(")",'Raw Data'!$H6967)-FIND("(",'Raw Data'!$H6967)-1),"",'Raw Data'!$M6967)</f>
        <v>Rs.800</v>
      </c>
      <c r="T6967" s="27">
        <f t="shared" si="108"/>
        <v>1</v>
      </c>
      <c r="U6967" s="29">
        <f>'Raw Data'!$M6967*'Raw Data'!$T6967</f>
        <v>800</v>
      </c>
    </row>
    <row r="6968" spans="1:21" x14ac:dyDescent="0.3">
      <c r="A6968" s="20">
        <v>8226</v>
      </c>
      <c r="B6968" s="27" t="s">
        <v>8176</v>
      </c>
      <c r="C6968" s="27">
        <v>1</v>
      </c>
      <c r="D6968" s="27" t="str">
        <f>VLOOKUP('Raw Data'!$C6968,'country description'!$A$2:$B$16,2,0)</f>
        <v>India</v>
      </c>
      <c r="E6968" s="27" t="s">
        <v>12487</v>
      </c>
      <c r="F6968" s="27" t="s">
        <v>13156</v>
      </c>
      <c r="G6968" s="27" t="s">
        <v>671</v>
      </c>
      <c r="H6968" s="27" t="s">
        <v>18</v>
      </c>
      <c r="I6968" s="27" t="s">
        <v>19</v>
      </c>
      <c r="J6968" s="27" t="s">
        <v>19</v>
      </c>
      <c r="K6968" s="27">
        <v>1</v>
      </c>
      <c r="L6968" s="27">
        <v>16</v>
      </c>
      <c r="M6968" s="27">
        <v>200</v>
      </c>
      <c r="N6968" s="27">
        <v>2.6</v>
      </c>
      <c r="O6968" s="27">
        <v>2016</v>
      </c>
      <c r="P6968" s="27">
        <v>7</v>
      </c>
      <c r="Q6968" s="27">
        <v>18</v>
      </c>
      <c r="R6968" s="28">
        <f>DATE('Raw Data'!$O6968,'Raw Data'!$P6968,'Raw Data'!$Q6968)</f>
        <v>42569</v>
      </c>
      <c r="S6968" s="27" t="str">
        <f>CONCATENATE(MID('Raw Data'!$H6968,FIND("(",'Raw Data'!$H6968)+1,FIND(")",'Raw Data'!$H6968)-FIND("(",'Raw Data'!$H6968)-1),"",'Raw Data'!$M6968)</f>
        <v>Rs.200</v>
      </c>
      <c r="T6968" s="27">
        <f t="shared" si="108"/>
        <v>1</v>
      </c>
      <c r="U6968" s="29">
        <f>'Raw Data'!$M6968*'Raw Data'!$T6968</f>
        <v>200</v>
      </c>
    </row>
    <row r="6969" spans="1:21" x14ac:dyDescent="0.3">
      <c r="A6969" s="20">
        <v>18381224</v>
      </c>
      <c r="B6969" s="27" t="s">
        <v>13157</v>
      </c>
      <c r="C6969" s="27">
        <v>1</v>
      </c>
      <c r="D6969" s="27" t="str">
        <f>VLOOKUP('Raw Data'!$C6969,'country description'!$A$2:$B$16,2,0)</f>
        <v>India</v>
      </c>
      <c r="E6969" s="27" t="s">
        <v>12487</v>
      </c>
      <c r="F6969" s="27" t="s">
        <v>13158</v>
      </c>
      <c r="G6969" s="27" t="s">
        <v>390</v>
      </c>
      <c r="H6969" s="27" t="s">
        <v>18</v>
      </c>
      <c r="I6969" s="27" t="s">
        <v>19</v>
      </c>
      <c r="J6969" s="27" t="s">
        <v>24</v>
      </c>
      <c r="K6969" s="27">
        <v>2</v>
      </c>
      <c r="L6969" s="27">
        <v>7</v>
      </c>
      <c r="M6969" s="27">
        <v>700</v>
      </c>
      <c r="N6969" s="27">
        <v>3.2</v>
      </c>
      <c r="O6969" s="27">
        <v>2011</v>
      </c>
      <c r="P6969" s="27">
        <v>7</v>
      </c>
      <c r="Q6969" s="27">
        <v>21</v>
      </c>
      <c r="R6969" s="28">
        <f>DATE('Raw Data'!$O6969,'Raw Data'!$P6969,'Raw Data'!$Q6969)</f>
        <v>40745</v>
      </c>
      <c r="S6969" s="27" t="str">
        <f>CONCATENATE(MID('Raw Data'!$H6969,FIND("(",'Raw Data'!$H6969)+1,FIND(")",'Raw Data'!$H6969)-FIND("(",'Raw Data'!$H6969)-1),"",'Raw Data'!$M6969)</f>
        <v>Rs.700</v>
      </c>
      <c r="T6969" s="27">
        <f t="shared" si="108"/>
        <v>1</v>
      </c>
      <c r="U6969" s="29">
        <f>'Raw Data'!$M6969*'Raw Data'!$T6969</f>
        <v>700</v>
      </c>
    </row>
    <row r="6970" spans="1:21" x14ac:dyDescent="0.3">
      <c r="A6970" s="20">
        <v>306560</v>
      </c>
      <c r="B6970" s="27" t="s">
        <v>13159</v>
      </c>
      <c r="C6970" s="27">
        <v>1</v>
      </c>
      <c r="D6970" s="27" t="str">
        <f>VLOOKUP('Raw Data'!$C6970,'country description'!$A$2:$B$16,2,0)</f>
        <v>India</v>
      </c>
      <c r="E6970" s="27" t="s">
        <v>12487</v>
      </c>
      <c r="F6970" s="27" t="s">
        <v>13160</v>
      </c>
      <c r="G6970" s="27" t="s">
        <v>393</v>
      </c>
      <c r="H6970" s="27" t="s">
        <v>18</v>
      </c>
      <c r="I6970" s="27" t="s">
        <v>19</v>
      </c>
      <c r="J6970" s="27" t="s">
        <v>24</v>
      </c>
      <c r="K6970" s="27">
        <v>2</v>
      </c>
      <c r="L6970" s="27">
        <v>36</v>
      </c>
      <c r="M6970" s="27">
        <v>600</v>
      </c>
      <c r="N6970" s="27">
        <v>2.7</v>
      </c>
      <c r="O6970" s="27">
        <v>2018</v>
      </c>
      <c r="P6970" s="27">
        <v>7</v>
      </c>
      <c r="Q6970" s="27">
        <v>13</v>
      </c>
      <c r="R6970" s="28">
        <f>DATE('Raw Data'!$O6970,'Raw Data'!$P6970,'Raw Data'!$Q6970)</f>
        <v>43294</v>
      </c>
      <c r="S6970" s="27" t="str">
        <f>CONCATENATE(MID('Raw Data'!$H6970,FIND("(",'Raw Data'!$H6970)+1,FIND(")",'Raw Data'!$H6970)-FIND("(",'Raw Data'!$H6970)-1),"",'Raw Data'!$M6970)</f>
        <v>Rs.600</v>
      </c>
      <c r="T6970" s="27">
        <f t="shared" si="108"/>
        <v>1</v>
      </c>
      <c r="U6970" s="29">
        <f>'Raw Data'!$M6970*'Raw Data'!$T6970</f>
        <v>600</v>
      </c>
    </row>
    <row r="6971" spans="1:21" x14ac:dyDescent="0.3">
      <c r="A6971" s="20">
        <v>18381674</v>
      </c>
      <c r="B6971" s="27" t="s">
        <v>13161</v>
      </c>
      <c r="C6971" s="27">
        <v>1</v>
      </c>
      <c r="D6971" s="27" t="str">
        <f>VLOOKUP('Raw Data'!$C6971,'country description'!$A$2:$B$16,2,0)</f>
        <v>India</v>
      </c>
      <c r="E6971" s="27" t="s">
        <v>12487</v>
      </c>
      <c r="F6971" s="27" t="s">
        <v>13162</v>
      </c>
      <c r="G6971" s="27" t="s">
        <v>390</v>
      </c>
      <c r="H6971" s="27" t="s">
        <v>18</v>
      </c>
      <c r="I6971" s="27" t="s">
        <v>19</v>
      </c>
      <c r="J6971" s="27" t="s">
        <v>19</v>
      </c>
      <c r="K6971" s="27">
        <v>2</v>
      </c>
      <c r="L6971" s="27">
        <v>3</v>
      </c>
      <c r="M6971" s="27">
        <v>600</v>
      </c>
      <c r="N6971" s="27">
        <v>1</v>
      </c>
      <c r="O6971" s="27">
        <v>2016</v>
      </c>
      <c r="P6971" s="27">
        <v>7</v>
      </c>
      <c r="Q6971" s="27">
        <v>8</v>
      </c>
      <c r="R6971" s="28">
        <f>DATE('Raw Data'!$O6971,'Raw Data'!$P6971,'Raw Data'!$Q6971)</f>
        <v>42559</v>
      </c>
      <c r="S6971" s="27" t="str">
        <f>CONCATENATE(MID('Raw Data'!$H6971,FIND("(",'Raw Data'!$H6971)+1,FIND(")",'Raw Data'!$H6971)-FIND("(",'Raw Data'!$H6971)-1),"",'Raw Data'!$M6971)</f>
        <v>Rs.600</v>
      </c>
      <c r="T6971" s="27">
        <f t="shared" si="108"/>
        <v>1</v>
      </c>
      <c r="U6971" s="29">
        <f>'Raw Data'!$M6971*'Raw Data'!$T6971</f>
        <v>600</v>
      </c>
    </row>
    <row r="6972" spans="1:21" x14ac:dyDescent="0.3">
      <c r="A6972" s="20">
        <v>18112492</v>
      </c>
      <c r="B6972" s="27" t="s">
        <v>499</v>
      </c>
      <c r="C6972" s="27">
        <v>1</v>
      </c>
      <c r="D6972" s="27" t="str">
        <f>VLOOKUP('Raw Data'!$C6972,'country description'!$A$2:$B$16,2,0)</f>
        <v>India</v>
      </c>
      <c r="E6972" s="27" t="s">
        <v>12487</v>
      </c>
      <c r="F6972" s="27" t="s">
        <v>12900</v>
      </c>
      <c r="G6972" s="27" t="s">
        <v>500</v>
      </c>
      <c r="H6972" s="27" t="s">
        <v>18</v>
      </c>
      <c r="I6972" s="27" t="s">
        <v>19</v>
      </c>
      <c r="J6972" s="27" t="s">
        <v>19</v>
      </c>
      <c r="K6972" s="27">
        <v>2</v>
      </c>
      <c r="L6972" s="27">
        <v>27</v>
      </c>
      <c r="M6972" s="27">
        <v>700</v>
      </c>
      <c r="N6972" s="27">
        <v>2.5</v>
      </c>
      <c r="O6972" s="27">
        <v>2015</v>
      </c>
      <c r="P6972" s="27">
        <v>7</v>
      </c>
      <c r="Q6972" s="27">
        <v>9</v>
      </c>
      <c r="R6972" s="28">
        <f>DATE('Raw Data'!$O6972,'Raw Data'!$P6972,'Raw Data'!$Q6972)</f>
        <v>42194</v>
      </c>
      <c r="S6972" s="27" t="str">
        <f>CONCATENATE(MID('Raw Data'!$H6972,FIND("(",'Raw Data'!$H6972)+1,FIND(")",'Raw Data'!$H6972)-FIND("(",'Raw Data'!$H6972)-1),"",'Raw Data'!$M6972)</f>
        <v>Rs.700</v>
      </c>
      <c r="T6972" s="27">
        <f t="shared" si="108"/>
        <v>1</v>
      </c>
      <c r="U6972" s="29">
        <f>'Raw Data'!$M6972*'Raw Data'!$T6972</f>
        <v>700</v>
      </c>
    </row>
    <row r="6973" spans="1:21" x14ac:dyDescent="0.3">
      <c r="A6973" s="20">
        <v>18138418</v>
      </c>
      <c r="B6973" s="27" t="s">
        <v>13163</v>
      </c>
      <c r="C6973" s="27">
        <v>1</v>
      </c>
      <c r="D6973" s="27" t="str">
        <f>VLOOKUP('Raw Data'!$C6973,'country description'!$A$2:$B$16,2,0)</f>
        <v>India</v>
      </c>
      <c r="E6973" s="27" t="s">
        <v>12487</v>
      </c>
      <c r="F6973" s="27" t="s">
        <v>13164</v>
      </c>
      <c r="G6973" s="27" t="s">
        <v>461</v>
      </c>
      <c r="H6973" s="27" t="s">
        <v>18</v>
      </c>
      <c r="I6973" s="27" t="s">
        <v>19</v>
      </c>
      <c r="J6973" s="27" t="s">
        <v>19</v>
      </c>
      <c r="K6973" s="27">
        <v>1</v>
      </c>
      <c r="L6973" s="27">
        <v>6</v>
      </c>
      <c r="M6973" s="27">
        <v>300</v>
      </c>
      <c r="N6973" s="27">
        <v>2.9</v>
      </c>
      <c r="O6973" s="27">
        <v>2014</v>
      </c>
      <c r="P6973" s="27">
        <v>7</v>
      </c>
      <c r="Q6973" s="27">
        <v>22</v>
      </c>
      <c r="R6973" s="28">
        <f>DATE('Raw Data'!$O6973,'Raw Data'!$P6973,'Raw Data'!$Q6973)</f>
        <v>41842</v>
      </c>
      <c r="S6973" s="27" t="str">
        <f>CONCATENATE(MID('Raw Data'!$H6973,FIND("(",'Raw Data'!$H6973)+1,FIND(")",'Raw Data'!$H6973)-FIND("(",'Raw Data'!$H6973)-1),"",'Raw Data'!$M6973)</f>
        <v>Rs.300</v>
      </c>
      <c r="T6973" s="27">
        <f t="shared" si="108"/>
        <v>1</v>
      </c>
      <c r="U6973" s="29">
        <f>'Raw Data'!$M6973*'Raw Data'!$T6973</f>
        <v>300</v>
      </c>
    </row>
    <row r="6974" spans="1:21" x14ac:dyDescent="0.3">
      <c r="A6974" s="20">
        <v>18254543</v>
      </c>
      <c r="B6974" s="27" t="s">
        <v>13165</v>
      </c>
      <c r="C6974" s="27">
        <v>1</v>
      </c>
      <c r="D6974" s="27" t="str">
        <f>VLOOKUP('Raw Data'!$C6974,'country description'!$A$2:$B$16,2,0)</f>
        <v>India</v>
      </c>
      <c r="E6974" s="27" t="s">
        <v>12487</v>
      </c>
      <c r="F6974" s="27" t="s">
        <v>13164</v>
      </c>
      <c r="G6974" s="27" t="s">
        <v>749</v>
      </c>
      <c r="H6974" s="27" t="s">
        <v>18</v>
      </c>
      <c r="I6974" s="27" t="s">
        <v>19</v>
      </c>
      <c r="J6974" s="27" t="s">
        <v>19</v>
      </c>
      <c r="K6974" s="27">
        <v>1</v>
      </c>
      <c r="L6974" s="27">
        <v>3</v>
      </c>
      <c r="M6974" s="27">
        <v>200</v>
      </c>
      <c r="N6974" s="27">
        <v>1</v>
      </c>
      <c r="O6974" s="27">
        <v>2018</v>
      </c>
      <c r="P6974" s="27">
        <v>7</v>
      </c>
      <c r="Q6974" s="27">
        <v>22</v>
      </c>
      <c r="R6974" s="28">
        <f>DATE('Raw Data'!$O6974,'Raw Data'!$P6974,'Raw Data'!$Q6974)</f>
        <v>43303</v>
      </c>
      <c r="S6974" s="27" t="str">
        <f>CONCATENATE(MID('Raw Data'!$H6974,FIND("(",'Raw Data'!$H6974)+1,FIND(")",'Raw Data'!$H6974)-FIND("(",'Raw Data'!$H6974)-1),"",'Raw Data'!$M6974)</f>
        <v>Rs.200</v>
      </c>
      <c r="T6974" s="27">
        <f t="shared" si="108"/>
        <v>1</v>
      </c>
      <c r="U6974" s="29">
        <f>'Raw Data'!$M6974*'Raw Data'!$T6974</f>
        <v>200</v>
      </c>
    </row>
    <row r="6975" spans="1:21" x14ac:dyDescent="0.3">
      <c r="A6975" s="20">
        <v>311085</v>
      </c>
      <c r="B6975" s="27" t="s">
        <v>13166</v>
      </c>
      <c r="C6975" s="27">
        <v>1</v>
      </c>
      <c r="D6975" s="27" t="str">
        <f>VLOOKUP('Raw Data'!$C6975,'country description'!$A$2:$B$16,2,0)</f>
        <v>India</v>
      </c>
      <c r="E6975" s="27" t="s">
        <v>12487</v>
      </c>
      <c r="F6975" s="27" t="s">
        <v>13167</v>
      </c>
      <c r="G6975" s="27" t="s">
        <v>464</v>
      </c>
      <c r="H6975" s="27" t="s">
        <v>18</v>
      </c>
      <c r="I6975" s="27" t="s">
        <v>19</v>
      </c>
      <c r="J6975" s="27" t="s">
        <v>19</v>
      </c>
      <c r="K6975" s="27">
        <v>1</v>
      </c>
      <c r="L6975" s="27">
        <v>10</v>
      </c>
      <c r="M6975" s="27">
        <v>300</v>
      </c>
      <c r="N6975" s="27">
        <v>3</v>
      </c>
      <c r="O6975" s="27">
        <v>2016</v>
      </c>
      <c r="P6975" s="27">
        <v>7</v>
      </c>
      <c r="Q6975" s="27">
        <v>7</v>
      </c>
      <c r="R6975" s="28">
        <f>DATE('Raw Data'!$O6975,'Raw Data'!$P6975,'Raw Data'!$Q6975)</f>
        <v>42558</v>
      </c>
      <c r="S6975" s="27" t="str">
        <f>CONCATENATE(MID('Raw Data'!$H6975,FIND("(",'Raw Data'!$H6975)+1,FIND(")",'Raw Data'!$H6975)-FIND("(",'Raw Data'!$H6975)-1),"",'Raw Data'!$M6975)</f>
        <v>Rs.300</v>
      </c>
      <c r="T6975" s="27">
        <f t="shared" si="108"/>
        <v>1</v>
      </c>
      <c r="U6975" s="29">
        <f>'Raw Data'!$M6975*'Raw Data'!$T6975</f>
        <v>300</v>
      </c>
    </row>
    <row r="6976" spans="1:21" x14ac:dyDescent="0.3">
      <c r="A6976" s="20">
        <v>311688</v>
      </c>
      <c r="B6976" s="27" t="s">
        <v>13168</v>
      </c>
      <c r="C6976" s="27">
        <v>1</v>
      </c>
      <c r="D6976" s="27" t="str">
        <f>VLOOKUP('Raw Data'!$C6976,'country description'!$A$2:$B$16,2,0)</f>
        <v>India</v>
      </c>
      <c r="E6976" s="27" t="s">
        <v>12487</v>
      </c>
      <c r="F6976" s="27" t="s">
        <v>13169</v>
      </c>
      <c r="G6976" s="27" t="s">
        <v>617</v>
      </c>
      <c r="H6976" s="27" t="s">
        <v>18</v>
      </c>
      <c r="I6976" s="27" t="s">
        <v>19</v>
      </c>
      <c r="J6976" s="27" t="s">
        <v>24</v>
      </c>
      <c r="K6976" s="27">
        <v>2</v>
      </c>
      <c r="L6976" s="27">
        <v>159</v>
      </c>
      <c r="M6976" s="27">
        <v>600</v>
      </c>
      <c r="N6976" s="27">
        <v>3.3</v>
      </c>
      <c r="O6976" s="27">
        <v>2012</v>
      </c>
      <c r="P6976" s="27">
        <v>7</v>
      </c>
      <c r="Q6976" s="27">
        <v>27</v>
      </c>
      <c r="R6976" s="28">
        <f>DATE('Raw Data'!$O6976,'Raw Data'!$P6976,'Raw Data'!$Q6976)</f>
        <v>41117</v>
      </c>
      <c r="S6976" s="27" t="str">
        <f>CONCATENATE(MID('Raw Data'!$H6976,FIND("(",'Raw Data'!$H6976)+1,FIND(")",'Raw Data'!$H6976)-FIND("(",'Raw Data'!$H6976)-1),"",'Raw Data'!$M6976)</f>
        <v>Rs.600</v>
      </c>
      <c r="T6976" s="27">
        <f t="shared" si="108"/>
        <v>1</v>
      </c>
      <c r="U6976" s="29">
        <f>'Raw Data'!$M6976*'Raw Data'!$T6976</f>
        <v>600</v>
      </c>
    </row>
    <row r="6977" spans="1:21" x14ac:dyDescent="0.3">
      <c r="A6977" s="20">
        <v>18265709</v>
      </c>
      <c r="B6977" s="27" t="s">
        <v>13041</v>
      </c>
      <c r="C6977" s="27">
        <v>1</v>
      </c>
      <c r="D6977" s="27" t="str">
        <f>VLOOKUP('Raw Data'!$C6977,'country description'!$A$2:$B$16,2,0)</f>
        <v>India</v>
      </c>
      <c r="E6977" s="27" t="s">
        <v>12487</v>
      </c>
      <c r="F6977" s="27" t="s">
        <v>13170</v>
      </c>
      <c r="G6977" s="27" t="s">
        <v>731</v>
      </c>
      <c r="H6977" s="27" t="s">
        <v>18</v>
      </c>
      <c r="I6977" s="27" t="s">
        <v>19</v>
      </c>
      <c r="J6977" s="27" t="s">
        <v>24</v>
      </c>
      <c r="K6977" s="27">
        <v>1</v>
      </c>
      <c r="L6977" s="27">
        <v>13</v>
      </c>
      <c r="M6977" s="27">
        <v>450</v>
      </c>
      <c r="N6977" s="27">
        <v>2.6</v>
      </c>
      <c r="O6977" s="27">
        <v>2016</v>
      </c>
      <c r="P6977" s="27">
        <v>7</v>
      </c>
      <c r="Q6977" s="27">
        <v>3</v>
      </c>
      <c r="R6977" s="28">
        <f>DATE('Raw Data'!$O6977,'Raw Data'!$P6977,'Raw Data'!$Q6977)</f>
        <v>42554</v>
      </c>
      <c r="S6977" s="27" t="str">
        <f>CONCATENATE(MID('Raw Data'!$H6977,FIND("(",'Raw Data'!$H6977)+1,FIND(")",'Raw Data'!$H6977)-FIND("(",'Raw Data'!$H6977)-1),"",'Raw Data'!$M6977)</f>
        <v>Rs.450</v>
      </c>
      <c r="T6977" s="27">
        <f t="shared" si="108"/>
        <v>1</v>
      </c>
      <c r="U6977" s="29">
        <f>'Raw Data'!$M6977*'Raw Data'!$T6977</f>
        <v>450</v>
      </c>
    </row>
    <row r="6978" spans="1:21" x14ac:dyDescent="0.3">
      <c r="A6978" s="20">
        <v>7979</v>
      </c>
      <c r="B6978" s="27" t="s">
        <v>13171</v>
      </c>
      <c r="C6978" s="27">
        <v>1</v>
      </c>
      <c r="D6978" s="27" t="str">
        <f>VLOOKUP('Raw Data'!$C6978,'country description'!$A$2:$B$16,2,0)</f>
        <v>India</v>
      </c>
      <c r="E6978" s="27" t="s">
        <v>12487</v>
      </c>
      <c r="F6978" s="27" t="s">
        <v>13172</v>
      </c>
      <c r="G6978" s="27" t="s">
        <v>580</v>
      </c>
      <c r="H6978" s="27" t="s">
        <v>18</v>
      </c>
      <c r="I6978" s="27" t="s">
        <v>19</v>
      </c>
      <c r="J6978" s="27" t="s">
        <v>19</v>
      </c>
      <c r="K6978" s="27">
        <v>1</v>
      </c>
      <c r="L6978" s="27">
        <v>14</v>
      </c>
      <c r="M6978" s="27">
        <v>100</v>
      </c>
      <c r="N6978" s="27">
        <v>3.1</v>
      </c>
      <c r="O6978" s="27">
        <v>2016</v>
      </c>
      <c r="P6978" s="27">
        <v>7</v>
      </c>
      <c r="Q6978" s="27">
        <v>17</v>
      </c>
      <c r="R6978" s="28">
        <f>DATE('Raw Data'!$O6978,'Raw Data'!$P6978,'Raw Data'!$Q6978)</f>
        <v>42568</v>
      </c>
      <c r="S6978" s="27" t="str">
        <f>CONCATENATE(MID('Raw Data'!$H6978,FIND("(",'Raw Data'!$H6978)+1,FIND(")",'Raw Data'!$H6978)-FIND("(",'Raw Data'!$H6978)-1),"",'Raw Data'!$M6978)</f>
        <v>Rs.100</v>
      </c>
      <c r="T6978" s="27">
        <f t="shared" ref="T6978:T7041" si="109">VLOOKUP(D6978,$Y$4:$Z$18,2,0)</f>
        <v>1</v>
      </c>
      <c r="U6978" s="29">
        <f>'Raw Data'!$M6978*'Raw Data'!$T6978</f>
        <v>100</v>
      </c>
    </row>
    <row r="6979" spans="1:21" x14ac:dyDescent="0.3">
      <c r="A6979" s="20">
        <v>18478962</v>
      </c>
      <c r="B6979" s="27" t="s">
        <v>13173</v>
      </c>
      <c r="C6979" s="27">
        <v>1</v>
      </c>
      <c r="D6979" s="27" t="str">
        <f>VLOOKUP('Raw Data'!$C6979,'country description'!$A$2:$B$16,2,0)</f>
        <v>India</v>
      </c>
      <c r="E6979" s="27" t="s">
        <v>12487</v>
      </c>
      <c r="F6979" s="27" t="s">
        <v>13174</v>
      </c>
      <c r="G6979" s="27" t="s">
        <v>17</v>
      </c>
      <c r="H6979" s="27" t="s">
        <v>18</v>
      </c>
      <c r="I6979" s="27" t="s">
        <v>19</v>
      </c>
      <c r="J6979" s="27" t="s">
        <v>19</v>
      </c>
      <c r="K6979" s="27">
        <v>1</v>
      </c>
      <c r="L6979" s="27">
        <v>31</v>
      </c>
      <c r="M6979" s="27">
        <v>350</v>
      </c>
      <c r="N6979" s="27">
        <v>3.7</v>
      </c>
      <c r="O6979" s="27">
        <v>2010</v>
      </c>
      <c r="P6979" s="27">
        <v>7</v>
      </c>
      <c r="Q6979" s="27">
        <v>14</v>
      </c>
      <c r="R6979" s="28">
        <f>DATE('Raw Data'!$O6979,'Raw Data'!$P6979,'Raw Data'!$Q6979)</f>
        <v>40373</v>
      </c>
      <c r="S6979" s="27" t="str">
        <f>CONCATENATE(MID('Raw Data'!$H6979,FIND("(",'Raw Data'!$H6979)+1,FIND(")",'Raw Data'!$H6979)-FIND("(",'Raw Data'!$H6979)-1),"",'Raw Data'!$M6979)</f>
        <v>Rs.350</v>
      </c>
      <c r="T6979" s="27">
        <f t="shared" si="109"/>
        <v>1</v>
      </c>
      <c r="U6979" s="29">
        <f>'Raw Data'!$M6979*'Raw Data'!$T6979</f>
        <v>350</v>
      </c>
    </row>
    <row r="6980" spans="1:21" x14ac:dyDescent="0.3">
      <c r="A6980" s="20">
        <v>18157374</v>
      </c>
      <c r="B6980" s="27" t="s">
        <v>13175</v>
      </c>
      <c r="C6980" s="27">
        <v>1</v>
      </c>
      <c r="D6980" s="27" t="str">
        <f>VLOOKUP('Raw Data'!$C6980,'country description'!$A$2:$B$16,2,0)</f>
        <v>India</v>
      </c>
      <c r="E6980" s="27" t="s">
        <v>12487</v>
      </c>
      <c r="F6980" s="27" t="s">
        <v>13176</v>
      </c>
      <c r="G6980" s="27" t="s">
        <v>17</v>
      </c>
      <c r="H6980" s="27" t="s">
        <v>18</v>
      </c>
      <c r="I6980" s="27" t="s">
        <v>19</v>
      </c>
      <c r="J6980" s="27" t="s">
        <v>19</v>
      </c>
      <c r="K6980" s="27">
        <v>2</v>
      </c>
      <c r="L6980" s="27">
        <v>20</v>
      </c>
      <c r="M6980" s="27">
        <v>600</v>
      </c>
      <c r="N6980" s="27">
        <v>2.7</v>
      </c>
      <c r="O6980" s="27">
        <v>2010</v>
      </c>
      <c r="P6980" s="27">
        <v>7</v>
      </c>
      <c r="Q6980" s="27">
        <v>1</v>
      </c>
      <c r="R6980" s="28">
        <f>DATE('Raw Data'!$O6980,'Raw Data'!$P6980,'Raw Data'!$Q6980)</f>
        <v>40360</v>
      </c>
      <c r="S6980" s="27" t="str">
        <f>CONCATENATE(MID('Raw Data'!$H6980,FIND("(",'Raw Data'!$H6980)+1,FIND(")",'Raw Data'!$H6980)-FIND("(",'Raw Data'!$H6980)-1),"",'Raw Data'!$M6980)</f>
        <v>Rs.600</v>
      </c>
      <c r="T6980" s="27">
        <f t="shared" si="109"/>
        <v>1</v>
      </c>
      <c r="U6980" s="29">
        <f>'Raw Data'!$M6980*'Raw Data'!$T6980</f>
        <v>600</v>
      </c>
    </row>
    <row r="6981" spans="1:21" x14ac:dyDescent="0.3">
      <c r="A6981" s="20">
        <v>18427229</v>
      </c>
      <c r="B6981" s="27" t="s">
        <v>13177</v>
      </c>
      <c r="C6981" s="27">
        <v>1</v>
      </c>
      <c r="D6981" s="27" t="str">
        <f>VLOOKUP('Raw Data'!$C6981,'country description'!$A$2:$B$16,2,0)</f>
        <v>India</v>
      </c>
      <c r="E6981" s="27" t="s">
        <v>12487</v>
      </c>
      <c r="F6981" s="27" t="s">
        <v>13178</v>
      </c>
      <c r="G6981" s="27" t="s">
        <v>723</v>
      </c>
      <c r="H6981" s="27" t="s">
        <v>18</v>
      </c>
      <c r="I6981" s="27" t="s">
        <v>19</v>
      </c>
      <c r="J6981" s="27" t="s">
        <v>24</v>
      </c>
      <c r="K6981" s="27">
        <v>1</v>
      </c>
      <c r="L6981" s="27">
        <v>34</v>
      </c>
      <c r="M6981" s="27">
        <v>350</v>
      </c>
      <c r="N6981" s="27">
        <v>3.8</v>
      </c>
      <c r="O6981" s="27">
        <v>2011</v>
      </c>
      <c r="P6981" s="27">
        <v>7</v>
      </c>
      <c r="Q6981" s="27">
        <v>9</v>
      </c>
      <c r="R6981" s="28">
        <f>DATE('Raw Data'!$O6981,'Raw Data'!$P6981,'Raw Data'!$Q6981)</f>
        <v>40733</v>
      </c>
      <c r="S6981" s="27" t="str">
        <f>CONCATENATE(MID('Raw Data'!$H6981,FIND("(",'Raw Data'!$H6981)+1,FIND(")",'Raw Data'!$H6981)-FIND("(",'Raw Data'!$H6981)-1),"",'Raw Data'!$M6981)</f>
        <v>Rs.350</v>
      </c>
      <c r="T6981" s="27">
        <f t="shared" si="109"/>
        <v>1</v>
      </c>
      <c r="U6981" s="29">
        <f>'Raw Data'!$M6981*'Raw Data'!$T6981</f>
        <v>350</v>
      </c>
    </row>
    <row r="6982" spans="1:21" x14ac:dyDescent="0.3">
      <c r="A6982" s="20">
        <v>8385</v>
      </c>
      <c r="B6982" s="27" t="s">
        <v>499</v>
      </c>
      <c r="C6982" s="27">
        <v>1</v>
      </c>
      <c r="D6982" s="27" t="str">
        <f>VLOOKUP('Raw Data'!$C6982,'country description'!$A$2:$B$16,2,0)</f>
        <v>India</v>
      </c>
      <c r="E6982" s="27" t="s">
        <v>12487</v>
      </c>
      <c r="F6982" s="27" t="s">
        <v>13179</v>
      </c>
      <c r="G6982" s="27" t="s">
        <v>500</v>
      </c>
      <c r="H6982" s="27" t="s">
        <v>18</v>
      </c>
      <c r="I6982" s="27" t="s">
        <v>19</v>
      </c>
      <c r="J6982" s="27" t="s">
        <v>19</v>
      </c>
      <c r="K6982" s="27">
        <v>2</v>
      </c>
      <c r="L6982" s="27">
        <v>70</v>
      </c>
      <c r="M6982" s="27">
        <v>700</v>
      </c>
      <c r="N6982" s="27">
        <v>2.4</v>
      </c>
      <c r="O6982" s="27">
        <v>2013</v>
      </c>
      <c r="P6982" s="27">
        <v>7</v>
      </c>
      <c r="Q6982" s="27">
        <v>15</v>
      </c>
      <c r="R6982" s="28">
        <f>DATE('Raw Data'!$O6982,'Raw Data'!$P6982,'Raw Data'!$Q6982)</f>
        <v>41470</v>
      </c>
      <c r="S6982" s="27" t="str">
        <f>CONCATENATE(MID('Raw Data'!$H6982,FIND("(",'Raw Data'!$H6982)+1,FIND(")",'Raw Data'!$H6982)-FIND("(",'Raw Data'!$H6982)-1),"",'Raw Data'!$M6982)</f>
        <v>Rs.700</v>
      </c>
      <c r="T6982" s="27">
        <f t="shared" si="109"/>
        <v>1</v>
      </c>
      <c r="U6982" s="29">
        <f>'Raw Data'!$M6982*'Raw Data'!$T6982</f>
        <v>700</v>
      </c>
    </row>
    <row r="6983" spans="1:21" x14ac:dyDescent="0.3">
      <c r="A6983" s="20">
        <v>308648</v>
      </c>
      <c r="B6983" s="27" t="s">
        <v>13180</v>
      </c>
      <c r="C6983" s="27">
        <v>1</v>
      </c>
      <c r="D6983" s="27" t="str">
        <f>VLOOKUP('Raw Data'!$C6983,'country description'!$A$2:$B$16,2,0)</f>
        <v>India</v>
      </c>
      <c r="E6983" s="27" t="s">
        <v>12487</v>
      </c>
      <c r="F6983" s="27" t="s">
        <v>13040</v>
      </c>
      <c r="G6983" s="27" t="s">
        <v>13181</v>
      </c>
      <c r="H6983" s="27" t="s">
        <v>18</v>
      </c>
      <c r="I6983" s="27" t="s">
        <v>19</v>
      </c>
      <c r="J6983" s="27" t="s">
        <v>19</v>
      </c>
      <c r="K6983" s="27">
        <v>1</v>
      </c>
      <c r="L6983" s="27">
        <v>41</v>
      </c>
      <c r="M6983" s="27">
        <v>300</v>
      </c>
      <c r="N6983" s="27">
        <v>3.2</v>
      </c>
      <c r="O6983" s="27">
        <v>2017</v>
      </c>
      <c r="P6983" s="27">
        <v>7</v>
      </c>
      <c r="Q6983" s="27">
        <v>25</v>
      </c>
      <c r="R6983" s="28">
        <f>DATE('Raw Data'!$O6983,'Raw Data'!$P6983,'Raw Data'!$Q6983)</f>
        <v>42941</v>
      </c>
      <c r="S6983" s="27" t="str">
        <f>CONCATENATE(MID('Raw Data'!$H6983,FIND("(",'Raw Data'!$H6983)+1,FIND(")",'Raw Data'!$H6983)-FIND("(",'Raw Data'!$H6983)-1),"",'Raw Data'!$M6983)</f>
        <v>Rs.300</v>
      </c>
      <c r="T6983" s="27">
        <f t="shared" si="109"/>
        <v>1</v>
      </c>
      <c r="U6983" s="29">
        <f>'Raw Data'!$M6983*'Raw Data'!$T6983</f>
        <v>300</v>
      </c>
    </row>
    <row r="6984" spans="1:21" x14ac:dyDescent="0.3">
      <c r="A6984" s="20">
        <v>18439535</v>
      </c>
      <c r="B6984" s="27" t="s">
        <v>4736</v>
      </c>
      <c r="C6984" s="27">
        <v>1</v>
      </c>
      <c r="D6984" s="27" t="str">
        <f>VLOOKUP('Raw Data'!$C6984,'country description'!$A$2:$B$16,2,0)</f>
        <v>India</v>
      </c>
      <c r="E6984" s="27" t="s">
        <v>12487</v>
      </c>
      <c r="F6984" s="27" t="s">
        <v>13182</v>
      </c>
      <c r="G6984" s="27" t="s">
        <v>13183</v>
      </c>
      <c r="H6984" s="27" t="s">
        <v>18</v>
      </c>
      <c r="I6984" s="27" t="s">
        <v>19</v>
      </c>
      <c r="J6984" s="27" t="s">
        <v>19</v>
      </c>
      <c r="K6984" s="27">
        <v>2</v>
      </c>
      <c r="L6984" s="27">
        <v>2</v>
      </c>
      <c r="M6984" s="27">
        <v>600</v>
      </c>
      <c r="N6984" s="27">
        <v>1</v>
      </c>
      <c r="O6984" s="27">
        <v>2017</v>
      </c>
      <c r="P6984" s="27">
        <v>7</v>
      </c>
      <c r="Q6984" s="27">
        <v>13</v>
      </c>
      <c r="R6984" s="28">
        <f>DATE('Raw Data'!$O6984,'Raw Data'!$P6984,'Raw Data'!$Q6984)</f>
        <v>42929</v>
      </c>
      <c r="S6984" s="27" t="str">
        <f>CONCATENATE(MID('Raw Data'!$H6984,FIND("(",'Raw Data'!$H6984)+1,FIND(")",'Raw Data'!$H6984)-FIND("(",'Raw Data'!$H6984)-1),"",'Raw Data'!$M6984)</f>
        <v>Rs.600</v>
      </c>
      <c r="T6984" s="27">
        <f t="shared" si="109"/>
        <v>1</v>
      </c>
      <c r="U6984" s="29">
        <f>'Raw Data'!$M6984*'Raw Data'!$T6984</f>
        <v>600</v>
      </c>
    </row>
    <row r="6985" spans="1:21" x14ac:dyDescent="0.3">
      <c r="A6985" s="20">
        <v>18391172</v>
      </c>
      <c r="B6985" s="27" t="s">
        <v>13184</v>
      </c>
      <c r="C6985" s="27">
        <v>1</v>
      </c>
      <c r="D6985" s="27" t="str">
        <f>VLOOKUP('Raw Data'!$C6985,'country description'!$A$2:$B$16,2,0)</f>
        <v>India</v>
      </c>
      <c r="E6985" s="27" t="s">
        <v>12487</v>
      </c>
      <c r="F6985" s="27" t="s">
        <v>12537</v>
      </c>
      <c r="G6985" s="27" t="s">
        <v>393</v>
      </c>
      <c r="H6985" s="27" t="s">
        <v>18</v>
      </c>
      <c r="I6985" s="27" t="s">
        <v>19</v>
      </c>
      <c r="J6985" s="27" t="s">
        <v>24</v>
      </c>
      <c r="K6985" s="27">
        <v>2</v>
      </c>
      <c r="L6985" s="27">
        <v>9</v>
      </c>
      <c r="M6985" s="27">
        <v>600</v>
      </c>
      <c r="N6985" s="27">
        <v>3.1</v>
      </c>
      <c r="O6985" s="27">
        <v>2012</v>
      </c>
      <c r="P6985" s="27">
        <v>7</v>
      </c>
      <c r="Q6985" s="27">
        <v>26</v>
      </c>
      <c r="R6985" s="28">
        <f>DATE('Raw Data'!$O6985,'Raw Data'!$P6985,'Raw Data'!$Q6985)</f>
        <v>41116</v>
      </c>
      <c r="S6985" s="27" t="str">
        <f>CONCATENATE(MID('Raw Data'!$H6985,FIND("(",'Raw Data'!$H6985)+1,FIND(")",'Raw Data'!$H6985)-FIND("(",'Raw Data'!$H6985)-1),"",'Raw Data'!$M6985)</f>
        <v>Rs.600</v>
      </c>
      <c r="T6985" s="27">
        <f t="shared" si="109"/>
        <v>1</v>
      </c>
      <c r="U6985" s="29">
        <f>'Raw Data'!$M6985*'Raw Data'!$T6985</f>
        <v>600</v>
      </c>
    </row>
    <row r="6986" spans="1:21" x14ac:dyDescent="0.3">
      <c r="A6986" s="20">
        <v>18317512</v>
      </c>
      <c r="B6986" s="27" t="s">
        <v>6172</v>
      </c>
      <c r="C6986" s="27">
        <v>1</v>
      </c>
      <c r="D6986" s="27" t="str">
        <f>VLOOKUP('Raw Data'!$C6986,'country description'!$A$2:$B$16,2,0)</f>
        <v>India</v>
      </c>
      <c r="E6986" s="27" t="s">
        <v>12487</v>
      </c>
      <c r="F6986" s="27" t="s">
        <v>13185</v>
      </c>
      <c r="G6986" s="27" t="s">
        <v>595</v>
      </c>
      <c r="H6986" s="27" t="s">
        <v>18</v>
      </c>
      <c r="I6986" s="27" t="s">
        <v>19</v>
      </c>
      <c r="J6986" s="27" t="s">
        <v>24</v>
      </c>
      <c r="K6986" s="27">
        <v>1</v>
      </c>
      <c r="L6986" s="27">
        <v>2</v>
      </c>
      <c r="M6986" s="27">
        <v>300</v>
      </c>
      <c r="N6986" s="27">
        <v>1</v>
      </c>
      <c r="O6986" s="27">
        <v>2010</v>
      </c>
      <c r="P6986" s="27">
        <v>7</v>
      </c>
      <c r="Q6986" s="27">
        <v>6</v>
      </c>
      <c r="R6986" s="28">
        <f>DATE('Raw Data'!$O6986,'Raw Data'!$P6986,'Raw Data'!$Q6986)</f>
        <v>40365</v>
      </c>
      <c r="S6986" s="27" t="str">
        <f>CONCATENATE(MID('Raw Data'!$H6986,FIND("(",'Raw Data'!$H6986)+1,FIND(")",'Raw Data'!$H6986)-FIND("(",'Raw Data'!$H6986)-1),"",'Raw Data'!$M6986)</f>
        <v>Rs.300</v>
      </c>
      <c r="T6986" s="27">
        <f t="shared" si="109"/>
        <v>1</v>
      </c>
      <c r="U6986" s="29">
        <f>'Raw Data'!$M6986*'Raw Data'!$T6986</f>
        <v>300</v>
      </c>
    </row>
    <row r="6987" spans="1:21" x14ac:dyDescent="0.3">
      <c r="A6987" s="20">
        <v>18261811</v>
      </c>
      <c r="B6987" s="27" t="s">
        <v>13186</v>
      </c>
      <c r="C6987" s="27">
        <v>1</v>
      </c>
      <c r="D6987" s="27" t="str">
        <f>VLOOKUP('Raw Data'!$C6987,'country description'!$A$2:$B$16,2,0)</f>
        <v>India</v>
      </c>
      <c r="E6987" s="27" t="s">
        <v>12487</v>
      </c>
      <c r="F6987" s="27" t="s">
        <v>13187</v>
      </c>
      <c r="G6987" s="27" t="s">
        <v>13188</v>
      </c>
      <c r="H6987" s="27" t="s">
        <v>18</v>
      </c>
      <c r="I6987" s="27" t="s">
        <v>19</v>
      </c>
      <c r="J6987" s="27" t="s">
        <v>24</v>
      </c>
      <c r="K6987" s="27">
        <v>2</v>
      </c>
      <c r="L6987" s="27">
        <v>142</v>
      </c>
      <c r="M6987" s="27">
        <v>600</v>
      </c>
      <c r="N6987" s="27">
        <v>3.7</v>
      </c>
      <c r="O6987" s="27">
        <v>2015</v>
      </c>
      <c r="P6987" s="27">
        <v>7</v>
      </c>
      <c r="Q6987" s="27">
        <v>11</v>
      </c>
      <c r="R6987" s="28">
        <f>DATE('Raw Data'!$O6987,'Raw Data'!$P6987,'Raw Data'!$Q6987)</f>
        <v>42196</v>
      </c>
      <c r="S6987" s="27" t="str">
        <f>CONCATENATE(MID('Raw Data'!$H6987,FIND("(",'Raw Data'!$H6987)+1,FIND(")",'Raw Data'!$H6987)-FIND("(",'Raw Data'!$H6987)-1),"",'Raw Data'!$M6987)</f>
        <v>Rs.600</v>
      </c>
      <c r="T6987" s="27">
        <f t="shared" si="109"/>
        <v>1</v>
      </c>
      <c r="U6987" s="29">
        <f>'Raw Data'!$M6987*'Raw Data'!$T6987</f>
        <v>600</v>
      </c>
    </row>
    <row r="6988" spans="1:21" x14ac:dyDescent="0.3">
      <c r="A6988" s="20">
        <v>18377891</v>
      </c>
      <c r="B6988" s="27" t="s">
        <v>13189</v>
      </c>
      <c r="C6988" s="27">
        <v>1</v>
      </c>
      <c r="D6988" s="27" t="str">
        <f>VLOOKUP('Raw Data'!$C6988,'country description'!$A$2:$B$16,2,0)</f>
        <v>India</v>
      </c>
      <c r="E6988" s="27" t="s">
        <v>12487</v>
      </c>
      <c r="F6988" s="27" t="s">
        <v>13190</v>
      </c>
      <c r="G6988" s="27" t="s">
        <v>4390</v>
      </c>
      <c r="H6988" s="27" t="s">
        <v>18</v>
      </c>
      <c r="I6988" s="27" t="s">
        <v>19</v>
      </c>
      <c r="J6988" s="27" t="s">
        <v>19</v>
      </c>
      <c r="K6988" s="27">
        <v>2</v>
      </c>
      <c r="L6988" s="27">
        <v>33</v>
      </c>
      <c r="M6988" s="27">
        <v>600</v>
      </c>
      <c r="N6988" s="27">
        <v>3.6</v>
      </c>
      <c r="O6988" s="27">
        <v>2018</v>
      </c>
      <c r="P6988" s="27">
        <v>7</v>
      </c>
      <c r="Q6988" s="27">
        <v>5</v>
      </c>
      <c r="R6988" s="28">
        <f>DATE('Raw Data'!$O6988,'Raw Data'!$P6988,'Raw Data'!$Q6988)</f>
        <v>43286</v>
      </c>
      <c r="S6988" s="27" t="str">
        <f>CONCATENATE(MID('Raw Data'!$H6988,FIND("(",'Raw Data'!$H6988)+1,FIND(")",'Raw Data'!$H6988)-FIND("(",'Raw Data'!$H6988)-1),"",'Raw Data'!$M6988)</f>
        <v>Rs.600</v>
      </c>
      <c r="T6988" s="27">
        <f t="shared" si="109"/>
        <v>1</v>
      </c>
      <c r="U6988" s="29">
        <f>'Raw Data'!$M6988*'Raw Data'!$T6988</f>
        <v>600</v>
      </c>
    </row>
    <row r="6989" spans="1:21" x14ac:dyDescent="0.3">
      <c r="A6989" s="20">
        <v>304484</v>
      </c>
      <c r="B6989" s="27" t="s">
        <v>12379</v>
      </c>
      <c r="C6989" s="27">
        <v>1</v>
      </c>
      <c r="D6989" s="27" t="str">
        <f>VLOOKUP('Raw Data'!$C6989,'country description'!$A$2:$B$16,2,0)</f>
        <v>India</v>
      </c>
      <c r="E6989" s="27" t="s">
        <v>12487</v>
      </c>
      <c r="F6989" s="27" t="s">
        <v>13191</v>
      </c>
      <c r="G6989" s="27" t="s">
        <v>17</v>
      </c>
      <c r="H6989" s="27" t="s">
        <v>18</v>
      </c>
      <c r="I6989" s="27" t="s">
        <v>19</v>
      </c>
      <c r="J6989" s="27" t="s">
        <v>19</v>
      </c>
      <c r="K6989" s="27">
        <v>1</v>
      </c>
      <c r="L6989" s="27">
        <v>11</v>
      </c>
      <c r="M6989" s="27">
        <v>150</v>
      </c>
      <c r="N6989" s="27">
        <v>2.9</v>
      </c>
      <c r="O6989" s="27">
        <v>2012</v>
      </c>
      <c r="P6989" s="27">
        <v>7</v>
      </c>
      <c r="Q6989" s="27">
        <v>21</v>
      </c>
      <c r="R6989" s="28">
        <f>DATE('Raw Data'!$O6989,'Raw Data'!$P6989,'Raw Data'!$Q6989)</f>
        <v>41111</v>
      </c>
      <c r="S6989" s="27" t="str">
        <f>CONCATENATE(MID('Raw Data'!$H6989,FIND("(",'Raw Data'!$H6989)+1,FIND(")",'Raw Data'!$H6989)-FIND("(",'Raw Data'!$H6989)-1),"",'Raw Data'!$M6989)</f>
        <v>Rs.150</v>
      </c>
      <c r="T6989" s="27">
        <f t="shared" si="109"/>
        <v>1</v>
      </c>
      <c r="U6989" s="29">
        <f>'Raw Data'!$M6989*'Raw Data'!$T6989</f>
        <v>150</v>
      </c>
    </row>
    <row r="6990" spans="1:21" x14ac:dyDescent="0.3">
      <c r="A6990" s="20">
        <v>18368602</v>
      </c>
      <c r="B6990" s="27" t="s">
        <v>13192</v>
      </c>
      <c r="C6990" s="27">
        <v>1</v>
      </c>
      <c r="D6990" s="27" t="str">
        <f>VLOOKUP('Raw Data'!$C6990,'country description'!$A$2:$B$16,2,0)</f>
        <v>India</v>
      </c>
      <c r="E6990" s="27" t="s">
        <v>12487</v>
      </c>
      <c r="F6990" s="27" t="s">
        <v>13193</v>
      </c>
      <c r="G6990" s="27" t="s">
        <v>17</v>
      </c>
      <c r="H6990" s="27" t="s">
        <v>18</v>
      </c>
      <c r="I6990" s="27" t="s">
        <v>19</v>
      </c>
      <c r="J6990" s="27" t="s">
        <v>19</v>
      </c>
      <c r="K6990" s="27">
        <v>1</v>
      </c>
      <c r="L6990" s="27">
        <v>2</v>
      </c>
      <c r="M6990" s="27">
        <v>300</v>
      </c>
      <c r="N6990" s="27">
        <v>1</v>
      </c>
      <c r="O6990" s="27">
        <v>2012</v>
      </c>
      <c r="P6990" s="27">
        <v>7</v>
      </c>
      <c r="Q6990" s="27">
        <v>25</v>
      </c>
      <c r="R6990" s="28">
        <f>DATE('Raw Data'!$O6990,'Raw Data'!$P6990,'Raw Data'!$Q6990)</f>
        <v>41115</v>
      </c>
      <c r="S6990" s="27" t="str">
        <f>CONCATENATE(MID('Raw Data'!$H6990,FIND("(",'Raw Data'!$H6990)+1,FIND(")",'Raw Data'!$H6990)-FIND("(",'Raw Data'!$H6990)-1),"",'Raw Data'!$M6990)</f>
        <v>Rs.300</v>
      </c>
      <c r="T6990" s="27">
        <f t="shared" si="109"/>
        <v>1</v>
      </c>
      <c r="U6990" s="29">
        <f>'Raw Data'!$M6990*'Raw Data'!$T6990</f>
        <v>300</v>
      </c>
    </row>
    <row r="6991" spans="1:21" x14ac:dyDescent="0.3">
      <c r="A6991" s="20">
        <v>3753</v>
      </c>
      <c r="B6991" s="27" t="s">
        <v>13194</v>
      </c>
      <c r="C6991" s="27">
        <v>1</v>
      </c>
      <c r="D6991" s="27" t="str">
        <f>VLOOKUP('Raw Data'!$C6991,'country description'!$A$2:$B$16,2,0)</f>
        <v>India</v>
      </c>
      <c r="E6991" s="27" t="s">
        <v>12487</v>
      </c>
      <c r="F6991" s="27" t="s">
        <v>13195</v>
      </c>
      <c r="G6991" s="27" t="s">
        <v>410</v>
      </c>
      <c r="H6991" s="27" t="s">
        <v>18</v>
      </c>
      <c r="I6991" s="27" t="s">
        <v>19</v>
      </c>
      <c r="J6991" s="27" t="s">
        <v>24</v>
      </c>
      <c r="K6991" s="27">
        <v>3</v>
      </c>
      <c r="L6991" s="27">
        <v>56</v>
      </c>
      <c r="M6991" s="27">
        <v>1500</v>
      </c>
      <c r="N6991" s="27">
        <v>3.1</v>
      </c>
      <c r="O6991" s="27">
        <v>2013</v>
      </c>
      <c r="P6991" s="27">
        <v>7</v>
      </c>
      <c r="Q6991" s="27">
        <v>12</v>
      </c>
      <c r="R6991" s="28">
        <f>DATE('Raw Data'!$O6991,'Raw Data'!$P6991,'Raw Data'!$Q6991)</f>
        <v>41467</v>
      </c>
      <c r="S6991" s="27" t="str">
        <f>CONCATENATE(MID('Raw Data'!$H6991,FIND("(",'Raw Data'!$H6991)+1,FIND(")",'Raw Data'!$H6991)-FIND("(",'Raw Data'!$H6991)-1),"",'Raw Data'!$M6991)</f>
        <v>Rs.1500</v>
      </c>
      <c r="T6991" s="27">
        <f t="shared" si="109"/>
        <v>1</v>
      </c>
      <c r="U6991" s="29">
        <f>'Raw Data'!$M6991*'Raw Data'!$T6991</f>
        <v>1500</v>
      </c>
    </row>
    <row r="6992" spans="1:21" x14ac:dyDescent="0.3">
      <c r="A6992" s="20">
        <v>313250</v>
      </c>
      <c r="B6992" s="27" t="s">
        <v>13092</v>
      </c>
      <c r="C6992" s="27">
        <v>1</v>
      </c>
      <c r="D6992" s="27" t="str">
        <f>VLOOKUP('Raw Data'!$C6992,'country description'!$A$2:$B$16,2,0)</f>
        <v>India</v>
      </c>
      <c r="E6992" s="27" t="s">
        <v>12487</v>
      </c>
      <c r="F6992" s="27" t="s">
        <v>13196</v>
      </c>
      <c r="G6992" s="27" t="s">
        <v>455</v>
      </c>
      <c r="H6992" s="27" t="s">
        <v>18</v>
      </c>
      <c r="I6992" s="27" t="s">
        <v>19</v>
      </c>
      <c r="J6992" s="27" t="s">
        <v>19</v>
      </c>
      <c r="K6992" s="27">
        <v>2</v>
      </c>
      <c r="L6992" s="27">
        <v>50</v>
      </c>
      <c r="M6992" s="27">
        <v>650</v>
      </c>
      <c r="N6992" s="27">
        <v>3.3</v>
      </c>
      <c r="O6992" s="27">
        <v>2018</v>
      </c>
      <c r="P6992" s="27">
        <v>7</v>
      </c>
      <c r="Q6992" s="27">
        <v>2</v>
      </c>
      <c r="R6992" s="28">
        <f>DATE('Raw Data'!$O6992,'Raw Data'!$P6992,'Raw Data'!$Q6992)</f>
        <v>43283</v>
      </c>
      <c r="S6992" s="27" t="str">
        <f>CONCATENATE(MID('Raw Data'!$H6992,FIND("(",'Raw Data'!$H6992)+1,FIND(")",'Raw Data'!$H6992)-FIND("(",'Raw Data'!$H6992)-1),"",'Raw Data'!$M6992)</f>
        <v>Rs.650</v>
      </c>
      <c r="T6992" s="27">
        <f t="shared" si="109"/>
        <v>1</v>
      </c>
      <c r="U6992" s="29">
        <f>'Raw Data'!$M6992*'Raw Data'!$T6992</f>
        <v>650</v>
      </c>
    </row>
    <row r="6993" spans="1:21" x14ac:dyDescent="0.3">
      <c r="A6993" s="20">
        <v>303996</v>
      </c>
      <c r="B6993" s="27" t="s">
        <v>13197</v>
      </c>
      <c r="C6993" s="27">
        <v>1</v>
      </c>
      <c r="D6993" s="27" t="str">
        <f>VLOOKUP('Raw Data'!$C6993,'country description'!$A$2:$B$16,2,0)</f>
        <v>India</v>
      </c>
      <c r="E6993" s="27" t="s">
        <v>12487</v>
      </c>
      <c r="F6993" s="27" t="s">
        <v>13198</v>
      </c>
      <c r="G6993" s="27" t="s">
        <v>504</v>
      </c>
      <c r="H6993" s="27" t="s">
        <v>18</v>
      </c>
      <c r="I6993" s="27" t="s">
        <v>24</v>
      </c>
      <c r="J6993" s="27" t="s">
        <v>19</v>
      </c>
      <c r="K6993" s="27">
        <v>2</v>
      </c>
      <c r="L6993" s="27">
        <v>13</v>
      </c>
      <c r="M6993" s="27">
        <v>900</v>
      </c>
      <c r="N6993" s="27">
        <v>2.8</v>
      </c>
      <c r="O6993" s="27">
        <v>2012</v>
      </c>
      <c r="P6993" s="27">
        <v>7</v>
      </c>
      <c r="Q6993" s="27">
        <v>15</v>
      </c>
      <c r="R6993" s="28">
        <f>DATE('Raw Data'!$O6993,'Raw Data'!$P6993,'Raw Data'!$Q6993)</f>
        <v>41105</v>
      </c>
      <c r="S6993" s="27" t="str">
        <f>CONCATENATE(MID('Raw Data'!$H6993,FIND("(",'Raw Data'!$H6993)+1,FIND(")",'Raw Data'!$H6993)-FIND("(",'Raw Data'!$H6993)-1),"",'Raw Data'!$M6993)</f>
        <v>Rs.900</v>
      </c>
      <c r="T6993" s="27">
        <f t="shared" si="109"/>
        <v>1</v>
      </c>
      <c r="U6993" s="29">
        <f>'Raw Data'!$M6993*'Raw Data'!$T6993</f>
        <v>900</v>
      </c>
    </row>
    <row r="6994" spans="1:21" x14ac:dyDescent="0.3">
      <c r="A6994" s="20">
        <v>18281813</v>
      </c>
      <c r="B6994" s="27" t="s">
        <v>13199</v>
      </c>
      <c r="C6994" s="27">
        <v>1</v>
      </c>
      <c r="D6994" s="27" t="str">
        <f>VLOOKUP('Raw Data'!$C6994,'country description'!$A$2:$B$16,2,0)</f>
        <v>India</v>
      </c>
      <c r="E6994" s="27" t="s">
        <v>12487</v>
      </c>
      <c r="F6994" s="27" t="s">
        <v>13200</v>
      </c>
      <c r="G6994" s="27" t="s">
        <v>410</v>
      </c>
      <c r="H6994" s="27" t="s">
        <v>18</v>
      </c>
      <c r="I6994" s="27" t="s">
        <v>19</v>
      </c>
      <c r="J6994" s="27" t="s">
        <v>19</v>
      </c>
      <c r="K6994" s="27">
        <v>2</v>
      </c>
      <c r="L6994" s="27">
        <v>2</v>
      </c>
      <c r="M6994" s="27">
        <v>550</v>
      </c>
      <c r="N6994" s="27">
        <v>1</v>
      </c>
      <c r="O6994" s="27">
        <v>2011</v>
      </c>
      <c r="P6994" s="27">
        <v>7</v>
      </c>
      <c r="Q6994" s="27">
        <v>24</v>
      </c>
      <c r="R6994" s="28">
        <f>DATE('Raw Data'!$O6994,'Raw Data'!$P6994,'Raw Data'!$Q6994)</f>
        <v>40748</v>
      </c>
      <c r="S6994" s="27" t="str">
        <f>CONCATENATE(MID('Raw Data'!$H6994,FIND("(",'Raw Data'!$H6994)+1,FIND(")",'Raw Data'!$H6994)-FIND("(",'Raw Data'!$H6994)-1),"",'Raw Data'!$M6994)</f>
        <v>Rs.550</v>
      </c>
      <c r="T6994" s="27">
        <f t="shared" si="109"/>
        <v>1</v>
      </c>
      <c r="U6994" s="29">
        <f>'Raw Data'!$M6994*'Raw Data'!$T6994</f>
        <v>550</v>
      </c>
    </row>
    <row r="6995" spans="1:21" x14ac:dyDescent="0.3">
      <c r="A6995" s="20">
        <v>18382349</v>
      </c>
      <c r="B6995" s="27" t="s">
        <v>13201</v>
      </c>
      <c r="C6995" s="27">
        <v>1</v>
      </c>
      <c r="D6995" s="27" t="str">
        <f>VLOOKUP('Raw Data'!$C6995,'country description'!$A$2:$B$16,2,0)</f>
        <v>India</v>
      </c>
      <c r="E6995" s="27" t="s">
        <v>12487</v>
      </c>
      <c r="F6995" s="27" t="s">
        <v>13202</v>
      </c>
      <c r="G6995" s="27" t="s">
        <v>393</v>
      </c>
      <c r="H6995" s="27" t="s">
        <v>18</v>
      </c>
      <c r="I6995" s="27" t="s">
        <v>19</v>
      </c>
      <c r="J6995" s="27" t="s">
        <v>19</v>
      </c>
      <c r="K6995" s="27">
        <v>1</v>
      </c>
      <c r="L6995" s="27">
        <v>2</v>
      </c>
      <c r="M6995" s="27">
        <v>300</v>
      </c>
      <c r="N6995" s="27">
        <v>1</v>
      </c>
      <c r="O6995" s="27">
        <v>2017</v>
      </c>
      <c r="P6995" s="27">
        <v>7</v>
      </c>
      <c r="Q6995" s="27">
        <v>17</v>
      </c>
      <c r="R6995" s="28">
        <f>DATE('Raw Data'!$O6995,'Raw Data'!$P6995,'Raw Data'!$Q6995)</f>
        <v>42933</v>
      </c>
      <c r="S6995" s="27" t="str">
        <f>CONCATENATE(MID('Raw Data'!$H6995,FIND("(",'Raw Data'!$H6995)+1,FIND(")",'Raw Data'!$H6995)-FIND("(",'Raw Data'!$H6995)-1),"",'Raw Data'!$M6995)</f>
        <v>Rs.300</v>
      </c>
      <c r="T6995" s="27">
        <f t="shared" si="109"/>
        <v>1</v>
      </c>
      <c r="U6995" s="29">
        <f>'Raw Data'!$M6995*'Raw Data'!$T6995</f>
        <v>300</v>
      </c>
    </row>
    <row r="6996" spans="1:21" x14ac:dyDescent="0.3">
      <c r="A6996" s="20">
        <v>9724</v>
      </c>
      <c r="B6996" s="27" t="s">
        <v>13076</v>
      </c>
      <c r="C6996" s="27">
        <v>1</v>
      </c>
      <c r="D6996" s="27" t="str">
        <f>VLOOKUP('Raw Data'!$C6996,'country description'!$A$2:$B$16,2,0)</f>
        <v>India</v>
      </c>
      <c r="E6996" s="27" t="s">
        <v>12487</v>
      </c>
      <c r="F6996" s="27" t="s">
        <v>13203</v>
      </c>
      <c r="G6996" s="27" t="s">
        <v>410</v>
      </c>
      <c r="H6996" s="27" t="s">
        <v>18</v>
      </c>
      <c r="I6996" s="27" t="s">
        <v>24</v>
      </c>
      <c r="J6996" s="27" t="s">
        <v>24</v>
      </c>
      <c r="K6996" s="27">
        <v>2</v>
      </c>
      <c r="L6996" s="27">
        <v>45</v>
      </c>
      <c r="M6996" s="27">
        <v>800</v>
      </c>
      <c r="N6996" s="27">
        <v>3.1</v>
      </c>
      <c r="O6996" s="27">
        <v>2013</v>
      </c>
      <c r="P6996" s="27">
        <v>7</v>
      </c>
      <c r="Q6996" s="27">
        <v>27</v>
      </c>
      <c r="R6996" s="28">
        <f>DATE('Raw Data'!$O6996,'Raw Data'!$P6996,'Raw Data'!$Q6996)</f>
        <v>41482</v>
      </c>
      <c r="S6996" s="27" t="str">
        <f>CONCATENATE(MID('Raw Data'!$H6996,FIND("(",'Raw Data'!$H6996)+1,FIND(")",'Raw Data'!$H6996)-FIND("(",'Raw Data'!$H6996)-1),"",'Raw Data'!$M6996)</f>
        <v>Rs.800</v>
      </c>
      <c r="T6996" s="27">
        <f t="shared" si="109"/>
        <v>1</v>
      </c>
      <c r="U6996" s="29">
        <f>'Raw Data'!$M6996*'Raw Data'!$T6996</f>
        <v>800</v>
      </c>
    </row>
    <row r="6997" spans="1:21" x14ac:dyDescent="0.3">
      <c r="A6997" s="20">
        <v>390</v>
      </c>
      <c r="B6997" s="27" t="s">
        <v>3723</v>
      </c>
      <c r="C6997" s="27">
        <v>1</v>
      </c>
      <c r="D6997" s="27" t="str">
        <f>VLOOKUP('Raw Data'!$C6997,'country description'!$A$2:$B$16,2,0)</f>
        <v>India</v>
      </c>
      <c r="E6997" s="27" t="s">
        <v>12487</v>
      </c>
      <c r="F6997" s="27" t="s">
        <v>13204</v>
      </c>
      <c r="G6997" s="27" t="s">
        <v>519</v>
      </c>
      <c r="H6997" s="27" t="s">
        <v>18</v>
      </c>
      <c r="I6997" s="27" t="s">
        <v>19</v>
      </c>
      <c r="J6997" s="27" t="s">
        <v>19</v>
      </c>
      <c r="K6997" s="27">
        <v>3</v>
      </c>
      <c r="L6997" s="27">
        <v>144</v>
      </c>
      <c r="M6997" s="27">
        <v>1000</v>
      </c>
      <c r="N6997" s="27">
        <v>3.4</v>
      </c>
      <c r="O6997" s="27">
        <v>2018</v>
      </c>
      <c r="P6997" s="27">
        <v>7</v>
      </c>
      <c r="Q6997" s="27">
        <v>26</v>
      </c>
      <c r="R6997" s="28">
        <f>DATE('Raw Data'!$O6997,'Raw Data'!$P6997,'Raw Data'!$Q6997)</f>
        <v>43307</v>
      </c>
      <c r="S6997" s="27" t="str">
        <f>CONCATENATE(MID('Raw Data'!$H6997,FIND("(",'Raw Data'!$H6997)+1,FIND(")",'Raw Data'!$H6997)-FIND("(",'Raw Data'!$H6997)-1),"",'Raw Data'!$M6997)</f>
        <v>Rs.1000</v>
      </c>
      <c r="T6997" s="27">
        <f t="shared" si="109"/>
        <v>1</v>
      </c>
      <c r="U6997" s="29">
        <f>'Raw Data'!$M6997*'Raw Data'!$T6997</f>
        <v>1000</v>
      </c>
    </row>
    <row r="6998" spans="1:21" x14ac:dyDescent="0.3">
      <c r="A6998" s="20">
        <v>2480</v>
      </c>
      <c r="B6998" s="27" t="s">
        <v>13205</v>
      </c>
      <c r="C6998" s="27">
        <v>1</v>
      </c>
      <c r="D6998" s="27" t="str">
        <f>VLOOKUP('Raw Data'!$C6998,'country description'!$A$2:$B$16,2,0)</f>
        <v>India</v>
      </c>
      <c r="E6998" s="27" t="s">
        <v>12487</v>
      </c>
      <c r="F6998" s="27" t="s">
        <v>13206</v>
      </c>
      <c r="G6998" s="27" t="s">
        <v>13207</v>
      </c>
      <c r="H6998" s="27" t="s">
        <v>18</v>
      </c>
      <c r="I6998" s="27" t="s">
        <v>19</v>
      </c>
      <c r="J6998" s="27" t="s">
        <v>19</v>
      </c>
      <c r="K6998" s="27">
        <v>1</v>
      </c>
      <c r="L6998" s="27">
        <v>10</v>
      </c>
      <c r="M6998" s="27">
        <v>200</v>
      </c>
      <c r="N6998" s="27">
        <v>3</v>
      </c>
      <c r="O6998" s="27">
        <v>2011</v>
      </c>
      <c r="P6998" s="27">
        <v>7</v>
      </c>
      <c r="Q6998" s="27">
        <v>8</v>
      </c>
      <c r="R6998" s="28">
        <f>DATE('Raw Data'!$O6998,'Raw Data'!$P6998,'Raw Data'!$Q6998)</f>
        <v>40732</v>
      </c>
      <c r="S6998" s="27" t="str">
        <f>CONCATENATE(MID('Raw Data'!$H6998,FIND("(",'Raw Data'!$H6998)+1,FIND(")",'Raw Data'!$H6998)-FIND("(",'Raw Data'!$H6998)-1),"",'Raw Data'!$M6998)</f>
        <v>Rs.200</v>
      </c>
      <c r="T6998" s="27">
        <f t="shared" si="109"/>
        <v>1</v>
      </c>
      <c r="U6998" s="29">
        <f>'Raw Data'!$M6998*'Raw Data'!$T6998</f>
        <v>200</v>
      </c>
    </row>
    <row r="6999" spans="1:21" x14ac:dyDescent="0.3">
      <c r="A6999" s="20">
        <v>393</v>
      </c>
      <c r="B6999" s="27" t="s">
        <v>3723</v>
      </c>
      <c r="C6999" s="27">
        <v>1</v>
      </c>
      <c r="D6999" s="27" t="str">
        <f>VLOOKUP('Raw Data'!$C6999,'country description'!$A$2:$B$16,2,0)</f>
        <v>India</v>
      </c>
      <c r="E6999" s="27" t="s">
        <v>12487</v>
      </c>
      <c r="F6999" s="27" t="s">
        <v>13208</v>
      </c>
      <c r="G6999" s="27" t="s">
        <v>519</v>
      </c>
      <c r="H6999" s="27" t="s">
        <v>18</v>
      </c>
      <c r="I6999" s="27" t="s">
        <v>19</v>
      </c>
      <c r="J6999" s="27" t="s">
        <v>24</v>
      </c>
      <c r="K6999" s="27">
        <v>3</v>
      </c>
      <c r="L6999" s="27">
        <v>113</v>
      </c>
      <c r="M6999" s="27">
        <v>1000</v>
      </c>
      <c r="N6999" s="27">
        <v>3.3</v>
      </c>
      <c r="O6999" s="27">
        <v>2011</v>
      </c>
      <c r="P6999" s="27">
        <v>7</v>
      </c>
      <c r="Q6999" s="27">
        <v>25</v>
      </c>
      <c r="R6999" s="28">
        <f>DATE('Raw Data'!$O6999,'Raw Data'!$P6999,'Raw Data'!$Q6999)</f>
        <v>40749</v>
      </c>
      <c r="S6999" s="27" t="str">
        <f>CONCATENATE(MID('Raw Data'!$H6999,FIND("(",'Raw Data'!$H6999)+1,FIND(")",'Raw Data'!$H6999)-FIND("(",'Raw Data'!$H6999)-1),"",'Raw Data'!$M6999)</f>
        <v>Rs.1000</v>
      </c>
      <c r="T6999" s="27">
        <f t="shared" si="109"/>
        <v>1</v>
      </c>
      <c r="U6999" s="29">
        <f>'Raw Data'!$M6999*'Raw Data'!$T6999</f>
        <v>1000</v>
      </c>
    </row>
    <row r="7000" spans="1:21" x14ac:dyDescent="0.3">
      <c r="A7000" s="20">
        <v>2025</v>
      </c>
      <c r="B7000" s="27" t="s">
        <v>3848</v>
      </c>
      <c r="C7000" s="27">
        <v>1</v>
      </c>
      <c r="D7000" s="27" t="str">
        <f>VLOOKUP('Raw Data'!$C7000,'country description'!$A$2:$B$16,2,0)</f>
        <v>India</v>
      </c>
      <c r="E7000" s="27" t="s">
        <v>12487</v>
      </c>
      <c r="F7000" s="27" t="s">
        <v>13209</v>
      </c>
      <c r="G7000" s="27" t="s">
        <v>390</v>
      </c>
      <c r="H7000" s="27" t="s">
        <v>18</v>
      </c>
      <c r="I7000" s="27" t="s">
        <v>24</v>
      </c>
      <c r="J7000" s="27" t="s">
        <v>24</v>
      </c>
      <c r="K7000" s="27">
        <v>3</v>
      </c>
      <c r="L7000" s="27">
        <v>108</v>
      </c>
      <c r="M7000" s="27">
        <v>1200</v>
      </c>
      <c r="N7000" s="27">
        <v>2</v>
      </c>
      <c r="O7000" s="27">
        <v>2010</v>
      </c>
      <c r="P7000" s="27">
        <v>7</v>
      </c>
      <c r="Q7000" s="27">
        <v>20</v>
      </c>
      <c r="R7000" s="28">
        <f>DATE('Raw Data'!$O7000,'Raw Data'!$P7000,'Raw Data'!$Q7000)</f>
        <v>40379</v>
      </c>
      <c r="S7000" s="27" t="str">
        <f>CONCATENATE(MID('Raw Data'!$H7000,FIND("(",'Raw Data'!$H7000)+1,FIND(")",'Raw Data'!$H7000)-FIND("(",'Raw Data'!$H7000)-1),"",'Raw Data'!$M7000)</f>
        <v>Rs.1200</v>
      </c>
      <c r="T7000" s="27">
        <f t="shared" si="109"/>
        <v>1</v>
      </c>
      <c r="U7000" s="29">
        <f>'Raw Data'!$M7000*'Raw Data'!$T7000</f>
        <v>1200</v>
      </c>
    </row>
    <row r="7001" spans="1:21" x14ac:dyDescent="0.3">
      <c r="A7001" s="20">
        <v>18317476</v>
      </c>
      <c r="B7001" s="27" t="s">
        <v>13210</v>
      </c>
      <c r="C7001" s="27">
        <v>1</v>
      </c>
      <c r="D7001" s="27" t="str">
        <f>VLOOKUP('Raw Data'!$C7001,'country description'!$A$2:$B$16,2,0)</f>
        <v>India</v>
      </c>
      <c r="E7001" s="27" t="s">
        <v>14</v>
      </c>
      <c r="F7001" s="27" t="s">
        <v>442</v>
      </c>
      <c r="G7001" s="27" t="s">
        <v>512</v>
      </c>
      <c r="H7001" s="27" t="s">
        <v>18</v>
      </c>
      <c r="I7001" s="27" t="s">
        <v>24</v>
      </c>
      <c r="J7001" s="27" t="s">
        <v>19</v>
      </c>
      <c r="K7001" s="27">
        <v>4</v>
      </c>
      <c r="L7001" s="27">
        <v>1</v>
      </c>
      <c r="M7001" s="27">
        <v>2000</v>
      </c>
      <c r="N7001" s="27">
        <v>1</v>
      </c>
      <c r="O7001" s="27">
        <v>2010</v>
      </c>
      <c r="P7001" s="27">
        <v>1</v>
      </c>
      <c r="Q7001" s="27">
        <v>27</v>
      </c>
      <c r="R7001" s="28">
        <f>DATE('Raw Data'!$O7001,'Raw Data'!$P7001,'Raw Data'!$Q7001)</f>
        <v>40205</v>
      </c>
      <c r="S7001" s="27" t="str">
        <f>CONCATENATE(MID('Raw Data'!$H7001,FIND("(",'Raw Data'!$H7001)+1,FIND(")",'Raw Data'!$H7001)-FIND("(",'Raw Data'!$H7001)-1),"",'Raw Data'!$M7001)</f>
        <v>Rs.2000</v>
      </c>
      <c r="T7001" s="27">
        <f t="shared" si="109"/>
        <v>1</v>
      </c>
      <c r="U7001" s="29">
        <f>'Raw Data'!$M7001*'Raw Data'!$T7001</f>
        <v>2000</v>
      </c>
    </row>
    <row r="7002" spans="1:21" x14ac:dyDescent="0.3">
      <c r="A7002" s="20">
        <v>18265411</v>
      </c>
      <c r="B7002" s="27" t="s">
        <v>914</v>
      </c>
      <c r="C7002" s="27">
        <v>1</v>
      </c>
      <c r="D7002" s="27" t="str">
        <f>VLOOKUP('Raw Data'!$C7002,'country description'!$A$2:$B$16,2,0)</f>
        <v>India</v>
      </c>
      <c r="E7002" s="27" t="s">
        <v>12487</v>
      </c>
      <c r="F7002" s="27" t="s">
        <v>13211</v>
      </c>
      <c r="G7002" s="27" t="s">
        <v>826</v>
      </c>
      <c r="H7002" s="27" t="s">
        <v>18</v>
      </c>
      <c r="I7002" s="27" t="s">
        <v>19</v>
      </c>
      <c r="J7002" s="27" t="s">
        <v>19</v>
      </c>
      <c r="K7002" s="27">
        <v>1</v>
      </c>
      <c r="L7002" s="27">
        <v>212</v>
      </c>
      <c r="M7002" s="27">
        <v>350</v>
      </c>
      <c r="N7002" s="27">
        <v>2.7</v>
      </c>
      <c r="O7002" s="27">
        <v>2010</v>
      </c>
      <c r="P7002" s="27">
        <v>6</v>
      </c>
      <c r="Q7002" s="27">
        <v>9</v>
      </c>
      <c r="R7002" s="28">
        <f>DATE('Raw Data'!$O7002,'Raw Data'!$P7002,'Raw Data'!$Q7002)</f>
        <v>40338</v>
      </c>
      <c r="S7002" s="27" t="str">
        <f>CONCATENATE(MID('Raw Data'!$H7002,FIND("(",'Raw Data'!$H7002)+1,FIND(")",'Raw Data'!$H7002)-FIND("(",'Raw Data'!$H7002)-1),"",'Raw Data'!$M7002)</f>
        <v>Rs.350</v>
      </c>
      <c r="T7002" s="27">
        <f t="shared" si="109"/>
        <v>1</v>
      </c>
      <c r="U7002" s="29">
        <f>'Raw Data'!$M7002*'Raw Data'!$T7002</f>
        <v>350</v>
      </c>
    </row>
    <row r="7003" spans="1:21" x14ac:dyDescent="0.3">
      <c r="A7003" s="20">
        <v>18268925</v>
      </c>
      <c r="B7003" s="27" t="s">
        <v>1843</v>
      </c>
      <c r="C7003" s="27">
        <v>1</v>
      </c>
      <c r="D7003" s="27" t="str">
        <f>VLOOKUP('Raw Data'!$C7003,'country description'!$A$2:$B$16,2,0)</f>
        <v>India</v>
      </c>
      <c r="E7003" s="27" t="s">
        <v>12487</v>
      </c>
      <c r="F7003" s="27" t="s">
        <v>13212</v>
      </c>
      <c r="G7003" s="27" t="s">
        <v>500</v>
      </c>
      <c r="H7003" s="27" t="s">
        <v>18</v>
      </c>
      <c r="I7003" s="27" t="s">
        <v>19</v>
      </c>
      <c r="J7003" s="27" t="s">
        <v>24</v>
      </c>
      <c r="K7003" s="27">
        <v>2</v>
      </c>
      <c r="L7003" s="27">
        <v>214</v>
      </c>
      <c r="M7003" s="27">
        <v>900</v>
      </c>
      <c r="N7003" s="27">
        <v>3.7</v>
      </c>
      <c r="O7003" s="27">
        <v>2017</v>
      </c>
      <c r="P7003" s="27">
        <v>6</v>
      </c>
      <c r="Q7003" s="27">
        <v>12</v>
      </c>
      <c r="R7003" s="28">
        <f>DATE('Raw Data'!$O7003,'Raw Data'!$P7003,'Raw Data'!$Q7003)</f>
        <v>42898</v>
      </c>
      <c r="S7003" s="27" t="str">
        <f>CONCATENATE(MID('Raw Data'!$H7003,FIND("(",'Raw Data'!$H7003)+1,FIND(")",'Raw Data'!$H7003)-FIND("(",'Raw Data'!$H7003)-1),"",'Raw Data'!$M7003)</f>
        <v>Rs.900</v>
      </c>
      <c r="T7003" s="27">
        <f t="shared" si="109"/>
        <v>1</v>
      </c>
      <c r="U7003" s="29">
        <f>'Raw Data'!$M7003*'Raw Data'!$T7003</f>
        <v>900</v>
      </c>
    </row>
    <row r="7004" spans="1:21" x14ac:dyDescent="0.3">
      <c r="A7004" s="20">
        <v>3155</v>
      </c>
      <c r="B7004" s="27" t="s">
        <v>13213</v>
      </c>
      <c r="C7004" s="27">
        <v>1</v>
      </c>
      <c r="D7004" s="27" t="str">
        <f>VLOOKUP('Raw Data'!$C7004,'country description'!$A$2:$B$16,2,0)</f>
        <v>India</v>
      </c>
      <c r="E7004" s="27" t="s">
        <v>12487</v>
      </c>
      <c r="F7004" s="27" t="s">
        <v>13214</v>
      </c>
      <c r="G7004" s="27" t="s">
        <v>12244</v>
      </c>
      <c r="H7004" s="27" t="s">
        <v>18</v>
      </c>
      <c r="I7004" s="27" t="s">
        <v>19</v>
      </c>
      <c r="J7004" s="27" t="s">
        <v>19</v>
      </c>
      <c r="K7004" s="27">
        <v>3</v>
      </c>
      <c r="L7004" s="27">
        <v>330</v>
      </c>
      <c r="M7004" s="27">
        <v>1200</v>
      </c>
      <c r="N7004" s="27">
        <v>3.7</v>
      </c>
      <c r="O7004" s="27">
        <v>2012</v>
      </c>
      <c r="P7004" s="27">
        <v>6</v>
      </c>
      <c r="Q7004" s="27">
        <v>23</v>
      </c>
      <c r="R7004" s="28">
        <f>DATE('Raw Data'!$O7004,'Raw Data'!$P7004,'Raw Data'!$Q7004)</f>
        <v>41083</v>
      </c>
      <c r="S7004" s="27" t="str">
        <f>CONCATENATE(MID('Raw Data'!$H7004,FIND("(",'Raw Data'!$H7004)+1,FIND(")",'Raw Data'!$H7004)-FIND("(",'Raw Data'!$H7004)-1),"",'Raw Data'!$M7004)</f>
        <v>Rs.1200</v>
      </c>
      <c r="T7004" s="27">
        <f t="shared" si="109"/>
        <v>1</v>
      </c>
      <c r="U7004" s="29">
        <f>'Raw Data'!$M7004*'Raw Data'!$T7004</f>
        <v>1200</v>
      </c>
    </row>
    <row r="7005" spans="1:21" x14ac:dyDescent="0.3">
      <c r="A7005" s="20">
        <v>18289074</v>
      </c>
      <c r="B7005" s="27" t="s">
        <v>4345</v>
      </c>
      <c r="C7005" s="27">
        <v>1</v>
      </c>
      <c r="D7005" s="27" t="str">
        <f>VLOOKUP('Raw Data'!$C7005,'country description'!$A$2:$B$16,2,0)</f>
        <v>India</v>
      </c>
      <c r="E7005" s="27" t="s">
        <v>12487</v>
      </c>
      <c r="F7005" s="27" t="s">
        <v>13215</v>
      </c>
      <c r="G7005" s="27" t="s">
        <v>407</v>
      </c>
      <c r="H7005" s="27" t="s">
        <v>18</v>
      </c>
      <c r="I7005" s="27" t="s">
        <v>19</v>
      </c>
      <c r="J7005" s="27" t="s">
        <v>19</v>
      </c>
      <c r="K7005" s="27">
        <v>2</v>
      </c>
      <c r="L7005" s="27">
        <v>59</v>
      </c>
      <c r="M7005" s="27">
        <v>700</v>
      </c>
      <c r="N7005" s="27">
        <v>4</v>
      </c>
      <c r="O7005" s="27">
        <v>2017</v>
      </c>
      <c r="P7005" s="27">
        <v>6</v>
      </c>
      <c r="Q7005" s="27">
        <v>26</v>
      </c>
      <c r="R7005" s="28">
        <f>DATE('Raw Data'!$O7005,'Raw Data'!$P7005,'Raw Data'!$Q7005)</f>
        <v>42912</v>
      </c>
      <c r="S7005" s="27" t="str">
        <f>CONCATENATE(MID('Raw Data'!$H7005,FIND("(",'Raw Data'!$H7005)+1,FIND(")",'Raw Data'!$H7005)-FIND("(",'Raw Data'!$H7005)-1),"",'Raw Data'!$M7005)</f>
        <v>Rs.700</v>
      </c>
      <c r="T7005" s="27">
        <f t="shared" si="109"/>
        <v>1</v>
      </c>
      <c r="U7005" s="29">
        <f>'Raw Data'!$M7005*'Raw Data'!$T7005</f>
        <v>700</v>
      </c>
    </row>
    <row r="7006" spans="1:21" x14ac:dyDescent="0.3">
      <c r="A7006" s="20">
        <v>301509</v>
      </c>
      <c r="B7006" s="27" t="s">
        <v>13216</v>
      </c>
      <c r="C7006" s="27">
        <v>1</v>
      </c>
      <c r="D7006" s="27" t="str">
        <f>VLOOKUP('Raw Data'!$C7006,'country description'!$A$2:$B$16,2,0)</f>
        <v>India</v>
      </c>
      <c r="E7006" s="27" t="s">
        <v>12487</v>
      </c>
      <c r="F7006" s="27" t="s">
        <v>13217</v>
      </c>
      <c r="G7006" s="27" t="s">
        <v>390</v>
      </c>
      <c r="H7006" s="27" t="s">
        <v>18</v>
      </c>
      <c r="I7006" s="27" t="s">
        <v>19</v>
      </c>
      <c r="J7006" s="27" t="s">
        <v>19</v>
      </c>
      <c r="K7006" s="27">
        <v>2</v>
      </c>
      <c r="L7006" s="27">
        <v>21</v>
      </c>
      <c r="M7006" s="27">
        <v>600</v>
      </c>
      <c r="N7006" s="27">
        <v>2.8</v>
      </c>
      <c r="O7006" s="27">
        <v>2017</v>
      </c>
      <c r="P7006" s="27">
        <v>6</v>
      </c>
      <c r="Q7006" s="27">
        <v>20</v>
      </c>
      <c r="R7006" s="28">
        <f>DATE('Raw Data'!$O7006,'Raw Data'!$P7006,'Raw Data'!$Q7006)</f>
        <v>42906</v>
      </c>
      <c r="S7006" s="27" t="str">
        <f>CONCATENATE(MID('Raw Data'!$H7006,FIND("(",'Raw Data'!$H7006)+1,FIND(")",'Raw Data'!$H7006)-FIND("(",'Raw Data'!$H7006)-1),"",'Raw Data'!$M7006)</f>
        <v>Rs.600</v>
      </c>
      <c r="T7006" s="27">
        <f t="shared" si="109"/>
        <v>1</v>
      </c>
      <c r="U7006" s="29">
        <f>'Raw Data'!$M7006*'Raw Data'!$T7006</f>
        <v>600</v>
      </c>
    </row>
    <row r="7007" spans="1:21" x14ac:dyDescent="0.3">
      <c r="A7007" s="20">
        <v>18433889</v>
      </c>
      <c r="B7007" s="27" t="s">
        <v>13218</v>
      </c>
      <c r="C7007" s="27">
        <v>1</v>
      </c>
      <c r="D7007" s="27" t="str">
        <f>VLOOKUP('Raw Data'!$C7007,'country description'!$A$2:$B$16,2,0)</f>
        <v>India</v>
      </c>
      <c r="E7007" s="27" t="s">
        <v>12487</v>
      </c>
      <c r="F7007" s="27" t="s">
        <v>13219</v>
      </c>
      <c r="G7007" s="27" t="s">
        <v>3065</v>
      </c>
      <c r="H7007" s="27" t="s">
        <v>18</v>
      </c>
      <c r="I7007" s="27" t="s">
        <v>24</v>
      </c>
      <c r="J7007" s="27" t="s">
        <v>19</v>
      </c>
      <c r="K7007" s="27">
        <v>2</v>
      </c>
      <c r="L7007" s="27">
        <v>8</v>
      </c>
      <c r="M7007" s="27">
        <v>900</v>
      </c>
      <c r="N7007" s="27">
        <v>3.1</v>
      </c>
      <c r="O7007" s="27">
        <v>2011</v>
      </c>
      <c r="P7007" s="27">
        <v>6</v>
      </c>
      <c r="Q7007" s="27">
        <v>24</v>
      </c>
      <c r="R7007" s="28">
        <f>DATE('Raw Data'!$O7007,'Raw Data'!$P7007,'Raw Data'!$Q7007)</f>
        <v>40718</v>
      </c>
      <c r="S7007" s="27" t="str">
        <f>CONCATENATE(MID('Raw Data'!$H7007,FIND("(",'Raw Data'!$H7007)+1,FIND(")",'Raw Data'!$H7007)-FIND("(",'Raw Data'!$H7007)-1),"",'Raw Data'!$M7007)</f>
        <v>Rs.900</v>
      </c>
      <c r="T7007" s="27">
        <f t="shared" si="109"/>
        <v>1</v>
      </c>
      <c r="U7007" s="29">
        <f>'Raw Data'!$M7007*'Raw Data'!$T7007</f>
        <v>900</v>
      </c>
    </row>
    <row r="7008" spans="1:21" x14ac:dyDescent="0.3">
      <c r="A7008" s="20">
        <v>18281977</v>
      </c>
      <c r="B7008" s="27" t="s">
        <v>13220</v>
      </c>
      <c r="C7008" s="27">
        <v>1</v>
      </c>
      <c r="D7008" s="27" t="str">
        <f>VLOOKUP('Raw Data'!$C7008,'country description'!$A$2:$B$16,2,0)</f>
        <v>India</v>
      </c>
      <c r="E7008" s="27" t="s">
        <v>12487</v>
      </c>
      <c r="F7008" s="27" t="s">
        <v>13221</v>
      </c>
      <c r="G7008" s="27" t="s">
        <v>393</v>
      </c>
      <c r="H7008" s="27" t="s">
        <v>18</v>
      </c>
      <c r="I7008" s="27" t="s">
        <v>24</v>
      </c>
      <c r="J7008" s="27" t="s">
        <v>19</v>
      </c>
      <c r="K7008" s="27">
        <v>3</v>
      </c>
      <c r="L7008" s="27">
        <v>3</v>
      </c>
      <c r="M7008" s="27">
        <v>1000</v>
      </c>
      <c r="N7008" s="27">
        <v>1</v>
      </c>
      <c r="O7008" s="27">
        <v>2016</v>
      </c>
      <c r="P7008" s="27">
        <v>6</v>
      </c>
      <c r="Q7008" s="27">
        <v>3</v>
      </c>
      <c r="R7008" s="28">
        <f>DATE('Raw Data'!$O7008,'Raw Data'!$P7008,'Raw Data'!$Q7008)</f>
        <v>42524</v>
      </c>
      <c r="S7008" s="27" t="str">
        <f>CONCATENATE(MID('Raw Data'!$H7008,FIND("(",'Raw Data'!$H7008)+1,FIND(")",'Raw Data'!$H7008)-FIND("(",'Raw Data'!$H7008)-1),"",'Raw Data'!$M7008)</f>
        <v>Rs.1000</v>
      </c>
      <c r="T7008" s="27">
        <f t="shared" si="109"/>
        <v>1</v>
      </c>
      <c r="U7008" s="29">
        <f>'Raw Data'!$M7008*'Raw Data'!$T7008</f>
        <v>1000</v>
      </c>
    </row>
    <row r="7009" spans="1:21" x14ac:dyDescent="0.3">
      <c r="A7009" s="20">
        <v>18334423</v>
      </c>
      <c r="B7009" s="27" t="s">
        <v>13222</v>
      </c>
      <c r="C7009" s="27">
        <v>1</v>
      </c>
      <c r="D7009" s="27" t="str">
        <f>VLOOKUP('Raw Data'!$C7009,'country description'!$A$2:$B$16,2,0)</f>
        <v>India</v>
      </c>
      <c r="E7009" s="27" t="s">
        <v>12487</v>
      </c>
      <c r="F7009" s="27" t="s">
        <v>13223</v>
      </c>
      <c r="G7009" s="27" t="s">
        <v>393</v>
      </c>
      <c r="H7009" s="27" t="s">
        <v>18</v>
      </c>
      <c r="I7009" s="27" t="s">
        <v>19</v>
      </c>
      <c r="J7009" s="27" t="s">
        <v>24</v>
      </c>
      <c r="K7009" s="27">
        <v>1</v>
      </c>
      <c r="L7009" s="27">
        <v>49</v>
      </c>
      <c r="M7009" s="27">
        <v>350</v>
      </c>
      <c r="N7009" s="27">
        <v>3.2</v>
      </c>
      <c r="O7009" s="27">
        <v>2011</v>
      </c>
      <c r="P7009" s="27">
        <v>6</v>
      </c>
      <c r="Q7009" s="27">
        <v>19</v>
      </c>
      <c r="R7009" s="28">
        <f>DATE('Raw Data'!$O7009,'Raw Data'!$P7009,'Raw Data'!$Q7009)</f>
        <v>40713</v>
      </c>
      <c r="S7009" s="27" t="str">
        <f>CONCATENATE(MID('Raw Data'!$H7009,FIND("(",'Raw Data'!$H7009)+1,FIND(")",'Raw Data'!$H7009)-FIND("(",'Raw Data'!$H7009)-1),"",'Raw Data'!$M7009)</f>
        <v>Rs.350</v>
      </c>
      <c r="T7009" s="27">
        <f t="shared" si="109"/>
        <v>1</v>
      </c>
      <c r="U7009" s="29">
        <f>'Raw Data'!$M7009*'Raw Data'!$T7009</f>
        <v>350</v>
      </c>
    </row>
    <row r="7010" spans="1:21" x14ac:dyDescent="0.3">
      <c r="A7010" s="20">
        <v>312243</v>
      </c>
      <c r="B7010" s="27" t="s">
        <v>13224</v>
      </c>
      <c r="C7010" s="27">
        <v>1</v>
      </c>
      <c r="D7010" s="27" t="str">
        <f>VLOOKUP('Raw Data'!$C7010,'country description'!$A$2:$B$16,2,0)</f>
        <v>India</v>
      </c>
      <c r="E7010" s="27" t="s">
        <v>12487</v>
      </c>
      <c r="F7010" s="27" t="s">
        <v>13225</v>
      </c>
      <c r="G7010" s="27" t="s">
        <v>455</v>
      </c>
      <c r="H7010" s="27" t="s">
        <v>18</v>
      </c>
      <c r="I7010" s="27" t="s">
        <v>19</v>
      </c>
      <c r="J7010" s="27" t="s">
        <v>19</v>
      </c>
      <c r="K7010" s="27">
        <v>1</v>
      </c>
      <c r="L7010" s="27">
        <v>97</v>
      </c>
      <c r="M7010" s="27">
        <v>350</v>
      </c>
      <c r="N7010" s="27">
        <v>3.6</v>
      </c>
      <c r="O7010" s="27">
        <v>2011</v>
      </c>
      <c r="P7010" s="27">
        <v>6</v>
      </c>
      <c r="Q7010" s="27">
        <v>7</v>
      </c>
      <c r="R7010" s="28">
        <f>DATE('Raw Data'!$O7010,'Raw Data'!$P7010,'Raw Data'!$Q7010)</f>
        <v>40701</v>
      </c>
      <c r="S7010" s="27" t="str">
        <f>CONCATENATE(MID('Raw Data'!$H7010,FIND("(",'Raw Data'!$H7010)+1,FIND(")",'Raw Data'!$H7010)-FIND("(",'Raw Data'!$H7010)-1),"",'Raw Data'!$M7010)</f>
        <v>Rs.350</v>
      </c>
      <c r="T7010" s="27">
        <f t="shared" si="109"/>
        <v>1</v>
      </c>
      <c r="U7010" s="29">
        <f>'Raw Data'!$M7010*'Raw Data'!$T7010</f>
        <v>350</v>
      </c>
    </row>
    <row r="7011" spans="1:21" x14ac:dyDescent="0.3">
      <c r="A7011" s="20">
        <v>4915</v>
      </c>
      <c r="B7011" s="27" t="s">
        <v>13226</v>
      </c>
      <c r="C7011" s="27">
        <v>1</v>
      </c>
      <c r="D7011" s="27" t="str">
        <f>VLOOKUP('Raw Data'!$C7011,'country description'!$A$2:$B$16,2,0)</f>
        <v>India</v>
      </c>
      <c r="E7011" s="27" t="s">
        <v>14</v>
      </c>
      <c r="F7011" s="27" t="s">
        <v>13227</v>
      </c>
      <c r="G7011" s="27" t="s">
        <v>2001</v>
      </c>
      <c r="H7011" s="27" t="s">
        <v>18</v>
      </c>
      <c r="I7011" s="27" t="s">
        <v>19</v>
      </c>
      <c r="J7011" s="27" t="s">
        <v>19</v>
      </c>
      <c r="K7011" s="27">
        <v>4</v>
      </c>
      <c r="L7011" s="27">
        <v>32</v>
      </c>
      <c r="M7011" s="27">
        <v>2000</v>
      </c>
      <c r="N7011" s="27">
        <v>3.6</v>
      </c>
      <c r="O7011" s="27">
        <v>2013</v>
      </c>
      <c r="P7011" s="27">
        <v>1</v>
      </c>
      <c r="Q7011" s="27">
        <v>4</v>
      </c>
      <c r="R7011" s="28">
        <f>DATE('Raw Data'!$O7011,'Raw Data'!$P7011,'Raw Data'!$Q7011)</f>
        <v>41278</v>
      </c>
      <c r="S7011" s="27" t="str">
        <f>CONCATENATE(MID('Raw Data'!$H7011,FIND("(",'Raw Data'!$H7011)+1,FIND(")",'Raw Data'!$H7011)-FIND("(",'Raw Data'!$H7011)-1),"",'Raw Data'!$M7011)</f>
        <v>Rs.2000</v>
      </c>
      <c r="T7011" s="27">
        <f t="shared" si="109"/>
        <v>1</v>
      </c>
      <c r="U7011" s="29">
        <f>'Raw Data'!$M7011*'Raw Data'!$T7011</f>
        <v>2000</v>
      </c>
    </row>
    <row r="7012" spans="1:21" x14ac:dyDescent="0.3">
      <c r="A7012" s="20">
        <v>18383479</v>
      </c>
      <c r="B7012" s="27" t="s">
        <v>8880</v>
      </c>
      <c r="C7012" s="27">
        <v>1</v>
      </c>
      <c r="D7012" s="27" t="str">
        <f>VLOOKUP('Raw Data'!$C7012,'country description'!$A$2:$B$16,2,0)</f>
        <v>India</v>
      </c>
      <c r="E7012" s="27" t="s">
        <v>12487</v>
      </c>
      <c r="F7012" s="27" t="s">
        <v>12731</v>
      </c>
      <c r="G7012" s="27" t="s">
        <v>601</v>
      </c>
      <c r="H7012" s="27" t="s">
        <v>18</v>
      </c>
      <c r="I7012" s="27" t="s">
        <v>19</v>
      </c>
      <c r="J7012" s="27" t="s">
        <v>24</v>
      </c>
      <c r="K7012" s="27">
        <v>1</v>
      </c>
      <c r="L7012" s="27">
        <v>13</v>
      </c>
      <c r="M7012" s="27">
        <v>450</v>
      </c>
      <c r="N7012" s="27">
        <v>3.2</v>
      </c>
      <c r="O7012" s="27">
        <v>2017</v>
      </c>
      <c r="P7012" s="27">
        <v>6</v>
      </c>
      <c r="Q7012" s="27">
        <v>17</v>
      </c>
      <c r="R7012" s="28">
        <f>DATE('Raw Data'!$O7012,'Raw Data'!$P7012,'Raw Data'!$Q7012)</f>
        <v>42903</v>
      </c>
      <c r="S7012" s="27" t="str">
        <f>CONCATENATE(MID('Raw Data'!$H7012,FIND("(",'Raw Data'!$H7012)+1,FIND(")",'Raw Data'!$H7012)-FIND("(",'Raw Data'!$H7012)-1),"",'Raw Data'!$M7012)</f>
        <v>Rs.450</v>
      </c>
      <c r="T7012" s="27">
        <f t="shared" si="109"/>
        <v>1</v>
      </c>
      <c r="U7012" s="29">
        <f>'Raw Data'!$M7012*'Raw Data'!$T7012</f>
        <v>450</v>
      </c>
    </row>
    <row r="7013" spans="1:21" x14ac:dyDescent="0.3">
      <c r="A7013" s="20">
        <v>18383466</v>
      </c>
      <c r="B7013" s="27" t="s">
        <v>13228</v>
      </c>
      <c r="C7013" s="27">
        <v>1</v>
      </c>
      <c r="D7013" s="27" t="str">
        <f>VLOOKUP('Raw Data'!$C7013,'country description'!$A$2:$B$16,2,0)</f>
        <v>India</v>
      </c>
      <c r="E7013" s="27" t="s">
        <v>12487</v>
      </c>
      <c r="F7013" s="27" t="s">
        <v>12731</v>
      </c>
      <c r="G7013" s="27" t="s">
        <v>749</v>
      </c>
      <c r="H7013" s="27" t="s">
        <v>18</v>
      </c>
      <c r="I7013" s="27" t="s">
        <v>19</v>
      </c>
      <c r="J7013" s="27" t="s">
        <v>19</v>
      </c>
      <c r="K7013" s="27">
        <v>1</v>
      </c>
      <c r="L7013" s="27">
        <v>6</v>
      </c>
      <c r="M7013" s="27">
        <v>450</v>
      </c>
      <c r="N7013" s="27">
        <v>2.8</v>
      </c>
      <c r="O7013" s="27">
        <v>2018</v>
      </c>
      <c r="P7013" s="27">
        <v>6</v>
      </c>
      <c r="Q7013" s="27">
        <v>1</v>
      </c>
      <c r="R7013" s="28">
        <f>DATE('Raw Data'!$O7013,'Raw Data'!$P7013,'Raw Data'!$Q7013)</f>
        <v>43252</v>
      </c>
      <c r="S7013" s="27" t="str">
        <f>CONCATENATE(MID('Raw Data'!$H7013,FIND("(",'Raw Data'!$H7013)+1,FIND(")",'Raw Data'!$H7013)-FIND("(",'Raw Data'!$H7013)-1),"",'Raw Data'!$M7013)</f>
        <v>Rs.450</v>
      </c>
      <c r="T7013" s="27">
        <f t="shared" si="109"/>
        <v>1</v>
      </c>
      <c r="U7013" s="29">
        <f>'Raw Data'!$M7013*'Raw Data'!$T7013</f>
        <v>450</v>
      </c>
    </row>
    <row r="7014" spans="1:21" x14ac:dyDescent="0.3">
      <c r="A7014" s="20">
        <v>18466951</v>
      </c>
      <c r="B7014" s="27" t="s">
        <v>3410</v>
      </c>
      <c r="C7014" s="27">
        <v>1</v>
      </c>
      <c r="D7014" s="27" t="str">
        <f>VLOOKUP('Raw Data'!$C7014,'country description'!$A$2:$B$16,2,0)</f>
        <v>India</v>
      </c>
      <c r="E7014" s="27" t="s">
        <v>12487</v>
      </c>
      <c r="F7014" s="27" t="s">
        <v>13229</v>
      </c>
      <c r="G7014" s="27" t="s">
        <v>3667</v>
      </c>
      <c r="H7014" s="27" t="s">
        <v>18</v>
      </c>
      <c r="I7014" s="27" t="s">
        <v>19</v>
      </c>
      <c r="J7014" s="27" t="s">
        <v>19</v>
      </c>
      <c r="K7014" s="27">
        <v>3</v>
      </c>
      <c r="L7014" s="27">
        <v>46</v>
      </c>
      <c r="M7014" s="27">
        <v>1200</v>
      </c>
      <c r="N7014" s="27">
        <v>3.8</v>
      </c>
      <c r="O7014" s="27">
        <v>2015</v>
      </c>
      <c r="P7014" s="27">
        <v>6</v>
      </c>
      <c r="Q7014" s="27">
        <v>1</v>
      </c>
      <c r="R7014" s="28">
        <f>DATE('Raw Data'!$O7014,'Raw Data'!$P7014,'Raw Data'!$Q7014)</f>
        <v>42156</v>
      </c>
      <c r="S7014" s="27" t="str">
        <f>CONCATENATE(MID('Raw Data'!$H7014,FIND("(",'Raw Data'!$H7014)+1,FIND(")",'Raw Data'!$H7014)-FIND("(",'Raw Data'!$H7014)-1),"",'Raw Data'!$M7014)</f>
        <v>Rs.1200</v>
      </c>
      <c r="T7014" s="27">
        <f t="shared" si="109"/>
        <v>1</v>
      </c>
      <c r="U7014" s="29">
        <f>'Raw Data'!$M7014*'Raw Data'!$T7014</f>
        <v>1200</v>
      </c>
    </row>
    <row r="7015" spans="1:21" x14ac:dyDescent="0.3">
      <c r="A7015" s="20">
        <v>18254527</v>
      </c>
      <c r="B7015" s="27" t="s">
        <v>943</v>
      </c>
      <c r="C7015" s="27">
        <v>1</v>
      </c>
      <c r="D7015" s="27" t="str">
        <f>VLOOKUP('Raw Data'!$C7015,'country description'!$A$2:$B$16,2,0)</f>
        <v>India</v>
      </c>
      <c r="E7015" s="27" t="s">
        <v>12487</v>
      </c>
      <c r="F7015" s="27" t="s">
        <v>13230</v>
      </c>
      <c r="G7015" s="27" t="s">
        <v>1510</v>
      </c>
      <c r="H7015" s="27" t="s">
        <v>18</v>
      </c>
      <c r="I7015" s="27" t="s">
        <v>19</v>
      </c>
      <c r="J7015" s="27" t="s">
        <v>19</v>
      </c>
      <c r="K7015" s="27">
        <v>1</v>
      </c>
      <c r="L7015" s="27">
        <v>7</v>
      </c>
      <c r="M7015" s="27">
        <v>350</v>
      </c>
      <c r="N7015" s="27">
        <v>2.9</v>
      </c>
      <c r="O7015" s="27">
        <v>2016</v>
      </c>
      <c r="P7015" s="27">
        <v>6</v>
      </c>
      <c r="Q7015" s="27">
        <v>8</v>
      </c>
      <c r="R7015" s="28">
        <f>DATE('Raw Data'!$O7015,'Raw Data'!$P7015,'Raw Data'!$Q7015)</f>
        <v>42529</v>
      </c>
      <c r="S7015" s="27" t="str">
        <f>CONCATENATE(MID('Raw Data'!$H7015,FIND("(",'Raw Data'!$H7015)+1,FIND(")",'Raw Data'!$H7015)-FIND("(",'Raw Data'!$H7015)-1),"",'Raw Data'!$M7015)</f>
        <v>Rs.350</v>
      </c>
      <c r="T7015" s="27">
        <f t="shared" si="109"/>
        <v>1</v>
      </c>
      <c r="U7015" s="29">
        <f>'Raw Data'!$M7015*'Raw Data'!$T7015</f>
        <v>350</v>
      </c>
    </row>
    <row r="7016" spans="1:21" x14ac:dyDescent="0.3">
      <c r="A7016" s="20">
        <v>310762</v>
      </c>
      <c r="B7016" s="27" t="s">
        <v>9319</v>
      </c>
      <c r="C7016" s="27">
        <v>1</v>
      </c>
      <c r="D7016" s="27" t="str">
        <f>VLOOKUP('Raw Data'!$C7016,'country description'!$A$2:$B$16,2,0)</f>
        <v>India</v>
      </c>
      <c r="E7016" s="27" t="s">
        <v>12487</v>
      </c>
      <c r="F7016" s="27" t="s">
        <v>13231</v>
      </c>
      <c r="G7016" s="27" t="s">
        <v>464</v>
      </c>
      <c r="H7016" s="27" t="s">
        <v>18</v>
      </c>
      <c r="I7016" s="27" t="s">
        <v>19</v>
      </c>
      <c r="J7016" s="27" t="s">
        <v>19</v>
      </c>
      <c r="K7016" s="27">
        <v>1</v>
      </c>
      <c r="L7016" s="27">
        <v>2</v>
      </c>
      <c r="M7016" s="27">
        <v>250</v>
      </c>
      <c r="N7016" s="27">
        <v>1</v>
      </c>
      <c r="O7016" s="27">
        <v>2015</v>
      </c>
      <c r="P7016" s="27">
        <v>6</v>
      </c>
      <c r="Q7016" s="27">
        <v>23</v>
      </c>
      <c r="R7016" s="28">
        <f>DATE('Raw Data'!$O7016,'Raw Data'!$P7016,'Raw Data'!$Q7016)</f>
        <v>42178</v>
      </c>
      <c r="S7016" s="27" t="str">
        <f>CONCATENATE(MID('Raw Data'!$H7016,FIND("(",'Raw Data'!$H7016)+1,FIND(")",'Raw Data'!$H7016)-FIND("(",'Raw Data'!$H7016)-1),"",'Raw Data'!$M7016)</f>
        <v>Rs.250</v>
      </c>
      <c r="T7016" s="27">
        <f t="shared" si="109"/>
        <v>1</v>
      </c>
      <c r="U7016" s="29">
        <f>'Raw Data'!$M7016*'Raw Data'!$T7016</f>
        <v>250</v>
      </c>
    </row>
    <row r="7017" spans="1:21" x14ac:dyDescent="0.3">
      <c r="A7017" s="20">
        <v>312463</v>
      </c>
      <c r="B7017" s="27" t="s">
        <v>13232</v>
      </c>
      <c r="C7017" s="27">
        <v>1</v>
      </c>
      <c r="D7017" s="27" t="str">
        <f>VLOOKUP('Raw Data'!$C7017,'country description'!$A$2:$B$16,2,0)</f>
        <v>India</v>
      </c>
      <c r="E7017" s="27" t="s">
        <v>12487</v>
      </c>
      <c r="F7017" s="27" t="s">
        <v>13233</v>
      </c>
      <c r="G7017" s="27" t="s">
        <v>17</v>
      </c>
      <c r="H7017" s="27" t="s">
        <v>18</v>
      </c>
      <c r="I7017" s="27" t="s">
        <v>19</v>
      </c>
      <c r="J7017" s="27" t="s">
        <v>19</v>
      </c>
      <c r="K7017" s="27">
        <v>1</v>
      </c>
      <c r="L7017" s="27">
        <v>9</v>
      </c>
      <c r="M7017" s="27">
        <v>100</v>
      </c>
      <c r="N7017" s="27">
        <v>3</v>
      </c>
      <c r="O7017" s="27">
        <v>2010</v>
      </c>
      <c r="P7017" s="27">
        <v>6</v>
      </c>
      <c r="Q7017" s="27">
        <v>26</v>
      </c>
      <c r="R7017" s="28">
        <f>DATE('Raw Data'!$O7017,'Raw Data'!$P7017,'Raw Data'!$Q7017)</f>
        <v>40355</v>
      </c>
      <c r="S7017" s="27" t="str">
        <f>CONCATENATE(MID('Raw Data'!$H7017,FIND("(",'Raw Data'!$H7017)+1,FIND(")",'Raw Data'!$H7017)-FIND("(",'Raw Data'!$H7017)-1),"",'Raw Data'!$M7017)</f>
        <v>Rs.100</v>
      </c>
      <c r="T7017" s="27">
        <f t="shared" si="109"/>
        <v>1</v>
      </c>
      <c r="U7017" s="29">
        <f>'Raw Data'!$M7017*'Raw Data'!$T7017</f>
        <v>100</v>
      </c>
    </row>
    <row r="7018" spans="1:21" x14ac:dyDescent="0.3">
      <c r="A7018" s="20">
        <v>309318</v>
      </c>
      <c r="B7018" s="27" t="s">
        <v>13234</v>
      </c>
      <c r="C7018" s="27">
        <v>1</v>
      </c>
      <c r="D7018" s="27" t="str">
        <f>VLOOKUP('Raw Data'!$C7018,'country description'!$A$2:$B$16,2,0)</f>
        <v>India</v>
      </c>
      <c r="E7018" s="27" t="s">
        <v>12487</v>
      </c>
      <c r="F7018" s="27" t="s">
        <v>13235</v>
      </c>
      <c r="G7018" s="27" t="s">
        <v>464</v>
      </c>
      <c r="H7018" s="27" t="s">
        <v>18</v>
      </c>
      <c r="I7018" s="27" t="s">
        <v>19</v>
      </c>
      <c r="J7018" s="27" t="s">
        <v>24</v>
      </c>
      <c r="K7018" s="27">
        <v>1</v>
      </c>
      <c r="L7018" s="27">
        <v>5</v>
      </c>
      <c r="M7018" s="27">
        <v>250</v>
      </c>
      <c r="N7018" s="27">
        <v>3</v>
      </c>
      <c r="O7018" s="27">
        <v>2016</v>
      </c>
      <c r="P7018" s="27">
        <v>6</v>
      </c>
      <c r="Q7018" s="27">
        <v>5</v>
      </c>
      <c r="R7018" s="28">
        <f>DATE('Raw Data'!$O7018,'Raw Data'!$P7018,'Raw Data'!$Q7018)</f>
        <v>42526</v>
      </c>
      <c r="S7018" s="27" t="str">
        <f>CONCATENATE(MID('Raw Data'!$H7018,FIND("(",'Raw Data'!$H7018)+1,FIND(")",'Raw Data'!$H7018)-FIND("(",'Raw Data'!$H7018)-1),"",'Raw Data'!$M7018)</f>
        <v>Rs.250</v>
      </c>
      <c r="T7018" s="27">
        <f t="shared" si="109"/>
        <v>1</v>
      </c>
      <c r="U7018" s="29">
        <f>'Raw Data'!$M7018*'Raw Data'!$T7018</f>
        <v>250</v>
      </c>
    </row>
    <row r="7019" spans="1:21" x14ac:dyDescent="0.3">
      <c r="A7019" s="20">
        <v>834</v>
      </c>
      <c r="B7019" s="27" t="s">
        <v>2307</v>
      </c>
      <c r="C7019" s="27">
        <v>1</v>
      </c>
      <c r="D7019" s="27" t="str">
        <f>VLOOKUP('Raw Data'!$C7019,'country description'!$A$2:$B$16,2,0)</f>
        <v>India</v>
      </c>
      <c r="E7019" s="27" t="s">
        <v>12487</v>
      </c>
      <c r="F7019" s="27" t="s">
        <v>13236</v>
      </c>
      <c r="G7019" s="27" t="s">
        <v>1626</v>
      </c>
      <c r="H7019" s="27" t="s">
        <v>18</v>
      </c>
      <c r="I7019" s="27" t="s">
        <v>19</v>
      </c>
      <c r="J7019" s="27" t="s">
        <v>24</v>
      </c>
      <c r="K7019" s="27">
        <v>3</v>
      </c>
      <c r="L7019" s="27">
        <v>1182</v>
      </c>
      <c r="M7019" s="27">
        <v>1100</v>
      </c>
      <c r="N7019" s="27">
        <v>3.7</v>
      </c>
      <c r="O7019" s="27">
        <v>2010</v>
      </c>
      <c r="P7019" s="27">
        <v>6</v>
      </c>
      <c r="Q7019" s="27">
        <v>12</v>
      </c>
      <c r="R7019" s="28">
        <f>DATE('Raw Data'!$O7019,'Raw Data'!$P7019,'Raw Data'!$Q7019)</f>
        <v>40341</v>
      </c>
      <c r="S7019" s="27" t="str">
        <f>CONCATENATE(MID('Raw Data'!$H7019,FIND("(",'Raw Data'!$H7019)+1,FIND(")",'Raw Data'!$H7019)-FIND("(",'Raw Data'!$H7019)-1),"",'Raw Data'!$M7019)</f>
        <v>Rs.1100</v>
      </c>
      <c r="T7019" s="27">
        <f t="shared" si="109"/>
        <v>1</v>
      </c>
      <c r="U7019" s="29">
        <f>'Raw Data'!$M7019*'Raw Data'!$T7019</f>
        <v>1100</v>
      </c>
    </row>
    <row r="7020" spans="1:21" x14ac:dyDescent="0.3">
      <c r="A7020" s="20">
        <v>18441561</v>
      </c>
      <c r="B7020" s="27" t="s">
        <v>13237</v>
      </c>
      <c r="C7020" s="27">
        <v>1</v>
      </c>
      <c r="D7020" s="27" t="str">
        <f>VLOOKUP('Raw Data'!$C7020,'country description'!$A$2:$B$16,2,0)</f>
        <v>India</v>
      </c>
      <c r="E7020" s="27" t="s">
        <v>12487</v>
      </c>
      <c r="F7020" s="27" t="s">
        <v>12898</v>
      </c>
      <c r="G7020" s="27" t="s">
        <v>587</v>
      </c>
      <c r="H7020" s="27" t="s">
        <v>18</v>
      </c>
      <c r="I7020" s="27" t="s">
        <v>19</v>
      </c>
      <c r="J7020" s="27" t="s">
        <v>19</v>
      </c>
      <c r="K7020" s="27">
        <v>1</v>
      </c>
      <c r="L7020" s="27">
        <v>3</v>
      </c>
      <c r="M7020" s="27">
        <v>300</v>
      </c>
      <c r="N7020" s="27">
        <v>1</v>
      </c>
      <c r="O7020" s="27">
        <v>2010</v>
      </c>
      <c r="P7020" s="27">
        <v>6</v>
      </c>
      <c r="Q7020" s="27">
        <v>16</v>
      </c>
      <c r="R7020" s="28">
        <f>DATE('Raw Data'!$O7020,'Raw Data'!$P7020,'Raw Data'!$Q7020)</f>
        <v>40345</v>
      </c>
      <c r="S7020" s="27" t="str">
        <f>CONCATENATE(MID('Raw Data'!$H7020,FIND("(",'Raw Data'!$H7020)+1,FIND(")",'Raw Data'!$H7020)-FIND("(",'Raw Data'!$H7020)-1),"",'Raw Data'!$M7020)</f>
        <v>Rs.300</v>
      </c>
      <c r="T7020" s="27">
        <f t="shared" si="109"/>
        <v>1</v>
      </c>
      <c r="U7020" s="29">
        <f>'Raw Data'!$M7020*'Raw Data'!$T7020</f>
        <v>300</v>
      </c>
    </row>
    <row r="7021" spans="1:21" x14ac:dyDescent="0.3">
      <c r="A7021" s="20">
        <v>3143</v>
      </c>
      <c r="B7021" s="27" t="s">
        <v>13238</v>
      </c>
      <c r="C7021" s="27">
        <v>1</v>
      </c>
      <c r="D7021" s="27" t="str">
        <f>VLOOKUP('Raw Data'!$C7021,'country description'!$A$2:$B$16,2,0)</f>
        <v>India</v>
      </c>
      <c r="E7021" s="27" t="s">
        <v>12487</v>
      </c>
      <c r="F7021" s="27" t="s">
        <v>13239</v>
      </c>
      <c r="G7021" s="27" t="s">
        <v>17</v>
      </c>
      <c r="H7021" s="27" t="s">
        <v>18</v>
      </c>
      <c r="I7021" s="27" t="s">
        <v>19</v>
      </c>
      <c r="J7021" s="27" t="s">
        <v>19</v>
      </c>
      <c r="K7021" s="27">
        <v>1</v>
      </c>
      <c r="L7021" s="27">
        <v>4</v>
      </c>
      <c r="M7021" s="27">
        <v>200</v>
      </c>
      <c r="N7021" s="27">
        <v>2.9</v>
      </c>
      <c r="O7021" s="27">
        <v>2017</v>
      </c>
      <c r="P7021" s="27">
        <v>6</v>
      </c>
      <c r="Q7021" s="27">
        <v>23</v>
      </c>
      <c r="R7021" s="28">
        <f>DATE('Raw Data'!$O7021,'Raw Data'!$P7021,'Raw Data'!$Q7021)</f>
        <v>42909</v>
      </c>
      <c r="S7021" s="27" t="str">
        <f>CONCATENATE(MID('Raw Data'!$H7021,FIND("(",'Raw Data'!$H7021)+1,FIND(")",'Raw Data'!$H7021)-FIND("(",'Raw Data'!$H7021)-1),"",'Raw Data'!$M7021)</f>
        <v>Rs.200</v>
      </c>
      <c r="T7021" s="27">
        <f t="shared" si="109"/>
        <v>1</v>
      </c>
      <c r="U7021" s="29">
        <f>'Raw Data'!$M7021*'Raw Data'!$T7021</f>
        <v>200</v>
      </c>
    </row>
    <row r="7022" spans="1:21" x14ac:dyDescent="0.3">
      <c r="A7022" s="20">
        <v>4882</v>
      </c>
      <c r="B7022" s="27" t="s">
        <v>2576</v>
      </c>
      <c r="C7022" s="27">
        <v>1</v>
      </c>
      <c r="D7022" s="27" t="str">
        <f>VLOOKUP('Raw Data'!$C7022,'country description'!$A$2:$B$16,2,0)</f>
        <v>India</v>
      </c>
      <c r="E7022" s="27" t="s">
        <v>12487</v>
      </c>
      <c r="F7022" s="27" t="s">
        <v>13240</v>
      </c>
      <c r="G7022" s="27" t="s">
        <v>407</v>
      </c>
      <c r="H7022" s="27" t="s">
        <v>18</v>
      </c>
      <c r="I7022" s="27" t="s">
        <v>19</v>
      </c>
      <c r="J7022" s="27" t="s">
        <v>19</v>
      </c>
      <c r="K7022" s="27">
        <v>2</v>
      </c>
      <c r="L7022" s="27">
        <v>22</v>
      </c>
      <c r="M7022" s="27">
        <v>650</v>
      </c>
      <c r="N7022" s="27">
        <v>2.9</v>
      </c>
      <c r="O7022" s="27">
        <v>2018</v>
      </c>
      <c r="P7022" s="27">
        <v>6</v>
      </c>
      <c r="Q7022" s="27">
        <v>5</v>
      </c>
      <c r="R7022" s="28">
        <f>DATE('Raw Data'!$O7022,'Raw Data'!$P7022,'Raw Data'!$Q7022)</f>
        <v>43256</v>
      </c>
      <c r="S7022" s="27" t="str">
        <f>CONCATENATE(MID('Raw Data'!$H7022,FIND("(",'Raw Data'!$H7022)+1,FIND(")",'Raw Data'!$H7022)-FIND("(",'Raw Data'!$H7022)-1),"",'Raw Data'!$M7022)</f>
        <v>Rs.650</v>
      </c>
      <c r="T7022" s="27">
        <f t="shared" si="109"/>
        <v>1</v>
      </c>
      <c r="U7022" s="29">
        <f>'Raw Data'!$M7022*'Raw Data'!$T7022</f>
        <v>650</v>
      </c>
    </row>
    <row r="7023" spans="1:21" x14ac:dyDescent="0.3">
      <c r="A7023" s="20">
        <v>18249084</v>
      </c>
      <c r="B7023" s="27" t="s">
        <v>480</v>
      </c>
      <c r="C7023" s="27">
        <v>1</v>
      </c>
      <c r="D7023" s="27" t="str">
        <f>VLOOKUP('Raw Data'!$C7023,'country description'!$A$2:$B$16,2,0)</f>
        <v>India</v>
      </c>
      <c r="E7023" s="27" t="s">
        <v>12487</v>
      </c>
      <c r="F7023" s="27" t="s">
        <v>13241</v>
      </c>
      <c r="G7023" s="27" t="s">
        <v>481</v>
      </c>
      <c r="H7023" s="27" t="s">
        <v>18</v>
      </c>
      <c r="I7023" s="27" t="s">
        <v>19</v>
      </c>
      <c r="J7023" s="27" t="s">
        <v>19</v>
      </c>
      <c r="K7023" s="27">
        <v>2</v>
      </c>
      <c r="L7023" s="27">
        <v>2</v>
      </c>
      <c r="M7023" s="27">
        <v>600</v>
      </c>
      <c r="N7023" s="27">
        <v>1</v>
      </c>
      <c r="O7023" s="27">
        <v>2015</v>
      </c>
      <c r="P7023" s="27">
        <v>6</v>
      </c>
      <c r="Q7023" s="27">
        <v>18</v>
      </c>
      <c r="R7023" s="28">
        <f>DATE('Raw Data'!$O7023,'Raw Data'!$P7023,'Raw Data'!$Q7023)</f>
        <v>42173</v>
      </c>
      <c r="S7023" s="27" t="str">
        <f>CONCATENATE(MID('Raw Data'!$H7023,FIND("(",'Raw Data'!$H7023)+1,FIND(")",'Raw Data'!$H7023)-FIND("(",'Raw Data'!$H7023)-1),"",'Raw Data'!$M7023)</f>
        <v>Rs.600</v>
      </c>
      <c r="T7023" s="27">
        <f t="shared" si="109"/>
        <v>1</v>
      </c>
      <c r="U7023" s="29">
        <f>'Raw Data'!$M7023*'Raw Data'!$T7023</f>
        <v>600</v>
      </c>
    </row>
    <row r="7024" spans="1:21" x14ac:dyDescent="0.3">
      <c r="A7024" s="20">
        <v>308951</v>
      </c>
      <c r="B7024" s="27" t="s">
        <v>13242</v>
      </c>
      <c r="C7024" s="27">
        <v>1</v>
      </c>
      <c r="D7024" s="27" t="str">
        <f>VLOOKUP('Raw Data'!$C7024,'country description'!$A$2:$B$16,2,0)</f>
        <v>India</v>
      </c>
      <c r="E7024" s="27" t="s">
        <v>12487</v>
      </c>
      <c r="F7024" s="27" t="s">
        <v>13243</v>
      </c>
      <c r="G7024" s="27" t="s">
        <v>723</v>
      </c>
      <c r="H7024" s="27" t="s">
        <v>18</v>
      </c>
      <c r="I7024" s="27" t="s">
        <v>19</v>
      </c>
      <c r="J7024" s="27" t="s">
        <v>19</v>
      </c>
      <c r="K7024" s="27">
        <v>1</v>
      </c>
      <c r="L7024" s="27">
        <v>27</v>
      </c>
      <c r="M7024" s="27">
        <v>300</v>
      </c>
      <c r="N7024" s="27">
        <v>3.3</v>
      </c>
      <c r="O7024" s="27">
        <v>2012</v>
      </c>
      <c r="P7024" s="27">
        <v>6</v>
      </c>
      <c r="Q7024" s="27">
        <v>13</v>
      </c>
      <c r="R7024" s="28">
        <f>DATE('Raw Data'!$O7024,'Raw Data'!$P7024,'Raw Data'!$Q7024)</f>
        <v>41073</v>
      </c>
      <c r="S7024" s="27" t="str">
        <f>CONCATENATE(MID('Raw Data'!$H7024,FIND("(",'Raw Data'!$H7024)+1,FIND(")",'Raw Data'!$H7024)-FIND("(",'Raw Data'!$H7024)-1),"",'Raw Data'!$M7024)</f>
        <v>Rs.300</v>
      </c>
      <c r="T7024" s="27">
        <f t="shared" si="109"/>
        <v>1</v>
      </c>
      <c r="U7024" s="29">
        <f>'Raw Data'!$M7024*'Raw Data'!$T7024</f>
        <v>300</v>
      </c>
    </row>
    <row r="7025" spans="1:21" x14ac:dyDescent="0.3">
      <c r="A7025" s="20">
        <v>5239</v>
      </c>
      <c r="B7025" s="27" t="s">
        <v>13244</v>
      </c>
      <c r="C7025" s="27">
        <v>1</v>
      </c>
      <c r="D7025" s="27" t="str">
        <f>VLOOKUP('Raw Data'!$C7025,'country description'!$A$2:$B$16,2,0)</f>
        <v>India</v>
      </c>
      <c r="E7025" s="27" t="s">
        <v>12487</v>
      </c>
      <c r="F7025" s="27" t="s">
        <v>13245</v>
      </c>
      <c r="G7025" s="27" t="s">
        <v>464</v>
      </c>
      <c r="H7025" s="27" t="s">
        <v>18</v>
      </c>
      <c r="I7025" s="27" t="s">
        <v>19</v>
      </c>
      <c r="J7025" s="27" t="s">
        <v>24</v>
      </c>
      <c r="K7025" s="27">
        <v>1</v>
      </c>
      <c r="L7025" s="27">
        <v>102</v>
      </c>
      <c r="M7025" s="27">
        <v>350</v>
      </c>
      <c r="N7025" s="27">
        <v>3.4</v>
      </c>
      <c r="O7025" s="27">
        <v>2016</v>
      </c>
      <c r="P7025" s="27">
        <v>6</v>
      </c>
      <c r="Q7025" s="27">
        <v>22</v>
      </c>
      <c r="R7025" s="28">
        <f>DATE('Raw Data'!$O7025,'Raw Data'!$P7025,'Raw Data'!$Q7025)</f>
        <v>42543</v>
      </c>
      <c r="S7025" s="27" t="str">
        <f>CONCATENATE(MID('Raw Data'!$H7025,FIND("(",'Raw Data'!$H7025)+1,FIND(")",'Raw Data'!$H7025)-FIND("(",'Raw Data'!$H7025)-1),"",'Raw Data'!$M7025)</f>
        <v>Rs.350</v>
      </c>
      <c r="T7025" s="27">
        <f t="shared" si="109"/>
        <v>1</v>
      </c>
      <c r="U7025" s="29">
        <f>'Raw Data'!$M7025*'Raw Data'!$T7025</f>
        <v>350</v>
      </c>
    </row>
    <row r="7026" spans="1:21" x14ac:dyDescent="0.3">
      <c r="A7026" s="20">
        <v>18466412</v>
      </c>
      <c r="B7026" s="27" t="s">
        <v>13246</v>
      </c>
      <c r="C7026" s="27">
        <v>1</v>
      </c>
      <c r="D7026" s="27" t="str">
        <f>VLOOKUP('Raw Data'!$C7026,'country description'!$A$2:$B$16,2,0)</f>
        <v>India</v>
      </c>
      <c r="E7026" s="27" t="s">
        <v>12487</v>
      </c>
      <c r="F7026" s="27" t="s">
        <v>13247</v>
      </c>
      <c r="G7026" s="27" t="s">
        <v>795</v>
      </c>
      <c r="H7026" s="27" t="s">
        <v>18</v>
      </c>
      <c r="I7026" s="27" t="s">
        <v>19</v>
      </c>
      <c r="J7026" s="27" t="s">
        <v>19</v>
      </c>
      <c r="K7026" s="27">
        <v>1</v>
      </c>
      <c r="L7026" s="27">
        <v>3</v>
      </c>
      <c r="M7026" s="27">
        <v>300</v>
      </c>
      <c r="N7026" s="27">
        <v>1</v>
      </c>
      <c r="O7026" s="27">
        <v>2012</v>
      </c>
      <c r="P7026" s="27">
        <v>6</v>
      </c>
      <c r="Q7026" s="27">
        <v>10</v>
      </c>
      <c r="R7026" s="28">
        <f>DATE('Raw Data'!$O7026,'Raw Data'!$P7026,'Raw Data'!$Q7026)</f>
        <v>41070</v>
      </c>
      <c r="S7026" s="27" t="str">
        <f>CONCATENATE(MID('Raw Data'!$H7026,FIND("(",'Raw Data'!$H7026)+1,FIND(")",'Raw Data'!$H7026)-FIND("(",'Raw Data'!$H7026)-1),"",'Raw Data'!$M7026)</f>
        <v>Rs.300</v>
      </c>
      <c r="T7026" s="27">
        <f t="shared" si="109"/>
        <v>1</v>
      </c>
      <c r="U7026" s="29">
        <f>'Raw Data'!$M7026*'Raw Data'!$T7026</f>
        <v>300</v>
      </c>
    </row>
    <row r="7027" spans="1:21" x14ac:dyDescent="0.3">
      <c r="A7027" s="20">
        <v>302535</v>
      </c>
      <c r="B7027" s="27" t="s">
        <v>12491</v>
      </c>
      <c r="C7027" s="27">
        <v>1</v>
      </c>
      <c r="D7027" s="27" t="str">
        <f>VLOOKUP('Raw Data'!$C7027,'country description'!$A$2:$B$16,2,0)</f>
        <v>India</v>
      </c>
      <c r="E7027" s="27" t="s">
        <v>12487</v>
      </c>
      <c r="F7027" s="27" t="s">
        <v>13248</v>
      </c>
      <c r="G7027" s="27" t="s">
        <v>12494</v>
      </c>
      <c r="H7027" s="27" t="s">
        <v>18</v>
      </c>
      <c r="I7027" s="27" t="s">
        <v>19</v>
      </c>
      <c r="J7027" s="27" t="s">
        <v>24</v>
      </c>
      <c r="K7027" s="27">
        <v>2</v>
      </c>
      <c r="L7027" s="27">
        <v>164</v>
      </c>
      <c r="M7027" s="27">
        <v>600</v>
      </c>
      <c r="N7027" s="27">
        <v>3.7</v>
      </c>
      <c r="O7027" s="27">
        <v>2014</v>
      </c>
      <c r="P7027" s="27">
        <v>6</v>
      </c>
      <c r="Q7027" s="27">
        <v>18</v>
      </c>
      <c r="R7027" s="28">
        <f>DATE('Raw Data'!$O7027,'Raw Data'!$P7027,'Raw Data'!$Q7027)</f>
        <v>41808</v>
      </c>
      <c r="S7027" s="27" t="str">
        <f>CONCATENATE(MID('Raw Data'!$H7027,FIND("(",'Raw Data'!$H7027)+1,FIND(")",'Raw Data'!$H7027)-FIND("(",'Raw Data'!$H7027)-1),"",'Raw Data'!$M7027)</f>
        <v>Rs.600</v>
      </c>
      <c r="T7027" s="27">
        <f t="shared" si="109"/>
        <v>1</v>
      </c>
      <c r="U7027" s="29">
        <f>'Raw Data'!$M7027*'Raw Data'!$T7027</f>
        <v>600</v>
      </c>
    </row>
    <row r="7028" spans="1:21" x14ac:dyDescent="0.3">
      <c r="A7028" s="20">
        <v>18458315</v>
      </c>
      <c r="B7028" s="27" t="s">
        <v>13249</v>
      </c>
      <c r="C7028" s="27">
        <v>1</v>
      </c>
      <c r="D7028" s="27" t="str">
        <f>VLOOKUP('Raw Data'!$C7028,'country description'!$A$2:$B$16,2,0)</f>
        <v>India</v>
      </c>
      <c r="E7028" s="27" t="s">
        <v>12487</v>
      </c>
      <c r="F7028" s="27" t="s">
        <v>13250</v>
      </c>
      <c r="G7028" s="27" t="s">
        <v>393</v>
      </c>
      <c r="H7028" s="27" t="s">
        <v>18</v>
      </c>
      <c r="I7028" s="27" t="s">
        <v>19</v>
      </c>
      <c r="J7028" s="27" t="s">
        <v>19</v>
      </c>
      <c r="K7028" s="27">
        <v>1</v>
      </c>
      <c r="L7028" s="27">
        <v>49</v>
      </c>
      <c r="M7028" s="27">
        <v>200</v>
      </c>
      <c r="N7028" s="27">
        <v>3.7</v>
      </c>
      <c r="O7028" s="27">
        <v>2016</v>
      </c>
      <c r="P7028" s="27">
        <v>6</v>
      </c>
      <c r="Q7028" s="27">
        <v>3</v>
      </c>
      <c r="R7028" s="28">
        <f>DATE('Raw Data'!$O7028,'Raw Data'!$P7028,'Raw Data'!$Q7028)</f>
        <v>42524</v>
      </c>
      <c r="S7028" s="27" t="str">
        <f>CONCATENATE(MID('Raw Data'!$H7028,FIND("(",'Raw Data'!$H7028)+1,FIND(")",'Raw Data'!$H7028)-FIND("(",'Raw Data'!$H7028)-1),"",'Raw Data'!$M7028)</f>
        <v>Rs.200</v>
      </c>
      <c r="T7028" s="27">
        <f t="shared" si="109"/>
        <v>1</v>
      </c>
      <c r="U7028" s="29">
        <f>'Raw Data'!$M7028*'Raw Data'!$T7028</f>
        <v>200</v>
      </c>
    </row>
    <row r="7029" spans="1:21" x14ac:dyDescent="0.3">
      <c r="A7029" s="20">
        <v>313151</v>
      </c>
      <c r="B7029" s="27" t="s">
        <v>13251</v>
      </c>
      <c r="C7029" s="27">
        <v>1</v>
      </c>
      <c r="D7029" s="27" t="str">
        <f>VLOOKUP('Raw Data'!$C7029,'country description'!$A$2:$B$16,2,0)</f>
        <v>India</v>
      </c>
      <c r="E7029" s="27" t="s">
        <v>12487</v>
      </c>
      <c r="F7029" s="27" t="s">
        <v>13252</v>
      </c>
      <c r="G7029" s="27" t="s">
        <v>461</v>
      </c>
      <c r="H7029" s="27" t="s">
        <v>18</v>
      </c>
      <c r="I7029" s="27" t="s">
        <v>19</v>
      </c>
      <c r="J7029" s="27" t="s">
        <v>19</v>
      </c>
      <c r="K7029" s="27">
        <v>1</v>
      </c>
      <c r="L7029" s="27">
        <v>2</v>
      </c>
      <c r="M7029" s="27">
        <v>300</v>
      </c>
      <c r="N7029" s="27">
        <v>1</v>
      </c>
      <c r="O7029" s="27">
        <v>2017</v>
      </c>
      <c r="P7029" s="27">
        <v>6</v>
      </c>
      <c r="Q7029" s="27">
        <v>23</v>
      </c>
      <c r="R7029" s="28">
        <f>DATE('Raw Data'!$O7029,'Raw Data'!$P7029,'Raw Data'!$Q7029)</f>
        <v>42909</v>
      </c>
      <c r="S7029" s="27" t="str">
        <f>CONCATENATE(MID('Raw Data'!$H7029,FIND("(",'Raw Data'!$H7029)+1,FIND(")",'Raw Data'!$H7029)-FIND("(",'Raw Data'!$H7029)-1),"",'Raw Data'!$M7029)</f>
        <v>Rs.300</v>
      </c>
      <c r="T7029" s="27">
        <f t="shared" si="109"/>
        <v>1</v>
      </c>
      <c r="U7029" s="29">
        <f>'Raw Data'!$M7029*'Raw Data'!$T7029</f>
        <v>300</v>
      </c>
    </row>
    <row r="7030" spans="1:21" x14ac:dyDescent="0.3">
      <c r="A7030" s="20">
        <v>18424204</v>
      </c>
      <c r="B7030" s="27" t="s">
        <v>494</v>
      </c>
      <c r="C7030" s="27">
        <v>1</v>
      </c>
      <c r="D7030" s="27" t="str">
        <f>VLOOKUP('Raw Data'!$C7030,'country description'!$A$2:$B$16,2,0)</f>
        <v>India</v>
      </c>
      <c r="E7030" s="27" t="s">
        <v>12487</v>
      </c>
      <c r="F7030" s="27" t="s">
        <v>13253</v>
      </c>
      <c r="G7030" s="27" t="s">
        <v>617</v>
      </c>
      <c r="H7030" s="27" t="s">
        <v>18</v>
      </c>
      <c r="I7030" s="27" t="s">
        <v>24</v>
      </c>
      <c r="J7030" s="27" t="s">
        <v>19</v>
      </c>
      <c r="K7030" s="27">
        <v>2</v>
      </c>
      <c r="L7030" s="27">
        <v>7</v>
      </c>
      <c r="M7030" s="27">
        <v>900</v>
      </c>
      <c r="N7030" s="27">
        <v>2.9</v>
      </c>
      <c r="O7030" s="27">
        <v>2018</v>
      </c>
      <c r="P7030" s="27">
        <v>6</v>
      </c>
      <c r="Q7030" s="27">
        <v>11</v>
      </c>
      <c r="R7030" s="28">
        <f>DATE('Raw Data'!$O7030,'Raw Data'!$P7030,'Raw Data'!$Q7030)</f>
        <v>43262</v>
      </c>
      <c r="S7030" s="27" t="str">
        <f>CONCATENATE(MID('Raw Data'!$H7030,FIND("(",'Raw Data'!$H7030)+1,FIND(")",'Raw Data'!$H7030)-FIND("(",'Raw Data'!$H7030)-1),"",'Raw Data'!$M7030)</f>
        <v>Rs.900</v>
      </c>
      <c r="T7030" s="27">
        <f t="shared" si="109"/>
        <v>1</v>
      </c>
      <c r="U7030" s="29">
        <f>'Raw Data'!$M7030*'Raw Data'!$T7030</f>
        <v>900</v>
      </c>
    </row>
    <row r="7031" spans="1:21" x14ac:dyDescent="0.3">
      <c r="A7031" s="20">
        <v>305317</v>
      </c>
      <c r="B7031" s="27" t="s">
        <v>2576</v>
      </c>
      <c r="C7031" s="27">
        <v>1</v>
      </c>
      <c r="D7031" s="27" t="str">
        <f>VLOOKUP('Raw Data'!$C7031,'country description'!$A$2:$B$16,2,0)</f>
        <v>India</v>
      </c>
      <c r="E7031" s="27" t="s">
        <v>12487</v>
      </c>
      <c r="F7031" s="27" t="s">
        <v>13254</v>
      </c>
      <c r="G7031" s="27" t="s">
        <v>407</v>
      </c>
      <c r="H7031" s="27" t="s">
        <v>18</v>
      </c>
      <c r="I7031" s="27" t="s">
        <v>19</v>
      </c>
      <c r="J7031" s="27" t="s">
        <v>19</v>
      </c>
      <c r="K7031" s="27">
        <v>2</v>
      </c>
      <c r="L7031" s="27">
        <v>26</v>
      </c>
      <c r="M7031" s="27">
        <v>650</v>
      </c>
      <c r="N7031" s="27">
        <v>3</v>
      </c>
      <c r="O7031" s="27">
        <v>2017</v>
      </c>
      <c r="P7031" s="27">
        <v>6</v>
      </c>
      <c r="Q7031" s="27">
        <v>27</v>
      </c>
      <c r="R7031" s="28">
        <f>DATE('Raw Data'!$O7031,'Raw Data'!$P7031,'Raw Data'!$Q7031)</f>
        <v>42913</v>
      </c>
      <c r="S7031" s="27" t="str">
        <f>CONCATENATE(MID('Raw Data'!$H7031,FIND("(",'Raw Data'!$H7031)+1,FIND(")",'Raw Data'!$H7031)-FIND("(",'Raw Data'!$H7031)-1),"",'Raw Data'!$M7031)</f>
        <v>Rs.650</v>
      </c>
      <c r="T7031" s="27">
        <f t="shared" si="109"/>
        <v>1</v>
      </c>
      <c r="U7031" s="29">
        <f>'Raw Data'!$M7031*'Raw Data'!$T7031</f>
        <v>650</v>
      </c>
    </row>
    <row r="7032" spans="1:21" x14ac:dyDescent="0.3">
      <c r="A7032" s="20">
        <v>18433903</v>
      </c>
      <c r="B7032" s="27" t="s">
        <v>13255</v>
      </c>
      <c r="C7032" s="27">
        <v>1</v>
      </c>
      <c r="D7032" s="27" t="str">
        <f>VLOOKUP('Raw Data'!$C7032,'country description'!$A$2:$B$16,2,0)</f>
        <v>India</v>
      </c>
      <c r="E7032" s="27" t="s">
        <v>12487</v>
      </c>
      <c r="F7032" s="27" t="s">
        <v>13256</v>
      </c>
      <c r="G7032" s="27" t="s">
        <v>17</v>
      </c>
      <c r="H7032" s="27" t="s">
        <v>18</v>
      </c>
      <c r="I7032" s="27" t="s">
        <v>19</v>
      </c>
      <c r="J7032" s="27" t="s">
        <v>19</v>
      </c>
      <c r="K7032" s="27">
        <v>2</v>
      </c>
      <c r="L7032" s="27">
        <v>11</v>
      </c>
      <c r="M7032" s="27">
        <v>800</v>
      </c>
      <c r="N7032" s="27">
        <v>3.2</v>
      </c>
      <c r="O7032" s="27">
        <v>2017</v>
      </c>
      <c r="P7032" s="27">
        <v>6</v>
      </c>
      <c r="Q7032" s="27">
        <v>25</v>
      </c>
      <c r="R7032" s="28">
        <f>DATE('Raw Data'!$O7032,'Raw Data'!$P7032,'Raw Data'!$Q7032)</f>
        <v>42911</v>
      </c>
      <c r="S7032" s="27" t="str">
        <f>CONCATENATE(MID('Raw Data'!$H7032,FIND("(",'Raw Data'!$H7032)+1,FIND(")",'Raw Data'!$H7032)-FIND("(",'Raw Data'!$H7032)-1),"",'Raw Data'!$M7032)</f>
        <v>Rs.800</v>
      </c>
      <c r="T7032" s="27">
        <f t="shared" si="109"/>
        <v>1</v>
      </c>
      <c r="U7032" s="29">
        <f>'Raw Data'!$M7032*'Raw Data'!$T7032</f>
        <v>800</v>
      </c>
    </row>
    <row r="7033" spans="1:21" x14ac:dyDescent="0.3">
      <c r="A7033" s="20">
        <v>18317511</v>
      </c>
      <c r="B7033" s="27" t="s">
        <v>13257</v>
      </c>
      <c r="C7033" s="27">
        <v>1</v>
      </c>
      <c r="D7033" s="27" t="str">
        <f>VLOOKUP('Raw Data'!$C7033,'country description'!$A$2:$B$16,2,0)</f>
        <v>India</v>
      </c>
      <c r="E7033" s="27" t="s">
        <v>12487</v>
      </c>
      <c r="F7033" s="27" t="s">
        <v>13258</v>
      </c>
      <c r="G7033" s="27" t="s">
        <v>2789</v>
      </c>
      <c r="H7033" s="27" t="s">
        <v>18</v>
      </c>
      <c r="I7033" s="27" t="s">
        <v>19</v>
      </c>
      <c r="J7033" s="27" t="s">
        <v>24</v>
      </c>
      <c r="K7033" s="27">
        <v>2</v>
      </c>
      <c r="L7033" s="27">
        <v>49</v>
      </c>
      <c r="M7033" s="27">
        <v>650</v>
      </c>
      <c r="N7033" s="27">
        <v>3.3</v>
      </c>
      <c r="O7033" s="27">
        <v>2018</v>
      </c>
      <c r="P7033" s="27">
        <v>6</v>
      </c>
      <c r="Q7033" s="27">
        <v>8</v>
      </c>
      <c r="R7033" s="28">
        <f>DATE('Raw Data'!$O7033,'Raw Data'!$P7033,'Raw Data'!$Q7033)</f>
        <v>43259</v>
      </c>
      <c r="S7033" s="27" t="str">
        <f>CONCATENATE(MID('Raw Data'!$H7033,FIND("(",'Raw Data'!$H7033)+1,FIND(")",'Raw Data'!$H7033)-FIND("(",'Raw Data'!$H7033)-1),"",'Raw Data'!$M7033)</f>
        <v>Rs.650</v>
      </c>
      <c r="T7033" s="27">
        <f t="shared" si="109"/>
        <v>1</v>
      </c>
      <c r="U7033" s="29">
        <f>'Raw Data'!$M7033*'Raw Data'!$T7033</f>
        <v>650</v>
      </c>
    </row>
    <row r="7034" spans="1:21" x14ac:dyDescent="0.3">
      <c r="A7034" s="20">
        <v>310753</v>
      </c>
      <c r="B7034" s="27" t="s">
        <v>6497</v>
      </c>
      <c r="C7034" s="27">
        <v>1</v>
      </c>
      <c r="D7034" s="27" t="str">
        <f>VLOOKUP('Raw Data'!$C7034,'country description'!$A$2:$B$16,2,0)</f>
        <v>India</v>
      </c>
      <c r="E7034" s="27" t="s">
        <v>12487</v>
      </c>
      <c r="F7034" s="27" t="s">
        <v>13259</v>
      </c>
      <c r="G7034" s="27" t="s">
        <v>424</v>
      </c>
      <c r="H7034" s="27" t="s">
        <v>18</v>
      </c>
      <c r="I7034" s="27" t="s">
        <v>19</v>
      </c>
      <c r="J7034" s="27" t="s">
        <v>24</v>
      </c>
      <c r="K7034" s="27">
        <v>1</v>
      </c>
      <c r="L7034" s="27">
        <v>22</v>
      </c>
      <c r="M7034" s="27">
        <v>250</v>
      </c>
      <c r="N7034" s="27">
        <v>3.4</v>
      </c>
      <c r="O7034" s="27">
        <v>2013</v>
      </c>
      <c r="P7034" s="27">
        <v>6</v>
      </c>
      <c r="Q7034" s="27">
        <v>2</v>
      </c>
      <c r="R7034" s="28">
        <f>DATE('Raw Data'!$O7034,'Raw Data'!$P7034,'Raw Data'!$Q7034)</f>
        <v>41427</v>
      </c>
      <c r="S7034" s="27" t="str">
        <f>CONCATENATE(MID('Raw Data'!$H7034,FIND("(",'Raw Data'!$H7034)+1,FIND(")",'Raw Data'!$H7034)-FIND("(",'Raw Data'!$H7034)-1),"",'Raw Data'!$M7034)</f>
        <v>Rs.250</v>
      </c>
      <c r="T7034" s="27">
        <f t="shared" si="109"/>
        <v>1</v>
      </c>
      <c r="U7034" s="29">
        <f>'Raw Data'!$M7034*'Raw Data'!$T7034</f>
        <v>250</v>
      </c>
    </row>
    <row r="7035" spans="1:21" x14ac:dyDescent="0.3">
      <c r="A7035" s="20">
        <v>304727</v>
      </c>
      <c r="B7035" s="27" t="s">
        <v>763</v>
      </c>
      <c r="C7035" s="27">
        <v>1</v>
      </c>
      <c r="D7035" s="27" t="str">
        <f>VLOOKUP('Raw Data'!$C7035,'country description'!$A$2:$B$16,2,0)</f>
        <v>India</v>
      </c>
      <c r="E7035" s="27" t="s">
        <v>12487</v>
      </c>
      <c r="F7035" s="27" t="s">
        <v>13260</v>
      </c>
      <c r="G7035" s="27" t="s">
        <v>407</v>
      </c>
      <c r="H7035" s="27" t="s">
        <v>18</v>
      </c>
      <c r="I7035" s="27" t="s">
        <v>19</v>
      </c>
      <c r="J7035" s="27" t="s">
        <v>19</v>
      </c>
      <c r="K7035" s="27">
        <v>1</v>
      </c>
      <c r="L7035" s="27">
        <v>42</v>
      </c>
      <c r="M7035" s="27">
        <v>450</v>
      </c>
      <c r="N7035" s="27">
        <v>2.7</v>
      </c>
      <c r="O7035" s="27">
        <v>2013</v>
      </c>
      <c r="P7035" s="27">
        <v>6</v>
      </c>
      <c r="Q7035" s="27">
        <v>15</v>
      </c>
      <c r="R7035" s="28">
        <f>DATE('Raw Data'!$O7035,'Raw Data'!$P7035,'Raw Data'!$Q7035)</f>
        <v>41440</v>
      </c>
      <c r="S7035" s="27" t="str">
        <f>CONCATENATE(MID('Raw Data'!$H7035,FIND("(",'Raw Data'!$H7035)+1,FIND(")",'Raw Data'!$H7035)-FIND("(",'Raw Data'!$H7035)-1),"",'Raw Data'!$M7035)</f>
        <v>Rs.450</v>
      </c>
      <c r="T7035" s="27">
        <f t="shared" si="109"/>
        <v>1</v>
      </c>
      <c r="U7035" s="29">
        <f>'Raw Data'!$M7035*'Raw Data'!$T7035</f>
        <v>450</v>
      </c>
    </row>
    <row r="7036" spans="1:21" x14ac:dyDescent="0.3">
      <c r="A7036" s="20">
        <v>313045</v>
      </c>
      <c r="B7036" s="27" t="s">
        <v>13261</v>
      </c>
      <c r="C7036" s="27">
        <v>1</v>
      </c>
      <c r="D7036" s="27" t="str">
        <f>VLOOKUP('Raw Data'!$C7036,'country description'!$A$2:$B$16,2,0)</f>
        <v>India</v>
      </c>
      <c r="E7036" s="27" t="s">
        <v>12487</v>
      </c>
      <c r="F7036" s="27" t="s">
        <v>13262</v>
      </c>
      <c r="G7036" s="27" t="s">
        <v>393</v>
      </c>
      <c r="H7036" s="27" t="s">
        <v>18</v>
      </c>
      <c r="I7036" s="27" t="s">
        <v>24</v>
      </c>
      <c r="J7036" s="27" t="s">
        <v>24</v>
      </c>
      <c r="K7036" s="27">
        <v>3</v>
      </c>
      <c r="L7036" s="27">
        <v>56</v>
      </c>
      <c r="M7036" s="27">
        <v>1300</v>
      </c>
      <c r="N7036" s="27">
        <v>2.4</v>
      </c>
      <c r="O7036" s="27">
        <v>2016</v>
      </c>
      <c r="P7036" s="27">
        <v>6</v>
      </c>
      <c r="Q7036" s="27">
        <v>2</v>
      </c>
      <c r="R7036" s="28">
        <f>DATE('Raw Data'!$O7036,'Raw Data'!$P7036,'Raw Data'!$Q7036)</f>
        <v>42523</v>
      </c>
      <c r="S7036" s="27" t="str">
        <f>CONCATENATE(MID('Raw Data'!$H7036,FIND("(",'Raw Data'!$H7036)+1,FIND(")",'Raw Data'!$H7036)-FIND("(",'Raw Data'!$H7036)-1),"",'Raw Data'!$M7036)</f>
        <v>Rs.1300</v>
      </c>
      <c r="T7036" s="27">
        <f t="shared" si="109"/>
        <v>1</v>
      </c>
      <c r="U7036" s="29">
        <f>'Raw Data'!$M7036*'Raw Data'!$T7036</f>
        <v>1300</v>
      </c>
    </row>
    <row r="7037" spans="1:21" x14ac:dyDescent="0.3">
      <c r="A7037" s="20">
        <v>311341</v>
      </c>
      <c r="B7037" s="27" t="s">
        <v>13045</v>
      </c>
      <c r="C7037" s="27">
        <v>1</v>
      </c>
      <c r="D7037" s="27" t="str">
        <f>VLOOKUP('Raw Data'!$C7037,'country description'!$A$2:$B$16,2,0)</f>
        <v>India</v>
      </c>
      <c r="E7037" s="27" t="s">
        <v>12487</v>
      </c>
      <c r="F7037" s="27" t="s">
        <v>12540</v>
      </c>
      <c r="G7037" s="27" t="s">
        <v>393</v>
      </c>
      <c r="H7037" s="27" t="s">
        <v>18</v>
      </c>
      <c r="I7037" s="27" t="s">
        <v>19</v>
      </c>
      <c r="J7037" s="27" t="s">
        <v>24</v>
      </c>
      <c r="K7037" s="27">
        <v>2</v>
      </c>
      <c r="L7037" s="27">
        <v>21</v>
      </c>
      <c r="M7037" s="27">
        <v>800</v>
      </c>
      <c r="N7037" s="27">
        <v>2.4</v>
      </c>
      <c r="O7037" s="27">
        <v>2010</v>
      </c>
      <c r="P7037" s="27">
        <v>6</v>
      </c>
      <c r="Q7037" s="27">
        <v>7</v>
      </c>
      <c r="R7037" s="28">
        <f>DATE('Raw Data'!$O7037,'Raw Data'!$P7037,'Raw Data'!$Q7037)</f>
        <v>40336</v>
      </c>
      <c r="S7037" s="27" t="str">
        <f>CONCATENATE(MID('Raw Data'!$H7037,FIND("(",'Raw Data'!$H7037)+1,FIND(")",'Raw Data'!$H7037)-FIND("(",'Raw Data'!$H7037)-1),"",'Raw Data'!$M7037)</f>
        <v>Rs.800</v>
      </c>
      <c r="T7037" s="27">
        <f t="shared" si="109"/>
        <v>1</v>
      </c>
      <c r="U7037" s="29">
        <f>'Raw Data'!$M7037*'Raw Data'!$T7037</f>
        <v>800</v>
      </c>
    </row>
    <row r="7038" spans="1:21" x14ac:dyDescent="0.3">
      <c r="A7038" s="20">
        <v>18144457</v>
      </c>
      <c r="B7038" s="27" t="s">
        <v>13263</v>
      </c>
      <c r="C7038" s="27">
        <v>1</v>
      </c>
      <c r="D7038" s="27" t="str">
        <f>VLOOKUP('Raw Data'!$C7038,'country description'!$A$2:$B$16,2,0)</f>
        <v>India</v>
      </c>
      <c r="E7038" s="27" t="s">
        <v>12487</v>
      </c>
      <c r="F7038" s="27" t="s">
        <v>13264</v>
      </c>
      <c r="G7038" s="27" t="s">
        <v>455</v>
      </c>
      <c r="H7038" s="27" t="s">
        <v>18</v>
      </c>
      <c r="I7038" s="27" t="s">
        <v>19</v>
      </c>
      <c r="J7038" s="27" t="s">
        <v>24</v>
      </c>
      <c r="K7038" s="27">
        <v>2</v>
      </c>
      <c r="L7038" s="27">
        <v>123</v>
      </c>
      <c r="M7038" s="27">
        <v>600</v>
      </c>
      <c r="N7038" s="27">
        <v>3.5</v>
      </c>
      <c r="O7038" s="27">
        <v>2013</v>
      </c>
      <c r="P7038" s="27">
        <v>6</v>
      </c>
      <c r="Q7038" s="27">
        <v>14</v>
      </c>
      <c r="R7038" s="28">
        <f>DATE('Raw Data'!$O7038,'Raw Data'!$P7038,'Raw Data'!$Q7038)</f>
        <v>41439</v>
      </c>
      <c r="S7038" s="27" t="str">
        <f>CONCATENATE(MID('Raw Data'!$H7038,FIND("(",'Raw Data'!$H7038)+1,FIND(")",'Raw Data'!$H7038)-FIND("(",'Raw Data'!$H7038)-1),"",'Raw Data'!$M7038)</f>
        <v>Rs.600</v>
      </c>
      <c r="T7038" s="27">
        <f t="shared" si="109"/>
        <v>1</v>
      </c>
      <c r="U7038" s="29">
        <f>'Raw Data'!$M7038*'Raw Data'!$T7038</f>
        <v>600</v>
      </c>
    </row>
    <row r="7039" spans="1:21" x14ac:dyDescent="0.3">
      <c r="A7039" s="20">
        <v>307841</v>
      </c>
      <c r="B7039" s="27" t="s">
        <v>10844</v>
      </c>
      <c r="C7039" s="27">
        <v>1</v>
      </c>
      <c r="D7039" s="27" t="str">
        <f>VLOOKUP('Raw Data'!$C7039,'country description'!$A$2:$B$16,2,0)</f>
        <v>India</v>
      </c>
      <c r="E7039" s="27" t="s">
        <v>12487</v>
      </c>
      <c r="F7039" s="27" t="s">
        <v>13265</v>
      </c>
      <c r="G7039" s="27" t="s">
        <v>464</v>
      </c>
      <c r="H7039" s="27" t="s">
        <v>18</v>
      </c>
      <c r="I7039" s="27" t="s">
        <v>19</v>
      </c>
      <c r="J7039" s="27" t="s">
        <v>24</v>
      </c>
      <c r="K7039" s="27">
        <v>1</v>
      </c>
      <c r="L7039" s="27">
        <v>56</v>
      </c>
      <c r="M7039" s="27">
        <v>350</v>
      </c>
      <c r="N7039" s="27">
        <v>2.1</v>
      </c>
      <c r="O7039" s="27">
        <v>2013</v>
      </c>
      <c r="P7039" s="27">
        <v>6</v>
      </c>
      <c r="Q7039" s="27">
        <v>22</v>
      </c>
      <c r="R7039" s="28">
        <f>DATE('Raw Data'!$O7039,'Raw Data'!$P7039,'Raw Data'!$Q7039)</f>
        <v>41447</v>
      </c>
      <c r="S7039" s="27" t="str">
        <f>CONCATENATE(MID('Raw Data'!$H7039,FIND("(",'Raw Data'!$H7039)+1,FIND(")",'Raw Data'!$H7039)-FIND("(",'Raw Data'!$H7039)-1),"",'Raw Data'!$M7039)</f>
        <v>Rs.350</v>
      </c>
      <c r="T7039" s="27">
        <f t="shared" si="109"/>
        <v>1</v>
      </c>
      <c r="U7039" s="29">
        <f>'Raw Data'!$M7039*'Raw Data'!$T7039</f>
        <v>350</v>
      </c>
    </row>
    <row r="7040" spans="1:21" x14ac:dyDescent="0.3">
      <c r="A7040" s="20">
        <v>308751</v>
      </c>
      <c r="B7040" s="27" t="s">
        <v>13266</v>
      </c>
      <c r="C7040" s="27">
        <v>1</v>
      </c>
      <c r="D7040" s="27" t="str">
        <f>VLOOKUP('Raw Data'!$C7040,'country description'!$A$2:$B$16,2,0)</f>
        <v>India</v>
      </c>
      <c r="E7040" s="27" t="s">
        <v>12487</v>
      </c>
      <c r="F7040" s="27" t="s">
        <v>13267</v>
      </c>
      <c r="G7040" s="27" t="s">
        <v>455</v>
      </c>
      <c r="H7040" s="27" t="s">
        <v>18</v>
      </c>
      <c r="I7040" s="27" t="s">
        <v>19</v>
      </c>
      <c r="J7040" s="27" t="s">
        <v>19</v>
      </c>
      <c r="K7040" s="27">
        <v>1</v>
      </c>
      <c r="L7040" s="27">
        <v>5</v>
      </c>
      <c r="M7040" s="27">
        <v>200</v>
      </c>
      <c r="N7040" s="27">
        <v>2.9</v>
      </c>
      <c r="O7040" s="27">
        <v>2016</v>
      </c>
      <c r="P7040" s="27">
        <v>6</v>
      </c>
      <c r="Q7040" s="27">
        <v>22</v>
      </c>
      <c r="R7040" s="28">
        <f>DATE('Raw Data'!$O7040,'Raw Data'!$P7040,'Raw Data'!$Q7040)</f>
        <v>42543</v>
      </c>
      <c r="S7040" s="27" t="str">
        <f>CONCATENATE(MID('Raw Data'!$H7040,FIND("(",'Raw Data'!$H7040)+1,FIND(")",'Raw Data'!$H7040)-FIND("(",'Raw Data'!$H7040)-1),"",'Raw Data'!$M7040)</f>
        <v>Rs.200</v>
      </c>
      <c r="T7040" s="27">
        <f t="shared" si="109"/>
        <v>1</v>
      </c>
      <c r="U7040" s="29">
        <f>'Raw Data'!$M7040*'Raw Data'!$T7040</f>
        <v>200</v>
      </c>
    </row>
    <row r="7041" spans="1:21" x14ac:dyDescent="0.3">
      <c r="A7041" s="20">
        <v>18367978</v>
      </c>
      <c r="B7041" s="27" t="s">
        <v>8058</v>
      </c>
      <c r="C7041" s="27">
        <v>1</v>
      </c>
      <c r="D7041" s="27" t="str">
        <f>VLOOKUP('Raw Data'!$C7041,'country description'!$A$2:$B$16,2,0)</f>
        <v>India</v>
      </c>
      <c r="E7041" s="27" t="s">
        <v>12487</v>
      </c>
      <c r="F7041" s="27" t="s">
        <v>13268</v>
      </c>
      <c r="G7041" s="27" t="s">
        <v>898</v>
      </c>
      <c r="H7041" s="27" t="s">
        <v>18</v>
      </c>
      <c r="I7041" s="27" t="s">
        <v>19</v>
      </c>
      <c r="J7041" s="27" t="s">
        <v>24</v>
      </c>
      <c r="K7041" s="27">
        <v>1</v>
      </c>
      <c r="L7041" s="27">
        <v>11</v>
      </c>
      <c r="M7041" s="27">
        <v>350</v>
      </c>
      <c r="N7041" s="27">
        <v>3.2</v>
      </c>
      <c r="O7041" s="27">
        <v>2016</v>
      </c>
      <c r="P7041" s="27">
        <v>6</v>
      </c>
      <c r="Q7041" s="27">
        <v>1</v>
      </c>
      <c r="R7041" s="28">
        <f>DATE('Raw Data'!$O7041,'Raw Data'!$P7041,'Raw Data'!$Q7041)</f>
        <v>42522</v>
      </c>
      <c r="S7041" s="27" t="str">
        <f>CONCATENATE(MID('Raw Data'!$H7041,FIND("(",'Raw Data'!$H7041)+1,FIND(")",'Raw Data'!$H7041)-FIND("(",'Raw Data'!$H7041)-1),"",'Raw Data'!$M7041)</f>
        <v>Rs.350</v>
      </c>
      <c r="T7041" s="27">
        <f t="shared" si="109"/>
        <v>1</v>
      </c>
      <c r="U7041" s="29">
        <f>'Raw Data'!$M7041*'Raw Data'!$T7041</f>
        <v>350</v>
      </c>
    </row>
    <row r="7042" spans="1:21" x14ac:dyDescent="0.3">
      <c r="A7042" s="20">
        <v>5776</v>
      </c>
      <c r="B7042" s="27" t="s">
        <v>13269</v>
      </c>
      <c r="C7042" s="27">
        <v>1</v>
      </c>
      <c r="D7042" s="27" t="str">
        <f>VLOOKUP('Raw Data'!$C7042,'country description'!$A$2:$B$16,2,0)</f>
        <v>India</v>
      </c>
      <c r="E7042" s="27" t="s">
        <v>12487</v>
      </c>
      <c r="F7042" s="27" t="s">
        <v>13270</v>
      </c>
      <c r="G7042" s="27" t="s">
        <v>644</v>
      </c>
      <c r="H7042" s="27" t="s">
        <v>18</v>
      </c>
      <c r="I7042" s="27" t="s">
        <v>19</v>
      </c>
      <c r="J7042" s="27" t="s">
        <v>19</v>
      </c>
      <c r="K7042" s="27">
        <v>2</v>
      </c>
      <c r="L7042" s="27">
        <v>56</v>
      </c>
      <c r="M7042" s="27">
        <v>750</v>
      </c>
      <c r="N7042" s="27">
        <v>2.9</v>
      </c>
      <c r="O7042" s="27">
        <v>2016</v>
      </c>
      <c r="P7042" s="27">
        <v>6</v>
      </c>
      <c r="Q7042" s="27">
        <v>4</v>
      </c>
      <c r="R7042" s="28">
        <f>DATE('Raw Data'!$O7042,'Raw Data'!$P7042,'Raw Data'!$Q7042)</f>
        <v>42525</v>
      </c>
      <c r="S7042" s="27" t="str">
        <f>CONCATENATE(MID('Raw Data'!$H7042,FIND("(",'Raw Data'!$H7042)+1,FIND(")",'Raw Data'!$H7042)-FIND("(",'Raw Data'!$H7042)-1),"",'Raw Data'!$M7042)</f>
        <v>Rs.750</v>
      </c>
      <c r="T7042" s="27">
        <f t="shared" ref="T7042:T7105" si="110">VLOOKUP(D7042,$Y$4:$Z$18,2,0)</f>
        <v>1</v>
      </c>
      <c r="U7042" s="29">
        <f>'Raw Data'!$M7042*'Raw Data'!$T7042</f>
        <v>750</v>
      </c>
    </row>
    <row r="7043" spans="1:21" x14ac:dyDescent="0.3">
      <c r="A7043" s="20">
        <v>304439</v>
      </c>
      <c r="B7043" s="27" t="s">
        <v>13271</v>
      </c>
      <c r="C7043" s="27">
        <v>1</v>
      </c>
      <c r="D7043" s="27" t="str">
        <f>VLOOKUP('Raw Data'!$C7043,'country description'!$A$2:$B$16,2,0)</f>
        <v>India</v>
      </c>
      <c r="E7043" s="27" t="s">
        <v>12487</v>
      </c>
      <c r="F7043" s="27" t="s">
        <v>13272</v>
      </c>
      <c r="G7043" s="27" t="s">
        <v>455</v>
      </c>
      <c r="H7043" s="27" t="s">
        <v>18</v>
      </c>
      <c r="I7043" s="27" t="s">
        <v>19</v>
      </c>
      <c r="J7043" s="27" t="s">
        <v>19</v>
      </c>
      <c r="K7043" s="27">
        <v>1</v>
      </c>
      <c r="L7043" s="27">
        <v>2</v>
      </c>
      <c r="M7043" s="27">
        <v>250</v>
      </c>
      <c r="N7043" s="27">
        <v>1</v>
      </c>
      <c r="O7043" s="27">
        <v>2014</v>
      </c>
      <c r="P7043" s="27">
        <v>6</v>
      </c>
      <c r="Q7043" s="27">
        <v>6</v>
      </c>
      <c r="R7043" s="28">
        <f>DATE('Raw Data'!$O7043,'Raw Data'!$P7043,'Raw Data'!$Q7043)</f>
        <v>41796</v>
      </c>
      <c r="S7043" s="27" t="str">
        <f>CONCATENATE(MID('Raw Data'!$H7043,FIND("(",'Raw Data'!$H7043)+1,FIND(")",'Raw Data'!$H7043)-FIND("(",'Raw Data'!$H7043)-1),"",'Raw Data'!$M7043)</f>
        <v>Rs.250</v>
      </c>
      <c r="T7043" s="27">
        <f t="shared" si="110"/>
        <v>1</v>
      </c>
      <c r="U7043" s="29">
        <f>'Raw Data'!$M7043*'Raw Data'!$T7043</f>
        <v>250</v>
      </c>
    </row>
    <row r="7044" spans="1:21" x14ac:dyDescent="0.3">
      <c r="A7044" s="20">
        <v>18466993</v>
      </c>
      <c r="B7044" s="27" t="s">
        <v>9585</v>
      </c>
      <c r="C7044" s="27">
        <v>1</v>
      </c>
      <c r="D7044" s="27" t="str">
        <f>VLOOKUP('Raw Data'!$C7044,'country description'!$A$2:$B$16,2,0)</f>
        <v>India</v>
      </c>
      <c r="E7044" s="27" t="s">
        <v>12487</v>
      </c>
      <c r="F7044" s="27" t="s">
        <v>13273</v>
      </c>
      <c r="G7044" s="27" t="s">
        <v>424</v>
      </c>
      <c r="H7044" s="27" t="s">
        <v>18</v>
      </c>
      <c r="I7044" s="27" t="s">
        <v>19</v>
      </c>
      <c r="J7044" s="27" t="s">
        <v>19</v>
      </c>
      <c r="K7044" s="27">
        <v>1</v>
      </c>
      <c r="L7044" s="27">
        <v>3</v>
      </c>
      <c r="M7044" s="27">
        <v>100</v>
      </c>
      <c r="N7044" s="27">
        <v>1</v>
      </c>
      <c r="O7044" s="27">
        <v>2016</v>
      </c>
      <c r="P7044" s="27">
        <v>6</v>
      </c>
      <c r="Q7044" s="27">
        <v>3</v>
      </c>
      <c r="R7044" s="28">
        <f>DATE('Raw Data'!$O7044,'Raw Data'!$P7044,'Raw Data'!$Q7044)</f>
        <v>42524</v>
      </c>
      <c r="S7044" s="27" t="str">
        <f>CONCATENATE(MID('Raw Data'!$H7044,FIND("(",'Raw Data'!$H7044)+1,FIND(")",'Raw Data'!$H7044)-FIND("(",'Raw Data'!$H7044)-1),"",'Raw Data'!$M7044)</f>
        <v>Rs.100</v>
      </c>
      <c r="T7044" s="27">
        <f t="shared" si="110"/>
        <v>1</v>
      </c>
      <c r="U7044" s="29">
        <f>'Raw Data'!$M7044*'Raw Data'!$T7044</f>
        <v>100</v>
      </c>
    </row>
    <row r="7045" spans="1:21" x14ac:dyDescent="0.3">
      <c r="A7045" s="20">
        <v>18472450</v>
      </c>
      <c r="B7045" s="27" t="s">
        <v>13274</v>
      </c>
      <c r="C7045" s="27">
        <v>1</v>
      </c>
      <c r="D7045" s="27" t="str">
        <f>VLOOKUP('Raw Data'!$C7045,'country description'!$A$2:$B$16,2,0)</f>
        <v>India</v>
      </c>
      <c r="E7045" s="27" t="s">
        <v>12487</v>
      </c>
      <c r="F7045" s="27" t="s">
        <v>13275</v>
      </c>
      <c r="G7045" s="27" t="s">
        <v>13276</v>
      </c>
      <c r="H7045" s="27" t="s">
        <v>18</v>
      </c>
      <c r="I7045" s="27" t="s">
        <v>19</v>
      </c>
      <c r="J7045" s="27" t="s">
        <v>19</v>
      </c>
      <c r="K7045" s="27">
        <v>2</v>
      </c>
      <c r="L7045" s="27">
        <v>3</v>
      </c>
      <c r="M7045" s="27">
        <v>600</v>
      </c>
      <c r="N7045" s="27">
        <v>1</v>
      </c>
      <c r="O7045" s="27">
        <v>2015</v>
      </c>
      <c r="P7045" s="27">
        <v>6</v>
      </c>
      <c r="Q7045" s="27">
        <v>8</v>
      </c>
      <c r="R7045" s="28">
        <f>DATE('Raw Data'!$O7045,'Raw Data'!$P7045,'Raw Data'!$Q7045)</f>
        <v>42163</v>
      </c>
      <c r="S7045" s="27" t="str">
        <f>CONCATENATE(MID('Raw Data'!$H7045,FIND("(",'Raw Data'!$H7045)+1,FIND(")",'Raw Data'!$H7045)-FIND("(",'Raw Data'!$H7045)-1),"",'Raw Data'!$M7045)</f>
        <v>Rs.600</v>
      </c>
      <c r="T7045" s="27">
        <f t="shared" si="110"/>
        <v>1</v>
      </c>
      <c r="U7045" s="29">
        <f>'Raw Data'!$M7045*'Raw Data'!$T7045</f>
        <v>600</v>
      </c>
    </row>
    <row r="7046" spans="1:21" x14ac:dyDescent="0.3">
      <c r="A7046" s="20">
        <v>1495</v>
      </c>
      <c r="B7046" s="27" t="s">
        <v>13277</v>
      </c>
      <c r="C7046" s="27">
        <v>1</v>
      </c>
      <c r="D7046" s="27" t="str">
        <f>VLOOKUP('Raw Data'!$C7046,'country description'!$A$2:$B$16,2,0)</f>
        <v>India</v>
      </c>
      <c r="E7046" s="27" t="s">
        <v>12487</v>
      </c>
      <c r="F7046" s="27" t="s">
        <v>12510</v>
      </c>
      <c r="G7046" s="27" t="s">
        <v>410</v>
      </c>
      <c r="H7046" s="27" t="s">
        <v>18</v>
      </c>
      <c r="I7046" s="27" t="s">
        <v>19</v>
      </c>
      <c r="J7046" s="27" t="s">
        <v>24</v>
      </c>
      <c r="K7046" s="27">
        <v>2</v>
      </c>
      <c r="L7046" s="27">
        <v>210</v>
      </c>
      <c r="M7046" s="27">
        <v>550</v>
      </c>
      <c r="N7046" s="27">
        <v>3.6</v>
      </c>
      <c r="O7046" s="27">
        <v>2016</v>
      </c>
      <c r="P7046" s="27">
        <v>6</v>
      </c>
      <c r="Q7046" s="27">
        <v>7</v>
      </c>
      <c r="R7046" s="28">
        <f>DATE('Raw Data'!$O7046,'Raw Data'!$P7046,'Raw Data'!$Q7046)</f>
        <v>42528</v>
      </c>
      <c r="S7046" s="27" t="str">
        <f>CONCATENATE(MID('Raw Data'!$H7046,FIND("(",'Raw Data'!$H7046)+1,FIND(")",'Raw Data'!$H7046)-FIND("(",'Raw Data'!$H7046)-1),"",'Raw Data'!$M7046)</f>
        <v>Rs.550</v>
      </c>
      <c r="T7046" s="27">
        <f t="shared" si="110"/>
        <v>1</v>
      </c>
      <c r="U7046" s="29">
        <f>'Raw Data'!$M7046*'Raw Data'!$T7046</f>
        <v>550</v>
      </c>
    </row>
    <row r="7047" spans="1:21" x14ac:dyDescent="0.3">
      <c r="A7047" s="20">
        <v>18431981</v>
      </c>
      <c r="B7047" s="27" t="s">
        <v>13278</v>
      </c>
      <c r="C7047" s="27">
        <v>1</v>
      </c>
      <c r="D7047" s="27" t="str">
        <f>VLOOKUP('Raw Data'!$C7047,'country description'!$A$2:$B$16,2,0)</f>
        <v>India</v>
      </c>
      <c r="E7047" s="27" t="s">
        <v>12487</v>
      </c>
      <c r="F7047" s="27" t="s">
        <v>13279</v>
      </c>
      <c r="G7047" s="27" t="s">
        <v>455</v>
      </c>
      <c r="H7047" s="27" t="s">
        <v>18</v>
      </c>
      <c r="I7047" s="27" t="s">
        <v>19</v>
      </c>
      <c r="J7047" s="27" t="s">
        <v>19</v>
      </c>
      <c r="K7047" s="27">
        <v>2</v>
      </c>
      <c r="L7047" s="27">
        <v>3</v>
      </c>
      <c r="M7047" s="27">
        <v>550</v>
      </c>
      <c r="N7047" s="27">
        <v>1</v>
      </c>
      <c r="O7047" s="27">
        <v>2011</v>
      </c>
      <c r="P7047" s="27">
        <v>6</v>
      </c>
      <c r="Q7047" s="27">
        <v>7</v>
      </c>
      <c r="R7047" s="28">
        <f>DATE('Raw Data'!$O7047,'Raw Data'!$P7047,'Raw Data'!$Q7047)</f>
        <v>40701</v>
      </c>
      <c r="S7047" s="27" t="str">
        <f>CONCATENATE(MID('Raw Data'!$H7047,FIND("(",'Raw Data'!$H7047)+1,FIND(")",'Raw Data'!$H7047)-FIND("(",'Raw Data'!$H7047)-1),"",'Raw Data'!$M7047)</f>
        <v>Rs.550</v>
      </c>
      <c r="T7047" s="27">
        <f t="shared" si="110"/>
        <v>1</v>
      </c>
      <c r="U7047" s="29">
        <f>'Raw Data'!$M7047*'Raw Data'!$T7047</f>
        <v>550</v>
      </c>
    </row>
    <row r="7048" spans="1:21" x14ac:dyDescent="0.3">
      <c r="A7048" s="20">
        <v>18400770</v>
      </c>
      <c r="B7048" s="27" t="s">
        <v>13280</v>
      </c>
      <c r="C7048" s="27">
        <v>1</v>
      </c>
      <c r="D7048" s="27" t="str">
        <f>VLOOKUP('Raw Data'!$C7048,'country description'!$A$2:$B$16,2,0)</f>
        <v>India</v>
      </c>
      <c r="E7048" s="27" t="s">
        <v>14</v>
      </c>
      <c r="F7048" s="27" t="s">
        <v>2940</v>
      </c>
      <c r="G7048" s="27" t="s">
        <v>13281</v>
      </c>
      <c r="H7048" s="27" t="s">
        <v>18</v>
      </c>
      <c r="I7048" s="27" t="s">
        <v>24</v>
      </c>
      <c r="J7048" s="27" t="s">
        <v>19</v>
      </c>
      <c r="K7048" s="27">
        <v>4</v>
      </c>
      <c r="L7048" s="27">
        <v>42</v>
      </c>
      <c r="M7048" s="27">
        <v>2000</v>
      </c>
      <c r="N7048" s="27">
        <v>3.7</v>
      </c>
      <c r="O7048" s="27">
        <v>2018</v>
      </c>
      <c r="P7048" s="27">
        <v>1</v>
      </c>
      <c r="Q7048" s="27">
        <v>17</v>
      </c>
      <c r="R7048" s="28">
        <f>DATE('Raw Data'!$O7048,'Raw Data'!$P7048,'Raw Data'!$Q7048)</f>
        <v>43117</v>
      </c>
      <c r="S7048" s="27" t="str">
        <f>CONCATENATE(MID('Raw Data'!$H7048,FIND("(",'Raw Data'!$H7048)+1,FIND(")",'Raw Data'!$H7048)-FIND("(",'Raw Data'!$H7048)-1),"",'Raw Data'!$M7048)</f>
        <v>Rs.2000</v>
      </c>
      <c r="T7048" s="27">
        <f t="shared" si="110"/>
        <v>1</v>
      </c>
      <c r="U7048" s="29">
        <f>'Raw Data'!$M7048*'Raw Data'!$T7048</f>
        <v>2000</v>
      </c>
    </row>
    <row r="7049" spans="1:21" x14ac:dyDescent="0.3">
      <c r="A7049" s="20">
        <v>5598</v>
      </c>
      <c r="B7049" s="27" t="s">
        <v>763</v>
      </c>
      <c r="C7049" s="27">
        <v>1</v>
      </c>
      <c r="D7049" s="27" t="str">
        <f>VLOOKUP('Raw Data'!$C7049,'country description'!$A$2:$B$16,2,0)</f>
        <v>India</v>
      </c>
      <c r="E7049" s="27" t="s">
        <v>12487</v>
      </c>
      <c r="F7049" s="27" t="s">
        <v>13282</v>
      </c>
      <c r="G7049" s="27" t="s">
        <v>407</v>
      </c>
      <c r="H7049" s="27" t="s">
        <v>18</v>
      </c>
      <c r="I7049" s="27" t="s">
        <v>19</v>
      </c>
      <c r="J7049" s="27" t="s">
        <v>19</v>
      </c>
      <c r="K7049" s="27">
        <v>1</v>
      </c>
      <c r="L7049" s="27">
        <v>34</v>
      </c>
      <c r="M7049" s="27">
        <v>450</v>
      </c>
      <c r="N7049" s="27">
        <v>2.7</v>
      </c>
      <c r="O7049" s="27">
        <v>2014</v>
      </c>
      <c r="P7049" s="27">
        <v>6</v>
      </c>
      <c r="Q7049" s="27">
        <v>9</v>
      </c>
      <c r="R7049" s="28">
        <f>DATE('Raw Data'!$O7049,'Raw Data'!$P7049,'Raw Data'!$Q7049)</f>
        <v>41799</v>
      </c>
      <c r="S7049" s="27" t="str">
        <f>CONCATENATE(MID('Raw Data'!$H7049,FIND("(",'Raw Data'!$H7049)+1,FIND(")",'Raw Data'!$H7049)-FIND("(",'Raw Data'!$H7049)-1),"",'Raw Data'!$M7049)</f>
        <v>Rs.450</v>
      </c>
      <c r="T7049" s="27">
        <f t="shared" si="110"/>
        <v>1</v>
      </c>
      <c r="U7049" s="29">
        <f>'Raw Data'!$M7049*'Raw Data'!$T7049</f>
        <v>450</v>
      </c>
    </row>
    <row r="7050" spans="1:21" x14ac:dyDescent="0.3">
      <c r="A7050" s="20">
        <v>18017237</v>
      </c>
      <c r="B7050" s="27" t="s">
        <v>592</v>
      </c>
      <c r="C7050" s="27">
        <v>1</v>
      </c>
      <c r="D7050" s="27" t="str">
        <f>VLOOKUP('Raw Data'!$C7050,'country description'!$A$2:$B$16,2,0)</f>
        <v>India</v>
      </c>
      <c r="E7050" s="27" t="s">
        <v>12487</v>
      </c>
      <c r="F7050" s="27" t="s">
        <v>13283</v>
      </c>
      <c r="G7050" s="27" t="s">
        <v>1331</v>
      </c>
      <c r="H7050" s="27" t="s">
        <v>18</v>
      </c>
      <c r="I7050" s="27" t="s">
        <v>19</v>
      </c>
      <c r="J7050" s="27" t="s">
        <v>19</v>
      </c>
      <c r="K7050" s="27">
        <v>1</v>
      </c>
      <c r="L7050" s="27">
        <v>8</v>
      </c>
      <c r="M7050" s="27">
        <v>300</v>
      </c>
      <c r="N7050" s="27">
        <v>3</v>
      </c>
      <c r="O7050" s="27">
        <v>2012</v>
      </c>
      <c r="P7050" s="27">
        <v>6</v>
      </c>
      <c r="Q7050" s="27">
        <v>18</v>
      </c>
      <c r="R7050" s="28">
        <f>DATE('Raw Data'!$O7050,'Raw Data'!$P7050,'Raw Data'!$Q7050)</f>
        <v>41078</v>
      </c>
      <c r="S7050" s="27" t="str">
        <f>CONCATENATE(MID('Raw Data'!$H7050,FIND("(",'Raw Data'!$H7050)+1,FIND(")",'Raw Data'!$H7050)-FIND("(",'Raw Data'!$H7050)-1),"",'Raw Data'!$M7050)</f>
        <v>Rs.300</v>
      </c>
      <c r="T7050" s="27">
        <f t="shared" si="110"/>
        <v>1</v>
      </c>
      <c r="U7050" s="29">
        <f>'Raw Data'!$M7050*'Raw Data'!$T7050</f>
        <v>300</v>
      </c>
    </row>
    <row r="7051" spans="1:21" x14ac:dyDescent="0.3">
      <c r="A7051" s="20">
        <v>7939</v>
      </c>
      <c r="B7051" s="27" t="s">
        <v>6172</v>
      </c>
      <c r="C7051" s="27">
        <v>1</v>
      </c>
      <c r="D7051" s="27" t="str">
        <f>VLOOKUP('Raw Data'!$C7051,'country description'!$A$2:$B$16,2,0)</f>
        <v>India</v>
      </c>
      <c r="E7051" s="27" t="s">
        <v>12487</v>
      </c>
      <c r="F7051" s="27" t="s">
        <v>13284</v>
      </c>
      <c r="G7051" s="27" t="s">
        <v>595</v>
      </c>
      <c r="H7051" s="27" t="s">
        <v>18</v>
      </c>
      <c r="I7051" s="27" t="s">
        <v>19</v>
      </c>
      <c r="J7051" s="27" t="s">
        <v>19</v>
      </c>
      <c r="K7051" s="27">
        <v>1</v>
      </c>
      <c r="L7051" s="27">
        <v>41</v>
      </c>
      <c r="M7051" s="27">
        <v>300</v>
      </c>
      <c r="N7051" s="27">
        <v>3.5</v>
      </c>
      <c r="O7051" s="27">
        <v>2017</v>
      </c>
      <c r="P7051" s="27">
        <v>6</v>
      </c>
      <c r="Q7051" s="27">
        <v>6</v>
      </c>
      <c r="R7051" s="28">
        <f>DATE('Raw Data'!$O7051,'Raw Data'!$P7051,'Raw Data'!$Q7051)</f>
        <v>42892</v>
      </c>
      <c r="S7051" s="27" t="str">
        <f>CONCATENATE(MID('Raw Data'!$H7051,FIND("(",'Raw Data'!$H7051)+1,FIND(")",'Raw Data'!$H7051)-FIND("(",'Raw Data'!$H7051)-1),"",'Raw Data'!$M7051)</f>
        <v>Rs.300</v>
      </c>
      <c r="T7051" s="27">
        <f t="shared" si="110"/>
        <v>1</v>
      </c>
      <c r="U7051" s="29">
        <f>'Raw Data'!$M7051*'Raw Data'!$T7051</f>
        <v>300</v>
      </c>
    </row>
    <row r="7052" spans="1:21" x14ac:dyDescent="0.3">
      <c r="A7052" s="20">
        <v>3251</v>
      </c>
      <c r="B7052" s="27" t="s">
        <v>13285</v>
      </c>
      <c r="C7052" s="27">
        <v>1</v>
      </c>
      <c r="D7052" s="27" t="str">
        <f>VLOOKUP('Raw Data'!$C7052,'country description'!$A$2:$B$16,2,0)</f>
        <v>India</v>
      </c>
      <c r="E7052" s="27" t="s">
        <v>12487</v>
      </c>
      <c r="F7052" s="27" t="s">
        <v>13286</v>
      </c>
      <c r="G7052" s="27" t="s">
        <v>455</v>
      </c>
      <c r="H7052" s="27" t="s">
        <v>18</v>
      </c>
      <c r="I7052" s="27" t="s">
        <v>24</v>
      </c>
      <c r="J7052" s="27" t="s">
        <v>19</v>
      </c>
      <c r="K7052" s="27">
        <v>3</v>
      </c>
      <c r="L7052" s="27">
        <v>517</v>
      </c>
      <c r="M7052" s="27">
        <v>1500</v>
      </c>
      <c r="N7052" s="27">
        <v>3.7</v>
      </c>
      <c r="O7052" s="27">
        <v>2017</v>
      </c>
      <c r="P7052" s="27">
        <v>6</v>
      </c>
      <c r="Q7052" s="27">
        <v>15</v>
      </c>
      <c r="R7052" s="28">
        <f>DATE('Raw Data'!$O7052,'Raw Data'!$P7052,'Raw Data'!$Q7052)</f>
        <v>42901</v>
      </c>
      <c r="S7052" s="27" t="str">
        <f>CONCATENATE(MID('Raw Data'!$H7052,FIND("(",'Raw Data'!$H7052)+1,FIND(")",'Raw Data'!$H7052)-FIND("(",'Raw Data'!$H7052)-1),"",'Raw Data'!$M7052)</f>
        <v>Rs.1500</v>
      </c>
      <c r="T7052" s="27">
        <f t="shared" si="110"/>
        <v>1</v>
      </c>
      <c r="U7052" s="29">
        <f>'Raw Data'!$M7052*'Raw Data'!$T7052</f>
        <v>1500</v>
      </c>
    </row>
    <row r="7053" spans="1:21" x14ac:dyDescent="0.3">
      <c r="A7053" s="20">
        <v>306688</v>
      </c>
      <c r="B7053" s="27" t="s">
        <v>13287</v>
      </c>
      <c r="C7053" s="27">
        <v>1</v>
      </c>
      <c r="D7053" s="27" t="str">
        <f>VLOOKUP('Raw Data'!$C7053,'country description'!$A$2:$B$16,2,0)</f>
        <v>India</v>
      </c>
      <c r="E7053" s="27" t="s">
        <v>12487</v>
      </c>
      <c r="F7053" s="27" t="s">
        <v>13288</v>
      </c>
      <c r="G7053" s="27" t="s">
        <v>407</v>
      </c>
      <c r="H7053" s="27" t="s">
        <v>18</v>
      </c>
      <c r="I7053" s="27" t="s">
        <v>19</v>
      </c>
      <c r="J7053" s="27" t="s">
        <v>19</v>
      </c>
      <c r="K7053" s="27">
        <v>1</v>
      </c>
      <c r="L7053" s="27">
        <v>45</v>
      </c>
      <c r="M7053" s="27">
        <v>450</v>
      </c>
      <c r="N7053" s="27">
        <v>3.2</v>
      </c>
      <c r="O7053" s="27">
        <v>2018</v>
      </c>
      <c r="P7053" s="27">
        <v>5</v>
      </c>
      <c r="Q7053" s="27">
        <v>28</v>
      </c>
      <c r="R7053" s="28">
        <f>DATE('Raw Data'!$O7053,'Raw Data'!$P7053,'Raw Data'!$Q7053)</f>
        <v>43248</v>
      </c>
      <c r="S7053" s="27" t="str">
        <f>CONCATENATE(MID('Raw Data'!$H7053,FIND("(",'Raw Data'!$H7053)+1,FIND(")",'Raw Data'!$H7053)-FIND("(",'Raw Data'!$H7053)-1),"",'Raw Data'!$M7053)</f>
        <v>Rs.450</v>
      </c>
      <c r="T7053" s="27">
        <f t="shared" si="110"/>
        <v>1</v>
      </c>
      <c r="U7053" s="29">
        <f>'Raw Data'!$M7053*'Raw Data'!$T7053</f>
        <v>450</v>
      </c>
    </row>
    <row r="7054" spans="1:21" x14ac:dyDescent="0.3">
      <c r="A7054" s="20">
        <v>7992</v>
      </c>
      <c r="B7054" s="27" t="s">
        <v>13289</v>
      </c>
      <c r="C7054" s="27">
        <v>1</v>
      </c>
      <c r="D7054" s="27" t="str">
        <f>VLOOKUP('Raw Data'!$C7054,'country description'!$A$2:$B$16,2,0)</f>
        <v>India</v>
      </c>
      <c r="E7054" s="27" t="s">
        <v>12487</v>
      </c>
      <c r="F7054" s="27" t="s">
        <v>13290</v>
      </c>
      <c r="G7054" s="27" t="s">
        <v>749</v>
      </c>
      <c r="H7054" s="27" t="s">
        <v>18</v>
      </c>
      <c r="I7054" s="27" t="s">
        <v>19</v>
      </c>
      <c r="J7054" s="27" t="s">
        <v>19</v>
      </c>
      <c r="K7054" s="27">
        <v>1</v>
      </c>
      <c r="L7054" s="27">
        <v>603</v>
      </c>
      <c r="M7054" s="27">
        <v>300</v>
      </c>
      <c r="N7054" s="27">
        <v>3.8</v>
      </c>
      <c r="O7054" s="27">
        <v>2016</v>
      </c>
      <c r="P7054" s="27">
        <v>5</v>
      </c>
      <c r="Q7054" s="27">
        <v>9</v>
      </c>
      <c r="R7054" s="28">
        <f>DATE('Raw Data'!$O7054,'Raw Data'!$P7054,'Raw Data'!$Q7054)</f>
        <v>42499</v>
      </c>
      <c r="S7054" s="27" t="str">
        <f>CONCATENATE(MID('Raw Data'!$H7054,FIND("(",'Raw Data'!$H7054)+1,FIND(")",'Raw Data'!$H7054)-FIND("(",'Raw Data'!$H7054)-1),"",'Raw Data'!$M7054)</f>
        <v>Rs.300</v>
      </c>
      <c r="T7054" s="27">
        <f t="shared" si="110"/>
        <v>1</v>
      </c>
      <c r="U7054" s="29">
        <f>'Raw Data'!$M7054*'Raw Data'!$T7054</f>
        <v>300</v>
      </c>
    </row>
    <row r="7055" spans="1:21" x14ac:dyDescent="0.3">
      <c r="A7055" s="20">
        <v>18268712</v>
      </c>
      <c r="B7055" s="27" t="s">
        <v>13291</v>
      </c>
      <c r="C7055" s="27">
        <v>1</v>
      </c>
      <c r="D7055" s="27" t="str">
        <f>VLOOKUP('Raw Data'!$C7055,'country description'!$A$2:$B$16,2,0)</f>
        <v>India</v>
      </c>
      <c r="E7055" s="27" t="s">
        <v>12487</v>
      </c>
      <c r="F7055" s="27" t="s">
        <v>13003</v>
      </c>
      <c r="G7055" s="27" t="s">
        <v>13292</v>
      </c>
      <c r="H7055" s="27" t="s">
        <v>18</v>
      </c>
      <c r="I7055" s="27" t="s">
        <v>24</v>
      </c>
      <c r="J7055" s="27" t="s">
        <v>24</v>
      </c>
      <c r="K7055" s="27">
        <v>3</v>
      </c>
      <c r="L7055" s="27">
        <v>750</v>
      </c>
      <c r="M7055" s="27">
        <v>1500</v>
      </c>
      <c r="N7055" s="27">
        <v>4.0999999999999996</v>
      </c>
      <c r="O7055" s="27">
        <v>2012</v>
      </c>
      <c r="P7055" s="27">
        <v>5</v>
      </c>
      <c r="Q7055" s="27">
        <v>6</v>
      </c>
      <c r="R7055" s="28">
        <f>DATE('Raw Data'!$O7055,'Raw Data'!$P7055,'Raw Data'!$Q7055)</f>
        <v>41035</v>
      </c>
      <c r="S7055" s="27" t="str">
        <f>CONCATENATE(MID('Raw Data'!$H7055,FIND("(",'Raw Data'!$H7055)+1,FIND(")",'Raw Data'!$H7055)-FIND("(",'Raw Data'!$H7055)-1),"",'Raw Data'!$M7055)</f>
        <v>Rs.1500</v>
      </c>
      <c r="T7055" s="27">
        <f t="shared" si="110"/>
        <v>1</v>
      </c>
      <c r="U7055" s="29">
        <f>'Raw Data'!$M7055*'Raw Data'!$T7055</f>
        <v>1500</v>
      </c>
    </row>
    <row r="7056" spans="1:21" x14ac:dyDescent="0.3">
      <c r="A7056" s="20">
        <v>9731</v>
      </c>
      <c r="B7056" s="27" t="s">
        <v>13293</v>
      </c>
      <c r="C7056" s="27">
        <v>1</v>
      </c>
      <c r="D7056" s="27" t="str">
        <f>VLOOKUP('Raw Data'!$C7056,'country description'!$A$2:$B$16,2,0)</f>
        <v>India</v>
      </c>
      <c r="E7056" s="27" t="s">
        <v>12487</v>
      </c>
      <c r="F7056" s="27" t="s">
        <v>13294</v>
      </c>
      <c r="G7056" s="27" t="s">
        <v>17</v>
      </c>
      <c r="H7056" s="27" t="s">
        <v>18</v>
      </c>
      <c r="I7056" s="27" t="s">
        <v>19</v>
      </c>
      <c r="J7056" s="27" t="s">
        <v>24</v>
      </c>
      <c r="K7056" s="27">
        <v>1</v>
      </c>
      <c r="L7056" s="27">
        <v>4</v>
      </c>
      <c r="M7056" s="27">
        <v>200</v>
      </c>
      <c r="N7056" s="27">
        <v>2.5</v>
      </c>
      <c r="O7056" s="27">
        <v>2015</v>
      </c>
      <c r="P7056" s="27">
        <v>5</v>
      </c>
      <c r="Q7056" s="27">
        <v>18</v>
      </c>
      <c r="R7056" s="28">
        <f>DATE('Raw Data'!$O7056,'Raw Data'!$P7056,'Raw Data'!$Q7056)</f>
        <v>42142</v>
      </c>
      <c r="S7056" s="27" t="str">
        <f>CONCATENATE(MID('Raw Data'!$H7056,FIND("(",'Raw Data'!$H7056)+1,FIND(")",'Raw Data'!$H7056)-FIND("(",'Raw Data'!$H7056)-1),"",'Raw Data'!$M7056)</f>
        <v>Rs.200</v>
      </c>
      <c r="T7056" s="27">
        <f t="shared" si="110"/>
        <v>1</v>
      </c>
      <c r="U7056" s="29">
        <f>'Raw Data'!$M7056*'Raw Data'!$T7056</f>
        <v>200</v>
      </c>
    </row>
    <row r="7057" spans="1:21" x14ac:dyDescent="0.3">
      <c r="A7057" s="20">
        <v>18258162</v>
      </c>
      <c r="B7057" s="27" t="s">
        <v>13295</v>
      </c>
      <c r="C7057" s="27">
        <v>1</v>
      </c>
      <c r="D7057" s="27" t="str">
        <f>VLOOKUP('Raw Data'!$C7057,'country description'!$A$2:$B$16,2,0)</f>
        <v>India</v>
      </c>
      <c r="E7057" s="27" t="s">
        <v>12487</v>
      </c>
      <c r="F7057" s="27" t="s">
        <v>12616</v>
      </c>
      <c r="G7057" s="27" t="s">
        <v>17</v>
      </c>
      <c r="H7057" s="27" t="s">
        <v>18</v>
      </c>
      <c r="I7057" s="27" t="s">
        <v>19</v>
      </c>
      <c r="J7057" s="27" t="s">
        <v>24</v>
      </c>
      <c r="K7057" s="27">
        <v>2</v>
      </c>
      <c r="L7057" s="27">
        <v>24</v>
      </c>
      <c r="M7057" s="27">
        <v>600</v>
      </c>
      <c r="N7057" s="27">
        <v>3.2</v>
      </c>
      <c r="O7057" s="27">
        <v>2018</v>
      </c>
      <c r="P7057" s="27">
        <v>5</v>
      </c>
      <c r="Q7057" s="27">
        <v>3</v>
      </c>
      <c r="R7057" s="28">
        <f>DATE('Raw Data'!$O7057,'Raw Data'!$P7057,'Raw Data'!$Q7057)</f>
        <v>43223</v>
      </c>
      <c r="S7057" s="27" t="str">
        <f>CONCATENATE(MID('Raw Data'!$H7057,FIND("(",'Raw Data'!$H7057)+1,FIND(")",'Raw Data'!$H7057)-FIND("(",'Raw Data'!$H7057)-1),"",'Raw Data'!$M7057)</f>
        <v>Rs.600</v>
      </c>
      <c r="T7057" s="27">
        <f t="shared" si="110"/>
        <v>1</v>
      </c>
      <c r="U7057" s="29">
        <f>'Raw Data'!$M7057*'Raw Data'!$T7057</f>
        <v>600</v>
      </c>
    </row>
    <row r="7058" spans="1:21" x14ac:dyDescent="0.3">
      <c r="A7058" s="20">
        <v>302144</v>
      </c>
      <c r="B7058" s="27" t="s">
        <v>13296</v>
      </c>
      <c r="C7058" s="27">
        <v>1</v>
      </c>
      <c r="D7058" s="27" t="str">
        <f>VLOOKUP('Raw Data'!$C7058,'country description'!$A$2:$B$16,2,0)</f>
        <v>India</v>
      </c>
      <c r="E7058" s="27" t="s">
        <v>12487</v>
      </c>
      <c r="F7058" s="27" t="s">
        <v>13297</v>
      </c>
      <c r="G7058" s="27" t="s">
        <v>393</v>
      </c>
      <c r="H7058" s="27" t="s">
        <v>18</v>
      </c>
      <c r="I7058" s="27" t="s">
        <v>24</v>
      </c>
      <c r="J7058" s="27" t="s">
        <v>19</v>
      </c>
      <c r="K7058" s="27">
        <v>2</v>
      </c>
      <c r="L7058" s="27">
        <v>17</v>
      </c>
      <c r="M7058" s="27">
        <v>800</v>
      </c>
      <c r="N7058" s="27">
        <v>3.1</v>
      </c>
      <c r="O7058" s="27">
        <v>2017</v>
      </c>
      <c r="P7058" s="27">
        <v>5</v>
      </c>
      <c r="Q7058" s="27">
        <v>22</v>
      </c>
      <c r="R7058" s="28">
        <f>DATE('Raw Data'!$O7058,'Raw Data'!$P7058,'Raw Data'!$Q7058)</f>
        <v>42877</v>
      </c>
      <c r="S7058" s="27" t="str">
        <f>CONCATENATE(MID('Raw Data'!$H7058,FIND("(",'Raw Data'!$H7058)+1,FIND(")",'Raw Data'!$H7058)-FIND("(",'Raw Data'!$H7058)-1),"",'Raw Data'!$M7058)</f>
        <v>Rs.800</v>
      </c>
      <c r="T7058" s="27">
        <f t="shared" si="110"/>
        <v>1</v>
      </c>
      <c r="U7058" s="29">
        <f>'Raw Data'!$M7058*'Raw Data'!$T7058</f>
        <v>800</v>
      </c>
    </row>
    <row r="7059" spans="1:21" x14ac:dyDescent="0.3">
      <c r="A7059" s="20">
        <v>8151</v>
      </c>
      <c r="B7059" s="27" t="s">
        <v>5016</v>
      </c>
      <c r="C7059" s="27">
        <v>1</v>
      </c>
      <c r="D7059" s="27" t="str">
        <f>VLOOKUP('Raw Data'!$C7059,'country description'!$A$2:$B$16,2,0)</f>
        <v>India</v>
      </c>
      <c r="E7059" s="27" t="s">
        <v>12487</v>
      </c>
      <c r="F7059" s="27" t="s">
        <v>13298</v>
      </c>
      <c r="G7059" s="27" t="s">
        <v>390</v>
      </c>
      <c r="H7059" s="27" t="s">
        <v>18</v>
      </c>
      <c r="I7059" s="27" t="s">
        <v>19</v>
      </c>
      <c r="J7059" s="27" t="s">
        <v>19</v>
      </c>
      <c r="K7059" s="27">
        <v>2</v>
      </c>
      <c r="L7059" s="27">
        <v>50</v>
      </c>
      <c r="M7059" s="27">
        <v>600</v>
      </c>
      <c r="N7059" s="27">
        <v>2.8</v>
      </c>
      <c r="O7059" s="27">
        <v>2010</v>
      </c>
      <c r="P7059" s="27">
        <v>5</v>
      </c>
      <c r="Q7059" s="27">
        <v>9</v>
      </c>
      <c r="R7059" s="28">
        <f>DATE('Raw Data'!$O7059,'Raw Data'!$P7059,'Raw Data'!$Q7059)</f>
        <v>40307</v>
      </c>
      <c r="S7059" s="27" t="str">
        <f>CONCATENATE(MID('Raw Data'!$H7059,FIND("(",'Raw Data'!$H7059)+1,FIND(")",'Raw Data'!$H7059)-FIND("(",'Raw Data'!$H7059)-1),"",'Raw Data'!$M7059)</f>
        <v>Rs.600</v>
      </c>
      <c r="T7059" s="27">
        <f t="shared" si="110"/>
        <v>1</v>
      </c>
      <c r="U7059" s="29">
        <f>'Raw Data'!$M7059*'Raw Data'!$T7059</f>
        <v>600</v>
      </c>
    </row>
    <row r="7060" spans="1:21" x14ac:dyDescent="0.3">
      <c r="A7060" s="20">
        <v>439</v>
      </c>
      <c r="B7060" s="27" t="s">
        <v>13299</v>
      </c>
      <c r="C7060" s="27">
        <v>1</v>
      </c>
      <c r="D7060" s="27" t="str">
        <f>VLOOKUP('Raw Data'!$C7060,'country description'!$A$2:$B$16,2,0)</f>
        <v>India</v>
      </c>
      <c r="E7060" s="27" t="s">
        <v>12487</v>
      </c>
      <c r="F7060" s="27" t="s">
        <v>13300</v>
      </c>
      <c r="G7060" s="27" t="s">
        <v>410</v>
      </c>
      <c r="H7060" s="27" t="s">
        <v>18</v>
      </c>
      <c r="I7060" s="27" t="s">
        <v>19</v>
      </c>
      <c r="J7060" s="27" t="s">
        <v>19</v>
      </c>
      <c r="K7060" s="27">
        <v>2</v>
      </c>
      <c r="L7060" s="27">
        <v>44</v>
      </c>
      <c r="M7060" s="27">
        <v>600</v>
      </c>
      <c r="N7060" s="27">
        <v>2.6</v>
      </c>
      <c r="O7060" s="27">
        <v>2018</v>
      </c>
      <c r="P7060" s="27">
        <v>5</v>
      </c>
      <c r="Q7060" s="27">
        <v>4</v>
      </c>
      <c r="R7060" s="28">
        <f>DATE('Raw Data'!$O7060,'Raw Data'!$P7060,'Raw Data'!$Q7060)</f>
        <v>43224</v>
      </c>
      <c r="S7060" s="27" t="str">
        <f>CONCATENATE(MID('Raw Data'!$H7060,FIND("(",'Raw Data'!$H7060)+1,FIND(")",'Raw Data'!$H7060)-FIND("(",'Raw Data'!$H7060)-1),"",'Raw Data'!$M7060)</f>
        <v>Rs.600</v>
      </c>
      <c r="T7060" s="27">
        <f t="shared" si="110"/>
        <v>1</v>
      </c>
      <c r="U7060" s="29">
        <f>'Raw Data'!$M7060*'Raw Data'!$T7060</f>
        <v>600</v>
      </c>
    </row>
    <row r="7061" spans="1:21" x14ac:dyDescent="0.3">
      <c r="A7061" s="20">
        <v>18364351</v>
      </c>
      <c r="B7061" s="27" t="s">
        <v>13301</v>
      </c>
      <c r="C7061" s="27">
        <v>1</v>
      </c>
      <c r="D7061" s="27" t="str">
        <f>VLOOKUP('Raw Data'!$C7061,'country description'!$A$2:$B$16,2,0)</f>
        <v>India</v>
      </c>
      <c r="E7061" s="27" t="s">
        <v>12487</v>
      </c>
      <c r="F7061" s="27" t="s">
        <v>13302</v>
      </c>
      <c r="G7061" s="27" t="s">
        <v>393</v>
      </c>
      <c r="H7061" s="27" t="s">
        <v>18</v>
      </c>
      <c r="I7061" s="27" t="s">
        <v>19</v>
      </c>
      <c r="J7061" s="27" t="s">
        <v>24</v>
      </c>
      <c r="K7061" s="27">
        <v>1</v>
      </c>
      <c r="L7061" s="27">
        <v>5</v>
      </c>
      <c r="M7061" s="27">
        <v>450</v>
      </c>
      <c r="N7061" s="27">
        <v>2.7</v>
      </c>
      <c r="O7061" s="27">
        <v>2018</v>
      </c>
      <c r="P7061" s="27">
        <v>5</v>
      </c>
      <c r="Q7061" s="27">
        <v>17</v>
      </c>
      <c r="R7061" s="28">
        <f>DATE('Raw Data'!$O7061,'Raw Data'!$P7061,'Raw Data'!$Q7061)</f>
        <v>43237</v>
      </c>
      <c r="S7061" s="27" t="str">
        <f>CONCATENATE(MID('Raw Data'!$H7061,FIND("(",'Raw Data'!$H7061)+1,FIND(")",'Raw Data'!$H7061)-FIND("(",'Raw Data'!$H7061)-1),"",'Raw Data'!$M7061)</f>
        <v>Rs.450</v>
      </c>
      <c r="T7061" s="27">
        <f t="shared" si="110"/>
        <v>1</v>
      </c>
      <c r="U7061" s="29">
        <f>'Raw Data'!$M7061*'Raw Data'!$T7061</f>
        <v>450</v>
      </c>
    </row>
    <row r="7062" spans="1:21" x14ac:dyDescent="0.3">
      <c r="A7062" s="20">
        <v>18382363</v>
      </c>
      <c r="B7062" s="27" t="s">
        <v>13303</v>
      </c>
      <c r="C7062" s="27">
        <v>1</v>
      </c>
      <c r="D7062" s="27" t="str">
        <f>VLOOKUP('Raw Data'!$C7062,'country description'!$A$2:$B$16,2,0)</f>
        <v>India</v>
      </c>
      <c r="E7062" s="27" t="s">
        <v>12487</v>
      </c>
      <c r="F7062" s="27" t="s">
        <v>13304</v>
      </c>
      <c r="G7062" s="27" t="s">
        <v>13305</v>
      </c>
      <c r="H7062" s="27" t="s">
        <v>18</v>
      </c>
      <c r="I7062" s="27" t="s">
        <v>19</v>
      </c>
      <c r="J7062" s="27" t="s">
        <v>24</v>
      </c>
      <c r="K7062" s="27">
        <v>2</v>
      </c>
      <c r="L7062" s="27">
        <v>38</v>
      </c>
      <c r="M7062" s="27">
        <v>900</v>
      </c>
      <c r="N7062" s="27">
        <v>3.7</v>
      </c>
      <c r="O7062" s="27">
        <v>2016</v>
      </c>
      <c r="P7062" s="27">
        <v>5</v>
      </c>
      <c r="Q7062" s="27">
        <v>24</v>
      </c>
      <c r="R7062" s="28">
        <f>DATE('Raw Data'!$O7062,'Raw Data'!$P7062,'Raw Data'!$Q7062)</f>
        <v>42514</v>
      </c>
      <c r="S7062" s="27" t="str">
        <f>CONCATENATE(MID('Raw Data'!$H7062,FIND("(",'Raw Data'!$H7062)+1,FIND(")",'Raw Data'!$H7062)-FIND("(",'Raw Data'!$H7062)-1),"",'Raw Data'!$M7062)</f>
        <v>Rs.900</v>
      </c>
      <c r="T7062" s="27">
        <f t="shared" si="110"/>
        <v>1</v>
      </c>
      <c r="U7062" s="29">
        <f>'Raw Data'!$M7062*'Raw Data'!$T7062</f>
        <v>900</v>
      </c>
    </row>
    <row r="7063" spans="1:21" x14ac:dyDescent="0.3">
      <c r="A7063" s="20">
        <v>8061</v>
      </c>
      <c r="B7063" s="27" t="s">
        <v>13306</v>
      </c>
      <c r="C7063" s="27">
        <v>1</v>
      </c>
      <c r="D7063" s="27" t="str">
        <f>VLOOKUP('Raw Data'!$C7063,'country description'!$A$2:$B$16,2,0)</f>
        <v>India</v>
      </c>
      <c r="E7063" s="27" t="s">
        <v>12487</v>
      </c>
      <c r="F7063" s="27" t="s">
        <v>13307</v>
      </c>
      <c r="G7063" s="27" t="s">
        <v>671</v>
      </c>
      <c r="H7063" s="27" t="s">
        <v>18</v>
      </c>
      <c r="I7063" s="27" t="s">
        <v>19</v>
      </c>
      <c r="J7063" s="27" t="s">
        <v>24</v>
      </c>
      <c r="K7063" s="27">
        <v>1</v>
      </c>
      <c r="L7063" s="27">
        <v>15</v>
      </c>
      <c r="M7063" s="27">
        <v>150</v>
      </c>
      <c r="N7063" s="27">
        <v>2.2999999999999998</v>
      </c>
      <c r="O7063" s="27">
        <v>2012</v>
      </c>
      <c r="P7063" s="27">
        <v>5</v>
      </c>
      <c r="Q7063" s="27">
        <v>17</v>
      </c>
      <c r="R7063" s="28">
        <f>DATE('Raw Data'!$O7063,'Raw Data'!$P7063,'Raw Data'!$Q7063)</f>
        <v>41046</v>
      </c>
      <c r="S7063" s="27" t="str">
        <f>CONCATENATE(MID('Raw Data'!$H7063,FIND("(",'Raw Data'!$H7063)+1,FIND(")",'Raw Data'!$H7063)-FIND("(",'Raw Data'!$H7063)-1),"",'Raw Data'!$M7063)</f>
        <v>Rs.150</v>
      </c>
      <c r="T7063" s="27">
        <f t="shared" si="110"/>
        <v>1</v>
      </c>
      <c r="U7063" s="29">
        <f>'Raw Data'!$M7063*'Raw Data'!$T7063</f>
        <v>150</v>
      </c>
    </row>
    <row r="7064" spans="1:21" x14ac:dyDescent="0.3">
      <c r="A7064" s="20">
        <v>18393840</v>
      </c>
      <c r="B7064" s="27" t="s">
        <v>13308</v>
      </c>
      <c r="C7064" s="27">
        <v>1</v>
      </c>
      <c r="D7064" s="27" t="str">
        <f>VLOOKUP('Raw Data'!$C7064,'country description'!$A$2:$B$16,2,0)</f>
        <v>India</v>
      </c>
      <c r="E7064" s="27" t="s">
        <v>12487</v>
      </c>
      <c r="F7064" s="27" t="s">
        <v>13309</v>
      </c>
      <c r="G7064" s="27" t="s">
        <v>390</v>
      </c>
      <c r="H7064" s="27" t="s">
        <v>18</v>
      </c>
      <c r="I7064" s="27" t="s">
        <v>19</v>
      </c>
      <c r="J7064" s="27" t="s">
        <v>19</v>
      </c>
      <c r="K7064" s="27">
        <v>3</v>
      </c>
      <c r="L7064" s="27">
        <v>7</v>
      </c>
      <c r="M7064" s="27">
        <v>1400</v>
      </c>
      <c r="N7064" s="27">
        <v>2.8</v>
      </c>
      <c r="O7064" s="27">
        <v>2014</v>
      </c>
      <c r="P7064" s="27">
        <v>5</v>
      </c>
      <c r="Q7064" s="27">
        <v>20</v>
      </c>
      <c r="R7064" s="28">
        <f>DATE('Raw Data'!$O7064,'Raw Data'!$P7064,'Raw Data'!$Q7064)</f>
        <v>41779</v>
      </c>
      <c r="S7064" s="27" t="str">
        <f>CONCATENATE(MID('Raw Data'!$H7064,FIND("(",'Raw Data'!$H7064)+1,FIND(")",'Raw Data'!$H7064)-FIND("(",'Raw Data'!$H7064)-1),"",'Raw Data'!$M7064)</f>
        <v>Rs.1400</v>
      </c>
      <c r="T7064" s="27">
        <f t="shared" si="110"/>
        <v>1</v>
      </c>
      <c r="U7064" s="29">
        <f>'Raw Data'!$M7064*'Raw Data'!$T7064</f>
        <v>1400</v>
      </c>
    </row>
    <row r="7065" spans="1:21" x14ac:dyDescent="0.3">
      <c r="A7065" s="20">
        <v>18393815</v>
      </c>
      <c r="B7065" s="27" t="s">
        <v>13310</v>
      </c>
      <c r="C7065" s="27">
        <v>1</v>
      </c>
      <c r="D7065" s="27" t="str">
        <f>VLOOKUP('Raw Data'!$C7065,'country description'!$A$2:$B$16,2,0)</f>
        <v>India</v>
      </c>
      <c r="E7065" s="27" t="s">
        <v>12487</v>
      </c>
      <c r="F7065" s="27" t="s">
        <v>13311</v>
      </c>
      <c r="G7065" s="27" t="s">
        <v>500</v>
      </c>
      <c r="H7065" s="27" t="s">
        <v>18</v>
      </c>
      <c r="I7065" s="27" t="s">
        <v>19</v>
      </c>
      <c r="J7065" s="27" t="s">
        <v>19</v>
      </c>
      <c r="K7065" s="27">
        <v>2</v>
      </c>
      <c r="L7065" s="27">
        <v>3</v>
      </c>
      <c r="M7065" s="27">
        <v>700</v>
      </c>
      <c r="N7065" s="27">
        <v>1</v>
      </c>
      <c r="O7065" s="27">
        <v>2012</v>
      </c>
      <c r="P7065" s="27">
        <v>5</v>
      </c>
      <c r="Q7065" s="27">
        <v>6</v>
      </c>
      <c r="R7065" s="28">
        <f>DATE('Raw Data'!$O7065,'Raw Data'!$P7065,'Raw Data'!$Q7065)</f>
        <v>41035</v>
      </c>
      <c r="S7065" s="27" t="str">
        <f>CONCATENATE(MID('Raw Data'!$H7065,FIND("(",'Raw Data'!$H7065)+1,FIND(")",'Raw Data'!$H7065)-FIND("(",'Raw Data'!$H7065)-1),"",'Raw Data'!$M7065)</f>
        <v>Rs.700</v>
      </c>
      <c r="T7065" s="27">
        <f t="shared" si="110"/>
        <v>1</v>
      </c>
      <c r="U7065" s="29">
        <f>'Raw Data'!$M7065*'Raw Data'!$T7065</f>
        <v>700</v>
      </c>
    </row>
    <row r="7066" spans="1:21" x14ac:dyDescent="0.3">
      <c r="A7066" s="20">
        <v>18372688</v>
      </c>
      <c r="B7066" s="27" t="s">
        <v>13312</v>
      </c>
      <c r="C7066" s="27">
        <v>1</v>
      </c>
      <c r="D7066" s="27" t="str">
        <f>VLOOKUP('Raw Data'!$C7066,'country description'!$A$2:$B$16,2,0)</f>
        <v>India</v>
      </c>
      <c r="E7066" s="27" t="s">
        <v>12487</v>
      </c>
      <c r="F7066" s="27" t="s">
        <v>12715</v>
      </c>
      <c r="G7066" s="27" t="s">
        <v>13313</v>
      </c>
      <c r="H7066" s="27" t="s">
        <v>18</v>
      </c>
      <c r="I7066" s="27" t="s">
        <v>24</v>
      </c>
      <c r="J7066" s="27" t="s">
        <v>19</v>
      </c>
      <c r="K7066" s="27">
        <v>3</v>
      </c>
      <c r="L7066" s="27">
        <v>108</v>
      </c>
      <c r="M7066" s="27">
        <v>1300</v>
      </c>
      <c r="N7066" s="27">
        <v>4.2</v>
      </c>
      <c r="O7066" s="27">
        <v>2015</v>
      </c>
      <c r="P7066" s="27">
        <v>5</v>
      </c>
      <c r="Q7066" s="27">
        <v>14</v>
      </c>
      <c r="R7066" s="28">
        <f>DATE('Raw Data'!$O7066,'Raw Data'!$P7066,'Raw Data'!$Q7066)</f>
        <v>42138</v>
      </c>
      <c r="S7066" s="27" t="str">
        <f>CONCATENATE(MID('Raw Data'!$H7066,FIND("(",'Raw Data'!$H7066)+1,FIND(")",'Raw Data'!$H7066)-FIND("(",'Raw Data'!$H7066)-1),"",'Raw Data'!$M7066)</f>
        <v>Rs.1300</v>
      </c>
      <c r="T7066" s="27">
        <f t="shared" si="110"/>
        <v>1</v>
      </c>
      <c r="U7066" s="29">
        <f>'Raw Data'!$M7066*'Raw Data'!$T7066</f>
        <v>1300</v>
      </c>
    </row>
    <row r="7067" spans="1:21" x14ac:dyDescent="0.3">
      <c r="A7067" s="20">
        <v>18161600</v>
      </c>
      <c r="B7067" s="27" t="s">
        <v>763</v>
      </c>
      <c r="C7067" s="27">
        <v>1</v>
      </c>
      <c r="D7067" s="27" t="str">
        <f>VLOOKUP('Raw Data'!$C7067,'country description'!$A$2:$B$16,2,0)</f>
        <v>India</v>
      </c>
      <c r="E7067" s="27" t="s">
        <v>12487</v>
      </c>
      <c r="F7067" s="27" t="s">
        <v>13314</v>
      </c>
      <c r="G7067" s="27" t="s">
        <v>407</v>
      </c>
      <c r="H7067" s="27" t="s">
        <v>18</v>
      </c>
      <c r="I7067" s="27" t="s">
        <v>19</v>
      </c>
      <c r="J7067" s="27" t="s">
        <v>19</v>
      </c>
      <c r="K7067" s="27">
        <v>1</v>
      </c>
      <c r="L7067" s="27">
        <v>2</v>
      </c>
      <c r="M7067" s="27">
        <v>450</v>
      </c>
      <c r="N7067" s="27">
        <v>1</v>
      </c>
      <c r="O7067" s="27">
        <v>2012</v>
      </c>
      <c r="P7067" s="27">
        <v>5</v>
      </c>
      <c r="Q7067" s="27">
        <v>28</v>
      </c>
      <c r="R7067" s="28">
        <f>DATE('Raw Data'!$O7067,'Raw Data'!$P7067,'Raw Data'!$Q7067)</f>
        <v>41057</v>
      </c>
      <c r="S7067" s="27" t="str">
        <f>CONCATENATE(MID('Raw Data'!$H7067,FIND("(",'Raw Data'!$H7067)+1,FIND(")",'Raw Data'!$H7067)-FIND("(",'Raw Data'!$H7067)-1),"",'Raw Data'!$M7067)</f>
        <v>Rs.450</v>
      </c>
      <c r="T7067" s="27">
        <f t="shared" si="110"/>
        <v>1</v>
      </c>
      <c r="U7067" s="29">
        <f>'Raw Data'!$M7067*'Raw Data'!$T7067</f>
        <v>450</v>
      </c>
    </row>
    <row r="7068" spans="1:21" x14ac:dyDescent="0.3">
      <c r="A7068" s="20">
        <v>18427226</v>
      </c>
      <c r="B7068" s="27" t="s">
        <v>13315</v>
      </c>
      <c r="C7068" s="27">
        <v>1</v>
      </c>
      <c r="D7068" s="27" t="str">
        <f>VLOOKUP('Raw Data'!$C7068,'country description'!$A$2:$B$16,2,0)</f>
        <v>India</v>
      </c>
      <c r="E7068" s="27" t="s">
        <v>12487</v>
      </c>
      <c r="F7068" s="27" t="s">
        <v>13316</v>
      </c>
      <c r="G7068" s="27" t="s">
        <v>393</v>
      </c>
      <c r="H7068" s="27" t="s">
        <v>18</v>
      </c>
      <c r="I7068" s="27" t="s">
        <v>19</v>
      </c>
      <c r="J7068" s="27" t="s">
        <v>19</v>
      </c>
      <c r="K7068" s="27">
        <v>1</v>
      </c>
      <c r="L7068" s="27">
        <v>4</v>
      </c>
      <c r="M7068" s="27">
        <v>300</v>
      </c>
      <c r="N7068" s="27">
        <v>2.9</v>
      </c>
      <c r="O7068" s="27">
        <v>2014</v>
      </c>
      <c r="P7068" s="27">
        <v>5</v>
      </c>
      <c r="Q7068" s="27">
        <v>17</v>
      </c>
      <c r="R7068" s="28">
        <f>DATE('Raw Data'!$O7068,'Raw Data'!$P7068,'Raw Data'!$Q7068)</f>
        <v>41776</v>
      </c>
      <c r="S7068" s="27" t="str">
        <f>CONCATENATE(MID('Raw Data'!$H7068,FIND("(",'Raw Data'!$H7068)+1,FIND(")",'Raw Data'!$H7068)-FIND("(",'Raw Data'!$H7068)-1),"",'Raw Data'!$M7068)</f>
        <v>Rs.300</v>
      </c>
      <c r="T7068" s="27">
        <f t="shared" si="110"/>
        <v>1</v>
      </c>
      <c r="U7068" s="29">
        <f>'Raw Data'!$M7068*'Raw Data'!$T7068</f>
        <v>300</v>
      </c>
    </row>
    <row r="7069" spans="1:21" x14ac:dyDescent="0.3">
      <c r="A7069" s="20">
        <v>395</v>
      </c>
      <c r="B7069" s="27" t="s">
        <v>517</v>
      </c>
      <c r="C7069" s="27">
        <v>1</v>
      </c>
      <c r="D7069" s="27" t="str">
        <f>VLOOKUP('Raw Data'!$C7069,'country description'!$A$2:$B$16,2,0)</f>
        <v>India</v>
      </c>
      <c r="E7069" s="27" t="s">
        <v>12487</v>
      </c>
      <c r="F7069" s="27" t="s">
        <v>13317</v>
      </c>
      <c r="G7069" s="27" t="s">
        <v>519</v>
      </c>
      <c r="H7069" s="27" t="s">
        <v>18</v>
      </c>
      <c r="I7069" s="27" t="s">
        <v>19</v>
      </c>
      <c r="J7069" s="27" t="s">
        <v>24</v>
      </c>
      <c r="K7069" s="27">
        <v>2</v>
      </c>
      <c r="L7069" s="27">
        <v>62</v>
      </c>
      <c r="M7069" s="27">
        <v>800</v>
      </c>
      <c r="N7069" s="27">
        <v>2.2999999999999998</v>
      </c>
      <c r="O7069" s="27">
        <v>2011</v>
      </c>
      <c r="P7069" s="27">
        <v>5</v>
      </c>
      <c r="Q7069" s="27">
        <v>15</v>
      </c>
      <c r="R7069" s="28">
        <f>DATE('Raw Data'!$O7069,'Raw Data'!$P7069,'Raw Data'!$Q7069)</f>
        <v>40678</v>
      </c>
      <c r="S7069" s="27" t="str">
        <f>CONCATENATE(MID('Raw Data'!$H7069,FIND("(",'Raw Data'!$H7069)+1,FIND(")",'Raw Data'!$H7069)-FIND("(",'Raw Data'!$H7069)-1),"",'Raw Data'!$M7069)</f>
        <v>Rs.800</v>
      </c>
      <c r="T7069" s="27">
        <f t="shared" si="110"/>
        <v>1</v>
      </c>
      <c r="U7069" s="29">
        <f>'Raw Data'!$M7069*'Raw Data'!$T7069</f>
        <v>800</v>
      </c>
    </row>
    <row r="7070" spans="1:21" x14ac:dyDescent="0.3">
      <c r="A7070" s="20">
        <v>18204467</v>
      </c>
      <c r="B7070" s="27" t="s">
        <v>13318</v>
      </c>
      <c r="C7070" s="27">
        <v>1</v>
      </c>
      <c r="D7070" s="27" t="str">
        <f>VLOOKUP('Raw Data'!$C7070,'country description'!$A$2:$B$16,2,0)</f>
        <v>India</v>
      </c>
      <c r="E7070" s="27" t="s">
        <v>12487</v>
      </c>
      <c r="F7070" s="27" t="s">
        <v>13319</v>
      </c>
      <c r="G7070" s="27" t="s">
        <v>599</v>
      </c>
      <c r="H7070" s="27" t="s">
        <v>18</v>
      </c>
      <c r="I7070" s="27" t="s">
        <v>19</v>
      </c>
      <c r="J7070" s="27" t="s">
        <v>19</v>
      </c>
      <c r="K7070" s="27">
        <v>1</v>
      </c>
      <c r="L7070" s="27">
        <v>8</v>
      </c>
      <c r="M7070" s="27">
        <v>300</v>
      </c>
      <c r="N7070" s="27">
        <v>3</v>
      </c>
      <c r="O7070" s="27">
        <v>2012</v>
      </c>
      <c r="P7070" s="27">
        <v>5</v>
      </c>
      <c r="Q7070" s="27">
        <v>2</v>
      </c>
      <c r="R7070" s="28">
        <f>DATE('Raw Data'!$O7070,'Raw Data'!$P7070,'Raw Data'!$Q7070)</f>
        <v>41031</v>
      </c>
      <c r="S7070" s="27" t="str">
        <f>CONCATENATE(MID('Raw Data'!$H7070,FIND("(",'Raw Data'!$H7070)+1,FIND(")",'Raw Data'!$H7070)-FIND("(",'Raw Data'!$H7070)-1),"",'Raw Data'!$M7070)</f>
        <v>Rs.300</v>
      </c>
      <c r="T7070" s="27">
        <f t="shared" si="110"/>
        <v>1</v>
      </c>
      <c r="U7070" s="29">
        <f>'Raw Data'!$M7070*'Raw Data'!$T7070</f>
        <v>300</v>
      </c>
    </row>
    <row r="7071" spans="1:21" x14ac:dyDescent="0.3">
      <c r="A7071" s="20">
        <v>18204489</v>
      </c>
      <c r="B7071" s="27" t="s">
        <v>13320</v>
      </c>
      <c r="C7071" s="27">
        <v>1</v>
      </c>
      <c r="D7071" s="27" t="str">
        <f>VLOOKUP('Raw Data'!$C7071,'country description'!$A$2:$B$16,2,0)</f>
        <v>India</v>
      </c>
      <c r="E7071" s="27" t="s">
        <v>12487</v>
      </c>
      <c r="F7071" s="27" t="s">
        <v>13321</v>
      </c>
      <c r="G7071" s="27" t="s">
        <v>455</v>
      </c>
      <c r="H7071" s="27" t="s">
        <v>18</v>
      </c>
      <c r="I7071" s="27" t="s">
        <v>19</v>
      </c>
      <c r="J7071" s="27" t="s">
        <v>24</v>
      </c>
      <c r="K7071" s="27">
        <v>2</v>
      </c>
      <c r="L7071" s="27">
        <v>113</v>
      </c>
      <c r="M7071" s="27">
        <v>700</v>
      </c>
      <c r="N7071" s="27">
        <v>3.8</v>
      </c>
      <c r="O7071" s="27">
        <v>2011</v>
      </c>
      <c r="P7071" s="27">
        <v>5</v>
      </c>
      <c r="Q7071" s="27">
        <v>26</v>
      </c>
      <c r="R7071" s="28">
        <f>DATE('Raw Data'!$O7071,'Raw Data'!$P7071,'Raw Data'!$Q7071)</f>
        <v>40689</v>
      </c>
      <c r="S7071" s="27" t="str">
        <f>CONCATENATE(MID('Raw Data'!$H7071,FIND("(",'Raw Data'!$H7071)+1,FIND(")",'Raw Data'!$H7071)-FIND("(",'Raw Data'!$H7071)-1),"",'Raw Data'!$M7071)</f>
        <v>Rs.700</v>
      </c>
      <c r="T7071" s="27">
        <f t="shared" si="110"/>
        <v>1</v>
      </c>
      <c r="U7071" s="29">
        <f>'Raw Data'!$M7071*'Raw Data'!$T7071</f>
        <v>700</v>
      </c>
    </row>
    <row r="7072" spans="1:21" x14ac:dyDescent="0.3">
      <c r="A7072" s="20">
        <v>18284048</v>
      </c>
      <c r="B7072" s="27" t="s">
        <v>13322</v>
      </c>
      <c r="C7072" s="27">
        <v>1</v>
      </c>
      <c r="D7072" s="27" t="str">
        <f>VLOOKUP('Raw Data'!$C7072,'country description'!$A$2:$B$16,2,0)</f>
        <v>India</v>
      </c>
      <c r="E7072" s="27" t="s">
        <v>12487</v>
      </c>
      <c r="F7072" s="27" t="s">
        <v>13323</v>
      </c>
      <c r="G7072" s="27" t="s">
        <v>455</v>
      </c>
      <c r="H7072" s="27" t="s">
        <v>18</v>
      </c>
      <c r="I7072" s="27" t="s">
        <v>19</v>
      </c>
      <c r="J7072" s="27" t="s">
        <v>19</v>
      </c>
      <c r="K7072" s="27">
        <v>1</v>
      </c>
      <c r="L7072" s="27">
        <v>2</v>
      </c>
      <c r="M7072" s="27">
        <v>350</v>
      </c>
      <c r="N7072" s="27">
        <v>1</v>
      </c>
      <c r="O7072" s="27">
        <v>2010</v>
      </c>
      <c r="P7072" s="27">
        <v>5</v>
      </c>
      <c r="Q7072" s="27">
        <v>14</v>
      </c>
      <c r="R7072" s="28">
        <f>DATE('Raw Data'!$O7072,'Raw Data'!$P7072,'Raw Data'!$Q7072)</f>
        <v>40312</v>
      </c>
      <c r="S7072" s="27" t="str">
        <f>CONCATENATE(MID('Raw Data'!$H7072,FIND("(",'Raw Data'!$H7072)+1,FIND(")",'Raw Data'!$H7072)-FIND("(",'Raw Data'!$H7072)-1),"",'Raw Data'!$M7072)</f>
        <v>Rs.350</v>
      </c>
      <c r="T7072" s="27">
        <f t="shared" si="110"/>
        <v>1</v>
      </c>
      <c r="U7072" s="29">
        <f>'Raw Data'!$M7072*'Raw Data'!$T7072</f>
        <v>350</v>
      </c>
    </row>
    <row r="7073" spans="1:21" x14ac:dyDescent="0.3">
      <c r="A7073" s="20">
        <v>18370702</v>
      </c>
      <c r="B7073" s="27" t="s">
        <v>13324</v>
      </c>
      <c r="C7073" s="27">
        <v>1</v>
      </c>
      <c r="D7073" s="27" t="str">
        <f>VLOOKUP('Raw Data'!$C7073,'country description'!$A$2:$B$16,2,0)</f>
        <v>India</v>
      </c>
      <c r="E7073" s="27" t="s">
        <v>12487</v>
      </c>
      <c r="F7073" s="27" t="s">
        <v>12593</v>
      </c>
      <c r="G7073" s="27" t="s">
        <v>13325</v>
      </c>
      <c r="H7073" s="27" t="s">
        <v>18</v>
      </c>
      <c r="I7073" s="27" t="s">
        <v>19</v>
      </c>
      <c r="J7073" s="27" t="s">
        <v>24</v>
      </c>
      <c r="K7073" s="27">
        <v>2</v>
      </c>
      <c r="L7073" s="27">
        <v>15</v>
      </c>
      <c r="M7073" s="27">
        <v>600</v>
      </c>
      <c r="N7073" s="27">
        <v>3.3</v>
      </c>
      <c r="O7073" s="27">
        <v>2013</v>
      </c>
      <c r="P7073" s="27">
        <v>5</v>
      </c>
      <c r="Q7073" s="27">
        <v>26</v>
      </c>
      <c r="R7073" s="28">
        <f>DATE('Raw Data'!$O7073,'Raw Data'!$P7073,'Raw Data'!$Q7073)</f>
        <v>41420</v>
      </c>
      <c r="S7073" s="27" t="str">
        <f>CONCATENATE(MID('Raw Data'!$H7073,FIND("(",'Raw Data'!$H7073)+1,FIND(")",'Raw Data'!$H7073)-FIND("(",'Raw Data'!$H7073)-1),"",'Raw Data'!$M7073)</f>
        <v>Rs.600</v>
      </c>
      <c r="T7073" s="27">
        <f t="shared" si="110"/>
        <v>1</v>
      </c>
      <c r="U7073" s="29">
        <f>'Raw Data'!$M7073*'Raw Data'!$T7073</f>
        <v>600</v>
      </c>
    </row>
    <row r="7074" spans="1:21" x14ac:dyDescent="0.3">
      <c r="A7074" s="20">
        <v>307974</v>
      </c>
      <c r="B7074" s="27" t="s">
        <v>13326</v>
      </c>
      <c r="C7074" s="27">
        <v>1</v>
      </c>
      <c r="D7074" s="27" t="str">
        <f>VLOOKUP('Raw Data'!$C7074,'country description'!$A$2:$B$16,2,0)</f>
        <v>India</v>
      </c>
      <c r="E7074" s="27" t="s">
        <v>12487</v>
      </c>
      <c r="F7074" s="27" t="s">
        <v>13327</v>
      </c>
      <c r="G7074" s="27" t="s">
        <v>393</v>
      </c>
      <c r="H7074" s="27" t="s">
        <v>18</v>
      </c>
      <c r="I7074" s="27" t="s">
        <v>19</v>
      </c>
      <c r="J7074" s="27" t="s">
        <v>24</v>
      </c>
      <c r="K7074" s="27">
        <v>2</v>
      </c>
      <c r="L7074" s="27">
        <v>3</v>
      </c>
      <c r="M7074" s="27">
        <v>600</v>
      </c>
      <c r="N7074" s="27">
        <v>1</v>
      </c>
      <c r="O7074" s="27">
        <v>2013</v>
      </c>
      <c r="P7074" s="27">
        <v>5</v>
      </c>
      <c r="Q7074" s="27">
        <v>25</v>
      </c>
      <c r="R7074" s="28">
        <f>DATE('Raw Data'!$O7074,'Raw Data'!$P7074,'Raw Data'!$Q7074)</f>
        <v>41419</v>
      </c>
      <c r="S7074" s="27" t="str">
        <f>CONCATENATE(MID('Raw Data'!$H7074,FIND("(",'Raw Data'!$H7074)+1,FIND(")",'Raw Data'!$H7074)-FIND("(",'Raw Data'!$H7074)-1),"",'Raw Data'!$M7074)</f>
        <v>Rs.600</v>
      </c>
      <c r="T7074" s="27">
        <f t="shared" si="110"/>
        <v>1</v>
      </c>
      <c r="U7074" s="29">
        <f>'Raw Data'!$M7074*'Raw Data'!$T7074</f>
        <v>600</v>
      </c>
    </row>
    <row r="7075" spans="1:21" x14ac:dyDescent="0.3">
      <c r="A7075" s="20">
        <v>18383527</v>
      </c>
      <c r="B7075" s="27" t="s">
        <v>13328</v>
      </c>
      <c r="C7075" s="27">
        <v>1</v>
      </c>
      <c r="D7075" s="27" t="str">
        <f>VLOOKUP('Raw Data'!$C7075,'country description'!$A$2:$B$16,2,0)</f>
        <v>India</v>
      </c>
      <c r="E7075" s="27" t="s">
        <v>12487</v>
      </c>
      <c r="F7075" s="27" t="s">
        <v>13329</v>
      </c>
      <c r="G7075" s="27" t="s">
        <v>393</v>
      </c>
      <c r="H7075" s="27" t="s">
        <v>18</v>
      </c>
      <c r="I7075" s="27" t="s">
        <v>19</v>
      </c>
      <c r="J7075" s="27" t="s">
        <v>24</v>
      </c>
      <c r="K7075" s="27">
        <v>2</v>
      </c>
      <c r="L7075" s="27">
        <v>18</v>
      </c>
      <c r="M7075" s="27">
        <v>600</v>
      </c>
      <c r="N7075" s="27">
        <v>3.4</v>
      </c>
      <c r="O7075" s="27">
        <v>2011</v>
      </c>
      <c r="P7075" s="27">
        <v>5</v>
      </c>
      <c r="Q7075" s="27">
        <v>21</v>
      </c>
      <c r="R7075" s="28">
        <f>DATE('Raw Data'!$O7075,'Raw Data'!$P7075,'Raw Data'!$Q7075)</f>
        <v>40684</v>
      </c>
      <c r="S7075" s="27" t="str">
        <f>CONCATENATE(MID('Raw Data'!$H7075,FIND("(",'Raw Data'!$H7075)+1,FIND(")",'Raw Data'!$H7075)-FIND("(",'Raw Data'!$H7075)-1),"",'Raw Data'!$M7075)</f>
        <v>Rs.600</v>
      </c>
      <c r="T7075" s="27">
        <f t="shared" si="110"/>
        <v>1</v>
      </c>
      <c r="U7075" s="29">
        <f>'Raw Data'!$M7075*'Raw Data'!$T7075</f>
        <v>600</v>
      </c>
    </row>
    <row r="7076" spans="1:21" x14ac:dyDescent="0.3">
      <c r="A7076" s="20">
        <v>312978</v>
      </c>
      <c r="B7076" s="27" t="s">
        <v>13330</v>
      </c>
      <c r="C7076" s="27">
        <v>1</v>
      </c>
      <c r="D7076" s="27" t="str">
        <f>VLOOKUP('Raw Data'!$C7076,'country description'!$A$2:$B$16,2,0)</f>
        <v>India</v>
      </c>
      <c r="E7076" s="27" t="s">
        <v>12487</v>
      </c>
      <c r="F7076" s="27" t="s">
        <v>13331</v>
      </c>
      <c r="G7076" s="27" t="s">
        <v>17</v>
      </c>
      <c r="H7076" s="27" t="s">
        <v>18</v>
      </c>
      <c r="I7076" s="27" t="s">
        <v>19</v>
      </c>
      <c r="J7076" s="27" t="s">
        <v>24</v>
      </c>
      <c r="K7076" s="27">
        <v>1</v>
      </c>
      <c r="L7076" s="27">
        <v>87</v>
      </c>
      <c r="M7076" s="27">
        <v>300</v>
      </c>
      <c r="N7076" s="27">
        <v>3.5</v>
      </c>
      <c r="O7076" s="27">
        <v>2017</v>
      </c>
      <c r="P7076" s="27">
        <v>5</v>
      </c>
      <c r="Q7076" s="27">
        <v>28</v>
      </c>
      <c r="R7076" s="28">
        <f>DATE('Raw Data'!$O7076,'Raw Data'!$P7076,'Raw Data'!$Q7076)</f>
        <v>42883</v>
      </c>
      <c r="S7076" s="27" t="str">
        <f>CONCATENATE(MID('Raw Data'!$H7076,FIND("(",'Raw Data'!$H7076)+1,FIND(")",'Raw Data'!$H7076)-FIND("(",'Raw Data'!$H7076)-1),"",'Raw Data'!$M7076)</f>
        <v>Rs.300</v>
      </c>
      <c r="T7076" s="27">
        <f t="shared" si="110"/>
        <v>1</v>
      </c>
      <c r="U7076" s="29">
        <f>'Raw Data'!$M7076*'Raw Data'!$T7076</f>
        <v>300</v>
      </c>
    </row>
    <row r="7077" spans="1:21" x14ac:dyDescent="0.3">
      <c r="A7077" s="20">
        <v>18371395</v>
      </c>
      <c r="B7077" s="27" t="s">
        <v>13332</v>
      </c>
      <c r="C7077" s="27">
        <v>1</v>
      </c>
      <c r="D7077" s="27" t="str">
        <f>VLOOKUP('Raw Data'!$C7077,'country description'!$A$2:$B$16,2,0)</f>
        <v>India</v>
      </c>
      <c r="E7077" s="27" t="s">
        <v>12487</v>
      </c>
      <c r="F7077" s="27" t="s">
        <v>13333</v>
      </c>
      <c r="G7077" s="27" t="s">
        <v>13334</v>
      </c>
      <c r="H7077" s="27" t="s">
        <v>18</v>
      </c>
      <c r="I7077" s="27" t="s">
        <v>19</v>
      </c>
      <c r="J7077" s="27" t="s">
        <v>24</v>
      </c>
      <c r="K7077" s="27">
        <v>2</v>
      </c>
      <c r="L7077" s="27">
        <v>48</v>
      </c>
      <c r="M7077" s="27">
        <v>550</v>
      </c>
      <c r="N7077" s="27">
        <v>3.2</v>
      </c>
      <c r="O7077" s="27">
        <v>2015</v>
      </c>
      <c r="P7077" s="27">
        <v>5</v>
      </c>
      <c r="Q7077" s="27">
        <v>24</v>
      </c>
      <c r="R7077" s="28">
        <f>DATE('Raw Data'!$O7077,'Raw Data'!$P7077,'Raw Data'!$Q7077)</f>
        <v>42148</v>
      </c>
      <c r="S7077" s="27" t="str">
        <f>CONCATENATE(MID('Raw Data'!$H7077,FIND("(",'Raw Data'!$H7077)+1,FIND(")",'Raw Data'!$H7077)-FIND("(",'Raw Data'!$H7077)-1),"",'Raw Data'!$M7077)</f>
        <v>Rs.550</v>
      </c>
      <c r="T7077" s="27">
        <f t="shared" si="110"/>
        <v>1</v>
      </c>
      <c r="U7077" s="29">
        <f>'Raw Data'!$M7077*'Raw Data'!$T7077</f>
        <v>550</v>
      </c>
    </row>
    <row r="7078" spans="1:21" x14ac:dyDescent="0.3">
      <c r="A7078" s="20">
        <v>18432227</v>
      </c>
      <c r="B7078" s="27" t="s">
        <v>2484</v>
      </c>
      <c r="C7078" s="27">
        <v>1</v>
      </c>
      <c r="D7078" s="27" t="str">
        <f>VLOOKUP('Raw Data'!$C7078,'country description'!$A$2:$B$16,2,0)</f>
        <v>India</v>
      </c>
      <c r="E7078" s="27" t="s">
        <v>12487</v>
      </c>
      <c r="F7078" s="27" t="s">
        <v>13335</v>
      </c>
      <c r="G7078" s="27" t="s">
        <v>470</v>
      </c>
      <c r="H7078" s="27" t="s">
        <v>18</v>
      </c>
      <c r="I7078" s="27" t="s">
        <v>19</v>
      </c>
      <c r="J7078" s="27" t="s">
        <v>24</v>
      </c>
      <c r="K7078" s="27">
        <v>2</v>
      </c>
      <c r="L7078" s="27">
        <v>12</v>
      </c>
      <c r="M7078" s="27">
        <v>600</v>
      </c>
      <c r="N7078" s="27">
        <v>2.2999999999999998</v>
      </c>
      <c r="O7078" s="27">
        <v>2014</v>
      </c>
      <c r="P7078" s="27">
        <v>5</v>
      </c>
      <c r="Q7078" s="27">
        <v>18</v>
      </c>
      <c r="R7078" s="28">
        <f>DATE('Raw Data'!$O7078,'Raw Data'!$P7078,'Raw Data'!$Q7078)</f>
        <v>41777</v>
      </c>
      <c r="S7078" s="27" t="str">
        <f>CONCATENATE(MID('Raw Data'!$H7078,FIND("(",'Raw Data'!$H7078)+1,FIND(")",'Raw Data'!$H7078)-FIND("(",'Raw Data'!$H7078)-1),"",'Raw Data'!$M7078)</f>
        <v>Rs.600</v>
      </c>
      <c r="T7078" s="27">
        <f t="shared" si="110"/>
        <v>1</v>
      </c>
      <c r="U7078" s="29">
        <f>'Raw Data'!$M7078*'Raw Data'!$T7078</f>
        <v>600</v>
      </c>
    </row>
    <row r="7079" spans="1:21" x14ac:dyDescent="0.3">
      <c r="A7079" s="20">
        <v>313164</v>
      </c>
      <c r="B7079" s="27" t="s">
        <v>13336</v>
      </c>
      <c r="C7079" s="27">
        <v>1</v>
      </c>
      <c r="D7079" s="27" t="str">
        <f>VLOOKUP('Raw Data'!$C7079,'country description'!$A$2:$B$16,2,0)</f>
        <v>India</v>
      </c>
      <c r="E7079" s="27" t="s">
        <v>12487</v>
      </c>
      <c r="F7079" s="27" t="s">
        <v>13337</v>
      </c>
      <c r="G7079" s="27" t="s">
        <v>393</v>
      </c>
      <c r="H7079" s="27" t="s">
        <v>18</v>
      </c>
      <c r="I7079" s="27" t="s">
        <v>19</v>
      </c>
      <c r="J7079" s="27" t="s">
        <v>24</v>
      </c>
      <c r="K7079" s="27">
        <v>2</v>
      </c>
      <c r="L7079" s="27">
        <v>29</v>
      </c>
      <c r="M7079" s="27">
        <v>650</v>
      </c>
      <c r="N7079" s="27">
        <v>3.1</v>
      </c>
      <c r="O7079" s="27">
        <v>2015</v>
      </c>
      <c r="P7079" s="27">
        <v>5</v>
      </c>
      <c r="Q7079" s="27">
        <v>26</v>
      </c>
      <c r="R7079" s="28">
        <f>DATE('Raw Data'!$O7079,'Raw Data'!$P7079,'Raw Data'!$Q7079)</f>
        <v>42150</v>
      </c>
      <c r="S7079" s="27" t="str">
        <f>CONCATENATE(MID('Raw Data'!$H7079,FIND("(",'Raw Data'!$H7079)+1,FIND(")",'Raw Data'!$H7079)-FIND("(",'Raw Data'!$H7079)-1),"",'Raw Data'!$M7079)</f>
        <v>Rs.650</v>
      </c>
      <c r="T7079" s="27">
        <f t="shared" si="110"/>
        <v>1</v>
      </c>
      <c r="U7079" s="29">
        <f>'Raw Data'!$M7079*'Raw Data'!$T7079</f>
        <v>650</v>
      </c>
    </row>
    <row r="7080" spans="1:21" x14ac:dyDescent="0.3">
      <c r="A7080" s="20">
        <v>8068</v>
      </c>
      <c r="B7080" s="27" t="s">
        <v>9011</v>
      </c>
      <c r="C7080" s="27">
        <v>1</v>
      </c>
      <c r="D7080" s="27" t="str">
        <f>VLOOKUP('Raw Data'!$C7080,'country description'!$A$2:$B$16,2,0)</f>
        <v>India</v>
      </c>
      <c r="E7080" s="27" t="s">
        <v>12487</v>
      </c>
      <c r="F7080" s="27" t="s">
        <v>13338</v>
      </c>
      <c r="G7080" s="27" t="s">
        <v>455</v>
      </c>
      <c r="H7080" s="27" t="s">
        <v>18</v>
      </c>
      <c r="I7080" s="27" t="s">
        <v>19</v>
      </c>
      <c r="J7080" s="27" t="s">
        <v>19</v>
      </c>
      <c r="K7080" s="27">
        <v>1</v>
      </c>
      <c r="L7080" s="27">
        <v>4</v>
      </c>
      <c r="M7080" s="27">
        <v>150</v>
      </c>
      <c r="N7080" s="27">
        <v>2.9</v>
      </c>
      <c r="O7080" s="27">
        <v>2018</v>
      </c>
      <c r="P7080" s="27">
        <v>5</v>
      </c>
      <c r="Q7080" s="27">
        <v>18</v>
      </c>
      <c r="R7080" s="28">
        <f>DATE('Raw Data'!$O7080,'Raw Data'!$P7080,'Raw Data'!$Q7080)</f>
        <v>43238</v>
      </c>
      <c r="S7080" s="27" t="str">
        <f>CONCATENATE(MID('Raw Data'!$H7080,FIND("(",'Raw Data'!$H7080)+1,FIND(")",'Raw Data'!$H7080)-FIND("(",'Raw Data'!$H7080)-1),"",'Raw Data'!$M7080)</f>
        <v>Rs.150</v>
      </c>
      <c r="T7080" s="27">
        <f t="shared" si="110"/>
        <v>1</v>
      </c>
      <c r="U7080" s="29">
        <f>'Raw Data'!$M7080*'Raw Data'!$T7080</f>
        <v>150</v>
      </c>
    </row>
    <row r="7081" spans="1:21" x14ac:dyDescent="0.3">
      <c r="A7081" s="20">
        <v>18391140</v>
      </c>
      <c r="B7081" s="27" t="s">
        <v>13339</v>
      </c>
      <c r="C7081" s="27">
        <v>1</v>
      </c>
      <c r="D7081" s="27" t="str">
        <f>VLOOKUP('Raw Data'!$C7081,'country description'!$A$2:$B$16,2,0)</f>
        <v>India</v>
      </c>
      <c r="E7081" s="27" t="s">
        <v>12487</v>
      </c>
      <c r="F7081" s="27" t="s">
        <v>13340</v>
      </c>
      <c r="G7081" s="27" t="s">
        <v>424</v>
      </c>
      <c r="H7081" s="27" t="s">
        <v>18</v>
      </c>
      <c r="I7081" s="27" t="s">
        <v>19</v>
      </c>
      <c r="J7081" s="27" t="s">
        <v>19</v>
      </c>
      <c r="K7081" s="27">
        <v>1</v>
      </c>
      <c r="L7081" s="27">
        <v>10</v>
      </c>
      <c r="M7081" s="27">
        <v>350</v>
      </c>
      <c r="N7081" s="27">
        <v>3.1</v>
      </c>
      <c r="O7081" s="27">
        <v>2012</v>
      </c>
      <c r="P7081" s="27">
        <v>5</v>
      </c>
      <c r="Q7081" s="27">
        <v>20</v>
      </c>
      <c r="R7081" s="28">
        <f>DATE('Raw Data'!$O7081,'Raw Data'!$P7081,'Raw Data'!$Q7081)</f>
        <v>41049</v>
      </c>
      <c r="S7081" s="27" t="str">
        <f>CONCATENATE(MID('Raw Data'!$H7081,FIND("(",'Raw Data'!$H7081)+1,FIND(")",'Raw Data'!$H7081)-FIND("(",'Raw Data'!$H7081)-1),"",'Raw Data'!$M7081)</f>
        <v>Rs.350</v>
      </c>
      <c r="T7081" s="27">
        <f t="shared" si="110"/>
        <v>1</v>
      </c>
      <c r="U7081" s="29">
        <f>'Raw Data'!$M7081*'Raw Data'!$T7081</f>
        <v>350</v>
      </c>
    </row>
    <row r="7082" spans="1:21" x14ac:dyDescent="0.3">
      <c r="A7082" s="20">
        <v>4469</v>
      </c>
      <c r="B7082" s="27" t="s">
        <v>13341</v>
      </c>
      <c r="C7082" s="27">
        <v>1</v>
      </c>
      <c r="D7082" s="27" t="str">
        <f>VLOOKUP('Raw Data'!$C7082,'country description'!$A$2:$B$16,2,0)</f>
        <v>India</v>
      </c>
      <c r="E7082" s="27" t="s">
        <v>12487</v>
      </c>
      <c r="F7082" s="27" t="s">
        <v>13342</v>
      </c>
      <c r="G7082" s="27" t="s">
        <v>504</v>
      </c>
      <c r="H7082" s="27" t="s">
        <v>18</v>
      </c>
      <c r="I7082" s="27" t="s">
        <v>24</v>
      </c>
      <c r="J7082" s="27" t="s">
        <v>19</v>
      </c>
      <c r="K7082" s="27">
        <v>3</v>
      </c>
      <c r="L7082" s="27">
        <v>325</v>
      </c>
      <c r="M7082" s="27">
        <v>1100</v>
      </c>
      <c r="N7082" s="27">
        <v>3.2</v>
      </c>
      <c r="O7082" s="27">
        <v>2010</v>
      </c>
      <c r="P7082" s="27">
        <v>5</v>
      </c>
      <c r="Q7082" s="27">
        <v>27</v>
      </c>
      <c r="R7082" s="28">
        <f>DATE('Raw Data'!$O7082,'Raw Data'!$P7082,'Raw Data'!$Q7082)</f>
        <v>40325</v>
      </c>
      <c r="S7082" s="27" t="str">
        <f>CONCATENATE(MID('Raw Data'!$H7082,FIND("(",'Raw Data'!$H7082)+1,FIND(")",'Raw Data'!$H7082)-FIND("(",'Raw Data'!$H7082)-1),"",'Raw Data'!$M7082)</f>
        <v>Rs.1100</v>
      </c>
      <c r="T7082" s="27">
        <f t="shared" si="110"/>
        <v>1</v>
      </c>
      <c r="U7082" s="29">
        <f>'Raw Data'!$M7082*'Raw Data'!$T7082</f>
        <v>1100</v>
      </c>
    </row>
    <row r="7083" spans="1:21" x14ac:dyDescent="0.3">
      <c r="A7083" s="20">
        <v>5777</v>
      </c>
      <c r="B7083" s="27" t="s">
        <v>12350</v>
      </c>
      <c r="C7083" s="27">
        <v>1</v>
      </c>
      <c r="D7083" s="27" t="str">
        <f>VLOOKUP('Raw Data'!$C7083,'country description'!$A$2:$B$16,2,0)</f>
        <v>India</v>
      </c>
      <c r="E7083" s="27" t="s">
        <v>12487</v>
      </c>
      <c r="F7083" s="27" t="s">
        <v>13343</v>
      </c>
      <c r="G7083" s="27" t="s">
        <v>455</v>
      </c>
      <c r="H7083" s="27" t="s">
        <v>18</v>
      </c>
      <c r="I7083" s="27" t="s">
        <v>19</v>
      </c>
      <c r="J7083" s="27" t="s">
        <v>19</v>
      </c>
      <c r="K7083" s="27">
        <v>1</v>
      </c>
      <c r="L7083" s="27">
        <v>4</v>
      </c>
      <c r="M7083" s="27">
        <v>250</v>
      </c>
      <c r="N7083" s="27">
        <v>2.9</v>
      </c>
      <c r="O7083" s="27">
        <v>2011</v>
      </c>
      <c r="P7083" s="27">
        <v>5</v>
      </c>
      <c r="Q7083" s="27">
        <v>28</v>
      </c>
      <c r="R7083" s="28">
        <f>DATE('Raw Data'!$O7083,'Raw Data'!$P7083,'Raw Data'!$Q7083)</f>
        <v>40691</v>
      </c>
      <c r="S7083" s="27" t="str">
        <f>CONCATENATE(MID('Raw Data'!$H7083,FIND("(",'Raw Data'!$H7083)+1,FIND(")",'Raw Data'!$H7083)-FIND("(",'Raw Data'!$H7083)-1),"",'Raw Data'!$M7083)</f>
        <v>Rs.250</v>
      </c>
      <c r="T7083" s="27">
        <f t="shared" si="110"/>
        <v>1</v>
      </c>
      <c r="U7083" s="29">
        <f>'Raw Data'!$M7083*'Raw Data'!$T7083</f>
        <v>250</v>
      </c>
    </row>
    <row r="7084" spans="1:21" x14ac:dyDescent="0.3">
      <c r="A7084" s="20">
        <v>18391137</v>
      </c>
      <c r="B7084" s="27" t="s">
        <v>13344</v>
      </c>
      <c r="C7084" s="27">
        <v>1</v>
      </c>
      <c r="D7084" s="27" t="str">
        <f>VLOOKUP('Raw Data'!$C7084,'country description'!$A$2:$B$16,2,0)</f>
        <v>India</v>
      </c>
      <c r="E7084" s="27" t="s">
        <v>12487</v>
      </c>
      <c r="F7084" s="27" t="s">
        <v>13345</v>
      </c>
      <c r="G7084" s="27" t="s">
        <v>410</v>
      </c>
      <c r="H7084" s="27" t="s">
        <v>18</v>
      </c>
      <c r="I7084" s="27" t="s">
        <v>19</v>
      </c>
      <c r="J7084" s="27" t="s">
        <v>24</v>
      </c>
      <c r="K7084" s="27">
        <v>2</v>
      </c>
      <c r="L7084" s="27">
        <v>4</v>
      </c>
      <c r="M7084" s="27">
        <v>750</v>
      </c>
      <c r="N7084" s="27">
        <v>2.6</v>
      </c>
      <c r="O7084" s="27">
        <v>2011</v>
      </c>
      <c r="P7084" s="27">
        <v>5</v>
      </c>
      <c r="Q7084" s="27">
        <v>27</v>
      </c>
      <c r="R7084" s="28">
        <f>DATE('Raw Data'!$O7084,'Raw Data'!$P7084,'Raw Data'!$Q7084)</f>
        <v>40690</v>
      </c>
      <c r="S7084" s="27" t="str">
        <f>CONCATENATE(MID('Raw Data'!$H7084,FIND("(",'Raw Data'!$H7084)+1,FIND(")",'Raw Data'!$H7084)-FIND("(",'Raw Data'!$H7084)-1),"",'Raw Data'!$M7084)</f>
        <v>Rs.750</v>
      </c>
      <c r="T7084" s="27">
        <f t="shared" si="110"/>
        <v>1</v>
      </c>
      <c r="U7084" s="29">
        <f>'Raw Data'!$M7084*'Raw Data'!$T7084</f>
        <v>750</v>
      </c>
    </row>
    <row r="7085" spans="1:21" x14ac:dyDescent="0.3">
      <c r="A7085" s="20">
        <v>18206836</v>
      </c>
      <c r="B7085" s="27" t="s">
        <v>13346</v>
      </c>
      <c r="C7085" s="27">
        <v>1</v>
      </c>
      <c r="D7085" s="27" t="str">
        <f>VLOOKUP('Raw Data'!$C7085,'country description'!$A$2:$B$16,2,0)</f>
        <v>India</v>
      </c>
      <c r="E7085" s="27" t="s">
        <v>12487</v>
      </c>
      <c r="F7085" s="27" t="s">
        <v>13347</v>
      </c>
      <c r="G7085" s="27" t="s">
        <v>17</v>
      </c>
      <c r="H7085" s="27" t="s">
        <v>18</v>
      </c>
      <c r="I7085" s="27" t="s">
        <v>19</v>
      </c>
      <c r="J7085" s="27" t="s">
        <v>19</v>
      </c>
      <c r="K7085" s="27">
        <v>1</v>
      </c>
      <c r="L7085" s="27">
        <v>15</v>
      </c>
      <c r="M7085" s="27">
        <v>200</v>
      </c>
      <c r="N7085" s="27">
        <v>3.2</v>
      </c>
      <c r="O7085" s="27">
        <v>2012</v>
      </c>
      <c r="P7085" s="27">
        <v>5</v>
      </c>
      <c r="Q7085" s="27">
        <v>1</v>
      </c>
      <c r="R7085" s="28">
        <f>DATE('Raw Data'!$O7085,'Raw Data'!$P7085,'Raw Data'!$Q7085)</f>
        <v>41030</v>
      </c>
      <c r="S7085" s="27" t="str">
        <f>CONCATENATE(MID('Raw Data'!$H7085,FIND("(",'Raw Data'!$H7085)+1,FIND(")",'Raw Data'!$H7085)-FIND("(",'Raw Data'!$H7085)-1),"",'Raw Data'!$M7085)</f>
        <v>Rs.200</v>
      </c>
      <c r="T7085" s="27">
        <f t="shared" si="110"/>
        <v>1</v>
      </c>
      <c r="U7085" s="29">
        <f>'Raw Data'!$M7085*'Raw Data'!$T7085</f>
        <v>200</v>
      </c>
    </row>
    <row r="7086" spans="1:21" x14ac:dyDescent="0.3">
      <c r="A7086" s="20">
        <v>8012</v>
      </c>
      <c r="B7086" s="27" t="s">
        <v>13348</v>
      </c>
      <c r="C7086" s="27">
        <v>1</v>
      </c>
      <c r="D7086" s="27" t="str">
        <f>VLOOKUP('Raw Data'!$C7086,'country description'!$A$2:$B$16,2,0)</f>
        <v>India</v>
      </c>
      <c r="E7086" s="27" t="s">
        <v>12487</v>
      </c>
      <c r="F7086" s="27" t="s">
        <v>13349</v>
      </c>
      <c r="G7086" s="27" t="s">
        <v>500</v>
      </c>
      <c r="H7086" s="27" t="s">
        <v>18</v>
      </c>
      <c r="I7086" s="27" t="s">
        <v>19</v>
      </c>
      <c r="J7086" s="27" t="s">
        <v>24</v>
      </c>
      <c r="K7086" s="27">
        <v>2</v>
      </c>
      <c r="L7086" s="27">
        <v>134</v>
      </c>
      <c r="M7086" s="27">
        <v>650</v>
      </c>
      <c r="N7086" s="27">
        <v>2.2000000000000002</v>
      </c>
      <c r="O7086" s="27">
        <v>2013</v>
      </c>
      <c r="P7086" s="27">
        <v>5</v>
      </c>
      <c r="Q7086" s="27">
        <v>19</v>
      </c>
      <c r="R7086" s="28">
        <f>DATE('Raw Data'!$O7086,'Raw Data'!$P7086,'Raw Data'!$Q7086)</f>
        <v>41413</v>
      </c>
      <c r="S7086" s="27" t="str">
        <f>CONCATENATE(MID('Raw Data'!$H7086,FIND("(",'Raw Data'!$H7086)+1,FIND(")",'Raw Data'!$H7086)-FIND("(",'Raw Data'!$H7086)-1),"",'Raw Data'!$M7086)</f>
        <v>Rs.650</v>
      </c>
      <c r="T7086" s="27">
        <f t="shared" si="110"/>
        <v>1</v>
      </c>
      <c r="U7086" s="29">
        <f>'Raw Data'!$M7086*'Raw Data'!$T7086</f>
        <v>650</v>
      </c>
    </row>
    <row r="7087" spans="1:21" x14ac:dyDescent="0.3">
      <c r="A7087" s="20">
        <v>1722</v>
      </c>
      <c r="B7087" s="27" t="s">
        <v>13350</v>
      </c>
      <c r="C7087" s="27">
        <v>1</v>
      </c>
      <c r="D7087" s="27" t="str">
        <f>VLOOKUP('Raw Data'!$C7087,'country description'!$A$2:$B$16,2,0)</f>
        <v>India</v>
      </c>
      <c r="E7087" s="27" t="s">
        <v>12487</v>
      </c>
      <c r="F7087" s="27" t="s">
        <v>13351</v>
      </c>
      <c r="G7087" s="27" t="s">
        <v>410</v>
      </c>
      <c r="H7087" s="27" t="s">
        <v>18</v>
      </c>
      <c r="I7087" s="27" t="s">
        <v>24</v>
      </c>
      <c r="J7087" s="27" t="s">
        <v>24</v>
      </c>
      <c r="K7087" s="27">
        <v>2</v>
      </c>
      <c r="L7087" s="27">
        <v>75</v>
      </c>
      <c r="M7087" s="27">
        <v>800</v>
      </c>
      <c r="N7087" s="27">
        <v>2.6</v>
      </c>
      <c r="O7087" s="27">
        <v>2016</v>
      </c>
      <c r="P7087" s="27">
        <v>5</v>
      </c>
      <c r="Q7087" s="27">
        <v>12</v>
      </c>
      <c r="R7087" s="28">
        <f>DATE('Raw Data'!$O7087,'Raw Data'!$P7087,'Raw Data'!$Q7087)</f>
        <v>42502</v>
      </c>
      <c r="S7087" s="27" t="str">
        <f>CONCATENATE(MID('Raw Data'!$H7087,FIND("(",'Raw Data'!$H7087)+1,FIND(")",'Raw Data'!$H7087)-FIND("(",'Raw Data'!$H7087)-1),"",'Raw Data'!$M7087)</f>
        <v>Rs.800</v>
      </c>
      <c r="T7087" s="27">
        <f t="shared" si="110"/>
        <v>1</v>
      </c>
      <c r="U7087" s="29">
        <f>'Raw Data'!$M7087*'Raw Data'!$T7087</f>
        <v>800</v>
      </c>
    </row>
    <row r="7088" spans="1:21" x14ac:dyDescent="0.3">
      <c r="A7088" s="20">
        <v>2191</v>
      </c>
      <c r="B7088" s="27" t="s">
        <v>8484</v>
      </c>
      <c r="C7088" s="27">
        <v>1</v>
      </c>
      <c r="D7088" s="27" t="str">
        <f>VLOOKUP('Raw Data'!$C7088,'country description'!$A$2:$B$16,2,0)</f>
        <v>India</v>
      </c>
      <c r="E7088" s="27" t="s">
        <v>12487</v>
      </c>
      <c r="F7088" s="27" t="s">
        <v>13352</v>
      </c>
      <c r="G7088" s="27" t="s">
        <v>2705</v>
      </c>
      <c r="H7088" s="27" t="s">
        <v>18</v>
      </c>
      <c r="I7088" s="27" t="s">
        <v>19</v>
      </c>
      <c r="J7088" s="27" t="s">
        <v>19</v>
      </c>
      <c r="K7088" s="27">
        <v>1</v>
      </c>
      <c r="L7088" s="27">
        <v>32</v>
      </c>
      <c r="M7088" s="27">
        <v>250</v>
      </c>
      <c r="N7088" s="27">
        <v>3.1</v>
      </c>
      <c r="O7088" s="27">
        <v>2015</v>
      </c>
      <c r="P7088" s="27">
        <v>5</v>
      </c>
      <c r="Q7088" s="27">
        <v>17</v>
      </c>
      <c r="R7088" s="28">
        <f>DATE('Raw Data'!$O7088,'Raw Data'!$P7088,'Raw Data'!$Q7088)</f>
        <v>42141</v>
      </c>
      <c r="S7088" s="27" t="str">
        <f>CONCATENATE(MID('Raw Data'!$H7088,FIND("(",'Raw Data'!$H7088)+1,FIND(")",'Raw Data'!$H7088)-FIND("(",'Raw Data'!$H7088)-1),"",'Raw Data'!$M7088)</f>
        <v>Rs.250</v>
      </c>
      <c r="T7088" s="27">
        <f t="shared" si="110"/>
        <v>1</v>
      </c>
      <c r="U7088" s="29">
        <f>'Raw Data'!$M7088*'Raw Data'!$T7088</f>
        <v>250</v>
      </c>
    </row>
    <row r="7089" spans="1:21" x14ac:dyDescent="0.3">
      <c r="A7089" s="20">
        <v>307447</v>
      </c>
      <c r="B7089" s="27" t="s">
        <v>4728</v>
      </c>
      <c r="C7089" s="27">
        <v>1</v>
      </c>
      <c r="D7089" s="27" t="str">
        <f>VLOOKUP('Raw Data'!$C7089,'country description'!$A$2:$B$16,2,0)</f>
        <v>India</v>
      </c>
      <c r="E7089" s="27" t="s">
        <v>12487</v>
      </c>
      <c r="F7089" s="27" t="s">
        <v>13353</v>
      </c>
      <c r="G7089" s="27" t="s">
        <v>390</v>
      </c>
      <c r="H7089" s="27" t="s">
        <v>18</v>
      </c>
      <c r="I7089" s="27" t="s">
        <v>19</v>
      </c>
      <c r="J7089" s="27" t="s">
        <v>24</v>
      </c>
      <c r="K7089" s="27">
        <v>2</v>
      </c>
      <c r="L7089" s="27">
        <v>106</v>
      </c>
      <c r="M7089" s="27">
        <v>600</v>
      </c>
      <c r="N7089" s="27">
        <v>3.2</v>
      </c>
      <c r="O7089" s="27">
        <v>2016</v>
      </c>
      <c r="P7089" s="27">
        <v>5</v>
      </c>
      <c r="Q7089" s="27">
        <v>9</v>
      </c>
      <c r="R7089" s="28">
        <f>DATE('Raw Data'!$O7089,'Raw Data'!$P7089,'Raw Data'!$Q7089)</f>
        <v>42499</v>
      </c>
      <c r="S7089" s="27" t="str">
        <f>CONCATENATE(MID('Raw Data'!$H7089,FIND("(",'Raw Data'!$H7089)+1,FIND(")",'Raw Data'!$H7089)-FIND("(",'Raw Data'!$H7089)-1),"",'Raw Data'!$M7089)</f>
        <v>Rs.600</v>
      </c>
      <c r="T7089" s="27">
        <f t="shared" si="110"/>
        <v>1</v>
      </c>
      <c r="U7089" s="29">
        <f>'Raw Data'!$M7089*'Raw Data'!$T7089</f>
        <v>600</v>
      </c>
    </row>
    <row r="7090" spans="1:21" x14ac:dyDescent="0.3">
      <c r="A7090" s="20">
        <v>18255134</v>
      </c>
      <c r="B7090" s="27" t="s">
        <v>13354</v>
      </c>
      <c r="C7090" s="27">
        <v>1</v>
      </c>
      <c r="D7090" s="27" t="str">
        <f>VLOOKUP('Raw Data'!$C7090,'country description'!$A$2:$B$16,2,0)</f>
        <v>India</v>
      </c>
      <c r="E7090" s="27" t="s">
        <v>12487</v>
      </c>
      <c r="F7090" s="27" t="s">
        <v>13355</v>
      </c>
      <c r="G7090" s="27" t="s">
        <v>393</v>
      </c>
      <c r="H7090" s="27" t="s">
        <v>18</v>
      </c>
      <c r="I7090" s="27" t="s">
        <v>19</v>
      </c>
      <c r="J7090" s="27" t="s">
        <v>24</v>
      </c>
      <c r="K7090" s="27">
        <v>2</v>
      </c>
      <c r="L7090" s="27">
        <v>34</v>
      </c>
      <c r="M7090" s="27">
        <v>700</v>
      </c>
      <c r="N7090" s="27">
        <v>2.6</v>
      </c>
      <c r="O7090" s="27">
        <v>2011</v>
      </c>
      <c r="P7090" s="27">
        <v>5</v>
      </c>
      <c r="Q7090" s="27">
        <v>7</v>
      </c>
      <c r="R7090" s="28">
        <f>DATE('Raw Data'!$O7090,'Raw Data'!$P7090,'Raw Data'!$Q7090)</f>
        <v>40670</v>
      </c>
      <c r="S7090" s="27" t="str">
        <f>CONCATENATE(MID('Raw Data'!$H7090,FIND("(",'Raw Data'!$H7090)+1,FIND(")",'Raw Data'!$H7090)-FIND("(",'Raw Data'!$H7090)-1),"",'Raw Data'!$M7090)</f>
        <v>Rs.700</v>
      </c>
      <c r="T7090" s="27">
        <f t="shared" si="110"/>
        <v>1</v>
      </c>
      <c r="U7090" s="29">
        <f>'Raw Data'!$M7090*'Raw Data'!$T7090</f>
        <v>700</v>
      </c>
    </row>
    <row r="7091" spans="1:21" x14ac:dyDescent="0.3">
      <c r="A7091" s="20">
        <v>7983</v>
      </c>
      <c r="B7091" s="27" t="s">
        <v>13244</v>
      </c>
      <c r="C7091" s="27">
        <v>1</v>
      </c>
      <c r="D7091" s="27" t="str">
        <f>VLOOKUP('Raw Data'!$C7091,'country description'!$A$2:$B$16,2,0)</f>
        <v>India</v>
      </c>
      <c r="E7091" s="27" t="s">
        <v>12487</v>
      </c>
      <c r="F7091" s="27" t="s">
        <v>13356</v>
      </c>
      <c r="G7091" s="27" t="s">
        <v>464</v>
      </c>
      <c r="H7091" s="27" t="s">
        <v>18</v>
      </c>
      <c r="I7091" s="27" t="s">
        <v>19</v>
      </c>
      <c r="J7091" s="27" t="s">
        <v>24</v>
      </c>
      <c r="K7091" s="27">
        <v>1</v>
      </c>
      <c r="L7091" s="27">
        <v>94</v>
      </c>
      <c r="M7091" s="27">
        <v>200</v>
      </c>
      <c r="N7091" s="27">
        <v>3.5</v>
      </c>
      <c r="O7091" s="27">
        <v>2013</v>
      </c>
      <c r="P7091" s="27">
        <v>4</v>
      </c>
      <c r="Q7091" s="27">
        <v>24</v>
      </c>
      <c r="R7091" s="28">
        <f>DATE('Raw Data'!$O7091,'Raw Data'!$P7091,'Raw Data'!$Q7091)</f>
        <v>41388</v>
      </c>
      <c r="S7091" s="27" t="str">
        <f>CONCATENATE(MID('Raw Data'!$H7091,FIND("(",'Raw Data'!$H7091)+1,FIND(")",'Raw Data'!$H7091)-FIND("(",'Raw Data'!$H7091)-1),"",'Raw Data'!$M7091)</f>
        <v>Rs.200</v>
      </c>
      <c r="T7091" s="27">
        <f t="shared" si="110"/>
        <v>1</v>
      </c>
      <c r="U7091" s="29">
        <f>'Raw Data'!$M7091*'Raw Data'!$T7091</f>
        <v>200</v>
      </c>
    </row>
    <row r="7092" spans="1:21" x14ac:dyDescent="0.3">
      <c r="A7092" s="20">
        <v>18281983</v>
      </c>
      <c r="B7092" s="27" t="s">
        <v>5379</v>
      </c>
      <c r="C7092" s="27">
        <v>1</v>
      </c>
      <c r="D7092" s="27" t="str">
        <f>VLOOKUP('Raw Data'!$C7092,'country description'!$A$2:$B$16,2,0)</f>
        <v>India</v>
      </c>
      <c r="E7092" s="27" t="s">
        <v>12487</v>
      </c>
      <c r="F7092" s="27" t="s">
        <v>13357</v>
      </c>
      <c r="G7092" s="27" t="s">
        <v>17</v>
      </c>
      <c r="H7092" s="27" t="s">
        <v>18</v>
      </c>
      <c r="I7092" s="27" t="s">
        <v>19</v>
      </c>
      <c r="J7092" s="27" t="s">
        <v>19</v>
      </c>
      <c r="K7092" s="27">
        <v>1</v>
      </c>
      <c r="L7092" s="27">
        <v>16</v>
      </c>
      <c r="M7092" s="27">
        <v>300</v>
      </c>
      <c r="N7092" s="27">
        <v>3.1</v>
      </c>
      <c r="O7092" s="27">
        <v>2010</v>
      </c>
      <c r="P7092" s="27">
        <v>4</v>
      </c>
      <c r="Q7092" s="27">
        <v>16</v>
      </c>
      <c r="R7092" s="28">
        <f>DATE('Raw Data'!$O7092,'Raw Data'!$P7092,'Raw Data'!$Q7092)</f>
        <v>40284</v>
      </c>
      <c r="S7092" s="27" t="str">
        <f>CONCATENATE(MID('Raw Data'!$H7092,FIND("(",'Raw Data'!$H7092)+1,FIND(")",'Raw Data'!$H7092)-FIND("(",'Raw Data'!$H7092)-1),"",'Raw Data'!$M7092)</f>
        <v>Rs.300</v>
      </c>
      <c r="T7092" s="27">
        <f t="shared" si="110"/>
        <v>1</v>
      </c>
      <c r="U7092" s="29">
        <f>'Raw Data'!$M7092*'Raw Data'!$T7092</f>
        <v>300</v>
      </c>
    </row>
    <row r="7093" spans="1:21" x14ac:dyDescent="0.3">
      <c r="A7093" s="20">
        <v>8422</v>
      </c>
      <c r="B7093" s="27" t="s">
        <v>13358</v>
      </c>
      <c r="C7093" s="27">
        <v>1</v>
      </c>
      <c r="D7093" s="27" t="str">
        <f>VLOOKUP('Raw Data'!$C7093,'country description'!$A$2:$B$16,2,0)</f>
        <v>India</v>
      </c>
      <c r="E7093" s="27" t="s">
        <v>12487</v>
      </c>
      <c r="F7093" s="27" t="s">
        <v>13359</v>
      </c>
      <c r="G7093" s="27" t="s">
        <v>464</v>
      </c>
      <c r="H7093" s="27" t="s">
        <v>18</v>
      </c>
      <c r="I7093" s="27" t="s">
        <v>19</v>
      </c>
      <c r="J7093" s="27" t="s">
        <v>19</v>
      </c>
      <c r="K7093" s="27">
        <v>3</v>
      </c>
      <c r="L7093" s="27">
        <v>29</v>
      </c>
      <c r="M7093" s="27">
        <v>1000</v>
      </c>
      <c r="N7093" s="27">
        <v>3.4</v>
      </c>
      <c r="O7093" s="27">
        <v>2016</v>
      </c>
      <c r="P7093" s="27">
        <v>4</v>
      </c>
      <c r="Q7093" s="27">
        <v>8</v>
      </c>
      <c r="R7093" s="28">
        <f>DATE('Raw Data'!$O7093,'Raw Data'!$P7093,'Raw Data'!$Q7093)</f>
        <v>42468</v>
      </c>
      <c r="S7093" s="27" t="str">
        <f>CONCATENATE(MID('Raw Data'!$H7093,FIND("(",'Raw Data'!$H7093)+1,FIND(")",'Raw Data'!$H7093)-FIND("(",'Raw Data'!$H7093)-1),"",'Raw Data'!$M7093)</f>
        <v>Rs.1000</v>
      </c>
      <c r="T7093" s="27">
        <f t="shared" si="110"/>
        <v>1</v>
      </c>
      <c r="U7093" s="29">
        <f>'Raw Data'!$M7093*'Raw Data'!$T7093</f>
        <v>1000</v>
      </c>
    </row>
    <row r="7094" spans="1:21" x14ac:dyDescent="0.3">
      <c r="A7094" s="20">
        <v>312278</v>
      </c>
      <c r="B7094" s="27" t="s">
        <v>13360</v>
      </c>
      <c r="C7094" s="27">
        <v>1</v>
      </c>
      <c r="D7094" s="27" t="str">
        <f>VLOOKUP('Raw Data'!$C7094,'country description'!$A$2:$B$16,2,0)</f>
        <v>India</v>
      </c>
      <c r="E7094" s="27" t="s">
        <v>12487</v>
      </c>
      <c r="F7094" s="27" t="s">
        <v>13361</v>
      </c>
      <c r="G7094" s="27" t="s">
        <v>464</v>
      </c>
      <c r="H7094" s="27" t="s">
        <v>18</v>
      </c>
      <c r="I7094" s="27" t="s">
        <v>19</v>
      </c>
      <c r="J7094" s="27" t="s">
        <v>24</v>
      </c>
      <c r="K7094" s="27">
        <v>1</v>
      </c>
      <c r="L7094" s="27">
        <v>9</v>
      </c>
      <c r="M7094" s="27">
        <v>200</v>
      </c>
      <c r="N7094" s="27">
        <v>2.9</v>
      </c>
      <c r="O7094" s="27">
        <v>2016</v>
      </c>
      <c r="P7094" s="27">
        <v>4</v>
      </c>
      <c r="Q7094" s="27">
        <v>24</v>
      </c>
      <c r="R7094" s="28">
        <f>DATE('Raw Data'!$O7094,'Raw Data'!$P7094,'Raw Data'!$Q7094)</f>
        <v>42484</v>
      </c>
      <c r="S7094" s="27" t="str">
        <f>CONCATENATE(MID('Raw Data'!$H7094,FIND("(",'Raw Data'!$H7094)+1,FIND(")",'Raw Data'!$H7094)-FIND("(",'Raw Data'!$H7094)-1),"",'Raw Data'!$M7094)</f>
        <v>Rs.200</v>
      </c>
      <c r="T7094" s="27">
        <f t="shared" si="110"/>
        <v>1</v>
      </c>
      <c r="U7094" s="29">
        <f>'Raw Data'!$M7094*'Raw Data'!$T7094</f>
        <v>200</v>
      </c>
    </row>
    <row r="7095" spans="1:21" x14ac:dyDescent="0.3">
      <c r="A7095" s="20">
        <v>18463699</v>
      </c>
      <c r="B7095" s="27" t="s">
        <v>2307</v>
      </c>
      <c r="C7095" s="27">
        <v>1</v>
      </c>
      <c r="D7095" s="27" t="str">
        <f>VLOOKUP('Raw Data'!$C7095,'country description'!$A$2:$B$16,2,0)</f>
        <v>India</v>
      </c>
      <c r="E7095" s="27" t="s">
        <v>12487</v>
      </c>
      <c r="F7095" s="27" t="s">
        <v>13362</v>
      </c>
      <c r="G7095" s="27" t="s">
        <v>1626</v>
      </c>
      <c r="H7095" s="27" t="s">
        <v>18</v>
      </c>
      <c r="I7095" s="27" t="s">
        <v>24</v>
      </c>
      <c r="J7095" s="27" t="s">
        <v>19</v>
      </c>
      <c r="K7095" s="27">
        <v>3</v>
      </c>
      <c r="L7095" s="27">
        <v>9</v>
      </c>
      <c r="M7095" s="27">
        <v>1100</v>
      </c>
      <c r="N7095" s="27">
        <v>3.1</v>
      </c>
      <c r="O7095" s="27">
        <v>2013</v>
      </c>
      <c r="P7095" s="27">
        <v>4</v>
      </c>
      <c r="Q7095" s="27">
        <v>10</v>
      </c>
      <c r="R7095" s="28">
        <f>DATE('Raw Data'!$O7095,'Raw Data'!$P7095,'Raw Data'!$Q7095)</f>
        <v>41374</v>
      </c>
      <c r="S7095" s="27" t="str">
        <f>CONCATENATE(MID('Raw Data'!$H7095,FIND("(",'Raw Data'!$H7095)+1,FIND(")",'Raw Data'!$H7095)-FIND("(",'Raw Data'!$H7095)-1),"",'Raw Data'!$M7095)</f>
        <v>Rs.1100</v>
      </c>
      <c r="T7095" s="27">
        <f t="shared" si="110"/>
        <v>1</v>
      </c>
      <c r="U7095" s="29">
        <f>'Raw Data'!$M7095*'Raw Data'!$T7095</f>
        <v>1100</v>
      </c>
    </row>
    <row r="7096" spans="1:21" x14ac:dyDescent="0.3">
      <c r="A7096" s="20">
        <v>8228</v>
      </c>
      <c r="B7096" s="27" t="s">
        <v>13363</v>
      </c>
      <c r="C7096" s="27">
        <v>1</v>
      </c>
      <c r="D7096" s="27" t="str">
        <f>VLOOKUP('Raw Data'!$C7096,'country description'!$A$2:$B$16,2,0)</f>
        <v>India</v>
      </c>
      <c r="E7096" s="27" t="s">
        <v>12487</v>
      </c>
      <c r="F7096" s="27" t="s">
        <v>13364</v>
      </c>
      <c r="G7096" s="27" t="s">
        <v>671</v>
      </c>
      <c r="H7096" s="27" t="s">
        <v>18</v>
      </c>
      <c r="I7096" s="27" t="s">
        <v>19</v>
      </c>
      <c r="J7096" s="27" t="s">
        <v>19</v>
      </c>
      <c r="K7096" s="27">
        <v>1</v>
      </c>
      <c r="L7096" s="27">
        <v>26</v>
      </c>
      <c r="M7096" s="27">
        <v>150</v>
      </c>
      <c r="N7096" s="27">
        <v>2.6</v>
      </c>
      <c r="O7096" s="27">
        <v>2012</v>
      </c>
      <c r="P7096" s="27">
        <v>4</v>
      </c>
      <c r="Q7096" s="27">
        <v>1</v>
      </c>
      <c r="R7096" s="28">
        <f>DATE('Raw Data'!$O7096,'Raw Data'!$P7096,'Raw Data'!$Q7096)</f>
        <v>41000</v>
      </c>
      <c r="S7096" s="27" t="str">
        <f>CONCATENATE(MID('Raw Data'!$H7096,FIND("(",'Raw Data'!$H7096)+1,FIND(")",'Raw Data'!$H7096)-FIND("(",'Raw Data'!$H7096)-1),"",'Raw Data'!$M7096)</f>
        <v>Rs.150</v>
      </c>
      <c r="T7096" s="27">
        <f t="shared" si="110"/>
        <v>1</v>
      </c>
      <c r="U7096" s="29">
        <f>'Raw Data'!$M7096*'Raw Data'!$T7096</f>
        <v>150</v>
      </c>
    </row>
    <row r="7097" spans="1:21" x14ac:dyDescent="0.3">
      <c r="A7097" s="20">
        <v>18371428</v>
      </c>
      <c r="B7097" s="27" t="s">
        <v>13365</v>
      </c>
      <c r="C7097" s="27">
        <v>1</v>
      </c>
      <c r="D7097" s="27" t="str">
        <f>VLOOKUP('Raw Data'!$C7097,'country description'!$A$2:$B$16,2,0)</f>
        <v>India</v>
      </c>
      <c r="E7097" s="27" t="s">
        <v>12487</v>
      </c>
      <c r="F7097" s="27" t="s">
        <v>13366</v>
      </c>
      <c r="G7097" s="27" t="s">
        <v>410</v>
      </c>
      <c r="H7097" s="27" t="s">
        <v>18</v>
      </c>
      <c r="I7097" s="27" t="s">
        <v>19</v>
      </c>
      <c r="J7097" s="27" t="s">
        <v>24</v>
      </c>
      <c r="K7097" s="27">
        <v>2</v>
      </c>
      <c r="L7097" s="27">
        <v>13</v>
      </c>
      <c r="M7097" s="27">
        <v>800</v>
      </c>
      <c r="N7097" s="27">
        <v>3.4</v>
      </c>
      <c r="O7097" s="27">
        <v>2011</v>
      </c>
      <c r="P7097" s="27">
        <v>4</v>
      </c>
      <c r="Q7097" s="27">
        <v>16</v>
      </c>
      <c r="R7097" s="28">
        <f>DATE('Raw Data'!$O7097,'Raw Data'!$P7097,'Raw Data'!$Q7097)</f>
        <v>40649</v>
      </c>
      <c r="S7097" s="27" t="str">
        <f>CONCATENATE(MID('Raw Data'!$H7097,FIND("(",'Raw Data'!$H7097)+1,FIND(")",'Raw Data'!$H7097)-FIND("(",'Raw Data'!$H7097)-1),"",'Raw Data'!$M7097)</f>
        <v>Rs.800</v>
      </c>
      <c r="T7097" s="27">
        <f t="shared" si="110"/>
        <v>1</v>
      </c>
      <c r="U7097" s="29">
        <f>'Raw Data'!$M7097*'Raw Data'!$T7097</f>
        <v>800</v>
      </c>
    </row>
    <row r="7098" spans="1:21" x14ac:dyDescent="0.3">
      <c r="A7098" s="20">
        <v>312369</v>
      </c>
      <c r="B7098" s="27" t="s">
        <v>13367</v>
      </c>
      <c r="C7098" s="27">
        <v>1</v>
      </c>
      <c r="D7098" s="27" t="str">
        <f>VLOOKUP('Raw Data'!$C7098,'country description'!$A$2:$B$16,2,0)</f>
        <v>India</v>
      </c>
      <c r="E7098" s="27" t="s">
        <v>12487</v>
      </c>
      <c r="F7098" s="27" t="s">
        <v>13368</v>
      </c>
      <c r="G7098" s="27" t="s">
        <v>1166</v>
      </c>
      <c r="H7098" s="27" t="s">
        <v>18</v>
      </c>
      <c r="I7098" s="27" t="s">
        <v>19</v>
      </c>
      <c r="J7098" s="27" t="s">
        <v>24</v>
      </c>
      <c r="K7098" s="27">
        <v>2</v>
      </c>
      <c r="L7098" s="27">
        <v>27</v>
      </c>
      <c r="M7098" s="27">
        <v>550</v>
      </c>
      <c r="N7098" s="27">
        <v>3.2</v>
      </c>
      <c r="O7098" s="27">
        <v>2016</v>
      </c>
      <c r="P7098" s="27">
        <v>4</v>
      </c>
      <c r="Q7098" s="27">
        <v>5</v>
      </c>
      <c r="R7098" s="28">
        <f>DATE('Raw Data'!$O7098,'Raw Data'!$P7098,'Raw Data'!$Q7098)</f>
        <v>42465</v>
      </c>
      <c r="S7098" s="27" t="str">
        <f>CONCATENATE(MID('Raw Data'!$H7098,FIND("(",'Raw Data'!$H7098)+1,FIND(")",'Raw Data'!$H7098)-FIND("(",'Raw Data'!$H7098)-1),"",'Raw Data'!$M7098)</f>
        <v>Rs.550</v>
      </c>
      <c r="T7098" s="27">
        <f t="shared" si="110"/>
        <v>1</v>
      </c>
      <c r="U7098" s="29">
        <f>'Raw Data'!$M7098*'Raw Data'!$T7098</f>
        <v>550</v>
      </c>
    </row>
    <row r="7099" spans="1:21" x14ac:dyDescent="0.3">
      <c r="A7099" s="20">
        <v>18273942</v>
      </c>
      <c r="B7099" s="27" t="s">
        <v>13369</v>
      </c>
      <c r="C7099" s="27">
        <v>1</v>
      </c>
      <c r="D7099" s="27" t="str">
        <f>VLOOKUP('Raw Data'!$C7099,'country description'!$A$2:$B$16,2,0)</f>
        <v>India</v>
      </c>
      <c r="E7099" s="27" t="s">
        <v>12487</v>
      </c>
      <c r="F7099" s="27" t="s">
        <v>13370</v>
      </c>
      <c r="G7099" s="27" t="s">
        <v>13371</v>
      </c>
      <c r="H7099" s="27" t="s">
        <v>18</v>
      </c>
      <c r="I7099" s="27" t="s">
        <v>19</v>
      </c>
      <c r="J7099" s="27" t="s">
        <v>24</v>
      </c>
      <c r="K7099" s="27">
        <v>2</v>
      </c>
      <c r="L7099" s="27">
        <v>132</v>
      </c>
      <c r="M7099" s="27">
        <v>550</v>
      </c>
      <c r="N7099" s="27">
        <v>3.9</v>
      </c>
      <c r="O7099" s="27">
        <v>2012</v>
      </c>
      <c r="P7099" s="27">
        <v>4</v>
      </c>
      <c r="Q7099" s="27">
        <v>24</v>
      </c>
      <c r="R7099" s="28">
        <f>DATE('Raw Data'!$O7099,'Raw Data'!$P7099,'Raw Data'!$Q7099)</f>
        <v>41023</v>
      </c>
      <c r="S7099" s="27" t="str">
        <f>CONCATENATE(MID('Raw Data'!$H7099,FIND("(",'Raw Data'!$H7099)+1,FIND(")",'Raw Data'!$H7099)-FIND("(",'Raw Data'!$H7099)-1),"",'Raw Data'!$M7099)</f>
        <v>Rs.550</v>
      </c>
      <c r="T7099" s="27">
        <f t="shared" si="110"/>
        <v>1</v>
      </c>
      <c r="U7099" s="29">
        <f>'Raw Data'!$M7099*'Raw Data'!$T7099</f>
        <v>550</v>
      </c>
    </row>
    <row r="7100" spans="1:21" x14ac:dyDescent="0.3">
      <c r="A7100" s="20">
        <v>18146472</v>
      </c>
      <c r="B7100" s="27" t="s">
        <v>13372</v>
      </c>
      <c r="C7100" s="27">
        <v>1</v>
      </c>
      <c r="D7100" s="27" t="str">
        <f>VLOOKUP('Raw Data'!$C7100,'country description'!$A$2:$B$16,2,0)</f>
        <v>India</v>
      </c>
      <c r="E7100" s="27" t="s">
        <v>12487</v>
      </c>
      <c r="F7100" s="27" t="s">
        <v>13373</v>
      </c>
      <c r="G7100" s="27" t="s">
        <v>464</v>
      </c>
      <c r="H7100" s="27" t="s">
        <v>18</v>
      </c>
      <c r="I7100" s="27" t="s">
        <v>19</v>
      </c>
      <c r="J7100" s="27" t="s">
        <v>19</v>
      </c>
      <c r="K7100" s="27">
        <v>1</v>
      </c>
      <c r="L7100" s="27">
        <v>7</v>
      </c>
      <c r="M7100" s="27">
        <v>150</v>
      </c>
      <c r="N7100" s="27">
        <v>2.9</v>
      </c>
      <c r="O7100" s="27">
        <v>2014</v>
      </c>
      <c r="P7100" s="27">
        <v>4</v>
      </c>
      <c r="Q7100" s="27">
        <v>17</v>
      </c>
      <c r="R7100" s="28">
        <f>DATE('Raw Data'!$O7100,'Raw Data'!$P7100,'Raw Data'!$Q7100)</f>
        <v>41746</v>
      </c>
      <c r="S7100" s="27" t="str">
        <f>CONCATENATE(MID('Raw Data'!$H7100,FIND("(",'Raw Data'!$H7100)+1,FIND(")",'Raw Data'!$H7100)-FIND("(",'Raw Data'!$H7100)-1),"",'Raw Data'!$M7100)</f>
        <v>Rs.150</v>
      </c>
      <c r="T7100" s="27">
        <f t="shared" si="110"/>
        <v>1</v>
      </c>
      <c r="U7100" s="29">
        <f>'Raw Data'!$M7100*'Raw Data'!$T7100</f>
        <v>150</v>
      </c>
    </row>
    <row r="7101" spans="1:21" x14ac:dyDescent="0.3">
      <c r="A7101" s="20">
        <v>309535</v>
      </c>
      <c r="B7101" s="27" t="s">
        <v>13374</v>
      </c>
      <c r="C7101" s="27">
        <v>1</v>
      </c>
      <c r="D7101" s="27" t="str">
        <f>VLOOKUP('Raw Data'!$C7101,'country description'!$A$2:$B$16,2,0)</f>
        <v>India</v>
      </c>
      <c r="E7101" s="27" t="s">
        <v>12487</v>
      </c>
      <c r="F7101" s="27" t="s">
        <v>13375</v>
      </c>
      <c r="G7101" s="27" t="s">
        <v>498</v>
      </c>
      <c r="H7101" s="27" t="s">
        <v>18</v>
      </c>
      <c r="I7101" s="27" t="s">
        <v>19</v>
      </c>
      <c r="J7101" s="27" t="s">
        <v>24</v>
      </c>
      <c r="K7101" s="27">
        <v>2</v>
      </c>
      <c r="L7101" s="27">
        <v>31</v>
      </c>
      <c r="M7101" s="27">
        <v>700</v>
      </c>
      <c r="N7101" s="27">
        <v>3</v>
      </c>
      <c r="O7101" s="27">
        <v>2017</v>
      </c>
      <c r="P7101" s="27">
        <v>4</v>
      </c>
      <c r="Q7101" s="27">
        <v>23</v>
      </c>
      <c r="R7101" s="28">
        <f>DATE('Raw Data'!$O7101,'Raw Data'!$P7101,'Raw Data'!$Q7101)</f>
        <v>42848</v>
      </c>
      <c r="S7101" s="27" t="str">
        <f>CONCATENATE(MID('Raw Data'!$H7101,FIND("(",'Raw Data'!$H7101)+1,FIND(")",'Raw Data'!$H7101)-FIND("(",'Raw Data'!$H7101)-1),"",'Raw Data'!$M7101)</f>
        <v>Rs.700</v>
      </c>
      <c r="T7101" s="27">
        <f t="shared" si="110"/>
        <v>1</v>
      </c>
      <c r="U7101" s="29">
        <f>'Raw Data'!$M7101*'Raw Data'!$T7101</f>
        <v>700</v>
      </c>
    </row>
    <row r="7102" spans="1:21" x14ac:dyDescent="0.3">
      <c r="A7102" s="20">
        <v>304691</v>
      </c>
      <c r="B7102" s="27" t="s">
        <v>13376</v>
      </c>
      <c r="C7102" s="27">
        <v>1</v>
      </c>
      <c r="D7102" s="27" t="str">
        <f>VLOOKUP('Raw Data'!$C7102,'country description'!$A$2:$B$16,2,0)</f>
        <v>India</v>
      </c>
      <c r="E7102" s="27" t="s">
        <v>12487</v>
      </c>
      <c r="F7102" s="27" t="s">
        <v>13377</v>
      </c>
      <c r="G7102" s="27" t="s">
        <v>455</v>
      </c>
      <c r="H7102" s="27" t="s">
        <v>18</v>
      </c>
      <c r="I7102" s="27" t="s">
        <v>19</v>
      </c>
      <c r="J7102" s="27" t="s">
        <v>19</v>
      </c>
      <c r="K7102" s="27">
        <v>1</v>
      </c>
      <c r="L7102" s="27">
        <v>18</v>
      </c>
      <c r="M7102" s="27">
        <v>350</v>
      </c>
      <c r="N7102" s="27">
        <v>2.8</v>
      </c>
      <c r="O7102" s="27">
        <v>2011</v>
      </c>
      <c r="P7102" s="27">
        <v>4</v>
      </c>
      <c r="Q7102" s="27">
        <v>11</v>
      </c>
      <c r="R7102" s="28">
        <f>DATE('Raw Data'!$O7102,'Raw Data'!$P7102,'Raw Data'!$Q7102)</f>
        <v>40644</v>
      </c>
      <c r="S7102" s="27" t="str">
        <f>CONCATENATE(MID('Raw Data'!$H7102,FIND("(",'Raw Data'!$H7102)+1,FIND(")",'Raw Data'!$H7102)-FIND("(",'Raw Data'!$H7102)-1),"",'Raw Data'!$M7102)</f>
        <v>Rs.350</v>
      </c>
      <c r="T7102" s="27">
        <f t="shared" si="110"/>
        <v>1</v>
      </c>
      <c r="U7102" s="29">
        <f>'Raw Data'!$M7102*'Raw Data'!$T7102</f>
        <v>350</v>
      </c>
    </row>
    <row r="7103" spans="1:21" x14ac:dyDescent="0.3">
      <c r="A7103" s="20">
        <v>1460</v>
      </c>
      <c r="B7103" s="27" t="s">
        <v>3494</v>
      </c>
      <c r="C7103" s="27">
        <v>1</v>
      </c>
      <c r="D7103" s="27" t="str">
        <f>VLOOKUP('Raw Data'!$C7103,'country description'!$A$2:$B$16,2,0)</f>
        <v>India</v>
      </c>
      <c r="E7103" s="27" t="s">
        <v>12487</v>
      </c>
      <c r="F7103" s="27" t="s">
        <v>13378</v>
      </c>
      <c r="G7103" s="27" t="s">
        <v>390</v>
      </c>
      <c r="H7103" s="27" t="s">
        <v>18</v>
      </c>
      <c r="I7103" s="27" t="s">
        <v>19</v>
      </c>
      <c r="J7103" s="27" t="s">
        <v>24</v>
      </c>
      <c r="K7103" s="27">
        <v>2</v>
      </c>
      <c r="L7103" s="27">
        <v>58</v>
      </c>
      <c r="M7103" s="27">
        <v>600</v>
      </c>
      <c r="N7103" s="27">
        <v>2.8</v>
      </c>
      <c r="O7103" s="27">
        <v>2011</v>
      </c>
      <c r="P7103" s="27">
        <v>4</v>
      </c>
      <c r="Q7103" s="27">
        <v>23</v>
      </c>
      <c r="R7103" s="28">
        <f>DATE('Raw Data'!$O7103,'Raw Data'!$P7103,'Raw Data'!$Q7103)</f>
        <v>40656</v>
      </c>
      <c r="S7103" s="27" t="str">
        <f>CONCATENATE(MID('Raw Data'!$H7103,FIND("(",'Raw Data'!$H7103)+1,FIND(")",'Raw Data'!$H7103)-FIND("(",'Raw Data'!$H7103)-1),"",'Raw Data'!$M7103)</f>
        <v>Rs.600</v>
      </c>
      <c r="T7103" s="27">
        <f t="shared" si="110"/>
        <v>1</v>
      </c>
      <c r="U7103" s="29">
        <f>'Raw Data'!$M7103*'Raw Data'!$T7103</f>
        <v>600</v>
      </c>
    </row>
    <row r="7104" spans="1:21" x14ac:dyDescent="0.3">
      <c r="A7104" s="20">
        <v>18408048</v>
      </c>
      <c r="B7104" s="27" t="s">
        <v>13379</v>
      </c>
      <c r="C7104" s="27">
        <v>1</v>
      </c>
      <c r="D7104" s="27" t="str">
        <f>VLOOKUP('Raw Data'!$C7104,'country description'!$A$2:$B$16,2,0)</f>
        <v>India</v>
      </c>
      <c r="E7104" s="27" t="s">
        <v>12487</v>
      </c>
      <c r="F7104" s="27" t="s">
        <v>13380</v>
      </c>
      <c r="G7104" s="27" t="s">
        <v>969</v>
      </c>
      <c r="H7104" s="27" t="s">
        <v>18</v>
      </c>
      <c r="I7104" s="27" t="s">
        <v>24</v>
      </c>
      <c r="J7104" s="27" t="s">
        <v>19</v>
      </c>
      <c r="K7104" s="27">
        <v>3</v>
      </c>
      <c r="L7104" s="27">
        <v>53</v>
      </c>
      <c r="M7104" s="27">
        <v>1300</v>
      </c>
      <c r="N7104" s="27">
        <v>3.7</v>
      </c>
      <c r="O7104" s="27">
        <v>2014</v>
      </c>
      <c r="P7104" s="27">
        <v>4</v>
      </c>
      <c r="Q7104" s="27">
        <v>27</v>
      </c>
      <c r="R7104" s="28">
        <f>DATE('Raw Data'!$O7104,'Raw Data'!$P7104,'Raw Data'!$Q7104)</f>
        <v>41756</v>
      </c>
      <c r="S7104" s="27" t="str">
        <f>CONCATENATE(MID('Raw Data'!$H7104,FIND("(",'Raw Data'!$H7104)+1,FIND(")",'Raw Data'!$H7104)-FIND("(",'Raw Data'!$H7104)-1),"",'Raw Data'!$M7104)</f>
        <v>Rs.1300</v>
      </c>
      <c r="T7104" s="27">
        <f t="shared" si="110"/>
        <v>1</v>
      </c>
      <c r="U7104" s="29">
        <f>'Raw Data'!$M7104*'Raw Data'!$T7104</f>
        <v>1300</v>
      </c>
    </row>
    <row r="7105" spans="1:21" x14ac:dyDescent="0.3">
      <c r="A7105" s="20">
        <v>313410</v>
      </c>
      <c r="B7105" s="27" t="s">
        <v>13381</v>
      </c>
      <c r="C7105" s="27">
        <v>1</v>
      </c>
      <c r="D7105" s="27" t="str">
        <f>VLOOKUP('Raw Data'!$C7105,'country description'!$A$2:$B$16,2,0)</f>
        <v>India</v>
      </c>
      <c r="E7105" s="27" t="s">
        <v>12487</v>
      </c>
      <c r="F7105" s="27" t="s">
        <v>13382</v>
      </c>
      <c r="G7105" s="27" t="s">
        <v>458</v>
      </c>
      <c r="H7105" s="27" t="s">
        <v>18</v>
      </c>
      <c r="I7105" s="27" t="s">
        <v>19</v>
      </c>
      <c r="J7105" s="27" t="s">
        <v>24</v>
      </c>
      <c r="K7105" s="27">
        <v>2</v>
      </c>
      <c r="L7105" s="27">
        <v>364</v>
      </c>
      <c r="M7105" s="27">
        <v>600</v>
      </c>
      <c r="N7105" s="27">
        <v>3.2</v>
      </c>
      <c r="O7105" s="27">
        <v>2012</v>
      </c>
      <c r="P7105" s="27">
        <v>4</v>
      </c>
      <c r="Q7105" s="27">
        <v>10</v>
      </c>
      <c r="R7105" s="28">
        <f>DATE('Raw Data'!$O7105,'Raw Data'!$P7105,'Raw Data'!$Q7105)</f>
        <v>41009</v>
      </c>
      <c r="S7105" s="27" t="str">
        <f>CONCATENATE(MID('Raw Data'!$H7105,FIND("(",'Raw Data'!$H7105)+1,FIND(")",'Raw Data'!$H7105)-FIND("(",'Raw Data'!$H7105)-1),"",'Raw Data'!$M7105)</f>
        <v>Rs.600</v>
      </c>
      <c r="T7105" s="27">
        <f t="shared" si="110"/>
        <v>1</v>
      </c>
      <c r="U7105" s="29">
        <f>'Raw Data'!$M7105*'Raw Data'!$T7105</f>
        <v>600</v>
      </c>
    </row>
    <row r="7106" spans="1:21" x14ac:dyDescent="0.3">
      <c r="A7106" s="20">
        <v>5686</v>
      </c>
      <c r="B7106" s="27" t="s">
        <v>13383</v>
      </c>
      <c r="C7106" s="27">
        <v>1</v>
      </c>
      <c r="D7106" s="27" t="str">
        <f>VLOOKUP('Raw Data'!$C7106,'country description'!$A$2:$B$16,2,0)</f>
        <v>India</v>
      </c>
      <c r="E7106" s="27" t="s">
        <v>12487</v>
      </c>
      <c r="F7106" s="27" t="s">
        <v>13384</v>
      </c>
      <c r="G7106" s="27" t="s">
        <v>704</v>
      </c>
      <c r="H7106" s="27" t="s">
        <v>18</v>
      </c>
      <c r="I7106" s="27" t="s">
        <v>19</v>
      </c>
      <c r="J7106" s="27" t="s">
        <v>19</v>
      </c>
      <c r="K7106" s="27">
        <v>1</v>
      </c>
      <c r="L7106" s="27">
        <v>16</v>
      </c>
      <c r="M7106" s="27">
        <v>350</v>
      </c>
      <c r="N7106" s="27">
        <v>3.1</v>
      </c>
      <c r="O7106" s="27">
        <v>2011</v>
      </c>
      <c r="P7106" s="27">
        <v>4</v>
      </c>
      <c r="Q7106" s="27">
        <v>22</v>
      </c>
      <c r="R7106" s="28">
        <f>DATE('Raw Data'!$O7106,'Raw Data'!$P7106,'Raw Data'!$Q7106)</f>
        <v>40655</v>
      </c>
      <c r="S7106" s="27" t="str">
        <f>CONCATENATE(MID('Raw Data'!$H7106,FIND("(",'Raw Data'!$H7106)+1,FIND(")",'Raw Data'!$H7106)-FIND("(",'Raw Data'!$H7106)-1),"",'Raw Data'!$M7106)</f>
        <v>Rs.350</v>
      </c>
      <c r="T7106" s="27">
        <f t="shared" ref="T7106:T7169" si="111">VLOOKUP(D7106,$Y$4:$Z$18,2,0)</f>
        <v>1</v>
      </c>
      <c r="U7106" s="29">
        <f>'Raw Data'!$M7106*'Raw Data'!$T7106</f>
        <v>350</v>
      </c>
    </row>
    <row r="7107" spans="1:21" x14ac:dyDescent="0.3">
      <c r="A7107" s="20">
        <v>18383486</v>
      </c>
      <c r="B7107" s="27" t="s">
        <v>13385</v>
      </c>
      <c r="C7107" s="27">
        <v>1</v>
      </c>
      <c r="D7107" s="27" t="str">
        <f>VLOOKUP('Raw Data'!$C7107,'country description'!$A$2:$B$16,2,0)</f>
        <v>India</v>
      </c>
      <c r="E7107" s="27" t="s">
        <v>12487</v>
      </c>
      <c r="F7107" s="27" t="s">
        <v>13386</v>
      </c>
      <c r="G7107" s="27" t="s">
        <v>2630</v>
      </c>
      <c r="H7107" s="27" t="s">
        <v>18</v>
      </c>
      <c r="I7107" s="27" t="s">
        <v>19</v>
      </c>
      <c r="J7107" s="27" t="s">
        <v>24</v>
      </c>
      <c r="K7107" s="27">
        <v>2</v>
      </c>
      <c r="L7107" s="27">
        <v>40</v>
      </c>
      <c r="M7107" s="27">
        <v>650</v>
      </c>
      <c r="N7107" s="27">
        <v>3.8</v>
      </c>
      <c r="O7107" s="27">
        <v>2014</v>
      </c>
      <c r="P7107" s="27">
        <v>4</v>
      </c>
      <c r="Q7107" s="27">
        <v>14</v>
      </c>
      <c r="R7107" s="28">
        <f>DATE('Raw Data'!$O7107,'Raw Data'!$P7107,'Raw Data'!$Q7107)</f>
        <v>41743</v>
      </c>
      <c r="S7107" s="27" t="str">
        <f>CONCATENATE(MID('Raw Data'!$H7107,FIND("(",'Raw Data'!$H7107)+1,FIND(")",'Raw Data'!$H7107)-FIND("(",'Raw Data'!$H7107)-1),"",'Raw Data'!$M7107)</f>
        <v>Rs.650</v>
      </c>
      <c r="T7107" s="27">
        <f t="shared" si="111"/>
        <v>1</v>
      </c>
      <c r="U7107" s="29">
        <f>'Raw Data'!$M7107*'Raw Data'!$T7107</f>
        <v>650</v>
      </c>
    </row>
    <row r="7108" spans="1:21" x14ac:dyDescent="0.3">
      <c r="A7108" s="20">
        <v>310766</v>
      </c>
      <c r="B7108" s="27" t="s">
        <v>13387</v>
      </c>
      <c r="C7108" s="27">
        <v>1</v>
      </c>
      <c r="D7108" s="27" t="str">
        <f>VLOOKUP('Raw Data'!$C7108,'country description'!$A$2:$B$16,2,0)</f>
        <v>India</v>
      </c>
      <c r="E7108" s="27" t="s">
        <v>12487</v>
      </c>
      <c r="F7108" s="27" t="s">
        <v>12540</v>
      </c>
      <c r="G7108" s="27" t="s">
        <v>13388</v>
      </c>
      <c r="H7108" s="27" t="s">
        <v>18</v>
      </c>
      <c r="I7108" s="27" t="s">
        <v>19</v>
      </c>
      <c r="J7108" s="27" t="s">
        <v>24</v>
      </c>
      <c r="K7108" s="27">
        <v>2</v>
      </c>
      <c r="L7108" s="27">
        <v>147</v>
      </c>
      <c r="M7108" s="27">
        <v>650</v>
      </c>
      <c r="N7108" s="27">
        <v>2.6</v>
      </c>
      <c r="O7108" s="27">
        <v>2013</v>
      </c>
      <c r="P7108" s="27">
        <v>4</v>
      </c>
      <c r="Q7108" s="27">
        <v>18</v>
      </c>
      <c r="R7108" s="28">
        <f>DATE('Raw Data'!$O7108,'Raw Data'!$P7108,'Raw Data'!$Q7108)</f>
        <v>41382</v>
      </c>
      <c r="S7108" s="27" t="str">
        <f>CONCATENATE(MID('Raw Data'!$H7108,FIND("(",'Raw Data'!$H7108)+1,FIND(")",'Raw Data'!$H7108)-FIND("(",'Raw Data'!$H7108)-1),"",'Raw Data'!$M7108)</f>
        <v>Rs.650</v>
      </c>
      <c r="T7108" s="27">
        <f t="shared" si="111"/>
        <v>1</v>
      </c>
      <c r="U7108" s="29">
        <f>'Raw Data'!$M7108*'Raw Data'!$T7108</f>
        <v>650</v>
      </c>
    </row>
    <row r="7109" spans="1:21" x14ac:dyDescent="0.3">
      <c r="A7109" s="20">
        <v>385</v>
      </c>
      <c r="B7109" s="27" t="s">
        <v>499</v>
      </c>
      <c r="C7109" s="27">
        <v>1</v>
      </c>
      <c r="D7109" s="27" t="str">
        <f>VLOOKUP('Raw Data'!$C7109,'country description'!$A$2:$B$16,2,0)</f>
        <v>India</v>
      </c>
      <c r="E7109" s="27" t="s">
        <v>12487</v>
      </c>
      <c r="F7109" s="27" t="s">
        <v>13389</v>
      </c>
      <c r="G7109" s="27" t="s">
        <v>500</v>
      </c>
      <c r="H7109" s="27" t="s">
        <v>18</v>
      </c>
      <c r="I7109" s="27" t="s">
        <v>19</v>
      </c>
      <c r="J7109" s="27" t="s">
        <v>19</v>
      </c>
      <c r="K7109" s="27">
        <v>2</v>
      </c>
      <c r="L7109" s="27">
        <v>161</v>
      </c>
      <c r="M7109" s="27">
        <v>700</v>
      </c>
      <c r="N7109" s="27">
        <v>2.4</v>
      </c>
      <c r="O7109" s="27">
        <v>2015</v>
      </c>
      <c r="P7109" s="27">
        <v>4</v>
      </c>
      <c r="Q7109" s="27">
        <v>6</v>
      </c>
      <c r="R7109" s="28">
        <f>DATE('Raw Data'!$O7109,'Raw Data'!$P7109,'Raw Data'!$Q7109)</f>
        <v>42100</v>
      </c>
      <c r="S7109" s="27" t="str">
        <f>CONCATENATE(MID('Raw Data'!$H7109,FIND("(",'Raw Data'!$H7109)+1,FIND(")",'Raw Data'!$H7109)-FIND("(",'Raw Data'!$H7109)-1),"",'Raw Data'!$M7109)</f>
        <v>Rs.700</v>
      </c>
      <c r="T7109" s="27">
        <f t="shared" si="111"/>
        <v>1</v>
      </c>
      <c r="U7109" s="29">
        <f>'Raw Data'!$M7109*'Raw Data'!$T7109</f>
        <v>700</v>
      </c>
    </row>
    <row r="7110" spans="1:21" x14ac:dyDescent="0.3">
      <c r="A7110" s="20">
        <v>18418274</v>
      </c>
      <c r="B7110" s="27" t="s">
        <v>13390</v>
      </c>
      <c r="C7110" s="27">
        <v>1</v>
      </c>
      <c r="D7110" s="27" t="str">
        <f>VLOOKUP('Raw Data'!$C7110,'country description'!$A$2:$B$16,2,0)</f>
        <v>India</v>
      </c>
      <c r="E7110" s="27" t="s">
        <v>12487</v>
      </c>
      <c r="F7110" s="27" t="s">
        <v>13391</v>
      </c>
      <c r="G7110" s="27" t="s">
        <v>13392</v>
      </c>
      <c r="H7110" s="27" t="s">
        <v>18</v>
      </c>
      <c r="I7110" s="27" t="s">
        <v>19</v>
      </c>
      <c r="J7110" s="27" t="s">
        <v>24</v>
      </c>
      <c r="K7110" s="27">
        <v>2</v>
      </c>
      <c r="L7110" s="27">
        <v>15</v>
      </c>
      <c r="M7110" s="27">
        <v>600</v>
      </c>
      <c r="N7110" s="27">
        <v>3.3</v>
      </c>
      <c r="O7110" s="27">
        <v>2013</v>
      </c>
      <c r="P7110" s="27">
        <v>4</v>
      </c>
      <c r="Q7110" s="27">
        <v>4</v>
      </c>
      <c r="R7110" s="28">
        <f>DATE('Raw Data'!$O7110,'Raw Data'!$P7110,'Raw Data'!$Q7110)</f>
        <v>41368</v>
      </c>
      <c r="S7110" s="27" t="str">
        <f>CONCATENATE(MID('Raw Data'!$H7110,FIND("(",'Raw Data'!$H7110)+1,FIND(")",'Raw Data'!$H7110)-FIND("(",'Raw Data'!$H7110)-1),"",'Raw Data'!$M7110)</f>
        <v>Rs.600</v>
      </c>
      <c r="T7110" s="27">
        <f t="shared" si="111"/>
        <v>1</v>
      </c>
      <c r="U7110" s="29">
        <f>'Raw Data'!$M7110*'Raw Data'!$T7110</f>
        <v>600</v>
      </c>
    </row>
    <row r="7111" spans="1:21" x14ac:dyDescent="0.3">
      <c r="A7111" s="20">
        <v>8092</v>
      </c>
      <c r="B7111" s="27" t="s">
        <v>13393</v>
      </c>
      <c r="C7111" s="27">
        <v>1</v>
      </c>
      <c r="D7111" s="27" t="str">
        <f>VLOOKUP('Raw Data'!$C7111,'country description'!$A$2:$B$16,2,0)</f>
        <v>India</v>
      </c>
      <c r="E7111" s="27" t="s">
        <v>12487</v>
      </c>
      <c r="F7111" s="27" t="s">
        <v>13394</v>
      </c>
      <c r="G7111" s="27" t="s">
        <v>795</v>
      </c>
      <c r="H7111" s="27" t="s">
        <v>18</v>
      </c>
      <c r="I7111" s="27" t="s">
        <v>19</v>
      </c>
      <c r="J7111" s="27" t="s">
        <v>19</v>
      </c>
      <c r="K7111" s="27">
        <v>1</v>
      </c>
      <c r="L7111" s="27">
        <v>12</v>
      </c>
      <c r="M7111" s="27">
        <v>350</v>
      </c>
      <c r="N7111" s="27">
        <v>2.9</v>
      </c>
      <c r="O7111" s="27">
        <v>2016</v>
      </c>
      <c r="P7111" s="27">
        <v>4</v>
      </c>
      <c r="Q7111" s="27">
        <v>21</v>
      </c>
      <c r="R7111" s="28">
        <f>DATE('Raw Data'!$O7111,'Raw Data'!$P7111,'Raw Data'!$Q7111)</f>
        <v>42481</v>
      </c>
      <c r="S7111" s="27" t="str">
        <f>CONCATENATE(MID('Raw Data'!$H7111,FIND("(",'Raw Data'!$H7111)+1,FIND(")",'Raw Data'!$H7111)-FIND("(",'Raw Data'!$H7111)-1),"",'Raw Data'!$M7111)</f>
        <v>Rs.350</v>
      </c>
      <c r="T7111" s="27">
        <f t="shared" si="111"/>
        <v>1</v>
      </c>
      <c r="U7111" s="29">
        <f>'Raw Data'!$M7111*'Raw Data'!$T7111</f>
        <v>350</v>
      </c>
    </row>
    <row r="7112" spans="1:21" x14ac:dyDescent="0.3">
      <c r="A7112" s="20">
        <v>5696</v>
      </c>
      <c r="B7112" s="27" t="s">
        <v>3723</v>
      </c>
      <c r="C7112" s="27">
        <v>1</v>
      </c>
      <c r="D7112" s="27" t="str">
        <f>VLOOKUP('Raw Data'!$C7112,'country description'!$A$2:$B$16,2,0)</f>
        <v>India</v>
      </c>
      <c r="E7112" s="27" t="s">
        <v>12487</v>
      </c>
      <c r="F7112" s="27" t="s">
        <v>13395</v>
      </c>
      <c r="G7112" s="27" t="s">
        <v>1909</v>
      </c>
      <c r="H7112" s="27" t="s">
        <v>18</v>
      </c>
      <c r="I7112" s="27" t="s">
        <v>19</v>
      </c>
      <c r="J7112" s="27" t="s">
        <v>24</v>
      </c>
      <c r="K7112" s="27">
        <v>3</v>
      </c>
      <c r="L7112" s="27">
        <v>147</v>
      </c>
      <c r="M7112" s="27">
        <v>1000</v>
      </c>
      <c r="N7112" s="27">
        <v>3.1</v>
      </c>
      <c r="O7112" s="27">
        <v>2014</v>
      </c>
      <c r="P7112" s="27">
        <v>4</v>
      </c>
      <c r="Q7112" s="27">
        <v>23</v>
      </c>
      <c r="R7112" s="28">
        <f>DATE('Raw Data'!$O7112,'Raw Data'!$P7112,'Raw Data'!$Q7112)</f>
        <v>41752</v>
      </c>
      <c r="S7112" s="27" t="str">
        <f>CONCATENATE(MID('Raw Data'!$H7112,FIND("(",'Raw Data'!$H7112)+1,FIND(")",'Raw Data'!$H7112)-FIND("(",'Raw Data'!$H7112)-1),"",'Raw Data'!$M7112)</f>
        <v>Rs.1000</v>
      </c>
      <c r="T7112" s="27">
        <f t="shared" si="111"/>
        <v>1</v>
      </c>
      <c r="U7112" s="29">
        <f>'Raw Data'!$M7112*'Raw Data'!$T7112</f>
        <v>1000</v>
      </c>
    </row>
    <row r="7113" spans="1:21" x14ac:dyDescent="0.3">
      <c r="A7113" s="20">
        <v>312240</v>
      </c>
      <c r="B7113" s="27" t="s">
        <v>13163</v>
      </c>
      <c r="C7113" s="27">
        <v>1</v>
      </c>
      <c r="D7113" s="27" t="str">
        <f>VLOOKUP('Raw Data'!$C7113,'country description'!$A$2:$B$16,2,0)</f>
        <v>India</v>
      </c>
      <c r="E7113" s="27" t="s">
        <v>12487</v>
      </c>
      <c r="F7113" s="27" t="s">
        <v>13396</v>
      </c>
      <c r="G7113" s="27" t="s">
        <v>464</v>
      </c>
      <c r="H7113" s="27" t="s">
        <v>18</v>
      </c>
      <c r="I7113" s="27" t="s">
        <v>19</v>
      </c>
      <c r="J7113" s="27" t="s">
        <v>24</v>
      </c>
      <c r="K7113" s="27">
        <v>1</v>
      </c>
      <c r="L7113" s="27">
        <v>2</v>
      </c>
      <c r="M7113" s="27">
        <v>300</v>
      </c>
      <c r="N7113" s="27">
        <v>1</v>
      </c>
      <c r="O7113" s="27">
        <v>2015</v>
      </c>
      <c r="P7113" s="27">
        <v>4</v>
      </c>
      <c r="Q7113" s="27">
        <v>20</v>
      </c>
      <c r="R7113" s="28">
        <f>DATE('Raw Data'!$O7113,'Raw Data'!$P7113,'Raw Data'!$Q7113)</f>
        <v>42114</v>
      </c>
      <c r="S7113" s="27" t="str">
        <f>CONCATENATE(MID('Raw Data'!$H7113,FIND("(",'Raw Data'!$H7113)+1,FIND(")",'Raw Data'!$H7113)-FIND("(",'Raw Data'!$H7113)-1),"",'Raw Data'!$M7113)</f>
        <v>Rs.300</v>
      </c>
      <c r="T7113" s="27">
        <f t="shared" si="111"/>
        <v>1</v>
      </c>
      <c r="U7113" s="29">
        <f>'Raw Data'!$M7113*'Raw Data'!$T7113</f>
        <v>300</v>
      </c>
    </row>
    <row r="7114" spans="1:21" x14ac:dyDescent="0.3">
      <c r="A7114" s="20">
        <v>18418649</v>
      </c>
      <c r="B7114" s="27" t="s">
        <v>13397</v>
      </c>
      <c r="C7114" s="27">
        <v>1</v>
      </c>
      <c r="D7114" s="27" t="str">
        <f>VLOOKUP('Raw Data'!$C7114,'country description'!$A$2:$B$16,2,0)</f>
        <v>India</v>
      </c>
      <c r="E7114" s="27" t="s">
        <v>12487</v>
      </c>
      <c r="F7114" s="27" t="s">
        <v>13398</v>
      </c>
      <c r="G7114" s="27" t="s">
        <v>1117</v>
      </c>
      <c r="H7114" s="27" t="s">
        <v>18</v>
      </c>
      <c r="I7114" s="27" t="s">
        <v>19</v>
      </c>
      <c r="J7114" s="27" t="s">
        <v>19</v>
      </c>
      <c r="K7114" s="27">
        <v>1</v>
      </c>
      <c r="L7114" s="27">
        <v>8</v>
      </c>
      <c r="M7114" s="27">
        <v>300</v>
      </c>
      <c r="N7114" s="27">
        <v>3.1</v>
      </c>
      <c r="O7114" s="27">
        <v>2012</v>
      </c>
      <c r="P7114" s="27">
        <v>4</v>
      </c>
      <c r="Q7114" s="27">
        <v>12</v>
      </c>
      <c r="R7114" s="28">
        <f>DATE('Raw Data'!$O7114,'Raw Data'!$P7114,'Raw Data'!$Q7114)</f>
        <v>41011</v>
      </c>
      <c r="S7114" s="27" t="str">
        <f>CONCATENATE(MID('Raw Data'!$H7114,FIND("(",'Raw Data'!$H7114)+1,FIND(")",'Raw Data'!$H7114)-FIND("(",'Raw Data'!$H7114)-1),"",'Raw Data'!$M7114)</f>
        <v>Rs.300</v>
      </c>
      <c r="T7114" s="27">
        <f t="shared" si="111"/>
        <v>1</v>
      </c>
      <c r="U7114" s="29">
        <f>'Raw Data'!$M7114*'Raw Data'!$T7114</f>
        <v>300</v>
      </c>
    </row>
    <row r="7115" spans="1:21" x14ac:dyDescent="0.3">
      <c r="A7115" s="20">
        <v>18385532</v>
      </c>
      <c r="B7115" s="27" t="s">
        <v>13399</v>
      </c>
      <c r="C7115" s="27">
        <v>1</v>
      </c>
      <c r="D7115" s="27" t="str">
        <f>VLOOKUP('Raw Data'!$C7115,'country description'!$A$2:$B$16,2,0)</f>
        <v>India</v>
      </c>
      <c r="E7115" s="27" t="s">
        <v>12487</v>
      </c>
      <c r="F7115" s="27" t="s">
        <v>13400</v>
      </c>
      <c r="G7115" s="27" t="s">
        <v>464</v>
      </c>
      <c r="H7115" s="27" t="s">
        <v>18</v>
      </c>
      <c r="I7115" s="27" t="s">
        <v>19</v>
      </c>
      <c r="J7115" s="27" t="s">
        <v>19</v>
      </c>
      <c r="K7115" s="27">
        <v>1</v>
      </c>
      <c r="L7115" s="27">
        <v>2</v>
      </c>
      <c r="M7115" s="27">
        <v>300</v>
      </c>
      <c r="N7115" s="27">
        <v>1</v>
      </c>
      <c r="O7115" s="27">
        <v>2015</v>
      </c>
      <c r="P7115" s="27">
        <v>4</v>
      </c>
      <c r="Q7115" s="27">
        <v>23</v>
      </c>
      <c r="R7115" s="28">
        <f>DATE('Raw Data'!$O7115,'Raw Data'!$P7115,'Raw Data'!$Q7115)</f>
        <v>42117</v>
      </c>
      <c r="S7115" s="27" t="str">
        <f>CONCATENATE(MID('Raw Data'!$H7115,FIND("(",'Raw Data'!$H7115)+1,FIND(")",'Raw Data'!$H7115)-FIND("(",'Raw Data'!$H7115)-1),"",'Raw Data'!$M7115)</f>
        <v>Rs.300</v>
      </c>
      <c r="T7115" s="27">
        <f t="shared" si="111"/>
        <v>1</v>
      </c>
      <c r="U7115" s="29">
        <f>'Raw Data'!$M7115*'Raw Data'!$T7115</f>
        <v>300</v>
      </c>
    </row>
    <row r="7116" spans="1:21" x14ac:dyDescent="0.3">
      <c r="A7116" s="20">
        <v>304934</v>
      </c>
      <c r="B7116" s="27" t="s">
        <v>13401</v>
      </c>
      <c r="C7116" s="27">
        <v>1</v>
      </c>
      <c r="D7116" s="27" t="str">
        <f>VLOOKUP('Raw Data'!$C7116,'country description'!$A$2:$B$16,2,0)</f>
        <v>India</v>
      </c>
      <c r="E7116" s="27" t="s">
        <v>12487</v>
      </c>
      <c r="F7116" s="27" t="s">
        <v>13402</v>
      </c>
      <c r="G7116" s="27" t="s">
        <v>393</v>
      </c>
      <c r="H7116" s="27" t="s">
        <v>18</v>
      </c>
      <c r="I7116" s="27" t="s">
        <v>19</v>
      </c>
      <c r="J7116" s="27" t="s">
        <v>24</v>
      </c>
      <c r="K7116" s="27">
        <v>2</v>
      </c>
      <c r="L7116" s="27">
        <v>15</v>
      </c>
      <c r="M7116" s="27">
        <v>600</v>
      </c>
      <c r="N7116" s="27">
        <v>2.7</v>
      </c>
      <c r="O7116" s="27">
        <v>2018</v>
      </c>
      <c r="P7116" s="27">
        <v>4</v>
      </c>
      <c r="Q7116" s="27">
        <v>3</v>
      </c>
      <c r="R7116" s="28">
        <f>DATE('Raw Data'!$O7116,'Raw Data'!$P7116,'Raw Data'!$Q7116)</f>
        <v>43193</v>
      </c>
      <c r="S7116" s="27" t="str">
        <f>CONCATENATE(MID('Raw Data'!$H7116,FIND("(",'Raw Data'!$H7116)+1,FIND(")",'Raw Data'!$H7116)-FIND("(",'Raw Data'!$H7116)-1),"",'Raw Data'!$M7116)</f>
        <v>Rs.600</v>
      </c>
      <c r="T7116" s="27">
        <f t="shared" si="111"/>
        <v>1</v>
      </c>
      <c r="U7116" s="29">
        <f>'Raw Data'!$M7116*'Raw Data'!$T7116</f>
        <v>600</v>
      </c>
    </row>
    <row r="7117" spans="1:21" x14ac:dyDescent="0.3">
      <c r="A7117" s="20">
        <v>304103</v>
      </c>
      <c r="B7117" s="27" t="s">
        <v>763</v>
      </c>
      <c r="C7117" s="27">
        <v>1</v>
      </c>
      <c r="D7117" s="27" t="str">
        <f>VLOOKUP('Raw Data'!$C7117,'country description'!$A$2:$B$16,2,0)</f>
        <v>India</v>
      </c>
      <c r="E7117" s="27" t="s">
        <v>12487</v>
      </c>
      <c r="F7117" s="27" t="s">
        <v>13403</v>
      </c>
      <c r="G7117" s="27" t="s">
        <v>407</v>
      </c>
      <c r="H7117" s="27" t="s">
        <v>18</v>
      </c>
      <c r="I7117" s="27" t="s">
        <v>19</v>
      </c>
      <c r="J7117" s="27" t="s">
        <v>19</v>
      </c>
      <c r="K7117" s="27">
        <v>1</v>
      </c>
      <c r="L7117" s="27">
        <v>18</v>
      </c>
      <c r="M7117" s="27">
        <v>450</v>
      </c>
      <c r="N7117" s="27">
        <v>2.7</v>
      </c>
      <c r="O7117" s="27">
        <v>2014</v>
      </c>
      <c r="P7117" s="27">
        <v>4</v>
      </c>
      <c r="Q7117" s="27">
        <v>17</v>
      </c>
      <c r="R7117" s="28">
        <f>DATE('Raw Data'!$O7117,'Raw Data'!$P7117,'Raw Data'!$Q7117)</f>
        <v>41746</v>
      </c>
      <c r="S7117" s="27" t="str">
        <f>CONCATENATE(MID('Raw Data'!$H7117,FIND("(",'Raw Data'!$H7117)+1,FIND(")",'Raw Data'!$H7117)-FIND("(",'Raw Data'!$H7117)-1),"",'Raw Data'!$M7117)</f>
        <v>Rs.450</v>
      </c>
      <c r="T7117" s="27">
        <f t="shared" si="111"/>
        <v>1</v>
      </c>
      <c r="U7117" s="29">
        <f>'Raw Data'!$M7117*'Raw Data'!$T7117</f>
        <v>450</v>
      </c>
    </row>
    <row r="7118" spans="1:21" x14ac:dyDescent="0.3">
      <c r="A7118" s="20">
        <v>409</v>
      </c>
      <c r="B7118" s="27" t="s">
        <v>1900</v>
      </c>
      <c r="C7118" s="27">
        <v>1</v>
      </c>
      <c r="D7118" s="27" t="str">
        <f>VLOOKUP('Raw Data'!$C7118,'country description'!$A$2:$B$16,2,0)</f>
        <v>India</v>
      </c>
      <c r="E7118" s="27" t="s">
        <v>12487</v>
      </c>
      <c r="F7118" s="27" t="s">
        <v>13404</v>
      </c>
      <c r="G7118" s="27" t="s">
        <v>455</v>
      </c>
      <c r="H7118" s="27" t="s">
        <v>18</v>
      </c>
      <c r="I7118" s="27" t="s">
        <v>19</v>
      </c>
      <c r="J7118" s="27" t="s">
        <v>24</v>
      </c>
      <c r="K7118" s="27">
        <v>3</v>
      </c>
      <c r="L7118" s="27">
        <v>334</v>
      </c>
      <c r="M7118" s="27">
        <v>1300</v>
      </c>
      <c r="N7118" s="27">
        <v>2.6</v>
      </c>
      <c r="O7118" s="27">
        <v>2018</v>
      </c>
      <c r="P7118" s="27">
        <v>4</v>
      </c>
      <c r="Q7118" s="27">
        <v>4</v>
      </c>
      <c r="R7118" s="28">
        <f>DATE('Raw Data'!$O7118,'Raw Data'!$P7118,'Raw Data'!$Q7118)</f>
        <v>43194</v>
      </c>
      <c r="S7118" s="27" t="str">
        <f>CONCATENATE(MID('Raw Data'!$H7118,FIND("(",'Raw Data'!$H7118)+1,FIND(")",'Raw Data'!$H7118)-FIND("(",'Raw Data'!$H7118)-1),"",'Raw Data'!$M7118)</f>
        <v>Rs.1300</v>
      </c>
      <c r="T7118" s="27">
        <f t="shared" si="111"/>
        <v>1</v>
      </c>
      <c r="U7118" s="29">
        <f>'Raw Data'!$M7118*'Raw Data'!$T7118</f>
        <v>1300</v>
      </c>
    </row>
    <row r="7119" spans="1:21" x14ac:dyDescent="0.3">
      <c r="A7119" s="20">
        <v>307501</v>
      </c>
      <c r="B7119" s="27" t="s">
        <v>13405</v>
      </c>
      <c r="C7119" s="27">
        <v>1</v>
      </c>
      <c r="D7119" s="27" t="str">
        <f>VLOOKUP('Raw Data'!$C7119,'country description'!$A$2:$B$16,2,0)</f>
        <v>India</v>
      </c>
      <c r="E7119" s="27" t="s">
        <v>14</v>
      </c>
      <c r="F7119" s="27" t="s">
        <v>13406</v>
      </c>
      <c r="G7119" s="27" t="s">
        <v>13407</v>
      </c>
      <c r="H7119" s="27" t="s">
        <v>18</v>
      </c>
      <c r="I7119" s="27" t="s">
        <v>24</v>
      </c>
      <c r="J7119" s="27" t="s">
        <v>19</v>
      </c>
      <c r="K7119" s="27">
        <v>4</v>
      </c>
      <c r="L7119" s="27">
        <v>67</v>
      </c>
      <c r="M7119" s="27">
        <v>2000</v>
      </c>
      <c r="N7119" s="27">
        <v>2.6</v>
      </c>
      <c r="O7119" s="27">
        <v>2015</v>
      </c>
      <c r="P7119" s="27">
        <v>12</v>
      </c>
      <c r="Q7119" s="27">
        <v>22</v>
      </c>
      <c r="R7119" s="28">
        <f>DATE('Raw Data'!$O7119,'Raw Data'!$P7119,'Raw Data'!$Q7119)</f>
        <v>42360</v>
      </c>
      <c r="S7119" s="27" t="str">
        <f>CONCATENATE(MID('Raw Data'!$H7119,FIND("(",'Raw Data'!$H7119)+1,FIND(")",'Raw Data'!$H7119)-FIND("(",'Raw Data'!$H7119)-1),"",'Raw Data'!$M7119)</f>
        <v>Rs.2000</v>
      </c>
      <c r="T7119" s="27">
        <f t="shared" si="111"/>
        <v>1</v>
      </c>
      <c r="U7119" s="29">
        <f>'Raw Data'!$M7119*'Raw Data'!$T7119</f>
        <v>2000</v>
      </c>
    </row>
    <row r="7120" spans="1:21" x14ac:dyDescent="0.3">
      <c r="A7120" s="20">
        <v>18272353</v>
      </c>
      <c r="B7120" s="27" t="s">
        <v>11095</v>
      </c>
      <c r="C7120" s="27">
        <v>1</v>
      </c>
      <c r="D7120" s="27" t="str">
        <f>VLOOKUP('Raw Data'!$C7120,'country description'!$A$2:$B$16,2,0)</f>
        <v>India</v>
      </c>
      <c r="E7120" s="27" t="s">
        <v>12487</v>
      </c>
      <c r="F7120" s="27" t="s">
        <v>13408</v>
      </c>
      <c r="G7120" s="27" t="s">
        <v>390</v>
      </c>
      <c r="H7120" s="27" t="s">
        <v>18</v>
      </c>
      <c r="I7120" s="27" t="s">
        <v>24</v>
      </c>
      <c r="J7120" s="27" t="s">
        <v>19</v>
      </c>
      <c r="K7120" s="27">
        <v>3</v>
      </c>
      <c r="L7120" s="27">
        <v>322</v>
      </c>
      <c r="M7120" s="27">
        <v>1500</v>
      </c>
      <c r="N7120" s="27">
        <v>4.0999999999999996</v>
      </c>
      <c r="O7120" s="27">
        <v>2017</v>
      </c>
      <c r="P7120" s="27">
        <v>3</v>
      </c>
      <c r="Q7120" s="27">
        <v>28</v>
      </c>
      <c r="R7120" s="28">
        <f>DATE('Raw Data'!$O7120,'Raw Data'!$P7120,'Raw Data'!$Q7120)</f>
        <v>42822</v>
      </c>
      <c r="S7120" s="27" t="str">
        <f>CONCATENATE(MID('Raw Data'!$H7120,FIND("(",'Raw Data'!$H7120)+1,FIND(")",'Raw Data'!$H7120)-FIND("(",'Raw Data'!$H7120)-1),"",'Raw Data'!$M7120)</f>
        <v>Rs.1500</v>
      </c>
      <c r="T7120" s="27">
        <f t="shared" si="111"/>
        <v>1</v>
      </c>
      <c r="U7120" s="29">
        <f>'Raw Data'!$M7120*'Raw Data'!$T7120</f>
        <v>1500</v>
      </c>
    </row>
    <row r="7121" spans="1:21" x14ac:dyDescent="0.3">
      <c r="A7121" s="20">
        <v>2799</v>
      </c>
      <c r="B7121" s="27" t="s">
        <v>13409</v>
      </c>
      <c r="C7121" s="27">
        <v>1</v>
      </c>
      <c r="D7121" s="27" t="str">
        <f>VLOOKUP('Raw Data'!$C7121,'country description'!$A$2:$B$16,2,0)</f>
        <v>India</v>
      </c>
      <c r="E7121" s="27" t="s">
        <v>12487</v>
      </c>
      <c r="F7121" s="27" t="s">
        <v>13410</v>
      </c>
      <c r="G7121" s="27" t="s">
        <v>390</v>
      </c>
      <c r="H7121" s="27" t="s">
        <v>18</v>
      </c>
      <c r="I7121" s="27" t="s">
        <v>24</v>
      </c>
      <c r="J7121" s="27" t="s">
        <v>19</v>
      </c>
      <c r="K7121" s="27">
        <v>3</v>
      </c>
      <c r="L7121" s="27">
        <v>67</v>
      </c>
      <c r="M7121" s="27">
        <v>1500</v>
      </c>
      <c r="N7121" s="27">
        <v>3.4</v>
      </c>
      <c r="O7121" s="27">
        <v>2013</v>
      </c>
      <c r="P7121" s="27">
        <v>3</v>
      </c>
      <c r="Q7121" s="27">
        <v>14</v>
      </c>
      <c r="R7121" s="28">
        <f>DATE('Raw Data'!$O7121,'Raw Data'!$P7121,'Raw Data'!$Q7121)</f>
        <v>41347</v>
      </c>
      <c r="S7121" s="27" t="str">
        <f>CONCATENATE(MID('Raw Data'!$H7121,FIND("(",'Raw Data'!$H7121)+1,FIND(")",'Raw Data'!$H7121)-FIND("(",'Raw Data'!$H7121)-1),"",'Raw Data'!$M7121)</f>
        <v>Rs.1500</v>
      </c>
      <c r="T7121" s="27">
        <f t="shared" si="111"/>
        <v>1</v>
      </c>
      <c r="U7121" s="29">
        <f>'Raw Data'!$M7121*'Raw Data'!$T7121</f>
        <v>1500</v>
      </c>
    </row>
    <row r="7122" spans="1:21" x14ac:dyDescent="0.3">
      <c r="A7122" s="20">
        <v>307297</v>
      </c>
      <c r="B7122" s="27" t="s">
        <v>13411</v>
      </c>
      <c r="C7122" s="27">
        <v>1</v>
      </c>
      <c r="D7122" s="27" t="str">
        <f>VLOOKUP('Raw Data'!$C7122,'country description'!$A$2:$B$16,2,0)</f>
        <v>India</v>
      </c>
      <c r="E7122" s="27" t="s">
        <v>12487</v>
      </c>
      <c r="F7122" s="27" t="s">
        <v>13412</v>
      </c>
      <c r="G7122" s="27" t="s">
        <v>393</v>
      </c>
      <c r="H7122" s="27" t="s">
        <v>18</v>
      </c>
      <c r="I7122" s="27" t="s">
        <v>19</v>
      </c>
      <c r="J7122" s="27" t="s">
        <v>19</v>
      </c>
      <c r="K7122" s="27">
        <v>2</v>
      </c>
      <c r="L7122" s="27">
        <v>24</v>
      </c>
      <c r="M7122" s="27">
        <v>600</v>
      </c>
      <c r="N7122" s="27">
        <v>2.5</v>
      </c>
      <c r="O7122" s="27">
        <v>2017</v>
      </c>
      <c r="P7122" s="27">
        <v>3</v>
      </c>
      <c r="Q7122" s="27">
        <v>25</v>
      </c>
      <c r="R7122" s="28">
        <f>DATE('Raw Data'!$O7122,'Raw Data'!$P7122,'Raw Data'!$Q7122)</f>
        <v>42819</v>
      </c>
      <c r="S7122" s="27" t="str">
        <f>CONCATENATE(MID('Raw Data'!$H7122,FIND("(",'Raw Data'!$H7122)+1,FIND(")",'Raw Data'!$H7122)-FIND("(",'Raw Data'!$H7122)-1),"",'Raw Data'!$M7122)</f>
        <v>Rs.600</v>
      </c>
      <c r="T7122" s="27">
        <f t="shared" si="111"/>
        <v>1</v>
      </c>
      <c r="U7122" s="29">
        <f>'Raw Data'!$M7122*'Raw Data'!$T7122</f>
        <v>600</v>
      </c>
    </row>
    <row r="7123" spans="1:21" x14ac:dyDescent="0.3">
      <c r="A7123" s="20">
        <v>302132</v>
      </c>
      <c r="B7123" s="27" t="s">
        <v>763</v>
      </c>
      <c r="C7123" s="27">
        <v>1</v>
      </c>
      <c r="D7123" s="27" t="str">
        <f>VLOOKUP('Raw Data'!$C7123,'country description'!$A$2:$B$16,2,0)</f>
        <v>India</v>
      </c>
      <c r="E7123" s="27" t="s">
        <v>12487</v>
      </c>
      <c r="F7123" s="27" t="s">
        <v>13298</v>
      </c>
      <c r="G7123" s="27" t="s">
        <v>407</v>
      </c>
      <c r="H7123" s="27" t="s">
        <v>18</v>
      </c>
      <c r="I7123" s="27" t="s">
        <v>19</v>
      </c>
      <c r="J7123" s="27" t="s">
        <v>19</v>
      </c>
      <c r="K7123" s="27">
        <v>1</v>
      </c>
      <c r="L7123" s="27">
        <v>24</v>
      </c>
      <c r="M7123" s="27">
        <v>450</v>
      </c>
      <c r="N7123" s="27">
        <v>2.8</v>
      </c>
      <c r="O7123" s="27">
        <v>2012</v>
      </c>
      <c r="P7123" s="27">
        <v>3</v>
      </c>
      <c r="Q7123" s="27">
        <v>10</v>
      </c>
      <c r="R7123" s="28">
        <f>DATE('Raw Data'!$O7123,'Raw Data'!$P7123,'Raw Data'!$Q7123)</f>
        <v>40978</v>
      </c>
      <c r="S7123" s="27" t="str">
        <f>CONCATENATE(MID('Raw Data'!$H7123,FIND("(",'Raw Data'!$H7123)+1,FIND(")",'Raw Data'!$H7123)-FIND("(",'Raw Data'!$H7123)-1),"",'Raw Data'!$M7123)</f>
        <v>Rs.450</v>
      </c>
      <c r="T7123" s="27">
        <f t="shared" si="111"/>
        <v>1</v>
      </c>
      <c r="U7123" s="29">
        <f>'Raw Data'!$M7123*'Raw Data'!$T7123</f>
        <v>450</v>
      </c>
    </row>
    <row r="7124" spans="1:21" x14ac:dyDescent="0.3">
      <c r="A7124" s="20">
        <v>312275</v>
      </c>
      <c r="B7124" s="27" t="s">
        <v>12732</v>
      </c>
      <c r="C7124" s="27">
        <v>1</v>
      </c>
      <c r="D7124" s="27" t="str">
        <f>VLOOKUP('Raw Data'!$C7124,'country description'!$A$2:$B$16,2,0)</f>
        <v>India</v>
      </c>
      <c r="E7124" s="27" t="s">
        <v>12487</v>
      </c>
      <c r="F7124" s="27" t="s">
        <v>13413</v>
      </c>
      <c r="G7124" s="27" t="s">
        <v>7053</v>
      </c>
      <c r="H7124" s="27" t="s">
        <v>18</v>
      </c>
      <c r="I7124" s="27" t="s">
        <v>19</v>
      </c>
      <c r="J7124" s="27" t="s">
        <v>24</v>
      </c>
      <c r="K7124" s="27">
        <v>1</v>
      </c>
      <c r="L7124" s="27">
        <v>18</v>
      </c>
      <c r="M7124" s="27">
        <v>250</v>
      </c>
      <c r="N7124" s="27">
        <v>2.8</v>
      </c>
      <c r="O7124" s="27">
        <v>2016</v>
      </c>
      <c r="P7124" s="27">
        <v>3</v>
      </c>
      <c r="Q7124" s="27">
        <v>4</v>
      </c>
      <c r="R7124" s="28">
        <f>DATE('Raw Data'!$O7124,'Raw Data'!$P7124,'Raw Data'!$Q7124)</f>
        <v>42433</v>
      </c>
      <c r="S7124" s="27" t="str">
        <f>CONCATENATE(MID('Raw Data'!$H7124,FIND("(",'Raw Data'!$H7124)+1,FIND(")",'Raw Data'!$H7124)-FIND("(",'Raw Data'!$H7124)-1),"",'Raw Data'!$M7124)</f>
        <v>Rs.250</v>
      </c>
      <c r="T7124" s="27">
        <f t="shared" si="111"/>
        <v>1</v>
      </c>
      <c r="U7124" s="29">
        <f>'Raw Data'!$M7124*'Raw Data'!$T7124</f>
        <v>250</v>
      </c>
    </row>
    <row r="7125" spans="1:21" x14ac:dyDescent="0.3">
      <c r="A7125" s="20">
        <v>304338</v>
      </c>
      <c r="B7125" s="27" t="s">
        <v>13414</v>
      </c>
      <c r="C7125" s="27">
        <v>1</v>
      </c>
      <c r="D7125" s="27" t="str">
        <f>VLOOKUP('Raw Data'!$C7125,'country description'!$A$2:$B$16,2,0)</f>
        <v>India</v>
      </c>
      <c r="E7125" s="27" t="s">
        <v>12487</v>
      </c>
      <c r="F7125" s="27" t="s">
        <v>13415</v>
      </c>
      <c r="G7125" s="27" t="s">
        <v>671</v>
      </c>
      <c r="H7125" s="27" t="s">
        <v>18</v>
      </c>
      <c r="I7125" s="27" t="s">
        <v>19</v>
      </c>
      <c r="J7125" s="27" t="s">
        <v>19</v>
      </c>
      <c r="K7125" s="27">
        <v>1</v>
      </c>
      <c r="L7125" s="27">
        <v>2</v>
      </c>
      <c r="M7125" s="27">
        <v>100</v>
      </c>
      <c r="N7125" s="27">
        <v>1</v>
      </c>
      <c r="O7125" s="27">
        <v>2016</v>
      </c>
      <c r="P7125" s="27">
        <v>3</v>
      </c>
      <c r="Q7125" s="27">
        <v>11</v>
      </c>
      <c r="R7125" s="28">
        <f>DATE('Raw Data'!$O7125,'Raw Data'!$P7125,'Raw Data'!$Q7125)</f>
        <v>42440</v>
      </c>
      <c r="S7125" s="27" t="str">
        <f>CONCATENATE(MID('Raw Data'!$H7125,FIND("(",'Raw Data'!$H7125)+1,FIND(")",'Raw Data'!$H7125)-FIND("(",'Raw Data'!$H7125)-1),"",'Raw Data'!$M7125)</f>
        <v>Rs.100</v>
      </c>
      <c r="T7125" s="27">
        <f t="shared" si="111"/>
        <v>1</v>
      </c>
      <c r="U7125" s="29">
        <f>'Raw Data'!$M7125*'Raw Data'!$T7125</f>
        <v>100</v>
      </c>
    </row>
    <row r="7126" spans="1:21" x14ac:dyDescent="0.3">
      <c r="A7126" s="20">
        <v>18440164</v>
      </c>
      <c r="B7126" s="27" t="s">
        <v>13416</v>
      </c>
      <c r="C7126" s="27">
        <v>1</v>
      </c>
      <c r="D7126" s="27" t="str">
        <f>VLOOKUP('Raw Data'!$C7126,'country description'!$A$2:$B$16,2,0)</f>
        <v>India</v>
      </c>
      <c r="E7126" s="27" t="s">
        <v>12487</v>
      </c>
      <c r="F7126" s="27" t="s">
        <v>13417</v>
      </c>
      <c r="G7126" s="27" t="s">
        <v>993</v>
      </c>
      <c r="H7126" s="27" t="s">
        <v>18</v>
      </c>
      <c r="I7126" s="27" t="s">
        <v>19</v>
      </c>
      <c r="J7126" s="27" t="s">
        <v>19</v>
      </c>
      <c r="K7126" s="27">
        <v>1</v>
      </c>
      <c r="L7126" s="27">
        <v>3</v>
      </c>
      <c r="M7126" s="27">
        <v>300</v>
      </c>
      <c r="N7126" s="27">
        <v>1</v>
      </c>
      <c r="O7126" s="27">
        <v>2014</v>
      </c>
      <c r="P7126" s="27">
        <v>3</v>
      </c>
      <c r="Q7126" s="27">
        <v>24</v>
      </c>
      <c r="R7126" s="28">
        <f>DATE('Raw Data'!$O7126,'Raw Data'!$P7126,'Raw Data'!$Q7126)</f>
        <v>41722</v>
      </c>
      <c r="S7126" s="27" t="str">
        <f>CONCATENATE(MID('Raw Data'!$H7126,FIND("(",'Raw Data'!$H7126)+1,FIND(")",'Raw Data'!$H7126)-FIND("(",'Raw Data'!$H7126)-1),"",'Raw Data'!$M7126)</f>
        <v>Rs.300</v>
      </c>
      <c r="T7126" s="27">
        <f t="shared" si="111"/>
        <v>1</v>
      </c>
      <c r="U7126" s="29">
        <f>'Raw Data'!$M7126*'Raw Data'!$T7126</f>
        <v>300</v>
      </c>
    </row>
    <row r="7127" spans="1:21" x14ac:dyDescent="0.3">
      <c r="A7127" s="20">
        <v>307014</v>
      </c>
      <c r="B7127" s="27" t="s">
        <v>13237</v>
      </c>
      <c r="C7127" s="27">
        <v>1</v>
      </c>
      <c r="D7127" s="27" t="str">
        <f>VLOOKUP('Raw Data'!$C7127,'country description'!$A$2:$B$16,2,0)</f>
        <v>India</v>
      </c>
      <c r="E7127" s="27" t="s">
        <v>12487</v>
      </c>
      <c r="F7127" s="27" t="s">
        <v>13418</v>
      </c>
      <c r="G7127" s="27" t="s">
        <v>504</v>
      </c>
      <c r="H7127" s="27" t="s">
        <v>18</v>
      </c>
      <c r="I7127" s="27" t="s">
        <v>24</v>
      </c>
      <c r="J7127" s="27" t="s">
        <v>24</v>
      </c>
      <c r="K7127" s="27">
        <v>3</v>
      </c>
      <c r="L7127" s="27">
        <v>367</v>
      </c>
      <c r="M7127" s="27">
        <v>1000</v>
      </c>
      <c r="N7127" s="27">
        <v>3.5</v>
      </c>
      <c r="O7127" s="27">
        <v>2013</v>
      </c>
      <c r="P7127" s="27">
        <v>3</v>
      </c>
      <c r="Q7127" s="27">
        <v>13</v>
      </c>
      <c r="R7127" s="28">
        <f>DATE('Raw Data'!$O7127,'Raw Data'!$P7127,'Raw Data'!$Q7127)</f>
        <v>41346</v>
      </c>
      <c r="S7127" s="27" t="str">
        <f>CONCATENATE(MID('Raw Data'!$H7127,FIND("(",'Raw Data'!$H7127)+1,FIND(")",'Raw Data'!$H7127)-FIND("(",'Raw Data'!$H7127)-1),"",'Raw Data'!$M7127)</f>
        <v>Rs.1000</v>
      </c>
      <c r="T7127" s="27">
        <f t="shared" si="111"/>
        <v>1</v>
      </c>
      <c r="U7127" s="29">
        <f>'Raw Data'!$M7127*'Raw Data'!$T7127</f>
        <v>1000</v>
      </c>
    </row>
    <row r="7128" spans="1:21" x14ac:dyDescent="0.3">
      <c r="A7128" s="20">
        <v>18332064</v>
      </c>
      <c r="B7128" s="27" t="s">
        <v>13419</v>
      </c>
      <c r="C7128" s="27">
        <v>1</v>
      </c>
      <c r="D7128" s="27" t="str">
        <f>VLOOKUP('Raw Data'!$C7128,'country description'!$A$2:$B$16,2,0)</f>
        <v>India</v>
      </c>
      <c r="E7128" s="27" t="s">
        <v>12487</v>
      </c>
      <c r="F7128" s="27" t="s">
        <v>13420</v>
      </c>
      <c r="G7128" s="27" t="s">
        <v>424</v>
      </c>
      <c r="H7128" s="27" t="s">
        <v>18</v>
      </c>
      <c r="I7128" s="27" t="s">
        <v>19</v>
      </c>
      <c r="J7128" s="27" t="s">
        <v>24</v>
      </c>
      <c r="K7128" s="27">
        <v>2</v>
      </c>
      <c r="L7128" s="27">
        <v>99</v>
      </c>
      <c r="M7128" s="27">
        <v>550</v>
      </c>
      <c r="N7128" s="27">
        <v>3.8</v>
      </c>
      <c r="O7128" s="27">
        <v>2013</v>
      </c>
      <c r="P7128" s="27">
        <v>3</v>
      </c>
      <c r="Q7128" s="27">
        <v>21</v>
      </c>
      <c r="R7128" s="28">
        <f>DATE('Raw Data'!$O7128,'Raw Data'!$P7128,'Raw Data'!$Q7128)</f>
        <v>41354</v>
      </c>
      <c r="S7128" s="27" t="str">
        <f>CONCATENATE(MID('Raw Data'!$H7128,FIND("(",'Raw Data'!$H7128)+1,FIND(")",'Raw Data'!$H7128)-FIND("(",'Raw Data'!$H7128)-1),"",'Raw Data'!$M7128)</f>
        <v>Rs.550</v>
      </c>
      <c r="T7128" s="27">
        <f t="shared" si="111"/>
        <v>1</v>
      </c>
      <c r="U7128" s="29">
        <f>'Raw Data'!$M7128*'Raw Data'!$T7128</f>
        <v>550</v>
      </c>
    </row>
    <row r="7129" spans="1:21" x14ac:dyDescent="0.3">
      <c r="A7129" s="20">
        <v>18486840</v>
      </c>
      <c r="B7129" s="27" t="s">
        <v>13421</v>
      </c>
      <c r="C7129" s="27">
        <v>1</v>
      </c>
      <c r="D7129" s="27" t="str">
        <f>VLOOKUP('Raw Data'!$C7129,'country description'!$A$2:$B$16,2,0)</f>
        <v>India</v>
      </c>
      <c r="E7129" s="27" t="s">
        <v>12487</v>
      </c>
      <c r="F7129" s="27" t="s">
        <v>13422</v>
      </c>
      <c r="G7129" s="27" t="s">
        <v>424</v>
      </c>
      <c r="H7129" s="27" t="s">
        <v>18</v>
      </c>
      <c r="I7129" s="27" t="s">
        <v>19</v>
      </c>
      <c r="J7129" s="27" t="s">
        <v>19</v>
      </c>
      <c r="K7129" s="27">
        <v>1</v>
      </c>
      <c r="L7129" s="27">
        <v>4</v>
      </c>
      <c r="M7129" s="27">
        <v>300</v>
      </c>
      <c r="N7129" s="27">
        <v>3</v>
      </c>
      <c r="O7129" s="27">
        <v>2010</v>
      </c>
      <c r="P7129" s="27">
        <v>3</v>
      </c>
      <c r="Q7129" s="27">
        <v>8</v>
      </c>
      <c r="R7129" s="28">
        <f>DATE('Raw Data'!$O7129,'Raw Data'!$P7129,'Raw Data'!$Q7129)</f>
        <v>40245</v>
      </c>
      <c r="S7129" s="27" t="str">
        <f>CONCATENATE(MID('Raw Data'!$H7129,FIND("(",'Raw Data'!$H7129)+1,FIND(")",'Raw Data'!$H7129)-FIND("(",'Raw Data'!$H7129)-1),"",'Raw Data'!$M7129)</f>
        <v>Rs.300</v>
      </c>
      <c r="T7129" s="27">
        <f t="shared" si="111"/>
        <v>1</v>
      </c>
      <c r="U7129" s="29">
        <f>'Raw Data'!$M7129*'Raw Data'!$T7129</f>
        <v>300</v>
      </c>
    </row>
    <row r="7130" spans="1:21" x14ac:dyDescent="0.3">
      <c r="A7130" s="20">
        <v>18382337</v>
      </c>
      <c r="B7130" s="27" t="s">
        <v>13423</v>
      </c>
      <c r="C7130" s="27">
        <v>1</v>
      </c>
      <c r="D7130" s="27" t="str">
        <f>VLOOKUP('Raw Data'!$C7130,'country description'!$A$2:$B$16,2,0)</f>
        <v>India</v>
      </c>
      <c r="E7130" s="27" t="s">
        <v>12487</v>
      </c>
      <c r="F7130" s="27" t="s">
        <v>13424</v>
      </c>
      <c r="G7130" s="27" t="s">
        <v>595</v>
      </c>
      <c r="H7130" s="27" t="s">
        <v>18</v>
      </c>
      <c r="I7130" s="27" t="s">
        <v>19</v>
      </c>
      <c r="J7130" s="27" t="s">
        <v>19</v>
      </c>
      <c r="K7130" s="27">
        <v>1</v>
      </c>
      <c r="L7130" s="27">
        <v>2</v>
      </c>
      <c r="M7130" s="27">
        <v>200</v>
      </c>
      <c r="N7130" s="27">
        <v>1</v>
      </c>
      <c r="O7130" s="27">
        <v>2018</v>
      </c>
      <c r="P7130" s="27">
        <v>3</v>
      </c>
      <c r="Q7130" s="27">
        <v>5</v>
      </c>
      <c r="R7130" s="28">
        <f>DATE('Raw Data'!$O7130,'Raw Data'!$P7130,'Raw Data'!$Q7130)</f>
        <v>43164</v>
      </c>
      <c r="S7130" s="27" t="str">
        <f>CONCATENATE(MID('Raw Data'!$H7130,FIND("(",'Raw Data'!$H7130)+1,FIND(")",'Raw Data'!$H7130)-FIND("(",'Raw Data'!$H7130)-1),"",'Raw Data'!$M7130)</f>
        <v>Rs.200</v>
      </c>
      <c r="T7130" s="27">
        <f t="shared" si="111"/>
        <v>1</v>
      </c>
      <c r="U7130" s="29">
        <f>'Raw Data'!$M7130*'Raw Data'!$T7130</f>
        <v>200</v>
      </c>
    </row>
    <row r="7131" spans="1:21" x14ac:dyDescent="0.3">
      <c r="A7131" s="20">
        <v>304937</v>
      </c>
      <c r="B7131" s="27" t="s">
        <v>13425</v>
      </c>
      <c r="C7131" s="27">
        <v>1</v>
      </c>
      <c r="D7131" s="27" t="str">
        <f>VLOOKUP('Raw Data'!$C7131,'country description'!$A$2:$B$16,2,0)</f>
        <v>India</v>
      </c>
      <c r="E7131" s="27" t="s">
        <v>12487</v>
      </c>
      <c r="F7131" s="27" t="s">
        <v>13426</v>
      </c>
      <c r="G7131" s="27" t="s">
        <v>671</v>
      </c>
      <c r="H7131" s="27" t="s">
        <v>18</v>
      </c>
      <c r="I7131" s="27" t="s">
        <v>19</v>
      </c>
      <c r="J7131" s="27" t="s">
        <v>19</v>
      </c>
      <c r="K7131" s="27">
        <v>1</v>
      </c>
      <c r="L7131" s="27">
        <v>3</v>
      </c>
      <c r="M7131" s="27">
        <v>150</v>
      </c>
      <c r="N7131" s="27">
        <v>1</v>
      </c>
      <c r="O7131" s="27">
        <v>2015</v>
      </c>
      <c r="P7131" s="27">
        <v>3</v>
      </c>
      <c r="Q7131" s="27">
        <v>15</v>
      </c>
      <c r="R7131" s="28">
        <f>DATE('Raw Data'!$O7131,'Raw Data'!$P7131,'Raw Data'!$Q7131)</f>
        <v>42078</v>
      </c>
      <c r="S7131" s="27" t="str">
        <f>CONCATENATE(MID('Raw Data'!$H7131,FIND("(",'Raw Data'!$H7131)+1,FIND(")",'Raw Data'!$H7131)-FIND("(",'Raw Data'!$H7131)-1),"",'Raw Data'!$M7131)</f>
        <v>Rs.150</v>
      </c>
      <c r="T7131" s="27">
        <f t="shared" si="111"/>
        <v>1</v>
      </c>
      <c r="U7131" s="29">
        <f>'Raw Data'!$M7131*'Raw Data'!$T7131</f>
        <v>150</v>
      </c>
    </row>
    <row r="7132" spans="1:21" x14ac:dyDescent="0.3">
      <c r="A7132" s="20">
        <v>18368015</v>
      </c>
      <c r="B7132" s="27" t="s">
        <v>13427</v>
      </c>
      <c r="C7132" s="27">
        <v>1</v>
      </c>
      <c r="D7132" s="27" t="str">
        <f>VLOOKUP('Raw Data'!$C7132,'country description'!$A$2:$B$16,2,0)</f>
        <v>India</v>
      </c>
      <c r="E7132" s="27" t="s">
        <v>12487</v>
      </c>
      <c r="F7132" s="27" t="s">
        <v>12949</v>
      </c>
      <c r="G7132" s="27" t="s">
        <v>919</v>
      </c>
      <c r="H7132" s="27" t="s">
        <v>18</v>
      </c>
      <c r="I7132" s="27" t="s">
        <v>19</v>
      </c>
      <c r="J7132" s="27" t="s">
        <v>19</v>
      </c>
      <c r="K7132" s="27">
        <v>1</v>
      </c>
      <c r="L7132" s="27">
        <v>64</v>
      </c>
      <c r="M7132" s="27">
        <v>200</v>
      </c>
      <c r="N7132" s="27">
        <v>3.9</v>
      </c>
      <c r="O7132" s="27">
        <v>2013</v>
      </c>
      <c r="P7132" s="27">
        <v>3</v>
      </c>
      <c r="Q7132" s="27">
        <v>17</v>
      </c>
      <c r="R7132" s="28">
        <f>DATE('Raw Data'!$O7132,'Raw Data'!$P7132,'Raw Data'!$Q7132)</f>
        <v>41350</v>
      </c>
      <c r="S7132" s="27" t="str">
        <f>CONCATENATE(MID('Raw Data'!$H7132,FIND("(",'Raw Data'!$H7132)+1,FIND(")",'Raw Data'!$H7132)-FIND("(",'Raw Data'!$H7132)-1),"",'Raw Data'!$M7132)</f>
        <v>Rs.200</v>
      </c>
      <c r="T7132" s="27">
        <f t="shared" si="111"/>
        <v>1</v>
      </c>
      <c r="U7132" s="29">
        <f>'Raw Data'!$M7132*'Raw Data'!$T7132</f>
        <v>200</v>
      </c>
    </row>
    <row r="7133" spans="1:21" x14ac:dyDescent="0.3">
      <c r="A7133" s="20">
        <v>304510</v>
      </c>
      <c r="B7133" s="27" t="s">
        <v>13428</v>
      </c>
      <c r="C7133" s="27">
        <v>1</v>
      </c>
      <c r="D7133" s="27" t="str">
        <f>VLOOKUP('Raw Data'!$C7133,'country description'!$A$2:$B$16,2,0)</f>
        <v>India</v>
      </c>
      <c r="E7133" s="27" t="s">
        <v>12487</v>
      </c>
      <c r="F7133" s="27" t="s">
        <v>13429</v>
      </c>
      <c r="G7133" s="27" t="s">
        <v>17</v>
      </c>
      <c r="H7133" s="27" t="s">
        <v>18</v>
      </c>
      <c r="I7133" s="27" t="s">
        <v>19</v>
      </c>
      <c r="J7133" s="27" t="s">
        <v>19</v>
      </c>
      <c r="K7133" s="27">
        <v>1</v>
      </c>
      <c r="L7133" s="27">
        <v>5</v>
      </c>
      <c r="M7133" s="27">
        <v>150</v>
      </c>
      <c r="N7133" s="27">
        <v>2.9</v>
      </c>
      <c r="O7133" s="27">
        <v>2016</v>
      </c>
      <c r="P7133" s="27">
        <v>3</v>
      </c>
      <c r="Q7133" s="27">
        <v>27</v>
      </c>
      <c r="R7133" s="28">
        <f>DATE('Raw Data'!$O7133,'Raw Data'!$P7133,'Raw Data'!$Q7133)</f>
        <v>42456</v>
      </c>
      <c r="S7133" s="27" t="str">
        <f>CONCATENATE(MID('Raw Data'!$H7133,FIND("(",'Raw Data'!$H7133)+1,FIND(")",'Raw Data'!$H7133)-FIND("(",'Raw Data'!$H7133)-1),"",'Raw Data'!$M7133)</f>
        <v>Rs.150</v>
      </c>
      <c r="T7133" s="27">
        <f t="shared" si="111"/>
        <v>1</v>
      </c>
      <c r="U7133" s="29">
        <f>'Raw Data'!$M7133*'Raw Data'!$T7133</f>
        <v>150</v>
      </c>
    </row>
    <row r="7134" spans="1:21" x14ac:dyDescent="0.3">
      <c r="A7134" s="20">
        <v>18146390</v>
      </c>
      <c r="B7134" s="27" t="s">
        <v>13430</v>
      </c>
      <c r="C7134" s="27">
        <v>1</v>
      </c>
      <c r="D7134" s="27" t="str">
        <f>VLOOKUP('Raw Data'!$C7134,'country description'!$A$2:$B$16,2,0)</f>
        <v>India</v>
      </c>
      <c r="E7134" s="27" t="s">
        <v>12487</v>
      </c>
      <c r="F7134" s="27" t="s">
        <v>13431</v>
      </c>
      <c r="G7134" s="27" t="s">
        <v>424</v>
      </c>
      <c r="H7134" s="27" t="s">
        <v>18</v>
      </c>
      <c r="I7134" s="27" t="s">
        <v>19</v>
      </c>
      <c r="J7134" s="27" t="s">
        <v>19</v>
      </c>
      <c r="K7134" s="27">
        <v>1</v>
      </c>
      <c r="L7134" s="27">
        <v>48</v>
      </c>
      <c r="M7134" s="27">
        <v>200</v>
      </c>
      <c r="N7134" s="27">
        <v>3.2</v>
      </c>
      <c r="O7134" s="27">
        <v>2017</v>
      </c>
      <c r="P7134" s="27">
        <v>3</v>
      </c>
      <c r="Q7134" s="27">
        <v>15</v>
      </c>
      <c r="R7134" s="28">
        <f>DATE('Raw Data'!$O7134,'Raw Data'!$P7134,'Raw Data'!$Q7134)</f>
        <v>42809</v>
      </c>
      <c r="S7134" s="27" t="str">
        <f>CONCATENATE(MID('Raw Data'!$H7134,FIND("(",'Raw Data'!$H7134)+1,FIND(")",'Raw Data'!$H7134)-FIND("(",'Raw Data'!$H7134)-1),"",'Raw Data'!$M7134)</f>
        <v>Rs.200</v>
      </c>
      <c r="T7134" s="27">
        <f t="shared" si="111"/>
        <v>1</v>
      </c>
      <c r="U7134" s="29">
        <f>'Raw Data'!$M7134*'Raw Data'!$T7134</f>
        <v>200</v>
      </c>
    </row>
    <row r="7135" spans="1:21" x14ac:dyDescent="0.3">
      <c r="A7135" s="20">
        <v>18382382</v>
      </c>
      <c r="B7135" s="27" t="s">
        <v>713</v>
      </c>
      <c r="C7135" s="27">
        <v>1</v>
      </c>
      <c r="D7135" s="27" t="str">
        <f>VLOOKUP('Raw Data'!$C7135,'country description'!$A$2:$B$16,2,0)</f>
        <v>India</v>
      </c>
      <c r="E7135" s="27" t="s">
        <v>12487</v>
      </c>
      <c r="F7135" s="27" t="s">
        <v>13432</v>
      </c>
      <c r="G7135" s="27" t="s">
        <v>424</v>
      </c>
      <c r="H7135" s="27" t="s">
        <v>18</v>
      </c>
      <c r="I7135" s="27" t="s">
        <v>19</v>
      </c>
      <c r="J7135" s="27" t="s">
        <v>19</v>
      </c>
      <c r="K7135" s="27">
        <v>1</v>
      </c>
      <c r="L7135" s="27">
        <v>2</v>
      </c>
      <c r="M7135" s="27">
        <v>200</v>
      </c>
      <c r="N7135" s="27">
        <v>1</v>
      </c>
      <c r="O7135" s="27">
        <v>2010</v>
      </c>
      <c r="P7135" s="27">
        <v>3</v>
      </c>
      <c r="Q7135" s="27">
        <v>14</v>
      </c>
      <c r="R7135" s="28">
        <f>DATE('Raw Data'!$O7135,'Raw Data'!$P7135,'Raw Data'!$Q7135)</f>
        <v>40251</v>
      </c>
      <c r="S7135" s="27" t="str">
        <f>CONCATENATE(MID('Raw Data'!$H7135,FIND("(",'Raw Data'!$H7135)+1,FIND(")",'Raw Data'!$H7135)-FIND("(",'Raw Data'!$H7135)-1),"",'Raw Data'!$M7135)</f>
        <v>Rs.200</v>
      </c>
      <c r="T7135" s="27">
        <f t="shared" si="111"/>
        <v>1</v>
      </c>
      <c r="U7135" s="29">
        <f>'Raw Data'!$M7135*'Raw Data'!$T7135</f>
        <v>200</v>
      </c>
    </row>
    <row r="7136" spans="1:21" x14ac:dyDescent="0.3">
      <c r="A7136" s="20">
        <v>311375</v>
      </c>
      <c r="B7136" s="27" t="s">
        <v>13163</v>
      </c>
      <c r="C7136" s="27">
        <v>1</v>
      </c>
      <c r="D7136" s="27" t="str">
        <f>VLOOKUP('Raw Data'!$C7136,'country description'!$A$2:$B$16,2,0)</f>
        <v>India</v>
      </c>
      <c r="E7136" s="27" t="s">
        <v>12487</v>
      </c>
      <c r="F7136" s="27" t="s">
        <v>13007</v>
      </c>
      <c r="G7136" s="27" t="s">
        <v>461</v>
      </c>
      <c r="H7136" s="27" t="s">
        <v>18</v>
      </c>
      <c r="I7136" s="27" t="s">
        <v>19</v>
      </c>
      <c r="J7136" s="27" t="s">
        <v>24</v>
      </c>
      <c r="K7136" s="27">
        <v>1</v>
      </c>
      <c r="L7136" s="27">
        <v>4</v>
      </c>
      <c r="M7136" s="27">
        <v>300</v>
      </c>
      <c r="N7136" s="27">
        <v>2.5</v>
      </c>
      <c r="O7136" s="27">
        <v>2012</v>
      </c>
      <c r="P7136" s="27">
        <v>3</v>
      </c>
      <c r="Q7136" s="27">
        <v>18</v>
      </c>
      <c r="R7136" s="28">
        <f>DATE('Raw Data'!$O7136,'Raw Data'!$P7136,'Raw Data'!$Q7136)</f>
        <v>40986</v>
      </c>
      <c r="S7136" s="27" t="str">
        <f>CONCATENATE(MID('Raw Data'!$H7136,FIND("(",'Raw Data'!$H7136)+1,FIND(")",'Raw Data'!$H7136)-FIND("(",'Raw Data'!$H7136)-1),"",'Raw Data'!$M7136)</f>
        <v>Rs.300</v>
      </c>
      <c r="T7136" s="27">
        <f t="shared" si="111"/>
        <v>1</v>
      </c>
      <c r="U7136" s="29">
        <f>'Raw Data'!$M7136*'Raw Data'!$T7136</f>
        <v>300</v>
      </c>
    </row>
    <row r="7137" spans="1:21" x14ac:dyDescent="0.3">
      <c r="A7137" s="20">
        <v>302575</v>
      </c>
      <c r="B7137" s="27" t="s">
        <v>13433</v>
      </c>
      <c r="C7137" s="27">
        <v>1</v>
      </c>
      <c r="D7137" s="27" t="str">
        <f>VLOOKUP('Raw Data'!$C7137,'country description'!$A$2:$B$16,2,0)</f>
        <v>India</v>
      </c>
      <c r="E7137" s="27" t="s">
        <v>12487</v>
      </c>
      <c r="F7137" s="27" t="s">
        <v>13434</v>
      </c>
      <c r="G7137" s="27" t="s">
        <v>9477</v>
      </c>
      <c r="H7137" s="27" t="s">
        <v>18</v>
      </c>
      <c r="I7137" s="27" t="s">
        <v>19</v>
      </c>
      <c r="J7137" s="27" t="s">
        <v>19</v>
      </c>
      <c r="K7137" s="27">
        <v>1</v>
      </c>
      <c r="L7137" s="27">
        <v>4</v>
      </c>
      <c r="M7137" s="27">
        <v>350</v>
      </c>
      <c r="N7137" s="27">
        <v>2.9</v>
      </c>
      <c r="O7137" s="27">
        <v>2017</v>
      </c>
      <c r="P7137" s="27">
        <v>3</v>
      </c>
      <c r="Q7137" s="27">
        <v>20</v>
      </c>
      <c r="R7137" s="28">
        <f>DATE('Raw Data'!$O7137,'Raw Data'!$P7137,'Raw Data'!$Q7137)</f>
        <v>42814</v>
      </c>
      <c r="S7137" s="27" t="str">
        <f>CONCATENATE(MID('Raw Data'!$H7137,FIND("(",'Raw Data'!$H7137)+1,FIND(")",'Raw Data'!$H7137)-FIND("(",'Raw Data'!$H7137)-1),"",'Raw Data'!$M7137)</f>
        <v>Rs.350</v>
      </c>
      <c r="T7137" s="27">
        <f t="shared" si="111"/>
        <v>1</v>
      </c>
      <c r="U7137" s="29">
        <f>'Raw Data'!$M7137*'Raw Data'!$T7137</f>
        <v>350</v>
      </c>
    </row>
    <row r="7138" spans="1:21" x14ac:dyDescent="0.3">
      <c r="A7138" s="20">
        <v>307491</v>
      </c>
      <c r="B7138" s="27" t="s">
        <v>13435</v>
      </c>
      <c r="C7138" s="27">
        <v>1</v>
      </c>
      <c r="D7138" s="27" t="str">
        <f>VLOOKUP('Raw Data'!$C7138,'country description'!$A$2:$B$16,2,0)</f>
        <v>India</v>
      </c>
      <c r="E7138" s="27" t="s">
        <v>12487</v>
      </c>
      <c r="F7138" s="27" t="s">
        <v>13436</v>
      </c>
      <c r="G7138" s="27" t="s">
        <v>589</v>
      </c>
      <c r="H7138" s="27" t="s">
        <v>18</v>
      </c>
      <c r="I7138" s="27" t="s">
        <v>19</v>
      </c>
      <c r="J7138" s="27" t="s">
        <v>19</v>
      </c>
      <c r="K7138" s="27">
        <v>1</v>
      </c>
      <c r="L7138" s="27">
        <v>15</v>
      </c>
      <c r="M7138" s="27">
        <v>100</v>
      </c>
      <c r="N7138" s="27">
        <v>3.2</v>
      </c>
      <c r="O7138" s="27">
        <v>2015</v>
      </c>
      <c r="P7138" s="27">
        <v>3</v>
      </c>
      <c r="Q7138" s="27">
        <v>19</v>
      </c>
      <c r="R7138" s="28">
        <f>DATE('Raw Data'!$O7138,'Raw Data'!$P7138,'Raw Data'!$Q7138)</f>
        <v>42082</v>
      </c>
      <c r="S7138" s="27" t="str">
        <f>CONCATENATE(MID('Raw Data'!$H7138,FIND("(",'Raw Data'!$H7138)+1,FIND(")",'Raw Data'!$H7138)-FIND("(",'Raw Data'!$H7138)-1),"",'Raw Data'!$M7138)</f>
        <v>Rs.100</v>
      </c>
      <c r="T7138" s="27">
        <f t="shared" si="111"/>
        <v>1</v>
      </c>
      <c r="U7138" s="29">
        <f>'Raw Data'!$M7138*'Raw Data'!$T7138</f>
        <v>100</v>
      </c>
    </row>
    <row r="7139" spans="1:21" x14ac:dyDescent="0.3">
      <c r="A7139" s="20">
        <v>18332077</v>
      </c>
      <c r="B7139" s="27" t="s">
        <v>13437</v>
      </c>
      <c r="C7139" s="27">
        <v>1</v>
      </c>
      <c r="D7139" s="27" t="str">
        <f>VLOOKUP('Raw Data'!$C7139,'country description'!$A$2:$B$16,2,0)</f>
        <v>India</v>
      </c>
      <c r="E7139" s="27" t="s">
        <v>12487</v>
      </c>
      <c r="F7139" s="27" t="s">
        <v>13438</v>
      </c>
      <c r="G7139" s="27" t="s">
        <v>5397</v>
      </c>
      <c r="H7139" s="27" t="s">
        <v>18</v>
      </c>
      <c r="I7139" s="27" t="s">
        <v>19</v>
      </c>
      <c r="J7139" s="27" t="s">
        <v>24</v>
      </c>
      <c r="K7139" s="27">
        <v>1</v>
      </c>
      <c r="L7139" s="27">
        <v>68</v>
      </c>
      <c r="M7139" s="27">
        <v>350</v>
      </c>
      <c r="N7139" s="27">
        <v>3.7</v>
      </c>
      <c r="O7139" s="27">
        <v>2016</v>
      </c>
      <c r="P7139" s="27">
        <v>3</v>
      </c>
      <c r="Q7139" s="27">
        <v>14</v>
      </c>
      <c r="R7139" s="28">
        <f>DATE('Raw Data'!$O7139,'Raw Data'!$P7139,'Raw Data'!$Q7139)</f>
        <v>42443</v>
      </c>
      <c r="S7139" s="27" t="str">
        <f>CONCATENATE(MID('Raw Data'!$H7139,FIND("(",'Raw Data'!$H7139)+1,FIND(")",'Raw Data'!$H7139)-FIND("(",'Raw Data'!$H7139)-1),"",'Raw Data'!$M7139)</f>
        <v>Rs.350</v>
      </c>
      <c r="T7139" s="27">
        <f t="shared" si="111"/>
        <v>1</v>
      </c>
      <c r="U7139" s="29">
        <f>'Raw Data'!$M7139*'Raw Data'!$T7139</f>
        <v>350</v>
      </c>
    </row>
    <row r="7140" spans="1:21" x14ac:dyDescent="0.3">
      <c r="A7140" s="20">
        <v>18356801</v>
      </c>
      <c r="B7140" s="27" t="s">
        <v>6172</v>
      </c>
      <c r="C7140" s="27">
        <v>1</v>
      </c>
      <c r="D7140" s="27" t="str">
        <f>VLOOKUP('Raw Data'!$C7140,'country description'!$A$2:$B$16,2,0)</f>
        <v>India</v>
      </c>
      <c r="E7140" s="27" t="s">
        <v>12487</v>
      </c>
      <c r="F7140" s="27" t="s">
        <v>13439</v>
      </c>
      <c r="G7140" s="27" t="s">
        <v>595</v>
      </c>
      <c r="H7140" s="27" t="s">
        <v>18</v>
      </c>
      <c r="I7140" s="27" t="s">
        <v>19</v>
      </c>
      <c r="J7140" s="27" t="s">
        <v>24</v>
      </c>
      <c r="K7140" s="27">
        <v>1</v>
      </c>
      <c r="L7140" s="27">
        <v>2</v>
      </c>
      <c r="M7140" s="27">
        <v>300</v>
      </c>
      <c r="N7140" s="27">
        <v>1</v>
      </c>
      <c r="O7140" s="27">
        <v>2018</v>
      </c>
      <c r="P7140" s="27">
        <v>3</v>
      </c>
      <c r="Q7140" s="27">
        <v>8</v>
      </c>
      <c r="R7140" s="28">
        <f>DATE('Raw Data'!$O7140,'Raw Data'!$P7140,'Raw Data'!$Q7140)</f>
        <v>43167</v>
      </c>
      <c r="S7140" s="27" t="str">
        <f>CONCATENATE(MID('Raw Data'!$H7140,FIND("(",'Raw Data'!$H7140)+1,FIND(")",'Raw Data'!$H7140)-FIND("(",'Raw Data'!$H7140)-1),"",'Raw Data'!$M7140)</f>
        <v>Rs.300</v>
      </c>
      <c r="T7140" s="27">
        <f t="shared" si="111"/>
        <v>1</v>
      </c>
      <c r="U7140" s="29">
        <f>'Raw Data'!$M7140*'Raw Data'!$T7140</f>
        <v>300</v>
      </c>
    </row>
    <row r="7141" spans="1:21" x14ac:dyDescent="0.3">
      <c r="A7141" s="20">
        <v>18396425</v>
      </c>
      <c r="B7141" s="27" t="s">
        <v>13440</v>
      </c>
      <c r="C7141" s="27">
        <v>1</v>
      </c>
      <c r="D7141" s="27" t="str">
        <f>VLOOKUP('Raw Data'!$C7141,'country description'!$A$2:$B$16,2,0)</f>
        <v>India</v>
      </c>
      <c r="E7141" s="27" t="s">
        <v>12487</v>
      </c>
      <c r="F7141" s="27" t="s">
        <v>13441</v>
      </c>
      <c r="G7141" s="27" t="s">
        <v>898</v>
      </c>
      <c r="H7141" s="27" t="s">
        <v>18</v>
      </c>
      <c r="I7141" s="27" t="s">
        <v>19</v>
      </c>
      <c r="J7141" s="27" t="s">
        <v>24</v>
      </c>
      <c r="K7141" s="27">
        <v>2</v>
      </c>
      <c r="L7141" s="27">
        <v>21</v>
      </c>
      <c r="M7141" s="27">
        <v>600</v>
      </c>
      <c r="N7141" s="27">
        <v>3.4</v>
      </c>
      <c r="O7141" s="27">
        <v>2015</v>
      </c>
      <c r="P7141" s="27">
        <v>3</v>
      </c>
      <c r="Q7141" s="27">
        <v>10</v>
      </c>
      <c r="R7141" s="28">
        <f>DATE('Raw Data'!$O7141,'Raw Data'!$P7141,'Raw Data'!$Q7141)</f>
        <v>42073</v>
      </c>
      <c r="S7141" s="27" t="str">
        <f>CONCATENATE(MID('Raw Data'!$H7141,FIND("(",'Raw Data'!$H7141)+1,FIND(")",'Raw Data'!$H7141)-FIND("(",'Raw Data'!$H7141)-1),"",'Raw Data'!$M7141)</f>
        <v>Rs.600</v>
      </c>
      <c r="T7141" s="27">
        <f t="shared" si="111"/>
        <v>1</v>
      </c>
      <c r="U7141" s="29">
        <f>'Raw Data'!$M7141*'Raw Data'!$T7141</f>
        <v>600</v>
      </c>
    </row>
    <row r="7142" spans="1:21" x14ac:dyDescent="0.3">
      <c r="A7142" s="20">
        <v>18332051</v>
      </c>
      <c r="B7142" s="27" t="s">
        <v>10058</v>
      </c>
      <c r="C7142" s="27">
        <v>1</v>
      </c>
      <c r="D7142" s="27" t="str">
        <f>VLOOKUP('Raw Data'!$C7142,'country description'!$A$2:$B$16,2,0)</f>
        <v>India</v>
      </c>
      <c r="E7142" s="27" t="s">
        <v>12487</v>
      </c>
      <c r="F7142" s="27" t="s">
        <v>13442</v>
      </c>
      <c r="G7142" s="27" t="s">
        <v>390</v>
      </c>
      <c r="H7142" s="27" t="s">
        <v>18</v>
      </c>
      <c r="I7142" s="27" t="s">
        <v>19</v>
      </c>
      <c r="J7142" s="27" t="s">
        <v>24</v>
      </c>
      <c r="K7142" s="27">
        <v>2</v>
      </c>
      <c r="L7142" s="27">
        <v>63</v>
      </c>
      <c r="M7142" s="27">
        <v>700</v>
      </c>
      <c r="N7142" s="27">
        <v>3.5</v>
      </c>
      <c r="O7142" s="27">
        <v>2011</v>
      </c>
      <c r="P7142" s="27">
        <v>3</v>
      </c>
      <c r="Q7142" s="27">
        <v>1</v>
      </c>
      <c r="R7142" s="28">
        <f>DATE('Raw Data'!$O7142,'Raw Data'!$P7142,'Raw Data'!$Q7142)</f>
        <v>40603</v>
      </c>
      <c r="S7142" s="27" t="str">
        <f>CONCATENATE(MID('Raw Data'!$H7142,FIND("(",'Raw Data'!$H7142)+1,FIND(")",'Raw Data'!$H7142)-FIND("(",'Raw Data'!$H7142)-1),"",'Raw Data'!$M7142)</f>
        <v>Rs.700</v>
      </c>
      <c r="T7142" s="27">
        <f t="shared" si="111"/>
        <v>1</v>
      </c>
      <c r="U7142" s="29">
        <f>'Raw Data'!$M7142*'Raw Data'!$T7142</f>
        <v>700</v>
      </c>
    </row>
    <row r="7143" spans="1:21" x14ac:dyDescent="0.3">
      <c r="A7143" s="20">
        <v>18352161</v>
      </c>
      <c r="B7143" s="27" t="s">
        <v>13443</v>
      </c>
      <c r="C7143" s="27">
        <v>1</v>
      </c>
      <c r="D7143" s="27" t="str">
        <f>VLOOKUP('Raw Data'!$C7143,'country description'!$A$2:$B$16,2,0)</f>
        <v>India</v>
      </c>
      <c r="E7143" s="27" t="s">
        <v>12487</v>
      </c>
      <c r="F7143" s="27" t="s">
        <v>13444</v>
      </c>
      <c r="G7143" s="27" t="s">
        <v>464</v>
      </c>
      <c r="H7143" s="27" t="s">
        <v>18</v>
      </c>
      <c r="I7143" s="27" t="s">
        <v>19</v>
      </c>
      <c r="J7143" s="27" t="s">
        <v>19</v>
      </c>
      <c r="K7143" s="27">
        <v>1</v>
      </c>
      <c r="L7143" s="27">
        <v>3</v>
      </c>
      <c r="M7143" s="27">
        <v>200</v>
      </c>
      <c r="N7143" s="27">
        <v>1</v>
      </c>
      <c r="O7143" s="27">
        <v>2017</v>
      </c>
      <c r="P7143" s="27">
        <v>3</v>
      </c>
      <c r="Q7143" s="27">
        <v>12</v>
      </c>
      <c r="R7143" s="28">
        <f>DATE('Raw Data'!$O7143,'Raw Data'!$P7143,'Raw Data'!$Q7143)</f>
        <v>42806</v>
      </c>
      <c r="S7143" s="27" t="str">
        <f>CONCATENATE(MID('Raw Data'!$H7143,FIND("(",'Raw Data'!$H7143)+1,FIND(")",'Raw Data'!$H7143)-FIND("(",'Raw Data'!$H7143)-1),"",'Raw Data'!$M7143)</f>
        <v>Rs.200</v>
      </c>
      <c r="T7143" s="27">
        <f t="shared" si="111"/>
        <v>1</v>
      </c>
      <c r="U7143" s="29">
        <f>'Raw Data'!$M7143*'Raw Data'!$T7143</f>
        <v>200</v>
      </c>
    </row>
    <row r="7144" spans="1:21" x14ac:dyDescent="0.3">
      <c r="A7144" s="20">
        <v>18254253</v>
      </c>
      <c r="B7144" s="27" t="s">
        <v>13445</v>
      </c>
      <c r="C7144" s="27">
        <v>1</v>
      </c>
      <c r="D7144" s="27" t="str">
        <f>VLOOKUP('Raw Data'!$C7144,'country description'!$A$2:$B$16,2,0)</f>
        <v>India</v>
      </c>
      <c r="E7144" s="27" t="s">
        <v>12487</v>
      </c>
      <c r="F7144" s="27" t="s">
        <v>13446</v>
      </c>
      <c r="G7144" s="27" t="s">
        <v>393</v>
      </c>
      <c r="H7144" s="27" t="s">
        <v>18</v>
      </c>
      <c r="I7144" s="27" t="s">
        <v>19</v>
      </c>
      <c r="J7144" s="27" t="s">
        <v>24</v>
      </c>
      <c r="K7144" s="27">
        <v>1</v>
      </c>
      <c r="L7144" s="27">
        <v>51</v>
      </c>
      <c r="M7144" s="27">
        <v>450</v>
      </c>
      <c r="N7144" s="27">
        <v>3.4</v>
      </c>
      <c r="O7144" s="27">
        <v>2011</v>
      </c>
      <c r="P7144" s="27">
        <v>3</v>
      </c>
      <c r="Q7144" s="27">
        <v>27</v>
      </c>
      <c r="R7144" s="28">
        <f>DATE('Raw Data'!$O7144,'Raw Data'!$P7144,'Raw Data'!$Q7144)</f>
        <v>40629</v>
      </c>
      <c r="S7144" s="27" t="str">
        <f>CONCATENATE(MID('Raw Data'!$H7144,FIND("(",'Raw Data'!$H7144)+1,FIND(")",'Raw Data'!$H7144)-FIND("(",'Raw Data'!$H7144)-1),"",'Raw Data'!$M7144)</f>
        <v>Rs.450</v>
      </c>
      <c r="T7144" s="27">
        <f t="shared" si="111"/>
        <v>1</v>
      </c>
      <c r="U7144" s="29">
        <f>'Raw Data'!$M7144*'Raw Data'!$T7144</f>
        <v>450</v>
      </c>
    </row>
    <row r="7145" spans="1:21" x14ac:dyDescent="0.3">
      <c r="A7145" s="20">
        <v>2939</v>
      </c>
      <c r="B7145" s="27" t="s">
        <v>1900</v>
      </c>
      <c r="C7145" s="27">
        <v>1</v>
      </c>
      <c r="D7145" s="27" t="str">
        <f>VLOOKUP('Raw Data'!$C7145,'country description'!$A$2:$B$16,2,0)</f>
        <v>India</v>
      </c>
      <c r="E7145" s="27" t="s">
        <v>12487</v>
      </c>
      <c r="F7145" s="27" t="s">
        <v>13447</v>
      </c>
      <c r="G7145" s="27" t="s">
        <v>455</v>
      </c>
      <c r="H7145" s="27" t="s">
        <v>18</v>
      </c>
      <c r="I7145" s="27" t="s">
        <v>19</v>
      </c>
      <c r="J7145" s="27" t="s">
        <v>24</v>
      </c>
      <c r="K7145" s="27">
        <v>3</v>
      </c>
      <c r="L7145" s="27">
        <v>252</v>
      </c>
      <c r="M7145" s="27">
        <v>1300</v>
      </c>
      <c r="N7145" s="27">
        <v>2.5</v>
      </c>
      <c r="O7145" s="27">
        <v>2011</v>
      </c>
      <c r="P7145" s="27">
        <v>3</v>
      </c>
      <c r="Q7145" s="27">
        <v>3</v>
      </c>
      <c r="R7145" s="28">
        <f>DATE('Raw Data'!$O7145,'Raw Data'!$P7145,'Raw Data'!$Q7145)</f>
        <v>40605</v>
      </c>
      <c r="S7145" s="27" t="str">
        <f>CONCATENATE(MID('Raw Data'!$H7145,FIND("(",'Raw Data'!$H7145)+1,FIND(")",'Raw Data'!$H7145)-FIND("(",'Raw Data'!$H7145)-1),"",'Raw Data'!$M7145)</f>
        <v>Rs.1300</v>
      </c>
      <c r="T7145" s="27">
        <f t="shared" si="111"/>
        <v>1</v>
      </c>
      <c r="U7145" s="29">
        <f>'Raw Data'!$M7145*'Raw Data'!$T7145</f>
        <v>1300</v>
      </c>
    </row>
    <row r="7146" spans="1:21" x14ac:dyDescent="0.3">
      <c r="A7146" s="20">
        <v>9313</v>
      </c>
      <c r="B7146" s="27" t="s">
        <v>13448</v>
      </c>
      <c r="C7146" s="27">
        <v>1</v>
      </c>
      <c r="D7146" s="27" t="str">
        <f>VLOOKUP('Raw Data'!$C7146,'country description'!$A$2:$B$16,2,0)</f>
        <v>India</v>
      </c>
      <c r="E7146" s="27" t="s">
        <v>12487</v>
      </c>
      <c r="F7146" s="27" t="s">
        <v>13449</v>
      </c>
      <c r="G7146" s="27" t="s">
        <v>407</v>
      </c>
      <c r="H7146" s="27" t="s">
        <v>18</v>
      </c>
      <c r="I7146" s="27" t="s">
        <v>19</v>
      </c>
      <c r="J7146" s="27" t="s">
        <v>24</v>
      </c>
      <c r="K7146" s="27">
        <v>2</v>
      </c>
      <c r="L7146" s="27">
        <v>203</v>
      </c>
      <c r="M7146" s="27">
        <v>700</v>
      </c>
      <c r="N7146" s="27">
        <v>3.5</v>
      </c>
      <c r="O7146" s="27">
        <v>2017</v>
      </c>
      <c r="P7146" s="27">
        <v>3</v>
      </c>
      <c r="Q7146" s="27">
        <v>10</v>
      </c>
      <c r="R7146" s="28">
        <f>DATE('Raw Data'!$O7146,'Raw Data'!$P7146,'Raw Data'!$Q7146)</f>
        <v>42804</v>
      </c>
      <c r="S7146" s="27" t="str">
        <f>CONCATENATE(MID('Raw Data'!$H7146,FIND("(",'Raw Data'!$H7146)+1,FIND(")",'Raw Data'!$H7146)-FIND("(",'Raw Data'!$H7146)-1),"",'Raw Data'!$M7146)</f>
        <v>Rs.700</v>
      </c>
      <c r="T7146" s="27">
        <f t="shared" si="111"/>
        <v>1</v>
      </c>
      <c r="U7146" s="29">
        <f>'Raw Data'!$M7146*'Raw Data'!$T7146</f>
        <v>700</v>
      </c>
    </row>
    <row r="7147" spans="1:21" x14ac:dyDescent="0.3">
      <c r="A7147" s="20">
        <v>18255153</v>
      </c>
      <c r="B7147" s="27" t="s">
        <v>13450</v>
      </c>
      <c r="C7147" s="27">
        <v>1</v>
      </c>
      <c r="D7147" s="27" t="str">
        <f>VLOOKUP('Raw Data'!$C7147,'country description'!$A$2:$B$16,2,0)</f>
        <v>India</v>
      </c>
      <c r="E7147" s="27" t="s">
        <v>12487</v>
      </c>
      <c r="F7147" s="27" t="s">
        <v>13451</v>
      </c>
      <c r="G7147" s="27" t="s">
        <v>498</v>
      </c>
      <c r="H7147" s="27" t="s">
        <v>18</v>
      </c>
      <c r="I7147" s="27" t="s">
        <v>19</v>
      </c>
      <c r="J7147" s="27" t="s">
        <v>19</v>
      </c>
      <c r="K7147" s="27">
        <v>1</v>
      </c>
      <c r="L7147" s="27">
        <v>9</v>
      </c>
      <c r="M7147" s="27">
        <v>350</v>
      </c>
      <c r="N7147" s="27">
        <v>2.7</v>
      </c>
      <c r="O7147" s="27">
        <v>2010</v>
      </c>
      <c r="P7147" s="27">
        <v>3</v>
      </c>
      <c r="Q7147" s="27">
        <v>1</v>
      </c>
      <c r="R7147" s="28">
        <f>DATE('Raw Data'!$O7147,'Raw Data'!$P7147,'Raw Data'!$Q7147)</f>
        <v>40238</v>
      </c>
      <c r="S7147" s="27" t="str">
        <f>CONCATENATE(MID('Raw Data'!$H7147,FIND("(",'Raw Data'!$H7147)+1,FIND(")",'Raw Data'!$H7147)-FIND("(",'Raw Data'!$H7147)-1),"",'Raw Data'!$M7147)</f>
        <v>Rs.350</v>
      </c>
      <c r="T7147" s="27">
        <f t="shared" si="111"/>
        <v>1</v>
      </c>
      <c r="U7147" s="29">
        <f>'Raw Data'!$M7147*'Raw Data'!$T7147</f>
        <v>350</v>
      </c>
    </row>
    <row r="7148" spans="1:21" x14ac:dyDescent="0.3">
      <c r="A7148" s="20">
        <v>1498</v>
      </c>
      <c r="B7148" s="27" t="s">
        <v>4316</v>
      </c>
      <c r="C7148" s="27">
        <v>1</v>
      </c>
      <c r="D7148" s="27" t="str">
        <f>VLOOKUP('Raw Data'!$C7148,'country description'!$A$2:$B$16,2,0)</f>
        <v>India</v>
      </c>
      <c r="E7148" s="27" t="s">
        <v>12487</v>
      </c>
      <c r="F7148" s="27" t="s">
        <v>13452</v>
      </c>
      <c r="G7148" s="27" t="s">
        <v>4318</v>
      </c>
      <c r="H7148" s="27" t="s">
        <v>18</v>
      </c>
      <c r="I7148" s="27" t="s">
        <v>19</v>
      </c>
      <c r="J7148" s="27" t="s">
        <v>24</v>
      </c>
      <c r="K7148" s="27">
        <v>2</v>
      </c>
      <c r="L7148" s="27">
        <v>230</v>
      </c>
      <c r="M7148" s="27">
        <v>700</v>
      </c>
      <c r="N7148" s="27">
        <v>2.2999999999999998</v>
      </c>
      <c r="O7148" s="27">
        <v>2012</v>
      </c>
      <c r="P7148" s="27">
        <v>3</v>
      </c>
      <c r="Q7148" s="27">
        <v>17</v>
      </c>
      <c r="R7148" s="28">
        <f>DATE('Raw Data'!$O7148,'Raw Data'!$P7148,'Raw Data'!$Q7148)</f>
        <v>40985</v>
      </c>
      <c r="S7148" s="27" t="str">
        <f>CONCATENATE(MID('Raw Data'!$H7148,FIND("(",'Raw Data'!$H7148)+1,FIND(")",'Raw Data'!$H7148)-FIND("(",'Raw Data'!$H7148)-1),"",'Raw Data'!$M7148)</f>
        <v>Rs.700</v>
      </c>
      <c r="T7148" s="27">
        <f t="shared" si="111"/>
        <v>1</v>
      </c>
      <c r="U7148" s="29">
        <f>'Raw Data'!$M7148*'Raw Data'!$T7148</f>
        <v>700</v>
      </c>
    </row>
    <row r="7149" spans="1:21" x14ac:dyDescent="0.3">
      <c r="A7149" s="20">
        <v>18291227</v>
      </c>
      <c r="B7149" s="27" t="s">
        <v>13453</v>
      </c>
      <c r="C7149" s="27">
        <v>1</v>
      </c>
      <c r="D7149" s="27" t="str">
        <f>VLOOKUP('Raw Data'!$C7149,'country description'!$A$2:$B$16,2,0)</f>
        <v>India</v>
      </c>
      <c r="E7149" s="27" t="s">
        <v>12487</v>
      </c>
      <c r="F7149" s="27" t="s">
        <v>13454</v>
      </c>
      <c r="G7149" s="27" t="s">
        <v>17</v>
      </c>
      <c r="H7149" s="27" t="s">
        <v>18</v>
      </c>
      <c r="I7149" s="27" t="s">
        <v>19</v>
      </c>
      <c r="J7149" s="27" t="s">
        <v>19</v>
      </c>
      <c r="K7149" s="27">
        <v>1</v>
      </c>
      <c r="L7149" s="27">
        <v>2</v>
      </c>
      <c r="M7149" s="27">
        <v>350</v>
      </c>
      <c r="N7149" s="27">
        <v>1</v>
      </c>
      <c r="O7149" s="27">
        <v>2016</v>
      </c>
      <c r="P7149" s="27">
        <v>3</v>
      </c>
      <c r="Q7149" s="27">
        <v>17</v>
      </c>
      <c r="R7149" s="28">
        <f>DATE('Raw Data'!$O7149,'Raw Data'!$P7149,'Raw Data'!$Q7149)</f>
        <v>42446</v>
      </c>
      <c r="S7149" s="27" t="str">
        <f>CONCATENATE(MID('Raw Data'!$H7149,FIND("(",'Raw Data'!$H7149)+1,FIND(")",'Raw Data'!$H7149)-FIND("(",'Raw Data'!$H7149)-1),"",'Raw Data'!$M7149)</f>
        <v>Rs.350</v>
      </c>
      <c r="T7149" s="27">
        <f t="shared" si="111"/>
        <v>1</v>
      </c>
      <c r="U7149" s="29">
        <f>'Raw Data'!$M7149*'Raw Data'!$T7149</f>
        <v>350</v>
      </c>
    </row>
    <row r="7150" spans="1:21" x14ac:dyDescent="0.3">
      <c r="A7150" s="20">
        <v>501</v>
      </c>
      <c r="B7150" s="27" t="s">
        <v>2576</v>
      </c>
      <c r="C7150" s="27">
        <v>1</v>
      </c>
      <c r="D7150" s="27" t="str">
        <f>VLOOKUP('Raw Data'!$C7150,'country description'!$A$2:$B$16,2,0)</f>
        <v>India</v>
      </c>
      <c r="E7150" s="27" t="s">
        <v>12487</v>
      </c>
      <c r="F7150" s="27" t="s">
        <v>13455</v>
      </c>
      <c r="G7150" s="27" t="s">
        <v>407</v>
      </c>
      <c r="H7150" s="27" t="s">
        <v>18</v>
      </c>
      <c r="I7150" s="27" t="s">
        <v>19</v>
      </c>
      <c r="J7150" s="27" t="s">
        <v>19</v>
      </c>
      <c r="K7150" s="27">
        <v>2</v>
      </c>
      <c r="L7150" s="27">
        <v>7</v>
      </c>
      <c r="M7150" s="27">
        <v>650</v>
      </c>
      <c r="N7150" s="27">
        <v>3</v>
      </c>
      <c r="O7150" s="27">
        <v>2018</v>
      </c>
      <c r="P7150" s="27">
        <v>3</v>
      </c>
      <c r="Q7150" s="27">
        <v>15</v>
      </c>
      <c r="R7150" s="28">
        <f>DATE('Raw Data'!$O7150,'Raw Data'!$P7150,'Raw Data'!$Q7150)</f>
        <v>43174</v>
      </c>
      <c r="S7150" s="27" t="str">
        <f>CONCATENATE(MID('Raw Data'!$H7150,FIND("(",'Raw Data'!$H7150)+1,FIND(")",'Raw Data'!$H7150)-FIND("(",'Raw Data'!$H7150)-1),"",'Raw Data'!$M7150)</f>
        <v>Rs.650</v>
      </c>
      <c r="T7150" s="27">
        <f t="shared" si="111"/>
        <v>1</v>
      </c>
      <c r="U7150" s="29">
        <f>'Raw Data'!$M7150*'Raw Data'!$T7150</f>
        <v>650</v>
      </c>
    </row>
    <row r="7151" spans="1:21" x14ac:dyDescent="0.3">
      <c r="A7151" s="20">
        <v>8096</v>
      </c>
      <c r="B7151" s="27" t="s">
        <v>13456</v>
      </c>
      <c r="C7151" s="27">
        <v>1</v>
      </c>
      <c r="D7151" s="27" t="str">
        <f>VLOOKUP('Raw Data'!$C7151,'country description'!$A$2:$B$16,2,0)</f>
        <v>India</v>
      </c>
      <c r="E7151" s="27" t="s">
        <v>12487</v>
      </c>
      <c r="F7151" s="27" t="s">
        <v>13457</v>
      </c>
      <c r="G7151" s="27" t="s">
        <v>393</v>
      </c>
      <c r="H7151" s="27" t="s">
        <v>18</v>
      </c>
      <c r="I7151" s="27" t="s">
        <v>19</v>
      </c>
      <c r="J7151" s="27" t="s">
        <v>19</v>
      </c>
      <c r="K7151" s="27">
        <v>1</v>
      </c>
      <c r="L7151" s="27">
        <v>2</v>
      </c>
      <c r="M7151" s="27">
        <v>300</v>
      </c>
      <c r="N7151" s="27">
        <v>1</v>
      </c>
      <c r="O7151" s="27">
        <v>2013</v>
      </c>
      <c r="P7151" s="27">
        <v>3</v>
      </c>
      <c r="Q7151" s="27">
        <v>8</v>
      </c>
      <c r="R7151" s="28">
        <f>DATE('Raw Data'!$O7151,'Raw Data'!$P7151,'Raw Data'!$Q7151)</f>
        <v>41341</v>
      </c>
      <c r="S7151" s="27" t="str">
        <f>CONCATENATE(MID('Raw Data'!$H7151,FIND("(",'Raw Data'!$H7151)+1,FIND(")",'Raw Data'!$H7151)-FIND("(",'Raw Data'!$H7151)-1),"",'Raw Data'!$M7151)</f>
        <v>Rs.300</v>
      </c>
      <c r="T7151" s="27">
        <f t="shared" si="111"/>
        <v>1</v>
      </c>
      <c r="U7151" s="29">
        <f>'Raw Data'!$M7151*'Raw Data'!$T7151</f>
        <v>300</v>
      </c>
    </row>
    <row r="7152" spans="1:21" x14ac:dyDescent="0.3">
      <c r="A7152" s="20">
        <v>18128894</v>
      </c>
      <c r="B7152" s="27" t="s">
        <v>13458</v>
      </c>
      <c r="C7152" s="27">
        <v>1</v>
      </c>
      <c r="D7152" s="27" t="str">
        <f>VLOOKUP('Raw Data'!$C7152,'country description'!$A$2:$B$16,2,0)</f>
        <v>India</v>
      </c>
      <c r="E7152" s="27" t="s">
        <v>12487</v>
      </c>
      <c r="F7152" s="27" t="s">
        <v>13459</v>
      </c>
      <c r="G7152" s="27" t="s">
        <v>461</v>
      </c>
      <c r="H7152" s="27" t="s">
        <v>18</v>
      </c>
      <c r="I7152" s="27" t="s">
        <v>19</v>
      </c>
      <c r="J7152" s="27" t="s">
        <v>19</v>
      </c>
      <c r="K7152" s="27">
        <v>1</v>
      </c>
      <c r="L7152" s="27">
        <v>30</v>
      </c>
      <c r="M7152" s="27">
        <v>300</v>
      </c>
      <c r="N7152" s="27">
        <v>3.4</v>
      </c>
      <c r="O7152" s="27">
        <v>2012</v>
      </c>
      <c r="P7152" s="27">
        <v>3</v>
      </c>
      <c r="Q7152" s="27">
        <v>18</v>
      </c>
      <c r="R7152" s="28">
        <f>DATE('Raw Data'!$O7152,'Raw Data'!$P7152,'Raw Data'!$Q7152)</f>
        <v>40986</v>
      </c>
      <c r="S7152" s="27" t="str">
        <f>CONCATENATE(MID('Raw Data'!$H7152,FIND("(",'Raw Data'!$H7152)+1,FIND(")",'Raw Data'!$H7152)-FIND("(",'Raw Data'!$H7152)-1),"",'Raw Data'!$M7152)</f>
        <v>Rs.300</v>
      </c>
      <c r="T7152" s="27">
        <f t="shared" si="111"/>
        <v>1</v>
      </c>
      <c r="U7152" s="29">
        <f>'Raw Data'!$M7152*'Raw Data'!$T7152</f>
        <v>300</v>
      </c>
    </row>
    <row r="7153" spans="1:21" x14ac:dyDescent="0.3">
      <c r="A7153" s="20">
        <v>312186</v>
      </c>
      <c r="B7153" s="27" t="s">
        <v>13244</v>
      </c>
      <c r="C7153" s="27">
        <v>1</v>
      </c>
      <c r="D7153" s="27" t="str">
        <f>VLOOKUP('Raw Data'!$C7153,'country description'!$A$2:$B$16,2,0)</f>
        <v>India</v>
      </c>
      <c r="E7153" s="27" t="s">
        <v>12487</v>
      </c>
      <c r="F7153" s="27" t="s">
        <v>13460</v>
      </c>
      <c r="G7153" s="27" t="s">
        <v>464</v>
      </c>
      <c r="H7153" s="27" t="s">
        <v>18</v>
      </c>
      <c r="I7153" s="27" t="s">
        <v>19</v>
      </c>
      <c r="J7153" s="27" t="s">
        <v>24</v>
      </c>
      <c r="K7153" s="27">
        <v>1</v>
      </c>
      <c r="L7153" s="27">
        <v>19</v>
      </c>
      <c r="M7153" s="27">
        <v>200</v>
      </c>
      <c r="N7153" s="27">
        <v>3.2</v>
      </c>
      <c r="O7153" s="27">
        <v>2010</v>
      </c>
      <c r="P7153" s="27">
        <v>3</v>
      </c>
      <c r="Q7153" s="27">
        <v>2</v>
      </c>
      <c r="R7153" s="28">
        <f>DATE('Raw Data'!$O7153,'Raw Data'!$P7153,'Raw Data'!$Q7153)</f>
        <v>40239</v>
      </c>
      <c r="S7153" s="27" t="str">
        <f>CONCATENATE(MID('Raw Data'!$H7153,FIND("(",'Raw Data'!$H7153)+1,FIND(")",'Raw Data'!$H7153)-FIND("(",'Raw Data'!$H7153)-1),"",'Raw Data'!$M7153)</f>
        <v>Rs.200</v>
      </c>
      <c r="T7153" s="27">
        <f t="shared" si="111"/>
        <v>1</v>
      </c>
      <c r="U7153" s="29">
        <f>'Raw Data'!$M7153*'Raw Data'!$T7153</f>
        <v>200</v>
      </c>
    </row>
    <row r="7154" spans="1:21" x14ac:dyDescent="0.3">
      <c r="A7154" s="20">
        <v>307335</v>
      </c>
      <c r="B7154" s="27" t="s">
        <v>13063</v>
      </c>
      <c r="C7154" s="27">
        <v>1</v>
      </c>
      <c r="D7154" s="27" t="str">
        <f>VLOOKUP('Raw Data'!$C7154,'country description'!$A$2:$B$16,2,0)</f>
        <v>India</v>
      </c>
      <c r="E7154" s="27" t="s">
        <v>12487</v>
      </c>
      <c r="F7154" s="27" t="s">
        <v>13461</v>
      </c>
      <c r="G7154" s="27" t="s">
        <v>464</v>
      </c>
      <c r="H7154" s="27" t="s">
        <v>18</v>
      </c>
      <c r="I7154" s="27" t="s">
        <v>19</v>
      </c>
      <c r="J7154" s="27" t="s">
        <v>19</v>
      </c>
      <c r="K7154" s="27">
        <v>1</v>
      </c>
      <c r="L7154" s="27">
        <v>11</v>
      </c>
      <c r="M7154" s="27">
        <v>150</v>
      </c>
      <c r="N7154" s="27">
        <v>2.7</v>
      </c>
      <c r="O7154" s="27">
        <v>2015</v>
      </c>
      <c r="P7154" s="27">
        <v>3</v>
      </c>
      <c r="Q7154" s="27">
        <v>5</v>
      </c>
      <c r="R7154" s="28">
        <f>DATE('Raw Data'!$O7154,'Raw Data'!$P7154,'Raw Data'!$Q7154)</f>
        <v>42068</v>
      </c>
      <c r="S7154" s="27" t="str">
        <f>CONCATENATE(MID('Raw Data'!$H7154,FIND("(",'Raw Data'!$H7154)+1,FIND(")",'Raw Data'!$H7154)-FIND("(",'Raw Data'!$H7154)-1),"",'Raw Data'!$M7154)</f>
        <v>Rs.150</v>
      </c>
      <c r="T7154" s="27">
        <f t="shared" si="111"/>
        <v>1</v>
      </c>
      <c r="U7154" s="29">
        <f>'Raw Data'!$M7154*'Raw Data'!$T7154</f>
        <v>150</v>
      </c>
    </row>
    <row r="7155" spans="1:21" x14ac:dyDescent="0.3">
      <c r="A7155" s="20">
        <v>18258503</v>
      </c>
      <c r="B7155" s="27" t="s">
        <v>13462</v>
      </c>
      <c r="C7155" s="27">
        <v>1</v>
      </c>
      <c r="D7155" s="27" t="str">
        <f>VLOOKUP('Raw Data'!$C7155,'country description'!$A$2:$B$16,2,0)</f>
        <v>India</v>
      </c>
      <c r="E7155" s="27" t="s">
        <v>12487</v>
      </c>
      <c r="F7155" s="27" t="s">
        <v>13463</v>
      </c>
      <c r="G7155" s="27" t="s">
        <v>2375</v>
      </c>
      <c r="H7155" s="27" t="s">
        <v>18</v>
      </c>
      <c r="I7155" s="27" t="s">
        <v>19</v>
      </c>
      <c r="J7155" s="27" t="s">
        <v>24</v>
      </c>
      <c r="K7155" s="27">
        <v>2</v>
      </c>
      <c r="L7155" s="27">
        <v>33</v>
      </c>
      <c r="M7155" s="27">
        <v>700</v>
      </c>
      <c r="N7155" s="27">
        <v>3.2</v>
      </c>
      <c r="O7155" s="27">
        <v>2013</v>
      </c>
      <c r="P7155" s="27">
        <v>3</v>
      </c>
      <c r="Q7155" s="27">
        <v>11</v>
      </c>
      <c r="R7155" s="28">
        <f>DATE('Raw Data'!$O7155,'Raw Data'!$P7155,'Raw Data'!$Q7155)</f>
        <v>41344</v>
      </c>
      <c r="S7155" s="27" t="str">
        <f>CONCATENATE(MID('Raw Data'!$H7155,FIND("(",'Raw Data'!$H7155)+1,FIND(")",'Raw Data'!$H7155)-FIND("(",'Raw Data'!$H7155)-1),"",'Raw Data'!$M7155)</f>
        <v>Rs.700</v>
      </c>
      <c r="T7155" s="27">
        <f t="shared" si="111"/>
        <v>1</v>
      </c>
      <c r="U7155" s="29">
        <f>'Raw Data'!$M7155*'Raw Data'!$T7155</f>
        <v>700</v>
      </c>
    </row>
    <row r="7156" spans="1:21" x14ac:dyDescent="0.3">
      <c r="A7156" s="20">
        <v>18358191</v>
      </c>
      <c r="B7156" s="27" t="s">
        <v>13464</v>
      </c>
      <c r="C7156" s="27">
        <v>1</v>
      </c>
      <c r="D7156" s="27" t="str">
        <f>VLOOKUP('Raw Data'!$C7156,'country description'!$A$2:$B$16,2,0)</f>
        <v>India</v>
      </c>
      <c r="E7156" s="27" t="s">
        <v>12487</v>
      </c>
      <c r="F7156" s="27" t="s">
        <v>13465</v>
      </c>
      <c r="G7156" s="27" t="s">
        <v>458</v>
      </c>
      <c r="H7156" s="27" t="s">
        <v>18</v>
      </c>
      <c r="I7156" s="27" t="s">
        <v>19</v>
      </c>
      <c r="J7156" s="27" t="s">
        <v>19</v>
      </c>
      <c r="K7156" s="27">
        <v>1</v>
      </c>
      <c r="L7156" s="27">
        <v>5</v>
      </c>
      <c r="M7156" s="27">
        <v>300</v>
      </c>
      <c r="N7156" s="27">
        <v>3</v>
      </c>
      <c r="O7156" s="27">
        <v>2011</v>
      </c>
      <c r="P7156" s="27">
        <v>3</v>
      </c>
      <c r="Q7156" s="27">
        <v>16</v>
      </c>
      <c r="R7156" s="28">
        <f>DATE('Raw Data'!$O7156,'Raw Data'!$P7156,'Raw Data'!$Q7156)</f>
        <v>40618</v>
      </c>
      <c r="S7156" s="27" t="str">
        <f>CONCATENATE(MID('Raw Data'!$H7156,FIND("(",'Raw Data'!$H7156)+1,FIND(")",'Raw Data'!$H7156)-FIND("(",'Raw Data'!$H7156)-1),"",'Raw Data'!$M7156)</f>
        <v>Rs.300</v>
      </c>
      <c r="T7156" s="27">
        <f t="shared" si="111"/>
        <v>1</v>
      </c>
      <c r="U7156" s="29">
        <f>'Raw Data'!$M7156*'Raw Data'!$T7156</f>
        <v>300</v>
      </c>
    </row>
    <row r="7157" spans="1:21" x14ac:dyDescent="0.3">
      <c r="A7157" s="20">
        <v>311656</v>
      </c>
      <c r="B7157" s="27" t="s">
        <v>1624</v>
      </c>
      <c r="C7157" s="27">
        <v>1</v>
      </c>
      <c r="D7157" s="27" t="str">
        <f>VLOOKUP('Raw Data'!$C7157,'country description'!$A$2:$B$16,2,0)</f>
        <v>India</v>
      </c>
      <c r="E7157" s="27" t="s">
        <v>12487</v>
      </c>
      <c r="F7157" s="27" t="s">
        <v>13466</v>
      </c>
      <c r="G7157" s="27" t="s">
        <v>1626</v>
      </c>
      <c r="H7157" s="27" t="s">
        <v>18</v>
      </c>
      <c r="I7157" s="27" t="s">
        <v>19</v>
      </c>
      <c r="J7157" s="27" t="s">
        <v>24</v>
      </c>
      <c r="K7157" s="27">
        <v>2</v>
      </c>
      <c r="L7157" s="27">
        <v>114</v>
      </c>
      <c r="M7157" s="27">
        <v>850</v>
      </c>
      <c r="N7157" s="27">
        <v>3.6</v>
      </c>
      <c r="O7157" s="27">
        <v>2018</v>
      </c>
      <c r="P7157" s="27">
        <v>3</v>
      </c>
      <c r="Q7157" s="27">
        <v>13</v>
      </c>
      <c r="R7157" s="28">
        <f>DATE('Raw Data'!$O7157,'Raw Data'!$P7157,'Raw Data'!$Q7157)</f>
        <v>43172</v>
      </c>
      <c r="S7157" s="27" t="str">
        <f>CONCATENATE(MID('Raw Data'!$H7157,FIND("(",'Raw Data'!$H7157)+1,FIND(")",'Raw Data'!$H7157)-FIND("(",'Raw Data'!$H7157)-1),"",'Raw Data'!$M7157)</f>
        <v>Rs.850</v>
      </c>
      <c r="T7157" s="27">
        <f t="shared" si="111"/>
        <v>1</v>
      </c>
      <c r="U7157" s="29">
        <f>'Raw Data'!$M7157*'Raw Data'!$T7157</f>
        <v>850</v>
      </c>
    </row>
    <row r="7158" spans="1:21" x14ac:dyDescent="0.3">
      <c r="A7158" s="20">
        <v>18383483</v>
      </c>
      <c r="B7158" s="27" t="s">
        <v>13467</v>
      </c>
      <c r="C7158" s="27">
        <v>1</v>
      </c>
      <c r="D7158" s="27" t="str">
        <f>VLOOKUP('Raw Data'!$C7158,'country description'!$A$2:$B$16,2,0)</f>
        <v>India</v>
      </c>
      <c r="E7158" s="27" t="s">
        <v>12487</v>
      </c>
      <c r="F7158" s="27" t="s">
        <v>13468</v>
      </c>
      <c r="G7158" s="27" t="s">
        <v>2801</v>
      </c>
      <c r="H7158" s="27" t="s">
        <v>18</v>
      </c>
      <c r="I7158" s="27" t="s">
        <v>19</v>
      </c>
      <c r="J7158" s="27" t="s">
        <v>24</v>
      </c>
      <c r="K7158" s="27">
        <v>2</v>
      </c>
      <c r="L7158" s="27">
        <v>2</v>
      </c>
      <c r="M7158" s="27">
        <v>700</v>
      </c>
      <c r="N7158" s="27">
        <v>1</v>
      </c>
      <c r="O7158" s="27">
        <v>2013</v>
      </c>
      <c r="P7158" s="27">
        <v>3</v>
      </c>
      <c r="Q7158" s="27">
        <v>12</v>
      </c>
      <c r="R7158" s="28">
        <f>DATE('Raw Data'!$O7158,'Raw Data'!$P7158,'Raw Data'!$Q7158)</f>
        <v>41345</v>
      </c>
      <c r="S7158" s="27" t="str">
        <f>CONCATENATE(MID('Raw Data'!$H7158,FIND("(",'Raw Data'!$H7158)+1,FIND(")",'Raw Data'!$H7158)-FIND("(",'Raw Data'!$H7158)-1),"",'Raw Data'!$M7158)</f>
        <v>Rs.700</v>
      </c>
      <c r="T7158" s="27">
        <f t="shared" si="111"/>
        <v>1</v>
      </c>
      <c r="U7158" s="29">
        <f>'Raw Data'!$M7158*'Raw Data'!$T7158</f>
        <v>700</v>
      </c>
    </row>
    <row r="7159" spans="1:21" x14ac:dyDescent="0.3">
      <c r="A7159" s="20">
        <v>18435797</v>
      </c>
      <c r="B7159" s="27" t="s">
        <v>13469</v>
      </c>
      <c r="C7159" s="27">
        <v>1</v>
      </c>
      <c r="D7159" s="27" t="str">
        <f>VLOOKUP('Raw Data'!$C7159,'country description'!$A$2:$B$16,2,0)</f>
        <v>India</v>
      </c>
      <c r="E7159" s="27" t="s">
        <v>12487</v>
      </c>
      <c r="F7159" s="27" t="s">
        <v>13470</v>
      </c>
      <c r="G7159" s="27" t="s">
        <v>458</v>
      </c>
      <c r="H7159" s="27" t="s">
        <v>18</v>
      </c>
      <c r="I7159" s="27" t="s">
        <v>19</v>
      </c>
      <c r="J7159" s="27" t="s">
        <v>19</v>
      </c>
      <c r="K7159" s="27">
        <v>1</v>
      </c>
      <c r="L7159" s="27">
        <v>2</v>
      </c>
      <c r="M7159" s="27">
        <v>300</v>
      </c>
      <c r="N7159" s="27">
        <v>1</v>
      </c>
      <c r="O7159" s="27">
        <v>2017</v>
      </c>
      <c r="P7159" s="27">
        <v>3</v>
      </c>
      <c r="Q7159" s="27">
        <v>8</v>
      </c>
      <c r="R7159" s="28">
        <f>DATE('Raw Data'!$O7159,'Raw Data'!$P7159,'Raw Data'!$Q7159)</f>
        <v>42802</v>
      </c>
      <c r="S7159" s="27" t="str">
        <f>CONCATENATE(MID('Raw Data'!$H7159,FIND("(",'Raw Data'!$H7159)+1,FIND(")",'Raw Data'!$H7159)-FIND("(",'Raw Data'!$H7159)-1),"",'Raw Data'!$M7159)</f>
        <v>Rs.300</v>
      </c>
      <c r="T7159" s="27">
        <f t="shared" si="111"/>
        <v>1</v>
      </c>
      <c r="U7159" s="29">
        <f>'Raw Data'!$M7159*'Raw Data'!$T7159</f>
        <v>300</v>
      </c>
    </row>
    <row r="7160" spans="1:21" x14ac:dyDescent="0.3">
      <c r="A7160" s="20">
        <v>311334</v>
      </c>
      <c r="B7160" s="27" t="s">
        <v>12852</v>
      </c>
      <c r="C7160" s="27">
        <v>1</v>
      </c>
      <c r="D7160" s="27" t="str">
        <f>VLOOKUP('Raw Data'!$C7160,'country description'!$A$2:$B$16,2,0)</f>
        <v>India</v>
      </c>
      <c r="E7160" s="27" t="s">
        <v>12487</v>
      </c>
      <c r="F7160" s="27" t="s">
        <v>13471</v>
      </c>
      <c r="G7160" s="27" t="s">
        <v>410</v>
      </c>
      <c r="H7160" s="27" t="s">
        <v>18</v>
      </c>
      <c r="I7160" s="27" t="s">
        <v>19</v>
      </c>
      <c r="J7160" s="27" t="s">
        <v>24</v>
      </c>
      <c r="K7160" s="27">
        <v>3</v>
      </c>
      <c r="L7160" s="27">
        <v>22</v>
      </c>
      <c r="M7160" s="27">
        <v>1400</v>
      </c>
      <c r="N7160" s="27">
        <v>2.1</v>
      </c>
      <c r="O7160" s="27">
        <v>2013</v>
      </c>
      <c r="P7160" s="27">
        <v>3</v>
      </c>
      <c r="Q7160" s="27">
        <v>9</v>
      </c>
      <c r="R7160" s="28">
        <f>DATE('Raw Data'!$O7160,'Raw Data'!$P7160,'Raw Data'!$Q7160)</f>
        <v>41342</v>
      </c>
      <c r="S7160" s="27" t="str">
        <f>CONCATENATE(MID('Raw Data'!$H7160,FIND("(",'Raw Data'!$H7160)+1,FIND(")",'Raw Data'!$H7160)-FIND("(",'Raw Data'!$H7160)-1),"",'Raw Data'!$M7160)</f>
        <v>Rs.1400</v>
      </c>
      <c r="T7160" s="27">
        <f t="shared" si="111"/>
        <v>1</v>
      </c>
      <c r="U7160" s="29">
        <f>'Raw Data'!$M7160*'Raw Data'!$T7160</f>
        <v>1400</v>
      </c>
    </row>
    <row r="7161" spans="1:21" x14ac:dyDescent="0.3">
      <c r="A7161" s="20">
        <v>18258469</v>
      </c>
      <c r="B7161" s="27" t="s">
        <v>13472</v>
      </c>
      <c r="C7161" s="27">
        <v>1</v>
      </c>
      <c r="D7161" s="27" t="str">
        <f>VLOOKUP('Raw Data'!$C7161,'country description'!$A$2:$B$16,2,0)</f>
        <v>India</v>
      </c>
      <c r="E7161" s="27" t="s">
        <v>12487</v>
      </c>
      <c r="F7161" s="27" t="s">
        <v>13473</v>
      </c>
      <c r="G7161" s="27" t="s">
        <v>587</v>
      </c>
      <c r="H7161" s="27" t="s">
        <v>18</v>
      </c>
      <c r="I7161" s="27" t="s">
        <v>19</v>
      </c>
      <c r="J7161" s="27" t="s">
        <v>24</v>
      </c>
      <c r="K7161" s="27">
        <v>1</v>
      </c>
      <c r="L7161" s="27">
        <v>34</v>
      </c>
      <c r="M7161" s="27">
        <v>300</v>
      </c>
      <c r="N7161" s="27">
        <v>3.6</v>
      </c>
      <c r="O7161" s="27">
        <v>2017</v>
      </c>
      <c r="P7161" s="27">
        <v>3</v>
      </c>
      <c r="Q7161" s="27">
        <v>8</v>
      </c>
      <c r="R7161" s="28">
        <f>DATE('Raw Data'!$O7161,'Raw Data'!$P7161,'Raw Data'!$Q7161)</f>
        <v>42802</v>
      </c>
      <c r="S7161" s="27" t="str">
        <f>CONCATENATE(MID('Raw Data'!$H7161,FIND("(",'Raw Data'!$H7161)+1,FIND(")",'Raw Data'!$H7161)-FIND("(",'Raw Data'!$H7161)-1),"",'Raw Data'!$M7161)</f>
        <v>Rs.300</v>
      </c>
      <c r="T7161" s="27">
        <f t="shared" si="111"/>
        <v>1</v>
      </c>
      <c r="U7161" s="29">
        <f>'Raw Data'!$M7161*'Raw Data'!$T7161</f>
        <v>300</v>
      </c>
    </row>
    <row r="7162" spans="1:21" x14ac:dyDescent="0.3">
      <c r="A7162" s="20">
        <v>550</v>
      </c>
      <c r="B7162" s="27" t="s">
        <v>2469</v>
      </c>
      <c r="C7162" s="27">
        <v>1</v>
      </c>
      <c r="D7162" s="27" t="str">
        <f>VLOOKUP('Raw Data'!$C7162,'country description'!$A$2:$B$16,2,0)</f>
        <v>India</v>
      </c>
      <c r="E7162" s="27" t="s">
        <v>12487</v>
      </c>
      <c r="F7162" s="27" t="s">
        <v>13474</v>
      </c>
      <c r="G7162" s="27" t="s">
        <v>2471</v>
      </c>
      <c r="H7162" s="27" t="s">
        <v>18</v>
      </c>
      <c r="I7162" s="27" t="s">
        <v>19</v>
      </c>
      <c r="J7162" s="27" t="s">
        <v>19</v>
      </c>
      <c r="K7162" s="27">
        <v>2</v>
      </c>
      <c r="L7162" s="27">
        <v>301</v>
      </c>
      <c r="M7162" s="27">
        <v>600</v>
      </c>
      <c r="N7162" s="27">
        <v>3.6</v>
      </c>
      <c r="O7162" s="27">
        <v>2017</v>
      </c>
      <c r="P7162" s="27">
        <v>3</v>
      </c>
      <c r="Q7162" s="27">
        <v>24</v>
      </c>
      <c r="R7162" s="28">
        <f>DATE('Raw Data'!$O7162,'Raw Data'!$P7162,'Raw Data'!$Q7162)</f>
        <v>42818</v>
      </c>
      <c r="S7162" s="27" t="str">
        <f>CONCATENATE(MID('Raw Data'!$H7162,FIND("(",'Raw Data'!$H7162)+1,FIND(")",'Raw Data'!$H7162)-FIND("(",'Raw Data'!$H7162)-1),"",'Raw Data'!$M7162)</f>
        <v>Rs.600</v>
      </c>
      <c r="T7162" s="27">
        <f t="shared" si="111"/>
        <v>1</v>
      </c>
      <c r="U7162" s="29">
        <f>'Raw Data'!$M7162*'Raw Data'!$T7162</f>
        <v>600</v>
      </c>
    </row>
    <row r="7163" spans="1:21" x14ac:dyDescent="0.3">
      <c r="A7163" s="20">
        <v>307145</v>
      </c>
      <c r="B7163" s="27" t="s">
        <v>3848</v>
      </c>
      <c r="C7163" s="27">
        <v>1</v>
      </c>
      <c r="D7163" s="27" t="str">
        <f>VLOOKUP('Raw Data'!$C7163,'country description'!$A$2:$B$16,2,0)</f>
        <v>India</v>
      </c>
      <c r="E7163" s="27" t="s">
        <v>12487</v>
      </c>
      <c r="F7163" s="27" t="s">
        <v>13475</v>
      </c>
      <c r="G7163" s="27" t="s">
        <v>410</v>
      </c>
      <c r="H7163" s="27" t="s">
        <v>18</v>
      </c>
      <c r="I7163" s="27" t="s">
        <v>24</v>
      </c>
      <c r="J7163" s="27" t="s">
        <v>24</v>
      </c>
      <c r="K7163" s="27">
        <v>3</v>
      </c>
      <c r="L7163" s="27">
        <v>28</v>
      </c>
      <c r="M7163" s="27">
        <v>1000</v>
      </c>
      <c r="N7163" s="27">
        <v>2.5</v>
      </c>
      <c r="O7163" s="27">
        <v>2011</v>
      </c>
      <c r="P7163" s="27">
        <v>3</v>
      </c>
      <c r="Q7163" s="27">
        <v>24</v>
      </c>
      <c r="R7163" s="28">
        <f>DATE('Raw Data'!$O7163,'Raw Data'!$P7163,'Raw Data'!$Q7163)</f>
        <v>40626</v>
      </c>
      <c r="S7163" s="27" t="str">
        <f>CONCATENATE(MID('Raw Data'!$H7163,FIND("(",'Raw Data'!$H7163)+1,FIND(")",'Raw Data'!$H7163)-FIND("(",'Raw Data'!$H7163)-1),"",'Raw Data'!$M7163)</f>
        <v>Rs.1000</v>
      </c>
      <c r="T7163" s="27">
        <f t="shared" si="111"/>
        <v>1</v>
      </c>
      <c r="U7163" s="29">
        <f>'Raw Data'!$M7163*'Raw Data'!$T7163</f>
        <v>1000</v>
      </c>
    </row>
    <row r="7164" spans="1:21" x14ac:dyDescent="0.3">
      <c r="A7164" s="20">
        <v>7869</v>
      </c>
      <c r="B7164" s="27" t="s">
        <v>2576</v>
      </c>
      <c r="C7164" s="27">
        <v>1</v>
      </c>
      <c r="D7164" s="27" t="str">
        <f>VLOOKUP('Raw Data'!$C7164,'country description'!$A$2:$B$16,2,0)</f>
        <v>India</v>
      </c>
      <c r="E7164" s="27" t="s">
        <v>12487</v>
      </c>
      <c r="F7164" s="27" t="s">
        <v>13476</v>
      </c>
      <c r="G7164" s="27" t="s">
        <v>407</v>
      </c>
      <c r="H7164" s="27" t="s">
        <v>18</v>
      </c>
      <c r="I7164" s="27" t="s">
        <v>19</v>
      </c>
      <c r="J7164" s="27" t="s">
        <v>19</v>
      </c>
      <c r="K7164" s="27">
        <v>2</v>
      </c>
      <c r="L7164" s="27">
        <v>57</v>
      </c>
      <c r="M7164" s="27">
        <v>650</v>
      </c>
      <c r="N7164" s="27">
        <v>3.3</v>
      </c>
      <c r="O7164" s="27">
        <v>2018</v>
      </c>
      <c r="P7164" s="27">
        <v>3</v>
      </c>
      <c r="Q7164" s="27">
        <v>1</v>
      </c>
      <c r="R7164" s="28">
        <f>DATE('Raw Data'!$O7164,'Raw Data'!$P7164,'Raw Data'!$Q7164)</f>
        <v>43160</v>
      </c>
      <c r="S7164" s="27" t="str">
        <f>CONCATENATE(MID('Raw Data'!$H7164,FIND("(",'Raw Data'!$H7164)+1,FIND(")",'Raw Data'!$H7164)-FIND("(",'Raw Data'!$H7164)-1),"",'Raw Data'!$M7164)</f>
        <v>Rs.650</v>
      </c>
      <c r="T7164" s="27">
        <f t="shared" si="111"/>
        <v>1</v>
      </c>
      <c r="U7164" s="29">
        <f>'Raw Data'!$M7164*'Raw Data'!$T7164</f>
        <v>650</v>
      </c>
    </row>
    <row r="7165" spans="1:21" x14ac:dyDescent="0.3">
      <c r="A7165" s="20">
        <v>18400768</v>
      </c>
      <c r="B7165" s="27" t="s">
        <v>13477</v>
      </c>
      <c r="C7165" s="27">
        <v>1</v>
      </c>
      <c r="D7165" s="27" t="str">
        <f>VLOOKUP('Raw Data'!$C7165,'country description'!$A$2:$B$16,2,0)</f>
        <v>India</v>
      </c>
      <c r="E7165" s="27" t="s">
        <v>12487</v>
      </c>
      <c r="F7165" s="27" t="s">
        <v>13478</v>
      </c>
      <c r="G7165" s="27" t="s">
        <v>595</v>
      </c>
      <c r="H7165" s="27" t="s">
        <v>18</v>
      </c>
      <c r="I7165" s="27" t="s">
        <v>19</v>
      </c>
      <c r="J7165" s="27" t="s">
        <v>19</v>
      </c>
      <c r="K7165" s="27">
        <v>1</v>
      </c>
      <c r="L7165" s="27">
        <v>11</v>
      </c>
      <c r="M7165" s="27">
        <v>250</v>
      </c>
      <c r="N7165" s="27">
        <v>3.4</v>
      </c>
      <c r="O7165" s="27">
        <v>2018</v>
      </c>
      <c r="P7165" s="27">
        <v>3</v>
      </c>
      <c r="Q7165" s="27">
        <v>8</v>
      </c>
      <c r="R7165" s="28">
        <f>DATE('Raw Data'!$O7165,'Raw Data'!$P7165,'Raw Data'!$Q7165)</f>
        <v>43167</v>
      </c>
      <c r="S7165" s="27" t="str">
        <f>CONCATENATE(MID('Raw Data'!$H7165,FIND("(",'Raw Data'!$H7165)+1,FIND(")",'Raw Data'!$H7165)-FIND("(",'Raw Data'!$H7165)-1),"",'Raw Data'!$M7165)</f>
        <v>Rs.250</v>
      </c>
      <c r="T7165" s="27">
        <f t="shared" si="111"/>
        <v>1</v>
      </c>
      <c r="U7165" s="29">
        <f>'Raw Data'!$M7165*'Raw Data'!$T7165</f>
        <v>250</v>
      </c>
    </row>
    <row r="7166" spans="1:21" x14ac:dyDescent="0.3">
      <c r="A7166" s="20">
        <v>18440427</v>
      </c>
      <c r="B7166" s="27" t="s">
        <v>13479</v>
      </c>
      <c r="C7166" s="27">
        <v>1</v>
      </c>
      <c r="D7166" s="27" t="str">
        <f>VLOOKUP('Raw Data'!$C7166,'country description'!$A$2:$B$16,2,0)</f>
        <v>India</v>
      </c>
      <c r="E7166" s="27" t="s">
        <v>12487</v>
      </c>
      <c r="F7166" s="27" t="s">
        <v>13480</v>
      </c>
      <c r="G7166" s="27" t="s">
        <v>3584</v>
      </c>
      <c r="H7166" s="27" t="s">
        <v>18</v>
      </c>
      <c r="I7166" s="27" t="s">
        <v>19</v>
      </c>
      <c r="J7166" s="27" t="s">
        <v>19</v>
      </c>
      <c r="K7166" s="27">
        <v>2</v>
      </c>
      <c r="L7166" s="27">
        <v>3</v>
      </c>
      <c r="M7166" s="27">
        <v>600</v>
      </c>
      <c r="N7166" s="27">
        <v>1</v>
      </c>
      <c r="O7166" s="27">
        <v>2013</v>
      </c>
      <c r="P7166" s="27">
        <v>2</v>
      </c>
      <c r="Q7166" s="27">
        <v>9</v>
      </c>
      <c r="R7166" s="28">
        <f>DATE('Raw Data'!$O7166,'Raw Data'!$P7166,'Raw Data'!$Q7166)</f>
        <v>41314</v>
      </c>
      <c r="S7166" s="27" t="str">
        <f>CONCATENATE(MID('Raw Data'!$H7166,FIND("(",'Raw Data'!$H7166)+1,FIND(")",'Raw Data'!$H7166)-FIND("(",'Raw Data'!$H7166)-1),"",'Raw Data'!$M7166)</f>
        <v>Rs.600</v>
      </c>
      <c r="T7166" s="27">
        <f t="shared" si="111"/>
        <v>1</v>
      </c>
      <c r="U7166" s="29">
        <f>'Raw Data'!$M7166*'Raw Data'!$T7166</f>
        <v>600</v>
      </c>
    </row>
    <row r="7167" spans="1:21" x14ac:dyDescent="0.3">
      <c r="A7167" s="20">
        <v>312573</v>
      </c>
      <c r="B7167" s="27" t="s">
        <v>13180</v>
      </c>
      <c r="C7167" s="27">
        <v>1</v>
      </c>
      <c r="D7167" s="27" t="str">
        <f>VLOOKUP('Raw Data'!$C7167,'country description'!$A$2:$B$16,2,0)</f>
        <v>India</v>
      </c>
      <c r="E7167" s="27" t="s">
        <v>12487</v>
      </c>
      <c r="F7167" s="27" t="s">
        <v>13290</v>
      </c>
      <c r="G7167" s="27" t="s">
        <v>13181</v>
      </c>
      <c r="H7167" s="27" t="s">
        <v>18</v>
      </c>
      <c r="I7167" s="27" t="s">
        <v>19</v>
      </c>
      <c r="J7167" s="27" t="s">
        <v>19</v>
      </c>
      <c r="K7167" s="27">
        <v>1</v>
      </c>
      <c r="L7167" s="27">
        <v>47</v>
      </c>
      <c r="M7167" s="27">
        <v>300</v>
      </c>
      <c r="N7167" s="27">
        <v>3.1</v>
      </c>
      <c r="O7167" s="27">
        <v>2012</v>
      </c>
      <c r="P7167" s="27">
        <v>2</v>
      </c>
      <c r="Q7167" s="27">
        <v>19</v>
      </c>
      <c r="R7167" s="28">
        <f>DATE('Raw Data'!$O7167,'Raw Data'!$P7167,'Raw Data'!$Q7167)</f>
        <v>40958</v>
      </c>
      <c r="S7167" s="27" t="str">
        <f>CONCATENATE(MID('Raw Data'!$H7167,FIND("(",'Raw Data'!$H7167)+1,FIND(")",'Raw Data'!$H7167)-FIND("(",'Raw Data'!$H7167)-1),"",'Raw Data'!$M7167)</f>
        <v>Rs.300</v>
      </c>
      <c r="T7167" s="27">
        <f t="shared" si="111"/>
        <v>1</v>
      </c>
      <c r="U7167" s="29">
        <f>'Raw Data'!$M7167*'Raw Data'!$T7167</f>
        <v>300</v>
      </c>
    </row>
    <row r="7168" spans="1:21" x14ac:dyDescent="0.3">
      <c r="A7168" s="20">
        <v>18273551</v>
      </c>
      <c r="B7168" s="27" t="s">
        <v>4981</v>
      </c>
      <c r="C7168" s="27">
        <v>1</v>
      </c>
      <c r="D7168" s="27" t="str">
        <f>VLOOKUP('Raw Data'!$C7168,'country description'!$A$2:$B$16,2,0)</f>
        <v>India</v>
      </c>
      <c r="E7168" s="27" t="s">
        <v>12487</v>
      </c>
      <c r="F7168" s="27" t="s">
        <v>13481</v>
      </c>
      <c r="G7168" s="27" t="s">
        <v>407</v>
      </c>
      <c r="H7168" s="27" t="s">
        <v>18</v>
      </c>
      <c r="I7168" s="27" t="s">
        <v>19</v>
      </c>
      <c r="J7168" s="27" t="s">
        <v>19</v>
      </c>
      <c r="K7168" s="27">
        <v>2</v>
      </c>
      <c r="L7168" s="27">
        <v>64</v>
      </c>
      <c r="M7168" s="27">
        <v>600</v>
      </c>
      <c r="N7168" s="27">
        <v>3.7</v>
      </c>
      <c r="O7168" s="27">
        <v>2010</v>
      </c>
      <c r="P7168" s="27">
        <v>2</v>
      </c>
      <c r="Q7168" s="27">
        <v>17</v>
      </c>
      <c r="R7168" s="28">
        <f>DATE('Raw Data'!$O7168,'Raw Data'!$P7168,'Raw Data'!$Q7168)</f>
        <v>40226</v>
      </c>
      <c r="S7168" s="27" t="str">
        <f>CONCATENATE(MID('Raw Data'!$H7168,FIND("(",'Raw Data'!$H7168)+1,FIND(")",'Raw Data'!$H7168)-FIND("(",'Raw Data'!$H7168)-1),"",'Raw Data'!$M7168)</f>
        <v>Rs.600</v>
      </c>
      <c r="T7168" s="27">
        <f t="shared" si="111"/>
        <v>1</v>
      </c>
      <c r="U7168" s="29">
        <f>'Raw Data'!$M7168*'Raw Data'!$T7168</f>
        <v>600</v>
      </c>
    </row>
    <row r="7169" spans="1:21" x14ac:dyDescent="0.3">
      <c r="A7169" s="20">
        <v>18268727</v>
      </c>
      <c r="B7169" s="27" t="s">
        <v>11392</v>
      </c>
      <c r="C7169" s="27">
        <v>1</v>
      </c>
      <c r="D7169" s="27" t="str">
        <f>VLOOKUP('Raw Data'!$C7169,'country description'!$A$2:$B$16,2,0)</f>
        <v>India</v>
      </c>
      <c r="E7169" s="27" t="s">
        <v>12487</v>
      </c>
      <c r="F7169" s="27" t="s">
        <v>13003</v>
      </c>
      <c r="G7169" s="27" t="s">
        <v>13482</v>
      </c>
      <c r="H7169" s="27" t="s">
        <v>18</v>
      </c>
      <c r="I7169" s="27" t="s">
        <v>24</v>
      </c>
      <c r="J7169" s="27" t="s">
        <v>19</v>
      </c>
      <c r="K7169" s="27">
        <v>3</v>
      </c>
      <c r="L7169" s="27">
        <v>567</v>
      </c>
      <c r="M7169" s="27">
        <v>1500</v>
      </c>
      <c r="N7169" s="27">
        <v>4.0999999999999996</v>
      </c>
      <c r="O7169" s="27">
        <v>2016</v>
      </c>
      <c r="P7169" s="27">
        <v>2</v>
      </c>
      <c r="Q7169" s="27">
        <v>18</v>
      </c>
      <c r="R7169" s="28">
        <f>DATE('Raw Data'!$O7169,'Raw Data'!$P7169,'Raw Data'!$Q7169)</f>
        <v>42418</v>
      </c>
      <c r="S7169" s="27" t="str">
        <f>CONCATENATE(MID('Raw Data'!$H7169,FIND("(",'Raw Data'!$H7169)+1,FIND(")",'Raw Data'!$H7169)-FIND("(",'Raw Data'!$H7169)-1),"",'Raw Data'!$M7169)</f>
        <v>Rs.1500</v>
      </c>
      <c r="T7169" s="27">
        <f t="shared" si="111"/>
        <v>1</v>
      </c>
      <c r="U7169" s="29">
        <f>'Raw Data'!$M7169*'Raw Data'!$T7169</f>
        <v>1500</v>
      </c>
    </row>
    <row r="7170" spans="1:21" x14ac:dyDescent="0.3">
      <c r="A7170" s="20">
        <v>18261140</v>
      </c>
      <c r="B7170" s="27" t="s">
        <v>2723</v>
      </c>
      <c r="C7170" s="27">
        <v>1</v>
      </c>
      <c r="D7170" s="27" t="str">
        <f>VLOOKUP('Raw Data'!$C7170,'country description'!$A$2:$B$16,2,0)</f>
        <v>India</v>
      </c>
      <c r="E7170" s="27" t="s">
        <v>12487</v>
      </c>
      <c r="F7170" s="27" t="s">
        <v>13483</v>
      </c>
      <c r="G7170" s="27" t="s">
        <v>2725</v>
      </c>
      <c r="H7170" s="27" t="s">
        <v>18</v>
      </c>
      <c r="I7170" s="27" t="s">
        <v>24</v>
      </c>
      <c r="J7170" s="27" t="s">
        <v>24</v>
      </c>
      <c r="K7170" s="27">
        <v>3</v>
      </c>
      <c r="L7170" s="27">
        <v>428</v>
      </c>
      <c r="M7170" s="27">
        <v>1600</v>
      </c>
      <c r="N7170" s="27">
        <v>4.3</v>
      </c>
      <c r="O7170" s="27">
        <v>2011</v>
      </c>
      <c r="P7170" s="27">
        <v>2</v>
      </c>
      <c r="Q7170" s="27">
        <v>17</v>
      </c>
      <c r="R7170" s="28">
        <f>DATE('Raw Data'!$O7170,'Raw Data'!$P7170,'Raw Data'!$Q7170)</f>
        <v>40591</v>
      </c>
      <c r="S7170" s="27" t="str">
        <f>CONCATENATE(MID('Raw Data'!$H7170,FIND("(",'Raw Data'!$H7170)+1,FIND(")",'Raw Data'!$H7170)-FIND("(",'Raw Data'!$H7170)-1),"",'Raw Data'!$M7170)</f>
        <v>Rs.1600</v>
      </c>
      <c r="T7170" s="27">
        <f t="shared" ref="T7170:T7233" si="112">VLOOKUP(D7170,$Y$4:$Z$18,2,0)</f>
        <v>1</v>
      </c>
      <c r="U7170" s="29">
        <f>'Raw Data'!$M7170*'Raw Data'!$T7170</f>
        <v>1600</v>
      </c>
    </row>
    <row r="7171" spans="1:21" x14ac:dyDescent="0.3">
      <c r="A7171" s="20">
        <v>301392</v>
      </c>
      <c r="B7171" s="27" t="s">
        <v>13484</v>
      </c>
      <c r="C7171" s="27">
        <v>1</v>
      </c>
      <c r="D7171" s="27" t="str">
        <f>VLOOKUP('Raw Data'!$C7171,'country description'!$A$2:$B$16,2,0)</f>
        <v>India</v>
      </c>
      <c r="E7171" s="27" t="s">
        <v>12487</v>
      </c>
      <c r="F7171" s="27" t="s">
        <v>13485</v>
      </c>
      <c r="G7171" s="27" t="s">
        <v>407</v>
      </c>
      <c r="H7171" s="27" t="s">
        <v>18</v>
      </c>
      <c r="I7171" s="27" t="s">
        <v>19</v>
      </c>
      <c r="J7171" s="27" t="s">
        <v>19</v>
      </c>
      <c r="K7171" s="27">
        <v>1</v>
      </c>
      <c r="L7171" s="27">
        <v>96</v>
      </c>
      <c r="M7171" s="27">
        <v>350</v>
      </c>
      <c r="N7171" s="27">
        <v>3.4</v>
      </c>
      <c r="O7171" s="27">
        <v>2010</v>
      </c>
      <c r="P7171" s="27">
        <v>2</v>
      </c>
      <c r="Q7171" s="27">
        <v>19</v>
      </c>
      <c r="R7171" s="28">
        <f>DATE('Raw Data'!$O7171,'Raw Data'!$P7171,'Raw Data'!$Q7171)</f>
        <v>40228</v>
      </c>
      <c r="S7171" s="27" t="str">
        <f>CONCATENATE(MID('Raw Data'!$H7171,FIND("(",'Raw Data'!$H7171)+1,FIND(")",'Raw Data'!$H7171)-FIND("(",'Raw Data'!$H7171)-1),"",'Raw Data'!$M7171)</f>
        <v>Rs.350</v>
      </c>
      <c r="T7171" s="27">
        <f t="shared" si="112"/>
        <v>1</v>
      </c>
      <c r="U7171" s="29">
        <f>'Raw Data'!$M7171*'Raw Data'!$T7171</f>
        <v>350</v>
      </c>
    </row>
    <row r="7172" spans="1:21" x14ac:dyDescent="0.3">
      <c r="A7172" s="20">
        <v>18357543</v>
      </c>
      <c r="B7172" s="27" t="s">
        <v>13056</v>
      </c>
      <c r="C7172" s="27">
        <v>1</v>
      </c>
      <c r="D7172" s="27" t="str">
        <f>VLOOKUP('Raw Data'!$C7172,'country description'!$A$2:$B$16,2,0)</f>
        <v>India</v>
      </c>
      <c r="E7172" s="27" t="s">
        <v>12487</v>
      </c>
      <c r="F7172" s="27" t="s">
        <v>13142</v>
      </c>
      <c r="G7172" s="27" t="s">
        <v>17</v>
      </c>
      <c r="H7172" s="27" t="s">
        <v>18</v>
      </c>
      <c r="I7172" s="27" t="s">
        <v>19</v>
      </c>
      <c r="J7172" s="27" t="s">
        <v>24</v>
      </c>
      <c r="K7172" s="27">
        <v>2</v>
      </c>
      <c r="L7172" s="27">
        <v>44</v>
      </c>
      <c r="M7172" s="27">
        <v>650</v>
      </c>
      <c r="N7172" s="27">
        <v>3.9</v>
      </c>
      <c r="O7172" s="27">
        <v>2012</v>
      </c>
      <c r="P7172" s="27">
        <v>2</v>
      </c>
      <c r="Q7172" s="27">
        <v>16</v>
      </c>
      <c r="R7172" s="28">
        <f>DATE('Raw Data'!$O7172,'Raw Data'!$P7172,'Raw Data'!$Q7172)</f>
        <v>40955</v>
      </c>
      <c r="S7172" s="27" t="str">
        <f>CONCATENATE(MID('Raw Data'!$H7172,FIND("(",'Raw Data'!$H7172)+1,FIND(")",'Raw Data'!$H7172)-FIND("(",'Raw Data'!$H7172)-1),"",'Raw Data'!$M7172)</f>
        <v>Rs.650</v>
      </c>
      <c r="T7172" s="27">
        <f t="shared" si="112"/>
        <v>1</v>
      </c>
      <c r="U7172" s="29">
        <f>'Raw Data'!$M7172*'Raw Data'!$T7172</f>
        <v>650</v>
      </c>
    </row>
    <row r="7173" spans="1:21" x14ac:dyDescent="0.3">
      <c r="A7173" s="20">
        <v>18381672</v>
      </c>
      <c r="B7173" s="27" t="s">
        <v>763</v>
      </c>
      <c r="C7173" s="27">
        <v>1</v>
      </c>
      <c r="D7173" s="27" t="str">
        <f>VLOOKUP('Raw Data'!$C7173,'country description'!$A$2:$B$16,2,0)</f>
        <v>India</v>
      </c>
      <c r="E7173" s="27" t="s">
        <v>12487</v>
      </c>
      <c r="F7173" s="27" t="s">
        <v>13486</v>
      </c>
      <c r="G7173" s="27" t="s">
        <v>407</v>
      </c>
      <c r="H7173" s="27" t="s">
        <v>18</v>
      </c>
      <c r="I7173" s="27" t="s">
        <v>19</v>
      </c>
      <c r="J7173" s="27" t="s">
        <v>19</v>
      </c>
      <c r="K7173" s="27">
        <v>1</v>
      </c>
      <c r="L7173" s="27">
        <v>3</v>
      </c>
      <c r="M7173" s="27">
        <v>450</v>
      </c>
      <c r="N7173" s="27">
        <v>1</v>
      </c>
      <c r="O7173" s="27">
        <v>2017</v>
      </c>
      <c r="P7173" s="27">
        <v>2</v>
      </c>
      <c r="Q7173" s="27">
        <v>18</v>
      </c>
      <c r="R7173" s="28">
        <f>DATE('Raw Data'!$O7173,'Raw Data'!$P7173,'Raw Data'!$Q7173)</f>
        <v>42784</v>
      </c>
      <c r="S7173" s="27" t="str">
        <f>CONCATENATE(MID('Raw Data'!$H7173,FIND("(",'Raw Data'!$H7173)+1,FIND(")",'Raw Data'!$H7173)-FIND("(",'Raw Data'!$H7173)-1),"",'Raw Data'!$M7173)</f>
        <v>Rs.450</v>
      </c>
      <c r="T7173" s="27">
        <f t="shared" si="112"/>
        <v>1</v>
      </c>
      <c r="U7173" s="29">
        <f>'Raw Data'!$M7173*'Raw Data'!$T7173</f>
        <v>450</v>
      </c>
    </row>
    <row r="7174" spans="1:21" x14ac:dyDescent="0.3">
      <c r="A7174" s="20">
        <v>18281980</v>
      </c>
      <c r="B7174" s="27" t="s">
        <v>5016</v>
      </c>
      <c r="C7174" s="27">
        <v>1</v>
      </c>
      <c r="D7174" s="27" t="str">
        <f>VLOOKUP('Raw Data'!$C7174,'country description'!$A$2:$B$16,2,0)</f>
        <v>India</v>
      </c>
      <c r="E7174" s="27" t="s">
        <v>12487</v>
      </c>
      <c r="F7174" s="27" t="s">
        <v>13487</v>
      </c>
      <c r="G7174" s="27" t="s">
        <v>410</v>
      </c>
      <c r="H7174" s="27" t="s">
        <v>18</v>
      </c>
      <c r="I7174" s="27" t="s">
        <v>19</v>
      </c>
      <c r="J7174" s="27" t="s">
        <v>19</v>
      </c>
      <c r="K7174" s="27">
        <v>2</v>
      </c>
      <c r="L7174" s="27">
        <v>10</v>
      </c>
      <c r="M7174" s="27">
        <v>600</v>
      </c>
      <c r="N7174" s="27">
        <v>2.5</v>
      </c>
      <c r="O7174" s="27">
        <v>2018</v>
      </c>
      <c r="P7174" s="27">
        <v>2</v>
      </c>
      <c r="Q7174" s="27">
        <v>11</v>
      </c>
      <c r="R7174" s="28">
        <f>DATE('Raw Data'!$O7174,'Raw Data'!$P7174,'Raw Data'!$Q7174)</f>
        <v>43142</v>
      </c>
      <c r="S7174" s="27" t="str">
        <f>CONCATENATE(MID('Raw Data'!$H7174,FIND("(",'Raw Data'!$H7174)+1,FIND(")",'Raw Data'!$H7174)-FIND("(",'Raw Data'!$H7174)-1),"",'Raw Data'!$M7174)</f>
        <v>Rs.600</v>
      </c>
      <c r="T7174" s="27">
        <f t="shared" si="112"/>
        <v>1</v>
      </c>
      <c r="U7174" s="29">
        <f>'Raw Data'!$M7174*'Raw Data'!$T7174</f>
        <v>600</v>
      </c>
    </row>
    <row r="7175" spans="1:21" x14ac:dyDescent="0.3">
      <c r="A7175" s="20">
        <v>18424903</v>
      </c>
      <c r="B7175" s="27" t="s">
        <v>13488</v>
      </c>
      <c r="C7175" s="27">
        <v>1</v>
      </c>
      <c r="D7175" s="27" t="str">
        <f>VLOOKUP('Raw Data'!$C7175,'country description'!$A$2:$B$16,2,0)</f>
        <v>India</v>
      </c>
      <c r="E7175" s="27" t="s">
        <v>14</v>
      </c>
      <c r="F7175" s="27" t="s">
        <v>13489</v>
      </c>
      <c r="G7175" s="27" t="s">
        <v>13490</v>
      </c>
      <c r="H7175" s="27" t="s">
        <v>18</v>
      </c>
      <c r="I7175" s="27" t="s">
        <v>24</v>
      </c>
      <c r="J7175" s="27" t="s">
        <v>19</v>
      </c>
      <c r="K7175" s="27">
        <v>4</v>
      </c>
      <c r="L7175" s="27">
        <v>130</v>
      </c>
      <c r="M7175" s="27">
        <v>2000</v>
      </c>
      <c r="N7175" s="27">
        <v>4.3</v>
      </c>
      <c r="O7175" s="27">
        <v>2017</v>
      </c>
      <c r="P7175" s="27">
        <v>12</v>
      </c>
      <c r="Q7175" s="27">
        <v>26</v>
      </c>
      <c r="R7175" s="28">
        <f>DATE('Raw Data'!$O7175,'Raw Data'!$P7175,'Raw Data'!$Q7175)</f>
        <v>43095</v>
      </c>
      <c r="S7175" s="27" t="str">
        <f>CONCATENATE(MID('Raw Data'!$H7175,FIND("(",'Raw Data'!$H7175)+1,FIND(")",'Raw Data'!$H7175)-FIND("(",'Raw Data'!$H7175)-1),"",'Raw Data'!$M7175)</f>
        <v>Rs.2000</v>
      </c>
      <c r="T7175" s="27">
        <f t="shared" si="112"/>
        <v>1</v>
      </c>
      <c r="U7175" s="29">
        <f>'Raw Data'!$M7175*'Raw Data'!$T7175</f>
        <v>2000</v>
      </c>
    </row>
    <row r="7176" spans="1:21" x14ac:dyDescent="0.3">
      <c r="A7176" s="20">
        <v>18349905</v>
      </c>
      <c r="B7176" s="27" t="s">
        <v>4728</v>
      </c>
      <c r="C7176" s="27">
        <v>1</v>
      </c>
      <c r="D7176" s="27" t="str">
        <f>VLOOKUP('Raw Data'!$C7176,'country description'!$A$2:$B$16,2,0)</f>
        <v>India</v>
      </c>
      <c r="E7176" s="27" t="s">
        <v>12487</v>
      </c>
      <c r="F7176" s="27" t="s">
        <v>13491</v>
      </c>
      <c r="G7176" s="27" t="s">
        <v>390</v>
      </c>
      <c r="H7176" s="27" t="s">
        <v>18</v>
      </c>
      <c r="I7176" s="27" t="s">
        <v>19</v>
      </c>
      <c r="J7176" s="27" t="s">
        <v>19</v>
      </c>
      <c r="K7176" s="27">
        <v>2</v>
      </c>
      <c r="L7176" s="27">
        <v>7</v>
      </c>
      <c r="M7176" s="27">
        <v>600</v>
      </c>
      <c r="N7176" s="27">
        <v>2.9</v>
      </c>
      <c r="O7176" s="27">
        <v>2015</v>
      </c>
      <c r="P7176" s="27">
        <v>2</v>
      </c>
      <c r="Q7176" s="27">
        <v>14</v>
      </c>
      <c r="R7176" s="28">
        <f>DATE('Raw Data'!$O7176,'Raw Data'!$P7176,'Raw Data'!$Q7176)</f>
        <v>42049</v>
      </c>
      <c r="S7176" s="27" t="str">
        <f>CONCATENATE(MID('Raw Data'!$H7176,FIND("(",'Raw Data'!$H7176)+1,FIND(")",'Raw Data'!$H7176)-FIND("(",'Raw Data'!$H7176)-1),"",'Raw Data'!$M7176)</f>
        <v>Rs.600</v>
      </c>
      <c r="T7176" s="27">
        <f t="shared" si="112"/>
        <v>1</v>
      </c>
      <c r="U7176" s="29">
        <f>'Raw Data'!$M7176*'Raw Data'!$T7176</f>
        <v>600</v>
      </c>
    </row>
    <row r="7177" spans="1:21" x14ac:dyDescent="0.3">
      <c r="A7177" s="20">
        <v>18383470</v>
      </c>
      <c r="B7177" s="27" t="s">
        <v>13492</v>
      </c>
      <c r="C7177" s="27">
        <v>1</v>
      </c>
      <c r="D7177" s="27" t="str">
        <f>VLOOKUP('Raw Data'!$C7177,'country description'!$A$2:$B$16,2,0)</f>
        <v>India</v>
      </c>
      <c r="E7177" s="27" t="s">
        <v>12487</v>
      </c>
      <c r="F7177" s="27" t="s">
        <v>12731</v>
      </c>
      <c r="G7177" s="27" t="s">
        <v>455</v>
      </c>
      <c r="H7177" s="27" t="s">
        <v>18</v>
      </c>
      <c r="I7177" s="27" t="s">
        <v>19</v>
      </c>
      <c r="J7177" s="27" t="s">
        <v>19</v>
      </c>
      <c r="K7177" s="27">
        <v>2</v>
      </c>
      <c r="L7177" s="27">
        <v>10</v>
      </c>
      <c r="M7177" s="27">
        <v>700</v>
      </c>
      <c r="N7177" s="27">
        <v>3</v>
      </c>
      <c r="O7177" s="27">
        <v>2010</v>
      </c>
      <c r="P7177" s="27">
        <v>2</v>
      </c>
      <c r="Q7177" s="27">
        <v>1</v>
      </c>
      <c r="R7177" s="28">
        <f>DATE('Raw Data'!$O7177,'Raw Data'!$P7177,'Raw Data'!$Q7177)</f>
        <v>40210</v>
      </c>
      <c r="S7177" s="27" t="str">
        <f>CONCATENATE(MID('Raw Data'!$H7177,FIND("(",'Raw Data'!$H7177)+1,FIND(")",'Raw Data'!$H7177)-FIND("(",'Raw Data'!$H7177)-1),"",'Raw Data'!$M7177)</f>
        <v>Rs.700</v>
      </c>
      <c r="T7177" s="27">
        <f t="shared" si="112"/>
        <v>1</v>
      </c>
      <c r="U7177" s="29">
        <f>'Raw Data'!$M7177*'Raw Data'!$T7177</f>
        <v>700</v>
      </c>
    </row>
    <row r="7178" spans="1:21" x14ac:dyDescent="0.3">
      <c r="A7178" s="20">
        <v>18361221</v>
      </c>
      <c r="B7178" s="27" t="s">
        <v>4822</v>
      </c>
      <c r="C7178" s="27">
        <v>1</v>
      </c>
      <c r="D7178" s="27" t="str">
        <f>VLOOKUP('Raw Data'!$C7178,'country description'!$A$2:$B$16,2,0)</f>
        <v>India</v>
      </c>
      <c r="E7178" s="27" t="s">
        <v>12487</v>
      </c>
      <c r="F7178" s="27" t="s">
        <v>13493</v>
      </c>
      <c r="G7178" s="27" t="s">
        <v>4204</v>
      </c>
      <c r="H7178" s="27" t="s">
        <v>18</v>
      </c>
      <c r="I7178" s="27" t="s">
        <v>19</v>
      </c>
      <c r="J7178" s="27" t="s">
        <v>24</v>
      </c>
      <c r="K7178" s="27">
        <v>2</v>
      </c>
      <c r="L7178" s="27">
        <v>20</v>
      </c>
      <c r="M7178" s="27">
        <v>600</v>
      </c>
      <c r="N7178" s="27">
        <v>3.6</v>
      </c>
      <c r="O7178" s="27">
        <v>2011</v>
      </c>
      <c r="P7178" s="27">
        <v>2</v>
      </c>
      <c r="Q7178" s="27">
        <v>17</v>
      </c>
      <c r="R7178" s="28">
        <f>DATE('Raw Data'!$O7178,'Raw Data'!$P7178,'Raw Data'!$Q7178)</f>
        <v>40591</v>
      </c>
      <c r="S7178" s="27" t="str">
        <f>CONCATENATE(MID('Raw Data'!$H7178,FIND("(",'Raw Data'!$H7178)+1,FIND(")",'Raw Data'!$H7178)-FIND("(",'Raw Data'!$H7178)-1),"",'Raw Data'!$M7178)</f>
        <v>Rs.600</v>
      </c>
      <c r="T7178" s="27">
        <f t="shared" si="112"/>
        <v>1</v>
      </c>
      <c r="U7178" s="29">
        <f>'Raw Data'!$M7178*'Raw Data'!$T7178</f>
        <v>600</v>
      </c>
    </row>
    <row r="7179" spans="1:21" x14ac:dyDescent="0.3">
      <c r="A7179" s="20">
        <v>2329</v>
      </c>
      <c r="B7179" s="27" t="s">
        <v>13494</v>
      </c>
      <c r="C7179" s="27">
        <v>1</v>
      </c>
      <c r="D7179" s="27" t="str">
        <f>VLOOKUP('Raw Data'!$C7179,'country description'!$A$2:$B$16,2,0)</f>
        <v>India</v>
      </c>
      <c r="E7179" s="27" t="s">
        <v>12487</v>
      </c>
      <c r="F7179" s="27" t="s">
        <v>13495</v>
      </c>
      <c r="G7179" s="27" t="s">
        <v>410</v>
      </c>
      <c r="H7179" s="27" t="s">
        <v>18</v>
      </c>
      <c r="I7179" s="27" t="s">
        <v>19</v>
      </c>
      <c r="J7179" s="27" t="s">
        <v>24</v>
      </c>
      <c r="K7179" s="27">
        <v>2</v>
      </c>
      <c r="L7179" s="27">
        <v>190</v>
      </c>
      <c r="M7179" s="27">
        <v>600</v>
      </c>
      <c r="N7179" s="27">
        <v>3.4</v>
      </c>
      <c r="O7179" s="27">
        <v>2014</v>
      </c>
      <c r="P7179" s="27">
        <v>2</v>
      </c>
      <c r="Q7179" s="27">
        <v>13</v>
      </c>
      <c r="R7179" s="28">
        <f>DATE('Raw Data'!$O7179,'Raw Data'!$P7179,'Raw Data'!$Q7179)</f>
        <v>41683</v>
      </c>
      <c r="S7179" s="27" t="str">
        <f>CONCATENATE(MID('Raw Data'!$H7179,FIND("(",'Raw Data'!$H7179)+1,FIND(")",'Raw Data'!$H7179)-FIND("(",'Raw Data'!$H7179)-1),"",'Raw Data'!$M7179)</f>
        <v>Rs.600</v>
      </c>
      <c r="T7179" s="27">
        <f t="shared" si="112"/>
        <v>1</v>
      </c>
      <c r="U7179" s="29">
        <f>'Raw Data'!$M7179*'Raw Data'!$T7179</f>
        <v>600</v>
      </c>
    </row>
    <row r="7180" spans="1:21" x14ac:dyDescent="0.3">
      <c r="A7180" s="20">
        <v>18268724</v>
      </c>
      <c r="B7180" s="27" t="s">
        <v>13496</v>
      </c>
      <c r="C7180" s="27">
        <v>1</v>
      </c>
      <c r="D7180" s="27" t="str">
        <f>VLOOKUP('Raw Data'!$C7180,'country description'!$A$2:$B$16,2,0)</f>
        <v>India</v>
      </c>
      <c r="E7180" s="27" t="s">
        <v>12487</v>
      </c>
      <c r="F7180" s="27" t="s">
        <v>13497</v>
      </c>
      <c r="G7180" s="27" t="s">
        <v>393</v>
      </c>
      <c r="H7180" s="27" t="s">
        <v>18</v>
      </c>
      <c r="I7180" s="27" t="s">
        <v>24</v>
      </c>
      <c r="J7180" s="27" t="s">
        <v>19</v>
      </c>
      <c r="K7180" s="27">
        <v>2</v>
      </c>
      <c r="L7180" s="27">
        <v>175</v>
      </c>
      <c r="M7180" s="27">
        <v>800</v>
      </c>
      <c r="N7180" s="27">
        <v>4</v>
      </c>
      <c r="O7180" s="27">
        <v>2014</v>
      </c>
      <c r="P7180" s="27">
        <v>2</v>
      </c>
      <c r="Q7180" s="27">
        <v>26</v>
      </c>
      <c r="R7180" s="28">
        <f>DATE('Raw Data'!$O7180,'Raw Data'!$P7180,'Raw Data'!$Q7180)</f>
        <v>41696</v>
      </c>
      <c r="S7180" s="27" t="str">
        <f>CONCATENATE(MID('Raw Data'!$H7180,FIND("(",'Raw Data'!$H7180)+1,FIND(")",'Raw Data'!$H7180)-FIND("(",'Raw Data'!$H7180)-1),"",'Raw Data'!$M7180)</f>
        <v>Rs.800</v>
      </c>
      <c r="T7180" s="27">
        <f t="shared" si="112"/>
        <v>1</v>
      </c>
      <c r="U7180" s="29">
        <f>'Raw Data'!$M7180*'Raw Data'!$T7180</f>
        <v>800</v>
      </c>
    </row>
    <row r="7181" spans="1:21" x14ac:dyDescent="0.3">
      <c r="A7181" s="20">
        <v>310875</v>
      </c>
      <c r="B7181" s="27" t="s">
        <v>3992</v>
      </c>
      <c r="C7181" s="27">
        <v>1</v>
      </c>
      <c r="D7181" s="27" t="str">
        <f>VLOOKUP('Raw Data'!$C7181,'country description'!$A$2:$B$16,2,0)</f>
        <v>India</v>
      </c>
      <c r="E7181" s="27" t="s">
        <v>12487</v>
      </c>
      <c r="F7181" s="27" t="s">
        <v>13498</v>
      </c>
      <c r="G7181" s="27" t="s">
        <v>835</v>
      </c>
      <c r="H7181" s="27" t="s">
        <v>18</v>
      </c>
      <c r="I7181" s="27" t="s">
        <v>24</v>
      </c>
      <c r="J7181" s="27" t="s">
        <v>24</v>
      </c>
      <c r="K7181" s="27">
        <v>2</v>
      </c>
      <c r="L7181" s="27">
        <v>57</v>
      </c>
      <c r="M7181" s="27">
        <v>800</v>
      </c>
      <c r="N7181" s="27">
        <v>3.3</v>
      </c>
      <c r="O7181" s="27">
        <v>2015</v>
      </c>
      <c r="P7181" s="27">
        <v>2</v>
      </c>
      <c r="Q7181" s="27">
        <v>21</v>
      </c>
      <c r="R7181" s="28">
        <f>DATE('Raw Data'!$O7181,'Raw Data'!$P7181,'Raw Data'!$Q7181)</f>
        <v>42056</v>
      </c>
      <c r="S7181" s="27" t="str">
        <f>CONCATENATE(MID('Raw Data'!$H7181,FIND("(",'Raw Data'!$H7181)+1,FIND(")",'Raw Data'!$H7181)-FIND("(",'Raw Data'!$H7181)-1),"",'Raw Data'!$M7181)</f>
        <v>Rs.800</v>
      </c>
      <c r="T7181" s="27">
        <f t="shared" si="112"/>
        <v>1</v>
      </c>
      <c r="U7181" s="29">
        <f>'Raw Data'!$M7181*'Raw Data'!$T7181</f>
        <v>800</v>
      </c>
    </row>
    <row r="7182" spans="1:21" x14ac:dyDescent="0.3">
      <c r="A7182" s="20">
        <v>18258742</v>
      </c>
      <c r="B7182" s="27" t="s">
        <v>13499</v>
      </c>
      <c r="C7182" s="27">
        <v>1</v>
      </c>
      <c r="D7182" s="27" t="str">
        <f>VLOOKUP('Raw Data'!$C7182,'country description'!$A$2:$B$16,2,0)</f>
        <v>India</v>
      </c>
      <c r="E7182" s="27" t="s">
        <v>12487</v>
      </c>
      <c r="F7182" s="27" t="s">
        <v>13500</v>
      </c>
      <c r="G7182" s="27" t="s">
        <v>17</v>
      </c>
      <c r="H7182" s="27" t="s">
        <v>18</v>
      </c>
      <c r="I7182" s="27" t="s">
        <v>19</v>
      </c>
      <c r="J7182" s="27" t="s">
        <v>19</v>
      </c>
      <c r="K7182" s="27">
        <v>1</v>
      </c>
      <c r="L7182" s="27">
        <v>2</v>
      </c>
      <c r="M7182" s="27">
        <v>350</v>
      </c>
      <c r="N7182" s="27">
        <v>1</v>
      </c>
      <c r="O7182" s="27">
        <v>2013</v>
      </c>
      <c r="P7182" s="27">
        <v>2</v>
      </c>
      <c r="Q7182" s="27">
        <v>11</v>
      </c>
      <c r="R7182" s="28">
        <f>DATE('Raw Data'!$O7182,'Raw Data'!$P7182,'Raw Data'!$Q7182)</f>
        <v>41316</v>
      </c>
      <c r="S7182" s="27" t="str">
        <f>CONCATENATE(MID('Raw Data'!$H7182,FIND("(",'Raw Data'!$H7182)+1,FIND(")",'Raw Data'!$H7182)-FIND("(",'Raw Data'!$H7182)-1),"",'Raw Data'!$M7182)</f>
        <v>Rs.350</v>
      </c>
      <c r="T7182" s="27">
        <f t="shared" si="112"/>
        <v>1</v>
      </c>
      <c r="U7182" s="29">
        <f>'Raw Data'!$M7182*'Raw Data'!$T7182</f>
        <v>350</v>
      </c>
    </row>
    <row r="7183" spans="1:21" x14ac:dyDescent="0.3">
      <c r="A7183" s="20">
        <v>18425782</v>
      </c>
      <c r="B7183" s="27" t="s">
        <v>13136</v>
      </c>
      <c r="C7183" s="27">
        <v>1</v>
      </c>
      <c r="D7183" s="27" t="str">
        <f>VLOOKUP('Raw Data'!$C7183,'country description'!$A$2:$B$16,2,0)</f>
        <v>India</v>
      </c>
      <c r="E7183" s="27" t="s">
        <v>12487</v>
      </c>
      <c r="F7183" s="27" t="s">
        <v>12528</v>
      </c>
      <c r="G7183" s="27" t="s">
        <v>1626</v>
      </c>
      <c r="H7183" s="27" t="s">
        <v>18</v>
      </c>
      <c r="I7183" s="27" t="s">
        <v>19</v>
      </c>
      <c r="J7183" s="27" t="s">
        <v>24</v>
      </c>
      <c r="K7183" s="27">
        <v>3</v>
      </c>
      <c r="L7183" s="27">
        <v>2</v>
      </c>
      <c r="M7183" s="27">
        <v>1100</v>
      </c>
      <c r="N7183" s="27">
        <v>1</v>
      </c>
      <c r="O7183" s="27">
        <v>2017</v>
      </c>
      <c r="P7183" s="27">
        <v>2</v>
      </c>
      <c r="Q7183" s="27">
        <v>21</v>
      </c>
      <c r="R7183" s="28">
        <f>DATE('Raw Data'!$O7183,'Raw Data'!$P7183,'Raw Data'!$Q7183)</f>
        <v>42787</v>
      </c>
      <c r="S7183" s="27" t="str">
        <f>CONCATENATE(MID('Raw Data'!$H7183,FIND("(",'Raw Data'!$H7183)+1,FIND(")",'Raw Data'!$H7183)-FIND("(",'Raw Data'!$H7183)-1),"",'Raw Data'!$M7183)</f>
        <v>Rs.1100</v>
      </c>
      <c r="T7183" s="27">
        <f t="shared" si="112"/>
        <v>1</v>
      </c>
      <c r="U7183" s="29">
        <f>'Raw Data'!$M7183*'Raw Data'!$T7183</f>
        <v>1100</v>
      </c>
    </row>
    <row r="7184" spans="1:21" x14ac:dyDescent="0.3">
      <c r="A7184" s="20">
        <v>18265705</v>
      </c>
      <c r="B7184" s="27" t="s">
        <v>13501</v>
      </c>
      <c r="C7184" s="27">
        <v>1</v>
      </c>
      <c r="D7184" s="27" t="str">
        <f>VLOOKUP('Raw Data'!$C7184,'country description'!$A$2:$B$16,2,0)</f>
        <v>India</v>
      </c>
      <c r="E7184" s="27" t="s">
        <v>12487</v>
      </c>
      <c r="F7184" s="27" t="s">
        <v>13502</v>
      </c>
      <c r="G7184" s="27" t="s">
        <v>589</v>
      </c>
      <c r="H7184" s="27" t="s">
        <v>18</v>
      </c>
      <c r="I7184" s="27" t="s">
        <v>19</v>
      </c>
      <c r="J7184" s="27" t="s">
        <v>19</v>
      </c>
      <c r="K7184" s="27">
        <v>1</v>
      </c>
      <c r="L7184" s="27">
        <v>10</v>
      </c>
      <c r="M7184" s="27">
        <v>150</v>
      </c>
      <c r="N7184" s="27">
        <v>3</v>
      </c>
      <c r="O7184" s="27">
        <v>2016</v>
      </c>
      <c r="P7184" s="27">
        <v>2</v>
      </c>
      <c r="Q7184" s="27">
        <v>13</v>
      </c>
      <c r="R7184" s="28">
        <f>DATE('Raw Data'!$O7184,'Raw Data'!$P7184,'Raw Data'!$Q7184)</f>
        <v>42413</v>
      </c>
      <c r="S7184" s="27" t="str">
        <f>CONCATENATE(MID('Raw Data'!$H7184,FIND("(",'Raw Data'!$H7184)+1,FIND(")",'Raw Data'!$H7184)-FIND("(",'Raw Data'!$H7184)-1),"",'Raw Data'!$M7184)</f>
        <v>Rs.150</v>
      </c>
      <c r="T7184" s="27">
        <f t="shared" si="112"/>
        <v>1</v>
      </c>
      <c r="U7184" s="29">
        <f>'Raw Data'!$M7184*'Raw Data'!$T7184</f>
        <v>150</v>
      </c>
    </row>
    <row r="7185" spans="1:21" x14ac:dyDescent="0.3">
      <c r="A7185" s="20">
        <v>18311928</v>
      </c>
      <c r="B7185" s="27" t="s">
        <v>13503</v>
      </c>
      <c r="C7185" s="27">
        <v>1</v>
      </c>
      <c r="D7185" s="27" t="str">
        <f>VLOOKUP('Raw Data'!$C7185,'country description'!$A$2:$B$16,2,0)</f>
        <v>India</v>
      </c>
      <c r="E7185" s="27" t="s">
        <v>12487</v>
      </c>
      <c r="F7185" s="27" t="s">
        <v>13504</v>
      </c>
      <c r="G7185" s="27" t="s">
        <v>13505</v>
      </c>
      <c r="H7185" s="27" t="s">
        <v>18</v>
      </c>
      <c r="I7185" s="27" t="s">
        <v>24</v>
      </c>
      <c r="J7185" s="27" t="s">
        <v>24</v>
      </c>
      <c r="K7185" s="27">
        <v>2</v>
      </c>
      <c r="L7185" s="27">
        <v>131</v>
      </c>
      <c r="M7185" s="27">
        <v>800</v>
      </c>
      <c r="N7185" s="27">
        <v>3.7</v>
      </c>
      <c r="O7185" s="27">
        <v>2016</v>
      </c>
      <c r="P7185" s="27">
        <v>2</v>
      </c>
      <c r="Q7185" s="27">
        <v>19</v>
      </c>
      <c r="R7185" s="28">
        <f>DATE('Raw Data'!$O7185,'Raw Data'!$P7185,'Raw Data'!$Q7185)</f>
        <v>42419</v>
      </c>
      <c r="S7185" s="27" t="str">
        <f>CONCATENATE(MID('Raw Data'!$H7185,FIND("(",'Raw Data'!$H7185)+1,FIND(")",'Raw Data'!$H7185)-FIND("(",'Raw Data'!$H7185)-1),"",'Raw Data'!$M7185)</f>
        <v>Rs.800</v>
      </c>
      <c r="T7185" s="27">
        <f t="shared" si="112"/>
        <v>1</v>
      </c>
      <c r="U7185" s="29">
        <f>'Raw Data'!$M7185*'Raw Data'!$T7185</f>
        <v>800</v>
      </c>
    </row>
    <row r="7186" spans="1:21" x14ac:dyDescent="0.3">
      <c r="A7186" s="20">
        <v>18291234</v>
      </c>
      <c r="B7186" s="27" t="s">
        <v>914</v>
      </c>
      <c r="C7186" s="27">
        <v>1</v>
      </c>
      <c r="D7186" s="27" t="str">
        <f>VLOOKUP('Raw Data'!$C7186,'country description'!$A$2:$B$16,2,0)</f>
        <v>India</v>
      </c>
      <c r="E7186" s="27" t="s">
        <v>12487</v>
      </c>
      <c r="F7186" s="27" t="s">
        <v>13506</v>
      </c>
      <c r="G7186" s="27" t="s">
        <v>455</v>
      </c>
      <c r="H7186" s="27" t="s">
        <v>18</v>
      </c>
      <c r="I7186" s="27" t="s">
        <v>19</v>
      </c>
      <c r="J7186" s="27" t="s">
        <v>19</v>
      </c>
      <c r="K7186" s="27">
        <v>1</v>
      </c>
      <c r="L7186" s="27">
        <v>32</v>
      </c>
      <c r="M7186" s="27">
        <v>350</v>
      </c>
      <c r="N7186" s="27">
        <v>2.6</v>
      </c>
      <c r="O7186" s="27">
        <v>2013</v>
      </c>
      <c r="P7186" s="27">
        <v>2</v>
      </c>
      <c r="Q7186" s="27">
        <v>16</v>
      </c>
      <c r="R7186" s="28">
        <f>DATE('Raw Data'!$O7186,'Raw Data'!$P7186,'Raw Data'!$Q7186)</f>
        <v>41321</v>
      </c>
      <c r="S7186" s="27" t="str">
        <f>CONCATENATE(MID('Raw Data'!$H7186,FIND("(",'Raw Data'!$H7186)+1,FIND(")",'Raw Data'!$H7186)-FIND("(",'Raw Data'!$H7186)-1),"",'Raw Data'!$M7186)</f>
        <v>Rs.350</v>
      </c>
      <c r="T7186" s="27">
        <f t="shared" si="112"/>
        <v>1</v>
      </c>
      <c r="U7186" s="29">
        <f>'Raw Data'!$M7186*'Raw Data'!$T7186</f>
        <v>350</v>
      </c>
    </row>
    <row r="7187" spans="1:21" x14ac:dyDescent="0.3">
      <c r="A7187" s="20">
        <v>18440171</v>
      </c>
      <c r="B7187" s="27" t="s">
        <v>2887</v>
      </c>
      <c r="C7187" s="27">
        <v>1</v>
      </c>
      <c r="D7187" s="27" t="str">
        <f>VLOOKUP('Raw Data'!$C7187,'country description'!$A$2:$B$16,2,0)</f>
        <v>India</v>
      </c>
      <c r="E7187" s="27" t="s">
        <v>12487</v>
      </c>
      <c r="F7187" s="27" t="s">
        <v>13417</v>
      </c>
      <c r="G7187" s="27" t="s">
        <v>17</v>
      </c>
      <c r="H7187" s="27" t="s">
        <v>18</v>
      </c>
      <c r="I7187" s="27" t="s">
        <v>19</v>
      </c>
      <c r="J7187" s="27" t="s">
        <v>19</v>
      </c>
      <c r="K7187" s="27">
        <v>3</v>
      </c>
      <c r="L7187" s="27">
        <v>3</v>
      </c>
      <c r="M7187" s="27">
        <v>1250</v>
      </c>
      <c r="N7187" s="27">
        <v>1</v>
      </c>
      <c r="O7187" s="27">
        <v>2014</v>
      </c>
      <c r="P7187" s="27">
        <v>2</v>
      </c>
      <c r="Q7187" s="27">
        <v>19</v>
      </c>
      <c r="R7187" s="28">
        <f>DATE('Raw Data'!$O7187,'Raw Data'!$P7187,'Raw Data'!$Q7187)</f>
        <v>41689</v>
      </c>
      <c r="S7187" s="27" t="str">
        <f>CONCATENATE(MID('Raw Data'!$H7187,FIND("(",'Raw Data'!$H7187)+1,FIND(")",'Raw Data'!$H7187)-FIND("(",'Raw Data'!$H7187)-1),"",'Raw Data'!$M7187)</f>
        <v>Rs.1250</v>
      </c>
      <c r="T7187" s="27">
        <f t="shared" si="112"/>
        <v>1</v>
      </c>
      <c r="U7187" s="29">
        <f>'Raw Data'!$M7187*'Raw Data'!$T7187</f>
        <v>1250</v>
      </c>
    </row>
    <row r="7188" spans="1:21" x14ac:dyDescent="0.3">
      <c r="A7188" s="20">
        <v>18359322</v>
      </c>
      <c r="B7188" s="27" t="s">
        <v>13507</v>
      </c>
      <c r="C7188" s="27">
        <v>1</v>
      </c>
      <c r="D7188" s="27" t="str">
        <f>VLOOKUP('Raw Data'!$C7188,'country description'!$A$2:$B$16,2,0)</f>
        <v>India</v>
      </c>
      <c r="E7188" s="27" t="s">
        <v>12487</v>
      </c>
      <c r="F7188" s="27" t="s">
        <v>13508</v>
      </c>
      <c r="G7188" s="27" t="s">
        <v>424</v>
      </c>
      <c r="H7188" s="27" t="s">
        <v>18</v>
      </c>
      <c r="I7188" s="27" t="s">
        <v>19</v>
      </c>
      <c r="J7188" s="27" t="s">
        <v>19</v>
      </c>
      <c r="K7188" s="27">
        <v>1</v>
      </c>
      <c r="L7188" s="27">
        <v>6</v>
      </c>
      <c r="M7188" s="27">
        <v>100</v>
      </c>
      <c r="N7188" s="27">
        <v>3</v>
      </c>
      <c r="O7188" s="27">
        <v>2016</v>
      </c>
      <c r="P7188" s="27">
        <v>2</v>
      </c>
      <c r="Q7188" s="27">
        <v>20</v>
      </c>
      <c r="R7188" s="28">
        <f>DATE('Raw Data'!$O7188,'Raw Data'!$P7188,'Raw Data'!$Q7188)</f>
        <v>42420</v>
      </c>
      <c r="S7188" s="27" t="str">
        <f>CONCATENATE(MID('Raw Data'!$H7188,FIND("(",'Raw Data'!$H7188)+1,FIND(")",'Raw Data'!$H7188)-FIND("(",'Raw Data'!$H7188)-1),"",'Raw Data'!$M7188)</f>
        <v>Rs.100</v>
      </c>
      <c r="T7188" s="27">
        <f t="shared" si="112"/>
        <v>1</v>
      </c>
      <c r="U7188" s="29">
        <f>'Raw Data'!$M7188*'Raw Data'!$T7188</f>
        <v>100</v>
      </c>
    </row>
    <row r="7189" spans="1:21" x14ac:dyDescent="0.3">
      <c r="A7189" s="20">
        <v>9836</v>
      </c>
      <c r="B7189" s="27" t="s">
        <v>13509</v>
      </c>
      <c r="C7189" s="27">
        <v>1</v>
      </c>
      <c r="D7189" s="27" t="str">
        <f>VLOOKUP('Raw Data'!$C7189,'country description'!$A$2:$B$16,2,0)</f>
        <v>India</v>
      </c>
      <c r="E7189" s="27" t="s">
        <v>12487</v>
      </c>
      <c r="F7189" s="27" t="s">
        <v>13510</v>
      </c>
      <c r="G7189" s="27" t="s">
        <v>731</v>
      </c>
      <c r="H7189" s="27" t="s">
        <v>18</v>
      </c>
      <c r="I7189" s="27" t="s">
        <v>19</v>
      </c>
      <c r="J7189" s="27" t="s">
        <v>19</v>
      </c>
      <c r="K7189" s="27">
        <v>1</v>
      </c>
      <c r="L7189" s="27">
        <v>632</v>
      </c>
      <c r="M7189" s="27">
        <v>200</v>
      </c>
      <c r="N7189" s="27">
        <v>4.0999999999999996</v>
      </c>
      <c r="O7189" s="27">
        <v>2013</v>
      </c>
      <c r="P7189" s="27">
        <v>2</v>
      </c>
      <c r="Q7189" s="27">
        <v>11</v>
      </c>
      <c r="R7189" s="28">
        <f>DATE('Raw Data'!$O7189,'Raw Data'!$P7189,'Raw Data'!$Q7189)</f>
        <v>41316</v>
      </c>
      <c r="S7189" s="27" t="str">
        <f>CONCATENATE(MID('Raw Data'!$H7189,FIND("(",'Raw Data'!$H7189)+1,FIND(")",'Raw Data'!$H7189)-FIND("(",'Raw Data'!$H7189)-1),"",'Raw Data'!$M7189)</f>
        <v>Rs.200</v>
      </c>
      <c r="T7189" s="27">
        <f t="shared" si="112"/>
        <v>1</v>
      </c>
      <c r="U7189" s="29">
        <f>'Raw Data'!$M7189*'Raw Data'!$T7189</f>
        <v>200</v>
      </c>
    </row>
    <row r="7190" spans="1:21" x14ac:dyDescent="0.3">
      <c r="A7190" s="20">
        <v>6800</v>
      </c>
      <c r="B7190" s="27" t="s">
        <v>13511</v>
      </c>
      <c r="C7190" s="27">
        <v>1</v>
      </c>
      <c r="D7190" s="27" t="str">
        <f>VLOOKUP('Raw Data'!$C7190,'country description'!$A$2:$B$16,2,0)</f>
        <v>India</v>
      </c>
      <c r="E7190" s="27" t="s">
        <v>12487</v>
      </c>
      <c r="F7190" s="27" t="s">
        <v>13512</v>
      </c>
      <c r="G7190" s="27" t="s">
        <v>410</v>
      </c>
      <c r="H7190" s="27" t="s">
        <v>18</v>
      </c>
      <c r="I7190" s="27" t="s">
        <v>19</v>
      </c>
      <c r="J7190" s="27" t="s">
        <v>24</v>
      </c>
      <c r="K7190" s="27">
        <v>2</v>
      </c>
      <c r="L7190" s="27">
        <v>69</v>
      </c>
      <c r="M7190" s="27">
        <v>650</v>
      </c>
      <c r="N7190" s="27">
        <v>3.4</v>
      </c>
      <c r="O7190" s="27">
        <v>2016</v>
      </c>
      <c r="P7190" s="27">
        <v>2</v>
      </c>
      <c r="Q7190" s="27">
        <v>25</v>
      </c>
      <c r="R7190" s="28">
        <f>DATE('Raw Data'!$O7190,'Raw Data'!$P7190,'Raw Data'!$Q7190)</f>
        <v>42425</v>
      </c>
      <c r="S7190" s="27" t="str">
        <f>CONCATENATE(MID('Raw Data'!$H7190,FIND("(",'Raw Data'!$H7190)+1,FIND(")",'Raw Data'!$H7190)-FIND("(",'Raw Data'!$H7190)-1),"",'Raw Data'!$M7190)</f>
        <v>Rs.650</v>
      </c>
      <c r="T7190" s="27">
        <f t="shared" si="112"/>
        <v>1</v>
      </c>
      <c r="U7190" s="29">
        <f>'Raw Data'!$M7190*'Raw Data'!$T7190</f>
        <v>650</v>
      </c>
    </row>
    <row r="7191" spans="1:21" x14ac:dyDescent="0.3">
      <c r="A7191" s="20">
        <v>18449659</v>
      </c>
      <c r="B7191" s="27" t="s">
        <v>13513</v>
      </c>
      <c r="C7191" s="27">
        <v>1</v>
      </c>
      <c r="D7191" s="27" t="str">
        <f>VLOOKUP('Raw Data'!$C7191,'country description'!$A$2:$B$16,2,0)</f>
        <v>India</v>
      </c>
      <c r="E7191" s="27" t="s">
        <v>12487</v>
      </c>
      <c r="F7191" s="27" t="s">
        <v>13514</v>
      </c>
      <c r="G7191" s="27" t="s">
        <v>390</v>
      </c>
      <c r="H7191" s="27" t="s">
        <v>18</v>
      </c>
      <c r="I7191" s="27" t="s">
        <v>19</v>
      </c>
      <c r="J7191" s="27" t="s">
        <v>24</v>
      </c>
      <c r="K7191" s="27">
        <v>2</v>
      </c>
      <c r="L7191" s="27">
        <v>7</v>
      </c>
      <c r="M7191" s="27">
        <v>600</v>
      </c>
      <c r="N7191" s="27">
        <v>3</v>
      </c>
      <c r="O7191" s="27">
        <v>2013</v>
      </c>
      <c r="P7191" s="27">
        <v>2</v>
      </c>
      <c r="Q7191" s="27">
        <v>18</v>
      </c>
      <c r="R7191" s="28">
        <f>DATE('Raw Data'!$O7191,'Raw Data'!$P7191,'Raw Data'!$Q7191)</f>
        <v>41323</v>
      </c>
      <c r="S7191" s="27" t="str">
        <f>CONCATENATE(MID('Raw Data'!$H7191,FIND("(",'Raw Data'!$H7191)+1,FIND(")",'Raw Data'!$H7191)-FIND("(",'Raw Data'!$H7191)-1),"",'Raw Data'!$M7191)</f>
        <v>Rs.600</v>
      </c>
      <c r="T7191" s="27">
        <f t="shared" si="112"/>
        <v>1</v>
      </c>
      <c r="U7191" s="29">
        <f>'Raw Data'!$M7191*'Raw Data'!$T7191</f>
        <v>600</v>
      </c>
    </row>
    <row r="7192" spans="1:21" x14ac:dyDescent="0.3">
      <c r="A7192" s="20">
        <v>8084</v>
      </c>
      <c r="B7192" s="27" t="s">
        <v>6927</v>
      </c>
      <c r="C7192" s="27">
        <v>1</v>
      </c>
      <c r="D7192" s="27" t="str">
        <f>VLOOKUP('Raw Data'!$C7192,'country description'!$A$2:$B$16,2,0)</f>
        <v>India</v>
      </c>
      <c r="E7192" s="27" t="s">
        <v>12487</v>
      </c>
      <c r="F7192" s="27" t="s">
        <v>13515</v>
      </c>
      <c r="G7192" s="27" t="s">
        <v>587</v>
      </c>
      <c r="H7192" s="27" t="s">
        <v>18</v>
      </c>
      <c r="I7192" s="27" t="s">
        <v>19</v>
      </c>
      <c r="J7192" s="27" t="s">
        <v>19</v>
      </c>
      <c r="K7192" s="27">
        <v>1</v>
      </c>
      <c r="L7192" s="27">
        <v>117</v>
      </c>
      <c r="M7192" s="27">
        <v>150</v>
      </c>
      <c r="N7192" s="27">
        <v>3.4</v>
      </c>
      <c r="O7192" s="27">
        <v>2016</v>
      </c>
      <c r="P7192" s="27">
        <v>2</v>
      </c>
      <c r="Q7192" s="27">
        <v>17</v>
      </c>
      <c r="R7192" s="28">
        <f>DATE('Raw Data'!$O7192,'Raw Data'!$P7192,'Raw Data'!$Q7192)</f>
        <v>42417</v>
      </c>
      <c r="S7192" s="27" t="str">
        <f>CONCATENATE(MID('Raw Data'!$H7192,FIND("(",'Raw Data'!$H7192)+1,FIND(")",'Raw Data'!$H7192)-FIND("(",'Raw Data'!$H7192)-1),"",'Raw Data'!$M7192)</f>
        <v>Rs.150</v>
      </c>
      <c r="T7192" s="27">
        <f t="shared" si="112"/>
        <v>1</v>
      </c>
      <c r="U7192" s="29">
        <f>'Raw Data'!$M7192*'Raw Data'!$T7192</f>
        <v>150</v>
      </c>
    </row>
    <row r="7193" spans="1:21" x14ac:dyDescent="0.3">
      <c r="A7193" s="20">
        <v>306551</v>
      </c>
      <c r="B7193" s="27" t="s">
        <v>943</v>
      </c>
      <c r="C7193" s="27">
        <v>1</v>
      </c>
      <c r="D7193" s="27" t="str">
        <f>VLOOKUP('Raw Data'!$C7193,'country description'!$A$2:$B$16,2,0)</f>
        <v>India</v>
      </c>
      <c r="E7193" s="27" t="s">
        <v>12487</v>
      </c>
      <c r="F7193" s="27" t="s">
        <v>13516</v>
      </c>
      <c r="G7193" s="27" t="s">
        <v>945</v>
      </c>
      <c r="H7193" s="27" t="s">
        <v>18</v>
      </c>
      <c r="I7193" s="27" t="s">
        <v>19</v>
      </c>
      <c r="J7193" s="27" t="s">
        <v>19</v>
      </c>
      <c r="K7193" s="27">
        <v>1</v>
      </c>
      <c r="L7193" s="27">
        <v>25</v>
      </c>
      <c r="M7193" s="27">
        <v>350</v>
      </c>
      <c r="N7193" s="27">
        <v>2.7</v>
      </c>
      <c r="O7193" s="27">
        <v>2013</v>
      </c>
      <c r="P7193" s="27">
        <v>2</v>
      </c>
      <c r="Q7193" s="27">
        <v>18</v>
      </c>
      <c r="R7193" s="28">
        <f>DATE('Raw Data'!$O7193,'Raw Data'!$P7193,'Raw Data'!$Q7193)</f>
        <v>41323</v>
      </c>
      <c r="S7193" s="27" t="str">
        <f>CONCATENATE(MID('Raw Data'!$H7193,FIND("(",'Raw Data'!$H7193)+1,FIND(")",'Raw Data'!$H7193)-FIND("(",'Raw Data'!$H7193)-1),"",'Raw Data'!$M7193)</f>
        <v>Rs.350</v>
      </c>
      <c r="T7193" s="27">
        <f t="shared" si="112"/>
        <v>1</v>
      </c>
      <c r="U7193" s="29">
        <f>'Raw Data'!$M7193*'Raw Data'!$T7193</f>
        <v>350</v>
      </c>
    </row>
    <row r="7194" spans="1:21" x14ac:dyDescent="0.3">
      <c r="A7194" s="20">
        <v>18472676</v>
      </c>
      <c r="B7194" s="27" t="s">
        <v>13517</v>
      </c>
      <c r="C7194" s="27">
        <v>1</v>
      </c>
      <c r="D7194" s="27" t="str">
        <f>VLOOKUP('Raw Data'!$C7194,'country description'!$A$2:$B$16,2,0)</f>
        <v>India</v>
      </c>
      <c r="E7194" s="27" t="s">
        <v>12487</v>
      </c>
      <c r="F7194" s="27" t="s">
        <v>13518</v>
      </c>
      <c r="G7194" s="27" t="s">
        <v>461</v>
      </c>
      <c r="H7194" s="27" t="s">
        <v>18</v>
      </c>
      <c r="I7194" s="27" t="s">
        <v>19</v>
      </c>
      <c r="J7194" s="27" t="s">
        <v>19</v>
      </c>
      <c r="K7194" s="27">
        <v>1</v>
      </c>
      <c r="L7194" s="27">
        <v>11</v>
      </c>
      <c r="M7194" s="27">
        <v>350</v>
      </c>
      <c r="N7194" s="27">
        <v>3.3</v>
      </c>
      <c r="O7194" s="27">
        <v>2015</v>
      </c>
      <c r="P7194" s="27">
        <v>2</v>
      </c>
      <c r="Q7194" s="27">
        <v>1</v>
      </c>
      <c r="R7194" s="28">
        <f>DATE('Raw Data'!$O7194,'Raw Data'!$P7194,'Raw Data'!$Q7194)</f>
        <v>42036</v>
      </c>
      <c r="S7194" s="27" t="str">
        <f>CONCATENATE(MID('Raw Data'!$H7194,FIND("(",'Raw Data'!$H7194)+1,FIND(")",'Raw Data'!$H7194)-FIND("(",'Raw Data'!$H7194)-1),"",'Raw Data'!$M7194)</f>
        <v>Rs.350</v>
      </c>
      <c r="T7194" s="27">
        <f t="shared" si="112"/>
        <v>1</v>
      </c>
      <c r="U7194" s="29">
        <f>'Raw Data'!$M7194*'Raw Data'!$T7194</f>
        <v>350</v>
      </c>
    </row>
    <row r="7195" spans="1:21" x14ac:dyDescent="0.3">
      <c r="A7195" s="20">
        <v>18163927</v>
      </c>
      <c r="B7195" s="27" t="s">
        <v>13519</v>
      </c>
      <c r="C7195" s="27">
        <v>1</v>
      </c>
      <c r="D7195" s="27" t="str">
        <f>VLOOKUP('Raw Data'!$C7195,'country description'!$A$2:$B$16,2,0)</f>
        <v>India</v>
      </c>
      <c r="E7195" s="27" t="s">
        <v>12487</v>
      </c>
      <c r="F7195" s="27" t="s">
        <v>13520</v>
      </c>
      <c r="G7195" s="27" t="s">
        <v>410</v>
      </c>
      <c r="H7195" s="27" t="s">
        <v>18</v>
      </c>
      <c r="I7195" s="27" t="s">
        <v>19</v>
      </c>
      <c r="J7195" s="27" t="s">
        <v>19</v>
      </c>
      <c r="K7195" s="27">
        <v>2</v>
      </c>
      <c r="L7195" s="27">
        <v>2</v>
      </c>
      <c r="M7195" s="27">
        <v>600</v>
      </c>
      <c r="N7195" s="27">
        <v>1</v>
      </c>
      <c r="O7195" s="27">
        <v>2010</v>
      </c>
      <c r="P7195" s="27">
        <v>2</v>
      </c>
      <c r="Q7195" s="27">
        <v>25</v>
      </c>
      <c r="R7195" s="28">
        <f>DATE('Raw Data'!$O7195,'Raw Data'!$P7195,'Raw Data'!$Q7195)</f>
        <v>40234</v>
      </c>
      <c r="S7195" s="27" t="str">
        <f>CONCATENATE(MID('Raw Data'!$H7195,FIND("(",'Raw Data'!$H7195)+1,FIND(")",'Raw Data'!$H7195)-FIND("(",'Raw Data'!$H7195)-1),"",'Raw Data'!$M7195)</f>
        <v>Rs.600</v>
      </c>
      <c r="T7195" s="27">
        <f t="shared" si="112"/>
        <v>1</v>
      </c>
      <c r="U7195" s="29">
        <f>'Raw Data'!$M7195*'Raw Data'!$T7195</f>
        <v>600</v>
      </c>
    </row>
    <row r="7196" spans="1:21" x14ac:dyDescent="0.3">
      <c r="A7196" s="20">
        <v>18388008</v>
      </c>
      <c r="B7196" s="27" t="s">
        <v>13521</v>
      </c>
      <c r="C7196" s="27">
        <v>1</v>
      </c>
      <c r="D7196" s="27" t="str">
        <f>VLOOKUP('Raw Data'!$C7196,'country description'!$A$2:$B$16,2,0)</f>
        <v>India</v>
      </c>
      <c r="E7196" s="27" t="s">
        <v>12487</v>
      </c>
      <c r="F7196" s="27" t="s">
        <v>12569</v>
      </c>
      <c r="G7196" s="27" t="s">
        <v>458</v>
      </c>
      <c r="H7196" s="27" t="s">
        <v>18</v>
      </c>
      <c r="I7196" s="27" t="s">
        <v>19</v>
      </c>
      <c r="J7196" s="27" t="s">
        <v>19</v>
      </c>
      <c r="K7196" s="27">
        <v>1</v>
      </c>
      <c r="L7196" s="27">
        <v>11</v>
      </c>
      <c r="M7196" s="27">
        <v>150</v>
      </c>
      <c r="N7196" s="27">
        <v>2.8</v>
      </c>
      <c r="O7196" s="27">
        <v>2017</v>
      </c>
      <c r="P7196" s="27">
        <v>2</v>
      </c>
      <c r="Q7196" s="27">
        <v>27</v>
      </c>
      <c r="R7196" s="28">
        <f>DATE('Raw Data'!$O7196,'Raw Data'!$P7196,'Raw Data'!$Q7196)</f>
        <v>42793</v>
      </c>
      <c r="S7196" s="27" t="str">
        <f>CONCATENATE(MID('Raw Data'!$H7196,FIND("(",'Raw Data'!$H7196)+1,FIND(")",'Raw Data'!$H7196)-FIND("(",'Raw Data'!$H7196)-1),"",'Raw Data'!$M7196)</f>
        <v>Rs.150</v>
      </c>
      <c r="T7196" s="27">
        <f t="shared" si="112"/>
        <v>1</v>
      </c>
      <c r="U7196" s="29">
        <f>'Raw Data'!$M7196*'Raw Data'!$T7196</f>
        <v>150</v>
      </c>
    </row>
    <row r="7197" spans="1:21" x14ac:dyDescent="0.3">
      <c r="A7197" s="20">
        <v>309873</v>
      </c>
      <c r="B7197" s="27" t="s">
        <v>13522</v>
      </c>
      <c r="C7197" s="27">
        <v>1</v>
      </c>
      <c r="D7197" s="27" t="str">
        <f>VLOOKUP('Raw Data'!$C7197,'country description'!$A$2:$B$16,2,0)</f>
        <v>India</v>
      </c>
      <c r="E7197" s="27" t="s">
        <v>12487</v>
      </c>
      <c r="F7197" s="27" t="s">
        <v>13523</v>
      </c>
      <c r="G7197" s="27" t="s">
        <v>13524</v>
      </c>
      <c r="H7197" s="27" t="s">
        <v>18</v>
      </c>
      <c r="I7197" s="27" t="s">
        <v>19</v>
      </c>
      <c r="J7197" s="27" t="s">
        <v>19</v>
      </c>
      <c r="K7197" s="27">
        <v>2</v>
      </c>
      <c r="L7197" s="27">
        <v>25</v>
      </c>
      <c r="M7197" s="27">
        <v>600</v>
      </c>
      <c r="N7197" s="27">
        <v>2.9</v>
      </c>
      <c r="O7197" s="27">
        <v>2015</v>
      </c>
      <c r="P7197" s="27">
        <v>2</v>
      </c>
      <c r="Q7197" s="27">
        <v>24</v>
      </c>
      <c r="R7197" s="28">
        <f>DATE('Raw Data'!$O7197,'Raw Data'!$P7197,'Raw Data'!$Q7197)</f>
        <v>42059</v>
      </c>
      <c r="S7197" s="27" t="str">
        <f>CONCATENATE(MID('Raw Data'!$H7197,FIND("(",'Raw Data'!$H7197)+1,FIND(")",'Raw Data'!$H7197)-FIND("(",'Raw Data'!$H7197)-1),"",'Raw Data'!$M7197)</f>
        <v>Rs.600</v>
      </c>
      <c r="T7197" s="27">
        <f t="shared" si="112"/>
        <v>1</v>
      </c>
      <c r="U7197" s="29">
        <f>'Raw Data'!$M7197*'Raw Data'!$T7197</f>
        <v>600</v>
      </c>
    </row>
    <row r="7198" spans="1:21" x14ac:dyDescent="0.3">
      <c r="A7198" s="20">
        <v>18428215</v>
      </c>
      <c r="B7198" s="27" t="s">
        <v>13525</v>
      </c>
      <c r="C7198" s="27">
        <v>1</v>
      </c>
      <c r="D7198" s="27" t="str">
        <f>VLOOKUP('Raw Data'!$C7198,'country description'!$A$2:$B$16,2,0)</f>
        <v>India</v>
      </c>
      <c r="E7198" s="27" t="s">
        <v>12487</v>
      </c>
      <c r="F7198" s="27" t="s">
        <v>13526</v>
      </c>
      <c r="G7198" s="27" t="s">
        <v>17</v>
      </c>
      <c r="H7198" s="27" t="s">
        <v>18</v>
      </c>
      <c r="I7198" s="27" t="s">
        <v>19</v>
      </c>
      <c r="J7198" s="27" t="s">
        <v>19</v>
      </c>
      <c r="K7198" s="27">
        <v>1</v>
      </c>
      <c r="L7198" s="27">
        <v>3</v>
      </c>
      <c r="M7198" s="27">
        <v>250</v>
      </c>
      <c r="N7198" s="27">
        <v>1</v>
      </c>
      <c r="O7198" s="27">
        <v>2014</v>
      </c>
      <c r="P7198" s="27">
        <v>2</v>
      </c>
      <c r="Q7198" s="27">
        <v>4</v>
      </c>
      <c r="R7198" s="28">
        <f>DATE('Raw Data'!$O7198,'Raw Data'!$P7198,'Raw Data'!$Q7198)</f>
        <v>41674</v>
      </c>
      <c r="S7198" s="27" t="str">
        <f>CONCATENATE(MID('Raw Data'!$H7198,FIND("(",'Raw Data'!$H7198)+1,FIND(")",'Raw Data'!$H7198)-FIND("(",'Raw Data'!$H7198)-1),"",'Raw Data'!$M7198)</f>
        <v>Rs.250</v>
      </c>
      <c r="T7198" s="27">
        <f t="shared" si="112"/>
        <v>1</v>
      </c>
      <c r="U7198" s="29">
        <f>'Raw Data'!$M7198*'Raw Data'!$T7198</f>
        <v>250</v>
      </c>
    </row>
    <row r="7199" spans="1:21" x14ac:dyDescent="0.3">
      <c r="A7199" s="20">
        <v>8077</v>
      </c>
      <c r="B7199" s="27" t="s">
        <v>13527</v>
      </c>
      <c r="C7199" s="27">
        <v>1</v>
      </c>
      <c r="D7199" s="27" t="str">
        <f>VLOOKUP('Raw Data'!$C7199,'country description'!$A$2:$B$16,2,0)</f>
        <v>India</v>
      </c>
      <c r="E7199" s="27" t="s">
        <v>12487</v>
      </c>
      <c r="F7199" s="27" t="s">
        <v>13528</v>
      </c>
      <c r="G7199" s="27" t="s">
        <v>749</v>
      </c>
      <c r="H7199" s="27" t="s">
        <v>18</v>
      </c>
      <c r="I7199" s="27" t="s">
        <v>19</v>
      </c>
      <c r="J7199" s="27" t="s">
        <v>19</v>
      </c>
      <c r="K7199" s="27">
        <v>1</v>
      </c>
      <c r="L7199" s="27">
        <v>7</v>
      </c>
      <c r="M7199" s="27">
        <v>150</v>
      </c>
      <c r="N7199" s="27">
        <v>3.1</v>
      </c>
      <c r="O7199" s="27">
        <v>2017</v>
      </c>
      <c r="P7199" s="27">
        <v>2</v>
      </c>
      <c r="Q7199" s="27">
        <v>4</v>
      </c>
      <c r="R7199" s="28">
        <f>DATE('Raw Data'!$O7199,'Raw Data'!$P7199,'Raw Data'!$Q7199)</f>
        <v>42770</v>
      </c>
      <c r="S7199" s="27" t="str">
        <f>CONCATENATE(MID('Raw Data'!$H7199,FIND("(",'Raw Data'!$H7199)+1,FIND(")",'Raw Data'!$H7199)-FIND("(",'Raw Data'!$H7199)-1),"",'Raw Data'!$M7199)</f>
        <v>Rs.150</v>
      </c>
      <c r="T7199" s="27">
        <f t="shared" si="112"/>
        <v>1</v>
      </c>
      <c r="U7199" s="29">
        <f>'Raw Data'!$M7199*'Raw Data'!$T7199</f>
        <v>150</v>
      </c>
    </row>
    <row r="7200" spans="1:21" x14ac:dyDescent="0.3">
      <c r="A7200" s="20">
        <v>310755</v>
      </c>
      <c r="B7200" s="27" t="s">
        <v>13529</v>
      </c>
      <c r="C7200" s="27">
        <v>1</v>
      </c>
      <c r="D7200" s="27" t="str">
        <f>VLOOKUP('Raw Data'!$C7200,'country description'!$A$2:$B$16,2,0)</f>
        <v>India</v>
      </c>
      <c r="E7200" s="27" t="s">
        <v>12487</v>
      </c>
      <c r="F7200" s="27" t="s">
        <v>13530</v>
      </c>
      <c r="G7200" s="27" t="s">
        <v>455</v>
      </c>
      <c r="H7200" s="27" t="s">
        <v>18</v>
      </c>
      <c r="I7200" s="27" t="s">
        <v>19</v>
      </c>
      <c r="J7200" s="27" t="s">
        <v>19</v>
      </c>
      <c r="K7200" s="27">
        <v>1</v>
      </c>
      <c r="L7200" s="27">
        <v>3</v>
      </c>
      <c r="M7200" s="27">
        <v>300</v>
      </c>
      <c r="N7200" s="27">
        <v>1</v>
      </c>
      <c r="O7200" s="27">
        <v>2010</v>
      </c>
      <c r="P7200" s="27">
        <v>2</v>
      </c>
      <c r="Q7200" s="27">
        <v>1</v>
      </c>
      <c r="R7200" s="28">
        <f>DATE('Raw Data'!$O7200,'Raw Data'!$P7200,'Raw Data'!$Q7200)</f>
        <v>40210</v>
      </c>
      <c r="S7200" s="27" t="str">
        <f>CONCATENATE(MID('Raw Data'!$H7200,FIND("(",'Raw Data'!$H7200)+1,FIND(")",'Raw Data'!$H7200)-FIND("(",'Raw Data'!$H7200)-1),"",'Raw Data'!$M7200)</f>
        <v>Rs.300</v>
      </c>
      <c r="T7200" s="27">
        <f t="shared" si="112"/>
        <v>1</v>
      </c>
      <c r="U7200" s="29">
        <f>'Raw Data'!$M7200*'Raw Data'!$T7200</f>
        <v>300</v>
      </c>
    </row>
    <row r="7201" spans="1:21" x14ac:dyDescent="0.3">
      <c r="A7201" s="20">
        <v>1844</v>
      </c>
      <c r="B7201" s="27" t="s">
        <v>499</v>
      </c>
      <c r="C7201" s="27">
        <v>1</v>
      </c>
      <c r="D7201" s="27" t="str">
        <f>VLOOKUP('Raw Data'!$C7201,'country description'!$A$2:$B$16,2,0)</f>
        <v>India</v>
      </c>
      <c r="E7201" s="27" t="s">
        <v>12487</v>
      </c>
      <c r="F7201" s="27" t="s">
        <v>13531</v>
      </c>
      <c r="G7201" s="27" t="s">
        <v>500</v>
      </c>
      <c r="H7201" s="27" t="s">
        <v>18</v>
      </c>
      <c r="I7201" s="27" t="s">
        <v>19</v>
      </c>
      <c r="J7201" s="27" t="s">
        <v>19</v>
      </c>
      <c r="K7201" s="27">
        <v>2</v>
      </c>
      <c r="L7201" s="27">
        <v>118</v>
      </c>
      <c r="M7201" s="27">
        <v>700</v>
      </c>
      <c r="N7201" s="27">
        <v>2.6</v>
      </c>
      <c r="O7201" s="27">
        <v>2018</v>
      </c>
      <c r="P7201" s="27">
        <v>2</v>
      </c>
      <c r="Q7201" s="27">
        <v>7</v>
      </c>
      <c r="R7201" s="28">
        <f>DATE('Raw Data'!$O7201,'Raw Data'!$P7201,'Raw Data'!$Q7201)</f>
        <v>43138</v>
      </c>
      <c r="S7201" s="27" t="str">
        <f>CONCATENATE(MID('Raw Data'!$H7201,FIND("(",'Raw Data'!$H7201)+1,FIND(")",'Raw Data'!$H7201)-FIND("(",'Raw Data'!$H7201)-1),"",'Raw Data'!$M7201)</f>
        <v>Rs.700</v>
      </c>
      <c r="T7201" s="27">
        <f t="shared" si="112"/>
        <v>1</v>
      </c>
      <c r="U7201" s="29">
        <f>'Raw Data'!$M7201*'Raw Data'!$T7201</f>
        <v>700</v>
      </c>
    </row>
    <row r="7202" spans="1:21" x14ac:dyDescent="0.3">
      <c r="A7202" s="20">
        <v>18423131</v>
      </c>
      <c r="B7202" s="27" t="s">
        <v>13532</v>
      </c>
      <c r="C7202" s="27">
        <v>1</v>
      </c>
      <c r="D7202" s="27" t="str">
        <f>VLOOKUP('Raw Data'!$C7202,'country description'!$A$2:$B$16,2,0)</f>
        <v>India</v>
      </c>
      <c r="E7202" s="27" t="s">
        <v>12487</v>
      </c>
      <c r="F7202" s="27" t="s">
        <v>13533</v>
      </c>
      <c r="G7202" s="27" t="s">
        <v>410</v>
      </c>
      <c r="H7202" s="27" t="s">
        <v>18</v>
      </c>
      <c r="I7202" s="27" t="s">
        <v>19</v>
      </c>
      <c r="J7202" s="27" t="s">
        <v>24</v>
      </c>
      <c r="K7202" s="27">
        <v>2</v>
      </c>
      <c r="L7202" s="27">
        <v>42</v>
      </c>
      <c r="M7202" s="27">
        <v>650</v>
      </c>
      <c r="N7202" s="27">
        <v>3.5</v>
      </c>
      <c r="O7202" s="27">
        <v>2014</v>
      </c>
      <c r="P7202" s="27">
        <v>2</v>
      </c>
      <c r="Q7202" s="27">
        <v>6</v>
      </c>
      <c r="R7202" s="28">
        <f>DATE('Raw Data'!$O7202,'Raw Data'!$P7202,'Raw Data'!$Q7202)</f>
        <v>41676</v>
      </c>
      <c r="S7202" s="27" t="str">
        <f>CONCATENATE(MID('Raw Data'!$H7202,FIND("(",'Raw Data'!$H7202)+1,FIND(")",'Raw Data'!$H7202)-FIND("(",'Raw Data'!$H7202)-1),"",'Raw Data'!$M7202)</f>
        <v>Rs.650</v>
      </c>
      <c r="T7202" s="27">
        <f t="shared" si="112"/>
        <v>1</v>
      </c>
      <c r="U7202" s="29">
        <f>'Raw Data'!$M7202*'Raw Data'!$T7202</f>
        <v>650</v>
      </c>
    </row>
    <row r="7203" spans="1:21" x14ac:dyDescent="0.3">
      <c r="A7203" s="20">
        <v>18313605</v>
      </c>
      <c r="B7203" s="27" t="s">
        <v>13534</v>
      </c>
      <c r="C7203" s="27">
        <v>1</v>
      </c>
      <c r="D7203" s="27" t="str">
        <f>VLOOKUP('Raw Data'!$C7203,'country description'!$A$2:$B$16,2,0)</f>
        <v>India</v>
      </c>
      <c r="E7203" s="27" t="s">
        <v>12487</v>
      </c>
      <c r="F7203" s="27" t="s">
        <v>13535</v>
      </c>
      <c r="G7203" s="27" t="s">
        <v>464</v>
      </c>
      <c r="H7203" s="27" t="s">
        <v>18</v>
      </c>
      <c r="I7203" s="27" t="s">
        <v>19</v>
      </c>
      <c r="J7203" s="27" t="s">
        <v>19</v>
      </c>
      <c r="K7203" s="27">
        <v>1</v>
      </c>
      <c r="L7203" s="27">
        <v>2</v>
      </c>
      <c r="M7203" s="27">
        <v>300</v>
      </c>
      <c r="N7203" s="27">
        <v>1</v>
      </c>
      <c r="O7203" s="27">
        <v>2013</v>
      </c>
      <c r="P7203" s="27">
        <v>2</v>
      </c>
      <c r="Q7203" s="27">
        <v>13</v>
      </c>
      <c r="R7203" s="28">
        <f>DATE('Raw Data'!$O7203,'Raw Data'!$P7203,'Raw Data'!$Q7203)</f>
        <v>41318</v>
      </c>
      <c r="S7203" s="27" t="str">
        <f>CONCATENATE(MID('Raw Data'!$H7203,FIND("(",'Raw Data'!$H7203)+1,FIND(")",'Raw Data'!$H7203)-FIND("(",'Raw Data'!$H7203)-1),"",'Raw Data'!$M7203)</f>
        <v>Rs.300</v>
      </c>
      <c r="T7203" s="27">
        <f t="shared" si="112"/>
        <v>1</v>
      </c>
      <c r="U7203" s="29">
        <f>'Raw Data'!$M7203*'Raw Data'!$T7203</f>
        <v>300</v>
      </c>
    </row>
    <row r="7204" spans="1:21" x14ac:dyDescent="0.3">
      <c r="A7204" s="20">
        <v>18435288</v>
      </c>
      <c r="B7204" s="27" t="s">
        <v>943</v>
      </c>
      <c r="C7204" s="27">
        <v>1</v>
      </c>
      <c r="D7204" s="27" t="str">
        <f>VLOOKUP('Raw Data'!$C7204,'country description'!$A$2:$B$16,2,0)</f>
        <v>India</v>
      </c>
      <c r="E7204" s="27" t="s">
        <v>12487</v>
      </c>
      <c r="F7204" s="27" t="s">
        <v>13536</v>
      </c>
      <c r="G7204" s="27" t="s">
        <v>945</v>
      </c>
      <c r="H7204" s="27" t="s">
        <v>18</v>
      </c>
      <c r="I7204" s="27" t="s">
        <v>19</v>
      </c>
      <c r="J7204" s="27" t="s">
        <v>19</v>
      </c>
      <c r="K7204" s="27">
        <v>1</v>
      </c>
      <c r="L7204" s="27">
        <v>2</v>
      </c>
      <c r="M7204" s="27">
        <v>350</v>
      </c>
      <c r="N7204" s="27">
        <v>1</v>
      </c>
      <c r="O7204" s="27">
        <v>2014</v>
      </c>
      <c r="P7204" s="27">
        <v>2</v>
      </c>
      <c r="Q7204" s="27">
        <v>1</v>
      </c>
      <c r="R7204" s="28">
        <f>DATE('Raw Data'!$O7204,'Raw Data'!$P7204,'Raw Data'!$Q7204)</f>
        <v>41671</v>
      </c>
      <c r="S7204" s="27" t="str">
        <f>CONCATENATE(MID('Raw Data'!$H7204,FIND("(",'Raw Data'!$H7204)+1,FIND(")",'Raw Data'!$H7204)-FIND("(",'Raw Data'!$H7204)-1),"",'Raw Data'!$M7204)</f>
        <v>Rs.350</v>
      </c>
      <c r="T7204" s="27">
        <f t="shared" si="112"/>
        <v>1</v>
      </c>
      <c r="U7204" s="29">
        <f>'Raw Data'!$M7204*'Raw Data'!$T7204</f>
        <v>350</v>
      </c>
    </row>
    <row r="7205" spans="1:21" x14ac:dyDescent="0.3">
      <c r="A7205" s="20">
        <v>18435321</v>
      </c>
      <c r="B7205" s="27" t="s">
        <v>878</v>
      </c>
      <c r="C7205" s="27">
        <v>1</v>
      </c>
      <c r="D7205" s="27" t="str">
        <f>VLOOKUP('Raw Data'!$C7205,'country description'!$A$2:$B$16,2,0)</f>
        <v>India</v>
      </c>
      <c r="E7205" s="27" t="s">
        <v>12487</v>
      </c>
      <c r="F7205" s="27" t="s">
        <v>13537</v>
      </c>
      <c r="G7205" s="27" t="s">
        <v>704</v>
      </c>
      <c r="H7205" s="27" t="s">
        <v>18</v>
      </c>
      <c r="I7205" s="27" t="s">
        <v>19</v>
      </c>
      <c r="J7205" s="27" t="s">
        <v>19</v>
      </c>
      <c r="K7205" s="27">
        <v>1</v>
      </c>
      <c r="L7205" s="27">
        <v>3</v>
      </c>
      <c r="M7205" s="27">
        <v>300</v>
      </c>
      <c r="N7205" s="27">
        <v>1</v>
      </c>
      <c r="O7205" s="27">
        <v>2016</v>
      </c>
      <c r="P7205" s="27">
        <v>2</v>
      </c>
      <c r="Q7205" s="27">
        <v>4</v>
      </c>
      <c r="R7205" s="28">
        <f>DATE('Raw Data'!$O7205,'Raw Data'!$P7205,'Raw Data'!$Q7205)</f>
        <v>42404</v>
      </c>
      <c r="S7205" s="27" t="str">
        <f>CONCATENATE(MID('Raw Data'!$H7205,FIND("(",'Raw Data'!$H7205)+1,FIND(")",'Raw Data'!$H7205)-FIND("(",'Raw Data'!$H7205)-1),"",'Raw Data'!$M7205)</f>
        <v>Rs.300</v>
      </c>
      <c r="T7205" s="27">
        <f t="shared" si="112"/>
        <v>1</v>
      </c>
      <c r="U7205" s="29">
        <f>'Raw Data'!$M7205*'Raw Data'!$T7205</f>
        <v>300</v>
      </c>
    </row>
    <row r="7206" spans="1:21" x14ac:dyDescent="0.3">
      <c r="A7206" s="20">
        <v>18431190</v>
      </c>
      <c r="B7206" s="27" t="s">
        <v>13538</v>
      </c>
      <c r="C7206" s="27">
        <v>1</v>
      </c>
      <c r="D7206" s="27" t="str">
        <f>VLOOKUP('Raw Data'!$C7206,'country description'!$A$2:$B$16,2,0)</f>
        <v>India</v>
      </c>
      <c r="E7206" s="27" t="s">
        <v>12487</v>
      </c>
      <c r="F7206" s="27" t="s">
        <v>12555</v>
      </c>
      <c r="G7206" s="27" t="s">
        <v>17</v>
      </c>
      <c r="H7206" s="27" t="s">
        <v>18</v>
      </c>
      <c r="I7206" s="27" t="s">
        <v>19</v>
      </c>
      <c r="J7206" s="27" t="s">
        <v>19</v>
      </c>
      <c r="K7206" s="27">
        <v>1</v>
      </c>
      <c r="L7206" s="27">
        <v>3</v>
      </c>
      <c r="M7206" s="27">
        <v>300</v>
      </c>
      <c r="N7206" s="27">
        <v>1</v>
      </c>
      <c r="O7206" s="27">
        <v>2015</v>
      </c>
      <c r="P7206" s="27">
        <v>2</v>
      </c>
      <c r="Q7206" s="27">
        <v>22</v>
      </c>
      <c r="R7206" s="28">
        <f>DATE('Raw Data'!$O7206,'Raw Data'!$P7206,'Raw Data'!$Q7206)</f>
        <v>42057</v>
      </c>
      <c r="S7206" s="27" t="str">
        <f>CONCATENATE(MID('Raw Data'!$H7206,FIND("(",'Raw Data'!$H7206)+1,FIND(")",'Raw Data'!$H7206)-FIND("(",'Raw Data'!$H7206)-1),"",'Raw Data'!$M7206)</f>
        <v>Rs.300</v>
      </c>
      <c r="T7206" s="27">
        <f t="shared" si="112"/>
        <v>1</v>
      </c>
      <c r="U7206" s="29">
        <f>'Raw Data'!$M7206*'Raw Data'!$T7206</f>
        <v>300</v>
      </c>
    </row>
    <row r="7207" spans="1:21" x14ac:dyDescent="0.3">
      <c r="A7207" s="20">
        <v>1726</v>
      </c>
      <c r="B7207" s="27" t="s">
        <v>13539</v>
      </c>
      <c r="C7207" s="27">
        <v>1</v>
      </c>
      <c r="D7207" s="27" t="str">
        <f>VLOOKUP('Raw Data'!$C7207,'country description'!$A$2:$B$16,2,0)</f>
        <v>India</v>
      </c>
      <c r="E7207" s="27" t="s">
        <v>12487</v>
      </c>
      <c r="F7207" s="27" t="s">
        <v>13540</v>
      </c>
      <c r="G7207" s="27" t="s">
        <v>470</v>
      </c>
      <c r="H7207" s="27" t="s">
        <v>18</v>
      </c>
      <c r="I7207" s="27" t="s">
        <v>19</v>
      </c>
      <c r="J7207" s="27" t="s">
        <v>24</v>
      </c>
      <c r="K7207" s="27">
        <v>2</v>
      </c>
      <c r="L7207" s="27">
        <v>76</v>
      </c>
      <c r="M7207" s="27">
        <v>700</v>
      </c>
      <c r="N7207" s="27">
        <v>2.6</v>
      </c>
      <c r="O7207" s="27">
        <v>2014</v>
      </c>
      <c r="P7207" s="27">
        <v>2</v>
      </c>
      <c r="Q7207" s="27">
        <v>15</v>
      </c>
      <c r="R7207" s="28">
        <f>DATE('Raw Data'!$O7207,'Raw Data'!$P7207,'Raw Data'!$Q7207)</f>
        <v>41685</v>
      </c>
      <c r="S7207" s="27" t="str">
        <f>CONCATENATE(MID('Raw Data'!$H7207,FIND("(",'Raw Data'!$H7207)+1,FIND(")",'Raw Data'!$H7207)-FIND("(",'Raw Data'!$H7207)-1),"",'Raw Data'!$M7207)</f>
        <v>Rs.700</v>
      </c>
      <c r="T7207" s="27">
        <f t="shared" si="112"/>
        <v>1</v>
      </c>
      <c r="U7207" s="29">
        <f>'Raw Data'!$M7207*'Raw Data'!$T7207</f>
        <v>700</v>
      </c>
    </row>
    <row r="7208" spans="1:21" x14ac:dyDescent="0.3">
      <c r="A7208" s="20">
        <v>428</v>
      </c>
      <c r="B7208" s="27" t="s">
        <v>4320</v>
      </c>
      <c r="C7208" s="27">
        <v>1</v>
      </c>
      <c r="D7208" s="27" t="str">
        <f>VLOOKUP('Raw Data'!$C7208,'country description'!$A$2:$B$16,2,0)</f>
        <v>India</v>
      </c>
      <c r="E7208" s="27" t="s">
        <v>12487</v>
      </c>
      <c r="F7208" s="27" t="s">
        <v>13541</v>
      </c>
      <c r="G7208" s="27" t="s">
        <v>835</v>
      </c>
      <c r="H7208" s="27" t="s">
        <v>18</v>
      </c>
      <c r="I7208" s="27" t="s">
        <v>19</v>
      </c>
      <c r="J7208" s="27" t="s">
        <v>24</v>
      </c>
      <c r="K7208" s="27">
        <v>2</v>
      </c>
      <c r="L7208" s="27">
        <v>155</v>
      </c>
      <c r="M7208" s="27">
        <v>600</v>
      </c>
      <c r="N7208" s="27">
        <v>2.2999999999999998</v>
      </c>
      <c r="O7208" s="27">
        <v>2013</v>
      </c>
      <c r="P7208" s="27">
        <v>2</v>
      </c>
      <c r="Q7208" s="27">
        <v>15</v>
      </c>
      <c r="R7208" s="28">
        <f>DATE('Raw Data'!$O7208,'Raw Data'!$P7208,'Raw Data'!$Q7208)</f>
        <v>41320</v>
      </c>
      <c r="S7208" s="27" t="str">
        <f>CONCATENATE(MID('Raw Data'!$H7208,FIND("(",'Raw Data'!$H7208)+1,FIND(")",'Raw Data'!$H7208)-FIND("(",'Raw Data'!$H7208)-1),"",'Raw Data'!$M7208)</f>
        <v>Rs.600</v>
      </c>
      <c r="T7208" s="27">
        <f t="shared" si="112"/>
        <v>1</v>
      </c>
      <c r="U7208" s="29">
        <f>'Raw Data'!$M7208*'Raw Data'!$T7208</f>
        <v>600</v>
      </c>
    </row>
    <row r="7209" spans="1:21" x14ac:dyDescent="0.3">
      <c r="A7209" s="20">
        <v>8888</v>
      </c>
      <c r="B7209" s="27" t="s">
        <v>13542</v>
      </c>
      <c r="C7209" s="27">
        <v>1</v>
      </c>
      <c r="D7209" s="27" t="str">
        <f>VLOOKUP('Raw Data'!$C7209,'country description'!$A$2:$B$16,2,0)</f>
        <v>India</v>
      </c>
      <c r="E7209" s="27" t="s">
        <v>12487</v>
      </c>
      <c r="F7209" s="27" t="s">
        <v>13543</v>
      </c>
      <c r="G7209" s="27" t="s">
        <v>484</v>
      </c>
      <c r="H7209" s="27" t="s">
        <v>18</v>
      </c>
      <c r="I7209" s="27" t="s">
        <v>24</v>
      </c>
      <c r="J7209" s="27" t="s">
        <v>19</v>
      </c>
      <c r="K7209" s="27">
        <v>3</v>
      </c>
      <c r="L7209" s="27">
        <v>372</v>
      </c>
      <c r="M7209" s="27">
        <v>1200</v>
      </c>
      <c r="N7209" s="27">
        <v>3.1</v>
      </c>
      <c r="O7209" s="27">
        <v>2014</v>
      </c>
      <c r="P7209" s="27">
        <v>2</v>
      </c>
      <c r="Q7209" s="27">
        <v>12</v>
      </c>
      <c r="R7209" s="28">
        <f>DATE('Raw Data'!$O7209,'Raw Data'!$P7209,'Raw Data'!$Q7209)</f>
        <v>41682</v>
      </c>
      <c r="S7209" s="27" t="str">
        <f>CONCATENATE(MID('Raw Data'!$H7209,FIND("(",'Raw Data'!$H7209)+1,FIND(")",'Raw Data'!$H7209)-FIND("(",'Raw Data'!$H7209)-1),"",'Raw Data'!$M7209)</f>
        <v>Rs.1200</v>
      </c>
      <c r="T7209" s="27">
        <f t="shared" si="112"/>
        <v>1</v>
      </c>
      <c r="U7209" s="29">
        <f>'Raw Data'!$M7209*'Raw Data'!$T7209</f>
        <v>1200</v>
      </c>
    </row>
    <row r="7210" spans="1:21" x14ac:dyDescent="0.3">
      <c r="A7210" s="20">
        <v>4530</v>
      </c>
      <c r="B7210" s="27" t="s">
        <v>4411</v>
      </c>
      <c r="C7210" s="27">
        <v>1</v>
      </c>
      <c r="D7210" s="27" t="str">
        <f>VLOOKUP('Raw Data'!$C7210,'country description'!$A$2:$B$16,2,0)</f>
        <v>India</v>
      </c>
      <c r="E7210" s="27" t="s">
        <v>12487</v>
      </c>
      <c r="F7210" s="27" t="s">
        <v>13544</v>
      </c>
      <c r="G7210" s="27" t="s">
        <v>407</v>
      </c>
      <c r="H7210" s="27" t="s">
        <v>18</v>
      </c>
      <c r="I7210" s="27" t="s">
        <v>19</v>
      </c>
      <c r="J7210" s="27" t="s">
        <v>19</v>
      </c>
      <c r="K7210" s="27">
        <v>2</v>
      </c>
      <c r="L7210" s="27">
        <v>55</v>
      </c>
      <c r="M7210" s="27">
        <v>700</v>
      </c>
      <c r="N7210" s="27">
        <v>2.6</v>
      </c>
      <c r="O7210" s="27">
        <v>2015</v>
      </c>
      <c r="P7210" s="27">
        <v>2</v>
      </c>
      <c r="Q7210" s="27">
        <v>8</v>
      </c>
      <c r="R7210" s="28">
        <f>DATE('Raw Data'!$O7210,'Raw Data'!$P7210,'Raw Data'!$Q7210)</f>
        <v>42043</v>
      </c>
      <c r="S7210" s="27" t="str">
        <f>CONCATENATE(MID('Raw Data'!$H7210,FIND("(",'Raw Data'!$H7210)+1,FIND(")",'Raw Data'!$H7210)-FIND("(",'Raw Data'!$H7210)-1),"",'Raw Data'!$M7210)</f>
        <v>Rs.700</v>
      </c>
      <c r="T7210" s="27">
        <f t="shared" si="112"/>
        <v>1</v>
      </c>
      <c r="U7210" s="29">
        <f>'Raw Data'!$M7210*'Raw Data'!$T7210</f>
        <v>700</v>
      </c>
    </row>
    <row r="7211" spans="1:21" x14ac:dyDescent="0.3">
      <c r="A7211" s="20">
        <v>819</v>
      </c>
      <c r="B7211" s="27" t="s">
        <v>13545</v>
      </c>
      <c r="C7211" s="27">
        <v>1</v>
      </c>
      <c r="D7211" s="27" t="str">
        <f>VLOOKUP('Raw Data'!$C7211,'country description'!$A$2:$B$16,2,0)</f>
        <v>India</v>
      </c>
      <c r="E7211" s="27" t="s">
        <v>14</v>
      </c>
      <c r="F7211" s="27" t="s">
        <v>13546</v>
      </c>
      <c r="G7211" s="27" t="s">
        <v>2244</v>
      </c>
      <c r="H7211" s="27" t="s">
        <v>18</v>
      </c>
      <c r="I7211" s="27" t="s">
        <v>24</v>
      </c>
      <c r="J7211" s="27" t="s">
        <v>19</v>
      </c>
      <c r="K7211" s="27">
        <v>4</v>
      </c>
      <c r="L7211" s="27">
        <v>59</v>
      </c>
      <c r="M7211" s="27">
        <v>2000</v>
      </c>
      <c r="N7211" s="27">
        <v>3.2</v>
      </c>
      <c r="O7211" s="27">
        <v>2012</v>
      </c>
      <c r="P7211" s="27">
        <v>11</v>
      </c>
      <c r="Q7211" s="27">
        <v>12</v>
      </c>
      <c r="R7211" s="28">
        <f>DATE('Raw Data'!$O7211,'Raw Data'!$P7211,'Raw Data'!$Q7211)</f>
        <v>41225</v>
      </c>
      <c r="S7211" s="27" t="str">
        <f>CONCATENATE(MID('Raw Data'!$H7211,FIND("(",'Raw Data'!$H7211)+1,FIND(")",'Raw Data'!$H7211)-FIND("(",'Raw Data'!$H7211)-1),"",'Raw Data'!$M7211)</f>
        <v>Rs.2000</v>
      </c>
      <c r="T7211" s="27">
        <f t="shared" si="112"/>
        <v>1</v>
      </c>
      <c r="U7211" s="29">
        <f>'Raw Data'!$M7211*'Raw Data'!$T7211</f>
        <v>2000</v>
      </c>
    </row>
    <row r="7212" spans="1:21" x14ac:dyDescent="0.3">
      <c r="A7212" s="20">
        <v>309641</v>
      </c>
      <c r="B7212" s="27" t="s">
        <v>13547</v>
      </c>
      <c r="C7212" s="27">
        <v>1</v>
      </c>
      <c r="D7212" s="27" t="str">
        <f>VLOOKUP('Raw Data'!$C7212,'country description'!$A$2:$B$16,2,0)</f>
        <v>India</v>
      </c>
      <c r="E7212" s="27" t="s">
        <v>12487</v>
      </c>
      <c r="F7212" s="27" t="s">
        <v>13548</v>
      </c>
      <c r="G7212" s="27" t="s">
        <v>393</v>
      </c>
      <c r="H7212" s="27" t="s">
        <v>18</v>
      </c>
      <c r="I7212" s="27" t="s">
        <v>24</v>
      </c>
      <c r="J7212" s="27" t="s">
        <v>19</v>
      </c>
      <c r="K7212" s="27">
        <v>2</v>
      </c>
      <c r="L7212" s="27">
        <v>6</v>
      </c>
      <c r="M7212" s="27">
        <v>800</v>
      </c>
      <c r="N7212" s="27">
        <v>2.9</v>
      </c>
      <c r="O7212" s="27">
        <v>2014</v>
      </c>
      <c r="P7212" s="27">
        <v>1</v>
      </c>
      <c r="Q7212" s="27">
        <v>6</v>
      </c>
      <c r="R7212" s="28">
        <f>DATE('Raw Data'!$O7212,'Raw Data'!$P7212,'Raw Data'!$Q7212)</f>
        <v>41645</v>
      </c>
      <c r="S7212" s="27" t="str">
        <f>CONCATENATE(MID('Raw Data'!$H7212,FIND("(",'Raw Data'!$H7212)+1,FIND(")",'Raw Data'!$H7212)-FIND("(",'Raw Data'!$H7212)-1),"",'Raw Data'!$M7212)</f>
        <v>Rs.800</v>
      </c>
      <c r="T7212" s="27">
        <f t="shared" si="112"/>
        <v>1</v>
      </c>
      <c r="U7212" s="29">
        <f>'Raw Data'!$M7212*'Raw Data'!$T7212</f>
        <v>800</v>
      </c>
    </row>
    <row r="7213" spans="1:21" x14ac:dyDescent="0.3">
      <c r="A7213" s="20">
        <v>18268722</v>
      </c>
      <c r="B7213" s="27" t="s">
        <v>3723</v>
      </c>
      <c r="C7213" s="27">
        <v>1</v>
      </c>
      <c r="D7213" s="27" t="str">
        <f>VLOOKUP('Raw Data'!$C7213,'country description'!$A$2:$B$16,2,0)</f>
        <v>India</v>
      </c>
      <c r="E7213" s="27" t="s">
        <v>12487</v>
      </c>
      <c r="F7213" s="27" t="s">
        <v>13003</v>
      </c>
      <c r="G7213" s="27" t="s">
        <v>519</v>
      </c>
      <c r="H7213" s="27" t="s">
        <v>18</v>
      </c>
      <c r="I7213" s="27" t="s">
        <v>19</v>
      </c>
      <c r="J7213" s="27" t="s">
        <v>19</v>
      </c>
      <c r="K7213" s="27">
        <v>3</v>
      </c>
      <c r="L7213" s="27">
        <v>173</v>
      </c>
      <c r="M7213" s="27">
        <v>1000</v>
      </c>
      <c r="N7213" s="27">
        <v>3.9</v>
      </c>
      <c r="O7213" s="27">
        <v>2011</v>
      </c>
      <c r="P7213" s="27">
        <v>1</v>
      </c>
      <c r="Q7213" s="27">
        <v>24</v>
      </c>
      <c r="R7213" s="28">
        <f>DATE('Raw Data'!$O7213,'Raw Data'!$P7213,'Raw Data'!$Q7213)</f>
        <v>40567</v>
      </c>
      <c r="S7213" s="27" t="str">
        <f>CONCATENATE(MID('Raw Data'!$H7213,FIND("(",'Raw Data'!$H7213)+1,FIND(")",'Raw Data'!$H7213)-FIND("(",'Raw Data'!$H7213)-1),"",'Raw Data'!$M7213)</f>
        <v>Rs.1000</v>
      </c>
      <c r="T7213" s="27">
        <f t="shared" si="112"/>
        <v>1</v>
      </c>
      <c r="U7213" s="29">
        <f>'Raw Data'!$M7213*'Raw Data'!$T7213</f>
        <v>1000</v>
      </c>
    </row>
    <row r="7214" spans="1:21" x14ac:dyDescent="0.3">
      <c r="A7214" s="20">
        <v>300605</v>
      </c>
      <c r="B7214" s="27" t="s">
        <v>480</v>
      </c>
      <c r="C7214" s="27">
        <v>1</v>
      </c>
      <c r="D7214" s="27" t="str">
        <f>VLOOKUP('Raw Data'!$C7214,'country description'!$A$2:$B$16,2,0)</f>
        <v>India</v>
      </c>
      <c r="E7214" s="27" t="s">
        <v>12487</v>
      </c>
      <c r="F7214" s="27" t="s">
        <v>13549</v>
      </c>
      <c r="G7214" s="27" t="s">
        <v>481</v>
      </c>
      <c r="H7214" s="27" t="s">
        <v>18</v>
      </c>
      <c r="I7214" s="27" t="s">
        <v>19</v>
      </c>
      <c r="J7214" s="27" t="s">
        <v>24</v>
      </c>
      <c r="K7214" s="27">
        <v>2</v>
      </c>
      <c r="L7214" s="27">
        <v>481</v>
      </c>
      <c r="M7214" s="27">
        <v>600</v>
      </c>
      <c r="N7214" s="27">
        <v>3.7</v>
      </c>
      <c r="O7214" s="27">
        <v>2017</v>
      </c>
      <c r="P7214" s="27">
        <v>1</v>
      </c>
      <c r="Q7214" s="27">
        <v>8</v>
      </c>
      <c r="R7214" s="28">
        <f>DATE('Raw Data'!$O7214,'Raw Data'!$P7214,'Raw Data'!$Q7214)</f>
        <v>42743</v>
      </c>
      <c r="S7214" s="27" t="str">
        <f>CONCATENATE(MID('Raw Data'!$H7214,FIND("(",'Raw Data'!$H7214)+1,FIND(")",'Raw Data'!$H7214)-FIND("(",'Raw Data'!$H7214)-1),"",'Raw Data'!$M7214)</f>
        <v>Rs.600</v>
      </c>
      <c r="T7214" s="27">
        <f t="shared" si="112"/>
        <v>1</v>
      </c>
      <c r="U7214" s="29">
        <f>'Raw Data'!$M7214*'Raw Data'!$T7214</f>
        <v>600</v>
      </c>
    </row>
    <row r="7215" spans="1:21" x14ac:dyDescent="0.3">
      <c r="A7215" s="20">
        <v>310790</v>
      </c>
      <c r="B7215" s="27" t="s">
        <v>13550</v>
      </c>
      <c r="C7215" s="27">
        <v>1</v>
      </c>
      <c r="D7215" s="27" t="str">
        <f>VLOOKUP('Raw Data'!$C7215,'country description'!$A$2:$B$16,2,0)</f>
        <v>India</v>
      </c>
      <c r="E7215" s="27" t="s">
        <v>12487</v>
      </c>
      <c r="F7215" s="27" t="s">
        <v>13551</v>
      </c>
      <c r="G7215" s="27" t="s">
        <v>13552</v>
      </c>
      <c r="H7215" s="27" t="s">
        <v>18</v>
      </c>
      <c r="I7215" s="27" t="s">
        <v>19</v>
      </c>
      <c r="J7215" s="27" t="s">
        <v>19</v>
      </c>
      <c r="K7215" s="27">
        <v>2</v>
      </c>
      <c r="L7215" s="27">
        <v>16</v>
      </c>
      <c r="M7215" s="27">
        <v>600</v>
      </c>
      <c r="N7215" s="27">
        <v>2.8</v>
      </c>
      <c r="O7215" s="27">
        <v>2010</v>
      </c>
      <c r="P7215" s="27">
        <v>1</v>
      </c>
      <c r="Q7215" s="27">
        <v>28</v>
      </c>
      <c r="R7215" s="28">
        <f>DATE('Raw Data'!$O7215,'Raw Data'!$P7215,'Raw Data'!$Q7215)</f>
        <v>40206</v>
      </c>
      <c r="S7215" s="27" t="str">
        <f>CONCATENATE(MID('Raw Data'!$H7215,FIND("(",'Raw Data'!$H7215)+1,FIND(")",'Raw Data'!$H7215)-FIND("(",'Raw Data'!$H7215)-1),"",'Raw Data'!$M7215)</f>
        <v>Rs.600</v>
      </c>
      <c r="T7215" s="27">
        <f t="shared" si="112"/>
        <v>1</v>
      </c>
      <c r="U7215" s="29">
        <f>'Raw Data'!$M7215*'Raw Data'!$T7215</f>
        <v>600</v>
      </c>
    </row>
    <row r="7216" spans="1:21" x14ac:dyDescent="0.3">
      <c r="A7216" s="20">
        <v>8152</v>
      </c>
      <c r="B7216" s="27" t="s">
        <v>13553</v>
      </c>
      <c r="C7216" s="27">
        <v>1</v>
      </c>
      <c r="D7216" s="27" t="str">
        <f>VLOOKUP('Raw Data'!$C7216,'country description'!$A$2:$B$16,2,0)</f>
        <v>India</v>
      </c>
      <c r="E7216" s="27" t="s">
        <v>12487</v>
      </c>
      <c r="F7216" s="27" t="s">
        <v>13554</v>
      </c>
      <c r="G7216" s="27" t="s">
        <v>424</v>
      </c>
      <c r="H7216" s="27" t="s">
        <v>18</v>
      </c>
      <c r="I7216" s="27" t="s">
        <v>19</v>
      </c>
      <c r="J7216" s="27" t="s">
        <v>19</v>
      </c>
      <c r="K7216" s="27">
        <v>1</v>
      </c>
      <c r="L7216" s="27">
        <v>9</v>
      </c>
      <c r="M7216" s="27">
        <v>100</v>
      </c>
      <c r="N7216" s="27">
        <v>2.8</v>
      </c>
      <c r="O7216" s="27">
        <v>2011</v>
      </c>
      <c r="P7216" s="27">
        <v>1</v>
      </c>
      <c r="Q7216" s="27">
        <v>8</v>
      </c>
      <c r="R7216" s="28">
        <f>DATE('Raw Data'!$O7216,'Raw Data'!$P7216,'Raw Data'!$Q7216)</f>
        <v>40551</v>
      </c>
      <c r="S7216" s="27" t="str">
        <f>CONCATENATE(MID('Raw Data'!$H7216,FIND("(",'Raw Data'!$H7216)+1,FIND(")",'Raw Data'!$H7216)-FIND("(",'Raw Data'!$H7216)-1),"",'Raw Data'!$M7216)</f>
        <v>Rs.100</v>
      </c>
      <c r="T7216" s="27">
        <f t="shared" si="112"/>
        <v>1</v>
      </c>
      <c r="U7216" s="29">
        <f>'Raw Data'!$M7216*'Raw Data'!$T7216</f>
        <v>100</v>
      </c>
    </row>
    <row r="7217" spans="1:21" x14ac:dyDescent="0.3">
      <c r="A7217" s="20">
        <v>18361734</v>
      </c>
      <c r="B7217" s="27" t="s">
        <v>6172</v>
      </c>
      <c r="C7217" s="27">
        <v>1</v>
      </c>
      <c r="D7217" s="27" t="str">
        <f>VLOOKUP('Raw Data'!$C7217,'country description'!$A$2:$B$16,2,0)</f>
        <v>India</v>
      </c>
      <c r="E7217" s="27" t="s">
        <v>12487</v>
      </c>
      <c r="F7217" s="27" t="s">
        <v>13555</v>
      </c>
      <c r="G7217" s="27" t="s">
        <v>595</v>
      </c>
      <c r="H7217" s="27" t="s">
        <v>18</v>
      </c>
      <c r="I7217" s="27" t="s">
        <v>19</v>
      </c>
      <c r="J7217" s="27" t="s">
        <v>24</v>
      </c>
      <c r="K7217" s="27">
        <v>1</v>
      </c>
      <c r="L7217" s="27">
        <v>3</v>
      </c>
      <c r="M7217" s="27">
        <v>300</v>
      </c>
      <c r="N7217" s="27">
        <v>1</v>
      </c>
      <c r="O7217" s="27">
        <v>2016</v>
      </c>
      <c r="P7217" s="27">
        <v>1</v>
      </c>
      <c r="Q7217" s="27">
        <v>17</v>
      </c>
      <c r="R7217" s="28">
        <f>DATE('Raw Data'!$O7217,'Raw Data'!$P7217,'Raw Data'!$Q7217)</f>
        <v>42386</v>
      </c>
      <c r="S7217" s="27" t="str">
        <f>CONCATENATE(MID('Raw Data'!$H7217,FIND("(",'Raw Data'!$H7217)+1,FIND(")",'Raw Data'!$H7217)-FIND("(",'Raw Data'!$H7217)-1),"",'Raw Data'!$M7217)</f>
        <v>Rs.300</v>
      </c>
      <c r="T7217" s="27">
        <f t="shared" si="112"/>
        <v>1</v>
      </c>
      <c r="U7217" s="29">
        <f>'Raw Data'!$M7217*'Raw Data'!$T7217</f>
        <v>300</v>
      </c>
    </row>
    <row r="7218" spans="1:21" x14ac:dyDescent="0.3">
      <c r="A7218" s="20">
        <v>18427237</v>
      </c>
      <c r="B7218" s="27" t="s">
        <v>13556</v>
      </c>
      <c r="C7218" s="27">
        <v>1</v>
      </c>
      <c r="D7218" s="27" t="str">
        <f>VLOOKUP('Raw Data'!$C7218,'country description'!$A$2:$B$16,2,0)</f>
        <v>India</v>
      </c>
      <c r="E7218" s="27" t="s">
        <v>12487</v>
      </c>
      <c r="F7218" s="27" t="s">
        <v>13557</v>
      </c>
      <c r="G7218" s="27" t="s">
        <v>424</v>
      </c>
      <c r="H7218" s="27" t="s">
        <v>18</v>
      </c>
      <c r="I7218" s="27" t="s">
        <v>19</v>
      </c>
      <c r="J7218" s="27" t="s">
        <v>24</v>
      </c>
      <c r="K7218" s="27">
        <v>1</v>
      </c>
      <c r="L7218" s="27">
        <v>3</v>
      </c>
      <c r="M7218" s="27">
        <v>300</v>
      </c>
      <c r="N7218" s="27">
        <v>1</v>
      </c>
      <c r="O7218" s="27">
        <v>2010</v>
      </c>
      <c r="P7218" s="27">
        <v>1</v>
      </c>
      <c r="Q7218" s="27">
        <v>26</v>
      </c>
      <c r="R7218" s="28">
        <f>DATE('Raw Data'!$O7218,'Raw Data'!$P7218,'Raw Data'!$Q7218)</f>
        <v>40204</v>
      </c>
      <c r="S7218" s="27" t="str">
        <f>CONCATENATE(MID('Raw Data'!$H7218,FIND("(",'Raw Data'!$H7218)+1,FIND(")",'Raw Data'!$H7218)-FIND("(",'Raw Data'!$H7218)-1),"",'Raw Data'!$M7218)</f>
        <v>Rs.300</v>
      </c>
      <c r="T7218" s="27">
        <f t="shared" si="112"/>
        <v>1</v>
      </c>
      <c r="U7218" s="29">
        <f>'Raw Data'!$M7218*'Raw Data'!$T7218</f>
        <v>300</v>
      </c>
    </row>
    <row r="7219" spans="1:21" x14ac:dyDescent="0.3">
      <c r="A7219" s="20">
        <v>312287</v>
      </c>
      <c r="B7219" s="27" t="s">
        <v>6732</v>
      </c>
      <c r="C7219" s="27">
        <v>1</v>
      </c>
      <c r="D7219" s="27" t="str">
        <f>VLOOKUP('Raw Data'!$C7219,'country description'!$A$2:$B$16,2,0)</f>
        <v>India</v>
      </c>
      <c r="E7219" s="27" t="s">
        <v>12487</v>
      </c>
      <c r="F7219" s="27" t="s">
        <v>13558</v>
      </c>
      <c r="G7219" s="27" t="s">
        <v>17</v>
      </c>
      <c r="H7219" s="27" t="s">
        <v>18</v>
      </c>
      <c r="I7219" s="27" t="s">
        <v>19</v>
      </c>
      <c r="J7219" s="27" t="s">
        <v>19</v>
      </c>
      <c r="K7219" s="27">
        <v>1</v>
      </c>
      <c r="L7219" s="27">
        <v>3</v>
      </c>
      <c r="M7219" s="27">
        <v>300</v>
      </c>
      <c r="N7219" s="27">
        <v>1</v>
      </c>
      <c r="O7219" s="27">
        <v>2014</v>
      </c>
      <c r="P7219" s="27">
        <v>1</v>
      </c>
      <c r="Q7219" s="27">
        <v>16</v>
      </c>
      <c r="R7219" s="28">
        <f>DATE('Raw Data'!$O7219,'Raw Data'!$P7219,'Raw Data'!$Q7219)</f>
        <v>41655</v>
      </c>
      <c r="S7219" s="27" t="str">
        <f>CONCATENATE(MID('Raw Data'!$H7219,FIND("(",'Raw Data'!$H7219)+1,FIND(")",'Raw Data'!$H7219)-FIND("(",'Raw Data'!$H7219)-1),"",'Raw Data'!$M7219)</f>
        <v>Rs.300</v>
      </c>
      <c r="T7219" s="27">
        <f t="shared" si="112"/>
        <v>1</v>
      </c>
      <c r="U7219" s="29">
        <f>'Raw Data'!$M7219*'Raw Data'!$T7219</f>
        <v>300</v>
      </c>
    </row>
    <row r="7220" spans="1:21" x14ac:dyDescent="0.3">
      <c r="A7220" s="20">
        <v>18382371</v>
      </c>
      <c r="B7220" s="27" t="s">
        <v>13559</v>
      </c>
      <c r="C7220" s="27">
        <v>1</v>
      </c>
      <c r="D7220" s="27" t="str">
        <f>VLOOKUP('Raw Data'!$C7220,'country description'!$A$2:$B$16,2,0)</f>
        <v>India</v>
      </c>
      <c r="E7220" s="27" t="s">
        <v>12487</v>
      </c>
      <c r="F7220" s="27" t="s">
        <v>13560</v>
      </c>
      <c r="G7220" s="27" t="s">
        <v>407</v>
      </c>
      <c r="H7220" s="27" t="s">
        <v>18</v>
      </c>
      <c r="I7220" s="27" t="s">
        <v>19</v>
      </c>
      <c r="J7220" s="27" t="s">
        <v>19</v>
      </c>
      <c r="K7220" s="27">
        <v>1</v>
      </c>
      <c r="L7220" s="27">
        <v>2</v>
      </c>
      <c r="M7220" s="27">
        <v>300</v>
      </c>
      <c r="N7220" s="27">
        <v>1</v>
      </c>
      <c r="O7220" s="27">
        <v>2017</v>
      </c>
      <c r="P7220" s="27">
        <v>1</v>
      </c>
      <c r="Q7220" s="27">
        <v>13</v>
      </c>
      <c r="R7220" s="28">
        <f>DATE('Raw Data'!$O7220,'Raw Data'!$P7220,'Raw Data'!$Q7220)</f>
        <v>42748</v>
      </c>
      <c r="S7220" s="27" t="str">
        <f>CONCATENATE(MID('Raw Data'!$H7220,FIND("(",'Raw Data'!$H7220)+1,FIND(")",'Raw Data'!$H7220)-FIND("(",'Raw Data'!$H7220)-1),"",'Raw Data'!$M7220)</f>
        <v>Rs.300</v>
      </c>
      <c r="T7220" s="27">
        <f t="shared" si="112"/>
        <v>1</v>
      </c>
      <c r="U7220" s="29">
        <f>'Raw Data'!$M7220*'Raw Data'!$T7220</f>
        <v>300</v>
      </c>
    </row>
    <row r="7221" spans="1:21" x14ac:dyDescent="0.3">
      <c r="A7221" s="20">
        <v>18425747</v>
      </c>
      <c r="B7221" s="27" t="s">
        <v>13561</v>
      </c>
      <c r="C7221" s="27">
        <v>1</v>
      </c>
      <c r="D7221" s="27" t="str">
        <f>VLOOKUP('Raw Data'!$C7221,'country description'!$A$2:$B$16,2,0)</f>
        <v>India</v>
      </c>
      <c r="E7221" s="27" t="s">
        <v>12487</v>
      </c>
      <c r="F7221" s="27" t="s">
        <v>13562</v>
      </c>
      <c r="G7221" s="27" t="s">
        <v>13563</v>
      </c>
      <c r="H7221" s="27" t="s">
        <v>18</v>
      </c>
      <c r="I7221" s="27" t="s">
        <v>19</v>
      </c>
      <c r="J7221" s="27" t="s">
        <v>24</v>
      </c>
      <c r="K7221" s="27">
        <v>2</v>
      </c>
      <c r="L7221" s="27">
        <v>18</v>
      </c>
      <c r="M7221" s="27">
        <v>600</v>
      </c>
      <c r="N7221" s="27">
        <v>3</v>
      </c>
      <c r="O7221" s="27">
        <v>2017</v>
      </c>
      <c r="P7221" s="27">
        <v>1</v>
      </c>
      <c r="Q7221" s="27">
        <v>2</v>
      </c>
      <c r="R7221" s="28">
        <f>DATE('Raw Data'!$O7221,'Raw Data'!$P7221,'Raw Data'!$Q7221)</f>
        <v>42737</v>
      </c>
      <c r="S7221" s="27" t="str">
        <f>CONCATENATE(MID('Raw Data'!$H7221,FIND("(",'Raw Data'!$H7221)+1,FIND(")",'Raw Data'!$H7221)-FIND("(",'Raw Data'!$H7221)-1),"",'Raw Data'!$M7221)</f>
        <v>Rs.600</v>
      </c>
      <c r="T7221" s="27">
        <f t="shared" si="112"/>
        <v>1</v>
      </c>
      <c r="U7221" s="29">
        <f>'Raw Data'!$M7221*'Raw Data'!$T7221</f>
        <v>600</v>
      </c>
    </row>
    <row r="7222" spans="1:21" x14ac:dyDescent="0.3">
      <c r="A7222" s="20">
        <v>5742</v>
      </c>
      <c r="B7222" s="27" t="s">
        <v>13564</v>
      </c>
      <c r="C7222" s="27">
        <v>1</v>
      </c>
      <c r="D7222" s="27" t="str">
        <f>VLOOKUP('Raw Data'!$C7222,'country description'!$A$2:$B$16,2,0)</f>
        <v>India</v>
      </c>
      <c r="E7222" s="27" t="s">
        <v>12487</v>
      </c>
      <c r="F7222" s="27" t="s">
        <v>13565</v>
      </c>
      <c r="G7222" s="27" t="s">
        <v>617</v>
      </c>
      <c r="H7222" s="27" t="s">
        <v>18</v>
      </c>
      <c r="I7222" s="27" t="s">
        <v>19</v>
      </c>
      <c r="J7222" s="27" t="s">
        <v>24</v>
      </c>
      <c r="K7222" s="27">
        <v>2</v>
      </c>
      <c r="L7222" s="27">
        <v>90</v>
      </c>
      <c r="M7222" s="27">
        <v>600</v>
      </c>
      <c r="N7222" s="27">
        <v>2.7</v>
      </c>
      <c r="O7222" s="27">
        <v>2010</v>
      </c>
      <c r="P7222" s="27">
        <v>1</v>
      </c>
      <c r="Q7222" s="27">
        <v>26</v>
      </c>
      <c r="R7222" s="28">
        <f>DATE('Raw Data'!$O7222,'Raw Data'!$P7222,'Raw Data'!$Q7222)</f>
        <v>40204</v>
      </c>
      <c r="S7222" s="27" t="str">
        <f>CONCATENATE(MID('Raw Data'!$H7222,FIND("(",'Raw Data'!$H7222)+1,FIND(")",'Raw Data'!$H7222)-FIND("(",'Raw Data'!$H7222)-1),"",'Raw Data'!$M7222)</f>
        <v>Rs.600</v>
      </c>
      <c r="T7222" s="27">
        <f t="shared" si="112"/>
        <v>1</v>
      </c>
      <c r="U7222" s="29">
        <f>'Raw Data'!$M7222*'Raw Data'!$T7222</f>
        <v>600</v>
      </c>
    </row>
    <row r="7223" spans="1:21" x14ac:dyDescent="0.3">
      <c r="A7223" s="20">
        <v>18219528</v>
      </c>
      <c r="B7223" s="27" t="s">
        <v>13566</v>
      </c>
      <c r="C7223" s="27">
        <v>1</v>
      </c>
      <c r="D7223" s="27" t="str">
        <f>VLOOKUP('Raw Data'!$C7223,'country description'!$A$2:$B$16,2,0)</f>
        <v>India</v>
      </c>
      <c r="E7223" s="27" t="s">
        <v>12487</v>
      </c>
      <c r="F7223" s="27" t="s">
        <v>12493</v>
      </c>
      <c r="G7223" s="27" t="s">
        <v>455</v>
      </c>
      <c r="H7223" s="27" t="s">
        <v>18</v>
      </c>
      <c r="I7223" s="27" t="s">
        <v>19</v>
      </c>
      <c r="J7223" s="27" t="s">
        <v>19</v>
      </c>
      <c r="K7223" s="27">
        <v>2</v>
      </c>
      <c r="L7223" s="27">
        <v>3</v>
      </c>
      <c r="M7223" s="27">
        <v>700</v>
      </c>
      <c r="N7223" s="27">
        <v>1</v>
      </c>
      <c r="O7223" s="27">
        <v>2011</v>
      </c>
      <c r="P7223" s="27">
        <v>1</v>
      </c>
      <c r="Q7223" s="27">
        <v>12</v>
      </c>
      <c r="R7223" s="28">
        <f>DATE('Raw Data'!$O7223,'Raw Data'!$P7223,'Raw Data'!$Q7223)</f>
        <v>40555</v>
      </c>
      <c r="S7223" s="27" t="str">
        <f>CONCATENATE(MID('Raw Data'!$H7223,FIND("(",'Raw Data'!$H7223)+1,FIND(")",'Raw Data'!$H7223)-FIND("(",'Raw Data'!$H7223)-1),"",'Raw Data'!$M7223)</f>
        <v>Rs.700</v>
      </c>
      <c r="T7223" s="27">
        <f t="shared" si="112"/>
        <v>1</v>
      </c>
      <c r="U7223" s="29">
        <f>'Raw Data'!$M7223*'Raw Data'!$T7223</f>
        <v>700</v>
      </c>
    </row>
    <row r="7224" spans="1:21" x14ac:dyDescent="0.3">
      <c r="A7224" s="20">
        <v>4480</v>
      </c>
      <c r="B7224" s="27" t="s">
        <v>499</v>
      </c>
      <c r="C7224" s="27">
        <v>1</v>
      </c>
      <c r="D7224" s="27" t="str">
        <f>VLOOKUP('Raw Data'!$C7224,'country description'!$A$2:$B$16,2,0)</f>
        <v>India</v>
      </c>
      <c r="E7224" s="27" t="s">
        <v>12487</v>
      </c>
      <c r="F7224" s="27" t="s">
        <v>13567</v>
      </c>
      <c r="G7224" s="27" t="s">
        <v>500</v>
      </c>
      <c r="H7224" s="27" t="s">
        <v>18</v>
      </c>
      <c r="I7224" s="27" t="s">
        <v>19</v>
      </c>
      <c r="J7224" s="27" t="s">
        <v>19</v>
      </c>
      <c r="K7224" s="27">
        <v>2</v>
      </c>
      <c r="L7224" s="27">
        <v>84</v>
      </c>
      <c r="M7224" s="27">
        <v>700</v>
      </c>
      <c r="N7224" s="27">
        <v>2.1</v>
      </c>
      <c r="O7224" s="27">
        <v>2013</v>
      </c>
      <c r="P7224" s="27">
        <v>1</v>
      </c>
      <c r="Q7224" s="27">
        <v>28</v>
      </c>
      <c r="R7224" s="28">
        <f>DATE('Raw Data'!$O7224,'Raw Data'!$P7224,'Raw Data'!$Q7224)</f>
        <v>41302</v>
      </c>
      <c r="S7224" s="27" t="str">
        <f>CONCATENATE(MID('Raw Data'!$H7224,FIND("(",'Raw Data'!$H7224)+1,FIND(")",'Raw Data'!$H7224)-FIND("(",'Raw Data'!$H7224)-1),"",'Raw Data'!$M7224)</f>
        <v>Rs.700</v>
      </c>
      <c r="T7224" s="27">
        <f t="shared" si="112"/>
        <v>1</v>
      </c>
      <c r="U7224" s="29">
        <f>'Raw Data'!$M7224*'Raw Data'!$T7224</f>
        <v>700</v>
      </c>
    </row>
    <row r="7225" spans="1:21" x14ac:dyDescent="0.3">
      <c r="A7225" s="20">
        <v>3764</v>
      </c>
      <c r="B7225" s="27" t="s">
        <v>13568</v>
      </c>
      <c r="C7225" s="27">
        <v>1</v>
      </c>
      <c r="D7225" s="27" t="str">
        <f>VLOOKUP('Raw Data'!$C7225,'country description'!$A$2:$B$16,2,0)</f>
        <v>India</v>
      </c>
      <c r="E7225" s="27" t="s">
        <v>12487</v>
      </c>
      <c r="F7225" s="27" t="s">
        <v>13569</v>
      </c>
      <c r="G7225" s="27" t="s">
        <v>410</v>
      </c>
      <c r="H7225" s="27" t="s">
        <v>18</v>
      </c>
      <c r="I7225" s="27" t="s">
        <v>24</v>
      </c>
      <c r="J7225" s="27" t="s">
        <v>24</v>
      </c>
      <c r="K7225" s="27">
        <v>2</v>
      </c>
      <c r="L7225" s="27">
        <v>76</v>
      </c>
      <c r="M7225" s="27">
        <v>800</v>
      </c>
      <c r="N7225" s="27">
        <v>2.4</v>
      </c>
      <c r="O7225" s="27">
        <v>2012</v>
      </c>
      <c r="P7225" s="27">
        <v>1</v>
      </c>
      <c r="Q7225" s="27">
        <v>24</v>
      </c>
      <c r="R7225" s="28">
        <f>DATE('Raw Data'!$O7225,'Raw Data'!$P7225,'Raw Data'!$Q7225)</f>
        <v>40932</v>
      </c>
      <c r="S7225" s="27" t="str">
        <f>CONCATENATE(MID('Raw Data'!$H7225,FIND("(",'Raw Data'!$H7225)+1,FIND(")",'Raw Data'!$H7225)-FIND("(",'Raw Data'!$H7225)-1),"",'Raw Data'!$M7225)</f>
        <v>Rs.800</v>
      </c>
      <c r="T7225" s="27">
        <f t="shared" si="112"/>
        <v>1</v>
      </c>
      <c r="U7225" s="29">
        <f>'Raw Data'!$M7225*'Raw Data'!$T7225</f>
        <v>800</v>
      </c>
    </row>
    <row r="7226" spans="1:21" x14ac:dyDescent="0.3">
      <c r="A7226" s="20">
        <v>302518</v>
      </c>
      <c r="B7226" s="27" t="s">
        <v>13570</v>
      </c>
      <c r="C7226" s="27">
        <v>1</v>
      </c>
      <c r="D7226" s="27" t="str">
        <f>VLOOKUP('Raw Data'!$C7226,'country description'!$A$2:$B$16,2,0)</f>
        <v>India</v>
      </c>
      <c r="E7226" s="27" t="s">
        <v>12487</v>
      </c>
      <c r="F7226" s="27" t="s">
        <v>13571</v>
      </c>
      <c r="G7226" s="27" t="s">
        <v>424</v>
      </c>
      <c r="H7226" s="27" t="s">
        <v>18</v>
      </c>
      <c r="I7226" s="27" t="s">
        <v>19</v>
      </c>
      <c r="J7226" s="27" t="s">
        <v>19</v>
      </c>
      <c r="K7226" s="27">
        <v>1</v>
      </c>
      <c r="L7226" s="27">
        <v>31</v>
      </c>
      <c r="M7226" s="27">
        <v>350</v>
      </c>
      <c r="N7226" s="27">
        <v>2.8</v>
      </c>
      <c r="O7226" s="27">
        <v>2011</v>
      </c>
      <c r="P7226" s="27">
        <v>1</v>
      </c>
      <c r="Q7226" s="27">
        <v>25</v>
      </c>
      <c r="R7226" s="28">
        <f>DATE('Raw Data'!$O7226,'Raw Data'!$P7226,'Raw Data'!$Q7226)</f>
        <v>40568</v>
      </c>
      <c r="S7226" s="27" t="str">
        <f>CONCATENATE(MID('Raw Data'!$H7226,FIND("(",'Raw Data'!$H7226)+1,FIND(")",'Raw Data'!$H7226)-FIND("(",'Raw Data'!$H7226)-1),"",'Raw Data'!$M7226)</f>
        <v>Rs.350</v>
      </c>
      <c r="T7226" s="27">
        <f t="shared" si="112"/>
        <v>1</v>
      </c>
      <c r="U7226" s="29">
        <f>'Raw Data'!$M7226*'Raw Data'!$T7226</f>
        <v>350</v>
      </c>
    </row>
    <row r="7227" spans="1:21" x14ac:dyDescent="0.3">
      <c r="A7227" s="20">
        <v>307888</v>
      </c>
      <c r="B7227" s="27" t="s">
        <v>13572</v>
      </c>
      <c r="C7227" s="27">
        <v>1</v>
      </c>
      <c r="D7227" s="27" t="str">
        <f>VLOOKUP('Raw Data'!$C7227,'country description'!$A$2:$B$16,2,0)</f>
        <v>India</v>
      </c>
      <c r="E7227" s="27" t="s">
        <v>12487</v>
      </c>
      <c r="F7227" s="27" t="s">
        <v>13573</v>
      </c>
      <c r="G7227" s="27" t="s">
        <v>393</v>
      </c>
      <c r="H7227" s="27" t="s">
        <v>18</v>
      </c>
      <c r="I7227" s="27" t="s">
        <v>19</v>
      </c>
      <c r="J7227" s="27" t="s">
        <v>24</v>
      </c>
      <c r="K7227" s="27">
        <v>1</v>
      </c>
      <c r="L7227" s="27">
        <v>30</v>
      </c>
      <c r="M7227" s="27">
        <v>350</v>
      </c>
      <c r="N7227" s="27">
        <v>3.1</v>
      </c>
      <c r="O7227" s="27">
        <v>2015</v>
      </c>
      <c r="P7227" s="27">
        <v>1</v>
      </c>
      <c r="Q7227" s="27">
        <v>19</v>
      </c>
      <c r="R7227" s="28">
        <f>DATE('Raw Data'!$O7227,'Raw Data'!$P7227,'Raw Data'!$Q7227)</f>
        <v>42023</v>
      </c>
      <c r="S7227" s="27" t="str">
        <f>CONCATENATE(MID('Raw Data'!$H7227,FIND("(",'Raw Data'!$H7227)+1,FIND(")",'Raw Data'!$H7227)-FIND("(",'Raw Data'!$H7227)-1),"",'Raw Data'!$M7227)</f>
        <v>Rs.350</v>
      </c>
      <c r="T7227" s="27">
        <f t="shared" si="112"/>
        <v>1</v>
      </c>
      <c r="U7227" s="29">
        <f>'Raw Data'!$M7227*'Raw Data'!$T7227</f>
        <v>350</v>
      </c>
    </row>
    <row r="7228" spans="1:21" x14ac:dyDescent="0.3">
      <c r="A7228" s="20">
        <v>18340903</v>
      </c>
      <c r="B7228" s="27" t="s">
        <v>13574</v>
      </c>
      <c r="C7228" s="27">
        <v>1</v>
      </c>
      <c r="D7228" s="27" t="str">
        <f>VLOOKUP('Raw Data'!$C7228,'country description'!$A$2:$B$16,2,0)</f>
        <v>India</v>
      </c>
      <c r="E7228" s="27" t="s">
        <v>12487</v>
      </c>
      <c r="F7228" s="27" t="s">
        <v>13575</v>
      </c>
      <c r="G7228" s="27" t="s">
        <v>13576</v>
      </c>
      <c r="H7228" s="27" t="s">
        <v>18</v>
      </c>
      <c r="I7228" s="27" t="s">
        <v>19</v>
      </c>
      <c r="J7228" s="27" t="s">
        <v>19</v>
      </c>
      <c r="K7228" s="27">
        <v>1</v>
      </c>
      <c r="L7228" s="27">
        <v>4</v>
      </c>
      <c r="M7228" s="27">
        <v>300</v>
      </c>
      <c r="N7228" s="27">
        <v>3</v>
      </c>
      <c r="O7228" s="27">
        <v>2013</v>
      </c>
      <c r="P7228" s="27">
        <v>1</v>
      </c>
      <c r="Q7228" s="27">
        <v>13</v>
      </c>
      <c r="R7228" s="28">
        <f>DATE('Raw Data'!$O7228,'Raw Data'!$P7228,'Raw Data'!$Q7228)</f>
        <v>41287</v>
      </c>
      <c r="S7228" s="27" t="str">
        <f>CONCATENATE(MID('Raw Data'!$H7228,FIND("(",'Raw Data'!$H7228)+1,FIND(")",'Raw Data'!$H7228)-FIND("(",'Raw Data'!$H7228)-1),"",'Raw Data'!$M7228)</f>
        <v>Rs.300</v>
      </c>
      <c r="T7228" s="27">
        <f t="shared" si="112"/>
        <v>1</v>
      </c>
      <c r="U7228" s="29">
        <f>'Raw Data'!$M7228*'Raw Data'!$T7228</f>
        <v>300</v>
      </c>
    </row>
    <row r="7229" spans="1:21" x14ac:dyDescent="0.3">
      <c r="A7229" s="20">
        <v>18371413</v>
      </c>
      <c r="B7229" s="27" t="s">
        <v>13577</v>
      </c>
      <c r="C7229" s="27">
        <v>1</v>
      </c>
      <c r="D7229" s="27" t="str">
        <f>VLOOKUP('Raw Data'!$C7229,'country description'!$A$2:$B$16,2,0)</f>
        <v>India</v>
      </c>
      <c r="E7229" s="27" t="s">
        <v>12487</v>
      </c>
      <c r="F7229" s="27" t="s">
        <v>13578</v>
      </c>
      <c r="G7229" s="27" t="s">
        <v>464</v>
      </c>
      <c r="H7229" s="27" t="s">
        <v>18</v>
      </c>
      <c r="I7229" s="27" t="s">
        <v>19</v>
      </c>
      <c r="J7229" s="27" t="s">
        <v>19</v>
      </c>
      <c r="K7229" s="27">
        <v>2</v>
      </c>
      <c r="L7229" s="27">
        <v>2</v>
      </c>
      <c r="M7229" s="27">
        <v>700</v>
      </c>
      <c r="N7229" s="27">
        <v>1</v>
      </c>
      <c r="O7229" s="27">
        <v>2013</v>
      </c>
      <c r="P7229" s="27">
        <v>1</v>
      </c>
      <c r="Q7229" s="27">
        <v>21</v>
      </c>
      <c r="R7229" s="28">
        <f>DATE('Raw Data'!$O7229,'Raw Data'!$P7229,'Raw Data'!$Q7229)</f>
        <v>41295</v>
      </c>
      <c r="S7229" s="27" t="str">
        <f>CONCATENATE(MID('Raw Data'!$H7229,FIND("(",'Raw Data'!$H7229)+1,FIND(")",'Raw Data'!$H7229)-FIND("(",'Raw Data'!$H7229)-1),"",'Raw Data'!$M7229)</f>
        <v>Rs.700</v>
      </c>
      <c r="T7229" s="27">
        <f t="shared" si="112"/>
        <v>1</v>
      </c>
      <c r="U7229" s="29">
        <f>'Raw Data'!$M7229*'Raw Data'!$T7229</f>
        <v>700</v>
      </c>
    </row>
    <row r="7230" spans="1:21" x14ac:dyDescent="0.3">
      <c r="A7230" s="20">
        <v>4518</v>
      </c>
      <c r="B7230" s="27" t="s">
        <v>13499</v>
      </c>
      <c r="C7230" s="27">
        <v>1</v>
      </c>
      <c r="D7230" s="27" t="str">
        <f>VLOOKUP('Raw Data'!$C7230,'country description'!$A$2:$B$16,2,0)</f>
        <v>India</v>
      </c>
      <c r="E7230" s="27" t="s">
        <v>12487</v>
      </c>
      <c r="F7230" s="27" t="s">
        <v>13579</v>
      </c>
      <c r="G7230" s="27" t="s">
        <v>17</v>
      </c>
      <c r="H7230" s="27" t="s">
        <v>18</v>
      </c>
      <c r="I7230" s="27" t="s">
        <v>19</v>
      </c>
      <c r="J7230" s="27" t="s">
        <v>19</v>
      </c>
      <c r="K7230" s="27">
        <v>1</v>
      </c>
      <c r="L7230" s="27">
        <v>27</v>
      </c>
      <c r="M7230" s="27">
        <v>350</v>
      </c>
      <c r="N7230" s="27">
        <v>3.1</v>
      </c>
      <c r="O7230" s="27">
        <v>2017</v>
      </c>
      <c r="P7230" s="27">
        <v>1</v>
      </c>
      <c r="Q7230" s="27">
        <v>24</v>
      </c>
      <c r="R7230" s="28">
        <f>DATE('Raw Data'!$O7230,'Raw Data'!$P7230,'Raw Data'!$Q7230)</f>
        <v>42759</v>
      </c>
      <c r="S7230" s="27" t="str">
        <f>CONCATENATE(MID('Raw Data'!$H7230,FIND("(",'Raw Data'!$H7230)+1,FIND(")",'Raw Data'!$H7230)-FIND("(",'Raw Data'!$H7230)-1),"",'Raw Data'!$M7230)</f>
        <v>Rs.350</v>
      </c>
      <c r="T7230" s="27">
        <f t="shared" si="112"/>
        <v>1</v>
      </c>
      <c r="U7230" s="29">
        <f>'Raw Data'!$M7230*'Raw Data'!$T7230</f>
        <v>350</v>
      </c>
    </row>
    <row r="7231" spans="1:21" x14ac:dyDescent="0.3">
      <c r="A7231" s="20">
        <v>18156287</v>
      </c>
      <c r="B7231" s="27" t="s">
        <v>13580</v>
      </c>
      <c r="C7231" s="27">
        <v>1</v>
      </c>
      <c r="D7231" s="27" t="str">
        <f>VLOOKUP('Raw Data'!$C7231,'country description'!$A$2:$B$16,2,0)</f>
        <v>India</v>
      </c>
      <c r="E7231" s="27" t="s">
        <v>12487</v>
      </c>
      <c r="F7231" s="27" t="s">
        <v>13581</v>
      </c>
      <c r="G7231" s="27" t="s">
        <v>17</v>
      </c>
      <c r="H7231" s="27" t="s">
        <v>18</v>
      </c>
      <c r="I7231" s="27" t="s">
        <v>19</v>
      </c>
      <c r="J7231" s="27" t="s">
        <v>24</v>
      </c>
      <c r="K7231" s="27">
        <v>1</v>
      </c>
      <c r="L7231" s="27">
        <v>45</v>
      </c>
      <c r="M7231" s="27">
        <v>200</v>
      </c>
      <c r="N7231" s="27">
        <v>3.5</v>
      </c>
      <c r="O7231" s="27">
        <v>2013</v>
      </c>
      <c r="P7231" s="27">
        <v>1</v>
      </c>
      <c r="Q7231" s="27">
        <v>24</v>
      </c>
      <c r="R7231" s="28">
        <f>DATE('Raw Data'!$O7231,'Raw Data'!$P7231,'Raw Data'!$Q7231)</f>
        <v>41298</v>
      </c>
      <c r="S7231" s="27" t="str">
        <f>CONCATENATE(MID('Raw Data'!$H7231,FIND("(",'Raw Data'!$H7231)+1,FIND(")",'Raw Data'!$H7231)-FIND("(",'Raw Data'!$H7231)-1),"",'Raw Data'!$M7231)</f>
        <v>Rs.200</v>
      </c>
      <c r="T7231" s="27">
        <f t="shared" si="112"/>
        <v>1</v>
      </c>
      <c r="U7231" s="29">
        <f>'Raw Data'!$M7231*'Raw Data'!$T7231</f>
        <v>200</v>
      </c>
    </row>
    <row r="7232" spans="1:21" x14ac:dyDescent="0.3">
      <c r="A7232" s="20">
        <v>7986</v>
      </c>
      <c r="B7232" s="27" t="s">
        <v>13582</v>
      </c>
      <c r="C7232" s="27">
        <v>1</v>
      </c>
      <c r="D7232" s="27" t="str">
        <f>VLOOKUP('Raw Data'!$C7232,'country description'!$A$2:$B$16,2,0)</f>
        <v>India</v>
      </c>
      <c r="E7232" s="27" t="s">
        <v>12487</v>
      </c>
      <c r="F7232" s="27" t="s">
        <v>13583</v>
      </c>
      <c r="G7232" s="27" t="s">
        <v>566</v>
      </c>
      <c r="H7232" s="27" t="s">
        <v>18</v>
      </c>
      <c r="I7232" s="27" t="s">
        <v>19</v>
      </c>
      <c r="J7232" s="27" t="s">
        <v>19</v>
      </c>
      <c r="K7232" s="27">
        <v>1</v>
      </c>
      <c r="L7232" s="27">
        <v>15</v>
      </c>
      <c r="M7232" s="27">
        <v>200</v>
      </c>
      <c r="N7232" s="27">
        <v>2.7</v>
      </c>
      <c r="O7232" s="27">
        <v>2016</v>
      </c>
      <c r="P7232" s="27">
        <v>1</v>
      </c>
      <c r="Q7232" s="27">
        <v>27</v>
      </c>
      <c r="R7232" s="28">
        <f>DATE('Raw Data'!$O7232,'Raw Data'!$P7232,'Raw Data'!$Q7232)</f>
        <v>42396</v>
      </c>
      <c r="S7232" s="27" t="str">
        <f>CONCATENATE(MID('Raw Data'!$H7232,FIND("(",'Raw Data'!$H7232)+1,FIND(")",'Raw Data'!$H7232)-FIND("(",'Raw Data'!$H7232)-1),"",'Raw Data'!$M7232)</f>
        <v>Rs.200</v>
      </c>
      <c r="T7232" s="27">
        <f t="shared" si="112"/>
        <v>1</v>
      </c>
      <c r="U7232" s="29">
        <f>'Raw Data'!$M7232*'Raw Data'!$T7232</f>
        <v>200</v>
      </c>
    </row>
    <row r="7233" spans="1:21" x14ac:dyDescent="0.3">
      <c r="A7233" s="20">
        <v>457</v>
      </c>
      <c r="B7233" s="27" t="s">
        <v>13568</v>
      </c>
      <c r="C7233" s="27">
        <v>1</v>
      </c>
      <c r="D7233" s="27" t="str">
        <f>VLOOKUP('Raw Data'!$C7233,'country description'!$A$2:$B$16,2,0)</f>
        <v>India</v>
      </c>
      <c r="E7233" s="27" t="s">
        <v>12487</v>
      </c>
      <c r="F7233" s="27" t="s">
        <v>13584</v>
      </c>
      <c r="G7233" s="27" t="s">
        <v>410</v>
      </c>
      <c r="H7233" s="27" t="s">
        <v>18</v>
      </c>
      <c r="I7233" s="27" t="s">
        <v>24</v>
      </c>
      <c r="J7233" s="27" t="s">
        <v>24</v>
      </c>
      <c r="K7233" s="27">
        <v>2</v>
      </c>
      <c r="L7233" s="27">
        <v>239</v>
      </c>
      <c r="M7233" s="27">
        <v>800</v>
      </c>
      <c r="N7233" s="27">
        <v>2.8</v>
      </c>
      <c r="O7233" s="27">
        <v>2013</v>
      </c>
      <c r="P7233" s="27">
        <v>1</v>
      </c>
      <c r="Q7233" s="27">
        <v>21</v>
      </c>
      <c r="R7233" s="28">
        <f>DATE('Raw Data'!$O7233,'Raw Data'!$P7233,'Raw Data'!$Q7233)</f>
        <v>41295</v>
      </c>
      <c r="S7233" s="27" t="str">
        <f>CONCATENATE(MID('Raw Data'!$H7233,FIND("(",'Raw Data'!$H7233)+1,FIND(")",'Raw Data'!$H7233)-FIND("(",'Raw Data'!$H7233)-1),"",'Raw Data'!$M7233)</f>
        <v>Rs.800</v>
      </c>
      <c r="T7233" s="27">
        <f t="shared" si="112"/>
        <v>1</v>
      </c>
      <c r="U7233" s="29">
        <f>'Raw Data'!$M7233*'Raw Data'!$T7233</f>
        <v>800</v>
      </c>
    </row>
    <row r="7234" spans="1:21" x14ac:dyDescent="0.3">
      <c r="A7234" s="20">
        <v>18279437</v>
      </c>
      <c r="B7234" s="27" t="s">
        <v>5141</v>
      </c>
      <c r="C7234" s="27">
        <v>1</v>
      </c>
      <c r="D7234" s="27" t="str">
        <f>VLOOKUP('Raw Data'!$C7234,'country description'!$A$2:$B$16,2,0)</f>
        <v>India</v>
      </c>
      <c r="E7234" s="27" t="s">
        <v>12487</v>
      </c>
      <c r="F7234" s="27" t="s">
        <v>13585</v>
      </c>
      <c r="G7234" s="27" t="s">
        <v>723</v>
      </c>
      <c r="H7234" s="27" t="s">
        <v>18</v>
      </c>
      <c r="I7234" s="27" t="s">
        <v>19</v>
      </c>
      <c r="J7234" s="27" t="s">
        <v>24</v>
      </c>
      <c r="K7234" s="27">
        <v>1</v>
      </c>
      <c r="L7234" s="27">
        <v>72</v>
      </c>
      <c r="M7234" s="27">
        <v>450</v>
      </c>
      <c r="N7234" s="27">
        <v>3.7</v>
      </c>
      <c r="O7234" s="27">
        <v>2015</v>
      </c>
      <c r="P7234" s="27">
        <v>1</v>
      </c>
      <c r="Q7234" s="27">
        <v>26</v>
      </c>
      <c r="R7234" s="28">
        <f>DATE('Raw Data'!$O7234,'Raw Data'!$P7234,'Raw Data'!$Q7234)</f>
        <v>42030</v>
      </c>
      <c r="S7234" s="27" t="str">
        <f>CONCATENATE(MID('Raw Data'!$H7234,FIND("(",'Raw Data'!$H7234)+1,FIND(")",'Raw Data'!$H7234)-FIND("(",'Raw Data'!$H7234)-1),"",'Raw Data'!$M7234)</f>
        <v>Rs.450</v>
      </c>
      <c r="T7234" s="27">
        <f t="shared" ref="T7234:T7297" si="113">VLOOKUP(D7234,$Y$4:$Z$18,2,0)</f>
        <v>1</v>
      </c>
      <c r="U7234" s="29">
        <f>'Raw Data'!$M7234*'Raw Data'!$T7234</f>
        <v>450</v>
      </c>
    </row>
    <row r="7235" spans="1:21" x14ac:dyDescent="0.3">
      <c r="A7235" s="20">
        <v>18368024</v>
      </c>
      <c r="B7235" s="27" t="s">
        <v>13586</v>
      </c>
      <c r="C7235" s="27">
        <v>1</v>
      </c>
      <c r="D7235" s="27" t="str">
        <f>VLOOKUP('Raw Data'!$C7235,'country description'!$A$2:$B$16,2,0)</f>
        <v>India</v>
      </c>
      <c r="E7235" s="27" t="s">
        <v>12487</v>
      </c>
      <c r="F7235" s="27" t="s">
        <v>13587</v>
      </c>
      <c r="G7235" s="27" t="s">
        <v>1023</v>
      </c>
      <c r="H7235" s="27" t="s">
        <v>18</v>
      </c>
      <c r="I7235" s="27" t="s">
        <v>19</v>
      </c>
      <c r="J7235" s="27" t="s">
        <v>19</v>
      </c>
      <c r="K7235" s="27">
        <v>1</v>
      </c>
      <c r="L7235" s="27">
        <v>66</v>
      </c>
      <c r="M7235" s="27">
        <v>250</v>
      </c>
      <c r="N7235" s="27">
        <v>3.9</v>
      </c>
      <c r="O7235" s="27">
        <v>2017</v>
      </c>
      <c r="P7235" s="27">
        <v>1</v>
      </c>
      <c r="Q7235" s="27">
        <v>24</v>
      </c>
      <c r="R7235" s="28">
        <f>DATE('Raw Data'!$O7235,'Raw Data'!$P7235,'Raw Data'!$Q7235)</f>
        <v>42759</v>
      </c>
      <c r="S7235" s="27" t="str">
        <f>CONCATENATE(MID('Raw Data'!$H7235,FIND("(",'Raw Data'!$H7235)+1,FIND(")",'Raw Data'!$H7235)-FIND("(",'Raw Data'!$H7235)-1),"",'Raw Data'!$M7235)</f>
        <v>Rs.250</v>
      </c>
      <c r="T7235" s="27">
        <f t="shared" si="113"/>
        <v>1</v>
      </c>
      <c r="U7235" s="29">
        <f>'Raw Data'!$M7235*'Raw Data'!$T7235</f>
        <v>250</v>
      </c>
    </row>
    <row r="7236" spans="1:21" x14ac:dyDescent="0.3">
      <c r="A7236" s="20">
        <v>18322612</v>
      </c>
      <c r="B7236" s="27" t="s">
        <v>13588</v>
      </c>
      <c r="C7236" s="27">
        <v>1</v>
      </c>
      <c r="D7236" s="27" t="str">
        <f>VLOOKUP('Raw Data'!$C7236,'country description'!$A$2:$B$16,2,0)</f>
        <v>India</v>
      </c>
      <c r="E7236" s="27" t="s">
        <v>12487</v>
      </c>
      <c r="F7236" s="27" t="s">
        <v>12593</v>
      </c>
      <c r="G7236" s="27" t="s">
        <v>390</v>
      </c>
      <c r="H7236" s="27" t="s">
        <v>18</v>
      </c>
      <c r="I7236" s="27" t="s">
        <v>19</v>
      </c>
      <c r="J7236" s="27" t="s">
        <v>24</v>
      </c>
      <c r="K7236" s="27">
        <v>2</v>
      </c>
      <c r="L7236" s="27">
        <v>34</v>
      </c>
      <c r="M7236" s="27">
        <v>550</v>
      </c>
      <c r="N7236" s="27">
        <v>3.2</v>
      </c>
      <c r="O7236" s="27">
        <v>2016</v>
      </c>
      <c r="P7236" s="27">
        <v>1</v>
      </c>
      <c r="Q7236" s="27">
        <v>3</v>
      </c>
      <c r="R7236" s="28">
        <f>DATE('Raw Data'!$O7236,'Raw Data'!$P7236,'Raw Data'!$Q7236)</f>
        <v>42372</v>
      </c>
      <c r="S7236" s="27" t="str">
        <f>CONCATENATE(MID('Raw Data'!$H7236,FIND("(",'Raw Data'!$H7236)+1,FIND(")",'Raw Data'!$H7236)-FIND("(",'Raw Data'!$H7236)-1),"",'Raw Data'!$M7236)</f>
        <v>Rs.550</v>
      </c>
      <c r="T7236" s="27">
        <f t="shared" si="113"/>
        <v>1</v>
      </c>
      <c r="U7236" s="29">
        <f>'Raw Data'!$M7236*'Raw Data'!$T7236</f>
        <v>550</v>
      </c>
    </row>
    <row r="7237" spans="1:21" x14ac:dyDescent="0.3">
      <c r="A7237" s="20">
        <v>310539</v>
      </c>
      <c r="B7237" s="27" t="s">
        <v>13589</v>
      </c>
      <c r="C7237" s="27">
        <v>1</v>
      </c>
      <c r="D7237" s="27" t="str">
        <f>VLOOKUP('Raw Data'!$C7237,'country description'!$A$2:$B$16,2,0)</f>
        <v>India</v>
      </c>
      <c r="E7237" s="27" t="s">
        <v>12487</v>
      </c>
      <c r="F7237" s="27" t="s">
        <v>13590</v>
      </c>
      <c r="G7237" s="27" t="s">
        <v>424</v>
      </c>
      <c r="H7237" s="27" t="s">
        <v>18</v>
      </c>
      <c r="I7237" s="27" t="s">
        <v>19</v>
      </c>
      <c r="J7237" s="27" t="s">
        <v>24</v>
      </c>
      <c r="K7237" s="27">
        <v>1</v>
      </c>
      <c r="L7237" s="27">
        <v>19</v>
      </c>
      <c r="M7237" s="27">
        <v>200</v>
      </c>
      <c r="N7237" s="27">
        <v>2.5</v>
      </c>
      <c r="O7237" s="27">
        <v>2011</v>
      </c>
      <c r="P7237" s="27">
        <v>1</v>
      </c>
      <c r="Q7237" s="27">
        <v>26</v>
      </c>
      <c r="R7237" s="28">
        <f>DATE('Raw Data'!$O7237,'Raw Data'!$P7237,'Raw Data'!$Q7237)</f>
        <v>40569</v>
      </c>
      <c r="S7237" s="27" t="str">
        <f>CONCATENATE(MID('Raw Data'!$H7237,FIND("(",'Raw Data'!$H7237)+1,FIND(")",'Raw Data'!$H7237)-FIND("(",'Raw Data'!$H7237)-1),"",'Raw Data'!$M7237)</f>
        <v>Rs.200</v>
      </c>
      <c r="T7237" s="27">
        <f t="shared" si="113"/>
        <v>1</v>
      </c>
      <c r="U7237" s="29">
        <f>'Raw Data'!$M7237*'Raw Data'!$T7237</f>
        <v>200</v>
      </c>
    </row>
    <row r="7238" spans="1:21" x14ac:dyDescent="0.3">
      <c r="A7238" s="20">
        <v>18244257</v>
      </c>
      <c r="B7238" s="27" t="s">
        <v>13591</v>
      </c>
      <c r="C7238" s="27">
        <v>1</v>
      </c>
      <c r="D7238" s="27" t="str">
        <f>VLOOKUP('Raw Data'!$C7238,'country description'!$A$2:$B$16,2,0)</f>
        <v>India</v>
      </c>
      <c r="E7238" s="27" t="s">
        <v>12487</v>
      </c>
      <c r="F7238" s="27" t="s">
        <v>13592</v>
      </c>
      <c r="G7238" s="27" t="s">
        <v>393</v>
      </c>
      <c r="H7238" s="27" t="s">
        <v>18</v>
      </c>
      <c r="I7238" s="27" t="s">
        <v>19</v>
      </c>
      <c r="J7238" s="27" t="s">
        <v>24</v>
      </c>
      <c r="K7238" s="27">
        <v>2</v>
      </c>
      <c r="L7238" s="27">
        <v>80</v>
      </c>
      <c r="M7238" s="27">
        <v>550</v>
      </c>
      <c r="N7238" s="27">
        <v>3.1</v>
      </c>
      <c r="O7238" s="27">
        <v>2018</v>
      </c>
      <c r="P7238" s="27">
        <v>1</v>
      </c>
      <c r="Q7238" s="27">
        <v>23</v>
      </c>
      <c r="R7238" s="28">
        <f>DATE('Raw Data'!$O7238,'Raw Data'!$P7238,'Raw Data'!$Q7238)</f>
        <v>43123</v>
      </c>
      <c r="S7238" s="27" t="str">
        <f>CONCATENATE(MID('Raw Data'!$H7238,FIND("(",'Raw Data'!$H7238)+1,FIND(")",'Raw Data'!$H7238)-FIND("(",'Raw Data'!$H7238)-1),"",'Raw Data'!$M7238)</f>
        <v>Rs.550</v>
      </c>
      <c r="T7238" s="27">
        <f t="shared" si="113"/>
        <v>1</v>
      </c>
      <c r="U7238" s="29">
        <f>'Raw Data'!$M7238*'Raw Data'!$T7238</f>
        <v>550</v>
      </c>
    </row>
    <row r="7239" spans="1:21" x14ac:dyDescent="0.3">
      <c r="A7239" s="20">
        <v>309155</v>
      </c>
      <c r="B7239" s="27" t="s">
        <v>499</v>
      </c>
      <c r="C7239" s="27">
        <v>1</v>
      </c>
      <c r="D7239" s="27" t="str">
        <f>VLOOKUP('Raw Data'!$C7239,'country description'!$A$2:$B$16,2,0)</f>
        <v>India</v>
      </c>
      <c r="E7239" s="27" t="s">
        <v>12487</v>
      </c>
      <c r="F7239" s="27" t="s">
        <v>12942</v>
      </c>
      <c r="G7239" s="27" t="s">
        <v>500</v>
      </c>
      <c r="H7239" s="27" t="s">
        <v>18</v>
      </c>
      <c r="I7239" s="27" t="s">
        <v>19</v>
      </c>
      <c r="J7239" s="27" t="s">
        <v>19</v>
      </c>
      <c r="K7239" s="27">
        <v>2</v>
      </c>
      <c r="L7239" s="27">
        <v>38</v>
      </c>
      <c r="M7239" s="27">
        <v>700</v>
      </c>
      <c r="N7239" s="27">
        <v>2.2999999999999998</v>
      </c>
      <c r="O7239" s="27">
        <v>2016</v>
      </c>
      <c r="P7239" s="27">
        <v>1</v>
      </c>
      <c r="Q7239" s="27">
        <v>3</v>
      </c>
      <c r="R7239" s="28">
        <f>DATE('Raw Data'!$O7239,'Raw Data'!$P7239,'Raw Data'!$Q7239)</f>
        <v>42372</v>
      </c>
      <c r="S7239" s="27" t="str">
        <f>CONCATENATE(MID('Raw Data'!$H7239,FIND("(",'Raw Data'!$H7239)+1,FIND(")",'Raw Data'!$H7239)-FIND("(",'Raw Data'!$H7239)-1),"",'Raw Data'!$M7239)</f>
        <v>Rs.700</v>
      </c>
      <c r="T7239" s="27">
        <f t="shared" si="113"/>
        <v>1</v>
      </c>
      <c r="U7239" s="29">
        <f>'Raw Data'!$M7239*'Raw Data'!$T7239</f>
        <v>700</v>
      </c>
    </row>
    <row r="7240" spans="1:21" x14ac:dyDescent="0.3">
      <c r="A7240" s="20">
        <v>18289230</v>
      </c>
      <c r="B7240" s="27" t="s">
        <v>13041</v>
      </c>
      <c r="C7240" s="27">
        <v>1</v>
      </c>
      <c r="D7240" s="27" t="str">
        <f>VLOOKUP('Raw Data'!$C7240,'country description'!$A$2:$B$16,2,0)</f>
        <v>India</v>
      </c>
      <c r="E7240" s="27" t="s">
        <v>12487</v>
      </c>
      <c r="F7240" s="27" t="s">
        <v>13593</v>
      </c>
      <c r="G7240" s="27" t="s">
        <v>731</v>
      </c>
      <c r="H7240" s="27" t="s">
        <v>18</v>
      </c>
      <c r="I7240" s="27" t="s">
        <v>19</v>
      </c>
      <c r="J7240" s="27" t="s">
        <v>24</v>
      </c>
      <c r="K7240" s="27">
        <v>1</v>
      </c>
      <c r="L7240" s="27">
        <v>7</v>
      </c>
      <c r="M7240" s="27">
        <v>450</v>
      </c>
      <c r="N7240" s="27">
        <v>2.4</v>
      </c>
      <c r="O7240" s="27">
        <v>2015</v>
      </c>
      <c r="P7240" s="27">
        <v>1</v>
      </c>
      <c r="Q7240" s="27">
        <v>28</v>
      </c>
      <c r="R7240" s="28">
        <f>DATE('Raw Data'!$O7240,'Raw Data'!$P7240,'Raw Data'!$Q7240)</f>
        <v>42032</v>
      </c>
      <c r="S7240" s="27" t="str">
        <f>CONCATENATE(MID('Raw Data'!$H7240,FIND("(",'Raw Data'!$H7240)+1,FIND(")",'Raw Data'!$H7240)-FIND("(",'Raw Data'!$H7240)-1),"",'Raw Data'!$M7240)</f>
        <v>Rs.450</v>
      </c>
      <c r="T7240" s="27">
        <f t="shared" si="113"/>
        <v>1</v>
      </c>
      <c r="U7240" s="29">
        <f>'Raw Data'!$M7240*'Raw Data'!$T7240</f>
        <v>450</v>
      </c>
    </row>
    <row r="7241" spans="1:21" x14ac:dyDescent="0.3">
      <c r="A7241" s="20">
        <v>18332086</v>
      </c>
      <c r="B7241" s="27" t="s">
        <v>13594</v>
      </c>
      <c r="C7241" s="27">
        <v>1</v>
      </c>
      <c r="D7241" s="27" t="str">
        <f>VLOOKUP('Raw Data'!$C7241,'country description'!$A$2:$B$16,2,0)</f>
        <v>India</v>
      </c>
      <c r="E7241" s="27" t="s">
        <v>12487</v>
      </c>
      <c r="F7241" s="27" t="s">
        <v>13595</v>
      </c>
      <c r="G7241" s="27" t="s">
        <v>390</v>
      </c>
      <c r="H7241" s="27" t="s">
        <v>18</v>
      </c>
      <c r="I7241" s="27" t="s">
        <v>19</v>
      </c>
      <c r="J7241" s="27" t="s">
        <v>24</v>
      </c>
      <c r="K7241" s="27">
        <v>1</v>
      </c>
      <c r="L7241" s="27">
        <v>76</v>
      </c>
      <c r="M7241" s="27">
        <v>450</v>
      </c>
      <c r="N7241" s="27">
        <v>3.5</v>
      </c>
      <c r="O7241" s="27">
        <v>2013</v>
      </c>
      <c r="P7241" s="27">
        <v>1</v>
      </c>
      <c r="Q7241" s="27">
        <v>2</v>
      </c>
      <c r="R7241" s="28">
        <f>DATE('Raw Data'!$O7241,'Raw Data'!$P7241,'Raw Data'!$Q7241)</f>
        <v>41276</v>
      </c>
      <c r="S7241" s="27" t="str">
        <f>CONCATENATE(MID('Raw Data'!$H7241,FIND("(",'Raw Data'!$H7241)+1,FIND(")",'Raw Data'!$H7241)-FIND("(",'Raw Data'!$H7241)-1),"",'Raw Data'!$M7241)</f>
        <v>Rs.450</v>
      </c>
      <c r="T7241" s="27">
        <f t="shared" si="113"/>
        <v>1</v>
      </c>
      <c r="U7241" s="29">
        <f>'Raw Data'!$M7241*'Raw Data'!$T7241</f>
        <v>450</v>
      </c>
    </row>
    <row r="7242" spans="1:21" x14ac:dyDescent="0.3">
      <c r="A7242" s="20">
        <v>18398605</v>
      </c>
      <c r="B7242" s="27" t="s">
        <v>4372</v>
      </c>
      <c r="C7242" s="27">
        <v>1</v>
      </c>
      <c r="D7242" s="27" t="str">
        <f>VLOOKUP('Raw Data'!$C7242,'country description'!$A$2:$B$16,2,0)</f>
        <v>India</v>
      </c>
      <c r="E7242" s="27" t="s">
        <v>12487</v>
      </c>
      <c r="F7242" s="27" t="s">
        <v>12540</v>
      </c>
      <c r="G7242" s="27" t="s">
        <v>1166</v>
      </c>
      <c r="H7242" s="27" t="s">
        <v>18</v>
      </c>
      <c r="I7242" s="27" t="s">
        <v>19</v>
      </c>
      <c r="J7242" s="27" t="s">
        <v>24</v>
      </c>
      <c r="K7242" s="27">
        <v>2</v>
      </c>
      <c r="L7242" s="27">
        <v>126</v>
      </c>
      <c r="M7242" s="27">
        <v>700</v>
      </c>
      <c r="N7242" s="27">
        <v>4.0999999999999996</v>
      </c>
      <c r="O7242" s="27">
        <v>2010</v>
      </c>
      <c r="P7242" s="27">
        <v>1</v>
      </c>
      <c r="Q7242" s="27">
        <v>8</v>
      </c>
      <c r="R7242" s="28">
        <f>DATE('Raw Data'!$O7242,'Raw Data'!$P7242,'Raw Data'!$Q7242)</f>
        <v>40186</v>
      </c>
      <c r="S7242" s="27" t="str">
        <f>CONCATENATE(MID('Raw Data'!$H7242,FIND("(",'Raw Data'!$H7242)+1,FIND(")",'Raw Data'!$H7242)-FIND("(",'Raw Data'!$H7242)-1),"",'Raw Data'!$M7242)</f>
        <v>Rs.700</v>
      </c>
      <c r="T7242" s="27">
        <f t="shared" si="113"/>
        <v>1</v>
      </c>
      <c r="U7242" s="29">
        <f>'Raw Data'!$M7242*'Raw Data'!$T7242</f>
        <v>700</v>
      </c>
    </row>
    <row r="7243" spans="1:21" x14ac:dyDescent="0.3">
      <c r="A7243" s="20">
        <v>18332475</v>
      </c>
      <c r="B7243" s="27" t="s">
        <v>13596</v>
      </c>
      <c r="C7243" s="27">
        <v>1</v>
      </c>
      <c r="D7243" s="27" t="str">
        <f>VLOOKUP('Raw Data'!$C7243,'country description'!$A$2:$B$16,2,0)</f>
        <v>India</v>
      </c>
      <c r="E7243" s="27" t="s">
        <v>12487</v>
      </c>
      <c r="F7243" s="27" t="s">
        <v>13597</v>
      </c>
      <c r="G7243" s="27" t="s">
        <v>475</v>
      </c>
      <c r="H7243" s="27" t="s">
        <v>18</v>
      </c>
      <c r="I7243" s="27" t="s">
        <v>24</v>
      </c>
      <c r="J7243" s="27" t="s">
        <v>19</v>
      </c>
      <c r="K7243" s="27">
        <v>2</v>
      </c>
      <c r="L7243" s="27">
        <v>3</v>
      </c>
      <c r="M7243" s="27">
        <v>800</v>
      </c>
      <c r="N7243" s="27">
        <v>1</v>
      </c>
      <c r="O7243" s="27">
        <v>2014</v>
      </c>
      <c r="P7243" s="27">
        <v>1</v>
      </c>
      <c r="Q7243" s="27">
        <v>21</v>
      </c>
      <c r="R7243" s="28">
        <f>DATE('Raw Data'!$O7243,'Raw Data'!$P7243,'Raw Data'!$Q7243)</f>
        <v>41660</v>
      </c>
      <c r="S7243" s="27" t="str">
        <f>CONCATENATE(MID('Raw Data'!$H7243,FIND("(",'Raw Data'!$H7243)+1,FIND(")",'Raw Data'!$H7243)-FIND("(",'Raw Data'!$H7243)-1),"",'Raw Data'!$M7243)</f>
        <v>Rs.800</v>
      </c>
      <c r="T7243" s="27">
        <f t="shared" si="113"/>
        <v>1</v>
      </c>
      <c r="U7243" s="29">
        <f>'Raw Data'!$M7243*'Raw Data'!$T7243</f>
        <v>800</v>
      </c>
    </row>
    <row r="7244" spans="1:21" x14ac:dyDescent="0.3">
      <c r="A7244" s="20">
        <v>5698</v>
      </c>
      <c r="B7244" s="27" t="s">
        <v>763</v>
      </c>
      <c r="C7244" s="27">
        <v>1</v>
      </c>
      <c r="D7244" s="27" t="str">
        <f>VLOOKUP('Raw Data'!$C7244,'country description'!$A$2:$B$16,2,0)</f>
        <v>India</v>
      </c>
      <c r="E7244" s="27" t="s">
        <v>12487</v>
      </c>
      <c r="F7244" s="27" t="s">
        <v>13598</v>
      </c>
      <c r="G7244" s="27" t="s">
        <v>407</v>
      </c>
      <c r="H7244" s="27" t="s">
        <v>18</v>
      </c>
      <c r="I7244" s="27" t="s">
        <v>19</v>
      </c>
      <c r="J7244" s="27" t="s">
        <v>19</v>
      </c>
      <c r="K7244" s="27">
        <v>1</v>
      </c>
      <c r="L7244" s="27">
        <v>26</v>
      </c>
      <c r="M7244" s="27">
        <v>450</v>
      </c>
      <c r="N7244" s="27">
        <v>3</v>
      </c>
      <c r="O7244" s="27">
        <v>2010</v>
      </c>
      <c r="P7244" s="27">
        <v>1</v>
      </c>
      <c r="Q7244" s="27">
        <v>10</v>
      </c>
      <c r="R7244" s="28">
        <f>DATE('Raw Data'!$O7244,'Raw Data'!$P7244,'Raw Data'!$Q7244)</f>
        <v>40188</v>
      </c>
      <c r="S7244" s="27" t="str">
        <f>CONCATENATE(MID('Raw Data'!$H7244,FIND("(",'Raw Data'!$H7244)+1,FIND(")",'Raw Data'!$H7244)-FIND("(",'Raw Data'!$H7244)-1),"",'Raw Data'!$M7244)</f>
        <v>Rs.450</v>
      </c>
      <c r="T7244" s="27">
        <f t="shared" si="113"/>
        <v>1</v>
      </c>
      <c r="U7244" s="29">
        <f>'Raw Data'!$M7244*'Raw Data'!$T7244</f>
        <v>450</v>
      </c>
    </row>
    <row r="7245" spans="1:21" x14ac:dyDescent="0.3">
      <c r="A7245" s="20">
        <v>18285723</v>
      </c>
      <c r="B7245" s="27" t="s">
        <v>12886</v>
      </c>
      <c r="C7245" s="27">
        <v>1</v>
      </c>
      <c r="D7245" s="27" t="str">
        <f>VLOOKUP('Raw Data'!$C7245,'country description'!$A$2:$B$16,2,0)</f>
        <v>India</v>
      </c>
      <c r="E7245" s="27" t="s">
        <v>12487</v>
      </c>
      <c r="F7245" s="27" t="s">
        <v>13599</v>
      </c>
      <c r="G7245" s="27" t="s">
        <v>407</v>
      </c>
      <c r="H7245" s="27" t="s">
        <v>18</v>
      </c>
      <c r="I7245" s="27" t="s">
        <v>19</v>
      </c>
      <c r="J7245" s="27" t="s">
        <v>19</v>
      </c>
      <c r="K7245" s="27">
        <v>1</v>
      </c>
      <c r="L7245" s="27">
        <v>10</v>
      </c>
      <c r="M7245" s="27">
        <v>250</v>
      </c>
      <c r="N7245" s="27">
        <v>3.1</v>
      </c>
      <c r="O7245" s="27">
        <v>2015</v>
      </c>
      <c r="P7245" s="27">
        <v>1</v>
      </c>
      <c r="Q7245" s="27">
        <v>26</v>
      </c>
      <c r="R7245" s="28">
        <f>DATE('Raw Data'!$O7245,'Raw Data'!$P7245,'Raw Data'!$Q7245)</f>
        <v>42030</v>
      </c>
      <c r="S7245" s="27" t="str">
        <f>CONCATENATE(MID('Raw Data'!$H7245,FIND("(",'Raw Data'!$H7245)+1,FIND(")",'Raw Data'!$H7245)-FIND("(",'Raw Data'!$H7245)-1),"",'Raw Data'!$M7245)</f>
        <v>Rs.250</v>
      </c>
      <c r="T7245" s="27">
        <f t="shared" si="113"/>
        <v>1</v>
      </c>
      <c r="U7245" s="29">
        <f>'Raw Data'!$M7245*'Raw Data'!$T7245</f>
        <v>250</v>
      </c>
    </row>
    <row r="7246" spans="1:21" x14ac:dyDescent="0.3">
      <c r="A7246" s="20">
        <v>18273567</v>
      </c>
      <c r="B7246" s="27" t="s">
        <v>1399</v>
      </c>
      <c r="C7246" s="27">
        <v>1</v>
      </c>
      <c r="D7246" s="27" t="str">
        <f>VLOOKUP('Raw Data'!$C7246,'country description'!$A$2:$B$16,2,0)</f>
        <v>India</v>
      </c>
      <c r="E7246" s="27" t="s">
        <v>12487</v>
      </c>
      <c r="F7246" s="27" t="s">
        <v>13600</v>
      </c>
      <c r="G7246" s="27" t="s">
        <v>1166</v>
      </c>
      <c r="H7246" s="27" t="s">
        <v>18</v>
      </c>
      <c r="I7246" s="27" t="s">
        <v>19</v>
      </c>
      <c r="J7246" s="27" t="s">
        <v>19</v>
      </c>
      <c r="K7246" s="27">
        <v>1</v>
      </c>
      <c r="L7246" s="27">
        <v>9</v>
      </c>
      <c r="M7246" s="27">
        <v>300</v>
      </c>
      <c r="N7246" s="27">
        <v>2.7</v>
      </c>
      <c r="O7246" s="27">
        <v>2016</v>
      </c>
      <c r="P7246" s="27">
        <v>1</v>
      </c>
      <c r="Q7246" s="27">
        <v>7</v>
      </c>
      <c r="R7246" s="28">
        <f>DATE('Raw Data'!$O7246,'Raw Data'!$P7246,'Raw Data'!$Q7246)</f>
        <v>42376</v>
      </c>
      <c r="S7246" s="27" t="str">
        <f>CONCATENATE(MID('Raw Data'!$H7246,FIND("(",'Raw Data'!$H7246)+1,FIND(")",'Raw Data'!$H7246)-FIND("(",'Raw Data'!$H7246)-1),"",'Raw Data'!$M7246)</f>
        <v>Rs.300</v>
      </c>
      <c r="T7246" s="27">
        <f t="shared" si="113"/>
        <v>1</v>
      </c>
      <c r="U7246" s="29">
        <f>'Raw Data'!$M7246*'Raw Data'!$T7246</f>
        <v>300</v>
      </c>
    </row>
    <row r="7247" spans="1:21" x14ac:dyDescent="0.3">
      <c r="A7247" s="20">
        <v>308718</v>
      </c>
      <c r="B7247" s="27" t="s">
        <v>13601</v>
      </c>
      <c r="C7247" s="27">
        <v>1</v>
      </c>
      <c r="D7247" s="27" t="str">
        <f>VLOOKUP('Raw Data'!$C7247,'country description'!$A$2:$B$16,2,0)</f>
        <v>India</v>
      </c>
      <c r="E7247" s="27" t="s">
        <v>12487</v>
      </c>
      <c r="F7247" s="27" t="s">
        <v>13602</v>
      </c>
      <c r="G7247" s="27" t="s">
        <v>3878</v>
      </c>
      <c r="H7247" s="27" t="s">
        <v>18</v>
      </c>
      <c r="I7247" s="27" t="s">
        <v>19</v>
      </c>
      <c r="J7247" s="27" t="s">
        <v>24</v>
      </c>
      <c r="K7247" s="27">
        <v>1</v>
      </c>
      <c r="L7247" s="27">
        <v>38</v>
      </c>
      <c r="M7247" s="27">
        <v>350</v>
      </c>
      <c r="N7247" s="27">
        <v>2.5</v>
      </c>
      <c r="O7247" s="27">
        <v>2012</v>
      </c>
      <c r="P7247" s="27">
        <v>1</v>
      </c>
      <c r="Q7247" s="27">
        <v>13</v>
      </c>
      <c r="R7247" s="28">
        <f>DATE('Raw Data'!$O7247,'Raw Data'!$P7247,'Raw Data'!$Q7247)</f>
        <v>40921</v>
      </c>
      <c r="S7247" s="27" t="str">
        <f>CONCATENATE(MID('Raw Data'!$H7247,FIND("(",'Raw Data'!$H7247)+1,FIND(")",'Raw Data'!$H7247)-FIND("(",'Raw Data'!$H7247)-1),"",'Raw Data'!$M7247)</f>
        <v>Rs.350</v>
      </c>
      <c r="T7247" s="27">
        <f t="shared" si="113"/>
        <v>1</v>
      </c>
      <c r="U7247" s="29">
        <f>'Raw Data'!$M7247*'Raw Data'!$T7247</f>
        <v>350</v>
      </c>
    </row>
    <row r="7248" spans="1:21" x14ac:dyDescent="0.3">
      <c r="A7248" s="20">
        <v>18423098</v>
      </c>
      <c r="B7248" s="27" t="s">
        <v>13603</v>
      </c>
      <c r="C7248" s="27">
        <v>1</v>
      </c>
      <c r="D7248" s="27" t="str">
        <f>VLOOKUP('Raw Data'!$C7248,'country description'!$A$2:$B$16,2,0)</f>
        <v>India</v>
      </c>
      <c r="E7248" s="27" t="s">
        <v>12487</v>
      </c>
      <c r="F7248" s="27" t="s">
        <v>13604</v>
      </c>
      <c r="G7248" s="27" t="s">
        <v>731</v>
      </c>
      <c r="H7248" s="27" t="s">
        <v>18</v>
      </c>
      <c r="I7248" s="27" t="s">
        <v>19</v>
      </c>
      <c r="J7248" s="27" t="s">
        <v>24</v>
      </c>
      <c r="K7248" s="27">
        <v>1</v>
      </c>
      <c r="L7248" s="27">
        <v>16</v>
      </c>
      <c r="M7248" s="27">
        <v>200</v>
      </c>
      <c r="N7248" s="27">
        <v>3.4</v>
      </c>
      <c r="O7248" s="27">
        <v>2015</v>
      </c>
      <c r="P7248" s="27">
        <v>1</v>
      </c>
      <c r="Q7248" s="27">
        <v>20</v>
      </c>
      <c r="R7248" s="28">
        <f>DATE('Raw Data'!$O7248,'Raw Data'!$P7248,'Raw Data'!$Q7248)</f>
        <v>42024</v>
      </c>
      <c r="S7248" s="27" t="str">
        <f>CONCATENATE(MID('Raw Data'!$H7248,FIND("(",'Raw Data'!$H7248)+1,FIND(")",'Raw Data'!$H7248)-FIND("(",'Raw Data'!$H7248)-1),"",'Raw Data'!$M7248)</f>
        <v>Rs.200</v>
      </c>
      <c r="T7248" s="27">
        <f t="shared" si="113"/>
        <v>1</v>
      </c>
      <c r="U7248" s="29">
        <f>'Raw Data'!$M7248*'Raw Data'!$T7248</f>
        <v>200</v>
      </c>
    </row>
    <row r="7249" spans="1:21" x14ac:dyDescent="0.3">
      <c r="A7249" s="20">
        <v>18281973</v>
      </c>
      <c r="B7249" s="27" t="s">
        <v>13605</v>
      </c>
      <c r="C7249" s="27">
        <v>1</v>
      </c>
      <c r="D7249" s="27" t="str">
        <f>VLOOKUP('Raw Data'!$C7249,'country description'!$A$2:$B$16,2,0)</f>
        <v>India</v>
      </c>
      <c r="E7249" s="27" t="s">
        <v>12487</v>
      </c>
      <c r="F7249" s="27" t="s">
        <v>13606</v>
      </c>
      <c r="G7249" s="27" t="s">
        <v>2589</v>
      </c>
      <c r="H7249" s="27" t="s">
        <v>18</v>
      </c>
      <c r="I7249" s="27" t="s">
        <v>19</v>
      </c>
      <c r="J7249" s="27" t="s">
        <v>24</v>
      </c>
      <c r="K7249" s="27">
        <v>2</v>
      </c>
      <c r="L7249" s="27">
        <v>17</v>
      </c>
      <c r="M7249" s="27">
        <v>650</v>
      </c>
      <c r="N7249" s="27">
        <v>2.7</v>
      </c>
      <c r="O7249" s="27">
        <v>2015</v>
      </c>
      <c r="P7249" s="27">
        <v>1</v>
      </c>
      <c r="Q7249" s="27">
        <v>17</v>
      </c>
      <c r="R7249" s="28">
        <f>DATE('Raw Data'!$O7249,'Raw Data'!$P7249,'Raw Data'!$Q7249)</f>
        <v>42021</v>
      </c>
      <c r="S7249" s="27" t="str">
        <f>CONCATENATE(MID('Raw Data'!$H7249,FIND("(",'Raw Data'!$H7249)+1,FIND(")",'Raw Data'!$H7249)-FIND("(",'Raw Data'!$H7249)-1),"",'Raw Data'!$M7249)</f>
        <v>Rs.650</v>
      </c>
      <c r="T7249" s="27">
        <f t="shared" si="113"/>
        <v>1</v>
      </c>
      <c r="U7249" s="29">
        <f>'Raw Data'!$M7249*'Raw Data'!$T7249</f>
        <v>650</v>
      </c>
    </row>
    <row r="7250" spans="1:21" x14ac:dyDescent="0.3">
      <c r="A7250" s="20">
        <v>18128867</v>
      </c>
      <c r="B7250" s="27" t="s">
        <v>13607</v>
      </c>
      <c r="C7250" s="27">
        <v>1</v>
      </c>
      <c r="D7250" s="27" t="str">
        <f>VLOOKUP('Raw Data'!$C7250,'country description'!$A$2:$B$16,2,0)</f>
        <v>India</v>
      </c>
      <c r="E7250" s="27" t="s">
        <v>12487</v>
      </c>
      <c r="F7250" s="27" t="s">
        <v>13608</v>
      </c>
      <c r="G7250" s="27" t="s">
        <v>407</v>
      </c>
      <c r="H7250" s="27" t="s">
        <v>18</v>
      </c>
      <c r="I7250" s="27" t="s">
        <v>19</v>
      </c>
      <c r="J7250" s="27" t="s">
        <v>19</v>
      </c>
      <c r="K7250" s="27">
        <v>1</v>
      </c>
      <c r="L7250" s="27">
        <v>9</v>
      </c>
      <c r="M7250" s="27">
        <v>300</v>
      </c>
      <c r="N7250" s="27">
        <v>2.9</v>
      </c>
      <c r="O7250" s="27">
        <v>2016</v>
      </c>
      <c r="P7250" s="27">
        <v>1</v>
      </c>
      <c r="Q7250" s="27">
        <v>2</v>
      </c>
      <c r="R7250" s="28">
        <f>DATE('Raw Data'!$O7250,'Raw Data'!$P7250,'Raw Data'!$Q7250)</f>
        <v>42371</v>
      </c>
      <c r="S7250" s="27" t="str">
        <f>CONCATENATE(MID('Raw Data'!$H7250,FIND("(",'Raw Data'!$H7250)+1,FIND(")",'Raw Data'!$H7250)-FIND("(",'Raw Data'!$H7250)-1),"",'Raw Data'!$M7250)</f>
        <v>Rs.300</v>
      </c>
      <c r="T7250" s="27">
        <f t="shared" si="113"/>
        <v>1</v>
      </c>
      <c r="U7250" s="29">
        <f>'Raw Data'!$M7250*'Raw Data'!$T7250</f>
        <v>300</v>
      </c>
    </row>
    <row r="7251" spans="1:21" x14ac:dyDescent="0.3">
      <c r="A7251" s="20">
        <v>18160567</v>
      </c>
      <c r="B7251" s="27" t="s">
        <v>13609</v>
      </c>
      <c r="C7251" s="27">
        <v>1</v>
      </c>
      <c r="D7251" s="27" t="str">
        <f>VLOOKUP('Raw Data'!$C7251,'country description'!$A$2:$B$16,2,0)</f>
        <v>India</v>
      </c>
      <c r="E7251" s="27" t="s">
        <v>12487</v>
      </c>
      <c r="F7251" s="27" t="s">
        <v>13610</v>
      </c>
      <c r="G7251" s="27" t="s">
        <v>1117</v>
      </c>
      <c r="H7251" s="27" t="s">
        <v>18</v>
      </c>
      <c r="I7251" s="27" t="s">
        <v>19</v>
      </c>
      <c r="J7251" s="27" t="s">
        <v>19</v>
      </c>
      <c r="K7251" s="27">
        <v>2</v>
      </c>
      <c r="L7251" s="27">
        <v>9</v>
      </c>
      <c r="M7251" s="27">
        <v>600</v>
      </c>
      <c r="N7251" s="27">
        <v>3</v>
      </c>
      <c r="O7251" s="27">
        <v>2013</v>
      </c>
      <c r="P7251" s="27">
        <v>1</v>
      </c>
      <c r="Q7251" s="27">
        <v>11</v>
      </c>
      <c r="R7251" s="28">
        <f>DATE('Raw Data'!$O7251,'Raw Data'!$P7251,'Raw Data'!$Q7251)</f>
        <v>41285</v>
      </c>
      <c r="S7251" s="27" t="str">
        <f>CONCATENATE(MID('Raw Data'!$H7251,FIND("(",'Raw Data'!$H7251)+1,FIND(")",'Raw Data'!$H7251)-FIND("(",'Raw Data'!$H7251)-1),"",'Raw Data'!$M7251)</f>
        <v>Rs.600</v>
      </c>
      <c r="T7251" s="27">
        <f t="shared" si="113"/>
        <v>1</v>
      </c>
      <c r="U7251" s="29">
        <f>'Raw Data'!$M7251*'Raw Data'!$T7251</f>
        <v>600</v>
      </c>
    </row>
    <row r="7252" spans="1:21" x14ac:dyDescent="0.3">
      <c r="A7252" s="20">
        <v>302308</v>
      </c>
      <c r="B7252" s="27" t="s">
        <v>6301</v>
      </c>
      <c r="C7252" s="27">
        <v>1</v>
      </c>
      <c r="D7252" s="27" t="str">
        <f>VLOOKUP('Raw Data'!$C7252,'country description'!$A$2:$B$16,2,0)</f>
        <v>India</v>
      </c>
      <c r="E7252" s="27" t="s">
        <v>12487</v>
      </c>
      <c r="F7252" s="27" t="s">
        <v>13611</v>
      </c>
      <c r="G7252" s="27" t="s">
        <v>424</v>
      </c>
      <c r="H7252" s="27" t="s">
        <v>18</v>
      </c>
      <c r="I7252" s="27" t="s">
        <v>19</v>
      </c>
      <c r="J7252" s="27" t="s">
        <v>19</v>
      </c>
      <c r="K7252" s="27">
        <v>1</v>
      </c>
      <c r="L7252" s="27">
        <v>401</v>
      </c>
      <c r="M7252" s="27">
        <v>300</v>
      </c>
      <c r="N7252" s="27">
        <v>3.8</v>
      </c>
      <c r="O7252" s="27">
        <v>2013</v>
      </c>
      <c r="P7252" s="27">
        <v>1</v>
      </c>
      <c r="Q7252" s="27">
        <v>9</v>
      </c>
      <c r="R7252" s="28">
        <f>DATE('Raw Data'!$O7252,'Raw Data'!$P7252,'Raw Data'!$Q7252)</f>
        <v>41283</v>
      </c>
      <c r="S7252" s="27" t="str">
        <f>CONCATENATE(MID('Raw Data'!$H7252,FIND("(",'Raw Data'!$H7252)+1,FIND(")",'Raw Data'!$H7252)-FIND("(",'Raw Data'!$H7252)-1),"",'Raw Data'!$M7252)</f>
        <v>Rs.300</v>
      </c>
      <c r="T7252" s="27">
        <f t="shared" si="113"/>
        <v>1</v>
      </c>
      <c r="U7252" s="29">
        <f>'Raw Data'!$M7252*'Raw Data'!$T7252</f>
        <v>300</v>
      </c>
    </row>
    <row r="7253" spans="1:21" x14ac:dyDescent="0.3">
      <c r="A7253" s="20">
        <v>18378580</v>
      </c>
      <c r="B7253" s="27" t="s">
        <v>13612</v>
      </c>
      <c r="C7253" s="27">
        <v>1</v>
      </c>
      <c r="D7253" s="27" t="str">
        <f>VLOOKUP('Raw Data'!$C7253,'country description'!$A$2:$B$16,2,0)</f>
        <v>India</v>
      </c>
      <c r="E7253" s="27" t="s">
        <v>12487</v>
      </c>
      <c r="F7253" s="27" t="s">
        <v>13613</v>
      </c>
      <c r="G7253" s="27" t="s">
        <v>1356</v>
      </c>
      <c r="H7253" s="27" t="s">
        <v>18</v>
      </c>
      <c r="I7253" s="27" t="s">
        <v>19</v>
      </c>
      <c r="J7253" s="27" t="s">
        <v>19</v>
      </c>
      <c r="K7253" s="27">
        <v>1</v>
      </c>
      <c r="L7253" s="27">
        <v>2</v>
      </c>
      <c r="M7253" s="27">
        <v>350</v>
      </c>
      <c r="N7253" s="27">
        <v>1</v>
      </c>
      <c r="O7253" s="27">
        <v>2010</v>
      </c>
      <c r="P7253" s="27">
        <v>1</v>
      </c>
      <c r="Q7253" s="27">
        <v>9</v>
      </c>
      <c r="R7253" s="28">
        <f>DATE('Raw Data'!$O7253,'Raw Data'!$P7253,'Raw Data'!$Q7253)</f>
        <v>40187</v>
      </c>
      <c r="S7253" s="27" t="str">
        <f>CONCATENATE(MID('Raw Data'!$H7253,FIND("(",'Raw Data'!$H7253)+1,FIND(")",'Raw Data'!$H7253)-FIND("(",'Raw Data'!$H7253)-1),"",'Raw Data'!$M7253)</f>
        <v>Rs.350</v>
      </c>
      <c r="T7253" s="27">
        <f t="shared" si="113"/>
        <v>1</v>
      </c>
      <c r="U7253" s="29">
        <f>'Raw Data'!$M7253*'Raw Data'!$T7253</f>
        <v>350</v>
      </c>
    </row>
    <row r="7254" spans="1:21" x14ac:dyDescent="0.3">
      <c r="A7254" s="20">
        <v>312241</v>
      </c>
      <c r="B7254" s="27" t="s">
        <v>13614</v>
      </c>
      <c r="C7254" s="27">
        <v>1</v>
      </c>
      <c r="D7254" s="27" t="str">
        <f>VLOOKUP('Raw Data'!$C7254,'country description'!$A$2:$B$16,2,0)</f>
        <v>India</v>
      </c>
      <c r="E7254" s="27" t="s">
        <v>12487</v>
      </c>
      <c r="F7254" s="27" t="s">
        <v>13279</v>
      </c>
      <c r="G7254" s="27" t="s">
        <v>424</v>
      </c>
      <c r="H7254" s="27" t="s">
        <v>18</v>
      </c>
      <c r="I7254" s="27" t="s">
        <v>19</v>
      </c>
      <c r="J7254" s="27" t="s">
        <v>19</v>
      </c>
      <c r="K7254" s="27">
        <v>1</v>
      </c>
      <c r="L7254" s="27">
        <v>8</v>
      </c>
      <c r="M7254" s="27">
        <v>350</v>
      </c>
      <c r="N7254" s="27">
        <v>3</v>
      </c>
      <c r="O7254" s="27">
        <v>2012</v>
      </c>
      <c r="P7254" s="27">
        <v>1</v>
      </c>
      <c r="Q7254" s="27">
        <v>5</v>
      </c>
      <c r="R7254" s="28">
        <f>DATE('Raw Data'!$O7254,'Raw Data'!$P7254,'Raw Data'!$Q7254)</f>
        <v>40913</v>
      </c>
      <c r="S7254" s="27" t="str">
        <f>CONCATENATE(MID('Raw Data'!$H7254,FIND("(",'Raw Data'!$H7254)+1,FIND(")",'Raw Data'!$H7254)-FIND("(",'Raw Data'!$H7254)-1),"",'Raw Data'!$M7254)</f>
        <v>Rs.350</v>
      </c>
      <c r="T7254" s="27">
        <f t="shared" si="113"/>
        <v>1</v>
      </c>
      <c r="U7254" s="29">
        <f>'Raw Data'!$M7254*'Raw Data'!$T7254</f>
        <v>350</v>
      </c>
    </row>
    <row r="7255" spans="1:21" x14ac:dyDescent="0.3">
      <c r="A7255" s="20">
        <v>303152</v>
      </c>
      <c r="B7255" s="27" t="s">
        <v>13615</v>
      </c>
      <c r="C7255" s="27">
        <v>1</v>
      </c>
      <c r="D7255" s="27" t="str">
        <f>VLOOKUP('Raw Data'!$C7255,'country description'!$A$2:$B$16,2,0)</f>
        <v>India</v>
      </c>
      <c r="E7255" s="27" t="s">
        <v>12487</v>
      </c>
      <c r="F7255" s="27" t="s">
        <v>13616</v>
      </c>
      <c r="G7255" s="27" t="s">
        <v>13617</v>
      </c>
      <c r="H7255" s="27" t="s">
        <v>18</v>
      </c>
      <c r="I7255" s="27" t="s">
        <v>19</v>
      </c>
      <c r="J7255" s="27" t="s">
        <v>19</v>
      </c>
      <c r="K7255" s="27">
        <v>3</v>
      </c>
      <c r="L7255" s="27">
        <v>1088</v>
      </c>
      <c r="M7255" s="27">
        <v>1300</v>
      </c>
      <c r="N7255" s="27">
        <v>3.9</v>
      </c>
      <c r="O7255" s="27">
        <v>2018</v>
      </c>
      <c r="P7255" s="27">
        <v>1</v>
      </c>
      <c r="Q7255" s="27">
        <v>20</v>
      </c>
      <c r="R7255" s="28">
        <f>DATE('Raw Data'!$O7255,'Raw Data'!$P7255,'Raw Data'!$Q7255)</f>
        <v>43120</v>
      </c>
      <c r="S7255" s="27" t="str">
        <f>CONCATENATE(MID('Raw Data'!$H7255,FIND("(",'Raw Data'!$H7255)+1,FIND(")",'Raw Data'!$H7255)-FIND("(",'Raw Data'!$H7255)-1),"",'Raw Data'!$M7255)</f>
        <v>Rs.1300</v>
      </c>
      <c r="T7255" s="27">
        <f t="shared" si="113"/>
        <v>1</v>
      </c>
      <c r="U7255" s="29">
        <f>'Raw Data'!$M7255*'Raw Data'!$T7255</f>
        <v>1300</v>
      </c>
    </row>
    <row r="7256" spans="1:21" x14ac:dyDescent="0.3">
      <c r="A7256" s="20">
        <v>523</v>
      </c>
      <c r="B7256" s="27" t="s">
        <v>2576</v>
      </c>
      <c r="C7256" s="27">
        <v>1</v>
      </c>
      <c r="D7256" s="27" t="str">
        <f>VLOOKUP('Raw Data'!$C7256,'country description'!$A$2:$B$16,2,0)</f>
        <v>India</v>
      </c>
      <c r="E7256" s="27" t="s">
        <v>12487</v>
      </c>
      <c r="F7256" s="27" t="s">
        <v>12864</v>
      </c>
      <c r="G7256" s="27" t="s">
        <v>407</v>
      </c>
      <c r="H7256" s="27" t="s">
        <v>18</v>
      </c>
      <c r="I7256" s="27" t="s">
        <v>19</v>
      </c>
      <c r="J7256" s="27" t="s">
        <v>19</v>
      </c>
      <c r="K7256" s="27">
        <v>2</v>
      </c>
      <c r="L7256" s="27">
        <v>23</v>
      </c>
      <c r="M7256" s="27">
        <v>650</v>
      </c>
      <c r="N7256" s="27">
        <v>2.5</v>
      </c>
      <c r="O7256" s="27">
        <v>2012</v>
      </c>
      <c r="P7256" s="27">
        <v>1</v>
      </c>
      <c r="Q7256" s="27">
        <v>6</v>
      </c>
      <c r="R7256" s="28">
        <f>DATE('Raw Data'!$O7256,'Raw Data'!$P7256,'Raw Data'!$Q7256)</f>
        <v>40914</v>
      </c>
      <c r="S7256" s="27" t="str">
        <f>CONCATENATE(MID('Raw Data'!$H7256,FIND("(",'Raw Data'!$H7256)+1,FIND(")",'Raw Data'!$H7256)-FIND("(",'Raw Data'!$H7256)-1),"",'Raw Data'!$M7256)</f>
        <v>Rs.650</v>
      </c>
      <c r="T7256" s="27">
        <f t="shared" si="113"/>
        <v>1</v>
      </c>
      <c r="U7256" s="29">
        <f>'Raw Data'!$M7256*'Raw Data'!$T7256</f>
        <v>650</v>
      </c>
    </row>
    <row r="7257" spans="1:21" x14ac:dyDescent="0.3">
      <c r="A7257" s="20">
        <v>386</v>
      </c>
      <c r="B7257" s="27" t="s">
        <v>499</v>
      </c>
      <c r="C7257" s="27">
        <v>1</v>
      </c>
      <c r="D7257" s="27" t="str">
        <f>VLOOKUP('Raw Data'!$C7257,'country description'!$A$2:$B$16,2,0)</f>
        <v>India</v>
      </c>
      <c r="E7257" s="27" t="s">
        <v>12487</v>
      </c>
      <c r="F7257" s="27" t="s">
        <v>13618</v>
      </c>
      <c r="G7257" s="27" t="s">
        <v>500</v>
      </c>
      <c r="H7257" s="27" t="s">
        <v>18</v>
      </c>
      <c r="I7257" s="27" t="s">
        <v>19</v>
      </c>
      <c r="J7257" s="27" t="s">
        <v>19</v>
      </c>
      <c r="K7257" s="27">
        <v>2</v>
      </c>
      <c r="L7257" s="27">
        <v>98</v>
      </c>
      <c r="M7257" s="27">
        <v>700</v>
      </c>
      <c r="N7257" s="27">
        <v>2.4</v>
      </c>
      <c r="O7257" s="27">
        <v>2011</v>
      </c>
      <c r="P7257" s="27">
        <v>1</v>
      </c>
      <c r="Q7257" s="27">
        <v>8</v>
      </c>
      <c r="R7257" s="28">
        <f>DATE('Raw Data'!$O7257,'Raw Data'!$P7257,'Raw Data'!$Q7257)</f>
        <v>40551</v>
      </c>
      <c r="S7257" s="27" t="str">
        <f>CONCATENATE(MID('Raw Data'!$H7257,FIND("(",'Raw Data'!$H7257)+1,FIND(")",'Raw Data'!$H7257)-FIND("(",'Raw Data'!$H7257)-1),"",'Raw Data'!$M7257)</f>
        <v>Rs.700</v>
      </c>
      <c r="T7257" s="27">
        <f t="shared" si="113"/>
        <v>1</v>
      </c>
      <c r="U7257" s="29">
        <f>'Raw Data'!$M7257*'Raw Data'!$T7257</f>
        <v>700</v>
      </c>
    </row>
    <row r="7258" spans="1:21" x14ac:dyDescent="0.3">
      <c r="A7258" s="20">
        <v>18272355</v>
      </c>
      <c r="B7258" s="27" t="s">
        <v>3413</v>
      </c>
      <c r="C7258" s="27">
        <v>1</v>
      </c>
      <c r="D7258" s="27" t="str">
        <f>VLOOKUP('Raw Data'!$C7258,'country description'!$A$2:$B$16,2,0)</f>
        <v>India</v>
      </c>
      <c r="E7258" s="27" t="s">
        <v>12487</v>
      </c>
      <c r="F7258" s="27" t="s">
        <v>13619</v>
      </c>
      <c r="G7258" s="27" t="s">
        <v>3415</v>
      </c>
      <c r="H7258" s="27" t="s">
        <v>18</v>
      </c>
      <c r="I7258" s="27" t="s">
        <v>19</v>
      </c>
      <c r="J7258" s="27" t="s">
        <v>19</v>
      </c>
      <c r="K7258" s="27">
        <v>3</v>
      </c>
      <c r="L7258" s="27">
        <v>749</v>
      </c>
      <c r="M7258" s="27">
        <v>1800</v>
      </c>
      <c r="N7258" s="27">
        <v>3.9</v>
      </c>
      <c r="O7258" s="27">
        <v>2018</v>
      </c>
      <c r="P7258" s="27">
        <v>12</v>
      </c>
      <c r="Q7258" s="27">
        <v>25</v>
      </c>
      <c r="R7258" s="28">
        <f>DATE('Raw Data'!$O7258,'Raw Data'!$P7258,'Raw Data'!$Q7258)</f>
        <v>43459</v>
      </c>
      <c r="S7258" s="27" t="str">
        <f>CONCATENATE(MID('Raw Data'!$H7258,FIND("(",'Raw Data'!$H7258)+1,FIND(")",'Raw Data'!$H7258)-FIND("(",'Raw Data'!$H7258)-1),"",'Raw Data'!$M7258)</f>
        <v>Rs.1800</v>
      </c>
      <c r="T7258" s="27">
        <f t="shared" si="113"/>
        <v>1</v>
      </c>
      <c r="U7258" s="29">
        <f>'Raw Data'!$M7258*'Raw Data'!$T7258</f>
        <v>1800</v>
      </c>
    </row>
    <row r="7259" spans="1:21" x14ac:dyDescent="0.3">
      <c r="A7259" s="20">
        <v>18303688</v>
      </c>
      <c r="B7259" s="27" t="s">
        <v>11583</v>
      </c>
      <c r="C7259" s="27">
        <v>1</v>
      </c>
      <c r="D7259" s="27" t="str">
        <f>VLOOKUP('Raw Data'!$C7259,'country description'!$A$2:$B$16,2,0)</f>
        <v>India</v>
      </c>
      <c r="E7259" s="27" t="s">
        <v>12487</v>
      </c>
      <c r="F7259" s="27" t="s">
        <v>13620</v>
      </c>
      <c r="G7259" s="27" t="s">
        <v>11584</v>
      </c>
      <c r="H7259" s="27" t="s">
        <v>18</v>
      </c>
      <c r="I7259" s="27" t="s">
        <v>19</v>
      </c>
      <c r="J7259" s="27" t="s">
        <v>19</v>
      </c>
      <c r="K7259" s="27">
        <v>3</v>
      </c>
      <c r="L7259" s="27">
        <v>121</v>
      </c>
      <c r="M7259" s="27">
        <v>1350</v>
      </c>
      <c r="N7259" s="27">
        <v>4</v>
      </c>
      <c r="O7259" s="27">
        <v>2012</v>
      </c>
      <c r="P7259" s="27">
        <v>12</v>
      </c>
      <c r="Q7259" s="27">
        <v>27</v>
      </c>
      <c r="R7259" s="28">
        <f>DATE('Raw Data'!$O7259,'Raw Data'!$P7259,'Raw Data'!$Q7259)</f>
        <v>41270</v>
      </c>
      <c r="S7259" s="27" t="str">
        <f>CONCATENATE(MID('Raw Data'!$H7259,FIND("(",'Raw Data'!$H7259)+1,FIND(")",'Raw Data'!$H7259)-FIND("(",'Raw Data'!$H7259)-1),"",'Raw Data'!$M7259)</f>
        <v>Rs.1350</v>
      </c>
      <c r="T7259" s="27">
        <f t="shared" si="113"/>
        <v>1</v>
      </c>
      <c r="U7259" s="29">
        <f>'Raw Data'!$M7259*'Raw Data'!$T7259</f>
        <v>1350</v>
      </c>
    </row>
    <row r="7260" spans="1:21" x14ac:dyDescent="0.3">
      <c r="A7260" s="20">
        <v>310167</v>
      </c>
      <c r="B7260" s="27" t="s">
        <v>13621</v>
      </c>
      <c r="C7260" s="27">
        <v>1</v>
      </c>
      <c r="D7260" s="27" t="str">
        <f>VLOOKUP('Raw Data'!$C7260,'country description'!$A$2:$B$16,2,0)</f>
        <v>India</v>
      </c>
      <c r="E7260" s="27" t="s">
        <v>14</v>
      </c>
      <c r="F7260" s="27" t="s">
        <v>13622</v>
      </c>
      <c r="G7260" s="27" t="s">
        <v>13623</v>
      </c>
      <c r="H7260" s="27" t="s">
        <v>18</v>
      </c>
      <c r="I7260" s="27" t="s">
        <v>24</v>
      </c>
      <c r="J7260" s="27" t="s">
        <v>24</v>
      </c>
      <c r="K7260" s="27">
        <v>4</v>
      </c>
      <c r="L7260" s="27">
        <v>300</v>
      </c>
      <c r="M7260" s="27">
        <v>2000</v>
      </c>
      <c r="N7260" s="27">
        <v>3.8</v>
      </c>
      <c r="O7260" s="27">
        <v>2014</v>
      </c>
      <c r="P7260" s="27">
        <v>11</v>
      </c>
      <c r="Q7260" s="27">
        <v>17</v>
      </c>
      <c r="R7260" s="28">
        <f>DATE('Raw Data'!$O7260,'Raw Data'!$P7260,'Raw Data'!$Q7260)</f>
        <v>41960</v>
      </c>
      <c r="S7260" s="27" t="str">
        <f>CONCATENATE(MID('Raw Data'!$H7260,FIND("(",'Raw Data'!$H7260)+1,FIND(")",'Raw Data'!$H7260)-FIND("(",'Raw Data'!$H7260)-1),"",'Raw Data'!$M7260)</f>
        <v>Rs.2000</v>
      </c>
      <c r="T7260" s="27">
        <f t="shared" si="113"/>
        <v>1</v>
      </c>
      <c r="U7260" s="29">
        <f>'Raw Data'!$M7260*'Raw Data'!$T7260</f>
        <v>2000</v>
      </c>
    </row>
    <row r="7261" spans="1:21" x14ac:dyDescent="0.3">
      <c r="A7261" s="20">
        <v>311698</v>
      </c>
      <c r="B7261" s="27" t="s">
        <v>943</v>
      </c>
      <c r="C7261" s="27">
        <v>1</v>
      </c>
      <c r="D7261" s="27" t="str">
        <f>VLOOKUP('Raw Data'!$C7261,'country description'!$A$2:$B$16,2,0)</f>
        <v>India</v>
      </c>
      <c r="E7261" s="27" t="s">
        <v>12487</v>
      </c>
      <c r="F7261" s="27" t="s">
        <v>13624</v>
      </c>
      <c r="G7261" s="27" t="s">
        <v>945</v>
      </c>
      <c r="H7261" s="27" t="s">
        <v>18</v>
      </c>
      <c r="I7261" s="27" t="s">
        <v>19</v>
      </c>
      <c r="J7261" s="27" t="s">
        <v>24</v>
      </c>
      <c r="K7261" s="27">
        <v>1</v>
      </c>
      <c r="L7261" s="27">
        <v>12</v>
      </c>
      <c r="M7261" s="27">
        <v>350</v>
      </c>
      <c r="N7261" s="27">
        <v>2.6</v>
      </c>
      <c r="O7261" s="27">
        <v>2018</v>
      </c>
      <c r="P7261" s="27">
        <v>12</v>
      </c>
      <c r="Q7261" s="27">
        <v>5</v>
      </c>
      <c r="R7261" s="28">
        <f>DATE('Raw Data'!$O7261,'Raw Data'!$P7261,'Raw Data'!$Q7261)</f>
        <v>43439</v>
      </c>
      <c r="S7261" s="27" t="str">
        <f>CONCATENATE(MID('Raw Data'!$H7261,FIND("(",'Raw Data'!$H7261)+1,FIND(")",'Raw Data'!$H7261)-FIND("(",'Raw Data'!$H7261)-1),"",'Raw Data'!$M7261)</f>
        <v>Rs.350</v>
      </c>
      <c r="T7261" s="27">
        <f t="shared" si="113"/>
        <v>1</v>
      </c>
      <c r="U7261" s="29">
        <f>'Raw Data'!$M7261*'Raw Data'!$T7261</f>
        <v>350</v>
      </c>
    </row>
    <row r="7262" spans="1:21" x14ac:dyDescent="0.3">
      <c r="A7262" s="20">
        <v>3154</v>
      </c>
      <c r="B7262" s="27" t="s">
        <v>13625</v>
      </c>
      <c r="C7262" s="27">
        <v>1</v>
      </c>
      <c r="D7262" s="27" t="str">
        <f>VLOOKUP('Raw Data'!$C7262,'country description'!$A$2:$B$16,2,0)</f>
        <v>India</v>
      </c>
      <c r="E7262" s="27" t="s">
        <v>12487</v>
      </c>
      <c r="F7262" s="27" t="s">
        <v>13626</v>
      </c>
      <c r="G7262" s="27" t="s">
        <v>410</v>
      </c>
      <c r="H7262" s="27" t="s">
        <v>18</v>
      </c>
      <c r="I7262" s="27" t="s">
        <v>24</v>
      </c>
      <c r="J7262" s="27" t="s">
        <v>24</v>
      </c>
      <c r="K7262" s="27">
        <v>3</v>
      </c>
      <c r="L7262" s="27">
        <v>129</v>
      </c>
      <c r="M7262" s="27">
        <v>1500</v>
      </c>
      <c r="N7262" s="27">
        <v>3.3</v>
      </c>
      <c r="O7262" s="27">
        <v>2014</v>
      </c>
      <c r="P7262" s="27">
        <v>12</v>
      </c>
      <c r="Q7262" s="27">
        <v>20</v>
      </c>
      <c r="R7262" s="28">
        <f>DATE('Raw Data'!$O7262,'Raw Data'!$P7262,'Raw Data'!$Q7262)</f>
        <v>41993</v>
      </c>
      <c r="S7262" s="27" t="str">
        <f>CONCATENATE(MID('Raw Data'!$H7262,FIND("(",'Raw Data'!$H7262)+1,FIND(")",'Raw Data'!$H7262)-FIND("(",'Raw Data'!$H7262)-1),"",'Raw Data'!$M7262)</f>
        <v>Rs.1500</v>
      </c>
      <c r="T7262" s="27">
        <f t="shared" si="113"/>
        <v>1</v>
      </c>
      <c r="U7262" s="29">
        <f>'Raw Data'!$M7262*'Raw Data'!$T7262</f>
        <v>1500</v>
      </c>
    </row>
    <row r="7263" spans="1:21" x14ac:dyDescent="0.3">
      <c r="A7263" s="20">
        <v>18424581</v>
      </c>
      <c r="B7263" s="27" t="s">
        <v>13627</v>
      </c>
      <c r="C7263" s="27">
        <v>1</v>
      </c>
      <c r="D7263" s="27" t="str">
        <f>VLOOKUP('Raw Data'!$C7263,'country description'!$A$2:$B$16,2,0)</f>
        <v>India</v>
      </c>
      <c r="E7263" s="27" t="s">
        <v>12487</v>
      </c>
      <c r="F7263" s="27" t="s">
        <v>13142</v>
      </c>
      <c r="G7263" s="27" t="s">
        <v>2630</v>
      </c>
      <c r="H7263" s="27" t="s">
        <v>18</v>
      </c>
      <c r="I7263" s="27" t="s">
        <v>19</v>
      </c>
      <c r="J7263" s="27" t="s">
        <v>24</v>
      </c>
      <c r="K7263" s="27">
        <v>2</v>
      </c>
      <c r="L7263" s="27">
        <v>3</v>
      </c>
      <c r="M7263" s="27">
        <v>600</v>
      </c>
      <c r="N7263" s="27">
        <v>1</v>
      </c>
      <c r="O7263" s="27">
        <v>2017</v>
      </c>
      <c r="P7263" s="27">
        <v>12</v>
      </c>
      <c r="Q7263" s="27">
        <v>1</v>
      </c>
      <c r="R7263" s="28">
        <f>DATE('Raw Data'!$O7263,'Raw Data'!$P7263,'Raw Data'!$Q7263)</f>
        <v>43070</v>
      </c>
      <c r="S7263" s="27" t="str">
        <f>CONCATENATE(MID('Raw Data'!$H7263,FIND("(",'Raw Data'!$H7263)+1,FIND(")",'Raw Data'!$H7263)-FIND("(",'Raw Data'!$H7263)-1),"",'Raw Data'!$M7263)</f>
        <v>Rs.600</v>
      </c>
      <c r="T7263" s="27">
        <f t="shared" si="113"/>
        <v>1</v>
      </c>
      <c r="U7263" s="29">
        <f>'Raw Data'!$M7263*'Raw Data'!$T7263</f>
        <v>600</v>
      </c>
    </row>
    <row r="7264" spans="1:21" x14ac:dyDescent="0.3">
      <c r="A7264" s="20">
        <v>18421057</v>
      </c>
      <c r="B7264" s="27" t="s">
        <v>3132</v>
      </c>
      <c r="C7264" s="27">
        <v>1</v>
      </c>
      <c r="D7264" s="27" t="str">
        <f>VLOOKUP('Raw Data'!$C7264,'country description'!$A$2:$B$16,2,0)</f>
        <v>India</v>
      </c>
      <c r="E7264" s="27" t="s">
        <v>12487</v>
      </c>
      <c r="F7264" s="27" t="s">
        <v>13628</v>
      </c>
      <c r="G7264" s="27" t="s">
        <v>3134</v>
      </c>
      <c r="H7264" s="27" t="s">
        <v>18</v>
      </c>
      <c r="I7264" s="27" t="s">
        <v>24</v>
      </c>
      <c r="J7264" s="27" t="s">
        <v>19</v>
      </c>
      <c r="K7264" s="27">
        <v>3</v>
      </c>
      <c r="L7264" s="27">
        <v>299</v>
      </c>
      <c r="M7264" s="27">
        <v>1800</v>
      </c>
      <c r="N7264" s="27">
        <v>3.4</v>
      </c>
      <c r="O7264" s="27">
        <v>2014</v>
      </c>
      <c r="P7264" s="27">
        <v>12</v>
      </c>
      <c r="Q7264" s="27">
        <v>2</v>
      </c>
      <c r="R7264" s="28">
        <f>DATE('Raw Data'!$O7264,'Raw Data'!$P7264,'Raw Data'!$Q7264)</f>
        <v>41975</v>
      </c>
      <c r="S7264" s="27" t="str">
        <f>CONCATENATE(MID('Raw Data'!$H7264,FIND("(",'Raw Data'!$H7264)+1,FIND(")",'Raw Data'!$H7264)-FIND("(",'Raw Data'!$H7264)-1),"",'Raw Data'!$M7264)</f>
        <v>Rs.1800</v>
      </c>
      <c r="T7264" s="27">
        <f t="shared" si="113"/>
        <v>1</v>
      </c>
      <c r="U7264" s="29">
        <f>'Raw Data'!$M7264*'Raw Data'!$T7264</f>
        <v>1800</v>
      </c>
    </row>
    <row r="7265" spans="1:21" x14ac:dyDescent="0.3">
      <c r="A7265" s="20">
        <v>18237319</v>
      </c>
      <c r="B7265" s="27" t="s">
        <v>13629</v>
      </c>
      <c r="C7265" s="27">
        <v>1</v>
      </c>
      <c r="D7265" s="27" t="str">
        <f>VLOOKUP('Raw Data'!$C7265,'country description'!$A$2:$B$16,2,0)</f>
        <v>India</v>
      </c>
      <c r="E7265" s="27" t="s">
        <v>14</v>
      </c>
      <c r="F7265" s="27" t="s">
        <v>13630</v>
      </c>
      <c r="G7265" s="27" t="s">
        <v>13631</v>
      </c>
      <c r="H7265" s="27" t="s">
        <v>18</v>
      </c>
      <c r="I7265" s="27" t="s">
        <v>24</v>
      </c>
      <c r="J7265" s="27" t="s">
        <v>24</v>
      </c>
      <c r="K7265" s="27">
        <v>4</v>
      </c>
      <c r="L7265" s="27">
        <v>96</v>
      </c>
      <c r="M7265" s="27">
        <v>2000</v>
      </c>
      <c r="N7265" s="27">
        <v>4.3</v>
      </c>
      <c r="O7265" s="27">
        <v>2013</v>
      </c>
      <c r="P7265" s="27">
        <v>11</v>
      </c>
      <c r="Q7265" s="27">
        <v>24</v>
      </c>
      <c r="R7265" s="28">
        <f>DATE('Raw Data'!$O7265,'Raw Data'!$P7265,'Raw Data'!$Q7265)</f>
        <v>41602</v>
      </c>
      <c r="S7265" s="27" t="str">
        <f>CONCATENATE(MID('Raw Data'!$H7265,FIND("(",'Raw Data'!$H7265)+1,FIND(")",'Raw Data'!$H7265)-FIND("(",'Raw Data'!$H7265)-1),"",'Raw Data'!$M7265)</f>
        <v>Rs.2000</v>
      </c>
      <c r="T7265" s="27">
        <f t="shared" si="113"/>
        <v>1</v>
      </c>
      <c r="U7265" s="29">
        <f>'Raw Data'!$M7265*'Raw Data'!$T7265</f>
        <v>2000</v>
      </c>
    </row>
    <row r="7266" spans="1:21" x14ac:dyDescent="0.3">
      <c r="A7266" s="20">
        <v>18377927</v>
      </c>
      <c r="B7266" s="27" t="s">
        <v>13632</v>
      </c>
      <c r="C7266" s="27">
        <v>1</v>
      </c>
      <c r="D7266" s="27" t="str">
        <f>VLOOKUP('Raw Data'!$C7266,'country description'!$A$2:$B$16,2,0)</f>
        <v>India</v>
      </c>
      <c r="E7266" s="27" t="s">
        <v>12487</v>
      </c>
      <c r="F7266" s="27" t="s">
        <v>13633</v>
      </c>
      <c r="G7266" s="27" t="s">
        <v>4087</v>
      </c>
      <c r="H7266" s="27" t="s">
        <v>18</v>
      </c>
      <c r="I7266" s="27" t="s">
        <v>19</v>
      </c>
      <c r="J7266" s="27" t="s">
        <v>19</v>
      </c>
      <c r="K7266" s="27">
        <v>1</v>
      </c>
      <c r="L7266" s="27">
        <v>80</v>
      </c>
      <c r="M7266" s="27">
        <v>350</v>
      </c>
      <c r="N7266" s="27">
        <v>3.8</v>
      </c>
      <c r="O7266" s="27">
        <v>2012</v>
      </c>
      <c r="P7266" s="27">
        <v>12</v>
      </c>
      <c r="Q7266" s="27">
        <v>1</v>
      </c>
      <c r="R7266" s="28">
        <f>DATE('Raw Data'!$O7266,'Raw Data'!$P7266,'Raw Data'!$Q7266)</f>
        <v>41244</v>
      </c>
      <c r="S7266" s="27" t="str">
        <f>CONCATENATE(MID('Raw Data'!$H7266,FIND("(",'Raw Data'!$H7266)+1,FIND(")",'Raw Data'!$H7266)-FIND("(",'Raw Data'!$H7266)-1),"",'Raw Data'!$M7266)</f>
        <v>Rs.350</v>
      </c>
      <c r="T7266" s="27">
        <f t="shared" si="113"/>
        <v>1</v>
      </c>
      <c r="U7266" s="29">
        <f>'Raw Data'!$M7266*'Raw Data'!$T7266</f>
        <v>350</v>
      </c>
    </row>
    <row r="7267" spans="1:21" x14ac:dyDescent="0.3">
      <c r="A7267" s="20">
        <v>18331809</v>
      </c>
      <c r="B7267" s="27" t="s">
        <v>13634</v>
      </c>
      <c r="C7267" s="27">
        <v>1</v>
      </c>
      <c r="D7267" s="27" t="str">
        <f>VLOOKUP('Raw Data'!$C7267,'country description'!$A$2:$B$16,2,0)</f>
        <v>India</v>
      </c>
      <c r="E7267" s="27" t="s">
        <v>12487</v>
      </c>
      <c r="F7267" s="27" t="s">
        <v>13635</v>
      </c>
      <c r="G7267" s="27" t="s">
        <v>407</v>
      </c>
      <c r="H7267" s="27" t="s">
        <v>18</v>
      </c>
      <c r="I7267" s="27" t="s">
        <v>19</v>
      </c>
      <c r="J7267" s="27" t="s">
        <v>19</v>
      </c>
      <c r="K7267" s="27">
        <v>1</v>
      </c>
      <c r="L7267" s="27">
        <v>3</v>
      </c>
      <c r="M7267" s="27">
        <v>300</v>
      </c>
      <c r="N7267" s="27">
        <v>1</v>
      </c>
      <c r="O7267" s="27">
        <v>2012</v>
      </c>
      <c r="P7267" s="27">
        <v>12</v>
      </c>
      <c r="Q7267" s="27">
        <v>4</v>
      </c>
      <c r="R7267" s="28">
        <f>DATE('Raw Data'!$O7267,'Raw Data'!$P7267,'Raw Data'!$Q7267)</f>
        <v>41247</v>
      </c>
      <c r="S7267" s="27" t="str">
        <f>CONCATENATE(MID('Raw Data'!$H7267,FIND("(",'Raw Data'!$H7267)+1,FIND(")",'Raw Data'!$H7267)-FIND("(",'Raw Data'!$H7267)-1),"",'Raw Data'!$M7267)</f>
        <v>Rs.300</v>
      </c>
      <c r="T7267" s="27">
        <f t="shared" si="113"/>
        <v>1</v>
      </c>
      <c r="U7267" s="29">
        <f>'Raw Data'!$M7267*'Raw Data'!$T7267</f>
        <v>300</v>
      </c>
    </row>
    <row r="7268" spans="1:21" x14ac:dyDescent="0.3">
      <c r="A7268" s="20">
        <v>5685</v>
      </c>
      <c r="B7268" s="27" t="s">
        <v>13636</v>
      </c>
      <c r="C7268" s="27">
        <v>1</v>
      </c>
      <c r="D7268" s="27" t="str">
        <f>VLOOKUP('Raw Data'!$C7268,'country description'!$A$2:$B$16,2,0)</f>
        <v>India</v>
      </c>
      <c r="E7268" s="27" t="s">
        <v>12487</v>
      </c>
      <c r="F7268" s="27" t="s">
        <v>13637</v>
      </c>
      <c r="G7268" s="27" t="s">
        <v>2801</v>
      </c>
      <c r="H7268" s="27" t="s">
        <v>18</v>
      </c>
      <c r="I7268" s="27" t="s">
        <v>19</v>
      </c>
      <c r="J7268" s="27" t="s">
        <v>19</v>
      </c>
      <c r="K7268" s="27">
        <v>2</v>
      </c>
      <c r="L7268" s="27">
        <v>33</v>
      </c>
      <c r="M7268" s="27">
        <v>600</v>
      </c>
      <c r="N7268" s="27">
        <v>2.7</v>
      </c>
      <c r="O7268" s="27">
        <v>2015</v>
      </c>
      <c r="P7268" s="27">
        <v>12</v>
      </c>
      <c r="Q7268" s="27">
        <v>6</v>
      </c>
      <c r="R7268" s="28">
        <f>DATE('Raw Data'!$O7268,'Raw Data'!$P7268,'Raw Data'!$Q7268)</f>
        <v>42344</v>
      </c>
      <c r="S7268" s="27" t="str">
        <f>CONCATENATE(MID('Raw Data'!$H7268,FIND("(",'Raw Data'!$H7268)+1,FIND(")",'Raw Data'!$H7268)-FIND("(",'Raw Data'!$H7268)-1),"",'Raw Data'!$M7268)</f>
        <v>Rs.600</v>
      </c>
      <c r="T7268" s="27">
        <f t="shared" si="113"/>
        <v>1</v>
      </c>
      <c r="U7268" s="29">
        <f>'Raw Data'!$M7268*'Raw Data'!$T7268</f>
        <v>600</v>
      </c>
    </row>
    <row r="7269" spans="1:21" x14ac:dyDescent="0.3">
      <c r="A7269" s="20">
        <v>8441</v>
      </c>
      <c r="B7269" s="27" t="s">
        <v>13638</v>
      </c>
      <c r="C7269" s="27">
        <v>1</v>
      </c>
      <c r="D7269" s="27" t="str">
        <f>VLOOKUP('Raw Data'!$C7269,'country description'!$A$2:$B$16,2,0)</f>
        <v>India</v>
      </c>
      <c r="E7269" s="27" t="s">
        <v>12487</v>
      </c>
      <c r="F7269" s="27" t="s">
        <v>13359</v>
      </c>
      <c r="G7269" s="27" t="s">
        <v>407</v>
      </c>
      <c r="H7269" s="27" t="s">
        <v>18</v>
      </c>
      <c r="I7269" s="27" t="s">
        <v>19</v>
      </c>
      <c r="J7269" s="27" t="s">
        <v>19</v>
      </c>
      <c r="K7269" s="27">
        <v>2</v>
      </c>
      <c r="L7269" s="27">
        <v>14</v>
      </c>
      <c r="M7269" s="27">
        <v>900</v>
      </c>
      <c r="N7269" s="27">
        <v>2.9</v>
      </c>
      <c r="O7269" s="27">
        <v>2012</v>
      </c>
      <c r="P7269" s="27">
        <v>12</v>
      </c>
      <c r="Q7269" s="27">
        <v>11</v>
      </c>
      <c r="R7269" s="28">
        <f>DATE('Raw Data'!$O7269,'Raw Data'!$P7269,'Raw Data'!$Q7269)</f>
        <v>41254</v>
      </c>
      <c r="S7269" s="27" t="str">
        <f>CONCATENATE(MID('Raw Data'!$H7269,FIND("(",'Raw Data'!$H7269)+1,FIND(")",'Raw Data'!$H7269)-FIND("(",'Raw Data'!$H7269)-1),"",'Raw Data'!$M7269)</f>
        <v>Rs.900</v>
      </c>
      <c r="T7269" s="27">
        <f t="shared" si="113"/>
        <v>1</v>
      </c>
      <c r="U7269" s="29">
        <f>'Raw Data'!$M7269*'Raw Data'!$T7269</f>
        <v>900</v>
      </c>
    </row>
    <row r="7270" spans="1:21" x14ac:dyDescent="0.3">
      <c r="A7270" s="20">
        <v>310067</v>
      </c>
      <c r="B7270" s="27" t="s">
        <v>13639</v>
      </c>
      <c r="C7270" s="27">
        <v>1</v>
      </c>
      <c r="D7270" s="27" t="str">
        <f>VLOOKUP('Raw Data'!$C7270,'country description'!$A$2:$B$16,2,0)</f>
        <v>India</v>
      </c>
      <c r="E7270" s="27" t="s">
        <v>12487</v>
      </c>
      <c r="F7270" s="27" t="s">
        <v>13640</v>
      </c>
      <c r="G7270" s="27" t="s">
        <v>424</v>
      </c>
      <c r="H7270" s="27" t="s">
        <v>18</v>
      </c>
      <c r="I7270" s="27" t="s">
        <v>19</v>
      </c>
      <c r="J7270" s="27" t="s">
        <v>19</v>
      </c>
      <c r="K7270" s="27">
        <v>1</v>
      </c>
      <c r="L7270" s="27">
        <v>2</v>
      </c>
      <c r="M7270" s="27">
        <v>100</v>
      </c>
      <c r="N7270" s="27">
        <v>1</v>
      </c>
      <c r="O7270" s="27">
        <v>2013</v>
      </c>
      <c r="P7270" s="27">
        <v>12</v>
      </c>
      <c r="Q7270" s="27">
        <v>2</v>
      </c>
      <c r="R7270" s="28">
        <f>DATE('Raw Data'!$O7270,'Raw Data'!$P7270,'Raw Data'!$Q7270)</f>
        <v>41610</v>
      </c>
      <c r="S7270" s="27" t="str">
        <f>CONCATENATE(MID('Raw Data'!$H7270,FIND("(",'Raw Data'!$H7270)+1,FIND(")",'Raw Data'!$H7270)-FIND("(",'Raw Data'!$H7270)-1),"",'Raw Data'!$M7270)</f>
        <v>Rs.100</v>
      </c>
      <c r="T7270" s="27">
        <f t="shared" si="113"/>
        <v>1</v>
      </c>
      <c r="U7270" s="29">
        <f>'Raw Data'!$M7270*'Raw Data'!$T7270</f>
        <v>100</v>
      </c>
    </row>
    <row r="7271" spans="1:21" x14ac:dyDescent="0.3">
      <c r="A7271" s="20">
        <v>304496</v>
      </c>
      <c r="B7271" s="27" t="s">
        <v>13641</v>
      </c>
      <c r="C7271" s="27">
        <v>1</v>
      </c>
      <c r="D7271" s="27" t="str">
        <f>VLOOKUP('Raw Data'!$C7271,'country description'!$A$2:$B$16,2,0)</f>
        <v>India</v>
      </c>
      <c r="E7271" s="27" t="s">
        <v>12487</v>
      </c>
      <c r="F7271" s="27" t="s">
        <v>13642</v>
      </c>
      <c r="G7271" s="27" t="s">
        <v>17</v>
      </c>
      <c r="H7271" s="27" t="s">
        <v>18</v>
      </c>
      <c r="I7271" s="27" t="s">
        <v>19</v>
      </c>
      <c r="J7271" s="27" t="s">
        <v>19</v>
      </c>
      <c r="K7271" s="27">
        <v>1</v>
      </c>
      <c r="L7271" s="27">
        <v>12</v>
      </c>
      <c r="M7271" s="27">
        <v>200</v>
      </c>
      <c r="N7271" s="27">
        <v>2.9</v>
      </c>
      <c r="O7271" s="27">
        <v>2013</v>
      </c>
      <c r="P7271" s="27">
        <v>12</v>
      </c>
      <c r="Q7271" s="27">
        <v>10</v>
      </c>
      <c r="R7271" s="28">
        <f>DATE('Raw Data'!$O7271,'Raw Data'!$P7271,'Raw Data'!$Q7271)</f>
        <v>41618</v>
      </c>
      <c r="S7271" s="27" t="str">
        <f>CONCATENATE(MID('Raw Data'!$H7271,FIND("(",'Raw Data'!$H7271)+1,FIND(")",'Raw Data'!$H7271)-FIND("(",'Raw Data'!$H7271)-1),"",'Raw Data'!$M7271)</f>
        <v>Rs.200</v>
      </c>
      <c r="T7271" s="27">
        <f t="shared" si="113"/>
        <v>1</v>
      </c>
      <c r="U7271" s="29">
        <f>'Raw Data'!$M7271*'Raw Data'!$T7271</f>
        <v>200</v>
      </c>
    </row>
    <row r="7272" spans="1:21" x14ac:dyDescent="0.3">
      <c r="A7272" s="20">
        <v>308670</v>
      </c>
      <c r="B7272" s="27" t="s">
        <v>13643</v>
      </c>
      <c r="C7272" s="27">
        <v>1</v>
      </c>
      <c r="D7272" s="27" t="str">
        <f>VLOOKUP('Raw Data'!$C7272,'country description'!$A$2:$B$16,2,0)</f>
        <v>India</v>
      </c>
      <c r="E7272" s="27" t="s">
        <v>12487</v>
      </c>
      <c r="F7272" s="27" t="s">
        <v>13644</v>
      </c>
      <c r="G7272" s="27" t="s">
        <v>17</v>
      </c>
      <c r="H7272" s="27" t="s">
        <v>18</v>
      </c>
      <c r="I7272" s="27" t="s">
        <v>19</v>
      </c>
      <c r="J7272" s="27" t="s">
        <v>19</v>
      </c>
      <c r="K7272" s="27">
        <v>1</v>
      </c>
      <c r="L7272" s="27">
        <v>6</v>
      </c>
      <c r="M7272" s="27">
        <v>100</v>
      </c>
      <c r="N7272" s="27">
        <v>2.9</v>
      </c>
      <c r="O7272" s="27">
        <v>2016</v>
      </c>
      <c r="P7272" s="27">
        <v>12</v>
      </c>
      <c r="Q7272" s="27">
        <v>4</v>
      </c>
      <c r="R7272" s="28">
        <f>DATE('Raw Data'!$O7272,'Raw Data'!$P7272,'Raw Data'!$Q7272)</f>
        <v>42708</v>
      </c>
      <c r="S7272" s="27" t="str">
        <f>CONCATENATE(MID('Raw Data'!$H7272,FIND("(",'Raw Data'!$H7272)+1,FIND(")",'Raw Data'!$H7272)-FIND("(",'Raw Data'!$H7272)-1),"",'Raw Data'!$M7272)</f>
        <v>Rs.100</v>
      </c>
      <c r="T7272" s="27">
        <f t="shared" si="113"/>
        <v>1</v>
      </c>
      <c r="U7272" s="29">
        <f>'Raw Data'!$M7272*'Raw Data'!$T7272</f>
        <v>100</v>
      </c>
    </row>
    <row r="7273" spans="1:21" x14ac:dyDescent="0.3">
      <c r="A7273" s="20">
        <v>4541</v>
      </c>
      <c r="B7273" s="27" t="s">
        <v>13645</v>
      </c>
      <c r="C7273" s="27">
        <v>1</v>
      </c>
      <c r="D7273" s="27" t="str">
        <f>VLOOKUP('Raw Data'!$C7273,'country description'!$A$2:$B$16,2,0)</f>
        <v>India</v>
      </c>
      <c r="E7273" s="27" t="s">
        <v>12487</v>
      </c>
      <c r="F7273" s="27" t="s">
        <v>13646</v>
      </c>
      <c r="G7273" s="27" t="s">
        <v>455</v>
      </c>
      <c r="H7273" s="27" t="s">
        <v>18</v>
      </c>
      <c r="I7273" s="27" t="s">
        <v>19</v>
      </c>
      <c r="J7273" s="27" t="s">
        <v>19</v>
      </c>
      <c r="K7273" s="27">
        <v>1</v>
      </c>
      <c r="L7273" s="27">
        <v>10</v>
      </c>
      <c r="M7273" s="27">
        <v>300</v>
      </c>
      <c r="N7273" s="27">
        <v>2.8</v>
      </c>
      <c r="O7273" s="27">
        <v>2017</v>
      </c>
      <c r="P7273" s="27">
        <v>12</v>
      </c>
      <c r="Q7273" s="27">
        <v>4</v>
      </c>
      <c r="R7273" s="28">
        <f>DATE('Raw Data'!$O7273,'Raw Data'!$P7273,'Raw Data'!$Q7273)</f>
        <v>43073</v>
      </c>
      <c r="S7273" s="27" t="str">
        <f>CONCATENATE(MID('Raw Data'!$H7273,FIND("(",'Raw Data'!$H7273)+1,FIND(")",'Raw Data'!$H7273)-FIND("(",'Raw Data'!$H7273)-1),"",'Raw Data'!$M7273)</f>
        <v>Rs.300</v>
      </c>
      <c r="T7273" s="27">
        <f t="shared" si="113"/>
        <v>1</v>
      </c>
      <c r="U7273" s="29">
        <f>'Raw Data'!$M7273*'Raw Data'!$T7273</f>
        <v>300</v>
      </c>
    </row>
    <row r="7274" spans="1:21" x14ac:dyDescent="0.3">
      <c r="A7274" s="20">
        <v>310208</v>
      </c>
      <c r="B7274" s="27" t="s">
        <v>13647</v>
      </c>
      <c r="C7274" s="27">
        <v>1</v>
      </c>
      <c r="D7274" s="27" t="str">
        <f>VLOOKUP('Raw Data'!$C7274,'country description'!$A$2:$B$16,2,0)</f>
        <v>India</v>
      </c>
      <c r="E7274" s="27" t="s">
        <v>12487</v>
      </c>
      <c r="F7274" s="27" t="s">
        <v>13648</v>
      </c>
      <c r="G7274" s="27" t="s">
        <v>17</v>
      </c>
      <c r="H7274" s="27" t="s">
        <v>18</v>
      </c>
      <c r="I7274" s="27" t="s">
        <v>19</v>
      </c>
      <c r="J7274" s="27" t="s">
        <v>24</v>
      </c>
      <c r="K7274" s="27">
        <v>2</v>
      </c>
      <c r="L7274" s="27">
        <v>36</v>
      </c>
      <c r="M7274" s="27">
        <v>600</v>
      </c>
      <c r="N7274" s="27">
        <v>2.5</v>
      </c>
      <c r="O7274" s="27">
        <v>2014</v>
      </c>
      <c r="P7274" s="27">
        <v>12</v>
      </c>
      <c r="Q7274" s="27">
        <v>3</v>
      </c>
      <c r="R7274" s="28">
        <f>DATE('Raw Data'!$O7274,'Raw Data'!$P7274,'Raw Data'!$Q7274)</f>
        <v>41976</v>
      </c>
      <c r="S7274" s="27" t="str">
        <f>CONCATENATE(MID('Raw Data'!$H7274,FIND("(",'Raw Data'!$H7274)+1,FIND(")",'Raw Data'!$H7274)-FIND("(",'Raw Data'!$H7274)-1),"",'Raw Data'!$M7274)</f>
        <v>Rs.600</v>
      </c>
      <c r="T7274" s="27">
        <f t="shared" si="113"/>
        <v>1</v>
      </c>
      <c r="U7274" s="29">
        <f>'Raw Data'!$M7274*'Raw Data'!$T7274</f>
        <v>600</v>
      </c>
    </row>
    <row r="7275" spans="1:21" x14ac:dyDescent="0.3">
      <c r="A7275" s="20">
        <v>18157400</v>
      </c>
      <c r="B7275" s="27" t="s">
        <v>3169</v>
      </c>
      <c r="C7275" s="27">
        <v>1</v>
      </c>
      <c r="D7275" s="27" t="str">
        <f>VLOOKUP('Raw Data'!$C7275,'country description'!$A$2:$B$16,2,0)</f>
        <v>India</v>
      </c>
      <c r="E7275" s="27" t="s">
        <v>12487</v>
      </c>
      <c r="F7275" s="27" t="s">
        <v>13649</v>
      </c>
      <c r="G7275" s="27" t="s">
        <v>390</v>
      </c>
      <c r="H7275" s="27" t="s">
        <v>18</v>
      </c>
      <c r="I7275" s="27" t="s">
        <v>19</v>
      </c>
      <c r="J7275" s="27" t="s">
        <v>24</v>
      </c>
      <c r="K7275" s="27">
        <v>2</v>
      </c>
      <c r="L7275" s="27">
        <v>72</v>
      </c>
      <c r="M7275" s="27">
        <v>900</v>
      </c>
      <c r="N7275" s="27">
        <v>3.6</v>
      </c>
      <c r="O7275" s="27">
        <v>2016</v>
      </c>
      <c r="P7275" s="27">
        <v>12</v>
      </c>
      <c r="Q7275" s="27">
        <v>21</v>
      </c>
      <c r="R7275" s="28">
        <f>DATE('Raw Data'!$O7275,'Raw Data'!$P7275,'Raw Data'!$Q7275)</f>
        <v>42725</v>
      </c>
      <c r="S7275" s="27" t="str">
        <f>CONCATENATE(MID('Raw Data'!$H7275,FIND("(",'Raw Data'!$H7275)+1,FIND(")",'Raw Data'!$H7275)-FIND("(",'Raw Data'!$H7275)-1),"",'Raw Data'!$M7275)</f>
        <v>Rs.900</v>
      </c>
      <c r="T7275" s="27">
        <f t="shared" si="113"/>
        <v>1</v>
      </c>
      <c r="U7275" s="29">
        <f>'Raw Data'!$M7275*'Raw Data'!$T7275</f>
        <v>900</v>
      </c>
    </row>
    <row r="7276" spans="1:21" x14ac:dyDescent="0.3">
      <c r="A7276" s="20">
        <v>18252385</v>
      </c>
      <c r="B7276" s="27" t="s">
        <v>13650</v>
      </c>
      <c r="C7276" s="27">
        <v>1</v>
      </c>
      <c r="D7276" s="27" t="str">
        <f>VLOOKUP('Raw Data'!$C7276,'country description'!$A$2:$B$16,2,0)</f>
        <v>India</v>
      </c>
      <c r="E7276" s="27" t="s">
        <v>12487</v>
      </c>
      <c r="F7276" s="27" t="s">
        <v>13651</v>
      </c>
      <c r="G7276" s="27" t="s">
        <v>390</v>
      </c>
      <c r="H7276" s="27" t="s">
        <v>18</v>
      </c>
      <c r="I7276" s="27" t="s">
        <v>19</v>
      </c>
      <c r="J7276" s="27" t="s">
        <v>24</v>
      </c>
      <c r="K7276" s="27">
        <v>2</v>
      </c>
      <c r="L7276" s="27">
        <v>108</v>
      </c>
      <c r="M7276" s="27">
        <v>750</v>
      </c>
      <c r="N7276" s="27">
        <v>3.6</v>
      </c>
      <c r="O7276" s="27">
        <v>2016</v>
      </c>
      <c r="P7276" s="27">
        <v>12</v>
      </c>
      <c r="Q7276" s="27">
        <v>5</v>
      </c>
      <c r="R7276" s="28">
        <f>DATE('Raw Data'!$O7276,'Raw Data'!$P7276,'Raw Data'!$Q7276)</f>
        <v>42709</v>
      </c>
      <c r="S7276" s="27" t="str">
        <f>CONCATENATE(MID('Raw Data'!$H7276,FIND("(",'Raw Data'!$H7276)+1,FIND(")",'Raw Data'!$H7276)-FIND("(",'Raw Data'!$H7276)-1),"",'Raw Data'!$M7276)</f>
        <v>Rs.750</v>
      </c>
      <c r="T7276" s="27">
        <f t="shared" si="113"/>
        <v>1</v>
      </c>
      <c r="U7276" s="29">
        <f>'Raw Data'!$M7276*'Raw Data'!$T7276</f>
        <v>750</v>
      </c>
    </row>
    <row r="7277" spans="1:21" x14ac:dyDescent="0.3">
      <c r="A7277" s="20">
        <v>8074</v>
      </c>
      <c r="B7277" s="27" t="s">
        <v>13652</v>
      </c>
      <c r="C7277" s="27">
        <v>1</v>
      </c>
      <c r="D7277" s="27" t="str">
        <f>VLOOKUP('Raw Data'!$C7277,'country description'!$A$2:$B$16,2,0)</f>
        <v>India</v>
      </c>
      <c r="E7277" s="27" t="s">
        <v>12487</v>
      </c>
      <c r="F7277" s="27" t="s">
        <v>13653</v>
      </c>
      <c r="G7277" s="27" t="s">
        <v>13062</v>
      </c>
      <c r="H7277" s="27" t="s">
        <v>18</v>
      </c>
      <c r="I7277" s="27" t="s">
        <v>19</v>
      </c>
      <c r="J7277" s="27" t="s">
        <v>19</v>
      </c>
      <c r="K7277" s="27">
        <v>2</v>
      </c>
      <c r="L7277" s="27">
        <v>26</v>
      </c>
      <c r="M7277" s="27">
        <v>550</v>
      </c>
      <c r="N7277" s="27">
        <v>2.7</v>
      </c>
      <c r="O7277" s="27">
        <v>2012</v>
      </c>
      <c r="P7277" s="27">
        <v>12</v>
      </c>
      <c r="Q7277" s="27">
        <v>24</v>
      </c>
      <c r="R7277" s="28">
        <f>DATE('Raw Data'!$O7277,'Raw Data'!$P7277,'Raw Data'!$Q7277)</f>
        <v>41267</v>
      </c>
      <c r="S7277" s="27" t="str">
        <f>CONCATENATE(MID('Raw Data'!$H7277,FIND("(",'Raw Data'!$H7277)+1,FIND(")",'Raw Data'!$H7277)-FIND("(",'Raw Data'!$H7277)-1),"",'Raw Data'!$M7277)</f>
        <v>Rs.550</v>
      </c>
      <c r="T7277" s="27">
        <f t="shared" si="113"/>
        <v>1</v>
      </c>
      <c r="U7277" s="29">
        <f>'Raw Data'!$M7277*'Raw Data'!$T7277</f>
        <v>550</v>
      </c>
    </row>
    <row r="7278" spans="1:21" x14ac:dyDescent="0.3">
      <c r="A7278" s="20">
        <v>18307266</v>
      </c>
      <c r="B7278" s="27" t="s">
        <v>13654</v>
      </c>
      <c r="C7278" s="27">
        <v>1</v>
      </c>
      <c r="D7278" s="27" t="str">
        <f>VLOOKUP('Raw Data'!$C7278,'country description'!$A$2:$B$16,2,0)</f>
        <v>India</v>
      </c>
      <c r="E7278" s="27" t="s">
        <v>12487</v>
      </c>
      <c r="F7278" s="27" t="s">
        <v>13655</v>
      </c>
      <c r="G7278" s="27" t="s">
        <v>393</v>
      </c>
      <c r="H7278" s="27" t="s">
        <v>18</v>
      </c>
      <c r="I7278" s="27" t="s">
        <v>19</v>
      </c>
      <c r="J7278" s="27" t="s">
        <v>19</v>
      </c>
      <c r="K7278" s="27">
        <v>2</v>
      </c>
      <c r="L7278" s="27">
        <v>4</v>
      </c>
      <c r="M7278" s="27">
        <v>600</v>
      </c>
      <c r="N7278" s="27">
        <v>2.9</v>
      </c>
      <c r="O7278" s="27">
        <v>2015</v>
      </c>
      <c r="P7278" s="27">
        <v>12</v>
      </c>
      <c r="Q7278" s="27">
        <v>28</v>
      </c>
      <c r="R7278" s="28">
        <f>DATE('Raw Data'!$O7278,'Raw Data'!$P7278,'Raw Data'!$Q7278)</f>
        <v>42366</v>
      </c>
      <c r="S7278" s="27" t="str">
        <f>CONCATENATE(MID('Raw Data'!$H7278,FIND("(",'Raw Data'!$H7278)+1,FIND(")",'Raw Data'!$H7278)-FIND("(",'Raw Data'!$H7278)-1),"",'Raw Data'!$M7278)</f>
        <v>Rs.600</v>
      </c>
      <c r="T7278" s="27">
        <f t="shared" si="113"/>
        <v>1</v>
      </c>
      <c r="U7278" s="29">
        <f>'Raw Data'!$M7278*'Raw Data'!$T7278</f>
        <v>600</v>
      </c>
    </row>
    <row r="7279" spans="1:21" x14ac:dyDescent="0.3">
      <c r="A7279" s="20">
        <v>18276998</v>
      </c>
      <c r="B7279" s="27" t="s">
        <v>13124</v>
      </c>
      <c r="C7279" s="27">
        <v>1</v>
      </c>
      <c r="D7279" s="27" t="str">
        <f>VLOOKUP('Raw Data'!$C7279,'country description'!$A$2:$B$16,2,0)</f>
        <v>India</v>
      </c>
      <c r="E7279" s="27" t="s">
        <v>12487</v>
      </c>
      <c r="F7279" s="27" t="s">
        <v>13656</v>
      </c>
      <c r="G7279" s="27" t="s">
        <v>17</v>
      </c>
      <c r="H7279" s="27" t="s">
        <v>18</v>
      </c>
      <c r="I7279" s="27" t="s">
        <v>19</v>
      </c>
      <c r="J7279" s="27" t="s">
        <v>24</v>
      </c>
      <c r="K7279" s="27">
        <v>1</v>
      </c>
      <c r="L7279" s="27">
        <v>9</v>
      </c>
      <c r="M7279" s="27">
        <v>200</v>
      </c>
      <c r="N7279" s="27">
        <v>2.8</v>
      </c>
      <c r="O7279" s="27">
        <v>2010</v>
      </c>
      <c r="P7279" s="27">
        <v>12</v>
      </c>
      <c r="Q7279" s="27">
        <v>3</v>
      </c>
      <c r="R7279" s="28">
        <f>DATE('Raw Data'!$O7279,'Raw Data'!$P7279,'Raw Data'!$Q7279)</f>
        <v>40515</v>
      </c>
      <c r="S7279" s="27" t="str">
        <f>CONCATENATE(MID('Raw Data'!$H7279,FIND("(",'Raw Data'!$H7279)+1,FIND(")",'Raw Data'!$H7279)-FIND("(",'Raw Data'!$H7279)-1),"",'Raw Data'!$M7279)</f>
        <v>Rs.200</v>
      </c>
      <c r="T7279" s="27">
        <f t="shared" si="113"/>
        <v>1</v>
      </c>
      <c r="U7279" s="29">
        <f>'Raw Data'!$M7279*'Raw Data'!$T7279</f>
        <v>200</v>
      </c>
    </row>
    <row r="7280" spans="1:21" x14ac:dyDescent="0.3">
      <c r="A7280" s="20">
        <v>18358190</v>
      </c>
      <c r="B7280" s="27" t="s">
        <v>763</v>
      </c>
      <c r="C7280" s="27">
        <v>1</v>
      </c>
      <c r="D7280" s="27" t="str">
        <f>VLOOKUP('Raw Data'!$C7280,'country description'!$A$2:$B$16,2,0)</f>
        <v>India</v>
      </c>
      <c r="E7280" s="27" t="s">
        <v>12487</v>
      </c>
      <c r="F7280" s="27" t="s">
        <v>13657</v>
      </c>
      <c r="G7280" s="27" t="s">
        <v>407</v>
      </c>
      <c r="H7280" s="27" t="s">
        <v>18</v>
      </c>
      <c r="I7280" s="27" t="s">
        <v>19</v>
      </c>
      <c r="J7280" s="27" t="s">
        <v>19</v>
      </c>
      <c r="K7280" s="27">
        <v>1</v>
      </c>
      <c r="L7280" s="27">
        <v>3</v>
      </c>
      <c r="M7280" s="27">
        <v>450</v>
      </c>
      <c r="N7280" s="27">
        <v>1</v>
      </c>
      <c r="O7280" s="27">
        <v>2017</v>
      </c>
      <c r="P7280" s="27">
        <v>12</v>
      </c>
      <c r="Q7280" s="27">
        <v>25</v>
      </c>
      <c r="R7280" s="28">
        <f>DATE('Raw Data'!$O7280,'Raw Data'!$P7280,'Raw Data'!$Q7280)</f>
        <v>43094</v>
      </c>
      <c r="S7280" s="27" t="str">
        <f>CONCATENATE(MID('Raw Data'!$H7280,FIND("(",'Raw Data'!$H7280)+1,FIND(")",'Raw Data'!$H7280)-FIND("(",'Raw Data'!$H7280)-1),"",'Raw Data'!$M7280)</f>
        <v>Rs.450</v>
      </c>
      <c r="T7280" s="27">
        <f t="shared" si="113"/>
        <v>1</v>
      </c>
      <c r="U7280" s="29">
        <f>'Raw Data'!$M7280*'Raw Data'!$T7280</f>
        <v>450</v>
      </c>
    </row>
    <row r="7281" spans="1:21" x14ac:dyDescent="0.3">
      <c r="A7281" s="20">
        <v>303371</v>
      </c>
      <c r="B7281" s="27" t="s">
        <v>3447</v>
      </c>
      <c r="C7281" s="27">
        <v>1</v>
      </c>
      <c r="D7281" s="27" t="str">
        <f>VLOOKUP('Raw Data'!$C7281,'country description'!$A$2:$B$16,2,0)</f>
        <v>India</v>
      </c>
      <c r="E7281" s="27" t="s">
        <v>12487</v>
      </c>
      <c r="F7281" s="27" t="s">
        <v>13658</v>
      </c>
      <c r="G7281" s="27" t="s">
        <v>10996</v>
      </c>
      <c r="H7281" s="27" t="s">
        <v>18</v>
      </c>
      <c r="I7281" s="27" t="s">
        <v>19</v>
      </c>
      <c r="J7281" s="27" t="s">
        <v>19</v>
      </c>
      <c r="K7281" s="27">
        <v>3</v>
      </c>
      <c r="L7281" s="27">
        <v>1670</v>
      </c>
      <c r="M7281" s="27">
        <v>1600</v>
      </c>
      <c r="N7281" s="27">
        <v>4.3</v>
      </c>
      <c r="O7281" s="27">
        <v>2017</v>
      </c>
      <c r="P7281" s="27">
        <v>12</v>
      </c>
      <c r="Q7281" s="27">
        <v>17</v>
      </c>
      <c r="R7281" s="28">
        <f>DATE('Raw Data'!$O7281,'Raw Data'!$P7281,'Raw Data'!$Q7281)</f>
        <v>43086</v>
      </c>
      <c r="S7281" s="27" t="str">
        <f>CONCATENATE(MID('Raw Data'!$H7281,FIND("(",'Raw Data'!$H7281)+1,FIND(")",'Raw Data'!$H7281)-FIND("(",'Raw Data'!$H7281)-1),"",'Raw Data'!$M7281)</f>
        <v>Rs.1600</v>
      </c>
      <c r="T7281" s="27">
        <f t="shared" si="113"/>
        <v>1</v>
      </c>
      <c r="U7281" s="29">
        <f>'Raw Data'!$M7281*'Raw Data'!$T7281</f>
        <v>1600</v>
      </c>
    </row>
    <row r="7282" spans="1:21" x14ac:dyDescent="0.3">
      <c r="A7282" s="20">
        <v>18336506</v>
      </c>
      <c r="B7282" s="27" t="s">
        <v>13659</v>
      </c>
      <c r="C7282" s="27">
        <v>1</v>
      </c>
      <c r="D7282" s="27" t="str">
        <f>VLOOKUP('Raw Data'!$C7282,'country description'!$A$2:$B$16,2,0)</f>
        <v>India</v>
      </c>
      <c r="E7282" s="27" t="s">
        <v>12487</v>
      </c>
      <c r="F7282" s="27" t="s">
        <v>13660</v>
      </c>
      <c r="G7282" s="27" t="s">
        <v>8629</v>
      </c>
      <c r="H7282" s="27" t="s">
        <v>18</v>
      </c>
      <c r="I7282" s="27" t="s">
        <v>19</v>
      </c>
      <c r="J7282" s="27" t="s">
        <v>19</v>
      </c>
      <c r="K7282" s="27">
        <v>1</v>
      </c>
      <c r="L7282" s="27">
        <v>23</v>
      </c>
      <c r="M7282" s="27">
        <v>200</v>
      </c>
      <c r="N7282" s="27">
        <v>3.5</v>
      </c>
      <c r="O7282" s="27">
        <v>2018</v>
      </c>
      <c r="P7282" s="27">
        <v>12</v>
      </c>
      <c r="Q7282" s="27">
        <v>14</v>
      </c>
      <c r="R7282" s="28">
        <f>DATE('Raw Data'!$O7282,'Raw Data'!$P7282,'Raw Data'!$Q7282)</f>
        <v>43448</v>
      </c>
      <c r="S7282" s="27" t="str">
        <f>CONCATENATE(MID('Raw Data'!$H7282,FIND("(",'Raw Data'!$H7282)+1,FIND(")",'Raw Data'!$H7282)-FIND("(",'Raw Data'!$H7282)-1),"",'Raw Data'!$M7282)</f>
        <v>Rs.200</v>
      </c>
      <c r="T7282" s="27">
        <f t="shared" si="113"/>
        <v>1</v>
      </c>
      <c r="U7282" s="29">
        <f>'Raw Data'!$M7282*'Raw Data'!$T7282</f>
        <v>200</v>
      </c>
    </row>
    <row r="7283" spans="1:21" x14ac:dyDescent="0.3">
      <c r="A7283" s="20">
        <v>3443</v>
      </c>
      <c r="B7283" s="27" t="s">
        <v>13661</v>
      </c>
      <c r="C7283" s="27">
        <v>1</v>
      </c>
      <c r="D7283" s="27" t="str">
        <f>VLOOKUP('Raw Data'!$C7283,'country description'!$A$2:$B$16,2,0)</f>
        <v>India</v>
      </c>
      <c r="E7283" s="27" t="s">
        <v>12487</v>
      </c>
      <c r="F7283" s="27" t="s">
        <v>13662</v>
      </c>
      <c r="G7283" s="27" t="s">
        <v>393</v>
      </c>
      <c r="H7283" s="27" t="s">
        <v>18</v>
      </c>
      <c r="I7283" s="27" t="s">
        <v>19</v>
      </c>
      <c r="J7283" s="27" t="s">
        <v>19</v>
      </c>
      <c r="K7283" s="27">
        <v>1</v>
      </c>
      <c r="L7283" s="27">
        <v>140</v>
      </c>
      <c r="M7283" s="27">
        <v>300</v>
      </c>
      <c r="N7283" s="27">
        <v>3.9</v>
      </c>
      <c r="O7283" s="27">
        <v>2015</v>
      </c>
      <c r="P7283" s="27">
        <v>12</v>
      </c>
      <c r="Q7283" s="27">
        <v>7</v>
      </c>
      <c r="R7283" s="28">
        <f>DATE('Raw Data'!$O7283,'Raw Data'!$P7283,'Raw Data'!$Q7283)</f>
        <v>42345</v>
      </c>
      <c r="S7283" s="27" t="str">
        <f>CONCATENATE(MID('Raw Data'!$H7283,FIND("(",'Raw Data'!$H7283)+1,FIND(")",'Raw Data'!$H7283)-FIND("(",'Raw Data'!$H7283)-1),"",'Raw Data'!$M7283)</f>
        <v>Rs.300</v>
      </c>
      <c r="T7283" s="27">
        <f t="shared" si="113"/>
        <v>1</v>
      </c>
      <c r="U7283" s="29">
        <f>'Raw Data'!$M7283*'Raw Data'!$T7283</f>
        <v>300</v>
      </c>
    </row>
    <row r="7284" spans="1:21" x14ac:dyDescent="0.3">
      <c r="A7284" s="20">
        <v>302501</v>
      </c>
      <c r="B7284" s="27" t="s">
        <v>13663</v>
      </c>
      <c r="C7284" s="27">
        <v>1</v>
      </c>
      <c r="D7284" s="27" t="str">
        <f>VLOOKUP('Raw Data'!$C7284,'country description'!$A$2:$B$16,2,0)</f>
        <v>India</v>
      </c>
      <c r="E7284" s="27" t="s">
        <v>12487</v>
      </c>
      <c r="F7284" s="27" t="s">
        <v>13664</v>
      </c>
      <c r="G7284" s="27" t="s">
        <v>410</v>
      </c>
      <c r="H7284" s="27" t="s">
        <v>18</v>
      </c>
      <c r="I7284" s="27" t="s">
        <v>19</v>
      </c>
      <c r="J7284" s="27" t="s">
        <v>24</v>
      </c>
      <c r="K7284" s="27">
        <v>2</v>
      </c>
      <c r="L7284" s="27">
        <v>37</v>
      </c>
      <c r="M7284" s="27">
        <v>550</v>
      </c>
      <c r="N7284" s="27">
        <v>2.6</v>
      </c>
      <c r="O7284" s="27">
        <v>2014</v>
      </c>
      <c r="P7284" s="27">
        <v>12</v>
      </c>
      <c r="Q7284" s="27">
        <v>14</v>
      </c>
      <c r="R7284" s="28">
        <f>DATE('Raw Data'!$O7284,'Raw Data'!$P7284,'Raw Data'!$Q7284)</f>
        <v>41987</v>
      </c>
      <c r="S7284" s="27" t="str">
        <f>CONCATENATE(MID('Raw Data'!$H7284,FIND("(",'Raw Data'!$H7284)+1,FIND(")",'Raw Data'!$H7284)-FIND("(",'Raw Data'!$H7284)-1),"",'Raw Data'!$M7284)</f>
        <v>Rs.550</v>
      </c>
      <c r="T7284" s="27">
        <f t="shared" si="113"/>
        <v>1</v>
      </c>
      <c r="U7284" s="29">
        <f>'Raw Data'!$M7284*'Raw Data'!$T7284</f>
        <v>550</v>
      </c>
    </row>
    <row r="7285" spans="1:21" x14ac:dyDescent="0.3">
      <c r="A7285" s="20">
        <v>18275704</v>
      </c>
      <c r="B7285" s="27" t="s">
        <v>13665</v>
      </c>
      <c r="C7285" s="27">
        <v>1</v>
      </c>
      <c r="D7285" s="27" t="str">
        <f>VLOOKUP('Raw Data'!$C7285,'country description'!$A$2:$B$16,2,0)</f>
        <v>India</v>
      </c>
      <c r="E7285" s="27" t="s">
        <v>12487</v>
      </c>
      <c r="F7285" s="27" t="s">
        <v>13666</v>
      </c>
      <c r="G7285" s="27" t="s">
        <v>13667</v>
      </c>
      <c r="H7285" s="27" t="s">
        <v>18</v>
      </c>
      <c r="I7285" s="27" t="s">
        <v>19</v>
      </c>
      <c r="J7285" s="27" t="s">
        <v>24</v>
      </c>
      <c r="K7285" s="27">
        <v>1</v>
      </c>
      <c r="L7285" s="27">
        <v>111</v>
      </c>
      <c r="M7285" s="27">
        <v>450</v>
      </c>
      <c r="N7285" s="27">
        <v>3.6</v>
      </c>
      <c r="O7285" s="27">
        <v>2017</v>
      </c>
      <c r="P7285" s="27">
        <v>12</v>
      </c>
      <c r="Q7285" s="27">
        <v>10</v>
      </c>
      <c r="R7285" s="28">
        <f>DATE('Raw Data'!$O7285,'Raw Data'!$P7285,'Raw Data'!$Q7285)</f>
        <v>43079</v>
      </c>
      <c r="S7285" s="27" t="str">
        <f>CONCATENATE(MID('Raw Data'!$H7285,FIND("(",'Raw Data'!$H7285)+1,FIND(")",'Raw Data'!$H7285)-FIND("(",'Raw Data'!$H7285)-1),"",'Raw Data'!$M7285)</f>
        <v>Rs.450</v>
      </c>
      <c r="T7285" s="27">
        <f t="shared" si="113"/>
        <v>1</v>
      </c>
      <c r="U7285" s="29">
        <f>'Raw Data'!$M7285*'Raw Data'!$T7285</f>
        <v>450</v>
      </c>
    </row>
    <row r="7286" spans="1:21" x14ac:dyDescent="0.3">
      <c r="A7286" s="20">
        <v>307424</v>
      </c>
      <c r="B7286" s="27" t="s">
        <v>13668</v>
      </c>
      <c r="C7286" s="27">
        <v>1</v>
      </c>
      <c r="D7286" s="27" t="str">
        <f>VLOOKUP('Raw Data'!$C7286,'country description'!$A$2:$B$16,2,0)</f>
        <v>India</v>
      </c>
      <c r="E7286" s="27" t="s">
        <v>12487</v>
      </c>
      <c r="F7286" s="27" t="s">
        <v>12628</v>
      </c>
      <c r="G7286" s="27" t="s">
        <v>393</v>
      </c>
      <c r="H7286" s="27" t="s">
        <v>18</v>
      </c>
      <c r="I7286" s="27" t="s">
        <v>19</v>
      </c>
      <c r="J7286" s="27" t="s">
        <v>19</v>
      </c>
      <c r="K7286" s="27">
        <v>2</v>
      </c>
      <c r="L7286" s="27">
        <v>27</v>
      </c>
      <c r="M7286" s="27">
        <v>700</v>
      </c>
      <c r="N7286" s="27">
        <v>2.5</v>
      </c>
      <c r="O7286" s="27">
        <v>2010</v>
      </c>
      <c r="P7286" s="27">
        <v>12</v>
      </c>
      <c r="Q7286" s="27">
        <v>23</v>
      </c>
      <c r="R7286" s="28">
        <f>DATE('Raw Data'!$O7286,'Raw Data'!$P7286,'Raw Data'!$Q7286)</f>
        <v>40535</v>
      </c>
      <c r="S7286" s="27" t="str">
        <f>CONCATENATE(MID('Raw Data'!$H7286,FIND("(",'Raw Data'!$H7286)+1,FIND(")",'Raw Data'!$H7286)-FIND("(",'Raw Data'!$H7286)-1),"",'Raw Data'!$M7286)</f>
        <v>Rs.700</v>
      </c>
      <c r="T7286" s="27">
        <f t="shared" si="113"/>
        <v>1</v>
      </c>
      <c r="U7286" s="29">
        <f>'Raw Data'!$M7286*'Raw Data'!$T7286</f>
        <v>700</v>
      </c>
    </row>
    <row r="7287" spans="1:21" x14ac:dyDescent="0.3">
      <c r="A7287" s="20">
        <v>18412876</v>
      </c>
      <c r="B7287" s="27" t="s">
        <v>4759</v>
      </c>
      <c r="C7287" s="27">
        <v>1</v>
      </c>
      <c r="D7287" s="27" t="str">
        <f>VLOOKUP('Raw Data'!$C7287,'country description'!$A$2:$B$16,2,0)</f>
        <v>India</v>
      </c>
      <c r="E7287" s="27" t="s">
        <v>12487</v>
      </c>
      <c r="F7287" s="27" t="s">
        <v>13669</v>
      </c>
      <c r="G7287" s="27" t="s">
        <v>610</v>
      </c>
      <c r="H7287" s="27" t="s">
        <v>18</v>
      </c>
      <c r="I7287" s="27" t="s">
        <v>19</v>
      </c>
      <c r="J7287" s="27" t="s">
        <v>24</v>
      </c>
      <c r="K7287" s="27">
        <v>2</v>
      </c>
      <c r="L7287" s="27">
        <v>10</v>
      </c>
      <c r="M7287" s="27">
        <v>600</v>
      </c>
      <c r="N7287" s="27">
        <v>3.1</v>
      </c>
      <c r="O7287" s="27">
        <v>2013</v>
      </c>
      <c r="P7287" s="27">
        <v>12</v>
      </c>
      <c r="Q7287" s="27">
        <v>25</v>
      </c>
      <c r="R7287" s="28">
        <f>DATE('Raw Data'!$O7287,'Raw Data'!$P7287,'Raw Data'!$Q7287)</f>
        <v>41633</v>
      </c>
      <c r="S7287" s="27" t="str">
        <f>CONCATENATE(MID('Raw Data'!$H7287,FIND("(",'Raw Data'!$H7287)+1,FIND(")",'Raw Data'!$H7287)-FIND("(",'Raw Data'!$H7287)-1),"",'Raw Data'!$M7287)</f>
        <v>Rs.600</v>
      </c>
      <c r="T7287" s="27">
        <f t="shared" si="113"/>
        <v>1</v>
      </c>
      <c r="U7287" s="29">
        <f>'Raw Data'!$M7287*'Raw Data'!$T7287</f>
        <v>600</v>
      </c>
    </row>
    <row r="7288" spans="1:21" x14ac:dyDescent="0.3">
      <c r="A7288" s="20">
        <v>311332</v>
      </c>
      <c r="B7288" s="27" t="s">
        <v>1244</v>
      </c>
      <c r="C7288" s="27">
        <v>1</v>
      </c>
      <c r="D7288" s="27" t="str">
        <f>VLOOKUP('Raw Data'!$C7288,'country description'!$A$2:$B$16,2,0)</f>
        <v>India</v>
      </c>
      <c r="E7288" s="27" t="s">
        <v>12487</v>
      </c>
      <c r="F7288" s="27" t="s">
        <v>13670</v>
      </c>
      <c r="G7288" s="27" t="s">
        <v>1117</v>
      </c>
      <c r="H7288" s="27" t="s">
        <v>18</v>
      </c>
      <c r="I7288" s="27" t="s">
        <v>19</v>
      </c>
      <c r="J7288" s="27" t="s">
        <v>19</v>
      </c>
      <c r="K7288" s="27">
        <v>1</v>
      </c>
      <c r="L7288" s="27">
        <v>6</v>
      </c>
      <c r="M7288" s="27">
        <v>300</v>
      </c>
      <c r="N7288" s="27">
        <v>3</v>
      </c>
      <c r="O7288" s="27">
        <v>2016</v>
      </c>
      <c r="P7288" s="27">
        <v>12</v>
      </c>
      <c r="Q7288" s="27">
        <v>4</v>
      </c>
      <c r="R7288" s="28">
        <f>DATE('Raw Data'!$O7288,'Raw Data'!$P7288,'Raw Data'!$Q7288)</f>
        <v>42708</v>
      </c>
      <c r="S7288" s="27" t="str">
        <f>CONCATENATE(MID('Raw Data'!$H7288,FIND("(",'Raw Data'!$H7288)+1,FIND(")",'Raw Data'!$H7288)-FIND("(",'Raw Data'!$H7288)-1),"",'Raw Data'!$M7288)</f>
        <v>Rs.300</v>
      </c>
      <c r="T7288" s="27">
        <f t="shared" si="113"/>
        <v>1</v>
      </c>
      <c r="U7288" s="29">
        <f>'Raw Data'!$M7288*'Raw Data'!$T7288</f>
        <v>300</v>
      </c>
    </row>
    <row r="7289" spans="1:21" x14ac:dyDescent="0.3">
      <c r="A7289" s="20">
        <v>18439546</v>
      </c>
      <c r="B7289" s="27" t="s">
        <v>13671</v>
      </c>
      <c r="C7289" s="27">
        <v>1</v>
      </c>
      <c r="D7289" s="27" t="str">
        <f>VLOOKUP('Raw Data'!$C7289,'country description'!$A$2:$B$16,2,0)</f>
        <v>India</v>
      </c>
      <c r="E7289" s="27" t="s">
        <v>12487</v>
      </c>
      <c r="F7289" s="27" t="s">
        <v>13672</v>
      </c>
      <c r="G7289" s="27" t="s">
        <v>749</v>
      </c>
      <c r="H7289" s="27" t="s">
        <v>18</v>
      </c>
      <c r="I7289" s="27" t="s">
        <v>19</v>
      </c>
      <c r="J7289" s="27" t="s">
        <v>24</v>
      </c>
      <c r="K7289" s="27">
        <v>1</v>
      </c>
      <c r="L7289" s="27">
        <v>10</v>
      </c>
      <c r="M7289" s="27">
        <v>300</v>
      </c>
      <c r="N7289" s="27">
        <v>2.8</v>
      </c>
      <c r="O7289" s="27">
        <v>2011</v>
      </c>
      <c r="P7289" s="27">
        <v>12</v>
      </c>
      <c r="Q7289" s="27">
        <v>14</v>
      </c>
      <c r="R7289" s="28">
        <f>DATE('Raw Data'!$O7289,'Raw Data'!$P7289,'Raw Data'!$Q7289)</f>
        <v>40891</v>
      </c>
      <c r="S7289" s="27" t="str">
        <f>CONCATENATE(MID('Raw Data'!$H7289,FIND("(",'Raw Data'!$H7289)+1,FIND(")",'Raw Data'!$H7289)-FIND("(",'Raw Data'!$H7289)-1),"",'Raw Data'!$M7289)</f>
        <v>Rs.300</v>
      </c>
      <c r="T7289" s="27">
        <f t="shared" si="113"/>
        <v>1</v>
      </c>
      <c r="U7289" s="29">
        <f>'Raw Data'!$M7289*'Raw Data'!$T7289</f>
        <v>300</v>
      </c>
    </row>
    <row r="7290" spans="1:21" x14ac:dyDescent="0.3">
      <c r="A7290" s="20">
        <v>18412897</v>
      </c>
      <c r="B7290" s="27" t="s">
        <v>1076</v>
      </c>
      <c r="C7290" s="27">
        <v>1</v>
      </c>
      <c r="D7290" s="27" t="str">
        <f>VLOOKUP('Raw Data'!$C7290,'country description'!$A$2:$B$16,2,0)</f>
        <v>India</v>
      </c>
      <c r="E7290" s="27" t="s">
        <v>12487</v>
      </c>
      <c r="F7290" s="27" t="s">
        <v>12593</v>
      </c>
      <c r="G7290" s="27" t="s">
        <v>1077</v>
      </c>
      <c r="H7290" s="27" t="s">
        <v>18</v>
      </c>
      <c r="I7290" s="27" t="s">
        <v>19</v>
      </c>
      <c r="J7290" s="27" t="s">
        <v>24</v>
      </c>
      <c r="K7290" s="27">
        <v>1</v>
      </c>
      <c r="L7290" s="27">
        <v>2</v>
      </c>
      <c r="M7290" s="27">
        <v>200</v>
      </c>
      <c r="N7290" s="27">
        <v>1</v>
      </c>
      <c r="O7290" s="27">
        <v>2016</v>
      </c>
      <c r="P7290" s="27">
        <v>12</v>
      </c>
      <c r="Q7290" s="27">
        <v>13</v>
      </c>
      <c r="R7290" s="28">
        <f>DATE('Raw Data'!$O7290,'Raw Data'!$P7290,'Raw Data'!$Q7290)</f>
        <v>42717</v>
      </c>
      <c r="S7290" s="27" t="str">
        <f>CONCATENATE(MID('Raw Data'!$H7290,FIND("(",'Raw Data'!$H7290)+1,FIND(")",'Raw Data'!$H7290)-FIND("(",'Raw Data'!$H7290)-1),"",'Raw Data'!$M7290)</f>
        <v>Rs.200</v>
      </c>
      <c r="T7290" s="27">
        <f t="shared" si="113"/>
        <v>1</v>
      </c>
      <c r="U7290" s="29">
        <f>'Raw Data'!$M7290*'Raw Data'!$T7290</f>
        <v>200</v>
      </c>
    </row>
    <row r="7291" spans="1:21" x14ac:dyDescent="0.3">
      <c r="A7291" s="20">
        <v>310695</v>
      </c>
      <c r="B7291" s="27" t="s">
        <v>13673</v>
      </c>
      <c r="C7291" s="27">
        <v>1</v>
      </c>
      <c r="D7291" s="27" t="str">
        <f>VLOOKUP('Raw Data'!$C7291,'country description'!$A$2:$B$16,2,0)</f>
        <v>India</v>
      </c>
      <c r="E7291" s="27" t="s">
        <v>12487</v>
      </c>
      <c r="F7291" s="27" t="s">
        <v>13674</v>
      </c>
      <c r="G7291" s="27" t="s">
        <v>455</v>
      </c>
      <c r="H7291" s="27" t="s">
        <v>18</v>
      </c>
      <c r="I7291" s="27" t="s">
        <v>19</v>
      </c>
      <c r="J7291" s="27" t="s">
        <v>19</v>
      </c>
      <c r="K7291" s="27">
        <v>1</v>
      </c>
      <c r="L7291" s="27">
        <v>15</v>
      </c>
      <c r="M7291" s="27">
        <v>450</v>
      </c>
      <c r="N7291" s="27">
        <v>2.9</v>
      </c>
      <c r="O7291" s="27">
        <v>2014</v>
      </c>
      <c r="P7291" s="27">
        <v>12</v>
      </c>
      <c r="Q7291" s="27">
        <v>2</v>
      </c>
      <c r="R7291" s="28">
        <f>DATE('Raw Data'!$O7291,'Raw Data'!$P7291,'Raw Data'!$Q7291)</f>
        <v>41975</v>
      </c>
      <c r="S7291" s="27" t="str">
        <f>CONCATENATE(MID('Raw Data'!$H7291,FIND("(",'Raw Data'!$H7291)+1,FIND(")",'Raw Data'!$H7291)-FIND("(",'Raw Data'!$H7291)-1),"",'Raw Data'!$M7291)</f>
        <v>Rs.450</v>
      </c>
      <c r="T7291" s="27">
        <f t="shared" si="113"/>
        <v>1</v>
      </c>
      <c r="U7291" s="29">
        <f>'Raw Data'!$M7291*'Raw Data'!$T7291</f>
        <v>450</v>
      </c>
    </row>
    <row r="7292" spans="1:21" x14ac:dyDescent="0.3">
      <c r="A7292" s="20">
        <v>3740</v>
      </c>
      <c r="B7292" s="27" t="s">
        <v>13675</v>
      </c>
      <c r="C7292" s="27">
        <v>1</v>
      </c>
      <c r="D7292" s="27" t="str">
        <f>VLOOKUP('Raw Data'!$C7292,'country description'!$A$2:$B$16,2,0)</f>
        <v>India</v>
      </c>
      <c r="E7292" s="27" t="s">
        <v>12487</v>
      </c>
      <c r="F7292" s="27" t="s">
        <v>13676</v>
      </c>
      <c r="G7292" s="27" t="s">
        <v>5871</v>
      </c>
      <c r="H7292" s="27" t="s">
        <v>18</v>
      </c>
      <c r="I7292" s="27" t="s">
        <v>19</v>
      </c>
      <c r="J7292" s="27" t="s">
        <v>24</v>
      </c>
      <c r="K7292" s="27">
        <v>2</v>
      </c>
      <c r="L7292" s="27">
        <v>431</v>
      </c>
      <c r="M7292" s="27">
        <v>550</v>
      </c>
      <c r="N7292" s="27">
        <v>3.7</v>
      </c>
      <c r="O7292" s="27">
        <v>2015</v>
      </c>
      <c r="P7292" s="27">
        <v>12</v>
      </c>
      <c r="Q7292" s="27">
        <v>10</v>
      </c>
      <c r="R7292" s="28">
        <f>DATE('Raw Data'!$O7292,'Raw Data'!$P7292,'Raw Data'!$Q7292)</f>
        <v>42348</v>
      </c>
      <c r="S7292" s="27" t="str">
        <f>CONCATENATE(MID('Raw Data'!$H7292,FIND("(",'Raw Data'!$H7292)+1,FIND(")",'Raw Data'!$H7292)-FIND("(",'Raw Data'!$H7292)-1),"",'Raw Data'!$M7292)</f>
        <v>Rs.550</v>
      </c>
      <c r="T7292" s="27">
        <f t="shared" si="113"/>
        <v>1</v>
      </c>
      <c r="U7292" s="29">
        <f>'Raw Data'!$M7292*'Raw Data'!$T7292</f>
        <v>550</v>
      </c>
    </row>
    <row r="7293" spans="1:21" x14ac:dyDescent="0.3">
      <c r="A7293" s="20">
        <v>18410380</v>
      </c>
      <c r="B7293" s="27" t="s">
        <v>13677</v>
      </c>
      <c r="C7293" s="27">
        <v>1</v>
      </c>
      <c r="D7293" s="27" t="str">
        <f>VLOOKUP('Raw Data'!$C7293,'country description'!$A$2:$B$16,2,0)</f>
        <v>India</v>
      </c>
      <c r="E7293" s="27" t="s">
        <v>12487</v>
      </c>
      <c r="F7293" s="27" t="s">
        <v>13678</v>
      </c>
      <c r="G7293" s="27" t="s">
        <v>410</v>
      </c>
      <c r="H7293" s="27" t="s">
        <v>18</v>
      </c>
      <c r="I7293" s="27" t="s">
        <v>19</v>
      </c>
      <c r="J7293" s="27" t="s">
        <v>19</v>
      </c>
      <c r="K7293" s="27">
        <v>2</v>
      </c>
      <c r="L7293" s="27">
        <v>20</v>
      </c>
      <c r="M7293" s="27">
        <v>650</v>
      </c>
      <c r="N7293" s="27">
        <v>3.4</v>
      </c>
      <c r="O7293" s="27">
        <v>2014</v>
      </c>
      <c r="P7293" s="27">
        <v>12</v>
      </c>
      <c r="Q7293" s="27">
        <v>17</v>
      </c>
      <c r="R7293" s="28">
        <f>DATE('Raw Data'!$O7293,'Raw Data'!$P7293,'Raw Data'!$Q7293)</f>
        <v>41990</v>
      </c>
      <c r="S7293" s="27" t="str">
        <f>CONCATENATE(MID('Raw Data'!$H7293,FIND("(",'Raw Data'!$H7293)+1,FIND(")",'Raw Data'!$H7293)-FIND("(",'Raw Data'!$H7293)-1),"",'Raw Data'!$M7293)</f>
        <v>Rs.650</v>
      </c>
      <c r="T7293" s="27">
        <f t="shared" si="113"/>
        <v>1</v>
      </c>
      <c r="U7293" s="29">
        <f>'Raw Data'!$M7293*'Raw Data'!$T7293</f>
        <v>650</v>
      </c>
    </row>
    <row r="7294" spans="1:21" x14ac:dyDescent="0.3">
      <c r="A7294" s="20">
        <v>18339329</v>
      </c>
      <c r="B7294" s="27" t="s">
        <v>13679</v>
      </c>
      <c r="C7294" s="27">
        <v>1</v>
      </c>
      <c r="D7294" s="27" t="str">
        <f>VLOOKUP('Raw Data'!$C7294,'country description'!$A$2:$B$16,2,0)</f>
        <v>India</v>
      </c>
      <c r="E7294" s="27" t="s">
        <v>12487</v>
      </c>
      <c r="F7294" s="27" t="s">
        <v>13680</v>
      </c>
      <c r="G7294" s="27" t="s">
        <v>393</v>
      </c>
      <c r="H7294" s="27" t="s">
        <v>18</v>
      </c>
      <c r="I7294" s="27" t="s">
        <v>19</v>
      </c>
      <c r="J7294" s="27" t="s">
        <v>19</v>
      </c>
      <c r="K7294" s="27">
        <v>2</v>
      </c>
      <c r="L7294" s="27">
        <v>4</v>
      </c>
      <c r="M7294" s="27">
        <v>550</v>
      </c>
      <c r="N7294" s="27">
        <v>2.9</v>
      </c>
      <c r="O7294" s="27">
        <v>2012</v>
      </c>
      <c r="P7294" s="27">
        <v>12</v>
      </c>
      <c r="Q7294" s="27">
        <v>8</v>
      </c>
      <c r="R7294" s="28">
        <f>DATE('Raw Data'!$O7294,'Raw Data'!$P7294,'Raw Data'!$Q7294)</f>
        <v>41251</v>
      </c>
      <c r="S7294" s="27" t="str">
        <f>CONCATENATE(MID('Raw Data'!$H7294,FIND("(",'Raw Data'!$H7294)+1,FIND(")",'Raw Data'!$H7294)-FIND("(",'Raw Data'!$H7294)-1),"",'Raw Data'!$M7294)</f>
        <v>Rs.550</v>
      </c>
      <c r="T7294" s="27">
        <f t="shared" si="113"/>
        <v>1</v>
      </c>
      <c r="U7294" s="29">
        <f>'Raw Data'!$M7294*'Raw Data'!$T7294</f>
        <v>550</v>
      </c>
    </row>
    <row r="7295" spans="1:21" x14ac:dyDescent="0.3">
      <c r="A7295" s="20">
        <v>304818</v>
      </c>
      <c r="B7295" s="27" t="s">
        <v>13681</v>
      </c>
      <c r="C7295" s="27">
        <v>1</v>
      </c>
      <c r="D7295" s="27" t="str">
        <f>VLOOKUP('Raw Data'!$C7295,'country description'!$A$2:$B$16,2,0)</f>
        <v>India</v>
      </c>
      <c r="E7295" s="27" t="s">
        <v>12487</v>
      </c>
      <c r="F7295" s="27" t="s">
        <v>13682</v>
      </c>
      <c r="G7295" s="27" t="s">
        <v>410</v>
      </c>
      <c r="H7295" s="27" t="s">
        <v>18</v>
      </c>
      <c r="I7295" s="27" t="s">
        <v>19</v>
      </c>
      <c r="J7295" s="27" t="s">
        <v>19</v>
      </c>
      <c r="K7295" s="27">
        <v>2</v>
      </c>
      <c r="L7295" s="27">
        <v>27</v>
      </c>
      <c r="M7295" s="27">
        <v>550</v>
      </c>
      <c r="N7295" s="27">
        <v>3</v>
      </c>
      <c r="O7295" s="27">
        <v>2012</v>
      </c>
      <c r="P7295" s="27">
        <v>12</v>
      </c>
      <c r="Q7295" s="27">
        <v>12</v>
      </c>
      <c r="R7295" s="28">
        <f>DATE('Raw Data'!$O7295,'Raw Data'!$P7295,'Raw Data'!$Q7295)</f>
        <v>41255</v>
      </c>
      <c r="S7295" s="27" t="str">
        <f>CONCATENATE(MID('Raw Data'!$H7295,FIND("(",'Raw Data'!$H7295)+1,FIND(")",'Raw Data'!$H7295)-FIND("(",'Raw Data'!$H7295)-1),"",'Raw Data'!$M7295)</f>
        <v>Rs.550</v>
      </c>
      <c r="T7295" s="27">
        <f t="shared" si="113"/>
        <v>1</v>
      </c>
      <c r="U7295" s="29">
        <f>'Raw Data'!$M7295*'Raw Data'!$T7295</f>
        <v>550</v>
      </c>
    </row>
    <row r="7296" spans="1:21" x14ac:dyDescent="0.3">
      <c r="A7296" s="20">
        <v>18273047</v>
      </c>
      <c r="B7296" s="27" t="s">
        <v>13683</v>
      </c>
      <c r="C7296" s="27">
        <v>1</v>
      </c>
      <c r="D7296" s="27" t="str">
        <f>VLOOKUP('Raw Data'!$C7296,'country description'!$A$2:$B$16,2,0)</f>
        <v>India</v>
      </c>
      <c r="E7296" s="27" t="s">
        <v>12487</v>
      </c>
      <c r="F7296" s="27" t="s">
        <v>12782</v>
      </c>
      <c r="G7296" s="27" t="s">
        <v>2710</v>
      </c>
      <c r="H7296" s="27" t="s">
        <v>18</v>
      </c>
      <c r="I7296" s="27" t="s">
        <v>19</v>
      </c>
      <c r="J7296" s="27" t="s">
        <v>24</v>
      </c>
      <c r="K7296" s="27">
        <v>2</v>
      </c>
      <c r="L7296" s="27">
        <v>49</v>
      </c>
      <c r="M7296" s="27">
        <v>550</v>
      </c>
      <c r="N7296" s="27">
        <v>3.6</v>
      </c>
      <c r="O7296" s="27">
        <v>2012</v>
      </c>
      <c r="P7296" s="27">
        <v>12</v>
      </c>
      <c r="Q7296" s="27">
        <v>12</v>
      </c>
      <c r="R7296" s="28">
        <f>DATE('Raw Data'!$O7296,'Raw Data'!$P7296,'Raw Data'!$Q7296)</f>
        <v>41255</v>
      </c>
      <c r="S7296" s="27" t="str">
        <f>CONCATENATE(MID('Raw Data'!$H7296,FIND("(",'Raw Data'!$H7296)+1,FIND(")",'Raw Data'!$H7296)-FIND("(",'Raw Data'!$H7296)-1),"",'Raw Data'!$M7296)</f>
        <v>Rs.550</v>
      </c>
      <c r="T7296" s="27">
        <f t="shared" si="113"/>
        <v>1</v>
      </c>
      <c r="U7296" s="29">
        <f>'Raw Data'!$M7296*'Raw Data'!$T7296</f>
        <v>550</v>
      </c>
    </row>
    <row r="7297" spans="1:21" x14ac:dyDescent="0.3">
      <c r="A7297" s="20">
        <v>310170</v>
      </c>
      <c r="B7297" s="27" t="s">
        <v>13605</v>
      </c>
      <c r="C7297" s="27">
        <v>1</v>
      </c>
      <c r="D7297" s="27" t="str">
        <f>VLOOKUP('Raw Data'!$C7297,'country description'!$A$2:$B$16,2,0)</f>
        <v>India</v>
      </c>
      <c r="E7297" s="27" t="s">
        <v>12487</v>
      </c>
      <c r="F7297" s="27" t="s">
        <v>13684</v>
      </c>
      <c r="G7297" s="27" t="s">
        <v>2589</v>
      </c>
      <c r="H7297" s="27" t="s">
        <v>18</v>
      </c>
      <c r="I7297" s="27" t="s">
        <v>19</v>
      </c>
      <c r="J7297" s="27" t="s">
        <v>24</v>
      </c>
      <c r="K7297" s="27">
        <v>2</v>
      </c>
      <c r="L7297" s="27">
        <v>39</v>
      </c>
      <c r="M7297" s="27">
        <v>650</v>
      </c>
      <c r="N7297" s="27">
        <v>3.1</v>
      </c>
      <c r="O7297" s="27">
        <v>2015</v>
      </c>
      <c r="P7297" s="27">
        <v>12</v>
      </c>
      <c r="Q7297" s="27">
        <v>25</v>
      </c>
      <c r="R7297" s="28">
        <f>DATE('Raw Data'!$O7297,'Raw Data'!$P7297,'Raw Data'!$Q7297)</f>
        <v>42363</v>
      </c>
      <c r="S7297" s="27" t="str">
        <f>CONCATENATE(MID('Raw Data'!$H7297,FIND("(",'Raw Data'!$H7297)+1,FIND(")",'Raw Data'!$H7297)-FIND("(",'Raw Data'!$H7297)-1),"",'Raw Data'!$M7297)</f>
        <v>Rs.650</v>
      </c>
      <c r="T7297" s="27">
        <f t="shared" si="113"/>
        <v>1</v>
      </c>
      <c r="U7297" s="29">
        <f>'Raw Data'!$M7297*'Raw Data'!$T7297</f>
        <v>650</v>
      </c>
    </row>
    <row r="7298" spans="1:21" x14ac:dyDescent="0.3">
      <c r="A7298" s="20">
        <v>8090</v>
      </c>
      <c r="B7298" s="27" t="s">
        <v>6616</v>
      </c>
      <c r="C7298" s="27">
        <v>1</v>
      </c>
      <c r="D7298" s="27" t="str">
        <f>VLOOKUP('Raw Data'!$C7298,'country description'!$A$2:$B$16,2,0)</f>
        <v>India</v>
      </c>
      <c r="E7298" s="27" t="s">
        <v>12487</v>
      </c>
      <c r="F7298" s="27" t="s">
        <v>13685</v>
      </c>
      <c r="G7298" s="27" t="s">
        <v>393</v>
      </c>
      <c r="H7298" s="27" t="s">
        <v>18</v>
      </c>
      <c r="I7298" s="27" t="s">
        <v>19</v>
      </c>
      <c r="J7298" s="27" t="s">
        <v>19</v>
      </c>
      <c r="K7298" s="27">
        <v>1</v>
      </c>
      <c r="L7298" s="27">
        <v>15</v>
      </c>
      <c r="M7298" s="27">
        <v>300</v>
      </c>
      <c r="N7298" s="27">
        <v>2.7</v>
      </c>
      <c r="O7298" s="27">
        <v>2015</v>
      </c>
      <c r="P7298" s="27">
        <v>12</v>
      </c>
      <c r="Q7298" s="27">
        <v>5</v>
      </c>
      <c r="R7298" s="28">
        <f>DATE('Raw Data'!$O7298,'Raw Data'!$P7298,'Raw Data'!$Q7298)</f>
        <v>42343</v>
      </c>
      <c r="S7298" s="27" t="str">
        <f>CONCATENATE(MID('Raw Data'!$H7298,FIND("(",'Raw Data'!$H7298)+1,FIND(")",'Raw Data'!$H7298)-FIND("(",'Raw Data'!$H7298)-1),"",'Raw Data'!$M7298)</f>
        <v>Rs.300</v>
      </c>
      <c r="T7298" s="27">
        <f t="shared" ref="T7298:T7361" si="114">VLOOKUP(D7298,$Y$4:$Z$18,2,0)</f>
        <v>1</v>
      </c>
      <c r="U7298" s="29">
        <f>'Raw Data'!$M7298*'Raw Data'!$T7298</f>
        <v>300</v>
      </c>
    </row>
    <row r="7299" spans="1:21" x14ac:dyDescent="0.3">
      <c r="A7299" s="20">
        <v>8089</v>
      </c>
      <c r="B7299" s="27" t="s">
        <v>13686</v>
      </c>
      <c r="C7299" s="27">
        <v>1</v>
      </c>
      <c r="D7299" s="27" t="str">
        <f>VLOOKUP('Raw Data'!$C7299,'country description'!$A$2:$B$16,2,0)</f>
        <v>India</v>
      </c>
      <c r="E7299" s="27" t="s">
        <v>12487</v>
      </c>
      <c r="F7299" s="27" t="s">
        <v>13687</v>
      </c>
      <c r="G7299" s="27" t="s">
        <v>6274</v>
      </c>
      <c r="H7299" s="27" t="s">
        <v>18</v>
      </c>
      <c r="I7299" s="27" t="s">
        <v>19</v>
      </c>
      <c r="J7299" s="27" t="s">
        <v>19</v>
      </c>
      <c r="K7299" s="27">
        <v>1</v>
      </c>
      <c r="L7299" s="27">
        <v>2</v>
      </c>
      <c r="M7299" s="27">
        <v>250</v>
      </c>
      <c r="N7299" s="27">
        <v>1</v>
      </c>
      <c r="O7299" s="27">
        <v>2017</v>
      </c>
      <c r="P7299" s="27">
        <v>12</v>
      </c>
      <c r="Q7299" s="27">
        <v>22</v>
      </c>
      <c r="R7299" s="28">
        <f>DATE('Raw Data'!$O7299,'Raw Data'!$P7299,'Raw Data'!$Q7299)</f>
        <v>43091</v>
      </c>
      <c r="S7299" s="27" t="str">
        <f>CONCATENATE(MID('Raw Data'!$H7299,FIND("(",'Raw Data'!$H7299)+1,FIND(")",'Raw Data'!$H7299)-FIND("(",'Raw Data'!$H7299)-1),"",'Raw Data'!$M7299)</f>
        <v>Rs.250</v>
      </c>
      <c r="T7299" s="27">
        <f t="shared" si="114"/>
        <v>1</v>
      </c>
      <c r="U7299" s="29">
        <f>'Raw Data'!$M7299*'Raw Data'!$T7299</f>
        <v>250</v>
      </c>
    </row>
    <row r="7300" spans="1:21" x14ac:dyDescent="0.3">
      <c r="A7300" s="20">
        <v>18281981</v>
      </c>
      <c r="B7300" s="27" t="s">
        <v>13688</v>
      </c>
      <c r="C7300" s="27">
        <v>1</v>
      </c>
      <c r="D7300" s="27" t="str">
        <f>VLOOKUP('Raw Data'!$C7300,'country description'!$A$2:$B$16,2,0)</f>
        <v>India</v>
      </c>
      <c r="E7300" s="27" t="s">
        <v>12487</v>
      </c>
      <c r="F7300" s="27" t="s">
        <v>13689</v>
      </c>
      <c r="G7300" s="27" t="s">
        <v>2423</v>
      </c>
      <c r="H7300" s="27" t="s">
        <v>18</v>
      </c>
      <c r="I7300" s="27" t="s">
        <v>19</v>
      </c>
      <c r="J7300" s="27" t="s">
        <v>19</v>
      </c>
      <c r="K7300" s="27">
        <v>1</v>
      </c>
      <c r="L7300" s="27">
        <v>15</v>
      </c>
      <c r="M7300" s="27">
        <v>300</v>
      </c>
      <c r="N7300" s="27">
        <v>3.2</v>
      </c>
      <c r="O7300" s="27">
        <v>2011</v>
      </c>
      <c r="P7300" s="27">
        <v>12</v>
      </c>
      <c r="Q7300" s="27">
        <v>7</v>
      </c>
      <c r="R7300" s="28">
        <f>DATE('Raw Data'!$O7300,'Raw Data'!$P7300,'Raw Data'!$Q7300)</f>
        <v>40884</v>
      </c>
      <c r="S7300" s="27" t="str">
        <f>CONCATENATE(MID('Raw Data'!$H7300,FIND("(",'Raw Data'!$H7300)+1,FIND(")",'Raw Data'!$H7300)-FIND("(",'Raw Data'!$H7300)-1),"",'Raw Data'!$M7300)</f>
        <v>Rs.300</v>
      </c>
      <c r="T7300" s="27">
        <f t="shared" si="114"/>
        <v>1</v>
      </c>
      <c r="U7300" s="29">
        <f>'Raw Data'!$M7300*'Raw Data'!$T7300</f>
        <v>300</v>
      </c>
    </row>
    <row r="7301" spans="1:21" x14ac:dyDescent="0.3">
      <c r="A7301" s="20">
        <v>18258764</v>
      </c>
      <c r="B7301" s="27" t="s">
        <v>13690</v>
      </c>
      <c r="C7301" s="27">
        <v>1</v>
      </c>
      <c r="D7301" s="27" t="str">
        <f>VLOOKUP('Raw Data'!$C7301,'country description'!$A$2:$B$16,2,0)</f>
        <v>India</v>
      </c>
      <c r="E7301" s="27" t="s">
        <v>12487</v>
      </c>
      <c r="F7301" s="27" t="s">
        <v>13691</v>
      </c>
      <c r="G7301" s="27" t="s">
        <v>404</v>
      </c>
      <c r="H7301" s="27" t="s">
        <v>18</v>
      </c>
      <c r="I7301" s="27" t="s">
        <v>19</v>
      </c>
      <c r="J7301" s="27" t="s">
        <v>19</v>
      </c>
      <c r="K7301" s="27">
        <v>1</v>
      </c>
      <c r="L7301" s="27">
        <v>8</v>
      </c>
      <c r="M7301" s="27">
        <v>300</v>
      </c>
      <c r="N7301" s="27">
        <v>2.8</v>
      </c>
      <c r="O7301" s="27">
        <v>2017</v>
      </c>
      <c r="P7301" s="27">
        <v>12</v>
      </c>
      <c r="Q7301" s="27">
        <v>28</v>
      </c>
      <c r="R7301" s="28">
        <f>DATE('Raw Data'!$O7301,'Raw Data'!$P7301,'Raw Data'!$Q7301)</f>
        <v>43097</v>
      </c>
      <c r="S7301" s="27" t="str">
        <f>CONCATENATE(MID('Raw Data'!$H7301,FIND("(",'Raw Data'!$H7301)+1,FIND(")",'Raw Data'!$H7301)-FIND("(",'Raw Data'!$H7301)-1),"",'Raw Data'!$M7301)</f>
        <v>Rs.300</v>
      </c>
      <c r="T7301" s="27">
        <f t="shared" si="114"/>
        <v>1</v>
      </c>
      <c r="U7301" s="29">
        <f>'Raw Data'!$M7301*'Raw Data'!$T7301</f>
        <v>300</v>
      </c>
    </row>
    <row r="7302" spans="1:21" x14ac:dyDescent="0.3">
      <c r="A7302" s="20">
        <v>18421059</v>
      </c>
      <c r="B7302" s="27" t="s">
        <v>13692</v>
      </c>
      <c r="C7302" s="27">
        <v>1</v>
      </c>
      <c r="D7302" s="27" t="str">
        <f>VLOOKUP('Raw Data'!$C7302,'country description'!$A$2:$B$16,2,0)</f>
        <v>India</v>
      </c>
      <c r="E7302" s="27" t="s">
        <v>12487</v>
      </c>
      <c r="F7302" s="27" t="s">
        <v>13693</v>
      </c>
      <c r="G7302" s="27" t="s">
        <v>17</v>
      </c>
      <c r="H7302" s="27" t="s">
        <v>18</v>
      </c>
      <c r="I7302" s="27" t="s">
        <v>19</v>
      </c>
      <c r="J7302" s="27" t="s">
        <v>19</v>
      </c>
      <c r="K7302" s="27">
        <v>1</v>
      </c>
      <c r="L7302" s="27">
        <v>6</v>
      </c>
      <c r="M7302" s="27">
        <v>200</v>
      </c>
      <c r="N7302" s="27">
        <v>2.9</v>
      </c>
      <c r="O7302" s="27">
        <v>2010</v>
      </c>
      <c r="P7302" s="27">
        <v>12</v>
      </c>
      <c r="Q7302" s="27">
        <v>11</v>
      </c>
      <c r="R7302" s="28">
        <f>DATE('Raw Data'!$O7302,'Raw Data'!$P7302,'Raw Data'!$Q7302)</f>
        <v>40523</v>
      </c>
      <c r="S7302" s="27" t="str">
        <f>CONCATENATE(MID('Raw Data'!$H7302,FIND("(",'Raw Data'!$H7302)+1,FIND(")",'Raw Data'!$H7302)-FIND("(",'Raw Data'!$H7302)-1),"",'Raw Data'!$M7302)</f>
        <v>Rs.200</v>
      </c>
      <c r="T7302" s="27">
        <f t="shared" si="114"/>
        <v>1</v>
      </c>
      <c r="U7302" s="29">
        <f>'Raw Data'!$M7302*'Raw Data'!$T7302</f>
        <v>200</v>
      </c>
    </row>
    <row r="7303" spans="1:21" x14ac:dyDescent="0.3">
      <c r="A7303" s="20">
        <v>18014154</v>
      </c>
      <c r="B7303" s="27" t="s">
        <v>13116</v>
      </c>
      <c r="C7303" s="27">
        <v>1</v>
      </c>
      <c r="D7303" s="27" t="str">
        <f>VLOOKUP('Raw Data'!$C7303,'country description'!$A$2:$B$16,2,0)</f>
        <v>India</v>
      </c>
      <c r="E7303" s="27" t="s">
        <v>12487</v>
      </c>
      <c r="F7303" s="27" t="s">
        <v>13694</v>
      </c>
      <c r="G7303" s="27" t="s">
        <v>2589</v>
      </c>
      <c r="H7303" s="27" t="s">
        <v>18</v>
      </c>
      <c r="I7303" s="27" t="s">
        <v>19</v>
      </c>
      <c r="J7303" s="27" t="s">
        <v>19</v>
      </c>
      <c r="K7303" s="27">
        <v>2</v>
      </c>
      <c r="L7303" s="27">
        <v>12</v>
      </c>
      <c r="M7303" s="27">
        <v>650</v>
      </c>
      <c r="N7303" s="27">
        <v>2.9</v>
      </c>
      <c r="O7303" s="27">
        <v>2012</v>
      </c>
      <c r="P7303" s="27">
        <v>12</v>
      </c>
      <c r="Q7303" s="27">
        <v>15</v>
      </c>
      <c r="R7303" s="28">
        <f>DATE('Raw Data'!$O7303,'Raw Data'!$P7303,'Raw Data'!$Q7303)</f>
        <v>41258</v>
      </c>
      <c r="S7303" s="27" t="str">
        <f>CONCATENATE(MID('Raw Data'!$H7303,FIND("(",'Raw Data'!$H7303)+1,FIND(")",'Raw Data'!$H7303)-FIND("(",'Raw Data'!$H7303)-1),"",'Raw Data'!$M7303)</f>
        <v>Rs.650</v>
      </c>
      <c r="T7303" s="27">
        <f t="shared" si="114"/>
        <v>1</v>
      </c>
      <c r="U7303" s="29">
        <f>'Raw Data'!$M7303*'Raw Data'!$T7303</f>
        <v>650</v>
      </c>
    </row>
    <row r="7304" spans="1:21" x14ac:dyDescent="0.3">
      <c r="A7304" s="20">
        <v>308877</v>
      </c>
      <c r="B7304" s="27" t="s">
        <v>13695</v>
      </c>
      <c r="C7304" s="27">
        <v>1</v>
      </c>
      <c r="D7304" s="27" t="str">
        <f>VLOOKUP('Raw Data'!$C7304,'country description'!$A$2:$B$16,2,0)</f>
        <v>India</v>
      </c>
      <c r="E7304" s="27" t="s">
        <v>12487</v>
      </c>
      <c r="F7304" s="27" t="s">
        <v>13696</v>
      </c>
      <c r="G7304" s="27" t="s">
        <v>455</v>
      </c>
      <c r="H7304" s="27" t="s">
        <v>18</v>
      </c>
      <c r="I7304" s="27" t="s">
        <v>19</v>
      </c>
      <c r="J7304" s="27" t="s">
        <v>19</v>
      </c>
      <c r="K7304" s="27">
        <v>1</v>
      </c>
      <c r="L7304" s="27">
        <v>4</v>
      </c>
      <c r="M7304" s="27">
        <v>300</v>
      </c>
      <c r="N7304" s="27">
        <v>2.9</v>
      </c>
      <c r="O7304" s="27">
        <v>2016</v>
      </c>
      <c r="P7304" s="27">
        <v>12</v>
      </c>
      <c r="Q7304" s="27">
        <v>14</v>
      </c>
      <c r="R7304" s="28">
        <f>DATE('Raw Data'!$O7304,'Raw Data'!$P7304,'Raw Data'!$Q7304)</f>
        <v>42718</v>
      </c>
      <c r="S7304" s="27" t="str">
        <f>CONCATENATE(MID('Raw Data'!$H7304,FIND("(",'Raw Data'!$H7304)+1,FIND(")",'Raw Data'!$H7304)-FIND("(",'Raw Data'!$H7304)-1),"",'Raw Data'!$M7304)</f>
        <v>Rs.300</v>
      </c>
      <c r="T7304" s="27">
        <f t="shared" si="114"/>
        <v>1</v>
      </c>
      <c r="U7304" s="29">
        <f>'Raw Data'!$M7304*'Raw Data'!$T7304</f>
        <v>300</v>
      </c>
    </row>
    <row r="7305" spans="1:21" x14ac:dyDescent="0.3">
      <c r="A7305" s="20">
        <v>18124378</v>
      </c>
      <c r="B7305" s="27" t="s">
        <v>13697</v>
      </c>
      <c r="C7305" s="27">
        <v>1</v>
      </c>
      <c r="D7305" s="27" t="str">
        <f>VLOOKUP('Raw Data'!$C7305,'country description'!$A$2:$B$16,2,0)</f>
        <v>India</v>
      </c>
      <c r="E7305" s="27" t="s">
        <v>14</v>
      </c>
      <c r="F7305" s="27" t="s">
        <v>13698</v>
      </c>
      <c r="G7305" s="27" t="s">
        <v>13699</v>
      </c>
      <c r="H7305" s="27" t="s">
        <v>18</v>
      </c>
      <c r="I7305" s="27" t="s">
        <v>24</v>
      </c>
      <c r="J7305" s="27" t="s">
        <v>19</v>
      </c>
      <c r="K7305" s="27">
        <v>4</v>
      </c>
      <c r="L7305" s="27">
        <v>109</v>
      </c>
      <c r="M7305" s="27">
        <v>2000</v>
      </c>
      <c r="N7305" s="27">
        <v>3.8</v>
      </c>
      <c r="O7305" s="27">
        <v>2013</v>
      </c>
      <c r="P7305" s="27">
        <v>11</v>
      </c>
      <c r="Q7305" s="27">
        <v>14</v>
      </c>
      <c r="R7305" s="28">
        <f>DATE('Raw Data'!$O7305,'Raw Data'!$P7305,'Raw Data'!$Q7305)</f>
        <v>41592</v>
      </c>
      <c r="S7305" s="27" t="str">
        <f>CONCATENATE(MID('Raw Data'!$H7305,FIND("(",'Raw Data'!$H7305)+1,FIND(")",'Raw Data'!$H7305)-FIND("(",'Raw Data'!$H7305)-1),"",'Raw Data'!$M7305)</f>
        <v>Rs.2000</v>
      </c>
      <c r="T7305" s="27">
        <f t="shared" si="114"/>
        <v>1</v>
      </c>
      <c r="U7305" s="29">
        <f>'Raw Data'!$M7305*'Raw Data'!$T7305</f>
        <v>2000</v>
      </c>
    </row>
    <row r="7306" spans="1:21" x14ac:dyDescent="0.3">
      <c r="A7306" s="20">
        <v>791</v>
      </c>
      <c r="B7306" s="27" t="s">
        <v>4981</v>
      </c>
      <c r="C7306" s="27">
        <v>1</v>
      </c>
      <c r="D7306" s="27" t="str">
        <f>VLOOKUP('Raw Data'!$C7306,'country description'!$A$2:$B$16,2,0)</f>
        <v>India</v>
      </c>
      <c r="E7306" s="27" t="s">
        <v>12487</v>
      </c>
      <c r="F7306" s="27" t="s">
        <v>13700</v>
      </c>
      <c r="G7306" s="27" t="s">
        <v>407</v>
      </c>
      <c r="H7306" s="27" t="s">
        <v>18</v>
      </c>
      <c r="I7306" s="27" t="s">
        <v>19</v>
      </c>
      <c r="J7306" s="27" t="s">
        <v>19</v>
      </c>
      <c r="K7306" s="27">
        <v>2</v>
      </c>
      <c r="L7306" s="27">
        <v>110</v>
      </c>
      <c r="M7306" s="27">
        <v>600</v>
      </c>
      <c r="N7306" s="27">
        <v>3.5</v>
      </c>
      <c r="O7306" s="27">
        <v>2014</v>
      </c>
      <c r="P7306" s="27">
        <v>12</v>
      </c>
      <c r="Q7306" s="27">
        <v>18</v>
      </c>
      <c r="R7306" s="28">
        <f>DATE('Raw Data'!$O7306,'Raw Data'!$P7306,'Raw Data'!$Q7306)</f>
        <v>41991</v>
      </c>
      <c r="S7306" s="27" t="str">
        <f>CONCATENATE(MID('Raw Data'!$H7306,FIND("(",'Raw Data'!$H7306)+1,FIND(")",'Raw Data'!$H7306)-FIND("(",'Raw Data'!$H7306)-1),"",'Raw Data'!$M7306)</f>
        <v>Rs.600</v>
      </c>
      <c r="T7306" s="27">
        <f t="shared" si="114"/>
        <v>1</v>
      </c>
      <c r="U7306" s="29">
        <f>'Raw Data'!$M7306*'Raw Data'!$T7306</f>
        <v>600</v>
      </c>
    </row>
    <row r="7307" spans="1:21" x14ac:dyDescent="0.3">
      <c r="A7307" s="20">
        <v>394</v>
      </c>
      <c r="B7307" s="27" t="s">
        <v>3723</v>
      </c>
      <c r="C7307" s="27">
        <v>1</v>
      </c>
      <c r="D7307" s="27" t="str">
        <f>VLOOKUP('Raw Data'!$C7307,'country description'!$A$2:$B$16,2,0)</f>
        <v>India</v>
      </c>
      <c r="E7307" s="27" t="s">
        <v>12487</v>
      </c>
      <c r="F7307" s="27" t="s">
        <v>13701</v>
      </c>
      <c r="G7307" s="27" t="s">
        <v>519</v>
      </c>
      <c r="H7307" s="27" t="s">
        <v>18</v>
      </c>
      <c r="I7307" s="27" t="s">
        <v>19</v>
      </c>
      <c r="J7307" s="27" t="s">
        <v>19</v>
      </c>
      <c r="K7307" s="27">
        <v>3</v>
      </c>
      <c r="L7307" s="27">
        <v>189</v>
      </c>
      <c r="M7307" s="27">
        <v>1000</v>
      </c>
      <c r="N7307" s="27">
        <v>3.7</v>
      </c>
      <c r="O7307" s="27">
        <v>2015</v>
      </c>
      <c r="P7307" s="27">
        <v>12</v>
      </c>
      <c r="Q7307" s="27">
        <v>7</v>
      </c>
      <c r="R7307" s="28">
        <f>DATE('Raw Data'!$O7307,'Raw Data'!$P7307,'Raw Data'!$Q7307)</f>
        <v>42345</v>
      </c>
      <c r="S7307" s="27" t="str">
        <f>CONCATENATE(MID('Raw Data'!$H7307,FIND("(",'Raw Data'!$H7307)+1,FIND(")",'Raw Data'!$H7307)-FIND("(",'Raw Data'!$H7307)-1),"",'Raw Data'!$M7307)</f>
        <v>Rs.1000</v>
      </c>
      <c r="T7307" s="27">
        <f t="shared" si="114"/>
        <v>1</v>
      </c>
      <c r="U7307" s="29">
        <f>'Raw Data'!$M7307*'Raw Data'!$T7307</f>
        <v>1000</v>
      </c>
    </row>
    <row r="7308" spans="1:21" x14ac:dyDescent="0.3">
      <c r="A7308" s="20">
        <v>5689</v>
      </c>
      <c r="B7308" s="27" t="s">
        <v>13702</v>
      </c>
      <c r="C7308" s="27">
        <v>1</v>
      </c>
      <c r="D7308" s="27" t="str">
        <f>VLOOKUP('Raw Data'!$C7308,'country description'!$A$2:$B$16,2,0)</f>
        <v>India</v>
      </c>
      <c r="E7308" s="27" t="s">
        <v>12487</v>
      </c>
      <c r="F7308" s="27" t="s">
        <v>13703</v>
      </c>
      <c r="G7308" s="27" t="s">
        <v>12324</v>
      </c>
      <c r="H7308" s="27" t="s">
        <v>18</v>
      </c>
      <c r="I7308" s="27" t="s">
        <v>19</v>
      </c>
      <c r="J7308" s="27" t="s">
        <v>19</v>
      </c>
      <c r="K7308" s="27">
        <v>3</v>
      </c>
      <c r="L7308" s="27">
        <v>249</v>
      </c>
      <c r="M7308" s="27">
        <v>1000</v>
      </c>
      <c r="N7308" s="27">
        <v>3.5</v>
      </c>
      <c r="O7308" s="27">
        <v>2010</v>
      </c>
      <c r="P7308" s="27">
        <v>12</v>
      </c>
      <c r="Q7308" s="27">
        <v>22</v>
      </c>
      <c r="R7308" s="28">
        <f>DATE('Raw Data'!$O7308,'Raw Data'!$P7308,'Raw Data'!$Q7308)</f>
        <v>40534</v>
      </c>
      <c r="S7308" s="27" t="str">
        <f>CONCATENATE(MID('Raw Data'!$H7308,FIND("(",'Raw Data'!$H7308)+1,FIND(")",'Raw Data'!$H7308)-FIND("(",'Raw Data'!$H7308)-1),"",'Raw Data'!$M7308)</f>
        <v>Rs.1000</v>
      </c>
      <c r="T7308" s="27">
        <f t="shared" si="114"/>
        <v>1</v>
      </c>
      <c r="U7308" s="29">
        <f>'Raw Data'!$M7308*'Raw Data'!$T7308</f>
        <v>1000</v>
      </c>
    </row>
    <row r="7309" spans="1:21" x14ac:dyDescent="0.3">
      <c r="A7309" s="20">
        <v>4473</v>
      </c>
      <c r="B7309" s="27" t="s">
        <v>2469</v>
      </c>
      <c r="C7309" s="27">
        <v>1</v>
      </c>
      <c r="D7309" s="27" t="str">
        <f>VLOOKUP('Raw Data'!$C7309,'country description'!$A$2:$B$16,2,0)</f>
        <v>India</v>
      </c>
      <c r="E7309" s="27" t="s">
        <v>12487</v>
      </c>
      <c r="F7309" s="27" t="s">
        <v>13704</v>
      </c>
      <c r="G7309" s="27" t="s">
        <v>2471</v>
      </c>
      <c r="H7309" s="27" t="s">
        <v>18</v>
      </c>
      <c r="I7309" s="27" t="s">
        <v>19</v>
      </c>
      <c r="J7309" s="27" t="s">
        <v>19</v>
      </c>
      <c r="K7309" s="27">
        <v>2</v>
      </c>
      <c r="L7309" s="27">
        <v>169</v>
      </c>
      <c r="M7309" s="27">
        <v>600</v>
      </c>
      <c r="N7309" s="27">
        <v>3.5</v>
      </c>
      <c r="O7309" s="27">
        <v>2016</v>
      </c>
      <c r="P7309" s="27">
        <v>11</v>
      </c>
      <c r="Q7309" s="27">
        <v>27</v>
      </c>
      <c r="R7309" s="28">
        <f>DATE('Raw Data'!$O7309,'Raw Data'!$P7309,'Raw Data'!$Q7309)</f>
        <v>42701</v>
      </c>
      <c r="S7309" s="27" t="str">
        <f>CONCATENATE(MID('Raw Data'!$H7309,FIND("(",'Raw Data'!$H7309)+1,FIND(")",'Raw Data'!$H7309)-FIND("(",'Raw Data'!$H7309)-1),"",'Raw Data'!$M7309)</f>
        <v>Rs.600</v>
      </c>
      <c r="T7309" s="27">
        <f t="shared" si="114"/>
        <v>1</v>
      </c>
      <c r="U7309" s="29">
        <f>'Raw Data'!$M7309*'Raw Data'!$T7309</f>
        <v>600</v>
      </c>
    </row>
    <row r="7310" spans="1:21" x14ac:dyDescent="0.3">
      <c r="A7310" s="20">
        <v>18272361</v>
      </c>
      <c r="B7310" s="27" t="s">
        <v>13705</v>
      </c>
      <c r="C7310" s="27">
        <v>1</v>
      </c>
      <c r="D7310" s="27" t="str">
        <f>VLOOKUP('Raw Data'!$C7310,'country description'!$A$2:$B$16,2,0)</f>
        <v>India</v>
      </c>
      <c r="E7310" s="27" t="s">
        <v>12487</v>
      </c>
      <c r="F7310" s="27" t="s">
        <v>13706</v>
      </c>
      <c r="G7310" s="27" t="s">
        <v>390</v>
      </c>
      <c r="H7310" s="27" t="s">
        <v>18</v>
      </c>
      <c r="I7310" s="27" t="s">
        <v>24</v>
      </c>
      <c r="J7310" s="27" t="s">
        <v>19</v>
      </c>
      <c r="K7310" s="27">
        <v>3</v>
      </c>
      <c r="L7310" s="27">
        <v>120</v>
      </c>
      <c r="M7310" s="27">
        <v>1100</v>
      </c>
      <c r="N7310" s="27">
        <v>3.4</v>
      </c>
      <c r="O7310" s="27">
        <v>2017</v>
      </c>
      <c r="P7310" s="27">
        <v>11</v>
      </c>
      <c r="Q7310" s="27">
        <v>6</v>
      </c>
      <c r="R7310" s="28">
        <f>DATE('Raw Data'!$O7310,'Raw Data'!$P7310,'Raw Data'!$Q7310)</f>
        <v>43045</v>
      </c>
      <c r="S7310" s="27" t="str">
        <f>CONCATENATE(MID('Raw Data'!$H7310,FIND("(",'Raw Data'!$H7310)+1,FIND(")",'Raw Data'!$H7310)-FIND("(",'Raw Data'!$H7310)-1),"",'Raw Data'!$M7310)</f>
        <v>Rs.1100</v>
      </c>
      <c r="T7310" s="27">
        <f t="shared" si="114"/>
        <v>1</v>
      </c>
      <c r="U7310" s="29">
        <f>'Raw Data'!$M7310*'Raw Data'!$T7310</f>
        <v>1100</v>
      </c>
    </row>
    <row r="7311" spans="1:21" x14ac:dyDescent="0.3">
      <c r="A7311" s="20">
        <v>18372695</v>
      </c>
      <c r="B7311" s="27" t="s">
        <v>13707</v>
      </c>
      <c r="C7311" s="27">
        <v>1</v>
      </c>
      <c r="D7311" s="27" t="str">
        <f>VLOOKUP('Raw Data'!$C7311,'country description'!$A$2:$B$16,2,0)</f>
        <v>India</v>
      </c>
      <c r="E7311" s="27" t="s">
        <v>12487</v>
      </c>
      <c r="F7311" s="27" t="s">
        <v>13708</v>
      </c>
      <c r="G7311" s="27" t="s">
        <v>13709</v>
      </c>
      <c r="H7311" s="27" t="s">
        <v>18</v>
      </c>
      <c r="I7311" s="27" t="s">
        <v>24</v>
      </c>
      <c r="J7311" s="27" t="s">
        <v>19</v>
      </c>
      <c r="K7311" s="27">
        <v>3</v>
      </c>
      <c r="L7311" s="27">
        <v>215</v>
      </c>
      <c r="M7311" s="27">
        <v>1500</v>
      </c>
      <c r="N7311" s="27">
        <v>3.4</v>
      </c>
      <c r="O7311" s="27">
        <v>2013</v>
      </c>
      <c r="P7311" s="27">
        <v>11</v>
      </c>
      <c r="Q7311" s="27">
        <v>23</v>
      </c>
      <c r="R7311" s="28">
        <f>DATE('Raw Data'!$O7311,'Raw Data'!$P7311,'Raw Data'!$Q7311)</f>
        <v>41601</v>
      </c>
      <c r="S7311" s="27" t="str">
        <f>CONCATENATE(MID('Raw Data'!$H7311,FIND("(",'Raw Data'!$H7311)+1,FIND(")",'Raw Data'!$H7311)-FIND("(",'Raw Data'!$H7311)-1),"",'Raw Data'!$M7311)</f>
        <v>Rs.1500</v>
      </c>
      <c r="T7311" s="27">
        <f t="shared" si="114"/>
        <v>1</v>
      </c>
      <c r="U7311" s="29">
        <f>'Raw Data'!$M7311*'Raw Data'!$T7311</f>
        <v>1500</v>
      </c>
    </row>
    <row r="7312" spans="1:21" x14ac:dyDescent="0.3">
      <c r="A7312" s="20">
        <v>18303706</v>
      </c>
      <c r="B7312" s="27" t="s">
        <v>13710</v>
      </c>
      <c r="C7312" s="27">
        <v>1</v>
      </c>
      <c r="D7312" s="27" t="str">
        <f>VLOOKUP('Raw Data'!$C7312,'country description'!$A$2:$B$16,2,0)</f>
        <v>India</v>
      </c>
      <c r="E7312" s="27" t="s">
        <v>12487</v>
      </c>
      <c r="F7312" s="27" t="s">
        <v>13620</v>
      </c>
      <c r="G7312" s="27" t="s">
        <v>601</v>
      </c>
      <c r="H7312" s="27" t="s">
        <v>18</v>
      </c>
      <c r="I7312" s="27" t="s">
        <v>19</v>
      </c>
      <c r="J7312" s="27" t="s">
        <v>19</v>
      </c>
      <c r="K7312" s="27">
        <v>1</v>
      </c>
      <c r="L7312" s="27">
        <v>324</v>
      </c>
      <c r="M7312" s="27">
        <v>250</v>
      </c>
      <c r="N7312" s="27">
        <v>4.5</v>
      </c>
      <c r="O7312" s="27">
        <v>2014</v>
      </c>
      <c r="P7312" s="27">
        <v>11</v>
      </c>
      <c r="Q7312" s="27">
        <v>28</v>
      </c>
      <c r="R7312" s="28">
        <f>DATE('Raw Data'!$O7312,'Raw Data'!$P7312,'Raw Data'!$Q7312)</f>
        <v>41971</v>
      </c>
      <c r="S7312" s="27" t="str">
        <f>CONCATENATE(MID('Raw Data'!$H7312,FIND("(",'Raw Data'!$H7312)+1,FIND(")",'Raw Data'!$H7312)-FIND("(",'Raw Data'!$H7312)-1),"",'Raw Data'!$M7312)</f>
        <v>Rs.250</v>
      </c>
      <c r="T7312" s="27">
        <f t="shared" si="114"/>
        <v>1</v>
      </c>
      <c r="U7312" s="29">
        <f>'Raw Data'!$M7312*'Raw Data'!$T7312</f>
        <v>250</v>
      </c>
    </row>
    <row r="7313" spans="1:21" x14ac:dyDescent="0.3">
      <c r="A7313" s="20">
        <v>18366022</v>
      </c>
      <c r="B7313" s="27" t="s">
        <v>13711</v>
      </c>
      <c r="C7313" s="27">
        <v>1</v>
      </c>
      <c r="D7313" s="27" t="str">
        <f>VLOOKUP('Raw Data'!$C7313,'country description'!$A$2:$B$16,2,0)</f>
        <v>India</v>
      </c>
      <c r="E7313" s="27" t="s">
        <v>12487</v>
      </c>
      <c r="F7313" s="27" t="s">
        <v>13712</v>
      </c>
      <c r="G7313" s="27" t="s">
        <v>13713</v>
      </c>
      <c r="H7313" s="27" t="s">
        <v>18</v>
      </c>
      <c r="I7313" s="27" t="s">
        <v>24</v>
      </c>
      <c r="J7313" s="27" t="s">
        <v>24</v>
      </c>
      <c r="K7313" s="27">
        <v>3</v>
      </c>
      <c r="L7313" s="27">
        <v>173</v>
      </c>
      <c r="M7313" s="27">
        <v>1400</v>
      </c>
      <c r="N7313" s="27">
        <v>3.9</v>
      </c>
      <c r="O7313" s="27">
        <v>2016</v>
      </c>
      <c r="P7313" s="27">
        <v>11</v>
      </c>
      <c r="Q7313" s="27">
        <v>24</v>
      </c>
      <c r="R7313" s="28">
        <f>DATE('Raw Data'!$O7313,'Raw Data'!$P7313,'Raw Data'!$Q7313)</f>
        <v>42698</v>
      </c>
      <c r="S7313" s="27" t="str">
        <f>CONCATENATE(MID('Raw Data'!$H7313,FIND("(",'Raw Data'!$H7313)+1,FIND(")",'Raw Data'!$H7313)-FIND("(",'Raw Data'!$H7313)-1),"",'Raw Data'!$M7313)</f>
        <v>Rs.1400</v>
      </c>
      <c r="T7313" s="27">
        <f t="shared" si="114"/>
        <v>1</v>
      </c>
      <c r="U7313" s="29">
        <f>'Raw Data'!$M7313*'Raw Data'!$T7313</f>
        <v>1400</v>
      </c>
    </row>
    <row r="7314" spans="1:21" x14ac:dyDescent="0.3">
      <c r="A7314" s="20">
        <v>18419893</v>
      </c>
      <c r="B7314" s="27" t="s">
        <v>13714</v>
      </c>
      <c r="C7314" s="27">
        <v>1</v>
      </c>
      <c r="D7314" s="27" t="str">
        <f>VLOOKUP('Raw Data'!$C7314,'country description'!$A$2:$B$16,2,0)</f>
        <v>India</v>
      </c>
      <c r="E7314" s="27" t="s">
        <v>12487</v>
      </c>
      <c r="F7314" s="27" t="s">
        <v>13715</v>
      </c>
      <c r="G7314" s="27" t="s">
        <v>390</v>
      </c>
      <c r="H7314" s="27" t="s">
        <v>18</v>
      </c>
      <c r="I7314" s="27" t="s">
        <v>24</v>
      </c>
      <c r="J7314" s="27" t="s">
        <v>24</v>
      </c>
      <c r="K7314" s="27">
        <v>3</v>
      </c>
      <c r="L7314" s="27">
        <v>111</v>
      </c>
      <c r="M7314" s="27">
        <v>1300</v>
      </c>
      <c r="N7314" s="27">
        <v>4.0999999999999996</v>
      </c>
      <c r="O7314" s="27">
        <v>2011</v>
      </c>
      <c r="P7314" s="27">
        <v>11</v>
      </c>
      <c r="Q7314" s="27">
        <v>20</v>
      </c>
      <c r="R7314" s="28">
        <f>DATE('Raw Data'!$O7314,'Raw Data'!$P7314,'Raw Data'!$Q7314)</f>
        <v>40867</v>
      </c>
      <c r="S7314" s="27" t="str">
        <f>CONCATENATE(MID('Raw Data'!$H7314,FIND("(",'Raw Data'!$H7314)+1,FIND(")",'Raw Data'!$H7314)-FIND("(",'Raw Data'!$H7314)-1),"",'Raw Data'!$M7314)</f>
        <v>Rs.1300</v>
      </c>
      <c r="T7314" s="27">
        <f t="shared" si="114"/>
        <v>1</v>
      </c>
      <c r="U7314" s="29">
        <f>'Raw Data'!$M7314*'Raw Data'!$T7314</f>
        <v>1300</v>
      </c>
    </row>
    <row r="7315" spans="1:21" x14ac:dyDescent="0.3">
      <c r="A7315" s="20">
        <v>18253392</v>
      </c>
      <c r="B7315" s="27" t="s">
        <v>13716</v>
      </c>
      <c r="C7315" s="27">
        <v>1</v>
      </c>
      <c r="D7315" s="27" t="str">
        <f>VLOOKUP('Raw Data'!$C7315,'country description'!$A$2:$B$16,2,0)</f>
        <v>India</v>
      </c>
      <c r="E7315" s="27" t="s">
        <v>12487</v>
      </c>
      <c r="F7315" s="27" t="s">
        <v>13717</v>
      </c>
      <c r="G7315" s="27" t="s">
        <v>424</v>
      </c>
      <c r="H7315" s="27" t="s">
        <v>18</v>
      </c>
      <c r="I7315" s="27" t="s">
        <v>19</v>
      </c>
      <c r="J7315" s="27" t="s">
        <v>24</v>
      </c>
      <c r="K7315" s="27">
        <v>1</v>
      </c>
      <c r="L7315" s="27">
        <v>37</v>
      </c>
      <c r="M7315" s="27">
        <v>300</v>
      </c>
      <c r="N7315" s="27">
        <v>3.1</v>
      </c>
      <c r="O7315" s="27">
        <v>2015</v>
      </c>
      <c r="P7315" s="27">
        <v>11</v>
      </c>
      <c r="Q7315" s="27">
        <v>18</v>
      </c>
      <c r="R7315" s="28">
        <f>DATE('Raw Data'!$O7315,'Raw Data'!$P7315,'Raw Data'!$Q7315)</f>
        <v>42326</v>
      </c>
      <c r="S7315" s="27" t="str">
        <f>CONCATENATE(MID('Raw Data'!$H7315,FIND("(",'Raw Data'!$H7315)+1,FIND(")",'Raw Data'!$H7315)-FIND("(",'Raw Data'!$H7315)-1),"",'Raw Data'!$M7315)</f>
        <v>Rs.300</v>
      </c>
      <c r="T7315" s="27">
        <f t="shared" si="114"/>
        <v>1</v>
      </c>
      <c r="U7315" s="29">
        <f>'Raw Data'!$M7315*'Raw Data'!$T7315</f>
        <v>300</v>
      </c>
    </row>
    <row r="7316" spans="1:21" x14ac:dyDescent="0.3">
      <c r="A7316" s="20">
        <v>307628</v>
      </c>
      <c r="B7316" s="27" t="s">
        <v>13718</v>
      </c>
      <c r="C7316" s="27">
        <v>1</v>
      </c>
      <c r="D7316" s="27" t="str">
        <f>VLOOKUP('Raw Data'!$C7316,'country description'!$A$2:$B$16,2,0)</f>
        <v>India</v>
      </c>
      <c r="E7316" s="27" t="s">
        <v>12487</v>
      </c>
      <c r="F7316" s="27" t="s">
        <v>13719</v>
      </c>
      <c r="G7316" s="27" t="s">
        <v>12244</v>
      </c>
      <c r="H7316" s="27" t="s">
        <v>18</v>
      </c>
      <c r="I7316" s="27" t="s">
        <v>24</v>
      </c>
      <c r="J7316" s="27" t="s">
        <v>24</v>
      </c>
      <c r="K7316" s="27">
        <v>3</v>
      </c>
      <c r="L7316" s="27">
        <v>43</v>
      </c>
      <c r="M7316" s="27">
        <v>1000</v>
      </c>
      <c r="N7316" s="27">
        <v>2.9</v>
      </c>
      <c r="O7316" s="27">
        <v>2011</v>
      </c>
      <c r="P7316" s="27">
        <v>11</v>
      </c>
      <c r="Q7316" s="27">
        <v>15</v>
      </c>
      <c r="R7316" s="28">
        <f>DATE('Raw Data'!$O7316,'Raw Data'!$P7316,'Raw Data'!$Q7316)</f>
        <v>40862</v>
      </c>
      <c r="S7316" s="27" t="str">
        <f>CONCATENATE(MID('Raw Data'!$H7316,FIND("(",'Raw Data'!$H7316)+1,FIND(")",'Raw Data'!$H7316)-FIND("(",'Raw Data'!$H7316)-1),"",'Raw Data'!$M7316)</f>
        <v>Rs.1000</v>
      </c>
      <c r="T7316" s="27">
        <f t="shared" si="114"/>
        <v>1</v>
      </c>
      <c r="U7316" s="29">
        <f>'Raw Data'!$M7316*'Raw Data'!$T7316</f>
        <v>1000</v>
      </c>
    </row>
    <row r="7317" spans="1:21" x14ac:dyDescent="0.3">
      <c r="A7317" s="20">
        <v>302139</v>
      </c>
      <c r="B7317" s="27" t="s">
        <v>499</v>
      </c>
      <c r="C7317" s="27">
        <v>1</v>
      </c>
      <c r="D7317" s="27" t="str">
        <f>VLOOKUP('Raw Data'!$C7317,'country description'!$A$2:$B$16,2,0)</f>
        <v>India</v>
      </c>
      <c r="E7317" s="27" t="s">
        <v>12487</v>
      </c>
      <c r="F7317" s="27" t="s">
        <v>13720</v>
      </c>
      <c r="G7317" s="27" t="s">
        <v>500</v>
      </c>
      <c r="H7317" s="27" t="s">
        <v>18</v>
      </c>
      <c r="I7317" s="27" t="s">
        <v>19</v>
      </c>
      <c r="J7317" s="27" t="s">
        <v>19</v>
      </c>
      <c r="K7317" s="27">
        <v>2</v>
      </c>
      <c r="L7317" s="27">
        <v>56</v>
      </c>
      <c r="M7317" s="27">
        <v>700</v>
      </c>
      <c r="N7317" s="27">
        <v>3.5</v>
      </c>
      <c r="O7317" s="27">
        <v>2013</v>
      </c>
      <c r="P7317" s="27">
        <v>11</v>
      </c>
      <c r="Q7317" s="27">
        <v>15</v>
      </c>
      <c r="R7317" s="28">
        <f>DATE('Raw Data'!$O7317,'Raw Data'!$P7317,'Raw Data'!$Q7317)</f>
        <v>41593</v>
      </c>
      <c r="S7317" s="27" t="str">
        <f>CONCATENATE(MID('Raw Data'!$H7317,FIND("(",'Raw Data'!$H7317)+1,FIND(")",'Raw Data'!$H7317)-FIND("(",'Raw Data'!$H7317)-1),"",'Raw Data'!$M7317)</f>
        <v>Rs.700</v>
      </c>
      <c r="T7317" s="27">
        <f t="shared" si="114"/>
        <v>1</v>
      </c>
      <c r="U7317" s="29">
        <f>'Raw Data'!$M7317*'Raw Data'!$T7317</f>
        <v>700</v>
      </c>
    </row>
    <row r="7318" spans="1:21" x14ac:dyDescent="0.3">
      <c r="A7318" s="20">
        <v>2342</v>
      </c>
      <c r="B7318" s="27" t="s">
        <v>13721</v>
      </c>
      <c r="C7318" s="27">
        <v>1</v>
      </c>
      <c r="D7318" s="27" t="str">
        <f>VLOOKUP('Raw Data'!$C7318,'country description'!$A$2:$B$16,2,0)</f>
        <v>India</v>
      </c>
      <c r="E7318" s="27" t="s">
        <v>12487</v>
      </c>
      <c r="F7318" s="27" t="s">
        <v>13722</v>
      </c>
      <c r="G7318" s="27" t="s">
        <v>1448</v>
      </c>
      <c r="H7318" s="27" t="s">
        <v>18</v>
      </c>
      <c r="I7318" s="27" t="s">
        <v>24</v>
      </c>
      <c r="J7318" s="27" t="s">
        <v>24</v>
      </c>
      <c r="K7318" s="27">
        <v>3</v>
      </c>
      <c r="L7318" s="27">
        <v>192</v>
      </c>
      <c r="M7318" s="27">
        <v>1000</v>
      </c>
      <c r="N7318" s="27">
        <v>2.6</v>
      </c>
      <c r="O7318" s="27">
        <v>2014</v>
      </c>
      <c r="P7318" s="27">
        <v>11</v>
      </c>
      <c r="Q7318" s="27">
        <v>10</v>
      </c>
      <c r="R7318" s="28">
        <f>DATE('Raw Data'!$O7318,'Raw Data'!$P7318,'Raw Data'!$Q7318)</f>
        <v>41953</v>
      </c>
      <c r="S7318" s="27" t="str">
        <f>CONCATENATE(MID('Raw Data'!$H7318,FIND("(",'Raw Data'!$H7318)+1,FIND(")",'Raw Data'!$H7318)-FIND("(",'Raw Data'!$H7318)-1),"",'Raw Data'!$M7318)</f>
        <v>Rs.1000</v>
      </c>
      <c r="T7318" s="27">
        <f t="shared" si="114"/>
        <v>1</v>
      </c>
      <c r="U7318" s="29">
        <f>'Raw Data'!$M7318*'Raw Data'!$T7318</f>
        <v>1000</v>
      </c>
    </row>
    <row r="7319" spans="1:21" x14ac:dyDescent="0.3">
      <c r="A7319" s="20">
        <v>18383509</v>
      </c>
      <c r="B7319" s="27" t="s">
        <v>6062</v>
      </c>
      <c r="C7319" s="27">
        <v>1</v>
      </c>
      <c r="D7319" s="27" t="str">
        <f>VLOOKUP('Raw Data'!$C7319,'country description'!$A$2:$B$16,2,0)</f>
        <v>India</v>
      </c>
      <c r="E7319" s="27" t="s">
        <v>12487</v>
      </c>
      <c r="F7319" s="27" t="s">
        <v>12731</v>
      </c>
      <c r="G7319" s="27" t="s">
        <v>601</v>
      </c>
      <c r="H7319" s="27" t="s">
        <v>18</v>
      </c>
      <c r="I7319" s="27" t="s">
        <v>19</v>
      </c>
      <c r="J7319" s="27" t="s">
        <v>19</v>
      </c>
      <c r="K7319" s="27">
        <v>1</v>
      </c>
      <c r="L7319" s="27">
        <v>16</v>
      </c>
      <c r="M7319" s="27">
        <v>300</v>
      </c>
      <c r="N7319" s="27">
        <v>3.4</v>
      </c>
      <c r="O7319" s="27">
        <v>2011</v>
      </c>
      <c r="P7319" s="27">
        <v>11</v>
      </c>
      <c r="Q7319" s="27">
        <v>10</v>
      </c>
      <c r="R7319" s="28">
        <f>DATE('Raw Data'!$O7319,'Raw Data'!$P7319,'Raw Data'!$Q7319)</f>
        <v>40857</v>
      </c>
      <c r="S7319" s="27" t="str">
        <f>CONCATENATE(MID('Raw Data'!$H7319,FIND("(",'Raw Data'!$H7319)+1,FIND(")",'Raw Data'!$H7319)-FIND("(",'Raw Data'!$H7319)-1),"",'Raw Data'!$M7319)</f>
        <v>Rs.300</v>
      </c>
      <c r="T7319" s="27">
        <f t="shared" si="114"/>
        <v>1</v>
      </c>
      <c r="U7319" s="29">
        <f>'Raw Data'!$M7319*'Raw Data'!$T7319</f>
        <v>300</v>
      </c>
    </row>
    <row r="7320" spans="1:21" x14ac:dyDescent="0.3">
      <c r="A7320" s="20">
        <v>4627</v>
      </c>
      <c r="B7320" s="27" t="s">
        <v>13723</v>
      </c>
      <c r="C7320" s="27">
        <v>1</v>
      </c>
      <c r="D7320" s="27" t="str">
        <f>VLOOKUP('Raw Data'!$C7320,'country description'!$A$2:$B$16,2,0)</f>
        <v>India</v>
      </c>
      <c r="E7320" s="27" t="s">
        <v>12487</v>
      </c>
      <c r="F7320" s="27" t="s">
        <v>13724</v>
      </c>
      <c r="G7320" s="27" t="s">
        <v>393</v>
      </c>
      <c r="H7320" s="27" t="s">
        <v>18</v>
      </c>
      <c r="I7320" s="27" t="s">
        <v>24</v>
      </c>
      <c r="J7320" s="27" t="s">
        <v>19</v>
      </c>
      <c r="K7320" s="27">
        <v>3</v>
      </c>
      <c r="L7320" s="27">
        <v>61</v>
      </c>
      <c r="M7320" s="27">
        <v>1700</v>
      </c>
      <c r="N7320" s="27">
        <v>3.3</v>
      </c>
      <c r="O7320" s="27">
        <v>2018</v>
      </c>
      <c r="P7320" s="27">
        <v>11</v>
      </c>
      <c r="Q7320" s="27">
        <v>9</v>
      </c>
      <c r="R7320" s="28">
        <f>DATE('Raw Data'!$O7320,'Raw Data'!$P7320,'Raw Data'!$Q7320)</f>
        <v>43413</v>
      </c>
      <c r="S7320" s="27" t="str">
        <f>CONCATENATE(MID('Raw Data'!$H7320,FIND("(",'Raw Data'!$H7320)+1,FIND(")",'Raw Data'!$H7320)-FIND("(",'Raw Data'!$H7320)-1),"",'Raw Data'!$M7320)</f>
        <v>Rs.1700</v>
      </c>
      <c r="T7320" s="27">
        <f t="shared" si="114"/>
        <v>1</v>
      </c>
      <c r="U7320" s="29">
        <f>'Raw Data'!$M7320*'Raw Data'!$T7320</f>
        <v>1700</v>
      </c>
    </row>
    <row r="7321" spans="1:21" x14ac:dyDescent="0.3">
      <c r="A7321" s="20">
        <v>18124366</v>
      </c>
      <c r="B7321" s="27" t="s">
        <v>13725</v>
      </c>
      <c r="C7321" s="27">
        <v>1</v>
      </c>
      <c r="D7321" s="27" t="str">
        <f>VLOOKUP('Raw Data'!$C7321,'country description'!$A$2:$B$16,2,0)</f>
        <v>India</v>
      </c>
      <c r="E7321" s="27" t="s">
        <v>12487</v>
      </c>
      <c r="F7321" s="27" t="s">
        <v>13154</v>
      </c>
      <c r="G7321" s="27" t="s">
        <v>475</v>
      </c>
      <c r="H7321" s="27" t="s">
        <v>18</v>
      </c>
      <c r="I7321" s="27" t="s">
        <v>19</v>
      </c>
      <c r="J7321" s="27" t="s">
        <v>24</v>
      </c>
      <c r="K7321" s="27">
        <v>2</v>
      </c>
      <c r="L7321" s="27">
        <v>6</v>
      </c>
      <c r="M7321" s="27">
        <v>550</v>
      </c>
      <c r="N7321" s="27">
        <v>3.2</v>
      </c>
      <c r="O7321" s="27">
        <v>2012</v>
      </c>
      <c r="P7321" s="27">
        <v>11</v>
      </c>
      <c r="Q7321" s="27">
        <v>23</v>
      </c>
      <c r="R7321" s="28">
        <f>DATE('Raw Data'!$O7321,'Raw Data'!$P7321,'Raw Data'!$Q7321)</f>
        <v>41236</v>
      </c>
      <c r="S7321" s="27" t="str">
        <f>CONCATENATE(MID('Raw Data'!$H7321,FIND("(",'Raw Data'!$H7321)+1,FIND(")",'Raw Data'!$H7321)-FIND("(",'Raw Data'!$H7321)-1),"",'Raw Data'!$M7321)</f>
        <v>Rs.550</v>
      </c>
      <c r="T7321" s="27">
        <f t="shared" si="114"/>
        <v>1</v>
      </c>
      <c r="U7321" s="29">
        <f>'Raw Data'!$M7321*'Raw Data'!$T7321</f>
        <v>550</v>
      </c>
    </row>
    <row r="7322" spans="1:21" x14ac:dyDescent="0.3">
      <c r="A7322" s="20">
        <v>18289247</v>
      </c>
      <c r="B7322" s="27" t="s">
        <v>11656</v>
      </c>
      <c r="C7322" s="27">
        <v>1</v>
      </c>
      <c r="D7322" s="27" t="str">
        <f>VLOOKUP('Raw Data'!$C7322,'country description'!$A$2:$B$16,2,0)</f>
        <v>India</v>
      </c>
      <c r="E7322" s="27" t="s">
        <v>14</v>
      </c>
      <c r="F7322" s="27" t="s">
        <v>7498</v>
      </c>
      <c r="G7322" s="27" t="s">
        <v>4974</v>
      </c>
      <c r="H7322" s="27" t="s">
        <v>18</v>
      </c>
      <c r="I7322" s="27" t="s">
        <v>19</v>
      </c>
      <c r="J7322" s="27" t="s">
        <v>19</v>
      </c>
      <c r="K7322" s="27">
        <v>4</v>
      </c>
      <c r="L7322" s="27">
        <v>114</v>
      </c>
      <c r="M7322" s="27">
        <v>2000</v>
      </c>
      <c r="N7322" s="27">
        <v>4.3</v>
      </c>
      <c r="O7322" s="27">
        <v>2016</v>
      </c>
      <c r="P7322" s="27">
        <v>11</v>
      </c>
      <c r="Q7322" s="27">
        <v>8</v>
      </c>
      <c r="R7322" s="28">
        <f>DATE('Raw Data'!$O7322,'Raw Data'!$P7322,'Raw Data'!$Q7322)</f>
        <v>42682</v>
      </c>
      <c r="S7322" s="27" t="str">
        <f>CONCATENATE(MID('Raw Data'!$H7322,FIND("(",'Raw Data'!$H7322)+1,FIND(")",'Raw Data'!$H7322)-FIND("(",'Raw Data'!$H7322)-1),"",'Raw Data'!$M7322)</f>
        <v>Rs.2000</v>
      </c>
      <c r="T7322" s="27">
        <f t="shared" si="114"/>
        <v>1</v>
      </c>
      <c r="U7322" s="29">
        <f>'Raw Data'!$M7322*'Raw Data'!$T7322</f>
        <v>2000</v>
      </c>
    </row>
    <row r="7323" spans="1:21" x14ac:dyDescent="0.3">
      <c r="A7323" s="20">
        <v>304636</v>
      </c>
      <c r="B7323" s="27" t="s">
        <v>517</v>
      </c>
      <c r="C7323" s="27">
        <v>1</v>
      </c>
      <c r="D7323" s="27" t="str">
        <f>VLOOKUP('Raw Data'!$C7323,'country description'!$A$2:$B$16,2,0)</f>
        <v>India</v>
      </c>
      <c r="E7323" s="27" t="s">
        <v>12487</v>
      </c>
      <c r="F7323" s="27" t="s">
        <v>13726</v>
      </c>
      <c r="G7323" s="27" t="s">
        <v>1909</v>
      </c>
      <c r="H7323" s="27" t="s">
        <v>18</v>
      </c>
      <c r="I7323" s="27" t="s">
        <v>19</v>
      </c>
      <c r="J7323" s="27" t="s">
        <v>24</v>
      </c>
      <c r="K7323" s="27">
        <v>2</v>
      </c>
      <c r="L7323" s="27">
        <v>94</v>
      </c>
      <c r="M7323" s="27">
        <v>800</v>
      </c>
      <c r="N7323" s="27">
        <v>2.2999999999999998</v>
      </c>
      <c r="O7323" s="27">
        <v>2017</v>
      </c>
      <c r="P7323" s="27">
        <v>11</v>
      </c>
      <c r="Q7323" s="27">
        <v>12</v>
      </c>
      <c r="R7323" s="28">
        <f>DATE('Raw Data'!$O7323,'Raw Data'!$P7323,'Raw Data'!$Q7323)</f>
        <v>43051</v>
      </c>
      <c r="S7323" s="27" t="str">
        <f>CONCATENATE(MID('Raw Data'!$H7323,FIND("(",'Raw Data'!$H7323)+1,FIND(")",'Raw Data'!$H7323)-FIND("(",'Raw Data'!$H7323)-1),"",'Raw Data'!$M7323)</f>
        <v>Rs.800</v>
      </c>
      <c r="T7323" s="27">
        <f t="shared" si="114"/>
        <v>1</v>
      </c>
      <c r="U7323" s="29">
        <f>'Raw Data'!$M7323*'Raw Data'!$T7323</f>
        <v>800</v>
      </c>
    </row>
    <row r="7324" spans="1:21" x14ac:dyDescent="0.3">
      <c r="A7324" s="20">
        <v>18275760</v>
      </c>
      <c r="B7324" s="27" t="s">
        <v>5108</v>
      </c>
      <c r="C7324" s="27">
        <v>1</v>
      </c>
      <c r="D7324" s="27" t="str">
        <f>VLOOKUP('Raw Data'!$C7324,'country description'!$A$2:$B$16,2,0)</f>
        <v>India</v>
      </c>
      <c r="E7324" s="27" t="s">
        <v>12487</v>
      </c>
      <c r="F7324" s="27" t="s">
        <v>13727</v>
      </c>
      <c r="G7324" s="27" t="s">
        <v>2546</v>
      </c>
      <c r="H7324" s="27" t="s">
        <v>18</v>
      </c>
      <c r="I7324" s="27" t="s">
        <v>19</v>
      </c>
      <c r="J7324" s="27" t="s">
        <v>19</v>
      </c>
      <c r="K7324" s="27">
        <v>1</v>
      </c>
      <c r="L7324" s="27">
        <v>5</v>
      </c>
      <c r="M7324" s="27">
        <v>450</v>
      </c>
      <c r="N7324" s="27">
        <v>2.9</v>
      </c>
      <c r="O7324" s="27">
        <v>2012</v>
      </c>
      <c r="P7324" s="27">
        <v>11</v>
      </c>
      <c r="Q7324" s="27">
        <v>8</v>
      </c>
      <c r="R7324" s="28">
        <f>DATE('Raw Data'!$O7324,'Raw Data'!$P7324,'Raw Data'!$Q7324)</f>
        <v>41221</v>
      </c>
      <c r="S7324" s="27" t="str">
        <f>CONCATENATE(MID('Raw Data'!$H7324,FIND("(",'Raw Data'!$H7324)+1,FIND(")",'Raw Data'!$H7324)-FIND("(",'Raw Data'!$H7324)-1),"",'Raw Data'!$M7324)</f>
        <v>Rs.450</v>
      </c>
      <c r="T7324" s="27">
        <f t="shared" si="114"/>
        <v>1</v>
      </c>
      <c r="U7324" s="29">
        <f>'Raw Data'!$M7324*'Raw Data'!$T7324</f>
        <v>450</v>
      </c>
    </row>
    <row r="7325" spans="1:21" x14ac:dyDescent="0.3">
      <c r="A7325" s="20">
        <v>18245275</v>
      </c>
      <c r="B7325" s="27" t="s">
        <v>13728</v>
      </c>
      <c r="C7325" s="27">
        <v>1</v>
      </c>
      <c r="D7325" s="27" t="str">
        <f>VLOOKUP('Raw Data'!$C7325,'country description'!$A$2:$B$16,2,0)</f>
        <v>India</v>
      </c>
      <c r="E7325" s="27" t="s">
        <v>12487</v>
      </c>
      <c r="F7325" s="27" t="s">
        <v>13729</v>
      </c>
      <c r="G7325" s="27" t="s">
        <v>410</v>
      </c>
      <c r="H7325" s="27" t="s">
        <v>18</v>
      </c>
      <c r="I7325" s="27" t="s">
        <v>19</v>
      </c>
      <c r="J7325" s="27" t="s">
        <v>19</v>
      </c>
      <c r="K7325" s="27">
        <v>2</v>
      </c>
      <c r="L7325" s="27">
        <v>2</v>
      </c>
      <c r="M7325" s="27">
        <v>600</v>
      </c>
      <c r="N7325" s="27">
        <v>1</v>
      </c>
      <c r="O7325" s="27">
        <v>2012</v>
      </c>
      <c r="P7325" s="27">
        <v>11</v>
      </c>
      <c r="Q7325" s="27">
        <v>11</v>
      </c>
      <c r="R7325" s="28">
        <f>DATE('Raw Data'!$O7325,'Raw Data'!$P7325,'Raw Data'!$Q7325)</f>
        <v>41224</v>
      </c>
      <c r="S7325" s="27" t="str">
        <f>CONCATENATE(MID('Raw Data'!$H7325,FIND("(",'Raw Data'!$H7325)+1,FIND(")",'Raw Data'!$H7325)-FIND("(",'Raw Data'!$H7325)-1),"",'Raw Data'!$M7325)</f>
        <v>Rs.600</v>
      </c>
      <c r="T7325" s="27">
        <f t="shared" si="114"/>
        <v>1</v>
      </c>
      <c r="U7325" s="29">
        <f>'Raw Data'!$M7325*'Raw Data'!$T7325</f>
        <v>600</v>
      </c>
    </row>
    <row r="7326" spans="1:21" x14ac:dyDescent="0.3">
      <c r="A7326" s="20">
        <v>300914</v>
      </c>
      <c r="B7326" s="27" t="s">
        <v>13730</v>
      </c>
      <c r="C7326" s="27">
        <v>1</v>
      </c>
      <c r="D7326" s="27" t="str">
        <f>VLOOKUP('Raw Data'!$C7326,'country description'!$A$2:$B$16,2,0)</f>
        <v>India</v>
      </c>
      <c r="E7326" s="27" t="s">
        <v>12487</v>
      </c>
      <c r="F7326" s="27" t="s">
        <v>12522</v>
      </c>
      <c r="G7326" s="27" t="s">
        <v>461</v>
      </c>
      <c r="H7326" s="27" t="s">
        <v>18</v>
      </c>
      <c r="I7326" s="27" t="s">
        <v>19</v>
      </c>
      <c r="J7326" s="27" t="s">
        <v>24</v>
      </c>
      <c r="K7326" s="27">
        <v>1</v>
      </c>
      <c r="L7326" s="27">
        <v>43</v>
      </c>
      <c r="M7326" s="27">
        <v>250</v>
      </c>
      <c r="N7326" s="27">
        <v>3</v>
      </c>
      <c r="O7326" s="27">
        <v>2014</v>
      </c>
      <c r="P7326" s="27">
        <v>11</v>
      </c>
      <c r="Q7326" s="27">
        <v>13</v>
      </c>
      <c r="R7326" s="28">
        <f>DATE('Raw Data'!$O7326,'Raw Data'!$P7326,'Raw Data'!$Q7326)</f>
        <v>41956</v>
      </c>
      <c r="S7326" s="27" t="str">
        <f>CONCATENATE(MID('Raw Data'!$H7326,FIND("(",'Raw Data'!$H7326)+1,FIND(")",'Raw Data'!$H7326)-FIND("(",'Raw Data'!$H7326)-1),"",'Raw Data'!$M7326)</f>
        <v>Rs.250</v>
      </c>
      <c r="T7326" s="27">
        <f t="shared" si="114"/>
        <v>1</v>
      </c>
      <c r="U7326" s="29">
        <f>'Raw Data'!$M7326*'Raw Data'!$T7326</f>
        <v>250</v>
      </c>
    </row>
    <row r="7327" spans="1:21" x14ac:dyDescent="0.3">
      <c r="A7327" s="20">
        <v>18435298</v>
      </c>
      <c r="B7327" s="27" t="s">
        <v>13731</v>
      </c>
      <c r="C7327" s="27">
        <v>1</v>
      </c>
      <c r="D7327" s="27" t="str">
        <f>VLOOKUP('Raw Data'!$C7327,'country description'!$A$2:$B$16,2,0)</f>
        <v>India</v>
      </c>
      <c r="E7327" s="27" t="s">
        <v>12487</v>
      </c>
      <c r="F7327" s="27" t="s">
        <v>13732</v>
      </c>
      <c r="G7327" s="27" t="s">
        <v>1428</v>
      </c>
      <c r="H7327" s="27" t="s">
        <v>18</v>
      </c>
      <c r="I7327" s="27" t="s">
        <v>19</v>
      </c>
      <c r="J7327" s="27" t="s">
        <v>24</v>
      </c>
      <c r="K7327" s="27">
        <v>2</v>
      </c>
      <c r="L7327" s="27">
        <v>14</v>
      </c>
      <c r="M7327" s="27">
        <v>700</v>
      </c>
      <c r="N7327" s="27">
        <v>3.5</v>
      </c>
      <c r="O7327" s="27">
        <v>2013</v>
      </c>
      <c r="P7327" s="27">
        <v>11</v>
      </c>
      <c r="Q7327" s="27">
        <v>15</v>
      </c>
      <c r="R7327" s="28">
        <f>DATE('Raw Data'!$O7327,'Raw Data'!$P7327,'Raw Data'!$Q7327)</f>
        <v>41593</v>
      </c>
      <c r="S7327" s="27" t="str">
        <f>CONCATENATE(MID('Raw Data'!$H7327,FIND("(",'Raw Data'!$H7327)+1,FIND(")",'Raw Data'!$H7327)-FIND("(",'Raw Data'!$H7327)-1),"",'Raw Data'!$M7327)</f>
        <v>Rs.700</v>
      </c>
      <c r="T7327" s="27">
        <f t="shared" si="114"/>
        <v>1</v>
      </c>
      <c r="U7327" s="29">
        <f>'Raw Data'!$M7327*'Raw Data'!$T7327</f>
        <v>700</v>
      </c>
    </row>
    <row r="7328" spans="1:21" x14ac:dyDescent="0.3">
      <c r="A7328" s="20">
        <v>18367439</v>
      </c>
      <c r="B7328" s="27" t="s">
        <v>13733</v>
      </c>
      <c r="C7328" s="27">
        <v>1</v>
      </c>
      <c r="D7328" s="27" t="str">
        <f>VLOOKUP('Raw Data'!$C7328,'country description'!$A$2:$B$16,2,0)</f>
        <v>India</v>
      </c>
      <c r="E7328" s="27" t="s">
        <v>12487</v>
      </c>
      <c r="F7328" s="27" t="s">
        <v>13734</v>
      </c>
      <c r="G7328" s="27" t="s">
        <v>731</v>
      </c>
      <c r="H7328" s="27" t="s">
        <v>18</v>
      </c>
      <c r="I7328" s="27" t="s">
        <v>19</v>
      </c>
      <c r="J7328" s="27" t="s">
        <v>19</v>
      </c>
      <c r="K7328" s="27">
        <v>1</v>
      </c>
      <c r="L7328" s="27">
        <v>2</v>
      </c>
      <c r="M7328" s="27">
        <v>300</v>
      </c>
      <c r="N7328" s="27">
        <v>1</v>
      </c>
      <c r="O7328" s="27">
        <v>2015</v>
      </c>
      <c r="P7328" s="27">
        <v>11</v>
      </c>
      <c r="Q7328" s="27">
        <v>20</v>
      </c>
      <c r="R7328" s="28">
        <f>DATE('Raw Data'!$O7328,'Raw Data'!$P7328,'Raw Data'!$Q7328)</f>
        <v>42328</v>
      </c>
      <c r="S7328" s="27" t="str">
        <f>CONCATENATE(MID('Raw Data'!$H7328,FIND("(",'Raw Data'!$H7328)+1,FIND(")",'Raw Data'!$H7328)-FIND("(",'Raw Data'!$H7328)-1),"",'Raw Data'!$M7328)</f>
        <v>Rs.300</v>
      </c>
      <c r="T7328" s="27">
        <f t="shared" si="114"/>
        <v>1</v>
      </c>
      <c r="U7328" s="29">
        <f>'Raw Data'!$M7328*'Raw Data'!$T7328</f>
        <v>300</v>
      </c>
    </row>
    <row r="7329" spans="1:21" x14ac:dyDescent="0.3">
      <c r="A7329" s="20">
        <v>18258756</v>
      </c>
      <c r="B7329" s="27" t="s">
        <v>1325</v>
      </c>
      <c r="C7329" s="27">
        <v>1</v>
      </c>
      <c r="D7329" s="27" t="str">
        <f>VLOOKUP('Raw Data'!$C7329,'country description'!$A$2:$B$16,2,0)</f>
        <v>India</v>
      </c>
      <c r="E7329" s="27" t="s">
        <v>12487</v>
      </c>
      <c r="F7329" s="27" t="s">
        <v>13735</v>
      </c>
      <c r="G7329" s="27" t="s">
        <v>434</v>
      </c>
      <c r="H7329" s="27" t="s">
        <v>18</v>
      </c>
      <c r="I7329" s="27" t="s">
        <v>19</v>
      </c>
      <c r="J7329" s="27" t="s">
        <v>19</v>
      </c>
      <c r="K7329" s="27">
        <v>1</v>
      </c>
      <c r="L7329" s="27">
        <v>2</v>
      </c>
      <c r="M7329" s="27">
        <v>300</v>
      </c>
      <c r="N7329" s="27">
        <v>1</v>
      </c>
      <c r="O7329" s="27">
        <v>2012</v>
      </c>
      <c r="P7329" s="27">
        <v>11</v>
      </c>
      <c r="Q7329" s="27">
        <v>6</v>
      </c>
      <c r="R7329" s="28">
        <f>DATE('Raw Data'!$O7329,'Raw Data'!$P7329,'Raw Data'!$Q7329)</f>
        <v>41219</v>
      </c>
      <c r="S7329" s="27" t="str">
        <f>CONCATENATE(MID('Raw Data'!$H7329,FIND("(",'Raw Data'!$H7329)+1,FIND(")",'Raw Data'!$H7329)-FIND("(",'Raw Data'!$H7329)-1),"",'Raw Data'!$M7329)</f>
        <v>Rs.300</v>
      </c>
      <c r="T7329" s="27">
        <f t="shared" si="114"/>
        <v>1</v>
      </c>
      <c r="U7329" s="29">
        <f>'Raw Data'!$M7329*'Raw Data'!$T7329</f>
        <v>300</v>
      </c>
    </row>
    <row r="7330" spans="1:21" x14ac:dyDescent="0.3">
      <c r="A7330" s="20">
        <v>18415359</v>
      </c>
      <c r="B7330" s="27" t="s">
        <v>6473</v>
      </c>
      <c r="C7330" s="27">
        <v>1</v>
      </c>
      <c r="D7330" s="27" t="str">
        <f>VLOOKUP('Raw Data'!$C7330,'country description'!$A$2:$B$16,2,0)</f>
        <v>India</v>
      </c>
      <c r="E7330" s="27" t="s">
        <v>12487</v>
      </c>
      <c r="F7330" s="27" t="s">
        <v>13736</v>
      </c>
      <c r="G7330" s="27" t="s">
        <v>393</v>
      </c>
      <c r="H7330" s="27" t="s">
        <v>18</v>
      </c>
      <c r="I7330" s="27" t="s">
        <v>19</v>
      </c>
      <c r="J7330" s="27" t="s">
        <v>24</v>
      </c>
      <c r="K7330" s="27">
        <v>1</v>
      </c>
      <c r="L7330" s="27">
        <v>13</v>
      </c>
      <c r="M7330" s="27">
        <v>300</v>
      </c>
      <c r="N7330" s="27">
        <v>3.3</v>
      </c>
      <c r="O7330" s="27">
        <v>2010</v>
      </c>
      <c r="P7330" s="27">
        <v>11</v>
      </c>
      <c r="Q7330" s="27">
        <v>11</v>
      </c>
      <c r="R7330" s="28">
        <f>DATE('Raw Data'!$O7330,'Raw Data'!$P7330,'Raw Data'!$Q7330)</f>
        <v>40493</v>
      </c>
      <c r="S7330" s="27" t="str">
        <f>CONCATENATE(MID('Raw Data'!$H7330,FIND("(",'Raw Data'!$H7330)+1,FIND(")",'Raw Data'!$H7330)-FIND("(",'Raw Data'!$H7330)-1),"",'Raw Data'!$M7330)</f>
        <v>Rs.300</v>
      </c>
      <c r="T7330" s="27">
        <f t="shared" si="114"/>
        <v>1</v>
      </c>
      <c r="U7330" s="29">
        <f>'Raw Data'!$M7330*'Raw Data'!$T7330</f>
        <v>300</v>
      </c>
    </row>
    <row r="7331" spans="1:21" x14ac:dyDescent="0.3">
      <c r="A7331" s="20">
        <v>308563</v>
      </c>
      <c r="B7331" s="27" t="s">
        <v>13737</v>
      </c>
      <c r="C7331" s="27">
        <v>1</v>
      </c>
      <c r="D7331" s="27" t="str">
        <f>VLOOKUP('Raw Data'!$C7331,'country description'!$A$2:$B$16,2,0)</f>
        <v>India</v>
      </c>
      <c r="E7331" s="27" t="s">
        <v>12487</v>
      </c>
      <c r="F7331" s="27" t="s">
        <v>13738</v>
      </c>
      <c r="G7331" s="27" t="s">
        <v>393</v>
      </c>
      <c r="H7331" s="27" t="s">
        <v>18</v>
      </c>
      <c r="I7331" s="27" t="s">
        <v>19</v>
      </c>
      <c r="J7331" s="27" t="s">
        <v>24</v>
      </c>
      <c r="K7331" s="27">
        <v>2</v>
      </c>
      <c r="L7331" s="27">
        <v>26</v>
      </c>
      <c r="M7331" s="27">
        <v>600</v>
      </c>
      <c r="N7331" s="27">
        <v>3</v>
      </c>
      <c r="O7331" s="27">
        <v>2010</v>
      </c>
      <c r="P7331" s="27">
        <v>11</v>
      </c>
      <c r="Q7331" s="27">
        <v>11</v>
      </c>
      <c r="R7331" s="28">
        <f>DATE('Raw Data'!$O7331,'Raw Data'!$P7331,'Raw Data'!$Q7331)</f>
        <v>40493</v>
      </c>
      <c r="S7331" s="27" t="str">
        <f>CONCATENATE(MID('Raw Data'!$H7331,FIND("(",'Raw Data'!$H7331)+1,FIND(")",'Raw Data'!$H7331)-FIND("(",'Raw Data'!$H7331)-1),"",'Raw Data'!$M7331)</f>
        <v>Rs.600</v>
      </c>
      <c r="T7331" s="27">
        <f t="shared" si="114"/>
        <v>1</v>
      </c>
      <c r="U7331" s="29">
        <f>'Raw Data'!$M7331*'Raw Data'!$T7331</f>
        <v>600</v>
      </c>
    </row>
    <row r="7332" spans="1:21" x14ac:dyDescent="0.3">
      <c r="A7332" s="20">
        <v>18224208</v>
      </c>
      <c r="B7332" s="27" t="s">
        <v>13739</v>
      </c>
      <c r="C7332" s="27">
        <v>1</v>
      </c>
      <c r="D7332" s="27" t="str">
        <f>VLOOKUP('Raw Data'!$C7332,'country description'!$A$2:$B$16,2,0)</f>
        <v>India</v>
      </c>
      <c r="E7332" s="27" t="s">
        <v>12487</v>
      </c>
      <c r="F7332" s="27" t="s">
        <v>13740</v>
      </c>
      <c r="G7332" s="27" t="s">
        <v>393</v>
      </c>
      <c r="H7332" s="27" t="s">
        <v>18</v>
      </c>
      <c r="I7332" s="27" t="s">
        <v>19</v>
      </c>
      <c r="J7332" s="27" t="s">
        <v>24</v>
      </c>
      <c r="K7332" s="27">
        <v>1</v>
      </c>
      <c r="L7332" s="27">
        <v>17</v>
      </c>
      <c r="M7332" s="27">
        <v>450</v>
      </c>
      <c r="N7332" s="27">
        <v>2.5</v>
      </c>
      <c r="O7332" s="27">
        <v>2014</v>
      </c>
      <c r="P7332" s="27">
        <v>11</v>
      </c>
      <c r="Q7332" s="27">
        <v>1</v>
      </c>
      <c r="R7332" s="28">
        <f>DATE('Raw Data'!$O7332,'Raw Data'!$P7332,'Raw Data'!$Q7332)</f>
        <v>41944</v>
      </c>
      <c r="S7332" s="27" t="str">
        <f>CONCATENATE(MID('Raw Data'!$H7332,FIND("(",'Raw Data'!$H7332)+1,FIND(")",'Raw Data'!$H7332)-FIND("(",'Raw Data'!$H7332)-1),"",'Raw Data'!$M7332)</f>
        <v>Rs.450</v>
      </c>
      <c r="T7332" s="27">
        <f t="shared" si="114"/>
        <v>1</v>
      </c>
      <c r="U7332" s="29">
        <f>'Raw Data'!$M7332*'Raw Data'!$T7332</f>
        <v>450</v>
      </c>
    </row>
    <row r="7333" spans="1:21" x14ac:dyDescent="0.3">
      <c r="A7333" s="20">
        <v>18236270</v>
      </c>
      <c r="B7333" s="27" t="s">
        <v>13741</v>
      </c>
      <c r="C7333" s="27">
        <v>1</v>
      </c>
      <c r="D7333" s="27" t="str">
        <f>VLOOKUP('Raw Data'!$C7333,'country description'!$A$2:$B$16,2,0)</f>
        <v>India</v>
      </c>
      <c r="E7333" s="27" t="s">
        <v>12487</v>
      </c>
      <c r="F7333" s="27" t="s">
        <v>12675</v>
      </c>
      <c r="G7333" s="27" t="s">
        <v>4449</v>
      </c>
      <c r="H7333" s="27" t="s">
        <v>18</v>
      </c>
      <c r="I7333" s="27" t="s">
        <v>19</v>
      </c>
      <c r="J7333" s="27" t="s">
        <v>19</v>
      </c>
      <c r="K7333" s="27">
        <v>1</v>
      </c>
      <c r="L7333" s="27">
        <v>12</v>
      </c>
      <c r="M7333" s="27">
        <v>450</v>
      </c>
      <c r="N7333" s="27">
        <v>3.1</v>
      </c>
      <c r="O7333" s="27">
        <v>2013</v>
      </c>
      <c r="P7333" s="27">
        <v>11</v>
      </c>
      <c r="Q7333" s="27">
        <v>26</v>
      </c>
      <c r="R7333" s="28">
        <f>DATE('Raw Data'!$O7333,'Raw Data'!$P7333,'Raw Data'!$Q7333)</f>
        <v>41604</v>
      </c>
      <c r="S7333" s="27" t="str">
        <f>CONCATENATE(MID('Raw Data'!$H7333,FIND("(",'Raw Data'!$H7333)+1,FIND(")",'Raw Data'!$H7333)-FIND("(",'Raw Data'!$H7333)-1),"",'Raw Data'!$M7333)</f>
        <v>Rs.450</v>
      </c>
      <c r="T7333" s="27">
        <f t="shared" si="114"/>
        <v>1</v>
      </c>
      <c r="U7333" s="29">
        <f>'Raw Data'!$M7333*'Raw Data'!$T7333</f>
        <v>450</v>
      </c>
    </row>
    <row r="7334" spans="1:21" x14ac:dyDescent="0.3">
      <c r="A7334" s="20">
        <v>312237</v>
      </c>
      <c r="B7334" s="27" t="s">
        <v>13163</v>
      </c>
      <c r="C7334" s="27">
        <v>1</v>
      </c>
      <c r="D7334" s="27" t="str">
        <f>VLOOKUP('Raw Data'!$C7334,'country description'!$A$2:$B$16,2,0)</f>
        <v>India</v>
      </c>
      <c r="E7334" s="27" t="s">
        <v>12487</v>
      </c>
      <c r="F7334" s="27" t="s">
        <v>13742</v>
      </c>
      <c r="G7334" s="27" t="s">
        <v>464</v>
      </c>
      <c r="H7334" s="27" t="s">
        <v>18</v>
      </c>
      <c r="I7334" s="27" t="s">
        <v>19</v>
      </c>
      <c r="J7334" s="27" t="s">
        <v>24</v>
      </c>
      <c r="K7334" s="27">
        <v>1</v>
      </c>
      <c r="L7334" s="27">
        <v>8</v>
      </c>
      <c r="M7334" s="27">
        <v>300</v>
      </c>
      <c r="N7334" s="27">
        <v>2.8</v>
      </c>
      <c r="O7334" s="27">
        <v>2015</v>
      </c>
      <c r="P7334" s="27">
        <v>11</v>
      </c>
      <c r="Q7334" s="27">
        <v>23</v>
      </c>
      <c r="R7334" s="28">
        <f>DATE('Raw Data'!$O7334,'Raw Data'!$P7334,'Raw Data'!$Q7334)</f>
        <v>42331</v>
      </c>
      <c r="S7334" s="27" t="str">
        <f>CONCATENATE(MID('Raw Data'!$H7334,FIND("(",'Raw Data'!$H7334)+1,FIND(")",'Raw Data'!$H7334)-FIND("(",'Raw Data'!$H7334)-1),"",'Raw Data'!$M7334)</f>
        <v>Rs.300</v>
      </c>
      <c r="T7334" s="27">
        <f t="shared" si="114"/>
        <v>1</v>
      </c>
      <c r="U7334" s="29">
        <f>'Raw Data'!$M7334*'Raw Data'!$T7334</f>
        <v>300</v>
      </c>
    </row>
    <row r="7335" spans="1:21" x14ac:dyDescent="0.3">
      <c r="A7335" s="20">
        <v>7991</v>
      </c>
      <c r="B7335" s="27" t="s">
        <v>13743</v>
      </c>
      <c r="C7335" s="27">
        <v>1</v>
      </c>
      <c r="D7335" s="27" t="str">
        <f>VLOOKUP('Raw Data'!$C7335,'country description'!$A$2:$B$16,2,0)</f>
        <v>India</v>
      </c>
      <c r="E7335" s="27" t="s">
        <v>12487</v>
      </c>
      <c r="F7335" s="27" t="s">
        <v>13744</v>
      </c>
      <c r="G7335" s="27" t="s">
        <v>424</v>
      </c>
      <c r="H7335" s="27" t="s">
        <v>18</v>
      </c>
      <c r="I7335" s="27" t="s">
        <v>19</v>
      </c>
      <c r="J7335" s="27" t="s">
        <v>19</v>
      </c>
      <c r="K7335" s="27">
        <v>1</v>
      </c>
      <c r="L7335" s="27">
        <v>20</v>
      </c>
      <c r="M7335" s="27">
        <v>200</v>
      </c>
      <c r="N7335" s="27">
        <v>3.2</v>
      </c>
      <c r="O7335" s="27">
        <v>2017</v>
      </c>
      <c r="P7335" s="27">
        <v>11</v>
      </c>
      <c r="Q7335" s="27">
        <v>7</v>
      </c>
      <c r="R7335" s="28">
        <f>DATE('Raw Data'!$O7335,'Raw Data'!$P7335,'Raw Data'!$Q7335)</f>
        <v>43046</v>
      </c>
      <c r="S7335" s="27" t="str">
        <f>CONCATENATE(MID('Raw Data'!$H7335,FIND("(",'Raw Data'!$H7335)+1,FIND(")",'Raw Data'!$H7335)-FIND("(",'Raw Data'!$H7335)-1),"",'Raw Data'!$M7335)</f>
        <v>Rs.200</v>
      </c>
      <c r="T7335" s="27">
        <f t="shared" si="114"/>
        <v>1</v>
      </c>
      <c r="U7335" s="29">
        <f>'Raw Data'!$M7335*'Raw Data'!$T7335</f>
        <v>200</v>
      </c>
    </row>
    <row r="7336" spans="1:21" x14ac:dyDescent="0.3">
      <c r="A7336" s="20">
        <v>3153</v>
      </c>
      <c r="B7336" s="27" t="s">
        <v>13745</v>
      </c>
      <c r="C7336" s="27">
        <v>1</v>
      </c>
      <c r="D7336" s="27" t="str">
        <f>VLOOKUP('Raw Data'!$C7336,'country description'!$A$2:$B$16,2,0)</f>
        <v>India</v>
      </c>
      <c r="E7336" s="27" t="s">
        <v>12487</v>
      </c>
      <c r="F7336" s="27" t="s">
        <v>13746</v>
      </c>
      <c r="G7336" s="27" t="s">
        <v>455</v>
      </c>
      <c r="H7336" s="27" t="s">
        <v>18</v>
      </c>
      <c r="I7336" s="27" t="s">
        <v>19</v>
      </c>
      <c r="J7336" s="27" t="s">
        <v>19</v>
      </c>
      <c r="K7336" s="27">
        <v>1</v>
      </c>
      <c r="L7336" s="27">
        <v>46</v>
      </c>
      <c r="M7336" s="27">
        <v>300</v>
      </c>
      <c r="N7336" s="27">
        <v>3.2</v>
      </c>
      <c r="O7336" s="27">
        <v>2011</v>
      </c>
      <c r="P7336" s="27">
        <v>11</v>
      </c>
      <c r="Q7336" s="27">
        <v>25</v>
      </c>
      <c r="R7336" s="28">
        <f>DATE('Raw Data'!$O7336,'Raw Data'!$P7336,'Raw Data'!$Q7336)</f>
        <v>40872</v>
      </c>
      <c r="S7336" s="27" t="str">
        <f>CONCATENATE(MID('Raw Data'!$H7336,FIND("(",'Raw Data'!$H7336)+1,FIND(")",'Raw Data'!$H7336)-FIND("(",'Raw Data'!$H7336)-1),"",'Raw Data'!$M7336)</f>
        <v>Rs.300</v>
      </c>
      <c r="T7336" s="27">
        <f t="shared" si="114"/>
        <v>1</v>
      </c>
      <c r="U7336" s="29">
        <f>'Raw Data'!$M7336*'Raw Data'!$T7336</f>
        <v>300</v>
      </c>
    </row>
    <row r="7337" spans="1:21" x14ac:dyDescent="0.3">
      <c r="A7337" s="20">
        <v>309215</v>
      </c>
      <c r="B7337" s="27" t="s">
        <v>13747</v>
      </c>
      <c r="C7337" s="27">
        <v>1</v>
      </c>
      <c r="D7337" s="27" t="str">
        <f>VLOOKUP('Raw Data'!$C7337,'country description'!$A$2:$B$16,2,0)</f>
        <v>India</v>
      </c>
      <c r="E7337" s="27" t="s">
        <v>12487</v>
      </c>
      <c r="F7337" s="27" t="s">
        <v>12678</v>
      </c>
      <c r="G7337" s="27" t="s">
        <v>461</v>
      </c>
      <c r="H7337" s="27" t="s">
        <v>18</v>
      </c>
      <c r="I7337" s="27" t="s">
        <v>19</v>
      </c>
      <c r="J7337" s="27" t="s">
        <v>19</v>
      </c>
      <c r="K7337" s="27">
        <v>1</v>
      </c>
      <c r="L7337" s="27">
        <v>37</v>
      </c>
      <c r="M7337" s="27">
        <v>300</v>
      </c>
      <c r="N7337" s="27">
        <v>3.4</v>
      </c>
      <c r="O7337" s="27">
        <v>2014</v>
      </c>
      <c r="P7337" s="27">
        <v>11</v>
      </c>
      <c r="Q7337" s="27">
        <v>18</v>
      </c>
      <c r="R7337" s="28">
        <f>DATE('Raw Data'!$O7337,'Raw Data'!$P7337,'Raw Data'!$Q7337)</f>
        <v>41961</v>
      </c>
      <c r="S7337" s="27" t="str">
        <f>CONCATENATE(MID('Raw Data'!$H7337,FIND("(",'Raw Data'!$H7337)+1,FIND(")",'Raw Data'!$H7337)-FIND("(",'Raw Data'!$H7337)-1),"",'Raw Data'!$M7337)</f>
        <v>Rs.300</v>
      </c>
      <c r="T7337" s="27">
        <f t="shared" si="114"/>
        <v>1</v>
      </c>
      <c r="U7337" s="29">
        <f>'Raw Data'!$M7337*'Raw Data'!$T7337</f>
        <v>300</v>
      </c>
    </row>
    <row r="7338" spans="1:21" x14ac:dyDescent="0.3">
      <c r="A7338" s="20">
        <v>18429379</v>
      </c>
      <c r="B7338" s="27" t="s">
        <v>13748</v>
      </c>
      <c r="C7338" s="27">
        <v>1</v>
      </c>
      <c r="D7338" s="27" t="str">
        <f>VLOOKUP('Raw Data'!$C7338,'country description'!$A$2:$B$16,2,0)</f>
        <v>India</v>
      </c>
      <c r="E7338" s="27" t="s">
        <v>12487</v>
      </c>
      <c r="F7338" s="27" t="s">
        <v>13749</v>
      </c>
      <c r="G7338" s="27" t="s">
        <v>17</v>
      </c>
      <c r="H7338" s="27" t="s">
        <v>18</v>
      </c>
      <c r="I7338" s="27" t="s">
        <v>19</v>
      </c>
      <c r="J7338" s="27" t="s">
        <v>19</v>
      </c>
      <c r="K7338" s="27">
        <v>1</v>
      </c>
      <c r="L7338" s="27">
        <v>5</v>
      </c>
      <c r="M7338" s="27">
        <v>200</v>
      </c>
      <c r="N7338" s="27">
        <v>3</v>
      </c>
      <c r="O7338" s="27">
        <v>2015</v>
      </c>
      <c r="P7338" s="27">
        <v>11</v>
      </c>
      <c r="Q7338" s="27">
        <v>4</v>
      </c>
      <c r="R7338" s="28">
        <f>DATE('Raw Data'!$O7338,'Raw Data'!$P7338,'Raw Data'!$Q7338)</f>
        <v>42312</v>
      </c>
      <c r="S7338" s="27" t="str">
        <f>CONCATENATE(MID('Raw Data'!$H7338,FIND("(",'Raw Data'!$H7338)+1,FIND(")",'Raw Data'!$H7338)-FIND("(",'Raw Data'!$H7338)-1),"",'Raw Data'!$M7338)</f>
        <v>Rs.200</v>
      </c>
      <c r="T7338" s="27">
        <f t="shared" si="114"/>
        <v>1</v>
      </c>
      <c r="U7338" s="29">
        <f>'Raw Data'!$M7338*'Raw Data'!$T7338</f>
        <v>200</v>
      </c>
    </row>
    <row r="7339" spans="1:21" x14ac:dyDescent="0.3">
      <c r="A7339" s="20">
        <v>18440192</v>
      </c>
      <c r="B7339" s="27" t="s">
        <v>13750</v>
      </c>
      <c r="C7339" s="27">
        <v>1</v>
      </c>
      <c r="D7339" s="27" t="str">
        <f>VLOOKUP('Raw Data'!$C7339,'country description'!$A$2:$B$16,2,0)</f>
        <v>India</v>
      </c>
      <c r="E7339" s="27" t="s">
        <v>12487</v>
      </c>
      <c r="F7339" s="27" t="s">
        <v>13751</v>
      </c>
      <c r="G7339" s="27" t="s">
        <v>731</v>
      </c>
      <c r="H7339" s="27" t="s">
        <v>18</v>
      </c>
      <c r="I7339" s="27" t="s">
        <v>19</v>
      </c>
      <c r="J7339" s="27" t="s">
        <v>19</v>
      </c>
      <c r="K7339" s="27">
        <v>1</v>
      </c>
      <c r="L7339" s="27">
        <v>4</v>
      </c>
      <c r="M7339" s="27">
        <v>300</v>
      </c>
      <c r="N7339" s="27">
        <v>3.1</v>
      </c>
      <c r="O7339" s="27">
        <v>2016</v>
      </c>
      <c r="P7339" s="27">
        <v>11</v>
      </c>
      <c r="Q7339" s="27">
        <v>14</v>
      </c>
      <c r="R7339" s="28">
        <f>DATE('Raw Data'!$O7339,'Raw Data'!$P7339,'Raw Data'!$Q7339)</f>
        <v>42688</v>
      </c>
      <c r="S7339" s="27" t="str">
        <f>CONCATENATE(MID('Raw Data'!$H7339,FIND("(",'Raw Data'!$H7339)+1,FIND(")",'Raw Data'!$H7339)-FIND("(",'Raw Data'!$H7339)-1),"",'Raw Data'!$M7339)</f>
        <v>Rs.300</v>
      </c>
      <c r="T7339" s="27">
        <f t="shared" si="114"/>
        <v>1</v>
      </c>
      <c r="U7339" s="29">
        <f>'Raw Data'!$M7339*'Raw Data'!$T7339</f>
        <v>300</v>
      </c>
    </row>
    <row r="7340" spans="1:21" x14ac:dyDescent="0.3">
      <c r="A7340" s="20">
        <v>303025</v>
      </c>
      <c r="B7340" s="27" t="s">
        <v>13752</v>
      </c>
      <c r="C7340" s="27">
        <v>1</v>
      </c>
      <c r="D7340" s="27" t="str">
        <f>VLOOKUP('Raw Data'!$C7340,'country description'!$A$2:$B$16,2,0)</f>
        <v>India</v>
      </c>
      <c r="E7340" s="27" t="s">
        <v>12487</v>
      </c>
      <c r="F7340" s="27" t="s">
        <v>13753</v>
      </c>
      <c r="G7340" s="27" t="s">
        <v>410</v>
      </c>
      <c r="H7340" s="27" t="s">
        <v>18</v>
      </c>
      <c r="I7340" s="27" t="s">
        <v>19</v>
      </c>
      <c r="J7340" s="27" t="s">
        <v>19</v>
      </c>
      <c r="K7340" s="27">
        <v>2</v>
      </c>
      <c r="L7340" s="27">
        <v>20</v>
      </c>
      <c r="M7340" s="27">
        <v>550</v>
      </c>
      <c r="N7340" s="27">
        <v>2.5</v>
      </c>
      <c r="O7340" s="27">
        <v>2015</v>
      </c>
      <c r="P7340" s="27">
        <v>11</v>
      </c>
      <c r="Q7340" s="27">
        <v>19</v>
      </c>
      <c r="R7340" s="28">
        <f>DATE('Raw Data'!$O7340,'Raw Data'!$P7340,'Raw Data'!$Q7340)</f>
        <v>42327</v>
      </c>
      <c r="S7340" s="27" t="str">
        <f>CONCATENATE(MID('Raw Data'!$H7340,FIND("(",'Raw Data'!$H7340)+1,FIND(")",'Raw Data'!$H7340)-FIND("(",'Raw Data'!$H7340)-1),"",'Raw Data'!$M7340)</f>
        <v>Rs.550</v>
      </c>
      <c r="T7340" s="27">
        <f t="shared" si="114"/>
        <v>1</v>
      </c>
      <c r="U7340" s="29">
        <f>'Raw Data'!$M7340*'Raw Data'!$T7340</f>
        <v>550</v>
      </c>
    </row>
    <row r="7341" spans="1:21" x14ac:dyDescent="0.3">
      <c r="A7341" s="20">
        <v>308763</v>
      </c>
      <c r="B7341" s="27" t="s">
        <v>13754</v>
      </c>
      <c r="C7341" s="27">
        <v>1</v>
      </c>
      <c r="D7341" s="27" t="str">
        <f>VLOOKUP('Raw Data'!$C7341,'country description'!$A$2:$B$16,2,0)</f>
        <v>India</v>
      </c>
      <c r="E7341" s="27" t="s">
        <v>12487</v>
      </c>
      <c r="F7341" s="27" t="s">
        <v>13755</v>
      </c>
      <c r="G7341" s="27" t="s">
        <v>17</v>
      </c>
      <c r="H7341" s="27" t="s">
        <v>18</v>
      </c>
      <c r="I7341" s="27" t="s">
        <v>19</v>
      </c>
      <c r="J7341" s="27" t="s">
        <v>19</v>
      </c>
      <c r="K7341" s="27">
        <v>1</v>
      </c>
      <c r="L7341" s="27">
        <v>7</v>
      </c>
      <c r="M7341" s="27">
        <v>200</v>
      </c>
      <c r="N7341" s="27">
        <v>3</v>
      </c>
      <c r="O7341" s="27">
        <v>2015</v>
      </c>
      <c r="P7341" s="27">
        <v>11</v>
      </c>
      <c r="Q7341" s="27">
        <v>21</v>
      </c>
      <c r="R7341" s="28">
        <f>DATE('Raw Data'!$O7341,'Raw Data'!$P7341,'Raw Data'!$Q7341)</f>
        <v>42329</v>
      </c>
      <c r="S7341" s="27" t="str">
        <f>CONCATENATE(MID('Raw Data'!$H7341,FIND("(",'Raw Data'!$H7341)+1,FIND(")",'Raw Data'!$H7341)-FIND("(",'Raw Data'!$H7341)-1),"",'Raw Data'!$M7341)</f>
        <v>Rs.200</v>
      </c>
      <c r="T7341" s="27">
        <f t="shared" si="114"/>
        <v>1</v>
      </c>
      <c r="U7341" s="29">
        <f>'Raw Data'!$M7341*'Raw Data'!$T7341</f>
        <v>200</v>
      </c>
    </row>
    <row r="7342" spans="1:21" x14ac:dyDescent="0.3">
      <c r="A7342" s="20">
        <v>18303838</v>
      </c>
      <c r="B7342" s="27" t="s">
        <v>13756</v>
      </c>
      <c r="C7342" s="27">
        <v>1</v>
      </c>
      <c r="D7342" s="27" t="str">
        <f>VLOOKUP('Raw Data'!$C7342,'country description'!$A$2:$B$16,2,0)</f>
        <v>India</v>
      </c>
      <c r="E7342" s="27" t="s">
        <v>12487</v>
      </c>
      <c r="F7342" s="27" t="s">
        <v>12566</v>
      </c>
      <c r="G7342" s="27" t="s">
        <v>464</v>
      </c>
      <c r="H7342" s="27" t="s">
        <v>18</v>
      </c>
      <c r="I7342" s="27" t="s">
        <v>19</v>
      </c>
      <c r="J7342" s="27" t="s">
        <v>19</v>
      </c>
      <c r="K7342" s="27">
        <v>2</v>
      </c>
      <c r="L7342" s="27">
        <v>5</v>
      </c>
      <c r="M7342" s="27">
        <v>700</v>
      </c>
      <c r="N7342" s="27">
        <v>3</v>
      </c>
      <c r="O7342" s="27">
        <v>2013</v>
      </c>
      <c r="P7342" s="27">
        <v>11</v>
      </c>
      <c r="Q7342" s="27">
        <v>28</v>
      </c>
      <c r="R7342" s="28">
        <f>DATE('Raw Data'!$O7342,'Raw Data'!$P7342,'Raw Data'!$Q7342)</f>
        <v>41606</v>
      </c>
      <c r="S7342" s="27" t="str">
        <f>CONCATENATE(MID('Raw Data'!$H7342,FIND("(",'Raw Data'!$H7342)+1,FIND(")",'Raw Data'!$H7342)-FIND("(",'Raw Data'!$H7342)-1),"",'Raw Data'!$M7342)</f>
        <v>Rs.700</v>
      </c>
      <c r="T7342" s="27">
        <f t="shared" si="114"/>
        <v>1</v>
      </c>
      <c r="U7342" s="29">
        <f>'Raw Data'!$M7342*'Raw Data'!$T7342</f>
        <v>700</v>
      </c>
    </row>
    <row r="7343" spans="1:21" x14ac:dyDescent="0.3">
      <c r="A7343" s="20">
        <v>3679</v>
      </c>
      <c r="B7343" s="27" t="s">
        <v>13757</v>
      </c>
      <c r="C7343" s="27">
        <v>1</v>
      </c>
      <c r="D7343" s="27" t="str">
        <f>VLOOKUP('Raw Data'!$C7343,'country description'!$A$2:$B$16,2,0)</f>
        <v>India</v>
      </c>
      <c r="E7343" s="27" t="s">
        <v>12487</v>
      </c>
      <c r="F7343" s="27" t="s">
        <v>13758</v>
      </c>
      <c r="G7343" s="27" t="s">
        <v>601</v>
      </c>
      <c r="H7343" s="27" t="s">
        <v>18</v>
      </c>
      <c r="I7343" s="27" t="s">
        <v>19</v>
      </c>
      <c r="J7343" s="27" t="s">
        <v>19</v>
      </c>
      <c r="K7343" s="27">
        <v>1</v>
      </c>
      <c r="L7343" s="27">
        <v>18</v>
      </c>
      <c r="M7343" s="27">
        <v>450</v>
      </c>
      <c r="N7343" s="27">
        <v>3.4</v>
      </c>
      <c r="O7343" s="27">
        <v>2016</v>
      </c>
      <c r="P7343" s="27">
        <v>11</v>
      </c>
      <c r="Q7343" s="27">
        <v>9</v>
      </c>
      <c r="R7343" s="28">
        <f>DATE('Raw Data'!$O7343,'Raw Data'!$P7343,'Raw Data'!$Q7343)</f>
        <v>42683</v>
      </c>
      <c r="S7343" s="27" t="str">
        <f>CONCATENATE(MID('Raw Data'!$H7343,FIND("(",'Raw Data'!$H7343)+1,FIND(")",'Raw Data'!$H7343)-FIND("(",'Raw Data'!$H7343)-1),"",'Raw Data'!$M7343)</f>
        <v>Rs.450</v>
      </c>
      <c r="T7343" s="27">
        <f t="shared" si="114"/>
        <v>1</v>
      </c>
      <c r="U7343" s="29">
        <f>'Raw Data'!$M7343*'Raw Data'!$T7343</f>
        <v>450</v>
      </c>
    </row>
    <row r="7344" spans="1:21" x14ac:dyDescent="0.3">
      <c r="A7344" s="20">
        <v>1919</v>
      </c>
      <c r="B7344" s="27" t="s">
        <v>8605</v>
      </c>
      <c r="C7344" s="27">
        <v>1</v>
      </c>
      <c r="D7344" s="27" t="str">
        <f>VLOOKUP('Raw Data'!$C7344,'country description'!$A$2:$B$16,2,0)</f>
        <v>India</v>
      </c>
      <c r="E7344" s="27" t="s">
        <v>12487</v>
      </c>
      <c r="F7344" s="27" t="s">
        <v>13759</v>
      </c>
      <c r="G7344" s="27" t="s">
        <v>671</v>
      </c>
      <c r="H7344" s="27" t="s">
        <v>18</v>
      </c>
      <c r="I7344" s="27" t="s">
        <v>19</v>
      </c>
      <c r="J7344" s="27" t="s">
        <v>19</v>
      </c>
      <c r="K7344" s="27">
        <v>1</v>
      </c>
      <c r="L7344" s="27">
        <v>69</v>
      </c>
      <c r="M7344" s="27">
        <v>250</v>
      </c>
      <c r="N7344" s="27">
        <v>3.6</v>
      </c>
      <c r="O7344" s="27">
        <v>2017</v>
      </c>
      <c r="P7344" s="27">
        <v>11</v>
      </c>
      <c r="Q7344" s="27">
        <v>3</v>
      </c>
      <c r="R7344" s="28">
        <f>DATE('Raw Data'!$O7344,'Raw Data'!$P7344,'Raw Data'!$Q7344)</f>
        <v>43042</v>
      </c>
      <c r="S7344" s="27" t="str">
        <f>CONCATENATE(MID('Raw Data'!$H7344,FIND("(",'Raw Data'!$H7344)+1,FIND(")",'Raw Data'!$H7344)-FIND("(",'Raw Data'!$H7344)-1),"",'Raw Data'!$M7344)</f>
        <v>Rs.250</v>
      </c>
      <c r="T7344" s="27">
        <f t="shared" si="114"/>
        <v>1</v>
      </c>
      <c r="U7344" s="29">
        <f>'Raw Data'!$M7344*'Raw Data'!$T7344</f>
        <v>250</v>
      </c>
    </row>
    <row r="7345" spans="1:21" x14ac:dyDescent="0.3">
      <c r="A7345" s="20">
        <v>308725</v>
      </c>
      <c r="B7345" s="27" t="s">
        <v>2388</v>
      </c>
      <c r="C7345" s="27">
        <v>1</v>
      </c>
      <c r="D7345" s="27" t="str">
        <f>VLOOKUP('Raw Data'!$C7345,'country description'!$A$2:$B$16,2,0)</f>
        <v>India</v>
      </c>
      <c r="E7345" s="27" t="s">
        <v>12487</v>
      </c>
      <c r="F7345" s="27" t="s">
        <v>13760</v>
      </c>
      <c r="G7345" s="27" t="s">
        <v>410</v>
      </c>
      <c r="H7345" s="27" t="s">
        <v>18</v>
      </c>
      <c r="I7345" s="27" t="s">
        <v>24</v>
      </c>
      <c r="J7345" s="27" t="s">
        <v>24</v>
      </c>
      <c r="K7345" s="27">
        <v>2</v>
      </c>
      <c r="L7345" s="27">
        <v>91</v>
      </c>
      <c r="M7345" s="27">
        <v>800</v>
      </c>
      <c r="N7345" s="27">
        <v>2.2999999999999998</v>
      </c>
      <c r="O7345" s="27">
        <v>2015</v>
      </c>
      <c r="P7345" s="27">
        <v>11</v>
      </c>
      <c r="Q7345" s="27">
        <v>1</v>
      </c>
      <c r="R7345" s="28">
        <f>DATE('Raw Data'!$O7345,'Raw Data'!$P7345,'Raw Data'!$Q7345)</f>
        <v>42309</v>
      </c>
      <c r="S7345" s="27" t="str">
        <f>CONCATENATE(MID('Raw Data'!$H7345,FIND("(",'Raw Data'!$H7345)+1,FIND(")",'Raw Data'!$H7345)-FIND("(",'Raw Data'!$H7345)-1),"",'Raw Data'!$M7345)</f>
        <v>Rs.800</v>
      </c>
      <c r="T7345" s="27">
        <f t="shared" si="114"/>
        <v>1</v>
      </c>
      <c r="U7345" s="29">
        <f>'Raw Data'!$M7345*'Raw Data'!$T7345</f>
        <v>800</v>
      </c>
    </row>
    <row r="7346" spans="1:21" x14ac:dyDescent="0.3">
      <c r="A7346" s="20">
        <v>18383531</v>
      </c>
      <c r="B7346" s="27" t="s">
        <v>13761</v>
      </c>
      <c r="C7346" s="27">
        <v>1</v>
      </c>
      <c r="D7346" s="27" t="str">
        <f>VLOOKUP('Raw Data'!$C7346,'country description'!$A$2:$B$16,2,0)</f>
        <v>India</v>
      </c>
      <c r="E7346" s="27" t="s">
        <v>12487</v>
      </c>
      <c r="F7346" s="27" t="s">
        <v>13762</v>
      </c>
      <c r="G7346" s="27" t="s">
        <v>393</v>
      </c>
      <c r="H7346" s="27" t="s">
        <v>18</v>
      </c>
      <c r="I7346" s="27" t="s">
        <v>24</v>
      </c>
      <c r="J7346" s="27" t="s">
        <v>24</v>
      </c>
      <c r="K7346" s="27">
        <v>3</v>
      </c>
      <c r="L7346" s="27">
        <v>150</v>
      </c>
      <c r="M7346" s="27">
        <v>1300</v>
      </c>
      <c r="N7346" s="27">
        <v>4.3</v>
      </c>
      <c r="O7346" s="27">
        <v>2011</v>
      </c>
      <c r="P7346" s="27">
        <v>11</v>
      </c>
      <c r="Q7346" s="27">
        <v>16</v>
      </c>
      <c r="R7346" s="28">
        <f>DATE('Raw Data'!$O7346,'Raw Data'!$P7346,'Raw Data'!$Q7346)</f>
        <v>40863</v>
      </c>
      <c r="S7346" s="27" t="str">
        <f>CONCATENATE(MID('Raw Data'!$H7346,FIND("(",'Raw Data'!$H7346)+1,FIND(")",'Raw Data'!$H7346)-FIND("(",'Raw Data'!$H7346)-1),"",'Raw Data'!$M7346)</f>
        <v>Rs.1300</v>
      </c>
      <c r="T7346" s="27">
        <f t="shared" si="114"/>
        <v>1</v>
      </c>
      <c r="U7346" s="29">
        <f>'Raw Data'!$M7346*'Raw Data'!$T7346</f>
        <v>1300</v>
      </c>
    </row>
    <row r="7347" spans="1:21" x14ac:dyDescent="0.3">
      <c r="A7347" s="20">
        <v>18489511</v>
      </c>
      <c r="B7347" s="27" t="s">
        <v>13763</v>
      </c>
      <c r="C7347" s="27">
        <v>1</v>
      </c>
      <c r="D7347" s="27" t="str">
        <f>VLOOKUP('Raw Data'!$C7347,'country description'!$A$2:$B$16,2,0)</f>
        <v>India</v>
      </c>
      <c r="E7347" s="27" t="s">
        <v>12487</v>
      </c>
      <c r="F7347" s="27" t="s">
        <v>13187</v>
      </c>
      <c r="G7347" s="27" t="s">
        <v>455</v>
      </c>
      <c r="H7347" s="27" t="s">
        <v>18</v>
      </c>
      <c r="I7347" s="27" t="s">
        <v>19</v>
      </c>
      <c r="J7347" s="27" t="s">
        <v>19</v>
      </c>
      <c r="K7347" s="27">
        <v>1</v>
      </c>
      <c r="L7347" s="27">
        <v>5</v>
      </c>
      <c r="M7347" s="27">
        <v>350</v>
      </c>
      <c r="N7347" s="27">
        <v>3</v>
      </c>
      <c r="O7347" s="27">
        <v>2013</v>
      </c>
      <c r="P7347" s="27">
        <v>11</v>
      </c>
      <c r="Q7347" s="27">
        <v>2</v>
      </c>
      <c r="R7347" s="28">
        <f>DATE('Raw Data'!$O7347,'Raw Data'!$P7347,'Raw Data'!$Q7347)</f>
        <v>41580</v>
      </c>
      <c r="S7347" s="27" t="str">
        <f>CONCATENATE(MID('Raw Data'!$H7347,FIND("(",'Raw Data'!$H7347)+1,FIND(")",'Raw Data'!$H7347)-FIND("(",'Raw Data'!$H7347)-1),"",'Raw Data'!$M7347)</f>
        <v>Rs.350</v>
      </c>
      <c r="T7347" s="27">
        <f t="shared" si="114"/>
        <v>1</v>
      </c>
      <c r="U7347" s="29">
        <f>'Raw Data'!$M7347*'Raw Data'!$T7347</f>
        <v>350</v>
      </c>
    </row>
    <row r="7348" spans="1:21" x14ac:dyDescent="0.3">
      <c r="A7348" s="20">
        <v>18337906</v>
      </c>
      <c r="B7348" s="27" t="s">
        <v>12661</v>
      </c>
      <c r="C7348" s="27">
        <v>1</v>
      </c>
      <c r="D7348" s="27" t="str">
        <f>VLOOKUP('Raw Data'!$C7348,'country description'!$A$2:$B$16,2,0)</f>
        <v>India</v>
      </c>
      <c r="E7348" s="27" t="s">
        <v>12487</v>
      </c>
      <c r="F7348" s="27" t="s">
        <v>13764</v>
      </c>
      <c r="G7348" s="27" t="s">
        <v>13765</v>
      </c>
      <c r="H7348" s="27" t="s">
        <v>18</v>
      </c>
      <c r="I7348" s="27" t="s">
        <v>19</v>
      </c>
      <c r="J7348" s="27" t="s">
        <v>19</v>
      </c>
      <c r="K7348" s="27">
        <v>1</v>
      </c>
      <c r="L7348" s="27">
        <v>2</v>
      </c>
      <c r="M7348" s="27">
        <v>300</v>
      </c>
      <c r="N7348" s="27">
        <v>1</v>
      </c>
      <c r="O7348" s="27">
        <v>2010</v>
      </c>
      <c r="P7348" s="27">
        <v>11</v>
      </c>
      <c r="Q7348" s="27">
        <v>19</v>
      </c>
      <c r="R7348" s="28">
        <f>DATE('Raw Data'!$O7348,'Raw Data'!$P7348,'Raw Data'!$Q7348)</f>
        <v>40501</v>
      </c>
      <c r="S7348" s="27" t="str">
        <f>CONCATENATE(MID('Raw Data'!$H7348,FIND("(",'Raw Data'!$H7348)+1,FIND(")",'Raw Data'!$H7348)-FIND("(",'Raw Data'!$H7348)-1),"",'Raw Data'!$M7348)</f>
        <v>Rs.300</v>
      </c>
      <c r="T7348" s="27">
        <f t="shared" si="114"/>
        <v>1</v>
      </c>
      <c r="U7348" s="29">
        <f>'Raw Data'!$M7348*'Raw Data'!$T7348</f>
        <v>300</v>
      </c>
    </row>
    <row r="7349" spans="1:21" x14ac:dyDescent="0.3">
      <c r="A7349" s="20">
        <v>18258491</v>
      </c>
      <c r="B7349" s="27" t="s">
        <v>13766</v>
      </c>
      <c r="C7349" s="27">
        <v>1</v>
      </c>
      <c r="D7349" s="27" t="str">
        <f>VLOOKUP('Raw Data'!$C7349,'country description'!$A$2:$B$16,2,0)</f>
        <v>India</v>
      </c>
      <c r="E7349" s="27" t="s">
        <v>12487</v>
      </c>
      <c r="F7349" s="27" t="s">
        <v>13767</v>
      </c>
      <c r="G7349" s="27" t="s">
        <v>17</v>
      </c>
      <c r="H7349" s="27" t="s">
        <v>18</v>
      </c>
      <c r="I7349" s="27" t="s">
        <v>19</v>
      </c>
      <c r="J7349" s="27" t="s">
        <v>19</v>
      </c>
      <c r="K7349" s="27">
        <v>2</v>
      </c>
      <c r="L7349" s="27">
        <v>65</v>
      </c>
      <c r="M7349" s="27">
        <v>800</v>
      </c>
      <c r="N7349" s="27">
        <v>3.2</v>
      </c>
      <c r="O7349" s="27">
        <v>2016</v>
      </c>
      <c r="P7349" s="27">
        <v>11</v>
      </c>
      <c r="Q7349" s="27">
        <v>5</v>
      </c>
      <c r="R7349" s="28">
        <f>DATE('Raw Data'!$O7349,'Raw Data'!$P7349,'Raw Data'!$Q7349)</f>
        <v>42679</v>
      </c>
      <c r="S7349" s="27" t="str">
        <f>CONCATENATE(MID('Raw Data'!$H7349,FIND("(",'Raw Data'!$H7349)+1,FIND(")",'Raw Data'!$H7349)-FIND("(",'Raw Data'!$H7349)-1),"",'Raw Data'!$M7349)</f>
        <v>Rs.800</v>
      </c>
      <c r="T7349" s="27">
        <f t="shared" si="114"/>
        <v>1</v>
      </c>
      <c r="U7349" s="29">
        <f>'Raw Data'!$M7349*'Raw Data'!$T7349</f>
        <v>800</v>
      </c>
    </row>
    <row r="7350" spans="1:21" x14ac:dyDescent="0.3">
      <c r="A7350" s="20">
        <v>18287399</v>
      </c>
      <c r="B7350" s="27" t="s">
        <v>13768</v>
      </c>
      <c r="C7350" s="27">
        <v>1</v>
      </c>
      <c r="D7350" s="27" t="str">
        <f>VLOOKUP('Raw Data'!$C7350,'country description'!$A$2:$B$16,2,0)</f>
        <v>India</v>
      </c>
      <c r="E7350" s="27" t="s">
        <v>12487</v>
      </c>
      <c r="F7350" s="27" t="s">
        <v>13769</v>
      </c>
      <c r="G7350" s="27" t="s">
        <v>390</v>
      </c>
      <c r="H7350" s="27" t="s">
        <v>18</v>
      </c>
      <c r="I7350" s="27" t="s">
        <v>19</v>
      </c>
      <c r="J7350" s="27" t="s">
        <v>24</v>
      </c>
      <c r="K7350" s="27">
        <v>2</v>
      </c>
      <c r="L7350" s="27">
        <v>6</v>
      </c>
      <c r="M7350" s="27">
        <v>800</v>
      </c>
      <c r="N7350" s="27">
        <v>2.9</v>
      </c>
      <c r="O7350" s="27">
        <v>2014</v>
      </c>
      <c r="P7350" s="27">
        <v>11</v>
      </c>
      <c r="Q7350" s="27">
        <v>2</v>
      </c>
      <c r="R7350" s="28">
        <f>DATE('Raw Data'!$O7350,'Raw Data'!$P7350,'Raw Data'!$Q7350)</f>
        <v>41945</v>
      </c>
      <c r="S7350" s="27" t="str">
        <f>CONCATENATE(MID('Raw Data'!$H7350,FIND("(",'Raw Data'!$H7350)+1,FIND(")",'Raw Data'!$H7350)-FIND("(",'Raw Data'!$H7350)-1),"",'Raw Data'!$M7350)</f>
        <v>Rs.800</v>
      </c>
      <c r="T7350" s="27">
        <f t="shared" si="114"/>
        <v>1</v>
      </c>
      <c r="U7350" s="29">
        <f>'Raw Data'!$M7350*'Raw Data'!$T7350</f>
        <v>800</v>
      </c>
    </row>
    <row r="7351" spans="1:21" x14ac:dyDescent="0.3">
      <c r="A7351" s="20">
        <v>18249124</v>
      </c>
      <c r="B7351" s="27" t="s">
        <v>13770</v>
      </c>
      <c r="C7351" s="27">
        <v>1</v>
      </c>
      <c r="D7351" s="27" t="str">
        <f>VLOOKUP('Raw Data'!$C7351,'country description'!$A$2:$B$16,2,0)</f>
        <v>India</v>
      </c>
      <c r="E7351" s="27" t="s">
        <v>12487</v>
      </c>
      <c r="F7351" s="27" t="s">
        <v>13771</v>
      </c>
      <c r="G7351" s="27" t="s">
        <v>455</v>
      </c>
      <c r="H7351" s="27" t="s">
        <v>18</v>
      </c>
      <c r="I7351" s="27" t="s">
        <v>19</v>
      </c>
      <c r="J7351" s="27" t="s">
        <v>19</v>
      </c>
      <c r="K7351" s="27">
        <v>1</v>
      </c>
      <c r="L7351" s="27">
        <v>4</v>
      </c>
      <c r="M7351" s="27">
        <v>300</v>
      </c>
      <c r="N7351" s="27">
        <v>2.9</v>
      </c>
      <c r="O7351" s="27">
        <v>2012</v>
      </c>
      <c r="P7351" s="27">
        <v>11</v>
      </c>
      <c r="Q7351" s="27">
        <v>12</v>
      </c>
      <c r="R7351" s="28">
        <f>DATE('Raw Data'!$O7351,'Raw Data'!$P7351,'Raw Data'!$Q7351)</f>
        <v>41225</v>
      </c>
      <c r="S7351" s="27" t="str">
        <f>CONCATENATE(MID('Raw Data'!$H7351,FIND("(",'Raw Data'!$H7351)+1,FIND(")",'Raw Data'!$H7351)-FIND("(",'Raw Data'!$H7351)-1),"",'Raw Data'!$M7351)</f>
        <v>Rs.300</v>
      </c>
      <c r="T7351" s="27">
        <f t="shared" si="114"/>
        <v>1</v>
      </c>
      <c r="U7351" s="29">
        <f>'Raw Data'!$M7351*'Raw Data'!$T7351</f>
        <v>300</v>
      </c>
    </row>
    <row r="7352" spans="1:21" x14ac:dyDescent="0.3">
      <c r="A7352" s="20">
        <v>18313786</v>
      </c>
      <c r="B7352" s="27" t="s">
        <v>13772</v>
      </c>
      <c r="C7352" s="27">
        <v>1</v>
      </c>
      <c r="D7352" s="27" t="str">
        <f>VLOOKUP('Raw Data'!$C7352,'country description'!$A$2:$B$16,2,0)</f>
        <v>India</v>
      </c>
      <c r="E7352" s="27" t="s">
        <v>12487</v>
      </c>
      <c r="F7352" s="27" t="s">
        <v>13773</v>
      </c>
      <c r="G7352" s="27" t="s">
        <v>3878</v>
      </c>
      <c r="H7352" s="27" t="s">
        <v>18</v>
      </c>
      <c r="I7352" s="27" t="s">
        <v>19</v>
      </c>
      <c r="J7352" s="27" t="s">
        <v>19</v>
      </c>
      <c r="K7352" s="27">
        <v>1</v>
      </c>
      <c r="L7352" s="27">
        <v>2</v>
      </c>
      <c r="M7352" s="27">
        <v>200</v>
      </c>
      <c r="N7352" s="27">
        <v>1</v>
      </c>
      <c r="O7352" s="27">
        <v>2010</v>
      </c>
      <c r="P7352" s="27">
        <v>11</v>
      </c>
      <c r="Q7352" s="27">
        <v>14</v>
      </c>
      <c r="R7352" s="28">
        <f>DATE('Raw Data'!$O7352,'Raw Data'!$P7352,'Raw Data'!$Q7352)</f>
        <v>40496</v>
      </c>
      <c r="S7352" s="27" t="str">
        <f>CONCATENATE(MID('Raw Data'!$H7352,FIND("(",'Raw Data'!$H7352)+1,FIND(")",'Raw Data'!$H7352)-FIND("(",'Raw Data'!$H7352)-1),"",'Raw Data'!$M7352)</f>
        <v>Rs.200</v>
      </c>
      <c r="T7352" s="27">
        <f t="shared" si="114"/>
        <v>1</v>
      </c>
      <c r="U7352" s="29">
        <f>'Raw Data'!$M7352*'Raw Data'!$T7352</f>
        <v>200</v>
      </c>
    </row>
    <row r="7353" spans="1:21" x14ac:dyDescent="0.3">
      <c r="A7353" s="20">
        <v>313358</v>
      </c>
      <c r="B7353" s="27" t="s">
        <v>13774</v>
      </c>
      <c r="C7353" s="27">
        <v>1</v>
      </c>
      <c r="D7353" s="27" t="str">
        <f>VLOOKUP('Raw Data'!$C7353,'country description'!$A$2:$B$16,2,0)</f>
        <v>India</v>
      </c>
      <c r="E7353" s="27" t="s">
        <v>12487</v>
      </c>
      <c r="F7353" s="27" t="s">
        <v>13775</v>
      </c>
      <c r="G7353" s="27" t="s">
        <v>2420</v>
      </c>
      <c r="H7353" s="27" t="s">
        <v>18</v>
      </c>
      <c r="I7353" s="27" t="s">
        <v>24</v>
      </c>
      <c r="J7353" s="27" t="s">
        <v>19</v>
      </c>
      <c r="K7353" s="27">
        <v>3</v>
      </c>
      <c r="L7353" s="27">
        <v>13</v>
      </c>
      <c r="M7353" s="27">
        <v>1500</v>
      </c>
      <c r="N7353" s="27">
        <v>3.1</v>
      </c>
      <c r="O7353" s="27">
        <v>2014</v>
      </c>
      <c r="P7353" s="27">
        <v>11</v>
      </c>
      <c r="Q7353" s="27">
        <v>17</v>
      </c>
      <c r="R7353" s="28">
        <f>DATE('Raw Data'!$O7353,'Raw Data'!$P7353,'Raw Data'!$Q7353)</f>
        <v>41960</v>
      </c>
      <c r="S7353" s="27" t="str">
        <f>CONCATENATE(MID('Raw Data'!$H7353,FIND("(",'Raw Data'!$H7353)+1,FIND(")",'Raw Data'!$H7353)-FIND("(",'Raw Data'!$H7353)-1),"",'Raw Data'!$M7353)</f>
        <v>Rs.1500</v>
      </c>
      <c r="T7353" s="27">
        <f t="shared" si="114"/>
        <v>1</v>
      </c>
      <c r="U7353" s="29">
        <f>'Raw Data'!$M7353*'Raw Data'!$T7353</f>
        <v>1500</v>
      </c>
    </row>
    <row r="7354" spans="1:21" x14ac:dyDescent="0.3">
      <c r="A7354" s="20">
        <v>18383535</v>
      </c>
      <c r="B7354" s="27" t="s">
        <v>13776</v>
      </c>
      <c r="C7354" s="27">
        <v>1</v>
      </c>
      <c r="D7354" s="27" t="str">
        <f>VLOOKUP('Raw Data'!$C7354,'country description'!$A$2:$B$16,2,0)</f>
        <v>India</v>
      </c>
      <c r="E7354" s="27" t="s">
        <v>12487</v>
      </c>
      <c r="F7354" s="27" t="s">
        <v>13777</v>
      </c>
      <c r="G7354" s="27" t="s">
        <v>464</v>
      </c>
      <c r="H7354" s="27" t="s">
        <v>18</v>
      </c>
      <c r="I7354" s="27" t="s">
        <v>19</v>
      </c>
      <c r="J7354" s="27" t="s">
        <v>24</v>
      </c>
      <c r="K7354" s="27">
        <v>1</v>
      </c>
      <c r="L7354" s="27">
        <v>4</v>
      </c>
      <c r="M7354" s="27">
        <v>350</v>
      </c>
      <c r="N7354" s="27">
        <v>2.7</v>
      </c>
      <c r="O7354" s="27">
        <v>2018</v>
      </c>
      <c r="P7354" s="27">
        <v>11</v>
      </c>
      <c r="Q7354" s="27">
        <v>17</v>
      </c>
      <c r="R7354" s="28">
        <f>DATE('Raw Data'!$O7354,'Raw Data'!$P7354,'Raw Data'!$Q7354)</f>
        <v>43421</v>
      </c>
      <c r="S7354" s="27" t="str">
        <f>CONCATENATE(MID('Raw Data'!$H7354,FIND("(",'Raw Data'!$H7354)+1,FIND(")",'Raw Data'!$H7354)-FIND("(",'Raw Data'!$H7354)-1),"",'Raw Data'!$M7354)</f>
        <v>Rs.350</v>
      </c>
      <c r="T7354" s="27">
        <f t="shared" si="114"/>
        <v>1</v>
      </c>
      <c r="U7354" s="29">
        <f>'Raw Data'!$M7354*'Raw Data'!$T7354</f>
        <v>350</v>
      </c>
    </row>
    <row r="7355" spans="1:21" x14ac:dyDescent="0.3">
      <c r="A7355" s="20">
        <v>311768</v>
      </c>
      <c r="B7355" s="27" t="s">
        <v>8605</v>
      </c>
      <c r="C7355" s="27">
        <v>1</v>
      </c>
      <c r="D7355" s="27" t="str">
        <f>VLOOKUP('Raw Data'!$C7355,'country description'!$A$2:$B$16,2,0)</f>
        <v>India</v>
      </c>
      <c r="E7355" s="27" t="s">
        <v>12487</v>
      </c>
      <c r="F7355" s="27" t="s">
        <v>13778</v>
      </c>
      <c r="G7355" s="27" t="s">
        <v>13779</v>
      </c>
      <c r="H7355" s="27" t="s">
        <v>18</v>
      </c>
      <c r="I7355" s="27" t="s">
        <v>19</v>
      </c>
      <c r="J7355" s="27" t="s">
        <v>19</v>
      </c>
      <c r="K7355" s="27">
        <v>1</v>
      </c>
      <c r="L7355" s="27">
        <v>23</v>
      </c>
      <c r="M7355" s="27">
        <v>200</v>
      </c>
      <c r="N7355" s="27">
        <v>3.4</v>
      </c>
      <c r="O7355" s="27">
        <v>2016</v>
      </c>
      <c r="P7355" s="27">
        <v>11</v>
      </c>
      <c r="Q7355" s="27">
        <v>8</v>
      </c>
      <c r="R7355" s="28">
        <f>DATE('Raw Data'!$O7355,'Raw Data'!$P7355,'Raw Data'!$Q7355)</f>
        <v>42682</v>
      </c>
      <c r="S7355" s="27" t="str">
        <f>CONCATENATE(MID('Raw Data'!$H7355,FIND("(",'Raw Data'!$H7355)+1,FIND(")",'Raw Data'!$H7355)-FIND("(",'Raw Data'!$H7355)-1),"",'Raw Data'!$M7355)</f>
        <v>Rs.200</v>
      </c>
      <c r="T7355" s="27">
        <f t="shared" si="114"/>
        <v>1</v>
      </c>
      <c r="U7355" s="29">
        <f>'Raw Data'!$M7355*'Raw Data'!$T7355</f>
        <v>200</v>
      </c>
    </row>
    <row r="7356" spans="1:21" x14ac:dyDescent="0.3">
      <c r="A7356" s="20">
        <v>300550</v>
      </c>
      <c r="B7356" s="27" t="s">
        <v>13780</v>
      </c>
      <c r="C7356" s="27">
        <v>1</v>
      </c>
      <c r="D7356" s="27" t="str">
        <f>VLOOKUP('Raw Data'!$C7356,'country description'!$A$2:$B$16,2,0)</f>
        <v>India</v>
      </c>
      <c r="E7356" s="27" t="s">
        <v>12487</v>
      </c>
      <c r="F7356" s="27" t="s">
        <v>12510</v>
      </c>
      <c r="G7356" s="27" t="s">
        <v>390</v>
      </c>
      <c r="H7356" s="27" t="s">
        <v>18</v>
      </c>
      <c r="I7356" s="27" t="s">
        <v>19</v>
      </c>
      <c r="J7356" s="27" t="s">
        <v>24</v>
      </c>
      <c r="K7356" s="27">
        <v>2</v>
      </c>
      <c r="L7356" s="27">
        <v>140</v>
      </c>
      <c r="M7356" s="27">
        <v>600</v>
      </c>
      <c r="N7356" s="27">
        <v>3.1</v>
      </c>
      <c r="O7356" s="27">
        <v>2011</v>
      </c>
      <c r="P7356" s="27">
        <v>11</v>
      </c>
      <c r="Q7356" s="27">
        <v>23</v>
      </c>
      <c r="R7356" s="28">
        <f>DATE('Raw Data'!$O7356,'Raw Data'!$P7356,'Raw Data'!$Q7356)</f>
        <v>40870</v>
      </c>
      <c r="S7356" s="27" t="str">
        <f>CONCATENATE(MID('Raw Data'!$H7356,FIND("(",'Raw Data'!$H7356)+1,FIND(")",'Raw Data'!$H7356)-FIND("(",'Raw Data'!$H7356)-1),"",'Raw Data'!$M7356)</f>
        <v>Rs.600</v>
      </c>
      <c r="T7356" s="27">
        <f t="shared" si="114"/>
        <v>1</v>
      </c>
      <c r="U7356" s="29">
        <f>'Raw Data'!$M7356*'Raw Data'!$T7356</f>
        <v>600</v>
      </c>
    </row>
    <row r="7357" spans="1:21" x14ac:dyDescent="0.3">
      <c r="A7357" s="20">
        <v>312187</v>
      </c>
      <c r="B7357" s="27" t="s">
        <v>13781</v>
      </c>
      <c r="C7357" s="27">
        <v>1</v>
      </c>
      <c r="D7357" s="27" t="str">
        <f>VLOOKUP('Raw Data'!$C7357,'country description'!$A$2:$B$16,2,0)</f>
        <v>India</v>
      </c>
      <c r="E7357" s="27" t="s">
        <v>12487</v>
      </c>
      <c r="F7357" s="27" t="s">
        <v>13782</v>
      </c>
      <c r="G7357" s="27" t="s">
        <v>393</v>
      </c>
      <c r="H7357" s="27" t="s">
        <v>18</v>
      </c>
      <c r="I7357" s="27" t="s">
        <v>19</v>
      </c>
      <c r="J7357" s="27" t="s">
        <v>24</v>
      </c>
      <c r="K7357" s="27">
        <v>2</v>
      </c>
      <c r="L7357" s="27">
        <v>35</v>
      </c>
      <c r="M7357" s="27">
        <v>600</v>
      </c>
      <c r="N7357" s="27">
        <v>3.2</v>
      </c>
      <c r="O7357" s="27">
        <v>2018</v>
      </c>
      <c r="P7357" s="27">
        <v>11</v>
      </c>
      <c r="Q7357" s="27">
        <v>25</v>
      </c>
      <c r="R7357" s="28">
        <f>DATE('Raw Data'!$O7357,'Raw Data'!$P7357,'Raw Data'!$Q7357)</f>
        <v>43429</v>
      </c>
      <c r="S7357" s="27" t="str">
        <f>CONCATENATE(MID('Raw Data'!$H7357,FIND("(",'Raw Data'!$H7357)+1,FIND(")",'Raw Data'!$H7357)-FIND("(",'Raw Data'!$H7357)-1),"",'Raw Data'!$M7357)</f>
        <v>Rs.600</v>
      </c>
      <c r="T7357" s="27">
        <f t="shared" si="114"/>
        <v>1</v>
      </c>
      <c r="U7357" s="29">
        <f>'Raw Data'!$M7357*'Raw Data'!$T7357</f>
        <v>600</v>
      </c>
    </row>
    <row r="7358" spans="1:21" x14ac:dyDescent="0.3">
      <c r="A7358" s="20">
        <v>308578</v>
      </c>
      <c r="B7358" s="27" t="s">
        <v>8572</v>
      </c>
      <c r="C7358" s="27">
        <v>1</v>
      </c>
      <c r="D7358" s="27" t="str">
        <f>VLOOKUP('Raw Data'!$C7358,'country description'!$A$2:$B$16,2,0)</f>
        <v>India</v>
      </c>
      <c r="E7358" s="27" t="s">
        <v>12487</v>
      </c>
      <c r="F7358" s="27" t="s">
        <v>13783</v>
      </c>
      <c r="G7358" s="27" t="s">
        <v>13784</v>
      </c>
      <c r="H7358" s="27" t="s">
        <v>18</v>
      </c>
      <c r="I7358" s="27" t="s">
        <v>19</v>
      </c>
      <c r="J7358" s="27" t="s">
        <v>24</v>
      </c>
      <c r="K7358" s="27">
        <v>1</v>
      </c>
      <c r="L7358" s="27">
        <v>105</v>
      </c>
      <c r="M7358" s="27">
        <v>450</v>
      </c>
      <c r="N7358" s="27">
        <v>3.5</v>
      </c>
      <c r="O7358" s="27">
        <v>2013</v>
      </c>
      <c r="P7358" s="27">
        <v>11</v>
      </c>
      <c r="Q7358" s="27">
        <v>3</v>
      </c>
      <c r="R7358" s="28">
        <f>DATE('Raw Data'!$O7358,'Raw Data'!$P7358,'Raw Data'!$Q7358)</f>
        <v>41581</v>
      </c>
      <c r="S7358" s="27" t="str">
        <f>CONCATENATE(MID('Raw Data'!$H7358,FIND("(",'Raw Data'!$H7358)+1,FIND(")",'Raw Data'!$H7358)-FIND("(",'Raw Data'!$H7358)-1),"",'Raw Data'!$M7358)</f>
        <v>Rs.450</v>
      </c>
      <c r="T7358" s="27">
        <f t="shared" si="114"/>
        <v>1</v>
      </c>
      <c r="U7358" s="29">
        <f>'Raw Data'!$M7358*'Raw Data'!$T7358</f>
        <v>450</v>
      </c>
    </row>
    <row r="7359" spans="1:21" x14ac:dyDescent="0.3">
      <c r="A7359" s="20">
        <v>5619</v>
      </c>
      <c r="B7359" s="27" t="s">
        <v>499</v>
      </c>
      <c r="C7359" s="27">
        <v>1</v>
      </c>
      <c r="D7359" s="27" t="str">
        <f>VLOOKUP('Raw Data'!$C7359,'country description'!$A$2:$B$16,2,0)</f>
        <v>India</v>
      </c>
      <c r="E7359" s="27" t="s">
        <v>12487</v>
      </c>
      <c r="F7359" s="27" t="s">
        <v>13785</v>
      </c>
      <c r="G7359" s="27" t="s">
        <v>500</v>
      </c>
      <c r="H7359" s="27" t="s">
        <v>18</v>
      </c>
      <c r="I7359" s="27" t="s">
        <v>19</v>
      </c>
      <c r="J7359" s="27" t="s">
        <v>19</v>
      </c>
      <c r="K7359" s="27">
        <v>2</v>
      </c>
      <c r="L7359" s="27">
        <v>60</v>
      </c>
      <c r="M7359" s="27">
        <v>700</v>
      </c>
      <c r="N7359" s="27">
        <v>3.2</v>
      </c>
      <c r="O7359" s="27">
        <v>2012</v>
      </c>
      <c r="P7359" s="27">
        <v>11</v>
      </c>
      <c r="Q7359" s="27">
        <v>1</v>
      </c>
      <c r="R7359" s="28">
        <f>DATE('Raw Data'!$O7359,'Raw Data'!$P7359,'Raw Data'!$Q7359)</f>
        <v>41214</v>
      </c>
      <c r="S7359" s="27" t="str">
        <f>CONCATENATE(MID('Raw Data'!$H7359,FIND("(",'Raw Data'!$H7359)+1,FIND(")",'Raw Data'!$H7359)-FIND("(",'Raw Data'!$H7359)-1),"",'Raw Data'!$M7359)</f>
        <v>Rs.700</v>
      </c>
      <c r="T7359" s="27">
        <f t="shared" si="114"/>
        <v>1</v>
      </c>
      <c r="U7359" s="29">
        <f>'Raw Data'!$M7359*'Raw Data'!$T7359</f>
        <v>700</v>
      </c>
    </row>
    <row r="7360" spans="1:21" x14ac:dyDescent="0.3">
      <c r="A7360" s="20">
        <v>312214</v>
      </c>
      <c r="B7360" s="27" t="s">
        <v>13786</v>
      </c>
      <c r="C7360" s="27">
        <v>1</v>
      </c>
      <c r="D7360" s="27" t="str">
        <f>VLOOKUP('Raw Data'!$C7360,'country description'!$A$2:$B$16,2,0)</f>
        <v>India</v>
      </c>
      <c r="E7360" s="27" t="s">
        <v>12487</v>
      </c>
      <c r="F7360" s="27" t="s">
        <v>13787</v>
      </c>
      <c r="G7360" s="27" t="s">
        <v>407</v>
      </c>
      <c r="H7360" s="27" t="s">
        <v>18</v>
      </c>
      <c r="I7360" s="27" t="s">
        <v>19</v>
      </c>
      <c r="J7360" s="27" t="s">
        <v>24</v>
      </c>
      <c r="K7360" s="27">
        <v>2</v>
      </c>
      <c r="L7360" s="27">
        <v>50</v>
      </c>
      <c r="M7360" s="27">
        <v>600</v>
      </c>
      <c r="N7360" s="27">
        <v>3.4</v>
      </c>
      <c r="O7360" s="27">
        <v>2015</v>
      </c>
      <c r="P7360" s="27">
        <v>10</v>
      </c>
      <c r="Q7360" s="27">
        <v>2</v>
      </c>
      <c r="R7360" s="28">
        <f>DATE('Raw Data'!$O7360,'Raw Data'!$P7360,'Raw Data'!$Q7360)</f>
        <v>42279</v>
      </c>
      <c r="S7360" s="27" t="str">
        <f>CONCATENATE(MID('Raw Data'!$H7360,FIND("(",'Raw Data'!$H7360)+1,FIND(")",'Raw Data'!$H7360)-FIND("(",'Raw Data'!$H7360)-1),"",'Raw Data'!$M7360)</f>
        <v>Rs.600</v>
      </c>
      <c r="T7360" s="27">
        <f t="shared" si="114"/>
        <v>1</v>
      </c>
      <c r="U7360" s="29">
        <f>'Raw Data'!$M7360*'Raw Data'!$T7360</f>
        <v>600</v>
      </c>
    </row>
    <row r="7361" spans="1:21" x14ac:dyDescent="0.3">
      <c r="A7361" s="20">
        <v>18264244</v>
      </c>
      <c r="B7361" s="27" t="s">
        <v>2576</v>
      </c>
      <c r="C7361" s="27">
        <v>1</v>
      </c>
      <c r="D7361" s="27" t="str">
        <f>VLOOKUP('Raw Data'!$C7361,'country description'!$A$2:$B$16,2,0)</f>
        <v>India</v>
      </c>
      <c r="E7361" s="27" t="s">
        <v>12487</v>
      </c>
      <c r="F7361" s="27" t="s">
        <v>13788</v>
      </c>
      <c r="G7361" s="27" t="s">
        <v>407</v>
      </c>
      <c r="H7361" s="27" t="s">
        <v>18</v>
      </c>
      <c r="I7361" s="27" t="s">
        <v>19</v>
      </c>
      <c r="J7361" s="27" t="s">
        <v>19</v>
      </c>
      <c r="K7361" s="27">
        <v>2</v>
      </c>
      <c r="L7361" s="27">
        <v>23</v>
      </c>
      <c r="M7361" s="27">
        <v>650</v>
      </c>
      <c r="N7361" s="27">
        <v>3.5</v>
      </c>
      <c r="O7361" s="27">
        <v>2011</v>
      </c>
      <c r="P7361" s="27">
        <v>10</v>
      </c>
      <c r="Q7361" s="27">
        <v>2</v>
      </c>
      <c r="R7361" s="28">
        <f>DATE('Raw Data'!$O7361,'Raw Data'!$P7361,'Raw Data'!$Q7361)</f>
        <v>40818</v>
      </c>
      <c r="S7361" s="27" t="str">
        <f>CONCATENATE(MID('Raw Data'!$H7361,FIND("(",'Raw Data'!$H7361)+1,FIND(")",'Raw Data'!$H7361)-FIND("(",'Raw Data'!$H7361)-1),"",'Raw Data'!$M7361)</f>
        <v>Rs.650</v>
      </c>
      <c r="T7361" s="27">
        <f t="shared" si="114"/>
        <v>1</v>
      </c>
      <c r="U7361" s="29">
        <f>'Raw Data'!$M7361*'Raw Data'!$T7361</f>
        <v>650</v>
      </c>
    </row>
    <row r="7362" spans="1:21" x14ac:dyDescent="0.3">
      <c r="A7362" s="20">
        <v>18277171</v>
      </c>
      <c r="B7362" s="27" t="s">
        <v>11329</v>
      </c>
      <c r="C7362" s="27">
        <v>1</v>
      </c>
      <c r="D7362" s="27" t="str">
        <f>VLOOKUP('Raw Data'!$C7362,'country description'!$A$2:$B$16,2,0)</f>
        <v>India</v>
      </c>
      <c r="E7362" s="27" t="s">
        <v>12487</v>
      </c>
      <c r="F7362" s="27" t="s">
        <v>13789</v>
      </c>
      <c r="G7362" s="27" t="s">
        <v>11331</v>
      </c>
      <c r="H7362" s="27" t="s">
        <v>18</v>
      </c>
      <c r="I7362" s="27" t="s">
        <v>24</v>
      </c>
      <c r="J7362" s="27" t="s">
        <v>24</v>
      </c>
      <c r="K7362" s="27">
        <v>3</v>
      </c>
      <c r="L7362" s="27">
        <v>199</v>
      </c>
      <c r="M7362" s="27">
        <v>1500</v>
      </c>
      <c r="N7362" s="27">
        <v>3.9</v>
      </c>
      <c r="O7362" s="27">
        <v>2015</v>
      </c>
      <c r="P7362" s="27">
        <v>10</v>
      </c>
      <c r="Q7362" s="27">
        <v>20</v>
      </c>
      <c r="R7362" s="28">
        <f>DATE('Raw Data'!$O7362,'Raw Data'!$P7362,'Raw Data'!$Q7362)</f>
        <v>42297</v>
      </c>
      <c r="S7362" s="27" t="str">
        <f>CONCATENATE(MID('Raw Data'!$H7362,FIND("(",'Raw Data'!$H7362)+1,FIND(")",'Raw Data'!$H7362)-FIND("(",'Raw Data'!$H7362)-1),"",'Raw Data'!$M7362)</f>
        <v>Rs.1500</v>
      </c>
      <c r="T7362" s="27">
        <f t="shared" ref="T7362:T7425" si="115">VLOOKUP(D7362,$Y$4:$Z$18,2,0)</f>
        <v>1</v>
      </c>
      <c r="U7362" s="29">
        <f>'Raw Data'!$M7362*'Raw Data'!$T7362</f>
        <v>1500</v>
      </c>
    </row>
    <row r="7363" spans="1:21" x14ac:dyDescent="0.3">
      <c r="A7363" s="20">
        <v>18265419</v>
      </c>
      <c r="B7363" s="27" t="s">
        <v>11208</v>
      </c>
      <c r="C7363" s="27">
        <v>1</v>
      </c>
      <c r="D7363" s="27" t="str">
        <f>VLOOKUP('Raw Data'!$C7363,'country description'!$A$2:$B$16,2,0)</f>
        <v>India</v>
      </c>
      <c r="E7363" s="27" t="s">
        <v>12487</v>
      </c>
      <c r="F7363" s="27" t="s">
        <v>13790</v>
      </c>
      <c r="G7363" s="27" t="s">
        <v>1648</v>
      </c>
      <c r="H7363" s="27" t="s">
        <v>18</v>
      </c>
      <c r="I7363" s="27" t="s">
        <v>19</v>
      </c>
      <c r="J7363" s="27" t="s">
        <v>24</v>
      </c>
      <c r="K7363" s="27">
        <v>2</v>
      </c>
      <c r="L7363" s="27">
        <v>458</v>
      </c>
      <c r="M7363" s="27">
        <v>650</v>
      </c>
      <c r="N7363" s="27">
        <v>3.8</v>
      </c>
      <c r="O7363" s="27">
        <v>2013</v>
      </c>
      <c r="P7363" s="27">
        <v>10</v>
      </c>
      <c r="Q7363" s="27">
        <v>19</v>
      </c>
      <c r="R7363" s="28">
        <f>DATE('Raw Data'!$O7363,'Raw Data'!$P7363,'Raw Data'!$Q7363)</f>
        <v>41566</v>
      </c>
      <c r="S7363" s="27" t="str">
        <f>CONCATENATE(MID('Raw Data'!$H7363,FIND("(",'Raw Data'!$H7363)+1,FIND(")",'Raw Data'!$H7363)-FIND("(",'Raw Data'!$H7363)-1),"",'Raw Data'!$M7363)</f>
        <v>Rs.650</v>
      </c>
      <c r="T7363" s="27">
        <f t="shared" si="115"/>
        <v>1</v>
      </c>
      <c r="U7363" s="29">
        <f>'Raw Data'!$M7363*'Raw Data'!$T7363</f>
        <v>650</v>
      </c>
    </row>
    <row r="7364" spans="1:21" x14ac:dyDescent="0.3">
      <c r="A7364" s="20">
        <v>18273556</v>
      </c>
      <c r="B7364" s="27" t="s">
        <v>13791</v>
      </c>
      <c r="C7364" s="27">
        <v>1</v>
      </c>
      <c r="D7364" s="27" t="str">
        <f>VLOOKUP('Raw Data'!$C7364,'country description'!$A$2:$B$16,2,0)</f>
        <v>India</v>
      </c>
      <c r="E7364" s="27" t="s">
        <v>12487</v>
      </c>
      <c r="F7364" s="27" t="s">
        <v>13003</v>
      </c>
      <c r="G7364" s="27" t="s">
        <v>1909</v>
      </c>
      <c r="H7364" s="27" t="s">
        <v>18</v>
      </c>
      <c r="I7364" s="27" t="s">
        <v>24</v>
      </c>
      <c r="J7364" s="27" t="s">
        <v>24</v>
      </c>
      <c r="K7364" s="27">
        <v>3</v>
      </c>
      <c r="L7364" s="27">
        <v>366</v>
      </c>
      <c r="M7364" s="27">
        <v>1600</v>
      </c>
      <c r="N7364" s="27">
        <v>3.9</v>
      </c>
      <c r="O7364" s="27">
        <v>2012</v>
      </c>
      <c r="P7364" s="27">
        <v>10</v>
      </c>
      <c r="Q7364" s="27">
        <v>2</v>
      </c>
      <c r="R7364" s="28">
        <f>DATE('Raw Data'!$O7364,'Raw Data'!$P7364,'Raw Data'!$Q7364)</f>
        <v>41184</v>
      </c>
      <c r="S7364" s="27" t="str">
        <f>CONCATENATE(MID('Raw Data'!$H7364,FIND("(",'Raw Data'!$H7364)+1,FIND(")",'Raw Data'!$H7364)-FIND("(",'Raw Data'!$H7364)-1),"",'Raw Data'!$M7364)</f>
        <v>Rs.1600</v>
      </c>
      <c r="T7364" s="27">
        <f t="shared" si="115"/>
        <v>1</v>
      </c>
      <c r="U7364" s="29">
        <f>'Raw Data'!$M7364*'Raw Data'!$T7364</f>
        <v>1600</v>
      </c>
    </row>
    <row r="7365" spans="1:21" x14ac:dyDescent="0.3">
      <c r="A7365" s="20">
        <v>18258775</v>
      </c>
      <c r="B7365" s="27" t="s">
        <v>11332</v>
      </c>
      <c r="C7365" s="27">
        <v>1</v>
      </c>
      <c r="D7365" s="27" t="str">
        <f>VLOOKUP('Raw Data'!$C7365,'country description'!$A$2:$B$16,2,0)</f>
        <v>India</v>
      </c>
      <c r="E7365" s="27" t="s">
        <v>12487</v>
      </c>
      <c r="F7365" s="27" t="s">
        <v>13792</v>
      </c>
      <c r="G7365" s="27" t="s">
        <v>11333</v>
      </c>
      <c r="H7365" s="27" t="s">
        <v>18</v>
      </c>
      <c r="I7365" s="27" t="s">
        <v>19</v>
      </c>
      <c r="J7365" s="27" t="s">
        <v>24</v>
      </c>
      <c r="K7365" s="27">
        <v>2</v>
      </c>
      <c r="L7365" s="27">
        <v>397</v>
      </c>
      <c r="M7365" s="27">
        <v>550</v>
      </c>
      <c r="N7365" s="27">
        <v>3.6</v>
      </c>
      <c r="O7365" s="27">
        <v>2017</v>
      </c>
      <c r="P7365" s="27">
        <v>10</v>
      </c>
      <c r="Q7365" s="27">
        <v>2</v>
      </c>
      <c r="R7365" s="28">
        <f>DATE('Raw Data'!$O7365,'Raw Data'!$P7365,'Raw Data'!$Q7365)</f>
        <v>43010</v>
      </c>
      <c r="S7365" s="27" t="str">
        <f>CONCATENATE(MID('Raw Data'!$H7365,FIND("(",'Raw Data'!$H7365)+1,FIND(")",'Raw Data'!$H7365)-FIND("(",'Raw Data'!$H7365)-1),"",'Raw Data'!$M7365)</f>
        <v>Rs.550</v>
      </c>
      <c r="T7365" s="27">
        <f t="shared" si="115"/>
        <v>1</v>
      </c>
      <c r="U7365" s="29">
        <f>'Raw Data'!$M7365*'Raw Data'!$T7365</f>
        <v>550</v>
      </c>
    </row>
    <row r="7366" spans="1:21" x14ac:dyDescent="0.3">
      <c r="A7366" s="20">
        <v>18264533</v>
      </c>
      <c r="B7366" s="27" t="s">
        <v>13793</v>
      </c>
      <c r="C7366" s="27">
        <v>1</v>
      </c>
      <c r="D7366" s="27" t="str">
        <f>VLOOKUP('Raw Data'!$C7366,'country description'!$A$2:$B$16,2,0)</f>
        <v>India</v>
      </c>
      <c r="E7366" s="27" t="s">
        <v>12487</v>
      </c>
      <c r="F7366" s="27" t="s">
        <v>13794</v>
      </c>
      <c r="G7366" s="27" t="s">
        <v>13795</v>
      </c>
      <c r="H7366" s="27" t="s">
        <v>18</v>
      </c>
      <c r="I7366" s="27" t="s">
        <v>19</v>
      </c>
      <c r="J7366" s="27" t="s">
        <v>24</v>
      </c>
      <c r="K7366" s="27">
        <v>2</v>
      </c>
      <c r="L7366" s="27">
        <v>316</v>
      </c>
      <c r="M7366" s="27">
        <v>750</v>
      </c>
      <c r="N7366" s="27">
        <v>4.2</v>
      </c>
      <c r="O7366" s="27">
        <v>2010</v>
      </c>
      <c r="P7366" s="27">
        <v>10</v>
      </c>
      <c r="Q7366" s="27">
        <v>10</v>
      </c>
      <c r="R7366" s="28">
        <f>DATE('Raw Data'!$O7366,'Raw Data'!$P7366,'Raw Data'!$Q7366)</f>
        <v>40461</v>
      </c>
      <c r="S7366" s="27" t="str">
        <f>CONCATENATE(MID('Raw Data'!$H7366,FIND("(",'Raw Data'!$H7366)+1,FIND(")",'Raw Data'!$H7366)-FIND("(",'Raw Data'!$H7366)-1),"",'Raw Data'!$M7366)</f>
        <v>Rs.750</v>
      </c>
      <c r="T7366" s="27">
        <f t="shared" si="115"/>
        <v>1</v>
      </c>
      <c r="U7366" s="29">
        <f>'Raw Data'!$M7366*'Raw Data'!$T7366</f>
        <v>750</v>
      </c>
    </row>
    <row r="7367" spans="1:21" x14ac:dyDescent="0.3">
      <c r="A7367" s="20">
        <v>4471</v>
      </c>
      <c r="B7367" s="27" t="s">
        <v>943</v>
      </c>
      <c r="C7367" s="27">
        <v>1</v>
      </c>
      <c r="D7367" s="27" t="str">
        <f>VLOOKUP('Raw Data'!$C7367,'country description'!$A$2:$B$16,2,0)</f>
        <v>India</v>
      </c>
      <c r="E7367" s="27" t="s">
        <v>12487</v>
      </c>
      <c r="F7367" s="27" t="s">
        <v>13796</v>
      </c>
      <c r="G7367" s="27" t="s">
        <v>945</v>
      </c>
      <c r="H7367" s="27" t="s">
        <v>18</v>
      </c>
      <c r="I7367" s="27" t="s">
        <v>19</v>
      </c>
      <c r="J7367" s="27" t="s">
        <v>19</v>
      </c>
      <c r="K7367" s="27">
        <v>1</v>
      </c>
      <c r="L7367" s="27">
        <v>20</v>
      </c>
      <c r="M7367" s="27">
        <v>350</v>
      </c>
      <c r="N7367" s="27">
        <v>3.2</v>
      </c>
      <c r="O7367" s="27">
        <v>2010</v>
      </c>
      <c r="P7367" s="27">
        <v>10</v>
      </c>
      <c r="Q7367" s="27">
        <v>22</v>
      </c>
      <c r="R7367" s="28">
        <f>DATE('Raw Data'!$O7367,'Raw Data'!$P7367,'Raw Data'!$Q7367)</f>
        <v>40473</v>
      </c>
      <c r="S7367" s="27" t="str">
        <f>CONCATENATE(MID('Raw Data'!$H7367,FIND("(",'Raw Data'!$H7367)+1,FIND(")",'Raw Data'!$H7367)-FIND("(",'Raw Data'!$H7367)-1),"",'Raw Data'!$M7367)</f>
        <v>Rs.350</v>
      </c>
      <c r="T7367" s="27">
        <f t="shared" si="115"/>
        <v>1</v>
      </c>
      <c r="U7367" s="29">
        <f>'Raw Data'!$M7367*'Raw Data'!$T7367</f>
        <v>350</v>
      </c>
    </row>
    <row r="7368" spans="1:21" x14ac:dyDescent="0.3">
      <c r="A7368" s="20">
        <v>18441537</v>
      </c>
      <c r="B7368" s="27" t="s">
        <v>13797</v>
      </c>
      <c r="C7368" s="27">
        <v>1</v>
      </c>
      <c r="D7368" s="27" t="str">
        <f>VLOOKUP('Raw Data'!$C7368,'country description'!$A$2:$B$16,2,0)</f>
        <v>India</v>
      </c>
      <c r="E7368" s="27" t="s">
        <v>12487</v>
      </c>
      <c r="F7368" s="27" t="s">
        <v>13798</v>
      </c>
      <c r="G7368" s="27" t="s">
        <v>993</v>
      </c>
      <c r="H7368" s="27" t="s">
        <v>18</v>
      </c>
      <c r="I7368" s="27" t="s">
        <v>19</v>
      </c>
      <c r="J7368" s="27" t="s">
        <v>19</v>
      </c>
      <c r="K7368" s="27">
        <v>1</v>
      </c>
      <c r="L7368" s="27">
        <v>2</v>
      </c>
      <c r="M7368" s="27">
        <v>200</v>
      </c>
      <c r="N7368" s="27">
        <v>1</v>
      </c>
      <c r="O7368" s="27">
        <v>2017</v>
      </c>
      <c r="P7368" s="27">
        <v>10</v>
      </c>
      <c r="Q7368" s="27">
        <v>3</v>
      </c>
      <c r="R7368" s="28">
        <f>DATE('Raw Data'!$O7368,'Raw Data'!$P7368,'Raw Data'!$Q7368)</f>
        <v>43011</v>
      </c>
      <c r="S7368" s="27" t="str">
        <f>CONCATENATE(MID('Raw Data'!$H7368,FIND("(",'Raw Data'!$H7368)+1,FIND(")",'Raw Data'!$H7368)-FIND("(",'Raw Data'!$H7368)-1),"",'Raw Data'!$M7368)</f>
        <v>Rs.200</v>
      </c>
      <c r="T7368" s="27">
        <f t="shared" si="115"/>
        <v>1</v>
      </c>
      <c r="U7368" s="29">
        <f>'Raw Data'!$M7368*'Raw Data'!$T7368</f>
        <v>200</v>
      </c>
    </row>
    <row r="7369" spans="1:21" x14ac:dyDescent="0.3">
      <c r="A7369" s="20">
        <v>307718</v>
      </c>
      <c r="B7369" s="27" t="s">
        <v>13799</v>
      </c>
      <c r="C7369" s="27">
        <v>1</v>
      </c>
      <c r="D7369" s="27" t="str">
        <f>VLOOKUP('Raw Data'!$C7369,'country description'!$A$2:$B$16,2,0)</f>
        <v>India</v>
      </c>
      <c r="E7369" s="27" t="s">
        <v>12487</v>
      </c>
      <c r="F7369" s="27" t="s">
        <v>13800</v>
      </c>
      <c r="G7369" s="27" t="s">
        <v>566</v>
      </c>
      <c r="H7369" s="27" t="s">
        <v>18</v>
      </c>
      <c r="I7369" s="27" t="s">
        <v>19</v>
      </c>
      <c r="J7369" s="27" t="s">
        <v>19</v>
      </c>
      <c r="K7369" s="27">
        <v>1</v>
      </c>
      <c r="L7369" s="27">
        <v>21</v>
      </c>
      <c r="M7369" s="27">
        <v>300</v>
      </c>
      <c r="N7369" s="27">
        <v>3.1</v>
      </c>
      <c r="O7369" s="27">
        <v>2010</v>
      </c>
      <c r="P7369" s="27">
        <v>10</v>
      </c>
      <c r="Q7369" s="27">
        <v>7</v>
      </c>
      <c r="R7369" s="28">
        <f>DATE('Raw Data'!$O7369,'Raw Data'!$P7369,'Raw Data'!$Q7369)</f>
        <v>40458</v>
      </c>
      <c r="S7369" s="27" t="str">
        <f>CONCATENATE(MID('Raw Data'!$H7369,FIND("(",'Raw Data'!$H7369)+1,FIND(")",'Raw Data'!$H7369)-FIND("(",'Raw Data'!$H7369)-1),"",'Raw Data'!$M7369)</f>
        <v>Rs.300</v>
      </c>
      <c r="T7369" s="27">
        <f t="shared" si="115"/>
        <v>1</v>
      </c>
      <c r="U7369" s="29">
        <f>'Raw Data'!$M7369*'Raw Data'!$T7369</f>
        <v>300</v>
      </c>
    </row>
    <row r="7370" spans="1:21" x14ac:dyDescent="0.3">
      <c r="A7370" s="20">
        <v>307232</v>
      </c>
      <c r="B7370" s="27" t="s">
        <v>9028</v>
      </c>
      <c r="C7370" s="27">
        <v>1</v>
      </c>
      <c r="D7370" s="27" t="str">
        <f>VLOOKUP('Raw Data'!$C7370,'country description'!$A$2:$B$16,2,0)</f>
        <v>India</v>
      </c>
      <c r="E7370" s="27" t="s">
        <v>12487</v>
      </c>
      <c r="F7370" s="27" t="s">
        <v>13801</v>
      </c>
      <c r="G7370" s="27" t="s">
        <v>589</v>
      </c>
      <c r="H7370" s="27" t="s">
        <v>18</v>
      </c>
      <c r="I7370" s="27" t="s">
        <v>19</v>
      </c>
      <c r="J7370" s="27" t="s">
        <v>24</v>
      </c>
      <c r="K7370" s="27">
        <v>1</v>
      </c>
      <c r="L7370" s="27">
        <v>280</v>
      </c>
      <c r="M7370" s="27">
        <v>150</v>
      </c>
      <c r="N7370" s="27">
        <v>3.6</v>
      </c>
      <c r="O7370" s="27">
        <v>2015</v>
      </c>
      <c r="P7370" s="27">
        <v>10</v>
      </c>
      <c r="Q7370" s="27">
        <v>5</v>
      </c>
      <c r="R7370" s="28">
        <f>DATE('Raw Data'!$O7370,'Raw Data'!$P7370,'Raw Data'!$Q7370)</f>
        <v>42282</v>
      </c>
      <c r="S7370" s="27" t="str">
        <f>CONCATENATE(MID('Raw Data'!$H7370,FIND("(",'Raw Data'!$H7370)+1,FIND(")",'Raw Data'!$H7370)-FIND("(",'Raw Data'!$H7370)-1),"",'Raw Data'!$M7370)</f>
        <v>Rs.150</v>
      </c>
      <c r="T7370" s="27">
        <f t="shared" si="115"/>
        <v>1</v>
      </c>
      <c r="U7370" s="29">
        <f>'Raw Data'!$M7370*'Raw Data'!$T7370</f>
        <v>150</v>
      </c>
    </row>
    <row r="7371" spans="1:21" x14ac:dyDescent="0.3">
      <c r="A7371" s="20">
        <v>18396179</v>
      </c>
      <c r="B7371" s="27" t="s">
        <v>1649</v>
      </c>
      <c r="C7371" s="27">
        <v>1</v>
      </c>
      <c r="D7371" s="27" t="str">
        <f>VLOOKUP('Raw Data'!$C7371,'country description'!$A$2:$B$16,2,0)</f>
        <v>India</v>
      </c>
      <c r="E7371" s="27" t="s">
        <v>12487</v>
      </c>
      <c r="F7371" s="27" t="s">
        <v>13751</v>
      </c>
      <c r="G7371" s="27" t="s">
        <v>1651</v>
      </c>
      <c r="H7371" s="27" t="s">
        <v>18</v>
      </c>
      <c r="I7371" s="27" t="s">
        <v>19</v>
      </c>
      <c r="J7371" s="27" t="s">
        <v>19</v>
      </c>
      <c r="K7371" s="27">
        <v>3</v>
      </c>
      <c r="L7371" s="27">
        <v>18</v>
      </c>
      <c r="M7371" s="27">
        <v>1000</v>
      </c>
      <c r="N7371" s="27">
        <v>3.5</v>
      </c>
      <c r="O7371" s="27">
        <v>2014</v>
      </c>
      <c r="P7371" s="27">
        <v>10</v>
      </c>
      <c r="Q7371" s="27">
        <v>10</v>
      </c>
      <c r="R7371" s="28">
        <f>DATE('Raw Data'!$O7371,'Raw Data'!$P7371,'Raw Data'!$Q7371)</f>
        <v>41922</v>
      </c>
      <c r="S7371" s="27" t="str">
        <f>CONCATENATE(MID('Raw Data'!$H7371,FIND("(",'Raw Data'!$H7371)+1,FIND(")",'Raw Data'!$H7371)-FIND("(",'Raw Data'!$H7371)-1),"",'Raw Data'!$M7371)</f>
        <v>Rs.1000</v>
      </c>
      <c r="T7371" s="27">
        <f t="shared" si="115"/>
        <v>1</v>
      </c>
      <c r="U7371" s="29">
        <f>'Raw Data'!$M7371*'Raw Data'!$T7371</f>
        <v>1000</v>
      </c>
    </row>
    <row r="7372" spans="1:21" x14ac:dyDescent="0.3">
      <c r="A7372" s="20">
        <v>3089</v>
      </c>
      <c r="B7372" s="27" t="s">
        <v>13802</v>
      </c>
      <c r="C7372" s="27">
        <v>1</v>
      </c>
      <c r="D7372" s="27" t="str">
        <f>VLOOKUP('Raw Data'!$C7372,'country description'!$A$2:$B$16,2,0)</f>
        <v>India</v>
      </c>
      <c r="E7372" s="27" t="s">
        <v>14</v>
      </c>
      <c r="F7372" s="27" t="s">
        <v>13803</v>
      </c>
      <c r="G7372" s="27" t="s">
        <v>2107</v>
      </c>
      <c r="H7372" s="27" t="s">
        <v>18</v>
      </c>
      <c r="I7372" s="27" t="s">
        <v>24</v>
      </c>
      <c r="J7372" s="27" t="s">
        <v>19</v>
      </c>
      <c r="K7372" s="27">
        <v>4</v>
      </c>
      <c r="L7372" s="27">
        <v>455</v>
      </c>
      <c r="M7372" s="27">
        <v>2000</v>
      </c>
      <c r="N7372" s="27">
        <v>3.2</v>
      </c>
      <c r="O7372" s="27">
        <v>2010</v>
      </c>
      <c r="P7372" s="27">
        <v>10</v>
      </c>
      <c r="Q7372" s="27">
        <v>16</v>
      </c>
      <c r="R7372" s="28">
        <f>DATE('Raw Data'!$O7372,'Raw Data'!$P7372,'Raw Data'!$Q7372)</f>
        <v>40467</v>
      </c>
      <c r="S7372" s="27" t="str">
        <f>CONCATENATE(MID('Raw Data'!$H7372,FIND("(",'Raw Data'!$H7372)+1,FIND(")",'Raw Data'!$H7372)-FIND("(",'Raw Data'!$H7372)-1),"",'Raw Data'!$M7372)</f>
        <v>Rs.2000</v>
      </c>
      <c r="T7372" s="27">
        <f t="shared" si="115"/>
        <v>1</v>
      </c>
      <c r="U7372" s="29">
        <f>'Raw Data'!$M7372*'Raw Data'!$T7372</f>
        <v>2000</v>
      </c>
    </row>
    <row r="7373" spans="1:21" x14ac:dyDescent="0.3">
      <c r="A7373" s="20">
        <v>18216939</v>
      </c>
      <c r="B7373" s="27" t="s">
        <v>13804</v>
      </c>
      <c r="C7373" s="27">
        <v>1</v>
      </c>
      <c r="D7373" s="27" t="str">
        <f>VLOOKUP('Raw Data'!$C7373,'country description'!$A$2:$B$16,2,0)</f>
        <v>India</v>
      </c>
      <c r="E7373" s="27" t="s">
        <v>12487</v>
      </c>
      <c r="F7373" s="27" t="s">
        <v>13805</v>
      </c>
      <c r="G7373" s="27" t="s">
        <v>1626</v>
      </c>
      <c r="H7373" s="27" t="s">
        <v>18</v>
      </c>
      <c r="I7373" s="27" t="s">
        <v>19</v>
      </c>
      <c r="J7373" s="27" t="s">
        <v>24</v>
      </c>
      <c r="K7373" s="27">
        <v>2</v>
      </c>
      <c r="L7373" s="27">
        <v>115</v>
      </c>
      <c r="M7373" s="27">
        <v>650</v>
      </c>
      <c r="N7373" s="27">
        <v>3.7</v>
      </c>
      <c r="O7373" s="27">
        <v>2017</v>
      </c>
      <c r="P7373" s="27">
        <v>10</v>
      </c>
      <c r="Q7373" s="27">
        <v>28</v>
      </c>
      <c r="R7373" s="28">
        <f>DATE('Raw Data'!$O7373,'Raw Data'!$P7373,'Raw Data'!$Q7373)</f>
        <v>43036</v>
      </c>
      <c r="S7373" s="27" t="str">
        <f>CONCATENATE(MID('Raw Data'!$H7373,FIND("(",'Raw Data'!$H7373)+1,FIND(")",'Raw Data'!$H7373)-FIND("(",'Raw Data'!$H7373)-1),"",'Raw Data'!$M7373)</f>
        <v>Rs.650</v>
      </c>
      <c r="T7373" s="27">
        <f t="shared" si="115"/>
        <v>1</v>
      </c>
      <c r="U7373" s="29">
        <f>'Raw Data'!$M7373*'Raw Data'!$T7373</f>
        <v>650</v>
      </c>
    </row>
    <row r="7374" spans="1:21" x14ac:dyDescent="0.3">
      <c r="A7374" s="20">
        <v>18057810</v>
      </c>
      <c r="B7374" s="27" t="s">
        <v>13806</v>
      </c>
      <c r="C7374" s="27">
        <v>1</v>
      </c>
      <c r="D7374" s="27" t="str">
        <f>VLOOKUP('Raw Data'!$C7374,'country description'!$A$2:$B$16,2,0)</f>
        <v>India</v>
      </c>
      <c r="E7374" s="27" t="s">
        <v>12487</v>
      </c>
      <c r="F7374" s="27" t="s">
        <v>13807</v>
      </c>
      <c r="G7374" s="27" t="s">
        <v>17</v>
      </c>
      <c r="H7374" s="27" t="s">
        <v>18</v>
      </c>
      <c r="I7374" s="27" t="s">
        <v>19</v>
      </c>
      <c r="J7374" s="27" t="s">
        <v>24</v>
      </c>
      <c r="K7374" s="27">
        <v>2</v>
      </c>
      <c r="L7374" s="27">
        <v>56</v>
      </c>
      <c r="M7374" s="27">
        <v>850</v>
      </c>
      <c r="N7374" s="27">
        <v>3.6</v>
      </c>
      <c r="O7374" s="27">
        <v>2013</v>
      </c>
      <c r="P7374" s="27">
        <v>10</v>
      </c>
      <c r="Q7374" s="27">
        <v>4</v>
      </c>
      <c r="R7374" s="28">
        <f>DATE('Raw Data'!$O7374,'Raw Data'!$P7374,'Raw Data'!$Q7374)</f>
        <v>41551</v>
      </c>
      <c r="S7374" s="27" t="str">
        <f>CONCATENATE(MID('Raw Data'!$H7374,FIND("(",'Raw Data'!$H7374)+1,FIND(")",'Raw Data'!$H7374)-FIND("(",'Raw Data'!$H7374)-1),"",'Raw Data'!$M7374)</f>
        <v>Rs.850</v>
      </c>
      <c r="T7374" s="27">
        <f t="shared" si="115"/>
        <v>1</v>
      </c>
      <c r="U7374" s="29">
        <f>'Raw Data'!$M7374*'Raw Data'!$T7374</f>
        <v>850</v>
      </c>
    </row>
    <row r="7375" spans="1:21" x14ac:dyDescent="0.3">
      <c r="A7375" s="20">
        <v>18208893</v>
      </c>
      <c r="B7375" s="27" t="s">
        <v>13808</v>
      </c>
      <c r="C7375" s="27">
        <v>1</v>
      </c>
      <c r="D7375" s="27" t="str">
        <f>VLOOKUP('Raw Data'!$C7375,'country description'!$A$2:$B$16,2,0)</f>
        <v>India</v>
      </c>
      <c r="E7375" s="27" t="s">
        <v>12487</v>
      </c>
      <c r="F7375" s="27" t="s">
        <v>13809</v>
      </c>
      <c r="G7375" s="27" t="s">
        <v>393</v>
      </c>
      <c r="H7375" s="27" t="s">
        <v>18</v>
      </c>
      <c r="I7375" s="27" t="s">
        <v>19</v>
      </c>
      <c r="J7375" s="27" t="s">
        <v>19</v>
      </c>
      <c r="K7375" s="27">
        <v>1</v>
      </c>
      <c r="L7375" s="27">
        <v>3</v>
      </c>
      <c r="M7375" s="27">
        <v>300</v>
      </c>
      <c r="N7375" s="27">
        <v>1</v>
      </c>
      <c r="O7375" s="27">
        <v>2018</v>
      </c>
      <c r="P7375" s="27">
        <v>10</v>
      </c>
      <c r="Q7375" s="27">
        <v>15</v>
      </c>
      <c r="R7375" s="28">
        <f>DATE('Raw Data'!$O7375,'Raw Data'!$P7375,'Raw Data'!$Q7375)</f>
        <v>43388</v>
      </c>
      <c r="S7375" s="27" t="str">
        <f>CONCATENATE(MID('Raw Data'!$H7375,FIND("(",'Raw Data'!$H7375)+1,FIND(")",'Raw Data'!$H7375)-FIND("(",'Raw Data'!$H7375)-1),"",'Raw Data'!$M7375)</f>
        <v>Rs.300</v>
      </c>
      <c r="T7375" s="27">
        <f t="shared" si="115"/>
        <v>1</v>
      </c>
      <c r="U7375" s="29">
        <f>'Raw Data'!$M7375*'Raw Data'!$T7375</f>
        <v>300</v>
      </c>
    </row>
    <row r="7376" spans="1:21" x14ac:dyDescent="0.3">
      <c r="A7376" s="20">
        <v>8237</v>
      </c>
      <c r="B7376" s="27" t="s">
        <v>13810</v>
      </c>
      <c r="C7376" s="27">
        <v>1</v>
      </c>
      <c r="D7376" s="27" t="str">
        <f>VLOOKUP('Raw Data'!$C7376,'country description'!$A$2:$B$16,2,0)</f>
        <v>India</v>
      </c>
      <c r="E7376" s="27" t="s">
        <v>12487</v>
      </c>
      <c r="F7376" s="27" t="s">
        <v>13811</v>
      </c>
      <c r="G7376" s="27" t="s">
        <v>3878</v>
      </c>
      <c r="H7376" s="27" t="s">
        <v>18</v>
      </c>
      <c r="I7376" s="27" t="s">
        <v>19</v>
      </c>
      <c r="J7376" s="27" t="s">
        <v>24</v>
      </c>
      <c r="K7376" s="27">
        <v>1</v>
      </c>
      <c r="L7376" s="27">
        <v>63</v>
      </c>
      <c r="M7376" s="27">
        <v>250</v>
      </c>
      <c r="N7376" s="27">
        <v>2.4</v>
      </c>
      <c r="O7376" s="27">
        <v>2018</v>
      </c>
      <c r="P7376" s="27">
        <v>10</v>
      </c>
      <c r="Q7376" s="27">
        <v>8</v>
      </c>
      <c r="R7376" s="28">
        <f>DATE('Raw Data'!$O7376,'Raw Data'!$P7376,'Raw Data'!$Q7376)</f>
        <v>43381</v>
      </c>
      <c r="S7376" s="27" t="str">
        <f>CONCATENATE(MID('Raw Data'!$H7376,FIND("(",'Raw Data'!$H7376)+1,FIND(")",'Raw Data'!$H7376)-FIND("(",'Raw Data'!$H7376)-1),"",'Raw Data'!$M7376)</f>
        <v>Rs.250</v>
      </c>
      <c r="T7376" s="27">
        <f t="shared" si="115"/>
        <v>1</v>
      </c>
      <c r="U7376" s="29">
        <f>'Raw Data'!$M7376*'Raw Data'!$T7376</f>
        <v>250</v>
      </c>
    </row>
    <row r="7377" spans="1:21" x14ac:dyDescent="0.3">
      <c r="A7377" s="20">
        <v>308623</v>
      </c>
      <c r="B7377" s="27" t="s">
        <v>13675</v>
      </c>
      <c r="C7377" s="27">
        <v>1</v>
      </c>
      <c r="D7377" s="27" t="str">
        <f>VLOOKUP('Raw Data'!$C7377,'country description'!$A$2:$B$16,2,0)</f>
        <v>India</v>
      </c>
      <c r="E7377" s="27" t="s">
        <v>12487</v>
      </c>
      <c r="F7377" s="27" t="s">
        <v>13812</v>
      </c>
      <c r="G7377" s="27" t="s">
        <v>2291</v>
      </c>
      <c r="H7377" s="27" t="s">
        <v>18</v>
      </c>
      <c r="I7377" s="27" t="s">
        <v>19</v>
      </c>
      <c r="J7377" s="27" t="s">
        <v>24</v>
      </c>
      <c r="K7377" s="27">
        <v>1</v>
      </c>
      <c r="L7377" s="27">
        <v>26</v>
      </c>
      <c r="M7377" s="27">
        <v>450</v>
      </c>
      <c r="N7377" s="27">
        <v>2.6</v>
      </c>
      <c r="O7377" s="27">
        <v>2016</v>
      </c>
      <c r="P7377" s="27">
        <v>10</v>
      </c>
      <c r="Q7377" s="27">
        <v>5</v>
      </c>
      <c r="R7377" s="28">
        <f>DATE('Raw Data'!$O7377,'Raw Data'!$P7377,'Raw Data'!$Q7377)</f>
        <v>42648</v>
      </c>
      <c r="S7377" s="27" t="str">
        <f>CONCATENATE(MID('Raw Data'!$H7377,FIND("(",'Raw Data'!$H7377)+1,FIND(")",'Raw Data'!$H7377)-FIND("(",'Raw Data'!$H7377)-1),"",'Raw Data'!$M7377)</f>
        <v>Rs.450</v>
      </c>
      <c r="T7377" s="27">
        <f t="shared" si="115"/>
        <v>1</v>
      </c>
      <c r="U7377" s="29">
        <f>'Raw Data'!$M7377*'Raw Data'!$T7377</f>
        <v>450</v>
      </c>
    </row>
    <row r="7378" spans="1:21" x14ac:dyDescent="0.3">
      <c r="A7378" s="20">
        <v>309317</v>
      </c>
      <c r="B7378" s="27" t="s">
        <v>13813</v>
      </c>
      <c r="C7378" s="27">
        <v>1</v>
      </c>
      <c r="D7378" s="27" t="str">
        <f>VLOOKUP('Raw Data'!$C7378,'country description'!$A$2:$B$16,2,0)</f>
        <v>India</v>
      </c>
      <c r="E7378" s="27" t="s">
        <v>12487</v>
      </c>
      <c r="F7378" s="27" t="s">
        <v>13814</v>
      </c>
      <c r="G7378" s="27" t="s">
        <v>464</v>
      </c>
      <c r="H7378" s="27" t="s">
        <v>18</v>
      </c>
      <c r="I7378" s="27" t="s">
        <v>19</v>
      </c>
      <c r="J7378" s="27" t="s">
        <v>19</v>
      </c>
      <c r="K7378" s="27">
        <v>1</v>
      </c>
      <c r="L7378" s="27">
        <v>23</v>
      </c>
      <c r="M7378" s="27">
        <v>250</v>
      </c>
      <c r="N7378" s="27">
        <v>3.4</v>
      </c>
      <c r="O7378" s="27">
        <v>2010</v>
      </c>
      <c r="P7378" s="27">
        <v>10</v>
      </c>
      <c r="Q7378" s="27">
        <v>18</v>
      </c>
      <c r="R7378" s="28">
        <f>DATE('Raw Data'!$O7378,'Raw Data'!$P7378,'Raw Data'!$Q7378)</f>
        <v>40469</v>
      </c>
      <c r="S7378" s="27" t="str">
        <f>CONCATENATE(MID('Raw Data'!$H7378,FIND("(",'Raw Data'!$H7378)+1,FIND(")",'Raw Data'!$H7378)-FIND("(",'Raw Data'!$H7378)-1),"",'Raw Data'!$M7378)</f>
        <v>Rs.250</v>
      </c>
      <c r="T7378" s="27">
        <f t="shared" si="115"/>
        <v>1</v>
      </c>
      <c r="U7378" s="29">
        <f>'Raw Data'!$M7378*'Raw Data'!$T7378</f>
        <v>250</v>
      </c>
    </row>
    <row r="7379" spans="1:21" x14ac:dyDescent="0.3">
      <c r="A7379" s="20">
        <v>304493</v>
      </c>
      <c r="B7379" s="27" t="s">
        <v>13815</v>
      </c>
      <c r="C7379" s="27">
        <v>1</v>
      </c>
      <c r="D7379" s="27" t="str">
        <f>VLOOKUP('Raw Data'!$C7379,'country description'!$A$2:$B$16,2,0)</f>
        <v>India</v>
      </c>
      <c r="E7379" s="27" t="s">
        <v>12487</v>
      </c>
      <c r="F7379" s="27" t="s">
        <v>13429</v>
      </c>
      <c r="G7379" s="27" t="s">
        <v>17</v>
      </c>
      <c r="H7379" s="27" t="s">
        <v>18</v>
      </c>
      <c r="I7379" s="27" t="s">
        <v>19</v>
      </c>
      <c r="J7379" s="27" t="s">
        <v>19</v>
      </c>
      <c r="K7379" s="27">
        <v>1</v>
      </c>
      <c r="L7379" s="27">
        <v>2</v>
      </c>
      <c r="M7379" s="27">
        <v>150</v>
      </c>
      <c r="N7379" s="27">
        <v>1</v>
      </c>
      <c r="O7379" s="27">
        <v>2014</v>
      </c>
      <c r="P7379" s="27">
        <v>10</v>
      </c>
      <c r="Q7379" s="27">
        <v>14</v>
      </c>
      <c r="R7379" s="28">
        <f>DATE('Raw Data'!$O7379,'Raw Data'!$P7379,'Raw Data'!$Q7379)</f>
        <v>41926</v>
      </c>
      <c r="S7379" s="27" t="str">
        <f>CONCATENATE(MID('Raw Data'!$H7379,FIND("(",'Raw Data'!$H7379)+1,FIND(")",'Raw Data'!$H7379)-FIND("(",'Raw Data'!$H7379)-1),"",'Raw Data'!$M7379)</f>
        <v>Rs.150</v>
      </c>
      <c r="T7379" s="27">
        <f t="shared" si="115"/>
        <v>1</v>
      </c>
      <c r="U7379" s="29">
        <f>'Raw Data'!$M7379*'Raw Data'!$T7379</f>
        <v>150</v>
      </c>
    </row>
    <row r="7380" spans="1:21" x14ac:dyDescent="0.3">
      <c r="A7380" s="20">
        <v>5760</v>
      </c>
      <c r="B7380" s="27" t="s">
        <v>13816</v>
      </c>
      <c r="C7380" s="27">
        <v>1</v>
      </c>
      <c r="D7380" s="27" t="str">
        <f>VLOOKUP('Raw Data'!$C7380,'country description'!$A$2:$B$16,2,0)</f>
        <v>India</v>
      </c>
      <c r="E7380" s="27" t="s">
        <v>12487</v>
      </c>
      <c r="F7380" s="27" t="s">
        <v>13817</v>
      </c>
      <c r="G7380" s="27" t="s">
        <v>17</v>
      </c>
      <c r="H7380" s="27" t="s">
        <v>18</v>
      </c>
      <c r="I7380" s="27" t="s">
        <v>19</v>
      </c>
      <c r="J7380" s="27" t="s">
        <v>19</v>
      </c>
      <c r="K7380" s="27">
        <v>1</v>
      </c>
      <c r="L7380" s="27">
        <v>5</v>
      </c>
      <c r="M7380" s="27">
        <v>450</v>
      </c>
      <c r="N7380" s="27">
        <v>2.9</v>
      </c>
      <c r="O7380" s="27">
        <v>2016</v>
      </c>
      <c r="P7380" s="27">
        <v>10</v>
      </c>
      <c r="Q7380" s="27">
        <v>9</v>
      </c>
      <c r="R7380" s="28">
        <f>DATE('Raw Data'!$O7380,'Raw Data'!$P7380,'Raw Data'!$Q7380)</f>
        <v>42652</v>
      </c>
      <c r="S7380" s="27" t="str">
        <f>CONCATENATE(MID('Raw Data'!$H7380,FIND("(",'Raw Data'!$H7380)+1,FIND(")",'Raw Data'!$H7380)-FIND("(",'Raw Data'!$H7380)-1),"",'Raw Data'!$M7380)</f>
        <v>Rs.450</v>
      </c>
      <c r="T7380" s="27">
        <f t="shared" si="115"/>
        <v>1</v>
      </c>
      <c r="U7380" s="29">
        <f>'Raw Data'!$M7380*'Raw Data'!$T7380</f>
        <v>450</v>
      </c>
    </row>
    <row r="7381" spans="1:21" x14ac:dyDescent="0.3">
      <c r="A7381" s="20">
        <v>5761</v>
      </c>
      <c r="B7381" s="27" t="s">
        <v>13818</v>
      </c>
      <c r="C7381" s="27">
        <v>1</v>
      </c>
      <c r="D7381" s="27" t="str">
        <f>VLOOKUP('Raw Data'!$C7381,'country description'!$A$2:$B$16,2,0)</f>
        <v>India</v>
      </c>
      <c r="E7381" s="27" t="s">
        <v>12487</v>
      </c>
      <c r="F7381" s="27" t="s">
        <v>13819</v>
      </c>
      <c r="G7381" s="27" t="s">
        <v>17</v>
      </c>
      <c r="H7381" s="27" t="s">
        <v>18</v>
      </c>
      <c r="I7381" s="27" t="s">
        <v>19</v>
      </c>
      <c r="J7381" s="27" t="s">
        <v>19</v>
      </c>
      <c r="K7381" s="27">
        <v>1</v>
      </c>
      <c r="L7381" s="27">
        <v>8</v>
      </c>
      <c r="M7381" s="27">
        <v>250</v>
      </c>
      <c r="N7381" s="27">
        <v>3.1</v>
      </c>
      <c r="O7381" s="27">
        <v>2012</v>
      </c>
      <c r="P7381" s="27">
        <v>10</v>
      </c>
      <c r="Q7381" s="27">
        <v>16</v>
      </c>
      <c r="R7381" s="28">
        <f>DATE('Raw Data'!$O7381,'Raw Data'!$P7381,'Raw Data'!$Q7381)</f>
        <v>41198</v>
      </c>
      <c r="S7381" s="27" t="str">
        <f>CONCATENATE(MID('Raw Data'!$H7381,FIND("(",'Raw Data'!$H7381)+1,FIND(")",'Raw Data'!$H7381)-FIND("(",'Raw Data'!$H7381)-1),"",'Raw Data'!$M7381)</f>
        <v>Rs.250</v>
      </c>
      <c r="T7381" s="27">
        <f t="shared" si="115"/>
        <v>1</v>
      </c>
      <c r="U7381" s="29">
        <f>'Raw Data'!$M7381*'Raw Data'!$T7381</f>
        <v>250</v>
      </c>
    </row>
    <row r="7382" spans="1:21" x14ac:dyDescent="0.3">
      <c r="A7382" s="20">
        <v>18180048</v>
      </c>
      <c r="B7382" s="27" t="s">
        <v>13820</v>
      </c>
      <c r="C7382" s="27">
        <v>1</v>
      </c>
      <c r="D7382" s="27" t="str">
        <f>VLOOKUP('Raw Data'!$C7382,'country description'!$A$2:$B$16,2,0)</f>
        <v>India</v>
      </c>
      <c r="E7382" s="27" t="s">
        <v>12487</v>
      </c>
      <c r="F7382" s="27" t="s">
        <v>13821</v>
      </c>
      <c r="G7382" s="27" t="s">
        <v>393</v>
      </c>
      <c r="H7382" s="27" t="s">
        <v>18</v>
      </c>
      <c r="I7382" s="27" t="s">
        <v>19</v>
      </c>
      <c r="J7382" s="27" t="s">
        <v>19</v>
      </c>
      <c r="K7382" s="27">
        <v>1</v>
      </c>
      <c r="L7382" s="27">
        <v>3</v>
      </c>
      <c r="M7382" s="27">
        <v>300</v>
      </c>
      <c r="N7382" s="27">
        <v>1</v>
      </c>
      <c r="O7382" s="27">
        <v>2018</v>
      </c>
      <c r="P7382" s="27">
        <v>10</v>
      </c>
      <c r="Q7382" s="27">
        <v>10</v>
      </c>
      <c r="R7382" s="28">
        <f>DATE('Raw Data'!$O7382,'Raw Data'!$P7382,'Raw Data'!$Q7382)</f>
        <v>43383</v>
      </c>
      <c r="S7382" s="27" t="str">
        <f>CONCATENATE(MID('Raw Data'!$H7382,FIND("(",'Raw Data'!$H7382)+1,FIND(")",'Raw Data'!$H7382)-FIND("(",'Raw Data'!$H7382)-1),"",'Raw Data'!$M7382)</f>
        <v>Rs.300</v>
      </c>
      <c r="T7382" s="27">
        <f t="shared" si="115"/>
        <v>1</v>
      </c>
      <c r="U7382" s="29">
        <f>'Raw Data'!$M7382*'Raw Data'!$T7382</f>
        <v>300</v>
      </c>
    </row>
    <row r="7383" spans="1:21" x14ac:dyDescent="0.3">
      <c r="A7383" s="20">
        <v>18446503</v>
      </c>
      <c r="B7383" s="27" t="s">
        <v>13822</v>
      </c>
      <c r="C7383" s="27">
        <v>1</v>
      </c>
      <c r="D7383" s="27" t="str">
        <f>VLOOKUP('Raw Data'!$C7383,'country description'!$A$2:$B$16,2,0)</f>
        <v>India</v>
      </c>
      <c r="E7383" s="27" t="s">
        <v>12487</v>
      </c>
      <c r="F7383" s="27" t="s">
        <v>13823</v>
      </c>
      <c r="G7383" s="27" t="s">
        <v>17</v>
      </c>
      <c r="H7383" s="27" t="s">
        <v>18</v>
      </c>
      <c r="I7383" s="27" t="s">
        <v>19</v>
      </c>
      <c r="J7383" s="27" t="s">
        <v>19</v>
      </c>
      <c r="K7383" s="27">
        <v>1</v>
      </c>
      <c r="L7383" s="27">
        <v>4</v>
      </c>
      <c r="M7383" s="27">
        <v>200</v>
      </c>
      <c r="N7383" s="27">
        <v>3</v>
      </c>
      <c r="O7383" s="27">
        <v>2016</v>
      </c>
      <c r="P7383" s="27">
        <v>10</v>
      </c>
      <c r="Q7383" s="27">
        <v>5</v>
      </c>
      <c r="R7383" s="28">
        <f>DATE('Raw Data'!$O7383,'Raw Data'!$P7383,'Raw Data'!$Q7383)</f>
        <v>42648</v>
      </c>
      <c r="S7383" s="27" t="str">
        <f>CONCATENATE(MID('Raw Data'!$H7383,FIND("(",'Raw Data'!$H7383)+1,FIND(")",'Raw Data'!$H7383)-FIND("(",'Raw Data'!$H7383)-1),"",'Raw Data'!$M7383)</f>
        <v>Rs.200</v>
      </c>
      <c r="T7383" s="27">
        <f t="shared" si="115"/>
        <v>1</v>
      </c>
      <c r="U7383" s="29">
        <f>'Raw Data'!$M7383*'Raw Data'!$T7383</f>
        <v>200</v>
      </c>
    </row>
    <row r="7384" spans="1:21" x14ac:dyDescent="0.3">
      <c r="A7384" s="20">
        <v>311974</v>
      </c>
      <c r="B7384" s="27" t="s">
        <v>6172</v>
      </c>
      <c r="C7384" s="27">
        <v>1</v>
      </c>
      <c r="D7384" s="27" t="str">
        <f>VLOOKUP('Raw Data'!$C7384,'country description'!$A$2:$B$16,2,0)</f>
        <v>India</v>
      </c>
      <c r="E7384" s="27" t="s">
        <v>12487</v>
      </c>
      <c r="F7384" s="27" t="s">
        <v>13824</v>
      </c>
      <c r="G7384" s="27" t="s">
        <v>595</v>
      </c>
      <c r="H7384" s="27" t="s">
        <v>18</v>
      </c>
      <c r="I7384" s="27" t="s">
        <v>19</v>
      </c>
      <c r="J7384" s="27" t="s">
        <v>24</v>
      </c>
      <c r="K7384" s="27">
        <v>1</v>
      </c>
      <c r="L7384" s="27">
        <v>12</v>
      </c>
      <c r="M7384" s="27">
        <v>300</v>
      </c>
      <c r="N7384" s="27">
        <v>3.3</v>
      </c>
      <c r="O7384" s="27">
        <v>2010</v>
      </c>
      <c r="P7384" s="27">
        <v>10</v>
      </c>
      <c r="Q7384" s="27">
        <v>3</v>
      </c>
      <c r="R7384" s="28">
        <f>DATE('Raw Data'!$O7384,'Raw Data'!$P7384,'Raw Data'!$Q7384)</f>
        <v>40454</v>
      </c>
      <c r="S7384" s="27" t="str">
        <f>CONCATENATE(MID('Raw Data'!$H7384,FIND("(",'Raw Data'!$H7384)+1,FIND(")",'Raw Data'!$H7384)-FIND("(",'Raw Data'!$H7384)-1),"",'Raw Data'!$M7384)</f>
        <v>Rs.300</v>
      </c>
      <c r="T7384" s="27">
        <f t="shared" si="115"/>
        <v>1</v>
      </c>
      <c r="U7384" s="29">
        <f>'Raw Data'!$M7384*'Raw Data'!$T7384</f>
        <v>300</v>
      </c>
    </row>
    <row r="7385" spans="1:21" x14ac:dyDescent="0.3">
      <c r="A7385" s="20">
        <v>8095</v>
      </c>
      <c r="B7385" s="27" t="s">
        <v>13825</v>
      </c>
      <c r="C7385" s="27">
        <v>1</v>
      </c>
      <c r="D7385" s="27" t="str">
        <f>VLOOKUP('Raw Data'!$C7385,'country description'!$A$2:$B$16,2,0)</f>
        <v>India</v>
      </c>
      <c r="E7385" s="27" t="s">
        <v>12487</v>
      </c>
      <c r="F7385" s="27" t="s">
        <v>13826</v>
      </c>
      <c r="G7385" s="27" t="s">
        <v>13827</v>
      </c>
      <c r="H7385" s="27" t="s">
        <v>18</v>
      </c>
      <c r="I7385" s="27" t="s">
        <v>19</v>
      </c>
      <c r="J7385" s="27" t="s">
        <v>19</v>
      </c>
      <c r="K7385" s="27">
        <v>1</v>
      </c>
      <c r="L7385" s="27">
        <v>56</v>
      </c>
      <c r="M7385" s="27">
        <v>450</v>
      </c>
      <c r="N7385" s="27">
        <v>2.9</v>
      </c>
      <c r="O7385" s="27">
        <v>2010</v>
      </c>
      <c r="P7385" s="27">
        <v>10</v>
      </c>
      <c r="Q7385" s="27">
        <v>16</v>
      </c>
      <c r="R7385" s="28">
        <f>DATE('Raw Data'!$O7385,'Raw Data'!$P7385,'Raw Data'!$Q7385)</f>
        <v>40467</v>
      </c>
      <c r="S7385" s="27" t="str">
        <f>CONCATENATE(MID('Raw Data'!$H7385,FIND("(",'Raw Data'!$H7385)+1,FIND(")",'Raw Data'!$H7385)-FIND("(",'Raw Data'!$H7385)-1),"",'Raw Data'!$M7385)</f>
        <v>Rs.450</v>
      </c>
      <c r="T7385" s="27">
        <f t="shared" si="115"/>
        <v>1</v>
      </c>
      <c r="U7385" s="29">
        <f>'Raw Data'!$M7385*'Raw Data'!$T7385</f>
        <v>450</v>
      </c>
    </row>
    <row r="7386" spans="1:21" x14ac:dyDescent="0.3">
      <c r="A7386" s="20">
        <v>18363088</v>
      </c>
      <c r="B7386" s="27" t="s">
        <v>465</v>
      </c>
      <c r="C7386" s="27">
        <v>1</v>
      </c>
      <c r="D7386" s="27" t="str">
        <f>VLOOKUP('Raw Data'!$C7386,'country description'!$A$2:$B$16,2,0)</f>
        <v>India</v>
      </c>
      <c r="E7386" s="27" t="s">
        <v>12487</v>
      </c>
      <c r="F7386" s="27" t="s">
        <v>12593</v>
      </c>
      <c r="G7386" s="27" t="s">
        <v>467</v>
      </c>
      <c r="H7386" s="27" t="s">
        <v>18</v>
      </c>
      <c r="I7386" s="27" t="s">
        <v>19</v>
      </c>
      <c r="J7386" s="27" t="s">
        <v>24</v>
      </c>
      <c r="K7386" s="27">
        <v>2</v>
      </c>
      <c r="L7386" s="27">
        <v>63</v>
      </c>
      <c r="M7386" s="27">
        <v>600</v>
      </c>
      <c r="N7386" s="27">
        <v>3.5</v>
      </c>
      <c r="O7386" s="27">
        <v>2015</v>
      </c>
      <c r="P7386" s="27">
        <v>10</v>
      </c>
      <c r="Q7386" s="27">
        <v>24</v>
      </c>
      <c r="R7386" s="28">
        <f>DATE('Raw Data'!$O7386,'Raw Data'!$P7386,'Raw Data'!$Q7386)</f>
        <v>42301</v>
      </c>
      <c r="S7386" s="27" t="str">
        <f>CONCATENATE(MID('Raw Data'!$H7386,FIND("(",'Raw Data'!$H7386)+1,FIND(")",'Raw Data'!$H7386)-FIND("(",'Raw Data'!$H7386)-1),"",'Raw Data'!$M7386)</f>
        <v>Rs.600</v>
      </c>
      <c r="T7386" s="27">
        <f t="shared" si="115"/>
        <v>1</v>
      </c>
      <c r="U7386" s="29">
        <f>'Raw Data'!$M7386*'Raw Data'!$T7386</f>
        <v>600</v>
      </c>
    </row>
    <row r="7387" spans="1:21" x14ac:dyDescent="0.3">
      <c r="A7387" s="20">
        <v>18203626</v>
      </c>
      <c r="B7387" s="27" t="s">
        <v>13828</v>
      </c>
      <c r="C7387" s="27">
        <v>1</v>
      </c>
      <c r="D7387" s="27" t="str">
        <f>VLOOKUP('Raw Data'!$C7387,'country description'!$A$2:$B$16,2,0)</f>
        <v>India</v>
      </c>
      <c r="E7387" s="27" t="s">
        <v>12487</v>
      </c>
      <c r="F7387" s="27" t="s">
        <v>13829</v>
      </c>
      <c r="G7387" s="27" t="s">
        <v>461</v>
      </c>
      <c r="H7387" s="27" t="s">
        <v>18</v>
      </c>
      <c r="I7387" s="27" t="s">
        <v>19</v>
      </c>
      <c r="J7387" s="27" t="s">
        <v>19</v>
      </c>
      <c r="K7387" s="27">
        <v>1</v>
      </c>
      <c r="L7387" s="27">
        <v>89</v>
      </c>
      <c r="M7387" s="27">
        <v>250</v>
      </c>
      <c r="N7387" s="27">
        <v>3.8</v>
      </c>
      <c r="O7387" s="27">
        <v>2010</v>
      </c>
      <c r="P7387" s="27">
        <v>10</v>
      </c>
      <c r="Q7387" s="27">
        <v>20</v>
      </c>
      <c r="R7387" s="28">
        <f>DATE('Raw Data'!$O7387,'Raw Data'!$P7387,'Raw Data'!$Q7387)</f>
        <v>40471</v>
      </c>
      <c r="S7387" s="27" t="str">
        <f>CONCATENATE(MID('Raw Data'!$H7387,FIND("(",'Raw Data'!$H7387)+1,FIND(")",'Raw Data'!$H7387)-FIND("(",'Raw Data'!$H7387)-1),"",'Raw Data'!$M7387)</f>
        <v>Rs.250</v>
      </c>
      <c r="T7387" s="27">
        <f t="shared" si="115"/>
        <v>1</v>
      </c>
      <c r="U7387" s="29">
        <f>'Raw Data'!$M7387*'Raw Data'!$T7387</f>
        <v>250</v>
      </c>
    </row>
    <row r="7388" spans="1:21" x14ac:dyDescent="0.3">
      <c r="A7388" s="20">
        <v>5702</v>
      </c>
      <c r="B7388" s="27" t="s">
        <v>13830</v>
      </c>
      <c r="C7388" s="27">
        <v>1</v>
      </c>
      <c r="D7388" s="27" t="str">
        <f>VLOOKUP('Raw Data'!$C7388,'country description'!$A$2:$B$16,2,0)</f>
        <v>India</v>
      </c>
      <c r="E7388" s="27" t="s">
        <v>12487</v>
      </c>
      <c r="F7388" s="27" t="s">
        <v>12815</v>
      </c>
      <c r="G7388" s="27" t="s">
        <v>17</v>
      </c>
      <c r="H7388" s="27" t="s">
        <v>18</v>
      </c>
      <c r="I7388" s="27" t="s">
        <v>19</v>
      </c>
      <c r="J7388" s="27" t="s">
        <v>19</v>
      </c>
      <c r="K7388" s="27">
        <v>1</v>
      </c>
      <c r="L7388" s="27">
        <v>2</v>
      </c>
      <c r="M7388" s="27">
        <v>150</v>
      </c>
      <c r="N7388" s="27">
        <v>1</v>
      </c>
      <c r="O7388" s="27">
        <v>2013</v>
      </c>
      <c r="P7388" s="27">
        <v>10</v>
      </c>
      <c r="Q7388" s="27">
        <v>23</v>
      </c>
      <c r="R7388" s="28">
        <f>DATE('Raw Data'!$O7388,'Raw Data'!$P7388,'Raw Data'!$Q7388)</f>
        <v>41570</v>
      </c>
      <c r="S7388" s="27" t="str">
        <f>CONCATENATE(MID('Raw Data'!$H7388,FIND("(",'Raw Data'!$H7388)+1,FIND(")",'Raw Data'!$H7388)-FIND("(",'Raw Data'!$H7388)-1),"",'Raw Data'!$M7388)</f>
        <v>Rs.150</v>
      </c>
      <c r="T7388" s="27">
        <f t="shared" si="115"/>
        <v>1</v>
      </c>
      <c r="U7388" s="29">
        <f>'Raw Data'!$M7388*'Raw Data'!$T7388</f>
        <v>150</v>
      </c>
    </row>
    <row r="7389" spans="1:21" x14ac:dyDescent="0.3">
      <c r="A7389" s="20">
        <v>18411585</v>
      </c>
      <c r="B7389" s="27" t="s">
        <v>13831</v>
      </c>
      <c r="C7389" s="27">
        <v>1</v>
      </c>
      <c r="D7389" s="27" t="str">
        <f>VLOOKUP('Raw Data'!$C7389,'country description'!$A$2:$B$16,2,0)</f>
        <v>India</v>
      </c>
      <c r="E7389" s="27" t="s">
        <v>12487</v>
      </c>
      <c r="F7389" s="27" t="s">
        <v>13832</v>
      </c>
      <c r="G7389" s="27" t="s">
        <v>393</v>
      </c>
      <c r="H7389" s="27" t="s">
        <v>18</v>
      </c>
      <c r="I7389" s="27" t="s">
        <v>19</v>
      </c>
      <c r="J7389" s="27" t="s">
        <v>24</v>
      </c>
      <c r="K7389" s="27">
        <v>2</v>
      </c>
      <c r="L7389" s="27">
        <v>10</v>
      </c>
      <c r="M7389" s="27">
        <v>600</v>
      </c>
      <c r="N7389" s="27">
        <v>3</v>
      </c>
      <c r="O7389" s="27">
        <v>2015</v>
      </c>
      <c r="P7389" s="27">
        <v>10</v>
      </c>
      <c r="Q7389" s="27">
        <v>5</v>
      </c>
      <c r="R7389" s="28">
        <f>DATE('Raw Data'!$O7389,'Raw Data'!$P7389,'Raw Data'!$Q7389)</f>
        <v>42282</v>
      </c>
      <c r="S7389" s="27" t="str">
        <f>CONCATENATE(MID('Raw Data'!$H7389,FIND("(",'Raw Data'!$H7389)+1,FIND(")",'Raw Data'!$H7389)-FIND("(",'Raw Data'!$H7389)-1),"",'Raw Data'!$M7389)</f>
        <v>Rs.600</v>
      </c>
      <c r="T7389" s="27">
        <f t="shared" si="115"/>
        <v>1</v>
      </c>
      <c r="U7389" s="29">
        <f>'Raw Data'!$M7389*'Raw Data'!$T7389</f>
        <v>600</v>
      </c>
    </row>
    <row r="7390" spans="1:21" x14ac:dyDescent="0.3">
      <c r="A7390" s="20">
        <v>18337921</v>
      </c>
      <c r="B7390" s="27" t="s">
        <v>13833</v>
      </c>
      <c r="C7390" s="27">
        <v>1</v>
      </c>
      <c r="D7390" s="27" t="str">
        <f>VLOOKUP('Raw Data'!$C7390,'country description'!$A$2:$B$16,2,0)</f>
        <v>India</v>
      </c>
      <c r="E7390" s="27" t="s">
        <v>12487</v>
      </c>
      <c r="F7390" s="27" t="s">
        <v>13834</v>
      </c>
      <c r="G7390" s="27" t="s">
        <v>17</v>
      </c>
      <c r="H7390" s="27" t="s">
        <v>18</v>
      </c>
      <c r="I7390" s="27" t="s">
        <v>19</v>
      </c>
      <c r="J7390" s="27" t="s">
        <v>24</v>
      </c>
      <c r="K7390" s="27">
        <v>2</v>
      </c>
      <c r="L7390" s="27">
        <v>21</v>
      </c>
      <c r="M7390" s="27">
        <v>800</v>
      </c>
      <c r="N7390" s="27">
        <v>3.4</v>
      </c>
      <c r="O7390" s="27">
        <v>2016</v>
      </c>
      <c r="P7390" s="27">
        <v>10</v>
      </c>
      <c r="Q7390" s="27">
        <v>12</v>
      </c>
      <c r="R7390" s="28">
        <f>DATE('Raw Data'!$O7390,'Raw Data'!$P7390,'Raw Data'!$Q7390)</f>
        <v>42655</v>
      </c>
      <c r="S7390" s="27" t="str">
        <f>CONCATENATE(MID('Raw Data'!$H7390,FIND("(",'Raw Data'!$H7390)+1,FIND(")",'Raw Data'!$H7390)-FIND("(",'Raw Data'!$H7390)-1),"",'Raw Data'!$M7390)</f>
        <v>Rs.800</v>
      </c>
      <c r="T7390" s="27">
        <f t="shared" si="115"/>
        <v>1</v>
      </c>
      <c r="U7390" s="29">
        <f>'Raw Data'!$M7390*'Raw Data'!$T7390</f>
        <v>800</v>
      </c>
    </row>
    <row r="7391" spans="1:21" x14ac:dyDescent="0.3">
      <c r="A7391" s="20">
        <v>18383462</v>
      </c>
      <c r="B7391" s="27" t="s">
        <v>13835</v>
      </c>
      <c r="C7391" s="27">
        <v>1</v>
      </c>
      <c r="D7391" s="27" t="str">
        <f>VLOOKUP('Raw Data'!$C7391,'country description'!$A$2:$B$16,2,0)</f>
        <v>India</v>
      </c>
      <c r="E7391" s="27" t="s">
        <v>12487</v>
      </c>
      <c r="F7391" s="27" t="s">
        <v>13836</v>
      </c>
      <c r="G7391" s="27" t="s">
        <v>821</v>
      </c>
      <c r="H7391" s="27" t="s">
        <v>18</v>
      </c>
      <c r="I7391" s="27" t="s">
        <v>19</v>
      </c>
      <c r="J7391" s="27" t="s">
        <v>19</v>
      </c>
      <c r="K7391" s="27">
        <v>1</v>
      </c>
      <c r="L7391" s="27">
        <v>8</v>
      </c>
      <c r="M7391" s="27">
        <v>150</v>
      </c>
      <c r="N7391" s="27">
        <v>3.1</v>
      </c>
      <c r="O7391" s="27">
        <v>2015</v>
      </c>
      <c r="P7391" s="27">
        <v>10</v>
      </c>
      <c r="Q7391" s="27">
        <v>5</v>
      </c>
      <c r="R7391" s="28">
        <f>DATE('Raw Data'!$O7391,'Raw Data'!$P7391,'Raw Data'!$Q7391)</f>
        <v>42282</v>
      </c>
      <c r="S7391" s="27" t="str">
        <f>CONCATENATE(MID('Raw Data'!$H7391,FIND("(",'Raw Data'!$H7391)+1,FIND(")",'Raw Data'!$H7391)-FIND("(",'Raw Data'!$H7391)-1),"",'Raw Data'!$M7391)</f>
        <v>Rs.150</v>
      </c>
      <c r="T7391" s="27">
        <f t="shared" si="115"/>
        <v>1</v>
      </c>
      <c r="U7391" s="29">
        <f>'Raw Data'!$M7391*'Raw Data'!$T7391</f>
        <v>150</v>
      </c>
    </row>
    <row r="7392" spans="1:21" x14ac:dyDescent="0.3">
      <c r="A7392" s="20">
        <v>18365588</v>
      </c>
      <c r="B7392" s="27" t="s">
        <v>13837</v>
      </c>
      <c r="C7392" s="27">
        <v>1</v>
      </c>
      <c r="D7392" s="27" t="str">
        <f>VLOOKUP('Raw Data'!$C7392,'country description'!$A$2:$B$16,2,0)</f>
        <v>India</v>
      </c>
      <c r="E7392" s="27" t="s">
        <v>12487</v>
      </c>
      <c r="F7392" s="27" t="s">
        <v>13838</v>
      </c>
      <c r="G7392" s="27" t="s">
        <v>2989</v>
      </c>
      <c r="H7392" s="27" t="s">
        <v>18</v>
      </c>
      <c r="I7392" s="27" t="s">
        <v>19</v>
      </c>
      <c r="J7392" s="27" t="s">
        <v>24</v>
      </c>
      <c r="K7392" s="27">
        <v>2</v>
      </c>
      <c r="L7392" s="27">
        <v>51</v>
      </c>
      <c r="M7392" s="27">
        <v>600</v>
      </c>
      <c r="N7392" s="27">
        <v>3.7</v>
      </c>
      <c r="O7392" s="27">
        <v>2018</v>
      </c>
      <c r="P7392" s="27">
        <v>10</v>
      </c>
      <c r="Q7392" s="27">
        <v>17</v>
      </c>
      <c r="R7392" s="28">
        <f>DATE('Raw Data'!$O7392,'Raw Data'!$P7392,'Raw Data'!$Q7392)</f>
        <v>43390</v>
      </c>
      <c r="S7392" s="27" t="str">
        <f>CONCATENATE(MID('Raw Data'!$H7392,FIND("(",'Raw Data'!$H7392)+1,FIND(")",'Raw Data'!$H7392)-FIND("(",'Raw Data'!$H7392)-1),"",'Raw Data'!$M7392)</f>
        <v>Rs.600</v>
      </c>
      <c r="T7392" s="27">
        <f t="shared" si="115"/>
        <v>1</v>
      </c>
      <c r="U7392" s="29">
        <f>'Raw Data'!$M7392*'Raw Data'!$T7392</f>
        <v>600</v>
      </c>
    </row>
    <row r="7393" spans="1:21" x14ac:dyDescent="0.3">
      <c r="A7393" s="20">
        <v>308737</v>
      </c>
      <c r="B7393" s="27" t="s">
        <v>13078</v>
      </c>
      <c r="C7393" s="27">
        <v>1</v>
      </c>
      <c r="D7393" s="27" t="str">
        <f>VLOOKUP('Raw Data'!$C7393,'country description'!$A$2:$B$16,2,0)</f>
        <v>India</v>
      </c>
      <c r="E7393" s="27" t="s">
        <v>12487</v>
      </c>
      <c r="F7393" s="27" t="s">
        <v>13279</v>
      </c>
      <c r="G7393" s="27" t="s">
        <v>595</v>
      </c>
      <c r="H7393" s="27" t="s">
        <v>18</v>
      </c>
      <c r="I7393" s="27" t="s">
        <v>19</v>
      </c>
      <c r="J7393" s="27" t="s">
        <v>19</v>
      </c>
      <c r="K7393" s="27">
        <v>1</v>
      </c>
      <c r="L7393" s="27">
        <v>7</v>
      </c>
      <c r="M7393" s="27">
        <v>100</v>
      </c>
      <c r="N7393" s="27">
        <v>3</v>
      </c>
      <c r="O7393" s="27">
        <v>2016</v>
      </c>
      <c r="P7393" s="27">
        <v>10</v>
      </c>
      <c r="Q7393" s="27">
        <v>23</v>
      </c>
      <c r="R7393" s="28">
        <f>DATE('Raw Data'!$O7393,'Raw Data'!$P7393,'Raw Data'!$Q7393)</f>
        <v>42666</v>
      </c>
      <c r="S7393" s="27" t="str">
        <f>CONCATENATE(MID('Raw Data'!$H7393,FIND("(",'Raw Data'!$H7393)+1,FIND(")",'Raw Data'!$H7393)-FIND("(",'Raw Data'!$H7393)-1),"",'Raw Data'!$M7393)</f>
        <v>Rs.100</v>
      </c>
      <c r="T7393" s="27">
        <f t="shared" si="115"/>
        <v>1</v>
      </c>
      <c r="U7393" s="29">
        <f>'Raw Data'!$M7393*'Raw Data'!$T7393</f>
        <v>100</v>
      </c>
    </row>
    <row r="7394" spans="1:21" x14ac:dyDescent="0.3">
      <c r="A7394" s="20">
        <v>309693</v>
      </c>
      <c r="B7394" s="27" t="s">
        <v>13839</v>
      </c>
      <c r="C7394" s="27">
        <v>1</v>
      </c>
      <c r="D7394" s="27" t="str">
        <f>VLOOKUP('Raw Data'!$C7394,'country description'!$A$2:$B$16,2,0)</f>
        <v>India</v>
      </c>
      <c r="E7394" s="27" t="s">
        <v>12487</v>
      </c>
      <c r="F7394" s="27" t="s">
        <v>13840</v>
      </c>
      <c r="G7394" s="27" t="s">
        <v>390</v>
      </c>
      <c r="H7394" s="27" t="s">
        <v>18</v>
      </c>
      <c r="I7394" s="27" t="s">
        <v>19</v>
      </c>
      <c r="J7394" s="27" t="s">
        <v>19</v>
      </c>
      <c r="K7394" s="27">
        <v>2</v>
      </c>
      <c r="L7394" s="27">
        <v>36</v>
      </c>
      <c r="M7394" s="27">
        <v>550</v>
      </c>
      <c r="N7394" s="27">
        <v>3.2</v>
      </c>
      <c r="O7394" s="27">
        <v>2013</v>
      </c>
      <c r="P7394" s="27">
        <v>10</v>
      </c>
      <c r="Q7394" s="27">
        <v>15</v>
      </c>
      <c r="R7394" s="28">
        <f>DATE('Raw Data'!$O7394,'Raw Data'!$P7394,'Raw Data'!$Q7394)</f>
        <v>41562</v>
      </c>
      <c r="S7394" s="27" t="str">
        <f>CONCATENATE(MID('Raw Data'!$H7394,FIND("(",'Raw Data'!$H7394)+1,FIND(")",'Raw Data'!$H7394)-FIND("(",'Raw Data'!$H7394)-1),"",'Raw Data'!$M7394)</f>
        <v>Rs.550</v>
      </c>
      <c r="T7394" s="27">
        <f t="shared" si="115"/>
        <v>1</v>
      </c>
      <c r="U7394" s="29">
        <f>'Raw Data'!$M7394*'Raw Data'!$T7394</f>
        <v>550</v>
      </c>
    </row>
    <row r="7395" spans="1:21" x14ac:dyDescent="0.3">
      <c r="A7395" s="20">
        <v>828</v>
      </c>
      <c r="B7395" s="27" t="s">
        <v>13841</v>
      </c>
      <c r="C7395" s="27">
        <v>1</v>
      </c>
      <c r="D7395" s="27" t="str">
        <f>VLOOKUP('Raw Data'!$C7395,'country description'!$A$2:$B$16,2,0)</f>
        <v>India</v>
      </c>
      <c r="E7395" s="27" t="s">
        <v>12487</v>
      </c>
      <c r="F7395" s="27" t="s">
        <v>13842</v>
      </c>
      <c r="G7395" s="27" t="s">
        <v>390</v>
      </c>
      <c r="H7395" s="27" t="s">
        <v>18</v>
      </c>
      <c r="I7395" s="27" t="s">
        <v>19</v>
      </c>
      <c r="J7395" s="27" t="s">
        <v>24</v>
      </c>
      <c r="K7395" s="27">
        <v>2</v>
      </c>
      <c r="L7395" s="27">
        <v>147</v>
      </c>
      <c r="M7395" s="27">
        <v>600</v>
      </c>
      <c r="N7395" s="27">
        <v>3.1</v>
      </c>
      <c r="O7395" s="27">
        <v>2017</v>
      </c>
      <c r="P7395" s="27">
        <v>10</v>
      </c>
      <c r="Q7395" s="27">
        <v>28</v>
      </c>
      <c r="R7395" s="28">
        <f>DATE('Raw Data'!$O7395,'Raw Data'!$P7395,'Raw Data'!$Q7395)</f>
        <v>43036</v>
      </c>
      <c r="S7395" s="27" t="str">
        <f>CONCATENATE(MID('Raw Data'!$H7395,FIND("(",'Raw Data'!$H7395)+1,FIND(")",'Raw Data'!$H7395)-FIND("(",'Raw Data'!$H7395)-1),"",'Raw Data'!$M7395)</f>
        <v>Rs.600</v>
      </c>
      <c r="T7395" s="27">
        <f t="shared" si="115"/>
        <v>1</v>
      </c>
      <c r="U7395" s="29">
        <f>'Raw Data'!$M7395*'Raw Data'!$T7395</f>
        <v>600</v>
      </c>
    </row>
    <row r="7396" spans="1:21" x14ac:dyDescent="0.3">
      <c r="A7396" s="20">
        <v>305961</v>
      </c>
      <c r="B7396" s="27" t="s">
        <v>13367</v>
      </c>
      <c r="C7396" s="27">
        <v>1</v>
      </c>
      <c r="D7396" s="27" t="str">
        <f>VLOOKUP('Raw Data'!$C7396,'country description'!$A$2:$B$16,2,0)</f>
        <v>India</v>
      </c>
      <c r="E7396" s="27" t="s">
        <v>12487</v>
      </c>
      <c r="F7396" s="27" t="s">
        <v>13843</v>
      </c>
      <c r="G7396" s="27" t="s">
        <v>1166</v>
      </c>
      <c r="H7396" s="27" t="s">
        <v>18</v>
      </c>
      <c r="I7396" s="27" t="s">
        <v>19</v>
      </c>
      <c r="J7396" s="27" t="s">
        <v>24</v>
      </c>
      <c r="K7396" s="27">
        <v>2</v>
      </c>
      <c r="L7396" s="27">
        <v>160</v>
      </c>
      <c r="M7396" s="27">
        <v>550</v>
      </c>
      <c r="N7396" s="27">
        <v>3.2</v>
      </c>
      <c r="O7396" s="27">
        <v>2018</v>
      </c>
      <c r="P7396" s="27">
        <v>10</v>
      </c>
      <c r="Q7396" s="27">
        <v>20</v>
      </c>
      <c r="R7396" s="28">
        <f>DATE('Raw Data'!$O7396,'Raw Data'!$P7396,'Raw Data'!$Q7396)</f>
        <v>43393</v>
      </c>
      <c r="S7396" s="27" t="str">
        <f>CONCATENATE(MID('Raw Data'!$H7396,FIND("(",'Raw Data'!$H7396)+1,FIND(")",'Raw Data'!$H7396)-FIND("(",'Raw Data'!$H7396)-1),"",'Raw Data'!$M7396)</f>
        <v>Rs.550</v>
      </c>
      <c r="T7396" s="27">
        <f t="shared" si="115"/>
        <v>1</v>
      </c>
      <c r="U7396" s="29">
        <f>'Raw Data'!$M7396*'Raw Data'!$T7396</f>
        <v>550</v>
      </c>
    </row>
    <row r="7397" spans="1:21" x14ac:dyDescent="0.3">
      <c r="A7397" s="20">
        <v>302421</v>
      </c>
      <c r="B7397" s="27" t="s">
        <v>3992</v>
      </c>
      <c r="C7397" s="27">
        <v>1</v>
      </c>
      <c r="D7397" s="27" t="str">
        <f>VLOOKUP('Raw Data'!$C7397,'country description'!$A$2:$B$16,2,0)</f>
        <v>India</v>
      </c>
      <c r="E7397" s="27" t="s">
        <v>12487</v>
      </c>
      <c r="F7397" s="27" t="s">
        <v>13844</v>
      </c>
      <c r="G7397" s="27" t="s">
        <v>835</v>
      </c>
      <c r="H7397" s="27" t="s">
        <v>18</v>
      </c>
      <c r="I7397" s="27" t="s">
        <v>19</v>
      </c>
      <c r="J7397" s="27" t="s">
        <v>19</v>
      </c>
      <c r="K7397" s="27">
        <v>2</v>
      </c>
      <c r="L7397" s="27">
        <v>139</v>
      </c>
      <c r="M7397" s="27">
        <v>800</v>
      </c>
      <c r="N7397" s="27">
        <v>3.5</v>
      </c>
      <c r="O7397" s="27">
        <v>2010</v>
      </c>
      <c r="P7397" s="27">
        <v>10</v>
      </c>
      <c r="Q7397" s="27">
        <v>27</v>
      </c>
      <c r="R7397" s="28">
        <f>DATE('Raw Data'!$O7397,'Raw Data'!$P7397,'Raw Data'!$Q7397)</f>
        <v>40478</v>
      </c>
      <c r="S7397" s="27" t="str">
        <f>CONCATENATE(MID('Raw Data'!$H7397,FIND("(",'Raw Data'!$H7397)+1,FIND(")",'Raw Data'!$H7397)-FIND("(",'Raw Data'!$H7397)-1),"",'Raw Data'!$M7397)</f>
        <v>Rs.800</v>
      </c>
      <c r="T7397" s="27">
        <f t="shared" si="115"/>
        <v>1</v>
      </c>
      <c r="U7397" s="29">
        <f>'Raw Data'!$M7397*'Raw Data'!$T7397</f>
        <v>800</v>
      </c>
    </row>
    <row r="7398" spans="1:21" x14ac:dyDescent="0.3">
      <c r="A7398" s="20">
        <v>18313203</v>
      </c>
      <c r="B7398" s="27" t="s">
        <v>13845</v>
      </c>
      <c r="C7398" s="27">
        <v>1</v>
      </c>
      <c r="D7398" s="27" t="str">
        <f>VLOOKUP('Raw Data'!$C7398,'country description'!$A$2:$B$16,2,0)</f>
        <v>India</v>
      </c>
      <c r="E7398" s="27" t="s">
        <v>12487</v>
      </c>
      <c r="F7398" s="27" t="s">
        <v>13846</v>
      </c>
      <c r="G7398" s="27" t="s">
        <v>424</v>
      </c>
      <c r="H7398" s="27" t="s">
        <v>18</v>
      </c>
      <c r="I7398" s="27" t="s">
        <v>19</v>
      </c>
      <c r="J7398" s="27" t="s">
        <v>19</v>
      </c>
      <c r="K7398" s="27">
        <v>2</v>
      </c>
      <c r="L7398" s="27">
        <v>3</v>
      </c>
      <c r="M7398" s="27">
        <v>600</v>
      </c>
      <c r="N7398" s="27">
        <v>1</v>
      </c>
      <c r="O7398" s="27">
        <v>2011</v>
      </c>
      <c r="P7398" s="27">
        <v>10</v>
      </c>
      <c r="Q7398" s="27">
        <v>3</v>
      </c>
      <c r="R7398" s="28">
        <f>DATE('Raw Data'!$O7398,'Raw Data'!$P7398,'Raw Data'!$Q7398)</f>
        <v>40819</v>
      </c>
      <c r="S7398" s="27" t="str">
        <f>CONCATENATE(MID('Raw Data'!$H7398,FIND("(",'Raw Data'!$H7398)+1,FIND(")",'Raw Data'!$H7398)-FIND("(",'Raw Data'!$H7398)-1),"",'Raw Data'!$M7398)</f>
        <v>Rs.600</v>
      </c>
      <c r="T7398" s="27">
        <f t="shared" si="115"/>
        <v>1</v>
      </c>
      <c r="U7398" s="29">
        <f>'Raw Data'!$M7398*'Raw Data'!$T7398</f>
        <v>600</v>
      </c>
    </row>
    <row r="7399" spans="1:21" x14ac:dyDescent="0.3">
      <c r="A7399" s="20">
        <v>18346730</v>
      </c>
      <c r="B7399" s="27" t="s">
        <v>5112</v>
      </c>
      <c r="C7399" s="27">
        <v>1</v>
      </c>
      <c r="D7399" s="27" t="str">
        <f>VLOOKUP('Raw Data'!$C7399,'country description'!$A$2:$B$16,2,0)</f>
        <v>India</v>
      </c>
      <c r="E7399" s="27" t="s">
        <v>12487</v>
      </c>
      <c r="F7399" s="27" t="s">
        <v>13847</v>
      </c>
      <c r="G7399" s="27" t="s">
        <v>13849</v>
      </c>
      <c r="H7399" s="27" t="s">
        <v>18</v>
      </c>
      <c r="I7399" s="27" t="s">
        <v>19</v>
      </c>
      <c r="J7399" s="27" t="s">
        <v>19</v>
      </c>
      <c r="K7399" s="27">
        <v>2</v>
      </c>
      <c r="L7399" s="27">
        <v>36</v>
      </c>
      <c r="M7399" s="27">
        <v>600</v>
      </c>
      <c r="N7399" s="27">
        <v>3.3</v>
      </c>
      <c r="O7399" s="27">
        <v>2011</v>
      </c>
      <c r="P7399" s="27">
        <v>9</v>
      </c>
      <c r="Q7399" s="27">
        <v>13</v>
      </c>
      <c r="R7399" s="28">
        <f>DATE('Raw Data'!$O7399,'Raw Data'!$P7399,'Raw Data'!$Q7399)</f>
        <v>40799</v>
      </c>
      <c r="S7399" s="27" t="str">
        <f>CONCATENATE(MID('Raw Data'!$H7399,FIND("(",'Raw Data'!$H7399)+1,FIND(")",'Raw Data'!$H7399)-FIND("(",'Raw Data'!$H7399)-1),"",'Raw Data'!$M7399)</f>
        <v>Rs.600</v>
      </c>
      <c r="T7399" s="27">
        <f t="shared" si="115"/>
        <v>1</v>
      </c>
      <c r="U7399" s="29">
        <f>'Raw Data'!$M7399*'Raw Data'!$T7399</f>
        <v>600</v>
      </c>
    </row>
    <row r="7400" spans="1:21" x14ac:dyDescent="0.3">
      <c r="A7400" s="20">
        <v>427</v>
      </c>
      <c r="B7400" s="27" t="s">
        <v>4320</v>
      </c>
      <c r="C7400" s="27">
        <v>1</v>
      </c>
      <c r="D7400" s="27" t="str">
        <f>VLOOKUP('Raw Data'!$C7400,'country description'!$A$2:$B$16,2,0)</f>
        <v>India</v>
      </c>
      <c r="E7400" s="27" t="s">
        <v>12487</v>
      </c>
      <c r="F7400" s="27" t="s">
        <v>13850</v>
      </c>
      <c r="G7400" s="27" t="s">
        <v>835</v>
      </c>
      <c r="H7400" s="27" t="s">
        <v>18</v>
      </c>
      <c r="I7400" s="27" t="s">
        <v>19</v>
      </c>
      <c r="J7400" s="27" t="s">
        <v>24</v>
      </c>
      <c r="K7400" s="27">
        <v>2</v>
      </c>
      <c r="L7400" s="27">
        <v>277</v>
      </c>
      <c r="M7400" s="27">
        <v>600</v>
      </c>
      <c r="N7400" s="27">
        <v>3.2</v>
      </c>
      <c r="O7400" s="27">
        <v>2017</v>
      </c>
      <c r="P7400" s="27">
        <v>9</v>
      </c>
      <c r="Q7400" s="27">
        <v>25</v>
      </c>
      <c r="R7400" s="28">
        <f>DATE('Raw Data'!$O7400,'Raw Data'!$P7400,'Raw Data'!$Q7400)</f>
        <v>43003</v>
      </c>
      <c r="S7400" s="27" t="str">
        <f>CONCATENATE(MID('Raw Data'!$H7400,FIND("(",'Raw Data'!$H7400)+1,FIND(")",'Raw Data'!$H7400)-FIND("(",'Raw Data'!$H7400)-1),"",'Raw Data'!$M7400)</f>
        <v>Rs.600</v>
      </c>
      <c r="T7400" s="27">
        <f t="shared" si="115"/>
        <v>1</v>
      </c>
      <c r="U7400" s="29">
        <f>'Raw Data'!$M7400*'Raw Data'!$T7400</f>
        <v>600</v>
      </c>
    </row>
    <row r="7401" spans="1:21" x14ac:dyDescent="0.3">
      <c r="A7401" s="20">
        <v>3306</v>
      </c>
      <c r="B7401" s="27" t="s">
        <v>13851</v>
      </c>
      <c r="C7401" s="27">
        <v>1</v>
      </c>
      <c r="D7401" s="27" t="str">
        <f>VLOOKUP('Raw Data'!$C7401,'country description'!$A$2:$B$16,2,0)</f>
        <v>India</v>
      </c>
      <c r="E7401" s="27" t="s">
        <v>12487</v>
      </c>
      <c r="F7401" s="27" t="s">
        <v>13852</v>
      </c>
      <c r="G7401" s="27" t="s">
        <v>3020</v>
      </c>
      <c r="H7401" s="27" t="s">
        <v>18</v>
      </c>
      <c r="I7401" s="27" t="s">
        <v>24</v>
      </c>
      <c r="J7401" s="27" t="s">
        <v>24</v>
      </c>
      <c r="K7401" s="27">
        <v>3</v>
      </c>
      <c r="L7401" s="27">
        <v>515</v>
      </c>
      <c r="M7401" s="27">
        <v>1600</v>
      </c>
      <c r="N7401" s="27">
        <v>3.9</v>
      </c>
      <c r="O7401" s="27">
        <v>2011</v>
      </c>
      <c r="P7401" s="27">
        <v>9</v>
      </c>
      <c r="Q7401" s="27">
        <v>19</v>
      </c>
      <c r="R7401" s="28">
        <f>DATE('Raw Data'!$O7401,'Raw Data'!$P7401,'Raw Data'!$Q7401)</f>
        <v>40805</v>
      </c>
      <c r="S7401" s="27" t="str">
        <f>CONCATENATE(MID('Raw Data'!$H7401,FIND("(",'Raw Data'!$H7401)+1,FIND(")",'Raw Data'!$H7401)-FIND("(",'Raw Data'!$H7401)-1),"",'Raw Data'!$M7401)</f>
        <v>Rs.1600</v>
      </c>
      <c r="T7401" s="27">
        <f t="shared" si="115"/>
        <v>1</v>
      </c>
      <c r="U7401" s="29">
        <f>'Raw Data'!$M7401*'Raw Data'!$T7401</f>
        <v>1600</v>
      </c>
    </row>
    <row r="7402" spans="1:21" x14ac:dyDescent="0.3">
      <c r="A7402" s="20">
        <v>2985</v>
      </c>
      <c r="B7402" s="27" t="s">
        <v>13853</v>
      </c>
      <c r="C7402" s="27">
        <v>1</v>
      </c>
      <c r="D7402" s="27" t="str">
        <f>VLOOKUP('Raw Data'!$C7402,'country description'!$A$2:$B$16,2,0)</f>
        <v>India</v>
      </c>
      <c r="E7402" s="27" t="s">
        <v>12487</v>
      </c>
      <c r="F7402" s="27" t="s">
        <v>13854</v>
      </c>
      <c r="G7402" s="27" t="s">
        <v>617</v>
      </c>
      <c r="H7402" s="27" t="s">
        <v>18</v>
      </c>
      <c r="I7402" s="27" t="s">
        <v>24</v>
      </c>
      <c r="J7402" s="27" t="s">
        <v>24</v>
      </c>
      <c r="K7402" s="27">
        <v>2</v>
      </c>
      <c r="L7402" s="27">
        <v>285</v>
      </c>
      <c r="M7402" s="27">
        <v>950</v>
      </c>
      <c r="N7402" s="27">
        <v>3.8</v>
      </c>
      <c r="O7402" s="27">
        <v>2015</v>
      </c>
      <c r="P7402" s="27">
        <v>9</v>
      </c>
      <c r="Q7402" s="27">
        <v>28</v>
      </c>
      <c r="R7402" s="28">
        <f>DATE('Raw Data'!$O7402,'Raw Data'!$P7402,'Raw Data'!$Q7402)</f>
        <v>42275</v>
      </c>
      <c r="S7402" s="27" t="str">
        <f>CONCATENATE(MID('Raw Data'!$H7402,FIND("(",'Raw Data'!$H7402)+1,FIND(")",'Raw Data'!$H7402)-FIND("(",'Raw Data'!$H7402)-1),"",'Raw Data'!$M7402)</f>
        <v>Rs.950</v>
      </c>
      <c r="T7402" s="27">
        <f t="shared" si="115"/>
        <v>1</v>
      </c>
      <c r="U7402" s="29">
        <f>'Raw Data'!$M7402*'Raw Data'!$T7402</f>
        <v>950</v>
      </c>
    </row>
    <row r="7403" spans="1:21" x14ac:dyDescent="0.3">
      <c r="A7403" s="20">
        <v>18198836</v>
      </c>
      <c r="B7403" s="27" t="s">
        <v>13855</v>
      </c>
      <c r="C7403" s="27">
        <v>1</v>
      </c>
      <c r="D7403" s="27" t="str">
        <f>VLOOKUP('Raw Data'!$C7403,'country description'!$A$2:$B$16,2,0)</f>
        <v>India</v>
      </c>
      <c r="E7403" s="27" t="s">
        <v>12487</v>
      </c>
      <c r="F7403" s="27" t="s">
        <v>13856</v>
      </c>
      <c r="G7403" s="27" t="s">
        <v>13857</v>
      </c>
      <c r="H7403" s="27" t="s">
        <v>18</v>
      </c>
      <c r="I7403" s="27" t="s">
        <v>24</v>
      </c>
      <c r="J7403" s="27" t="s">
        <v>19</v>
      </c>
      <c r="K7403" s="27">
        <v>3</v>
      </c>
      <c r="L7403" s="27">
        <v>320</v>
      </c>
      <c r="M7403" s="27">
        <v>1000</v>
      </c>
      <c r="N7403" s="27">
        <v>3.9</v>
      </c>
      <c r="O7403" s="27">
        <v>2016</v>
      </c>
      <c r="P7403" s="27">
        <v>9</v>
      </c>
      <c r="Q7403" s="27">
        <v>20</v>
      </c>
      <c r="R7403" s="28">
        <f>DATE('Raw Data'!$O7403,'Raw Data'!$P7403,'Raw Data'!$Q7403)</f>
        <v>42633</v>
      </c>
      <c r="S7403" s="27" t="str">
        <f>CONCATENATE(MID('Raw Data'!$H7403,FIND("(",'Raw Data'!$H7403)+1,FIND(")",'Raw Data'!$H7403)-FIND("(",'Raw Data'!$H7403)-1),"",'Raw Data'!$M7403)</f>
        <v>Rs.1000</v>
      </c>
      <c r="T7403" s="27">
        <f t="shared" si="115"/>
        <v>1</v>
      </c>
      <c r="U7403" s="29">
        <f>'Raw Data'!$M7403*'Raw Data'!$T7403</f>
        <v>1000</v>
      </c>
    </row>
    <row r="7404" spans="1:21" x14ac:dyDescent="0.3">
      <c r="A7404" s="20">
        <v>1323</v>
      </c>
      <c r="B7404" s="27" t="s">
        <v>9341</v>
      </c>
      <c r="C7404" s="27">
        <v>1</v>
      </c>
      <c r="D7404" s="27" t="str">
        <f>VLOOKUP('Raw Data'!$C7404,'country description'!$A$2:$B$16,2,0)</f>
        <v>India</v>
      </c>
      <c r="E7404" s="27" t="s">
        <v>12487</v>
      </c>
      <c r="F7404" s="27" t="s">
        <v>13858</v>
      </c>
      <c r="G7404" s="27" t="s">
        <v>3878</v>
      </c>
      <c r="H7404" s="27" t="s">
        <v>18</v>
      </c>
      <c r="I7404" s="27" t="s">
        <v>19</v>
      </c>
      <c r="J7404" s="27" t="s">
        <v>19</v>
      </c>
      <c r="K7404" s="27">
        <v>1</v>
      </c>
      <c r="L7404" s="27">
        <v>213</v>
      </c>
      <c r="M7404" s="27">
        <v>150</v>
      </c>
      <c r="N7404" s="27">
        <v>3.1</v>
      </c>
      <c r="O7404" s="27">
        <v>2013</v>
      </c>
      <c r="P7404" s="27">
        <v>8</v>
      </c>
      <c r="Q7404" s="27">
        <v>18</v>
      </c>
      <c r="R7404" s="28">
        <f>DATE('Raw Data'!$O7404,'Raw Data'!$P7404,'Raw Data'!$Q7404)</f>
        <v>41504</v>
      </c>
      <c r="S7404" s="27" t="str">
        <f>CONCATENATE(MID('Raw Data'!$H7404,FIND("(",'Raw Data'!$H7404)+1,FIND(")",'Raw Data'!$H7404)-FIND("(",'Raw Data'!$H7404)-1),"",'Raw Data'!$M7404)</f>
        <v>Rs.150</v>
      </c>
      <c r="T7404" s="27">
        <f t="shared" si="115"/>
        <v>1</v>
      </c>
      <c r="U7404" s="29">
        <f>'Raw Data'!$M7404*'Raw Data'!$T7404</f>
        <v>150</v>
      </c>
    </row>
    <row r="7405" spans="1:21" x14ac:dyDescent="0.3">
      <c r="A7405" s="20">
        <v>4721</v>
      </c>
      <c r="B7405" s="27" t="s">
        <v>13859</v>
      </c>
      <c r="C7405" s="27">
        <v>1</v>
      </c>
      <c r="D7405" s="27" t="str">
        <f>VLOOKUP('Raw Data'!$C7405,'country description'!$A$2:$B$16,2,0)</f>
        <v>India</v>
      </c>
      <c r="E7405" s="27" t="s">
        <v>12487</v>
      </c>
      <c r="F7405" s="27" t="s">
        <v>13860</v>
      </c>
      <c r="G7405" s="27" t="s">
        <v>1713</v>
      </c>
      <c r="H7405" s="27" t="s">
        <v>18</v>
      </c>
      <c r="I7405" s="27" t="s">
        <v>24</v>
      </c>
      <c r="J7405" s="27" t="s">
        <v>19</v>
      </c>
      <c r="K7405" s="27">
        <v>3</v>
      </c>
      <c r="L7405" s="27">
        <v>521</v>
      </c>
      <c r="M7405" s="27">
        <v>1500</v>
      </c>
      <c r="N7405" s="27">
        <v>2.6</v>
      </c>
      <c r="O7405" s="27">
        <v>2010</v>
      </c>
      <c r="P7405" s="27">
        <v>8</v>
      </c>
      <c r="Q7405" s="27">
        <v>22</v>
      </c>
      <c r="R7405" s="28">
        <f>DATE('Raw Data'!$O7405,'Raw Data'!$P7405,'Raw Data'!$Q7405)</f>
        <v>40412</v>
      </c>
      <c r="S7405" s="27" t="str">
        <f>CONCATENATE(MID('Raw Data'!$H7405,FIND("(",'Raw Data'!$H7405)+1,FIND(")",'Raw Data'!$H7405)-FIND("(",'Raw Data'!$H7405)-1),"",'Raw Data'!$M7405)</f>
        <v>Rs.1500</v>
      </c>
      <c r="T7405" s="27">
        <f t="shared" si="115"/>
        <v>1</v>
      </c>
      <c r="U7405" s="29">
        <f>'Raw Data'!$M7405*'Raw Data'!$T7405</f>
        <v>1500</v>
      </c>
    </row>
    <row r="7406" spans="1:21" x14ac:dyDescent="0.3">
      <c r="A7406" s="20">
        <v>18261722</v>
      </c>
      <c r="B7406" s="27" t="s">
        <v>2799</v>
      </c>
      <c r="C7406" s="27">
        <v>1</v>
      </c>
      <c r="D7406" s="27" t="str">
        <f>VLOOKUP('Raw Data'!$C7406,'country description'!$A$2:$B$16,2,0)</f>
        <v>India</v>
      </c>
      <c r="E7406" s="27" t="s">
        <v>12487</v>
      </c>
      <c r="F7406" s="27" t="s">
        <v>13861</v>
      </c>
      <c r="G7406" s="27" t="s">
        <v>3557</v>
      </c>
      <c r="H7406" s="27" t="s">
        <v>18</v>
      </c>
      <c r="I7406" s="27" t="s">
        <v>24</v>
      </c>
      <c r="J7406" s="27" t="s">
        <v>19</v>
      </c>
      <c r="K7406" s="27">
        <v>3</v>
      </c>
      <c r="L7406" s="27">
        <v>198</v>
      </c>
      <c r="M7406" s="27">
        <v>1600</v>
      </c>
      <c r="N7406" s="27">
        <v>3.3</v>
      </c>
      <c r="O7406" s="27">
        <v>2018</v>
      </c>
      <c r="P7406" s="27">
        <v>8</v>
      </c>
      <c r="Q7406" s="27">
        <v>6</v>
      </c>
      <c r="R7406" s="28">
        <f>DATE('Raw Data'!$O7406,'Raw Data'!$P7406,'Raw Data'!$Q7406)</f>
        <v>43318</v>
      </c>
      <c r="S7406" s="27" t="str">
        <f>CONCATENATE(MID('Raw Data'!$H7406,FIND("(",'Raw Data'!$H7406)+1,FIND(")",'Raw Data'!$H7406)-FIND("(",'Raw Data'!$H7406)-1),"",'Raw Data'!$M7406)</f>
        <v>Rs.1600</v>
      </c>
      <c r="T7406" s="27">
        <f t="shared" si="115"/>
        <v>1</v>
      </c>
      <c r="U7406" s="29">
        <f>'Raw Data'!$M7406*'Raw Data'!$T7406</f>
        <v>1600</v>
      </c>
    </row>
    <row r="7407" spans="1:21" x14ac:dyDescent="0.3">
      <c r="A7407" s="20">
        <v>310694</v>
      </c>
      <c r="B7407" s="27" t="s">
        <v>13862</v>
      </c>
      <c r="C7407" s="27">
        <v>1</v>
      </c>
      <c r="D7407" s="27" t="str">
        <f>VLOOKUP('Raw Data'!$C7407,'country description'!$A$2:$B$16,2,0)</f>
        <v>India</v>
      </c>
      <c r="E7407" s="27" t="s">
        <v>12487</v>
      </c>
      <c r="F7407" s="27" t="s">
        <v>13863</v>
      </c>
      <c r="G7407" s="27" t="s">
        <v>410</v>
      </c>
      <c r="H7407" s="27" t="s">
        <v>18</v>
      </c>
      <c r="I7407" s="27" t="s">
        <v>24</v>
      </c>
      <c r="J7407" s="27" t="s">
        <v>24</v>
      </c>
      <c r="K7407" s="27">
        <v>3</v>
      </c>
      <c r="L7407" s="27">
        <v>80</v>
      </c>
      <c r="M7407" s="27">
        <v>1400</v>
      </c>
      <c r="N7407" s="27">
        <v>3.2</v>
      </c>
      <c r="O7407" s="27">
        <v>2018</v>
      </c>
      <c r="P7407" s="27">
        <v>8</v>
      </c>
      <c r="Q7407" s="27">
        <v>20</v>
      </c>
      <c r="R7407" s="28">
        <f>DATE('Raw Data'!$O7407,'Raw Data'!$P7407,'Raw Data'!$Q7407)</f>
        <v>43332</v>
      </c>
      <c r="S7407" s="27" t="str">
        <f>CONCATENATE(MID('Raw Data'!$H7407,FIND("(",'Raw Data'!$H7407)+1,FIND(")",'Raw Data'!$H7407)-FIND("(",'Raw Data'!$H7407)-1),"",'Raw Data'!$M7407)</f>
        <v>Rs.1400</v>
      </c>
      <c r="T7407" s="27">
        <f t="shared" si="115"/>
        <v>1</v>
      </c>
      <c r="U7407" s="29">
        <f>'Raw Data'!$M7407*'Raw Data'!$T7407</f>
        <v>1400</v>
      </c>
    </row>
    <row r="7408" spans="1:21" x14ac:dyDescent="0.3">
      <c r="A7408" s="20">
        <v>300180</v>
      </c>
      <c r="B7408" s="27" t="s">
        <v>13864</v>
      </c>
      <c r="C7408" s="27">
        <v>1</v>
      </c>
      <c r="D7408" s="27" t="str">
        <f>VLOOKUP('Raw Data'!$C7408,'country description'!$A$2:$B$16,2,0)</f>
        <v>India</v>
      </c>
      <c r="E7408" s="27" t="s">
        <v>12487</v>
      </c>
      <c r="F7408" s="27" t="s">
        <v>13865</v>
      </c>
      <c r="G7408" s="27" t="s">
        <v>13866</v>
      </c>
      <c r="H7408" s="27" t="s">
        <v>18</v>
      </c>
      <c r="I7408" s="27" t="s">
        <v>24</v>
      </c>
      <c r="J7408" s="27" t="s">
        <v>19</v>
      </c>
      <c r="K7408" s="27">
        <v>3</v>
      </c>
      <c r="L7408" s="27">
        <v>425</v>
      </c>
      <c r="M7408" s="27">
        <v>1550</v>
      </c>
      <c r="N7408" s="27">
        <v>3.6</v>
      </c>
      <c r="O7408" s="27">
        <v>2017</v>
      </c>
      <c r="P7408" s="27">
        <v>8</v>
      </c>
      <c r="Q7408" s="27">
        <v>4</v>
      </c>
      <c r="R7408" s="28">
        <f>DATE('Raw Data'!$O7408,'Raw Data'!$P7408,'Raw Data'!$Q7408)</f>
        <v>42951</v>
      </c>
      <c r="S7408" s="27" t="str">
        <f>CONCATENATE(MID('Raw Data'!$H7408,FIND("(",'Raw Data'!$H7408)+1,FIND(")",'Raw Data'!$H7408)-FIND("(",'Raw Data'!$H7408)-1),"",'Raw Data'!$M7408)</f>
        <v>Rs.1550</v>
      </c>
      <c r="T7408" s="27">
        <f t="shared" si="115"/>
        <v>1</v>
      </c>
      <c r="U7408" s="29">
        <f>'Raw Data'!$M7408*'Raw Data'!$T7408</f>
        <v>1550</v>
      </c>
    </row>
    <row r="7409" spans="1:21" x14ac:dyDescent="0.3">
      <c r="A7409" s="20">
        <v>591</v>
      </c>
      <c r="B7409" s="27" t="s">
        <v>4797</v>
      </c>
      <c r="C7409" s="27">
        <v>1</v>
      </c>
      <c r="D7409" s="27" t="str">
        <f>VLOOKUP('Raw Data'!$C7409,'country description'!$A$2:$B$16,2,0)</f>
        <v>India</v>
      </c>
      <c r="E7409" s="27" t="s">
        <v>12487</v>
      </c>
      <c r="F7409" s="27" t="s">
        <v>13867</v>
      </c>
      <c r="G7409" s="27" t="s">
        <v>2471</v>
      </c>
      <c r="H7409" s="27" t="s">
        <v>18</v>
      </c>
      <c r="I7409" s="27" t="s">
        <v>19</v>
      </c>
      <c r="J7409" s="27" t="s">
        <v>24</v>
      </c>
      <c r="K7409" s="27">
        <v>2</v>
      </c>
      <c r="L7409" s="27">
        <v>211</v>
      </c>
      <c r="M7409" s="27">
        <v>600</v>
      </c>
      <c r="N7409" s="27">
        <v>2.5</v>
      </c>
      <c r="O7409" s="27">
        <v>2018</v>
      </c>
      <c r="P7409" s="27">
        <v>7</v>
      </c>
      <c r="Q7409" s="27">
        <v>3</v>
      </c>
      <c r="R7409" s="28">
        <f>DATE('Raw Data'!$O7409,'Raw Data'!$P7409,'Raw Data'!$Q7409)</f>
        <v>43284</v>
      </c>
      <c r="S7409" s="27" t="str">
        <f>CONCATENATE(MID('Raw Data'!$H7409,FIND("(",'Raw Data'!$H7409)+1,FIND(")",'Raw Data'!$H7409)-FIND("(",'Raw Data'!$H7409)-1),"",'Raw Data'!$M7409)</f>
        <v>Rs.600</v>
      </c>
      <c r="T7409" s="27">
        <f t="shared" si="115"/>
        <v>1</v>
      </c>
      <c r="U7409" s="29">
        <f>'Raw Data'!$M7409*'Raw Data'!$T7409</f>
        <v>600</v>
      </c>
    </row>
    <row r="7410" spans="1:21" x14ac:dyDescent="0.3">
      <c r="A7410" s="20">
        <v>5678</v>
      </c>
      <c r="B7410" s="27" t="s">
        <v>13868</v>
      </c>
      <c r="C7410" s="27">
        <v>1</v>
      </c>
      <c r="D7410" s="27" t="str">
        <f>VLOOKUP('Raw Data'!$C7410,'country description'!$A$2:$B$16,2,0)</f>
        <v>India</v>
      </c>
      <c r="E7410" s="27" t="s">
        <v>12487</v>
      </c>
      <c r="F7410" s="27" t="s">
        <v>13869</v>
      </c>
      <c r="G7410" s="27" t="s">
        <v>393</v>
      </c>
      <c r="H7410" s="27" t="s">
        <v>18</v>
      </c>
      <c r="I7410" s="27" t="s">
        <v>19</v>
      </c>
      <c r="J7410" s="27" t="s">
        <v>24</v>
      </c>
      <c r="K7410" s="27">
        <v>2</v>
      </c>
      <c r="L7410" s="27">
        <v>89</v>
      </c>
      <c r="M7410" s="27">
        <v>700</v>
      </c>
      <c r="N7410" s="27">
        <v>2.6</v>
      </c>
      <c r="O7410" s="27">
        <v>2016</v>
      </c>
      <c r="P7410" s="27">
        <v>7</v>
      </c>
      <c r="Q7410" s="27">
        <v>16</v>
      </c>
      <c r="R7410" s="28">
        <f>DATE('Raw Data'!$O7410,'Raw Data'!$P7410,'Raw Data'!$Q7410)</f>
        <v>42567</v>
      </c>
      <c r="S7410" s="27" t="str">
        <f>CONCATENATE(MID('Raw Data'!$H7410,FIND("(",'Raw Data'!$H7410)+1,FIND(")",'Raw Data'!$H7410)-FIND("(",'Raw Data'!$H7410)-1),"",'Raw Data'!$M7410)</f>
        <v>Rs.700</v>
      </c>
      <c r="T7410" s="27">
        <f t="shared" si="115"/>
        <v>1</v>
      </c>
      <c r="U7410" s="29">
        <f>'Raw Data'!$M7410*'Raw Data'!$T7410</f>
        <v>700</v>
      </c>
    </row>
    <row r="7411" spans="1:21" x14ac:dyDescent="0.3">
      <c r="A7411" s="20">
        <v>4160</v>
      </c>
      <c r="B7411" s="27" t="s">
        <v>13870</v>
      </c>
      <c r="C7411" s="27">
        <v>1</v>
      </c>
      <c r="D7411" s="27" t="str">
        <f>VLOOKUP('Raw Data'!$C7411,'country description'!$A$2:$B$16,2,0)</f>
        <v>India</v>
      </c>
      <c r="E7411" s="27" t="s">
        <v>12487</v>
      </c>
      <c r="F7411" s="27" t="s">
        <v>13871</v>
      </c>
      <c r="G7411" s="27" t="s">
        <v>13388</v>
      </c>
      <c r="H7411" s="27" t="s">
        <v>18</v>
      </c>
      <c r="I7411" s="27" t="s">
        <v>24</v>
      </c>
      <c r="J7411" s="27" t="s">
        <v>24</v>
      </c>
      <c r="K7411" s="27">
        <v>3</v>
      </c>
      <c r="L7411" s="27">
        <v>286</v>
      </c>
      <c r="M7411" s="27">
        <v>1400</v>
      </c>
      <c r="N7411" s="27">
        <v>3.4</v>
      </c>
      <c r="O7411" s="27">
        <v>2015</v>
      </c>
      <c r="P7411" s="27">
        <v>7</v>
      </c>
      <c r="Q7411" s="27">
        <v>2</v>
      </c>
      <c r="R7411" s="28">
        <f>DATE('Raw Data'!$O7411,'Raw Data'!$P7411,'Raw Data'!$Q7411)</f>
        <v>42187</v>
      </c>
      <c r="S7411" s="27" t="str">
        <f>CONCATENATE(MID('Raw Data'!$H7411,FIND("(",'Raw Data'!$H7411)+1,FIND(")",'Raw Data'!$H7411)-FIND("(",'Raw Data'!$H7411)-1),"",'Raw Data'!$M7411)</f>
        <v>Rs.1400</v>
      </c>
      <c r="T7411" s="27">
        <f t="shared" si="115"/>
        <v>1</v>
      </c>
      <c r="U7411" s="29">
        <f>'Raw Data'!$M7411*'Raw Data'!$T7411</f>
        <v>1400</v>
      </c>
    </row>
    <row r="7412" spans="1:21" x14ac:dyDescent="0.3">
      <c r="A7412" s="20">
        <v>1701</v>
      </c>
      <c r="B7412" s="27" t="s">
        <v>13872</v>
      </c>
      <c r="C7412" s="27">
        <v>1</v>
      </c>
      <c r="D7412" s="27" t="str">
        <f>VLOOKUP('Raw Data'!$C7412,'country description'!$A$2:$B$16,2,0)</f>
        <v>India</v>
      </c>
      <c r="E7412" s="27" t="s">
        <v>12487</v>
      </c>
      <c r="F7412" s="27" t="s">
        <v>13873</v>
      </c>
      <c r="G7412" s="27" t="s">
        <v>13874</v>
      </c>
      <c r="H7412" s="27" t="s">
        <v>18</v>
      </c>
      <c r="I7412" s="27" t="s">
        <v>24</v>
      </c>
      <c r="J7412" s="27" t="s">
        <v>24</v>
      </c>
      <c r="K7412" s="27">
        <v>3</v>
      </c>
      <c r="L7412" s="27">
        <v>326</v>
      </c>
      <c r="M7412" s="27">
        <v>1350</v>
      </c>
      <c r="N7412" s="27">
        <v>3.5</v>
      </c>
      <c r="O7412" s="27">
        <v>2010</v>
      </c>
      <c r="P7412" s="27">
        <v>7</v>
      </c>
      <c r="Q7412" s="27">
        <v>18</v>
      </c>
      <c r="R7412" s="28">
        <f>DATE('Raw Data'!$O7412,'Raw Data'!$P7412,'Raw Data'!$Q7412)</f>
        <v>40377</v>
      </c>
      <c r="S7412" s="27" t="str">
        <f>CONCATENATE(MID('Raw Data'!$H7412,FIND("(",'Raw Data'!$H7412)+1,FIND(")",'Raw Data'!$H7412)-FIND("(",'Raw Data'!$H7412)-1),"",'Raw Data'!$M7412)</f>
        <v>Rs.1350</v>
      </c>
      <c r="T7412" s="27">
        <f t="shared" si="115"/>
        <v>1</v>
      </c>
      <c r="U7412" s="29">
        <f>'Raw Data'!$M7412*'Raw Data'!$T7412</f>
        <v>1350</v>
      </c>
    </row>
    <row r="7413" spans="1:21" x14ac:dyDescent="0.3">
      <c r="A7413" s="20">
        <v>18272377</v>
      </c>
      <c r="B7413" s="27" t="s">
        <v>4515</v>
      </c>
      <c r="C7413" s="27">
        <v>1</v>
      </c>
      <c r="D7413" s="27" t="str">
        <f>VLOOKUP('Raw Data'!$C7413,'country description'!$A$2:$B$16,2,0)</f>
        <v>India</v>
      </c>
      <c r="E7413" s="27" t="s">
        <v>12487</v>
      </c>
      <c r="F7413" s="27" t="s">
        <v>13212</v>
      </c>
      <c r="G7413" s="27" t="s">
        <v>13875</v>
      </c>
      <c r="H7413" s="27" t="s">
        <v>18</v>
      </c>
      <c r="I7413" s="27" t="s">
        <v>19</v>
      </c>
      <c r="J7413" s="27" t="s">
        <v>19</v>
      </c>
      <c r="K7413" s="27">
        <v>2</v>
      </c>
      <c r="L7413" s="27">
        <v>204</v>
      </c>
      <c r="M7413" s="27">
        <v>600</v>
      </c>
      <c r="N7413" s="27">
        <v>3.9</v>
      </c>
      <c r="O7413" s="27">
        <v>2014</v>
      </c>
      <c r="P7413" s="27">
        <v>7</v>
      </c>
      <c r="Q7413" s="27">
        <v>14</v>
      </c>
      <c r="R7413" s="28">
        <f>DATE('Raw Data'!$O7413,'Raw Data'!$P7413,'Raw Data'!$Q7413)</f>
        <v>41834</v>
      </c>
      <c r="S7413" s="27" t="str">
        <f>CONCATENATE(MID('Raw Data'!$H7413,FIND("(",'Raw Data'!$H7413)+1,FIND(")",'Raw Data'!$H7413)-FIND("(",'Raw Data'!$H7413)-1),"",'Raw Data'!$M7413)</f>
        <v>Rs.600</v>
      </c>
      <c r="T7413" s="27">
        <f t="shared" si="115"/>
        <v>1</v>
      </c>
      <c r="U7413" s="29">
        <f>'Raw Data'!$M7413*'Raw Data'!$T7413</f>
        <v>600</v>
      </c>
    </row>
    <row r="7414" spans="1:21" x14ac:dyDescent="0.3">
      <c r="A7414" s="20">
        <v>1702</v>
      </c>
      <c r="B7414" s="27" t="s">
        <v>2484</v>
      </c>
      <c r="C7414" s="27">
        <v>1</v>
      </c>
      <c r="D7414" s="27" t="str">
        <f>VLOOKUP('Raw Data'!$C7414,'country description'!$A$2:$B$16,2,0)</f>
        <v>India</v>
      </c>
      <c r="E7414" s="27" t="s">
        <v>12487</v>
      </c>
      <c r="F7414" s="27" t="s">
        <v>13876</v>
      </c>
      <c r="G7414" s="27" t="s">
        <v>470</v>
      </c>
      <c r="H7414" s="27" t="s">
        <v>18</v>
      </c>
      <c r="I7414" s="27" t="s">
        <v>19</v>
      </c>
      <c r="J7414" s="27" t="s">
        <v>24</v>
      </c>
      <c r="K7414" s="27">
        <v>2</v>
      </c>
      <c r="L7414" s="27">
        <v>703</v>
      </c>
      <c r="M7414" s="27">
        <v>600</v>
      </c>
      <c r="N7414" s="27">
        <v>3.6</v>
      </c>
      <c r="O7414" s="27">
        <v>2015</v>
      </c>
      <c r="P7414" s="27">
        <v>7</v>
      </c>
      <c r="Q7414" s="27">
        <v>15</v>
      </c>
      <c r="R7414" s="28">
        <f>DATE('Raw Data'!$O7414,'Raw Data'!$P7414,'Raw Data'!$Q7414)</f>
        <v>42200</v>
      </c>
      <c r="S7414" s="27" t="str">
        <f>CONCATENATE(MID('Raw Data'!$H7414,FIND("(",'Raw Data'!$H7414)+1,FIND(")",'Raw Data'!$H7414)-FIND("(",'Raw Data'!$H7414)-1),"",'Raw Data'!$M7414)</f>
        <v>Rs.600</v>
      </c>
      <c r="T7414" s="27">
        <f t="shared" si="115"/>
        <v>1</v>
      </c>
      <c r="U7414" s="29">
        <f>'Raw Data'!$M7414*'Raw Data'!$T7414</f>
        <v>600</v>
      </c>
    </row>
    <row r="7415" spans="1:21" x14ac:dyDescent="0.3">
      <c r="A7415" s="20">
        <v>311338</v>
      </c>
      <c r="B7415" s="27" t="s">
        <v>12852</v>
      </c>
      <c r="C7415" s="27">
        <v>1</v>
      </c>
      <c r="D7415" s="27" t="str">
        <f>VLOOKUP('Raw Data'!$C7415,'country description'!$A$2:$B$16,2,0)</f>
        <v>India</v>
      </c>
      <c r="E7415" s="27" t="s">
        <v>12487</v>
      </c>
      <c r="F7415" s="27" t="s">
        <v>13877</v>
      </c>
      <c r="G7415" s="27" t="s">
        <v>4390</v>
      </c>
      <c r="H7415" s="27" t="s">
        <v>18</v>
      </c>
      <c r="I7415" s="27" t="s">
        <v>19</v>
      </c>
      <c r="J7415" s="27" t="s">
        <v>24</v>
      </c>
      <c r="K7415" s="27">
        <v>2</v>
      </c>
      <c r="L7415" s="27">
        <v>81</v>
      </c>
      <c r="M7415" s="27">
        <v>700</v>
      </c>
      <c r="N7415" s="27">
        <v>2.2000000000000002</v>
      </c>
      <c r="O7415" s="27">
        <v>2016</v>
      </c>
      <c r="P7415" s="27">
        <v>7</v>
      </c>
      <c r="Q7415" s="27">
        <v>7</v>
      </c>
      <c r="R7415" s="28">
        <f>DATE('Raw Data'!$O7415,'Raw Data'!$P7415,'Raw Data'!$Q7415)</f>
        <v>42558</v>
      </c>
      <c r="S7415" s="27" t="str">
        <f>CONCATENATE(MID('Raw Data'!$H7415,FIND("(",'Raw Data'!$H7415)+1,FIND(")",'Raw Data'!$H7415)-FIND("(",'Raw Data'!$H7415)-1),"",'Raw Data'!$M7415)</f>
        <v>Rs.700</v>
      </c>
      <c r="T7415" s="27">
        <f t="shared" si="115"/>
        <v>1</v>
      </c>
      <c r="U7415" s="29">
        <f>'Raw Data'!$M7415*'Raw Data'!$T7415</f>
        <v>700</v>
      </c>
    </row>
    <row r="7416" spans="1:21" x14ac:dyDescent="0.3">
      <c r="A7416" s="20">
        <v>7956</v>
      </c>
      <c r="B7416" s="27" t="s">
        <v>8880</v>
      </c>
      <c r="C7416" s="27">
        <v>1</v>
      </c>
      <c r="D7416" s="27" t="str">
        <f>VLOOKUP('Raw Data'!$C7416,'country description'!$A$2:$B$16,2,0)</f>
        <v>India</v>
      </c>
      <c r="E7416" s="27" t="s">
        <v>12487</v>
      </c>
      <c r="F7416" s="27" t="s">
        <v>13878</v>
      </c>
      <c r="G7416" s="27" t="s">
        <v>601</v>
      </c>
      <c r="H7416" s="27" t="s">
        <v>18</v>
      </c>
      <c r="I7416" s="27" t="s">
        <v>19</v>
      </c>
      <c r="J7416" s="27" t="s">
        <v>24</v>
      </c>
      <c r="K7416" s="27">
        <v>1</v>
      </c>
      <c r="L7416" s="27">
        <v>235</v>
      </c>
      <c r="M7416" s="27">
        <v>450</v>
      </c>
      <c r="N7416" s="27">
        <v>4.2</v>
      </c>
      <c r="O7416" s="27">
        <v>2014</v>
      </c>
      <c r="P7416" s="27">
        <v>7</v>
      </c>
      <c r="Q7416" s="27">
        <v>17</v>
      </c>
      <c r="R7416" s="28">
        <f>DATE('Raw Data'!$O7416,'Raw Data'!$P7416,'Raw Data'!$Q7416)</f>
        <v>41837</v>
      </c>
      <c r="S7416" s="27" t="str">
        <f>CONCATENATE(MID('Raw Data'!$H7416,FIND("(",'Raw Data'!$H7416)+1,FIND(")",'Raw Data'!$H7416)-FIND("(",'Raw Data'!$H7416)-1),"",'Raw Data'!$M7416)</f>
        <v>Rs.450</v>
      </c>
      <c r="T7416" s="27">
        <f t="shared" si="115"/>
        <v>1</v>
      </c>
      <c r="U7416" s="29">
        <f>'Raw Data'!$M7416*'Raw Data'!$T7416</f>
        <v>450</v>
      </c>
    </row>
    <row r="7417" spans="1:21" x14ac:dyDescent="0.3">
      <c r="A7417" s="20">
        <v>18336495</v>
      </c>
      <c r="B7417" s="27" t="s">
        <v>13879</v>
      </c>
      <c r="C7417" s="27">
        <v>1</v>
      </c>
      <c r="D7417" s="27" t="str">
        <f>VLOOKUP('Raw Data'!$C7417,'country description'!$A$2:$B$16,2,0)</f>
        <v>India</v>
      </c>
      <c r="E7417" s="27" t="s">
        <v>12487</v>
      </c>
      <c r="F7417" s="27" t="s">
        <v>13880</v>
      </c>
      <c r="G7417" s="27" t="s">
        <v>390</v>
      </c>
      <c r="H7417" s="27" t="s">
        <v>18</v>
      </c>
      <c r="I7417" s="27" t="s">
        <v>19</v>
      </c>
      <c r="J7417" s="27" t="s">
        <v>24</v>
      </c>
      <c r="K7417" s="27">
        <v>3</v>
      </c>
      <c r="L7417" s="27">
        <v>477</v>
      </c>
      <c r="M7417" s="27">
        <v>1000</v>
      </c>
      <c r="N7417" s="27">
        <v>3.8</v>
      </c>
      <c r="O7417" s="27">
        <v>2018</v>
      </c>
      <c r="P7417" s="27">
        <v>6</v>
      </c>
      <c r="Q7417" s="27">
        <v>7</v>
      </c>
      <c r="R7417" s="28">
        <f>DATE('Raw Data'!$O7417,'Raw Data'!$P7417,'Raw Data'!$Q7417)</f>
        <v>43258</v>
      </c>
      <c r="S7417" s="27" t="str">
        <f>CONCATENATE(MID('Raw Data'!$H7417,FIND("(",'Raw Data'!$H7417)+1,FIND(")",'Raw Data'!$H7417)-FIND("(",'Raw Data'!$H7417)-1),"",'Raw Data'!$M7417)</f>
        <v>Rs.1000</v>
      </c>
      <c r="T7417" s="27">
        <f t="shared" si="115"/>
        <v>1</v>
      </c>
      <c r="U7417" s="29">
        <f>'Raw Data'!$M7417*'Raw Data'!$T7417</f>
        <v>1000</v>
      </c>
    </row>
    <row r="7418" spans="1:21" x14ac:dyDescent="0.3">
      <c r="A7418" s="20">
        <v>18228862</v>
      </c>
      <c r="B7418" s="27" t="s">
        <v>13881</v>
      </c>
      <c r="C7418" s="27">
        <v>1</v>
      </c>
      <c r="D7418" s="27" t="str">
        <f>VLOOKUP('Raw Data'!$C7418,'country description'!$A$2:$B$16,2,0)</f>
        <v>India</v>
      </c>
      <c r="E7418" s="27" t="s">
        <v>12487</v>
      </c>
      <c r="F7418" s="27" t="s">
        <v>13882</v>
      </c>
      <c r="G7418" s="27" t="s">
        <v>610</v>
      </c>
      <c r="H7418" s="27" t="s">
        <v>18</v>
      </c>
      <c r="I7418" s="27" t="s">
        <v>19</v>
      </c>
      <c r="J7418" s="27" t="s">
        <v>24</v>
      </c>
      <c r="K7418" s="27">
        <v>1</v>
      </c>
      <c r="L7418" s="27">
        <v>196</v>
      </c>
      <c r="M7418" s="27">
        <v>350</v>
      </c>
      <c r="N7418" s="27">
        <v>3.5</v>
      </c>
      <c r="O7418" s="27">
        <v>2018</v>
      </c>
      <c r="P7418" s="27">
        <v>6</v>
      </c>
      <c r="Q7418" s="27">
        <v>23</v>
      </c>
      <c r="R7418" s="28">
        <f>DATE('Raw Data'!$O7418,'Raw Data'!$P7418,'Raw Data'!$Q7418)</f>
        <v>43274</v>
      </c>
      <c r="S7418" s="27" t="str">
        <f>CONCATENATE(MID('Raw Data'!$H7418,FIND("(",'Raw Data'!$H7418)+1,FIND(")",'Raw Data'!$H7418)-FIND("(",'Raw Data'!$H7418)-1),"",'Raw Data'!$M7418)</f>
        <v>Rs.350</v>
      </c>
      <c r="T7418" s="27">
        <f t="shared" si="115"/>
        <v>1</v>
      </c>
      <c r="U7418" s="29">
        <f>'Raw Data'!$M7418*'Raw Data'!$T7418</f>
        <v>350</v>
      </c>
    </row>
    <row r="7419" spans="1:21" x14ac:dyDescent="0.3">
      <c r="A7419" s="20">
        <v>7945</v>
      </c>
      <c r="B7419" s="27" t="s">
        <v>13883</v>
      </c>
      <c r="C7419" s="27">
        <v>1</v>
      </c>
      <c r="D7419" s="27" t="str">
        <f>VLOOKUP('Raw Data'!$C7419,'country description'!$A$2:$B$16,2,0)</f>
        <v>India</v>
      </c>
      <c r="E7419" s="27" t="s">
        <v>12487</v>
      </c>
      <c r="F7419" s="27" t="s">
        <v>13884</v>
      </c>
      <c r="G7419" s="27" t="s">
        <v>464</v>
      </c>
      <c r="H7419" s="27" t="s">
        <v>18</v>
      </c>
      <c r="I7419" s="27" t="s">
        <v>19</v>
      </c>
      <c r="J7419" s="27" t="s">
        <v>24</v>
      </c>
      <c r="K7419" s="27">
        <v>1</v>
      </c>
      <c r="L7419" s="27">
        <v>402</v>
      </c>
      <c r="M7419" s="27">
        <v>300</v>
      </c>
      <c r="N7419" s="27">
        <v>3.8</v>
      </c>
      <c r="O7419" s="27">
        <v>2017</v>
      </c>
      <c r="P7419" s="27">
        <v>6</v>
      </c>
      <c r="Q7419" s="27">
        <v>18</v>
      </c>
      <c r="R7419" s="28">
        <f>DATE('Raw Data'!$O7419,'Raw Data'!$P7419,'Raw Data'!$Q7419)</f>
        <v>42904</v>
      </c>
      <c r="S7419" s="27" t="str">
        <f>CONCATENATE(MID('Raw Data'!$H7419,FIND("(",'Raw Data'!$H7419)+1,FIND(")",'Raw Data'!$H7419)-FIND("(",'Raw Data'!$H7419)-1),"",'Raw Data'!$M7419)</f>
        <v>Rs.300</v>
      </c>
      <c r="T7419" s="27">
        <f t="shared" si="115"/>
        <v>1</v>
      </c>
      <c r="U7419" s="29">
        <f>'Raw Data'!$M7419*'Raw Data'!$T7419</f>
        <v>300</v>
      </c>
    </row>
    <row r="7420" spans="1:21" x14ac:dyDescent="0.3">
      <c r="A7420" s="20">
        <v>450</v>
      </c>
      <c r="B7420" s="27" t="s">
        <v>2730</v>
      </c>
      <c r="C7420" s="27">
        <v>1</v>
      </c>
      <c r="D7420" s="27" t="str">
        <f>VLOOKUP('Raw Data'!$C7420,'country description'!$A$2:$B$16,2,0)</f>
        <v>India</v>
      </c>
      <c r="E7420" s="27" t="s">
        <v>12487</v>
      </c>
      <c r="F7420" s="27" t="s">
        <v>13885</v>
      </c>
      <c r="G7420" s="27" t="s">
        <v>2770</v>
      </c>
      <c r="H7420" s="27" t="s">
        <v>18</v>
      </c>
      <c r="I7420" s="27" t="s">
        <v>24</v>
      </c>
      <c r="J7420" s="27" t="s">
        <v>19</v>
      </c>
      <c r="K7420" s="27">
        <v>3</v>
      </c>
      <c r="L7420" s="27">
        <v>415</v>
      </c>
      <c r="M7420" s="27">
        <v>1500</v>
      </c>
      <c r="N7420" s="27">
        <v>3.6</v>
      </c>
      <c r="O7420" s="27">
        <v>2017</v>
      </c>
      <c r="P7420" s="27">
        <v>6</v>
      </c>
      <c r="Q7420" s="27">
        <v>1</v>
      </c>
      <c r="R7420" s="28">
        <f>DATE('Raw Data'!$O7420,'Raw Data'!$P7420,'Raw Data'!$Q7420)</f>
        <v>42887</v>
      </c>
      <c r="S7420" s="27" t="str">
        <f>CONCATENATE(MID('Raw Data'!$H7420,FIND("(",'Raw Data'!$H7420)+1,FIND(")",'Raw Data'!$H7420)-FIND("(",'Raw Data'!$H7420)-1),"",'Raw Data'!$M7420)</f>
        <v>Rs.1500</v>
      </c>
      <c r="T7420" s="27">
        <f t="shared" si="115"/>
        <v>1</v>
      </c>
      <c r="U7420" s="29">
        <f>'Raw Data'!$M7420*'Raw Data'!$T7420</f>
        <v>1500</v>
      </c>
    </row>
    <row r="7421" spans="1:21" x14ac:dyDescent="0.3">
      <c r="A7421" s="20">
        <v>311649</v>
      </c>
      <c r="B7421" s="27" t="s">
        <v>3231</v>
      </c>
      <c r="C7421" s="27">
        <v>1</v>
      </c>
      <c r="D7421" s="27" t="str">
        <f>VLOOKUP('Raw Data'!$C7421,'country description'!$A$2:$B$16,2,0)</f>
        <v>India</v>
      </c>
      <c r="E7421" s="27" t="s">
        <v>12487</v>
      </c>
      <c r="F7421" s="27" t="s">
        <v>13886</v>
      </c>
      <c r="G7421" s="27" t="s">
        <v>390</v>
      </c>
      <c r="H7421" s="27" t="s">
        <v>18</v>
      </c>
      <c r="I7421" s="27" t="s">
        <v>24</v>
      </c>
      <c r="J7421" s="27" t="s">
        <v>24</v>
      </c>
      <c r="K7421" s="27">
        <v>3</v>
      </c>
      <c r="L7421" s="27">
        <v>222</v>
      </c>
      <c r="M7421" s="27">
        <v>1600</v>
      </c>
      <c r="N7421" s="27">
        <v>3.7</v>
      </c>
      <c r="O7421" s="27">
        <v>2017</v>
      </c>
      <c r="P7421" s="27">
        <v>6</v>
      </c>
      <c r="Q7421" s="27">
        <v>2</v>
      </c>
      <c r="R7421" s="28">
        <f>DATE('Raw Data'!$O7421,'Raw Data'!$P7421,'Raw Data'!$Q7421)</f>
        <v>42888</v>
      </c>
      <c r="S7421" s="27" t="str">
        <f>CONCATENATE(MID('Raw Data'!$H7421,FIND("(",'Raw Data'!$H7421)+1,FIND(")",'Raw Data'!$H7421)-FIND("(",'Raw Data'!$H7421)-1),"",'Raw Data'!$M7421)</f>
        <v>Rs.1600</v>
      </c>
      <c r="T7421" s="27">
        <f t="shared" si="115"/>
        <v>1</v>
      </c>
      <c r="U7421" s="29">
        <f>'Raw Data'!$M7421*'Raw Data'!$T7421</f>
        <v>1600</v>
      </c>
    </row>
    <row r="7422" spans="1:21" x14ac:dyDescent="0.3">
      <c r="A7422" s="20">
        <v>18221038</v>
      </c>
      <c r="B7422" s="27" t="s">
        <v>13887</v>
      </c>
      <c r="C7422" s="27">
        <v>1</v>
      </c>
      <c r="D7422" s="27" t="str">
        <f>VLOOKUP('Raw Data'!$C7422,'country description'!$A$2:$B$16,2,0)</f>
        <v>India</v>
      </c>
      <c r="E7422" s="27" t="s">
        <v>14</v>
      </c>
      <c r="F7422" s="27" t="s">
        <v>13888</v>
      </c>
      <c r="G7422" s="27" t="s">
        <v>13392</v>
      </c>
      <c r="H7422" s="27" t="s">
        <v>18</v>
      </c>
      <c r="I7422" s="27" t="s">
        <v>24</v>
      </c>
      <c r="J7422" s="27" t="s">
        <v>19</v>
      </c>
      <c r="K7422" s="27">
        <v>4</v>
      </c>
      <c r="L7422" s="27">
        <v>79</v>
      </c>
      <c r="M7422" s="27">
        <v>2000</v>
      </c>
      <c r="N7422" s="27">
        <v>4</v>
      </c>
      <c r="O7422" s="27">
        <v>2016</v>
      </c>
      <c r="P7422" s="27">
        <v>10</v>
      </c>
      <c r="Q7422" s="27">
        <v>26</v>
      </c>
      <c r="R7422" s="28">
        <f>DATE('Raw Data'!$O7422,'Raw Data'!$P7422,'Raw Data'!$Q7422)</f>
        <v>42669</v>
      </c>
      <c r="S7422" s="27" t="str">
        <f>CONCATENATE(MID('Raw Data'!$H7422,FIND("(",'Raw Data'!$H7422)+1,FIND(")",'Raw Data'!$H7422)-FIND("(",'Raw Data'!$H7422)-1),"",'Raw Data'!$M7422)</f>
        <v>Rs.2000</v>
      </c>
      <c r="T7422" s="27">
        <f t="shared" si="115"/>
        <v>1</v>
      </c>
      <c r="U7422" s="29">
        <f>'Raw Data'!$M7422*'Raw Data'!$T7422</f>
        <v>2000</v>
      </c>
    </row>
    <row r="7423" spans="1:21" x14ac:dyDescent="0.3">
      <c r="A7423" s="20">
        <v>18252573</v>
      </c>
      <c r="B7423" s="27" t="s">
        <v>13175</v>
      </c>
      <c r="C7423" s="27">
        <v>1</v>
      </c>
      <c r="D7423" s="27" t="str">
        <f>VLOOKUP('Raw Data'!$C7423,'country description'!$A$2:$B$16,2,0)</f>
        <v>India</v>
      </c>
      <c r="E7423" s="27" t="s">
        <v>12487</v>
      </c>
      <c r="F7423" s="27" t="s">
        <v>13889</v>
      </c>
      <c r="G7423" s="27" t="s">
        <v>390</v>
      </c>
      <c r="H7423" s="27" t="s">
        <v>18</v>
      </c>
      <c r="I7423" s="27" t="s">
        <v>19</v>
      </c>
      <c r="J7423" s="27" t="s">
        <v>24</v>
      </c>
      <c r="K7423" s="27">
        <v>1</v>
      </c>
      <c r="L7423" s="27">
        <v>47</v>
      </c>
      <c r="M7423" s="27">
        <v>350</v>
      </c>
      <c r="N7423" s="27">
        <v>3.2</v>
      </c>
      <c r="O7423" s="27">
        <v>2011</v>
      </c>
      <c r="P7423" s="27">
        <v>5</v>
      </c>
      <c r="Q7423" s="27">
        <v>25</v>
      </c>
      <c r="R7423" s="28">
        <f>DATE('Raw Data'!$O7423,'Raw Data'!$P7423,'Raw Data'!$Q7423)</f>
        <v>40688</v>
      </c>
      <c r="S7423" s="27" t="str">
        <f>CONCATENATE(MID('Raw Data'!$H7423,FIND("(",'Raw Data'!$H7423)+1,FIND(")",'Raw Data'!$H7423)-FIND("(",'Raw Data'!$H7423)-1),"",'Raw Data'!$M7423)</f>
        <v>Rs.350</v>
      </c>
      <c r="T7423" s="27">
        <f t="shared" si="115"/>
        <v>1</v>
      </c>
      <c r="U7423" s="29">
        <f>'Raw Data'!$M7423*'Raw Data'!$T7423</f>
        <v>350</v>
      </c>
    </row>
    <row r="7424" spans="1:21" x14ac:dyDescent="0.3">
      <c r="A7424" s="20">
        <v>3796</v>
      </c>
      <c r="B7424" s="27" t="s">
        <v>2613</v>
      </c>
      <c r="C7424" s="27">
        <v>1</v>
      </c>
      <c r="D7424" s="27" t="str">
        <f>VLOOKUP('Raw Data'!$C7424,'country description'!$A$2:$B$16,2,0)</f>
        <v>India</v>
      </c>
      <c r="E7424" s="27" t="s">
        <v>12487</v>
      </c>
      <c r="F7424" s="27" t="s">
        <v>13890</v>
      </c>
      <c r="G7424" s="27" t="s">
        <v>2615</v>
      </c>
      <c r="H7424" s="27" t="s">
        <v>18</v>
      </c>
      <c r="I7424" s="27" t="s">
        <v>19</v>
      </c>
      <c r="J7424" s="27" t="s">
        <v>24</v>
      </c>
      <c r="K7424" s="27">
        <v>2</v>
      </c>
      <c r="L7424" s="27">
        <v>430</v>
      </c>
      <c r="M7424" s="27">
        <v>650</v>
      </c>
      <c r="N7424" s="27">
        <v>3.5</v>
      </c>
      <c r="O7424" s="27">
        <v>2017</v>
      </c>
      <c r="P7424" s="27">
        <v>5</v>
      </c>
      <c r="Q7424" s="27">
        <v>26</v>
      </c>
      <c r="R7424" s="28">
        <f>DATE('Raw Data'!$O7424,'Raw Data'!$P7424,'Raw Data'!$Q7424)</f>
        <v>42881</v>
      </c>
      <c r="S7424" s="27" t="str">
        <f>CONCATENATE(MID('Raw Data'!$H7424,FIND("(",'Raw Data'!$H7424)+1,FIND(")",'Raw Data'!$H7424)-FIND("(",'Raw Data'!$H7424)-1),"",'Raw Data'!$M7424)</f>
        <v>Rs.650</v>
      </c>
      <c r="T7424" s="27">
        <f t="shared" si="115"/>
        <v>1</v>
      </c>
      <c r="U7424" s="29">
        <f>'Raw Data'!$M7424*'Raw Data'!$T7424</f>
        <v>650</v>
      </c>
    </row>
    <row r="7425" spans="1:21" x14ac:dyDescent="0.3">
      <c r="A7425" s="20">
        <v>18380141</v>
      </c>
      <c r="B7425" s="27" t="s">
        <v>13580</v>
      </c>
      <c r="C7425" s="27">
        <v>1</v>
      </c>
      <c r="D7425" s="27" t="str">
        <f>VLOOKUP('Raw Data'!$C7425,'country description'!$A$2:$B$16,2,0)</f>
        <v>India</v>
      </c>
      <c r="E7425" s="27" t="s">
        <v>12487</v>
      </c>
      <c r="F7425" s="27" t="s">
        <v>13891</v>
      </c>
      <c r="G7425" s="27" t="s">
        <v>13892</v>
      </c>
      <c r="H7425" s="27" t="s">
        <v>18</v>
      </c>
      <c r="I7425" s="27" t="s">
        <v>19</v>
      </c>
      <c r="J7425" s="27" t="s">
        <v>24</v>
      </c>
      <c r="K7425" s="27">
        <v>1</v>
      </c>
      <c r="L7425" s="27">
        <v>47</v>
      </c>
      <c r="M7425" s="27">
        <v>200</v>
      </c>
      <c r="N7425" s="27">
        <v>3.5</v>
      </c>
      <c r="O7425" s="27">
        <v>2017</v>
      </c>
      <c r="P7425" s="27">
        <v>5</v>
      </c>
      <c r="Q7425" s="27">
        <v>6</v>
      </c>
      <c r="R7425" s="28">
        <f>DATE('Raw Data'!$O7425,'Raw Data'!$P7425,'Raw Data'!$Q7425)</f>
        <v>42861</v>
      </c>
      <c r="S7425" s="27" t="str">
        <f>CONCATENATE(MID('Raw Data'!$H7425,FIND("(",'Raw Data'!$H7425)+1,FIND(")",'Raw Data'!$H7425)-FIND("(",'Raw Data'!$H7425)-1),"",'Raw Data'!$M7425)</f>
        <v>Rs.200</v>
      </c>
      <c r="T7425" s="27">
        <f t="shared" si="115"/>
        <v>1</v>
      </c>
      <c r="U7425" s="29">
        <f>'Raw Data'!$M7425*'Raw Data'!$T7425</f>
        <v>200</v>
      </c>
    </row>
    <row r="7426" spans="1:21" x14ac:dyDescent="0.3">
      <c r="A7426" s="20">
        <v>309111</v>
      </c>
      <c r="B7426" s="27" t="s">
        <v>13893</v>
      </c>
      <c r="C7426" s="27">
        <v>1</v>
      </c>
      <c r="D7426" s="27" t="str">
        <f>VLOOKUP('Raw Data'!$C7426,'country description'!$A$2:$B$16,2,0)</f>
        <v>India</v>
      </c>
      <c r="E7426" s="27" t="s">
        <v>12487</v>
      </c>
      <c r="F7426" s="27" t="s">
        <v>13894</v>
      </c>
      <c r="G7426" s="27" t="s">
        <v>407</v>
      </c>
      <c r="H7426" s="27" t="s">
        <v>18</v>
      </c>
      <c r="I7426" s="27" t="s">
        <v>24</v>
      </c>
      <c r="J7426" s="27" t="s">
        <v>24</v>
      </c>
      <c r="K7426" s="27">
        <v>2</v>
      </c>
      <c r="L7426" s="27">
        <v>302</v>
      </c>
      <c r="M7426" s="27">
        <v>800</v>
      </c>
      <c r="N7426" s="27">
        <v>3.7</v>
      </c>
      <c r="O7426" s="27">
        <v>2011</v>
      </c>
      <c r="P7426" s="27">
        <v>5</v>
      </c>
      <c r="Q7426" s="27">
        <v>23</v>
      </c>
      <c r="R7426" s="28">
        <f>DATE('Raw Data'!$O7426,'Raw Data'!$P7426,'Raw Data'!$Q7426)</f>
        <v>40686</v>
      </c>
      <c r="S7426" s="27" t="str">
        <f>CONCATENATE(MID('Raw Data'!$H7426,FIND("(",'Raw Data'!$H7426)+1,FIND(")",'Raw Data'!$H7426)-FIND("(",'Raw Data'!$H7426)-1),"",'Raw Data'!$M7426)</f>
        <v>Rs.800</v>
      </c>
      <c r="T7426" s="27">
        <f t="shared" ref="T7426:T7489" si="116">VLOOKUP(D7426,$Y$4:$Z$18,2,0)</f>
        <v>1</v>
      </c>
      <c r="U7426" s="29">
        <f>'Raw Data'!$M7426*'Raw Data'!$T7426</f>
        <v>800</v>
      </c>
    </row>
    <row r="7427" spans="1:21" x14ac:dyDescent="0.3">
      <c r="A7427" s="20">
        <v>303753</v>
      </c>
      <c r="B7427" s="27" t="s">
        <v>13895</v>
      </c>
      <c r="C7427" s="27">
        <v>1</v>
      </c>
      <c r="D7427" s="27" t="str">
        <f>VLOOKUP('Raw Data'!$C7427,'country description'!$A$2:$B$16,2,0)</f>
        <v>India</v>
      </c>
      <c r="E7427" s="27" t="s">
        <v>14</v>
      </c>
      <c r="F7427" s="27" t="s">
        <v>13896</v>
      </c>
      <c r="G7427" s="27" t="s">
        <v>13897</v>
      </c>
      <c r="H7427" s="27" t="s">
        <v>18</v>
      </c>
      <c r="I7427" s="27" t="s">
        <v>24</v>
      </c>
      <c r="J7427" s="27" t="s">
        <v>24</v>
      </c>
      <c r="K7427" s="27">
        <v>4</v>
      </c>
      <c r="L7427" s="27">
        <v>393</v>
      </c>
      <c r="M7427" s="27">
        <v>2000</v>
      </c>
      <c r="N7427" s="27">
        <v>3.7</v>
      </c>
      <c r="O7427" s="27">
        <v>2016</v>
      </c>
      <c r="P7427" s="27">
        <v>10</v>
      </c>
      <c r="Q7427" s="27">
        <v>18</v>
      </c>
      <c r="R7427" s="28">
        <f>DATE('Raw Data'!$O7427,'Raw Data'!$P7427,'Raw Data'!$Q7427)</f>
        <v>42661</v>
      </c>
      <c r="S7427" s="27" t="str">
        <f>CONCATENATE(MID('Raw Data'!$H7427,FIND("(",'Raw Data'!$H7427)+1,FIND(")",'Raw Data'!$H7427)-FIND("(",'Raw Data'!$H7427)-1),"",'Raw Data'!$M7427)</f>
        <v>Rs.2000</v>
      </c>
      <c r="T7427" s="27">
        <f t="shared" si="116"/>
        <v>1</v>
      </c>
      <c r="U7427" s="29">
        <f>'Raw Data'!$M7427*'Raw Data'!$T7427</f>
        <v>2000</v>
      </c>
    </row>
    <row r="7428" spans="1:21" x14ac:dyDescent="0.3">
      <c r="A7428" s="20">
        <v>2336</v>
      </c>
      <c r="B7428" s="27" t="s">
        <v>13898</v>
      </c>
      <c r="C7428" s="27">
        <v>1</v>
      </c>
      <c r="D7428" s="27" t="str">
        <f>VLOOKUP('Raw Data'!$C7428,'country description'!$A$2:$B$16,2,0)</f>
        <v>India</v>
      </c>
      <c r="E7428" s="27" t="s">
        <v>12487</v>
      </c>
      <c r="F7428" s="27" t="s">
        <v>13899</v>
      </c>
      <c r="G7428" s="27" t="s">
        <v>587</v>
      </c>
      <c r="H7428" s="27" t="s">
        <v>18</v>
      </c>
      <c r="I7428" s="27" t="s">
        <v>19</v>
      </c>
      <c r="J7428" s="27" t="s">
        <v>24</v>
      </c>
      <c r="K7428" s="27">
        <v>1</v>
      </c>
      <c r="L7428" s="27">
        <v>420</v>
      </c>
      <c r="M7428" s="27">
        <v>200</v>
      </c>
      <c r="N7428" s="27">
        <v>3.5</v>
      </c>
      <c r="O7428" s="27">
        <v>2017</v>
      </c>
      <c r="P7428" s="27">
        <v>5</v>
      </c>
      <c r="Q7428" s="27">
        <v>19</v>
      </c>
      <c r="R7428" s="28">
        <f>DATE('Raw Data'!$O7428,'Raw Data'!$P7428,'Raw Data'!$Q7428)</f>
        <v>42874</v>
      </c>
      <c r="S7428" s="27" t="str">
        <f>CONCATENATE(MID('Raw Data'!$H7428,FIND("(",'Raw Data'!$H7428)+1,FIND(")",'Raw Data'!$H7428)-FIND("(",'Raw Data'!$H7428)-1),"",'Raw Data'!$M7428)</f>
        <v>Rs.200</v>
      </c>
      <c r="T7428" s="27">
        <f t="shared" si="116"/>
        <v>1</v>
      </c>
      <c r="U7428" s="29">
        <f>'Raw Data'!$M7428*'Raw Data'!$T7428</f>
        <v>200</v>
      </c>
    </row>
    <row r="7429" spans="1:21" x14ac:dyDescent="0.3">
      <c r="A7429" s="20">
        <v>18292482</v>
      </c>
      <c r="B7429" s="27" t="s">
        <v>4892</v>
      </c>
      <c r="C7429" s="27">
        <v>1</v>
      </c>
      <c r="D7429" s="27" t="str">
        <f>VLOOKUP('Raw Data'!$C7429,'country description'!$A$2:$B$16,2,0)</f>
        <v>India</v>
      </c>
      <c r="E7429" s="27" t="s">
        <v>12487</v>
      </c>
      <c r="F7429" s="27" t="s">
        <v>13900</v>
      </c>
      <c r="G7429" s="27" t="s">
        <v>2031</v>
      </c>
      <c r="H7429" s="27" t="s">
        <v>18</v>
      </c>
      <c r="I7429" s="27" t="s">
        <v>19</v>
      </c>
      <c r="J7429" s="27" t="s">
        <v>24</v>
      </c>
      <c r="K7429" s="27">
        <v>2</v>
      </c>
      <c r="L7429" s="27">
        <v>97</v>
      </c>
      <c r="M7429" s="27">
        <v>600</v>
      </c>
      <c r="N7429" s="27">
        <v>3.3</v>
      </c>
      <c r="O7429" s="27">
        <v>2018</v>
      </c>
      <c r="P7429" s="27">
        <v>4</v>
      </c>
      <c r="Q7429" s="27">
        <v>2</v>
      </c>
      <c r="R7429" s="28">
        <f>DATE('Raw Data'!$O7429,'Raw Data'!$P7429,'Raw Data'!$Q7429)</f>
        <v>43192</v>
      </c>
      <c r="S7429" s="27" t="str">
        <f>CONCATENATE(MID('Raw Data'!$H7429,FIND("(",'Raw Data'!$H7429)+1,FIND(")",'Raw Data'!$H7429)-FIND("(",'Raw Data'!$H7429)-1),"",'Raw Data'!$M7429)</f>
        <v>Rs.600</v>
      </c>
      <c r="T7429" s="27">
        <f t="shared" si="116"/>
        <v>1</v>
      </c>
      <c r="U7429" s="29">
        <f>'Raw Data'!$M7429*'Raw Data'!$T7429</f>
        <v>600</v>
      </c>
    </row>
    <row r="7430" spans="1:21" x14ac:dyDescent="0.3">
      <c r="A7430" s="20">
        <v>18208904</v>
      </c>
      <c r="B7430" s="27" t="s">
        <v>13901</v>
      </c>
      <c r="C7430" s="27">
        <v>1</v>
      </c>
      <c r="D7430" s="27" t="str">
        <f>VLOOKUP('Raw Data'!$C7430,'country description'!$A$2:$B$16,2,0)</f>
        <v>India</v>
      </c>
      <c r="E7430" s="27" t="s">
        <v>12487</v>
      </c>
      <c r="F7430" s="27" t="s">
        <v>13902</v>
      </c>
      <c r="G7430" s="27" t="s">
        <v>13903</v>
      </c>
      <c r="H7430" s="27" t="s">
        <v>18</v>
      </c>
      <c r="I7430" s="27" t="s">
        <v>19</v>
      </c>
      <c r="J7430" s="27" t="s">
        <v>24</v>
      </c>
      <c r="K7430" s="27">
        <v>1</v>
      </c>
      <c r="L7430" s="27">
        <v>40</v>
      </c>
      <c r="M7430" s="27">
        <v>300</v>
      </c>
      <c r="N7430" s="27">
        <v>3.6</v>
      </c>
      <c r="O7430" s="27">
        <v>2011</v>
      </c>
      <c r="P7430" s="27">
        <v>4</v>
      </c>
      <c r="Q7430" s="27">
        <v>17</v>
      </c>
      <c r="R7430" s="28">
        <f>DATE('Raw Data'!$O7430,'Raw Data'!$P7430,'Raw Data'!$Q7430)</f>
        <v>40650</v>
      </c>
      <c r="S7430" s="27" t="str">
        <f>CONCATENATE(MID('Raw Data'!$H7430,FIND("(",'Raw Data'!$H7430)+1,FIND(")",'Raw Data'!$H7430)-FIND("(",'Raw Data'!$H7430)-1),"",'Raw Data'!$M7430)</f>
        <v>Rs.300</v>
      </c>
      <c r="T7430" s="27">
        <f t="shared" si="116"/>
        <v>1</v>
      </c>
      <c r="U7430" s="29">
        <f>'Raw Data'!$M7430*'Raw Data'!$T7430</f>
        <v>300</v>
      </c>
    </row>
    <row r="7431" spans="1:21" x14ac:dyDescent="0.3">
      <c r="A7431" s="20">
        <v>18216913</v>
      </c>
      <c r="B7431" s="27" t="s">
        <v>4246</v>
      </c>
      <c r="C7431" s="27">
        <v>1</v>
      </c>
      <c r="D7431" s="27" t="str">
        <f>VLOOKUP('Raw Data'!$C7431,'country description'!$A$2:$B$16,2,0)</f>
        <v>India</v>
      </c>
      <c r="E7431" s="27" t="s">
        <v>12487</v>
      </c>
      <c r="F7431" s="27" t="s">
        <v>13904</v>
      </c>
      <c r="G7431" s="27" t="s">
        <v>4248</v>
      </c>
      <c r="H7431" s="27" t="s">
        <v>18</v>
      </c>
      <c r="I7431" s="27" t="s">
        <v>24</v>
      </c>
      <c r="J7431" s="27" t="s">
        <v>24</v>
      </c>
      <c r="K7431" s="27">
        <v>2</v>
      </c>
      <c r="L7431" s="27">
        <v>612</v>
      </c>
      <c r="M7431" s="27">
        <v>800</v>
      </c>
      <c r="N7431" s="27">
        <v>3.8</v>
      </c>
      <c r="O7431" s="27">
        <v>2011</v>
      </c>
      <c r="P7431" s="27">
        <v>4</v>
      </c>
      <c r="Q7431" s="27">
        <v>19</v>
      </c>
      <c r="R7431" s="28">
        <f>DATE('Raw Data'!$O7431,'Raw Data'!$P7431,'Raw Data'!$Q7431)</f>
        <v>40652</v>
      </c>
      <c r="S7431" s="27" t="str">
        <f>CONCATENATE(MID('Raw Data'!$H7431,FIND("(",'Raw Data'!$H7431)+1,FIND(")",'Raw Data'!$H7431)-FIND("(",'Raw Data'!$H7431)-1),"",'Raw Data'!$M7431)</f>
        <v>Rs.800</v>
      </c>
      <c r="T7431" s="27">
        <f t="shared" si="116"/>
        <v>1</v>
      </c>
      <c r="U7431" s="29">
        <f>'Raw Data'!$M7431*'Raw Data'!$T7431</f>
        <v>800</v>
      </c>
    </row>
    <row r="7432" spans="1:21" x14ac:dyDescent="0.3">
      <c r="A7432" s="20">
        <v>461</v>
      </c>
      <c r="B7432" s="27" t="s">
        <v>1833</v>
      </c>
      <c r="C7432" s="27">
        <v>1</v>
      </c>
      <c r="D7432" s="27" t="str">
        <f>VLOOKUP('Raw Data'!$C7432,'country description'!$A$2:$B$16,2,0)</f>
        <v>India</v>
      </c>
      <c r="E7432" s="27" t="s">
        <v>12487</v>
      </c>
      <c r="F7432" s="27" t="s">
        <v>13905</v>
      </c>
      <c r="G7432" s="27" t="s">
        <v>470</v>
      </c>
      <c r="H7432" s="27" t="s">
        <v>18</v>
      </c>
      <c r="I7432" s="27" t="s">
        <v>24</v>
      </c>
      <c r="J7432" s="27" t="s">
        <v>19</v>
      </c>
      <c r="K7432" s="27">
        <v>3</v>
      </c>
      <c r="L7432" s="27">
        <v>446</v>
      </c>
      <c r="M7432" s="27">
        <v>1200</v>
      </c>
      <c r="N7432" s="27">
        <v>3.3</v>
      </c>
      <c r="O7432" s="27">
        <v>2013</v>
      </c>
      <c r="P7432" s="27">
        <v>3</v>
      </c>
      <c r="Q7432" s="27">
        <v>2</v>
      </c>
      <c r="R7432" s="28">
        <f>DATE('Raw Data'!$O7432,'Raw Data'!$P7432,'Raw Data'!$Q7432)</f>
        <v>41335</v>
      </c>
      <c r="S7432" s="27" t="str">
        <f>CONCATENATE(MID('Raw Data'!$H7432,FIND("(",'Raw Data'!$H7432)+1,FIND(")",'Raw Data'!$H7432)-FIND("(",'Raw Data'!$H7432)-1),"",'Raw Data'!$M7432)</f>
        <v>Rs.1200</v>
      </c>
      <c r="T7432" s="27">
        <f t="shared" si="116"/>
        <v>1</v>
      </c>
      <c r="U7432" s="29">
        <f>'Raw Data'!$M7432*'Raw Data'!$T7432</f>
        <v>1200</v>
      </c>
    </row>
    <row r="7433" spans="1:21" x14ac:dyDescent="0.3">
      <c r="A7433" s="20">
        <v>18446481</v>
      </c>
      <c r="B7433" s="27" t="s">
        <v>13906</v>
      </c>
      <c r="C7433" s="27">
        <v>1</v>
      </c>
      <c r="D7433" s="27" t="str">
        <f>VLOOKUP('Raw Data'!$C7433,'country description'!$A$2:$B$16,2,0)</f>
        <v>India</v>
      </c>
      <c r="E7433" s="27" t="s">
        <v>12487</v>
      </c>
      <c r="F7433" s="27" t="s">
        <v>13907</v>
      </c>
      <c r="G7433" s="27" t="s">
        <v>617</v>
      </c>
      <c r="H7433" s="27" t="s">
        <v>18</v>
      </c>
      <c r="I7433" s="27" t="s">
        <v>19</v>
      </c>
      <c r="J7433" s="27" t="s">
        <v>24</v>
      </c>
      <c r="K7433" s="27">
        <v>2</v>
      </c>
      <c r="L7433" s="27">
        <v>19</v>
      </c>
      <c r="M7433" s="27">
        <v>600</v>
      </c>
      <c r="N7433" s="27">
        <v>3.4</v>
      </c>
      <c r="O7433" s="27">
        <v>2014</v>
      </c>
      <c r="P7433" s="27">
        <v>3</v>
      </c>
      <c r="Q7433" s="27">
        <v>12</v>
      </c>
      <c r="R7433" s="28">
        <f>DATE('Raw Data'!$O7433,'Raw Data'!$P7433,'Raw Data'!$Q7433)</f>
        <v>41710</v>
      </c>
      <c r="S7433" s="27" t="str">
        <f>CONCATENATE(MID('Raw Data'!$H7433,FIND("(",'Raw Data'!$H7433)+1,FIND(")",'Raw Data'!$H7433)-FIND("(",'Raw Data'!$H7433)-1),"",'Raw Data'!$M7433)</f>
        <v>Rs.600</v>
      </c>
      <c r="T7433" s="27">
        <f t="shared" si="116"/>
        <v>1</v>
      </c>
      <c r="U7433" s="29">
        <f>'Raw Data'!$M7433*'Raw Data'!$T7433</f>
        <v>600</v>
      </c>
    </row>
    <row r="7434" spans="1:21" x14ac:dyDescent="0.3">
      <c r="A7434" s="20">
        <v>307566</v>
      </c>
      <c r="B7434" s="27" t="s">
        <v>2409</v>
      </c>
      <c r="C7434" s="27">
        <v>1</v>
      </c>
      <c r="D7434" s="27" t="str">
        <f>VLOOKUP('Raw Data'!$C7434,'country description'!$A$2:$B$16,2,0)</f>
        <v>India</v>
      </c>
      <c r="E7434" s="27" t="s">
        <v>12487</v>
      </c>
      <c r="F7434" s="27" t="s">
        <v>13908</v>
      </c>
      <c r="G7434" s="27" t="s">
        <v>2443</v>
      </c>
      <c r="H7434" s="27" t="s">
        <v>18</v>
      </c>
      <c r="I7434" s="27" t="s">
        <v>19</v>
      </c>
      <c r="J7434" s="27" t="s">
        <v>24</v>
      </c>
      <c r="K7434" s="27">
        <v>2</v>
      </c>
      <c r="L7434" s="27">
        <v>331</v>
      </c>
      <c r="M7434" s="27">
        <v>550</v>
      </c>
      <c r="N7434" s="27">
        <v>3.7</v>
      </c>
      <c r="O7434" s="27">
        <v>2016</v>
      </c>
      <c r="P7434" s="27">
        <v>3</v>
      </c>
      <c r="Q7434" s="27">
        <v>5</v>
      </c>
      <c r="R7434" s="28">
        <f>DATE('Raw Data'!$O7434,'Raw Data'!$P7434,'Raw Data'!$Q7434)</f>
        <v>42434</v>
      </c>
      <c r="S7434" s="27" t="str">
        <f>CONCATENATE(MID('Raw Data'!$H7434,FIND("(",'Raw Data'!$H7434)+1,FIND(")",'Raw Data'!$H7434)-FIND("(",'Raw Data'!$H7434)-1),"",'Raw Data'!$M7434)</f>
        <v>Rs.550</v>
      </c>
      <c r="T7434" s="27">
        <f t="shared" si="116"/>
        <v>1</v>
      </c>
      <c r="U7434" s="29">
        <f>'Raw Data'!$M7434*'Raw Data'!$T7434</f>
        <v>550</v>
      </c>
    </row>
    <row r="7435" spans="1:21" x14ac:dyDescent="0.3">
      <c r="A7435" s="20">
        <v>490</v>
      </c>
      <c r="B7435" s="27" t="s">
        <v>3047</v>
      </c>
      <c r="C7435" s="27">
        <v>1</v>
      </c>
      <c r="D7435" s="27" t="str">
        <f>VLOOKUP('Raw Data'!$C7435,'country description'!$A$2:$B$16,2,0)</f>
        <v>India</v>
      </c>
      <c r="E7435" s="27" t="s">
        <v>12487</v>
      </c>
      <c r="F7435" s="27" t="s">
        <v>13909</v>
      </c>
      <c r="G7435" s="27" t="s">
        <v>390</v>
      </c>
      <c r="H7435" s="27" t="s">
        <v>18</v>
      </c>
      <c r="I7435" s="27" t="s">
        <v>19</v>
      </c>
      <c r="J7435" s="27" t="s">
        <v>24</v>
      </c>
      <c r="K7435" s="27">
        <v>3</v>
      </c>
      <c r="L7435" s="27">
        <v>2019</v>
      </c>
      <c r="M7435" s="27">
        <v>1400</v>
      </c>
      <c r="N7435" s="27">
        <v>3.8</v>
      </c>
      <c r="O7435" s="27">
        <v>2011</v>
      </c>
      <c r="P7435" s="27">
        <v>3</v>
      </c>
      <c r="Q7435" s="27">
        <v>15</v>
      </c>
      <c r="R7435" s="28">
        <f>DATE('Raw Data'!$O7435,'Raw Data'!$P7435,'Raw Data'!$Q7435)</f>
        <v>40617</v>
      </c>
      <c r="S7435" s="27" t="str">
        <f>CONCATENATE(MID('Raw Data'!$H7435,FIND("(",'Raw Data'!$H7435)+1,FIND(")",'Raw Data'!$H7435)-FIND("(",'Raw Data'!$H7435)-1),"",'Raw Data'!$M7435)</f>
        <v>Rs.1400</v>
      </c>
      <c r="T7435" s="27">
        <f t="shared" si="116"/>
        <v>1</v>
      </c>
      <c r="U7435" s="29">
        <f>'Raw Data'!$M7435*'Raw Data'!$T7435</f>
        <v>1400</v>
      </c>
    </row>
    <row r="7436" spans="1:21" x14ac:dyDescent="0.3">
      <c r="A7436" s="20">
        <v>384</v>
      </c>
      <c r="B7436" s="27" t="s">
        <v>499</v>
      </c>
      <c r="C7436" s="27">
        <v>1</v>
      </c>
      <c r="D7436" s="27" t="str">
        <f>VLOOKUP('Raw Data'!$C7436,'country description'!$A$2:$B$16,2,0)</f>
        <v>India</v>
      </c>
      <c r="E7436" s="27" t="s">
        <v>12487</v>
      </c>
      <c r="F7436" s="27" t="s">
        <v>13910</v>
      </c>
      <c r="G7436" s="27" t="s">
        <v>500</v>
      </c>
      <c r="H7436" s="27" t="s">
        <v>18</v>
      </c>
      <c r="I7436" s="27" t="s">
        <v>19</v>
      </c>
      <c r="J7436" s="27" t="s">
        <v>19</v>
      </c>
      <c r="K7436" s="27">
        <v>2</v>
      </c>
      <c r="L7436" s="27">
        <v>547</v>
      </c>
      <c r="M7436" s="27">
        <v>700</v>
      </c>
      <c r="N7436" s="27">
        <v>3.6</v>
      </c>
      <c r="O7436" s="27">
        <v>2014</v>
      </c>
      <c r="P7436" s="27">
        <v>3</v>
      </c>
      <c r="Q7436" s="27">
        <v>13</v>
      </c>
      <c r="R7436" s="28">
        <f>DATE('Raw Data'!$O7436,'Raw Data'!$P7436,'Raw Data'!$Q7436)</f>
        <v>41711</v>
      </c>
      <c r="S7436" s="27" t="str">
        <f>CONCATENATE(MID('Raw Data'!$H7436,FIND("(",'Raw Data'!$H7436)+1,FIND(")",'Raw Data'!$H7436)-FIND("(",'Raw Data'!$H7436)-1),"",'Raw Data'!$M7436)</f>
        <v>Rs.700</v>
      </c>
      <c r="T7436" s="27">
        <f t="shared" si="116"/>
        <v>1</v>
      </c>
      <c r="U7436" s="29">
        <f>'Raw Data'!$M7436*'Raw Data'!$T7436</f>
        <v>700</v>
      </c>
    </row>
    <row r="7437" spans="1:21" x14ac:dyDescent="0.3">
      <c r="A7437" s="20">
        <v>300952</v>
      </c>
      <c r="B7437" s="27" t="s">
        <v>13911</v>
      </c>
      <c r="C7437" s="27">
        <v>1</v>
      </c>
      <c r="D7437" s="27" t="str">
        <f>VLOOKUP('Raw Data'!$C7437,'country description'!$A$2:$B$16,2,0)</f>
        <v>India</v>
      </c>
      <c r="E7437" s="27" t="s">
        <v>12487</v>
      </c>
      <c r="F7437" s="27" t="s">
        <v>13912</v>
      </c>
      <c r="G7437" s="27" t="s">
        <v>13913</v>
      </c>
      <c r="H7437" s="27" t="s">
        <v>18</v>
      </c>
      <c r="I7437" s="27" t="s">
        <v>24</v>
      </c>
      <c r="J7437" s="27" t="s">
        <v>19</v>
      </c>
      <c r="K7437" s="27">
        <v>3</v>
      </c>
      <c r="L7437" s="27">
        <v>247</v>
      </c>
      <c r="M7437" s="27">
        <v>1500</v>
      </c>
      <c r="N7437" s="27">
        <v>3.5</v>
      </c>
      <c r="O7437" s="27">
        <v>2010</v>
      </c>
      <c r="P7437" s="27">
        <v>3</v>
      </c>
      <c r="Q7437" s="27">
        <v>9</v>
      </c>
      <c r="R7437" s="28">
        <f>DATE('Raw Data'!$O7437,'Raw Data'!$P7437,'Raw Data'!$Q7437)</f>
        <v>40246</v>
      </c>
      <c r="S7437" s="27" t="str">
        <f>CONCATENATE(MID('Raw Data'!$H7437,FIND("(",'Raw Data'!$H7437)+1,FIND(")",'Raw Data'!$H7437)-FIND("(",'Raw Data'!$H7437)-1),"",'Raw Data'!$M7437)</f>
        <v>Rs.1500</v>
      </c>
      <c r="T7437" s="27">
        <f t="shared" si="116"/>
        <v>1</v>
      </c>
      <c r="U7437" s="29">
        <f>'Raw Data'!$M7437*'Raw Data'!$T7437</f>
        <v>1500</v>
      </c>
    </row>
    <row r="7438" spans="1:21" x14ac:dyDescent="0.3">
      <c r="A7438" s="20">
        <v>307555</v>
      </c>
      <c r="B7438" s="27" t="s">
        <v>13041</v>
      </c>
      <c r="C7438" s="27">
        <v>1</v>
      </c>
      <c r="D7438" s="27" t="str">
        <f>VLOOKUP('Raw Data'!$C7438,'country description'!$A$2:$B$16,2,0)</f>
        <v>India</v>
      </c>
      <c r="E7438" s="27" t="s">
        <v>12487</v>
      </c>
      <c r="F7438" s="27" t="s">
        <v>13914</v>
      </c>
      <c r="G7438" s="27" t="s">
        <v>731</v>
      </c>
      <c r="H7438" s="27" t="s">
        <v>18</v>
      </c>
      <c r="I7438" s="27" t="s">
        <v>19</v>
      </c>
      <c r="J7438" s="27" t="s">
        <v>24</v>
      </c>
      <c r="K7438" s="27">
        <v>1</v>
      </c>
      <c r="L7438" s="27">
        <v>74</v>
      </c>
      <c r="M7438" s="27">
        <v>450</v>
      </c>
      <c r="N7438" s="27">
        <v>2.1</v>
      </c>
      <c r="O7438" s="27">
        <v>2010</v>
      </c>
      <c r="P7438" s="27">
        <v>3</v>
      </c>
      <c r="Q7438" s="27">
        <v>11</v>
      </c>
      <c r="R7438" s="28">
        <f>DATE('Raw Data'!$O7438,'Raw Data'!$P7438,'Raw Data'!$Q7438)</f>
        <v>40248</v>
      </c>
      <c r="S7438" s="27" t="str">
        <f>CONCATENATE(MID('Raw Data'!$H7438,FIND("(",'Raw Data'!$H7438)+1,FIND(")",'Raw Data'!$H7438)-FIND("(",'Raw Data'!$H7438)-1),"",'Raw Data'!$M7438)</f>
        <v>Rs.450</v>
      </c>
      <c r="T7438" s="27">
        <f t="shared" si="116"/>
        <v>1</v>
      </c>
      <c r="U7438" s="29">
        <f>'Raw Data'!$M7438*'Raw Data'!$T7438</f>
        <v>450</v>
      </c>
    </row>
    <row r="7439" spans="1:21" x14ac:dyDescent="0.3">
      <c r="A7439" s="20">
        <v>300953</v>
      </c>
      <c r="B7439" s="27" t="s">
        <v>13915</v>
      </c>
      <c r="C7439" s="27">
        <v>1</v>
      </c>
      <c r="D7439" s="27" t="str">
        <f>VLOOKUP('Raw Data'!$C7439,'country description'!$A$2:$B$16,2,0)</f>
        <v>India</v>
      </c>
      <c r="E7439" s="27" t="s">
        <v>12487</v>
      </c>
      <c r="F7439" s="27" t="s">
        <v>13916</v>
      </c>
      <c r="G7439" s="27" t="s">
        <v>17</v>
      </c>
      <c r="H7439" s="27" t="s">
        <v>18</v>
      </c>
      <c r="I7439" s="27" t="s">
        <v>19</v>
      </c>
      <c r="J7439" s="27" t="s">
        <v>19</v>
      </c>
      <c r="K7439" s="27">
        <v>1</v>
      </c>
      <c r="L7439" s="27">
        <v>30</v>
      </c>
      <c r="M7439" s="27">
        <v>100</v>
      </c>
      <c r="N7439" s="27">
        <v>2.8</v>
      </c>
      <c r="O7439" s="27">
        <v>2013</v>
      </c>
      <c r="P7439" s="27">
        <v>2</v>
      </c>
      <c r="Q7439" s="27">
        <v>28</v>
      </c>
      <c r="R7439" s="28">
        <f>DATE('Raw Data'!$O7439,'Raw Data'!$P7439,'Raw Data'!$Q7439)</f>
        <v>41333</v>
      </c>
      <c r="S7439" s="27" t="str">
        <f>CONCATENATE(MID('Raw Data'!$H7439,FIND("(",'Raw Data'!$H7439)+1,FIND(")",'Raw Data'!$H7439)-FIND("(",'Raw Data'!$H7439)-1),"",'Raw Data'!$M7439)</f>
        <v>Rs.100</v>
      </c>
      <c r="T7439" s="27">
        <f t="shared" si="116"/>
        <v>1</v>
      </c>
      <c r="U7439" s="29">
        <f>'Raw Data'!$M7439*'Raw Data'!$T7439</f>
        <v>100</v>
      </c>
    </row>
    <row r="7440" spans="1:21" x14ac:dyDescent="0.3">
      <c r="A7440" s="20">
        <v>1735</v>
      </c>
      <c r="B7440" s="27" t="s">
        <v>13917</v>
      </c>
      <c r="C7440" s="27">
        <v>1</v>
      </c>
      <c r="D7440" s="27" t="str">
        <f>VLOOKUP('Raw Data'!$C7440,'country description'!$A$2:$B$16,2,0)</f>
        <v>India</v>
      </c>
      <c r="E7440" s="27" t="s">
        <v>12487</v>
      </c>
      <c r="F7440" s="27" t="s">
        <v>13918</v>
      </c>
      <c r="G7440" s="27" t="s">
        <v>390</v>
      </c>
      <c r="H7440" s="27" t="s">
        <v>18</v>
      </c>
      <c r="I7440" s="27" t="s">
        <v>19</v>
      </c>
      <c r="J7440" s="27" t="s">
        <v>24</v>
      </c>
      <c r="K7440" s="27">
        <v>2</v>
      </c>
      <c r="L7440" s="27">
        <v>357</v>
      </c>
      <c r="M7440" s="27">
        <v>700</v>
      </c>
      <c r="N7440" s="27">
        <v>2.5</v>
      </c>
      <c r="O7440" s="27">
        <v>2013</v>
      </c>
      <c r="P7440" s="27">
        <v>1</v>
      </c>
      <c r="Q7440" s="27">
        <v>23</v>
      </c>
      <c r="R7440" s="28">
        <f>DATE('Raw Data'!$O7440,'Raw Data'!$P7440,'Raw Data'!$Q7440)</f>
        <v>41297</v>
      </c>
      <c r="S7440" s="27" t="str">
        <f>CONCATENATE(MID('Raw Data'!$H7440,FIND("(",'Raw Data'!$H7440)+1,FIND(")",'Raw Data'!$H7440)-FIND("(",'Raw Data'!$H7440)-1),"",'Raw Data'!$M7440)</f>
        <v>Rs.700</v>
      </c>
      <c r="T7440" s="27">
        <f t="shared" si="116"/>
        <v>1</v>
      </c>
      <c r="U7440" s="29">
        <f>'Raw Data'!$M7440*'Raw Data'!$T7440</f>
        <v>700</v>
      </c>
    </row>
    <row r="7441" spans="1:21" x14ac:dyDescent="0.3">
      <c r="A7441" s="20">
        <v>7913</v>
      </c>
      <c r="B7441" s="27" t="s">
        <v>1654</v>
      </c>
      <c r="C7441" s="27">
        <v>1</v>
      </c>
      <c r="D7441" s="27" t="str">
        <f>VLOOKUP('Raw Data'!$C7441,'country description'!$A$2:$B$16,2,0)</f>
        <v>India</v>
      </c>
      <c r="E7441" s="27" t="s">
        <v>12487</v>
      </c>
      <c r="F7441" s="27" t="s">
        <v>13919</v>
      </c>
      <c r="G7441" s="27" t="s">
        <v>610</v>
      </c>
      <c r="H7441" s="27" t="s">
        <v>18</v>
      </c>
      <c r="I7441" s="27" t="s">
        <v>19</v>
      </c>
      <c r="J7441" s="27" t="s">
        <v>24</v>
      </c>
      <c r="K7441" s="27">
        <v>2</v>
      </c>
      <c r="L7441" s="27">
        <v>139</v>
      </c>
      <c r="M7441" s="27">
        <v>900</v>
      </c>
      <c r="N7441" s="27">
        <v>3</v>
      </c>
      <c r="O7441" s="27">
        <v>2011</v>
      </c>
      <c r="P7441" s="27">
        <v>1</v>
      </c>
      <c r="Q7441" s="27">
        <v>14</v>
      </c>
      <c r="R7441" s="28">
        <f>DATE('Raw Data'!$O7441,'Raw Data'!$P7441,'Raw Data'!$Q7441)</f>
        <v>40557</v>
      </c>
      <c r="S7441" s="27" t="str">
        <f>CONCATENATE(MID('Raw Data'!$H7441,FIND("(",'Raw Data'!$H7441)+1,FIND(")",'Raw Data'!$H7441)-FIND("(",'Raw Data'!$H7441)-1),"",'Raw Data'!$M7441)</f>
        <v>Rs.900</v>
      </c>
      <c r="T7441" s="27">
        <f t="shared" si="116"/>
        <v>1</v>
      </c>
      <c r="U7441" s="29">
        <f>'Raw Data'!$M7441*'Raw Data'!$T7441</f>
        <v>900</v>
      </c>
    </row>
    <row r="7442" spans="1:21" x14ac:dyDescent="0.3">
      <c r="A7442" s="20">
        <v>5854</v>
      </c>
      <c r="B7442" s="27" t="s">
        <v>13920</v>
      </c>
      <c r="C7442" s="27">
        <v>1</v>
      </c>
      <c r="D7442" s="27" t="str">
        <f>VLOOKUP('Raw Data'!$C7442,'country description'!$A$2:$B$16,2,0)</f>
        <v>India</v>
      </c>
      <c r="E7442" s="27" t="s">
        <v>12487</v>
      </c>
      <c r="F7442" s="27" t="s">
        <v>13921</v>
      </c>
      <c r="G7442" s="27" t="s">
        <v>393</v>
      </c>
      <c r="H7442" s="27" t="s">
        <v>18</v>
      </c>
      <c r="I7442" s="27" t="s">
        <v>24</v>
      </c>
      <c r="J7442" s="27" t="s">
        <v>19</v>
      </c>
      <c r="K7442" s="27">
        <v>3</v>
      </c>
      <c r="L7442" s="27">
        <v>37</v>
      </c>
      <c r="M7442" s="27">
        <v>1300</v>
      </c>
      <c r="N7442" s="27">
        <v>3.2</v>
      </c>
      <c r="O7442" s="27">
        <v>2013</v>
      </c>
      <c r="P7442" s="27">
        <v>1</v>
      </c>
      <c r="Q7442" s="27">
        <v>24</v>
      </c>
      <c r="R7442" s="28">
        <f>DATE('Raw Data'!$O7442,'Raw Data'!$P7442,'Raw Data'!$Q7442)</f>
        <v>41298</v>
      </c>
      <c r="S7442" s="27" t="str">
        <f>CONCATENATE(MID('Raw Data'!$H7442,FIND("(",'Raw Data'!$H7442)+1,FIND(")",'Raw Data'!$H7442)-FIND("(",'Raw Data'!$H7442)-1),"",'Raw Data'!$M7442)</f>
        <v>Rs.1300</v>
      </c>
      <c r="T7442" s="27">
        <f t="shared" si="116"/>
        <v>1</v>
      </c>
      <c r="U7442" s="29">
        <f>'Raw Data'!$M7442*'Raw Data'!$T7442</f>
        <v>1300</v>
      </c>
    </row>
    <row r="7443" spans="1:21" x14ac:dyDescent="0.3">
      <c r="A7443" s="20">
        <v>594</v>
      </c>
      <c r="B7443" s="27" t="s">
        <v>763</v>
      </c>
      <c r="C7443" s="27">
        <v>1</v>
      </c>
      <c r="D7443" s="27" t="str">
        <f>VLOOKUP('Raw Data'!$C7443,'country description'!$A$2:$B$16,2,0)</f>
        <v>India</v>
      </c>
      <c r="E7443" s="27" t="s">
        <v>12487</v>
      </c>
      <c r="F7443" s="27" t="s">
        <v>13922</v>
      </c>
      <c r="G7443" s="27" t="s">
        <v>407</v>
      </c>
      <c r="H7443" s="27" t="s">
        <v>18</v>
      </c>
      <c r="I7443" s="27" t="s">
        <v>19</v>
      </c>
      <c r="J7443" s="27" t="s">
        <v>24</v>
      </c>
      <c r="K7443" s="27">
        <v>1</v>
      </c>
      <c r="L7443" s="27">
        <v>125</v>
      </c>
      <c r="M7443" s="27">
        <v>450</v>
      </c>
      <c r="N7443" s="27">
        <v>3.6</v>
      </c>
      <c r="O7443" s="27">
        <v>2018</v>
      </c>
      <c r="P7443" s="27">
        <v>1</v>
      </c>
      <c r="Q7443" s="27">
        <v>13</v>
      </c>
      <c r="R7443" s="28">
        <f>DATE('Raw Data'!$O7443,'Raw Data'!$P7443,'Raw Data'!$Q7443)</f>
        <v>43113</v>
      </c>
      <c r="S7443" s="27" t="str">
        <f>CONCATENATE(MID('Raw Data'!$H7443,FIND("(",'Raw Data'!$H7443)+1,FIND(")",'Raw Data'!$H7443)-FIND("(",'Raw Data'!$H7443)-1),"",'Raw Data'!$M7443)</f>
        <v>Rs.450</v>
      </c>
      <c r="T7443" s="27">
        <f t="shared" si="116"/>
        <v>1</v>
      </c>
      <c r="U7443" s="29">
        <f>'Raw Data'!$M7443*'Raw Data'!$T7443</f>
        <v>450</v>
      </c>
    </row>
    <row r="7444" spans="1:21" x14ac:dyDescent="0.3">
      <c r="A7444" s="20">
        <v>18228855</v>
      </c>
      <c r="B7444" s="27" t="s">
        <v>13100</v>
      </c>
      <c r="C7444" s="27">
        <v>1</v>
      </c>
      <c r="D7444" s="27" t="str">
        <f>VLOOKUP('Raw Data'!$C7444,'country description'!$A$2:$B$16,2,0)</f>
        <v>India</v>
      </c>
      <c r="E7444" s="27" t="s">
        <v>12487</v>
      </c>
      <c r="F7444" s="27" t="s">
        <v>13923</v>
      </c>
      <c r="G7444" s="27" t="s">
        <v>898</v>
      </c>
      <c r="H7444" s="27" t="s">
        <v>18</v>
      </c>
      <c r="I7444" s="27" t="s">
        <v>19</v>
      </c>
      <c r="J7444" s="27" t="s">
        <v>24</v>
      </c>
      <c r="K7444" s="27">
        <v>2</v>
      </c>
      <c r="L7444" s="27">
        <v>154</v>
      </c>
      <c r="M7444" s="27">
        <v>800</v>
      </c>
      <c r="N7444" s="27">
        <v>3.8</v>
      </c>
      <c r="O7444" s="27">
        <v>2015</v>
      </c>
      <c r="P7444" s="27">
        <v>1</v>
      </c>
      <c r="Q7444" s="27">
        <v>2</v>
      </c>
      <c r="R7444" s="28">
        <f>DATE('Raw Data'!$O7444,'Raw Data'!$P7444,'Raw Data'!$Q7444)</f>
        <v>42006</v>
      </c>
      <c r="S7444" s="27" t="str">
        <f>CONCATENATE(MID('Raw Data'!$H7444,FIND("(",'Raw Data'!$H7444)+1,FIND(")",'Raw Data'!$H7444)-FIND("(",'Raw Data'!$H7444)-1),"",'Raw Data'!$M7444)</f>
        <v>Rs.800</v>
      </c>
      <c r="T7444" s="27">
        <f t="shared" si="116"/>
        <v>1</v>
      </c>
      <c r="U7444" s="29">
        <f>'Raw Data'!$M7444*'Raw Data'!$T7444</f>
        <v>800</v>
      </c>
    </row>
    <row r="7445" spans="1:21" x14ac:dyDescent="0.3">
      <c r="A7445" s="20">
        <v>7784</v>
      </c>
      <c r="B7445" s="27" t="s">
        <v>3261</v>
      </c>
      <c r="C7445" s="27">
        <v>1</v>
      </c>
      <c r="D7445" s="27" t="str">
        <f>VLOOKUP('Raw Data'!$C7445,'country description'!$A$2:$B$16,2,0)</f>
        <v>India</v>
      </c>
      <c r="E7445" s="27" t="s">
        <v>12487</v>
      </c>
      <c r="F7445" s="27" t="s">
        <v>13924</v>
      </c>
      <c r="G7445" s="27" t="s">
        <v>455</v>
      </c>
      <c r="H7445" s="27" t="s">
        <v>18</v>
      </c>
      <c r="I7445" s="27" t="s">
        <v>24</v>
      </c>
      <c r="J7445" s="27" t="s">
        <v>24</v>
      </c>
      <c r="K7445" s="27">
        <v>3</v>
      </c>
      <c r="L7445" s="27">
        <v>743</v>
      </c>
      <c r="M7445" s="27">
        <v>1800</v>
      </c>
      <c r="N7445" s="27">
        <v>3.7</v>
      </c>
      <c r="O7445" s="27">
        <v>2010</v>
      </c>
      <c r="P7445" s="27">
        <v>1</v>
      </c>
      <c r="Q7445" s="27">
        <v>15</v>
      </c>
      <c r="R7445" s="28">
        <f>DATE('Raw Data'!$O7445,'Raw Data'!$P7445,'Raw Data'!$Q7445)</f>
        <v>40193</v>
      </c>
      <c r="S7445" s="27" t="str">
        <f>CONCATENATE(MID('Raw Data'!$H7445,FIND("(",'Raw Data'!$H7445)+1,FIND(")",'Raw Data'!$H7445)-FIND("(",'Raw Data'!$H7445)-1),"",'Raw Data'!$M7445)</f>
        <v>Rs.1800</v>
      </c>
      <c r="T7445" s="27">
        <f t="shared" si="116"/>
        <v>1</v>
      </c>
      <c r="U7445" s="29">
        <f>'Raw Data'!$M7445*'Raw Data'!$T7445</f>
        <v>1800</v>
      </c>
    </row>
    <row r="7446" spans="1:21" x14ac:dyDescent="0.3">
      <c r="A7446" s="20">
        <v>6174</v>
      </c>
      <c r="B7446" s="27" t="s">
        <v>13925</v>
      </c>
      <c r="C7446" s="27">
        <v>1</v>
      </c>
      <c r="D7446" s="27" t="str">
        <f>VLOOKUP('Raw Data'!$C7446,'country description'!$A$2:$B$16,2,0)</f>
        <v>India</v>
      </c>
      <c r="E7446" s="27" t="s">
        <v>14</v>
      </c>
      <c r="F7446" s="27" t="s">
        <v>13926</v>
      </c>
      <c r="G7446" s="27" t="s">
        <v>393</v>
      </c>
      <c r="H7446" s="27" t="s">
        <v>18</v>
      </c>
      <c r="I7446" s="27" t="s">
        <v>24</v>
      </c>
      <c r="J7446" s="27" t="s">
        <v>19</v>
      </c>
      <c r="K7446" s="27">
        <v>4</v>
      </c>
      <c r="L7446" s="27">
        <v>40</v>
      </c>
      <c r="M7446" s="27">
        <v>2000</v>
      </c>
      <c r="N7446" s="27">
        <v>3.2</v>
      </c>
      <c r="O7446" s="27">
        <v>2018</v>
      </c>
      <c r="P7446" s="27">
        <v>10</v>
      </c>
      <c r="Q7446" s="27">
        <v>14</v>
      </c>
      <c r="R7446" s="28">
        <f>DATE('Raw Data'!$O7446,'Raw Data'!$P7446,'Raw Data'!$Q7446)</f>
        <v>43387</v>
      </c>
      <c r="S7446" s="27" t="str">
        <f>CONCATENATE(MID('Raw Data'!$H7446,FIND("(",'Raw Data'!$H7446)+1,FIND(")",'Raw Data'!$H7446)-FIND("(",'Raw Data'!$H7446)-1),"",'Raw Data'!$M7446)</f>
        <v>Rs.2000</v>
      </c>
      <c r="T7446" s="27">
        <f t="shared" si="116"/>
        <v>1</v>
      </c>
      <c r="U7446" s="29">
        <f>'Raw Data'!$M7446*'Raw Data'!$T7446</f>
        <v>2000</v>
      </c>
    </row>
    <row r="7447" spans="1:21" x14ac:dyDescent="0.3">
      <c r="A7447" s="20">
        <v>5446</v>
      </c>
      <c r="B7447" s="27" t="s">
        <v>13927</v>
      </c>
      <c r="C7447" s="27">
        <v>1</v>
      </c>
      <c r="D7447" s="27" t="str">
        <f>VLOOKUP('Raw Data'!$C7447,'country description'!$A$2:$B$16,2,0)</f>
        <v>India</v>
      </c>
      <c r="E7447" s="27" t="s">
        <v>14</v>
      </c>
      <c r="F7447" s="27" t="s">
        <v>13928</v>
      </c>
      <c r="G7447" s="27" t="s">
        <v>393</v>
      </c>
      <c r="H7447" s="27" t="s">
        <v>18</v>
      </c>
      <c r="I7447" s="27" t="s">
        <v>24</v>
      </c>
      <c r="J7447" s="27" t="s">
        <v>19</v>
      </c>
      <c r="K7447" s="27">
        <v>4</v>
      </c>
      <c r="L7447" s="27">
        <v>32</v>
      </c>
      <c r="M7447" s="27">
        <v>2000</v>
      </c>
      <c r="N7447" s="27">
        <v>3</v>
      </c>
      <c r="O7447" s="27">
        <v>2018</v>
      </c>
      <c r="P7447" s="27">
        <v>10</v>
      </c>
      <c r="Q7447" s="27">
        <v>20</v>
      </c>
      <c r="R7447" s="28">
        <f>DATE('Raw Data'!$O7447,'Raw Data'!$P7447,'Raw Data'!$Q7447)</f>
        <v>43393</v>
      </c>
      <c r="S7447" s="27" t="str">
        <f>CONCATENATE(MID('Raw Data'!$H7447,FIND("(",'Raw Data'!$H7447)+1,FIND(")",'Raw Data'!$H7447)-FIND("(",'Raw Data'!$H7447)-1),"",'Raw Data'!$M7447)</f>
        <v>Rs.2000</v>
      </c>
      <c r="T7447" s="27">
        <f t="shared" si="116"/>
        <v>1</v>
      </c>
      <c r="U7447" s="29">
        <f>'Raw Data'!$M7447*'Raw Data'!$T7447</f>
        <v>2000</v>
      </c>
    </row>
    <row r="7448" spans="1:21" x14ac:dyDescent="0.3">
      <c r="A7448" s="20">
        <v>18371433</v>
      </c>
      <c r="B7448" s="27" t="s">
        <v>13588</v>
      </c>
      <c r="C7448" s="27">
        <v>1</v>
      </c>
      <c r="D7448" s="27" t="str">
        <f>VLOOKUP('Raw Data'!$C7448,'country description'!$A$2:$B$16,2,0)</f>
        <v>India</v>
      </c>
      <c r="E7448" s="27" t="s">
        <v>12487</v>
      </c>
      <c r="F7448" s="27" t="s">
        <v>13848</v>
      </c>
      <c r="G7448" s="27" t="s">
        <v>390</v>
      </c>
      <c r="H7448" s="27" t="s">
        <v>18</v>
      </c>
      <c r="I7448" s="27" t="s">
        <v>19</v>
      </c>
      <c r="J7448" s="27" t="s">
        <v>24</v>
      </c>
      <c r="K7448" s="27">
        <v>2</v>
      </c>
      <c r="L7448" s="27">
        <v>19</v>
      </c>
      <c r="M7448" s="27">
        <v>600</v>
      </c>
      <c r="N7448" s="27">
        <v>3.3</v>
      </c>
      <c r="O7448" s="27">
        <v>2010</v>
      </c>
      <c r="P7448" s="27">
        <v>12</v>
      </c>
      <c r="Q7448" s="27">
        <v>15</v>
      </c>
      <c r="R7448" s="28">
        <f>DATE('Raw Data'!$O7448,'Raw Data'!$P7448,'Raw Data'!$Q7448)</f>
        <v>40527</v>
      </c>
      <c r="S7448" s="27" t="str">
        <f>CONCATENATE(MID('Raw Data'!$H7448,FIND("(",'Raw Data'!$H7448)+1,FIND(")",'Raw Data'!$H7448)-FIND("(",'Raw Data'!$H7448)-1),"",'Raw Data'!$M7448)</f>
        <v>Rs.600</v>
      </c>
      <c r="T7448" s="27">
        <f t="shared" si="116"/>
        <v>1</v>
      </c>
      <c r="U7448" s="29">
        <f>'Raw Data'!$M7448*'Raw Data'!$T7448</f>
        <v>600</v>
      </c>
    </row>
    <row r="7449" spans="1:21" x14ac:dyDescent="0.3">
      <c r="A7449" s="20">
        <v>18349895</v>
      </c>
      <c r="B7449" s="27" t="s">
        <v>13929</v>
      </c>
      <c r="C7449" s="27">
        <v>1</v>
      </c>
      <c r="D7449" s="27" t="str">
        <f>VLOOKUP('Raw Data'!$C7449,'country description'!$A$2:$B$16,2,0)</f>
        <v>India</v>
      </c>
      <c r="E7449" s="27" t="s">
        <v>12487</v>
      </c>
      <c r="F7449" s="27" t="s">
        <v>13930</v>
      </c>
      <c r="G7449" s="27" t="s">
        <v>410</v>
      </c>
      <c r="H7449" s="27" t="s">
        <v>18</v>
      </c>
      <c r="I7449" s="27" t="s">
        <v>24</v>
      </c>
      <c r="J7449" s="27" t="s">
        <v>24</v>
      </c>
      <c r="K7449" s="27">
        <v>3</v>
      </c>
      <c r="L7449" s="27">
        <v>203</v>
      </c>
      <c r="M7449" s="27">
        <v>1400</v>
      </c>
      <c r="N7449" s="27">
        <v>3</v>
      </c>
      <c r="O7449" s="27">
        <v>2018</v>
      </c>
      <c r="P7449" s="27">
        <v>12</v>
      </c>
      <c r="Q7449" s="27">
        <v>14</v>
      </c>
      <c r="R7449" s="28">
        <f>DATE('Raw Data'!$O7449,'Raw Data'!$P7449,'Raw Data'!$Q7449)</f>
        <v>43448</v>
      </c>
      <c r="S7449" s="27" t="str">
        <f>CONCATENATE(MID('Raw Data'!$H7449,FIND("(",'Raw Data'!$H7449)+1,FIND(")",'Raw Data'!$H7449)-FIND("(",'Raw Data'!$H7449)-1),"",'Raw Data'!$M7449)</f>
        <v>Rs.1400</v>
      </c>
      <c r="T7449" s="27">
        <f t="shared" si="116"/>
        <v>1</v>
      </c>
      <c r="U7449" s="29">
        <f>'Raw Data'!$M7449*'Raw Data'!$T7449</f>
        <v>1400</v>
      </c>
    </row>
    <row r="7450" spans="1:21" x14ac:dyDescent="0.3">
      <c r="A7450" s="20">
        <v>310417</v>
      </c>
      <c r="B7450" s="27" t="s">
        <v>7990</v>
      </c>
      <c r="C7450" s="27">
        <v>1</v>
      </c>
      <c r="D7450" s="27" t="str">
        <f>VLOOKUP('Raw Data'!$C7450,'country description'!$A$2:$B$16,2,0)</f>
        <v>India</v>
      </c>
      <c r="E7450" s="27" t="s">
        <v>12487</v>
      </c>
      <c r="F7450" s="27" t="s">
        <v>13931</v>
      </c>
      <c r="G7450" s="27" t="s">
        <v>3878</v>
      </c>
      <c r="H7450" s="27" t="s">
        <v>18</v>
      </c>
      <c r="I7450" s="27" t="s">
        <v>19</v>
      </c>
      <c r="J7450" s="27" t="s">
        <v>24</v>
      </c>
      <c r="K7450" s="27">
        <v>1</v>
      </c>
      <c r="L7450" s="27">
        <v>205</v>
      </c>
      <c r="M7450" s="27">
        <v>350</v>
      </c>
      <c r="N7450" s="27">
        <v>3.9</v>
      </c>
      <c r="O7450" s="27">
        <v>2018</v>
      </c>
      <c r="P7450" s="27">
        <v>12</v>
      </c>
      <c r="Q7450" s="27">
        <v>1</v>
      </c>
      <c r="R7450" s="28">
        <f>DATE('Raw Data'!$O7450,'Raw Data'!$P7450,'Raw Data'!$Q7450)</f>
        <v>43435</v>
      </c>
      <c r="S7450" s="27" t="str">
        <f>CONCATENATE(MID('Raw Data'!$H7450,FIND("(",'Raw Data'!$H7450)+1,FIND(")",'Raw Data'!$H7450)-FIND("(",'Raw Data'!$H7450)-1),"",'Raw Data'!$M7450)</f>
        <v>Rs.350</v>
      </c>
      <c r="T7450" s="27">
        <f t="shared" si="116"/>
        <v>1</v>
      </c>
      <c r="U7450" s="29">
        <f>'Raw Data'!$M7450*'Raw Data'!$T7450</f>
        <v>350</v>
      </c>
    </row>
    <row r="7451" spans="1:21" x14ac:dyDescent="0.3">
      <c r="A7451" s="20">
        <v>18434638</v>
      </c>
      <c r="B7451" s="27" t="s">
        <v>13559</v>
      </c>
      <c r="C7451" s="27">
        <v>1</v>
      </c>
      <c r="D7451" s="27" t="str">
        <f>VLOOKUP('Raw Data'!$C7451,'country description'!$A$2:$B$16,2,0)</f>
        <v>India</v>
      </c>
      <c r="E7451" s="27" t="s">
        <v>12487</v>
      </c>
      <c r="F7451" s="27" t="s">
        <v>13932</v>
      </c>
      <c r="G7451" s="27" t="s">
        <v>4054</v>
      </c>
      <c r="H7451" s="27" t="s">
        <v>18</v>
      </c>
      <c r="I7451" s="27" t="s">
        <v>19</v>
      </c>
      <c r="J7451" s="27" t="s">
        <v>19</v>
      </c>
      <c r="K7451" s="27">
        <v>1</v>
      </c>
      <c r="L7451" s="27">
        <v>22</v>
      </c>
      <c r="M7451" s="27">
        <v>300</v>
      </c>
      <c r="N7451" s="27">
        <v>3.5</v>
      </c>
      <c r="O7451" s="27">
        <v>2011</v>
      </c>
      <c r="P7451" s="27">
        <v>12</v>
      </c>
      <c r="Q7451" s="27">
        <v>11</v>
      </c>
      <c r="R7451" s="28">
        <f>DATE('Raw Data'!$O7451,'Raw Data'!$P7451,'Raw Data'!$Q7451)</f>
        <v>40888</v>
      </c>
      <c r="S7451" s="27" t="str">
        <f>CONCATENATE(MID('Raw Data'!$H7451,FIND("(",'Raw Data'!$H7451)+1,FIND(")",'Raw Data'!$H7451)-FIND("(",'Raw Data'!$H7451)-1),"",'Raw Data'!$M7451)</f>
        <v>Rs.300</v>
      </c>
      <c r="T7451" s="27">
        <f t="shared" si="116"/>
        <v>1</v>
      </c>
      <c r="U7451" s="29">
        <f>'Raw Data'!$M7451*'Raw Data'!$T7451</f>
        <v>300</v>
      </c>
    </row>
    <row r="7452" spans="1:21" x14ac:dyDescent="0.3">
      <c r="A7452" s="20">
        <v>18237334</v>
      </c>
      <c r="B7452" s="27" t="s">
        <v>13933</v>
      </c>
      <c r="C7452" s="27">
        <v>1</v>
      </c>
      <c r="D7452" s="27" t="str">
        <f>VLOOKUP('Raw Data'!$C7452,'country description'!$A$2:$B$16,2,0)</f>
        <v>India</v>
      </c>
      <c r="E7452" s="27" t="s">
        <v>12487</v>
      </c>
      <c r="F7452" s="27" t="s">
        <v>13934</v>
      </c>
      <c r="G7452" s="27" t="s">
        <v>17</v>
      </c>
      <c r="H7452" s="27" t="s">
        <v>18</v>
      </c>
      <c r="I7452" s="27" t="s">
        <v>24</v>
      </c>
      <c r="J7452" s="27" t="s">
        <v>24</v>
      </c>
      <c r="K7452" s="27">
        <v>3</v>
      </c>
      <c r="L7452" s="27">
        <v>332</v>
      </c>
      <c r="M7452" s="27">
        <v>1600</v>
      </c>
      <c r="N7452" s="27">
        <v>3.6</v>
      </c>
      <c r="O7452" s="27">
        <v>2017</v>
      </c>
      <c r="P7452" s="27">
        <v>12</v>
      </c>
      <c r="Q7452" s="27">
        <v>1</v>
      </c>
      <c r="R7452" s="28">
        <f>DATE('Raw Data'!$O7452,'Raw Data'!$P7452,'Raw Data'!$Q7452)</f>
        <v>43070</v>
      </c>
      <c r="S7452" s="27" t="str">
        <f>CONCATENATE(MID('Raw Data'!$H7452,FIND("(",'Raw Data'!$H7452)+1,FIND(")",'Raw Data'!$H7452)-FIND("(",'Raw Data'!$H7452)-1),"",'Raw Data'!$M7452)</f>
        <v>Rs.1600</v>
      </c>
      <c r="T7452" s="27">
        <f t="shared" si="116"/>
        <v>1</v>
      </c>
      <c r="U7452" s="29">
        <f>'Raw Data'!$M7452*'Raw Data'!$T7452</f>
        <v>1600</v>
      </c>
    </row>
    <row r="7453" spans="1:21" x14ac:dyDescent="0.3">
      <c r="A7453" s="20">
        <v>310609</v>
      </c>
      <c r="B7453" s="27" t="s">
        <v>13935</v>
      </c>
      <c r="C7453" s="27">
        <v>1</v>
      </c>
      <c r="D7453" s="27" t="str">
        <f>VLOOKUP('Raw Data'!$C7453,'country description'!$A$2:$B$16,2,0)</f>
        <v>India</v>
      </c>
      <c r="E7453" s="27" t="s">
        <v>12487</v>
      </c>
      <c r="F7453" s="27" t="s">
        <v>13936</v>
      </c>
      <c r="G7453" s="27" t="s">
        <v>17</v>
      </c>
      <c r="H7453" s="27" t="s">
        <v>18</v>
      </c>
      <c r="I7453" s="27" t="s">
        <v>19</v>
      </c>
      <c r="J7453" s="27" t="s">
        <v>24</v>
      </c>
      <c r="K7453" s="27">
        <v>1</v>
      </c>
      <c r="L7453" s="27">
        <v>31</v>
      </c>
      <c r="M7453" s="27">
        <v>450</v>
      </c>
      <c r="N7453" s="27">
        <v>2.2999999999999998</v>
      </c>
      <c r="O7453" s="27">
        <v>2010</v>
      </c>
      <c r="P7453" s="27">
        <v>12</v>
      </c>
      <c r="Q7453" s="27">
        <v>12</v>
      </c>
      <c r="R7453" s="28">
        <f>DATE('Raw Data'!$O7453,'Raw Data'!$P7453,'Raw Data'!$Q7453)</f>
        <v>40524</v>
      </c>
      <c r="S7453" s="27" t="str">
        <f>CONCATENATE(MID('Raw Data'!$H7453,FIND("(",'Raw Data'!$H7453)+1,FIND(")",'Raw Data'!$H7453)-FIND("(",'Raw Data'!$H7453)-1),"",'Raw Data'!$M7453)</f>
        <v>Rs.450</v>
      </c>
      <c r="T7453" s="27">
        <f t="shared" si="116"/>
        <v>1</v>
      </c>
      <c r="U7453" s="29">
        <f>'Raw Data'!$M7453*'Raw Data'!$T7453</f>
        <v>450</v>
      </c>
    </row>
    <row r="7454" spans="1:21" x14ac:dyDescent="0.3">
      <c r="A7454" s="20">
        <v>304612</v>
      </c>
      <c r="B7454" s="27" t="s">
        <v>6301</v>
      </c>
      <c r="C7454" s="27">
        <v>1</v>
      </c>
      <c r="D7454" s="27" t="str">
        <f>VLOOKUP('Raw Data'!$C7454,'country description'!$A$2:$B$16,2,0)</f>
        <v>India</v>
      </c>
      <c r="E7454" s="27" t="s">
        <v>12487</v>
      </c>
      <c r="F7454" s="27" t="s">
        <v>13937</v>
      </c>
      <c r="G7454" s="27" t="s">
        <v>424</v>
      </c>
      <c r="H7454" s="27" t="s">
        <v>18</v>
      </c>
      <c r="I7454" s="27" t="s">
        <v>19</v>
      </c>
      <c r="J7454" s="27" t="s">
        <v>19</v>
      </c>
      <c r="K7454" s="27">
        <v>1</v>
      </c>
      <c r="L7454" s="27">
        <v>1055</v>
      </c>
      <c r="M7454" s="27">
        <v>300</v>
      </c>
      <c r="N7454" s="27">
        <v>4</v>
      </c>
      <c r="O7454" s="27">
        <v>2015</v>
      </c>
      <c r="P7454" s="27">
        <v>12</v>
      </c>
      <c r="Q7454" s="27">
        <v>16</v>
      </c>
      <c r="R7454" s="28">
        <f>DATE('Raw Data'!$O7454,'Raw Data'!$P7454,'Raw Data'!$Q7454)</f>
        <v>42354</v>
      </c>
      <c r="S7454" s="27" t="str">
        <f>CONCATENATE(MID('Raw Data'!$H7454,FIND("(",'Raw Data'!$H7454)+1,FIND(")",'Raw Data'!$H7454)-FIND("(",'Raw Data'!$H7454)-1),"",'Raw Data'!$M7454)</f>
        <v>Rs.300</v>
      </c>
      <c r="T7454" s="27">
        <f t="shared" si="116"/>
        <v>1</v>
      </c>
      <c r="U7454" s="29">
        <f>'Raw Data'!$M7454*'Raw Data'!$T7454</f>
        <v>300</v>
      </c>
    </row>
    <row r="7455" spans="1:21" x14ac:dyDescent="0.3">
      <c r="A7455" s="20">
        <v>5677</v>
      </c>
      <c r="B7455" s="27" t="s">
        <v>13938</v>
      </c>
      <c r="C7455" s="27">
        <v>1</v>
      </c>
      <c r="D7455" s="27" t="str">
        <f>VLOOKUP('Raw Data'!$C7455,'country description'!$A$2:$B$16,2,0)</f>
        <v>India</v>
      </c>
      <c r="E7455" s="27" t="s">
        <v>12487</v>
      </c>
      <c r="F7455" s="27" t="s">
        <v>13939</v>
      </c>
      <c r="G7455" s="27" t="s">
        <v>424</v>
      </c>
      <c r="H7455" s="27" t="s">
        <v>18</v>
      </c>
      <c r="I7455" s="27" t="s">
        <v>19</v>
      </c>
      <c r="J7455" s="27" t="s">
        <v>19</v>
      </c>
      <c r="K7455" s="27">
        <v>1</v>
      </c>
      <c r="L7455" s="27">
        <v>103</v>
      </c>
      <c r="M7455" s="27">
        <v>250</v>
      </c>
      <c r="N7455" s="27">
        <v>2.5</v>
      </c>
      <c r="O7455" s="27">
        <v>2011</v>
      </c>
      <c r="P7455" s="27">
        <v>11</v>
      </c>
      <c r="Q7455" s="27">
        <v>18</v>
      </c>
      <c r="R7455" s="28">
        <f>DATE('Raw Data'!$O7455,'Raw Data'!$P7455,'Raw Data'!$Q7455)</f>
        <v>40865</v>
      </c>
      <c r="S7455" s="27" t="str">
        <f>CONCATENATE(MID('Raw Data'!$H7455,FIND("(",'Raw Data'!$H7455)+1,FIND(")",'Raw Data'!$H7455)-FIND("(",'Raw Data'!$H7455)-1),"",'Raw Data'!$M7455)</f>
        <v>Rs.250</v>
      </c>
      <c r="T7455" s="27">
        <f t="shared" si="116"/>
        <v>1</v>
      </c>
      <c r="U7455" s="29">
        <f>'Raw Data'!$M7455*'Raw Data'!$T7455</f>
        <v>250</v>
      </c>
    </row>
    <row r="7456" spans="1:21" x14ac:dyDescent="0.3">
      <c r="A7456" s="20">
        <v>18287364</v>
      </c>
      <c r="B7456" s="27" t="s">
        <v>10824</v>
      </c>
      <c r="C7456" s="27">
        <v>1</v>
      </c>
      <c r="D7456" s="27" t="str">
        <f>VLOOKUP('Raw Data'!$C7456,'country description'!$A$2:$B$16,2,0)</f>
        <v>India</v>
      </c>
      <c r="E7456" s="27" t="s">
        <v>12487</v>
      </c>
      <c r="F7456" s="27" t="s">
        <v>13848</v>
      </c>
      <c r="G7456" s="27" t="s">
        <v>504</v>
      </c>
      <c r="H7456" s="27" t="s">
        <v>18</v>
      </c>
      <c r="I7456" s="27" t="s">
        <v>19</v>
      </c>
      <c r="J7456" s="27" t="s">
        <v>24</v>
      </c>
      <c r="K7456" s="27">
        <v>2</v>
      </c>
      <c r="L7456" s="27">
        <v>68</v>
      </c>
      <c r="M7456" s="27">
        <v>650</v>
      </c>
      <c r="N7456" s="27">
        <v>3.4</v>
      </c>
      <c r="O7456" s="27">
        <v>2015</v>
      </c>
      <c r="P7456" s="27">
        <v>11</v>
      </c>
      <c r="Q7456" s="27">
        <v>25</v>
      </c>
      <c r="R7456" s="28">
        <f>DATE('Raw Data'!$O7456,'Raw Data'!$P7456,'Raw Data'!$Q7456)</f>
        <v>42333</v>
      </c>
      <c r="S7456" s="27" t="str">
        <f>CONCATENATE(MID('Raw Data'!$H7456,FIND("(",'Raw Data'!$H7456)+1,FIND(")",'Raw Data'!$H7456)-FIND("(",'Raw Data'!$H7456)-1),"",'Raw Data'!$M7456)</f>
        <v>Rs.650</v>
      </c>
      <c r="T7456" s="27">
        <f t="shared" si="116"/>
        <v>1</v>
      </c>
      <c r="U7456" s="29">
        <f>'Raw Data'!$M7456*'Raw Data'!$T7456</f>
        <v>650</v>
      </c>
    </row>
    <row r="7457" spans="1:21" x14ac:dyDescent="0.3">
      <c r="A7457" s="20">
        <v>303269</v>
      </c>
      <c r="B7457" s="27" t="s">
        <v>1244</v>
      </c>
      <c r="C7457" s="27">
        <v>1</v>
      </c>
      <c r="D7457" s="27" t="str">
        <f>VLOOKUP('Raw Data'!$C7457,'country description'!$A$2:$B$16,2,0)</f>
        <v>India</v>
      </c>
      <c r="E7457" s="27" t="s">
        <v>12487</v>
      </c>
      <c r="F7457" s="27" t="s">
        <v>13940</v>
      </c>
      <c r="G7457" s="27" t="s">
        <v>1117</v>
      </c>
      <c r="H7457" s="27" t="s">
        <v>18</v>
      </c>
      <c r="I7457" s="27" t="s">
        <v>19</v>
      </c>
      <c r="J7457" s="27" t="s">
        <v>19</v>
      </c>
      <c r="K7457" s="27">
        <v>1</v>
      </c>
      <c r="L7457" s="27">
        <v>45</v>
      </c>
      <c r="M7457" s="27">
        <v>300</v>
      </c>
      <c r="N7457" s="27">
        <v>3.4</v>
      </c>
      <c r="O7457" s="27">
        <v>2017</v>
      </c>
      <c r="P7457" s="27">
        <v>11</v>
      </c>
      <c r="Q7457" s="27">
        <v>25</v>
      </c>
      <c r="R7457" s="28">
        <f>DATE('Raw Data'!$O7457,'Raw Data'!$P7457,'Raw Data'!$Q7457)</f>
        <v>43064</v>
      </c>
      <c r="S7457" s="27" t="str">
        <f>CONCATENATE(MID('Raw Data'!$H7457,FIND("(",'Raw Data'!$H7457)+1,FIND(")",'Raw Data'!$H7457)-FIND("(",'Raw Data'!$H7457)-1),"",'Raw Data'!$M7457)</f>
        <v>Rs.300</v>
      </c>
      <c r="T7457" s="27">
        <f t="shared" si="116"/>
        <v>1</v>
      </c>
      <c r="U7457" s="29">
        <f>'Raw Data'!$M7457*'Raw Data'!$T7457</f>
        <v>300</v>
      </c>
    </row>
    <row r="7458" spans="1:21" x14ac:dyDescent="0.3">
      <c r="A7458" s="20">
        <v>301005</v>
      </c>
      <c r="B7458" s="27" t="s">
        <v>13941</v>
      </c>
      <c r="C7458" s="27">
        <v>1</v>
      </c>
      <c r="D7458" s="27" t="str">
        <f>VLOOKUP('Raw Data'!$C7458,'country description'!$A$2:$B$16,2,0)</f>
        <v>India</v>
      </c>
      <c r="E7458" s="27" t="s">
        <v>12487</v>
      </c>
      <c r="F7458" s="27" t="s">
        <v>13942</v>
      </c>
      <c r="G7458" s="27" t="s">
        <v>4449</v>
      </c>
      <c r="H7458" s="27" t="s">
        <v>18</v>
      </c>
      <c r="I7458" s="27" t="s">
        <v>19</v>
      </c>
      <c r="J7458" s="27" t="s">
        <v>19</v>
      </c>
      <c r="K7458" s="27">
        <v>3</v>
      </c>
      <c r="L7458" s="27">
        <v>235</v>
      </c>
      <c r="M7458" s="27">
        <v>1200</v>
      </c>
      <c r="N7458" s="27">
        <v>3.6</v>
      </c>
      <c r="O7458" s="27">
        <v>2012</v>
      </c>
      <c r="P7458" s="27">
        <v>11</v>
      </c>
      <c r="Q7458" s="27">
        <v>15</v>
      </c>
      <c r="R7458" s="28">
        <f>DATE('Raw Data'!$O7458,'Raw Data'!$P7458,'Raw Data'!$Q7458)</f>
        <v>41228</v>
      </c>
      <c r="S7458" s="27" t="str">
        <f>CONCATENATE(MID('Raw Data'!$H7458,FIND("(",'Raw Data'!$H7458)+1,FIND(")",'Raw Data'!$H7458)-FIND("(",'Raw Data'!$H7458)-1),"",'Raw Data'!$M7458)</f>
        <v>Rs.1200</v>
      </c>
      <c r="T7458" s="27">
        <f t="shared" si="116"/>
        <v>1</v>
      </c>
      <c r="U7458" s="29">
        <f>'Raw Data'!$M7458*'Raw Data'!$T7458</f>
        <v>1200</v>
      </c>
    </row>
    <row r="7459" spans="1:21" x14ac:dyDescent="0.3">
      <c r="A7459" s="20">
        <v>1698</v>
      </c>
      <c r="B7459" s="27" t="s">
        <v>13943</v>
      </c>
      <c r="C7459" s="27">
        <v>1</v>
      </c>
      <c r="D7459" s="27" t="str">
        <f>VLOOKUP('Raw Data'!$C7459,'country description'!$A$2:$B$16,2,0)</f>
        <v>India</v>
      </c>
      <c r="E7459" s="27" t="s">
        <v>12487</v>
      </c>
      <c r="F7459" s="27" t="s">
        <v>13944</v>
      </c>
      <c r="G7459" s="27" t="s">
        <v>393</v>
      </c>
      <c r="H7459" s="27" t="s">
        <v>18</v>
      </c>
      <c r="I7459" s="27" t="s">
        <v>24</v>
      </c>
      <c r="J7459" s="27" t="s">
        <v>19</v>
      </c>
      <c r="K7459" s="27">
        <v>3</v>
      </c>
      <c r="L7459" s="27">
        <v>106</v>
      </c>
      <c r="M7459" s="27">
        <v>1300</v>
      </c>
      <c r="N7459" s="27">
        <v>2.5</v>
      </c>
      <c r="O7459" s="27">
        <v>2010</v>
      </c>
      <c r="P7459" s="27">
        <v>10</v>
      </c>
      <c r="Q7459" s="27">
        <v>4</v>
      </c>
      <c r="R7459" s="28">
        <f>DATE('Raw Data'!$O7459,'Raw Data'!$P7459,'Raw Data'!$Q7459)</f>
        <v>40455</v>
      </c>
      <c r="S7459" s="27" t="str">
        <f>CONCATENATE(MID('Raw Data'!$H7459,FIND("(",'Raw Data'!$H7459)+1,FIND(")",'Raw Data'!$H7459)-FIND("(",'Raw Data'!$H7459)-1),"",'Raw Data'!$M7459)</f>
        <v>Rs.1300</v>
      </c>
      <c r="T7459" s="27">
        <f t="shared" si="116"/>
        <v>1</v>
      </c>
      <c r="U7459" s="29">
        <f>'Raw Data'!$M7459*'Raw Data'!$T7459</f>
        <v>1300</v>
      </c>
    </row>
    <row r="7460" spans="1:21" x14ac:dyDescent="0.3">
      <c r="A7460" s="20">
        <v>9252</v>
      </c>
      <c r="B7460" s="27" t="s">
        <v>3840</v>
      </c>
      <c r="C7460" s="27">
        <v>1</v>
      </c>
      <c r="D7460" s="27" t="str">
        <f>VLOOKUP('Raw Data'!$C7460,'country description'!$A$2:$B$16,2,0)</f>
        <v>India</v>
      </c>
      <c r="E7460" s="27" t="s">
        <v>12487</v>
      </c>
      <c r="F7460" s="27" t="s">
        <v>13945</v>
      </c>
      <c r="G7460" s="27" t="s">
        <v>13946</v>
      </c>
      <c r="H7460" s="27" t="s">
        <v>18</v>
      </c>
      <c r="I7460" s="27" t="s">
        <v>24</v>
      </c>
      <c r="J7460" s="27" t="s">
        <v>24</v>
      </c>
      <c r="K7460" s="27">
        <v>3</v>
      </c>
      <c r="L7460" s="27">
        <v>431</v>
      </c>
      <c r="M7460" s="27">
        <v>1200</v>
      </c>
      <c r="N7460" s="27">
        <v>3.4</v>
      </c>
      <c r="O7460" s="27">
        <v>2011</v>
      </c>
      <c r="P7460" s="27">
        <v>10</v>
      </c>
      <c r="Q7460" s="27">
        <v>7</v>
      </c>
      <c r="R7460" s="28">
        <f>DATE('Raw Data'!$O7460,'Raw Data'!$P7460,'Raw Data'!$Q7460)</f>
        <v>40823</v>
      </c>
      <c r="S7460" s="27" t="str">
        <f>CONCATENATE(MID('Raw Data'!$H7460,FIND("(",'Raw Data'!$H7460)+1,FIND(")",'Raw Data'!$H7460)-FIND("(",'Raw Data'!$H7460)-1),"",'Raw Data'!$M7460)</f>
        <v>Rs.1200</v>
      </c>
      <c r="T7460" s="27">
        <f t="shared" si="116"/>
        <v>1</v>
      </c>
      <c r="U7460" s="29">
        <f>'Raw Data'!$M7460*'Raw Data'!$T7460</f>
        <v>1200</v>
      </c>
    </row>
    <row r="7461" spans="1:21" x14ac:dyDescent="0.3">
      <c r="A7461" s="20">
        <v>18180086</v>
      </c>
      <c r="B7461" s="27" t="s">
        <v>13947</v>
      </c>
      <c r="C7461" s="27">
        <v>1</v>
      </c>
      <c r="D7461" s="27" t="str">
        <f>VLOOKUP('Raw Data'!$C7461,'country description'!$A$2:$B$16,2,0)</f>
        <v>India</v>
      </c>
      <c r="E7461" s="27" t="s">
        <v>12487</v>
      </c>
      <c r="F7461" s="27" t="s">
        <v>13948</v>
      </c>
      <c r="G7461" s="27" t="s">
        <v>504</v>
      </c>
      <c r="H7461" s="27" t="s">
        <v>18</v>
      </c>
      <c r="I7461" s="27" t="s">
        <v>24</v>
      </c>
      <c r="J7461" s="27" t="s">
        <v>19</v>
      </c>
      <c r="K7461" s="27">
        <v>3</v>
      </c>
      <c r="L7461" s="27">
        <v>19</v>
      </c>
      <c r="M7461" s="27">
        <v>1000</v>
      </c>
      <c r="N7461" s="27">
        <v>2.6</v>
      </c>
      <c r="O7461" s="27">
        <v>2015</v>
      </c>
      <c r="P7461" s="27">
        <v>10</v>
      </c>
      <c r="Q7461" s="27">
        <v>6</v>
      </c>
      <c r="R7461" s="28">
        <f>DATE('Raw Data'!$O7461,'Raw Data'!$P7461,'Raw Data'!$Q7461)</f>
        <v>42283</v>
      </c>
      <c r="S7461" s="27" t="str">
        <f>CONCATENATE(MID('Raw Data'!$H7461,FIND("(",'Raw Data'!$H7461)+1,FIND(")",'Raw Data'!$H7461)-FIND("(",'Raw Data'!$H7461)-1),"",'Raw Data'!$M7461)</f>
        <v>Rs.1000</v>
      </c>
      <c r="T7461" s="27">
        <f t="shared" si="116"/>
        <v>1</v>
      </c>
      <c r="U7461" s="29">
        <f>'Raw Data'!$M7461*'Raw Data'!$T7461</f>
        <v>1000</v>
      </c>
    </row>
    <row r="7462" spans="1:21" x14ac:dyDescent="0.3">
      <c r="A7462" s="20">
        <v>301514</v>
      </c>
      <c r="B7462" s="27" t="s">
        <v>13949</v>
      </c>
      <c r="C7462" s="27">
        <v>1</v>
      </c>
      <c r="D7462" s="27" t="str">
        <f>VLOOKUP('Raw Data'!$C7462,'country description'!$A$2:$B$16,2,0)</f>
        <v>India</v>
      </c>
      <c r="E7462" s="27" t="s">
        <v>12487</v>
      </c>
      <c r="F7462" s="27" t="s">
        <v>13950</v>
      </c>
      <c r="G7462" s="27" t="s">
        <v>12295</v>
      </c>
      <c r="H7462" s="27" t="s">
        <v>18</v>
      </c>
      <c r="I7462" s="27" t="s">
        <v>24</v>
      </c>
      <c r="J7462" s="27" t="s">
        <v>19</v>
      </c>
      <c r="K7462" s="27">
        <v>3</v>
      </c>
      <c r="L7462" s="27">
        <v>223</v>
      </c>
      <c r="M7462" s="27">
        <v>1000</v>
      </c>
      <c r="N7462" s="27">
        <v>3.4</v>
      </c>
      <c r="O7462" s="27">
        <v>2014</v>
      </c>
      <c r="P7462" s="27">
        <v>10</v>
      </c>
      <c r="Q7462" s="27">
        <v>26</v>
      </c>
      <c r="R7462" s="28">
        <f>DATE('Raw Data'!$O7462,'Raw Data'!$P7462,'Raw Data'!$Q7462)</f>
        <v>41938</v>
      </c>
      <c r="S7462" s="27" t="str">
        <f>CONCATENATE(MID('Raw Data'!$H7462,FIND("(",'Raw Data'!$H7462)+1,FIND(")",'Raw Data'!$H7462)-FIND("(",'Raw Data'!$H7462)-1),"",'Raw Data'!$M7462)</f>
        <v>Rs.1000</v>
      </c>
      <c r="T7462" s="27">
        <f t="shared" si="116"/>
        <v>1</v>
      </c>
      <c r="U7462" s="29">
        <f>'Raw Data'!$M7462*'Raw Data'!$T7462</f>
        <v>1000</v>
      </c>
    </row>
    <row r="7463" spans="1:21" x14ac:dyDescent="0.3">
      <c r="A7463" s="20">
        <v>310399</v>
      </c>
      <c r="B7463" s="27" t="s">
        <v>13951</v>
      </c>
      <c r="C7463" s="27">
        <v>1</v>
      </c>
      <c r="D7463" s="27" t="str">
        <f>VLOOKUP('Raw Data'!$C7463,'country description'!$A$2:$B$16,2,0)</f>
        <v>India</v>
      </c>
      <c r="E7463" s="27" t="s">
        <v>12487</v>
      </c>
      <c r="F7463" s="27" t="s">
        <v>13952</v>
      </c>
      <c r="G7463" s="27" t="s">
        <v>13953</v>
      </c>
      <c r="H7463" s="27" t="s">
        <v>18</v>
      </c>
      <c r="I7463" s="27" t="s">
        <v>24</v>
      </c>
      <c r="J7463" s="27" t="s">
        <v>24</v>
      </c>
      <c r="K7463" s="27">
        <v>2</v>
      </c>
      <c r="L7463" s="27">
        <v>833</v>
      </c>
      <c r="M7463" s="27">
        <v>900</v>
      </c>
      <c r="N7463" s="27">
        <v>3.7</v>
      </c>
      <c r="O7463" s="27">
        <v>2011</v>
      </c>
      <c r="P7463" s="27">
        <v>10</v>
      </c>
      <c r="Q7463" s="27">
        <v>21</v>
      </c>
      <c r="R7463" s="28">
        <f>DATE('Raw Data'!$O7463,'Raw Data'!$P7463,'Raw Data'!$Q7463)</f>
        <v>40837</v>
      </c>
      <c r="S7463" s="27" t="str">
        <f>CONCATENATE(MID('Raw Data'!$H7463,FIND("(",'Raw Data'!$H7463)+1,FIND(")",'Raw Data'!$H7463)-FIND("(",'Raw Data'!$H7463)-1),"",'Raw Data'!$M7463)</f>
        <v>Rs.900</v>
      </c>
      <c r="T7463" s="27">
        <f t="shared" si="116"/>
        <v>1</v>
      </c>
      <c r="U7463" s="29">
        <f>'Raw Data'!$M7463*'Raw Data'!$T7463</f>
        <v>900</v>
      </c>
    </row>
    <row r="7464" spans="1:21" x14ac:dyDescent="0.3">
      <c r="A7464" s="20">
        <v>18273566</v>
      </c>
      <c r="B7464" s="27" t="s">
        <v>13954</v>
      </c>
      <c r="C7464" s="27">
        <v>1</v>
      </c>
      <c r="D7464" s="27" t="str">
        <f>VLOOKUP('Raw Data'!$C7464,'country description'!$A$2:$B$16,2,0)</f>
        <v>India</v>
      </c>
      <c r="E7464" s="27" t="s">
        <v>12487</v>
      </c>
      <c r="F7464" s="27" t="s">
        <v>13955</v>
      </c>
      <c r="G7464" s="27" t="s">
        <v>424</v>
      </c>
      <c r="H7464" s="27" t="s">
        <v>18</v>
      </c>
      <c r="I7464" s="27" t="s">
        <v>19</v>
      </c>
      <c r="J7464" s="27" t="s">
        <v>24</v>
      </c>
      <c r="K7464" s="27">
        <v>1</v>
      </c>
      <c r="L7464" s="27">
        <v>324</v>
      </c>
      <c r="M7464" s="27">
        <v>350</v>
      </c>
      <c r="N7464" s="27">
        <v>3.6</v>
      </c>
      <c r="O7464" s="27">
        <v>2010</v>
      </c>
      <c r="P7464" s="27">
        <v>10</v>
      </c>
      <c r="Q7464" s="27">
        <v>28</v>
      </c>
      <c r="R7464" s="28">
        <f>DATE('Raw Data'!$O7464,'Raw Data'!$P7464,'Raw Data'!$Q7464)</f>
        <v>40479</v>
      </c>
      <c r="S7464" s="27" t="str">
        <f>CONCATENATE(MID('Raw Data'!$H7464,FIND("(",'Raw Data'!$H7464)+1,FIND(")",'Raw Data'!$H7464)-FIND("(",'Raw Data'!$H7464)-1),"",'Raw Data'!$M7464)</f>
        <v>Rs.350</v>
      </c>
      <c r="T7464" s="27">
        <f t="shared" si="116"/>
        <v>1</v>
      </c>
      <c r="U7464" s="29">
        <f>'Raw Data'!$M7464*'Raw Data'!$T7464</f>
        <v>350</v>
      </c>
    </row>
    <row r="7465" spans="1:21" x14ac:dyDescent="0.3">
      <c r="A7465" s="20">
        <v>18289257</v>
      </c>
      <c r="B7465" s="27" t="s">
        <v>13956</v>
      </c>
      <c r="C7465" s="27">
        <v>1</v>
      </c>
      <c r="D7465" s="27" t="str">
        <f>VLOOKUP('Raw Data'!$C7465,'country description'!$A$2:$B$16,2,0)</f>
        <v>India</v>
      </c>
      <c r="E7465" s="27" t="s">
        <v>12487</v>
      </c>
      <c r="F7465" s="27" t="s">
        <v>13957</v>
      </c>
      <c r="G7465" s="27" t="s">
        <v>13958</v>
      </c>
      <c r="H7465" s="27" t="s">
        <v>18</v>
      </c>
      <c r="I7465" s="27" t="s">
        <v>19</v>
      </c>
      <c r="J7465" s="27" t="s">
        <v>24</v>
      </c>
      <c r="K7465" s="27">
        <v>1</v>
      </c>
      <c r="L7465" s="27">
        <v>147</v>
      </c>
      <c r="M7465" s="27">
        <v>400</v>
      </c>
      <c r="N7465" s="27">
        <v>3.5</v>
      </c>
      <c r="O7465" s="27">
        <v>2010</v>
      </c>
      <c r="P7465" s="27">
        <v>8</v>
      </c>
      <c r="Q7465" s="27">
        <v>27</v>
      </c>
      <c r="R7465" s="28">
        <f>DATE('Raw Data'!$O7465,'Raw Data'!$P7465,'Raw Data'!$Q7465)</f>
        <v>40417</v>
      </c>
      <c r="S7465" s="27" t="str">
        <f>CONCATENATE(MID('Raw Data'!$H7465,FIND("(",'Raw Data'!$H7465)+1,FIND(")",'Raw Data'!$H7465)-FIND("(",'Raw Data'!$H7465)-1),"",'Raw Data'!$M7465)</f>
        <v>Rs.400</v>
      </c>
      <c r="T7465" s="27">
        <f t="shared" si="116"/>
        <v>1</v>
      </c>
      <c r="U7465" s="29">
        <f>'Raw Data'!$M7465*'Raw Data'!$T7465</f>
        <v>400</v>
      </c>
    </row>
    <row r="7466" spans="1:21" x14ac:dyDescent="0.3">
      <c r="A7466" s="20">
        <v>18381230</v>
      </c>
      <c r="B7466" s="27" t="s">
        <v>13956</v>
      </c>
      <c r="C7466" s="27">
        <v>1</v>
      </c>
      <c r="D7466" s="27" t="str">
        <f>VLOOKUP('Raw Data'!$C7466,'country description'!$A$2:$B$16,2,0)</f>
        <v>India</v>
      </c>
      <c r="E7466" s="27" t="s">
        <v>12487</v>
      </c>
      <c r="F7466" s="27" t="s">
        <v>13959</v>
      </c>
      <c r="G7466" s="27" t="s">
        <v>13958</v>
      </c>
      <c r="H7466" s="27" t="s">
        <v>18</v>
      </c>
      <c r="I7466" s="27" t="s">
        <v>19</v>
      </c>
      <c r="J7466" s="27" t="s">
        <v>24</v>
      </c>
      <c r="K7466" s="27">
        <v>1</v>
      </c>
      <c r="L7466" s="27">
        <v>29</v>
      </c>
      <c r="M7466" s="27">
        <v>400</v>
      </c>
      <c r="N7466" s="27">
        <v>3.5</v>
      </c>
      <c r="O7466" s="27">
        <v>2010</v>
      </c>
      <c r="P7466" s="27">
        <v>12</v>
      </c>
      <c r="Q7466" s="27">
        <v>26</v>
      </c>
      <c r="R7466" s="28">
        <f>DATE('Raw Data'!$O7466,'Raw Data'!$P7466,'Raw Data'!$Q7466)</f>
        <v>40538</v>
      </c>
      <c r="S7466" s="27" t="str">
        <f>CONCATENATE(MID('Raw Data'!$H7466,FIND("(",'Raw Data'!$H7466)+1,FIND(")",'Raw Data'!$H7466)-FIND("(",'Raw Data'!$H7466)-1),"",'Raw Data'!$M7466)</f>
        <v>Rs.400</v>
      </c>
      <c r="T7466" s="27">
        <f t="shared" si="116"/>
        <v>1</v>
      </c>
      <c r="U7466" s="29">
        <f>'Raw Data'!$M7466*'Raw Data'!$T7466</f>
        <v>400</v>
      </c>
    </row>
    <row r="7467" spans="1:21" x14ac:dyDescent="0.3">
      <c r="A7467" s="20">
        <v>18254530</v>
      </c>
      <c r="B7467" s="27" t="s">
        <v>11831</v>
      </c>
      <c r="C7467" s="27">
        <v>1</v>
      </c>
      <c r="D7467" s="27" t="str">
        <f>VLOOKUP('Raw Data'!$C7467,'country description'!$A$2:$B$16,2,0)</f>
        <v>India</v>
      </c>
      <c r="E7467" s="27" t="s">
        <v>12487</v>
      </c>
      <c r="F7467" s="27" t="s">
        <v>13960</v>
      </c>
      <c r="G7467" s="27" t="s">
        <v>5264</v>
      </c>
      <c r="H7467" s="27" t="s">
        <v>18</v>
      </c>
      <c r="I7467" s="27" t="s">
        <v>19</v>
      </c>
      <c r="J7467" s="27" t="s">
        <v>24</v>
      </c>
      <c r="K7467" s="27">
        <v>1</v>
      </c>
      <c r="L7467" s="27">
        <v>518</v>
      </c>
      <c r="M7467" s="27">
        <v>400</v>
      </c>
      <c r="N7467" s="27">
        <v>3.7</v>
      </c>
      <c r="O7467" s="27">
        <v>2018</v>
      </c>
      <c r="P7467" s="27">
        <v>9</v>
      </c>
      <c r="Q7467" s="27">
        <v>4</v>
      </c>
      <c r="R7467" s="28">
        <f>DATE('Raw Data'!$O7467,'Raw Data'!$P7467,'Raw Data'!$Q7467)</f>
        <v>43347</v>
      </c>
      <c r="S7467" s="27" t="str">
        <f>CONCATENATE(MID('Raw Data'!$H7467,FIND("(",'Raw Data'!$H7467)+1,FIND(")",'Raw Data'!$H7467)-FIND("(",'Raw Data'!$H7467)-1),"",'Raw Data'!$M7467)</f>
        <v>Rs.400</v>
      </c>
      <c r="T7467" s="27">
        <f t="shared" si="116"/>
        <v>1</v>
      </c>
      <c r="U7467" s="29">
        <f>'Raw Data'!$M7467*'Raw Data'!$T7467</f>
        <v>400</v>
      </c>
    </row>
    <row r="7468" spans="1:21" x14ac:dyDescent="0.3">
      <c r="A7468" s="20">
        <v>18431970</v>
      </c>
      <c r="B7468" s="27" t="s">
        <v>13961</v>
      </c>
      <c r="C7468" s="27">
        <v>1</v>
      </c>
      <c r="D7468" s="27" t="str">
        <f>VLOOKUP('Raw Data'!$C7468,'country description'!$A$2:$B$16,2,0)</f>
        <v>India</v>
      </c>
      <c r="E7468" s="27" t="s">
        <v>12487</v>
      </c>
      <c r="F7468" s="27" t="s">
        <v>13962</v>
      </c>
      <c r="G7468" s="27" t="s">
        <v>883</v>
      </c>
      <c r="H7468" s="27" t="s">
        <v>18</v>
      </c>
      <c r="I7468" s="27" t="s">
        <v>19</v>
      </c>
      <c r="J7468" s="27" t="s">
        <v>24</v>
      </c>
      <c r="K7468" s="27">
        <v>1</v>
      </c>
      <c r="L7468" s="27">
        <v>29</v>
      </c>
      <c r="M7468" s="27">
        <v>400</v>
      </c>
      <c r="N7468" s="27">
        <v>3.4</v>
      </c>
      <c r="O7468" s="27">
        <v>2012</v>
      </c>
      <c r="P7468" s="27">
        <v>9</v>
      </c>
      <c r="Q7468" s="27">
        <v>27</v>
      </c>
      <c r="R7468" s="28">
        <f>DATE('Raw Data'!$O7468,'Raw Data'!$P7468,'Raw Data'!$Q7468)</f>
        <v>41179</v>
      </c>
      <c r="S7468" s="27" t="str">
        <f>CONCATENATE(MID('Raw Data'!$H7468,FIND("(",'Raw Data'!$H7468)+1,FIND(")",'Raw Data'!$H7468)-FIND("(",'Raw Data'!$H7468)-1),"",'Raw Data'!$M7468)</f>
        <v>Rs.400</v>
      </c>
      <c r="T7468" s="27">
        <f t="shared" si="116"/>
        <v>1</v>
      </c>
      <c r="U7468" s="29">
        <f>'Raw Data'!$M7468*'Raw Data'!$T7468</f>
        <v>400</v>
      </c>
    </row>
    <row r="7469" spans="1:21" x14ac:dyDescent="0.3">
      <c r="A7469" s="20">
        <v>2334</v>
      </c>
      <c r="B7469" s="27" t="s">
        <v>13963</v>
      </c>
      <c r="C7469" s="27">
        <v>1</v>
      </c>
      <c r="D7469" s="27" t="str">
        <f>VLOOKUP('Raw Data'!$C7469,'country description'!$A$2:$B$16,2,0)</f>
        <v>India</v>
      </c>
      <c r="E7469" s="27" t="s">
        <v>12487</v>
      </c>
      <c r="F7469" s="27" t="s">
        <v>13964</v>
      </c>
      <c r="G7469" s="27" t="s">
        <v>945</v>
      </c>
      <c r="H7469" s="27" t="s">
        <v>18</v>
      </c>
      <c r="I7469" s="27" t="s">
        <v>19</v>
      </c>
      <c r="J7469" s="27" t="s">
        <v>19</v>
      </c>
      <c r="K7469" s="27">
        <v>1</v>
      </c>
      <c r="L7469" s="27">
        <v>85</v>
      </c>
      <c r="M7469" s="27">
        <v>400</v>
      </c>
      <c r="N7469" s="27">
        <v>3.5</v>
      </c>
      <c r="O7469" s="27">
        <v>2016</v>
      </c>
      <c r="P7469" s="27">
        <v>9</v>
      </c>
      <c r="Q7469" s="27">
        <v>28</v>
      </c>
      <c r="R7469" s="28">
        <f>DATE('Raw Data'!$O7469,'Raw Data'!$P7469,'Raw Data'!$Q7469)</f>
        <v>42641</v>
      </c>
      <c r="S7469" s="27" t="str">
        <f>CONCATENATE(MID('Raw Data'!$H7469,FIND("(",'Raw Data'!$H7469)+1,FIND(")",'Raw Data'!$H7469)-FIND("(",'Raw Data'!$H7469)-1),"",'Raw Data'!$M7469)</f>
        <v>Rs.400</v>
      </c>
      <c r="T7469" s="27">
        <f t="shared" si="116"/>
        <v>1</v>
      </c>
      <c r="U7469" s="29">
        <f>'Raw Data'!$M7469*'Raw Data'!$T7469</f>
        <v>400</v>
      </c>
    </row>
    <row r="7470" spans="1:21" x14ac:dyDescent="0.3">
      <c r="A7470" s="20">
        <v>18472655</v>
      </c>
      <c r="B7470" s="27" t="s">
        <v>13965</v>
      </c>
      <c r="C7470" s="27">
        <v>1</v>
      </c>
      <c r="D7470" s="27" t="str">
        <f>VLOOKUP('Raw Data'!$C7470,'country description'!$A$2:$B$16,2,0)</f>
        <v>India</v>
      </c>
      <c r="E7470" s="27" t="s">
        <v>12487</v>
      </c>
      <c r="F7470" s="27" t="s">
        <v>13966</v>
      </c>
      <c r="G7470" s="27" t="s">
        <v>3098</v>
      </c>
      <c r="H7470" s="27" t="s">
        <v>18</v>
      </c>
      <c r="I7470" s="27" t="s">
        <v>19</v>
      </c>
      <c r="J7470" s="27" t="s">
        <v>24</v>
      </c>
      <c r="K7470" s="27">
        <v>1</v>
      </c>
      <c r="L7470" s="27">
        <v>6</v>
      </c>
      <c r="M7470" s="27">
        <v>400</v>
      </c>
      <c r="N7470" s="27">
        <v>3.1</v>
      </c>
      <c r="O7470" s="27">
        <v>2017</v>
      </c>
      <c r="P7470" s="27">
        <v>9</v>
      </c>
      <c r="Q7470" s="27">
        <v>3</v>
      </c>
      <c r="R7470" s="28">
        <f>DATE('Raw Data'!$O7470,'Raw Data'!$P7470,'Raw Data'!$Q7470)</f>
        <v>42981</v>
      </c>
      <c r="S7470" s="27" t="str">
        <f>CONCATENATE(MID('Raw Data'!$H7470,FIND("(",'Raw Data'!$H7470)+1,FIND(")",'Raw Data'!$H7470)-FIND("(",'Raw Data'!$H7470)-1),"",'Raw Data'!$M7470)</f>
        <v>Rs.400</v>
      </c>
      <c r="T7470" s="27">
        <f t="shared" si="116"/>
        <v>1</v>
      </c>
      <c r="U7470" s="29">
        <f>'Raw Data'!$M7470*'Raw Data'!$T7470</f>
        <v>400</v>
      </c>
    </row>
    <row r="7471" spans="1:21" x14ac:dyDescent="0.3">
      <c r="A7471" s="20">
        <v>18303845</v>
      </c>
      <c r="B7471" s="27" t="s">
        <v>12533</v>
      </c>
      <c r="C7471" s="27">
        <v>1</v>
      </c>
      <c r="D7471" s="27" t="str">
        <f>VLOOKUP('Raw Data'!$C7471,'country description'!$A$2:$B$16,2,0)</f>
        <v>India</v>
      </c>
      <c r="E7471" s="27" t="s">
        <v>12487</v>
      </c>
      <c r="F7471" s="27" t="s">
        <v>13967</v>
      </c>
      <c r="G7471" s="27" t="s">
        <v>617</v>
      </c>
      <c r="H7471" s="27" t="s">
        <v>18</v>
      </c>
      <c r="I7471" s="27" t="s">
        <v>19</v>
      </c>
      <c r="J7471" s="27" t="s">
        <v>24</v>
      </c>
      <c r="K7471" s="27">
        <v>1</v>
      </c>
      <c r="L7471" s="27">
        <v>47</v>
      </c>
      <c r="M7471" s="27">
        <v>400</v>
      </c>
      <c r="N7471" s="27">
        <v>3.6</v>
      </c>
      <c r="O7471" s="27">
        <v>2015</v>
      </c>
      <c r="P7471" s="27">
        <v>9</v>
      </c>
      <c r="Q7471" s="27">
        <v>4</v>
      </c>
      <c r="R7471" s="28">
        <f>DATE('Raw Data'!$O7471,'Raw Data'!$P7471,'Raw Data'!$Q7471)</f>
        <v>42251</v>
      </c>
      <c r="S7471" s="27" t="str">
        <f>CONCATENATE(MID('Raw Data'!$H7471,FIND("(",'Raw Data'!$H7471)+1,FIND(")",'Raw Data'!$H7471)-FIND("(",'Raw Data'!$H7471)-1),"",'Raw Data'!$M7471)</f>
        <v>Rs.400</v>
      </c>
      <c r="T7471" s="27">
        <f t="shared" si="116"/>
        <v>1</v>
      </c>
      <c r="U7471" s="29">
        <f>'Raw Data'!$M7471*'Raw Data'!$T7471</f>
        <v>400</v>
      </c>
    </row>
    <row r="7472" spans="1:21" x14ac:dyDescent="0.3">
      <c r="A7472" s="20">
        <v>18438249</v>
      </c>
      <c r="B7472" s="27" t="s">
        <v>13968</v>
      </c>
      <c r="C7472" s="27">
        <v>1</v>
      </c>
      <c r="D7472" s="27" t="str">
        <f>VLOOKUP('Raw Data'!$C7472,'country description'!$A$2:$B$16,2,0)</f>
        <v>India</v>
      </c>
      <c r="E7472" s="27" t="s">
        <v>12487</v>
      </c>
      <c r="F7472" s="27" t="s">
        <v>13969</v>
      </c>
      <c r="G7472" s="27" t="s">
        <v>455</v>
      </c>
      <c r="H7472" s="27" t="s">
        <v>18</v>
      </c>
      <c r="I7472" s="27" t="s">
        <v>19</v>
      </c>
      <c r="J7472" s="27" t="s">
        <v>19</v>
      </c>
      <c r="K7472" s="27">
        <v>1</v>
      </c>
      <c r="L7472" s="27">
        <v>4</v>
      </c>
      <c r="M7472" s="27">
        <v>400</v>
      </c>
      <c r="N7472" s="27">
        <v>3</v>
      </c>
      <c r="O7472" s="27">
        <v>2012</v>
      </c>
      <c r="P7472" s="27">
        <v>9</v>
      </c>
      <c r="Q7472" s="27">
        <v>28</v>
      </c>
      <c r="R7472" s="28">
        <f>DATE('Raw Data'!$O7472,'Raw Data'!$P7472,'Raw Data'!$Q7472)</f>
        <v>41180</v>
      </c>
      <c r="S7472" s="27" t="str">
        <f>CONCATENATE(MID('Raw Data'!$H7472,FIND("(",'Raw Data'!$H7472)+1,FIND(")",'Raw Data'!$H7472)-FIND("(",'Raw Data'!$H7472)-1),"",'Raw Data'!$M7472)</f>
        <v>Rs.400</v>
      </c>
      <c r="T7472" s="27">
        <f t="shared" si="116"/>
        <v>1</v>
      </c>
      <c r="U7472" s="29">
        <f>'Raw Data'!$M7472*'Raw Data'!$T7472</f>
        <v>400</v>
      </c>
    </row>
    <row r="7473" spans="1:21" x14ac:dyDescent="0.3">
      <c r="A7473" s="20">
        <v>18398614</v>
      </c>
      <c r="B7473" s="27" t="s">
        <v>13970</v>
      </c>
      <c r="C7473" s="27">
        <v>1</v>
      </c>
      <c r="D7473" s="27" t="str">
        <f>VLOOKUP('Raw Data'!$C7473,'country description'!$A$2:$B$16,2,0)</f>
        <v>India</v>
      </c>
      <c r="E7473" s="27" t="s">
        <v>12487</v>
      </c>
      <c r="F7473" s="27" t="s">
        <v>12537</v>
      </c>
      <c r="G7473" s="27" t="s">
        <v>434</v>
      </c>
      <c r="H7473" s="27" t="s">
        <v>18</v>
      </c>
      <c r="I7473" s="27" t="s">
        <v>19</v>
      </c>
      <c r="J7473" s="27" t="s">
        <v>19</v>
      </c>
      <c r="K7473" s="27">
        <v>1</v>
      </c>
      <c r="L7473" s="27">
        <v>3</v>
      </c>
      <c r="M7473" s="27">
        <v>400</v>
      </c>
      <c r="N7473" s="27">
        <v>1</v>
      </c>
      <c r="O7473" s="27">
        <v>2011</v>
      </c>
      <c r="P7473" s="27">
        <v>9</v>
      </c>
      <c r="Q7473" s="27">
        <v>9</v>
      </c>
      <c r="R7473" s="28">
        <f>DATE('Raw Data'!$O7473,'Raw Data'!$P7473,'Raw Data'!$Q7473)</f>
        <v>40795</v>
      </c>
      <c r="S7473" s="27" t="str">
        <f>CONCATENATE(MID('Raw Data'!$H7473,FIND("(",'Raw Data'!$H7473)+1,FIND(")",'Raw Data'!$H7473)-FIND("(",'Raw Data'!$H7473)-1),"",'Raw Data'!$M7473)</f>
        <v>Rs.400</v>
      </c>
      <c r="T7473" s="27">
        <f t="shared" si="116"/>
        <v>1</v>
      </c>
      <c r="U7473" s="29">
        <f>'Raw Data'!$M7473*'Raw Data'!$T7473</f>
        <v>400</v>
      </c>
    </row>
    <row r="7474" spans="1:21" x14ac:dyDescent="0.3">
      <c r="A7474" s="20">
        <v>18215963</v>
      </c>
      <c r="B7474" s="27" t="s">
        <v>13971</v>
      </c>
      <c r="C7474" s="27">
        <v>1</v>
      </c>
      <c r="D7474" s="27" t="str">
        <f>VLOOKUP('Raw Data'!$C7474,'country description'!$A$2:$B$16,2,0)</f>
        <v>India</v>
      </c>
      <c r="E7474" s="27" t="s">
        <v>12487</v>
      </c>
      <c r="F7474" s="27" t="s">
        <v>13972</v>
      </c>
      <c r="G7474" s="27" t="s">
        <v>393</v>
      </c>
      <c r="H7474" s="27" t="s">
        <v>18</v>
      </c>
      <c r="I7474" s="27" t="s">
        <v>19</v>
      </c>
      <c r="J7474" s="27" t="s">
        <v>24</v>
      </c>
      <c r="K7474" s="27">
        <v>1</v>
      </c>
      <c r="L7474" s="27">
        <v>15</v>
      </c>
      <c r="M7474" s="27">
        <v>400</v>
      </c>
      <c r="N7474" s="27">
        <v>2.7</v>
      </c>
      <c r="O7474" s="27">
        <v>2017</v>
      </c>
      <c r="P7474" s="27">
        <v>9</v>
      </c>
      <c r="Q7474" s="27">
        <v>14</v>
      </c>
      <c r="R7474" s="28">
        <f>DATE('Raw Data'!$O7474,'Raw Data'!$P7474,'Raw Data'!$Q7474)</f>
        <v>42992</v>
      </c>
      <c r="S7474" s="27" t="str">
        <f>CONCATENATE(MID('Raw Data'!$H7474,FIND("(",'Raw Data'!$H7474)+1,FIND(")",'Raw Data'!$H7474)-FIND("(",'Raw Data'!$H7474)-1),"",'Raw Data'!$M7474)</f>
        <v>Rs.400</v>
      </c>
      <c r="T7474" s="27">
        <f t="shared" si="116"/>
        <v>1</v>
      </c>
      <c r="U7474" s="29">
        <f>'Raw Data'!$M7474*'Raw Data'!$T7474</f>
        <v>400</v>
      </c>
    </row>
    <row r="7475" spans="1:21" x14ac:dyDescent="0.3">
      <c r="A7475" s="20">
        <v>18308083</v>
      </c>
      <c r="B7475" s="27" t="s">
        <v>13973</v>
      </c>
      <c r="C7475" s="27">
        <v>1</v>
      </c>
      <c r="D7475" s="27" t="str">
        <f>VLOOKUP('Raw Data'!$C7475,'country description'!$A$2:$B$16,2,0)</f>
        <v>India</v>
      </c>
      <c r="E7475" s="27" t="s">
        <v>12487</v>
      </c>
      <c r="F7475" s="27" t="s">
        <v>13974</v>
      </c>
      <c r="G7475" s="27" t="s">
        <v>464</v>
      </c>
      <c r="H7475" s="27" t="s">
        <v>18</v>
      </c>
      <c r="I7475" s="27" t="s">
        <v>19</v>
      </c>
      <c r="J7475" s="27" t="s">
        <v>19</v>
      </c>
      <c r="K7475" s="27">
        <v>1</v>
      </c>
      <c r="L7475" s="27">
        <v>9</v>
      </c>
      <c r="M7475" s="27">
        <v>400</v>
      </c>
      <c r="N7475" s="27">
        <v>3.2</v>
      </c>
      <c r="O7475" s="27">
        <v>2013</v>
      </c>
      <c r="P7475" s="27">
        <v>9</v>
      </c>
      <c r="Q7475" s="27">
        <v>4</v>
      </c>
      <c r="R7475" s="28">
        <f>DATE('Raw Data'!$O7475,'Raw Data'!$P7475,'Raw Data'!$Q7475)</f>
        <v>41521</v>
      </c>
      <c r="S7475" s="27" t="str">
        <f>CONCATENATE(MID('Raw Data'!$H7475,FIND("(",'Raw Data'!$H7475)+1,FIND(")",'Raw Data'!$H7475)-FIND("(",'Raw Data'!$H7475)-1),"",'Raw Data'!$M7475)</f>
        <v>Rs.400</v>
      </c>
      <c r="T7475" s="27">
        <f t="shared" si="116"/>
        <v>1</v>
      </c>
      <c r="U7475" s="29">
        <f>'Raw Data'!$M7475*'Raw Data'!$T7475</f>
        <v>400</v>
      </c>
    </row>
    <row r="7476" spans="1:21" x14ac:dyDescent="0.3">
      <c r="A7476" s="20">
        <v>18272367</v>
      </c>
      <c r="B7476" s="27" t="s">
        <v>6301</v>
      </c>
      <c r="C7476" s="27">
        <v>1</v>
      </c>
      <c r="D7476" s="27" t="str">
        <f>VLOOKUP('Raw Data'!$C7476,'country description'!$A$2:$B$16,2,0)</f>
        <v>India</v>
      </c>
      <c r="E7476" s="27" t="s">
        <v>12487</v>
      </c>
      <c r="F7476" s="27" t="s">
        <v>13212</v>
      </c>
      <c r="G7476" s="27" t="s">
        <v>424</v>
      </c>
      <c r="H7476" s="27" t="s">
        <v>18</v>
      </c>
      <c r="I7476" s="27" t="s">
        <v>19</v>
      </c>
      <c r="J7476" s="27" t="s">
        <v>19</v>
      </c>
      <c r="K7476" s="27">
        <v>1</v>
      </c>
      <c r="L7476" s="27">
        <v>232</v>
      </c>
      <c r="M7476" s="27">
        <v>400</v>
      </c>
      <c r="N7476" s="27">
        <v>3.9</v>
      </c>
      <c r="O7476" s="27">
        <v>2017</v>
      </c>
      <c r="P7476" s="27">
        <v>8</v>
      </c>
      <c r="Q7476" s="27">
        <v>20</v>
      </c>
      <c r="R7476" s="28">
        <f>DATE('Raw Data'!$O7476,'Raw Data'!$P7476,'Raw Data'!$Q7476)</f>
        <v>42967</v>
      </c>
      <c r="S7476" s="27" t="str">
        <f>CONCATENATE(MID('Raw Data'!$H7476,FIND("(",'Raw Data'!$H7476)+1,FIND(")",'Raw Data'!$H7476)-FIND("(",'Raw Data'!$H7476)-1),"",'Raw Data'!$M7476)</f>
        <v>Rs.400</v>
      </c>
      <c r="T7476" s="27">
        <f t="shared" si="116"/>
        <v>1</v>
      </c>
      <c r="U7476" s="29">
        <f>'Raw Data'!$M7476*'Raw Data'!$T7476</f>
        <v>400</v>
      </c>
    </row>
    <row r="7477" spans="1:21" x14ac:dyDescent="0.3">
      <c r="A7477" s="20">
        <v>18435286</v>
      </c>
      <c r="B7477" s="27" t="s">
        <v>13975</v>
      </c>
      <c r="C7477" s="27">
        <v>1</v>
      </c>
      <c r="D7477" s="27" t="str">
        <f>VLOOKUP('Raw Data'!$C7477,'country description'!$A$2:$B$16,2,0)</f>
        <v>India</v>
      </c>
      <c r="E7477" s="27" t="s">
        <v>12487</v>
      </c>
      <c r="F7477" s="27" t="s">
        <v>12490</v>
      </c>
      <c r="G7477" s="27" t="s">
        <v>1117</v>
      </c>
      <c r="H7477" s="27" t="s">
        <v>18</v>
      </c>
      <c r="I7477" s="27" t="s">
        <v>19</v>
      </c>
      <c r="J7477" s="27" t="s">
        <v>24</v>
      </c>
      <c r="K7477" s="27">
        <v>1</v>
      </c>
      <c r="L7477" s="27">
        <v>2</v>
      </c>
      <c r="M7477" s="27">
        <v>400</v>
      </c>
      <c r="N7477" s="27">
        <v>1</v>
      </c>
      <c r="O7477" s="27">
        <v>2016</v>
      </c>
      <c r="P7477" s="27">
        <v>8</v>
      </c>
      <c r="Q7477" s="27">
        <v>2</v>
      </c>
      <c r="R7477" s="28">
        <f>DATE('Raw Data'!$O7477,'Raw Data'!$P7477,'Raw Data'!$Q7477)</f>
        <v>42584</v>
      </c>
      <c r="S7477" s="27" t="str">
        <f>CONCATENATE(MID('Raw Data'!$H7477,FIND("(",'Raw Data'!$H7477)+1,FIND(")",'Raw Data'!$H7477)-FIND("(",'Raw Data'!$H7477)-1),"",'Raw Data'!$M7477)</f>
        <v>Rs.400</v>
      </c>
      <c r="T7477" s="27">
        <f t="shared" si="116"/>
        <v>1</v>
      </c>
      <c r="U7477" s="29">
        <f>'Raw Data'!$M7477*'Raw Data'!$T7477</f>
        <v>400</v>
      </c>
    </row>
    <row r="7478" spans="1:21" x14ac:dyDescent="0.3">
      <c r="A7478" s="20">
        <v>18243997</v>
      </c>
      <c r="B7478" s="27" t="s">
        <v>13976</v>
      </c>
      <c r="C7478" s="27">
        <v>1</v>
      </c>
      <c r="D7478" s="27" t="str">
        <f>VLOOKUP('Raw Data'!$C7478,'country description'!$A$2:$B$16,2,0)</f>
        <v>India</v>
      </c>
      <c r="E7478" s="27" t="s">
        <v>12487</v>
      </c>
      <c r="F7478" s="27" t="s">
        <v>13977</v>
      </c>
      <c r="G7478" s="27" t="s">
        <v>3802</v>
      </c>
      <c r="H7478" s="27" t="s">
        <v>18</v>
      </c>
      <c r="I7478" s="27" t="s">
        <v>19</v>
      </c>
      <c r="J7478" s="27" t="s">
        <v>19</v>
      </c>
      <c r="K7478" s="27">
        <v>1</v>
      </c>
      <c r="L7478" s="27">
        <v>33</v>
      </c>
      <c r="M7478" s="27">
        <v>400</v>
      </c>
      <c r="N7478" s="27">
        <v>3.2</v>
      </c>
      <c r="O7478" s="27">
        <v>2015</v>
      </c>
      <c r="P7478" s="27">
        <v>8</v>
      </c>
      <c r="Q7478" s="27">
        <v>11</v>
      </c>
      <c r="R7478" s="28">
        <f>DATE('Raw Data'!$O7478,'Raw Data'!$P7478,'Raw Data'!$Q7478)</f>
        <v>42227</v>
      </c>
      <c r="S7478" s="27" t="str">
        <f>CONCATENATE(MID('Raw Data'!$H7478,FIND("(",'Raw Data'!$H7478)+1,FIND(")",'Raw Data'!$H7478)-FIND("(",'Raw Data'!$H7478)-1),"",'Raw Data'!$M7478)</f>
        <v>Rs.400</v>
      </c>
      <c r="T7478" s="27">
        <f t="shared" si="116"/>
        <v>1</v>
      </c>
      <c r="U7478" s="29">
        <f>'Raw Data'!$M7478*'Raw Data'!$T7478</f>
        <v>400</v>
      </c>
    </row>
    <row r="7479" spans="1:21" x14ac:dyDescent="0.3">
      <c r="A7479" s="20">
        <v>18292443</v>
      </c>
      <c r="B7479" s="27" t="s">
        <v>13978</v>
      </c>
      <c r="C7479" s="27">
        <v>1</v>
      </c>
      <c r="D7479" s="27" t="str">
        <f>VLOOKUP('Raw Data'!$C7479,'country description'!$A$2:$B$16,2,0)</f>
        <v>India</v>
      </c>
      <c r="E7479" s="27" t="s">
        <v>12487</v>
      </c>
      <c r="F7479" s="27" t="s">
        <v>13979</v>
      </c>
      <c r="G7479" s="27" t="s">
        <v>610</v>
      </c>
      <c r="H7479" s="27" t="s">
        <v>18</v>
      </c>
      <c r="I7479" s="27" t="s">
        <v>19</v>
      </c>
      <c r="J7479" s="27" t="s">
        <v>19</v>
      </c>
      <c r="K7479" s="27">
        <v>1</v>
      </c>
      <c r="L7479" s="27">
        <v>8</v>
      </c>
      <c r="M7479" s="27">
        <v>400</v>
      </c>
      <c r="N7479" s="27">
        <v>2.8</v>
      </c>
      <c r="O7479" s="27">
        <v>2015</v>
      </c>
      <c r="P7479" s="27">
        <v>8</v>
      </c>
      <c r="Q7479" s="27">
        <v>13</v>
      </c>
      <c r="R7479" s="28">
        <f>DATE('Raw Data'!$O7479,'Raw Data'!$P7479,'Raw Data'!$Q7479)</f>
        <v>42229</v>
      </c>
      <c r="S7479" s="27" t="str">
        <f>CONCATENATE(MID('Raw Data'!$H7479,FIND("(",'Raw Data'!$H7479)+1,FIND(")",'Raw Data'!$H7479)-FIND("(",'Raw Data'!$H7479)-1),"",'Raw Data'!$M7479)</f>
        <v>Rs.400</v>
      </c>
      <c r="T7479" s="27">
        <f t="shared" si="116"/>
        <v>1</v>
      </c>
      <c r="U7479" s="29">
        <f>'Raw Data'!$M7479*'Raw Data'!$T7479</f>
        <v>400</v>
      </c>
    </row>
    <row r="7480" spans="1:21" x14ac:dyDescent="0.3">
      <c r="A7480" s="20">
        <v>18388032</v>
      </c>
      <c r="B7480" s="27" t="s">
        <v>13980</v>
      </c>
      <c r="C7480" s="27">
        <v>1</v>
      </c>
      <c r="D7480" s="27" t="str">
        <f>VLOOKUP('Raw Data'!$C7480,'country description'!$A$2:$B$16,2,0)</f>
        <v>India</v>
      </c>
      <c r="E7480" s="27" t="s">
        <v>12487</v>
      </c>
      <c r="F7480" s="27" t="s">
        <v>12534</v>
      </c>
      <c r="G7480" s="27" t="s">
        <v>458</v>
      </c>
      <c r="H7480" s="27" t="s">
        <v>18</v>
      </c>
      <c r="I7480" s="27" t="s">
        <v>19</v>
      </c>
      <c r="J7480" s="27" t="s">
        <v>19</v>
      </c>
      <c r="K7480" s="27">
        <v>1</v>
      </c>
      <c r="L7480" s="27">
        <v>24</v>
      </c>
      <c r="M7480" s="27">
        <v>400</v>
      </c>
      <c r="N7480" s="27">
        <v>3.4</v>
      </c>
      <c r="O7480" s="27">
        <v>2018</v>
      </c>
      <c r="P7480" s="27">
        <v>8</v>
      </c>
      <c r="Q7480" s="27">
        <v>22</v>
      </c>
      <c r="R7480" s="28">
        <f>DATE('Raw Data'!$O7480,'Raw Data'!$P7480,'Raw Data'!$Q7480)</f>
        <v>43334</v>
      </c>
      <c r="S7480" s="27" t="str">
        <f>CONCATENATE(MID('Raw Data'!$H7480,FIND("(",'Raw Data'!$H7480)+1,FIND(")",'Raw Data'!$H7480)-FIND("(",'Raw Data'!$H7480)-1),"",'Raw Data'!$M7480)</f>
        <v>Rs.400</v>
      </c>
      <c r="T7480" s="27">
        <f t="shared" si="116"/>
        <v>1</v>
      </c>
      <c r="U7480" s="29">
        <f>'Raw Data'!$M7480*'Raw Data'!$T7480</f>
        <v>400</v>
      </c>
    </row>
    <row r="7481" spans="1:21" x14ac:dyDescent="0.3">
      <c r="A7481" s="20">
        <v>18381249</v>
      </c>
      <c r="B7481" s="27" t="s">
        <v>13981</v>
      </c>
      <c r="C7481" s="27">
        <v>1</v>
      </c>
      <c r="D7481" s="27" t="str">
        <f>VLOOKUP('Raw Data'!$C7481,'country description'!$A$2:$B$16,2,0)</f>
        <v>India</v>
      </c>
      <c r="E7481" s="27" t="s">
        <v>12487</v>
      </c>
      <c r="F7481" s="27" t="s">
        <v>13982</v>
      </c>
      <c r="G7481" s="27" t="s">
        <v>390</v>
      </c>
      <c r="H7481" s="27" t="s">
        <v>18</v>
      </c>
      <c r="I7481" s="27" t="s">
        <v>19</v>
      </c>
      <c r="J7481" s="27" t="s">
        <v>24</v>
      </c>
      <c r="K7481" s="27">
        <v>1</v>
      </c>
      <c r="L7481" s="27">
        <v>6</v>
      </c>
      <c r="M7481" s="27">
        <v>400</v>
      </c>
      <c r="N7481" s="27">
        <v>2.5</v>
      </c>
      <c r="O7481" s="27">
        <v>2016</v>
      </c>
      <c r="P7481" s="27">
        <v>7</v>
      </c>
      <c r="Q7481" s="27">
        <v>27</v>
      </c>
      <c r="R7481" s="28">
        <f>DATE('Raw Data'!$O7481,'Raw Data'!$P7481,'Raw Data'!$Q7481)</f>
        <v>42578</v>
      </c>
      <c r="S7481" s="27" t="str">
        <f>CONCATENATE(MID('Raw Data'!$H7481,FIND("(",'Raw Data'!$H7481)+1,FIND(")",'Raw Data'!$H7481)-FIND("(",'Raw Data'!$H7481)-1),"",'Raw Data'!$M7481)</f>
        <v>Rs.400</v>
      </c>
      <c r="T7481" s="27">
        <f t="shared" si="116"/>
        <v>1</v>
      </c>
      <c r="U7481" s="29">
        <f>'Raw Data'!$M7481*'Raw Data'!$T7481</f>
        <v>400</v>
      </c>
    </row>
    <row r="7482" spans="1:21" x14ac:dyDescent="0.3">
      <c r="A7482" s="20">
        <v>312175</v>
      </c>
      <c r="B7482" s="27" t="s">
        <v>13983</v>
      </c>
      <c r="C7482" s="27">
        <v>1</v>
      </c>
      <c r="D7482" s="27" t="str">
        <f>VLOOKUP('Raw Data'!$C7482,'country description'!$A$2:$B$16,2,0)</f>
        <v>India</v>
      </c>
      <c r="E7482" s="27" t="s">
        <v>12487</v>
      </c>
      <c r="F7482" s="27" t="s">
        <v>13984</v>
      </c>
      <c r="G7482" s="27" t="s">
        <v>599</v>
      </c>
      <c r="H7482" s="27" t="s">
        <v>18</v>
      </c>
      <c r="I7482" s="27" t="s">
        <v>19</v>
      </c>
      <c r="J7482" s="27" t="s">
        <v>19</v>
      </c>
      <c r="K7482" s="27">
        <v>1</v>
      </c>
      <c r="L7482" s="27">
        <v>6</v>
      </c>
      <c r="M7482" s="27">
        <v>400</v>
      </c>
      <c r="N7482" s="27">
        <v>2.8</v>
      </c>
      <c r="O7482" s="27">
        <v>2017</v>
      </c>
      <c r="P7482" s="27">
        <v>7</v>
      </c>
      <c r="Q7482" s="27">
        <v>2</v>
      </c>
      <c r="R7482" s="28">
        <f>DATE('Raw Data'!$O7482,'Raw Data'!$P7482,'Raw Data'!$Q7482)</f>
        <v>42918</v>
      </c>
      <c r="S7482" s="27" t="str">
        <f>CONCATENATE(MID('Raw Data'!$H7482,FIND("(",'Raw Data'!$H7482)+1,FIND(")",'Raw Data'!$H7482)-FIND("(",'Raw Data'!$H7482)-1),"",'Raw Data'!$M7482)</f>
        <v>Rs.400</v>
      </c>
      <c r="T7482" s="27">
        <f t="shared" si="116"/>
        <v>1</v>
      </c>
      <c r="U7482" s="29">
        <f>'Raw Data'!$M7482*'Raw Data'!$T7482</f>
        <v>400</v>
      </c>
    </row>
    <row r="7483" spans="1:21" x14ac:dyDescent="0.3">
      <c r="A7483" s="20">
        <v>309519</v>
      </c>
      <c r="B7483" s="27" t="s">
        <v>13985</v>
      </c>
      <c r="C7483" s="27">
        <v>1</v>
      </c>
      <c r="D7483" s="27" t="str">
        <f>VLOOKUP('Raw Data'!$C7483,'country description'!$A$2:$B$16,2,0)</f>
        <v>India</v>
      </c>
      <c r="E7483" s="27" t="s">
        <v>12487</v>
      </c>
      <c r="F7483" s="27" t="s">
        <v>12525</v>
      </c>
      <c r="G7483" s="27" t="s">
        <v>424</v>
      </c>
      <c r="H7483" s="27" t="s">
        <v>18</v>
      </c>
      <c r="I7483" s="27" t="s">
        <v>19</v>
      </c>
      <c r="J7483" s="27" t="s">
        <v>24</v>
      </c>
      <c r="K7483" s="27">
        <v>1</v>
      </c>
      <c r="L7483" s="27">
        <v>165</v>
      </c>
      <c r="M7483" s="27">
        <v>400</v>
      </c>
      <c r="N7483" s="27">
        <v>3.6</v>
      </c>
      <c r="O7483" s="27">
        <v>2010</v>
      </c>
      <c r="P7483" s="27">
        <v>7</v>
      </c>
      <c r="Q7483" s="27">
        <v>11</v>
      </c>
      <c r="R7483" s="28">
        <f>DATE('Raw Data'!$O7483,'Raw Data'!$P7483,'Raw Data'!$Q7483)</f>
        <v>40370</v>
      </c>
      <c r="S7483" s="27" t="str">
        <f>CONCATENATE(MID('Raw Data'!$H7483,FIND("(",'Raw Data'!$H7483)+1,FIND(")",'Raw Data'!$H7483)-FIND("(",'Raw Data'!$H7483)-1),"",'Raw Data'!$M7483)</f>
        <v>Rs.400</v>
      </c>
      <c r="T7483" s="27">
        <f t="shared" si="116"/>
        <v>1</v>
      </c>
      <c r="U7483" s="29">
        <f>'Raw Data'!$M7483*'Raw Data'!$T7483</f>
        <v>400</v>
      </c>
    </row>
    <row r="7484" spans="1:21" x14ac:dyDescent="0.3">
      <c r="A7484" s="20">
        <v>18472688</v>
      </c>
      <c r="B7484" s="27" t="s">
        <v>13986</v>
      </c>
      <c r="C7484" s="27">
        <v>1</v>
      </c>
      <c r="D7484" s="27" t="str">
        <f>VLOOKUP('Raw Data'!$C7484,'country description'!$A$2:$B$16,2,0)</f>
        <v>India</v>
      </c>
      <c r="E7484" s="27" t="s">
        <v>12487</v>
      </c>
      <c r="F7484" s="27" t="s">
        <v>13987</v>
      </c>
      <c r="G7484" s="27" t="s">
        <v>749</v>
      </c>
      <c r="H7484" s="27" t="s">
        <v>18</v>
      </c>
      <c r="I7484" s="27" t="s">
        <v>19</v>
      </c>
      <c r="J7484" s="27" t="s">
        <v>19</v>
      </c>
      <c r="K7484" s="27">
        <v>1</v>
      </c>
      <c r="L7484" s="27">
        <v>5</v>
      </c>
      <c r="M7484" s="27">
        <v>400</v>
      </c>
      <c r="N7484" s="27">
        <v>3</v>
      </c>
      <c r="O7484" s="27">
        <v>2014</v>
      </c>
      <c r="P7484" s="27">
        <v>7</v>
      </c>
      <c r="Q7484" s="27">
        <v>18</v>
      </c>
      <c r="R7484" s="28">
        <f>DATE('Raw Data'!$O7484,'Raw Data'!$P7484,'Raw Data'!$Q7484)</f>
        <v>41838</v>
      </c>
      <c r="S7484" s="27" t="str">
        <f>CONCATENATE(MID('Raw Data'!$H7484,FIND("(",'Raw Data'!$H7484)+1,FIND(")",'Raw Data'!$H7484)-FIND("(",'Raw Data'!$H7484)-1),"",'Raw Data'!$M7484)</f>
        <v>Rs.400</v>
      </c>
      <c r="T7484" s="27">
        <f t="shared" si="116"/>
        <v>1</v>
      </c>
      <c r="U7484" s="29">
        <f>'Raw Data'!$M7484*'Raw Data'!$T7484</f>
        <v>400</v>
      </c>
    </row>
    <row r="7485" spans="1:21" x14ac:dyDescent="0.3">
      <c r="A7485" s="20">
        <v>18438321</v>
      </c>
      <c r="B7485" s="27" t="s">
        <v>13988</v>
      </c>
      <c r="C7485" s="27">
        <v>1</v>
      </c>
      <c r="D7485" s="27" t="str">
        <f>VLOOKUP('Raw Data'!$C7485,'country description'!$A$2:$B$16,2,0)</f>
        <v>India</v>
      </c>
      <c r="E7485" s="27" t="s">
        <v>12487</v>
      </c>
      <c r="F7485" s="27" t="s">
        <v>13989</v>
      </c>
      <c r="G7485" s="27" t="s">
        <v>13313</v>
      </c>
      <c r="H7485" s="27" t="s">
        <v>18</v>
      </c>
      <c r="I7485" s="27" t="s">
        <v>19</v>
      </c>
      <c r="J7485" s="27" t="s">
        <v>19</v>
      </c>
      <c r="K7485" s="27">
        <v>1</v>
      </c>
      <c r="L7485" s="27">
        <v>3</v>
      </c>
      <c r="M7485" s="27">
        <v>400</v>
      </c>
      <c r="N7485" s="27">
        <v>1</v>
      </c>
      <c r="O7485" s="27">
        <v>2015</v>
      </c>
      <c r="P7485" s="27">
        <v>7</v>
      </c>
      <c r="Q7485" s="27">
        <v>4</v>
      </c>
      <c r="R7485" s="28">
        <f>DATE('Raw Data'!$O7485,'Raw Data'!$P7485,'Raw Data'!$Q7485)</f>
        <v>42189</v>
      </c>
      <c r="S7485" s="27" t="str">
        <f>CONCATENATE(MID('Raw Data'!$H7485,FIND("(",'Raw Data'!$H7485)+1,FIND(")",'Raw Data'!$H7485)-FIND("(",'Raw Data'!$H7485)-1),"",'Raw Data'!$M7485)</f>
        <v>Rs.400</v>
      </c>
      <c r="T7485" s="27">
        <f t="shared" si="116"/>
        <v>1</v>
      </c>
      <c r="U7485" s="29">
        <f>'Raw Data'!$M7485*'Raw Data'!$T7485</f>
        <v>400</v>
      </c>
    </row>
    <row r="7486" spans="1:21" x14ac:dyDescent="0.3">
      <c r="A7486" s="20">
        <v>5681</v>
      </c>
      <c r="B7486" s="27" t="s">
        <v>13990</v>
      </c>
      <c r="C7486" s="27">
        <v>1</v>
      </c>
      <c r="D7486" s="27" t="str">
        <f>VLOOKUP('Raw Data'!$C7486,'country description'!$A$2:$B$16,2,0)</f>
        <v>India</v>
      </c>
      <c r="E7486" s="27" t="s">
        <v>12487</v>
      </c>
      <c r="F7486" s="27" t="s">
        <v>13040</v>
      </c>
      <c r="G7486" s="27" t="s">
        <v>455</v>
      </c>
      <c r="H7486" s="27" t="s">
        <v>18</v>
      </c>
      <c r="I7486" s="27" t="s">
        <v>19</v>
      </c>
      <c r="J7486" s="27" t="s">
        <v>19</v>
      </c>
      <c r="K7486" s="27">
        <v>1</v>
      </c>
      <c r="L7486" s="27">
        <v>22</v>
      </c>
      <c r="M7486" s="27">
        <v>400</v>
      </c>
      <c r="N7486" s="27">
        <v>2.9</v>
      </c>
      <c r="O7486" s="27">
        <v>2016</v>
      </c>
      <c r="P7486" s="27">
        <v>7</v>
      </c>
      <c r="Q7486" s="27">
        <v>12</v>
      </c>
      <c r="R7486" s="28">
        <f>DATE('Raw Data'!$O7486,'Raw Data'!$P7486,'Raw Data'!$Q7486)</f>
        <v>42563</v>
      </c>
      <c r="S7486" s="27" t="str">
        <f>CONCATENATE(MID('Raw Data'!$H7486,FIND("(",'Raw Data'!$H7486)+1,FIND(")",'Raw Data'!$H7486)-FIND("(",'Raw Data'!$H7486)-1),"",'Raw Data'!$M7486)</f>
        <v>Rs.400</v>
      </c>
      <c r="T7486" s="27">
        <f t="shared" si="116"/>
        <v>1</v>
      </c>
      <c r="U7486" s="29">
        <f>'Raw Data'!$M7486*'Raw Data'!$T7486</f>
        <v>400</v>
      </c>
    </row>
    <row r="7487" spans="1:21" x14ac:dyDescent="0.3">
      <c r="A7487" s="20">
        <v>312313</v>
      </c>
      <c r="B7487" s="27" t="s">
        <v>13991</v>
      </c>
      <c r="C7487" s="27">
        <v>1</v>
      </c>
      <c r="D7487" s="27" t="str">
        <f>VLOOKUP('Raw Data'!$C7487,'country description'!$A$2:$B$16,2,0)</f>
        <v>India</v>
      </c>
      <c r="E7487" s="27" t="s">
        <v>12487</v>
      </c>
      <c r="F7487" s="27" t="s">
        <v>13992</v>
      </c>
      <c r="G7487" s="27" t="s">
        <v>566</v>
      </c>
      <c r="H7487" s="27" t="s">
        <v>18</v>
      </c>
      <c r="I7487" s="27" t="s">
        <v>19</v>
      </c>
      <c r="J7487" s="27" t="s">
        <v>19</v>
      </c>
      <c r="K7487" s="27">
        <v>1</v>
      </c>
      <c r="L7487" s="27">
        <v>5</v>
      </c>
      <c r="M7487" s="27">
        <v>400</v>
      </c>
      <c r="N7487" s="27">
        <v>2.8</v>
      </c>
      <c r="O7487" s="27">
        <v>2010</v>
      </c>
      <c r="P7487" s="27">
        <v>7</v>
      </c>
      <c r="Q7487" s="27">
        <v>9</v>
      </c>
      <c r="R7487" s="28">
        <f>DATE('Raw Data'!$O7487,'Raw Data'!$P7487,'Raw Data'!$Q7487)</f>
        <v>40368</v>
      </c>
      <c r="S7487" s="27" t="str">
        <f>CONCATENATE(MID('Raw Data'!$H7487,FIND("(",'Raw Data'!$H7487)+1,FIND(")",'Raw Data'!$H7487)-FIND("(",'Raw Data'!$H7487)-1),"",'Raw Data'!$M7487)</f>
        <v>Rs.400</v>
      </c>
      <c r="T7487" s="27">
        <f t="shared" si="116"/>
        <v>1</v>
      </c>
      <c r="U7487" s="29">
        <f>'Raw Data'!$M7487*'Raw Data'!$T7487</f>
        <v>400</v>
      </c>
    </row>
    <row r="7488" spans="1:21" x14ac:dyDescent="0.3">
      <c r="A7488" s="20">
        <v>18378765</v>
      </c>
      <c r="B7488" s="27" t="s">
        <v>13993</v>
      </c>
      <c r="C7488" s="27">
        <v>1</v>
      </c>
      <c r="D7488" s="27" t="str">
        <f>VLOOKUP('Raw Data'!$C7488,'country description'!$A$2:$B$16,2,0)</f>
        <v>India</v>
      </c>
      <c r="E7488" s="27" t="s">
        <v>12487</v>
      </c>
      <c r="F7488" s="27" t="s">
        <v>13994</v>
      </c>
      <c r="G7488" s="27" t="s">
        <v>13995</v>
      </c>
      <c r="H7488" s="27" t="s">
        <v>18</v>
      </c>
      <c r="I7488" s="27" t="s">
        <v>19</v>
      </c>
      <c r="J7488" s="27" t="s">
        <v>19</v>
      </c>
      <c r="K7488" s="27">
        <v>1</v>
      </c>
      <c r="L7488" s="27">
        <v>10</v>
      </c>
      <c r="M7488" s="27">
        <v>400</v>
      </c>
      <c r="N7488" s="27">
        <v>3.1</v>
      </c>
      <c r="O7488" s="27">
        <v>2010</v>
      </c>
      <c r="P7488" s="27">
        <v>7</v>
      </c>
      <c r="Q7488" s="27">
        <v>2</v>
      </c>
      <c r="R7488" s="28">
        <f>DATE('Raw Data'!$O7488,'Raw Data'!$P7488,'Raw Data'!$Q7488)</f>
        <v>40361</v>
      </c>
      <c r="S7488" s="27" t="str">
        <f>CONCATENATE(MID('Raw Data'!$H7488,FIND("(",'Raw Data'!$H7488)+1,FIND(")",'Raw Data'!$H7488)-FIND("(",'Raw Data'!$H7488)-1),"",'Raw Data'!$M7488)</f>
        <v>Rs.400</v>
      </c>
      <c r="T7488" s="27">
        <f t="shared" si="116"/>
        <v>1</v>
      </c>
      <c r="U7488" s="29">
        <f>'Raw Data'!$M7488*'Raw Data'!$T7488</f>
        <v>400</v>
      </c>
    </row>
    <row r="7489" spans="1:21" x14ac:dyDescent="0.3">
      <c r="A7489" s="20">
        <v>18423860</v>
      </c>
      <c r="B7489" s="27" t="s">
        <v>13996</v>
      </c>
      <c r="C7489" s="27">
        <v>1</v>
      </c>
      <c r="D7489" s="27" t="str">
        <f>VLOOKUP('Raw Data'!$C7489,'country description'!$A$2:$B$16,2,0)</f>
        <v>India</v>
      </c>
      <c r="E7489" s="27" t="s">
        <v>12487</v>
      </c>
      <c r="F7489" s="27" t="s">
        <v>13997</v>
      </c>
      <c r="G7489" s="27" t="s">
        <v>393</v>
      </c>
      <c r="H7489" s="27" t="s">
        <v>18</v>
      </c>
      <c r="I7489" s="27" t="s">
        <v>19</v>
      </c>
      <c r="J7489" s="27" t="s">
        <v>19</v>
      </c>
      <c r="K7489" s="27">
        <v>1</v>
      </c>
      <c r="L7489" s="27">
        <v>4</v>
      </c>
      <c r="M7489" s="27">
        <v>400</v>
      </c>
      <c r="N7489" s="27">
        <v>3</v>
      </c>
      <c r="O7489" s="27">
        <v>2018</v>
      </c>
      <c r="P7489" s="27">
        <v>7</v>
      </c>
      <c r="Q7489" s="27">
        <v>5</v>
      </c>
      <c r="R7489" s="28">
        <f>DATE('Raw Data'!$O7489,'Raw Data'!$P7489,'Raw Data'!$Q7489)</f>
        <v>43286</v>
      </c>
      <c r="S7489" s="27" t="str">
        <f>CONCATENATE(MID('Raw Data'!$H7489,FIND("(",'Raw Data'!$H7489)+1,FIND(")",'Raw Data'!$H7489)-FIND("(",'Raw Data'!$H7489)-1),"",'Raw Data'!$M7489)</f>
        <v>Rs.400</v>
      </c>
      <c r="T7489" s="27">
        <f t="shared" si="116"/>
        <v>1</v>
      </c>
      <c r="U7489" s="29">
        <f>'Raw Data'!$M7489*'Raw Data'!$T7489</f>
        <v>400</v>
      </c>
    </row>
    <row r="7490" spans="1:21" x14ac:dyDescent="0.3">
      <c r="A7490" s="20">
        <v>18439541</v>
      </c>
      <c r="B7490" s="27" t="s">
        <v>13998</v>
      </c>
      <c r="C7490" s="27">
        <v>1</v>
      </c>
      <c r="D7490" s="27" t="str">
        <f>VLOOKUP('Raw Data'!$C7490,'country description'!$A$2:$B$16,2,0)</f>
        <v>India</v>
      </c>
      <c r="E7490" s="27" t="s">
        <v>12487</v>
      </c>
      <c r="F7490" s="27" t="s">
        <v>13999</v>
      </c>
      <c r="G7490" s="27" t="s">
        <v>14000</v>
      </c>
      <c r="H7490" s="27" t="s">
        <v>18</v>
      </c>
      <c r="I7490" s="27" t="s">
        <v>19</v>
      </c>
      <c r="J7490" s="27" t="s">
        <v>19</v>
      </c>
      <c r="K7490" s="27">
        <v>1</v>
      </c>
      <c r="L7490" s="27">
        <v>4</v>
      </c>
      <c r="M7490" s="27">
        <v>400</v>
      </c>
      <c r="N7490" s="27">
        <v>2.9</v>
      </c>
      <c r="O7490" s="27">
        <v>2018</v>
      </c>
      <c r="P7490" s="27">
        <v>7</v>
      </c>
      <c r="Q7490" s="27">
        <v>19</v>
      </c>
      <c r="R7490" s="28">
        <f>DATE('Raw Data'!$O7490,'Raw Data'!$P7490,'Raw Data'!$Q7490)</f>
        <v>43300</v>
      </c>
      <c r="S7490" s="27" t="str">
        <f>CONCATENATE(MID('Raw Data'!$H7490,FIND("(",'Raw Data'!$H7490)+1,FIND(")",'Raw Data'!$H7490)-FIND("(",'Raw Data'!$H7490)-1),"",'Raw Data'!$M7490)</f>
        <v>Rs.400</v>
      </c>
      <c r="T7490" s="27">
        <f t="shared" ref="T7490:T7553" si="117">VLOOKUP(D7490,$Y$4:$Z$18,2,0)</f>
        <v>1</v>
      </c>
      <c r="U7490" s="29">
        <f>'Raw Data'!$M7490*'Raw Data'!$T7490</f>
        <v>400</v>
      </c>
    </row>
    <row r="7491" spans="1:21" x14ac:dyDescent="0.3">
      <c r="A7491" s="20">
        <v>18233616</v>
      </c>
      <c r="B7491" s="27" t="s">
        <v>1566</v>
      </c>
      <c r="C7491" s="27">
        <v>1</v>
      </c>
      <c r="D7491" s="27" t="str">
        <f>VLOOKUP('Raw Data'!$C7491,'country description'!$A$2:$B$16,2,0)</f>
        <v>India</v>
      </c>
      <c r="E7491" s="27" t="s">
        <v>12487</v>
      </c>
      <c r="F7491" s="27" t="s">
        <v>14001</v>
      </c>
      <c r="G7491" s="27" t="s">
        <v>1568</v>
      </c>
      <c r="H7491" s="27" t="s">
        <v>18</v>
      </c>
      <c r="I7491" s="27" t="s">
        <v>19</v>
      </c>
      <c r="J7491" s="27" t="s">
        <v>19</v>
      </c>
      <c r="K7491" s="27">
        <v>1</v>
      </c>
      <c r="L7491" s="27">
        <v>124</v>
      </c>
      <c r="M7491" s="27">
        <v>400</v>
      </c>
      <c r="N7491" s="27">
        <v>3.9</v>
      </c>
      <c r="O7491" s="27">
        <v>2010</v>
      </c>
      <c r="P7491" s="27">
        <v>6</v>
      </c>
      <c r="Q7491" s="27">
        <v>14</v>
      </c>
      <c r="R7491" s="28">
        <f>DATE('Raw Data'!$O7491,'Raw Data'!$P7491,'Raw Data'!$Q7491)</f>
        <v>40343</v>
      </c>
      <c r="S7491" s="27" t="str">
        <f>CONCATENATE(MID('Raw Data'!$H7491,FIND("(",'Raw Data'!$H7491)+1,FIND(")",'Raw Data'!$H7491)-FIND("(",'Raw Data'!$H7491)-1),"",'Raw Data'!$M7491)</f>
        <v>Rs.400</v>
      </c>
      <c r="T7491" s="27">
        <f t="shared" si="117"/>
        <v>1</v>
      </c>
      <c r="U7491" s="29">
        <f>'Raw Data'!$M7491*'Raw Data'!$T7491</f>
        <v>400</v>
      </c>
    </row>
    <row r="7492" spans="1:21" x14ac:dyDescent="0.3">
      <c r="A7492" s="20">
        <v>18378014</v>
      </c>
      <c r="B7492" s="27" t="s">
        <v>14002</v>
      </c>
      <c r="C7492" s="27">
        <v>1</v>
      </c>
      <c r="D7492" s="27" t="str">
        <f>VLOOKUP('Raw Data'!$C7492,'country description'!$A$2:$B$16,2,0)</f>
        <v>India</v>
      </c>
      <c r="E7492" s="27" t="s">
        <v>12487</v>
      </c>
      <c r="F7492" s="27" t="s">
        <v>14003</v>
      </c>
      <c r="G7492" s="27" t="s">
        <v>17</v>
      </c>
      <c r="H7492" s="27" t="s">
        <v>18</v>
      </c>
      <c r="I7492" s="27" t="s">
        <v>19</v>
      </c>
      <c r="J7492" s="27" t="s">
        <v>24</v>
      </c>
      <c r="K7492" s="27">
        <v>1</v>
      </c>
      <c r="L7492" s="27">
        <v>18</v>
      </c>
      <c r="M7492" s="27">
        <v>400</v>
      </c>
      <c r="N7492" s="27">
        <v>3.6</v>
      </c>
      <c r="O7492" s="27">
        <v>2012</v>
      </c>
      <c r="P7492" s="27">
        <v>6</v>
      </c>
      <c r="Q7492" s="27">
        <v>14</v>
      </c>
      <c r="R7492" s="28">
        <f>DATE('Raw Data'!$O7492,'Raw Data'!$P7492,'Raw Data'!$Q7492)</f>
        <v>41074</v>
      </c>
      <c r="S7492" s="27" t="str">
        <f>CONCATENATE(MID('Raw Data'!$H7492,FIND("(",'Raw Data'!$H7492)+1,FIND(")",'Raw Data'!$H7492)-FIND("(",'Raw Data'!$H7492)-1),"",'Raw Data'!$M7492)</f>
        <v>Rs.400</v>
      </c>
      <c r="T7492" s="27">
        <f t="shared" si="117"/>
        <v>1</v>
      </c>
      <c r="U7492" s="29">
        <f>'Raw Data'!$M7492*'Raw Data'!$T7492</f>
        <v>400</v>
      </c>
    </row>
    <row r="7493" spans="1:21" x14ac:dyDescent="0.3">
      <c r="A7493" s="20">
        <v>8017</v>
      </c>
      <c r="B7493" s="27" t="s">
        <v>6753</v>
      </c>
      <c r="C7493" s="27">
        <v>1</v>
      </c>
      <c r="D7493" s="27" t="str">
        <f>VLOOKUP('Raw Data'!$C7493,'country description'!$A$2:$B$16,2,0)</f>
        <v>India</v>
      </c>
      <c r="E7493" s="27" t="s">
        <v>12487</v>
      </c>
      <c r="F7493" s="27" t="s">
        <v>14004</v>
      </c>
      <c r="G7493" s="27" t="s">
        <v>704</v>
      </c>
      <c r="H7493" s="27" t="s">
        <v>18</v>
      </c>
      <c r="I7493" s="27" t="s">
        <v>19</v>
      </c>
      <c r="J7493" s="27" t="s">
        <v>19</v>
      </c>
      <c r="K7493" s="27">
        <v>1</v>
      </c>
      <c r="L7493" s="27">
        <v>37</v>
      </c>
      <c r="M7493" s="27">
        <v>400</v>
      </c>
      <c r="N7493" s="27">
        <v>3</v>
      </c>
      <c r="O7493" s="27">
        <v>2016</v>
      </c>
      <c r="P7493" s="27">
        <v>6</v>
      </c>
      <c r="Q7493" s="27">
        <v>4</v>
      </c>
      <c r="R7493" s="28">
        <f>DATE('Raw Data'!$O7493,'Raw Data'!$P7493,'Raw Data'!$Q7493)</f>
        <v>42525</v>
      </c>
      <c r="S7493" s="27" t="str">
        <f>CONCATENATE(MID('Raw Data'!$H7493,FIND("(",'Raw Data'!$H7493)+1,FIND(")",'Raw Data'!$H7493)-FIND("(",'Raw Data'!$H7493)-1),"",'Raw Data'!$M7493)</f>
        <v>Rs.400</v>
      </c>
      <c r="T7493" s="27">
        <f t="shared" si="117"/>
        <v>1</v>
      </c>
      <c r="U7493" s="29">
        <f>'Raw Data'!$M7493*'Raw Data'!$T7493</f>
        <v>400</v>
      </c>
    </row>
    <row r="7494" spans="1:21" x14ac:dyDescent="0.3">
      <c r="A7494" s="20">
        <v>18383549</v>
      </c>
      <c r="B7494" s="27" t="s">
        <v>6783</v>
      </c>
      <c r="C7494" s="27">
        <v>1</v>
      </c>
      <c r="D7494" s="27" t="str">
        <f>VLOOKUP('Raw Data'!$C7494,'country description'!$A$2:$B$16,2,0)</f>
        <v>India</v>
      </c>
      <c r="E7494" s="27" t="s">
        <v>12487</v>
      </c>
      <c r="F7494" s="27" t="s">
        <v>14005</v>
      </c>
      <c r="G7494" s="27" t="s">
        <v>919</v>
      </c>
      <c r="H7494" s="27" t="s">
        <v>18</v>
      </c>
      <c r="I7494" s="27" t="s">
        <v>19</v>
      </c>
      <c r="J7494" s="27" t="s">
        <v>19</v>
      </c>
      <c r="K7494" s="27">
        <v>1</v>
      </c>
      <c r="L7494" s="27">
        <v>2</v>
      </c>
      <c r="M7494" s="27">
        <v>400</v>
      </c>
      <c r="N7494" s="27">
        <v>1</v>
      </c>
      <c r="O7494" s="27">
        <v>2013</v>
      </c>
      <c r="P7494" s="27">
        <v>6</v>
      </c>
      <c r="Q7494" s="27">
        <v>21</v>
      </c>
      <c r="R7494" s="28">
        <f>DATE('Raw Data'!$O7494,'Raw Data'!$P7494,'Raw Data'!$Q7494)</f>
        <v>41446</v>
      </c>
      <c r="S7494" s="27" t="str">
        <f>CONCATENATE(MID('Raw Data'!$H7494,FIND("(",'Raw Data'!$H7494)+1,FIND(")",'Raw Data'!$H7494)-FIND("(",'Raw Data'!$H7494)-1),"",'Raw Data'!$M7494)</f>
        <v>Rs.400</v>
      </c>
      <c r="T7494" s="27">
        <f t="shared" si="117"/>
        <v>1</v>
      </c>
      <c r="U7494" s="29">
        <f>'Raw Data'!$M7494*'Raw Data'!$T7494</f>
        <v>400</v>
      </c>
    </row>
    <row r="7495" spans="1:21" x14ac:dyDescent="0.3">
      <c r="A7495" s="20">
        <v>313305</v>
      </c>
      <c r="B7495" s="27" t="s">
        <v>14006</v>
      </c>
      <c r="C7495" s="27">
        <v>1</v>
      </c>
      <c r="D7495" s="27" t="str">
        <f>VLOOKUP('Raw Data'!$C7495,'country description'!$A$2:$B$16,2,0)</f>
        <v>India</v>
      </c>
      <c r="E7495" s="27" t="s">
        <v>12487</v>
      </c>
      <c r="F7495" s="27" t="s">
        <v>14007</v>
      </c>
      <c r="G7495" s="27" t="s">
        <v>464</v>
      </c>
      <c r="H7495" s="27" t="s">
        <v>18</v>
      </c>
      <c r="I7495" s="27" t="s">
        <v>19</v>
      </c>
      <c r="J7495" s="27" t="s">
        <v>19</v>
      </c>
      <c r="K7495" s="27">
        <v>1</v>
      </c>
      <c r="L7495" s="27">
        <v>12</v>
      </c>
      <c r="M7495" s="27">
        <v>400</v>
      </c>
      <c r="N7495" s="27">
        <v>2.8</v>
      </c>
      <c r="O7495" s="27">
        <v>2016</v>
      </c>
      <c r="P7495" s="27">
        <v>6</v>
      </c>
      <c r="Q7495" s="27">
        <v>14</v>
      </c>
      <c r="R7495" s="28">
        <f>DATE('Raw Data'!$O7495,'Raw Data'!$P7495,'Raw Data'!$Q7495)</f>
        <v>42535</v>
      </c>
      <c r="S7495" s="27" t="str">
        <f>CONCATENATE(MID('Raw Data'!$H7495,FIND("(",'Raw Data'!$H7495)+1,FIND(")",'Raw Data'!$H7495)-FIND("(",'Raw Data'!$H7495)-1),"",'Raw Data'!$M7495)</f>
        <v>Rs.400</v>
      </c>
      <c r="T7495" s="27">
        <f t="shared" si="117"/>
        <v>1</v>
      </c>
      <c r="U7495" s="29">
        <f>'Raw Data'!$M7495*'Raw Data'!$T7495</f>
        <v>400</v>
      </c>
    </row>
    <row r="7496" spans="1:21" x14ac:dyDescent="0.3">
      <c r="A7496" s="20">
        <v>18380262</v>
      </c>
      <c r="B7496" s="27" t="s">
        <v>14008</v>
      </c>
      <c r="C7496" s="27">
        <v>1</v>
      </c>
      <c r="D7496" s="27" t="str">
        <f>VLOOKUP('Raw Data'!$C7496,'country description'!$A$2:$B$16,2,0)</f>
        <v>India</v>
      </c>
      <c r="E7496" s="27" t="s">
        <v>12487</v>
      </c>
      <c r="F7496" s="27" t="s">
        <v>14009</v>
      </c>
      <c r="G7496" s="27" t="s">
        <v>731</v>
      </c>
      <c r="H7496" s="27" t="s">
        <v>18</v>
      </c>
      <c r="I7496" s="27" t="s">
        <v>19</v>
      </c>
      <c r="J7496" s="27" t="s">
        <v>19</v>
      </c>
      <c r="K7496" s="27">
        <v>1</v>
      </c>
      <c r="L7496" s="27">
        <v>33</v>
      </c>
      <c r="M7496" s="27">
        <v>400</v>
      </c>
      <c r="N7496" s="27">
        <v>3.5</v>
      </c>
      <c r="O7496" s="27">
        <v>2018</v>
      </c>
      <c r="P7496" s="27">
        <v>6</v>
      </c>
      <c r="Q7496" s="27">
        <v>12</v>
      </c>
      <c r="R7496" s="28">
        <f>DATE('Raw Data'!$O7496,'Raw Data'!$P7496,'Raw Data'!$Q7496)</f>
        <v>43263</v>
      </c>
      <c r="S7496" s="27" t="str">
        <f>CONCATENATE(MID('Raw Data'!$H7496,FIND("(",'Raw Data'!$H7496)+1,FIND(")",'Raw Data'!$H7496)-FIND("(",'Raw Data'!$H7496)-1),"",'Raw Data'!$M7496)</f>
        <v>Rs.400</v>
      </c>
      <c r="T7496" s="27">
        <f t="shared" si="117"/>
        <v>1</v>
      </c>
      <c r="U7496" s="29">
        <f>'Raw Data'!$M7496*'Raw Data'!$T7496</f>
        <v>400</v>
      </c>
    </row>
    <row r="7497" spans="1:21" x14ac:dyDescent="0.3">
      <c r="A7497" s="20">
        <v>18273632</v>
      </c>
      <c r="B7497" s="27" t="s">
        <v>7079</v>
      </c>
      <c r="C7497" s="27">
        <v>1</v>
      </c>
      <c r="D7497" s="27" t="str">
        <f>VLOOKUP('Raw Data'!$C7497,'country description'!$A$2:$B$16,2,0)</f>
        <v>India</v>
      </c>
      <c r="E7497" s="27" t="s">
        <v>12487</v>
      </c>
      <c r="F7497" s="27" t="s">
        <v>13562</v>
      </c>
      <c r="G7497" s="27" t="s">
        <v>424</v>
      </c>
      <c r="H7497" s="27" t="s">
        <v>18</v>
      </c>
      <c r="I7497" s="27" t="s">
        <v>19</v>
      </c>
      <c r="J7497" s="27" t="s">
        <v>24</v>
      </c>
      <c r="K7497" s="27">
        <v>1</v>
      </c>
      <c r="L7497" s="27">
        <v>27</v>
      </c>
      <c r="M7497" s="27">
        <v>400</v>
      </c>
      <c r="N7497" s="27">
        <v>2.2999999999999998</v>
      </c>
      <c r="O7497" s="27">
        <v>2014</v>
      </c>
      <c r="P7497" s="27">
        <v>5</v>
      </c>
      <c r="Q7497" s="27">
        <v>20</v>
      </c>
      <c r="R7497" s="28">
        <f>DATE('Raw Data'!$O7497,'Raw Data'!$P7497,'Raw Data'!$Q7497)</f>
        <v>41779</v>
      </c>
      <c r="S7497" s="27" t="str">
        <f>CONCATENATE(MID('Raw Data'!$H7497,FIND("(",'Raw Data'!$H7497)+1,FIND(")",'Raw Data'!$H7497)-FIND("(",'Raw Data'!$H7497)-1),"",'Raw Data'!$M7497)</f>
        <v>Rs.400</v>
      </c>
      <c r="T7497" s="27">
        <f t="shared" si="117"/>
        <v>1</v>
      </c>
      <c r="U7497" s="29">
        <f>'Raw Data'!$M7497*'Raw Data'!$T7497</f>
        <v>400</v>
      </c>
    </row>
    <row r="7498" spans="1:21" x14ac:dyDescent="0.3">
      <c r="A7498" s="20">
        <v>18254400</v>
      </c>
      <c r="B7498" s="27" t="s">
        <v>14010</v>
      </c>
      <c r="C7498" s="27">
        <v>1</v>
      </c>
      <c r="D7498" s="27" t="str">
        <f>VLOOKUP('Raw Data'!$C7498,'country description'!$A$2:$B$16,2,0)</f>
        <v>India</v>
      </c>
      <c r="E7498" s="27" t="s">
        <v>12487</v>
      </c>
      <c r="F7498" s="27" t="s">
        <v>14011</v>
      </c>
      <c r="G7498" s="27" t="s">
        <v>1180</v>
      </c>
      <c r="H7498" s="27" t="s">
        <v>18</v>
      </c>
      <c r="I7498" s="27" t="s">
        <v>19</v>
      </c>
      <c r="J7498" s="27" t="s">
        <v>24</v>
      </c>
      <c r="K7498" s="27">
        <v>1</v>
      </c>
      <c r="L7498" s="27">
        <v>19</v>
      </c>
      <c r="M7498" s="27">
        <v>400</v>
      </c>
      <c r="N7498" s="27">
        <v>2.8</v>
      </c>
      <c r="O7498" s="27">
        <v>2018</v>
      </c>
      <c r="P7498" s="27">
        <v>5</v>
      </c>
      <c r="Q7498" s="27">
        <v>14</v>
      </c>
      <c r="R7498" s="28">
        <f>DATE('Raw Data'!$O7498,'Raw Data'!$P7498,'Raw Data'!$Q7498)</f>
        <v>43234</v>
      </c>
      <c r="S7498" s="27" t="str">
        <f>CONCATENATE(MID('Raw Data'!$H7498,FIND("(",'Raw Data'!$H7498)+1,FIND(")",'Raw Data'!$H7498)-FIND("(",'Raw Data'!$H7498)-1),"",'Raw Data'!$M7498)</f>
        <v>Rs.400</v>
      </c>
      <c r="T7498" s="27">
        <f t="shared" si="117"/>
        <v>1</v>
      </c>
      <c r="U7498" s="29">
        <f>'Raw Data'!$M7498*'Raw Data'!$T7498</f>
        <v>400</v>
      </c>
    </row>
    <row r="7499" spans="1:21" x14ac:dyDescent="0.3">
      <c r="A7499" s="20">
        <v>18034079</v>
      </c>
      <c r="B7499" s="27" t="s">
        <v>405</v>
      </c>
      <c r="C7499" s="27">
        <v>1</v>
      </c>
      <c r="D7499" s="27" t="str">
        <f>VLOOKUP('Raw Data'!$C7499,'country description'!$A$2:$B$16,2,0)</f>
        <v>India</v>
      </c>
      <c r="E7499" s="27" t="s">
        <v>12487</v>
      </c>
      <c r="F7499" s="27" t="s">
        <v>14012</v>
      </c>
      <c r="G7499" s="27" t="s">
        <v>407</v>
      </c>
      <c r="H7499" s="27" t="s">
        <v>18</v>
      </c>
      <c r="I7499" s="27" t="s">
        <v>19</v>
      </c>
      <c r="J7499" s="27" t="s">
        <v>24</v>
      </c>
      <c r="K7499" s="27">
        <v>1</v>
      </c>
      <c r="L7499" s="27">
        <v>20</v>
      </c>
      <c r="M7499" s="27">
        <v>400</v>
      </c>
      <c r="N7499" s="27">
        <v>3.6</v>
      </c>
      <c r="O7499" s="27">
        <v>2016</v>
      </c>
      <c r="P7499" s="27">
        <v>5</v>
      </c>
      <c r="Q7499" s="27">
        <v>28</v>
      </c>
      <c r="R7499" s="28">
        <f>DATE('Raw Data'!$O7499,'Raw Data'!$P7499,'Raw Data'!$Q7499)</f>
        <v>42518</v>
      </c>
      <c r="S7499" s="27" t="str">
        <f>CONCATENATE(MID('Raw Data'!$H7499,FIND("(",'Raw Data'!$H7499)+1,FIND(")",'Raw Data'!$H7499)-FIND("(",'Raw Data'!$H7499)-1),"",'Raw Data'!$M7499)</f>
        <v>Rs.400</v>
      </c>
      <c r="T7499" s="27">
        <f t="shared" si="117"/>
        <v>1</v>
      </c>
      <c r="U7499" s="29">
        <f>'Raw Data'!$M7499*'Raw Data'!$T7499</f>
        <v>400</v>
      </c>
    </row>
    <row r="7500" spans="1:21" x14ac:dyDescent="0.3">
      <c r="A7500" s="20">
        <v>18265723</v>
      </c>
      <c r="B7500" s="27" t="s">
        <v>14013</v>
      </c>
      <c r="C7500" s="27">
        <v>1</v>
      </c>
      <c r="D7500" s="27" t="str">
        <f>VLOOKUP('Raw Data'!$C7500,'country description'!$A$2:$B$16,2,0)</f>
        <v>India</v>
      </c>
      <c r="E7500" s="27" t="s">
        <v>12487</v>
      </c>
      <c r="F7500" s="27" t="s">
        <v>12769</v>
      </c>
      <c r="G7500" s="27" t="s">
        <v>455</v>
      </c>
      <c r="H7500" s="27" t="s">
        <v>18</v>
      </c>
      <c r="I7500" s="27" t="s">
        <v>19</v>
      </c>
      <c r="J7500" s="27" t="s">
        <v>19</v>
      </c>
      <c r="K7500" s="27">
        <v>1</v>
      </c>
      <c r="L7500" s="27">
        <v>6</v>
      </c>
      <c r="M7500" s="27">
        <v>400</v>
      </c>
      <c r="N7500" s="27">
        <v>3</v>
      </c>
      <c r="O7500" s="27">
        <v>2012</v>
      </c>
      <c r="P7500" s="27">
        <v>5</v>
      </c>
      <c r="Q7500" s="27">
        <v>25</v>
      </c>
      <c r="R7500" s="28">
        <f>DATE('Raw Data'!$O7500,'Raw Data'!$P7500,'Raw Data'!$Q7500)</f>
        <v>41054</v>
      </c>
      <c r="S7500" s="27" t="str">
        <f>CONCATENATE(MID('Raw Data'!$H7500,FIND("(",'Raw Data'!$H7500)+1,FIND(")",'Raw Data'!$H7500)-FIND("(",'Raw Data'!$H7500)-1),"",'Raw Data'!$M7500)</f>
        <v>Rs.400</v>
      </c>
      <c r="T7500" s="27">
        <f t="shared" si="117"/>
        <v>1</v>
      </c>
      <c r="U7500" s="29">
        <f>'Raw Data'!$M7500*'Raw Data'!$T7500</f>
        <v>400</v>
      </c>
    </row>
    <row r="7501" spans="1:21" x14ac:dyDescent="0.3">
      <c r="A7501" s="20">
        <v>18345747</v>
      </c>
      <c r="B7501" s="27" t="s">
        <v>14014</v>
      </c>
      <c r="C7501" s="27">
        <v>1</v>
      </c>
      <c r="D7501" s="27" t="str">
        <f>VLOOKUP('Raw Data'!$C7501,'country description'!$A$2:$B$16,2,0)</f>
        <v>India</v>
      </c>
      <c r="E7501" s="27" t="s">
        <v>12487</v>
      </c>
      <c r="F7501" s="27" t="s">
        <v>14015</v>
      </c>
      <c r="G7501" s="27" t="s">
        <v>5397</v>
      </c>
      <c r="H7501" s="27" t="s">
        <v>18</v>
      </c>
      <c r="I7501" s="27" t="s">
        <v>19</v>
      </c>
      <c r="J7501" s="27" t="s">
        <v>24</v>
      </c>
      <c r="K7501" s="27">
        <v>1</v>
      </c>
      <c r="L7501" s="27">
        <v>80</v>
      </c>
      <c r="M7501" s="27">
        <v>400</v>
      </c>
      <c r="N7501" s="27">
        <v>3.7</v>
      </c>
      <c r="O7501" s="27">
        <v>2016</v>
      </c>
      <c r="P7501" s="27">
        <v>5</v>
      </c>
      <c r="Q7501" s="27">
        <v>10</v>
      </c>
      <c r="R7501" s="28">
        <f>DATE('Raw Data'!$O7501,'Raw Data'!$P7501,'Raw Data'!$Q7501)</f>
        <v>42500</v>
      </c>
      <c r="S7501" s="27" t="str">
        <f>CONCATENATE(MID('Raw Data'!$H7501,FIND("(",'Raw Data'!$H7501)+1,FIND(")",'Raw Data'!$H7501)-FIND("(",'Raw Data'!$H7501)-1),"",'Raw Data'!$M7501)</f>
        <v>Rs.400</v>
      </c>
      <c r="T7501" s="27">
        <f t="shared" si="117"/>
        <v>1</v>
      </c>
      <c r="U7501" s="29">
        <f>'Raw Data'!$M7501*'Raw Data'!$T7501</f>
        <v>400</v>
      </c>
    </row>
    <row r="7502" spans="1:21" x14ac:dyDescent="0.3">
      <c r="A7502" s="20">
        <v>310770</v>
      </c>
      <c r="B7502" s="27" t="s">
        <v>14016</v>
      </c>
      <c r="C7502" s="27">
        <v>1</v>
      </c>
      <c r="D7502" s="27" t="str">
        <f>VLOOKUP('Raw Data'!$C7502,'country description'!$A$2:$B$16,2,0)</f>
        <v>India</v>
      </c>
      <c r="E7502" s="27" t="s">
        <v>12487</v>
      </c>
      <c r="F7502" s="27" t="s">
        <v>14017</v>
      </c>
      <c r="G7502" s="27" t="s">
        <v>749</v>
      </c>
      <c r="H7502" s="27" t="s">
        <v>18</v>
      </c>
      <c r="I7502" s="27" t="s">
        <v>19</v>
      </c>
      <c r="J7502" s="27" t="s">
        <v>19</v>
      </c>
      <c r="K7502" s="27">
        <v>1</v>
      </c>
      <c r="L7502" s="27">
        <v>2</v>
      </c>
      <c r="M7502" s="27">
        <v>400</v>
      </c>
      <c r="N7502" s="27">
        <v>1</v>
      </c>
      <c r="O7502" s="27">
        <v>2017</v>
      </c>
      <c r="P7502" s="27">
        <v>5</v>
      </c>
      <c r="Q7502" s="27">
        <v>1</v>
      </c>
      <c r="R7502" s="28">
        <f>DATE('Raw Data'!$O7502,'Raw Data'!$P7502,'Raw Data'!$Q7502)</f>
        <v>42856</v>
      </c>
      <c r="S7502" s="27" t="str">
        <f>CONCATENATE(MID('Raw Data'!$H7502,FIND("(",'Raw Data'!$H7502)+1,FIND(")",'Raw Data'!$H7502)-FIND("(",'Raw Data'!$H7502)-1),"",'Raw Data'!$M7502)</f>
        <v>Rs.400</v>
      </c>
      <c r="T7502" s="27">
        <f t="shared" si="117"/>
        <v>1</v>
      </c>
      <c r="U7502" s="29">
        <f>'Raw Data'!$M7502*'Raw Data'!$T7502</f>
        <v>400</v>
      </c>
    </row>
    <row r="7503" spans="1:21" x14ac:dyDescent="0.3">
      <c r="A7503" s="20">
        <v>18383503</v>
      </c>
      <c r="B7503" s="27" t="s">
        <v>13998</v>
      </c>
      <c r="C7503" s="27">
        <v>1</v>
      </c>
      <c r="D7503" s="27" t="str">
        <f>VLOOKUP('Raw Data'!$C7503,'country description'!$A$2:$B$16,2,0)</f>
        <v>India</v>
      </c>
      <c r="E7503" s="27" t="s">
        <v>12487</v>
      </c>
      <c r="F7503" s="27" t="s">
        <v>14018</v>
      </c>
      <c r="G7503" s="27" t="s">
        <v>5829</v>
      </c>
      <c r="H7503" s="27" t="s">
        <v>18</v>
      </c>
      <c r="I7503" s="27" t="s">
        <v>19</v>
      </c>
      <c r="J7503" s="27" t="s">
        <v>24</v>
      </c>
      <c r="K7503" s="27">
        <v>1</v>
      </c>
      <c r="L7503" s="27">
        <v>11</v>
      </c>
      <c r="M7503" s="27">
        <v>400</v>
      </c>
      <c r="N7503" s="27">
        <v>2.4</v>
      </c>
      <c r="O7503" s="27">
        <v>2017</v>
      </c>
      <c r="P7503" s="27">
        <v>5</v>
      </c>
      <c r="Q7503" s="27">
        <v>22</v>
      </c>
      <c r="R7503" s="28">
        <f>DATE('Raw Data'!$O7503,'Raw Data'!$P7503,'Raw Data'!$Q7503)</f>
        <v>42877</v>
      </c>
      <c r="S7503" s="27" t="str">
        <f>CONCATENATE(MID('Raw Data'!$H7503,FIND("(",'Raw Data'!$H7503)+1,FIND(")",'Raw Data'!$H7503)-FIND("(",'Raw Data'!$H7503)-1),"",'Raw Data'!$M7503)</f>
        <v>Rs.400</v>
      </c>
      <c r="T7503" s="27">
        <f t="shared" si="117"/>
        <v>1</v>
      </c>
      <c r="U7503" s="29">
        <f>'Raw Data'!$M7503*'Raw Data'!$T7503</f>
        <v>400</v>
      </c>
    </row>
    <row r="7504" spans="1:21" x14ac:dyDescent="0.3">
      <c r="A7504" s="20">
        <v>18233617</v>
      </c>
      <c r="B7504" s="27" t="s">
        <v>1566</v>
      </c>
      <c r="C7504" s="27">
        <v>1</v>
      </c>
      <c r="D7504" s="27" t="str">
        <f>VLOOKUP('Raw Data'!$C7504,'country description'!$A$2:$B$16,2,0)</f>
        <v>India</v>
      </c>
      <c r="E7504" s="27" t="s">
        <v>12487</v>
      </c>
      <c r="F7504" s="27" t="s">
        <v>14019</v>
      </c>
      <c r="G7504" s="27" t="s">
        <v>1568</v>
      </c>
      <c r="H7504" s="27" t="s">
        <v>18</v>
      </c>
      <c r="I7504" s="27" t="s">
        <v>19</v>
      </c>
      <c r="J7504" s="27" t="s">
        <v>24</v>
      </c>
      <c r="K7504" s="27">
        <v>1</v>
      </c>
      <c r="L7504" s="27">
        <v>67</v>
      </c>
      <c r="M7504" s="27">
        <v>400</v>
      </c>
      <c r="N7504" s="27">
        <v>3.4</v>
      </c>
      <c r="O7504" s="27">
        <v>2014</v>
      </c>
      <c r="P7504" s="27">
        <v>5</v>
      </c>
      <c r="Q7504" s="27">
        <v>18</v>
      </c>
      <c r="R7504" s="28">
        <f>DATE('Raw Data'!$O7504,'Raw Data'!$P7504,'Raw Data'!$Q7504)</f>
        <v>41777</v>
      </c>
      <c r="S7504" s="27" t="str">
        <f>CONCATENATE(MID('Raw Data'!$H7504,FIND("(",'Raw Data'!$H7504)+1,FIND(")",'Raw Data'!$H7504)-FIND("(",'Raw Data'!$H7504)-1),"",'Raw Data'!$M7504)</f>
        <v>Rs.400</v>
      </c>
      <c r="T7504" s="27">
        <f t="shared" si="117"/>
        <v>1</v>
      </c>
      <c r="U7504" s="29">
        <f>'Raw Data'!$M7504*'Raw Data'!$T7504</f>
        <v>400</v>
      </c>
    </row>
    <row r="7505" spans="1:21" x14ac:dyDescent="0.3">
      <c r="A7505" s="20">
        <v>18233620</v>
      </c>
      <c r="B7505" s="27" t="s">
        <v>1566</v>
      </c>
      <c r="C7505" s="27">
        <v>1</v>
      </c>
      <c r="D7505" s="27" t="str">
        <f>VLOOKUP('Raw Data'!$C7505,'country description'!$A$2:$B$16,2,0)</f>
        <v>India</v>
      </c>
      <c r="E7505" s="27" t="s">
        <v>12487</v>
      </c>
      <c r="F7505" s="27" t="s">
        <v>14020</v>
      </c>
      <c r="G7505" s="27" t="s">
        <v>1568</v>
      </c>
      <c r="H7505" s="27" t="s">
        <v>18</v>
      </c>
      <c r="I7505" s="27" t="s">
        <v>19</v>
      </c>
      <c r="J7505" s="27" t="s">
        <v>24</v>
      </c>
      <c r="K7505" s="27">
        <v>1</v>
      </c>
      <c r="L7505" s="27">
        <v>46</v>
      </c>
      <c r="M7505" s="27">
        <v>400</v>
      </c>
      <c r="N7505" s="27">
        <v>3.6</v>
      </c>
      <c r="O7505" s="27">
        <v>2010</v>
      </c>
      <c r="P7505" s="27">
        <v>4</v>
      </c>
      <c r="Q7505" s="27">
        <v>17</v>
      </c>
      <c r="R7505" s="28">
        <f>DATE('Raw Data'!$O7505,'Raw Data'!$P7505,'Raw Data'!$Q7505)</f>
        <v>40285</v>
      </c>
      <c r="S7505" s="27" t="str">
        <f>CONCATENATE(MID('Raw Data'!$H7505,FIND("(",'Raw Data'!$H7505)+1,FIND(")",'Raw Data'!$H7505)-FIND("(",'Raw Data'!$H7505)-1),"",'Raw Data'!$M7505)</f>
        <v>Rs.400</v>
      </c>
      <c r="T7505" s="27">
        <f t="shared" si="117"/>
        <v>1</v>
      </c>
      <c r="U7505" s="29">
        <f>'Raw Data'!$M7505*'Raw Data'!$T7505</f>
        <v>400</v>
      </c>
    </row>
    <row r="7506" spans="1:21" x14ac:dyDescent="0.3">
      <c r="A7506" s="20">
        <v>5634</v>
      </c>
      <c r="B7506" s="27" t="s">
        <v>14021</v>
      </c>
      <c r="C7506" s="27">
        <v>1</v>
      </c>
      <c r="D7506" s="27" t="str">
        <f>VLOOKUP('Raw Data'!$C7506,'country description'!$A$2:$B$16,2,0)</f>
        <v>India</v>
      </c>
      <c r="E7506" s="27" t="s">
        <v>12487</v>
      </c>
      <c r="F7506" s="27" t="s">
        <v>14022</v>
      </c>
      <c r="G7506" s="27" t="s">
        <v>455</v>
      </c>
      <c r="H7506" s="27" t="s">
        <v>18</v>
      </c>
      <c r="I7506" s="27" t="s">
        <v>19</v>
      </c>
      <c r="J7506" s="27" t="s">
        <v>19</v>
      </c>
      <c r="K7506" s="27">
        <v>1</v>
      </c>
      <c r="L7506" s="27">
        <v>19</v>
      </c>
      <c r="M7506" s="27">
        <v>400</v>
      </c>
      <c r="N7506" s="27">
        <v>2.9</v>
      </c>
      <c r="O7506" s="27">
        <v>2012</v>
      </c>
      <c r="P7506" s="27">
        <v>4</v>
      </c>
      <c r="Q7506" s="27">
        <v>15</v>
      </c>
      <c r="R7506" s="28">
        <f>DATE('Raw Data'!$O7506,'Raw Data'!$P7506,'Raw Data'!$Q7506)</f>
        <v>41014</v>
      </c>
      <c r="S7506" s="27" t="str">
        <f>CONCATENATE(MID('Raw Data'!$H7506,FIND("(",'Raw Data'!$H7506)+1,FIND(")",'Raw Data'!$H7506)-FIND("(",'Raw Data'!$H7506)-1),"",'Raw Data'!$M7506)</f>
        <v>Rs.400</v>
      </c>
      <c r="T7506" s="27">
        <f t="shared" si="117"/>
        <v>1</v>
      </c>
      <c r="U7506" s="29">
        <f>'Raw Data'!$M7506*'Raw Data'!$T7506</f>
        <v>400</v>
      </c>
    </row>
    <row r="7507" spans="1:21" x14ac:dyDescent="0.3">
      <c r="A7507" s="20">
        <v>18421504</v>
      </c>
      <c r="B7507" s="27" t="s">
        <v>14023</v>
      </c>
      <c r="C7507" s="27">
        <v>1</v>
      </c>
      <c r="D7507" s="27" t="str">
        <f>VLOOKUP('Raw Data'!$C7507,'country description'!$A$2:$B$16,2,0)</f>
        <v>India</v>
      </c>
      <c r="E7507" s="27" t="s">
        <v>12487</v>
      </c>
      <c r="F7507" s="27" t="s">
        <v>14024</v>
      </c>
      <c r="G7507" s="27" t="s">
        <v>1117</v>
      </c>
      <c r="H7507" s="27" t="s">
        <v>18</v>
      </c>
      <c r="I7507" s="27" t="s">
        <v>19</v>
      </c>
      <c r="J7507" s="27" t="s">
        <v>24</v>
      </c>
      <c r="K7507" s="27">
        <v>1</v>
      </c>
      <c r="L7507" s="27">
        <v>21</v>
      </c>
      <c r="M7507" s="27">
        <v>400</v>
      </c>
      <c r="N7507" s="27">
        <v>3.5</v>
      </c>
      <c r="O7507" s="27">
        <v>2014</v>
      </c>
      <c r="P7507" s="27">
        <v>4</v>
      </c>
      <c r="Q7507" s="27">
        <v>12</v>
      </c>
      <c r="R7507" s="28">
        <f>DATE('Raw Data'!$O7507,'Raw Data'!$P7507,'Raw Data'!$Q7507)</f>
        <v>41741</v>
      </c>
      <c r="S7507" s="27" t="str">
        <f>CONCATENATE(MID('Raw Data'!$H7507,FIND("(",'Raw Data'!$H7507)+1,FIND(")",'Raw Data'!$H7507)-FIND("(",'Raw Data'!$H7507)-1),"",'Raw Data'!$M7507)</f>
        <v>Rs.400</v>
      </c>
      <c r="T7507" s="27">
        <f t="shared" si="117"/>
        <v>1</v>
      </c>
      <c r="U7507" s="29">
        <f>'Raw Data'!$M7507*'Raw Data'!$T7507</f>
        <v>400</v>
      </c>
    </row>
    <row r="7508" spans="1:21" x14ac:dyDescent="0.3">
      <c r="A7508" s="20">
        <v>18474432</v>
      </c>
      <c r="B7508" s="27" t="s">
        <v>14025</v>
      </c>
      <c r="C7508" s="27">
        <v>1</v>
      </c>
      <c r="D7508" s="27" t="str">
        <f>VLOOKUP('Raw Data'!$C7508,'country description'!$A$2:$B$16,2,0)</f>
        <v>India</v>
      </c>
      <c r="E7508" s="27" t="s">
        <v>12487</v>
      </c>
      <c r="F7508" s="27" t="s">
        <v>14026</v>
      </c>
      <c r="G7508" s="27" t="s">
        <v>17</v>
      </c>
      <c r="H7508" s="27" t="s">
        <v>18</v>
      </c>
      <c r="I7508" s="27" t="s">
        <v>19</v>
      </c>
      <c r="J7508" s="27" t="s">
        <v>19</v>
      </c>
      <c r="K7508" s="27">
        <v>1</v>
      </c>
      <c r="L7508" s="27">
        <v>3</v>
      </c>
      <c r="M7508" s="27">
        <v>400</v>
      </c>
      <c r="N7508" s="27">
        <v>1</v>
      </c>
      <c r="O7508" s="27">
        <v>2018</v>
      </c>
      <c r="P7508" s="27">
        <v>4</v>
      </c>
      <c r="Q7508" s="27">
        <v>25</v>
      </c>
      <c r="R7508" s="28">
        <f>DATE('Raw Data'!$O7508,'Raw Data'!$P7508,'Raw Data'!$Q7508)</f>
        <v>43215</v>
      </c>
      <c r="S7508" s="27" t="str">
        <f>CONCATENATE(MID('Raw Data'!$H7508,FIND("(",'Raw Data'!$H7508)+1,FIND(")",'Raw Data'!$H7508)-FIND("(",'Raw Data'!$H7508)-1),"",'Raw Data'!$M7508)</f>
        <v>Rs.400</v>
      </c>
      <c r="T7508" s="27">
        <f t="shared" si="117"/>
        <v>1</v>
      </c>
      <c r="U7508" s="29">
        <f>'Raw Data'!$M7508*'Raw Data'!$T7508</f>
        <v>400</v>
      </c>
    </row>
    <row r="7509" spans="1:21" x14ac:dyDescent="0.3">
      <c r="A7509" s="20">
        <v>302558</v>
      </c>
      <c r="B7509" s="27" t="s">
        <v>14027</v>
      </c>
      <c r="C7509" s="27">
        <v>1</v>
      </c>
      <c r="D7509" s="27" t="str">
        <f>VLOOKUP('Raw Data'!$C7509,'country description'!$A$2:$B$16,2,0)</f>
        <v>India</v>
      </c>
      <c r="E7509" s="27" t="s">
        <v>12487</v>
      </c>
      <c r="F7509" s="27" t="s">
        <v>14028</v>
      </c>
      <c r="G7509" s="27" t="s">
        <v>14029</v>
      </c>
      <c r="H7509" s="27" t="s">
        <v>18</v>
      </c>
      <c r="I7509" s="27" t="s">
        <v>19</v>
      </c>
      <c r="J7509" s="27" t="s">
        <v>24</v>
      </c>
      <c r="K7509" s="27">
        <v>1</v>
      </c>
      <c r="L7509" s="27">
        <v>61</v>
      </c>
      <c r="M7509" s="27">
        <v>400</v>
      </c>
      <c r="N7509" s="27">
        <v>3.3</v>
      </c>
      <c r="O7509" s="27">
        <v>2012</v>
      </c>
      <c r="P7509" s="27">
        <v>4</v>
      </c>
      <c r="Q7509" s="27">
        <v>5</v>
      </c>
      <c r="R7509" s="28">
        <f>DATE('Raw Data'!$O7509,'Raw Data'!$P7509,'Raw Data'!$Q7509)</f>
        <v>41004</v>
      </c>
      <c r="S7509" s="27" t="str">
        <f>CONCATENATE(MID('Raw Data'!$H7509,FIND("(",'Raw Data'!$H7509)+1,FIND(")",'Raw Data'!$H7509)-FIND("(",'Raw Data'!$H7509)-1),"",'Raw Data'!$M7509)</f>
        <v>Rs.400</v>
      </c>
      <c r="T7509" s="27">
        <f t="shared" si="117"/>
        <v>1</v>
      </c>
      <c r="U7509" s="29">
        <f>'Raw Data'!$M7509*'Raw Data'!$T7509</f>
        <v>400</v>
      </c>
    </row>
    <row r="7510" spans="1:21" x14ac:dyDescent="0.3">
      <c r="A7510" s="20">
        <v>18463961</v>
      </c>
      <c r="B7510" s="27" t="s">
        <v>14030</v>
      </c>
      <c r="C7510" s="27">
        <v>1</v>
      </c>
      <c r="D7510" s="27" t="str">
        <f>VLOOKUP('Raw Data'!$C7510,'country description'!$A$2:$B$16,2,0)</f>
        <v>India</v>
      </c>
      <c r="E7510" s="27" t="s">
        <v>12487</v>
      </c>
      <c r="F7510" s="27" t="s">
        <v>14031</v>
      </c>
      <c r="G7510" s="27" t="s">
        <v>393</v>
      </c>
      <c r="H7510" s="27" t="s">
        <v>18</v>
      </c>
      <c r="I7510" s="27" t="s">
        <v>19</v>
      </c>
      <c r="J7510" s="27" t="s">
        <v>24</v>
      </c>
      <c r="K7510" s="27">
        <v>1</v>
      </c>
      <c r="L7510" s="27">
        <v>19</v>
      </c>
      <c r="M7510" s="27">
        <v>400</v>
      </c>
      <c r="N7510" s="27">
        <v>3.6</v>
      </c>
      <c r="O7510" s="27">
        <v>2013</v>
      </c>
      <c r="P7510" s="27">
        <v>4</v>
      </c>
      <c r="Q7510" s="27">
        <v>1</v>
      </c>
      <c r="R7510" s="28">
        <f>DATE('Raw Data'!$O7510,'Raw Data'!$P7510,'Raw Data'!$Q7510)</f>
        <v>41365</v>
      </c>
      <c r="S7510" s="27" t="str">
        <f>CONCATENATE(MID('Raw Data'!$H7510,FIND("(",'Raw Data'!$H7510)+1,FIND(")",'Raw Data'!$H7510)-FIND("(",'Raw Data'!$H7510)-1),"",'Raw Data'!$M7510)</f>
        <v>Rs.400</v>
      </c>
      <c r="T7510" s="27">
        <f t="shared" si="117"/>
        <v>1</v>
      </c>
      <c r="U7510" s="29">
        <f>'Raw Data'!$M7510*'Raw Data'!$T7510</f>
        <v>400</v>
      </c>
    </row>
    <row r="7511" spans="1:21" x14ac:dyDescent="0.3">
      <c r="A7511" s="20">
        <v>18430590</v>
      </c>
      <c r="B7511" s="27" t="s">
        <v>1566</v>
      </c>
      <c r="C7511" s="27">
        <v>1</v>
      </c>
      <c r="D7511" s="27" t="str">
        <f>VLOOKUP('Raw Data'!$C7511,'country description'!$A$2:$B$16,2,0)</f>
        <v>India</v>
      </c>
      <c r="E7511" s="27" t="s">
        <v>12487</v>
      </c>
      <c r="F7511" s="27" t="s">
        <v>14032</v>
      </c>
      <c r="G7511" s="27" t="s">
        <v>1568</v>
      </c>
      <c r="H7511" s="27" t="s">
        <v>18</v>
      </c>
      <c r="I7511" s="27" t="s">
        <v>19</v>
      </c>
      <c r="J7511" s="27" t="s">
        <v>24</v>
      </c>
      <c r="K7511" s="27">
        <v>1</v>
      </c>
      <c r="L7511" s="27">
        <v>18</v>
      </c>
      <c r="M7511" s="27">
        <v>400</v>
      </c>
      <c r="N7511" s="27">
        <v>3.6</v>
      </c>
      <c r="O7511" s="27">
        <v>2011</v>
      </c>
      <c r="P7511" s="27">
        <v>4</v>
      </c>
      <c r="Q7511" s="27">
        <v>20</v>
      </c>
      <c r="R7511" s="28">
        <f>DATE('Raw Data'!$O7511,'Raw Data'!$P7511,'Raw Data'!$Q7511)</f>
        <v>40653</v>
      </c>
      <c r="S7511" s="27" t="str">
        <f>CONCATENATE(MID('Raw Data'!$H7511,FIND("(",'Raw Data'!$H7511)+1,FIND(")",'Raw Data'!$H7511)-FIND("(",'Raw Data'!$H7511)-1),"",'Raw Data'!$M7511)</f>
        <v>Rs.400</v>
      </c>
      <c r="T7511" s="27">
        <f t="shared" si="117"/>
        <v>1</v>
      </c>
      <c r="U7511" s="29">
        <f>'Raw Data'!$M7511*'Raw Data'!$T7511</f>
        <v>400</v>
      </c>
    </row>
    <row r="7512" spans="1:21" x14ac:dyDescent="0.3">
      <c r="A7512" s="20">
        <v>18349929</v>
      </c>
      <c r="B7512" s="27" t="s">
        <v>6783</v>
      </c>
      <c r="C7512" s="27">
        <v>1</v>
      </c>
      <c r="D7512" s="27" t="str">
        <f>VLOOKUP('Raw Data'!$C7512,'country description'!$A$2:$B$16,2,0)</f>
        <v>India</v>
      </c>
      <c r="E7512" s="27" t="s">
        <v>12487</v>
      </c>
      <c r="F7512" s="27" t="s">
        <v>14033</v>
      </c>
      <c r="G7512" s="27" t="s">
        <v>919</v>
      </c>
      <c r="H7512" s="27" t="s">
        <v>18</v>
      </c>
      <c r="I7512" s="27" t="s">
        <v>19</v>
      </c>
      <c r="J7512" s="27" t="s">
        <v>19</v>
      </c>
      <c r="K7512" s="27">
        <v>1</v>
      </c>
      <c r="L7512" s="27">
        <v>7</v>
      </c>
      <c r="M7512" s="27">
        <v>400</v>
      </c>
      <c r="N7512" s="27">
        <v>3.1</v>
      </c>
      <c r="O7512" s="27">
        <v>2014</v>
      </c>
      <c r="P7512" s="27">
        <v>4</v>
      </c>
      <c r="Q7512" s="27">
        <v>23</v>
      </c>
      <c r="R7512" s="28">
        <f>DATE('Raw Data'!$O7512,'Raw Data'!$P7512,'Raw Data'!$Q7512)</f>
        <v>41752</v>
      </c>
      <c r="S7512" s="27" t="str">
        <f>CONCATENATE(MID('Raw Data'!$H7512,FIND("(",'Raw Data'!$H7512)+1,FIND(")",'Raw Data'!$H7512)-FIND("(",'Raw Data'!$H7512)-1),"",'Raw Data'!$M7512)</f>
        <v>Rs.400</v>
      </c>
      <c r="T7512" s="27">
        <f t="shared" si="117"/>
        <v>1</v>
      </c>
      <c r="U7512" s="29">
        <f>'Raw Data'!$M7512*'Raw Data'!$T7512</f>
        <v>400</v>
      </c>
    </row>
    <row r="7513" spans="1:21" x14ac:dyDescent="0.3">
      <c r="A7513" s="20">
        <v>309135</v>
      </c>
      <c r="B7513" s="27" t="s">
        <v>14034</v>
      </c>
      <c r="C7513" s="27">
        <v>1</v>
      </c>
      <c r="D7513" s="27" t="str">
        <f>VLOOKUP('Raw Data'!$C7513,'country description'!$A$2:$B$16,2,0)</f>
        <v>India</v>
      </c>
      <c r="E7513" s="27" t="s">
        <v>12487</v>
      </c>
      <c r="F7513" s="27" t="s">
        <v>14035</v>
      </c>
      <c r="G7513" s="27" t="s">
        <v>17</v>
      </c>
      <c r="H7513" s="27" t="s">
        <v>18</v>
      </c>
      <c r="I7513" s="27" t="s">
        <v>19</v>
      </c>
      <c r="J7513" s="27" t="s">
        <v>19</v>
      </c>
      <c r="K7513" s="27">
        <v>1</v>
      </c>
      <c r="L7513" s="27">
        <v>8</v>
      </c>
      <c r="M7513" s="27">
        <v>400</v>
      </c>
      <c r="N7513" s="27">
        <v>2.8</v>
      </c>
      <c r="O7513" s="27">
        <v>2016</v>
      </c>
      <c r="P7513" s="27">
        <v>4</v>
      </c>
      <c r="Q7513" s="27">
        <v>22</v>
      </c>
      <c r="R7513" s="28">
        <f>DATE('Raw Data'!$O7513,'Raw Data'!$P7513,'Raw Data'!$Q7513)</f>
        <v>42482</v>
      </c>
      <c r="S7513" s="27" t="str">
        <f>CONCATENATE(MID('Raw Data'!$H7513,FIND("(",'Raw Data'!$H7513)+1,FIND(")",'Raw Data'!$H7513)-FIND("(",'Raw Data'!$H7513)-1),"",'Raw Data'!$M7513)</f>
        <v>Rs.400</v>
      </c>
      <c r="T7513" s="27">
        <f t="shared" si="117"/>
        <v>1</v>
      </c>
      <c r="U7513" s="29">
        <f>'Raw Data'!$M7513*'Raw Data'!$T7513</f>
        <v>400</v>
      </c>
    </row>
    <row r="7514" spans="1:21" x14ac:dyDescent="0.3">
      <c r="A7514" s="20">
        <v>311533</v>
      </c>
      <c r="B7514" s="27" t="s">
        <v>14036</v>
      </c>
      <c r="C7514" s="27">
        <v>1</v>
      </c>
      <c r="D7514" s="27" t="str">
        <f>VLOOKUP('Raw Data'!$C7514,'country description'!$A$2:$B$16,2,0)</f>
        <v>India</v>
      </c>
      <c r="E7514" s="27" t="s">
        <v>12487</v>
      </c>
      <c r="F7514" s="27" t="s">
        <v>14037</v>
      </c>
      <c r="G7514" s="27" t="s">
        <v>938</v>
      </c>
      <c r="H7514" s="27" t="s">
        <v>18</v>
      </c>
      <c r="I7514" s="27" t="s">
        <v>19</v>
      </c>
      <c r="J7514" s="27" t="s">
        <v>19</v>
      </c>
      <c r="K7514" s="27">
        <v>1</v>
      </c>
      <c r="L7514" s="27">
        <v>16</v>
      </c>
      <c r="M7514" s="27">
        <v>400</v>
      </c>
      <c r="N7514" s="27">
        <v>3.2</v>
      </c>
      <c r="O7514" s="27">
        <v>2016</v>
      </c>
      <c r="P7514" s="27">
        <v>4</v>
      </c>
      <c r="Q7514" s="27">
        <v>17</v>
      </c>
      <c r="R7514" s="28">
        <f>DATE('Raw Data'!$O7514,'Raw Data'!$P7514,'Raw Data'!$Q7514)</f>
        <v>42477</v>
      </c>
      <c r="S7514" s="27" t="str">
        <f>CONCATENATE(MID('Raw Data'!$H7514,FIND("(",'Raw Data'!$H7514)+1,FIND(")",'Raw Data'!$H7514)-FIND("(",'Raw Data'!$H7514)-1),"",'Raw Data'!$M7514)</f>
        <v>Rs.400</v>
      </c>
      <c r="T7514" s="27">
        <f t="shared" si="117"/>
        <v>1</v>
      </c>
      <c r="U7514" s="29">
        <f>'Raw Data'!$M7514*'Raw Data'!$T7514</f>
        <v>400</v>
      </c>
    </row>
    <row r="7515" spans="1:21" x14ac:dyDescent="0.3">
      <c r="A7515" s="20">
        <v>307703</v>
      </c>
      <c r="B7515" s="27" t="s">
        <v>1566</v>
      </c>
      <c r="C7515" s="27">
        <v>1</v>
      </c>
      <c r="D7515" s="27" t="str">
        <f>VLOOKUP('Raw Data'!$C7515,'country description'!$A$2:$B$16,2,0)</f>
        <v>India</v>
      </c>
      <c r="E7515" s="27" t="s">
        <v>12487</v>
      </c>
      <c r="F7515" s="27" t="s">
        <v>14038</v>
      </c>
      <c r="G7515" s="27" t="s">
        <v>1568</v>
      </c>
      <c r="H7515" s="27" t="s">
        <v>18</v>
      </c>
      <c r="I7515" s="27" t="s">
        <v>19</v>
      </c>
      <c r="J7515" s="27" t="s">
        <v>24</v>
      </c>
      <c r="K7515" s="27">
        <v>1</v>
      </c>
      <c r="L7515" s="27">
        <v>182</v>
      </c>
      <c r="M7515" s="27">
        <v>400</v>
      </c>
      <c r="N7515" s="27">
        <v>3.5</v>
      </c>
      <c r="O7515" s="27">
        <v>2017</v>
      </c>
      <c r="P7515" s="27">
        <v>4</v>
      </c>
      <c r="Q7515" s="27">
        <v>4</v>
      </c>
      <c r="R7515" s="28">
        <f>DATE('Raw Data'!$O7515,'Raw Data'!$P7515,'Raw Data'!$Q7515)</f>
        <v>42829</v>
      </c>
      <c r="S7515" s="27" t="str">
        <f>CONCATENATE(MID('Raw Data'!$H7515,FIND("(",'Raw Data'!$H7515)+1,FIND(")",'Raw Data'!$H7515)-FIND("(",'Raw Data'!$H7515)-1),"",'Raw Data'!$M7515)</f>
        <v>Rs.400</v>
      </c>
      <c r="T7515" s="27">
        <f t="shared" si="117"/>
        <v>1</v>
      </c>
      <c r="U7515" s="29">
        <f>'Raw Data'!$M7515*'Raw Data'!$T7515</f>
        <v>400</v>
      </c>
    </row>
    <row r="7516" spans="1:21" x14ac:dyDescent="0.3">
      <c r="A7516" s="20">
        <v>18337905</v>
      </c>
      <c r="B7516" s="27" t="s">
        <v>6783</v>
      </c>
      <c r="C7516" s="27">
        <v>1</v>
      </c>
      <c r="D7516" s="27" t="str">
        <f>VLOOKUP('Raw Data'!$C7516,'country description'!$A$2:$B$16,2,0)</f>
        <v>India</v>
      </c>
      <c r="E7516" s="27" t="s">
        <v>12487</v>
      </c>
      <c r="F7516" s="27" t="s">
        <v>14039</v>
      </c>
      <c r="G7516" s="27" t="s">
        <v>919</v>
      </c>
      <c r="H7516" s="27" t="s">
        <v>18</v>
      </c>
      <c r="I7516" s="27" t="s">
        <v>19</v>
      </c>
      <c r="J7516" s="27" t="s">
        <v>19</v>
      </c>
      <c r="K7516" s="27">
        <v>1</v>
      </c>
      <c r="L7516" s="27">
        <v>34</v>
      </c>
      <c r="M7516" s="27">
        <v>400</v>
      </c>
      <c r="N7516" s="27">
        <v>3.5</v>
      </c>
      <c r="O7516" s="27">
        <v>2011</v>
      </c>
      <c r="P7516" s="27">
        <v>3</v>
      </c>
      <c r="Q7516" s="27">
        <v>9</v>
      </c>
      <c r="R7516" s="28">
        <f>DATE('Raw Data'!$O7516,'Raw Data'!$P7516,'Raw Data'!$Q7516)</f>
        <v>40611</v>
      </c>
      <c r="S7516" s="27" t="str">
        <f>CONCATENATE(MID('Raw Data'!$H7516,FIND("(",'Raw Data'!$H7516)+1,FIND(")",'Raw Data'!$H7516)-FIND("(",'Raw Data'!$H7516)-1),"",'Raw Data'!$M7516)</f>
        <v>Rs.400</v>
      </c>
      <c r="T7516" s="27">
        <f t="shared" si="117"/>
        <v>1</v>
      </c>
      <c r="U7516" s="29">
        <f>'Raw Data'!$M7516*'Raw Data'!$T7516</f>
        <v>400</v>
      </c>
    </row>
    <row r="7517" spans="1:21" x14ac:dyDescent="0.3">
      <c r="A7517" s="20">
        <v>18409725</v>
      </c>
      <c r="B7517" s="27" t="s">
        <v>14040</v>
      </c>
      <c r="C7517" s="27">
        <v>1</v>
      </c>
      <c r="D7517" s="27" t="str">
        <f>VLOOKUP('Raw Data'!$C7517,'country description'!$A$2:$B$16,2,0)</f>
        <v>India</v>
      </c>
      <c r="E7517" s="27" t="s">
        <v>12487</v>
      </c>
      <c r="F7517" s="27" t="s">
        <v>14041</v>
      </c>
      <c r="G7517" s="27" t="s">
        <v>14042</v>
      </c>
      <c r="H7517" s="27" t="s">
        <v>18</v>
      </c>
      <c r="I7517" s="27" t="s">
        <v>19</v>
      </c>
      <c r="J7517" s="27" t="s">
        <v>19</v>
      </c>
      <c r="K7517" s="27">
        <v>1</v>
      </c>
      <c r="L7517" s="27">
        <v>13</v>
      </c>
      <c r="M7517" s="27">
        <v>400</v>
      </c>
      <c r="N7517" s="27">
        <v>3.3</v>
      </c>
      <c r="O7517" s="27">
        <v>2017</v>
      </c>
      <c r="P7517" s="27">
        <v>3</v>
      </c>
      <c r="Q7517" s="27">
        <v>25</v>
      </c>
      <c r="R7517" s="28">
        <f>DATE('Raw Data'!$O7517,'Raw Data'!$P7517,'Raw Data'!$Q7517)</f>
        <v>42819</v>
      </c>
      <c r="S7517" s="27" t="str">
        <f>CONCATENATE(MID('Raw Data'!$H7517,FIND("(",'Raw Data'!$H7517)+1,FIND(")",'Raw Data'!$H7517)-FIND("(",'Raw Data'!$H7517)-1),"",'Raw Data'!$M7517)</f>
        <v>Rs.400</v>
      </c>
      <c r="T7517" s="27">
        <f t="shared" si="117"/>
        <v>1</v>
      </c>
      <c r="U7517" s="29">
        <f>'Raw Data'!$M7517*'Raw Data'!$T7517</f>
        <v>400</v>
      </c>
    </row>
    <row r="7518" spans="1:21" x14ac:dyDescent="0.3">
      <c r="A7518" s="20">
        <v>18357548</v>
      </c>
      <c r="B7518" s="27" t="s">
        <v>14043</v>
      </c>
      <c r="C7518" s="27">
        <v>1</v>
      </c>
      <c r="D7518" s="27" t="str">
        <f>VLOOKUP('Raw Data'!$C7518,'country description'!$A$2:$B$16,2,0)</f>
        <v>India</v>
      </c>
      <c r="E7518" s="27" t="s">
        <v>12487</v>
      </c>
      <c r="F7518" s="27" t="s">
        <v>14044</v>
      </c>
      <c r="G7518" s="27" t="s">
        <v>393</v>
      </c>
      <c r="H7518" s="27" t="s">
        <v>18</v>
      </c>
      <c r="I7518" s="27" t="s">
        <v>19</v>
      </c>
      <c r="J7518" s="27" t="s">
        <v>24</v>
      </c>
      <c r="K7518" s="27">
        <v>1</v>
      </c>
      <c r="L7518" s="27">
        <v>19</v>
      </c>
      <c r="M7518" s="27">
        <v>400</v>
      </c>
      <c r="N7518" s="27">
        <v>3.1</v>
      </c>
      <c r="O7518" s="27">
        <v>2015</v>
      </c>
      <c r="P7518" s="27">
        <v>3</v>
      </c>
      <c r="Q7518" s="27">
        <v>5</v>
      </c>
      <c r="R7518" s="28">
        <f>DATE('Raw Data'!$O7518,'Raw Data'!$P7518,'Raw Data'!$Q7518)</f>
        <v>42068</v>
      </c>
      <c r="S7518" s="27" t="str">
        <f>CONCATENATE(MID('Raw Data'!$H7518,FIND("(",'Raw Data'!$H7518)+1,FIND(")",'Raw Data'!$H7518)-FIND("(",'Raw Data'!$H7518)-1),"",'Raw Data'!$M7518)</f>
        <v>Rs.400</v>
      </c>
      <c r="T7518" s="27">
        <f t="shared" si="117"/>
        <v>1</v>
      </c>
      <c r="U7518" s="29">
        <f>'Raw Data'!$M7518*'Raw Data'!$T7518</f>
        <v>400</v>
      </c>
    </row>
    <row r="7519" spans="1:21" x14ac:dyDescent="0.3">
      <c r="A7519" s="20">
        <v>18455665</v>
      </c>
      <c r="B7519" s="27" t="s">
        <v>14045</v>
      </c>
      <c r="C7519" s="27">
        <v>1</v>
      </c>
      <c r="D7519" s="27" t="str">
        <f>VLOOKUP('Raw Data'!$C7519,'country description'!$A$2:$B$16,2,0)</f>
        <v>India</v>
      </c>
      <c r="E7519" s="27" t="s">
        <v>12487</v>
      </c>
      <c r="F7519" s="27" t="s">
        <v>14046</v>
      </c>
      <c r="G7519" s="27" t="s">
        <v>610</v>
      </c>
      <c r="H7519" s="27" t="s">
        <v>18</v>
      </c>
      <c r="I7519" s="27" t="s">
        <v>19</v>
      </c>
      <c r="J7519" s="27" t="s">
        <v>19</v>
      </c>
      <c r="K7519" s="27">
        <v>1</v>
      </c>
      <c r="L7519" s="27">
        <v>12</v>
      </c>
      <c r="M7519" s="27">
        <v>400</v>
      </c>
      <c r="N7519" s="27">
        <v>3.2</v>
      </c>
      <c r="O7519" s="27">
        <v>2016</v>
      </c>
      <c r="P7519" s="27">
        <v>3</v>
      </c>
      <c r="Q7519" s="27">
        <v>3</v>
      </c>
      <c r="R7519" s="28">
        <f>DATE('Raw Data'!$O7519,'Raw Data'!$P7519,'Raw Data'!$Q7519)</f>
        <v>42432</v>
      </c>
      <c r="S7519" s="27" t="str">
        <f>CONCATENATE(MID('Raw Data'!$H7519,FIND("(",'Raw Data'!$H7519)+1,FIND(")",'Raw Data'!$H7519)-FIND("(",'Raw Data'!$H7519)-1),"",'Raw Data'!$M7519)</f>
        <v>Rs.400</v>
      </c>
      <c r="T7519" s="27">
        <f t="shared" si="117"/>
        <v>1</v>
      </c>
      <c r="U7519" s="29">
        <f>'Raw Data'!$M7519*'Raw Data'!$T7519</f>
        <v>400</v>
      </c>
    </row>
    <row r="7520" spans="1:21" x14ac:dyDescent="0.3">
      <c r="A7520" s="20">
        <v>5700</v>
      </c>
      <c r="B7520" s="27" t="s">
        <v>14047</v>
      </c>
      <c r="C7520" s="27">
        <v>1</v>
      </c>
      <c r="D7520" s="27" t="str">
        <f>VLOOKUP('Raw Data'!$C7520,'country description'!$A$2:$B$16,2,0)</f>
        <v>India</v>
      </c>
      <c r="E7520" s="27" t="s">
        <v>12487</v>
      </c>
      <c r="F7520" s="27" t="s">
        <v>14048</v>
      </c>
      <c r="G7520" s="27" t="s">
        <v>17</v>
      </c>
      <c r="H7520" s="27" t="s">
        <v>18</v>
      </c>
      <c r="I7520" s="27" t="s">
        <v>19</v>
      </c>
      <c r="J7520" s="27" t="s">
        <v>19</v>
      </c>
      <c r="K7520" s="27">
        <v>1</v>
      </c>
      <c r="L7520" s="27">
        <v>7</v>
      </c>
      <c r="M7520" s="27">
        <v>400</v>
      </c>
      <c r="N7520" s="27">
        <v>2.9</v>
      </c>
      <c r="O7520" s="27">
        <v>2016</v>
      </c>
      <c r="P7520" s="27">
        <v>3</v>
      </c>
      <c r="Q7520" s="27">
        <v>8</v>
      </c>
      <c r="R7520" s="28">
        <f>DATE('Raw Data'!$O7520,'Raw Data'!$P7520,'Raw Data'!$Q7520)</f>
        <v>42437</v>
      </c>
      <c r="S7520" s="27" t="str">
        <f>CONCATENATE(MID('Raw Data'!$H7520,FIND("(",'Raw Data'!$H7520)+1,FIND(")",'Raw Data'!$H7520)-FIND("(",'Raw Data'!$H7520)-1),"",'Raw Data'!$M7520)</f>
        <v>Rs.400</v>
      </c>
      <c r="T7520" s="27">
        <f t="shared" si="117"/>
        <v>1</v>
      </c>
      <c r="U7520" s="29">
        <f>'Raw Data'!$M7520*'Raw Data'!$T7520</f>
        <v>400</v>
      </c>
    </row>
    <row r="7521" spans="1:21" x14ac:dyDescent="0.3">
      <c r="A7521" s="20">
        <v>18337925</v>
      </c>
      <c r="B7521" s="27" t="s">
        <v>6301</v>
      </c>
      <c r="C7521" s="27">
        <v>1</v>
      </c>
      <c r="D7521" s="27" t="str">
        <f>VLOOKUP('Raw Data'!$C7521,'country description'!$A$2:$B$16,2,0)</f>
        <v>India</v>
      </c>
      <c r="E7521" s="27" t="s">
        <v>12487</v>
      </c>
      <c r="F7521" s="27" t="s">
        <v>14049</v>
      </c>
      <c r="G7521" s="27" t="s">
        <v>424</v>
      </c>
      <c r="H7521" s="27" t="s">
        <v>18</v>
      </c>
      <c r="I7521" s="27" t="s">
        <v>19</v>
      </c>
      <c r="J7521" s="27" t="s">
        <v>19</v>
      </c>
      <c r="K7521" s="27">
        <v>1</v>
      </c>
      <c r="L7521" s="27">
        <v>22</v>
      </c>
      <c r="M7521" s="27">
        <v>400</v>
      </c>
      <c r="N7521" s="27">
        <v>3.4</v>
      </c>
      <c r="O7521" s="27">
        <v>2018</v>
      </c>
      <c r="P7521" s="27">
        <v>3</v>
      </c>
      <c r="Q7521" s="27">
        <v>22</v>
      </c>
      <c r="R7521" s="28">
        <f>DATE('Raw Data'!$O7521,'Raw Data'!$P7521,'Raw Data'!$Q7521)</f>
        <v>43181</v>
      </c>
      <c r="S7521" s="27" t="str">
        <f>CONCATENATE(MID('Raw Data'!$H7521,FIND("(",'Raw Data'!$H7521)+1,FIND(")",'Raw Data'!$H7521)-FIND("(",'Raw Data'!$H7521)-1),"",'Raw Data'!$M7521)</f>
        <v>Rs.400</v>
      </c>
      <c r="T7521" s="27">
        <f t="shared" si="117"/>
        <v>1</v>
      </c>
      <c r="U7521" s="29">
        <f>'Raw Data'!$M7521*'Raw Data'!$T7521</f>
        <v>400</v>
      </c>
    </row>
    <row r="7522" spans="1:21" x14ac:dyDescent="0.3">
      <c r="A7522" s="20">
        <v>18391158</v>
      </c>
      <c r="B7522" s="27" t="s">
        <v>14050</v>
      </c>
      <c r="C7522" s="27">
        <v>1</v>
      </c>
      <c r="D7522" s="27" t="str">
        <f>VLOOKUP('Raw Data'!$C7522,'country description'!$A$2:$B$16,2,0)</f>
        <v>India</v>
      </c>
      <c r="E7522" s="27" t="s">
        <v>12487</v>
      </c>
      <c r="F7522" s="27" t="s">
        <v>14051</v>
      </c>
      <c r="G7522" s="27" t="s">
        <v>387</v>
      </c>
      <c r="H7522" s="27" t="s">
        <v>18</v>
      </c>
      <c r="I7522" s="27" t="s">
        <v>19</v>
      </c>
      <c r="J7522" s="27" t="s">
        <v>19</v>
      </c>
      <c r="K7522" s="27">
        <v>1</v>
      </c>
      <c r="L7522" s="27">
        <v>27</v>
      </c>
      <c r="M7522" s="27">
        <v>400</v>
      </c>
      <c r="N7522" s="27">
        <v>3.5</v>
      </c>
      <c r="O7522" s="27">
        <v>2011</v>
      </c>
      <c r="P7522" s="27">
        <v>3</v>
      </c>
      <c r="Q7522" s="27">
        <v>6</v>
      </c>
      <c r="R7522" s="28">
        <f>DATE('Raw Data'!$O7522,'Raw Data'!$P7522,'Raw Data'!$Q7522)</f>
        <v>40608</v>
      </c>
      <c r="S7522" s="27" t="str">
        <f>CONCATENATE(MID('Raw Data'!$H7522,FIND("(",'Raw Data'!$H7522)+1,FIND(")",'Raw Data'!$H7522)-FIND("(",'Raw Data'!$H7522)-1),"",'Raw Data'!$M7522)</f>
        <v>Rs.400</v>
      </c>
      <c r="T7522" s="27">
        <f t="shared" si="117"/>
        <v>1</v>
      </c>
      <c r="U7522" s="29">
        <f>'Raw Data'!$M7522*'Raw Data'!$T7522</f>
        <v>400</v>
      </c>
    </row>
    <row r="7523" spans="1:21" x14ac:dyDescent="0.3">
      <c r="A7523" s="20">
        <v>309278</v>
      </c>
      <c r="B7523" s="27" t="s">
        <v>14052</v>
      </c>
      <c r="C7523" s="27">
        <v>1</v>
      </c>
      <c r="D7523" s="27" t="str">
        <f>VLOOKUP('Raw Data'!$C7523,'country description'!$A$2:$B$16,2,0)</f>
        <v>India</v>
      </c>
      <c r="E7523" s="27" t="s">
        <v>12487</v>
      </c>
      <c r="F7523" s="27" t="s">
        <v>14053</v>
      </c>
      <c r="G7523" s="27" t="s">
        <v>723</v>
      </c>
      <c r="H7523" s="27" t="s">
        <v>18</v>
      </c>
      <c r="I7523" s="27" t="s">
        <v>19</v>
      </c>
      <c r="J7523" s="27" t="s">
        <v>19</v>
      </c>
      <c r="K7523" s="27">
        <v>1</v>
      </c>
      <c r="L7523" s="27">
        <v>1005</v>
      </c>
      <c r="M7523" s="27">
        <v>400</v>
      </c>
      <c r="N7523" s="27">
        <v>4.3</v>
      </c>
      <c r="O7523" s="27">
        <v>2012</v>
      </c>
      <c r="P7523" s="27">
        <v>3</v>
      </c>
      <c r="Q7523" s="27">
        <v>2</v>
      </c>
      <c r="R7523" s="28">
        <f>DATE('Raw Data'!$O7523,'Raw Data'!$P7523,'Raw Data'!$Q7523)</f>
        <v>40970</v>
      </c>
      <c r="S7523" s="27" t="str">
        <f>CONCATENATE(MID('Raw Data'!$H7523,FIND("(",'Raw Data'!$H7523)+1,FIND(")",'Raw Data'!$H7523)-FIND("(",'Raw Data'!$H7523)-1),"",'Raw Data'!$M7523)</f>
        <v>Rs.400</v>
      </c>
      <c r="T7523" s="27">
        <f t="shared" si="117"/>
        <v>1</v>
      </c>
      <c r="U7523" s="29">
        <f>'Raw Data'!$M7523*'Raw Data'!$T7523</f>
        <v>400</v>
      </c>
    </row>
    <row r="7524" spans="1:21" x14ac:dyDescent="0.3">
      <c r="A7524" s="20">
        <v>307407</v>
      </c>
      <c r="B7524" s="27" t="s">
        <v>14054</v>
      </c>
      <c r="C7524" s="27">
        <v>1</v>
      </c>
      <c r="D7524" s="27" t="str">
        <f>VLOOKUP('Raw Data'!$C7524,'country description'!$A$2:$B$16,2,0)</f>
        <v>India</v>
      </c>
      <c r="E7524" s="27" t="s">
        <v>12487</v>
      </c>
      <c r="F7524" s="27" t="s">
        <v>14055</v>
      </c>
      <c r="G7524" s="27" t="s">
        <v>723</v>
      </c>
      <c r="H7524" s="27" t="s">
        <v>18</v>
      </c>
      <c r="I7524" s="27" t="s">
        <v>19</v>
      </c>
      <c r="J7524" s="27" t="s">
        <v>19</v>
      </c>
      <c r="K7524" s="27">
        <v>1</v>
      </c>
      <c r="L7524" s="27">
        <v>63</v>
      </c>
      <c r="M7524" s="27">
        <v>400</v>
      </c>
      <c r="N7524" s="27">
        <v>2.8</v>
      </c>
      <c r="O7524" s="27">
        <v>2013</v>
      </c>
      <c r="P7524" s="27">
        <v>3</v>
      </c>
      <c r="Q7524" s="27">
        <v>4</v>
      </c>
      <c r="R7524" s="28">
        <f>DATE('Raw Data'!$O7524,'Raw Data'!$P7524,'Raw Data'!$Q7524)</f>
        <v>41337</v>
      </c>
      <c r="S7524" s="27" t="str">
        <f>CONCATENATE(MID('Raw Data'!$H7524,FIND("(",'Raw Data'!$H7524)+1,FIND(")",'Raw Data'!$H7524)-FIND("(",'Raw Data'!$H7524)-1),"",'Raw Data'!$M7524)</f>
        <v>Rs.400</v>
      </c>
      <c r="T7524" s="27">
        <f t="shared" si="117"/>
        <v>1</v>
      </c>
      <c r="U7524" s="29">
        <f>'Raw Data'!$M7524*'Raw Data'!$T7524</f>
        <v>400</v>
      </c>
    </row>
    <row r="7525" spans="1:21" x14ac:dyDescent="0.3">
      <c r="A7525" s="20">
        <v>18224549</v>
      </c>
      <c r="B7525" s="27" t="s">
        <v>14056</v>
      </c>
      <c r="C7525" s="27">
        <v>1</v>
      </c>
      <c r="D7525" s="27" t="str">
        <f>VLOOKUP('Raw Data'!$C7525,'country description'!$A$2:$B$16,2,0)</f>
        <v>India</v>
      </c>
      <c r="E7525" s="27" t="s">
        <v>12487</v>
      </c>
      <c r="F7525" s="27" t="s">
        <v>12647</v>
      </c>
      <c r="G7525" s="27" t="s">
        <v>393</v>
      </c>
      <c r="H7525" s="27" t="s">
        <v>18</v>
      </c>
      <c r="I7525" s="27" t="s">
        <v>19</v>
      </c>
      <c r="J7525" s="27" t="s">
        <v>19</v>
      </c>
      <c r="K7525" s="27">
        <v>1</v>
      </c>
      <c r="L7525" s="27">
        <v>6</v>
      </c>
      <c r="M7525" s="27">
        <v>400</v>
      </c>
      <c r="N7525" s="27">
        <v>2.9</v>
      </c>
      <c r="O7525" s="27">
        <v>2016</v>
      </c>
      <c r="P7525" s="27">
        <v>3</v>
      </c>
      <c r="Q7525" s="27">
        <v>3</v>
      </c>
      <c r="R7525" s="28">
        <f>DATE('Raw Data'!$O7525,'Raw Data'!$P7525,'Raw Data'!$Q7525)</f>
        <v>42432</v>
      </c>
      <c r="S7525" s="27" t="str">
        <f>CONCATENATE(MID('Raw Data'!$H7525,FIND("(",'Raw Data'!$H7525)+1,FIND(")",'Raw Data'!$H7525)-FIND("(",'Raw Data'!$H7525)-1),"",'Raw Data'!$M7525)</f>
        <v>Rs.400</v>
      </c>
      <c r="T7525" s="27">
        <f t="shared" si="117"/>
        <v>1</v>
      </c>
      <c r="U7525" s="29">
        <f>'Raw Data'!$M7525*'Raw Data'!$T7525</f>
        <v>400</v>
      </c>
    </row>
    <row r="7526" spans="1:21" x14ac:dyDescent="0.3">
      <c r="A7526" s="20">
        <v>4483</v>
      </c>
      <c r="B7526" s="27" t="s">
        <v>6753</v>
      </c>
      <c r="C7526" s="27">
        <v>1</v>
      </c>
      <c r="D7526" s="27" t="str">
        <f>VLOOKUP('Raw Data'!$C7526,'country description'!$A$2:$B$16,2,0)</f>
        <v>India</v>
      </c>
      <c r="E7526" s="27" t="s">
        <v>12487</v>
      </c>
      <c r="F7526" s="27" t="s">
        <v>14057</v>
      </c>
      <c r="G7526" s="27" t="s">
        <v>704</v>
      </c>
      <c r="H7526" s="27" t="s">
        <v>18</v>
      </c>
      <c r="I7526" s="27" t="s">
        <v>19</v>
      </c>
      <c r="J7526" s="27" t="s">
        <v>19</v>
      </c>
      <c r="K7526" s="27">
        <v>1</v>
      </c>
      <c r="L7526" s="27">
        <v>17</v>
      </c>
      <c r="M7526" s="27">
        <v>400</v>
      </c>
      <c r="N7526" s="27">
        <v>3.1</v>
      </c>
      <c r="O7526" s="27">
        <v>2011</v>
      </c>
      <c r="P7526" s="27">
        <v>3</v>
      </c>
      <c r="Q7526" s="27">
        <v>18</v>
      </c>
      <c r="R7526" s="28">
        <f>DATE('Raw Data'!$O7526,'Raw Data'!$P7526,'Raw Data'!$Q7526)</f>
        <v>40620</v>
      </c>
      <c r="S7526" s="27" t="str">
        <f>CONCATENATE(MID('Raw Data'!$H7526,FIND("(",'Raw Data'!$H7526)+1,FIND(")",'Raw Data'!$H7526)-FIND("(",'Raw Data'!$H7526)-1),"",'Raw Data'!$M7526)</f>
        <v>Rs.400</v>
      </c>
      <c r="T7526" s="27">
        <f t="shared" si="117"/>
        <v>1</v>
      </c>
      <c r="U7526" s="29">
        <f>'Raw Data'!$M7526*'Raw Data'!$T7526</f>
        <v>400</v>
      </c>
    </row>
    <row r="7527" spans="1:21" x14ac:dyDescent="0.3">
      <c r="A7527" s="20">
        <v>18382362</v>
      </c>
      <c r="B7527" s="27" t="s">
        <v>14058</v>
      </c>
      <c r="C7527" s="27">
        <v>1</v>
      </c>
      <c r="D7527" s="27" t="str">
        <f>VLOOKUP('Raw Data'!$C7527,'country description'!$A$2:$B$16,2,0)</f>
        <v>India</v>
      </c>
      <c r="E7527" s="27" t="s">
        <v>12487</v>
      </c>
      <c r="F7527" s="27" t="s">
        <v>14059</v>
      </c>
      <c r="G7527" s="27" t="s">
        <v>17</v>
      </c>
      <c r="H7527" s="27" t="s">
        <v>18</v>
      </c>
      <c r="I7527" s="27" t="s">
        <v>19</v>
      </c>
      <c r="J7527" s="27" t="s">
        <v>19</v>
      </c>
      <c r="K7527" s="27">
        <v>1</v>
      </c>
      <c r="L7527" s="27">
        <v>5</v>
      </c>
      <c r="M7527" s="27">
        <v>400</v>
      </c>
      <c r="N7527" s="27">
        <v>3</v>
      </c>
      <c r="O7527" s="27">
        <v>2011</v>
      </c>
      <c r="P7527" s="27">
        <v>3</v>
      </c>
      <c r="Q7527" s="27">
        <v>19</v>
      </c>
      <c r="R7527" s="28">
        <f>DATE('Raw Data'!$O7527,'Raw Data'!$P7527,'Raw Data'!$Q7527)</f>
        <v>40621</v>
      </c>
      <c r="S7527" s="27" t="str">
        <f>CONCATENATE(MID('Raw Data'!$H7527,FIND("(",'Raw Data'!$H7527)+1,FIND(")",'Raw Data'!$H7527)-FIND("(",'Raw Data'!$H7527)-1),"",'Raw Data'!$M7527)</f>
        <v>Rs.400</v>
      </c>
      <c r="T7527" s="27">
        <f t="shared" si="117"/>
        <v>1</v>
      </c>
      <c r="U7527" s="29">
        <f>'Raw Data'!$M7527*'Raw Data'!$T7527</f>
        <v>400</v>
      </c>
    </row>
    <row r="7528" spans="1:21" x14ac:dyDescent="0.3">
      <c r="A7528" s="20">
        <v>307720</v>
      </c>
      <c r="B7528" s="27" t="s">
        <v>14060</v>
      </c>
      <c r="C7528" s="27">
        <v>1</v>
      </c>
      <c r="D7528" s="27" t="str">
        <f>VLOOKUP('Raw Data'!$C7528,'country description'!$A$2:$B$16,2,0)</f>
        <v>India</v>
      </c>
      <c r="E7528" s="27" t="s">
        <v>12487</v>
      </c>
      <c r="F7528" s="27" t="s">
        <v>14061</v>
      </c>
      <c r="G7528" s="27" t="s">
        <v>644</v>
      </c>
      <c r="H7528" s="27" t="s">
        <v>18</v>
      </c>
      <c r="I7528" s="27" t="s">
        <v>19</v>
      </c>
      <c r="J7528" s="27" t="s">
        <v>19</v>
      </c>
      <c r="K7528" s="27">
        <v>1</v>
      </c>
      <c r="L7528" s="27">
        <v>76</v>
      </c>
      <c r="M7528" s="27">
        <v>400</v>
      </c>
      <c r="N7528" s="27">
        <v>3.2</v>
      </c>
      <c r="O7528" s="27">
        <v>2013</v>
      </c>
      <c r="P7528" s="27">
        <v>2</v>
      </c>
      <c r="Q7528" s="27">
        <v>26</v>
      </c>
      <c r="R7528" s="28">
        <f>DATE('Raw Data'!$O7528,'Raw Data'!$P7528,'Raw Data'!$Q7528)</f>
        <v>41331</v>
      </c>
      <c r="S7528" s="27" t="str">
        <f>CONCATENATE(MID('Raw Data'!$H7528,FIND("(",'Raw Data'!$H7528)+1,FIND(")",'Raw Data'!$H7528)-FIND("(",'Raw Data'!$H7528)-1),"",'Raw Data'!$M7528)</f>
        <v>Rs.400</v>
      </c>
      <c r="T7528" s="27">
        <f t="shared" si="117"/>
        <v>1</v>
      </c>
      <c r="U7528" s="29">
        <f>'Raw Data'!$M7528*'Raw Data'!$T7528</f>
        <v>400</v>
      </c>
    </row>
    <row r="7529" spans="1:21" x14ac:dyDescent="0.3">
      <c r="A7529" s="20">
        <v>18352262</v>
      </c>
      <c r="B7529" s="27" t="s">
        <v>6291</v>
      </c>
      <c r="C7529" s="27">
        <v>1</v>
      </c>
      <c r="D7529" s="27" t="str">
        <f>VLOOKUP('Raw Data'!$C7529,'country description'!$A$2:$B$16,2,0)</f>
        <v>India</v>
      </c>
      <c r="E7529" s="27" t="s">
        <v>12487</v>
      </c>
      <c r="F7529" s="27" t="s">
        <v>14062</v>
      </c>
      <c r="G7529" s="27" t="s">
        <v>1117</v>
      </c>
      <c r="H7529" s="27" t="s">
        <v>18</v>
      </c>
      <c r="I7529" s="27" t="s">
        <v>19</v>
      </c>
      <c r="J7529" s="27" t="s">
        <v>24</v>
      </c>
      <c r="K7529" s="27">
        <v>1</v>
      </c>
      <c r="L7529" s="27">
        <v>92</v>
      </c>
      <c r="M7529" s="27">
        <v>400</v>
      </c>
      <c r="N7529" s="27">
        <v>3.7</v>
      </c>
      <c r="O7529" s="27">
        <v>2011</v>
      </c>
      <c r="P7529" s="27">
        <v>2</v>
      </c>
      <c r="Q7529" s="27">
        <v>15</v>
      </c>
      <c r="R7529" s="28">
        <f>DATE('Raw Data'!$O7529,'Raw Data'!$P7529,'Raw Data'!$Q7529)</f>
        <v>40589</v>
      </c>
      <c r="S7529" s="27" t="str">
        <f>CONCATENATE(MID('Raw Data'!$H7529,FIND("(",'Raw Data'!$H7529)+1,FIND(")",'Raw Data'!$H7529)-FIND("(",'Raw Data'!$H7529)-1),"",'Raw Data'!$M7529)</f>
        <v>Rs.400</v>
      </c>
      <c r="T7529" s="27">
        <f t="shared" si="117"/>
        <v>1</v>
      </c>
      <c r="U7529" s="29">
        <f>'Raw Data'!$M7529*'Raw Data'!$T7529</f>
        <v>400</v>
      </c>
    </row>
    <row r="7530" spans="1:21" x14ac:dyDescent="0.3">
      <c r="A7530" s="20">
        <v>18133492</v>
      </c>
      <c r="B7530" s="27" t="s">
        <v>14063</v>
      </c>
      <c r="C7530" s="27">
        <v>1</v>
      </c>
      <c r="D7530" s="27" t="str">
        <f>VLOOKUP('Raw Data'!$C7530,'country description'!$A$2:$B$16,2,0)</f>
        <v>India</v>
      </c>
      <c r="E7530" s="27" t="s">
        <v>12487</v>
      </c>
      <c r="F7530" s="27" t="s">
        <v>14064</v>
      </c>
      <c r="G7530" s="27" t="s">
        <v>17</v>
      </c>
      <c r="H7530" s="27" t="s">
        <v>18</v>
      </c>
      <c r="I7530" s="27" t="s">
        <v>19</v>
      </c>
      <c r="J7530" s="27" t="s">
        <v>24</v>
      </c>
      <c r="K7530" s="27">
        <v>1</v>
      </c>
      <c r="L7530" s="27">
        <v>61</v>
      </c>
      <c r="M7530" s="27">
        <v>400</v>
      </c>
      <c r="N7530" s="27">
        <v>3.2</v>
      </c>
      <c r="O7530" s="27">
        <v>2015</v>
      </c>
      <c r="P7530" s="27">
        <v>2</v>
      </c>
      <c r="Q7530" s="27">
        <v>12</v>
      </c>
      <c r="R7530" s="28">
        <f>DATE('Raw Data'!$O7530,'Raw Data'!$P7530,'Raw Data'!$Q7530)</f>
        <v>42047</v>
      </c>
      <c r="S7530" s="27" t="str">
        <f>CONCATENATE(MID('Raw Data'!$H7530,FIND("(",'Raw Data'!$H7530)+1,FIND(")",'Raw Data'!$H7530)-FIND("(",'Raw Data'!$H7530)-1),"",'Raw Data'!$M7530)</f>
        <v>Rs.400</v>
      </c>
      <c r="T7530" s="27">
        <f t="shared" si="117"/>
        <v>1</v>
      </c>
      <c r="U7530" s="29">
        <f>'Raw Data'!$M7530*'Raw Data'!$T7530</f>
        <v>400</v>
      </c>
    </row>
    <row r="7531" spans="1:21" x14ac:dyDescent="0.3">
      <c r="A7531" s="20">
        <v>5684</v>
      </c>
      <c r="B7531" s="27" t="s">
        <v>14065</v>
      </c>
      <c r="C7531" s="27">
        <v>1</v>
      </c>
      <c r="D7531" s="27" t="str">
        <f>VLOOKUP('Raw Data'!$C7531,'country description'!$A$2:$B$16,2,0)</f>
        <v>India</v>
      </c>
      <c r="E7531" s="27" t="s">
        <v>12487</v>
      </c>
      <c r="F7531" s="27" t="s">
        <v>14066</v>
      </c>
      <c r="G7531" s="27" t="s">
        <v>704</v>
      </c>
      <c r="H7531" s="27" t="s">
        <v>18</v>
      </c>
      <c r="I7531" s="27" t="s">
        <v>19</v>
      </c>
      <c r="J7531" s="27" t="s">
        <v>19</v>
      </c>
      <c r="K7531" s="27">
        <v>1</v>
      </c>
      <c r="L7531" s="27">
        <v>29</v>
      </c>
      <c r="M7531" s="27">
        <v>400</v>
      </c>
      <c r="N7531" s="27">
        <v>3.4</v>
      </c>
      <c r="O7531" s="27">
        <v>2010</v>
      </c>
      <c r="P7531" s="27">
        <v>2</v>
      </c>
      <c r="Q7531" s="27">
        <v>17</v>
      </c>
      <c r="R7531" s="28">
        <f>DATE('Raw Data'!$O7531,'Raw Data'!$P7531,'Raw Data'!$Q7531)</f>
        <v>40226</v>
      </c>
      <c r="S7531" s="27" t="str">
        <f>CONCATENATE(MID('Raw Data'!$H7531,FIND("(",'Raw Data'!$H7531)+1,FIND(")",'Raw Data'!$H7531)-FIND("(",'Raw Data'!$H7531)-1),"",'Raw Data'!$M7531)</f>
        <v>Rs.400</v>
      </c>
      <c r="T7531" s="27">
        <f t="shared" si="117"/>
        <v>1</v>
      </c>
      <c r="U7531" s="29">
        <f>'Raw Data'!$M7531*'Raw Data'!$T7531</f>
        <v>400</v>
      </c>
    </row>
    <row r="7532" spans="1:21" x14ac:dyDescent="0.3">
      <c r="A7532" s="20">
        <v>18383521</v>
      </c>
      <c r="B7532" s="27" t="s">
        <v>14067</v>
      </c>
      <c r="C7532" s="27">
        <v>1</v>
      </c>
      <c r="D7532" s="27" t="str">
        <f>VLOOKUP('Raw Data'!$C7532,'country description'!$A$2:$B$16,2,0)</f>
        <v>India</v>
      </c>
      <c r="E7532" s="27" t="s">
        <v>12487</v>
      </c>
      <c r="F7532" s="27" t="s">
        <v>14068</v>
      </c>
      <c r="G7532" s="27" t="s">
        <v>393</v>
      </c>
      <c r="H7532" s="27" t="s">
        <v>18</v>
      </c>
      <c r="I7532" s="27" t="s">
        <v>19</v>
      </c>
      <c r="J7532" s="27" t="s">
        <v>19</v>
      </c>
      <c r="K7532" s="27">
        <v>1</v>
      </c>
      <c r="L7532" s="27">
        <v>2</v>
      </c>
      <c r="M7532" s="27">
        <v>400</v>
      </c>
      <c r="N7532" s="27">
        <v>1</v>
      </c>
      <c r="O7532" s="27">
        <v>2011</v>
      </c>
      <c r="P7532" s="27">
        <v>2</v>
      </c>
      <c r="Q7532" s="27">
        <v>14</v>
      </c>
      <c r="R7532" s="28">
        <f>DATE('Raw Data'!$O7532,'Raw Data'!$P7532,'Raw Data'!$Q7532)</f>
        <v>40588</v>
      </c>
      <c r="S7532" s="27" t="str">
        <f>CONCATENATE(MID('Raw Data'!$H7532,FIND("(",'Raw Data'!$H7532)+1,FIND(")",'Raw Data'!$H7532)-FIND("(",'Raw Data'!$H7532)-1),"",'Raw Data'!$M7532)</f>
        <v>Rs.400</v>
      </c>
      <c r="T7532" s="27">
        <f t="shared" si="117"/>
        <v>1</v>
      </c>
      <c r="U7532" s="29">
        <f>'Raw Data'!$M7532*'Raw Data'!$T7532</f>
        <v>400</v>
      </c>
    </row>
    <row r="7533" spans="1:21" x14ac:dyDescent="0.3">
      <c r="A7533" s="20">
        <v>313049</v>
      </c>
      <c r="B7533" s="27" t="s">
        <v>14069</v>
      </c>
      <c r="C7533" s="27">
        <v>1</v>
      </c>
      <c r="D7533" s="27" t="str">
        <f>VLOOKUP('Raw Data'!$C7533,'country description'!$A$2:$B$16,2,0)</f>
        <v>India</v>
      </c>
      <c r="E7533" s="27" t="s">
        <v>12487</v>
      </c>
      <c r="F7533" s="27" t="s">
        <v>14070</v>
      </c>
      <c r="G7533" s="27" t="s">
        <v>17</v>
      </c>
      <c r="H7533" s="27" t="s">
        <v>18</v>
      </c>
      <c r="I7533" s="27" t="s">
        <v>19</v>
      </c>
      <c r="J7533" s="27" t="s">
        <v>19</v>
      </c>
      <c r="K7533" s="27">
        <v>1</v>
      </c>
      <c r="L7533" s="27">
        <v>9</v>
      </c>
      <c r="M7533" s="27">
        <v>400</v>
      </c>
      <c r="N7533" s="27">
        <v>3.1</v>
      </c>
      <c r="O7533" s="27">
        <v>2010</v>
      </c>
      <c r="P7533" s="27">
        <v>2</v>
      </c>
      <c r="Q7533" s="27">
        <v>9</v>
      </c>
      <c r="R7533" s="28">
        <f>DATE('Raw Data'!$O7533,'Raw Data'!$P7533,'Raw Data'!$Q7533)</f>
        <v>40218</v>
      </c>
      <c r="S7533" s="27" t="str">
        <f>CONCATENATE(MID('Raw Data'!$H7533,FIND("(",'Raw Data'!$H7533)+1,FIND(")",'Raw Data'!$H7533)-FIND("(",'Raw Data'!$H7533)-1),"",'Raw Data'!$M7533)</f>
        <v>Rs.400</v>
      </c>
      <c r="T7533" s="27">
        <f t="shared" si="117"/>
        <v>1</v>
      </c>
      <c r="U7533" s="29">
        <f>'Raw Data'!$M7533*'Raw Data'!$T7533</f>
        <v>400</v>
      </c>
    </row>
    <row r="7534" spans="1:21" x14ac:dyDescent="0.3">
      <c r="A7534" s="20">
        <v>18429395</v>
      </c>
      <c r="B7534" s="27" t="s">
        <v>14071</v>
      </c>
      <c r="C7534" s="27">
        <v>1</v>
      </c>
      <c r="D7534" s="27" t="str">
        <f>VLOOKUP('Raw Data'!$C7534,'country description'!$A$2:$B$16,2,0)</f>
        <v>India</v>
      </c>
      <c r="E7534" s="27" t="s">
        <v>12487</v>
      </c>
      <c r="F7534" s="27" t="s">
        <v>14072</v>
      </c>
      <c r="G7534" s="27" t="s">
        <v>393</v>
      </c>
      <c r="H7534" s="27" t="s">
        <v>18</v>
      </c>
      <c r="I7534" s="27" t="s">
        <v>19</v>
      </c>
      <c r="J7534" s="27" t="s">
        <v>24</v>
      </c>
      <c r="K7534" s="27">
        <v>1</v>
      </c>
      <c r="L7534" s="27">
        <v>6</v>
      </c>
      <c r="M7534" s="27">
        <v>400</v>
      </c>
      <c r="N7534" s="27">
        <v>2.5</v>
      </c>
      <c r="O7534" s="27">
        <v>2018</v>
      </c>
      <c r="P7534" s="27">
        <v>1</v>
      </c>
      <c r="Q7534" s="27">
        <v>23</v>
      </c>
      <c r="R7534" s="28">
        <f>DATE('Raw Data'!$O7534,'Raw Data'!$P7534,'Raw Data'!$Q7534)</f>
        <v>43123</v>
      </c>
      <c r="S7534" s="27" t="str">
        <f>CONCATENATE(MID('Raw Data'!$H7534,FIND("(",'Raw Data'!$H7534)+1,FIND(")",'Raw Data'!$H7534)-FIND("(",'Raw Data'!$H7534)-1),"",'Raw Data'!$M7534)</f>
        <v>Rs.400</v>
      </c>
      <c r="T7534" s="27">
        <f t="shared" si="117"/>
        <v>1</v>
      </c>
      <c r="U7534" s="29">
        <f>'Raw Data'!$M7534*'Raw Data'!$T7534</f>
        <v>400</v>
      </c>
    </row>
    <row r="7535" spans="1:21" x14ac:dyDescent="0.3">
      <c r="A7535" s="20">
        <v>18245267</v>
      </c>
      <c r="B7535" s="27" t="s">
        <v>14073</v>
      </c>
      <c r="C7535" s="27">
        <v>1</v>
      </c>
      <c r="D7535" s="27" t="str">
        <f>VLOOKUP('Raw Data'!$C7535,'country description'!$A$2:$B$16,2,0)</f>
        <v>India</v>
      </c>
      <c r="E7535" s="27" t="s">
        <v>12487</v>
      </c>
      <c r="F7535" s="27" t="s">
        <v>14074</v>
      </c>
      <c r="G7535" s="27" t="s">
        <v>504</v>
      </c>
      <c r="H7535" s="27" t="s">
        <v>18</v>
      </c>
      <c r="I7535" s="27" t="s">
        <v>19</v>
      </c>
      <c r="J7535" s="27" t="s">
        <v>19</v>
      </c>
      <c r="K7535" s="27">
        <v>1</v>
      </c>
      <c r="L7535" s="27">
        <v>2</v>
      </c>
      <c r="M7535" s="27">
        <v>400</v>
      </c>
      <c r="N7535" s="27">
        <v>1</v>
      </c>
      <c r="O7535" s="27">
        <v>2012</v>
      </c>
      <c r="P7535" s="27">
        <v>1</v>
      </c>
      <c r="Q7535" s="27">
        <v>1</v>
      </c>
      <c r="R7535" s="28">
        <f>DATE('Raw Data'!$O7535,'Raw Data'!$P7535,'Raw Data'!$Q7535)</f>
        <v>40909</v>
      </c>
      <c r="S7535" s="27" t="str">
        <f>CONCATENATE(MID('Raw Data'!$H7535,FIND("(",'Raw Data'!$H7535)+1,FIND(")",'Raw Data'!$H7535)-FIND("(",'Raw Data'!$H7535)-1),"",'Raw Data'!$M7535)</f>
        <v>Rs.400</v>
      </c>
      <c r="T7535" s="27">
        <f t="shared" si="117"/>
        <v>1</v>
      </c>
      <c r="U7535" s="29">
        <f>'Raw Data'!$M7535*'Raw Data'!$T7535</f>
        <v>400</v>
      </c>
    </row>
    <row r="7536" spans="1:21" x14ac:dyDescent="0.3">
      <c r="A7536" s="20">
        <v>18376508</v>
      </c>
      <c r="B7536" s="27" t="s">
        <v>13981</v>
      </c>
      <c r="C7536" s="27">
        <v>1</v>
      </c>
      <c r="D7536" s="27" t="str">
        <f>VLOOKUP('Raw Data'!$C7536,'country description'!$A$2:$B$16,2,0)</f>
        <v>India</v>
      </c>
      <c r="E7536" s="27" t="s">
        <v>12487</v>
      </c>
      <c r="F7536" s="27" t="s">
        <v>14075</v>
      </c>
      <c r="G7536" s="27" t="s">
        <v>390</v>
      </c>
      <c r="H7536" s="27" t="s">
        <v>18</v>
      </c>
      <c r="I7536" s="27" t="s">
        <v>19</v>
      </c>
      <c r="J7536" s="27" t="s">
        <v>24</v>
      </c>
      <c r="K7536" s="27">
        <v>1</v>
      </c>
      <c r="L7536" s="27">
        <v>11</v>
      </c>
      <c r="M7536" s="27">
        <v>400</v>
      </c>
      <c r="N7536" s="27">
        <v>2.6</v>
      </c>
      <c r="O7536" s="27">
        <v>2016</v>
      </c>
      <c r="P7536" s="27">
        <v>1</v>
      </c>
      <c r="Q7536" s="27">
        <v>19</v>
      </c>
      <c r="R7536" s="28">
        <f>DATE('Raw Data'!$O7536,'Raw Data'!$P7536,'Raw Data'!$Q7536)</f>
        <v>42388</v>
      </c>
      <c r="S7536" s="27" t="str">
        <f>CONCATENATE(MID('Raw Data'!$H7536,FIND("(",'Raw Data'!$H7536)+1,FIND(")",'Raw Data'!$H7536)-FIND("(",'Raw Data'!$H7536)-1),"",'Raw Data'!$M7536)</f>
        <v>Rs.400</v>
      </c>
      <c r="T7536" s="27">
        <f t="shared" si="117"/>
        <v>1</v>
      </c>
      <c r="U7536" s="29">
        <f>'Raw Data'!$M7536*'Raw Data'!$T7536</f>
        <v>400</v>
      </c>
    </row>
    <row r="7537" spans="1:21" x14ac:dyDescent="0.3">
      <c r="A7537" s="20">
        <v>8072</v>
      </c>
      <c r="B7537" s="27" t="s">
        <v>14076</v>
      </c>
      <c r="C7537" s="27">
        <v>1</v>
      </c>
      <c r="D7537" s="27" t="str">
        <f>VLOOKUP('Raw Data'!$C7537,'country description'!$A$2:$B$16,2,0)</f>
        <v>India</v>
      </c>
      <c r="E7537" s="27" t="s">
        <v>12487</v>
      </c>
      <c r="F7537" s="27" t="s">
        <v>14077</v>
      </c>
      <c r="G7537" s="27" t="s">
        <v>17</v>
      </c>
      <c r="H7537" s="27" t="s">
        <v>18</v>
      </c>
      <c r="I7537" s="27" t="s">
        <v>19</v>
      </c>
      <c r="J7537" s="27" t="s">
        <v>19</v>
      </c>
      <c r="K7537" s="27">
        <v>1</v>
      </c>
      <c r="L7537" s="27">
        <v>7</v>
      </c>
      <c r="M7537" s="27">
        <v>400</v>
      </c>
      <c r="N7537" s="27">
        <v>3</v>
      </c>
      <c r="O7537" s="27">
        <v>2013</v>
      </c>
      <c r="P7537" s="27">
        <v>1</v>
      </c>
      <c r="Q7537" s="27">
        <v>21</v>
      </c>
      <c r="R7537" s="28">
        <f>DATE('Raw Data'!$O7537,'Raw Data'!$P7537,'Raw Data'!$Q7537)</f>
        <v>41295</v>
      </c>
      <c r="S7537" s="27" t="str">
        <f>CONCATENATE(MID('Raw Data'!$H7537,FIND("(",'Raw Data'!$H7537)+1,FIND(")",'Raw Data'!$H7537)-FIND("(",'Raw Data'!$H7537)-1),"",'Raw Data'!$M7537)</f>
        <v>Rs.400</v>
      </c>
      <c r="T7537" s="27">
        <f t="shared" si="117"/>
        <v>1</v>
      </c>
      <c r="U7537" s="29">
        <f>'Raw Data'!$M7537*'Raw Data'!$T7537</f>
        <v>400</v>
      </c>
    </row>
    <row r="7538" spans="1:21" x14ac:dyDescent="0.3">
      <c r="A7538" s="20">
        <v>309059</v>
      </c>
      <c r="B7538" s="27" t="s">
        <v>14078</v>
      </c>
      <c r="C7538" s="27">
        <v>1</v>
      </c>
      <c r="D7538" s="27" t="str">
        <f>VLOOKUP('Raw Data'!$C7538,'country description'!$A$2:$B$16,2,0)</f>
        <v>India</v>
      </c>
      <c r="E7538" s="27" t="s">
        <v>12487</v>
      </c>
      <c r="F7538" s="27" t="s">
        <v>14079</v>
      </c>
      <c r="G7538" s="27" t="s">
        <v>455</v>
      </c>
      <c r="H7538" s="27" t="s">
        <v>18</v>
      </c>
      <c r="I7538" s="27" t="s">
        <v>19</v>
      </c>
      <c r="J7538" s="27" t="s">
        <v>19</v>
      </c>
      <c r="K7538" s="27">
        <v>1</v>
      </c>
      <c r="L7538" s="27">
        <v>5</v>
      </c>
      <c r="M7538" s="27">
        <v>400</v>
      </c>
      <c r="N7538" s="27">
        <v>3.1</v>
      </c>
      <c r="O7538" s="27">
        <v>2013</v>
      </c>
      <c r="P7538" s="27">
        <v>1</v>
      </c>
      <c r="Q7538" s="27">
        <v>16</v>
      </c>
      <c r="R7538" s="28">
        <f>DATE('Raw Data'!$O7538,'Raw Data'!$P7538,'Raw Data'!$Q7538)</f>
        <v>41290</v>
      </c>
      <c r="S7538" s="27" t="str">
        <f>CONCATENATE(MID('Raw Data'!$H7538,FIND("(",'Raw Data'!$H7538)+1,FIND(")",'Raw Data'!$H7538)-FIND("(",'Raw Data'!$H7538)-1),"",'Raw Data'!$M7538)</f>
        <v>Rs.400</v>
      </c>
      <c r="T7538" s="27">
        <f t="shared" si="117"/>
        <v>1</v>
      </c>
      <c r="U7538" s="29">
        <f>'Raw Data'!$M7538*'Raw Data'!$T7538</f>
        <v>400</v>
      </c>
    </row>
    <row r="7539" spans="1:21" x14ac:dyDescent="0.3">
      <c r="A7539" s="20">
        <v>18391164</v>
      </c>
      <c r="B7539" s="27" t="s">
        <v>14080</v>
      </c>
      <c r="C7539" s="27">
        <v>1</v>
      </c>
      <c r="D7539" s="27" t="str">
        <f>VLOOKUP('Raw Data'!$C7539,'country description'!$A$2:$B$16,2,0)</f>
        <v>India</v>
      </c>
      <c r="E7539" s="27" t="s">
        <v>12487</v>
      </c>
      <c r="F7539" s="27" t="s">
        <v>14081</v>
      </c>
      <c r="G7539" s="27" t="s">
        <v>5267</v>
      </c>
      <c r="H7539" s="27" t="s">
        <v>18</v>
      </c>
      <c r="I7539" s="27" t="s">
        <v>19</v>
      </c>
      <c r="J7539" s="27" t="s">
        <v>19</v>
      </c>
      <c r="K7539" s="27">
        <v>1</v>
      </c>
      <c r="L7539" s="27">
        <v>8</v>
      </c>
      <c r="M7539" s="27">
        <v>400</v>
      </c>
      <c r="N7539" s="27">
        <v>2.9</v>
      </c>
      <c r="O7539" s="27">
        <v>2010</v>
      </c>
      <c r="P7539" s="27">
        <v>1</v>
      </c>
      <c r="Q7539" s="27">
        <v>9</v>
      </c>
      <c r="R7539" s="28">
        <f>DATE('Raw Data'!$O7539,'Raw Data'!$P7539,'Raw Data'!$Q7539)</f>
        <v>40187</v>
      </c>
      <c r="S7539" s="27" t="str">
        <f>CONCATENATE(MID('Raw Data'!$H7539,FIND("(",'Raw Data'!$H7539)+1,FIND(")",'Raw Data'!$H7539)-FIND("(",'Raw Data'!$H7539)-1),"",'Raw Data'!$M7539)</f>
        <v>Rs.400</v>
      </c>
      <c r="T7539" s="27">
        <f t="shared" si="117"/>
        <v>1</v>
      </c>
      <c r="U7539" s="29">
        <f>'Raw Data'!$M7539*'Raw Data'!$T7539</f>
        <v>400</v>
      </c>
    </row>
    <row r="7540" spans="1:21" x14ac:dyDescent="0.3">
      <c r="A7540" s="20">
        <v>18352184</v>
      </c>
      <c r="B7540" s="27" t="s">
        <v>6783</v>
      </c>
      <c r="C7540" s="27">
        <v>1</v>
      </c>
      <c r="D7540" s="27" t="str">
        <f>VLOOKUP('Raw Data'!$C7540,'country description'!$A$2:$B$16,2,0)</f>
        <v>India</v>
      </c>
      <c r="E7540" s="27" t="s">
        <v>12487</v>
      </c>
      <c r="F7540" s="27" t="s">
        <v>14082</v>
      </c>
      <c r="G7540" s="27" t="s">
        <v>919</v>
      </c>
      <c r="H7540" s="27" t="s">
        <v>18</v>
      </c>
      <c r="I7540" s="27" t="s">
        <v>19</v>
      </c>
      <c r="J7540" s="27" t="s">
        <v>19</v>
      </c>
      <c r="K7540" s="27">
        <v>1</v>
      </c>
      <c r="L7540" s="27">
        <v>4</v>
      </c>
      <c r="M7540" s="27">
        <v>400</v>
      </c>
      <c r="N7540" s="27">
        <v>2.9</v>
      </c>
      <c r="O7540" s="27">
        <v>2014</v>
      </c>
      <c r="P7540" s="27">
        <v>1</v>
      </c>
      <c r="Q7540" s="27">
        <v>9</v>
      </c>
      <c r="R7540" s="28">
        <f>DATE('Raw Data'!$O7540,'Raw Data'!$P7540,'Raw Data'!$Q7540)</f>
        <v>41648</v>
      </c>
      <c r="S7540" s="27" t="str">
        <f>CONCATENATE(MID('Raw Data'!$H7540,FIND("(",'Raw Data'!$H7540)+1,FIND(")",'Raw Data'!$H7540)-FIND("(",'Raw Data'!$H7540)-1),"",'Raw Data'!$M7540)</f>
        <v>Rs.400</v>
      </c>
      <c r="T7540" s="27">
        <f t="shared" si="117"/>
        <v>1</v>
      </c>
      <c r="U7540" s="29">
        <f>'Raw Data'!$M7540*'Raw Data'!$T7540</f>
        <v>400</v>
      </c>
    </row>
    <row r="7541" spans="1:21" x14ac:dyDescent="0.3">
      <c r="A7541" s="20">
        <v>18272379</v>
      </c>
      <c r="B7541" s="27" t="s">
        <v>6783</v>
      </c>
      <c r="C7541" s="27">
        <v>1</v>
      </c>
      <c r="D7541" s="27" t="str">
        <f>VLOOKUP('Raw Data'!$C7541,'country description'!$A$2:$B$16,2,0)</f>
        <v>India</v>
      </c>
      <c r="E7541" s="27" t="s">
        <v>12487</v>
      </c>
      <c r="F7541" s="27" t="s">
        <v>13212</v>
      </c>
      <c r="G7541" s="27" t="s">
        <v>919</v>
      </c>
      <c r="H7541" s="27" t="s">
        <v>18</v>
      </c>
      <c r="I7541" s="27" t="s">
        <v>19</v>
      </c>
      <c r="J7541" s="27" t="s">
        <v>19</v>
      </c>
      <c r="K7541" s="27">
        <v>1</v>
      </c>
      <c r="L7541" s="27">
        <v>169</v>
      </c>
      <c r="M7541" s="27">
        <v>400</v>
      </c>
      <c r="N7541" s="27">
        <v>3.8</v>
      </c>
      <c r="O7541" s="27">
        <v>2010</v>
      </c>
      <c r="P7541" s="27">
        <v>12</v>
      </c>
      <c r="Q7541" s="27">
        <v>23</v>
      </c>
      <c r="R7541" s="28">
        <f>DATE('Raw Data'!$O7541,'Raw Data'!$P7541,'Raw Data'!$Q7541)</f>
        <v>40535</v>
      </c>
      <c r="S7541" s="27" t="str">
        <f>CONCATENATE(MID('Raw Data'!$H7541,FIND("(",'Raw Data'!$H7541)+1,FIND(")",'Raw Data'!$H7541)-FIND("(",'Raw Data'!$H7541)-1),"",'Raw Data'!$M7541)</f>
        <v>Rs.400</v>
      </c>
      <c r="T7541" s="27">
        <f t="shared" si="117"/>
        <v>1</v>
      </c>
      <c r="U7541" s="29">
        <f>'Raw Data'!$M7541*'Raw Data'!$T7541</f>
        <v>400</v>
      </c>
    </row>
    <row r="7542" spans="1:21" x14ac:dyDescent="0.3">
      <c r="A7542" s="20">
        <v>5744</v>
      </c>
      <c r="B7542" s="27" t="s">
        <v>13450</v>
      </c>
      <c r="C7542" s="27">
        <v>1</v>
      </c>
      <c r="D7542" s="27" t="str">
        <f>VLOOKUP('Raw Data'!$C7542,'country description'!$A$2:$B$16,2,0)</f>
        <v>India</v>
      </c>
      <c r="E7542" s="27" t="s">
        <v>12487</v>
      </c>
      <c r="F7542" s="27" t="s">
        <v>14083</v>
      </c>
      <c r="G7542" s="27" t="s">
        <v>5804</v>
      </c>
      <c r="H7542" s="27" t="s">
        <v>18</v>
      </c>
      <c r="I7542" s="27" t="s">
        <v>19</v>
      </c>
      <c r="J7542" s="27" t="s">
        <v>19</v>
      </c>
      <c r="K7542" s="27">
        <v>1</v>
      </c>
      <c r="L7542" s="27">
        <v>57</v>
      </c>
      <c r="M7542" s="27">
        <v>400</v>
      </c>
      <c r="N7542" s="27">
        <v>3.5</v>
      </c>
      <c r="O7542" s="27">
        <v>2015</v>
      </c>
      <c r="P7542" s="27">
        <v>12</v>
      </c>
      <c r="Q7542" s="27">
        <v>3</v>
      </c>
      <c r="R7542" s="28">
        <f>DATE('Raw Data'!$O7542,'Raw Data'!$P7542,'Raw Data'!$Q7542)</f>
        <v>42341</v>
      </c>
      <c r="S7542" s="27" t="str">
        <f>CONCATENATE(MID('Raw Data'!$H7542,FIND("(",'Raw Data'!$H7542)+1,FIND(")",'Raw Data'!$H7542)-FIND("(",'Raw Data'!$H7542)-1),"",'Raw Data'!$M7542)</f>
        <v>Rs.400</v>
      </c>
      <c r="T7542" s="27">
        <f t="shared" si="117"/>
        <v>1</v>
      </c>
      <c r="U7542" s="29">
        <f>'Raw Data'!$M7542*'Raw Data'!$T7542</f>
        <v>400</v>
      </c>
    </row>
    <row r="7543" spans="1:21" x14ac:dyDescent="0.3">
      <c r="A7543" s="20">
        <v>17977758</v>
      </c>
      <c r="B7543" s="27" t="s">
        <v>14084</v>
      </c>
      <c r="C7543" s="27">
        <v>1</v>
      </c>
      <c r="D7543" s="27" t="str">
        <f>VLOOKUP('Raw Data'!$C7543,'country description'!$A$2:$B$16,2,0)</f>
        <v>India</v>
      </c>
      <c r="E7543" s="27" t="s">
        <v>12487</v>
      </c>
      <c r="F7543" s="27" t="s">
        <v>14085</v>
      </c>
      <c r="G7543" s="27" t="s">
        <v>14086</v>
      </c>
      <c r="H7543" s="27" t="s">
        <v>18</v>
      </c>
      <c r="I7543" s="27" t="s">
        <v>19</v>
      </c>
      <c r="J7543" s="27" t="s">
        <v>19</v>
      </c>
      <c r="K7543" s="27">
        <v>1</v>
      </c>
      <c r="L7543" s="27">
        <v>39</v>
      </c>
      <c r="M7543" s="27">
        <v>400</v>
      </c>
      <c r="N7543" s="27">
        <v>3.3</v>
      </c>
      <c r="O7543" s="27">
        <v>2014</v>
      </c>
      <c r="P7543" s="27">
        <v>12</v>
      </c>
      <c r="Q7543" s="27">
        <v>20</v>
      </c>
      <c r="R7543" s="28">
        <f>DATE('Raw Data'!$O7543,'Raw Data'!$P7543,'Raw Data'!$Q7543)</f>
        <v>41993</v>
      </c>
      <c r="S7543" s="27" t="str">
        <f>CONCATENATE(MID('Raw Data'!$H7543,FIND("(",'Raw Data'!$H7543)+1,FIND(")",'Raw Data'!$H7543)-FIND("(",'Raw Data'!$H7543)-1),"",'Raw Data'!$M7543)</f>
        <v>Rs.400</v>
      </c>
      <c r="T7543" s="27">
        <f t="shared" si="117"/>
        <v>1</v>
      </c>
      <c r="U7543" s="29">
        <f>'Raw Data'!$M7543*'Raw Data'!$T7543</f>
        <v>400</v>
      </c>
    </row>
    <row r="7544" spans="1:21" x14ac:dyDescent="0.3">
      <c r="A7544" s="20">
        <v>18385889</v>
      </c>
      <c r="B7544" s="27" t="s">
        <v>14087</v>
      </c>
      <c r="C7544" s="27">
        <v>1</v>
      </c>
      <c r="D7544" s="27" t="str">
        <f>VLOOKUP('Raw Data'!$C7544,'country description'!$A$2:$B$16,2,0)</f>
        <v>India</v>
      </c>
      <c r="E7544" s="27" t="s">
        <v>12487</v>
      </c>
      <c r="F7544" s="27" t="s">
        <v>14088</v>
      </c>
      <c r="G7544" s="27" t="s">
        <v>461</v>
      </c>
      <c r="H7544" s="27" t="s">
        <v>18</v>
      </c>
      <c r="I7544" s="27" t="s">
        <v>19</v>
      </c>
      <c r="J7544" s="27" t="s">
        <v>19</v>
      </c>
      <c r="K7544" s="27">
        <v>1</v>
      </c>
      <c r="L7544" s="27">
        <v>8</v>
      </c>
      <c r="M7544" s="27">
        <v>400</v>
      </c>
      <c r="N7544" s="27">
        <v>3.1</v>
      </c>
      <c r="O7544" s="27">
        <v>2010</v>
      </c>
      <c r="P7544" s="27">
        <v>12</v>
      </c>
      <c r="Q7544" s="27">
        <v>22</v>
      </c>
      <c r="R7544" s="28">
        <f>DATE('Raw Data'!$O7544,'Raw Data'!$P7544,'Raw Data'!$Q7544)</f>
        <v>40534</v>
      </c>
      <c r="S7544" s="27" t="str">
        <f>CONCATENATE(MID('Raw Data'!$H7544,FIND("(",'Raw Data'!$H7544)+1,FIND(")",'Raw Data'!$H7544)-FIND("(",'Raw Data'!$H7544)-1),"",'Raw Data'!$M7544)</f>
        <v>Rs.400</v>
      </c>
      <c r="T7544" s="27">
        <f t="shared" si="117"/>
        <v>1</v>
      </c>
      <c r="U7544" s="29">
        <f>'Raw Data'!$M7544*'Raw Data'!$T7544</f>
        <v>400</v>
      </c>
    </row>
    <row r="7545" spans="1:21" x14ac:dyDescent="0.3">
      <c r="A7545" s="20">
        <v>309545</v>
      </c>
      <c r="B7545" s="27" t="s">
        <v>713</v>
      </c>
      <c r="C7545" s="27">
        <v>1</v>
      </c>
      <c r="D7545" s="27" t="str">
        <f>VLOOKUP('Raw Data'!$C7545,'country description'!$A$2:$B$16,2,0)</f>
        <v>India</v>
      </c>
      <c r="E7545" s="27" t="s">
        <v>12487</v>
      </c>
      <c r="F7545" s="27" t="s">
        <v>14089</v>
      </c>
      <c r="G7545" s="27" t="s">
        <v>424</v>
      </c>
      <c r="H7545" s="27" t="s">
        <v>18</v>
      </c>
      <c r="I7545" s="27" t="s">
        <v>19</v>
      </c>
      <c r="J7545" s="27" t="s">
        <v>24</v>
      </c>
      <c r="K7545" s="27">
        <v>1</v>
      </c>
      <c r="L7545" s="27">
        <v>83</v>
      </c>
      <c r="M7545" s="27">
        <v>400</v>
      </c>
      <c r="N7545" s="27">
        <v>3.5</v>
      </c>
      <c r="O7545" s="27">
        <v>2010</v>
      </c>
      <c r="P7545" s="27">
        <v>11</v>
      </c>
      <c r="Q7545" s="27">
        <v>11</v>
      </c>
      <c r="R7545" s="28">
        <f>DATE('Raw Data'!$O7545,'Raw Data'!$P7545,'Raw Data'!$Q7545)</f>
        <v>40493</v>
      </c>
      <c r="S7545" s="27" t="str">
        <f>CONCATENATE(MID('Raw Data'!$H7545,FIND("(",'Raw Data'!$H7545)+1,FIND(")",'Raw Data'!$H7545)-FIND("(",'Raw Data'!$H7545)-1),"",'Raw Data'!$M7545)</f>
        <v>Rs.400</v>
      </c>
      <c r="T7545" s="27">
        <f t="shared" si="117"/>
        <v>1</v>
      </c>
      <c r="U7545" s="29">
        <f>'Raw Data'!$M7545*'Raw Data'!$T7545</f>
        <v>400</v>
      </c>
    </row>
    <row r="7546" spans="1:21" x14ac:dyDescent="0.3">
      <c r="A7546" s="20">
        <v>18399250</v>
      </c>
      <c r="B7546" s="27" t="s">
        <v>14090</v>
      </c>
      <c r="C7546" s="27">
        <v>1</v>
      </c>
      <c r="D7546" s="27" t="str">
        <f>VLOOKUP('Raw Data'!$C7546,'country description'!$A$2:$B$16,2,0)</f>
        <v>India</v>
      </c>
      <c r="E7546" s="27" t="s">
        <v>12487</v>
      </c>
      <c r="F7546" s="27" t="s">
        <v>14091</v>
      </c>
      <c r="G7546" s="27" t="s">
        <v>393</v>
      </c>
      <c r="H7546" s="27" t="s">
        <v>18</v>
      </c>
      <c r="I7546" s="27" t="s">
        <v>19</v>
      </c>
      <c r="J7546" s="27" t="s">
        <v>19</v>
      </c>
      <c r="K7546" s="27">
        <v>1</v>
      </c>
      <c r="L7546" s="27">
        <v>2</v>
      </c>
      <c r="M7546" s="27">
        <v>400</v>
      </c>
      <c r="N7546" s="27">
        <v>1</v>
      </c>
      <c r="O7546" s="27">
        <v>2016</v>
      </c>
      <c r="P7546" s="27">
        <v>11</v>
      </c>
      <c r="Q7546" s="27">
        <v>16</v>
      </c>
      <c r="R7546" s="28">
        <f>DATE('Raw Data'!$O7546,'Raw Data'!$P7546,'Raw Data'!$Q7546)</f>
        <v>42690</v>
      </c>
      <c r="S7546" s="27" t="str">
        <f>CONCATENATE(MID('Raw Data'!$H7546,FIND("(",'Raw Data'!$H7546)+1,FIND(")",'Raw Data'!$H7546)-FIND("(",'Raw Data'!$H7546)-1),"",'Raw Data'!$M7546)</f>
        <v>Rs.400</v>
      </c>
      <c r="T7546" s="27">
        <f t="shared" si="117"/>
        <v>1</v>
      </c>
      <c r="U7546" s="29">
        <f>'Raw Data'!$M7546*'Raw Data'!$T7546</f>
        <v>400</v>
      </c>
    </row>
    <row r="7547" spans="1:21" x14ac:dyDescent="0.3">
      <c r="A7547" s="20">
        <v>18450749</v>
      </c>
      <c r="B7547" s="27" t="s">
        <v>14092</v>
      </c>
      <c r="C7547" s="27">
        <v>1</v>
      </c>
      <c r="D7547" s="27" t="str">
        <f>VLOOKUP('Raw Data'!$C7547,'country description'!$A$2:$B$16,2,0)</f>
        <v>India</v>
      </c>
      <c r="E7547" s="27" t="s">
        <v>12487</v>
      </c>
      <c r="F7547" s="27" t="s">
        <v>14093</v>
      </c>
      <c r="G7547" s="27" t="s">
        <v>17</v>
      </c>
      <c r="H7547" s="27" t="s">
        <v>18</v>
      </c>
      <c r="I7547" s="27" t="s">
        <v>19</v>
      </c>
      <c r="J7547" s="27" t="s">
        <v>24</v>
      </c>
      <c r="K7547" s="27">
        <v>1</v>
      </c>
      <c r="L7547" s="27">
        <v>38</v>
      </c>
      <c r="M7547" s="27">
        <v>400</v>
      </c>
      <c r="N7547" s="27">
        <v>3.6</v>
      </c>
      <c r="O7547" s="27">
        <v>2018</v>
      </c>
      <c r="P7547" s="27">
        <v>11</v>
      </c>
      <c r="Q7547" s="27">
        <v>25</v>
      </c>
      <c r="R7547" s="28">
        <f>DATE('Raw Data'!$O7547,'Raw Data'!$P7547,'Raw Data'!$Q7547)</f>
        <v>43429</v>
      </c>
      <c r="S7547" s="27" t="str">
        <f>CONCATENATE(MID('Raw Data'!$H7547,FIND("(",'Raw Data'!$H7547)+1,FIND(")",'Raw Data'!$H7547)-FIND("(",'Raw Data'!$H7547)-1),"",'Raw Data'!$M7547)</f>
        <v>Rs.400</v>
      </c>
      <c r="T7547" s="27">
        <f t="shared" si="117"/>
        <v>1</v>
      </c>
      <c r="U7547" s="29">
        <f>'Raw Data'!$M7547*'Raw Data'!$T7547</f>
        <v>400</v>
      </c>
    </row>
    <row r="7548" spans="1:21" x14ac:dyDescent="0.3">
      <c r="A7548" s="20">
        <v>302406</v>
      </c>
      <c r="B7548" s="27" t="s">
        <v>14094</v>
      </c>
      <c r="C7548" s="27">
        <v>1</v>
      </c>
      <c r="D7548" s="27" t="str">
        <f>VLOOKUP('Raw Data'!$C7548,'country description'!$A$2:$B$16,2,0)</f>
        <v>India</v>
      </c>
      <c r="E7548" s="27" t="s">
        <v>12487</v>
      </c>
      <c r="F7548" s="27" t="s">
        <v>14095</v>
      </c>
      <c r="G7548" s="27" t="s">
        <v>455</v>
      </c>
      <c r="H7548" s="27" t="s">
        <v>18</v>
      </c>
      <c r="I7548" s="27" t="s">
        <v>19</v>
      </c>
      <c r="J7548" s="27" t="s">
        <v>19</v>
      </c>
      <c r="K7548" s="27">
        <v>1</v>
      </c>
      <c r="L7548" s="27">
        <v>53</v>
      </c>
      <c r="M7548" s="27">
        <v>400</v>
      </c>
      <c r="N7548" s="27">
        <v>2.7</v>
      </c>
      <c r="O7548" s="27">
        <v>2015</v>
      </c>
      <c r="P7548" s="27">
        <v>11</v>
      </c>
      <c r="Q7548" s="27">
        <v>10</v>
      </c>
      <c r="R7548" s="28">
        <f>DATE('Raw Data'!$O7548,'Raw Data'!$P7548,'Raw Data'!$Q7548)</f>
        <v>42318</v>
      </c>
      <c r="S7548" s="27" t="str">
        <f>CONCATENATE(MID('Raw Data'!$H7548,FIND("(",'Raw Data'!$H7548)+1,FIND(")",'Raw Data'!$H7548)-FIND("(",'Raw Data'!$H7548)-1),"",'Raw Data'!$M7548)</f>
        <v>Rs.400</v>
      </c>
      <c r="T7548" s="27">
        <f t="shared" si="117"/>
        <v>1</v>
      </c>
      <c r="U7548" s="29">
        <f>'Raw Data'!$M7548*'Raw Data'!$T7548</f>
        <v>400</v>
      </c>
    </row>
    <row r="7549" spans="1:21" x14ac:dyDescent="0.3">
      <c r="A7549" s="20">
        <v>18435329</v>
      </c>
      <c r="B7549" s="27" t="s">
        <v>14096</v>
      </c>
      <c r="C7549" s="27">
        <v>1</v>
      </c>
      <c r="D7549" s="27" t="str">
        <f>VLOOKUP('Raw Data'!$C7549,'country description'!$A$2:$B$16,2,0)</f>
        <v>India</v>
      </c>
      <c r="E7549" s="27" t="s">
        <v>12487</v>
      </c>
      <c r="F7549" s="27" t="s">
        <v>12572</v>
      </c>
      <c r="G7549" s="27" t="s">
        <v>464</v>
      </c>
      <c r="H7549" s="27" t="s">
        <v>18</v>
      </c>
      <c r="I7549" s="27" t="s">
        <v>19</v>
      </c>
      <c r="J7549" s="27" t="s">
        <v>19</v>
      </c>
      <c r="K7549" s="27">
        <v>1</v>
      </c>
      <c r="L7549" s="27">
        <v>7</v>
      </c>
      <c r="M7549" s="27">
        <v>400</v>
      </c>
      <c r="N7549" s="27">
        <v>3.1</v>
      </c>
      <c r="O7549" s="27">
        <v>2011</v>
      </c>
      <c r="P7549" s="27">
        <v>11</v>
      </c>
      <c r="Q7549" s="27">
        <v>6</v>
      </c>
      <c r="R7549" s="28">
        <f>DATE('Raw Data'!$O7549,'Raw Data'!$P7549,'Raw Data'!$Q7549)</f>
        <v>40853</v>
      </c>
      <c r="S7549" s="27" t="str">
        <f>CONCATENATE(MID('Raw Data'!$H7549,FIND("(",'Raw Data'!$H7549)+1,FIND(")",'Raw Data'!$H7549)-FIND("(",'Raw Data'!$H7549)-1),"",'Raw Data'!$M7549)</f>
        <v>Rs.400</v>
      </c>
      <c r="T7549" s="27">
        <f t="shared" si="117"/>
        <v>1</v>
      </c>
      <c r="U7549" s="29">
        <f>'Raw Data'!$M7549*'Raw Data'!$T7549</f>
        <v>400</v>
      </c>
    </row>
    <row r="7550" spans="1:21" x14ac:dyDescent="0.3">
      <c r="A7550" s="20">
        <v>18313143</v>
      </c>
      <c r="B7550" s="27" t="s">
        <v>2414</v>
      </c>
      <c r="C7550" s="27">
        <v>1</v>
      </c>
      <c r="D7550" s="27" t="str">
        <f>VLOOKUP('Raw Data'!$C7550,'country description'!$A$2:$B$16,2,0)</f>
        <v>India</v>
      </c>
      <c r="E7550" s="27" t="s">
        <v>12487</v>
      </c>
      <c r="F7550" s="27" t="s">
        <v>14097</v>
      </c>
      <c r="G7550" s="27" t="s">
        <v>566</v>
      </c>
      <c r="H7550" s="27" t="s">
        <v>18</v>
      </c>
      <c r="I7550" s="27" t="s">
        <v>19</v>
      </c>
      <c r="J7550" s="27" t="s">
        <v>19</v>
      </c>
      <c r="K7550" s="27">
        <v>1</v>
      </c>
      <c r="L7550" s="27">
        <v>10</v>
      </c>
      <c r="M7550" s="27">
        <v>400</v>
      </c>
      <c r="N7550" s="27">
        <v>2.9</v>
      </c>
      <c r="O7550" s="27">
        <v>2016</v>
      </c>
      <c r="P7550" s="27">
        <v>11</v>
      </c>
      <c r="Q7550" s="27">
        <v>14</v>
      </c>
      <c r="R7550" s="28">
        <f>DATE('Raw Data'!$O7550,'Raw Data'!$P7550,'Raw Data'!$Q7550)</f>
        <v>42688</v>
      </c>
      <c r="S7550" s="27" t="str">
        <f>CONCATENATE(MID('Raw Data'!$H7550,FIND("(",'Raw Data'!$H7550)+1,FIND(")",'Raw Data'!$H7550)-FIND("(",'Raw Data'!$H7550)-1),"",'Raw Data'!$M7550)</f>
        <v>Rs.400</v>
      </c>
      <c r="T7550" s="27">
        <f t="shared" si="117"/>
        <v>1</v>
      </c>
      <c r="U7550" s="29">
        <f>'Raw Data'!$M7550*'Raw Data'!$T7550</f>
        <v>400</v>
      </c>
    </row>
    <row r="7551" spans="1:21" x14ac:dyDescent="0.3">
      <c r="A7551" s="20">
        <v>302541</v>
      </c>
      <c r="B7551" s="27" t="s">
        <v>14098</v>
      </c>
      <c r="C7551" s="27">
        <v>1</v>
      </c>
      <c r="D7551" s="27" t="str">
        <f>VLOOKUP('Raw Data'!$C7551,'country description'!$A$2:$B$16,2,0)</f>
        <v>India</v>
      </c>
      <c r="E7551" s="27" t="s">
        <v>12487</v>
      </c>
      <c r="F7551" s="27" t="s">
        <v>14099</v>
      </c>
      <c r="G7551" s="27" t="s">
        <v>393</v>
      </c>
      <c r="H7551" s="27" t="s">
        <v>18</v>
      </c>
      <c r="I7551" s="27" t="s">
        <v>19</v>
      </c>
      <c r="J7551" s="27" t="s">
        <v>24</v>
      </c>
      <c r="K7551" s="27">
        <v>1</v>
      </c>
      <c r="L7551" s="27">
        <v>331</v>
      </c>
      <c r="M7551" s="27">
        <v>400</v>
      </c>
      <c r="N7551" s="27">
        <v>3.7</v>
      </c>
      <c r="O7551" s="27">
        <v>2018</v>
      </c>
      <c r="P7551" s="27">
        <v>10</v>
      </c>
      <c r="Q7551" s="27">
        <v>14</v>
      </c>
      <c r="R7551" s="28">
        <f>DATE('Raw Data'!$O7551,'Raw Data'!$P7551,'Raw Data'!$Q7551)</f>
        <v>43387</v>
      </c>
      <c r="S7551" s="27" t="str">
        <f>CONCATENATE(MID('Raw Data'!$H7551,FIND("(",'Raw Data'!$H7551)+1,FIND(")",'Raw Data'!$H7551)-FIND("(",'Raw Data'!$H7551)-1),"",'Raw Data'!$M7551)</f>
        <v>Rs.400</v>
      </c>
      <c r="T7551" s="27">
        <f t="shared" si="117"/>
        <v>1</v>
      </c>
      <c r="U7551" s="29">
        <f>'Raw Data'!$M7551*'Raw Data'!$T7551</f>
        <v>400</v>
      </c>
    </row>
    <row r="7552" spans="1:21" x14ac:dyDescent="0.3">
      <c r="A7552" s="20">
        <v>302127</v>
      </c>
      <c r="B7552" s="27" t="s">
        <v>14100</v>
      </c>
      <c r="C7552" s="27">
        <v>1</v>
      </c>
      <c r="D7552" s="27" t="str">
        <f>VLOOKUP('Raw Data'!$C7552,'country description'!$A$2:$B$16,2,0)</f>
        <v>India</v>
      </c>
      <c r="E7552" s="27" t="s">
        <v>12487</v>
      </c>
      <c r="F7552" s="27" t="s">
        <v>14101</v>
      </c>
      <c r="G7552" s="27" t="s">
        <v>393</v>
      </c>
      <c r="H7552" s="27" t="s">
        <v>18</v>
      </c>
      <c r="I7552" s="27" t="s">
        <v>19</v>
      </c>
      <c r="J7552" s="27" t="s">
        <v>24</v>
      </c>
      <c r="K7552" s="27">
        <v>1</v>
      </c>
      <c r="L7552" s="27">
        <v>12</v>
      </c>
      <c r="M7552" s="27">
        <v>400</v>
      </c>
      <c r="N7552" s="27">
        <v>2.6</v>
      </c>
      <c r="O7552" s="27">
        <v>2013</v>
      </c>
      <c r="P7552" s="27">
        <v>10</v>
      </c>
      <c r="Q7552" s="27">
        <v>28</v>
      </c>
      <c r="R7552" s="28">
        <f>DATE('Raw Data'!$O7552,'Raw Data'!$P7552,'Raw Data'!$Q7552)</f>
        <v>41575</v>
      </c>
      <c r="S7552" s="27" t="str">
        <f>CONCATENATE(MID('Raw Data'!$H7552,FIND("(",'Raw Data'!$H7552)+1,FIND(")",'Raw Data'!$H7552)-FIND("(",'Raw Data'!$H7552)-1),"",'Raw Data'!$M7552)</f>
        <v>Rs.400</v>
      </c>
      <c r="T7552" s="27">
        <f t="shared" si="117"/>
        <v>1</v>
      </c>
      <c r="U7552" s="29">
        <f>'Raw Data'!$M7552*'Raw Data'!$T7552</f>
        <v>400</v>
      </c>
    </row>
    <row r="7553" spans="1:21" x14ac:dyDescent="0.3">
      <c r="A7553" s="20">
        <v>18216904</v>
      </c>
      <c r="B7553" s="27" t="s">
        <v>14102</v>
      </c>
      <c r="C7553" s="27">
        <v>1</v>
      </c>
      <c r="D7553" s="27" t="str">
        <f>VLOOKUP('Raw Data'!$C7553,'country description'!$A$2:$B$16,2,0)</f>
        <v>India</v>
      </c>
      <c r="E7553" s="27" t="s">
        <v>12487</v>
      </c>
      <c r="F7553" s="27" t="s">
        <v>14103</v>
      </c>
      <c r="G7553" s="27" t="s">
        <v>393</v>
      </c>
      <c r="H7553" s="27" t="s">
        <v>18</v>
      </c>
      <c r="I7553" s="27" t="s">
        <v>19</v>
      </c>
      <c r="J7553" s="27" t="s">
        <v>19</v>
      </c>
      <c r="K7553" s="27">
        <v>1</v>
      </c>
      <c r="L7553" s="27">
        <v>4</v>
      </c>
      <c r="M7553" s="27">
        <v>400</v>
      </c>
      <c r="N7553" s="27">
        <v>2.9</v>
      </c>
      <c r="O7553" s="27">
        <v>2010</v>
      </c>
      <c r="P7553" s="27">
        <v>10</v>
      </c>
      <c r="Q7553" s="27">
        <v>17</v>
      </c>
      <c r="R7553" s="28">
        <f>DATE('Raw Data'!$O7553,'Raw Data'!$P7553,'Raw Data'!$Q7553)</f>
        <v>40468</v>
      </c>
      <c r="S7553" s="27" t="str">
        <f>CONCATENATE(MID('Raw Data'!$H7553,FIND("(",'Raw Data'!$H7553)+1,FIND(")",'Raw Data'!$H7553)-FIND("(",'Raw Data'!$H7553)-1),"",'Raw Data'!$M7553)</f>
        <v>Rs.400</v>
      </c>
      <c r="T7553" s="27">
        <f t="shared" si="117"/>
        <v>1</v>
      </c>
      <c r="U7553" s="29">
        <f>'Raw Data'!$M7553*'Raw Data'!$T7553</f>
        <v>400</v>
      </c>
    </row>
    <row r="7554" spans="1:21" x14ac:dyDescent="0.3">
      <c r="A7554" s="20">
        <v>18445768</v>
      </c>
      <c r="B7554" s="27" t="s">
        <v>14104</v>
      </c>
      <c r="C7554" s="27">
        <v>1</v>
      </c>
      <c r="D7554" s="27" t="str">
        <f>VLOOKUP('Raw Data'!$C7554,'country description'!$A$2:$B$16,2,0)</f>
        <v>India</v>
      </c>
      <c r="E7554" s="27" t="s">
        <v>12487</v>
      </c>
      <c r="F7554" s="27" t="s">
        <v>14105</v>
      </c>
      <c r="G7554" s="27" t="s">
        <v>393</v>
      </c>
      <c r="H7554" s="27" t="s">
        <v>18</v>
      </c>
      <c r="I7554" s="27" t="s">
        <v>19</v>
      </c>
      <c r="J7554" s="27" t="s">
        <v>19</v>
      </c>
      <c r="K7554" s="27">
        <v>1</v>
      </c>
      <c r="L7554" s="27">
        <v>4</v>
      </c>
      <c r="M7554" s="27">
        <v>400</v>
      </c>
      <c r="N7554" s="27">
        <v>3</v>
      </c>
      <c r="O7554" s="27">
        <v>2016</v>
      </c>
      <c r="P7554" s="27">
        <v>10</v>
      </c>
      <c r="Q7554" s="27">
        <v>24</v>
      </c>
      <c r="R7554" s="28">
        <f>DATE('Raw Data'!$O7554,'Raw Data'!$P7554,'Raw Data'!$Q7554)</f>
        <v>42667</v>
      </c>
      <c r="S7554" s="27" t="str">
        <f>CONCATENATE(MID('Raw Data'!$H7554,FIND("(",'Raw Data'!$H7554)+1,FIND(")",'Raw Data'!$H7554)-FIND("(",'Raw Data'!$H7554)-1),"",'Raw Data'!$M7554)</f>
        <v>Rs.400</v>
      </c>
      <c r="T7554" s="27">
        <f t="shared" ref="T7554:T7617" si="118">VLOOKUP(D7554,$Y$4:$Z$18,2,0)</f>
        <v>1</v>
      </c>
      <c r="U7554" s="29">
        <f>'Raw Data'!$M7554*'Raw Data'!$T7554</f>
        <v>400</v>
      </c>
    </row>
    <row r="7555" spans="1:21" x14ac:dyDescent="0.3">
      <c r="A7555" s="20">
        <v>300988</v>
      </c>
      <c r="B7555" s="27" t="s">
        <v>6301</v>
      </c>
      <c r="C7555" s="27">
        <v>1</v>
      </c>
      <c r="D7555" s="27" t="str">
        <f>VLOOKUP('Raw Data'!$C7555,'country description'!$A$2:$B$16,2,0)</f>
        <v>India</v>
      </c>
      <c r="E7555" s="27" t="s">
        <v>12487</v>
      </c>
      <c r="F7555" s="27" t="s">
        <v>14106</v>
      </c>
      <c r="G7555" s="27" t="s">
        <v>424</v>
      </c>
      <c r="H7555" s="27" t="s">
        <v>18</v>
      </c>
      <c r="I7555" s="27" t="s">
        <v>19</v>
      </c>
      <c r="J7555" s="27" t="s">
        <v>19</v>
      </c>
      <c r="K7555" s="27">
        <v>1</v>
      </c>
      <c r="L7555" s="27">
        <v>19</v>
      </c>
      <c r="M7555" s="27">
        <v>400</v>
      </c>
      <c r="N7555" s="27">
        <v>3.2</v>
      </c>
      <c r="O7555" s="27">
        <v>2018</v>
      </c>
      <c r="P7555" s="27">
        <v>10</v>
      </c>
      <c r="Q7555" s="27">
        <v>9</v>
      </c>
      <c r="R7555" s="28">
        <f>DATE('Raw Data'!$O7555,'Raw Data'!$P7555,'Raw Data'!$Q7555)</f>
        <v>43382</v>
      </c>
      <c r="S7555" s="27" t="str">
        <f>CONCATENATE(MID('Raw Data'!$H7555,FIND("(",'Raw Data'!$H7555)+1,FIND(")",'Raw Data'!$H7555)-FIND("(",'Raw Data'!$H7555)-1),"",'Raw Data'!$M7555)</f>
        <v>Rs.400</v>
      </c>
      <c r="T7555" s="27">
        <f t="shared" si="118"/>
        <v>1</v>
      </c>
      <c r="U7555" s="29">
        <f>'Raw Data'!$M7555*'Raw Data'!$T7555</f>
        <v>400</v>
      </c>
    </row>
    <row r="7556" spans="1:21" x14ac:dyDescent="0.3">
      <c r="A7556" s="20">
        <v>18255160</v>
      </c>
      <c r="B7556" s="27" t="s">
        <v>14107</v>
      </c>
      <c r="C7556" s="27">
        <v>1</v>
      </c>
      <c r="D7556" s="27" t="str">
        <f>VLOOKUP('Raw Data'!$C7556,'country description'!$A$2:$B$16,2,0)</f>
        <v>India</v>
      </c>
      <c r="E7556" s="27" t="s">
        <v>12487</v>
      </c>
      <c r="F7556" s="27" t="s">
        <v>14108</v>
      </c>
      <c r="G7556" s="27" t="s">
        <v>424</v>
      </c>
      <c r="H7556" s="27" t="s">
        <v>18</v>
      </c>
      <c r="I7556" s="27" t="s">
        <v>19</v>
      </c>
      <c r="J7556" s="27" t="s">
        <v>19</v>
      </c>
      <c r="K7556" s="27">
        <v>1</v>
      </c>
      <c r="L7556" s="27">
        <v>5</v>
      </c>
      <c r="M7556" s="27">
        <v>400</v>
      </c>
      <c r="N7556" s="27">
        <v>3</v>
      </c>
      <c r="O7556" s="27">
        <v>2016</v>
      </c>
      <c r="P7556" s="27">
        <v>10</v>
      </c>
      <c r="Q7556" s="27">
        <v>8</v>
      </c>
      <c r="R7556" s="28">
        <f>DATE('Raw Data'!$O7556,'Raw Data'!$P7556,'Raw Data'!$Q7556)</f>
        <v>42651</v>
      </c>
      <c r="S7556" s="27" t="str">
        <f>CONCATENATE(MID('Raw Data'!$H7556,FIND("(",'Raw Data'!$H7556)+1,FIND(")",'Raw Data'!$H7556)-FIND("(",'Raw Data'!$H7556)-1),"",'Raw Data'!$M7556)</f>
        <v>Rs.400</v>
      </c>
      <c r="T7556" s="27">
        <f t="shared" si="118"/>
        <v>1</v>
      </c>
      <c r="U7556" s="29">
        <f>'Raw Data'!$M7556*'Raw Data'!$T7556</f>
        <v>400</v>
      </c>
    </row>
    <row r="7557" spans="1:21" x14ac:dyDescent="0.3">
      <c r="A7557" s="20">
        <v>18382564</v>
      </c>
      <c r="B7557" s="27" t="s">
        <v>14109</v>
      </c>
      <c r="C7557" s="27">
        <v>1</v>
      </c>
      <c r="D7557" s="27" t="str">
        <f>VLOOKUP('Raw Data'!$C7557,'country description'!$A$2:$B$16,2,0)</f>
        <v>India</v>
      </c>
      <c r="E7557" s="27" t="s">
        <v>12487</v>
      </c>
      <c r="F7557" s="27" t="s">
        <v>14110</v>
      </c>
      <c r="G7557" s="27" t="s">
        <v>17</v>
      </c>
      <c r="H7557" s="27" t="s">
        <v>18</v>
      </c>
      <c r="I7557" s="27" t="s">
        <v>19</v>
      </c>
      <c r="J7557" s="27" t="s">
        <v>24</v>
      </c>
      <c r="K7557" s="27">
        <v>1</v>
      </c>
      <c r="L7557" s="27">
        <v>11</v>
      </c>
      <c r="M7557" s="27">
        <v>400</v>
      </c>
      <c r="N7557" s="27">
        <v>3.2</v>
      </c>
      <c r="O7557" s="27">
        <v>2011</v>
      </c>
      <c r="P7557" s="27">
        <v>10</v>
      </c>
      <c r="Q7557" s="27">
        <v>4</v>
      </c>
      <c r="R7557" s="28">
        <f>DATE('Raw Data'!$O7557,'Raw Data'!$P7557,'Raw Data'!$Q7557)</f>
        <v>40820</v>
      </c>
      <c r="S7557" s="27" t="str">
        <f>CONCATENATE(MID('Raw Data'!$H7557,FIND("(",'Raw Data'!$H7557)+1,FIND(")",'Raw Data'!$H7557)-FIND("(",'Raw Data'!$H7557)-1),"",'Raw Data'!$M7557)</f>
        <v>Rs.400</v>
      </c>
      <c r="T7557" s="27">
        <f t="shared" si="118"/>
        <v>1</v>
      </c>
      <c r="U7557" s="29">
        <f>'Raw Data'!$M7557*'Raw Data'!$T7557</f>
        <v>400</v>
      </c>
    </row>
    <row r="7558" spans="1:21" x14ac:dyDescent="0.3">
      <c r="A7558" s="20">
        <v>18378040</v>
      </c>
      <c r="B7558" s="27" t="s">
        <v>14111</v>
      </c>
      <c r="C7558" s="27">
        <v>1</v>
      </c>
      <c r="D7558" s="27" t="str">
        <f>VLOOKUP('Raw Data'!$C7558,'country description'!$A$2:$B$16,2,0)</f>
        <v>India</v>
      </c>
      <c r="E7558" s="27" t="s">
        <v>12487</v>
      </c>
      <c r="F7558" s="27" t="s">
        <v>14112</v>
      </c>
      <c r="G7558" s="27" t="s">
        <v>410</v>
      </c>
      <c r="H7558" s="27" t="s">
        <v>18</v>
      </c>
      <c r="I7558" s="27" t="s">
        <v>19</v>
      </c>
      <c r="J7558" s="27" t="s">
        <v>19</v>
      </c>
      <c r="K7558" s="27">
        <v>1</v>
      </c>
      <c r="L7558" s="27">
        <v>2</v>
      </c>
      <c r="M7558" s="27">
        <v>400</v>
      </c>
      <c r="N7558" s="27">
        <v>1</v>
      </c>
      <c r="O7558" s="27">
        <v>2014</v>
      </c>
      <c r="P7558" s="27">
        <v>10</v>
      </c>
      <c r="Q7558" s="27">
        <v>19</v>
      </c>
      <c r="R7558" s="28">
        <f>DATE('Raw Data'!$O7558,'Raw Data'!$P7558,'Raw Data'!$Q7558)</f>
        <v>41931</v>
      </c>
      <c r="S7558" s="27" t="str">
        <f>CONCATENATE(MID('Raw Data'!$H7558,FIND("(",'Raw Data'!$H7558)+1,FIND(")",'Raw Data'!$H7558)-FIND("(",'Raw Data'!$H7558)-1),"",'Raw Data'!$M7558)</f>
        <v>Rs.400</v>
      </c>
      <c r="T7558" s="27">
        <f t="shared" si="118"/>
        <v>1</v>
      </c>
      <c r="U7558" s="29">
        <f>'Raw Data'!$M7558*'Raw Data'!$T7558</f>
        <v>400</v>
      </c>
    </row>
    <row r="7559" spans="1:21" x14ac:dyDescent="0.3">
      <c r="A7559" s="20">
        <v>18429391</v>
      </c>
      <c r="B7559" s="27" t="s">
        <v>6783</v>
      </c>
      <c r="C7559" s="27">
        <v>1</v>
      </c>
      <c r="D7559" s="27" t="str">
        <f>VLOOKUP('Raw Data'!$C7559,'country description'!$A$2:$B$16,2,0)</f>
        <v>India</v>
      </c>
      <c r="E7559" s="27" t="s">
        <v>12487</v>
      </c>
      <c r="F7559" s="27" t="s">
        <v>14113</v>
      </c>
      <c r="G7559" s="27" t="s">
        <v>919</v>
      </c>
      <c r="H7559" s="27" t="s">
        <v>18</v>
      </c>
      <c r="I7559" s="27" t="s">
        <v>19</v>
      </c>
      <c r="J7559" s="27" t="s">
        <v>19</v>
      </c>
      <c r="K7559" s="27">
        <v>1</v>
      </c>
      <c r="L7559" s="27">
        <v>4</v>
      </c>
      <c r="M7559" s="27">
        <v>400</v>
      </c>
      <c r="N7559" s="27">
        <v>2.9</v>
      </c>
      <c r="O7559" s="27">
        <v>2016</v>
      </c>
      <c r="P7559" s="27">
        <v>10</v>
      </c>
      <c r="Q7559" s="27">
        <v>4</v>
      </c>
      <c r="R7559" s="28">
        <f>DATE('Raw Data'!$O7559,'Raw Data'!$P7559,'Raw Data'!$Q7559)</f>
        <v>42647</v>
      </c>
      <c r="S7559" s="27" t="str">
        <f>CONCATENATE(MID('Raw Data'!$H7559,FIND("(",'Raw Data'!$H7559)+1,FIND(")",'Raw Data'!$H7559)-FIND("(",'Raw Data'!$H7559)-1),"",'Raw Data'!$M7559)</f>
        <v>Rs.400</v>
      </c>
      <c r="T7559" s="27">
        <f t="shared" si="118"/>
        <v>1</v>
      </c>
      <c r="U7559" s="29">
        <f>'Raw Data'!$M7559*'Raw Data'!$T7559</f>
        <v>400</v>
      </c>
    </row>
    <row r="7560" spans="1:21" x14ac:dyDescent="0.3">
      <c r="A7560" s="20">
        <v>18376500</v>
      </c>
      <c r="B7560" s="27" t="s">
        <v>13981</v>
      </c>
      <c r="C7560" s="27">
        <v>1</v>
      </c>
      <c r="D7560" s="27" t="str">
        <f>VLOOKUP('Raw Data'!$C7560,'country description'!$A$2:$B$16,2,0)</f>
        <v>India</v>
      </c>
      <c r="E7560" s="27" t="s">
        <v>12487</v>
      </c>
      <c r="F7560" s="27" t="s">
        <v>14114</v>
      </c>
      <c r="G7560" s="27" t="s">
        <v>390</v>
      </c>
      <c r="H7560" s="27" t="s">
        <v>18</v>
      </c>
      <c r="I7560" s="27" t="s">
        <v>19</v>
      </c>
      <c r="J7560" s="27" t="s">
        <v>24</v>
      </c>
      <c r="K7560" s="27">
        <v>1</v>
      </c>
      <c r="L7560" s="27">
        <v>20</v>
      </c>
      <c r="M7560" s="27">
        <v>400</v>
      </c>
      <c r="N7560" s="27">
        <v>3.2</v>
      </c>
      <c r="O7560" s="27">
        <v>2016</v>
      </c>
      <c r="P7560" s="27">
        <v>10</v>
      </c>
      <c r="Q7560" s="27">
        <v>9</v>
      </c>
      <c r="R7560" s="28">
        <f>DATE('Raw Data'!$O7560,'Raw Data'!$P7560,'Raw Data'!$Q7560)</f>
        <v>42652</v>
      </c>
      <c r="S7560" s="27" t="str">
        <f>CONCATENATE(MID('Raw Data'!$H7560,FIND("(",'Raw Data'!$H7560)+1,FIND(")",'Raw Data'!$H7560)-FIND("(",'Raw Data'!$H7560)-1),"",'Raw Data'!$M7560)</f>
        <v>Rs.400</v>
      </c>
      <c r="T7560" s="27">
        <f t="shared" si="118"/>
        <v>1</v>
      </c>
      <c r="U7560" s="29">
        <f>'Raw Data'!$M7560*'Raw Data'!$T7560</f>
        <v>400</v>
      </c>
    </row>
    <row r="7561" spans="1:21" x14ac:dyDescent="0.3">
      <c r="A7561" s="20">
        <v>310063</v>
      </c>
      <c r="B7561" s="27" t="s">
        <v>14115</v>
      </c>
      <c r="C7561" s="27">
        <v>1</v>
      </c>
      <c r="D7561" s="27" t="str">
        <f>VLOOKUP('Raw Data'!$C7561,'country description'!$A$2:$B$16,2,0)</f>
        <v>India</v>
      </c>
      <c r="E7561" s="27" t="s">
        <v>12487</v>
      </c>
      <c r="F7561" s="27" t="s">
        <v>14116</v>
      </c>
      <c r="G7561" s="27" t="s">
        <v>5007</v>
      </c>
      <c r="H7561" s="27" t="s">
        <v>18</v>
      </c>
      <c r="I7561" s="27" t="s">
        <v>19</v>
      </c>
      <c r="J7561" s="27" t="s">
        <v>19</v>
      </c>
      <c r="K7561" s="27">
        <v>2</v>
      </c>
      <c r="L7561" s="27">
        <v>15</v>
      </c>
      <c r="M7561" s="27">
        <v>500</v>
      </c>
      <c r="N7561" s="27">
        <v>3.1</v>
      </c>
      <c r="O7561" s="27">
        <v>2011</v>
      </c>
      <c r="P7561" s="27">
        <v>9</v>
      </c>
      <c r="Q7561" s="27">
        <v>8</v>
      </c>
      <c r="R7561" s="28">
        <f>DATE('Raw Data'!$O7561,'Raw Data'!$P7561,'Raw Data'!$Q7561)</f>
        <v>40794</v>
      </c>
      <c r="S7561" s="27" t="str">
        <f>CONCATENATE(MID('Raw Data'!$H7561,FIND("(",'Raw Data'!$H7561)+1,FIND(")",'Raw Data'!$H7561)-FIND("(",'Raw Data'!$H7561)-1),"",'Raw Data'!$M7561)</f>
        <v>Rs.500</v>
      </c>
      <c r="T7561" s="27">
        <f t="shared" si="118"/>
        <v>1</v>
      </c>
      <c r="U7561" s="29">
        <f>'Raw Data'!$M7561*'Raw Data'!$T7561</f>
        <v>500</v>
      </c>
    </row>
    <row r="7562" spans="1:21" x14ac:dyDescent="0.3">
      <c r="A7562" s="20">
        <v>18273622</v>
      </c>
      <c r="B7562" s="27" t="s">
        <v>14117</v>
      </c>
      <c r="C7562" s="27">
        <v>1</v>
      </c>
      <c r="D7562" s="27" t="str">
        <f>VLOOKUP('Raw Data'!$C7562,'country description'!$A$2:$B$16,2,0)</f>
        <v>India</v>
      </c>
      <c r="E7562" s="27" t="s">
        <v>12487</v>
      </c>
      <c r="F7562" s="27" t="s">
        <v>14118</v>
      </c>
      <c r="G7562" s="27" t="s">
        <v>14119</v>
      </c>
      <c r="H7562" s="27" t="s">
        <v>18</v>
      </c>
      <c r="I7562" s="27" t="s">
        <v>19</v>
      </c>
      <c r="J7562" s="27" t="s">
        <v>24</v>
      </c>
      <c r="K7562" s="27">
        <v>2</v>
      </c>
      <c r="L7562" s="27">
        <v>76</v>
      </c>
      <c r="M7562" s="27">
        <v>500</v>
      </c>
      <c r="N7562" s="27">
        <v>4</v>
      </c>
      <c r="O7562" s="27">
        <v>2014</v>
      </c>
      <c r="P7562" s="27">
        <v>9</v>
      </c>
      <c r="Q7562" s="27">
        <v>23</v>
      </c>
      <c r="R7562" s="28">
        <f>DATE('Raw Data'!$O7562,'Raw Data'!$P7562,'Raw Data'!$Q7562)</f>
        <v>41905</v>
      </c>
      <c r="S7562" s="27" t="str">
        <f>CONCATENATE(MID('Raw Data'!$H7562,FIND("(",'Raw Data'!$H7562)+1,FIND(")",'Raw Data'!$H7562)-FIND("(",'Raw Data'!$H7562)-1),"",'Raw Data'!$M7562)</f>
        <v>Rs.500</v>
      </c>
      <c r="T7562" s="27">
        <f t="shared" si="118"/>
        <v>1</v>
      </c>
      <c r="U7562" s="29">
        <f>'Raw Data'!$M7562*'Raw Data'!$T7562</f>
        <v>500</v>
      </c>
    </row>
    <row r="7563" spans="1:21" x14ac:dyDescent="0.3">
      <c r="A7563" s="20">
        <v>8236</v>
      </c>
      <c r="B7563" s="27" t="s">
        <v>14120</v>
      </c>
      <c r="C7563" s="27">
        <v>1</v>
      </c>
      <c r="D7563" s="27" t="str">
        <f>VLOOKUP('Raw Data'!$C7563,'country description'!$A$2:$B$16,2,0)</f>
        <v>India</v>
      </c>
      <c r="E7563" s="27" t="s">
        <v>12487</v>
      </c>
      <c r="F7563" s="27" t="s">
        <v>14121</v>
      </c>
      <c r="G7563" s="27" t="s">
        <v>14122</v>
      </c>
      <c r="H7563" s="27" t="s">
        <v>18</v>
      </c>
      <c r="I7563" s="27" t="s">
        <v>19</v>
      </c>
      <c r="J7563" s="27" t="s">
        <v>19</v>
      </c>
      <c r="K7563" s="27">
        <v>2</v>
      </c>
      <c r="L7563" s="27">
        <v>18</v>
      </c>
      <c r="M7563" s="27">
        <v>500</v>
      </c>
      <c r="N7563" s="27">
        <v>2.7</v>
      </c>
      <c r="O7563" s="27">
        <v>2013</v>
      </c>
      <c r="P7563" s="27">
        <v>9</v>
      </c>
      <c r="Q7563" s="27">
        <v>22</v>
      </c>
      <c r="R7563" s="28">
        <f>DATE('Raw Data'!$O7563,'Raw Data'!$P7563,'Raw Data'!$Q7563)</f>
        <v>41539</v>
      </c>
      <c r="S7563" s="27" t="str">
        <f>CONCATENATE(MID('Raw Data'!$H7563,FIND("(",'Raw Data'!$H7563)+1,FIND(")",'Raw Data'!$H7563)-FIND("(",'Raw Data'!$H7563)-1),"",'Raw Data'!$M7563)</f>
        <v>Rs.500</v>
      </c>
      <c r="T7563" s="27">
        <f t="shared" si="118"/>
        <v>1</v>
      </c>
      <c r="U7563" s="29">
        <f>'Raw Data'!$M7563*'Raw Data'!$T7563</f>
        <v>500</v>
      </c>
    </row>
    <row r="7564" spans="1:21" x14ac:dyDescent="0.3">
      <c r="A7564" s="20">
        <v>305222</v>
      </c>
      <c r="B7564" s="27" t="s">
        <v>5265</v>
      </c>
      <c r="C7564" s="27">
        <v>1</v>
      </c>
      <c r="D7564" s="27" t="str">
        <f>VLOOKUP('Raw Data'!$C7564,'country description'!$A$2:$B$16,2,0)</f>
        <v>India</v>
      </c>
      <c r="E7564" s="27" t="s">
        <v>12487</v>
      </c>
      <c r="F7564" s="27" t="s">
        <v>14123</v>
      </c>
      <c r="G7564" s="27" t="s">
        <v>5267</v>
      </c>
      <c r="H7564" s="27" t="s">
        <v>18</v>
      </c>
      <c r="I7564" s="27" t="s">
        <v>19</v>
      </c>
      <c r="J7564" s="27" t="s">
        <v>19</v>
      </c>
      <c r="K7564" s="27">
        <v>2</v>
      </c>
      <c r="L7564" s="27">
        <v>53</v>
      </c>
      <c r="M7564" s="27">
        <v>500</v>
      </c>
      <c r="N7564" s="27">
        <v>3.5</v>
      </c>
      <c r="O7564" s="27">
        <v>2011</v>
      </c>
      <c r="P7564" s="27">
        <v>9</v>
      </c>
      <c r="Q7564" s="27">
        <v>10</v>
      </c>
      <c r="R7564" s="28">
        <f>DATE('Raw Data'!$O7564,'Raw Data'!$P7564,'Raw Data'!$Q7564)</f>
        <v>40796</v>
      </c>
      <c r="S7564" s="27" t="str">
        <f>CONCATENATE(MID('Raw Data'!$H7564,FIND("(",'Raw Data'!$H7564)+1,FIND(")",'Raw Data'!$H7564)-FIND("(",'Raw Data'!$H7564)-1),"",'Raw Data'!$M7564)</f>
        <v>Rs.500</v>
      </c>
      <c r="T7564" s="27">
        <f t="shared" si="118"/>
        <v>1</v>
      </c>
      <c r="U7564" s="29">
        <f>'Raw Data'!$M7564*'Raw Data'!$T7564</f>
        <v>500</v>
      </c>
    </row>
    <row r="7565" spans="1:21" x14ac:dyDescent="0.3">
      <c r="A7565" s="20">
        <v>18438435</v>
      </c>
      <c r="B7565" s="27" t="s">
        <v>14124</v>
      </c>
      <c r="C7565" s="27">
        <v>1</v>
      </c>
      <c r="D7565" s="27" t="str">
        <f>VLOOKUP('Raw Data'!$C7565,'country description'!$A$2:$B$16,2,0)</f>
        <v>India</v>
      </c>
      <c r="E7565" s="27" t="s">
        <v>12487</v>
      </c>
      <c r="F7565" s="27" t="s">
        <v>14125</v>
      </c>
      <c r="G7565" s="27" t="s">
        <v>14126</v>
      </c>
      <c r="H7565" s="27" t="s">
        <v>18</v>
      </c>
      <c r="I7565" s="27" t="s">
        <v>19</v>
      </c>
      <c r="J7565" s="27" t="s">
        <v>24</v>
      </c>
      <c r="K7565" s="27">
        <v>2</v>
      </c>
      <c r="L7565" s="27">
        <v>43</v>
      </c>
      <c r="M7565" s="27">
        <v>500</v>
      </c>
      <c r="N7565" s="27">
        <v>4.0999999999999996</v>
      </c>
      <c r="O7565" s="27">
        <v>2012</v>
      </c>
      <c r="P7565" s="27">
        <v>9</v>
      </c>
      <c r="Q7565" s="27">
        <v>4</v>
      </c>
      <c r="R7565" s="28">
        <f>DATE('Raw Data'!$O7565,'Raw Data'!$P7565,'Raw Data'!$Q7565)</f>
        <v>41156</v>
      </c>
      <c r="S7565" s="27" t="str">
        <f>CONCATENATE(MID('Raw Data'!$H7565,FIND("(",'Raw Data'!$H7565)+1,FIND(")",'Raw Data'!$H7565)-FIND("(",'Raw Data'!$H7565)-1),"",'Raw Data'!$M7565)</f>
        <v>Rs.500</v>
      </c>
      <c r="T7565" s="27">
        <f t="shared" si="118"/>
        <v>1</v>
      </c>
      <c r="U7565" s="29">
        <f>'Raw Data'!$M7565*'Raw Data'!$T7565</f>
        <v>500</v>
      </c>
    </row>
    <row r="7566" spans="1:21" x14ac:dyDescent="0.3">
      <c r="A7566" s="20">
        <v>18463984</v>
      </c>
      <c r="B7566" s="27" t="s">
        <v>14127</v>
      </c>
      <c r="C7566" s="27">
        <v>1</v>
      </c>
      <c r="D7566" s="27" t="str">
        <f>VLOOKUP('Raw Data'!$C7566,'country description'!$A$2:$B$16,2,0)</f>
        <v>India</v>
      </c>
      <c r="E7566" s="27" t="s">
        <v>12487</v>
      </c>
      <c r="F7566" s="27" t="s">
        <v>14128</v>
      </c>
      <c r="G7566" s="27" t="s">
        <v>14129</v>
      </c>
      <c r="H7566" s="27" t="s">
        <v>18</v>
      </c>
      <c r="I7566" s="27" t="s">
        <v>19</v>
      </c>
      <c r="J7566" s="27" t="s">
        <v>19</v>
      </c>
      <c r="K7566" s="27">
        <v>2</v>
      </c>
      <c r="L7566" s="27">
        <v>4</v>
      </c>
      <c r="M7566" s="27">
        <v>500</v>
      </c>
      <c r="N7566" s="27">
        <v>3</v>
      </c>
      <c r="O7566" s="27">
        <v>2016</v>
      </c>
      <c r="P7566" s="27">
        <v>9</v>
      </c>
      <c r="Q7566" s="27">
        <v>16</v>
      </c>
      <c r="R7566" s="28">
        <f>DATE('Raw Data'!$O7566,'Raw Data'!$P7566,'Raw Data'!$Q7566)</f>
        <v>42629</v>
      </c>
      <c r="S7566" s="27" t="str">
        <f>CONCATENATE(MID('Raw Data'!$H7566,FIND("(",'Raw Data'!$H7566)+1,FIND(")",'Raw Data'!$H7566)-FIND("(",'Raw Data'!$H7566)-1),"",'Raw Data'!$M7566)</f>
        <v>Rs.500</v>
      </c>
      <c r="T7566" s="27">
        <f t="shared" si="118"/>
        <v>1</v>
      </c>
      <c r="U7566" s="29">
        <f>'Raw Data'!$M7566*'Raw Data'!$T7566</f>
        <v>500</v>
      </c>
    </row>
    <row r="7567" spans="1:21" x14ac:dyDescent="0.3">
      <c r="A7567" s="20">
        <v>3707</v>
      </c>
      <c r="B7567" s="27" t="s">
        <v>5279</v>
      </c>
      <c r="C7567" s="27">
        <v>1</v>
      </c>
      <c r="D7567" s="27" t="str">
        <f>VLOOKUP('Raw Data'!$C7567,'country description'!$A$2:$B$16,2,0)</f>
        <v>India</v>
      </c>
      <c r="E7567" s="27" t="s">
        <v>12487</v>
      </c>
      <c r="F7567" s="27" t="s">
        <v>14130</v>
      </c>
      <c r="G7567" s="27" t="s">
        <v>5281</v>
      </c>
      <c r="H7567" s="27" t="s">
        <v>18</v>
      </c>
      <c r="I7567" s="27" t="s">
        <v>19</v>
      </c>
      <c r="J7567" s="27" t="s">
        <v>19</v>
      </c>
      <c r="K7567" s="27">
        <v>2</v>
      </c>
      <c r="L7567" s="27">
        <v>165</v>
      </c>
      <c r="M7567" s="27">
        <v>500</v>
      </c>
      <c r="N7567" s="27">
        <v>2.5</v>
      </c>
      <c r="O7567" s="27">
        <v>2018</v>
      </c>
      <c r="P7567" s="27">
        <v>9</v>
      </c>
      <c r="Q7567" s="27">
        <v>5</v>
      </c>
      <c r="R7567" s="28">
        <f>DATE('Raw Data'!$O7567,'Raw Data'!$P7567,'Raw Data'!$Q7567)</f>
        <v>43348</v>
      </c>
      <c r="S7567" s="27" t="str">
        <f>CONCATENATE(MID('Raw Data'!$H7567,FIND("(",'Raw Data'!$H7567)+1,FIND(")",'Raw Data'!$H7567)-FIND("(",'Raw Data'!$H7567)-1),"",'Raw Data'!$M7567)</f>
        <v>Rs.500</v>
      </c>
      <c r="T7567" s="27">
        <f t="shared" si="118"/>
        <v>1</v>
      </c>
      <c r="U7567" s="29">
        <f>'Raw Data'!$M7567*'Raw Data'!$T7567</f>
        <v>500</v>
      </c>
    </row>
    <row r="7568" spans="1:21" x14ac:dyDescent="0.3">
      <c r="A7568" s="20">
        <v>18258397</v>
      </c>
      <c r="B7568" s="27" t="s">
        <v>14131</v>
      </c>
      <c r="C7568" s="27">
        <v>1</v>
      </c>
      <c r="D7568" s="27" t="str">
        <f>VLOOKUP('Raw Data'!$C7568,'country description'!$A$2:$B$16,2,0)</f>
        <v>India</v>
      </c>
      <c r="E7568" s="27" t="s">
        <v>12487</v>
      </c>
      <c r="F7568" s="27" t="s">
        <v>14132</v>
      </c>
      <c r="G7568" s="27" t="s">
        <v>14133</v>
      </c>
      <c r="H7568" s="27" t="s">
        <v>18</v>
      </c>
      <c r="I7568" s="27" t="s">
        <v>19</v>
      </c>
      <c r="J7568" s="27" t="s">
        <v>19</v>
      </c>
      <c r="K7568" s="27">
        <v>2</v>
      </c>
      <c r="L7568" s="27">
        <v>2</v>
      </c>
      <c r="M7568" s="27">
        <v>500</v>
      </c>
      <c r="N7568" s="27">
        <v>1</v>
      </c>
      <c r="O7568" s="27">
        <v>2018</v>
      </c>
      <c r="P7568" s="27">
        <v>9</v>
      </c>
      <c r="Q7568" s="27">
        <v>22</v>
      </c>
      <c r="R7568" s="28">
        <f>DATE('Raw Data'!$O7568,'Raw Data'!$P7568,'Raw Data'!$Q7568)</f>
        <v>43365</v>
      </c>
      <c r="S7568" s="27" t="str">
        <f>CONCATENATE(MID('Raw Data'!$H7568,FIND("(",'Raw Data'!$H7568)+1,FIND(")",'Raw Data'!$H7568)-FIND("(",'Raw Data'!$H7568)-1),"",'Raw Data'!$M7568)</f>
        <v>Rs.500</v>
      </c>
      <c r="T7568" s="27">
        <f t="shared" si="118"/>
        <v>1</v>
      </c>
      <c r="U7568" s="29">
        <f>'Raw Data'!$M7568*'Raw Data'!$T7568</f>
        <v>500</v>
      </c>
    </row>
    <row r="7569" spans="1:21" x14ac:dyDescent="0.3">
      <c r="A7569" s="20">
        <v>309088</v>
      </c>
      <c r="B7569" s="27" t="s">
        <v>5506</v>
      </c>
      <c r="C7569" s="27">
        <v>1</v>
      </c>
      <c r="D7569" s="27" t="str">
        <f>VLOOKUP('Raw Data'!$C7569,'country description'!$A$2:$B$16,2,0)</f>
        <v>India</v>
      </c>
      <c r="E7569" s="27" t="s">
        <v>12487</v>
      </c>
      <c r="F7569" s="27" t="s">
        <v>14134</v>
      </c>
      <c r="G7569" s="27" t="s">
        <v>2653</v>
      </c>
      <c r="H7569" s="27" t="s">
        <v>18</v>
      </c>
      <c r="I7569" s="27" t="s">
        <v>19</v>
      </c>
      <c r="J7569" s="27" t="s">
        <v>24</v>
      </c>
      <c r="K7569" s="27">
        <v>2</v>
      </c>
      <c r="L7569" s="27">
        <v>109</v>
      </c>
      <c r="M7569" s="27">
        <v>500</v>
      </c>
      <c r="N7569" s="27">
        <v>2.8</v>
      </c>
      <c r="O7569" s="27">
        <v>2015</v>
      </c>
      <c r="P7569" s="27">
        <v>8</v>
      </c>
      <c r="Q7569" s="27">
        <v>19</v>
      </c>
      <c r="R7569" s="28">
        <f>DATE('Raw Data'!$O7569,'Raw Data'!$P7569,'Raw Data'!$Q7569)</f>
        <v>42235</v>
      </c>
      <c r="S7569" s="27" t="str">
        <f>CONCATENATE(MID('Raw Data'!$H7569,FIND("(",'Raw Data'!$H7569)+1,FIND(")",'Raw Data'!$H7569)-FIND("(",'Raw Data'!$H7569)-1),"",'Raw Data'!$M7569)</f>
        <v>Rs.500</v>
      </c>
      <c r="T7569" s="27">
        <f t="shared" si="118"/>
        <v>1</v>
      </c>
      <c r="U7569" s="29">
        <f>'Raw Data'!$M7569*'Raw Data'!$T7569</f>
        <v>500</v>
      </c>
    </row>
    <row r="7570" spans="1:21" x14ac:dyDescent="0.3">
      <c r="A7570" s="20">
        <v>18424869</v>
      </c>
      <c r="B7570" s="27" t="s">
        <v>14135</v>
      </c>
      <c r="C7570" s="27">
        <v>1</v>
      </c>
      <c r="D7570" s="27" t="str">
        <f>VLOOKUP('Raw Data'!$C7570,'country description'!$A$2:$B$16,2,0)</f>
        <v>India</v>
      </c>
      <c r="E7570" s="27" t="s">
        <v>12487</v>
      </c>
      <c r="F7570" s="27" t="s">
        <v>14136</v>
      </c>
      <c r="G7570" s="27" t="s">
        <v>12244</v>
      </c>
      <c r="H7570" s="27" t="s">
        <v>18</v>
      </c>
      <c r="I7570" s="27" t="s">
        <v>19</v>
      </c>
      <c r="J7570" s="27" t="s">
        <v>24</v>
      </c>
      <c r="K7570" s="27">
        <v>2</v>
      </c>
      <c r="L7570" s="27">
        <v>40</v>
      </c>
      <c r="M7570" s="27">
        <v>500</v>
      </c>
      <c r="N7570" s="27">
        <v>3.9</v>
      </c>
      <c r="O7570" s="27">
        <v>2012</v>
      </c>
      <c r="P7570" s="27">
        <v>8</v>
      </c>
      <c r="Q7570" s="27">
        <v>18</v>
      </c>
      <c r="R7570" s="28">
        <f>DATE('Raw Data'!$O7570,'Raw Data'!$P7570,'Raw Data'!$Q7570)</f>
        <v>41139</v>
      </c>
      <c r="S7570" s="27" t="str">
        <f>CONCATENATE(MID('Raw Data'!$H7570,FIND("(",'Raw Data'!$H7570)+1,FIND(")",'Raw Data'!$H7570)-FIND("(",'Raw Data'!$H7570)-1),"",'Raw Data'!$M7570)</f>
        <v>Rs.500</v>
      </c>
      <c r="T7570" s="27">
        <f t="shared" si="118"/>
        <v>1</v>
      </c>
      <c r="U7570" s="29">
        <f>'Raw Data'!$M7570*'Raw Data'!$T7570</f>
        <v>500</v>
      </c>
    </row>
    <row r="7571" spans="1:21" x14ac:dyDescent="0.3">
      <c r="A7571" s="20">
        <v>18371402</v>
      </c>
      <c r="B7571" s="27" t="s">
        <v>14137</v>
      </c>
      <c r="C7571" s="27">
        <v>1</v>
      </c>
      <c r="D7571" s="27" t="str">
        <f>VLOOKUP('Raw Data'!$C7571,'country description'!$A$2:$B$16,2,0)</f>
        <v>India</v>
      </c>
      <c r="E7571" s="27" t="s">
        <v>12487</v>
      </c>
      <c r="F7571" s="27" t="s">
        <v>14138</v>
      </c>
      <c r="G7571" s="27" t="s">
        <v>1023</v>
      </c>
      <c r="H7571" s="27" t="s">
        <v>18</v>
      </c>
      <c r="I7571" s="27" t="s">
        <v>19</v>
      </c>
      <c r="J7571" s="27" t="s">
        <v>19</v>
      </c>
      <c r="K7571" s="27">
        <v>2</v>
      </c>
      <c r="L7571" s="27">
        <v>6</v>
      </c>
      <c r="M7571" s="27">
        <v>500</v>
      </c>
      <c r="N7571" s="27">
        <v>3.1</v>
      </c>
      <c r="O7571" s="27">
        <v>2011</v>
      </c>
      <c r="P7571" s="27">
        <v>8</v>
      </c>
      <c r="Q7571" s="27">
        <v>9</v>
      </c>
      <c r="R7571" s="28">
        <f>DATE('Raw Data'!$O7571,'Raw Data'!$P7571,'Raw Data'!$Q7571)</f>
        <v>40764</v>
      </c>
      <c r="S7571" s="27" t="str">
        <f>CONCATENATE(MID('Raw Data'!$H7571,FIND("(",'Raw Data'!$H7571)+1,FIND(")",'Raw Data'!$H7571)-FIND("(",'Raw Data'!$H7571)-1),"",'Raw Data'!$M7571)</f>
        <v>Rs.500</v>
      </c>
      <c r="T7571" s="27">
        <f t="shared" si="118"/>
        <v>1</v>
      </c>
      <c r="U7571" s="29">
        <f>'Raw Data'!$M7571*'Raw Data'!$T7571</f>
        <v>500</v>
      </c>
    </row>
    <row r="7572" spans="1:21" x14ac:dyDescent="0.3">
      <c r="A7572" s="20">
        <v>18416310</v>
      </c>
      <c r="B7572" s="27" t="s">
        <v>14139</v>
      </c>
      <c r="C7572" s="27">
        <v>1</v>
      </c>
      <c r="D7572" s="27" t="str">
        <f>VLOOKUP('Raw Data'!$C7572,'country description'!$A$2:$B$16,2,0)</f>
        <v>India</v>
      </c>
      <c r="E7572" s="27" t="s">
        <v>12487</v>
      </c>
      <c r="F7572" s="27" t="s">
        <v>14140</v>
      </c>
      <c r="G7572" s="27" t="s">
        <v>14141</v>
      </c>
      <c r="H7572" s="27" t="s">
        <v>18</v>
      </c>
      <c r="I7572" s="27" t="s">
        <v>19</v>
      </c>
      <c r="J7572" s="27" t="s">
        <v>24</v>
      </c>
      <c r="K7572" s="27">
        <v>2</v>
      </c>
      <c r="L7572" s="27">
        <v>3</v>
      </c>
      <c r="M7572" s="27">
        <v>500</v>
      </c>
      <c r="N7572" s="27">
        <v>1</v>
      </c>
      <c r="O7572" s="27">
        <v>2017</v>
      </c>
      <c r="P7572" s="27">
        <v>8</v>
      </c>
      <c r="Q7572" s="27">
        <v>12</v>
      </c>
      <c r="R7572" s="28">
        <f>DATE('Raw Data'!$O7572,'Raw Data'!$P7572,'Raw Data'!$Q7572)</f>
        <v>42959</v>
      </c>
      <c r="S7572" s="27" t="str">
        <f>CONCATENATE(MID('Raw Data'!$H7572,FIND("(",'Raw Data'!$H7572)+1,FIND(")",'Raw Data'!$H7572)-FIND("(",'Raw Data'!$H7572)-1),"",'Raw Data'!$M7572)</f>
        <v>Rs.500</v>
      </c>
      <c r="T7572" s="27">
        <f t="shared" si="118"/>
        <v>1</v>
      </c>
      <c r="U7572" s="29">
        <f>'Raw Data'!$M7572*'Raw Data'!$T7572</f>
        <v>500</v>
      </c>
    </row>
    <row r="7573" spans="1:21" x14ac:dyDescent="0.3">
      <c r="A7573" s="20">
        <v>8115</v>
      </c>
      <c r="B7573" s="27" t="s">
        <v>4935</v>
      </c>
      <c r="C7573" s="27">
        <v>1</v>
      </c>
      <c r="D7573" s="27" t="str">
        <f>VLOOKUP('Raw Data'!$C7573,'country description'!$A$2:$B$16,2,0)</f>
        <v>India</v>
      </c>
      <c r="E7573" s="27" t="s">
        <v>12487</v>
      </c>
      <c r="F7573" s="27" t="s">
        <v>14142</v>
      </c>
      <c r="G7573" s="27" t="s">
        <v>4390</v>
      </c>
      <c r="H7573" s="27" t="s">
        <v>18</v>
      </c>
      <c r="I7573" s="27" t="s">
        <v>19</v>
      </c>
      <c r="J7573" s="27" t="s">
        <v>19</v>
      </c>
      <c r="K7573" s="27">
        <v>2</v>
      </c>
      <c r="L7573" s="27">
        <v>8</v>
      </c>
      <c r="M7573" s="27">
        <v>500</v>
      </c>
      <c r="N7573" s="27">
        <v>2.7</v>
      </c>
      <c r="O7573" s="27">
        <v>2013</v>
      </c>
      <c r="P7573" s="27">
        <v>8</v>
      </c>
      <c r="Q7573" s="27">
        <v>23</v>
      </c>
      <c r="R7573" s="28">
        <f>DATE('Raw Data'!$O7573,'Raw Data'!$P7573,'Raw Data'!$Q7573)</f>
        <v>41509</v>
      </c>
      <c r="S7573" s="27" t="str">
        <f>CONCATENATE(MID('Raw Data'!$H7573,FIND("(",'Raw Data'!$H7573)+1,FIND(")",'Raw Data'!$H7573)-FIND("(",'Raw Data'!$H7573)-1),"",'Raw Data'!$M7573)</f>
        <v>Rs.500</v>
      </c>
      <c r="T7573" s="27">
        <f t="shared" si="118"/>
        <v>1</v>
      </c>
      <c r="U7573" s="29">
        <f>'Raw Data'!$M7573*'Raw Data'!$T7573</f>
        <v>500</v>
      </c>
    </row>
    <row r="7574" spans="1:21" x14ac:dyDescent="0.3">
      <c r="A7574" s="20">
        <v>18014141</v>
      </c>
      <c r="B7574" s="27" t="s">
        <v>10587</v>
      </c>
      <c r="C7574" s="27">
        <v>1</v>
      </c>
      <c r="D7574" s="27" t="str">
        <f>VLOOKUP('Raw Data'!$C7574,'country description'!$A$2:$B$16,2,0)</f>
        <v>India</v>
      </c>
      <c r="E7574" s="27" t="s">
        <v>12487</v>
      </c>
      <c r="F7574" s="27" t="s">
        <v>14143</v>
      </c>
      <c r="G7574" s="27" t="s">
        <v>14144</v>
      </c>
      <c r="H7574" s="27" t="s">
        <v>18</v>
      </c>
      <c r="I7574" s="27" t="s">
        <v>19</v>
      </c>
      <c r="J7574" s="27" t="s">
        <v>24</v>
      </c>
      <c r="K7574" s="27">
        <v>2</v>
      </c>
      <c r="L7574" s="27">
        <v>418</v>
      </c>
      <c r="M7574" s="27">
        <v>500</v>
      </c>
      <c r="N7574" s="27">
        <v>3.8</v>
      </c>
      <c r="O7574" s="27">
        <v>2013</v>
      </c>
      <c r="P7574" s="27">
        <v>8</v>
      </c>
      <c r="Q7574" s="27">
        <v>10</v>
      </c>
      <c r="R7574" s="28">
        <f>DATE('Raw Data'!$O7574,'Raw Data'!$P7574,'Raw Data'!$Q7574)</f>
        <v>41496</v>
      </c>
      <c r="S7574" s="27" t="str">
        <f>CONCATENATE(MID('Raw Data'!$H7574,FIND("(",'Raw Data'!$H7574)+1,FIND(")",'Raw Data'!$H7574)-FIND("(",'Raw Data'!$H7574)-1),"",'Raw Data'!$M7574)</f>
        <v>Rs.500</v>
      </c>
      <c r="T7574" s="27">
        <f t="shared" si="118"/>
        <v>1</v>
      </c>
      <c r="U7574" s="29">
        <f>'Raw Data'!$M7574*'Raw Data'!$T7574</f>
        <v>500</v>
      </c>
    </row>
    <row r="7575" spans="1:21" x14ac:dyDescent="0.3">
      <c r="A7575" s="20">
        <v>308770</v>
      </c>
      <c r="B7575" s="27" t="s">
        <v>14145</v>
      </c>
      <c r="C7575" s="27">
        <v>1</v>
      </c>
      <c r="D7575" s="27" t="str">
        <f>VLOOKUP('Raw Data'!$C7575,'country description'!$A$2:$B$16,2,0)</f>
        <v>India</v>
      </c>
      <c r="E7575" s="27" t="s">
        <v>12487</v>
      </c>
      <c r="F7575" s="27" t="s">
        <v>14146</v>
      </c>
      <c r="G7575" s="27" t="s">
        <v>393</v>
      </c>
      <c r="H7575" s="27" t="s">
        <v>18</v>
      </c>
      <c r="I7575" s="27" t="s">
        <v>19</v>
      </c>
      <c r="J7575" s="27" t="s">
        <v>24</v>
      </c>
      <c r="K7575" s="27">
        <v>2</v>
      </c>
      <c r="L7575" s="27">
        <v>17</v>
      </c>
      <c r="M7575" s="27">
        <v>500</v>
      </c>
      <c r="N7575" s="27">
        <v>2.6</v>
      </c>
      <c r="O7575" s="27">
        <v>2011</v>
      </c>
      <c r="P7575" s="27">
        <v>8</v>
      </c>
      <c r="Q7575" s="27">
        <v>21</v>
      </c>
      <c r="R7575" s="28">
        <f>DATE('Raw Data'!$O7575,'Raw Data'!$P7575,'Raw Data'!$Q7575)</f>
        <v>40776</v>
      </c>
      <c r="S7575" s="27" t="str">
        <f>CONCATENATE(MID('Raw Data'!$H7575,FIND("(",'Raw Data'!$H7575)+1,FIND(")",'Raw Data'!$H7575)-FIND("(",'Raw Data'!$H7575)-1),"",'Raw Data'!$M7575)</f>
        <v>Rs.500</v>
      </c>
      <c r="T7575" s="27">
        <f t="shared" si="118"/>
        <v>1</v>
      </c>
      <c r="U7575" s="29">
        <f>'Raw Data'!$M7575*'Raw Data'!$T7575</f>
        <v>500</v>
      </c>
    </row>
    <row r="7576" spans="1:21" x14ac:dyDescent="0.3">
      <c r="A7576" s="20">
        <v>18216929</v>
      </c>
      <c r="B7576" s="27" t="s">
        <v>185</v>
      </c>
      <c r="C7576" s="27">
        <v>1</v>
      </c>
      <c r="D7576" s="27" t="str">
        <f>VLOOKUP('Raw Data'!$C7576,'country description'!$A$2:$B$16,2,0)</f>
        <v>India</v>
      </c>
      <c r="E7576" s="27" t="s">
        <v>12487</v>
      </c>
      <c r="F7576" s="27" t="s">
        <v>14147</v>
      </c>
      <c r="G7576" s="27" t="s">
        <v>498</v>
      </c>
      <c r="H7576" s="27" t="s">
        <v>18</v>
      </c>
      <c r="I7576" s="27" t="s">
        <v>19</v>
      </c>
      <c r="J7576" s="27" t="s">
        <v>24</v>
      </c>
      <c r="K7576" s="27">
        <v>2</v>
      </c>
      <c r="L7576" s="27">
        <v>7</v>
      </c>
      <c r="M7576" s="27">
        <v>500</v>
      </c>
      <c r="N7576" s="27">
        <v>3</v>
      </c>
      <c r="O7576" s="27">
        <v>2012</v>
      </c>
      <c r="P7576" s="27">
        <v>8</v>
      </c>
      <c r="Q7576" s="27">
        <v>26</v>
      </c>
      <c r="R7576" s="28">
        <f>DATE('Raw Data'!$O7576,'Raw Data'!$P7576,'Raw Data'!$Q7576)</f>
        <v>41147</v>
      </c>
      <c r="S7576" s="27" t="str">
        <f>CONCATENATE(MID('Raw Data'!$H7576,FIND("(",'Raw Data'!$H7576)+1,FIND(")",'Raw Data'!$H7576)-FIND("(",'Raw Data'!$H7576)-1),"",'Raw Data'!$M7576)</f>
        <v>Rs.500</v>
      </c>
      <c r="T7576" s="27">
        <f t="shared" si="118"/>
        <v>1</v>
      </c>
      <c r="U7576" s="29">
        <f>'Raw Data'!$M7576*'Raw Data'!$T7576</f>
        <v>500</v>
      </c>
    </row>
    <row r="7577" spans="1:21" x14ac:dyDescent="0.3">
      <c r="A7577" s="20">
        <v>8022</v>
      </c>
      <c r="B7577" s="27" t="s">
        <v>14148</v>
      </c>
      <c r="C7577" s="27">
        <v>1</v>
      </c>
      <c r="D7577" s="27" t="str">
        <f>VLOOKUP('Raw Data'!$C7577,'country description'!$A$2:$B$16,2,0)</f>
        <v>India</v>
      </c>
      <c r="E7577" s="27" t="s">
        <v>12487</v>
      </c>
      <c r="F7577" s="27" t="s">
        <v>14149</v>
      </c>
      <c r="G7577" s="27" t="s">
        <v>393</v>
      </c>
      <c r="H7577" s="27" t="s">
        <v>18</v>
      </c>
      <c r="I7577" s="27" t="s">
        <v>19</v>
      </c>
      <c r="J7577" s="27" t="s">
        <v>19</v>
      </c>
      <c r="K7577" s="27">
        <v>2</v>
      </c>
      <c r="L7577" s="27">
        <v>59</v>
      </c>
      <c r="M7577" s="27">
        <v>500</v>
      </c>
      <c r="N7577" s="27">
        <v>2.6</v>
      </c>
      <c r="O7577" s="27">
        <v>2012</v>
      </c>
      <c r="P7577" s="27">
        <v>8</v>
      </c>
      <c r="Q7577" s="27">
        <v>18</v>
      </c>
      <c r="R7577" s="28">
        <f>DATE('Raw Data'!$O7577,'Raw Data'!$P7577,'Raw Data'!$Q7577)</f>
        <v>41139</v>
      </c>
      <c r="S7577" s="27" t="str">
        <f>CONCATENATE(MID('Raw Data'!$H7577,FIND("(",'Raw Data'!$H7577)+1,FIND(")",'Raw Data'!$H7577)-FIND("(",'Raw Data'!$H7577)-1),"",'Raw Data'!$M7577)</f>
        <v>Rs.500</v>
      </c>
      <c r="T7577" s="27">
        <f t="shared" si="118"/>
        <v>1</v>
      </c>
      <c r="U7577" s="29">
        <f>'Raw Data'!$M7577*'Raw Data'!$T7577</f>
        <v>500</v>
      </c>
    </row>
    <row r="7578" spans="1:21" x14ac:dyDescent="0.3">
      <c r="A7578" s="20">
        <v>18020006</v>
      </c>
      <c r="B7578" s="27" t="s">
        <v>14150</v>
      </c>
      <c r="C7578" s="27">
        <v>1</v>
      </c>
      <c r="D7578" s="27" t="str">
        <f>VLOOKUP('Raw Data'!$C7578,'country description'!$A$2:$B$16,2,0)</f>
        <v>India</v>
      </c>
      <c r="E7578" s="27" t="s">
        <v>12487</v>
      </c>
      <c r="F7578" s="27" t="s">
        <v>14151</v>
      </c>
      <c r="G7578" s="27" t="s">
        <v>580</v>
      </c>
      <c r="H7578" s="27" t="s">
        <v>18</v>
      </c>
      <c r="I7578" s="27" t="s">
        <v>19</v>
      </c>
      <c r="J7578" s="27" t="s">
        <v>19</v>
      </c>
      <c r="K7578" s="27">
        <v>2</v>
      </c>
      <c r="L7578" s="27">
        <v>2</v>
      </c>
      <c r="M7578" s="27">
        <v>500</v>
      </c>
      <c r="N7578" s="27">
        <v>1</v>
      </c>
      <c r="O7578" s="27">
        <v>2012</v>
      </c>
      <c r="P7578" s="27">
        <v>8</v>
      </c>
      <c r="Q7578" s="27">
        <v>10</v>
      </c>
      <c r="R7578" s="28">
        <f>DATE('Raw Data'!$O7578,'Raw Data'!$P7578,'Raw Data'!$Q7578)</f>
        <v>41131</v>
      </c>
      <c r="S7578" s="27" t="str">
        <f>CONCATENATE(MID('Raw Data'!$H7578,FIND("(",'Raw Data'!$H7578)+1,FIND(")",'Raw Data'!$H7578)-FIND("(",'Raw Data'!$H7578)-1),"",'Raw Data'!$M7578)</f>
        <v>Rs.500</v>
      </c>
      <c r="T7578" s="27">
        <f t="shared" si="118"/>
        <v>1</v>
      </c>
      <c r="U7578" s="29">
        <f>'Raw Data'!$M7578*'Raw Data'!$T7578</f>
        <v>500</v>
      </c>
    </row>
    <row r="7579" spans="1:21" x14ac:dyDescent="0.3">
      <c r="A7579" s="20">
        <v>18412866</v>
      </c>
      <c r="B7579" s="27" t="s">
        <v>546</v>
      </c>
      <c r="C7579" s="27">
        <v>1</v>
      </c>
      <c r="D7579" s="27" t="str">
        <f>VLOOKUP('Raw Data'!$C7579,'country description'!$A$2:$B$16,2,0)</f>
        <v>India</v>
      </c>
      <c r="E7579" s="27" t="s">
        <v>12487</v>
      </c>
      <c r="F7579" s="27" t="s">
        <v>12593</v>
      </c>
      <c r="G7579" s="27" t="s">
        <v>500</v>
      </c>
      <c r="H7579" s="27" t="s">
        <v>18</v>
      </c>
      <c r="I7579" s="27" t="s">
        <v>19</v>
      </c>
      <c r="J7579" s="27" t="s">
        <v>24</v>
      </c>
      <c r="K7579" s="27">
        <v>2</v>
      </c>
      <c r="L7579" s="27">
        <v>26</v>
      </c>
      <c r="M7579" s="27">
        <v>500</v>
      </c>
      <c r="N7579" s="27">
        <v>3.3</v>
      </c>
      <c r="O7579" s="27">
        <v>2015</v>
      </c>
      <c r="P7579" s="27">
        <v>8</v>
      </c>
      <c r="Q7579" s="27">
        <v>26</v>
      </c>
      <c r="R7579" s="28">
        <f>DATE('Raw Data'!$O7579,'Raw Data'!$P7579,'Raw Data'!$Q7579)</f>
        <v>42242</v>
      </c>
      <c r="S7579" s="27" t="str">
        <f>CONCATENATE(MID('Raw Data'!$H7579,FIND("(",'Raw Data'!$H7579)+1,FIND(")",'Raw Data'!$H7579)-FIND("(",'Raw Data'!$H7579)-1),"",'Raw Data'!$M7579)</f>
        <v>Rs.500</v>
      </c>
      <c r="T7579" s="27">
        <f t="shared" si="118"/>
        <v>1</v>
      </c>
      <c r="U7579" s="29">
        <f>'Raw Data'!$M7579*'Raw Data'!$T7579</f>
        <v>500</v>
      </c>
    </row>
    <row r="7580" spans="1:21" x14ac:dyDescent="0.3">
      <c r="A7580" s="20">
        <v>306167</v>
      </c>
      <c r="B7580" s="27" t="s">
        <v>14152</v>
      </c>
      <c r="C7580" s="27">
        <v>1</v>
      </c>
      <c r="D7580" s="27" t="str">
        <f>VLOOKUP('Raw Data'!$C7580,'country description'!$A$2:$B$16,2,0)</f>
        <v>India</v>
      </c>
      <c r="E7580" s="27" t="s">
        <v>12487</v>
      </c>
      <c r="F7580" s="27" t="s">
        <v>14153</v>
      </c>
      <c r="G7580" s="27" t="s">
        <v>6374</v>
      </c>
      <c r="H7580" s="27" t="s">
        <v>18</v>
      </c>
      <c r="I7580" s="27" t="s">
        <v>19</v>
      </c>
      <c r="J7580" s="27" t="s">
        <v>19</v>
      </c>
      <c r="K7580" s="27">
        <v>2</v>
      </c>
      <c r="L7580" s="27">
        <v>516</v>
      </c>
      <c r="M7580" s="27">
        <v>500</v>
      </c>
      <c r="N7580" s="27">
        <v>4.0999999999999996</v>
      </c>
      <c r="O7580" s="27">
        <v>2010</v>
      </c>
      <c r="P7580" s="27">
        <v>8</v>
      </c>
      <c r="Q7580" s="27">
        <v>24</v>
      </c>
      <c r="R7580" s="28">
        <f>DATE('Raw Data'!$O7580,'Raw Data'!$P7580,'Raw Data'!$Q7580)</f>
        <v>40414</v>
      </c>
      <c r="S7580" s="27" t="str">
        <f>CONCATENATE(MID('Raw Data'!$H7580,FIND("(",'Raw Data'!$H7580)+1,FIND(")",'Raw Data'!$H7580)-FIND("(",'Raw Data'!$H7580)-1),"",'Raw Data'!$M7580)</f>
        <v>Rs.500</v>
      </c>
      <c r="T7580" s="27">
        <f t="shared" si="118"/>
        <v>1</v>
      </c>
      <c r="U7580" s="29">
        <f>'Raw Data'!$M7580*'Raw Data'!$T7580</f>
        <v>500</v>
      </c>
    </row>
    <row r="7581" spans="1:21" x14ac:dyDescent="0.3">
      <c r="A7581" s="20">
        <v>6170</v>
      </c>
      <c r="B7581" s="27" t="s">
        <v>14154</v>
      </c>
      <c r="C7581" s="27">
        <v>1</v>
      </c>
      <c r="D7581" s="27" t="str">
        <f>VLOOKUP('Raw Data'!$C7581,'country description'!$A$2:$B$16,2,0)</f>
        <v>India</v>
      </c>
      <c r="E7581" s="27" t="s">
        <v>12487</v>
      </c>
      <c r="F7581" s="27" t="s">
        <v>14155</v>
      </c>
      <c r="G7581" s="27" t="s">
        <v>390</v>
      </c>
      <c r="H7581" s="27" t="s">
        <v>18</v>
      </c>
      <c r="I7581" s="27" t="s">
        <v>19</v>
      </c>
      <c r="J7581" s="27" t="s">
        <v>24</v>
      </c>
      <c r="K7581" s="27">
        <v>2</v>
      </c>
      <c r="L7581" s="27">
        <v>114</v>
      </c>
      <c r="M7581" s="27">
        <v>500</v>
      </c>
      <c r="N7581" s="27">
        <v>3.3</v>
      </c>
      <c r="O7581" s="27">
        <v>2011</v>
      </c>
      <c r="P7581" s="27">
        <v>8</v>
      </c>
      <c r="Q7581" s="27">
        <v>25</v>
      </c>
      <c r="R7581" s="28">
        <f>DATE('Raw Data'!$O7581,'Raw Data'!$P7581,'Raw Data'!$Q7581)</f>
        <v>40780</v>
      </c>
      <c r="S7581" s="27" t="str">
        <f>CONCATENATE(MID('Raw Data'!$H7581,FIND("(",'Raw Data'!$H7581)+1,FIND(")",'Raw Data'!$H7581)-FIND("(",'Raw Data'!$H7581)-1),"",'Raw Data'!$M7581)</f>
        <v>Rs.500</v>
      </c>
      <c r="T7581" s="27">
        <f t="shared" si="118"/>
        <v>1</v>
      </c>
      <c r="U7581" s="29">
        <f>'Raw Data'!$M7581*'Raw Data'!$T7581</f>
        <v>500</v>
      </c>
    </row>
    <row r="7582" spans="1:21" x14ac:dyDescent="0.3">
      <c r="A7582" s="20">
        <v>18431193</v>
      </c>
      <c r="B7582" s="27" t="s">
        <v>14156</v>
      </c>
      <c r="C7582" s="27">
        <v>1</v>
      </c>
      <c r="D7582" s="27" t="str">
        <f>VLOOKUP('Raw Data'!$C7582,'country description'!$A$2:$B$16,2,0)</f>
        <v>India</v>
      </c>
      <c r="E7582" s="27" t="s">
        <v>12487</v>
      </c>
      <c r="F7582" s="27" t="s">
        <v>13279</v>
      </c>
      <c r="G7582" s="27" t="s">
        <v>390</v>
      </c>
      <c r="H7582" s="27" t="s">
        <v>18</v>
      </c>
      <c r="I7582" s="27" t="s">
        <v>19</v>
      </c>
      <c r="J7582" s="27" t="s">
        <v>19</v>
      </c>
      <c r="K7582" s="27">
        <v>2</v>
      </c>
      <c r="L7582" s="27">
        <v>3</v>
      </c>
      <c r="M7582" s="27">
        <v>500</v>
      </c>
      <c r="N7582" s="27">
        <v>1</v>
      </c>
      <c r="O7582" s="27">
        <v>2017</v>
      </c>
      <c r="P7582" s="27">
        <v>8</v>
      </c>
      <c r="Q7582" s="27">
        <v>5</v>
      </c>
      <c r="R7582" s="28">
        <f>DATE('Raw Data'!$O7582,'Raw Data'!$P7582,'Raw Data'!$Q7582)</f>
        <v>42952</v>
      </c>
      <c r="S7582" s="27" t="str">
        <f>CONCATENATE(MID('Raw Data'!$H7582,FIND("(",'Raw Data'!$H7582)+1,FIND(")",'Raw Data'!$H7582)-FIND("(",'Raw Data'!$H7582)-1),"",'Raw Data'!$M7582)</f>
        <v>Rs.500</v>
      </c>
      <c r="T7582" s="27">
        <f t="shared" si="118"/>
        <v>1</v>
      </c>
      <c r="U7582" s="29">
        <f>'Raw Data'!$M7582*'Raw Data'!$T7582</f>
        <v>500</v>
      </c>
    </row>
    <row r="7583" spans="1:21" x14ac:dyDescent="0.3">
      <c r="A7583" s="20">
        <v>18204456</v>
      </c>
      <c r="B7583" s="27" t="s">
        <v>5279</v>
      </c>
      <c r="C7583" s="27">
        <v>1</v>
      </c>
      <c r="D7583" s="27" t="str">
        <f>VLOOKUP('Raw Data'!$C7583,'country description'!$A$2:$B$16,2,0)</f>
        <v>India</v>
      </c>
      <c r="E7583" s="27" t="s">
        <v>12487</v>
      </c>
      <c r="F7583" s="27" t="s">
        <v>14157</v>
      </c>
      <c r="G7583" s="27" t="s">
        <v>5281</v>
      </c>
      <c r="H7583" s="27" t="s">
        <v>18</v>
      </c>
      <c r="I7583" s="27" t="s">
        <v>19</v>
      </c>
      <c r="J7583" s="27" t="s">
        <v>24</v>
      </c>
      <c r="K7583" s="27">
        <v>2</v>
      </c>
      <c r="L7583" s="27">
        <v>13</v>
      </c>
      <c r="M7583" s="27">
        <v>500</v>
      </c>
      <c r="N7583" s="27">
        <v>2.6</v>
      </c>
      <c r="O7583" s="27">
        <v>2018</v>
      </c>
      <c r="P7583" s="27">
        <v>7</v>
      </c>
      <c r="Q7583" s="27">
        <v>22</v>
      </c>
      <c r="R7583" s="28">
        <f>DATE('Raw Data'!$O7583,'Raw Data'!$P7583,'Raw Data'!$Q7583)</f>
        <v>43303</v>
      </c>
      <c r="S7583" s="27" t="str">
        <f>CONCATENATE(MID('Raw Data'!$H7583,FIND("(",'Raw Data'!$H7583)+1,FIND(")",'Raw Data'!$H7583)-FIND("(",'Raw Data'!$H7583)-1),"",'Raw Data'!$M7583)</f>
        <v>Rs.500</v>
      </c>
      <c r="T7583" s="27">
        <f t="shared" si="118"/>
        <v>1</v>
      </c>
      <c r="U7583" s="29">
        <f>'Raw Data'!$M7583*'Raw Data'!$T7583</f>
        <v>500</v>
      </c>
    </row>
    <row r="7584" spans="1:21" x14ac:dyDescent="0.3">
      <c r="A7584" s="20">
        <v>18219552</v>
      </c>
      <c r="B7584" s="27" t="s">
        <v>14158</v>
      </c>
      <c r="C7584" s="27">
        <v>1</v>
      </c>
      <c r="D7584" s="27" t="str">
        <f>VLOOKUP('Raw Data'!$C7584,'country description'!$A$2:$B$16,2,0)</f>
        <v>India</v>
      </c>
      <c r="E7584" s="27" t="s">
        <v>12487</v>
      </c>
      <c r="F7584" s="27" t="s">
        <v>12678</v>
      </c>
      <c r="G7584" s="27" t="s">
        <v>467</v>
      </c>
      <c r="H7584" s="27" t="s">
        <v>18</v>
      </c>
      <c r="I7584" s="27" t="s">
        <v>19</v>
      </c>
      <c r="J7584" s="27" t="s">
        <v>24</v>
      </c>
      <c r="K7584" s="27">
        <v>2</v>
      </c>
      <c r="L7584" s="27">
        <v>144</v>
      </c>
      <c r="M7584" s="27">
        <v>500</v>
      </c>
      <c r="N7584" s="27">
        <v>3.5</v>
      </c>
      <c r="O7584" s="27">
        <v>2014</v>
      </c>
      <c r="P7584" s="27">
        <v>7</v>
      </c>
      <c r="Q7584" s="27">
        <v>12</v>
      </c>
      <c r="R7584" s="28">
        <f>DATE('Raw Data'!$O7584,'Raw Data'!$P7584,'Raw Data'!$Q7584)</f>
        <v>41832</v>
      </c>
      <c r="S7584" s="27" t="str">
        <f>CONCATENATE(MID('Raw Data'!$H7584,FIND("(",'Raw Data'!$H7584)+1,FIND(")",'Raw Data'!$H7584)-FIND("(",'Raw Data'!$H7584)-1),"",'Raw Data'!$M7584)</f>
        <v>Rs.500</v>
      </c>
      <c r="T7584" s="27">
        <f t="shared" si="118"/>
        <v>1</v>
      </c>
      <c r="U7584" s="29">
        <f>'Raw Data'!$M7584*'Raw Data'!$T7584</f>
        <v>500</v>
      </c>
    </row>
    <row r="7585" spans="1:21" x14ac:dyDescent="0.3">
      <c r="A7585" s="20">
        <v>18255715</v>
      </c>
      <c r="B7585" s="27" t="s">
        <v>14159</v>
      </c>
      <c r="C7585" s="27">
        <v>1</v>
      </c>
      <c r="D7585" s="27" t="str">
        <f>VLOOKUP('Raw Data'!$C7585,'country description'!$A$2:$B$16,2,0)</f>
        <v>India</v>
      </c>
      <c r="E7585" s="27" t="s">
        <v>12487</v>
      </c>
      <c r="F7585" s="27" t="s">
        <v>14160</v>
      </c>
      <c r="G7585" s="27" t="s">
        <v>410</v>
      </c>
      <c r="H7585" s="27" t="s">
        <v>18</v>
      </c>
      <c r="I7585" s="27" t="s">
        <v>19</v>
      </c>
      <c r="J7585" s="27" t="s">
        <v>24</v>
      </c>
      <c r="K7585" s="27">
        <v>2</v>
      </c>
      <c r="L7585" s="27">
        <v>7</v>
      </c>
      <c r="M7585" s="27">
        <v>500</v>
      </c>
      <c r="N7585" s="27">
        <v>2.9</v>
      </c>
      <c r="O7585" s="27">
        <v>2010</v>
      </c>
      <c r="P7585" s="27">
        <v>7</v>
      </c>
      <c r="Q7585" s="27">
        <v>9</v>
      </c>
      <c r="R7585" s="28">
        <f>DATE('Raw Data'!$O7585,'Raw Data'!$P7585,'Raw Data'!$Q7585)</f>
        <v>40368</v>
      </c>
      <c r="S7585" s="27" t="str">
        <f>CONCATENATE(MID('Raw Data'!$H7585,FIND("(",'Raw Data'!$H7585)+1,FIND(")",'Raw Data'!$H7585)-FIND("(",'Raw Data'!$H7585)-1),"",'Raw Data'!$M7585)</f>
        <v>Rs.500</v>
      </c>
      <c r="T7585" s="27">
        <f t="shared" si="118"/>
        <v>1</v>
      </c>
      <c r="U7585" s="29">
        <f>'Raw Data'!$M7585*'Raw Data'!$T7585</f>
        <v>500</v>
      </c>
    </row>
    <row r="7586" spans="1:21" x14ac:dyDescent="0.3">
      <c r="A7586" s="20">
        <v>1745</v>
      </c>
      <c r="B7586" s="27" t="s">
        <v>14161</v>
      </c>
      <c r="C7586" s="27">
        <v>1</v>
      </c>
      <c r="D7586" s="27" t="str">
        <f>VLOOKUP('Raw Data'!$C7586,'country description'!$A$2:$B$16,2,0)</f>
        <v>India</v>
      </c>
      <c r="E7586" s="27" t="s">
        <v>12487</v>
      </c>
      <c r="F7586" s="27" t="s">
        <v>13112</v>
      </c>
      <c r="G7586" s="27" t="s">
        <v>749</v>
      </c>
      <c r="H7586" s="27" t="s">
        <v>18</v>
      </c>
      <c r="I7586" s="27" t="s">
        <v>19</v>
      </c>
      <c r="J7586" s="27" t="s">
        <v>24</v>
      </c>
      <c r="K7586" s="27">
        <v>2</v>
      </c>
      <c r="L7586" s="27">
        <v>113</v>
      </c>
      <c r="M7586" s="27">
        <v>500</v>
      </c>
      <c r="N7586" s="27">
        <v>2.8</v>
      </c>
      <c r="O7586" s="27">
        <v>2011</v>
      </c>
      <c r="P7586" s="27">
        <v>7</v>
      </c>
      <c r="Q7586" s="27">
        <v>15</v>
      </c>
      <c r="R7586" s="28">
        <f>DATE('Raw Data'!$O7586,'Raw Data'!$P7586,'Raw Data'!$Q7586)</f>
        <v>40739</v>
      </c>
      <c r="S7586" s="27" t="str">
        <f>CONCATENATE(MID('Raw Data'!$H7586,FIND("(",'Raw Data'!$H7586)+1,FIND(")",'Raw Data'!$H7586)-FIND("(",'Raw Data'!$H7586)-1),"",'Raw Data'!$M7586)</f>
        <v>Rs.500</v>
      </c>
      <c r="T7586" s="27">
        <f t="shared" si="118"/>
        <v>1</v>
      </c>
      <c r="U7586" s="29">
        <f>'Raw Data'!$M7586*'Raw Data'!$T7586</f>
        <v>500</v>
      </c>
    </row>
    <row r="7587" spans="1:21" x14ac:dyDescent="0.3">
      <c r="A7587" s="20">
        <v>18082207</v>
      </c>
      <c r="B7587" s="27" t="s">
        <v>14162</v>
      </c>
      <c r="C7587" s="27">
        <v>1</v>
      </c>
      <c r="D7587" s="27" t="str">
        <f>VLOOKUP('Raw Data'!$C7587,'country description'!$A$2:$B$16,2,0)</f>
        <v>India</v>
      </c>
      <c r="E7587" s="27" t="s">
        <v>12487</v>
      </c>
      <c r="F7587" s="27" t="s">
        <v>14163</v>
      </c>
      <c r="G7587" s="27" t="s">
        <v>14164</v>
      </c>
      <c r="H7587" s="27" t="s">
        <v>18</v>
      </c>
      <c r="I7587" s="27" t="s">
        <v>19</v>
      </c>
      <c r="J7587" s="27" t="s">
        <v>24</v>
      </c>
      <c r="K7587" s="27">
        <v>2</v>
      </c>
      <c r="L7587" s="27">
        <v>200</v>
      </c>
      <c r="M7587" s="27">
        <v>500</v>
      </c>
      <c r="N7587" s="27">
        <v>3.8</v>
      </c>
      <c r="O7587" s="27">
        <v>2017</v>
      </c>
      <c r="P7587" s="27">
        <v>7</v>
      </c>
      <c r="Q7587" s="27">
        <v>22</v>
      </c>
      <c r="R7587" s="28">
        <f>DATE('Raw Data'!$O7587,'Raw Data'!$P7587,'Raw Data'!$Q7587)</f>
        <v>42938</v>
      </c>
      <c r="S7587" s="27" t="str">
        <f>CONCATENATE(MID('Raw Data'!$H7587,FIND("(",'Raw Data'!$H7587)+1,FIND(")",'Raw Data'!$H7587)-FIND("(",'Raw Data'!$H7587)-1),"",'Raw Data'!$M7587)</f>
        <v>Rs.500</v>
      </c>
      <c r="T7587" s="27">
        <f t="shared" si="118"/>
        <v>1</v>
      </c>
      <c r="U7587" s="29">
        <f>'Raw Data'!$M7587*'Raw Data'!$T7587</f>
        <v>500</v>
      </c>
    </row>
    <row r="7588" spans="1:21" x14ac:dyDescent="0.3">
      <c r="A7588" s="20">
        <v>313329</v>
      </c>
      <c r="B7588" s="27" t="s">
        <v>14165</v>
      </c>
      <c r="C7588" s="27">
        <v>1</v>
      </c>
      <c r="D7588" s="27" t="str">
        <f>VLOOKUP('Raw Data'!$C7588,'country description'!$A$2:$B$16,2,0)</f>
        <v>India</v>
      </c>
      <c r="E7588" s="27" t="s">
        <v>12487</v>
      </c>
      <c r="F7588" s="27" t="s">
        <v>14166</v>
      </c>
      <c r="G7588" s="27" t="s">
        <v>461</v>
      </c>
      <c r="H7588" s="27" t="s">
        <v>18</v>
      </c>
      <c r="I7588" s="27" t="s">
        <v>19</v>
      </c>
      <c r="J7588" s="27" t="s">
        <v>24</v>
      </c>
      <c r="K7588" s="27">
        <v>2</v>
      </c>
      <c r="L7588" s="27">
        <v>7</v>
      </c>
      <c r="M7588" s="27">
        <v>500</v>
      </c>
      <c r="N7588" s="27">
        <v>2.5</v>
      </c>
      <c r="O7588" s="27">
        <v>2018</v>
      </c>
      <c r="P7588" s="27">
        <v>7</v>
      </c>
      <c r="Q7588" s="27">
        <v>23</v>
      </c>
      <c r="R7588" s="28">
        <f>DATE('Raw Data'!$O7588,'Raw Data'!$P7588,'Raw Data'!$Q7588)</f>
        <v>43304</v>
      </c>
      <c r="S7588" s="27" t="str">
        <f>CONCATENATE(MID('Raw Data'!$H7588,FIND("(",'Raw Data'!$H7588)+1,FIND(")",'Raw Data'!$H7588)-FIND("(",'Raw Data'!$H7588)-1),"",'Raw Data'!$M7588)</f>
        <v>Rs.500</v>
      </c>
      <c r="T7588" s="27">
        <f t="shared" si="118"/>
        <v>1</v>
      </c>
      <c r="U7588" s="29">
        <f>'Raw Data'!$M7588*'Raw Data'!$T7588</f>
        <v>500</v>
      </c>
    </row>
    <row r="7589" spans="1:21" x14ac:dyDescent="0.3">
      <c r="A7589" s="20">
        <v>18396437</v>
      </c>
      <c r="B7589" s="27" t="s">
        <v>14167</v>
      </c>
      <c r="C7589" s="27">
        <v>1</v>
      </c>
      <c r="D7589" s="27" t="str">
        <f>VLOOKUP('Raw Data'!$C7589,'country description'!$A$2:$B$16,2,0)</f>
        <v>India</v>
      </c>
      <c r="E7589" s="27" t="s">
        <v>12487</v>
      </c>
      <c r="F7589" s="27" t="s">
        <v>14168</v>
      </c>
      <c r="G7589" s="27" t="s">
        <v>835</v>
      </c>
      <c r="H7589" s="27" t="s">
        <v>18</v>
      </c>
      <c r="I7589" s="27" t="s">
        <v>19</v>
      </c>
      <c r="J7589" s="27" t="s">
        <v>19</v>
      </c>
      <c r="K7589" s="27">
        <v>2</v>
      </c>
      <c r="L7589" s="27">
        <v>15</v>
      </c>
      <c r="M7589" s="27">
        <v>500</v>
      </c>
      <c r="N7589" s="27">
        <v>3.3</v>
      </c>
      <c r="O7589" s="27">
        <v>2016</v>
      </c>
      <c r="P7589" s="27">
        <v>7</v>
      </c>
      <c r="Q7589" s="27">
        <v>7</v>
      </c>
      <c r="R7589" s="28">
        <f>DATE('Raw Data'!$O7589,'Raw Data'!$P7589,'Raw Data'!$Q7589)</f>
        <v>42558</v>
      </c>
      <c r="S7589" s="27" t="str">
        <f>CONCATENATE(MID('Raw Data'!$H7589,FIND("(",'Raw Data'!$H7589)+1,FIND(")",'Raw Data'!$H7589)-FIND("(",'Raw Data'!$H7589)-1),"",'Raw Data'!$M7589)</f>
        <v>Rs.500</v>
      </c>
      <c r="T7589" s="27">
        <f t="shared" si="118"/>
        <v>1</v>
      </c>
      <c r="U7589" s="29">
        <f>'Raw Data'!$M7589*'Raw Data'!$T7589</f>
        <v>500</v>
      </c>
    </row>
    <row r="7590" spans="1:21" x14ac:dyDescent="0.3">
      <c r="A7590" s="20">
        <v>18070483</v>
      </c>
      <c r="B7590" s="27" t="s">
        <v>5279</v>
      </c>
      <c r="C7590" s="27">
        <v>1</v>
      </c>
      <c r="D7590" s="27" t="str">
        <f>VLOOKUP('Raw Data'!$C7590,'country description'!$A$2:$B$16,2,0)</f>
        <v>India</v>
      </c>
      <c r="E7590" s="27" t="s">
        <v>12487</v>
      </c>
      <c r="F7590" s="27" t="s">
        <v>14169</v>
      </c>
      <c r="G7590" s="27" t="s">
        <v>5281</v>
      </c>
      <c r="H7590" s="27" t="s">
        <v>18</v>
      </c>
      <c r="I7590" s="27" t="s">
        <v>19</v>
      </c>
      <c r="J7590" s="27" t="s">
        <v>24</v>
      </c>
      <c r="K7590" s="27">
        <v>2</v>
      </c>
      <c r="L7590" s="27">
        <v>24</v>
      </c>
      <c r="M7590" s="27">
        <v>500</v>
      </c>
      <c r="N7590" s="27">
        <v>2.2999999999999998</v>
      </c>
      <c r="O7590" s="27">
        <v>2011</v>
      </c>
      <c r="P7590" s="27">
        <v>7</v>
      </c>
      <c r="Q7590" s="27">
        <v>21</v>
      </c>
      <c r="R7590" s="28">
        <f>DATE('Raw Data'!$O7590,'Raw Data'!$P7590,'Raw Data'!$Q7590)</f>
        <v>40745</v>
      </c>
      <c r="S7590" s="27" t="str">
        <f>CONCATENATE(MID('Raw Data'!$H7590,FIND("(",'Raw Data'!$H7590)+1,FIND(")",'Raw Data'!$H7590)-FIND("(",'Raw Data'!$H7590)-1),"",'Raw Data'!$M7590)</f>
        <v>Rs.500</v>
      </c>
      <c r="T7590" s="27">
        <f t="shared" si="118"/>
        <v>1</v>
      </c>
      <c r="U7590" s="29">
        <f>'Raw Data'!$M7590*'Raw Data'!$T7590</f>
        <v>500</v>
      </c>
    </row>
    <row r="7591" spans="1:21" x14ac:dyDescent="0.3">
      <c r="A7591" s="20">
        <v>18352249</v>
      </c>
      <c r="B7591" s="27" t="s">
        <v>5320</v>
      </c>
      <c r="C7591" s="27">
        <v>1</v>
      </c>
      <c r="D7591" s="27" t="str">
        <f>VLOOKUP('Raw Data'!$C7591,'country description'!$A$2:$B$16,2,0)</f>
        <v>India</v>
      </c>
      <c r="E7591" s="27" t="s">
        <v>12487</v>
      </c>
      <c r="F7591" s="27" t="s">
        <v>14170</v>
      </c>
      <c r="G7591" s="27" t="s">
        <v>12108</v>
      </c>
      <c r="H7591" s="27" t="s">
        <v>18</v>
      </c>
      <c r="I7591" s="27" t="s">
        <v>19</v>
      </c>
      <c r="J7591" s="27" t="s">
        <v>24</v>
      </c>
      <c r="K7591" s="27">
        <v>2</v>
      </c>
      <c r="L7591" s="27">
        <v>15</v>
      </c>
      <c r="M7591" s="27">
        <v>500</v>
      </c>
      <c r="N7591" s="27">
        <v>2.5</v>
      </c>
      <c r="O7591" s="27">
        <v>2014</v>
      </c>
      <c r="P7591" s="27">
        <v>6</v>
      </c>
      <c r="Q7591" s="27">
        <v>26</v>
      </c>
      <c r="R7591" s="28">
        <f>DATE('Raw Data'!$O7591,'Raw Data'!$P7591,'Raw Data'!$Q7591)</f>
        <v>41816</v>
      </c>
      <c r="S7591" s="27" t="str">
        <f>CONCATENATE(MID('Raw Data'!$H7591,FIND("(",'Raw Data'!$H7591)+1,FIND(")",'Raw Data'!$H7591)-FIND("(",'Raw Data'!$H7591)-1),"",'Raw Data'!$M7591)</f>
        <v>Rs.500</v>
      </c>
      <c r="T7591" s="27">
        <f t="shared" si="118"/>
        <v>1</v>
      </c>
      <c r="U7591" s="29">
        <f>'Raw Data'!$M7591*'Raw Data'!$T7591</f>
        <v>500</v>
      </c>
    </row>
    <row r="7592" spans="1:21" x14ac:dyDescent="0.3">
      <c r="A7592" s="20">
        <v>18439534</v>
      </c>
      <c r="B7592" s="27" t="s">
        <v>14171</v>
      </c>
      <c r="C7592" s="27">
        <v>1</v>
      </c>
      <c r="D7592" s="27" t="str">
        <f>VLOOKUP('Raw Data'!$C7592,'country description'!$A$2:$B$16,2,0)</f>
        <v>India</v>
      </c>
      <c r="E7592" s="27" t="s">
        <v>12487</v>
      </c>
      <c r="F7592" s="27" t="s">
        <v>14172</v>
      </c>
      <c r="G7592" s="27" t="s">
        <v>14173</v>
      </c>
      <c r="H7592" s="27" t="s">
        <v>18</v>
      </c>
      <c r="I7592" s="27" t="s">
        <v>19</v>
      </c>
      <c r="J7592" s="27" t="s">
        <v>19</v>
      </c>
      <c r="K7592" s="27">
        <v>2</v>
      </c>
      <c r="L7592" s="27">
        <v>3</v>
      </c>
      <c r="M7592" s="27">
        <v>500</v>
      </c>
      <c r="N7592" s="27">
        <v>1</v>
      </c>
      <c r="O7592" s="27">
        <v>2017</v>
      </c>
      <c r="P7592" s="27">
        <v>6</v>
      </c>
      <c r="Q7592" s="27">
        <v>2</v>
      </c>
      <c r="R7592" s="28">
        <f>DATE('Raw Data'!$O7592,'Raw Data'!$P7592,'Raw Data'!$Q7592)</f>
        <v>42888</v>
      </c>
      <c r="S7592" s="27" t="str">
        <f>CONCATENATE(MID('Raw Data'!$H7592,FIND("(",'Raw Data'!$H7592)+1,FIND(")",'Raw Data'!$H7592)-FIND("(",'Raw Data'!$H7592)-1),"",'Raw Data'!$M7592)</f>
        <v>Rs.500</v>
      </c>
      <c r="T7592" s="27">
        <f t="shared" si="118"/>
        <v>1</v>
      </c>
      <c r="U7592" s="29">
        <f>'Raw Data'!$M7592*'Raw Data'!$T7592</f>
        <v>500</v>
      </c>
    </row>
    <row r="7593" spans="1:21" x14ac:dyDescent="0.3">
      <c r="A7593" s="20">
        <v>18383031</v>
      </c>
      <c r="B7593" s="27" t="s">
        <v>12882</v>
      </c>
      <c r="C7593" s="27">
        <v>1</v>
      </c>
      <c r="D7593" s="27" t="str">
        <f>VLOOKUP('Raw Data'!$C7593,'country description'!$A$2:$B$16,2,0)</f>
        <v>India</v>
      </c>
      <c r="E7593" s="27" t="s">
        <v>12487</v>
      </c>
      <c r="F7593" s="27" t="s">
        <v>14174</v>
      </c>
      <c r="G7593" s="27" t="s">
        <v>464</v>
      </c>
      <c r="H7593" s="27" t="s">
        <v>18</v>
      </c>
      <c r="I7593" s="27" t="s">
        <v>19</v>
      </c>
      <c r="J7593" s="27" t="s">
        <v>24</v>
      </c>
      <c r="K7593" s="27">
        <v>2</v>
      </c>
      <c r="L7593" s="27">
        <v>2</v>
      </c>
      <c r="M7593" s="27">
        <v>500</v>
      </c>
      <c r="N7593" s="27">
        <v>1</v>
      </c>
      <c r="O7593" s="27">
        <v>2012</v>
      </c>
      <c r="P7593" s="27">
        <v>6</v>
      </c>
      <c r="Q7593" s="27">
        <v>4</v>
      </c>
      <c r="R7593" s="28">
        <f>DATE('Raw Data'!$O7593,'Raw Data'!$P7593,'Raw Data'!$Q7593)</f>
        <v>41064</v>
      </c>
      <c r="S7593" s="27" t="str">
        <f>CONCATENATE(MID('Raw Data'!$H7593,FIND("(",'Raw Data'!$H7593)+1,FIND(")",'Raw Data'!$H7593)-FIND("(",'Raw Data'!$H7593)-1),"",'Raw Data'!$M7593)</f>
        <v>Rs.500</v>
      </c>
      <c r="T7593" s="27">
        <f t="shared" si="118"/>
        <v>1</v>
      </c>
      <c r="U7593" s="29">
        <f>'Raw Data'!$M7593*'Raw Data'!$T7593</f>
        <v>500</v>
      </c>
    </row>
    <row r="7594" spans="1:21" x14ac:dyDescent="0.3">
      <c r="A7594" s="20">
        <v>302502</v>
      </c>
      <c r="B7594" s="27" t="s">
        <v>14175</v>
      </c>
      <c r="C7594" s="27">
        <v>1</v>
      </c>
      <c r="D7594" s="27" t="str">
        <f>VLOOKUP('Raw Data'!$C7594,'country description'!$A$2:$B$16,2,0)</f>
        <v>India</v>
      </c>
      <c r="E7594" s="27" t="s">
        <v>12487</v>
      </c>
      <c r="F7594" s="27" t="s">
        <v>14176</v>
      </c>
      <c r="G7594" s="27" t="s">
        <v>617</v>
      </c>
      <c r="H7594" s="27" t="s">
        <v>18</v>
      </c>
      <c r="I7594" s="27" t="s">
        <v>19</v>
      </c>
      <c r="J7594" s="27" t="s">
        <v>24</v>
      </c>
      <c r="K7594" s="27">
        <v>2</v>
      </c>
      <c r="L7594" s="27">
        <v>144</v>
      </c>
      <c r="M7594" s="27">
        <v>500</v>
      </c>
      <c r="N7594" s="27">
        <v>3.1</v>
      </c>
      <c r="O7594" s="27">
        <v>2012</v>
      </c>
      <c r="P7594" s="27">
        <v>6</v>
      </c>
      <c r="Q7594" s="27">
        <v>16</v>
      </c>
      <c r="R7594" s="28">
        <f>DATE('Raw Data'!$O7594,'Raw Data'!$P7594,'Raw Data'!$Q7594)</f>
        <v>41076</v>
      </c>
      <c r="S7594" s="27" t="str">
        <f>CONCATENATE(MID('Raw Data'!$H7594,FIND("(",'Raw Data'!$H7594)+1,FIND(")",'Raw Data'!$H7594)-FIND("(",'Raw Data'!$H7594)-1),"",'Raw Data'!$M7594)</f>
        <v>Rs.500</v>
      </c>
      <c r="T7594" s="27">
        <f t="shared" si="118"/>
        <v>1</v>
      </c>
      <c r="U7594" s="29">
        <f>'Raw Data'!$M7594*'Raw Data'!$T7594</f>
        <v>500</v>
      </c>
    </row>
    <row r="7595" spans="1:21" x14ac:dyDescent="0.3">
      <c r="A7595" s="20">
        <v>3939</v>
      </c>
      <c r="B7595" s="27" t="s">
        <v>5789</v>
      </c>
      <c r="C7595" s="27">
        <v>1</v>
      </c>
      <c r="D7595" s="27" t="str">
        <f>VLOOKUP('Raw Data'!$C7595,'country description'!$A$2:$B$16,2,0)</f>
        <v>India</v>
      </c>
      <c r="E7595" s="27" t="s">
        <v>12487</v>
      </c>
      <c r="F7595" s="27" t="s">
        <v>14177</v>
      </c>
      <c r="G7595" s="27" t="s">
        <v>424</v>
      </c>
      <c r="H7595" s="27" t="s">
        <v>18</v>
      </c>
      <c r="I7595" s="27" t="s">
        <v>19</v>
      </c>
      <c r="J7595" s="27" t="s">
        <v>24</v>
      </c>
      <c r="K7595" s="27">
        <v>2</v>
      </c>
      <c r="L7595" s="27">
        <v>215</v>
      </c>
      <c r="M7595" s="27">
        <v>500</v>
      </c>
      <c r="N7595" s="27">
        <v>3.5</v>
      </c>
      <c r="O7595" s="27">
        <v>2017</v>
      </c>
      <c r="P7595" s="27">
        <v>6</v>
      </c>
      <c r="Q7595" s="27">
        <v>2</v>
      </c>
      <c r="R7595" s="28">
        <f>DATE('Raw Data'!$O7595,'Raw Data'!$P7595,'Raw Data'!$Q7595)</f>
        <v>42888</v>
      </c>
      <c r="S7595" s="27" t="str">
        <f>CONCATENATE(MID('Raw Data'!$H7595,FIND("(",'Raw Data'!$H7595)+1,FIND(")",'Raw Data'!$H7595)-FIND("(",'Raw Data'!$H7595)-1),"",'Raw Data'!$M7595)</f>
        <v>Rs.500</v>
      </c>
      <c r="T7595" s="27">
        <f t="shared" si="118"/>
        <v>1</v>
      </c>
      <c r="U7595" s="29">
        <f>'Raw Data'!$M7595*'Raw Data'!$T7595</f>
        <v>500</v>
      </c>
    </row>
    <row r="7596" spans="1:21" x14ac:dyDescent="0.3">
      <c r="A7596" s="20">
        <v>4758</v>
      </c>
      <c r="B7596" s="27" t="s">
        <v>4797</v>
      </c>
      <c r="C7596" s="27">
        <v>1</v>
      </c>
      <c r="D7596" s="27" t="str">
        <f>VLOOKUP('Raw Data'!$C7596,'country description'!$A$2:$B$16,2,0)</f>
        <v>India</v>
      </c>
      <c r="E7596" s="27" t="s">
        <v>12487</v>
      </c>
      <c r="F7596" s="27" t="s">
        <v>14178</v>
      </c>
      <c r="G7596" s="27" t="s">
        <v>14179</v>
      </c>
      <c r="H7596" s="27" t="s">
        <v>18</v>
      </c>
      <c r="I7596" s="27" t="s">
        <v>19</v>
      </c>
      <c r="J7596" s="27" t="s">
        <v>19</v>
      </c>
      <c r="K7596" s="27">
        <v>2</v>
      </c>
      <c r="L7596" s="27">
        <v>77</v>
      </c>
      <c r="M7596" s="27">
        <v>500</v>
      </c>
      <c r="N7596" s="27">
        <v>2.4</v>
      </c>
      <c r="O7596" s="27">
        <v>2011</v>
      </c>
      <c r="P7596" s="27">
        <v>6</v>
      </c>
      <c r="Q7596" s="27">
        <v>8</v>
      </c>
      <c r="R7596" s="28">
        <f>DATE('Raw Data'!$O7596,'Raw Data'!$P7596,'Raw Data'!$Q7596)</f>
        <v>40702</v>
      </c>
      <c r="S7596" s="27" t="str">
        <f>CONCATENATE(MID('Raw Data'!$H7596,FIND("(",'Raw Data'!$H7596)+1,FIND(")",'Raw Data'!$H7596)-FIND("(",'Raw Data'!$H7596)-1),"",'Raw Data'!$M7596)</f>
        <v>Rs.500</v>
      </c>
      <c r="T7596" s="27">
        <f t="shared" si="118"/>
        <v>1</v>
      </c>
      <c r="U7596" s="29">
        <f>'Raw Data'!$M7596*'Raw Data'!$T7596</f>
        <v>500</v>
      </c>
    </row>
    <row r="7597" spans="1:21" x14ac:dyDescent="0.3">
      <c r="A7597" s="20">
        <v>18279435</v>
      </c>
      <c r="B7597" s="27" t="s">
        <v>14180</v>
      </c>
      <c r="C7597" s="27">
        <v>1</v>
      </c>
      <c r="D7597" s="27" t="str">
        <f>VLOOKUP('Raw Data'!$C7597,'country description'!$A$2:$B$16,2,0)</f>
        <v>India</v>
      </c>
      <c r="E7597" s="27" t="s">
        <v>12487</v>
      </c>
      <c r="F7597" s="27" t="s">
        <v>14181</v>
      </c>
      <c r="G7597" s="27" t="s">
        <v>393</v>
      </c>
      <c r="H7597" s="27" t="s">
        <v>18</v>
      </c>
      <c r="I7597" s="27" t="s">
        <v>19</v>
      </c>
      <c r="J7597" s="27" t="s">
        <v>24</v>
      </c>
      <c r="K7597" s="27">
        <v>2</v>
      </c>
      <c r="L7597" s="27">
        <v>10</v>
      </c>
      <c r="M7597" s="27">
        <v>500</v>
      </c>
      <c r="N7597" s="27">
        <v>2.7</v>
      </c>
      <c r="O7597" s="27">
        <v>2016</v>
      </c>
      <c r="P7597" s="27">
        <v>5</v>
      </c>
      <c r="Q7597" s="27">
        <v>3</v>
      </c>
      <c r="R7597" s="28">
        <f>DATE('Raw Data'!$O7597,'Raw Data'!$P7597,'Raw Data'!$Q7597)</f>
        <v>42493</v>
      </c>
      <c r="S7597" s="27" t="str">
        <f>CONCATENATE(MID('Raw Data'!$H7597,FIND("(",'Raw Data'!$H7597)+1,FIND(")",'Raw Data'!$H7597)-FIND("(",'Raw Data'!$H7597)-1),"",'Raw Data'!$M7597)</f>
        <v>Rs.500</v>
      </c>
      <c r="T7597" s="27">
        <f t="shared" si="118"/>
        <v>1</v>
      </c>
      <c r="U7597" s="29">
        <f>'Raw Data'!$M7597*'Raw Data'!$T7597</f>
        <v>500</v>
      </c>
    </row>
    <row r="7598" spans="1:21" x14ac:dyDescent="0.3">
      <c r="A7598" s="20">
        <v>399</v>
      </c>
      <c r="B7598" s="27" t="s">
        <v>5265</v>
      </c>
      <c r="C7598" s="27">
        <v>1</v>
      </c>
      <c r="D7598" s="27" t="str">
        <f>VLOOKUP('Raw Data'!$C7598,'country description'!$A$2:$B$16,2,0)</f>
        <v>India</v>
      </c>
      <c r="E7598" s="27" t="s">
        <v>12487</v>
      </c>
      <c r="F7598" s="27" t="s">
        <v>14182</v>
      </c>
      <c r="G7598" s="27" t="s">
        <v>5267</v>
      </c>
      <c r="H7598" s="27" t="s">
        <v>18</v>
      </c>
      <c r="I7598" s="27" t="s">
        <v>19</v>
      </c>
      <c r="J7598" s="27" t="s">
        <v>24</v>
      </c>
      <c r="K7598" s="27">
        <v>2</v>
      </c>
      <c r="L7598" s="27">
        <v>135</v>
      </c>
      <c r="M7598" s="27">
        <v>500</v>
      </c>
      <c r="N7598" s="27">
        <v>3.7</v>
      </c>
      <c r="O7598" s="27">
        <v>2013</v>
      </c>
      <c r="P7598" s="27">
        <v>5</v>
      </c>
      <c r="Q7598" s="27">
        <v>11</v>
      </c>
      <c r="R7598" s="28">
        <f>DATE('Raw Data'!$O7598,'Raw Data'!$P7598,'Raw Data'!$Q7598)</f>
        <v>41405</v>
      </c>
      <c r="S7598" s="27" t="str">
        <f>CONCATENATE(MID('Raw Data'!$H7598,FIND("(",'Raw Data'!$H7598)+1,FIND(")",'Raw Data'!$H7598)-FIND("(",'Raw Data'!$H7598)-1),"",'Raw Data'!$M7598)</f>
        <v>Rs.500</v>
      </c>
      <c r="T7598" s="27">
        <f t="shared" si="118"/>
        <v>1</v>
      </c>
      <c r="U7598" s="29">
        <f>'Raw Data'!$M7598*'Raw Data'!$T7598</f>
        <v>500</v>
      </c>
    </row>
    <row r="7599" spans="1:21" x14ac:dyDescent="0.3">
      <c r="A7599" s="20">
        <v>307724</v>
      </c>
      <c r="B7599" s="27" t="s">
        <v>5379</v>
      </c>
      <c r="C7599" s="27">
        <v>1</v>
      </c>
      <c r="D7599" s="27" t="str">
        <f>VLOOKUP('Raw Data'!$C7599,'country description'!$A$2:$B$16,2,0)</f>
        <v>India</v>
      </c>
      <c r="E7599" s="27" t="s">
        <v>12487</v>
      </c>
      <c r="F7599" s="27" t="s">
        <v>14183</v>
      </c>
      <c r="G7599" s="27" t="s">
        <v>17</v>
      </c>
      <c r="H7599" s="27" t="s">
        <v>18</v>
      </c>
      <c r="I7599" s="27" t="s">
        <v>19</v>
      </c>
      <c r="J7599" s="27" t="s">
        <v>24</v>
      </c>
      <c r="K7599" s="27">
        <v>2</v>
      </c>
      <c r="L7599" s="27">
        <v>74</v>
      </c>
      <c r="M7599" s="27">
        <v>500</v>
      </c>
      <c r="N7599" s="27">
        <v>2</v>
      </c>
      <c r="O7599" s="27">
        <v>2010</v>
      </c>
      <c r="P7599" s="27">
        <v>5</v>
      </c>
      <c r="Q7599" s="27">
        <v>10</v>
      </c>
      <c r="R7599" s="28">
        <f>DATE('Raw Data'!$O7599,'Raw Data'!$P7599,'Raw Data'!$Q7599)</f>
        <v>40308</v>
      </c>
      <c r="S7599" s="27" t="str">
        <f>CONCATENATE(MID('Raw Data'!$H7599,FIND("(",'Raw Data'!$H7599)+1,FIND(")",'Raw Data'!$H7599)-FIND("(",'Raw Data'!$H7599)-1),"",'Raw Data'!$M7599)</f>
        <v>Rs.500</v>
      </c>
      <c r="T7599" s="27">
        <f t="shared" si="118"/>
        <v>1</v>
      </c>
      <c r="U7599" s="29">
        <f>'Raw Data'!$M7599*'Raw Data'!$T7599</f>
        <v>500</v>
      </c>
    </row>
    <row r="7600" spans="1:21" x14ac:dyDescent="0.3">
      <c r="A7600" s="20">
        <v>310724</v>
      </c>
      <c r="B7600" s="27" t="s">
        <v>8655</v>
      </c>
      <c r="C7600" s="27">
        <v>1</v>
      </c>
      <c r="D7600" s="27" t="str">
        <f>VLOOKUP('Raw Data'!$C7600,'country description'!$A$2:$B$16,2,0)</f>
        <v>India</v>
      </c>
      <c r="E7600" s="27" t="s">
        <v>12487</v>
      </c>
      <c r="F7600" s="27" t="s">
        <v>14184</v>
      </c>
      <c r="G7600" s="27" t="s">
        <v>587</v>
      </c>
      <c r="H7600" s="27" t="s">
        <v>18</v>
      </c>
      <c r="I7600" s="27" t="s">
        <v>19</v>
      </c>
      <c r="J7600" s="27" t="s">
        <v>19</v>
      </c>
      <c r="K7600" s="27">
        <v>2</v>
      </c>
      <c r="L7600" s="27">
        <v>7</v>
      </c>
      <c r="M7600" s="27">
        <v>500</v>
      </c>
      <c r="N7600" s="27">
        <v>3.1</v>
      </c>
      <c r="O7600" s="27">
        <v>2016</v>
      </c>
      <c r="P7600" s="27">
        <v>5</v>
      </c>
      <c r="Q7600" s="27">
        <v>5</v>
      </c>
      <c r="R7600" s="28">
        <f>DATE('Raw Data'!$O7600,'Raw Data'!$P7600,'Raw Data'!$Q7600)</f>
        <v>42495</v>
      </c>
      <c r="S7600" s="27" t="str">
        <f>CONCATENATE(MID('Raw Data'!$H7600,FIND("(",'Raw Data'!$H7600)+1,FIND(")",'Raw Data'!$H7600)-FIND("(",'Raw Data'!$H7600)-1),"",'Raw Data'!$M7600)</f>
        <v>Rs.500</v>
      </c>
      <c r="T7600" s="27">
        <f t="shared" si="118"/>
        <v>1</v>
      </c>
      <c r="U7600" s="29">
        <f>'Raw Data'!$M7600*'Raw Data'!$T7600</f>
        <v>500</v>
      </c>
    </row>
    <row r="7601" spans="1:21" x14ac:dyDescent="0.3">
      <c r="A7601" s="20">
        <v>312184</v>
      </c>
      <c r="B7601" s="27" t="s">
        <v>14185</v>
      </c>
      <c r="C7601" s="27">
        <v>1</v>
      </c>
      <c r="D7601" s="27" t="str">
        <f>VLOOKUP('Raw Data'!$C7601,'country description'!$A$2:$B$16,2,0)</f>
        <v>India</v>
      </c>
      <c r="E7601" s="27" t="s">
        <v>12487</v>
      </c>
      <c r="F7601" s="27" t="s">
        <v>14186</v>
      </c>
      <c r="G7601" s="27" t="s">
        <v>410</v>
      </c>
      <c r="H7601" s="27" t="s">
        <v>18</v>
      </c>
      <c r="I7601" s="27" t="s">
        <v>19</v>
      </c>
      <c r="J7601" s="27" t="s">
        <v>24</v>
      </c>
      <c r="K7601" s="27">
        <v>2</v>
      </c>
      <c r="L7601" s="27">
        <v>9</v>
      </c>
      <c r="M7601" s="27">
        <v>500</v>
      </c>
      <c r="N7601" s="27">
        <v>2.6</v>
      </c>
      <c r="O7601" s="27">
        <v>2014</v>
      </c>
      <c r="P7601" s="27">
        <v>5</v>
      </c>
      <c r="Q7601" s="27">
        <v>23</v>
      </c>
      <c r="R7601" s="28">
        <f>DATE('Raw Data'!$O7601,'Raw Data'!$P7601,'Raw Data'!$Q7601)</f>
        <v>41782</v>
      </c>
      <c r="S7601" s="27" t="str">
        <f>CONCATENATE(MID('Raw Data'!$H7601,FIND("(",'Raw Data'!$H7601)+1,FIND(")",'Raw Data'!$H7601)-FIND("(",'Raw Data'!$H7601)-1),"",'Raw Data'!$M7601)</f>
        <v>Rs.500</v>
      </c>
      <c r="T7601" s="27">
        <f t="shared" si="118"/>
        <v>1</v>
      </c>
      <c r="U7601" s="29">
        <f>'Raw Data'!$M7601*'Raw Data'!$T7601</f>
        <v>500</v>
      </c>
    </row>
    <row r="7602" spans="1:21" x14ac:dyDescent="0.3">
      <c r="A7602" s="20">
        <v>18268502</v>
      </c>
      <c r="B7602" s="27" t="s">
        <v>14187</v>
      </c>
      <c r="C7602" s="27">
        <v>1</v>
      </c>
      <c r="D7602" s="27" t="str">
        <f>VLOOKUP('Raw Data'!$C7602,'country description'!$A$2:$B$16,2,0)</f>
        <v>India</v>
      </c>
      <c r="E7602" s="27" t="s">
        <v>12487</v>
      </c>
      <c r="F7602" s="27" t="s">
        <v>14188</v>
      </c>
      <c r="G7602" s="27" t="s">
        <v>461</v>
      </c>
      <c r="H7602" s="27" t="s">
        <v>18</v>
      </c>
      <c r="I7602" s="27" t="s">
        <v>19</v>
      </c>
      <c r="J7602" s="27" t="s">
        <v>19</v>
      </c>
      <c r="K7602" s="27">
        <v>2</v>
      </c>
      <c r="L7602" s="27">
        <v>17</v>
      </c>
      <c r="M7602" s="27">
        <v>500</v>
      </c>
      <c r="N7602" s="27">
        <v>3.2</v>
      </c>
      <c r="O7602" s="27">
        <v>2012</v>
      </c>
      <c r="P7602" s="27">
        <v>5</v>
      </c>
      <c r="Q7602" s="27">
        <v>16</v>
      </c>
      <c r="R7602" s="28">
        <f>DATE('Raw Data'!$O7602,'Raw Data'!$P7602,'Raw Data'!$Q7602)</f>
        <v>41045</v>
      </c>
      <c r="S7602" s="27" t="str">
        <f>CONCATENATE(MID('Raw Data'!$H7602,FIND("(",'Raw Data'!$H7602)+1,FIND(")",'Raw Data'!$H7602)-FIND("(",'Raw Data'!$H7602)-1),"",'Raw Data'!$M7602)</f>
        <v>Rs.500</v>
      </c>
      <c r="T7602" s="27">
        <f t="shared" si="118"/>
        <v>1</v>
      </c>
      <c r="U7602" s="29">
        <f>'Raw Data'!$M7602*'Raw Data'!$T7602</f>
        <v>500</v>
      </c>
    </row>
    <row r="7603" spans="1:21" x14ac:dyDescent="0.3">
      <c r="A7603" s="20">
        <v>18424880</v>
      </c>
      <c r="B7603" s="27" t="s">
        <v>5320</v>
      </c>
      <c r="C7603" s="27">
        <v>1</v>
      </c>
      <c r="D7603" s="27" t="str">
        <f>VLOOKUP('Raw Data'!$C7603,'country description'!$A$2:$B$16,2,0)</f>
        <v>India</v>
      </c>
      <c r="E7603" s="27" t="s">
        <v>12487</v>
      </c>
      <c r="F7603" s="27" t="s">
        <v>14189</v>
      </c>
      <c r="G7603" s="27" t="s">
        <v>12108</v>
      </c>
      <c r="H7603" s="27" t="s">
        <v>18</v>
      </c>
      <c r="I7603" s="27" t="s">
        <v>19</v>
      </c>
      <c r="J7603" s="27" t="s">
        <v>24</v>
      </c>
      <c r="K7603" s="27">
        <v>2</v>
      </c>
      <c r="L7603" s="27">
        <v>2</v>
      </c>
      <c r="M7603" s="27">
        <v>500</v>
      </c>
      <c r="N7603" s="27">
        <v>1</v>
      </c>
      <c r="O7603" s="27">
        <v>2018</v>
      </c>
      <c r="P7603" s="27">
        <v>4</v>
      </c>
      <c r="Q7603" s="27">
        <v>21</v>
      </c>
      <c r="R7603" s="28">
        <f>DATE('Raw Data'!$O7603,'Raw Data'!$P7603,'Raw Data'!$Q7603)</f>
        <v>43211</v>
      </c>
      <c r="S7603" s="27" t="str">
        <f>CONCATENATE(MID('Raw Data'!$H7603,FIND("(",'Raw Data'!$H7603)+1,FIND(")",'Raw Data'!$H7603)-FIND("(",'Raw Data'!$H7603)-1),"",'Raw Data'!$M7603)</f>
        <v>Rs.500</v>
      </c>
      <c r="T7603" s="27">
        <f t="shared" si="118"/>
        <v>1</v>
      </c>
      <c r="U7603" s="29">
        <f>'Raw Data'!$M7603*'Raw Data'!$T7603</f>
        <v>500</v>
      </c>
    </row>
    <row r="7604" spans="1:21" x14ac:dyDescent="0.3">
      <c r="A7604" s="20">
        <v>3735</v>
      </c>
      <c r="B7604" s="27" t="s">
        <v>14190</v>
      </c>
      <c r="C7604" s="27">
        <v>1</v>
      </c>
      <c r="D7604" s="27" t="str">
        <f>VLOOKUP('Raw Data'!$C7604,'country description'!$A$2:$B$16,2,0)</f>
        <v>India</v>
      </c>
      <c r="E7604" s="27" t="s">
        <v>12487</v>
      </c>
      <c r="F7604" s="27" t="s">
        <v>14191</v>
      </c>
      <c r="G7604" s="27" t="s">
        <v>475</v>
      </c>
      <c r="H7604" s="27" t="s">
        <v>18</v>
      </c>
      <c r="I7604" s="27" t="s">
        <v>19</v>
      </c>
      <c r="J7604" s="27" t="s">
        <v>24</v>
      </c>
      <c r="K7604" s="27">
        <v>2</v>
      </c>
      <c r="L7604" s="27">
        <v>36</v>
      </c>
      <c r="M7604" s="27">
        <v>500</v>
      </c>
      <c r="N7604" s="27">
        <v>2.6</v>
      </c>
      <c r="O7604" s="27">
        <v>2012</v>
      </c>
      <c r="P7604" s="27">
        <v>4</v>
      </c>
      <c r="Q7604" s="27">
        <v>18</v>
      </c>
      <c r="R7604" s="28">
        <f>DATE('Raw Data'!$O7604,'Raw Data'!$P7604,'Raw Data'!$Q7604)</f>
        <v>41017</v>
      </c>
      <c r="S7604" s="27" t="str">
        <f>CONCATENATE(MID('Raw Data'!$H7604,FIND("(",'Raw Data'!$H7604)+1,FIND(")",'Raw Data'!$H7604)-FIND("(",'Raw Data'!$H7604)-1),"",'Raw Data'!$M7604)</f>
        <v>Rs.500</v>
      </c>
      <c r="T7604" s="27">
        <f t="shared" si="118"/>
        <v>1</v>
      </c>
      <c r="U7604" s="29">
        <f>'Raw Data'!$M7604*'Raw Data'!$T7604</f>
        <v>500</v>
      </c>
    </row>
    <row r="7605" spans="1:21" x14ac:dyDescent="0.3">
      <c r="A7605" s="20">
        <v>18128857</v>
      </c>
      <c r="B7605" s="27" t="s">
        <v>14192</v>
      </c>
      <c r="C7605" s="27">
        <v>1</v>
      </c>
      <c r="D7605" s="27" t="str">
        <f>VLOOKUP('Raw Data'!$C7605,'country description'!$A$2:$B$16,2,0)</f>
        <v>India</v>
      </c>
      <c r="E7605" s="27" t="s">
        <v>12487</v>
      </c>
      <c r="F7605" s="27" t="s">
        <v>14193</v>
      </c>
      <c r="G7605" s="27" t="s">
        <v>393</v>
      </c>
      <c r="H7605" s="27" t="s">
        <v>18</v>
      </c>
      <c r="I7605" s="27" t="s">
        <v>19</v>
      </c>
      <c r="J7605" s="27" t="s">
        <v>24</v>
      </c>
      <c r="K7605" s="27">
        <v>2</v>
      </c>
      <c r="L7605" s="27">
        <v>55</v>
      </c>
      <c r="M7605" s="27">
        <v>500</v>
      </c>
      <c r="N7605" s="27">
        <v>2.9</v>
      </c>
      <c r="O7605" s="27">
        <v>2013</v>
      </c>
      <c r="P7605" s="27">
        <v>4</v>
      </c>
      <c r="Q7605" s="27">
        <v>28</v>
      </c>
      <c r="R7605" s="28">
        <f>DATE('Raw Data'!$O7605,'Raw Data'!$P7605,'Raw Data'!$Q7605)</f>
        <v>41392</v>
      </c>
      <c r="S7605" s="27" t="str">
        <f>CONCATENATE(MID('Raw Data'!$H7605,FIND("(",'Raw Data'!$H7605)+1,FIND(")",'Raw Data'!$H7605)-FIND("(",'Raw Data'!$H7605)-1),"",'Raw Data'!$M7605)</f>
        <v>Rs.500</v>
      </c>
      <c r="T7605" s="27">
        <f t="shared" si="118"/>
        <v>1</v>
      </c>
      <c r="U7605" s="29">
        <f>'Raw Data'!$M7605*'Raw Data'!$T7605</f>
        <v>500</v>
      </c>
    </row>
    <row r="7606" spans="1:21" x14ac:dyDescent="0.3">
      <c r="A7606" s="20">
        <v>18462632</v>
      </c>
      <c r="B7606" s="27" t="s">
        <v>4208</v>
      </c>
      <c r="C7606" s="27">
        <v>1</v>
      </c>
      <c r="D7606" s="27" t="str">
        <f>VLOOKUP('Raw Data'!$C7606,'country description'!$A$2:$B$16,2,0)</f>
        <v>India</v>
      </c>
      <c r="E7606" s="27" t="s">
        <v>12487</v>
      </c>
      <c r="F7606" s="27" t="s">
        <v>14194</v>
      </c>
      <c r="G7606" s="27" t="s">
        <v>410</v>
      </c>
      <c r="H7606" s="27" t="s">
        <v>18</v>
      </c>
      <c r="I7606" s="27" t="s">
        <v>19</v>
      </c>
      <c r="J7606" s="27" t="s">
        <v>19</v>
      </c>
      <c r="K7606" s="27">
        <v>2</v>
      </c>
      <c r="L7606" s="27">
        <v>2</v>
      </c>
      <c r="M7606" s="27">
        <v>500</v>
      </c>
      <c r="N7606" s="27">
        <v>1</v>
      </c>
      <c r="O7606" s="27">
        <v>2013</v>
      </c>
      <c r="P7606" s="27">
        <v>4</v>
      </c>
      <c r="Q7606" s="27">
        <v>3</v>
      </c>
      <c r="R7606" s="28">
        <f>DATE('Raw Data'!$O7606,'Raw Data'!$P7606,'Raw Data'!$Q7606)</f>
        <v>41367</v>
      </c>
      <c r="S7606" s="27" t="str">
        <f>CONCATENATE(MID('Raw Data'!$H7606,FIND("(",'Raw Data'!$H7606)+1,FIND(")",'Raw Data'!$H7606)-FIND("(",'Raw Data'!$H7606)-1),"",'Raw Data'!$M7606)</f>
        <v>Rs.500</v>
      </c>
      <c r="T7606" s="27">
        <f t="shared" si="118"/>
        <v>1</v>
      </c>
      <c r="U7606" s="29">
        <f>'Raw Data'!$M7606*'Raw Data'!$T7606</f>
        <v>500</v>
      </c>
    </row>
    <row r="7607" spans="1:21" x14ac:dyDescent="0.3">
      <c r="A7607" s="20">
        <v>5755</v>
      </c>
      <c r="B7607" s="27" t="s">
        <v>936</v>
      </c>
      <c r="C7607" s="27">
        <v>1</v>
      </c>
      <c r="D7607" s="27" t="str">
        <f>VLOOKUP('Raw Data'!$C7607,'country description'!$A$2:$B$16,2,0)</f>
        <v>India</v>
      </c>
      <c r="E7607" s="27" t="s">
        <v>12487</v>
      </c>
      <c r="F7607" s="27" t="s">
        <v>14195</v>
      </c>
      <c r="G7607" s="27" t="s">
        <v>17</v>
      </c>
      <c r="H7607" s="27" t="s">
        <v>18</v>
      </c>
      <c r="I7607" s="27" t="s">
        <v>19</v>
      </c>
      <c r="J7607" s="27" t="s">
        <v>24</v>
      </c>
      <c r="K7607" s="27">
        <v>2</v>
      </c>
      <c r="L7607" s="27">
        <v>34</v>
      </c>
      <c r="M7607" s="27">
        <v>500</v>
      </c>
      <c r="N7607" s="27">
        <v>2.6</v>
      </c>
      <c r="O7607" s="27">
        <v>2011</v>
      </c>
      <c r="P7607" s="27">
        <v>4</v>
      </c>
      <c r="Q7607" s="27">
        <v>9</v>
      </c>
      <c r="R7607" s="28">
        <f>DATE('Raw Data'!$O7607,'Raw Data'!$P7607,'Raw Data'!$Q7607)</f>
        <v>40642</v>
      </c>
      <c r="S7607" s="27" t="str">
        <f>CONCATENATE(MID('Raw Data'!$H7607,FIND("(",'Raw Data'!$H7607)+1,FIND(")",'Raw Data'!$H7607)-FIND("(",'Raw Data'!$H7607)-1),"",'Raw Data'!$M7607)</f>
        <v>Rs.500</v>
      </c>
      <c r="T7607" s="27">
        <f t="shared" si="118"/>
        <v>1</v>
      </c>
      <c r="U7607" s="29">
        <f>'Raw Data'!$M7607*'Raw Data'!$T7607</f>
        <v>500</v>
      </c>
    </row>
    <row r="7608" spans="1:21" x14ac:dyDescent="0.3">
      <c r="A7608" s="20">
        <v>396</v>
      </c>
      <c r="B7608" s="27" t="s">
        <v>5265</v>
      </c>
      <c r="C7608" s="27">
        <v>1</v>
      </c>
      <c r="D7608" s="27" t="str">
        <f>VLOOKUP('Raw Data'!$C7608,'country description'!$A$2:$B$16,2,0)</f>
        <v>India</v>
      </c>
      <c r="E7608" s="27" t="s">
        <v>12487</v>
      </c>
      <c r="F7608" s="27" t="s">
        <v>14196</v>
      </c>
      <c r="G7608" s="27" t="s">
        <v>424</v>
      </c>
      <c r="H7608" s="27" t="s">
        <v>18</v>
      </c>
      <c r="I7608" s="27" t="s">
        <v>19</v>
      </c>
      <c r="J7608" s="27" t="s">
        <v>24</v>
      </c>
      <c r="K7608" s="27">
        <v>2</v>
      </c>
      <c r="L7608" s="27">
        <v>403</v>
      </c>
      <c r="M7608" s="27">
        <v>500</v>
      </c>
      <c r="N7608" s="27">
        <v>3.9</v>
      </c>
      <c r="O7608" s="27">
        <v>2012</v>
      </c>
      <c r="P7608" s="27">
        <v>4</v>
      </c>
      <c r="Q7608" s="27">
        <v>22</v>
      </c>
      <c r="R7608" s="28">
        <f>DATE('Raw Data'!$O7608,'Raw Data'!$P7608,'Raw Data'!$Q7608)</f>
        <v>41021</v>
      </c>
      <c r="S7608" s="27" t="str">
        <f>CONCATENATE(MID('Raw Data'!$H7608,FIND("(",'Raw Data'!$H7608)+1,FIND(")",'Raw Data'!$H7608)-FIND("(",'Raw Data'!$H7608)-1),"",'Raw Data'!$M7608)</f>
        <v>Rs.500</v>
      </c>
      <c r="T7608" s="27">
        <f t="shared" si="118"/>
        <v>1</v>
      </c>
      <c r="U7608" s="29">
        <f>'Raw Data'!$M7608*'Raw Data'!$T7608</f>
        <v>500</v>
      </c>
    </row>
    <row r="7609" spans="1:21" x14ac:dyDescent="0.3">
      <c r="A7609" s="20">
        <v>18345461</v>
      </c>
      <c r="B7609" s="27" t="s">
        <v>14197</v>
      </c>
      <c r="C7609" s="27">
        <v>1</v>
      </c>
      <c r="D7609" s="27" t="str">
        <f>VLOOKUP('Raw Data'!$C7609,'country description'!$A$2:$B$16,2,0)</f>
        <v>India</v>
      </c>
      <c r="E7609" s="27" t="s">
        <v>12487</v>
      </c>
      <c r="F7609" s="27" t="s">
        <v>14198</v>
      </c>
      <c r="G7609" s="27" t="s">
        <v>610</v>
      </c>
      <c r="H7609" s="27" t="s">
        <v>18</v>
      </c>
      <c r="I7609" s="27" t="s">
        <v>19</v>
      </c>
      <c r="J7609" s="27" t="s">
        <v>24</v>
      </c>
      <c r="K7609" s="27">
        <v>2</v>
      </c>
      <c r="L7609" s="27">
        <v>112</v>
      </c>
      <c r="M7609" s="27">
        <v>500</v>
      </c>
      <c r="N7609" s="27">
        <v>4.0999999999999996</v>
      </c>
      <c r="O7609" s="27">
        <v>2017</v>
      </c>
      <c r="P7609" s="27">
        <v>4</v>
      </c>
      <c r="Q7609" s="27">
        <v>1</v>
      </c>
      <c r="R7609" s="28">
        <f>DATE('Raw Data'!$O7609,'Raw Data'!$P7609,'Raw Data'!$Q7609)</f>
        <v>42826</v>
      </c>
      <c r="S7609" s="27" t="str">
        <f>CONCATENATE(MID('Raw Data'!$H7609,FIND("(",'Raw Data'!$H7609)+1,FIND(")",'Raw Data'!$H7609)-FIND("(",'Raw Data'!$H7609)-1),"",'Raw Data'!$M7609)</f>
        <v>Rs.500</v>
      </c>
      <c r="T7609" s="27">
        <f t="shared" si="118"/>
        <v>1</v>
      </c>
      <c r="U7609" s="29">
        <f>'Raw Data'!$M7609*'Raw Data'!$T7609</f>
        <v>500</v>
      </c>
    </row>
    <row r="7610" spans="1:21" x14ac:dyDescent="0.3">
      <c r="A7610" s="20">
        <v>18014129</v>
      </c>
      <c r="B7610" s="27" t="s">
        <v>14199</v>
      </c>
      <c r="C7610" s="27">
        <v>1</v>
      </c>
      <c r="D7610" s="27" t="str">
        <f>VLOOKUP('Raw Data'!$C7610,'country description'!$A$2:$B$16,2,0)</f>
        <v>India</v>
      </c>
      <c r="E7610" s="27" t="s">
        <v>12487</v>
      </c>
      <c r="F7610" s="27" t="s">
        <v>13520</v>
      </c>
      <c r="G7610" s="27" t="s">
        <v>424</v>
      </c>
      <c r="H7610" s="27" t="s">
        <v>18</v>
      </c>
      <c r="I7610" s="27" t="s">
        <v>19</v>
      </c>
      <c r="J7610" s="27" t="s">
        <v>24</v>
      </c>
      <c r="K7610" s="27">
        <v>2</v>
      </c>
      <c r="L7610" s="27">
        <v>141</v>
      </c>
      <c r="M7610" s="27">
        <v>500</v>
      </c>
      <c r="N7610" s="27">
        <v>3.3</v>
      </c>
      <c r="O7610" s="27">
        <v>2016</v>
      </c>
      <c r="P7610" s="27">
        <v>4</v>
      </c>
      <c r="Q7610" s="27">
        <v>4</v>
      </c>
      <c r="R7610" s="28">
        <f>DATE('Raw Data'!$O7610,'Raw Data'!$P7610,'Raw Data'!$Q7610)</f>
        <v>42464</v>
      </c>
      <c r="S7610" s="27" t="str">
        <f>CONCATENATE(MID('Raw Data'!$H7610,FIND("(",'Raw Data'!$H7610)+1,FIND(")",'Raw Data'!$H7610)-FIND("(",'Raw Data'!$H7610)-1),"",'Raw Data'!$M7610)</f>
        <v>Rs.500</v>
      </c>
      <c r="T7610" s="27">
        <f t="shared" si="118"/>
        <v>1</v>
      </c>
      <c r="U7610" s="29">
        <f>'Raw Data'!$M7610*'Raw Data'!$T7610</f>
        <v>500</v>
      </c>
    </row>
    <row r="7611" spans="1:21" x14ac:dyDescent="0.3">
      <c r="A7611" s="20">
        <v>7909</v>
      </c>
      <c r="B7611" s="27" t="s">
        <v>5279</v>
      </c>
      <c r="C7611" s="27">
        <v>1</v>
      </c>
      <c r="D7611" s="27" t="str">
        <f>VLOOKUP('Raw Data'!$C7611,'country description'!$A$2:$B$16,2,0)</f>
        <v>India</v>
      </c>
      <c r="E7611" s="27" t="s">
        <v>12487</v>
      </c>
      <c r="F7611" s="27" t="s">
        <v>14200</v>
      </c>
      <c r="G7611" s="27" t="s">
        <v>5281</v>
      </c>
      <c r="H7611" s="27" t="s">
        <v>18</v>
      </c>
      <c r="I7611" s="27" t="s">
        <v>19</v>
      </c>
      <c r="J7611" s="27" t="s">
        <v>24</v>
      </c>
      <c r="K7611" s="27">
        <v>2</v>
      </c>
      <c r="L7611" s="27">
        <v>88</v>
      </c>
      <c r="M7611" s="27">
        <v>500</v>
      </c>
      <c r="N7611" s="27">
        <v>2.4</v>
      </c>
      <c r="O7611" s="27">
        <v>2010</v>
      </c>
      <c r="P7611" s="27">
        <v>4</v>
      </c>
      <c r="Q7611" s="27">
        <v>9</v>
      </c>
      <c r="R7611" s="28">
        <f>DATE('Raw Data'!$O7611,'Raw Data'!$P7611,'Raw Data'!$Q7611)</f>
        <v>40277</v>
      </c>
      <c r="S7611" s="27" t="str">
        <f>CONCATENATE(MID('Raw Data'!$H7611,FIND("(",'Raw Data'!$H7611)+1,FIND(")",'Raw Data'!$H7611)-FIND("(",'Raw Data'!$H7611)-1),"",'Raw Data'!$M7611)</f>
        <v>Rs.500</v>
      </c>
      <c r="T7611" s="27">
        <f t="shared" si="118"/>
        <v>1</v>
      </c>
      <c r="U7611" s="29">
        <f>'Raw Data'!$M7611*'Raw Data'!$T7611</f>
        <v>500</v>
      </c>
    </row>
    <row r="7612" spans="1:21" x14ac:dyDescent="0.3">
      <c r="A7612" s="20">
        <v>18163938</v>
      </c>
      <c r="B7612" s="27" t="s">
        <v>14201</v>
      </c>
      <c r="C7612" s="27">
        <v>1</v>
      </c>
      <c r="D7612" s="27" t="str">
        <f>VLOOKUP('Raw Data'!$C7612,'country description'!$A$2:$B$16,2,0)</f>
        <v>India</v>
      </c>
      <c r="E7612" s="27" t="s">
        <v>12487</v>
      </c>
      <c r="F7612" s="27" t="s">
        <v>14202</v>
      </c>
      <c r="G7612" s="27" t="s">
        <v>6695</v>
      </c>
      <c r="H7612" s="27" t="s">
        <v>18</v>
      </c>
      <c r="I7612" s="27" t="s">
        <v>19</v>
      </c>
      <c r="J7612" s="27" t="s">
        <v>24</v>
      </c>
      <c r="K7612" s="27">
        <v>2</v>
      </c>
      <c r="L7612" s="27">
        <v>34</v>
      </c>
      <c r="M7612" s="27">
        <v>500</v>
      </c>
      <c r="N7612" s="27">
        <v>2.7</v>
      </c>
      <c r="O7612" s="27">
        <v>2012</v>
      </c>
      <c r="P7612" s="27">
        <v>4</v>
      </c>
      <c r="Q7612" s="27">
        <v>24</v>
      </c>
      <c r="R7612" s="28">
        <f>DATE('Raw Data'!$O7612,'Raw Data'!$P7612,'Raw Data'!$Q7612)</f>
        <v>41023</v>
      </c>
      <c r="S7612" s="27" t="str">
        <f>CONCATENATE(MID('Raw Data'!$H7612,FIND("(",'Raw Data'!$H7612)+1,FIND(")",'Raw Data'!$H7612)-FIND("(",'Raw Data'!$H7612)-1),"",'Raw Data'!$M7612)</f>
        <v>Rs.500</v>
      </c>
      <c r="T7612" s="27">
        <f t="shared" si="118"/>
        <v>1</v>
      </c>
      <c r="U7612" s="29">
        <f>'Raw Data'!$M7612*'Raw Data'!$T7612</f>
        <v>500</v>
      </c>
    </row>
    <row r="7613" spans="1:21" x14ac:dyDescent="0.3">
      <c r="A7613" s="20">
        <v>18332053</v>
      </c>
      <c r="B7613" s="27" t="s">
        <v>14139</v>
      </c>
      <c r="C7613" s="27">
        <v>1</v>
      </c>
      <c r="D7613" s="27" t="str">
        <f>VLOOKUP('Raw Data'!$C7613,'country description'!$A$2:$B$16,2,0)</f>
        <v>India</v>
      </c>
      <c r="E7613" s="27" t="s">
        <v>12487</v>
      </c>
      <c r="F7613" s="27" t="s">
        <v>14203</v>
      </c>
      <c r="G7613" s="27" t="s">
        <v>390</v>
      </c>
      <c r="H7613" s="27" t="s">
        <v>18</v>
      </c>
      <c r="I7613" s="27" t="s">
        <v>19</v>
      </c>
      <c r="J7613" s="27" t="s">
        <v>24</v>
      </c>
      <c r="K7613" s="27">
        <v>2</v>
      </c>
      <c r="L7613" s="27">
        <v>11</v>
      </c>
      <c r="M7613" s="27">
        <v>500</v>
      </c>
      <c r="N7613" s="27">
        <v>3.1</v>
      </c>
      <c r="O7613" s="27">
        <v>2016</v>
      </c>
      <c r="P7613" s="27">
        <v>4</v>
      </c>
      <c r="Q7613" s="27">
        <v>8</v>
      </c>
      <c r="R7613" s="28">
        <f>DATE('Raw Data'!$O7613,'Raw Data'!$P7613,'Raw Data'!$Q7613)</f>
        <v>42468</v>
      </c>
      <c r="S7613" s="27" t="str">
        <f>CONCATENATE(MID('Raw Data'!$H7613,FIND("(",'Raw Data'!$H7613)+1,FIND(")",'Raw Data'!$H7613)-FIND("(",'Raw Data'!$H7613)-1),"",'Raw Data'!$M7613)</f>
        <v>Rs.500</v>
      </c>
      <c r="T7613" s="27">
        <f t="shared" si="118"/>
        <v>1</v>
      </c>
      <c r="U7613" s="29">
        <f>'Raw Data'!$M7613*'Raw Data'!$T7613</f>
        <v>500</v>
      </c>
    </row>
    <row r="7614" spans="1:21" x14ac:dyDescent="0.3">
      <c r="A7614" s="20">
        <v>301420</v>
      </c>
      <c r="B7614" s="27" t="s">
        <v>14204</v>
      </c>
      <c r="C7614" s="27">
        <v>1</v>
      </c>
      <c r="D7614" s="27" t="str">
        <f>VLOOKUP('Raw Data'!$C7614,'country description'!$A$2:$B$16,2,0)</f>
        <v>India</v>
      </c>
      <c r="E7614" s="27" t="s">
        <v>12487</v>
      </c>
      <c r="F7614" s="27" t="s">
        <v>14205</v>
      </c>
      <c r="G7614" s="27" t="s">
        <v>498</v>
      </c>
      <c r="H7614" s="27" t="s">
        <v>18</v>
      </c>
      <c r="I7614" s="27" t="s">
        <v>19</v>
      </c>
      <c r="J7614" s="27" t="s">
        <v>24</v>
      </c>
      <c r="K7614" s="27">
        <v>2</v>
      </c>
      <c r="L7614" s="27">
        <v>103</v>
      </c>
      <c r="M7614" s="27">
        <v>500</v>
      </c>
      <c r="N7614" s="27">
        <v>3.6</v>
      </c>
      <c r="O7614" s="27">
        <v>2016</v>
      </c>
      <c r="P7614" s="27">
        <v>3</v>
      </c>
      <c r="Q7614" s="27">
        <v>11</v>
      </c>
      <c r="R7614" s="28">
        <f>DATE('Raw Data'!$O7614,'Raw Data'!$P7614,'Raw Data'!$Q7614)</f>
        <v>42440</v>
      </c>
      <c r="S7614" s="27" t="str">
        <f>CONCATENATE(MID('Raw Data'!$H7614,FIND("(",'Raw Data'!$H7614)+1,FIND(")",'Raw Data'!$H7614)-FIND("(",'Raw Data'!$H7614)-1),"",'Raw Data'!$M7614)</f>
        <v>Rs.500</v>
      </c>
      <c r="T7614" s="27">
        <f t="shared" si="118"/>
        <v>1</v>
      </c>
      <c r="U7614" s="29">
        <f>'Raw Data'!$M7614*'Raw Data'!$T7614</f>
        <v>500</v>
      </c>
    </row>
    <row r="7615" spans="1:21" x14ac:dyDescent="0.3">
      <c r="A7615" s="20">
        <v>18323760</v>
      </c>
      <c r="B7615" s="27" t="s">
        <v>14206</v>
      </c>
      <c r="C7615" s="27">
        <v>1</v>
      </c>
      <c r="D7615" s="27" t="str">
        <f>VLOOKUP('Raw Data'!$C7615,'country description'!$A$2:$B$16,2,0)</f>
        <v>India</v>
      </c>
      <c r="E7615" s="27" t="s">
        <v>12487</v>
      </c>
      <c r="F7615" s="27" t="s">
        <v>14207</v>
      </c>
      <c r="G7615" s="27" t="s">
        <v>390</v>
      </c>
      <c r="H7615" s="27" t="s">
        <v>18</v>
      </c>
      <c r="I7615" s="27" t="s">
        <v>19</v>
      </c>
      <c r="J7615" s="27" t="s">
        <v>24</v>
      </c>
      <c r="K7615" s="27">
        <v>2</v>
      </c>
      <c r="L7615" s="27">
        <v>43</v>
      </c>
      <c r="M7615" s="27">
        <v>500</v>
      </c>
      <c r="N7615" s="27">
        <v>2.9</v>
      </c>
      <c r="O7615" s="27">
        <v>2011</v>
      </c>
      <c r="P7615" s="27">
        <v>3</v>
      </c>
      <c r="Q7615" s="27">
        <v>3</v>
      </c>
      <c r="R7615" s="28">
        <f>DATE('Raw Data'!$O7615,'Raw Data'!$P7615,'Raw Data'!$Q7615)</f>
        <v>40605</v>
      </c>
      <c r="S7615" s="27" t="str">
        <f>CONCATENATE(MID('Raw Data'!$H7615,FIND("(",'Raw Data'!$H7615)+1,FIND(")",'Raw Data'!$H7615)-FIND("(",'Raw Data'!$H7615)-1),"",'Raw Data'!$M7615)</f>
        <v>Rs.500</v>
      </c>
      <c r="T7615" s="27">
        <f t="shared" si="118"/>
        <v>1</v>
      </c>
      <c r="U7615" s="29">
        <f>'Raw Data'!$M7615*'Raw Data'!$T7615</f>
        <v>500</v>
      </c>
    </row>
    <row r="7616" spans="1:21" x14ac:dyDescent="0.3">
      <c r="A7616" s="20">
        <v>9735</v>
      </c>
      <c r="B7616" s="27" t="s">
        <v>14208</v>
      </c>
      <c r="C7616" s="27">
        <v>1</v>
      </c>
      <c r="D7616" s="27" t="str">
        <f>VLOOKUP('Raw Data'!$C7616,'country description'!$A$2:$B$16,2,0)</f>
        <v>India</v>
      </c>
      <c r="E7616" s="27" t="s">
        <v>12487</v>
      </c>
      <c r="F7616" s="27" t="s">
        <v>14209</v>
      </c>
      <c r="G7616" s="27" t="s">
        <v>410</v>
      </c>
      <c r="H7616" s="27" t="s">
        <v>18</v>
      </c>
      <c r="I7616" s="27" t="s">
        <v>19</v>
      </c>
      <c r="J7616" s="27" t="s">
        <v>19</v>
      </c>
      <c r="K7616" s="27">
        <v>2</v>
      </c>
      <c r="L7616" s="27">
        <v>28</v>
      </c>
      <c r="M7616" s="27">
        <v>500</v>
      </c>
      <c r="N7616" s="27">
        <v>2.8</v>
      </c>
      <c r="O7616" s="27">
        <v>2015</v>
      </c>
      <c r="P7616" s="27">
        <v>3</v>
      </c>
      <c r="Q7616" s="27">
        <v>7</v>
      </c>
      <c r="R7616" s="28">
        <f>DATE('Raw Data'!$O7616,'Raw Data'!$P7616,'Raw Data'!$Q7616)</f>
        <v>42070</v>
      </c>
      <c r="S7616" s="27" t="str">
        <f>CONCATENATE(MID('Raw Data'!$H7616,FIND("(",'Raw Data'!$H7616)+1,FIND(")",'Raw Data'!$H7616)-FIND("(",'Raw Data'!$H7616)-1),"",'Raw Data'!$M7616)</f>
        <v>Rs.500</v>
      </c>
      <c r="T7616" s="27">
        <f t="shared" si="118"/>
        <v>1</v>
      </c>
      <c r="U7616" s="29">
        <f>'Raw Data'!$M7616*'Raw Data'!$T7616</f>
        <v>500</v>
      </c>
    </row>
    <row r="7617" spans="1:21" x14ac:dyDescent="0.3">
      <c r="A7617" s="20">
        <v>18412870</v>
      </c>
      <c r="B7617" s="27" t="s">
        <v>14210</v>
      </c>
      <c r="C7617" s="27">
        <v>1</v>
      </c>
      <c r="D7617" s="27" t="str">
        <f>VLOOKUP('Raw Data'!$C7617,'country description'!$A$2:$B$16,2,0)</f>
        <v>India</v>
      </c>
      <c r="E7617" s="27" t="s">
        <v>12487</v>
      </c>
      <c r="F7617" s="27" t="s">
        <v>12593</v>
      </c>
      <c r="G7617" s="27" t="s">
        <v>535</v>
      </c>
      <c r="H7617" s="27" t="s">
        <v>18</v>
      </c>
      <c r="I7617" s="27" t="s">
        <v>19</v>
      </c>
      <c r="J7617" s="27" t="s">
        <v>24</v>
      </c>
      <c r="K7617" s="27">
        <v>2</v>
      </c>
      <c r="L7617" s="27">
        <v>5</v>
      </c>
      <c r="M7617" s="27">
        <v>500</v>
      </c>
      <c r="N7617" s="27">
        <v>3.2</v>
      </c>
      <c r="O7617" s="27">
        <v>2016</v>
      </c>
      <c r="P7617" s="27">
        <v>3</v>
      </c>
      <c r="Q7617" s="27">
        <v>12</v>
      </c>
      <c r="R7617" s="28">
        <f>DATE('Raw Data'!$O7617,'Raw Data'!$P7617,'Raw Data'!$Q7617)</f>
        <v>42441</v>
      </c>
      <c r="S7617" s="27" t="str">
        <f>CONCATENATE(MID('Raw Data'!$H7617,FIND("(",'Raw Data'!$H7617)+1,FIND(")",'Raw Data'!$H7617)-FIND("(",'Raw Data'!$H7617)-1),"",'Raw Data'!$M7617)</f>
        <v>Rs.500</v>
      </c>
      <c r="T7617" s="27">
        <f t="shared" si="118"/>
        <v>1</v>
      </c>
      <c r="U7617" s="29">
        <f>'Raw Data'!$M7617*'Raw Data'!$T7617</f>
        <v>500</v>
      </c>
    </row>
    <row r="7618" spans="1:21" x14ac:dyDescent="0.3">
      <c r="A7618" s="20">
        <v>18370372</v>
      </c>
      <c r="B7618" s="27" t="s">
        <v>14211</v>
      </c>
      <c r="C7618" s="27">
        <v>1</v>
      </c>
      <c r="D7618" s="27" t="str">
        <f>VLOOKUP('Raw Data'!$C7618,'country description'!$A$2:$B$16,2,0)</f>
        <v>India</v>
      </c>
      <c r="E7618" s="27" t="s">
        <v>12487</v>
      </c>
      <c r="F7618" s="27" t="s">
        <v>14212</v>
      </c>
      <c r="G7618" s="27" t="s">
        <v>458</v>
      </c>
      <c r="H7618" s="27" t="s">
        <v>18</v>
      </c>
      <c r="I7618" s="27" t="s">
        <v>19</v>
      </c>
      <c r="J7618" s="27" t="s">
        <v>19</v>
      </c>
      <c r="K7618" s="27">
        <v>2</v>
      </c>
      <c r="L7618" s="27">
        <v>52</v>
      </c>
      <c r="M7618" s="27">
        <v>500</v>
      </c>
      <c r="N7618" s="27">
        <v>2.9</v>
      </c>
      <c r="O7618" s="27">
        <v>2011</v>
      </c>
      <c r="P7618" s="27">
        <v>3</v>
      </c>
      <c r="Q7618" s="27">
        <v>6</v>
      </c>
      <c r="R7618" s="28">
        <f>DATE('Raw Data'!$O7618,'Raw Data'!$P7618,'Raw Data'!$Q7618)</f>
        <v>40608</v>
      </c>
      <c r="S7618" s="27" t="str">
        <f>CONCATENATE(MID('Raw Data'!$H7618,FIND("(",'Raw Data'!$H7618)+1,FIND(")",'Raw Data'!$H7618)-FIND("(",'Raw Data'!$H7618)-1),"",'Raw Data'!$M7618)</f>
        <v>Rs.500</v>
      </c>
      <c r="T7618" s="27">
        <f t="shared" ref="T7618:T7681" si="119">VLOOKUP(D7618,$Y$4:$Z$18,2,0)</f>
        <v>1</v>
      </c>
      <c r="U7618" s="29">
        <f>'Raw Data'!$M7618*'Raw Data'!$T7618</f>
        <v>500</v>
      </c>
    </row>
    <row r="7619" spans="1:21" x14ac:dyDescent="0.3">
      <c r="A7619" s="20">
        <v>18261720</v>
      </c>
      <c r="B7619" s="27" t="s">
        <v>14159</v>
      </c>
      <c r="C7619" s="27">
        <v>1</v>
      </c>
      <c r="D7619" s="27" t="str">
        <f>VLOOKUP('Raw Data'!$C7619,'country description'!$A$2:$B$16,2,0)</f>
        <v>India</v>
      </c>
      <c r="E7619" s="27" t="s">
        <v>12487</v>
      </c>
      <c r="F7619" s="27" t="s">
        <v>14213</v>
      </c>
      <c r="G7619" s="27" t="s">
        <v>410</v>
      </c>
      <c r="H7619" s="27" t="s">
        <v>18</v>
      </c>
      <c r="I7619" s="27" t="s">
        <v>19</v>
      </c>
      <c r="J7619" s="27" t="s">
        <v>24</v>
      </c>
      <c r="K7619" s="27">
        <v>2</v>
      </c>
      <c r="L7619" s="27">
        <v>61</v>
      </c>
      <c r="M7619" s="27">
        <v>500</v>
      </c>
      <c r="N7619" s="27">
        <v>3.5</v>
      </c>
      <c r="O7619" s="27">
        <v>2011</v>
      </c>
      <c r="P7619" s="27">
        <v>3</v>
      </c>
      <c r="Q7619" s="27">
        <v>17</v>
      </c>
      <c r="R7619" s="28">
        <f>DATE('Raw Data'!$O7619,'Raw Data'!$P7619,'Raw Data'!$Q7619)</f>
        <v>40619</v>
      </c>
      <c r="S7619" s="27" t="str">
        <f>CONCATENATE(MID('Raw Data'!$H7619,FIND("(",'Raw Data'!$H7619)+1,FIND(")",'Raw Data'!$H7619)-FIND("(",'Raw Data'!$H7619)-1),"",'Raw Data'!$M7619)</f>
        <v>Rs.500</v>
      </c>
      <c r="T7619" s="27">
        <f t="shared" si="119"/>
        <v>1</v>
      </c>
      <c r="U7619" s="29">
        <f>'Raw Data'!$M7619*'Raw Data'!$T7619</f>
        <v>500</v>
      </c>
    </row>
    <row r="7620" spans="1:21" x14ac:dyDescent="0.3">
      <c r="A7620" s="20">
        <v>18157407</v>
      </c>
      <c r="B7620" s="27" t="s">
        <v>14214</v>
      </c>
      <c r="C7620" s="27">
        <v>1</v>
      </c>
      <c r="D7620" s="27" t="str">
        <f>VLOOKUP('Raw Data'!$C7620,'country description'!$A$2:$B$16,2,0)</f>
        <v>India</v>
      </c>
      <c r="E7620" s="27" t="s">
        <v>12487</v>
      </c>
      <c r="F7620" s="27" t="s">
        <v>14215</v>
      </c>
      <c r="G7620" s="27" t="s">
        <v>393</v>
      </c>
      <c r="H7620" s="27" t="s">
        <v>18</v>
      </c>
      <c r="I7620" s="27" t="s">
        <v>19</v>
      </c>
      <c r="J7620" s="27" t="s">
        <v>24</v>
      </c>
      <c r="K7620" s="27">
        <v>2</v>
      </c>
      <c r="L7620" s="27">
        <v>23</v>
      </c>
      <c r="M7620" s="27">
        <v>500</v>
      </c>
      <c r="N7620" s="27">
        <v>2.2999999999999998</v>
      </c>
      <c r="O7620" s="27">
        <v>2017</v>
      </c>
      <c r="P7620" s="27">
        <v>3</v>
      </c>
      <c r="Q7620" s="27">
        <v>11</v>
      </c>
      <c r="R7620" s="28">
        <f>DATE('Raw Data'!$O7620,'Raw Data'!$P7620,'Raw Data'!$Q7620)</f>
        <v>42805</v>
      </c>
      <c r="S7620" s="27" t="str">
        <f>CONCATENATE(MID('Raw Data'!$H7620,FIND("(",'Raw Data'!$H7620)+1,FIND(")",'Raw Data'!$H7620)-FIND("(",'Raw Data'!$H7620)-1),"",'Raw Data'!$M7620)</f>
        <v>Rs.500</v>
      </c>
      <c r="T7620" s="27">
        <f t="shared" si="119"/>
        <v>1</v>
      </c>
      <c r="U7620" s="29">
        <f>'Raw Data'!$M7620*'Raw Data'!$T7620</f>
        <v>500</v>
      </c>
    </row>
    <row r="7621" spans="1:21" x14ac:dyDescent="0.3">
      <c r="A7621" s="20">
        <v>18335834</v>
      </c>
      <c r="B7621" s="27" t="s">
        <v>14216</v>
      </c>
      <c r="C7621" s="27">
        <v>1</v>
      </c>
      <c r="D7621" s="27" t="str">
        <f>VLOOKUP('Raw Data'!$C7621,'country description'!$A$2:$B$16,2,0)</f>
        <v>India</v>
      </c>
      <c r="E7621" s="27" t="s">
        <v>12487</v>
      </c>
      <c r="F7621" s="27" t="s">
        <v>14217</v>
      </c>
      <c r="G7621" s="27" t="s">
        <v>393</v>
      </c>
      <c r="H7621" s="27" t="s">
        <v>18</v>
      </c>
      <c r="I7621" s="27" t="s">
        <v>19</v>
      </c>
      <c r="J7621" s="27" t="s">
        <v>19</v>
      </c>
      <c r="K7621" s="27">
        <v>2</v>
      </c>
      <c r="L7621" s="27">
        <v>20</v>
      </c>
      <c r="M7621" s="27">
        <v>500</v>
      </c>
      <c r="N7621" s="27">
        <v>3.4</v>
      </c>
      <c r="O7621" s="27">
        <v>2017</v>
      </c>
      <c r="P7621" s="27">
        <v>3</v>
      </c>
      <c r="Q7621" s="27">
        <v>13</v>
      </c>
      <c r="R7621" s="28">
        <f>DATE('Raw Data'!$O7621,'Raw Data'!$P7621,'Raw Data'!$Q7621)</f>
        <v>42807</v>
      </c>
      <c r="S7621" s="27" t="str">
        <f>CONCATENATE(MID('Raw Data'!$H7621,FIND("(",'Raw Data'!$H7621)+1,FIND(")",'Raw Data'!$H7621)-FIND("(",'Raw Data'!$H7621)-1),"",'Raw Data'!$M7621)</f>
        <v>Rs.500</v>
      </c>
      <c r="T7621" s="27">
        <f t="shared" si="119"/>
        <v>1</v>
      </c>
      <c r="U7621" s="29">
        <f>'Raw Data'!$M7621*'Raw Data'!$T7621</f>
        <v>500</v>
      </c>
    </row>
    <row r="7622" spans="1:21" x14ac:dyDescent="0.3">
      <c r="A7622" s="20">
        <v>18469970</v>
      </c>
      <c r="B7622" s="27" t="s">
        <v>14218</v>
      </c>
      <c r="C7622" s="27">
        <v>1</v>
      </c>
      <c r="D7622" s="27" t="str">
        <f>VLOOKUP('Raw Data'!$C7622,'country description'!$A$2:$B$16,2,0)</f>
        <v>India</v>
      </c>
      <c r="E7622" s="27" t="s">
        <v>12487</v>
      </c>
      <c r="F7622" s="27" t="s">
        <v>14219</v>
      </c>
      <c r="G7622" s="27" t="s">
        <v>2907</v>
      </c>
      <c r="H7622" s="27" t="s">
        <v>18</v>
      </c>
      <c r="I7622" s="27" t="s">
        <v>19</v>
      </c>
      <c r="J7622" s="27" t="s">
        <v>19</v>
      </c>
      <c r="K7622" s="27">
        <v>2</v>
      </c>
      <c r="L7622" s="27">
        <v>3</v>
      </c>
      <c r="M7622" s="27">
        <v>500</v>
      </c>
      <c r="N7622" s="27">
        <v>1</v>
      </c>
      <c r="O7622" s="27">
        <v>2014</v>
      </c>
      <c r="P7622" s="27">
        <v>3</v>
      </c>
      <c r="Q7622" s="27">
        <v>8</v>
      </c>
      <c r="R7622" s="28">
        <f>DATE('Raw Data'!$O7622,'Raw Data'!$P7622,'Raw Data'!$Q7622)</f>
        <v>41706</v>
      </c>
      <c r="S7622" s="27" t="str">
        <f>CONCATENATE(MID('Raw Data'!$H7622,FIND("(",'Raw Data'!$H7622)+1,FIND(")",'Raw Data'!$H7622)-FIND("(",'Raw Data'!$H7622)-1),"",'Raw Data'!$M7622)</f>
        <v>Rs.500</v>
      </c>
      <c r="T7622" s="27">
        <f t="shared" si="119"/>
        <v>1</v>
      </c>
      <c r="U7622" s="29">
        <f>'Raw Data'!$M7622*'Raw Data'!$T7622</f>
        <v>500</v>
      </c>
    </row>
    <row r="7623" spans="1:21" x14ac:dyDescent="0.3">
      <c r="A7623" s="20">
        <v>5610</v>
      </c>
      <c r="B7623" s="27" t="s">
        <v>5860</v>
      </c>
      <c r="C7623" s="27">
        <v>1</v>
      </c>
      <c r="D7623" s="27" t="str">
        <f>VLOOKUP('Raw Data'!$C7623,'country description'!$A$2:$B$16,2,0)</f>
        <v>India</v>
      </c>
      <c r="E7623" s="27" t="s">
        <v>12487</v>
      </c>
      <c r="F7623" s="27" t="s">
        <v>14220</v>
      </c>
      <c r="G7623" s="27" t="s">
        <v>5861</v>
      </c>
      <c r="H7623" s="27" t="s">
        <v>18</v>
      </c>
      <c r="I7623" s="27" t="s">
        <v>19</v>
      </c>
      <c r="J7623" s="27" t="s">
        <v>19</v>
      </c>
      <c r="K7623" s="27">
        <v>2</v>
      </c>
      <c r="L7623" s="27">
        <v>38</v>
      </c>
      <c r="M7623" s="27">
        <v>500</v>
      </c>
      <c r="N7623" s="27">
        <v>3</v>
      </c>
      <c r="O7623" s="27">
        <v>2015</v>
      </c>
      <c r="P7623" s="27">
        <v>3</v>
      </c>
      <c r="Q7623" s="27">
        <v>22</v>
      </c>
      <c r="R7623" s="28">
        <f>DATE('Raw Data'!$O7623,'Raw Data'!$P7623,'Raw Data'!$Q7623)</f>
        <v>42085</v>
      </c>
      <c r="S7623" s="27" t="str">
        <f>CONCATENATE(MID('Raw Data'!$H7623,FIND("(",'Raw Data'!$H7623)+1,FIND(")",'Raw Data'!$H7623)-FIND("(",'Raw Data'!$H7623)-1),"",'Raw Data'!$M7623)</f>
        <v>Rs.500</v>
      </c>
      <c r="T7623" s="27">
        <f t="shared" si="119"/>
        <v>1</v>
      </c>
      <c r="U7623" s="29">
        <f>'Raw Data'!$M7623*'Raw Data'!$T7623</f>
        <v>500</v>
      </c>
    </row>
    <row r="7624" spans="1:21" x14ac:dyDescent="0.3">
      <c r="A7624" s="20">
        <v>18133480</v>
      </c>
      <c r="B7624" s="27" t="s">
        <v>5262</v>
      </c>
      <c r="C7624" s="27">
        <v>1</v>
      </c>
      <c r="D7624" s="27" t="str">
        <f>VLOOKUP('Raw Data'!$C7624,'country description'!$A$2:$B$16,2,0)</f>
        <v>India</v>
      </c>
      <c r="E7624" s="27" t="s">
        <v>12487</v>
      </c>
      <c r="F7624" s="27" t="s">
        <v>13286</v>
      </c>
      <c r="G7624" s="27" t="s">
        <v>5264</v>
      </c>
      <c r="H7624" s="27" t="s">
        <v>18</v>
      </c>
      <c r="I7624" s="27" t="s">
        <v>19</v>
      </c>
      <c r="J7624" s="27" t="s">
        <v>19</v>
      </c>
      <c r="K7624" s="27">
        <v>2</v>
      </c>
      <c r="L7624" s="27">
        <v>211</v>
      </c>
      <c r="M7624" s="27">
        <v>500</v>
      </c>
      <c r="N7624" s="27">
        <v>3.5</v>
      </c>
      <c r="O7624" s="27">
        <v>2012</v>
      </c>
      <c r="P7624" s="27">
        <v>3</v>
      </c>
      <c r="Q7624" s="27">
        <v>4</v>
      </c>
      <c r="R7624" s="28">
        <f>DATE('Raw Data'!$O7624,'Raw Data'!$P7624,'Raw Data'!$Q7624)</f>
        <v>40972</v>
      </c>
      <c r="S7624" s="27" t="str">
        <f>CONCATENATE(MID('Raw Data'!$H7624,FIND("(",'Raw Data'!$H7624)+1,FIND(")",'Raw Data'!$H7624)-FIND("(",'Raw Data'!$H7624)-1),"",'Raw Data'!$M7624)</f>
        <v>Rs.500</v>
      </c>
      <c r="T7624" s="27">
        <f t="shared" si="119"/>
        <v>1</v>
      </c>
      <c r="U7624" s="29">
        <f>'Raw Data'!$M7624*'Raw Data'!$T7624</f>
        <v>500</v>
      </c>
    </row>
    <row r="7625" spans="1:21" x14ac:dyDescent="0.3">
      <c r="A7625" s="20">
        <v>18268352</v>
      </c>
      <c r="B7625" s="27" t="s">
        <v>14221</v>
      </c>
      <c r="C7625" s="27">
        <v>1</v>
      </c>
      <c r="D7625" s="27" t="str">
        <f>VLOOKUP('Raw Data'!$C7625,'country description'!$A$2:$B$16,2,0)</f>
        <v>India</v>
      </c>
      <c r="E7625" s="27" t="s">
        <v>12487</v>
      </c>
      <c r="F7625" s="27" t="s">
        <v>14222</v>
      </c>
      <c r="G7625" s="27" t="s">
        <v>410</v>
      </c>
      <c r="H7625" s="27" t="s">
        <v>18</v>
      </c>
      <c r="I7625" s="27" t="s">
        <v>19</v>
      </c>
      <c r="J7625" s="27" t="s">
        <v>24</v>
      </c>
      <c r="K7625" s="27">
        <v>2</v>
      </c>
      <c r="L7625" s="27">
        <v>33</v>
      </c>
      <c r="M7625" s="27">
        <v>500</v>
      </c>
      <c r="N7625" s="27">
        <v>3.4</v>
      </c>
      <c r="O7625" s="27">
        <v>2017</v>
      </c>
      <c r="P7625" s="27">
        <v>2</v>
      </c>
      <c r="Q7625" s="27">
        <v>12</v>
      </c>
      <c r="R7625" s="28">
        <f>DATE('Raw Data'!$O7625,'Raw Data'!$P7625,'Raw Data'!$Q7625)</f>
        <v>42778</v>
      </c>
      <c r="S7625" s="27" t="str">
        <f>CONCATENATE(MID('Raw Data'!$H7625,FIND("(",'Raw Data'!$H7625)+1,FIND(")",'Raw Data'!$H7625)-FIND("(",'Raw Data'!$H7625)-1),"",'Raw Data'!$M7625)</f>
        <v>Rs.500</v>
      </c>
      <c r="T7625" s="27">
        <f t="shared" si="119"/>
        <v>1</v>
      </c>
      <c r="U7625" s="29">
        <f>'Raw Data'!$M7625*'Raw Data'!$T7625</f>
        <v>500</v>
      </c>
    </row>
    <row r="7626" spans="1:21" x14ac:dyDescent="0.3">
      <c r="A7626" s="20">
        <v>3145</v>
      </c>
      <c r="B7626" s="27" t="s">
        <v>14223</v>
      </c>
      <c r="C7626" s="27">
        <v>1</v>
      </c>
      <c r="D7626" s="27" t="str">
        <f>VLOOKUP('Raw Data'!$C7626,'country description'!$A$2:$B$16,2,0)</f>
        <v>India</v>
      </c>
      <c r="E7626" s="27" t="s">
        <v>12487</v>
      </c>
      <c r="F7626" s="27" t="s">
        <v>14224</v>
      </c>
      <c r="G7626" s="27" t="s">
        <v>393</v>
      </c>
      <c r="H7626" s="27" t="s">
        <v>18</v>
      </c>
      <c r="I7626" s="27" t="s">
        <v>19</v>
      </c>
      <c r="J7626" s="27" t="s">
        <v>24</v>
      </c>
      <c r="K7626" s="27">
        <v>2</v>
      </c>
      <c r="L7626" s="27">
        <v>84</v>
      </c>
      <c r="M7626" s="27">
        <v>500</v>
      </c>
      <c r="N7626" s="27">
        <v>2.8</v>
      </c>
      <c r="O7626" s="27">
        <v>2016</v>
      </c>
      <c r="P7626" s="27">
        <v>2</v>
      </c>
      <c r="Q7626" s="27">
        <v>13</v>
      </c>
      <c r="R7626" s="28">
        <f>DATE('Raw Data'!$O7626,'Raw Data'!$P7626,'Raw Data'!$Q7626)</f>
        <v>42413</v>
      </c>
      <c r="S7626" s="27" t="str">
        <f>CONCATENATE(MID('Raw Data'!$H7626,FIND("(",'Raw Data'!$H7626)+1,FIND(")",'Raw Data'!$H7626)-FIND("(",'Raw Data'!$H7626)-1),"",'Raw Data'!$M7626)</f>
        <v>Rs.500</v>
      </c>
      <c r="T7626" s="27">
        <f t="shared" si="119"/>
        <v>1</v>
      </c>
      <c r="U7626" s="29">
        <f>'Raw Data'!$M7626*'Raw Data'!$T7626</f>
        <v>500</v>
      </c>
    </row>
    <row r="7627" spans="1:21" x14ac:dyDescent="0.3">
      <c r="A7627" s="20">
        <v>308451</v>
      </c>
      <c r="B7627" s="27" t="s">
        <v>5279</v>
      </c>
      <c r="C7627" s="27">
        <v>1</v>
      </c>
      <c r="D7627" s="27" t="str">
        <f>VLOOKUP('Raw Data'!$C7627,'country description'!$A$2:$B$16,2,0)</f>
        <v>India</v>
      </c>
      <c r="E7627" s="27" t="s">
        <v>12487</v>
      </c>
      <c r="F7627" s="27" t="s">
        <v>14225</v>
      </c>
      <c r="G7627" s="27" t="s">
        <v>5281</v>
      </c>
      <c r="H7627" s="27" t="s">
        <v>18</v>
      </c>
      <c r="I7627" s="27" t="s">
        <v>19</v>
      </c>
      <c r="J7627" s="27" t="s">
        <v>19</v>
      </c>
      <c r="K7627" s="27">
        <v>2</v>
      </c>
      <c r="L7627" s="27">
        <v>55</v>
      </c>
      <c r="M7627" s="27">
        <v>500</v>
      </c>
      <c r="N7627" s="27">
        <v>3.4</v>
      </c>
      <c r="O7627" s="27">
        <v>2010</v>
      </c>
      <c r="P7627" s="27">
        <v>2</v>
      </c>
      <c r="Q7627" s="27">
        <v>1</v>
      </c>
      <c r="R7627" s="28">
        <f>DATE('Raw Data'!$O7627,'Raw Data'!$P7627,'Raw Data'!$Q7627)</f>
        <v>40210</v>
      </c>
      <c r="S7627" s="27" t="str">
        <f>CONCATENATE(MID('Raw Data'!$H7627,FIND("(",'Raw Data'!$H7627)+1,FIND(")",'Raw Data'!$H7627)-FIND("(",'Raw Data'!$H7627)-1),"",'Raw Data'!$M7627)</f>
        <v>Rs.500</v>
      </c>
      <c r="T7627" s="27">
        <f t="shared" si="119"/>
        <v>1</v>
      </c>
      <c r="U7627" s="29">
        <f>'Raw Data'!$M7627*'Raw Data'!$T7627</f>
        <v>500</v>
      </c>
    </row>
    <row r="7628" spans="1:21" x14ac:dyDescent="0.3">
      <c r="A7628" s="20">
        <v>937</v>
      </c>
      <c r="B7628" s="27" t="s">
        <v>5320</v>
      </c>
      <c r="C7628" s="27">
        <v>1</v>
      </c>
      <c r="D7628" s="27" t="str">
        <f>VLOOKUP('Raw Data'!$C7628,'country description'!$A$2:$B$16,2,0)</f>
        <v>India</v>
      </c>
      <c r="E7628" s="27" t="s">
        <v>12487</v>
      </c>
      <c r="F7628" s="27" t="s">
        <v>14226</v>
      </c>
      <c r="G7628" s="27" t="s">
        <v>12108</v>
      </c>
      <c r="H7628" s="27" t="s">
        <v>18</v>
      </c>
      <c r="I7628" s="27" t="s">
        <v>19</v>
      </c>
      <c r="J7628" s="27" t="s">
        <v>24</v>
      </c>
      <c r="K7628" s="27">
        <v>2</v>
      </c>
      <c r="L7628" s="27">
        <v>608</v>
      </c>
      <c r="M7628" s="27">
        <v>500</v>
      </c>
      <c r="N7628" s="27">
        <v>2.7</v>
      </c>
      <c r="O7628" s="27">
        <v>2015</v>
      </c>
      <c r="P7628" s="27">
        <v>2</v>
      </c>
      <c r="Q7628" s="27">
        <v>6</v>
      </c>
      <c r="R7628" s="28">
        <f>DATE('Raw Data'!$O7628,'Raw Data'!$P7628,'Raw Data'!$Q7628)</f>
        <v>42041</v>
      </c>
      <c r="S7628" s="27" t="str">
        <f>CONCATENATE(MID('Raw Data'!$H7628,FIND("(",'Raw Data'!$H7628)+1,FIND(")",'Raw Data'!$H7628)-FIND("(",'Raw Data'!$H7628)-1),"",'Raw Data'!$M7628)</f>
        <v>Rs.500</v>
      </c>
      <c r="T7628" s="27">
        <f t="shared" si="119"/>
        <v>1</v>
      </c>
      <c r="U7628" s="29">
        <f>'Raw Data'!$M7628*'Raw Data'!$T7628</f>
        <v>500</v>
      </c>
    </row>
    <row r="7629" spans="1:21" x14ac:dyDescent="0.3">
      <c r="A7629" s="20">
        <v>18473005</v>
      </c>
      <c r="B7629" s="27" t="s">
        <v>14227</v>
      </c>
      <c r="C7629" s="27">
        <v>1</v>
      </c>
      <c r="D7629" s="27" t="str">
        <f>VLOOKUP('Raw Data'!$C7629,'country description'!$A$2:$B$16,2,0)</f>
        <v>India</v>
      </c>
      <c r="E7629" s="27" t="s">
        <v>12487</v>
      </c>
      <c r="F7629" s="27" t="s">
        <v>14228</v>
      </c>
      <c r="G7629" s="27" t="s">
        <v>731</v>
      </c>
      <c r="H7629" s="27" t="s">
        <v>18</v>
      </c>
      <c r="I7629" s="27" t="s">
        <v>19</v>
      </c>
      <c r="J7629" s="27" t="s">
        <v>24</v>
      </c>
      <c r="K7629" s="27">
        <v>2</v>
      </c>
      <c r="L7629" s="27">
        <v>30</v>
      </c>
      <c r="M7629" s="27">
        <v>500</v>
      </c>
      <c r="N7629" s="27">
        <v>3.6</v>
      </c>
      <c r="O7629" s="27">
        <v>2017</v>
      </c>
      <c r="P7629" s="27">
        <v>2</v>
      </c>
      <c r="Q7629" s="27">
        <v>23</v>
      </c>
      <c r="R7629" s="28">
        <f>DATE('Raw Data'!$O7629,'Raw Data'!$P7629,'Raw Data'!$Q7629)</f>
        <v>42789</v>
      </c>
      <c r="S7629" s="27" t="str">
        <f>CONCATENATE(MID('Raw Data'!$H7629,FIND("(",'Raw Data'!$H7629)+1,FIND(")",'Raw Data'!$H7629)-FIND("(",'Raw Data'!$H7629)-1),"",'Raw Data'!$M7629)</f>
        <v>Rs.500</v>
      </c>
      <c r="T7629" s="27">
        <f t="shared" si="119"/>
        <v>1</v>
      </c>
      <c r="U7629" s="29">
        <f>'Raw Data'!$M7629*'Raw Data'!$T7629</f>
        <v>500</v>
      </c>
    </row>
    <row r="7630" spans="1:21" x14ac:dyDescent="0.3">
      <c r="A7630" s="20">
        <v>18419879</v>
      </c>
      <c r="B7630" s="27" t="s">
        <v>14229</v>
      </c>
      <c r="C7630" s="27">
        <v>1</v>
      </c>
      <c r="D7630" s="27" t="str">
        <f>VLOOKUP('Raw Data'!$C7630,'country description'!$A$2:$B$16,2,0)</f>
        <v>India</v>
      </c>
      <c r="E7630" s="27" t="s">
        <v>12487</v>
      </c>
      <c r="F7630" s="27" t="s">
        <v>14230</v>
      </c>
      <c r="G7630" s="27" t="s">
        <v>390</v>
      </c>
      <c r="H7630" s="27" t="s">
        <v>18</v>
      </c>
      <c r="I7630" s="27" t="s">
        <v>19</v>
      </c>
      <c r="J7630" s="27" t="s">
        <v>24</v>
      </c>
      <c r="K7630" s="27">
        <v>2</v>
      </c>
      <c r="L7630" s="27">
        <v>96</v>
      </c>
      <c r="M7630" s="27">
        <v>500</v>
      </c>
      <c r="N7630" s="27">
        <v>4.3</v>
      </c>
      <c r="O7630" s="27">
        <v>2018</v>
      </c>
      <c r="P7630" s="27">
        <v>2</v>
      </c>
      <c r="Q7630" s="27">
        <v>14</v>
      </c>
      <c r="R7630" s="28">
        <f>DATE('Raw Data'!$O7630,'Raw Data'!$P7630,'Raw Data'!$Q7630)</f>
        <v>43145</v>
      </c>
      <c r="S7630" s="27" t="str">
        <f>CONCATENATE(MID('Raw Data'!$H7630,FIND("(",'Raw Data'!$H7630)+1,FIND(")",'Raw Data'!$H7630)-FIND("(",'Raw Data'!$H7630)-1),"",'Raw Data'!$M7630)</f>
        <v>Rs.500</v>
      </c>
      <c r="T7630" s="27">
        <f t="shared" si="119"/>
        <v>1</v>
      </c>
      <c r="U7630" s="29">
        <f>'Raw Data'!$M7630*'Raw Data'!$T7630</f>
        <v>500</v>
      </c>
    </row>
    <row r="7631" spans="1:21" x14ac:dyDescent="0.3">
      <c r="A7631" s="20">
        <v>18439012</v>
      </c>
      <c r="B7631" s="27" t="s">
        <v>14231</v>
      </c>
      <c r="C7631" s="27">
        <v>1</v>
      </c>
      <c r="D7631" s="27" t="str">
        <f>VLOOKUP('Raw Data'!$C7631,'country description'!$A$2:$B$16,2,0)</f>
        <v>India</v>
      </c>
      <c r="E7631" s="27" t="s">
        <v>12487</v>
      </c>
      <c r="F7631" s="27" t="s">
        <v>14232</v>
      </c>
      <c r="G7631" s="27" t="s">
        <v>393</v>
      </c>
      <c r="H7631" s="27" t="s">
        <v>18</v>
      </c>
      <c r="I7631" s="27" t="s">
        <v>19</v>
      </c>
      <c r="J7631" s="27" t="s">
        <v>19</v>
      </c>
      <c r="K7631" s="27">
        <v>2</v>
      </c>
      <c r="L7631" s="27">
        <v>10</v>
      </c>
      <c r="M7631" s="27">
        <v>500</v>
      </c>
      <c r="N7631" s="27">
        <v>3.1</v>
      </c>
      <c r="O7631" s="27">
        <v>2012</v>
      </c>
      <c r="P7631" s="27">
        <v>2</v>
      </c>
      <c r="Q7631" s="27">
        <v>6</v>
      </c>
      <c r="R7631" s="28">
        <f>DATE('Raw Data'!$O7631,'Raw Data'!$P7631,'Raw Data'!$Q7631)</f>
        <v>40945</v>
      </c>
      <c r="S7631" s="27" t="str">
        <f>CONCATENATE(MID('Raw Data'!$H7631,FIND("(",'Raw Data'!$H7631)+1,FIND(")",'Raw Data'!$H7631)-FIND("(",'Raw Data'!$H7631)-1),"",'Raw Data'!$M7631)</f>
        <v>Rs.500</v>
      </c>
      <c r="T7631" s="27">
        <f t="shared" si="119"/>
        <v>1</v>
      </c>
      <c r="U7631" s="29">
        <f>'Raw Data'!$M7631*'Raw Data'!$T7631</f>
        <v>500</v>
      </c>
    </row>
    <row r="7632" spans="1:21" x14ac:dyDescent="0.3">
      <c r="A7632" s="20">
        <v>18461590</v>
      </c>
      <c r="B7632" s="27" t="s">
        <v>14152</v>
      </c>
      <c r="C7632" s="27">
        <v>1</v>
      </c>
      <c r="D7632" s="27" t="str">
        <f>VLOOKUP('Raw Data'!$C7632,'country description'!$A$2:$B$16,2,0)</f>
        <v>India</v>
      </c>
      <c r="E7632" s="27" t="s">
        <v>12487</v>
      </c>
      <c r="F7632" s="27" t="s">
        <v>13003</v>
      </c>
      <c r="G7632" s="27" t="s">
        <v>461</v>
      </c>
      <c r="H7632" s="27" t="s">
        <v>18</v>
      </c>
      <c r="I7632" s="27" t="s">
        <v>19</v>
      </c>
      <c r="J7632" s="27" t="s">
        <v>19</v>
      </c>
      <c r="K7632" s="27">
        <v>2</v>
      </c>
      <c r="L7632" s="27">
        <v>13</v>
      </c>
      <c r="M7632" s="27">
        <v>500</v>
      </c>
      <c r="N7632" s="27">
        <v>3.5</v>
      </c>
      <c r="O7632" s="27">
        <v>2018</v>
      </c>
      <c r="P7632" s="27">
        <v>1</v>
      </c>
      <c r="Q7632" s="27">
        <v>21</v>
      </c>
      <c r="R7632" s="28">
        <f>DATE('Raw Data'!$O7632,'Raw Data'!$P7632,'Raw Data'!$Q7632)</f>
        <v>43121</v>
      </c>
      <c r="S7632" s="27" t="str">
        <f>CONCATENATE(MID('Raw Data'!$H7632,FIND("(",'Raw Data'!$H7632)+1,FIND(")",'Raw Data'!$H7632)-FIND("(",'Raw Data'!$H7632)-1),"",'Raw Data'!$M7632)</f>
        <v>Rs.500</v>
      </c>
      <c r="T7632" s="27">
        <f t="shared" si="119"/>
        <v>1</v>
      </c>
      <c r="U7632" s="29">
        <f>'Raw Data'!$M7632*'Raw Data'!$T7632</f>
        <v>500</v>
      </c>
    </row>
    <row r="7633" spans="1:21" x14ac:dyDescent="0.3">
      <c r="A7633" s="20">
        <v>18440424</v>
      </c>
      <c r="B7633" s="27" t="s">
        <v>5279</v>
      </c>
      <c r="C7633" s="27">
        <v>1</v>
      </c>
      <c r="D7633" s="27" t="str">
        <f>VLOOKUP('Raw Data'!$C7633,'country description'!$A$2:$B$16,2,0)</f>
        <v>India</v>
      </c>
      <c r="E7633" s="27" t="s">
        <v>12487</v>
      </c>
      <c r="F7633" s="27" t="s">
        <v>12488</v>
      </c>
      <c r="G7633" s="27" t="s">
        <v>5281</v>
      </c>
      <c r="H7633" s="27" t="s">
        <v>18</v>
      </c>
      <c r="I7633" s="27" t="s">
        <v>19</v>
      </c>
      <c r="J7633" s="27" t="s">
        <v>24</v>
      </c>
      <c r="K7633" s="27">
        <v>2</v>
      </c>
      <c r="L7633" s="27">
        <v>5</v>
      </c>
      <c r="M7633" s="27">
        <v>500</v>
      </c>
      <c r="N7633" s="27">
        <v>2.6</v>
      </c>
      <c r="O7633" s="27">
        <v>2017</v>
      </c>
      <c r="P7633" s="27">
        <v>1</v>
      </c>
      <c r="Q7633" s="27">
        <v>2</v>
      </c>
      <c r="R7633" s="28">
        <f>DATE('Raw Data'!$O7633,'Raw Data'!$P7633,'Raw Data'!$Q7633)</f>
        <v>42737</v>
      </c>
      <c r="S7633" s="27" t="str">
        <f>CONCATENATE(MID('Raw Data'!$H7633,FIND("(",'Raw Data'!$H7633)+1,FIND(")",'Raw Data'!$H7633)-FIND("(",'Raw Data'!$H7633)-1),"",'Raw Data'!$M7633)</f>
        <v>Rs.500</v>
      </c>
      <c r="T7633" s="27">
        <f t="shared" si="119"/>
        <v>1</v>
      </c>
      <c r="U7633" s="29">
        <f>'Raw Data'!$M7633*'Raw Data'!$T7633</f>
        <v>500</v>
      </c>
    </row>
    <row r="7634" spans="1:21" x14ac:dyDescent="0.3">
      <c r="A7634" s="20">
        <v>308758</v>
      </c>
      <c r="B7634" s="27" t="s">
        <v>5279</v>
      </c>
      <c r="C7634" s="27">
        <v>1</v>
      </c>
      <c r="D7634" s="27" t="str">
        <f>VLOOKUP('Raw Data'!$C7634,'country description'!$A$2:$B$16,2,0)</f>
        <v>India</v>
      </c>
      <c r="E7634" s="27" t="s">
        <v>12487</v>
      </c>
      <c r="F7634" s="27" t="s">
        <v>14233</v>
      </c>
      <c r="G7634" s="27" t="s">
        <v>5281</v>
      </c>
      <c r="H7634" s="27" t="s">
        <v>18</v>
      </c>
      <c r="I7634" s="27" t="s">
        <v>19</v>
      </c>
      <c r="J7634" s="27" t="s">
        <v>24</v>
      </c>
      <c r="K7634" s="27">
        <v>2</v>
      </c>
      <c r="L7634" s="27">
        <v>28</v>
      </c>
      <c r="M7634" s="27">
        <v>500</v>
      </c>
      <c r="N7634" s="27">
        <v>2.5</v>
      </c>
      <c r="O7634" s="27">
        <v>2014</v>
      </c>
      <c r="P7634" s="27">
        <v>1</v>
      </c>
      <c r="Q7634" s="27">
        <v>6</v>
      </c>
      <c r="R7634" s="28">
        <f>DATE('Raw Data'!$O7634,'Raw Data'!$P7634,'Raw Data'!$Q7634)</f>
        <v>41645</v>
      </c>
      <c r="S7634" s="27" t="str">
        <f>CONCATENATE(MID('Raw Data'!$H7634,FIND("(",'Raw Data'!$H7634)+1,FIND(")",'Raw Data'!$H7634)-FIND("(",'Raw Data'!$H7634)-1),"",'Raw Data'!$M7634)</f>
        <v>Rs.500</v>
      </c>
      <c r="T7634" s="27">
        <f t="shared" si="119"/>
        <v>1</v>
      </c>
      <c r="U7634" s="29">
        <f>'Raw Data'!$M7634*'Raw Data'!$T7634</f>
        <v>500</v>
      </c>
    </row>
    <row r="7635" spans="1:21" x14ac:dyDescent="0.3">
      <c r="A7635" s="20">
        <v>18424201</v>
      </c>
      <c r="B7635" s="27" t="s">
        <v>14234</v>
      </c>
      <c r="C7635" s="27">
        <v>1</v>
      </c>
      <c r="D7635" s="27" t="str">
        <f>VLOOKUP('Raw Data'!$C7635,'country description'!$A$2:$B$16,2,0)</f>
        <v>India</v>
      </c>
      <c r="E7635" s="27" t="s">
        <v>12487</v>
      </c>
      <c r="F7635" s="27" t="s">
        <v>14235</v>
      </c>
      <c r="G7635" s="27" t="s">
        <v>498</v>
      </c>
      <c r="H7635" s="27" t="s">
        <v>18</v>
      </c>
      <c r="I7635" s="27" t="s">
        <v>19</v>
      </c>
      <c r="J7635" s="27" t="s">
        <v>19</v>
      </c>
      <c r="K7635" s="27">
        <v>2</v>
      </c>
      <c r="L7635" s="27">
        <v>5</v>
      </c>
      <c r="M7635" s="27">
        <v>500</v>
      </c>
      <c r="N7635" s="27">
        <v>3</v>
      </c>
      <c r="O7635" s="27">
        <v>2010</v>
      </c>
      <c r="P7635" s="27">
        <v>1</v>
      </c>
      <c r="Q7635" s="27">
        <v>19</v>
      </c>
      <c r="R7635" s="28">
        <f>DATE('Raw Data'!$O7635,'Raw Data'!$P7635,'Raw Data'!$Q7635)</f>
        <v>40197</v>
      </c>
      <c r="S7635" s="27" t="str">
        <f>CONCATENATE(MID('Raw Data'!$H7635,FIND("(",'Raw Data'!$H7635)+1,FIND(")",'Raw Data'!$H7635)-FIND("(",'Raw Data'!$H7635)-1),"",'Raw Data'!$M7635)</f>
        <v>Rs.500</v>
      </c>
      <c r="T7635" s="27">
        <f t="shared" si="119"/>
        <v>1</v>
      </c>
      <c r="U7635" s="29">
        <f>'Raw Data'!$M7635*'Raw Data'!$T7635</f>
        <v>500</v>
      </c>
    </row>
    <row r="7636" spans="1:21" x14ac:dyDescent="0.3">
      <c r="A7636" s="20">
        <v>18337891</v>
      </c>
      <c r="B7636" s="27" t="s">
        <v>14236</v>
      </c>
      <c r="C7636" s="27">
        <v>1</v>
      </c>
      <c r="D7636" s="27" t="str">
        <f>VLOOKUP('Raw Data'!$C7636,'country description'!$A$2:$B$16,2,0)</f>
        <v>India</v>
      </c>
      <c r="E7636" s="27" t="s">
        <v>12487</v>
      </c>
      <c r="F7636" s="27" t="s">
        <v>14237</v>
      </c>
      <c r="G7636" s="27" t="s">
        <v>566</v>
      </c>
      <c r="H7636" s="27" t="s">
        <v>18</v>
      </c>
      <c r="I7636" s="27" t="s">
        <v>19</v>
      </c>
      <c r="J7636" s="27" t="s">
        <v>19</v>
      </c>
      <c r="K7636" s="27">
        <v>2</v>
      </c>
      <c r="L7636" s="27">
        <v>7</v>
      </c>
      <c r="M7636" s="27">
        <v>500</v>
      </c>
      <c r="N7636" s="27">
        <v>3</v>
      </c>
      <c r="O7636" s="27">
        <v>2018</v>
      </c>
      <c r="P7636" s="27">
        <v>1</v>
      </c>
      <c r="Q7636" s="27">
        <v>25</v>
      </c>
      <c r="R7636" s="28">
        <f>DATE('Raw Data'!$O7636,'Raw Data'!$P7636,'Raw Data'!$Q7636)</f>
        <v>43125</v>
      </c>
      <c r="S7636" s="27" t="str">
        <f>CONCATENATE(MID('Raw Data'!$H7636,FIND("(",'Raw Data'!$H7636)+1,FIND(")",'Raw Data'!$H7636)-FIND("(",'Raw Data'!$H7636)-1),"",'Raw Data'!$M7636)</f>
        <v>Rs.500</v>
      </c>
      <c r="T7636" s="27">
        <f t="shared" si="119"/>
        <v>1</v>
      </c>
      <c r="U7636" s="29">
        <f>'Raw Data'!$M7636*'Raw Data'!$T7636</f>
        <v>500</v>
      </c>
    </row>
    <row r="7637" spans="1:21" x14ac:dyDescent="0.3">
      <c r="A7637" s="20">
        <v>312558</v>
      </c>
      <c r="B7637" s="27" t="s">
        <v>14238</v>
      </c>
      <c r="C7637" s="27">
        <v>1</v>
      </c>
      <c r="D7637" s="27" t="str">
        <f>VLOOKUP('Raw Data'!$C7637,'country description'!$A$2:$B$16,2,0)</f>
        <v>India</v>
      </c>
      <c r="E7637" s="27" t="s">
        <v>12487</v>
      </c>
      <c r="F7637" s="27" t="s">
        <v>14239</v>
      </c>
      <c r="G7637" s="27" t="s">
        <v>461</v>
      </c>
      <c r="H7637" s="27" t="s">
        <v>18</v>
      </c>
      <c r="I7637" s="27" t="s">
        <v>19</v>
      </c>
      <c r="J7637" s="27" t="s">
        <v>19</v>
      </c>
      <c r="K7637" s="27">
        <v>2</v>
      </c>
      <c r="L7637" s="27">
        <v>9</v>
      </c>
      <c r="M7637" s="27">
        <v>500</v>
      </c>
      <c r="N7637" s="27">
        <v>3.1</v>
      </c>
      <c r="O7637" s="27">
        <v>2017</v>
      </c>
      <c r="P7637" s="27">
        <v>1</v>
      </c>
      <c r="Q7637" s="27">
        <v>5</v>
      </c>
      <c r="R7637" s="28">
        <f>DATE('Raw Data'!$O7637,'Raw Data'!$P7637,'Raw Data'!$Q7637)</f>
        <v>42740</v>
      </c>
      <c r="S7637" s="27" t="str">
        <f>CONCATENATE(MID('Raw Data'!$H7637,FIND("(",'Raw Data'!$H7637)+1,FIND(")",'Raw Data'!$H7637)-FIND("(",'Raw Data'!$H7637)-1),"",'Raw Data'!$M7637)</f>
        <v>Rs.500</v>
      </c>
      <c r="T7637" s="27">
        <f t="shared" si="119"/>
        <v>1</v>
      </c>
      <c r="U7637" s="29">
        <f>'Raw Data'!$M7637*'Raw Data'!$T7637</f>
        <v>500</v>
      </c>
    </row>
    <row r="7638" spans="1:21" x14ac:dyDescent="0.3">
      <c r="A7638" s="20">
        <v>313035</v>
      </c>
      <c r="B7638" s="27" t="s">
        <v>14240</v>
      </c>
      <c r="C7638" s="27">
        <v>1</v>
      </c>
      <c r="D7638" s="27" t="str">
        <f>VLOOKUP('Raw Data'!$C7638,'country description'!$A$2:$B$16,2,0)</f>
        <v>India</v>
      </c>
      <c r="E7638" s="27" t="s">
        <v>12487</v>
      </c>
      <c r="F7638" s="27" t="s">
        <v>14241</v>
      </c>
      <c r="G7638" s="27" t="s">
        <v>390</v>
      </c>
      <c r="H7638" s="27" t="s">
        <v>18</v>
      </c>
      <c r="I7638" s="27" t="s">
        <v>19</v>
      </c>
      <c r="J7638" s="27" t="s">
        <v>24</v>
      </c>
      <c r="K7638" s="27">
        <v>2</v>
      </c>
      <c r="L7638" s="27">
        <v>9</v>
      </c>
      <c r="M7638" s="27">
        <v>500</v>
      </c>
      <c r="N7638" s="27">
        <v>3</v>
      </c>
      <c r="O7638" s="27">
        <v>2012</v>
      </c>
      <c r="P7638" s="27">
        <v>12</v>
      </c>
      <c r="Q7638" s="27">
        <v>6</v>
      </c>
      <c r="R7638" s="28">
        <f>DATE('Raw Data'!$O7638,'Raw Data'!$P7638,'Raw Data'!$Q7638)</f>
        <v>41249</v>
      </c>
      <c r="S7638" s="27" t="str">
        <f>CONCATENATE(MID('Raw Data'!$H7638,FIND("(",'Raw Data'!$H7638)+1,FIND(")",'Raw Data'!$H7638)-FIND("(",'Raw Data'!$H7638)-1),"",'Raw Data'!$M7638)</f>
        <v>Rs.500</v>
      </c>
      <c r="T7638" s="27">
        <f t="shared" si="119"/>
        <v>1</v>
      </c>
      <c r="U7638" s="29">
        <f>'Raw Data'!$M7638*'Raw Data'!$T7638</f>
        <v>500</v>
      </c>
    </row>
    <row r="7639" spans="1:21" x14ac:dyDescent="0.3">
      <c r="A7639" s="20">
        <v>18371434</v>
      </c>
      <c r="B7639" s="27" t="s">
        <v>5262</v>
      </c>
      <c r="C7639" s="27">
        <v>1</v>
      </c>
      <c r="D7639" s="27" t="str">
        <f>VLOOKUP('Raw Data'!$C7639,'country description'!$A$2:$B$16,2,0)</f>
        <v>India</v>
      </c>
      <c r="E7639" s="27" t="s">
        <v>12487</v>
      </c>
      <c r="F7639" s="27" t="s">
        <v>13491</v>
      </c>
      <c r="G7639" s="27" t="s">
        <v>5264</v>
      </c>
      <c r="H7639" s="27" t="s">
        <v>18</v>
      </c>
      <c r="I7639" s="27" t="s">
        <v>19</v>
      </c>
      <c r="J7639" s="27" t="s">
        <v>24</v>
      </c>
      <c r="K7639" s="27">
        <v>2</v>
      </c>
      <c r="L7639" s="27">
        <v>14</v>
      </c>
      <c r="M7639" s="27">
        <v>500</v>
      </c>
      <c r="N7639" s="27">
        <v>3.3</v>
      </c>
      <c r="O7639" s="27">
        <v>2016</v>
      </c>
      <c r="P7639" s="27">
        <v>12</v>
      </c>
      <c r="Q7639" s="27">
        <v>7</v>
      </c>
      <c r="R7639" s="28">
        <f>DATE('Raw Data'!$O7639,'Raw Data'!$P7639,'Raw Data'!$Q7639)</f>
        <v>42711</v>
      </c>
      <c r="S7639" s="27" t="str">
        <f>CONCATENATE(MID('Raw Data'!$H7639,FIND("(",'Raw Data'!$H7639)+1,FIND(")",'Raw Data'!$H7639)-FIND("(",'Raw Data'!$H7639)-1),"",'Raw Data'!$M7639)</f>
        <v>Rs.500</v>
      </c>
      <c r="T7639" s="27">
        <f t="shared" si="119"/>
        <v>1</v>
      </c>
      <c r="U7639" s="29">
        <f>'Raw Data'!$M7639*'Raw Data'!$T7639</f>
        <v>500</v>
      </c>
    </row>
    <row r="7640" spans="1:21" x14ac:dyDescent="0.3">
      <c r="A7640" s="20">
        <v>6033</v>
      </c>
      <c r="B7640" s="27" t="s">
        <v>14242</v>
      </c>
      <c r="C7640" s="27">
        <v>1</v>
      </c>
      <c r="D7640" s="27" t="str">
        <f>VLOOKUP('Raw Data'!$C7640,'country description'!$A$2:$B$16,2,0)</f>
        <v>India</v>
      </c>
      <c r="E7640" s="27" t="s">
        <v>12487</v>
      </c>
      <c r="F7640" s="27" t="s">
        <v>14243</v>
      </c>
      <c r="G7640" s="27" t="s">
        <v>464</v>
      </c>
      <c r="H7640" s="27" t="s">
        <v>18</v>
      </c>
      <c r="I7640" s="27" t="s">
        <v>19</v>
      </c>
      <c r="J7640" s="27" t="s">
        <v>19</v>
      </c>
      <c r="K7640" s="27">
        <v>2</v>
      </c>
      <c r="L7640" s="27">
        <v>25</v>
      </c>
      <c r="M7640" s="27">
        <v>500</v>
      </c>
      <c r="N7640" s="27">
        <v>3.4</v>
      </c>
      <c r="O7640" s="27">
        <v>2015</v>
      </c>
      <c r="P7640" s="27">
        <v>12</v>
      </c>
      <c r="Q7640" s="27">
        <v>21</v>
      </c>
      <c r="R7640" s="28">
        <f>DATE('Raw Data'!$O7640,'Raw Data'!$P7640,'Raw Data'!$Q7640)</f>
        <v>42359</v>
      </c>
      <c r="S7640" s="27" t="str">
        <f>CONCATENATE(MID('Raw Data'!$H7640,FIND("(",'Raw Data'!$H7640)+1,FIND(")",'Raw Data'!$H7640)-FIND("(",'Raw Data'!$H7640)-1),"",'Raw Data'!$M7640)</f>
        <v>Rs.500</v>
      </c>
      <c r="T7640" s="27">
        <f t="shared" si="119"/>
        <v>1</v>
      </c>
      <c r="U7640" s="29">
        <f>'Raw Data'!$M7640*'Raw Data'!$T7640</f>
        <v>500</v>
      </c>
    </row>
    <row r="7641" spans="1:21" x14ac:dyDescent="0.3">
      <c r="A7641" s="20">
        <v>18133476</v>
      </c>
      <c r="B7641" s="27" t="s">
        <v>14244</v>
      </c>
      <c r="C7641" s="27">
        <v>1</v>
      </c>
      <c r="D7641" s="27" t="str">
        <f>VLOOKUP('Raw Data'!$C7641,'country description'!$A$2:$B$16,2,0)</f>
        <v>India</v>
      </c>
      <c r="E7641" s="27" t="s">
        <v>12487</v>
      </c>
      <c r="F7641" s="27" t="s">
        <v>14245</v>
      </c>
      <c r="G7641" s="27" t="s">
        <v>17</v>
      </c>
      <c r="H7641" s="27" t="s">
        <v>18</v>
      </c>
      <c r="I7641" s="27" t="s">
        <v>19</v>
      </c>
      <c r="J7641" s="27" t="s">
        <v>24</v>
      </c>
      <c r="K7641" s="27">
        <v>2</v>
      </c>
      <c r="L7641" s="27">
        <v>25</v>
      </c>
      <c r="M7641" s="27">
        <v>500</v>
      </c>
      <c r="N7641" s="27">
        <v>2.6</v>
      </c>
      <c r="O7641" s="27">
        <v>2013</v>
      </c>
      <c r="P7641" s="27">
        <v>12</v>
      </c>
      <c r="Q7641" s="27">
        <v>17</v>
      </c>
      <c r="R7641" s="28">
        <f>DATE('Raw Data'!$O7641,'Raw Data'!$P7641,'Raw Data'!$Q7641)</f>
        <v>41625</v>
      </c>
      <c r="S7641" s="27" t="str">
        <f>CONCATENATE(MID('Raw Data'!$H7641,FIND("(",'Raw Data'!$H7641)+1,FIND(")",'Raw Data'!$H7641)-FIND("(",'Raw Data'!$H7641)-1),"",'Raw Data'!$M7641)</f>
        <v>Rs.500</v>
      </c>
      <c r="T7641" s="27">
        <f t="shared" si="119"/>
        <v>1</v>
      </c>
      <c r="U7641" s="29">
        <f>'Raw Data'!$M7641*'Raw Data'!$T7641</f>
        <v>500</v>
      </c>
    </row>
    <row r="7642" spans="1:21" x14ac:dyDescent="0.3">
      <c r="A7642" s="20">
        <v>309098</v>
      </c>
      <c r="B7642" s="27" t="s">
        <v>14246</v>
      </c>
      <c r="C7642" s="27">
        <v>1</v>
      </c>
      <c r="D7642" s="27" t="str">
        <f>VLOOKUP('Raw Data'!$C7642,'country description'!$A$2:$B$16,2,0)</f>
        <v>India</v>
      </c>
      <c r="E7642" s="27" t="s">
        <v>12487</v>
      </c>
      <c r="F7642" s="27" t="s">
        <v>14247</v>
      </c>
      <c r="G7642" s="27" t="s">
        <v>3878</v>
      </c>
      <c r="H7642" s="27" t="s">
        <v>18</v>
      </c>
      <c r="I7642" s="27" t="s">
        <v>19</v>
      </c>
      <c r="J7642" s="27" t="s">
        <v>24</v>
      </c>
      <c r="K7642" s="27">
        <v>2</v>
      </c>
      <c r="L7642" s="27">
        <v>250</v>
      </c>
      <c r="M7642" s="27">
        <v>500</v>
      </c>
      <c r="N7642" s="27">
        <v>3.9</v>
      </c>
      <c r="O7642" s="27">
        <v>2016</v>
      </c>
      <c r="P7642" s="27">
        <v>12</v>
      </c>
      <c r="Q7642" s="27">
        <v>17</v>
      </c>
      <c r="R7642" s="28">
        <f>DATE('Raw Data'!$O7642,'Raw Data'!$P7642,'Raw Data'!$Q7642)</f>
        <v>42721</v>
      </c>
      <c r="S7642" s="27" t="str">
        <f>CONCATENATE(MID('Raw Data'!$H7642,FIND("(",'Raw Data'!$H7642)+1,FIND(")",'Raw Data'!$H7642)-FIND("(",'Raw Data'!$H7642)-1),"",'Raw Data'!$M7642)</f>
        <v>Rs.500</v>
      </c>
      <c r="T7642" s="27">
        <f t="shared" si="119"/>
        <v>1</v>
      </c>
      <c r="U7642" s="29">
        <f>'Raw Data'!$M7642*'Raw Data'!$T7642</f>
        <v>500</v>
      </c>
    </row>
    <row r="7643" spans="1:21" x14ac:dyDescent="0.3">
      <c r="A7643" s="20">
        <v>18424675</v>
      </c>
      <c r="B7643" s="27" t="s">
        <v>14248</v>
      </c>
      <c r="C7643" s="27">
        <v>1</v>
      </c>
      <c r="D7643" s="27" t="str">
        <f>VLOOKUP('Raw Data'!$C7643,'country description'!$A$2:$B$16,2,0)</f>
        <v>India</v>
      </c>
      <c r="E7643" s="27" t="s">
        <v>12487</v>
      </c>
      <c r="F7643" s="27" t="s">
        <v>14249</v>
      </c>
      <c r="G7643" s="27" t="s">
        <v>461</v>
      </c>
      <c r="H7643" s="27" t="s">
        <v>18</v>
      </c>
      <c r="I7643" s="27" t="s">
        <v>19</v>
      </c>
      <c r="J7643" s="27" t="s">
        <v>19</v>
      </c>
      <c r="K7643" s="27">
        <v>2</v>
      </c>
      <c r="L7643" s="27">
        <v>3</v>
      </c>
      <c r="M7643" s="27">
        <v>500</v>
      </c>
      <c r="N7643" s="27">
        <v>1</v>
      </c>
      <c r="O7643" s="27">
        <v>2013</v>
      </c>
      <c r="P7643" s="27">
        <v>12</v>
      </c>
      <c r="Q7643" s="27">
        <v>27</v>
      </c>
      <c r="R7643" s="28">
        <f>DATE('Raw Data'!$O7643,'Raw Data'!$P7643,'Raw Data'!$Q7643)</f>
        <v>41635</v>
      </c>
      <c r="S7643" s="27" t="str">
        <f>CONCATENATE(MID('Raw Data'!$H7643,FIND("(",'Raw Data'!$H7643)+1,FIND(")",'Raw Data'!$H7643)-FIND("(",'Raw Data'!$H7643)-1),"",'Raw Data'!$M7643)</f>
        <v>Rs.500</v>
      </c>
      <c r="T7643" s="27">
        <f t="shared" si="119"/>
        <v>1</v>
      </c>
      <c r="U7643" s="29">
        <f>'Raw Data'!$M7643*'Raw Data'!$T7643</f>
        <v>500</v>
      </c>
    </row>
    <row r="7644" spans="1:21" x14ac:dyDescent="0.3">
      <c r="A7644" s="20">
        <v>18398459</v>
      </c>
      <c r="B7644" s="27" t="s">
        <v>14250</v>
      </c>
      <c r="C7644" s="27">
        <v>1</v>
      </c>
      <c r="D7644" s="27" t="str">
        <f>VLOOKUP('Raw Data'!$C7644,'country description'!$A$2:$B$16,2,0)</f>
        <v>India</v>
      </c>
      <c r="E7644" s="27" t="s">
        <v>12487</v>
      </c>
      <c r="F7644" s="27" t="s">
        <v>12835</v>
      </c>
      <c r="G7644" s="27" t="s">
        <v>500</v>
      </c>
      <c r="H7644" s="27" t="s">
        <v>18</v>
      </c>
      <c r="I7644" s="27" t="s">
        <v>19</v>
      </c>
      <c r="J7644" s="27" t="s">
        <v>19</v>
      </c>
      <c r="K7644" s="27">
        <v>2</v>
      </c>
      <c r="L7644" s="27">
        <v>15</v>
      </c>
      <c r="M7644" s="27">
        <v>500</v>
      </c>
      <c r="N7644" s="27">
        <v>3.4</v>
      </c>
      <c r="O7644" s="27">
        <v>2015</v>
      </c>
      <c r="P7644" s="27">
        <v>12</v>
      </c>
      <c r="Q7644" s="27">
        <v>18</v>
      </c>
      <c r="R7644" s="28">
        <f>DATE('Raw Data'!$O7644,'Raw Data'!$P7644,'Raw Data'!$Q7644)</f>
        <v>42356</v>
      </c>
      <c r="S7644" s="27" t="str">
        <f>CONCATENATE(MID('Raw Data'!$H7644,FIND("(",'Raw Data'!$H7644)+1,FIND(")",'Raw Data'!$H7644)-FIND("(",'Raw Data'!$H7644)-1),"",'Raw Data'!$M7644)</f>
        <v>Rs.500</v>
      </c>
      <c r="T7644" s="27">
        <f t="shared" si="119"/>
        <v>1</v>
      </c>
      <c r="U7644" s="29">
        <f>'Raw Data'!$M7644*'Raw Data'!$T7644</f>
        <v>500</v>
      </c>
    </row>
    <row r="7645" spans="1:21" x14ac:dyDescent="0.3">
      <c r="A7645" s="20">
        <v>18430593</v>
      </c>
      <c r="B7645" s="27" t="s">
        <v>5262</v>
      </c>
      <c r="C7645" s="27">
        <v>1</v>
      </c>
      <c r="D7645" s="27" t="str">
        <f>VLOOKUP('Raw Data'!$C7645,'country description'!$A$2:$B$16,2,0)</f>
        <v>India</v>
      </c>
      <c r="E7645" s="27" t="s">
        <v>12487</v>
      </c>
      <c r="F7645" s="27" t="s">
        <v>14251</v>
      </c>
      <c r="G7645" s="27" t="s">
        <v>5264</v>
      </c>
      <c r="H7645" s="27" t="s">
        <v>18</v>
      </c>
      <c r="I7645" s="27" t="s">
        <v>19</v>
      </c>
      <c r="J7645" s="27" t="s">
        <v>24</v>
      </c>
      <c r="K7645" s="27">
        <v>2</v>
      </c>
      <c r="L7645" s="27">
        <v>13</v>
      </c>
      <c r="M7645" s="27">
        <v>500</v>
      </c>
      <c r="N7645" s="27">
        <v>3.2</v>
      </c>
      <c r="O7645" s="27">
        <v>2014</v>
      </c>
      <c r="P7645" s="27">
        <v>12</v>
      </c>
      <c r="Q7645" s="27">
        <v>13</v>
      </c>
      <c r="R7645" s="28">
        <f>DATE('Raw Data'!$O7645,'Raw Data'!$P7645,'Raw Data'!$Q7645)</f>
        <v>41986</v>
      </c>
      <c r="S7645" s="27" t="str">
        <f>CONCATENATE(MID('Raw Data'!$H7645,FIND("(",'Raw Data'!$H7645)+1,FIND(")",'Raw Data'!$H7645)-FIND("(",'Raw Data'!$H7645)-1),"",'Raw Data'!$M7645)</f>
        <v>Rs.500</v>
      </c>
      <c r="T7645" s="27">
        <f t="shared" si="119"/>
        <v>1</v>
      </c>
      <c r="U7645" s="29">
        <f>'Raw Data'!$M7645*'Raw Data'!$T7645</f>
        <v>500</v>
      </c>
    </row>
    <row r="7646" spans="1:21" x14ac:dyDescent="0.3">
      <c r="A7646" s="20">
        <v>18489509</v>
      </c>
      <c r="B7646" s="27" t="s">
        <v>14252</v>
      </c>
      <c r="C7646" s="27">
        <v>1</v>
      </c>
      <c r="D7646" s="27" t="str">
        <f>VLOOKUP('Raw Data'!$C7646,'country description'!$A$2:$B$16,2,0)</f>
        <v>India</v>
      </c>
      <c r="E7646" s="27" t="s">
        <v>12487</v>
      </c>
      <c r="F7646" s="27" t="s">
        <v>14253</v>
      </c>
      <c r="G7646" s="27" t="s">
        <v>14254</v>
      </c>
      <c r="H7646" s="27" t="s">
        <v>18</v>
      </c>
      <c r="I7646" s="27" t="s">
        <v>19</v>
      </c>
      <c r="J7646" s="27" t="s">
        <v>24</v>
      </c>
      <c r="K7646" s="27">
        <v>2</v>
      </c>
      <c r="L7646" s="27">
        <v>10</v>
      </c>
      <c r="M7646" s="27">
        <v>500</v>
      </c>
      <c r="N7646" s="27">
        <v>3.3</v>
      </c>
      <c r="O7646" s="27">
        <v>2010</v>
      </c>
      <c r="P7646" s="27">
        <v>12</v>
      </c>
      <c r="Q7646" s="27">
        <v>28</v>
      </c>
      <c r="R7646" s="28">
        <f>DATE('Raw Data'!$O7646,'Raw Data'!$P7646,'Raw Data'!$Q7646)</f>
        <v>40540</v>
      </c>
      <c r="S7646" s="27" t="str">
        <f>CONCATENATE(MID('Raw Data'!$H7646,FIND("(",'Raw Data'!$H7646)+1,FIND(")",'Raw Data'!$H7646)-FIND("(",'Raw Data'!$H7646)-1),"",'Raw Data'!$M7646)</f>
        <v>Rs.500</v>
      </c>
      <c r="T7646" s="27">
        <f t="shared" si="119"/>
        <v>1</v>
      </c>
      <c r="U7646" s="29">
        <f>'Raw Data'!$M7646*'Raw Data'!$T7646</f>
        <v>500</v>
      </c>
    </row>
    <row r="7647" spans="1:21" x14ac:dyDescent="0.3">
      <c r="A7647" s="20">
        <v>18454463</v>
      </c>
      <c r="B7647" s="27" t="s">
        <v>14255</v>
      </c>
      <c r="C7647" s="27">
        <v>1</v>
      </c>
      <c r="D7647" s="27" t="str">
        <f>VLOOKUP('Raw Data'!$C7647,'country description'!$A$2:$B$16,2,0)</f>
        <v>India</v>
      </c>
      <c r="E7647" s="27" t="s">
        <v>12487</v>
      </c>
      <c r="F7647" s="27" t="s">
        <v>14256</v>
      </c>
      <c r="G7647" s="27" t="s">
        <v>3282</v>
      </c>
      <c r="H7647" s="27" t="s">
        <v>18</v>
      </c>
      <c r="I7647" s="27" t="s">
        <v>19</v>
      </c>
      <c r="J7647" s="27" t="s">
        <v>24</v>
      </c>
      <c r="K7647" s="27">
        <v>2</v>
      </c>
      <c r="L7647" s="27">
        <v>27</v>
      </c>
      <c r="M7647" s="27">
        <v>500</v>
      </c>
      <c r="N7647" s="27">
        <v>3.7</v>
      </c>
      <c r="O7647" s="27">
        <v>2011</v>
      </c>
      <c r="P7647" s="27">
        <v>12</v>
      </c>
      <c r="Q7647" s="27">
        <v>3</v>
      </c>
      <c r="R7647" s="28">
        <f>DATE('Raw Data'!$O7647,'Raw Data'!$P7647,'Raw Data'!$Q7647)</f>
        <v>40880</v>
      </c>
      <c r="S7647" s="27" t="str">
        <f>CONCATENATE(MID('Raw Data'!$H7647,FIND("(",'Raw Data'!$H7647)+1,FIND(")",'Raw Data'!$H7647)-FIND("(",'Raw Data'!$H7647)-1),"",'Raw Data'!$M7647)</f>
        <v>Rs.500</v>
      </c>
      <c r="T7647" s="27">
        <f t="shared" si="119"/>
        <v>1</v>
      </c>
      <c r="U7647" s="29">
        <f>'Raw Data'!$M7647*'Raw Data'!$T7647</f>
        <v>500</v>
      </c>
    </row>
    <row r="7648" spans="1:21" x14ac:dyDescent="0.3">
      <c r="A7648" s="20">
        <v>18277218</v>
      </c>
      <c r="B7648" s="27" t="s">
        <v>14257</v>
      </c>
      <c r="C7648" s="27">
        <v>1</v>
      </c>
      <c r="D7648" s="27" t="str">
        <f>VLOOKUP('Raw Data'!$C7648,'country description'!$A$2:$B$16,2,0)</f>
        <v>India</v>
      </c>
      <c r="E7648" s="27" t="s">
        <v>12487</v>
      </c>
      <c r="F7648" s="27" t="s">
        <v>14258</v>
      </c>
      <c r="G7648" s="27" t="s">
        <v>461</v>
      </c>
      <c r="H7648" s="27" t="s">
        <v>18</v>
      </c>
      <c r="I7648" s="27" t="s">
        <v>19</v>
      </c>
      <c r="J7648" s="27" t="s">
        <v>19</v>
      </c>
      <c r="K7648" s="27">
        <v>2</v>
      </c>
      <c r="L7648" s="27">
        <v>11</v>
      </c>
      <c r="M7648" s="27">
        <v>500</v>
      </c>
      <c r="N7648" s="27">
        <v>3</v>
      </c>
      <c r="O7648" s="27">
        <v>2011</v>
      </c>
      <c r="P7648" s="27">
        <v>12</v>
      </c>
      <c r="Q7648" s="27">
        <v>1</v>
      </c>
      <c r="R7648" s="28">
        <f>DATE('Raw Data'!$O7648,'Raw Data'!$P7648,'Raw Data'!$Q7648)</f>
        <v>40878</v>
      </c>
      <c r="S7648" s="27" t="str">
        <f>CONCATENATE(MID('Raw Data'!$H7648,FIND("(",'Raw Data'!$H7648)+1,FIND(")",'Raw Data'!$H7648)-FIND("(",'Raw Data'!$H7648)-1),"",'Raw Data'!$M7648)</f>
        <v>Rs.500</v>
      </c>
      <c r="T7648" s="27">
        <f t="shared" si="119"/>
        <v>1</v>
      </c>
      <c r="U7648" s="29">
        <f>'Raw Data'!$M7648*'Raw Data'!$T7648</f>
        <v>500</v>
      </c>
    </row>
    <row r="7649" spans="1:21" x14ac:dyDescent="0.3">
      <c r="A7649" s="20">
        <v>18478977</v>
      </c>
      <c r="B7649" s="27" t="s">
        <v>14259</v>
      </c>
      <c r="C7649" s="27">
        <v>1</v>
      </c>
      <c r="D7649" s="27" t="str">
        <f>VLOOKUP('Raw Data'!$C7649,'country description'!$A$2:$B$16,2,0)</f>
        <v>India</v>
      </c>
      <c r="E7649" s="27" t="s">
        <v>12487</v>
      </c>
      <c r="F7649" s="27" t="s">
        <v>14260</v>
      </c>
      <c r="G7649" s="27" t="s">
        <v>617</v>
      </c>
      <c r="H7649" s="27" t="s">
        <v>18</v>
      </c>
      <c r="I7649" s="27" t="s">
        <v>19</v>
      </c>
      <c r="J7649" s="27" t="s">
        <v>19</v>
      </c>
      <c r="K7649" s="27">
        <v>2</v>
      </c>
      <c r="L7649" s="27">
        <v>2</v>
      </c>
      <c r="M7649" s="27">
        <v>500</v>
      </c>
      <c r="N7649" s="27">
        <v>1</v>
      </c>
      <c r="O7649" s="27">
        <v>2010</v>
      </c>
      <c r="P7649" s="27">
        <v>12</v>
      </c>
      <c r="Q7649" s="27">
        <v>12</v>
      </c>
      <c r="R7649" s="28">
        <f>DATE('Raw Data'!$O7649,'Raw Data'!$P7649,'Raw Data'!$Q7649)</f>
        <v>40524</v>
      </c>
      <c r="S7649" s="27" t="str">
        <f>CONCATENATE(MID('Raw Data'!$H7649,FIND("(",'Raw Data'!$H7649)+1,FIND(")",'Raw Data'!$H7649)-FIND("(",'Raw Data'!$H7649)-1),"",'Raw Data'!$M7649)</f>
        <v>Rs.500</v>
      </c>
      <c r="T7649" s="27">
        <f t="shared" si="119"/>
        <v>1</v>
      </c>
      <c r="U7649" s="29">
        <f>'Raw Data'!$M7649*'Raw Data'!$T7649</f>
        <v>500</v>
      </c>
    </row>
    <row r="7650" spans="1:21" x14ac:dyDescent="0.3">
      <c r="A7650" s="20">
        <v>18128892</v>
      </c>
      <c r="B7650" s="27" t="s">
        <v>14261</v>
      </c>
      <c r="C7650" s="27">
        <v>1</v>
      </c>
      <c r="D7650" s="27" t="str">
        <f>VLOOKUP('Raw Data'!$C7650,'country description'!$A$2:$B$16,2,0)</f>
        <v>India</v>
      </c>
      <c r="E7650" s="27" t="s">
        <v>12487</v>
      </c>
      <c r="F7650" s="27" t="s">
        <v>14262</v>
      </c>
      <c r="G7650" s="27" t="s">
        <v>475</v>
      </c>
      <c r="H7650" s="27" t="s">
        <v>18</v>
      </c>
      <c r="I7650" s="27" t="s">
        <v>19</v>
      </c>
      <c r="J7650" s="27" t="s">
        <v>24</v>
      </c>
      <c r="K7650" s="27">
        <v>2</v>
      </c>
      <c r="L7650" s="27">
        <v>30</v>
      </c>
      <c r="M7650" s="27">
        <v>500</v>
      </c>
      <c r="N7650" s="27">
        <v>3.4</v>
      </c>
      <c r="O7650" s="27">
        <v>2013</v>
      </c>
      <c r="P7650" s="27">
        <v>12</v>
      </c>
      <c r="Q7650" s="27">
        <v>17</v>
      </c>
      <c r="R7650" s="28">
        <f>DATE('Raw Data'!$O7650,'Raw Data'!$P7650,'Raw Data'!$Q7650)</f>
        <v>41625</v>
      </c>
      <c r="S7650" s="27" t="str">
        <f>CONCATENATE(MID('Raw Data'!$H7650,FIND("(",'Raw Data'!$H7650)+1,FIND(")",'Raw Data'!$H7650)-FIND("(",'Raw Data'!$H7650)-1),"",'Raw Data'!$M7650)</f>
        <v>Rs.500</v>
      </c>
      <c r="T7650" s="27">
        <f t="shared" si="119"/>
        <v>1</v>
      </c>
      <c r="U7650" s="29">
        <f>'Raw Data'!$M7650*'Raw Data'!$T7650</f>
        <v>500</v>
      </c>
    </row>
    <row r="7651" spans="1:21" x14ac:dyDescent="0.3">
      <c r="A7651" s="20">
        <v>18423877</v>
      </c>
      <c r="B7651" s="27" t="s">
        <v>1325</v>
      </c>
      <c r="C7651" s="27">
        <v>1</v>
      </c>
      <c r="D7651" s="27" t="str">
        <f>VLOOKUP('Raw Data'!$C7651,'country description'!$A$2:$B$16,2,0)</f>
        <v>India</v>
      </c>
      <c r="E7651" s="27" t="s">
        <v>12487</v>
      </c>
      <c r="F7651" s="27" t="s">
        <v>12883</v>
      </c>
      <c r="G7651" s="27" t="s">
        <v>434</v>
      </c>
      <c r="H7651" s="27" t="s">
        <v>18</v>
      </c>
      <c r="I7651" s="27" t="s">
        <v>19</v>
      </c>
      <c r="J7651" s="27" t="s">
        <v>19</v>
      </c>
      <c r="K7651" s="27">
        <v>2</v>
      </c>
      <c r="L7651" s="27">
        <v>2</v>
      </c>
      <c r="M7651" s="27">
        <v>500</v>
      </c>
      <c r="N7651" s="27">
        <v>1</v>
      </c>
      <c r="O7651" s="27">
        <v>2011</v>
      </c>
      <c r="P7651" s="27">
        <v>12</v>
      </c>
      <c r="Q7651" s="27">
        <v>2</v>
      </c>
      <c r="R7651" s="28">
        <f>DATE('Raw Data'!$O7651,'Raw Data'!$P7651,'Raw Data'!$Q7651)</f>
        <v>40879</v>
      </c>
      <c r="S7651" s="27" t="str">
        <f>CONCATENATE(MID('Raw Data'!$H7651,FIND("(",'Raw Data'!$H7651)+1,FIND(")",'Raw Data'!$H7651)-FIND("(",'Raw Data'!$H7651)-1),"",'Raw Data'!$M7651)</f>
        <v>Rs.500</v>
      </c>
      <c r="T7651" s="27">
        <f t="shared" si="119"/>
        <v>1</v>
      </c>
      <c r="U7651" s="29">
        <f>'Raw Data'!$M7651*'Raw Data'!$T7651</f>
        <v>500</v>
      </c>
    </row>
    <row r="7652" spans="1:21" x14ac:dyDescent="0.3">
      <c r="A7652" s="20">
        <v>18435296</v>
      </c>
      <c r="B7652" s="27" t="s">
        <v>14263</v>
      </c>
      <c r="C7652" s="27">
        <v>1</v>
      </c>
      <c r="D7652" s="27" t="str">
        <f>VLOOKUP('Raw Data'!$C7652,'country description'!$A$2:$B$16,2,0)</f>
        <v>India</v>
      </c>
      <c r="E7652" s="27" t="s">
        <v>12487</v>
      </c>
      <c r="F7652" s="27" t="s">
        <v>14264</v>
      </c>
      <c r="G7652" s="27" t="s">
        <v>14265</v>
      </c>
      <c r="H7652" s="27" t="s">
        <v>18</v>
      </c>
      <c r="I7652" s="27" t="s">
        <v>19</v>
      </c>
      <c r="J7652" s="27" t="s">
        <v>19</v>
      </c>
      <c r="K7652" s="27">
        <v>2</v>
      </c>
      <c r="L7652" s="27">
        <v>6</v>
      </c>
      <c r="M7652" s="27">
        <v>500</v>
      </c>
      <c r="N7652" s="27">
        <v>3.1</v>
      </c>
      <c r="O7652" s="27">
        <v>2018</v>
      </c>
      <c r="P7652" s="27">
        <v>12</v>
      </c>
      <c r="Q7652" s="27">
        <v>27</v>
      </c>
      <c r="R7652" s="28">
        <f>DATE('Raw Data'!$O7652,'Raw Data'!$P7652,'Raw Data'!$Q7652)</f>
        <v>43461</v>
      </c>
      <c r="S7652" s="27" t="str">
        <f>CONCATENATE(MID('Raw Data'!$H7652,FIND("(",'Raw Data'!$H7652)+1,FIND(")",'Raw Data'!$H7652)-FIND("(",'Raw Data'!$H7652)-1),"",'Raw Data'!$M7652)</f>
        <v>Rs.500</v>
      </c>
      <c r="T7652" s="27">
        <f t="shared" si="119"/>
        <v>1</v>
      </c>
      <c r="U7652" s="29">
        <f>'Raw Data'!$M7652*'Raw Data'!$T7652</f>
        <v>500</v>
      </c>
    </row>
    <row r="7653" spans="1:21" x14ac:dyDescent="0.3">
      <c r="A7653" s="20">
        <v>18416867</v>
      </c>
      <c r="B7653" s="27" t="s">
        <v>14159</v>
      </c>
      <c r="C7653" s="27">
        <v>1</v>
      </c>
      <c r="D7653" s="27" t="str">
        <f>VLOOKUP('Raw Data'!$C7653,'country description'!$A$2:$B$16,2,0)</f>
        <v>India</v>
      </c>
      <c r="E7653" s="27" t="s">
        <v>12487</v>
      </c>
      <c r="F7653" s="27" t="s">
        <v>14266</v>
      </c>
      <c r="G7653" s="27" t="s">
        <v>410</v>
      </c>
      <c r="H7653" s="27" t="s">
        <v>18</v>
      </c>
      <c r="I7653" s="27" t="s">
        <v>19</v>
      </c>
      <c r="J7653" s="27" t="s">
        <v>19</v>
      </c>
      <c r="K7653" s="27">
        <v>2</v>
      </c>
      <c r="L7653" s="27">
        <v>4</v>
      </c>
      <c r="M7653" s="27">
        <v>500</v>
      </c>
      <c r="N7653" s="27">
        <v>3</v>
      </c>
      <c r="O7653" s="27">
        <v>2012</v>
      </c>
      <c r="P7653" s="27">
        <v>12</v>
      </c>
      <c r="Q7653" s="27">
        <v>15</v>
      </c>
      <c r="R7653" s="28">
        <f>DATE('Raw Data'!$O7653,'Raw Data'!$P7653,'Raw Data'!$Q7653)</f>
        <v>41258</v>
      </c>
      <c r="S7653" s="27" t="str">
        <f>CONCATENATE(MID('Raw Data'!$H7653,FIND("(",'Raw Data'!$H7653)+1,FIND(")",'Raw Data'!$H7653)-FIND("(",'Raw Data'!$H7653)-1),"",'Raw Data'!$M7653)</f>
        <v>Rs.500</v>
      </c>
      <c r="T7653" s="27">
        <f t="shared" si="119"/>
        <v>1</v>
      </c>
      <c r="U7653" s="29">
        <f>'Raw Data'!$M7653*'Raw Data'!$T7653</f>
        <v>500</v>
      </c>
    </row>
    <row r="7654" spans="1:21" x14ac:dyDescent="0.3">
      <c r="A7654" s="20">
        <v>312777</v>
      </c>
      <c r="B7654" s="27" t="s">
        <v>14267</v>
      </c>
      <c r="C7654" s="27">
        <v>1</v>
      </c>
      <c r="D7654" s="27" t="str">
        <f>VLOOKUP('Raw Data'!$C7654,'country description'!$A$2:$B$16,2,0)</f>
        <v>India</v>
      </c>
      <c r="E7654" s="27" t="s">
        <v>12487</v>
      </c>
      <c r="F7654" s="27" t="s">
        <v>14268</v>
      </c>
      <c r="G7654" s="27" t="s">
        <v>390</v>
      </c>
      <c r="H7654" s="27" t="s">
        <v>18</v>
      </c>
      <c r="I7654" s="27" t="s">
        <v>19</v>
      </c>
      <c r="J7654" s="27" t="s">
        <v>19</v>
      </c>
      <c r="K7654" s="27">
        <v>2</v>
      </c>
      <c r="L7654" s="27">
        <v>5</v>
      </c>
      <c r="M7654" s="27">
        <v>500</v>
      </c>
      <c r="N7654" s="27">
        <v>3</v>
      </c>
      <c r="O7654" s="27">
        <v>2013</v>
      </c>
      <c r="P7654" s="27">
        <v>12</v>
      </c>
      <c r="Q7654" s="27">
        <v>10</v>
      </c>
      <c r="R7654" s="28">
        <f>DATE('Raw Data'!$O7654,'Raw Data'!$P7654,'Raw Data'!$Q7654)</f>
        <v>41618</v>
      </c>
      <c r="S7654" s="27" t="str">
        <f>CONCATENATE(MID('Raw Data'!$H7654,FIND("(",'Raw Data'!$H7654)+1,FIND(")",'Raw Data'!$H7654)-FIND("(",'Raw Data'!$H7654)-1),"",'Raw Data'!$M7654)</f>
        <v>Rs.500</v>
      </c>
      <c r="T7654" s="27">
        <f t="shared" si="119"/>
        <v>1</v>
      </c>
      <c r="U7654" s="29">
        <f>'Raw Data'!$M7654*'Raw Data'!$T7654</f>
        <v>500</v>
      </c>
    </row>
    <row r="7655" spans="1:21" x14ac:dyDescent="0.3">
      <c r="A7655" s="20">
        <v>4482</v>
      </c>
      <c r="B7655" s="27" t="s">
        <v>5279</v>
      </c>
      <c r="C7655" s="27">
        <v>1</v>
      </c>
      <c r="D7655" s="27" t="str">
        <f>VLOOKUP('Raw Data'!$C7655,'country description'!$A$2:$B$16,2,0)</f>
        <v>India</v>
      </c>
      <c r="E7655" s="27" t="s">
        <v>12487</v>
      </c>
      <c r="F7655" s="27" t="s">
        <v>14269</v>
      </c>
      <c r="G7655" s="27" t="s">
        <v>5281</v>
      </c>
      <c r="H7655" s="27" t="s">
        <v>18</v>
      </c>
      <c r="I7655" s="27" t="s">
        <v>19</v>
      </c>
      <c r="J7655" s="27" t="s">
        <v>24</v>
      </c>
      <c r="K7655" s="27">
        <v>2</v>
      </c>
      <c r="L7655" s="27">
        <v>93</v>
      </c>
      <c r="M7655" s="27">
        <v>500</v>
      </c>
      <c r="N7655" s="27">
        <v>3.4</v>
      </c>
      <c r="O7655" s="27">
        <v>2013</v>
      </c>
      <c r="P7655" s="27">
        <v>12</v>
      </c>
      <c r="Q7655" s="27">
        <v>25</v>
      </c>
      <c r="R7655" s="28">
        <f>DATE('Raw Data'!$O7655,'Raw Data'!$P7655,'Raw Data'!$Q7655)</f>
        <v>41633</v>
      </c>
      <c r="S7655" s="27" t="str">
        <f>CONCATENATE(MID('Raw Data'!$H7655,FIND("(",'Raw Data'!$H7655)+1,FIND(")",'Raw Data'!$H7655)-FIND("(",'Raw Data'!$H7655)-1),"",'Raw Data'!$M7655)</f>
        <v>Rs.500</v>
      </c>
      <c r="T7655" s="27">
        <f t="shared" si="119"/>
        <v>1</v>
      </c>
      <c r="U7655" s="29">
        <f>'Raw Data'!$M7655*'Raw Data'!$T7655</f>
        <v>500</v>
      </c>
    </row>
    <row r="7656" spans="1:21" x14ac:dyDescent="0.3">
      <c r="A7656" s="20">
        <v>18322604</v>
      </c>
      <c r="B7656" s="27" t="s">
        <v>14270</v>
      </c>
      <c r="C7656" s="27">
        <v>1</v>
      </c>
      <c r="D7656" s="27" t="str">
        <f>VLOOKUP('Raw Data'!$C7656,'country description'!$A$2:$B$16,2,0)</f>
        <v>India</v>
      </c>
      <c r="E7656" s="27" t="s">
        <v>12487</v>
      </c>
      <c r="F7656" s="27" t="s">
        <v>14271</v>
      </c>
      <c r="G7656" s="27" t="s">
        <v>424</v>
      </c>
      <c r="H7656" s="27" t="s">
        <v>18</v>
      </c>
      <c r="I7656" s="27" t="s">
        <v>19</v>
      </c>
      <c r="J7656" s="27" t="s">
        <v>19</v>
      </c>
      <c r="K7656" s="27">
        <v>2</v>
      </c>
      <c r="L7656" s="27">
        <v>4</v>
      </c>
      <c r="M7656" s="27">
        <v>500</v>
      </c>
      <c r="N7656" s="27">
        <v>2.9</v>
      </c>
      <c r="O7656" s="27">
        <v>2010</v>
      </c>
      <c r="P7656" s="27">
        <v>11</v>
      </c>
      <c r="Q7656" s="27">
        <v>20</v>
      </c>
      <c r="R7656" s="28">
        <f>DATE('Raw Data'!$O7656,'Raw Data'!$P7656,'Raw Data'!$Q7656)</f>
        <v>40502</v>
      </c>
      <c r="S7656" s="27" t="str">
        <f>CONCATENATE(MID('Raw Data'!$H7656,FIND("(",'Raw Data'!$H7656)+1,FIND(")",'Raw Data'!$H7656)-FIND("(",'Raw Data'!$H7656)-1),"",'Raw Data'!$M7656)</f>
        <v>Rs.500</v>
      </c>
      <c r="T7656" s="27">
        <f t="shared" si="119"/>
        <v>1</v>
      </c>
      <c r="U7656" s="29">
        <f>'Raw Data'!$M7656*'Raw Data'!$T7656</f>
        <v>500</v>
      </c>
    </row>
    <row r="7657" spans="1:21" x14ac:dyDescent="0.3">
      <c r="A7657" s="20">
        <v>313120</v>
      </c>
      <c r="B7657" s="27" t="s">
        <v>14272</v>
      </c>
      <c r="C7657" s="27">
        <v>1</v>
      </c>
      <c r="D7657" s="27" t="str">
        <f>VLOOKUP('Raw Data'!$C7657,'country description'!$A$2:$B$16,2,0)</f>
        <v>India</v>
      </c>
      <c r="E7657" s="27" t="s">
        <v>12487</v>
      </c>
      <c r="F7657" s="27" t="s">
        <v>14273</v>
      </c>
      <c r="G7657" s="27" t="s">
        <v>424</v>
      </c>
      <c r="H7657" s="27" t="s">
        <v>18</v>
      </c>
      <c r="I7657" s="27" t="s">
        <v>19</v>
      </c>
      <c r="J7657" s="27" t="s">
        <v>19</v>
      </c>
      <c r="K7657" s="27">
        <v>2</v>
      </c>
      <c r="L7657" s="27">
        <v>28</v>
      </c>
      <c r="M7657" s="27">
        <v>500</v>
      </c>
      <c r="N7657" s="27">
        <v>3.5</v>
      </c>
      <c r="O7657" s="27">
        <v>2018</v>
      </c>
      <c r="P7657" s="27">
        <v>11</v>
      </c>
      <c r="Q7657" s="27">
        <v>21</v>
      </c>
      <c r="R7657" s="28">
        <f>DATE('Raw Data'!$O7657,'Raw Data'!$P7657,'Raw Data'!$Q7657)</f>
        <v>43425</v>
      </c>
      <c r="S7657" s="27" t="str">
        <f>CONCATENATE(MID('Raw Data'!$H7657,FIND("(",'Raw Data'!$H7657)+1,FIND(")",'Raw Data'!$H7657)-FIND("(",'Raw Data'!$H7657)-1),"",'Raw Data'!$M7657)</f>
        <v>Rs.500</v>
      </c>
      <c r="T7657" s="27">
        <f t="shared" si="119"/>
        <v>1</v>
      </c>
      <c r="U7657" s="29">
        <f>'Raw Data'!$M7657*'Raw Data'!$T7657</f>
        <v>500</v>
      </c>
    </row>
    <row r="7658" spans="1:21" x14ac:dyDescent="0.3">
      <c r="A7658" s="20">
        <v>18377925</v>
      </c>
      <c r="B7658" s="27" t="s">
        <v>14274</v>
      </c>
      <c r="C7658" s="27">
        <v>1</v>
      </c>
      <c r="D7658" s="27" t="str">
        <f>VLOOKUP('Raw Data'!$C7658,'country description'!$A$2:$B$16,2,0)</f>
        <v>India</v>
      </c>
      <c r="E7658" s="27" t="s">
        <v>12487</v>
      </c>
      <c r="F7658" s="27" t="s">
        <v>14275</v>
      </c>
      <c r="G7658" s="27" t="s">
        <v>393</v>
      </c>
      <c r="H7658" s="27" t="s">
        <v>18</v>
      </c>
      <c r="I7658" s="27" t="s">
        <v>19</v>
      </c>
      <c r="J7658" s="27" t="s">
        <v>19</v>
      </c>
      <c r="K7658" s="27">
        <v>2</v>
      </c>
      <c r="L7658" s="27">
        <v>2</v>
      </c>
      <c r="M7658" s="27">
        <v>500</v>
      </c>
      <c r="N7658" s="27">
        <v>1</v>
      </c>
      <c r="O7658" s="27">
        <v>2015</v>
      </c>
      <c r="P7658" s="27">
        <v>11</v>
      </c>
      <c r="Q7658" s="27">
        <v>9</v>
      </c>
      <c r="R7658" s="28">
        <f>DATE('Raw Data'!$O7658,'Raw Data'!$P7658,'Raw Data'!$Q7658)</f>
        <v>42317</v>
      </c>
      <c r="S7658" s="27" t="str">
        <f>CONCATENATE(MID('Raw Data'!$H7658,FIND("(",'Raw Data'!$H7658)+1,FIND(")",'Raw Data'!$H7658)-FIND("(",'Raw Data'!$H7658)-1),"",'Raw Data'!$M7658)</f>
        <v>Rs.500</v>
      </c>
      <c r="T7658" s="27">
        <f t="shared" si="119"/>
        <v>1</v>
      </c>
      <c r="U7658" s="29">
        <f>'Raw Data'!$M7658*'Raw Data'!$T7658</f>
        <v>500</v>
      </c>
    </row>
    <row r="7659" spans="1:21" x14ac:dyDescent="0.3">
      <c r="A7659" s="20">
        <v>18440751</v>
      </c>
      <c r="B7659" s="27" t="s">
        <v>14276</v>
      </c>
      <c r="C7659" s="27">
        <v>1</v>
      </c>
      <c r="D7659" s="27" t="str">
        <f>VLOOKUP('Raw Data'!$C7659,'country description'!$A$2:$B$16,2,0)</f>
        <v>India</v>
      </c>
      <c r="E7659" s="27" t="s">
        <v>12487</v>
      </c>
      <c r="F7659" s="27" t="s">
        <v>14277</v>
      </c>
      <c r="G7659" s="27" t="s">
        <v>427</v>
      </c>
      <c r="H7659" s="27" t="s">
        <v>18</v>
      </c>
      <c r="I7659" s="27" t="s">
        <v>19</v>
      </c>
      <c r="J7659" s="27" t="s">
        <v>19</v>
      </c>
      <c r="K7659" s="27">
        <v>2</v>
      </c>
      <c r="L7659" s="27">
        <v>13</v>
      </c>
      <c r="M7659" s="27">
        <v>500</v>
      </c>
      <c r="N7659" s="27">
        <v>3.3</v>
      </c>
      <c r="O7659" s="27">
        <v>2013</v>
      </c>
      <c r="P7659" s="27">
        <v>11</v>
      </c>
      <c r="Q7659" s="27">
        <v>8</v>
      </c>
      <c r="R7659" s="28">
        <f>DATE('Raw Data'!$O7659,'Raw Data'!$P7659,'Raw Data'!$Q7659)</f>
        <v>41586</v>
      </c>
      <c r="S7659" s="27" t="str">
        <f>CONCATENATE(MID('Raw Data'!$H7659,FIND("(",'Raw Data'!$H7659)+1,FIND(")",'Raw Data'!$H7659)-FIND("(",'Raw Data'!$H7659)-1),"",'Raw Data'!$M7659)</f>
        <v>Rs.500</v>
      </c>
      <c r="T7659" s="27">
        <f t="shared" si="119"/>
        <v>1</v>
      </c>
      <c r="U7659" s="29">
        <f>'Raw Data'!$M7659*'Raw Data'!$T7659</f>
        <v>500</v>
      </c>
    </row>
    <row r="7660" spans="1:21" x14ac:dyDescent="0.3">
      <c r="A7660" s="20">
        <v>307340</v>
      </c>
      <c r="B7660" s="27" t="s">
        <v>5279</v>
      </c>
      <c r="C7660" s="27">
        <v>1</v>
      </c>
      <c r="D7660" s="27" t="str">
        <f>VLOOKUP('Raw Data'!$C7660,'country description'!$A$2:$B$16,2,0)</f>
        <v>India</v>
      </c>
      <c r="E7660" s="27" t="s">
        <v>12487</v>
      </c>
      <c r="F7660" s="27" t="s">
        <v>14278</v>
      </c>
      <c r="G7660" s="27" t="s">
        <v>5281</v>
      </c>
      <c r="H7660" s="27" t="s">
        <v>18</v>
      </c>
      <c r="I7660" s="27" t="s">
        <v>19</v>
      </c>
      <c r="J7660" s="27" t="s">
        <v>19</v>
      </c>
      <c r="K7660" s="27">
        <v>2</v>
      </c>
      <c r="L7660" s="27">
        <v>51</v>
      </c>
      <c r="M7660" s="27">
        <v>500</v>
      </c>
      <c r="N7660" s="27">
        <v>2.4</v>
      </c>
      <c r="O7660" s="27">
        <v>2014</v>
      </c>
      <c r="P7660" s="27">
        <v>11</v>
      </c>
      <c r="Q7660" s="27">
        <v>26</v>
      </c>
      <c r="R7660" s="28">
        <f>DATE('Raw Data'!$O7660,'Raw Data'!$P7660,'Raw Data'!$Q7660)</f>
        <v>41969</v>
      </c>
      <c r="S7660" s="27" t="str">
        <f>CONCATENATE(MID('Raw Data'!$H7660,FIND("(",'Raw Data'!$H7660)+1,FIND(")",'Raw Data'!$H7660)-FIND("(",'Raw Data'!$H7660)-1),"",'Raw Data'!$M7660)</f>
        <v>Rs.500</v>
      </c>
      <c r="T7660" s="27">
        <f t="shared" si="119"/>
        <v>1</v>
      </c>
      <c r="U7660" s="29">
        <f>'Raw Data'!$M7660*'Raw Data'!$T7660</f>
        <v>500</v>
      </c>
    </row>
    <row r="7661" spans="1:21" x14ac:dyDescent="0.3">
      <c r="A7661" s="20">
        <v>1070</v>
      </c>
      <c r="B7661" s="27" t="s">
        <v>5279</v>
      </c>
      <c r="C7661" s="27">
        <v>1</v>
      </c>
      <c r="D7661" s="27" t="str">
        <f>VLOOKUP('Raw Data'!$C7661,'country description'!$A$2:$B$16,2,0)</f>
        <v>India</v>
      </c>
      <c r="E7661" s="27" t="s">
        <v>12487</v>
      </c>
      <c r="F7661" s="27" t="s">
        <v>14279</v>
      </c>
      <c r="G7661" s="27" t="s">
        <v>5281</v>
      </c>
      <c r="H7661" s="27" t="s">
        <v>18</v>
      </c>
      <c r="I7661" s="27" t="s">
        <v>19</v>
      </c>
      <c r="J7661" s="27" t="s">
        <v>24</v>
      </c>
      <c r="K7661" s="27">
        <v>2</v>
      </c>
      <c r="L7661" s="27">
        <v>268</v>
      </c>
      <c r="M7661" s="27">
        <v>500</v>
      </c>
      <c r="N7661" s="27">
        <v>3.8</v>
      </c>
      <c r="O7661" s="27">
        <v>2014</v>
      </c>
      <c r="P7661" s="27">
        <v>11</v>
      </c>
      <c r="Q7661" s="27">
        <v>21</v>
      </c>
      <c r="R7661" s="28">
        <f>DATE('Raw Data'!$O7661,'Raw Data'!$P7661,'Raw Data'!$Q7661)</f>
        <v>41964</v>
      </c>
      <c r="S7661" s="27" t="str">
        <f>CONCATENATE(MID('Raw Data'!$H7661,FIND("(",'Raw Data'!$H7661)+1,FIND(")",'Raw Data'!$H7661)-FIND("(",'Raw Data'!$H7661)-1),"",'Raw Data'!$M7661)</f>
        <v>Rs.500</v>
      </c>
      <c r="T7661" s="27">
        <f t="shared" si="119"/>
        <v>1</v>
      </c>
      <c r="U7661" s="29">
        <f>'Raw Data'!$M7661*'Raw Data'!$T7661</f>
        <v>500</v>
      </c>
    </row>
    <row r="7662" spans="1:21" x14ac:dyDescent="0.3">
      <c r="A7662" s="20">
        <v>18138415</v>
      </c>
      <c r="B7662" s="27" t="s">
        <v>14280</v>
      </c>
      <c r="C7662" s="27">
        <v>1</v>
      </c>
      <c r="D7662" s="27" t="str">
        <f>VLOOKUP('Raw Data'!$C7662,'country description'!$A$2:$B$16,2,0)</f>
        <v>India</v>
      </c>
      <c r="E7662" s="27" t="s">
        <v>12487</v>
      </c>
      <c r="F7662" s="27" t="s">
        <v>14281</v>
      </c>
      <c r="G7662" s="27" t="s">
        <v>458</v>
      </c>
      <c r="H7662" s="27" t="s">
        <v>18</v>
      </c>
      <c r="I7662" s="27" t="s">
        <v>19</v>
      </c>
      <c r="J7662" s="27" t="s">
        <v>24</v>
      </c>
      <c r="K7662" s="27">
        <v>2</v>
      </c>
      <c r="L7662" s="27">
        <v>8</v>
      </c>
      <c r="M7662" s="27">
        <v>500</v>
      </c>
      <c r="N7662" s="27">
        <v>2.8</v>
      </c>
      <c r="O7662" s="27">
        <v>2016</v>
      </c>
      <c r="P7662" s="27">
        <v>11</v>
      </c>
      <c r="Q7662" s="27">
        <v>20</v>
      </c>
      <c r="R7662" s="28">
        <f>DATE('Raw Data'!$O7662,'Raw Data'!$P7662,'Raw Data'!$Q7662)</f>
        <v>42694</v>
      </c>
      <c r="S7662" s="27" t="str">
        <f>CONCATENATE(MID('Raw Data'!$H7662,FIND("(",'Raw Data'!$H7662)+1,FIND(")",'Raw Data'!$H7662)-FIND("(",'Raw Data'!$H7662)-1),"",'Raw Data'!$M7662)</f>
        <v>Rs.500</v>
      </c>
      <c r="T7662" s="27">
        <f t="shared" si="119"/>
        <v>1</v>
      </c>
      <c r="U7662" s="29">
        <f>'Raw Data'!$M7662*'Raw Data'!$T7662</f>
        <v>500</v>
      </c>
    </row>
    <row r="7663" spans="1:21" x14ac:dyDescent="0.3">
      <c r="A7663" s="20">
        <v>18432195</v>
      </c>
      <c r="B7663" s="27" t="s">
        <v>12834</v>
      </c>
      <c r="C7663" s="27">
        <v>1</v>
      </c>
      <c r="D7663" s="27" t="str">
        <f>VLOOKUP('Raw Data'!$C7663,'country description'!$A$2:$B$16,2,0)</f>
        <v>India</v>
      </c>
      <c r="E7663" s="27" t="s">
        <v>12487</v>
      </c>
      <c r="F7663" s="27" t="s">
        <v>12782</v>
      </c>
      <c r="G7663" s="27" t="s">
        <v>1356</v>
      </c>
      <c r="H7663" s="27" t="s">
        <v>18</v>
      </c>
      <c r="I7663" s="27" t="s">
        <v>19</v>
      </c>
      <c r="J7663" s="27" t="s">
        <v>24</v>
      </c>
      <c r="K7663" s="27">
        <v>2</v>
      </c>
      <c r="L7663" s="27">
        <v>19</v>
      </c>
      <c r="M7663" s="27">
        <v>500</v>
      </c>
      <c r="N7663" s="27">
        <v>3.6</v>
      </c>
      <c r="O7663" s="27">
        <v>2017</v>
      </c>
      <c r="P7663" s="27">
        <v>11</v>
      </c>
      <c r="Q7663" s="27">
        <v>8</v>
      </c>
      <c r="R7663" s="28">
        <f>DATE('Raw Data'!$O7663,'Raw Data'!$P7663,'Raw Data'!$Q7663)</f>
        <v>43047</v>
      </c>
      <c r="S7663" s="27" t="str">
        <f>CONCATENATE(MID('Raw Data'!$H7663,FIND("(",'Raw Data'!$H7663)+1,FIND(")",'Raw Data'!$H7663)-FIND("(",'Raw Data'!$H7663)-1),"",'Raw Data'!$M7663)</f>
        <v>Rs.500</v>
      </c>
      <c r="T7663" s="27">
        <f t="shared" si="119"/>
        <v>1</v>
      </c>
      <c r="U7663" s="29">
        <f>'Raw Data'!$M7663*'Raw Data'!$T7663</f>
        <v>500</v>
      </c>
    </row>
    <row r="7664" spans="1:21" x14ac:dyDescent="0.3">
      <c r="A7664" s="20">
        <v>18274402</v>
      </c>
      <c r="B7664" s="27" t="s">
        <v>5383</v>
      </c>
      <c r="C7664" s="27">
        <v>1</v>
      </c>
      <c r="D7664" s="27" t="str">
        <f>VLOOKUP('Raw Data'!$C7664,'country description'!$A$2:$B$16,2,0)</f>
        <v>India</v>
      </c>
      <c r="E7664" s="27" t="s">
        <v>12487</v>
      </c>
      <c r="F7664" s="27" t="s">
        <v>14282</v>
      </c>
      <c r="G7664" s="27" t="s">
        <v>393</v>
      </c>
      <c r="H7664" s="27" t="s">
        <v>18</v>
      </c>
      <c r="I7664" s="27" t="s">
        <v>19</v>
      </c>
      <c r="J7664" s="27" t="s">
        <v>24</v>
      </c>
      <c r="K7664" s="27">
        <v>2</v>
      </c>
      <c r="L7664" s="27">
        <v>2</v>
      </c>
      <c r="M7664" s="27">
        <v>500</v>
      </c>
      <c r="N7664" s="27">
        <v>1</v>
      </c>
      <c r="O7664" s="27">
        <v>2014</v>
      </c>
      <c r="P7664" s="27">
        <v>11</v>
      </c>
      <c r="Q7664" s="27">
        <v>22</v>
      </c>
      <c r="R7664" s="28">
        <f>DATE('Raw Data'!$O7664,'Raw Data'!$P7664,'Raw Data'!$Q7664)</f>
        <v>41965</v>
      </c>
      <c r="S7664" s="27" t="str">
        <f>CONCATENATE(MID('Raw Data'!$H7664,FIND("(",'Raw Data'!$H7664)+1,FIND(")",'Raw Data'!$H7664)-FIND("(",'Raw Data'!$H7664)-1),"",'Raw Data'!$M7664)</f>
        <v>Rs.500</v>
      </c>
      <c r="T7664" s="27">
        <f t="shared" si="119"/>
        <v>1</v>
      </c>
      <c r="U7664" s="29">
        <f>'Raw Data'!$M7664*'Raw Data'!$T7664</f>
        <v>500</v>
      </c>
    </row>
    <row r="7665" spans="1:21" x14ac:dyDescent="0.3">
      <c r="A7665" s="20">
        <v>447</v>
      </c>
      <c r="B7665" s="27" t="s">
        <v>14283</v>
      </c>
      <c r="C7665" s="27">
        <v>1</v>
      </c>
      <c r="D7665" s="27" t="str">
        <f>VLOOKUP('Raw Data'!$C7665,'country description'!$A$2:$B$16,2,0)</f>
        <v>India</v>
      </c>
      <c r="E7665" s="27" t="s">
        <v>12487</v>
      </c>
      <c r="F7665" s="27" t="s">
        <v>14284</v>
      </c>
      <c r="G7665" s="27" t="s">
        <v>17</v>
      </c>
      <c r="H7665" s="27" t="s">
        <v>18</v>
      </c>
      <c r="I7665" s="27" t="s">
        <v>19</v>
      </c>
      <c r="J7665" s="27" t="s">
        <v>19</v>
      </c>
      <c r="K7665" s="27">
        <v>2</v>
      </c>
      <c r="L7665" s="27">
        <v>32</v>
      </c>
      <c r="M7665" s="27">
        <v>500</v>
      </c>
      <c r="N7665" s="27">
        <v>2.6</v>
      </c>
      <c r="O7665" s="27">
        <v>2018</v>
      </c>
      <c r="P7665" s="27">
        <v>11</v>
      </c>
      <c r="Q7665" s="27">
        <v>27</v>
      </c>
      <c r="R7665" s="28">
        <f>DATE('Raw Data'!$O7665,'Raw Data'!$P7665,'Raw Data'!$Q7665)</f>
        <v>43431</v>
      </c>
      <c r="S7665" s="27" t="str">
        <f>CONCATENATE(MID('Raw Data'!$H7665,FIND("(",'Raw Data'!$H7665)+1,FIND(")",'Raw Data'!$H7665)-FIND("(",'Raw Data'!$H7665)-1),"",'Raw Data'!$M7665)</f>
        <v>Rs.500</v>
      </c>
      <c r="T7665" s="27">
        <f t="shared" si="119"/>
        <v>1</v>
      </c>
      <c r="U7665" s="29">
        <f>'Raw Data'!$M7665*'Raw Data'!$T7665</f>
        <v>500</v>
      </c>
    </row>
    <row r="7666" spans="1:21" x14ac:dyDescent="0.3">
      <c r="A7666" s="20">
        <v>7932</v>
      </c>
      <c r="B7666" s="27" t="s">
        <v>5265</v>
      </c>
      <c r="C7666" s="27">
        <v>1</v>
      </c>
      <c r="D7666" s="27" t="str">
        <f>VLOOKUP('Raw Data'!$C7666,'country description'!$A$2:$B$16,2,0)</f>
        <v>India</v>
      </c>
      <c r="E7666" s="27" t="s">
        <v>12487</v>
      </c>
      <c r="F7666" s="27" t="s">
        <v>12583</v>
      </c>
      <c r="G7666" s="27" t="s">
        <v>5267</v>
      </c>
      <c r="H7666" s="27" t="s">
        <v>18</v>
      </c>
      <c r="I7666" s="27" t="s">
        <v>19</v>
      </c>
      <c r="J7666" s="27" t="s">
        <v>19</v>
      </c>
      <c r="K7666" s="27">
        <v>2</v>
      </c>
      <c r="L7666" s="27">
        <v>70</v>
      </c>
      <c r="M7666" s="27">
        <v>500</v>
      </c>
      <c r="N7666" s="27">
        <v>3.4</v>
      </c>
      <c r="O7666" s="27">
        <v>2018</v>
      </c>
      <c r="P7666" s="27">
        <v>11</v>
      </c>
      <c r="Q7666" s="27">
        <v>19</v>
      </c>
      <c r="R7666" s="28">
        <f>DATE('Raw Data'!$O7666,'Raw Data'!$P7666,'Raw Data'!$Q7666)</f>
        <v>43423</v>
      </c>
      <c r="S7666" s="27" t="str">
        <f>CONCATENATE(MID('Raw Data'!$H7666,FIND("(",'Raw Data'!$H7666)+1,FIND(")",'Raw Data'!$H7666)-FIND("(",'Raw Data'!$H7666)-1),"",'Raw Data'!$M7666)</f>
        <v>Rs.500</v>
      </c>
      <c r="T7666" s="27">
        <f t="shared" si="119"/>
        <v>1</v>
      </c>
      <c r="U7666" s="29">
        <f>'Raw Data'!$M7666*'Raw Data'!$T7666</f>
        <v>500</v>
      </c>
    </row>
    <row r="7667" spans="1:21" x14ac:dyDescent="0.3">
      <c r="A7667" s="20">
        <v>18427249</v>
      </c>
      <c r="B7667" s="27" t="s">
        <v>14285</v>
      </c>
      <c r="C7667" s="27">
        <v>1</v>
      </c>
      <c r="D7667" s="27" t="str">
        <f>VLOOKUP('Raw Data'!$C7667,'country description'!$A$2:$B$16,2,0)</f>
        <v>India</v>
      </c>
      <c r="E7667" s="27" t="s">
        <v>12487</v>
      </c>
      <c r="F7667" s="27" t="s">
        <v>14286</v>
      </c>
      <c r="G7667" s="27" t="s">
        <v>1217</v>
      </c>
      <c r="H7667" s="27" t="s">
        <v>18</v>
      </c>
      <c r="I7667" s="27" t="s">
        <v>19</v>
      </c>
      <c r="J7667" s="27" t="s">
        <v>19</v>
      </c>
      <c r="K7667" s="27">
        <v>2</v>
      </c>
      <c r="L7667" s="27">
        <v>23</v>
      </c>
      <c r="M7667" s="27">
        <v>500</v>
      </c>
      <c r="N7667" s="27">
        <v>3.4</v>
      </c>
      <c r="O7667" s="27">
        <v>2016</v>
      </c>
      <c r="P7667" s="27">
        <v>10</v>
      </c>
      <c r="Q7667" s="27">
        <v>4</v>
      </c>
      <c r="R7667" s="28">
        <f>DATE('Raw Data'!$O7667,'Raw Data'!$P7667,'Raw Data'!$Q7667)</f>
        <v>42647</v>
      </c>
      <c r="S7667" s="27" t="str">
        <f>CONCATENATE(MID('Raw Data'!$H7667,FIND("(",'Raw Data'!$H7667)+1,FIND(")",'Raw Data'!$H7667)-FIND("(",'Raw Data'!$H7667)-1),"",'Raw Data'!$M7667)</f>
        <v>Rs.500</v>
      </c>
      <c r="T7667" s="27">
        <f t="shared" si="119"/>
        <v>1</v>
      </c>
      <c r="U7667" s="29">
        <f>'Raw Data'!$M7667*'Raw Data'!$T7667</f>
        <v>500</v>
      </c>
    </row>
    <row r="7668" spans="1:21" x14ac:dyDescent="0.3">
      <c r="A7668" s="20">
        <v>309799</v>
      </c>
      <c r="B7668" s="27" t="s">
        <v>5451</v>
      </c>
      <c r="C7668" s="27">
        <v>1</v>
      </c>
      <c r="D7668" s="27" t="str">
        <f>VLOOKUP('Raw Data'!$C7668,'country description'!$A$2:$B$16,2,0)</f>
        <v>India</v>
      </c>
      <c r="E7668" s="27" t="s">
        <v>12487</v>
      </c>
      <c r="F7668" s="27" t="s">
        <v>14287</v>
      </c>
      <c r="G7668" s="27" t="s">
        <v>3878</v>
      </c>
      <c r="H7668" s="27" t="s">
        <v>18</v>
      </c>
      <c r="I7668" s="27" t="s">
        <v>19</v>
      </c>
      <c r="J7668" s="27" t="s">
        <v>24</v>
      </c>
      <c r="K7668" s="27">
        <v>2</v>
      </c>
      <c r="L7668" s="27">
        <v>183</v>
      </c>
      <c r="M7668" s="27">
        <v>500</v>
      </c>
      <c r="N7668" s="27">
        <v>4</v>
      </c>
      <c r="O7668" s="27">
        <v>2011</v>
      </c>
      <c r="P7668" s="27">
        <v>10</v>
      </c>
      <c r="Q7668" s="27">
        <v>25</v>
      </c>
      <c r="R7668" s="28">
        <f>DATE('Raw Data'!$O7668,'Raw Data'!$P7668,'Raw Data'!$Q7668)</f>
        <v>40841</v>
      </c>
      <c r="S7668" s="27" t="str">
        <f>CONCATENATE(MID('Raw Data'!$H7668,FIND("(",'Raw Data'!$H7668)+1,FIND(")",'Raw Data'!$H7668)-FIND("(",'Raw Data'!$H7668)-1),"",'Raw Data'!$M7668)</f>
        <v>Rs.500</v>
      </c>
      <c r="T7668" s="27">
        <f t="shared" si="119"/>
        <v>1</v>
      </c>
      <c r="U7668" s="29">
        <f>'Raw Data'!$M7668*'Raw Data'!$T7668</f>
        <v>500</v>
      </c>
    </row>
    <row r="7669" spans="1:21" x14ac:dyDescent="0.3">
      <c r="A7669" s="20">
        <v>18228857</v>
      </c>
      <c r="B7669" s="27" t="s">
        <v>14267</v>
      </c>
      <c r="C7669" s="27">
        <v>1</v>
      </c>
      <c r="D7669" s="27" t="str">
        <f>VLOOKUP('Raw Data'!$C7669,'country description'!$A$2:$B$16,2,0)</f>
        <v>India</v>
      </c>
      <c r="E7669" s="27" t="s">
        <v>12487</v>
      </c>
      <c r="F7669" s="27" t="s">
        <v>14288</v>
      </c>
      <c r="G7669" s="27" t="s">
        <v>390</v>
      </c>
      <c r="H7669" s="27" t="s">
        <v>18</v>
      </c>
      <c r="I7669" s="27" t="s">
        <v>19</v>
      </c>
      <c r="J7669" s="27" t="s">
        <v>19</v>
      </c>
      <c r="K7669" s="27">
        <v>2</v>
      </c>
      <c r="L7669" s="27">
        <v>4</v>
      </c>
      <c r="M7669" s="27">
        <v>500</v>
      </c>
      <c r="N7669" s="27">
        <v>2.9</v>
      </c>
      <c r="O7669" s="27">
        <v>2013</v>
      </c>
      <c r="P7669" s="27">
        <v>10</v>
      </c>
      <c r="Q7669" s="27">
        <v>26</v>
      </c>
      <c r="R7669" s="28">
        <f>DATE('Raw Data'!$O7669,'Raw Data'!$P7669,'Raw Data'!$Q7669)</f>
        <v>41573</v>
      </c>
      <c r="S7669" s="27" t="str">
        <f>CONCATENATE(MID('Raw Data'!$H7669,FIND("(",'Raw Data'!$H7669)+1,FIND(")",'Raw Data'!$H7669)-FIND("(",'Raw Data'!$H7669)-1),"",'Raw Data'!$M7669)</f>
        <v>Rs.500</v>
      </c>
      <c r="T7669" s="27">
        <f t="shared" si="119"/>
        <v>1</v>
      </c>
      <c r="U7669" s="29">
        <f>'Raw Data'!$M7669*'Raw Data'!$T7669</f>
        <v>500</v>
      </c>
    </row>
    <row r="7670" spans="1:21" x14ac:dyDescent="0.3">
      <c r="A7670" s="20">
        <v>308441</v>
      </c>
      <c r="B7670" s="27" t="s">
        <v>11258</v>
      </c>
      <c r="C7670" s="27">
        <v>1</v>
      </c>
      <c r="D7670" s="27" t="str">
        <f>VLOOKUP('Raw Data'!$C7670,'country description'!$A$2:$B$16,2,0)</f>
        <v>India</v>
      </c>
      <c r="E7670" s="27" t="s">
        <v>12487</v>
      </c>
      <c r="F7670" s="27" t="s">
        <v>14289</v>
      </c>
      <c r="G7670" s="27" t="s">
        <v>393</v>
      </c>
      <c r="H7670" s="27" t="s">
        <v>18</v>
      </c>
      <c r="I7670" s="27" t="s">
        <v>19</v>
      </c>
      <c r="J7670" s="27" t="s">
        <v>24</v>
      </c>
      <c r="K7670" s="27">
        <v>2</v>
      </c>
      <c r="L7670" s="27">
        <v>115</v>
      </c>
      <c r="M7670" s="27">
        <v>500</v>
      </c>
      <c r="N7670" s="27">
        <v>2.2999999999999998</v>
      </c>
      <c r="O7670" s="27">
        <v>2015</v>
      </c>
      <c r="P7670" s="27">
        <v>10</v>
      </c>
      <c r="Q7670" s="27">
        <v>27</v>
      </c>
      <c r="R7670" s="28">
        <f>DATE('Raw Data'!$O7670,'Raw Data'!$P7670,'Raw Data'!$Q7670)</f>
        <v>42304</v>
      </c>
      <c r="S7670" s="27" t="str">
        <f>CONCATENATE(MID('Raw Data'!$H7670,FIND("(",'Raw Data'!$H7670)+1,FIND(")",'Raw Data'!$H7670)-FIND("(",'Raw Data'!$H7670)-1),"",'Raw Data'!$M7670)</f>
        <v>Rs.500</v>
      </c>
      <c r="T7670" s="27">
        <f t="shared" si="119"/>
        <v>1</v>
      </c>
      <c r="U7670" s="29">
        <f>'Raw Data'!$M7670*'Raw Data'!$T7670</f>
        <v>500</v>
      </c>
    </row>
    <row r="7671" spans="1:21" x14ac:dyDescent="0.3">
      <c r="A7671" s="20">
        <v>311622</v>
      </c>
      <c r="B7671" s="27" t="s">
        <v>5276</v>
      </c>
      <c r="C7671" s="27">
        <v>1</v>
      </c>
      <c r="D7671" s="27" t="str">
        <f>VLOOKUP('Raw Data'!$C7671,'country description'!$A$2:$B$16,2,0)</f>
        <v>India</v>
      </c>
      <c r="E7671" s="27" t="s">
        <v>12487</v>
      </c>
      <c r="F7671" s="27" t="s">
        <v>14290</v>
      </c>
      <c r="G7671" s="27" t="s">
        <v>4087</v>
      </c>
      <c r="H7671" s="27" t="s">
        <v>18</v>
      </c>
      <c r="I7671" s="27" t="s">
        <v>19</v>
      </c>
      <c r="J7671" s="27" t="s">
        <v>24</v>
      </c>
      <c r="K7671" s="27">
        <v>2</v>
      </c>
      <c r="L7671" s="27">
        <v>155</v>
      </c>
      <c r="M7671" s="27">
        <v>500</v>
      </c>
      <c r="N7671" s="27">
        <v>3.4</v>
      </c>
      <c r="O7671" s="27">
        <v>2015</v>
      </c>
      <c r="P7671" s="27">
        <v>10</v>
      </c>
      <c r="Q7671" s="27">
        <v>24</v>
      </c>
      <c r="R7671" s="28">
        <f>DATE('Raw Data'!$O7671,'Raw Data'!$P7671,'Raw Data'!$Q7671)</f>
        <v>42301</v>
      </c>
      <c r="S7671" s="27" t="str">
        <f>CONCATENATE(MID('Raw Data'!$H7671,FIND("(",'Raw Data'!$H7671)+1,FIND(")",'Raw Data'!$H7671)-FIND("(",'Raw Data'!$H7671)-1),"",'Raw Data'!$M7671)</f>
        <v>Rs.500</v>
      </c>
      <c r="T7671" s="27">
        <f t="shared" si="119"/>
        <v>1</v>
      </c>
      <c r="U7671" s="29">
        <f>'Raw Data'!$M7671*'Raw Data'!$T7671</f>
        <v>500</v>
      </c>
    </row>
    <row r="7672" spans="1:21" x14ac:dyDescent="0.3">
      <c r="A7672" s="20">
        <v>18423127</v>
      </c>
      <c r="B7672" s="27" t="s">
        <v>14291</v>
      </c>
      <c r="C7672" s="27">
        <v>1</v>
      </c>
      <c r="D7672" s="27" t="str">
        <f>VLOOKUP('Raw Data'!$C7672,'country description'!$A$2:$B$16,2,0)</f>
        <v>India</v>
      </c>
      <c r="E7672" s="27" t="s">
        <v>12487</v>
      </c>
      <c r="F7672" s="27" t="s">
        <v>14292</v>
      </c>
      <c r="G7672" s="27" t="s">
        <v>566</v>
      </c>
      <c r="H7672" s="27" t="s">
        <v>18</v>
      </c>
      <c r="I7672" s="27" t="s">
        <v>19</v>
      </c>
      <c r="J7672" s="27" t="s">
        <v>19</v>
      </c>
      <c r="K7672" s="27">
        <v>2</v>
      </c>
      <c r="L7672" s="27">
        <v>10</v>
      </c>
      <c r="M7672" s="27">
        <v>500</v>
      </c>
      <c r="N7672" s="27">
        <v>3.1</v>
      </c>
      <c r="O7672" s="27">
        <v>2018</v>
      </c>
      <c r="P7672" s="27">
        <v>10</v>
      </c>
      <c r="Q7672" s="27">
        <v>12</v>
      </c>
      <c r="R7672" s="28">
        <f>DATE('Raw Data'!$O7672,'Raw Data'!$P7672,'Raw Data'!$Q7672)</f>
        <v>43385</v>
      </c>
      <c r="S7672" s="27" t="str">
        <f>CONCATENATE(MID('Raw Data'!$H7672,FIND("(",'Raw Data'!$H7672)+1,FIND(")",'Raw Data'!$H7672)-FIND("(",'Raw Data'!$H7672)-1),"",'Raw Data'!$M7672)</f>
        <v>Rs.500</v>
      </c>
      <c r="T7672" s="27">
        <f t="shared" si="119"/>
        <v>1</v>
      </c>
      <c r="U7672" s="29">
        <f>'Raw Data'!$M7672*'Raw Data'!$T7672</f>
        <v>500</v>
      </c>
    </row>
    <row r="7673" spans="1:21" x14ac:dyDescent="0.3">
      <c r="A7673" s="20">
        <v>18037826</v>
      </c>
      <c r="B7673" s="27" t="s">
        <v>4728</v>
      </c>
      <c r="C7673" s="27">
        <v>1</v>
      </c>
      <c r="D7673" s="27" t="str">
        <f>VLOOKUP('Raw Data'!$C7673,'country description'!$A$2:$B$16,2,0)</f>
        <v>India</v>
      </c>
      <c r="E7673" s="27" t="s">
        <v>14293</v>
      </c>
      <c r="F7673" s="27" t="s">
        <v>14294</v>
      </c>
      <c r="G7673" s="27" t="s">
        <v>390</v>
      </c>
      <c r="H7673" s="27" t="s">
        <v>18</v>
      </c>
      <c r="I7673" s="27" t="s">
        <v>19</v>
      </c>
      <c r="J7673" s="27" t="s">
        <v>24</v>
      </c>
      <c r="K7673" s="27">
        <v>2</v>
      </c>
      <c r="L7673" s="27">
        <v>49</v>
      </c>
      <c r="M7673" s="27">
        <v>600</v>
      </c>
      <c r="N7673" s="27">
        <v>2.8</v>
      </c>
      <c r="O7673" s="27">
        <v>2014</v>
      </c>
      <c r="P7673" s="27">
        <v>9</v>
      </c>
      <c r="Q7673" s="27">
        <v>11</v>
      </c>
      <c r="R7673" s="28">
        <f>DATE('Raw Data'!$O7673,'Raw Data'!$P7673,'Raw Data'!$Q7673)</f>
        <v>41893</v>
      </c>
      <c r="S7673" s="27" t="str">
        <f>CONCATENATE(MID('Raw Data'!$H7673,FIND("(",'Raw Data'!$H7673)+1,FIND(")",'Raw Data'!$H7673)-FIND("(",'Raw Data'!$H7673)-1),"",'Raw Data'!$M7673)</f>
        <v>Rs.600</v>
      </c>
      <c r="T7673" s="27">
        <f t="shared" si="119"/>
        <v>1</v>
      </c>
      <c r="U7673" s="29">
        <f>'Raw Data'!$M7673*'Raw Data'!$T7673</f>
        <v>600</v>
      </c>
    </row>
    <row r="7674" spans="1:21" x14ac:dyDescent="0.3">
      <c r="A7674" s="20">
        <v>4931</v>
      </c>
      <c r="B7674" s="27" t="s">
        <v>4578</v>
      </c>
      <c r="C7674" s="27">
        <v>1</v>
      </c>
      <c r="D7674" s="27" t="str">
        <f>VLOOKUP('Raw Data'!$C7674,'country description'!$A$2:$B$16,2,0)</f>
        <v>India</v>
      </c>
      <c r="E7674" s="27" t="s">
        <v>14293</v>
      </c>
      <c r="F7674" s="27" t="s">
        <v>14296</v>
      </c>
      <c r="G7674" s="27" t="s">
        <v>14297</v>
      </c>
      <c r="H7674" s="27" t="s">
        <v>18</v>
      </c>
      <c r="I7674" s="27" t="s">
        <v>19</v>
      </c>
      <c r="J7674" s="27" t="s">
        <v>19</v>
      </c>
      <c r="K7674" s="27">
        <v>2</v>
      </c>
      <c r="L7674" s="27">
        <v>233</v>
      </c>
      <c r="M7674" s="27">
        <v>700</v>
      </c>
      <c r="N7674" s="27">
        <v>3.4</v>
      </c>
      <c r="O7674" s="27">
        <v>2011</v>
      </c>
      <c r="P7674" s="27">
        <v>9</v>
      </c>
      <c r="Q7674" s="27">
        <v>22</v>
      </c>
      <c r="R7674" s="28">
        <f>DATE('Raw Data'!$O7674,'Raw Data'!$P7674,'Raw Data'!$Q7674)</f>
        <v>40808</v>
      </c>
      <c r="S7674" s="27" t="str">
        <f>CONCATENATE(MID('Raw Data'!$H7674,FIND("(",'Raw Data'!$H7674)+1,FIND(")",'Raw Data'!$H7674)-FIND("(",'Raw Data'!$H7674)-1),"",'Raw Data'!$M7674)</f>
        <v>Rs.700</v>
      </c>
      <c r="T7674" s="27">
        <f t="shared" si="119"/>
        <v>1</v>
      </c>
      <c r="U7674" s="29">
        <f>'Raw Data'!$M7674*'Raw Data'!$T7674</f>
        <v>700</v>
      </c>
    </row>
    <row r="7675" spans="1:21" x14ac:dyDescent="0.3">
      <c r="A7675" s="20">
        <v>18471268</v>
      </c>
      <c r="B7675" s="27" t="s">
        <v>14298</v>
      </c>
      <c r="C7675" s="27">
        <v>1</v>
      </c>
      <c r="D7675" s="27" t="str">
        <f>VLOOKUP('Raw Data'!$C7675,'country description'!$A$2:$B$16,2,0)</f>
        <v>India</v>
      </c>
      <c r="E7675" s="27" t="s">
        <v>14293</v>
      </c>
      <c r="F7675" s="27" t="s">
        <v>14299</v>
      </c>
      <c r="G7675" s="27" t="s">
        <v>601</v>
      </c>
      <c r="H7675" s="27" t="s">
        <v>18</v>
      </c>
      <c r="I7675" s="27" t="s">
        <v>19</v>
      </c>
      <c r="J7675" s="27" t="s">
        <v>19</v>
      </c>
      <c r="K7675" s="27">
        <v>1</v>
      </c>
      <c r="L7675" s="27">
        <v>0</v>
      </c>
      <c r="M7675" s="27">
        <v>300</v>
      </c>
      <c r="N7675" s="27">
        <v>1</v>
      </c>
      <c r="O7675" s="27">
        <v>2012</v>
      </c>
      <c r="P7675" s="27">
        <v>9</v>
      </c>
      <c r="Q7675" s="27">
        <v>23</v>
      </c>
      <c r="R7675" s="28">
        <f>DATE('Raw Data'!$O7675,'Raw Data'!$P7675,'Raw Data'!$Q7675)</f>
        <v>41175</v>
      </c>
      <c r="S7675" s="27" t="str">
        <f>CONCATENATE(MID('Raw Data'!$H7675,FIND("(",'Raw Data'!$H7675)+1,FIND(")",'Raw Data'!$H7675)-FIND("(",'Raw Data'!$H7675)-1),"",'Raw Data'!$M7675)</f>
        <v>Rs.300</v>
      </c>
      <c r="T7675" s="27">
        <f t="shared" si="119"/>
        <v>1</v>
      </c>
      <c r="U7675" s="29">
        <f>'Raw Data'!$M7675*'Raw Data'!$T7675</f>
        <v>300</v>
      </c>
    </row>
    <row r="7676" spans="1:21" x14ac:dyDescent="0.3">
      <c r="A7676" s="20">
        <v>309558</v>
      </c>
      <c r="B7676" s="27" t="s">
        <v>3992</v>
      </c>
      <c r="C7676" s="27">
        <v>1</v>
      </c>
      <c r="D7676" s="27" t="str">
        <f>VLOOKUP('Raw Data'!$C7676,'country description'!$A$2:$B$16,2,0)</f>
        <v>India</v>
      </c>
      <c r="E7676" s="27" t="s">
        <v>14293</v>
      </c>
      <c r="F7676" s="27" t="s">
        <v>14300</v>
      </c>
      <c r="G7676" s="27" t="s">
        <v>835</v>
      </c>
      <c r="H7676" s="27" t="s">
        <v>18</v>
      </c>
      <c r="I7676" s="27" t="s">
        <v>19</v>
      </c>
      <c r="J7676" s="27" t="s">
        <v>24</v>
      </c>
      <c r="K7676" s="27">
        <v>2</v>
      </c>
      <c r="L7676" s="27">
        <v>48</v>
      </c>
      <c r="M7676" s="27">
        <v>800</v>
      </c>
      <c r="N7676" s="27">
        <v>3.4</v>
      </c>
      <c r="O7676" s="27">
        <v>2012</v>
      </c>
      <c r="P7676" s="27">
        <v>9</v>
      </c>
      <c r="Q7676" s="27">
        <v>2</v>
      </c>
      <c r="R7676" s="28">
        <f>DATE('Raw Data'!$O7676,'Raw Data'!$P7676,'Raw Data'!$Q7676)</f>
        <v>41154</v>
      </c>
      <c r="S7676" s="27" t="str">
        <f>CONCATENATE(MID('Raw Data'!$H7676,FIND("(",'Raw Data'!$H7676)+1,FIND(")",'Raw Data'!$H7676)-FIND("(",'Raw Data'!$H7676)-1),"",'Raw Data'!$M7676)</f>
        <v>Rs.800</v>
      </c>
      <c r="T7676" s="27">
        <f t="shared" si="119"/>
        <v>1</v>
      </c>
      <c r="U7676" s="29">
        <f>'Raw Data'!$M7676*'Raw Data'!$T7676</f>
        <v>800</v>
      </c>
    </row>
    <row r="7677" spans="1:21" x14ac:dyDescent="0.3">
      <c r="A7677" s="20">
        <v>8153</v>
      </c>
      <c r="B7677" s="27" t="s">
        <v>14302</v>
      </c>
      <c r="C7677" s="27">
        <v>1</v>
      </c>
      <c r="D7677" s="27" t="str">
        <f>VLOOKUP('Raw Data'!$C7677,'country description'!$A$2:$B$16,2,0)</f>
        <v>India</v>
      </c>
      <c r="E7677" s="27" t="s">
        <v>14293</v>
      </c>
      <c r="F7677" s="27" t="s">
        <v>14303</v>
      </c>
      <c r="G7677" s="27" t="s">
        <v>4148</v>
      </c>
      <c r="H7677" s="27" t="s">
        <v>18</v>
      </c>
      <c r="I7677" s="27" t="s">
        <v>19</v>
      </c>
      <c r="J7677" s="27" t="s">
        <v>19</v>
      </c>
      <c r="K7677" s="27">
        <v>2</v>
      </c>
      <c r="L7677" s="27">
        <v>8</v>
      </c>
      <c r="M7677" s="27">
        <v>500</v>
      </c>
      <c r="N7677" s="27">
        <v>2.8</v>
      </c>
      <c r="O7677" s="27">
        <v>2011</v>
      </c>
      <c r="P7677" s="27">
        <v>9</v>
      </c>
      <c r="Q7677" s="27">
        <v>8</v>
      </c>
      <c r="R7677" s="28">
        <f>DATE('Raw Data'!$O7677,'Raw Data'!$P7677,'Raw Data'!$Q7677)</f>
        <v>40794</v>
      </c>
      <c r="S7677" s="27" t="str">
        <f>CONCATENATE(MID('Raw Data'!$H7677,FIND("(",'Raw Data'!$H7677)+1,FIND(")",'Raw Data'!$H7677)-FIND("(",'Raw Data'!$H7677)-1),"",'Raw Data'!$M7677)</f>
        <v>Rs.500</v>
      </c>
      <c r="T7677" s="27">
        <f t="shared" si="119"/>
        <v>1</v>
      </c>
      <c r="U7677" s="29">
        <f>'Raw Data'!$M7677*'Raw Data'!$T7677</f>
        <v>500</v>
      </c>
    </row>
    <row r="7678" spans="1:21" x14ac:dyDescent="0.3">
      <c r="A7678" s="20">
        <v>18082235</v>
      </c>
      <c r="B7678" s="27" t="s">
        <v>14304</v>
      </c>
      <c r="C7678" s="27">
        <v>1</v>
      </c>
      <c r="D7678" s="27" t="str">
        <f>VLOOKUP('Raw Data'!$C7678,'country description'!$A$2:$B$16,2,0)</f>
        <v>India</v>
      </c>
      <c r="E7678" s="27" t="s">
        <v>14293</v>
      </c>
      <c r="F7678" s="27" t="s">
        <v>14305</v>
      </c>
      <c r="G7678" s="27" t="s">
        <v>566</v>
      </c>
      <c r="H7678" s="27" t="s">
        <v>18</v>
      </c>
      <c r="I7678" s="27" t="s">
        <v>19</v>
      </c>
      <c r="J7678" s="27" t="s">
        <v>19</v>
      </c>
      <c r="K7678" s="27">
        <v>1</v>
      </c>
      <c r="L7678" s="27">
        <v>32</v>
      </c>
      <c r="M7678" s="27">
        <v>400</v>
      </c>
      <c r="N7678" s="27">
        <v>2.7</v>
      </c>
      <c r="O7678" s="27">
        <v>2013</v>
      </c>
      <c r="P7678" s="27">
        <v>9</v>
      </c>
      <c r="Q7678" s="27">
        <v>26</v>
      </c>
      <c r="R7678" s="28">
        <f>DATE('Raw Data'!$O7678,'Raw Data'!$P7678,'Raw Data'!$Q7678)</f>
        <v>41543</v>
      </c>
      <c r="S7678" s="27" t="str">
        <f>CONCATENATE(MID('Raw Data'!$H7678,FIND("(",'Raw Data'!$H7678)+1,FIND(")",'Raw Data'!$H7678)-FIND("(",'Raw Data'!$H7678)-1),"",'Raw Data'!$M7678)</f>
        <v>Rs.400</v>
      </c>
      <c r="T7678" s="27">
        <f t="shared" si="119"/>
        <v>1</v>
      </c>
      <c r="U7678" s="29">
        <f>'Raw Data'!$M7678*'Raw Data'!$T7678</f>
        <v>400</v>
      </c>
    </row>
    <row r="7679" spans="1:21" x14ac:dyDescent="0.3">
      <c r="A7679" s="20">
        <v>303267</v>
      </c>
      <c r="B7679" s="27" t="s">
        <v>1244</v>
      </c>
      <c r="C7679" s="27">
        <v>1</v>
      </c>
      <c r="D7679" s="27" t="str">
        <f>VLOOKUP('Raw Data'!$C7679,'country description'!$A$2:$B$16,2,0)</f>
        <v>India</v>
      </c>
      <c r="E7679" s="27" t="s">
        <v>14293</v>
      </c>
      <c r="F7679" s="27" t="s">
        <v>14306</v>
      </c>
      <c r="G7679" s="27" t="s">
        <v>1117</v>
      </c>
      <c r="H7679" s="27" t="s">
        <v>18</v>
      </c>
      <c r="I7679" s="27" t="s">
        <v>19</v>
      </c>
      <c r="J7679" s="27" t="s">
        <v>19</v>
      </c>
      <c r="K7679" s="27">
        <v>1</v>
      </c>
      <c r="L7679" s="27">
        <v>35</v>
      </c>
      <c r="M7679" s="27">
        <v>300</v>
      </c>
      <c r="N7679" s="27">
        <v>3.4</v>
      </c>
      <c r="O7679" s="27">
        <v>2017</v>
      </c>
      <c r="P7679" s="27">
        <v>9</v>
      </c>
      <c r="Q7679" s="27">
        <v>14</v>
      </c>
      <c r="R7679" s="28">
        <f>DATE('Raw Data'!$O7679,'Raw Data'!$P7679,'Raw Data'!$Q7679)</f>
        <v>42992</v>
      </c>
      <c r="S7679" s="27" t="str">
        <f>CONCATENATE(MID('Raw Data'!$H7679,FIND("(",'Raw Data'!$H7679)+1,FIND(")",'Raw Data'!$H7679)-FIND("(",'Raw Data'!$H7679)-1),"",'Raw Data'!$M7679)</f>
        <v>Rs.300</v>
      </c>
      <c r="T7679" s="27">
        <f t="shared" si="119"/>
        <v>1</v>
      </c>
      <c r="U7679" s="29">
        <f>'Raw Data'!$M7679*'Raw Data'!$T7679</f>
        <v>300</v>
      </c>
    </row>
    <row r="7680" spans="1:21" x14ac:dyDescent="0.3">
      <c r="A7680" s="20">
        <v>7471</v>
      </c>
      <c r="B7680" s="27" t="s">
        <v>14307</v>
      </c>
      <c r="C7680" s="27">
        <v>1</v>
      </c>
      <c r="D7680" s="27" t="str">
        <f>VLOOKUP('Raw Data'!$C7680,'country description'!$A$2:$B$16,2,0)</f>
        <v>India</v>
      </c>
      <c r="E7680" s="27" t="s">
        <v>14293</v>
      </c>
      <c r="F7680" s="27" t="s">
        <v>14308</v>
      </c>
      <c r="G7680" s="27" t="s">
        <v>484</v>
      </c>
      <c r="H7680" s="27" t="s">
        <v>18</v>
      </c>
      <c r="I7680" s="27" t="s">
        <v>19</v>
      </c>
      <c r="J7680" s="27" t="s">
        <v>19</v>
      </c>
      <c r="K7680" s="27">
        <v>3</v>
      </c>
      <c r="L7680" s="27">
        <v>799</v>
      </c>
      <c r="M7680" s="27">
        <v>1000</v>
      </c>
      <c r="N7680" s="27">
        <v>4.5</v>
      </c>
      <c r="O7680" s="27">
        <v>2015</v>
      </c>
      <c r="P7680" s="27">
        <v>9</v>
      </c>
      <c r="Q7680" s="27">
        <v>15</v>
      </c>
      <c r="R7680" s="28">
        <f>DATE('Raw Data'!$O7680,'Raw Data'!$P7680,'Raw Data'!$Q7680)</f>
        <v>42262</v>
      </c>
      <c r="S7680" s="27" t="str">
        <f>CONCATENATE(MID('Raw Data'!$H7680,FIND("(",'Raw Data'!$H7680)+1,FIND(")",'Raw Data'!$H7680)-FIND("(",'Raw Data'!$H7680)-1),"",'Raw Data'!$M7680)</f>
        <v>Rs.1000</v>
      </c>
      <c r="T7680" s="27">
        <f t="shared" si="119"/>
        <v>1</v>
      </c>
      <c r="U7680" s="29">
        <f>'Raw Data'!$M7680*'Raw Data'!$T7680</f>
        <v>1000</v>
      </c>
    </row>
    <row r="7681" spans="1:21" x14ac:dyDescent="0.3">
      <c r="A7681" s="20">
        <v>6161</v>
      </c>
      <c r="B7681" s="27" t="s">
        <v>14309</v>
      </c>
      <c r="C7681" s="27">
        <v>1</v>
      </c>
      <c r="D7681" s="27" t="str">
        <f>VLOOKUP('Raw Data'!$C7681,'country description'!$A$2:$B$16,2,0)</f>
        <v>India</v>
      </c>
      <c r="E7681" s="27" t="s">
        <v>14293</v>
      </c>
      <c r="F7681" s="27" t="s">
        <v>14310</v>
      </c>
      <c r="G7681" s="27" t="s">
        <v>587</v>
      </c>
      <c r="H7681" s="27" t="s">
        <v>18</v>
      </c>
      <c r="I7681" s="27" t="s">
        <v>19</v>
      </c>
      <c r="J7681" s="27" t="s">
        <v>19</v>
      </c>
      <c r="K7681" s="27">
        <v>1</v>
      </c>
      <c r="L7681" s="27">
        <v>126</v>
      </c>
      <c r="M7681" s="27">
        <v>400</v>
      </c>
      <c r="N7681" s="27">
        <v>3.6</v>
      </c>
      <c r="O7681" s="27">
        <v>2013</v>
      </c>
      <c r="P7681" s="27">
        <v>9</v>
      </c>
      <c r="Q7681" s="27">
        <v>14</v>
      </c>
      <c r="R7681" s="28">
        <f>DATE('Raw Data'!$O7681,'Raw Data'!$P7681,'Raw Data'!$Q7681)</f>
        <v>41531</v>
      </c>
      <c r="S7681" s="27" t="str">
        <f>CONCATENATE(MID('Raw Data'!$H7681,FIND("(",'Raw Data'!$H7681)+1,FIND(")",'Raw Data'!$H7681)-FIND("(",'Raw Data'!$H7681)-1),"",'Raw Data'!$M7681)</f>
        <v>Rs.400</v>
      </c>
      <c r="T7681" s="27">
        <f t="shared" si="119"/>
        <v>1</v>
      </c>
      <c r="U7681" s="29">
        <f>'Raw Data'!$M7681*'Raw Data'!$T7681</f>
        <v>400</v>
      </c>
    </row>
    <row r="7682" spans="1:21" x14ac:dyDescent="0.3">
      <c r="A7682" s="20">
        <v>18466407</v>
      </c>
      <c r="B7682" s="27" t="s">
        <v>14311</v>
      </c>
      <c r="C7682" s="27">
        <v>1</v>
      </c>
      <c r="D7682" s="27" t="str">
        <f>VLOOKUP('Raw Data'!$C7682,'country description'!$A$2:$B$16,2,0)</f>
        <v>India</v>
      </c>
      <c r="E7682" s="27" t="s">
        <v>14293</v>
      </c>
      <c r="F7682" s="27" t="s">
        <v>14312</v>
      </c>
      <c r="G7682" s="27" t="s">
        <v>424</v>
      </c>
      <c r="H7682" s="27" t="s">
        <v>18</v>
      </c>
      <c r="I7682" s="27" t="s">
        <v>19</v>
      </c>
      <c r="J7682" s="27" t="s">
        <v>19</v>
      </c>
      <c r="K7682" s="27">
        <v>2</v>
      </c>
      <c r="L7682" s="27">
        <v>0</v>
      </c>
      <c r="M7682" s="27">
        <v>500</v>
      </c>
      <c r="N7682" s="27">
        <v>1</v>
      </c>
      <c r="O7682" s="27">
        <v>2012</v>
      </c>
      <c r="P7682" s="27">
        <v>9</v>
      </c>
      <c r="Q7682" s="27">
        <v>12</v>
      </c>
      <c r="R7682" s="28">
        <f>DATE('Raw Data'!$O7682,'Raw Data'!$P7682,'Raw Data'!$Q7682)</f>
        <v>41164</v>
      </c>
      <c r="S7682" s="27" t="str">
        <f>CONCATENATE(MID('Raw Data'!$H7682,FIND("(",'Raw Data'!$H7682)+1,FIND(")",'Raw Data'!$H7682)-FIND("(",'Raw Data'!$H7682)-1),"",'Raw Data'!$M7682)</f>
        <v>Rs.500</v>
      </c>
      <c r="T7682" s="27">
        <f t="shared" ref="T7682:T7745" si="120">VLOOKUP(D7682,$Y$4:$Z$18,2,0)</f>
        <v>1</v>
      </c>
      <c r="U7682" s="29">
        <f>'Raw Data'!$M7682*'Raw Data'!$T7682</f>
        <v>500</v>
      </c>
    </row>
    <row r="7683" spans="1:21" x14ac:dyDescent="0.3">
      <c r="A7683" s="20">
        <v>18303717</v>
      </c>
      <c r="B7683" s="27" t="s">
        <v>14313</v>
      </c>
      <c r="C7683" s="27">
        <v>1</v>
      </c>
      <c r="D7683" s="27" t="str">
        <f>VLOOKUP('Raw Data'!$C7683,'country description'!$A$2:$B$16,2,0)</f>
        <v>India</v>
      </c>
      <c r="E7683" s="27" t="s">
        <v>14293</v>
      </c>
      <c r="F7683" s="27" t="s">
        <v>14314</v>
      </c>
      <c r="G7683" s="27" t="s">
        <v>407</v>
      </c>
      <c r="H7683" s="27" t="s">
        <v>18</v>
      </c>
      <c r="I7683" s="27" t="s">
        <v>19</v>
      </c>
      <c r="J7683" s="27" t="s">
        <v>19</v>
      </c>
      <c r="K7683" s="27">
        <v>2</v>
      </c>
      <c r="L7683" s="27">
        <v>18</v>
      </c>
      <c r="M7683" s="27">
        <v>500</v>
      </c>
      <c r="N7683" s="27">
        <v>3.4</v>
      </c>
      <c r="O7683" s="27">
        <v>2013</v>
      </c>
      <c r="P7683" s="27">
        <v>9</v>
      </c>
      <c r="Q7683" s="27">
        <v>17</v>
      </c>
      <c r="R7683" s="28">
        <f>DATE('Raw Data'!$O7683,'Raw Data'!$P7683,'Raw Data'!$Q7683)</f>
        <v>41534</v>
      </c>
      <c r="S7683" s="27" t="str">
        <f>CONCATENATE(MID('Raw Data'!$H7683,FIND("(",'Raw Data'!$H7683)+1,FIND(")",'Raw Data'!$H7683)-FIND("(",'Raw Data'!$H7683)-1),"",'Raw Data'!$M7683)</f>
        <v>Rs.500</v>
      </c>
      <c r="T7683" s="27">
        <f t="shared" si="120"/>
        <v>1</v>
      </c>
      <c r="U7683" s="29">
        <f>'Raw Data'!$M7683*'Raw Data'!$T7683</f>
        <v>500</v>
      </c>
    </row>
    <row r="7684" spans="1:21" x14ac:dyDescent="0.3">
      <c r="A7684" s="20">
        <v>304004</v>
      </c>
      <c r="B7684" s="27" t="s">
        <v>14315</v>
      </c>
      <c r="C7684" s="27">
        <v>1</v>
      </c>
      <c r="D7684" s="27" t="str">
        <f>VLOOKUP('Raw Data'!$C7684,'country description'!$A$2:$B$16,2,0)</f>
        <v>India</v>
      </c>
      <c r="E7684" s="27" t="s">
        <v>14293</v>
      </c>
      <c r="F7684" s="27" t="s">
        <v>14316</v>
      </c>
      <c r="G7684" s="27" t="s">
        <v>475</v>
      </c>
      <c r="H7684" s="27" t="s">
        <v>18</v>
      </c>
      <c r="I7684" s="27" t="s">
        <v>19</v>
      </c>
      <c r="J7684" s="27" t="s">
        <v>24</v>
      </c>
      <c r="K7684" s="27">
        <v>2</v>
      </c>
      <c r="L7684" s="27">
        <v>76</v>
      </c>
      <c r="M7684" s="27">
        <v>700</v>
      </c>
      <c r="N7684" s="27">
        <v>3.3</v>
      </c>
      <c r="O7684" s="27">
        <v>2011</v>
      </c>
      <c r="P7684" s="27">
        <v>9</v>
      </c>
      <c r="Q7684" s="27">
        <v>27</v>
      </c>
      <c r="R7684" s="28">
        <f>DATE('Raw Data'!$O7684,'Raw Data'!$P7684,'Raw Data'!$Q7684)</f>
        <v>40813</v>
      </c>
      <c r="S7684" s="27" t="str">
        <f>CONCATENATE(MID('Raw Data'!$H7684,FIND("(",'Raw Data'!$H7684)+1,FIND(")",'Raw Data'!$H7684)-FIND("(",'Raw Data'!$H7684)-1),"",'Raw Data'!$M7684)</f>
        <v>Rs.700</v>
      </c>
      <c r="T7684" s="27">
        <f t="shared" si="120"/>
        <v>1</v>
      </c>
      <c r="U7684" s="29">
        <f>'Raw Data'!$M7684*'Raw Data'!$T7684</f>
        <v>700</v>
      </c>
    </row>
    <row r="7685" spans="1:21" x14ac:dyDescent="0.3">
      <c r="A7685" s="20">
        <v>18439547</v>
      </c>
      <c r="B7685" s="27" t="s">
        <v>14317</v>
      </c>
      <c r="C7685" s="27">
        <v>1</v>
      </c>
      <c r="D7685" s="27" t="str">
        <f>VLOOKUP('Raw Data'!$C7685,'country description'!$A$2:$B$16,2,0)</f>
        <v>India</v>
      </c>
      <c r="E7685" s="27" t="s">
        <v>14293</v>
      </c>
      <c r="F7685" s="27" t="s">
        <v>14318</v>
      </c>
      <c r="G7685" s="27" t="s">
        <v>17</v>
      </c>
      <c r="H7685" s="27" t="s">
        <v>18</v>
      </c>
      <c r="I7685" s="27" t="s">
        <v>19</v>
      </c>
      <c r="J7685" s="27" t="s">
        <v>19</v>
      </c>
      <c r="K7685" s="27">
        <v>1</v>
      </c>
      <c r="L7685" s="27">
        <v>1</v>
      </c>
      <c r="M7685" s="27">
        <v>200</v>
      </c>
      <c r="N7685" s="27">
        <v>1</v>
      </c>
      <c r="O7685" s="27">
        <v>2011</v>
      </c>
      <c r="P7685" s="27">
        <v>9</v>
      </c>
      <c r="Q7685" s="27">
        <v>4</v>
      </c>
      <c r="R7685" s="28">
        <f>DATE('Raw Data'!$O7685,'Raw Data'!$P7685,'Raw Data'!$Q7685)</f>
        <v>40790</v>
      </c>
      <c r="S7685" s="27" t="str">
        <f>CONCATENATE(MID('Raw Data'!$H7685,FIND("(",'Raw Data'!$H7685)+1,FIND(")",'Raw Data'!$H7685)-FIND("(",'Raw Data'!$H7685)-1),"",'Raw Data'!$M7685)</f>
        <v>Rs.200</v>
      </c>
      <c r="T7685" s="27">
        <f t="shared" si="120"/>
        <v>1</v>
      </c>
      <c r="U7685" s="29">
        <f>'Raw Data'!$M7685*'Raw Data'!$T7685</f>
        <v>200</v>
      </c>
    </row>
    <row r="7686" spans="1:21" x14ac:dyDescent="0.3">
      <c r="A7686" s="20">
        <v>18469937</v>
      </c>
      <c r="B7686" s="27" t="s">
        <v>14319</v>
      </c>
      <c r="C7686" s="27">
        <v>1</v>
      </c>
      <c r="D7686" s="27" t="str">
        <f>VLOOKUP('Raw Data'!$C7686,'country description'!$A$2:$B$16,2,0)</f>
        <v>India</v>
      </c>
      <c r="E7686" s="27" t="s">
        <v>14293</v>
      </c>
      <c r="F7686" s="27" t="s">
        <v>14320</v>
      </c>
      <c r="G7686" s="27" t="s">
        <v>950</v>
      </c>
      <c r="H7686" s="27" t="s">
        <v>18</v>
      </c>
      <c r="I7686" s="27" t="s">
        <v>19</v>
      </c>
      <c r="J7686" s="27" t="s">
        <v>19</v>
      </c>
      <c r="K7686" s="27">
        <v>1</v>
      </c>
      <c r="L7686" s="27">
        <v>2</v>
      </c>
      <c r="M7686" s="27">
        <v>100</v>
      </c>
      <c r="N7686" s="27">
        <v>1</v>
      </c>
      <c r="O7686" s="27">
        <v>2013</v>
      </c>
      <c r="P7686" s="27">
        <v>9</v>
      </c>
      <c r="Q7686" s="27">
        <v>26</v>
      </c>
      <c r="R7686" s="28">
        <f>DATE('Raw Data'!$O7686,'Raw Data'!$P7686,'Raw Data'!$Q7686)</f>
        <v>41543</v>
      </c>
      <c r="S7686" s="27" t="str">
        <f>CONCATENATE(MID('Raw Data'!$H7686,FIND("(",'Raw Data'!$H7686)+1,FIND(")",'Raw Data'!$H7686)-FIND("(",'Raw Data'!$H7686)-1),"",'Raw Data'!$M7686)</f>
        <v>Rs.100</v>
      </c>
      <c r="T7686" s="27">
        <f t="shared" si="120"/>
        <v>1</v>
      </c>
      <c r="U7686" s="29">
        <f>'Raw Data'!$M7686*'Raw Data'!$T7686</f>
        <v>100</v>
      </c>
    </row>
    <row r="7687" spans="1:21" x14ac:dyDescent="0.3">
      <c r="A7687" s="20">
        <v>18380284</v>
      </c>
      <c r="B7687" s="27" t="s">
        <v>14321</v>
      </c>
      <c r="C7687" s="27">
        <v>1</v>
      </c>
      <c r="D7687" s="27" t="str">
        <f>VLOOKUP('Raw Data'!$C7687,'country description'!$A$2:$B$16,2,0)</f>
        <v>India</v>
      </c>
      <c r="E7687" s="27" t="s">
        <v>14293</v>
      </c>
      <c r="F7687" s="27" t="s">
        <v>14322</v>
      </c>
      <c r="G7687" s="27" t="s">
        <v>484</v>
      </c>
      <c r="H7687" s="27" t="s">
        <v>18</v>
      </c>
      <c r="I7687" s="27" t="s">
        <v>19</v>
      </c>
      <c r="J7687" s="27" t="s">
        <v>19</v>
      </c>
      <c r="K7687" s="27">
        <v>1</v>
      </c>
      <c r="L7687" s="27">
        <v>1</v>
      </c>
      <c r="M7687" s="27">
        <v>350</v>
      </c>
      <c r="N7687" s="27">
        <v>1</v>
      </c>
      <c r="O7687" s="27">
        <v>2015</v>
      </c>
      <c r="P7687" s="27">
        <v>9</v>
      </c>
      <c r="Q7687" s="27">
        <v>2</v>
      </c>
      <c r="R7687" s="28">
        <f>DATE('Raw Data'!$O7687,'Raw Data'!$P7687,'Raw Data'!$Q7687)</f>
        <v>42249</v>
      </c>
      <c r="S7687" s="27" t="str">
        <f>CONCATENATE(MID('Raw Data'!$H7687,FIND("(",'Raw Data'!$H7687)+1,FIND(")",'Raw Data'!$H7687)-FIND("(",'Raw Data'!$H7687)-1),"",'Raw Data'!$M7687)</f>
        <v>Rs.350</v>
      </c>
      <c r="T7687" s="27">
        <f t="shared" si="120"/>
        <v>1</v>
      </c>
      <c r="U7687" s="29">
        <f>'Raw Data'!$M7687*'Raw Data'!$T7687</f>
        <v>350</v>
      </c>
    </row>
    <row r="7688" spans="1:21" x14ac:dyDescent="0.3">
      <c r="A7688" s="20">
        <v>18433895</v>
      </c>
      <c r="B7688" s="27" t="s">
        <v>14323</v>
      </c>
      <c r="C7688" s="27">
        <v>1</v>
      </c>
      <c r="D7688" s="27" t="str">
        <f>VLOOKUP('Raw Data'!$C7688,'country description'!$A$2:$B$16,2,0)</f>
        <v>India</v>
      </c>
      <c r="E7688" s="27" t="s">
        <v>14293</v>
      </c>
      <c r="F7688" s="27" t="s">
        <v>14324</v>
      </c>
      <c r="G7688" s="27" t="s">
        <v>410</v>
      </c>
      <c r="H7688" s="27" t="s">
        <v>18</v>
      </c>
      <c r="I7688" s="27" t="s">
        <v>19</v>
      </c>
      <c r="J7688" s="27" t="s">
        <v>19</v>
      </c>
      <c r="K7688" s="27">
        <v>2</v>
      </c>
      <c r="L7688" s="27">
        <v>4</v>
      </c>
      <c r="M7688" s="27">
        <v>500</v>
      </c>
      <c r="N7688" s="27">
        <v>3</v>
      </c>
      <c r="O7688" s="27">
        <v>2010</v>
      </c>
      <c r="P7688" s="27">
        <v>9</v>
      </c>
      <c r="Q7688" s="27">
        <v>22</v>
      </c>
      <c r="R7688" s="28">
        <f>DATE('Raw Data'!$O7688,'Raw Data'!$P7688,'Raw Data'!$Q7688)</f>
        <v>40443</v>
      </c>
      <c r="S7688" s="27" t="str">
        <f>CONCATENATE(MID('Raw Data'!$H7688,FIND("(",'Raw Data'!$H7688)+1,FIND(")",'Raw Data'!$H7688)-FIND("(",'Raw Data'!$H7688)-1),"",'Raw Data'!$M7688)</f>
        <v>Rs.500</v>
      </c>
      <c r="T7688" s="27">
        <f t="shared" si="120"/>
        <v>1</v>
      </c>
      <c r="U7688" s="29">
        <f>'Raw Data'!$M7688*'Raw Data'!$T7688</f>
        <v>500</v>
      </c>
    </row>
    <row r="7689" spans="1:21" x14ac:dyDescent="0.3">
      <c r="A7689" s="20">
        <v>18277177</v>
      </c>
      <c r="B7689" s="27" t="s">
        <v>14325</v>
      </c>
      <c r="C7689" s="27">
        <v>1</v>
      </c>
      <c r="D7689" s="27" t="str">
        <f>VLOOKUP('Raw Data'!$C7689,'country description'!$A$2:$B$16,2,0)</f>
        <v>India</v>
      </c>
      <c r="E7689" s="27" t="s">
        <v>14293</v>
      </c>
      <c r="F7689" s="27" t="s">
        <v>14326</v>
      </c>
      <c r="G7689" s="27" t="s">
        <v>14327</v>
      </c>
      <c r="H7689" s="27" t="s">
        <v>18</v>
      </c>
      <c r="I7689" s="27" t="s">
        <v>19</v>
      </c>
      <c r="J7689" s="27" t="s">
        <v>19</v>
      </c>
      <c r="K7689" s="27">
        <v>1</v>
      </c>
      <c r="L7689" s="27">
        <v>0</v>
      </c>
      <c r="M7689" s="27">
        <v>100</v>
      </c>
      <c r="N7689" s="27">
        <v>1</v>
      </c>
      <c r="O7689" s="27">
        <v>2010</v>
      </c>
      <c r="P7689" s="27">
        <v>9</v>
      </c>
      <c r="Q7689" s="27">
        <v>23</v>
      </c>
      <c r="R7689" s="28">
        <f>DATE('Raw Data'!$O7689,'Raw Data'!$P7689,'Raw Data'!$Q7689)</f>
        <v>40444</v>
      </c>
      <c r="S7689" s="27" t="str">
        <f>CONCATENATE(MID('Raw Data'!$H7689,FIND("(",'Raw Data'!$H7689)+1,FIND(")",'Raw Data'!$H7689)-FIND("(",'Raw Data'!$H7689)-1),"",'Raw Data'!$M7689)</f>
        <v>Rs.100</v>
      </c>
      <c r="T7689" s="27">
        <f t="shared" si="120"/>
        <v>1</v>
      </c>
      <c r="U7689" s="29">
        <f>'Raw Data'!$M7689*'Raw Data'!$T7689</f>
        <v>100</v>
      </c>
    </row>
    <row r="7690" spans="1:21" x14ac:dyDescent="0.3">
      <c r="A7690" s="20">
        <v>305618</v>
      </c>
      <c r="B7690" s="27" t="s">
        <v>2447</v>
      </c>
      <c r="C7690" s="27">
        <v>1</v>
      </c>
      <c r="D7690" s="27" t="str">
        <f>VLOOKUP('Raw Data'!$C7690,'country description'!$A$2:$B$16,2,0)</f>
        <v>India</v>
      </c>
      <c r="E7690" s="27" t="s">
        <v>14293</v>
      </c>
      <c r="F7690" s="27" t="s">
        <v>14328</v>
      </c>
      <c r="G7690" s="27" t="s">
        <v>390</v>
      </c>
      <c r="H7690" s="27" t="s">
        <v>18</v>
      </c>
      <c r="I7690" s="27" t="s">
        <v>19</v>
      </c>
      <c r="J7690" s="27" t="s">
        <v>24</v>
      </c>
      <c r="K7690" s="27">
        <v>2</v>
      </c>
      <c r="L7690" s="27">
        <v>79</v>
      </c>
      <c r="M7690" s="27">
        <v>700</v>
      </c>
      <c r="N7690" s="27">
        <v>2.5</v>
      </c>
      <c r="O7690" s="27">
        <v>2013</v>
      </c>
      <c r="P7690" s="27">
        <v>9</v>
      </c>
      <c r="Q7690" s="27">
        <v>3</v>
      </c>
      <c r="R7690" s="28">
        <f>DATE('Raw Data'!$O7690,'Raw Data'!$P7690,'Raw Data'!$Q7690)</f>
        <v>41520</v>
      </c>
      <c r="S7690" s="27" t="str">
        <f>CONCATENATE(MID('Raw Data'!$H7690,FIND("(",'Raw Data'!$H7690)+1,FIND(")",'Raw Data'!$H7690)-FIND("(",'Raw Data'!$H7690)-1),"",'Raw Data'!$M7690)</f>
        <v>Rs.700</v>
      </c>
      <c r="T7690" s="27">
        <f t="shared" si="120"/>
        <v>1</v>
      </c>
      <c r="U7690" s="29">
        <f>'Raw Data'!$M7690*'Raw Data'!$T7690</f>
        <v>700</v>
      </c>
    </row>
    <row r="7691" spans="1:21" x14ac:dyDescent="0.3">
      <c r="A7691" s="20">
        <v>8318</v>
      </c>
      <c r="B7691" s="27" t="s">
        <v>14329</v>
      </c>
      <c r="C7691" s="27">
        <v>1</v>
      </c>
      <c r="D7691" s="27" t="str">
        <f>VLOOKUP('Raw Data'!$C7691,'country description'!$A$2:$B$16,2,0)</f>
        <v>India</v>
      </c>
      <c r="E7691" s="27" t="s">
        <v>14293</v>
      </c>
      <c r="F7691" s="27" t="s">
        <v>14330</v>
      </c>
      <c r="G7691" s="27" t="s">
        <v>17</v>
      </c>
      <c r="H7691" s="27" t="s">
        <v>18</v>
      </c>
      <c r="I7691" s="27" t="s">
        <v>19</v>
      </c>
      <c r="J7691" s="27" t="s">
        <v>19</v>
      </c>
      <c r="K7691" s="27">
        <v>1</v>
      </c>
      <c r="L7691" s="27">
        <v>16</v>
      </c>
      <c r="M7691" s="27">
        <v>450</v>
      </c>
      <c r="N7691" s="27">
        <v>2.9</v>
      </c>
      <c r="O7691" s="27">
        <v>2014</v>
      </c>
      <c r="P7691" s="27">
        <v>9</v>
      </c>
      <c r="Q7691" s="27">
        <v>13</v>
      </c>
      <c r="R7691" s="28">
        <f>DATE('Raw Data'!$O7691,'Raw Data'!$P7691,'Raw Data'!$Q7691)</f>
        <v>41895</v>
      </c>
      <c r="S7691" s="27" t="str">
        <f>CONCATENATE(MID('Raw Data'!$H7691,FIND("(",'Raw Data'!$H7691)+1,FIND(")",'Raw Data'!$H7691)-FIND("(",'Raw Data'!$H7691)-1),"",'Raw Data'!$M7691)</f>
        <v>Rs.450</v>
      </c>
      <c r="T7691" s="27">
        <f t="shared" si="120"/>
        <v>1</v>
      </c>
      <c r="U7691" s="29">
        <f>'Raw Data'!$M7691*'Raw Data'!$T7691</f>
        <v>450</v>
      </c>
    </row>
    <row r="7692" spans="1:21" x14ac:dyDescent="0.3">
      <c r="A7692" s="20">
        <v>18365998</v>
      </c>
      <c r="B7692" s="27" t="s">
        <v>14331</v>
      </c>
      <c r="C7692" s="27">
        <v>1</v>
      </c>
      <c r="D7692" s="27" t="str">
        <f>VLOOKUP('Raw Data'!$C7692,'country description'!$A$2:$B$16,2,0)</f>
        <v>India</v>
      </c>
      <c r="E7692" s="27" t="s">
        <v>14293</v>
      </c>
      <c r="F7692" s="27" t="s">
        <v>14332</v>
      </c>
      <c r="G7692" s="27" t="s">
        <v>410</v>
      </c>
      <c r="H7692" s="27" t="s">
        <v>18</v>
      </c>
      <c r="I7692" s="27" t="s">
        <v>19</v>
      </c>
      <c r="J7692" s="27" t="s">
        <v>19</v>
      </c>
      <c r="K7692" s="27">
        <v>2</v>
      </c>
      <c r="L7692" s="27">
        <v>17</v>
      </c>
      <c r="M7692" s="27">
        <v>500</v>
      </c>
      <c r="N7692" s="27">
        <v>3.3</v>
      </c>
      <c r="O7692" s="27">
        <v>2017</v>
      </c>
      <c r="P7692" s="27">
        <v>9</v>
      </c>
      <c r="Q7692" s="27">
        <v>4</v>
      </c>
      <c r="R7692" s="28">
        <f>DATE('Raw Data'!$O7692,'Raw Data'!$P7692,'Raw Data'!$Q7692)</f>
        <v>42982</v>
      </c>
      <c r="S7692" s="27" t="str">
        <f>CONCATENATE(MID('Raw Data'!$H7692,FIND("(",'Raw Data'!$H7692)+1,FIND(")",'Raw Data'!$H7692)-FIND("(",'Raw Data'!$H7692)-1),"",'Raw Data'!$M7692)</f>
        <v>Rs.500</v>
      </c>
      <c r="T7692" s="27">
        <f t="shared" si="120"/>
        <v>1</v>
      </c>
      <c r="U7692" s="29">
        <f>'Raw Data'!$M7692*'Raw Data'!$T7692</f>
        <v>500</v>
      </c>
    </row>
    <row r="7693" spans="1:21" x14ac:dyDescent="0.3">
      <c r="A7693" s="20">
        <v>303571</v>
      </c>
      <c r="B7693" s="27" t="s">
        <v>14333</v>
      </c>
      <c r="C7693" s="27">
        <v>1</v>
      </c>
      <c r="D7693" s="27" t="str">
        <f>VLOOKUP('Raw Data'!$C7693,'country description'!$A$2:$B$16,2,0)</f>
        <v>India</v>
      </c>
      <c r="E7693" s="27" t="s">
        <v>14293</v>
      </c>
      <c r="F7693" s="27" t="s">
        <v>14334</v>
      </c>
      <c r="G7693" s="27" t="s">
        <v>393</v>
      </c>
      <c r="H7693" s="27" t="s">
        <v>18</v>
      </c>
      <c r="I7693" s="27" t="s">
        <v>19</v>
      </c>
      <c r="J7693" s="27" t="s">
        <v>19</v>
      </c>
      <c r="K7693" s="27">
        <v>2</v>
      </c>
      <c r="L7693" s="27">
        <v>18</v>
      </c>
      <c r="M7693" s="27">
        <v>600</v>
      </c>
      <c r="N7693" s="27">
        <v>3.1</v>
      </c>
      <c r="O7693" s="27">
        <v>2014</v>
      </c>
      <c r="P7693" s="27">
        <v>9</v>
      </c>
      <c r="Q7693" s="27">
        <v>11</v>
      </c>
      <c r="R7693" s="28">
        <f>DATE('Raw Data'!$O7693,'Raw Data'!$P7693,'Raw Data'!$Q7693)</f>
        <v>41893</v>
      </c>
      <c r="S7693" s="27" t="str">
        <f>CONCATENATE(MID('Raw Data'!$H7693,FIND("(",'Raw Data'!$H7693)+1,FIND(")",'Raw Data'!$H7693)-FIND("(",'Raw Data'!$H7693)-1),"",'Raw Data'!$M7693)</f>
        <v>Rs.600</v>
      </c>
      <c r="T7693" s="27">
        <f t="shared" si="120"/>
        <v>1</v>
      </c>
      <c r="U7693" s="29">
        <f>'Raw Data'!$M7693*'Raw Data'!$T7693</f>
        <v>600</v>
      </c>
    </row>
    <row r="7694" spans="1:21" x14ac:dyDescent="0.3">
      <c r="A7694" s="20">
        <v>5992</v>
      </c>
      <c r="B7694" s="27" t="s">
        <v>14335</v>
      </c>
      <c r="C7694" s="27">
        <v>1</v>
      </c>
      <c r="D7694" s="27" t="str">
        <f>VLOOKUP('Raw Data'!$C7694,'country description'!$A$2:$B$16,2,0)</f>
        <v>India</v>
      </c>
      <c r="E7694" s="27" t="s">
        <v>14293</v>
      </c>
      <c r="F7694" s="27" t="s">
        <v>14336</v>
      </c>
      <c r="G7694" s="27" t="s">
        <v>393</v>
      </c>
      <c r="H7694" s="27" t="s">
        <v>18</v>
      </c>
      <c r="I7694" s="27" t="s">
        <v>19</v>
      </c>
      <c r="J7694" s="27" t="s">
        <v>19</v>
      </c>
      <c r="K7694" s="27">
        <v>2</v>
      </c>
      <c r="L7694" s="27">
        <v>16</v>
      </c>
      <c r="M7694" s="27">
        <v>500</v>
      </c>
      <c r="N7694" s="27">
        <v>2.8</v>
      </c>
      <c r="O7694" s="27">
        <v>2016</v>
      </c>
      <c r="P7694" s="27">
        <v>8</v>
      </c>
      <c r="Q7694" s="27">
        <v>12</v>
      </c>
      <c r="R7694" s="28">
        <f>DATE('Raw Data'!$O7694,'Raw Data'!$P7694,'Raw Data'!$Q7694)</f>
        <v>42594</v>
      </c>
      <c r="S7694" s="27" t="str">
        <f>CONCATENATE(MID('Raw Data'!$H7694,FIND("(",'Raw Data'!$H7694)+1,FIND(")",'Raw Data'!$H7694)-FIND("(",'Raw Data'!$H7694)-1),"",'Raw Data'!$M7694)</f>
        <v>Rs.500</v>
      </c>
      <c r="T7694" s="27">
        <f t="shared" si="120"/>
        <v>1</v>
      </c>
      <c r="U7694" s="29">
        <f>'Raw Data'!$M7694*'Raw Data'!$T7694</f>
        <v>500</v>
      </c>
    </row>
    <row r="7695" spans="1:21" x14ac:dyDescent="0.3">
      <c r="A7695" s="20">
        <v>8128</v>
      </c>
      <c r="B7695" s="27" t="s">
        <v>14337</v>
      </c>
      <c r="C7695" s="27">
        <v>1</v>
      </c>
      <c r="D7695" s="27" t="str">
        <f>VLOOKUP('Raw Data'!$C7695,'country description'!$A$2:$B$16,2,0)</f>
        <v>India</v>
      </c>
      <c r="E7695" s="27" t="s">
        <v>14293</v>
      </c>
      <c r="F7695" s="27" t="s">
        <v>14338</v>
      </c>
      <c r="G7695" s="27" t="s">
        <v>390</v>
      </c>
      <c r="H7695" s="27" t="s">
        <v>18</v>
      </c>
      <c r="I7695" s="27" t="s">
        <v>24</v>
      </c>
      <c r="J7695" s="27" t="s">
        <v>19</v>
      </c>
      <c r="K7695" s="27">
        <v>3</v>
      </c>
      <c r="L7695" s="27">
        <v>25</v>
      </c>
      <c r="M7695" s="27">
        <v>1000</v>
      </c>
      <c r="N7695" s="27">
        <v>2.4</v>
      </c>
      <c r="O7695" s="27">
        <v>2016</v>
      </c>
      <c r="P7695" s="27">
        <v>8</v>
      </c>
      <c r="Q7695" s="27">
        <v>9</v>
      </c>
      <c r="R7695" s="28">
        <f>DATE('Raw Data'!$O7695,'Raw Data'!$P7695,'Raw Data'!$Q7695)</f>
        <v>42591</v>
      </c>
      <c r="S7695" s="27" t="str">
        <f>CONCATENATE(MID('Raw Data'!$H7695,FIND("(",'Raw Data'!$H7695)+1,FIND(")",'Raw Data'!$H7695)-FIND("(",'Raw Data'!$H7695)-1),"",'Raw Data'!$M7695)</f>
        <v>Rs.1000</v>
      </c>
      <c r="T7695" s="27">
        <f t="shared" si="120"/>
        <v>1</v>
      </c>
      <c r="U7695" s="29">
        <f>'Raw Data'!$M7695*'Raw Data'!$T7695</f>
        <v>1000</v>
      </c>
    </row>
    <row r="7696" spans="1:21" x14ac:dyDescent="0.3">
      <c r="A7696" s="20">
        <v>312514</v>
      </c>
      <c r="B7696" s="27" t="s">
        <v>912</v>
      </c>
      <c r="C7696" s="27">
        <v>1</v>
      </c>
      <c r="D7696" s="27" t="str">
        <f>VLOOKUP('Raw Data'!$C7696,'country description'!$A$2:$B$16,2,0)</f>
        <v>India</v>
      </c>
      <c r="E7696" s="27" t="s">
        <v>14293</v>
      </c>
      <c r="F7696" s="27" t="s">
        <v>14339</v>
      </c>
      <c r="G7696" s="27" t="s">
        <v>424</v>
      </c>
      <c r="H7696" s="27" t="s">
        <v>18</v>
      </c>
      <c r="I7696" s="27" t="s">
        <v>19</v>
      </c>
      <c r="J7696" s="27" t="s">
        <v>19</v>
      </c>
      <c r="K7696" s="27">
        <v>1</v>
      </c>
      <c r="L7696" s="27">
        <v>2</v>
      </c>
      <c r="M7696" s="27">
        <v>200</v>
      </c>
      <c r="N7696" s="27">
        <v>1</v>
      </c>
      <c r="O7696" s="27">
        <v>2010</v>
      </c>
      <c r="P7696" s="27">
        <v>8</v>
      </c>
      <c r="Q7696" s="27">
        <v>26</v>
      </c>
      <c r="R7696" s="28">
        <f>DATE('Raw Data'!$O7696,'Raw Data'!$P7696,'Raw Data'!$Q7696)</f>
        <v>40416</v>
      </c>
      <c r="S7696" s="27" t="str">
        <f>CONCATENATE(MID('Raw Data'!$H7696,FIND("(",'Raw Data'!$H7696)+1,FIND(")",'Raw Data'!$H7696)-FIND("(",'Raw Data'!$H7696)-1),"",'Raw Data'!$M7696)</f>
        <v>Rs.200</v>
      </c>
      <c r="T7696" s="27">
        <f t="shared" si="120"/>
        <v>1</v>
      </c>
      <c r="U7696" s="29">
        <f>'Raw Data'!$M7696*'Raw Data'!$T7696</f>
        <v>200</v>
      </c>
    </row>
    <row r="7697" spans="1:21" x14ac:dyDescent="0.3">
      <c r="A7697" s="20">
        <v>9698</v>
      </c>
      <c r="B7697" s="27" t="s">
        <v>14340</v>
      </c>
      <c r="C7697" s="27">
        <v>1</v>
      </c>
      <c r="D7697" s="27" t="str">
        <f>VLOOKUP('Raw Data'!$C7697,'country description'!$A$2:$B$16,2,0)</f>
        <v>India</v>
      </c>
      <c r="E7697" s="27" t="s">
        <v>14293</v>
      </c>
      <c r="F7697" s="27" t="s">
        <v>14341</v>
      </c>
      <c r="G7697" s="27" t="s">
        <v>455</v>
      </c>
      <c r="H7697" s="27" t="s">
        <v>18</v>
      </c>
      <c r="I7697" s="27" t="s">
        <v>19</v>
      </c>
      <c r="J7697" s="27" t="s">
        <v>19</v>
      </c>
      <c r="K7697" s="27">
        <v>1</v>
      </c>
      <c r="L7697" s="27">
        <v>22</v>
      </c>
      <c r="M7697" s="27">
        <v>300</v>
      </c>
      <c r="N7697" s="27">
        <v>3</v>
      </c>
      <c r="O7697" s="27">
        <v>2011</v>
      </c>
      <c r="P7697" s="27">
        <v>8</v>
      </c>
      <c r="Q7697" s="27">
        <v>22</v>
      </c>
      <c r="R7697" s="28">
        <f>DATE('Raw Data'!$O7697,'Raw Data'!$P7697,'Raw Data'!$Q7697)</f>
        <v>40777</v>
      </c>
      <c r="S7697" s="27" t="str">
        <f>CONCATENATE(MID('Raw Data'!$H7697,FIND("(",'Raw Data'!$H7697)+1,FIND(")",'Raw Data'!$H7697)-FIND("(",'Raw Data'!$H7697)-1),"",'Raw Data'!$M7697)</f>
        <v>Rs.300</v>
      </c>
      <c r="T7697" s="27">
        <f t="shared" si="120"/>
        <v>1</v>
      </c>
      <c r="U7697" s="29">
        <f>'Raw Data'!$M7697*'Raw Data'!$T7697</f>
        <v>300</v>
      </c>
    </row>
    <row r="7698" spans="1:21" x14ac:dyDescent="0.3">
      <c r="A7698" s="20">
        <v>18270895</v>
      </c>
      <c r="B7698" s="27" t="s">
        <v>14342</v>
      </c>
      <c r="C7698" s="27">
        <v>1</v>
      </c>
      <c r="D7698" s="27" t="str">
        <f>VLOOKUP('Raw Data'!$C7698,'country description'!$A$2:$B$16,2,0)</f>
        <v>India</v>
      </c>
      <c r="E7698" s="27" t="s">
        <v>14293</v>
      </c>
      <c r="F7698" s="27" t="s">
        <v>14343</v>
      </c>
      <c r="G7698" s="27" t="s">
        <v>14344</v>
      </c>
      <c r="H7698" s="27" t="s">
        <v>18</v>
      </c>
      <c r="I7698" s="27" t="s">
        <v>24</v>
      </c>
      <c r="J7698" s="27" t="s">
        <v>19</v>
      </c>
      <c r="K7698" s="27">
        <v>2</v>
      </c>
      <c r="L7698" s="27">
        <v>134</v>
      </c>
      <c r="M7698" s="27">
        <v>900</v>
      </c>
      <c r="N7698" s="27">
        <v>3.8</v>
      </c>
      <c r="O7698" s="27">
        <v>2018</v>
      </c>
      <c r="P7698" s="27">
        <v>8</v>
      </c>
      <c r="Q7698" s="27">
        <v>3</v>
      </c>
      <c r="R7698" s="28">
        <f>DATE('Raw Data'!$O7698,'Raw Data'!$P7698,'Raw Data'!$Q7698)</f>
        <v>43315</v>
      </c>
      <c r="S7698" s="27" t="str">
        <f>CONCATENATE(MID('Raw Data'!$H7698,FIND("(",'Raw Data'!$H7698)+1,FIND(")",'Raw Data'!$H7698)-FIND("(",'Raw Data'!$H7698)-1),"",'Raw Data'!$M7698)</f>
        <v>Rs.900</v>
      </c>
      <c r="T7698" s="27">
        <f t="shared" si="120"/>
        <v>1</v>
      </c>
      <c r="U7698" s="29">
        <f>'Raw Data'!$M7698*'Raw Data'!$T7698</f>
        <v>900</v>
      </c>
    </row>
    <row r="7699" spans="1:21" x14ac:dyDescent="0.3">
      <c r="A7699" s="20">
        <v>18313839</v>
      </c>
      <c r="B7699" s="27" t="s">
        <v>14345</v>
      </c>
      <c r="C7699" s="27">
        <v>1</v>
      </c>
      <c r="D7699" s="27" t="str">
        <f>VLOOKUP('Raw Data'!$C7699,'country description'!$A$2:$B$16,2,0)</f>
        <v>India</v>
      </c>
      <c r="E7699" s="27" t="s">
        <v>14293</v>
      </c>
      <c r="F7699" s="27" t="s">
        <v>14346</v>
      </c>
      <c r="G7699" s="27" t="s">
        <v>464</v>
      </c>
      <c r="H7699" s="27" t="s">
        <v>18</v>
      </c>
      <c r="I7699" s="27" t="s">
        <v>19</v>
      </c>
      <c r="J7699" s="27" t="s">
        <v>19</v>
      </c>
      <c r="K7699" s="27">
        <v>1</v>
      </c>
      <c r="L7699" s="27">
        <v>26</v>
      </c>
      <c r="M7699" s="27">
        <v>400</v>
      </c>
      <c r="N7699" s="27">
        <v>3.5</v>
      </c>
      <c r="O7699" s="27">
        <v>2011</v>
      </c>
      <c r="P7699" s="27">
        <v>8</v>
      </c>
      <c r="Q7699" s="27">
        <v>1</v>
      </c>
      <c r="R7699" s="28">
        <f>DATE('Raw Data'!$O7699,'Raw Data'!$P7699,'Raw Data'!$Q7699)</f>
        <v>40756</v>
      </c>
      <c r="S7699" s="27" t="str">
        <f>CONCATENATE(MID('Raw Data'!$H7699,FIND("(",'Raw Data'!$H7699)+1,FIND(")",'Raw Data'!$H7699)-FIND("(",'Raw Data'!$H7699)-1),"",'Raw Data'!$M7699)</f>
        <v>Rs.400</v>
      </c>
      <c r="T7699" s="27">
        <f t="shared" si="120"/>
        <v>1</v>
      </c>
      <c r="U7699" s="29">
        <f>'Raw Data'!$M7699*'Raw Data'!$T7699</f>
        <v>400</v>
      </c>
    </row>
    <row r="7700" spans="1:21" x14ac:dyDescent="0.3">
      <c r="A7700" s="20">
        <v>6150</v>
      </c>
      <c r="B7700" s="27" t="s">
        <v>14347</v>
      </c>
      <c r="C7700" s="27">
        <v>1</v>
      </c>
      <c r="D7700" s="27" t="str">
        <f>VLOOKUP('Raw Data'!$C7700,'country description'!$A$2:$B$16,2,0)</f>
        <v>India</v>
      </c>
      <c r="E7700" s="27" t="s">
        <v>14293</v>
      </c>
      <c r="F7700" s="27" t="s">
        <v>14348</v>
      </c>
      <c r="G7700" s="27" t="s">
        <v>17</v>
      </c>
      <c r="H7700" s="27" t="s">
        <v>18</v>
      </c>
      <c r="I7700" s="27" t="s">
        <v>19</v>
      </c>
      <c r="J7700" s="27" t="s">
        <v>19</v>
      </c>
      <c r="K7700" s="27">
        <v>1</v>
      </c>
      <c r="L7700" s="27">
        <v>22</v>
      </c>
      <c r="M7700" s="27">
        <v>250</v>
      </c>
      <c r="N7700" s="27">
        <v>3.4</v>
      </c>
      <c r="O7700" s="27">
        <v>2010</v>
      </c>
      <c r="P7700" s="27">
        <v>8</v>
      </c>
      <c r="Q7700" s="27">
        <v>26</v>
      </c>
      <c r="R7700" s="28">
        <f>DATE('Raw Data'!$O7700,'Raw Data'!$P7700,'Raw Data'!$Q7700)</f>
        <v>40416</v>
      </c>
      <c r="S7700" s="27" t="str">
        <f>CONCATENATE(MID('Raw Data'!$H7700,FIND("(",'Raw Data'!$H7700)+1,FIND(")",'Raw Data'!$H7700)-FIND("(",'Raw Data'!$H7700)-1),"",'Raw Data'!$M7700)</f>
        <v>Rs.250</v>
      </c>
      <c r="T7700" s="27">
        <f t="shared" si="120"/>
        <v>1</v>
      </c>
      <c r="U7700" s="29">
        <f>'Raw Data'!$M7700*'Raw Data'!$T7700</f>
        <v>250</v>
      </c>
    </row>
    <row r="7701" spans="1:21" x14ac:dyDescent="0.3">
      <c r="A7701" s="20">
        <v>18472625</v>
      </c>
      <c r="B7701" s="27" t="s">
        <v>14349</v>
      </c>
      <c r="C7701" s="27">
        <v>1</v>
      </c>
      <c r="D7701" s="27" t="str">
        <f>VLOOKUP('Raw Data'!$C7701,'country description'!$A$2:$B$16,2,0)</f>
        <v>India</v>
      </c>
      <c r="E7701" s="27" t="s">
        <v>14293</v>
      </c>
      <c r="F7701" s="27" t="s">
        <v>14350</v>
      </c>
      <c r="G7701" s="27" t="s">
        <v>407</v>
      </c>
      <c r="H7701" s="27" t="s">
        <v>18</v>
      </c>
      <c r="I7701" s="27" t="s">
        <v>24</v>
      </c>
      <c r="J7701" s="27" t="s">
        <v>24</v>
      </c>
      <c r="K7701" s="27">
        <v>2</v>
      </c>
      <c r="L7701" s="27">
        <v>1</v>
      </c>
      <c r="M7701" s="27">
        <v>700</v>
      </c>
      <c r="N7701" s="27">
        <v>1</v>
      </c>
      <c r="O7701" s="27">
        <v>2018</v>
      </c>
      <c r="P7701" s="27">
        <v>8</v>
      </c>
      <c r="Q7701" s="27">
        <v>18</v>
      </c>
      <c r="R7701" s="28">
        <f>DATE('Raw Data'!$O7701,'Raw Data'!$P7701,'Raw Data'!$Q7701)</f>
        <v>43330</v>
      </c>
      <c r="S7701" s="27" t="str">
        <f>CONCATENATE(MID('Raw Data'!$H7701,FIND("(",'Raw Data'!$H7701)+1,FIND(")",'Raw Data'!$H7701)-FIND("(",'Raw Data'!$H7701)-1),"",'Raw Data'!$M7701)</f>
        <v>Rs.700</v>
      </c>
      <c r="T7701" s="27">
        <f t="shared" si="120"/>
        <v>1</v>
      </c>
      <c r="U7701" s="29">
        <f>'Raw Data'!$M7701*'Raw Data'!$T7701</f>
        <v>700</v>
      </c>
    </row>
    <row r="7702" spans="1:21" x14ac:dyDescent="0.3">
      <c r="A7702" s="20">
        <v>18317486</v>
      </c>
      <c r="B7702" s="27" t="s">
        <v>14351</v>
      </c>
      <c r="C7702" s="27">
        <v>1</v>
      </c>
      <c r="D7702" s="27" t="str">
        <f>VLOOKUP('Raw Data'!$C7702,'country description'!$A$2:$B$16,2,0)</f>
        <v>India</v>
      </c>
      <c r="E7702" s="27" t="s">
        <v>14293</v>
      </c>
      <c r="F7702" s="27" t="s">
        <v>14352</v>
      </c>
      <c r="G7702" s="27" t="s">
        <v>610</v>
      </c>
      <c r="H7702" s="27" t="s">
        <v>18</v>
      </c>
      <c r="I7702" s="27" t="s">
        <v>19</v>
      </c>
      <c r="J7702" s="27" t="s">
        <v>19</v>
      </c>
      <c r="K7702" s="27">
        <v>1</v>
      </c>
      <c r="L7702" s="27">
        <v>3</v>
      </c>
      <c r="M7702" s="27">
        <v>300</v>
      </c>
      <c r="N7702" s="27">
        <v>1</v>
      </c>
      <c r="O7702" s="27">
        <v>2011</v>
      </c>
      <c r="P7702" s="27">
        <v>8</v>
      </c>
      <c r="Q7702" s="27">
        <v>4</v>
      </c>
      <c r="R7702" s="28">
        <f>DATE('Raw Data'!$O7702,'Raw Data'!$P7702,'Raw Data'!$Q7702)</f>
        <v>40759</v>
      </c>
      <c r="S7702" s="27" t="str">
        <f>CONCATENATE(MID('Raw Data'!$H7702,FIND("(",'Raw Data'!$H7702)+1,FIND(")",'Raw Data'!$H7702)-FIND("(",'Raw Data'!$H7702)-1),"",'Raw Data'!$M7702)</f>
        <v>Rs.300</v>
      </c>
      <c r="T7702" s="27">
        <f t="shared" si="120"/>
        <v>1</v>
      </c>
      <c r="U7702" s="29">
        <f>'Raw Data'!$M7702*'Raw Data'!$T7702</f>
        <v>300</v>
      </c>
    </row>
    <row r="7703" spans="1:21" x14ac:dyDescent="0.3">
      <c r="A7703" s="20">
        <v>18458540</v>
      </c>
      <c r="B7703" s="27" t="s">
        <v>14353</v>
      </c>
      <c r="C7703" s="27">
        <v>1</v>
      </c>
      <c r="D7703" s="27" t="str">
        <f>VLOOKUP('Raw Data'!$C7703,'country description'!$A$2:$B$16,2,0)</f>
        <v>India</v>
      </c>
      <c r="E7703" s="27" t="s">
        <v>14293</v>
      </c>
      <c r="F7703" s="27" t="s">
        <v>14354</v>
      </c>
      <c r="G7703" s="27" t="s">
        <v>950</v>
      </c>
      <c r="H7703" s="27" t="s">
        <v>18</v>
      </c>
      <c r="I7703" s="27" t="s">
        <v>19</v>
      </c>
      <c r="J7703" s="27" t="s">
        <v>19</v>
      </c>
      <c r="K7703" s="27">
        <v>1</v>
      </c>
      <c r="L7703" s="27">
        <v>0</v>
      </c>
      <c r="M7703" s="27">
        <v>200</v>
      </c>
      <c r="N7703" s="27">
        <v>1</v>
      </c>
      <c r="O7703" s="27">
        <v>2018</v>
      </c>
      <c r="P7703" s="27">
        <v>8</v>
      </c>
      <c r="Q7703" s="27">
        <v>26</v>
      </c>
      <c r="R7703" s="28">
        <f>DATE('Raw Data'!$O7703,'Raw Data'!$P7703,'Raw Data'!$Q7703)</f>
        <v>43338</v>
      </c>
      <c r="S7703" s="27" t="str">
        <f>CONCATENATE(MID('Raw Data'!$H7703,FIND("(",'Raw Data'!$H7703)+1,FIND(")",'Raw Data'!$H7703)-FIND("(",'Raw Data'!$H7703)-1),"",'Raw Data'!$M7703)</f>
        <v>Rs.200</v>
      </c>
      <c r="T7703" s="27">
        <f t="shared" si="120"/>
        <v>1</v>
      </c>
      <c r="U7703" s="29">
        <f>'Raw Data'!$M7703*'Raw Data'!$T7703</f>
        <v>200</v>
      </c>
    </row>
    <row r="7704" spans="1:21" x14ac:dyDescent="0.3">
      <c r="A7704" s="20">
        <v>309654</v>
      </c>
      <c r="B7704" s="27" t="s">
        <v>14355</v>
      </c>
      <c r="C7704" s="27">
        <v>1</v>
      </c>
      <c r="D7704" s="27" t="str">
        <f>VLOOKUP('Raw Data'!$C7704,'country description'!$A$2:$B$16,2,0)</f>
        <v>India</v>
      </c>
      <c r="E7704" s="27" t="s">
        <v>14293</v>
      </c>
      <c r="F7704" s="27" t="s">
        <v>14356</v>
      </c>
      <c r="G7704" s="27" t="s">
        <v>17</v>
      </c>
      <c r="H7704" s="27" t="s">
        <v>18</v>
      </c>
      <c r="I7704" s="27" t="s">
        <v>19</v>
      </c>
      <c r="J7704" s="27" t="s">
        <v>19</v>
      </c>
      <c r="K7704" s="27">
        <v>2</v>
      </c>
      <c r="L7704" s="27">
        <v>1</v>
      </c>
      <c r="M7704" s="27">
        <v>500</v>
      </c>
      <c r="N7704" s="27">
        <v>1</v>
      </c>
      <c r="O7704" s="27">
        <v>2018</v>
      </c>
      <c r="P7704" s="27">
        <v>8</v>
      </c>
      <c r="Q7704" s="27">
        <v>24</v>
      </c>
      <c r="R7704" s="28">
        <f>DATE('Raw Data'!$O7704,'Raw Data'!$P7704,'Raw Data'!$Q7704)</f>
        <v>43336</v>
      </c>
      <c r="S7704" s="27" t="str">
        <f>CONCATENATE(MID('Raw Data'!$H7704,FIND("(",'Raw Data'!$H7704)+1,FIND(")",'Raw Data'!$H7704)-FIND("(",'Raw Data'!$H7704)-1),"",'Raw Data'!$M7704)</f>
        <v>Rs.500</v>
      </c>
      <c r="T7704" s="27">
        <f t="shared" si="120"/>
        <v>1</v>
      </c>
      <c r="U7704" s="29">
        <f>'Raw Data'!$M7704*'Raw Data'!$T7704</f>
        <v>500</v>
      </c>
    </row>
    <row r="7705" spans="1:21" x14ac:dyDescent="0.3">
      <c r="A7705" s="20">
        <v>18480389</v>
      </c>
      <c r="B7705" s="27" t="s">
        <v>14357</v>
      </c>
      <c r="C7705" s="27">
        <v>1</v>
      </c>
      <c r="D7705" s="27" t="str">
        <f>VLOOKUP('Raw Data'!$C7705,'country description'!$A$2:$B$16,2,0)</f>
        <v>India</v>
      </c>
      <c r="E7705" s="27" t="s">
        <v>14293</v>
      </c>
      <c r="F7705" s="27" t="s">
        <v>14358</v>
      </c>
      <c r="G7705" s="27" t="s">
        <v>601</v>
      </c>
      <c r="H7705" s="27" t="s">
        <v>18</v>
      </c>
      <c r="I7705" s="27" t="s">
        <v>19</v>
      </c>
      <c r="J7705" s="27" t="s">
        <v>19</v>
      </c>
      <c r="K7705" s="27">
        <v>1</v>
      </c>
      <c r="L7705" s="27">
        <v>0</v>
      </c>
      <c r="M7705" s="27">
        <v>300</v>
      </c>
      <c r="N7705" s="27">
        <v>1</v>
      </c>
      <c r="O7705" s="27">
        <v>2012</v>
      </c>
      <c r="P7705" s="27">
        <v>8</v>
      </c>
      <c r="Q7705" s="27">
        <v>19</v>
      </c>
      <c r="R7705" s="28">
        <f>DATE('Raw Data'!$O7705,'Raw Data'!$P7705,'Raw Data'!$Q7705)</f>
        <v>41140</v>
      </c>
      <c r="S7705" s="27" t="str">
        <f>CONCATENATE(MID('Raw Data'!$H7705,FIND("(",'Raw Data'!$H7705)+1,FIND(")",'Raw Data'!$H7705)-FIND("(",'Raw Data'!$H7705)-1),"",'Raw Data'!$M7705)</f>
        <v>Rs.300</v>
      </c>
      <c r="T7705" s="27">
        <f t="shared" si="120"/>
        <v>1</v>
      </c>
      <c r="U7705" s="29">
        <f>'Raw Data'!$M7705*'Raw Data'!$T7705</f>
        <v>300</v>
      </c>
    </row>
    <row r="7706" spans="1:21" x14ac:dyDescent="0.3">
      <c r="A7706" s="20">
        <v>18469962</v>
      </c>
      <c r="B7706" s="27" t="s">
        <v>14359</v>
      </c>
      <c r="C7706" s="27">
        <v>1</v>
      </c>
      <c r="D7706" s="27" t="str">
        <f>VLOOKUP('Raw Data'!$C7706,'country description'!$A$2:$B$16,2,0)</f>
        <v>India</v>
      </c>
      <c r="E7706" s="27" t="s">
        <v>14293</v>
      </c>
      <c r="F7706" s="27" t="s">
        <v>14360</v>
      </c>
      <c r="G7706" s="27" t="s">
        <v>393</v>
      </c>
      <c r="H7706" s="27" t="s">
        <v>18</v>
      </c>
      <c r="I7706" s="27" t="s">
        <v>19</v>
      </c>
      <c r="J7706" s="27" t="s">
        <v>19</v>
      </c>
      <c r="K7706" s="27">
        <v>1</v>
      </c>
      <c r="L7706" s="27">
        <v>1</v>
      </c>
      <c r="M7706" s="27">
        <v>300</v>
      </c>
      <c r="N7706" s="27">
        <v>1</v>
      </c>
      <c r="O7706" s="27">
        <v>2011</v>
      </c>
      <c r="P7706" s="27">
        <v>8</v>
      </c>
      <c r="Q7706" s="27">
        <v>2</v>
      </c>
      <c r="R7706" s="28">
        <f>DATE('Raw Data'!$O7706,'Raw Data'!$P7706,'Raw Data'!$Q7706)</f>
        <v>40757</v>
      </c>
      <c r="S7706" s="27" t="str">
        <f>CONCATENATE(MID('Raw Data'!$H7706,FIND("(",'Raw Data'!$H7706)+1,FIND(")",'Raw Data'!$H7706)-FIND("(",'Raw Data'!$H7706)-1),"",'Raw Data'!$M7706)</f>
        <v>Rs.300</v>
      </c>
      <c r="T7706" s="27">
        <f t="shared" si="120"/>
        <v>1</v>
      </c>
      <c r="U7706" s="29">
        <f>'Raw Data'!$M7706*'Raw Data'!$T7706</f>
        <v>300</v>
      </c>
    </row>
    <row r="7707" spans="1:21" x14ac:dyDescent="0.3">
      <c r="A7707" s="20">
        <v>18471328</v>
      </c>
      <c r="B7707" s="27" t="s">
        <v>14361</v>
      </c>
      <c r="C7707" s="27">
        <v>1</v>
      </c>
      <c r="D7707" s="27" t="str">
        <f>VLOOKUP('Raw Data'!$C7707,'country description'!$A$2:$B$16,2,0)</f>
        <v>India</v>
      </c>
      <c r="E7707" s="27" t="s">
        <v>14293</v>
      </c>
      <c r="F7707" s="27" t="s">
        <v>14362</v>
      </c>
      <c r="G7707" s="27" t="s">
        <v>731</v>
      </c>
      <c r="H7707" s="27" t="s">
        <v>18</v>
      </c>
      <c r="I7707" s="27" t="s">
        <v>19</v>
      </c>
      <c r="J7707" s="27" t="s">
        <v>19</v>
      </c>
      <c r="K7707" s="27">
        <v>1</v>
      </c>
      <c r="L7707" s="27">
        <v>0</v>
      </c>
      <c r="M7707" s="27">
        <v>100</v>
      </c>
      <c r="N7707" s="27">
        <v>1</v>
      </c>
      <c r="O7707" s="27">
        <v>2013</v>
      </c>
      <c r="P7707" s="27">
        <v>8</v>
      </c>
      <c r="Q7707" s="27">
        <v>5</v>
      </c>
      <c r="R7707" s="28">
        <f>DATE('Raw Data'!$O7707,'Raw Data'!$P7707,'Raw Data'!$Q7707)</f>
        <v>41491</v>
      </c>
      <c r="S7707" s="27" t="str">
        <f>CONCATENATE(MID('Raw Data'!$H7707,FIND("(",'Raw Data'!$H7707)+1,FIND(")",'Raw Data'!$H7707)-FIND("(",'Raw Data'!$H7707)-1),"",'Raw Data'!$M7707)</f>
        <v>Rs.100</v>
      </c>
      <c r="T7707" s="27">
        <f t="shared" si="120"/>
        <v>1</v>
      </c>
      <c r="U7707" s="29">
        <f>'Raw Data'!$M7707*'Raw Data'!$T7707</f>
        <v>100</v>
      </c>
    </row>
    <row r="7708" spans="1:21" x14ac:dyDescent="0.3">
      <c r="A7708" s="20">
        <v>4464</v>
      </c>
      <c r="B7708" s="27" t="s">
        <v>14363</v>
      </c>
      <c r="C7708" s="27">
        <v>1</v>
      </c>
      <c r="D7708" s="27" t="str">
        <f>VLOOKUP('Raw Data'!$C7708,'country description'!$A$2:$B$16,2,0)</f>
        <v>India</v>
      </c>
      <c r="E7708" s="27" t="s">
        <v>14293</v>
      </c>
      <c r="F7708" s="27" t="s">
        <v>14364</v>
      </c>
      <c r="G7708" s="27" t="s">
        <v>393</v>
      </c>
      <c r="H7708" s="27" t="s">
        <v>18</v>
      </c>
      <c r="I7708" s="27" t="s">
        <v>19</v>
      </c>
      <c r="J7708" s="27" t="s">
        <v>19</v>
      </c>
      <c r="K7708" s="27">
        <v>1</v>
      </c>
      <c r="L7708" s="27">
        <v>14</v>
      </c>
      <c r="M7708" s="27">
        <v>300</v>
      </c>
      <c r="N7708" s="27">
        <v>2.9</v>
      </c>
      <c r="O7708" s="27">
        <v>2016</v>
      </c>
      <c r="P7708" s="27">
        <v>8</v>
      </c>
      <c r="Q7708" s="27">
        <v>24</v>
      </c>
      <c r="R7708" s="28">
        <f>DATE('Raw Data'!$O7708,'Raw Data'!$P7708,'Raw Data'!$Q7708)</f>
        <v>42606</v>
      </c>
      <c r="S7708" s="27" t="str">
        <f>CONCATENATE(MID('Raw Data'!$H7708,FIND("(",'Raw Data'!$H7708)+1,FIND(")",'Raw Data'!$H7708)-FIND("(",'Raw Data'!$H7708)-1),"",'Raw Data'!$M7708)</f>
        <v>Rs.300</v>
      </c>
      <c r="T7708" s="27">
        <f t="shared" si="120"/>
        <v>1</v>
      </c>
      <c r="U7708" s="29">
        <f>'Raw Data'!$M7708*'Raw Data'!$T7708</f>
        <v>300</v>
      </c>
    </row>
    <row r="7709" spans="1:21" x14ac:dyDescent="0.3">
      <c r="A7709" s="20">
        <v>18471327</v>
      </c>
      <c r="B7709" s="27" t="s">
        <v>14365</v>
      </c>
      <c r="C7709" s="27">
        <v>1</v>
      </c>
      <c r="D7709" s="27" t="str">
        <f>VLOOKUP('Raw Data'!$C7709,'country description'!$A$2:$B$16,2,0)</f>
        <v>India</v>
      </c>
      <c r="E7709" s="27" t="s">
        <v>14293</v>
      </c>
      <c r="F7709" s="27" t="s">
        <v>14366</v>
      </c>
      <c r="G7709" s="27" t="s">
        <v>390</v>
      </c>
      <c r="H7709" s="27" t="s">
        <v>18</v>
      </c>
      <c r="I7709" s="27" t="s">
        <v>19</v>
      </c>
      <c r="J7709" s="27" t="s">
        <v>19</v>
      </c>
      <c r="K7709" s="27">
        <v>1</v>
      </c>
      <c r="L7709" s="27">
        <v>0</v>
      </c>
      <c r="M7709" s="27">
        <v>400</v>
      </c>
      <c r="N7709" s="27">
        <v>1</v>
      </c>
      <c r="O7709" s="27">
        <v>2017</v>
      </c>
      <c r="P7709" s="27">
        <v>8</v>
      </c>
      <c r="Q7709" s="27">
        <v>14</v>
      </c>
      <c r="R7709" s="28">
        <f>DATE('Raw Data'!$O7709,'Raw Data'!$P7709,'Raw Data'!$Q7709)</f>
        <v>42961</v>
      </c>
      <c r="S7709" s="27" t="str">
        <f>CONCATENATE(MID('Raw Data'!$H7709,FIND("(",'Raw Data'!$H7709)+1,FIND(")",'Raw Data'!$H7709)-FIND("(",'Raw Data'!$H7709)-1),"",'Raw Data'!$M7709)</f>
        <v>Rs.400</v>
      </c>
      <c r="T7709" s="27">
        <f t="shared" si="120"/>
        <v>1</v>
      </c>
      <c r="U7709" s="29">
        <f>'Raw Data'!$M7709*'Raw Data'!$T7709</f>
        <v>400</v>
      </c>
    </row>
    <row r="7710" spans="1:21" x14ac:dyDescent="0.3">
      <c r="A7710" s="20">
        <v>313076</v>
      </c>
      <c r="B7710" s="27" t="s">
        <v>14367</v>
      </c>
      <c r="C7710" s="27">
        <v>1</v>
      </c>
      <c r="D7710" s="27" t="str">
        <f>VLOOKUP('Raw Data'!$C7710,'country description'!$A$2:$B$16,2,0)</f>
        <v>India</v>
      </c>
      <c r="E7710" s="27" t="s">
        <v>14293</v>
      </c>
      <c r="F7710" s="27" t="s">
        <v>14368</v>
      </c>
      <c r="G7710" s="27" t="s">
        <v>795</v>
      </c>
      <c r="H7710" s="27" t="s">
        <v>18</v>
      </c>
      <c r="I7710" s="27" t="s">
        <v>19</v>
      </c>
      <c r="J7710" s="27" t="s">
        <v>19</v>
      </c>
      <c r="K7710" s="27">
        <v>1</v>
      </c>
      <c r="L7710" s="27">
        <v>3</v>
      </c>
      <c r="M7710" s="27">
        <v>350</v>
      </c>
      <c r="N7710" s="27">
        <v>1</v>
      </c>
      <c r="O7710" s="27">
        <v>2017</v>
      </c>
      <c r="P7710" s="27">
        <v>8</v>
      </c>
      <c r="Q7710" s="27">
        <v>9</v>
      </c>
      <c r="R7710" s="28">
        <f>DATE('Raw Data'!$O7710,'Raw Data'!$P7710,'Raw Data'!$Q7710)</f>
        <v>42956</v>
      </c>
      <c r="S7710" s="27" t="str">
        <f>CONCATENATE(MID('Raw Data'!$H7710,FIND("(",'Raw Data'!$H7710)+1,FIND(")",'Raw Data'!$H7710)-FIND("(",'Raw Data'!$H7710)-1),"",'Raw Data'!$M7710)</f>
        <v>Rs.350</v>
      </c>
      <c r="T7710" s="27">
        <f t="shared" si="120"/>
        <v>1</v>
      </c>
      <c r="U7710" s="29">
        <f>'Raw Data'!$M7710*'Raw Data'!$T7710</f>
        <v>350</v>
      </c>
    </row>
    <row r="7711" spans="1:21" x14ac:dyDescent="0.3">
      <c r="A7711" s="20">
        <v>18287397</v>
      </c>
      <c r="B7711" s="27" t="s">
        <v>11715</v>
      </c>
      <c r="C7711" s="27">
        <v>1</v>
      </c>
      <c r="D7711" s="27" t="str">
        <f>VLOOKUP('Raw Data'!$C7711,'country description'!$A$2:$B$16,2,0)</f>
        <v>India</v>
      </c>
      <c r="E7711" s="27" t="s">
        <v>14293</v>
      </c>
      <c r="F7711" s="27" t="s">
        <v>14369</v>
      </c>
      <c r="G7711" s="27" t="s">
        <v>17</v>
      </c>
      <c r="H7711" s="27" t="s">
        <v>18</v>
      </c>
      <c r="I7711" s="27" t="s">
        <v>19</v>
      </c>
      <c r="J7711" s="27" t="s">
        <v>19</v>
      </c>
      <c r="K7711" s="27">
        <v>1</v>
      </c>
      <c r="L7711" s="27">
        <v>1</v>
      </c>
      <c r="M7711" s="27">
        <v>450</v>
      </c>
      <c r="N7711" s="27">
        <v>1</v>
      </c>
      <c r="O7711" s="27">
        <v>2010</v>
      </c>
      <c r="P7711" s="27">
        <v>8</v>
      </c>
      <c r="Q7711" s="27">
        <v>14</v>
      </c>
      <c r="R7711" s="28">
        <f>DATE('Raw Data'!$O7711,'Raw Data'!$P7711,'Raw Data'!$Q7711)</f>
        <v>40404</v>
      </c>
      <c r="S7711" s="27" t="str">
        <f>CONCATENATE(MID('Raw Data'!$H7711,FIND("(",'Raw Data'!$H7711)+1,FIND(")",'Raw Data'!$H7711)-FIND("(",'Raw Data'!$H7711)-1),"",'Raw Data'!$M7711)</f>
        <v>Rs.450</v>
      </c>
      <c r="T7711" s="27">
        <f t="shared" si="120"/>
        <v>1</v>
      </c>
      <c r="U7711" s="29">
        <f>'Raw Data'!$M7711*'Raw Data'!$T7711</f>
        <v>450</v>
      </c>
    </row>
    <row r="7712" spans="1:21" x14ac:dyDescent="0.3">
      <c r="A7712" s="20">
        <v>18294253</v>
      </c>
      <c r="B7712" s="27" t="s">
        <v>14371</v>
      </c>
      <c r="C7712" s="27">
        <v>1</v>
      </c>
      <c r="D7712" s="27" t="str">
        <f>VLOOKUP('Raw Data'!$C7712,'country description'!$A$2:$B$16,2,0)</f>
        <v>India</v>
      </c>
      <c r="E7712" s="27" t="s">
        <v>14293</v>
      </c>
      <c r="F7712" s="27" t="s">
        <v>14372</v>
      </c>
      <c r="G7712" s="27" t="s">
        <v>464</v>
      </c>
      <c r="H7712" s="27" t="s">
        <v>18</v>
      </c>
      <c r="I7712" s="27" t="s">
        <v>19</v>
      </c>
      <c r="J7712" s="27" t="s">
        <v>19</v>
      </c>
      <c r="K7712" s="27">
        <v>1</v>
      </c>
      <c r="L7712" s="27">
        <v>0</v>
      </c>
      <c r="M7712" s="27">
        <v>300</v>
      </c>
      <c r="N7712" s="27">
        <v>1</v>
      </c>
      <c r="O7712" s="27">
        <v>2014</v>
      </c>
      <c r="P7712" s="27">
        <v>8</v>
      </c>
      <c r="Q7712" s="27">
        <v>8</v>
      </c>
      <c r="R7712" s="28">
        <f>DATE('Raw Data'!$O7712,'Raw Data'!$P7712,'Raw Data'!$Q7712)</f>
        <v>41859</v>
      </c>
      <c r="S7712" s="27" t="str">
        <f>CONCATENATE(MID('Raw Data'!$H7712,FIND("(",'Raw Data'!$H7712)+1,FIND(")",'Raw Data'!$H7712)-FIND("(",'Raw Data'!$H7712)-1),"",'Raw Data'!$M7712)</f>
        <v>Rs.300</v>
      </c>
      <c r="T7712" s="27">
        <f t="shared" si="120"/>
        <v>1</v>
      </c>
      <c r="U7712" s="29">
        <f>'Raw Data'!$M7712*'Raw Data'!$T7712</f>
        <v>300</v>
      </c>
    </row>
    <row r="7713" spans="1:21" x14ac:dyDescent="0.3">
      <c r="A7713" s="20">
        <v>8026</v>
      </c>
      <c r="B7713" s="27" t="s">
        <v>7721</v>
      </c>
      <c r="C7713" s="27">
        <v>1</v>
      </c>
      <c r="D7713" s="27" t="str">
        <f>VLOOKUP('Raw Data'!$C7713,'country description'!$A$2:$B$16,2,0)</f>
        <v>India</v>
      </c>
      <c r="E7713" s="27" t="s">
        <v>14293</v>
      </c>
      <c r="F7713" s="27" t="s">
        <v>14373</v>
      </c>
      <c r="G7713" s="27" t="s">
        <v>11729</v>
      </c>
      <c r="H7713" s="27" t="s">
        <v>18</v>
      </c>
      <c r="I7713" s="27" t="s">
        <v>19</v>
      </c>
      <c r="J7713" s="27" t="s">
        <v>19</v>
      </c>
      <c r="K7713" s="27">
        <v>1</v>
      </c>
      <c r="L7713" s="27">
        <v>4</v>
      </c>
      <c r="M7713" s="27">
        <v>100</v>
      </c>
      <c r="N7713" s="27">
        <v>2.9</v>
      </c>
      <c r="O7713" s="27">
        <v>2012</v>
      </c>
      <c r="P7713" s="27">
        <v>8</v>
      </c>
      <c r="Q7713" s="27">
        <v>7</v>
      </c>
      <c r="R7713" s="28">
        <f>DATE('Raw Data'!$O7713,'Raw Data'!$P7713,'Raw Data'!$Q7713)</f>
        <v>41128</v>
      </c>
      <c r="S7713" s="27" t="str">
        <f>CONCATENATE(MID('Raw Data'!$H7713,FIND("(",'Raw Data'!$H7713)+1,FIND(")",'Raw Data'!$H7713)-FIND("(",'Raw Data'!$H7713)-1),"",'Raw Data'!$M7713)</f>
        <v>Rs.100</v>
      </c>
      <c r="T7713" s="27">
        <f t="shared" si="120"/>
        <v>1</v>
      </c>
      <c r="U7713" s="29">
        <f>'Raw Data'!$M7713*'Raw Data'!$T7713</f>
        <v>100</v>
      </c>
    </row>
    <row r="7714" spans="1:21" x14ac:dyDescent="0.3">
      <c r="A7714" s="20">
        <v>8099</v>
      </c>
      <c r="B7714" s="27" t="s">
        <v>14374</v>
      </c>
      <c r="C7714" s="27">
        <v>1</v>
      </c>
      <c r="D7714" s="27" t="str">
        <f>VLOOKUP('Raw Data'!$C7714,'country description'!$A$2:$B$16,2,0)</f>
        <v>India</v>
      </c>
      <c r="E7714" s="27" t="s">
        <v>14293</v>
      </c>
      <c r="F7714" s="27" t="s">
        <v>14375</v>
      </c>
      <c r="G7714" s="27" t="s">
        <v>4064</v>
      </c>
      <c r="H7714" s="27" t="s">
        <v>18</v>
      </c>
      <c r="I7714" s="27" t="s">
        <v>19</v>
      </c>
      <c r="J7714" s="27" t="s">
        <v>19</v>
      </c>
      <c r="K7714" s="27">
        <v>1</v>
      </c>
      <c r="L7714" s="27">
        <v>22</v>
      </c>
      <c r="M7714" s="27">
        <v>350</v>
      </c>
      <c r="N7714" s="27">
        <v>3</v>
      </c>
      <c r="O7714" s="27">
        <v>2013</v>
      </c>
      <c r="P7714" s="27">
        <v>8</v>
      </c>
      <c r="Q7714" s="27">
        <v>24</v>
      </c>
      <c r="R7714" s="28">
        <f>DATE('Raw Data'!$O7714,'Raw Data'!$P7714,'Raw Data'!$Q7714)</f>
        <v>41510</v>
      </c>
      <c r="S7714" s="27" t="str">
        <f>CONCATENATE(MID('Raw Data'!$H7714,FIND("(",'Raw Data'!$H7714)+1,FIND(")",'Raw Data'!$H7714)-FIND("(",'Raw Data'!$H7714)-1),"",'Raw Data'!$M7714)</f>
        <v>Rs.350</v>
      </c>
      <c r="T7714" s="27">
        <f t="shared" si="120"/>
        <v>1</v>
      </c>
      <c r="U7714" s="29">
        <f>'Raw Data'!$M7714*'Raw Data'!$T7714</f>
        <v>350</v>
      </c>
    </row>
    <row r="7715" spans="1:21" x14ac:dyDescent="0.3">
      <c r="A7715" s="20">
        <v>18471308</v>
      </c>
      <c r="B7715" s="27" t="s">
        <v>11667</v>
      </c>
      <c r="C7715" s="27">
        <v>1</v>
      </c>
      <c r="D7715" s="27" t="str">
        <f>VLOOKUP('Raw Data'!$C7715,'country description'!$A$2:$B$16,2,0)</f>
        <v>India</v>
      </c>
      <c r="E7715" s="27" t="s">
        <v>14293</v>
      </c>
      <c r="F7715" s="27" t="s">
        <v>14376</v>
      </c>
      <c r="G7715" s="27" t="s">
        <v>14377</v>
      </c>
      <c r="H7715" s="27" t="s">
        <v>18</v>
      </c>
      <c r="I7715" s="27" t="s">
        <v>19</v>
      </c>
      <c r="J7715" s="27" t="s">
        <v>19</v>
      </c>
      <c r="K7715" s="27">
        <v>1</v>
      </c>
      <c r="L7715" s="27">
        <v>0</v>
      </c>
      <c r="M7715" s="27">
        <v>300</v>
      </c>
      <c r="N7715" s="27">
        <v>1</v>
      </c>
      <c r="O7715" s="27">
        <v>2014</v>
      </c>
      <c r="P7715" s="27">
        <v>8</v>
      </c>
      <c r="Q7715" s="27">
        <v>19</v>
      </c>
      <c r="R7715" s="28">
        <f>DATE('Raw Data'!$O7715,'Raw Data'!$P7715,'Raw Data'!$Q7715)</f>
        <v>41870</v>
      </c>
      <c r="S7715" s="27" t="str">
        <f>CONCATENATE(MID('Raw Data'!$H7715,FIND("(",'Raw Data'!$H7715)+1,FIND(")",'Raw Data'!$H7715)-FIND("(",'Raw Data'!$H7715)-1),"",'Raw Data'!$M7715)</f>
        <v>Rs.300</v>
      </c>
      <c r="T7715" s="27">
        <f t="shared" si="120"/>
        <v>1</v>
      </c>
      <c r="U7715" s="29">
        <f>'Raw Data'!$M7715*'Raw Data'!$T7715</f>
        <v>300</v>
      </c>
    </row>
    <row r="7716" spans="1:21" x14ac:dyDescent="0.3">
      <c r="A7716" s="20">
        <v>8417</v>
      </c>
      <c r="B7716" s="27" t="s">
        <v>14378</v>
      </c>
      <c r="C7716" s="27">
        <v>1</v>
      </c>
      <c r="D7716" s="27" t="str">
        <f>VLOOKUP('Raw Data'!$C7716,'country description'!$A$2:$B$16,2,0)</f>
        <v>India</v>
      </c>
      <c r="E7716" s="27" t="s">
        <v>14293</v>
      </c>
      <c r="F7716" s="27" t="s">
        <v>14379</v>
      </c>
      <c r="G7716" s="27" t="s">
        <v>437</v>
      </c>
      <c r="H7716" s="27" t="s">
        <v>18</v>
      </c>
      <c r="I7716" s="27" t="s">
        <v>24</v>
      </c>
      <c r="J7716" s="27" t="s">
        <v>19</v>
      </c>
      <c r="K7716" s="27">
        <v>3</v>
      </c>
      <c r="L7716" s="27">
        <v>56</v>
      </c>
      <c r="M7716" s="27">
        <v>1900</v>
      </c>
      <c r="N7716" s="27">
        <v>3.3</v>
      </c>
      <c r="O7716" s="27">
        <v>2012</v>
      </c>
      <c r="P7716" s="27">
        <v>8</v>
      </c>
      <c r="Q7716" s="27">
        <v>26</v>
      </c>
      <c r="R7716" s="28">
        <f>DATE('Raw Data'!$O7716,'Raw Data'!$P7716,'Raw Data'!$Q7716)</f>
        <v>41147</v>
      </c>
      <c r="S7716" s="27" t="str">
        <f>CONCATENATE(MID('Raw Data'!$H7716,FIND("(",'Raw Data'!$H7716)+1,FIND(")",'Raw Data'!$H7716)-FIND("(",'Raw Data'!$H7716)-1),"",'Raw Data'!$M7716)</f>
        <v>Rs.1900</v>
      </c>
      <c r="T7716" s="27">
        <f t="shared" si="120"/>
        <v>1</v>
      </c>
      <c r="U7716" s="29">
        <f>'Raw Data'!$M7716*'Raw Data'!$T7716</f>
        <v>1900</v>
      </c>
    </row>
    <row r="7717" spans="1:21" x14ac:dyDescent="0.3">
      <c r="A7717" s="20">
        <v>301728</v>
      </c>
      <c r="B7717" s="27" t="s">
        <v>14380</v>
      </c>
      <c r="C7717" s="27">
        <v>1</v>
      </c>
      <c r="D7717" s="27" t="str">
        <f>VLOOKUP('Raw Data'!$C7717,'country description'!$A$2:$B$16,2,0)</f>
        <v>India</v>
      </c>
      <c r="E7717" s="27" t="s">
        <v>14293</v>
      </c>
      <c r="F7717" s="27" t="s">
        <v>14381</v>
      </c>
      <c r="G7717" s="27" t="s">
        <v>522</v>
      </c>
      <c r="H7717" s="27" t="s">
        <v>18</v>
      </c>
      <c r="I7717" s="27" t="s">
        <v>19</v>
      </c>
      <c r="J7717" s="27" t="s">
        <v>19</v>
      </c>
      <c r="K7717" s="27">
        <v>1</v>
      </c>
      <c r="L7717" s="27">
        <v>4</v>
      </c>
      <c r="M7717" s="27">
        <v>250</v>
      </c>
      <c r="N7717" s="27">
        <v>2.9</v>
      </c>
      <c r="O7717" s="27">
        <v>2018</v>
      </c>
      <c r="P7717" s="27">
        <v>7</v>
      </c>
      <c r="Q7717" s="27">
        <v>22</v>
      </c>
      <c r="R7717" s="28">
        <f>DATE('Raw Data'!$O7717,'Raw Data'!$P7717,'Raw Data'!$Q7717)</f>
        <v>43303</v>
      </c>
      <c r="S7717" s="27" t="str">
        <f>CONCATENATE(MID('Raw Data'!$H7717,FIND("(",'Raw Data'!$H7717)+1,FIND(")",'Raw Data'!$H7717)-FIND("(",'Raw Data'!$H7717)-1),"",'Raw Data'!$M7717)</f>
        <v>Rs.250</v>
      </c>
      <c r="T7717" s="27">
        <f t="shared" si="120"/>
        <v>1</v>
      </c>
      <c r="U7717" s="29">
        <f>'Raw Data'!$M7717*'Raw Data'!$T7717</f>
        <v>250</v>
      </c>
    </row>
    <row r="7718" spans="1:21" x14ac:dyDescent="0.3">
      <c r="A7718" s="20">
        <v>311053</v>
      </c>
      <c r="B7718" s="27" t="s">
        <v>14382</v>
      </c>
      <c r="C7718" s="27">
        <v>1</v>
      </c>
      <c r="D7718" s="27" t="str">
        <f>VLOOKUP('Raw Data'!$C7718,'country description'!$A$2:$B$16,2,0)</f>
        <v>India</v>
      </c>
      <c r="E7718" s="27" t="s">
        <v>14293</v>
      </c>
      <c r="F7718" s="27" t="s">
        <v>14383</v>
      </c>
      <c r="G7718" s="27" t="s">
        <v>6274</v>
      </c>
      <c r="H7718" s="27" t="s">
        <v>18</v>
      </c>
      <c r="I7718" s="27" t="s">
        <v>19</v>
      </c>
      <c r="J7718" s="27" t="s">
        <v>19</v>
      </c>
      <c r="K7718" s="27">
        <v>1</v>
      </c>
      <c r="L7718" s="27">
        <v>4</v>
      </c>
      <c r="M7718" s="27">
        <v>300</v>
      </c>
      <c r="N7718" s="27">
        <v>3</v>
      </c>
      <c r="O7718" s="27">
        <v>2018</v>
      </c>
      <c r="P7718" s="27">
        <v>7</v>
      </c>
      <c r="Q7718" s="27">
        <v>22</v>
      </c>
      <c r="R7718" s="28">
        <f>DATE('Raw Data'!$O7718,'Raw Data'!$P7718,'Raw Data'!$Q7718)</f>
        <v>43303</v>
      </c>
      <c r="S7718" s="27" t="str">
        <f>CONCATENATE(MID('Raw Data'!$H7718,FIND("(",'Raw Data'!$H7718)+1,FIND(")",'Raw Data'!$H7718)-FIND("(",'Raw Data'!$H7718)-1),"",'Raw Data'!$M7718)</f>
        <v>Rs.300</v>
      </c>
      <c r="T7718" s="27">
        <f t="shared" si="120"/>
        <v>1</v>
      </c>
      <c r="U7718" s="29">
        <f>'Raw Data'!$M7718*'Raw Data'!$T7718</f>
        <v>300</v>
      </c>
    </row>
    <row r="7719" spans="1:21" x14ac:dyDescent="0.3">
      <c r="A7719" s="20">
        <v>309927</v>
      </c>
      <c r="B7719" s="27" t="s">
        <v>14384</v>
      </c>
      <c r="C7719" s="27">
        <v>1</v>
      </c>
      <c r="D7719" s="27" t="str">
        <f>VLOOKUP('Raw Data'!$C7719,'country description'!$A$2:$B$16,2,0)</f>
        <v>India</v>
      </c>
      <c r="E7719" s="27" t="s">
        <v>14293</v>
      </c>
      <c r="F7719" s="27" t="s">
        <v>14385</v>
      </c>
      <c r="G7719" s="27" t="s">
        <v>723</v>
      </c>
      <c r="H7719" s="27" t="s">
        <v>18</v>
      </c>
      <c r="I7719" s="27" t="s">
        <v>19</v>
      </c>
      <c r="J7719" s="27" t="s">
        <v>19</v>
      </c>
      <c r="K7719" s="27">
        <v>1</v>
      </c>
      <c r="L7719" s="27">
        <v>11</v>
      </c>
      <c r="M7719" s="27">
        <v>300</v>
      </c>
      <c r="N7719" s="27">
        <v>2.9</v>
      </c>
      <c r="O7719" s="27">
        <v>2016</v>
      </c>
      <c r="P7719" s="27">
        <v>7</v>
      </c>
      <c r="Q7719" s="27">
        <v>13</v>
      </c>
      <c r="R7719" s="28">
        <f>DATE('Raw Data'!$O7719,'Raw Data'!$P7719,'Raw Data'!$Q7719)</f>
        <v>42564</v>
      </c>
      <c r="S7719" s="27" t="str">
        <f>CONCATENATE(MID('Raw Data'!$H7719,FIND("(",'Raw Data'!$H7719)+1,FIND(")",'Raw Data'!$H7719)-FIND("(",'Raw Data'!$H7719)-1),"",'Raw Data'!$M7719)</f>
        <v>Rs.300</v>
      </c>
      <c r="T7719" s="27">
        <f t="shared" si="120"/>
        <v>1</v>
      </c>
      <c r="U7719" s="29">
        <f>'Raw Data'!$M7719*'Raw Data'!$T7719</f>
        <v>300</v>
      </c>
    </row>
    <row r="7720" spans="1:21" x14ac:dyDescent="0.3">
      <c r="A7720" s="20">
        <v>18472426</v>
      </c>
      <c r="B7720" s="27" t="s">
        <v>14386</v>
      </c>
      <c r="C7720" s="27">
        <v>1</v>
      </c>
      <c r="D7720" s="27" t="str">
        <f>VLOOKUP('Raw Data'!$C7720,'country description'!$A$2:$B$16,2,0)</f>
        <v>India</v>
      </c>
      <c r="E7720" s="27" t="s">
        <v>14293</v>
      </c>
      <c r="F7720" s="27" t="s">
        <v>14387</v>
      </c>
      <c r="G7720" s="27" t="s">
        <v>434</v>
      </c>
      <c r="H7720" s="27" t="s">
        <v>18</v>
      </c>
      <c r="I7720" s="27" t="s">
        <v>19</v>
      </c>
      <c r="J7720" s="27" t="s">
        <v>19</v>
      </c>
      <c r="K7720" s="27">
        <v>2</v>
      </c>
      <c r="L7720" s="27">
        <v>0</v>
      </c>
      <c r="M7720" s="27">
        <v>500</v>
      </c>
      <c r="N7720" s="27">
        <v>1</v>
      </c>
      <c r="O7720" s="27">
        <v>2018</v>
      </c>
      <c r="P7720" s="27">
        <v>7</v>
      </c>
      <c r="Q7720" s="27">
        <v>14</v>
      </c>
      <c r="R7720" s="28">
        <f>DATE('Raw Data'!$O7720,'Raw Data'!$P7720,'Raw Data'!$Q7720)</f>
        <v>43295</v>
      </c>
      <c r="S7720" s="27" t="str">
        <f>CONCATENATE(MID('Raw Data'!$H7720,FIND("(",'Raw Data'!$H7720)+1,FIND(")",'Raw Data'!$H7720)-FIND("(",'Raw Data'!$H7720)-1),"",'Raw Data'!$M7720)</f>
        <v>Rs.500</v>
      </c>
      <c r="T7720" s="27">
        <f t="shared" si="120"/>
        <v>1</v>
      </c>
      <c r="U7720" s="29">
        <f>'Raw Data'!$M7720*'Raw Data'!$T7720</f>
        <v>500</v>
      </c>
    </row>
    <row r="7721" spans="1:21" x14ac:dyDescent="0.3">
      <c r="A7721" s="20">
        <v>6025</v>
      </c>
      <c r="B7721" s="27" t="s">
        <v>14388</v>
      </c>
      <c r="C7721" s="27">
        <v>1</v>
      </c>
      <c r="D7721" s="27" t="str">
        <f>VLOOKUP('Raw Data'!$C7721,'country description'!$A$2:$B$16,2,0)</f>
        <v>India</v>
      </c>
      <c r="E7721" s="27" t="s">
        <v>14293</v>
      </c>
      <c r="F7721" s="27" t="s">
        <v>14389</v>
      </c>
      <c r="G7721" s="27" t="s">
        <v>464</v>
      </c>
      <c r="H7721" s="27" t="s">
        <v>18</v>
      </c>
      <c r="I7721" s="27" t="s">
        <v>19</v>
      </c>
      <c r="J7721" s="27" t="s">
        <v>19</v>
      </c>
      <c r="K7721" s="27">
        <v>3</v>
      </c>
      <c r="L7721" s="27">
        <v>15</v>
      </c>
      <c r="M7721" s="27">
        <v>1000</v>
      </c>
      <c r="N7721" s="27">
        <v>3</v>
      </c>
      <c r="O7721" s="27">
        <v>2011</v>
      </c>
      <c r="P7721" s="27">
        <v>7</v>
      </c>
      <c r="Q7721" s="27">
        <v>21</v>
      </c>
      <c r="R7721" s="28">
        <f>DATE('Raw Data'!$O7721,'Raw Data'!$P7721,'Raw Data'!$Q7721)</f>
        <v>40745</v>
      </c>
      <c r="S7721" s="27" t="str">
        <f>CONCATENATE(MID('Raw Data'!$H7721,FIND("(",'Raw Data'!$H7721)+1,FIND(")",'Raw Data'!$H7721)-FIND("(",'Raw Data'!$H7721)-1),"",'Raw Data'!$M7721)</f>
        <v>Rs.1000</v>
      </c>
      <c r="T7721" s="27">
        <f t="shared" si="120"/>
        <v>1</v>
      </c>
      <c r="U7721" s="29">
        <f>'Raw Data'!$M7721*'Raw Data'!$T7721</f>
        <v>1000</v>
      </c>
    </row>
    <row r="7722" spans="1:21" x14ac:dyDescent="0.3">
      <c r="A7722" s="20">
        <v>8326</v>
      </c>
      <c r="B7722" s="27" t="s">
        <v>14390</v>
      </c>
      <c r="C7722" s="27">
        <v>1</v>
      </c>
      <c r="D7722" s="27" t="str">
        <f>VLOOKUP('Raw Data'!$C7722,'country description'!$A$2:$B$16,2,0)</f>
        <v>India</v>
      </c>
      <c r="E7722" s="27" t="s">
        <v>14293</v>
      </c>
      <c r="F7722" s="27" t="s">
        <v>14391</v>
      </c>
      <c r="G7722" s="27" t="s">
        <v>393</v>
      </c>
      <c r="H7722" s="27" t="s">
        <v>18</v>
      </c>
      <c r="I7722" s="27" t="s">
        <v>19</v>
      </c>
      <c r="J7722" s="27" t="s">
        <v>19</v>
      </c>
      <c r="K7722" s="27">
        <v>1</v>
      </c>
      <c r="L7722" s="27">
        <v>26</v>
      </c>
      <c r="M7722" s="27">
        <v>450</v>
      </c>
      <c r="N7722" s="27">
        <v>2.6</v>
      </c>
      <c r="O7722" s="27">
        <v>2017</v>
      </c>
      <c r="P7722" s="27">
        <v>7</v>
      </c>
      <c r="Q7722" s="27">
        <v>14</v>
      </c>
      <c r="R7722" s="28">
        <f>DATE('Raw Data'!$O7722,'Raw Data'!$P7722,'Raw Data'!$Q7722)</f>
        <v>42930</v>
      </c>
      <c r="S7722" s="27" t="str">
        <f>CONCATENATE(MID('Raw Data'!$H7722,FIND("(",'Raw Data'!$H7722)+1,FIND(")",'Raw Data'!$H7722)-FIND("(",'Raw Data'!$H7722)-1),"",'Raw Data'!$M7722)</f>
        <v>Rs.450</v>
      </c>
      <c r="T7722" s="27">
        <f t="shared" si="120"/>
        <v>1</v>
      </c>
      <c r="U7722" s="29">
        <f>'Raw Data'!$M7722*'Raw Data'!$T7722</f>
        <v>450</v>
      </c>
    </row>
    <row r="7723" spans="1:21" x14ac:dyDescent="0.3">
      <c r="A7723" s="20">
        <v>18380180</v>
      </c>
      <c r="B7723" s="27" t="s">
        <v>14392</v>
      </c>
      <c r="C7723" s="27">
        <v>1</v>
      </c>
      <c r="D7723" s="27" t="str">
        <f>VLOOKUP('Raw Data'!$C7723,'country description'!$A$2:$B$16,2,0)</f>
        <v>India</v>
      </c>
      <c r="E7723" s="27" t="s">
        <v>14293</v>
      </c>
      <c r="F7723" s="27" t="s">
        <v>14393</v>
      </c>
      <c r="G7723" s="27" t="s">
        <v>393</v>
      </c>
      <c r="H7723" s="27" t="s">
        <v>18</v>
      </c>
      <c r="I7723" s="27" t="s">
        <v>19</v>
      </c>
      <c r="J7723" s="27" t="s">
        <v>19</v>
      </c>
      <c r="K7723" s="27">
        <v>1</v>
      </c>
      <c r="L7723" s="27">
        <v>0</v>
      </c>
      <c r="M7723" s="27">
        <v>400</v>
      </c>
      <c r="N7723" s="27">
        <v>1</v>
      </c>
      <c r="O7723" s="27">
        <v>2011</v>
      </c>
      <c r="P7723" s="27">
        <v>7</v>
      </c>
      <c r="Q7723" s="27">
        <v>20</v>
      </c>
      <c r="R7723" s="28">
        <f>DATE('Raw Data'!$O7723,'Raw Data'!$P7723,'Raw Data'!$Q7723)</f>
        <v>40744</v>
      </c>
      <c r="S7723" s="27" t="str">
        <f>CONCATENATE(MID('Raw Data'!$H7723,FIND("(",'Raw Data'!$H7723)+1,FIND(")",'Raw Data'!$H7723)-FIND("(",'Raw Data'!$H7723)-1),"",'Raw Data'!$M7723)</f>
        <v>Rs.400</v>
      </c>
      <c r="T7723" s="27">
        <f t="shared" si="120"/>
        <v>1</v>
      </c>
      <c r="U7723" s="29">
        <f>'Raw Data'!$M7723*'Raw Data'!$T7723</f>
        <v>400</v>
      </c>
    </row>
    <row r="7724" spans="1:21" x14ac:dyDescent="0.3">
      <c r="A7724" s="20">
        <v>18241538</v>
      </c>
      <c r="B7724" s="27" t="s">
        <v>14394</v>
      </c>
      <c r="C7724" s="27">
        <v>1</v>
      </c>
      <c r="D7724" s="27" t="str">
        <f>VLOOKUP('Raw Data'!$C7724,'country description'!$A$2:$B$16,2,0)</f>
        <v>India</v>
      </c>
      <c r="E7724" s="27" t="s">
        <v>14293</v>
      </c>
      <c r="F7724" s="27" t="s">
        <v>14395</v>
      </c>
      <c r="G7724" s="27" t="s">
        <v>5829</v>
      </c>
      <c r="H7724" s="27" t="s">
        <v>18</v>
      </c>
      <c r="I7724" s="27" t="s">
        <v>19</v>
      </c>
      <c r="J7724" s="27" t="s">
        <v>19</v>
      </c>
      <c r="K7724" s="27">
        <v>1</v>
      </c>
      <c r="L7724" s="27">
        <v>0</v>
      </c>
      <c r="M7724" s="27">
        <v>250</v>
      </c>
      <c r="N7724" s="27">
        <v>1</v>
      </c>
      <c r="O7724" s="27">
        <v>2012</v>
      </c>
      <c r="P7724" s="27">
        <v>7</v>
      </c>
      <c r="Q7724" s="27">
        <v>18</v>
      </c>
      <c r="R7724" s="28">
        <f>DATE('Raw Data'!$O7724,'Raw Data'!$P7724,'Raw Data'!$Q7724)</f>
        <v>41108</v>
      </c>
      <c r="S7724" s="27" t="str">
        <f>CONCATENATE(MID('Raw Data'!$H7724,FIND("(",'Raw Data'!$H7724)+1,FIND(")",'Raw Data'!$H7724)-FIND("(",'Raw Data'!$H7724)-1),"",'Raw Data'!$M7724)</f>
        <v>Rs.250</v>
      </c>
      <c r="T7724" s="27">
        <f t="shared" si="120"/>
        <v>1</v>
      </c>
      <c r="U7724" s="29">
        <f>'Raw Data'!$M7724*'Raw Data'!$T7724</f>
        <v>250</v>
      </c>
    </row>
    <row r="7725" spans="1:21" x14ac:dyDescent="0.3">
      <c r="A7725" s="20">
        <v>18433879</v>
      </c>
      <c r="B7725" s="27" t="s">
        <v>13607</v>
      </c>
      <c r="C7725" s="27">
        <v>1</v>
      </c>
      <c r="D7725" s="27" t="str">
        <f>VLOOKUP('Raw Data'!$C7725,'country description'!$A$2:$B$16,2,0)</f>
        <v>India</v>
      </c>
      <c r="E7725" s="27" t="s">
        <v>14293</v>
      </c>
      <c r="F7725" s="27" t="s">
        <v>14396</v>
      </c>
      <c r="G7725" s="27" t="s">
        <v>407</v>
      </c>
      <c r="H7725" s="27" t="s">
        <v>18</v>
      </c>
      <c r="I7725" s="27" t="s">
        <v>19</v>
      </c>
      <c r="J7725" s="27" t="s">
        <v>19</v>
      </c>
      <c r="K7725" s="27">
        <v>1</v>
      </c>
      <c r="L7725" s="27">
        <v>0</v>
      </c>
      <c r="M7725" s="27">
        <v>300</v>
      </c>
      <c r="N7725" s="27">
        <v>1</v>
      </c>
      <c r="O7725" s="27">
        <v>2014</v>
      </c>
      <c r="P7725" s="27">
        <v>7</v>
      </c>
      <c r="Q7725" s="27">
        <v>1</v>
      </c>
      <c r="R7725" s="28">
        <f>DATE('Raw Data'!$O7725,'Raw Data'!$P7725,'Raw Data'!$Q7725)</f>
        <v>41821</v>
      </c>
      <c r="S7725" s="27" t="str">
        <f>CONCATENATE(MID('Raw Data'!$H7725,FIND("(",'Raw Data'!$H7725)+1,FIND(")",'Raw Data'!$H7725)-FIND("(",'Raw Data'!$H7725)-1),"",'Raw Data'!$M7725)</f>
        <v>Rs.300</v>
      </c>
      <c r="T7725" s="27">
        <f t="shared" si="120"/>
        <v>1</v>
      </c>
      <c r="U7725" s="29">
        <f>'Raw Data'!$M7725*'Raw Data'!$T7725</f>
        <v>300</v>
      </c>
    </row>
    <row r="7726" spans="1:21" x14ac:dyDescent="0.3">
      <c r="A7726" s="20">
        <v>18471284</v>
      </c>
      <c r="B7726" s="27" t="s">
        <v>14397</v>
      </c>
      <c r="C7726" s="27">
        <v>1</v>
      </c>
      <c r="D7726" s="27" t="str">
        <f>VLOOKUP('Raw Data'!$C7726,'country description'!$A$2:$B$16,2,0)</f>
        <v>India</v>
      </c>
      <c r="E7726" s="27" t="s">
        <v>14293</v>
      </c>
      <c r="F7726" s="27" t="s">
        <v>14366</v>
      </c>
      <c r="G7726" s="27" t="s">
        <v>434</v>
      </c>
      <c r="H7726" s="27" t="s">
        <v>18</v>
      </c>
      <c r="I7726" s="27" t="s">
        <v>19</v>
      </c>
      <c r="J7726" s="27" t="s">
        <v>19</v>
      </c>
      <c r="K7726" s="27">
        <v>2</v>
      </c>
      <c r="L7726" s="27">
        <v>0</v>
      </c>
      <c r="M7726" s="27">
        <v>500</v>
      </c>
      <c r="N7726" s="27">
        <v>1</v>
      </c>
      <c r="O7726" s="27">
        <v>2012</v>
      </c>
      <c r="P7726" s="27">
        <v>7</v>
      </c>
      <c r="Q7726" s="27">
        <v>23</v>
      </c>
      <c r="R7726" s="28">
        <f>DATE('Raw Data'!$O7726,'Raw Data'!$P7726,'Raw Data'!$Q7726)</f>
        <v>41113</v>
      </c>
      <c r="S7726" s="27" t="str">
        <f>CONCATENATE(MID('Raw Data'!$H7726,FIND("(",'Raw Data'!$H7726)+1,FIND(")",'Raw Data'!$H7726)-FIND("(",'Raw Data'!$H7726)-1),"",'Raw Data'!$M7726)</f>
        <v>Rs.500</v>
      </c>
      <c r="T7726" s="27">
        <f t="shared" si="120"/>
        <v>1</v>
      </c>
      <c r="U7726" s="29">
        <f>'Raw Data'!$M7726*'Raw Data'!$T7726</f>
        <v>500</v>
      </c>
    </row>
    <row r="7727" spans="1:21" x14ac:dyDescent="0.3">
      <c r="A7727" s="20">
        <v>5010</v>
      </c>
      <c r="B7727" s="27" t="s">
        <v>14398</v>
      </c>
      <c r="C7727" s="27">
        <v>1</v>
      </c>
      <c r="D7727" s="27" t="str">
        <f>VLOOKUP('Raw Data'!$C7727,'country description'!$A$2:$B$16,2,0)</f>
        <v>India</v>
      </c>
      <c r="E7727" s="27" t="s">
        <v>14293</v>
      </c>
      <c r="F7727" s="27" t="s">
        <v>14399</v>
      </c>
      <c r="G7727" s="27" t="s">
        <v>17</v>
      </c>
      <c r="H7727" s="27" t="s">
        <v>18</v>
      </c>
      <c r="I7727" s="27" t="s">
        <v>19</v>
      </c>
      <c r="J7727" s="27" t="s">
        <v>19</v>
      </c>
      <c r="K7727" s="27">
        <v>2</v>
      </c>
      <c r="L7727" s="27">
        <v>48</v>
      </c>
      <c r="M7727" s="27">
        <v>500</v>
      </c>
      <c r="N7727" s="27">
        <v>2.7</v>
      </c>
      <c r="O7727" s="27">
        <v>2016</v>
      </c>
      <c r="P7727" s="27">
        <v>7</v>
      </c>
      <c r="Q7727" s="27">
        <v>22</v>
      </c>
      <c r="R7727" s="28">
        <f>DATE('Raw Data'!$O7727,'Raw Data'!$P7727,'Raw Data'!$Q7727)</f>
        <v>42573</v>
      </c>
      <c r="S7727" s="27" t="str">
        <f>CONCATENATE(MID('Raw Data'!$H7727,FIND("(",'Raw Data'!$H7727)+1,FIND(")",'Raw Data'!$H7727)-FIND("(",'Raw Data'!$H7727)-1),"",'Raw Data'!$M7727)</f>
        <v>Rs.500</v>
      </c>
      <c r="T7727" s="27">
        <f t="shared" si="120"/>
        <v>1</v>
      </c>
      <c r="U7727" s="29">
        <f>'Raw Data'!$M7727*'Raw Data'!$T7727</f>
        <v>500</v>
      </c>
    </row>
    <row r="7728" spans="1:21" x14ac:dyDescent="0.3">
      <c r="A7728" s="20">
        <v>18471285</v>
      </c>
      <c r="B7728" s="27" t="s">
        <v>1508</v>
      </c>
      <c r="C7728" s="27">
        <v>1</v>
      </c>
      <c r="D7728" s="27" t="str">
        <f>VLOOKUP('Raw Data'!$C7728,'country description'!$A$2:$B$16,2,0)</f>
        <v>India</v>
      </c>
      <c r="E7728" s="27" t="s">
        <v>14293</v>
      </c>
      <c r="F7728" s="27" t="s">
        <v>14400</v>
      </c>
      <c r="G7728" s="27" t="s">
        <v>1510</v>
      </c>
      <c r="H7728" s="27" t="s">
        <v>18</v>
      </c>
      <c r="I7728" s="27" t="s">
        <v>19</v>
      </c>
      <c r="J7728" s="27" t="s">
        <v>19</v>
      </c>
      <c r="K7728" s="27">
        <v>1</v>
      </c>
      <c r="L7728" s="27">
        <v>0</v>
      </c>
      <c r="M7728" s="27">
        <v>150</v>
      </c>
      <c r="N7728" s="27">
        <v>1</v>
      </c>
      <c r="O7728" s="27">
        <v>2016</v>
      </c>
      <c r="P7728" s="27">
        <v>7</v>
      </c>
      <c r="Q7728" s="27">
        <v>21</v>
      </c>
      <c r="R7728" s="28">
        <f>DATE('Raw Data'!$O7728,'Raw Data'!$P7728,'Raw Data'!$Q7728)</f>
        <v>42572</v>
      </c>
      <c r="S7728" s="27" t="str">
        <f>CONCATENATE(MID('Raw Data'!$H7728,FIND("(",'Raw Data'!$H7728)+1,FIND(")",'Raw Data'!$H7728)-FIND("(",'Raw Data'!$H7728)-1),"",'Raw Data'!$M7728)</f>
        <v>Rs.150</v>
      </c>
      <c r="T7728" s="27">
        <f t="shared" si="120"/>
        <v>1</v>
      </c>
      <c r="U7728" s="29">
        <f>'Raw Data'!$M7728*'Raw Data'!$T7728</f>
        <v>150</v>
      </c>
    </row>
    <row r="7729" spans="1:21" x14ac:dyDescent="0.3">
      <c r="A7729" s="20">
        <v>18429393</v>
      </c>
      <c r="B7729" s="27" t="s">
        <v>14401</v>
      </c>
      <c r="C7729" s="27">
        <v>1</v>
      </c>
      <c r="D7729" s="27" t="str">
        <f>VLOOKUP('Raw Data'!$C7729,'country description'!$A$2:$B$16,2,0)</f>
        <v>India</v>
      </c>
      <c r="E7729" s="27" t="s">
        <v>14293</v>
      </c>
      <c r="F7729" s="27" t="s">
        <v>14402</v>
      </c>
      <c r="G7729" s="27" t="s">
        <v>393</v>
      </c>
      <c r="H7729" s="27" t="s">
        <v>18</v>
      </c>
      <c r="I7729" s="27" t="s">
        <v>19</v>
      </c>
      <c r="J7729" s="27" t="s">
        <v>19</v>
      </c>
      <c r="K7729" s="27">
        <v>2</v>
      </c>
      <c r="L7729" s="27">
        <v>8</v>
      </c>
      <c r="M7729" s="27">
        <v>500</v>
      </c>
      <c r="N7729" s="27">
        <v>2.9</v>
      </c>
      <c r="O7729" s="27">
        <v>2016</v>
      </c>
      <c r="P7729" s="27">
        <v>7</v>
      </c>
      <c r="Q7729" s="27">
        <v>18</v>
      </c>
      <c r="R7729" s="28">
        <f>DATE('Raw Data'!$O7729,'Raw Data'!$P7729,'Raw Data'!$Q7729)</f>
        <v>42569</v>
      </c>
      <c r="S7729" s="27" t="str">
        <f>CONCATENATE(MID('Raw Data'!$H7729,FIND("(",'Raw Data'!$H7729)+1,FIND(")",'Raw Data'!$H7729)-FIND("(",'Raw Data'!$H7729)-1),"",'Raw Data'!$M7729)</f>
        <v>Rs.500</v>
      </c>
      <c r="T7729" s="27">
        <f t="shared" si="120"/>
        <v>1</v>
      </c>
      <c r="U7729" s="29">
        <f>'Raw Data'!$M7729*'Raw Data'!$T7729</f>
        <v>500</v>
      </c>
    </row>
    <row r="7730" spans="1:21" x14ac:dyDescent="0.3">
      <c r="A7730" s="20">
        <v>18241905</v>
      </c>
      <c r="B7730" s="27" t="s">
        <v>14403</v>
      </c>
      <c r="C7730" s="27">
        <v>1</v>
      </c>
      <c r="D7730" s="27" t="str">
        <f>VLOOKUP('Raw Data'!$C7730,'country description'!$A$2:$B$16,2,0)</f>
        <v>India</v>
      </c>
      <c r="E7730" s="27" t="s">
        <v>14293</v>
      </c>
      <c r="F7730" s="27" t="s">
        <v>14404</v>
      </c>
      <c r="G7730" s="27" t="s">
        <v>4662</v>
      </c>
      <c r="H7730" s="27" t="s">
        <v>18</v>
      </c>
      <c r="I7730" s="27" t="s">
        <v>19</v>
      </c>
      <c r="J7730" s="27" t="s">
        <v>19</v>
      </c>
      <c r="K7730" s="27">
        <v>1</v>
      </c>
      <c r="L7730" s="27">
        <v>8</v>
      </c>
      <c r="M7730" s="27">
        <v>450</v>
      </c>
      <c r="N7730" s="27">
        <v>3</v>
      </c>
      <c r="O7730" s="27">
        <v>2011</v>
      </c>
      <c r="P7730" s="27">
        <v>7</v>
      </c>
      <c r="Q7730" s="27">
        <v>9</v>
      </c>
      <c r="R7730" s="28">
        <f>DATE('Raw Data'!$O7730,'Raw Data'!$P7730,'Raw Data'!$Q7730)</f>
        <v>40733</v>
      </c>
      <c r="S7730" s="27" t="str">
        <f>CONCATENATE(MID('Raw Data'!$H7730,FIND("(",'Raw Data'!$H7730)+1,FIND(")",'Raw Data'!$H7730)-FIND("(",'Raw Data'!$H7730)-1),"",'Raw Data'!$M7730)</f>
        <v>Rs.450</v>
      </c>
      <c r="T7730" s="27">
        <f t="shared" si="120"/>
        <v>1</v>
      </c>
      <c r="U7730" s="29">
        <f>'Raw Data'!$M7730*'Raw Data'!$T7730</f>
        <v>450</v>
      </c>
    </row>
    <row r="7731" spans="1:21" x14ac:dyDescent="0.3">
      <c r="A7731" s="20">
        <v>18363078</v>
      </c>
      <c r="B7731" s="27" t="s">
        <v>14405</v>
      </c>
      <c r="C7731" s="27">
        <v>1</v>
      </c>
      <c r="D7731" s="27" t="str">
        <f>VLOOKUP('Raw Data'!$C7731,'country description'!$A$2:$B$16,2,0)</f>
        <v>India</v>
      </c>
      <c r="E7731" s="27" t="s">
        <v>14293</v>
      </c>
      <c r="F7731" s="27" t="s">
        <v>14406</v>
      </c>
      <c r="G7731" s="27" t="s">
        <v>434</v>
      </c>
      <c r="H7731" s="27" t="s">
        <v>18</v>
      </c>
      <c r="I7731" s="27" t="s">
        <v>19</v>
      </c>
      <c r="J7731" s="27" t="s">
        <v>24</v>
      </c>
      <c r="K7731" s="27">
        <v>2</v>
      </c>
      <c r="L7731" s="27">
        <v>33</v>
      </c>
      <c r="M7731" s="27">
        <v>600</v>
      </c>
      <c r="N7731" s="27">
        <v>3.5</v>
      </c>
      <c r="O7731" s="27">
        <v>2017</v>
      </c>
      <c r="P7731" s="27">
        <v>7</v>
      </c>
      <c r="Q7731" s="27">
        <v>12</v>
      </c>
      <c r="R7731" s="28">
        <f>DATE('Raw Data'!$O7731,'Raw Data'!$P7731,'Raw Data'!$Q7731)</f>
        <v>42928</v>
      </c>
      <c r="S7731" s="27" t="str">
        <f>CONCATENATE(MID('Raw Data'!$H7731,FIND("(",'Raw Data'!$H7731)+1,FIND(")",'Raw Data'!$H7731)-FIND("(",'Raw Data'!$H7731)-1),"",'Raw Data'!$M7731)</f>
        <v>Rs.600</v>
      </c>
      <c r="T7731" s="27">
        <f t="shared" si="120"/>
        <v>1</v>
      </c>
      <c r="U7731" s="29">
        <f>'Raw Data'!$M7731*'Raw Data'!$T7731</f>
        <v>600</v>
      </c>
    </row>
    <row r="7732" spans="1:21" x14ac:dyDescent="0.3">
      <c r="A7732" s="20">
        <v>18477428</v>
      </c>
      <c r="B7732" s="27" t="s">
        <v>14407</v>
      </c>
      <c r="C7732" s="27">
        <v>1</v>
      </c>
      <c r="D7732" s="27" t="str">
        <f>VLOOKUP('Raw Data'!$C7732,'country description'!$A$2:$B$16,2,0)</f>
        <v>India</v>
      </c>
      <c r="E7732" s="27" t="s">
        <v>14293</v>
      </c>
      <c r="F7732" s="27" t="s">
        <v>14408</v>
      </c>
      <c r="G7732" s="27" t="s">
        <v>464</v>
      </c>
      <c r="H7732" s="27" t="s">
        <v>18</v>
      </c>
      <c r="I7732" s="27" t="s">
        <v>19</v>
      </c>
      <c r="J7732" s="27" t="s">
        <v>19</v>
      </c>
      <c r="K7732" s="27">
        <v>1</v>
      </c>
      <c r="L7732" s="27">
        <v>4</v>
      </c>
      <c r="M7732" s="27">
        <v>400</v>
      </c>
      <c r="N7732" s="27">
        <v>3</v>
      </c>
      <c r="O7732" s="27">
        <v>2011</v>
      </c>
      <c r="P7732" s="27">
        <v>7</v>
      </c>
      <c r="Q7732" s="27">
        <v>13</v>
      </c>
      <c r="R7732" s="28">
        <f>DATE('Raw Data'!$O7732,'Raw Data'!$P7732,'Raw Data'!$Q7732)</f>
        <v>40737</v>
      </c>
      <c r="S7732" s="27" t="str">
        <f>CONCATENATE(MID('Raw Data'!$H7732,FIND("(",'Raw Data'!$H7732)+1,FIND(")",'Raw Data'!$H7732)-FIND("(",'Raw Data'!$H7732)-1),"",'Raw Data'!$M7732)</f>
        <v>Rs.400</v>
      </c>
      <c r="T7732" s="27">
        <f t="shared" si="120"/>
        <v>1</v>
      </c>
      <c r="U7732" s="29">
        <f>'Raw Data'!$M7732*'Raw Data'!$T7732</f>
        <v>400</v>
      </c>
    </row>
    <row r="7733" spans="1:21" x14ac:dyDescent="0.3">
      <c r="A7733" s="20">
        <v>18460293</v>
      </c>
      <c r="B7733" s="27" t="s">
        <v>14409</v>
      </c>
      <c r="C7733" s="27">
        <v>1</v>
      </c>
      <c r="D7733" s="27" t="str">
        <f>VLOOKUP('Raw Data'!$C7733,'country description'!$A$2:$B$16,2,0)</f>
        <v>India</v>
      </c>
      <c r="E7733" s="27" t="s">
        <v>14293</v>
      </c>
      <c r="F7733" s="27" t="s">
        <v>14410</v>
      </c>
      <c r="G7733" s="27" t="s">
        <v>2227</v>
      </c>
      <c r="H7733" s="27" t="s">
        <v>18</v>
      </c>
      <c r="I7733" s="27" t="s">
        <v>19</v>
      </c>
      <c r="J7733" s="27" t="s">
        <v>19</v>
      </c>
      <c r="K7733" s="27">
        <v>2</v>
      </c>
      <c r="L7733" s="27">
        <v>3</v>
      </c>
      <c r="M7733" s="27">
        <v>500</v>
      </c>
      <c r="N7733" s="27">
        <v>1</v>
      </c>
      <c r="O7733" s="27">
        <v>2015</v>
      </c>
      <c r="P7733" s="27">
        <v>7</v>
      </c>
      <c r="Q7733" s="27">
        <v>6</v>
      </c>
      <c r="R7733" s="28">
        <f>DATE('Raw Data'!$O7733,'Raw Data'!$P7733,'Raw Data'!$Q7733)</f>
        <v>42191</v>
      </c>
      <c r="S7733" s="27" t="str">
        <f>CONCATENATE(MID('Raw Data'!$H7733,FIND("(",'Raw Data'!$H7733)+1,FIND(")",'Raw Data'!$H7733)-FIND("(",'Raw Data'!$H7733)-1),"",'Raw Data'!$M7733)</f>
        <v>Rs.500</v>
      </c>
      <c r="T7733" s="27">
        <f t="shared" si="120"/>
        <v>1</v>
      </c>
      <c r="U7733" s="29">
        <f>'Raw Data'!$M7733*'Raw Data'!$T7733</f>
        <v>500</v>
      </c>
    </row>
    <row r="7734" spans="1:21" x14ac:dyDescent="0.3">
      <c r="A7734" s="20">
        <v>9496</v>
      </c>
      <c r="B7734" s="27" t="s">
        <v>14411</v>
      </c>
      <c r="C7734" s="27">
        <v>1</v>
      </c>
      <c r="D7734" s="27" t="str">
        <f>VLOOKUP('Raw Data'!$C7734,'country description'!$A$2:$B$16,2,0)</f>
        <v>India</v>
      </c>
      <c r="E7734" s="27" t="s">
        <v>14293</v>
      </c>
      <c r="F7734" s="27" t="s">
        <v>14412</v>
      </c>
      <c r="G7734" s="27" t="s">
        <v>671</v>
      </c>
      <c r="H7734" s="27" t="s">
        <v>18</v>
      </c>
      <c r="I7734" s="27" t="s">
        <v>19</v>
      </c>
      <c r="J7734" s="27" t="s">
        <v>19</v>
      </c>
      <c r="K7734" s="27">
        <v>1</v>
      </c>
      <c r="L7734" s="27">
        <v>0</v>
      </c>
      <c r="M7734" s="27">
        <v>100</v>
      </c>
      <c r="N7734" s="27">
        <v>1</v>
      </c>
      <c r="O7734" s="27">
        <v>2016</v>
      </c>
      <c r="P7734" s="27">
        <v>7</v>
      </c>
      <c r="Q7734" s="27">
        <v>25</v>
      </c>
      <c r="R7734" s="28">
        <f>DATE('Raw Data'!$O7734,'Raw Data'!$P7734,'Raw Data'!$Q7734)</f>
        <v>42576</v>
      </c>
      <c r="S7734" s="27" t="str">
        <f>CONCATENATE(MID('Raw Data'!$H7734,FIND("(",'Raw Data'!$H7734)+1,FIND(")",'Raw Data'!$H7734)-FIND("(",'Raw Data'!$H7734)-1),"",'Raw Data'!$M7734)</f>
        <v>Rs.100</v>
      </c>
      <c r="T7734" s="27">
        <f t="shared" si="120"/>
        <v>1</v>
      </c>
      <c r="U7734" s="29">
        <f>'Raw Data'!$M7734*'Raw Data'!$T7734</f>
        <v>100</v>
      </c>
    </row>
    <row r="7735" spans="1:21" x14ac:dyDescent="0.3">
      <c r="A7735" s="20">
        <v>301731</v>
      </c>
      <c r="B7735" s="27" t="s">
        <v>14413</v>
      </c>
      <c r="C7735" s="27">
        <v>1</v>
      </c>
      <c r="D7735" s="27" t="str">
        <f>VLOOKUP('Raw Data'!$C7735,'country description'!$A$2:$B$16,2,0)</f>
        <v>India</v>
      </c>
      <c r="E7735" s="27" t="s">
        <v>14293</v>
      </c>
      <c r="F7735" s="27" t="s">
        <v>14414</v>
      </c>
      <c r="G7735" s="27" t="s">
        <v>464</v>
      </c>
      <c r="H7735" s="27" t="s">
        <v>18</v>
      </c>
      <c r="I7735" s="27" t="s">
        <v>19</v>
      </c>
      <c r="J7735" s="27" t="s">
        <v>19</v>
      </c>
      <c r="K7735" s="27">
        <v>1</v>
      </c>
      <c r="L7735" s="27">
        <v>7</v>
      </c>
      <c r="M7735" s="27">
        <v>100</v>
      </c>
      <c r="N7735" s="27">
        <v>2.8</v>
      </c>
      <c r="O7735" s="27">
        <v>2016</v>
      </c>
      <c r="P7735" s="27">
        <v>6</v>
      </c>
      <c r="Q7735" s="27">
        <v>2</v>
      </c>
      <c r="R7735" s="28">
        <f>DATE('Raw Data'!$O7735,'Raw Data'!$P7735,'Raw Data'!$Q7735)</f>
        <v>42523</v>
      </c>
      <c r="S7735" s="27" t="str">
        <f>CONCATENATE(MID('Raw Data'!$H7735,FIND("(",'Raw Data'!$H7735)+1,FIND(")",'Raw Data'!$H7735)-FIND("(",'Raw Data'!$H7735)-1),"",'Raw Data'!$M7735)</f>
        <v>Rs.100</v>
      </c>
      <c r="T7735" s="27">
        <f t="shared" si="120"/>
        <v>1</v>
      </c>
      <c r="U7735" s="29">
        <f>'Raw Data'!$M7735*'Raw Data'!$T7735</f>
        <v>100</v>
      </c>
    </row>
    <row r="7736" spans="1:21" x14ac:dyDescent="0.3">
      <c r="A7736" s="20">
        <v>309936</v>
      </c>
      <c r="B7736" s="27" t="s">
        <v>943</v>
      </c>
      <c r="C7736" s="27">
        <v>1</v>
      </c>
      <c r="D7736" s="27" t="str">
        <f>VLOOKUP('Raw Data'!$C7736,'country description'!$A$2:$B$16,2,0)</f>
        <v>India</v>
      </c>
      <c r="E7736" s="27" t="s">
        <v>14293</v>
      </c>
      <c r="F7736" s="27" t="s">
        <v>14415</v>
      </c>
      <c r="G7736" s="27" t="s">
        <v>945</v>
      </c>
      <c r="H7736" s="27" t="s">
        <v>18</v>
      </c>
      <c r="I7736" s="27" t="s">
        <v>19</v>
      </c>
      <c r="J7736" s="27" t="s">
        <v>19</v>
      </c>
      <c r="K7736" s="27">
        <v>1</v>
      </c>
      <c r="L7736" s="27">
        <v>7</v>
      </c>
      <c r="M7736" s="27">
        <v>350</v>
      </c>
      <c r="N7736" s="27">
        <v>3</v>
      </c>
      <c r="O7736" s="27">
        <v>2012</v>
      </c>
      <c r="P7736" s="27">
        <v>6</v>
      </c>
      <c r="Q7736" s="27">
        <v>25</v>
      </c>
      <c r="R7736" s="28">
        <f>DATE('Raw Data'!$O7736,'Raw Data'!$P7736,'Raw Data'!$Q7736)</f>
        <v>41085</v>
      </c>
      <c r="S7736" s="27" t="str">
        <f>CONCATENATE(MID('Raw Data'!$H7736,FIND("(",'Raw Data'!$H7736)+1,FIND(")",'Raw Data'!$H7736)-FIND("(",'Raw Data'!$H7736)-1),"",'Raw Data'!$M7736)</f>
        <v>Rs.350</v>
      </c>
      <c r="T7736" s="27">
        <f t="shared" si="120"/>
        <v>1</v>
      </c>
      <c r="U7736" s="29">
        <f>'Raw Data'!$M7736*'Raw Data'!$T7736</f>
        <v>350</v>
      </c>
    </row>
    <row r="7737" spans="1:21" x14ac:dyDescent="0.3">
      <c r="A7737" s="20">
        <v>308082</v>
      </c>
      <c r="B7737" s="27" t="s">
        <v>14304</v>
      </c>
      <c r="C7737" s="27">
        <v>1</v>
      </c>
      <c r="D7737" s="27" t="str">
        <f>VLOOKUP('Raw Data'!$C7737,'country description'!$A$2:$B$16,2,0)</f>
        <v>India</v>
      </c>
      <c r="E7737" s="27" t="s">
        <v>14293</v>
      </c>
      <c r="F7737" s="27" t="s">
        <v>14301</v>
      </c>
      <c r="G7737" s="27" t="s">
        <v>424</v>
      </c>
      <c r="H7737" s="27" t="s">
        <v>18</v>
      </c>
      <c r="I7737" s="27" t="s">
        <v>19</v>
      </c>
      <c r="J7737" s="27" t="s">
        <v>24</v>
      </c>
      <c r="K7737" s="27">
        <v>1</v>
      </c>
      <c r="L7737" s="27">
        <v>16</v>
      </c>
      <c r="M7737" s="27">
        <v>200</v>
      </c>
      <c r="N7737" s="27">
        <v>2.7</v>
      </c>
      <c r="O7737" s="27">
        <v>2017</v>
      </c>
      <c r="P7737" s="27">
        <v>6</v>
      </c>
      <c r="Q7737" s="27">
        <v>1</v>
      </c>
      <c r="R7737" s="28">
        <f>DATE('Raw Data'!$O7737,'Raw Data'!$P7737,'Raw Data'!$Q7737)</f>
        <v>42887</v>
      </c>
      <c r="S7737" s="27" t="str">
        <f>CONCATENATE(MID('Raw Data'!$H7737,FIND("(",'Raw Data'!$H7737)+1,FIND(")",'Raw Data'!$H7737)-FIND("(",'Raw Data'!$H7737)-1),"",'Raw Data'!$M7737)</f>
        <v>Rs.200</v>
      </c>
      <c r="T7737" s="27">
        <f t="shared" si="120"/>
        <v>1</v>
      </c>
      <c r="U7737" s="29">
        <f>'Raw Data'!$M7737*'Raw Data'!$T7737</f>
        <v>200</v>
      </c>
    </row>
    <row r="7738" spans="1:21" x14ac:dyDescent="0.3">
      <c r="A7738" s="20">
        <v>18279477</v>
      </c>
      <c r="B7738" s="27" t="s">
        <v>14304</v>
      </c>
      <c r="C7738" s="27">
        <v>1</v>
      </c>
      <c r="D7738" s="27" t="str">
        <f>VLOOKUP('Raw Data'!$C7738,'country description'!$A$2:$B$16,2,0)</f>
        <v>India</v>
      </c>
      <c r="E7738" s="27" t="s">
        <v>14293</v>
      </c>
      <c r="F7738" s="27" t="s">
        <v>14416</v>
      </c>
      <c r="G7738" s="27" t="s">
        <v>393</v>
      </c>
      <c r="H7738" s="27" t="s">
        <v>18</v>
      </c>
      <c r="I7738" s="27" t="s">
        <v>19</v>
      </c>
      <c r="J7738" s="27" t="s">
        <v>19</v>
      </c>
      <c r="K7738" s="27">
        <v>1</v>
      </c>
      <c r="L7738" s="27">
        <v>20</v>
      </c>
      <c r="M7738" s="27">
        <v>450</v>
      </c>
      <c r="N7738" s="27">
        <v>2.8</v>
      </c>
      <c r="O7738" s="27">
        <v>2018</v>
      </c>
      <c r="P7738" s="27">
        <v>6</v>
      </c>
      <c r="Q7738" s="27">
        <v>19</v>
      </c>
      <c r="R7738" s="28">
        <f>DATE('Raw Data'!$O7738,'Raw Data'!$P7738,'Raw Data'!$Q7738)</f>
        <v>43270</v>
      </c>
      <c r="S7738" s="27" t="str">
        <f>CONCATENATE(MID('Raw Data'!$H7738,FIND("(",'Raw Data'!$H7738)+1,FIND(")",'Raw Data'!$H7738)-FIND("(",'Raw Data'!$H7738)-1),"",'Raw Data'!$M7738)</f>
        <v>Rs.450</v>
      </c>
      <c r="T7738" s="27">
        <f t="shared" si="120"/>
        <v>1</v>
      </c>
      <c r="U7738" s="29">
        <f>'Raw Data'!$M7738*'Raw Data'!$T7738</f>
        <v>450</v>
      </c>
    </row>
    <row r="7739" spans="1:21" x14ac:dyDescent="0.3">
      <c r="A7739" s="20">
        <v>18359331</v>
      </c>
      <c r="B7739" s="27" t="s">
        <v>14418</v>
      </c>
      <c r="C7739" s="27">
        <v>1</v>
      </c>
      <c r="D7739" s="27" t="str">
        <f>VLOOKUP('Raw Data'!$C7739,'country description'!$A$2:$B$16,2,0)</f>
        <v>India</v>
      </c>
      <c r="E7739" s="27" t="s">
        <v>14293</v>
      </c>
      <c r="F7739" s="27" t="s">
        <v>14419</v>
      </c>
      <c r="G7739" s="27" t="s">
        <v>14420</v>
      </c>
      <c r="H7739" s="27" t="s">
        <v>18</v>
      </c>
      <c r="I7739" s="27" t="s">
        <v>19</v>
      </c>
      <c r="J7739" s="27" t="s">
        <v>19</v>
      </c>
      <c r="K7739" s="27">
        <v>2</v>
      </c>
      <c r="L7739" s="27">
        <v>11</v>
      </c>
      <c r="M7739" s="27">
        <v>500</v>
      </c>
      <c r="N7739" s="27">
        <v>3.1</v>
      </c>
      <c r="O7739" s="27">
        <v>2012</v>
      </c>
      <c r="P7739" s="27">
        <v>6</v>
      </c>
      <c r="Q7739" s="27">
        <v>26</v>
      </c>
      <c r="R7739" s="28">
        <f>DATE('Raw Data'!$O7739,'Raw Data'!$P7739,'Raw Data'!$Q7739)</f>
        <v>41086</v>
      </c>
      <c r="S7739" s="27" t="str">
        <f>CONCATENATE(MID('Raw Data'!$H7739,FIND("(",'Raw Data'!$H7739)+1,FIND(")",'Raw Data'!$H7739)-FIND("(",'Raw Data'!$H7739)-1),"",'Raw Data'!$M7739)</f>
        <v>Rs.500</v>
      </c>
      <c r="T7739" s="27">
        <f t="shared" si="120"/>
        <v>1</v>
      </c>
      <c r="U7739" s="29">
        <f>'Raw Data'!$M7739*'Raw Data'!$T7739</f>
        <v>500</v>
      </c>
    </row>
    <row r="7740" spans="1:21" x14ac:dyDescent="0.3">
      <c r="A7740" s="20">
        <v>301151</v>
      </c>
      <c r="B7740" s="27" t="s">
        <v>14421</v>
      </c>
      <c r="C7740" s="27">
        <v>1</v>
      </c>
      <c r="D7740" s="27" t="str">
        <f>VLOOKUP('Raw Data'!$C7740,'country description'!$A$2:$B$16,2,0)</f>
        <v>India</v>
      </c>
      <c r="E7740" s="27" t="s">
        <v>14293</v>
      </c>
      <c r="F7740" s="27" t="s">
        <v>14422</v>
      </c>
      <c r="G7740" s="27" t="s">
        <v>464</v>
      </c>
      <c r="H7740" s="27" t="s">
        <v>18</v>
      </c>
      <c r="I7740" s="27" t="s">
        <v>19</v>
      </c>
      <c r="J7740" s="27" t="s">
        <v>19</v>
      </c>
      <c r="K7740" s="27">
        <v>1</v>
      </c>
      <c r="L7740" s="27">
        <v>11</v>
      </c>
      <c r="M7740" s="27">
        <v>150</v>
      </c>
      <c r="N7740" s="27">
        <v>3</v>
      </c>
      <c r="O7740" s="27">
        <v>2017</v>
      </c>
      <c r="P7740" s="27">
        <v>6</v>
      </c>
      <c r="Q7740" s="27">
        <v>24</v>
      </c>
      <c r="R7740" s="28">
        <f>DATE('Raw Data'!$O7740,'Raw Data'!$P7740,'Raw Data'!$Q7740)</f>
        <v>42910</v>
      </c>
      <c r="S7740" s="27" t="str">
        <f>CONCATENATE(MID('Raw Data'!$H7740,FIND("(",'Raw Data'!$H7740)+1,FIND(")",'Raw Data'!$H7740)-FIND("(",'Raw Data'!$H7740)-1),"",'Raw Data'!$M7740)</f>
        <v>Rs.150</v>
      </c>
      <c r="T7740" s="27">
        <f t="shared" si="120"/>
        <v>1</v>
      </c>
      <c r="U7740" s="29">
        <f>'Raw Data'!$M7740*'Raw Data'!$T7740</f>
        <v>150</v>
      </c>
    </row>
    <row r="7741" spans="1:21" x14ac:dyDescent="0.3">
      <c r="A7741" s="20">
        <v>18270379</v>
      </c>
      <c r="B7741" s="27" t="s">
        <v>2447</v>
      </c>
      <c r="C7741" s="27">
        <v>1</v>
      </c>
      <c r="D7741" s="27" t="str">
        <f>VLOOKUP('Raw Data'!$C7741,'country description'!$A$2:$B$16,2,0)</f>
        <v>India</v>
      </c>
      <c r="E7741" s="27" t="s">
        <v>14293</v>
      </c>
      <c r="F7741" s="27" t="s">
        <v>14423</v>
      </c>
      <c r="G7741" s="27" t="s">
        <v>390</v>
      </c>
      <c r="H7741" s="27" t="s">
        <v>18</v>
      </c>
      <c r="I7741" s="27" t="s">
        <v>19</v>
      </c>
      <c r="J7741" s="27" t="s">
        <v>24</v>
      </c>
      <c r="K7741" s="27">
        <v>2</v>
      </c>
      <c r="L7741" s="27">
        <v>16</v>
      </c>
      <c r="M7741" s="27">
        <v>700</v>
      </c>
      <c r="N7741" s="27">
        <v>2.9</v>
      </c>
      <c r="O7741" s="27">
        <v>2017</v>
      </c>
      <c r="P7741" s="27">
        <v>6</v>
      </c>
      <c r="Q7741" s="27">
        <v>18</v>
      </c>
      <c r="R7741" s="28">
        <f>DATE('Raw Data'!$O7741,'Raw Data'!$P7741,'Raw Data'!$Q7741)</f>
        <v>42904</v>
      </c>
      <c r="S7741" s="27" t="str">
        <f>CONCATENATE(MID('Raw Data'!$H7741,FIND("(",'Raw Data'!$H7741)+1,FIND(")",'Raw Data'!$H7741)-FIND("(",'Raw Data'!$H7741)-1),"",'Raw Data'!$M7741)</f>
        <v>Rs.700</v>
      </c>
      <c r="T7741" s="27">
        <f t="shared" si="120"/>
        <v>1</v>
      </c>
      <c r="U7741" s="29">
        <f>'Raw Data'!$M7741*'Raw Data'!$T7741</f>
        <v>700</v>
      </c>
    </row>
    <row r="7742" spans="1:21" x14ac:dyDescent="0.3">
      <c r="A7742" s="20">
        <v>8266</v>
      </c>
      <c r="B7742" s="27" t="s">
        <v>14424</v>
      </c>
      <c r="C7742" s="27">
        <v>1</v>
      </c>
      <c r="D7742" s="27" t="str">
        <f>VLOOKUP('Raw Data'!$C7742,'country description'!$A$2:$B$16,2,0)</f>
        <v>India</v>
      </c>
      <c r="E7742" s="27" t="s">
        <v>14293</v>
      </c>
      <c r="F7742" s="27" t="s">
        <v>14425</v>
      </c>
      <c r="G7742" s="27" t="s">
        <v>424</v>
      </c>
      <c r="H7742" s="27" t="s">
        <v>18</v>
      </c>
      <c r="I7742" s="27" t="s">
        <v>19</v>
      </c>
      <c r="J7742" s="27" t="s">
        <v>19</v>
      </c>
      <c r="K7742" s="27">
        <v>1</v>
      </c>
      <c r="L7742" s="27">
        <v>0</v>
      </c>
      <c r="M7742" s="27">
        <v>100</v>
      </c>
      <c r="N7742" s="27">
        <v>1</v>
      </c>
      <c r="O7742" s="27">
        <v>2013</v>
      </c>
      <c r="P7742" s="27">
        <v>6</v>
      </c>
      <c r="Q7742" s="27">
        <v>8</v>
      </c>
      <c r="R7742" s="28">
        <f>DATE('Raw Data'!$O7742,'Raw Data'!$P7742,'Raw Data'!$Q7742)</f>
        <v>41433</v>
      </c>
      <c r="S7742" s="27" t="str">
        <f>CONCATENATE(MID('Raw Data'!$H7742,FIND("(",'Raw Data'!$H7742)+1,FIND(")",'Raw Data'!$H7742)-FIND("(",'Raw Data'!$H7742)-1),"",'Raw Data'!$M7742)</f>
        <v>Rs.100</v>
      </c>
      <c r="T7742" s="27">
        <f t="shared" si="120"/>
        <v>1</v>
      </c>
      <c r="U7742" s="29">
        <f>'Raw Data'!$M7742*'Raw Data'!$T7742</f>
        <v>100</v>
      </c>
    </row>
    <row r="7743" spans="1:21" x14ac:dyDescent="0.3">
      <c r="A7743" s="20">
        <v>18474912</v>
      </c>
      <c r="B7743" s="27" t="s">
        <v>14426</v>
      </c>
      <c r="C7743" s="27">
        <v>1</v>
      </c>
      <c r="D7743" s="27" t="str">
        <f>VLOOKUP('Raw Data'!$C7743,'country description'!$A$2:$B$16,2,0)</f>
        <v>India</v>
      </c>
      <c r="E7743" s="27" t="s">
        <v>14293</v>
      </c>
      <c r="F7743" s="27" t="s">
        <v>14427</v>
      </c>
      <c r="G7743" s="27" t="s">
        <v>424</v>
      </c>
      <c r="H7743" s="27" t="s">
        <v>18</v>
      </c>
      <c r="I7743" s="27" t="s">
        <v>19</v>
      </c>
      <c r="J7743" s="27" t="s">
        <v>19</v>
      </c>
      <c r="K7743" s="27">
        <v>1</v>
      </c>
      <c r="L7743" s="27">
        <v>25</v>
      </c>
      <c r="M7743" s="27">
        <v>250</v>
      </c>
      <c r="N7743" s="27">
        <v>3.6</v>
      </c>
      <c r="O7743" s="27">
        <v>2011</v>
      </c>
      <c r="P7743" s="27">
        <v>6</v>
      </c>
      <c r="Q7743" s="27">
        <v>17</v>
      </c>
      <c r="R7743" s="28">
        <f>DATE('Raw Data'!$O7743,'Raw Data'!$P7743,'Raw Data'!$Q7743)</f>
        <v>40711</v>
      </c>
      <c r="S7743" s="27" t="str">
        <f>CONCATENATE(MID('Raw Data'!$H7743,FIND("(",'Raw Data'!$H7743)+1,FIND(")",'Raw Data'!$H7743)-FIND("(",'Raw Data'!$H7743)-1),"",'Raw Data'!$M7743)</f>
        <v>Rs.250</v>
      </c>
      <c r="T7743" s="27">
        <f t="shared" si="120"/>
        <v>1</v>
      </c>
      <c r="U7743" s="29">
        <f>'Raw Data'!$M7743*'Raw Data'!$T7743</f>
        <v>250</v>
      </c>
    </row>
    <row r="7744" spans="1:21" x14ac:dyDescent="0.3">
      <c r="A7744" s="20">
        <v>18416829</v>
      </c>
      <c r="B7744" s="27" t="s">
        <v>6783</v>
      </c>
      <c r="C7744" s="27">
        <v>1</v>
      </c>
      <c r="D7744" s="27" t="str">
        <f>VLOOKUP('Raw Data'!$C7744,'country description'!$A$2:$B$16,2,0)</f>
        <v>India</v>
      </c>
      <c r="E7744" s="27" t="s">
        <v>14293</v>
      </c>
      <c r="F7744" s="27" t="s">
        <v>14428</v>
      </c>
      <c r="G7744" s="27" t="s">
        <v>919</v>
      </c>
      <c r="H7744" s="27" t="s">
        <v>18</v>
      </c>
      <c r="I7744" s="27" t="s">
        <v>19</v>
      </c>
      <c r="J7744" s="27" t="s">
        <v>19</v>
      </c>
      <c r="K7744" s="27">
        <v>1</v>
      </c>
      <c r="L7744" s="27">
        <v>27</v>
      </c>
      <c r="M7744" s="27">
        <v>400</v>
      </c>
      <c r="N7744" s="27">
        <v>3.6</v>
      </c>
      <c r="O7744" s="27">
        <v>2010</v>
      </c>
      <c r="P7744" s="27">
        <v>6</v>
      </c>
      <c r="Q7744" s="27">
        <v>25</v>
      </c>
      <c r="R7744" s="28">
        <f>DATE('Raw Data'!$O7744,'Raw Data'!$P7744,'Raw Data'!$Q7744)</f>
        <v>40354</v>
      </c>
      <c r="S7744" s="27" t="str">
        <f>CONCATENATE(MID('Raw Data'!$H7744,FIND("(",'Raw Data'!$H7744)+1,FIND(")",'Raw Data'!$H7744)-FIND("(",'Raw Data'!$H7744)-1),"",'Raw Data'!$M7744)</f>
        <v>Rs.400</v>
      </c>
      <c r="T7744" s="27">
        <f t="shared" si="120"/>
        <v>1</v>
      </c>
      <c r="U7744" s="29">
        <f>'Raw Data'!$M7744*'Raw Data'!$T7744</f>
        <v>400</v>
      </c>
    </row>
    <row r="7745" spans="1:21" x14ac:dyDescent="0.3">
      <c r="A7745" s="20">
        <v>18250288</v>
      </c>
      <c r="B7745" s="27" t="s">
        <v>14429</v>
      </c>
      <c r="C7745" s="27">
        <v>1</v>
      </c>
      <c r="D7745" s="27" t="str">
        <f>VLOOKUP('Raw Data'!$C7745,'country description'!$A$2:$B$16,2,0)</f>
        <v>India</v>
      </c>
      <c r="E7745" s="27" t="s">
        <v>14293</v>
      </c>
      <c r="F7745" s="27" t="s">
        <v>14430</v>
      </c>
      <c r="G7745" s="27" t="s">
        <v>14431</v>
      </c>
      <c r="H7745" s="27" t="s">
        <v>18</v>
      </c>
      <c r="I7745" s="27" t="s">
        <v>19</v>
      </c>
      <c r="J7745" s="27" t="s">
        <v>24</v>
      </c>
      <c r="K7745" s="27">
        <v>2</v>
      </c>
      <c r="L7745" s="27">
        <v>153</v>
      </c>
      <c r="M7745" s="27">
        <v>650</v>
      </c>
      <c r="N7745" s="27">
        <v>4.0999999999999996</v>
      </c>
      <c r="O7745" s="27">
        <v>2017</v>
      </c>
      <c r="P7745" s="27">
        <v>6</v>
      </c>
      <c r="Q7745" s="27">
        <v>22</v>
      </c>
      <c r="R7745" s="28">
        <f>DATE('Raw Data'!$O7745,'Raw Data'!$P7745,'Raw Data'!$Q7745)</f>
        <v>42908</v>
      </c>
      <c r="S7745" s="27" t="str">
        <f>CONCATENATE(MID('Raw Data'!$H7745,FIND("(",'Raw Data'!$H7745)+1,FIND(")",'Raw Data'!$H7745)-FIND("(",'Raw Data'!$H7745)-1),"",'Raw Data'!$M7745)</f>
        <v>Rs.650</v>
      </c>
      <c r="T7745" s="27">
        <f t="shared" si="120"/>
        <v>1</v>
      </c>
      <c r="U7745" s="29">
        <f>'Raw Data'!$M7745*'Raw Data'!$T7745</f>
        <v>650</v>
      </c>
    </row>
    <row r="7746" spans="1:21" x14ac:dyDescent="0.3">
      <c r="A7746" s="20">
        <v>18393702</v>
      </c>
      <c r="B7746" s="27" t="s">
        <v>6172</v>
      </c>
      <c r="C7746" s="27">
        <v>1</v>
      </c>
      <c r="D7746" s="27" t="str">
        <f>VLOOKUP('Raw Data'!$C7746,'country description'!$A$2:$B$16,2,0)</f>
        <v>India</v>
      </c>
      <c r="E7746" s="27" t="s">
        <v>14293</v>
      </c>
      <c r="F7746" s="27" t="s">
        <v>14432</v>
      </c>
      <c r="G7746" s="27" t="s">
        <v>595</v>
      </c>
      <c r="H7746" s="27" t="s">
        <v>18</v>
      </c>
      <c r="I7746" s="27" t="s">
        <v>19</v>
      </c>
      <c r="J7746" s="27" t="s">
        <v>24</v>
      </c>
      <c r="K7746" s="27">
        <v>1</v>
      </c>
      <c r="L7746" s="27">
        <v>4</v>
      </c>
      <c r="M7746" s="27">
        <v>300</v>
      </c>
      <c r="N7746" s="27">
        <v>2.9</v>
      </c>
      <c r="O7746" s="27">
        <v>2016</v>
      </c>
      <c r="P7746" s="27">
        <v>6</v>
      </c>
      <c r="Q7746" s="27">
        <v>9</v>
      </c>
      <c r="R7746" s="28">
        <f>DATE('Raw Data'!$O7746,'Raw Data'!$P7746,'Raw Data'!$Q7746)</f>
        <v>42530</v>
      </c>
      <c r="S7746" s="27" t="str">
        <f>CONCATENATE(MID('Raw Data'!$H7746,FIND("(",'Raw Data'!$H7746)+1,FIND(")",'Raw Data'!$H7746)-FIND("(",'Raw Data'!$H7746)-1),"",'Raw Data'!$M7746)</f>
        <v>Rs.300</v>
      </c>
      <c r="T7746" s="27">
        <f t="shared" ref="T7746:T7809" si="121">VLOOKUP(D7746,$Y$4:$Z$18,2,0)</f>
        <v>1</v>
      </c>
      <c r="U7746" s="29">
        <f>'Raw Data'!$M7746*'Raw Data'!$T7746</f>
        <v>300</v>
      </c>
    </row>
    <row r="7747" spans="1:21" x14ac:dyDescent="0.3">
      <c r="A7747" s="20">
        <v>18471260</v>
      </c>
      <c r="B7747" s="27" t="s">
        <v>14433</v>
      </c>
      <c r="C7747" s="27">
        <v>1</v>
      </c>
      <c r="D7747" s="27" t="str">
        <f>VLOOKUP('Raw Data'!$C7747,'country description'!$A$2:$B$16,2,0)</f>
        <v>India</v>
      </c>
      <c r="E7747" s="27" t="s">
        <v>14293</v>
      </c>
      <c r="F7747" s="27" t="s">
        <v>14434</v>
      </c>
      <c r="G7747" s="27" t="s">
        <v>17</v>
      </c>
      <c r="H7747" s="27" t="s">
        <v>18</v>
      </c>
      <c r="I7747" s="27" t="s">
        <v>19</v>
      </c>
      <c r="J7747" s="27" t="s">
        <v>19</v>
      </c>
      <c r="K7747" s="27">
        <v>1</v>
      </c>
      <c r="L7747" s="27">
        <v>8</v>
      </c>
      <c r="M7747" s="27">
        <v>300</v>
      </c>
      <c r="N7747" s="27">
        <v>3.1</v>
      </c>
      <c r="O7747" s="27">
        <v>2017</v>
      </c>
      <c r="P7747" s="27">
        <v>6</v>
      </c>
      <c r="Q7747" s="27">
        <v>10</v>
      </c>
      <c r="R7747" s="28">
        <f>DATE('Raw Data'!$O7747,'Raw Data'!$P7747,'Raw Data'!$Q7747)</f>
        <v>42896</v>
      </c>
      <c r="S7747" s="27" t="str">
        <f>CONCATENATE(MID('Raw Data'!$H7747,FIND("(",'Raw Data'!$H7747)+1,FIND(")",'Raw Data'!$H7747)-FIND("(",'Raw Data'!$H7747)-1),"",'Raw Data'!$M7747)</f>
        <v>Rs.300</v>
      </c>
      <c r="T7747" s="27">
        <f t="shared" si="121"/>
        <v>1</v>
      </c>
      <c r="U7747" s="29">
        <f>'Raw Data'!$M7747*'Raw Data'!$T7747</f>
        <v>300</v>
      </c>
    </row>
    <row r="7748" spans="1:21" x14ac:dyDescent="0.3">
      <c r="A7748" s="20">
        <v>18466931</v>
      </c>
      <c r="B7748" s="27" t="s">
        <v>14435</v>
      </c>
      <c r="C7748" s="27">
        <v>1</v>
      </c>
      <c r="D7748" s="27" t="str">
        <f>VLOOKUP('Raw Data'!$C7748,'country description'!$A$2:$B$16,2,0)</f>
        <v>India</v>
      </c>
      <c r="E7748" s="27" t="s">
        <v>14293</v>
      </c>
      <c r="F7748" s="27" t="s">
        <v>14436</v>
      </c>
      <c r="G7748" s="27" t="s">
        <v>17</v>
      </c>
      <c r="H7748" s="27" t="s">
        <v>18</v>
      </c>
      <c r="I7748" s="27" t="s">
        <v>19</v>
      </c>
      <c r="J7748" s="27" t="s">
        <v>19</v>
      </c>
      <c r="K7748" s="27">
        <v>1</v>
      </c>
      <c r="L7748" s="27">
        <v>0</v>
      </c>
      <c r="M7748" s="27">
        <v>400</v>
      </c>
      <c r="N7748" s="27">
        <v>1</v>
      </c>
      <c r="O7748" s="27">
        <v>2014</v>
      </c>
      <c r="P7748" s="27">
        <v>6</v>
      </c>
      <c r="Q7748" s="27">
        <v>22</v>
      </c>
      <c r="R7748" s="28">
        <f>DATE('Raw Data'!$O7748,'Raw Data'!$P7748,'Raw Data'!$Q7748)</f>
        <v>41812</v>
      </c>
      <c r="S7748" s="27" t="str">
        <f>CONCATENATE(MID('Raw Data'!$H7748,FIND("(",'Raw Data'!$H7748)+1,FIND(")",'Raw Data'!$H7748)-FIND("(",'Raw Data'!$H7748)-1),"",'Raw Data'!$M7748)</f>
        <v>Rs.400</v>
      </c>
      <c r="T7748" s="27">
        <f t="shared" si="121"/>
        <v>1</v>
      </c>
      <c r="U7748" s="29">
        <f>'Raw Data'!$M7748*'Raw Data'!$T7748</f>
        <v>400</v>
      </c>
    </row>
    <row r="7749" spans="1:21" x14ac:dyDescent="0.3">
      <c r="A7749" s="20">
        <v>18464607</v>
      </c>
      <c r="B7749" s="27" t="s">
        <v>14437</v>
      </c>
      <c r="C7749" s="27">
        <v>1</v>
      </c>
      <c r="D7749" s="27" t="str">
        <f>VLOOKUP('Raw Data'!$C7749,'country description'!$A$2:$B$16,2,0)</f>
        <v>India</v>
      </c>
      <c r="E7749" s="27" t="s">
        <v>14293</v>
      </c>
      <c r="F7749" s="27" t="s">
        <v>14438</v>
      </c>
      <c r="G7749" s="27" t="s">
        <v>455</v>
      </c>
      <c r="H7749" s="27" t="s">
        <v>18</v>
      </c>
      <c r="I7749" s="27" t="s">
        <v>19</v>
      </c>
      <c r="J7749" s="27" t="s">
        <v>19</v>
      </c>
      <c r="K7749" s="27">
        <v>1</v>
      </c>
      <c r="L7749" s="27">
        <v>0</v>
      </c>
      <c r="M7749" s="27">
        <v>300</v>
      </c>
      <c r="N7749" s="27">
        <v>1</v>
      </c>
      <c r="O7749" s="27">
        <v>2011</v>
      </c>
      <c r="P7749" s="27">
        <v>6</v>
      </c>
      <c r="Q7749" s="27">
        <v>27</v>
      </c>
      <c r="R7749" s="28">
        <f>DATE('Raw Data'!$O7749,'Raw Data'!$P7749,'Raw Data'!$Q7749)</f>
        <v>40721</v>
      </c>
      <c r="S7749" s="27" t="str">
        <f>CONCATENATE(MID('Raw Data'!$H7749,FIND("(",'Raw Data'!$H7749)+1,FIND(")",'Raw Data'!$H7749)-FIND("(",'Raw Data'!$H7749)-1),"",'Raw Data'!$M7749)</f>
        <v>Rs.300</v>
      </c>
      <c r="T7749" s="27">
        <f t="shared" si="121"/>
        <v>1</v>
      </c>
      <c r="U7749" s="29">
        <f>'Raw Data'!$M7749*'Raw Data'!$T7749</f>
        <v>300</v>
      </c>
    </row>
    <row r="7750" spans="1:21" x14ac:dyDescent="0.3">
      <c r="A7750" s="20">
        <v>311047</v>
      </c>
      <c r="B7750" s="27" t="s">
        <v>1714</v>
      </c>
      <c r="C7750" s="27">
        <v>1</v>
      </c>
      <c r="D7750" s="27" t="str">
        <f>VLOOKUP('Raw Data'!$C7750,'country description'!$A$2:$B$16,2,0)</f>
        <v>India</v>
      </c>
      <c r="E7750" s="27" t="s">
        <v>14293</v>
      </c>
      <c r="F7750" s="27" t="s">
        <v>14439</v>
      </c>
      <c r="G7750" s="27" t="s">
        <v>455</v>
      </c>
      <c r="H7750" s="27" t="s">
        <v>18</v>
      </c>
      <c r="I7750" s="27" t="s">
        <v>19</v>
      </c>
      <c r="J7750" s="27" t="s">
        <v>19</v>
      </c>
      <c r="K7750" s="27">
        <v>1</v>
      </c>
      <c r="L7750" s="27">
        <v>9</v>
      </c>
      <c r="M7750" s="27">
        <v>300</v>
      </c>
      <c r="N7750" s="27">
        <v>2.8</v>
      </c>
      <c r="O7750" s="27">
        <v>2017</v>
      </c>
      <c r="P7750" s="27">
        <v>6</v>
      </c>
      <c r="Q7750" s="27">
        <v>6</v>
      </c>
      <c r="R7750" s="28">
        <f>DATE('Raw Data'!$O7750,'Raw Data'!$P7750,'Raw Data'!$Q7750)</f>
        <v>42892</v>
      </c>
      <c r="S7750" s="27" t="str">
        <f>CONCATENATE(MID('Raw Data'!$H7750,FIND("(",'Raw Data'!$H7750)+1,FIND(")",'Raw Data'!$H7750)-FIND("(",'Raw Data'!$H7750)-1),"",'Raw Data'!$M7750)</f>
        <v>Rs.300</v>
      </c>
      <c r="T7750" s="27">
        <f t="shared" si="121"/>
        <v>1</v>
      </c>
      <c r="U7750" s="29">
        <f>'Raw Data'!$M7750*'Raw Data'!$T7750</f>
        <v>300</v>
      </c>
    </row>
    <row r="7751" spans="1:21" x14ac:dyDescent="0.3">
      <c r="A7751" s="20">
        <v>18420432</v>
      </c>
      <c r="B7751" s="27" t="s">
        <v>14440</v>
      </c>
      <c r="C7751" s="27">
        <v>1</v>
      </c>
      <c r="D7751" s="27" t="str">
        <f>VLOOKUP('Raw Data'!$C7751,'country description'!$A$2:$B$16,2,0)</f>
        <v>India</v>
      </c>
      <c r="E7751" s="27" t="s">
        <v>14293</v>
      </c>
      <c r="F7751" s="27" t="s">
        <v>14441</v>
      </c>
      <c r="G7751" s="27" t="s">
        <v>393</v>
      </c>
      <c r="H7751" s="27" t="s">
        <v>18</v>
      </c>
      <c r="I7751" s="27" t="s">
        <v>19</v>
      </c>
      <c r="J7751" s="27" t="s">
        <v>19</v>
      </c>
      <c r="K7751" s="27">
        <v>1</v>
      </c>
      <c r="L7751" s="27">
        <v>6</v>
      </c>
      <c r="M7751" s="27">
        <v>200</v>
      </c>
      <c r="N7751" s="27">
        <v>3</v>
      </c>
      <c r="O7751" s="27">
        <v>2015</v>
      </c>
      <c r="P7751" s="27">
        <v>6</v>
      </c>
      <c r="Q7751" s="27">
        <v>10</v>
      </c>
      <c r="R7751" s="28">
        <f>DATE('Raw Data'!$O7751,'Raw Data'!$P7751,'Raw Data'!$Q7751)</f>
        <v>42165</v>
      </c>
      <c r="S7751" s="27" t="str">
        <f>CONCATENATE(MID('Raw Data'!$H7751,FIND("(",'Raw Data'!$H7751)+1,FIND(")",'Raw Data'!$H7751)-FIND("(",'Raw Data'!$H7751)-1),"",'Raw Data'!$M7751)</f>
        <v>Rs.200</v>
      </c>
      <c r="T7751" s="27">
        <f t="shared" si="121"/>
        <v>1</v>
      </c>
      <c r="U7751" s="29">
        <f>'Raw Data'!$M7751*'Raw Data'!$T7751</f>
        <v>200</v>
      </c>
    </row>
    <row r="7752" spans="1:21" x14ac:dyDescent="0.3">
      <c r="A7752" s="20">
        <v>312788</v>
      </c>
      <c r="B7752" s="27" t="s">
        <v>14442</v>
      </c>
      <c r="C7752" s="27">
        <v>1</v>
      </c>
      <c r="D7752" s="27" t="str">
        <f>VLOOKUP('Raw Data'!$C7752,'country description'!$A$2:$B$16,2,0)</f>
        <v>India</v>
      </c>
      <c r="E7752" s="27" t="s">
        <v>14293</v>
      </c>
      <c r="F7752" s="27" t="s">
        <v>14443</v>
      </c>
      <c r="G7752" s="27" t="s">
        <v>589</v>
      </c>
      <c r="H7752" s="27" t="s">
        <v>18</v>
      </c>
      <c r="I7752" s="27" t="s">
        <v>19</v>
      </c>
      <c r="J7752" s="27" t="s">
        <v>19</v>
      </c>
      <c r="K7752" s="27">
        <v>1</v>
      </c>
      <c r="L7752" s="27">
        <v>12</v>
      </c>
      <c r="M7752" s="27">
        <v>100</v>
      </c>
      <c r="N7752" s="27">
        <v>3.1</v>
      </c>
      <c r="O7752" s="27">
        <v>2015</v>
      </c>
      <c r="P7752" s="27">
        <v>6</v>
      </c>
      <c r="Q7752" s="27">
        <v>19</v>
      </c>
      <c r="R7752" s="28">
        <f>DATE('Raw Data'!$O7752,'Raw Data'!$P7752,'Raw Data'!$Q7752)</f>
        <v>42174</v>
      </c>
      <c r="S7752" s="27" t="str">
        <f>CONCATENATE(MID('Raw Data'!$H7752,FIND("(",'Raw Data'!$H7752)+1,FIND(")",'Raw Data'!$H7752)-FIND("(",'Raw Data'!$H7752)-1),"",'Raw Data'!$M7752)</f>
        <v>Rs.100</v>
      </c>
      <c r="T7752" s="27">
        <f t="shared" si="121"/>
        <v>1</v>
      </c>
      <c r="U7752" s="29">
        <f>'Raw Data'!$M7752*'Raw Data'!$T7752</f>
        <v>100</v>
      </c>
    </row>
    <row r="7753" spans="1:21" x14ac:dyDescent="0.3">
      <c r="A7753" s="20">
        <v>304114</v>
      </c>
      <c r="B7753" s="27" t="s">
        <v>14444</v>
      </c>
      <c r="C7753" s="27">
        <v>1</v>
      </c>
      <c r="D7753" s="27" t="str">
        <f>VLOOKUP('Raw Data'!$C7753,'country description'!$A$2:$B$16,2,0)</f>
        <v>India</v>
      </c>
      <c r="E7753" s="27" t="s">
        <v>14293</v>
      </c>
      <c r="F7753" s="27" t="s">
        <v>14445</v>
      </c>
      <c r="G7753" s="27" t="s">
        <v>390</v>
      </c>
      <c r="H7753" s="27" t="s">
        <v>18</v>
      </c>
      <c r="I7753" s="27" t="s">
        <v>19</v>
      </c>
      <c r="J7753" s="27" t="s">
        <v>19</v>
      </c>
      <c r="K7753" s="27">
        <v>2</v>
      </c>
      <c r="L7753" s="27">
        <v>11</v>
      </c>
      <c r="M7753" s="27">
        <v>600</v>
      </c>
      <c r="N7753" s="27">
        <v>2.8</v>
      </c>
      <c r="O7753" s="27">
        <v>2012</v>
      </c>
      <c r="P7753" s="27">
        <v>6</v>
      </c>
      <c r="Q7753" s="27">
        <v>14</v>
      </c>
      <c r="R7753" s="28">
        <f>DATE('Raw Data'!$O7753,'Raw Data'!$P7753,'Raw Data'!$Q7753)</f>
        <v>41074</v>
      </c>
      <c r="S7753" s="27" t="str">
        <f>CONCATENATE(MID('Raw Data'!$H7753,FIND("(",'Raw Data'!$H7753)+1,FIND(")",'Raw Data'!$H7753)-FIND("(",'Raw Data'!$H7753)-1),"",'Raw Data'!$M7753)</f>
        <v>Rs.600</v>
      </c>
      <c r="T7753" s="27">
        <f t="shared" si="121"/>
        <v>1</v>
      </c>
      <c r="U7753" s="29">
        <f>'Raw Data'!$M7753*'Raw Data'!$T7753</f>
        <v>600</v>
      </c>
    </row>
    <row r="7754" spans="1:21" x14ac:dyDescent="0.3">
      <c r="A7754" s="20">
        <v>18446082</v>
      </c>
      <c r="B7754" s="27" t="s">
        <v>14446</v>
      </c>
      <c r="C7754" s="27">
        <v>1</v>
      </c>
      <c r="D7754" s="27" t="str">
        <f>VLOOKUP('Raw Data'!$C7754,'country description'!$A$2:$B$16,2,0)</f>
        <v>India</v>
      </c>
      <c r="E7754" s="27" t="s">
        <v>14293</v>
      </c>
      <c r="F7754" s="27" t="s">
        <v>14447</v>
      </c>
      <c r="G7754" s="27" t="s">
        <v>393</v>
      </c>
      <c r="H7754" s="27" t="s">
        <v>18</v>
      </c>
      <c r="I7754" s="27" t="s">
        <v>19</v>
      </c>
      <c r="J7754" s="27" t="s">
        <v>19</v>
      </c>
      <c r="K7754" s="27">
        <v>1</v>
      </c>
      <c r="L7754" s="27">
        <v>0</v>
      </c>
      <c r="M7754" s="27">
        <v>300</v>
      </c>
      <c r="N7754" s="27">
        <v>1</v>
      </c>
      <c r="O7754" s="27">
        <v>2010</v>
      </c>
      <c r="P7754" s="27">
        <v>6</v>
      </c>
      <c r="Q7754" s="27">
        <v>10</v>
      </c>
      <c r="R7754" s="28">
        <f>DATE('Raw Data'!$O7754,'Raw Data'!$P7754,'Raw Data'!$Q7754)</f>
        <v>40339</v>
      </c>
      <c r="S7754" s="27" t="str">
        <f>CONCATENATE(MID('Raw Data'!$H7754,FIND("(",'Raw Data'!$H7754)+1,FIND(")",'Raw Data'!$H7754)-FIND("(",'Raw Data'!$H7754)-1),"",'Raw Data'!$M7754)</f>
        <v>Rs.300</v>
      </c>
      <c r="T7754" s="27">
        <f t="shared" si="121"/>
        <v>1</v>
      </c>
      <c r="U7754" s="29">
        <f>'Raw Data'!$M7754*'Raw Data'!$T7754</f>
        <v>300</v>
      </c>
    </row>
    <row r="7755" spans="1:21" x14ac:dyDescent="0.3">
      <c r="A7755" s="20">
        <v>18471244</v>
      </c>
      <c r="B7755" s="27" t="s">
        <v>14448</v>
      </c>
      <c r="C7755" s="27">
        <v>1</v>
      </c>
      <c r="D7755" s="27" t="str">
        <f>VLOOKUP('Raw Data'!$C7755,'country description'!$A$2:$B$16,2,0)</f>
        <v>India</v>
      </c>
      <c r="E7755" s="27" t="s">
        <v>14293</v>
      </c>
      <c r="F7755" s="27" t="s">
        <v>14449</v>
      </c>
      <c r="G7755" s="27" t="s">
        <v>566</v>
      </c>
      <c r="H7755" s="27" t="s">
        <v>18</v>
      </c>
      <c r="I7755" s="27" t="s">
        <v>19</v>
      </c>
      <c r="J7755" s="27" t="s">
        <v>19</v>
      </c>
      <c r="K7755" s="27">
        <v>1</v>
      </c>
      <c r="L7755" s="27">
        <v>0</v>
      </c>
      <c r="M7755" s="27">
        <v>300</v>
      </c>
      <c r="N7755" s="27">
        <v>1</v>
      </c>
      <c r="O7755" s="27">
        <v>2018</v>
      </c>
      <c r="P7755" s="27">
        <v>6</v>
      </c>
      <c r="Q7755" s="27">
        <v>10</v>
      </c>
      <c r="R7755" s="28">
        <f>DATE('Raw Data'!$O7755,'Raw Data'!$P7755,'Raw Data'!$Q7755)</f>
        <v>43261</v>
      </c>
      <c r="S7755" s="27" t="str">
        <f>CONCATENATE(MID('Raw Data'!$H7755,FIND("(",'Raw Data'!$H7755)+1,FIND(")",'Raw Data'!$H7755)-FIND("(",'Raw Data'!$H7755)-1),"",'Raw Data'!$M7755)</f>
        <v>Rs.300</v>
      </c>
      <c r="T7755" s="27">
        <f t="shared" si="121"/>
        <v>1</v>
      </c>
      <c r="U7755" s="29">
        <f>'Raw Data'!$M7755*'Raw Data'!$T7755</f>
        <v>300</v>
      </c>
    </row>
    <row r="7756" spans="1:21" x14ac:dyDescent="0.3">
      <c r="A7756" s="20">
        <v>18469976</v>
      </c>
      <c r="B7756" s="27" t="s">
        <v>14450</v>
      </c>
      <c r="C7756" s="27">
        <v>1</v>
      </c>
      <c r="D7756" s="27" t="str">
        <f>VLOOKUP('Raw Data'!$C7756,'country description'!$A$2:$B$16,2,0)</f>
        <v>India</v>
      </c>
      <c r="E7756" s="27" t="s">
        <v>14293</v>
      </c>
      <c r="F7756" s="27" t="s">
        <v>14451</v>
      </c>
      <c r="G7756" s="27" t="s">
        <v>587</v>
      </c>
      <c r="H7756" s="27" t="s">
        <v>18</v>
      </c>
      <c r="I7756" s="27" t="s">
        <v>19</v>
      </c>
      <c r="J7756" s="27" t="s">
        <v>19</v>
      </c>
      <c r="K7756" s="27">
        <v>1</v>
      </c>
      <c r="L7756" s="27">
        <v>1</v>
      </c>
      <c r="M7756" s="27">
        <v>200</v>
      </c>
      <c r="N7756" s="27">
        <v>1</v>
      </c>
      <c r="O7756" s="27">
        <v>2010</v>
      </c>
      <c r="P7756" s="27">
        <v>6</v>
      </c>
      <c r="Q7756" s="27">
        <v>4</v>
      </c>
      <c r="R7756" s="28">
        <f>DATE('Raw Data'!$O7756,'Raw Data'!$P7756,'Raw Data'!$Q7756)</f>
        <v>40333</v>
      </c>
      <c r="S7756" s="27" t="str">
        <f>CONCATENATE(MID('Raw Data'!$H7756,FIND("(",'Raw Data'!$H7756)+1,FIND(")",'Raw Data'!$H7756)-FIND("(",'Raw Data'!$H7756)-1),"",'Raw Data'!$M7756)</f>
        <v>Rs.200</v>
      </c>
      <c r="T7756" s="27">
        <f t="shared" si="121"/>
        <v>1</v>
      </c>
      <c r="U7756" s="29">
        <f>'Raw Data'!$M7756*'Raw Data'!$T7756</f>
        <v>200</v>
      </c>
    </row>
    <row r="7757" spans="1:21" x14ac:dyDescent="0.3">
      <c r="A7757" s="20">
        <v>18107870</v>
      </c>
      <c r="B7757" s="27" t="s">
        <v>14452</v>
      </c>
      <c r="C7757" s="27">
        <v>1</v>
      </c>
      <c r="D7757" s="27" t="str">
        <f>VLOOKUP('Raw Data'!$C7757,'country description'!$A$2:$B$16,2,0)</f>
        <v>India</v>
      </c>
      <c r="E7757" s="27" t="s">
        <v>14293</v>
      </c>
      <c r="F7757" s="27" t="s">
        <v>14453</v>
      </c>
      <c r="G7757" s="27" t="s">
        <v>390</v>
      </c>
      <c r="H7757" s="27" t="s">
        <v>18</v>
      </c>
      <c r="I7757" s="27" t="s">
        <v>19</v>
      </c>
      <c r="J7757" s="27" t="s">
        <v>19</v>
      </c>
      <c r="K7757" s="27">
        <v>2</v>
      </c>
      <c r="L7757" s="27">
        <v>4</v>
      </c>
      <c r="M7757" s="27">
        <v>500</v>
      </c>
      <c r="N7757" s="27">
        <v>2.9</v>
      </c>
      <c r="O7757" s="27">
        <v>2017</v>
      </c>
      <c r="P7757" s="27">
        <v>6</v>
      </c>
      <c r="Q7757" s="27">
        <v>9</v>
      </c>
      <c r="R7757" s="28">
        <f>DATE('Raw Data'!$O7757,'Raw Data'!$P7757,'Raw Data'!$Q7757)</f>
        <v>42895</v>
      </c>
      <c r="S7757" s="27" t="str">
        <f>CONCATENATE(MID('Raw Data'!$H7757,FIND("(",'Raw Data'!$H7757)+1,FIND(")",'Raw Data'!$H7757)-FIND("(",'Raw Data'!$H7757)-1),"",'Raw Data'!$M7757)</f>
        <v>Rs.500</v>
      </c>
      <c r="T7757" s="27">
        <f t="shared" si="121"/>
        <v>1</v>
      </c>
      <c r="U7757" s="29">
        <f>'Raw Data'!$M7757*'Raw Data'!$T7757</f>
        <v>500</v>
      </c>
    </row>
    <row r="7758" spans="1:21" x14ac:dyDescent="0.3">
      <c r="A7758" s="20">
        <v>18345740</v>
      </c>
      <c r="B7758" s="27" t="s">
        <v>14454</v>
      </c>
      <c r="C7758" s="27">
        <v>1</v>
      </c>
      <c r="D7758" s="27" t="str">
        <f>VLOOKUP('Raw Data'!$C7758,'country description'!$A$2:$B$16,2,0)</f>
        <v>India</v>
      </c>
      <c r="E7758" s="27" t="s">
        <v>14293</v>
      </c>
      <c r="F7758" s="27" t="s">
        <v>14455</v>
      </c>
      <c r="G7758" s="27" t="s">
        <v>617</v>
      </c>
      <c r="H7758" s="27" t="s">
        <v>18</v>
      </c>
      <c r="I7758" s="27" t="s">
        <v>19</v>
      </c>
      <c r="J7758" s="27" t="s">
        <v>19</v>
      </c>
      <c r="K7758" s="27">
        <v>1</v>
      </c>
      <c r="L7758" s="27">
        <v>0</v>
      </c>
      <c r="M7758" s="27">
        <v>400</v>
      </c>
      <c r="N7758" s="27">
        <v>1</v>
      </c>
      <c r="O7758" s="27">
        <v>2015</v>
      </c>
      <c r="P7758" s="27">
        <v>6</v>
      </c>
      <c r="Q7758" s="27">
        <v>8</v>
      </c>
      <c r="R7758" s="28">
        <f>DATE('Raw Data'!$O7758,'Raw Data'!$P7758,'Raw Data'!$Q7758)</f>
        <v>42163</v>
      </c>
      <c r="S7758" s="27" t="str">
        <f>CONCATENATE(MID('Raw Data'!$H7758,FIND("(",'Raw Data'!$H7758)+1,FIND(")",'Raw Data'!$H7758)-FIND("(",'Raw Data'!$H7758)-1),"",'Raw Data'!$M7758)</f>
        <v>Rs.400</v>
      </c>
      <c r="T7758" s="27">
        <f t="shared" si="121"/>
        <v>1</v>
      </c>
      <c r="U7758" s="29">
        <f>'Raw Data'!$M7758*'Raw Data'!$T7758</f>
        <v>400</v>
      </c>
    </row>
    <row r="7759" spans="1:21" x14ac:dyDescent="0.3">
      <c r="A7759" s="20">
        <v>18377907</v>
      </c>
      <c r="B7759" s="27" t="s">
        <v>14456</v>
      </c>
      <c r="C7759" s="27">
        <v>1</v>
      </c>
      <c r="D7759" s="27" t="str">
        <f>VLOOKUP('Raw Data'!$C7759,'country description'!$A$2:$B$16,2,0)</f>
        <v>India</v>
      </c>
      <c r="E7759" s="27" t="s">
        <v>14293</v>
      </c>
      <c r="F7759" s="27" t="s">
        <v>14457</v>
      </c>
      <c r="G7759" s="27" t="s">
        <v>464</v>
      </c>
      <c r="H7759" s="27" t="s">
        <v>18</v>
      </c>
      <c r="I7759" s="27" t="s">
        <v>19</v>
      </c>
      <c r="J7759" s="27" t="s">
        <v>19</v>
      </c>
      <c r="K7759" s="27">
        <v>1</v>
      </c>
      <c r="L7759" s="27">
        <v>0</v>
      </c>
      <c r="M7759" s="27">
        <v>200</v>
      </c>
      <c r="N7759" s="27">
        <v>1</v>
      </c>
      <c r="O7759" s="27">
        <v>2012</v>
      </c>
      <c r="P7759" s="27">
        <v>6</v>
      </c>
      <c r="Q7759" s="27">
        <v>14</v>
      </c>
      <c r="R7759" s="28">
        <f>DATE('Raw Data'!$O7759,'Raw Data'!$P7759,'Raw Data'!$Q7759)</f>
        <v>41074</v>
      </c>
      <c r="S7759" s="27" t="str">
        <f>CONCATENATE(MID('Raw Data'!$H7759,FIND("(",'Raw Data'!$H7759)+1,FIND(")",'Raw Data'!$H7759)-FIND("(",'Raw Data'!$H7759)-1),"",'Raw Data'!$M7759)</f>
        <v>Rs.200</v>
      </c>
      <c r="T7759" s="27">
        <f t="shared" si="121"/>
        <v>1</v>
      </c>
      <c r="U7759" s="29">
        <f>'Raw Data'!$M7759*'Raw Data'!$T7759</f>
        <v>200</v>
      </c>
    </row>
    <row r="7760" spans="1:21" x14ac:dyDescent="0.3">
      <c r="A7760" s="20">
        <v>17982346</v>
      </c>
      <c r="B7760" s="27" t="s">
        <v>14458</v>
      </c>
      <c r="C7760" s="27">
        <v>1</v>
      </c>
      <c r="D7760" s="27" t="str">
        <f>VLOOKUP('Raw Data'!$C7760,'country description'!$A$2:$B$16,2,0)</f>
        <v>India</v>
      </c>
      <c r="E7760" s="27" t="s">
        <v>14293</v>
      </c>
      <c r="F7760" s="27" t="s">
        <v>14459</v>
      </c>
      <c r="G7760" s="27" t="s">
        <v>464</v>
      </c>
      <c r="H7760" s="27" t="s">
        <v>18</v>
      </c>
      <c r="I7760" s="27" t="s">
        <v>19</v>
      </c>
      <c r="J7760" s="27" t="s">
        <v>19</v>
      </c>
      <c r="K7760" s="27">
        <v>1</v>
      </c>
      <c r="L7760" s="27">
        <v>9</v>
      </c>
      <c r="M7760" s="27">
        <v>200</v>
      </c>
      <c r="N7760" s="27">
        <v>3</v>
      </c>
      <c r="O7760" s="27">
        <v>2016</v>
      </c>
      <c r="P7760" s="27">
        <v>6</v>
      </c>
      <c r="Q7760" s="27">
        <v>22</v>
      </c>
      <c r="R7760" s="28">
        <f>DATE('Raw Data'!$O7760,'Raw Data'!$P7760,'Raw Data'!$Q7760)</f>
        <v>42543</v>
      </c>
      <c r="S7760" s="27" t="str">
        <f>CONCATENATE(MID('Raw Data'!$H7760,FIND("(",'Raw Data'!$H7760)+1,FIND(")",'Raw Data'!$H7760)-FIND("(",'Raw Data'!$H7760)-1),"",'Raw Data'!$M7760)</f>
        <v>Rs.200</v>
      </c>
      <c r="T7760" s="27">
        <f t="shared" si="121"/>
        <v>1</v>
      </c>
      <c r="U7760" s="29">
        <f>'Raw Data'!$M7760*'Raw Data'!$T7760</f>
        <v>200</v>
      </c>
    </row>
    <row r="7761" spans="1:21" x14ac:dyDescent="0.3">
      <c r="A7761" s="20">
        <v>312842</v>
      </c>
      <c r="B7761" s="27" t="s">
        <v>14460</v>
      </c>
      <c r="C7761" s="27">
        <v>1</v>
      </c>
      <c r="D7761" s="27" t="str">
        <f>VLOOKUP('Raw Data'!$C7761,'country description'!$A$2:$B$16,2,0)</f>
        <v>India</v>
      </c>
      <c r="E7761" s="27" t="s">
        <v>14293</v>
      </c>
      <c r="F7761" s="27" t="s">
        <v>14461</v>
      </c>
      <c r="G7761" s="27" t="s">
        <v>458</v>
      </c>
      <c r="H7761" s="27" t="s">
        <v>18</v>
      </c>
      <c r="I7761" s="27" t="s">
        <v>19</v>
      </c>
      <c r="J7761" s="27" t="s">
        <v>24</v>
      </c>
      <c r="K7761" s="27">
        <v>1</v>
      </c>
      <c r="L7761" s="27">
        <v>10</v>
      </c>
      <c r="M7761" s="27">
        <v>450</v>
      </c>
      <c r="N7761" s="27">
        <v>3</v>
      </c>
      <c r="O7761" s="27">
        <v>2014</v>
      </c>
      <c r="P7761" s="27">
        <v>6</v>
      </c>
      <c r="Q7761" s="27">
        <v>13</v>
      </c>
      <c r="R7761" s="28">
        <f>DATE('Raw Data'!$O7761,'Raw Data'!$P7761,'Raw Data'!$Q7761)</f>
        <v>41803</v>
      </c>
      <c r="S7761" s="27" t="str">
        <f>CONCATENATE(MID('Raw Data'!$H7761,FIND("(",'Raw Data'!$H7761)+1,FIND(")",'Raw Data'!$H7761)-FIND("(",'Raw Data'!$H7761)-1),"",'Raw Data'!$M7761)</f>
        <v>Rs.450</v>
      </c>
      <c r="T7761" s="27">
        <f t="shared" si="121"/>
        <v>1</v>
      </c>
      <c r="U7761" s="29">
        <f>'Raw Data'!$M7761*'Raw Data'!$T7761</f>
        <v>450</v>
      </c>
    </row>
    <row r="7762" spans="1:21" x14ac:dyDescent="0.3">
      <c r="A7762" s="20">
        <v>18273572</v>
      </c>
      <c r="B7762" s="27" t="s">
        <v>14462</v>
      </c>
      <c r="C7762" s="27">
        <v>1</v>
      </c>
      <c r="D7762" s="27" t="str">
        <f>VLOOKUP('Raw Data'!$C7762,'country description'!$A$2:$B$16,2,0)</f>
        <v>India</v>
      </c>
      <c r="E7762" s="27" t="s">
        <v>14293</v>
      </c>
      <c r="F7762" s="27" t="s">
        <v>14463</v>
      </c>
      <c r="G7762" s="27" t="s">
        <v>617</v>
      </c>
      <c r="H7762" s="27" t="s">
        <v>18</v>
      </c>
      <c r="I7762" s="27" t="s">
        <v>19</v>
      </c>
      <c r="J7762" s="27" t="s">
        <v>24</v>
      </c>
      <c r="K7762" s="27">
        <v>2</v>
      </c>
      <c r="L7762" s="27">
        <v>37</v>
      </c>
      <c r="M7762" s="27">
        <v>500</v>
      </c>
      <c r="N7762" s="27">
        <v>3.4</v>
      </c>
      <c r="O7762" s="27">
        <v>2016</v>
      </c>
      <c r="P7762" s="27">
        <v>6</v>
      </c>
      <c r="Q7762" s="27">
        <v>14</v>
      </c>
      <c r="R7762" s="28">
        <f>DATE('Raw Data'!$O7762,'Raw Data'!$P7762,'Raw Data'!$Q7762)</f>
        <v>42535</v>
      </c>
      <c r="S7762" s="27" t="str">
        <f>CONCATENATE(MID('Raw Data'!$H7762,FIND("(",'Raw Data'!$H7762)+1,FIND(")",'Raw Data'!$H7762)-FIND("(",'Raw Data'!$H7762)-1),"",'Raw Data'!$M7762)</f>
        <v>Rs.500</v>
      </c>
      <c r="T7762" s="27">
        <f t="shared" si="121"/>
        <v>1</v>
      </c>
      <c r="U7762" s="29">
        <f>'Raw Data'!$M7762*'Raw Data'!$T7762</f>
        <v>500</v>
      </c>
    </row>
    <row r="7763" spans="1:21" x14ac:dyDescent="0.3">
      <c r="A7763" s="20">
        <v>307151</v>
      </c>
      <c r="B7763" s="27" t="s">
        <v>14464</v>
      </c>
      <c r="C7763" s="27">
        <v>1</v>
      </c>
      <c r="D7763" s="27" t="str">
        <f>VLOOKUP('Raw Data'!$C7763,'country description'!$A$2:$B$16,2,0)</f>
        <v>India</v>
      </c>
      <c r="E7763" s="27" t="s">
        <v>14293</v>
      </c>
      <c r="F7763" s="27" t="s">
        <v>14465</v>
      </c>
      <c r="G7763" s="27" t="s">
        <v>393</v>
      </c>
      <c r="H7763" s="27" t="s">
        <v>18</v>
      </c>
      <c r="I7763" s="27" t="s">
        <v>19</v>
      </c>
      <c r="J7763" s="27" t="s">
        <v>19</v>
      </c>
      <c r="K7763" s="27">
        <v>2</v>
      </c>
      <c r="L7763" s="27">
        <v>13</v>
      </c>
      <c r="M7763" s="27">
        <v>500</v>
      </c>
      <c r="N7763" s="27">
        <v>2.8</v>
      </c>
      <c r="O7763" s="27">
        <v>2013</v>
      </c>
      <c r="P7763" s="27">
        <v>6</v>
      </c>
      <c r="Q7763" s="27">
        <v>27</v>
      </c>
      <c r="R7763" s="28">
        <f>DATE('Raw Data'!$O7763,'Raw Data'!$P7763,'Raw Data'!$Q7763)</f>
        <v>41452</v>
      </c>
      <c r="S7763" s="27" t="str">
        <f>CONCATENATE(MID('Raw Data'!$H7763,FIND("(",'Raw Data'!$H7763)+1,FIND(")",'Raw Data'!$H7763)-FIND("(",'Raw Data'!$H7763)-1),"",'Raw Data'!$M7763)</f>
        <v>Rs.500</v>
      </c>
      <c r="T7763" s="27">
        <f t="shared" si="121"/>
        <v>1</v>
      </c>
      <c r="U7763" s="29">
        <f>'Raw Data'!$M7763*'Raw Data'!$T7763</f>
        <v>500</v>
      </c>
    </row>
    <row r="7764" spans="1:21" x14ac:dyDescent="0.3">
      <c r="A7764" s="20">
        <v>18471318</v>
      </c>
      <c r="B7764" s="27" t="s">
        <v>4948</v>
      </c>
      <c r="C7764" s="27">
        <v>1</v>
      </c>
      <c r="D7764" s="27" t="str">
        <f>VLOOKUP('Raw Data'!$C7764,'country description'!$A$2:$B$16,2,0)</f>
        <v>India</v>
      </c>
      <c r="E7764" s="27" t="s">
        <v>14293</v>
      </c>
      <c r="F7764" s="27" t="s">
        <v>14466</v>
      </c>
      <c r="G7764" s="27" t="s">
        <v>484</v>
      </c>
      <c r="H7764" s="27" t="s">
        <v>18</v>
      </c>
      <c r="I7764" s="27" t="s">
        <v>19</v>
      </c>
      <c r="J7764" s="27" t="s">
        <v>19</v>
      </c>
      <c r="K7764" s="27">
        <v>2</v>
      </c>
      <c r="L7764" s="27">
        <v>0</v>
      </c>
      <c r="M7764" s="27">
        <v>500</v>
      </c>
      <c r="N7764" s="27">
        <v>1</v>
      </c>
      <c r="O7764" s="27">
        <v>2016</v>
      </c>
      <c r="P7764" s="27">
        <v>6</v>
      </c>
      <c r="Q7764" s="27">
        <v>24</v>
      </c>
      <c r="R7764" s="28">
        <f>DATE('Raw Data'!$O7764,'Raw Data'!$P7764,'Raw Data'!$Q7764)</f>
        <v>42545</v>
      </c>
      <c r="S7764" s="27" t="str">
        <f>CONCATENATE(MID('Raw Data'!$H7764,FIND("(",'Raw Data'!$H7764)+1,FIND(")",'Raw Data'!$H7764)-FIND("(",'Raw Data'!$H7764)-1),"",'Raw Data'!$M7764)</f>
        <v>Rs.500</v>
      </c>
      <c r="T7764" s="27">
        <f t="shared" si="121"/>
        <v>1</v>
      </c>
      <c r="U7764" s="29">
        <f>'Raw Data'!$M7764*'Raw Data'!$T7764</f>
        <v>500</v>
      </c>
    </row>
    <row r="7765" spans="1:21" x14ac:dyDescent="0.3">
      <c r="A7765" s="20">
        <v>18133510</v>
      </c>
      <c r="B7765" s="27" t="s">
        <v>3447</v>
      </c>
      <c r="C7765" s="27">
        <v>1</v>
      </c>
      <c r="D7765" s="27" t="str">
        <f>VLOOKUP('Raw Data'!$C7765,'country description'!$A$2:$B$16,2,0)</f>
        <v>India</v>
      </c>
      <c r="E7765" s="27" t="s">
        <v>14293</v>
      </c>
      <c r="F7765" s="27" t="s">
        <v>14467</v>
      </c>
      <c r="G7765" s="27" t="s">
        <v>17</v>
      </c>
      <c r="H7765" s="27" t="s">
        <v>18</v>
      </c>
      <c r="I7765" s="27" t="s">
        <v>19</v>
      </c>
      <c r="J7765" s="27" t="s">
        <v>19</v>
      </c>
      <c r="K7765" s="27">
        <v>3</v>
      </c>
      <c r="L7765" s="27">
        <v>299</v>
      </c>
      <c r="M7765" s="27">
        <v>1600</v>
      </c>
      <c r="N7765" s="27">
        <v>4</v>
      </c>
      <c r="O7765" s="27">
        <v>2010</v>
      </c>
      <c r="P7765" s="27">
        <v>5</v>
      </c>
      <c r="Q7765" s="27">
        <v>24</v>
      </c>
      <c r="R7765" s="28">
        <f>DATE('Raw Data'!$O7765,'Raw Data'!$P7765,'Raw Data'!$Q7765)</f>
        <v>40322</v>
      </c>
      <c r="S7765" s="27" t="str">
        <f>CONCATENATE(MID('Raw Data'!$H7765,FIND("(",'Raw Data'!$H7765)+1,FIND(")",'Raw Data'!$H7765)-FIND("(",'Raw Data'!$H7765)-1),"",'Raw Data'!$M7765)</f>
        <v>Rs.1600</v>
      </c>
      <c r="T7765" s="27">
        <f t="shared" si="121"/>
        <v>1</v>
      </c>
      <c r="U7765" s="29">
        <f>'Raw Data'!$M7765*'Raw Data'!$T7765</f>
        <v>1600</v>
      </c>
    </row>
    <row r="7766" spans="1:21" x14ac:dyDescent="0.3">
      <c r="A7766" s="20">
        <v>18427216</v>
      </c>
      <c r="B7766" s="27" t="s">
        <v>14468</v>
      </c>
      <c r="C7766" s="27">
        <v>1</v>
      </c>
      <c r="D7766" s="27" t="str">
        <f>VLOOKUP('Raw Data'!$C7766,'country description'!$A$2:$B$16,2,0)</f>
        <v>India</v>
      </c>
      <c r="E7766" s="27" t="s">
        <v>14293</v>
      </c>
      <c r="F7766" s="27" t="s">
        <v>14469</v>
      </c>
      <c r="G7766" s="27" t="s">
        <v>393</v>
      </c>
      <c r="H7766" s="27" t="s">
        <v>18</v>
      </c>
      <c r="I7766" s="27" t="s">
        <v>19</v>
      </c>
      <c r="J7766" s="27" t="s">
        <v>19</v>
      </c>
      <c r="K7766" s="27">
        <v>2</v>
      </c>
      <c r="L7766" s="27">
        <v>0</v>
      </c>
      <c r="M7766" s="27">
        <v>550</v>
      </c>
      <c r="N7766" s="27">
        <v>1</v>
      </c>
      <c r="O7766" s="27">
        <v>2012</v>
      </c>
      <c r="P7766" s="27">
        <v>5</v>
      </c>
      <c r="Q7766" s="27">
        <v>11</v>
      </c>
      <c r="R7766" s="28">
        <f>DATE('Raw Data'!$O7766,'Raw Data'!$P7766,'Raw Data'!$Q7766)</f>
        <v>41040</v>
      </c>
      <c r="S7766" s="27" t="str">
        <f>CONCATENATE(MID('Raw Data'!$H7766,FIND("(",'Raw Data'!$H7766)+1,FIND(")",'Raw Data'!$H7766)-FIND("(",'Raw Data'!$H7766)-1),"",'Raw Data'!$M7766)</f>
        <v>Rs.550</v>
      </c>
      <c r="T7766" s="27">
        <f t="shared" si="121"/>
        <v>1</v>
      </c>
      <c r="U7766" s="29">
        <f>'Raw Data'!$M7766*'Raw Data'!$T7766</f>
        <v>550</v>
      </c>
    </row>
    <row r="7767" spans="1:21" x14ac:dyDescent="0.3">
      <c r="A7767" s="20">
        <v>18107832</v>
      </c>
      <c r="B7767" s="27" t="s">
        <v>5827</v>
      </c>
      <c r="C7767" s="27">
        <v>1</v>
      </c>
      <c r="D7767" s="27" t="str">
        <f>VLOOKUP('Raw Data'!$C7767,'country description'!$A$2:$B$16,2,0)</f>
        <v>India</v>
      </c>
      <c r="E7767" s="27" t="s">
        <v>14293</v>
      </c>
      <c r="F7767" s="27" t="s">
        <v>14470</v>
      </c>
      <c r="G7767" s="27" t="s">
        <v>12022</v>
      </c>
      <c r="H7767" s="27" t="s">
        <v>18</v>
      </c>
      <c r="I7767" s="27" t="s">
        <v>19</v>
      </c>
      <c r="J7767" s="27" t="s">
        <v>24</v>
      </c>
      <c r="K7767" s="27">
        <v>2</v>
      </c>
      <c r="L7767" s="27">
        <v>39</v>
      </c>
      <c r="M7767" s="27">
        <v>600</v>
      </c>
      <c r="N7767" s="27">
        <v>2.6</v>
      </c>
      <c r="O7767" s="27">
        <v>2013</v>
      </c>
      <c r="P7767" s="27">
        <v>5</v>
      </c>
      <c r="Q7767" s="27">
        <v>20</v>
      </c>
      <c r="R7767" s="28">
        <f>DATE('Raw Data'!$O7767,'Raw Data'!$P7767,'Raw Data'!$Q7767)</f>
        <v>41414</v>
      </c>
      <c r="S7767" s="27" t="str">
        <f>CONCATENATE(MID('Raw Data'!$H7767,FIND("(",'Raw Data'!$H7767)+1,FIND(")",'Raw Data'!$H7767)-FIND("(",'Raw Data'!$H7767)-1),"",'Raw Data'!$M7767)</f>
        <v>Rs.600</v>
      </c>
      <c r="T7767" s="27">
        <f t="shared" si="121"/>
        <v>1</v>
      </c>
      <c r="U7767" s="29">
        <f>'Raw Data'!$M7767*'Raw Data'!$T7767</f>
        <v>600</v>
      </c>
    </row>
    <row r="7768" spans="1:21" x14ac:dyDescent="0.3">
      <c r="A7768" s="20">
        <v>18421965</v>
      </c>
      <c r="B7768" s="27" t="s">
        <v>14471</v>
      </c>
      <c r="C7768" s="27">
        <v>1</v>
      </c>
      <c r="D7768" s="27" t="str">
        <f>VLOOKUP('Raw Data'!$C7768,'country description'!$A$2:$B$16,2,0)</f>
        <v>India</v>
      </c>
      <c r="E7768" s="27" t="s">
        <v>14293</v>
      </c>
      <c r="F7768" s="27" t="s">
        <v>14472</v>
      </c>
      <c r="G7768" s="27" t="s">
        <v>2640</v>
      </c>
      <c r="H7768" s="27" t="s">
        <v>18</v>
      </c>
      <c r="I7768" s="27" t="s">
        <v>19</v>
      </c>
      <c r="J7768" s="27" t="s">
        <v>19</v>
      </c>
      <c r="K7768" s="27">
        <v>2</v>
      </c>
      <c r="L7768" s="27">
        <v>17</v>
      </c>
      <c r="M7768" s="27">
        <v>600</v>
      </c>
      <c r="N7768" s="27">
        <v>2.7</v>
      </c>
      <c r="O7768" s="27">
        <v>2011</v>
      </c>
      <c r="P7768" s="27">
        <v>5</v>
      </c>
      <c r="Q7768" s="27">
        <v>4</v>
      </c>
      <c r="R7768" s="28">
        <f>DATE('Raw Data'!$O7768,'Raw Data'!$P7768,'Raw Data'!$Q7768)</f>
        <v>40667</v>
      </c>
      <c r="S7768" s="27" t="str">
        <f>CONCATENATE(MID('Raw Data'!$H7768,FIND("(",'Raw Data'!$H7768)+1,FIND(")",'Raw Data'!$H7768)-FIND("(",'Raw Data'!$H7768)-1),"",'Raw Data'!$M7768)</f>
        <v>Rs.600</v>
      </c>
      <c r="T7768" s="27">
        <f t="shared" si="121"/>
        <v>1</v>
      </c>
      <c r="U7768" s="29">
        <f>'Raw Data'!$M7768*'Raw Data'!$T7768</f>
        <v>600</v>
      </c>
    </row>
    <row r="7769" spans="1:21" x14ac:dyDescent="0.3">
      <c r="A7769" s="20">
        <v>1820</v>
      </c>
      <c r="B7769" s="27" t="s">
        <v>14473</v>
      </c>
      <c r="C7769" s="27">
        <v>1</v>
      </c>
      <c r="D7769" s="27" t="str">
        <f>VLOOKUP('Raw Data'!$C7769,'country description'!$A$2:$B$16,2,0)</f>
        <v>India</v>
      </c>
      <c r="E7769" s="27" t="s">
        <v>14293</v>
      </c>
      <c r="F7769" s="27" t="s">
        <v>14474</v>
      </c>
      <c r="G7769" s="27" t="s">
        <v>14475</v>
      </c>
      <c r="H7769" s="27" t="s">
        <v>18</v>
      </c>
      <c r="I7769" s="27" t="s">
        <v>19</v>
      </c>
      <c r="J7769" s="27" t="s">
        <v>19</v>
      </c>
      <c r="K7769" s="27">
        <v>2</v>
      </c>
      <c r="L7769" s="27">
        <v>280</v>
      </c>
      <c r="M7769" s="27">
        <v>650</v>
      </c>
      <c r="N7769" s="27">
        <v>3.7</v>
      </c>
      <c r="O7769" s="27">
        <v>2014</v>
      </c>
      <c r="P7769" s="27">
        <v>5</v>
      </c>
      <c r="Q7769" s="27">
        <v>10</v>
      </c>
      <c r="R7769" s="28">
        <f>DATE('Raw Data'!$O7769,'Raw Data'!$P7769,'Raw Data'!$Q7769)</f>
        <v>41769</v>
      </c>
      <c r="S7769" s="27" t="str">
        <f>CONCATENATE(MID('Raw Data'!$H7769,FIND("(",'Raw Data'!$H7769)+1,FIND(")",'Raw Data'!$H7769)-FIND("(",'Raw Data'!$H7769)-1),"",'Raw Data'!$M7769)</f>
        <v>Rs.650</v>
      </c>
      <c r="T7769" s="27">
        <f t="shared" si="121"/>
        <v>1</v>
      </c>
      <c r="U7769" s="29">
        <f>'Raw Data'!$M7769*'Raw Data'!$T7769</f>
        <v>650</v>
      </c>
    </row>
    <row r="7770" spans="1:21" x14ac:dyDescent="0.3">
      <c r="A7770" s="20">
        <v>3863</v>
      </c>
      <c r="B7770" s="27" t="s">
        <v>726</v>
      </c>
      <c r="C7770" s="27">
        <v>1</v>
      </c>
      <c r="D7770" s="27" t="str">
        <f>VLOOKUP('Raw Data'!$C7770,'country description'!$A$2:$B$16,2,0)</f>
        <v>India</v>
      </c>
      <c r="E7770" s="27" t="s">
        <v>14293</v>
      </c>
      <c r="F7770" s="27" t="s">
        <v>14476</v>
      </c>
      <c r="G7770" s="27" t="s">
        <v>727</v>
      </c>
      <c r="H7770" s="27" t="s">
        <v>18</v>
      </c>
      <c r="I7770" s="27" t="s">
        <v>19</v>
      </c>
      <c r="J7770" s="27" t="s">
        <v>19</v>
      </c>
      <c r="K7770" s="27">
        <v>1</v>
      </c>
      <c r="L7770" s="27">
        <v>70</v>
      </c>
      <c r="M7770" s="27">
        <v>400</v>
      </c>
      <c r="N7770" s="27">
        <v>3.6</v>
      </c>
      <c r="O7770" s="27">
        <v>2017</v>
      </c>
      <c r="P7770" s="27">
        <v>5</v>
      </c>
      <c r="Q7770" s="27">
        <v>22</v>
      </c>
      <c r="R7770" s="28">
        <f>DATE('Raw Data'!$O7770,'Raw Data'!$P7770,'Raw Data'!$Q7770)</f>
        <v>42877</v>
      </c>
      <c r="S7770" s="27" t="str">
        <f>CONCATENATE(MID('Raw Data'!$H7770,FIND("(",'Raw Data'!$H7770)+1,FIND(")",'Raw Data'!$H7770)-FIND("(",'Raw Data'!$H7770)-1),"",'Raw Data'!$M7770)</f>
        <v>Rs.400</v>
      </c>
      <c r="T7770" s="27">
        <f t="shared" si="121"/>
        <v>1</v>
      </c>
      <c r="U7770" s="29">
        <f>'Raw Data'!$M7770*'Raw Data'!$T7770</f>
        <v>400</v>
      </c>
    </row>
    <row r="7771" spans="1:21" x14ac:dyDescent="0.3">
      <c r="A7771" s="20">
        <v>2565</v>
      </c>
      <c r="B7771" s="27" t="s">
        <v>14477</v>
      </c>
      <c r="C7771" s="27">
        <v>1</v>
      </c>
      <c r="D7771" s="27" t="str">
        <f>VLOOKUP('Raw Data'!$C7771,'country description'!$A$2:$B$16,2,0)</f>
        <v>India</v>
      </c>
      <c r="E7771" s="27" t="s">
        <v>14293</v>
      </c>
      <c r="F7771" s="27" t="s">
        <v>14478</v>
      </c>
      <c r="G7771" s="27" t="s">
        <v>1089</v>
      </c>
      <c r="H7771" s="27" t="s">
        <v>18</v>
      </c>
      <c r="I7771" s="27" t="s">
        <v>19</v>
      </c>
      <c r="J7771" s="27" t="s">
        <v>19</v>
      </c>
      <c r="K7771" s="27">
        <v>1</v>
      </c>
      <c r="L7771" s="27">
        <v>75</v>
      </c>
      <c r="M7771" s="27">
        <v>150</v>
      </c>
      <c r="N7771" s="27">
        <v>3.8</v>
      </c>
      <c r="O7771" s="27">
        <v>2014</v>
      </c>
      <c r="P7771" s="27">
        <v>5</v>
      </c>
      <c r="Q7771" s="27">
        <v>8</v>
      </c>
      <c r="R7771" s="28">
        <f>DATE('Raw Data'!$O7771,'Raw Data'!$P7771,'Raw Data'!$Q7771)</f>
        <v>41767</v>
      </c>
      <c r="S7771" s="27" t="str">
        <f>CONCATENATE(MID('Raw Data'!$H7771,FIND("(",'Raw Data'!$H7771)+1,FIND(")",'Raw Data'!$H7771)-FIND("(",'Raw Data'!$H7771)-1),"",'Raw Data'!$M7771)</f>
        <v>Rs.150</v>
      </c>
      <c r="T7771" s="27">
        <f t="shared" si="121"/>
        <v>1</v>
      </c>
      <c r="U7771" s="29">
        <f>'Raw Data'!$M7771*'Raw Data'!$T7771</f>
        <v>150</v>
      </c>
    </row>
    <row r="7772" spans="1:21" x14ac:dyDescent="0.3">
      <c r="A7772" s="20">
        <v>18466420</v>
      </c>
      <c r="B7772" s="27" t="s">
        <v>14479</v>
      </c>
      <c r="C7772" s="27">
        <v>1</v>
      </c>
      <c r="D7772" s="27" t="str">
        <f>VLOOKUP('Raw Data'!$C7772,'country description'!$A$2:$B$16,2,0)</f>
        <v>India</v>
      </c>
      <c r="E7772" s="27" t="s">
        <v>14293</v>
      </c>
      <c r="F7772" s="27" t="s">
        <v>14480</v>
      </c>
      <c r="G7772" s="27" t="s">
        <v>475</v>
      </c>
      <c r="H7772" s="27" t="s">
        <v>18</v>
      </c>
      <c r="I7772" s="27" t="s">
        <v>19</v>
      </c>
      <c r="J7772" s="27" t="s">
        <v>19</v>
      </c>
      <c r="K7772" s="27">
        <v>1</v>
      </c>
      <c r="L7772" s="27">
        <v>0</v>
      </c>
      <c r="M7772" s="27">
        <v>300</v>
      </c>
      <c r="N7772" s="27">
        <v>1</v>
      </c>
      <c r="O7772" s="27">
        <v>2016</v>
      </c>
      <c r="P7772" s="27">
        <v>5</v>
      </c>
      <c r="Q7772" s="27">
        <v>17</v>
      </c>
      <c r="R7772" s="28">
        <f>DATE('Raw Data'!$O7772,'Raw Data'!$P7772,'Raw Data'!$Q7772)</f>
        <v>42507</v>
      </c>
      <c r="S7772" s="27" t="str">
        <f>CONCATENATE(MID('Raw Data'!$H7772,FIND("(",'Raw Data'!$H7772)+1,FIND(")",'Raw Data'!$H7772)-FIND("(",'Raw Data'!$H7772)-1),"",'Raw Data'!$M7772)</f>
        <v>Rs.300</v>
      </c>
      <c r="T7772" s="27">
        <f t="shared" si="121"/>
        <v>1</v>
      </c>
      <c r="U7772" s="29">
        <f>'Raw Data'!$M7772*'Raw Data'!$T7772</f>
        <v>300</v>
      </c>
    </row>
    <row r="7773" spans="1:21" x14ac:dyDescent="0.3">
      <c r="A7773" s="20">
        <v>8321</v>
      </c>
      <c r="B7773" s="27" t="s">
        <v>14481</v>
      </c>
      <c r="C7773" s="27">
        <v>1</v>
      </c>
      <c r="D7773" s="27" t="str">
        <f>VLOOKUP('Raw Data'!$C7773,'country description'!$A$2:$B$16,2,0)</f>
        <v>India</v>
      </c>
      <c r="E7773" s="27" t="s">
        <v>14293</v>
      </c>
      <c r="F7773" s="27" t="s">
        <v>14482</v>
      </c>
      <c r="G7773" s="27" t="s">
        <v>410</v>
      </c>
      <c r="H7773" s="27" t="s">
        <v>18</v>
      </c>
      <c r="I7773" s="27" t="s">
        <v>19</v>
      </c>
      <c r="J7773" s="27" t="s">
        <v>19</v>
      </c>
      <c r="K7773" s="27">
        <v>2</v>
      </c>
      <c r="L7773" s="27">
        <v>43</v>
      </c>
      <c r="M7773" s="27">
        <v>500</v>
      </c>
      <c r="N7773" s="27">
        <v>2.7</v>
      </c>
      <c r="O7773" s="27">
        <v>2011</v>
      </c>
      <c r="P7773" s="27">
        <v>5</v>
      </c>
      <c r="Q7773" s="27">
        <v>18</v>
      </c>
      <c r="R7773" s="28">
        <f>DATE('Raw Data'!$O7773,'Raw Data'!$P7773,'Raw Data'!$Q7773)</f>
        <v>40681</v>
      </c>
      <c r="S7773" s="27" t="str">
        <f>CONCATENATE(MID('Raw Data'!$H7773,FIND("(",'Raw Data'!$H7773)+1,FIND(")",'Raw Data'!$H7773)-FIND("(",'Raw Data'!$H7773)-1),"",'Raw Data'!$M7773)</f>
        <v>Rs.500</v>
      </c>
      <c r="T7773" s="27">
        <f t="shared" si="121"/>
        <v>1</v>
      </c>
      <c r="U7773" s="29">
        <f>'Raw Data'!$M7773*'Raw Data'!$T7773</f>
        <v>500</v>
      </c>
    </row>
    <row r="7774" spans="1:21" x14ac:dyDescent="0.3">
      <c r="A7774" s="20">
        <v>18472443</v>
      </c>
      <c r="B7774" s="27" t="s">
        <v>12460</v>
      </c>
      <c r="C7774" s="27">
        <v>1</v>
      </c>
      <c r="D7774" s="27" t="str">
        <f>VLOOKUP('Raw Data'!$C7774,'country description'!$A$2:$B$16,2,0)</f>
        <v>India</v>
      </c>
      <c r="E7774" s="27" t="s">
        <v>14293</v>
      </c>
      <c r="F7774" s="27" t="s">
        <v>14362</v>
      </c>
      <c r="G7774" s="27" t="s">
        <v>8556</v>
      </c>
      <c r="H7774" s="27" t="s">
        <v>18</v>
      </c>
      <c r="I7774" s="27" t="s">
        <v>19</v>
      </c>
      <c r="J7774" s="27" t="s">
        <v>19</v>
      </c>
      <c r="K7774" s="27">
        <v>1</v>
      </c>
      <c r="L7774" s="27">
        <v>0</v>
      </c>
      <c r="M7774" s="27">
        <v>150</v>
      </c>
      <c r="N7774" s="27">
        <v>1</v>
      </c>
      <c r="O7774" s="27">
        <v>2017</v>
      </c>
      <c r="P7774" s="27">
        <v>5</v>
      </c>
      <c r="Q7774" s="27">
        <v>13</v>
      </c>
      <c r="R7774" s="28">
        <f>DATE('Raw Data'!$O7774,'Raw Data'!$P7774,'Raw Data'!$Q7774)</f>
        <v>42868</v>
      </c>
      <c r="S7774" s="27" t="str">
        <f>CONCATENATE(MID('Raw Data'!$H7774,FIND("(",'Raw Data'!$H7774)+1,FIND(")",'Raw Data'!$H7774)-FIND("(",'Raw Data'!$H7774)-1),"",'Raw Data'!$M7774)</f>
        <v>Rs.150</v>
      </c>
      <c r="T7774" s="27">
        <f t="shared" si="121"/>
        <v>1</v>
      </c>
      <c r="U7774" s="29">
        <f>'Raw Data'!$M7774*'Raw Data'!$T7774</f>
        <v>150</v>
      </c>
    </row>
    <row r="7775" spans="1:21" x14ac:dyDescent="0.3">
      <c r="A7775" s="20">
        <v>18204478</v>
      </c>
      <c r="B7775" s="27" t="s">
        <v>306</v>
      </c>
      <c r="C7775" s="27">
        <v>1</v>
      </c>
      <c r="D7775" s="27" t="str">
        <f>VLOOKUP('Raw Data'!$C7775,'country description'!$A$2:$B$16,2,0)</f>
        <v>India</v>
      </c>
      <c r="E7775" s="27" t="s">
        <v>14293</v>
      </c>
      <c r="F7775" s="27" t="s">
        <v>14483</v>
      </c>
      <c r="G7775" s="27" t="s">
        <v>410</v>
      </c>
      <c r="H7775" s="27" t="s">
        <v>18</v>
      </c>
      <c r="I7775" s="27" t="s">
        <v>19</v>
      </c>
      <c r="J7775" s="27" t="s">
        <v>19</v>
      </c>
      <c r="K7775" s="27">
        <v>2</v>
      </c>
      <c r="L7775" s="27">
        <v>6</v>
      </c>
      <c r="M7775" s="27">
        <v>500</v>
      </c>
      <c r="N7775" s="27">
        <v>3</v>
      </c>
      <c r="O7775" s="27">
        <v>2015</v>
      </c>
      <c r="P7775" s="27">
        <v>5</v>
      </c>
      <c r="Q7775" s="27">
        <v>28</v>
      </c>
      <c r="R7775" s="28">
        <f>DATE('Raw Data'!$O7775,'Raw Data'!$P7775,'Raw Data'!$Q7775)</f>
        <v>42152</v>
      </c>
      <c r="S7775" s="27" t="str">
        <f>CONCATENATE(MID('Raw Data'!$H7775,FIND("(",'Raw Data'!$H7775)+1,FIND(")",'Raw Data'!$H7775)-FIND("(",'Raw Data'!$H7775)-1),"",'Raw Data'!$M7775)</f>
        <v>Rs.500</v>
      </c>
      <c r="T7775" s="27">
        <f t="shared" si="121"/>
        <v>1</v>
      </c>
      <c r="U7775" s="29">
        <f>'Raw Data'!$M7775*'Raw Data'!$T7775</f>
        <v>500</v>
      </c>
    </row>
    <row r="7776" spans="1:21" x14ac:dyDescent="0.3">
      <c r="A7776" s="20">
        <v>18349251</v>
      </c>
      <c r="B7776" s="27" t="s">
        <v>14484</v>
      </c>
      <c r="C7776" s="27">
        <v>1</v>
      </c>
      <c r="D7776" s="27" t="str">
        <f>VLOOKUP('Raw Data'!$C7776,'country description'!$A$2:$B$16,2,0)</f>
        <v>India</v>
      </c>
      <c r="E7776" s="27" t="s">
        <v>14293</v>
      </c>
      <c r="F7776" s="27" t="s">
        <v>14485</v>
      </c>
      <c r="G7776" s="27" t="s">
        <v>2699</v>
      </c>
      <c r="H7776" s="27" t="s">
        <v>18</v>
      </c>
      <c r="I7776" s="27" t="s">
        <v>19</v>
      </c>
      <c r="J7776" s="27" t="s">
        <v>19</v>
      </c>
      <c r="K7776" s="27">
        <v>1</v>
      </c>
      <c r="L7776" s="27">
        <v>0</v>
      </c>
      <c r="M7776" s="27">
        <v>400</v>
      </c>
      <c r="N7776" s="27">
        <v>1</v>
      </c>
      <c r="O7776" s="27">
        <v>2015</v>
      </c>
      <c r="P7776" s="27">
        <v>5</v>
      </c>
      <c r="Q7776" s="27">
        <v>13</v>
      </c>
      <c r="R7776" s="28">
        <f>DATE('Raw Data'!$O7776,'Raw Data'!$P7776,'Raw Data'!$Q7776)</f>
        <v>42137</v>
      </c>
      <c r="S7776" s="27" t="str">
        <f>CONCATENATE(MID('Raw Data'!$H7776,FIND("(",'Raw Data'!$H7776)+1,FIND(")",'Raw Data'!$H7776)-FIND("(",'Raw Data'!$H7776)-1),"",'Raw Data'!$M7776)</f>
        <v>Rs.400</v>
      </c>
      <c r="T7776" s="27">
        <f t="shared" si="121"/>
        <v>1</v>
      </c>
      <c r="U7776" s="29">
        <f>'Raw Data'!$M7776*'Raw Data'!$T7776</f>
        <v>400</v>
      </c>
    </row>
    <row r="7777" spans="1:21" x14ac:dyDescent="0.3">
      <c r="A7777" s="20">
        <v>18424179</v>
      </c>
      <c r="B7777" s="27" t="s">
        <v>13643</v>
      </c>
      <c r="C7777" s="27">
        <v>1</v>
      </c>
      <c r="D7777" s="27" t="str">
        <f>VLOOKUP('Raw Data'!$C7777,'country description'!$A$2:$B$16,2,0)</f>
        <v>India</v>
      </c>
      <c r="E7777" s="27" t="s">
        <v>14293</v>
      </c>
      <c r="F7777" s="27" t="s">
        <v>14486</v>
      </c>
      <c r="G7777" s="27" t="s">
        <v>393</v>
      </c>
      <c r="H7777" s="27" t="s">
        <v>18</v>
      </c>
      <c r="I7777" s="27" t="s">
        <v>19</v>
      </c>
      <c r="J7777" s="27" t="s">
        <v>19</v>
      </c>
      <c r="K7777" s="27">
        <v>1</v>
      </c>
      <c r="L7777" s="27">
        <v>0</v>
      </c>
      <c r="M7777" s="27">
        <v>300</v>
      </c>
      <c r="N7777" s="27">
        <v>1</v>
      </c>
      <c r="O7777" s="27">
        <v>2016</v>
      </c>
      <c r="P7777" s="27">
        <v>5</v>
      </c>
      <c r="Q7777" s="27">
        <v>4</v>
      </c>
      <c r="R7777" s="28">
        <f>DATE('Raw Data'!$O7777,'Raw Data'!$P7777,'Raw Data'!$Q7777)</f>
        <v>42494</v>
      </c>
      <c r="S7777" s="27" t="str">
        <f>CONCATENATE(MID('Raw Data'!$H7777,FIND("(",'Raw Data'!$H7777)+1,FIND(")",'Raw Data'!$H7777)-FIND("(",'Raw Data'!$H7777)-1),"",'Raw Data'!$M7777)</f>
        <v>Rs.300</v>
      </c>
      <c r="T7777" s="27">
        <f t="shared" si="121"/>
        <v>1</v>
      </c>
      <c r="U7777" s="29">
        <f>'Raw Data'!$M7777*'Raw Data'!$T7777</f>
        <v>300</v>
      </c>
    </row>
    <row r="7778" spans="1:21" x14ac:dyDescent="0.3">
      <c r="A7778" s="20">
        <v>309632</v>
      </c>
      <c r="B7778" s="27" t="s">
        <v>499</v>
      </c>
      <c r="C7778" s="27">
        <v>1</v>
      </c>
      <c r="D7778" s="27" t="str">
        <f>VLOOKUP('Raw Data'!$C7778,'country description'!$A$2:$B$16,2,0)</f>
        <v>India</v>
      </c>
      <c r="E7778" s="27" t="s">
        <v>14293</v>
      </c>
      <c r="F7778" s="27" t="s">
        <v>14487</v>
      </c>
      <c r="G7778" s="27" t="s">
        <v>500</v>
      </c>
      <c r="H7778" s="27" t="s">
        <v>18</v>
      </c>
      <c r="I7778" s="27" t="s">
        <v>19</v>
      </c>
      <c r="J7778" s="27" t="s">
        <v>19</v>
      </c>
      <c r="K7778" s="27">
        <v>2</v>
      </c>
      <c r="L7778" s="27">
        <v>10</v>
      </c>
      <c r="M7778" s="27">
        <v>700</v>
      </c>
      <c r="N7778" s="27">
        <v>2.9</v>
      </c>
      <c r="O7778" s="27">
        <v>2013</v>
      </c>
      <c r="P7778" s="27">
        <v>5</v>
      </c>
      <c r="Q7778" s="27">
        <v>25</v>
      </c>
      <c r="R7778" s="28">
        <f>DATE('Raw Data'!$O7778,'Raw Data'!$P7778,'Raw Data'!$Q7778)</f>
        <v>41419</v>
      </c>
      <c r="S7778" s="27" t="str">
        <f>CONCATENATE(MID('Raw Data'!$H7778,FIND("(",'Raw Data'!$H7778)+1,FIND(")",'Raw Data'!$H7778)-FIND("(",'Raw Data'!$H7778)-1),"",'Raw Data'!$M7778)</f>
        <v>Rs.700</v>
      </c>
      <c r="T7778" s="27">
        <f t="shared" si="121"/>
        <v>1</v>
      </c>
      <c r="U7778" s="29">
        <f>'Raw Data'!$M7778*'Raw Data'!$T7778</f>
        <v>700</v>
      </c>
    </row>
    <row r="7779" spans="1:21" x14ac:dyDescent="0.3">
      <c r="A7779" s="20">
        <v>312874</v>
      </c>
      <c r="B7779" s="27" t="s">
        <v>943</v>
      </c>
      <c r="C7779" s="27">
        <v>1</v>
      </c>
      <c r="D7779" s="27" t="str">
        <f>VLOOKUP('Raw Data'!$C7779,'country description'!$A$2:$B$16,2,0)</f>
        <v>India</v>
      </c>
      <c r="E7779" s="27" t="s">
        <v>14293</v>
      </c>
      <c r="F7779" s="27" t="s">
        <v>14488</v>
      </c>
      <c r="G7779" s="27" t="s">
        <v>945</v>
      </c>
      <c r="H7779" s="27" t="s">
        <v>18</v>
      </c>
      <c r="I7779" s="27" t="s">
        <v>19</v>
      </c>
      <c r="J7779" s="27" t="s">
        <v>19</v>
      </c>
      <c r="K7779" s="27">
        <v>1</v>
      </c>
      <c r="L7779" s="27">
        <v>5</v>
      </c>
      <c r="M7779" s="27">
        <v>350</v>
      </c>
      <c r="N7779" s="27">
        <v>3.1</v>
      </c>
      <c r="O7779" s="27">
        <v>2012</v>
      </c>
      <c r="P7779" s="27">
        <v>5</v>
      </c>
      <c r="Q7779" s="27">
        <v>13</v>
      </c>
      <c r="R7779" s="28">
        <f>DATE('Raw Data'!$O7779,'Raw Data'!$P7779,'Raw Data'!$Q7779)</f>
        <v>41042</v>
      </c>
      <c r="S7779" s="27" t="str">
        <f>CONCATENATE(MID('Raw Data'!$H7779,FIND("(",'Raw Data'!$H7779)+1,FIND(")",'Raw Data'!$H7779)-FIND("(",'Raw Data'!$H7779)-1),"",'Raw Data'!$M7779)</f>
        <v>Rs.350</v>
      </c>
      <c r="T7779" s="27">
        <f t="shared" si="121"/>
        <v>1</v>
      </c>
      <c r="U7779" s="29">
        <f>'Raw Data'!$M7779*'Raw Data'!$T7779</f>
        <v>350</v>
      </c>
    </row>
    <row r="7780" spans="1:21" x14ac:dyDescent="0.3">
      <c r="A7780" s="20">
        <v>18419654</v>
      </c>
      <c r="B7780" s="27" t="s">
        <v>14489</v>
      </c>
      <c r="C7780" s="27">
        <v>1</v>
      </c>
      <c r="D7780" s="27" t="str">
        <f>VLOOKUP('Raw Data'!$C7780,'country description'!$A$2:$B$16,2,0)</f>
        <v>India</v>
      </c>
      <c r="E7780" s="27" t="s">
        <v>14293</v>
      </c>
      <c r="F7780" s="27" t="s">
        <v>14490</v>
      </c>
      <c r="G7780" s="27" t="s">
        <v>749</v>
      </c>
      <c r="H7780" s="27" t="s">
        <v>18</v>
      </c>
      <c r="I7780" s="27" t="s">
        <v>19</v>
      </c>
      <c r="J7780" s="27" t="s">
        <v>19</v>
      </c>
      <c r="K7780" s="27">
        <v>1</v>
      </c>
      <c r="L7780" s="27">
        <v>1</v>
      </c>
      <c r="M7780" s="27">
        <v>250</v>
      </c>
      <c r="N7780" s="27">
        <v>1</v>
      </c>
      <c r="O7780" s="27">
        <v>2014</v>
      </c>
      <c r="P7780" s="27">
        <v>5</v>
      </c>
      <c r="Q7780" s="27">
        <v>27</v>
      </c>
      <c r="R7780" s="28">
        <f>DATE('Raw Data'!$O7780,'Raw Data'!$P7780,'Raw Data'!$Q7780)</f>
        <v>41786</v>
      </c>
      <c r="S7780" s="27" t="str">
        <f>CONCATENATE(MID('Raw Data'!$H7780,FIND("(",'Raw Data'!$H7780)+1,FIND(")",'Raw Data'!$H7780)-FIND("(",'Raw Data'!$H7780)-1),"",'Raw Data'!$M7780)</f>
        <v>Rs.250</v>
      </c>
      <c r="T7780" s="27">
        <f t="shared" si="121"/>
        <v>1</v>
      </c>
      <c r="U7780" s="29">
        <f>'Raw Data'!$M7780*'Raw Data'!$T7780</f>
        <v>250</v>
      </c>
    </row>
    <row r="7781" spans="1:21" x14ac:dyDescent="0.3">
      <c r="A7781" s="20">
        <v>18247033</v>
      </c>
      <c r="B7781" s="27" t="s">
        <v>14491</v>
      </c>
      <c r="C7781" s="27">
        <v>1</v>
      </c>
      <c r="D7781" s="27" t="str">
        <f>VLOOKUP('Raw Data'!$C7781,'country description'!$A$2:$B$16,2,0)</f>
        <v>India</v>
      </c>
      <c r="E7781" s="27" t="s">
        <v>14293</v>
      </c>
      <c r="F7781" s="27" t="s">
        <v>14492</v>
      </c>
      <c r="G7781" s="27" t="s">
        <v>393</v>
      </c>
      <c r="H7781" s="27" t="s">
        <v>18</v>
      </c>
      <c r="I7781" s="27" t="s">
        <v>19</v>
      </c>
      <c r="J7781" s="27" t="s">
        <v>19</v>
      </c>
      <c r="K7781" s="27">
        <v>2</v>
      </c>
      <c r="L7781" s="27">
        <v>24</v>
      </c>
      <c r="M7781" s="27">
        <v>650</v>
      </c>
      <c r="N7781" s="27">
        <v>3.2</v>
      </c>
      <c r="O7781" s="27">
        <v>2011</v>
      </c>
      <c r="P7781" s="27">
        <v>5</v>
      </c>
      <c r="Q7781" s="27">
        <v>20</v>
      </c>
      <c r="R7781" s="28">
        <f>DATE('Raw Data'!$O7781,'Raw Data'!$P7781,'Raw Data'!$Q7781)</f>
        <v>40683</v>
      </c>
      <c r="S7781" s="27" t="str">
        <f>CONCATENATE(MID('Raw Data'!$H7781,FIND("(",'Raw Data'!$H7781)+1,FIND(")",'Raw Data'!$H7781)-FIND("(",'Raw Data'!$H7781)-1),"",'Raw Data'!$M7781)</f>
        <v>Rs.650</v>
      </c>
      <c r="T7781" s="27">
        <f t="shared" si="121"/>
        <v>1</v>
      </c>
      <c r="U7781" s="29">
        <f>'Raw Data'!$M7781*'Raw Data'!$T7781</f>
        <v>650</v>
      </c>
    </row>
    <row r="7782" spans="1:21" x14ac:dyDescent="0.3">
      <c r="A7782" s="20">
        <v>18261694</v>
      </c>
      <c r="B7782" s="27" t="s">
        <v>14493</v>
      </c>
      <c r="C7782" s="27">
        <v>1</v>
      </c>
      <c r="D7782" s="27" t="str">
        <f>VLOOKUP('Raw Data'!$C7782,'country description'!$A$2:$B$16,2,0)</f>
        <v>India</v>
      </c>
      <c r="E7782" s="27" t="s">
        <v>14293</v>
      </c>
      <c r="F7782" s="27" t="s">
        <v>14494</v>
      </c>
      <c r="G7782" s="27" t="s">
        <v>587</v>
      </c>
      <c r="H7782" s="27" t="s">
        <v>18</v>
      </c>
      <c r="I7782" s="27" t="s">
        <v>19</v>
      </c>
      <c r="J7782" s="27" t="s">
        <v>19</v>
      </c>
      <c r="K7782" s="27">
        <v>1</v>
      </c>
      <c r="L7782" s="27">
        <v>10</v>
      </c>
      <c r="M7782" s="27">
        <v>300</v>
      </c>
      <c r="N7782" s="27">
        <v>3.1</v>
      </c>
      <c r="O7782" s="27">
        <v>2012</v>
      </c>
      <c r="P7782" s="27">
        <v>5</v>
      </c>
      <c r="Q7782" s="27">
        <v>7</v>
      </c>
      <c r="R7782" s="28">
        <f>DATE('Raw Data'!$O7782,'Raw Data'!$P7782,'Raw Data'!$Q7782)</f>
        <v>41036</v>
      </c>
      <c r="S7782" s="27" t="str">
        <f>CONCATENATE(MID('Raw Data'!$H7782,FIND("(",'Raw Data'!$H7782)+1,FIND(")",'Raw Data'!$H7782)-FIND("(",'Raw Data'!$H7782)-1),"",'Raw Data'!$M7782)</f>
        <v>Rs.300</v>
      </c>
      <c r="T7782" s="27">
        <f t="shared" si="121"/>
        <v>1</v>
      </c>
      <c r="U7782" s="29">
        <f>'Raw Data'!$M7782*'Raw Data'!$T7782</f>
        <v>300</v>
      </c>
    </row>
    <row r="7783" spans="1:21" x14ac:dyDescent="0.3">
      <c r="A7783" s="20">
        <v>18381668</v>
      </c>
      <c r="B7783" s="27" t="s">
        <v>14495</v>
      </c>
      <c r="C7783" s="27">
        <v>1</v>
      </c>
      <c r="D7783" s="27" t="str">
        <f>VLOOKUP('Raw Data'!$C7783,'country description'!$A$2:$B$16,2,0)</f>
        <v>India</v>
      </c>
      <c r="E7783" s="27" t="s">
        <v>14293</v>
      </c>
      <c r="F7783" s="27" t="s">
        <v>14496</v>
      </c>
      <c r="G7783" s="27" t="s">
        <v>455</v>
      </c>
      <c r="H7783" s="27" t="s">
        <v>18</v>
      </c>
      <c r="I7783" s="27" t="s">
        <v>19</v>
      </c>
      <c r="J7783" s="27" t="s">
        <v>19</v>
      </c>
      <c r="K7783" s="27">
        <v>1</v>
      </c>
      <c r="L7783" s="27">
        <v>2</v>
      </c>
      <c r="M7783" s="27">
        <v>300</v>
      </c>
      <c r="N7783" s="27">
        <v>1</v>
      </c>
      <c r="O7783" s="27">
        <v>2016</v>
      </c>
      <c r="P7783" s="27">
        <v>5</v>
      </c>
      <c r="Q7783" s="27">
        <v>10</v>
      </c>
      <c r="R7783" s="28">
        <f>DATE('Raw Data'!$O7783,'Raw Data'!$P7783,'Raw Data'!$Q7783)</f>
        <v>42500</v>
      </c>
      <c r="S7783" s="27" t="str">
        <f>CONCATENATE(MID('Raw Data'!$H7783,FIND("(",'Raw Data'!$H7783)+1,FIND(")",'Raw Data'!$H7783)-FIND("(",'Raw Data'!$H7783)-1),"",'Raw Data'!$M7783)</f>
        <v>Rs.300</v>
      </c>
      <c r="T7783" s="27">
        <f t="shared" si="121"/>
        <v>1</v>
      </c>
      <c r="U7783" s="29">
        <f>'Raw Data'!$M7783*'Raw Data'!$T7783</f>
        <v>300</v>
      </c>
    </row>
    <row r="7784" spans="1:21" x14ac:dyDescent="0.3">
      <c r="A7784" s="20">
        <v>18107844</v>
      </c>
      <c r="B7784" s="27" t="s">
        <v>14497</v>
      </c>
      <c r="C7784" s="27">
        <v>1</v>
      </c>
      <c r="D7784" s="27" t="str">
        <f>VLOOKUP('Raw Data'!$C7784,'country description'!$A$2:$B$16,2,0)</f>
        <v>India</v>
      </c>
      <c r="E7784" s="27" t="s">
        <v>14293</v>
      </c>
      <c r="F7784" s="27" t="s">
        <v>14498</v>
      </c>
      <c r="G7784" s="27" t="s">
        <v>731</v>
      </c>
      <c r="H7784" s="27" t="s">
        <v>18</v>
      </c>
      <c r="I7784" s="27" t="s">
        <v>19</v>
      </c>
      <c r="J7784" s="27" t="s">
        <v>19</v>
      </c>
      <c r="K7784" s="27">
        <v>1</v>
      </c>
      <c r="L7784" s="27">
        <v>5</v>
      </c>
      <c r="M7784" s="27">
        <v>400</v>
      </c>
      <c r="N7784" s="27">
        <v>2.8</v>
      </c>
      <c r="O7784" s="27">
        <v>2010</v>
      </c>
      <c r="P7784" s="27">
        <v>5</v>
      </c>
      <c r="Q7784" s="27">
        <v>23</v>
      </c>
      <c r="R7784" s="28">
        <f>DATE('Raw Data'!$O7784,'Raw Data'!$P7784,'Raw Data'!$Q7784)</f>
        <v>40321</v>
      </c>
      <c r="S7784" s="27" t="str">
        <f>CONCATENATE(MID('Raw Data'!$H7784,FIND("(",'Raw Data'!$H7784)+1,FIND(")",'Raw Data'!$H7784)-FIND("(",'Raw Data'!$H7784)-1),"",'Raw Data'!$M7784)</f>
        <v>Rs.400</v>
      </c>
      <c r="T7784" s="27">
        <f t="shared" si="121"/>
        <v>1</v>
      </c>
      <c r="U7784" s="29">
        <f>'Raw Data'!$M7784*'Raw Data'!$T7784</f>
        <v>400</v>
      </c>
    </row>
    <row r="7785" spans="1:21" x14ac:dyDescent="0.3">
      <c r="A7785" s="20">
        <v>18377449</v>
      </c>
      <c r="B7785" s="27" t="s">
        <v>9834</v>
      </c>
      <c r="C7785" s="27">
        <v>1</v>
      </c>
      <c r="D7785" s="27" t="str">
        <f>VLOOKUP('Raw Data'!$C7785,'country description'!$A$2:$B$16,2,0)</f>
        <v>India</v>
      </c>
      <c r="E7785" s="27" t="s">
        <v>14293</v>
      </c>
      <c r="F7785" s="27" t="s">
        <v>14499</v>
      </c>
      <c r="G7785" s="27" t="s">
        <v>17</v>
      </c>
      <c r="H7785" s="27" t="s">
        <v>18</v>
      </c>
      <c r="I7785" s="27" t="s">
        <v>19</v>
      </c>
      <c r="J7785" s="27" t="s">
        <v>19</v>
      </c>
      <c r="K7785" s="27">
        <v>1</v>
      </c>
      <c r="L7785" s="27">
        <v>1</v>
      </c>
      <c r="M7785" s="27">
        <v>200</v>
      </c>
      <c r="N7785" s="27">
        <v>1</v>
      </c>
      <c r="O7785" s="27">
        <v>2013</v>
      </c>
      <c r="P7785" s="27">
        <v>4</v>
      </c>
      <c r="Q7785" s="27">
        <v>22</v>
      </c>
      <c r="R7785" s="28">
        <f>DATE('Raw Data'!$O7785,'Raw Data'!$P7785,'Raw Data'!$Q7785)</f>
        <v>41386</v>
      </c>
      <c r="S7785" s="27" t="str">
        <f>CONCATENATE(MID('Raw Data'!$H7785,FIND("(",'Raw Data'!$H7785)+1,FIND(")",'Raw Data'!$H7785)-FIND("(",'Raw Data'!$H7785)-1),"",'Raw Data'!$M7785)</f>
        <v>Rs.200</v>
      </c>
      <c r="T7785" s="27">
        <f t="shared" si="121"/>
        <v>1</v>
      </c>
      <c r="U7785" s="29">
        <f>'Raw Data'!$M7785*'Raw Data'!$T7785</f>
        <v>200</v>
      </c>
    </row>
    <row r="7786" spans="1:21" x14ac:dyDescent="0.3">
      <c r="A7786" s="20">
        <v>18465871</v>
      </c>
      <c r="B7786" s="27" t="s">
        <v>14500</v>
      </c>
      <c r="C7786" s="27">
        <v>1</v>
      </c>
      <c r="D7786" s="27" t="str">
        <f>VLOOKUP('Raw Data'!$C7786,'country description'!$A$2:$B$16,2,0)</f>
        <v>India</v>
      </c>
      <c r="E7786" s="27" t="s">
        <v>14293</v>
      </c>
      <c r="F7786" s="27" t="s">
        <v>14501</v>
      </c>
      <c r="G7786" s="27" t="s">
        <v>393</v>
      </c>
      <c r="H7786" s="27" t="s">
        <v>18</v>
      </c>
      <c r="I7786" s="27" t="s">
        <v>19</v>
      </c>
      <c r="J7786" s="27" t="s">
        <v>19</v>
      </c>
      <c r="K7786" s="27">
        <v>1</v>
      </c>
      <c r="L7786" s="27">
        <v>0</v>
      </c>
      <c r="M7786" s="27">
        <v>300</v>
      </c>
      <c r="N7786" s="27">
        <v>1</v>
      </c>
      <c r="O7786" s="27">
        <v>2012</v>
      </c>
      <c r="P7786" s="27">
        <v>4</v>
      </c>
      <c r="Q7786" s="27">
        <v>28</v>
      </c>
      <c r="R7786" s="28">
        <f>DATE('Raw Data'!$O7786,'Raw Data'!$P7786,'Raw Data'!$Q7786)</f>
        <v>41027</v>
      </c>
      <c r="S7786" s="27" t="str">
        <f>CONCATENATE(MID('Raw Data'!$H7786,FIND("(",'Raw Data'!$H7786)+1,FIND(")",'Raw Data'!$H7786)-FIND("(",'Raw Data'!$H7786)-1),"",'Raw Data'!$M7786)</f>
        <v>Rs.300</v>
      </c>
      <c r="T7786" s="27">
        <f t="shared" si="121"/>
        <v>1</v>
      </c>
      <c r="U7786" s="29">
        <f>'Raw Data'!$M7786*'Raw Data'!$T7786</f>
        <v>300</v>
      </c>
    </row>
    <row r="7787" spans="1:21" x14ac:dyDescent="0.3">
      <c r="A7787" s="20">
        <v>312102</v>
      </c>
      <c r="B7787" s="27" t="s">
        <v>480</v>
      </c>
      <c r="C7787" s="27">
        <v>1</v>
      </c>
      <c r="D7787" s="27" t="str">
        <f>VLOOKUP('Raw Data'!$C7787,'country description'!$A$2:$B$16,2,0)</f>
        <v>India</v>
      </c>
      <c r="E7787" s="27" t="s">
        <v>14293</v>
      </c>
      <c r="F7787" s="27" t="s">
        <v>14502</v>
      </c>
      <c r="G7787" s="27" t="s">
        <v>481</v>
      </c>
      <c r="H7787" s="27" t="s">
        <v>18</v>
      </c>
      <c r="I7787" s="27" t="s">
        <v>19</v>
      </c>
      <c r="J7787" s="27" t="s">
        <v>24</v>
      </c>
      <c r="K7787" s="27">
        <v>2</v>
      </c>
      <c r="L7787" s="27">
        <v>98</v>
      </c>
      <c r="M7787" s="27">
        <v>600</v>
      </c>
      <c r="N7787" s="27">
        <v>3.6</v>
      </c>
      <c r="O7787" s="27">
        <v>2010</v>
      </c>
      <c r="P7787" s="27">
        <v>4</v>
      </c>
      <c r="Q7787" s="27">
        <v>14</v>
      </c>
      <c r="R7787" s="28">
        <f>DATE('Raw Data'!$O7787,'Raw Data'!$P7787,'Raw Data'!$Q7787)</f>
        <v>40282</v>
      </c>
      <c r="S7787" s="27" t="str">
        <f>CONCATENATE(MID('Raw Data'!$H7787,FIND("(",'Raw Data'!$H7787)+1,FIND(")",'Raw Data'!$H7787)-FIND("(",'Raw Data'!$H7787)-1),"",'Raw Data'!$M7787)</f>
        <v>Rs.600</v>
      </c>
      <c r="T7787" s="27">
        <f t="shared" si="121"/>
        <v>1</v>
      </c>
      <c r="U7787" s="29">
        <f>'Raw Data'!$M7787*'Raw Data'!$T7787</f>
        <v>600</v>
      </c>
    </row>
    <row r="7788" spans="1:21" x14ac:dyDescent="0.3">
      <c r="A7788" s="20">
        <v>18217857</v>
      </c>
      <c r="B7788" s="27" t="s">
        <v>2005</v>
      </c>
      <c r="C7788" s="27">
        <v>1</v>
      </c>
      <c r="D7788" s="27" t="str">
        <f>VLOOKUP('Raw Data'!$C7788,'country description'!$A$2:$B$16,2,0)</f>
        <v>India</v>
      </c>
      <c r="E7788" s="27" t="s">
        <v>14293</v>
      </c>
      <c r="F7788" s="27" t="s">
        <v>14503</v>
      </c>
      <c r="G7788" s="27" t="s">
        <v>2907</v>
      </c>
      <c r="H7788" s="27" t="s">
        <v>18</v>
      </c>
      <c r="I7788" s="27" t="s">
        <v>19</v>
      </c>
      <c r="J7788" s="27" t="s">
        <v>24</v>
      </c>
      <c r="K7788" s="27">
        <v>2</v>
      </c>
      <c r="L7788" s="27">
        <v>59</v>
      </c>
      <c r="M7788" s="27">
        <v>900</v>
      </c>
      <c r="N7788" s="27">
        <v>3.6</v>
      </c>
      <c r="O7788" s="27">
        <v>2014</v>
      </c>
      <c r="P7788" s="27">
        <v>4</v>
      </c>
      <c r="Q7788" s="27">
        <v>20</v>
      </c>
      <c r="R7788" s="28">
        <f>DATE('Raw Data'!$O7788,'Raw Data'!$P7788,'Raw Data'!$Q7788)</f>
        <v>41749</v>
      </c>
      <c r="S7788" s="27" t="str">
        <f>CONCATENATE(MID('Raw Data'!$H7788,FIND("(",'Raw Data'!$H7788)+1,FIND(")",'Raw Data'!$H7788)-FIND("(",'Raw Data'!$H7788)-1),"",'Raw Data'!$M7788)</f>
        <v>Rs.900</v>
      </c>
      <c r="T7788" s="27">
        <f t="shared" si="121"/>
        <v>1</v>
      </c>
      <c r="U7788" s="29">
        <f>'Raw Data'!$M7788*'Raw Data'!$T7788</f>
        <v>900</v>
      </c>
    </row>
    <row r="7789" spans="1:21" x14ac:dyDescent="0.3">
      <c r="A7789" s="20">
        <v>18381244</v>
      </c>
      <c r="B7789" s="27" t="s">
        <v>14504</v>
      </c>
      <c r="C7789" s="27">
        <v>1</v>
      </c>
      <c r="D7789" s="27" t="str">
        <f>VLOOKUP('Raw Data'!$C7789,'country description'!$A$2:$B$16,2,0)</f>
        <v>India</v>
      </c>
      <c r="E7789" s="27" t="s">
        <v>14293</v>
      </c>
      <c r="F7789" s="27" t="s">
        <v>14295</v>
      </c>
      <c r="G7789" s="27" t="s">
        <v>424</v>
      </c>
      <c r="H7789" s="27" t="s">
        <v>18</v>
      </c>
      <c r="I7789" s="27" t="s">
        <v>19</v>
      </c>
      <c r="J7789" s="27" t="s">
        <v>19</v>
      </c>
      <c r="K7789" s="27">
        <v>1</v>
      </c>
      <c r="L7789" s="27">
        <v>1</v>
      </c>
      <c r="M7789" s="27">
        <v>200</v>
      </c>
      <c r="N7789" s="27">
        <v>1</v>
      </c>
      <c r="O7789" s="27">
        <v>2014</v>
      </c>
      <c r="P7789" s="27">
        <v>4</v>
      </c>
      <c r="Q7789" s="27">
        <v>6</v>
      </c>
      <c r="R7789" s="28">
        <f>DATE('Raw Data'!$O7789,'Raw Data'!$P7789,'Raw Data'!$Q7789)</f>
        <v>41735</v>
      </c>
      <c r="S7789" s="27" t="str">
        <f>CONCATENATE(MID('Raw Data'!$H7789,FIND("(",'Raw Data'!$H7789)+1,FIND(")",'Raw Data'!$H7789)-FIND("(",'Raw Data'!$H7789)-1),"",'Raw Data'!$M7789)</f>
        <v>Rs.200</v>
      </c>
      <c r="T7789" s="27">
        <f t="shared" si="121"/>
        <v>1</v>
      </c>
      <c r="U7789" s="29">
        <f>'Raw Data'!$M7789*'Raw Data'!$T7789</f>
        <v>200</v>
      </c>
    </row>
    <row r="7790" spans="1:21" x14ac:dyDescent="0.3">
      <c r="A7790" s="20">
        <v>18408041</v>
      </c>
      <c r="B7790" s="27" t="s">
        <v>5279</v>
      </c>
      <c r="C7790" s="27">
        <v>1</v>
      </c>
      <c r="D7790" s="27" t="str">
        <f>VLOOKUP('Raw Data'!$C7790,'country description'!$A$2:$B$16,2,0)</f>
        <v>India</v>
      </c>
      <c r="E7790" s="27" t="s">
        <v>14293</v>
      </c>
      <c r="F7790" s="27" t="s">
        <v>14505</v>
      </c>
      <c r="G7790" s="27" t="s">
        <v>5281</v>
      </c>
      <c r="H7790" s="27" t="s">
        <v>18</v>
      </c>
      <c r="I7790" s="27" t="s">
        <v>19</v>
      </c>
      <c r="J7790" s="27" t="s">
        <v>19</v>
      </c>
      <c r="K7790" s="27">
        <v>2</v>
      </c>
      <c r="L7790" s="27">
        <v>2</v>
      </c>
      <c r="M7790" s="27">
        <v>500</v>
      </c>
      <c r="N7790" s="27">
        <v>1</v>
      </c>
      <c r="O7790" s="27">
        <v>2017</v>
      </c>
      <c r="P7790" s="27">
        <v>4</v>
      </c>
      <c r="Q7790" s="27">
        <v>4</v>
      </c>
      <c r="R7790" s="28">
        <f>DATE('Raw Data'!$O7790,'Raw Data'!$P7790,'Raw Data'!$Q7790)</f>
        <v>42829</v>
      </c>
      <c r="S7790" s="27" t="str">
        <f>CONCATENATE(MID('Raw Data'!$H7790,FIND("(",'Raw Data'!$H7790)+1,FIND(")",'Raw Data'!$H7790)-FIND("(",'Raw Data'!$H7790)-1),"",'Raw Data'!$M7790)</f>
        <v>Rs.500</v>
      </c>
      <c r="T7790" s="27">
        <f t="shared" si="121"/>
        <v>1</v>
      </c>
      <c r="U7790" s="29">
        <f>'Raw Data'!$M7790*'Raw Data'!$T7790</f>
        <v>500</v>
      </c>
    </row>
    <row r="7791" spans="1:21" x14ac:dyDescent="0.3">
      <c r="A7791" s="20">
        <v>18472418</v>
      </c>
      <c r="B7791" s="27" t="s">
        <v>14506</v>
      </c>
      <c r="C7791" s="27">
        <v>1</v>
      </c>
      <c r="D7791" s="27" t="str">
        <f>VLOOKUP('Raw Data'!$C7791,'country description'!$A$2:$B$16,2,0)</f>
        <v>India</v>
      </c>
      <c r="E7791" s="27" t="s">
        <v>14293</v>
      </c>
      <c r="F7791" s="27" t="s">
        <v>14507</v>
      </c>
      <c r="G7791" s="27" t="s">
        <v>390</v>
      </c>
      <c r="H7791" s="27" t="s">
        <v>18</v>
      </c>
      <c r="I7791" s="27" t="s">
        <v>19</v>
      </c>
      <c r="J7791" s="27" t="s">
        <v>19</v>
      </c>
      <c r="K7791" s="27">
        <v>2</v>
      </c>
      <c r="L7791" s="27">
        <v>0</v>
      </c>
      <c r="M7791" s="27">
        <v>500</v>
      </c>
      <c r="N7791" s="27">
        <v>1</v>
      </c>
      <c r="O7791" s="27">
        <v>2012</v>
      </c>
      <c r="P7791" s="27">
        <v>4</v>
      </c>
      <c r="Q7791" s="27">
        <v>9</v>
      </c>
      <c r="R7791" s="28">
        <f>DATE('Raw Data'!$O7791,'Raw Data'!$P7791,'Raw Data'!$Q7791)</f>
        <v>41008</v>
      </c>
      <c r="S7791" s="27" t="str">
        <f>CONCATENATE(MID('Raw Data'!$H7791,FIND("(",'Raw Data'!$H7791)+1,FIND(")",'Raw Data'!$H7791)-FIND("(",'Raw Data'!$H7791)-1),"",'Raw Data'!$M7791)</f>
        <v>Rs.500</v>
      </c>
      <c r="T7791" s="27">
        <f t="shared" si="121"/>
        <v>1</v>
      </c>
      <c r="U7791" s="29">
        <f>'Raw Data'!$M7791*'Raw Data'!$T7791</f>
        <v>500</v>
      </c>
    </row>
    <row r="7792" spans="1:21" x14ac:dyDescent="0.3">
      <c r="A7792" s="20">
        <v>18471262</v>
      </c>
      <c r="B7792" s="27" t="s">
        <v>14508</v>
      </c>
      <c r="C7792" s="27">
        <v>1</v>
      </c>
      <c r="D7792" s="27" t="str">
        <f>VLOOKUP('Raw Data'!$C7792,'country description'!$A$2:$B$16,2,0)</f>
        <v>India</v>
      </c>
      <c r="E7792" s="27" t="s">
        <v>14293</v>
      </c>
      <c r="F7792" s="27" t="s">
        <v>14509</v>
      </c>
      <c r="G7792" s="27" t="s">
        <v>410</v>
      </c>
      <c r="H7792" s="27" t="s">
        <v>18</v>
      </c>
      <c r="I7792" s="27" t="s">
        <v>19</v>
      </c>
      <c r="J7792" s="27" t="s">
        <v>19</v>
      </c>
      <c r="K7792" s="27">
        <v>2</v>
      </c>
      <c r="L7792" s="27">
        <v>0</v>
      </c>
      <c r="M7792" s="27">
        <v>500</v>
      </c>
      <c r="N7792" s="27">
        <v>1</v>
      </c>
      <c r="O7792" s="27">
        <v>2015</v>
      </c>
      <c r="P7792" s="27">
        <v>4</v>
      </c>
      <c r="Q7792" s="27">
        <v>17</v>
      </c>
      <c r="R7792" s="28">
        <f>DATE('Raw Data'!$O7792,'Raw Data'!$P7792,'Raw Data'!$Q7792)</f>
        <v>42111</v>
      </c>
      <c r="S7792" s="27" t="str">
        <f>CONCATENATE(MID('Raw Data'!$H7792,FIND("(",'Raw Data'!$H7792)+1,FIND(")",'Raw Data'!$H7792)-FIND("(",'Raw Data'!$H7792)-1),"",'Raw Data'!$M7792)</f>
        <v>Rs.500</v>
      </c>
      <c r="T7792" s="27">
        <f t="shared" si="121"/>
        <v>1</v>
      </c>
      <c r="U7792" s="29">
        <f>'Raw Data'!$M7792*'Raw Data'!$T7792</f>
        <v>500</v>
      </c>
    </row>
    <row r="7793" spans="1:21" x14ac:dyDescent="0.3">
      <c r="A7793" s="20">
        <v>9650</v>
      </c>
      <c r="B7793" s="27" t="s">
        <v>763</v>
      </c>
      <c r="C7793" s="27">
        <v>1</v>
      </c>
      <c r="D7793" s="27" t="str">
        <f>VLOOKUP('Raw Data'!$C7793,'country description'!$A$2:$B$16,2,0)</f>
        <v>India</v>
      </c>
      <c r="E7793" s="27" t="s">
        <v>14293</v>
      </c>
      <c r="F7793" s="27" t="s">
        <v>14510</v>
      </c>
      <c r="G7793" s="27" t="s">
        <v>407</v>
      </c>
      <c r="H7793" s="27" t="s">
        <v>18</v>
      </c>
      <c r="I7793" s="27" t="s">
        <v>19</v>
      </c>
      <c r="J7793" s="27" t="s">
        <v>19</v>
      </c>
      <c r="K7793" s="27">
        <v>1</v>
      </c>
      <c r="L7793" s="27">
        <v>67</v>
      </c>
      <c r="M7793" s="27">
        <v>450</v>
      </c>
      <c r="N7793" s="27">
        <v>3.3</v>
      </c>
      <c r="O7793" s="27">
        <v>2017</v>
      </c>
      <c r="P7793" s="27">
        <v>4</v>
      </c>
      <c r="Q7793" s="27">
        <v>5</v>
      </c>
      <c r="R7793" s="28">
        <f>DATE('Raw Data'!$O7793,'Raw Data'!$P7793,'Raw Data'!$Q7793)</f>
        <v>42830</v>
      </c>
      <c r="S7793" s="27" t="str">
        <f>CONCATENATE(MID('Raw Data'!$H7793,FIND("(",'Raw Data'!$H7793)+1,FIND(")",'Raw Data'!$H7793)-FIND("(",'Raw Data'!$H7793)-1),"",'Raw Data'!$M7793)</f>
        <v>Rs.450</v>
      </c>
      <c r="T7793" s="27">
        <f t="shared" si="121"/>
        <v>1</v>
      </c>
      <c r="U7793" s="29">
        <f>'Raw Data'!$M7793*'Raw Data'!$T7793</f>
        <v>450</v>
      </c>
    </row>
    <row r="7794" spans="1:21" x14ac:dyDescent="0.3">
      <c r="A7794" s="20">
        <v>18391065</v>
      </c>
      <c r="B7794" s="27" t="s">
        <v>14511</v>
      </c>
      <c r="C7794" s="27">
        <v>1</v>
      </c>
      <c r="D7794" s="27" t="str">
        <f>VLOOKUP('Raw Data'!$C7794,'country description'!$A$2:$B$16,2,0)</f>
        <v>India</v>
      </c>
      <c r="E7794" s="27" t="s">
        <v>14293</v>
      </c>
      <c r="F7794" s="27" t="s">
        <v>14512</v>
      </c>
      <c r="G7794" s="27" t="s">
        <v>458</v>
      </c>
      <c r="H7794" s="27" t="s">
        <v>18</v>
      </c>
      <c r="I7794" s="27" t="s">
        <v>19</v>
      </c>
      <c r="J7794" s="27" t="s">
        <v>24</v>
      </c>
      <c r="K7794" s="27">
        <v>2</v>
      </c>
      <c r="L7794" s="27">
        <v>22</v>
      </c>
      <c r="M7794" s="27">
        <v>500</v>
      </c>
      <c r="N7794" s="27">
        <v>3.4</v>
      </c>
      <c r="O7794" s="27">
        <v>2018</v>
      </c>
      <c r="P7794" s="27">
        <v>4</v>
      </c>
      <c r="Q7794" s="27">
        <v>12</v>
      </c>
      <c r="R7794" s="28">
        <f>DATE('Raw Data'!$O7794,'Raw Data'!$P7794,'Raw Data'!$Q7794)</f>
        <v>43202</v>
      </c>
      <c r="S7794" s="27" t="str">
        <f>CONCATENATE(MID('Raw Data'!$H7794,FIND("(",'Raw Data'!$H7794)+1,FIND(")",'Raw Data'!$H7794)-FIND("(",'Raw Data'!$H7794)-1),"",'Raw Data'!$M7794)</f>
        <v>Rs.500</v>
      </c>
      <c r="T7794" s="27">
        <f t="shared" si="121"/>
        <v>1</v>
      </c>
      <c r="U7794" s="29">
        <f>'Raw Data'!$M7794*'Raw Data'!$T7794</f>
        <v>500</v>
      </c>
    </row>
    <row r="7795" spans="1:21" x14ac:dyDescent="0.3">
      <c r="A7795" s="20">
        <v>18089254</v>
      </c>
      <c r="B7795" s="27" t="s">
        <v>14513</v>
      </c>
      <c r="C7795" s="27">
        <v>1</v>
      </c>
      <c r="D7795" s="27" t="str">
        <f>VLOOKUP('Raw Data'!$C7795,'country description'!$A$2:$B$16,2,0)</f>
        <v>India</v>
      </c>
      <c r="E7795" s="27" t="s">
        <v>14293</v>
      </c>
      <c r="F7795" s="27" t="s">
        <v>14514</v>
      </c>
      <c r="G7795" s="27" t="s">
        <v>731</v>
      </c>
      <c r="H7795" s="27" t="s">
        <v>18</v>
      </c>
      <c r="I7795" s="27" t="s">
        <v>19</v>
      </c>
      <c r="J7795" s="27" t="s">
        <v>19</v>
      </c>
      <c r="K7795" s="27">
        <v>2</v>
      </c>
      <c r="L7795" s="27">
        <v>35</v>
      </c>
      <c r="M7795" s="27">
        <v>500</v>
      </c>
      <c r="N7795" s="27">
        <v>3.3</v>
      </c>
      <c r="O7795" s="27">
        <v>2012</v>
      </c>
      <c r="P7795" s="27">
        <v>4</v>
      </c>
      <c r="Q7795" s="27">
        <v>3</v>
      </c>
      <c r="R7795" s="28">
        <f>DATE('Raw Data'!$O7795,'Raw Data'!$P7795,'Raw Data'!$Q7795)</f>
        <v>41002</v>
      </c>
      <c r="S7795" s="27" t="str">
        <f>CONCATENATE(MID('Raw Data'!$H7795,FIND("(",'Raw Data'!$H7795)+1,FIND(")",'Raw Data'!$H7795)-FIND("(",'Raw Data'!$H7795)-1),"",'Raw Data'!$M7795)</f>
        <v>Rs.500</v>
      </c>
      <c r="T7795" s="27">
        <f t="shared" si="121"/>
        <v>1</v>
      </c>
      <c r="U7795" s="29">
        <f>'Raw Data'!$M7795*'Raw Data'!$T7795</f>
        <v>500</v>
      </c>
    </row>
    <row r="7796" spans="1:21" x14ac:dyDescent="0.3">
      <c r="A7796" s="20">
        <v>18219542</v>
      </c>
      <c r="B7796" s="27" t="s">
        <v>14515</v>
      </c>
      <c r="C7796" s="27">
        <v>1</v>
      </c>
      <c r="D7796" s="27" t="str">
        <f>VLOOKUP('Raw Data'!$C7796,'country description'!$A$2:$B$16,2,0)</f>
        <v>India</v>
      </c>
      <c r="E7796" s="27" t="s">
        <v>14293</v>
      </c>
      <c r="F7796" s="27" t="s">
        <v>14516</v>
      </c>
      <c r="G7796" s="27" t="s">
        <v>587</v>
      </c>
      <c r="H7796" s="27" t="s">
        <v>18</v>
      </c>
      <c r="I7796" s="27" t="s">
        <v>19</v>
      </c>
      <c r="J7796" s="27" t="s">
        <v>24</v>
      </c>
      <c r="K7796" s="27">
        <v>1</v>
      </c>
      <c r="L7796" s="27">
        <v>62</v>
      </c>
      <c r="M7796" s="27">
        <v>400</v>
      </c>
      <c r="N7796" s="27">
        <v>3.6</v>
      </c>
      <c r="O7796" s="27">
        <v>2012</v>
      </c>
      <c r="P7796" s="27">
        <v>4</v>
      </c>
      <c r="Q7796" s="27">
        <v>19</v>
      </c>
      <c r="R7796" s="28">
        <f>DATE('Raw Data'!$O7796,'Raw Data'!$P7796,'Raw Data'!$Q7796)</f>
        <v>41018</v>
      </c>
      <c r="S7796" s="27" t="str">
        <f>CONCATENATE(MID('Raw Data'!$H7796,FIND("(",'Raw Data'!$H7796)+1,FIND(")",'Raw Data'!$H7796)-FIND("(",'Raw Data'!$H7796)-1),"",'Raw Data'!$M7796)</f>
        <v>Rs.400</v>
      </c>
      <c r="T7796" s="27">
        <f t="shared" si="121"/>
        <v>1</v>
      </c>
      <c r="U7796" s="29">
        <f>'Raw Data'!$M7796*'Raw Data'!$T7796</f>
        <v>400</v>
      </c>
    </row>
    <row r="7797" spans="1:21" x14ac:dyDescent="0.3">
      <c r="A7797" s="20">
        <v>18161568</v>
      </c>
      <c r="B7797" s="27" t="s">
        <v>14517</v>
      </c>
      <c r="C7797" s="27">
        <v>1</v>
      </c>
      <c r="D7797" s="27" t="str">
        <f>VLOOKUP('Raw Data'!$C7797,'country description'!$A$2:$B$16,2,0)</f>
        <v>India</v>
      </c>
      <c r="E7797" s="27" t="s">
        <v>14293</v>
      </c>
      <c r="F7797" s="27" t="s">
        <v>14518</v>
      </c>
      <c r="G7797" s="27" t="s">
        <v>14519</v>
      </c>
      <c r="H7797" s="27" t="s">
        <v>18</v>
      </c>
      <c r="I7797" s="27" t="s">
        <v>19</v>
      </c>
      <c r="J7797" s="27" t="s">
        <v>19</v>
      </c>
      <c r="K7797" s="27">
        <v>1</v>
      </c>
      <c r="L7797" s="27">
        <v>18</v>
      </c>
      <c r="M7797" s="27">
        <v>150</v>
      </c>
      <c r="N7797" s="27">
        <v>3.5</v>
      </c>
      <c r="O7797" s="27">
        <v>2010</v>
      </c>
      <c r="P7797" s="27">
        <v>4</v>
      </c>
      <c r="Q7797" s="27">
        <v>6</v>
      </c>
      <c r="R7797" s="28">
        <f>DATE('Raw Data'!$O7797,'Raw Data'!$P7797,'Raw Data'!$Q7797)</f>
        <v>40274</v>
      </c>
      <c r="S7797" s="27" t="str">
        <f>CONCATENATE(MID('Raw Data'!$H7797,FIND("(",'Raw Data'!$H7797)+1,FIND(")",'Raw Data'!$H7797)-FIND("(",'Raw Data'!$H7797)-1),"",'Raw Data'!$M7797)</f>
        <v>Rs.150</v>
      </c>
      <c r="T7797" s="27">
        <f t="shared" si="121"/>
        <v>1</v>
      </c>
      <c r="U7797" s="29">
        <f>'Raw Data'!$M7797*'Raw Data'!$T7797</f>
        <v>150</v>
      </c>
    </row>
    <row r="7798" spans="1:21" x14ac:dyDescent="0.3">
      <c r="A7798" s="20">
        <v>301170</v>
      </c>
      <c r="B7798" s="27" t="s">
        <v>14520</v>
      </c>
      <c r="C7798" s="27">
        <v>1</v>
      </c>
      <c r="D7798" s="27" t="str">
        <f>VLOOKUP('Raw Data'!$C7798,'country description'!$A$2:$B$16,2,0)</f>
        <v>India</v>
      </c>
      <c r="E7798" s="27" t="s">
        <v>14293</v>
      </c>
      <c r="F7798" s="27" t="s">
        <v>14521</v>
      </c>
      <c r="G7798" s="27" t="s">
        <v>17</v>
      </c>
      <c r="H7798" s="27" t="s">
        <v>18</v>
      </c>
      <c r="I7798" s="27" t="s">
        <v>19</v>
      </c>
      <c r="J7798" s="27" t="s">
        <v>19</v>
      </c>
      <c r="K7798" s="27">
        <v>1</v>
      </c>
      <c r="L7798" s="27">
        <v>2</v>
      </c>
      <c r="M7798" s="27">
        <v>250</v>
      </c>
      <c r="N7798" s="27">
        <v>1</v>
      </c>
      <c r="O7798" s="27">
        <v>2015</v>
      </c>
      <c r="P7798" s="27">
        <v>4</v>
      </c>
      <c r="Q7798" s="27">
        <v>28</v>
      </c>
      <c r="R7798" s="28">
        <f>DATE('Raw Data'!$O7798,'Raw Data'!$P7798,'Raw Data'!$Q7798)</f>
        <v>42122</v>
      </c>
      <c r="S7798" s="27" t="str">
        <f>CONCATENATE(MID('Raw Data'!$H7798,FIND("(",'Raw Data'!$H7798)+1,FIND(")",'Raw Data'!$H7798)-FIND("(",'Raw Data'!$H7798)-1),"",'Raw Data'!$M7798)</f>
        <v>Rs.250</v>
      </c>
      <c r="T7798" s="27">
        <f t="shared" si="121"/>
        <v>1</v>
      </c>
      <c r="U7798" s="29">
        <f>'Raw Data'!$M7798*'Raw Data'!$T7798</f>
        <v>250</v>
      </c>
    </row>
    <row r="7799" spans="1:21" x14ac:dyDescent="0.3">
      <c r="A7799" s="20">
        <v>8319</v>
      </c>
      <c r="B7799" s="27" t="s">
        <v>14522</v>
      </c>
      <c r="C7799" s="27">
        <v>1</v>
      </c>
      <c r="D7799" s="27" t="str">
        <f>VLOOKUP('Raw Data'!$C7799,'country description'!$A$2:$B$16,2,0)</f>
        <v>India</v>
      </c>
      <c r="E7799" s="27" t="s">
        <v>14293</v>
      </c>
      <c r="F7799" s="27" t="s">
        <v>14523</v>
      </c>
      <c r="G7799" s="27" t="s">
        <v>410</v>
      </c>
      <c r="H7799" s="27" t="s">
        <v>18</v>
      </c>
      <c r="I7799" s="27" t="s">
        <v>19</v>
      </c>
      <c r="J7799" s="27" t="s">
        <v>19</v>
      </c>
      <c r="K7799" s="27">
        <v>2</v>
      </c>
      <c r="L7799" s="27">
        <v>39</v>
      </c>
      <c r="M7799" s="27">
        <v>700</v>
      </c>
      <c r="N7799" s="27">
        <v>2.7</v>
      </c>
      <c r="O7799" s="27">
        <v>2010</v>
      </c>
      <c r="P7799" s="27">
        <v>4</v>
      </c>
      <c r="Q7799" s="27">
        <v>4</v>
      </c>
      <c r="R7799" s="28">
        <f>DATE('Raw Data'!$O7799,'Raw Data'!$P7799,'Raw Data'!$Q7799)</f>
        <v>40272</v>
      </c>
      <c r="S7799" s="27" t="str">
        <f>CONCATENATE(MID('Raw Data'!$H7799,FIND("(",'Raw Data'!$H7799)+1,FIND(")",'Raw Data'!$H7799)-FIND("(",'Raw Data'!$H7799)-1),"",'Raw Data'!$M7799)</f>
        <v>Rs.700</v>
      </c>
      <c r="T7799" s="27">
        <f t="shared" si="121"/>
        <v>1</v>
      </c>
      <c r="U7799" s="29">
        <f>'Raw Data'!$M7799*'Raw Data'!$T7799</f>
        <v>700</v>
      </c>
    </row>
    <row r="7800" spans="1:21" x14ac:dyDescent="0.3">
      <c r="A7800" s="20">
        <v>18466937</v>
      </c>
      <c r="B7800" s="27" t="s">
        <v>14524</v>
      </c>
      <c r="C7800" s="27">
        <v>1</v>
      </c>
      <c r="D7800" s="27" t="str">
        <f>VLOOKUP('Raw Data'!$C7800,'country description'!$A$2:$B$16,2,0)</f>
        <v>India</v>
      </c>
      <c r="E7800" s="27" t="s">
        <v>14293</v>
      </c>
      <c r="F7800" s="27" t="s">
        <v>14525</v>
      </c>
      <c r="G7800" s="27" t="s">
        <v>14526</v>
      </c>
      <c r="H7800" s="27" t="s">
        <v>18</v>
      </c>
      <c r="I7800" s="27" t="s">
        <v>24</v>
      </c>
      <c r="J7800" s="27" t="s">
        <v>19</v>
      </c>
      <c r="K7800" s="27">
        <v>2</v>
      </c>
      <c r="L7800" s="27">
        <v>0</v>
      </c>
      <c r="M7800" s="27">
        <v>700</v>
      </c>
      <c r="N7800" s="27">
        <v>1</v>
      </c>
      <c r="O7800" s="27">
        <v>2014</v>
      </c>
      <c r="P7800" s="27">
        <v>4</v>
      </c>
      <c r="Q7800" s="27">
        <v>23</v>
      </c>
      <c r="R7800" s="28">
        <f>DATE('Raw Data'!$O7800,'Raw Data'!$P7800,'Raw Data'!$Q7800)</f>
        <v>41752</v>
      </c>
      <c r="S7800" s="27" t="str">
        <f>CONCATENATE(MID('Raw Data'!$H7800,FIND("(",'Raw Data'!$H7800)+1,FIND(")",'Raw Data'!$H7800)-FIND("(",'Raw Data'!$H7800)-1),"",'Raw Data'!$M7800)</f>
        <v>Rs.700</v>
      </c>
      <c r="T7800" s="27">
        <f t="shared" si="121"/>
        <v>1</v>
      </c>
      <c r="U7800" s="29">
        <f>'Raw Data'!$M7800*'Raw Data'!$T7800</f>
        <v>700</v>
      </c>
    </row>
    <row r="7801" spans="1:21" x14ac:dyDescent="0.3">
      <c r="A7801" s="20">
        <v>8167</v>
      </c>
      <c r="B7801" s="27" t="s">
        <v>14527</v>
      </c>
      <c r="C7801" s="27">
        <v>1</v>
      </c>
      <c r="D7801" s="27" t="str">
        <f>VLOOKUP('Raw Data'!$C7801,'country description'!$A$2:$B$16,2,0)</f>
        <v>India</v>
      </c>
      <c r="E7801" s="27" t="s">
        <v>14293</v>
      </c>
      <c r="F7801" s="27" t="s">
        <v>14528</v>
      </c>
      <c r="G7801" s="27" t="s">
        <v>424</v>
      </c>
      <c r="H7801" s="27" t="s">
        <v>18</v>
      </c>
      <c r="I7801" s="27" t="s">
        <v>19</v>
      </c>
      <c r="J7801" s="27" t="s">
        <v>19</v>
      </c>
      <c r="K7801" s="27">
        <v>1</v>
      </c>
      <c r="L7801" s="27">
        <v>9</v>
      </c>
      <c r="M7801" s="27">
        <v>100</v>
      </c>
      <c r="N7801" s="27">
        <v>3.1</v>
      </c>
      <c r="O7801" s="27">
        <v>2016</v>
      </c>
      <c r="P7801" s="27">
        <v>4</v>
      </c>
      <c r="Q7801" s="27">
        <v>4</v>
      </c>
      <c r="R7801" s="28">
        <f>DATE('Raw Data'!$O7801,'Raw Data'!$P7801,'Raw Data'!$Q7801)</f>
        <v>42464</v>
      </c>
      <c r="S7801" s="27" t="str">
        <f>CONCATENATE(MID('Raw Data'!$H7801,FIND("(",'Raw Data'!$H7801)+1,FIND(")",'Raw Data'!$H7801)-FIND("(",'Raw Data'!$H7801)-1),"",'Raw Data'!$M7801)</f>
        <v>Rs.100</v>
      </c>
      <c r="T7801" s="27">
        <f t="shared" si="121"/>
        <v>1</v>
      </c>
      <c r="U7801" s="29">
        <f>'Raw Data'!$M7801*'Raw Data'!$T7801</f>
        <v>100</v>
      </c>
    </row>
    <row r="7802" spans="1:21" x14ac:dyDescent="0.3">
      <c r="A7802" s="20">
        <v>301127</v>
      </c>
      <c r="B7802" s="27" t="s">
        <v>14529</v>
      </c>
      <c r="C7802" s="27">
        <v>1</v>
      </c>
      <c r="D7802" s="27" t="str">
        <f>VLOOKUP('Raw Data'!$C7802,'country description'!$A$2:$B$16,2,0)</f>
        <v>India</v>
      </c>
      <c r="E7802" s="27" t="s">
        <v>14293</v>
      </c>
      <c r="F7802" s="27" t="s">
        <v>14530</v>
      </c>
      <c r="G7802" s="27" t="s">
        <v>566</v>
      </c>
      <c r="H7802" s="27" t="s">
        <v>18</v>
      </c>
      <c r="I7802" s="27" t="s">
        <v>19</v>
      </c>
      <c r="J7802" s="27" t="s">
        <v>19</v>
      </c>
      <c r="K7802" s="27">
        <v>1</v>
      </c>
      <c r="L7802" s="27">
        <v>52</v>
      </c>
      <c r="M7802" s="27">
        <v>350</v>
      </c>
      <c r="N7802" s="27">
        <v>3.6</v>
      </c>
      <c r="O7802" s="27">
        <v>2018</v>
      </c>
      <c r="P7802" s="27">
        <v>4</v>
      </c>
      <c r="Q7802" s="27">
        <v>13</v>
      </c>
      <c r="R7802" s="28">
        <f>DATE('Raw Data'!$O7802,'Raw Data'!$P7802,'Raw Data'!$Q7802)</f>
        <v>43203</v>
      </c>
      <c r="S7802" s="27" t="str">
        <f>CONCATENATE(MID('Raw Data'!$H7802,FIND("(",'Raw Data'!$H7802)+1,FIND(")",'Raw Data'!$H7802)-FIND("(",'Raw Data'!$H7802)-1),"",'Raw Data'!$M7802)</f>
        <v>Rs.350</v>
      </c>
      <c r="T7802" s="27">
        <f t="shared" si="121"/>
        <v>1</v>
      </c>
      <c r="U7802" s="29">
        <f>'Raw Data'!$M7802*'Raw Data'!$T7802</f>
        <v>350</v>
      </c>
    </row>
    <row r="7803" spans="1:21" x14ac:dyDescent="0.3">
      <c r="A7803" s="20">
        <v>312084</v>
      </c>
      <c r="B7803" s="27" t="s">
        <v>14531</v>
      </c>
      <c r="C7803" s="27">
        <v>1</v>
      </c>
      <c r="D7803" s="27" t="str">
        <f>VLOOKUP('Raw Data'!$C7803,'country description'!$A$2:$B$16,2,0)</f>
        <v>India</v>
      </c>
      <c r="E7803" s="27" t="s">
        <v>14293</v>
      </c>
      <c r="F7803" s="27" t="s">
        <v>14532</v>
      </c>
      <c r="G7803" s="27" t="s">
        <v>504</v>
      </c>
      <c r="H7803" s="27" t="s">
        <v>18</v>
      </c>
      <c r="I7803" s="27" t="s">
        <v>19</v>
      </c>
      <c r="J7803" s="27" t="s">
        <v>19</v>
      </c>
      <c r="K7803" s="27">
        <v>2</v>
      </c>
      <c r="L7803" s="27">
        <v>9</v>
      </c>
      <c r="M7803" s="27">
        <v>600</v>
      </c>
      <c r="N7803" s="27">
        <v>2.9</v>
      </c>
      <c r="O7803" s="27">
        <v>2012</v>
      </c>
      <c r="P7803" s="27">
        <v>4</v>
      </c>
      <c r="Q7803" s="27">
        <v>13</v>
      </c>
      <c r="R7803" s="28">
        <f>DATE('Raw Data'!$O7803,'Raw Data'!$P7803,'Raw Data'!$Q7803)</f>
        <v>41012</v>
      </c>
      <c r="S7803" s="27" t="str">
        <f>CONCATENATE(MID('Raw Data'!$H7803,FIND("(",'Raw Data'!$H7803)+1,FIND(")",'Raw Data'!$H7803)-FIND("(",'Raw Data'!$H7803)-1),"",'Raw Data'!$M7803)</f>
        <v>Rs.600</v>
      </c>
      <c r="T7803" s="27">
        <f t="shared" si="121"/>
        <v>1</v>
      </c>
      <c r="U7803" s="29">
        <f>'Raw Data'!$M7803*'Raw Data'!$T7803</f>
        <v>600</v>
      </c>
    </row>
    <row r="7804" spans="1:21" x14ac:dyDescent="0.3">
      <c r="A7804" s="20">
        <v>18425750</v>
      </c>
      <c r="B7804" s="27" t="s">
        <v>14533</v>
      </c>
      <c r="C7804" s="27">
        <v>1</v>
      </c>
      <c r="D7804" s="27" t="str">
        <f>VLOOKUP('Raw Data'!$C7804,'country description'!$A$2:$B$16,2,0)</f>
        <v>India</v>
      </c>
      <c r="E7804" s="27" t="s">
        <v>14293</v>
      </c>
      <c r="F7804" s="27" t="s">
        <v>14534</v>
      </c>
      <c r="G7804" s="27" t="s">
        <v>393</v>
      </c>
      <c r="H7804" s="27" t="s">
        <v>18</v>
      </c>
      <c r="I7804" s="27" t="s">
        <v>19</v>
      </c>
      <c r="J7804" s="27" t="s">
        <v>24</v>
      </c>
      <c r="K7804" s="27">
        <v>2</v>
      </c>
      <c r="L7804" s="27">
        <v>39</v>
      </c>
      <c r="M7804" s="27">
        <v>500</v>
      </c>
      <c r="N7804" s="27">
        <v>3.2</v>
      </c>
      <c r="O7804" s="27">
        <v>2016</v>
      </c>
      <c r="P7804" s="27">
        <v>4</v>
      </c>
      <c r="Q7804" s="27">
        <v>16</v>
      </c>
      <c r="R7804" s="28">
        <f>DATE('Raw Data'!$O7804,'Raw Data'!$P7804,'Raw Data'!$Q7804)</f>
        <v>42476</v>
      </c>
      <c r="S7804" s="27" t="str">
        <f>CONCATENATE(MID('Raw Data'!$H7804,FIND("(",'Raw Data'!$H7804)+1,FIND(")",'Raw Data'!$H7804)-FIND("(",'Raw Data'!$H7804)-1),"",'Raw Data'!$M7804)</f>
        <v>Rs.500</v>
      </c>
      <c r="T7804" s="27">
        <f t="shared" si="121"/>
        <v>1</v>
      </c>
      <c r="U7804" s="29">
        <f>'Raw Data'!$M7804*'Raw Data'!$T7804</f>
        <v>500</v>
      </c>
    </row>
    <row r="7805" spans="1:21" x14ac:dyDescent="0.3">
      <c r="A7805" s="20">
        <v>18261699</v>
      </c>
      <c r="B7805" s="27" t="s">
        <v>14535</v>
      </c>
      <c r="C7805" s="27">
        <v>1</v>
      </c>
      <c r="D7805" s="27" t="str">
        <f>VLOOKUP('Raw Data'!$C7805,'country description'!$A$2:$B$16,2,0)</f>
        <v>India</v>
      </c>
      <c r="E7805" s="27" t="s">
        <v>14293</v>
      </c>
      <c r="F7805" s="27" t="s">
        <v>14536</v>
      </c>
      <c r="G7805" s="27" t="s">
        <v>498</v>
      </c>
      <c r="H7805" s="27" t="s">
        <v>18</v>
      </c>
      <c r="I7805" s="27" t="s">
        <v>19</v>
      </c>
      <c r="J7805" s="27" t="s">
        <v>19</v>
      </c>
      <c r="K7805" s="27">
        <v>2</v>
      </c>
      <c r="L7805" s="27">
        <v>8</v>
      </c>
      <c r="M7805" s="27">
        <v>550</v>
      </c>
      <c r="N7805" s="27">
        <v>3</v>
      </c>
      <c r="O7805" s="27">
        <v>2013</v>
      </c>
      <c r="P7805" s="27">
        <v>4</v>
      </c>
      <c r="Q7805" s="27">
        <v>4</v>
      </c>
      <c r="R7805" s="28">
        <f>DATE('Raw Data'!$O7805,'Raw Data'!$P7805,'Raw Data'!$Q7805)</f>
        <v>41368</v>
      </c>
      <c r="S7805" s="27" t="str">
        <f>CONCATENATE(MID('Raw Data'!$H7805,FIND("(",'Raw Data'!$H7805)+1,FIND(")",'Raw Data'!$H7805)-FIND("(",'Raw Data'!$H7805)-1),"",'Raw Data'!$M7805)</f>
        <v>Rs.550</v>
      </c>
      <c r="T7805" s="27">
        <f t="shared" si="121"/>
        <v>1</v>
      </c>
      <c r="U7805" s="29">
        <f>'Raw Data'!$M7805*'Raw Data'!$T7805</f>
        <v>550</v>
      </c>
    </row>
    <row r="7806" spans="1:21" x14ac:dyDescent="0.3">
      <c r="A7806" s="20">
        <v>8037</v>
      </c>
      <c r="B7806" s="27" t="s">
        <v>5898</v>
      </c>
      <c r="C7806" s="27">
        <v>1</v>
      </c>
      <c r="D7806" s="27" t="str">
        <f>VLOOKUP('Raw Data'!$C7806,'country description'!$A$2:$B$16,2,0)</f>
        <v>India</v>
      </c>
      <c r="E7806" s="27" t="s">
        <v>14293</v>
      </c>
      <c r="F7806" s="27" t="s">
        <v>14537</v>
      </c>
      <c r="G7806" s="27" t="s">
        <v>671</v>
      </c>
      <c r="H7806" s="27" t="s">
        <v>18</v>
      </c>
      <c r="I7806" s="27" t="s">
        <v>19</v>
      </c>
      <c r="J7806" s="27" t="s">
        <v>19</v>
      </c>
      <c r="K7806" s="27">
        <v>1</v>
      </c>
      <c r="L7806" s="27">
        <v>0</v>
      </c>
      <c r="M7806" s="27">
        <v>100</v>
      </c>
      <c r="N7806" s="27">
        <v>1</v>
      </c>
      <c r="O7806" s="27">
        <v>2010</v>
      </c>
      <c r="P7806" s="27">
        <v>4</v>
      </c>
      <c r="Q7806" s="27">
        <v>12</v>
      </c>
      <c r="R7806" s="28">
        <f>DATE('Raw Data'!$O7806,'Raw Data'!$P7806,'Raw Data'!$Q7806)</f>
        <v>40280</v>
      </c>
      <c r="S7806" s="27" t="str">
        <f>CONCATENATE(MID('Raw Data'!$H7806,FIND("(",'Raw Data'!$H7806)+1,FIND(")",'Raw Data'!$H7806)-FIND("(",'Raw Data'!$H7806)-1),"",'Raw Data'!$M7806)</f>
        <v>Rs.100</v>
      </c>
      <c r="T7806" s="27">
        <f t="shared" si="121"/>
        <v>1</v>
      </c>
      <c r="U7806" s="29">
        <f>'Raw Data'!$M7806*'Raw Data'!$T7806</f>
        <v>100</v>
      </c>
    </row>
    <row r="7807" spans="1:21" x14ac:dyDescent="0.3">
      <c r="A7807" s="20">
        <v>9785</v>
      </c>
      <c r="B7807" s="27" t="s">
        <v>8484</v>
      </c>
      <c r="C7807" s="27">
        <v>1</v>
      </c>
      <c r="D7807" s="27" t="str">
        <f>VLOOKUP('Raw Data'!$C7807,'country description'!$A$2:$B$16,2,0)</f>
        <v>India</v>
      </c>
      <c r="E7807" s="27" t="s">
        <v>14293</v>
      </c>
      <c r="F7807" s="27" t="s">
        <v>14538</v>
      </c>
      <c r="G7807" s="27" t="s">
        <v>2705</v>
      </c>
      <c r="H7807" s="27" t="s">
        <v>18</v>
      </c>
      <c r="I7807" s="27" t="s">
        <v>19</v>
      </c>
      <c r="J7807" s="27" t="s">
        <v>19</v>
      </c>
      <c r="K7807" s="27">
        <v>1</v>
      </c>
      <c r="L7807" s="27">
        <v>12</v>
      </c>
      <c r="M7807" s="27">
        <v>250</v>
      </c>
      <c r="N7807" s="27">
        <v>2.8</v>
      </c>
      <c r="O7807" s="27">
        <v>2017</v>
      </c>
      <c r="P7807" s="27">
        <v>3</v>
      </c>
      <c r="Q7807" s="27">
        <v>8</v>
      </c>
      <c r="R7807" s="28">
        <f>DATE('Raw Data'!$O7807,'Raw Data'!$P7807,'Raw Data'!$Q7807)</f>
        <v>42802</v>
      </c>
      <c r="S7807" s="27" t="str">
        <f>CONCATENATE(MID('Raw Data'!$H7807,FIND("(",'Raw Data'!$H7807)+1,FIND(")",'Raw Data'!$H7807)-FIND("(",'Raw Data'!$H7807)-1),"",'Raw Data'!$M7807)</f>
        <v>Rs.250</v>
      </c>
      <c r="T7807" s="27">
        <f t="shared" si="121"/>
        <v>1</v>
      </c>
      <c r="U7807" s="29">
        <f>'Raw Data'!$M7807*'Raw Data'!$T7807</f>
        <v>250</v>
      </c>
    </row>
    <row r="7808" spans="1:21" x14ac:dyDescent="0.3">
      <c r="A7808" s="20">
        <v>308961</v>
      </c>
      <c r="B7808" s="27" t="s">
        <v>14539</v>
      </c>
      <c r="C7808" s="27">
        <v>1</v>
      </c>
      <c r="D7808" s="27" t="str">
        <f>VLOOKUP('Raw Data'!$C7808,'country description'!$A$2:$B$16,2,0)</f>
        <v>India</v>
      </c>
      <c r="E7808" s="27" t="s">
        <v>14293</v>
      </c>
      <c r="F7808" s="27" t="s">
        <v>14540</v>
      </c>
      <c r="G7808" s="27" t="s">
        <v>393</v>
      </c>
      <c r="H7808" s="27" t="s">
        <v>18</v>
      </c>
      <c r="I7808" s="27" t="s">
        <v>24</v>
      </c>
      <c r="J7808" s="27" t="s">
        <v>19</v>
      </c>
      <c r="K7808" s="27">
        <v>3</v>
      </c>
      <c r="L7808" s="27">
        <v>0</v>
      </c>
      <c r="M7808" s="27">
        <v>1200</v>
      </c>
      <c r="N7808" s="27">
        <v>1</v>
      </c>
      <c r="O7808" s="27">
        <v>2015</v>
      </c>
      <c r="P7808" s="27">
        <v>3</v>
      </c>
      <c r="Q7808" s="27">
        <v>4</v>
      </c>
      <c r="R7808" s="28">
        <f>DATE('Raw Data'!$O7808,'Raw Data'!$P7808,'Raw Data'!$Q7808)</f>
        <v>42067</v>
      </c>
      <c r="S7808" s="27" t="str">
        <f>CONCATENATE(MID('Raw Data'!$H7808,FIND("(",'Raw Data'!$H7808)+1,FIND(")",'Raw Data'!$H7808)-FIND("(",'Raw Data'!$H7808)-1),"",'Raw Data'!$M7808)</f>
        <v>Rs.1200</v>
      </c>
      <c r="T7808" s="27">
        <f t="shared" si="121"/>
        <v>1</v>
      </c>
      <c r="U7808" s="29">
        <f>'Raw Data'!$M7808*'Raw Data'!$T7808</f>
        <v>1200</v>
      </c>
    </row>
    <row r="7809" spans="1:21" x14ac:dyDescent="0.3">
      <c r="A7809" s="20">
        <v>18471296</v>
      </c>
      <c r="B7809" s="27" t="s">
        <v>14541</v>
      </c>
      <c r="C7809" s="27">
        <v>1</v>
      </c>
      <c r="D7809" s="27" t="str">
        <f>VLOOKUP('Raw Data'!$C7809,'country description'!$A$2:$B$16,2,0)</f>
        <v>India</v>
      </c>
      <c r="E7809" s="27" t="s">
        <v>14293</v>
      </c>
      <c r="F7809" s="27" t="s">
        <v>14542</v>
      </c>
      <c r="G7809" s="27" t="s">
        <v>731</v>
      </c>
      <c r="H7809" s="27" t="s">
        <v>18</v>
      </c>
      <c r="I7809" s="27" t="s">
        <v>19</v>
      </c>
      <c r="J7809" s="27" t="s">
        <v>19</v>
      </c>
      <c r="K7809" s="27">
        <v>1</v>
      </c>
      <c r="L7809" s="27">
        <v>0</v>
      </c>
      <c r="M7809" s="27">
        <v>300</v>
      </c>
      <c r="N7809" s="27">
        <v>1</v>
      </c>
      <c r="O7809" s="27">
        <v>2014</v>
      </c>
      <c r="P7809" s="27">
        <v>3</v>
      </c>
      <c r="Q7809" s="27">
        <v>8</v>
      </c>
      <c r="R7809" s="28">
        <f>DATE('Raw Data'!$O7809,'Raw Data'!$P7809,'Raw Data'!$Q7809)</f>
        <v>41706</v>
      </c>
      <c r="S7809" s="27" t="str">
        <f>CONCATENATE(MID('Raw Data'!$H7809,FIND("(",'Raw Data'!$H7809)+1,FIND(")",'Raw Data'!$H7809)-FIND("(",'Raw Data'!$H7809)-1),"",'Raw Data'!$M7809)</f>
        <v>Rs.300</v>
      </c>
      <c r="T7809" s="27">
        <f t="shared" si="121"/>
        <v>1</v>
      </c>
      <c r="U7809" s="29">
        <f>'Raw Data'!$M7809*'Raw Data'!$T7809</f>
        <v>300</v>
      </c>
    </row>
    <row r="7810" spans="1:21" x14ac:dyDescent="0.3">
      <c r="A7810" s="20">
        <v>18434243</v>
      </c>
      <c r="B7810" s="27" t="s">
        <v>6755</v>
      </c>
      <c r="C7810" s="27">
        <v>1</v>
      </c>
      <c r="D7810" s="27" t="str">
        <f>VLOOKUP('Raw Data'!$C7810,'country description'!$A$2:$B$16,2,0)</f>
        <v>India</v>
      </c>
      <c r="E7810" s="27" t="s">
        <v>14293</v>
      </c>
      <c r="F7810" s="27" t="s">
        <v>14417</v>
      </c>
      <c r="G7810" s="27" t="s">
        <v>727</v>
      </c>
      <c r="H7810" s="27" t="s">
        <v>18</v>
      </c>
      <c r="I7810" s="27" t="s">
        <v>19</v>
      </c>
      <c r="J7810" s="27" t="s">
        <v>19</v>
      </c>
      <c r="K7810" s="27">
        <v>1</v>
      </c>
      <c r="L7810" s="27">
        <v>0</v>
      </c>
      <c r="M7810" s="27">
        <v>400</v>
      </c>
      <c r="N7810" s="27">
        <v>1</v>
      </c>
      <c r="O7810" s="27">
        <v>2017</v>
      </c>
      <c r="P7810" s="27">
        <v>3</v>
      </c>
      <c r="Q7810" s="27">
        <v>18</v>
      </c>
      <c r="R7810" s="28">
        <f>DATE('Raw Data'!$O7810,'Raw Data'!$P7810,'Raw Data'!$Q7810)</f>
        <v>42812</v>
      </c>
      <c r="S7810" s="27" t="str">
        <f>CONCATENATE(MID('Raw Data'!$H7810,FIND("(",'Raw Data'!$H7810)+1,FIND(")",'Raw Data'!$H7810)-FIND("(",'Raw Data'!$H7810)-1),"",'Raw Data'!$M7810)</f>
        <v>Rs.400</v>
      </c>
      <c r="T7810" s="27">
        <f t="shared" ref="T7810:T7873" si="122">VLOOKUP(D7810,$Y$4:$Z$18,2,0)</f>
        <v>1</v>
      </c>
      <c r="U7810" s="29">
        <f>'Raw Data'!$M7810*'Raw Data'!$T7810</f>
        <v>400</v>
      </c>
    </row>
    <row r="7811" spans="1:21" x14ac:dyDescent="0.3">
      <c r="A7811" s="20">
        <v>301177</v>
      </c>
      <c r="B7811" s="27" t="s">
        <v>14309</v>
      </c>
      <c r="C7811" s="27">
        <v>1</v>
      </c>
      <c r="D7811" s="27" t="str">
        <f>VLOOKUP('Raw Data'!$C7811,'country description'!$A$2:$B$16,2,0)</f>
        <v>India</v>
      </c>
      <c r="E7811" s="27" t="s">
        <v>14293</v>
      </c>
      <c r="F7811" s="27" t="s">
        <v>14543</v>
      </c>
      <c r="G7811" s="27" t="s">
        <v>587</v>
      </c>
      <c r="H7811" s="27" t="s">
        <v>18</v>
      </c>
      <c r="I7811" s="27" t="s">
        <v>19</v>
      </c>
      <c r="J7811" s="27" t="s">
        <v>19</v>
      </c>
      <c r="K7811" s="27">
        <v>1</v>
      </c>
      <c r="L7811" s="27">
        <v>39</v>
      </c>
      <c r="M7811" s="27">
        <v>400</v>
      </c>
      <c r="N7811" s="27">
        <v>3.5</v>
      </c>
      <c r="O7811" s="27">
        <v>2015</v>
      </c>
      <c r="P7811" s="27">
        <v>3</v>
      </c>
      <c r="Q7811" s="27">
        <v>2</v>
      </c>
      <c r="R7811" s="28">
        <f>DATE('Raw Data'!$O7811,'Raw Data'!$P7811,'Raw Data'!$Q7811)</f>
        <v>42065</v>
      </c>
      <c r="S7811" s="27" t="str">
        <f>CONCATENATE(MID('Raw Data'!$H7811,FIND("(",'Raw Data'!$H7811)+1,FIND(")",'Raw Data'!$H7811)-FIND("(",'Raw Data'!$H7811)-1),"",'Raw Data'!$M7811)</f>
        <v>Rs.400</v>
      </c>
      <c r="T7811" s="27">
        <f t="shared" si="122"/>
        <v>1</v>
      </c>
      <c r="U7811" s="29">
        <f>'Raw Data'!$M7811*'Raw Data'!$T7811</f>
        <v>400</v>
      </c>
    </row>
    <row r="7812" spans="1:21" x14ac:dyDescent="0.3">
      <c r="A7812" s="20">
        <v>18445360</v>
      </c>
      <c r="B7812" s="27" t="s">
        <v>14544</v>
      </c>
      <c r="C7812" s="27">
        <v>1</v>
      </c>
      <c r="D7812" s="27" t="str">
        <f>VLOOKUP('Raw Data'!$C7812,'country description'!$A$2:$B$16,2,0)</f>
        <v>India</v>
      </c>
      <c r="E7812" s="27" t="s">
        <v>14293</v>
      </c>
      <c r="F7812" s="27" t="s">
        <v>14545</v>
      </c>
      <c r="G7812" s="27" t="s">
        <v>504</v>
      </c>
      <c r="H7812" s="27" t="s">
        <v>18</v>
      </c>
      <c r="I7812" s="27" t="s">
        <v>19</v>
      </c>
      <c r="J7812" s="27" t="s">
        <v>19</v>
      </c>
      <c r="K7812" s="27">
        <v>2</v>
      </c>
      <c r="L7812" s="27">
        <v>4</v>
      </c>
      <c r="M7812" s="27">
        <v>500</v>
      </c>
      <c r="N7812" s="27">
        <v>3</v>
      </c>
      <c r="O7812" s="27">
        <v>2016</v>
      </c>
      <c r="P7812" s="27">
        <v>3</v>
      </c>
      <c r="Q7812" s="27">
        <v>24</v>
      </c>
      <c r="R7812" s="28">
        <f>DATE('Raw Data'!$O7812,'Raw Data'!$P7812,'Raw Data'!$Q7812)</f>
        <v>42453</v>
      </c>
      <c r="S7812" s="27" t="str">
        <f>CONCATENATE(MID('Raw Data'!$H7812,FIND("(",'Raw Data'!$H7812)+1,FIND(")",'Raw Data'!$H7812)-FIND("(",'Raw Data'!$H7812)-1),"",'Raw Data'!$M7812)</f>
        <v>Rs.500</v>
      </c>
      <c r="T7812" s="27">
        <f t="shared" si="122"/>
        <v>1</v>
      </c>
      <c r="U7812" s="29">
        <f>'Raw Data'!$M7812*'Raw Data'!$T7812</f>
        <v>500</v>
      </c>
    </row>
    <row r="7813" spans="1:21" x14ac:dyDescent="0.3">
      <c r="A7813" s="20">
        <v>18421024</v>
      </c>
      <c r="B7813" s="27" t="s">
        <v>14546</v>
      </c>
      <c r="C7813" s="27">
        <v>1</v>
      </c>
      <c r="D7813" s="27" t="str">
        <f>VLOOKUP('Raw Data'!$C7813,'country description'!$A$2:$B$16,2,0)</f>
        <v>India</v>
      </c>
      <c r="E7813" s="27" t="s">
        <v>14293</v>
      </c>
      <c r="F7813" s="27" t="s">
        <v>14547</v>
      </c>
      <c r="G7813" s="27" t="s">
        <v>504</v>
      </c>
      <c r="H7813" s="27" t="s">
        <v>18</v>
      </c>
      <c r="I7813" s="27" t="s">
        <v>24</v>
      </c>
      <c r="J7813" s="27" t="s">
        <v>19</v>
      </c>
      <c r="K7813" s="27">
        <v>2</v>
      </c>
      <c r="L7813" s="27">
        <v>14</v>
      </c>
      <c r="M7813" s="27">
        <v>800</v>
      </c>
      <c r="N7813" s="27">
        <v>3.3</v>
      </c>
      <c r="O7813" s="27">
        <v>2010</v>
      </c>
      <c r="P7813" s="27">
        <v>3</v>
      </c>
      <c r="Q7813" s="27">
        <v>26</v>
      </c>
      <c r="R7813" s="28">
        <f>DATE('Raw Data'!$O7813,'Raw Data'!$P7813,'Raw Data'!$Q7813)</f>
        <v>40263</v>
      </c>
      <c r="S7813" s="27" t="str">
        <f>CONCATENATE(MID('Raw Data'!$H7813,FIND("(",'Raw Data'!$H7813)+1,FIND(")",'Raw Data'!$H7813)-FIND("(",'Raw Data'!$H7813)-1),"",'Raw Data'!$M7813)</f>
        <v>Rs.800</v>
      </c>
      <c r="T7813" s="27">
        <f t="shared" si="122"/>
        <v>1</v>
      </c>
      <c r="U7813" s="29">
        <f>'Raw Data'!$M7813*'Raw Data'!$T7813</f>
        <v>800</v>
      </c>
    </row>
    <row r="7814" spans="1:21" x14ac:dyDescent="0.3">
      <c r="A7814" s="20">
        <v>18466939</v>
      </c>
      <c r="B7814" s="27" t="s">
        <v>14548</v>
      </c>
      <c r="C7814" s="27">
        <v>1</v>
      </c>
      <c r="D7814" s="27" t="str">
        <f>VLOOKUP('Raw Data'!$C7814,'country description'!$A$2:$B$16,2,0)</f>
        <v>India</v>
      </c>
      <c r="E7814" s="27" t="s">
        <v>14293</v>
      </c>
      <c r="F7814" s="27" t="s">
        <v>14549</v>
      </c>
      <c r="G7814" s="27" t="s">
        <v>455</v>
      </c>
      <c r="H7814" s="27" t="s">
        <v>18</v>
      </c>
      <c r="I7814" s="27" t="s">
        <v>19</v>
      </c>
      <c r="J7814" s="27" t="s">
        <v>19</v>
      </c>
      <c r="K7814" s="27">
        <v>1</v>
      </c>
      <c r="L7814" s="27">
        <v>0</v>
      </c>
      <c r="M7814" s="27">
        <v>250</v>
      </c>
      <c r="N7814" s="27">
        <v>1</v>
      </c>
      <c r="O7814" s="27">
        <v>2016</v>
      </c>
      <c r="P7814" s="27">
        <v>3</v>
      </c>
      <c r="Q7814" s="27">
        <v>16</v>
      </c>
      <c r="R7814" s="28">
        <f>DATE('Raw Data'!$O7814,'Raw Data'!$P7814,'Raw Data'!$Q7814)</f>
        <v>42445</v>
      </c>
      <c r="S7814" s="27" t="str">
        <f>CONCATENATE(MID('Raw Data'!$H7814,FIND("(",'Raw Data'!$H7814)+1,FIND(")",'Raw Data'!$H7814)-FIND("(",'Raw Data'!$H7814)-1),"",'Raw Data'!$M7814)</f>
        <v>Rs.250</v>
      </c>
      <c r="T7814" s="27">
        <f t="shared" si="122"/>
        <v>1</v>
      </c>
      <c r="U7814" s="29">
        <f>'Raw Data'!$M7814*'Raw Data'!$T7814</f>
        <v>250</v>
      </c>
    </row>
    <row r="7815" spans="1:21" x14ac:dyDescent="0.3">
      <c r="A7815" s="20">
        <v>9824</v>
      </c>
      <c r="B7815" s="27" t="s">
        <v>2447</v>
      </c>
      <c r="C7815" s="27">
        <v>1</v>
      </c>
      <c r="D7815" s="27" t="str">
        <f>VLOOKUP('Raw Data'!$C7815,'country description'!$A$2:$B$16,2,0)</f>
        <v>India</v>
      </c>
      <c r="E7815" s="27" t="s">
        <v>14293</v>
      </c>
      <c r="F7815" s="27" t="s">
        <v>14550</v>
      </c>
      <c r="G7815" s="27" t="s">
        <v>390</v>
      </c>
      <c r="H7815" s="27" t="s">
        <v>18</v>
      </c>
      <c r="I7815" s="27" t="s">
        <v>19</v>
      </c>
      <c r="J7815" s="27" t="s">
        <v>24</v>
      </c>
      <c r="K7815" s="27">
        <v>2</v>
      </c>
      <c r="L7815" s="27">
        <v>219</v>
      </c>
      <c r="M7815" s="27">
        <v>700</v>
      </c>
      <c r="N7815" s="27">
        <v>3.3</v>
      </c>
      <c r="O7815" s="27">
        <v>2016</v>
      </c>
      <c r="P7815" s="27">
        <v>3</v>
      </c>
      <c r="Q7815" s="27">
        <v>13</v>
      </c>
      <c r="R7815" s="28">
        <f>DATE('Raw Data'!$O7815,'Raw Data'!$P7815,'Raw Data'!$Q7815)</f>
        <v>42442</v>
      </c>
      <c r="S7815" s="27" t="str">
        <f>CONCATENATE(MID('Raw Data'!$H7815,FIND("(",'Raw Data'!$H7815)+1,FIND(")",'Raw Data'!$H7815)-FIND("(",'Raw Data'!$H7815)-1),"",'Raw Data'!$M7815)</f>
        <v>Rs.700</v>
      </c>
      <c r="T7815" s="27">
        <f t="shared" si="122"/>
        <v>1</v>
      </c>
      <c r="U7815" s="29">
        <f>'Raw Data'!$M7815*'Raw Data'!$T7815</f>
        <v>700</v>
      </c>
    </row>
    <row r="7816" spans="1:21" x14ac:dyDescent="0.3">
      <c r="A7816" s="20">
        <v>18359861</v>
      </c>
      <c r="B7816" s="27" t="s">
        <v>14551</v>
      </c>
      <c r="C7816" s="27">
        <v>1</v>
      </c>
      <c r="D7816" s="27" t="str">
        <f>VLOOKUP('Raw Data'!$C7816,'country description'!$A$2:$B$16,2,0)</f>
        <v>India</v>
      </c>
      <c r="E7816" s="27" t="s">
        <v>14293</v>
      </c>
      <c r="F7816" s="27" t="s">
        <v>14552</v>
      </c>
      <c r="G7816" s="27" t="s">
        <v>587</v>
      </c>
      <c r="H7816" s="27" t="s">
        <v>18</v>
      </c>
      <c r="I7816" s="27" t="s">
        <v>19</v>
      </c>
      <c r="J7816" s="27" t="s">
        <v>19</v>
      </c>
      <c r="K7816" s="27">
        <v>1</v>
      </c>
      <c r="L7816" s="27">
        <v>7</v>
      </c>
      <c r="M7816" s="27">
        <v>200</v>
      </c>
      <c r="N7816" s="27">
        <v>3</v>
      </c>
      <c r="O7816" s="27">
        <v>2013</v>
      </c>
      <c r="P7816" s="27">
        <v>3</v>
      </c>
      <c r="Q7816" s="27">
        <v>15</v>
      </c>
      <c r="R7816" s="28">
        <f>DATE('Raw Data'!$O7816,'Raw Data'!$P7816,'Raw Data'!$Q7816)</f>
        <v>41348</v>
      </c>
      <c r="S7816" s="27" t="str">
        <f>CONCATENATE(MID('Raw Data'!$H7816,FIND("(",'Raw Data'!$H7816)+1,FIND(")",'Raw Data'!$H7816)-FIND("(",'Raw Data'!$H7816)-1),"",'Raw Data'!$M7816)</f>
        <v>Rs.200</v>
      </c>
      <c r="T7816" s="27">
        <f t="shared" si="122"/>
        <v>1</v>
      </c>
      <c r="U7816" s="29">
        <f>'Raw Data'!$M7816*'Raw Data'!$T7816</f>
        <v>200</v>
      </c>
    </row>
    <row r="7817" spans="1:21" x14ac:dyDescent="0.3">
      <c r="A7817" s="20">
        <v>18452267</v>
      </c>
      <c r="B7817" s="27" t="s">
        <v>14553</v>
      </c>
      <c r="C7817" s="27">
        <v>1</v>
      </c>
      <c r="D7817" s="27" t="str">
        <f>VLOOKUP('Raw Data'!$C7817,'country description'!$A$2:$B$16,2,0)</f>
        <v>India</v>
      </c>
      <c r="E7817" s="27" t="s">
        <v>14293</v>
      </c>
      <c r="F7817" s="27" t="s">
        <v>14554</v>
      </c>
      <c r="G7817" s="27" t="s">
        <v>1868</v>
      </c>
      <c r="H7817" s="27" t="s">
        <v>18</v>
      </c>
      <c r="I7817" s="27" t="s">
        <v>19</v>
      </c>
      <c r="J7817" s="27" t="s">
        <v>19</v>
      </c>
      <c r="K7817" s="27">
        <v>2</v>
      </c>
      <c r="L7817" s="27">
        <v>1</v>
      </c>
      <c r="M7817" s="27">
        <v>500</v>
      </c>
      <c r="N7817" s="27">
        <v>1</v>
      </c>
      <c r="O7817" s="27">
        <v>2013</v>
      </c>
      <c r="P7817" s="27">
        <v>3</v>
      </c>
      <c r="Q7817" s="27">
        <v>7</v>
      </c>
      <c r="R7817" s="28">
        <f>DATE('Raw Data'!$O7817,'Raw Data'!$P7817,'Raw Data'!$Q7817)</f>
        <v>41340</v>
      </c>
      <c r="S7817" s="27" t="str">
        <f>CONCATENATE(MID('Raw Data'!$H7817,FIND("(",'Raw Data'!$H7817)+1,FIND(")",'Raw Data'!$H7817)-FIND("(",'Raw Data'!$H7817)-1),"",'Raw Data'!$M7817)</f>
        <v>Rs.500</v>
      </c>
      <c r="T7817" s="27">
        <f t="shared" si="122"/>
        <v>1</v>
      </c>
      <c r="U7817" s="29">
        <f>'Raw Data'!$M7817*'Raw Data'!$T7817</f>
        <v>500</v>
      </c>
    </row>
    <row r="7818" spans="1:21" x14ac:dyDescent="0.3">
      <c r="A7818" s="20">
        <v>18369105</v>
      </c>
      <c r="B7818" s="27" t="s">
        <v>14555</v>
      </c>
      <c r="C7818" s="27">
        <v>1</v>
      </c>
      <c r="D7818" s="27" t="str">
        <f>VLOOKUP('Raw Data'!$C7818,'country description'!$A$2:$B$16,2,0)</f>
        <v>India</v>
      </c>
      <c r="E7818" s="27" t="s">
        <v>14293</v>
      </c>
      <c r="F7818" s="27" t="s">
        <v>14556</v>
      </c>
      <c r="G7818" s="27" t="s">
        <v>14557</v>
      </c>
      <c r="H7818" s="27" t="s">
        <v>18</v>
      </c>
      <c r="I7818" s="27" t="s">
        <v>19</v>
      </c>
      <c r="J7818" s="27" t="s">
        <v>24</v>
      </c>
      <c r="K7818" s="27">
        <v>2</v>
      </c>
      <c r="L7818" s="27">
        <v>15</v>
      </c>
      <c r="M7818" s="27">
        <v>650</v>
      </c>
      <c r="N7818" s="27">
        <v>2.6</v>
      </c>
      <c r="O7818" s="27">
        <v>2017</v>
      </c>
      <c r="P7818" s="27">
        <v>3</v>
      </c>
      <c r="Q7818" s="27">
        <v>19</v>
      </c>
      <c r="R7818" s="28">
        <f>DATE('Raw Data'!$O7818,'Raw Data'!$P7818,'Raw Data'!$Q7818)</f>
        <v>42813</v>
      </c>
      <c r="S7818" s="27" t="str">
        <f>CONCATENATE(MID('Raw Data'!$H7818,FIND("(",'Raw Data'!$H7818)+1,FIND(")",'Raw Data'!$H7818)-FIND("(",'Raw Data'!$H7818)-1),"",'Raw Data'!$M7818)</f>
        <v>Rs.650</v>
      </c>
      <c r="T7818" s="27">
        <f t="shared" si="122"/>
        <v>1</v>
      </c>
      <c r="U7818" s="29">
        <f>'Raw Data'!$M7818*'Raw Data'!$T7818</f>
        <v>650</v>
      </c>
    </row>
    <row r="7819" spans="1:21" x14ac:dyDescent="0.3">
      <c r="A7819" s="20">
        <v>18420465</v>
      </c>
      <c r="B7819" s="27" t="s">
        <v>14558</v>
      </c>
      <c r="C7819" s="27">
        <v>1</v>
      </c>
      <c r="D7819" s="27" t="str">
        <f>VLOOKUP('Raw Data'!$C7819,'country description'!$A$2:$B$16,2,0)</f>
        <v>India</v>
      </c>
      <c r="E7819" s="27" t="s">
        <v>14293</v>
      </c>
      <c r="F7819" s="27" t="s">
        <v>14559</v>
      </c>
      <c r="G7819" s="27" t="s">
        <v>2784</v>
      </c>
      <c r="H7819" s="27" t="s">
        <v>18</v>
      </c>
      <c r="I7819" s="27" t="s">
        <v>19</v>
      </c>
      <c r="J7819" s="27" t="s">
        <v>24</v>
      </c>
      <c r="K7819" s="27">
        <v>2</v>
      </c>
      <c r="L7819" s="27">
        <v>7</v>
      </c>
      <c r="M7819" s="27">
        <v>700</v>
      </c>
      <c r="N7819" s="27">
        <v>3.1</v>
      </c>
      <c r="O7819" s="27">
        <v>2010</v>
      </c>
      <c r="P7819" s="27">
        <v>3</v>
      </c>
      <c r="Q7819" s="27">
        <v>28</v>
      </c>
      <c r="R7819" s="28">
        <f>DATE('Raw Data'!$O7819,'Raw Data'!$P7819,'Raw Data'!$Q7819)</f>
        <v>40265</v>
      </c>
      <c r="S7819" s="27" t="str">
        <f>CONCATENATE(MID('Raw Data'!$H7819,FIND("(",'Raw Data'!$H7819)+1,FIND(")",'Raw Data'!$H7819)-FIND("(",'Raw Data'!$H7819)-1),"",'Raw Data'!$M7819)</f>
        <v>Rs.700</v>
      </c>
      <c r="T7819" s="27">
        <f t="shared" si="122"/>
        <v>1</v>
      </c>
      <c r="U7819" s="29">
        <f>'Raw Data'!$M7819*'Raw Data'!$T7819</f>
        <v>700</v>
      </c>
    </row>
    <row r="7820" spans="1:21" x14ac:dyDescent="0.3">
      <c r="A7820" s="20">
        <v>309656</v>
      </c>
      <c r="B7820" s="27" t="s">
        <v>943</v>
      </c>
      <c r="C7820" s="27">
        <v>1</v>
      </c>
      <c r="D7820" s="27" t="str">
        <f>VLOOKUP('Raw Data'!$C7820,'country description'!$A$2:$B$16,2,0)</f>
        <v>India</v>
      </c>
      <c r="E7820" s="27" t="s">
        <v>14293</v>
      </c>
      <c r="F7820" s="27" t="s">
        <v>14560</v>
      </c>
      <c r="G7820" s="27" t="s">
        <v>945</v>
      </c>
      <c r="H7820" s="27" t="s">
        <v>18</v>
      </c>
      <c r="I7820" s="27" t="s">
        <v>19</v>
      </c>
      <c r="J7820" s="27" t="s">
        <v>19</v>
      </c>
      <c r="K7820" s="27">
        <v>1</v>
      </c>
      <c r="L7820" s="27">
        <v>9</v>
      </c>
      <c r="M7820" s="27">
        <v>350</v>
      </c>
      <c r="N7820" s="27">
        <v>3.1</v>
      </c>
      <c r="O7820" s="27">
        <v>2016</v>
      </c>
      <c r="P7820" s="27">
        <v>3</v>
      </c>
      <c r="Q7820" s="27">
        <v>20</v>
      </c>
      <c r="R7820" s="28">
        <f>DATE('Raw Data'!$O7820,'Raw Data'!$P7820,'Raw Data'!$Q7820)</f>
        <v>42449</v>
      </c>
      <c r="S7820" s="27" t="str">
        <f>CONCATENATE(MID('Raw Data'!$H7820,FIND("(",'Raw Data'!$H7820)+1,FIND(")",'Raw Data'!$H7820)-FIND("(",'Raw Data'!$H7820)-1),"",'Raw Data'!$M7820)</f>
        <v>Rs.350</v>
      </c>
      <c r="T7820" s="27">
        <f t="shared" si="122"/>
        <v>1</v>
      </c>
      <c r="U7820" s="29">
        <f>'Raw Data'!$M7820*'Raw Data'!$T7820</f>
        <v>350</v>
      </c>
    </row>
    <row r="7821" spans="1:21" x14ac:dyDescent="0.3">
      <c r="A7821" s="20">
        <v>18446428</v>
      </c>
      <c r="B7821" s="27" t="s">
        <v>14561</v>
      </c>
      <c r="C7821" s="27">
        <v>1</v>
      </c>
      <c r="D7821" s="27" t="str">
        <f>VLOOKUP('Raw Data'!$C7821,'country description'!$A$2:$B$16,2,0)</f>
        <v>India</v>
      </c>
      <c r="E7821" s="27" t="s">
        <v>14293</v>
      </c>
      <c r="F7821" s="27" t="s">
        <v>14562</v>
      </c>
      <c r="G7821" s="27" t="s">
        <v>17</v>
      </c>
      <c r="H7821" s="27" t="s">
        <v>18</v>
      </c>
      <c r="I7821" s="27" t="s">
        <v>19</v>
      </c>
      <c r="J7821" s="27" t="s">
        <v>19</v>
      </c>
      <c r="K7821" s="27">
        <v>1</v>
      </c>
      <c r="L7821" s="27">
        <v>0</v>
      </c>
      <c r="M7821" s="27">
        <v>300</v>
      </c>
      <c r="N7821" s="27">
        <v>1</v>
      </c>
      <c r="O7821" s="27">
        <v>2016</v>
      </c>
      <c r="P7821" s="27">
        <v>3</v>
      </c>
      <c r="Q7821" s="27">
        <v>8</v>
      </c>
      <c r="R7821" s="28">
        <f>DATE('Raw Data'!$O7821,'Raw Data'!$P7821,'Raw Data'!$Q7821)</f>
        <v>42437</v>
      </c>
      <c r="S7821" s="27" t="str">
        <f>CONCATENATE(MID('Raw Data'!$H7821,FIND("(",'Raw Data'!$H7821)+1,FIND(")",'Raw Data'!$H7821)-FIND("(",'Raw Data'!$H7821)-1),"",'Raw Data'!$M7821)</f>
        <v>Rs.300</v>
      </c>
      <c r="T7821" s="27">
        <f t="shared" si="122"/>
        <v>1</v>
      </c>
      <c r="U7821" s="29">
        <f>'Raw Data'!$M7821*'Raw Data'!$T7821</f>
        <v>300</v>
      </c>
    </row>
    <row r="7822" spans="1:21" x14ac:dyDescent="0.3">
      <c r="A7822" s="20">
        <v>18456807</v>
      </c>
      <c r="B7822" s="27" t="s">
        <v>14563</v>
      </c>
      <c r="C7822" s="27">
        <v>1</v>
      </c>
      <c r="D7822" s="27" t="str">
        <f>VLOOKUP('Raw Data'!$C7822,'country description'!$A$2:$B$16,2,0)</f>
        <v>India</v>
      </c>
      <c r="E7822" s="27" t="s">
        <v>14293</v>
      </c>
      <c r="F7822" s="27" t="s">
        <v>14564</v>
      </c>
      <c r="G7822" s="27" t="s">
        <v>410</v>
      </c>
      <c r="H7822" s="27" t="s">
        <v>18</v>
      </c>
      <c r="I7822" s="27" t="s">
        <v>19</v>
      </c>
      <c r="J7822" s="27" t="s">
        <v>19</v>
      </c>
      <c r="K7822" s="27">
        <v>1</v>
      </c>
      <c r="L7822" s="27">
        <v>1</v>
      </c>
      <c r="M7822" s="27">
        <v>400</v>
      </c>
      <c r="N7822" s="27">
        <v>1</v>
      </c>
      <c r="O7822" s="27">
        <v>2010</v>
      </c>
      <c r="P7822" s="27">
        <v>3</v>
      </c>
      <c r="Q7822" s="27">
        <v>24</v>
      </c>
      <c r="R7822" s="28">
        <f>DATE('Raw Data'!$O7822,'Raw Data'!$P7822,'Raw Data'!$Q7822)</f>
        <v>40261</v>
      </c>
      <c r="S7822" s="27" t="str">
        <f>CONCATENATE(MID('Raw Data'!$H7822,FIND("(",'Raw Data'!$H7822)+1,FIND(")",'Raw Data'!$H7822)-FIND("(",'Raw Data'!$H7822)-1),"",'Raw Data'!$M7822)</f>
        <v>Rs.400</v>
      </c>
      <c r="T7822" s="27">
        <f t="shared" si="122"/>
        <v>1</v>
      </c>
      <c r="U7822" s="29">
        <f>'Raw Data'!$M7822*'Raw Data'!$T7822</f>
        <v>400</v>
      </c>
    </row>
    <row r="7823" spans="1:21" x14ac:dyDescent="0.3">
      <c r="A7823" s="20">
        <v>9224</v>
      </c>
      <c r="B7823" s="27" t="s">
        <v>14565</v>
      </c>
      <c r="C7823" s="27">
        <v>1</v>
      </c>
      <c r="D7823" s="27" t="str">
        <f>VLOOKUP('Raw Data'!$C7823,'country description'!$A$2:$B$16,2,0)</f>
        <v>India</v>
      </c>
      <c r="E7823" s="27" t="s">
        <v>14293</v>
      </c>
      <c r="F7823" s="27" t="s">
        <v>14566</v>
      </c>
      <c r="G7823" s="27" t="s">
        <v>461</v>
      </c>
      <c r="H7823" s="27" t="s">
        <v>18</v>
      </c>
      <c r="I7823" s="27" t="s">
        <v>19</v>
      </c>
      <c r="J7823" s="27" t="s">
        <v>19</v>
      </c>
      <c r="K7823" s="27">
        <v>1</v>
      </c>
      <c r="L7823" s="27">
        <v>19</v>
      </c>
      <c r="M7823" s="27">
        <v>150</v>
      </c>
      <c r="N7823" s="27">
        <v>3.1</v>
      </c>
      <c r="O7823" s="27">
        <v>2011</v>
      </c>
      <c r="P7823" s="27">
        <v>3</v>
      </c>
      <c r="Q7823" s="27">
        <v>25</v>
      </c>
      <c r="R7823" s="28">
        <f>DATE('Raw Data'!$O7823,'Raw Data'!$P7823,'Raw Data'!$Q7823)</f>
        <v>40627</v>
      </c>
      <c r="S7823" s="27" t="str">
        <f>CONCATENATE(MID('Raw Data'!$H7823,FIND("(",'Raw Data'!$H7823)+1,FIND(")",'Raw Data'!$H7823)-FIND("(",'Raw Data'!$H7823)-1),"",'Raw Data'!$M7823)</f>
        <v>Rs.150</v>
      </c>
      <c r="T7823" s="27">
        <f t="shared" si="122"/>
        <v>1</v>
      </c>
      <c r="U7823" s="29">
        <f>'Raw Data'!$M7823*'Raw Data'!$T7823</f>
        <v>150</v>
      </c>
    </row>
    <row r="7824" spans="1:21" x14ac:dyDescent="0.3">
      <c r="A7824" s="20">
        <v>18381643</v>
      </c>
      <c r="B7824" s="27" t="s">
        <v>14567</v>
      </c>
      <c r="C7824" s="27">
        <v>1</v>
      </c>
      <c r="D7824" s="27" t="str">
        <f>VLOOKUP('Raw Data'!$C7824,'country description'!$A$2:$B$16,2,0)</f>
        <v>India</v>
      </c>
      <c r="E7824" s="27" t="s">
        <v>14293</v>
      </c>
      <c r="F7824" s="27" t="s">
        <v>14568</v>
      </c>
      <c r="G7824" s="27" t="s">
        <v>671</v>
      </c>
      <c r="H7824" s="27" t="s">
        <v>18</v>
      </c>
      <c r="I7824" s="27" t="s">
        <v>19</v>
      </c>
      <c r="J7824" s="27" t="s">
        <v>19</v>
      </c>
      <c r="K7824" s="27">
        <v>1</v>
      </c>
      <c r="L7824" s="27">
        <v>0</v>
      </c>
      <c r="M7824" s="27">
        <v>100</v>
      </c>
      <c r="N7824" s="27">
        <v>1</v>
      </c>
      <c r="O7824" s="27">
        <v>2015</v>
      </c>
      <c r="P7824" s="27">
        <v>3</v>
      </c>
      <c r="Q7824" s="27">
        <v>18</v>
      </c>
      <c r="R7824" s="28">
        <f>DATE('Raw Data'!$O7824,'Raw Data'!$P7824,'Raw Data'!$Q7824)</f>
        <v>42081</v>
      </c>
      <c r="S7824" s="27" t="str">
        <f>CONCATENATE(MID('Raw Data'!$H7824,FIND("(",'Raw Data'!$H7824)+1,FIND(")",'Raw Data'!$H7824)-FIND("(",'Raw Data'!$H7824)-1),"",'Raw Data'!$M7824)</f>
        <v>Rs.100</v>
      </c>
      <c r="T7824" s="27">
        <f t="shared" si="122"/>
        <v>1</v>
      </c>
      <c r="U7824" s="29">
        <f>'Raw Data'!$M7824*'Raw Data'!$T7824</f>
        <v>100</v>
      </c>
    </row>
    <row r="7825" spans="1:21" x14ac:dyDescent="0.3">
      <c r="A7825" s="20">
        <v>313040</v>
      </c>
      <c r="B7825" s="27" t="s">
        <v>14569</v>
      </c>
      <c r="C7825" s="27">
        <v>1</v>
      </c>
      <c r="D7825" s="27" t="str">
        <f>VLOOKUP('Raw Data'!$C7825,'country description'!$A$2:$B$16,2,0)</f>
        <v>India</v>
      </c>
      <c r="E7825" s="27" t="s">
        <v>14293</v>
      </c>
      <c r="F7825" s="27" t="s">
        <v>14570</v>
      </c>
      <c r="G7825" s="27" t="s">
        <v>2423</v>
      </c>
      <c r="H7825" s="27" t="s">
        <v>18</v>
      </c>
      <c r="I7825" s="27" t="s">
        <v>19</v>
      </c>
      <c r="J7825" s="27" t="s">
        <v>24</v>
      </c>
      <c r="K7825" s="27">
        <v>2</v>
      </c>
      <c r="L7825" s="27">
        <v>17</v>
      </c>
      <c r="M7825" s="27">
        <v>500</v>
      </c>
      <c r="N7825" s="27">
        <v>2.7</v>
      </c>
      <c r="O7825" s="27">
        <v>2013</v>
      </c>
      <c r="P7825" s="27">
        <v>3</v>
      </c>
      <c r="Q7825" s="27">
        <v>2</v>
      </c>
      <c r="R7825" s="28">
        <f>DATE('Raw Data'!$O7825,'Raw Data'!$P7825,'Raw Data'!$Q7825)</f>
        <v>41335</v>
      </c>
      <c r="S7825" s="27" t="str">
        <f>CONCATENATE(MID('Raw Data'!$H7825,FIND("(",'Raw Data'!$H7825)+1,FIND(")",'Raw Data'!$H7825)-FIND("(",'Raw Data'!$H7825)-1),"",'Raw Data'!$M7825)</f>
        <v>Rs.500</v>
      </c>
      <c r="T7825" s="27">
        <f t="shared" si="122"/>
        <v>1</v>
      </c>
      <c r="U7825" s="29">
        <f>'Raw Data'!$M7825*'Raw Data'!$T7825</f>
        <v>500</v>
      </c>
    </row>
    <row r="7826" spans="1:21" x14ac:dyDescent="0.3">
      <c r="A7826" s="20">
        <v>18449815</v>
      </c>
      <c r="B7826" s="27" t="s">
        <v>14571</v>
      </c>
      <c r="C7826" s="27">
        <v>1</v>
      </c>
      <c r="D7826" s="27" t="str">
        <f>VLOOKUP('Raw Data'!$C7826,'country description'!$A$2:$B$16,2,0)</f>
        <v>India</v>
      </c>
      <c r="E7826" s="27" t="s">
        <v>14293</v>
      </c>
      <c r="F7826" s="27" t="s">
        <v>14572</v>
      </c>
      <c r="G7826" s="27" t="s">
        <v>2768</v>
      </c>
      <c r="H7826" s="27" t="s">
        <v>18</v>
      </c>
      <c r="I7826" s="27" t="s">
        <v>19</v>
      </c>
      <c r="J7826" s="27" t="s">
        <v>19</v>
      </c>
      <c r="K7826" s="27">
        <v>2</v>
      </c>
      <c r="L7826" s="27">
        <v>1</v>
      </c>
      <c r="M7826" s="27">
        <v>600</v>
      </c>
      <c r="N7826" s="27">
        <v>1</v>
      </c>
      <c r="O7826" s="27">
        <v>2018</v>
      </c>
      <c r="P7826" s="27">
        <v>3</v>
      </c>
      <c r="Q7826" s="27">
        <v>12</v>
      </c>
      <c r="R7826" s="28">
        <f>DATE('Raw Data'!$O7826,'Raw Data'!$P7826,'Raw Data'!$Q7826)</f>
        <v>43171</v>
      </c>
      <c r="S7826" s="27" t="str">
        <f>CONCATENATE(MID('Raw Data'!$H7826,FIND("(",'Raw Data'!$H7826)+1,FIND(")",'Raw Data'!$H7826)-FIND("(",'Raw Data'!$H7826)-1),"",'Raw Data'!$M7826)</f>
        <v>Rs.600</v>
      </c>
      <c r="T7826" s="27">
        <f t="shared" si="122"/>
        <v>1</v>
      </c>
      <c r="U7826" s="29">
        <f>'Raw Data'!$M7826*'Raw Data'!$T7826</f>
        <v>600</v>
      </c>
    </row>
    <row r="7827" spans="1:21" x14ac:dyDescent="0.3">
      <c r="A7827" s="20">
        <v>2679</v>
      </c>
      <c r="B7827" s="27" t="s">
        <v>14573</v>
      </c>
      <c r="C7827" s="27">
        <v>1</v>
      </c>
      <c r="D7827" s="27" t="str">
        <f>VLOOKUP('Raw Data'!$C7827,'country description'!$A$2:$B$16,2,0)</f>
        <v>India</v>
      </c>
      <c r="E7827" s="27" t="s">
        <v>14293</v>
      </c>
      <c r="F7827" s="27" t="s">
        <v>14574</v>
      </c>
      <c r="G7827" s="27" t="s">
        <v>512</v>
      </c>
      <c r="H7827" s="27" t="s">
        <v>18</v>
      </c>
      <c r="I7827" s="27" t="s">
        <v>24</v>
      </c>
      <c r="J7827" s="27" t="s">
        <v>19</v>
      </c>
      <c r="K7827" s="27">
        <v>3</v>
      </c>
      <c r="L7827" s="27">
        <v>18</v>
      </c>
      <c r="M7827" s="27">
        <v>1400</v>
      </c>
      <c r="N7827" s="27">
        <v>3.1</v>
      </c>
      <c r="O7827" s="27">
        <v>2011</v>
      </c>
      <c r="P7827" s="27">
        <v>3</v>
      </c>
      <c r="Q7827" s="27">
        <v>14</v>
      </c>
      <c r="R7827" s="28">
        <f>DATE('Raw Data'!$O7827,'Raw Data'!$P7827,'Raw Data'!$Q7827)</f>
        <v>40616</v>
      </c>
      <c r="S7827" s="27" t="str">
        <f>CONCATENATE(MID('Raw Data'!$H7827,FIND("(",'Raw Data'!$H7827)+1,FIND(")",'Raw Data'!$H7827)-FIND("(",'Raw Data'!$H7827)-1),"",'Raw Data'!$M7827)</f>
        <v>Rs.1400</v>
      </c>
      <c r="T7827" s="27">
        <f t="shared" si="122"/>
        <v>1</v>
      </c>
      <c r="U7827" s="29">
        <f>'Raw Data'!$M7827*'Raw Data'!$T7827</f>
        <v>1400</v>
      </c>
    </row>
    <row r="7828" spans="1:21" x14ac:dyDescent="0.3">
      <c r="A7828" s="20">
        <v>18477319</v>
      </c>
      <c r="B7828" s="27" t="s">
        <v>14575</v>
      </c>
      <c r="C7828" s="27">
        <v>1</v>
      </c>
      <c r="D7828" s="27" t="str">
        <f>VLOOKUP('Raw Data'!$C7828,'country description'!$A$2:$B$16,2,0)</f>
        <v>India</v>
      </c>
      <c r="E7828" s="27" t="s">
        <v>14293</v>
      </c>
      <c r="F7828" s="27" t="s">
        <v>14576</v>
      </c>
      <c r="G7828" s="27" t="s">
        <v>410</v>
      </c>
      <c r="H7828" s="27" t="s">
        <v>18</v>
      </c>
      <c r="I7828" s="27" t="s">
        <v>19</v>
      </c>
      <c r="J7828" s="27" t="s">
        <v>19</v>
      </c>
      <c r="K7828" s="27">
        <v>1</v>
      </c>
      <c r="L7828" s="27">
        <v>3</v>
      </c>
      <c r="M7828" s="27">
        <v>400</v>
      </c>
      <c r="N7828" s="27">
        <v>1</v>
      </c>
      <c r="O7828" s="27">
        <v>2013</v>
      </c>
      <c r="P7828" s="27">
        <v>2</v>
      </c>
      <c r="Q7828" s="27">
        <v>4</v>
      </c>
      <c r="R7828" s="28">
        <f>DATE('Raw Data'!$O7828,'Raw Data'!$P7828,'Raw Data'!$Q7828)</f>
        <v>41309</v>
      </c>
      <c r="S7828" s="27" t="str">
        <f>CONCATENATE(MID('Raw Data'!$H7828,FIND("(",'Raw Data'!$H7828)+1,FIND(")",'Raw Data'!$H7828)-FIND("(",'Raw Data'!$H7828)-1),"",'Raw Data'!$M7828)</f>
        <v>Rs.400</v>
      </c>
      <c r="T7828" s="27">
        <f t="shared" si="122"/>
        <v>1</v>
      </c>
      <c r="U7828" s="29">
        <f>'Raw Data'!$M7828*'Raw Data'!$T7828</f>
        <v>400</v>
      </c>
    </row>
    <row r="7829" spans="1:21" x14ac:dyDescent="0.3">
      <c r="A7829" s="20">
        <v>308962</v>
      </c>
      <c r="B7829" s="27" t="s">
        <v>14577</v>
      </c>
      <c r="C7829" s="27">
        <v>1</v>
      </c>
      <c r="D7829" s="27" t="str">
        <f>VLOOKUP('Raw Data'!$C7829,'country description'!$A$2:$B$16,2,0)</f>
        <v>India</v>
      </c>
      <c r="E7829" s="27" t="s">
        <v>14293</v>
      </c>
      <c r="F7829" s="27" t="s">
        <v>14540</v>
      </c>
      <c r="G7829" s="27" t="s">
        <v>410</v>
      </c>
      <c r="H7829" s="27" t="s">
        <v>18</v>
      </c>
      <c r="I7829" s="27" t="s">
        <v>24</v>
      </c>
      <c r="J7829" s="27" t="s">
        <v>19</v>
      </c>
      <c r="K7829" s="27">
        <v>3</v>
      </c>
      <c r="L7829" s="27">
        <v>0</v>
      </c>
      <c r="M7829" s="27">
        <v>1500</v>
      </c>
      <c r="N7829" s="27">
        <v>1</v>
      </c>
      <c r="O7829" s="27">
        <v>2015</v>
      </c>
      <c r="P7829" s="27">
        <v>2</v>
      </c>
      <c r="Q7829" s="27">
        <v>5</v>
      </c>
      <c r="R7829" s="28">
        <f>DATE('Raw Data'!$O7829,'Raw Data'!$P7829,'Raw Data'!$Q7829)</f>
        <v>42040</v>
      </c>
      <c r="S7829" s="27" t="str">
        <f>CONCATENATE(MID('Raw Data'!$H7829,FIND("(",'Raw Data'!$H7829)+1,FIND(")",'Raw Data'!$H7829)-FIND("(",'Raw Data'!$H7829)-1),"",'Raw Data'!$M7829)</f>
        <v>Rs.1500</v>
      </c>
      <c r="T7829" s="27">
        <f t="shared" si="122"/>
        <v>1</v>
      </c>
      <c r="U7829" s="29">
        <f>'Raw Data'!$M7829*'Raw Data'!$T7829</f>
        <v>1500</v>
      </c>
    </row>
    <row r="7830" spans="1:21" x14ac:dyDescent="0.3">
      <c r="A7830" s="20">
        <v>309368</v>
      </c>
      <c r="B7830" s="27" t="s">
        <v>14578</v>
      </c>
      <c r="C7830" s="27">
        <v>1</v>
      </c>
      <c r="D7830" s="27" t="str">
        <f>VLOOKUP('Raw Data'!$C7830,'country description'!$A$2:$B$16,2,0)</f>
        <v>India</v>
      </c>
      <c r="E7830" s="27" t="s">
        <v>14293</v>
      </c>
      <c r="F7830" s="27" t="s">
        <v>14579</v>
      </c>
      <c r="G7830" s="27" t="s">
        <v>504</v>
      </c>
      <c r="H7830" s="27" t="s">
        <v>18</v>
      </c>
      <c r="I7830" s="27" t="s">
        <v>24</v>
      </c>
      <c r="J7830" s="27" t="s">
        <v>19</v>
      </c>
      <c r="K7830" s="27">
        <v>3</v>
      </c>
      <c r="L7830" s="27">
        <v>3</v>
      </c>
      <c r="M7830" s="27">
        <v>1500</v>
      </c>
      <c r="N7830" s="27">
        <v>1</v>
      </c>
      <c r="O7830" s="27">
        <v>2012</v>
      </c>
      <c r="P7830" s="27">
        <v>2</v>
      </c>
      <c r="Q7830" s="27">
        <v>17</v>
      </c>
      <c r="R7830" s="28">
        <f>DATE('Raw Data'!$O7830,'Raw Data'!$P7830,'Raw Data'!$Q7830)</f>
        <v>40956</v>
      </c>
      <c r="S7830" s="27" t="str">
        <f>CONCATENATE(MID('Raw Data'!$H7830,FIND("(",'Raw Data'!$H7830)+1,FIND(")",'Raw Data'!$H7830)-FIND("(",'Raw Data'!$H7830)-1),"",'Raw Data'!$M7830)</f>
        <v>Rs.1500</v>
      </c>
      <c r="T7830" s="27">
        <f t="shared" si="122"/>
        <v>1</v>
      </c>
      <c r="U7830" s="29">
        <f>'Raw Data'!$M7830*'Raw Data'!$T7830</f>
        <v>1500</v>
      </c>
    </row>
    <row r="7831" spans="1:21" x14ac:dyDescent="0.3">
      <c r="A7831" s="20">
        <v>18204479</v>
      </c>
      <c r="B7831" s="27" t="s">
        <v>14580</v>
      </c>
      <c r="C7831" s="27">
        <v>1</v>
      </c>
      <c r="D7831" s="27" t="str">
        <f>VLOOKUP('Raw Data'!$C7831,'country description'!$A$2:$B$16,2,0)</f>
        <v>India</v>
      </c>
      <c r="E7831" s="27" t="s">
        <v>14293</v>
      </c>
      <c r="F7831" s="27" t="s">
        <v>14581</v>
      </c>
      <c r="G7831" s="27" t="s">
        <v>17</v>
      </c>
      <c r="H7831" s="27" t="s">
        <v>18</v>
      </c>
      <c r="I7831" s="27" t="s">
        <v>19</v>
      </c>
      <c r="J7831" s="27" t="s">
        <v>24</v>
      </c>
      <c r="K7831" s="27">
        <v>1</v>
      </c>
      <c r="L7831" s="27">
        <v>7</v>
      </c>
      <c r="M7831" s="27">
        <v>450</v>
      </c>
      <c r="N7831" s="27">
        <v>3.1</v>
      </c>
      <c r="O7831" s="27">
        <v>2015</v>
      </c>
      <c r="P7831" s="27">
        <v>2</v>
      </c>
      <c r="Q7831" s="27">
        <v>3</v>
      </c>
      <c r="R7831" s="28">
        <f>DATE('Raw Data'!$O7831,'Raw Data'!$P7831,'Raw Data'!$Q7831)</f>
        <v>42038</v>
      </c>
      <c r="S7831" s="27" t="str">
        <f>CONCATENATE(MID('Raw Data'!$H7831,FIND("(",'Raw Data'!$H7831)+1,FIND(")",'Raw Data'!$H7831)-FIND("(",'Raw Data'!$H7831)-1),"",'Raw Data'!$M7831)</f>
        <v>Rs.450</v>
      </c>
      <c r="T7831" s="27">
        <f t="shared" si="122"/>
        <v>1</v>
      </c>
      <c r="U7831" s="29">
        <f>'Raw Data'!$M7831*'Raw Data'!$T7831</f>
        <v>450</v>
      </c>
    </row>
    <row r="7832" spans="1:21" x14ac:dyDescent="0.3">
      <c r="A7832" s="20">
        <v>2198</v>
      </c>
      <c r="B7832" s="27" t="s">
        <v>14582</v>
      </c>
      <c r="C7832" s="27">
        <v>1</v>
      </c>
      <c r="D7832" s="27" t="str">
        <f>VLOOKUP('Raw Data'!$C7832,'country description'!$A$2:$B$16,2,0)</f>
        <v>India</v>
      </c>
      <c r="E7832" s="27" t="s">
        <v>14293</v>
      </c>
      <c r="F7832" s="27" t="s">
        <v>14583</v>
      </c>
      <c r="G7832" s="27" t="s">
        <v>393</v>
      </c>
      <c r="H7832" s="27" t="s">
        <v>18</v>
      </c>
      <c r="I7832" s="27" t="s">
        <v>24</v>
      </c>
      <c r="J7832" s="27" t="s">
        <v>19</v>
      </c>
      <c r="K7832" s="27">
        <v>2</v>
      </c>
      <c r="L7832" s="27">
        <v>13</v>
      </c>
      <c r="M7832" s="27">
        <v>700</v>
      </c>
      <c r="N7832" s="27">
        <v>2.9</v>
      </c>
      <c r="O7832" s="27">
        <v>2010</v>
      </c>
      <c r="P7832" s="27">
        <v>2</v>
      </c>
      <c r="Q7832" s="27">
        <v>23</v>
      </c>
      <c r="R7832" s="28">
        <f>DATE('Raw Data'!$O7832,'Raw Data'!$P7832,'Raw Data'!$Q7832)</f>
        <v>40232</v>
      </c>
      <c r="S7832" s="27" t="str">
        <f>CONCATENATE(MID('Raw Data'!$H7832,FIND("(",'Raw Data'!$H7832)+1,FIND(")",'Raw Data'!$H7832)-FIND("(",'Raw Data'!$H7832)-1),"",'Raw Data'!$M7832)</f>
        <v>Rs.700</v>
      </c>
      <c r="T7832" s="27">
        <f t="shared" si="122"/>
        <v>1</v>
      </c>
      <c r="U7832" s="29">
        <f>'Raw Data'!$M7832*'Raw Data'!$T7832</f>
        <v>700</v>
      </c>
    </row>
    <row r="7833" spans="1:21" x14ac:dyDescent="0.3">
      <c r="A7833" s="20">
        <v>18273628</v>
      </c>
      <c r="B7833" s="27" t="s">
        <v>3465</v>
      </c>
      <c r="C7833" s="27">
        <v>1</v>
      </c>
      <c r="D7833" s="27" t="str">
        <f>VLOOKUP('Raw Data'!$C7833,'country description'!$A$2:$B$16,2,0)</f>
        <v>India</v>
      </c>
      <c r="E7833" s="27" t="s">
        <v>14293</v>
      </c>
      <c r="F7833" s="27" t="s">
        <v>14584</v>
      </c>
      <c r="G7833" s="27" t="s">
        <v>17</v>
      </c>
      <c r="H7833" s="27" t="s">
        <v>18</v>
      </c>
      <c r="I7833" s="27" t="s">
        <v>19</v>
      </c>
      <c r="J7833" s="27" t="s">
        <v>19</v>
      </c>
      <c r="K7833" s="27">
        <v>2</v>
      </c>
      <c r="L7833" s="27">
        <v>3</v>
      </c>
      <c r="M7833" s="27">
        <v>700</v>
      </c>
      <c r="N7833" s="27">
        <v>1</v>
      </c>
      <c r="O7833" s="27">
        <v>2011</v>
      </c>
      <c r="P7833" s="27">
        <v>2</v>
      </c>
      <c r="Q7833" s="27">
        <v>15</v>
      </c>
      <c r="R7833" s="28">
        <f>DATE('Raw Data'!$O7833,'Raw Data'!$P7833,'Raw Data'!$Q7833)</f>
        <v>40589</v>
      </c>
      <c r="S7833" s="27" t="str">
        <f>CONCATENATE(MID('Raw Data'!$H7833,FIND("(",'Raw Data'!$H7833)+1,FIND(")",'Raw Data'!$H7833)-FIND("(",'Raw Data'!$H7833)-1),"",'Raw Data'!$M7833)</f>
        <v>Rs.700</v>
      </c>
      <c r="T7833" s="27">
        <f t="shared" si="122"/>
        <v>1</v>
      </c>
      <c r="U7833" s="29">
        <f>'Raw Data'!$M7833*'Raw Data'!$T7833</f>
        <v>700</v>
      </c>
    </row>
    <row r="7834" spans="1:21" x14ac:dyDescent="0.3">
      <c r="A7834" s="20">
        <v>18383469</v>
      </c>
      <c r="B7834" s="27" t="s">
        <v>5141</v>
      </c>
      <c r="C7834" s="27">
        <v>1</v>
      </c>
      <c r="D7834" s="27" t="str">
        <f>VLOOKUP('Raw Data'!$C7834,'country description'!$A$2:$B$16,2,0)</f>
        <v>India</v>
      </c>
      <c r="E7834" s="27" t="s">
        <v>14293</v>
      </c>
      <c r="F7834" s="27" t="s">
        <v>14585</v>
      </c>
      <c r="G7834" s="27" t="s">
        <v>393</v>
      </c>
      <c r="H7834" s="27" t="s">
        <v>18</v>
      </c>
      <c r="I7834" s="27" t="s">
        <v>19</v>
      </c>
      <c r="J7834" s="27" t="s">
        <v>24</v>
      </c>
      <c r="K7834" s="27">
        <v>2</v>
      </c>
      <c r="L7834" s="27">
        <v>31</v>
      </c>
      <c r="M7834" s="27">
        <v>600</v>
      </c>
      <c r="N7834" s="27">
        <v>3.2</v>
      </c>
      <c r="O7834" s="27">
        <v>2014</v>
      </c>
      <c r="P7834" s="27">
        <v>2</v>
      </c>
      <c r="Q7834" s="27">
        <v>19</v>
      </c>
      <c r="R7834" s="28">
        <f>DATE('Raw Data'!$O7834,'Raw Data'!$P7834,'Raw Data'!$Q7834)</f>
        <v>41689</v>
      </c>
      <c r="S7834" s="27" t="str">
        <f>CONCATENATE(MID('Raw Data'!$H7834,FIND("(",'Raw Data'!$H7834)+1,FIND(")",'Raw Data'!$H7834)-FIND("(",'Raw Data'!$H7834)-1),"",'Raw Data'!$M7834)</f>
        <v>Rs.600</v>
      </c>
      <c r="T7834" s="27">
        <f t="shared" si="122"/>
        <v>1</v>
      </c>
      <c r="U7834" s="29">
        <f>'Raw Data'!$M7834*'Raw Data'!$T7834</f>
        <v>600</v>
      </c>
    </row>
    <row r="7835" spans="1:21" x14ac:dyDescent="0.3">
      <c r="A7835" s="20">
        <v>308335</v>
      </c>
      <c r="B7835" s="27" t="s">
        <v>399</v>
      </c>
      <c r="C7835" s="27">
        <v>1</v>
      </c>
      <c r="D7835" s="27" t="str">
        <f>VLOOKUP('Raw Data'!$C7835,'country description'!$A$2:$B$16,2,0)</f>
        <v>India</v>
      </c>
      <c r="E7835" s="27" t="s">
        <v>14293</v>
      </c>
      <c r="F7835" s="27" t="s">
        <v>14586</v>
      </c>
      <c r="G7835" s="27" t="s">
        <v>401</v>
      </c>
      <c r="H7835" s="27" t="s">
        <v>18</v>
      </c>
      <c r="I7835" s="27" t="s">
        <v>19</v>
      </c>
      <c r="J7835" s="27" t="s">
        <v>19</v>
      </c>
      <c r="K7835" s="27">
        <v>2</v>
      </c>
      <c r="L7835" s="27">
        <v>35</v>
      </c>
      <c r="M7835" s="27">
        <v>600</v>
      </c>
      <c r="N7835" s="27">
        <v>2.7</v>
      </c>
      <c r="O7835" s="27">
        <v>2011</v>
      </c>
      <c r="P7835" s="27">
        <v>2</v>
      </c>
      <c r="Q7835" s="27">
        <v>18</v>
      </c>
      <c r="R7835" s="28">
        <f>DATE('Raw Data'!$O7835,'Raw Data'!$P7835,'Raw Data'!$Q7835)</f>
        <v>40592</v>
      </c>
      <c r="S7835" s="27" t="str">
        <f>CONCATENATE(MID('Raw Data'!$H7835,FIND("(",'Raw Data'!$H7835)+1,FIND(")",'Raw Data'!$H7835)-FIND("(",'Raw Data'!$H7835)-1),"",'Raw Data'!$M7835)</f>
        <v>Rs.600</v>
      </c>
      <c r="T7835" s="27">
        <f t="shared" si="122"/>
        <v>1</v>
      </c>
      <c r="U7835" s="29">
        <f>'Raw Data'!$M7835*'Raw Data'!$T7835</f>
        <v>600</v>
      </c>
    </row>
    <row r="7836" spans="1:21" x14ac:dyDescent="0.3">
      <c r="A7836" s="20">
        <v>312981</v>
      </c>
      <c r="B7836" s="27" t="s">
        <v>14587</v>
      </c>
      <c r="C7836" s="27">
        <v>1</v>
      </c>
      <c r="D7836" s="27" t="str">
        <f>VLOOKUP('Raw Data'!$C7836,'country description'!$A$2:$B$16,2,0)</f>
        <v>India</v>
      </c>
      <c r="E7836" s="27" t="s">
        <v>14293</v>
      </c>
      <c r="F7836" s="27" t="s">
        <v>14588</v>
      </c>
      <c r="G7836" s="27" t="s">
        <v>464</v>
      </c>
      <c r="H7836" s="27" t="s">
        <v>18</v>
      </c>
      <c r="I7836" s="27" t="s">
        <v>19</v>
      </c>
      <c r="J7836" s="27" t="s">
        <v>19</v>
      </c>
      <c r="K7836" s="27">
        <v>2</v>
      </c>
      <c r="L7836" s="27">
        <v>35</v>
      </c>
      <c r="M7836" s="27">
        <v>500</v>
      </c>
      <c r="N7836" s="27">
        <v>3.4</v>
      </c>
      <c r="O7836" s="27">
        <v>2017</v>
      </c>
      <c r="P7836" s="27">
        <v>2</v>
      </c>
      <c r="Q7836" s="27">
        <v>15</v>
      </c>
      <c r="R7836" s="28">
        <f>DATE('Raw Data'!$O7836,'Raw Data'!$P7836,'Raw Data'!$Q7836)</f>
        <v>42781</v>
      </c>
      <c r="S7836" s="27" t="str">
        <f>CONCATENATE(MID('Raw Data'!$H7836,FIND("(",'Raw Data'!$H7836)+1,FIND(")",'Raw Data'!$H7836)-FIND("(",'Raw Data'!$H7836)-1),"",'Raw Data'!$M7836)</f>
        <v>Rs.500</v>
      </c>
      <c r="T7836" s="27">
        <f t="shared" si="122"/>
        <v>1</v>
      </c>
      <c r="U7836" s="29">
        <f>'Raw Data'!$M7836*'Raw Data'!$T7836</f>
        <v>500</v>
      </c>
    </row>
    <row r="7837" spans="1:21" x14ac:dyDescent="0.3">
      <c r="A7837" s="20">
        <v>5005</v>
      </c>
      <c r="B7837" s="27" t="s">
        <v>14589</v>
      </c>
      <c r="C7837" s="27">
        <v>1</v>
      </c>
      <c r="D7837" s="27" t="str">
        <f>VLOOKUP('Raw Data'!$C7837,'country description'!$A$2:$B$16,2,0)</f>
        <v>India</v>
      </c>
      <c r="E7837" s="27" t="s">
        <v>14293</v>
      </c>
      <c r="F7837" s="27" t="s">
        <v>14514</v>
      </c>
      <c r="G7837" s="27" t="s">
        <v>17</v>
      </c>
      <c r="H7837" s="27" t="s">
        <v>18</v>
      </c>
      <c r="I7837" s="27" t="s">
        <v>19</v>
      </c>
      <c r="J7837" s="27" t="s">
        <v>19</v>
      </c>
      <c r="K7837" s="27">
        <v>1</v>
      </c>
      <c r="L7837" s="27">
        <v>93</v>
      </c>
      <c r="M7837" s="27">
        <v>400</v>
      </c>
      <c r="N7837" s="27">
        <v>3.6</v>
      </c>
      <c r="O7837" s="27">
        <v>2011</v>
      </c>
      <c r="P7837" s="27">
        <v>2</v>
      </c>
      <c r="Q7837" s="27">
        <v>17</v>
      </c>
      <c r="R7837" s="28">
        <f>DATE('Raw Data'!$O7837,'Raw Data'!$P7837,'Raw Data'!$Q7837)</f>
        <v>40591</v>
      </c>
      <c r="S7837" s="27" t="str">
        <f>CONCATENATE(MID('Raw Data'!$H7837,FIND("(",'Raw Data'!$H7837)+1,FIND(")",'Raw Data'!$H7837)-FIND("(",'Raw Data'!$H7837)-1),"",'Raw Data'!$M7837)</f>
        <v>Rs.400</v>
      </c>
      <c r="T7837" s="27">
        <f t="shared" si="122"/>
        <v>1</v>
      </c>
      <c r="U7837" s="29">
        <f>'Raw Data'!$M7837*'Raw Data'!$T7837</f>
        <v>400</v>
      </c>
    </row>
    <row r="7838" spans="1:21" x14ac:dyDescent="0.3">
      <c r="A7838" s="20">
        <v>3866</v>
      </c>
      <c r="B7838" s="27" t="s">
        <v>5279</v>
      </c>
      <c r="C7838" s="27">
        <v>1</v>
      </c>
      <c r="D7838" s="27" t="str">
        <f>VLOOKUP('Raw Data'!$C7838,'country description'!$A$2:$B$16,2,0)</f>
        <v>India</v>
      </c>
      <c r="E7838" s="27" t="s">
        <v>14293</v>
      </c>
      <c r="F7838" s="27" t="s">
        <v>14590</v>
      </c>
      <c r="G7838" s="27" t="s">
        <v>5281</v>
      </c>
      <c r="H7838" s="27" t="s">
        <v>18</v>
      </c>
      <c r="I7838" s="27" t="s">
        <v>19</v>
      </c>
      <c r="J7838" s="27" t="s">
        <v>19</v>
      </c>
      <c r="K7838" s="27">
        <v>2</v>
      </c>
      <c r="L7838" s="27">
        <v>143</v>
      </c>
      <c r="M7838" s="27">
        <v>500</v>
      </c>
      <c r="N7838" s="27">
        <v>3.5</v>
      </c>
      <c r="O7838" s="27">
        <v>2012</v>
      </c>
      <c r="P7838" s="27">
        <v>2</v>
      </c>
      <c r="Q7838" s="27">
        <v>16</v>
      </c>
      <c r="R7838" s="28">
        <f>DATE('Raw Data'!$O7838,'Raw Data'!$P7838,'Raw Data'!$Q7838)</f>
        <v>40955</v>
      </c>
      <c r="S7838" s="27" t="str">
        <f>CONCATENATE(MID('Raw Data'!$H7838,FIND("(",'Raw Data'!$H7838)+1,FIND(")",'Raw Data'!$H7838)-FIND("(",'Raw Data'!$H7838)-1),"",'Raw Data'!$M7838)</f>
        <v>Rs.500</v>
      </c>
      <c r="T7838" s="27">
        <f t="shared" si="122"/>
        <v>1</v>
      </c>
      <c r="U7838" s="29">
        <f>'Raw Data'!$M7838*'Raw Data'!$T7838</f>
        <v>500</v>
      </c>
    </row>
    <row r="7839" spans="1:21" x14ac:dyDescent="0.3">
      <c r="A7839" s="20">
        <v>1430</v>
      </c>
      <c r="B7839" s="27" t="s">
        <v>14591</v>
      </c>
      <c r="C7839" s="27">
        <v>1</v>
      </c>
      <c r="D7839" s="27" t="str">
        <f>VLOOKUP('Raw Data'!$C7839,'country description'!$A$2:$B$16,2,0)</f>
        <v>India</v>
      </c>
      <c r="E7839" s="27" t="s">
        <v>14293</v>
      </c>
      <c r="F7839" s="27" t="s">
        <v>14592</v>
      </c>
      <c r="G7839" s="27" t="s">
        <v>17</v>
      </c>
      <c r="H7839" s="27" t="s">
        <v>18</v>
      </c>
      <c r="I7839" s="27" t="s">
        <v>19</v>
      </c>
      <c r="J7839" s="27" t="s">
        <v>19</v>
      </c>
      <c r="K7839" s="27">
        <v>1</v>
      </c>
      <c r="L7839" s="27">
        <v>43</v>
      </c>
      <c r="M7839" s="27">
        <v>400</v>
      </c>
      <c r="N7839" s="27">
        <v>2.9</v>
      </c>
      <c r="O7839" s="27">
        <v>2011</v>
      </c>
      <c r="P7839" s="27">
        <v>2</v>
      </c>
      <c r="Q7839" s="27">
        <v>18</v>
      </c>
      <c r="R7839" s="28">
        <f>DATE('Raw Data'!$O7839,'Raw Data'!$P7839,'Raw Data'!$Q7839)</f>
        <v>40592</v>
      </c>
      <c r="S7839" s="27" t="str">
        <f>CONCATENATE(MID('Raw Data'!$H7839,FIND("(",'Raw Data'!$H7839)+1,FIND(")",'Raw Data'!$H7839)-FIND("(",'Raw Data'!$H7839)-1),"",'Raw Data'!$M7839)</f>
        <v>Rs.400</v>
      </c>
      <c r="T7839" s="27">
        <f t="shared" si="122"/>
        <v>1</v>
      </c>
      <c r="U7839" s="29">
        <f>'Raw Data'!$M7839*'Raw Data'!$T7839</f>
        <v>400</v>
      </c>
    </row>
    <row r="7840" spans="1:21" x14ac:dyDescent="0.3">
      <c r="A7840" s="20">
        <v>306962</v>
      </c>
      <c r="B7840" s="27" t="s">
        <v>14593</v>
      </c>
      <c r="C7840" s="27">
        <v>1</v>
      </c>
      <c r="D7840" s="27" t="str">
        <f>VLOOKUP('Raw Data'!$C7840,'country description'!$A$2:$B$16,2,0)</f>
        <v>India</v>
      </c>
      <c r="E7840" s="27" t="s">
        <v>14293</v>
      </c>
      <c r="F7840" s="27" t="s">
        <v>14594</v>
      </c>
      <c r="G7840" s="27" t="s">
        <v>17</v>
      </c>
      <c r="H7840" s="27" t="s">
        <v>18</v>
      </c>
      <c r="I7840" s="27" t="s">
        <v>19</v>
      </c>
      <c r="J7840" s="27" t="s">
        <v>19</v>
      </c>
      <c r="K7840" s="27">
        <v>1</v>
      </c>
      <c r="L7840" s="27">
        <v>26</v>
      </c>
      <c r="M7840" s="27">
        <v>400</v>
      </c>
      <c r="N7840" s="27">
        <v>3.1</v>
      </c>
      <c r="O7840" s="27">
        <v>2014</v>
      </c>
      <c r="P7840" s="27">
        <v>2</v>
      </c>
      <c r="Q7840" s="27">
        <v>9</v>
      </c>
      <c r="R7840" s="28">
        <f>DATE('Raw Data'!$O7840,'Raw Data'!$P7840,'Raw Data'!$Q7840)</f>
        <v>41679</v>
      </c>
      <c r="S7840" s="27" t="str">
        <f>CONCATENATE(MID('Raw Data'!$H7840,FIND("(",'Raw Data'!$H7840)+1,FIND(")",'Raw Data'!$H7840)-FIND("(",'Raw Data'!$H7840)-1),"",'Raw Data'!$M7840)</f>
        <v>Rs.400</v>
      </c>
      <c r="T7840" s="27">
        <f t="shared" si="122"/>
        <v>1</v>
      </c>
      <c r="U7840" s="29">
        <f>'Raw Data'!$M7840*'Raw Data'!$T7840</f>
        <v>400</v>
      </c>
    </row>
    <row r="7841" spans="1:21" x14ac:dyDescent="0.3">
      <c r="A7841" s="20">
        <v>18464631</v>
      </c>
      <c r="B7841" s="27" t="s">
        <v>14595</v>
      </c>
      <c r="C7841" s="27">
        <v>1</v>
      </c>
      <c r="D7841" s="27" t="str">
        <f>VLOOKUP('Raw Data'!$C7841,'country description'!$A$2:$B$16,2,0)</f>
        <v>India</v>
      </c>
      <c r="E7841" s="27" t="s">
        <v>14293</v>
      </c>
      <c r="F7841" s="27" t="s">
        <v>14596</v>
      </c>
      <c r="G7841" s="27" t="s">
        <v>455</v>
      </c>
      <c r="H7841" s="27" t="s">
        <v>18</v>
      </c>
      <c r="I7841" s="27" t="s">
        <v>19</v>
      </c>
      <c r="J7841" s="27" t="s">
        <v>19</v>
      </c>
      <c r="K7841" s="27">
        <v>1</v>
      </c>
      <c r="L7841" s="27">
        <v>0</v>
      </c>
      <c r="M7841" s="27">
        <v>300</v>
      </c>
      <c r="N7841" s="27">
        <v>1</v>
      </c>
      <c r="O7841" s="27">
        <v>2011</v>
      </c>
      <c r="P7841" s="27">
        <v>2</v>
      </c>
      <c r="Q7841" s="27">
        <v>12</v>
      </c>
      <c r="R7841" s="28">
        <f>DATE('Raw Data'!$O7841,'Raw Data'!$P7841,'Raw Data'!$Q7841)</f>
        <v>40586</v>
      </c>
      <c r="S7841" s="27" t="str">
        <f>CONCATENATE(MID('Raw Data'!$H7841,FIND("(",'Raw Data'!$H7841)+1,FIND(")",'Raw Data'!$H7841)-FIND("(",'Raw Data'!$H7841)-1),"",'Raw Data'!$M7841)</f>
        <v>Rs.300</v>
      </c>
      <c r="T7841" s="27">
        <f t="shared" si="122"/>
        <v>1</v>
      </c>
      <c r="U7841" s="29">
        <f>'Raw Data'!$M7841*'Raw Data'!$T7841</f>
        <v>300</v>
      </c>
    </row>
    <row r="7842" spans="1:21" x14ac:dyDescent="0.3">
      <c r="A7842" s="20">
        <v>304001</v>
      </c>
      <c r="B7842" s="27" t="s">
        <v>14597</v>
      </c>
      <c r="C7842" s="27">
        <v>1</v>
      </c>
      <c r="D7842" s="27" t="str">
        <f>VLOOKUP('Raw Data'!$C7842,'country description'!$A$2:$B$16,2,0)</f>
        <v>India</v>
      </c>
      <c r="E7842" s="27" t="s">
        <v>14293</v>
      </c>
      <c r="F7842" s="27" t="s">
        <v>14598</v>
      </c>
      <c r="G7842" s="27" t="s">
        <v>475</v>
      </c>
      <c r="H7842" s="27" t="s">
        <v>18</v>
      </c>
      <c r="I7842" s="27" t="s">
        <v>19</v>
      </c>
      <c r="J7842" s="27" t="s">
        <v>19</v>
      </c>
      <c r="K7842" s="27">
        <v>1</v>
      </c>
      <c r="L7842" s="27">
        <v>20</v>
      </c>
      <c r="M7842" s="27">
        <v>400</v>
      </c>
      <c r="N7842" s="27">
        <v>2.8</v>
      </c>
      <c r="O7842" s="27">
        <v>2011</v>
      </c>
      <c r="P7842" s="27">
        <v>2</v>
      </c>
      <c r="Q7842" s="27">
        <v>13</v>
      </c>
      <c r="R7842" s="28">
        <f>DATE('Raw Data'!$O7842,'Raw Data'!$P7842,'Raw Data'!$Q7842)</f>
        <v>40587</v>
      </c>
      <c r="S7842" s="27" t="str">
        <f>CONCATENATE(MID('Raw Data'!$H7842,FIND("(",'Raw Data'!$H7842)+1,FIND(")",'Raw Data'!$H7842)-FIND("(",'Raw Data'!$H7842)-1),"",'Raw Data'!$M7842)</f>
        <v>Rs.400</v>
      </c>
      <c r="T7842" s="27">
        <f t="shared" si="122"/>
        <v>1</v>
      </c>
      <c r="U7842" s="29">
        <f>'Raw Data'!$M7842*'Raw Data'!$T7842</f>
        <v>400</v>
      </c>
    </row>
    <row r="7843" spans="1:21" x14ac:dyDescent="0.3">
      <c r="A7843" s="20">
        <v>18432933</v>
      </c>
      <c r="B7843" s="27" t="s">
        <v>14599</v>
      </c>
      <c r="C7843" s="27">
        <v>1</v>
      </c>
      <c r="D7843" s="27" t="str">
        <f>VLOOKUP('Raw Data'!$C7843,'country description'!$A$2:$B$16,2,0)</f>
        <v>India</v>
      </c>
      <c r="E7843" s="27" t="s">
        <v>14293</v>
      </c>
      <c r="F7843" s="27" t="s">
        <v>14600</v>
      </c>
      <c r="G7843" s="27" t="s">
        <v>410</v>
      </c>
      <c r="H7843" s="27" t="s">
        <v>18</v>
      </c>
      <c r="I7843" s="27" t="s">
        <v>19</v>
      </c>
      <c r="J7843" s="27" t="s">
        <v>19</v>
      </c>
      <c r="K7843" s="27">
        <v>1</v>
      </c>
      <c r="L7843" s="27">
        <v>0</v>
      </c>
      <c r="M7843" s="27">
        <v>400</v>
      </c>
      <c r="N7843" s="27">
        <v>1</v>
      </c>
      <c r="O7843" s="27">
        <v>2015</v>
      </c>
      <c r="P7843" s="27">
        <v>2</v>
      </c>
      <c r="Q7843" s="27">
        <v>18</v>
      </c>
      <c r="R7843" s="28">
        <f>DATE('Raw Data'!$O7843,'Raw Data'!$P7843,'Raw Data'!$Q7843)</f>
        <v>42053</v>
      </c>
      <c r="S7843" s="27" t="str">
        <f>CONCATENATE(MID('Raw Data'!$H7843,FIND("(",'Raw Data'!$H7843)+1,FIND(")",'Raw Data'!$H7843)-FIND("(",'Raw Data'!$H7843)-1),"",'Raw Data'!$M7843)</f>
        <v>Rs.400</v>
      </c>
      <c r="T7843" s="27">
        <f t="shared" si="122"/>
        <v>1</v>
      </c>
      <c r="U7843" s="29">
        <f>'Raw Data'!$M7843*'Raw Data'!$T7843</f>
        <v>400</v>
      </c>
    </row>
    <row r="7844" spans="1:21" x14ac:dyDescent="0.3">
      <c r="A7844" s="20">
        <v>18482753</v>
      </c>
      <c r="B7844" s="27" t="s">
        <v>14601</v>
      </c>
      <c r="C7844" s="27">
        <v>1</v>
      </c>
      <c r="D7844" s="27" t="str">
        <f>VLOOKUP('Raw Data'!$C7844,'country description'!$A$2:$B$16,2,0)</f>
        <v>India</v>
      </c>
      <c r="E7844" s="27" t="s">
        <v>14293</v>
      </c>
      <c r="F7844" s="27" t="s">
        <v>14602</v>
      </c>
      <c r="G7844" s="27" t="s">
        <v>17</v>
      </c>
      <c r="H7844" s="27" t="s">
        <v>18</v>
      </c>
      <c r="I7844" s="27" t="s">
        <v>19</v>
      </c>
      <c r="J7844" s="27" t="s">
        <v>19</v>
      </c>
      <c r="K7844" s="27">
        <v>1</v>
      </c>
      <c r="L7844" s="27">
        <v>0</v>
      </c>
      <c r="M7844" s="27">
        <v>400</v>
      </c>
      <c r="N7844" s="27">
        <v>1</v>
      </c>
      <c r="O7844" s="27">
        <v>2016</v>
      </c>
      <c r="P7844" s="27">
        <v>2</v>
      </c>
      <c r="Q7844" s="27">
        <v>18</v>
      </c>
      <c r="R7844" s="28">
        <f>DATE('Raw Data'!$O7844,'Raw Data'!$P7844,'Raw Data'!$Q7844)</f>
        <v>42418</v>
      </c>
      <c r="S7844" s="27" t="str">
        <f>CONCATENATE(MID('Raw Data'!$H7844,FIND("(",'Raw Data'!$H7844)+1,FIND(")",'Raw Data'!$H7844)-FIND("(",'Raw Data'!$H7844)-1),"",'Raw Data'!$M7844)</f>
        <v>Rs.400</v>
      </c>
      <c r="T7844" s="27">
        <f t="shared" si="122"/>
        <v>1</v>
      </c>
      <c r="U7844" s="29">
        <f>'Raw Data'!$M7844*'Raw Data'!$T7844</f>
        <v>400</v>
      </c>
    </row>
    <row r="7845" spans="1:21" x14ac:dyDescent="0.3">
      <c r="A7845" s="20">
        <v>18353030</v>
      </c>
      <c r="B7845" s="27" t="s">
        <v>14603</v>
      </c>
      <c r="C7845" s="27">
        <v>1</v>
      </c>
      <c r="D7845" s="27" t="str">
        <f>VLOOKUP('Raw Data'!$C7845,'country description'!$A$2:$B$16,2,0)</f>
        <v>India</v>
      </c>
      <c r="E7845" s="27" t="s">
        <v>14293</v>
      </c>
      <c r="F7845" s="27" t="s">
        <v>14604</v>
      </c>
      <c r="G7845" s="27" t="s">
        <v>566</v>
      </c>
      <c r="H7845" s="27" t="s">
        <v>18</v>
      </c>
      <c r="I7845" s="27" t="s">
        <v>19</v>
      </c>
      <c r="J7845" s="27" t="s">
        <v>19</v>
      </c>
      <c r="K7845" s="27">
        <v>1</v>
      </c>
      <c r="L7845" s="27">
        <v>2</v>
      </c>
      <c r="M7845" s="27">
        <v>300</v>
      </c>
      <c r="N7845" s="27">
        <v>1</v>
      </c>
      <c r="O7845" s="27">
        <v>2017</v>
      </c>
      <c r="P7845" s="27">
        <v>2</v>
      </c>
      <c r="Q7845" s="27">
        <v>7</v>
      </c>
      <c r="R7845" s="28">
        <f>DATE('Raw Data'!$O7845,'Raw Data'!$P7845,'Raw Data'!$Q7845)</f>
        <v>42773</v>
      </c>
      <c r="S7845" s="27" t="str">
        <f>CONCATENATE(MID('Raw Data'!$H7845,FIND("(",'Raw Data'!$H7845)+1,FIND(")",'Raw Data'!$H7845)-FIND("(",'Raw Data'!$H7845)-1),"",'Raw Data'!$M7845)</f>
        <v>Rs.300</v>
      </c>
      <c r="T7845" s="27">
        <f t="shared" si="122"/>
        <v>1</v>
      </c>
      <c r="U7845" s="29">
        <f>'Raw Data'!$M7845*'Raw Data'!$T7845</f>
        <v>300</v>
      </c>
    </row>
    <row r="7846" spans="1:21" x14ac:dyDescent="0.3">
      <c r="A7846" s="20">
        <v>18089775</v>
      </c>
      <c r="B7846" s="27" t="s">
        <v>14605</v>
      </c>
      <c r="C7846" s="27">
        <v>1</v>
      </c>
      <c r="D7846" s="27" t="str">
        <f>VLOOKUP('Raw Data'!$C7846,'country description'!$A$2:$B$16,2,0)</f>
        <v>India</v>
      </c>
      <c r="E7846" s="27" t="s">
        <v>14293</v>
      </c>
      <c r="F7846" s="27" t="s">
        <v>14606</v>
      </c>
      <c r="G7846" s="27" t="s">
        <v>704</v>
      </c>
      <c r="H7846" s="27" t="s">
        <v>18</v>
      </c>
      <c r="I7846" s="27" t="s">
        <v>19</v>
      </c>
      <c r="J7846" s="27" t="s">
        <v>19</v>
      </c>
      <c r="K7846" s="27">
        <v>1</v>
      </c>
      <c r="L7846" s="27">
        <v>1</v>
      </c>
      <c r="M7846" s="27">
        <v>300</v>
      </c>
      <c r="N7846" s="27">
        <v>1</v>
      </c>
      <c r="O7846" s="27">
        <v>2014</v>
      </c>
      <c r="P7846" s="27">
        <v>2</v>
      </c>
      <c r="Q7846" s="27">
        <v>27</v>
      </c>
      <c r="R7846" s="28">
        <f>DATE('Raw Data'!$O7846,'Raw Data'!$P7846,'Raw Data'!$Q7846)</f>
        <v>41697</v>
      </c>
      <c r="S7846" s="27" t="str">
        <f>CONCATENATE(MID('Raw Data'!$H7846,FIND("(",'Raw Data'!$H7846)+1,FIND(")",'Raw Data'!$H7846)-FIND("(",'Raw Data'!$H7846)-1),"",'Raw Data'!$M7846)</f>
        <v>Rs.300</v>
      </c>
      <c r="T7846" s="27">
        <f t="shared" si="122"/>
        <v>1</v>
      </c>
      <c r="U7846" s="29">
        <f>'Raw Data'!$M7846*'Raw Data'!$T7846</f>
        <v>300</v>
      </c>
    </row>
    <row r="7847" spans="1:21" x14ac:dyDescent="0.3">
      <c r="A7847" s="20">
        <v>18380159</v>
      </c>
      <c r="B7847" s="27" t="s">
        <v>7491</v>
      </c>
      <c r="C7847" s="27">
        <v>1</v>
      </c>
      <c r="D7847" s="27" t="str">
        <f>VLOOKUP('Raw Data'!$C7847,'country description'!$A$2:$B$16,2,0)</f>
        <v>India</v>
      </c>
      <c r="E7847" s="27" t="s">
        <v>14293</v>
      </c>
      <c r="F7847" s="27" t="s">
        <v>14607</v>
      </c>
      <c r="G7847" s="27" t="s">
        <v>17</v>
      </c>
      <c r="H7847" s="27" t="s">
        <v>18</v>
      </c>
      <c r="I7847" s="27" t="s">
        <v>19</v>
      </c>
      <c r="J7847" s="27" t="s">
        <v>19</v>
      </c>
      <c r="K7847" s="27">
        <v>1</v>
      </c>
      <c r="L7847" s="27">
        <v>2</v>
      </c>
      <c r="M7847" s="27">
        <v>100</v>
      </c>
      <c r="N7847" s="27">
        <v>1</v>
      </c>
      <c r="O7847" s="27">
        <v>2014</v>
      </c>
      <c r="P7847" s="27">
        <v>2</v>
      </c>
      <c r="Q7847" s="27">
        <v>14</v>
      </c>
      <c r="R7847" s="28">
        <f>DATE('Raw Data'!$O7847,'Raw Data'!$P7847,'Raw Data'!$Q7847)</f>
        <v>41684</v>
      </c>
      <c r="S7847" s="27" t="str">
        <f>CONCATENATE(MID('Raw Data'!$H7847,FIND("(",'Raw Data'!$H7847)+1,FIND(")",'Raw Data'!$H7847)-FIND("(",'Raw Data'!$H7847)-1),"",'Raw Data'!$M7847)</f>
        <v>Rs.100</v>
      </c>
      <c r="T7847" s="27">
        <f t="shared" si="122"/>
        <v>1</v>
      </c>
      <c r="U7847" s="29">
        <f>'Raw Data'!$M7847*'Raw Data'!$T7847</f>
        <v>100</v>
      </c>
    </row>
    <row r="7848" spans="1:21" x14ac:dyDescent="0.3">
      <c r="A7848" s="20">
        <v>307084</v>
      </c>
      <c r="B7848" s="27" t="s">
        <v>14608</v>
      </c>
      <c r="C7848" s="27">
        <v>1</v>
      </c>
      <c r="D7848" s="27" t="str">
        <f>VLOOKUP('Raw Data'!$C7848,'country description'!$A$2:$B$16,2,0)</f>
        <v>India</v>
      </c>
      <c r="E7848" s="27" t="s">
        <v>14293</v>
      </c>
      <c r="F7848" s="27" t="s">
        <v>14609</v>
      </c>
      <c r="G7848" s="27" t="s">
        <v>723</v>
      </c>
      <c r="H7848" s="27" t="s">
        <v>18</v>
      </c>
      <c r="I7848" s="27" t="s">
        <v>19</v>
      </c>
      <c r="J7848" s="27" t="s">
        <v>19</v>
      </c>
      <c r="K7848" s="27">
        <v>2</v>
      </c>
      <c r="L7848" s="27">
        <v>47</v>
      </c>
      <c r="M7848" s="27">
        <v>700</v>
      </c>
      <c r="N7848" s="27">
        <v>3.2</v>
      </c>
      <c r="O7848" s="27">
        <v>2018</v>
      </c>
      <c r="P7848" s="27">
        <v>2</v>
      </c>
      <c r="Q7848" s="27">
        <v>13</v>
      </c>
      <c r="R7848" s="28">
        <f>DATE('Raw Data'!$O7848,'Raw Data'!$P7848,'Raw Data'!$Q7848)</f>
        <v>43144</v>
      </c>
      <c r="S7848" s="27" t="str">
        <f>CONCATENATE(MID('Raw Data'!$H7848,FIND("(",'Raw Data'!$H7848)+1,FIND(")",'Raw Data'!$H7848)-FIND("(",'Raw Data'!$H7848)-1),"",'Raw Data'!$M7848)</f>
        <v>Rs.700</v>
      </c>
      <c r="T7848" s="27">
        <f t="shared" si="122"/>
        <v>1</v>
      </c>
      <c r="U7848" s="29">
        <f>'Raw Data'!$M7848*'Raw Data'!$T7848</f>
        <v>700</v>
      </c>
    </row>
    <row r="7849" spans="1:21" x14ac:dyDescent="0.3">
      <c r="A7849" s="20">
        <v>8297</v>
      </c>
      <c r="B7849" s="27" t="s">
        <v>11591</v>
      </c>
      <c r="C7849" s="27">
        <v>1</v>
      </c>
      <c r="D7849" s="27" t="str">
        <f>VLOOKUP('Raw Data'!$C7849,'country description'!$A$2:$B$16,2,0)</f>
        <v>India</v>
      </c>
      <c r="E7849" s="27" t="s">
        <v>14293</v>
      </c>
      <c r="F7849" s="27" t="s">
        <v>14610</v>
      </c>
      <c r="G7849" s="27" t="s">
        <v>671</v>
      </c>
      <c r="H7849" s="27" t="s">
        <v>18</v>
      </c>
      <c r="I7849" s="27" t="s">
        <v>19</v>
      </c>
      <c r="J7849" s="27" t="s">
        <v>19</v>
      </c>
      <c r="K7849" s="27">
        <v>1</v>
      </c>
      <c r="L7849" s="27">
        <v>15</v>
      </c>
      <c r="M7849" s="27">
        <v>150</v>
      </c>
      <c r="N7849" s="27">
        <v>3.1</v>
      </c>
      <c r="O7849" s="27">
        <v>2014</v>
      </c>
      <c r="P7849" s="27">
        <v>2</v>
      </c>
      <c r="Q7849" s="27">
        <v>10</v>
      </c>
      <c r="R7849" s="28">
        <f>DATE('Raw Data'!$O7849,'Raw Data'!$P7849,'Raw Data'!$Q7849)</f>
        <v>41680</v>
      </c>
      <c r="S7849" s="27" t="str">
        <f>CONCATENATE(MID('Raw Data'!$H7849,FIND("(",'Raw Data'!$H7849)+1,FIND(")",'Raw Data'!$H7849)-FIND("(",'Raw Data'!$H7849)-1),"",'Raw Data'!$M7849)</f>
        <v>Rs.150</v>
      </c>
      <c r="T7849" s="27">
        <f t="shared" si="122"/>
        <v>1</v>
      </c>
      <c r="U7849" s="29">
        <f>'Raw Data'!$M7849*'Raw Data'!$T7849</f>
        <v>150</v>
      </c>
    </row>
    <row r="7850" spans="1:21" x14ac:dyDescent="0.3">
      <c r="A7850" s="20">
        <v>18471320</v>
      </c>
      <c r="B7850" s="27" t="s">
        <v>7568</v>
      </c>
      <c r="C7850" s="27">
        <v>1</v>
      </c>
      <c r="D7850" s="27" t="str">
        <f>VLOOKUP('Raw Data'!$C7850,'country description'!$A$2:$B$16,2,0)</f>
        <v>India</v>
      </c>
      <c r="E7850" s="27" t="s">
        <v>14293</v>
      </c>
      <c r="F7850" s="27" t="s">
        <v>14611</v>
      </c>
      <c r="G7850" s="27" t="s">
        <v>424</v>
      </c>
      <c r="H7850" s="27" t="s">
        <v>18</v>
      </c>
      <c r="I7850" s="27" t="s">
        <v>19</v>
      </c>
      <c r="J7850" s="27" t="s">
        <v>19</v>
      </c>
      <c r="K7850" s="27">
        <v>1</v>
      </c>
      <c r="L7850" s="27">
        <v>0</v>
      </c>
      <c r="M7850" s="27">
        <v>300</v>
      </c>
      <c r="N7850" s="27">
        <v>1</v>
      </c>
      <c r="O7850" s="27">
        <v>2014</v>
      </c>
      <c r="P7850" s="27">
        <v>2</v>
      </c>
      <c r="Q7850" s="27">
        <v>1</v>
      </c>
      <c r="R7850" s="28">
        <f>DATE('Raw Data'!$O7850,'Raw Data'!$P7850,'Raw Data'!$Q7850)</f>
        <v>41671</v>
      </c>
      <c r="S7850" s="27" t="str">
        <f>CONCATENATE(MID('Raw Data'!$H7850,FIND("(",'Raw Data'!$H7850)+1,FIND(")",'Raw Data'!$H7850)-FIND("(",'Raw Data'!$H7850)-1),"",'Raw Data'!$M7850)</f>
        <v>Rs.300</v>
      </c>
      <c r="T7850" s="27">
        <f t="shared" si="122"/>
        <v>1</v>
      </c>
      <c r="U7850" s="29">
        <f>'Raw Data'!$M7850*'Raw Data'!$T7850</f>
        <v>300</v>
      </c>
    </row>
    <row r="7851" spans="1:21" x14ac:dyDescent="0.3">
      <c r="A7851" s="20">
        <v>2680</v>
      </c>
      <c r="B7851" s="27" t="s">
        <v>14612</v>
      </c>
      <c r="C7851" s="27">
        <v>1</v>
      </c>
      <c r="D7851" s="27" t="str">
        <f>VLOOKUP('Raw Data'!$C7851,'country description'!$A$2:$B$16,2,0)</f>
        <v>India</v>
      </c>
      <c r="E7851" s="27" t="s">
        <v>14293</v>
      </c>
      <c r="F7851" s="27" t="s">
        <v>14574</v>
      </c>
      <c r="G7851" s="27" t="s">
        <v>461</v>
      </c>
      <c r="H7851" s="27" t="s">
        <v>18</v>
      </c>
      <c r="I7851" s="27" t="s">
        <v>19</v>
      </c>
      <c r="J7851" s="27" t="s">
        <v>19</v>
      </c>
      <c r="K7851" s="27">
        <v>2</v>
      </c>
      <c r="L7851" s="27">
        <v>10</v>
      </c>
      <c r="M7851" s="27">
        <v>700</v>
      </c>
      <c r="N7851" s="27">
        <v>3</v>
      </c>
      <c r="O7851" s="27">
        <v>2010</v>
      </c>
      <c r="P7851" s="27">
        <v>2</v>
      </c>
      <c r="Q7851" s="27">
        <v>6</v>
      </c>
      <c r="R7851" s="28">
        <f>DATE('Raw Data'!$O7851,'Raw Data'!$P7851,'Raw Data'!$Q7851)</f>
        <v>40215</v>
      </c>
      <c r="S7851" s="27" t="str">
        <f>CONCATENATE(MID('Raw Data'!$H7851,FIND("(",'Raw Data'!$H7851)+1,FIND(")",'Raw Data'!$H7851)-FIND("(",'Raw Data'!$H7851)-1),"",'Raw Data'!$M7851)</f>
        <v>Rs.700</v>
      </c>
      <c r="T7851" s="27">
        <f t="shared" si="122"/>
        <v>1</v>
      </c>
      <c r="U7851" s="29">
        <f>'Raw Data'!$M7851*'Raw Data'!$T7851</f>
        <v>700</v>
      </c>
    </row>
    <row r="7852" spans="1:21" x14ac:dyDescent="0.3">
      <c r="A7852" s="20">
        <v>301729</v>
      </c>
      <c r="B7852" s="27" t="s">
        <v>14613</v>
      </c>
      <c r="C7852" s="27">
        <v>1</v>
      </c>
      <c r="D7852" s="27" t="str">
        <f>VLOOKUP('Raw Data'!$C7852,'country description'!$A$2:$B$16,2,0)</f>
        <v>India</v>
      </c>
      <c r="E7852" s="27" t="s">
        <v>14293</v>
      </c>
      <c r="F7852" s="27" t="s">
        <v>14414</v>
      </c>
      <c r="G7852" s="27" t="s">
        <v>17</v>
      </c>
      <c r="H7852" s="27" t="s">
        <v>18</v>
      </c>
      <c r="I7852" s="27" t="s">
        <v>19</v>
      </c>
      <c r="J7852" s="27" t="s">
        <v>19</v>
      </c>
      <c r="K7852" s="27">
        <v>1</v>
      </c>
      <c r="L7852" s="27">
        <v>8</v>
      </c>
      <c r="M7852" s="27">
        <v>150</v>
      </c>
      <c r="N7852" s="27">
        <v>2.9</v>
      </c>
      <c r="O7852" s="27">
        <v>2014</v>
      </c>
      <c r="P7852" s="27">
        <v>1</v>
      </c>
      <c r="Q7852" s="27">
        <v>1</v>
      </c>
      <c r="R7852" s="28">
        <f>DATE('Raw Data'!$O7852,'Raw Data'!$P7852,'Raw Data'!$Q7852)</f>
        <v>41640</v>
      </c>
      <c r="S7852" s="27" t="str">
        <f>CONCATENATE(MID('Raw Data'!$H7852,FIND("(",'Raw Data'!$H7852)+1,FIND(")",'Raw Data'!$H7852)-FIND("(",'Raw Data'!$H7852)-1),"",'Raw Data'!$M7852)</f>
        <v>Rs.150</v>
      </c>
      <c r="T7852" s="27">
        <f t="shared" si="122"/>
        <v>1</v>
      </c>
      <c r="U7852" s="29">
        <f>'Raw Data'!$M7852*'Raw Data'!$T7852</f>
        <v>150</v>
      </c>
    </row>
    <row r="7853" spans="1:21" x14ac:dyDescent="0.3">
      <c r="A7853" s="20">
        <v>311051</v>
      </c>
      <c r="B7853" s="27" t="s">
        <v>5320</v>
      </c>
      <c r="C7853" s="27">
        <v>1</v>
      </c>
      <c r="D7853" s="27" t="str">
        <f>VLOOKUP('Raw Data'!$C7853,'country description'!$A$2:$B$16,2,0)</f>
        <v>India</v>
      </c>
      <c r="E7853" s="27" t="s">
        <v>14293</v>
      </c>
      <c r="F7853" s="27" t="s">
        <v>14614</v>
      </c>
      <c r="G7853" s="27" t="s">
        <v>12108</v>
      </c>
      <c r="H7853" s="27" t="s">
        <v>18</v>
      </c>
      <c r="I7853" s="27" t="s">
        <v>19</v>
      </c>
      <c r="J7853" s="27" t="s">
        <v>24</v>
      </c>
      <c r="K7853" s="27">
        <v>2</v>
      </c>
      <c r="L7853" s="27">
        <v>57</v>
      </c>
      <c r="M7853" s="27">
        <v>500</v>
      </c>
      <c r="N7853" s="27">
        <v>2.1</v>
      </c>
      <c r="O7853" s="27">
        <v>2016</v>
      </c>
      <c r="P7853" s="27">
        <v>1</v>
      </c>
      <c r="Q7853" s="27">
        <v>6</v>
      </c>
      <c r="R7853" s="28">
        <f>DATE('Raw Data'!$O7853,'Raw Data'!$P7853,'Raw Data'!$Q7853)</f>
        <v>42375</v>
      </c>
      <c r="S7853" s="27" t="str">
        <f>CONCATENATE(MID('Raw Data'!$H7853,FIND("(",'Raw Data'!$H7853)+1,FIND(")",'Raw Data'!$H7853)-FIND("(",'Raw Data'!$H7853)-1),"",'Raw Data'!$M7853)</f>
        <v>Rs.500</v>
      </c>
      <c r="T7853" s="27">
        <f t="shared" si="122"/>
        <v>1</v>
      </c>
      <c r="U7853" s="29">
        <f>'Raw Data'!$M7853*'Raw Data'!$T7853</f>
        <v>500</v>
      </c>
    </row>
    <row r="7854" spans="1:21" x14ac:dyDescent="0.3">
      <c r="A7854" s="20">
        <v>6077</v>
      </c>
      <c r="B7854" s="27" t="s">
        <v>6755</v>
      </c>
      <c r="C7854" s="27">
        <v>1</v>
      </c>
      <c r="D7854" s="27" t="str">
        <f>VLOOKUP('Raw Data'!$C7854,'country description'!$A$2:$B$16,2,0)</f>
        <v>India</v>
      </c>
      <c r="E7854" s="27" t="s">
        <v>14293</v>
      </c>
      <c r="F7854" s="27" t="s">
        <v>14615</v>
      </c>
      <c r="G7854" s="27" t="s">
        <v>727</v>
      </c>
      <c r="H7854" s="27" t="s">
        <v>18</v>
      </c>
      <c r="I7854" s="27" t="s">
        <v>19</v>
      </c>
      <c r="J7854" s="27" t="s">
        <v>19</v>
      </c>
      <c r="K7854" s="27">
        <v>1</v>
      </c>
      <c r="L7854" s="27">
        <v>16</v>
      </c>
      <c r="M7854" s="27">
        <v>400</v>
      </c>
      <c r="N7854" s="27">
        <v>3.2</v>
      </c>
      <c r="O7854" s="27">
        <v>2016</v>
      </c>
      <c r="P7854" s="27">
        <v>1</v>
      </c>
      <c r="Q7854" s="27">
        <v>3</v>
      </c>
      <c r="R7854" s="28">
        <f>DATE('Raw Data'!$O7854,'Raw Data'!$P7854,'Raw Data'!$Q7854)</f>
        <v>42372</v>
      </c>
      <c r="S7854" s="27" t="str">
        <f>CONCATENATE(MID('Raw Data'!$H7854,FIND("(",'Raw Data'!$H7854)+1,FIND(")",'Raw Data'!$H7854)-FIND("(",'Raw Data'!$H7854)-1),"",'Raw Data'!$M7854)</f>
        <v>Rs.400</v>
      </c>
      <c r="T7854" s="27">
        <f t="shared" si="122"/>
        <v>1</v>
      </c>
      <c r="U7854" s="29">
        <f>'Raw Data'!$M7854*'Raw Data'!$T7854</f>
        <v>400</v>
      </c>
    </row>
    <row r="7855" spans="1:21" x14ac:dyDescent="0.3">
      <c r="A7855" s="20">
        <v>18472429</v>
      </c>
      <c r="B7855" s="27" t="s">
        <v>14616</v>
      </c>
      <c r="C7855" s="27">
        <v>1</v>
      </c>
      <c r="D7855" s="27" t="str">
        <f>VLOOKUP('Raw Data'!$C7855,'country description'!$A$2:$B$16,2,0)</f>
        <v>India</v>
      </c>
      <c r="E7855" s="27" t="s">
        <v>14293</v>
      </c>
      <c r="F7855" s="27" t="s">
        <v>14617</v>
      </c>
      <c r="G7855" s="27" t="s">
        <v>17</v>
      </c>
      <c r="H7855" s="27" t="s">
        <v>18</v>
      </c>
      <c r="I7855" s="27" t="s">
        <v>19</v>
      </c>
      <c r="J7855" s="27" t="s">
        <v>19</v>
      </c>
      <c r="K7855" s="27">
        <v>1</v>
      </c>
      <c r="L7855" s="27">
        <v>0</v>
      </c>
      <c r="M7855" s="27">
        <v>300</v>
      </c>
      <c r="N7855" s="27">
        <v>1</v>
      </c>
      <c r="O7855" s="27">
        <v>2011</v>
      </c>
      <c r="P7855" s="27">
        <v>1</v>
      </c>
      <c r="Q7855" s="27">
        <v>11</v>
      </c>
      <c r="R7855" s="28">
        <f>DATE('Raw Data'!$O7855,'Raw Data'!$P7855,'Raw Data'!$Q7855)</f>
        <v>40554</v>
      </c>
      <c r="S7855" s="27" t="str">
        <f>CONCATENATE(MID('Raw Data'!$H7855,FIND("(",'Raw Data'!$H7855)+1,FIND(")",'Raw Data'!$H7855)-FIND("(",'Raw Data'!$H7855)-1),"",'Raw Data'!$M7855)</f>
        <v>Rs.300</v>
      </c>
      <c r="T7855" s="27">
        <f t="shared" si="122"/>
        <v>1</v>
      </c>
      <c r="U7855" s="29">
        <f>'Raw Data'!$M7855*'Raw Data'!$T7855</f>
        <v>300</v>
      </c>
    </row>
    <row r="7856" spans="1:21" x14ac:dyDescent="0.3">
      <c r="A7856" s="20">
        <v>301193</v>
      </c>
      <c r="B7856" s="27" t="s">
        <v>1130</v>
      </c>
      <c r="C7856" s="27">
        <v>1</v>
      </c>
      <c r="D7856" s="27" t="str">
        <f>VLOOKUP('Raw Data'!$C7856,'country description'!$A$2:$B$16,2,0)</f>
        <v>India</v>
      </c>
      <c r="E7856" s="27" t="s">
        <v>14293</v>
      </c>
      <c r="F7856" s="27" t="s">
        <v>14618</v>
      </c>
      <c r="G7856" s="27" t="s">
        <v>464</v>
      </c>
      <c r="H7856" s="27" t="s">
        <v>18</v>
      </c>
      <c r="I7856" s="27" t="s">
        <v>19</v>
      </c>
      <c r="J7856" s="27" t="s">
        <v>19</v>
      </c>
      <c r="K7856" s="27">
        <v>1</v>
      </c>
      <c r="L7856" s="27">
        <v>17</v>
      </c>
      <c r="M7856" s="27">
        <v>200</v>
      </c>
      <c r="N7856" s="27">
        <v>3.3</v>
      </c>
      <c r="O7856" s="27">
        <v>2013</v>
      </c>
      <c r="P7856" s="27">
        <v>1</v>
      </c>
      <c r="Q7856" s="27">
        <v>27</v>
      </c>
      <c r="R7856" s="28">
        <f>DATE('Raw Data'!$O7856,'Raw Data'!$P7856,'Raw Data'!$Q7856)</f>
        <v>41301</v>
      </c>
      <c r="S7856" s="27" t="str">
        <f>CONCATENATE(MID('Raw Data'!$H7856,FIND("(",'Raw Data'!$H7856)+1,FIND(")",'Raw Data'!$H7856)-FIND("(",'Raw Data'!$H7856)-1),"",'Raw Data'!$M7856)</f>
        <v>Rs.200</v>
      </c>
      <c r="T7856" s="27">
        <f t="shared" si="122"/>
        <v>1</v>
      </c>
      <c r="U7856" s="29">
        <f>'Raw Data'!$M7856*'Raw Data'!$T7856</f>
        <v>200</v>
      </c>
    </row>
    <row r="7857" spans="1:21" x14ac:dyDescent="0.3">
      <c r="A7857" s="20">
        <v>6152</v>
      </c>
      <c r="B7857" s="27" t="s">
        <v>14013</v>
      </c>
      <c r="C7857" s="27">
        <v>1</v>
      </c>
      <c r="D7857" s="27" t="str">
        <f>VLOOKUP('Raw Data'!$C7857,'country description'!$A$2:$B$16,2,0)</f>
        <v>India</v>
      </c>
      <c r="E7857" s="27" t="s">
        <v>14293</v>
      </c>
      <c r="F7857" s="27" t="s">
        <v>14619</v>
      </c>
      <c r="G7857" s="27" t="s">
        <v>566</v>
      </c>
      <c r="H7857" s="27" t="s">
        <v>18</v>
      </c>
      <c r="I7857" s="27" t="s">
        <v>19</v>
      </c>
      <c r="J7857" s="27" t="s">
        <v>19</v>
      </c>
      <c r="K7857" s="27">
        <v>1</v>
      </c>
      <c r="L7857" s="27">
        <v>25</v>
      </c>
      <c r="M7857" s="27">
        <v>400</v>
      </c>
      <c r="N7857" s="27">
        <v>2.5</v>
      </c>
      <c r="O7857" s="27">
        <v>2014</v>
      </c>
      <c r="P7857" s="27">
        <v>1</v>
      </c>
      <c r="Q7857" s="27">
        <v>7</v>
      </c>
      <c r="R7857" s="28">
        <f>DATE('Raw Data'!$O7857,'Raw Data'!$P7857,'Raw Data'!$Q7857)</f>
        <v>41646</v>
      </c>
      <c r="S7857" s="27" t="str">
        <f>CONCATENATE(MID('Raw Data'!$H7857,FIND("(",'Raw Data'!$H7857)+1,FIND(")",'Raw Data'!$H7857)-FIND("(",'Raw Data'!$H7857)-1),"",'Raw Data'!$M7857)</f>
        <v>Rs.400</v>
      </c>
      <c r="T7857" s="27">
        <f t="shared" si="122"/>
        <v>1</v>
      </c>
      <c r="U7857" s="29">
        <f>'Raw Data'!$M7857*'Raw Data'!$T7857</f>
        <v>400</v>
      </c>
    </row>
    <row r="7858" spans="1:21" x14ac:dyDescent="0.3">
      <c r="A7858" s="20">
        <v>303871</v>
      </c>
      <c r="B7858" s="27" t="s">
        <v>14304</v>
      </c>
      <c r="C7858" s="27">
        <v>1</v>
      </c>
      <c r="D7858" s="27" t="str">
        <f>VLOOKUP('Raw Data'!$C7858,'country description'!$A$2:$B$16,2,0)</f>
        <v>India</v>
      </c>
      <c r="E7858" s="27" t="s">
        <v>14293</v>
      </c>
      <c r="F7858" s="27" t="s">
        <v>14620</v>
      </c>
      <c r="G7858" s="27" t="s">
        <v>393</v>
      </c>
      <c r="H7858" s="27" t="s">
        <v>18</v>
      </c>
      <c r="I7858" s="27" t="s">
        <v>19</v>
      </c>
      <c r="J7858" s="27" t="s">
        <v>24</v>
      </c>
      <c r="K7858" s="27">
        <v>2</v>
      </c>
      <c r="L7858" s="27">
        <v>56</v>
      </c>
      <c r="M7858" s="27">
        <v>600</v>
      </c>
      <c r="N7858" s="27">
        <v>2.7</v>
      </c>
      <c r="O7858" s="27">
        <v>2013</v>
      </c>
      <c r="P7858" s="27">
        <v>1</v>
      </c>
      <c r="Q7858" s="27">
        <v>25</v>
      </c>
      <c r="R7858" s="28">
        <f>DATE('Raw Data'!$O7858,'Raw Data'!$P7858,'Raw Data'!$Q7858)</f>
        <v>41299</v>
      </c>
      <c r="S7858" s="27" t="str">
        <f>CONCATENATE(MID('Raw Data'!$H7858,FIND("(",'Raw Data'!$H7858)+1,FIND(")",'Raw Data'!$H7858)-FIND("(",'Raw Data'!$H7858)-1),"",'Raw Data'!$M7858)</f>
        <v>Rs.600</v>
      </c>
      <c r="T7858" s="27">
        <f t="shared" si="122"/>
        <v>1</v>
      </c>
      <c r="U7858" s="29">
        <f>'Raw Data'!$M7858*'Raw Data'!$T7858</f>
        <v>600</v>
      </c>
    </row>
    <row r="7859" spans="1:21" x14ac:dyDescent="0.3">
      <c r="A7859" s="20">
        <v>18452730</v>
      </c>
      <c r="B7859" s="27" t="s">
        <v>14621</v>
      </c>
      <c r="C7859" s="27">
        <v>1</v>
      </c>
      <c r="D7859" s="27" t="str">
        <f>VLOOKUP('Raw Data'!$C7859,'country description'!$A$2:$B$16,2,0)</f>
        <v>India</v>
      </c>
      <c r="E7859" s="27" t="s">
        <v>14293</v>
      </c>
      <c r="F7859" s="27" t="s">
        <v>14622</v>
      </c>
      <c r="G7859" s="27" t="s">
        <v>6081</v>
      </c>
      <c r="H7859" s="27" t="s">
        <v>18</v>
      </c>
      <c r="I7859" s="27" t="s">
        <v>19</v>
      </c>
      <c r="J7859" s="27" t="s">
        <v>19</v>
      </c>
      <c r="K7859" s="27">
        <v>1</v>
      </c>
      <c r="L7859" s="27">
        <v>1</v>
      </c>
      <c r="M7859" s="27">
        <v>400</v>
      </c>
      <c r="N7859" s="27">
        <v>1</v>
      </c>
      <c r="O7859" s="27">
        <v>2012</v>
      </c>
      <c r="P7859" s="27">
        <v>1</v>
      </c>
      <c r="Q7859" s="27">
        <v>22</v>
      </c>
      <c r="R7859" s="28">
        <f>DATE('Raw Data'!$O7859,'Raw Data'!$P7859,'Raw Data'!$Q7859)</f>
        <v>40930</v>
      </c>
      <c r="S7859" s="27" t="str">
        <f>CONCATENATE(MID('Raw Data'!$H7859,FIND("(",'Raw Data'!$H7859)+1,FIND(")",'Raw Data'!$H7859)-FIND("(",'Raw Data'!$H7859)-1),"",'Raw Data'!$M7859)</f>
        <v>Rs.400</v>
      </c>
      <c r="T7859" s="27">
        <f t="shared" si="122"/>
        <v>1</v>
      </c>
      <c r="U7859" s="29">
        <f>'Raw Data'!$M7859*'Raw Data'!$T7859</f>
        <v>400</v>
      </c>
    </row>
    <row r="7860" spans="1:21" x14ac:dyDescent="0.3">
      <c r="A7860" s="20">
        <v>305235</v>
      </c>
      <c r="B7860" s="27" t="s">
        <v>14623</v>
      </c>
      <c r="C7860" s="27">
        <v>1</v>
      </c>
      <c r="D7860" s="27" t="str">
        <f>VLOOKUP('Raw Data'!$C7860,'country description'!$A$2:$B$16,2,0)</f>
        <v>India</v>
      </c>
      <c r="E7860" s="27" t="s">
        <v>14293</v>
      </c>
      <c r="F7860" s="27" t="s">
        <v>14624</v>
      </c>
      <c r="G7860" s="27" t="s">
        <v>455</v>
      </c>
      <c r="H7860" s="27" t="s">
        <v>18</v>
      </c>
      <c r="I7860" s="27" t="s">
        <v>19</v>
      </c>
      <c r="J7860" s="27" t="s">
        <v>19</v>
      </c>
      <c r="K7860" s="27">
        <v>1</v>
      </c>
      <c r="L7860" s="27">
        <v>4</v>
      </c>
      <c r="M7860" s="27">
        <v>350</v>
      </c>
      <c r="N7860" s="27">
        <v>2.9</v>
      </c>
      <c r="O7860" s="27">
        <v>2013</v>
      </c>
      <c r="P7860" s="27">
        <v>1</v>
      </c>
      <c r="Q7860" s="27">
        <v>25</v>
      </c>
      <c r="R7860" s="28">
        <f>DATE('Raw Data'!$O7860,'Raw Data'!$P7860,'Raw Data'!$Q7860)</f>
        <v>41299</v>
      </c>
      <c r="S7860" s="27" t="str">
        <f>CONCATENATE(MID('Raw Data'!$H7860,FIND("(",'Raw Data'!$H7860)+1,FIND(")",'Raw Data'!$H7860)-FIND("(",'Raw Data'!$H7860)-1),"",'Raw Data'!$M7860)</f>
        <v>Rs.350</v>
      </c>
      <c r="T7860" s="27">
        <f t="shared" si="122"/>
        <v>1</v>
      </c>
      <c r="U7860" s="29">
        <f>'Raw Data'!$M7860*'Raw Data'!$T7860</f>
        <v>350</v>
      </c>
    </row>
    <row r="7861" spans="1:21" x14ac:dyDescent="0.3">
      <c r="A7861" s="20">
        <v>304112</v>
      </c>
      <c r="B7861" s="27" t="s">
        <v>3992</v>
      </c>
      <c r="C7861" s="27">
        <v>1</v>
      </c>
      <c r="D7861" s="27" t="str">
        <f>VLOOKUP('Raw Data'!$C7861,'country description'!$A$2:$B$16,2,0)</f>
        <v>India</v>
      </c>
      <c r="E7861" s="27" t="s">
        <v>14293</v>
      </c>
      <c r="F7861" s="27" t="s">
        <v>14625</v>
      </c>
      <c r="G7861" s="27" t="s">
        <v>835</v>
      </c>
      <c r="H7861" s="27" t="s">
        <v>18</v>
      </c>
      <c r="I7861" s="27" t="s">
        <v>19</v>
      </c>
      <c r="J7861" s="27" t="s">
        <v>19</v>
      </c>
      <c r="K7861" s="27">
        <v>2</v>
      </c>
      <c r="L7861" s="27">
        <v>29</v>
      </c>
      <c r="M7861" s="27">
        <v>800</v>
      </c>
      <c r="N7861" s="27">
        <v>2.7</v>
      </c>
      <c r="O7861" s="27">
        <v>2017</v>
      </c>
      <c r="P7861" s="27">
        <v>1</v>
      </c>
      <c r="Q7861" s="27">
        <v>24</v>
      </c>
      <c r="R7861" s="28">
        <f>DATE('Raw Data'!$O7861,'Raw Data'!$P7861,'Raw Data'!$Q7861)</f>
        <v>42759</v>
      </c>
      <c r="S7861" s="27" t="str">
        <f>CONCATENATE(MID('Raw Data'!$H7861,FIND("(",'Raw Data'!$H7861)+1,FIND(")",'Raw Data'!$H7861)-FIND("(",'Raw Data'!$H7861)-1),"",'Raw Data'!$M7861)</f>
        <v>Rs.800</v>
      </c>
      <c r="T7861" s="27">
        <f t="shared" si="122"/>
        <v>1</v>
      </c>
      <c r="U7861" s="29">
        <f>'Raw Data'!$M7861*'Raw Data'!$T7861</f>
        <v>800</v>
      </c>
    </row>
    <row r="7862" spans="1:21" x14ac:dyDescent="0.3">
      <c r="A7862" s="20">
        <v>18444264</v>
      </c>
      <c r="B7862" s="27" t="s">
        <v>14626</v>
      </c>
      <c r="C7862" s="27">
        <v>1</v>
      </c>
      <c r="D7862" s="27" t="str">
        <f>VLOOKUP('Raw Data'!$C7862,'country description'!$A$2:$B$16,2,0)</f>
        <v>India</v>
      </c>
      <c r="E7862" s="27" t="s">
        <v>14293</v>
      </c>
      <c r="F7862" s="27" t="s">
        <v>14627</v>
      </c>
      <c r="G7862" s="27" t="s">
        <v>410</v>
      </c>
      <c r="H7862" s="27" t="s">
        <v>18</v>
      </c>
      <c r="I7862" s="27" t="s">
        <v>24</v>
      </c>
      <c r="J7862" s="27" t="s">
        <v>19</v>
      </c>
      <c r="K7862" s="27">
        <v>2</v>
      </c>
      <c r="L7862" s="27">
        <v>12</v>
      </c>
      <c r="M7862" s="27">
        <v>500</v>
      </c>
      <c r="N7862" s="27">
        <v>3.3</v>
      </c>
      <c r="O7862" s="27">
        <v>2011</v>
      </c>
      <c r="P7862" s="27">
        <v>1</v>
      </c>
      <c r="Q7862" s="27">
        <v>19</v>
      </c>
      <c r="R7862" s="28">
        <f>DATE('Raw Data'!$O7862,'Raw Data'!$P7862,'Raw Data'!$Q7862)</f>
        <v>40562</v>
      </c>
      <c r="S7862" s="27" t="str">
        <f>CONCATENATE(MID('Raw Data'!$H7862,FIND("(",'Raw Data'!$H7862)+1,FIND(")",'Raw Data'!$H7862)-FIND("(",'Raw Data'!$H7862)-1),"",'Raw Data'!$M7862)</f>
        <v>Rs.500</v>
      </c>
      <c r="T7862" s="27">
        <f t="shared" si="122"/>
        <v>1</v>
      </c>
      <c r="U7862" s="29">
        <f>'Raw Data'!$M7862*'Raw Data'!$T7862</f>
        <v>500</v>
      </c>
    </row>
    <row r="7863" spans="1:21" x14ac:dyDescent="0.3">
      <c r="A7863" s="20">
        <v>9233</v>
      </c>
      <c r="B7863" s="27" t="s">
        <v>14628</v>
      </c>
      <c r="C7863" s="27">
        <v>1</v>
      </c>
      <c r="D7863" s="27" t="str">
        <f>VLOOKUP('Raw Data'!$C7863,'country description'!$A$2:$B$16,2,0)</f>
        <v>India</v>
      </c>
      <c r="E7863" s="27" t="s">
        <v>14293</v>
      </c>
      <c r="F7863" s="27" t="s">
        <v>14629</v>
      </c>
      <c r="G7863" s="27" t="s">
        <v>671</v>
      </c>
      <c r="H7863" s="27" t="s">
        <v>18</v>
      </c>
      <c r="I7863" s="27" t="s">
        <v>19</v>
      </c>
      <c r="J7863" s="27" t="s">
        <v>19</v>
      </c>
      <c r="K7863" s="27">
        <v>1</v>
      </c>
      <c r="L7863" s="27">
        <v>1</v>
      </c>
      <c r="M7863" s="27">
        <v>100</v>
      </c>
      <c r="N7863" s="27">
        <v>1</v>
      </c>
      <c r="O7863" s="27">
        <v>2011</v>
      </c>
      <c r="P7863" s="27">
        <v>1</v>
      </c>
      <c r="Q7863" s="27">
        <v>2</v>
      </c>
      <c r="R7863" s="28">
        <f>DATE('Raw Data'!$O7863,'Raw Data'!$P7863,'Raw Data'!$Q7863)</f>
        <v>40545</v>
      </c>
      <c r="S7863" s="27" t="str">
        <f>CONCATENATE(MID('Raw Data'!$H7863,FIND("(",'Raw Data'!$H7863)+1,FIND(")",'Raw Data'!$H7863)-FIND("(",'Raw Data'!$H7863)-1),"",'Raw Data'!$M7863)</f>
        <v>Rs.100</v>
      </c>
      <c r="T7863" s="27">
        <f t="shared" si="122"/>
        <v>1</v>
      </c>
      <c r="U7863" s="29">
        <f>'Raw Data'!$M7863*'Raw Data'!$T7863</f>
        <v>100</v>
      </c>
    </row>
    <row r="7864" spans="1:21" x14ac:dyDescent="0.3">
      <c r="A7864" s="20">
        <v>313089</v>
      </c>
      <c r="B7864" s="27" t="s">
        <v>14630</v>
      </c>
      <c r="C7864" s="27">
        <v>1</v>
      </c>
      <c r="D7864" s="27" t="str">
        <f>VLOOKUP('Raw Data'!$C7864,'country description'!$A$2:$B$16,2,0)</f>
        <v>India</v>
      </c>
      <c r="E7864" s="27" t="s">
        <v>14293</v>
      </c>
      <c r="F7864" s="27" t="s">
        <v>14631</v>
      </c>
      <c r="G7864" s="27" t="s">
        <v>17</v>
      </c>
      <c r="H7864" s="27" t="s">
        <v>18</v>
      </c>
      <c r="I7864" s="27" t="s">
        <v>19</v>
      </c>
      <c r="J7864" s="27" t="s">
        <v>19</v>
      </c>
      <c r="K7864" s="27">
        <v>2</v>
      </c>
      <c r="L7864" s="27">
        <v>3</v>
      </c>
      <c r="M7864" s="27">
        <v>550</v>
      </c>
      <c r="N7864" s="27">
        <v>1</v>
      </c>
      <c r="O7864" s="27">
        <v>2013</v>
      </c>
      <c r="P7864" s="27">
        <v>1</v>
      </c>
      <c r="Q7864" s="27">
        <v>19</v>
      </c>
      <c r="R7864" s="28">
        <f>DATE('Raw Data'!$O7864,'Raw Data'!$P7864,'Raw Data'!$Q7864)</f>
        <v>41293</v>
      </c>
      <c r="S7864" s="27" t="str">
        <f>CONCATENATE(MID('Raw Data'!$H7864,FIND("(",'Raw Data'!$H7864)+1,FIND(")",'Raw Data'!$H7864)-FIND("(",'Raw Data'!$H7864)-1),"",'Raw Data'!$M7864)</f>
        <v>Rs.550</v>
      </c>
      <c r="T7864" s="27">
        <f t="shared" si="122"/>
        <v>1</v>
      </c>
      <c r="U7864" s="29">
        <f>'Raw Data'!$M7864*'Raw Data'!$T7864</f>
        <v>550</v>
      </c>
    </row>
    <row r="7865" spans="1:21" x14ac:dyDescent="0.3">
      <c r="A7865" s="20">
        <v>18344478</v>
      </c>
      <c r="B7865" s="27" t="s">
        <v>14632</v>
      </c>
      <c r="C7865" s="27">
        <v>1</v>
      </c>
      <c r="D7865" s="27" t="str">
        <f>VLOOKUP('Raw Data'!$C7865,'country description'!$A$2:$B$16,2,0)</f>
        <v>India</v>
      </c>
      <c r="E7865" s="27" t="s">
        <v>14293</v>
      </c>
      <c r="F7865" s="27" t="s">
        <v>14633</v>
      </c>
      <c r="G7865" s="27" t="s">
        <v>393</v>
      </c>
      <c r="H7865" s="27" t="s">
        <v>18</v>
      </c>
      <c r="I7865" s="27" t="s">
        <v>19</v>
      </c>
      <c r="J7865" s="27" t="s">
        <v>19</v>
      </c>
      <c r="K7865" s="27">
        <v>2</v>
      </c>
      <c r="L7865" s="27">
        <v>0</v>
      </c>
      <c r="M7865" s="27">
        <v>600</v>
      </c>
      <c r="N7865" s="27">
        <v>1</v>
      </c>
      <c r="O7865" s="27">
        <v>2017</v>
      </c>
      <c r="P7865" s="27">
        <v>1</v>
      </c>
      <c r="Q7865" s="27">
        <v>17</v>
      </c>
      <c r="R7865" s="28">
        <f>DATE('Raw Data'!$O7865,'Raw Data'!$P7865,'Raw Data'!$Q7865)</f>
        <v>42752</v>
      </c>
      <c r="S7865" s="27" t="str">
        <f>CONCATENATE(MID('Raw Data'!$H7865,FIND("(",'Raw Data'!$H7865)+1,FIND(")",'Raw Data'!$H7865)-FIND("(",'Raw Data'!$H7865)-1),"",'Raw Data'!$M7865)</f>
        <v>Rs.600</v>
      </c>
      <c r="T7865" s="27">
        <f t="shared" si="122"/>
        <v>1</v>
      </c>
      <c r="U7865" s="29">
        <f>'Raw Data'!$M7865*'Raw Data'!$T7865</f>
        <v>600</v>
      </c>
    </row>
    <row r="7866" spans="1:21" x14ac:dyDescent="0.3">
      <c r="A7866" s="20">
        <v>18292444</v>
      </c>
      <c r="B7866" s="27" t="s">
        <v>14634</v>
      </c>
      <c r="C7866" s="27">
        <v>1</v>
      </c>
      <c r="D7866" s="27" t="str">
        <f>VLOOKUP('Raw Data'!$C7866,'country description'!$A$2:$B$16,2,0)</f>
        <v>India</v>
      </c>
      <c r="E7866" s="27" t="s">
        <v>14293</v>
      </c>
      <c r="F7866" s="27" t="s">
        <v>14635</v>
      </c>
      <c r="G7866" s="27" t="s">
        <v>475</v>
      </c>
      <c r="H7866" s="27" t="s">
        <v>18</v>
      </c>
      <c r="I7866" s="27" t="s">
        <v>19</v>
      </c>
      <c r="J7866" s="27" t="s">
        <v>19</v>
      </c>
      <c r="K7866" s="27">
        <v>2</v>
      </c>
      <c r="L7866" s="27">
        <v>0</v>
      </c>
      <c r="M7866" s="27">
        <v>600</v>
      </c>
      <c r="N7866" s="27">
        <v>1</v>
      </c>
      <c r="O7866" s="27">
        <v>2017</v>
      </c>
      <c r="P7866" s="27">
        <v>1</v>
      </c>
      <c r="Q7866" s="27">
        <v>26</v>
      </c>
      <c r="R7866" s="28">
        <f>DATE('Raw Data'!$O7866,'Raw Data'!$P7866,'Raw Data'!$Q7866)</f>
        <v>42761</v>
      </c>
      <c r="S7866" s="27" t="str">
        <f>CONCATENATE(MID('Raw Data'!$H7866,FIND("(",'Raw Data'!$H7866)+1,FIND(")",'Raw Data'!$H7866)-FIND("(",'Raw Data'!$H7866)-1),"",'Raw Data'!$M7866)</f>
        <v>Rs.600</v>
      </c>
      <c r="T7866" s="27">
        <f t="shared" si="122"/>
        <v>1</v>
      </c>
      <c r="U7866" s="29">
        <f>'Raw Data'!$M7866*'Raw Data'!$T7866</f>
        <v>600</v>
      </c>
    </row>
    <row r="7867" spans="1:21" x14ac:dyDescent="0.3">
      <c r="A7867" s="20">
        <v>18204501</v>
      </c>
      <c r="B7867" s="27" t="s">
        <v>14636</v>
      </c>
      <c r="C7867" s="27">
        <v>1</v>
      </c>
      <c r="D7867" s="27" t="str">
        <f>VLOOKUP('Raw Data'!$C7867,'country description'!$A$2:$B$16,2,0)</f>
        <v>India</v>
      </c>
      <c r="E7867" s="27" t="s">
        <v>14293</v>
      </c>
      <c r="F7867" s="27" t="s">
        <v>14637</v>
      </c>
      <c r="G7867" s="27" t="s">
        <v>393</v>
      </c>
      <c r="H7867" s="27" t="s">
        <v>18</v>
      </c>
      <c r="I7867" s="27" t="s">
        <v>19</v>
      </c>
      <c r="J7867" s="27" t="s">
        <v>19</v>
      </c>
      <c r="K7867" s="27">
        <v>1</v>
      </c>
      <c r="L7867" s="27">
        <v>7</v>
      </c>
      <c r="M7867" s="27">
        <v>250</v>
      </c>
      <c r="N7867" s="27">
        <v>3</v>
      </c>
      <c r="O7867" s="27">
        <v>2012</v>
      </c>
      <c r="P7867" s="27">
        <v>1</v>
      </c>
      <c r="Q7867" s="27">
        <v>14</v>
      </c>
      <c r="R7867" s="28">
        <f>DATE('Raw Data'!$O7867,'Raw Data'!$P7867,'Raw Data'!$Q7867)</f>
        <v>40922</v>
      </c>
      <c r="S7867" s="27" t="str">
        <f>CONCATENATE(MID('Raw Data'!$H7867,FIND("(",'Raw Data'!$H7867)+1,FIND(")",'Raw Data'!$H7867)-FIND("(",'Raw Data'!$H7867)-1),"",'Raw Data'!$M7867)</f>
        <v>Rs.250</v>
      </c>
      <c r="T7867" s="27">
        <f t="shared" si="122"/>
        <v>1</v>
      </c>
      <c r="U7867" s="29">
        <f>'Raw Data'!$M7867*'Raw Data'!$T7867</f>
        <v>250</v>
      </c>
    </row>
    <row r="7868" spans="1:21" x14ac:dyDescent="0.3">
      <c r="A7868" s="20">
        <v>18126118</v>
      </c>
      <c r="B7868" s="27" t="s">
        <v>14638</v>
      </c>
      <c r="C7868" s="27">
        <v>1</v>
      </c>
      <c r="D7868" s="27" t="str">
        <f>VLOOKUP('Raw Data'!$C7868,'country description'!$A$2:$B$16,2,0)</f>
        <v>India</v>
      </c>
      <c r="E7868" s="27" t="s">
        <v>14293</v>
      </c>
      <c r="F7868" s="27" t="s">
        <v>14639</v>
      </c>
      <c r="G7868" s="27" t="s">
        <v>401</v>
      </c>
      <c r="H7868" s="27" t="s">
        <v>18</v>
      </c>
      <c r="I7868" s="27" t="s">
        <v>19</v>
      </c>
      <c r="J7868" s="27" t="s">
        <v>24</v>
      </c>
      <c r="K7868" s="27">
        <v>2</v>
      </c>
      <c r="L7868" s="27">
        <v>19</v>
      </c>
      <c r="M7868" s="27">
        <v>550</v>
      </c>
      <c r="N7868" s="27">
        <v>3.4</v>
      </c>
      <c r="O7868" s="27">
        <v>2016</v>
      </c>
      <c r="P7868" s="27">
        <v>1</v>
      </c>
      <c r="Q7868" s="27">
        <v>18</v>
      </c>
      <c r="R7868" s="28">
        <f>DATE('Raw Data'!$O7868,'Raw Data'!$P7868,'Raw Data'!$Q7868)</f>
        <v>42387</v>
      </c>
      <c r="S7868" s="27" t="str">
        <f>CONCATENATE(MID('Raw Data'!$H7868,FIND("(",'Raw Data'!$H7868)+1,FIND(")",'Raw Data'!$H7868)-FIND("(",'Raw Data'!$H7868)-1),"",'Raw Data'!$M7868)</f>
        <v>Rs.550</v>
      </c>
      <c r="T7868" s="27">
        <f t="shared" si="122"/>
        <v>1</v>
      </c>
      <c r="U7868" s="29">
        <f>'Raw Data'!$M7868*'Raw Data'!$T7868</f>
        <v>550</v>
      </c>
    </row>
    <row r="7869" spans="1:21" x14ac:dyDescent="0.3">
      <c r="A7869" s="20">
        <v>18265697</v>
      </c>
      <c r="B7869" s="27" t="s">
        <v>5108</v>
      </c>
      <c r="C7869" s="27">
        <v>1</v>
      </c>
      <c r="D7869" s="27" t="str">
        <f>VLOOKUP('Raw Data'!$C7869,'country description'!$A$2:$B$16,2,0)</f>
        <v>India</v>
      </c>
      <c r="E7869" s="27" t="s">
        <v>14293</v>
      </c>
      <c r="F7869" s="27" t="s">
        <v>14640</v>
      </c>
      <c r="G7869" s="27" t="s">
        <v>617</v>
      </c>
      <c r="H7869" s="27" t="s">
        <v>18</v>
      </c>
      <c r="I7869" s="27" t="s">
        <v>19</v>
      </c>
      <c r="J7869" s="27" t="s">
        <v>19</v>
      </c>
      <c r="K7869" s="27">
        <v>2</v>
      </c>
      <c r="L7869" s="27">
        <v>14</v>
      </c>
      <c r="M7869" s="27">
        <v>550</v>
      </c>
      <c r="N7869" s="27">
        <v>3</v>
      </c>
      <c r="O7869" s="27">
        <v>2018</v>
      </c>
      <c r="P7869" s="27">
        <v>1</v>
      </c>
      <c r="Q7869" s="27">
        <v>7</v>
      </c>
      <c r="R7869" s="28">
        <f>DATE('Raw Data'!$O7869,'Raw Data'!$P7869,'Raw Data'!$Q7869)</f>
        <v>43107</v>
      </c>
      <c r="S7869" s="27" t="str">
        <f>CONCATENATE(MID('Raw Data'!$H7869,FIND("(",'Raw Data'!$H7869)+1,FIND(")",'Raw Data'!$H7869)-FIND("(",'Raw Data'!$H7869)-1),"",'Raw Data'!$M7869)</f>
        <v>Rs.550</v>
      </c>
      <c r="T7869" s="27">
        <f t="shared" si="122"/>
        <v>1</v>
      </c>
      <c r="U7869" s="29">
        <f>'Raw Data'!$M7869*'Raw Data'!$T7869</f>
        <v>550</v>
      </c>
    </row>
    <row r="7870" spans="1:21" x14ac:dyDescent="0.3">
      <c r="A7870" s="20">
        <v>18337896</v>
      </c>
      <c r="B7870" s="27" t="s">
        <v>14641</v>
      </c>
      <c r="C7870" s="27">
        <v>1</v>
      </c>
      <c r="D7870" s="27" t="str">
        <f>VLOOKUP('Raw Data'!$C7870,'country description'!$A$2:$B$16,2,0)</f>
        <v>India</v>
      </c>
      <c r="E7870" s="27" t="s">
        <v>14293</v>
      </c>
      <c r="F7870" s="27" t="s">
        <v>14642</v>
      </c>
      <c r="G7870" s="27" t="s">
        <v>4711</v>
      </c>
      <c r="H7870" s="27" t="s">
        <v>18</v>
      </c>
      <c r="I7870" s="27" t="s">
        <v>19</v>
      </c>
      <c r="J7870" s="27" t="s">
        <v>24</v>
      </c>
      <c r="K7870" s="27">
        <v>2</v>
      </c>
      <c r="L7870" s="27">
        <v>12</v>
      </c>
      <c r="M7870" s="27">
        <v>550</v>
      </c>
      <c r="N7870" s="27">
        <v>2.6</v>
      </c>
      <c r="O7870" s="27">
        <v>2013</v>
      </c>
      <c r="P7870" s="27">
        <v>1</v>
      </c>
      <c r="Q7870" s="27">
        <v>25</v>
      </c>
      <c r="R7870" s="28">
        <f>DATE('Raw Data'!$O7870,'Raw Data'!$P7870,'Raw Data'!$Q7870)</f>
        <v>41299</v>
      </c>
      <c r="S7870" s="27" t="str">
        <f>CONCATENATE(MID('Raw Data'!$H7870,FIND("(",'Raw Data'!$H7870)+1,FIND(")",'Raw Data'!$H7870)-FIND("(",'Raw Data'!$H7870)-1),"",'Raw Data'!$M7870)</f>
        <v>Rs.550</v>
      </c>
      <c r="T7870" s="27">
        <f t="shared" si="122"/>
        <v>1</v>
      </c>
      <c r="U7870" s="29">
        <f>'Raw Data'!$M7870*'Raw Data'!$T7870</f>
        <v>550</v>
      </c>
    </row>
    <row r="7871" spans="1:21" x14ac:dyDescent="0.3">
      <c r="A7871" s="20">
        <v>304046</v>
      </c>
      <c r="B7871" s="27" t="s">
        <v>14643</v>
      </c>
      <c r="C7871" s="27">
        <v>1</v>
      </c>
      <c r="D7871" s="27" t="str">
        <f>VLOOKUP('Raw Data'!$C7871,'country description'!$A$2:$B$16,2,0)</f>
        <v>India</v>
      </c>
      <c r="E7871" s="27" t="s">
        <v>14293</v>
      </c>
      <c r="F7871" s="27" t="s">
        <v>14644</v>
      </c>
      <c r="G7871" s="27" t="s">
        <v>1117</v>
      </c>
      <c r="H7871" s="27" t="s">
        <v>18</v>
      </c>
      <c r="I7871" s="27" t="s">
        <v>19</v>
      </c>
      <c r="J7871" s="27" t="s">
        <v>19</v>
      </c>
      <c r="K7871" s="27">
        <v>1</v>
      </c>
      <c r="L7871" s="27">
        <v>4</v>
      </c>
      <c r="M7871" s="27">
        <v>300</v>
      </c>
      <c r="N7871" s="27">
        <v>2.9</v>
      </c>
      <c r="O7871" s="27">
        <v>2015</v>
      </c>
      <c r="P7871" s="27">
        <v>12</v>
      </c>
      <c r="Q7871" s="27">
        <v>9</v>
      </c>
      <c r="R7871" s="28">
        <f>DATE('Raw Data'!$O7871,'Raw Data'!$P7871,'Raw Data'!$Q7871)</f>
        <v>42347</v>
      </c>
      <c r="S7871" s="27" t="str">
        <f>CONCATENATE(MID('Raw Data'!$H7871,FIND("(",'Raw Data'!$H7871)+1,FIND(")",'Raw Data'!$H7871)-FIND("(",'Raw Data'!$H7871)-1),"",'Raw Data'!$M7871)</f>
        <v>Rs.300</v>
      </c>
      <c r="T7871" s="27">
        <f t="shared" si="122"/>
        <v>1</v>
      </c>
      <c r="U7871" s="29">
        <f>'Raw Data'!$M7871*'Raw Data'!$T7871</f>
        <v>300</v>
      </c>
    </row>
    <row r="7872" spans="1:21" x14ac:dyDescent="0.3">
      <c r="A7872" s="20">
        <v>18472646</v>
      </c>
      <c r="B7872" s="27" t="s">
        <v>1110</v>
      </c>
      <c r="C7872" s="27">
        <v>1</v>
      </c>
      <c r="D7872" s="27" t="str">
        <f>VLOOKUP('Raw Data'!$C7872,'country description'!$A$2:$B$16,2,0)</f>
        <v>India</v>
      </c>
      <c r="E7872" s="27" t="s">
        <v>14293</v>
      </c>
      <c r="F7872" s="27" t="s">
        <v>14645</v>
      </c>
      <c r="G7872" s="27" t="s">
        <v>17</v>
      </c>
      <c r="H7872" s="27" t="s">
        <v>18</v>
      </c>
      <c r="I7872" s="27" t="s">
        <v>19</v>
      </c>
      <c r="J7872" s="27" t="s">
        <v>19</v>
      </c>
      <c r="K7872" s="27">
        <v>1</v>
      </c>
      <c r="L7872" s="27">
        <v>0</v>
      </c>
      <c r="M7872" s="27">
        <v>400</v>
      </c>
      <c r="N7872" s="27">
        <v>1</v>
      </c>
      <c r="O7872" s="27">
        <v>2014</v>
      </c>
      <c r="P7872" s="27">
        <v>12</v>
      </c>
      <c r="Q7872" s="27">
        <v>17</v>
      </c>
      <c r="R7872" s="28">
        <f>DATE('Raw Data'!$O7872,'Raw Data'!$P7872,'Raw Data'!$Q7872)</f>
        <v>41990</v>
      </c>
      <c r="S7872" s="27" t="str">
        <f>CONCATENATE(MID('Raw Data'!$H7872,FIND("(",'Raw Data'!$H7872)+1,FIND(")",'Raw Data'!$H7872)-FIND("(",'Raw Data'!$H7872)-1),"",'Raw Data'!$M7872)</f>
        <v>Rs.400</v>
      </c>
      <c r="T7872" s="27">
        <f t="shared" si="122"/>
        <v>1</v>
      </c>
      <c r="U7872" s="29">
        <f>'Raw Data'!$M7872*'Raw Data'!$T7872</f>
        <v>400</v>
      </c>
    </row>
    <row r="7873" spans="1:21" x14ac:dyDescent="0.3">
      <c r="A7873" s="20">
        <v>301163</v>
      </c>
      <c r="B7873" s="27" t="s">
        <v>5265</v>
      </c>
      <c r="C7873" s="27">
        <v>1</v>
      </c>
      <c r="D7873" s="27" t="str">
        <f>VLOOKUP('Raw Data'!$C7873,'country description'!$A$2:$B$16,2,0)</f>
        <v>India</v>
      </c>
      <c r="E7873" s="27" t="s">
        <v>14293</v>
      </c>
      <c r="F7873" s="27" t="s">
        <v>14646</v>
      </c>
      <c r="G7873" s="27" t="s">
        <v>5267</v>
      </c>
      <c r="H7873" s="27" t="s">
        <v>18</v>
      </c>
      <c r="I7873" s="27" t="s">
        <v>19</v>
      </c>
      <c r="J7873" s="27" t="s">
        <v>19</v>
      </c>
      <c r="K7873" s="27">
        <v>2</v>
      </c>
      <c r="L7873" s="27">
        <v>58</v>
      </c>
      <c r="M7873" s="27">
        <v>500</v>
      </c>
      <c r="N7873" s="27">
        <v>3.4</v>
      </c>
      <c r="O7873" s="27">
        <v>2014</v>
      </c>
      <c r="P7873" s="27">
        <v>12</v>
      </c>
      <c r="Q7873" s="27">
        <v>12</v>
      </c>
      <c r="R7873" s="28">
        <f>DATE('Raw Data'!$O7873,'Raw Data'!$P7873,'Raw Data'!$Q7873)</f>
        <v>41985</v>
      </c>
      <c r="S7873" s="27" t="str">
        <f>CONCATENATE(MID('Raw Data'!$H7873,FIND("(",'Raw Data'!$H7873)+1,FIND(")",'Raw Data'!$H7873)-FIND("(",'Raw Data'!$H7873)-1),"",'Raw Data'!$M7873)</f>
        <v>Rs.500</v>
      </c>
      <c r="T7873" s="27">
        <f t="shared" si="122"/>
        <v>1</v>
      </c>
      <c r="U7873" s="29">
        <f>'Raw Data'!$M7873*'Raw Data'!$T7873</f>
        <v>500</v>
      </c>
    </row>
    <row r="7874" spans="1:21" x14ac:dyDescent="0.3">
      <c r="A7874" s="20">
        <v>308380</v>
      </c>
      <c r="B7874" s="27" t="s">
        <v>1900</v>
      </c>
      <c r="C7874" s="27">
        <v>1</v>
      </c>
      <c r="D7874" s="27" t="str">
        <f>VLOOKUP('Raw Data'!$C7874,'country description'!$A$2:$B$16,2,0)</f>
        <v>India</v>
      </c>
      <c r="E7874" s="27" t="s">
        <v>14293</v>
      </c>
      <c r="F7874" s="27" t="s">
        <v>14647</v>
      </c>
      <c r="G7874" s="27" t="s">
        <v>455</v>
      </c>
      <c r="H7874" s="27" t="s">
        <v>18</v>
      </c>
      <c r="I7874" s="27" t="s">
        <v>19</v>
      </c>
      <c r="J7874" s="27" t="s">
        <v>24</v>
      </c>
      <c r="K7874" s="27">
        <v>3</v>
      </c>
      <c r="L7874" s="27">
        <v>239</v>
      </c>
      <c r="M7874" s="27">
        <v>1300</v>
      </c>
      <c r="N7874" s="27">
        <v>4.0999999999999996</v>
      </c>
      <c r="O7874" s="27">
        <v>2015</v>
      </c>
      <c r="P7874" s="27">
        <v>12</v>
      </c>
      <c r="Q7874" s="27">
        <v>14</v>
      </c>
      <c r="R7874" s="28">
        <f>DATE('Raw Data'!$O7874,'Raw Data'!$P7874,'Raw Data'!$Q7874)</f>
        <v>42352</v>
      </c>
      <c r="S7874" s="27" t="str">
        <f>CONCATENATE(MID('Raw Data'!$H7874,FIND("(",'Raw Data'!$H7874)+1,FIND(")",'Raw Data'!$H7874)-FIND("(",'Raw Data'!$H7874)-1),"",'Raw Data'!$M7874)</f>
        <v>Rs.1300</v>
      </c>
      <c r="T7874" s="27">
        <f t="shared" ref="T7874:T7937" si="123">VLOOKUP(D7874,$Y$4:$Z$18,2,0)</f>
        <v>1</v>
      </c>
      <c r="U7874" s="29">
        <f>'Raw Data'!$M7874*'Raw Data'!$T7874</f>
        <v>1300</v>
      </c>
    </row>
    <row r="7875" spans="1:21" x14ac:dyDescent="0.3">
      <c r="A7875" s="20">
        <v>308963</v>
      </c>
      <c r="B7875" s="27" t="s">
        <v>14648</v>
      </c>
      <c r="C7875" s="27">
        <v>1</v>
      </c>
      <c r="D7875" s="27" t="str">
        <f>VLOOKUP('Raw Data'!$C7875,'country description'!$A$2:$B$16,2,0)</f>
        <v>India</v>
      </c>
      <c r="E7875" s="27" t="s">
        <v>14293</v>
      </c>
      <c r="F7875" s="27" t="s">
        <v>14540</v>
      </c>
      <c r="G7875" s="27" t="s">
        <v>407</v>
      </c>
      <c r="H7875" s="27" t="s">
        <v>18</v>
      </c>
      <c r="I7875" s="27" t="s">
        <v>19</v>
      </c>
      <c r="J7875" s="27" t="s">
        <v>19</v>
      </c>
      <c r="K7875" s="27">
        <v>3</v>
      </c>
      <c r="L7875" s="27">
        <v>0</v>
      </c>
      <c r="M7875" s="27">
        <v>1500</v>
      </c>
      <c r="N7875" s="27">
        <v>1</v>
      </c>
      <c r="O7875" s="27">
        <v>2014</v>
      </c>
      <c r="P7875" s="27">
        <v>12</v>
      </c>
      <c r="Q7875" s="27">
        <v>5</v>
      </c>
      <c r="R7875" s="28">
        <f>DATE('Raw Data'!$O7875,'Raw Data'!$P7875,'Raw Data'!$Q7875)</f>
        <v>41978</v>
      </c>
      <c r="S7875" s="27" t="str">
        <f>CONCATENATE(MID('Raw Data'!$H7875,FIND("(",'Raw Data'!$H7875)+1,FIND(")",'Raw Data'!$H7875)-FIND("(",'Raw Data'!$H7875)-1),"",'Raw Data'!$M7875)</f>
        <v>Rs.1500</v>
      </c>
      <c r="T7875" s="27">
        <f t="shared" si="123"/>
        <v>1</v>
      </c>
      <c r="U7875" s="29">
        <f>'Raw Data'!$M7875*'Raw Data'!$T7875</f>
        <v>1500</v>
      </c>
    </row>
    <row r="7876" spans="1:21" x14ac:dyDescent="0.3">
      <c r="A7876" s="20">
        <v>18450934</v>
      </c>
      <c r="B7876" s="27" t="s">
        <v>14649</v>
      </c>
      <c r="C7876" s="27">
        <v>1</v>
      </c>
      <c r="D7876" s="27" t="str">
        <f>VLOOKUP('Raw Data'!$C7876,'country description'!$A$2:$B$16,2,0)</f>
        <v>India</v>
      </c>
      <c r="E7876" s="27" t="s">
        <v>14293</v>
      </c>
      <c r="F7876" s="27" t="s">
        <v>14650</v>
      </c>
      <c r="G7876" s="27" t="s">
        <v>393</v>
      </c>
      <c r="H7876" s="27" t="s">
        <v>18</v>
      </c>
      <c r="I7876" s="27" t="s">
        <v>19</v>
      </c>
      <c r="J7876" s="27" t="s">
        <v>19</v>
      </c>
      <c r="K7876" s="27">
        <v>1</v>
      </c>
      <c r="L7876" s="27">
        <v>0</v>
      </c>
      <c r="M7876" s="27">
        <v>400</v>
      </c>
      <c r="N7876" s="27">
        <v>1</v>
      </c>
      <c r="O7876" s="27">
        <v>2010</v>
      </c>
      <c r="P7876" s="27">
        <v>12</v>
      </c>
      <c r="Q7876" s="27">
        <v>12</v>
      </c>
      <c r="R7876" s="28">
        <f>DATE('Raw Data'!$O7876,'Raw Data'!$P7876,'Raw Data'!$Q7876)</f>
        <v>40524</v>
      </c>
      <c r="S7876" s="27" t="str">
        <f>CONCATENATE(MID('Raw Data'!$H7876,FIND("(",'Raw Data'!$H7876)+1,FIND(")",'Raw Data'!$H7876)-FIND("(",'Raw Data'!$H7876)-1),"",'Raw Data'!$M7876)</f>
        <v>Rs.400</v>
      </c>
      <c r="T7876" s="27">
        <f t="shared" si="123"/>
        <v>1</v>
      </c>
      <c r="U7876" s="29">
        <f>'Raw Data'!$M7876*'Raw Data'!$T7876</f>
        <v>400</v>
      </c>
    </row>
    <row r="7877" spans="1:21" x14ac:dyDescent="0.3">
      <c r="A7877" s="20">
        <v>308957</v>
      </c>
      <c r="B7877" s="27" t="s">
        <v>14651</v>
      </c>
      <c r="C7877" s="27">
        <v>1</v>
      </c>
      <c r="D7877" s="27" t="str">
        <f>VLOOKUP('Raw Data'!$C7877,'country description'!$A$2:$B$16,2,0)</f>
        <v>India</v>
      </c>
      <c r="E7877" s="27" t="s">
        <v>14293</v>
      </c>
      <c r="F7877" s="27" t="s">
        <v>14652</v>
      </c>
      <c r="G7877" s="27" t="s">
        <v>2789</v>
      </c>
      <c r="H7877" s="27" t="s">
        <v>18</v>
      </c>
      <c r="I7877" s="27" t="s">
        <v>24</v>
      </c>
      <c r="J7877" s="27" t="s">
        <v>24</v>
      </c>
      <c r="K7877" s="27">
        <v>3</v>
      </c>
      <c r="L7877" s="27">
        <v>28</v>
      </c>
      <c r="M7877" s="27">
        <v>1500</v>
      </c>
      <c r="N7877" s="27">
        <v>3.1</v>
      </c>
      <c r="O7877" s="27">
        <v>2018</v>
      </c>
      <c r="P7877" s="27">
        <v>12</v>
      </c>
      <c r="Q7877" s="27">
        <v>18</v>
      </c>
      <c r="R7877" s="28">
        <f>DATE('Raw Data'!$O7877,'Raw Data'!$P7877,'Raw Data'!$Q7877)</f>
        <v>43452</v>
      </c>
      <c r="S7877" s="27" t="str">
        <f>CONCATENATE(MID('Raw Data'!$H7877,FIND("(",'Raw Data'!$H7877)+1,FIND(")",'Raw Data'!$H7877)-FIND("(",'Raw Data'!$H7877)-1),"",'Raw Data'!$M7877)</f>
        <v>Rs.1500</v>
      </c>
      <c r="T7877" s="27">
        <f t="shared" si="123"/>
        <v>1</v>
      </c>
      <c r="U7877" s="29">
        <f>'Raw Data'!$M7877*'Raw Data'!$T7877</f>
        <v>1500</v>
      </c>
    </row>
    <row r="7878" spans="1:21" x14ac:dyDescent="0.3">
      <c r="A7878" s="20">
        <v>18433315</v>
      </c>
      <c r="B7878" s="27" t="s">
        <v>46</v>
      </c>
      <c r="C7878" s="27">
        <v>1</v>
      </c>
      <c r="D7878" s="27" t="str">
        <f>VLOOKUP('Raw Data'!$C7878,'country description'!$A$2:$B$16,2,0)</f>
        <v>India</v>
      </c>
      <c r="E7878" s="27" t="s">
        <v>14293</v>
      </c>
      <c r="F7878" s="27" t="s">
        <v>14653</v>
      </c>
      <c r="G7878" s="27" t="s">
        <v>393</v>
      </c>
      <c r="H7878" s="27" t="s">
        <v>18</v>
      </c>
      <c r="I7878" s="27" t="s">
        <v>19</v>
      </c>
      <c r="J7878" s="27" t="s">
        <v>19</v>
      </c>
      <c r="K7878" s="27">
        <v>1</v>
      </c>
      <c r="L7878" s="27">
        <v>0</v>
      </c>
      <c r="M7878" s="27">
        <v>400</v>
      </c>
      <c r="N7878" s="27">
        <v>1</v>
      </c>
      <c r="O7878" s="27">
        <v>2013</v>
      </c>
      <c r="P7878" s="27">
        <v>12</v>
      </c>
      <c r="Q7878" s="27">
        <v>25</v>
      </c>
      <c r="R7878" s="28">
        <f>DATE('Raw Data'!$O7878,'Raw Data'!$P7878,'Raw Data'!$Q7878)</f>
        <v>41633</v>
      </c>
      <c r="S7878" s="27" t="str">
        <f>CONCATENATE(MID('Raw Data'!$H7878,FIND("(",'Raw Data'!$H7878)+1,FIND(")",'Raw Data'!$H7878)-FIND("(",'Raw Data'!$H7878)-1),"",'Raw Data'!$M7878)</f>
        <v>Rs.400</v>
      </c>
      <c r="T7878" s="27">
        <f t="shared" si="123"/>
        <v>1</v>
      </c>
      <c r="U7878" s="29">
        <f>'Raw Data'!$M7878*'Raw Data'!$T7878</f>
        <v>400</v>
      </c>
    </row>
    <row r="7879" spans="1:21" x14ac:dyDescent="0.3">
      <c r="A7879" s="20">
        <v>8029</v>
      </c>
      <c r="B7879" s="27" t="s">
        <v>14654</v>
      </c>
      <c r="C7879" s="27">
        <v>1</v>
      </c>
      <c r="D7879" s="27" t="str">
        <f>VLOOKUP('Raw Data'!$C7879,'country description'!$A$2:$B$16,2,0)</f>
        <v>India</v>
      </c>
      <c r="E7879" s="27" t="s">
        <v>14293</v>
      </c>
      <c r="F7879" s="27" t="s">
        <v>14655</v>
      </c>
      <c r="G7879" s="27" t="s">
        <v>671</v>
      </c>
      <c r="H7879" s="27" t="s">
        <v>18</v>
      </c>
      <c r="I7879" s="27" t="s">
        <v>19</v>
      </c>
      <c r="J7879" s="27" t="s">
        <v>19</v>
      </c>
      <c r="K7879" s="27">
        <v>1</v>
      </c>
      <c r="L7879" s="27">
        <v>11</v>
      </c>
      <c r="M7879" s="27">
        <v>200</v>
      </c>
      <c r="N7879" s="27">
        <v>2.8</v>
      </c>
      <c r="O7879" s="27">
        <v>2016</v>
      </c>
      <c r="P7879" s="27">
        <v>12</v>
      </c>
      <c r="Q7879" s="27">
        <v>11</v>
      </c>
      <c r="R7879" s="28">
        <f>DATE('Raw Data'!$O7879,'Raw Data'!$P7879,'Raw Data'!$Q7879)</f>
        <v>42715</v>
      </c>
      <c r="S7879" s="27" t="str">
        <f>CONCATENATE(MID('Raw Data'!$H7879,FIND("(",'Raw Data'!$H7879)+1,FIND(")",'Raw Data'!$H7879)-FIND("(",'Raw Data'!$H7879)-1),"",'Raw Data'!$M7879)</f>
        <v>Rs.200</v>
      </c>
      <c r="T7879" s="27">
        <f t="shared" si="123"/>
        <v>1</v>
      </c>
      <c r="U7879" s="29">
        <f>'Raw Data'!$M7879*'Raw Data'!$T7879</f>
        <v>200</v>
      </c>
    </row>
    <row r="7880" spans="1:21" x14ac:dyDescent="0.3">
      <c r="A7880" s="20">
        <v>18463990</v>
      </c>
      <c r="B7880" s="27" t="s">
        <v>14656</v>
      </c>
      <c r="C7880" s="27">
        <v>1</v>
      </c>
      <c r="D7880" s="27" t="str">
        <f>VLOOKUP('Raw Data'!$C7880,'country description'!$A$2:$B$16,2,0)</f>
        <v>India</v>
      </c>
      <c r="E7880" s="27" t="s">
        <v>14293</v>
      </c>
      <c r="F7880" s="27" t="s">
        <v>14657</v>
      </c>
      <c r="G7880" s="27" t="s">
        <v>407</v>
      </c>
      <c r="H7880" s="27" t="s">
        <v>18</v>
      </c>
      <c r="I7880" s="27" t="s">
        <v>19</v>
      </c>
      <c r="J7880" s="27" t="s">
        <v>19</v>
      </c>
      <c r="K7880" s="27">
        <v>2</v>
      </c>
      <c r="L7880" s="27">
        <v>3</v>
      </c>
      <c r="M7880" s="27">
        <v>600</v>
      </c>
      <c r="N7880" s="27">
        <v>1</v>
      </c>
      <c r="O7880" s="27">
        <v>2014</v>
      </c>
      <c r="P7880" s="27">
        <v>12</v>
      </c>
      <c r="Q7880" s="27">
        <v>25</v>
      </c>
      <c r="R7880" s="28">
        <f>DATE('Raw Data'!$O7880,'Raw Data'!$P7880,'Raw Data'!$Q7880)</f>
        <v>41998</v>
      </c>
      <c r="S7880" s="27" t="str">
        <f>CONCATENATE(MID('Raw Data'!$H7880,FIND("(",'Raw Data'!$H7880)+1,FIND(")",'Raw Data'!$H7880)-FIND("(",'Raw Data'!$H7880)-1),"",'Raw Data'!$M7880)</f>
        <v>Rs.600</v>
      </c>
      <c r="T7880" s="27">
        <f t="shared" si="123"/>
        <v>1</v>
      </c>
      <c r="U7880" s="29">
        <f>'Raw Data'!$M7880*'Raw Data'!$T7880</f>
        <v>600</v>
      </c>
    </row>
    <row r="7881" spans="1:21" x14ac:dyDescent="0.3">
      <c r="A7881" s="20">
        <v>18471246</v>
      </c>
      <c r="B7881" s="27" t="s">
        <v>7733</v>
      </c>
      <c r="C7881" s="27">
        <v>1</v>
      </c>
      <c r="D7881" s="27" t="str">
        <f>VLOOKUP('Raw Data'!$C7881,'country description'!$A$2:$B$16,2,0)</f>
        <v>India</v>
      </c>
      <c r="E7881" s="27" t="s">
        <v>14293</v>
      </c>
      <c r="F7881" s="27" t="s">
        <v>14658</v>
      </c>
      <c r="G7881" s="27" t="s">
        <v>467</v>
      </c>
      <c r="H7881" s="27" t="s">
        <v>18</v>
      </c>
      <c r="I7881" s="27" t="s">
        <v>19</v>
      </c>
      <c r="J7881" s="27" t="s">
        <v>19</v>
      </c>
      <c r="K7881" s="27">
        <v>1</v>
      </c>
      <c r="L7881" s="27">
        <v>0</v>
      </c>
      <c r="M7881" s="27">
        <v>200</v>
      </c>
      <c r="N7881" s="27">
        <v>1</v>
      </c>
      <c r="O7881" s="27">
        <v>2017</v>
      </c>
      <c r="P7881" s="27">
        <v>12</v>
      </c>
      <c r="Q7881" s="27">
        <v>18</v>
      </c>
      <c r="R7881" s="28">
        <f>DATE('Raw Data'!$O7881,'Raw Data'!$P7881,'Raw Data'!$Q7881)</f>
        <v>43087</v>
      </c>
      <c r="S7881" s="27" t="str">
        <f>CONCATENATE(MID('Raw Data'!$H7881,FIND("(",'Raw Data'!$H7881)+1,FIND(")",'Raw Data'!$H7881)-FIND("(",'Raw Data'!$H7881)-1),"",'Raw Data'!$M7881)</f>
        <v>Rs.200</v>
      </c>
      <c r="T7881" s="27">
        <f t="shared" si="123"/>
        <v>1</v>
      </c>
      <c r="U7881" s="29">
        <f>'Raw Data'!$M7881*'Raw Data'!$T7881</f>
        <v>200</v>
      </c>
    </row>
    <row r="7882" spans="1:21" x14ac:dyDescent="0.3">
      <c r="A7882" s="20">
        <v>18396398</v>
      </c>
      <c r="B7882" s="27" t="s">
        <v>14659</v>
      </c>
      <c r="C7882" s="27">
        <v>1</v>
      </c>
      <c r="D7882" s="27" t="str">
        <f>VLOOKUP('Raw Data'!$C7882,'country description'!$A$2:$B$16,2,0)</f>
        <v>India</v>
      </c>
      <c r="E7882" s="27" t="s">
        <v>14293</v>
      </c>
      <c r="F7882" s="27" t="s">
        <v>14660</v>
      </c>
      <c r="G7882" s="27" t="s">
        <v>2423</v>
      </c>
      <c r="H7882" s="27" t="s">
        <v>18</v>
      </c>
      <c r="I7882" s="27" t="s">
        <v>19</v>
      </c>
      <c r="J7882" s="27" t="s">
        <v>19</v>
      </c>
      <c r="K7882" s="27">
        <v>1</v>
      </c>
      <c r="L7882" s="27">
        <v>2</v>
      </c>
      <c r="M7882" s="27">
        <v>400</v>
      </c>
      <c r="N7882" s="27">
        <v>1</v>
      </c>
      <c r="O7882" s="27">
        <v>2010</v>
      </c>
      <c r="P7882" s="27">
        <v>12</v>
      </c>
      <c r="Q7882" s="27">
        <v>13</v>
      </c>
      <c r="R7882" s="28">
        <f>DATE('Raw Data'!$O7882,'Raw Data'!$P7882,'Raw Data'!$Q7882)</f>
        <v>40525</v>
      </c>
      <c r="S7882" s="27" t="str">
        <f>CONCATENATE(MID('Raw Data'!$H7882,FIND("(",'Raw Data'!$H7882)+1,FIND(")",'Raw Data'!$H7882)-FIND("(",'Raw Data'!$H7882)-1),"",'Raw Data'!$M7882)</f>
        <v>Rs.400</v>
      </c>
      <c r="T7882" s="27">
        <f t="shared" si="123"/>
        <v>1</v>
      </c>
      <c r="U7882" s="29">
        <f>'Raw Data'!$M7882*'Raw Data'!$T7882</f>
        <v>400</v>
      </c>
    </row>
    <row r="7883" spans="1:21" x14ac:dyDescent="0.3">
      <c r="A7883" s="20">
        <v>18367078</v>
      </c>
      <c r="B7883" s="27" t="s">
        <v>14661</v>
      </c>
      <c r="C7883" s="27">
        <v>1</v>
      </c>
      <c r="D7883" s="27" t="str">
        <f>VLOOKUP('Raw Data'!$C7883,'country description'!$A$2:$B$16,2,0)</f>
        <v>India</v>
      </c>
      <c r="E7883" s="27" t="s">
        <v>14293</v>
      </c>
      <c r="F7883" s="27" t="s">
        <v>14658</v>
      </c>
      <c r="G7883" s="27" t="s">
        <v>455</v>
      </c>
      <c r="H7883" s="27" t="s">
        <v>18</v>
      </c>
      <c r="I7883" s="27" t="s">
        <v>19</v>
      </c>
      <c r="J7883" s="27" t="s">
        <v>19</v>
      </c>
      <c r="K7883" s="27">
        <v>1</v>
      </c>
      <c r="L7883" s="27">
        <v>0</v>
      </c>
      <c r="M7883" s="27">
        <v>350</v>
      </c>
      <c r="N7883" s="27">
        <v>1</v>
      </c>
      <c r="O7883" s="27">
        <v>2017</v>
      </c>
      <c r="P7883" s="27">
        <v>12</v>
      </c>
      <c r="Q7883" s="27">
        <v>23</v>
      </c>
      <c r="R7883" s="28">
        <f>DATE('Raw Data'!$O7883,'Raw Data'!$P7883,'Raw Data'!$Q7883)</f>
        <v>43092</v>
      </c>
      <c r="S7883" s="27" t="str">
        <f>CONCATENATE(MID('Raw Data'!$H7883,FIND("(",'Raw Data'!$H7883)+1,FIND(")",'Raw Data'!$H7883)-FIND("(",'Raw Data'!$H7883)-1),"",'Raw Data'!$M7883)</f>
        <v>Rs.350</v>
      </c>
      <c r="T7883" s="27">
        <f t="shared" si="123"/>
        <v>1</v>
      </c>
      <c r="U7883" s="29">
        <f>'Raw Data'!$M7883*'Raw Data'!$T7883</f>
        <v>350</v>
      </c>
    </row>
    <row r="7884" spans="1:21" x14ac:dyDescent="0.3">
      <c r="A7884" s="20">
        <v>18469936</v>
      </c>
      <c r="B7884" s="27" t="s">
        <v>14662</v>
      </c>
      <c r="C7884" s="27">
        <v>1</v>
      </c>
      <c r="D7884" s="27" t="str">
        <f>VLOOKUP('Raw Data'!$C7884,'country description'!$A$2:$B$16,2,0)</f>
        <v>India</v>
      </c>
      <c r="E7884" s="27" t="s">
        <v>14293</v>
      </c>
      <c r="F7884" s="27" t="s">
        <v>14663</v>
      </c>
      <c r="G7884" s="27" t="s">
        <v>393</v>
      </c>
      <c r="H7884" s="27" t="s">
        <v>18</v>
      </c>
      <c r="I7884" s="27" t="s">
        <v>19</v>
      </c>
      <c r="J7884" s="27" t="s">
        <v>19</v>
      </c>
      <c r="K7884" s="27">
        <v>2</v>
      </c>
      <c r="L7884" s="27">
        <v>0</v>
      </c>
      <c r="M7884" s="27">
        <v>500</v>
      </c>
      <c r="N7884" s="27">
        <v>1</v>
      </c>
      <c r="O7884" s="27">
        <v>2017</v>
      </c>
      <c r="P7884" s="27">
        <v>12</v>
      </c>
      <c r="Q7884" s="27">
        <v>5</v>
      </c>
      <c r="R7884" s="28">
        <f>DATE('Raw Data'!$O7884,'Raw Data'!$P7884,'Raw Data'!$Q7884)</f>
        <v>43074</v>
      </c>
      <c r="S7884" s="27" t="str">
        <f>CONCATENATE(MID('Raw Data'!$H7884,FIND("(",'Raw Data'!$H7884)+1,FIND(")",'Raw Data'!$H7884)-FIND("(",'Raw Data'!$H7884)-1),"",'Raw Data'!$M7884)</f>
        <v>Rs.500</v>
      </c>
      <c r="T7884" s="27">
        <f t="shared" si="123"/>
        <v>1</v>
      </c>
      <c r="U7884" s="29">
        <f>'Raw Data'!$M7884*'Raw Data'!$T7884</f>
        <v>500</v>
      </c>
    </row>
    <row r="7885" spans="1:21" x14ac:dyDescent="0.3">
      <c r="A7885" s="20">
        <v>307803</v>
      </c>
      <c r="B7885" s="27" t="s">
        <v>14664</v>
      </c>
      <c r="C7885" s="27">
        <v>1</v>
      </c>
      <c r="D7885" s="27" t="str">
        <f>VLOOKUP('Raw Data'!$C7885,'country description'!$A$2:$B$16,2,0)</f>
        <v>India</v>
      </c>
      <c r="E7885" s="27" t="s">
        <v>14293</v>
      </c>
      <c r="F7885" s="27" t="s">
        <v>14665</v>
      </c>
      <c r="G7885" s="27" t="s">
        <v>464</v>
      </c>
      <c r="H7885" s="27" t="s">
        <v>18</v>
      </c>
      <c r="I7885" s="27" t="s">
        <v>19</v>
      </c>
      <c r="J7885" s="27" t="s">
        <v>19</v>
      </c>
      <c r="K7885" s="27">
        <v>1</v>
      </c>
      <c r="L7885" s="27">
        <v>29</v>
      </c>
      <c r="M7885" s="27">
        <v>200</v>
      </c>
      <c r="N7885" s="27">
        <v>3.5</v>
      </c>
      <c r="O7885" s="27">
        <v>2017</v>
      </c>
      <c r="P7885" s="27">
        <v>12</v>
      </c>
      <c r="Q7885" s="27">
        <v>28</v>
      </c>
      <c r="R7885" s="28">
        <f>DATE('Raw Data'!$O7885,'Raw Data'!$P7885,'Raw Data'!$Q7885)</f>
        <v>43097</v>
      </c>
      <c r="S7885" s="27" t="str">
        <f>CONCATENATE(MID('Raw Data'!$H7885,FIND("(",'Raw Data'!$H7885)+1,FIND(")",'Raw Data'!$H7885)-FIND("(",'Raw Data'!$H7885)-1),"",'Raw Data'!$M7885)</f>
        <v>Rs.200</v>
      </c>
      <c r="T7885" s="27">
        <f t="shared" si="123"/>
        <v>1</v>
      </c>
      <c r="U7885" s="29">
        <f>'Raw Data'!$M7885*'Raw Data'!$T7885</f>
        <v>200</v>
      </c>
    </row>
    <row r="7886" spans="1:21" x14ac:dyDescent="0.3">
      <c r="A7886" s="20">
        <v>18356019</v>
      </c>
      <c r="B7886" s="27" t="s">
        <v>14666</v>
      </c>
      <c r="C7886" s="27">
        <v>1</v>
      </c>
      <c r="D7886" s="27" t="str">
        <f>VLOOKUP('Raw Data'!$C7886,'country description'!$A$2:$B$16,2,0)</f>
        <v>India</v>
      </c>
      <c r="E7886" s="27" t="s">
        <v>14293</v>
      </c>
      <c r="F7886" s="27" t="s">
        <v>14667</v>
      </c>
      <c r="G7886" s="27" t="s">
        <v>587</v>
      </c>
      <c r="H7886" s="27" t="s">
        <v>18</v>
      </c>
      <c r="I7886" s="27" t="s">
        <v>19</v>
      </c>
      <c r="J7886" s="27" t="s">
        <v>19</v>
      </c>
      <c r="K7886" s="27">
        <v>1</v>
      </c>
      <c r="L7886" s="27">
        <v>9</v>
      </c>
      <c r="M7886" s="27">
        <v>200</v>
      </c>
      <c r="N7886" s="27">
        <v>3.1</v>
      </c>
      <c r="O7886" s="27">
        <v>2010</v>
      </c>
      <c r="P7886" s="27">
        <v>12</v>
      </c>
      <c r="Q7886" s="27">
        <v>2</v>
      </c>
      <c r="R7886" s="28">
        <f>DATE('Raw Data'!$O7886,'Raw Data'!$P7886,'Raw Data'!$Q7886)</f>
        <v>40514</v>
      </c>
      <c r="S7886" s="27" t="str">
        <f>CONCATENATE(MID('Raw Data'!$H7886,FIND("(",'Raw Data'!$H7886)+1,FIND(")",'Raw Data'!$H7886)-FIND("(",'Raw Data'!$H7886)-1),"",'Raw Data'!$M7886)</f>
        <v>Rs.200</v>
      </c>
      <c r="T7886" s="27">
        <f t="shared" si="123"/>
        <v>1</v>
      </c>
      <c r="U7886" s="29">
        <f>'Raw Data'!$M7886*'Raw Data'!$T7886</f>
        <v>200</v>
      </c>
    </row>
    <row r="7887" spans="1:21" x14ac:dyDescent="0.3">
      <c r="A7887" s="20">
        <v>18471304</v>
      </c>
      <c r="B7887" s="27" t="s">
        <v>14668</v>
      </c>
      <c r="C7887" s="27">
        <v>1</v>
      </c>
      <c r="D7887" s="27" t="str">
        <f>VLOOKUP('Raw Data'!$C7887,'country description'!$A$2:$B$16,2,0)</f>
        <v>India</v>
      </c>
      <c r="E7887" s="27" t="s">
        <v>14293</v>
      </c>
      <c r="F7887" s="27" t="s">
        <v>14669</v>
      </c>
      <c r="G7887" s="27" t="s">
        <v>424</v>
      </c>
      <c r="H7887" s="27" t="s">
        <v>18</v>
      </c>
      <c r="I7887" s="27" t="s">
        <v>19</v>
      </c>
      <c r="J7887" s="27" t="s">
        <v>19</v>
      </c>
      <c r="K7887" s="27">
        <v>1</v>
      </c>
      <c r="L7887" s="27">
        <v>0</v>
      </c>
      <c r="M7887" s="27">
        <v>150</v>
      </c>
      <c r="N7887" s="27">
        <v>1</v>
      </c>
      <c r="O7887" s="27">
        <v>2010</v>
      </c>
      <c r="P7887" s="27">
        <v>12</v>
      </c>
      <c r="Q7887" s="27">
        <v>5</v>
      </c>
      <c r="R7887" s="28">
        <f>DATE('Raw Data'!$O7887,'Raw Data'!$P7887,'Raw Data'!$Q7887)</f>
        <v>40517</v>
      </c>
      <c r="S7887" s="27" t="str">
        <f>CONCATENATE(MID('Raw Data'!$H7887,FIND("(",'Raw Data'!$H7887)+1,FIND(")",'Raw Data'!$H7887)-FIND("(",'Raw Data'!$H7887)-1),"",'Raw Data'!$M7887)</f>
        <v>Rs.150</v>
      </c>
      <c r="T7887" s="27">
        <f t="shared" si="123"/>
        <v>1</v>
      </c>
      <c r="U7887" s="29">
        <f>'Raw Data'!$M7887*'Raw Data'!$T7887</f>
        <v>150</v>
      </c>
    </row>
    <row r="7888" spans="1:21" x14ac:dyDescent="0.3">
      <c r="A7888" s="20">
        <v>312967</v>
      </c>
      <c r="B7888" s="27" t="s">
        <v>14670</v>
      </c>
      <c r="C7888" s="27">
        <v>1</v>
      </c>
      <c r="D7888" s="27" t="str">
        <f>VLOOKUP('Raw Data'!$C7888,'country description'!$A$2:$B$16,2,0)</f>
        <v>India</v>
      </c>
      <c r="E7888" s="27" t="s">
        <v>14293</v>
      </c>
      <c r="F7888" s="27" t="s">
        <v>14671</v>
      </c>
      <c r="G7888" s="27" t="s">
        <v>8104</v>
      </c>
      <c r="H7888" s="27" t="s">
        <v>18</v>
      </c>
      <c r="I7888" s="27" t="s">
        <v>19</v>
      </c>
      <c r="J7888" s="27" t="s">
        <v>19</v>
      </c>
      <c r="K7888" s="27">
        <v>1</v>
      </c>
      <c r="L7888" s="27">
        <v>2</v>
      </c>
      <c r="M7888" s="27">
        <v>200</v>
      </c>
      <c r="N7888" s="27">
        <v>1</v>
      </c>
      <c r="O7888" s="27">
        <v>2014</v>
      </c>
      <c r="P7888" s="27">
        <v>12</v>
      </c>
      <c r="Q7888" s="27">
        <v>7</v>
      </c>
      <c r="R7888" s="28">
        <f>DATE('Raw Data'!$O7888,'Raw Data'!$P7888,'Raw Data'!$Q7888)</f>
        <v>41980</v>
      </c>
      <c r="S7888" s="27" t="str">
        <f>CONCATENATE(MID('Raw Data'!$H7888,FIND("(",'Raw Data'!$H7888)+1,FIND(")",'Raw Data'!$H7888)-FIND("(",'Raw Data'!$H7888)-1),"",'Raw Data'!$M7888)</f>
        <v>Rs.200</v>
      </c>
      <c r="T7888" s="27">
        <f t="shared" si="123"/>
        <v>1</v>
      </c>
      <c r="U7888" s="29">
        <f>'Raw Data'!$M7888*'Raw Data'!$T7888</f>
        <v>200</v>
      </c>
    </row>
    <row r="7889" spans="1:21" x14ac:dyDescent="0.3">
      <c r="A7889" s="20">
        <v>18355112</v>
      </c>
      <c r="B7889" s="27" t="s">
        <v>6118</v>
      </c>
      <c r="C7889" s="27">
        <v>1</v>
      </c>
      <c r="D7889" s="27" t="str">
        <f>VLOOKUP('Raw Data'!$C7889,'country description'!$A$2:$B$16,2,0)</f>
        <v>India</v>
      </c>
      <c r="E7889" s="27" t="s">
        <v>14293</v>
      </c>
      <c r="F7889" s="27" t="s">
        <v>14672</v>
      </c>
      <c r="G7889" s="27" t="s">
        <v>5264</v>
      </c>
      <c r="H7889" s="27" t="s">
        <v>18</v>
      </c>
      <c r="I7889" s="27" t="s">
        <v>19</v>
      </c>
      <c r="J7889" s="27" t="s">
        <v>24</v>
      </c>
      <c r="K7889" s="27">
        <v>1</v>
      </c>
      <c r="L7889" s="27">
        <v>24</v>
      </c>
      <c r="M7889" s="27">
        <v>300</v>
      </c>
      <c r="N7889" s="27">
        <v>3.5</v>
      </c>
      <c r="O7889" s="27">
        <v>2012</v>
      </c>
      <c r="P7889" s="27">
        <v>11</v>
      </c>
      <c r="Q7889" s="27">
        <v>26</v>
      </c>
      <c r="R7889" s="28">
        <f>DATE('Raw Data'!$O7889,'Raw Data'!$P7889,'Raw Data'!$Q7889)</f>
        <v>41239</v>
      </c>
      <c r="S7889" s="27" t="str">
        <f>CONCATENATE(MID('Raw Data'!$H7889,FIND("(",'Raw Data'!$H7889)+1,FIND(")",'Raw Data'!$H7889)-FIND("(",'Raw Data'!$H7889)-1),"",'Raw Data'!$M7889)</f>
        <v>Rs.300</v>
      </c>
      <c r="T7889" s="27">
        <f t="shared" si="123"/>
        <v>1</v>
      </c>
      <c r="U7889" s="29">
        <f>'Raw Data'!$M7889*'Raw Data'!$T7889</f>
        <v>300</v>
      </c>
    </row>
    <row r="7890" spans="1:21" x14ac:dyDescent="0.3">
      <c r="A7890" s="20">
        <v>309672</v>
      </c>
      <c r="B7890" s="27" t="s">
        <v>11591</v>
      </c>
      <c r="C7890" s="27">
        <v>1</v>
      </c>
      <c r="D7890" s="27" t="str">
        <f>VLOOKUP('Raw Data'!$C7890,'country description'!$A$2:$B$16,2,0)</f>
        <v>India</v>
      </c>
      <c r="E7890" s="27" t="s">
        <v>14293</v>
      </c>
      <c r="F7890" s="27" t="s">
        <v>14673</v>
      </c>
      <c r="G7890" s="27" t="s">
        <v>6881</v>
      </c>
      <c r="H7890" s="27" t="s">
        <v>18</v>
      </c>
      <c r="I7890" s="27" t="s">
        <v>19</v>
      </c>
      <c r="J7890" s="27" t="s">
        <v>19</v>
      </c>
      <c r="K7890" s="27">
        <v>1</v>
      </c>
      <c r="L7890" s="27">
        <v>13</v>
      </c>
      <c r="M7890" s="27">
        <v>350</v>
      </c>
      <c r="N7890" s="27">
        <v>2.8</v>
      </c>
      <c r="O7890" s="27">
        <v>2017</v>
      </c>
      <c r="P7890" s="27">
        <v>11</v>
      </c>
      <c r="Q7890" s="27">
        <v>21</v>
      </c>
      <c r="R7890" s="28">
        <f>DATE('Raw Data'!$O7890,'Raw Data'!$P7890,'Raw Data'!$Q7890)</f>
        <v>43060</v>
      </c>
      <c r="S7890" s="27" t="str">
        <f>CONCATENATE(MID('Raw Data'!$H7890,FIND("(",'Raw Data'!$H7890)+1,FIND(")",'Raw Data'!$H7890)-FIND("(",'Raw Data'!$H7890)-1),"",'Raw Data'!$M7890)</f>
        <v>Rs.350</v>
      </c>
      <c r="T7890" s="27">
        <f t="shared" si="123"/>
        <v>1</v>
      </c>
      <c r="U7890" s="29">
        <f>'Raw Data'!$M7890*'Raw Data'!$T7890</f>
        <v>350</v>
      </c>
    </row>
    <row r="7891" spans="1:21" x14ac:dyDescent="0.3">
      <c r="A7891" s="20">
        <v>8054</v>
      </c>
      <c r="B7891" s="27" t="s">
        <v>14674</v>
      </c>
      <c r="C7891" s="27">
        <v>1</v>
      </c>
      <c r="D7891" s="27" t="str">
        <f>VLOOKUP('Raw Data'!$C7891,'country description'!$A$2:$B$16,2,0)</f>
        <v>India</v>
      </c>
      <c r="E7891" s="27" t="s">
        <v>14293</v>
      </c>
      <c r="F7891" s="27" t="s">
        <v>14675</v>
      </c>
      <c r="G7891" s="27" t="s">
        <v>461</v>
      </c>
      <c r="H7891" s="27" t="s">
        <v>18</v>
      </c>
      <c r="I7891" s="27" t="s">
        <v>19</v>
      </c>
      <c r="J7891" s="27" t="s">
        <v>19</v>
      </c>
      <c r="K7891" s="27">
        <v>1</v>
      </c>
      <c r="L7891" s="27">
        <v>14</v>
      </c>
      <c r="M7891" s="27">
        <v>100</v>
      </c>
      <c r="N7891" s="27">
        <v>3.1</v>
      </c>
      <c r="O7891" s="27">
        <v>2012</v>
      </c>
      <c r="P7891" s="27">
        <v>11</v>
      </c>
      <c r="Q7891" s="27">
        <v>9</v>
      </c>
      <c r="R7891" s="28">
        <f>DATE('Raw Data'!$O7891,'Raw Data'!$P7891,'Raw Data'!$Q7891)</f>
        <v>41222</v>
      </c>
      <c r="S7891" s="27" t="str">
        <f>CONCATENATE(MID('Raw Data'!$H7891,FIND("(",'Raw Data'!$H7891)+1,FIND(")",'Raw Data'!$H7891)-FIND("(",'Raw Data'!$H7891)-1),"",'Raw Data'!$M7891)</f>
        <v>Rs.100</v>
      </c>
      <c r="T7891" s="27">
        <f t="shared" si="123"/>
        <v>1</v>
      </c>
      <c r="U7891" s="29">
        <f>'Raw Data'!$M7891*'Raw Data'!$T7891</f>
        <v>100</v>
      </c>
    </row>
    <row r="7892" spans="1:21" x14ac:dyDescent="0.3">
      <c r="A7892" s="20">
        <v>1413</v>
      </c>
      <c r="B7892" s="27" t="s">
        <v>14676</v>
      </c>
      <c r="C7892" s="27">
        <v>1</v>
      </c>
      <c r="D7892" s="27" t="str">
        <f>VLOOKUP('Raw Data'!$C7892,'country description'!$A$2:$B$16,2,0)</f>
        <v>India</v>
      </c>
      <c r="E7892" s="27" t="s">
        <v>14293</v>
      </c>
      <c r="F7892" s="27" t="s">
        <v>14677</v>
      </c>
      <c r="G7892" s="27" t="s">
        <v>393</v>
      </c>
      <c r="H7892" s="27" t="s">
        <v>18</v>
      </c>
      <c r="I7892" s="27" t="s">
        <v>24</v>
      </c>
      <c r="J7892" s="27" t="s">
        <v>19</v>
      </c>
      <c r="K7892" s="27">
        <v>3</v>
      </c>
      <c r="L7892" s="27">
        <v>70</v>
      </c>
      <c r="M7892" s="27">
        <v>1000</v>
      </c>
      <c r="N7892" s="27">
        <v>2.7</v>
      </c>
      <c r="O7892" s="27">
        <v>2010</v>
      </c>
      <c r="P7892" s="27">
        <v>11</v>
      </c>
      <c r="Q7892" s="27">
        <v>25</v>
      </c>
      <c r="R7892" s="28">
        <f>DATE('Raw Data'!$O7892,'Raw Data'!$P7892,'Raw Data'!$Q7892)</f>
        <v>40507</v>
      </c>
      <c r="S7892" s="27" t="str">
        <f>CONCATENATE(MID('Raw Data'!$H7892,FIND("(",'Raw Data'!$H7892)+1,FIND(")",'Raw Data'!$H7892)-FIND("(",'Raw Data'!$H7892)-1),"",'Raw Data'!$M7892)</f>
        <v>Rs.1000</v>
      </c>
      <c r="T7892" s="27">
        <f t="shared" si="123"/>
        <v>1</v>
      </c>
      <c r="U7892" s="29">
        <f>'Raw Data'!$M7892*'Raw Data'!$T7892</f>
        <v>1000</v>
      </c>
    </row>
    <row r="7893" spans="1:21" x14ac:dyDescent="0.3">
      <c r="A7893" s="20">
        <v>1823</v>
      </c>
      <c r="B7893" s="27" t="s">
        <v>14678</v>
      </c>
      <c r="C7893" s="27">
        <v>1</v>
      </c>
      <c r="D7893" s="27" t="str">
        <f>VLOOKUP('Raw Data'!$C7893,'country description'!$A$2:$B$16,2,0)</f>
        <v>India</v>
      </c>
      <c r="E7893" s="27" t="s">
        <v>14293</v>
      </c>
      <c r="F7893" s="27" t="s">
        <v>14679</v>
      </c>
      <c r="G7893" s="27" t="s">
        <v>580</v>
      </c>
      <c r="H7893" s="27" t="s">
        <v>18</v>
      </c>
      <c r="I7893" s="27" t="s">
        <v>19</v>
      </c>
      <c r="J7893" s="27" t="s">
        <v>19</v>
      </c>
      <c r="K7893" s="27">
        <v>1</v>
      </c>
      <c r="L7893" s="27">
        <v>5</v>
      </c>
      <c r="M7893" s="27">
        <v>100</v>
      </c>
      <c r="N7893" s="27">
        <v>2.9</v>
      </c>
      <c r="O7893" s="27">
        <v>2016</v>
      </c>
      <c r="P7893" s="27">
        <v>11</v>
      </c>
      <c r="Q7893" s="27">
        <v>11</v>
      </c>
      <c r="R7893" s="28">
        <f>DATE('Raw Data'!$O7893,'Raw Data'!$P7893,'Raw Data'!$Q7893)</f>
        <v>42685</v>
      </c>
      <c r="S7893" s="27" t="str">
        <f>CONCATENATE(MID('Raw Data'!$H7893,FIND("(",'Raw Data'!$H7893)+1,FIND(")",'Raw Data'!$H7893)-FIND("(",'Raw Data'!$H7893)-1),"",'Raw Data'!$M7893)</f>
        <v>Rs.100</v>
      </c>
      <c r="T7893" s="27">
        <f t="shared" si="123"/>
        <v>1</v>
      </c>
      <c r="U7893" s="29">
        <f>'Raw Data'!$M7893*'Raw Data'!$T7893</f>
        <v>100</v>
      </c>
    </row>
    <row r="7894" spans="1:21" x14ac:dyDescent="0.3">
      <c r="A7894" s="20">
        <v>18458631</v>
      </c>
      <c r="B7894" s="27" t="s">
        <v>14680</v>
      </c>
      <c r="C7894" s="27">
        <v>1</v>
      </c>
      <c r="D7894" s="27" t="str">
        <f>VLOOKUP('Raw Data'!$C7894,'country description'!$A$2:$B$16,2,0)</f>
        <v>India</v>
      </c>
      <c r="E7894" s="27" t="s">
        <v>14293</v>
      </c>
      <c r="F7894" s="27" t="s">
        <v>14681</v>
      </c>
      <c r="G7894" s="27" t="s">
        <v>393</v>
      </c>
      <c r="H7894" s="27" t="s">
        <v>18</v>
      </c>
      <c r="I7894" s="27" t="s">
        <v>19</v>
      </c>
      <c r="J7894" s="27" t="s">
        <v>19</v>
      </c>
      <c r="K7894" s="27">
        <v>2</v>
      </c>
      <c r="L7894" s="27">
        <v>4</v>
      </c>
      <c r="M7894" s="27">
        <v>500</v>
      </c>
      <c r="N7894" s="27">
        <v>3</v>
      </c>
      <c r="O7894" s="27">
        <v>2014</v>
      </c>
      <c r="P7894" s="27">
        <v>11</v>
      </c>
      <c r="Q7894" s="27">
        <v>27</v>
      </c>
      <c r="R7894" s="28">
        <f>DATE('Raw Data'!$O7894,'Raw Data'!$P7894,'Raw Data'!$Q7894)</f>
        <v>41970</v>
      </c>
      <c r="S7894" s="27" t="str">
        <f>CONCATENATE(MID('Raw Data'!$H7894,FIND("(",'Raw Data'!$H7894)+1,FIND(")",'Raw Data'!$H7894)-FIND("(",'Raw Data'!$H7894)-1),"",'Raw Data'!$M7894)</f>
        <v>Rs.500</v>
      </c>
      <c r="T7894" s="27">
        <f t="shared" si="123"/>
        <v>1</v>
      </c>
      <c r="U7894" s="29">
        <f>'Raw Data'!$M7894*'Raw Data'!$T7894</f>
        <v>500</v>
      </c>
    </row>
    <row r="7895" spans="1:21" x14ac:dyDescent="0.3">
      <c r="A7895" s="20">
        <v>18382355</v>
      </c>
      <c r="B7895" s="27" t="s">
        <v>14682</v>
      </c>
      <c r="C7895" s="27">
        <v>1</v>
      </c>
      <c r="D7895" s="27" t="str">
        <f>VLOOKUP('Raw Data'!$C7895,'country description'!$A$2:$B$16,2,0)</f>
        <v>India</v>
      </c>
      <c r="E7895" s="27" t="s">
        <v>14293</v>
      </c>
      <c r="F7895" s="27" t="s">
        <v>14683</v>
      </c>
      <c r="G7895" s="27" t="s">
        <v>500</v>
      </c>
      <c r="H7895" s="27" t="s">
        <v>18</v>
      </c>
      <c r="I7895" s="27" t="s">
        <v>19</v>
      </c>
      <c r="J7895" s="27" t="s">
        <v>19</v>
      </c>
      <c r="K7895" s="27">
        <v>1</v>
      </c>
      <c r="L7895" s="27">
        <v>1</v>
      </c>
      <c r="M7895" s="27">
        <v>400</v>
      </c>
      <c r="N7895" s="27">
        <v>1</v>
      </c>
      <c r="O7895" s="27">
        <v>2013</v>
      </c>
      <c r="P7895" s="27">
        <v>11</v>
      </c>
      <c r="Q7895" s="27">
        <v>27</v>
      </c>
      <c r="R7895" s="28">
        <f>DATE('Raw Data'!$O7895,'Raw Data'!$P7895,'Raw Data'!$Q7895)</f>
        <v>41605</v>
      </c>
      <c r="S7895" s="27" t="str">
        <f>CONCATENATE(MID('Raw Data'!$H7895,FIND("(",'Raw Data'!$H7895)+1,FIND(")",'Raw Data'!$H7895)-FIND("(",'Raw Data'!$H7895)-1),"",'Raw Data'!$M7895)</f>
        <v>Rs.400</v>
      </c>
      <c r="T7895" s="27">
        <f t="shared" si="123"/>
        <v>1</v>
      </c>
      <c r="U7895" s="29">
        <f>'Raw Data'!$M7895*'Raw Data'!$T7895</f>
        <v>400</v>
      </c>
    </row>
    <row r="7896" spans="1:21" x14ac:dyDescent="0.3">
      <c r="A7896" s="20">
        <v>312688</v>
      </c>
      <c r="B7896" s="27" t="s">
        <v>14684</v>
      </c>
      <c r="C7896" s="27">
        <v>1</v>
      </c>
      <c r="D7896" s="27" t="str">
        <f>VLOOKUP('Raw Data'!$C7896,'country description'!$A$2:$B$16,2,0)</f>
        <v>India</v>
      </c>
      <c r="E7896" s="27" t="s">
        <v>14293</v>
      </c>
      <c r="F7896" s="27" t="s">
        <v>14370</v>
      </c>
      <c r="G7896" s="27" t="s">
        <v>461</v>
      </c>
      <c r="H7896" s="27" t="s">
        <v>18</v>
      </c>
      <c r="I7896" s="27" t="s">
        <v>19</v>
      </c>
      <c r="J7896" s="27" t="s">
        <v>19</v>
      </c>
      <c r="K7896" s="27">
        <v>2</v>
      </c>
      <c r="L7896" s="27">
        <v>3</v>
      </c>
      <c r="M7896" s="27">
        <v>800</v>
      </c>
      <c r="N7896" s="27">
        <v>1</v>
      </c>
      <c r="O7896" s="27">
        <v>2017</v>
      </c>
      <c r="P7896" s="27">
        <v>11</v>
      </c>
      <c r="Q7896" s="27">
        <v>11</v>
      </c>
      <c r="R7896" s="28">
        <f>DATE('Raw Data'!$O7896,'Raw Data'!$P7896,'Raw Data'!$Q7896)</f>
        <v>43050</v>
      </c>
      <c r="S7896" s="27" t="str">
        <f>CONCATENATE(MID('Raw Data'!$H7896,FIND("(",'Raw Data'!$H7896)+1,FIND(")",'Raw Data'!$H7896)-FIND("(",'Raw Data'!$H7896)-1),"",'Raw Data'!$M7896)</f>
        <v>Rs.800</v>
      </c>
      <c r="T7896" s="27">
        <f t="shared" si="123"/>
        <v>1</v>
      </c>
      <c r="U7896" s="29">
        <f>'Raw Data'!$M7896*'Raw Data'!$T7896</f>
        <v>800</v>
      </c>
    </row>
    <row r="7897" spans="1:21" x14ac:dyDescent="0.3">
      <c r="A7897" s="20">
        <v>18446418</v>
      </c>
      <c r="B7897" s="27" t="s">
        <v>14685</v>
      </c>
      <c r="C7897" s="27">
        <v>1</v>
      </c>
      <c r="D7897" s="27" t="str">
        <f>VLOOKUP('Raw Data'!$C7897,'country description'!$A$2:$B$16,2,0)</f>
        <v>India</v>
      </c>
      <c r="E7897" s="27" t="s">
        <v>14293</v>
      </c>
      <c r="F7897" s="27" t="s">
        <v>14686</v>
      </c>
      <c r="G7897" s="27" t="s">
        <v>390</v>
      </c>
      <c r="H7897" s="27" t="s">
        <v>18</v>
      </c>
      <c r="I7897" s="27" t="s">
        <v>19</v>
      </c>
      <c r="J7897" s="27" t="s">
        <v>19</v>
      </c>
      <c r="K7897" s="27">
        <v>2</v>
      </c>
      <c r="L7897" s="27">
        <v>3</v>
      </c>
      <c r="M7897" s="27">
        <v>500</v>
      </c>
      <c r="N7897" s="27">
        <v>1</v>
      </c>
      <c r="O7897" s="27">
        <v>2010</v>
      </c>
      <c r="P7897" s="27">
        <v>11</v>
      </c>
      <c r="Q7897" s="27">
        <v>6</v>
      </c>
      <c r="R7897" s="28">
        <f>DATE('Raw Data'!$O7897,'Raw Data'!$P7897,'Raw Data'!$Q7897)</f>
        <v>40488</v>
      </c>
      <c r="S7897" s="27" t="str">
        <f>CONCATENATE(MID('Raw Data'!$H7897,FIND("(",'Raw Data'!$H7897)+1,FIND(")",'Raw Data'!$H7897)-FIND("(",'Raw Data'!$H7897)-1),"",'Raw Data'!$M7897)</f>
        <v>Rs.500</v>
      </c>
      <c r="T7897" s="27">
        <f t="shared" si="123"/>
        <v>1</v>
      </c>
      <c r="U7897" s="29">
        <f>'Raw Data'!$M7897*'Raw Data'!$T7897</f>
        <v>500</v>
      </c>
    </row>
    <row r="7898" spans="1:21" x14ac:dyDescent="0.3">
      <c r="A7898" s="20">
        <v>301730</v>
      </c>
      <c r="B7898" s="27" t="s">
        <v>5074</v>
      </c>
      <c r="C7898" s="27">
        <v>1</v>
      </c>
      <c r="D7898" s="27" t="str">
        <f>VLOOKUP('Raw Data'!$C7898,'country description'!$A$2:$B$16,2,0)</f>
        <v>India</v>
      </c>
      <c r="E7898" s="27" t="s">
        <v>14293</v>
      </c>
      <c r="F7898" s="27" t="s">
        <v>14414</v>
      </c>
      <c r="G7898" s="27" t="s">
        <v>17</v>
      </c>
      <c r="H7898" s="27" t="s">
        <v>18</v>
      </c>
      <c r="I7898" s="27" t="s">
        <v>19</v>
      </c>
      <c r="J7898" s="27" t="s">
        <v>19</v>
      </c>
      <c r="K7898" s="27">
        <v>1</v>
      </c>
      <c r="L7898" s="27">
        <v>8</v>
      </c>
      <c r="M7898" s="27">
        <v>150</v>
      </c>
      <c r="N7898" s="27">
        <v>2.8</v>
      </c>
      <c r="O7898" s="27">
        <v>2013</v>
      </c>
      <c r="P7898" s="27">
        <v>10</v>
      </c>
      <c r="Q7898" s="27">
        <v>8</v>
      </c>
      <c r="R7898" s="28">
        <f>DATE('Raw Data'!$O7898,'Raw Data'!$P7898,'Raw Data'!$Q7898)</f>
        <v>41555</v>
      </c>
      <c r="S7898" s="27" t="str">
        <f>CONCATENATE(MID('Raw Data'!$H7898,FIND("(",'Raw Data'!$H7898)+1,FIND(")",'Raw Data'!$H7898)-FIND("(",'Raw Data'!$H7898)-1),"",'Raw Data'!$M7898)</f>
        <v>Rs.150</v>
      </c>
      <c r="T7898" s="27">
        <f t="shared" si="123"/>
        <v>1</v>
      </c>
      <c r="U7898" s="29">
        <f>'Raw Data'!$M7898*'Raw Data'!$T7898</f>
        <v>150</v>
      </c>
    </row>
    <row r="7899" spans="1:21" x14ac:dyDescent="0.3">
      <c r="A7899" s="20">
        <v>9299</v>
      </c>
      <c r="B7899" s="27" t="s">
        <v>934</v>
      </c>
      <c r="C7899" s="27">
        <v>1</v>
      </c>
      <c r="D7899" s="27" t="str">
        <f>VLOOKUP('Raw Data'!$C7899,'country description'!$A$2:$B$16,2,0)</f>
        <v>India</v>
      </c>
      <c r="E7899" s="27" t="s">
        <v>14293</v>
      </c>
      <c r="F7899" s="27" t="s">
        <v>14687</v>
      </c>
      <c r="G7899" s="27" t="s">
        <v>580</v>
      </c>
      <c r="H7899" s="27" t="s">
        <v>18</v>
      </c>
      <c r="I7899" s="27" t="s">
        <v>19</v>
      </c>
      <c r="J7899" s="27" t="s">
        <v>19</v>
      </c>
      <c r="K7899" s="27">
        <v>1</v>
      </c>
      <c r="L7899" s="27">
        <v>1</v>
      </c>
      <c r="M7899" s="27">
        <v>100</v>
      </c>
      <c r="N7899" s="27">
        <v>1</v>
      </c>
      <c r="O7899" s="27">
        <v>2012</v>
      </c>
      <c r="P7899" s="27">
        <v>10</v>
      </c>
      <c r="Q7899" s="27">
        <v>20</v>
      </c>
      <c r="R7899" s="28">
        <f>DATE('Raw Data'!$O7899,'Raw Data'!$P7899,'Raw Data'!$Q7899)</f>
        <v>41202</v>
      </c>
      <c r="S7899" s="27" t="str">
        <f>CONCATENATE(MID('Raw Data'!$H7899,FIND("(",'Raw Data'!$H7899)+1,FIND(")",'Raw Data'!$H7899)-FIND("(",'Raw Data'!$H7899)-1),"",'Raw Data'!$M7899)</f>
        <v>Rs.100</v>
      </c>
      <c r="T7899" s="27">
        <f t="shared" si="123"/>
        <v>1</v>
      </c>
      <c r="U7899" s="29">
        <f>'Raw Data'!$M7899*'Raw Data'!$T7899</f>
        <v>100</v>
      </c>
    </row>
    <row r="7900" spans="1:21" x14ac:dyDescent="0.3">
      <c r="A7900" s="20">
        <v>9178</v>
      </c>
      <c r="B7900" s="27" t="s">
        <v>14688</v>
      </c>
      <c r="C7900" s="27">
        <v>1</v>
      </c>
      <c r="D7900" s="27" t="str">
        <f>VLOOKUP('Raw Data'!$C7900,'country description'!$A$2:$B$16,2,0)</f>
        <v>India</v>
      </c>
      <c r="E7900" s="27" t="s">
        <v>14293</v>
      </c>
      <c r="F7900" s="27" t="s">
        <v>14689</v>
      </c>
      <c r="G7900" s="27" t="s">
        <v>17</v>
      </c>
      <c r="H7900" s="27" t="s">
        <v>18</v>
      </c>
      <c r="I7900" s="27" t="s">
        <v>19</v>
      </c>
      <c r="J7900" s="27" t="s">
        <v>19</v>
      </c>
      <c r="K7900" s="27">
        <v>1</v>
      </c>
      <c r="L7900" s="27">
        <v>3</v>
      </c>
      <c r="M7900" s="27">
        <v>100</v>
      </c>
      <c r="N7900" s="27">
        <v>1</v>
      </c>
      <c r="O7900" s="27">
        <v>2011</v>
      </c>
      <c r="P7900" s="27">
        <v>10</v>
      </c>
      <c r="Q7900" s="27">
        <v>1</v>
      </c>
      <c r="R7900" s="28">
        <f>DATE('Raw Data'!$O7900,'Raw Data'!$P7900,'Raw Data'!$Q7900)</f>
        <v>40817</v>
      </c>
      <c r="S7900" s="27" t="str">
        <f>CONCATENATE(MID('Raw Data'!$H7900,FIND("(",'Raw Data'!$H7900)+1,FIND(")",'Raw Data'!$H7900)-FIND("(",'Raw Data'!$H7900)-1),"",'Raw Data'!$M7900)</f>
        <v>Rs.100</v>
      </c>
      <c r="T7900" s="27">
        <f t="shared" si="123"/>
        <v>1</v>
      </c>
      <c r="U7900" s="29">
        <f>'Raw Data'!$M7900*'Raw Data'!$T7900</f>
        <v>100</v>
      </c>
    </row>
    <row r="7901" spans="1:21" x14ac:dyDescent="0.3">
      <c r="A7901" s="20">
        <v>18433852</v>
      </c>
      <c r="B7901" s="27" t="s">
        <v>13607</v>
      </c>
      <c r="C7901" s="27">
        <v>1</v>
      </c>
      <c r="D7901" s="27" t="str">
        <f>VLOOKUP('Raw Data'!$C7901,'country description'!$A$2:$B$16,2,0)</f>
        <v>India</v>
      </c>
      <c r="E7901" s="27" t="s">
        <v>14293</v>
      </c>
      <c r="F7901" s="27" t="s">
        <v>14690</v>
      </c>
      <c r="G7901" s="27" t="s">
        <v>407</v>
      </c>
      <c r="H7901" s="27" t="s">
        <v>18</v>
      </c>
      <c r="I7901" s="27" t="s">
        <v>19</v>
      </c>
      <c r="J7901" s="27" t="s">
        <v>19</v>
      </c>
      <c r="K7901" s="27">
        <v>1</v>
      </c>
      <c r="L7901" s="27">
        <v>0</v>
      </c>
      <c r="M7901" s="27">
        <v>300</v>
      </c>
      <c r="N7901" s="27">
        <v>1</v>
      </c>
      <c r="O7901" s="27">
        <v>2014</v>
      </c>
      <c r="P7901" s="27">
        <v>10</v>
      </c>
      <c r="Q7901" s="27">
        <v>23</v>
      </c>
      <c r="R7901" s="28">
        <f>DATE('Raw Data'!$O7901,'Raw Data'!$P7901,'Raw Data'!$Q7901)</f>
        <v>41935</v>
      </c>
      <c r="S7901" s="27" t="str">
        <f>CONCATENATE(MID('Raw Data'!$H7901,FIND("(",'Raw Data'!$H7901)+1,FIND(")",'Raw Data'!$H7901)-FIND("(",'Raw Data'!$H7901)-1),"",'Raw Data'!$M7901)</f>
        <v>Rs.300</v>
      </c>
      <c r="T7901" s="27">
        <f t="shared" si="123"/>
        <v>1</v>
      </c>
      <c r="U7901" s="29">
        <f>'Raw Data'!$M7901*'Raw Data'!$T7901</f>
        <v>300</v>
      </c>
    </row>
    <row r="7902" spans="1:21" x14ac:dyDescent="0.3">
      <c r="A7902" s="20">
        <v>1804</v>
      </c>
      <c r="B7902" s="27" t="s">
        <v>2307</v>
      </c>
      <c r="C7902" s="27">
        <v>1</v>
      </c>
      <c r="D7902" s="27" t="str">
        <f>VLOOKUP('Raw Data'!$C7902,'country description'!$A$2:$B$16,2,0)</f>
        <v>India</v>
      </c>
      <c r="E7902" s="27" t="s">
        <v>14293</v>
      </c>
      <c r="F7902" s="27" t="s">
        <v>14691</v>
      </c>
      <c r="G7902" s="27" t="s">
        <v>1626</v>
      </c>
      <c r="H7902" s="27" t="s">
        <v>18</v>
      </c>
      <c r="I7902" s="27" t="s">
        <v>19</v>
      </c>
      <c r="J7902" s="27" t="s">
        <v>24</v>
      </c>
      <c r="K7902" s="27">
        <v>3</v>
      </c>
      <c r="L7902" s="27">
        <v>508</v>
      </c>
      <c r="M7902" s="27">
        <v>1100</v>
      </c>
      <c r="N7902" s="27">
        <v>3.8</v>
      </c>
      <c r="O7902" s="27">
        <v>2012</v>
      </c>
      <c r="P7902" s="27">
        <v>10</v>
      </c>
      <c r="Q7902" s="27">
        <v>6</v>
      </c>
      <c r="R7902" s="28">
        <f>DATE('Raw Data'!$O7902,'Raw Data'!$P7902,'Raw Data'!$Q7902)</f>
        <v>41188</v>
      </c>
      <c r="S7902" s="27" t="str">
        <f>CONCATENATE(MID('Raw Data'!$H7902,FIND("(",'Raw Data'!$H7902)+1,FIND(")",'Raw Data'!$H7902)-FIND("(",'Raw Data'!$H7902)-1),"",'Raw Data'!$M7902)</f>
        <v>Rs.1100</v>
      </c>
      <c r="T7902" s="27">
        <f t="shared" si="123"/>
        <v>1</v>
      </c>
      <c r="U7902" s="29">
        <f>'Raw Data'!$M7902*'Raw Data'!$T7902</f>
        <v>1100</v>
      </c>
    </row>
    <row r="7903" spans="1:21" x14ac:dyDescent="0.3">
      <c r="A7903" s="20">
        <v>304062</v>
      </c>
      <c r="B7903" s="27" t="s">
        <v>14692</v>
      </c>
      <c r="C7903" s="27">
        <v>1</v>
      </c>
      <c r="D7903" s="27" t="str">
        <f>VLOOKUP('Raw Data'!$C7903,'country description'!$A$2:$B$16,2,0)</f>
        <v>India</v>
      </c>
      <c r="E7903" s="27" t="s">
        <v>14293</v>
      </c>
      <c r="F7903" s="27" t="s">
        <v>14693</v>
      </c>
      <c r="G7903" s="27" t="s">
        <v>749</v>
      </c>
      <c r="H7903" s="27" t="s">
        <v>18</v>
      </c>
      <c r="I7903" s="27" t="s">
        <v>19</v>
      </c>
      <c r="J7903" s="27" t="s">
        <v>19</v>
      </c>
      <c r="K7903" s="27">
        <v>1</v>
      </c>
      <c r="L7903" s="27">
        <v>3</v>
      </c>
      <c r="M7903" s="27">
        <v>200</v>
      </c>
      <c r="N7903" s="27">
        <v>1</v>
      </c>
      <c r="O7903" s="27">
        <v>2010</v>
      </c>
      <c r="P7903" s="27">
        <v>10</v>
      </c>
      <c r="Q7903" s="27">
        <v>22</v>
      </c>
      <c r="R7903" s="28">
        <f>DATE('Raw Data'!$O7903,'Raw Data'!$P7903,'Raw Data'!$Q7903)</f>
        <v>40473</v>
      </c>
      <c r="S7903" s="27" t="str">
        <f>CONCATENATE(MID('Raw Data'!$H7903,FIND("(",'Raw Data'!$H7903)+1,FIND(")",'Raw Data'!$H7903)-FIND("(",'Raw Data'!$H7903)-1),"",'Raw Data'!$M7903)</f>
        <v>Rs.200</v>
      </c>
      <c r="T7903" s="27">
        <f t="shared" si="123"/>
        <v>1</v>
      </c>
      <c r="U7903" s="29">
        <f>'Raw Data'!$M7903*'Raw Data'!$T7903</f>
        <v>200</v>
      </c>
    </row>
    <row r="7904" spans="1:21" x14ac:dyDescent="0.3">
      <c r="A7904" s="20">
        <v>8169</v>
      </c>
      <c r="B7904" s="27" t="s">
        <v>14694</v>
      </c>
      <c r="C7904" s="27">
        <v>1</v>
      </c>
      <c r="D7904" s="27" t="str">
        <f>VLOOKUP('Raw Data'!$C7904,'country description'!$A$2:$B$16,2,0)</f>
        <v>India</v>
      </c>
      <c r="E7904" s="27" t="s">
        <v>14293</v>
      </c>
      <c r="F7904" s="27" t="s">
        <v>14695</v>
      </c>
      <c r="G7904" s="27" t="s">
        <v>580</v>
      </c>
      <c r="H7904" s="27" t="s">
        <v>18</v>
      </c>
      <c r="I7904" s="27" t="s">
        <v>19</v>
      </c>
      <c r="J7904" s="27" t="s">
        <v>19</v>
      </c>
      <c r="K7904" s="27">
        <v>1</v>
      </c>
      <c r="L7904" s="27">
        <v>2</v>
      </c>
      <c r="M7904" s="27">
        <v>100</v>
      </c>
      <c r="N7904" s="27">
        <v>1</v>
      </c>
      <c r="O7904" s="27">
        <v>2014</v>
      </c>
      <c r="P7904" s="27">
        <v>10</v>
      </c>
      <c r="Q7904" s="27">
        <v>12</v>
      </c>
      <c r="R7904" s="28">
        <f>DATE('Raw Data'!$O7904,'Raw Data'!$P7904,'Raw Data'!$Q7904)</f>
        <v>41924</v>
      </c>
      <c r="S7904" s="27" t="str">
        <f>CONCATENATE(MID('Raw Data'!$H7904,FIND("(",'Raw Data'!$H7904)+1,FIND(")",'Raw Data'!$H7904)-FIND("(",'Raw Data'!$H7904)-1),"",'Raw Data'!$M7904)</f>
        <v>Rs.100</v>
      </c>
      <c r="T7904" s="27">
        <f t="shared" si="123"/>
        <v>1</v>
      </c>
      <c r="U7904" s="29">
        <f>'Raw Data'!$M7904*'Raw Data'!$T7904</f>
        <v>100</v>
      </c>
    </row>
    <row r="7905" spans="1:21" x14ac:dyDescent="0.3">
      <c r="A7905" s="20">
        <v>6013</v>
      </c>
      <c r="B7905" s="27" t="s">
        <v>14696</v>
      </c>
      <c r="C7905" s="27">
        <v>1</v>
      </c>
      <c r="D7905" s="27" t="str">
        <f>VLOOKUP('Raw Data'!$C7905,'country description'!$A$2:$B$16,2,0)</f>
        <v>India</v>
      </c>
      <c r="E7905" s="27" t="s">
        <v>14293</v>
      </c>
      <c r="F7905" s="27" t="s">
        <v>14697</v>
      </c>
      <c r="G7905" s="27" t="s">
        <v>407</v>
      </c>
      <c r="H7905" s="27" t="s">
        <v>18</v>
      </c>
      <c r="I7905" s="27" t="s">
        <v>19</v>
      </c>
      <c r="J7905" s="27" t="s">
        <v>19</v>
      </c>
      <c r="K7905" s="27">
        <v>2</v>
      </c>
      <c r="L7905" s="27">
        <v>19</v>
      </c>
      <c r="M7905" s="27">
        <v>500</v>
      </c>
      <c r="N7905" s="27">
        <v>3.2</v>
      </c>
      <c r="O7905" s="27">
        <v>2013</v>
      </c>
      <c r="P7905" s="27">
        <v>10</v>
      </c>
      <c r="Q7905" s="27">
        <v>17</v>
      </c>
      <c r="R7905" s="28">
        <f>DATE('Raw Data'!$O7905,'Raw Data'!$P7905,'Raw Data'!$Q7905)</f>
        <v>41564</v>
      </c>
      <c r="S7905" s="27" t="str">
        <f>CONCATENATE(MID('Raw Data'!$H7905,FIND("(",'Raw Data'!$H7905)+1,FIND(")",'Raw Data'!$H7905)-FIND("(",'Raw Data'!$H7905)-1),"",'Raw Data'!$M7905)</f>
        <v>Rs.500</v>
      </c>
      <c r="T7905" s="27">
        <f t="shared" si="123"/>
        <v>1</v>
      </c>
      <c r="U7905" s="29">
        <f>'Raw Data'!$M7905*'Raw Data'!$T7905</f>
        <v>500</v>
      </c>
    </row>
    <row r="7906" spans="1:21" x14ac:dyDescent="0.3">
      <c r="A7906" s="20">
        <v>18258480</v>
      </c>
      <c r="B7906" s="27" t="s">
        <v>4034</v>
      </c>
      <c r="C7906" s="27">
        <v>1</v>
      </c>
      <c r="D7906" s="27" t="str">
        <f>VLOOKUP('Raw Data'!$C7906,'country description'!$A$2:$B$16,2,0)</f>
        <v>India</v>
      </c>
      <c r="E7906" s="27" t="s">
        <v>14293</v>
      </c>
      <c r="F7906" s="27" t="s">
        <v>14698</v>
      </c>
      <c r="G7906" s="27" t="s">
        <v>410</v>
      </c>
      <c r="H7906" s="27" t="s">
        <v>18</v>
      </c>
      <c r="I7906" s="27" t="s">
        <v>24</v>
      </c>
      <c r="J7906" s="27" t="s">
        <v>24</v>
      </c>
      <c r="K7906" s="27">
        <v>2</v>
      </c>
      <c r="L7906" s="27">
        <v>25</v>
      </c>
      <c r="M7906" s="27">
        <v>800</v>
      </c>
      <c r="N7906" s="27">
        <v>3.3</v>
      </c>
      <c r="O7906" s="27">
        <v>2015</v>
      </c>
      <c r="P7906" s="27">
        <v>10</v>
      </c>
      <c r="Q7906" s="27">
        <v>19</v>
      </c>
      <c r="R7906" s="28">
        <f>DATE('Raw Data'!$O7906,'Raw Data'!$P7906,'Raw Data'!$Q7906)</f>
        <v>42296</v>
      </c>
      <c r="S7906" s="27" t="str">
        <f>CONCATENATE(MID('Raw Data'!$H7906,FIND("(",'Raw Data'!$H7906)+1,FIND(")",'Raw Data'!$H7906)-FIND("(",'Raw Data'!$H7906)-1),"",'Raw Data'!$M7906)</f>
        <v>Rs.800</v>
      </c>
      <c r="T7906" s="27">
        <f t="shared" si="123"/>
        <v>1</v>
      </c>
      <c r="U7906" s="29">
        <f>'Raw Data'!$M7906*'Raw Data'!$T7906</f>
        <v>800</v>
      </c>
    </row>
    <row r="7907" spans="1:21" x14ac:dyDescent="0.3">
      <c r="A7907" s="20">
        <v>304006</v>
      </c>
      <c r="B7907" s="27" t="s">
        <v>1130</v>
      </c>
      <c r="C7907" s="27">
        <v>1</v>
      </c>
      <c r="D7907" s="27" t="str">
        <f>VLOOKUP('Raw Data'!$C7907,'country description'!$A$2:$B$16,2,0)</f>
        <v>India</v>
      </c>
      <c r="E7907" s="27" t="s">
        <v>14293</v>
      </c>
      <c r="F7907" s="27" t="s">
        <v>14699</v>
      </c>
      <c r="G7907" s="27" t="s">
        <v>464</v>
      </c>
      <c r="H7907" s="27" t="s">
        <v>18</v>
      </c>
      <c r="I7907" s="27" t="s">
        <v>19</v>
      </c>
      <c r="J7907" s="27" t="s">
        <v>19</v>
      </c>
      <c r="K7907" s="27">
        <v>1</v>
      </c>
      <c r="L7907" s="27">
        <v>7</v>
      </c>
      <c r="M7907" s="27">
        <v>200</v>
      </c>
      <c r="N7907" s="27">
        <v>2.9</v>
      </c>
      <c r="O7907" s="27">
        <v>2017</v>
      </c>
      <c r="P7907" s="27">
        <v>10</v>
      </c>
      <c r="Q7907" s="27">
        <v>25</v>
      </c>
      <c r="R7907" s="28">
        <f>DATE('Raw Data'!$O7907,'Raw Data'!$P7907,'Raw Data'!$Q7907)</f>
        <v>43033</v>
      </c>
      <c r="S7907" s="27" t="str">
        <f>CONCATENATE(MID('Raw Data'!$H7907,FIND("(",'Raw Data'!$H7907)+1,FIND(")",'Raw Data'!$H7907)-FIND("(",'Raw Data'!$H7907)-1),"",'Raw Data'!$M7907)</f>
        <v>Rs.200</v>
      </c>
      <c r="T7907" s="27">
        <f t="shared" si="123"/>
        <v>1</v>
      </c>
      <c r="U7907" s="29">
        <f>'Raw Data'!$M7907*'Raw Data'!$T7907</f>
        <v>200</v>
      </c>
    </row>
    <row r="7908" spans="1:21" x14ac:dyDescent="0.3">
      <c r="A7908" s="20">
        <v>1367</v>
      </c>
      <c r="B7908" s="27" t="s">
        <v>14700</v>
      </c>
      <c r="C7908" s="27">
        <v>1</v>
      </c>
      <c r="D7908" s="27" t="str">
        <f>VLOOKUP('Raw Data'!$C7908,'country description'!$A$2:$B$16,2,0)</f>
        <v>India</v>
      </c>
      <c r="E7908" s="27" t="s">
        <v>14293</v>
      </c>
      <c r="F7908" s="27" t="s">
        <v>14701</v>
      </c>
      <c r="G7908" s="27" t="s">
        <v>5599</v>
      </c>
      <c r="H7908" s="27" t="s">
        <v>18</v>
      </c>
      <c r="I7908" s="27" t="s">
        <v>19</v>
      </c>
      <c r="J7908" s="27" t="s">
        <v>19</v>
      </c>
      <c r="K7908" s="27">
        <v>1</v>
      </c>
      <c r="L7908" s="27">
        <v>70</v>
      </c>
      <c r="M7908" s="27">
        <v>400</v>
      </c>
      <c r="N7908" s="27">
        <v>3.4</v>
      </c>
      <c r="O7908" s="27">
        <v>2016</v>
      </c>
      <c r="P7908" s="27">
        <v>10</v>
      </c>
      <c r="Q7908" s="27">
        <v>18</v>
      </c>
      <c r="R7908" s="28">
        <f>DATE('Raw Data'!$O7908,'Raw Data'!$P7908,'Raw Data'!$Q7908)</f>
        <v>42661</v>
      </c>
      <c r="S7908" s="27" t="str">
        <f>CONCATENATE(MID('Raw Data'!$H7908,FIND("(",'Raw Data'!$H7908)+1,FIND(")",'Raw Data'!$H7908)-FIND("(",'Raw Data'!$H7908)-1),"",'Raw Data'!$M7908)</f>
        <v>Rs.400</v>
      </c>
      <c r="T7908" s="27">
        <f t="shared" si="123"/>
        <v>1</v>
      </c>
      <c r="U7908" s="29">
        <f>'Raw Data'!$M7908*'Raw Data'!$T7908</f>
        <v>400</v>
      </c>
    </row>
    <row r="7909" spans="1:21" x14ac:dyDescent="0.3">
      <c r="A7909" s="20">
        <v>18138421</v>
      </c>
      <c r="B7909" s="27" t="s">
        <v>2751</v>
      </c>
      <c r="C7909" s="27">
        <v>1</v>
      </c>
      <c r="D7909" s="27" t="str">
        <f>VLOOKUP('Raw Data'!$C7909,'country description'!$A$2:$B$16,2,0)</f>
        <v>India</v>
      </c>
      <c r="E7909" s="27" t="s">
        <v>14293</v>
      </c>
      <c r="F7909" s="27" t="s">
        <v>14702</v>
      </c>
      <c r="G7909" s="27" t="s">
        <v>14703</v>
      </c>
      <c r="H7909" s="27" t="s">
        <v>18</v>
      </c>
      <c r="I7909" s="27" t="s">
        <v>19</v>
      </c>
      <c r="J7909" s="27" t="s">
        <v>19</v>
      </c>
      <c r="K7909" s="27">
        <v>2</v>
      </c>
      <c r="L7909" s="27">
        <v>14</v>
      </c>
      <c r="M7909" s="27">
        <v>950</v>
      </c>
      <c r="N7909" s="27">
        <v>2.6</v>
      </c>
      <c r="O7909" s="27">
        <v>2017</v>
      </c>
      <c r="P7909" s="27">
        <v>10</v>
      </c>
      <c r="Q7909" s="27">
        <v>2</v>
      </c>
      <c r="R7909" s="28">
        <f>DATE('Raw Data'!$O7909,'Raw Data'!$P7909,'Raw Data'!$Q7909)</f>
        <v>43010</v>
      </c>
      <c r="S7909" s="27" t="str">
        <f>CONCATENATE(MID('Raw Data'!$H7909,FIND("(",'Raw Data'!$H7909)+1,FIND(")",'Raw Data'!$H7909)-FIND("(",'Raw Data'!$H7909)-1),"",'Raw Data'!$M7909)</f>
        <v>Rs.950</v>
      </c>
      <c r="T7909" s="27">
        <f t="shared" si="123"/>
        <v>1</v>
      </c>
      <c r="U7909" s="29">
        <f>'Raw Data'!$M7909*'Raw Data'!$T7909</f>
        <v>950</v>
      </c>
    </row>
    <row r="7910" spans="1:21" x14ac:dyDescent="0.3">
      <c r="A7910" s="20">
        <v>9814</v>
      </c>
      <c r="B7910" s="27" t="s">
        <v>943</v>
      </c>
      <c r="C7910" s="27">
        <v>1</v>
      </c>
      <c r="D7910" s="27" t="str">
        <f>VLOOKUP('Raw Data'!$C7910,'country description'!$A$2:$B$16,2,0)</f>
        <v>India</v>
      </c>
      <c r="E7910" s="27" t="s">
        <v>14293</v>
      </c>
      <c r="F7910" s="27" t="s">
        <v>14704</v>
      </c>
      <c r="G7910" s="27" t="s">
        <v>945</v>
      </c>
      <c r="H7910" s="27" t="s">
        <v>18</v>
      </c>
      <c r="I7910" s="27" t="s">
        <v>19</v>
      </c>
      <c r="J7910" s="27" t="s">
        <v>19</v>
      </c>
      <c r="K7910" s="27">
        <v>1</v>
      </c>
      <c r="L7910" s="27">
        <v>31</v>
      </c>
      <c r="M7910" s="27">
        <v>350</v>
      </c>
      <c r="N7910" s="27">
        <v>3.5</v>
      </c>
      <c r="O7910" s="27">
        <v>2011</v>
      </c>
      <c r="P7910" s="27">
        <v>10</v>
      </c>
      <c r="Q7910" s="27">
        <v>26</v>
      </c>
      <c r="R7910" s="28">
        <f>DATE('Raw Data'!$O7910,'Raw Data'!$P7910,'Raw Data'!$Q7910)</f>
        <v>40842</v>
      </c>
      <c r="S7910" s="27" t="str">
        <f>CONCATENATE(MID('Raw Data'!$H7910,FIND("(",'Raw Data'!$H7910)+1,FIND(")",'Raw Data'!$H7910)-FIND("(",'Raw Data'!$H7910)-1),"",'Raw Data'!$M7910)</f>
        <v>Rs.350</v>
      </c>
      <c r="T7910" s="27">
        <f t="shared" si="123"/>
        <v>1</v>
      </c>
      <c r="U7910" s="29">
        <f>'Raw Data'!$M7910*'Raw Data'!$T7910</f>
        <v>350</v>
      </c>
    </row>
    <row r="7911" spans="1:21" x14ac:dyDescent="0.3">
      <c r="A7911" s="20">
        <v>18400756</v>
      </c>
      <c r="B7911" s="27" t="s">
        <v>14705</v>
      </c>
      <c r="C7911" s="27">
        <v>1</v>
      </c>
      <c r="D7911" s="27" t="str">
        <f>VLOOKUP('Raw Data'!$C7911,'country description'!$A$2:$B$16,2,0)</f>
        <v>India</v>
      </c>
      <c r="E7911" s="27" t="s">
        <v>14293</v>
      </c>
      <c r="F7911" s="27" t="s">
        <v>14706</v>
      </c>
      <c r="G7911" s="27" t="s">
        <v>410</v>
      </c>
      <c r="H7911" s="27" t="s">
        <v>18</v>
      </c>
      <c r="I7911" s="27" t="s">
        <v>19</v>
      </c>
      <c r="J7911" s="27" t="s">
        <v>24</v>
      </c>
      <c r="K7911" s="27">
        <v>2</v>
      </c>
      <c r="L7911" s="27">
        <v>27</v>
      </c>
      <c r="M7911" s="27">
        <v>750</v>
      </c>
      <c r="N7911" s="27">
        <v>3.8</v>
      </c>
      <c r="O7911" s="27">
        <v>2017</v>
      </c>
      <c r="P7911" s="27">
        <v>10</v>
      </c>
      <c r="Q7911" s="27">
        <v>16</v>
      </c>
      <c r="R7911" s="28">
        <f>DATE('Raw Data'!$O7911,'Raw Data'!$P7911,'Raw Data'!$Q7911)</f>
        <v>43024</v>
      </c>
      <c r="S7911" s="27" t="str">
        <f>CONCATENATE(MID('Raw Data'!$H7911,FIND("(",'Raw Data'!$H7911)+1,FIND(")",'Raw Data'!$H7911)-FIND("(",'Raw Data'!$H7911)-1),"",'Raw Data'!$M7911)</f>
        <v>Rs.750</v>
      </c>
      <c r="T7911" s="27">
        <f t="shared" si="123"/>
        <v>1</v>
      </c>
      <c r="U7911" s="29">
        <f>'Raw Data'!$M7911*'Raw Data'!$T7911</f>
        <v>750</v>
      </c>
    </row>
    <row r="7912" spans="1:21" x14ac:dyDescent="0.3">
      <c r="A7912" s="20">
        <v>18367316</v>
      </c>
      <c r="B7912" s="27" t="s">
        <v>14707</v>
      </c>
      <c r="C7912" s="27">
        <v>1</v>
      </c>
      <c r="D7912" s="27" t="str">
        <f>VLOOKUP('Raw Data'!$C7912,'country description'!$A$2:$B$16,2,0)</f>
        <v>India</v>
      </c>
      <c r="E7912" s="27" t="s">
        <v>14293</v>
      </c>
      <c r="F7912" s="27" t="s">
        <v>14708</v>
      </c>
      <c r="G7912" s="27" t="s">
        <v>5007</v>
      </c>
      <c r="H7912" s="27" t="s">
        <v>18</v>
      </c>
      <c r="I7912" s="27" t="s">
        <v>19</v>
      </c>
      <c r="J7912" s="27" t="s">
        <v>19</v>
      </c>
      <c r="K7912" s="27">
        <v>1</v>
      </c>
      <c r="L7912" s="27">
        <v>8</v>
      </c>
      <c r="M7912" s="27">
        <v>400</v>
      </c>
      <c r="N7912" s="27">
        <v>3.1</v>
      </c>
      <c r="O7912" s="27">
        <v>2016</v>
      </c>
      <c r="P7912" s="27">
        <v>10</v>
      </c>
      <c r="Q7912" s="27">
        <v>20</v>
      </c>
      <c r="R7912" s="28">
        <f>DATE('Raw Data'!$O7912,'Raw Data'!$P7912,'Raw Data'!$Q7912)</f>
        <v>42663</v>
      </c>
      <c r="S7912" s="27" t="str">
        <f>CONCATENATE(MID('Raw Data'!$H7912,FIND("(",'Raw Data'!$H7912)+1,FIND(")",'Raw Data'!$H7912)-FIND("(",'Raw Data'!$H7912)-1),"",'Raw Data'!$M7912)</f>
        <v>Rs.400</v>
      </c>
      <c r="T7912" s="27">
        <f t="shared" si="123"/>
        <v>1</v>
      </c>
      <c r="U7912" s="29">
        <f>'Raw Data'!$M7912*'Raw Data'!$T7912</f>
        <v>400</v>
      </c>
    </row>
    <row r="7913" spans="1:21" x14ac:dyDescent="0.3">
      <c r="A7913" s="20">
        <v>8320</v>
      </c>
      <c r="B7913" s="27" t="s">
        <v>14709</v>
      </c>
      <c r="C7913" s="27">
        <v>1</v>
      </c>
      <c r="D7913" s="27" t="str">
        <f>VLOOKUP('Raw Data'!$C7913,'country description'!$A$2:$B$16,2,0)</f>
        <v>India</v>
      </c>
      <c r="E7913" s="27" t="s">
        <v>14293</v>
      </c>
      <c r="F7913" s="27" t="s">
        <v>14710</v>
      </c>
      <c r="G7913" s="27" t="s">
        <v>17</v>
      </c>
      <c r="H7913" s="27" t="s">
        <v>18</v>
      </c>
      <c r="I7913" s="27" t="s">
        <v>19</v>
      </c>
      <c r="J7913" s="27" t="s">
        <v>19</v>
      </c>
      <c r="K7913" s="27">
        <v>1</v>
      </c>
      <c r="L7913" s="27">
        <v>20</v>
      </c>
      <c r="M7913" s="27">
        <v>400</v>
      </c>
      <c r="N7913" s="27">
        <v>2.7</v>
      </c>
      <c r="O7913" s="27">
        <v>2013</v>
      </c>
      <c r="P7913" s="27">
        <v>10</v>
      </c>
      <c r="Q7913" s="27">
        <v>9</v>
      </c>
      <c r="R7913" s="28">
        <f>DATE('Raw Data'!$O7913,'Raw Data'!$P7913,'Raw Data'!$Q7913)</f>
        <v>41556</v>
      </c>
      <c r="S7913" s="27" t="str">
        <f>CONCATENATE(MID('Raw Data'!$H7913,FIND("(",'Raw Data'!$H7913)+1,FIND(")",'Raw Data'!$H7913)-FIND("(",'Raw Data'!$H7913)-1),"",'Raw Data'!$M7913)</f>
        <v>Rs.400</v>
      </c>
      <c r="T7913" s="27">
        <f t="shared" si="123"/>
        <v>1</v>
      </c>
      <c r="U7913" s="29">
        <f>'Raw Data'!$M7913*'Raw Data'!$T7913</f>
        <v>400</v>
      </c>
    </row>
    <row r="7914" spans="1:21" x14ac:dyDescent="0.3">
      <c r="A7914" s="20">
        <v>8308</v>
      </c>
      <c r="B7914" s="27" t="s">
        <v>14711</v>
      </c>
      <c r="C7914" s="27">
        <v>1</v>
      </c>
      <c r="D7914" s="27" t="str">
        <f>VLOOKUP('Raw Data'!$C7914,'country description'!$A$2:$B$16,2,0)</f>
        <v>India</v>
      </c>
      <c r="E7914" s="27" t="s">
        <v>14293</v>
      </c>
      <c r="F7914" s="27" t="s">
        <v>14712</v>
      </c>
      <c r="G7914" s="27" t="s">
        <v>580</v>
      </c>
      <c r="H7914" s="27" t="s">
        <v>18</v>
      </c>
      <c r="I7914" s="27" t="s">
        <v>19</v>
      </c>
      <c r="J7914" s="27" t="s">
        <v>19</v>
      </c>
      <c r="K7914" s="27">
        <v>1</v>
      </c>
      <c r="L7914" s="27">
        <v>41</v>
      </c>
      <c r="M7914" s="27">
        <v>100</v>
      </c>
      <c r="N7914" s="27">
        <v>3.2</v>
      </c>
      <c r="O7914" s="27">
        <v>2018</v>
      </c>
      <c r="P7914" s="27">
        <v>10</v>
      </c>
      <c r="Q7914" s="27">
        <v>5</v>
      </c>
      <c r="R7914" s="28">
        <f>DATE('Raw Data'!$O7914,'Raw Data'!$P7914,'Raw Data'!$Q7914)</f>
        <v>43378</v>
      </c>
      <c r="S7914" s="27" t="str">
        <f>CONCATENATE(MID('Raw Data'!$H7914,FIND("(",'Raw Data'!$H7914)+1,FIND(")",'Raw Data'!$H7914)-FIND("(",'Raw Data'!$H7914)-1),"",'Raw Data'!$M7914)</f>
        <v>Rs.100</v>
      </c>
      <c r="T7914" s="27">
        <f t="shared" si="123"/>
        <v>1</v>
      </c>
      <c r="U7914" s="29">
        <f>'Raw Data'!$M7914*'Raw Data'!$T7914</f>
        <v>100</v>
      </c>
    </row>
    <row r="7915" spans="1:21" x14ac:dyDescent="0.3">
      <c r="A7915" s="20">
        <v>18466980</v>
      </c>
      <c r="B7915" s="27" t="s">
        <v>14713</v>
      </c>
      <c r="C7915" s="27">
        <v>1</v>
      </c>
      <c r="D7915" s="27" t="str">
        <f>VLOOKUP('Raw Data'!$C7915,'country description'!$A$2:$B$16,2,0)</f>
        <v>India</v>
      </c>
      <c r="E7915" s="27" t="s">
        <v>14293</v>
      </c>
      <c r="F7915" s="27" t="s">
        <v>14714</v>
      </c>
      <c r="G7915" s="27" t="s">
        <v>17</v>
      </c>
      <c r="H7915" s="27" t="s">
        <v>18</v>
      </c>
      <c r="I7915" s="27" t="s">
        <v>19</v>
      </c>
      <c r="J7915" s="27" t="s">
        <v>19</v>
      </c>
      <c r="K7915" s="27">
        <v>1</v>
      </c>
      <c r="L7915" s="27">
        <v>3</v>
      </c>
      <c r="M7915" s="27">
        <v>300</v>
      </c>
      <c r="N7915" s="27">
        <v>1</v>
      </c>
      <c r="O7915" s="27">
        <v>2013</v>
      </c>
      <c r="P7915" s="27">
        <v>10</v>
      </c>
      <c r="Q7915" s="27">
        <v>13</v>
      </c>
      <c r="R7915" s="28">
        <f>DATE('Raw Data'!$O7915,'Raw Data'!$P7915,'Raw Data'!$Q7915)</f>
        <v>41560</v>
      </c>
      <c r="S7915" s="27" t="str">
        <f>CONCATENATE(MID('Raw Data'!$H7915,FIND("(",'Raw Data'!$H7915)+1,FIND(")",'Raw Data'!$H7915)-FIND("(",'Raw Data'!$H7915)-1),"",'Raw Data'!$M7915)</f>
        <v>Rs.300</v>
      </c>
      <c r="T7915" s="27">
        <f t="shared" si="123"/>
        <v>1</v>
      </c>
      <c r="U7915" s="29">
        <f>'Raw Data'!$M7915*'Raw Data'!$T7915</f>
        <v>300</v>
      </c>
    </row>
    <row r="7916" spans="1:21" x14ac:dyDescent="0.3">
      <c r="A7916" s="20">
        <v>18133473</v>
      </c>
      <c r="B7916" s="27" t="s">
        <v>14715</v>
      </c>
      <c r="C7916" s="27">
        <v>1</v>
      </c>
      <c r="D7916" s="27" t="str">
        <f>VLOOKUP('Raw Data'!$C7916,'country description'!$A$2:$B$16,2,0)</f>
        <v>India</v>
      </c>
      <c r="E7916" s="27" t="s">
        <v>14293</v>
      </c>
      <c r="F7916" s="27" t="s">
        <v>14716</v>
      </c>
      <c r="G7916" s="27" t="s">
        <v>723</v>
      </c>
      <c r="H7916" s="27" t="s">
        <v>18</v>
      </c>
      <c r="I7916" s="27" t="s">
        <v>19</v>
      </c>
      <c r="J7916" s="27" t="s">
        <v>19</v>
      </c>
      <c r="K7916" s="27">
        <v>1</v>
      </c>
      <c r="L7916" s="27">
        <v>5</v>
      </c>
      <c r="M7916" s="27">
        <v>200</v>
      </c>
      <c r="N7916" s="27">
        <v>2.9</v>
      </c>
      <c r="O7916" s="27">
        <v>2015</v>
      </c>
      <c r="P7916" s="27">
        <v>10</v>
      </c>
      <c r="Q7916" s="27">
        <v>3</v>
      </c>
      <c r="R7916" s="28">
        <f>DATE('Raw Data'!$O7916,'Raw Data'!$P7916,'Raw Data'!$Q7916)</f>
        <v>42280</v>
      </c>
      <c r="S7916" s="27" t="str">
        <f>CONCATENATE(MID('Raw Data'!$H7916,FIND("(",'Raw Data'!$H7916)+1,FIND(")",'Raw Data'!$H7916)-FIND("(",'Raw Data'!$H7916)-1),"",'Raw Data'!$M7916)</f>
        <v>Rs.200</v>
      </c>
      <c r="T7916" s="27">
        <f t="shared" si="123"/>
        <v>1</v>
      </c>
      <c r="U7916" s="29">
        <f>'Raw Data'!$M7916*'Raw Data'!$T7916</f>
        <v>200</v>
      </c>
    </row>
    <row r="7917" spans="1:21" x14ac:dyDescent="0.3">
      <c r="A7917" s="20">
        <v>4462</v>
      </c>
      <c r="B7917" s="27" t="s">
        <v>14717</v>
      </c>
      <c r="C7917" s="27">
        <v>1</v>
      </c>
      <c r="D7917" s="27" t="str">
        <f>VLOOKUP('Raw Data'!$C7917,'country description'!$A$2:$B$16,2,0)</f>
        <v>India</v>
      </c>
      <c r="E7917" s="27" t="s">
        <v>14293</v>
      </c>
      <c r="F7917" s="27" t="s">
        <v>14718</v>
      </c>
      <c r="G7917" s="27" t="s">
        <v>461</v>
      </c>
      <c r="H7917" s="27" t="s">
        <v>18</v>
      </c>
      <c r="I7917" s="27" t="s">
        <v>19</v>
      </c>
      <c r="J7917" s="27" t="s">
        <v>19</v>
      </c>
      <c r="K7917" s="27">
        <v>1</v>
      </c>
      <c r="L7917" s="27">
        <v>2</v>
      </c>
      <c r="M7917" s="27">
        <v>200</v>
      </c>
      <c r="N7917" s="27">
        <v>1</v>
      </c>
      <c r="O7917" s="27">
        <v>2013</v>
      </c>
      <c r="P7917" s="27">
        <v>10</v>
      </c>
      <c r="Q7917" s="27">
        <v>15</v>
      </c>
      <c r="R7917" s="28">
        <f>DATE('Raw Data'!$O7917,'Raw Data'!$P7917,'Raw Data'!$Q7917)</f>
        <v>41562</v>
      </c>
      <c r="S7917" s="27" t="str">
        <f>CONCATENATE(MID('Raw Data'!$H7917,FIND("(",'Raw Data'!$H7917)+1,FIND(")",'Raw Data'!$H7917)-FIND("(",'Raw Data'!$H7917)-1),"",'Raw Data'!$M7917)</f>
        <v>Rs.200</v>
      </c>
      <c r="T7917" s="27">
        <f t="shared" si="123"/>
        <v>1</v>
      </c>
      <c r="U7917" s="29">
        <f>'Raw Data'!$M7917*'Raw Data'!$T7917</f>
        <v>200</v>
      </c>
    </row>
    <row r="7918" spans="1:21" x14ac:dyDescent="0.3">
      <c r="A7918" s="20">
        <v>1414</v>
      </c>
      <c r="B7918" s="27" t="s">
        <v>14719</v>
      </c>
      <c r="C7918" s="27">
        <v>1</v>
      </c>
      <c r="D7918" s="27" t="str">
        <f>VLOOKUP('Raw Data'!$C7918,'country description'!$A$2:$B$16,2,0)</f>
        <v>India</v>
      </c>
      <c r="E7918" s="27" t="s">
        <v>14293</v>
      </c>
      <c r="F7918" s="27" t="s">
        <v>14720</v>
      </c>
      <c r="G7918" s="27" t="s">
        <v>14721</v>
      </c>
      <c r="H7918" s="27" t="s">
        <v>18</v>
      </c>
      <c r="I7918" s="27" t="s">
        <v>19</v>
      </c>
      <c r="J7918" s="27" t="s">
        <v>24</v>
      </c>
      <c r="K7918" s="27">
        <v>1</v>
      </c>
      <c r="L7918" s="27">
        <v>28</v>
      </c>
      <c r="M7918" s="27">
        <v>400</v>
      </c>
      <c r="N7918" s="27">
        <v>2.7</v>
      </c>
      <c r="O7918" s="27">
        <v>2013</v>
      </c>
      <c r="P7918" s="27">
        <v>10</v>
      </c>
      <c r="Q7918" s="27">
        <v>14</v>
      </c>
      <c r="R7918" s="28">
        <f>DATE('Raw Data'!$O7918,'Raw Data'!$P7918,'Raw Data'!$Q7918)</f>
        <v>41561</v>
      </c>
      <c r="S7918" s="27" t="str">
        <f>CONCATENATE(MID('Raw Data'!$H7918,FIND("(",'Raw Data'!$H7918)+1,FIND(")",'Raw Data'!$H7918)-FIND("(",'Raw Data'!$H7918)-1),"",'Raw Data'!$M7918)</f>
        <v>Rs.400</v>
      </c>
      <c r="T7918" s="27">
        <f t="shared" si="123"/>
        <v>1</v>
      </c>
      <c r="U7918" s="29">
        <f>'Raw Data'!$M7918*'Raw Data'!$T7918</f>
        <v>400</v>
      </c>
    </row>
    <row r="7919" spans="1:21" x14ac:dyDescent="0.3">
      <c r="A7919" s="20">
        <v>1715</v>
      </c>
      <c r="B7919" s="27" t="s">
        <v>6753</v>
      </c>
      <c r="C7919" s="27">
        <v>1</v>
      </c>
      <c r="D7919" s="27" t="str">
        <f>VLOOKUP('Raw Data'!$C7919,'country description'!$A$2:$B$16,2,0)</f>
        <v>India</v>
      </c>
      <c r="E7919" s="27" t="s">
        <v>14293</v>
      </c>
      <c r="F7919" s="27" t="s">
        <v>14722</v>
      </c>
      <c r="G7919" s="27" t="s">
        <v>704</v>
      </c>
      <c r="H7919" s="27" t="s">
        <v>18</v>
      </c>
      <c r="I7919" s="27" t="s">
        <v>19</v>
      </c>
      <c r="J7919" s="27" t="s">
        <v>19</v>
      </c>
      <c r="K7919" s="27">
        <v>1</v>
      </c>
      <c r="L7919" s="27">
        <v>18</v>
      </c>
      <c r="M7919" s="27">
        <v>400</v>
      </c>
      <c r="N7919" s="27">
        <v>3.1</v>
      </c>
      <c r="O7919" s="27">
        <v>2015</v>
      </c>
      <c r="P7919" s="27">
        <v>10</v>
      </c>
      <c r="Q7919" s="27">
        <v>2</v>
      </c>
      <c r="R7919" s="28">
        <f>DATE('Raw Data'!$O7919,'Raw Data'!$P7919,'Raw Data'!$Q7919)</f>
        <v>42279</v>
      </c>
      <c r="S7919" s="27" t="str">
        <f>CONCATENATE(MID('Raw Data'!$H7919,FIND("(",'Raw Data'!$H7919)+1,FIND(")",'Raw Data'!$H7919)-FIND("(",'Raw Data'!$H7919)-1),"",'Raw Data'!$M7919)</f>
        <v>Rs.400</v>
      </c>
      <c r="T7919" s="27">
        <f t="shared" si="123"/>
        <v>1</v>
      </c>
      <c r="U7919" s="29">
        <f>'Raw Data'!$M7919*'Raw Data'!$T7919</f>
        <v>400</v>
      </c>
    </row>
    <row r="7920" spans="1:21" x14ac:dyDescent="0.3">
      <c r="A7920" s="20">
        <v>18237362</v>
      </c>
      <c r="B7920" s="27" t="s">
        <v>14723</v>
      </c>
      <c r="C7920" s="27">
        <v>1</v>
      </c>
      <c r="D7920" s="27" t="str">
        <f>VLOOKUP('Raw Data'!$C7920,'country description'!$A$2:$B$16,2,0)</f>
        <v>India</v>
      </c>
      <c r="E7920" s="27" t="s">
        <v>14293</v>
      </c>
      <c r="F7920" s="27" t="s">
        <v>14724</v>
      </c>
      <c r="G7920" s="27" t="s">
        <v>387</v>
      </c>
      <c r="H7920" s="27" t="s">
        <v>18</v>
      </c>
      <c r="I7920" s="27" t="s">
        <v>19</v>
      </c>
      <c r="J7920" s="27" t="s">
        <v>19</v>
      </c>
      <c r="K7920" s="27">
        <v>2</v>
      </c>
      <c r="L7920" s="27">
        <v>4</v>
      </c>
      <c r="M7920" s="27">
        <v>550</v>
      </c>
      <c r="N7920" s="27">
        <v>2.9</v>
      </c>
      <c r="O7920" s="27">
        <v>2012</v>
      </c>
      <c r="P7920" s="27">
        <v>10</v>
      </c>
      <c r="Q7920" s="27">
        <v>11</v>
      </c>
      <c r="R7920" s="28">
        <f>DATE('Raw Data'!$O7920,'Raw Data'!$P7920,'Raw Data'!$Q7920)</f>
        <v>41193</v>
      </c>
      <c r="S7920" s="27" t="str">
        <f>CONCATENATE(MID('Raw Data'!$H7920,FIND("(",'Raw Data'!$H7920)+1,FIND(")",'Raw Data'!$H7920)-FIND("(",'Raw Data'!$H7920)-1),"",'Raw Data'!$M7920)</f>
        <v>Rs.550</v>
      </c>
      <c r="T7920" s="27">
        <f t="shared" si="123"/>
        <v>1</v>
      </c>
      <c r="U7920" s="29">
        <f>'Raw Data'!$M7920*'Raw Data'!$T7920</f>
        <v>550</v>
      </c>
    </row>
    <row r="7921" spans="1:21" x14ac:dyDescent="0.3">
      <c r="A7921" s="20">
        <v>18472651</v>
      </c>
      <c r="B7921" s="27" t="s">
        <v>14725</v>
      </c>
      <c r="C7921" s="27">
        <v>1</v>
      </c>
      <c r="D7921" s="27" t="str">
        <f>VLOOKUP('Raw Data'!$C7921,'country description'!$A$2:$B$16,2,0)</f>
        <v>India</v>
      </c>
      <c r="E7921" s="27" t="s">
        <v>14293</v>
      </c>
      <c r="F7921" s="27" t="s">
        <v>14726</v>
      </c>
      <c r="G7921" s="27" t="s">
        <v>424</v>
      </c>
      <c r="H7921" s="27" t="s">
        <v>18</v>
      </c>
      <c r="I7921" s="27" t="s">
        <v>19</v>
      </c>
      <c r="J7921" s="27" t="s">
        <v>19</v>
      </c>
      <c r="K7921" s="27">
        <v>1</v>
      </c>
      <c r="L7921" s="27">
        <v>1</v>
      </c>
      <c r="M7921" s="27">
        <v>100</v>
      </c>
      <c r="N7921" s="27">
        <v>1</v>
      </c>
      <c r="O7921" s="27">
        <v>2010</v>
      </c>
      <c r="P7921" s="27">
        <v>10</v>
      </c>
      <c r="Q7921" s="27">
        <v>16</v>
      </c>
      <c r="R7921" s="28">
        <f>DATE('Raw Data'!$O7921,'Raw Data'!$P7921,'Raw Data'!$Q7921)</f>
        <v>40467</v>
      </c>
      <c r="S7921" s="27" t="str">
        <f>CONCATENATE(MID('Raw Data'!$H7921,FIND("(",'Raw Data'!$H7921)+1,FIND(")",'Raw Data'!$H7921)-FIND("(",'Raw Data'!$H7921)-1),"",'Raw Data'!$M7921)</f>
        <v>Rs.100</v>
      </c>
      <c r="T7921" s="27">
        <f t="shared" si="123"/>
        <v>1</v>
      </c>
      <c r="U7921" s="29">
        <f>'Raw Data'!$M7921*'Raw Data'!$T7921</f>
        <v>100</v>
      </c>
    </row>
    <row r="7922" spans="1:21" x14ac:dyDescent="0.3">
      <c r="A7922" s="20">
        <v>6143</v>
      </c>
      <c r="B7922" s="27" t="s">
        <v>11591</v>
      </c>
      <c r="C7922" s="27">
        <v>1</v>
      </c>
      <c r="D7922" s="27" t="str">
        <f>VLOOKUP('Raw Data'!$C7922,'country description'!$A$2:$B$16,2,0)</f>
        <v>India</v>
      </c>
      <c r="E7922" s="27" t="s">
        <v>14293</v>
      </c>
      <c r="F7922" s="27" t="s">
        <v>14727</v>
      </c>
      <c r="G7922" s="27" t="s">
        <v>14728</v>
      </c>
      <c r="H7922" s="27" t="s">
        <v>18</v>
      </c>
      <c r="I7922" s="27" t="s">
        <v>19</v>
      </c>
      <c r="J7922" s="27" t="s">
        <v>19</v>
      </c>
      <c r="K7922" s="27">
        <v>1</v>
      </c>
      <c r="L7922" s="27">
        <v>8</v>
      </c>
      <c r="M7922" s="27">
        <v>300</v>
      </c>
      <c r="N7922" s="27">
        <v>3</v>
      </c>
      <c r="O7922" s="27">
        <v>2015</v>
      </c>
      <c r="P7922" s="27">
        <v>10</v>
      </c>
      <c r="Q7922" s="27">
        <v>10</v>
      </c>
      <c r="R7922" s="28">
        <f>DATE('Raw Data'!$O7922,'Raw Data'!$P7922,'Raw Data'!$Q7922)</f>
        <v>42287</v>
      </c>
      <c r="S7922" s="27" t="str">
        <f>CONCATENATE(MID('Raw Data'!$H7922,FIND("(",'Raw Data'!$H7922)+1,FIND(")",'Raw Data'!$H7922)-FIND("(",'Raw Data'!$H7922)-1),"",'Raw Data'!$M7922)</f>
        <v>Rs.300</v>
      </c>
      <c r="T7922" s="27">
        <f t="shared" si="123"/>
        <v>1</v>
      </c>
      <c r="U7922" s="29">
        <f>'Raw Data'!$M7922*'Raw Data'!$T7922</f>
        <v>300</v>
      </c>
    </row>
    <row r="7923" spans="1:21" x14ac:dyDescent="0.3">
      <c r="A7923" s="20">
        <v>18306531</v>
      </c>
      <c r="B7923" s="27" t="s">
        <v>14729</v>
      </c>
      <c r="C7923" s="27">
        <v>1</v>
      </c>
      <c r="D7923" s="27" t="str">
        <f>VLOOKUP('Raw Data'!$C7923,'country description'!$A$2:$B$16,2,0)</f>
        <v>India</v>
      </c>
      <c r="E7923" s="27" t="s">
        <v>14293</v>
      </c>
      <c r="F7923" s="27" t="s">
        <v>14730</v>
      </c>
      <c r="G7923" s="27" t="s">
        <v>17</v>
      </c>
      <c r="H7923" s="27" t="s">
        <v>18</v>
      </c>
      <c r="I7923" s="27" t="s">
        <v>19</v>
      </c>
      <c r="J7923" s="27" t="s">
        <v>19</v>
      </c>
      <c r="K7923" s="27">
        <v>1</v>
      </c>
      <c r="L7923" s="27">
        <v>7</v>
      </c>
      <c r="M7923" s="27">
        <v>300</v>
      </c>
      <c r="N7923" s="27">
        <v>3.1</v>
      </c>
      <c r="O7923" s="27">
        <v>2015</v>
      </c>
      <c r="P7923" s="27">
        <v>10</v>
      </c>
      <c r="Q7923" s="27">
        <v>4</v>
      </c>
      <c r="R7923" s="28">
        <f>DATE('Raw Data'!$O7923,'Raw Data'!$P7923,'Raw Data'!$Q7923)</f>
        <v>42281</v>
      </c>
      <c r="S7923" s="27" t="str">
        <f>CONCATENATE(MID('Raw Data'!$H7923,FIND("(",'Raw Data'!$H7923)+1,FIND(")",'Raw Data'!$H7923)-FIND("(",'Raw Data'!$H7923)-1),"",'Raw Data'!$M7923)</f>
        <v>Rs.300</v>
      </c>
      <c r="T7923" s="27">
        <f t="shared" si="123"/>
        <v>1</v>
      </c>
      <c r="U7923" s="29">
        <f>'Raw Data'!$M7923*'Raw Data'!$T7923</f>
        <v>300</v>
      </c>
    </row>
    <row r="7924" spans="1:21" x14ac:dyDescent="0.3">
      <c r="A7924" s="20">
        <v>122003</v>
      </c>
      <c r="B7924" s="27" t="s">
        <v>14731</v>
      </c>
      <c r="C7924" s="27">
        <v>1</v>
      </c>
      <c r="D7924" s="27" t="str">
        <f>VLOOKUP('Raw Data'!$C7924,'country description'!$A$2:$B$16,2,0)</f>
        <v>India</v>
      </c>
      <c r="E7924" s="27" t="s">
        <v>14732</v>
      </c>
      <c r="F7924" s="27" t="s">
        <v>14733</v>
      </c>
      <c r="G7924" s="27" t="s">
        <v>14734</v>
      </c>
      <c r="H7924" s="27" t="s">
        <v>18</v>
      </c>
      <c r="I7924" s="27" t="s">
        <v>19</v>
      </c>
      <c r="J7924" s="27" t="s">
        <v>24</v>
      </c>
      <c r="K7924" s="27">
        <v>2</v>
      </c>
      <c r="L7924" s="27">
        <v>665</v>
      </c>
      <c r="M7924" s="27">
        <v>850</v>
      </c>
      <c r="N7924" s="27">
        <v>3.7</v>
      </c>
      <c r="O7924" s="27">
        <v>2016</v>
      </c>
      <c r="P7924" s="27">
        <v>5</v>
      </c>
      <c r="Q7924" s="27">
        <v>24</v>
      </c>
      <c r="R7924" s="28">
        <f>DATE('Raw Data'!$O7924,'Raw Data'!$P7924,'Raw Data'!$Q7924)</f>
        <v>42514</v>
      </c>
      <c r="S7924" s="27" t="str">
        <f>CONCATENATE(MID('Raw Data'!$H7924,FIND("(",'Raw Data'!$H7924)+1,FIND(")",'Raw Data'!$H7924)-FIND("(",'Raw Data'!$H7924)-1),"",'Raw Data'!$M7924)</f>
        <v>Rs.850</v>
      </c>
      <c r="T7924" s="27">
        <f t="shared" si="123"/>
        <v>1</v>
      </c>
      <c r="U7924" s="29">
        <f>'Raw Data'!$M7924*'Raw Data'!$T7924</f>
        <v>850</v>
      </c>
    </row>
    <row r="7925" spans="1:21" x14ac:dyDescent="0.3">
      <c r="A7925" s="20">
        <v>70092</v>
      </c>
      <c r="B7925" s="27" t="s">
        <v>14735</v>
      </c>
      <c r="C7925" s="27">
        <v>1</v>
      </c>
      <c r="D7925" s="27" t="str">
        <f>VLOOKUP('Raw Data'!$C7925,'country description'!$A$2:$B$16,2,0)</f>
        <v>India</v>
      </c>
      <c r="E7925" s="27" t="s">
        <v>14736</v>
      </c>
      <c r="F7925" s="27" t="s">
        <v>14737</v>
      </c>
      <c r="G7925" s="27" t="s">
        <v>14738</v>
      </c>
      <c r="H7925" s="27" t="s">
        <v>18</v>
      </c>
      <c r="I7925" s="27" t="s">
        <v>24</v>
      </c>
      <c r="J7925" s="27" t="s">
        <v>24</v>
      </c>
      <c r="K7925" s="27">
        <v>3</v>
      </c>
      <c r="L7925" s="27">
        <v>1820</v>
      </c>
      <c r="M7925" s="27">
        <v>1500</v>
      </c>
      <c r="N7925" s="27">
        <v>4</v>
      </c>
      <c r="O7925" s="27">
        <v>2018</v>
      </c>
      <c r="P7925" s="27">
        <v>9</v>
      </c>
      <c r="Q7925" s="27">
        <v>25</v>
      </c>
      <c r="R7925" s="28">
        <f>DATE('Raw Data'!$O7925,'Raw Data'!$P7925,'Raw Data'!$Q7925)</f>
        <v>43368</v>
      </c>
      <c r="S7925" s="27" t="str">
        <f>CONCATENATE(MID('Raw Data'!$H7925,FIND("(",'Raw Data'!$H7925)+1,FIND(")",'Raw Data'!$H7925)-FIND("(",'Raw Data'!$H7925)-1),"",'Raw Data'!$M7925)</f>
        <v>Rs.1500</v>
      </c>
      <c r="T7925" s="27">
        <f t="shared" si="123"/>
        <v>1</v>
      </c>
      <c r="U7925" s="29">
        <f>'Raw Data'!$M7925*'Raw Data'!$T7925</f>
        <v>1500</v>
      </c>
    </row>
    <row r="7926" spans="1:21" x14ac:dyDescent="0.3">
      <c r="A7926" s="20">
        <v>70894</v>
      </c>
      <c r="B7926" s="27" t="s">
        <v>14739</v>
      </c>
      <c r="C7926" s="27">
        <v>1</v>
      </c>
      <c r="D7926" s="27" t="str">
        <f>VLOOKUP('Raw Data'!$C7926,'country description'!$A$2:$B$16,2,0)</f>
        <v>India</v>
      </c>
      <c r="E7926" s="27" t="s">
        <v>14736</v>
      </c>
      <c r="F7926" s="27" t="s">
        <v>14740</v>
      </c>
      <c r="G7926" s="27" t="s">
        <v>5147</v>
      </c>
      <c r="H7926" s="27" t="s">
        <v>18</v>
      </c>
      <c r="I7926" s="27" t="s">
        <v>24</v>
      </c>
      <c r="J7926" s="27" t="s">
        <v>19</v>
      </c>
      <c r="K7926" s="27">
        <v>3</v>
      </c>
      <c r="L7926" s="27">
        <v>1714</v>
      </c>
      <c r="M7926" s="27">
        <v>1000</v>
      </c>
      <c r="N7926" s="27">
        <v>4.2</v>
      </c>
      <c r="O7926" s="27">
        <v>2013</v>
      </c>
      <c r="P7926" s="27">
        <v>9</v>
      </c>
      <c r="Q7926" s="27">
        <v>12</v>
      </c>
      <c r="R7926" s="28">
        <f>DATE('Raw Data'!$O7926,'Raw Data'!$P7926,'Raw Data'!$Q7926)</f>
        <v>41529</v>
      </c>
      <c r="S7926" s="27" t="str">
        <f>CONCATENATE(MID('Raw Data'!$H7926,FIND("(",'Raw Data'!$H7926)+1,FIND(")",'Raw Data'!$H7926)-FIND("(",'Raw Data'!$H7926)-1),"",'Raw Data'!$M7926)</f>
        <v>Rs.1000</v>
      </c>
      <c r="T7926" s="27">
        <f t="shared" si="123"/>
        <v>1</v>
      </c>
      <c r="U7926" s="29">
        <f>'Raw Data'!$M7926*'Raw Data'!$T7926</f>
        <v>1000</v>
      </c>
    </row>
    <row r="7927" spans="1:21" x14ac:dyDescent="0.3">
      <c r="A7927" s="20">
        <v>65413</v>
      </c>
      <c r="B7927" s="27" t="s">
        <v>14741</v>
      </c>
      <c r="C7927" s="27">
        <v>1</v>
      </c>
      <c r="D7927" s="27" t="str">
        <f>VLOOKUP('Raw Data'!$C7927,'country description'!$A$2:$B$16,2,0)</f>
        <v>India</v>
      </c>
      <c r="E7927" s="27" t="s">
        <v>14736</v>
      </c>
      <c r="F7927" s="27" t="s">
        <v>14742</v>
      </c>
      <c r="G7927" s="27" t="s">
        <v>4783</v>
      </c>
      <c r="H7927" s="27" t="s">
        <v>18</v>
      </c>
      <c r="I7927" s="27" t="s">
        <v>24</v>
      </c>
      <c r="J7927" s="27" t="s">
        <v>24</v>
      </c>
      <c r="K7927" s="27">
        <v>2</v>
      </c>
      <c r="L7927" s="27">
        <v>742</v>
      </c>
      <c r="M7927" s="27">
        <v>850</v>
      </c>
      <c r="N7927" s="27">
        <v>4.3</v>
      </c>
      <c r="O7927" s="27">
        <v>2014</v>
      </c>
      <c r="P7927" s="27">
        <v>9</v>
      </c>
      <c r="Q7927" s="27">
        <v>15</v>
      </c>
      <c r="R7927" s="28">
        <f>DATE('Raw Data'!$O7927,'Raw Data'!$P7927,'Raw Data'!$Q7927)</f>
        <v>41897</v>
      </c>
      <c r="S7927" s="27" t="str">
        <f>CONCATENATE(MID('Raw Data'!$H7927,FIND("(",'Raw Data'!$H7927)+1,FIND(")",'Raw Data'!$H7927)-FIND("(",'Raw Data'!$H7927)-1),"",'Raw Data'!$M7927)</f>
        <v>Rs.850</v>
      </c>
      <c r="T7927" s="27">
        <f t="shared" si="123"/>
        <v>1</v>
      </c>
      <c r="U7927" s="29">
        <f>'Raw Data'!$M7927*'Raw Data'!$T7927</f>
        <v>850</v>
      </c>
    </row>
    <row r="7928" spans="1:21" x14ac:dyDescent="0.3">
      <c r="A7928" s="20">
        <v>20002</v>
      </c>
      <c r="B7928" s="27" t="s">
        <v>14743</v>
      </c>
      <c r="C7928" s="27">
        <v>1</v>
      </c>
      <c r="D7928" s="27" t="str">
        <f>VLOOKUP('Raw Data'!$C7928,'country description'!$A$2:$B$16,2,0)</f>
        <v>India</v>
      </c>
      <c r="E7928" s="27" t="s">
        <v>14744</v>
      </c>
      <c r="F7928" s="27" t="s">
        <v>14745</v>
      </c>
      <c r="G7928" s="27" t="s">
        <v>4154</v>
      </c>
      <c r="H7928" s="27" t="s">
        <v>18</v>
      </c>
      <c r="I7928" s="27" t="s">
        <v>24</v>
      </c>
      <c r="J7928" s="27" t="s">
        <v>24</v>
      </c>
      <c r="K7928" s="27">
        <v>3</v>
      </c>
      <c r="L7928" s="27">
        <v>1778</v>
      </c>
      <c r="M7928" s="27">
        <v>1000</v>
      </c>
      <c r="N7928" s="27">
        <v>4.4000000000000004</v>
      </c>
      <c r="O7928" s="27">
        <v>2018</v>
      </c>
      <c r="P7928" s="27">
        <v>9</v>
      </c>
      <c r="Q7928" s="27">
        <v>16</v>
      </c>
      <c r="R7928" s="28">
        <f>DATE('Raw Data'!$O7928,'Raw Data'!$P7928,'Raw Data'!$Q7928)</f>
        <v>43359</v>
      </c>
      <c r="S7928" s="27" t="str">
        <f>CONCATENATE(MID('Raw Data'!$H7928,FIND("(",'Raw Data'!$H7928)+1,FIND(")",'Raw Data'!$H7928)-FIND("(",'Raw Data'!$H7928)-1),"",'Raw Data'!$M7928)</f>
        <v>Rs.1000</v>
      </c>
      <c r="T7928" s="27">
        <f t="shared" si="123"/>
        <v>1</v>
      </c>
      <c r="U7928" s="29">
        <f>'Raw Data'!$M7928*'Raw Data'!$T7928</f>
        <v>1000</v>
      </c>
    </row>
    <row r="7929" spans="1:21" x14ac:dyDescent="0.3">
      <c r="A7929" s="20">
        <v>21220</v>
      </c>
      <c r="B7929" s="27" t="s">
        <v>14746</v>
      </c>
      <c r="C7929" s="27">
        <v>1</v>
      </c>
      <c r="D7929" s="27" t="str">
        <f>VLOOKUP('Raw Data'!$C7929,'country description'!$A$2:$B$16,2,0)</f>
        <v>India</v>
      </c>
      <c r="E7929" s="27" t="s">
        <v>14744</v>
      </c>
      <c r="F7929" s="27" t="s">
        <v>14747</v>
      </c>
      <c r="G7929" s="27" t="s">
        <v>3098</v>
      </c>
      <c r="H7929" s="27" t="s">
        <v>18</v>
      </c>
      <c r="I7929" s="27" t="s">
        <v>24</v>
      </c>
      <c r="J7929" s="27" t="s">
        <v>19</v>
      </c>
      <c r="K7929" s="27">
        <v>3</v>
      </c>
      <c r="L7929" s="27">
        <v>1064</v>
      </c>
      <c r="M7929" s="27">
        <v>1500</v>
      </c>
      <c r="N7929" s="27">
        <v>3.9</v>
      </c>
      <c r="O7929" s="27">
        <v>2012</v>
      </c>
      <c r="P7929" s="27">
        <v>9</v>
      </c>
      <c r="Q7929" s="27">
        <v>4</v>
      </c>
      <c r="R7929" s="28">
        <f>DATE('Raw Data'!$O7929,'Raw Data'!$P7929,'Raw Data'!$Q7929)</f>
        <v>41156</v>
      </c>
      <c r="S7929" s="27" t="str">
        <f>CONCATENATE(MID('Raw Data'!$H7929,FIND("(",'Raw Data'!$H7929)+1,FIND(")",'Raw Data'!$H7929)-FIND("(",'Raw Data'!$H7929)-1),"",'Raw Data'!$M7929)</f>
        <v>Rs.1500</v>
      </c>
      <c r="T7929" s="27">
        <f t="shared" si="123"/>
        <v>1</v>
      </c>
      <c r="U7929" s="29">
        <f>'Raw Data'!$M7929*'Raw Data'!$T7929</f>
        <v>1500</v>
      </c>
    </row>
    <row r="7930" spans="1:21" x14ac:dyDescent="0.3">
      <c r="A7930" s="20">
        <v>6508323</v>
      </c>
      <c r="B7930" s="27" t="s">
        <v>14748</v>
      </c>
      <c r="C7930" s="27">
        <v>1</v>
      </c>
      <c r="D7930" s="27" t="str">
        <f>VLOOKUP('Raw Data'!$C7930,'country description'!$A$2:$B$16,2,0)</f>
        <v>India</v>
      </c>
      <c r="E7930" s="27" t="s">
        <v>14749</v>
      </c>
      <c r="F7930" s="27" t="s">
        <v>14750</v>
      </c>
      <c r="G7930" s="27" t="s">
        <v>14751</v>
      </c>
      <c r="H7930" s="27" t="s">
        <v>18</v>
      </c>
      <c r="I7930" s="27" t="s">
        <v>24</v>
      </c>
      <c r="J7930" s="27" t="s">
        <v>19</v>
      </c>
      <c r="K7930" s="27">
        <v>3</v>
      </c>
      <c r="L7930" s="27">
        <v>1099</v>
      </c>
      <c r="M7930" s="27">
        <v>1500</v>
      </c>
      <c r="N7930" s="27">
        <v>4.5</v>
      </c>
      <c r="O7930" s="27">
        <v>2017</v>
      </c>
      <c r="P7930" s="27">
        <v>9</v>
      </c>
      <c r="Q7930" s="27">
        <v>21</v>
      </c>
      <c r="R7930" s="28">
        <f>DATE('Raw Data'!$O7930,'Raw Data'!$P7930,'Raw Data'!$Q7930)</f>
        <v>42999</v>
      </c>
      <c r="S7930" s="27" t="str">
        <f>CONCATENATE(MID('Raw Data'!$H7930,FIND("(",'Raw Data'!$H7930)+1,FIND(")",'Raw Data'!$H7930)-FIND("(",'Raw Data'!$H7930)-1),"",'Raw Data'!$M7930)</f>
        <v>Rs.1500</v>
      </c>
      <c r="T7930" s="27">
        <f t="shared" si="123"/>
        <v>1</v>
      </c>
      <c r="U7930" s="29">
        <f>'Raw Data'!$M7930*'Raw Data'!$T7930</f>
        <v>1500</v>
      </c>
    </row>
    <row r="7931" spans="1:21" x14ac:dyDescent="0.3">
      <c r="A7931" s="20">
        <v>6505309</v>
      </c>
      <c r="B7931" s="27" t="s">
        <v>14752</v>
      </c>
      <c r="C7931" s="27">
        <v>1</v>
      </c>
      <c r="D7931" s="27" t="str">
        <f>VLOOKUP('Raw Data'!$C7931,'country description'!$A$2:$B$16,2,0)</f>
        <v>India</v>
      </c>
      <c r="E7931" s="27" t="s">
        <v>14749</v>
      </c>
      <c r="F7931" s="27" t="s">
        <v>14753</v>
      </c>
      <c r="G7931" s="27" t="s">
        <v>14754</v>
      </c>
      <c r="H7931" s="27" t="s">
        <v>18</v>
      </c>
      <c r="I7931" s="27" t="s">
        <v>24</v>
      </c>
      <c r="J7931" s="27" t="s">
        <v>19</v>
      </c>
      <c r="K7931" s="27">
        <v>3</v>
      </c>
      <c r="L7931" s="27">
        <v>1143</v>
      </c>
      <c r="M7931" s="27">
        <v>1000</v>
      </c>
      <c r="N7931" s="27">
        <v>4.0999999999999996</v>
      </c>
      <c r="O7931" s="27">
        <v>2013</v>
      </c>
      <c r="P7931" s="27">
        <v>9</v>
      </c>
      <c r="Q7931" s="27">
        <v>8</v>
      </c>
      <c r="R7931" s="28">
        <f>DATE('Raw Data'!$O7931,'Raw Data'!$P7931,'Raw Data'!$Q7931)</f>
        <v>41525</v>
      </c>
      <c r="S7931" s="27" t="str">
        <f>CONCATENATE(MID('Raw Data'!$H7931,FIND("(",'Raw Data'!$H7931)+1,FIND(")",'Raw Data'!$H7931)-FIND("(",'Raw Data'!$H7931)-1),"",'Raw Data'!$M7931)</f>
        <v>Rs.1000</v>
      </c>
      <c r="T7931" s="27">
        <f t="shared" si="123"/>
        <v>1</v>
      </c>
      <c r="U7931" s="29">
        <f>'Raw Data'!$M7931*'Raw Data'!$T7931</f>
        <v>1000</v>
      </c>
    </row>
    <row r="7932" spans="1:21" x14ac:dyDescent="0.3">
      <c r="A7932" s="20">
        <v>18292672</v>
      </c>
      <c r="B7932" s="27" t="s">
        <v>14755</v>
      </c>
      <c r="C7932" s="27">
        <v>1</v>
      </c>
      <c r="D7932" s="27" t="str">
        <f>VLOOKUP('Raw Data'!$C7932,'country description'!$A$2:$B$16,2,0)</f>
        <v>India</v>
      </c>
      <c r="E7932" s="27" t="s">
        <v>14749</v>
      </c>
      <c r="F7932" s="27" t="s">
        <v>14756</v>
      </c>
      <c r="G7932" s="27" t="s">
        <v>504</v>
      </c>
      <c r="H7932" s="27" t="s">
        <v>18</v>
      </c>
      <c r="I7932" s="27" t="s">
        <v>24</v>
      </c>
      <c r="J7932" s="27" t="s">
        <v>24</v>
      </c>
      <c r="K7932" s="27">
        <v>3</v>
      </c>
      <c r="L7932" s="27">
        <v>487</v>
      </c>
      <c r="M7932" s="27">
        <v>1500</v>
      </c>
      <c r="N7932" s="27">
        <v>4.2</v>
      </c>
      <c r="O7932" s="27">
        <v>2011</v>
      </c>
      <c r="P7932" s="27">
        <v>9</v>
      </c>
      <c r="Q7932" s="27">
        <v>19</v>
      </c>
      <c r="R7932" s="28">
        <f>DATE('Raw Data'!$O7932,'Raw Data'!$P7932,'Raw Data'!$Q7932)</f>
        <v>40805</v>
      </c>
      <c r="S7932" s="27" t="str">
        <f>CONCATENATE(MID('Raw Data'!$H7932,FIND("(",'Raw Data'!$H7932)+1,FIND(")",'Raw Data'!$H7932)-FIND("(",'Raw Data'!$H7932)-1),"",'Raw Data'!$M7932)</f>
        <v>Rs.1500</v>
      </c>
      <c r="T7932" s="27">
        <f t="shared" si="123"/>
        <v>1</v>
      </c>
      <c r="U7932" s="29">
        <f>'Raw Data'!$M7932*'Raw Data'!$T7932</f>
        <v>1500</v>
      </c>
    </row>
    <row r="7933" spans="1:21" x14ac:dyDescent="0.3">
      <c r="A7933" s="20">
        <v>90499</v>
      </c>
      <c r="B7933" s="27" t="s">
        <v>14757</v>
      </c>
      <c r="C7933" s="27">
        <v>1</v>
      </c>
      <c r="D7933" s="27" t="str">
        <f>VLOOKUP('Raw Data'!$C7933,'country description'!$A$2:$B$16,2,0)</f>
        <v>India</v>
      </c>
      <c r="E7933" s="27" t="s">
        <v>14758</v>
      </c>
      <c r="F7933" s="27" t="s">
        <v>14759</v>
      </c>
      <c r="G7933" s="27" t="s">
        <v>2001</v>
      </c>
      <c r="H7933" s="27" t="s">
        <v>18</v>
      </c>
      <c r="I7933" s="27" t="s">
        <v>24</v>
      </c>
      <c r="J7933" s="27" t="s">
        <v>19</v>
      </c>
      <c r="K7933" s="27">
        <v>2</v>
      </c>
      <c r="L7933" s="27">
        <v>1408</v>
      </c>
      <c r="M7933" s="27">
        <v>800</v>
      </c>
      <c r="N7933" s="27">
        <v>4.5999999999999996</v>
      </c>
      <c r="O7933" s="27">
        <v>2013</v>
      </c>
      <c r="P7933" s="27">
        <v>9</v>
      </c>
      <c r="Q7933" s="27">
        <v>3</v>
      </c>
      <c r="R7933" s="28">
        <f>DATE('Raw Data'!$O7933,'Raw Data'!$P7933,'Raw Data'!$Q7933)</f>
        <v>41520</v>
      </c>
      <c r="S7933" s="27" t="str">
        <f>CONCATENATE(MID('Raw Data'!$H7933,FIND("(",'Raw Data'!$H7933)+1,FIND(")",'Raw Data'!$H7933)-FIND("(",'Raw Data'!$H7933)-1),"",'Raw Data'!$M7933)</f>
        <v>Rs.800</v>
      </c>
      <c r="T7933" s="27">
        <f t="shared" si="123"/>
        <v>1</v>
      </c>
      <c r="U7933" s="29">
        <f>'Raw Data'!$M7933*'Raw Data'!$T7933</f>
        <v>800</v>
      </c>
    </row>
    <row r="7934" spans="1:21" x14ac:dyDescent="0.3">
      <c r="A7934" s="20">
        <v>18353121</v>
      </c>
      <c r="B7934" s="27" t="s">
        <v>14760</v>
      </c>
      <c r="C7934" s="27">
        <v>1</v>
      </c>
      <c r="D7934" s="27" t="str">
        <f>VLOOKUP('Raw Data'!$C7934,'country description'!$A$2:$B$16,2,0)</f>
        <v>India</v>
      </c>
      <c r="E7934" s="27" t="s">
        <v>14761</v>
      </c>
      <c r="F7934" s="27" t="s">
        <v>14762</v>
      </c>
      <c r="G7934" s="27" t="s">
        <v>14763</v>
      </c>
      <c r="H7934" s="27" t="s">
        <v>18</v>
      </c>
      <c r="I7934" s="27" t="s">
        <v>24</v>
      </c>
      <c r="J7934" s="27" t="s">
        <v>19</v>
      </c>
      <c r="K7934" s="27">
        <v>3</v>
      </c>
      <c r="L7934" s="27">
        <v>983</v>
      </c>
      <c r="M7934" s="27">
        <v>1200</v>
      </c>
      <c r="N7934" s="27">
        <v>4.4000000000000004</v>
      </c>
      <c r="O7934" s="27">
        <v>2016</v>
      </c>
      <c r="P7934" s="27">
        <v>8</v>
      </c>
      <c r="Q7934" s="27">
        <v>15</v>
      </c>
      <c r="R7934" s="28">
        <f>DATE('Raw Data'!$O7934,'Raw Data'!$P7934,'Raw Data'!$Q7934)</f>
        <v>42597</v>
      </c>
      <c r="S7934" s="27" t="str">
        <f>CONCATENATE(MID('Raw Data'!$H7934,FIND("(",'Raw Data'!$H7934)+1,FIND(")",'Raw Data'!$H7934)-FIND("(",'Raw Data'!$H7934)-1),"",'Raw Data'!$M7934)</f>
        <v>Rs.1200</v>
      </c>
      <c r="T7934" s="27">
        <f t="shared" si="123"/>
        <v>1</v>
      </c>
      <c r="U7934" s="29">
        <f>'Raw Data'!$M7934*'Raw Data'!$T7934</f>
        <v>1200</v>
      </c>
    </row>
    <row r="7935" spans="1:21" x14ac:dyDescent="0.3">
      <c r="A7935" s="20">
        <v>18443506</v>
      </c>
      <c r="B7935" s="27" t="s">
        <v>2397</v>
      </c>
      <c r="C7935" s="27">
        <v>1</v>
      </c>
      <c r="D7935" s="27" t="str">
        <f>VLOOKUP('Raw Data'!$C7935,'country description'!$A$2:$B$16,2,0)</f>
        <v>India</v>
      </c>
      <c r="E7935" s="27" t="s">
        <v>14764</v>
      </c>
      <c r="F7935" s="27" t="s">
        <v>14765</v>
      </c>
      <c r="G7935" s="27" t="s">
        <v>14766</v>
      </c>
      <c r="H7935" s="27" t="s">
        <v>18</v>
      </c>
      <c r="I7935" s="27" t="s">
        <v>24</v>
      </c>
      <c r="J7935" s="27" t="s">
        <v>19</v>
      </c>
      <c r="K7935" s="27">
        <v>3</v>
      </c>
      <c r="L7935" s="27">
        <v>144</v>
      </c>
      <c r="M7935" s="27">
        <v>1500</v>
      </c>
      <c r="N7935" s="27">
        <v>3.8</v>
      </c>
      <c r="O7935" s="27">
        <v>2010</v>
      </c>
      <c r="P7935" s="27">
        <v>8</v>
      </c>
      <c r="Q7935" s="27">
        <v>12</v>
      </c>
      <c r="R7935" s="28">
        <f>DATE('Raw Data'!$O7935,'Raw Data'!$P7935,'Raw Data'!$Q7935)</f>
        <v>40402</v>
      </c>
      <c r="S7935" s="27" t="str">
        <f>CONCATENATE(MID('Raw Data'!$H7935,FIND("(",'Raw Data'!$H7935)+1,FIND(")",'Raw Data'!$H7935)-FIND("(",'Raw Data'!$H7935)-1),"",'Raw Data'!$M7935)</f>
        <v>Rs.1500</v>
      </c>
      <c r="T7935" s="27">
        <f t="shared" si="123"/>
        <v>1</v>
      </c>
      <c r="U7935" s="29">
        <f>'Raw Data'!$M7935*'Raw Data'!$T7935</f>
        <v>1500</v>
      </c>
    </row>
    <row r="7936" spans="1:21" x14ac:dyDescent="0.3">
      <c r="A7936" s="20">
        <v>25587</v>
      </c>
      <c r="B7936" s="27" t="s">
        <v>2102</v>
      </c>
      <c r="C7936" s="27">
        <v>1</v>
      </c>
      <c r="D7936" s="27" t="str">
        <f>VLOOKUP('Raw Data'!$C7936,'country description'!$A$2:$B$16,2,0)</f>
        <v>India</v>
      </c>
      <c r="E7936" s="27" t="s">
        <v>14744</v>
      </c>
      <c r="F7936" s="27" t="s">
        <v>14767</v>
      </c>
      <c r="G7936" s="27" t="s">
        <v>14768</v>
      </c>
      <c r="H7936" s="27" t="s">
        <v>18</v>
      </c>
      <c r="I7936" s="27" t="s">
        <v>24</v>
      </c>
      <c r="J7936" s="27" t="s">
        <v>24</v>
      </c>
      <c r="K7936" s="27">
        <v>3</v>
      </c>
      <c r="L7936" s="27">
        <v>911</v>
      </c>
      <c r="M7936" s="27">
        <v>1800</v>
      </c>
      <c r="N7936" s="27">
        <v>4</v>
      </c>
      <c r="O7936" s="27">
        <v>2016</v>
      </c>
      <c r="P7936" s="27">
        <v>8</v>
      </c>
      <c r="Q7936" s="27">
        <v>16</v>
      </c>
      <c r="R7936" s="28">
        <f>DATE('Raw Data'!$O7936,'Raw Data'!$P7936,'Raw Data'!$Q7936)</f>
        <v>42598</v>
      </c>
      <c r="S7936" s="27" t="str">
        <f>CONCATENATE(MID('Raw Data'!$H7936,FIND("(",'Raw Data'!$H7936)+1,FIND(")",'Raw Data'!$H7936)-FIND("(",'Raw Data'!$H7936)-1),"",'Raw Data'!$M7936)</f>
        <v>Rs.1800</v>
      </c>
      <c r="T7936" s="27">
        <f t="shared" si="123"/>
        <v>1</v>
      </c>
      <c r="U7936" s="29">
        <f>'Raw Data'!$M7936*'Raw Data'!$T7936</f>
        <v>1800</v>
      </c>
    </row>
    <row r="7937" spans="1:21" x14ac:dyDescent="0.3">
      <c r="A7937" s="20">
        <v>18441580</v>
      </c>
      <c r="B7937" s="27" t="s">
        <v>14769</v>
      </c>
      <c r="C7937" s="27">
        <v>1</v>
      </c>
      <c r="D7937" s="27" t="str">
        <f>VLOOKUP('Raw Data'!$C7937,'country description'!$A$2:$B$16,2,0)</f>
        <v>India</v>
      </c>
      <c r="E7937" s="27" t="s">
        <v>14770</v>
      </c>
      <c r="F7937" s="27" t="s">
        <v>14771</v>
      </c>
      <c r="G7937" s="27" t="s">
        <v>14772</v>
      </c>
      <c r="H7937" s="27" t="s">
        <v>18</v>
      </c>
      <c r="I7937" s="27" t="s">
        <v>24</v>
      </c>
      <c r="J7937" s="27" t="s">
        <v>19</v>
      </c>
      <c r="K7937" s="27">
        <v>3</v>
      </c>
      <c r="L7937" s="27">
        <v>317</v>
      </c>
      <c r="M7937" s="27">
        <v>1000</v>
      </c>
      <c r="N7937" s="27">
        <v>3.9</v>
      </c>
      <c r="O7937" s="27">
        <v>2016</v>
      </c>
      <c r="P7937" s="27">
        <v>8</v>
      </c>
      <c r="Q7937" s="27">
        <v>24</v>
      </c>
      <c r="R7937" s="28">
        <f>DATE('Raw Data'!$O7937,'Raw Data'!$P7937,'Raw Data'!$Q7937)</f>
        <v>42606</v>
      </c>
      <c r="S7937" s="27" t="str">
        <f>CONCATENATE(MID('Raw Data'!$H7937,FIND("(",'Raw Data'!$H7937)+1,FIND(")",'Raw Data'!$H7937)-FIND("(",'Raw Data'!$H7937)-1),"",'Raw Data'!$M7937)</f>
        <v>Rs.1000</v>
      </c>
      <c r="T7937" s="27">
        <f t="shared" si="123"/>
        <v>1</v>
      </c>
      <c r="U7937" s="29">
        <f>'Raw Data'!$M7937*'Raw Data'!$T7937</f>
        <v>1000</v>
      </c>
    </row>
    <row r="7938" spans="1:21" x14ac:dyDescent="0.3">
      <c r="A7938" s="20">
        <v>96626</v>
      </c>
      <c r="B7938" s="27" t="s">
        <v>14773</v>
      </c>
      <c r="C7938" s="27">
        <v>1</v>
      </c>
      <c r="D7938" s="27" t="str">
        <f>VLOOKUP('Raw Data'!$C7938,'country description'!$A$2:$B$16,2,0)</f>
        <v>India</v>
      </c>
      <c r="E7938" s="27" t="s">
        <v>14764</v>
      </c>
      <c r="F7938" s="27" t="s">
        <v>14774</v>
      </c>
      <c r="G7938" s="27" t="s">
        <v>14775</v>
      </c>
      <c r="H7938" s="27" t="s">
        <v>18</v>
      </c>
      <c r="I7938" s="27" t="s">
        <v>24</v>
      </c>
      <c r="J7938" s="27" t="s">
        <v>19</v>
      </c>
      <c r="K7938" s="27">
        <v>3</v>
      </c>
      <c r="L7938" s="27">
        <v>860</v>
      </c>
      <c r="M7938" s="27">
        <v>1900</v>
      </c>
      <c r="N7938" s="27">
        <v>4.3</v>
      </c>
      <c r="O7938" s="27">
        <v>2018</v>
      </c>
      <c r="P7938" s="27">
        <v>7</v>
      </c>
      <c r="Q7938" s="27">
        <v>28</v>
      </c>
      <c r="R7938" s="28">
        <f>DATE('Raw Data'!$O7938,'Raw Data'!$P7938,'Raw Data'!$Q7938)</f>
        <v>43309</v>
      </c>
      <c r="S7938" s="27" t="str">
        <f>CONCATENATE(MID('Raw Data'!$H7938,FIND("(",'Raw Data'!$H7938)+1,FIND(")",'Raw Data'!$H7938)-FIND("(",'Raw Data'!$H7938)-1),"",'Raw Data'!$M7938)</f>
        <v>Rs.1900</v>
      </c>
      <c r="T7938" s="27">
        <f t="shared" ref="T7938:T8001" si="124">VLOOKUP(D7938,$Y$4:$Z$18,2,0)</f>
        <v>1</v>
      </c>
      <c r="U7938" s="29">
        <f>'Raw Data'!$M7938*'Raw Data'!$T7938</f>
        <v>1900</v>
      </c>
    </row>
    <row r="7939" spans="1:21" x14ac:dyDescent="0.3">
      <c r="A7939" s="20">
        <v>6507461</v>
      </c>
      <c r="B7939" s="27" t="s">
        <v>14776</v>
      </c>
      <c r="C7939" s="27">
        <v>1</v>
      </c>
      <c r="D7939" s="27" t="str">
        <f>VLOOKUP('Raw Data'!$C7939,'country description'!$A$2:$B$16,2,0)</f>
        <v>India</v>
      </c>
      <c r="E7939" s="27" t="s">
        <v>14749</v>
      </c>
      <c r="F7939" s="27" t="s">
        <v>14777</v>
      </c>
      <c r="G7939" s="27" t="s">
        <v>3079</v>
      </c>
      <c r="H7939" s="27" t="s">
        <v>18</v>
      </c>
      <c r="I7939" s="27" t="s">
        <v>24</v>
      </c>
      <c r="J7939" s="27" t="s">
        <v>19</v>
      </c>
      <c r="K7939" s="27">
        <v>3</v>
      </c>
      <c r="L7939" s="27">
        <v>1531</v>
      </c>
      <c r="M7939" s="27">
        <v>1200</v>
      </c>
      <c r="N7939" s="27">
        <v>4.2</v>
      </c>
      <c r="O7939" s="27">
        <v>2011</v>
      </c>
      <c r="P7939" s="27">
        <v>7</v>
      </c>
      <c r="Q7939" s="27">
        <v>4</v>
      </c>
      <c r="R7939" s="28">
        <f>DATE('Raw Data'!$O7939,'Raw Data'!$P7939,'Raw Data'!$Q7939)</f>
        <v>40728</v>
      </c>
      <c r="S7939" s="27" t="str">
        <f>CONCATENATE(MID('Raw Data'!$H7939,FIND("(",'Raw Data'!$H7939)+1,FIND(")",'Raw Data'!$H7939)-FIND("(",'Raw Data'!$H7939)-1),"",'Raw Data'!$M7939)</f>
        <v>Rs.1200</v>
      </c>
      <c r="T7939" s="27">
        <f t="shared" si="124"/>
        <v>1</v>
      </c>
      <c r="U7939" s="29">
        <f>'Raw Data'!$M7939*'Raw Data'!$T7939</f>
        <v>1200</v>
      </c>
    </row>
    <row r="7940" spans="1:21" x14ac:dyDescent="0.3">
      <c r="A7940" s="20">
        <v>6507495</v>
      </c>
      <c r="B7940" s="27" t="s">
        <v>14778</v>
      </c>
      <c r="C7940" s="27">
        <v>1</v>
      </c>
      <c r="D7940" s="27" t="str">
        <f>VLOOKUP('Raw Data'!$C7940,'country description'!$A$2:$B$16,2,0)</f>
        <v>India</v>
      </c>
      <c r="E7940" s="27" t="s">
        <v>14749</v>
      </c>
      <c r="F7940" s="27" t="s">
        <v>14779</v>
      </c>
      <c r="G7940" s="27" t="s">
        <v>512</v>
      </c>
      <c r="H7940" s="27" t="s">
        <v>18</v>
      </c>
      <c r="I7940" s="27" t="s">
        <v>24</v>
      </c>
      <c r="J7940" s="27" t="s">
        <v>19</v>
      </c>
      <c r="K7940" s="27">
        <v>3</v>
      </c>
      <c r="L7940" s="27">
        <v>377</v>
      </c>
      <c r="M7940" s="27">
        <v>1000</v>
      </c>
      <c r="N7940" s="27">
        <v>4.0999999999999996</v>
      </c>
      <c r="O7940" s="27">
        <v>2016</v>
      </c>
      <c r="P7940" s="27">
        <v>7</v>
      </c>
      <c r="Q7940" s="27">
        <v>11</v>
      </c>
      <c r="R7940" s="28">
        <f>DATE('Raw Data'!$O7940,'Raw Data'!$P7940,'Raw Data'!$Q7940)</f>
        <v>42562</v>
      </c>
      <c r="S7940" s="27" t="str">
        <f>CONCATENATE(MID('Raw Data'!$H7940,FIND("(",'Raw Data'!$H7940)+1,FIND(")",'Raw Data'!$H7940)-FIND("(",'Raw Data'!$H7940)-1),"",'Raw Data'!$M7940)</f>
        <v>Rs.1000</v>
      </c>
      <c r="T7940" s="27">
        <f t="shared" si="124"/>
        <v>1</v>
      </c>
      <c r="U7940" s="29">
        <f>'Raw Data'!$M7940*'Raw Data'!$T7940</f>
        <v>1000</v>
      </c>
    </row>
    <row r="7941" spans="1:21" x14ac:dyDescent="0.3">
      <c r="A7941" s="20">
        <v>69024</v>
      </c>
      <c r="B7941" s="27" t="s">
        <v>14780</v>
      </c>
      <c r="C7941" s="27">
        <v>1</v>
      </c>
      <c r="D7941" s="27" t="str">
        <f>VLOOKUP('Raw Data'!$C7941,'country description'!$A$2:$B$16,2,0)</f>
        <v>India</v>
      </c>
      <c r="E7941" s="27" t="s">
        <v>14736</v>
      </c>
      <c r="F7941" s="27" t="s">
        <v>14781</v>
      </c>
      <c r="G7941" s="27" t="s">
        <v>14782</v>
      </c>
      <c r="H7941" s="27" t="s">
        <v>18</v>
      </c>
      <c r="I7941" s="27" t="s">
        <v>24</v>
      </c>
      <c r="J7941" s="27" t="s">
        <v>24</v>
      </c>
      <c r="K7941" s="27">
        <v>2</v>
      </c>
      <c r="L7941" s="27">
        <v>1810</v>
      </c>
      <c r="M7941" s="27">
        <v>800</v>
      </c>
      <c r="N7941" s="27">
        <v>4.2</v>
      </c>
      <c r="O7941" s="27">
        <v>2018</v>
      </c>
      <c r="P7941" s="27">
        <v>6</v>
      </c>
      <c r="Q7941" s="27">
        <v>11</v>
      </c>
      <c r="R7941" s="28">
        <f>DATE('Raw Data'!$O7941,'Raw Data'!$P7941,'Raw Data'!$Q7941)</f>
        <v>43262</v>
      </c>
      <c r="S7941" s="27" t="str">
        <f>CONCATENATE(MID('Raw Data'!$H7941,FIND("(",'Raw Data'!$H7941)+1,FIND(")",'Raw Data'!$H7941)-FIND("(",'Raw Data'!$H7941)-1),"",'Raw Data'!$M7941)</f>
        <v>Rs.800</v>
      </c>
      <c r="T7941" s="27">
        <f t="shared" si="124"/>
        <v>1</v>
      </c>
      <c r="U7941" s="29">
        <f>'Raw Data'!$M7941*'Raw Data'!$T7941</f>
        <v>800</v>
      </c>
    </row>
    <row r="7942" spans="1:21" x14ac:dyDescent="0.3">
      <c r="A7942" s="20">
        <v>72475</v>
      </c>
      <c r="B7942" s="27" t="s">
        <v>14783</v>
      </c>
      <c r="C7942" s="27">
        <v>1</v>
      </c>
      <c r="D7942" s="27" t="str">
        <f>VLOOKUP('Raw Data'!$C7942,'country description'!$A$2:$B$16,2,0)</f>
        <v>India</v>
      </c>
      <c r="E7942" s="27" t="s">
        <v>14736</v>
      </c>
      <c r="F7942" s="27" t="s">
        <v>14784</v>
      </c>
      <c r="G7942" s="27" t="s">
        <v>14785</v>
      </c>
      <c r="H7942" s="27" t="s">
        <v>18</v>
      </c>
      <c r="I7942" s="27" t="s">
        <v>24</v>
      </c>
      <c r="J7942" s="27" t="s">
        <v>24</v>
      </c>
      <c r="K7942" s="27">
        <v>2</v>
      </c>
      <c r="L7942" s="27">
        <v>519</v>
      </c>
      <c r="M7942" s="27">
        <v>800</v>
      </c>
      <c r="N7942" s="27">
        <v>3.8</v>
      </c>
      <c r="O7942" s="27">
        <v>2010</v>
      </c>
      <c r="P7942" s="27">
        <v>6</v>
      </c>
      <c r="Q7942" s="27">
        <v>26</v>
      </c>
      <c r="R7942" s="28">
        <f>DATE('Raw Data'!$O7942,'Raw Data'!$P7942,'Raw Data'!$Q7942)</f>
        <v>40355</v>
      </c>
      <c r="S7942" s="27" t="str">
        <f>CONCATENATE(MID('Raw Data'!$H7942,FIND("(",'Raw Data'!$H7942)+1,FIND(")",'Raw Data'!$H7942)-FIND("(",'Raw Data'!$H7942)-1),"",'Raw Data'!$M7942)</f>
        <v>Rs.800</v>
      </c>
      <c r="T7942" s="27">
        <f t="shared" si="124"/>
        <v>1</v>
      </c>
      <c r="U7942" s="29">
        <f>'Raw Data'!$M7942*'Raw Data'!$T7942</f>
        <v>800</v>
      </c>
    </row>
    <row r="7943" spans="1:21" x14ac:dyDescent="0.3">
      <c r="A7943" s="20">
        <v>70431</v>
      </c>
      <c r="B7943" s="27" t="s">
        <v>14786</v>
      </c>
      <c r="C7943" s="27">
        <v>1</v>
      </c>
      <c r="D7943" s="27" t="str">
        <f>VLOOKUP('Raw Data'!$C7943,'country description'!$A$2:$B$16,2,0)</f>
        <v>India</v>
      </c>
      <c r="E7943" s="27" t="s">
        <v>14736</v>
      </c>
      <c r="F7943" s="27" t="s">
        <v>14787</v>
      </c>
      <c r="G7943" s="27" t="s">
        <v>14788</v>
      </c>
      <c r="H7943" s="27" t="s">
        <v>18</v>
      </c>
      <c r="I7943" s="27" t="s">
        <v>24</v>
      </c>
      <c r="J7943" s="27" t="s">
        <v>24</v>
      </c>
      <c r="K7943" s="27">
        <v>2</v>
      </c>
      <c r="L7943" s="27">
        <v>1504</v>
      </c>
      <c r="M7943" s="27">
        <v>750</v>
      </c>
      <c r="N7943" s="27">
        <v>4.4000000000000004</v>
      </c>
      <c r="O7943" s="27">
        <v>2014</v>
      </c>
      <c r="P7943" s="27">
        <v>6</v>
      </c>
      <c r="Q7943" s="27">
        <v>13</v>
      </c>
      <c r="R7943" s="28">
        <f>DATE('Raw Data'!$O7943,'Raw Data'!$P7943,'Raw Data'!$Q7943)</f>
        <v>41803</v>
      </c>
      <c r="S7943" s="27" t="str">
        <f>CONCATENATE(MID('Raw Data'!$H7943,FIND("(",'Raw Data'!$H7943)+1,FIND(")",'Raw Data'!$H7943)-FIND("(",'Raw Data'!$H7943)-1),"",'Raw Data'!$M7943)</f>
        <v>Rs.750</v>
      </c>
      <c r="T7943" s="27">
        <f t="shared" si="124"/>
        <v>1</v>
      </c>
      <c r="U7943" s="29">
        <f>'Raw Data'!$M7943*'Raw Data'!$T7943</f>
        <v>750</v>
      </c>
    </row>
    <row r="7944" spans="1:21" x14ac:dyDescent="0.3">
      <c r="A7944" s="20">
        <v>73088</v>
      </c>
      <c r="B7944" s="27" t="s">
        <v>14789</v>
      </c>
      <c r="C7944" s="27">
        <v>1</v>
      </c>
      <c r="D7944" s="27" t="str">
        <f>VLOOKUP('Raw Data'!$C7944,'country description'!$A$2:$B$16,2,0)</f>
        <v>India</v>
      </c>
      <c r="E7944" s="27" t="s">
        <v>14736</v>
      </c>
      <c r="F7944" s="27" t="s">
        <v>14790</v>
      </c>
      <c r="G7944" s="27" t="s">
        <v>14791</v>
      </c>
      <c r="H7944" s="27" t="s">
        <v>18</v>
      </c>
      <c r="I7944" s="27" t="s">
        <v>24</v>
      </c>
      <c r="J7944" s="27" t="s">
        <v>24</v>
      </c>
      <c r="K7944" s="27">
        <v>3</v>
      </c>
      <c r="L7944" s="27">
        <v>1262</v>
      </c>
      <c r="M7944" s="27">
        <v>1700</v>
      </c>
      <c r="N7944" s="27">
        <v>4.8</v>
      </c>
      <c r="O7944" s="27">
        <v>2010</v>
      </c>
      <c r="P7944" s="27">
        <v>6</v>
      </c>
      <c r="Q7944" s="27">
        <v>3</v>
      </c>
      <c r="R7944" s="28">
        <f>DATE('Raw Data'!$O7944,'Raw Data'!$P7944,'Raw Data'!$Q7944)</f>
        <v>40332</v>
      </c>
      <c r="S7944" s="27" t="str">
        <f>CONCATENATE(MID('Raw Data'!$H7944,FIND("(",'Raw Data'!$H7944)+1,FIND(")",'Raw Data'!$H7944)-FIND("(",'Raw Data'!$H7944)-1),"",'Raw Data'!$M7944)</f>
        <v>Rs.1700</v>
      </c>
      <c r="T7944" s="27">
        <f t="shared" si="124"/>
        <v>1</v>
      </c>
      <c r="U7944" s="29">
        <f>'Raw Data'!$M7944*'Raw Data'!$T7944</f>
        <v>1700</v>
      </c>
    </row>
    <row r="7945" spans="1:21" x14ac:dyDescent="0.3">
      <c r="A7945" s="20">
        <v>70497</v>
      </c>
      <c r="B7945" s="27" t="s">
        <v>14792</v>
      </c>
      <c r="C7945" s="27">
        <v>1</v>
      </c>
      <c r="D7945" s="27" t="str">
        <f>VLOOKUP('Raw Data'!$C7945,'country description'!$A$2:$B$16,2,0)</f>
        <v>India</v>
      </c>
      <c r="E7945" s="27" t="s">
        <v>14736</v>
      </c>
      <c r="F7945" s="27" t="s">
        <v>14793</v>
      </c>
      <c r="G7945" s="27" t="s">
        <v>14794</v>
      </c>
      <c r="H7945" s="27" t="s">
        <v>18</v>
      </c>
      <c r="I7945" s="27" t="s">
        <v>24</v>
      </c>
      <c r="J7945" s="27" t="s">
        <v>24</v>
      </c>
      <c r="K7945" s="27">
        <v>3</v>
      </c>
      <c r="L7945" s="27">
        <v>1210</v>
      </c>
      <c r="M7945" s="27">
        <v>1500</v>
      </c>
      <c r="N7945" s="27">
        <v>4.5</v>
      </c>
      <c r="O7945" s="27">
        <v>2011</v>
      </c>
      <c r="P7945" s="27">
        <v>6</v>
      </c>
      <c r="Q7945" s="27">
        <v>9</v>
      </c>
      <c r="R7945" s="28">
        <f>DATE('Raw Data'!$O7945,'Raw Data'!$P7945,'Raw Data'!$Q7945)</f>
        <v>40703</v>
      </c>
      <c r="S7945" s="27" t="str">
        <f>CONCATENATE(MID('Raw Data'!$H7945,FIND("(",'Raw Data'!$H7945)+1,FIND(")",'Raw Data'!$H7945)-FIND("(",'Raw Data'!$H7945)-1),"",'Raw Data'!$M7945)</f>
        <v>Rs.1500</v>
      </c>
      <c r="T7945" s="27">
        <f t="shared" si="124"/>
        <v>1</v>
      </c>
      <c r="U7945" s="29">
        <f>'Raw Data'!$M7945*'Raw Data'!$T7945</f>
        <v>1500</v>
      </c>
    </row>
    <row r="7946" spans="1:21" x14ac:dyDescent="0.3">
      <c r="A7946" s="20">
        <v>18237753</v>
      </c>
      <c r="B7946" s="27" t="s">
        <v>14769</v>
      </c>
      <c r="C7946" s="27">
        <v>1</v>
      </c>
      <c r="D7946" s="27" t="str">
        <f>VLOOKUP('Raw Data'!$C7946,'country description'!$A$2:$B$16,2,0)</f>
        <v>India</v>
      </c>
      <c r="E7946" s="27" t="s">
        <v>14770</v>
      </c>
      <c r="F7946" s="27" t="s">
        <v>14795</v>
      </c>
      <c r="G7946" s="27" t="s">
        <v>14772</v>
      </c>
      <c r="H7946" s="27" t="s">
        <v>18</v>
      </c>
      <c r="I7946" s="27" t="s">
        <v>24</v>
      </c>
      <c r="J7946" s="27" t="s">
        <v>24</v>
      </c>
      <c r="K7946" s="27">
        <v>3</v>
      </c>
      <c r="L7946" s="27">
        <v>2040</v>
      </c>
      <c r="M7946" s="27">
        <v>1000</v>
      </c>
      <c r="N7946" s="27">
        <v>4.0999999999999996</v>
      </c>
      <c r="O7946" s="27">
        <v>2017</v>
      </c>
      <c r="P7946" s="27">
        <v>6</v>
      </c>
      <c r="Q7946" s="27">
        <v>10</v>
      </c>
      <c r="R7946" s="28">
        <f>DATE('Raw Data'!$O7946,'Raw Data'!$P7946,'Raw Data'!$Q7946)</f>
        <v>42896</v>
      </c>
      <c r="S7946" s="27" t="str">
        <f>CONCATENATE(MID('Raw Data'!$H7946,FIND("(",'Raw Data'!$H7946)+1,FIND(")",'Raw Data'!$H7946)-FIND("(",'Raw Data'!$H7946)-1),"",'Raw Data'!$M7946)</f>
        <v>Rs.1000</v>
      </c>
      <c r="T7946" s="27">
        <f t="shared" si="124"/>
        <v>1</v>
      </c>
      <c r="U7946" s="29">
        <f>'Raw Data'!$M7946*'Raw Data'!$T7946</f>
        <v>1000</v>
      </c>
    </row>
    <row r="7947" spans="1:21" x14ac:dyDescent="0.3">
      <c r="A7947" s="20">
        <v>18216876</v>
      </c>
      <c r="B7947" s="27" t="s">
        <v>14796</v>
      </c>
      <c r="C7947" s="27">
        <v>1</v>
      </c>
      <c r="D7947" s="27" t="str">
        <f>VLOOKUP('Raw Data'!$C7947,'country description'!$A$2:$B$16,2,0)</f>
        <v>India</v>
      </c>
      <c r="E7947" s="27" t="s">
        <v>14770</v>
      </c>
      <c r="F7947" s="27" t="s">
        <v>14797</v>
      </c>
      <c r="G7947" s="27" t="s">
        <v>14798</v>
      </c>
      <c r="H7947" s="27" t="s">
        <v>18</v>
      </c>
      <c r="I7947" s="27" t="s">
        <v>24</v>
      </c>
      <c r="J7947" s="27" t="s">
        <v>19</v>
      </c>
      <c r="K7947" s="27">
        <v>3</v>
      </c>
      <c r="L7947" s="27">
        <v>885</v>
      </c>
      <c r="M7947" s="27">
        <v>1500</v>
      </c>
      <c r="N7947" s="27">
        <v>3.9</v>
      </c>
      <c r="O7947" s="27">
        <v>2014</v>
      </c>
      <c r="P7947" s="27">
        <v>6</v>
      </c>
      <c r="Q7947" s="27">
        <v>15</v>
      </c>
      <c r="R7947" s="28">
        <f>DATE('Raw Data'!$O7947,'Raw Data'!$P7947,'Raw Data'!$Q7947)</f>
        <v>41805</v>
      </c>
      <c r="S7947" s="27" t="str">
        <f>CONCATENATE(MID('Raw Data'!$H7947,FIND("(",'Raw Data'!$H7947)+1,FIND(")",'Raw Data'!$H7947)-FIND("(",'Raw Data'!$H7947)-1),"",'Raw Data'!$M7947)</f>
        <v>Rs.1500</v>
      </c>
      <c r="T7947" s="27">
        <f t="shared" si="124"/>
        <v>1</v>
      </c>
      <c r="U7947" s="29">
        <f>'Raw Data'!$M7947*'Raw Data'!$T7947</f>
        <v>1500</v>
      </c>
    </row>
    <row r="7948" spans="1:21" x14ac:dyDescent="0.3">
      <c r="A7948" s="20">
        <v>54162</v>
      </c>
      <c r="B7948" s="27" t="s">
        <v>14799</v>
      </c>
      <c r="C7948" s="27">
        <v>1</v>
      </c>
      <c r="D7948" s="27" t="str">
        <f>VLOOKUP('Raw Data'!$C7948,'country description'!$A$2:$B$16,2,0)</f>
        <v>India</v>
      </c>
      <c r="E7948" s="27" t="s">
        <v>14761</v>
      </c>
      <c r="F7948" s="27" t="s">
        <v>14800</v>
      </c>
      <c r="G7948" s="27" t="s">
        <v>10903</v>
      </c>
      <c r="H7948" s="27" t="s">
        <v>18</v>
      </c>
      <c r="I7948" s="27" t="s">
        <v>24</v>
      </c>
      <c r="J7948" s="27" t="s">
        <v>19</v>
      </c>
      <c r="K7948" s="27">
        <v>3</v>
      </c>
      <c r="L7948" s="27">
        <v>5385</v>
      </c>
      <c r="M7948" s="27">
        <v>1400</v>
      </c>
      <c r="N7948" s="27">
        <v>4.0999999999999996</v>
      </c>
      <c r="O7948" s="27">
        <v>2013</v>
      </c>
      <c r="P7948" s="27">
        <v>5</v>
      </c>
      <c r="Q7948" s="27">
        <v>12</v>
      </c>
      <c r="R7948" s="28">
        <f>DATE('Raw Data'!$O7948,'Raw Data'!$P7948,'Raw Data'!$Q7948)</f>
        <v>41406</v>
      </c>
      <c r="S7948" s="27" t="str">
        <f>CONCATENATE(MID('Raw Data'!$H7948,FIND("(",'Raw Data'!$H7948)+1,FIND(")",'Raw Data'!$H7948)-FIND("(",'Raw Data'!$H7948)-1),"",'Raw Data'!$M7948)</f>
        <v>Rs.1400</v>
      </c>
      <c r="T7948" s="27">
        <f t="shared" si="124"/>
        <v>1</v>
      </c>
      <c r="U7948" s="29">
        <f>'Raw Data'!$M7948*'Raw Data'!$T7948</f>
        <v>1400</v>
      </c>
    </row>
    <row r="7949" spans="1:21" x14ac:dyDescent="0.3">
      <c r="A7949" s="20">
        <v>72497</v>
      </c>
      <c r="B7949" s="27" t="s">
        <v>14741</v>
      </c>
      <c r="C7949" s="27">
        <v>1</v>
      </c>
      <c r="D7949" s="27" t="str">
        <f>VLOOKUP('Raw Data'!$C7949,'country description'!$A$2:$B$16,2,0)</f>
        <v>India</v>
      </c>
      <c r="E7949" s="27" t="s">
        <v>14736</v>
      </c>
      <c r="F7949" s="27" t="s">
        <v>14801</v>
      </c>
      <c r="G7949" s="27" t="s">
        <v>4783</v>
      </c>
      <c r="H7949" s="27" t="s">
        <v>18</v>
      </c>
      <c r="I7949" s="27" t="s">
        <v>24</v>
      </c>
      <c r="J7949" s="27" t="s">
        <v>24</v>
      </c>
      <c r="K7949" s="27">
        <v>2</v>
      </c>
      <c r="L7949" s="27">
        <v>645</v>
      </c>
      <c r="M7949" s="27">
        <v>850</v>
      </c>
      <c r="N7949" s="27">
        <v>4.4000000000000004</v>
      </c>
      <c r="O7949" s="27">
        <v>2017</v>
      </c>
      <c r="P7949" s="27">
        <v>5</v>
      </c>
      <c r="Q7949" s="27">
        <v>4</v>
      </c>
      <c r="R7949" s="28">
        <f>DATE('Raw Data'!$O7949,'Raw Data'!$P7949,'Raw Data'!$Q7949)</f>
        <v>42859</v>
      </c>
      <c r="S7949" s="27" t="str">
        <f>CONCATENATE(MID('Raw Data'!$H7949,FIND("(",'Raw Data'!$H7949)+1,FIND(")",'Raw Data'!$H7949)-FIND("(",'Raw Data'!$H7949)-1),"",'Raw Data'!$M7949)</f>
        <v>Rs.850</v>
      </c>
      <c r="T7949" s="27">
        <f t="shared" si="124"/>
        <v>1</v>
      </c>
      <c r="U7949" s="29">
        <f>'Raw Data'!$M7949*'Raw Data'!$T7949</f>
        <v>850</v>
      </c>
    </row>
    <row r="7950" spans="1:21" x14ac:dyDescent="0.3">
      <c r="A7950" s="20">
        <v>97824</v>
      </c>
      <c r="B7950" s="27" t="s">
        <v>14789</v>
      </c>
      <c r="C7950" s="27">
        <v>1</v>
      </c>
      <c r="D7950" s="27" t="str">
        <f>VLOOKUP('Raw Data'!$C7950,'country description'!$A$2:$B$16,2,0)</f>
        <v>India</v>
      </c>
      <c r="E7950" s="27" t="s">
        <v>14764</v>
      </c>
      <c r="F7950" s="27" t="s">
        <v>14802</v>
      </c>
      <c r="G7950" s="27" t="s">
        <v>14791</v>
      </c>
      <c r="H7950" s="27" t="s">
        <v>18</v>
      </c>
      <c r="I7950" s="27" t="s">
        <v>24</v>
      </c>
      <c r="J7950" s="27" t="s">
        <v>24</v>
      </c>
      <c r="K7950" s="27">
        <v>3</v>
      </c>
      <c r="L7950" s="27">
        <v>1932</v>
      </c>
      <c r="M7950" s="27">
        <v>1800</v>
      </c>
      <c r="N7950" s="27">
        <v>4.7</v>
      </c>
      <c r="O7950" s="27">
        <v>2015</v>
      </c>
      <c r="P7950" s="27">
        <v>5</v>
      </c>
      <c r="Q7950" s="27">
        <v>6</v>
      </c>
      <c r="R7950" s="28">
        <f>DATE('Raw Data'!$O7950,'Raw Data'!$P7950,'Raw Data'!$Q7950)</f>
        <v>42130</v>
      </c>
      <c r="S7950" s="27" t="str">
        <f>CONCATENATE(MID('Raw Data'!$H7950,FIND("(",'Raw Data'!$H7950)+1,FIND(")",'Raw Data'!$H7950)-FIND("(",'Raw Data'!$H7950)-1),"",'Raw Data'!$M7950)</f>
        <v>Rs.1800</v>
      </c>
      <c r="T7950" s="27">
        <f t="shared" si="124"/>
        <v>1</v>
      </c>
      <c r="U7950" s="29">
        <f>'Raw Data'!$M7950*'Raw Data'!$T7950</f>
        <v>1800</v>
      </c>
    </row>
    <row r="7951" spans="1:21" x14ac:dyDescent="0.3">
      <c r="A7951" s="20">
        <v>18280329</v>
      </c>
      <c r="B7951" s="27" t="s">
        <v>14803</v>
      </c>
      <c r="C7951" s="27">
        <v>1</v>
      </c>
      <c r="D7951" s="27" t="str">
        <f>VLOOKUP('Raw Data'!$C7951,'country description'!$A$2:$B$16,2,0)</f>
        <v>India</v>
      </c>
      <c r="E7951" s="27" t="s">
        <v>14764</v>
      </c>
      <c r="F7951" s="27" t="s">
        <v>14804</v>
      </c>
      <c r="G7951" s="27" t="s">
        <v>795</v>
      </c>
      <c r="H7951" s="27" t="s">
        <v>18</v>
      </c>
      <c r="I7951" s="27" t="s">
        <v>24</v>
      </c>
      <c r="J7951" s="27" t="s">
        <v>24</v>
      </c>
      <c r="K7951" s="27">
        <v>2</v>
      </c>
      <c r="L7951" s="27">
        <v>682</v>
      </c>
      <c r="M7951" s="27">
        <v>700</v>
      </c>
      <c r="N7951" s="27">
        <v>4</v>
      </c>
      <c r="O7951" s="27">
        <v>2012</v>
      </c>
      <c r="P7951" s="27">
        <v>5</v>
      </c>
      <c r="Q7951" s="27">
        <v>26</v>
      </c>
      <c r="R7951" s="28">
        <f>DATE('Raw Data'!$O7951,'Raw Data'!$P7951,'Raw Data'!$Q7951)</f>
        <v>41055</v>
      </c>
      <c r="S7951" s="27" t="str">
        <f>CONCATENATE(MID('Raw Data'!$H7951,FIND("(",'Raw Data'!$H7951)+1,FIND(")",'Raw Data'!$H7951)-FIND("(",'Raw Data'!$H7951)-1),"",'Raw Data'!$M7951)</f>
        <v>Rs.700</v>
      </c>
      <c r="T7951" s="27">
        <f t="shared" si="124"/>
        <v>1</v>
      </c>
      <c r="U7951" s="29">
        <f>'Raw Data'!$M7951*'Raw Data'!$T7951</f>
        <v>700</v>
      </c>
    </row>
    <row r="7952" spans="1:21" x14ac:dyDescent="0.3">
      <c r="A7952" s="20">
        <v>66</v>
      </c>
      <c r="B7952" s="27" t="s">
        <v>3040</v>
      </c>
      <c r="C7952" s="27">
        <v>1</v>
      </c>
      <c r="D7952" s="27" t="str">
        <f>VLOOKUP('Raw Data'!$C7952,'country description'!$A$2:$B$16,2,0)</f>
        <v>India</v>
      </c>
      <c r="E7952" s="27" t="s">
        <v>14</v>
      </c>
      <c r="F7952" s="27" t="s">
        <v>14805</v>
      </c>
      <c r="G7952" s="27" t="s">
        <v>14806</v>
      </c>
      <c r="H7952" s="27" t="s">
        <v>18</v>
      </c>
      <c r="I7952" s="27" t="s">
        <v>24</v>
      </c>
      <c r="J7952" s="27" t="s">
        <v>24</v>
      </c>
      <c r="K7952" s="27">
        <v>4</v>
      </c>
      <c r="L7952" s="27">
        <v>706</v>
      </c>
      <c r="M7952" s="27">
        <v>2000</v>
      </c>
      <c r="N7952" s="27">
        <v>3.5</v>
      </c>
      <c r="O7952" s="27">
        <v>2018</v>
      </c>
      <c r="P7952" s="27">
        <v>8</v>
      </c>
      <c r="Q7952" s="27">
        <v>20</v>
      </c>
      <c r="R7952" s="28">
        <f>DATE('Raw Data'!$O7952,'Raw Data'!$P7952,'Raw Data'!$Q7952)</f>
        <v>43332</v>
      </c>
      <c r="S7952" s="27" t="str">
        <f>CONCATENATE(MID('Raw Data'!$H7952,FIND("(",'Raw Data'!$H7952)+1,FIND(")",'Raw Data'!$H7952)-FIND("(",'Raw Data'!$H7952)-1),"",'Raw Data'!$M7952)</f>
        <v>Rs.2000</v>
      </c>
      <c r="T7952" s="27">
        <f t="shared" si="124"/>
        <v>1</v>
      </c>
      <c r="U7952" s="29">
        <f>'Raw Data'!$M7952*'Raw Data'!$T7952</f>
        <v>2000</v>
      </c>
    </row>
    <row r="7953" spans="1:21" x14ac:dyDescent="0.3">
      <c r="A7953" s="20">
        <v>18350020</v>
      </c>
      <c r="B7953" s="27" t="s">
        <v>14807</v>
      </c>
      <c r="C7953" s="27">
        <v>1</v>
      </c>
      <c r="D7953" s="27" t="str">
        <f>VLOOKUP('Raw Data'!$C7953,'country description'!$A$2:$B$16,2,0)</f>
        <v>India</v>
      </c>
      <c r="E7953" s="27" t="s">
        <v>14749</v>
      </c>
      <c r="F7953" s="27" t="s">
        <v>14808</v>
      </c>
      <c r="G7953" s="27" t="s">
        <v>14809</v>
      </c>
      <c r="H7953" s="27" t="s">
        <v>18</v>
      </c>
      <c r="I7953" s="27" t="s">
        <v>24</v>
      </c>
      <c r="J7953" s="27" t="s">
        <v>19</v>
      </c>
      <c r="K7953" s="27">
        <v>2</v>
      </c>
      <c r="L7953" s="27">
        <v>635</v>
      </c>
      <c r="M7953" s="27">
        <v>900</v>
      </c>
      <c r="N7953" s="27">
        <v>4.4000000000000004</v>
      </c>
      <c r="O7953" s="27">
        <v>2017</v>
      </c>
      <c r="P7953" s="27">
        <v>5</v>
      </c>
      <c r="Q7953" s="27">
        <v>24</v>
      </c>
      <c r="R7953" s="28">
        <f>DATE('Raw Data'!$O7953,'Raw Data'!$P7953,'Raw Data'!$Q7953)</f>
        <v>42879</v>
      </c>
      <c r="S7953" s="27" t="str">
        <f>CONCATENATE(MID('Raw Data'!$H7953,FIND("(",'Raw Data'!$H7953)+1,FIND(")",'Raw Data'!$H7953)-FIND("(",'Raw Data'!$H7953)-1),"",'Raw Data'!$M7953)</f>
        <v>Rs.900</v>
      </c>
      <c r="T7953" s="27">
        <f t="shared" si="124"/>
        <v>1</v>
      </c>
      <c r="U7953" s="29">
        <f>'Raw Data'!$M7953*'Raw Data'!$T7953</f>
        <v>900</v>
      </c>
    </row>
    <row r="7954" spans="1:21" x14ac:dyDescent="0.3">
      <c r="A7954" s="20">
        <v>18162866</v>
      </c>
      <c r="B7954" s="27" t="s">
        <v>14810</v>
      </c>
      <c r="C7954" s="27">
        <v>1</v>
      </c>
      <c r="D7954" s="27" t="str">
        <f>VLOOKUP('Raw Data'!$C7954,'country description'!$A$2:$B$16,2,0)</f>
        <v>India</v>
      </c>
      <c r="E7954" s="27" t="s">
        <v>14761</v>
      </c>
      <c r="F7954" s="27" t="s">
        <v>14811</v>
      </c>
      <c r="G7954" s="27" t="s">
        <v>3372</v>
      </c>
      <c r="H7954" s="27" t="s">
        <v>18</v>
      </c>
      <c r="I7954" s="27" t="s">
        <v>24</v>
      </c>
      <c r="J7954" s="27" t="s">
        <v>19</v>
      </c>
      <c r="K7954" s="27">
        <v>3</v>
      </c>
      <c r="L7954" s="27">
        <v>1354</v>
      </c>
      <c r="M7954" s="27">
        <v>1300</v>
      </c>
      <c r="N7954" s="27">
        <v>3.9</v>
      </c>
      <c r="O7954" s="27">
        <v>2014</v>
      </c>
      <c r="P7954" s="27">
        <v>4</v>
      </c>
      <c r="Q7954" s="27">
        <v>22</v>
      </c>
      <c r="R7954" s="28">
        <f>DATE('Raw Data'!$O7954,'Raw Data'!$P7954,'Raw Data'!$Q7954)</f>
        <v>41751</v>
      </c>
      <c r="S7954" s="27" t="str">
        <f>CONCATENATE(MID('Raw Data'!$H7954,FIND("(",'Raw Data'!$H7954)+1,FIND(")",'Raw Data'!$H7954)-FIND("(",'Raw Data'!$H7954)-1),"",'Raw Data'!$M7954)</f>
        <v>Rs.1300</v>
      </c>
      <c r="T7954" s="27">
        <f t="shared" si="124"/>
        <v>1</v>
      </c>
      <c r="U7954" s="29">
        <f>'Raw Data'!$M7954*'Raw Data'!$T7954</f>
        <v>1300</v>
      </c>
    </row>
    <row r="7955" spans="1:21" x14ac:dyDescent="0.3">
      <c r="A7955" s="20">
        <v>71443</v>
      </c>
      <c r="B7955" s="27" t="s">
        <v>14741</v>
      </c>
      <c r="C7955" s="27">
        <v>1</v>
      </c>
      <c r="D7955" s="27" t="str">
        <f>VLOOKUP('Raw Data'!$C7955,'country description'!$A$2:$B$16,2,0)</f>
        <v>India</v>
      </c>
      <c r="E7955" s="27" t="s">
        <v>14736</v>
      </c>
      <c r="F7955" s="27" t="s">
        <v>14812</v>
      </c>
      <c r="G7955" s="27" t="s">
        <v>4783</v>
      </c>
      <c r="H7955" s="27" t="s">
        <v>18</v>
      </c>
      <c r="I7955" s="27" t="s">
        <v>24</v>
      </c>
      <c r="J7955" s="27" t="s">
        <v>24</v>
      </c>
      <c r="K7955" s="27">
        <v>2</v>
      </c>
      <c r="L7955" s="27">
        <v>841</v>
      </c>
      <c r="M7955" s="27">
        <v>850</v>
      </c>
      <c r="N7955" s="27">
        <v>4.2</v>
      </c>
      <c r="O7955" s="27">
        <v>2015</v>
      </c>
      <c r="P7955" s="27">
        <v>4</v>
      </c>
      <c r="Q7955" s="27">
        <v>16</v>
      </c>
      <c r="R7955" s="28">
        <f>DATE('Raw Data'!$O7955,'Raw Data'!$P7955,'Raw Data'!$Q7955)</f>
        <v>42110</v>
      </c>
      <c r="S7955" s="27" t="str">
        <f>CONCATENATE(MID('Raw Data'!$H7955,FIND("(",'Raw Data'!$H7955)+1,FIND(")",'Raw Data'!$H7955)-FIND("(",'Raw Data'!$H7955)-1),"",'Raw Data'!$M7955)</f>
        <v>Rs.850</v>
      </c>
      <c r="T7955" s="27">
        <f t="shared" si="124"/>
        <v>1</v>
      </c>
      <c r="U7955" s="29">
        <f>'Raw Data'!$M7955*'Raw Data'!$T7955</f>
        <v>850</v>
      </c>
    </row>
    <row r="7956" spans="1:21" x14ac:dyDescent="0.3">
      <c r="A7956" s="20">
        <v>97503</v>
      </c>
      <c r="B7956" s="27" t="s">
        <v>14813</v>
      </c>
      <c r="C7956" s="27">
        <v>1</v>
      </c>
      <c r="D7956" s="27" t="str">
        <f>VLOOKUP('Raw Data'!$C7956,'country description'!$A$2:$B$16,2,0)</f>
        <v>India</v>
      </c>
      <c r="E7956" s="27" t="s">
        <v>14764</v>
      </c>
      <c r="F7956" s="27" t="s">
        <v>14814</v>
      </c>
      <c r="G7956" s="27" t="s">
        <v>14815</v>
      </c>
      <c r="H7956" s="27" t="s">
        <v>18</v>
      </c>
      <c r="I7956" s="27" t="s">
        <v>24</v>
      </c>
      <c r="J7956" s="27" t="s">
        <v>19</v>
      </c>
      <c r="K7956" s="27">
        <v>3</v>
      </c>
      <c r="L7956" s="27">
        <v>1431</v>
      </c>
      <c r="M7956" s="27">
        <v>1100</v>
      </c>
      <c r="N7956" s="27">
        <v>4.0999999999999996</v>
      </c>
      <c r="O7956" s="27">
        <v>2013</v>
      </c>
      <c r="P7956" s="27">
        <v>4</v>
      </c>
      <c r="Q7956" s="27">
        <v>6</v>
      </c>
      <c r="R7956" s="28">
        <f>DATE('Raw Data'!$O7956,'Raw Data'!$P7956,'Raw Data'!$Q7956)</f>
        <v>41370</v>
      </c>
      <c r="S7956" s="27" t="str">
        <f>CONCATENATE(MID('Raw Data'!$H7956,FIND("(",'Raw Data'!$H7956)+1,FIND(")",'Raw Data'!$H7956)-FIND("(",'Raw Data'!$H7956)-1),"",'Raw Data'!$M7956)</f>
        <v>Rs.1100</v>
      </c>
      <c r="T7956" s="27">
        <f t="shared" si="124"/>
        <v>1</v>
      </c>
      <c r="U7956" s="29">
        <f>'Raw Data'!$M7956*'Raw Data'!$T7956</f>
        <v>1100</v>
      </c>
    </row>
    <row r="7957" spans="1:21" x14ac:dyDescent="0.3">
      <c r="A7957" s="20">
        <v>20747</v>
      </c>
      <c r="B7957" s="27" t="s">
        <v>14816</v>
      </c>
      <c r="C7957" s="27">
        <v>1</v>
      </c>
      <c r="D7957" s="27" t="str">
        <f>VLOOKUP('Raw Data'!$C7957,'country description'!$A$2:$B$16,2,0)</f>
        <v>India</v>
      </c>
      <c r="E7957" s="27" t="s">
        <v>14744</v>
      </c>
      <c r="F7957" s="27" t="s">
        <v>14817</v>
      </c>
      <c r="G7957" s="27" t="s">
        <v>14818</v>
      </c>
      <c r="H7957" s="27" t="s">
        <v>18</v>
      </c>
      <c r="I7957" s="27" t="s">
        <v>24</v>
      </c>
      <c r="J7957" s="27" t="s">
        <v>24</v>
      </c>
      <c r="K7957" s="27">
        <v>2</v>
      </c>
      <c r="L7957" s="27">
        <v>1219</v>
      </c>
      <c r="M7957" s="27">
        <v>800</v>
      </c>
      <c r="N7957" s="27">
        <v>4.5999999999999996</v>
      </c>
      <c r="O7957" s="27">
        <v>2011</v>
      </c>
      <c r="P7957" s="27">
        <v>4</v>
      </c>
      <c r="Q7957" s="27">
        <v>19</v>
      </c>
      <c r="R7957" s="28">
        <f>DATE('Raw Data'!$O7957,'Raw Data'!$P7957,'Raw Data'!$Q7957)</f>
        <v>40652</v>
      </c>
      <c r="S7957" s="27" t="str">
        <f>CONCATENATE(MID('Raw Data'!$H7957,FIND("(",'Raw Data'!$H7957)+1,FIND(")",'Raw Data'!$H7957)-FIND("(",'Raw Data'!$H7957)-1),"",'Raw Data'!$M7957)</f>
        <v>Rs.800</v>
      </c>
      <c r="T7957" s="27">
        <f t="shared" si="124"/>
        <v>1</v>
      </c>
      <c r="U7957" s="29">
        <f>'Raw Data'!$M7957*'Raw Data'!$T7957</f>
        <v>800</v>
      </c>
    </row>
    <row r="7958" spans="1:21" x14ac:dyDescent="0.3">
      <c r="A7958" s="20">
        <v>18441490</v>
      </c>
      <c r="B7958" s="27" t="s">
        <v>3573</v>
      </c>
      <c r="C7958" s="27">
        <v>1</v>
      </c>
      <c r="D7958" s="27" t="str">
        <f>VLOOKUP('Raw Data'!$C7958,'country description'!$A$2:$B$16,2,0)</f>
        <v>India</v>
      </c>
      <c r="E7958" s="27" t="s">
        <v>14749</v>
      </c>
      <c r="F7958" s="27" t="s">
        <v>14819</v>
      </c>
      <c r="G7958" s="27" t="s">
        <v>17</v>
      </c>
      <c r="H7958" s="27" t="s">
        <v>18</v>
      </c>
      <c r="I7958" s="27" t="s">
        <v>24</v>
      </c>
      <c r="J7958" s="27" t="s">
        <v>19</v>
      </c>
      <c r="K7958" s="27">
        <v>3</v>
      </c>
      <c r="L7958" s="27">
        <v>208</v>
      </c>
      <c r="M7958" s="27">
        <v>1000</v>
      </c>
      <c r="N7958" s="27">
        <v>4.4000000000000004</v>
      </c>
      <c r="O7958" s="27">
        <v>2018</v>
      </c>
      <c r="P7958" s="27">
        <v>4</v>
      </c>
      <c r="Q7958" s="27">
        <v>1</v>
      </c>
      <c r="R7958" s="28">
        <f>DATE('Raw Data'!$O7958,'Raw Data'!$P7958,'Raw Data'!$Q7958)</f>
        <v>43191</v>
      </c>
      <c r="S7958" s="27" t="str">
        <f>CONCATENATE(MID('Raw Data'!$H7958,FIND("(",'Raw Data'!$H7958)+1,FIND(")",'Raw Data'!$H7958)-FIND("(",'Raw Data'!$H7958)-1),"",'Raw Data'!$M7958)</f>
        <v>Rs.1000</v>
      </c>
      <c r="T7958" s="27">
        <f t="shared" si="124"/>
        <v>1</v>
      </c>
      <c r="U7958" s="29">
        <f>'Raw Data'!$M7958*'Raw Data'!$T7958</f>
        <v>1000</v>
      </c>
    </row>
    <row r="7959" spans="1:21" x14ac:dyDescent="0.3">
      <c r="A7959" s="20">
        <v>18017615</v>
      </c>
      <c r="B7959" s="27" t="s">
        <v>14820</v>
      </c>
      <c r="C7959" s="27">
        <v>1</v>
      </c>
      <c r="D7959" s="27" t="str">
        <f>VLOOKUP('Raw Data'!$C7959,'country description'!$A$2:$B$16,2,0)</f>
        <v>India</v>
      </c>
      <c r="E7959" s="27" t="s">
        <v>14744</v>
      </c>
      <c r="F7959" s="27" t="s">
        <v>14821</v>
      </c>
      <c r="G7959" s="27" t="s">
        <v>14822</v>
      </c>
      <c r="H7959" s="27" t="s">
        <v>18</v>
      </c>
      <c r="I7959" s="27" t="s">
        <v>24</v>
      </c>
      <c r="J7959" s="27" t="s">
        <v>19</v>
      </c>
      <c r="K7959" s="27">
        <v>3</v>
      </c>
      <c r="L7959" s="27">
        <v>1126</v>
      </c>
      <c r="M7959" s="27">
        <v>1000</v>
      </c>
      <c r="N7959" s="27">
        <v>4</v>
      </c>
      <c r="O7959" s="27">
        <v>2018</v>
      </c>
      <c r="P7959" s="27">
        <v>3</v>
      </c>
      <c r="Q7959" s="27">
        <v>23</v>
      </c>
      <c r="R7959" s="28">
        <f>DATE('Raw Data'!$O7959,'Raw Data'!$P7959,'Raw Data'!$Q7959)</f>
        <v>43182</v>
      </c>
      <c r="S7959" s="27" t="str">
        <f>CONCATENATE(MID('Raw Data'!$H7959,FIND("(",'Raw Data'!$H7959)+1,FIND(")",'Raw Data'!$H7959)-FIND("(",'Raw Data'!$H7959)-1),"",'Raw Data'!$M7959)</f>
        <v>Rs.1000</v>
      </c>
      <c r="T7959" s="27">
        <f t="shared" si="124"/>
        <v>1</v>
      </c>
      <c r="U7959" s="29">
        <f>'Raw Data'!$M7959*'Raw Data'!$T7959</f>
        <v>1000</v>
      </c>
    </row>
    <row r="7960" spans="1:21" x14ac:dyDescent="0.3">
      <c r="A7960" s="20">
        <v>18458563</v>
      </c>
      <c r="B7960" s="27" t="s">
        <v>14823</v>
      </c>
      <c r="C7960" s="27">
        <v>1</v>
      </c>
      <c r="D7960" s="27" t="str">
        <f>VLOOKUP('Raw Data'!$C7960,'country description'!$A$2:$B$16,2,0)</f>
        <v>India</v>
      </c>
      <c r="E7960" s="27" t="s">
        <v>14770</v>
      </c>
      <c r="F7960" s="27" t="s">
        <v>14824</v>
      </c>
      <c r="G7960" s="27" t="s">
        <v>14825</v>
      </c>
      <c r="H7960" s="27" t="s">
        <v>18</v>
      </c>
      <c r="I7960" s="27" t="s">
        <v>24</v>
      </c>
      <c r="J7960" s="27" t="s">
        <v>19</v>
      </c>
      <c r="K7960" s="27">
        <v>2</v>
      </c>
      <c r="L7960" s="27">
        <v>170</v>
      </c>
      <c r="M7960" s="27">
        <v>850</v>
      </c>
      <c r="N7960" s="27">
        <v>3.4</v>
      </c>
      <c r="O7960" s="27">
        <v>2014</v>
      </c>
      <c r="P7960" s="27">
        <v>3</v>
      </c>
      <c r="Q7960" s="27">
        <v>6</v>
      </c>
      <c r="R7960" s="28">
        <f>DATE('Raw Data'!$O7960,'Raw Data'!$P7960,'Raw Data'!$Q7960)</f>
        <v>41704</v>
      </c>
      <c r="S7960" s="27" t="str">
        <f>CONCATENATE(MID('Raw Data'!$H7960,FIND("(",'Raw Data'!$H7960)+1,FIND(")",'Raw Data'!$H7960)-FIND("(",'Raw Data'!$H7960)-1),"",'Raw Data'!$M7960)</f>
        <v>Rs.850</v>
      </c>
      <c r="T7960" s="27">
        <f t="shared" si="124"/>
        <v>1</v>
      </c>
      <c r="U7960" s="29">
        <f>'Raw Data'!$M7960*'Raw Data'!$T7960</f>
        <v>850</v>
      </c>
    </row>
    <row r="7961" spans="1:21" x14ac:dyDescent="0.3">
      <c r="A7961" s="20">
        <v>306913</v>
      </c>
      <c r="B7961" s="27" t="s">
        <v>3099</v>
      </c>
      <c r="C7961" s="27">
        <v>1</v>
      </c>
      <c r="D7961" s="27" t="str">
        <f>VLOOKUP('Raw Data'!$C7961,'country description'!$A$2:$B$16,2,0)</f>
        <v>India</v>
      </c>
      <c r="E7961" s="27" t="s">
        <v>14</v>
      </c>
      <c r="F7961" s="27" t="s">
        <v>14826</v>
      </c>
      <c r="G7961" s="27" t="s">
        <v>14827</v>
      </c>
      <c r="H7961" s="27" t="s">
        <v>18</v>
      </c>
      <c r="I7961" s="27" t="s">
        <v>24</v>
      </c>
      <c r="J7961" s="27" t="s">
        <v>24</v>
      </c>
      <c r="K7961" s="27">
        <v>4</v>
      </c>
      <c r="L7961" s="27">
        <v>961</v>
      </c>
      <c r="M7961" s="27">
        <v>2000</v>
      </c>
      <c r="N7961" s="27">
        <v>4.2</v>
      </c>
      <c r="O7961" s="27">
        <v>2017</v>
      </c>
      <c r="P7961" s="27">
        <v>4</v>
      </c>
      <c r="Q7961" s="27">
        <v>1</v>
      </c>
      <c r="R7961" s="28">
        <f>DATE('Raw Data'!$O7961,'Raw Data'!$P7961,'Raw Data'!$Q7961)</f>
        <v>42826</v>
      </c>
      <c r="S7961" s="27" t="str">
        <f>CONCATENATE(MID('Raw Data'!$H7961,FIND("(",'Raw Data'!$H7961)+1,FIND(")",'Raw Data'!$H7961)-FIND("(",'Raw Data'!$H7961)-1),"",'Raw Data'!$M7961)</f>
        <v>Rs.2000</v>
      </c>
      <c r="T7961" s="27">
        <f t="shared" si="124"/>
        <v>1</v>
      </c>
      <c r="U7961" s="29">
        <f>'Raw Data'!$M7961*'Raw Data'!$T7961</f>
        <v>2000</v>
      </c>
    </row>
    <row r="7962" spans="1:21" x14ac:dyDescent="0.3">
      <c r="A7962" s="20">
        <v>96814</v>
      </c>
      <c r="B7962" s="27" t="s">
        <v>14828</v>
      </c>
      <c r="C7962" s="27">
        <v>1</v>
      </c>
      <c r="D7962" s="27" t="str">
        <f>VLOOKUP('Raw Data'!$C7962,'country description'!$A$2:$B$16,2,0)</f>
        <v>India</v>
      </c>
      <c r="E7962" s="27" t="s">
        <v>14758</v>
      </c>
      <c r="F7962" s="27" t="s">
        <v>14829</v>
      </c>
      <c r="G7962" s="27" t="s">
        <v>393</v>
      </c>
      <c r="H7962" s="27" t="s">
        <v>18</v>
      </c>
      <c r="I7962" s="27" t="s">
        <v>24</v>
      </c>
      <c r="J7962" s="27" t="s">
        <v>24</v>
      </c>
      <c r="K7962" s="27">
        <v>2</v>
      </c>
      <c r="L7962" s="27">
        <v>494</v>
      </c>
      <c r="M7962" s="27">
        <v>850</v>
      </c>
      <c r="N7962" s="27">
        <v>4.4000000000000004</v>
      </c>
      <c r="O7962" s="27">
        <v>2016</v>
      </c>
      <c r="P7962" s="27">
        <v>3</v>
      </c>
      <c r="Q7962" s="27">
        <v>5</v>
      </c>
      <c r="R7962" s="28">
        <f>DATE('Raw Data'!$O7962,'Raw Data'!$P7962,'Raw Data'!$Q7962)</f>
        <v>42434</v>
      </c>
      <c r="S7962" s="27" t="str">
        <f>CONCATENATE(MID('Raw Data'!$H7962,FIND("(",'Raw Data'!$H7962)+1,FIND(")",'Raw Data'!$H7962)-FIND("(",'Raw Data'!$H7962)-1),"",'Raw Data'!$M7962)</f>
        <v>Rs.850</v>
      </c>
      <c r="T7962" s="27">
        <f t="shared" si="124"/>
        <v>1</v>
      </c>
      <c r="U7962" s="29">
        <f>'Raw Data'!$M7962*'Raw Data'!$T7962</f>
        <v>850</v>
      </c>
    </row>
    <row r="7963" spans="1:21" x14ac:dyDescent="0.3">
      <c r="A7963" s="20">
        <v>90744</v>
      </c>
      <c r="B7963" s="27" t="s">
        <v>14830</v>
      </c>
      <c r="C7963" s="27">
        <v>1</v>
      </c>
      <c r="D7963" s="27" t="str">
        <f>VLOOKUP('Raw Data'!$C7963,'country description'!$A$2:$B$16,2,0)</f>
        <v>India</v>
      </c>
      <c r="E7963" s="27" t="s">
        <v>14764</v>
      </c>
      <c r="F7963" s="27" t="s">
        <v>14831</v>
      </c>
      <c r="G7963" s="27" t="s">
        <v>2801</v>
      </c>
      <c r="H7963" s="27" t="s">
        <v>18</v>
      </c>
      <c r="I7963" s="27" t="s">
        <v>24</v>
      </c>
      <c r="J7963" s="27" t="s">
        <v>24</v>
      </c>
      <c r="K7963" s="27">
        <v>3</v>
      </c>
      <c r="L7963" s="27">
        <v>3374</v>
      </c>
      <c r="M7963" s="27">
        <v>1500</v>
      </c>
      <c r="N7963" s="27">
        <v>4.3</v>
      </c>
      <c r="O7963" s="27">
        <v>2013</v>
      </c>
      <c r="P7963" s="27">
        <v>2</v>
      </c>
      <c r="Q7963" s="27">
        <v>23</v>
      </c>
      <c r="R7963" s="28">
        <f>DATE('Raw Data'!$O7963,'Raw Data'!$P7963,'Raw Data'!$Q7963)</f>
        <v>41328</v>
      </c>
      <c r="S7963" s="27" t="str">
        <f>CONCATENATE(MID('Raw Data'!$H7963,FIND("(",'Raw Data'!$H7963)+1,FIND(")",'Raw Data'!$H7963)-FIND("(",'Raw Data'!$H7963)-1),"",'Raw Data'!$M7963)</f>
        <v>Rs.1500</v>
      </c>
      <c r="T7963" s="27">
        <f t="shared" si="124"/>
        <v>1</v>
      </c>
      <c r="U7963" s="29">
        <f>'Raw Data'!$M7963*'Raw Data'!$T7963</f>
        <v>1500</v>
      </c>
    </row>
    <row r="7964" spans="1:21" x14ac:dyDescent="0.3">
      <c r="A7964" s="20">
        <v>18418730</v>
      </c>
      <c r="B7964" s="27" t="s">
        <v>14832</v>
      </c>
      <c r="C7964" s="27">
        <v>1</v>
      </c>
      <c r="D7964" s="27" t="str">
        <f>VLOOKUP('Raw Data'!$C7964,'country description'!$A$2:$B$16,2,0)</f>
        <v>India</v>
      </c>
      <c r="E7964" s="27" t="s">
        <v>14764</v>
      </c>
      <c r="F7964" s="27" t="s">
        <v>14833</v>
      </c>
      <c r="G7964" s="27" t="s">
        <v>3584</v>
      </c>
      <c r="H7964" s="27" t="s">
        <v>18</v>
      </c>
      <c r="I7964" s="27" t="s">
        <v>24</v>
      </c>
      <c r="J7964" s="27" t="s">
        <v>19</v>
      </c>
      <c r="K7964" s="27">
        <v>3</v>
      </c>
      <c r="L7964" s="27">
        <v>221</v>
      </c>
      <c r="M7964" s="27">
        <v>1200</v>
      </c>
      <c r="N7964" s="27">
        <v>4.2</v>
      </c>
      <c r="O7964" s="27">
        <v>2011</v>
      </c>
      <c r="P7964" s="27">
        <v>2</v>
      </c>
      <c r="Q7964" s="27">
        <v>8</v>
      </c>
      <c r="R7964" s="28">
        <f>DATE('Raw Data'!$O7964,'Raw Data'!$P7964,'Raw Data'!$Q7964)</f>
        <v>40582</v>
      </c>
      <c r="S7964" s="27" t="str">
        <f>CONCATENATE(MID('Raw Data'!$H7964,FIND("(",'Raw Data'!$H7964)+1,FIND(")",'Raw Data'!$H7964)-FIND("(",'Raw Data'!$H7964)-1),"",'Raw Data'!$M7964)</f>
        <v>Rs.1200</v>
      </c>
      <c r="T7964" s="27">
        <f t="shared" si="124"/>
        <v>1</v>
      </c>
      <c r="U7964" s="29">
        <f>'Raw Data'!$M7964*'Raw Data'!$T7964</f>
        <v>1200</v>
      </c>
    </row>
    <row r="7965" spans="1:21" x14ac:dyDescent="0.3">
      <c r="A7965" s="20">
        <v>18075122</v>
      </c>
      <c r="B7965" s="27" t="s">
        <v>14834</v>
      </c>
      <c r="C7965" s="27">
        <v>1</v>
      </c>
      <c r="D7965" s="27" t="str">
        <f>VLOOKUP('Raw Data'!$C7965,'country description'!$A$2:$B$16,2,0)</f>
        <v>India</v>
      </c>
      <c r="E7965" s="27" t="s">
        <v>14770</v>
      </c>
      <c r="F7965" s="27" t="s">
        <v>14835</v>
      </c>
      <c r="G7965" s="27" t="s">
        <v>3606</v>
      </c>
      <c r="H7965" s="27" t="s">
        <v>18</v>
      </c>
      <c r="I7965" s="27" t="s">
        <v>24</v>
      </c>
      <c r="J7965" s="27" t="s">
        <v>24</v>
      </c>
      <c r="K7965" s="27">
        <v>3</v>
      </c>
      <c r="L7965" s="27">
        <v>2083</v>
      </c>
      <c r="M7965" s="27">
        <v>1000</v>
      </c>
      <c r="N7965" s="27">
        <v>4.7</v>
      </c>
      <c r="O7965" s="27">
        <v>2010</v>
      </c>
      <c r="P7965" s="27">
        <v>2</v>
      </c>
      <c r="Q7965" s="27">
        <v>9</v>
      </c>
      <c r="R7965" s="28">
        <f>DATE('Raw Data'!$O7965,'Raw Data'!$P7965,'Raw Data'!$Q7965)</f>
        <v>40218</v>
      </c>
      <c r="S7965" s="27" t="str">
        <f>CONCATENATE(MID('Raw Data'!$H7965,FIND("(",'Raw Data'!$H7965)+1,FIND(")",'Raw Data'!$H7965)-FIND("(",'Raw Data'!$H7965)-1),"",'Raw Data'!$M7965)</f>
        <v>Rs.1000</v>
      </c>
      <c r="T7965" s="27">
        <f t="shared" si="124"/>
        <v>1</v>
      </c>
      <c r="U7965" s="29">
        <f>'Raw Data'!$M7965*'Raw Data'!$T7965</f>
        <v>1000</v>
      </c>
    </row>
    <row r="7966" spans="1:21" x14ac:dyDescent="0.3">
      <c r="A7966" s="20">
        <v>18435740</v>
      </c>
      <c r="B7966" s="27" t="s">
        <v>14836</v>
      </c>
      <c r="C7966" s="27">
        <v>1</v>
      </c>
      <c r="D7966" s="27" t="str">
        <f>VLOOKUP('Raw Data'!$C7966,'country description'!$A$2:$B$16,2,0)</f>
        <v>India</v>
      </c>
      <c r="E7966" s="27" t="s">
        <v>14770</v>
      </c>
      <c r="F7966" s="27" t="s">
        <v>14837</v>
      </c>
      <c r="G7966" s="27" t="s">
        <v>12244</v>
      </c>
      <c r="H7966" s="27" t="s">
        <v>18</v>
      </c>
      <c r="I7966" s="27" t="s">
        <v>24</v>
      </c>
      <c r="J7966" s="27" t="s">
        <v>19</v>
      </c>
      <c r="K7966" s="27">
        <v>3</v>
      </c>
      <c r="L7966" s="27">
        <v>181</v>
      </c>
      <c r="M7966" s="27">
        <v>1000</v>
      </c>
      <c r="N7966" s="27">
        <v>3.8</v>
      </c>
      <c r="O7966" s="27">
        <v>2010</v>
      </c>
      <c r="P7966" s="27">
        <v>2</v>
      </c>
      <c r="Q7966" s="27">
        <v>24</v>
      </c>
      <c r="R7966" s="28">
        <f>DATE('Raw Data'!$O7966,'Raw Data'!$P7966,'Raw Data'!$Q7966)</f>
        <v>40233</v>
      </c>
      <c r="S7966" s="27" t="str">
        <f>CONCATENATE(MID('Raw Data'!$H7966,FIND("(",'Raw Data'!$H7966)+1,FIND(")",'Raw Data'!$H7966)-FIND("(",'Raw Data'!$H7966)-1),"",'Raw Data'!$M7966)</f>
        <v>Rs.1000</v>
      </c>
      <c r="T7966" s="27">
        <f t="shared" si="124"/>
        <v>1</v>
      </c>
      <c r="U7966" s="29">
        <f>'Raw Data'!$M7966*'Raw Data'!$T7966</f>
        <v>1000</v>
      </c>
    </row>
    <row r="7967" spans="1:21" x14ac:dyDescent="0.3">
      <c r="A7967" s="20">
        <v>18270976</v>
      </c>
      <c r="B7967" s="27" t="s">
        <v>14769</v>
      </c>
      <c r="C7967" s="27">
        <v>1</v>
      </c>
      <c r="D7967" s="27" t="str">
        <f>VLOOKUP('Raw Data'!$C7967,'country description'!$A$2:$B$16,2,0)</f>
        <v>India</v>
      </c>
      <c r="E7967" s="27" t="s">
        <v>14770</v>
      </c>
      <c r="F7967" s="27" t="s">
        <v>14838</v>
      </c>
      <c r="G7967" s="27" t="s">
        <v>14772</v>
      </c>
      <c r="H7967" s="27" t="s">
        <v>18</v>
      </c>
      <c r="I7967" s="27" t="s">
        <v>24</v>
      </c>
      <c r="J7967" s="27" t="s">
        <v>24</v>
      </c>
      <c r="K7967" s="27">
        <v>3</v>
      </c>
      <c r="L7967" s="27">
        <v>1295</v>
      </c>
      <c r="M7967" s="27">
        <v>1000</v>
      </c>
      <c r="N7967" s="27">
        <v>4.0999999999999996</v>
      </c>
      <c r="O7967" s="27">
        <v>2016</v>
      </c>
      <c r="P7967" s="27">
        <v>2</v>
      </c>
      <c r="Q7967" s="27">
        <v>2</v>
      </c>
      <c r="R7967" s="28">
        <f>DATE('Raw Data'!$O7967,'Raw Data'!$P7967,'Raw Data'!$Q7967)</f>
        <v>42402</v>
      </c>
      <c r="S7967" s="27" t="str">
        <f>CONCATENATE(MID('Raw Data'!$H7967,FIND("(",'Raw Data'!$H7967)+1,FIND(")",'Raw Data'!$H7967)-FIND("(",'Raw Data'!$H7967)-1),"",'Raw Data'!$M7967)</f>
        <v>Rs.1000</v>
      </c>
      <c r="T7967" s="27">
        <f t="shared" si="124"/>
        <v>1</v>
      </c>
      <c r="U7967" s="29">
        <f>'Raw Data'!$M7967*'Raw Data'!$T7967</f>
        <v>1000</v>
      </c>
    </row>
    <row r="7968" spans="1:21" x14ac:dyDescent="0.3">
      <c r="A7968" s="20">
        <v>18383095</v>
      </c>
      <c r="B7968" s="27" t="s">
        <v>3671</v>
      </c>
      <c r="C7968" s="27">
        <v>1</v>
      </c>
      <c r="D7968" s="27" t="str">
        <f>VLOOKUP('Raw Data'!$C7968,'country description'!$A$2:$B$16,2,0)</f>
        <v>India</v>
      </c>
      <c r="E7968" s="27" t="s">
        <v>14749</v>
      </c>
      <c r="F7968" s="27" t="s">
        <v>14839</v>
      </c>
      <c r="G7968" s="27" t="s">
        <v>3673</v>
      </c>
      <c r="H7968" s="27" t="s">
        <v>18</v>
      </c>
      <c r="I7968" s="27" t="s">
        <v>24</v>
      </c>
      <c r="J7968" s="27" t="s">
        <v>19</v>
      </c>
      <c r="K7968" s="27">
        <v>3</v>
      </c>
      <c r="L7968" s="27">
        <v>507</v>
      </c>
      <c r="M7968" s="27">
        <v>1200</v>
      </c>
      <c r="N7968" s="27">
        <v>3.6</v>
      </c>
      <c r="O7968" s="27">
        <v>2012</v>
      </c>
      <c r="P7968" s="27">
        <v>2</v>
      </c>
      <c r="Q7968" s="27">
        <v>21</v>
      </c>
      <c r="R7968" s="28">
        <f>DATE('Raw Data'!$O7968,'Raw Data'!$P7968,'Raw Data'!$Q7968)</f>
        <v>40960</v>
      </c>
      <c r="S7968" s="27" t="str">
        <f>CONCATENATE(MID('Raw Data'!$H7968,FIND("(",'Raw Data'!$H7968)+1,FIND(")",'Raw Data'!$H7968)-FIND("(",'Raw Data'!$H7968)-1),"",'Raw Data'!$M7968)</f>
        <v>Rs.1200</v>
      </c>
      <c r="T7968" s="27">
        <f t="shared" si="124"/>
        <v>1</v>
      </c>
      <c r="U7968" s="29">
        <f>'Raw Data'!$M7968*'Raw Data'!$T7968</f>
        <v>1200</v>
      </c>
    </row>
    <row r="7969" spans="1:21" x14ac:dyDescent="0.3">
      <c r="A7969" s="20">
        <v>18356469</v>
      </c>
      <c r="B7969" s="27" t="s">
        <v>14840</v>
      </c>
      <c r="C7969" s="27">
        <v>1</v>
      </c>
      <c r="D7969" s="27" t="str">
        <f>VLOOKUP('Raw Data'!$C7969,'country description'!$A$2:$B$16,2,0)</f>
        <v>India</v>
      </c>
      <c r="E7969" s="27" t="s">
        <v>14764</v>
      </c>
      <c r="F7969" s="27" t="s">
        <v>14841</v>
      </c>
      <c r="G7969" s="27" t="s">
        <v>14842</v>
      </c>
      <c r="H7969" s="27" t="s">
        <v>18</v>
      </c>
      <c r="I7969" s="27" t="s">
        <v>24</v>
      </c>
      <c r="J7969" s="27" t="s">
        <v>19</v>
      </c>
      <c r="K7969" s="27">
        <v>3</v>
      </c>
      <c r="L7969" s="27">
        <v>594</v>
      </c>
      <c r="M7969" s="27">
        <v>1200</v>
      </c>
      <c r="N7969" s="27">
        <v>4.0999999999999996</v>
      </c>
      <c r="O7969" s="27">
        <v>2018</v>
      </c>
      <c r="P7969" s="27">
        <v>1</v>
      </c>
      <c r="Q7969" s="27">
        <v>2</v>
      </c>
      <c r="R7969" s="28">
        <f>DATE('Raw Data'!$O7969,'Raw Data'!$P7969,'Raw Data'!$Q7969)</f>
        <v>43102</v>
      </c>
      <c r="S7969" s="27" t="str">
        <f>CONCATENATE(MID('Raw Data'!$H7969,FIND("(",'Raw Data'!$H7969)+1,FIND(")",'Raw Data'!$H7969)-FIND("(",'Raw Data'!$H7969)-1),"",'Raw Data'!$M7969)</f>
        <v>Rs.1200</v>
      </c>
      <c r="T7969" s="27">
        <f t="shared" si="124"/>
        <v>1</v>
      </c>
      <c r="U7969" s="29">
        <f>'Raw Data'!$M7969*'Raw Data'!$T7969</f>
        <v>1200</v>
      </c>
    </row>
    <row r="7970" spans="1:21" x14ac:dyDescent="0.3">
      <c r="A7970" s="20">
        <v>18343731</v>
      </c>
      <c r="B7970" s="27" t="s">
        <v>14843</v>
      </c>
      <c r="C7970" s="27">
        <v>1</v>
      </c>
      <c r="D7970" s="27" t="str">
        <f>VLOOKUP('Raw Data'!$C7970,'country description'!$A$2:$B$16,2,0)</f>
        <v>India</v>
      </c>
      <c r="E7970" s="27" t="s">
        <v>14744</v>
      </c>
      <c r="F7970" s="27" t="s">
        <v>14844</v>
      </c>
      <c r="G7970" s="27" t="s">
        <v>1211</v>
      </c>
      <c r="H7970" s="27" t="s">
        <v>18</v>
      </c>
      <c r="I7970" s="27" t="s">
        <v>24</v>
      </c>
      <c r="J7970" s="27" t="s">
        <v>19</v>
      </c>
      <c r="K7970" s="27">
        <v>3</v>
      </c>
      <c r="L7970" s="27">
        <v>704</v>
      </c>
      <c r="M7970" s="27">
        <v>1200</v>
      </c>
      <c r="N7970" s="27">
        <v>4.2</v>
      </c>
      <c r="O7970" s="27">
        <v>2012</v>
      </c>
      <c r="P7970" s="27">
        <v>1</v>
      </c>
      <c r="Q7970" s="27">
        <v>12</v>
      </c>
      <c r="R7970" s="28">
        <f>DATE('Raw Data'!$O7970,'Raw Data'!$P7970,'Raw Data'!$Q7970)</f>
        <v>40920</v>
      </c>
      <c r="S7970" s="27" t="str">
        <f>CONCATENATE(MID('Raw Data'!$H7970,FIND("(",'Raw Data'!$H7970)+1,FIND(")",'Raw Data'!$H7970)-FIND("(",'Raw Data'!$H7970)-1),"",'Raw Data'!$M7970)</f>
        <v>Rs.1200</v>
      </c>
      <c r="T7970" s="27">
        <f t="shared" si="124"/>
        <v>1</v>
      </c>
      <c r="U7970" s="29">
        <f>'Raw Data'!$M7970*'Raw Data'!$T7970</f>
        <v>1200</v>
      </c>
    </row>
    <row r="7971" spans="1:21" x14ac:dyDescent="0.3">
      <c r="A7971" s="20">
        <v>18259462</v>
      </c>
      <c r="B7971" s="27" t="s">
        <v>14845</v>
      </c>
      <c r="C7971" s="27">
        <v>1</v>
      </c>
      <c r="D7971" s="27" t="str">
        <f>VLOOKUP('Raw Data'!$C7971,'country description'!$A$2:$B$16,2,0)</f>
        <v>India</v>
      </c>
      <c r="E7971" s="27" t="s">
        <v>14744</v>
      </c>
      <c r="F7971" s="27" t="s">
        <v>14846</v>
      </c>
      <c r="G7971" s="27" t="s">
        <v>14847</v>
      </c>
      <c r="H7971" s="27" t="s">
        <v>18</v>
      </c>
      <c r="I7971" s="27" t="s">
        <v>24</v>
      </c>
      <c r="J7971" s="27" t="s">
        <v>19</v>
      </c>
      <c r="K7971" s="27">
        <v>3</v>
      </c>
      <c r="L7971" s="27">
        <v>1040</v>
      </c>
      <c r="M7971" s="27">
        <v>1500</v>
      </c>
      <c r="N7971" s="27">
        <v>3.6</v>
      </c>
      <c r="O7971" s="27">
        <v>2015</v>
      </c>
      <c r="P7971" s="27">
        <v>1</v>
      </c>
      <c r="Q7971" s="27">
        <v>10</v>
      </c>
      <c r="R7971" s="28">
        <f>DATE('Raw Data'!$O7971,'Raw Data'!$P7971,'Raw Data'!$Q7971)</f>
        <v>42014</v>
      </c>
      <c r="S7971" s="27" t="str">
        <f>CONCATENATE(MID('Raw Data'!$H7971,FIND("(",'Raw Data'!$H7971)+1,FIND(")",'Raw Data'!$H7971)-FIND("(",'Raw Data'!$H7971)-1),"",'Raw Data'!$M7971)</f>
        <v>Rs.1500</v>
      </c>
      <c r="T7971" s="27">
        <f t="shared" si="124"/>
        <v>1</v>
      </c>
      <c r="U7971" s="29">
        <f>'Raw Data'!$M7971*'Raw Data'!$T7971</f>
        <v>1500</v>
      </c>
    </row>
    <row r="7972" spans="1:21" x14ac:dyDescent="0.3">
      <c r="A7972" s="20">
        <v>49486</v>
      </c>
      <c r="B7972" s="27" t="s">
        <v>14769</v>
      </c>
      <c r="C7972" s="27">
        <v>1</v>
      </c>
      <c r="D7972" s="27" t="str">
        <f>VLOOKUP('Raw Data'!$C7972,'country description'!$A$2:$B$16,2,0)</f>
        <v>India</v>
      </c>
      <c r="E7972" s="27" t="s">
        <v>14770</v>
      </c>
      <c r="F7972" s="27" t="s">
        <v>14848</v>
      </c>
      <c r="G7972" s="27" t="s">
        <v>14772</v>
      </c>
      <c r="H7972" s="27" t="s">
        <v>18</v>
      </c>
      <c r="I7972" s="27" t="s">
        <v>24</v>
      </c>
      <c r="J7972" s="27" t="s">
        <v>24</v>
      </c>
      <c r="K7972" s="27">
        <v>3</v>
      </c>
      <c r="L7972" s="27">
        <v>1515</v>
      </c>
      <c r="M7972" s="27">
        <v>1000</v>
      </c>
      <c r="N7972" s="27">
        <v>3.6</v>
      </c>
      <c r="O7972" s="27">
        <v>2011</v>
      </c>
      <c r="P7972" s="27">
        <v>1</v>
      </c>
      <c r="Q7972" s="27">
        <v>15</v>
      </c>
      <c r="R7972" s="28">
        <f>DATE('Raw Data'!$O7972,'Raw Data'!$P7972,'Raw Data'!$Q7972)</f>
        <v>40558</v>
      </c>
      <c r="S7972" s="27" t="str">
        <f>CONCATENATE(MID('Raw Data'!$H7972,FIND("(",'Raw Data'!$H7972)+1,FIND(")",'Raw Data'!$H7972)-FIND("(",'Raw Data'!$H7972)-1),"",'Raw Data'!$M7972)</f>
        <v>Rs.1000</v>
      </c>
      <c r="T7972" s="27">
        <f t="shared" si="124"/>
        <v>1</v>
      </c>
      <c r="U7972" s="29">
        <f>'Raw Data'!$M7972*'Raw Data'!$T7972</f>
        <v>1000</v>
      </c>
    </row>
    <row r="7973" spans="1:21" x14ac:dyDescent="0.3">
      <c r="A7973" s="20">
        <v>18383076</v>
      </c>
      <c r="B7973" s="27" t="s">
        <v>14849</v>
      </c>
      <c r="C7973" s="27">
        <v>1</v>
      </c>
      <c r="D7973" s="27" t="str">
        <f>VLOOKUP('Raw Data'!$C7973,'country description'!$A$2:$B$16,2,0)</f>
        <v>India</v>
      </c>
      <c r="E7973" s="27" t="s">
        <v>14749</v>
      </c>
      <c r="F7973" s="27" t="s">
        <v>14850</v>
      </c>
      <c r="G7973" s="27" t="s">
        <v>14851</v>
      </c>
      <c r="H7973" s="27" t="s">
        <v>18</v>
      </c>
      <c r="I7973" s="27" t="s">
        <v>24</v>
      </c>
      <c r="J7973" s="27" t="s">
        <v>19</v>
      </c>
      <c r="K7973" s="27">
        <v>3</v>
      </c>
      <c r="L7973" s="27">
        <v>306</v>
      </c>
      <c r="M7973" s="27">
        <v>1400</v>
      </c>
      <c r="N7973" s="27">
        <v>4.2</v>
      </c>
      <c r="O7973" s="27">
        <v>2018</v>
      </c>
      <c r="P7973" s="27">
        <v>1</v>
      </c>
      <c r="Q7973" s="27">
        <v>6</v>
      </c>
      <c r="R7973" s="28">
        <f>DATE('Raw Data'!$O7973,'Raw Data'!$P7973,'Raw Data'!$Q7973)</f>
        <v>43106</v>
      </c>
      <c r="S7973" s="27" t="str">
        <f>CONCATENATE(MID('Raw Data'!$H7973,FIND("(",'Raw Data'!$H7973)+1,FIND(")",'Raw Data'!$H7973)-FIND("(",'Raw Data'!$H7973)-1),"",'Raw Data'!$M7973)</f>
        <v>Rs.1400</v>
      </c>
      <c r="T7973" s="27">
        <f t="shared" si="124"/>
        <v>1</v>
      </c>
      <c r="U7973" s="29">
        <f>'Raw Data'!$M7973*'Raw Data'!$T7973</f>
        <v>1400</v>
      </c>
    </row>
    <row r="7974" spans="1:21" x14ac:dyDescent="0.3">
      <c r="A7974" s="20">
        <v>18417624</v>
      </c>
      <c r="B7974" s="27" t="s">
        <v>14852</v>
      </c>
      <c r="C7974" s="27">
        <v>1</v>
      </c>
      <c r="D7974" s="27" t="str">
        <f>VLOOKUP('Raw Data'!$C7974,'country description'!$A$2:$B$16,2,0)</f>
        <v>India</v>
      </c>
      <c r="E7974" s="27" t="s">
        <v>14749</v>
      </c>
      <c r="F7974" s="27" t="s">
        <v>14853</v>
      </c>
      <c r="G7974" s="27" t="s">
        <v>14854</v>
      </c>
      <c r="H7974" s="27" t="s">
        <v>18</v>
      </c>
      <c r="I7974" s="27" t="s">
        <v>24</v>
      </c>
      <c r="J7974" s="27" t="s">
        <v>19</v>
      </c>
      <c r="K7974" s="27">
        <v>3</v>
      </c>
      <c r="L7974" s="27">
        <v>140</v>
      </c>
      <c r="M7974" s="27">
        <v>1500</v>
      </c>
      <c r="N7974" s="27">
        <v>4.0999999999999996</v>
      </c>
      <c r="O7974" s="27">
        <v>2017</v>
      </c>
      <c r="P7974" s="27">
        <v>1</v>
      </c>
      <c r="Q7974" s="27">
        <v>18</v>
      </c>
      <c r="R7974" s="28">
        <f>DATE('Raw Data'!$O7974,'Raw Data'!$P7974,'Raw Data'!$Q7974)</f>
        <v>42753</v>
      </c>
      <c r="S7974" s="27" t="str">
        <f>CONCATENATE(MID('Raw Data'!$H7974,FIND("(",'Raw Data'!$H7974)+1,FIND(")",'Raw Data'!$H7974)-FIND("(",'Raw Data'!$H7974)-1),"",'Raw Data'!$M7974)</f>
        <v>Rs.1500</v>
      </c>
      <c r="T7974" s="27">
        <f t="shared" si="124"/>
        <v>1</v>
      </c>
      <c r="U7974" s="29">
        <f>'Raw Data'!$M7974*'Raw Data'!$T7974</f>
        <v>1500</v>
      </c>
    </row>
    <row r="7975" spans="1:21" x14ac:dyDescent="0.3">
      <c r="A7975" s="20">
        <v>58882</v>
      </c>
      <c r="B7975" s="27" t="s">
        <v>14855</v>
      </c>
      <c r="C7975" s="27">
        <v>1</v>
      </c>
      <c r="D7975" s="27" t="str">
        <f>VLOOKUP('Raw Data'!$C7975,'country description'!$A$2:$B$16,2,0)</f>
        <v>India</v>
      </c>
      <c r="E7975" s="27" t="s">
        <v>14761</v>
      </c>
      <c r="F7975" s="27" t="s">
        <v>14856</v>
      </c>
      <c r="G7975" s="27" t="s">
        <v>14857</v>
      </c>
      <c r="H7975" s="27" t="s">
        <v>18</v>
      </c>
      <c r="I7975" s="27" t="s">
        <v>24</v>
      </c>
      <c r="J7975" s="27" t="s">
        <v>24</v>
      </c>
      <c r="K7975" s="27">
        <v>3</v>
      </c>
      <c r="L7975" s="27">
        <v>5705</v>
      </c>
      <c r="M7975" s="27">
        <v>1800</v>
      </c>
      <c r="N7975" s="27">
        <v>4.5</v>
      </c>
      <c r="O7975" s="27">
        <v>2015</v>
      </c>
      <c r="P7975" s="27">
        <v>12</v>
      </c>
      <c r="Q7975" s="27">
        <v>23</v>
      </c>
      <c r="R7975" s="28">
        <f>DATE('Raw Data'!$O7975,'Raw Data'!$P7975,'Raw Data'!$Q7975)</f>
        <v>42361</v>
      </c>
      <c r="S7975" s="27" t="str">
        <f>CONCATENATE(MID('Raw Data'!$H7975,FIND("(",'Raw Data'!$H7975)+1,FIND(")",'Raw Data'!$H7975)-FIND("(",'Raw Data'!$H7975)-1),"",'Raw Data'!$M7975)</f>
        <v>Rs.1800</v>
      </c>
      <c r="T7975" s="27">
        <f t="shared" si="124"/>
        <v>1</v>
      </c>
      <c r="U7975" s="29">
        <f>'Raw Data'!$M7975*'Raw Data'!$T7975</f>
        <v>1800</v>
      </c>
    </row>
    <row r="7976" spans="1:21" x14ac:dyDescent="0.3">
      <c r="A7976" s="20">
        <v>69951</v>
      </c>
      <c r="B7976" s="27" t="s">
        <v>14858</v>
      </c>
      <c r="C7976" s="27">
        <v>1</v>
      </c>
      <c r="D7976" s="27" t="str">
        <f>VLOOKUP('Raw Data'!$C7976,'country description'!$A$2:$B$16,2,0)</f>
        <v>India</v>
      </c>
      <c r="E7976" s="27" t="s">
        <v>14736</v>
      </c>
      <c r="F7976" s="27" t="s">
        <v>14859</v>
      </c>
      <c r="G7976" s="27" t="s">
        <v>14860</v>
      </c>
      <c r="H7976" s="27" t="s">
        <v>18</v>
      </c>
      <c r="I7976" s="27" t="s">
        <v>24</v>
      </c>
      <c r="J7976" s="27" t="s">
        <v>24</v>
      </c>
      <c r="K7976" s="27">
        <v>3</v>
      </c>
      <c r="L7976" s="27">
        <v>1607</v>
      </c>
      <c r="M7976" s="27">
        <v>1200</v>
      </c>
      <c r="N7976" s="27">
        <v>4.3</v>
      </c>
      <c r="O7976" s="27">
        <v>2010</v>
      </c>
      <c r="P7976" s="27">
        <v>12</v>
      </c>
      <c r="Q7976" s="27">
        <v>5</v>
      </c>
      <c r="R7976" s="28">
        <f>DATE('Raw Data'!$O7976,'Raw Data'!$P7976,'Raw Data'!$Q7976)</f>
        <v>40517</v>
      </c>
      <c r="S7976" s="27" t="str">
        <f>CONCATENATE(MID('Raw Data'!$H7976,FIND("(",'Raw Data'!$H7976)+1,FIND(")",'Raw Data'!$H7976)-FIND("(",'Raw Data'!$H7976)-1),"",'Raw Data'!$M7976)</f>
        <v>Rs.1200</v>
      </c>
      <c r="T7976" s="27">
        <f t="shared" si="124"/>
        <v>1</v>
      </c>
      <c r="U7976" s="29">
        <f>'Raw Data'!$M7976*'Raw Data'!$T7976</f>
        <v>1200</v>
      </c>
    </row>
    <row r="7977" spans="1:21" x14ac:dyDescent="0.3">
      <c r="A7977" s="20">
        <v>25664</v>
      </c>
      <c r="B7977" s="27" t="s">
        <v>14861</v>
      </c>
      <c r="C7977" s="27">
        <v>1</v>
      </c>
      <c r="D7977" s="27" t="str">
        <f>VLOOKUP('Raw Data'!$C7977,'country description'!$A$2:$B$16,2,0)</f>
        <v>India</v>
      </c>
      <c r="E7977" s="27" t="s">
        <v>14744</v>
      </c>
      <c r="F7977" s="27" t="s">
        <v>14862</v>
      </c>
      <c r="G7977" s="27" t="s">
        <v>14863</v>
      </c>
      <c r="H7977" s="27" t="s">
        <v>18</v>
      </c>
      <c r="I7977" s="27" t="s">
        <v>24</v>
      </c>
      <c r="J7977" s="27" t="s">
        <v>19</v>
      </c>
      <c r="K7977" s="27">
        <v>3</v>
      </c>
      <c r="L7977" s="27">
        <v>1484</v>
      </c>
      <c r="M7977" s="27">
        <v>1400</v>
      </c>
      <c r="N7977" s="27">
        <v>4.4000000000000004</v>
      </c>
      <c r="O7977" s="27">
        <v>2017</v>
      </c>
      <c r="P7977" s="27">
        <v>12</v>
      </c>
      <c r="Q7977" s="27">
        <v>11</v>
      </c>
      <c r="R7977" s="28">
        <f>DATE('Raw Data'!$O7977,'Raw Data'!$P7977,'Raw Data'!$Q7977)</f>
        <v>43080</v>
      </c>
      <c r="S7977" s="27" t="str">
        <f>CONCATENATE(MID('Raw Data'!$H7977,FIND("(",'Raw Data'!$H7977)+1,FIND(")",'Raw Data'!$H7977)-FIND("(",'Raw Data'!$H7977)-1),"",'Raw Data'!$M7977)</f>
        <v>Rs.1400</v>
      </c>
      <c r="T7977" s="27">
        <f t="shared" si="124"/>
        <v>1</v>
      </c>
      <c r="U7977" s="29">
        <f>'Raw Data'!$M7977*'Raw Data'!$T7977</f>
        <v>1400</v>
      </c>
    </row>
    <row r="7978" spans="1:21" x14ac:dyDescent="0.3">
      <c r="A7978" s="20">
        <v>24452</v>
      </c>
      <c r="B7978" s="27" t="s">
        <v>14864</v>
      </c>
      <c r="C7978" s="27">
        <v>1</v>
      </c>
      <c r="D7978" s="27" t="str">
        <f>VLOOKUP('Raw Data'!$C7978,'country description'!$A$2:$B$16,2,0)</f>
        <v>India</v>
      </c>
      <c r="E7978" s="27" t="s">
        <v>14744</v>
      </c>
      <c r="F7978" s="27" t="s">
        <v>14865</v>
      </c>
      <c r="G7978" s="27" t="s">
        <v>17</v>
      </c>
      <c r="H7978" s="27" t="s">
        <v>18</v>
      </c>
      <c r="I7978" s="27" t="s">
        <v>24</v>
      </c>
      <c r="J7978" s="27" t="s">
        <v>19</v>
      </c>
      <c r="K7978" s="27">
        <v>3</v>
      </c>
      <c r="L7978" s="27">
        <v>1616</v>
      </c>
      <c r="M7978" s="27">
        <v>1600</v>
      </c>
      <c r="N7978" s="27">
        <v>4.0999999999999996</v>
      </c>
      <c r="O7978" s="27">
        <v>2017</v>
      </c>
      <c r="P7978" s="27">
        <v>12</v>
      </c>
      <c r="Q7978" s="27">
        <v>15</v>
      </c>
      <c r="R7978" s="28">
        <f>DATE('Raw Data'!$O7978,'Raw Data'!$P7978,'Raw Data'!$Q7978)</f>
        <v>43084</v>
      </c>
      <c r="S7978" s="27" t="str">
        <f>CONCATENATE(MID('Raw Data'!$H7978,FIND("(",'Raw Data'!$H7978)+1,FIND(")",'Raw Data'!$H7978)-FIND("(",'Raw Data'!$H7978)-1),"",'Raw Data'!$M7978)</f>
        <v>Rs.1600</v>
      </c>
      <c r="T7978" s="27">
        <f t="shared" si="124"/>
        <v>1</v>
      </c>
      <c r="U7978" s="29">
        <f>'Raw Data'!$M7978*'Raw Data'!$T7978</f>
        <v>1600</v>
      </c>
    </row>
    <row r="7979" spans="1:21" x14ac:dyDescent="0.3">
      <c r="A7979" s="20">
        <v>11371</v>
      </c>
      <c r="B7979" s="27" t="s">
        <v>14789</v>
      </c>
      <c r="C7979" s="27">
        <v>1</v>
      </c>
      <c r="D7979" s="27" t="str">
        <f>VLOOKUP('Raw Data'!$C7979,'country description'!$A$2:$B$16,2,0)</f>
        <v>India</v>
      </c>
      <c r="E7979" s="27" t="s">
        <v>14749</v>
      </c>
      <c r="F7979" s="27" t="s">
        <v>14866</v>
      </c>
      <c r="G7979" s="27" t="s">
        <v>14867</v>
      </c>
      <c r="H7979" s="27" t="s">
        <v>18</v>
      </c>
      <c r="I7979" s="27" t="s">
        <v>24</v>
      </c>
      <c r="J7979" s="27" t="s">
        <v>24</v>
      </c>
      <c r="K7979" s="27">
        <v>3</v>
      </c>
      <c r="L7979" s="27">
        <v>1439</v>
      </c>
      <c r="M7979" s="27">
        <v>1800</v>
      </c>
      <c r="N7979" s="27">
        <v>4.5</v>
      </c>
      <c r="O7979" s="27">
        <v>2010</v>
      </c>
      <c r="P7979" s="27">
        <v>12</v>
      </c>
      <c r="Q7979" s="27">
        <v>27</v>
      </c>
      <c r="R7979" s="28">
        <f>DATE('Raw Data'!$O7979,'Raw Data'!$P7979,'Raw Data'!$Q7979)</f>
        <v>40539</v>
      </c>
      <c r="S7979" s="27" t="str">
        <f>CONCATENATE(MID('Raw Data'!$H7979,FIND("(",'Raw Data'!$H7979)+1,FIND(")",'Raw Data'!$H7979)-FIND("(",'Raw Data'!$H7979)-1),"",'Raw Data'!$M7979)</f>
        <v>Rs.1800</v>
      </c>
      <c r="T7979" s="27">
        <f t="shared" si="124"/>
        <v>1</v>
      </c>
      <c r="U7979" s="29">
        <f>'Raw Data'!$M7979*'Raw Data'!$T7979</f>
        <v>1800</v>
      </c>
    </row>
    <row r="7980" spans="1:21" x14ac:dyDescent="0.3">
      <c r="A7980" s="20">
        <v>6507967</v>
      </c>
      <c r="B7980" s="27" t="s">
        <v>14868</v>
      </c>
      <c r="C7980" s="27">
        <v>1</v>
      </c>
      <c r="D7980" s="27" t="str">
        <f>VLOOKUP('Raw Data'!$C7980,'country description'!$A$2:$B$16,2,0)</f>
        <v>India</v>
      </c>
      <c r="E7980" s="27" t="s">
        <v>14749</v>
      </c>
      <c r="F7980" s="27" t="s">
        <v>14869</v>
      </c>
      <c r="G7980" s="27" t="s">
        <v>3347</v>
      </c>
      <c r="H7980" s="27" t="s">
        <v>18</v>
      </c>
      <c r="I7980" s="27" t="s">
        <v>24</v>
      </c>
      <c r="J7980" s="27" t="s">
        <v>24</v>
      </c>
      <c r="K7980" s="27">
        <v>2</v>
      </c>
      <c r="L7980" s="27">
        <v>997</v>
      </c>
      <c r="M7980" s="27">
        <v>800</v>
      </c>
      <c r="N7980" s="27">
        <v>4.0999999999999996</v>
      </c>
      <c r="O7980" s="27">
        <v>2015</v>
      </c>
      <c r="P7980" s="27">
        <v>12</v>
      </c>
      <c r="Q7980" s="27">
        <v>22</v>
      </c>
      <c r="R7980" s="28">
        <f>DATE('Raw Data'!$O7980,'Raw Data'!$P7980,'Raw Data'!$Q7980)</f>
        <v>42360</v>
      </c>
      <c r="S7980" s="27" t="str">
        <f>CONCATENATE(MID('Raw Data'!$H7980,FIND("(",'Raw Data'!$H7980)+1,FIND(")",'Raw Data'!$H7980)-FIND("(",'Raw Data'!$H7980)-1),"",'Raw Data'!$M7980)</f>
        <v>Rs.800</v>
      </c>
      <c r="T7980" s="27">
        <f t="shared" si="124"/>
        <v>1</v>
      </c>
      <c r="U7980" s="29">
        <f>'Raw Data'!$M7980*'Raw Data'!$T7980</f>
        <v>800</v>
      </c>
    </row>
    <row r="7981" spans="1:21" x14ac:dyDescent="0.3">
      <c r="A7981" s="20">
        <v>50943</v>
      </c>
      <c r="B7981" s="27" t="s">
        <v>14870</v>
      </c>
      <c r="C7981" s="27">
        <v>1</v>
      </c>
      <c r="D7981" s="27" t="str">
        <f>VLOOKUP('Raw Data'!$C7981,'country description'!$A$2:$B$16,2,0)</f>
        <v>India</v>
      </c>
      <c r="E7981" s="27" t="s">
        <v>14761</v>
      </c>
      <c r="F7981" s="27" t="s">
        <v>14871</v>
      </c>
      <c r="G7981" s="27" t="s">
        <v>390</v>
      </c>
      <c r="H7981" s="27" t="s">
        <v>18</v>
      </c>
      <c r="I7981" s="27" t="s">
        <v>24</v>
      </c>
      <c r="J7981" s="27" t="s">
        <v>24</v>
      </c>
      <c r="K7981" s="27">
        <v>3</v>
      </c>
      <c r="L7981" s="27">
        <v>2416</v>
      </c>
      <c r="M7981" s="27">
        <v>1300</v>
      </c>
      <c r="N7981" s="27">
        <v>4.0999999999999996</v>
      </c>
      <c r="O7981" s="27">
        <v>2013</v>
      </c>
      <c r="P7981" s="27">
        <v>11</v>
      </c>
      <c r="Q7981" s="27">
        <v>9</v>
      </c>
      <c r="R7981" s="28">
        <f>DATE('Raw Data'!$O7981,'Raw Data'!$P7981,'Raw Data'!$Q7981)</f>
        <v>41587</v>
      </c>
      <c r="S7981" s="27" t="str">
        <f>CONCATENATE(MID('Raw Data'!$H7981,FIND("(",'Raw Data'!$H7981)+1,FIND(")",'Raw Data'!$H7981)-FIND("(",'Raw Data'!$H7981)-1),"",'Raw Data'!$M7981)</f>
        <v>Rs.1300</v>
      </c>
      <c r="T7981" s="27">
        <f t="shared" si="124"/>
        <v>1</v>
      </c>
      <c r="U7981" s="29">
        <f>'Raw Data'!$M7981*'Raw Data'!$T7981</f>
        <v>1300</v>
      </c>
    </row>
    <row r="7982" spans="1:21" x14ac:dyDescent="0.3">
      <c r="A7982" s="20">
        <v>310123</v>
      </c>
      <c r="B7982" s="27" t="s">
        <v>14872</v>
      </c>
      <c r="C7982" s="27">
        <v>1</v>
      </c>
      <c r="D7982" s="27" t="str">
        <f>VLOOKUP('Raw Data'!$C7982,'country description'!$A$2:$B$16,2,0)</f>
        <v>India</v>
      </c>
      <c r="E7982" s="27" t="s">
        <v>14</v>
      </c>
      <c r="F7982" s="27" t="s">
        <v>14873</v>
      </c>
      <c r="G7982" s="27" t="s">
        <v>416</v>
      </c>
      <c r="H7982" s="27" t="s">
        <v>18</v>
      </c>
      <c r="I7982" s="27" t="s">
        <v>24</v>
      </c>
      <c r="J7982" s="27" t="s">
        <v>24</v>
      </c>
      <c r="K7982" s="27">
        <v>4</v>
      </c>
      <c r="L7982" s="27">
        <v>312</v>
      </c>
      <c r="M7982" s="27">
        <v>2000</v>
      </c>
      <c r="N7982" s="27">
        <v>4</v>
      </c>
      <c r="O7982" s="27">
        <v>2013</v>
      </c>
      <c r="P7982" s="27">
        <v>3</v>
      </c>
      <c r="Q7982" s="27">
        <v>12</v>
      </c>
      <c r="R7982" s="28">
        <f>DATE('Raw Data'!$O7982,'Raw Data'!$P7982,'Raw Data'!$Q7982)</f>
        <v>41345</v>
      </c>
      <c r="S7982" s="27" t="str">
        <f>CONCATENATE(MID('Raw Data'!$H7982,FIND("(",'Raw Data'!$H7982)+1,FIND(")",'Raw Data'!$H7982)-FIND("(",'Raw Data'!$H7982)-1),"",'Raw Data'!$M7982)</f>
        <v>Rs.2000</v>
      </c>
      <c r="T7982" s="27">
        <f t="shared" si="124"/>
        <v>1</v>
      </c>
      <c r="U7982" s="29">
        <f>'Raw Data'!$M7982*'Raw Data'!$T7982</f>
        <v>2000</v>
      </c>
    </row>
    <row r="7983" spans="1:21" x14ac:dyDescent="0.3">
      <c r="A7983" s="20">
        <v>66457</v>
      </c>
      <c r="B7983" s="27" t="s">
        <v>14874</v>
      </c>
      <c r="C7983" s="27">
        <v>1</v>
      </c>
      <c r="D7983" s="27" t="str">
        <f>VLOOKUP('Raw Data'!$C7983,'country description'!$A$2:$B$16,2,0)</f>
        <v>India</v>
      </c>
      <c r="E7983" s="27" t="s">
        <v>14736</v>
      </c>
      <c r="F7983" s="27" t="s">
        <v>14875</v>
      </c>
      <c r="G7983" s="27" t="s">
        <v>393</v>
      </c>
      <c r="H7983" s="27" t="s">
        <v>18</v>
      </c>
      <c r="I7983" s="27" t="s">
        <v>24</v>
      </c>
      <c r="J7983" s="27" t="s">
        <v>19</v>
      </c>
      <c r="K7983" s="27">
        <v>2</v>
      </c>
      <c r="L7983" s="27">
        <v>2272</v>
      </c>
      <c r="M7983" s="27">
        <v>900</v>
      </c>
      <c r="N7983" s="27">
        <v>4</v>
      </c>
      <c r="O7983" s="27">
        <v>2013</v>
      </c>
      <c r="P7983" s="27">
        <v>11</v>
      </c>
      <c r="Q7983" s="27">
        <v>2</v>
      </c>
      <c r="R7983" s="28">
        <f>DATE('Raw Data'!$O7983,'Raw Data'!$P7983,'Raw Data'!$Q7983)</f>
        <v>41580</v>
      </c>
      <c r="S7983" s="27" t="str">
        <f>CONCATENATE(MID('Raw Data'!$H7983,FIND("(",'Raw Data'!$H7983)+1,FIND(")",'Raw Data'!$H7983)-FIND("(",'Raw Data'!$H7983)-1),"",'Raw Data'!$M7983)</f>
        <v>Rs.900</v>
      </c>
      <c r="T7983" s="27">
        <f t="shared" si="124"/>
        <v>1</v>
      </c>
      <c r="U7983" s="29">
        <f>'Raw Data'!$M7983*'Raw Data'!$T7983</f>
        <v>900</v>
      </c>
    </row>
    <row r="7984" spans="1:21" x14ac:dyDescent="0.3">
      <c r="A7984" s="20">
        <v>7713</v>
      </c>
      <c r="B7984" s="27" t="s">
        <v>14876</v>
      </c>
      <c r="C7984" s="27">
        <v>1</v>
      </c>
      <c r="D7984" s="27" t="str">
        <f>VLOOKUP('Raw Data'!$C7984,'country description'!$A$2:$B$16,2,0)</f>
        <v>India</v>
      </c>
      <c r="E7984" s="27" t="s">
        <v>14</v>
      </c>
      <c r="F7984" s="27" t="s">
        <v>14877</v>
      </c>
      <c r="G7984" s="27" t="s">
        <v>2833</v>
      </c>
      <c r="H7984" s="27" t="s">
        <v>18</v>
      </c>
      <c r="I7984" s="27" t="s">
        <v>24</v>
      </c>
      <c r="J7984" s="27" t="s">
        <v>24</v>
      </c>
      <c r="K7984" s="27">
        <v>4</v>
      </c>
      <c r="L7984" s="27">
        <v>1821</v>
      </c>
      <c r="M7984" s="27">
        <v>2000</v>
      </c>
      <c r="N7984" s="27">
        <v>4.0999999999999996</v>
      </c>
      <c r="O7984" s="27">
        <v>2017</v>
      </c>
      <c r="P7984" s="27">
        <v>2</v>
      </c>
      <c r="Q7984" s="27">
        <v>25</v>
      </c>
      <c r="R7984" s="28">
        <f>DATE('Raw Data'!$O7984,'Raw Data'!$P7984,'Raw Data'!$Q7984)</f>
        <v>42791</v>
      </c>
      <c r="S7984" s="27" t="str">
        <f>CONCATENATE(MID('Raw Data'!$H7984,FIND("(",'Raw Data'!$H7984)+1,FIND(")",'Raw Data'!$H7984)-FIND("(",'Raw Data'!$H7984)-1),"",'Raw Data'!$M7984)</f>
        <v>Rs.2000</v>
      </c>
      <c r="T7984" s="27">
        <f t="shared" si="124"/>
        <v>1</v>
      </c>
      <c r="U7984" s="29">
        <f>'Raw Data'!$M7984*'Raw Data'!$T7984</f>
        <v>2000</v>
      </c>
    </row>
    <row r="7985" spans="1:21" x14ac:dyDescent="0.3">
      <c r="A7985" s="20">
        <v>300756</v>
      </c>
      <c r="B7985" s="27" t="s">
        <v>14878</v>
      </c>
      <c r="C7985" s="27">
        <v>1</v>
      </c>
      <c r="D7985" s="27" t="str">
        <f>VLOOKUP('Raw Data'!$C7985,'country description'!$A$2:$B$16,2,0)</f>
        <v>India</v>
      </c>
      <c r="E7985" s="27" t="s">
        <v>14879</v>
      </c>
      <c r="F7985" s="27" t="s">
        <v>14880</v>
      </c>
      <c r="G7985" s="27" t="s">
        <v>504</v>
      </c>
      <c r="H7985" s="27" t="s">
        <v>18</v>
      </c>
      <c r="I7985" s="27" t="s">
        <v>24</v>
      </c>
      <c r="J7985" s="27" t="s">
        <v>19</v>
      </c>
      <c r="K7985" s="27">
        <v>3</v>
      </c>
      <c r="L7985" s="27">
        <v>92</v>
      </c>
      <c r="M7985" s="27">
        <v>1500</v>
      </c>
      <c r="N7985" s="27">
        <v>2.6</v>
      </c>
      <c r="O7985" s="27">
        <v>2016</v>
      </c>
      <c r="P7985" s="27">
        <v>11</v>
      </c>
      <c r="Q7985" s="27">
        <v>11</v>
      </c>
      <c r="R7985" s="28">
        <f>DATE('Raw Data'!$O7985,'Raw Data'!$P7985,'Raw Data'!$Q7985)</f>
        <v>42685</v>
      </c>
      <c r="S7985" s="27" t="str">
        <f>CONCATENATE(MID('Raw Data'!$H7985,FIND("(",'Raw Data'!$H7985)+1,FIND(")",'Raw Data'!$H7985)-FIND("(",'Raw Data'!$H7985)-1),"",'Raw Data'!$M7985)</f>
        <v>Rs.1500</v>
      </c>
      <c r="T7985" s="27">
        <f t="shared" si="124"/>
        <v>1</v>
      </c>
      <c r="U7985" s="29">
        <f>'Raw Data'!$M7985*'Raw Data'!$T7985</f>
        <v>1500</v>
      </c>
    </row>
    <row r="7986" spans="1:21" x14ac:dyDescent="0.3">
      <c r="A7986" s="20">
        <v>1683</v>
      </c>
      <c r="B7986" s="27" t="s">
        <v>494</v>
      </c>
      <c r="C7986" s="27">
        <v>1</v>
      </c>
      <c r="D7986" s="27" t="str">
        <f>VLOOKUP('Raw Data'!$C7986,'country description'!$A$2:$B$16,2,0)</f>
        <v>India</v>
      </c>
      <c r="E7986" s="27" t="s">
        <v>14879</v>
      </c>
      <c r="F7986" s="27" t="s">
        <v>14881</v>
      </c>
      <c r="G7986" s="27" t="s">
        <v>390</v>
      </c>
      <c r="H7986" s="27" t="s">
        <v>18</v>
      </c>
      <c r="I7986" s="27" t="s">
        <v>24</v>
      </c>
      <c r="J7986" s="27" t="s">
        <v>24</v>
      </c>
      <c r="K7986" s="27">
        <v>3</v>
      </c>
      <c r="L7986" s="27">
        <v>322</v>
      </c>
      <c r="M7986" s="27">
        <v>1000</v>
      </c>
      <c r="N7986" s="27">
        <v>1.8</v>
      </c>
      <c r="O7986" s="27">
        <v>2011</v>
      </c>
      <c r="P7986" s="27">
        <v>11</v>
      </c>
      <c r="Q7986" s="27">
        <v>27</v>
      </c>
      <c r="R7986" s="28">
        <f>DATE('Raw Data'!$O7986,'Raw Data'!$P7986,'Raw Data'!$Q7986)</f>
        <v>40874</v>
      </c>
      <c r="S7986" s="27" t="str">
        <f>CONCATENATE(MID('Raw Data'!$H7986,FIND("(",'Raw Data'!$H7986)+1,FIND(")",'Raw Data'!$H7986)-FIND("(",'Raw Data'!$H7986)-1),"",'Raw Data'!$M7986)</f>
        <v>Rs.1000</v>
      </c>
      <c r="T7986" s="27">
        <f t="shared" si="124"/>
        <v>1</v>
      </c>
      <c r="U7986" s="29">
        <f>'Raw Data'!$M7986*'Raw Data'!$T7986</f>
        <v>1000</v>
      </c>
    </row>
    <row r="7987" spans="1:21" x14ac:dyDescent="0.3">
      <c r="A7987" s="20">
        <v>70393</v>
      </c>
      <c r="B7987" s="27" t="s">
        <v>14882</v>
      </c>
      <c r="C7987" s="27">
        <v>1</v>
      </c>
      <c r="D7987" s="27" t="str">
        <f>VLOOKUP('Raw Data'!$C7987,'country description'!$A$2:$B$16,2,0)</f>
        <v>India</v>
      </c>
      <c r="E7987" s="27" t="s">
        <v>14736</v>
      </c>
      <c r="F7987" s="27" t="s">
        <v>14883</v>
      </c>
      <c r="G7987" s="27" t="s">
        <v>17</v>
      </c>
      <c r="H7987" s="27" t="s">
        <v>18</v>
      </c>
      <c r="I7987" s="27" t="s">
        <v>24</v>
      </c>
      <c r="J7987" s="27" t="s">
        <v>24</v>
      </c>
      <c r="K7987" s="27">
        <v>3</v>
      </c>
      <c r="L7987" s="27">
        <v>1753</v>
      </c>
      <c r="M7987" s="27">
        <v>1200</v>
      </c>
      <c r="N7987" s="27">
        <v>4.5999999999999996</v>
      </c>
      <c r="O7987" s="27">
        <v>2011</v>
      </c>
      <c r="P7987" s="27">
        <v>10</v>
      </c>
      <c r="Q7987" s="27">
        <v>27</v>
      </c>
      <c r="R7987" s="28">
        <f>DATE('Raw Data'!$O7987,'Raw Data'!$P7987,'Raw Data'!$Q7987)</f>
        <v>40843</v>
      </c>
      <c r="S7987" s="27" t="str">
        <f>CONCATENATE(MID('Raw Data'!$H7987,FIND("(",'Raw Data'!$H7987)+1,FIND(")",'Raw Data'!$H7987)-FIND("(",'Raw Data'!$H7987)-1),"",'Raw Data'!$M7987)</f>
        <v>Rs.1200</v>
      </c>
      <c r="T7987" s="27">
        <f t="shared" si="124"/>
        <v>1</v>
      </c>
      <c r="U7987" s="29">
        <f>'Raw Data'!$M7987*'Raw Data'!$T7987</f>
        <v>1200</v>
      </c>
    </row>
    <row r="7988" spans="1:21" x14ac:dyDescent="0.3">
      <c r="A7988" s="20">
        <v>18312984</v>
      </c>
      <c r="B7988" s="27" t="s">
        <v>14884</v>
      </c>
      <c r="C7988" s="27">
        <v>1</v>
      </c>
      <c r="D7988" s="27" t="str">
        <f>VLOOKUP('Raw Data'!$C7988,'country description'!$A$2:$B$16,2,0)</f>
        <v>India</v>
      </c>
      <c r="E7988" s="27" t="s">
        <v>14764</v>
      </c>
      <c r="F7988" s="27" t="s">
        <v>14885</v>
      </c>
      <c r="G7988" s="27" t="s">
        <v>14886</v>
      </c>
      <c r="H7988" s="27" t="s">
        <v>18</v>
      </c>
      <c r="I7988" s="27" t="s">
        <v>24</v>
      </c>
      <c r="J7988" s="27" t="s">
        <v>19</v>
      </c>
      <c r="K7988" s="27">
        <v>3</v>
      </c>
      <c r="L7988" s="27">
        <v>571</v>
      </c>
      <c r="M7988" s="27">
        <v>1400</v>
      </c>
      <c r="N7988" s="27">
        <v>4.0999999999999996</v>
      </c>
      <c r="O7988" s="27">
        <v>2015</v>
      </c>
      <c r="P7988" s="27">
        <v>10</v>
      </c>
      <c r="Q7988" s="27">
        <v>9</v>
      </c>
      <c r="R7988" s="28">
        <f>DATE('Raw Data'!$O7988,'Raw Data'!$P7988,'Raw Data'!$Q7988)</f>
        <v>42286</v>
      </c>
      <c r="S7988" s="27" t="str">
        <f>CONCATENATE(MID('Raw Data'!$H7988,FIND("(",'Raw Data'!$H7988)+1,FIND(")",'Raw Data'!$H7988)-FIND("(",'Raw Data'!$H7988)-1),"",'Raw Data'!$M7988)</f>
        <v>Rs.1400</v>
      </c>
      <c r="T7988" s="27">
        <f t="shared" si="124"/>
        <v>1</v>
      </c>
      <c r="U7988" s="29">
        <f>'Raw Data'!$M7988*'Raw Data'!$T7988</f>
        <v>1400</v>
      </c>
    </row>
    <row r="7989" spans="1:21" x14ac:dyDescent="0.3">
      <c r="A7989" s="20">
        <v>18463285</v>
      </c>
      <c r="B7989" s="27" t="s">
        <v>14887</v>
      </c>
      <c r="C7989" s="27">
        <v>1</v>
      </c>
      <c r="D7989" s="27" t="str">
        <f>VLOOKUP('Raw Data'!$C7989,'country description'!$A$2:$B$16,2,0)</f>
        <v>India</v>
      </c>
      <c r="E7989" s="27" t="s">
        <v>14770</v>
      </c>
      <c r="F7989" s="27" t="s">
        <v>14888</v>
      </c>
      <c r="G7989" s="27" t="s">
        <v>14889</v>
      </c>
      <c r="H7989" s="27" t="s">
        <v>18</v>
      </c>
      <c r="I7989" s="27" t="s">
        <v>24</v>
      </c>
      <c r="J7989" s="27" t="s">
        <v>19</v>
      </c>
      <c r="K7989" s="27">
        <v>3</v>
      </c>
      <c r="L7989" s="27">
        <v>146</v>
      </c>
      <c r="M7989" s="27">
        <v>1000</v>
      </c>
      <c r="N7989" s="27">
        <v>3.8</v>
      </c>
      <c r="O7989" s="27">
        <v>2017</v>
      </c>
      <c r="P7989" s="27">
        <v>10</v>
      </c>
      <c r="Q7989" s="27">
        <v>17</v>
      </c>
      <c r="R7989" s="28">
        <f>DATE('Raw Data'!$O7989,'Raw Data'!$P7989,'Raw Data'!$Q7989)</f>
        <v>43025</v>
      </c>
      <c r="S7989" s="27" t="str">
        <f>CONCATENATE(MID('Raw Data'!$H7989,FIND("(",'Raw Data'!$H7989)+1,FIND(")",'Raw Data'!$H7989)-FIND("(",'Raw Data'!$H7989)-1),"",'Raw Data'!$M7989)</f>
        <v>Rs.1000</v>
      </c>
      <c r="T7989" s="27">
        <f t="shared" si="124"/>
        <v>1</v>
      </c>
      <c r="U7989" s="29">
        <f>'Raw Data'!$M7989*'Raw Data'!$T7989</f>
        <v>1000</v>
      </c>
    </row>
    <row r="7990" spans="1:21" x14ac:dyDescent="0.3">
      <c r="A7990" s="20">
        <v>18438944</v>
      </c>
      <c r="B7990" s="27" t="s">
        <v>14890</v>
      </c>
      <c r="C7990" s="27">
        <v>1</v>
      </c>
      <c r="D7990" s="27" t="str">
        <f>VLOOKUP('Raw Data'!$C7990,'country description'!$A$2:$B$16,2,0)</f>
        <v>India</v>
      </c>
      <c r="E7990" s="27" t="s">
        <v>11086</v>
      </c>
      <c r="F7990" s="27" t="s">
        <v>14891</v>
      </c>
      <c r="G7990" s="27" t="s">
        <v>14892</v>
      </c>
      <c r="H7990" s="27" t="s">
        <v>18</v>
      </c>
      <c r="I7990" s="27" t="s">
        <v>19</v>
      </c>
      <c r="J7990" s="27" t="s">
        <v>24</v>
      </c>
      <c r="K7990" s="27">
        <v>3</v>
      </c>
      <c r="L7990" s="27">
        <v>63</v>
      </c>
      <c r="M7990" s="27">
        <v>1000</v>
      </c>
      <c r="N7990" s="27">
        <v>3.8</v>
      </c>
      <c r="O7990" s="27">
        <v>2018</v>
      </c>
      <c r="P7990" s="27">
        <v>9</v>
      </c>
      <c r="Q7990" s="27">
        <v>19</v>
      </c>
      <c r="R7990" s="28">
        <f>DATE('Raw Data'!$O7990,'Raw Data'!$P7990,'Raw Data'!$Q7990)</f>
        <v>43362</v>
      </c>
      <c r="S7990" s="27" t="str">
        <f>CONCATENATE(MID('Raw Data'!$H7990,FIND("(",'Raw Data'!$H7990)+1,FIND(")",'Raw Data'!$H7990)-FIND("(",'Raw Data'!$H7990)-1),"",'Raw Data'!$M7990)</f>
        <v>Rs.1000</v>
      </c>
      <c r="T7990" s="27">
        <f t="shared" si="124"/>
        <v>1</v>
      </c>
      <c r="U7990" s="29">
        <f>'Raw Data'!$M7990*'Raw Data'!$T7990</f>
        <v>1000</v>
      </c>
    </row>
    <row r="7991" spans="1:21" x14ac:dyDescent="0.3">
      <c r="A7991" s="20">
        <v>113325</v>
      </c>
      <c r="B7991" s="27" t="s">
        <v>14893</v>
      </c>
      <c r="C7991" s="27">
        <v>1</v>
      </c>
      <c r="D7991" s="27" t="str">
        <f>VLOOKUP('Raw Data'!$C7991,'country description'!$A$2:$B$16,2,0)</f>
        <v>India</v>
      </c>
      <c r="E7991" s="27" t="s">
        <v>11086</v>
      </c>
      <c r="F7991" s="27" t="s">
        <v>14894</v>
      </c>
      <c r="G7991" s="27" t="s">
        <v>14895</v>
      </c>
      <c r="H7991" s="27" t="s">
        <v>18</v>
      </c>
      <c r="I7991" s="27" t="s">
        <v>19</v>
      </c>
      <c r="J7991" s="27" t="s">
        <v>24</v>
      </c>
      <c r="K7991" s="27">
        <v>3</v>
      </c>
      <c r="L7991" s="27">
        <v>1138</v>
      </c>
      <c r="M7991" s="27">
        <v>950</v>
      </c>
      <c r="N7991" s="27">
        <v>4.5</v>
      </c>
      <c r="O7991" s="27">
        <v>2018</v>
      </c>
      <c r="P7991" s="27">
        <v>9</v>
      </c>
      <c r="Q7991" s="27">
        <v>13</v>
      </c>
      <c r="R7991" s="28">
        <f>DATE('Raw Data'!$O7991,'Raw Data'!$P7991,'Raw Data'!$Q7991)</f>
        <v>43356</v>
      </c>
      <c r="S7991" s="27" t="str">
        <f>CONCATENATE(MID('Raw Data'!$H7991,FIND("(",'Raw Data'!$H7991)+1,FIND(")",'Raw Data'!$H7991)-FIND("(",'Raw Data'!$H7991)-1),"",'Raw Data'!$M7991)</f>
        <v>Rs.950</v>
      </c>
      <c r="T7991" s="27">
        <f t="shared" si="124"/>
        <v>1</v>
      </c>
      <c r="U7991" s="29">
        <f>'Raw Data'!$M7991*'Raw Data'!$T7991</f>
        <v>950</v>
      </c>
    </row>
    <row r="7992" spans="1:21" x14ac:dyDescent="0.3">
      <c r="A7992" s="20">
        <v>1318</v>
      </c>
      <c r="B7992" s="27" t="s">
        <v>6172</v>
      </c>
      <c r="C7992" s="27">
        <v>1</v>
      </c>
      <c r="D7992" s="27" t="str">
        <f>VLOOKUP('Raw Data'!$C7992,'country description'!$A$2:$B$16,2,0)</f>
        <v>India</v>
      </c>
      <c r="E7992" s="27" t="s">
        <v>14879</v>
      </c>
      <c r="F7992" s="27" t="s">
        <v>14896</v>
      </c>
      <c r="G7992" s="27" t="s">
        <v>595</v>
      </c>
      <c r="H7992" s="27" t="s">
        <v>18</v>
      </c>
      <c r="I7992" s="27" t="s">
        <v>19</v>
      </c>
      <c r="J7992" s="27" t="s">
        <v>24</v>
      </c>
      <c r="K7992" s="27">
        <v>1</v>
      </c>
      <c r="L7992" s="27">
        <v>27</v>
      </c>
      <c r="M7992" s="27">
        <v>300</v>
      </c>
      <c r="N7992" s="27">
        <v>3.3</v>
      </c>
      <c r="O7992" s="27">
        <v>2017</v>
      </c>
      <c r="P7992" s="27">
        <v>9</v>
      </c>
      <c r="Q7992" s="27">
        <v>10</v>
      </c>
      <c r="R7992" s="28">
        <f>DATE('Raw Data'!$O7992,'Raw Data'!$P7992,'Raw Data'!$Q7992)</f>
        <v>42988</v>
      </c>
      <c r="S7992" s="27" t="str">
        <f>CONCATENATE(MID('Raw Data'!$H7992,FIND("(",'Raw Data'!$H7992)+1,FIND(")",'Raw Data'!$H7992)-FIND("(",'Raw Data'!$H7992)-1),"",'Raw Data'!$M7992)</f>
        <v>Rs.300</v>
      </c>
      <c r="T7992" s="27">
        <f t="shared" si="124"/>
        <v>1</v>
      </c>
      <c r="U7992" s="29">
        <f>'Raw Data'!$M7992*'Raw Data'!$T7992</f>
        <v>300</v>
      </c>
    </row>
    <row r="7993" spans="1:21" x14ac:dyDescent="0.3">
      <c r="A7993" s="20">
        <v>92577</v>
      </c>
      <c r="B7993" s="27" t="s">
        <v>14897</v>
      </c>
      <c r="C7993" s="27">
        <v>1</v>
      </c>
      <c r="D7993" s="27" t="str">
        <f>VLOOKUP('Raw Data'!$C7993,'country description'!$A$2:$B$16,2,0)</f>
        <v>India</v>
      </c>
      <c r="E7993" s="27" t="s">
        <v>14764</v>
      </c>
      <c r="F7993" s="27" t="s">
        <v>14898</v>
      </c>
      <c r="G7993" s="27" t="s">
        <v>14899</v>
      </c>
      <c r="H7993" s="27" t="s">
        <v>18</v>
      </c>
      <c r="I7993" s="27" t="s">
        <v>19</v>
      </c>
      <c r="J7993" s="27" t="s">
        <v>24</v>
      </c>
      <c r="K7993" s="27">
        <v>3</v>
      </c>
      <c r="L7993" s="27">
        <v>1859</v>
      </c>
      <c r="M7993" s="27">
        <v>1800</v>
      </c>
      <c r="N7993" s="27">
        <v>4.2</v>
      </c>
      <c r="O7993" s="27">
        <v>2016</v>
      </c>
      <c r="P7993" s="27">
        <v>9</v>
      </c>
      <c r="Q7993" s="27">
        <v>12</v>
      </c>
      <c r="R7993" s="28">
        <f>DATE('Raw Data'!$O7993,'Raw Data'!$P7993,'Raw Data'!$Q7993)</f>
        <v>42625</v>
      </c>
      <c r="S7993" s="27" t="str">
        <f>CONCATENATE(MID('Raw Data'!$H7993,FIND("(",'Raw Data'!$H7993)+1,FIND(")",'Raw Data'!$H7993)-FIND("(",'Raw Data'!$H7993)-1),"",'Raw Data'!$M7993)</f>
        <v>Rs.1800</v>
      </c>
      <c r="T7993" s="27">
        <f t="shared" si="124"/>
        <v>1</v>
      </c>
      <c r="U7993" s="29">
        <f>'Raw Data'!$M7993*'Raw Data'!$T7993</f>
        <v>1800</v>
      </c>
    </row>
    <row r="7994" spans="1:21" x14ac:dyDescent="0.3">
      <c r="A7994" s="20">
        <v>310737</v>
      </c>
      <c r="B7994" s="27" t="s">
        <v>14900</v>
      </c>
      <c r="C7994" s="27">
        <v>1</v>
      </c>
      <c r="D7994" s="27" t="str">
        <f>VLOOKUP('Raw Data'!$C7994,'country description'!$A$2:$B$16,2,0)</f>
        <v>India</v>
      </c>
      <c r="E7994" s="27" t="s">
        <v>10504</v>
      </c>
      <c r="F7994" s="27" t="s">
        <v>14901</v>
      </c>
      <c r="G7994" s="27" t="s">
        <v>14902</v>
      </c>
      <c r="H7994" s="27" t="s">
        <v>18</v>
      </c>
      <c r="I7994" s="27" t="s">
        <v>24</v>
      </c>
      <c r="J7994" s="27" t="s">
        <v>24</v>
      </c>
      <c r="K7994" s="27">
        <v>4</v>
      </c>
      <c r="L7994" s="27">
        <v>490</v>
      </c>
      <c r="M7994" s="27">
        <v>2000</v>
      </c>
      <c r="N7994" s="27">
        <v>3.9</v>
      </c>
      <c r="O7994" s="27">
        <v>2014</v>
      </c>
      <c r="P7994" s="27">
        <v>9</v>
      </c>
      <c r="Q7994" s="27">
        <v>25</v>
      </c>
      <c r="R7994" s="28">
        <f>DATE('Raw Data'!$O7994,'Raw Data'!$P7994,'Raw Data'!$Q7994)</f>
        <v>41907</v>
      </c>
      <c r="S7994" s="27" t="str">
        <f>CONCATENATE(MID('Raw Data'!$H7994,FIND("(",'Raw Data'!$H7994)+1,FIND(")",'Raw Data'!$H7994)-FIND("(",'Raw Data'!$H7994)-1),"",'Raw Data'!$M7994)</f>
        <v>Rs.2000</v>
      </c>
      <c r="T7994" s="27">
        <f t="shared" si="124"/>
        <v>1</v>
      </c>
      <c r="U7994" s="29">
        <f>'Raw Data'!$M7994*'Raw Data'!$T7994</f>
        <v>2000</v>
      </c>
    </row>
    <row r="7995" spans="1:21" x14ac:dyDescent="0.3">
      <c r="A7995" s="20">
        <v>311805</v>
      </c>
      <c r="B7995" s="27" t="s">
        <v>14903</v>
      </c>
      <c r="C7995" s="27">
        <v>1</v>
      </c>
      <c r="D7995" s="27" t="str">
        <f>VLOOKUP('Raw Data'!$C7995,'country description'!$A$2:$B$16,2,0)</f>
        <v>India</v>
      </c>
      <c r="E7995" s="27" t="s">
        <v>10504</v>
      </c>
      <c r="F7995" s="27" t="s">
        <v>14904</v>
      </c>
      <c r="G7995" s="27" t="s">
        <v>393</v>
      </c>
      <c r="H7995" s="27" t="s">
        <v>18</v>
      </c>
      <c r="I7995" s="27" t="s">
        <v>24</v>
      </c>
      <c r="J7995" s="27" t="s">
        <v>19</v>
      </c>
      <c r="K7995" s="27">
        <v>4</v>
      </c>
      <c r="L7995" s="27">
        <v>35</v>
      </c>
      <c r="M7995" s="27">
        <v>2000</v>
      </c>
      <c r="N7995" s="27">
        <v>2.6</v>
      </c>
      <c r="O7995" s="27">
        <v>2011</v>
      </c>
      <c r="P7995" s="27">
        <v>9</v>
      </c>
      <c r="Q7995" s="27">
        <v>11</v>
      </c>
      <c r="R7995" s="28">
        <f>DATE('Raw Data'!$O7995,'Raw Data'!$P7995,'Raw Data'!$Q7995)</f>
        <v>40797</v>
      </c>
      <c r="S7995" s="27" t="str">
        <f>CONCATENATE(MID('Raw Data'!$H7995,FIND("(",'Raw Data'!$H7995)+1,FIND(")",'Raw Data'!$H7995)-FIND("(",'Raw Data'!$H7995)-1),"",'Raw Data'!$M7995)</f>
        <v>Rs.2000</v>
      </c>
      <c r="T7995" s="27">
        <f t="shared" si="124"/>
        <v>1</v>
      </c>
      <c r="U7995" s="29">
        <f>'Raw Data'!$M7995*'Raw Data'!$T7995</f>
        <v>2000</v>
      </c>
    </row>
    <row r="7996" spans="1:21" x14ac:dyDescent="0.3">
      <c r="A7996" s="20">
        <v>110237</v>
      </c>
      <c r="B7996" s="27" t="s">
        <v>14905</v>
      </c>
      <c r="C7996" s="27">
        <v>1</v>
      </c>
      <c r="D7996" s="27" t="str">
        <f>VLOOKUP('Raw Data'!$C7996,'country description'!$A$2:$B$16,2,0)</f>
        <v>India</v>
      </c>
      <c r="E7996" s="27" t="s">
        <v>11086</v>
      </c>
      <c r="F7996" s="27" t="s">
        <v>14906</v>
      </c>
      <c r="G7996" s="27" t="s">
        <v>14907</v>
      </c>
      <c r="H7996" s="27" t="s">
        <v>18</v>
      </c>
      <c r="I7996" s="27" t="s">
        <v>19</v>
      </c>
      <c r="J7996" s="27" t="s">
        <v>24</v>
      </c>
      <c r="K7996" s="27">
        <v>2</v>
      </c>
      <c r="L7996" s="27">
        <v>432</v>
      </c>
      <c r="M7996" s="27">
        <v>600</v>
      </c>
      <c r="N7996" s="27">
        <v>3.8</v>
      </c>
      <c r="O7996" s="27">
        <v>2016</v>
      </c>
      <c r="P7996" s="27">
        <v>8</v>
      </c>
      <c r="Q7996" s="27">
        <v>21</v>
      </c>
      <c r="R7996" s="28">
        <f>DATE('Raw Data'!$O7996,'Raw Data'!$P7996,'Raw Data'!$Q7996)</f>
        <v>42603</v>
      </c>
      <c r="S7996" s="27" t="str">
        <f>CONCATENATE(MID('Raw Data'!$H7996,FIND("(",'Raw Data'!$H7996)+1,FIND(")",'Raw Data'!$H7996)-FIND("(",'Raw Data'!$H7996)-1),"",'Raw Data'!$M7996)</f>
        <v>Rs.600</v>
      </c>
      <c r="T7996" s="27">
        <f t="shared" si="124"/>
        <v>1</v>
      </c>
      <c r="U7996" s="29">
        <f>'Raw Data'!$M7996*'Raw Data'!$T7996</f>
        <v>600</v>
      </c>
    </row>
    <row r="7997" spans="1:21" x14ac:dyDescent="0.3">
      <c r="A7997" s="20">
        <v>18407918</v>
      </c>
      <c r="B7997" s="27" t="s">
        <v>14882</v>
      </c>
      <c r="C7997" s="27">
        <v>1</v>
      </c>
      <c r="D7997" s="27" t="str">
        <f>VLOOKUP('Raw Data'!$C7997,'country description'!$A$2:$B$16,2,0)</f>
        <v>India</v>
      </c>
      <c r="E7997" s="27" t="s">
        <v>14761</v>
      </c>
      <c r="F7997" s="27" t="s">
        <v>14908</v>
      </c>
      <c r="G7997" s="27" t="s">
        <v>3183</v>
      </c>
      <c r="H7997" s="27" t="s">
        <v>18</v>
      </c>
      <c r="I7997" s="27" t="s">
        <v>19</v>
      </c>
      <c r="J7997" s="27" t="s">
        <v>24</v>
      </c>
      <c r="K7997" s="27">
        <v>3</v>
      </c>
      <c r="L7997" s="27">
        <v>231</v>
      </c>
      <c r="M7997" s="27">
        <v>1500</v>
      </c>
      <c r="N7997" s="27">
        <v>4.2</v>
      </c>
      <c r="O7997" s="27">
        <v>2010</v>
      </c>
      <c r="P7997" s="27">
        <v>8</v>
      </c>
      <c r="Q7997" s="27">
        <v>4</v>
      </c>
      <c r="R7997" s="28">
        <f>DATE('Raw Data'!$O7997,'Raw Data'!$P7997,'Raw Data'!$Q7997)</f>
        <v>40394</v>
      </c>
      <c r="S7997" s="27" t="str">
        <f>CONCATENATE(MID('Raw Data'!$H7997,FIND("(",'Raw Data'!$H7997)+1,FIND(")",'Raw Data'!$H7997)-FIND("(",'Raw Data'!$H7997)-1),"",'Raw Data'!$M7997)</f>
        <v>Rs.1500</v>
      </c>
      <c r="T7997" s="27">
        <f t="shared" si="124"/>
        <v>1</v>
      </c>
      <c r="U7997" s="29">
        <f>'Raw Data'!$M7997*'Raw Data'!$T7997</f>
        <v>1500</v>
      </c>
    </row>
    <row r="7998" spans="1:21" x14ac:dyDescent="0.3">
      <c r="A7998" s="20">
        <v>51040</v>
      </c>
      <c r="B7998" s="27" t="s">
        <v>11679</v>
      </c>
      <c r="C7998" s="27">
        <v>1</v>
      </c>
      <c r="D7998" s="27" t="str">
        <f>VLOOKUP('Raw Data'!$C7998,'country description'!$A$2:$B$16,2,0)</f>
        <v>India</v>
      </c>
      <c r="E7998" s="27" t="s">
        <v>14761</v>
      </c>
      <c r="F7998" s="27" t="s">
        <v>14909</v>
      </c>
      <c r="G7998" s="27" t="s">
        <v>14910</v>
      </c>
      <c r="H7998" s="27" t="s">
        <v>18</v>
      </c>
      <c r="I7998" s="27" t="s">
        <v>19</v>
      </c>
      <c r="J7998" s="27" t="s">
        <v>24</v>
      </c>
      <c r="K7998" s="27">
        <v>2</v>
      </c>
      <c r="L7998" s="27">
        <v>9667</v>
      </c>
      <c r="M7998" s="27">
        <v>800</v>
      </c>
      <c r="N7998" s="27">
        <v>4.7</v>
      </c>
      <c r="O7998" s="27">
        <v>2011</v>
      </c>
      <c r="P7998" s="27">
        <v>8</v>
      </c>
      <c r="Q7998" s="27">
        <v>16</v>
      </c>
      <c r="R7998" s="28">
        <f>DATE('Raw Data'!$O7998,'Raw Data'!$P7998,'Raw Data'!$Q7998)</f>
        <v>40771</v>
      </c>
      <c r="S7998" s="27" t="str">
        <f>CONCATENATE(MID('Raw Data'!$H7998,FIND("(",'Raw Data'!$H7998)+1,FIND(")",'Raw Data'!$H7998)-FIND("(",'Raw Data'!$H7998)-1),"",'Raw Data'!$M7998)</f>
        <v>Rs.800</v>
      </c>
      <c r="T7998" s="27">
        <f t="shared" si="124"/>
        <v>1</v>
      </c>
      <c r="U7998" s="29">
        <f>'Raw Data'!$M7998*'Raw Data'!$T7998</f>
        <v>800</v>
      </c>
    </row>
    <row r="7999" spans="1:21" x14ac:dyDescent="0.3">
      <c r="A7999" s="20">
        <v>3000770</v>
      </c>
      <c r="B7999" s="27" t="s">
        <v>14911</v>
      </c>
      <c r="C7999" s="27">
        <v>1</v>
      </c>
      <c r="D7999" s="27" t="str">
        <f>VLOOKUP('Raw Data'!$C7999,'country description'!$A$2:$B$16,2,0)</f>
        <v>India</v>
      </c>
      <c r="E7999" s="27" t="s">
        <v>10230</v>
      </c>
      <c r="F7999" s="27" t="s">
        <v>14912</v>
      </c>
      <c r="G7999" s="27" t="s">
        <v>5397</v>
      </c>
      <c r="H7999" s="27" t="s">
        <v>18</v>
      </c>
      <c r="I7999" s="27" t="s">
        <v>19</v>
      </c>
      <c r="J7999" s="27" t="s">
        <v>24</v>
      </c>
      <c r="K7999" s="27">
        <v>2</v>
      </c>
      <c r="L7999" s="27">
        <v>132</v>
      </c>
      <c r="M7999" s="27">
        <v>600</v>
      </c>
      <c r="N7999" s="27">
        <v>4</v>
      </c>
      <c r="O7999" s="27">
        <v>2017</v>
      </c>
      <c r="P7999" s="27">
        <v>8</v>
      </c>
      <c r="Q7999" s="27">
        <v>4</v>
      </c>
      <c r="R7999" s="28">
        <f>DATE('Raw Data'!$O7999,'Raw Data'!$P7999,'Raw Data'!$Q7999)</f>
        <v>42951</v>
      </c>
      <c r="S7999" s="27" t="str">
        <f>CONCATENATE(MID('Raw Data'!$H7999,FIND("(",'Raw Data'!$H7999)+1,FIND(")",'Raw Data'!$H7999)-FIND("(",'Raw Data'!$H7999)-1),"",'Raw Data'!$M7999)</f>
        <v>Rs.600</v>
      </c>
      <c r="T7999" s="27">
        <f t="shared" si="124"/>
        <v>1</v>
      </c>
      <c r="U7999" s="29">
        <f>'Raw Data'!$M7999*'Raw Data'!$T7999</f>
        <v>600</v>
      </c>
    </row>
    <row r="8000" spans="1:21" x14ac:dyDescent="0.3">
      <c r="A8000" s="20">
        <v>18409175</v>
      </c>
      <c r="B8000" s="27" t="s">
        <v>5451</v>
      </c>
      <c r="C8000" s="27">
        <v>1</v>
      </c>
      <c r="D8000" s="27" t="str">
        <f>VLOOKUP('Raw Data'!$C8000,'country description'!$A$2:$B$16,2,0)</f>
        <v>India</v>
      </c>
      <c r="E8000" s="27" t="s">
        <v>14879</v>
      </c>
      <c r="F8000" s="27" t="s">
        <v>14913</v>
      </c>
      <c r="G8000" s="27" t="s">
        <v>14914</v>
      </c>
      <c r="H8000" s="27" t="s">
        <v>18</v>
      </c>
      <c r="I8000" s="27" t="s">
        <v>19</v>
      </c>
      <c r="J8000" s="27" t="s">
        <v>24</v>
      </c>
      <c r="K8000" s="27">
        <v>2</v>
      </c>
      <c r="L8000" s="27">
        <v>52</v>
      </c>
      <c r="M8000" s="27">
        <v>500</v>
      </c>
      <c r="N8000" s="27">
        <v>3.9</v>
      </c>
      <c r="O8000" s="27">
        <v>2013</v>
      </c>
      <c r="P8000" s="27">
        <v>8</v>
      </c>
      <c r="Q8000" s="27">
        <v>11</v>
      </c>
      <c r="R8000" s="28">
        <f>DATE('Raw Data'!$O8000,'Raw Data'!$P8000,'Raw Data'!$Q8000)</f>
        <v>41497</v>
      </c>
      <c r="S8000" s="27" t="str">
        <f>CONCATENATE(MID('Raw Data'!$H8000,FIND("(",'Raw Data'!$H8000)+1,FIND(")",'Raw Data'!$H8000)-FIND("(",'Raw Data'!$H8000)-1),"",'Raw Data'!$M8000)</f>
        <v>Rs.500</v>
      </c>
      <c r="T8000" s="27">
        <f t="shared" si="124"/>
        <v>1</v>
      </c>
      <c r="U8000" s="29">
        <f>'Raw Data'!$M8000*'Raw Data'!$T8000</f>
        <v>500</v>
      </c>
    </row>
    <row r="8001" spans="1:21" x14ac:dyDescent="0.3">
      <c r="A8001" s="20">
        <v>102531</v>
      </c>
      <c r="B8001" s="27" t="s">
        <v>14915</v>
      </c>
      <c r="C8001" s="27">
        <v>1</v>
      </c>
      <c r="D8001" s="27" t="str">
        <f>VLOOKUP('Raw Data'!$C8001,'country description'!$A$2:$B$16,2,0)</f>
        <v>India</v>
      </c>
      <c r="E8001" s="27" t="s">
        <v>14916</v>
      </c>
      <c r="F8001" s="27" t="s">
        <v>14917</v>
      </c>
      <c r="G8001" s="27" t="s">
        <v>14918</v>
      </c>
      <c r="H8001" s="27" t="s">
        <v>18</v>
      </c>
      <c r="I8001" s="27" t="s">
        <v>19</v>
      </c>
      <c r="J8001" s="27" t="s">
        <v>24</v>
      </c>
      <c r="K8001" s="27">
        <v>2</v>
      </c>
      <c r="L8001" s="27">
        <v>798</v>
      </c>
      <c r="M8001" s="27">
        <v>800</v>
      </c>
      <c r="N8001" s="27">
        <v>4.3</v>
      </c>
      <c r="O8001" s="27">
        <v>2014</v>
      </c>
      <c r="P8001" s="27">
        <v>8</v>
      </c>
      <c r="Q8001" s="27">
        <v>10</v>
      </c>
      <c r="R8001" s="28">
        <f>DATE('Raw Data'!$O8001,'Raw Data'!$P8001,'Raw Data'!$Q8001)</f>
        <v>41861</v>
      </c>
      <c r="S8001" s="27" t="str">
        <f>CONCATENATE(MID('Raw Data'!$H8001,FIND("(",'Raw Data'!$H8001)+1,FIND(")",'Raw Data'!$H8001)-FIND("(",'Raw Data'!$H8001)-1),"",'Raw Data'!$M8001)</f>
        <v>Rs.800</v>
      </c>
      <c r="T8001" s="27">
        <f t="shared" si="124"/>
        <v>1</v>
      </c>
      <c r="U8001" s="29">
        <f>'Raw Data'!$M8001*'Raw Data'!$T8001</f>
        <v>800</v>
      </c>
    </row>
    <row r="8002" spans="1:21" x14ac:dyDescent="0.3">
      <c r="A8002" s="20">
        <v>20350</v>
      </c>
      <c r="B8002" s="27" t="s">
        <v>14919</v>
      </c>
      <c r="C8002" s="27">
        <v>1</v>
      </c>
      <c r="D8002" s="27" t="str">
        <f>VLOOKUP('Raw Data'!$C8002,'country description'!$A$2:$B$16,2,0)</f>
        <v>India</v>
      </c>
      <c r="E8002" s="27" t="s">
        <v>14744</v>
      </c>
      <c r="F8002" s="27" t="s">
        <v>14920</v>
      </c>
      <c r="G8002" s="27" t="s">
        <v>2872</v>
      </c>
      <c r="H8002" s="27" t="s">
        <v>18</v>
      </c>
      <c r="I8002" s="27" t="s">
        <v>19</v>
      </c>
      <c r="J8002" s="27" t="s">
        <v>24</v>
      </c>
      <c r="K8002" s="27">
        <v>3</v>
      </c>
      <c r="L8002" s="27">
        <v>4464</v>
      </c>
      <c r="M8002" s="27">
        <v>1050</v>
      </c>
      <c r="N8002" s="27">
        <v>3.5</v>
      </c>
      <c r="O8002" s="27">
        <v>2015</v>
      </c>
      <c r="P8002" s="27">
        <v>8</v>
      </c>
      <c r="Q8002" s="27">
        <v>28</v>
      </c>
      <c r="R8002" s="28">
        <f>DATE('Raw Data'!$O8002,'Raw Data'!$P8002,'Raw Data'!$Q8002)</f>
        <v>42244</v>
      </c>
      <c r="S8002" s="27" t="str">
        <f>CONCATENATE(MID('Raw Data'!$H8002,FIND("(",'Raw Data'!$H8002)+1,FIND(")",'Raw Data'!$H8002)-FIND("(",'Raw Data'!$H8002)-1),"",'Raw Data'!$M8002)</f>
        <v>Rs.1050</v>
      </c>
      <c r="T8002" s="27">
        <f t="shared" ref="T8002:T8065" si="125">VLOOKUP(D8002,$Y$4:$Z$18,2,0)</f>
        <v>1</v>
      </c>
      <c r="U8002" s="29">
        <f>'Raw Data'!$M8002*'Raw Data'!$T8002</f>
        <v>1050</v>
      </c>
    </row>
    <row r="8003" spans="1:21" x14ac:dyDescent="0.3">
      <c r="A8003" s="20">
        <v>20870</v>
      </c>
      <c r="B8003" s="27" t="s">
        <v>14921</v>
      </c>
      <c r="C8003" s="27">
        <v>1</v>
      </c>
      <c r="D8003" s="27" t="str">
        <f>VLOOKUP('Raw Data'!$C8003,'country description'!$A$2:$B$16,2,0)</f>
        <v>India</v>
      </c>
      <c r="E8003" s="27" t="s">
        <v>14744</v>
      </c>
      <c r="F8003" s="27" t="s">
        <v>14922</v>
      </c>
      <c r="G8003" s="27" t="s">
        <v>475</v>
      </c>
      <c r="H8003" s="27" t="s">
        <v>18</v>
      </c>
      <c r="I8003" s="27" t="s">
        <v>19</v>
      </c>
      <c r="J8003" s="27" t="s">
        <v>24</v>
      </c>
      <c r="K8003" s="27">
        <v>2</v>
      </c>
      <c r="L8003" s="27">
        <v>5288</v>
      </c>
      <c r="M8003" s="27">
        <v>900</v>
      </c>
      <c r="N8003" s="27">
        <v>4.2</v>
      </c>
      <c r="O8003" s="27">
        <v>2010</v>
      </c>
      <c r="P8003" s="27">
        <v>8</v>
      </c>
      <c r="Q8003" s="27">
        <v>15</v>
      </c>
      <c r="R8003" s="28">
        <f>DATE('Raw Data'!$O8003,'Raw Data'!$P8003,'Raw Data'!$Q8003)</f>
        <v>40405</v>
      </c>
      <c r="S8003" s="27" t="str">
        <f>CONCATENATE(MID('Raw Data'!$H8003,FIND("(",'Raw Data'!$H8003)+1,FIND(")",'Raw Data'!$H8003)-FIND("(",'Raw Data'!$H8003)-1),"",'Raw Data'!$M8003)</f>
        <v>Rs.900</v>
      </c>
      <c r="T8003" s="27">
        <f t="shared" si="125"/>
        <v>1</v>
      </c>
      <c r="U8003" s="29">
        <f>'Raw Data'!$M8003*'Raw Data'!$T8003</f>
        <v>900</v>
      </c>
    </row>
    <row r="8004" spans="1:21" x14ac:dyDescent="0.3">
      <c r="A8004" s="20">
        <v>3300949</v>
      </c>
      <c r="B8004" s="27" t="s">
        <v>14923</v>
      </c>
      <c r="C8004" s="27">
        <v>1</v>
      </c>
      <c r="D8004" s="27" t="str">
        <f>VLOOKUP('Raw Data'!$C8004,'country description'!$A$2:$B$16,2,0)</f>
        <v>India</v>
      </c>
      <c r="E8004" s="27" t="s">
        <v>10920</v>
      </c>
      <c r="F8004" s="27" t="s">
        <v>14924</v>
      </c>
      <c r="G8004" s="27" t="s">
        <v>407</v>
      </c>
      <c r="H8004" s="27" t="s">
        <v>18</v>
      </c>
      <c r="I8004" s="27" t="s">
        <v>19</v>
      </c>
      <c r="J8004" s="27" t="s">
        <v>24</v>
      </c>
      <c r="K8004" s="27">
        <v>2</v>
      </c>
      <c r="L8004" s="27">
        <v>164</v>
      </c>
      <c r="M8004" s="27">
        <v>600</v>
      </c>
      <c r="N8004" s="27">
        <v>4.2</v>
      </c>
      <c r="O8004" s="27">
        <v>2013</v>
      </c>
      <c r="P8004" s="27">
        <v>8</v>
      </c>
      <c r="Q8004" s="27">
        <v>18</v>
      </c>
      <c r="R8004" s="28">
        <f>DATE('Raw Data'!$O8004,'Raw Data'!$P8004,'Raw Data'!$Q8004)</f>
        <v>41504</v>
      </c>
      <c r="S8004" s="27" t="str">
        <f>CONCATENATE(MID('Raw Data'!$H8004,FIND("(",'Raw Data'!$H8004)+1,FIND(")",'Raw Data'!$H8004)-FIND("(",'Raw Data'!$H8004)-1),"",'Raw Data'!$M8004)</f>
        <v>Rs.600</v>
      </c>
      <c r="T8004" s="27">
        <f t="shared" si="125"/>
        <v>1</v>
      </c>
      <c r="U8004" s="29">
        <f>'Raw Data'!$M8004*'Raw Data'!$T8004</f>
        <v>600</v>
      </c>
    </row>
    <row r="8005" spans="1:21" x14ac:dyDescent="0.3">
      <c r="A8005" s="20">
        <v>3300061</v>
      </c>
      <c r="B8005" s="27" t="s">
        <v>14925</v>
      </c>
      <c r="C8005" s="27">
        <v>1</v>
      </c>
      <c r="D8005" s="27" t="str">
        <f>VLOOKUP('Raw Data'!$C8005,'country description'!$A$2:$B$16,2,0)</f>
        <v>India</v>
      </c>
      <c r="E8005" s="27" t="s">
        <v>10920</v>
      </c>
      <c r="F8005" s="27" t="s">
        <v>14926</v>
      </c>
      <c r="G8005" s="27" t="s">
        <v>2001</v>
      </c>
      <c r="H8005" s="27" t="s">
        <v>18</v>
      </c>
      <c r="I8005" s="27" t="s">
        <v>19</v>
      </c>
      <c r="J8005" s="27" t="s">
        <v>24</v>
      </c>
      <c r="K8005" s="27">
        <v>3</v>
      </c>
      <c r="L8005" s="27">
        <v>284</v>
      </c>
      <c r="M8005" s="27">
        <v>750</v>
      </c>
      <c r="N8005" s="27">
        <v>4</v>
      </c>
      <c r="O8005" s="27">
        <v>2017</v>
      </c>
      <c r="P8005" s="27">
        <v>8</v>
      </c>
      <c r="Q8005" s="27">
        <v>2</v>
      </c>
      <c r="R8005" s="28">
        <f>DATE('Raw Data'!$O8005,'Raw Data'!$P8005,'Raw Data'!$Q8005)</f>
        <v>42949</v>
      </c>
      <c r="S8005" s="27" t="str">
        <f>CONCATENATE(MID('Raw Data'!$H8005,FIND("(",'Raw Data'!$H8005)+1,FIND(")",'Raw Data'!$H8005)-FIND("(",'Raw Data'!$H8005)-1),"",'Raw Data'!$M8005)</f>
        <v>Rs.750</v>
      </c>
      <c r="T8005" s="27">
        <f t="shared" si="125"/>
        <v>1</v>
      </c>
      <c r="U8005" s="29">
        <f>'Raw Data'!$M8005*'Raw Data'!$T8005</f>
        <v>750</v>
      </c>
    </row>
    <row r="8006" spans="1:21" x14ac:dyDescent="0.3">
      <c r="A8006" s="20">
        <v>18438909</v>
      </c>
      <c r="B8006" s="27" t="s">
        <v>10966</v>
      </c>
      <c r="C8006" s="27">
        <v>1</v>
      </c>
      <c r="D8006" s="27" t="str">
        <f>VLOOKUP('Raw Data'!$C8006,'country description'!$A$2:$B$16,2,0)</f>
        <v>India</v>
      </c>
      <c r="E8006" s="27" t="s">
        <v>11086</v>
      </c>
      <c r="F8006" s="27" t="s">
        <v>14927</v>
      </c>
      <c r="G8006" s="27" t="s">
        <v>2031</v>
      </c>
      <c r="H8006" s="27" t="s">
        <v>18</v>
      </c>
      <c r="I8006" s="27" t="s">
        <v>19</v>
      </c>
      <c r="J8006" s="27" t="s">
        <v>24</v>
      </c>
      <c r="K8006" s="27">
        <v>2</v>
      </c>
      <c r="L8006" s="27">
        <v>113</v>
      </c>
      <c r="M8006" s="27">
        <v>500</v>
      </c>
      <c r="N8006" s="27">
        <v>4.4000000000000004</v>
      </c>
      <c r="O8006" s="27">
        <v>2017</v>
      </c>
      <c r="P8006" s="27">
        <v>7</v>
      </c>
      <c r="Q8006" s="27">
        <v>10</v>
      </c>
      <c r="R8006" s="28">
        <f>DATE('Raw Data'!$O8006,'Raw Data'!$P8006,'Raw Data'!$Q8006)</f>
        <v>42926</v>
      </c>
      <c r="S8006" s="27" t="str">
        <f>CONCATENATE(MID('Raw Data'!$H8006,FIND("(",'Raw Data'!$H8006)+1,FIND(")",'Raw Data'!$H8006)-FIND("(",'Raw Data'!$H8006)-1),"",'Raw Data'!$M8006)</f>
        <v>Rs.500</v>
      </c>
      <c r="T8006" s="27">
        <f t="shared" si="125"/>
        <v>1</v>
      </c>
      <c r="U8006" s="29">
        <f>'Raw Data'!$M8006*'Raw Data'!$T8006</f>
        <v>500</v>
      </c>
    </row>
    <row r="8007" spans="1:21" x14ac:dyDescent="0.3">
      <c r="A8007" s="20">
        <v>113703</v>
      </c>
      <c r="B8007" s="27" t="s">
        <v>14928</v>
      </c>
      <c r="C8007" s="27">
        <v>1</v>
      </c>
      <c r="D8007" s="27" t="str">
        <f>VLOOKUP('Raw Data'!$C8007,'country description'!$A$2:$B$16,2,0)</f>
        <v>India</v>
      </c>
      <c r="E8007" s="27" t="s">
        <v>11086</v>
      </c>
      <c r="F8007" s="27" t="s">
        <v>14929</v>
      </c>
      <c r="G8007" s="27" t="s">
        <v>14930</v>
      </c>
      <c r="H8007" s="27" t="s">
        <v>18</v>
      </c>
      <c r="I8007" s="27" t="s">
        <v>19</v>
      </c>
      <c r="J8007" s="27" t="s">
        <v>24</v>
      </c>
      <c r="K8007" s="27">
        <v>2</v>
      </c>
      <c r="L8007" s="27">
        <v>404</v>
      </c>
      <c r="M8007" s="27">
        <v>700</v>
      </c>
      <c r="N8007" s="27">
        <v>4</v>
      </c>
      <c r="O8007" s="27">
        <v>2015</v>
      </c>
      <c r="P8007" s="27">
        <v>7</v>
      </c>
      <c r="Q8007" s="27">
        <v>1</v>
      </c>
      <c r="R8007" s="28">
        <f>DATE('Raw Data'!$O8007,'Raw Data'!$P8007,'Raw Data'!$Q8007)</f>
        <v>42186</v>
      </c>
      <c r="S8007" s="27" t="str">
        <f>CONCATENATE(MID('Raw Data'!$H8007,FIND("(",'Raw Data'!$H8007)+1,FIND(")",'Raw Data'!$H8007)-FIND("(",'Raw Data'!$H8007)-1),"",'Raw Data'!$M8007)</f>
        <v>Rs.700</v>
      </c>
      <c r="T8007" s="27">
        <f t="shared" si="125"/>
        <v>1</v>
      </c>
      <c r="U8007" s="29">
        <f>'Raw Data'!$M8007*'Raw Data'!$T8007</f>
        <v>700</v>
      </c>
    </row>
    <row r="8008" spans="1:21" x14ac:dyDescent="0.3">
      <c r="A8008" s="20">
        <v>90847</v>
      </c>
      <c r="B8008" s="27" t="s">
        <v>14789</v>
      </c>
      <c r="C8008" s="27">
        <v>1</v>
      </c>
      <c r="D8008" s="27" t="str">
        <f>VLOOKUP('Raw Data'!$C8008,'country description'!$A$2:$B$16,2,0)</f>
        <v>India</v>
      </c>
      <c r="E8008" s="27" t="s">
        <v>14764</v>
      </c>
      <c r="F8008" s="27" t="s">
        <v>14931</v>
      </c>
      <c r="G8008" s="27" t="s">
        <v>14791</v>
      </c>
      <c r="H8008" s="27" t="s">
        <v>18</v>
      </c>
      <c r="I8008" s="27" t="s">
        <v>19</v>
      </c>
      <c r="J8008" s="27" t="s">
        <v>24</v>
      </c>
      <c r="K8008" s="27">
        <v>3</v>
      </c>
      <c r="L8008" s="27">
        <v>2553</v>
      </c>
      <c r="M8008" s="27">
        <v>1800</v>
      </c>
      <c r="N8008" s="27">
        <v>4.5999999999999996</v>
      </c>
      <c r="O8008" s="27">
        <v>2010</v>
      </c>
      <c r="P8008" s="27">
        <v>7</v>
      </c>
      <c r="Q8008" s="27">
        <v>28</v>
      </c>
      <c r="R8008" s="28">
        <f>DATE('Raw Data'!$O8008,'Raw Data'!$P8008,'Raw Data'!$Q8008)</f>
        <v>40387</v>
      </c>
      <c r="S8008" s="27" t="str">
        <f>CONCATENATE(MID('Raw Data'!$H8008,FIND("(",'Raw Data'!$H8008)+1,FIND(")",'Raw Data'!$H8008)-FIND("(",'Raw Data'!$H8008)-1),"",'Raw Data'!$M8008)</f>
        <v>Rs.1800</v>
      </c>
      <c r="T8008" s="27">
        <f t="shared" si="125"/>
        <v>1</v>
      </c>
      <c r="U8008" s="29">
        <f>'Raw Data'!$M8008*'Raw Data'!$T8008</f>
        <v>1800</v>
      </c>
    </row>
    <row r="8009" spans="1:21" x14ac:dyDescent="0.3">
      <c r="A8009" s="20">
        <v>101259</v>
      </c>
      <c r="B8009" s="27" t="s">
        <v>14932</v>
      </c>
      <c r="C8009" s="27">
        <v>1</v>
      </c>
      <c r="D8009" s="27" t="str">
        <f>VLOOKUP('Raw Data'!$C8009,'country description'!$A$2:$B$16,2,0)</f>
        <v>India</v>
      </c>
      <c r="E8009" s="27" t="s">
        <v>14916</v>
      </c>
      <c r="F8009" s="27" t="s">
        <v>14933</v>
      </c>
      <c r="G8009" s="27" t="s">
        <v>14934</v>
      </c>
      <c r="H8009" s="27" t="s">
        <v>18</v>
      </c>
      <c r="I8009" s="27" t="s">
        <v>19</v>
      </c>
      <c r="J8009" s="27" t="s">
        <v>24</v>
      </c>
      <c r="K8009" s="27">
        <v>3</v>
      </c>
      <c r="L8009" s="27">
        <v>843</v>
      </c>
      <c r="M8009" s="27">
        <v>1300</v>
      </c>
      <c r="N8009" s="27">
        <v>4.4000000000000004</v>
      </c>
      <c r="O8009" s="27">
        <v>2018</v>
      </c>
      <c r="P8009" s="27">
        <v>7</v>
      </c>
      <c r="Q8009" s="27">
        <v>22</v>
      </c>
      <c r="R8009" s="28">
        <f>DATE('Raw Data'!$O8009,'Raw Data'!$P8009,'Raw Data'!$Q8009)</f>
        <v>43303</v>
      </c>
      <c r="S8009" s="27" t="str">
        <f>CONCATENATE(MID('Raw Data'!$H8009,FIND("(",'Raw Data'!$H8009)+1,FIND(")",'Raw Data'!$H8009)-FIND("(",'Raw Data'!$H8009)-1),"",'Raw Data'!$M8009)</f>
        <v>Rs.1300</v>
      </c>
      <c r="T8009" s="27">
        <f t="shared" si="125"/>
        <v>1</v>
      </c>
      <c r="U8009" s="29">
        <f>'Raw Data'!$M8009*'Raw Data'!$T8009</f>
        <v>1300</v>
      </c>
    </row>
    <row r="8010" spans="1:21" x14ac:dyDescent="0.3">
      <c r="A8010" s="20">
        <v>102867</v>
      </c>
      <c r="B8010" s="27" t="s">
        <v>14935</v>
      </c>
      <c r="C8010" s="27">
        <v>1</v>
      </c>
      <c r="D8010" s="27" t="str">
        <f>VLOOKUP('Raw Data'!$C8010,'country description'!$A$2:$B$16,2,0)</f>
        <v>India</v>
      </c>
      <c r="E8010" s="27" t="s">
        <v>14916</v>
      </c>
      <c r="F8010" s="27" t="s">
        <v>14936</v>
      </c>
      <c r="G8010" s="27" t="s">
        <v>14937</v>
      </c>
      <c r="H8010" s="27" t="s">
        <v>18</v>
      </c>
      <c r="I8010" s="27" t="s">
        <v>19</v>
      </c>
      <c r="J8010" s="27" t="s">
        <v>24</v>
      </c>
      <c r="K8010" s="27">
        <v>2</v>
      </c>
      <c r="L8010" s="27">
        <v>112</v>
      </c>
      <c r="M8010" s="27">
        <v>800</v>
      </c>
      <c r="N8010" s="27">
        <v>3.7</v>
      </c>
      <c r="O8010" s="27">
        <v>2015</v>
      </c>
      <c r="P8010" s="27">
        <v>7</v>
      </c>
      <c r="Q8010" s="27">
        <v>2</v>
      </c>
      <c r="R8010" s="28">
        <f>DATE('Raw Data'!$O8010,'Raw Data'!$P8010,'Raw Data'!$Q8010)</f>
        <v>42187</v>
      </c>
      <c r="S8010" s="27" t="str">
        <f>CONCATENATE(MID('Raw Data'!$H8010,FIND("(",'Raw Data'!$H8010)+1,FIND(")",'Raw Data'!$H8010)-FIND("(",'Raw Data'!$H8010)-1),"",'Raw Data'!$M8010)</f>
        <v>Rs.800</v>
      </c>
      <c r="T8010" s="27">
        <f t="shared" si="125"/>
        <v>1</v>
      </c>
      <c r="U8010" s="29">
        <f>'Raw Data'!$M8010*'Raw Data'!$T8010</f>
        <v>800</v>
      </c>
    </row>
    <row r="8011" spans="1:21" x14ac:dyDescent="0.3">
      <c r="A8011" s="20">
        <v>3000132</v>
      </c>
      <c r="B8011" s="27" t="s">
        <v>14938</v>
      </c>
      <c r="C8011" s="27">
        <v>1</v>
      </c>
      <c r="D8011" s="27" t="str">
        <f>VLOOKUP('Raw Data'!$C8011,'country description'!$A$2:$B$16,2,0)</f>
        <v>India</v>
      </c>
      <c r="E8011" s="27" t="s">
        <v>10230</v>
      </c>
      <c r="F8011" s="27" t="s">
        <v>14939</v>
      </c>
      <c r="G8011" s="27" t="s">
        <v>407</v>
      </c>
      <c r="H8011" s="27" t="s">
        <v>18</v>
      </c>
      <c r="I8011" s="27" t="s">
        <v>19</v>
      </c>
      <c r="J8011" s="27" t="s">
        <v>24</v>
      </c>
      <c r="K8011" s="27">
        <v>2</v>
      </c>
      <c r="L8011" s="27">
        <v>124</v>
      </c>
      <c r="M8011" s="27">
        <v>400</v>
      </c>
      <c r="N8011" s="27">
        <v>3.8</v>
      </c>
      <c r="O8011" s="27">
        <v>2010</v>
      </c>
      <c r="P8011" s="27">
        <v>6</v>
      </c>
      <c r="Q8011" s="27">
        <v>15</v>
      </c>
      <c r="R8011" s="28">
        <f>DATE('Raw Data'!$O8011,'Raw Data'!$P8011,'Raw Data'!$Q8011)</f>
        <v>40344</v>
      </c>
      <c r="S8011" s="27" t="str">
        <f>CONCATENATE(MID('Raw Data'!$H8011,FIND("(",'Raw Data'!$H8011)+1,FIND(")",'Raw Data'!$H8011)-FIND("(",'Raw Data'!$H8011)-1),"",'Raw Data'!$M8011)</f>
        <v>Rs.400</v>
      </c>
      <c r="T8011" s="27">
        <f t="shared" si="125"/>
        <v>1</v>
      </c>
      <c r="U8011" s="29">
        <f>'Raw Data'!$M8011*'Raw Data'!$T8011</f>
        <v>400</v>
      </c>
    </row>
    <row r="8012" spans="1:21" x14ac:dyDescent="0.3">
      <c r="A8012" s="20">
        <v>18280306</v>
      </c>
      <c r="B8012" s="27" t="s">
        <v>14940</v>
      </c>
      <c r="C8012" s="27">
        <v>1</v>
      </c>
      <c r="D8012" s="27" t="str">
        <f>VLOOKUP('Raw Data'!$C8012,'country description'!$A$2:$B$16,2,0)</f>
        <v>India</v>
      </c>
      <c r="E8012" s="27" t="s">
        <v>10230</v>
      </c>
      <c r="F8012" s="27" t="s">
        <v>14941</v>
      </c>
      <c r="G8012" s="27" t="s">
        <v>3098</v>
      </c>
      <c r="H8012" s="27" t="s">
        <v>18</v>
      </c>
      <c r="I8012" s="27" t="s">
        <v>19</v>
      </c>
      <c r="J8012" s="27" t="s">
        <v>24</v>
      </c>
      <c r="K8012" s="27">
        <v>2</v>
      </c>
      <c r="L8012" s="27">
        <v>85</v>
      </c>
      <c r="M8012" s="27">
        <v>700</v>
      </c>
      <c r="N8012" s="27">
        <v>3.9</v>
      </c>
      <c r="O8012" s="27">
        <v>2010</v>
      </c>
      <c r="P8012" s="27">
        <v>6</v>
      </c>
      <c r="Q8012" s="27">
        <v>7</v>
      </c>
      <c r="R8012" s="28">
        <f>DATE('Raw Data'!$O8012,'Raw Data'!$P8012,'Raw Data'!$Q8012)</f>
        <v>40336</v>
      </c>
      <c r="S8012" s="27" t="str">
        <f>CONCATENATE(MID('Raw Data'!$H8012,FIND("(",'Raw Data'!$H8012)+1,FIND(")",'Raw Data'!$H8012)-FIND("(",'Raw Data'!$H8012)-1),"",'Raw Data'!$M8012)</f>
        <v>Rs.700</v>
      </c>
      <c r="T8012" s="27">
        <f t="shared" si="125"/>
        <v>1</v>
      </c>
      <c r="U8012" s="29">
        <f>'Raw Data'!$M8012*'Raw Data'!$T8012</f>
        <v>700</v>
      </c>
    </row>
    <row r="8013" spans="1:21" x14ac:dyDescent="0.3">
      <c r="A8013" s="20">
        <v>313502</v>
      </c>
      <c r="B8013" s="27" t="s">
        <v>14942</v>
      </c>
      <c r="C8013" s="27">
        <v>1</v>
      </c>
      <c r="D8013" s="27" t="str">
        <f>VLOOKUP('Raw Data'!$C8013,'country description'!$A$2:$B$16,2,0)</f>
        <v>India</v>
      </c>
      <c r="E8013" s="27" t="s">
        <v>14879</v>
      </c>
      <c r="F8013" s="27" t="s">
        <v>14943</v>
      </c>
      <c r="G8013" s="27" t="s">
        <v>17</v>
      </c>
      <c r="H8013" s="27" t="s">
        <v>18</v>
      </c>
      <c r="I8013" s="27" t="s">
        <v>19</v>
      </c>
      <c r="J8013" s="27" t="s">
        <v>24</v>
      </c>
      <c r="K8013" s="27">
        <v>1</v>
      </c>
      <c r="L8013" s="27">
        <v>161</v>
      </c>
      <c r="M8013" s="27">
        <v>300</v>
      </c>
      <c r="N8013" s="27">
        <v>3.6</v>
      </c>
      <c r="O8013" s="27">
        <v>2016</v>
      </c>
      <c r="P8013" s="27">
        <v>6</v>
      </c>
      <c r="Q8013" s="27">
        <v>2</v>
      </c>
      <c r="R8013" s="28">
        <f>DATE('Raw Data'!$O8013,'Raw Data'!$P8013,'Raw Data'!$Q8013)</f>
        <v>42523</v>
      </c>
      <c r="S8013" s="27" t="str">
        <f>CONCATENATE(MID('Raw Data'!$H8013,FIND("(",'Raw Data'!$H8013)+1,FIND(")",'Raw Data'!$H8013)-FIND("(",'Raw Data'!$H8013)-1),"",'Raw Data'!$M8013)</f>
        <v>Rs.300</v>
      </c>
      <c r="T8013" s="27">
        <f t="shared" si="125"/>
        <v>1</v>
      </c>
      <c r="U8013" s="29">
        <f>'Raw Data'!$M8013*'Raw Data'!$T8013</f>
        <v>300</v>
      </c>
    </row>
    <row r="8014" spans="1:21" x14ac:dyDescent="0.3">
      <c r="A8014" s="20">
        <v>8623</v>
      </c>
      <c r="B8014" s="27" t="s">
        <v>2576</v>
      </c>
      <c r="C8014" s="27">
        <v>1</v>
      </c>
      <c r="D8014" s="27" t="str">
        <f>VLOOKUP('Raw Data'!$C8014,'country description'!$A$2:$B$16,2,0)</f>
        <v>India</v>
      </c>
      <c r="E8014" s="27" t="s">
        <v>14879</v>
      </c>
      <c r="F8014" s="27" t="s">
        <v>14944</v>
      </c>
      <c r="G8014" s="27" t="s">
        <v>407</v>
      </c>
      <c r="H8014" s="27" t="s">
        <v>18</v>
      </c>
      <c r="I8014" s="27" t="s">
        <v>19</v>
      </c>
      <c r="J8014" s="27" t="s">
        <v>24</v>
      </c>
      <c r="K8014" s="27">
        <v>2</v>
      </c>
      <c r="L8014" s="27">
        <v>33</v>
      </c>
      <c r="M8014" s="27">
        <v>650</v>
      </c>
      <c r="N8014" s="27">
        <v>3.4</v>
      </c>
      <c r="O8014" s="27">
        <v>2017</v>
      </c>
      <c r="P8014" s="27">
        <v>6</v>
      </c>
      <c r="Q8014" s="27">
        <v>7</v>
      </c>
      <c r="R8014" s="28">
        <f>DATE('Raw Data'!$O8014,'Raw Data'!$P8014,'Raw Data'!$Q8014)</f>
        <v>42893</v>
      </c>
      <c r="S8014" s="27" t="str">
        <f>CONCATENATE(MID('Raw Data'!$H8014,FIND("(",'Raw Data'!$H8014)+1,FIND(")",'Raw Data'!$H8014)-FIND("(",'Raw Data'!$H8014)-1),"",'Raw Data'!$M8014)</f>
        <v>Rs.650</v>
      </c>
      <c r="T8014" s="27">
        <f t="shared" si="125"/>
        <v>1</v>
      </c>
      <c r="U8014" s="29">
        <f>'Raw Data'!$M8014*'Raw Data'!$T8014</f>
        <v>650</v>
      </c>
    </row>
    <row r="8015" spans="1:21" x14ac:dyDescent="0.3">
      <c r="A8015" s="20">
        <v>18217475</v>
      </c>
      <c r="B8015" s="27" t="s">
        <v>14945</v>
      </c>
      <c r="C8015" s="27">
        <v>1</v>
      </c>
      <c r="D8015" s="27" t="str">
        <f>VLOOKUP('Raw Data'!$C8015,'country description'!$A$2:$B$16,2,0)</f>
        <v>India</v>
      </c>
      <c r="E8015" s="27" t="s">
        <v>14744</v>
      </c>
      <c r="F8015" s="27" t="s">
        <v>14946</v>
      </c>
      <c r="G8015" s="27" t="s">
        <v>413</v>
      </c>
      <c r="H8015" s="27" t="s">
        <v>18</v>
      </c>
      <c r="I8015" s="27" t="s">
        <v>19</v>
      </c>
      <c r="J8015" s="27" t="s">
        <v>24</v>
      </c>
      <c r="K8015" s="27">
        <v>3</v>
      </c>
      <c r="L8015" s="27">
        <v>945</v>
      </c>
      <c r="M8015" s="27">
        <v>1400</v>
      </c>
      <c r="N8015" s="27">
        <v>4.5999999999999996</v>
      </c>
      <c r="O8015" s="27">
        <v>2012</v>
      </c>
      <c r="P8015" s="27">
        <v>6</v>
      </c>
      <c r="Q8015" s="27">
        <v>12</v>
      </c>
      <c r="R8015" s="28">
        <f>DATE('Raw Data'!$O8015,'Raw Data'!$P8015,'Raw Data'!$Q8015)</f>
        <v>41072</v>
      </c>
      <c r="S8015" s="27" t="str">
        <f>CONCATENATE(MID('Raw Data'!$H8015,FIND("(",'Raw Data'!$H8015)+1,FIND(")",'Raw Data'!$H8015)-FIND("(",'Raw Data'!$H8015)-1),"",'Raw Data'!$M8015)</f>
        <v>Rs.1400</v>
      </c>
      <c r="T8015" s="27">
        <f t="shared" si="125"/>
        <v>1</v>
      </c>
      <c r="U8015" s="29">
        <f>'Raw Data'!$M8015*'Raw Data'!$T8015</f>
        <v>1400</v>
      </c>
    </row>
    <row r="8016" spans="1:21" x14ac:dyDescent="0.3">
      <c r="A8016" s="20">
        <v>6504409</v>
      </c>
      <c r="B8016" s="27" t="s">
        <v>14947</v>
      </c>
      <c r="C8016" s="27">
        <v>1</v>
      </c>
      <c r="D8016" s="27" t="str">
        <f>VLOOKUP('Raw Data'!$C8016,'country description'!$A$2:$B$16,2,0)</f>
        <v>India</v>
      </c>
      <c r="E8016" s="27" t="s">
        <v>14749</v>
      </c>
      <c r="F8016" s="27" t="s">
        <v>14948</v>
      </c>
      <c r="G8016" s="27" t="s">
        <v>14949</v>
      </c>
      <c r="H8016" s="27" t="s">
        <v>18</v>
      </c>
      <c r="I8016" s="27" t="s">
        <v>19</v>
      </c>
      <c r="J8016" s="27" t="s">
        <v>24</v>
      </c>
      <c r="K8016" s="27">
        <v>3</v>
      </c>
      <c r="L8016" s="27">
        <v>1531</v>
      </c>
      <c r="M8016" s="27">
        <v>1800</v>
      </c>
      <c r="N8016" s="27">
        <v>4.3</v>
      </c>
      <c r="O8016" s="27">
        <v>2013</v>
      </c>
      <c r="P8016" s="27">
        <v>6</v>
      </c>
      <c r="Q8016" s="27">
        <v>26</v>
      </c>
      <c r="R8016" s="28">
        <f>DATE('Raw Data'!$O8016,'Raw Data'!$P8016,'Raw Data'!$Q8016)</f>
        <v>41451</v>
      </c>
      <c r="S8016" s="27" t="str">
        <f>CONCATENATE(MID('Raw Data'!$H8016,FIND("(",'Raw Data'!$H8016)+1,FIND(")",'Raw Data'!$H8016)-FIND("(",'Raw Data'!$H8016)-1),"",'Raw Data'!$M8016)</f>
        <v>Rs.1800</v>
      </c>
      <c r="T8016" s="27">
        <f t="shared" si="125"/>
        <v>1</v>
      </c>
      <c r="U8016" s="29">
        <f>'Raw Data'!$M8016*'Raw Data'!$T8016</f>
        <v>1800</v>
      </c>
    </row>
    <row r="8017" spans="1:21" x14ac:dyDescent="0.3">
      <c r="A8017" s="20">
        <v>18221572</v>
      </c>
      <c r="B8017" s="27" t="s">
        <v>14950</v>
      </c>
      <c r="C8017" s="27">
        <v>1</v>
      </c>
      <c r="D8017" s="27" t="str">
        <f>VLOOKUP('Raw Data'!$C8017,'country description'!$A$2:$B$16,2,0)</f>
        <v>India</v>
      </c>
      <c r="E8017" s="27" t="s">
        <v>14761</v>
      </c>
      <c r="F8017" s="27" t="s">
        <v>14951</v>
      </c>
      <c r="G8017" s="27" t="s">
        <v>14952</v>
      </c>
      <c r="H8017" s="27" t="s">
        <v>18</v>
      </c>
      <c r="I8017" s="27" t="s">
        <v>19</v>
      </c>
      <c r="J8017" s="27" t="s">
        <v>24</v>
      </c>
      <c r="K8017" s="27">
        <v>2</v>
      </c>
      <c r="L8017" s="27">
        <v>1413</v>
      </c>
      <c r="M8017" s="27">
        <v>600</v>
      </c>
      <c r="N8017" s="27">
        <v>4.3</v>
      </c>
      <c r="O8017" s="27">
        <v>2010</v>
      </c>
      <c r="P8017" s="27">
        <v>5</v>
      </c>
      <c r="Q8017" s="27">
        <v>23</v>
      </c>
      <c r="R8017" s="28">
        <f>DATE('Raw Data'!$O8017,'Raw Data'!$P8017,'Raw Data'!$Q8017)</f>
        <v>40321</v>
      </c>
      <c r="S8017" s="27" t="str">
        <f>CONCATENATE(MID('Raw Data'!$H8017,FIND("(",'Raw Data'!$H8017)+1,FIND(")",'Raw Data'!$H8017)-FIND("(",'Raw Data'!$H8017)-1),"",'Raw Data'!$M8017)</f>
        <v>Rs.600</v>
      </c>
      <c r="T8017" s="27">
        <f t="shared" si="125"/>
        <v>1</v>
      </c>
      <c r="U8017" s="29">
        <f>'Raw Data'!$M8017*'Raw Data'!$T8017</f>
        <v>600</v>
      </c>
    </row>
    <row r="8018" spans="1:21" x14ac:dyDescent="0.3">
      <c r="A8018" s="20">
        <v>95421</v>
      </c>
      <c r="B8018" s="27" t="s">
        <v>14953</v>
      </c>
      <c r="C8018" s="27">
        <v>1</v>
      </c>
      <c r="D8018" s="27" t="str">
        <f>VLOOKUP('Raw Data'!$C8018,'country description'!$A$2:$B$16,2,0)</f>
        <v>India</v>
      </c>
      <c r="E8018" s="27" t="s">
        <v>14954</v>
      </c>
      <c r="F8018" s="27" t="s">
        <v>14955</v>
      </c>
      <c r="G8018" s="27" t="s">
        <v>622</v>
      </c>
      <c r="H8018" s="27" t="s">
        <v>18</v>
      </c>
      <c r="I8018" s="27" t="s">
        <v>19</v>
      </c>
      <c r="J8018" s="27" t="s">
        <v>24</v>
      </c>
      <c r="K8018" s="27">
        <v>2</v>
      </c>
      <c r="L8018" s="27">
        <v>662</v>
      </c>
      <c r="M8018" s="27">
        <v>600</v>
      </c>
      <c r="N8018" s="27">
        <v>4.4000000000000004</v>
      </c>
      <c r="O8018" s="27">
        <v>2016</v>
      </c>
      <c r="P8018" s="27">
        <v>5</v>
      </c>
      <c r="Q8018" s="27">
        <v>21</v>
      </c>
      <c r="R8018" s="28">
        <f>DATE('Raw Data'!$O8018,'Raw Data'!$P8018,'Raw Data'!$Q8018)</f>
        <v>42511</v>
      </c>
      <c r="S8018" s="27" t="str">
        <f>CONCATENATE(MID('Raw Data'!$H8018,FIND("(",'Raw Data'!$H8018)+1,FIND(")",'Raw Data'!$H8018)-FIND("(",'Raw Data'!$H8018)-1),"",'Raw Data'!$M8018)</f>
        <v>Rs.600</v>
      </c>
      <c r="T8018" s="27">
        <f t="shared" si="125"/>
        <v>1</v>
      </c>
      <c r="U8018" s="29">
        <f>'Raw Data'!$M8018*'Raw Data'!$T8018</f>
        <v>600</v>
      </c>
    </row>
    <row r="8019" spans="1:21" x14ac:dyDescent="0.3">
      <c r="A8019" s="20">
        <v>95304</v>
      </c>
      <c r="B8019" s="27" t="s">
        <v>14956</v>
      </c>
      <c r="C8019" s="27">
        <v>1</v>
      </c>
      <c r="D8019" s="27" t="str">
        <f>VLOOKUP('Raw Data'!$C8019,'country description'!$A$2:$B$16,2,0)</f>
        <v>India</v>
      </c>
      <c r="E8019" s="27" t="s">
        <v>14954</v>
      </c>
      <c r="F8019" s="27" t="s">
        <v>14957</v>
      </c>
      <c r="G8019" s="27" t="s">
        <v>1993</v>
      </c>
      <c r="H8019" s="27" t="s">
        <v>18</v>
      </c>
      <c r="I8019" s="27" t="s">
        <v>19</v>
      </c>
      <c r="J8019" s="27" t="s">
        <v>24</v>
      </c>
      <c r="K8019" s="27">
        <v>2</v>
      </c>
      <c r="L8019" s="27">
        <v>482</v>
      </c>
      <c r="M8019" s="27">
        <v>650</v>
      </c>
      <c r="N8019" s="27">
        <v>4.2</v>
      </c>
      <c r="O8019" s="27">
        <v>2013</v>
      </c>
      <c r="P8019" s="27">
        <v>5</v>
      </c>
      <c r="Q8019" s="27">
        <v>5</v>
      </c>
      <c r="R8019" s="28">
        <f>DATE('Raw Data'!$O8019,'Raw Data'!$P8019,'Raw Data'!$Q8019)</f>
        <v>41399</v>
      </c>
      <c r="S8019" s="27" t="str">
        <f>CONCATENATE(MID('Raw Data'!$H8019,FIND("(",'Raw Data'!$H8019)+1,FIND(")",'Raw Data'!$H8019)-FIND("(",'Raw Data'!$H8019)-1),"",'Raw Data'!$M8019)</f>
        <v>Rs.650</v>
      </c>
      <c r="T8019" s="27">
        <f t="shared" si="125"/>
        <v>1</v>
      </c>
      <c r="U8019" s="29">
        <f>'Raw Data'!$M8019*'Raw Data'!$T8019</f>
        <v>650</v>
      </c>
    </row>
    <row r="8020" spans="1:21" x14ac:dyDescent="0.3">
      <c r="A8020" s="20">
        <v>3300707</v>
      </c>
      <c r="B8020" s="27" t="s">
        <v>5320</v>
      </c>
      <c r="C8020" s="27">
        <v>1</v>
      </c>
      <c r="D8020" s="27" t="str">
        <f>VLOOKUP('Raw Data'!$C8020,'country description'!$A$2:$B$16,2,0)</f>
        <v>India</v>
      </c>
      <c r="E8020" s="27" t="s">
        <v>10920</v>
      </c>
      <c r="F8020" s="27" t="s">
        <v>14958</v>
      </c>
      <c r="G8020" s="27" t="s">
        <v>3769</v>
      </c>
      <c r="H8020" s="27" t="s">
        <v>18</v>
      </c>
      <c r="I8020" s="27" t="s">
        <v>19</v>
      </c>
      <c r="J8020" s="27" t="s">
        <v>24</v>
      </c>
      <c r="K8020" s="27">
        <v>2</v>
      </c>
      <c r="L8020" s="27">
        <v>147</v>
      </c>
      <c r="M8020" s="27">
        <v>550</v>
      </c>
      <c r="N8020" s="27">
        <v>2.2000000000000002</v>
      </c>
      <c r="O8020" s="27">
        <v>2018</v>
      </c>
      <c r="P8020" s="27">
        <v>5</v>
      </c>
      <c r="Q8020" s="27">
        <v>19</v>
      </c>
      <c r="R8020" s="28">
        <f>DATE('Raw Data'!$O8020,'Raw Data'!$P8020,'Raw Data'!$Q8020)</f>
        <v>43239</v>
      </c>
      <c r="S8020" s="27" t="str">
        <f>CONCATENATE(MID('Raw Data'!$H8020,FIND("(",'Raw Data'!$H8020)+1,FIND(")",'Raw Data'!$H8020)-FIND("(",'Raw Data'!$H8020)-1),"",'Raw Data'!$M8020)</f>
        <v>Rs.550</v>
      </c>
      <c r="T8020" s="27">
        <f t="shared" si="125"/>
        <v>1</v>
      </c>
      <c r="U8020" s="29">
        <f>'Raw Data'!$M8020*'Raw Data'!$T8020</f>
        <v>550</v>
      </c>
    </row>
    <row r="8021" spans="1:21" x14ac:dyDescent="0.3">
      <c r="A8021" s="20">
        <v>6508117</v>
      </c>
      <c r="B8021" s="27" t="s">
        <v>14959</v>
      </c>
      <c r="C8021" s="27">
        <v>1</v>
      </c>
      <c r="D8021" s="27" t="str">
        <f>VLOOKUP('Raw Data'!$C8021,'country description'!$A$2:$B$16,2,0)</f>
        <v>India</v>
      </c>
      <c r="E8021" s="27" t="s">
        <v>14749</v>
      </c>
      <c r="F8021" s="27" t="s">
        <v>14960</v>
      </c>
      <c r="G8021" s="27" t="s">
        <v>2760</v>
      </c>
      <c r="H8021" s="27" t="s">
        <v>18</v>
      </c>
      <c r="I8021" s="27" t="s">
        <v>19</v>
      </c>
      <c r="J8021" s="27" t="s">
        <v>24</v>
      </c>
      <c r="K8021" s="27">
        <v>2</v>
      </c>
      <c r="L8021" s="27">
        <v>583</v>
      </c>
      <c r="M8021" s="27">
        <v>850</v>
      </c>
      <c r="N8021" s="27">
        <v>4.2</v>
      </c>
      <c r="O8021" s="27">
        <v>2014</v>
      </c>
      <c r="P8021" s="27">
        <v>5</v>
      </c>
      <c r="Q8021" s="27">
        <v>3</v>
      </c>
      <c r="R8021" s="28">
        <f>DATE('Raw Data'!$O8021,'Raw Data'!$P8021,'Raw Data'!$Q8021)</f>
        <v>41762</v>
      </c>
      <c r="S8021" s="27" t="str">
        <f>CONCATENATE(MID('Raw Data'!$H8021,FIND("(",'Raw Data'!$H8021)+1,FIND(")",'Raw Data'!$H8021)-FIND("(",'Raw Data'!$H8021)-1),"",'Raw Data'!$M8021)</f>
        <v>Rs.850</v>
      </c>
      <c r="T8021" s="27">
        <f t="shared" si="125"/>
        <v>1</v>
      </c>
      <c r="U8021" s="29">
        <f>'Raw Data'!$M8021*'Raw Data'!$T8021</f>
        <v>850</v>
      </c>
    </row>
    <row r="8022" spans="1:21" x14ac:dyDescent="0.3">
      <c r="A8022" s="20">
        <v>18396250</v>
      </c>
      <c r="B8022" s="27" t="s">
        <v>14961</v>
      </c>
      <c r="C8022" s="27">
        <v>1</v>
      </c>
      <c r="D8022" s="27" t="str">
        <f>VLOOKUP('Raw Data'!$C8022,'country description'!$A$2:$B$16,2,0)</f>
        <v>India</v>
      </c>
      <c r="E8022" s="27" t="s">
        <v>11086</v>
      </c>
      <c r="F8022" s="27" t="s">
        <v>14962</v>
      </c>
      <c r="G8022" s="27" t="s">
        <v>14963</v>
      </c>
      <c r="H8022" s="27" t="s">
        <v>18</v>
      </c>
      <c r="I8022" s="27" t="s">
        <v>19</v>
      </c>
      <c r="J8022" s="27" t="s">
        <v>24</v>
      </c>
      <c r="K8022" s="27">
        <v>1</v>
      </c>
      <c r="L8022" s="27">
        <v>217</v>
      </c>
      <c r="M8022" s="27">
        <v>300</v>
      </c>
      <c r="N8022" s="27">
        <v>4.5</v>
      </c>
      <c r="O8022" s="27">
        <v>2011</v>
      </c>
      <c r="P8022" s="27">
        <v>4</v>
      </c>
      <c r="Q8022" s="27">
        <v>25</v>
      </c>
      <c r="R8022" s="28">
        <f>DATE('Raw Data'!$O8022,'Raw Data'!$P8022,'Raw Data'!$Q8022)</f>
        <v>40658</v>
      </c>
      <c r="S8022" s="27" t="str">
        <f>CONCATENATE(MID('Raw Data'!$H8022,FIND("(",'Raw Data'!$H8022)+1,FIND(")",'Raw Data'!$H8022)-FIND("(",'Raw Data'!$H8022)-1),"",'Raw Data'!$M8022)</f>
        <v>Rs.300</v>
      </c>
      <c r="T8022" s="27">
        <f t="shared" si="125"/>
        <v>1</v>
      </c>
      <c r="U8022" s="29">
        <f>'Raw Data'!$M8022*'Raw Data'!$T8022</f>
        <v>300</v>
      </c>
    </row>
    <row r="8023" spans="1:21" x14ac:dyDescent="0.3">
      <c r="A8023" s="20">
        <v>18371341</v>
      </c>
      <c r="B8023" s="27" t="s">
        <v>14964</v>
      </c>
      <c r="C8023" s="27">
        <v>1</v>
      </c>
      <c r="D8023" s="27" t="str">
        <f>VLOOKUP('Raw Data'!$C8023,'country description'!$A$2:$B$16,2,0)</f>
        <v>India</v>
      </c>
      <c r="E8023" s="27" t="s">
        <v>11086</v>
      </c>
      <c r="F8023" s="27" t="s">
        <v>14965</v>
      </c>
      <c r="G8023" s="27" t="s">
        <v>14966</v>
      </c>
      <c r="H8023" s="27" t="s">
        <v>18</v>
      </c>
      <c r="I8023" s="27" t="s">
        <v>19</v>
      </c>
      <c r="J8023" s="27" t="s">
        <v>24</v>
      </c>
      <c r="K8023" s="27">
        <v>2</v>
      </c>
      <c r="L8023" s="27">
        <v>166</v>
      </c>
      <c r="M8023" s="27">
        <v>550</v>
      </c>
      <c r="N8023" s="27">
        <v>3.9</v>
      </c>
      <c r="O8023" s="27">
        <v>2013</v>
      </c>
      <c r="P8023" s="27">
        <v>4</v>
      </c>
      <c r="Q8023" s="27">
        <v>26</v>
      </c>
      <c r="R8023" s="28">
        <f>DATE('Raw Data'!$O8023,'Raw Data'!$P8023,'Raw Data'!$Q8023)</f>
        <v>41390</v>
      </c>
      <c r="S8023" s="27" t="str">
        <f>CONCATENATE(MID('Raw Data'!$H8023,FIND("(",'Raw Data'!$H8023)+1,FIND(")",'Raw Data'!$H8023)-FIND("(",'Raw Data'!$H8023)-1),"",'Raw Data'!$M8023)</f>
        <v>Rs.550</v>
      </c>
      <c r="T8023" s="27">
        <f t="shared" si="125"/>
        <v>1</v>
      </c>
      <c r="U8023" s="29">
        <f>'Raw Data'!$M8023*'Raw Data'!$T8023</f>
        <v>550</v>
      </c>
    </row>
    <row r="8024" spans="1:21" x14ac:dyDescent="0.3">
      <c r="A8024" s="20">
        <v>122064</v>
      </c>
      <c r="B8024" s="27" t="s">
        <v>14967</v>
      </c>
      <c r="C8024" s="27">
        <v>1</v>
      </c>
      <c r="D8024" s="27" t="str">
        <f>VLOOKUP('Raw Data'!$C8024,'country description'!$A$2:$B$16,2,0)</f>
        <v>India</v>
      </c>
      <c r="E8024" s="27" t="s">
        <v>14732</v>
      </c>
      <c r="F8024" s="27" t="s">
        <v>14968</v>
      </c>
      <c r="G8024" s="27" t="s">
        <v>14969</v>
      </c>
      <c r="H8024" s="27" t="s">
        <v>18</v>
      </c>
      <c r="I8024" s="27" t="s">
        <v>19</v>
      </c>
      <c r="J8024" s="27" t="s">
        <v>24</v>
      </c>
      <c r="K8024" s="27">
        <v>3</v>
      </c>
      <c r="L8024" s="27">
        <v>502</v>
      </c>
      <c r="M8024" s="27">
        <v>1000</v>
      </c>
      <c r="N8024" s="27">
        <v>3.4</v>
      </c>
      <c r="O8024" s="27">
        <v>2010</v>
      </c>
      <c r="P8024" s="27">
        <v>4</v>
      </c>
      <c r="Q8024" s="27">
        <v>19</v>
      </c>
      <c r="R8024" s="28">
        <f>DATE('Raw Data'!$O8024,'Raw Data'!$P8024,'Raw Data'!$Q8024)</f>
        <v>40287</v>
      </c>
      <c r="S8024" s="27" t="str">
        <f>CONCATENATE(MID('Raw Data'!$H8024,FIND("(",'Raw Data'!$H8024)+1,FIND(")",'Raw Data'!$H8024)-FIND("(",'Raw Data'!$H8024)-1),"",'Raw Data'!$M8024)</f>
        <v>Rs.1000</v>
      </c>
      <c r="T8024" s="27">
        <f t="shared" si="125"/>
        <v>1</v>
      </c>
      <c r="U8024" s="29">
        <f>'Raw Data'!$M8024*'Raw Data'!$T8024</f>
        <v>1000</v>
      </c>
    </row>
    <row r="8025" spans="1:21" x14ac:dyDescent="0.3">
      <c r="A8025" s="20">
        <v>123010</v>
      </c>
      <c r="B8025" s="27" t="s">
        <v>11332</v>
      </c>
      <c r="C8025" s="27">
        <v>1</v>
      </c>
      <c r="D8025" s="27" t="str">
        <f>VLOOKUP('Raw Data'!$C8025,'country description'!$A$2:$B$16,2,0)</f>
        <v>India</v>
      </c>
      <c r="E8025" s="27" t="s">
        <v>14732</v>
      </c>
      <c r="F8025" s="27" t="s">
        <v>14970</v>
      </c>
      <c r="G8025" s="27" t="s">
        <v>11333</v>
      </c>
      <c r="H8025" s="27" t="s">
        <v>18</v>
      </c>
      <c r="I8025" s="27" t="s">
        <v>19</v>
      </c>
      <c r="J8025" s="27" t="s">
        <v>24</v>
      </c>
      <c r="K8025" s="27">
        <v>2</v>
      </c>
      <c r="L8025" s="27">
        <v>252</v>
      </c>
      <c r="M8025" s="27">
        <v>600</v>
      </c>
      <c r="N8025" s="27">
        <v>4.2</v>
      </c>
      <c r="O8025" s="27">
        <v>2016</v>
      </c>
      <c r="P8025" s="27">
        <v>4</v>
      </c>
      <c r="Q8025" s="27">
        <v>19</v>
      </c>
      <c r="R8025" s="28">
        <f>DATE('Raw Data'!$O8025,'Raw Data'!$P8025,'Raw Data'!$Q8025)</f>
        <v>42479</v>
      </c>
      <c r="S8025" s="27" t="str">
        <f>CONCATENATE(MID('Raw Data'!$H8025,FIND("(",'Raw Data'!$H8025)+1,FIND(")",'Raw Data'!$H8025)-FIND("(",'Raw Data'!$H8025)-1),"",'Raw Data'!$M8025)</f>
        <v>Rs.600</v>
      </c>
      <c r="T8025" s="27">
        <f t="shared" si="125"/>
        <v>1</v>
      </c>
      <c r="U8025" s="29">
        <f>'Raw Data'!$M8025*'Raw Data'!$T8025</f>
        <v>600</v>
      </c>
    </row>
    <row r="8026" spans="1:21" x14ac:dyDescent="0.3">
      <c r="A8026" s="20">
        <v>3000021</v>
      </c>
      <c r="B8026" s="27" t="s">
        <v>14971</v>
      </c>
      <c r="C8026" s="27">
        <v>1</v>
      </c>
      <c r="D8026" s="27" t="str">
        <f>VLOOKUP('Raw Data'!$C8026,'country description'!$A$2:$B$16,2,0)</f>
        <v>India</v>
      </c>
      <c r="E8026" s="27" t="s">
        <v>10230</v>
      </c>
      <c r="F8026" s="27" t="s">
        <v>14972</v>
      </c>
      <c r="G8026" s="27" t="s">
        <v>455</v>
      </c>
      <c r="H8026" s="27" t="s">
        <v>18</v>
      </c>
      <c r="I8026" s="27" t="s">
        <v>19</v>
      </c>
      <c r="J8026" s="27" t="s">
        <v>24</v>
      </c>
      <c r="K8026" s="27">
        <v>3</v>
      </c>
      <c r="L8026" s="27">
        <v>243</v>
      </c>
      <c r="M8026" s="27">
        <v>1200</v>
      </c>
      <c r="N8026" s="27">
        <v>4.0999999999999996</v>
      </c>
      <c r="O8026" s="27">
        <v>2013</v>
      </c>
      <c r="P8026" s="27">
        <v>4</v>
      </c>
      <c r="Q8026" s="27">
        <v>19</v>
      </c>
      <c r="R8026" s="28">
        <f>DATE('Raw Data'!$O8026,'Raw Data'!$P8026,'Raw Data'!$Q8026)</f>
        <v>41383</v>
      </c>
      <c r="S8026" s="27" t="str">
        <f>CONCATENATE(MID('Raw Data'!$H8026,FIND("(",'Raw Data'!$H8026)+1,FIND(")",'Raw Data'!$H8026)-FIND("(",'Raw Data'!$H8026)-1),"",'Raw Data'!$M8026)</f>
        <v>Rs.1200</v>
      </c>
      <c r="T8026" s="27">
        <f t="shared" si="125"/>
        <v>1</v>
      </c>
      <c r="U8026" s="29">
        <f>'Raw Data'!$M8026*'Raw Data'!$T8026</f>
        <v>1200</v>
      </c>
    </row>
    <row r="8027" spans="1:21" x14ac:dyDescent="0.3">
      <c r="A8027" s="20">
        <v>309702</v>
      </c>
      <c r="B8027" s="27" t="s">
        <v>480</v>
      </c>
      <c r="C8027" s="27">
        <v>1</v>
      </c>
      <c r="D8027" s="27" t="str">
        <f>VLOOKUP('Raw Data'!$C8027,'country description'!$A$2:$B$16,2,0)</f>
        <v>India</v>
      </c>
      <c r="E8027" s="27" t="s">
        <v>14879</v>
      </c>
      <c r="F8027" s="27" t="s">
        <v>14973</v>
      </c>
      <c r="G8027" s="27" t="s">
        <v>481</v>
      </c>
      <c r="H8027" s="27" t="s">
        <v>18</v>
      </c>
      <c r="I8027" s="27" t="s">
        <v>19</v>
      </c>
      <c r="J8027" s="27" t="s">
        <v>24</v>
      </c>
      <c r="K8027" s="27">
        <v>2</v>
      </c>
      <c r="L8027" s="27">
        <v>252</v>
      </c>
      <c r="M8027" s="27">
        <v>600</v>
      </c>
      <c r="N8027" s="27">
        <v>3.6</v>
      </c>
      <c r="O8027" s="27">
        <v>2018</v>
      </c>
      <c r="P8027" s="27">
        <v>4</v>
      </c>
      <c r="Q8027" s="27">
        <v>17</v>
      </c>
      <c r="R8027" s="28">
        <f>DATE('Raw Data'!$O8027,'Raw Data'!$P8027,'Raw Data'!$Q8027)</f>
        <v>43207</v>
      </c>
      <c r="S8027" s="27" t="str">
        <f>CONCATENATE(MID('Raw Data'!$H8027,FIND("(",'Raw Data'!$H8027)+1,FIND(")",'Raw Data'!$H8027)-FIND("(",'Raw Data'!$H8027)-1),"",'Raw Data'!$M8027)</f>
        <v>Rs.600</v>
      </c>
      <c r="T8027" s="27">
        <f t="shared" si="125"/>
        <v>1</v>
      </c>
      <c r="U8027" s="29">
        <f>'Raw Data'!$M8027*'Raw Data'!$T8027</f>
        <v>600</v>
      </c>
    </row>
    <row r="8028" spans="1:21" x14ac:dyDescent="0.3">
      <c r="A8028" s="20">
        <v>18313013</v>
      </c>
      <c r="B8028" s="27" t="s">
        <v>14974</v>
      </c>
      <c r="C8028" s="27">
        <v>1</v>
      </c>
      <c r="D8028" s="27" t="str">
        <f>VLOOKUP('Raw Data'!$C8028,'country description'!$A$2:$B$16,2,0)</f>
        <v>India</v>
      </c>
      <c r="E8028" s="27" t="s">
        <v>14764</v>
      </c>
      <c r="F8028" s="27" t="s">
        <v>14975</v>
      </c>
      <c r="G8028" s="27" t="s">
        <v>393</v>
      </c>
      <c r="H8028" s="27" t="s">
        <v>18</v>
      </c>
      <c r="I8028" s="27" t="s">
        <v>19</v>
      </c>
      <c r="J8028" s="27" t="s">
        <v>24</v>
      </c>
      <c r="K8028" s="27">
        <v>3</v>
      </c>
      <c r="L8028" s="27">
        <v>616</v>
      </c>
      <c r="M8028" s="27">
        <v>1100</v>
      </c>
      <c r="N8028" s="27">
        <v>3.9</v>
      </c>
      <c r="O8028" s="27">
        <v>2013</v>
      </c>
      <c r="P8028" s="27">
        <v>4</v>
      </c>
      <c r="Q8028" s="27">
        <v>13</v>
      </c>
      <c r="R8028" s="28">
        <f>DATE('Raw Data'!$O8028,'Raw Data'!$P8028,'Raw Data'!$Q8028)</f>
        <v>41377</v>
      </c>
      <c r="S8028" s="27" t="str">
        <f>CONCATENATE(MID('Raw Data'!$H8028,FIND("(",'Raw Data'!$H8028)+1,FIND(")",'Raw Data'!$H8028)-FIND("(",'Raw Data'!$H8028)-1),"",'Raw Data'!$M8028)</f>
        <v>Rs.1100</v>
      </c>
      <c r="T8028" s="27">
        <f t="shared" si="125"/>
        <v>1</v>
      </c>
      <c r="U8028" s="29">
        <f>'Raw Data'!$M8028*'Raw Data'!$T8028</f>
        <v>1100</v>
      </c>
    </row>
    <row r="8029" spans="1:21" x14ac:dyDescent="0.3">
      <c r="A8029" s="20">
        <v>20404</v>
      </c>
      <c r="B8029" s="27" t="s">
        <v>14976</v>
      </c>
      <c r="C8029" s="27">
        <v>1</v>
      </c>
      <c r="D8029" s="27" t="str">
        <f>VLOOKUP('Raw Data'!$C8029,'country description'!$A$2:$B$16,2,0)</f>
        <v>India</v>
      </c>
      <c r="E8029" s="27" t="s">
        <v>14744</v>
      </c>
      <c r="F8029" s="27" t="s">
        <v>14977</v>
      </c>
      <c r="G8029" s="27" t="s">
        <v>3216</v>
      </c>
      <c r="H8029" s="27" t="s">
        <v>18</v>
      </c>
      <c r="I8029" s="27" t="s">
        <v>19</v>
      </c>
      <c r="J8029" s="27" t="s">
        <v>24</v>
      </c>
      <c r="K8029" s="27">
        <v>3</v>
      </c>
      <c r="L8029" s="27">
        <v>7574</v>
      </c>
      <c r="M8029" s="27">
        <v>1000</v>
      </c>
      <c r="N8029" s="27">
        <v>4.3</v>
      </c>
      <c r="O8029" s="27">
        <v>2011</v>
      </c>
      <c r="P8029" s="27">
        <v>4</v>
      </c>
      <c r="Q8029" s="27">
        <v>17</v>
      </c>
      <c r="R8029" s="28">
        <f>DATE('Raw Data'!$O8029,'Raw Data'!$P8029,'Raw Data'!$Q8029)</f>
        <v>40650</v>
      </c>
      <c r="S8029" s="27" t="str">
        <f>CONCATENATE(MID('Raw Data'!$H8029,FIND("(",'Raw Data'!$H8029)+1,FIND(")",'Raw Data'!$H8029)-FIND("(",'Raw Data'!$H8029)-1),"",'Raw Data'!$M8029)</f>
        <v>Rs.1000</v>
      </c>
      <c r="T8029" s="27">
        <f t="shared" si="125"/>
        <v>1</v>
      </c>
      <c r="U8029" s="29">
        <f>'Raw Data'!$M8029*'Raw Data'!$T8029</f>
        <v>1000</v>
      </c>
    </row>
    <row r="8030" spans="1:21" x14ac:dyDescent="0.3">
      <c r="A8030" s="20">
        <v>34757</v>
      </c>
      <c r="B8030" s="27" t="s">
        <v>14978</v>
      </c>
      <c r="C8030" s="27">
        <v>1</v>
      </c>
      <c r="D8030" s="27" t="str">
        <f>VLOOKUP('Raw Data'!$C8030,'country description'!$A$2:$B$16,2,0)</f>
        <v>India</v>
      </c>
      <c r="E8030" s="27" t="s">
        <v>14770</v>
      </c>
      <c r="F8030" s="27" t="s">
        <v>14979</v>
      </c>
      <c r="G8030" s="27" t="s">
        <v>401</v>
      </c>
      <c r="H8030" s="27" t="s">
        <v>18</v>
      </c>
      <c r="I8030" s="27" t="s">
        <v>19</v>
      </c>
      <c r="J8030" s="27" t="s">
        <v>24</v>
      </c>
      <c r="K8030" s="27">
        <v>2</v>
      </c>
      <c r="L8030" s="27">
        <v>2662</v>
      </c>
      <c r="M8030" s="27">
        <v>800</v>
      </c>
      <c r="N8030" s="27">
        <v>4.5</v>
      </c>
      <c r="O8030" s="27">
        <v>2010</v>
      </c>
      <c r="P8030" s="27">
        <v>4</v>
      </c>
      <c r="Q8030" s="27">
        <v>1</v>
      </c>
      <c r="R8030" s="28">
        <f>DATE('Raw Data'!$O8030,'Raw Data'!$P8030,'Raw Data'!$Q8030)</f>
        <v>40269</v>
      </c>
      <c r="S8030" s="27" t="str">
        <f>CONCATENATE(MID('Raw Data'!$H8030,FIND("(",'Raw Data'!$H8030)+1,FIND(")",'Raw Data'!$H8030)-FIND("(",'Raw Data'!$H8030)-1),"",'Raw Data'!$M8030)</f>
        <v>Rs.800</v>
      </c>
      <c r="T8030" s="27">
        <f t="shared" si="125"/>
        <v>1</v>
      </c>
      <c r="U8030" s="29">
        <f>'Raw Data'!$M8030*'Raw Data'!$T8030</f>
        <v>800</v>
      </c>
    </row>
    <row r="8031" spans="1:21" x14ac:dyDescent="0.3">
      <c r="A8031" s="20">
        <v>3300369</v>
      </c>
      <c r="B8031" s="27" t="s">
        <v>14980</v>
      </c>
      <c r="C8031" s="27">
        <v>1</v>
      </c>
      <c r="D8031" s="27" t="str">
        <f>VLOOKUP('Raw Data'!$C8031,'country description'!$A$2:$B$16,2,0)</f>
        <v>India</v>
      </c>
      <c r="E8031" s="27" t="s">
        <v>10920</v>
      </c>
      <c r="F8031" s="27" t="s">
        <v>14981</v>
      </c>
      <c r="G8031" s="27" t="s">
        <v>393</v>
      </c>
      <c r="H8031" s="27" t="s">
        <v>18</v>
      </c>
      <c r="I8031" s="27" t="s">
        <v>19</v>
      </c>
      <c r="J8031" s="27" t="s">
        <v>24</v>
      </c>
      <c r="K8031" s="27">
        <v>2</v>
      </c>
      <c r="L8031" s="27">
        <v>103</v>
      </c>
      <c r="M8031" s="27">
        <v>500</v>
      </c>
      <c r="N8031" s="27">
        <v>4</v>
      </c>
      <c r="O8031" s="27">
        <v>2014</v>
      </c>
      <c r="P8031" s="27">
        <v>4</v>
      </c>
      <c r="Q8031" s="27">
        <v>15</v>
      </c>
      <c r="R8031" s="28">
        <f>DATE('Raw Data'!$O8031,'Raw Data'!$P8031,'Raw Data'!$Q8031)</f>
        <v>41744</v>
      </c>
      <c r="S8031" s="27" t="str">
        <f>CONCATENATE(MID('Raw Data'!$H8031,FIND("(",'Raw Data'!$H8031)+1,FIND(")",'Raw Data'!$H8031)-FIND("(",'Raw Data'!$H8031)-1),"",'Raw Data'!$M8031)</f>
        <v>Rs.500</v>
      </c>
      <c r="T8031" s="27">
        <f t="shared" si="125"/>
        <v>1</v>
      </c>
      <c r="U8031" s="29">
        <f>'Raw Data'!$M8031*'Raw Data'!$T8031</f>
        <v>500</v>
      </c>
    </row>
    <row r="8032" spans="1:21" x14ac:dyDescent="0.3">
      <c r="A8032" s="20">
        <v>3300041</v>
      </c>
      <c r="B8032" s="27" t="s">
        <v>14591</v>
      </c>
      <c r="C8032" s="27">
        <v>1</v>
      </c>
      <c r="D8032" s="27" t="str">
        <f>VLOOKUP('Raw Data'!$C8032,'country description'!$A$2:$B$16,2,0)</f>
        <v>India</v>
      </c>
      <c r="E8032" s="27" t="s">
        <v>10920</v>
      </c>
      <c r="F8032" s="27" t="s">
        <v>14982</v>
      </c>
      <c r="G8032" s="27" t="s">
        <v>504</v>
      </c>
      <c r="H8032" s="27" t="s">
        <v>18</v>
      </c>
      <c r="I8032" s="27" t="s">
        <v>19</v>
      </c>
      <c r="J8032" s="27" t="s">
        <v>24</v>
      </c>
      <c r="K8032" s="27">
        <v>3</v>
      </c>
      <c r="L8032" s="27">
        <v>275</v>
      </c>
      <c r="M8032" s="27">
        <v>1300</v>
      </c>
      <c r="N8032" s="27">
        <v>4.2</v>
      </c>
      <c r="O8032" s="27">
        <v>2018</v>
      </c>
      <c r="P8032" s="27">
        <v>4</v>
      </c>
      <c r="Q8032" s="27">
        <v>13</v>
      </c>
      <c r="R8032" s="28">
        <f>DATE('Raw Data'!$O8032,'Raw Data'!$P8032,'Raw Data'!$Q8032)</f>
        <v>43203</v>
      </c>
      <c r="S8032" s="27" t="str">
        <f>CONCATENATE(MID('Raw Data'!$H8032,FIND("(",'Raw Data'!$H8032)+1,FIND(")",'Raw Data'!$H8032)-FIND("(",'Raw Data'!$H8032)-1),"",'Raw Data'!$M8032)</f>
        <v>Rs.1300</v>
      </c>
      <c r="T8032" s="27">
        <f t="shared" si="125"/>
        <v>1</v>
      </c>
      <c r="U8032" s="29">
        <f>'Raw Data'!$M8032*'Raw Data'!$T8032</f>
        <v>1300</v>
      </c>
    </row>
    <row r="8033" spans="1:21" x14ac:dyDescent="0.3">
      <c r="A8033" s="20">
        <v>18143128</v>
      </c>
      <c r="B8033" s="27" t="s">
        <v>14925</v>
      </c>
      <c r="C8033" s="27">
        <v>1</v>
      </c>
      <c r="D8033" s="27" t="str">
        <f>VLOOKUP('Raw Data'!$C8033,'country description'!$A$2:$B$16,2,0)</f>
        <v>India</v>
      </c>
      <c r="E8033" s="27" t="s">
        <v>11086</v>
      </c>
      <c r="F8033" s="27" t="s">
        <v>14983</v>
      </c>
      <c r="G8033" s="27" t="s">
        <v>14984</v>
      </c>
      <c r="H8033" s="27" t="s">
        <v>18</v>
      </c>
      <c r="I8033" s="27" t="s">
        <v>19</v>
      </c>
      <c r="J8033" s="27" t="s">
        <v>24</v>
      </c>
      <c r="K8033" s="27">
        <v>3</v>
      </c>
      <c r="L8033" s="27">
        <v>944</v>
      </c>
      <c r="M8033" s="27">
        <v>1000</v>
      </c>
      <c r="N8033" s="27">
        <v>4.4000000000000004</v>
      </c>
      <c r="O8033" s="27">
        <v>2011</v>
      </c>
      <c r="P8033" s="27">
        <v>3</v>
      </c>
      <c r="Q8033" s="27">
        <v>3</v>
      </c>
      <c r="R8033" s="28">
        <f>DATE('Raw Data'!$O8033,'Raw Data'!$P8033,'Raw Data'!$Q8033)</f>
        <v>40605</v>
      </c>
      <c r="S8033" s="27" t="str">
        <f>CONCATENATE(MID('Raw Data'!$H8033,FIND("(",'Raw Data'!$H8033)+1,FIND(")",'Raw Data'!$H8033)-FIND("(",'Raw Data'!$H8033)-1),"",'Raw Data'!$M8033)</f>
        <v>Rs.1000</v>
      </c>
      <c r="T8033" s="27">
        <f t="shared" si="125"/>
        <v>1</v>
      </c>
      <c r="U8033" s="29">
        <f>'Raw Data'!$M8033*'Raw Data'!$T8033</f>
        <v>1000</v>
      </c>
    </row>
    <row r="8034" spans="1:21" x14ac:dyDescent="0.3">
      <c r="A8034" s="20">
        <v>18423075</v>
      </c>
      <c r="B8034" s="27" t="s">
        <v>14985</v>
      </c>
      <c r="C8034" s="27">
        <v>1</v>
      </c>
      <c r="D8034" s="27" t="str">
        <f>VLOOKUP('Raw Data'!$C8034,'country description'!$A$2:$B$16,2,0)</f>
        <v>India</v>
      </c>
      <c r="E8034" s="27" t="s">
        <v>14736</v>
      </c>
      <c r="F8034" s="27" t="s">
        <v>14986</v>
      </c>
      <c r="G8034" s="27" t="s">
        <v>4974</v>
      </c>
      <c r="H8034" s="27" t="s">
        <v>18</v>
      </c>
      <c r="I8034" s="27" t="s">
        <v>19</v>
      </c>
      <c r="J8034" s="27" t="s">
        <v>24</v>
      </c>
      <c r="K8034" s="27">
        <v>1</v>
      </c>
      <c r="L8034" s="27">
        <v>191</v>
      </c>
      <c r="M8034" s="27">
        <v>450</v>
      </c>
      <c r="N8034" s="27">
        <v>4.2</v>
      </c>
      <c r="O8034" s="27">
        <v>2014</v>
      </c>
      <c r="P8034" s="27">
        <v>3</v>
      </c>
      <c r="Q8034" s="27">
        <v>24</v>
      </c>
      <c r="R8034" s="28">
        <f>DATE('Raw Data'!$O8034,'Raw Data'!$P8034,'Raw Data'!$Q8034)</f>
        <v>41722</v>
      </c>
      <c r="S8034" s="27" t="str">
        <f>CONCATENATE(MID('Raw Data'!$H8034,FIND("(",'Raw Data'!$H8034)+1,FIND(")",'Raw Data'!$H8034)-FIND("(",'Raw Data'!$H8034)-1),"",'Raw Data'!$M8034)</f>
        <v>Rs.450</v>
      </c>
      <c r="T8034" s="27">
        <f t="shared" si="125"/>
        <v>1</v>
      </c>
      <c r="U8034" s="29">
        <f>'Raw Data'!$M8034*'Raw Data'!$T8034</f>
        <v>450</v>
      </c>
    </row>
    <row r="8035" spans="1:21" x14ac:dyDescent="0.3">
      <c r="A8035" s="20">
        <v>3001321</v>
      </c>
      <c r="B8035" s="27" t="s">
        <v>14987</v>
      </c>
      <c r="C8035" s="27">
        <v>1</v>
      </c>
      <c r="D8035" s="27" t="str">
        <f>VLOOKUP('Raw Data'!$C8035,'country description'!$A$2:$B$16,2,0)</f>
        <v>India</v>
      </c>
      <c r="E8035" s="27" t="s">
        <v>10230</v>
      </c>
      <c r="F8035" s="27" t="s">
        <v>14988</v>
      </c>
      <c r="G8035" s="27" t="s">
        <v>461</v>
      </c>
      <c r="H8035" s="27" t="s">
        <v>18</v>
      </c>
      <c r="I8035" s="27" t="s">
        <v>19</v>
      </c>
      <c r="J8035" s="27" t="s">
        <v>24</v>
      </c>
      <c r="K8035" s="27">
        <v>2</v>
      </c>
      <c r="L8035" s="27">
        <v>200</v>
      </c>
      <c r="M8035" s="27">
        <v>350</v>
      </c>
      <c r="N8035" s="27">
        <v>4.9000000000000004</v>
      </c>
      <c r="O8035" s="27">
        <v>2017</v>
      </c>
      <c r="P8035" s="27">
        <v>3</v>
      </c>
      <c r="Q8035" s="27">
        <v>5</v>
      </c>
      <c r="R8035" s="28">
        <f>DATE('Raw Data'!$O8035,'Raw Data'!$P8035,'Raw Data'!$Q8035)</f>
        <v>42799</v>
      </c>
      <c r="S8035" s="27" t="str">
        <f>CONCATENATE(MID('Raw Data'!$H8035,FIND("(",'Raw Data'!$H8035)+1,FIND(")",'Raw Data'!$H8035)-FIND("(",'Raw Data'!$H8035)-1),"",'Raw Data'!$M8035)</f>
        <v>Rs.350</v>
      </c>
      <c r="T8035" s="27">
        <f t="shared" si="125"/>
        <v>1</v>
      </c>
      <c r="U8035" s="29">
        <f>'Raw Data'!$M8035*'Raw Data'!$T8035</f>
        <v>350</v>
      </c>
    </row>
    <row r="8036" spans="1:21" x14ac:dyDescent="0.3">
      <c r="A8036" s="20">
        <v>2572</v>
      </c>
      <c r="B8036" s="27" t="s">
        <v>5265</v>
      </c>
      <c r="C8036" s="27">
        <v>1</v>
      </c>
      <c r="D8036" s="27" t="str">
        <f>VLOOKUP('Raw Data'!$C8036,'country description'!$A$2:$B$16,2,0)</f>
        <v>India</v>
      </c>
      <c r="E8036" s="27" t="s">
        <v>14879</v>
      </c>
      <c r="F8036" s="27" t="s">
        <v>14989</v>
      </c>
      <c r="G8036" s="27" t="s">
        <v>5267</v>
      </c>
      <c r="H8036" s="27" t="s">
        <v>18</v>
      </c>
      <c r="I8036" s="27" t="s">
        <v>19</v>
      </c>
      <c r="J8036" s="27" t="s">
        <v>24</v>
      </c>
      <c r="K8036" s="27">
        <v>2</v>
      </c>
      <c r="L8036" s="27">
        <v>150</v>
      </c>
      <c r="M8036" s="27">
        <v>500</v>
      </c>
      <c r="N8036" s="27">
        <v>3.3</v>
      </c>
      <c r="O8036" s="27">
        <v>2013</v>
      </c>
      <c r="P8036" s="27">
        <v>3</v>
      </c>
      <c r="Q8036" s="27">
        <v>13</v>
      </c>
      <c r="R8036" s="28">
        <f>DATE('Raw Data'!$O8036,'Raw Data'!$P8036,'Raw Data'!$Q8036)</f>
        <v>41346</v>
      </c>
      <c r="S8036" s="27" t="str">
        <f>CONCATENATE(MID('Raw Data'!$H8036,FIND("(",'Raw Data'!$H8036)+1,FIND(")",'Raw Data'!$H8036)-FIND("(",'Raw Data'!$H8036)-1),"",'Raw Data'!$M8036)</f>
        <v>Rs.500</v>
      </c>
      <c r="T8036" s="27">
        <f t="shared" si="125"/>
        <v>1</v>
      </c>
      <c r="U8036" s="29">
        <f>'Raw Data'!$M8036*'Raw Data'!$T8036</f>
        <v>500</v>
      </c>
    </row>
    <row r="8037" spans="1:21" x14ac:dyDescent="0.3">
      <c r="A8037" s="20">
        <v>3300107</v>
      </c>
      <c r="B8037" s="27" t="s">
        <v>14990</v>
      </c>
      <c r="C8037" s="27">
        <v>1</v>
      </c>
      <c r="D8037" s="27" t="str">
        <f>VLOOKUP('Raw Data'!$C8037,'country description'!$A$2:$B$16,2,0)</f>
        <v>India</v>
      </c>
      <c r="E8037" s="27" t="s">
        <v>10920</v>
      </c>
      <c r="F8037" s="27" t="s">
        <v>14991</v>
      </c>
      <c r="G8037" s="27" t="s">
        <v>3062</v>
      </c>
      <c r="H8037" s="27" t="s">
        <v>18</v>
      </c>
      <c r="I8037" s="27" t="s">
        <v>19</v>
      </c>
      <c r="J8037" s="27" t="s">
        <v>24</v>
      </c>
      <c r="K8037" s="27">
        <v>3</v>
      </c>
      <c r="L8037" s="27">
        <v>257</v>
      </c>
      <c r="M8037" s="27">
        <v>1200</v>
      </c>
      <c r="N8037" s="27">
        <v>4.4000000000000004</v>
      </c>
      <c r="O8037" s="27">
        <v>2010</v>
      </c>
      <c r="P8037" s="27">
        <v>3</v>
      </c>
      <c r="Q8037" s="27">
        <v>9</v>
      </c>
      <c r="R8037" s="28">
        <f>DATE('Raw Data'!$O8037,'Raw Data'!$P8037,'Raw Data'!$Q8037)</f>
        <v>40246</v>
      </c>
      <c r="S8037" s="27" t="str">
        <f>CONCATENATE(MID('Raw Data'!$H8037,FIND("(",'Raw Data'!$H8037)+1,FIND(")",'Raw Data'!$H8037)-FIND("(",'Raw Data'!$H8037)-1),"",'Raw Data'!$M8037)</f>
        <v>Rs.1200</v>
      </c>
      <c r="T8037" s="27">
        <f t="shared" si="125"/>
        <v>1</v>
      </c>
      <c r="U8037" s="29">
        <f>'Raw Data'!$M8037*'Raw Data'!$T8037</f>
        <v>1200</v>
      </c>
    </row>
    <row r="8038" spans="1:21" x14ac:dyDescent="0.3">
      <c r="A8038" s="20">
        <v>113537</v>
      </c>
      <c r="B8038" s="27" t="s">
        <v>14992</v>
      </c>
      <c r="C8038" s="27">
        <v>1</v>
      </c>
      <c r="D8038" s="27" t="str">
        <f>VLOOKUP('Raw Data'!$C8038,'country description'!$A$2:$B$16,2,0)</f>
        <v>India</v>
      </c>
      <c r="E8038" s="27" t="s">
        <v>11086</v>
      </c>
      <c r="F8038" s="27" t="s">
        <v>14993</v>
      </c>
      <c r="G8038" s="27" t="s">
        <v>387</v>
      </c>
      <c r="H8038" s="27" t="s">
        <v>18</v>
      </c>
      <c r="I8038" s="27" t="s">
        <v>19</v>
      </c>
      <c r="J8038" s="27" t="s">
        <v>24</v>
      </c>
      <c r="K8038" s="27">
        <v>2</v>
      </c>
      <c r="L8038" s="27">
        <v>744</v>
      </c>
      <c r="M8038" s="27">
        <v>700</v>
      </c>
      <c r="N8038" s="27">
        <v>4.3</v>
      </c>
      <c r="O8038" s="27">
        <v>2013</v>
      </c>
      <c r="P8038" s="27">
        <v>2</v>
      </c>
      <c r="Q8038" s="27">
        <v>24</v>
      </c>
      <c r="R8038" s="28">
        <f>DATE('Raw Data'!$O8038,'Raw Data'!$P8038,'Raw Data'!$Q8038)</f>
        <v>41329</v>
      </c>
      <c r="S8038" s="27" t="str">
        <f>CONCATENATE(MID('Raw Data'!$H8038,FIND("(",'Raw Data'!$H8038)+1,FIND(")",'Raw Data'!$H8038)-FIND("(",'Raw Data'!$H8038)-1),"",'Raw Data'!$M8038)</f>
        <v>Rs.700</v>
      </c>
      <c r="T8038" s="27">
        <f t="shared" si="125"/>
        <v>1</v>
      </c>
      <c r="U8038" s="29">
        <f>'Raw Data'!$M8038*'Raw Data'!$T8038</f>
        <v>700</v>
      </c>
    </row>
    <row r="8039" spans="1:21" x14ac:dyDescent="0.3">
      <c r="A8039" s="20">
        <v>121214</v>
      </c>
      <c r="B8039" s="27" t="s">
        <v>14789</v>
      </c>
      <c r="C8039" s="27">
        <v>1</v>
      </c>
      <c r="D8039" s="27" t="str">
        <f>VLOOKUP('Raw Data'!$C8039,'country description'!$A$2:$B$16,2,0)</f>
        <v>India</v>
      </c>
      <c r="E8039" s="27" t="s">
        <v>14732</v>
      </c>
      <c r="F8039" s="27" t="s">
        <v>14994</v>
      </c>
      <c r="G8039" s="27" t="s">
        <v>13292</v>
      </c>
      <c r="H8039" s="27" t="s">
        <v>18</v>
      </c>
      <c r="I8039" s="27" t="s">
        <v>19</v>
      </c>
      <c r="J8039" s="27" t="s">
        <v>24</v>
      </c>
      <c r="K8039" s="27">
        <v>3</v>
      </c>
      <c r="L8039" s="27">
        <v>970</v>
      </c>
      <c r="M8039" s="27">
        <v>1400</v>
      </c>
      <c r="N8039" s="27">
        <v>4.3</v>
      </c>
      <c r="O8039" s="27">
        <v>2015</v>
      </c>
      <c r="P8039" s="27">
        <v>2</v>
      </c>
      <c r="Q8039" s="27">
        <v>12</v>
      </c>
      <c r="R8039" s="28">
        <f>DATE('Raw Data'!$O8039,'Raw Data'!$P8039,'Raw Data'!$Q8039)</f>
        <v>42047</v>
      </c>
      <c r="S8039" s="27" t="str">
        <f>CONCATENATE(MID('Raw Data'!$H8039,FIND("(",'Raw Data'!$H8039)+1,FIND(")",'Raw Data'!$H8039)-FIND("(",'Raw Data'!$H8039)-1),"",'Raw Data'!$M8039)</f>
        <v>Rs.1400</v>
      </c>
      <c r="T8039" s="27">
        <f t="shared" si="125"/>
        <v>1</v>
      </c>
      <c r="U8039" s="29">
        <f>'Raw Data'!$M8039*'Raw Data'!$T8039</f>
        <v>1400</v>
      </c>
    </row>
    <row r="8040" spans="1:21" x14ac:dyDescent="0.3">
      <c r="A8040" s="20">
        <v>311523</v>
      </c>
      <c r="B8040" s="27" t="s">
        <v>5262</v>
      </c>
      <c r="C8040" s="27">
        <v>1</v>
      </c>
      <c r="D8040" s="27" t="str">
        <f>VLOOKUP('Raw Data'!$C8040,'country description'!$A$2:$B$16,2,0)</f>
        <v>India</v>
      </c>
      <c r="E8040" s="27" t="s">
        <v>14879</v>
      </c>
      <c r="F8040" s="27" t="s">
        <v>14995</v>
      </c>
      <c r="G8040" s="27" t="s">
        <v>5264</v>
      </c>
      <c r="H8040" s="27" t="s">
        <v>18</v>
      </c>
      <c r="I8040" s="27" t="s">
        <v>19</v>
      </c>
      <c r="J8040" s="27" t="s">
        <v>24</v>
      </c>
      <c r="K8040" s="27">
        <v>2</v>
      </c>
      <c r="L8040" s="27">
        <v>327</v>
      </c>
      <c r="M8040" s="27">
        <v>500</v>
      </c>
      <c r="N8040" s="27">
        <v>3.4</v>
      </c>
      <c r="O8040" s="27">
        <v>2011</v>
      </c>
      <c r="P8040" s="27">
        <v>2</v>
      </c>
      <c r="Q8040" s="27">
        <v>21</v>
      </c>
      <c r="R8040" s="28">
        <f>DATE('Raw Data'!$O8040,'Raw Data'!$P8040,'Raw Data'!$Q8040)</f>
        <v>40595</v>
      </c>
      <c r="S8040" s="27" t="str">
        <f>CONCATENATE(MID('Raw Data'!$H8040,FIND("(",'Raw Data'!$H8040)+1,FIND(")",'Raw Data'!$H8040)-FIND("(",'Raw Data'!$H8040)-1),"",'Raw Data'!$M8040)</f>
        <v>Rs.500</v>
      </c>
      <c r="T8040" s="27">
        <f t="shared" si="125"/>
        <v>1</v>
      </c>
      <c r="U8040" s="29">
        <f>'Raw Data'!$M8040*'Raw Data'!$T8040</f>
        <v>500</v>
      </c>
    </row>
    <row r="8041" spans="1:21" x14ac:dyDescent="0.3">
      <c r="A8041" s="20">
        <v>101212</v>
      </c>
      <c r="B8041" s="27" t="s">
        <v>14996</v>
      </c>
      <c r="C8041" s="27">
        <v>1</v>
      </c>
      <c r="D8041" s="27" t="str">
        <f>VLOOKUP('Raw Data'!$C8041,'country description'!$A$2:$B$16,2,0)</f>
        <v>India</v>
      </c>
      <c r="E8041" s="27" t="s">
        <v>14916</v>
      </c>
      <c r="F8041" s="27" t="s">
        <v>14997</v>
      </c>
      <c r="G8041" s="27" t="s">
        <v>12043</v>
      </c>
      <c r="H8041" s="27" t="s">
        <v>18</v>
      </c>
      <c r="I8041" s="27" t="s">
        <v>19</v>
      </c>
      <c r="J8041" s="27" t="s">
        <v>24</v>
      </c>
      <c r="K8041" s="27">
        <v>2</v>
      </c>
      <c r="L8041" s="27">
        <v>1469</v>
      </c>
      <c r="M8041" s="27">
        <v>750</v>
      </c>
      <c r="N8041" s="27">
        <v>4.7</v>
      </c>
      <c r="O8041" s="27">
        <v>2017</v>
      </c>
      <c r="P8041" s="27">
        <v>2</v>
      </c>
      <c r="Q8041" s="27">
        <v>9</v>
      </c>
      <c r="R8041" s="28">
        <f>DATE('Raw Data'!$O8041,'Raw Data'!$P8041,'Raw Data'!$Q8041)</f>
        <v>42775</v>
      </c>
      <c r="S8041" s="27" t="str">
        <f>CONCATENATE(MID('Raw Data'!$H8041,FIND("(",'Raw Data'!$H8041)+1,FIND(")",'Raw Data'!$H8041)-FIND("(",'Raw Data'!$H8041)-1),"",'Raw Data'!$M8041)</f>
        <v>Rs.750</v>
      </c>
      <c r="T8041" s="27">
        <f t="shared" si="125"/>
        <v>1</v>
      </c>
      <c r="U8041" s="29">
        <f>'Raw Data'!$M8041*'Raw Data'!$T8041</f>
        <v>750</v>
      </c>
    </row>
    <row r="8042" spans="1:21" x14ac:dyDescent="0.3">
      <c r="A8042" s="20">
        <v>16527711</v>
      </c>
      <c r="B8042" s="27" t="s">
        <v>14998</v>
      </c>
      <c r="C8042" s="27">
        <v>1</v>
      </c>
      <c r="D8042" s="27" t="str">
        <f>VLOOKUP('Raw Data'!$C8042,'country description'!$A$2:$B$16,2,0)</f>
        <v>India</v>
      </c>
      <c r="E8042" s="27" t="s">
        <v>14770</v>
      </c>
      <c r="F8042" s="27" t="s">
        <v>14999</v>
      </c>
      <c r="G8042" s="27" t="s">
        <v>15000</v>
      </c>
      <c r="H8042" s="27" t="s">
        <v>18</v>
      </c>
      <c r="I8042" s="27" t="s">
        <v>19</v>
      </c>
      <c r="J8042" s="27" t="s">
        <v>24</v>
      </c>
      <c r="K8042" s="27">
        <v>2</v>
      </c>
      <c r="L8042" s="27">
        <v>2076</v>
      </c>
      <c r="M8042" s="27">
        <v>700</v>
      </c>
      <c r="N8042" s="27">
        <v>3.9</v>
      </c>
      <c r="O8042" s="27">
        <v>2012</v>
      </c>
      <c r="P8042" s="27">
        <v>2</v>
      </c>
      <c r="Q8042" s="27">
        <v>23</v>
      </c>
      <c r="R8042" s="28">
        <f>DATE('Raw Data'!$O8042,'Raw Data'!$P8042,'Raw Data'!$Q8042)</f>
        <v>40962</v>
      </c>
      <c r="S8042" s="27" t="str">
        <f>CONCATENATE(MID('Raw Data'!$H8042,FIND("(",'Raw Data'!$H8042)+1,FIND(")",'Raw Data'!$H8042)-FIND("(",'Raw Data'!$H8042)-1),"",'Raw Data'!$M8042)</f>
        <v>Rs.700</v>
      </c>
      <c r="T8042" s="27">
        <f t="shared" si="125"/>
        <v>1</v>
      </c>
      <c r="U8042" s="29">
        <f>'Raw Data'!$M8042*'Raw Data'!$T8042</f>
        <v>700</v>
      </c>
    </row>
    <row r="8043" spans="1:21" x14ac:dyDescent="0.3">
      <c r="A8043" s="20">
        <v>18305628</v>
      </c>
      <c r="B8043" s="27" t="s">
        <v>15001</v>
      </c>
      <c r="C8043" s="27">
        <v>1</v>
      </c>
      <c r="D8043" s="27" t="str">
        <f>VLOOKUP('Raw Data'!$C8043,'country description'!$A$2:$B$16,2,0)</f>
        <v>India</v>
      </c>
      <c r="E8043" s="27" t="s">
        <v>14761</v>
      </c>
      <c r="F8043" s="27" t="s">
        <v>15002</v>
      </c>
      <c r="G8043" s="27" t="s">
        <v>15003</v>
      </c>
      <c r="H8043" s="27" t="s">
        <v>18</v>
      </c>
      <c r="I8043" s="27" t="s">
        <v>19</v>
      </c>
      <c r="J8043" s="27" t="s">
        <v>24</v>
      </c>
      <c r="K8043" s="27">
        <v>1</v>
      </c>
      <c r="L8043" s="27">
        <v>753</v>
      </c>
      <c r="M8043" s="27">
        <v>400</v>
      </c>
      <c r="N8043" s="27">
        <v>4.3</v>
      </c>
      <c r="O8043" s="27">
        <v>2014</v>
      </c>
      <c r="P8043" s="27">
        <v>1</v>
      </c>
      <c r="Q8043" s="27">
        <v>19</v>
      </c>
      <c r="R8043" s="28">
        <f>DATE('Raw Data'!$O8043,'Raw Data'!$P8043,'Raw Data'!$Q8043)</f>
        <v>41658</v>
      </c>
      <c r="S8043" s="27" t="str">
        <f>CONCATENATE(MID('Raw Data'!$H8043,FIND("(",'Raw Data'!$H8043)+1,FIND(")",'Raw Data'!$H8043)-FIND("(",'Raw Data'!$H8043)-1),"",'Raw Data'!$M8043)</f>
        <v>Rs.400</v>
      </c>
      <c r="T8043" s="27">
        <f t="shared" si="125"/>
        <v>1</v>
      </c>
      <c r="U8043" s="29">
        <f>'Raw Data'!$M8043*'Raw Data'!$T8043</f>
        <v>400</v>
      </c>
    </row>
    <row r="8044" spans="1:21" x14ac:dyDescent="0.3">
      <c r="A8044" s="20">
        <v>102813</v>
      </c>
      <c r="B8044" s="27" t="s">
        <v>15004</v>
      </c>
      <c r="C8044" s="27">
        <v>1</v>
      </c>
      <c r="D8044" s="27" t="str">
        <f>VLOOKUP('Raw Data'!$C8044,'country description'!$A$2:$B$16,2,0)</f>
        <v>India</v>
      </c>
      <c r="E8044" s="27" t="s">
        <v>14916</v>
      </c>
      <c r="F8044" s="27" t="s">
        <v>15005</v>
      </c>
      <c r="G8044" s="27" t="s">
        <v>2760</v>
      </c>
      <c r="H8044" s="27" t="s">
        <v>18</v>
      </c>
      <c r="I8044" s="27" t="s">
        <v>19</v>
      </c>
      <c r="J8044" s="27" t="s">
        <v>24</v>
      </c>
      <c r="K8044" s="27">
        <v>2</v>
      </c>
      <c r="L8044" s="27">
        <v>389</v>
      </c>
      <c r="M8044" s="27">
        <v>750</v>
      </c>
      <c r="N8044" s="27">
        <v>4.4000000000000004</v>
      </c>
      <c r="O8044" s="27">
        <v>2011</v>
      </c>
      <c r="P8044" s="27">
        <v>1</v>
      </c>
      <c r="Q8044" s="27">
        <v>28</v>
      </c>
      <c r="R8044" s="28">
        <f>DATE('Raw Data'!$O8044,'Raw Data'!$P8044,'Raw Data'!$Q8044)</f>
        <v>40571</v>
      </c>
      <c r="S8044" s="27" t="str">
        <f>CONCATENATE(MID('Raw Data'!$H8044,FIND("(",'Raw Data'!$H8044)+1,FIND(")",'Raw Data'!$H8044)-FIND("(",'Raw Data'!$H8044)-1),"",'Raw Data'!$M8044)</f>
        <v>Rs.750</v>
      </c>
      <c r="T8044" s="27">
        <f t="shared" si="125"/>
        <v>1</v>
      </c>
      <c r="U8044" s="29">
        <f>'Raw Data'!$M8044*'Raw Data'!$T8044</f>
        <v>750</v>
      </c>
    </row>
    <row r="8045" spans="1:21" x14ac:dyDescent="0.3">
      <c r="A8045" s="20">
        <v>18249144</v>
      </c>
      <c r="B8045" s="27" t="s">
        <v>15006</v>
      </c>
      <c r="C8045" s="27">
        <v>1</v>
      </c>
      <c r="D8045" s="27" t="str">
        <f>VLOOKUP('Raw Data'!$C8045,'country description'!$A$2:$B$16,2,0)</f>
        <v>India</v>
      </c>
      <c r="E8045" s="27" t="s">
        <v>14744</v>
      </c>
      <c r="F8045" s="27" t="s">
        <v>14946</v>
      </c>
      <c r="G8045" s="27" t="s">
        <v>15007</v>
      </c>
      <c r="H8045" s="27" t="s">
        <v>18</v>
      </c>
      <c r="I8045" s="27" t="s">
        <v>19</v>
      </c>
      <c r="J8045" s="27" t="s">
        <v>24</v>
      </c>
      <c r="K8045" s="27">
        <v>3</v>
      </c>
      <c r="L8045" s="27">
        <v>1103</v>
      </c>
      <c r="M8045" s="27">
        <v>1200</v>
      </c>
      <c r="N8045" s="27">
        <v>4.2</v>
      </c>
      <c r="O8045" s="27">
        <v>2016</v>
      </c>
      <c r="P8045" s="27">
        <v>1</v>
      </c>
      <c r="Q8045" s="27">
        <v>21</v>
      </c>
      <c r="R8045" s="28">
        <f>DATE('Raw Data'!$O8045,'Raw Data'!$P8045,'Raw Data'!$Q8045)</f>
        <v>42390</v>
      </c>
      <c r="S8045" s="27" t="str">
        <f>CONCATENATE(MID('Raw Data'!$H8045,FIND("(",'Raw Data'!$H8045)+1,FIND(")",'Raw Data'!$H8045)-FIND("(",'Raw Data'!$H8045)-1),"",'Raw Data'!$M8045)</f>
        <v>Rs.1200</v>
      </c>
      <c r="T8045" s="27">
        <f t="shared" si="125"/>
        <v>1</v>
      </c>
      <c r="U8045" s="29">
        <f>'Raw Data'!$M8045*'Raw Data'!$T8045</f>
        <v>1200</v>
      </c>
    </row>
    <row r="8046" spans="1:21" x14ac:dyDescent="0.3">
      <c r="A8046" s="20">
        <v>113433</v>
      </c>
      <c r="B8046" s="27" t="s">
        <v>15008</v>
      </c>
      <c r="C8046" s="27">
        <v>1</v>
      </c>
      <c r="D8046" s="27" t="str">
        <f>VLOOKUP('Raw Data'!$C8046,'country description'!$A$2:$B$16,2,0)</f>
        <v>India</v>
      </c>
      <c r="E8046" s="27" t="s">
        <v>11086</v>
      </c>
      <c r="F8046" s="27" t="s">
        <v>15009</v>
      </c>
      <c r="G8046" s="27" t="s">
        <v>15010</v>
      </c>
      <c r="H8046" s="27" t="s">
        <v>18</v>
      </c>
      <c r="I8046" s="27" t="s">
        <v>19</v>
      </c>
      <c r="J8046" s="27" t="s">
        <v>24</v>
      </c>
      <c r="K8046" s="27">
        <v>3</v>
      </c>
      <c r="L8046" s="27">
        <v>731</v>
      </c>
      <c r="M8046" s="27">
        <v>900</v>
      </c>
      <c r="N8046" s="27">
        <v>4.3</v>
      </c>
      <c r="O8046" s="27">
        <v>2012</v>
      </c>
      <c r="P8046" s="27">
        <v>12</v>
      </c>
      <c r="Q8046" s="27">
        <v>22</v>
      </c>
      <c r="R8046" s="28">
        <f>DATE('Raw Data'!$O8046,'Raw Data'!$P8046,'Raw Data'!$Q8046)</f>
        <v>41265</v>
      </c>
      <c r="S8046" s="27" t="str">
        <f>CONCATENATE(MID('Raw Data'!$H8046,FIND("(",'Raw Data'!$H8046)+1,FIND(")",'Raw Data'!$H8046)-FIND("(",'Raw Data'!$H8046)-1),"",'Raw Data'!$M8046)</f>
        <v>Rs.900</v>
      </c>
      <c r="T8046" s="27">
        <f t="shared" si="125"/>
        <v>1</v>
      </c>
      <c r="U8046" s="29">
        <f>'Raw Data'!$M8046*'Raw Data'!$T8046</f>
        <v>900</v>
      </c>
    </row>
    <row r="8047" spans="1:21" x14ac:dyDescent="0.3">
      <c r="A8047" s="20">
        <v>18385186</v>
      </c>
      <c r="B8047" s="27" t="s">
        <v>15011</v>
      </c>
      <c r="C8047" s="27">
        <v>1</v>
      </c>
      <c r="D8047" s="27" t="str">
        <f>VLOOKUP('Raw Data'!$C8047,'country description'!$A$2:$B$16,2,0)</f>
        <v>India</v>
      </c>
      <c r="E8047" s="27" t="s">
        <v>11086</v>
      </c>
      <c r="F8047" s="27" t="s">
        <v>15012</v>
      </c>
      <c r="G8047" s="27" t="s">
        <v>3119</v>
      </c>
      <c r="H8047" s="27" t="s">
        <v>18</v>
      </c>
      <c r="I8047" s="27" t="s">
        <v>19</v>
      </c>
      <c r="J8047" s="27" t="s">
        <v>24</v>
      </c>
      <c r="K8047" s="27">
        <v>2</v>
      </c>
      <c r="L8047" s="27">
        <v>317</v>
      </c>
      <c r="M8047" s="27">
        <v>600</v>
      </c>
      <c r="N8047" s="27">
        <v>4.4000000000000004</v>
      </c>
      <c r="O8047" s="27">
        <v>2012</v>
      </c>
      <c r="P8047" s="27">
        <v>12</v>
      </c>
      <c r="Q8047" s="27">
        <v>16</v>
      </c>
      <c r="R8047" s="28">
        <f>DATE('Raw Data'!$O8047,'Raw Data'!$P8047,'Raw Data'!$Q8047)</f>
        <v>41259</v>
      </c>
      <c r="S8047" s="27" t="str">
        <f>CONCATENATE(MID('Raw Data'!$H8047,FIND("(",'Raw Data'!$H8047)+1,FIND(")",'Raw Data'!$H8047)-FIND("(",'Raw Data'!$H8047)-1),"",'Raw Data'!$M8047)</f>
        <v>Rs.600</v>
      </c>
      <c r="T8047" s="27">
        <f t="shared" si="125"/>
        <v>1</v>
      </c>
      <c r="U8047" s="29">
        <f>'Raw Data'!$M8047*'Raw Data'!$T8047</f>
        <v>600</v>
      </c>
    </row>
    <row r="8048" spans="1:21" x14ac:dyDescent="0.3">
      <c r="A8048" s="20">
        <v>73279</v>
      </c>
      <c r="B8048" s="27" t="s">
        <v>15013</v>
      </c>
      <c r="C8048" s="27">
        <v>1</v>
      </c>
      <c r="D8048" s="27" t="str">
        <f>VLOOKUP('Raw Data'!$C8048,'country description'!$A$2:$B$16,2,0)</f>
        <v>India</v>
      </c>
      <c r="E8048" s="27" t="s">
        <v>14736</v>
      </c>
      <c r="F8048" s="27" t="s">
        <v>15014</v>
      </c>
      <c r="G8048" s="27" t="s">
        <v>883</v>
      </c>
      <c r="H8048" s="27" t="s">
        <v>18</v>
      </c>
      <c r="I8048" s="27" t="s">
        <v>19</v>
      </c>
      <c r="J8048" s="27" t="s">
        <v>24</v>
      </c>
      <c r="K8048" s="27">
        <v>2</v>
      </c>
      <c r="L8048" s="27">
        <v>1317</v>
      </c>
      <c r="M8048" s="27">
        <v>900</v>
      </c>
      <c r="N8048" s="27">
        <v>3.8</v>
      </c>
      <c r="O8048" s="27">
        <v>2013</v>
      </c>
      <c r="P8048" s="27">
        <v>12</v>
      </c>
      <c r="Q8048" s="27">
        <v>23</v>
      </c>
      <c r="R8048" s="28">
        <f>DATE('Raw Data'!$O8048,'Raw Data'!$P8048,'Raw Data'!$Q8048)</f>
        <v>41631</v>
      </c>
      <c r="S8048" s="27" t="str">
        <f>CONCATENATE(MID('Raw Data'!$H8048,FIND("(",'Raw Data'!$H8048)+1,FIND(")",'Raw Data'!$H8048)-FIND("(",'Raw Data'!$H8048)-1),"",'Raw Data'!$M8048)</f>
        <v>Rs.900</v>
      </c>
      <c r="T8048" s="27">
        <f t="shared" si="125"/>
        <v>1</v>
      </c>
      <c r="U8048" s="29">
        <f>'Raw Data'!$M8048*'Raw Data'!$T8048</f>
        <v>900</v>
      </c>
    </row>
    <row r="8049" spans="1:21" x14ac:dyDescent="0.3">
      <c r="A8049" s="20">
        <v>3000122</v>
      </c>
      <c r="B8049" s="27" t="s">
        <v>15015</v>
      </c>
      <c r="C8049" s="27">
        <v>1</v>
      </c>
      <c r="D8049" s="27" t="str">
        <f>VLOOKUP('Raw Data'!$C8049,'country description'!$A$2:$B$16,2,0)</f>
        <v>India</v>
      </c>
      <c r="E8049" s="27" t="s">
        <v>10230</v>
      </c>
      <c r="F8049" s="27" t="s">
        <v>15016</v>
      </c>
      <c r="G8049" s="27" t="s">
        <v>401</v>
      </c>
      <c r="H8049" s="27" t="s">
        <v>18</v>
      </c>
      <c r="I8049" s="27" t="s">
        <v>19</v>
      </c>
      <c r="J8049" s="27" t="s">
        <v>24</v>
      </c>
      <c r="K8049" s="27">
        <v>2</v>
      </c>
      <c r="L8049" s="27">
        <v>274</v>
      </c>
      <c r="M8049" s="27">
        <v>600</v>
      </c>
      <c r="N8049" s="27">
        <v>3.5</v>
      </c>
      <c r="O8049" s="27">
        <v>2012</v>
      </c>
      <c r="P8049" s="27">
        <v>12</v>
      </c>
      <c r="Q8049" s="27">
        <v>17</v>
      </c>
      <c r="R8049" s="28">
        <f>DATE('Raw Data'!$O8049,'Raw Data'!$P8049,'Raw Data'!$Q8049)</f>
        <v>41260</v>
      </c>
      <c r="S8049" s="27" t="str">
        <f>CONCATENATE(MID('Raw Data'!$H8049,FIND("(",'Raw Data'!$H8049)+1,FIND(")",'Raw Data'!$H8049)-FIND("(",'Raw Data'!$H8049)-1),"",'Raw Data'!$M8049)</f>
        <v>Rs.600</v>
      </c>
      <c r="T8049" s="27">
        <f t="shared" si="125"/>
        <v>1</v>
      </c>
      <c r="U8049" s="29">
        <f>'Raw Data'!$M8049*'Raw Data'!$T8049</f>
        <v>600</v>
      </c>
    </row>
    <row r="8050" spans="1:21" x14ac:dyDescent="0.3">
      <c r="A8050" s="20">
        <v>17953902</v>
      </c>
      <c r="B8050" s="27" t="s">
        <v>6847</v>
      </c>
      <c r="C8050" s="27">
        <v>1</v>
      </c>
      <c r="D8050" s="27" t="str">
        <f>VLOOKUP('Raw Data'!$C8050,'country description'!$A$2:$B$16,2,0)</f>
        <v>India</v>
      </c>
      <c r="E8050" s="27" t="s">
        <v>14879</v>
      </c>
      <c r="F8050" s="27" t="s">
        <v>15017</v>
      </c>
      <c r="G8050" s="27" t="s">
        <v>835</v>
      </c>
      <c r="H8050" s="27" t="s">
        <v>18</v>
      </c>
      <c r="I8050" s="27" t="s">
        <v>19</v>
      </c>
      <c r="J8050" s="27" t="s">
        <v>24</v>
      </c>
      <c r="K8050" s="27">
        <v>2</v>
      </c>
      <c r="L8050" s="27">
        <v>80</v>
      </c>
      <c r="M8050" s="27">
        <v>550</v>
      </c>
      <c r="N8050" s="27">
        <v>3.2</v>
      </c>
      <c r="O8050" s="27">
        <v>2013</v>
      </c>
      <c r="P8050" s="27">
        <v>12</v>
      </c>
      <c r="Q8050" s="27">
        <v>28</v>
      </c>
      <c r="R8050" s="28">
        <f>DATE('Raw Data'!$O8050,'Raw Data'!$P8050,'Raw Data'!$Q8050)</f>
        <v>41636</v>
      </c>
      <c r="S8050" s="27" t="str">
        <f>CONCATENATE(MID('Raw Data'!$H8050,FIND("(",'Raw Data'!$H8050)+1,FIND(")",'Raw Data'!$H8050)-FIND("(",'Raw Data'!$H8050)-1),"",'Raw Data'!$M8050)</f>
        <v>Rs.550</v>
      </c>
      <c r="T8050" s="27">
        <f t="shared" si="125"/>
        <v>1</v>
      </c>
      <c r="U8050" s="29">
        <f>'Raw Data'!$M8050*'Raw Data'!$T8050</f>
        <v>550</v>
      </c>
    </row>
    <row r="8051" spans="1:21" x14ac:dyDescent="0.3">
      <c r="A8051" s="20">
        <v>101884</v>
      </c>
      <c r="B8051" s="27" t="s">
        <v>15018</v>
      </c>
      <c r="C8051" s="27">
        <v>1</v>
      </c>
      <c r="D8051" s="27" t="str">
        <f>VLOOKUP('Raw Data'!$C8051,'country description'!$A$2:$B$16,2,0)</f>
        <v>India</v>
      </c>
      <c r="E8051" s="27" t="s">
        <v>14916</v>
      </c>
      <c r="F8051" s="27" t="s">
        <v>15019</v>
      </c>
      <c r="G8051" s="27" t="s">
        <v>15020</v>
      </c>
      <c r="H8051" s="27" t="s">
        <v>18</v>
      </c>
      <c r="I8051" s="27" t="s">
        <v>19</v>
      </c>
      <c r="J8051" s="27" t="s">
        <v>24</v>
      </c>
      <c r="K8051" s="27">
        <v>3</v>
      </c>
      <c r="L8051" s="27">
        <v>582</v>
      </c>
      <c r="M8051" s="27">
        <v>1400</v>
      </c>
      <c r="N8051" s="27">
        <v>4</v>
      </c>
      <c r="O8051" s="27">
        <v>2017</v>
      </c>
      <c r="P8051" s="27">
        <v>12</v>
      </c>
      <c r="Q8051" s="27">
        <v>4</v>
      </c>
      <c r="R8051" s="28">
        <f>DATE('Raw Data'!$O8051,'Raw Data'!$P8051,'Raw Data'!$Q8051)</f>
        <v>43073</v>
      </c>
      <c r="S8051" s="27" t="str">
        <f>CONCATENATE(MID('Raw Data'!$H8051,FIND("(",'Raw Data'!$H8051)+1,FIND(")",'Raw Data'!$H8051)-FIND("(",'Raw Data'!$H8051)-1),"",'Raw Data'!$M8051)</f>
        <v>Rs.1400</v>
      </c>
      <c r="T8051" s="27">
        <f t="shared" si="125"/>
        <v>1</v>
      </c>
      <c r="U8051" s="29">
        <f>'Raw Data'!$M8051*'Raw Data'!$T8051</f>
        <v>1400</v>
      </c>
    </row>
    <row r="8052" spans="1:21" x14ac:dyDescent="0.3">
      <c r="A8052" s="20">
        <v>101311</v>
      </c>
      <c r="B8052" s="27" t="s">
        <v>15021</v>
      </c>
      <c r="C8052" s="27">
        <v>1</v>
      </c>
      <c r="D8052" s="27" t="str">
        <f>VLOOKUP('Raw Data'!$C8052,'country description'!$A$2:$B$16,2,0)</f>
        <v>India</v>
      </c>
      <c r="E8052" s="27" t="s">
        <v>14916</v>
      </c>
      <c r="F8052" s="27" t="s">
        <v>15022</v>
      </c>
      <c r="G8052" s="27" t="s">
        <v>15023</v>
      </c>
      <c r="H8052" s="27" t="s">
        <v>18</v>
      </c>
      <c r="I8052" s="27" t="s">
        <v>19</v>
      </c>
      <c r="J8052" s="27" t="s">
        <v>24</v>
      </c>
      <c r="K8052" s="27">
        <v>3</v>
      </c>
      <c r="L8052" s="27">
        <v>633</v>
      </c>
      <c r="M8052" s="27">
        <v>1000</v>
      </c>
      <c r="N8052" s="27">
        <v>4.2</v>
      </c>
      <c r="O8052" s="27">
        <v>2016</v>
      </c>
      <c r="P8052" s="27">
        <v>12</v>
      </c>
      <c r="Q8052" s="27">
        <v>5</v>
      </c>
      <c r="R8052" s="28">
        <f>DATE('Raw Data'!$O8052,'Raw Data'!$P8052,'Raw Data'!$Q8052)</f>
        <v>42709</v>
      </c>
      <c r="S8052" s="27" t="str">
        <f>CONCATENATE(MID('Raw Data'!$H8052,FIND("(",'Raw Data'!$H8052)+1,FIND(")",'Raw Data'!$H8052)-FIND("(",'Raw Data'!$H8052)-1),"",'Raw Data'!$M8052)</f>
        <v>Rs.1000</v>
      </c>
      <c r="T8052" s="27">
        <f t="shared" si="125"/>
        <v>1</v>
      </c>
      <c r="U8052" s="29">
        <f>'Raw Data'!$M8052*'Raw Data'!$T8052</f>
        <v>1000</v>
      </c>
    </row>
    <row r="8053" spans="1:21" x14ac:dyDescent="0.3">
      <c r="A8053" s="20">
        <v>18424018</v>
      </c>
      <c r="B8053" s="27" t="s">
        <v>15024</v>
      </c>
      <c r="C8053" s="27">
        <v>1</v>
      </c>
      <c r="D8053" s="27" t="str">
        <f>VLOOKUP('Raw Data'!$C8053,'country description'!$A$2:$B$16,2,0)</f>
        <v>India</v>
      </c>
      <c r="E8053" s="27" t="s">
        <v>15025</v>
      </c>
      <c r="F8053" s="27" t="s">
        <v>15026</v>
      </c>
      <c r="G8053" s="27" t="s">
        <v>3216</v>
      </c>
      <c r="H8053" s="27" t="s">
        <v>18</v>
      </c>
      <c r="I8053" s="27" t="s">
        <v>19</v>
      </c>
      <c r="J8053" s="27" t="s">
        <v>24</v>
      </c>
      <c r="K8053" s="27">
        <v>2</v>
      </c>
      <c r="L8053" s="27">
        <v>99</v>
      </c>
      <c r="M8053" s="27">
        <v>550</v>
      </c>
      <c r="N8053" s="27">
        <v>4.3</v>
      </c>
      <c r="O8053" s="27">
        <v>2016</v>
      </c>
      <c r="P8053" s="27">
        <v>12</v>
      </c>
      <c r="Q8053" s="27">
        <v>26</v>
      </c>
      <c r="R8053" s="28">
        <f>DATE('Raw Data'!$O8053,'Raw Data'!$P8053,'Raw Data'!$Q8053)</f>
        <v>42730</v>
      </c>
      <c r="S8053" s="27" t="str">
        <f>CONCATENATE(MID('Raw Data'!$H8053,FIND("(",'Raw Data'!$H8053)+1,FIND(")",'Raw Data'!$H8053)-FIND("(",'Raw Data'!$H8053)-1),"",'Raw Data'!$M8053)</f>
        <v>Rs.550</v>
      </c>
      <c r="T8053" s="27">
        <f t="shared" si="125"/>
        <v>1</v>
      </c>
      <c r="U8053" s="29">
        <f>'Raw Data'!$M8053*'Raw Data'!$T8053</f>
        <v>550</v>
      </c>
    </row>
    <row r="8054" spans="1:21" x14ac:dyDescent="0.3">
      <c r="A8054" s="20">
        <v>3301013</v>
      </c>
      <c r="B8054" s="27" t="s">
        <v>15027</v>
      </c>
      <c r="C8054" s="27">
        <v>1</v>
      </c>
      <c r="D8054" s="27" t="str">
        <f>VLOOKUP('Raw Data'!$C8054,'country description'!$A$2:$B$16,2,0)</f>
        <v>India</v>
      </c>
      <c r="E8054" s="27" t="s">
        <v>10920</v>
      </c>
      <c r="F8054" s="27" t="s">
        <v>15028</v>
      </c>
      <c r="G8054" s="27" t="s">
        <v>390</v>
      </c>
      <c r="H8054" s="27" t="s">
        <v>18</v>
      </c>
      <c r="I8054" s="27" t="s">
        <v>19</v>
      </c>
      <c r="J8054" s="27" t="s">
        <v>24</v>
      </c>
      <c r="K8054" s="27">
        <v>2</v>
      </c>
      <c r="L8054" s="27">
        <v>88</v>
      </c>
      <c r="M8054" s="27">
        <v>550</v>
      </c>
      <c r="N8054" s="27">
        <v>4.3</v>
      </c>
      <c r="O8054" s="27">
        <v>2013</v>
      </c>
      <c r="P8054" s="27">
        <v>12</v>
      </c>
      <c r="Q8054" s="27">
        <v>8</v>
      </c>
      <c r="R8054" s="28">
        <f>DATE('Raw Data'!$O8054,'Raw Data'!$P8054,'Raw Data'!$Q8054)</f>
        <v>41616</v>
      </c>
      <c r="S8054" s="27" t="str">
        <f>CONCATENATE(MID('Raw Data'!$H8054,FIND("(",'Raw Data'!$H8054)+1,FIND(")",'Raw Data'!$H8054)-FIND("(",'Raw Data'!$H8054)-1),"",'Raw Data'!$M8054)</f>
        <v>Rs.550</v>
      </c>
      <c r="T8054" s="27">
        <f t="shared" si="125"/>
        <v>1</v>
      </c>
      <c r="U8054" s="29">
        <f>'Raw Data'!$M8054*'Raw Data'!$T8054</f>
        <v>550</v>
      </c>
    </row>
    <row r="8055" spans="1:21" x14ac:dyDescent="0.3">
      <c r="A8055" s="20">
        <v>3300741</v>
      </c>
      <c r="B8055" s="27" t="s">
        <v>15029</v>
      </c>
      <c r="C8055" s="27">
        <v>1</v>
      </c>
      <c r="D8055" s="27" t="str">
        <f>VLOOKUP('Raw Data'!$C8055,'country description'!$A$2:$B$16,2,0)</f>
        <v>India</v>
      </c>
      <c r="E8055" s="27" t="s">
        <v>10920</v>
      </c>
      <c r="F8055" s="27" t="s">
        <v>15030</v>
      </c>
      <c r="G8055" s="27" t="s">
        <v>15031</v>
      </c>
      <c r="H8055" s="27" t="s">
        <v>18</v>
      </c>
      <c r="I8055" s="27" t="s">
        <v>19</v>
      </c>
      <c r="J8055" s="27" t="s">
        <v>24</v>
      </c>
      <c r="K8055" s="27">
        <v>2</v>
      </c>
      <c r="L8055" s="27">
        <v>201</v>
      </c>
      <c r="M8055" s="27">
        <v>400</v>
      </c>
      <c r="N8055" s="27">
        <v>3.7</v>
      </c>
      <c r="O8055" s="27">
        <v>2013</v>
      </c>
      <c r="P8055" s="27">
        <v>12</v>
      </c>
      <c r="Q8055" s="27">
        <v>5</v>
      </c>
      <c r="R8055" s="28">
        <f>DATE('Raw Data'!$O8055,'Raw Data'!$P8055,'Raw Data'!$Q8055)</f>
        <v>41613</v>
      </c>
      <c r="S8055" s="27" t="str">
        <f>CONCATENATE(MID('Raw Data'!$H8055,FIND("(",'Raw Data'!$H8055)+1,FIND(")",'Raw Data'!$H8055)-FIND("(",'Raw Data'!$H8055)-1),"",'Raw Data'!$M8055)</f>
        <v>Rs.400</v>
      </c>
      <c r="T8055" s="27">
        <f t="shared" si="125"/>
        <v>1</v>
      </c>
      <c r="U8055" s="29">
        <f>'Raw Data'!$M8055*'Raw Data'!$T8055</f>
        <v>400</v>
      </c>
    </row>
    <row r="8056" spans="1:21" x14ac:dyDescent="0.3">
      <c r="A8056" s="20">
        <v>3301169</v>
      </c>
      <c r="B8056" s="27" t="s">
        <v>15032</v>
      </c>
      <c r="C8056" s="27">
        <v>1</v>
      </c>
      <c r="D8056" s="27" t="str">
        <f>VLOOKUP('Raw Data'!$C8056,'country description'!$A$2:$B$16,2,0)</f>
        <v>India</v>
      </c>
      <c r="E8056" s="27" t="s">
        <v>10920</v>
      </c>
      <c r="F8056" s="27" t="s">
        <v>15033</v>
      </c>
      <c r="G8056" s="27" t="s">
        <v>5397</v>
      </c>
      <c r="H8056" s="27" t="s">
        <v>18</v>
      </c>
      <c r="I8056" s="27" t="s">
        <v>19</v>
      </c>
      <c r="J8056" s="27" t="s">
        <v>24</v>
      </c>
      <c r="K8056" s="27">
        <v>1</v>
      </c>
      <c r="L8056" s="27">
        <v>19</v>
      </c>
      <c r="M8056" s="27">
        <v>250</v>
      </c>
      <c r="N8056" s="27">
        <v>3.9</v>
      </c>
      <c r="O8056" s="27">
        <v>2016</v>
      </c>
      <c r="P8056" s="27">
        <v>12</v>
      </c>
      <c r="Q8056" s="27">
        <v>7</v>
      </c>
      <c r="R8056" s="28">
        <f>DATE('Raw Data'!$O8056,'Raw Data'!$P8056,'Raw Data'!$Q8056)</f>
        <v>42711</v>
      </c>
      <c r="S8056" s="27" t="str">
        <f>CONCATENATE(MID('Raw Data'!$H8056,FIND("(",'Raw Data'!$H8056)+1,FIND(")",'Raw Data'!$H8056)-FIND("(",'Raw Data'!$H8056)-1),"",'Raw Data'!$M8056)</f>
        <v>Rs.250</v>
      </c>
      <c r="T8056" s="27">
        <f t="shared" si="125"/>
        <v>1</v>
      </c>
      <c r="U8056" s="29">
        <f>'Raw Data'!$M8056*'Raw Data'!$T8056</f>
        <v>250</v>
      </c>
    </row>
    <row r="8057" spans="1:21" x14ac:dyDescent="0.3">
      <c r="A8057" s="20">
        <v>18260777</v>
      </c>
      <c r="B8057" s="27" t="s">
        <v>15034</v>
      </c>
      <c r="C8057" s="27">
        <v>1</v>
      </c>
      <c r="D8057" s="27" t="str">
        <f>VLOOKUP('Raw Data'!$C8057,'country description'!$A$2:$B$16,2,0)</f>
        <v>India</v>
      </c>
      <c r="E8057" s="27" t="s">
        <v>10230</v>
      </c>
      <c r="F8057" s="27" t="s">
        <v>15035</v>
      </c>
      <c r="G8057" s="27" t="s">
        <v>14086</v>
      </c>
      <c r="H8057" s="27" t="s">
        <v>18</v>
      </c>
      <c r="I8057" s="27" t="s">
        <v>19</v>
      </c>
      <c r="J8057" s="27" t="s">
        <v>24</v>
      </c>
      <c r="K8057" s="27">
        <v>3</v>
      </c>
      <c r="L8057" s="27">
        <v>202</v>
      </c>
      <c r="M8057" s="27">
        <v>800</v>
      </c>
      <c r="N8057" s="27">
        <v>4.5999999999999996</v>
      </c>
      <c r="O8057" s="27">
        <v>2011</v>
      </c>
      <c r="P8057" s="27">
        <v>11</v>
      </c>
      <c r="Q8057" s="27">
        <v>15</v>
      </c>
      <c r="R8057" s="28">
        <f>DATE('Raw Data'!$O8057,'Raw Data'!$P8057,'Raw Data'!$Q8057)</f>
        <v>40862</v>
      </c>
      <c r="S8057" s="27" t="str">
        <f>CONCATENATE(MID('Raw Data'!$H8057,FIND("(",'Raw Data'!$H8057)+1,FIND(")",'Raw Data'!$H8057)-FIND("(",'Raw Data'!$H8057)-1),"",'Raw Data'!$M8057)</f>
        <v>Rs.800</v>
      </c>
      <c r="T8057" s="27">
        <f t="shared" si="125"/>
        <v>1</v>
      </c>
      <c r="U8057" s="29">
        <f>'Raw Data'!$M8057*'Raw Data'!$T8057</f>
        <v>800</v>
      </c>
    </row>
    <row r="8058" spans="1:21" x14ac:dyDescent="0.3">
      <c r="A8058" s="20">
        <v>3824</v>
      </c>
      <c r="B8058" s="27" t="s">
        <v>12992</v>
      </c>
      <c r="C8058" s="27">
        <v>1</v>
      </c>
      <c r="D8058" s="27" t="str">
        <f>VLOOKUP('Raw Data'!$C8058,'country description'!$A$2:$B$16,2,0)</f>
        <v>India</v>
      </c>
      <c r="E8058" s="27" t="s">
        <v>14879</v>
      </c>
      <c r="F8058" s="27" t="s">
        <v>15036</v>
      </c>
      <c r="G8058" s="27" t="s">
        <v>455</v>
      </c>
      <c r="H8058" s="27" t="s">
        <v>18</v>
      </c>
      <c r="I8058" s="27" t="s">
        <v>19</v>
      </c>
      <c r="J8058" s="27" t="s">
        <v>24</v>
      </c>
      <c r="K8058" s="27">
        <v>2</v>
      </c>
      <c r="L8058" s="27">
        <v>181</v>
      </c>
      <c r="M8058" s="27">
        <v>700</v>
      </c>
      <c r="N8058" s="27">
        <v>2.6</v>
      </c>
      <c r="O8058" s="27">
        <v>2013</v>
      </c>
      <c r="P8058" s="27">
        <v>11</v>
      </c>
      <c r="Q8058" s="27">
        <v>19</v>
      </c>
      <c r="R8058" s="28">
        <f>DATE('Raw Data'!$O8058,'Raw Data'!$P8058,'Raw Data'!$Q8058)</f>
        <v>41597</v>
      </c>
      <c r="S8058" s="27" t="str">
        <f>CONCATENATE(MID('Raw Data'!$H8058,FIND("(",'Raw Data'!$H8058)+1,FIND(")",'Raw Data'!$H8058)-FIND("(",'Raw Data'!$H8058)-1),"",'Raw Data'!$M8058)</f>
        <v>Rs.700</v>
      </c>
      <c r="T8058" s="27">
        <f t="shared" si="125"/>
        <v>1</v>
      </c>
      <c r="U8058" s="29">
        <f>'Raw Data'!$M8058*'Raw Data'!$T8058</f>
        <v>700</v>
      </c>
    </row>
    <row r="8059" spans="1:21" x14ac:dyDescent="0.3">
      <c r="A8059" s="20">
        <v>103019</v>
      </c>
      <c r="B8059" s="27" t="s">
        <v>15037</v>
      </c>
      <c r="C8059" s="27">
        <v>1</v>
      </c>
      <c r="D8059" s="27" t="str">
        <f>VLOOKUP('Raw Data'!$C8059,'country description'!$A$2:$B$16,2,0)</f>
        <v>India</v>
      </c>
      <c r="E8059" s="27" t="s">
        <v>14916</v>
      </c>
      <c r="F8059" s="27" t="s">
        <v>15038</v>
      </c>
      <c r="G8059" s="27" t="s">
        <v>15039</v>
      </c>
      <c r="H8059" s="27" t="s">
        <v>18</v>
      </c>
      <c r="I8059" s="27" t="s">
        <v>19</v>
      </c>
      <c r="J8059" s="27" t="s">
        <v>24</v>
      </c>
      <c r="K8059" s="27">
        <v>2</v>
      </c>
      <c r="L8059" s="27">
        <v>198</v>
      </c>
      <c r="M8059" s="27">
        <v>650</v>
      </c>
      <c r="N8059" s="27">
        <v>4.2</v>
      </c>
      <c r="O8059" s="27">
        <v>2010</v>
      </c>
      <c r="P8059" s="27">
        <v>11</v>
      </c>
      <c r="Q8059" s="27">
        <v>5</v>
      </c>
      <c r="R8059" s="28">
        <f>DATE('Raw Data'!$O8059,'Raw Data'!$P8059,'Raw Data'!$Q8059)</f>
        <v>40487</v>
      </c>
      <c r="S8059" s="27" t="str">
        <f>CONCATENATE(MID('Raw Data'!$H8059,FIND("(",'Raw Data'!$H8059)+1,FIND(")",'Raw Data'!$H8059)-FIND("(",'Raw Data'!$H8059)-1),"",'Raw Data'!$M8059)</f>
        <v>Rs.650</v>
      </c>
      <c r="T8059" s="27">
        <f t="shared" si="125"/>
        <v>1</v>
      </c>
      <c r="U8059" s="29">
        <f>'Raw Data'!$M8059*'Raw Data'!$T8059</f>
        <v>650</v>
      </c>
    </row>
    <row r="8060" spans="1:21" x14ac:dyDescent="0.3">
      <c r="A8060" s="20">
        <v>3300138</v>
      </c>
      <c r="B8060" s="27" t="s">
        <v>15040</v>
      </c>
      <c r="C8060" s="27">
        <v>1</v>
      </c>
      <c r="D8060" s="27" t="str">
        <f>VLOOKUP('Raw Data'!$C8060,'country description'!$A$2:$B$16,2,0)</f>
        <v>India</v>
      </c>
      <c r="E8060" s="27" t="s">
        <v>10920</v>
      </c>
      <c r="F8060" s="27" t="s">
        <v>15041</v>
      </c>
      <c r="G8060" s="27" t="s">
        <v>723</v>
      </c>
      <c r="H8060" s="27" t="s">
        <v>18</v>
      </c>
      <c r="I8060" s="27" t="s">
        <v>19</v>
      </c>
      <c r="J8060" s="27" t="s">
        <v>24</v>
      </c>
      <c r="K8060" s="27">
        <v>2</v>
      </c>
      <c r="L8060" s="27">
        <v>185</v>
      </c>
      <c r="M8060" s="27">
        <v>550</v>
      </c>
      <c r="N8060" s="27">
        <v>4</v>
      </c>
      <c r="O8060" s="27">
        <v>2016</v>
      </c>
      <c r="P8060" s="27">
        <v>11</v>
      </c>
      <c r="Q8060" s="27">
        <v>13</v>
      </c>
      <c r="R8060" s="28">
        <f>DATE('Raw Data'!$O8060,'Raw Data'!$P8060,'Raw Data'!$Q8060)</f>
        <v>42687</v>
      </c>
      <c r="S8060" s="27" t="str">
        <f>CONCATENATE(MID('Raw Data'!$H8060,FIND("(",'Raw Data'!$H8060)+1,FIND(")",'Raw Data'!$H8060)-FIND("(",'Raw Data'!$H8060)-1),"",'Raw Data'!$M8060)</f>
        <v>Rs.550</v>
      </c>
      <c r="T8060" s="27">
        <f t="shared" si="125"/>
        <v>1</v>
      </c>
      <c r="U8060" s="29">
        <f>'Raw Data'!$M8060*'Raw Data'!$T8060</f>
        <v>550</v>
      </c>
    </row>
    <row r="8061" spans="1:21" x14ac:dyDescent="0.3">
      <c r="A8061" s="20">
        <v>121425</v>
      </c>
      <c r="B8061" s="27" t="s">
        <v>15042</v>
      </c>
      <c r="C8061" s="27">
        <v>1</v>
      </c>
      <c r="D8061" s="27" t="str">
        <f>VLOOKUP('Raw Data'!$C8061,'country description'!$A$2:$B$16,2,0)</f>
        <v>India</v>
      </c>
      <c r="E8061" s="27" t="s">
        <v>14732</v>
      </c>
      <c r="F8061" s="27" t="s">
        <v>15043</v>
      </c>
      <c r="G8061" s="27" t="s">
        <v>15044</v>
      </c>
      <c r="H8061" s="27" t="s">
        <v>18</v>
      </c>
      <c r="I8061" s="27" t="s">
        <v>19</v>
      </c>
      <c r="J8061" s="27" t="s">
        <v>24</v>
      </c>
      <c r="K8061" s="27">
        <v>1</v>
      </c>
      <c r="L8061" s="27">
        <v>265</v>
      </c>
      <c r="M8061" s="27">
        <v>450</v>
      </c>
      <c r="N8061" s="27">
        <v>4</v>
      </c>
      <c r="O8061" s="27">
        <v>2012</v>
      </c>
      <c r="P8061" s="27">
        <v>10</v>
      </c>
      <c r="Q8061" s="27">
        <v>28</v>
      </c>
      <c r="R8061" s="28">
        <f>DATE('Raw Data'!$O8061,'Raw Data'!$P8061,'Raw Data'!$Q8061)</f>
        <v>41210</v>
      </c>
      <c r="S8061" s="27" t="str">
        <f>CONCATENATE(MID('Raw Data'!$H8061,FIND("(",'Raw Data'!$H8061)+1,FIND(")",'Raw Data'!$H8061)-FIND("(",'Raw Data'!$H8061)-1),"",'Raw Data'!$M8061)</f>
        <v>Rs.450</v>
      </c>
      <c r="T8061" s="27">
        <f t="shared" si="125"/>
        <v>1</v>
      </c>
      <c r="U8061" s="29">
        <f>'Raw Data'!$M8061*'Raw Data'!$T8061</f>
        <v>450</v>
      </c>
    </row>
    <row r="8062" spans="1:21" x14ac:dyDescent="0.3">
      <c r="A8062" s="20">
        <v>122940</v>
      </c>
      <c r="B8062" s="27" t="s">
        <v>8982</v>
      </c>
      <c r="C8062" s="27">
        <v>1</v>
      </c>
      <c r="D8062" s="27" t="str">
        <f>VLOOKUP('Raw Data'!$C8062,'country description'!$A$2:$B$16,2,0)</f>
        <v>India</v>
      </c>
      <c r="E8062" s="27" t="s">
        <v>14732</v>
      </c>
      <c r="F8062" s="27" t="s">
        <v>15045</v>
      </c>
      <c r="G8062" s="27" t="s">
        <v>5264</v>
      </c>
      <c r="H8062" s="27" t="s">
        <v>18</v>
      </c>
      <c r="I8062" s="27" t="s">
        <v>19</v>
      </c>
      <c r="J8062" s="27" t="s">
        <v>24</v>
      </c>
      <c r="K8062" s="27">
        <v>2</v>
      </c>
      <c r="L8062" s="27">
        <v>249</v>
      </c>
      <c r="M8062" s="27">
        <v>500</v>
      </c>
      <c r="N8062" s="27">
        <v>4.5</v>
      </c>
      <c r="O8062" s="27">
        <v>2015</v>
      </c>
      <c r="P8062" s="27">
        <v>10</v>
      </c>
      <c r="Q8062" s="27">
        <v>20</v>
      </c>
      <c r="R8062" s="28">
        <f>DATE('Raw Data'!$O8062,'Raw Data'!$P8062,'Raw Data'!$Q8062)</f>
        <v>42297</v>
      </c>
      <c r="S8062" s="27" t="str">
        <f>CONCATENATE(MID('Raw Data'!$H8062,FIND("(",'Raw Data'!$H8062)+1,FIND(")",'Raw Data'!$H8062)-FIND("(",'Raw Data'!$H8062)-1),"",'Raw Data'!$M8062)</f>
        <v>Rs.500</v>
      </c>
      <c r="T8062" s="27">
        <f t="shared" si="125"/>
        <v>1</v>
      </c>
      <c r="U8062" s="29">
        <f>'Raw Data'!$M8062*'Raw Data'!$T8062</f>
        <v>500</v>
      </c>
    </row>
    <row r="8063" spans="1:21" x14ac:dyDescent="0.3">
      <c r="A8063" s="20">
        <v>102504</v>
      </c>
      <c r="B8063" s="27" t="s">
        <v>15046</v>
      </c>
      <c r="C8063" s="27">
        <v>1</v>
      </c>
      <c r="D8063" s="27" t="str">
        <f>VLOOKUP('Raw Data'!$C8063,'country description'!$A$2:$B$16,2,0)</f>
        <v>India</v>
      </c>
      <c r="E8063" s="27" t="s">
        <v>14916</v>
      </c>
      <c r="F8063" s="27" t="s">
        <v>15047</v>
      </c>
      <c r="G8063" s="27" t="s">
        <v>5408</v>
      </c>
      <c r="H8063" s="27" t="s">
        <v>18</v>
      </c>
      <c r="I8063" s="27" t="s">
        <v>19</v>
      </c>
      <c r="J8063" s="27" t="s">
        <v>24</v>
      </c>
      <c r="K8063" s="27">
        <v>3</v>
      </c>
      <c r="L8063" s="27">
        <v>310</v>
      </c>
      <c r="M8063" s="27">
        <v>1200</v>
      </c>
      <c r="N8063" s="27">
        <v>3.9</v>
      </c>
      <c r="O8063" s="27">
        <v>2011</v>
      </c>
      <c r="P8063" s="27">
        <v>10</v>
      </c>
      <c r="Q8063" s="27">
        <v>13</v>
      </c>
      <c r="R8063" s="28">
        <f>DATE('Raw Data'!$O8063,'Raw Data'!$P8063,'Raw Data'!$Q8063)</f>
        <v>40829</v>
      </c>
      <c r="S8063" s="27" t="str">
        <f>CONCATENATE(MID('Raw Data'!$H8063,FIND("(",'Raw Data'!$H8063)+1,FIND(")",'Raw Data'!$H8063)-FIND("(",'Raw Data'!$H8063)-1),"",'Raw Data'!$M8063)</f>
        <v>Rs.1200</v>
      </c>
      <c r="T8063" s="27">
        <f t="shared" si="125"/>
        <v>1</v>
      </c>
      <c r="U8063" s="29">
        <f>'Raw Data'!$M8063*'Raw Data'!$T8063</f>
        <v>1200</v>
      </c>
    </row>
    <row r="8064" spans="1:21" x14ac:dyDescent="0.3">
      <c r="A8064" s="20">
        <v>900547</v>
      </c>
      <c r="B8064" s="27" t="s">
        <v>15048</v>
      </c>
      <c r="C8064" s="27">
        <v>1</v>
      </c>
      <c r="D8064" s="27" t="str">
        <f>VLOOKUP('Raw Data'!$C8064,'country description'!$A$2:$B$16,2,0)</f>
        <v>India</v>
      </c>
      <c r="E8064" s="27" t="s">
        <v>14954</v>
      </c>
      <c r="F8064" s="27" t="s">
        <v>15049</v>
      </c>
      <c r="G8064" s="27" t="s">
        <v>15050</v>
      </c>
      <c r="H8064" s="27" t="s">
        <v>18</v>
      </c>
      <c r="I8064" s="27" t="s">
        <v>19</v>
      </c>
      <c r="J8064" s="27" t="s">
        <v>24</v>
      </c>
      <c r="K8064" s="27">
        <v>1</v>
      </c>
      <c r="L8064" s="27">
        <v>246</v>
      </c>
      <c r="M8064" s="27">
        <v>400</v>
      </c>
      <c r="N8064" s="27">
        <v>4</v>
      </c>
      <c r="O8064" s="27">
        <v>2017</v>
      </c>
      <c r="P8064" s="27">
        <v>10</v>
      </c>
      <c r="Q8064" s="27">
        <v>9</v>
      </c>
      <c r="R8064" s="28">
        <f>DATE('Raw Data'!$O8064,'Raw Data'!$P8064,'Raw Data'!$Q8064)</f>
        <v>43017</v>
      </c>
      <c r="S8064" s="27" t="str">
        <f>CONCATENATE(MID('Raw Data'!$H8064,FIND("(",'Raw Data'!$H8064)+1,FIND(")",'Raw Data'!$H8064)-FIND("(",'Raw Data'!$H8064)-1),"",'Raw Data'!$M8064)</f>
        <v>Rs.400</v>
      </c>
      <c r="T8064" s="27">
        <f t="shared" si="125"/>
        <v>1</v>
      </c>
      <c r="U8064" s="29">
        <f>'Raw Data'!$M8064*'Raw Data'!$T8064</f>
        <v>400</v>
      </c>
    </row>
    <row r="8065" spans="1:21" x14ac:dyDescent="0.3">
      <c r="A8065" s="20">
        <v>901089</v>
      </c>
      <c r="B8065" s="27" t="s">
        <v>15051</v>
      </c>
      <c r="C8065" s="27">
        <v>1</v>
      </c>
      <c r="D8065" s="27" t="str">
        <f>VLOOKUP('Raw Data'!$C8065,'country description'!$A$2:$B$16,2,0)</f>
        <v>India</v>
      </c>
      <c r="E8065" s="27" t="s">
        <v>14954</v>
      </c>
      <c r="F8065" s="27" t="s">
        <v>15052</v>
      </c>
      <c r="G8065" s="27" t="s">
        <v>15053</v>
      </c>
      <c r="H8065" s="27" t="s">
        <v>18</v>
      </c>
      <c r="I8065" s="27" t="s">
        <v>19</v>
      </c>
      <c r="J8065" s="27" t="s">
        <v>24</v>
      </c>
      <c r="K8065" s="27">
        <v>3</v>
      </c>
      <c r="L8065" s="27">
        <v>145</v>
      </c>
      <c r="M8065" s="27">
        <v>1000</v>
      </c>
      <c r="N8065" s="27">
        <v>3.7</v>
      </c>
      <c r="O8065" s="27">
        <v>2013</v>
      </c>
      <c r="P8065" s="27">
        <v>10</v>
      </c>
      <c r="Q8065" s="27">
        <v>4</v>
      </c>
      <c r="R8065" s="28">
        <f>DATE('Raw Data'!$O8065,'Raw Data'!$P8065,'Raw Data'!$Q8065)</f>
        <v>41551</v>
      </c>
      <c r="S8065" s="27" t="str">
        <f>CONCATENATE(MID('Raw Data'!$H8065,FIND("(",'Raw Data'!$H8065)+1,FIND(")",'Raw Data'!$H8065)-FIND("(",'Raw Data'!$H8065)-1),"",'Raw Data'!$M8065)</f>
        <v>Rs.1000</v>
      </c>
      <c r="T8065" s="27">
        <f t="shared" si="125"/>
        <v>1</v>
      </c>
      <c r="U8065" s="29">
        <f>'Raw Data'!$M8065*'Raw Data'!$T8065</f>
        <v>1000</v>
      </c>
    </row>
    <row r="8066" spans="1:21" x14ac:dyDescent="0.3">
      <c r="A8066" s="20">
        <v>900524</v>
      </c>
      <c r="B8066" s="27" t="s">
        <v>15054</v>
      </c>
      <c r="C8066" s="27">
        <v>1</v>
      </c>
      <c r="D8066" s="27" t="str">
        <f>VLOOKUP('Raw Data'!$C8066,'country description'!$A$2:$B$16,2,0)</f>
        <v>India</v>
      </c>
      <c r="E8066" s="27" t="s">
        <v>14954</v>
      </c>
      <c r="F8066" s="27" t="s">
        <v>15055</v>
      </c>
      <c r="G8066" s="27" t="s">
        <v>2989</v>
      </c>
      <c r="H8066" s="27" t="s">
        <v>18</v>
      </c>
      <c r="I8066" s="27" t="s">
        <v>19</v>
      </c>
      <c r="J8066" s="27" t="s">
        <v>24</v>
      </c>
      <c r="K8066" s="27">
        <v>2</v>
      </c>
      <c r="L8066" s="27">
        <v>333</v>
      </c>
      <c r="M8066" s="27">
        <v>700</v>
      </c>
      <c r="N8066" s="27">
        <v>4.4000000000000004</v>
      </c>
      <c r="O8066" s="27">
        <v>2013</v>
      </c>
      <c r="P8066" s="27">
        <v>10</v>
      </c>
      <c r="Q8066" s="27">
        <v>1</v>
      </c>
      <c r="R8066" s="28">
        <f>DATE('Raw Data'!$O8066,'Raw Data'!$P8066,'Raw Data'!$Q8066)</f>
        <v>41548</v>
      </c>
      <c r="S8066" s="27" t="str">
        <f>CONCATENATE(MID('Raw Data'!$H8066,FIND("(",'Raw Data'!$H8066)+1,FIND(")",'Raw Data'!$H8066)-FIND("(",'Raw Data'!$H8066)-1),"",'Raw Data'!$M8066)</f>
        <v>Rs.700</v>
      </c>
      <c r="T8066" s="27">
        <f t="shared" ref="T8066:T8129" si="126">VLOOKUP(D8066,$Y$4:$Z$18,2,0)</f>
        <v>1</v>
      </c>
      <c r="U8066" s="29">
        <f>'Raw Data'!$M8066*'Raw Data'!$T8066</f>
        <v>700</v>
      </c>
    </row>
    <row r="8067" spans="1:21" x14ac:dyDescent="0.3">
      <c r="A8067" s="20">
        <v>49003</v>
      </c>
      <c r="B8067" s="27" t="s">
        <v>15056</v>
      </c>
      <c r="C8067" s="27">
        <v>1</v>
      </c>
      <c r="D8067" s="27" t="str">
        <f>VLOOKUP('Raw Data'!$C8067,'country description'!$A$2:$B$16,2,0)</f>
        <v>India</v>
      </c>
      <c r="E8067" s="27" t="s">
        <v>14770</v>
      </c>
      <c r="F8067" s="27" t="s">
        <v>15057</v>
      </c>
      <c r="G8067" s="27" t="s">
        <v>17</v>
      </c>
      <c r="H8067" s="27" t="s">
        <v>18</v>
      </c>
      <c r="I8067" s="27" t="s">
        <v>19</v>
      </c>
      <c r="J8067" s="27" t="s">
        <v>24</v>
      </c>
      <c r="K8067" s="27">
        <v>3</v>
      </c>
      <c r="L8067" s="27">
        <v>3370</v>
      </c>
      <c r="M8067" s="27">
        <v>1500</v>
      </c>
      <c r="N8067" s="27">
        <v>4.2</v>
      </c>
      <c r="O8067" s="27">
        <v>2011</v>
      </c>
      <c r="P8067" s="27">
        <v>10</v>
      </c>
      <c r="Q8067" s="27">
        <v>18</v>
      </c>
      <c r="R8067" s="28">
        <f>DATE('Raw Data'!$O8067,'Raw Data'!$P8067,'Raw Data'!$Q8067)</f>
        <v>40834</v>
      </c>
      <c r="S8067" s="27" t="str">
        <f>CONCATENATE(MID('Raw Data'!$H8067,FIND("(",'Raw Data'!$H8067)+1,FIND(")",'Raw Data'!$H8067)-FIND("(",'Raw Data'!$H8067)-1),"",'Raw Data'!$M8067)</f>
        <v>Rs.1500</v>
      </c>
      <c r="T8067" s="27">
        <f t="shared" si="126"/>
        <v>1</v>
      </c>
      <c r="U8067" s="29">
        <f>'Raw Data'!$M8067*'Raw Data'!$T8067</f>
        <v>1500</v>
      </c>
    </row>
    <row r="8068" spans="1:21" x14ac:dyDescent="0.3">
      <c r="A8068" s="20">
        <v>3400073</v>
      </c>
      <c r="B8068" s="27" t="s">
        <v>15058</v>
      </c>
      <c r="C8068" s="27">
        <v>1</v>
      </c>
      <c r="D8068" s="27" t="str">
        <f>VLOOKUP('Raw Data'!$C8068,'country description'!$A$2:$B$16,2,0)</f>
        <v>India</v>
      </c>
      <c r="E8068" s="27" t="s">
        <v>10681</v>
      </c>
      <c r="F8068" s="27" t="s">
        <v>15059</v>
      </c>
      <c r="G8068" s="27" t="s">
        <v>504</v>
      </c>
      <c r="H8068" s="27" t="s">
        <v>18</v>
      </c>
      <c r="I8068" s="27" t="s">
        <v>19</v>
      </c>
      <c r="J8068" s="27" t="s">
        <v>19</v>
      </c>
      <c r="K8068" s="27">
        <v>1</v>
      </c>
      <c r="L8068" s="27">
        <v>103</v>
      </c>
      <c r="M8068" s="27">
        <v>0</v>
      </c>
      <c r="N8068" s="27">
        <v>3.9</v>
      </c>
      <c r="O8068" s="27">
        <v>2013</v>
      </c>
      <c r="P8068" s="27">
        <v>9</v>
      </c>
      <c r="Q8068" s="27">
        <v>23</v>
      </c>
      <c r="R8068" s="28">
        <f>DATE('Raw Data'!$O8068,'Raw Data'!$P8068,'Raw Data'!$Q8068)</f>
        <v>41540</v>
      </c>
      <c r="S8068" s="27" t="str">
        <f>CONCATENATE(MID('Raw Data'!$H8068,FIND("(",'Raw Data'!$H8068)+1,FIND(")",'Raw Data'!$H8068)-FIND("(",'Raw Data'!$H8068)-1),"",'Raw Data'!$M8068)</f>
        <v>Rs.0</v>
      </c>
      <c r="T8068" s="27">
        <f t="shared" si="126"/>
        <v>1</v>
      </c>
      <c r="U8068" s="29">
        <f>'Raw Data'!$M8068*'Raw Data'!$T8068</f>
        <v>0</v>
      </c>
    </row>
    <row r="8069" spans="1:21" x14ac:dyDescent="0.3">
      <c r="A8069" s="20">
        <v>56618</v>
      </c>
      <c r="B8069" s="27" t="s">
        <v>15060</v>
      </c>
      <c r="C8069" s="27">
        <v>1</v>
      </c>
      <c r="D8069" s="27" t="str">
        <f>VLOOKUP('Raw Data'!$C8069,'country description'!$A$2:$B$16,2,0)</f>
        <v>India</v>
      </c>
      <c r="E8069" s="27" t="s">
        <v>14761</v>
      </c>
      <c r="F8069" s="27" t="s">
        <v>15061</v>
      </c>
      <c r="G8069" s="27" t="s">
        <v>15062</v>
      </c>
      <c r="H8069" s="27" t="s">
        <v>18</v>
      </c>
      <c r="I8069" s="27" t="s">
        <v>19</v>
      </c>
      <c r="J8069" s="27" t="s">
        <v>19</v>
      </c>
      <c r="K8069" s="27">
        <v>3</v>
      </c>
      <c r="L8069" s="27">
        <v>6907</v>
      </c>
      <c r="M8069" s="27">
        <v>1400</v>
      </c>
      <c r="N8069" s="27">
        <v>4.5999999999999996</v>
      </c>
      <c r="O8069" s="27">
        <v>2011</v>
      </c>
      <c r="P8069" s="27">
        <v>9</v>
      </c>
      <c r="Q8069" s="27">
        <v>21</v>
      </c>
      <c r="R8069" s="28">
        <f>DATE('Raw Data'!$O8069,'Raw Data'!$P8069,'Raw Data'!$Q8069)</f>
        <v>40807</v>
      </c>
      <c r="S8069" s="27" t="str">
        <f>CONCATENATE(MID('Raw Data'!$H8069,FIND("(",'Raw Data'!$H8069)+1,FIND(")",'Raw Data'!$H8069)-FIND("(",'Raw Data'!$H8069)-1),"",'Raw Data'!$M8069)</f>
        <v>Rs.1400</v>
      </c>
      <c r="T8069" s="27">
        <f t="shared" si="126"/>
        <v>1</v>
      </c>
      <c r="U8069" s="29">
        <f>'Raw Data'!$M8069*'Raw Data'!$T8069</f>
        <v>1400</v>
      </c>
    </row>
    <row r="8070" spans="1:21" x14ac:dyDescent="0.3">
      <c r="A8070" s="20">
        <v>2600180</v>
      </c>
      <c r="B8070" s="27" t="s">
        <v>7916</v>
      </c>
      <c r="C8070" s="27">
        <v>1</v>
      </c>
      <c r="D8070" s="27" t="str">
        <f>VLOOKUP('Raw Data'!$C8070,'country description'!$A$2:$B$16,2,0)</f>
        <v>India</v>
      </c>
      <c r="E8070" s="27" t="s">
        <v>11089</v>
      </c>
      <c r="F8070" s="27" t="s">
        <v>15063</v>
      </c>
      <c r="G8070" s="27" t="s">
        <v>749</v>
      </c>
      <c r="H8070" s="27" t="s">
        <v>18</v>
      </c>
      <c r="I8070" s="27" t="s">
        <v>19</v>
      </c>
      <c r="J8070" s="27" t="s">
        <v>19</v>
      </c>
      <c r="K8070" s="27">
        <v>2</v>
      </c>
      <c r="L8070" s="27">
        <v>161</v>
      </c>
      <c r="M8070" s="27">
        <v>500</v>
      </c>
      <c r="N8070" s="27">
        <v>3.9</v>
      </c>
      <c r="O8070" s="27">
        <v>2016</v>
      </c>
      <c r="P8070" s="27">
        <v>9</v>
      </c>
      <c r="Q8070" s="27">
        <v>8</v>
      </c>
      <c r="R8070" s="28">
        <f>DATE('Raw Data'!$O8070,'Raw Data'!$P8070,'Raw Data'!$Q8070)</f>
        <v>42621</v>
      </c>
      <c r="S8070" s="27" t="str">
        <f>CONCATENATE(MID('Raw Data'!$H8070,FIND("(",'Raw Data'!$H8070)+1,FIND(")",'Raw Data'!$H8070)-FIND("(",'Raw Data'!$H8070)-1),"",'Raw Data'!$M8070)</f>
        <v>Rs.500</v>
      </c>
      <c r="T8070" s="27">
        <f t="shared" si="126"/>
        <v>1</v>
      </c>
      <c r="U8070" s="29">
        <f>'Raw Data'!$M8070*'Raw Data'!$T8070</f>
        <v>500</v>
      </c>
    </row>
    <row r="8071" spans="1:21" x14ac:dyDescent="0.3">
      <c r="A8071" s="20">
        <v>2600007</v>
      </c>
      <c r="B8071" s="27" t="s">
        <v>15064</v>
      </c>
      <c r="C8071" s="27">
        <v>1</v>
      </c>
      <c r="D8071" s="27" t="str">
        <f>VLOOKUP('Raw Data'!$C8071,'country description'!$A$2:$B$16,2,0)</f>
        <v>India</v>
      </c>
      <c r="E8071" s="27" t="s">
        <v>11089</v>
      </c>
      <c r="F8071" s="27" t="s">
        <v>15065</v>
      </c>
      <c r="G8071" s="27" t="s">
        <v>424</v>
      </c>
      <c r="H8071" s="27" t="s">
        <v>18</v>
      </c>
      <c r="I8071" s="27" t="s">
        <v>19</v>
      </c>
      <c r="J8071" s="27" t="s">
        <v>19</v>
      </c>
      <c r="K8071" s="27">
        <v>2</v>
      </c>
      <c r="L8071" s="27">
        <v>120</v>
      </c>
      <c r="M8071" s="27">
        <v>500</v>
      </c>
      <c r="N8071" s="27">
        <v>4.3</v>
      </c>
      <c r="O8071" s="27">
        <v>2011</v>
      </c>
      <c r="P8071" s="27">
        <v>9</v>
      </c>
      <c r="Q8071" s="27">
        <v>8</v>
      </c>
      <c r="R8071" s="28">
        <f>DATE('Raw Data'!$O8071,'Raw Data'!$P8071,'Raw Data'!$Q8071)</f>
        <v>40794</v>
      </c>
      <c r="S8071" s="27" t="str">
        <f>CONCATENATE(MID('Raw Data'!$H8071,FIND("(",'Raw Data'!$H8071)+1,FIND(")",'Raw Data'!$H8071)-FIND("(",'Raw Data'!$H8071)-1),"",'Raw Data'!$M8071)</f>
        <v>Rs.500</v>
      </c>
      <c r="T8071" s="27">
        <f t="shared" si="126"/>
        <v>1</v>
      </c>
      <c r="U8071" s="29">
        <f>'Raw Data'!$M8071*'Raw Data'!$T8071</f>
        <v>500</v>
      </c>
    </row>
    <row r="8072" spans="1:21" x14ac:dyDescent="0.3">
      <c r="A8072" s="20">
        <v>2900020</v>
      </c>
      <c r="B8072" s="27" t="s">
        <v>15066</v>
      </c>
      <c r="C8072" s="27">
        <v>1</v>
      </c>
      <c r="D8072" s="27" t="str">
        <f>VLOOKUP('Raw Data'!$C8072,'country description'!$A$2:$B$16,2,0)</f>
        <v>India</v>
      </c>
      <c r="E8072" s="27" t="s">
        <v>15067</v>
      </c>
      <c r="F8072" s="27" t="s">
        <v>15068</v>
      </c>
      <c r="G8072" s="27" t="s">
        <v>3852</v>
      </c>
      <c r="H8072" s="27" t="s">
        <v>18</v>
      </c>
      <c r="I8072" s="27" t="s">
        <v>19</v>
      </c>
      <c r="J8072" s="27" t="s">
        <v>19</v>
      </c>
      <c r="K8072" s="27">
        <v>2</v>
      </c>
      <c r="L8072" s="27">
        <v>228</v>
      </c>
      <c r="M8072" s="27">
        <v>500</v>
      </c>
      <c r="N8072" s="27">
        <v>3.7</v>
      </c>
      <c r="O8072" s="27">
        <v>2010</v>
      </c>
      <c r="P8072" s="27">
        <v>9</v>
      </c>
      <c r="Q8072" s="27">
        <v>17</v>
      </c>
      <c r="R8072" s="28">
        <f>DATE('Raw Data'!$O8072,'Raw Data'!$P8072,'Raw Data'!$Q8072)</f>
        <v>40438</v>
      </c>
      <c r="S8072" s="27" t="str">
        <f>CONCATENATE(MID('Raw Data'!$H8072,FIND("(",'Raw Data'!$H8072)+1,FIND(")",'Raw Data'!$H8072)-FIND("(",'Raw Data'!$H8072)-1),"",'Raw Data'!$M8072)</f>
        <v>Rs.500</v>
      </c>
      <c r="T8072" s="27">
        <f t="shared" si="126"/>
        <v>1</v>
      </c>
      <c r="U8072" s="29">
        <f>'Raw Data'!$M8072*'Raw Data'!$T8072</f>
        <v>500</v>
      </c>
    </row>
    <row r="8073" spans="1:21" x14ac:dyDescent="0.3">
      <c r="A8073" s="20">
        <v>121312</v>
      </c>
      <c r="B8073" s="27" t="s">
        <v>14925</v>
      </c>
      <c r="C8073" s="27">
        <v>1</v>
      </c>
      <c r="D8073" s="27" t="str">
        <f>VLOOKUP('Raw Data'!$C8073,'country description'!$A$2:$B$16,2,0)</f>
        <v>India</v>
      </c>
      <c r="E8073" s="27" t="s">
        <v>14732</v>
      </c>
      <c r="F8073" s="27" t="s">
        <v>15069</v>
      </c>
      <c r="G8073" s="27" t="s">
        <v>15070</v>
      </c>
      <c r="H8073" s="27" t="s">
        <v>18</v>
      </c>
      <c r="I8073" s="27" t="s">
        <v>19</v>
      </c>
      <c r="J8073" s="27" t="s">
        <v>19</v>
      </c>
      <c r="K8073" s="27">
        <v>3</v>
      </c>
      <c r="L8073" s="27">
        <v>428</v>
      </c>
      <c r="M8073" s="27">
        <v>1400</v>
      </c>
      <c r="N8073" s="27">
        <v>4</v>
      </c>
      <c r="O8073" s="27">
        <v>2010</v>
      </c>
      <c r="P8073" s="27">
        <v>9</v>
      </c>
      <c r="Q8073" s="27">
        <v>1</v>
      </c>
      <c r="R8073" s="28">
        <f>DATE('Raw Data'!$O8073,'Raw Data'!$P8073,'Raw Data'!$Q8073)</f>
        <v>40422</v>
      </c>
      <c r="S8073" s="27" t="str">
        <f>CONCATENATE(MID('Raw Data'!$H8073,FIND("(",'Raw Data'!$H8073)+1,FIND(")",'Raw Data'!$H8073)-FIND("(",'Raw Data'!$H8073)-1),"",'Raw Data'!$M8073)</f>
        <v>Rs.1400</v>
      </c>
      <c r="T8073" s="27">
        <f t="shared" si="126"/>
        <v>1</v>
      </c>
      <c r="U8073" s="29">
        <f>'Raw Data'!$M8073*'Raw Data'!$T8073</f>
        <v>1400</v>
      </c>
    </row>
    <row r="8074" spans="1:21" x14ac:dyDescent="0.3">
      <c r="A8074" s="20">
        <v>123125</v>
      </c>
      <c r="B8074" s="27" t="s">
        <v>2102</v>
      </c>
      <c r="C8074" s="27">
        <v>1</v>
      </c>
      <c r="D8074" s="27" t="str">
        <f>VLOOKUP('Raw Data'!$C8074,'country description'!$A$2:$B$16,2,0)</f>
        <v>India</v>
      </c>
      <c r="E8074" s="27" t="s">
        <v>14732</v>
      </c>
      <c r="F8074" s="27" t="s">
        <v>15071</v>
      </c>
      <c r="G8074" s="27" t="s">
        <v>2081</v>
      </c>
      <c r="H8074" s="27" t="s">
        <v>18</v>
      </c>
      <c r="I8074" s="27" t="s">
        <v>19</v>
      </c>
      <c r="J8074" s="27" t="s">
        <v>19</v>
      </c>
      <c r="K8074" s="27">
        <v>3</v>
      </c>
      <c r="L8074" s="27">
        <v>228</v>
      </c>
      <c r="M8074" s="27">
        <v>1800</v>
      </c>
      <c r="N8074" s="27">
        <v>4.3</v>
      </c>
      <c r="O8074" s="27">
        <v>2013</v>
      </c>
      <c r="P8074" s="27">
        <v>9</v>
      </c>
      <c r="Q8074" s="27">
        <v>3</v>
      </c>
      <c r="R8074" s="28">
        <f>DATE('Raw Data'!$O8074,'Raw Data'!$P8074,'Raw Data'!$Q8074)</f>
        <v>41520</v>
      </c>
      <c r="S8074" s="27" t="str">
        <f>CONCATENATE(MID('Raw Data'!$H8074,FIND("(",'Raw Data'!$H8074)+1,FIND(")",'Raw Data'!$H8074)-FIND("(",'Raw Data'!$H8074)-1),"",'Raw Data'!$M8074)</f>
        <v>Rs.1800</v>
      </c>
      <c r="T8074" s="27">
        <f t="shared" si="126"/>
        <v>1</v>
      </c>
      <c r="U8074" s="29">
        <f>'Raw Data'!$M8074*'Raw Data'!$T8074</f>
        <v>1800</v>
      </c>
    </row>
    <row r="8075" spans="1:21" x14ac:dyDescent="0.3">
      <c r="A8075" s="20">
        <v>307580</v>
      </c>
      <c r="B8075" s="27" t="s">
        <v>11495</v>
      </c>
      <c r="C8075" s="27">
        <v>1</v>
      </c>
      <c r="D8075" s="27" t="str">
        <f>VLOOKUP('Raw Data'!$C8075,'country description'!$A$2:$B$16,2,0)</f>
        <v>India</v>
      </c>
      <c r="E8075" s="27" t="s">
        <v>10504</v>
      </c>
      <c r="F8075" s="27" t="s">
        <v>15072</v>
      </c>
      <c r="G8075" s="27" t="s">
        <v>11497</v>
      </c>
      <c r="H8075" s="27" t="s">
        <v>18</v>
      </c>
      <c r="I8075" s="27" t="s">
        <v>24</v>
      </c>
      <c r="J8075" s="27" t="s">
        <v>24</v>
      </c>
      <c r="K8075" s="27">
        <v>4</v>
      </c>
      <c r="L8075" s="27">
        <v>280</v>
      </c>
      <c r="M8075" s="27">
        <v>2000</v>
      </c>
      <c r="N8075" s="27">
        <v>3.9</v>
      </c>
      <c r="O8075" s="27">
        <v>2017</v>
      </c>
      <c r="P8075" s="27">
        <v>8</v>
      </c>
      <c r="Q8075" s="27">
        <v>7</v>
      </c>
      <c r="R8075" s="28">
        <f>DATE('Raw Data'!$O8075,'Raw Data'!$P8075,'Raw Data'!$Q8075)</f>
        <v>42954</v>
      </c>
      <c r="S8075" s="27" t="str">
        <f>CONCATENATE(MID('Raw Data'!$H8075,FIND("(",'Raw Data'!$H8075)+1,FIND(")",'Raw Data'!$H8075)-FIND("(",'Raw Data'!$H8075)-1),"",'Raw Data'!$M8075)</f>
        <v>Rs.2000</v>
      </c>
      <c r="T8075" s="27">
        <f t="shared" si="126"/>
        <v>1</v>
      </c>
      <c r="U8075" s="29">
        <f>'Raw Data'!$M8075*'Raw Data'!$T8075</f>
        <v>2000</v>
      </c>
    </row>
    <row r="8076" spans="1:21" x14ac:dyDescent="0.3">
      <c r="A8076" s="20">
        <v>7518</v>
      </c>
      <c r="B8076" s="27" t="s">
        <v>15073</v>
      </c>
      <c r="C8076" s="27">
        <v>1</v>
      </c>
      <c r="D8076" s="27" t="str">
        <f>VLOOKUP('Raw Data'!$C8076,'country description'!$A$2:$B$16,2,0)</f>
        <v>India</v>
      </c>
      <c r="E8076" s="27" t="s">
        <v>10504</v>
      </c>
      <c r="F8076" s="27" t="s">
        <v>15074</v>
      </c>
      <c r="G8076" s="27" t="s">
        <v>2031</v>
      </c>
      <c r="H8076" s="27" t="s">
        <v>18</v>
      </c>
      <c r="I8076" s="27" t="s">
        <v>24</v>
      </c>
      <c r="J8076" s="27" t="s">
        <v>19</v>
      </c>
      <c r="K8076" s="27">
        <v>4</v>
      </c>
      <c r="L8076" s="27">
        <v>52</v>
      </c>
      <c r="M8076" s="27">
        <v>2000</v>
      </c>
      <c r="N8076" s="27">
        <v>3.4</v>
      </c>
      <c r="O8076" s="27">
        <v>2010</v>
      </c>
      <c r="P8076" s="27">
        <v>6</v>
      </c>
      <c r="Q8076" s="27">
        <v>16</v>
      </c>
      <c r="R8076" s="28">
        <f>DATE('Raw Data'!$O8076,'Raw Data'!$P8076,'Raw Data'!$Q8076)</f>
        <v>40345</v>
      </c>
      <c r="S8076" s="27" t="str">
        <f>CONCATENATE(MID('Raw Data'!$H8076,FIND("(",'Raw Data'!$H8076)+1,FIND(")",'Raw Data'!$H8076)-FIND("(",'Raw Data'!$H8076)-1),"",'Raw Data'!$M8076)</f>
        <v>Rs.2000</v>
      </c>
      <c r="T8076" s="27">
        <f t="shared" si="126"/>
        <v>1</v>
      </c>
      <c r="U8076" s="29">
        <f>'Raw Data'!$M8076*'Raw Data'!$T8076</f>
        <v>2000</v>
      </c>
    </row>
    <row r="8077" spans="1:21" x14ac:dyDescent="0.3">
      <c r="A8077" s="20">
        <v>18446415</v>
      </c>
      <c r="B8077" s="27" t="s">
        <v>15075</v>
      </c>
      <c r="C8077" s="27">
        <v>1</v>
      </c>
      <c r="D8077" s="27" t="str">
        <f>VLOOKUP('Raw Data'!$C8077,'country description'!$A$2:$B$16,2,0)</f>
        <v>India</v>
      </c>
      <c r="E8077" s="27" t="s">
        <v>10504</v>
      </c>
      <c r="F8077" s="27" t="s">
        <v>15076</v>
      </c>
      <c r="G8077" s="27" t="s">
        <v>15077</v>
      </c>
      <c r="H8077" s="27" t="s">
        <v>18</v>
      </c>
      <c r="I8077" s="27" t="s">
        <v>24</v>
      </c>
      <c r="J8077" s="27" t="s">
        <v>19</v>
      </c>
      <c r="K8077" s="27">
        <v>4</v>
      </c>
      <c r="L8077" s="27">
        <v>96</v>
      </c>
      <c r="M8077" s="27">
        <v>2000</v>
      </c>
      <c r="N8077" s="27">
        <v>3.9</v>
      </c>
      <c r="O8077" s="27">
        <v>2011</v>
      </c>
      <c r="P8077" s="27">
        <v>6</v>
      </c>
      <c r="Q8077" s="27">
        <v>1</v>
      </c>
      <c r="R8077" s="28">
        <f>DATE('Raw Data'!$O8077,'Raw Data'!$P8077,'Raw Data'!$Q8077)</f>
        <v>40695</v>
      </c>
      <c r="S8077" s="27" t="str">
        <f>CONCATENATE(MID('Raw Data'!$H8077,FIND("(",'Raw Data'!$H8077)+1,FIND(")",'Raw Data'!$H8077)-FIND("(",'Raw Data'!$H8077)-1),"",'Raw Data'!$M8077)</f>
        <v>Rs.2000</v>
      </c>
      <c r="T8077" s="27">
        <f t="shared" si="126"/>
        <v>1</v>
      </c>
      <c r="U8077" s="29">
        <f>'Raw Data'!$M8077*'Raw Data'!$T8077</f>
        <v>2000</v>
      </c>
    </row>
    <row r="8078" spans="1:21" x14ac:dyDescent="0.3">
      <c r="A8078" s="20">
        <v>306134</v>
      </c>
      <c r="B8078" s="27" t="s">
        <v>15078</v>
      </c>
      <c r="C8078" s="27">
        <v>1</v>
      </c>
      <c r="D8078" s="27" t="str">
        <f>VLOOKUP('Raw Data'!$C8078,'country description'!$A$2:$B$16,2,0)</f>
        <v>India</v>
      </c>
      <c r="E8078" s="27" t="s">
        <v>10504</v>
      </c>
      <c r="F8078" s="27" t="s">
        <v>10548</v>
      </c>
      <c r="G8078" s="27" t="s">
        <v>2921</v>
      </c>
      <c r="H8078" s="27" t="s">
        <v>18</v>
      </c>
      <c r="I8078" s="27" t="s">
        <v>24</v>
      </c>
      <c r="J8078" s="27" t="s">
        <v>19</v>
      </c>
      <c r="K8078" s="27">
        <v>4</v>
      </c>
      <c r="L8078" s="27">
        <v>2412</v>
      </c>
      <c r="M8078" s="27">
        <v>2000</v>
      </c>
      <c r="N8078" s="27">
        <v>2.4</v>
      </c>
      <c r="O8078" s="27">
        <v>2016</v>
      </c>
      <c r="P8078" s="27">
        <v>5</v>
      </c>
      <c r="Q8078" s="27">
        <v>23</v>
      </c>
      <c r="R8078" s="28">
        <f>DATE('Raw Data'!$O8078,'Raw Data'!$P8078,'Raw Data'!$Q8078)</f>
        <v>42513</v>
      </c>
      <c r="S8078" s="27" t="str">
        <f>CONCATENATE(MID('Raw Data'!$H8078,FIND("(",'Raw Data'!$H8078)+1,FIND(")",'Raw Data'!$H8078)-FIND("(",'Raw Data'!$H8078)-1),"",'Raw Data'!$M8078)</f>
        <v>Rs.2000</v>
      </c>
      <c r="T8078" s="27">
        <f t="shared" si="126"/>
        <v>1</v>
      </c>
      <c r="U8078" s="29">
        <f>'Raw Data'!$M8078*'Raw Data'!$T8078</f>
        <v>2000</v>
      </c>
    </row>
    <row r="8079" spans="1:21" x14ac:dyDescent="0.3">
      <c r="A8079" s="20">
        <v>1401934</v>
      </c>
      <c r="B8079" s="27" t="s">
        <v>15079</v>
      </c>
      <c r="C8079" s="27">
        <v>1</v>
      </c>
      <c r="D8079" s="27" t="str">
        <f>VLOOKUP('Raw Data'!$C8079,'country description'!$A$2:$B$16,2,0)</f>
        <v>India</v>
      </c>
      <c r="E8079" s="27" t="s">
        <v>10240</v>
      </c>
      <c r="F8079" s="27" t="s">
        <v>15080</v>
      </c>
      <c r="G8079" s="27" t="s">
        <v>15081</v>
      </c>
      <c r="H8079" s="27" t="s">
        <v>18</v>
      </c>
      <c r="I8079" s="27" t="s">
        <v>19</v>
      </c>
      <c r="J8079" s="27" t="s">
        <v>19</v>
      </c>
      <c r="K8079" s="27">
        <v>3</v>
      </c>
      <c r="L8079" s="27">
        <v>304</v>
      </c>
      <c r="M8079" s="27">
        <v>1000</v>
      </c>
      <c r="N8079" s="27">
        <v>4.2</v>
      </c>
      <c r="O8079" s="27">
        <v>2016</v>
      </c>
      <c r="P8079" s="27">
        <v>9</v>
      </c>
      <c r="Q8079" s="27">
        <v>25</v>
      </c>
      <c r="R8079" s="28">
        <f>DATE('Raw Data'!$O8079,'Raw Data'!$P8079,'Raw Data'!$Q8079)</f>
        <v>42638</v>
      </c>
      <c r="S8079" s="27" t="str">
        <f>CONCATENATE(MID('Raw Data'!$H8079,FIND("(",'Raw Data'!$H8079)+1,FIND(")",'Raw Data'!$H8079)-FIND("(",'Raw Data'!$H8079)-1),"",'Raw Data'!$M8079)</f>
        <v>Rs.1000</v>
      </c>
      <c r="T8079" s="27">
        <f t="shared" si="126"/>
        <v>1</v>
      </c>
      <c r="U8079" s="29">
        <f>'Raw Data'!$M8079*'Raw Data'!$T8079</f>
        <v>1000</v>
      </c>
    </row>
    <row r="8080" spans="1:21" x14ac:dyDescent="0.3">
      <c r="A8080" s="20">
        <v>18395137</v>
      </c>
      <c r="B8080" s="27" t="s">
        <v>15082</v>
      </c>
      <c r="C8080" s="27">
        <v>1</v>
      </c>
      <c r="D8080" s="27" t="str">
        <f>VLOOKUP('Raw Data'!$C8080,'country description'!$A$2:$B$16,2,0)</f>
        <v>India</v>
      </c>
      <c r="E8080" s="27" t="s">
        <v>10240</v>
      </c>
      <c r="F8080" s="27" t="s">
        <v>15083</v>
      </c>
      <c r="G8080" s="27" t="s">
        <v>427</v>
      </c>
      <c r="H8080" s="27" t="s">
        <v>18</v>
      </c>
      <c r="I8080" s="27" t="s">
        <v>19</v>
      </c>
      <c r="J8080" s="27" t="s">
        <v>19</v>
      </c>
      <c r="K8080" s="27">
        <v>2</v>
      </c>
      <c r="L8080" s="27">
        <v>69</v>
      </c>
      <c r="M8080" s="27">
        <v>500</v>
      </c>
      <c r="N8080" s="27">
        <v>3.9</v>
      </c>
      <c r="O8080" s="27">
        <v>2010</v>
      </c>
      <c r="P8080" s="27">
        <v>9</v>
      </c>
      <c r="Q8080" s="27">
        <v>14</v>
      </c>
      <c r="R8080" s="28">
        <f>DATE('Raw Data'!$O8080,'Raw Data'!$P8080,'Raw Data'!$Q8080)</f>
        <v>40435</v>
      </c>
      <c r="S8080" s="27" t="str">
        <f>CONCATENATE(MID('Raw Data'!$H8080,FIND("(",'Raw Data'!$H8080)+1,FIND(")",'Raw Data'!$H8080)-FIND("(",'Raw Data'!$H8080)-1),"",'Raw Data'!$M8080)</f>
        <v>Rs.500</v>
      </c>
      <c r="T8080" s="27">
        <f t="shared" si="126"/>
        <v>1</v>
      </c>
      <c r="U8080" s="29">
        <f>'Raw Data'!$M8080*'Raw Data'!$T8080</f>
        <v>500</v>
      </c>
    </row>
    <row r="8081" spans="1:21" x14ac:dyDescent="0.3">
      <c r="A8081" s="20">
        <v>1402028</v>
      </c>
      <c r="B8081" s="27" t="s">
        <v>15084</v>
      </c>
      <c r="C8081" s="27">
        <v>1</v>
      </c>
      <c r="D8081" s="27" t="str">
        <f>VLOOKUP('Raw Data'!$C8081,'country description'!$A$2:$B$16,2,0)</f>
        <v>India</v>
      </c>
      <c r="E8081" s="27" t="s">
        <v>10240</v>
      </c>
      <c r="F8081" s="27" t="s">
        <v>15085</v>
      </c>
      <c r="G8081" s="27" t="s">
        <v>15086</v>
      </c>
      <c r="H8081" s="27" t="s">
        <v>18</v>
      </c>
      <c r="I8081" s="27" t="s">
        <v>19</v>
      </c>
      <c r="J8081" s="27" t="s">
        <v>19</v>
      </c>
      <c r="K8081" s="27">
        <v>2</v>
      </c>
      <c r="L8081" s="27">
        <v>87</v>
      </c>
      <c r="M8081" s="27">
        <v>400</v>
      </c>
      <c r="N8081" s="27">
        <v>4.3</v>
      </c>
      <c r="O8081" s="27">
        <v>2015</v>
      </c>
      <c r="P8081" s="27">
        <v>9</v>
      </c>
      <c r="Q8081" s="27">
        <v>8</v>
      </c>
      <c r="R8081" s="28">
        <f>DATE('Raw Data'!$O8081,'Raw Data'!$P8081,'Raw Data'!$Q8081)</f>
        <v>42255</v>
      </c>
      <c r="S8081" s="27" t="str">
        <f>CONCATENATE(MID('Raw Data'!$H8081,FIND("(",'Raw Data'!$H8081)+1,FIND(")",'Raw Data'!$H8081)-FIND("(",'Raw Data'!$H8081)-1),"",'Raw Data'!$M8081)</f>
        <v>Rs.400</v>
      </c>
      <c r="T8081" s="27">
        <f t="shared" si="126"/>
        <v>1</v>
      </c>
      <c r="U8081" s="29">
        <f>'Raw Data'!$M8081*'Raw Data'!$T8081</f>
        <v>400</v>
      </c>
    </row>
    <row r="8082" spans="1:21" x14ac:dyDescent="0.3">
      <c r="A8082" s="20">
        <v>1402050</v>
      </c>
      <c r="B8082" s="27" t="s">
        <v>14925</v>
      </c>
      <c r="C8082" s="27">
        <v>1</v>
      </c>
      <c r="D8082" s="27" t="str">
        <f>VLOOKUP('Raw Data'!$C8082,'country description'!$A$2:$B$16,2,0)</f>
        <v>India</v>
      </c>
      <c r="E8082" s="27" t="s">
        <v>10240</v>
      </c>
      <c r="F8082" s="27" t="s">
        <v>15087</v>
      </c>
      <c r="G8082" s="27" t="s">
        <v>15088</v>
      </c>
      <c r="H8082" s="27" t="s">
        <v>18</v>
      </c>
      <c r="I8082" s="27" t="s">
        <v>19</v>
      </c>
      <c r="J8082" s="27" t="s">
        <v>19</v>
      </c>
      <c r="K8082" s="27">
        <v>3</v>
      </c>
      <c r="L8082" s="27">
        <v>341</v>
      </c>
      <c r="M8082" s="27">
        <v>800</v>
      </c>
      <c r="N8082" s="27">
        <v>4</v>
      </c>
      <c r="O8082" s="27">
        <v>2018</v>
      </c>
      <c r="P8082" s="27">
        <v>9</v>
      </c>
      <c r="Q8082" s="27">
        <v>28</v>
      </c>
      <c r="R8082" s="28">
        <f>DATE('Raw Data'!$O8082,'Raw Data'!$P8082,'Raw Data'!$Q8082)</f>
        <v>43371</v>
      </c>
      <c r="S8082" s="27" t="str">
        <f>CONCATENATE(MID('Raw Data'!$H8082,FIND("(",'Raw Data'!$H8082)+1,FIND(")",'Raw Data'!$H8082)-FIND("(",'Raw Data'!$H8082)-1),"",'Raw Data'!$M8082)</f>
        <v>Rs.800</v>
      </c>
      <c r="T8082" s="27">
        <f t="shared" si="126"/>
        <v>1</v>
      </c>
      <c r="U8082" s="29">
        <f>'Raw Data'!$M8082*'Raw Data'!$T8082</f>
        <v>800</v>
      </c>
    </row>
    <row r="8083" spans="1:21" x14ac:dyDescent="0.3">
      <c r="A8083" s="20">
        <v>2300061</v>
      </c>
      <c r="B8083" s="27" t="s">
        <v>15089</v>
      </c>
      <c r="C8083" s="27">
        <v>1</v>
      </c>
      <c r="D8083" s="27" t="str">
        <f>VLOOKUP('Raw Data'!$C8083,'country description'!$A$2:$B$16,2,0)</f>
        <v>India</v>
      </c>
      <c r="E8083" s="27" t="s">
        <v>10201</v>
      </c>
      <c r="F8083" s="27" t="s">
        <v>15090</v>
      </c>
      <c r="G8083" s="27" t="s">
        <v>566</v>
      </c>
      <c r="H8083" s="27" t="s">
        <v>18</v>
      </c>
      <c r="I8083" s="27" t="s">
        <v>19</v>
      </c>
      <c r="J8083" s="27" t="s">
        <v>19</v>
      </c>
      <c r="K8083" s="27">
        <v>2</v>
      </c>
      <c r="L8083" s="27">
        <v>148</v>
      </c>
      <c r="M8083" s="27">
        <v>550</v>
      </c>
      <c r="N8083" s="27">
        <v>3.3</v>
      </c>
      <c r="O8083" s="27">
        <v>2016</v>
      </c>
      <c r="P8083" s="27">
        <v>9</v>
      </c>
      <c r="Q8083" s="27">
        <v>27</v>
      </c>
      <c r="R8083" s="28">
        <f>DATE('Raw Data'!$O8083,'Raw Data'!$P8083,'Raw Data'!$Q8083)</f>
        <v>42640</v>
      </c>
      <c r="S8083" s="27" t="str">
        <f>CONCATENATE(MID('Raw Data'!$H8083,FIND("(",'Raw Data'!$H8083)+1,FIND(")",'Raw Data'!$H8083)-FIND("(",'Raw Data'!$H8083)-1),"",'Raw Data'!$M8083)</f>
        <v>Rs.550</v>
      </c>
      <c r="T8083" s="27">
        <f t="shared" si="126"/>
        <v>1</v>
      </c>
      <c r="U8083" s="29">
        <f>'Raw Data'!$M8083*'Raw Data'!$T8083</f>
        <v>550</v>
      </c>
    </row>
    <row r="8084" spans="1:21" x14ac:dyDescent="0.3">
      <c r="A8084" s="20">
        <v>2300483</v>
      </c>
      <c r="B8084" s="27" t="s">
        <v>15091</v>
      </c>
      <c r="C8084" s="27">
        <v>1</v>
      </c>
      <c r="D8084" s="27" t="str">
        <f>VLOOKUP('Raw Data'!$C8084,'country description'!$A$2:$B$16,2,0)</f>
        <v>India</v>
      </c>
      <c r="E8084" s="27" t="s">
        <v>10201</v>
      </c>
      <c r="F8084" s="27" t="s">
        <v>15092</v>
      </c>
      <c r="G8084" s="27" t="s">
        <v>3285</v>
      </c>
      <c r="H8084" s="27" t="s">
        <v>18</v>
      </c>
      <c r="I8084" s="27" t="s">
        <v>19</v>
      </c>
      <c r="J8084" s="27" t="s">
        <v>19</v>
      </c>
      <c r="K8084" s="27">
        <v>3</v>
      </c>
      <c r="L8084" s="27">
        <v>51</v>
      </c>
      <c r="M8084" s="27">
        <v>800</v>
      </c>
      <c r="N8084" s="27">
        <v>3.3</v>
      </c>
      <c r="O8084" s="27">
        <v>2014</v>
      </c>
      <c r="P8084" s="27">
        <v>9</v>
      </c>
      <c r="Q8084" s="27">
        <v>23</v>
      </c>
      <c r="R8084" s="28">
        <f>DATE('Raw Data'!$O8084,'Raw Data'!$P8084,'Raw Data'!$Q8084)</f>
        <v>41905</v>
      </c>
      <c r="S8084" s="27" t="str">
        <f>CONCATENATE(MID('Raw Data'!$H8084,FIND("(",'Raw Data'!$H8084)+1,FIND(")",'Raw Data'!$H8084)-FIND("(",'Raw Data'!$H8084)-1),"",'Raw Data'!$M8084)</f>
        <v>Rs.800</v>
      </c>
      <c r="T8084" s="27">
        <f t="shared" si="126"/>
        <v>1</v>
      </c>
      <c r="U8084" s="29">
        <f>'Raw Data'!$M8084*'Raw Data'!$T8084</f>
        <v>800</v>
      </c>
    </row>
    <row r="8085" spans="1:21" x14ac:dyDescent="0.3">
      <c r="A8085" s="20">
        <v>18312106</v>
      </c>
      <c r="B8085" s="27" t="s">
        <v>15093</v>
      </c>
      <c r="C8085" s="27">
        <v>1</v>
      </c>
      <c r="D8085" s="27" t="str">
        <f>VLOOKUP('Raw Data'!$C8085,'country description'!$A$2:$B$16,2,0)</f>
        <v>India</v>
      </c>
      <c r="E8085" s="27" t="s">
        <v>10201</v>
      </c>
      <c r="F8085" s="27" t="s">
        <v>15094</v>
      </c>
      <c r="G8085" s="27" t="s">
        <v>15095</v>
      </c>
      <c r="H8085" s="27" t="s">
        <v>18</v>
      </c>
      <c r="I8085" s="27" t="s">
        <v>19</v>
      </c>
      <c r="J8085" s="27" t="s">
        <v>19</v>
      </c>
      <c r="K8085" s="27">
        <v>1</v>
      </c>
      <c r="L8085" s="27">
        <v>127</v>
      </c>
      <c r="M8085" s="27">
        <v>0</v>
      </c>
      <c r="N8085" s="27">
        <v>3.9</v>
      </c>
      <c r="O8085" s="27">
        <v>2014</v>
      </c>
      <c r="P8085" s="27">
        <v>9</v>
      </c>
      <c r="Q8085" s="27">
        <v>19</v>
      </c>
      <c r="R8085" s="28">
        <f>DATE('Raw Data'!$O8085,'Raw Data'!$P8085,'Raw Data'!$Q8085)</f>
        <v>41901</v>
      </c>
      <c r="S8085" s="27" t="str">
        <f>CONCATENATE(MID('Raw Data'!$H8085,FIND("(",'Raw Data'!$H8085)+1,FIND(")",'Raw Data'!$H8085)-FIND("(",'Raw Data'!$H8085)-1),"",'Raw Data'!$M8085)</f>
        <v>Rs.0</v>
      </c>
      <c r="T8085" s="27">
        <f t="shared" si="126"/>
        <v>1</v>
      </c>
      <c r="U8085" s="29">
        <f>'Raw Data'!$M8085*'Raw Data'!$T8085</f>
        <v>0</v>
      </c>
    </row>
    <row r="8086" spans="1:21" x14ac:dyDescent="0.3">
      <c r="A8086" s="20">
        <v>900800</v>
      </c>
      <c r="B8086" s="27" t="s">
        <v>15096</v>
      </c>
      <c r="C8086" s="27">
        <v>1</v>
      </c>
      <c r="D8086" s="27" t="str">
        <f>VLOOKUP('Raw Data'!$C8086,'country description'!$A$2:$B$16,2,0)</f>
        <v>India</v>
      </c>
      <c r="E8086" s="27" t="s">
        <v>14954</v>
      </c>
      <c r="F8086" s="27" t="s">
        <v>15097</v>
      </c>
      <c r="G8086" s="27" t="s">
        <v>2989</v>
      </c>
      <c r="H8086" s="27" t="s">
        <v>18</v>
      </c>
      <c r="I8086" s="27" t="s">
        <v>19</v>
      </c>
      <c r="J8086" s="27" t="s">
        <v>19</v>
      </c>
      <c r="K8086" s="27">
        <v>2</v>
      </c>
      <c r="L8086" s="27">
        <v>160</v>
      </c>
      <c r="M8086" s="27">
        <v>800</v>
      </c>
      <c r="N8086" s="27">
        <v>4</v>
      </c>
      <c r="O8086" s="27">
        <v>2010</v>
      </c>
      <c r="P8086" s="27">
        <v>9</v>
      </c>
      <c r="Q8086" s="27">
        <v>7</v>
      </c>
      <c r="R8086" s="28">
        <f>DATE('Raw Data'!$O8086,'Raw Data'!$P8086,'Raw Data'!$Q8086)</f>
        <v>40428</v>
      </c>
      <c r="S8086" s="27" t="str">
        <f>CONCATENATE(MID('Raw Data'!$H8086,FIND("(",'Raw Data'!$H8086)+1,FIND(")",'Raw Data'!$H8086)-FIND("(",'Raw Data'!$H8086)-1),"",'Raw Data'!$M8086)</f>
        <v>Rs.800</v>
      </c>
      <c r="T8086" s="27">
        <f t="shared" si="126"/>
        <v>1</v>
      </c>
      <c r="U8086" s="29">
        <f>'Raw Data'!$M8086*'Raw Data'!$T8086</f>
        <v>800</v>
      </c>
    </row>
    <row r="8087" spans="1:21" x14ac:dyDescent="0.3">
      <c r="A8087" s="20">
        <v>800468</v>
      </c>
      <c r="B8087" s="27" t="s">
        <v>15098</v>
      </c>
      <c r="C8087" s="27">
        <v>1</v>
      </c>
      <c r="D8087" s="27" t="str">
        <f>VLOOKUP('Raw Data'!$C8087,'country description'!$A$2:$B$16,2,0)</f>
        <v>India</v>
      </c>
      <c r="E8087" s="27" t="s">
        <v>10868</v>
      </c>
      <c r="F8087" s="27" t="s">
        <v>15099</v>
      </c>
      <c r="G8087" s="27" t="s">
        <v>15100</v>
      </c>
      <c r="H8087" s="27" t="s">
        <v>18</v>
      </c>
      <c r="I8087" s="27" t="s">
        <v>19</v>
      </c>
      <c r="J8087" s="27" t="s">
        <v>19</v>
      </c>
      <c r="K8087" s="27">
        <v>1</v>
      </c>
      <c r="L8087" s="27">
        <v>1057</v>
      </c>
      <c r="M8087" s="27">
        <v>300</v>
      </c>
      <c r="N8087" s="27">
        <v>4.9000000000000004</v>
      </c>
      <c r="O8087" s="27">
        <v>2013</v>
      </c>
      <c r="P8087" s="27">
        <v>9</v>
      </c>
      <c r="Q8087" s="27">
        <v>20</v>
      </c>
      <c r="R8087" s="28">
        <f>DATE('Raw Data'!$O8087,'Raw Data'!$P8087,'Raw Data'!$Q8087)</f>
        <v>41537</v>
      </c>
      <c r="S8087" s="27" t="str">
        <f>CONCATENATE(MID('Raw Data'!$H8087,FIND("(",'Raw Data'!$H8087)+1,FIND(")",'Raw Data'!$H8087)-FIND("(",'Raw Data'!$H8087)-1),"",'Raw Data'!$M8087)</f>
        <v>Rs.300</v>
      </c>
      <c r="T8087" s="27">
        <f t="shared" si="126"/>
        <v>1</v>
      </c>
      <c r="U8087" s="29">
        <f>'Raw Data'!$M8087*'Raw Data'!$T8087</f>
        <v>300</v>
      </c>
    </row>
    <row r="8088" spans="1:21" x14ac:dyDescent="0.3">
      <c r="A8088" s="20">
        <v>18375866</v>
      </c>
      <c r="B8088" s="27" t="s">
        <v>15101</v>
      </c>
      <c r="C8088" s="27">
        <v>1</v>
      </c>
      <c r="D8088" s="27" t="str">
        <f>VLOOKUP('Raw Data'!$C8088,'country description'!$A$2:$B$16,2,0)</f>
        <v>India</v>
      </c>
      <c r="E8088" s="27" t="s">
        <v>10868</v>
      </c>
      <c r="F8088" s="27" t="s">
        <v>15102</v>
      </c>
      <c r="G8088" s="27" t="s">
        <v>3119</v>
      </c>
      <c r="H8088" s="27" t="s">
        <v>18</v>
      </c>
      <c r="I8088" s="27" t="s">
        <v>19</v>
      </c>
      <c r="J8088" s="27" t="s">
        <v>19</v>
      </c>
      <c r="K8088" s="27">
        <v>2</v>
      </c>
      <c r="L8088" s="27">
        <v>106</v>
      </c>
      <c r="M8088" s="27">
        <v>450</v>
      </c>
      <c r="N8088" s="27">
        <v>4.3</v>
      </c>
      <c r="O8088" s="27">
        <v>2014</v>
      </c>
      <c r="P8088" s="27">
        <v>9</v>
      </c>
      <c r="Q8088" s="27">
        <v>28</v>
      </c>
      <c r="R8088" s="28">
        <f>DATE('Raw Data'!$O8088,'Raw Data'!$P8088,'Raw Data'!$Q8088)</f>
        <v>41910</v>
      </c>
      <c r="S8088" s="27" t="str">
        <f>CONCATENATE(MID('Raw Data'!$H8088,FIND("(",'Raw Data'!$H8088)+1,FIND(")",'Raw Data'!$H8088)-FIND("(",'Raw Data'!$H8088)-1),"",'Raw Data'!$M8088)</f>
        <v>Rs.450</v>
      </c>
      <c r="T8088" s="27">
        <f t="shared" si="126"/>
        <v>1</v>
      </c>
      <c r="U8088" s="29">
        <f>'Raw Data'!$M8088*'Raw Data'!$T8088</f>
        <v>450</v>
      </c>
    </row>
    <row r="8089" spans="1:21" x14ac:dyDescent="0.3">
      <c r="A8089" s="20">
        <v>3100010</v>
      </c>
      <c r="B8089" s="27" t="s">
        <v>15103</v>
      </c>
      <c r="C8089" s="27">
        <v>1</v>
      </c>
      <c r="D8089" s="27" t="str">
        <f>VLOOKUP('Raw Data'!$C8089,'country description'!$A$2:$B$16,2,0)</f>
        <v>India</v>
      </c>
      <c r="E8089" s="27" t="s">
        <v>10643</v>
      </c>
      <c r="F8089" s="27" t="s">
        <v>15104</v>
      </c>
      <c r="G8089" s="27" t="s">
        <v>1713</v>
      </c>
      <c r="H8089" s="27" t="s">
        <v>18</v>
      </c>
      <c r="I8089" s="27" t="s">
        <v>19</v>
      </c>
      <c r="J8089" s="27" t="s">
        <v>19</v>
      </c>
      <c r="K8089" s="27">
        <v>3</v>
      </c>
      <c r="L8089" s="27">
        <v>196</v>
      </c>
      <c r="M8089" s="27">
        <v>900</v>
      </c>
      <c r="N8089" s="27">
        <v>3.8</v>
      </c>
      <c r="O8089" s="27">
        <v>2013</v>
      </c>
      <c r="P8089" s="27">
        <v>9</v>
      </c>
      <c r="Q8089" s="27">
        <v>19</v>
      </c>
      <c r="R8089" s="28">
        <f>DATE('Raw Data'!$O8089,'Raw Data'!$P8089,'Raw Data'!$Q8089)</f>
        <v>41536</v>
      </c>
      <c r="S8089" s="27" t="str">
        <f>CONCATENATE(MID('Raw Data'!$H8089,FIND("(",'Raw Data'!$H8089)+1,FIND(")",'Raw Data'!$H8089)-FIND("(",'Raw Data'!$H8089)-1),"",'Raw Data'!$M8089)</f>
        <v>Rs.900</v>
      </c>
      <c r="T8089" s="27">
        <f t="shared" si="126"/>
        <v>1</v>
      </c>
      <c r="U8089" s="29">
        <f>'Raw Data'!$M8089*'Raw Data'!$T8089</f>
        <v>900</v>
      </c>
    </row>
    <row r="8090" spans="1:21" x14ac:dyDescent="0.3">
      <c r="A8090" s="20">
        <v>3100145</v>
      </c>
      <c r="B8090" s="27" t="s">
        <v>15105</v>
      </c>
      <c r="C8090" s="27">
        <v>1</v>
      </c>
      <c r="D8090" s="27" t="str">
        <f>VLOOKUP('Raw Data'!$C8090,'country description'!$A$2:$B$16,2,0)</f>
        <v>India</v>
      </c>
      <c r="E8090" s="27" t="s">
        <v>10643</v>
      </c>
      <c r="F8090" s="27" t="s">
        <v>15106</v>
      </c>
      <c r="G8090" s="27" t="s">
        <v>15107</v>
      </c>
      <c r="H8090" s="27" t="s">
        <v>18</v>
      </c>
      <c r="I8090" s="27" t="s">
        <v>19</v>
      </c>
      <c r="J8090" s="27" t="s">
        <v>19</v>
      </c>
      <c r="K8090" s="27">
        <v>2</v>
      </c>
      <c r="L8090" s="27">
        <v>355</v>
      </c>
      <c r="M8090" s="27">
        <v>700</v>
      </c>
      <c r="N8090" s="27">
        <v>3.7</v>
      </c>
      <c r="O8090" s="27">
        <v>2016</v>
      </c>
      <c r="P8090" s="27">
        <v>9</v>
      </c>
      <c r="Q8090" s="27">
        <v>19</v>
      </c>
      <c r="R8090" s="28">
        <f>DATE('Raw Data'!$O8090,'Raw Data'!$P8090,'Raw Data'!$Q8090)</f>
        <v>42632</v>
      </c>
      <c r="S8090" s="27" t="str">
        <f>CONCATENATE(MID('Raw Data'!$H8090,FIND("(",'Raw Data'!$H8090)+1,FIND(")",'Raw Data'!$H8090)-FIND("(",'Raw Data'!$H8090)-1),"",'Raw Data'!$M8090)</f>
        <v>Rs.700</v>
      </c>
      <c r="T8090" s="27">
        <f t="shared" si="126"/>
        <v>1</v>
      </c>
      <c r="U8090" s="29">
        <f>'Raw Data'!$M8090*'Raw Data'!$T8090</f>
        <v>700</v>
      </c>
    </row>
    <row r="8091" spans="1:21" x14ac:dyDescent="0.3">
      <c r="A8091" s="20">
        <v>18233317</v>
      </c>
      <c r="B8091" s="27" t="s">
        <v>15108</v>
      </c>
      <c r="C8091" s="27">
        <v>1</v>
      </c>
      <c r="D8091" s="27" t="str">
        <f>VLOOKUP('Raw Data'!$C8091,'country description'!$A$2:$B$16,2,0)</f>
        <v>India</v>
      </c>
      <c r="E8091" s="27" t="s">
        <v>14770</v>
      </c>
      <c r="F8091" s="27" t="s">
        <v>15109</v>
      </c>
      <c r="G8091" s="27" t="s">
        <v>7430</v>
      </c>
      <c r="H8091" s="27" t="s">
        <v>18</v>
      </c>
      <c r="I8091" s="27" t="s">
        <v>19</v>
      </c>
      <c r="J8091" s="27" t="s">
        <v>19</v>
      </c>
      <c r="K8091" s="27">
        <v>3</v>
      </c>
      <c r="L8091" s="27">
        <v>1606</v>
      </c>
      <c r="M8091" s="27">
        <v>1500</v>
      </c>
      <c r="N8091" s="27">
        <v>4.2</v>
      </c>
      <c r="O8091" s="27">
        <v>2012</v>
      </c>
      <c r="P8091" s="27">
        <v>9</v>
      </c>
      <c r="Q8091" s="27">
        <v>5</v>
      </c>
      <c r="R8091" s="28">
        <f>DATE('Raw Data'!$O8091,'Raw Data'!$P8091,'Raw Data'!$Q8091)</f>
        <v>41157</v>
      </c>
      <c r="S8091" s="27" t="str">
        <f>CONCATENATE(MID('Raw Data'!$H8091,FIND("(",'Raw Data'!$H8091)+1,FIND(")",'Raw Data'!$H8091)-FIND("(",'Raw Data'!$H8091)-1),"",'Raw Data'!$M8091)</f>
        <v>Rs.1500</v>
      </c>
      <c r="T8091" s="27">
        <f t="shared" si="126"/>
        <v>1</v>
      </c>
      <c r="U8091" s="29">
        <f>'Raw Data'!$M8091*'Raw Data'!$T8091</f>
        <v>1500</v>
      </c>
    </row>
    <row r="8092" spans="1:21" x14ac:dyDescent="0.3">
      <c r="A8092" s="20">
        <v>3600265</v>
      </c>
      <c r="B8092" s="27" t="s">
        <v>15110</v>
      </c>
      <c r="C8092" s="27">
        <v>1</v>
      </c>
      <c r="D8092" s="27" t="str">
        <f>VLOOKUP('Raw Data'!$C8092,'country description'!$A$2:$B$16,2,0)</f>
        <v>India</v>
      </c>
      <c r="E8092" s="27" t="s">
        <v>10689</v>
      </c>
      <c r="F8092" s="27" t="s">
        <v>15111</v>
      </c>
      <c r="G8092" s="27" t="s">
        <v>2789</v>
      </c>
      <c r="H8092" s="27" t="s">
        <v>18</v>
      </c>
      <c r="I8092" s="27" t="s">
        <v>19</v>
      </c>
      <c r="J8092" s="27" t="s">
        <v>19</v>
      </c>
      <c r="K8092" s="27">
        <v>3</v>
      </c>
      <c r="L8092" s="27">
        <v>172</v>
      </c>
      <c r="M8092" s="27">
        <v>900</v>
      </c>
      <c r="N8092" s="27">
        <v>3.7</v>
      </c>
      <c r="O8092" s="27">
        <v>2016</v>
      </c>
      <c r="P8092" s="27">
        <v>9</v>
      </c>
      <c r="Q8092" s="27">
        <v>8</v>
      </c>
      <c r="R8092" s="28">
        <f>DATE('Raw Data'!$O8092,'Raw Data'!$P8092,'Raw Data'!$Q8092)</f>
        <v>42621</v>
      </c>
      <c r="S8092" s="27" t="str">
        <f>CONCATENATE(MID('Raw Data'!$H8092,FIND("(",'Raw Data'!$H8092)+1,FIND(")",'Raw Data'!$H8092)-FIND("(",'Raw Data'!$H8092)-1),"",'Raw Data'!$M8092)</f>
        <v>Rs.900</v>
      </c>
      <c r="T8092" s="27">
        <f t="shared" si="126"/>
        <v>1</v>
      </c>
      <c r="U8092" s="29">
        <f>'Raw Data'!$M8092*'Raw Data'!$T8092</f>
        <v>900</v>
      </c>
    </row>
    <row r="8093" spans="1:21" x14ac:dyDescent="0.3">
      <c r="A8093" s="20">
        <v>18441771</v>
      </c>
      <c r="B8093" s="27" t="s">
        <v>15112</v>
      </c>
      <c r="C8093" s="27">
        <v>1</v>
      </c>
      <c r="D8093" s="27" t="str">
        <f>VLOOKUP('Raw Data'!$C8093,'country description'!$A$2:$B$16,2,0)</f>
        <v>India</v>
      </c>
      <c r="E8093" s="27" t="s">
        <v>10504</v>
      </c>
      <c r="F8093" s="27" t="s">
        <v>15113</v>
      </c>
      <c r="G8093" s="27" t="s">
        <v>15114</v>
      </c>
      <c r="H8093" s="27" t="s">
        <v>18</v>
      </c>
      <c r="I8093" s="27" t="s">
        <v>24</v>
      </c>
      <c r="J8093" s="27" t="s">
        <v>19</v>
      </c>
      <c r="K8093" s="27">
        <v>4</v>
      </c>
      <c r="L8093" s="27">
        <v>45</v>
      </c>
      <c r="M8093" s="27">
        <v>2000</v>
      </c>
      <c r="N8093" s="27">
        <v>3.7</v>
      </c>
      <c r="O8093" s="27">
        <v>2017</v>
      </c>
      <c r="P8093" s="27">
        <v>5</v>
      </c>
      <c r="Q8093" s="27">
        <v>24</v>
      </c>
      <c r="R8093" s="28">
        <f>DATE('Raw Data'!$O8093,'Raw Data'!$P8093,'Raw Data'!$Q8093)</f>
        <v>42879</v>
      </c>
      <c r="S8093" s="27" t="str">
        <f>CONCATENATE(MID('Raw Data'!$H8093,FIND("(",'Raw Data'!$H8093)+1,FIND(")",'Raw Data'!$H8093)-FIND("(",'Raw Data'!$H8093)-1),"",'Raw Data'!$M8093)</f>
        <v>Rs.2000</v>
      </c>
      <c r="T8093" s="27">
        <f t="shared" si="126"/>
        <v>1</v>
      </c>
      <c r="U8093" s="29">
        <f>'Raw Data'!$M8093*'Raw Data'!$T8093</f>
        <v>2000</v>
      </c>
    </row>
    <row r="8094" spans="1:21" x14ac:dyDescent="0.3">
      <c r="A8094" s="20">
        <v>3600361</v>
      </c>
      <c r="B8094" s="27" t="s">
        <v>15115</v>
      </c>
      <c r="C8094" s="27">
        <v>1</v>
      </c>
      <c r="D8094" s="27" t="str">
        <f>VLOOKUP('Raw Data'!$C8094,'country description'!$A$2:$B$16,2,0)</f>
        <v>India</v>
      </c>
      <c r="E8094" s="27" t="s">
        <v>10689</v>
      </c>
      <c r="F8094" s="27" t="s">
        <v>15116</v>
      </c>
      <c r="G8094" s="27" t="s">
        <v>17</v>
      </c>
      <c r="H8094" s="27" t="s">
        <v>18</v>
      </c>
      <c r="I8094" s="27" t="s">
        <v>19</v>
      </c>
      <c r="J8094" s="27" t="s">
        <v>19</v>
      </c>
      <c r="K8094" s="27">
        <v>2</v>
      </c>
      <c r="L8094" s="27">
        <v>127</v>
      </c>
      <c r="M8094" s="27">
        <v>700</v>
      </c>
      <c r="N8094" s="27">
        <v>3.5</v>
      </c>
      <c r="O8094" s="27">
        <v>2014</v>
      </c>
      <c r="P8094" s="27">
        <v>9</v>
      </c>
      <c r="Q8094" s="27">
        <v>8</v>
      </c>
      <c r="R8094" s="28">
        <f>DATE('Raw Data'!$O8094,'Raw Data'!$P8094,'Raw Data'!$Q8094)</f>
        <v>41890</v>
      </c>
      <c r="S8094" s="27" t="str">
        <f>CONCATENATE(MID('Raw Data'!$H8094,FIND("(",'Raw Data'!$H8094)+1,FIND(")",'Raw Data'!$H8094)-FIND("(",'Raw Data'!$H8094)-1),"",'Raw Data'!$M8094)</f>
        <v>Rs.700</v>
      </c>
      <c r="T8094" s="27">
        <f t="shared" si="126"/>
        <v>1</v>
      </c>
      <c r="U8094" s="29">
        <f>'Raw Data'!$M8094*'Raw Data'!$T8094</f>
        <v>700</v>
      </c>
    </row>
    <row r="8095" spans="1:21" x14ac:dyDescent="0.3">
      <c r="A8095" s="20">
        <v>3600072</v>
      </c>
      <c r="B8095" s="27" t="s">
        <v>2873</v>
      </c>
      <c r="C8095" s="27">
        <v>1</v>
      </c>
      <c r="D8095" s="27" t="str">
        <f>VLOOKUP('Raw Data'!$C8095,'country description'!$A$2:$B$16,2,0)</f>
        <v>India</v>
      </c>
      <c r="E8095" s="27" t="s">
        <v>10689</v>
      </c>
      <c r="F8095" s="27" t="s">
        <v>15117</v>
      </c>
      <c r="G8095" s="27" t="s">
        <v>1626</v>
      </c>
      <c r="H8095" s="27" t="s">
        <v>18</v>
      </c>
      <c r="I8095" s="27" t="s">
        <v>19</v>
      </c>
      <c r="J8095" s="27" t="s">
        <v>19</v>
      </c>
      <c r="K8095" s="27">
        <v>2</v>
      </c>
      <c r="L8095" s="27">
        <v>208</v>
      </c>
      <c r="M8095" s="27">
        <v>550</v>
      </c>
      <c r="N8095" s="27">
        <v>3.7</v>
      </c>
      <c r="O8095" s="27">
        <v>2011</v>
      </c>
      <c r="P8095" s="27">
        <v>9</v>
      </c>
      <c r="Q8095" s="27">
        <v>16</v>
      </c>
      <c r="R8095" s="28">
        <f>DATE('Raw Data'!$O8095,'Raw Data'!$P8095,'Raw Data'!$Q8095)</f>
        <v>40802</v>
      </c>
      <c r="S8095" s="27" t="str">
        <f>CONCATENATE(MID('Raw Data'!$H8095,FIND("(",'Raw Data'!$H8095)+1,FIND(")",'Raw Data'!$H8095)-FIND("(",'Raw Data'!$H8095)-1),"",'Raw Data'!$M8095)</f>
        <v>Rs.550</v>
      </c>
      <c r="T8095" s="27">
        <f t="shared" si="126"/>
        <v>1</v>
      </c>
      <c r="U8095" s="29">
        <f>'Raw Data'!$M8095*'Raw Data'!$T8095</f>
        <v>550</v>
      </c>
    </row>
    <row r="8096" spans="1:21" x14ac:dyDescent="0.3">
      <c r="A8096" s="20">
        <v>1600067</v>
      </c>
      <c r="B8096" s="27" t="s">
        <v>15118</v>
      </c>
      <c r="C8096" s="27">
        <v>1</v>
      </c>
      <c r="D8096" s="27" t="str">
        <f>VLOOKUP('Raw Data'!$C8096,'country description'!$A$2:$B$16,2,0)</f>
        <v>India</v>
      </c>
      <c r="E8096" s="27" t="s">
        <v>2369</v>
      </c>
      <c r="F8096" s="27" t="s">
        <v>15119</v>
      </c>
      <c r="G8096" s="27" t="s">
        <v>434</v>
      </c>
      <c r="H8096" s="27" t="s">
        <v>18</v>
      </c>
      <c r="I8096" s="27" t="s">
        <v>19</v>
      </c>
      <c r="J8096" s="27" t="s">
        <v>19</v>
      </c>
      <c r="K8096" s="27">
        <v>3</v>
      </c>
      <c r="L8096" s="27">
        <v>162</v>
      </c>
      <c r="M8096" s="27">
        <v>500</v>
      </c>
      <c r="N8096" s="27">
        <v>3.7</v>
      </c>
      <c r="O8096" s="27">
        <v>2018</v>
      </c>
      <c r="P8096" s="27">
        <v>9</v>
      </c>
      <c r="Q8096" s="27">
        <v>21</v>
      </c>
      <c r="R8096" s="28">
        <f>DATE('Raw Data'!$O8096,'Raw Data'!$P8096,'Raw Data'!$Q8096)</f>
        <v>43364</v>
      </c>
      <c r="S8096" s="27" t="str">
        <f>CONCATENATE(MID('Raw Data'!$H8096,FIND("(",'Raw Data'!$H8096)+1,FIND(")",'Raw Data'!$H8096)-FIND("(",'Raw Data'!$H8096)-1),"",'Raw Data'!$M8096)</f>
        <v>Rs.500</v>
      </c>
      <c r="T8096" s="27">
        <f t="shared" si="126"/>
        <v>1</v>
      </c>
      <c r="U8096" s="29">
        <f>'Raw Data'!$M8096*'Raw Data'!$T8096</f>
        <v>500</v>
      </c>
    </row>
    <row r="8097" spans="1:21" x14ac:dyDescent="0.3">
      <c r="A8097" s="20">
        <v>3700408</v>
      </c>
      <c r="B8097" s="27" t="s">
        <v>15120</v>
      </c>
      <c r="C8097" s="27">
        <v>1</v>
      </c>
      <c r="D8097" s="27" t="str">
        <f>VLOOKUP('Raw Data'!$C8097,'country description'!$A$2:$B$16,2,0)</f>
        <v>India</v>
      </c>
      <c r="E8097" s="27" t="s">
        <v>2377</v>
      </c>
      <c r="F8097" s="27" t="s">
        <v>15121</v>
      </c>
      <c r="G8097" s="27" t="s">
        <v>2031</v>
      </c>
      <c r="H8097" s="27" t="s">
        <v>18</v>
      </c>
      <c r="I8097" s="27" t="s">
        <v>19</v>
      </c>
      <c r="J8097" s="27" t="s">
        <v>19</v>
      </c>
      <c r="K8097" s="27">
        <v>3</v>
      </c>
      <c r="L8097" s="27">
        <v>97</v>
      </c>
      <c r="M8097" s="27">
        <v>600</v>
      </c>
      <c r="N8097" s="27">
        <v>3.6</v>
      </c>
      <c r="O8097" s="27">
        <v>2014</v>
      </c>
      <c r="P8097" s="27">
        <v>9</v>
      </c>
      <c r="Q8097" s="27">
        <v>15</v>
      </c>
      <c r="R8097" s="28">
        <f>DATE('Raw Data'!$O8097,'Raw Data'!$P8097,'Raw Data'!$Q8097)</f>
        <v>41897</v>
      </c>
      <c r="S8097" s="27" t="str">
        <f>CONCATENATE(MID('Raw Data'!$H8097,FIND("(",'Raw Data'!$H8097)+1,FIND(")",'Raw Data'!$H8097)-FIND("(",'Raw Data'!$H8097)-1),"",'Raw Data'!$M8097)</f>
        <v>Rs.600</v>
      </c>
      <c r="T8097" s="27">
        <f t="shared" si="126"/>
        <v>1</v>
      </c>
      <c r="U8097" s="29">
        <f>'Raw Data'!$M8097*'Raw Data'!$T8097</f>
        <v>600</v>
      </c>
    </row>
    <row r="8098" spans="1:21" x14ac:dyDescent="0.3">
      <c r="A8098" s="20">
        <v>3700041</v>
      </c>
      <c r="B8098" s="27" t="s">
        <v>15122</v>
      </c>
      <c r="C8098" s="27">
        <v>1</v>
      </c>
      <c r="D8098" s="27" t="str">
        <f>VLOOKUP('Raw Data'!$C8098,'country description'!$A$2:$B$16,2,0)</f>
        <v>India</v>
      </c>
      <c r="E8098" s="27" t="s">
        <v>2377</v>
      </c>
      <c r="F8098" s="27" t="s">
        <v>15123</v>
      </c>
      <c r="G8098" s="27" t="s">
        <v>601</v>
      </c>
      <c r="H8098" s="27" t="s">
        <v>18</v>
      </c>
      <c r="I8098" s="27" t="s">
        <v>19</v>
      </c>
      <c r="J8098" s="27" t="s">
        <v>19</v>
      </c>
      <c r="K8098" s="27">
        <v>2</v>
      </c>
      <c r="L8098" s="27">
        <v>656</v>
      </c>
      <c r="M8098" s="27">
        <v>300</v>
      </c>
      <c r="N8098" s="27">
        <v>4.2</v>
      </c>
      <c r="O8098" s="27">
        <v>2010</v>
      </c>
      <c r="P8098" s="27">
        <v>9</v>
      </c>
      <c r="Q8098" s="27">
        <v>8</v>
      </c>
      <c r="R8098" s="28">
        <f>DATE('Raw Data'!$O8098,'Raw Data'!$P8098,'Raw Data'!$Q8098)</f>
        <v>40429</v>
      </c>
      <c r="S8098" s="27" t="str">
        <f>CONCATENATE(MID('Raw Data'!$H8098,FIND("(",'Raw Data'!$H8098)+1,FIND(")",'Raw Data'!$H8098)-FIND("(",'Raw Data'!$H8098)-1),"",'Raw Data'!$M8098)</f>
        <v>Rs.300</v>
      </c>
      <c r="T8098" s="27">
        <f t="shared" si="126"/>
        <v>1</v>
      </c>
      <c r="U8098" s="29">
        <f>'Raw Data'!$M8098*'Raw Data'!$T8098</f>
        <v>300</v>
      </c>
    </row>
    <row r="8099" spans="1:21" x14ac:dyDescent="0.3">
      <c r="A8099" s="20">
        <v>997</v>
      </c>
      <c r="B8099" s="27" t="s">
        <v>15124</v>
      </c>
      <c r="C8099" s="27">
        <v>1</v>
      </c>
      <c r="D8099" s="27" t="str">
        <f>VLOOKUP('Raw Data'!$C8099,'country description'!$A$2:$B$16,2,0)</f>
        <v>India</v>
      </c>
      <c r="E8099" s="27" t="s">
        <v>10504</v>
      </c>
      <c r="F8099" s="27" t="s">
        <v>15125</v>
      </c>
      <c r="G8099" s="27" t="s">
        <v>11848</v>
      </c>
      <c r="H8099" s="27" t="s">
        <v>18</v>
      </c>
      <c r="I8099" s="27" t="s">
        <v>19</v>
      </c>
      <c r="J8099" s="27" t="s">
        <v>19</v>
      </c>
      <c r="K8099" s="27">
        <v>4</v>
      </c>
      <c r="L8099" s="27">
        <v>283</v>
      </c>
      <c r="M8099" s="27">
        <v>2000</v>
      </c>
      <c r="N8099" s="27">
        <v>3.8</v>
      </c>
      <c r="O8099" s="27">
        <v>2015</v>
      </c>
      <c r="P8099" s="27">
        <v>5</v>
      </c>
      <c r="Q8099" s="27">
        <v>7</v>
      </c>
      <c r="R8099" s="28">
        <f>DATE('Raw Data'!$O8099,'Raw Data'!$P8099,'Raw Data'!$Q8099)</f>
        <v>42131</v>
      </c>
      <c r="S8099" s="27" t="str">
        <f>CONCATENATE(MID('Raw Data'!$H8099,FIND("(",'Raw Data'!$H8099)+1,FIND(")",'Raw Data'!$H8099)-FIND("(",'Raw Data'!$H8099)-1),"",'Raw Data'!$M8099)</f>
        <v>Rs.2000</v>
      </c>
      <c r="T8099" s="27">
        <f t="shared" si="126"/>
        <v>1</v>
      </c>
      <c r="U8099" s="29">
        <f>'Raw Data'!$M8099*'Raw Data'!$T8099</f>
        <v>2000</v>
      </c>
    </row>
    <row r="8100" spans="1:21" x14ac:dyDescent="0.3">
      <c r="A8100" s="20">
        <v>3700021</v>
      </c>
      <c r="B8100" s="27" t="s">
        <v>15126</v>
      </c>
      <c r="C8100" s="27">
        <v>1</v>
      </c>
      <c r="D8100" s="27" t="str">
        <f>VLOOKUP('Raw Data'!$C8100,'country description'!$A$2:$B$16,2,0)</f>
        <v>India</v>
      </c>
      <c r="E8100" s="27" t="s">
        <v>2377</v>
      </c>
      <c r="F8100" s="27" t="s">
        <v>15127</v>
      </c>
      <c r="G8100" s="27" t="s">
        <v>407</v>
      </c>
      <c r="H8100" s="27" t="s">
        <v>18</v>
      </c>
      <c r="I8100" s="27" t="s">
        <v>19</v>
      </c>
      <c r="J8100" s="27" t="s">
        <v>19</v>
      </c>
      <c r="K8100" s="27">
        <v>3</v>
      </c>
      <c r="L8100" s="27">
        <v>495</v>
      </c>
      <c r="M8100" s="27">
        <v>550</v>
      </c>
      <c r="N8100" s="27">
        <v>3.8</v>
      </c>
      <c r="O8100" s="27">
        <v>2017</v>
      </c>
      <c r="P8100" s="27">
        <v>9</v>
      </c>
      <c r="Q8100" s="27">
        <v>19</v>
      </c>
      <c r="R8100" s="28">
        <f>DATE('Raw Data'!$O8100,'Raw Data'!$P8100,'Raw Data'!$Q8100)</f>
        <v>42997</v>
      </c>
      <c r="S8100" s="27" t="str">
        <f>CONCATENATE(MID('Raw Data'!$H8100,FIND("(",'Raw Data'!$H8100)+1,FIND(")",'Raw Data'!$H8100)-FIND("(",'Raw Data'!$H8100)-1),"",'Raw Data'!$M8100)</f>
        <v>Rs.550</v>
      </c>
      <c r="T8100" s="27">
        <f t="shared" si="126"/>
        <v>1</v>
      </c>
      <c r="U8100" s="29">
        <f>'Raw Data'!$M8100*'Raw Data'!$T8100</f>
        <v>550</v>
      </c>
    </row>
    <row r="8101" spans="1:21" x14ac:dyDescent="0.3">
      <c r="A8101" s="20">
        <v>18354483</v>
      </c>
      <c r="B8101" s="27" t="s">
        <v>15128</v>
      </c>
      <c r="C8101" s="27">
        <v>1</v>
      </c>
      <c r="D8101" s="27" t="str">
        <f>VLOOKUP('Raw Data'!$C8101,'country description'!$A$2:$B$16,2,0)</f>
        <v>India</v>
      </c>
      <c r="E8101" s="27" t="s">
        <v>14749</v>
      </c>
      <c r="F8101" s="27" t="s">
        <v>15129</v>
      </c>
      <c r="G8101" s="27" t="s">
        <v>3183</v>
      </c>
      <c r="H8101" s="27" t="s">
        <v>18</v>
      </c>
      <c r="I8101" s="27" t="s">
        <v>19</v>
      </c>
      <c r="J8101" s="27" t="s">
        <v>19</v>
      </c>
      <c r="K8101" s="27">
        <v>3</v>
      </c>
      <c r="L8101" s="27">
        <v>868</v>
      </c>
      <c r="M8101" s="27">
        <v>1500</v>
      </c>
      <c r="N8101" s="27">
        <v>4.3</v>
      </c>
      <c r="O8101" s="27">
        <v>2016</v>
      </c>
      <c r="P8101" s="27">
        <v>9</v>
      </c>
      <c r="Q8101" s="27">
        <v>18</v>
      </c>
      <c r="R8101" s="28">
        <f>DATE('Raw Data'!$O8101,'Raw Data'!$P8101,'Raw Data'!$Q8101)</f>
        <v>42631</v>
      </c>
      <c r="S8101" s="27" t="str">
        <f>CONCATENATE(MID('Raw Data'!$H8101,FIND("(",'Raw Data'!$H8101)+1,FIND(")",'Raw Data'!$H8101)-FIND("(",'Raw Data'!$H8101)-1),"",'Raw Data'!$M8101)</f>
        <v>Rs.1500</v>
      </c>
      <c r="T8101" s="27">
        <f t="shared" si="126"/>
        <v>1</v>
      </c>
      <c r="U8101" s="29">
        <f>'Raw Data'!$M8101*'Raw Data'!$T8101</f>
        <v>1500</v>
      </c>
    </row>
    <row r="8102" spans="1:21" x14ac:dyDescent="0.3">
      <c r="A8102" s="20">
        <v>2700008</v>
      </c>
      <c r="B8102" s="27" t="s">
        <v>15130</v>
      </c>
      <c r="C8102" s="27">
        <v>1</v>
      </c>
      <c r="D8102" s="27" t="str">
        <f>VLOOKUP('Raw Data'!$C8102,'country description'!$A$2:$B$16,2,0)</f>
        <v>India</v>
      </c>
      <c r="E8102" s="27" t="s">
        <v>15131</v>
      </c>
      <c r="F8102" s="27" t="s">
        <v>15132</v>
      </c>
      <c r="G8102" s="27" t="s">
        <v>795</v>
      </c>
      <c r="H8102" s="27" t="s">
        <v>18</v>
      </c>
      <c r="I8102" s="27" t="s">
        <v>19</v>
      </c>
      <c r="J8102" s="27" t="s">
        <v>19</v>
      </c>
      <c r="K8102" s="27">
        <v>2</v>
      </c>
      <c r="L8102" s="27">
        <v>26</v>
      </c>
      <c r="M8102" s="27">
        <v>500</v>
      </c>
      <c r="N8102" s="27">
        <v>3.1</v>
      </c>
      <c r="O8102" s="27">
        <v>2018</v>
      </c>
      <c r="P8102" s="27">
        <v>9</v>
      </c>
      <c r="Q8102" s="27">
        <v>19</v>
      </c>
      <c r="R8102" s="28">
        <f>DATE('Raw Data'!$O8102,'Raw Data'!$P8102,'Raw Data'!$Q8102)</f>
        <v>43362</v>
      </c>
      <c r="S8102" s="27" t="str">
        <f>CONCATENATE(MID('Raw Data'!$H8102,FIND("(",'Raw Data'!$H8102)+1,FIND(")",'Raw Data'!$H8102)-FIND("(",'Raw Data'!$H8102)-1),"",'Raw Data'!$M8102)</f>
        <v>Rs.500</v>
      </c>
      <c r="T8102" s="27">
        <f t="shared" si="126"/>
        <v>1</v>
      </c>
      <c r="U8102" s="29">
        <f>'Raw Data'!$M8102*'Raw Data'!$T8102</f>
        <v>500</v>
      </c>
    </row>
    <row r="8103" spans="1:21" x14ac:dyDescent="0.3">
      <c r="A8103" s="20">
        <v>3800052</v>
      </c>
      <c r="B8103" s="27" t="s">
        <v>15133</v>
      </c>
      <c r="C8103" s="27">
        <v>1</v>
      </c>
      <c r="D8103" s="27" t="str">
        <f>VLOOKUP('Raw Data'!$C8103,'country description'!$A$2:$B$16,2,0)</f>
        <v>India</v>
      </c>
      <c r="E8103" s="27" t="s">
        <v>10213</v>
      </c>
      <c r="F8103" s="27" t="s">
        <v>15134</v>
      </c>
      <c r="G8103" s="27" t="s">
        <v>455</v>
      </c>
      <c r="H8103" s="27" t="s">
        <v>18</v>
      </c>
      <c r="I8103" s="27" t="s">
        <v>19</v>
      </c>
      <c r="J8103" s="27" t="s">
        <v>19</v>
      </c>
      <c r="K8103" s="27">
        <v>3</v>
      </c>
      <c r="L8103" s="27">
        <v>197</v>
      </c>
      <c r="M8103" s="27">
        <v>800</v>
      </c>
      <c r="N8103" s="27">
        <v>4.2</v>
      </c>
      <c r="O8103" s="27">
        <v>2014</v>
      </c>
      <c r="P8103" s="27">
        <v>9</v>
      </c>
      <c r="Q8103" s="27">
        <v>12</v>
      </c>
      <c r="R8103" s="28">
        <f>DATE('Raw Data'!$O8103,'Raw Data'!$P8103,'Raw Data'!$Q8103)</f>
        <v>41894</v>
      </c>
      <c r="S8103" s="27" t="str">
        <f>CONCATENATE(MID('Raw Data'!$H8103,FIND("(",'Raw Data'!$H8103)+1,FIND(")",'Raw Data'!$H8103)-FIND("(",'Raw Data'!$H8103)-1),"",'Raw Data'!$M8103)</f>
        <v>Rs.800</v>
      </c>
      <c r="T8103" s="27">
        <f t="shared" si="126"/>
        <v>1</v>
      </c>
      <c r="U8103" s="29">
        <f>'Raw Data'!$M8103*'Raw Data'!$T8103</f>
        <v>800</v>
      </c>
    </row>
    <row r="8104" spans="1:21" x14ac:dyDescent="0.3">
      <c r="A8104" s="20">
        <v>3800020</v>
      </c>
      <c r="B8104" s="27" t="s">
        <v>15135</v>
      </c>
      <c r="C8104" s="27">
        <v>1</v>
      </c>
      <c r="D8104" s="27" t="str">
        <f>VLOOKUP('Raw Data'!$C8104,'country description'!$A$2:$B$16,2,0)</f>
        <v>India</v>
      </c>
      <c r="E8104" s="27" t="s">
        <v>10213</v>
      </c>
      <c r="F8104" s="27" t="s">
        <v>15136</v>
      </c>
      <c r="G8104" s="27" t="s">
        <v>3186</v>
      </c>
      <c r="H8104" s="27" t="s">
        <v>18</v>
      </c>
      <c r="I8104" s="27" t="s">
        <v>19</v>
      </c>
      <c r="J8104" s="27" t="s">
        <v>19</v>
      </c>
      <c r="K8104" s="27">
        <v>3</v>
      </c>
      <c r="L8104" s="27">
        <v>209</v>
      </c>
      <c r="M8104" s="27">
        <v>800</v>
      </c>
      <c r="N8104" s="27">
        <v>3.7</v>
      </c>
      <c r="O8104" s="27">
        <v>2016</v>
      </c>
      <c r="P8104" s="27">
        <v>9</v>
      </c>
      <c r="Q8104" s="27">
        <v>18</v>
      </c>
      <c r="R8104" s="28">
        <f>DATE('Raw Data'!$O8104,'Raw Data'!$P8104,'Raw Data'!$Q8104)</f>
        <v>42631</v>
      </c>
      <c r="S8104" s="27" t="str">
        <f>CONCATENATE(MID('Raw Data'!$H8104,FIND("(",'Raw Data'!$H8104)+1,FIND(")",'Raw Data'!$H8104)-FIND("(",'Raw Data'!$H8104)-1),"",'Raw Data'!$M8104)</f>
        <v>Rs.800</v>
      </c>
      <c r="T8104" s="27">
        <f t="shared" si="126"/>
        <v>1</v>
      </c>
      <c r="U8104" s="29">
        <f>'Raw Data'!$M8104*'Raw Data'!$T8104</f>
        <v>800</v>
      </c>
    </row>
    <row r="8105" spans="1:21" x14ac:dyDescent="0.3">
      <c r="A8105" s="20">
        <v>3800002</v>
      </c>
      <c r="B8105" s="27" t="s">
        <v>15137</v>
      </c>
      <c r="C8105" s="27">
        <v>1</v>
      </c>
      <c r="D8105" s="27" t="str">
        <f>VLOOKUP('Raw Data'!$C8105,'country description'!$A$2:$B$16,2,0)</f>
        <v>India</v>
      </c>
      <c r="E8105" s="27" t="s">
        <v>10213</v>
      </c>
      <c r="F8105" s="27" t="s">
        <v>15138</v>
      </c>
      <c r="G8105" s="27" t="s">
        <v>5973</v>
      </c>
      <c r="H8105" s="27" t="s">
        <v>18</v>
      </c>
      <c r="I8105" s="27" t="s">
        <v>19</v>
      </c>
      <c r="J8105" s="27" t="s">
        <v>19</v>
      </c>
      <c r="K8105" s="27">
        <v>2</v>
      </c>
      <c r="L8105" s="27">
        <v>153</v>
      </c>
      <c r="M8105" s="27">
        <v>550</v>
      </c>
      <c r="N8105" s="27">
        <v>3.9</v>
      </c>
      <c r="O8105" s="27">
        <v>2016</v>
      </c>
      <c r="P8105" s="27">
        <v>9</v>
      </c>
      <c r="Q8105" s="27">
        <v>21</v>
      </c>
      <c r="R8105" s="28">
        <f>DATE('Raw Data'!$O8105,'Raw Data'!$P8105,'Raw Data'!$Q8105)</f>
        <v>42634</v>
      </c>
      <c r="S8105" s="27" t="str">
        <f>CONCATENATE(MID('Raw Data'!$H8105,FIND("(",'Raw Data'!$H8105)+1,FIND(")",'Raw Data'!$H8105)-FIND("(",'Raw Data'!$H8105)-1),"",'Raw Data'!$M8105)</f>
        <v>Rs.550</v>
      </c>
      <c r="T8105" s="27">
        <f t="shared" si="126"/>
        <v>1</v>
      </c>
      <c r="U8105" s="29">
        <f>'Raw Data'!$M8105*'Raw Data'!$T8105</f>
        <v>550</v>
      </c>
    </row>
    <row r="8106" spans="1:21" x14ac:dyDescent="0.3">
      <c r="A8106" s="20">
        <v>3900059</v>
      </c>
      <c r="B8106" s="27" t="s">
        <v>15139</v>
      </c>
      <c r="C8106" s="27">
        <v>1</v>
      </c>
      <c r="D8106" s="27" t="str">
        <f>VLOOKUP('Raw Data'!$C8106,'country description'!$A$2:$B$16,2,0)</f>
        <v>India</v>
      </c>
      <c r="E8106" s="27" t="s">
        <v>2382</v>
      </c>
      <c r="F8106" s="27" t="s">
        <v>15140</v>
      </c>
      <c r="G8106" s="27" t="s">
        <v>15141</v>
      </c>
      <c r="H8106" s="27" t="s">
        <v>18</v>
      </c>
      <c r="I8106" s="27" t="s">
        <v>19</v>
      </c>
      <c r="J8106" s="27" t="s">
        <v>19</v>
      </c>
      <c r="K8106" s="27">
        <v>3</v>
      </c>
      <c r="L8106" s="27">
        <v>149</v>
      </c>
      <c r="M8106" s="27">
        <v>700</v>
      </c>
      <c r="N8106" s="27">
        <v>3.7</v>
      </c>
      <c r="O8106" s="27">
        <v>2018</v>
      </c>
      <c r="P8106" s="27">
        <v>9</v>
      </c>
      <c r="Q8106" s="27">
        <v>9</v>
      </c>
      <c r="R8106" s="28">
        <f>DATE('Raw Data'!$O8106,'Raw Data'!$P8106,'Raw Data'!$Q8106)</f>
        <v>43352</v>
      </c>
      <c r="S8106" s="27" t="str">
        <f>CONCATENATE(MID('Raw Data'!$H8106,FIND("(",'Raw Data'!$H8106)+1,FIND(")",'Raw Data'!$H8106)-FIND("(",'Raw Data'!$H8106)-1),"",'Raw Data'!$M8106)</f>
        <v>Rs.700</v>
      </c>
      <c r="T8106" s="27">
        <f t="shared" si="126"/>
        <v>1</v>
      </c>
      <c r="U8106" s="29">
        <f>'Raw Data'!$M8106*'Raw Data'!$T8106</f>
        <v>700</v>
      </c>
    </row>
    <row r="8107" spans="1:21" x14ac:dyDescent="0.3">
      <c r="A8107" s="20">
        <v>3900067</v>
      </c>
      <c r="B8107" s="27" t="s">
        <v>5262</v>
      </c>
      <c r="C8107" s="27">
        <v>1</v>
      </c>
      <c r="D8107" s="27" t="str">
        <f>VLOOKUP('Raw Data'!$C8107,'country description'!$A$2:$B$16,2,0)</f>
        <v>India</v>
      </c>
      <c r="E8107" s="27" t="s">
        <v>2382</v>
      </c>
      <c r="F8107" s="27" t="s">
        <v>15142</v>
      </c>
      <c r="G8107" s="27" t="s">
        <v>610</v>
      </c>
      <c r="H8107" s="27" t="s">
        <v>18</v>
      </c>
      <c r="I8107" s="27" t="s">
        <v>19</v>
      </c>
      <c r="J8107" s="27" t="s">
        <v>19</v>
      </c>
      <c r="K8107" s="27">
        <v>2</v>
      </c>
      <c r="L8107" s="27">
        <v>96</v>
      </c>
      <c r="M8107" s="27">
        <v>350</v>
      </c>
      <c r="N8107" s="27">
        <v>3.4</v>
      </c>
      <c r="O8107" s="27">
        <v>2014</v>
      </c>
      <c r="P8107" s="27">
        <v>9</v>
      </c>
      <c r="Q8107" s="27">
        <v>2</v>
      </c>
      <c r="R8107" s="28">
        <f>DATE('Raw Data'!$O8107,'Raw Data'!$P8107,'Raw Data'!$Q8107)</f>
        <v>41884</v>
      </c>
      <c r="S8107" s="27" t="str">
        <f>CONCATENATE(MID('Raw Data'!$H8107,FIND("(",'Raw Data'!$H8107)+1,FIND(")",'Raw Data'!$H8107)-FIND("(",'Raw Data'!$H8107)-1),"",'Raw Data'!$M8107)</f>
        <v>Rs.350</v>
      </c>
      <c r="T8107" s="27">
        <f t="shared" si="126"/>
        <v>1</v>
      </c>
      <c r="U8107" s="29">
        <f>'Raw Data'!$M8107*'Raw Data'!$T8107</f>
        <v>350</v>
      </c>
    </row>
    <row r="8108" spans="1:21" x14ac:dyDescent="0.3">
      <c r="A8108" s="20">
        <v>2400119</v>
      </c>
      <c r="B8108" s="27" t="s">
        <v>5320</v>
      </c>
      <c r="C8108" s="27">
        <v>1</v>
      </c>
      <c r="D8108" s="27" t="str">
        <f>VLOOKUP('Raw Data'!$C8108,'country description'!$A$2:$B$16,2,0)</f>
        <v>India</v>
      </c>
      <c r="E8108" s="27" t="s">
        <v>2373</v>
      </c>
      <c r="F8108" s="27" t="s">
        <v>15143</v>
      </c>
      <c r="G8108" s="27" t="s">
        <v>3769</v>
      </c>
      <c r="H8108" s="27" t="s">
        <v>18</v>
      </c>
      <c r="I8108" s="27" t="s">
        <v>19</v>
      </c>
      <c r="J8108" s="27" t="s">
        <v>19</v>
      </c>
      <c r="K8108" s="27">
        <v>3</v>
      </c>
      <c r="L8108" s="27">
        <v>58</v>
      </c>
      <c r="M8108" s="27">
        <v>500</v>
      </c>
      <c r="N8108" s="27">
        <v>3.4</v>
      </c>
      <c r="O8108" s="27">
        <v>2017</v>
      </c>
      <c r="P8108" s="27">
        <v>8</v>
      </c>
      <c r="Q8108" s="27">
        <v>27</v>
      </c>
      <c r="R8108" s="28">
        <f>DATE('Raw Data'!$O8108,'Raw Data'!$P8108,'Raw Data'!$Q8108)</f>
        <v>42974</v>
      </c>
      <c r="S8108" s="27" t="str">
        <f>CONCATENATE(MID('Raw Data'!$H8108,FIND("(",'Raw Data'!$H8108)+1,FIND(")",'Raw Data'!$H8108)-FIND("(",'Raw Data'!$H8108)-1),"",'Raw Data'!$M8108)</f>
        <v>Rs.500</v>
      </c>
      <c r="T8108" s="27">
        <f t="shared" si="126"/>
        <v>1</v>
      </c>
      <c r="U8108" s="29">
        <f>'Raw Data'!$M8108*'Raw Data'!$T8108</f>
        <v>500</v>
      </c>
    </row>
    <row r="8109" spans="1:21" x14ac:dyDescent="0.3">
      <c r="A8109" s="20">
        <v>2200201</v>
      </c>
      <c r="B8109" s="27" t="s">
        <v>15144</v>
      </c>
      <c r="C8109" s="27">
        <v>1</v>
      </c>
      <c r="D8109" s="27" t="str">
        <f>VLOOKUP('Raw Data'!$C8109,'country description'!$A$2:$B$16,2,0)</f>
        <v>India</v>
      </c>
      <c r="E8109" s="27" t="s">
        <v>15145</v>
      </c>
      <c r="F8109" s="27" t="s">
        <v>15146</v>
      </c>
      <c r="G8109" s="27" t="s">
        <v>589</v>
      </c>
      <c r="H8109" s="27" t="s">
        <v>18</v>
      </c>
      <c r="I8109" s="27" t="s">
        <v>19</v>
      </c>
      <c r="J8109" s="27" t="s">
        <v>19</v>
      </c>
      <c r="K8109" s="27">
        <v>1</v>
      </c>
      <c r="L8109" s="27">
        <v>56</v>
      </c>
      <c r="M8109" s="27">
        <v>150</v>
      </c>
      <c r="N8109" s="27">
        <v>3.6</v>
      </c>
      <c r="O8109" s="27">
        <v>2015</v>
      </c>
      <c r="P8109" s="27">
        <v>8</v>
      </c>
      <c r="Q8109" s="27">
        <v>26</v>
      </c>
      <c r="R8109" s="28">
        <f>DATE('Raw Data'!$O8109,'Raw Data'!$P8109,'Raw Data'!$Q8109)</f>
        <v>42242</v>
      </c>
      <c r="S8109" s="27" t="str">
        <f>CONCATENATE(MID('Raw Data'!$H8109,FIND("(",'Raw Data'!$H8109)+1,FIND(")",'Raw Data'!$H8109)-FIND("(",'Raw Data'!$H8109)-1),"",'Raw Data'!$M8109)</f>
        <v>Rs.150</v>
      </c>
      <c r="T8109" s="27">
        <f t="shared" si="126"/>
        <v>1</v>
      </c>
      <c r="U8109" s="29">
        <f>'Raw Data'!$M8109*'Raw Data'!$T8109</f>
        <v>150</v>
      </c>
    </row>
    <row r="8110" spans="1:21" x14ac:dyDescent="0.3">
      <c r="A8110" s="20">
        <v>2200033</v>
      </c>
      <c r="B8110" s="27" t="s">
        <v>15147</v>
      </c>
      <c r="C8110" s="27">
        <v>1</v>
      </c>
      <c r="D8110" s="27" t="str">
        <f>VLOOKUP('Raw Data'!$C8110,'country description'!$A$2:$B$16,2,0)</f>
        <v>India</v>
      </c>
      <c r="E8110" s="27" t="s">
        <v>15145</v>
      </c>
      <c r="F8110" s="27" t="s">
        <v>15148</v>
      </c>
      <c r="G8110" s="27" t="s">
        <v>1217</v>
      </c>
      <c r="H8110" s="27" t="s">
        <v>18</v>
      </c>
      <c r="I8110" s="27" t="s">
        <v>19</v>
      </c>
      <c r="J8110" s="27" t="s">
        <v>19</v>
      </c>
      <c r="K8110" s="27">
        <v>2</v>
      </c>
      <c r="L8110" s="27">
        <v>111</v>
      </c>
      <c r="M8110" s="27">
        <v>400</v>
      </c>
      <c r="N8110" s="27">
        <v>3.5</v>
      </c>
      <c r="O8110" s="27">
        <v>2011</v>
      </c>
      <c r="P8110" s="27">
        <v>8</v>
      </c>
      <c r="Q8110" s="27">
        <v>8</v>
      </c>
      <c r="R8110" s="28">
        <f>DATE('Raw Data'!$O8110,'Raw Data'!$P8110,'Raw Data'!$Q8110)</f>
        <v>40763</v>
      </c>
      <c r="S8110" s="27" t="str">
        <f>CONCATENATE(MID('Raw Data'!$H8110,FIND("(",'Raw Data'!$H8110)+1,FIND(")",'Raw Data'!$H8110)-FIND("(",'Raw Data'!$H8110)-1),"",'Raw Data'!$M8110)</f>
        <v>Rs.400</v>
      </c>
      <c r="T8110" s="27">
        <f t="shared" si="126"/>
        <v>1</v>
      </c>
      <c r="U8110" s="29">
        <f>'Raw Data'!$M8110*'Raw Data'!$T8110</f>
        <v>400</v>
      </c>
    </row>
    <row r="8111" spans="1:21" x14ac:dyDescent="0.3">
      <c r="A8111" s="20">
        <v>2200000</v>
      </c>
      <c r="B8111" s="27" t="s">
        <v>15149</v>
      </c>
      <c r="C8111" s="27">
        <v>1</v>
      </c>
      <c r="D8111" s="27" t="str">
        <f>VLOOKUP('Raw Data'!$C8111,'country description'!$A$2:$B$16,2,0)</f>
        <v>India</v>
      </c>
      <c r="E8111" s="27" t="s">
        <v>15145</v>
      </c>
      <c r="F8111" s="27" t="s">
        <v>15150</v>
      </c>
      <c r="G8111" s="27" t="s">
        <v>17</v>
      </c>
      <c r="H8111" s="27" t="s">
        <v>18</v>
      </c>
      <c r="I8111" s="27" t="s">
        <v>19</v>
      </c>
      <c r="J8111" s="27" t="s">
        <v>19</v>
      </c>
      <c r="K8111" s="27">
        <v>2</v>
      </c>
      <c r="L8111" s="27">
        <v>878</v>
      </c>
      <c r="M8111" s="27">
        <v>500</v>
      </c>
      <c r="N8111" s="27">
        <v>4.0999999999999996</v>
      </c>
      <c r="O8111" s="27">
        <v>2016</v>
      </c>
      <c r="P8111" s="27">
        <v>8</v>
      </c>
      <c r="Q8111" s="27">
        <v>18</v>
      </c>
      <c r="R8111" s="28">
        <f>DATE('Raw Data'!$O8111,'Raw Data'!$P8111,'Raw Data'!$Q8111)</f>
        <v>42600</v>
      </c>
      <c r="S8111" s="27" t="str">
        <f>CONCATENATE(MID('Raw Data'!$H8111,FIND("(",'Raw Data'!$H8111)+1,FIND(")",'Raw Data'!$H8111)-FIND("(",'Raw Data'!$H8111)-1),"",'Raw Data'!$M8111)</f>
        <v>Rs.500</v>
      </c>
      <c r="T8111" s="27">
        <f t="shared" si="126"/>
        <v>1</v>
      </c>
      <c r="U8111" s="29">
        <f>'Raw Data'!$M8111*'Raw Data'!$T8111</f>
        <v>500</v>
      </c>
    </row>
    <row r="8112" spans="1:21" x14ac:dyDescent="0.3">
      <c r="A8112" s="20">
        <v>2500134</v>
      </c>
      <c r="B8112" s="27" t="s">
        <v>499</v>
      </c>
      <c r="C8112" s="27">
        <v>1</v>
      </c>
      <c r="D8112" s="27" t="str">
        <f>VLOOKUP('Raw Data'!$C8112,'country description'!$A$2:$B$16,2,0)</f>
        <v>India</v>
      </c>
      <c r="E8112" s="27" t="s">
        <v>11092</v>
      </c>
      <c r="F8112" s="27" t="s">
        <v>15152</v>
      </c>
      <c r="G8112" s="27" t="s">
        <v>401</v>
      </c>
      <c r="H8112" s="27" t="s">
        <v>18</v>
      </c>
      <c r="I8112" s="27" t="s">
        <v>19</v>
      </c>
      <c r="J8112" s="27" t="s">
        <v>19</v>
      </c>
      <c r="K8112" s="27">
        <v>2</v>
      </c>
      <c r="L8112" s="27">
        <v>19</v>
      </c>
      <c r="M8112" s="27">
        <v>700</v>
      </c>
      <c r="N8112" s="27">
        <v>3.1</v>
      </c>
      <c r="O8112" s="27">
        <v>2010</v>
      </c>
      <c r="P8112" s="27">
        <v>8</v>
      </c>
      <c r="Q8112" s="27">
        <v>8</v>
      </c>
      <c r="R8112" s="28">
        <f>DATE('Raw Data'!$O8112,'Raw Data'!$P8112,'Raw Data'!$Q8112)</f>
        <v>40398</v>
      </c>
      <c r="S8112" s="27" t="str">
        <f>CONCATENATE(MID('Raw Data'!$H8112,FIND("(",'Raw Data'!$H8112)+1,FIND(")",'Raw Data'!$H8112)-FIND("(",'Raw Data'!$H8112)-1),"",'Raw Data'!$M8112)</f>
        <v>Rs.700</v>
      </c>
      <c r="T8112" s="27">
        <f t="shared" si="126"/>
        <v>1</v>
      </c>
      <c r="U8112" s="29">
        <f>'Raw Data'!$M8112*'Raw Data'!$T8112</f>
        <v>700</v>
      </c>
    </row>
    <row r="8113" spans="1:21" x14ac:dyDescent="0.3">
      <c r="A8113" s="20">
        <v>2500079</v>
      </c>
      <c r="B8113" s="27" t="s">
        <v>15153</v>
      </c>
      <c r="C8113" s="27">
        <v>1</v>
      </c>
      <c r="D8113" s="27" t="str">
        <f>VLOOKUP('Raw Data'!$C8113,'country description'!$A$2:$B$16,2,0)</f>
        <v>India</v>
      </c>
      <c r="E8113" s="27" t="s">
        <v>11092</v>
      </c>
      <c r="F8113" s="27" t="s">
        <v>15154</v>
      </c>
      <c r="G8113" s="27" t="s">
        <v>15155</v>
      </c>
      <c r="H8113" s="27" t="s">
        <v>18</v>
      </c>
      <c r="I8113" s="27" t="s">
        <v>19</v>
      </c>
      <c r="J8113" s="27" t="s">
        <v>19</v>
      </c>
      <c r="K8113" s="27">
        <v>3</v>
      </c>
      <c r="L8113" s="27">
        <v>73</v>
      </c>
      <c r="M8113" s="27">
        <v>1000</v>
      </c>
      <c r="N8113" s="27">
        <v>3.6</v>
      </c>
      <c r="O8113" s="27">
        <v>2017</v>
      </c>
      <c r="P8113" s="27">
        <v>8</v>
      </c>
      <c r="Q8113" s="27">
        <v>11</v>
      </c>
      <c r="R8113" s="28">
        <f>DATE('Raw Data'!$O8113,'Raw Data'!$P8113,'Raw Data'!$Q8113)</f>
        <v>42958</v>
      </c>
      <c r="S8113" s="27" t="str">
        <f>CONCATENATE(MID('Raw Data'!$H8113,FIND("(",'Raw Data'!$H8113)+1,FIND(")",'Raw Data'!$H8113)-FIND("(",'Raw Data'!$H8113)-1),"",'Raw Data'!$M8113)</f>
        <v>Rs.1000</v>
      </c>
      <c r="T8113" s="27">
        <f t="shared" si="126"/>
        <v>1</v>
      </c>
      <c r="U8113" s="29">
        <f>'Raw Data'!$M8113*'Raw Data'!$T8113</f>
        <v>1000</v>
      </c>
    </row>
    <row r="8114" spans="1:21" x14ac:dyDescent="0.3">
      <c r="A8114" s="20">
        <v>2600008</v>
      </c>
      <c r="B8114" s="27" t="s">
        <v>15064</v>
      </c>
      <c r="C8114" s="27">
        <v>1</v>
      </c>
      <c r="D8114" s="27" t="str">
        <f>VLOOKUP('Raw Data'!$C8114,'country description'!$A$2:$B$16,2,0)</f>
        <v>India</v>
      </c>
      <c r="E8114" s="27" t="s">
        <v>11089</v>
      </c>
      <c r="F8114" s="27" t="s">
        <v>15156</v>
      </c>
      <c r="G8114" s="27" t="s">
        <v>424</v>
      </c>
      <c r="H8114" s="27" t="s">
        <v>18</v>
      </c>
      <c r="I8114" s="27" t="s">
        <v>19</v>
      </c>
      <c r="J8114" s="27" t="s">
        <v>19</v>
      </c>
      <c r="K8114" s="27">
        <v>2</v>
      </c>
      <c r="L8114" s="27">
        <v>223</v>
      </c>
      <c r="M8114" s="27">
        <v>500</v>
      </c>
      <c r="N8114" s="27">
        <v>4.2</v>
      </c>
      <c r="O8114" s="27">
        <v>2014</v>
      </c>
      <c r="P8114" s="27">
        <v>8</v>
      </c>
      <c r="Q8114" s="27">
        <v>19</v>
      </c>
      <c r="R8114" s="28">
        <f>DATE('Raw Data'!$O8114,'Raw Data'!$P8114,'Raw Data'!$Q8114)</f>
        <v>41870</v>
      </c>
      <c r="S8114" s="27" t="str">
        <f>CONCATENATE(MID('Raw Data'!$H8114,FIND("(",'Raw Data'!$H8114)+1,FIND(")",'Raw Data'!$H8114)-FIND("(",'Raw Data'!$H8114)-1),"",'Raw Data'!$M8114)</f>
        <v>Rs.500</v>
      </c>
      <c r="T8114" s="27">
        <f t="shared" si="126"/>
        <v>1</v>
      </c>
      <c r="U8114" s="29">
        <f>'Raw Data'!$M8114*'Raw Data'!$T8114</f>
        <v>500</v>
      </c>
    </row>
    <row r="8115" spans="1:21" x14ac:dyDescent="0.3">
      <c r="A8115" s="20">
        <v>18108352</v>
      </c>
      <c r="B8115" s="27" t="s">
        <v>15157</v>
      </c>
      <c r="C8115" s="27">
        <v>1</v>
      </c>
      <c r="D8115" s="27" t="str">
        <f>VLOOKUP('Raw Data'!$C8115,'country description'!$A$2:$B$16,2,0)</f>
        <v>India</v>
      </c>
      <c r="E8115" s="27" t="s">
        <v>11089</v>
      </c>
      <c r="F8115" s="27" t="s">
        <v>15158</v>
      </c>
      <c r="G8115" s="27" t="s">
        <v>464</v>
      </c>
      <c r="H8115" s="27" t="s">
        <v>18</v>
      </c>
      <c r="I8115" s="27" t="s">
        <v>19</v>
      </c>
      <c r="J8115" s="27" t="s">
        <v>19</v>
      </c>
      <c r="K8115" s="27">
        <v>2</v>
      </c>
      <c r="L8115" s="27">
        <v>33</v>
      </c>
      <c r="M8115" s="27">
        <v>500</v>
      </c>
      <c r="N8115" s="27">
        <v>3.8</v>
      </c>
      <c r="O8115" s="27">
        <v>2012</v>
      </c>
      <c r="P8115" s="27">
        <v>8</v>
      </c>
      <c r="Q8115" s="27">
        <v>18</v>
      </c>
      <c r="R8115" s="28">
        <f>DATE('Raw Data'!$O8115,'Raw Data'!$P8115,'Raw Data'!$Q8115)</f>
        <v>41139</v>
      </c>
      <c r="S8115" s="27" t="str">
        <f>CONCATENATE(MID('Raw Data'!$H8115,FIND("(",'Raw Data'!$H8115)+1,FIND(")",'Raw Data'!$H8115)-FIND("(",'Raw Data'!$H8115)-1),"",'Raw Data'!$M8115)</f>
        <v>Rs.500</v>
      </c>
      <c r="T8115" s="27">
        <f t="shared" si="126"/>
        <v>1</v>
      </c>
      <c r="U8115" s="29">
        <f>'Raw Data'!$M8115*'Raw Data'!$T8115</f>
        <v>500</v>
      </c>
    </row>
    <row r="8116" spans="1:21" x14ac:dyDescent="0.3">
      <c r="A8116" s="20">
        <v>2600003</v>
      </c>
      <c r="B8116" s="27" t="s">
        <v>15159</v>
      </c>
      <c r="C8116" s="27">
        <v>1</v>
      </c>
      <c r="D8116" s="27" t="str">
        <f>VLOOKUP('Raw Data'!$C8116,'country description'!$A$2:$B$16,2,0)</f>
        <v>India</v>
      </c>
      <c r="E8116" s="27" t="s">
        <v>11089</v>
      </c>
      <c r="F8116" s="27" t="s">
        <v>15160</v>
      </c>
      <c r="G8116" s="27" t="s">
        <v>15161</v>
      </c>
      <c r="H8116" s="27" t="s">
        <v>18</v>
      </c>
      <c r="I8116" s="27" t="s">
        <v>19</v>
      </c>
      <c r="J8116" s="27" t="s">
        <v>19</v>
      </c>
      <c r="K8116" s="27">
        <v>2</v>
      </c>
      <c r="L8116" s="27">
        <v>238</v>
      </c>
      <c r="M8116" s="27">
        <v>400</v>
      </c>
      <c r="N8116" s="27">
        <v>4.0999999999999996</v>
      </c>
      <c r="O8116" s="27">
        <v>2010</v>
      </c>
      <c r="P8116" s="27">
        <v>8</v>
      </c>
      <c r="Q8116" s="27">
        <v>2</v>
      </c>
      <c r="R8116" s="28">
        <f>DATE('Raw Data'!$O8116,'Raw Data'!$P8116,'Raw Data'!$Q8116)</f>
        <v>40392</v>
      </c>
      <c r="S8116" s="27" t="str">
        <f>CONCATENATE(MID('Raw Data'!$H8116,FIND("(",'Raw Data'!$H8116)+1,FIND(")",'Raw Data'!$H8116)-FIND("(",'Raw Data'!$H8116)-1),"",'Raw Data'!$M8116)</f>
        <v>Rs.400</v>
      </c>
      <c r="T8116" s="27">
        <f t="shared" si="126"/>
        <v>1</v>
      </c>
      <c r="U8116" s="29">
        <f>'Raw Data'!$M8116*'Raw Data'!$T8116</f>
        <v>400</v>
      </c>
    </row>
    <row r="8117" spans="1:21" x14ac:dyDescent="0.3">
      <c r="A8117" s="20">
        <v>18413814</v>
      </c>
      <c r="B8117" s="27" t="s">
        <v>15162</v>
      </c>
      <c r="C8117" s="27">
        <v>1</v>
      </c>
      <c r="D8117" s="27" t="str">
        <f>VLOOKUP('Raw Data'!$C8117,'country description'!$A$2:$B$16,2,0)</f>
        <v>India</v>
      </c>
      <c r="E8117" s="27" t="s">
        <v>15067</v>
      </c>
      <c r="F8117" s="27" t="s">
        <v>15163</v>
      </c>
      <c r="G8117" s="27" t="s">
        <v>504</v>
      </c>
      <c r="H8117" s="27" t="s">
        <v>18</v>
      </c>
      <c r="I8117" s="27" t="s">
        <v>19</v>
      </c>
      <c r="J8117" s="27" t="s">
        <v>19</v>
      </c>
      <c r="K8117" s="27">
        <v>2</v>
      </c>
      <c r="L8117" s="27">
        <v>90</v>
      </c>
      <c r="M8117" s="27">
        <v>900</v>
      </c>
      <c r="N8117" s="27">
        <v>4</v>
      </c>
      <c r="O8117" s="27">
        <v>2016</v>
      </c>
      <c r="P8117" s="27">
        <v>8</v>
      </c>
      <c r="Q8117" s="27">
        <v>9</v>
      </c>
      <c r="R8117" s="28">
        <f>DATE('Raw Data'!$O8117,'Raw Data'!$P8117,'Raw Data'!$Q8117)</f>
        <v>42591</v>
      </c>
      <c r="S8117" s="27" t="str">
        <f>CONCATENATE(MID('Raw Data'!$H8117,FIND("(",'Raw Data'!$H8117)+1,FIND(")",'Raw Data'!$H8117)-FIND("(",'Raw Data'!$H8117)-1),"",'Raw Data'!$M8117)</f>
        <v>Rs.900</v>
      </c>
      <c r="T8117" s="27">
        <f t="shared" si="126"/>
        <v>1</v>
      </c>
      <c r="U8117" s="29">
        <f>'Raw Data'!$M8117*'Raw Data'!$T8117</f>
        <v>900</v>
      </c>
    </row>
    <row r="8118" spans="1:21" x14ac:dyDescent="0.3">
      <c r="A8118" s="20">
        <v>3000048</v>
      </c>
      <c r="B8118" s="27" t="s">
        <v>3447</v>
      </c>
      <c r="C8118" s="27">
        <v>1</v>
      </c>
      <c r="D8118" s="27" t="str">
        <f>VLOOKUP('Raw Data'!$C8118,'country description'!$A$2:$B$16,2,0)</f>
        <v>India</v>
      </c>
      <c r="E8118" s="27" t="s">
        <v>10230</v>
      </c>
      <c r="F8118" s="27" t="s">
        <v>15164</v>
      </c>
      <c r="G8118" s="27" t="s">
        <v>10903</v>
      </c>
      <c r="H8118" s="27" t="s">
        <v>18</v>
      </c>
      <c r="I8118" s="27" t="s">
        <v>19</v>
      </c>
      <c r="J8118" s="27" t="s">
        <v>19</v>
      </c>
      <c r="K8118" s="27">
        <v>3</v>
      </c>
      <c r="L8118" s="27">
        <v>505</v>
      </c>
      <c r="M8118" s="27">
        <v>1400</v>
      </c>
      <c r="N8118" s="27">
        <v>4.4000000000000004</v>
      </c>
      <c r="O8118" s="27">
        <v>2014</v>
      </c>
      <c r="P8118" s="27">
        <v>8</v>
      </c>
      <c r="Q8118" s="27">
        <v>27</v>
      </c>
      <c r="R8118" s="28">
        <f>DATE('Raw Data'!$O8118,'Raw Data'!$P8118,'Raw Data'!$Q8118)</f>
        <v>41878</v>
      </c>
      <c r="S8118" s="27" t="str">
        <f>CONCATENATE(MID('Raw Data'!$H8118,FIND("(",'Raw Data'!$H8118)+1,FIND(")",'Raw Data'!$H8118)-FIND("(",'Raw Data'!$H8118)-1),"",'Raw Data'!$M8118)</f>
        <v>Rs.1400</v>
      </c>
      <c r="T8118" s="27">
        <f t="shared" si="126"/>
        <v>1</v>
      </c>
      <c r="U8118" s="29">
        <f>'Raw Data'!$M8118*'Raw Data'!$T8118</f>
        <v>1400</v>
      </c>
    </row>
    <row r="8119" spans="1:21" x14ac:dyDescent="0.3">
      <c r="A8119" s="20">
        <v>2787</v>
      </c>
      <c r="B8119" s="27" t="s">
        <v>2203</v>
      </c>
      <c r="C8119" s="27">
        <v>1</v>
      </c>
      <c r="D8119" s="27" t="str">
        <f>VLOOKUP('Raw Data'!$C8119,'country description'!$A$2:$B$16,2,0)</f>
        <v>India</v>
      </c>
      <c r="E8119" s="27" t="s">
        <v>10504</v>
      </c>
      <c r="F8119" s="27" t="s">
        <v>11077</v>
      </c>
      <c r="G8119" s="27" t="s">
        <v>390</v>
      </c>
      <c r="H8119" s="27" t="s">
        <v>18</v>
      </c>
      <c r="I8119" s="27" t="s">
        <v>24</v>
      </c>
      <c r="J8119" s="27" t="s">
        <v>24</v>
      </c>
      <c r="K8119" s="27">
        <v>4</v>
      </c>
      <c r="L8119" s="27">
        <v>1887</v>
      </c>
      <c r="M8119" s="27">
        <v>2000</v>
      </c>
      <c r="N8119" s="27">
        <v>4.3</v>
      </c>
      <c r="O8119" s="27">
        <v>2018</v>
      </c>
      <c r="P8119" s="27">
        <v>4</v>
      </c>
      <c r="Q8119" s="27">
        <v>25</v>
      </c>
      <c r="R8119" s="28">
        <f>DATE('Raw Data'!$O8119,'Raw Data'!$P8119,'Raw Data'!$Q8119)</f>
        <v>43215</v>
      </c>
      <c r="S8119" s="27" t="str">
        <f>CONCATENATE(MID('Raw Data'!$H8119,FIND("(",'Raw Data'!$H8119)+1,FIND(")",'Raw Data'!$H8119)-FIND("(",'Raw Data'!$H8119)-1),"",'Raw Data'!$M8119)</f>
        <v>Rs.2000</v>
      </c>
      <c r="T8119" s="27">
        <f t="shared" si="126"/>
        <v>1</v>
      </c>
      <c r="U8119" s="29">
        <f>'Raw Data'!$M8119*'Raw Data'!$T8119</f>
        <v>2000</v>
      </c>
    </row>
    <row r="8120" spans="1:21" x14ac:dyDescent="0.3">
      <c r="A8120" s="20">
        <v>306956</v>
      </c>
      <c r="B8120" s="27" t="s">
        <v>15165</v>
      </c>
      <c r="C8120" s="27">
        <v>1</v>
      </c>
      <c r="D8120" s="27" t="str">
        <f>VLOOKUP('Raw Data'!$C8120,'country description'!$A$2:$B$16,2,0)</f>
        <v>India</v>
      </c>
      <c r="E8120" s="27" t="s">
        <v>10504</v>
      </c>
      <c r="F8120" s="27" t="s">
        <v>15166</v>
      </c>
      <c r="G8120" s="27" t="s">
        <v>15167</v>
      </c>
      <c r="H8120" s="27" t="s">
        <v>18</v>
      </c>
      <c r="I8120" s="27" t="s">
        <v>24</v>
      </c>
      <c r="J8120" s="27" t="s">
        <v>19</v>
      </c>
      <c r="K8120" s="27">
        <v>4</v>
      </c>
      <c r="L8120" s="27">
        <v>1490</v>
      </c>
      <c r="M8120" s="27">
        <v>2000</v>
      </c>
      <c r="N8120" s="27">
        <v>3.9</v>
      </c>
      <c r="O8120" s="27">
        <v>2018</v>
      </c>
      <c r="P8120" s="27">
        <v>4</v>
      </c>
      <c r="Q8120" s="27">
        <v>25</v>
      </c>
      <c r="R8120" s="28">
        <f>DATE('Raw Data'!$O8120,'Raw Data'!$P8120,'Raw Data'!$Q8120)</f>
        <v>43215</v>
      </c>
      <c r="S8120" s="27" t="str">
        <f>CONCATENATE(MID('Raw Data'!$H8120,FIND("(",'Raw Data'!$H8120)+1,FIND(")",'Raw Data'!$H8120)-FIND("(",'Raw Data'!$H8120)-1),"",'Raw Data'!$M8120)</f>
        <v>Rs.2000</v>
      </c>
      <c r="T8120" s="27">
        <f t="shared" si="126"/>
        <v>1</v>
      </c>
      <c r="U8120" s="29">
        <f>'Raw Data'!$M8120*'Raw Data'!$T8120</f>
        <v>2000</v>
      </c>
    </row>
    <row r="8121" spans="1:21" x14ac:dyDescent="0.3">
      <c r="A8121" s="20">
        <v>18244229</v>
      </c>
      <c r="B8121" s="27" t="s">
        <v>12806</v>
      </c>
      <c r="C8121" s="27">
        <v>1</v>
      </c>
      <c r="D8121" s="27" t="str">
        <f>VLOOKUP('Raw Data'!$C8121,'country description'!$A$2:$B$16,2,0)</f>
        <v>India</v>
      </c>
      <c r="E8121" s="27" t="s">
        <v>14879</v>
      </c>
      <c r="F8121" s="27" t="s">
        <v>15168</v>
      </c>
      <c r="G8121" s="27" t="s">
        <v>595</v>
      </c>
      <c r="H8121" s="27" t="s">
        <v>18</v>
      </c>
      <c r="I8121" s="27" t="s">
        <v>19</v>
      </c>
      <c r="J8121" s="27" t="s">
        <v>19</v>
      </c>
      <c r="K8121" s="27">
        <v>1</v>
      </c>
      <c r="L8121" s="27">
        <v>0</v>
      </c>
      <c r="M8121" s="27">
        <v>250</v>
      </c>
      <c r="N8121" s="27">
        <v>1</v>
      </c>
      <c r="O8121" s="27">
        <v>2016</v>
      </c>
      <c r="P8121" s="27">
        <v>8</v>
      </c>
      <c r="Q8121" s="27">
        <v>28</v>
      </c>
      <c r="R8121" s="28">
        <f>DATE('Raw Data'!$O8121,'Raw Data'!$P8121,'Raw Data'!$Q8121)</f>
        <v>42610</v>
      </c>
      <c r="S8121" s="27" t="str">
        <f>CONCATENATE(MID('Raw Data'!$H8121,FIND("(",'Raw Data'!$H8121)+1,FIND(")",'Raw Data'!$H8121)-FIND("(",'Raw Data'!$H8121)-1),"",'Raw Data'!$M8121)</f>
        <v>Rs.250</v>
      </c>
      <c r="T8121" s="27">
        <f t="shared" si="126"/>
        <v>1</v>
      </c>
      <c r="U8121" s="29">
        <f>'Raw Data'!$M8121*'Raw Data'!$T8121</f>
        <v>250</v>
      </c>
    </row>
    <row r="8122" spans="1:21" x14ac:dyDescent="0.3">
      <c r="A8122" s="20">
        <v>303960</v>
      </c>
      <c r="B8122" s="27" t="s">
        <v>15169</v>
      </c>
      <c r="C8122" s="27">
        <v>1</v>
      </c>
      <c r="D8122" s="27" t="str">
        <f>VLOOKUP('Raw Data'!$C8122,'country description'!$A$2:$B$16,2,0)</f>
        <v>India</v>
      </c>
      <c r="E8122" s="27" t="s">
        <v>10504</v>
      </c>
      <c r="F8122" s="27" t="s">
        <v>15170</v>
      </c>
      <c r="G8122" s="27" t="s">
        <v>15171</v>
      </c>
      <c r="H8122" s="27" t="s">
        <v>18</v>
      </c>
      <c r="I8122" s="27" t="s">
        <v>19</v>
      </c>
      <c r="J8122" s="27" t="s">
        <v>19</v>
      </c>
      <c r="K8122" s="27">
        <v>4</v>
      </c>
      <c r="L8122" s="27">
        <v>2093</v>
      </c>
      <c r="M8122" s="27">
        <v>2000</v>
      </c>
      <c r="N8122" s="27">
        <v>4.5999999999999996</v>
      </c>
      <c r="O8122" s="27">
        <v>2010</v>
      </c>
      <c r="P8122" s="27">
        <v>4</v>
      </c>
      <c r="Q8122" s="27">
        <v>22</v>
      </c>
      <c r="R8122" s="28">
        <f>DATE('Raw Data'!$O8122,'Raw Data'!$P8122,'Raw Data'!$Q8122)</f>
        <v>40290</v>
      </c>
      <c r="S8122" s="27" t="str">
        <f>CONCATENATE(MID('Raw Data'!$H8122,FIND("(",'Raw Data'!$H8122)+1,FIND(")",'Raw Data'!$H8122)-FIND("(",'Raw Data'!$H8122)-1),"",'Raw Data'!$M8122)</f>
        <v>Rs.2000</v>
      </c>
      <c r="T8122" s="27">
        <f t="shared" si="126"/>
        <v>1</v>
      </c>
      <c r="U8122" s="29">
        <f>'Raw Data'!$M8122*'Raw Data'!$T8122</f>
        <v>2000</v>
      </c>
    </row>
    <row r="8123" spans="1:21" x14ac:dyDescent="0.3">
      <c r="A8123" s="20">
        <v>16519267</v>
      </c>
      <c r="B8123" s="27" t="s">
        <v>15172</v>
      </c>
      <c r="C8123" s="27">
        <v>1</v>
      </c>
      <c r="D8123" s="27" t="str">
        <f>VLOOKUP('Raw Data'!$C8123,'country description'!$A$2:$B$16,2,0)</f>
        <v>India</v>
      </c>
      <c r="E8123" s="27" t="s">
        <v>2365</v>
      </c>
      <c r="F8123" s="27" t="s">
        <v>15173</v>
      </c>
      <c r="G8123" s="27" t="s">
        <v>15174</v>
      </c>
      <c r="H8123" s="27" t="s">
        <v>18</v>
      </c>
      <c r="I8123" s="27" t="s">
        <v>19</v>
      </c>
      <c r="J8123" s="27" t="s">
        <v>19</v>
      </c>
      <c r="K8123" s="27">
        <v>3</v>
      </c>
      <c r="L8123" s="27">
        <v>414</v>
      </c>
      <c r="M8123" s="27">
        <v>800</v>
      </c>
      <c r="N8123" s="27">
        <v>4.2</v>
      </c>
      <c r="O8123" s="27">
        <v>2013</v>
      </c>
      <c r="P8123" s="27">
        <v>8</v>
      </c>
      <c r="Q8123" s="27">
        <v>26</v>
      </c>
      <c r="R8123" s="28">
        <f>DATE('Raw Data'!$O8123,'Raw Data'!$P8123,'Raw Data'!$Q8123)</f>
        <v>41512</v>
      </c>
      <c r="S8123" s="27" t="str">
        <f>CONCATENATE(MID('Raw Data'!$H8123,FIND("(",'Raw Data'!$H8123)+1,FIND(")",'Raw Data'!$H8123)-FIND("(",'Raw Data'!$H8123)-1),"",'Raw Data'!$M8123)</f>
        <v>Rs.800</v>
      </c>
      <c r="T8123" s="27">
        <f t="shared" si="126"/>
        <v>1</v>
      </c>
      <c r="U8123" s="29">
        <f>'Raw Data'!$M8123*'Raw Data'!$T8123</f>
        <v>800</v>
      </c>
    </row>
    <row r="8124" spans="1:21" x14ac:dyDescent="0.3">
      <c r="A8124" s="20">
        <v>306153</v>
      </c>
      <c r="B8124" s="27" t="s">
        <v>15175</v>
      </c>
      <c r="C8124" s="27">
        <v>1</v>
      </c>
      <c r="D8124" s="27" t="str">
        <f>VLOOKUP('Raw Data'!$C8124,'country description'!$A$2:$B$16,2,0)</f>
        <v>India</v>
      </c>
      <c r="E8124" s="27" t="s">
        <v>10504</v>
      </c>
      <c r="F8124" s="27" t="s">
        <v>15176</v>
      </c>
      <c r="G8124" s="27" t="s">
        <v>17</v>
      </c>
      <c r="H8124" s="27" t="s">
        <v>18</v>
      </c>
      <c r="I8124" s="27" t="s">
        <v>24</v>
      </c>
      <c r="J8124" s="27" t="s">
        <v>24</v>
      </c>
      <c r="K8124" s="27">
        <v>4</v>
      </c>
      <c r="L8124" s="27">
        <v>1658</v>
      </c>
      <c r="M8124" s="27">
        <v>2000</v>
      </c>
      <c r="N8124" s="27">
        <v>4</v>
      </c>
      <c r="O8124" s="27">
        <v>2017</v>
      </c>
      <c r="P8124" s="27">
        <v>3</v>
      </c>
      <c r="Q8124" s="27">
        <v>28</v>
      </c>
      <c r="R8124" s="28">
        <f>DATE('Raw Data'!$O8124,'Raw Data'!$P8124,'Raw Data'!$Q8124)</f>
        <v>42822</v>
      </c>
      <c r="S8124" s="27" t="str">
        <f>CONCATENATE(MID('Raw Data'!$H8124,FIND("(",'Raw Data'!$H8124)+1,FIND(")",'Raw Data'!$H8124)-FIND("(",'Raw Data'!$H8124)-1),"",'Raw Data'!$M8124)</f>
        <v>Rs.2000</v>
      </c>
      <c r="T8124" s="27">
        <f t="shared" si="126"/>
        <v>1</v>
      </c>
      <c r="U8124" s="29">
        <f>'Raw Data'!$M8124*'Raw Data'!$T8124</f>
        <v>2000</v>
      </c>
    </row>
    <row r="8125" spans="1:21" x14ac:dyDescent="0.3">
      <c r="A8125" s="20">
        <v>2100676</v>
      </c>
      <c r="B8125" s="27" t="s">
        <v>15177</v>
      </c>
      <c r="C8125" s="27">
        <v>1</v>
      </c>
      <c r="D8125" s="27" t="str">
        <f>VLOOKUP('Raw Data'!$C8125,'country description'!$A$2:$B$16,2,0)</f>
        <v>India</v>
      </c>
      <c r="E8125" s="27" t="s">
        <v>3719</v>
      </c>
      <c r="F8125" s="27" t="s">
        <v>15178</v>
      </c>
      <c r="G8125" s="27" t="s">
        <v>455</v>
      </c>
      <c r="H8125" s="27" t="s">
        <v>18</v>
      </c>
      <c r="I8125" s="27" t="s">
        <v>19</v>
      </c>
      <c r="J8125" s="27" t="s">
        <v>19</v>
      </c>
      <c r="K8125" s="27">
        <v>2</v>
      </c>
      <c r="L8125" s="27">
        <v>369</v>
      </c>
      <c r="M8125" s="27">
        <v>600</v>
      </c>
      <c r="N8125" s="27">
        <v>4.3</v>
      </c>
      <c r="O8125" s="27">
        <v>2014</v>
      </c>
      <c r="P8125" s="27">
        <v>8</v>
      </c>
      <c r="Q8125" s="27">
        <v>16</v>
      </c>
      <c r="R8125" s="28">
        <f>DATE('Raw Data'!$O8125,'Raw Data'!$P8125,'Raw Data'!$Q8125)</f>
        <v>41867</v>
      </c>
      <c r="S8125" s="27" t="str">
        <f>CONCATENATE(MID('Raw Data'!$H8125,FIND("(",'Raw Data'!$H8125)+1,FIND(")",'Raw Data'!$H8125)-FIND("(",'Raw Data'!$H8125)-1),"",'Raw Data'!$M8125)</f>
        <v>Rs.600</v>
      </c>
      <c r="T8125" s="27">
        <f t="shared" si="126"/>
        <v>1</v>
      </c>
      <c r="U8125" s="29">
        <f>'Raw Data'!$M8125*'Raw Data'!$T8125</f>
        <v>600</v>
      </c>
    </row>
    <row r="8126" spans="1:21" x14ac:dyDescent="0.3">
      <c r="A8126" s="20">
        <v>18224282</v>
      </c>
      <c r="B8126" s="27" t="s">
        <v>15179</v>
      </c>
      <c r="C8126" s="27">
        <v>1</v>
      </c>
      <c r="D8126" s="27" t="str">
        <f>VLOOKUP('Raw Data'!$C8126,'country description'!$A$2:$B$16,2,0)</f>
        <v>India</v>
      </c>
      <c r="E8126" s="27" t="s">
        <v>3719</v>
      </c>
      <c r="F8126" s="27" t="s">
        <v>15180</v>
      </c>
      <c r="G8126" s="27" t="s">
        <v>15181</v>
      </c>
      <c r="H8126" s="27" t="s">
        <v>18</v>
      </c>
      <c r="I8126" s="27" t="s">
        <v>19</v>
      </c>
      <c r="J8126" s="27" t="s">
        <v>19</v>
      </c>
      <c r="K8126" s="27">
        <v>2</v>
      </c>
      <c r="L8126" s="27">
        <v>233</v>
      </c>
      <c r="M8126" s="27">
        <v>700</v>
      </c>
      <c r="N8126" s="27">
        <v>4.3</v>
      </c>
      <c r="O8126" s="27">
        <v>2010</v>
      </c>
      <c r="P8126" s="27">
        <v>8</v>
      </c>
      <c r="Q8126" s="27">
        <v>14</v>
      </c>
      <c r="R8126" s="28">
        <f>DATE('Raw Data'!$O8126,'Raw Data'!$P8126,'Raw Data'!$Q8126)</f>
        <v>40404</v>
      </c>
      <c r="S8126" s="27" t="str">
        <f>CONCATENATE(MID('Raw Data'!$H8126,FIND("(",'Raw Data'!$H8126)+1,FIND(")",'Raw Data'!$H8126)-FIND("(",'Raw Data'!$H8126)-1),"",'Raw Data'!$M8126)</f>
        <v>Rs.700</v>
      </c>
      <c r="T8126" s="27">
        <f t="shared" si="126"/>
        <v>1</v>
      </c>
      <c r="U8126" s="29">
        <f>'Raw Data'!$M8126*'Raw Data'!$T8126</f>
        <v>700</v>
      </c>
    </row>
    <row r="8127" spans="1:21" x14ac:dyDescent="0.3">
      <c r="A8127" s="20">
        <v>96776</v>
      </c>
      <c r="B8127" s="27" t="s">
        <v>15182</v>
      </c>
      <c r="C8127" s="27">
        <v>1</v>
      </c>
      <c r="D8127" s="27" t="str">
        <f>VLOOKUP('Raw Data'!$C8127,'country description'!$A$2:$B$16,2,0)</f>
        <v>India</v>
      </c>
      <c r="E8127" s="27" t="s">
        <v>14764</v>
      </c>
      <c r="F8127" s="27" t="s">
        <v>15183</v>
      </c>
      <c r="G8127" s="27" t="s">
        <v>461</v>
      </c>
      <c r="H8127" s="27" t="s">
        <v>18</v>
      </c>
      <c r="I8127" s="27" t="s">
        <v>19</v>
      </c>
      <c r="J8127" s="27" t="s">
        <v>19</v>
      </c>
      <c r="K8127" s="27">
        <v>2</v>
      </c>
      <c r="L8127" s="27">
        <v>1023</v>
      </c>
      <c r="M8127" s="27">
        <v>600</v>
      </c>
      <c r="N8127" s="27">
        <v>4.8</v>
      </c>
      <c r="O8127" s="27">
        <v>2018</v>
      </c>
      <c r="P8127" s="27">
        <v>8</v>
      </c>
      <c r="Q8127" s="27">
        <v>5</v>
      </c>
      <c r="R8127" s="28">
        <f>DATE('Raw Data'!$O8127,'Raw Data'!$P8127,'Raw Data'!$Q8127)</f>
        <v>43317</v>
      </c>
      <c r="S8127" s="27" t="str">
        <f>CONCATENATE(MID('Raw Data'!$H8127,FIND("(",'Raw Data'!$H8127)+1,FIND(")",'Raw Data'!$H8127)-FIND("(",'Raw Data'!$H8127)-1),"",'Raw Data'!$M8127)</f>
        <v>Rs.600</v>
      </c>
      <c r="T8127" s="27">
        <f t="shared" si="126"/>
        <v>1</v>
      </c>
      <c r="U8127" s="29">
        <f>'Raw Data'!$M8127*'Raw Data'!$T8127</f>
        <v>600</v>
      </c>
    </row>
    <row r="8128" spans="1:21" x14ac:dyDescent="0.3">
      <c r="A8128" s="20">
        <v>18391601</v>
      </c>
      <c r="B8128" s="27" t="s">
        <v>3447</v>
      </c>
      <c r="C8128" s="27">
        <v>1</v>
      </c>
      <c r="D8128" s="27" t="str">
        <f>VLOOKUP('Raw Data'!$C8128,'country description'!$A$2:$B$16,2,0)</f>
        <v>India</v>
      </c>
      <c r="E8128" s="27" t="s">
        <v>10201</v>
      </c>
      <c r="F8128" s="27" t="s">
        <v>15184</v>
      </c>
      <c r="G8128" s="27" t="s">
        <v>15185</v>
      </c>
      <c r="H8128" s="27" t="s">
        <v>18</v>
      </c>
      <c r="I8128" s="27" t="s">
        <v>19</v>
      </c>
      <c r="J8128" s="27" t="s">
        <v>19</v>
      </c>
      <c r="K8128" s="27">
        <v>3</v>
      </c>
      <c r="L8128" s="27">
        <v>41</v>
      </c>
      <c r="M8128" s="27">
        <v>1400</v>
      </c>
      <c r="N8128" s="27">
        <v>4</v>
      </c>
      <c r="O8128" s="27">
        <v>2013</v>
      </c>
      <c r="P8128" s="27">
        <v>8</v>
      </c>
      <c r="Q8128" s="27">
        <v>13</v>
      </c>
      <c r="R8128" s="28">
        <f>DATE('Raw Data'!$O8128,'Raw Data'!$P8128,'Raw Data'!$Q8128)</f>
        <v>41499</v>
      </c>
      <c r="S8128" s="27" t="str">
        <f>CONCATENATE(MID('Raw Data'!$H8128,FIND("(",'Raw Data'!$H8128)+1,FIND(")",'Raw Data'!$H8128)-FIND("(",'Raw Data'!$H8128)-1),"",'Raw Data'!$M8128)</f>
        <v>Rs.1400</v>
      </c>
      <c r="T8128" s="27">
        <f t="shared" si="126"/>
        <v>1</v>
      </c>
      <c r="U8128" s="29">
        <f>'Raw Data'!$M8128*'Raw Data'!$T8128</f>
        <v>1400</v>
      </c>
    </row>
    <row r="8129" spans="1:21" x14ac:dyDescent="0.3">
      <c r="A8129" s="20">
        <v>15777</v>
      </c>
      <c r="B8129" s="27" t="s">
        <v>15186</v>
      </c>
      <c r="C8129" s="27">
        <v>1</v>
      </c>
      <c r="D8129" s="27" t="str">
        <f>VLOOKUP('Raw Data'!$C8129,'country description'!$A$2:$B$16,2,0)</f>
        <v>India</v>
      </c>
      <c r="E8129" s="27" t="s">
        <v>15187</v>
      </c>
      <c r="F8129" s="27" t="s">
        <v>15188</v>
      </c>
      <c r="G8129" s="27" t="s">
        <v>15189</v>
      </c>
      <c r="H8129" s="27" t="s">
        <v>18</v>
      </c>
      <c r="I8129" s="27" t="s">
        <v>19</v>
      </c>
      <c r="J8129" s="27" t="s">
        <v>19</v>
      </c>
      <c r="K8129" s="27">
        <v>3</v>
      </c>
      <c r="L8129" s="27">
        <v>53</v>
      </c>
      <c r="M8129" s="27">
        <v>1600</v>
      </c>
      <c r="N8129" s="27">
        <v>3.8</v>
      </c>
      <c r="O8129" s="27">
        <v>2017</v>
      </c>
      <c r="P8129" s="27">
        <v>8</v>
      </c>
      <c r="Q8129" s="27">
        <v>4</v>
      </c>
      <c r="R8129" s="28">
        <f>DATE('Raw Data'!$O8129,'Raw Data'!$P8129,'Raw Data'!$Q8129)</f>
        <v>42951</v>
      </c>
      <c r="S8129" s="27" t="str">
        <f>CONCATENATE(MID('Raw Data'!$H8129,FIND("(",'Raw Data'!$H8129)+1,FIND(")",'Raw Data'!$H8129)-FIND("(",'Raw Data'!$H8129)-1),"",'Raw Data'!$M8129)</f>
        <v>Rs.1600</v>
      </c>
      <c r="T8129" s="27">
        <f t="shared" si="126"/>
        <v>1</v>
      </c>
      <c r="U8129" s="29">
        <f>'Raw Data'!$M8129*'Raw Data'!$T8129</f>
        <v>1600</v>
      </c>
    </row>
    <row r="8130" spans="1:21" x14ac:dyDescent="0.3">
      <c r="A8130" s="20">
        <v>18313566</v>
      </c>
      <c r="B8130" s="27" t="s">
        <v>15128</v>
      </c>
      <c r="C8130" s="27">
        <v>1</v>
      </c>
      <c r="D8130" s="27" t="str">
        <f>VLOOKUP('Raw Data'!$C8130,'country description'!$A$2:$B$16,2,0)</f>
        <v>India</v>
      </c>
      <c r="E8130" s="27" t="s">
        <v>14770</v>
      </c>
      <c r="F8130" s="27" t="s">
        <v>15190</v>
      </c>
      <c r="G8130" s="27" t="s">
        <v>3183</v>
      </c>
      <c r="H8130" s="27" t="s">
        <v>18</v>
      </c>
      <c r="I8130" s="27" t="s">
        <v>19</v>
      </c>
      <c r="J8130" s="27" t="s">
        <v>19</v>
      </c>
      <c r="K8130" s="27">
        <v>3</v>
      </c>
      <c r="L8130" s="27">
        <v>1240</v>
      </c>
      <c r="M8130" s="27">
        <v>1500</v>
      </c>
      <c r="N8130" s="27">
        <v>4.3</v>
      </c>
      <c r="O8130" s="27">
        <v>2018</v>
      </c>
      <c r="P8130" s="27">
        <v>8</v>
      </c>
      <c r="Q8130" s="27">
        <v>22</v>
      </c>
      <c r="R8130" s="28">
        <f>DATE('Raw Data'!$O8130,'Raw Data'!$P8130,'Raw Data'!$Q8130)</f>
        <v>43334</v>
      </c>
      <c r="S8130" s="27" t="str">
        <f>CONCATENATE(MID('Raw Data'!$H8130,FIND("(",'Raw Data'!$H8130)+1,FIND(")",'Raw Data'!$H8130)-FIND("(",'Raw Data'!$H8130)-1),"",'Raw Data'!$M8130)</f>
        <v>Rs.1500</v>
      </c>
      <c r="T8130" s="27">
        <f t="shared" ref="T8130:T8193" si="127">VLOOKUP(D8130,$Y$4:$Z$18,2,0)</f>
        <v>1</v>
      </c>
      <c r="U8130" s="29">
        <f>'Raw Data'!$M8130*'Raw Data'!$T8130</f>
        <v>1500</v>
      </c>
    </row>
    <row r="8131" spans="1:21" x14ac:dyDescent="0.3">
      <c r="A8131" s="20">
        <v>3600013</v>
      </c>
      <c r="B8131" s="27" t="s">
        <v>11416</v>
      </c>
      <c r="C8131" s="27">
        <v>1</v>
      </c>
      <c r="D8131" s="27" t="str">
        <f>VLOOKUP('Raw Data'!$C8131,'country description'!$A$2:$B$16,2,0)</f>
        <v>India</v>
      </c>
      <c r="E8131" s="27" t="s">
        <v>10689</v>
      </c>
      <c r="F8131" s="27" t="s">
        <v>15191</v>
      </c>
      <c r="G8131" s="27" t="s">
        <v>498</v>
      </c>
      <c r="H8131" s="27" t="s">
        <v>18</v>
      </c>
      <c r="I8131" s="27" t="s">
        <v>19</v>
      </c>
      <c r="J8131" s="27" t="s">
        <v>19</v>
      </c>
      <c r="K8131" s="27">
        <v>2</v>
      </c>
      <c r="L8131" s="27">
        <v>214</v>
      </c>
      <c r="M8131" s="27">
        <v>400</v>
      </c>
      <c r="N8131" s="27">
        <v>3.5</v>
      </c>
      <c r="O8131" s="27">
        <v>2017</v>
      </c>
      <c r="P8131" s="27">
        <v>8</v>
      </c>
      <c r="Q8131" s="27">
        <v>28</v>
      </c>
      <c r="R8131" s="28">
        <f>DATE('Raw Data'!$O8131,'Raw Data'!$P8131,'Raw Data'!$Q8131)</f>
        <v>42975</v>
      </c>
      <c r="S8131" s="27" t="str">
        <f>CONCATENATE(MID('Raw Data'!$H8131,FIND("(",'Raw Data'!$H8131)+1,FIND(")",'Raw Data'!$H8131)-FIND("(",'Raw Data'!$H8131)-1),"",'Raw Data'!$M8131)</f>
        <v>Rs.400</v>
      </c>
      <c r="T8131" s="27">
        <f t="shared" si="127"/>
        <v>1</v>
      </c>
      <c r="U8131" s="29">
        <f>'Raw Data'!$M8131*'Raw Data'!$T8131</f>
        <v>400</v>
      </c>
    </row>
    <row r="8132" spans="1:21" x14ac:dyDescent="0.3">
      <c r="A8132" s="20">
        <v>3600285</v>
      </c>
      <c r="B8132" s="27" t="s">
        <v>15192</v>
      </c>
      <c r="C8132" s="27">
        <v>1</v>
      </c>
      <c r="D8132" s="27" t="str">
        <f>VLOOKUP('Raw Data'!$C8132,'country description'!$A$2:$B$16,2,0)</f>
        <v>India</v>
      </c>
      <c r="E8132" s="27" t="s">
        <v>10689</v>
      </c>
      <c r="F8132" s="27" t="s">
        <v>15193</v>
      </c>
      <c r="G8132" s="27" t="s">
        <v>15194</v>
      </c>
      <c r="H8132" s="27" t="s">
        <v>18</v>
      </c>
      <c r="I8132" s="27" t="s">
        <v>19</v>
      </c>
      <c r="J8132" s="27" t="s">
        <v>19</v>
      </c>
      <c r="K8132" s="27">
        <v>2</v>
      </c>
      <c r="L8132" s="27">
        <v>249</v>
      </c>
      <c r="M8132" s="27">
        <v>650</v>
      </c>
      <c r="N8132" s="27">
        <v>3.8</v>
      </c>
      <c r="O8132" s="27">
        <v>2014</v>
      </c>
      <c r="P8132" s="27">
        <v>8</v>
      </c>
      <c r="Q8132" s="27">
        <v>8</v>
      </c>
      <c r="R8132" s="28">
        <f>DATE('Raw Data'!$O8132,'Raw Data'!$P8132,'Raw Data'!$Q8132)</f>
        <v>41859</v>
      </c>
      <c r="S8132" s="27" t="str">
        <f>CONCATENATE(MID('Raw Data'!$H8132,FIND("(",'Raw Data'!$H8132)+1,FIND(")",'Raw Data'!$H8132)-FIND("(",'Raw Data'!$H8132)-1),"",'Raw Data'!$M8132)</f>
        <v>Rs.650</v>
      </c>
      <c r="T8132" s="27">
        <f t="shared" si="127"/>
        <v>1</v>
      </c>
      <c r="U8132" s="29">
        <f>'Raw Data'!$M8132*'Raw Data'!$T8132</f>
        <v>650</v>
      </c>
    </row>
    <row r="8133" spans="1:21" x14ac:dyDescent="0.3">
      <c r="A8133" s="20">
        <v>3300070</v>
      </c>
      <c r="B8133" s="27" t="s">
        <v>15195</v>
      </c>
      <c r="C8133" s="27">
        <v>1</v>
      </c>
      <c r="D8133" s="27" t="str">
        <f>VLOOKUP('Raw Data'!$C8133,'country description'!$A$2:$B$16,2,0)</f>
        <v>India</v>
      </c>
      <c r="E8133" s="27" t="s">
        <v>10920</v>
      </c>
      <c r="F8133" s="27" t="s">
        <v>15196</v>
      </c>
      <c r="G8133" s="27" t="s">
        <v>15197</v>
      </c>
      <c r="H8133" s="27" t="s">
        <v>18</v>
      </c>
      <c r="I8133" s="27" t="s">
        <v>19</v>
      </c>
      <c r="J8133" s="27" t="s">
        <v>19</v>
      </c>
      <c r="K8133" s="27">
        <v>3</v>
      </c>
      <c r="L8133" s="27">
        <v>100</v>
      </c>
      <c r="M8133" s="27">
        <v>1000</v>
      </c>
      <c r="N8133" s="27">
        <v>4</v>
      </c>
      <c r="O8133" s="27">
        <v>2010</v>
      </c>
      <c r="P8133" s="27">
        <v>8</v>
      </c>
      <c r="Q8133" s="27">
        <v>11</v>
      </c>
      <c r="R8133" s="28">
        <f>DATE('Raw Data'!$O8133,'Raw Data'!$P8133,'Raw Data'!$Q8133)</f>
        <v>40401</v>
      </c>
      <c r="S8133" s="27" t="str">
        <f>CONCATENATE(MID('Raw Data'!$H8133,FIND("(",'Raw Data'!$H8133)+1,FIND(")",'Raw Data'!$H8133)-FIND("(",'Raw Data'!$H8133)-1),"",'Raw Data'!$M8133)</f>
        <v>Rs.1000</v>
      </c>
      <c r="T8133" s="27">
        <f t="shared" si="127"/>
        <v>1</v>
      </c>
      <c r="U8133" s="29">
        <f>'Raw Data'!$M8133*'Raw Data'!$T8133</f>
        <v>1000</v>
      </c>
    </row>
    <row r="8134" spans="1:21" x14ac:dyDescent="0.3">
      <c r="A8134" s="20">
        <v>4000269</v>
      </c>
      <c r="B8134" s="27" t="s">
        <v>5265</v>
      </c>
      <c r="C8134" s="27">
        <v>1</v>
      </c>
      <c r="D8134" s="27" t="str">
        <f>VLOOKUP('Raw Data'!$C8134,'country description'!$A$2:$B$16,2,0)</f>
        <v>India</v>
      </c>
      <c r="E8134" s="27" t="s">
        <v>10678</v>
      </c>
      <c r="F8134" s="27" t="s">
        <v>15198</v>
      </c>
      <c r="G8134" s="27" t="s">
        <v>424</v>
      </c>
      <c r="H8134" s="27" t="s">
        <v>18</v>
      </c>
      <c r="I8134" s="27" t="s">
        <v>19</v>
      </c>
      <c r="J8134" s="27" t="s">
        <v>19</v>
      </c>
      <c r="K8134" s="27">
        <v>2</v>
      </c>
      <c r="L8134" s="27">
        <v>60</v>
      </c>
      <c r="M8134" s="27">
        <v>500</v>
      </c>
      <c r="N8134" s="27">
        <v>3.4</v>
      </c>
      <c r="O8134" s="27">
        <v>2014</v>
      </c>
      <c r="P8134" s="27">
        <v>8</v>
      </c>
      <c r="Q8134" s="27">
        <v>16</v>
      </c>
      <c r="R8134" s="28">
        <f>DATE('Raw Data'!$O8134,'Raw Data'!$P8134,'Raw Data'!$Q8134)</f>
        <v>41867</v>
      </c>
      <c r="S8134" s="27" t="str">
        <f>CONCATENATE(MID('Raw Data'!$H8134,FIND("(",'Raw Data'!$H8134)+1,FIND(")",'Raw Data'!$H8134)-FIND("(",'Raw Data'!$H8134)-1),"",'Raw Data'!$M8134)</f>
        <v>Rs.500</v>
      </c>
      <c r="T8134" s="27">
        <f t="shared" si="127"/>
        <v>1</v>
      </c>
      <c r="U8134" s="29">
        <f>'Raw Data'!$M8134*'Raw Data'!$T8134</f>
        <v>500</v>
      </c>
    </row>
    <row r="8135" spans="1:21" x14ac:dyDescent="0.3">
      <c r="A8135" s="20">
        <v>301499</v>
      </c>
      <c r="B8135" s="27" t="s">
        <v>15199</v>
      </c>
      <c r="C8135" s="27">
        <v>1</v>
      </c>
      <c r="D8135" s="27" t="str">
        <f>VLOOKUP('Raw Data'!$C8135,'country description'!$A$2:$B$16,2,0)</f>
        <v>India</v>
      </c>
      <c r="E8135" s="27" t="s">
        <v>10504</v>
      </c>
      <c r="F8135" s="27" t="s">
        <v>15200</v>
      </c>
      <c r="G8135" s="27" t="s">
        <v>4672</v>
      </c>
      <c r="H8135" s="27" t="s">
        <v>18</v>
      </c>
      <c r="I8135" s="27" t="s">
        <v>24</v>
      </c>
      <c r="J8135" s="27" t="s">
        <v>24</v>
      </c>
      <c r="K8135" s="27">
        <v>4</v>
      </c>
      <c r="L8135" s="27">
        <v>429</v>
      </c>
      <c r="M8135" s="27">
        <v>2000</v>
      </c>
      <c r="N8135" s="27">
        <v>4</v>
      </c>
      <c r="O8135" s="27">
        <v>2014</v>
      </c>
      <c r="P8135" s="27">
        <v>3</v>
      </c>
      <c r="Q8135" s="27">
        <v>27</v>
      </c>
      <c r="R8135" s="28">
        <f>DATE('Raw Data'!$O8135,'Raw Data'!$P8135,'Raw Data'!$Q8135)</f>
        <v>41725</v>
      </c>
      <c r="S8135" s="27" t="str">
        <f>CONCATENATE(MID('Raw Data'!$H8135,FIND("(",'Raw Data'!$H8135)+1,FIND(")",'Raw Data'!$H8135)-FIND("(",'Raw Data'!$H8135)-1),"",'Raw Data'!$M8135)</f>
        <v>Rs.2000</v>
      </c>
      <c r="T8135" s="27">
        <f t="shared" si="127"/>
        <v>1</v>
      </c>
      <c r="U8135" s="29">
        <f>'Raw Data'!$M8135*'Raw Data'!$T8135</f>
        <v>2000</v>
      </c>
    </row>
    <row r="8136" spans="1:21" x14ac:dyDescent="0.3">
      <c r="A8136" s="20">
        <v>18378803</v>
      </c>
      <c r="B8136" s="27" t="s">
        <v>15201</v>
      </c>
      <c r="C8136" s="27">
        <v>1</v>
      </c>
      <c r="D8136" s="27" t="str">
        <f>VLOOKUP('Raw Data'!$C8136,'country description'!$A$2:$B$16,2,0)</f>
        <v>India</v>
      </c>
      <c r="E8136" s="27" t="s">
        <v>2377</v>
      </c>
      <c r="F8136" s="27" t="s">
        <v>15202</v>
      </c>
      <c r="G8136" s="27" t="s">
        <v>17</v>
      </c>
      <c r="H8136" s="27" t="s">
        <v>18</v>
      </c>
      <c r="I8136" s="27" t="s">
        <v>19</v>
      </c>
      <c r="J8136" s="27" t="s">
        <v>19</v>
      </c>
      <c r="K8136" s="27">
        <v>3</v>
      </c>
      <c r="L8136" s="27">
        <v>124</v>
      </c>
      <c r="M8136" s="27">
        <v>800</v>
      </c>
      <c r="N8136" s="27">
        <v>3.7</v>
      </c>
      <c r="O8136" s="27">
        <v>2018</v>
      </c>
      <c r="P8136" s="27">
        <v>8</v>
      </c>
      <c r="Q8136" s="27">
        <v>27</v>
      </c>
      <c r="R8136" s="28">
        <f>DATE('Raw Data'!$O8136,'Raw Data'!$P8136,'Raw Data'!$Q8136)</f>
        <v>43339</v>
      </c>
      <c r="S8136" s="27" t="str">
        <f>CONCATENATE(MID('Raw Data'!$H8136,FIND("(",'Raw Data'!$H8136)+1,FIND(")",'Raw Data'!$H8136)-FIND("(",'Raw Data'!$H8136)-1),"",'Raw Data'!$M8136)</f>
        <v>Rs.800</v>
      </c>
      <c r="T8136" s="27">
        <f t="shared" si="127"/>
        <v>1</v>
      </c>
      <c r="U8136" s="29">
        <f>'Raw Data'!$M8136*'Raw Data'!$T8136</f>
        <v>800</v>
      </c>
    </row>
    <row r="8137" spans="1:21" x14ac:dyDescent="0.3">
      <c r="A8137" s="20">
        <v>2700082</v>
      </c>
      <c r="B8137" s="27" t="s">
        <v>15203</v>
      </c>
      <c r="C8137" s="27">
        <v>1</v>
      </c>
      <c r="D8137" s="27" t="str">
        <f>VLOOKUP('Raw Data'!$C8137,'country description'!$A$2:$B$16,2,0)</f>
        <v>India</v>
      </c>
      <c r="E8137" s="27" t="s">
        <v>15131</v>
      </c>
      <c r="F8137" s="27" t="s">
        <v>15204</v>
      </c>
      <c r="G8137" s="27" t="s">
        <v>5408</v>
      </c>
      <c r="H8137" s="27" t="s">
        <v>18</v>
      </c>
      <c r="I8137" s="27" t="s">
        <v>19</v>
      </c>
      <c r="J8137" s="27" t="s">
        <v>19</v>
      </c>
      <c r="K8137" s="27">
        <v>3</v>
      </c>
      <c r="L8137" s="27">
        <v>95</v>
      </c>
      <c r="M8137" s="27">
        <v>1000</v>
      </c>
      <c r="N8137" s="27">
        <v>3.6</v>
      </c>
      <c r="O8137" s="27">
        <v>2015</v>
      </c>
      <c r="P8137" s="27">
        <v>8</v>
      </c>
      <c r="Q8137" s="27">
        <v>13</v>
      </c>
      <c r="R8137" s="28">
        <f>DATE('Raw Data'!$O8137,'Raw Data'!$P8137,'Raw Data'!$Q8137)</f>
        <v>42229</v>
      </c>
      <c r="S8137" s="27" t="str">
        <f>CONCATENATE(MID('Raw Data'!$H8137,FIND("(",'Raw Data'!$H8137)+1,FIND(")",'Raw Data'!$H8137)-FIND("(",'Raw Data'!$H8137)-1),"",'Raw Data'!$M8137)</f>
        <v>Rs.1000</v>
      </c>
      <c r="T8137" s="27">
        <f t="shared" si="127"/>
        <v>1</v>
      </c>
      <c r="U8137" s="29">
        <f>'Raw Data'!$M8137*'Raw Data'!$T8137</f>
        <v>1000</v>
      </c>
    </row>
    <row r="8138" spans="1:21" x14ac:dyDescent="0.3">
      <c r="A8138" s="20">
        <v>18396610</v>
      </c>
      <c r="B8138" s="27" t="s">
        <v>15205</v>
      </c>
      <c r="C8138" s="27">
        <v>1</v>
      </c>
      <c r="D8138" s="27" t="str">
        <f>VLOOKUP('Raw Data'!$C8138,'country description'!$A$2:$B$16,2,0)</f>
        <v>India</v>
      </c>
      <c r="E8138" s="27" t="s">
        <v>10213</v>
      </c>
      <c r="F8138" s="27" t="s">
        <v>15206</v>
      </c>
      <c r="G8138" s="27" t="s">
        <v>749</v>
      </c>
      <c r="H8138" s="27" t="s">
        <v>18</v>
      </c>
      <c r="I8138" s="27" t="s">
        <v>19</v>
      </c>
      <c r="J8138" s="27" t="s">
        <v>19</v>
      </c>
      <c r="K8138" s="27">
        <v>2</v>
      </c>
      <c r="L8138" s="27">
        <v>70</v>
      </c>
      <c r="M8138" s="27">
        <v>500</v>
      </c>
      <c r="N8138" s="27">
        <v>4.0999999999999996</v>
      </c>
      <c r="O8138" s="27">
        <v>2016</v>
      </c>
      <c r="P8138" s="27">
        <v>8</v>
      </c>
      <c r="Q8138" s="27">
        <v>14</v>
      </c>
      <c r="R8138" s="28">
        <f>DATE('Raw Data'!$O8138,'Raw Data'!$P8138,'Raw Data'!$Q8138)</f>
        <v>42596</v>
      </c>
      <c r="S8138" s="27" t="str">
        <f>CONCATENATE(MID('Raw Data'!$H8138,FIND("(",'Raw Data'!$H8138)+1,FIND(")",'Raw Data'!$H8138)-FIND("(",'Raw Data'!$H8138)-1),"",'Raw Data'!$M8138)</f>
        <v>Rs.500</v>
      </c>
      <c r="T8138" s="27">
        <f t="shared" si="127"/>
        <v>1</v>
      </c>
      <c r="U8138" s="29">
        <f>'Raw Data'!$M8138*'Raw Data'!$T8138</f>
        <v>500</v>
      </c>
    </row>
    <row r="8139" spans="1:21" x14ac:dyDescent="0.3">
      <c r="A8139" s="20">
        <v>3800022</v>
      </c>
      <c r="B8139" s="27" t="s">
        <v>15207</v>
      </c>
      <c r="C8139" s="27">
        <v>1</v>
      </c>
      <c r="D8139" s="27" t="str">
        <f>VLOOKUP('Raw Data'!$C8139,'country description'!$A$2:$B$16,2,0)</f>
        <v>India</v>
      </c>
      <c r="E8139" s="27" t="s">
        <v>10213</v>
      </c>
      <c r="F8139" s="27" t="s">
        <v>15208</v>
      </c>
      <c r="G8139" s="27" t="s">
        <v>2001</v>
      </c>
      <c r="H8139" s="27" t="s">
        <v>18</v>
      </c>
      <c r="I8139" s="27" t="s">
        <v>19</v>
      </c>
      <c r="J8139" s="27" t="s">
        <v>19</v>
      </c>
      <c r="K8139" s="27">
        <v>2</v>
      </c>
      <c r="L8139" s="27">
        <v>223</v>
      </c>
      <c r="M8139" s="27">
        <v>650</v>
      </c>
      <c r="N8139" s="27">
        <v>4</v>
      </c>
      <c r="O8139" s="27">
        <v>2011</v>
      </c>
      <c r="P8139" s="27">
        <v>8</v>
      </c>
      <c r="Q8139" s="27">
        <v>17</v>
      </c>
      <c r="R8139" s="28">
        <f>DATE('Raw Data'!$O8139,'Raw Data'!$P8139,'Raw Data'!$Q8139)</f>
        <v>40772</v>
      </c>
      <c r="S8139" s="27" t="str">
        <f>CONCATENATE(MID('Raw Data'!$H8139,FIND("(",'Raw Data'!$H8139)+1,FIND(")",'Raw Data'!$H8139)-FIND("(",'Raw Data'!$H8139)-1),"",'Raw Data'!$M8139)</f>
        <v>Rs.650</v>
      </c>
      <c r="T8139" s="27">
        <f t="shared" si="127"/>
        <v>1</v>
      </c>
      <c r="U8139" s="29">
        <f>'Raw Data'!$M8139*'Raw Data'!$T8139</f>
        <v>650</v>
      </c>
    </row>
    <row r="8140" spans="1:21" x14ac:dyDescent="0.3">
      <c r="A8140" s="20">
        <v>18367402</v>
      </c>
      <c r="B8140" s="27" t="s">
        <v>15209</v>
      </c>
      <c r="C8140" s="27">
        <v>1</v>
      </c>
      <c r="D8140" s="27" t="str">
        <f>VLOOKUP('Raw Data'!$C8140,'country description'!$A$2:$B$16,2,0)</f>
        <v>India</v>
      </c>
      <c r="E8140" s="27" t="s">
        <v>10213</v>
      </c>
      <c r="F8140" s="27" t="s">
        <v>15210</v>
      </c>
      <c r="G8140" s="27" t="s">
        <v>15211</v>
      </c>
      <c r="H8140" s="27" t="s">
        <v>18</v>
      </c>
      <c r="I8140" s="27" t="s">
        <v>19</v>
      </c>
      <c r="J8140" s="27" t="s">
        <v>19</v>
      </c>
      <c r="K8140" s="27">
        <v>3</v>
      </c>
      <c r="L8140" s="27">
        <v>66</v>
      </c>
      <c r="M8140" s="27">
        <v>900</v>
      </c>
      <c r="N8140" s="27">
        <v>3.6</v>
      </c>
      <c r="O8140" s="27">
        <v>2014</v>
      </c>
      <c r="P8140" s="27">
        <v>8</v>
      </c>
      <c r="Q8140" s="27">
        <v>5</v>
      </c>
      <c r="R8140" s="28">
        <f>DATE('Raw Data'!$O8140,'Raw Data'!$P8140,'Raw Data'!$Q8140)</f>
        <v>41856</v>
      </c>
      <c r="S8140" s="27" t="str">
        <f>CONCATENATE(MID('Raw Data'!$H8140,FIND("(",'Raw Data'!$H8140)+1,FIND(")",'Raw Data'!$H8140)-FIND("(",'Raw Data'!$H8140)-1),"",'Raw Data'!$M8140)</f>
        <v>Rs.900</v>
      </c>
      <c r="T8140" s="27">
        <f t="shared" si="127"/>
        <v>1</v>
      </c>
      <c r="U8140" s="29">
        <f>'Raw Data'!$M8140*'Raw Data'!$T8140</f>
        <v>900</v>
      </c>
    </row>
    <row r="8141" spans="1:21" x14ac:dyDescent="0.3">
      <c r="A8141" s="20">
        <v>3900070</v>
      </c>
      <c r="B8141" s="27" t="s">
        <v>15212</v>
      </c>
      <c r="C8141" s="27">
        <v>1</v>
      </c>
      <c r="D8141" s="27" t="str">
        <f>VLOOKUP('Raw Data'!$C8141,'country description'!$A$2:$B$16,2,0)</f>
        <v>India</v>
      </c>
      <c r="E8141" s="27" t="s">
        <v>2382</v>
      </c>
      <c r="F8141" s="27" t="s">
        <v>15213</v>
      </c>
      <c r="G8141" s="27" t="s">
        <v>15214</v>
      </c>
      <c r="H8141" s="27" t="s">
        <v>18</v>
      </c>
      <c r="I8141" s="27" t="s">
        <v>19</v>
      </c>
      <c r="J8141" s="27" t="s">
        <v>19</v>
      </c>
      <c r="K8141" s="27">
        <v>2</v>
      </c>
      <c r="L8141" s="27">
        <v>85</v>
      </c>
      <c r="M8141" s="27">
        <v>400</v>
      </c>
      <c r="N8141" s="27">
        <v>3.4</v>
      </c>
      <c r="O8141" s="27">
        <v>2017</v>
      </c>
      <c r="P8141" s="27">
        <v>8</v>
      </c>
      <c r="Q8141" s="27">
        <v>3</v>
      </c>
      <c r="R8141" s="28">
        <f>DATE('Raw Data'!$O8141,'Raw Data'!$P8141,'Raw Data'!$Q8141)</f>
        <v>42950</v>
      </c>
      <c r="S8141" s="27" t="str">
        <f>CONCATENATE(MID('Raw Data'!$H8141,FIND("(",'Raw Data'!$H8141)+1,FIND(")",'Raw Data'!$H8141)-FIND("(",'Raw Data'!$H8141)-1),"",'Raw Data'!$M8141)</f>
        <v>Rs.400</v>
      </c>
      <c r="T8141" s="27">
        <f t="shared" si="127"/>
        <v>1</v>
      </c>
      <c r="U8141" s="29">
        <f>'Raw Data'!$M8141*'Raw Data'!$T8141</f>
        <v>400</v>
      </c>
    </row>
    <row r="8142" spans="1:21" x14ac:dyDescent="0.3">
      <c r="A8142" s="20">
        <v>18285610</v>
      </c>
      <c r="B8142" s="27" t="s">
        <v>15215</v>
      </c>
      <c r="C8142" s="27">
        <v>1</v>
      </c>
      <c r="D8142" s="27" t="str">
        <f>VLOOKUP('Raw Data'!$C8142,'country description'!$A$2:$B$16,2,0)</f>
        <v>India</v>
      </c>
      <c r="E8142" s="27" t="s">
        <v>10217</v>
      </c>
      <c r="F8142" s="27" t="s">
        <v>15216</v>
      </c>
      <c r="G8142" s="27" t="s">
        <v>15217</v>
      </c>
      <c r="H8142" s="27" t="s">
        <v>18</v>
      </c>
      <c r="I8142" s="27" t="s">
        <v>19</v>
      </c>
      <c r="J8142" s="27" t="s">
        <v>19</v>
      </c>
      <c r="K8142" s="27">
        <v>2</v>
      </c>
      <c r="L8142" s="27">
        <v>75</v>
      </c>
      <c r="M8142" s="27">
        <v>600</v>
      </c>
      <c r="N8142" s="27">
        <v>4.0999999999999996</v>
      </c>
      <c r="O8142" s="27">
        <v>2011</v>
      </c>
      <c r="P8142" s="27">
        <v>8</v>
      </c>
      <c r="Q8142" s="27">
        <v>26</v>
      </c>
      <c r="R8142" s="28">
        <f>DATE('Raw Data'!$O8142,'Raw Data'!$P8142,'Raw Data'!$Q8142)</f>
        <v>40781</v>
      </c>
      <c r="S8142" s="27" t="str">
        <f>CONCATENATE(MID('Raw Data'!$H8142,FIND("(",'Raw Data'!$H8142)+1,FIND(")",'Raw Data'!$H8142)-FIND("(",'Raw Data'!$H8142)-1),"",'Raw Data'!$M8142)</f>
        <v>Rs.600</v>
      </c>
      <c r="T8142" s="27">
        <f t="shared" si="127"/>
        <v>1</v>
      </c>
      <c r="U8142" s="29">
        <f>'Raw Data'!$M8142*'Raw Data'!$T8142</f>
        <v>600</v>
      </c>
    </row>
    <row r="8143" spans="1:21" x14ac:dyDescent="0.3">
      <c r="A8143" s="20">
        <v>113702</v>
      </c>
      <c r="B8143" s="27" t="s">
        <v>15218</v>
      </c>
      <c r="C8143" s="27">
        <v>1</v>
      </c>
      <c r="D8143" s="27" t="str">
        <f>VLOOKUP('Raw Data'!$C8143,'country description'!$A$2:$B$16,2,0)</f>
        <v>India</v>
      </c>
      <c r="E8143" s="27" t="s">
        <v>11086</v>
      </c>
      <c r="F8143" s="27" t="s">
        <v>15219</v>
      </c>
      <c r="G8143" s="27" t="s">
        <v>15220</v>
      </c>
      <c r="H8143" s="27" t="s">
        <v>18</v>
      </c>
      <c r="I8143" s="27" t="s">
        <v>19</v>
      </c>
      <c r="J8143" s="27" t="s">
        <v>19</v>
      </c>
      <c r="K8143" s="27">
        <v>3</v>
      </c>
      <c r="L8143" s="27">
        <v>769</v>
      </c>
      <c r="M8143" s="27">
        <v>800</v>
      </c>
      <c r="N8143" s="27">
        <v>4.0999999999999996</v>
      </c>
      <c r="O8143" s="27">
        <v>2010</v>
      </c>
      <c r="P8143" s="27">
        <v>7</v>
      </c>
      <c r="Q8143" s="27">
        <v>21</v>
      </c>
      <c r="R8143" s="28">
        <f>DATE('Raw Data'!$O8143,'Raw Data'!$P8143,'Raw Data'!$Q8143)</f>
        <v>40380</v>
      </c>
      <c r="S8143" s="27" t="str">
        <f>CONCATENATE(MID('Raw Data'!$H8143,FIND("(",'Raw Data'!$H8143)+1,FIND(")",'Raw Data'!$H8143)-FIND("(",'Raw Data'!$H8143)-1),"",'Raw Data'!$M8143)</f>
        <v>Rs.800</v>
      </c>
      <c r="T8143" s="27">
        <f t="shared" si="127"/>
        <v>1</v>
      </c>
      <c r="U8143" s="29">
        <f>'Raw Data'!$M8143*'Raw Data'!$T8143</f>
        <v>800</v>
      </c>
    </row>
    <row r="8144" spans="1:21" x14ac:dyDescent="0.3">
      <c r="A8144" s="20">
        <v>110436</v>
      </c>
      <c r="B8144" s="27" t="s">
        <v>15221</v>
      </c>
      <c r="C8144" s="27">
        <v>1</v>
      </c>
      <c r="D8144" s="27" t="str">
        <f>VLOOKUP('Raw Data'!$C8144,'country description'!$A$2:$B$16,2,0)</f>
        <v>India</v>
      </c>
      <c r="E8144" s="27" t="s">
        <v>11086</v>
      </c>
      <c r="F8144" s="27" t="s">
        <v>15222</v>
      </c>
      <c r="G8144" s="27" t="s">
        <v>15223</v>
      </c>
      <c r="H8144" s="27" t="s">
        <v>18</v>
      </c>
      <c r="I8144" s="27" t="s">
        <v>19</v>
      </c>
      <c r="J8144" s="27" t="s">
        <v>19</v>
      </c>
      <c r="K8144" s="27">
        <v>3</v>
      </c>
      <c r="L8144" s="27">
        <v>375</v>
      </c>
      <c r="M8144" s="27">
        <v>1400</v>
      </c>
      <c r="N8144" s="27">
        <v>3.6</v>
      </c>
      <c r="O8144" s="27">
        <v>2017</v>
      </c>
      <c r="P8144" s="27">
        <v>7</v>
      </c>
      <c r="Q8144" s="27">
        <v>22</v>
      </c>
      <c r="R8144" s="28">
        <f>DATE('Raw Data'!$O8144,'Raw Data'!$P8144,'Raw Data'!$Q8144)</f>
        <v>42938</v>
      </c>
      <c r="S8144" s="27" t="str">
        <f>CONCATENATE(MID('Raw Data'!$H8144,FIND("(",'Raw Data'!$H8144)+1,FIND(")",'Raw Data'!$H8144)-FIND("(",'Raw Data'!$H8144)-1),"",'Raw Data'!$M8144)</f>
        <v>Rs.1400</v>
      </c>
      <c r="T8144" s="27">
        <f t="shared" si="127"/>
        <v>1</v>
      </c>
      <c r="U8144" s="29">
        <f>'Raw Data'!$M8144*'Raw Data'!$T8144</f>
        <v>1400</v>
      </c>
    </row>
    <row r="8145" spans="1:21" x14ac:dyDescent="0.3">
      <c r="A8145" s="20">
        <v>2400148</v>
      </c>
      <c r="B8145" s="27" t="s">
        <v>15224</v>
      </c>
      <c r="C8145" s="27">
        <v>1</v>
      </c>
      <c r="D8145" s="27" t="str">
        <f>VLOOKUP('Raw Data'!$C8145,'country description'!$A$2:$B$16,2,0)</f>
        <v>India</v>
      </c>
      <c r="E8145" s="27" t="s">
        <v>2373</v>
      </c>
      <c r="F8145" s="27" t="s">
        <v>15225</v>
      </c>
      <c r="G8145" s="27" t="s">
        <v>5397</v>
      </c>
      <c r="H8145" s="27" t="s">
        <v>18</v>
      </c>
      <c r="I8145" s="27" t="s">
        <v>19</v>
      </c>
      <c r="J8145" s="27" t="s">
        <v>19</v>
      </c>
      <c r="K8145" s="27">
        <v>2</v>
      </c>
      <c r="L8145" s="27">
        <v>76</v>
      </c>
      <c r="M8145" s="27">
        <v>350</v>
      </c>
      <c r="N8145" s="27">
        <v>3.3</v>
      </c>
      <c r="O8145" s="27">
        <v>2010</v>
      </c>
      <c r="P8145" s="27">
        <v>7</v>
      </c>
      <c r="Q8145" s="27">
        <v>4</v>
      </c>
      <c r="R8145" s="28">
        <f>DATE('Raw Data'!$O8145,'Raw Data'!$P8145,'Raw Data'!$Q8145)</f>
        <v>40363</v>
      </c>
      <c r="S8145" s="27" t="str">
        <f>CONCATENATE(MID('Raw Data'!$H8145,FIND("(",'Raw Data'!$H8145)+1,FIND(")",'Raw Data'!$H8145)-FIND("(",'Raw Data'!$H8145)-1),"",'Raw Data'!$M8145)</f>
        <v>Rs.350</v>
      </c>
      <c r="T8145" s="27">
        <f t="shared" si="127"/>
        <v>1</v>
      </c>
      <c r="U8145" s="29">
        <f>'Raw Data'!$M8145*'Raw Data'!$T8145</f>
        <v>350</v>
      </c>
    </row>
    <row r="8146" spans="1:21" x14ac:dyDescent="0.3">
      <c r="A8146" s="20">
        <v>2200044</v>
      </c>
      <c r="B8146" s="27" t="s">
        <v>15226</v>
      </c>
      <c r="C8146" s="27">
        <v>1</v>
      </c>
      <c r="D8146" s="27" t="str">
        <f>VLOOKUP('Raw Data'!$C8146,'country description'!$A$2:$B$16,2,0)</f>
        <v>India</v>
      </c>
      <c r="E8146" s="27" t="s">
        <v>15145</v>
      </c>
      <c r="F8146" s="27" t="s">
        <v>15227</v>
      </c>
      <c r="G8146" s="27" t="s">
        <v>610</v>
      </c>
      <c r="H8146" s="27" t="s">
        <v>18</v>
      </c>
      <c r="I8146" s="27" t="s">
        <v>19</v>
      </c>
      <c r="J8146" s="27" t="s">
        <v>19</v>
      </c>
      <c r="K8146" s="27">
        <v>2</v>
      </c>
      <c r="L8146" s="27">
        <v>461</v>
      </c>
      <c r="M8146" s="27">
        <v>500</v>
      </c>
      <c r="N8146" s="27">
        <v>3.5</v>
      </c>
      <c r="O8146" s="27">
        <v>2014</v>
      </c>
      <c r="P8146" s="27">
        <v>7</v>
      </c>
      <c r="Q8146" s="27">
        <v>11</v>
      </c>
      <c r="R8146" s="28">
        <f>DATE('Raw Data'!$O8146,'Raw Data'!$P8146,'Raw Data'!$Q8146)</f>
        <v>41831</v>
      </c>
      <c r="S8146" s="27" t="str">
        <f>CONCATENATE(MID('Raw Data'!$H8146,FIND("(",'Raw Data'!$H8146)+1,FIND(")",'Raw Data'!$H8146)-FIND("(",'Raw Data'!$H8146)-1),"",'Raw Data'!$M8146)</f>
        <v>Rs.500</v>
      </c>
      <c r="T8146" s="27">
        <f t="shared" si="127"/>
        <v>1</v>
      </c>
      <c r="U8146" s="29">
        <f>'Raw Data'!$M8146*'Raw Data'!$T8146</f>
        <v>500</v>
      </c>
    </row>
    <row r="8147" spans="1:21" x14ac:dyDescent="0.3">
      <c r="A8147" s="20">
        <v>2200034</v>
      </c>
      <c r="B8147" s="27" t="s">
        <v>15228</v>
      </c>
      <c r="C8147" s="27">
        <v>1</v>
      </c>
      <c r="D8147" s="27" t="str">
        <f>VLOOKUP('Raw Data'!$C8147,'country description'!$A$2:$B$16,2,0)</f>
        <v>India</v>
      </c>
      <c r="E8147" s="27" t="s">
        <v>15145</v>
      </c>
      <c r="F8147" s="27" t="s">
        <v>15229</v>
      </c>
      <c r="G8147" s="27" t="s">
        <v>17</v>
      </c>
      <c r="H8147" s="27" t="s">
        <v>18</v>
      </c>
      <c r="I8147" s="27" t="s">
        <v>19</v>
      </c>
      <c r="J8147" s="27" t="s">
        <v>19</v>
      </c>
      <c r="K8147" s="27">
        <v>3</v>
      </c>
      <c r="L8147" s="27">
        <v>96</v>
      </c>
      <c r="M8147" s="27">
        <v>1000</v>
      </c>
      <c r="N8147" s="27">
        <v>3.5</v>
      </c>
      <c r="O8147" s="27">
        <v>2014</v>
      </c>
      <c r="P8147" s="27">
        <v>7</v>
      </c>
      <c r="Q8147" s="27">
        <v>15</v>
      </c>
      <c r="R8147" s="28">
        <f>DATE('Raw Data'!$O8147,'Raw Data'!$P8147,'Raw Data'!$Q8147)</f>
        <v>41835</v>
      </c>
      <c r="S8147" s="27" t="str">
        <f>CONCATENATE(MID('Raw Data'!$H8147,FIND("(",'Raw Data'!$H8147)+1,FIND(")",'Raw Data'!$H8147)-FIND("(",'Raw Data'!$H8147)-1),"",'Raw Data'!$M8147)</f>
        <v>Rs.1000</v>
      </c>
      <c r="T8147" s="27">
        <f t="shared" si="127"/>
        <v>1</v>
      </c>
      <c r="U8147" s="29">
        <f>'Raw Data'!$M8147*'Raw Data'!$T8147</f>
        <v>1000</v>
      </c>
    </row>
    <row r="8148" spans="1:21" x14ac:dyDescent="0.3">
      <c r="A8148" s="20">
        <v>2500069</v>
      </c>
      <c r="B8148" s="27" t="s">
        <v>15230</v>
      </c>
      <c r="C8148" s="27">
        <v>1</v>
      </c>
      <c r="D8148" s="27" t="str">
        <f>VLOOKUP('Raw Data'!$C8148,'country description'!$A$2:$B$16,2,0)</f>
        <v>India</v>
      </c>
      <c r="E8148" s="27" t="s">
        <v>11092</v>
      </c>
      <c r="F8148" s="27" t="s">
        <v>15231</v>
      </c>
      <c r="G8148" s="27" t="s">
        <v>599</v>
      </c>
      <c r="H8148" s="27" t="s">
        <v>18</v>
      </c>
      <c r="I8148" s="27" t="s">
        <v>19</v>
      </c>
      <c r="J8148" s="27" t="s">
        <v>19</v>
      </c>
      <c r="K8148" s="27">
        <v>2</v>
      </c>
      <c r="L8148" s="27">
        <v>46</v>
      </c>
      <c r="M8148" s="27">
        <v>350</v>
      </c>
      <c r="N8148" s="27">
        <v>3.4</v>
      </c>
      <c r="O8148" s="27">
        <v>2011</v>
      </c>
      <c r="P8148" s="27">
        <v>7</v>
      </c>
      <c r="Q8148" s="27">
        <v>12</v>
      </c>
      <c r="R8148" s="28">
        <f>DATE('Raw Data'!$O8148,'Raw Data'!$P8148,'Raw Data'!$Q8148)</f>
        <v>40736</v>
      </c>
      <c r="S8148" s="27" t="str">
        <f>CONCATENATE(MID('Raw Data'!$H8148,FIND("(",'Raw Data'!$H8148)+1,FIND(")",'Raw Data'!$H8148)-FIND("(",'Raw Data'!$H8148)-1),"",'Raw Data'!$M8148)</f>
        <v>Rs.350</v>
      </c>
      <c r="T8148" s="27">
        <f t="shared" si="127"/>
        <v>1</v>
      </c>
      <c r="U8148" s="29">
        <f>'Raw Data'!$M8148*'Raw Data'!$T8148</f>
        <v>350</v>
      </c>
    </row>
    <row r="8149" spans="1:21" x14ac:dyDescent="0.3">
      <c r="A8149" s="20">
        <v>18385443</v>
      </c>
      <c r="B8149" s="27" t="s">
        <v>15232</v>
      </c>
      <c r="C8149" s="27">
        <v>1</v>
      </c>
      <c r="D8149" s="27" t="str">
        <f>VLOOKUP('Raw Data'!$C8149,'country description'!$A$2:$B$16,2,0)</f>
        <v>India</v>
      </c>
      <c r="E8149" s="27" t="s">
        <v>14761</v>
      </c>
      <c r="F8149" s="27" t="s">
        <v>15233</v>
      </c>
      <c r="G8149" s="27" t="s">
        <v>13392</v>
      </c>
      <c r="H8149" s="27" t="s">
        <v>18</v>
      </c>
      <c r="I8149" s="27" t="s">
        <v>19</v>
      </c>
      <c r="J8149" s="27" t="s">
        <v>19</v>
      </c>
      <c r="K8149" s="27">
        <v>3</v>
      </c>
      <c r="L8149" s="27">
        <v>1288</v>
      </c>
      <c r="M8149" s="27">
        <v>1500</v>
      </c>
      <c r="N8149" s="27">
        <v>4.5</v>
      </c>
      <c r="O8149" s="27">
        <v>2013</v>
      </c>
      <c r="P8149" s="27">
        <v>7</v>
      </c>
      <c r="Q8149" s="27">
        <v>13</v>
      </c>
      <c r="R8149" s="28">
        <f>DATE('Raw Data'!$O8149,'Raw Data'!$P8149,'Raw Data'!$Q8149)</f>
        <v>41468</v>
      </c>
      <c r="S8149" s="27" t="str">
        <f>CONCATENATE(MID('Raw Data'!$H8149,FIND("(",'Raw Data'!$H8149)+1,FIND(")",'Raw Data'!$H8149)-FIND("(",'Raw Data'!$H8149)-1),"",'Raw Data'!$M8149)</f>
        <v>Rs.1500</v>
      </c>
      <c r="T8149" s="27">
        <f t="shared" si="127"/>
        <v>1</v>
      </c>
      <c r="U8149" s="29">
        <f>'Raw Data'!$M8149*'Raw Data'!$T8149</f>
        <v>1500</v>
      </c>
    </row>
    <row r="8150" spans="1:21" x14ac:dyDescent="0.3">
      <c r="A8150" s="20">
        <v>2600311</v>
      </c>
      <c r="B8150" s="27" t="s">
        <v>15234</v>
      </c>
      <c r="C8150" s="27">
        <v>1</v>
      </c>
      <c r="D8150" s="27" t="str">
        <f>VLOOKUP('Raw Data'!$C8150,'country description'!$A$2:$B$16,2,0)</f>
        <v>India</v>
      </c>
      <c r="E8150" s="27" t="s">
        <v>11089</v>
      </c>
      <c r="F8150" s="27" t="s">
        <v>15235</v>
      </c>
      <c r="G8150" s="27" t="s">
        <v>393</v>
      </c>
      <c r="H8150" s="27" t="s">
        <v>18</v>
      </c>
      <c r="I8150" s="27" t="s">
        <v>19</v>
      </c>
      <c r="J8150" s="27" t="s">
        <v>19</v>
      </c>
      <c r="K8150" s="27">
        <v>2</v>
      </c>
      <c r="L8150" s="27">
        <v>126</v>
      </c>
      <c r="M8150" s="27">
        <v>700</v>
      </c>
      <c r="N8150" s="27">
        <v>3.9</v>
      </c>
      <c r="O8150" s="27">
        <v>2015</v>
      </c>
      <c r="P8150" s="27">
        <v>7</v>
      </c>
      <c r="Q8150" s="27">
        <v>12</v>
      </c>
      <c r="R8150" s="28">
        <f>DATE('Raw Data'!$O8150,'Raw Data'!$P8150,'Raw Data'!$Q8150)</f>
        <v>42197</v>
      </c>
      <c r="S8150" s="27" t="str">
        <f>CONCATENATE(MID('Raw Data'!$H8150,FIND("(",'Raw Data'!$H8150)+1,FIND(")",'Raw Data'!$H8150)-FIND("(",'Raw Data'!$H8150)-1),"",'Raw Data'!$M8150)</f>
        <v>Rs.700</v>
      </c>
      <c r="T8150" s="27">
        <f t="shared" si="127"/>
        <v>1</v>
      </c>
      <c r="U8150" s="29">
        <f>'Raw Data'!$M8150*'Raw Data'!$T8150</f>
        <v>700</v>
      </c>
    </row>
    <row r="8151" spans="1:21" x14ac:dyDescent="0.3">
      <c r="A8151" s="20">
        <v>18362677</v>
      </c>
      <c r="B8151" s="27" t="s">
        <v>15236</v>
      </c>
      <c r="C8151" s="27">
        <v>1</v>
      </c>
      <c r="D8151" s="27" t="str">
        <f>VLOOKUP('Raw Data'!$C8151,'country description'!$A$2:$B$16,2,0)</f>
        <v>India</v>
      </c>
      <c r="E8151" s="27" t="s">
        <v>15067</v>
      </c>
      <c r="F8151" s="27" t="s">
        <v>15237</v>
      </c>
      <c r="G8151" s="27" t="s">
        <v>15238</v>
      </c>
      <c r="H8151" s="27" t="s">
        <v>18</v>
      </c>
      <c r="I8151" s="27" t="s">
        <v>19</v>
      </c>
      <c r="J8151" s="27" t="s">
        <v>19</v>
      </c>
      <c r="K8151" s="27">
        <v>2</v>
      </c>
      <c r="L8151" s="27">
        <v>118</v>
      </c>
      <c r="M8151" s="27">
        <v>850</v>
      </c>
      <c r="N8151" s="27">
        <v>3.7</v>
      </c>
      <c r="O8151" s="27">
        <v>2011</v>
      </c>
      <c r="P8151" s="27">
        <v>7</v>
      </c>
      <c r="Q8151" s="27">
        <v>3</v>
      </c>
      <c r="R8151" s="28">
        <f>DATE('Raw Data'!$O8151,'Raw Data'!$P8151,'Raw Data'!$Q8151)</f>
        <v>40727</v>
      </c>
      <c r="S8151" s="27" t="str">
        <f>CONCATENATE(MID('Raw Data'!$H8151,FIND("(",'Raw Data'!$H8151)+1,FIND(")",'Raw Data'!$H8151)-FIND("(",'Raw Data'!$H8151)-1),"",'Raw Data'!$M8151)</f>
        <v>Rs.850</v>
      </c>
      <c r="T8151" s="27">
        <f t="shared" si="127"/>
        <v>1</v>
      </c>
      <c r="U8151" s="29">
        <f>'Raw Data'!$M8151*'Raw Data'!$T8151</f>
        <v>850</v>
      </c>
    </row>
    <row r="8152" spans="1:21" x14ac:dyDescent="0.3">
      <c r="A8152" s="20">
        <v>2900562</v>
      </c>
      <c r="B8152" s="27" t="s">
        <v>15239</v>
      </c>
      <c r="C8152" s="27">
        <v>1</v>
      </c>
      <c r="D8152" s="27" t="str">
        <f>VLOOKUP('Raw Data'!$C8152,'country description'!$A$2:$B$16,2,0)</f>
        <v>India</v>
      </c>
      <c r="E8152" s="27" t="s">
        <v>15067</v>
      </c>
      <c r="F8152" s="27" t="s">
        <v>15240</v>
      </c>
      <c r="G8152" s="27" t="s">
        <v>15241</v>
      </c>
      <c r="H8152" s="27" t="s">
        <v>18</v>
      </c>
      <c r="I8152" s="27" t="s">
        <v>19</v>
      </c>
      <c r="J8152" s="27" t="s">
        <v>19</v>
      </c>
      <c r="K8152" s="27">
        <v>1</v>
      </c>
      <c r="L8152" s="27">
        <v>253</v>
      </c>
      <c r="M8152" s="27">
        <v>450</v>
      </c>
      <c r="N8152" s="27">
        <v>3.8</v>
      </c>
      <c r="O8152" s="27">
        <v>2013</v>
      </c>
      <c r="P8152" s="27">
        <v>7</v>
      </c>
      <c r="Q8152" s="27">
        <v>3</v>
      </c>
      <c r="R8152" s="28">
        <f>DATE('Raw Data'!$O8152,'Raw Data'!$P8152,'Raw Data'!$Q8152)</f>
        <v>41458</v>
      </c>
      <c r="S8152" s="27" t="str">
        <f>CONCATENATE(MID('Raw Data'!$H8152,FIND("(",'Raw Data'!$H8152)+1,FIND(")",'Raw Data'!$H8152)-FIND("(",'Raw Data'!$H8152)-1),"",'Raw Data'!$M8152)</f>
        <v>Rs.450</v>
      </c>
      <c r="T8152" s="27">
        <f t="shared" si="127"/>
        <v>1</v>
      </c>
      <c r="U8152" s="29">
        <f>'Raw Data'!$M8152*'Raw Data'!$T8152</f>
        <v>450</v>
      </c>
    </row>
    <row r="8153" spans="1:21" x14ac:dyDescent="0.3">
      <c r="A8153" s="20">
        <v>2900012</v>
      </c>
      <c r="B8153" s="27" t="s">
        <v>3261</v>
      </c>
      <c r="C8153" s="27">
        <v>1</v>
      </c>
      <c r="D8153" s="27" t="str">
        <f>VLOOKUP('Raw Data'!$C8153,'country description'!$A$2:$B$16,2,0)</f>
        <v>India</v>
      </c>
      <c r="E8153" s="27" t="s">
        <v>15067</v>
      </c>
      <c r="F8153" s="27" t="s">
        <v>15242</v>
      </c>
      <c r="G8153" s="27" t="s">
        <v>455</v>
      </c>
      <c r="H8153" s="27" t="s">
        <v>18</v>
      </c>
      <c r="I8153" s="27" t="s">
        <v>19</v>
      </c>
      <c r="J8153" s="27" t="s">
        <v>19</v>
      </c>
      <c r="K8153" s="27">
        <v>3</v>
      </c>
      <c r="L8153" s="27">
        <v>345</v>
      </c>
      <c r="M8153" s="27">
        <v>1500</v>
      </c>
      <c r="N8153" s="27">
        <v>4.3</v>
      </c>
      <c r="O8153" s="27">
        <v>2013</v>
      </c>
      <c r="P8153" s="27">
        <v>7</v>
      </c>
      <c r="Q8153" s="27">
        <v>25</v>
      </c>
      <c r="R8153" s="28">
        <f>DATE('Raw Data'!$O8153,'Raw Data'!$P8153,'Raw Data'!$Q8153)</f>
        <v>41480</v>
      </c>
      <c r="S8153" s="27" t="str">
        <f>CONCATENATE(MID('Raw Data'!$H8153,FIND("(",'Raw Data'!$H8153)+1,FIND(")",'Raw Data'!$H8153)-FIND("(",'Raw Data'!$H8153)-1),"",'Raw Data'!$M8153)</f>
        <v>Rs.1500</v>
      </c>
      <c r="T8153" s="27">
        <f t="shared" si="127"/>
        <v>1</v>
      </c>
      <c r="U8153" s="29">
        <f>'Raw Data'!$M8153*'Raw Data'!$T8153</f>
        <v>1500</v>
      </c>
    </row>
    <row r="8154" spans="1:21" x14ac:dyDescent="0.3">
      <c r="A8154" s="20">
        <v>122830</v>
      </c>
      <c r="B8154" s="27" t="s">
        <v>15243</v>
      </c>
      <c r="C8154" s="27">
        <v>1</v>
      </c>
      <c r="D8154" s="27" t="str">
        <f>VLOOKUP('Raw Data'!$C8154,'country description'!$A$2:$B$16,2,0)</f>
        <v>India</v>
      </c>
      <c r="E8154" s="27" t="s">
        <v>14732</v>
      </c>
      <c r="F8154" s="27" t="s">
        <v>15244</v>
      </c>
      <c r="G8154" s="27" t="s">
        <v>15245</v>
      </c>
      <c r="H8154" s="27" t="s">
        <v>18</v>
      </c>
      <c r="I8154" s="27" t="s">
        <v>19</v>
      </c>
      <c r="J8154" s="27" t="s">
        <v>19</v>
      </c>
      <c r="K8154" s="27">
        <v>2</v>
      </c>
      <c r="L8154" s="27">
        <v>356</v>
      </c>
      <c r="M8154" s="27">
        <v>600</v>
      </c>
      <c r="N8154" s="27">
        <v>4</v>
      </c>
      <c r="O8154" s="27">
        <v>2018</v>
      </c>
      <c r="P8154" s="27">
        <v>7</v>
      </c>
      <c r="Q8154" s="27">
        <v>6</v>
      </c>
      <c r="R8154" s="28">
        <f>DATE('Raw Data'!$O8154,'Raw Data'!$P8154,'Raw Data'!$Q8154)</f>
        <v>43287</v>
      </c>
      <c r="S8154" s="27" t="str">
        <f>CONCATENATE(MID('Raw Data'!$H8154,FIND("(",'Raw Data'!$H8154)+1,FIND(")",'Raw Data'!$H8154)-FIND("(",'Raw Data'!$H8154)-1),"",'Raw Data'!$M8154)</f>
        <v>Rs.600</v>
      </c>
      <c r="T8154" s="27">
        <f t="shared" si="127"/>
        <v>1</v>
      </c>
      <c r="U8154" s="29">
        <f>'Raw Data'!$M8154*'Raw Data'!$T8154</f>
        <v>600</v>
      </c>
    </row>
    <row r="8155" spans="1:21" x14ac:dyDescent="0.3">
      <c r="A8155" s="20">
        <v>3000996</v>
      </c>
      <c r="B8155" s="27" t="s">
        <v>15246</v>
      </c>
      <c r="C8155" s="27">
        <v>1</v>
      </c>
      <c r="D8155" s="27" t="str">
        <f>VLOOKUP('Raw Data'!$C8155,'country description'!$A$2:$B$16,2,0)</f>
        <v>India</v>
      </c>
      <c r="E8155" s="27" t="s">
        <v>10230</v>
      </c>
      <c r="F8155" s="27" t="s">
        <v>15247</v>
      </c>
      <c r="G8155" s="27" t="s">
        <v>1211</v>
      </c>
      <c r="H8155" s="27" t="s">
        <v>18</v>
      </c>
      <c r="I8155" s="27" t="s">
        <v>19</v>
      </c>
      <c r="J8155" s="27" t="s">
        <v>19</v>
      </c>
      <c r="K8155" s="27">
        <v>2</v>
      </c>
      <c r="L8155" s="27">
        <v>221</v>
      </c>
      <c r="M8155" s="27">
        <v>700</v>
      </c>
      <c r="N8155" s="27">
        <v>4.2</v>
      </c>
      <c r="O8155" s="27">
        <v>2010</v>
      </c>
      <c r="P8155" s="27">
        <v>7</v>
      </c>
      <c r="Q8155" s="27">
        <v>17</v>
      </c>
      <c r="R8155" s="28">
        <f>DATE('Raw Data'!$O8155,'Raw Data'!$P8155,'Raw Data'!$Q8155)</f>
        <v>40376</v>
      </c>
      <c r="S8155" s="27" t="str">
        <f>CONCATENATE(MID('Raw Data'!$H8155,FIND("(",'Raw Data'!$H8155)+1,FIND(")",'Raw Data'!$H8155)-FIND("(",'Raw Data'!$H8155)-1),"",'Raw Data'!$M8155)</f>
        <v>Rs.700</v>
      </c>
      <c r="T8155" s="27">
        <f t="shared" si="127"/>
        <v>1</v>
      </c>
      <c r="U8155" s="29">
        <f>'Raw Data'!$M8155*'Raw Data'!$T8155</f>
        <v>700</v>
      </c>
    </row>
    <row r="8156" spans="1:21" x14ac:dyDescent="0.3">
      <c r="A8156" s="20">
        <v>3500059</v>
      </c>
      <c r="B8156" s="27" t="s">
        <v>15248</v>
      </c>
      <c r="C8156" s="27">
        <v>1</v>
      </c>
      <c r="D8156" s="27" t="str">
        <f>VLOOKUP('Raw Data'!$C8156,'country description'!$A$2:$B$16,2,0)</f>
        <v>India</v>
      </c>
      <c r="E8156" s="27" t="s">
        <v>2362</v>
      </c>
      <c r="F8156" s="27" t="s">
        <v>15249</v>
      </c>
      <c r="G8156" s="27" t="s">
        <v>393</v>
      </c>
      <c r="H8156" s="27" t="s">
        <v>18</v>
      </c>
      <c r="I8156" s="27" t="s">
        <v>19</v>
      </c>
      <c r="J8156" s="27" t="s">
        <v>19</v>
      </c>
      <c r="K8156" s="27">
        <v>3</v>
      </c>
      <c r="L8156" s="27">
        <v>230</v>
      </c>
      <c r="M8156" s="27">
        <v>550</v>
      </c>
      <c r="N8156" s="27">
        <v>3.8</v>
      </c>
      <c r="O8156" s="27">
        <v>2015</v>
      </c>
      <c r="P8156" s="27">
        <v>7</v>
      </c>
      <c r="Q8156" s="27">
        <v>27</v>
      </c>
      <c r="R8156" s="28">
        <f>DATE('Raw Data'!$O8156,'Raw Data'!$P8156,'Raw Data'!$Q8156)</f>
        <v>42212</v>
      </c>
      <c r="S8156" s="27" t="str">
        <f>CONCATENATE(MID('Raw Data'!$H8156,FIND("(",'Raw Data'!$H8156)+1,FIND(")",'Raw Data'!$H8156)-FIND("(",'Raw Data'!$H8156)-1),"",'Raw Data'!$M8156)</f>
        <v>Rs.550</v>
      </c>
      <c r="T8156" s="27">
        <f t="shared" si="127"/>
        <v>1</v>
      </c>
      <c r="U8156" s="29">
        <f>'Raw Data'!$M8156*'Raw Data'!$T8156</f>
        <v>550</v>
      </c>
    </row>
    <row r="8157" spans="1:21" x14ac:dyDescent="0.3">
      <c r="A8157" s="20">
        <v>3500081</v>
      </c>
      <c r="B8157" s="27" t="s">
        <v>15250</v>
      </c>
      <c r="C8157" s="27">
        <v>1</v>
      </c>
      <c r="D8157" s="27" t="str">
        <f>VLOOKUP('Raw Data'!$C8157,'country description'!$A$2:$B$16,2,0)</f>
        <v>India</v>
      </c>
      <c r="E8157" s="27" t="s">
        <v>2362</v>
      </c>
      <c r="F8157" s="27" t="s">
        <v>15251</v>
      </c>
      <c r="G8157" s="27" t="s">
        <v>407</v>
      </c>
      <c r="H8157" s="27" t="s">
        <v>18</v>
      </c>
      <c r="I8157" s="27" t="s">
        <v>19</v>
      </c>
      <c r="J8157" s="27" t="s">
        <v>19</v>
      </c>
      <c r="K8157" s="27">
        <v>3</v>
      </c>
      <c r="L8157" s="27">
        <v>94</v>
      </c>
      <c r="M8157" s="27">
        <v>500</v>
      </c>
      <c r="N8157" s="27">
        <v>4</v>
      </c>
      <c r="O8157" s="27">
        <v>2014</v>
      </c>
      <c r="P8157" s="27">
        <v>7</v>
      </c>
      <c r="Q8157" s="27">
        <v>23</v>
      </c>
      <c r="R8157" s="28">
        <f>DATE('Raw Data'!$O8157,'Raw Data'!$P8157,'Raw Data'!$Q8157)</f>
        <v>41843</v>
      </c>
      <c r="S8157" s="27" t="str">
        <f>CONCATENATE(MID('Raw Data'!$H8157,FIND("(",'Raw Data'!$H8157)+1,FIND(")",'Raw Data'!$H8157)-FIND("(",'Raw Data'!$H8157)-1),"",'Raw Data'!$M8157)</f>
        <v>Rs.500</v>
      </c>
      <c r="T8157" s="27">
        <f t="shared" si="127"/>
        <v>1</v>
      </c>
      <c r="U8157" s="29">
        <f>'Raw Data'!$M8157*'Raw Data'!$T8157</f>
        <v>500</v>
      </c>
    </row>
    <row r="8158" spans="1:21" x14ac:dyDescent="0.3">
      <c r="A8158" s="20">
        <v>307309</v>
      </c>
      <c r="B8158" s="27" t="s">
        <v>11239</v>
      </c>
      <c r="C8158" s="27">
        <v>1</v>
      </c>
      <c r="D8158" s="27" t="str">
        <f>VLOOKUP('Raw Data'!$C8158,'country description'!$A$2:$B$16,2,0)</f>
        <v>India</v>
      </c>
      <c r="E8158" s="27" t="s">
        <v>10504</v>
      </c>
      <c r="F8158" s="27" t="s">
        <v>15252</v>
      </c>
      <c r="G8158" s="27" t="s">
        <v>2375</v>
      </c>
      <c r="H8158" s="27" t="s">
        <v>18</v>
      </c>
      <c r="I8158" s="27" t="s">
        <v>24</v>
      </c>
      <c r="J8158" s="27" t="s">
        <v>24</v>
      </c>
      <c r="K8158" s="27">
        <v>4</v>
      </c>
      <c r="L8158" s="27">
        <v>1065</v>
      </c>
      <c r="M8158" s="27">
        <v>2000</v>
      </c>
      <c r="N8158" s="27">
        <v>3.8</v>
      </c>
      <c r="O8158" s="27">
        <v>2016</v>
      </c>
      <c r="P8158" s="27">
        <v>2</v>
      </c>
      <c r="Q8158" s="27">
        <v>26</v>
      </c>
      <c r="R8158" s="28">
        <f>DATE('Raw Data'!$O8158,'Raw Data'!$P8158,'Raw Data'!$Q8158)</f>
        <v>42426</v>
      </c>
      <c r="S8158" s="27" t="str">
        <f>CONCATENATE(MID('Raw Data'!$H8158,FIND("(",'Raw Data'!$H8158)+1,FIND(")",'Raw Data'!$H8158)-FIND("(",'Raw Data'!$H8158)-1),"",'Raw Data'!$M8158)</f>
        <v>Rs.2000</v>
      </c>
      <c r="T8158" s="27">
        <f t="shared" si="127"/>
        <v>1</v>
      </c>
      <c r="U8158" s="29">
        <f>'Raw Data'!$M8158*'Raw Data'!$T8158</f>
        <v>2000</v>
      </c>
    </row>
    <row r="8159" spans="1:21" x14ac:dyDescent="0.3">
      <c r="A8159" s="20">
        <v>130021</v>
      </c>
      <c r="B8159" s="27" t="s">
        <v>15253</v>
      </c>
      <c r="C8159" s="27">
        <v>1</v>
      </c>
      <c r="D8159" s="27" t="str">
        <f>VLOOKUP('Raw Data'!$C8159,'country description'!$A$2:$B$16,2,0)</f>
        <v>India</v>
      </c>
      <c r="E8159" s="27" t="s">
        <v>2365</v>
      </c>
      <c r="F8159" s="27" t="s">
        <v>15254</v>
      </c>
      <c r="G8159" s="27" t="s">
        <v>15255</v>
      </c>
      <c r="H8159" s="27" t="s">
        <v>18</v>
      </c>
      <c r="I8159" s="27" t="s">
        <v>19</v>
      </c>
      <c r="J8159" s="27" t="s">
        <v>19</v>
      </c>
      <c r="K8159" s="27">
        <v>3</v>
      </c>
      <c r="L8159" s="27">
        <v>1221</v>
      </c>
      <c r="M8159" s="27">
        <v>800</v>
      </c>
      <c r="N8159" s="27">
        <v>3.7</v>
      </c>
      <c r="O8159" s="27">
        <v>2016</v>
      </c>
      <c r="P8159" s="27">
        <v>7</v>
      </c>
      <c r="Q8159" s="27">
        <v>11</v>
      </c>
      <c r="R8159" s="28">
        <f>DATE('Raw Data'!$O8159,'Raw Data'!$P8159,'Raw Data'!$Q8159)</f>
        <v>42562</v>
      </c>
      <c r="S8159" s="27" t="str">
        <f>CONCATENATE(MID('Raw Data'!$H8159,FIND("(",'Raw Data'!$H8159)+1,FIND(")",'Raw Data'!$H8159)-FIND("(",'Raw Data'!$H8159)-1),"",'Raw Data'!$M8159)</f>
        <v>Rs.800</v>
      </c>
      <c r="T8159" s="27">
        <f t="shared" si="127"/>
        <v>1</v>
      </c>
      <c r="U8159" s="29">
        <f>'Raw Data'!$M8159*'Raw Data'!$T8159</f>
        <v>800</v>
      </c>
    </row>
    <row r="8160" spans="1:21" x14ac:dyDescent="0.3">
      <c r="A8160" s="20">
        <v>4719</v>
      </c>
      <c r="B8160" s="27" t="s">
        <v>15256</v>
      </c>
      <c r="C8160" s="27">
        <v>1</v>
      </c>
      <c r="D8160" s="27" t="str">
        <f>VLOOKUP('Raw Data'!$C8160,'country description'!$A$2:$B$16,2,0)</f>
        <v>India</v>
      </c>
      <c r="E8160" s="27" t="s">
        <v>10504</v>
      </c>
      <c r="F8160" s="27" t="s">
        <v>10571</v>
      </c>
      <c r="G8160" s="27" t="s">
        <v>390</v>
      </c>
      <c r="H8160" s="27" t="s">
        <v>18</v>
      </c>
      <c r="I8160" s="27" t="s">
        <v>24</v>
      </c>
      <c r="J8160" s="27" t="s">
        <v>19</v>
      </c>
      <c r="K8160" s="27">
        <v>4</v>
      </c>
      <c r="L8160" s="27">
        <v>111</v>
      </c>
      <c r="M8160" s="27">
        <v>2000</v>
      </c>
      <c r="N8160" s="27">
        <v>4</v>
      </c>
      <c r="O8160" s="27">
        <v>2010</v>
      </c>
      <c r="P8160" s="27">
        <v>2</v>
      </c>
      <c r="Q8160" s="27">
        <v>10</v>
      </c>
      <c r="R8160" s="28">
        <f>DATE('Raw Data'!$O8160,'Raw Data'!$P8160,'Raw Data'!$Q8160)</f>
        <v>40219</v>
      </c>
      <c r="S8160" s="27" t="str">
        <f>CONCATENATE(MID('Raw Data'!$H8160,FIND("(",'Raw Data'!$H8160)+1,FIND(")",'Raw Data'!$H8160)-FIND("(",'Raw Data'!$H8160)-1),"",'Raw Data'!$M8160)</f>
        <v>Rs.2000</v>
      </c>
      <c r="T8160" s="27">
        <f t="shared" si="127"/>
        <v>1</v>
      </c>
      <c r="U8160" s="29">
        <f>'Raw Data'!$M8160*'Raw Data'!$T8160</f>
        <v>2000</v>
      </c>
    </row>
    <row r="8161" spans="1:21" x14ac:dyDescent="0.3">
      <c r="A8161" s="20">
        <v>6700</v>
      </c>
      <c r="B8161" s="27" t="s">
        <v>15257</v>
      </c>
      <c r="C8161" s="27">
        <v>1</v>
      </c>
      <c r="D8161" s="27" t="str">
        <f>VLOOKUP('Raw Data'!$C8161,'country description'!$A$2:$B$16,2,0)</f>
        <v>India</v>
      </c>
      <c r="E8161" s="27" t="s">
        <v>10504</v>
      </c>
      <c r="F8161" s="27" t="s">
        <v>15258</v>
      </c>
      <c r="G8161" s="27" t="s">
        <v>437</v>
      </c>
      <c r="H8161" s="27" t="s">
        <v>18</v>
      </c>
      <c r="I8161" s="27" t="s">
        <v>24</v>
      </c>
      <c r="J8161" s="27" t="s">
        <v>19</v>
      </c>
      <c r="K8161" s="27">
        <v>4</v>
      </c>
      <c r="L8161" s="27">
        <v>137</v>
      </c>
      <c r="M8161" s="27">
        <v>2000</v>
      </c>
      <c r="N8161" s="27">
        <v>3.2</v>
      </c>
      <c r="O8161" s="27">
        <v>2014</v>
      </c>
      <c r="P8161" s="27">
        <v>2</v>
      </c>
      <c r="Q8161" s="27">
        <v>21</v>
      </c>
      <c r="R8161" s="28">
        <f>DATE('Raw Data'!$O8161,'Raw Data'!$P8161,'Raw Data'!$Q8161)</f>
        <v>41691</v>
      </c>
      <c r="S8161" s="27" t="str">
        <f>CONCATENATE(MID('Raw Data'!$H8161,FIND("(",'Raw Data'!$H8161)+1,FIND(")",'Raw Data'!$H8161)-FIND("(",'Raw Data'!$H8161)-1),"",'Raw Data'!$M8161)</f>
        <v>Rs.2000</v>
      </c>
      <c r="T8161" s="27">
        <f t="shared" si="127"/>
        <v>1</v>
      </c>
      <c r="U8161" s="29">
        <f>'Raw Data'!$M8161*'Raw Data'!$T8161</f>
        <v>2000</v>
      </c>
    </row>
    <row r="8162" spans="1:21" x14ac:dyDescent="0.3">
      <c r="A8162" s="20">
        <v>7231</v>
      </c>
      <c r="B8162" s="27" t="s">
        <v>15259</v>
      </c>
      <c r="C8162" s="27">
        <v>1</v>
      </c>
      <c r="D8162" s="27" t="str">
        <f>VLOOKUP('Raw Data'!$C8162,'country description'!$A$2:$B$16,2,0)</f>
        <v>India</v>
      </c>
      <c r="E8162" s="27" t="s">
        <v>10504</v>
      </c>
      <c r="F8162" s="27" t="s">
        <v>15260</v>
      </c>
      <c r="G8162" s="27" t="s">
        <v>15261</v>
      </c>
      <c r="H8162" s="27" t="s">
        <v>18</v>
      </c>
      <c r="I8162" s="27" t="s">
        <v>24</v>
      </c>
      <c r="J8162" s="27" t="s">
        <v>19</v>
      </c>
      <c r="K8162" s="27">
        <v>4</v>
      </c>
      <c r="L8162" s="27">
        <v>52</v>
      </c>
      <c r="M8162" s="27">
        <v>2000</v>
      </c>
      <c r="N8162" s="27">
        <v>3.2</v>
      </c>
      <c r="O8162" s="27">
        <v>2010</v>
      </c>
      <c r="P8162" s="27">
        <v>1</v>
      </c>
      <c r="Q8162" s="27">
        <v>8</v>
      </c>
      <c r="R8162" s="28">
        <f>DATE('Raw Data'!$O8162,'Raw Data'!$P8162,'Raw Data'!$Q8162)</f>
        <v>40186</v>
      </c>
      <c r="S8162" s="27" t="str">
        <f>CONCATENATE(MID('Raw Data'!$H8162,FIND("(",'Raw Data'!$H8162)+1,FIND(")",'Raw Data'!$H8162)-FIND("(",'Raw Data'!$H8162)-1),"",'Raw Data'!$M8162)</f>
        <v>Rs.2000</v>
      </c>
      <c r="T8162" s="27">
        <f t="shared" si="127"/>
        <v>1</v>
      </c>
      <c r="U8162" s="29">
        <f>'Raw Data'!$M8162*'Raw Data'!$T8162</f>
        <v>2000</v>
      </c>
    </row>
    <row r="8163" spans="1:21" x14ac:dyDescent="0.3">
      <c r="A8163" s="20">
        <v>2100849</v>
      </c>
      <c r="B8163" s="27" t="s">
        <v>15262</v>
      </c>
      <c r="C8163" s="27">
        <v>1</v>
      </c>
      <c r="D8163" s="27" t="str">
        <f>VLOOKUP('Raw Data'!$C8163,'country description'!$A$2:$B$16,2,0)</f>
        <v>India</v>
      </c>
      <c r="E8163" s="27" t="s">
        <v>3719</v>
      </c>
      <c r="F8163" s="27" t="s">
        <v>15263</v>
      </c>
      <c r="G8163" s="27" t="s">
        <v>15264</v>
      </c>
      <c r="H8163" s="27" t="s">
        <v>18</v>
      </c>
      <c r="I8163" s="27" t="s">
        <v>19</v>
      </c>
      <c r="J8163" s="27" t="s">
        <v>19</v>
      </c>
      <c r="K8163" s="27">
        <v>2</v>
      </c>
      <c r="L8163" s="27">
        <v>99</v>
      </c>
      <c r="M8163" s="27">
        <v>500</v>
      </c>
      <c r="N8163" s="27">
        <v>4.2</v>
      </c>
      <c r="O8163" s="27">
        <v>2011</v>
      </c>
      <c r="P8163" s="27">
        <v>7</v>
      </c>
      <c r="Q8163" s="27">
        <v>24</v>
      </c>
      <c r="R8163" s="28">
        <f>DATE('Raw Data'!$O8163,'Raw Data'!$P8163,'Raw Data'!$Q8163)</f>
        <v>40748</v>
      </c>
      <c r="S8163" s="27" t="str">
        <f>CONCATENATE(MID('Raw Data'!$H8163,FIND("(",'Raw Data'!$H8163)+1,FIND(")",'Raw Data'!$H8163)-FIND("(",'Raw Data'!$H8163)-1),"",'Raw Data'!$M8163)</f>
        <v>Rs.500</v>
      </c>
      <c r="T8163" s="27">
        <f t="shared" si="127"/>
        <v>1</v>
      </c>
      <c r="U8163" s="29">
        <f>'Raw Data'!$M8163*'Raw Data'!$T8163</f>
        <v>500</v>
      </c>
    </row>
    <row r="8164" spans="1:21" x14ac:dyDescent="0.3">
      <c r="A8164" s="20">
        <v>1401548</v>
      </c>
      <c r="B8164" s="27" t="s">
        <v>15265</v>
      </c>
      <c r="C8164" s="27">
        <v>1</v>
      </c>
      <c r="D8164" s="27" t="str">
        <f>VLOOKUP('Raw Data'!$C8164,'country description'!$A$2:$B$16,2,0)</f>
        <v>India</v>
      </c>
      <c r="E8164" s="27" t="s">
        <v>10240</v>
      </c>
      <c r="F8164" s="27" t="s">
        <v>15266</v>
      </c>
      <c r="G8164" s="27" t="s">
        <v>393</v>
      </c>
      <c r="H8164" s="27" t="s">
        <v>18</v>
      </c>
      <c r="I8164" s="27" t="s">
        <v>19</v>
      </c>
      <c r="J8164" s="27" t="s">
        <v>19</v>
      </c>
      <c r="K8164" s="27">
        <v>3</v>
      </c>
      <c r="L8164" s="27">
        <v>404</v>
      </c>
      <c r="M8164" s="27">
        <v>1200</v>
      </c>
      <c r="N8164" s="27">
        <v>4</v>
      </c>
      <c r="O8164" s="27">
        <v>2014</v>
      </c>
      <c r="P8164" s="27">
        <v>7</v>
      </c>
      <c r="Q8164" s="27">
        <v>11</v>
      </c>
      <c r="R8164" s="28">
        <f>DATE('Raw Data'!$O8164,'Raw Data'!$P8164,'Raw Data'!$Q8164)</f>
        <v>41831</v>
      </c>
      <c r="S8164" s="27" t="str">
        <f>CONCATENATE(MID('Raw Data'!$H8164,FIND("(",'Raw Data'!$H8164)+1,FIND(")",'Raw Data'!$H8164)-FIND("(",'Raw Data'!$H8164)-1),"",'Raw Data'!$M8164)</f>
        <v>Rs.1200</v>
      </c>
      <c r="T8164" s="27">
        <f t="shared" si="127"/>
        <v>1</v>
      </c>
      <c r="U8164" s="29">
        <f>'Raw Data'!$M8164*'Raw Data'!$T8164</f>
        <v>1200</v>
      </c>
    </row>
    <row r="8165" spans="1:21" x14ac:dyDescent="0.3">
      <c r="A8165" s="20">
        <v>103065</v>
      </c>
      <c r="B8165" s="27" t="s">
        <v>15267</v>
      </c>
      <c r="C8165" s="27">
        <v>1</v>
      </c>
      <c r="D8165" s="27" t="str">
        <f>VLOOKUP('Raw Data'!$C8165,'country description'!$A$2:$B$16,2,0)</f>
        <v>India</v>
      </c>
      <c r="E8165" s="27" t="s">
        <v>14916</v>
      </c>
      <c r="F8165" s="27" t="s">
        <v>15268</v>
      </c>
      <c r="G8165" s="27" t="s">
        <v>15269</v>
      </c>
      <c r="H8165" s="27" t="s">
        <v>18</v>
      </c>
      <c r="I8165" s="27" t="s">
        <v>19</v>
      </c>
      <c r="J8165" s="27" t="s">
        <v>19</v>
      </c>
      <c r="K8165" s="27">
        <v>3</v>
      </c>
      <c r="L8165" s="27">
        <v>212</v>
      </c>
      <c r="M8165" s="27">
        <v>1000</v>
      </c>
      <c r="N8165" s="27">
        <v>4</v>
      </c>
      <c r="O8165" s="27">
        <v>2016</v>
      </c>
      <c r="P8165" s="27">
        <v>7</v>
      </c>
      <c r="Q8165" s="27">
        <v>22</v>
      </c>
      <c r="R8165" s="28">
        <f>DATE('Raw Data'!$O8165,'Raw Data'!$P8165,'Raw Data'!$Q8165)</f>
        <v>42573</v>
      </c>
      <c r="S8165" s="27" t="str">
        <f>CONCATENATE(MID('Raw Data'!$H8165,FIND("(",'Raw Data'!$H8165)+1,FIND(")",'Raw Data'!$H8165)-FIND("(",'Raw Data'!$H8165)-1),"",'Raw Data'!$M8165)</f>
        <v>Rs.1000</v>
      </c>
      <c r="T8165" s="27">
        <f t="shared" si="127"/>
        <v>1</v>
      </c>
      <c r="U8165" s="29">
        <f>'Raw Data'!$M8165*'Raw Data'!$T8165</f>
        <v>1000</v>
      </c>
    </row>
    <row r="8166" spans="1:21" x14ac:dyDescent="0.3">
      <c r="A8166" s="20">
        <v>103147</v>
      </c>
      <c r="B8166" s="27" t="s">
        <v>15270</v>
      </c>
      <c r="C8166" s="27">
        <v>1</v>
      </c>
      <c r="D8166" s="27" t="str">
        <f>VLOOKUP('Raw Data'!$C8166,'country description'!$A$2:$B$16,2,0)</f>
        <v>India</v>
      </c>
      <c r="E8166" s="27" t="s">
        <v>14916</v>
      </c>
      <c r="F8166" s="27" t="s">
        <v>15271</v>
      </c>
      <c r="G8166" s="27" t="s">
        <v>15272</v>
      </c>
      <c r="H8166" s="27" t="s">
        <v>18</v>
      </c>
      <c r="I8166" s="27" t="s">
        <v>19</v>
      </c>
      <c r="J8166" s="27" t="s">
        <v>19</v>
      </c>
      <c r="K8166" s="27">
        <v>3</v>
      </c>
      <c r="L8166" s="27">
        <v>67</v>
      </c>
      <c r="M8166" s="27">
        <v>1500</v>
      </c>
      <c r="N8166" s="27">
        <v>3.9</v>
      </c>
      <c r="O8166" s="27">
        <v>2013</v>
      </c>
      <c r="P8166" s="27">
        <v>7</v>
      </c>
      <c r="Q8166" s="27">
        <v>27</v>
      </c>
      <c r="R8166" s="28">
        <f>DATE('Raw Data'!$O8166,'Raw Data'!$P8166,'Raw Data'!$Q8166)</f>
        <v>41482</v>
      </c>
      <c r="S8166" s="27" t="str">
        <f>CONCATENATE(MID('Raw Data'!$H8166,FIND("(",'Raw Data'!$H8166)+1,FIND(")",'Raw Data'!$H8166)-FIND("(",'Raw Data'!$H8166)-1),"",'Raw Data'!$M8166)</f>
        <v>Rs.1500</v>
      </c>
      <c r="T8166" s="27">
        <f t="shared" si="127"/>
        <v>1</v>
      </c>
      <c r="U8166" s="29">
        <f>'Raw Data'!$M8166*'Raw Data'!$T8166</f>
        <v>1500</v>
      </c>
    </row>
    <row r="8167" spans="1:21" x14ac:dyDescent="0.3">
      <c r="A8167" s="20">
        <v>18377936</v>
      </c>
      <c r="B8167" s="27" t="s">
        <v>15273</v>
      </c>
      <c r="C8167" s="27">
        <v>1</v>
      </c>
      <c r="D8167" s="27" t="str">
        <f>VLOOKUP('Raw Data'!$C8167,'country description'!$A$2:$B$16,2,0)</f>
        <v>India</v>
      </c>
      <c r="E8167" s="27" t="s">
        <v>10201</v>
      </c>
      <c r="F8167" s="27" t="s">
        <v>15274</v>
      </c>
      <c r="G8167" s="27" t="s">
        <v>15275</v>
      </c>
      <c r="H8167" s="27" t="s">
        <v>18</v>
      </c>
      <c r="I8167" s="27" t="s">
        <v>19</v>
      </c>
      <c r="J8167" s="27" t="s">
        <v>19</v>
      </c>
      <c r="K8167" s="27">
        <v>3</v>
      </c>
      <c r="L8167" s="27">
        <v>24</v>
      </c>
      <c r="M8167" s="27">
        <v>1000</v>
      </c>
      <c r="N8167" s="27">
        <v>4</v>
      </c>
      <c r="O8167" s="27">
        <v>2017</v>
      </c>
      <c r="P8167" s="27">
        <v>7</v>
      </c>
      <c r="Q8167" s="27">
        <v>2</v>
      </c>
      <c r="R8167" s="28">
        <f>DATE('Raw Data'!$O8167,'Raw Data'!$P8167,'Raw Data'!$Q8167)</f>
        <v>42918</v>
      </c>
      <c r="S8167" s="27" t="str">
        <f>CONCATENATE(MID('Raw Data'!$H8167,FIND("(",'Raw Data'!$H8167)+1,FIND(")",'Raw Data'!$H8167)-FIND("(",'Raw Data'!$H8167)-1),"",'Raw Data'!$M8167)</f>
        <v>Rs.1000</v>
      </c>
      <c r="T8167" s="27">
        <f t="shared" si="127"/>
        <v>1</v>
      </c>
      <c r="U8167" s="29">
        <f>'Raw Data'!$M8167*'Raw Data'!$T8167</f>
        <v>1000</v>
      </c>
    </row>
    <row r="8168" spans="1:21" x14ac:dyDescent="0.3">
      <c r="A8168" s="20">
        <v>2300162</v>
      </c>
      <c r="B8168" s="27" t="s">
        <v>15276</v>
      </c>
      <c r="C8168" s="27">
        <v>1</v>
      </c>
      <c r="D8168" s="27" t="str">
        <f>VLOOKUP('Raw Data'!$C8168,'country description'!$A$2:$B$16,2,0)</f>
        <v>India</v>
      </c>
      <c r="E8168" s="27" t="s">
        <v>10201</v>
      </c>
      <c r="F8168" s="27" t="s">
        <v>15277</v>
      </c>
      <c r="G8168" s="27" t="s">
        <v>587</v>
      </c>
      <c r="H8168" s="27" t="s">
        <v>18</v>
      </c>
      <c r="I8168" s="27" t="s">
        <v>19</v>
      </c>
      <c r="J8168" s="27" t="s">
        <v>19</v>
      </c>
      <c r="K8168" s="27">
        <v>2</v>
      </c>
      <c r="L8168" s="27">
        <v>49</v>
      </c>
      <c r="M8168" s="27">
        <v>350</v>
      </c>
      <c r="N8168" s="27">
        <v>3.4</v>
      </c>
      <c r="O8168" s="27">
        <v>2013</v>
      </c>
      <c r="P8168" s="27">
        <v>7</v>
      </c>
      <c r="Q8168" s="27">
        <v>15</v>
      </c>
      <c r="R8168" s="28">
        <f>DATE('Raw Data'!$O8168,'Raw Data'!$P8168,'Raw Data'!$Q8168)</f>
        <v>41470</v>
      </c>
      <c r="S8168" s="27" t="str">
        <f>CONCATENATE(MID('Raw Data'!$H8168,FIND("(",'Raw Data'!$H8168)+1,FIND(")",'Raw Data'!$H8168)-FIND("(",'Raw Data'!$H8168)-1),"",'Raw Data'!$M8168)</f>
        <v>Rs.350</v>
      </c>
      <c r="T8168" s="27">
        <f t="shared" si="127"/>
        <v>1</v>
      </c>
      <c r="U8168" s="29">
        <f>'Raw Data'!$M8168*'Raw Data'!$T8168</f>
        <v>350</v>
      </c>
    </row>
    <row r="8169" spans="1:21" x14ac:dyDescent="0.3">
      <c r="A8169" s="20">
        <v>95361</v>
      </c>
      <c r="B8169" s="27" t="s">
        <v>15278</v>
      </c>
      <c r="C8169" s="27">
        <v>1</v>
      </c>
      <c r="D8169" s="27" t="str">
        <f>VLOOKUP('Raw Data'!$C8169,'country description'!$A$2:$B$16,2,0)</f>
        <v>India</v>
      </c>
      <c r="E8169" s="27" t="s">
        <v>14954</v>
      </c>
      <c r="F8169" s="27" t="s">
        <v>15279</v>
      </c>
      <c r="G8169" s="27" t="s">
        <v>622</v>
      </c>
      <c r="H8169" s="27" t="s">
        <v>18</v>
      </c>
      <c r="I8169" s="27" t="s">
        <v>19</v>
      </c>
      <c r="J8169" s="27" t="s">
        <v>19</v>
      </c>
      <c r="K8169" s="27">
        <v>1</v>
      </c>
      <c r="L8169" s="27">
        <v>281</v>
      </c>
      <c r="M8169" s="27">
        <v>350</v>
      </c>
      <c r="N8169" s="27">
        <v>3.8</v>
      </c>
      <c r="O8169" s="27">
        <v>2015</v>
      </c>
      <c r="P8169" s="27">
        <v>7</v>
      </c>
      <c r="Q8169" s="27">
        <v>4</v>
      </c>
      <c r="R8169" s="28">
        <f>DATE('Raw Data'!$O8169,'Raw Data'!$P8169,'Raw Data'!$Q8169)</f>
        <v>42189</v>
      </c>
      <c r="S8169" s="27" t="str">
        <f>CONCATENATE(MID('Raw Data'!$H8169,FIND("(",'Raw Data'!$H8169)+1,FIND(")",'Raw Data'!$H8169)-FIND("(",'Raw Data'!$H8169)-1),"",'Raw Data'!$M8169)</f>
        <v>Rs.350</v>
      </c>
      <c r="T8169" s="27">
        <f t="shared" si="127"/>
        <v>1</v>
      </c>
      <c r="U8169" s="29">
        <f>'Raw Data'!$M8169*'Raw Data'!$T8169</f>
        <v>350</v>
      </c>
    </row>
    <row r="8170" spans="1:21" x14ac:dyDescent="0.3">
      <c r="A8170" s="20">
        <v>801636</v>
      </c>
      <c r="B8170" s="27" t="s">
        <v>15280</v>
      </c>
      <c r="C8170" s="27">
        <v>1</v>
      </c>
      <c r="D8170" s="27" t="str">
        <f>VLOOKUP('Raw Data'!$C8170,'country description'!$A$2:$B$16,2,0)</f>
        <v>India</v>
      </c>
      <c r="E8170" s="27" t="s">
        <v>10868</v>
      </c>
      <c r="F8170" s="27" t="s">
        <v>15281</v>
      </c>
      <c r="G8170" s="27" t="s">
        <v>15282</v>
      </c>
      <c r="H8170" s="27" t="s">
        <v>18</v>
      </c>
      <c r="I8170" s="27" t="s">
        <v>19</v>
      </c>
      <c r="J8170" s="27" t="s">
        <v>19</v>
      </c>
      <c r="K8170" s="27">
        <v>2</v>
      </c>
      <c r="L8170" s="27">
        <v>165</v>
      </c>
      <c r="M8170" s="27">
        <v>400</v>
      </c>
      <c r="N8170" s="27">
        <v>4.0999999999999996</v>
      </c>
      <c r="O8170" s="27">
        <v>2015</v>
      </c>
      <c r="P8170" s="27">
        <v>7</v>
      </c>
      <c r="Q8170" s="27">
        <v>1</v>
      </c>
      <c r="R8170" s="28">
        <f>DATE('Raw Data'!$O8170,'Raw Data'!$P8170,'Raw Data'!$Q8170)</f>
        <v>42186</v>
      </c>
      <c r="S8170" s="27" t="str">
        <f>CONCATENATE(MID('Raw Data'!$H8170,FIND("(",'Raw Data'!$H8170)+1,FIND(")",'Raw Data'!$H8170)-FIND("(",'Raw Data'!$H8170)-1),"",'Raw Data'!$M8170)</f>
        <v>Rs.400</v>
      </c>
      <c r="T8170" s="27">
        <f t="shared" si="127"/>
        <v>1</v>
      </c>
      <c r="U8170" s="29">
        <f>'Raw Data'!$M8170*'Raw Data'!$T8170</f>
        <v>400</v>
      </c>
    </row>
    <row r="8171" spans="1:21" x14ac:dyDescent="0.3">
      <c r="A8171" s="20">
        <v>801269</v>
      </c>
      <c r="B8171" s="27" t="s">
        <v>15283</v>
      </c>
      <c r="C8171" s="27">
        <v>1</v>
      </c>
      <c r="D8171" s="27" t="str">
        <f>VLOOKUP('Raw Data'!$C8171,'country description'!$A$2:$B$16,2,0)</f>
        <v>India</v>
      </c>
      <c r="E8171" s="27" t="s">
        <v>10868</v>
      </c>
      <c r="F8171" s="27" t="s">
        <v>15284</v>
      </c>
      <c r="G8171" s="27" t="s">
        <v>15285</v>
      </c>
      <c r="H8171" s="27" t="s">
        <v>18</v>
      </c>
      <c r="I8171" s="27" t="s">
        <v>19</v>
      </c>
      <c r="J8171" s="27" t="s">
        <v>19</v>
      </c>
      <c r="K8171" s="27">
        <v>3</v>
      </c>
      <c r="L8171" s="27">
        <v>887</v>
      </c>
      <c r="M8171" s="27">
        <v>1000</v>
      </c>
      <c r="N8171" s="27">
        <v>4.3</v>
      </c>
      <c r="O8171" s="27">
        <v>2015</v>
      </c>
      <c r="P8171" s="27">
        <v>7</v>
      </c>
      <c r="Q8171" s="27">
        <v>5</v>
      </c>
      <c r="R8171" s="28">
        <f>DATE('Raw Data'!$O8171,'Raw Data'!$P8171,'Raw Data'!$Q8171)</f>
        <v>42190</v>
      </c>
      <c r="S8171" s="27" t="str">
        <f>CONCATENATE(MID('Raw Data'!$H8171,FIND("(",'Raw Data'!$H8171)+1,FIND(")",'Raw Data'!$H8171)-FIND("(",'Raw Data'!$H8171)-1),"",'Raw Data'!$M8171)</f>
        <v>Rs.1000</v>
      </c>
      <c r="T8171" s="27">
        <f t="shared" si="127"/>
        <v>1</v>
      </c>
      <c r="U8171" s="29">
        <f>'Raw Data'!$M8171*'Raw Data'!$T8171</f>
        <v>1000</v>
      </c>
    </row>
    <row r="8172" spans="1:21" x14ac:dyDescent="0.3">
      <c r="A8172" s="20">
        <v>2711</v>
      </c>
      <c r="B8172" s="27" t="s">
        <v>15286</v>
      </c>
      <c r="C8172" s="27">
        <v>1</v>
      </c>
      <c r="D8172" s="27" t="str">
        <f>VLOOKUP('Raw Data'!$C8172,'country description'!$A$2:$B$16,2,0)</f>
        <v>India</v>
      </c>
      <c r="E8172" s="27" t="s">
        <v>10504</v>
      </c>
      <c r="F8172" s="27" t="s">
        <v>15287</v>
      </c>
      <c r="G8172" s="27" t="s">
        <v>512</v>
      </c>
      <c r="H8172" s="27" t="s">
        <v>18</v>
      </c>
      <c r="I8172" s="27" t="s">
        <v>19</v>
      </c>
      <c r="J8172" s="27" t="s">
        <v>19</v>
      </c>
      <c r="K8172" s="27">
        <v>4</v>
      </c>
      <c r="L8172" s="27">
        <v>36</v>
      </c>
      <c r="M8172" s="27">
        <v>2000</v>
      </c>
      <c r="N8172" s="27">
        <v>3.3</v>
      </c>
      <c r="O8172" s="27">
        <v>2014</v>
      </c>
      <c r="P8172" s="27">
        <v>1</v>
      </c>
      <c r="Q8172" s="27">
        <v>8</v>
      </c>
      <c r="R8172" s="28">
        <f>DATE('Raw Data'!$O8172,'Raw Data'!$P8172,'Raw Data'!$Q8172)</f>
        <v>41647</v>
      </c>
      <c r="S8172" s="27" t="str">
        <f>CONCATENATE(MID('Raw Data'!$H8172,FIND("(",'Raw Data'!$H8172)+1,FIND(")",'Raw Data'!$H8172)-FIND("(",'Raw Data'!$H8172)-1),"",'Raw Data'!$M8172)</f>
        <v>Rs.2000</v>
      </c>
      <c r="T8172" s="27">
        <f t="shared" si="127"/>
        <v>1</v>
      </c>
      <c r="U8172" s="29">
        <f>'Raw Data'!$M8172*'Raw Data'!$T8172</f>
        <v>2000</v>
      </c>
    </row>
    <row r="8173" spans="1:21" x14ac:dyDescent="0.3">
      <c r="A8173" s="20">
        <v>15005</v>
      </c>
      <c r="B8173" s="27" t="s">
        <v>15288</v>
      </c>
      <c r="C8173" s="27">
        <v>1</v>
      </c>
      <c r="D8173" s="27" t="str">
        <f>VLOOKUP('Raw Data'!$C8173,'country description'!$A$2:$B$16,2,0)</f>
        <v>India</v>
      </c>
      <c r="E8173" s="27" t="s">
        <v>15187</v>
      </c>
      <c r="F8173" s="27" t="s">
        <v>15289</v>
      </c>
      <c r="G8173" s="27" t="s">
        <v>393</v>
      </c>
      <c r="H8173" s="27" t="s">
        <v>18</v>
      </c>
      <c r="I8173" s="27" t="s">
        <v>19</v>
      </c>
      <c r="J8173" s="27" t="s">
        <v>19</v>
      </c>
      <c r="K8173" s="27">
        <v>3</v>
      </c>
      <c r="L8173" s="27">
        <v>191</v>
      </c>
      <c r="M8173" s="27">
        <v>1400</v>
      </c>
      <c r="N8173" s="27">
        <v>4.0999999999999996</v>
      </c>
      <c r="O8173" s="27">
        <v>2017</v>
      </c>
      <c r="P8173" s="27">
        <v>7</v>
      </c>
      <c r="Q8173" s="27">
        <v>5</v>
      </c>
      <c r="R8173" s="28">
        <f>DATE('Raw Data'!$O8173,'Raw Data'!$P8173,'Raw Data'!$Q8173)</f>
        <v>42921</v>
      </c>
      <c r="S8173" s="27" t="str">
        <f>CONCATENATE(MID('Raw Data'!$H8173,FIND("(",'Raw Data'!$H8173)+1,FIND(")",'Raw Data'!$H8173)-FIND("(",'Raw Data'!$H8173)-1),"",'Raw Data'!$M8173)</f>
        <v>Rs.1400</v>
      </c>
      <c r="T8173" s="27">
        <f t="shared" si="127"/>
        <v>1</v>
      </c>
      <c r="U8173" s="29">
        <f>'Raw Data'!$M8173*'Raw Data'!$T8173</f>
        <v>1400</v>
      </c>
    </row>
    <row r="8174" spans="1:21" x14ac:dyDescent="0.3">
      <c r="A8174" s="20">
        <v>15104</v>
      </c>
      <c r="B8174" s="27" t="s">
        <v>2023</v>
      </c>
      <c r="C8174" s="27">
        <v>1</v>
      </c>
      <c r="D8174" s="27" t="str">
        <f>VLOOKUP('Raw Data'!$C8174,'country description'!$A$2:$B$16,2,0)</f>
        <v>India</v>
      </c>
      <c r="E8174" s="27" t="s">
        <v>15187</v>
      </c>
      <c r="F8174" s="27" t="s">
        <v>15290</v>
      </c>
      <c r="G8174" s="27" t="s">
        <v>2814</v>
      </c>
      <c r="H8174" s="27" t="s">
        <v>18</v>
      </c>
      <c r="I8174" s="27" t="s">
        <v>19</v>
      </c>
      <c r="J8174" s="27" t="s">
        <v>19</v>
      </c>
      <c r="K8174" s="27">
        <v>3</v>
      </c>
      <c r="L8174" s="27">
        <v>156</v>
      </c>
      <c r="M8174" s="27">
        <v>1200</v>
      </c>
      <c r="N8174" s="27">
        <v>3.8</v>
      </c>
      <c r="O8174" s="27">
        <v>2018</v>
      </c>
      <c r="P8174" s="27">
        <v>7</v>
      </c>
      <c r="Q8174" s="27">
        <v>26</v>
      </c>
      <c r="R8174" s="28">
        <f>DATE('Raw Data'!$O8174,'Raw Data'!$P8174,'Raw Data'!$Q8174)</f>
        <v>43307</v>
      </c>
      <c r="S8174" s="27" t="str">
        <f>CONCATENATE(MID('Raw Data'!$H8174,FIND("(",'Raw Data'!$H8174)+1,FIND(")",'Raw Data'!$H8174)-FIND("(",'Raw Data'!$H8174)-1),"",'Raw Data'!$M8174)</f>
        <v>Rs.1200</v>
      </c>
      <c r="T8174" s="27">
        <f t="shared" si="127"/>
        <v>1</v>
      </c>
      <c r="U8174" s="29">
        <f>'Raw Data'!$M8174*'Raw Data'!$T8174</f>
        <v>1200</v>
      </c>
    </row>
    <row r="8175" spans="1:21" x14ac:dyDescent="0.3">
      <c r="A8175" s="20">
        <v>15321</v>
      </c>
      <c r="B8175" s="27" t="s">
        <v>3231</v>
      </c>
      <c r="C8175" s="27">
        <v>1</v>
      </c>
      <c r="D8175" s="27" t="str">
        <f>VLOOKUP('Raw Data'!$C8175,'country description'!$A$2:$B$16,2,0)</f>
        <v>India</v>
      </c>
      <c r="E8175" s="27" t="s">
        <v>15187</v>
      </c>
      <c r="F8175" s="27" t="s">
        <v>15291</v>
      </c>
      <c r="G8175" s="27" t="s">
        <v>2801</v>
      </c>
      <c r="H8175" s="27" t="s">
        <v>18</v>
      </c>
      <c r="I8175" s="27" t="s">
        <v>19</v>
      </c>
      <c r="J8175" s="27" t="s">
        <v>19</v>
      </c>
      <c r="K8175" s="27">
        <v>3</v>
      </c>
      <c r="L8175" s="27">
        <v>325</v>
      </c>
      <c r="M8175" s="27">
        <v>1200</v>
      </c>
      <c r="N8175" s="27">
        <v>4.4000000000000004</v>
      </c>
      <c r="O8175" s="27">
        <v>2016</v>
      </c>
      <c r="P8175" s="27">
        <v>7</v>
      </c>
      <c r="Q8175" s="27">
        <v>14</v>
      </c>
      <c r="R8175" s="28">
        <f>DATE('Raw Data'!$O8175,'Raw Data'!$P8175,'Raw Data'!$Q8175)</f>
        <v>42565</v>
      </c>
      <c r="S8175" s="27" t="str">
        <f>CONCATENATE(MID('Raw Data'!$H8175,FIND("(",'Raw Data'!$H8175)+1,FIND(")",'Raw Data'!$H8175)-FIND("(",'Raw Data'!$H8175)-1),"",'Raw Data'!$M8175)</f>
        <v>Rs.1200</v>
      </c>
      <c r="T8175" s="27">
        <f t="shared" si="127"/>
        <v>1</v>
      </c>
      <c r="U8175" s="29">
        <f>'Raw Data'!$M8175*'Raw Data'!$T8175</f>
        <v>1200</v>
      </c>
    </row>
    <row r="8176" spans="1:21" x14ac:dyDescent="0.3">
      <c r="A8176" s="20">
        <v>15091</v>
      </c>
      <c r="B8176" s="27" t="s">
        <v>15292</v>
      </c>
      <c r="C8176" s="27">
        <v>1</v>
      </c>
      <c r="D8176" s="27" t="str">
        <f>VLOOKUP('Raw Data'!$C8176,'country description'!$A$2:$B$16,2,0)</f>
        <v>India</v>
      </c>
      <c r="E8176" s="27" t="s">
        <v>15187</v>
      </c>
      <c r="F8176" s="27" t="s">
        <v>15293</v>
      </c>
      <c r="G8176" s="27" t="s">
        <v>390</v>
      </c>
      <c r="H8176" s="27" t="s">
        <v>18</v>
      </c>
      <c r="I8176" s="27" t="s">
        <v>19</v>
      </c>
      <c r="J8176" s="27" t="s">
        <v>19</v>
      </c>
      <c r="K8176" s="27">
        <v>2</v>
      </c>
      <c r="L8176" s="27">
        <v>196</v>
      </c>
      <c r="M8176" s="27">
        <v>800</v>
      </c>
      <c r="N8176" s="27">
        <v>4.5999999999999996</v>
      </c>
      <c r="O8176" s="27">
        <v>2010</v>
      </c>
      <c r="P8176" s="27">
        <v>7</v>
      </c>
      <c r="Q8176" s="27">
        <v>14</v>
      </c>
      <c r="R8176" s="28">
        <f>DATE('Raw Data'!$O8176,'Raw Data'!$P8176,'Raw Data'!$Q8176)</f>
        <v>40373</v>
      </c>
      <c r="S8176" s="27" t="str">
        <f>CONCATENATE(MID('Raw Data'!$H8176,FIND("(",'Raw Data'!$H8176)+1,FIND(")",'Raw Data'!$H8176)-FIND("(",'Raw Data'!$H8176)-1),"",'Raw Data'!$M8176)</f>
        <v>Rs.800</v>
      </c>
      <c r="T8176" s="27">
        <f t="shared" si="127"/>
        <v>1</v>
      </c>
      <c r="U8176" s="29">
        <f>'Raw Data'!$M8176*'Raw Data'!$T8176</f>
        <v>800</v>
      </c>
    </row>
    <row r="8177" spans="1:21" x14ac:dyDescent="0.3">
      <c r="A8177" s="20">
        <v>3100159</v>
      </c>
      <c r="B8177" s="27" t="s">
        <v>15294</v>
      </c>
      <c r="C8177" s="27">
        <v>1</v>
      </c>
      <c r="D8177" s="27" t="str">
        <f>VLOOKUP('Raw Data'!$C8177,'country description'!$A$2:$B$16,2,0)</f>
        <v>India</v>
      </c>
      <c r="E8177" s="27" t="s">
        <v>10643</v>
      </c>
      <c r="F8177" s="27" t="s">
        <v>15295</v>
      </c>
      <c r="G8177" s="27" t="s">
        <v>1640</v>
      </c>
      <c r="H8177" s="27" t="s">
        <v>18</v>
      </c>
      <c r="I8177" s="27" t="s">
        <v>19</v>
      </c>
      <c r="J8177" s="27" t="s">
        <v>19</v>
      </c>
      <c r="K8177" s="27">
        <v>1</v>
      </c>
      <c r="L8177" s="27">
        <v>196</v>
      </c>
      <c r="M8177" s="27">
        <v>200</v>
      </c>
      <c r="N8177" s="27">
        <v>3.9</v>
      </c>
      <c r="O8177" s="27">
        <v>2015</v>
      </c>
      <c r="P8177" s="27">
        <v>7</v>
      </c>
      <c r="Q8177" s="27">
        <v>12</v>
      </c>
      <c r="R8177" s="28">
        <f>DATE('Raw Data'!$O8177,'Raw Data'!$P8177,'Raw Data'!$Q8177)</f>
        <v>42197</v>
      </c>
      <c r="S8177" s="27" t="str">
        <f>CONCATENATE(MID('Raw Data'!$H8177,FIND("(",'Raw Data'!$H8177)+1,FIND(")",'Raw Data'!$H8177)-FIND("(",'Raw Data'!$H8177)-1),"",'Raw Data'!$M8177)</f>
        <v>Rs.200</v>
      </c>
      <c r="T8177" s="27">
        <f t="shared" si="127"/>
        <v>1</v>
      </c>
      <c r="U8177" s="29">
        <f>'Raw Data'!$M8177*'Raw Data'!$T8177</f>
        <v>200</v>
      </c>
    </row>
    <row r="8178" spans="1:21" x14ac:dyDescent="0.3">
      <c r="A8178" s="20">
        <v>3100143</v>
      </c>
      <c r="B8178" s="27" t="s">
        <v>15296</v>
      </c>
      <c r="C8178" s="27">
        <v>1</v>
      </c>
      <c r="D8178" s="27" t="str">
        <f>VLOOKUP('Raw Data'!$C8178,'country description'!$A$2:$B$16,2,0)</f>
        <v>India</v>
      </c>
      <c r="E8178" s="27" t="s">
        <v>10643</v>
      </c>
      <c r="F8178" s="27" t="s">
        <v>15297</v>
      </c>
      <c r="G8178" s="27" t="s">
        <v>13392</v>
      </c>
      <c r="H8178" s="27" t="s">
        <v>18</v>
      </c>
      <c r="I8178" s="27" t="s">
        <v>19</v>
      </c>
      <c r="J8178" s="27" t="s">
        <v>19</v>
      </c>
      <c r="K8178" s="27">
        <v>3</v>
      </c>
      <c r="L8178" s="27">
        <v>104</v>
      </c>
      <c r="M8178" s="27">
        <v>1000</v>
      </c>
      <c r="N8178" s="27">
        <v>3.7</v>
      </c>
      <c r="O8178" s="27">
        <v>2011</v>
      </c>
      <c r="P8178" s="27">
        <v>7</v>
      </c>
      <c r="Q8178" s="27">
        <v>11</v>
      </c>
      <c r="R8178" s="28">
        <f>DATE('Raw Data'!$O8178,'Raw Data'!$P8178,'Raw Data'!$Q8178)</f>
        <v>40735</v>
      </c>
      <c r="S8178" s="27" t="str">
        <f>CONCATENATE(MID('Raw Data'!$H8178,FIND("(",'Raw Data'!$H8178)+1,FIND(")",'Raw Data'!$H8178)-FIND("(",'Raw Data'!$H8178)-1),"",'Raw Data'!$M8178)</f>
        <v>Rs.1000</v>
      </c>
      <c r="T8178" s="27">
        <f t="shared" si="127"/>
        <v>1</v>
      </c>
      <c r="U8178" s="29">
        <f>'Raw Data'!$M8178*'Raw Data'!$T8178</f>
        <v>1000</v>
      </c>
    </row>
    <row r="8179" spans="1:21" x14ac:dyDescent="0.3">
      <c r="A8179" s="20">
        <v>18237384</v>
      </c>
      <c r="B8179" s="27" t="s">
        <v>15298</v>
      </c>
      <c r="C8179" s="27">
        <v>1</v>
      </c>
      <c r="D8179" s="27" t="str">
        <f>VLOOKUP('Raw Data'!$C8179,'country description'!$A$2:$B$16,2,0)</f>
        <v>India</v>
      </c>
      <c r="E8179" s="27" t="s">
        <v>10643</v>
      </c>
      <c r="F8179" s="27" t="s">
        <v>15299</v>
      </c>
      <c r="G8179" s="27" t="s">
        <v>2001</v>
      </c>
      <c r="H8179" s="27" t="s">
        <v>18</v>
      </c>
      <c r="I8179" s="27" t="s">
        <v>19</v>
      </c>
      <c r="J8179" s="27" t="s">
        <v>19</v>
      </c>
      <c r="K8179" s="27">
        <v>2</v>
      </c>
      <c r="L8179" s="27">
        <v>84</v>
      </c>
      <c r="M8179" s="27">
        <v>500</v>
      </c>
      <c r="N8179" s="27">
        <v>3.6</v>
      </c>
      <c r="O8179" s="27">
        <v>2010</v>
      </c>
      <c r="P8179" s="27">
        <v>7</v>
      </c>
      <c r="Q8179" s="27">
        <v>2</v>
      </c>
      <c r="R8179" s="28">
        <f>DATE('Raw Data'!$O8179,'Raw Data'!$P8179,'Raw Data'!$Q8179)</f>
        <v>40361</v>
      </c>
      <c r="S8179" s="27" t="str">
        <f>CONCATENATE(MID('Raw Data'!$H8179,FIND("(",'Raw Data'!$H8179)+1,FIND(")",'Raw Data'!$H8179)-FIND("(",'Raw Data'!$H8179)-1),"",'Raw Data'!$M8179)</f>
        <v>Rs.500</v>
      </c>
      <c r="T8179" s="27">
        <f t="shared" si="127"/>
        <v>1</v>
      </c>
      <c r="U8179" s="29">
        <f>'Raw Data'!$M8179*'Raw Data'!$T8179</f>
        <v>500</v>
      </c>
    </row>
    <row r="8180" spans="1:21" x14ac:dyDescent="0.3">
      <c r="A8180" s="20">
        <v>3600148</v>
      </c>
      <c r="B8180" s="27" t="s">
        <v>15300</v>
      </c>
      <c r="C8180" s="27">
        <v>1</v>
      </c>
      <c r="D8180" s="27" t="str">
        <f>VLOOKUP('Raw Data'!$C8180,'country description'!$A$2:$B$16,2,0)</f>
        <v>India</v>
      </c>
      <c r="E8180" s="27" t="s">
        <v>10689</v>
      </c>
      <c r="F8180" s="27" t="s">
        <v>15301</v>
      </c>
      <c r="G8180" s="27" t="s">
        <v>437</v>
      </c>
      <c r="H8180" s="27" t="s">
        <v>18</v>
      </c>
      <c r="I8180" s="27" t="s">
        <v>19</v>
      </c>
      <c r="J8180" s="27" t="s">
        <v>19</v>
      </c>
      <c r="K8180" s="27">
        <v>3</v>
      </c>
      <c r="L8180" s="27">
        <v>132</v>
      </c>
      <c r="M8180" s="27">
        <v>1000</v>
      </c>
      <c r="N8180" s="27">
        <v>3.7</v>
      </c>
      <c r="O8180" s="27">
        <v>2016</v>
      </c>
      <c r="P8180" s="27">
        <v>7</v>
      </c>
      <c r="Q8180" s="27">
        <v>20</v>
      </c>
      <c r="R8180" s="28">
        <f>DATE('Raw Data'!$O8180,'Raw Data'!$P8180,'Raw Data'!$Q8180)</f>
        <v>42571</v>
      </c>
      <c r="S8180" s="27" t="str">
        <f>CONCATENATE(MID('Raw Data'!$H8180,FIND("(",'Raw Data'!$H8180)+1,FIND(")",'Raw Data'!$H8180)-FIND("(",'Raw Data'!$H8180)-1),"",'Raw Data'!$M8180)</f>
        <v>Rs.1000</v>
      </c>
      <c r="T8180" s="27">
        <f t="shared" si="127"/>
        <v>1</v>
      </c>
      <c r="U8180" s="29">
        <f>'Raw Data'!$M8180*'Raw Data'!$T8180</f>
        <v>1000</v>
      </c>
    </row>
    <row r="8181" spans="1:21" x14ac:dyDescent="0.3">
      <c r="A8181" s="20">
        <v>3600008</v>
      </c>
      <c r="B8181" s="27" t="s">
        <v>15302</v>
      </c>
      <c r="C8181" s="27">
        <v>1</v>
      </c>
      <c r="D8181" s="27" t="str">
        <f>VLOOKUP('Raw Data'!$C8181,'country description'!$A$2:$B$16,2,0)</f>
        <v>India</v>
      </c>
      <c r="E8181" s="27" t="s">
        <v>10689</v>
      </c>
      <c r="F8181" s="27" t="s">
        <v>15303</v>
      </c>
      <c r="G8181" s="27" t="s">
        <v>498</v>
      </c>
      <c r="H8181" s="27" t="s">
        <v>18</v>
      </c>
      <c r="I8181" s="27" t="s">
        <v>19</v>
      </c>
      <c r="J8181" s="27" t="s">
        <v>19</v>
      </c>
      <c r="K8181" s="27">
        <v>2</v>
      </c>
      <c r="L8181" s="27">
        <v>190</v>
      </c>
      <c r="M8181" s="27">
        <v>650</v>
      </c>
      <c r="N8181" s="27">
        <v>3.6</v>
      </c>
      <c r="O8181" s="27">
        <v>2012</v>
      </c>
      <c r="P8181" s="27">
        <v>7</v>
      </c>
      <c r="Q8181" s="27">
        <v>18</v>
      </c>
      <c r="R8181" s="28">
        <f>DATE('Raw Data'!$O8181,'Raw Data'!$P8181,'Raw Data'!$Q8181)</f>
        <v>41108</v>
      </c>
      <c r="S8181" s="27" t="str">
        <f>CONCATENATE(MID('Raw Data'!$H8181,FIND("(",'Raw Data'!$H8181)+1,FIND(")",'Raw Data'!$H8181)-FIND("(",'Raw Data'!$H8181)-1),"",'Raw Data'!$M8181)</f>
        <v>Rs.650</v>
      </c>
      <c r="T8181" s="27">
        <f t="shared" si="127"/>
        <v>1</v>
      </c>
      <c r="U8181" s="29">
        <f>'Raw Data'!$M8181*'Raw Data'!$T8181</f>
        <v>650</v>
      </c>
    </row>
    <row r="8182" spans="1:21" x14ac:dyDescent="0.3">
      <c r="A8182" s="20">
        <v>306946</v>
      </c>
      <c r="B8182" s="27" t="s">
        <v>11392</v>
      </c>
      <c r="C8182" s="27">
        <v>1</v>
      </c>
      <c r="D8182" s="27" t="str">
        <f>VLOOKUP('Raw Data'!$C8182,'country description'!$A$2:$B$16,2,0)</f>
        <v>India</v>
      </c>
      <c r="E8182" s="27" t="s">
        <v>10504</v>
      </c>
      <c r="F8182" s="27" t="s">
        <v>15304</v>
      </c>
      <c r="G8182" s="27" t="s">
        <v>11394</v>
      </c>
      <c r="H8182" s="27" t="s">
        <v>18</v>
      </c>
      <c r="I8182" s="27" t="s">
        <v>19</v>
      </c>
      <c r="J8182" s="27" t="s">
        <v>19</v>
      </c>
      <c r="K8182" s="27">
        <v>4</v>
      </c>
      <c r="L8182" s="27">
        <v>1840</v>
      </c>
      <c r="M8182" s="27">
        <v>2000</v>
      </c>
      <c r="N8182" s="27">
        <v>4</v>
      </c>
      <c r="O8182" s="27">
        <v>2017</v>
      </c>
      <c r="P8182" s="27">
        <v>11</v>
      </c>
      <c r="Q8182" s="27">
        <v>9</v>
      </c>
      <c r="R8182" s="28">
        <f>DATE('Raw Data'!$O8182,'Raw Data'!$P8182,'Raw Data'!$Q8182)</f>
        <v>43048</v>
      </c>
      <c r="S8182" s="27" t="str">
        <f>CONCATENATE(MID('Raw Data'!$H8182,FIND("(",'Raw Data'!$H8182)+1,FIND(")",'Raw Data'!$H8182)-FIND("(",'Raw Data'!$H8182)-1),"",'Raw Data'!$M8182)</f>
        <v>Rs.2000</v>
      </c>
      <c r="T8182" s="27">
        <f t="shared" si="127"/>
        <v>1</v>
      </c>
      <c r="U8182" s="29">
        <f>'Raw Data'!$M8182*'Raw Data'!$T8182</f>
        <v>2000</v>
      </c>
    </row>
    <row r="8183" spans="1:21" x14ac:dyDescent="0.3">
      <c r="A8183" s="20">
        <v>18427467</v>
      </c>
      <c r="B8183" s="27" t="s">
        <v>15305</v>
      </c>
      <c r="C8183" s="27">
        <v>1</v>
      </c>
      <c r="D8183" s="27" t="str">
        <f>VLOOKUP('Raw Data'!$C8183,'country description'!$A$2:$B$16,2,0)</f>
        <v>India</v>
      </c>
      <c r="E8183" s="27" t="s">
        <v>2377</v>
      </c>
      <c r="F8183" s="27" t="s">
        <v>15306</v>
      </c>
      <c r="G8183" s="27" t="s">
        <v>15307</v>
      </c>
      <c r="H8183" s="27" t="s">
        <v>18</v>
      </c>
      <c r="I8183" s="27" t="s">
        <v>19</v>
      </c>
      <c r="J8183" s="27" t="s">
        <v>19</v>
      </c>
      <c r="K8183" s="27">
        <v>2</v>
      </c>
      <c r="L8183" s="27">
        <v>36</v>
      </c>
      <c r="M8183" s="27">
        <v>250</v>
      </c>
      <c r="N8183" s="27">
        <v>3.7</v>
      </c>
      <c r="O8183" s="27">
        <v>2011</v>
      </c>
      <c r="P8183" s="27">
        <v>7</v>
      </c>
      <c r="Q8183" s="27">
        <v>17</v>
      </c>
      <c r="R8183" s="28">
        <f>DATE('Raw Data'!$O8183,'Raw Data'!$P8183,'Raw Data'!$Q8183)</f>
        <v>40741</v>
      </c>
      <c r="S8183" s="27" t="str">
        <f>CONCATENATE(MID('Raw Data'!$H8183,FIND("(",'Raw Data'!$H8183)+1,FIND(")",'Raw Data'!$H8183)-FIND("(",'Raw Data'!$H8183)-1),"",'Raw Data'!$M8183)</f>
        <v>Rs.250</v>
      </c>
      <c r="T8183" s="27">
        <f t="shared" si="127"/>
        <v>1</v>
      </c>
      <c r="U8183" s="29">
        <f>'Raw Data'!$M8183*'Raw Data'!$T8183</f>
        <v>250</v>
      </c>
    </row>
    <row r="8184" spans="1:21" x14ac:dyDescent="0.3">
      <c r="A8184" s="20">
        <v>3800053</v>
      </c>
      <c r="B8184" s="27" t="s">
        <v>15308</v>
      </c>
      <c r="C8184" s="27">
        <v>1</v>
      </c>
      <c r="D8184" s="27" t="str">
        <f>VLOOKUP('Raw Data'!$C8184,'country description'!$A$2:$B$16,2,0)</f>
        <v>India</v>
      </c>
      <c r="E8184" s="27" t="s">
        <v>10213</v>
      </c>
      <c r="F8184" s="27" t="s">
        <v>15309</v>
      </c>
      <c r="G8184" s="27" t="s">
        <v>15310</v>
      </c>
      <c r="H8184" s="27" t="s">
        <v>18</v>
      </c>
      <c r="I8184" s="27" t="s">
        <v>19</v>
      </c>
      <c r="J8184" s="27" t="s">
        <v>19</v>
      </c>
      <c r="K8184" s="27">
        <v>3</v>
      </c>
      <c r="L8184" s="27">
        <v>191</v>
      </c>
      <c r="M8184" s="27">
        <v>800</v>
      </c>
      <c r="N8184" s="27">
        <v>3.9</v>
      </c>
      <c r="O8184" s="27">
        <v>2010</v>
      </c>
      <c r="P8184" s="27">
        <v>7</v>
      </c>
      <c r="Q8184" s="27">
        <v>10</v>
      </c>
      <c r="R8184" s="28">
        <f>DATE('Raw Data'!$O8184,'Raw Data'!$P8184,'Raw Data'!$Q8184)</f>
        <v>40369</v>
      </c>
      <c r="S8184" s="27" t="str">
        <f>CONCATENATE(MID('Raw Data'!$H8184,FIND("(",'Raw Data'!$H8184)+1,FIND(")",'Raw Data'!$H8184)-FIND("(",'Raw Data'!$H8184)-1),"",'Raw Data'!$M8184)</f>
        <v>Rs.800</v>
      </c>
      <c r="T8184" s="27">
        <f t="shared" si="127"/>
        <v>1</v>
      </c>
      <c r="U8184" s="29">
        <f>'Raw Data'!$M8184*'Raw Data'!$T8184</f>
        <v>800</v>
      </c>
    </row>
    <row r="8185" spans="1:21" x14ac:dyDescent="0.3">
      <c r="A8185" s="20">
        <v>3243</v>
      </c>
      <c r="B8185" s="27" t="s">
        <v>15311</v>
      </c>
      <c r="C8185" s="27">
        <v>1</v>
      </c>
      <c r="D8185" s="27" t="str">
        <f>VLOOKUP('Raw Data'!$C8185,'country description'!$A$2:$B$16,2,0)</f>
        <v>India</v>
      </c>
      <c r="E8185" s="27" t="s">
        <v>10504</v>
      </c>
      <c r="F8185" s="27" t="s">
        <v>15312</v>
      </c>
      <c r="G8185" s="27" t="s">
        <v>15313</v>
      </c>
      <c r="H8185" s="27" t="s">
        <v>18</v>
      </c>
      <c r="I8185" s="27" t="s">
        <v>24</v>
      </c>
      <c r="J8185" s="27" t="s">
        <v>19</v>
      </c>
      <c r="K8185" s="27">
        <v>4</v>
      </c>
      <c r="L8185" s="27">
        <v>21</v>
      </c>
      <c r="M8185" s="27">
        <v>2000</v>
      </c>
      <c r="N8185" s="27">
        <v>3</v>
      </c>
      <c r="O8185" s="27">
        <v>2017</v>
      </c>
      <c r="P8185" s="27">
        <v>11</v>
      </c>
      <c r="Q8185" s="27">
        <v>15</v>
      </c>
      <c r="R8185" s="28">
        <f>DATE('Raw Data'!$O8185,'Raw Data'!$P8185,'Raw Data'!$Q8185)</f>
        <v>43054</v>
      </c>
      <c r="S8185" s="27" t="str">
        <f>CONCATENATE(MID('Raw Data'!$H8185,FIND("(",'Raw Data'!$H8185)+1,FIND(")",'Raw Data'!$H8185)-FIND("(",'Raw Data'!$H8185)-1),"",'Raw Data'!$M8185)</f>
        <v>Rs.2000</v>
      </c>
      <c r="T8185" s="27">
        <f t="shared" si="127"/>
        <v>1</v>
      </c>
      <c r="U8185" s="29">
        <f>'Raw Data'!$M8185*'Raw Data'!$T8185</f>
        <v>2000</v>
      </c>
    </row>
    <row r="8186" spans="1:21" x14ac:dyDescent="0.3">
      <c r="A8186" s="20">
        <v>3200034</v>
      </c>
      <c r="B8186" s="27" t="s">
        <v>15314</v>
      </c>
      <c r="C8186" s="27">
        <v>1</v>
      </c>
      <c r="D8186" s="27" t="str">
        <f>VLOOKUP('Raw Data'!$C8186,'country description'!$A$2:$B$16,2,0)</f>
        <v>India</v>
      </c>
      <c r="E8186" s="27" t="s">
        <v>10196</v>
      </c>
      <c r="F8186" s="27" t="s">
        <v>15315</v>
      </c>
      <c r="G8186" s="27" t="s">
        <v>15316</v>
      </c>
      <c r="H8186" s="27" t="s">
        <v>18</v>
      </c>
      <c r="I8186" s="27" t="s">
        <v>19</v>
      </c>
      <c r="J8186" s="27" t="s">
        <v>19</v>
      </c>
      <c r="K8186" s="27">
        <v>3</v>
      </c>
      <c r="L8186" s="27">
        <v>395</v>
      </c>
      <c r="M8186" s="27">
        <v>1000</v>
      </c>
      <c r="N8186" s="27">
        <v>4.0999999999999996</v>
      </c>
      <c r="O8186" s="27">
        <v>2010</v>
      </c>
      <c r="P8186" s="27">
        <v>7</v>
      </c>
      <c r="Q8186" s="27">
        <v>16</v>
      </c>
      <c r="R8186" s="28">
        <f>DATE('Raw Data'!$O8186,'Raw Data'!$P8186,'Raw Data'!$Q8186)</f>
        <v>40375</v>
      </c>
      <c r="S8186" s="27" t="str">
        <f>CONCATENATE(MID('Raw Data'!$H8186,FIND("(",'Raw Data'!$H8186)+1,FIND(")",'Raw Data'!$H8186)-FIND("(",'Raw Data'!$H8186)-1),"",'Raw Data'!$M8186)</f>
        <v>Rs.1000</v>
      </c>
      <c r="T8186" s="27">
        <f t="shared" si="127"/>
        <v>1</v>
      </c>
      <c r="U8186" s="29">
        <f>'Raw Data'!$M8186*'Raw Data'!$T8186</f>
        <v>1000</v>
      </c>
    </row>
    <row r="8187" spans="1:21" x14ac:dyDescent="0.3">
      <c r="A8187" s="20">
        <v>4398</v>
      </c>
      <c r="B8187" s="27" t="s">
        <v>15317</v>
      </c>
      <c r="C8187" s="27">
        <v>1</v>
      </c>
      <c r="D8187" s="27" t="str">
        <f>VLOOKUP('Raw Data'!$C8187,'country description'!$A$2:$B$16,2,0)</f>
        <v>India</v>
      </c>
      <c r="E8187" s="27" t="s">
        <v>10504</v>
      </c>
      <c r="F8187" s="27" t="s">
        <v>15318</v>
      </c>
      <c r="G8187" s="27" t="s">
        <v>15319</v>
      </c>
      <c r="H8187" s="27" t="s">
        <v>18</v>
      </c>
      <c r="I8187" s="27" t="s">
        <v>24</v>
      </c>
      <c r="J8187" s="27" t="s">
        <v>24</v>
      </c>
      <c r="K8187" s="27">
        <v>4</v>
      </c>
      <c r="L8187" s="27">
        <v>1365</v>
      </c>
      <c r="M8187" s="27">
        <v>2000</v>
      </c>
      <c r="N8187" s="27">
        <v>3.9</v>
      </c>
      <c r="O8187" s="27">
        <v>2014</v>
      </c>
      <c r="P8187" s="27">
        <v>11</v>
      </c>
      <c r="Q8187" s="27">
        <v>28</v>
      </c>
      <c r="R8187" s="28">
        <f>DATE('Raw Data'!$O8187,'Raw Data'!$P8187,'Raw Data'!$Q8187)</f>
        <v>41971</v>
      </c>
      <c r="S8187" s="27" t="str">
        <f>CONCATENATE(MID('Raw Data'!$H8187,FIND("(",'Raw Data'!$H8187)+1,FIND(")",'Raw Data'!$H8187)-FIND("(",'Raw Data'!$H8187)-1),"",'Raw Data'!$M8187)</f>
        <v>Rs.2000</v>
      </c>
      <c r="T8187" s="27">
        <f t="shared" si="127"/>
        <v>1</v>
      </c>
      <c r="U8187" s="29">
        <f>'Raw Data'!$M8187*'Raw Data'!$T8187</f>
        <v>2000</v>
      </c>
    </row>
    <row r="8188" spans="1:21" x14ac:dyDescent="0.3">
      <c r="A8188" s="20">
        <v>3400017</v>
      </c>
      <c r="B8188" s="27" t="s">
        <v>15320</v>
      </c>
      <c r="C8188" s="27">
        <v>1</v>
      </c>
      <c r="D8188" s="27" t="str">
        <f>VLOOKUP('Raw Data'!$C8188,'country description'!$A$2:$B$16,2,0)</f>
        <v>India</v>
      </c>
      <c r="E8188" s="27" t="s">
        <v>10681</v>
      </c>
      <c r="F8188" s="27" t="s">
        <v>15321</v>
      </c>
      <c r="G8188" s="27" t="s">
        <v>617</v>
      </c>
      <c r="H8188" s="27" t="s">
        <v>18</v>
      </c>
      <c r="I8188" s="27" t="s">
        <v>19</v>
      </c>
      <c r="J8188" s="27" t="s">
        <v>19</v>
      </c>
      <c r="K8188" s="27">
        <v>3</v>
      </c>
      <c r="L8188" s="27">
        <v>177</v>
      </c>
      <c r="M8188" s="27">
        <v>1000</v>
      </c>
      <c r="N8188" s="27">
        <v>4.2</v>
      </c>
      <c r="O8188" s="27">
        <v>2013</v>
      </c>
      <c r="P8188" s="27">
        <v>6</v>
      </c>
      <c r="Q8188" s="27">
        <v>2</v>
      </c>
      <c r="R8188" s="28">
        <f>DATE('Raw Data'!$O8188,'Raw Data'!$P8188,'Raw Data'!$Q8188)</f>
        <v>41427</v>
      </c>
      <c r="S8188" s="27" t="str">
        <f>CONCATENATE(MID('Raw Data'!$H8188,FIND("(",'Raw Data'!$H8188)+1,FIND(")",'Raw Data'!$H8188)-FIND("(",'Raw Data'!$H8188)-1),"",'Raw Data'!$M8188)</f>
        <v>Rs.1000</v>
      </c>
      <c r="T8188" s="27">
        <f t="shared" si="127"/>
        <v>1</v>
      </c>
      <c r="U8188" s="29">
        <f>'Raw Data'!$M8188*'Raw Data'!$T8188</f>
        <v>1000</v>
      </c>
    </row>
    <row r="8189" spans="1:21" x14ac:dyDescent="0.3">
      <c r="A8189" s="20">
        <v>8913</v>
      </c>
      <c r="B8189" s="27" t="s">
        <v>3413</v>
      </c>
      <c r="C8189" s="27">
        <v>1</v>
      </c>
      <c r="D8189" s="27" t="str">
        <f>VLOOKUP('Raw Data'!$C8189,'country description'!$A$2:$B$16,2,0)</f>
        <v>India</v>
      </c>
      <c r="E8189" s="27" t="s">
        <v>10504</v>
      </c>
      <c r="F8189" s="27" t="s">
        <v>12020</v>
      </c>
      <c r="G8189" s="27" t="s">
        <v>3415</v>
      </c>
      <c r="H8189" s="27" t="s">
        <v>18</v>
      </c>
      <c r="I8189" s="27" t="s">
        <v>24</v>
      </c>
      <c r="J8189" s="27" t="s">
        <v>19</v>
      </c>
      <c r="K8189" s="27">
        <v>4</v>
      </c>
      <c r="L8189" s="27">
        <v>2806</v>
      </c>
      <c r="M8189" s="27">
        <v>2000</v>
      </c>
      <c r="N8189" s="27">
        <v>4.0999999999999996</v>
      </c>
      <c r="O8189" s="27">
        <v>2010</v>
      </c>
      <c r="P8189" s="27">
        <v>10</v>
      </c>
      <c r="Q8189" s="27">
        <v>10</v>
      </c>
      <c r="R8189" s="28">
        <f>DATE('Raw Data'!$O8189,'Raw Data'!$P8189,'Raw Data'!$Q8189)</f>
        <v>40461</v>
      </c>
      <c r="S8189" s="27" t="str">
        <f>CONCATENATE(MID('Raw Data'!$H8189,FIND("(",'Raw Data'!$H8189)+1,FIND(")",'Raw Data'!$H8189)-FIND("(",'Raw Data'!$H8189)-1),"",'Raw Data'!$M8189)</f>
        <v>Rs.2000</v>
      </c>
      <c r="T8189" s="27">
        <f t="shared" si="127"/>
        <v>1</v>
      </c>
      <c r="U8189" s="29">
        <f>'Raw Data'!$M8189*'Raw Data'!$T8189</f>
        <v>2000</v>
      </c>
    </row>
    <row r="8190" spans="1:21" x14ac:dyDescent="0.3">
      <c r="A8190" s="20">
        <v>2400052</v>
      </c>
      <c r="B8190" s="27" t="s">
        <v>15322</v>
      </c>
      <c r="C8190" s="27">
        <v>1</v>
      </c>
      <c r="D8190" s="27" t="str">
        <f>VLOOKUP('Raw Data'!$C8190,'country description'!$A$2:$B$16,2,0)</f>
        <v>India</v>
      </c>
      <c r="E8190" s="27" t="s">
        <v>2373</v>
      </c>
      <c r="F8190" s="27" t="s">
        <v>15323</v>
      </c>
      <c r="G8190" s="27" t="s">
        <v>17</v>
      </c>
      <c r="H8190" s="27" t="s">
        <v>18</v>
      </c>
      <c r="I8190" s="27" t="s">
        <v>19</v>
      </c>
      <c r="J8190" s="27" t="s">
        <v>19</v>
      </c>
      <c r="K8190" s="27">
        <v>1</v>
      </c>
      <c r="L8190" s="27">
        <v>105</v>
      </c>
      <c r="M8190" s="27">
        <v>200</v>
      </c>
      <c r="N8190" s="27">
        <v>3.7</v>
      </c>
      <c r="O8190" s="27">
        <v>2014</v>
      </c>
      <c r="P8190" s="27">
        <v>6</v>
      </c>
      <c r="Q8190" s="27">
        <v>21</v>
      </c>
      <c r="R8190" s="28">
        <f>DATE('Raw Data'!$O8190,'Raw Data'!$P8190,'Raw Data'!$Q8190)</f>
        <v>41811</v>
      </c>
      <c r="S8190" s="27" t="str">
        <f>CONCATENATE(MID('Raw Data'!$H8190,FIND("(",'Raw Data'!$H8190)+1,FIND(")",'Raw Data'!$H8190)-FIND("(",'Raw Data'!$H8190)-1),"",'Raw Data'!$M8190)</f>
        <v>Rs.200</v>
      </c>
      <c r="T8190" s="27">
        <f t="shared" si="127"/>
        <v>1</v>
      </c>
      <c r="U8190" s="29">
        <f>'Raw Data'!$M8190*'Raw Data'!$T8190</f>
        <v>200</v>
      </c>
    </row>
    <row r="8191" spans="1:21" x14ac:dyDescent="0.3">
      <c r="A8191" s="20">
        <v>2200001</v>
      </c>
      <c r="B8191" s="27" t="s">
        <v>3231</v>
      </c>
      <c r="C8191" s="27">
        <v>1</v>
      </c>
      <c r="D8191" s="27" t="str">
        <f>VLOOKUP('Raw Data'!$C8191,'country description'!$A$2:$B$16,2,0)</f>
        <v>India</v>
      </c>
      <c r="E8191" s="27" t="s">
        <v>15145</v>
      </c>
      <c r="F8191" s="27" t="s">
        <v>15324</v>
      </c>
      <c r="G8191" s="27" t="s">
        <v>410</v>
      </c>
      <c r="H8191" s="27" t="s">
        <v>18</v>
      </c>
      <c r="I8191" s="27" t="s">
        <v>19</v>
      </c>
      <c r="J8191" s="27" t="s">
        <v>19</v>
      </c>
      <c r="K8191" s="27">
        <v>3</v>
      </c>
      <c r="L8191" s="27">
        <v>98</v>
      </c>
      <c r="M8191" s="27">
        <v>1200</v>
      </c>
      <c r="N8191" s="27">
        <v>3.4</v>
      </c>
      <c r="O8191" s="27">
        <v>2011</v>
      </c>
      <c r="P8191" s="27">
        <v>6</v>
      </c>
      <c r="Q8191" s="27">
        <v>27</v>
      </c>
      <c r="R8191" s="28">
        <f>DATE('Raw Data'!$O8191,'Raw Data'!$P8191,'Raw Data'!$Q8191)</f>
        <v>40721</v>
      </c>
      <c r="S8191" s="27" t="str">
        <f>CONCATENATE(MID('Raw Data'!$H8191,FIND("(",'Raw Data'!$H8191)+1,FIND(")",'Raw Data'!$H8191)-FIND("(",'Raw Data'!$H8191)-1),"",'Raw Data'!$M8191)</f>
        <v>Rs.1200</v>
      </c>
      <c r="T8191" s="27">
        <f t="shared" si="127"/>
        <v>1</v>
      </c>
      <c r="U8191" s="29">
        <f>'Raw Data'!$M8191*'Raw Data'!$T8191</f>
        <v>1200</v>
      </c>
    </row>
    <row r="8192" spans="1:21" x14ac:dyDescent="0.3">
      <c r="A8192" s="20">
        <v>2200045</v>
      </c>
      <c r="B8192" s="27" t="s">
        <v>15325</v>
      </c>
      <c r="C8192" s="27">
        <v>1</v>
      </c>
      <c r="D8192" s="27" t="str">
        <f>VLOOKUP('Raw Data'!$C8192,'country description'!$A$2:$B$16,2,0)</f>
        <v>India</v>
      </c>
      <c r="E8192" s="27" t="s">
        <v>15145</v>
      </c>
      <c r="F8192" s="27" t="s">
        <v>15326</v>
      </c>
      <c r="G8192" s="27" t="s">
        <v>644</v>
      </c>
      <c r="H8192" s="27" t="s">
        <v>18</v>
      </c>
      <c r="I8192" s="27" t="s">
        <v>19</v>
      </c>
      <c r="J8192" s="27" t="s">
        <v>19</v>
      </c>
      <c r="K8192" s="27">
        <v>1</v>
      </c>
      <c r="L8192" s="27">
        <v>206</v>
      </c>
      <c r="M8192" s="27">
        <v>200</v>
      </c>
      <c r="N8192" s="27">
        <v>3.9</v>
      </c>
      <c r="O8192" s="27">
        <v>2017</v>
      </c>
      <c r="P8192" s="27">
        <v>6</v>
      </c>
      <c r="Q8192" s="27">
        <v>11</v>
      </c>
      <c r="R8192" s="28">
        <f>DATE('Raw Data'!$O8192,'Raw Data'!$P8192,'Raw Data'!$Q8192)</f>
        <v>42897</v>
      </c>
      <c r="S8192" s="27" t="str">
        <f>CONCATENATE(MID('Raw Data'!$H8192,FIND("(",'Raw Data'!$H8192)+1,FIND(")",'Raw Data'!$H8192)-FIND("(",'Raw Data'!$H8192)-1),"",'Raw Data'!$M8192)</f>
        <v>Rs.200</v>
      </c>
      <c r="T8192" s="27">
        <f t="shared" si="127"/>
        <v>1</v>
      </c>
      <c r="U8192" s="29">
        <f>'Raw Data'!$M8192*'Raw Data'!$T8192</f>
        <v>200</v>
      </c>
    </row>
    <row r="8193" spans="1:21" x14ac:dyDescent="0.3">
      <c r="A8193" s="20">
        <v>2200043</v>
      </c>
      <c r="B8193" s="27" t="s">
        <v>15327</v>
      </c>
      <c r="C8193" s="27">
        <v>1</v>
      </c>
      <c r="D8193" s="27" t="str">
        <f>VLOOKUP('Raw Data'!$C8193,'country description'!$A$2:$B$16,2,0)</f>
        <v>India</v>
      </c>
      <c r="E8193" s="27" t="s">
        <v>15145</v>
      </c>
      <c r="F8193" s="27" t="s">
        <v>15227</v>
      </c>
      <c r="G8193" s="27" t="s">
        <v>610</v>
      </c>
      <c r="H8193" s="27" t="s">
        <v>18</v>
      </c>
      <c r="I8193" s="27" t="s">
        <v>19</v>
      </c>
      <c r="J8193" s="27" t="s">
        <v>19</v>
      </c>
      <c r="K8193" s="27">
        <v>2</v>
      </c>
      <c r="L8193" s="27">
        <v>94</v>
      </c>
      <c r="M8193" s="27">
        <v>500</v>
      </c>
      <c r="N8193" s="27">
        <v>3.7</v>
      </c>
      <c r="O8193" s="27">
        <v>2013</v>
      </c>
      <c r="P8193" s="27">
        <v>6</v>
      </c>
      <c r="Q8193" s="27">
        <v>3</v>
      </c>
      <c r="R8193" s="28">
        <f>DATE('Raw Data'!$O8193,'Raw Data'!$P8193,'Raw Data'!$Q8193)</f>
        <v>41428</v>
      </c>
      <c r="S8193" s="27" t="str">
        <f>CONCATENATE(MID('Raw Data'!$H8193,FIND("(",'Raw Data'!$H8193)+1,FIND(")",'Raw Data'!$H8193)-FIND("(",'Raw Data'!$H8193)-1),"",'Raw Data'!$M8193)</f>
        <v>Rs.500</v>
      </c>
      <c r="T8193" s="27">
        <f t="shared" si="127"/>
        <v>1</v>
      </c>
      <c r="U8193" s="29">
        <f>'Raw Data'!$M8193*'Raw Data'!$T8193</f>
        <v>500</v>
      </c>
    </row>
    <row r="8194" spans="1:21" x14ac:dyDescent="0.3">
      <c r="A8194" s="20">
        <v>2500123</v>
      </c>
      <c r="B8194" s="27" t="s">
        <v>15328</v>
      </c>
      <c r="C8194" s="27">
        <v>1</v>
      </c>
      <c r="D8194" s="27" t="str">
        <f>VLOOKUP('Raw Data'!$C8194,'country description'!$A$2:$B$16,2,0)</f>
        <v>India</v>
      </c>
      <c r="E8194" s="27" t="s">
        <v>11092</v>
      </c>
      <c r="F8194" s="27" t="s">
        <v>15329</v>
      </c>
      <c r="G8194" s="27" t="s">
        <v>390</v>
      </c>
      <c r="H8194" s="27" t="s">
        <v>18</v>
      </c>
      <c r="I8194" s="27" t="s">
        <v>19</v>
      </c>
      <c r="J8194" s="27" t="s">
        <v>19</v>
      </c>
      <c r="K8194" s="27">
        <v>2</v>
      </c>
      <c r="L8194" s="27">
        <v>74</v>
      </c>
      <c r="M8194" s="27">
        <v>600</v>
      </c>
      <c r="N8194" s="27">
        <v>3.3</v>
      </c>
      <c r="O8194" s="27">
        <v>2010</v>
      </c>
      <c r="P8194" s="27">
        <v>6</v>
      </c>
      <c r="Q8194" s="27">
        <v>4</v>
      </c>
      <c r="R8194" s="28">
        <f>DATE('Raw Data'!$O8194,'Raw Data'!$P8194,'Raw Data'!$Q8194)</f>
        <v>40333</v>
      </c>
      <c r="S8194" s="27" t="str">
        <f>CONCATENATE(MID('Raw Data'!$H8194,FIND("(",'Raw Data'!$H8194)+1,FIND(")",'Raw Data'!$H8194)-FIND("(",'Raw Data'!$H8194)-1),"",'Raw Data'!$M8194)</f>
        <v>Rs.600</v>
      </c>
      <c r="T8194" s="27">
        <f t="shared" ref="T8194:T8257" si="128">VLOOKUP(D8194,$Y$4:$Z$18,2,0)</f>
        <v>1</v>
      </c>
      <c r="U8194" s="29">
        <f>'Raw Data'!$M8194*'Raw Data'!$T8194</f>
        <v>600</v>
      </c>
    </row>
    <row r="8195" spans="1:21" x14ac:dyDescent="0.3">
      <c r="A8195" s="20">
        <v>2600472</v>
      </c>
      <c r="B8195" s="27" t="s">
        <v>15330</v>
      </c>
      <c r="C8195" s="27">
        <v>1</v>
      </c>
      <c r="D8195" s="27" t="str">
        <f>VLOOKUP('Raw Data'!$C8195,'country description'!$A$2:$B$16,2,0)</f>
        <v>India</v>
      </c>
      <c r="E8195" s="27" t="s">
        <v>11089</v>
      </c>
      <c r="F8195" s="27" t="s">
        <v>15331</v>
      </c>
      <c r="G8195" s="27" t="s">
        <v>15332</v>
      </c>
      <c r="H8195" s="27" t="s">
        <v>18</v>
      </c>
      <c r="I8195" s="27" t="s">
        <v>19</v>
      </c>
      <c r="J8195" s="27" t="s">
        <v>19</v>
      </c>
      <c r="K8195" s="27">
        <v>1</v>
      </c>
      <c r="L8195" s="27">
        <v>51</v>
      </c>
      <c r="M8195" s="27">
        <v>200</v>
      </c>
      <c r="N8195" s="27">
        <v>3.3</v>
      </c>
      <c r="O8195" s="27">
        <v>2010</v>
      </c>
      <c r="P8195" s="27">
        <v>6</v>
      </c>
      <c r="Q8195" s="27">
        <v>16</v>
      </c>
      <c r="R8195" s="28">
        <f>DATE('Raw Data'!$O8195,'Raw Data'!$P8195,'Raw Data'!$Q8195)</f>
        <v>40345</v>
      </c>
      <c r="S8195" s="27" t="str">
        <f>CONCATENATE(MID('Raw Data'!$H8195,FIND("(",'Raw Data'!$H8195)+1,FIND(")",'Raw Data'!$H8195)-FIND("(",'Raw Data'!$H8195)-1),"",'Raw Data'!$M8195)</f>
        <v>Rs.200</v>
      </c>
      <c r="T8195" s="27">
        <f t="shared" si="128"/>
        <v>1</v>
      </c>
      <c r="U8195" s="29">
        <f>'Raw Data'!$M8195*'Raw Data'!$T8195</f>
        <v>200</v>
      </c>
    </row>
    <row r="8196" spans="1:21" x14ac:dyDescent="0.3">
      <c r="A8196" s="20">
        <v>18408600</v>
      </c>
      <c r="B8196" s="27" t="s">
        <v>15333</v>
      </c>
      <c r="C8196" s="27">
        <v>1</v>
      </c>
      <c r="D8196" s="27" t="str">
        <f>VLOOKUP('Raw Data'!$C8196,'country description'!$A$2:$B$16,2,0)</f>
        <v>India</v>
      </c>
      <c r="E8196" s="27" t="s">
        <v>15067</v>
      </c>
      <c r="F8196" s="27" t="s">
        <v>15334</v>
      </c>
      <c r="G8196" s="27" t="s">
        <v>475</v>
      </c>
      <c r="H8196" s="27" t="s">
        <v>18</v>
      </c>
      <c r="I8196" s="27" t="s">
        <v>19</v>
      </c>
      <c r="J8196" s="27" t="s">
        <v>19</v>
      </c>
      <c r="K8196" s="27">
        <v>2</v>
      </c>
      <c r="L8196" s="27">
        <v>49</v>
      </c>
      <c r="M8196" s="27">
        <v>900</v>
      </c>
      <c r="N8196" s="27">
        <v>4.2</v>
      </c>
      <c r="O8196" s="27">
        <v>2011</v>
      </c>
      <c r="P8196" s="27">
        <v>6</v>
      </c>
      <c r="Q8196" s="27">
        <v>23</v>
      </c>
      <c r="R8196" s="28">
        <f>DATE('Raw Data'!$O8196,'Raw Data'!$P8196,'Raw Data'!$Q8196)</f>
        <v>40717</v>
      </c>
      <c r="S8196" s="27" t="str">
        <f>CONCATENATE(MID('Raw Data'!$H8196,FIND("(",'Raw Data'!$H8196)+1,FIND(")",'Raw Data'!$H8196)-FIND("(",'Raw Data'!$H8196)-1),"",'Raw Data'!$M8196)</f>
        <v>Rs.900</v>
      </c>
      <c r="T8196" s="27">
        <f t="shared" si="128"/>
        <v>1</v>
      </c>
      <c r="U8196" s="29">
        <f>'Raw Data'!$M8196*'Raw Data'!$T8196</f>
        <v>900</v>
      </c>
    </row>
    <row r="8197" spans="1:21" x14ac:dyDescent="0.3">
      <c r="A8197" s="20">
        <v>120221</v>
      </c>
      <c r="B8197" s="27" t="s">
        <v>15335</v>
      </c>
      <c r="C8197" s="27">
        <v>1</v>
      </c>
      <c r="D8197" s="27" t="str">
        <f>VLOOKUP('Raw Data'!$C8197,'country description'!$A$2:$B$16,2,0)</f>
        <v>India</v>
      </c>
      <c r="E8197" s="27" t="s">
        <v>14732</v>
      </c>
      <c r="F8197" s="27" t="s">
        <v>15336</v>
      </c>
      <c r="G8197" s="27" t="s">
        <v>17</v>
      </c>
      <c r="H8197" s="27" t="s">
        <v>18</v>
      </c>
      <c r="I8197" s="27" t="s">
        <v>19</v>
      </c>
      <c r="J8197" s="27" t="s">
        <v>19</v>
      </c>
      <c r="K8197" s="27">
        <v>2</v>
      </c>
      <c r="L8197" s="27">
        <v>982</v>
      </c>
      <c r="M8197" s="27">
        <v>700</v>
      </c>
      <c r="N8197" s="27">
        <v>3.8</v>
      </c>
      <c r="O8197" s="27">
        <v>2015</v>
      </c>
      <c r="P8197" s="27">
        <v>6</v>
      </c>
      <c r="Q8197" s="27">
        <v>24</v>
      </c>
      <c r="R8197" s="28">
        <f>DATE('Raw Data'!$O8197,'Raw Data'!$P8197,'Raw Data'!$Q8197)</f>
        <v>42179</v>
      </c>
      <c r="S8197" s="27" t="str">
        <f>CONCATENATE(MID('Raw Data'!$H8197,FIND("(",'Raw Data'!$H8197)+1,FIND(")",'Raw Data'!$H8197)-FIND("(",'Raw Data'!$H8197)-1),"",'Raw Data'!$M8197)</f>
        <v>Rs.700</v>
      </c>
      <c r="T8197" s="27">
        <f t="shared" si="128"/>
        <v>1</v>
      </c>
      <c r="U8197" s="29">
        <f>'Raw Data'!$M8197*'Raw Data'!$T8197</f>
        <v>700</v>
      </c>
    </row>
    <row r="8198" spans="1:21" x14ac:dyDescent="0.3">
      <c r="A8198" s="20">
        <v>6690</v>
      </c>
      <c r="B8198" s="27" t="s">
        <v>15337</v>
      </c>
      <c r="C8198" s="27">
        <v>1</v>
      </c>
      <c r="D8198" s="27" t="str">
        <f>VLOOKUP('Raw Data'!$C8198,'country description'!$A$2:$B$16,2,0)</f>
        <v>India</v>
      </c>
      <c r="E8198" s="27" t="s">
        <v>10504</v>
      </c>
      <c r="F8198" s="27" t="s">
        <v>15338</v>
      </c>
      <c r="G8198" s="27" t="s">
        <v>407</v>
      </c>
      <c r="H8198" s="27" t="s">
        <v>18</v>
      </c>
      <c r="I8198" s="27" t="s">
        <v>19</v>
      </c>
      <c r="J8198" s="27" t="s">
        <v>19</v>
      </c>
      <c r="K8198" s="27">
        <v>4</v>
      </c>
      <c r="L8198" s="27">
        <v>27</v>
      </c>
      <c r="M8198" s="27">
        <v>2000</v>
      </c>
      <c r="N8198" s="27">
        <v>2.7</v>
      </c>
      <c r="O8198" s="27">
        <v>2010</v>
      </c>
      <c r="P8198" s="27">
        <v>10</v>
      </c>
      <c r="Q8198" s="27">
        <v>25</v>
      </c>
      <c r="R8198" s="28">
        <f>DATE('Raw Data'!$O8198,'Raw Data'!$P8198,'Raw Data'!$Q8198)</f>
        <v>40476</v>
      </c>
      <c r="S8198" s="27" t="str">
        <f>CONCATENATE(MID('Raw Data'!$H8198,FIND("(",'Raw Data'!$H8198)+1,FIND(")",'Raw Data'!$H8198)-FIND("(",'Raw Data'!$H8198)-1),"",'Raw Data'!$M8198)</f>
        <v>Rs.2000</v>
      </c>
      <c r="T8198" s="27">
        <f t="shared" si="128"/>
        <v>1</v>
      </c>
      <c r="U8198" s="29">
        <f>'Raw Data'!$M8198*'Raw Data'!$T8198</f>
        <v>2000</v>
      </c>
    </row>
    <row r="8199" spans="1:21" x14ac:dyDescent="0.3">
      <c r="A8199" s="20">
        <v>18430587</v>
      </c>
      <c r="B8199" s="27" t="s">
        <v>15339</v>
      </c>
      <c r="C8199" s="27">
        <v>1</v>
      </c>
      <c r="D8199" s="27" t="str">
        <f>VLOOKUP('Raw Data'!$C8199,'country description'!$A$2:$B$16,2,0)</f>
        <v>India</v>
      </c>
      <c r="E8199" s="27" t="s">
        <v>12487</v>
      </c>
      <c r="F8199" s="27" t="s">
        <v>15340</v>
      </c>
      <c r="G8199" s="27" t="s">
        <v>437</v>
      </c>
      <c r="H8199" s="27" t="s">
        <v>18</v>
      </c>
      <c r="I8199" s="27" t="s">
        <v>24</v>
      </c>
      <c r="J8199" s="27" t="s">
        <v>19</v>
      </c>
      <c r="K8199" s="27">
        <v>4</v>
      </c>
      <c r="L8199" s="27">
        <v>0</v>
      </c>
      <c r="M8199" s="27">
        <v>2000</v>
      </c>
      <c r="N8199" s="27">
        <v>1</v>
      </c>
      <c r="O8199" s="27">
        <v>2015</v>
      </c>
      <c r="P8199" s="27">
        <v>2</v>
      </c>
      <c r="Q8199" s="27">
        <v>2</v>
      </c>
      <c r="R8199" s="28">
        <f>DATE('Raw Data'!$O8199,'Raw Data'!$P8199,'Raw Data'!$Q8199)</f>
        <v>42037</v>
      </c>
      <c r="S8199" s="27" t="str">
        <f>CONCATENATE(MID('Raw Data'!$H8199,FIND("(",'Raw Data'!$H8199)+1,FIND(")",'Raw Data'!$H8199)-FIND("(",'Raw Data'!$H8199)-1),"",'Raw Data'!$M8199)</f>
        <v>Rs.2000</v>
      </c>
      <c r="T8199" s="27">
        <f t="shared" si="128"/>
        <v>1</v>
      </c>
      <c r="U8199" s="29">
        <f>'Raw Data'!$M8199*'Raw Data'!$T8199</f>
        <v>2000</v>
      </c>
    </row>
    <row r="8200" spans="1:21" x14ac:dyDescent="0.3">
      <c r="A8200" s="20">
        <v>18384227</v>
      </c>
      <c r="B8200" s="27" t="s">
        <v>15060</v>
      </c>
      <c r="C8200" s="27">
        <v>1</v>
      </c>
      <c r="D8200" s="27" t="str">
        <f>VLOOKUP('Raw Data'!$C8200,'country description'!$A$2:$B$16,2,0)</f>
        <v>India</v>
      </c>
      <c r="E8200" s="27" t="s">
        <v>14736</v>
      </c>
      <c r="F8200" s="27" t="s">
        <v>15341</v>
      </c>
      <c r="G8200" s="27" t="s">
        <v>10903</v>
      </c>
      <c r="H8200" s="27" t="s">
        <v>18</v>
      </c>
      <c r="I8200" s="27" t="s">
        <v>19</v>
      </c>
      <c r="J8200" s="27" t="s">
        <v>19</v>
      </c>
      <c r="K8200" s="27">
        <v>3</v>
      </c>
      <c r="L8200" s="27">
        <v>859</v>
      </c>
      <c r="M8200" s="27">
        <v>1600</v>
      </c>
      <c r="N8200" s="27">
        <v>4.9000000000000004</v>
      </c>
      <c r="O8200" s="27">
        <v>2011</v>
      </c>
      <c r="P8200" s="27">
        <v>6</v>
      </c>
      <c r="Q8200" s="27">
        <v>4</v>
      </c>
      <c r="R8200" s="28">
        <f>DATE('Raw Data'!$O8200,'Raw Data'!$P8200,'Raw Data'!$Q8200)</f>
        <v>40698</v>
      </c>
      <c r="S8200" s="27" t="str">
        <f>CONCATENATE(MID('Raw Data'!$H8200,FIND("(",'Raw Data'!$H8200)+1,FIND(")",'Raw Data'!$H8200)-FIND("(",'Raw Data'!$H8200)-1),"",'Raw Data'!$M8200)</f>
        <v>Rs.1600</v>
      </c>
      <c r="T8200" s="27">
        <f t="shared" si="128"/>
        <v>1</v>
      </c>
      <c r="U8200" s="29">
        <f>'Raw Data'!$M8200*'Raw Data'!$T8200</f>
        <v>1600</v>
      </c>
    </row>
    <row r="8201" spans="1:21" x14ac:dyDescent="0.3">
      <c r="A8201" s="20">
        <v>18034077</v>
      </c>
      <c r="B8201" s="27" t="s">
        <v>4728</v>
      </c>
      <c r="C8201" s="27">
        <v>1</v>
      </c>
      <c r="D8201" s="27" t="str">
        <f>VLOOKUP('Raw Data'!$C8201,'country description'!$A$2:$B$16,2,0)</f>
        <v>India</v>
      </c>
      <c r="E8201" s="27" t="s">
        <v>14879</v>
      </c>
      <c r="F8201" s="27" t="s">
        <v>15342</v>
      </c>
      <c r="G8201" s="27" t="s">
        <v>390</v>
      </c>
      <c r="H8201" s="27" t="s">
        <v>18</v>
      </c>
      <c r="I8201" s="27" t="s">
        <v>19</v>
      </c>
      <c r="J8201" s="27" t="s">
        <v>19</v>
      </c>
      <c r="K8201" s="27">
        <v>2</v>
      </c>
      <c r="L8201" s="27">
        <v>14</v>
      </c>
      <c r="M8201" s="27">
        <v>600</v>
      </c>
      <c r="N8201" s="27">
        <v>2.7</v>
      </c>
      <c r="O8201" s="27">
        <v>2010</v>
      </c>
      <c r="P8201" s="27">
        <v>6</v>
      </c>
      <c r="Q8201" s="27">
        <v>1</v>
      </c>
      <c r="R8201" s="28">
        <f>DATE('Raw Data'!$O8201,'Raw Data'!$P8201,'Raw Data'!$Q8201)</f>
        <v>40330</v>
      </c>
      <c r="S8201" s="27" t="str">
        <f>CONCATENATE(MID('Raw Data'!$H8201,FIND("(",'Raw Data'!$H8201)+1,FIND(")",'Raw Data'!$H8201)-FIND("(",'Raw Data'!$H8201)-1),"",'Raw Data'!$M8201)</f>
        <v>Rs.600</v>
      </c>
      <c r="T8201" s="27">
        <f t="shared" si="128"/>
        <v>1</v>
      </c>
      <c r="U8201" s="29">
        <f>'Raw Data'!$M8201*'Raw Data'!$T8201</f>
        <v>600</v>
      </c>
    </row>
    <row r="8202" spans="1:21" x14ac:dyDescent="0.3">
      <c r="A8202" s="20">
        <v>301461</v>
      </c>
      <c r="B8202" s="27" t="s">
        <v>15343</v>
      </c>
      <c r="C8202" s="27">
        <v>1</v>
      </c>
      <c r="D8202" s="27" t="str">
        <f>VLOOKUP('Raw Data'!$C8202,'country description'!$A$2:$B$16,2,0)</f>
        <v>India</v>
      </c>
      <c r="E8202" s="27" t="s">
        <v>12487</v>
      </c>
      <c r="F8202" s="27" t="s">
        <v>12585</v>
      </c>
      <c r="G8202" s="27" t="s">
        <v>15344</v>
      </c>
      <c r="H8202" s="27" t="s">
        <v>18</v>
      </c>
      <c r="I8202" s="27" t="s">
        <v>24</v>
      </c>
      <c r="J8202" s="27" t="s">
        <v>19</v>
      </c>
      <c r="K8202" s="27">
        <v>4</v>
      </c>
      <c r="L8202" s="27">
        <v>0</v>
      </c>
      <c r="M8202" s="27">
        <v>2000</v>
      </c>
      <c r="N8202" s="27">
        <v>1</v>
      </c>
      <c r="O8202" s="27">
        <v>2015</v>
      </c>
      <c r="P8202" s="27">
        <v>11</v>
      </c>
      <c r="Q8202" s="27">
        <v>11</v>
      </c>
      <c r="R8202" s="28">
        <f>DATE('Raw Data'!$O8202,'Raw Data'!$P8202,'Raw Data'!$Q8202)</f>
        <v>42319</v>
      </c>
      <c r="S8202" s="27" t="str">
        <f>CONCATENATE(MID('Raw Data'!$H8202,FIND("(",'Raw Data'!$H8202)+1,FIND(")",'Raw Data'!$H8202)-FIND("(",'Raw Data'!$H8202)-1),"",'Raw Data'!$M8202)</f>
        <v>Rs.2000</v>
      </c>
      <c r="T8202" s="27">
        <f t="shared" si="128"/>
        <v>1</v>
      </c>
      <c r="U8202" s="29">
        <f>'Raw Data'!$M8202*'Raw Data'!$T8202</f>
        <v>2000</v>
      </c>
    </row>
    <row r="8203" spans="1:21" x14ac:dyDescent="0.3">
      <c r="A8203" s="20">
        <v>2100478</v>
      </c>
      <c r="B8203" s="27" t="s">
        <v>15345</v>
      </c>
      <c r="C8203" s="27">
        <v>1</v>
      </c>
      <c r="D8203" s="27" t="str">
        <f>VLOOKUP('Raw Data'!$C8203,'country description'!$A$2:$B$16,2,0)</f>
        <v>India</v>
      </c>
      <c r="E8203" s="27" t="s">
        <v>3719</v>
      </c>
      <c r="F8203" s="27" t="s">
        <v>15346</v>
      </c>
      <c r="G8203" s="27" t="s">
        <v>2054</v>
      </c>
      <c r="H8203" s="27" t="s">
        <v>18</v>
      </c>
      <c r="I8203" s="27" t="s">
        <v>19</v>
      </c>
      <c r="J8203" s="27" t="s">
        <v>19</v>
      </c>
      <c r="K8203" s="27">
        <v>3</v>
      </c>
      <c r="L8203" s="27">
        <v>360</v>
      </c>
      <c r="M8203" s="27">
        <v>1400</v>
      </c>
      <c r="N8203" s="27">
        <v>3.9</v>
      </c>
      <c r="O8203" s="27">
        <v>2012</v>
      </c>
      <c r="P8203" s="27">
        <v>6</v>
      </c>
      <c r="Q8203" s="27">
        <v>9</v>
      </c>
      <c r="R8203" s="28">
        <f>DATE('Raw Data'!$O8203,'Raw Data'!$P8203,'Raw Data'!$Q8203)</f>
        <v>41069</v>
      </c>
      <c r="S8203" s="27" t="str">
        <f>CONCATENATE(MID('Raw Data'!$H8203,FIND("(",'Raw Data'!$H8203)+1,FIND(")",'Raw Data'!$H8203)-FIND("(",'Raw Data'!$H8203)-1),"",'Raw Data'!$M8203)</f>
        <v>Rs.1400</v>
      </c>
      <c r="T8203" s="27">
        <f t="shared" si="128"/>
        <v>1</v>
      </c>
      <c r="U8203" s="29">
        <f>'Raw Data'!$M8203*'Raw Data'!$T8203</f>
        <v>1400</v>
      </c>
    </row>
    <row r="8204" spans="1:21" x14ac:dyDescent="0.3">
      <c r="A8204" s="20">
        <v>2100108</v>
      </c>
      <c r="B8204" s="27" t="s">
        <v>15347</v>
      </c>
      <c r="C8204" s="27">
        <v>1</v>
      </c>
      <c r="D8204" s="27" t="str">
        <f>VLOOKUP('Raw Data'!$C8204,'country description'!$A$2:$B$16,2,0)</f>
        <v>India</v>
      </c>
      <c r="E8204" s="27" t="s">
        <v>3719</v>
      </c>
      <c r="F8204" s="27" t="s">
        <v>15348</v>
      </c>
      <c r="G8204" s="27" t="s">
        <v>407</v>
      </c>
      <c r="H8204" s="27" t="s">
        <v>18</v>
      </c>
      <c r="I8204" s="27" t="s">
        <v>19</v>
      </c>
      <c r="J8204" s="27" t="s">
        <v>19</v>
      </c>
      <c r="K8204" s="27">
        <v>2</v>
      </c>
      <c r="L8204" s="27">
        <v>290</v>
      </c>
      <c r="M8204" s="27">
        <v>500</v>
      </c>
      <c r="N8204" s="27">
        <v>4.0999999999999996</v>
      </c>
      <c r="O8204" s="27">
        <v>2011</v>
      </c>
      <c r="P8204" s="27">
        <v>6</v>
      </c>
      <c r="Q8204" s="27">
        <v>20</v>
      </c>
      <c r="R8204" s="28">
        <f>DATE('Raw Data'!$O8204,'Raw Data'!$P8204,'Raw Data'!$Q8204)</f>
        <v>40714</v>
      </c>
      <c r="S8204" s="27" t="str">
        <f>CONCATENATE(MID('Raw Data'!$H8204,FIND("(",'Raw Data'!$H8204)+1,FIND(")",'Raw Data'!$H8204)-FIND("(",'Raw Data'!$H8204)-1),"",'Raw Data'!$M8204)</f>
        <v>Rs.500</v>
      </c>
      <c r="T8204" s="27">
        <f t="shared" si="128"/>
        <v>1</v>
      </c>
      <c r="U8204" s="29">
        <f>'Raw Data'!$M8204*'Raw Data'!$T8204</f>
        <v>500</v>
      </c>
    </row>
    <row r="8205" spans="1:21" x14ac:dyDescent="0.3">
      <c r="A8205" s="20">
        <v>718</v>
      </c>
      <c r="B8205" s="27" t="s">
        <v>2926</v>
      </c>
      <c r="C8205" s="27">
        <v>1</v>
      </c>
      <c r="D8205" s="27" t="str">
        <f>VLOOKUP('Raw Data'!$C8205,'country description'!$A$2:$B$16,2,0)</f>
        <v>India</v>
      </c>
      <c r="E8205" s="27" t="s">
        <v>12487</v>
      </c>
      <c r="F8205" s="27" t="s">
        <v>15349</v>
      </c>
      <c r="G8205" s="27" t="s">
        <v>2928</v>
      </c>
      <c r="H8205" s="27" t="s">
        <v>18</v>
      </c>
      <c r="I8205" s="27" t="s">
        <v>24</v>
      </c>
      <c r="J8205" s="27" t="s">
        <v>19</v>
      </c>
      <c r="K8205" s="27">
        <v>4</v>
      </c>
      <c r="L8205" s="27">
        <v>221</v>
      </c>
      <c r="M8205" s="27">
        <v>2000</v>
      </c>
      <c r="N8205" s="27">
        <v>2.4</v>
      </c>
      <c r="O8205" s="27">
        <v>2013</v>
      </c>
      <c r="P8205" s="27">
        <v>9</v>
      </c>
      <c r="Q8205" s="27">
        <v>1</v>
      </c>
      <c r="R8205" s="28">
        <f>DATE('Raw Data'!$O8205,'Raw Data'!$P8205,'Raw Data'!$Q8205)</f>
        <v>41518</v>
      </c>
      <c r="S8205" s="27" t="str">
        <f>CONCATENATE(MID('Raw Data'!$H8205,FIND("(",'Raw Data'!$H8205)+1,FIND(")",'Raw Data'!$H8205)-FIND("(",'Raw Data'!$H8205)-1),"",'Raw Data'!$M8205)</f>
        <v>Rs.2000</v>
      </c>
      <c r="T8205" s="27">
        <f t="shared" si="128"/>
        <v>1</v>
      </c>
      <c r="U8205" s="29">
        <f>'Raw Data'!$M8205*'Raw Data'!$T8205</f>
        <v>2000</v>
      </c>
    </row>
    <row r="8206" spans="1:21" x14ac:dyDescent="0.3">
      <c r="A8206" s="20">
        <v>2300065</v>
      </c>
      <c r="B8206" s="27" t="s">
        <v>15350</v>
      </c>
      <c r="C8206" s="27">
        <v>1</v>
      </c>
      <c r="D8206" s="27" t="str">
        <f>VLOOKUP('Raw Data'!$C8206,'country description'!$A$2:$B$16,2,0)</f>
        <v>India</v>
      </c>
      <c r="E8206" s="27" t="s">
        <v>10201</v>
      </c>
      <c r="F8206" s="27" t="s">
        <v>15351</v>
      </c>
      <c r="G8206" s="27" t="s">
        <v>17</v>
      </c>
      <c r="H8206" s="27" t="s">
        <v>18</v>
      </c>
      <c r="I8206" s="27" t="s">
        <v>19</v>
      </c>
      <c r="J8206" s="27" t="s">
        <v>19</v>
      </c>
      <c r="K8206" s="27">
        <v>2</v>
      </c>
      <c r="L8206" s="27">
        <v>97</v>
      </c>
      <c r="M8206" s="27">
        <v>400</v>
      </c>
      <c r="N8206" s="27">
        <v>3.9</v>
      </c>
      <c r="O8206" s="27">
        <v>2013</v>
      </c>
      <c r="P8206" s="27">
        <v>6</v>
      </c>
      <c r="Q8206" s="27">
        <v>6</v>
      </c>
      <c r="R8206" s="28">
        <f>DATE('Raw Data'!$O8206,'Raw Data'!$P8206,'Raw Data'!$Q8206)</f>
        <v>41431</v>
      </c>
      <c r="S8206" s="27" t="str">
        <f>CONCATENATE(MID('Raw Data'!$H8206,FIND("(",'Raw Data'!$H8206)+1,FIND(")",'Raw Data'!$H8206)-FIND("(",'Raw Data'!$H8206)-1),"",'Raw Data'!$M8206)</f>
        <v>Rs.400</v>
      </c>
      <c r="T8206" s="27">
        <f t="shared" si="128"/>
        <v>1</v>
      </c>
      <c r="U8206" s="29">
        <f>'Raw Data'!$M8206*'Raw Data'!$T8206</f>
        <v>400</v>
      </c>
    </row>
    <row r="8207" spans="1:21" x14ac:dyDescent="0.3">
      <c r="A8207" s="20">
        <v>8344</v>
      </c>
      <c r="B8207" s="27" t="s">
        <v>15352</v>
      </c>
      <c r="C8207" s="27">
        <v>1</v>
      </c>
      <c r="D8207" s="27" t="str">
        <f>VLOOKUP('Raw Data'!$C8207,'country description'!$A$2:$B$16,2,0)</f>
        <v>India</v>
      </c>
      <c r="E8207" s="27" t="s">
        <v>12487</v>
      </c>
      <c r="F8207" s="27" t="s">
        <v>13359</v>
      </c>
      <c r="G8207" s="27" t="s">
        <v>512</v>
      </c>
      <c r="H8207" s="27" t="s">
        <v>18</v>
      </c>
      <c r="I8207" s="27" t="s">
        <v>24</v>
      </c>
      <c r="J8207" s="27" t="s">
        <v>19</v>
      </c>
      <c r="K8207" s="27">
        <v>4</v>
      </c>
      <c r="L8207" s="27">
        <v>20</v>
      </c>
      <c r="M8207" s="27">
        <v>2000</v>
      </c>
      <c r="N8207" s="27">
        <v>3.2</v>
      </c>
      <c r="O8207" s="27">
        <v>2017</v>
      </c>
      <c r="P8207" s="27">
        <v>6</v>
      </c>
      <c r="Q8207" s="27">
        <v>1</v>
      </c>
      <c r="R8207" s="28">
        <f>DATE('Raw Data'!$O8207,'Raw Data'!$P8207,'Raw Data'!$Q8207)</f>
        <v>42887</v>
      </c>
      <c r="S8207" s="27" t="str">
        <f>CONCATENATE(MID('Raw Data'!$H8207,FIND("(",'Raw Data'!$H8207)+1,FIND(")",'Raw Data'!$H8207)-FIND("(",'Raw Data'!$H8207)-1),"",'Raw Data'!$M8207)</f>
        <v>Rs.2000</v>
      </c>
      <c r="T8207" s="27">
        <f t="shared" si="128"/>
        <v>1</v>
      </c>
      <c r="U8207" s="29">
        <f>'Raw Data'!$M8207*'Raw Data'!$T8207</f>
        <v>2000</v>
      </c>
    </row>
    <row r="8208" spans="1:21" x14ac:dyDescent="0.3">
      <c r="A8208" s="20">
        <v>2655</v>
      </c>
      <c r="B8208" s="27" t="s">
        <v>15353</v>
      </c>
      <c r="C8208" s="27">
        <v>1</v>
      </c>
      <c r="D8208" s="27" t="str">
        <f>VLOOKUP('Raw Data'!$C8208,'country description'!$A$2:$B$16,2,0)</f>
        <v>India</v>
      </c>
      <c r="E8208" s="27" t="s">
        <v>12487</v>
      </c>
      <c r="F8208" s="27" t="s">
        <v>15354</v>
      </c>
      <c r="G8208" s="27" t="s">
        <v>455</v>
      </c>
      <c r="H8208" s="27" t="s">
        <v>18</v>
      </c>
      <c r="I8208" s="27" t="s">
        <v>24</v>
      </c>
      <c r="J8208" s="27" t="s">
        <v>19</v>
      </c>
      <c r="K8208" s="27">
        <v>4</v>
      </c>
      <c r="L8208" s="27">
        <v>27</v>
      </c>
      <c r="M8208" s="27">
        <v>2000</v>
      </c>
      <c r="N8208" s="27">
        <v>3.2</v>
      </c>
      <c r="O8208" s="27">
        <v>2014</v>
      </c>
      <c r="P8208" s="27">
        <v>12</v>
      </c>
      <c r="Q8208" s="27">
        <v>21</v>
      </c>
      <c r="R8208" s="28">
        <f>DATE('Raw Data'!$O8208,'Raw Data'!$P8208,'Raw Data'!$Q8208)</f>
        <v>41994</v>
      </c>
      <c r="S8208" s="27" t="str">
        <f>CONCATENATE(MID('Raw Data'!$H8208,FIND("(",'Raw Data'!$H8208)+1,FIND(")",'Raw Data'!$H8208)-FIND("(",'Raw Data'!$H8208)-1),"",'Raw Data'!$M8208)</f>
        <v>Rs.2000</v>
      </c>
      <c r="T8208" s="27">
        <f t="shared" si="128"/>
        <v>1</v>
      </c>
      <c r="U8208" s="29">
        <f>'Raw Data'!$M8208*'Raw Data'!$T8208</f>
        <v>2000</v>
      </c>
    </row>
    <row r="8209" spans="1:21" x14ac:dyDescent="0.3">
      <c r="A8209" s="20">
        <v>900282</v>
      </c>
      <c r="B8209" s="27" t="s">
        <v>15355</v>
      </c>
      <c r="C8209" s="27">
        <v>1</v>
      </c>
      <c r="D8209" s="27" t="str">
        <f>VLOOKUP('Raw Data'!$C8209,'country description'!$A$2:$B$16,2,0)</f>
        <v>India</v>
      </c>
      <c r="E8209" s="27" t="s">
        <v>14954</v>
      </c>
      <c r="F8209" s="27" t="s">
        <v>15356</v>
      </c>
      <c r="G8209" s="27" t="s">
        <v>7163</v>
      </c>
      <c r="H8209" s="27" t="s">
        <v>18</v>
      </c>
      <c r="I8209" s="27" t="s">
        <v>19</v>
      </c>
      <c r="J8209" s="27" t="s">
        <v>19</v>
      </c>
      <c r="K8209" s="27">
        <v>2</v>
      </c>
      <c r="L8209" s="27">
        <v>361</v>
      </c>
      <c r="M8209" s="27">
        <v>600</v>
      </c>
      <c r="N8209" s="27">
        <v>3.6</v>
      </c>
      <c r="O8209" s="27">
        <v>2010</v>
      </c>
      <c r="P8209" s="27">
        <v>6</v>
      </c>
      <c r="Q8209" s="27">
        <v>15</v>
      </c>
      <c r="R8209" s="28">
        <f>DATE('Raw Data'!$O8209,'Raw Data'!$P8209,'Raw Data'!$Q8209)</f>
        <v>40344</v>
      </c>
      <c r="S8209" s="27" t="str">
        <f>CONCATENATE(MID('Raw Data'!$H8209,FIND("(",'Raw Data'!$H8209)+1,FIND(")",'Raw Data'!$H8209)-FIND("(",'Raw Data'!$H8209)-1),"",'Raw Data'!$M8209)</f>
        <v>Rs.600</v>
      </c>
      <c r="T8209" s="27">
        <f t="shared" si="128"/>
        <v>1</v>
      </c>
      <c r="U8209" s="29">
        <f>'Raw Data'!$M8209*'Raw Data'!$T8209</f>
        <v>600</v>
      </c>
    </row>
    <row r="8210" spans="1:21" x14ac:dyDescent="0.3">
      <c r="A8210" s="20">
        <v>18385021</v>
      </c>
      <c r="B8210" s="27" t="s">
        <v>15357</v>
      </c>
      <c r="C8210" s="27">
        <v>1</v>
      </c>
      <c r="D8210" s="27" t="str">
        <f>VLOOKUP('Raw Data'!$C8210,'country description'!$A$2:$B$16,2,0)</f>
        <v>India</v>
      </c>
      <c r="E8210" s="27" t="s">
        <v>10868</v>
      </c>
      <c r="F8210" s="27" t="s">
        <v>15358</v>
      </c>
      <c r="G8210" s="27" t="s">
        <v>1875</v>
      </c>
      <c r="H8210" s="27" t="s">
        <v>18</v>
      </c>
      <c r="I8210" s="27" t="s">
        <v>19</v>
      </c>
      <c r="J8210" s="27" t="s">
        <v>19</v>
      </c>
      <c r="K8210" s="27">
        <v>3</v>
      </c>
      <c r="L8210" s="27">
        <v>80</v>
      </c>
      <c r="M8210" s="27">
        <v>1000</v>
      </c>
      <c r="N8210" s="27">
        <v>4.0999999999999996</v>
      </c>
      <c r="O8210" s="27">
        <v>2014</v>
      </c>
      <c r="P8210" s="27">
        <v>6</v>
      </c>
      <c r="Q8210" s="27">
        <v>2</v>
      </c>
      <c r="R8210" s="28">
        <f>DATE('Raw Data'!$O8210,'Raw Data'!$P8210,'Raw Data'!$Q8210)</f>
        <v>41792</v>
      </c>
      <c r="S8210" s="27" t="str">
        <f>CONCATENATE(MID('Raw Data'!$H8210,FIND("(",'Raw Data'!$H8210)+1,FIND(")",'Raw Data'!$H8210)-FIND("(",'Raw Data'!$H8210)-1),"",'Raw Data'!$M8210)</f>
        <v>Rs.1000</v>
      </c>
      <c r="T8210" s="27">
        <f t="shared" si="128"/>
        <v>1</v>
      </c>
      <c r="U8210" s="29">
        <f>'Raw Data'!$M8210*'Raw Data'!$T8210</f>
        <v>1000</v>
      </c>
    </row>
    <row r="8211" spans="1:21" x14ac:dyDescent="0.3">
      <c r="A8211" s="20">
        <v>800576</v>
      </c>
      <c r="B8211" s="27" t="s">
        <v>15359</v>
      </c>
      <c r="C8211" s="27">
        <v>1</v>
      </c>
      <c r="D8211" s="27" t="str">
        <f>VLOOKUP('Raw Data'!$C8211,'country description'!$A$2:$B$16,2,0)</f>
        <v>India</v>
      </c>
      <c r="E8211" s="27" t="s">
        <v>10868</v>
      </c>
      <c r="F8211" s="27" t="s">
        <v>15360</v>
      </c>
      <c r="G8211" s="27" t="s">
        <v>5397</v>
      </c>
      <c r="H8211" s="27" t="s">
        <v>18</v>
      </c>
      <c r="I8211" s="27" t="s">
        <v>19</v>
      </c>
      <c r="J8211" s="27" t="s">
        <v>19</v>
      </c>
      <c r="K8211" s="27">
        <v>2</v>
      </c>
      <c r="L8211" s="27">
        <v>587</v>
      </c>
      <c r="M8211" s="27">
        <v>700</v>
      </c>
      <c r="N8211" s="27">
        <v>4</v>
      </c>
      <c r="O8211" s="27">
        <v>2017</v>
      </c>
      <c r="P8211" s="27">
        <v>6</v>
      </c>
      <c r="Q8211" s="27">
        <v>20</v>
      </c>
      <c r="R8211" s="28">
        <f>DATE('Raw Data'!$O8211,'Raw Data'!$P8211,'Raw Data'!$Q8211)</f>
        <v>42906</v>
      </c>
      <c r="S8211" s="27" t="str">
        <f>CONCATENATE(MID('Raw Data'!$H8211,FIND("(",'Raw Data'!$H8211)+1,FIND(")",'Raw Data'!$H8211)-FIND("(",'Raw Data'!$H8211)-1),"",'Raw Data'!$M8211)</f>
        <v>Rs.700</v>
      </c>
      <c r="T8211" s="27">
        <f t="shared" si="128"/>
        <v>1</v>
      </c>
      <c r="U8211" s="29">
        <f>'Raw Data'!$M8211*'Raw Data'!$T8211</f>
        <v>700</v>
      </c>
    </row>
    <row r="8212" spans="1:21" x14ac:dyDescent="0.3">
      <c r="A8212" s="20">
        <v>35217</v>
      </c>
      <c r="B8212" s="27" t="s">
        <v>14978</v>
      </c>
      <c r="C8212" s="27">
        <v>1</v>
      </c>
      <c r="D8212" s="27" t="str">
        <f>VLOOKUP('Raw Data'!$C8212,'country description'!$A$2:$B$16,2,0)</f>
        <v>India</v>
      </c>
      <c r="E8212" s="27" t="s">
        <v>14770</v>
      </c>
      <c r="F8212" s="27" t="s">
        <v>15361</v>
      </c>
      <c r="G8212" s="27" t="s">
        <v>401</v>
      </c>
      <c r="H8212" s="27" t="s">
        <v>18</v>
      </c>
      <c r="I8212" s="27" t="s">
        <v>19</v>
      </c>
      <c r="J8212" s="27" t="s">
        <v>19</v>
      </c>
      <c r="K8212" s="27">
        <v>2</v>
      </c>
      <c r="L8212" s="27">
        <v>5145</v>
      </c>
      <c r="M8212" s="27">
        <v>800</v>
      </c>
      <c r="N8212" s="27">
        <v>4</v>
      </c>
      <c r="O8212" s="27">
        <v>2012</v>
      </c>
      <c r="P8212" s="27">
        <v>6</v>
      </c>
      <c r="Q8212" s="27">
        <v>27</v>
      </c>
      <c r="R8212" s="28">
        <f>DATE('Raw Data'!$O8212,'Raw Data'!$P8212,'Raw Data'!$Q8212)</f>
        <v>41087</v>
      </c>
      <c r="S8212" s="27" t="str">
        <f>CONCATENATE(MID('Raw Data'!$H8212,FIND("(",'Raw Data'!$H8212)+1,FIND(")",'Raw Data'!$H8212)-FIND("(",'Raw Data'!$H8212)-1),"",'Raw Data'!$M8212)</f>
        <v>Rs.800</v>
      </c>
      <c r="T8212" s="27">
        <f t="shared" si="128"/>
        <v>1</v>
      </c>
      <c r="U8212" s="29">
        <f>'Raw Data'!$M8212*'Raw Data'!$T8212</f>
        <v>800</v>
      </c>
    </row>
    <row r="8213" spans="1:21" x14ac:dyDescent="0.3">
      <c r="A8213" s="20">
        <v>3600071</v>
      </c>
      <c r="B8213" s="27" t="s">
        <v>15362</v>
      </c>
      <c r="C8213" s="27">
        <v>1</v>
      </c>
      <c r="D8213" s="27" t="str">
        <f>VLOOKUP('Raw Data'!$C8213,'country description'!$A$2:$B$16,2,0)</f>
        <v>India</v>
      </c>
      <c r="E8213" s="27" t="s">
        <v>10689</v>
      </c>
      <c r="F8213" s="27" t="s">
        <v>15363</v>
      </c>
      <c r="G8213" s="27" t="s">
        <v>15364</v>
      </c>
      <c r="H8213" s="27" t="s">
        <v>18</v>
      </c>
      <c r="I8213" s="27" t="s">
        <v>19</v>
      </c>
      <c r="J8213" s="27" t="s">
        <v>19</v>
      </c>
      <c r="K8213" s="27">
        <v>2</v>
      </c>
      <c r="L8213" s="27">
        <v>262</v>
      </c>
      <c r="M8213" s="27">
        <v>650</v>
      </c>
      <c r="N8213" s="27">
        <v>3.7</v>
      </c>
      <c r="O8213" s="27">
        <v>2010</v>
      </c>
      <c r="P8213" s="27">
        <v>6</v>
      </c>
      <c r="Q8213" s="27">
        <v>8</v>
      </c>
      <c r="R8213" s="28">
        <f>DATE('Raw Data'!$O8213,'Raw Data'!$P8213,'Raw Data'!$Q8213)</f>
        <v>40337</v>
      </c>
      <c r="S8213" s="27" t="str">
        <f>CONCATENATE(MID('Raw Data'!$H8213,FIND("(",'Raw Data'!$H8213)+1,FIND(")",'Raw Data'!$H8213)-FIND("(",'Raw Data'!$H8213)-1),"",'Raw Data'!$M8213)</f>
        <v>Rs.650</v>
      </c>
      <c r="T8213" s="27">
        <f t="shared" si="128"/>
        <v>1</v>
      </c>
      <c r="U8213" s="29">
        <f>'Raw Data'!$M8213*'Raw Data'!$T8213</f>
        <v>650</v>
      </c>
    </row>
    <row r="8214" spans="1:21" x14ac:dyDescent="0.3">
      <c r="A8214" s="20">
        <v>18279442</v>
      </c>
      <c r="B8214" s="27" t="s">
        <v>15365</v>
      </c>
      <c r="C8214" s="27">
        <v>1</v>
      </c>
      <c r="D8214" s="27" t="str">
        <f>VLOOKUP('Raw Data'!$C8214,'country description'!$A$2:$B$16,2,0)</f>
        <v>India</v>
      </c>
      <c r="E8214" s="27" t="s">
        <v>12487</v>
      </c>
      <c r="F8214" s="27" t="s">
        <v>14189</v>
      </c>
      <c r="G8214" s="27" t="s">
        <v>2744</v>
      </c>
      <c r="H8214" s="27" t="s">
        <v>18</v>
      </c>
      <c r="I8214" s="27" t="s">
        <v>24</v>
      </c>
      <c r="J8214" s="27" t="s">
        <v>19</v>
      </c>
      <c r="K8214" s="27">
        <v>4</v>
      </c>
      <c r="L8214" s="27">
        <v>240</v>
      </c>
      <c r="M8214" s="27">
        <v>2000</v>
      </c>
      <c r="N8214" s="27">
        <v>3.8</v>
      </c>
      <c r="O8214" s="27">
        <v>2017</v>
      </c>
      <c r="P8214" s="27">
        <v>12</v>
      </c>
      <c r="Q8214" s="27">
        <v>22</v>
      </c>
      <c r="R8214" s="28">
        <f>DATE('Raw Data'!$O8214,'Raw Data'!$P8214,'Raw Data'!$Q8214)</f>
        <v>43091</v>
      </c>
      <c r="S8214" s="27" t="str">
        <f>CONCATENATE(MID('Raw Data'!$H8214,FIND("(",'Raw Data'!$H8214)+1,FIND(")",'Raw Data'!$H8214)-FIND("(",'Raw Data'!$H8214)-1),"",'Raw Data'!$M8214)</f>
        <v>Rs.2000</v>
      </c>
      <c r="T8214" s="27">
        <f t="shared" si="128"/>
        <v>1</v>
      </c>
      <c r="U8214" s="29">
        <f>'Raw Data'!$M8214*'Raw Data'!$T8214</f>
        <v>2000</v>
      </c>
    </row>
    <row r="8215" spans="1:21" x14ac:dyDescent="0.3">
      <c r="A8215" s="20">
        <v>1733</v>
      </c>
      <c r="B8215" s="27" t="s">
        <v>15366</v>
      </c>
      <c r="C8215" s="27">
        <v>1</v>
      </c>
      <c r="D8215" s="27" t="str">
        <f>VLOOKUP('Raw Data'!$C8215,'country description'!$A$2:$B$16,2,0)</f>
        <v>India</v>
      </c>
      <c r="E8215" s="27" t="s">
        <v>12487</v>
      </c>
      <c r="F8215" s="27" t="s">
        <v>12864</v>
      </c>
      <c r="G8215" s="27" t="s">
        <v>393</v>
      </c>
      <c r="H8215" s="27" t="s">
        <v>18</v>
      </c>
      <c r="I8215" s="27" t="s">
        <v>24</v>
      </c>
      <c r="J8215" s="27" t="s">
        <v>24</v>
      </c>
      <c r="K8215" s="27">
        <v>4</v>
      </c>
      <c r="L8215" s="27">
        <v>129</v>
      </c>
      <c r="M8215" s="27">
        <v>2000</v>
      </c>
      <c r="N8215" s="27">
        <v>3.1</v>
      </c>
      <c r="O8215" s="27">
        <v>2011</v>
      </c>
      <c r="P8215" s="27">
        <v>12</v>
      </c>
      <c r="Q8215" s="27">
        <v>6</v>
      </c>
      <c r="R8215" s="28">
        <f>DATE('Raw Data'!$O8215,'Raw Data'!$P8215,'Raw Data'!$Q8215)</f>
        <v>40883</v>
      </c>
      <c r="S8215" s="27" t="str">
        <f>CONCATENATE(MID('Raw Data'!$H8215,FIND("(",'Raw Data'!$H8215)+1,FIND(")",'Raw Data'!$H8215)-FIND("(",'Raw Data'!$H8215)-1),"",'Raw Data'!$M8215)</f>
        <v>Rs.2000</v>
      </c>
      <c r="T8215" s="27">
        <f t="shared" si="128"/>
        <v>1</v>
      </c>
      <c r="U8215" s="29">
        <f>'Raw Data'!$M8215*'Raw Data'!$T8215</f>
        <v>2000</v>
      </c>
    </row>
    <row r="8216" spans="1:21" x14ac:dyDescent="0.3">
      <c r="A8216" s="20">
        <v>1600212</v>
      </c>
      <c r="B8216" s="27" t="s">
        <v>15367</v>
      </c>
      <c r="C8216" s="27">
        <v>1</v>
      </c>
      <c r="D8216" s="27" t="str">
        <f>VLOOKUP('Raw Data'!$C8216,'country description'!$A$2:$B$16,2,0)</f>
        <v>India</v>
      </c>
      <c r="E8216" s="27" t="s">
        <v>2369</v>
      </c>
      <c r="F8216" s="27" t="s">
        <v>15368</v>
      </c>
      <c r="G8216" s="27" t="s">
        <v>504</v>
      </c>
      <c r="H8216" s="27" t="s">
        <v>18</v>
      </c>
      <c r="I8216" s="27" t="s">
        <v>19</v>
      </c>
      <c r="J8216" s="27" t="s">
        <v>19</v>
      </c>
      <c r="K8216" s="27">
        <v>3</v>
      </c>
      <c r="L8216" s="27">
        <v>71</v>
      </c>
      <c r="M8216" s="27">
        <v>900</v>
      </c>
      <c r="N8216" s="27">
        <v>3.4</v>
      </c>
      <c r="O8216" s="27">
        <v>2014</v>
      </c>
      <c r="P8216" s="27">
        <v>6</v>
      </c>
      <c r="Q8216" s="27">
        <v>1</v>
      </c>
      <c r="R8216" s="28">
        <f>DATE('Raw Data'!$O8216,'Raw Data'!$P8216,'Raw Data'!$Q8216)</f>
        <v>41791</v>
      </c>
      <c r="S8216" s="27" t="str">
        <f>CONCATENATE(MID('Raw Data'!$H8216,FIND("(",'Raw Data'!$H8216)+1,FIND(")",'Raw Data'!$H8216)-FIND("(",'Raw Data'!$H8216)-1),"",'Raw Data'!$M8216)</f>
        <v>Rs.900</v>
      </c>
      <c r="T8216" s="27">
        <f t="shared" si="128"/>
        <v>1</v>
      </c>
      <c r="U8216" s="29">
        <f>'Raw Data'!$M8216*'Raw Data'!$T8216</f>
        <v>900</v>
      </c>
    </row>
    <row r="8217" spans="1:21" x14ac:dyDescent="0.3">
      <c r="A8217" s="20">
        <v>4000016</v>
      </c>
      <c r="B8217" s="27" t="s">
        <v>15369</v>
      </c>
      <c r="C8217" s="27">
        <v>1</v>
      </c>
      <c r="D8217" s="27" t="str">
        <f>VLOOKUP('Raw Data'!$C8217,'country description'!$A$2:$B$16,2,0)</f>
        <v>India</v>
      </c>
      <c r="E8217" s="27" t="s">
        <v>10678</v>
      </c>
      <c r="F8217" s="27" t="s">
        <v>15370</v>
      </c>
      <c r="G8217" s="27" t="s">
        <v>5991</v>
      </c>
      <c r="H8217" s="27" t="s">
        <v>18</v>
      </c>
      <c r="I8217" s="27" t="s">
        <v>19</v>
      </c>
      <c r="J8217" s="27" t="s">
        <v>19</v>
      </c>
      <c r="K8217" s="27">
        <v>1</v>
      </c>
      <c r="L8217" s="27">
        <v>111</v>
      </c>
      <c r="M8217" s="27">
        <v>300</v>
      </c>
      <c r="N8217" s="27">
        <v>3.4</v>
      </c>
      <c r="O8217" s="27">
        <v>2014</v>
      </c>
      <c r="P8217" s="27">
        <v>6</v>
      </c>
      <c r="Q8217" s="27">
        <v>6</v>
      </c>
      <c r="R8217" s="28">
        <f>DATE('Raw Data'!$O8217,'Raw Data'!$P8217,'Raw Data'!$Q8217)</f>
        <v>41796</v>
      </c>
      <c r="S8217" s="27" t="str">
        <f>CONCATENATE(MID('Raw Data'!$H8217,FIND("(",'Raw Data'!$H8217)+1,FIND(")",'Raw Data'!$H8217)-FIND("(",'Raw Data'!$H8217)-1),"",'Raw Data'!$M8217)</f>
        <v>Rs.300</v>
      </c>
      <c r="T8217" s="27">
        <f t="shared" si="128"/>
        <v>1</v>
      </c>
      <c r="U8217" s="29">
        <f>'Raw Data'!$M8217*'Raw Data'!$T8217</f>
        <v>300</v>
      </c>
    </row>
    <row r="8218" spans="1:21" x14ac:dyDescent="0.3">
      <c r="A8218" s="20">
        <v>4000001</v>
      </c>
      <c r="B8218" s="27" t="s">
        <v>494</v>
      </c>
      <c r="C8218" s="27">
        <v>1</v>
      </c>
      <c r="D8218" s="27" t="str">
        <f>VLOOKUP('Raw Data'!$C8218,'country description'!$A$2:$B$16,2,0)</f>
        <v>India</v>
      </c>
      <c r="E8218" s="27" t="s">
        <v>10678</v>
      </c>
      <c r="F8218" s="27" t="s">
        <v>15371</v>
      </c>
      <c r="G8218" s="27" t="s">
        <v>393</v>
      </c>
      <c r="H8218" s="27" t="s">
        <v>18</v>
      </c>
      <c r="I8218" s="27" t="s">
        <v>19</v>
      </c>
      <c r="J8218" s="27" t="s">
        <v>19</v>
      </c>
      <c r="K8218" s="27">
        <v>3</v>
      </c>
      <c r="L8218" s="27">
        <v>162</v>
      </c>
      <c r="M8218" s="27">
        <v>1000</v>
      </c>
      <c r="N8218" s="27">
        <v>3.3</v>
      </c>
      <c r="O8218" s="27">
        <v>2012</v>
      </c>
      <c r="P8218" s="27">
        <v>6</v>
      </c>
      <c r="Q8218" s="27">
        <v>18</v>
      </c>
      <c r="R8218" s="28">
        <f>DATE('Raw Data'!$O8218,'Raw Data'!$P8218,'Raw Data'!$Q8218)</f>
        <v>41078</v>
      </c>
      <c r="S8218" s="27" t="str">
        <f>CONCATENATE(MID('Raw Data'!$H8218,FIND("(",'Raw Data'!$H8218)+1,FIND(")",'Raw Data'!$H8218)-FIND("(",'Raw Data'!$H8218)-1),"",'Raw Data'!$M8218)</f>
        <v>Rs.1000</v>
      </c>
      <c r="T8218" s="27">
        <f t="shared" si="128"/>
        <v>1</v>
      </c>
      <c r="U8218" s="29">
        <f>'Raw Data'!$M8218*'Raw Data'!$T8218</f>
        <v>1000</v>
      </c>
    </row>
    <row r="8219" spans="1:21" x14ac:dyDescent="0.3">
      <c r="A8219" s="20">
        <v>4000015</v>
      </c>
      <c r="B8219" s="27" t="s">
        <v>15372</v>
      </c>
      <c r="C8219" s="27">
        <v>1</v>
      </c>
      <c r="D8219" s="27" t="str">
        <f>VLOOKUP('Raw Data'!$C8219,'country description'!$A$2:$B$16,2,0)</f>
        <v>India</v>
      </c>
      <c r="E8219" s="27" t="s">
        <v>10678</v>
      </c>
      <c r="F8219" s="27" t="s">
        <v>15373</v>
      </c>
      <c r="G8219" s="27" t="s">
        <v>393</v>
      </c>
      <c r="H8219" s="27" t="s">
        <v>18</v>
      </c>
      <c r="I8219" s="27" t="s">
        <v>19</v>
      </c>
      <c r="J8219" s="27" t="s">
        <v>19</v>
      </c>
      <c r="K8219" s="27">
        <v>2</v>
      </c>
      <c r="L8219" s="27">
        <v>61</v>
      </c>
      <c r="M8219" s="27">
        <v>700</v>
      </c>
      <c r="N8219" s="27">
        <v>3.4</v>
      </c>
      <c r="O8219" s="27">
        <v>2018</v>
      </c>
      <c r="P8219" s="27">
        <v>6</v>
      </c>
      <c r="Q8219" s="27">
        <v>5</v>
      </c>
      <c r="R8219" s="28">
        <f>DATE('Raw Data'!$O8219,'Raw Data'!$P8219,'Raw Data'!$Q8219)</f>
        <v>43256</v>
      </c>
      <c r="S8219" s="27" t="str">
        <f>CONCATENATE(MID('Raw Data'!$H8219,FIND("(",'Raw Data'!$H8219)+1,FIND(")",'Raw Data'!$H8219)-FIND("(",'Raw Data'!$H8219)-1),"",'Raw Data'!$M8219)</f>
        <v>Rs.700</v>
      </c>
      <c r="T8219" s="27">
        <f t="shared" si="128"/>
        <v>1</v>
      </c>
      <c r="U8219" s="29">
        <f>'Raw Data'!$M8219*'Raw Data'!$T8219</f>
        <v>700</v>
      </c>
    </row>
    <row r="8220" spans="1:21" x14ac:dyDescent="0.3">
      <c r="A8220" s="20">
        <v>13231</v>
      </c>
      <c r="B8220" s="27" t="s">
        <v>15374</v>
      </c>
      <c r="C8220" s="27">
        <v>1</v>
      </c>
      <c r="D8220" s="27" t="str">
        <f>VLOOKUP('Raw Data'!$C8220,'country description'!$A$2:$B$16,2,0)</f>
        <v>India</v>
      </c>
      <c r="E8220" s="27" t="s">
        <v>14749</v>
      </c>
      <c r="F8220" s="27" t="s">
        <v>15375</v>
      </c>
      <c r="G8220" s="27" t="s">
        <v>15376</v>
      </c>
      <c r="H8220" s="27" t="s">
        <v>18</v>
      </c>
      <c r="I8220" s="27" t="s">
        <v>19</v>
      </c>
      <c r="J8220" s="27" t="s">
        <v>19</v>
      </c>
      <c r="K8220" s="27">
        <v>3</v>
      </c>
      <c r="L8220" s="27">
        <v>2510</v>
      </c>
      <c r="M8220" s="27">
        <v>1000</v>
      </c>
      <c r="N8220" s="27">
        <v>4.8</v>
      </c>
      <c r="O8220" s="27">
        <v>2018</v>
      </c>
      <c r="P8220" s="27">
        <v>6</v>
      </c>
      <c r="Q8220" s="27">
        <v>4</v>
      </c>
      <c r="R8220" s="28">
        <f>DATE('Raw Data'!$O8220,'Raw Data'!$P8220,'Raw Data'!$Q8220)</f>
        <v>43255</v>
      </c>
      <c r="S8220" s="27" t="str">
        <f>CONCATENATE(MID('Raw Data'!$H8220,FIND("(",'Raw Data'!$H8220)+1,FIND(")",'Raw Data'!$H8220)-FIND("(",'Raw Data'!$H8220)-1),"",'Raw Data'!$M8220)</f>
        <v>Rs.1000</v>
      </c>
      <c r="T8220" s="27">
        <f t="shared" si="128"/>
        <v>1</v>
      </c>
      <c r="U8220" s="29">
        <f>'Raw Data'!$M8220*'Raw Data'!$T8220</f>
        <v>1000</v>
      </c>
    </row>
    <row r="8221" spans="1:21" x14ac:dyDescent="0.3">
      <c r="A8221" s="20">
        <v>6505564</v>
      </c>
      <c r="B8221" s="27" t="s">
        <v>15377</v>
      </c>
      <c r="C8221" s="27">
        <v>1</v>
      </c>
      <c r="D8221" s="27" t="str">
        <f>VLOOKUP('Raw Data'!$C8221,'country description'!$A$2:$B$16,2,0)</f>
        <v>India</v>
      </c>
      <c r="E8221" s="27" t="s">
        <v>14749</v>
      </c>
      <c r="F8221" s="27" t="s">
        <v>15378</v>
      </c>
      <c r="G8221" s="27" t="s">
        <v>15379</v>
      </c>
      <c r="H8221" s="27" t="s">
        <v>18</v>
      </c>
      <c r="I8221" s="27" t="s">
        <v>19</v>
      </c>
      <c r="J8221" s="27" t="s">
        <v>19</v>
      </c>
      <c r="K8221" s="27">
        <v>3</v>
      </c>
      <c r="L8221" s="27">
        <v>1583</v>
      </c>
      <c r="M8221" s="27">
        <v>1000</v>
      </c>
      <c r="N8221" s="27">
        <v>4</v>
      </c>
      <c r="O8221" s="27">
        <v>2015</v>
      </c>
      <c r="P8221" s="27">
        <v>6</v>
      </c>
      <c r="Q8221" s="27">
        <v>23</v>
      </c>
      <c r="R8221" s="28">
        <f>DATE('Raw Data'!$O8221,'Raw Data'!$P8221,'Raw Data'!$Q8221)</f>
        <v>42178</v>
      </c>
      <c r="S8221" s="27" t="str">
        <f>CONCATENATE(MID('Raw Data'!$H8221,FIND("(",'Raw Data'!$H8221)+1,FIND(")",'Raw Data'!$H8221)-FIND("(",'Raw Data'!$H8221)-1),"",'Raw Data'!$M8221)</f>
        <v>Rs.1000</v>
      </c>
      <c r="T8221" s="27">
        <f t="shared" si="128"/>
        <v>1</v>
      </c>
      <c r="U8221" s="29">
        <f>'Raw Data'!$M8221*'Raw Data'!$T8221</f>
        <v>1000</v>
      </c>
    </row>
    <row r="8222" spans="1:21" x14ac:dyDescent="0.3">
      <c r="A8222" s="20">
        <v>2700024</v>
      </c>
      <c r="B8222" s="27" t="s">
        <v>15380</v>
      </c>
      <c r="C8222" s="27">
        <v>1</v>
      </c>
      <c r="D8222" s="27" t="str">
        <f>VLOOKUP('Raw Data'!$C8222,'country description'!$A$2:$B$16,2,0)</f>
        <v>India</v>
      </c>
      <c r="E8222" s="27" t="s">
        <v>15131</v>
      </c>
      <c r="F8222" s="27" t="s">
        <v>15381</v>
      </c>
      <c r="G8222" s="27" t="s">
        <v>1117</v>
      </c>
      <c r="H8222" s="27" t="s">
        <v>18</v>
      </c>
      <c r="I8222" s="27" t="s">
        <v>19</v>
      </c>
      <c r="J8222" s="27" t="s">
        <v>19</v>
      </c>
      <c r="K8222" s="27">
        <v>1</v>
      </c>
      <c r="L8222" s="27">
        <v>89</v>
      </c>
      <c r="M8222" s="27">
        <v>400</v>
      </c>
      <c r="N8222" s="27">
        <v>3.3</v>
      </c>
      <c r="O8222" s="27">
        <v>2017</v>
      </c>
      <c r="P8222" s="27">
        <v>6</v>
      </c>
      <c r="Q8222" s="27">
        <v>1</v>
      </c>
      <c r="R8222" s="28">
        <f>DATE('Raw Data'!$O8222,'Raw Data'!$P8222,'Raw Data'!$Q8222)</f>
        <v>42887</v>
      </c>
      <c r="S8222" s="27" t="str">
        <f>CONCATENATE(MID('Raw Data'!$H8222,FIND("(",'Raw Data'!$H8222)+1,FIND(")",'Raw Data'!$H8222)-FIND("(",'Raw Data'!$H8222)-1),"",'Raw Data'!$M8222)</f>
        <v>Rs.400</v>
      </c>
      <c r="T8222" s="27">
        <f t="shared" si="128"/>
        <v>1</v>
      </c>
      <c r="U8222" s="29">
        <f>'Raw Data'!$M8222*'Raw Data'!$T8222</f>
        <v>400</v>
      </c>
    </row>
    <row r="8223" spans="1:21" x14ac:dyDescent="0.3">
      <c r="A8223" s="20">
        <v>6036</v>
      </c>
      <c r="B8223" s="27" t="s">
        <v>15382</v>
      </c>
      <c r="C8223" s="27">
        <v>1</v>
      </c>
      <c r="D8223" s="27" t="str">
        <f>VLOOKUP('Raw Data'!$C8223,'country description'!$A$2:$B$16,2,0)</f>
        <v>India</v>
      </c>
      <c r="E8223" s="27" t="s">
        <v>12487</v>
      </c>
      <c r="F8223" s="27" t="s">
        <v>14243</v>
      </c>
      <c r="G8223" s="27" t="s">
        <v>1930</v>
      </c>
      <c r="H8223" s="27" t="s">
        <v>18</v>
      </c>
      <c r="I8223" s="27" t="s">
        <v>24</v>
      </c>
      <c r="J8223" s="27" t="s">
        <v>19</v>
      </c>
      <c r="K8223" s="27">
        <v>4</v>
      </c>
      <c r="L8223" s="27">
        <v>32</v>
      </c>
      <c r="M8223" s="27">
        <v>2000</v>
      </c>
      <c r="N8223" s="27">
        <v>3.2</v>
      </c>
      <c r="O8223" s="27">
        <v>2018</v>
      </c>
      <c r="P8223" s="27">
        <v>11</v>
      </c>
      <c r="Q8223" s="27">
        <v>8</v>
      </c>
      <c r="R8223" s="28">
        <f>DATE('Raw Data'!$O8223,'Raw Data'!$P8223,'Raw Data'!$Q8223)</f>
        <v>43412</v>
      </c>
      <c r="S8223" s="27" t="str">
        <f>CONCATENATE(MID('Raw Data'!$H8223,FIND("(",'Raw Data'!$H8223)+1,FIND(")",'Raw Data'!$H8223)-FIND("(",'Raw Data'!$H8223)-1),"",'Raw Data'!$M8223)</f>
        <v>Rs.2000</v>
      </c>
      <c r="T8223" s="27">
        <f t="shared" si="128"/>
        <v>1</v>
      </c>
      <c r="U8223" s="29">
        <f>'Raw Data'!$M8223*'Raw Data'!$T8223</f>
        <v>2000</v>
      </c>
    </row>
    <row r="8224" spans="1:21" x14ac:dyDescent="0.3">
      <c r="A8224" s="20">
        <v>3800238</v>
      </c>
      <c r="B8224" s="27" t="s">
        <v>15383</v>
      </c>
      <c r="C8224" s="27">
        <v>1</v>
      </c>
      <c r="D8224" s="27" t="str">
        <f>VLOOKUP('Raw Data'!$C8224,'country description'!$A$2:$B$16,2,0)</f>
        <v>India</v>
      </c>
      <c r="E8224" s="27" t="s">
        <v>10213</v>
      </c>
      <c r="F8224" s="27" t="s">
        <v>15384</v>
      </c>
      <c r="G8224" s="27" t="s">
        <v>15385</v>
      </c>
      <c r="H8224" s="27" t="s">
        <v>18</v>
      </c>
      <c r="I8224" s="27" t="s">
        <v>19</v>
      </c>
      <c r="J8224" s="27" t="s">
        <v>19</v>
      </c>
      <c r="K8224" s="27">
        <v>2</v>
      </c>
      <c r="L8224" s="27">
        <v>479</v>
      </c>
      <c r="M8224" s="27">
        <v>650</v>
      </c>
      <c r="N8224" s="27">
        <v>4.3</v>
      </c>
      <c r="O8224" s="27">
        <v>2013</v>
      </c>
      <c r="P8224" s="27">
        <v>6</v>
      </c>
      <c r="Q8224" s="27">
        <v>3</v>
      </c>
      <c r="R8224" s="28">
        <f>DATE('Raw Data'!$O8224,'Raw Data'!$P8224,'Raw Data'!$Q8224)</f>
        <v>41428</v>
      </c>
      <c r="S8224" s="27" t="str">
        <f>CONCATENATE(MID('Raw Data'!$H8224,FIND("(",'Raw Data'!$H8224)+1,FIND(")",'Raw Data'!$H8224)-FIND("(",'Raw Data'!$H8224)-1),"",'Raw Data'!$M8224)</f>
        <v>Rs.650</v>
      </c>
      <c r="T8224" s="27">
        <f t="shared" si="128"/>
        <v>1</v>
      </c>
      <c r="U8224" s="29">
        <f>'Raw Data'!$M8224*'Raw Data'!$T8224</f>
        <v>650</v>
      </c>
    </row>
    <row r="8225" spans="1:21" x14ac:dyDescent="0.3">
      <c r="A8225" s="20">
        <v>4717</v>
      </c>
      <c r="B8225" s="27" t="s">
        <v>15386</v>
      </c>
      <c r="C8225" s="27">
        <v>1</v>
      </c>
      <c r="D8225" s="27" t="str">
        <f>VLOOKUP('Raw Data'!$C8225,'country description'!$A$2:$B$16,2,0)</f>
        <v>India</v>
      </c>
      <c r="E8225" s="27" t="s">
        <v>12487</v>
      </c>
      <c r="F8225" s="27" t="s">
        <v>15387</v>
      </c>
      <c r="G8225" s="27" t="s">
        <v>475</v>
      </c>
      <c r="H8225" s="27" t="s">
        <v>18</v>
      </c>
      <c r="I8225" s="27" t="s">
        <v>24</v>
      </c>
      <c r="J8225" s="27" t="s">
        <v>19</v>
      </c>
      <c r="K8225" s="27">
        <v>4</v>
      </c>
      <c r="L8225" s="27">
        <v>103</v>
      </c>
      <c r="M8225" s="27">
        <v>2000</v>
      </c>
      <c r="N8225" s="27">
        <v>2.4</v>
      </c>
      <c r="O8225" s="27">
        <v>2011</v>
      </c>
      <c r="P8225" s="27">
        <v>6</v>
      </c>
      <c r="Q8225" s="27">
        <v>17</v>
      </c>
      <c r="R8225" s="28">
        <f>DATE('Raw Data'!$O8225,'Raw Data'!$P8225,'Raw Data'!$Q8225)</f>
        <v>40711</v>
      </c>
      <c r="S8225" s="27" t="str">
        <f>CONCATENATE(MID('Raw Data'!$H8225,FIND("(",'Raw Data'!$H8225)+1,FIND(")",'Raw Data'!$H8225)-FIND("(",'Raw Data'!$H8225)-1),"",'Raw Data'!$M8225)</f>
        <v>Rs.2000</v>
      </c>
      <c r="T8225" s="27">
        <f t="shared" si="128"/>
        <v>1</v>
      </c>
      <c r="U8225" s="29">
        <f>'Raw Data'!$M8225*'Raw Data'!$T8225</f>
        <v>2000</v>
      </c>
    </row>
    <row r="8226" spans="1:21" x14ac:dyDescent="0.3">
      <c r="A8226" s="20">
        <v>3800437</v>
      </c>
      <c r="B8226" s="27" t="s">
        <v>15388</v>
      </c>
      <c r="C8226" s="27">
        <v>1</v>
      </c>
      <c r="D8226" s="27" t="str">
        <f>VLOOKUP('Raw Data'!$C8226,'country description'!$A$2:$B$16,2,0)</f>
        <v>India</v>
      </c>
      <c r="E8226" s="27" t="s">
        <v>10213</v>
      </c>
      <c r="F8226" s="27" t="s">
        <v>15389</v>
      </c>
      <c r="G8226" s="27" t="s">
        <v>15390</v>
      </c>
      <c r="H8226" s="27" t="s">
        <v>18</v>
      </c>
      <c r="I8226" s="27" t="s">
        <v>19</v>
      </c>
      <c r="J8226" s="27" t="s">
        <v>19</v>
      </c>
      <c r="K8226" s="27">
        <v>3</v>
      </c>
      <c r="L8226" s="27">
        <v>87</v>
      </c>
      <c r="M8226" s="27">
        <v>800</v>
      </c>
      <c r="N8226" s="27">
        <v>3.8</v>
      </c>
      <c r="O8226" s="27">
        <v>2014</v>
      </c>
      <c r="P8226" s="27">
        <v>6</v>
      </c>
      <c r="Q8226" s="27">
        <v>3</v>
      </c>
      <c r="R8226" s="28">
        <f>DATE('Raw Data'!$O8226,'Raw Data'!$P8226,'Raw Data'!$Q8226)</f>
        <v>41793</v>
      </c>
      <c r="S8226" s="27" t="str">
        <f>CONCATENATE(MID('Raw Data'!$H8226,FIND("(",'Raw Data'!$H8226)+1,FIND(")",'Raw Data'!$H8226)-FIND("(",'Raw Data'!$H8226)-1),"",'Raw Data'!$M8226)</f>
        <v>Rs.800</v>
      </c>
      <c r="T8226" s="27">
        <f t="shared" si="128"/>
        <v>1</v>
      </c>
      <c r="U8226" s="29">
        <f>'Raw Data'!$M8226*'Raw Data'!$T8226</f>
        <v>800</v>
      </c>
    </row>
    <row r="8227" spans="1:21" x14ac:dyDescent="0.3">
      <c r="A8227" s="20">
        <v>18295781</v>
      </c>
      <c r="B8227" s="27" t="s">
        <v>15391</v>
      </c>
      <c r="C8227" s="27">
        <v>1</v>
      </c>
      <c r="D8227" s="27" t="str">
        <f>VLOOKUP('Raw Data'!$C8227,'country description'!$A$2:$B$16,2,0)</f>
        <v>India</v>
      </c>
      <c r="E8227" s="27" t="s">
        <v>10196</v>
      </c>
      <c r="F8227" s="27" t="s">
        <v>15392</v>
      </c>
      <c r="G8227" s="27" t="s">
        <v>15393</v>
      </c>
      <c r="H8227" s="27" t="s">
        <v>18</v>
      </c>
      <c r="I8227" s="27" t="s">
        <v>19</v>
      </c>
      <c r="J8227" s="27" t="s">
        <v>19</v>
      </c>
      <c r="K8227" s="27">
        <v>2</v>
      </c>
      <c r="L8227" s="27">
        <v>71</v>
      </c>
      <c r="M8227" s="27">
        <v>500</v>
      </c>
      <c r="N8227" s="27">
        <v>3.8</v>
      </c>
      <c r="O8227" s="27">
        <v>2015</v>
      </c>
      <c r="P8227" s="27">
        <v>6</v>
      </c>
      <c r="Q8227" s="27">
        <v>26</v>
      </c>
      <c r="R8227" s="28">
        <f>DATE('Raw Data'!$O8227,'Raw Data'!$P8227,'Raw Data'!$Q8227)</f>
        <v>42181</v>
      </c>
      <c r="S8227" s="27" t="str">
        <f>CONCATENATE(MID('Raw Data'!$H8227,FIND("(",'Raw Data'!$H8227)+1,FIND(")",'Raw Data'!$H8227)-FIND("(",'Raw Data'!$H8227)-1),"",'Raw Data'!$M8227)</f>
        <v>Rs.500</v>
      </c>
      <c r="T8227" s="27">
        <f t="shared" si="128"/>
        <v>1</v>
      </c>
      <c r="U8227" s="29">
        <f>'Raw Data'!$M8227*'Raw Data'!$T8227</f>
        <v>500</v>
      </c>
    </row>
    <row r="8228" spans="1:21" x14ac:dyDescent="0.3">
      <c r="A8228" s="20">
        <v>3200311</v>
      </c>
      <c r="B8228" s="27" t="s">
        <v>15394</v>
      </c>
      <c r="C8228" s="27">
        <v>1</v>
      </c>
      <c r="D8228" s="27" t="str">
        <f>VLOOKUP('Raw Data'!$C8228,'country description'!$A$2:$B$16,2,0)</f>
        <v>India</v>
      </c>
      <c r="E8228" s="27" t="s">
        <v>10196</v>
      </c>
      <c r="F8228" s="27" t="s">
        <v>15395</v>
      </c>
      <c r="G8228" s="27" t="s">
        <v>3344</v>
      </c>
      <c r="H8228" s="27" t="s">
        <v>18</v>
      </c>
      <c r="I8228" s="27" t="s">
        <v>19</v>
      </c>
      <c r="J8228" s="27" t="s">
        <v>19</v>
      </c>
      <c r="K8228" s="27">
        <v>3</v>
      </c>
      <c r="L8228" s="27">
        <v>321</v>
      </c>
      <c r="M8228" s="27">
        <v>1300</v>
      </c>
      <c r="N8228" s="27">
        <v>4.5999999999999996</v>
      </c>
      <c r="O8228" s="27">
        <v>2017</v>
      </c>
      <c r="P8228" s="27">
        <v>6</v>
      </c>
      <c r="Q8228" s="27">
        <v>23</v>
      </c>
      <c r="R8228" s="28">
        <f>DATE('Raw Data'!$O8228,'Raw Data'!$P8228,'Raw Data'!$Q8228)</f>
        <v>42909</v>
      </c>
      <c r="S8228" s="27" t="str">
        <f>CONCATENATE(MID('Raw Data'!$H8228,FIND("(",'Raw Data'!$H8228)+1,FIND(")",'Raw Data'!$H8228)-FIND("(",'Raw Data'!$H8228)-1),"",'Raw Data'!$M8228)</f>
        <v>Rs.1300</v>
      </c>
      <c r="T8228" s="27">
        <f t="shared" si="128"/>
        <v>1</v>
      </c>
      <c r="U8228" s="29">
        <f>'Raw Data'!$M8228*'Raw Data'!$T8228</f>
        <v>1300</v>
      </c>
    </row>
    <row r="8229" spans="1:21" x14ac:dyDescent="0.3">
      <c r="A8229" s="20">
        <v>3200497</v>
      </c>
      <c r="B8229" s="27" t="s">
        <v>15396</v>
      </c>
      <c r="C8229" s="27">
        <v>1</v>
      </c>
      <c r="D8229" s="27" t="str">
        <f>VLOOKUP('Raw Data'!$C8229,'country description'!$A$2:$B$16,2,0)</f>
        <v>India</v>
      </c>
      <c r="E8229" s="27" t="s">
        <v>10196</v>
      </c>
      <c r="F8229" s="27" t="s">
        <v>15397</v>
      </c>
      <c r="G8229" s="27" t="s">
        <v>15398</v>
      </c>
      <c r="H8229" s="27" t="s">
        <v>18</v>
      </c>
      <c r="I8229" s="27" t="s">
        <v>19</v>
      </c>
      <c r="J8229" s="27" t="s">
        <v>19</v>
      </c>
      <c r="K8229" s="27">
        <v>3</v>
      </c>
      <c r="L8229" s="27">
        <v>96</v>
      </c>
      <c r="M8229" s="27">
        <v>800</v>
      </c>
      <c r="N8229" s="27">
        <v>3.5</v>
      </c>
      <c r="O8229" s="27">
        <v>2014</v>
      </c>
      <c r="P8229" s="27">
        <v>6</v>
      </c>
      <c r="Q8229" s="27">
        <v>25</v>
      </c>
      <c r="R8229" s="28">
        <f>DATE('Raw Data'!$O8229,'Raw Data'!$P8229,'Raw Data'!$Q8229)</f>
        <v>41815</v>
      </c>
      <c r="S8229" s="27" t="str">
        <f>CONCATENATE(MID('Raw Data'!$H8229,FIND("(",'Raw Data'!$H8229)+1,FIND(")",'Raw Data'!$H8229)-FIND("(",'Raw Data'!$H8229)-1),"",'Raw Data'!$M8229)</f>
        <v>Rs.800</v>
      </c>
      <c r="T8229" s="27">
        <f t="shared" si="128"/>
        <v>1</v>
      </c>
      <c r="U8229" s="29">
        <f>'Raw Data'!$M8229*'Raw Data'!$T8229</f>
        <v>800</v>
      </c>
    </row>
    <row r="8230" spans="1:21" x14ac:dyDescent="0.3">
      <c r="A8230" s="20">
        <v>2800903</v>
      </c>
      <c r="B8230" s="27" t="s">
        <v>15399</v>
      </c>
      <c r="C8230" s="27">
        <v>1</v>
      </c>
      <c r="D8230" s="27" t="str">
        <f>VLOOKUP('Raw Data'!$C8230,'country description'!$A$2:$B$16,2,0)</f>
        <v>India</v>
      </c>
      <c r="E8230" s="27" t="s">
        <v>10217</v>
      </c>
      <c r="F8230" s="27" t="s">
        <v>15400</v>
      </c>
      <c r="G8230" s="27" t="s">
        <v>15401</v>
      </c>
      <c r="H8230" s="27" t="s">
        <v>18</v>
      </c>
      <c r="I8230" s="27" t="s">
        <v>19</v>
      </c>
      <c r="J8230" s="27" t="s">
        <v>19</v>
      </c>
      <c r="K8230" s="27">
        <v>3</v>
      </c>
      <c r="L8230" s="27">
        <v>73</v>
      </c>
      <c r="M8230" s="27">
        <v>1300</v>
      </c>
      <c r="N8230" s="27">
        <v>4.4000000000000004</v>
      </c>
      <c r="O8230" s="27">
        <v>2010</v>
      </c>
      <c r="P8230" s="27">
        <v>6</v>
      </c>
      <c r="Q8230" s="27">
        <v>1</v>
      </c>
      <c r="R8230" s="28">
        <f>DATE('Raw Data'!$O8230,'Raw Data'!$P8230,'Raw Data'!$Q8230)</f>
        <v>40330</v>
      </c>
      <c r="S8230" s="27" t="str">
        <f>CONCATENATE(MID('Raw Data'!$H8230,FIND("(",'Raw Data'!$H8230)+1,FIND(")",'Raw Data'!$H8230)-FIND("(",'Raw Data'!$H8230)-1),"",'Raw Data'!$M8230)</f>
        <v>Rs.1300</v>
      </c>
      <c r="T8230" s="27">
        <f t="shared" si="128"/>
        <v>1</v>
      </c>
      <c r="U8230" s="29">
        <f>'Raw Data'!$M8230*'Raw Data'!$T8230</f>
        <v>1300</v>
      </c>
    </row>
    <row r="8231" spans="1:21" x14ac:dyDescent="0.3">
      <c r="A8231" s="20">
        <v>2800083</v>
      </c>
      <c r="B8231" s="27" t="s">
        <v>15402</v>
      </c>
      <c r="C8231" s="27">
        <v>1</v>
      </c>
      <c r="D8231" s="27" t="str">
        <f>VLOOKUP('Raw Data'!$C8231,'country description'!$A$2:$B$16,2,0)</f>
        <v>India</v>
      </c>
      <c r="E8231" s="27" t="s">
        <v>10217</v>
      </c>
      <c r="F8231" s="27" t="s">
        <v>15403</v>
      </c>
      <c r="G8231" s="27" t="s">
        <v>15404</v>
      </c>
      <c r="H8231" s="27" t="s">
        <v>18</v>
      </c>
      <c r="I8231" s="27" t="s">
        <v>19</v>
      </c>
      <c r="J8231" s="27" t="s">
        <v>19</v>
      </c>
      <c r="K8231" s="27">
        <v>2</v>
      </c>
      <c r="L8231" s="27">
        <v>124</v>
      </c>
      <c r="M8231" s="27">
        <v>600</v>
      </c>
      <c r="N8231" s="27">
        <v>3.5</v>
      </c>
      <c r="O8231" s="27">
        <v>2011</v>
      </c>
      <c r="P8231" s="27">
        <v>6</v>
      </c>
      <c r="Q8231" s="27">
        <v>20</v>
      </c>
      <c r="R8231" s="28">
        <f>DATE('Raw Data'!$O8231,'Raw Data'!$P8231,'Raw Data'!$Q8231)</f>
        <v>40714</v>
      </c>
      <c r="S8231" s="27" t="str">
        <f>CONCATENATE(MID('Raw Data'!$H8231,FIND("(",'Raw Data'!$H8231)+1,FIND(")",'Raw Data'!$H8231)-FIND("(",'Raw Data'!$H8231)-1),"",'Raw Data'!$M8231)</f>
        <v>Rs.600</v>
      </c>
      <c r="T8231" s="27">
        <f t="shared" si="128"/>
        <v>1</v>
      </c>
      <c r="U8231" s="29">
        <f>'Raw Data'!$M8231*'Raw Data'!$T8231</f>
        <v>600</v>
      </c>
    </row>
    <row r="8232" spans="1:21" x14ac:dyDescent="0.3">
      <c r="A8232" s="20">
        <v>18306045</v>
      </c>
      <c r="B8232" s="27" t="s">
        <v>15405</v>
      </c>
      <c r="C8232" s="27">
        <v>1</v>
      </c>
      <c r="D8232" s="27" t="str">
        <f>VLOOKUP('Raw Data'!$C8232,'country description'!$A$2:$B$16,2,0)</f>
        <v>India</v>
      </c>
      <c r="E8232" s="27" t="s">
        <v>10217</v>
      </c>
      <c r="F8232" s="27" t="s">
        <v>15406</v>
      </c>
      <c r="G8232" s="27" t="s">
        <v>15407</v>
      </c>
      <c r="H8232" s="27" t="s">
        <v>18</v>
      </c>
      <c r="I8232" s="27" t="s">
        <v>19</v>
      </c>
      <c r="J8232" s="27" t="s">
        <v>19</v>
      </c>
      <c r="K8232" s="27">
        <v>2</v>
      </c>
      <c r="L8232" s="27">
        <v>84</v>
      </c>
      <c r="M8232" s="27">
        <v>500</v>
      </c>
      <c r="N8232" s="27">
        <v>3.6</v>
      </c>
      <c r="O8232" s="27">
        <v>2012</v>
      </c>
      <c r="P8232" s="27">
        <v>6</v>
      </c>
      <c r="Q8232" s="27">
        <v>17</v>
      </c>
      <c r="R8232" s="28">
        <f>DATE('Raw Data'!$O8232,'Raw Data'!$P8232,'Raw Data'!$Q8232)</f>
        <v>41077</v>
      </c>
      <c r="S8232" s="27" t="str">
        <f>CONCATENATE(MID('Raw Data'!$H8232,FIND("(",'Raw Data'!$H8232)+1,FIND(")",'Raw Data'!$H8232)-FIND("(",'Raw Data'!$H8232)-1),"",'Raw Data'!$M8232)</f>
        <v>Rs.500</v>
      </c>
      <c r="T8232" s="27">
        <f t="shared" si="128"/>
        <v>1</v>
      </c>
      <c r="U8232" s="29">
        <f>'Raw Data'!$M8232*'Raw Data'!$T8232</f>
        <v>500</v>
      </c>
    </row>
    <row r="8233" spans="1:21" x14ac:dyDescent="0.3">
      <c r="A8233" s="20">
        <v>166</v>
      </c>
      <c r="B8233" s="27" t="s">
        <v>3633</v>
      </c>
      <c r="C8233" s="27">
        <v>1</v>
      </c>
      <c r="D8233" s="27" t="str">
        <f>VLOOKUP('Raw Data'!$C8233,'country description'!$A$2:$B$16,2,0)</f>
        <v>India</v>
      </c>
      <c r="E8233" s="27" t="s">
        <v>12487</v>
      </c>
      <c r="F8233" s="27" t="s">
        <v>15408</v>
      </c>
      <c r="G8233" s="27" t="s">
        <v>390</v>
      </c>
      <c r="H8233" s="27" t="s">
        <v>18</v>
      </c>
      <c r="I8233" s="27" t="s">
        <v>24</v>
      </c>
      <c r="J8233" s="27" t="s">
        <v>24</v>
      </c>
      <c r="K8233" s="27">
        <v>4</v>
      </c>
      <c r="L8233" s="27">
        <v>770</v>
      </c>
      <c r="M8233" s="27">
        <v>2000</v>
      </c>
      <c r="N8233" s="27">
        <v>3.7</v>
      </c>
      <c r="O8233" s="27">
        <v>2011</v>
      </c>
      <c r="P8233" s="27">
        <v>1</v>
      </c>
      <c r="Q8233" s="27">
        <v>18</v>
      </c>
      <c r="R8233" s="28">
        <f>DATE('Raw Data'!$O8233,'Raw Data'!$P8233,'Raw Data'!$Q8233)</f>
        <v>40561</v>
      </c>
      <c r="S8233" s="27" t="str">
        <f>CONCATENATE(MID('Raw Data'!$H8233,FIND("(",'Raw Data'!$H8233)+1,FIND(")",'Raw Data'!$H8233)-FIND("(",'Raw Data'!$H8233)-1),"",'Raw Data'!$M8233)</f>
        <v>Rs.2000</v>
      </c>
      <c r="T8233" s="27">
        <f t="shared" si="128"/>
        <v>1</v>
      </c>
      <c r="U8233" s="29">
        <f>'Raw Data'!$M8233*'Raw Data'!$T8233</f>
        <v>2000</v>
      </c>
    </row>
    <row r="8234" spans="1:21" x14ac:dyDescent="0.3">
      <c r="A8234" s="20">
        <v>93766</v>
      </c>
      <c r="B8234" s="27" t="s">
        <v>15165</v>
      </c>
      <c r="C8234" s="27">
        <v>1</v>
      </c>
      <c r="D8234" s="27" t="str">
        <f>VLOOKUP('Raw Data'!$C8234,'country description'!$A$2:$B$16,2,0)</f>
        <v>India</v>
      </c>
      <c r="E8234" s="27" t="s">
        <v>14764</v>
      </c>
      <c r="F8234" s="27" t="s">
        <v>15409</v>
      </c>
      <c r="G8234" s="27" t="s">
        <v>15167</v>
      </c>
      <c r="H8234" s="27" t="s">
        <v>18</v>
      </c>
      <c r="I8234" s="27" t="s">
        <v>24</v>
      </c>
      <c r="J8234" s="27" t="s">
        <v>24</v>
      </c>
      <c r="K8234" s="27">
        <v>4</v>
      </c>
      <c r="L8234" s="27">
        <v>2218</v>
      </c>
      <c r="M8234" s="27">
        <v>2000</v>
      </c>
      <c r="N8234" s="27">
        <v>4.4000000000000004</v>
      </c>
      <c r="O8234" s="27">
        <v>2013</v>
      </c>
      <c r="P8234" s="27">
        <v>5</v>
      </c>
      <c r="Q8234" s="27">
        <v>4</v>
      </c>
      <c r="R8234" s="28">
        <f>DATE('Raw Data'!$O8234,'Raw Data'!$P8234,'Raw Data'!$Q8234)</f>
        <v>41398</v>
      </c>
      <c r="S8234" s="27" t="str">
        <f>CONCATENATE(MID('Raw Data'!$H8234,FIND("(",'Raw Data'!$H8234)+1,FIND(")",'Raw Data'!$H8234)-FIND("(",'Raw Data'!$H8234)-1),"",'Raw Data'!$M8234)</f>
        <v>Rs.2000</v>
      </c>
      <c r="T8234" s="27">
        <f t="shared" si="128"/>
        <v>1</v>
      </c>
      <c r="U8234" s="29">
        <f>'Raw Data'!$M8234*'Raw Data'!$T8234</f>
        <v>2000</v>
      </c>
    </row>
    <row r="8235" spans="1:21" x14ac:dyDescent="0.3">
      <c r="A8235" s="20">
        <v>3400392</v>
      </c>
      <c r="B8235" s="27" t="s">
        <v>15410</v>
      </c>
      <c r="C8235" s="27">
        <v>1</v>
      </c>
      <c r="D8235" s="27" t="str">
        <f>VLOOKUP('Raw Data'!$C8235,'country description'!$A$2:$B$16,2,0)</f>
        <v>India</v>
      </c>
      <c r="E8235" s="27" t="s">
        <v>10681</v>
      </c>
      <c r="F8235" s="27" t="s">
        <v>15411</v>
      </c>
      <c r="G8235" s="27" t="s">
        <v>610</v>
      </c>
      <c r="H8235" s="27" t="s">
        <v>18</v>
      </c>
      <c r="I8235" s="27" t="s">
        <v>19</v>
      </c>
      <c r="J8235" s="27" t="s">
        <v>19</v>
      </c>
      <c r="K8235" s="27">
        <v>2</v>
      </c>
      <c r="L8235" s="27">
        <v>168</v>
      </c>
      <c r="M8235" s="27">
        <v>700</v>
      </c>
      <c r="N8235" s="27">
        <v>4.0999999999999996</v>
      </c>
      <c r="O8235" s="27">
        <v>2016</v>
      </c>
      <c r="P8235" s="27">
        <v>5</v>
      </c>
      <c r="Q8235" s="27">
        <v>9</v>
      </c>
      <c r="R8235" s="28">
        <f>DATE('Raw Data'!$O8235,'Raw Data'!$P8235,'Raw Data'!$Q8235)</f>
        <v>42499</v>
      </c>
      <c r="S8235" s="27" t="str">
        <f>CONCATENATE(MID('Raw Data'!$H8235,FIND("(",'Raw Data'!$H8235)+1,FIND(")",'Raw Data'!$H8235)-FIND("(",'Raw Data'!$H8235)-1),"",'Raw Data'!$M8235)</f>
        <v>Rs.700</v>
      </c>
      <c r="T8235" s="27">
        <f t="shared" si="128"/>
        <v>1</v>
      </c>
      <c r="U8235" s="29">
        <f>'Raw Data'!$M8235*'Raw Data'!$T8235</f>
        <v>700</v>
      </c>
    </row>
    <row r="8236" spans="1:21" x14ac:dyDescent="0.3">
      <c r="A8236" s="20">
        <v>111826</v>
      </c>
      <c r="B8236" s="27" t="s">
        <v>15412</v>
      </c>
      <c r="C8236" s="27">
        <v>1</v>
      </c>
      <c r="D8236" s="27" t="str">
        <f>VLOOKUP('Raw Data'!$C8236,'country description'!$A$2:$B$16,2,0)</f>
        <v>India</v>
      </c>
      <c r="E8236" s="27" t="s">
        <v>11086</v>
      </c>
      <c r="F8236" s="27" t="s">
        <v>15413</v>
      </c>
      <c r="G8236" s="27" t="s">
        <v>15414</v>
      </c>
      <c r="H8236" s="27" t="s">
        <v>18</v>
      </c>
      <c r="I8236" s="27" t="s">
        <v>19</v>
      </c>
      <c r="J8236" s="27" t="s">
        <v>19</v>
      </c>
      <c r="K8236" s="27">
        <v>3</v>
      </c>
      <c r="L8236" s="27">
        <v>1041</v>
      </c>
      <c r="M8236" s="27">
        <v>1200</v>
      </c>
      <c r="N8236" s="27">
        <v>4.0999999999999996</v>
      </c>
      <c r="O8236" s="27">
        <v>2018</v>
      </c>
      <c r="P8236" s="27">
        <v>5</v>
      </c>
      <c r="Q8236" s="27">
        <v>1</v>
      </c>
      <c r="R8236" s="28">
        <f>DATE('Raw Data'!$O8236,'Raw Data'!$P8236,'Raw Data'!$Q8236)</f>
        <v>43221</v>
      </c>
      <c r="S8236" s="27" t="str">
        <f>CONCATENATE(MID('Raw Data'!$H8236,FIND("(",'Raw Data'!$H8236)+1,FIND(")",'Raw Data'!$H8236)-FIND("(",'Raw Data'!$H8236)-1),"",'Raw Data'!$M8236)</f>
        <v>Rs.1200</v>
      </c>
      <c r="T8236" s="27">
        <f t="shared" si="128"/>
        <v>1</v>
      </c>
      <c r="U8236" s="29">
        <f>'Raw Data'!$M8236*'Raw Data'!$T8236</f>
        <v>1200</v>
      </c>
    </row>
    <row r="8237" spans="1:21" x14ac:dyDescent="0.3">
      <c r="A8237" s="20">
        <v>2400019</v>
      </c>
      <c r="B8237" s="27" t="s">
        <v>15415</v>
      </c>
      <c r="C8237" s="27">
        <v>1</v>
      </c>
      <c r="D8237" s="27" t="str">
        <f>VLOOKUP('Raw Data'!$C8237,'country description'!$A$2:$B$16,2,0)</f>
        <v>India</v>
      </c>
      <c r="E8237" s="27" t="s">
        <v>2373</v>
      </c>
      <c r="F8237" s="27" t="s">
        <v>15416</v>
      </c>
      <c r="G8237" s="27" t="s">
        <v>1208</v>
      </c>
      <c r="H8237" s="27" t="s">
        <v>18</v>
      </c>
      <c r="I8237" s="27" t="s">
        <v>19</v>
      </c>
      <c r="J8237" s="27" t="s">
        <v>19</v>
      </c>
      <c r="K8237" s="27">
        <v>3</v>
      </c>
      <c r="L8237" s="27">
        <v>51</v>
      </c>
      <c r="M8237" s="27">
        <v>500</v>
      </c>
      <c r="N8237" s="27">
        <v>3.2</v>
      </c>
      <c r="O8237" s="27">
        <v>2015</v>
      </c>
      <c r="P8237" s="27">
        <v>5</v>
      </c>
      <c r="Q8237" s="27">
        <v>25</v>
      </c>
      <c r="R8237" s="28">
        <f>DATE('Raw Data'!$O8237,'Raw Data'!$P8237,'Raw Data'!$Q8237)</f>
        <v>42149</v>
      </c>
      <c r="S8237" s="27" t="str">
        <f>CONCATENATE(MID('Raw Data'!$H8237,FIND("(",'Raw Data'!$H8237)+1,FIND(")",'Raw Data'!$H8237)-FIND("(",'Raw Data'!$H8237)-1),"",'Raw Data'!$M8237)</f>
        <v>Rs.500</v>
      </c>
      <c r="T8237" s="27">
        <f t="shared" si="128"/>
        <v>1</v>
      </c>
      <c r="U8237" s="29">
        <f>'Raw Data'!$M8237*'Raw Data'!$T8237</f>
        <v>500</v>
      </c>
    </row>
    <row r="8238" spans="1:21" x14ac:dyDescent="0.3">
      <c r="A8238" s="20">
        <v>2200236</v>
      </c>
      <c r="B8238" s="27" t="s">
        <v>15417</v>
      </c>
      <c r="C8238" s="27">
        <v>1</v>
      </c>
      <c r="D8238" s="27" t="str">
        <f>VLOOKUP('Raw Data'!$C8238,'country description'!$A$2:$B$16,2,0)</f>
        <v>India</v>
      </c>
      <c r="E8238" s="27" t="s">
        <v>15145</v>
      </c>
      <c r="F8238" s="27" t="s">
        <v>15418</v>
      </c>
      <c r="G8238" s="27" t="s">
        <v>17</v>
      </c>
      <c r="H8238" s="27" t="s">
        <v>18</v>
      </c>
      <c r="I8238" s="27" t="s">
        <v>19</v>
      </c>
      <c r="J8238" s="27" t="s">
        <v>19</v>
      </c>
      <c r="K8238" s="27">
        <v>2</v>
      </c>
      <c r="L8238" s="27">
        <v>71</v>
      </c>
      <c r="M8238" s="27">
        <v>400</v>
      </c>
      <c r="N8238" s="27">
        <v>3.8</v>
      </c>
      <c r="O8238" s="27">
        <v>2015</v>
      </c>
      <c r="P8238" s="27">
        <v>5</v>
      </c>
      <c r="Q8238" s="27">
        <v>23</v>
      </c>
      <c r="R8238" s="28">
        <f>DATE('Raw Data'!$O8238,'Raw Data'!$P8238,'Raw Data'!$Q8238)</f>
        <v>42147</v>
      </c>
      <c r="S8238" s="27" t="str">
        <f>CONCATENATE(MID('Raw Data'!$H8238,FIND("(",'Raw Data'!$H8238)+1,FIND(")",'Raw Data'!$H8238)-FIND("(",'Raw Data'!$H8238)-1),"",'Raw Data'!$M8238)</f>
        <v>Rs.400</v>
      </c>
      <c r="T8238" s="27">
        <f t="shared" si="128"/>
        <v>1</v>
      </c>
      <c r="U8238" s="29">
        <f>'Raw Data'!$M8238*'Raw Data'!$T8238</f>
        <v>400</v>
      </c>
    </row>
    <row r="8239" spans="1:21" x14ac:dyDescent="0.3">
      <c r="A8239" s="20">
        <v>2200055</v>
      </c>
      <c r="B8239" s="27" t="s">
        <v>15419</v>
      </c>
      <c r="C8239" s="27">
        <v>1</v>
      </c>
      <c r="D8239" s="27" t="str">
        <f>VLOOKUP('Raw Data'!$C8239,'country description'!$A$2:$B$16,2,0)</f>
        <v>India</v>
      </c>
      <c r="E8239" s="27" t="s">
        <v>15145</v>
      </c>
      <c r="F8239" s="27" t="s">
        <v>15420</v>
      </c>
      <c r="G8239" s="27" t="s">
        <v>17</v>
      </c>
      <c r="H8239" s="27" t="s">
        <v>18</v>
      </c>
      <c r="I8239" s="27" t="s">
        <v>19</v>
      </c>
      <c r="J8239" s="27" t="s">
        <v>19</v>
      </c>
      <c r="K8239" s="27">
        <v>2</v>
      </c>
      <c r="L8239" s="27">
        <v>192</v>
      </c>
      <c r="M8239" s="27">
        <v>500</v>
      </c>
      <c r="N8239" s="27">
        <v>3.8</v>
      </c>
      <c r="O8239" s="27">
        <v>2016</v>
      </c>
      <c r="P8239" s="27">
        <v>5</v>
      </c>
      <c r="Q8239" s="27">
        <v>11</v>
      </c>
      <c r="R8239" s="28">
        <f>DATE('Raw Data'!$O8239,'Raw Data'!$P8239,'Raw Data'!$Q8239)</f>
        <v>42501</v>
      </c>
      <c r="S8239" s="27" t="str">
        <f>CONCATENATE(MID('Raw Data'!$H8239,FIND("(",'Raw Data'!$H8239)+1,FIND(")",'Raw Data'!$H8239)-FIND("(",'Raw Data'!$H8239)-1),"",'Raw Data'!$M8239)</f>
        <v>Rs.500</v>
      </c>
      <c r="T8239" s="27">
        <f t="shared" si="128"/>
        <v>1</v>
      </c>
      <c r="U8239" s="29">
        <f>'Raw Data'!$M8239*'Raw Data'!$T8239</f>
        <v>500</v>
      </c>
    </row>
    <row r="8240" spans="1:21" x14ac:dyDescent="0.3">
      <c r="A8240" s="20">
        <v>2500030</v>
      </c>
      <c r="B8240" s="27" t="s">
        <v>5239</v>
      </c>
      <c r="C8240" s="27">
        <v>1</v>
      </c>
      <c r="D8240" s="27" t="str">
        <f>VLOOKUP('Raw Data'!$C8240,'country description'!$A$2:$B$16,2,0)</f>
        <v>India</v>
      </c>
      <c r="E8240" s="27" t="s">
        <v>11092</v>
      </c>
      <c r="F8240" s="27" t="s">
        <v>15421</v>
      </c>
      <c r="G8240" s="27" t="s">
        <v>17</v>
      </c>
      <c r="H8240" s="27" t="s">
        <v>18</v>
      </c>
      <c r="I8240" s="27" t="s">
        <v>19</v>
      </c>
      <c r="J8240" s="27" t="s">
        <v>19</v>
      </c>
      <c r="K8240" s="27">
        <v>2</v>
      </c>
      <c r="L8240" s="27">
        <v>89</v>
      </c>
      <c r="M8240" s="27">
        <v>450</v>
      </c>
      <c r="N8240" s="27">
        <v>3.7</v>
      </c>
      <c r="O8240" s="27">
        <v>2012</v>
      </c>
      <c r="P8240" s="27">
        <v>5</v>
      </c>
      <c r="Q8240" s="27">
        <v>28</v>
      </c>
      <c r="R8240" s="28">
        <f>DATE('Raw Data'!$O8240,'Raw Data'!$P8240,'Raw Data'!$Q8240)</f>
        <v>41057</v>
      </c>
      <c r="S8240" s="27" t="str">
        <f>CONCATENATE(MID('Raw Data'!$H8240,FIND("(",'Raw Data'!$H8240)+1,FIND(")",'Raw Data'!$H8240)-FIND("(",'Raw Data'!$H8240)-1),"",'Raw Data'!$M8240)</f>
        <v>Rs.450</v>
      </c>
      <c r="T8240" s="27">
        <f t="shared" si="128"/>
        <v>1</v>
      </c>
      <c r="U8240" s="29">
        <f>'Raw Data'!$M8240*'Raw Data'!$T8240</f>
        <v>450</v>
      </c>
    </row>
    <row r="8241" spans="1:21" x14ac:dyDescent="0.3">
      <c r="A8241" s="20">
        <v>18366652</v>
      </c>
      <c r="B8241" s="27" t="s">
        <v>14950</v>
      </c>
      <c r="C8241" s="27">
        <v>1</v>
      </c>
      <c r="D8241" s="27" t="str">
        <f>VLOOKUP('Raw Data'!$C8241,'country description'!$A$2:$B$16,2,0)</f>
        <v>India</v>
      </c>
      <c r="E8241" s="27" t="s">
        <v>14761</v>
      </c>
      <c r="F8241" s="27" t="s">
        <v>15422</v>
      </c>
      <c r="G8241" s="27" t="s">
        <v>14952</v>
      </c>
      <c r="H8241" s="27" t="s">
        <v>18</v>
      </c>
      <c r="I8241" s="27" t="s">
        <v>19</v>
      </c>
      <c r="J8241" s="27" t="s">
        <v>19</v>
      </c>
      <c r="K8241" s="27">
        <v>2</v>
      </c>
      <c r="L8241" s="27">
        <v>627</v>
      </c>
      <c r="M8241" s="27">
        <v>600</v>
      </c>
      <c r="N8241" s="27">
        <v>4.5999999999999996</v>
      </c>
      <c r="O8241" s="27">
        <v>2012</v>
      </c>
      <c r="P8241" s="27">
        <v>5</v>
      </c>
      <c r="Q8241" s="27">
        <v>28</v>
      </c>
      <c r="R8241" s="28">
        <f>DATE('Raw Data'!$O8241,'Raw Data'!$P8241,'Raw Data'!$Q8241)</f>
        <v>41057</v>
      </c>
      <c r="S8241" s="27" t="str">
        <f>CONCATENATE(MID('Raw Data'!$H8241,FIND("(",'Raw Data'!$H8241)+1,FIND(")",'Raw Data'!$H8241)-FIND("(",'Raw Data'!$H8241)-1),"",'Raw Data'!$M8241)</f>
        <v>Rs.600</v>
      </c>
      <c r="T8241" s="27">
        <f t="shared" si="128"/>
        <v>1</v>
      </c>
      <c r="U8241" s="29">
        <f>'Raw Data'!$M8241*'Raw Data'!$T8241</f>
        <v>600</v>
      </c>
    </row>
    <row r="8242" spans="1:21" x14ac:dyDescent="0.3">
      <c r="A8242" s="20">
        <v>18430785</v>
      </c>
      <c r="B8242" s="27" t="s">
        <v>15423</v>
      </c>
      <c r="C8242" s="27">
        <v>1</v>
      </c>
      <c r="D8242" s="27" t="str">
        <f>VLOOKUP('Raw Data'!$C8242,'country description'!$A$2:$B$16,2,0)</f>
        <v>India</v>
      </c>
      <c r="E8242" s="27" t="s">
        <v>14761</v>
      </c>
      <c r="F8242" s="27" t="s">
        <v>15424</v>
      </c>
      <c r="G8242" s="27" t="s">
        <v>1930</v>
      </c>
      <c r="H8242" s="27" t="s">
        <v>18</v>
      </c>
      <c r="I8242" s="27" t="s">
        <v>19</v>
      </c>
      <c r="J8242" s="27" t="s">
        <v>19</v>
      </c>
      <c r="K8242" s="27">
        <v>3</v>
      </c>
      <c r="L8242" s="27">
        <v>334</v>
      </c>
      <c r="M8242" s="27">
        <v>1200</v>
      </c>
      <c r="N8242" s="27">
        <v>4.2</v>
      </c>
      <c r="O8242" s="27">
        <v>2015</v>
      </c>
      <c r="P8242" s="27">
        <v>5</v>
      </c>
      <c r="Q8242" s="27">
        <v>19</v>
      </c>
      <c r="R8242" s="28">
        <f>DATE('Raw Data'!$O8242,'Raw Data'!$P8242,'Raw Data'!$Q8242)</f>
        <v>42143</v>
      </c>
      <c r="S8242" s="27" t="str">
        <f>CONCATENATE(MID('Raw Data'!$H8242,FIND("(",'Raw Data'!$H8242)+1,FIND(")",'Raw Data'!$H8242)-FIND("(",'Raw Data'!$H8242)-1),"",'Raw Data'!$M8242)</f>
        <v>Rs.1200</v>
      </c>
      <c r="T8242" s="27">
        <f t="shared" si="128"/>
        <v>1</v>
      </c>
      <c r="U8242" s="29">
        <f>'Raw Data'!$M8242*'Raw Data'!$T8242</f>
        <v>1200</v>
      </c>
    </row>
    <row r="8243" spans="1:21" x14ac:dyDescent="0.3">
      <c r="A8243" s="20">
        <v>18461339</v>
      </c>
      <c r="B8243" s="27" t="s">
        <v>15425</v>
      </c>
      <c r="C8243" s="27">
        <v>1</v>
      </c>
      <c r="D8243" s="27" t="str">
        <f>VLOOKUP('Raw Data'!$C8243,'country description'!$A$2:$B$16,2,0)</f>
        <v>India</v>
      </c>
      <c r="E8243" s="27" t="s">
        <v>11089</v>
      </c>
      <c r="F8243" s="27" t="s">
        <v>15426</v>
      </c>
      <c r="G8243" s="27" t="s">
        <v>15427</v>
      </c>
      <c r="H8243" s="27" t="s">
        <v>18</v>
      </c>
      <c r="I8243" s="27" t="s">
        <v>19</v>
      </c>
      <c r="J8243" s="27" t="s">
        <v>19</v>
      </c>
      <c r="K8243" s="27">
        <v>2</v>
      </c>
      <c r="L8243" s="27">
        <v>20</v>
      </c>
      <c r="M8243" s="27">
        <v>350</v>
      </c>
      <c r="N8243" s="27">
        <v>3.6</v>
      </c>
      <c r="O8243" s="27">
        <v>2016</v>
      </c>
      <c r="P8243" s="27">
        <v>5</v>
      </c>
      <c r="Q8243" s="27">
        <v>4</v>
      </c>
      <c r="R8243" s="28">
        <f>DATE('Raw Data'!$O8243,'Raw Data'!$P8243,'Raw Data'!$Q8243)</f>
        <v>42494</v>
      </c>
      <c r="S8243" s="27" t="str">
        <f>CONCATENATE(MID('Raw Data'!$H8243,FIND("(",'Raw Data'!$H8243)+1,FIND(")",'Raw Data'!$H8243)-FIND("(",'Raw Data'!$H8243)-1),"",'Raw Data'!$M8243)</f>
        <v>Rs.350</v>
      </c>
      <c r="T8243" s="27">
        <f t="shared" si="128"/>
        <v>1</v>
      </c>
      <c r="U8243" s="29">
        <f>'Raw Data'!$M8243*'Raw Data'!$T8243</f>
        <v>350</v>
      </c>
    </row>
    <row r="8244" spans="1:21" x14ac:dyDescent="0.3">
      <c r="A8244" s="20">
        <v>2900469</v>
      </c>
      <c r="B8244" s="27" t="s">
        <v>15428</v>
      </c>
      <c r="C8244" s="27">
        <v>1</v>
      </c>
      <c r="D8244" s="27" t="str">
        <f>VLOOKUP('Raw Data'!$C8244,'country description'!$A$2:$B$16,2,0)</f>
        <v>India</v>
      </c>
      <c r="E8244" s="27" t="s">
        <v>15067</v>
      </c>
      <c r="F8244" s="27" t="s">
        <v>15429</v>
      </c>
      <c r="G8244" s="27" t="s">
        <v>393</v>
      </c>
      <c r="H8244" s="27" t="s">
        <v>18</v>
      </c>
      <c r="I8244" s="27" t="s">
        <v>19</v>
      </c>
      <c r="J8244" s="27" t="s">
        <v>19</v>
      </c>
      <c r="K8244" s="27">
        <v>1</v>
      </c>
      <c r="L8244" s="27">
        <v>173</v>
      </c>
      <c r="M8244" s="27">
        <v>450</v>
      </c>
      <c r="N8244" s="27">
        <v>3.6</v>
      </c>
      <c r="O8244" s="27">
        <v>2013</v>
      </c>
      <c r="P8244" s="27">
        <v>5</v>
      </c>
      <c r="Q8244" s="27">
        <v>5</v>
      </c>
      <c r="R8244" s="28">
        <f>DATE('Raw Data'!$O8244,'Raw Data'!$P8244,'Raw Data'!$Q8244)</f>
        <v>41399</v>
      </c>
      <c r="S8244" s="27" t="str">
        <f>CONCATENATE(MID('Raw Data'!$H8244,FIND("(",'Raw Data'!$H8244)+1,FIND(")",'Raw Data'!$H8244)-FIND("(",'Raw Data'!$H8244)-1),"",'Raw Data'!$M8244)</f>
        <v>Rs.450</v>
      </c>
      <c r="T8244" s="27">
        <f t="shared" si="128"/>
        <v>1</v>
      </c>
      <c r="U8244" s="29">
        <f>'Raw Data'!$M8244*'Raw Data'!$T8244</f>
        <v>450</v>
      </c>
    </row>
    <row r="8245" spans="1:21" x14ac:dyDescent="0.3">
      <c r="A8245" s="20">
        <v>18377283</v>
      </c>
      <c r="B8245" s="27" t="s">
        <v>15430</v>
      </c>
      <c r="C8245" s="27">
        <v>1</v>
      </c>
      <c r="D8245" s="27" t="str">
        <f>VLOOKUP('Raw Data'!$C8245,'country description'!$A$2:$B$16,2,0)</f>
        <v>India</v>
      </c>
      <c r="E8245" s="27" t="s">
        <v>15067</v>
      </c>
      <c r="F8245" s="27" t="s">
        <v>15431</v>
      </c>
      <c r="G8245" s="27" t="s">
        <v>1568</v>
      </c>
      <c r="H8245" s="27" t="s">
        <v>18</v>
      </c>
      <c r="I8245" s="27" t="s">
        <v>19</v>
      </c>
      <c r="J8245" s="27" t="s">
        <v>19</v>
      </c>
      <c r="K8245" s="27">
        <v>2</v>
      </c>
      <c r="L8245" s="27">
        <v>56</v>
      </c>
      <c r="M8245" s="27">
        <v>500</v>
      </c>
      <c r="N8245" s="27">
        <v>3.8</v>
      </c>
      <c r="O8245" s="27">
        <v>2010</v>
      </c>
      <c r="P8245" s="27">
        <v>5</v>
      </c>
      <c r="Q8245" s="27">
        <v>10</v>
      </c>
      <c r="R8245" s="28">
        <f>DATE('Raw Data'!$O8245,'Raw Data'!$P8245,'Raw Data'!$Q8245)</f>
        <v>40308</v>
      </c>
      <c r="S8245" s="27" t="str">
        <f>CONCATENATE(MID('Raw Data'!$H8245,FIND("(",'Raw Data'!$H8245)+1,FIND(")",'Raw Data'!$H8245)-FIND("(",'Raw Data'!$H8245)-1),"",'Raw Data'!$M8245)</f>
        <v>Rs.500</v>
      </c>
      <c r="T8245" s="27">
        <f t="shared" si="128"/>
        <v>1</v>
      </c>
      <c r="U8245" s="29">
        <f>'Raw Data'!$M8245*'Raw Data'!$T8245</f>
        <v>500</v>
      </c>
    </row>
    <row r="8246" spans="1:21" x14ac:dyDescent="0.3">
      <c r="A8246" s="20">
        <v>3000014</v>
      </c>
      <c r="B8246" s="27" t="s">
        <v>15432</v>
      </c>
      <c r="C8246" s="27">
        <v>1</v>
      </c>
      <c r="D8246" s="27" t="str">
        <f>VLOOKUP('Raw Data'!$C8246,'country description'!$A$2:$B$16,2,0)</f>
        <v>India</v>
      </c>
      <c r="E8246" s="27" t="s">
        <v>10230</v>
      </c>
      <c r="F8246" s="27" t="s">
        <v>15433</v>
      </c>
      <c r="G8246" s="27" t="s">
        <v>835</v>
      </c>
      <c r="H8246" s="27" t="s">
        <v>18</v>
      </c>
      <c r="I8246" s="27" t="s">
        <v>19</v>
      </c>
      <c r="J8246" s="27" t="s">
        <v>19</v>
      </c>
      <c r="K8246" s="27">
        <v>2</v>
      </c>
      <c r="L8246" s="27">
        <v>225</v>
      </c>
      <c r="M8246" s="27">
        <v>400</v>
      </c>
      <c r="N8246" s="27">
        <v>4.3</v>
      </c>
      <c r="O8246" s="27">
        <v>2018</v>
      </c>
      <c r="P8246" s="27">
        <v>5</v>
      </c>
      <c r="Q8246" s="27">
        <v>19</v>
      </c>
      <c r="R8246" s="28">
        <f>DATE('Raw Data'!$O8246,'Raw Data'!$P8246,'Raw Data'!$Q8246)</f>
        <v>43239</v>
      </c>
      <c r="S8246" s="27" t="str">
        <f>CONCATENATE(MID('Raw Data'!$H8246,FIND("(",'Raw Data'!$H8246)+1,FIND(")",'Raw Data'!$H8246)-FIND("(",'Raw Data'!$H8246)-1),"",'Raw Data'!$M8246)</f>
        <v>Rs.400</v>
      </c>
      <c r="T8246" s="27">
        <f t="shared" si="128"/>
        <v>1</v>
      </c>
      <c r="U8246" s="29">
        <f>'Raw Data'!$M8246*'Raw Data'!$T8246</f>
        <v>400</v>
      </c>
    </row>
    <row r="8247" spans="1:21" x14ac:dyDescent="0.3">
      <c r="A8247" s="20">
        <v>3001065</v>
      </c>
      <c r="B8247" s="27" t="s">
        <v>15434</v>
      </c>
      <c r="C8247" s="27">
        <v>1</v>
      </c>
      <c r="D8247" s="27" t="str">
        <f>VLOOKUP('Raw Data'!$C8247,'country description'!$A$2:$B$16,2,0)</f>
        <v>India</v>
      </c>
      <c r="E8247" s="27" t="s">
        <v>10230</v>
      </c>
      <c r="F8247" s="27" t="s">
        <v>15435</v>
      </c>
      <c r="G8247" s="27" t="s">
        <v>2705</v>
      </c>
      <c r="H8247" s="27" t="s">
        <v>18</v>
      </c>
      <c r="I8247" s="27" t="s">
        <v>19</v>
      </c>
      <c r="J8247" s="27" t="s">
        <v>19</v>
      </c>
      <c r="K8247" s="27">
        <v>1</v>
      </c>
      <c r="L8247" s="27">
        <v>161</v>
      </c>
      <c r="M8247" s="27">
        <v>300</v>
      </c>
      <c r="N8247" s="27">
        <v>4.3</v>
      </c>
      <c r="O8247" s="27">
        <v>2014</v>
      </c>
      <c r="P8247" s="27">
        <v>5</v>
      </c>
      <c r="Q8247" s="27">
        <v>27</v>
      </c>
      <c r="R8247" s="28">
        <f>DATE('Raw Data'!$O8247,'Raw Data'!$P8247,'Raw Data'!$Q8247)</f>
        <v>41786</v>
      </c>
      <c r="S8247" s="27" t="str">
        <f>CONCATENATE(MID('Raw Data'!$H8247,FIND("(",'Raw Data'!$H8247)+1,FIND(")",'Raw Data'!$H8247)-FIND("(",'Raw Data'!$H8247)-1),"",'Raw Data'!$M8247)</f>
        <v>Rs.300</v>
      </c>
      <c r="T8247" s="27">
        <f t="shared" si="128"/>
        <v>1</v>
      </c>
      <c r="U8247" s="29">
        <f>'Raw Data'!$M8247*'Raw Data'!$T8247</f>
        <v>300</v>
      </c>
    </row>
    <row r="8248" spans="1:21" x14ac:dyDescent="0.3">
      <c r="A8248" s="20">
        <v>2100322</v>
      </c>
      <c r="B8248" s="27" t="s">
        <v>15436</v>
      </c>
      <c r="C8248" s="27">
        <v>1</v>
      </c>
      <c r="D8248" s="27" t="str">
        <f>VLOOKUP('Raw Data'!$C8248,'country description'!$A$2:$B$16,2,0)</f>
        <v>India</v>
      </c>
      <c r="E8248" s="27" t="s">
        <v>3719</v>
      </c>
      <c r="F8248" s="27" t="s">
        <v>15437</v>
      </c>
      <c r="G8248" s="27" t="s">
        <v>475</v>
      </c>
      <c r="H8248" s="27" t="s">
        <v>18</v>
      </c>
      <c r="I8248" s="27" t="s">
        <v>19</v>
      </c>
      <c r="J8248" s="27" t="s">
        <v>19</v>
      </c>
      <c r="K8248" s="27">
        <v>1</v>
      </c>
      <c r="L8248" s="27">
        <v>142</v>
      </c>
      <c r="M8248" s="27">
        <v>300</v>
      </c>
      <c r="N8248" s="27">
        <v>3.6</v>
      </c>
      <c r="O8248" s="27">
        <v>2013</v>
      </c>
      <c r="P8248" s="27">
        <v>5</v>
      </c>
      <c r="Q8248" s="27">
        <v>9</v>
      </c>
      <c r="R8248" s="28">
        <f>DATE('Raw Data'!$O8248,'Raw Data'!$P8248,'Raw Data'!$Q8248)</f>
        <v>41403</v>
      </c>
      <c r="S8248" s="27" t="str">
        <f>CONCATENATE(MID('Raw Data'!$H8248,FIND("(",'Raw Data'!$H8248)+1,FIND(")",'Raw Data'!$H8248)-FIND("(",'Raw Data'!$H8248)-1),"",'Raw Data'!$M8248)</f>
        <v>Rs.300</v>
      </c>
      <c r="T8248" s="27">
        <f t="shared" si="128"/>
        <v>1</v>
      </c>
      <c r="U8248" s="29">
        <f>'Raw Data'!$M8248*'Raw Data'!$T8248</f>
        <v>300</v>
      </c>
    </row>
    <row r="8249" spans="1:21" x14ac:dyDescent="0.3">
      <c r="A8249" s="20">
        <v>2100074</v>
      </c>
      <c r="B8249" s="27" t="s">
        <v>15438</v>
      </c>
      <c r="C8249" s="27">
        <v>1</v>
      </c>
      <c r="D8249" s="27" t="str">
        <f>VLOOKUP('Raw Data'!$C8249,'country description'!$A$2:$B$16,2,0)</f>
        <v>India</v>
      </c>
      <c r="E8249" s="27" t="s">
        <v>3719</v>
      </c>
      <c r="F8249" s="27" t="s">
        <v>15439</v>
      </c>
      <c r="G8249" s="27" t="s">
        <v>15440</v>
      </c>
      <c r="H8249" s="27" t="s">
        <v>18</v>
      </c>
      <c r="I8249" s="27" t="s">
        <v>19</v>
      </c>
      <c r="J8249" s="27" t="s">
        <v>19</v>
      </c>
      <c r="K8249" s="27">
        <v>3</v>
      </c>
      <c r="L8249" s="27">
        <v>256</v>
      </c>
      <c r="M8249" s="27">
        <v>1000</v>
      </c>
      <c r="N8249" s="27">
        <v>4</v>
      </c>
      <c r="O8249" s="27">
        <v>2012</v>
      </c>
      <c r="P8249" s="27">
        <v>5</v>
      </c>
      <c r="Q8249" s="27">
        <v>4</v>
      </c>
      <c r="R8249" s="28">
        <f>DATE('Raw Data'!$O8249,'Raw Data'!$P8249,'Raw Data'!$Q8249)</f>
        <v>41033</v>
      </c>
      <c r="S8249" s="27" t="str">
        <f>CONCATENATE(MID('Raw Data'!$H8249,FIND("(",'Raw Data'!$H8249)+1,FIND(")",'Raw Data'!$H8249)-FIND("(",'Raw Data'!$H8249)-1),"",'Raw Data'!$M8249)</f>
        <v>Rs.1000</v>
      </c>
      <c r="T8249" s="27">
        <f t="shared" si="128"/>
        <v>1</v>
      </c>
      <c r="U8249" s="29">
        <f>'Raw Data'!$M8249*'Raw Data'!$T8249</f>
        <v>1000</v>
      </c>
    </row>
    <row r="8250" spans="1:21" x14ac:dyDescent="0.3">
      <c r="A8250" s="20">
        <v>1400544</v>
      </c>
      <c r="B8250" s="27" t="s">
        <v>15441</v>
      </c>
      <c r="C8250" s="27">
        <v>1</v>
      </c>
      <c r="D8250" s="27" t="str">
        <f>VLOOKUP('Raw Data'!$C8250,'country description'!$A$2:$B$16,2,0)</f>
        <v>India</v>
      </c>
      <c r="E8250" s="27" t="s">
        <v>10240</v>
      </c>
      <c r="F8250" s="27" t="s">
        <v>15442</v>
      </c>
      <c r="G8250" s="27" t="s">
        <v>393</v>
      </c>
      <c r="H8250" s="27" t="s">
        <v>18</v>
      </c>
      <c r="I8250" s="27" t="s">
        <v>19</v>
      </c>
      <c r="J8250" s="27" t="s">
        <v>19</v>
      </c>
      <c r="K8250" s="27">
        <v>3</v>
      </c>
      <c r="L8250" s="27">
        <v>100</v>
      </c>
      <c r="M8250" s="27">
        <v>850</v>
      </c>
      <c r="N8250" s="27">
        <v>4.0999999999999996</v>
      </c>
      <c r="O8250" s="27">
        <v>2011</v>
      </c>
      <c r="P8250" s="27">
        <v>5</v>
      </c>
      <c r="Q8250" s="27">
        <v>2</v>
      </c>
      <c r="R8250" s="28">
        <f>DATE('Raw Data'!$O8250,'Raw Data'!$P8250,'Raw Data'!$Q8250)</f>
        <v>40665</v>
      </c>
      <c r="S8250" s="27" t="str">
        <f>CONCATENATE(MID('Raw Data'!$H8250,FIND("(",'Raw Data'!$H8250)+1,FIND(")",'Raw Data'!$H8250)-FIND("(",'Raw Data'!$H8250)-1),"",'Raw Data'!$M8250)</f>
        <v>Rs.850</v>
      </c>
      <c r="T8250" s="27">
        <f t="shared" si="128"/>
        <v>1</v>
      </c>
      <c r="U8250" s="29">
        <f>'Raw Data'!$M8250*'Raw Data'!$T8250</f>
        <v>850</v>
      </c>
    </row>
    <row r="8251" spans="1:21" x14ac:dyDescent="0.3">
      <c r="A8251" s="20">
        <v>18209498</v>
      </c>
      <c r="B8251" s="27" t="s">
        <v>15443</v>
      </c>
      <c r="C8251" s="27">
        <v>1</v>
      </c>
      <c r="D8251" s="27" t="str">
        <f>VLOOKUP('Raw Data'!$C8251,'country description'!$A$2:$B$16,2,0)</f>
        <v>India</v>
      </c>
      <c r="E8251" s="27" t="s">
        <v>14916</v>
      </c>
      <c r="F8251" s="27" t="s">
        <v>15444</v>
      </c>
      <c r="G8251" s="27" t="s">
        <v>15445</v>
      </c>
      <c r="H8251" s="27" t="s">
        <v>18</v>
      </c>
      <c r="I8251" s="27" t="s">
        <v>19</v>
      </c>
      <c r="J8251" s="27" t="s">
        <v>24</v>
      </c>
      <c r="K8251" s="27">
        <v>4</v>
      </c>
      <c r="L8251" s="27">
        <v>322</v>
      </c>
      <c r="M8251" s="27">
        <v>2000</v>
      </c>
      <c r="N8251" s="27">
        <v>4.9000000000000004</v>
      </c>
      <c r="O8251" s="27">
        <v>2015</v>
      </c>
      <c r="P8251" s="27">
        <v>9</v>
      </c>
      <c r="Q8251" s="27">
        <v>15</v>
      </c>
      <c r="R8251" s="28">
        <f>DATE('Raw Data'!$O8251,'Raw Data'!$P8251,'Raw Data'!$Q8251)</f>
        <v>42262</v>
      </c>
      <c r="S8251" s="27" t="str">
        <f>CONCATENATE(MID('Raw Data'!$H8251,FIND("(",'Raw Data'!$H8251)+1,FIND(")",'Raw Data'!$H8251)-FIND("(",'Raw Data'!$H8251)-1),"",'Raw Data'!$M8251)</f>
        <v>Rs.2000</v>
      </c>
      <c r="T8251" s="27">
        <f t="shared" si="128"/>
        <v>1</v>
      </c>
      <c r="U8251" s="29">
        <f>'Raw Data'!$M8251*'Raw Data'!$T8251</f>
        <v>2000</v>
      </c>
    </row>
    <row r="8252" spans="1:21" x14ac:dyDescent="0.3">
      <c r="A8252" s="20">
        <v>1400056</v>
      </c>
      <c r="B8252" s="27" t="s">
        <v>15446</v>
      </c>
      <c r="C8252" s="27">
        <v>1</v>
      </c>
      <c r="D8252" s="27" t="str">
        <f>VLOOKUP('Raw Data'!$C8252,'country description'!$A$2:$B$16,2,0)</f>
        <v>India</v>
      </c>
      <c r="E8252" s="27" t="s">
        <v>10240</v>
      </c>
      <c r="F8252" s="27" t="s">
        <v>15447</v>
      </c>
      <c r="G8252" s="27" t="s">
        <v>390</v>
      </c>
      <c r="H8252" s="27" t="s">
        <v>18</v>
      </c>
      <c r="I8252" s="27" t="s">
        <v>19</v>
      </c>
      <c r="J8252" s="27" t="s">
        <v>19</v>
      </c>
      <c r="K8252" s="27">
        <v>3</v>
      </c>
      <c r="L8252" s="27">
        <v>496</v>
      </c>
      <c r="M8252" s="27">
        <v>850</v>
      </c>
      <c r="N8252" s="27">
        <v>4</v>
      </c>
      <c r="O8252" s="27">
        <v>2013</v>
      </c>
      <c r="P8252" s="27">
        <v>5</v>
      </c>
      <c r="Q8252" s="27">
        <v>11</v>
      </c>
      <c r="R8252" s="28">
        <f>DATE('Raw Data'!$O8252,'Raw Data'!$P8252,'Raw Data'!$Q8252)</f>
        <v>41405</v>
      </c>
      <c r="S8252" s="27" t="str">
        <f>CONCATENATE(MID('Raw Data'!$H8252,FIND("(",'Raw Data'!$H8252)+1,FIND(")",'Raw Data'!$H8252)-FIND("(",'Raw Data'!$H8252)-1),"",'Raw Data'!$M8252)</f>
        <v>Rs.850</v>
      </c>
      <c r="T8252" s="27">
        <f t="shared" si="128"/>
        <v>1</v>
      </c>
      <c r="U8252" s="29">
        <f>'Raw Data'!$M8252*'Raw Data'!$T8252</f>
        <v>850</v>
      </c>
    </row>
    <row r="8253" spans="1:21" x14ac:dyDescent="0.3">
      <c r="A8253" s="20">
        <v>1401948</v>
      </c>
      <c r="B8253" s="27" t="s">
        <v>15448</v>
      </c>
      <c r="C8253" s="27">
        <v>1</v>
      </c>
      <c r="D8253" s="27" t="str">
        <f>VLOOKUP('Raw Data'!$C8253,'country description'!$A$2:$B$16,2,0)</f>
        <v>India</v>
      </c>
      <c r="E8253" s="27" t="s">
        <v>10240</v>
      </c>
      <c r="F8253" s="27" t="s">
        <v>15449</v>
      </c>
      <c r="G8253" s="27" t="s">
        <v>5397</v>
      </c>
      <c r="H8253" s="27" t="s">
        <v>18</v>
      </c>
      <c r="I8253" s="27" t="s">
        <v>19</v>
      </c>
      <c r="J8253" s="27" t="s">
        <v>19</v>
      </c>
      <c r="K8253" s="27">
        <v>2</v>
      </c>
      <c r="L8253" s="27">
        <v>69</v>
      </c>
      <c r="M8253" s="27">
        <v>650</v>
      </c>
      <c r="N8253" s="27">
        <v>3.8</v>
      </c>
      <c r="O8253" s="27">
        <v>2014</v>
      </c>
      <c r="P8253" s="27">
        <v>5</v>
      </c>
      <c r="Q8253" s="27">
        <v>5</v>
      </c>
      <c r="R8253" s="28">
        <f>DATE('Raw Data'!$O8253,'Raw Data'!$P8253,'Raw Data'!$Q8253)</f>
        <v>41764</v>
      </c>
      <c r="S8253" s="27" t="str">
        <f>CONCATENATE(MID('Raw Data'!$H8253,FIND("(",'Raw Data'!$H8253)+1,FIND(")",'Raw Data'!$H8253)-FIND("(",'Raw Data'!$H8253)-1),"",'Raw Data'!$M8253)</f>
        <v>Rs.650</v>
      </c>
      <c r="T8253" s="27">
        <f t="shared" si="128"/>
        <v>1</v>
      </c>
      <c r="U8253" s="29">
        <f>'Raw Data'!$M8253*'Raw Data'!$T8253</f>
        <v>650</v>
      </c>
    </row>
    <row r="8254" spans="1:21" x14ac:dyDescent="0.3">
      <c r="A8254" s="20">
        <v>1402089</v>
      </c>
      <c r="B8254" s="27" t="s">
        <v>15450</v>
      </c>
      <c r="C8254" s="27">
        <v>1</v>
      </c>
      <c r="D8254" s="27" t="str">
        <f>VLOOKUP('Raw Data'!$C8254,'country description'!$A$2:$B$16,2,0)</f>
        <v>India</v>
      </c>
      <c r="E8254" s="27" t="s">
        <v>10240</v>
      </c>
      <c r="F8254" s="27" t="s">
        <v>15451</v>
      </c>
      <c r="G8254" s="27" t="s">
        <v>5397</v>
      </c>
      <c r="H8254" s="27" t="s">
        <v>18</v>
      </c>
      <c r="I8254" s="27" t="s">
        <v>19</v>
      </c>
      <c r="J8254" s="27" t="s">
        <v>19</v>
      </c>
      <c r="K8254" s="27">
        <v>2</v>
      </c>
      <c r="L8254" s="27">
        <v>171</v>
      </c>
      <c r="M8254" s="27">
        <v>500</v>
      </c>
      <c r="N8254" s="27">
        <v>4.3</v>
      </c>
      <c r="O8254" s="27">
        <v>2017</v>
      </c>
      <c r="P8254" s="27">
        <v>5</v>
      </c>
      <c r="Q8254" s="27">
        <v>9</v>
      </c>
      <c r="R8254" s="28">
        <f>DATE('Raw Data'!$O8254,'Raw Data'!$P8254,'Raw Data'!$Q8254)</f>
        <v>42864</v>
      </c>
      <c r="S8254" s="27" t="str">
        <f>CONCATENATE(MID('Raw Data'!$H8254,FIND("(",'Raw Data'!$H8254)+1,FIND(")",'Raw Data'!$H8254)-FIND("(",'Raw Data'!$H8254)-1),"",'Raw Data'!$M8254)</f>
        <v>Rs.500</v>
      </c>
      <c r="T8254" s="27">
        <f t="shared" si="128"/>
        <v>1</v>
      </c>
      <c r="U8254" s="29">
        <f>'Raw Data'!$M8254*'Raw Data'!$T8254</f>
        <v>500</v>
      </c>
    </row>
    <row r="8255" spans="1:21" x14ac:dyDescent="0.3">
      <c r="A8255" s="20">
        <v>100080</v>
      </c>
      <c r="B8255" s="27" t="s">
        <v>15452</v>
      </c>
      <c r="C8255" s="27">
        <v>1</v>
      </c>
      <c r="D8255" s="27" t="str">
        <f>VLOOKUP('Raw Data'!$C8255,'country description'!$A$2:$B$16,2,0)</f>
        <v>India</v>
      </c>
      <c r="E8255" s="27" t="s">
        <v>14916</v>
      </c>
      <c r="F8255" s="27" t="s">
        <v>15453</v>
      </c>
      <c r="G8255" s="27" t="s">
        <v>1658</v>
      </c>
      <c r="H8255" s="27" t="s">
        <v>18</v>
      </c>
      <c r="I8255" s="27" t="s">
        <v>19</v>
      </c>
      <c r="J8255" s="27" t="s">
        <v>19</v>
      </c>
      <c r="K8255" s="27">
        <v>3</v>
      </c>
      <c r="L8255" s="27">
        <v>1478</v>
      </c>
      <c r="M8255" s="27">
        <v>1600</v>
      </c>
      <c r="N8255" s="27">
        <v>4.3</v>
      </c>
      <c r="O8255" s="27">
        <v>2017</v>
      </c>
      <c r="P8255" s="27">
        <v>5</v>
      </c>
      <c r="Q8255" s="27">
        <v>10</v>
      </c>
      <c r="R8255" s="28">
        <f>DATE('Raw Data'!$O8255,'Raw Data'!$P8255,'Raw Data'!$Q8255)</f>
        <v>42865</v>
      </c>
      <c r="S8255" s="27" t="str">
        <f>CONCATENATE(MID('Raw Data'!$H8255,FIND("(",'Raw Data'!$H8255)+1,FIND(")",'Raw Data'!$H8255)-FIND("(",'Raw Data'!$H8255)-1),"",'Raw Data'!$M8255)</f>
        <v>Rs.1600</v>
      </c>
      <c r="T8255" s="27">
        <f t="shared" si="128"/>
        <v>1</v>
      </c>
      <c r="U8255" s="29">
        <f>'Raw Data'!$M8255*'Raw Data'!$T8255</f>
        <v>1600</v>
      </c>
    </row>
    <row r="8256" spans="1:21" x14ac:dyDescent="0.3">
      <c r="A8256" s="20">
        <v>18378852</v>
      </c>
      <c r="B8256" s="27" t="s">
        <v>14947</v>
      </c>
      <c r="C8256" s="27">
        <v>1</v>
      </c>
      <c r="D8256" s="27" t="str">
        <f>VLOOKUP('Raw Data'!$C8256,'country description'!$A$2:$B$16,2,0)</f>
        <v>India</v>
      </c>
      <c r="E8256" s="27" t="s">
        <v>14749</v>
      </c>
      <c r="F8256" s="27" t="s">
        <v>15454</v>
      </c>
      <c r="G8256" s="27" t="s">
        <v>14949</v>
      </c>
      <c r="H8256" s="27" t="s">
        <v>18</v>
      </c>
      <c r="I8256" s="27" t="s">
        <v>19</v>
      </c>
      <c r="J8256" s="27" t="s">
        <v>24</v>
      </c>
      <c r="K8256" s="27">
        <v>4</v>
      </c>
      <c r="L8256" s="27">
        <v>375</v>
      </c>
      <c r="M8256" s="27">
        <v>2000</v>
      </c>
      <c r="N8256" s="27">
        <v>4.3</v>
      </c>
      <c r="O8256" s="27">
        <v>2011</v>
      </c>
      <c r="P8256" s="27">
        <v>9</v>
      </c>
      <c r="Q8256" s="27">
        <v>2</v>
      </c>
      <c r="R8256" s="28">
        <f>DATE('Raw Data'!$O8256,'Raw Data'!$P8256,'Raw Data'!$Q8256)</f>
        <v>40788</v>
      </c>
      <c r="S8256" s="27" t="str">
        <f>CONCATENATE(MID('Raw Data'!$H8256,FIND("(",'Raw Data'!$H8256)+1,FIND(")",'Raw Data'!$H8256)-FIND("(",'Raw Data'!$H8256)-1),"",'Raw Data'!$M8256)</f>
        <v>Rs.2000</v>
      </c>
      <c r="T8256" s="27">
        <f t="shared" si="128"/>
        <v>1</v>
      </c>
      <c r="U8256" s="29">
        <f>'Raw Data'!$M8256*'Raw Data'!$T8256</f>
        <v>2000</v>
      </c>
    </row>
    <row r="8257" spans="1:21" x14ac:dyDescent="0.3">
      <c r="A8257" s="20">
        <v>65055</v>
      </c>
      <c r="B8257" s="27" t="s">
        <v>3447</v>
      </c>
      <c r="C8257" s="27">
        <v>1</v>
      </c>
      <c r="D8257" s="27" t="str">
        <f>VLOOKUP('Raw Data'!$C8257,'country description'!$A$2:$B$16,2,0)</f>
        <v>India</v>
      </c>
      <c r="E8257" s="27" t="s">
        <v>14736</v>
      </c>
      <c r="F8257" s="27" t="s">
        <v>15455</v>
      </c>
      <c r="G8257" s="27" t="s">
        <v>3098</v>
      </c>
      <c r="H8257" s="27" t="s">
        <v>18</v>
      </c>
      <c r="I8257" s="27" t="s">
        <v>19</v>
      </c>
      <c r="J8257" s="27" t="s">
        <v>19</v>
      </c>
      <c r="K8257" s="27">
        <v>4</v>
      </c>
      <c r="L8257" s="27">
        <v>3848</v>
      </c>
      <c r="M8257" s="27">
        <v>2000</v>
      </c>
      <c r="N8257" s="27">
        <v>4.4000000000000004</v>
      </c>
      <c r="O8257" s="27">
        <v>2018</v>
      </c>
      <c r="P8257" s="27">
        <v>6</v>
      </c>
      <c r="Q8257" s="27">
        <v>11</v>
      </c>
      <c r="R8257" s="28">
        <f>DATE('Raw Data'!$O8257,'Raw Data'!$P8257,'Raw Data'!$Q8257)</f>
        <v>43262</v>
      </c>
      <c r="S8257" s="27" t="str">
        <f>CONCATENATE(MID('Raw Data'!$H8257,FIND("(",'Raw Data'!$H8257)+1,FIND(")",'Raw Data'!$H8257)-FIND("(",'Raw Data'!$H8257)-1),"",'Raw Data'!$M8257)</f>
        <v>Rs.2000</v>
      </c>
      <c r="T8257" s="27">
        <f t="shared" si="128"/>
        <v>1</v>
      </c>
      <c r="U8257" s="29">
        <f>'Raw Data'!$M8257*'Raw Data'!$T8257</f>
        <v>2000</v>
      </c>
    </row>
    <row r="8258" spans="1:21" x14ac:dyDescent="0.3">
      <c r="A8258" s="20">
        <v>900969</v>
      </c>
      <c r="B8258" s="27" t="s">
        <v>3447</v>
      </c>
      <c r="C8258" s="27">
        <v>1</v>
      </c>
      <c r="D8258" s="27" t="str">
        <f>VLOOKUP('Raw Data'!$C8258,'country description'!$A$2:$B$16,2,0)</f>
        <v>India</v>
      </c>
      <c r="E8258" s="27" t="s">
        <v>14954</v>
      </c>
      <c r="F8258" s="27" t="s">
        <v>15456</v>
      </c>
      <c r="G8258" s="27" t="s">
        <v>15457</v>
      </c>
      <c r="H8258" s="27" t="s">
        <v>18</v>
      </c>
      <c r="I8258" s="27" t="s">
        <v>19</v>
      </c>
      <c r="J8258" s="27" t="s">
        <v>19</v>
      </c>
      <c r="K8258" s="27">
        <v>3</v>
      </c>
      <c r="L8258" s="27">
        <v>213</v>
      </c>
      <c r="M8258" s="27">
        <v>1500</v>
      </c>
      <c r="N8258" s="27">
        <v>4.5</v>
      </c>
      <c r="O8258" s="27">
        <v>2018</v>
      </c>
      <c r="P8258" s="27">
        <v>5</v>
      </c>
      <c r="Q8258" s="27">
        <v>19</v>
      </c>
      <c r="R8258" s="28">
        <f>DATE('Raw Data'!$O8258,'Raw Data'!$P8258,'Raw Data'!$Q8258)</f>
        <v>43239</v>
      </c>
      <c r="S8258" s="27" t="str">
        <f>CONCATENATE(MID('Raw Data'!$H8258,FIND("(",'Raw Data'!$H8258)+1,FIND(")",'Raw Data'!$H8258)-FIND("(",'Raw Data'!$H8258)-1),"",'Raw Data'!$M8258)</f>
        <v>Rs.1500</v>
      </c>
      <c r="T8258" s="27">
        <f t="shared" ref="T8258:T8321" si="129">VLOOKUP(D8258,$Y$4:$Z$18,2,0)</f>
        <v>1</v>
      </c>
      <c r="U8258" s="29">
        <f>'Raw Data'!$M8258*'Raw Data'!$T8258</f>
        <v>1500</v>
      </c>
    </row>
    <row r="8259" spans="1:21" x14ac:dyDescent="0.3">
      <c r="A8259" s="20">
        <v>900561</v>
      </c>
      <c r="B8259" s="27" t="s">
        <v>15458</v>
      </c>
      <c r="C8259" s="27">
        <v>1</v>
      </c>
      <c r="D8259" s="27" t="str">
        <f>VLOOKUP('Raw Data'!$C8259,'country description'!$A$2:$B$16,2,0)</f>
        <v>India</v>
      </c>
      <c r="E8259" s="27" t="s">
        <v>14954</v>
      </c>
      <c r="F8259" s="27" t="s">
        <v>15459</v>
      </c>
      <c r="G8259" s="27" t="s">
        <v>407</v>
      </c>
      <c r="H8259" s="27" t="s">
        <v>18</v>
      </c>
      <c r="I8259" s="27" t="s">
        <v>19</v>
      </c>
      <c r="J8259" s="27" t="s">
        <v>19</v>
      </c>
      <c r="K8259" s="27">
        <v>1</v>
      </c>
      <c r="L8259" s="27">
        <v>406</v>
      </c>
      <c r="M8259" s="27">
        <v>400</v>
      </c>
      <c r="N8259" s="27">
        <v>4</v>
      </c>
      <c r="O8259" s="27">
        <v>2017</v>
      </c>
      <c r="P8259" s="27">
        <v>5</v>
      </c>
      <c r="Q8259" s="27">
        <v>12</v>
      </c>
      <c r="R8259" s="28">
        <f>DATE('Raw Data'!$O8259,'Raw Data'!$P8259,'Raw Data'!$Q8259)</f>
        <v>42867</v>
      </c>
      <c r="S8259" s="27" t="str">
        <f>CONCATENATE(MID('Raw Data'!$H8259,FIND("(",'Raw Data'!$H8259)+1,FIND(")",'Raw Data'!$H8259)-FIND("(",'Raw Data'!$H8259)-1),"",'Raw Data'!$M8259)</f>
        <v>Rs.400</v>
      </c>
      <c r="T8259" s="27">
        <f t="shared" si="129"/>
        <v>1</v>
      </c>
      <c r="U8259" s="29">
        <f>'Raw Data'!$M8259*'Raw Data'!$T8259</f>
        <v>400</v>
      </c>
    </row>
    <row r="8260" spans="1:21" x14ac:dyDescent="0.3">
      <c r="A8260" s="20">
        <v>801690</v>
      </c>
      <c r="B8260" s="27" t="s">
        <v>14925</v>
      </c>
      <c r="C8260" s="27">
        <v>1</v>
      </c>
      <c r="D8260" s="27" t="str">
        <f>VLOOKUP('Raw Data'!$C8260,'country description'!$A$2:$B$16,2,0)</f>
        <v>India</v>
      </c>
      <c r="E8260" s="27" t="s">
        <v>10868</v>
      </c>
      <c r="F8260" s="27" t="s">
        <v>15460</v>
      </c>
      <c r="G8260" s="27" t="s">
        <v>2760</v>
      </c>
      <c r="H8260" s="27" t="s">
        <v>18</v>
      </c>
      <c r="I8260" s="27" t="s">
        <v>19</v>
      </c>
      <c r="J8260" s="27" t="s">
        <v>19</v>
      </c>
      <c r="K8260" s="27">
        <v>3</v>
      </c>
      <c r="L8260" s="27">
        <v>567</v>
      </c>
      <c r="M8260" s="27">
        <v>800</v>
      </c>
      <c r="N8260" s="27">
        <v>4.5999999999999996</v>
      </c>
      <c r="O8260" s="27">
        <v>2012</v>
      </c>
      <c r="P8260" s="27">
        <v>5</v>
      </c>
      <c r="Q8260" s="27">
        <v>24</v>
      </c>
      <c r="R8260" s="28">
        <f>DATE('Raw Data'!$O8260,'Raw Data'!$P8260,'Raw Data'!$Q8260)</f>
        <v>41053</v>
      </c>
      <c r="S8260" s="27" t="str">
        <f>CONCATENATE(MID('Raw Data'!$H8260,FIND("(",'Raw Data'!$H8260)+1,FIND(")",'Raw Data'!$H8260)-FIND("(",'Raw Data'!$H8260)-1),"",'Raw Data'!$M8260)</f>
        <v>Rs.800</v>
      </c>
      <c r="T8260" s="27">
        <f t="shared" si="129"/>
        <v>1</v>
      </c>
      <c r="U8260" s="29">
        <f>'Raw Data'!$M8260*'Raw Data'!$T8260</f>
        <v>800</v>
      </c>
    </row>
    <row r="8261" spans="1:21" x14ac:dyDescent="0.3">
      <c r="A8261" s="20">
        <v>801247</v>
      </c>
      <c r="B8261" s="27" t="s">
        <v>15461</v>
      </c>
      <c r="C8261" s="27">
        <v>1</v>
      </c>
      <c r="D8261" s="27" t="str">
        <f>VLOOKUP('Raw Data'!$C8261,'country description'!$A$2:$B$16,2,0)</f>
        <v>India</v>
      </c>
      <c r="E8261" s="27" t="s">
        <v>10868</v>
      </c>
      <c r="F8261" s="27" t="s">
        <v>15462</v>
      </c>
      <c r="G8261" s="27" t="s">
        <v>410</v>
      </c>
      <c r="H8261" s="27" t="s">
        <v>18</v>
      </c>
      <c r="I8261" s="27" t="s">
        <v>19</v>
      </c>
      <c r="J8261" s="27" t="s">
        <v>19</v>
      </c>
      <c r="K8261" s="27">
        <v>3</v>
      </c>
      <c r="L8261" s="27">
        <v>411</v>
      </c>
      <c r="M8261" s="27">
        <v>1000</v>
      </c>
      <c r="N8261" s="27">
        <v>4.2</v>
      </c>
      <c r="O8261" s="27">
        <v>2010</v>
      </c>
      <c r="P8261" s="27">
        <v>5</v>
      </c>
      <c r="Q8261" s="27">
        <v>10</v>
      </c>
      <c r="R8261" s="28">
        <f>DATE('Raw Data'!$O8261,'Raw Data'!$P8261,'Raw Data'!$Q8261)</f>
        <v>40308</v>
      </c>
      <c r="S8261" s="27" t="str">
        <f>CONCATENATE(MID('Raw Data'!$H8261,FIND("(",'Raw Data'!$H8261)+1,FIND(")",'Raw Data'!$H8261)-FIND("(",'Raw Data'!$H8261)-1),"",'Raw Data'!$M8261)</f>
        <v>Rs.1000</v>
      </c>
      <c r="T8261" s="27">
        <f t="shared" si="129"/>
        <v>1</v>
      </c>
      <c r="U8261" s="29">
        <f>'Raw Data'!$M8261*'Raw Data'!$T8261</f>
        <v>1000</v>
      </c>
    </row>
    <row r="8262" spans="1:21" x14ac:dyDescent="0.3">
      <c r="A8262" s="20">
        <v>15221</v>
      </c>
      <c r="B8262" s="27" t="s">
        <v>15463</v>
      </c>
      <c r="C8262" s="27">
        <v>1</v>
      </c>
      <c r="D8262" s="27" t="str">
        <f>VLOOKUP('Raw Data'!$C8262,'country description'!$A$2:$B$16,2,0)</f>
        <v>India</v>
      </c>
      <c r="E8262" s="27" t="s">
        <v>15187</v>
      </c>
      <c r="F8262" s="27" t="s">
        <v>15464</v>
      </c>
      <c r="G8262" s="27" t="s">
        <v>4064</v>
      </c>
      <c r="H8262" s="27" t="s">
        <v>18</v>
      </c>
      <c r="I8262" s="27" t="s">
        <v>19</v>
      </c>
      <c r="J8262" s="27" t="s">
        <v>19</v>
      </c>
      <c r="K8262" s="27">
        <v>1</v>
      </c>
      <c r="L8262" s="27">
        <v>109</v>
      </c>
      <c r="M8262" s="27">
        <v>400</v>
      </c>
      <c r="N8262" s="27">
        <v>3.9</v>
      </c>
      <c r="O8262" s="27">
        <v>2012</v>
      </c>
      <c r="P8262" s="27">
        <v>5</v>
      </c>
      <c r="Q8262" s="27">
        <v>19</v>
      </c>
      <c r="R8262" s="28">
        <f>DATE('Raw Data'!$O8262,'Raw Data'!$P8262,'Raw Data'!$Q8262)</f>
        <v>41048</v>
      </c>
      <c r="S8262" s="27" t="str">
        <f>CONCATENATE(MID('Raw Data'!$H8262,FIND("(",'Raw Data'!$H8262)+1,FIND(")",'Raw Data'!$H8262)-FIND("(",'Raw Data'!$H8262)-1),"",'Raw Data'!$M8262)</f>
        <v>Rs.400</v>
      </c>
      <c r="T8262" s="27">
        <f t="shared" si="129"/>
        <v>1</v>
      </c>
      <c r="U8262" s="29">
        <f>'Raw Data'!$M8262*'Raw Data'!$T8262</f>
        <v>400</v>
      </c>
    </row>
    <row r="8263" spans="1:21" x14ac:dyDescent="0.3">
      <c r="A8263" s="20">
        <v>3100153</v>
      </c>
      <c r="B8263" s="27" t="s">
        <v>15465</v>
      </c>
      <c r="C8263" s="27">
        <v>1</v>
      </c>
      <c r="D8263" s="27" t="str">
        <f>VLOOKUP('Raw Data'!$C8263,'country description'!$A$2:$B$16,2,0)</f>
        <v>India</v>
      </c>
      <c r="E8263" s="27" t="s">
        <v>10643</v>
      </c>
      <c r="F8263" s="27" t="s">
        <v>15466</v>
      </c>
      <c r="G8263" s="27" t="s">
        <v>2441</v>
      </c>
      <c r="H8263" s="27" t="s">
        <v>18</v>
      </c>
      <c r="I8263" s="27" t="s">
        <v>19</v>
      </c>
      <c r="J8263" s="27" t="s">
        <v>19</v>
      </c>
      <c r="K8263" s="27">
        <v>2</v>
      </c>
      <c r="L8263" s="27">
        <v>275</v>
      </c>
      <c r="M8263" s="27">
        <v>700</v>
      </c>
      <c r="N8263" s="27">
        <v>3.6</v>
      </c>
      <c r="O8263" s="27">
        <v>2011</v>
      </c>
      <c r="P8263" s="27">
        <v>5</v>
      </c>
      <c r="Q8263" s="27">
        <v>24</v>
      </c>
      <c r="R8263" s="28">
        <f>DATE('Raw Data'!$O8263,'Raw Data'!$P8263,'Raw Data'!$Q8263)</f>
        <v>40687</v>
      </c>
      <c r="S8263" s="27" t="str">
        <f>CONCATENATE(MID('Raw Data'!$H8263,FIND("(",'Raw Data'!$H8263)+1,FIND(")",'Raw Data'!$H8263)-FIND("(",'Raw Data'!$H8263)-1),"",'Raw Data'!$M8263)</f>
        <v>Rs.700</v>
      </c>
      <c r="T8263" s="27">
        <f t="shared" si="129"/>
        <v>1</v>
      </c>
      <c r="U8263" s="29">
        <f>'Raw Data'!$M8263*'Raw Data'!$T8263</f>
        <v>700</v>
      </c>
    </row>
    <row r="8264" spans="1:21" x14ac:dyDescent="0.3">
      <c r="A8264" s="20">
        <v>18388642</v>
      </c>
      <c r="B8264" s="27" t="s">
        <v>15467</v>
      </c>
      <c r="C8264" s="27">
        <v>1</v>
      </c>
      <c r="D8264" s="27" t="str">
        <f>VLOOKUP('Raw Data'!$C8264,'country description'!$A$2:$B$16,2,0)</f>
        <v>India</v>
      </c>
      <c r="E8264" s="27" t="s">
        <v>14770</v>
      </c>
      <c r="F8264" s="27" t="s">
        <v>15468</v>
      </c>
      <c r="G8264" s="27" t="s">
        <v>2375</v>
      </c>
      <c r="H8264" s="27" t="s">
        <v>18</v>
      </c>
      <c r="I8264" s="27" t="s">
        <v>19</v>
      </c>
      <c r="J8264" s="27" t="s">
        <v>19</v>
      </c>
      <c r="K8264" s="27">
        <v>3</v>
      </c>
      <c r="L8264" s="27">
        <v>617</v>
      </c>
      <c r="M8264" s="27">
        <v>1100</v>
      </c>
      <c r="N8264" s="27">
        <v>3.8</v>
      </c>
      <c r="O8264" s="27">
        <v>2013</v>
      </c>
      <c r="P8264" s="27">
        <v>5</v>
      </c>
      <c r="Q8264" s="27">
        <v>10</v>
      </c>
      <c r="R8264" s="28">
        <f>DATE('Raw Data'!$O8264,'Raw Data'!$P8264,'Raw Data'!$Q8264)</f>
        <v>41404</v>
      </c>
      <c r="S8264" s="27" t="str">
        <f>CONCATENATE(MID('Raw Data'!$H8264,FIND("(",'Raw Data'!$H8264)+1,FIND(")",'Raw Data'!$H8264)-FIND("(",'Raw Data'!$H8264)-1),"",'Raw Data'!$M8264)</f>
        <v>Rs.1100</v>
      </c>
      <c r="T8264" s="27">
        <f t="shared" si="129"/>
        <v>1</v>
      </c>
      <c r="U8264" s="29">
        <f>'Raw Data'!$M8264*'Raw Data'!$T8264</f>
        <v>1100</v>
      </c>
    </row>
    <row r="8265" spans="1:21" x14ac:dyDescent="0.3">
      <c r="A8265" s="20">
        <v>3600119</v>
      </c>
      <c r="B8265" s="27" t="s">
        <v>15469</v>
      </c>
      <c r="C8265" s="27">
        <v>1</v>
      </c>
      <c r="D8265" s="27" t="str">
        <f>VLOOKUP('Raw Data'!$C8265,'country description'!$A$2:$B$16,2,0)</f>
        <v>India</v>
      </c>
      <c r="E8265" s="27" t="s">
        <v>10689</v>
      </c>
      <c r="F8265" s="27" t="s">
        <v>15470</v>
      </c>
      <c r="G8265" s="27" t="s">
        <v>393</v>
      </c>
      <c r="H8265" s="27" t="s">
        <v>18</v>
      </c>
      <c r="I8265" s="27" t="s">
        <v>19</v>
      </c>
      <c r="J8265" s="27" t="s">
        <v>19</v>
      </c>
      <c r="K8265" s="27">
        <v>2</v>
      </c>
      <c r="L8265" s="27">
        <v>160</v>
      </c>
      <c r="M8265" s="27">
        <v>500</v>
      </c>
      <c r="N8265" s="27">
        <v>3.5</v>
      </c>
      <c r="O8265" s="27">
        <v>2017</v>
      </c>
      <c r="P8265" s="27">
        <v>5</v>
      </c>
      <c r="Q8265" s="27">
        <v>10</v>
      </c>
      <c r="R8265" s="28">
        <f>DATE('Raw Data'!$O8265,'Raw Data'!$P8265,'Raw Data'!$Q8265)</f>
        <v>42865</v>
      </c>
      <c r="S8265" s="27" t="str">
        <f>CONCATENATE(MID('Raw Data'!$H8265,FIND("(",'Raw Data'!$H8265)+1,FIND(")",'Raw Data'!$H8265)-FIND("(",'Raw Data'!$H8265)-1),"",'Raw Data'!$M8265)</f>
        <v>Rs.500</v>
      </c>
      <c r="T8265" s="27">
        <f t="shared" si="129"/>
        <v>1</v>
      </c>
      <c r="U8265" s="29">
        <f>'Raw Data'!$M8265*'Raw Data'!$T8265</f>
        <v>500</v>
      </c>
    </row>
    <row r="8266" spans="1:21" x14ac:dyDescent="0.3">
      <c r="A8266" s="20">
        <v>3600014</v>
      </c>
      <c r="B8266" s="27" t="s">
        <v>15471</v>
      </c>
      <c r="C8266" s="27">
        <v>1</v>
      </c>
      <c r="D8266" s="27" t="str">
        <f>VLOOKUP('Raw Data'!$C8266,'country description'!$A$2:$B$16,2,0)</f>
        <v>India</v>
      </c>
      <c r="E8266" s="27" t="s">
        <v>10689</v>
      </c>
      <c r="F8266" s="27" t="s">
        <v>15472</v>
      </c>
      <c r="G8266" s="27" t="s">
        <v>512</v>
      </c>
      <c r="H8266" s="27" t="s">
        <v>18</v>
      </c>
      <c r="I8266" s="27" t="s">
        <v>19</v>
      </c>
      <c r="J8266" s="27" t="s">
        <v>19</v>
      </c>
      <c r="K8266" s="27">
        <v>3</v>
      </c>
      <c r="L8266" s="27">
        <v>183</v>
      </c>
      <c r="M8266" s="27">
        <v>1200</v>
      </c>
      <c r="N8266" s="27">
        <v>3.7</v>
      </c>
      <c r="O8266" s="27">
        <v>2015</v>
      </c>
      <c r="P8266" s="27">
        <v>5</v>
      </c>
      <c r="Q8266" s="27">
        <v>10</v>
      </c>
      <c r="R8266" s="28">
        <f>DATE('Raw Data'!$O8266,'Raw Data'!$P8266,'Raw Data'!$Q8266)</f>
        <v>42134</v>
      </c>
      <c r="S8266" s="27" t="str">
        <f>CONCATENATE(MID('Raw Data'!$H8266,FIND("(",'Raw Data'!$H8266)+1,FIND(")",'Raw Data'!$H8266)-FIND("(",'Raw Data'!$H8266)-1),"",'Raw Data'!$M8266)</f>
        <v>Rs.1200</v>
      </c>
      <c r="T8266" s="27">
        <f t="shared" si="129"/>
        <v>1</v>
      </c>
      <c r="U8266" s="29">
        <f>'Raw Data'!$M8266*'Raw Data'!$T8266</f>
        <v>1200</v>
      </c>
    </row>
    <row r="8267" spans="1:21" x14ac:dyDescent="0.3">
      <c r="A8267" s="20">
        <v>3300416</v>
      </c>
      <c r="B8267" s="27" t="s">
        <v>15473</v>
      </c>
      <c r="C8267" s="27">
        <v>1</v>
      </c>
      <c r="D8267" s="27" t="str">
        <f>VLOOKUP('Raw Data'!$C8267,'country description'!$A$2:$B$16,2,0)</f>
        <v>India</v>
      </c>
      <c r="E8267" s="27" t="s">
        <v>10920</v>
      </c>
      <c r="F8267" s="27" t="s">
        <v>15474</v>
      </c>
      <c r="G8267" s="27" t="s">
        <v>407</v>
      </c>
      <c r="H8267" s="27" t="s">
        <v>18</v>
      </c>
      <c r="I8267" s="27" t="s">
        <v>19</v>
      </c>
      <c r="J8267" s="27" t="s">
        <v>19</v>
      </c>
      <c r="K8267" s="27">
        <v>2</v>
      </c>
      <c r="L8267" s="27">
        <v>140</v>
      </c>
      <c r="M8267" s="27">
        <v>350</v>
      </c>
      <c r="N8267" s="27">
        <v>3.9</v>
      </c>
      <c r="O8267" s="27">
        <v>2017</v>
      </c>
      <c r="P8267" s="27">
        <v>5</v>
      </c>
      <c r="Q8267" s="27">
        <v>28</v>
      </c>
      <c r="R8267" s="28">
        <f>DATE('Raw Data'!$O8267,'Raw Data'!$P8267,'Raw Data'!$Q8267)</f>
        <v>42883</v>
      </c>
      <c r="S8267" s="27" t="str">
        <f>CONCATENATE(MID('Raw Data'!$H8267,FIND("(",'Raw Data'!$H8267)+1,FIND(")",'Raw Data'!$H8267)-FIND("(",'Raw Data'!$H8267)-1),"",'Raw Data'!$M8267)</f>
        <v>Rs.350</v>
      </c>
      <c r="T8267" s="27">
        <f t="shared" si="129"/>
        <v>1</v>
      </c>
      <c r="U8267" s="29">
        <f>'Raw Data'!$M8267*'Raw Data'!$T8267</f>
        <v>350</v>
      </c>
    </row>
    <row r="8268" spans="1:21" x14ac:dyDescent="0.3">
      <c r="A8268" s="20">
        <v>2700032</v>
      </c>
      <c r="B8268" s="27" t="s">
        <v>15475</v>
      </c>
      <c r="C8268" s="27">
        <v>1</v>
      </c>
      <c r="D8268" s="27" t="str">
        <f>VLOOKUP('Raw Data'!$C8268,'country description'!$A$2:$B$16,2,0)</f>
        <v>India</v>
      </c>
      <c r="E8268" s="27" t="s">
        <v>15131</v>
      </c>
      <c r="F8268" s="27" t="s">
        <v>15476</v>
      </c>
      <c r="G8268" s="27" t="s">
        <v>3098</v>
      </c>
      <c r="H8268" s="27" t="s">
        <v>18</v>
      </c>
      <c r="I8268" s="27" t="s">
        <v>19</v>
      </c>
      <c r="J8268" s="27" t="s">
        <v>19</v>
      </c>
      <c r="K8268" s="27">
        <v>4</v>
      </c>
      <c r="L8268" s="27">
        <v>62</v>
      </c>
      <c r="M8268" s="27">
        <v>2000</v>
      </c>
      <c r="N8268" s="27">
        <v>3.4</v>
      </c>
      <c r="O8268" s="27">
        <v>2013</v>
      </c>
      <c r="P8268" s="27">
        <v>6</v>
      </c>
      <c r="Q8268" s="27">
        <v>9</v>
      </c>
      <c r="R8268" s="28">
        <f>DATE('Raw Data'!$O8268,'Raw Data'!$P8268,'Raw Data'!$Q8268)</f>
        <v>41434</v>
      </c>
      <c r="S8268" s="27" t="str">
        <f>CONCATENATE(MID('Raw Data'!$H8268,FIND("(",'Raw Data'!$H8268)+1,FIND(")",'Raw Data'!$H8268)-FIND("(",'Raw Data'!$H8268)-1),"",'Raw Data'!$M8268)</f>
        <v>Rs.2000</v>
      </c>
      <c r="T8268" s="27">
        <f t="shared" si="129"/>
        <v>1</v>
      </c>
      <c r="U8268" s="29">
        <f>'Raw Data'!$M8268*'Raw Data'!$T8268</f>
        <v>2000</v>
      </c>
    </row>
    <row r="8269" spans="1:21" x14ac:dyDescent="0.3">
      <c r="A8269" s="20">
        <v>1600169</v>
      </c>
      <c r="B8269" s="27" t="s">
        <v>15477</v>
      </c>
      <c r="C8269" s="27">
        <v>1</v>
      </c>
      <c r="D8269" s="27" t="str">
        <f>VLOOKUP('Raw Data'!$C8269,'country description'!$A$2:$B$16,2,0)</f>
        <v>India</v>
      </c>
      <c r="E8269" s="27" t="s">
        <v>2369</v>
      </c>
      <c r="F8269" s="27" t="s">
        <v>15478</v>
      </c>
      <c r="G8269" s="27" t="s">
        <v>17</v>
      </c>
      <c r="H8269" s="27" t="s">
        <v>18</v>
      </c>
      <c r="I8269" s="27" t="s">
        <v>19</v>
      </c>
      <c r="J8269" s="27" t="s">
        <v>19</v>
      </c>
      <c r="K8269" s="27">
        <v>3</v>
      </c>
      <c r="L8269" s="27">
        <v>125</v>
      </c>
      <c r="M8269" s="27">
        <v>600</v>
      </c>
      <c r="N8269" s="27">
        <v>3.6</v>
      </c>
      <c r="O8269" s="27">
        <v>2012</v>
      </c>
      <c r="P8269" s="27">
        <v>5</v>
      </c>
      <c r="Q8269" s="27">
        <v>22</v>
      </c>
      <c r="R8269" s="28">
        <f>DATE('Raw Data'!$O8269,'Raw Data'!$P8269,'Raw Data'!$Q8269)</f>
        <v>41051</v>
      </c>
      <c r="S8269" s="27" t="str">
        <f>CONCATENATE(MID('Raw Data'!$H8269,FIND("(",'Raw Data'!$H8269)+1,FIND(")",'Raw Data'!$H8269)-FIND("(",'Raw Data'!$H8269)-1),"",'Raw Data'!$M8269)</f>
        <v>Rs.600</v>
      </c>
      <c r="T8269" s="27">
        <f t="shared" si="129"/>
        <v>1</v>
      </c>
      <c r="U8269" s="29">
        <f>'Raw Data'!$M8269*'Raw Data'!$T8269</f>
        <v>600</v>
      </c>
    </row>
    <row r="8270" spans="1:21" x14ac:dyDescent="0.3">
      <c r="A8270" s="20">
        <v>18279982</v>
      </c>
      <c r="B8270" s="27" t="s">
        <v>15479</v>
      </c>
      <c r="C8270" s="27">
        <v>1</v>
      </c>
      <c r="D8270" s="27" t="str">
        <f>VLOOKUP('Raw Data'!$C8270,'country description'!$A$2:$B$16,2,0)</f>
        <v>India</v>
      </c>
      <c r="E8270" s="27" t="s">
        <v>10678</v>
      </c>
      <c r="F8270" s="27" t="s">
        <v>15480</v>
      </c>
      <c r="G8270" s="27" t="s">
        <v>15481</v>
      </c>
      <c r="H8270" s="27" t="s">
        <v>18</v>
      </c>
      <c r="I8270" s="27" t="s">
        <v>19</v>
      </c>
      <c r="J8270" s="27" t="s">
        <v>19</v>
      </c>
      <c r="K8270" s="27">
        <v>2</v>
      </c>
      <c r="L8270" s="27">
        <v>16</v>
      </c>
      <c r="M8270" s="27">
        <v>600</v>
      </c>
      <c r="N8270" s="27">
        <v>3.4</v>
      </c>
      <c r="O8270" s="27">
        <v>2017</v>
      </c>
      <c r="P8270" s="27">
        <v>5</v>
      </c>
      <c r="Q8270" s="27">
        <v>2</v>
      </c>
      <c r="R8270" s="28">
        <f>DATE('Raw Data'!$O8270,'Raw Data'!$P8270,'Raw Data'!$Q8270)</f>
        <v>42857</v>
      </c>
      <c r="S8270" s="27" t="str">
        <f>CONCATENATE(MID('Raw Data'!$H8270,FIND("(",'Raw Data'!$H8270)+1,FIND(")",'Raw Data'!$H8270)-FIND("(",'Raw Data'!$H8270)-1),"",'Raw Data'!$M8270)</f>
        <v>Rs.600</v>
      </c>
      <c r="T8270" s="27">
        <f t="shared" si="129"/>
        <v>1</v>
      </c>
      <c r="U8270" s="29">
        <f>'Raw Data'!$M8270*'Raw Data'!$T8270</f>
        <v>600</v>
      </c>
    </row>
    <row r="8271" spans="1:21" x14ac:dyDescent="0.3">
      <c r="A8271" s="20">
        <v>4000294</v>
      </c>
      <c r="B8271" s="27" t="s">
        <v>1714</v>
      </c>
      <c r="C8271" s="27">
        <v>1</v>
      </c>
      <c r="D8271" s="27" t="str">
        <f>VLOOKUP('Raw Data'!$C8271,'country description'!$A$2:$B$16,2,0)</f>
        <v>India</v>
      </c>
      <c r="E8271" s="27" t="s">
        <v>10678</v>
      </c>
      <c r="F8271" s="27" t="s">
        <v>15482</v>
      </c>
      <c r="G8271" s="27" t="s">
        <v>3042</v>
      </c>
      <c r="H8271" s="27" t="s">
        <v>18</v>
      </c>
      <c r="I8271" s="27" t="s">
        <v>19</v>
      </c>
      <c r="J8271" s="27" t="s">
        <v>19</v>
      </c>
      <c r="K8271" s="27">
        <v>2</v>
      </c>
      <c r="L8271" s="27">
        <v>69</v>
      </c>
      <c r="M8271" s="27">
        <v>450</v>
      </c>
      <c r="N8271" s="27">
        <v>3.6</v>
      </c>
      <c r="O8271" s="27">
        <v>2018</v>
      </c>
      <c r="P8271" s="27">
        <v>5</v>
      </c>
      <c r="Q8271" s="27">
        <v>22</v>
      </c>
      <c r="R8271" s="28">
        <f>DATE('Raw Data'!$O8271,'Raw Data'!$P8271,'Raw Data'!$Q8271)</f>
        <v>43242</v>
      </c>
      <c r="S8271" s="27" t="str">
        <f>CONCATENATE(MID('Raw Data'!$H8271,FIND("(",'Raw Data'!$H8271)+1,FIND(")",'Raw Data'!$H8271)-FIND("(",'Raw Data'!$H8271)-1),"",'Raw Data'!$M8271)</f>
        <v>Rs.450</v>
      </c>
      <c r="T8271" s="27">
        <f t="shared" si="129"/>
        <v>1</v>
      </c>
      <c r="U8271" s="29">
        <f>'Raw Data'!$M8271*'Raw Data'!$T8271</f>
        <v>450</v>
      </c>
    </row>
    <row r="8272" spans="1:21" x14ac:dyDescent="0.3">
      <c r="A8272" s="20">
        <v>2700002</v>
      </c>
      <c r="B8272" s="27" t="s">
        <v>3848</v>
      </c>
      <c r="C8272" s="27">
        <v>1</v>
      </c>
      <c r="D8272" s="27" t="str">
        <f>VLOOKUP('Raw Data'!$C8272,'country description'!$A$2:$B$16,2,0)</f>
        <v>India</v>
      </c>
      <c r="E8272" s="27" t="s">
        <v>15131</v>
      </c>
      <c r="F8272" s="27" t="s">
        <v>15483</v>
      </c>
      <c r="G8272" s="27" t="s">
        <v>393</v>
      </c>
      <c r="H8272" s="27" t="s">
        <v>18</v>
      </c>
      <c r="I8272" s="27" t="s">
        <v>19</v>
      </c>
      <c r="J8272" s="27" t="s">
        <v>19</v>
      </c>
      <c r="K8272" s="27">
        <v>3</v>
      </c>
      <c r="L8272" s="27">
        <v>119</v>
      </c>
      <c r="M8272" s="27">
        <v>1000</v>
      </c>
      <c r="N8272" s="27">
        <v>3.6</v>
      </c>
      <c r="O8272" s="27">
        <v>2014</v>
      </c>
      <c r="P8272" s="27">
        <v>5</v>
      </c>
      <c r="Q8272" s="27">
        <v>12</v>
      </c>
      <c r="R8272" s="28">
        <f>DATE('Raw Data'!$O8272,'Raw Data'!$P8272,'Raw Data'!$Q8272)</f>
        <v>41771</v>
      </c>
      <c r="S8272" s="27" t="str">
        <f>CONCATENATE(MID('Raw Data'!$H8272,FIND("(",'Raw Data'!$H8272)+1,FIND(")",'Raw Data'!$H8272)-FIND("(",'Raw Data'!$H8272)-1),"",'Raw Data'!$M8272)</f>
        <v>Rs.1000</v>
      </c>
      <c r="T8272" s="27">
        <f t="shared" si="129"/>
        <v>1</v>
      </c>
      <c r="U8272" s="29">
        <f>'Raw Data'!$M8272*'Raw Data'!$T8272</f>
        <v>1000</v>
      </c>
    </row>
    <row r="8273" spans="1:21" x14ac:dyDescent="0.3">
      <c r="A8273" s="20">
        <v>3200024</v>
      </c>
      <c r="B8273" s="27" t="s">
        <v>3723</v>
      </c>
      <c r="C8273" s="27">
        <v>1</v>
      </c>
      <c r="D8273" s="27" t="str">
        <f>VLOOKUP('Raw Data'!$C8273,'country description'!$A$2:$B$16,2,0)</f>
        <v>India</v>
      </c>
      <c r="E8273" s="27" t="s">
        <v>10196</v>
      </c>
      <c r="F8273" s="27" t="s">
        <v>15484</v>
      </c>
      <c r="G8273" s="27" t="s">
        <v>2031</v>
      </c>
      <c r="H8273" s="27" t="s">
        <v>18</v>
      </c>
      <c r="I8273" s="27" t="s">
        <v>19</v>
      </c>
      <c r="J8273" s="27" t="s">
        <v>19</v>
      </c>
      <c r="K8273" s="27">
        <v>2</v>
      </c>
      <c r="L8273" s="27">
        <v>269</v>
      </c>
      <c r="M8273" s="27">
        <v>600</v>
      </c>
      <c r="N8273" s="27">
        <v>4.0999999999999996</v>
      </c>
      <c r="O8273" s="27">
        <v>2011</v>
      </c>
      <c r="P8273" s="27">
        <v>5</v>
      </c>
      <c r="Q8273" s="27">
        <v>4</v>
      </c>
      <c r="R8273" s="28">
        <f>DATE('Raw Data'!$O8273,'Raw Data'!$P8273,'Raw Data'!$Q8273)</f>
        <v>40667</v>
      </c>
      <c r="S8273" s="27" t="str">
        <f>CONCATENATE(MID('Raw Data'!$H8273,FIND("(",'Raw Data'!$H8273)+1,FIND(")",'Raw Data'!$H8273)-FIND("(",'Raw Data'!$H8273)-1),"",'Raw Data'!$M8273)</f>
        <v>Rs.600</v>
      </c>
      <c r="T8273" s="27">
        <f t="shared" si="129"/>
        <v>1</v>
      </c>
      <c r="U8273" s="29">
        <f>'Raw Data'!$M8273*'Raw Data'!$T8273</f>
        <v>600</v>
      </c>
    </row>
    <row r="8274" spans="1:21" x14ac:dyDescent="0.3">
      <c r="A8274" s="20">
        <v>18346996</v>
      </c>
      <c r="B8274" s="27" t="s">
        <v>15485</v>
      </c>
      <c r="C8274" s="27">
        <v>1</v>
      </c>
      <c r="D8274" s="27" t="str">
        <f>VLOOKUP('Raw Data'!$C8274,'country description'!$A$2:$B$16,2,0)</f>
        <v>India</v>
      </c>
      <c r="E8274" s="27" t="s">
        <v>2382</v>
      </c>
      <c r="F8274" s="27" t="s">
        <v>15486</v>
      </c>
      <c r="G8274" s="27" t="s">
        <v>3282</v>
      </c>
      <c r="H8274" s="27" t="s">
        <v>18</v>
      </c>
      <c r="I8274" s="27" t="s">
        <v>19</v>
      </c>
      <c r="J8274" s="27" t="s">
        <v>19</v>
      </c>
      <c r="K8274" s="27">
        <v>3</v>
      </c>
      <c r="L8274" s="27">
        <v>26</v>
      </c>
      <c r="M8274" s="27">
        <v>500</v>
      </c>
      <c r="N8274" s="27">
        <v>3.2</v>
      </c>
      <c r="O8274" s="27">
        <v>2014</v>
      </c>
      <c r="P8274" s="27">
        <v>5</v>
      </c>
      <c r="Q8274" s="27">
        <v>13</v>
      </c>
      <c r="R8274" s="28">
        <f>DATE('Raw Data'!$O8274,'Raw Data'!$P8274,'Raw Data'!$Q8274)</f>
        <v>41772</v>
      </c>
      <c r="S8274" s="27" t="str">
        <f>CONCATENATE(MID('Raw Data'!$H8274,FIND("(",'Raw Data'!$H8274)+1,FIND(")",'Raw Data'!$H8274)-FIND("(",'Raw Data'!$H8274)-1),"",'Raw Data'!$M8274)</f>
        <v>Rs.500</v>
      </c>
      <c r="T8274" s="27">
        <f t="shared" si="129"/>
        <v>1</v>
      </c>
      <c r="U8274" s="29">
        <f>'Raw Data'!$M8274*'Raw Data'!$T8274</f>
        <v>500</v>
      </c>
    </row>
    <row r="8275" spans="1:21" x14ac:dyDescent="0.3">
      <c r="A8275" s="20">
        <v>2800019</v>
      </c>
      <c r="B8275" s="27" t="s">
        <v>15487</v>
      </c>
      <c r="C8275" s="27">
        <v>1</v>
      </c>
      <c r="D8275" s="27" t="str">
        <f>VLOOKUP('Raw Data'!$C8275,'country description'!$A$2:$B$16,2,0)</f>
        <v>India</v>
      </c>
      <c r="E8275" s="27" t="s">
        <v>10217</v>
      </c>
      <c r="F8275" s="27" t="s">
        <v>15488</v>
      </c>
      <c r="G8275" s="27" t="s">
        <v>484</v>
      </c>
      <c r="H8275" s="27" t="s">
        <v>18</v>
      </c>
      <c r="I8275" s="27" t="s">
        <v>19</v>
      </c>
      <c r="J8275" s="27" t="s">
        <v>19</v>
      </c>
      <c r="K8275" s="27">
        <v>3</v>
      </c>
      <c r="L8275" s="27">
        <v>316</v>
      </c>
      <c r="M8275" s="27">
        <v>1400</v>
      </c>
      <c r="N8275" s="27">
        <v>4.4000000000000004</v>
      </c>
      <c r="O8275" s="27">
        <v>2015</v>
      </c>
      <c r="P8275" s="27">
        <v>5</v>
      </c>
      <c r="Q8275" s="27">
        <v>4</v>
      </c>
      <c r="R8275" s="28">
        <f>DATE('Raw Data'!$O8275,'Raw Data'!$P8275,'Raw Data'!$Q8275)</f>
        <v>42128</v>
      </c>
      <c r="S8275" s="27" t="str">
        <f>CONCATENATE(MID('Raw Data'!$H8275,FIND("(",'Raw Data'!$H8275)+1,FIND(")",'Raw Data'!$H8275)-FIND("(",'Raw Data'!$H8275)-1),"",'Raw Data'!$M8275)</f>
        <v>Rs.1400</v>
      </c>
      <c r="T8275" s="27">
        <f t="shared" si="129"/>
        <v>1</v>
      </c>
      <c r="U8275" s="29">
        <f>'Raw Data'!$M8275*'Raw Data'!$T8275</f>
        <v>1400</v>
      </c>
    </row>
    <row r="8276" spans="1:21" x14ac:dyDescent="0.3">
      <c r="A8276" s="20">
        <v>3400016</v>
      </c>
      <c r="B8276" s="27" t="s">
        <v>494</v>
      </c>
      <c r="C8276" s="27">
        <v>1</v>
      </c>
      <c r="D8276" s="27" t="str">
        <f>VLOOKUP('Raw Data'!$C8276,'country description'!$A$2:$B$16,2,0)</f>
        <v>India</v>
      </c>
      <c r="E8276" s="27" t="s">
        <v>10681</v>
      </c>
      <c r="F8276" s="27" t="s">
        <v>15489</v>
      </c>
      <c r="G8276" s="27" t="s">
        <v>390</v>
      </c>
      <c r="H8276" s="27" t="s">
        <v>18</v>
      </c>
      <c r="I8276" s="27" t="s">
        <v>19</v>
      </c>
      <c r="J8276" s="27" t="s">
        <v>19</v>
      </c>
      <c r="K8276" s="27">
        <v>3</v>
      </c>
      <c r="L8276" s="27">
        <v>175</v>
      </c>
      <c r="M8276" s="27">
        <v>900</v>
      </c>
      <c r="N8276" s="27">
        <v>3.7</v>
      </c>
      <c r="O8276" s="27">
        <v>2018</v>
      </c>
      <c r="P8276" s="27">
        <v>4</v>
      </c>
      <c r="Q8276" s="27">
        <v>20</v>
      </c>
      <c r="R8276" s="28">
        <f>DATE('Raw Data'!$O8276,'Raw Data'!$P8276,'Raw Data'!$Q8276)</f>
        <v>43210</v>
      </c>
      <c r="S8276" s="27" t="str">
        <f>CONCATENATE(MID('Raw Data'!$H8276,FIND("(",'Raw Data'!$H8276)+1,FIND(")",'Raw Data'!$H8276)-FIND("(",'Raw Data'!$H8276)-1),"",'Raw Data'!$M8276)</f>
        <v>Rs.900</v>
      </c>
      <c r="T8276" s="27">
        <f t="shared" si="129"/>
        <v>1</v>
      </c>
      <c r="U8276" s="29">
        <f>'Raw Data'!$M8276*'Raw Data'!$T8276</f>
        <v>900</v>
      </c>
    </row>
    <row r="8277" spans="1:21" x14ac:dyDescent="0.3">
      <c r="A8277" s="20">
        <v>51705</v>
      </c>
      <c r="B8277" s="27" t="s">
        <v>15490</v>
      </c>
      <c r="C8277" s="27">
        <v>1</v>
      </c>
      <c r="D8277" s="27" t="str">
        <f>VLOOKUP('Raw Data'!$C8277,'country description'!$A$2:$B$16,2,0)</f>
        <v>India</v>
      </c>
      <c r="E8277" s="27" t="s">
        <v>14761</v>
      </c>
      <c r="F8277" s="27" t="s">
        <v>15491</v>
      </c>
      <c r="G8277" s="27" t="s">
        <v>15492</v>
      </c>
      <c r="H8277" s="27" t="s">
        <v>18</v>
      </c>
      <c r="I8277" s="27" t="s">
        <v>19</v>
      </c>
      <c r="J8277" s="27" t="s">
        <v>19</v>
      </c>
      <c r="K8277" s="27">
        <v>4</v>
      </c>
      <c r="L8277" s="27">
        <v>10934</v>
      </c>
      <c r="M8277" s="27">
        <v>2000</v>
      </c>
      <c r="N8277" s="27">
        <v>4.8</v>
      </c>
      <c r="O8277" s="27">
        <v>2010</v>
      </c>
      <c r="P8277" s="27">
        <v>3</v>
      </c>
      <c r="Q8277" s="27">
        <v>10</v>
      </c>
      <c r="R8277" s="28">
        <f>DATE('Raw Data'!$O8277,'Raw Data'!$P8277,'Raw Data'!$Q8277)</f>
        <v>40247</v>
      </c>
      <c r="S8277" s="27" t="str">
        <f>CONCATENATE(MID('Raw Data'!$H8277,FIND("(",'Raw Data'!$H8277)+1,FIND(")",'Raw Data'!$H8277)-FIND("(",'Raw Data'!$H8277)-1),"",'Raw Data'!$M8277)</f>
        <v>Rs.2000</v>
      </c>
      <c r="T8277" s="27">
        <f t="shared" si="129"/>
        <v>1</v>
      </c>
      <c r="U8277" s="29">
        <f>'Raw Data'!$M8277*'Raw Data'!$T8277</f>
        <v>2000</v>
      </c>
    </row>
    <row r="8278" spans="1:21" x14ac:dyDescent="0.3">
      <c r="A8278" s="20">
        <v>18385201</v>
      </c>
      <c r="B8278" s="27" t="s">
        <v>15493</v>
      </c>
      <c r="C8278" s="27">
        <v>1</v>
      </c>
      <c r="D8278" s="27" t="str">
        <f>VLOOKUP('Raw Data'!$C8278,'country description'!$A$2:$B$16,2,0)</f>
        <v>India</v>
      </c>
      <c r="E8278" s="27" t="s">
        <v>11086</v>
      </c>
      <c r="F8278" s="27" t="s">
        <v>15494</v>
      </c>
      <c r="G8278" s="27" t="s">
        <v>2705</v>
      </c>
      <c r="H8278" s="27" t="s">
        <v>18</v>
      </c>
      <c r="I8278" s="27" t="s">
        <v>19</v>
      </c>
      <c r="J8278" s="27" t="s">
        <v>19</v>
      </c>
      <c r="K8278" s="27">
        <v>2</v>
      </c>
      <c r="L8278" s="27">
        <v>166</v>
      </c>
      <c r="M8278" s="27">
        <v>350</v>
      </c>
      <c r="N8278" s="27">
        <v>4.5999999999999996</v>
      </c>
      <c r="O8278" s="27">
        <v>2017</v>
      </c>
      <c r="P8278" s="27">
        <v>4</v>
      </c>
      <c r="Q8278" s="27">
        <v>20</v>
      </c>
      <c r="R8278" s="28">
        <f>DATE('Raw Data'!$O8278,'Raw Data'!$P8278,'Raw Data'!$Q8278)</f>
        <v>42845</v>
      </c>
      <c r="S8278" s="27" t="str">
        <f>CONCATENATE(MID('Raw Data'!$H8278,FIND("(",'Raw Data'!$H8278)+1,FIND(")",'Raw Data'!$H8278)-FIND("(",'Raw Data'!$H8278)-1),"",'Raw Data'!$M8278)</f>
        <v>Rs.350</v>
      </c>
      <c r="T8278" s="27">
        <f t="shared" si="129"/>
        <v>1</v>
      </c>
      <c r="U8278" s="29">
        <f>'Raw Data'!$M8278*'Raw Data'!$T8278</f>
        <v>350</v>
      </c>
    </row>
    <row r="8279" spans="1:21" x14ac:dyDescent="0.3">
      <c r="A8279" s="20">
        <v>113570</v>
      </c>
      <c r="B8279" s="27" t="s">
        <v>15495</v>
      </c>
      <c r="C8279" s="27">
        <v>1</v>
      </c>
      <c r="D8279" s="27" t="str">
        <f>VLOOKUP('Raw Data'!$C8279,'country description'!$A$2:$B$16,2,0)</f>
        <v>India</v>
      </c>
      <c r="E8279" s="27" t="s">
        <v>11086</v>
      </c>
      <c r="F8279" s="27" t="s">
        <v>15496</v>
      </c>
      <c r="G8279" s="27" t="s">
        <v>1930</v>
      </c>
      <c r="H8279" s="27" t="s">
        <v>18</v>
      </c>
      <c r="I8279" s="27" t="s">
        <v>19</v>
      </c>
      <c r="J8279" s="27" t="s">
        <v>19</v>
      </c>
      <c r="K8279" s="27">
        <v>3</v>
      </c>
      <c r="L8279" s="27">
        <v>535</v>
      </c>
      <c r="M8279" s="27">
        <v>1200</v>
      </c>
      <c r="N8279" s="27">
        <v>4</v>
      </c>
      <c r="O8279" s="27">
        <v>2015</v>
      </c>
      <c r="P8279" s="27">
        <v>4</v>
      </c>
      <c r="Q8279" s="27">
        <v>22</v>
      </c>
      <c r="R8279" s="28">
        <f>DATE('Raw Data'!$O8279,'Raw Data'!$P8279,'Raw Data'!$Q8279)</f>
        <v>42116</v>
      </c>
      <c r="S8279" s="27" t="str">
        <f>CONCATENATE(MID('Raw Data'!$H8279,FIND("(",'Raw Data'!$H8279)+1,FIND(")",'Raw Data'!$H8279)-FIND("(",'Raw Data'!$H8279)-1),"",'Raw Data'!$M8279)</f>
        <v>Rs.1200</v>
      </c>
      <c r="T8279" s="27">
        <f t="shared" si="129"/>
        <v>1</v>
      </c>
      <c r="U8279" s="29">
        <f>'Raw Data'!$M8279*'Raw Data'!$T8279</f>
        <v>1200</v>
      </c>
    </row>
    <row r="8280" spans="1:21" x14ac:dyDescent="0.3">
      <c r="A8280" s="20">
        <v>2400017</v>
      </c>
      <c r="B8280" s="27" t="s">
        <v>15497</v>
      </c>
      <c r="C8280" s="27">
        <v>1</v>
      </c>
      <c r="D8280" s="27" t="str">
        <f>VLOOKUP('Raw Data'!$C8280,'country description'!$A$2:$B$16,2,0)</f>
        <v>India</v>
      </c>
      <c r="E8280" s="27" t="s">
        <v>2373</v>
      </c>
      <c r="F8280" s="27" t="s">
        <v>15498</v>
      </c>
      <c r="G8280" s="27" t="s">
        <v>393</v>
      </c>
      <c r="H8280" s="27" t="s">
        <v>18</v>
      </c>
      <c r="I8280" s="27" t="s">
        <v>19</v>
      </c>
      <c r="J8280" s="27" t="s">
        <v>19</v>
      </c>
      <c r="K8280" s="27">
        <v>3</v>
      </c>
      <c r="L8280" s="27">
        <v>151</v>
      </c>
      <c r="M8280" s="27">
        <v>500</v>
      </c>
      <c r="N8280" s="27">
        <v>3.2</v>
      </c>
      <c r="O8280" s="27">
        <v>2015</v>
      </c>
      <c r="P8280" s="27">
        <v>4</v>
      </c>
      <c r="Q8280" s="27">
        <v>4</v>
      </c>
      <c r="R8280" s="28">
        <f>DATE('Raw Data'!$O8280,'Raw Data'!$P8280,'Raw Data'!$Q8280)</f>
        <v>42098</v>
      </c>
      <c r="S8280" s="27" t="str">
        <f>CONCATENATE(MID('Raw Data'!$H8280,FIND("(",'Raw Data'!$H8280)+1,FIND(")",'Raw Data'!$H8280)-FIND("(",'Raw Data'!$H8280)-1),"",'Raw Data'!$M8280)</f>
        <v>Rs.500</v>
      </c>
      <c r="T8280" s="27">
        <f t="shared" si="129"/>
        <v>1</v>
      </c>
      <c r="U8280" s="29">
        <f>'Raw Data'!$M8280*'Raw Data'!$T8280</f>
        <v>500</v>
      </c>
    </row>
    <row r="8281" spans="1:21" x14ac:dyDescent="0.3">
      <c r="A8281" s="20">
        <v>1400169</v>
      </c>
      <c r="B8281" s="27" t="s">
        <v>15499</v>
      </c>
      <c r="C8281" s="27">
        <v>1</v>
      </c>
      <c r="D8281" s="27" t="str">
        <f>VLOOKUP('Raw Data'!$C8281,'country description'!$A$2:$B$16,2,0)</f>
        <v>India</v>
      </c>
      <c r="E8281" s="27" t="s">
        <v>10240</v>
      </c>
      <c r="F8281" s="27" t="s">
        <v>15500</v>
      </c>
      <c r="G8281" s="27" t="s">
        <v>15220</v>
      </c>
      <c r="H8281" s="27" t="s">
        <v>18</v>
      </c>
      <c r="I8281" s="27" t="s">
        <v>19</v>
      </c>
      <c r="J8281" s="27" t="s">
        <v>19</v>
      </c>
      <c r="K8281" s="27">
        <v>4</v>
      </c>
      <c r="L8281" s="27">
        <v>209</v>
      </c>
      <c r="M8281" s="27">
        <v>2000</v>
      </c>
      <c r="N8281" s="27">
        <v>3.8</v>
      </c>
      <c r="O8281" s="27">
        <v>2015</v>
      </c>
      <c r="P8281" s="27">
        <v>3</v>
      </c>
      <c r="Q8281" s="27">
        <v>9</v>
      </c>
      <c r="R8281" s="28">
        <f>DATE('Raw Data'!$O8281,'Raw Data'!$P8281,'Raw Data'!$Q8281)</f>
        <v>42072</v>
      </c>
      <c r="S8281" s="27" t="str">
        <f>CONCATENATE(MID('Raw Data'!$H8281,FIND("(",'Raw Data'!$H8281)+1,FIND(")",'Raw Data'!$H8281)-FIND("(",'Raw Data'!$H8281)-1),"",'Raw Data'!$M8281)</f>
        <v>Rs.2000</v>
      </c>
      <c r="T8281" s="27">
        <f t="shared" si="129"/>
        <v>1</v>
      </c>
      <c r="U8281" s="29">
        <f>'Raw Data'!$M8281*'Raw Data'!$T8281</f>
        <v>2000</v>
      </c>
    </row>
    <row r="8282" spans="1:21" x14ac:dyDescent="0.3">
      <c r="A8282" s="20">
        <v>2400016</v>
      </c>
      <c r="B8282" s="27" t="s">
        <v>8875</v>
      </c>
      <c r="C8282" s="27">
        <v>1</v>
      </c>
      <c r="D8282" s="27" t="str">
        <f>VLOOKUP('Raw Data'!$C8282,'country description'!$A$2:$B$16,2,0)</f>
        <v>India</v>
      </c>
      <c r="E8282" s="27" t="s">
        <v>2373</v>
      </c>
      <c r="F8282" s="27" t="s">
        <v>15501</v>
      </c>
      <c r="G8282" s="27" t="s">
        <v>610</v>
      </c>
      <c r="H8282" s="27" t="s">
        <v>18</v>
      </c>
      <c r="I8282" s="27" t="s">
        <v>19</v>
      </c>
      <c r="J8282" s="27" t="s">
        <v>19</v>
      </c>
      <c r="K8282" s="27">
        <v>3</v>
      </c>
      <c r="L8282" s="27">
        <v>105</v>
      </c>
      <c r="M8282" s="27">
        <v>500</v>
      </c>
      <c r="N8282" s="27">
        <v>3.5</v>
      </c>
      <c r="O8282" s="27">
        <v>2011</v>
      </c>
      <c r="P8282" s="27">
        <v>4</v>
      </c>
      <c r="Q8282" s="27">
        <v>3</v>
      </c>
      <c r="R8282" s="28">
        <f>DATE('Raw Data'!$O8282,'Raw Data'!$P8282,'Raw Data'!$Q8282)</f>
        <v>40636</v>
      </c>
      <c r="S8282" s="27" t="str">
        <f>CONCATENATE(MID('Raw Data'!$H8282,FIND("(",'Raw Data'!$H8282)+1,FIND(")",'Raw Data'!$H8282)-FIND("(",'Raw Data'!$H8282)-1),"",'Raw Data'!$M8282)</f>
        <v>Rs.500</v>
      </c>
      <c r="T8282" s="27">
        <f t="shared" si="129"/>
        <v>1</v>
      </c>
      <c r="U8282" s="29">
        <f>'Raw Data'!$M8282*'Raw Data'!$T8282</f>
        <v>500</v>
      </c>
    </row>
    <row r="8283" spans="1:21" x14ac:dyDescent="0.3">
      <c r="A8283" s="20">
        <v>2400010</v>
      </c>
      <c r="B8283" s="27" t="s">
        <v>2295</v>
      </c>
      <c r="C8283" s="27">
        <v>1</v>
      </c>
      <c r="D8283" s="27" t="str">
        <f>VLOOKUP('Raw Data'!$C8283,'country description'!$A$2:$B$16,2,0)</f>
        <v>India</v>
      </c>
      <c r="E8283" s="27" t="s">
        <v>2373</v>
      </c>
      <c r="F8283" s="27" t="s">
        <v>15502</v>
      </c>
      <c r="G8283" s="27" t="s">
        <v>2801</v>
      </c>
      <c r="H8283" s="27" t="s">
        <v>18</v>
      </c>
      <c r="I8283" s="27" t="s">
        <v>19</v>
      </c>
      <c r="J8283" s="27" t="s">
        <v>19</v>
      </c>
      <c r="K8283" s="27">
        <v>3</v>
      </c>
      <c r="L8283" s="27">
        <v>58</v>
      </c>
      <c r="M8283" s="27">
        <v>800</v>
      </c>
      <c r="N8283" s="27">
        <v>3.3</v>
      </c>
      <c r="O8283" s="27">
        <v>2018</v>
      </c>
      <c r="P8283" s="27">
        <v>4</v>
      </c>
      <c r="Q8283" s="27">
        <v>19</v>
      </c>
      <c r="R8283" s="28">
        <f>DATE('Raw Data'!$O8283,'Raw Data'!$P8283,'Raw Data'!$Q8283)</f>
        <v>43209</v>
      </c>
      <c r="S8283" s="27" t="str">
        <f>CONCATENATE(MID('Raw Data'!$H8283,FIND("(",'Raw Data'!$H8283)+1,FIND(")",'Raw Data'!$H8283)-FIND("(",'Raw Data'!$H8283)-1),"",'Raw Data'!$M8283)</f>
        <v>Rs.800</v>
      </c>
      <c r="T8283" s="27">
        <f t="shared" si="129"/>
        <v>1</v>
      </c>
      <c r="U8283" s="29">
        <f>'Raw Data'!$M8283*'Raw Data'!$T8283</f>
        <v>800</v>
      </c>
    </row>
    <row r="8284" spans="1:21" x14ac:dyDescent="0.3">
      <c r="A8284" s="20">
        <v>2500023</v>
      </c>
      <c r="B8284" s="27" t="s">
        <v>15503</v>
      </c>
      <c r="C8284" s="27">
        <v>1</v>
      </c>
      <c r="D8284" s="27" t="str">
        <f>VLOOKUP('Raw Data'!$C8284,'country description'!$A$2:$B$16,2,0)</f>
        <v>India</v>
      </c>
      <c r="E8284" s="27" t="s">
        <v>11092</v>
      </c>
      <c r="F8284" s="27" t="s">
        <v>15504</v>
      </c>
      <c r="G8284" s="27" t="s">
        <v>2833</v>
      </c>
      <c r="H8284" s="27" t="s">
        <v>18</v>
      </c>
      <c r="I8284" s="27" t="s">
        <v>19</v>
      </c>
      <c r="J8284" s="27" t="s">
        <v>19</v>
      </c>
      <c r="K8284" s="27">
        <v>3</v>
      </c>
      <c r="L8284" s="27">
        <v>240</v>
      </c>
      <c r="M8284" s="27">
        <v>800</v>
      </c>
      <c r="N8284" s="27">
        <v>3.6</v>
      </c>
      <c r="O8284" s="27">
        <v>2015</v>
      </c>
      <c r="P8284" s="27">
        <v>4</v>
      </c>
      <c r="Q8284" s="27">
        <v>8</v>
      </c>
      <c r="R8284" s="28">
        <f>DATE('Raw Data'!$O8284,'Raw Data'!$P8284,'Raw Data'!$Q8284)</f>
        <v>42102</v>
      </c>
      <c r="S8284" s="27" t="str">
        <f>CONCATENATE(MID('Raw Data'!$H8284,FIND("(",'Raw Data'!$H8284)+1,FIND(")",'Raw Data'!$H8284)-FIND("(",'Raw Data'!$H8284)-1),"",'Raw Data'!$M8284)</f>
        <v>Rs.800</v>
      </c>
      <c r="T8284" s="27">
        <f t="shared" si="129"/>
        <v>1</v>
      </c>
      <c r="U8284" s="29">
        <f>'Raw Data'!$M8284*'Raw Data'!$T8284</f>
        <v>800</v>
      </c>
    </row>
    <row r="8285" spans="1:21" x14ac:dyDescent="0.3">
      <c r="A8285" s="20">
        <v>2500029</v>
      </c>
      <c r="B8285" s="27" t="s">
        <v>15505</v>
      </c>
      <c r="C8285" s="27">
        <v>1</v>
      </c>
      <c r="D8285" s="27" t="str">
        <f>VLOOKUP('Raw Data'!$C8285,'country description'!$A$2:$B$16,2,0)</f>
        <v>India</v>
      </c>
      <c r="E8285" s="27" t="s">
        <v>11092</v>
      </c>
      <c r="F8285" s="27" t="s">
        <v>15506</v>
      </c>
      <c r="G8285" s="27" t="s">
        <v>17</v>
      </c>
      <c r="H8285" s="27" t="s">
        <v>18</v>
      </c>
      <c r="I8285" s="27" t="s">
        <v>19</v>
      </c>
      <c r="J8285" s="27" t="s">
        <v>19</v>
      </c>
      <c r="K8285" s="27">
        <v>2</v>
      </c>
      <c r="L8285" s="27">
        <v>71</v>
      </c>
      <c r="M8285" s="27">
        <v>500</v>
      </c>
      <c r="N8285" s="27">
        <v>3.4</v>
      </c>
      <c r="O8285" s="27">
        <v>2010</v>
      </c>
      <c r="P8285" s="27">
        <v>4</v>
      </c>
      <c r="Q8285" s="27">
        <v>23</v>
      </c>
      <c r="R8285" s="28">
        <f>DATE('Raw Data'!$O8285,'Raw Data'!$P8285,'Raw Data'!$Q8285)</f>
        <v>40291</v>
      </c>
      <c r="S8285" s="27" t="str">
        <f>CONCATENATE(MID('Raw Data'!$H8285,FIND("(",'Raw Data'!$H8285)+1,FIND(")",'Raw Data'!$H8285)-FIND("(",'Raw Data'!$H8285)-1),"",'Raw Data'!$M8285)</f>
        <v>Rs.500</v>
      </c>
      <c r="T8285" s="27">
        <f t="shared" si="129"/>
        <v>1</v>
      </c>
      <c r="U8285" s="29">
        <f>'Raw Data'!$M8285*'Raw Data'!$T8285</f>
        <v>500</v>
      </c>
    </row>
    <row r="8286" spans="1:21" x14ac:dyDescent="0.3">
      <c r="A8286" s="20">
        <v>18422898</v>
      </c>
      <c r="B8286" s="27" t="s">
        <v>15507</v>
      </c>
      <c r="C8286" s="27">
        <v>1</v>
      </c>
      <c r="D8286" s="27" t="str">
        <f>VLOOKUP('Raw Data'!$C8286,'country description'!$A$2:$B$16,2,0)</f>
        <v>India</v>
      </c>
      <c r="E8286" s="27" t="s">
        <v>14761</v>
      </c>
      <c r="F8286" s="27" t="s">
        <v>15508</v>
      </c>
      <c r="G8286" s="27" t="s">
        <v>2872</v>
      </c>
      <c r="H8286" s="27" t="s">
        <v>18</v>
      </c>
      <c r="I8286" s="27" t="s">
        <v>19</v>
      </c>
      <c r="J8286" s="27" t="s">
        <v>19</v>
      </c>
      <c r="K8286" s="27">
        <v>3</v>
      </c>
      <c r="L8286" s="27">
        <v>405</v>
      </c>
      <c r="M8286" s="27">
        <v>1400</v>
      </c>
      <c r="N8286" s="27">
        <v>3.9</v>
      </c>
      <c r="O8286" s="27">
        <v>2015</v>
      </c>
      <c r="P8286" s="27">
        <v>4</v>
      </c>
      <c r="Q8286" s="27">
        <v>25</v>
      </c>
      <c r="R8286" s="28">
        <f>DATE('Raw Data'!$O8286,'Raw Data'!$P8286,'Raw Data'!$Q8286)</f>
        <v>42119</v>
      </c>
      <c r="S8286" s="27" t="str">
        <f>CONCATENATE(MID('Raw Data'!$H8286,FIND("(",'Raw Data'!$H8286)+1,FIND(")",'Raw Data'!$H8286)-FIND("(",'Raw Data'!$H8286)-1),"",'Raw Data'!$M8286)</f>
        <v>Rs.1400</v>
      </c>
      <c r="T8286" s="27">
        <f t="shared" si="129"/>
        <v>1</v>
      </c>
      <c r="U8286" s="29">
        <f>'Raw Data'!$M8286*'Raw Data'!$T8286</f>
        <v>1400</v>
      </c>
    </row>
    <row r="8287" spans="1:21" x14ac:dyDescent="0.3">
      <c r="A8287" s="20">
        <v>2600079</v>
      </c>
      <c r="B8287" s="27" t="s">
        <v>15509</v>
      </c>
      <c r="C8287" s="27">
        <v>1</v>
      </c>
      <c r="D8287" s="27" t="str">
        <f>VLOOKUP('Raw Data'!$C8287,'country description'!$A$2:$B$16,2,0)</f>
        <v>India</v>
      </c>
      <c r="E8287" s="27" t="s">
        <v>11089</v>
      </c>
      <c r="F8287" s="27" t="s">
        <v>15510</v>
      </c>
      <c r="G8287" s="27" t="s">
        <v>4064</v>
      </c>
      <c r="H8287" s="27" t="s">
        <v>18</v>
      </c>
      <c r="I8287" s="27" t="s">
        <v>19</v>
      </c>
      <c r="J8287" s="27" t="s">
        <v>19</v>
      </c>
      <c r="K8287" s="27">
        <v>2</v>
      </c>
      <c r="L8287" s="27">
        <v>175</v>
      </c>
      <c r="M8287" s="27">
        <v>550</v>
      </c>
      <c r="N8287" s="27">
        <v>3.5</v>
      </c>
      <c r="O8287" s="27">
        <v>2015</v>
      </c>
      <c r="P8287" s="27">
        <v>4</v>
      </c>
      <c r="Q8287" s="27">
        <v>24</v>
      </c>
      <c r="R8287" s="28">
        <f>DATE('Raw Data'!$O8287,'Raw Data'!$P8287,'Raw Data'!$Q8287)</f>
        <v>42118</v>
      </c>
      <c r="S8287" s="27" t="str">
        <f>CONCATENATE(MID('Raw Data'!$H8287,FIND("(",'Raw Data'!$H8287)+1,FIND(")",'Raw Data'!$H8287)-FIND("(",'Raw Data'!$H8287)-1),"",'Raw Data'!$M8287)</f>
        <v>Rs.550</v>
      </c>
      <c r="T8287" s="27">
        <f t="shared" si="129"/>
        <v>1</v>
      </c>
      <c r="U8287" s="29">
        <f>'Raw Data'!$M8287*'Raw Data'!$T8287</f>
        <v>550</v>
      </c>
    </row>
    <row r="8288" spans="1:21" x14ac:dyDescent="0.3">
      <c r="A8288" s="20">
        <v>2600230</v>
      </c>
      <c r="B8288" s="27" t="s">
        <v>15159</v>
      </c>
      <c r="C8288" s="27">
        <v>1</v>
      </c>
      <c r="D8288" s="27" t="str">
        <f>VLOOKUP('Raw Data'!$C8288,'country description'!$A$2:$B$16,2,0)</f>
        <v>India</v>
      </c>
      <c r="E8288" s="27" t="s">
        <v>11089</v>
      </c>
      <c r="F8288" s="27" t="s">
        <v>15511</v>
      </c>
      <c r="G8288" s="27" t="s">
        <v>15161</v>
      </c>
      <c r="H8288" s="27" t="s">
        <v>18</v>
      </c>
      <c r="I8288" s="27" t="s">
        <v>19</v>
      </c>
      <c r="J8288" s="27" t="s">
        <v>19</v>
      </c>
      <c r="K8288" s="27">
        <v>2</v>
      </c>
      <c r="L8288" s="27">
        <v>243</v>
      </c>
      <c r="M8288" s="27">
        <v>400</v>
      </c>
      <c r="N8288" s="27">
        <v>4.4000000000000004</v>
      </c>
      <c r="O8288" s="27">
        <v>2015</v>
      </c>
      <c r="P8288" s="27">
        <v>4</v>
      </c>
      <c r="Q8288" s="27">
        <v>28</v>
      </c>
      <c r="R8288" s="28">
        <f>DATE('Raw Data'!$O8288,'Raw Data'!$P8288,'Raw Data'!$Q8288)</f>
        <v>42122</v>
      </c>
      <c r="S8288" s="27" t="str">
        <f>CONCATENATE(MID('Raw Data'!$H8288,FIND("(",'Raw Data'!$H8288)+1,FIND(")",'Raw Data'!$H8288)-FIND("(",'Raw Data'!$H8288)-1),"",'Raw Data'!$M8288)</f>
        <v>Rs.400</v>
      </c>
      <c r="T8288" s="27">
        <f t="shared" si="129"/>
        <v>1</v>
      </c>
      <c r="U8288" s="29">
        <f>'Raw Data'!$M8288*'Raw Data'!$T8288</f>
        <v>400</v>
      </c>
    </row>
    <row r="8289" spans="1:21" x14ac:dyDescent="0.3">
      <c r="A8289" s="20">
        <v>120519</v>
      </c>
      <c r="B8289" s="27" t="s">
        <v>15512</v>
      </c>
      <c r="C8289" s="27">
        <v>1</v>
      </c>
      <c r="D8289" s="27" t="str">
        <f>VLOOKUP('Raw Data'!$C8289,'country description'!$A$2:$B$16,2,0)</f>
        <v>India</v>
      </c>
      <c r="E8289" s="27" t="s">
        <v>15513</v>
      </c>
      <c r="F8289" s="27" t="s">
        <v>15514</v>
      </c>
      <c r="G8289" s="27" t="s">
        <v>15515</v>
      </c>
      <c r="H8289" s="27" t="s">
        <v>18</v>
      </c>
      <c r="I8289" s="27" t="s">
        <v>19</v>
      </c>
      <c r="J8289" s="27" t="s">
        <v>19</v>
      </c>
      <c r="K8289" s="27">
        <v>4</v>
      </c>
      <c r="L8289" s="27">
        <v>843</v>
      </c>
      <c r="M8289" s="27">
        <v>2000</v>
      </c>
      <c r="N8289" s="27">
        <v>4.2</v>
      </c>
      <c r="O8289" s="27">
        <v>2017</v>
      </c>
      <c r="P8289" s="27">
        <v>3</v>
      </c>
      <c r="Q8289" s="27">
        <v>6</v>
      </c>
      <c r="R8289" s="28">
        <f>DATE('Raw Data'!$O8289,'Raw Data'!$P8289,'Raw Data'!$Q8289)</f>
        <v>42800</v>
      </c>
      <c r="S8289" s="27" t="str">
        <f>CONCATENATE(MID('Raw Data'!$H8289,FIND("(",'Raw Data'!$H8289)+1,FIND(")",'Raw Data'!$H8289)-FIND("(",'Raw Data'!$H8289)-1),"",'Raw Data'!$M8289)</f>
        <v>Rs.2000</v>
      </c>
      <c r="T8289" s="27">
        <f t="shared" si="129"/>
        <v>1</v>
      </c>
      <c r="U8289" s="29">
        <f>'Raw Data'!$M8289*'Raw Data'!$T8289</f>
        <v>2000</v>
      </c>
    </row>
    <row r="8290" spans="1:21" x14ac:dyDescent="0.3">
      <c r="A8290" s="20">
        <v>2900219</v>
      </c>
      <c r="B8290" s="27" t="s">
        <v>15516</v>
      </c>
      <c r="C8290" s="27">
        <v>1</v>
      </c>
      <c r="D8290" s="27" t="str">
        <f>VLOOKUP('Raw Data'!$C8290,'country description'!$A$2:$B$16,2,0)</f>
        <v>India</v>
      </c>
      <c r="E8290" s="27" t="s">
        <v>15067</v>
      </c>
      <c r="F8290" s="27" t="s">
        <v>15517</v>
      </c>
      <c r="G8290" s="27" t="s">
        <v>15518</v>
      </c>
      <c r="H8290" s="27" t="s">
        <v>18</v>
      </c>
      <c r="I8290" s="27" t="s">
        <v>19</v>
      </c>
      <c r="J8290" s="27" t="s">
        <v>19</v>
      </c>
      <c r="K8290" s="27">
        <v>2</v>
      </c>
      <c r="L8290" s="27">
        <v>424</v>
      </c>
      <c r="M8290" s="27">
        <v>600</v>
      </c>
      <c r="N8290" s="27">
        <v>3.8</v>
      </c>
      <c r="O8290" s="27">
        <v>2013</v>
      </c>
      <c r="P8290" s="27">
        <v>4</v>
      </c>
      <c r="Q8290" s="27">
        <v>5</v>
      </c>
      <c r="R8290" s="28">
        <f>DATE('Raw Data'!$O8290,'Raw Data'!$P8290,'Raw Data'!$Q8290)</f>
        <v>41369</v>
      </c>
      <c r="S8290" s="27" t="str">
        <f>CONCATENATE(MID('Raw Data'!$H8290,FIND("(",'Raw Data'!$H8290)+1,FIND(")",'Raw Data'!$H8290)-FIND("(",'Raw Data'!$H8290)-1),"",'Raw Data'!$M8290)</f>
        <v>Rs.600</v>
      </c>
      <c r="T8290" s="27">
        <f t="shared" si="129"/>
        <v>1</v>
      </c>
      <c r="U8290" s="29">
        <f>'Raw Data'!$M8290*'Raw Data'!$T8290</f>
        <v>600</v>
      </c>
    </row>
    <row r="8291" spans="1:21" x14ac:dyDescent="0.3">
      <c r="A8291" s="20">
        <v>120203</v>
      </c>
      <c r="B8291" s="27" t="s">
        <v>15519</v>
      </c>
      <c r="C8291" s="27">
        <v>1</v>
      </c>
      <c r="D8291" s="27" t="str">
        <f>VLOOKUP('Raw Data'!$C8291,'country description'!$A$2:$B$16,2,0)</f>
        <v>India</v>
      </c>
      <c r="E8291" s="27" t="s">
        <v>14732</v>
      </c>
      <c r="F8291" s="27" t="s">
        <v>15520</v>
      </c>
      <c r="G8291" s="27" t="s">
        <v>15000</v>
      </c>
      <c r="H8291" s="27" t="s">
        <v>18</v>
      </c>
      <c r="I8291" s="27" t="s">
        <v>19</v>
      </c>
      <c r="J8291" s="27" t="s">
        <v>19</v>
      </c>
      <c r="K8291" s="27">
        <v>2</v>
      </c>
      <c r="L8291" s="27">
        <v>698</v>
      </c>
      <c r="M8291" s="27">
        <v>650</v>
      </c>
      <c r="N8291" s="27">
        <v>4.0999999999999996</v>
      </c>
      <c r="O8291" s="27">
        <v>2014</v>
      </c>
      <c r="P8291" s="27">
        <v>4</v>
      </c>
      <c r="Q8291" s="27">
        <v>11</v>
      </c>
      <c r="R8291" s="28">
        <f>DATE('Raw Data'!$O8291,'Raw Data'!$P8291,'Raw Data'!$Q8291)</f>
        <v>41740</v>
      </c>
      <c r="S8291" s="27" t="str">
        <f>CONCATENATE(MID('Raw Data'!$H8291,FIND("(",'Raw Data'!$H8291)+1,FIND(")",'Raw Data'!$H8291)-FIND("(",'Raw Data'!$H8291)-1),"",'Raw Data'!$M8291)</f>
        <v>Rs.650</v>
      </c>
      <c r="T8291" s="27">
        <f t="shared" si="129"/>
        <v>1</v>
      </c>
      <c r="U8291" s="29">
        <f>'Raw Data'!$M8291*'Raw Data'!$T8291</f>
        <v>650</v>
      </c>
    </row>
    <row r="8292" spans="1:21" x14ac:dyDescent="0.3">
      <c r="A8292" s="20">
        <v>3001489</v>
      </c>
      <c r="B8292" s="27" t="s">
        <v>15521</v>
      </c>
      <c r="C8292" s="27">
        <v>1</v>
      </c>
      <c r="D8292" s="27" t="str">
        <f>VLOOKUP('Raw Data'!$C8292,'country description'!$A$2:$B$16,2,0)</f>
        <v>India</v>
      </c>
      <c r="E8292" s="27" t="s">
        <v>10230</v>
      </c>
      <c r="F8292" s="27" t="s">
        <v>15522</v>
      </c>
      <c r="G8292" s="27" t="s">
        <v>15523</v>
      </c>
      <c r="H8292" s="27" t="s">
        <v>18</v>
      </c>
      <c r="I8292" s="27" t="s">
        <v>19</v>
      </c>
      <c r="J8292" s="27" t="s">
        <v>19</v>
      </c>
      <c r="K8292" s="27">
        <v>3</v>
      </c>
      <c r="L8292" s="27">
        <v>40</v>
      </c>
      <c r="M8292" s="27">
        <v>1200</v>
      </c>
      <c r="N8292" s="27">
        <v>4.2</v>
      </c>
      <c r="O8292" s="27">
        <v>2011</v>
      </c>
      <c r="P8292" s="27">
        <v>4</v>
      </c>
      <c r="Q8292" s="27">
        <v>7</v>
      </c>
      <c r="R8292" s="28">
        <f>DATE('Raw Data'!$O8292,'Raw Data'!$P8292,'Raw Data'!$Q8292)</f>
        <v>40640</v>
      </c>
      <c r="S8292" s="27" t="str">
        <f>CONCATENATE(MID('Raw Data'!$H8292,FIND("(",'Raw Data'!$H8292)+1,FIND(")",'Raw Data'!$H8292)-FIND("(",'Raw Data'!$H8292)-1),"",'Raw Data'!$M8292)</f>
        <v>Rs.1200</v>
      </c>
      <c r="T8292" s="27">
        <f t="shared" si="129"/>
        <v>1</v>
      </c>
      <c r="U8292" s="29">
        <f>'Raw Data'!$M8292*'Raw Data'!$T8292</f>
        <v>1200</v>
      </c>
    </row>
    <row r="8293" spans="1:21" x14ac:dyDescent="0.3">
      <c r="A8293" s="20">
        <v>130332</v>
      </c>
      <c r="B8293" s="27" t="s">
        <v>15524</v>
      </c>
      <c r="C8293" s="27">
        <v>1</v>
      </c>
      <c r="D8293" s="27" t="str">
        <f>VLOOKUP('Raw Data'!$C8293,'country description'!$A$2:$B$16,2,0)</f>
        <v>India</v>
      </c>
      <c r="E8293" s="27" t="s">
        <v>2365</v>
      </c>
      <c r="F8293" s="27" t="s">
        <v>15525</v>
      </c>
      <c r="G8293" s="27" t="s">
        <v>512</v>
      </c>
      <c r="H8293" s="27" t="s">
        <v>18</v>
      </c>
      <c r="I8293" s="27" t="s">
        <v>19</v>
      </c>
      <c r="J8293" s="27" t="s">
        <v>19</v>
      </c>
      <c r="K8293" s="27">
        <v>4</v>
      </c>
      <c r="L8293" s="27">
        <v>646</v>
      </c>
      <c r="M8293" s="27">
        <v>2000</v>
      </c>
      <c r="N8293" s="27">
        <v>4.4000000000000004</v>
      </c>
      <c r="O8293" s="27">
        <v>2016</v>
      </c>
      <c r="P8293" s="27">
        <v>2</v>
      </c>
      <c r="Q8293" s="27">
        <v>12</v>
      </c>
      <c r="R8293" s="28">
        <f>DATE('Raw Data'!$O8293,'Raw Data'!$P8293,'Raw Data'!$Q8293)</f>
        <v>42412</v>
      </c>
      <c r="S8293" s="27" t="str">
        <f>CONCATENATE(MID('Raw Data'!$H8293,FIND("(",'Raw Data'!$H8293)+1,FIND(")",'Raw Data'!$H8293)-FIND("(",'Raw Data'!$H8293)-1),"",'Raw Data'!$M8293)</f>
        <v>Rs.2000</v>
      </c>
      <c r="T8293" s="27">
        <f t="shared" si="129"/>
        <v>1</v>
      </c>
      <c r="U8293" s="29">
        <f>'Raw Data'!$M8293*'Raw Data'!$T8293</f>
        <v>2000</v>
      </c>
    </row>
    <row r="8294" spans="1:21" x14ac:dyDescent="0.3">
      <c r="A8294" s="20">
        <v>309757</v>
      </c>
      <c r="B8294" s="27" t="s">
        <v>15526</v>
      </c>
      <c r="C8294" s="27">
        <v>1</v>
      </c>
      <c r="D8294" s="27" t="str">
        <f>VLOOKUP('Raw Data'!$C8294,'country description'!$A$2:$B$16,2,0)</f>
        <v>India</v>
      </c>
      <c r="E8294" s="27" t="s">
        <v>14879</v>
      </c>
      <c r="F8294" s="27" t="s">
        <v>15527</v>
      </c>
      <c r="G8294" s="27" t="s">
        <v>17</v>
      </c>
      <c r="H8294" s="27" t="s">
        <v>18</v>
      </c>
      <c r="I8294" s="27" t="s">
        <v>19</v>
      </c>
      <c r="J8294" s="27" t="s">
        <v>19</v>
      </c>
      <c r="K8294" s="27">
        <v>1</v>
      </c>
      <c r="L8294" s="27">
        <v>14</v>
      </c>
      <c r="M8294" s="27">
        <v>150</v>
      </c>
      <c r="N8294" s="27">
        <v>2.8</v>
      </c>
      <c r="O8294" s="27">
        <v>2014</v>
      </c>
      <c r="P8294" s="27">
        <v>4</v>
      </c>
      <c r="Q8294" s="27">
        <v>26</v>
      </c>
      <c r="R8294" s="28">
        <f>DATE('Raw Data'!$O8294,'Raw Data'!$P8294,'Raw Data'!$Q8294)</f>
        <v>41755</v>
      </c>
      <c r="S8294" s="27" t="str">
        <f>CONCATENATE(MID('Raw Data'!$H8294,FIND("(",'Raw Data'!$H8294)+1,FIND(")",'Raw Data'!$H8294)-FIND("(",'Raw Data'!$H8294)-1),"",'Raw Data'!$M8294)</f>
        <v>Rs.150</v>
      </c>
      <c r="T8294" s="27">
        <f t="shared" si="129"/>
        <v>1</v>
      </c>
      <c r="U8294" s="29">
        <f>'Raw Data'!$M8294*'Raw Data'!$T8294</f>
        <v>150</v>
      </c>
    </row>
    <row r="8295" spans="1:21" x14ac:dyDescent="0.3">
      <c r="A8295" s="20">
        <v>801384</v>
      </c>
      <c r="B8295" s="27" t="s">
        <v>15528</v>
      </c>
      <c r="C8295" s="27">
        <v>1</v>
      </c>
      <c r="D8295" s="27" t="str">
        <f>VLOOKUP('Raw Data'!$C8295,'country description'!$A$2:$B$16,2,0)</f>
        <v>India</v>
      </c>
      <c r="E8295" s="27" t="s">
        <v>10868</v>
      </c>
      <c r="F8295" s="27" t="s">
        <v>15529</v>
      </c>
      <c r="G8295" s="27" t="s">
        <v>15530</v>
      </c>
      <c r="H8295" s="27" t="s">
        <v>18</v>
      </c>
      <c r="I8295" s="27" t="s">
        <v>19</v>
      </c>
      <c r="J8295" s="27" t="s">
        <v>19</v>
      </c>
      <c r="K8295" s="27">
        <v>4</v>
      </c>
      <c r="L8295" s="27">
        <v>149</v>
      </c>
      <c r="M8295" s="27">
        <v>2000</v>
      </c>
      <c r="N8295" s="27">
        <v>4.2</v>
      </c>
      <c r="O8295" s="27">
        <v>2014</v>
      </c>
      <c r="P8295" s="27">
        <v>10</v>
      </c>
      <c r="Q8295" s="27">
        <v>18</v>
      </c>
      <c r="R8295" s="28">
        <f>DATE('Raw Data'!$O8295,'Raw Data'!$P8295,'Raw Data'!$Q8295)</f>
        <v>41930</v>
      </c>
      <c r="S8295" s="27" t="str">
        <f>CONCATENATE(MID('Raw Data'!$H8295,FIND("(",'Raw Data'!$H8295)+1,FIND(")",'Raw Data'!$H8295)-FIND("(",'Raw Data'!$H8295)-1),"",'Raw Data'!$M8295)</f>
        <v>Rs.2000</v>
      </c>
      <c r="T8295" s="27">
        <f t="shared" si="129"/>
        <v>1</v>
      </c>
      <c r="U8295" s="29">
        <f>'Raw Data'!$M8295*'Raw Data'!$T8295</f>
        <v>2000</v>
      </c>
    </row>
    <row r="8296" spans="1:21" x14ac:dyDescent="0.3">
      <c r="A8296" s="20">
        <v>16519231</v>
      </c>
      <c r="B8296" s="27" t="s">
        <v>15531</v>
      </c>
      <c r="C8296" s="27">
        <v>1</v>
      </c>
      <c r="D8296" s="27" t="str">
        <f>VLOOKUP('Raw Data'!$C8296,'country description'!$A$2:$B$16,2,0)</f>
        <v>India</v>
      </c>
      <c r="E8296" s="27" t="s">
        <v>2365</v>
      </c>
      <c r="F8296" s="27" t="s">
        <v>15532</v>
      </c>
      <c r="G8296" s="27" t="s">
        <v>407</v>
      </c>
      <c r="H8296" s="27" t="s">
        <v>18</v>
      </c>
      <c r="I8296" s="27" t="s">
        <v>19</v>
      </c>
      <c r="J8296" s="27" t="s">
        <v>19</v>
      </c>
      <c r="K8296" s="27">
        <v>3</v>
      </c>
      <c r="L8296" s="27">
        <v>265</v>
      </c>
      <c r="M8296" s="27">
        <v>800</v>
      </c>
      <c r="N8296" s="27">
        <v>4.3</v>
      </c>
      <c r="O8296" s="27">
        <v>2016</v>
      </c>
      <c r="P8296" s="27">
        <v>4</v>
      </c>
      <c r="Q8296" s="27">
        <v>4</v>
      </c>
      <c r="R8296" s="28">
        <f>DATE('Raw Data'!$O8296,'Raw Data'!$P8296,'Raw Data'!$Q8296)</f>
        <v>42464</v>
      </c>
      <c r="S8296" s="27" t="str">
        <f>CONCATENATE(MID('Raw Data'!$H8296,FIND("(",'Raw Data'!$H8296)+1,FIND(")",'Raw Data'!$H8296)-FIND("(",'Raw Data'!$H8296)-1),"",'Raw Data'!$M8296)</f>
        <v>Rs.800</v>
      </c>
      <c r="T8296" s="27">
        <f t="shared" si="129"/>
        <v>1</v>
      </c>
      <c r="U8296" s="29">
        <f>'Raw Data'!$M8296*'Raw Data'!$T8296</f>
        <v>800</v>
      </c>
    </row>
    <row r="8297" spans="1:21" x14ac:dyDescent="0.3">
      <c r="A8297" s="20">
        <v>18452864</v>
      </c>
      <c r="B8297" s="27" t="s">
        <v>15060</v>
      </c>
      <c r="C8297" s="27">
        <v>1</v>
      </c>
      <c r="D8297" s="27" t="str">
        <f>VLOOKUP('Raw Data'!$C8297,'country description'!$A$2:$B$16,2,0)</f>
        <v>India</v>
      </c>
      <c r="E8297" s="27" t="s">
        <v>14764</v>
      </c>
      <c r="F8297" s="27" t="s">
        <v>15533</v>
      </c>
      <c r="G8297" s="27" t="s">
        <v>15062</v>
      </c>
      <c r="H8297" s="27" t="s">
        <v>18</v>
      </c>
      <c r="I8297" s="27" t="s">
        <v>19</v>
      </c>
      <c r="J8297" s="27" t="s">
        <v>19</v>
      </c>
      <c r="K8297" s="27">
        <v>3</v>
      </c>
      <c r="L8297" s="27">
        <v>200</v>
      </c>
      <c r="M8297" s="27">
        <v>1500</v>
      </c>
      <c r="N8297" s="27">
        <v>4.9000000000000004</v>
      </c>
      <c r="O8297" s="27">
        <v>2010</v>
      </c>
      <c r="P8297" s="27">
        <v>4</v>
      </c>
      <c r="Q8297" s="27">
        <v>18</v>
      </c>
      <c r="R8297" s="28">
        <f>DATE('Raw Data'!$O8297,'Raw Data'!$P8297,'Raw Data'!$Q8297)</f>
        <v>40286</v>
      </c>
      <c r="S8297" s="27" t="str">
        <f>CONCATENATE(MID('Raw Data'!$H8297,FIND("(",'Raw Data'!$H8297)+1,FIND(")",'Raw Data'!$H8297)-FIND("(",'Raw Data'!$H8297)-1),"",'Raw Data'!$M8297)</f>
        <v>Rs.1500</v>
      </c>
      <c r="T8297" s="27">
        <f t="shared" si="129"/>
        <v>1</v>
      </c>
      <c r="U8297" s="29">
        <f>'Raw Data'!$M8297*'Raw Data'!$T8297</f>
        <v>1500</v>
      </c>
    </row>
    <row r="8298" spans="1:21" x14ac:dyDescent="0.3">
      <c r="A8298" s="20">
        <v>18454586</v>
      </c>
      <c r="B8298" s="27" t="s">
        <v>15534</v>
      </c>
      <c r="C8298" s="27">
        <v>1</v>
      </c>
      <c r="D8298" s="27" t="str">
        <f>VLOOKUP('Raw Data'!$C8298,'country description'!$A$2:$B$16,2,0)</f>
        <v>India</v>
      </c>
      <c r="E8298" s="27" t="s">
        <v>14916</v>
      </c>
      <c r="F8298" s="27" t="s">
        <v>15535</v>
      </c>
      <c r="G8298" s="27" t="s">
        <v>15536</v>
      </c>
      <c r="H8298" s="27" t="s">
        <v>18</v>
      </c>
      <c r="I8298" s="27" t="s">
        <v>19</v>
      </c>
      <c r="J8298" s="27" t="s">
        <v>19</v>
      </c>
      <c r="K8298" s="27">
        <v>3</v>
      </c>
      <c r="L8298" s="27">
        <v>46</v>
      </c>
      <c r="M8298" s="27">
        <v>1000</v>
      </c>
      <c r="N8298" s="27">
        <v>2.6</v>
      </c>
      <c r="O8298" s="27">
        <v>2014</v>
      </c>
      <c r="P8298" s="27">
        <v>4</v>
      </c>
      <c r="Q8298" s="27">
        <v>11</v>
      </c>
      <c r="R8298" s="28">
        <f>DATE('Raw Data'!$O8298,'Raw Data'!$P8298,'Raw Data'!$Q8298)</f>
        <v>41740</v>
      </c>
      <c r="S8298" s="27" t="str">
        <f>CONCATENATE(MID('Raw Data'!$H8298,FIND("(",'Raw Data'!$H8298)+1,FIND(")",'Raw Data'!$H8298)-FIND("(",'Raw Data'!$H8298)-1),"",'Raw Data'!$M8298)</f>
        <v>Rs.1000</v>
      </c>
      <c r="T8298" s="27">
        <f t="shared" si="129"/>
        <v>1</v>
      </c>
      <c r="U8298" s="29">
        <f>'Raw Data'!$M8298*'Raw Data'!$T8298</f>
        <v>1000</v>
      </c>
    </row>
    <row r="8299" spans="1:21" x14ac:dyDescent="0.3">
      <c r="A8299" s="20">
        <v>18017612</v>
      </c>
      <c r="B8299" s="27" t="s">
        <v>15537</v>
      </c>
      <c r="C8299" s="27">
        <v>1</v>
      </c>
      <c r="D8299" s="27" t="str">
        <f>VLOOKUP('Raw Data'!$C8299,'country description'!$A$2:$B$16,2,0)</f>
        <v>India</v>
      </c>
      <c r="E8299" s="27" t="s">
        <v>14744</v>
      </c>
      <c r="F8299" s="27" t="s">
        <v>15538</v>
      </c>
      <c r="G8299" s="27" t="s">
        <v>15539</v>
      </c>
      <c r="H8299" s="27" t="s">
        <v>18</v>
      </c>
      <c r="I8299" s="27" t="s">
        <v>19</v>
      </c>
      <c r="J8299" s="27" t="s">
        <v>19</v>
      </c>
      <c r="K8299" s="27">
        <v>3</v>
      </c>
      <c r="L8299" s="27">
        <v>1424</v>
      </c>
      <c r="M8299" s="27">
        <v>1200</v>
      </c>
      <c r="N8299" s="27">
        <v>4.8</v>
      </c>
      <c r="O8299" s="27">
        <v>2018</v>
      </c>
      <c r="P8299" s="27">
        <v>4</v>
      </c>
      <c r="Q8299" s="27">
        <v>12</v>
      </c>
      <c r="R8299" s="28">
        <f>DATE('Raw Data'!$O8299,'Raw Data'!$P8299,'Raw Data'!$Q8299)</f>
        <v>43202</v>
      </c>
      <c r="S8299" s="27" t="str">
        <f>CONCATENATE(MID('Raw Data'!$H8299,FIND("(",'Raw Data'!$H8299)+1,FIND(")",'Raw Data'!$H8299)-FIND("(",'Raw Data'!$H8299)-1),"",'Raw Data'!$M8299)</f>
        <v>Rs.1200</v>
      </c>
      <c r="T8299" s="27">
        <f t="shared" si="129"/>
        <v>1</v>
      </c>
      <c r="U8299" s="29">
        <f>'Raw Data'!$M8299*'Raw Data'!$T8299</f>
        <v>1200</v>
      </c>
    </row>
    <row r="8300" spans="1:21" x14ac:dyDescent="0.3">
      <c r="A8300" s="20">
        <v>24286</v>
      </c>
      <c r="B8300" s="27" t="s">
        <v>15540</v>
      </c>
      <c r="C8300" s="27">
        <v>1</v>
      </c>
      <c r="D8300" s="27" t="str">
        <f>VLOOKUP('Raw Data'!$C8300,'country description'!$A$2:$B$16,2,0)</f>
        <v>India</v>
      </c>
      <c r="E8300" s="27" t="s">
        <v>14744</v>
      </c>
      <c r="F8300" s="27" t="s">
        <v>15541</v>
      </c>
      <c r="G8300" s="27" t="s">
        <v>2943</v>
      </c>
      <c r="H8300" s="27" t="s">
        <v>18</v>
      </c>
      <c r="I8300" s="27" t="s">
        <v>19</v>
      </c>
      <c r="J8300" s="27" t="s">
        <v>19</v>
      </c>
      <c r="K8300" s="27">
        <v>3</v>
      </c>
      <c r="L8300" s="27">
        <v>2224</v>
      </c>
      <c r="M8300" s="27">
        <v>1900</v>
      </c>
      <c r="N8300" s="27">
        <v>4.4000000000000004</v>
      </c>
      <c r="O8300" s="27">
        <v>2017</v>
      </c>
      <c r="P8300" s="27">
        <v>4</v>
      </c>
      <c r="Q8300" s="27">
        <v>12</v>
      </c>
      <c r="R8300" s="28">
        <f>DATE('Raw Data'!$O8300,'Raw Data'!$P8300,'Raw Data'!$Q8300)</f>
        <v>42837</v>
      </c>
      <c r="S8300" s="27" t="str">
        <f>CONCATENATE(MID('Raw Data'!$H8300,FIND("(",'Raw Data'!$H8300)+1,FIND(")",'Raw Data'!$H8300)-FIND("(",'Raw Data'!$H8300)-1),"",'Raw Data'!$M8300)</f>
        <v>Rs.1900</v>
      </c>
      <c r="T8300" s="27">
        <f t="shared" si="129"/>
        <v>1</v>
      </c>
      <c r="U8300" s="29">
        <f>'Raw Data'!$M8300*'Raw Data'!$T8300</f>
        <v>1900</v>
      </c>
    </row>
    <row r="8301" spans="1:21" x14ac:dyDescent="0.3">
      <c r="A8301" s="20">
        <v>18296995</v>
      </c>
      <c r="B8301" s="27" t="s">
        <v>15542</v>
      </c>
      <c r="C8301" s="27">
        <v>1</v>
      </c>
      <c r="D8301" s="27" t="str">
        <f>VLOOKUP('Raw Data'!$C8301,'country description'!$A$2:$B$16,2,0)</f>
        <v>India</v>
      </c>
      <c r="E8301" s="27" t="s">
        <v>10868</v>
      </c>
      <c r="F8301" s="27" t="s">
        <v>15543</v>
      </c>
      <c r="G8301" s="27" t="s">
        <v>5397</v>
      </c>
      <c r="H8301" s="27" t="s">
        <v>18</v>
      </c>
      <c r="I8301" s="27" t="s">
        <v>19</v>
      </c>
      <c r="J8301" s="27" t="s">
        <v>19</v>
      </c>
      <c r="K8301" s="27">
        <v>2</v>
      </c>
      <c r="L8301" s="27">
        <v>217</v>
      </c>
      <c r="M8301" s="27">
        <v>450</v>
      </c>
      <c r="N8301" s="27">
        <v>3.9</v>
      </c>
      <c r="O8301" s="27">
        <v>2016</v>
      </c>
      <c r="P8301" s="27">
        <v>4</v>
      </c>
      <c r="Q8301" s="27">
        <v>14</v>
      </c>
      <c r="R8301" s="28">
        <f>DATE('Raw Data'!$O8301,'Raw Data'!$P8301,'Raw Data'!$Q8301)</f>
        <v>42474</v>
      </c>
      <c r="S8301" s="27" t="str">
        <f>CONCATENATE(MID('Raw Data'!$H8301,FIND("(",'Raw Data'!$H8301)+1,FIND(")",'Raw Data'!$H8301)-FIND("(",'Raw Data'!$H8301)-1),"",'Raw Data'!$M8301)</f>
        <v>Rs.450</v>
      </c>
      <c r="T8301" s="27">
        <f t="shared" si="129"/>
        <v>1</v>
      </c>
      <c r="U8301" s="29">
        <f>'Raw Data'!$M8301*'Raw Data'!$T8301</f>
        <v>450</v>
      </c>
    </row>
    <row r="8302" spans="1:21" x14ac:dyDescent="0.3">
      <c r="A8302" s="20">
        <v>800483</v>
      </c>
      <c r="B8302" s="27" t="s">
        <v>15544</v>
      </c>
      <c r="C8302" s="27">
        <v>1</v>
      </c>
      <c r="D8302" s="27" t="str">
        <f>VLOOKUP('Raw Data'!$C8302,'country description'!$A$2:$B$16,2,0)</f>
        <v>India</v>
      </c>
      <c r="E8302" s="27" t="s">
        <v>10868</v>
      </c>
      <c r="F8302" s="27" t="s">
        <v>15545</v>
      </c>
      <c r="G8302" s="27" t="s">
        <v>434</v>
      </c>
      <c r="H8302" s="27" t="s">
        <v>18</v>
      </c>
      <c r="I8302" s="27" t="s">
        <v>19</v>
      </c>
      <c r="J8302" s="27" t="s">
        <v>19</v>
      </c>
      <c r="K8302" s="27">
        <v>2</v>
      </c>
      <c r="L8302" s="27">
        <v>818</v>
      </c>
      <c r="M8302" s="27">
        <v>400</v>
      </c>
      <c r="N8302" s="27">
        <v>4.4000000000000004</v>
      </c>
      <c r="O8302" s="27">
        <v>2017</v>
      </c>
      <c r="P8302" s="27">
        <v>4</v>
      </c>
      <c r="Q8302" s="27">
        <v>20</v>
      </c>
      <c r="R8302" s="28">
        <f>DATE('Raw Data'!$O8302,'Raw Data'!$P8302,'Raw Data'!$Q8302)</f>
        <v>42845</v>
      </c>
      <c r="S8302" s="27" t="str">
        <f>CONCATENATE(MID('Raw Data'!$H8302,FIND("(",'Raw Data'!$H8302)+1,FIND(")",'Raw Data'!$H8302)-FIND("(",'Raw Data'!$H8302)-1),"",'Raw Data'!$M8302)</f>
        <v>Rs.400</v>
      </c>
      <c r="T8302" s="27">
        <f t="shared" si="129"/>
        <v>1</v>
      </c>
      <c r="U8302" s="29">
        <f>'Raw Data'!$M8302*'Raw Data'!$T8302</f>
        <v>400</v>
      </c>
    </row>
    <row r="8303" spans="1:21" x14ac:dyDescent="0.3">
      <c r="A8303" s="20">
        <v>15132</v>
      </c>
      <c r="B8303" s="27" t="s">
        <v>15546</v>
      </c>
      <c r="C8303" s="27">
        <v>1</v>
      </c>
      <c r="D8303" s="27" t="str">
        <f>VLOOKUP('Raw Data'!$C8303,'country description'!$A$2:$B$16,2,0)</f>
        <v>India</v>
      </c>
      <c r="E8303" s="27" t="s">
        <v>15187</v>
      </c>
      <c r="F8303" s="27" t="s">
        <v>15547</v>
      </c>
      <c r="G8303" s="27" t="s">
        <v>15548</v>
      </c>
      <c r="H8303" s="27" t="s">
        <v>18</v>
      </c>
      <c r="I8303" s="27" t="s">
        <v>19</v>
      </c>
      <c r="J8303" s="27" t="s">
        <v>19</v>
      </c>
      <c r="K8303" s="27">
        <v>3</v>
      </c>
      <c r="L8303" s="27">
        <v>178</v>
      </c>
      <c r="M8303" s="27">
        <v>1500</v>
      </c>
      <c r="N8303" s="27">
        <v>4.0999999999999996</v>
      </c>
      <c r="O8303" s="27">
        <v>2011</v>
      </c>
      <c r="P8303" s="27">
        <v>4</v>
      </c>
      <c r="Q8303" s="27">
        <v>13</v>
      </c>
      <c r="R8303" s="28">
        <f>DATE('Raw Data'!$O8303,'Raw Data'!$P8303,'Raw Data'!$Q8303)</f>
        <v>40646</v>
      </c>
      <c r="S8303" s="27" t="str">
        <f>CONCATENATE(MID('Raw Data'!$H8303,FIND("(",'Raw Data'!$H8303)+1,FIND(")",'Raw Data'!$H8303)-FIND("(",'Raw Data'!$H8303)-1),"",'Raw Data'!$M8303)</f>
        <v>Rs.1500</v>
      </c>
      <c r="T8303" s="27">
        <f t="shared" si="129"/>
        <v>1</v>
      </c>
      <c r="U8303" s="29">
        <f>'Raw Data'!$M8303*'Raw Data'!$T8303</f>
        <v>1500</v>
      </c>
    </row>
    <row r="8304" spans="1:21" x14ac:dyDescent="0.3">
      <c r="A8304" s="20">
        <v>15774</v>
      </c>
      <c r="B8304" s="27" t="s">
        <v>15549</v>
      </c>
      <c r="C8304" s="27">
        <v>1</v>
      </c>
      <c r="D8304" s="27" t="str">
        <f>VLOOKUP('Raw Data'!$C8304,'country description'!$A$2:$B$16,2,0)</f>
        <v>India</v>
      </c>
      <c r="E8304" s="27" t="s">
        <v>15187</v>
      </c>
      <c r="F8304" s="27" t="s">
        <v>15550</v>
      </c>
      <c r="G8304" s="27" t="s">
        <v>15551</v>
      </c>
      <c r="H8304" s="27" t="s">
        <v>18</v>
      </c>
      <c r="I8304" s="27" t="s">
        <v>19</v>
      </c>
      <c r="J8304" s="27" t="s">
        <v>19</v>
      </c>
      <c r="K8304" s="27">
        <v>3</v>
      </c>
      <c r="L8304" s="27">
        <v>138</v>
      </c>
      <c r="M8304" s="27">
        <v>1100</v>
      </c>
      <c r="N8304" s="27">
        <v>4.4000000000000004</v>
      </c>
      <c r="O8304" s="27">
        <v>2010</v>
      </c>
      <c r="P8304" s="27">
        <v>4</v>
      </c>
      <c r="Q8304" s="27">
        <v>27</v>
      </c>
      <c r="R8304" s="28">
        <f>DATE('Raw Data'!$O8304,'Raw Data'!$P8304,'Raw Data'!$Q8304)</f>
        <v>40295</v>
      </c>
      <c r="S8304" s="27" t="str">
        <f>CONCATENATE(MID('Raw Data'!$H8304,FIND("(",'Raw Data'!$H8304)+1,FIND(")",'Raw Data'!$H8304)-FIND("(",'Raw Data'!$H8304)-1),"",'Raw Data'!$M8304)</f>
        <v>Rs.1100</v>
      </c>
      <c r="T8304" s="27">
        <f t="shared" si="129"/>
        <v>1</v>
      </c>
      <c r="U8304" s="29">
        <f>'Raw Data'!$M8304*'Raw Data'!$T8304</f>
        <v>1100</v>
      </c>
    </row>
    <row r="8305" spans="1:21" x14ac:dyDescent="0.3">
      <c r="A8305" s="20">
        <v>15368</v>
      </c>
      <c r="B8305" s="27" t="s">
        <v>15552</v>
      </c>
      <c r="C8305" s="27">
        <v>1</v>
      </c>
      <c r="D8305" s="27" t="str">
        <f>VLOOKUP('Raw Data'!$C8305,'country description'!$A$2:$B$16,2,0)</f>
        <v>India</v>
      </c>
      <c r="E8305" s="27" t="s">
        <v>15187</v>
      </c>
      <c r="F8305" s="27" t="s">
        <v>15553</v>
      </c>
      <c r="G8305" s="27" t="s">
        <v>504</v>
      </c>
      <c r="H8305" s="27" t="s">
        <v>18</v>
      </c>
      <c r="I8305" s="27" t="s">
        <v>19</v>
      </c>
      <c r="J8305" s="27" t="s">
        <v>19</v>
      </c>
      <c r="K8305" s="27">
        <v>3</v>
      </c>
      <c r="L8305" s="27">
        <v>116</v>
      </c>
      <c r="M8305" s="27">
        <v>1000</v>
      </c>
      <c r="N8305" s="27">
        <v>3.5</v>
      </c>
      <c r="O8305" s="27">
        <v>2016</v>
      </c>
      <c r="P8305" s="27">
        <v>4</v>
      </c>
      <c r="Q8305" s="27">
        <v>21</v>
      </c>
      <c r="R8305" s="28">
        <f>DATE('Raw Data'!$O8305,'Raw Data'!$P8305,'Raw Data'!$Q8305)</f>
        <v>42481</v>
      </c>
      <c r="S8305" s="27" t="str">
        <f>CONCATENATE(MID('Raw Data'!$H8305,FIND("(",'Raw Data'!$H8305)+1,FIND(")",'Raw Data'!$H8305)-FIND("(",'Raw Data'!$H8305)-1),"",'Raw Data'!$M8305)</f>
        <v>Rs.1000</v>
      </c>
      <c r="T8305" s="27">
        <f t="shared" si="129"/>
        <v>1</v>
      </c>
      <c r="U8305" s="29">
        <f>'Raw Data'!$M8305*'Raw Data'!$T8305</f>
        <v>1000</v>
      </c>
    </row>
    <row r="8306" spans="1:21" x14ac:dyDescent="0.3">
      <c r="A8306" s="20">
        <v>3100013</v>
      </c>
      <c r="B8306" s="27" t="s">
        <v>15554</v>
      </c>
      <c r="C8306" s="27">
        <v>1</v>
      </c>
      <c r="D8306" s="27" t="str">
        <f>VLOOKUP('Raw Data'!$C8306,'country description'!$A$2:$B$16,2,0)</f>
        <v>India</v>
      </c>
      <c r="E8306" s="27" t="s">
        <v>10643</v>
      </c>
      <c r="F8306" s="27" t="s">
        <v>15555</v>
      </c>
      <c r="G8306" s="27" t="s">
        <v>455</v>
      </c>
      <c r="H8306" s="27" t="s">
        <v>18</v>
      </c>
      <c r="I8306" s="27" t="s">
        <v>19</v>
      </c>
      <c r="J8306" s="27" t="s">
        <v>19</v>
      </c>
      <c r="K8306" s="27">
        <v>2</v>
      </c>
      <c r="L8306" s="27">
        <v>280</v>
      </c>
      <c r="M8306" s="27">
        <v>600</v>
      </c>
      <c r="N8306" s="27">
        <v>3.5</v>
      </c>
      <c r="O8306" s="27">
        <v>2010</v>
      </c>
      <c r="P8306" s="27">
        <v>4</v>
      </c>
      <c r="Q8306" s="27">
        <v>26</v>
      </c>
      <c r="R8306" s="28">
        <f>DATE('Raw Data'!$O8306,'Raw Data'!$P8306,'Raw Data'!$Q8306)</f>
        <v>40294</v>
      </c>
      <c r="S8306" s="27" t="str">
        <f>CONCATENATE(MID('Raw Data'!$H8306,FIND("(",'Raw Data'!$H8306)+1,FIND(")",'Raw Data'!$H8306)-FIND("(",'Raw Data'!$H8306)-1),"",'Raw Data'!$M8306)</f>
        <v>Rs.600</v>
      </c>
      <c r="T8306" s="27">
        <f t="shared" si="129"/>
        <v>1</v>
      </c>
      <c r="U8306" s="29">
        <f>'Raw Data'!$M8306*'Raw Data'!$T8306</f>
        <v>600</v>
      </c>
    </row>
    <row r="8307" spans="1:21" x14ac:dyDescent="0.3">
      <c r="A8307" s="20">
        <v>18408295</v>
      </c>
      <c r="B8307" s="27" t="s">
        <v>15556</v>
      </c>
      <c r="C8307" s="27">
        <v>1</v>
      </c>
      <c r="D8307" s="27" t="str">
        <f>VLOOKUP('Raw Data'!$C8307,'country description'!$A$2:$B$16,2,0)</f>
        <v>India</v>
      </c>
      <c r="E8307" s="27" t="s">
        <v>14770</v>
      </c>
      <c r="F8307" s="27" t="s">
        <v>15557</v>
      </c>
      <c r="G8307" s="27" t="s">
        <v>15558</v>
      </c>
      <c r="H8307" s="27" t="s">
        <v>18</v>
      </c>
      <c r="I8307" s="27" t="s">
        <v>19</v>
      </c>
      <c r="J8307" s="27" t="s">
        <v>19</v>
      </c>
      <c r="K8307" s="27">
        <v>2</v>
      </c>
      <c r="L8307" s="27">
        <v>413</v>
      </c>
      <c r="M8307" s="27">
        <v>500</v>
      </c>
      <c r="N8307" s="27">
        <v>4.5999999999999996</v>
      </c>
      <c r="O8307" s="27">
        <v>2015</v>
      </c>
      <c r="P8307" s="27">
        <v>4</v>
      </c>
      <c r="Q8307" s="27">
        <v>2</v>
      </c>
      <c r="R8307" s="28">
        <f>DATE('Raw Data'!$O8307,'Raw Data'!$P8307,'Raw Data'!$Q8307)</f>
        <v>42096</v>
      </c>
      <c r="S8307" s="27" t="str">
        <f>CONCATENATE(MID('Raw Data'!$H8307,FIND("(",'Raw Data'!$H8307)+1,FIND(")",'Raw Data'!$H8307)-FIND("(",'Raw Data'!$H8307)-1),"",'Raw Data'!$M8307)</f>
        <v>Rs.500</v>
      </c>
      <c r="T8307" s="27">
        <f t="shared" si="129"/>
        <v>1</v>
      </c>
      <c r="U8307" s="29">
        <f>'Raw Data'!$M8307*'Raw Data'!$T8307</f>
        <v>500</v>
      </c>
    </row>
    <row r="8308" spans="1:21" x14ac:dyDescent="0.3">
      <c r="A8308" s="20">
        <v>3600009</v>
      </c>
      <c r="B8308" s="27" t="s">
        <v>3723</v>
      </c>
      <c r="C8308" s="27">
        <v>1</v>
      </c>
      <c r="D8308" s="27" t="str">
        <f>VLOOKUP('Raw Data'!$C8308,'country description'!$A$2:$B$16,2,0)</f>
        <v>India</v>
      </c>
      <c r="E8308" s="27" t="s">
        <v>10689</v>
      </c>
      <c r="F8308" s="27" t="s">
        <v>15559</v>
      </c>
      <c r="G8308" s="27" t="s">
        <v>2031</v>
      </c>
      <c r="H8308" s="27" t="s">
        <v>18</v>
      </c>
      <c r="I8308" s="27" t="s">
        <v>19</v>
      </c>
      <c r="J8308" s="27" t="s">
        <v>19</v>
      </c>
      <c r="K8308" s="27">
        <v>2</v>
      </c>
      <c r="L8308" s="27">
        <v>304</v>
      </c>
      <c r="M8308" s="27">
        <v>700</v>
      </c>
      <c r="N8308" s="27">
        <v>4</v>
      </c>
      <c r="O8308" s="27">
        <v>2011</v>
      </c>
      <c r="P8308" s="27">
        <v>4</v>
      </c>
      <c r="Q8308" s="27">
        <v>21</v>
      </c>
      <c r="R8308" s="28">
        <f>DATE('Raw Data'!$O8308,'Raw Data'!$P8308,'Raw Data'!$Q8308)</f>
        <v>40654</v>
      </c>
      <c r="S8308" s="27" t="str">
        <f>CONCATENATE(MID('Raw Data'!$H8308,FIND("(",'Raw Data'!$H8308)+1,FIND(")",'Raw Data'!$H8308)-FIND("(",'Raw Data'!$H8308)-1),"",'Raw Data'!$M8308)</f>
        <v>Rs.700</v>
      </c>
      <c r="T8308" s="27">
        <f t="shared" si="129"/>
        <v>1</v>
      </c>
      <c r="U8308" s="29">
        <f>'Raw Data'!$M8308*'Raw Data'!$T8308</f>
        <v>700</v>
      </c>
    </row>
    <row r="8309" spans="1:21" x14ac:dyDescent="0.3">
      <c r="A8309" s="20">
        <v>1600109</v>
      </c>
      <c r="B8309" s="27" t="s">
        <v>15560</v>
      </c>
      <c r="C8309" s="27">
        <v>1</v>
      </c>
      <c r="D8309" s="27" t="str">
        <f>VLOOKUP('Raw Data'!$C8309,'country description'!$A$2:$B$16,2,0)</f>
        <v>India</v>
      </c>
      <c r="E8309" s="27" t="s">
        <v>2369</v>
      </c>
      <c r="F8309" s="27" t="s">
        <v>15561</v>
      </c>
      <c r="G8309" s="27" t="s">
        <v>17</v>
      </c>
      <c r="H8309" s="27" t="s">
        <v>18</v>
      </c>
      <c r="I8309" s="27" t="s">
        <v>19</v>
      </c>
      <c r="J8309" s="27" t="s">
        <v>19</v>
      </c>
      <c r="K8309" s="27">
        <v>3</v>
      </c>
      <c r="L8309" s="27">
        <v>140</v>
      </c>
      <c r="M8309" s="27">
        <v>800</v>
      </c>
      <c r="N8309" s="27">
        <v>3.5</v>
      </c>
      <c r="O8309" s="27">
        <v>2014</v>
      </c>
      <c r="P8309" s="27">
        <v>4</v>
      </c>
      <c r="Q8309" s="27">
        <v>7</v>
      </c>
      <c r="R8309" s="28">
        <f>DATE('Raw Data'!$O8309,'Raw Data'!$P8309,'Raw Data'!$Q8309)</f>
        <v>41736</v>
      </c>
      <c r="S8309" s="27" t="str">
        <f>CONCATENATE(MID('Raw Data'!$H8309,FIND("(",'Raw Data'!$H8309)+1,FIND(")",'Raw Data'!$H8309)-FIND("(",'Raw Data'!$H8309)-1),"",'Raw Data'!$M8309)</f>
        <v>Rs.800</v>
      </c>
      <c r="T8309" s="27">
        <f t="shared" si="129"/>
        <v>1</v>
      </c>
      <c r="U8309" s="29">
        <f>'Raw Data'!$M8309*'Raw Data'!$T8309</f>
        <v>800</v>
      </c>
    </row>
    <row r="8310" spans="1:21" x14ac:dyDescent="0.3">
      <c r="A8310" s="20">
        <v>18343124</v>
      </c>
      <c r="B8310" s="27" t="s">
        <v>15562</v>
      </c>
      <c r="C8310" s="27">
        <v>1</v>
      </c>
      <c r="D8310" s="27" t="str">
        <f>VLOOKUP('Raw Data'!$C8310,'country description'!$A$2:$B$16,2,0)</f>
        <v>India</v>
      </c>
      <c r="E8310" s="27" t="s">
        <v>10678</v>
      </c>
      <c r="F8310" s="27" t="s">
        <v>15563</v>
      </c>
      <c r="G8310" s="27" t="s">
        <v>393</v>
      </c>
      <c r="H8310" s="27" t="s">
        <v>18</v>
      </c>
      <c r="I8310" s="27" t="s">
        <v>19</v>
      </c>
      <c r="J8310" s="27" t="s">
        <v>19</v>
      </c>
      <c r="K8310" s="27">
        <v>2</v>
      </c>
      <c r="L8310" s="27">
        <v>45</v>
      </c>
      <c r="M8310" s="27">
        <v>700</v>
      </c>
      <c r="N8310" s="27">
        <v>3.5</v>
      </c>
      <c r="O8310" s="27">
        <v>2010</v>
      </c>
      <c r="P8310" s="27">
        <v>4</v>
      </c>
      <c r="Q8310" s="27">
        <v>25</v>
      </c>
      <c r="R8310" s="28">
        <f>DATE('Raw Data'!$O8310,'Raw Data'!$P8310,'Raw Data'!$Q8310)</f>
        <v>40293</v>
      </c>
      <c r="S8310" s="27" t="str">
        <f>CONCATENATE(MID('Raw Data'!$H8310,FIND("(",'Raw Data'!$H8310)+1,FIND(")",'Raw Data'!$H8310)-FIND("(",'Raw Data'!$H8310)-1),"",'Raw Data'!$M8310)</f>
        <v>Rs.700</v>
      </c>
      <c r="T8310" s="27">
        <f t="shared" si="129"/>
        <v>1</v>
      </c>
      <c r="U8310" s="29">
        <f>'Raw Data'!$M8310*'Raw Data'!$T8310</f>
        <v>700</v>
      </c>
    </row>
    <row r="8311" spans="1:21" x14ac:dyDescent="0.3">
      <c r="A8311" s="20">
        <v>3700050</v>
      </c>
      <c r="B8311" s="27" t="s">
        <v>13901</v>
      </c>
      <c r="C8311" s="27">
        <v>1</v>
      </c>
      <c r="D8311" s="27" t="str">
        <f>VLOOKUP('Raw Data'!$C8311,'country description'!$A$2:$B$16,2,0)</f>
        <v>India</v>
      </c>
      <c r="E8311" s="27" t="s">
        <v>2377</v>
      </c>
      <c r="F8311" s="27" t="s">
        <v>15564</v>
      </c>
      <c r="G8311" s="27" t="s">
        <v>15565</v>
      </c>
      <c r="H8311" s="27" t="s">
        <v>18</v>
      </c>
      <c r="I8311" s="27" t="s">
        <v>19</v>
      </c>
      <c r="J8311" s="27" t="s">
        <v>19</v>
      </c>
      <c r="K8311" s="27">
        <v>2</v>
      </c>
      <c r="L8311" s="27">
        <v>791</v>
      </c>
      <c r="M8311" s="27">
        <v>400</v>
      </c>
      <c r="N8311" s="27">
        <v>4.0999999999999996</v>
      </c>
      <c r="O8311" s="27">
        <v>2018</v>
      </c>
      <c r="P8311" s="27">
        <v>4</v>
      </c>
      <c r="Q8311" s="27">
        <v>3</v>
      </c>
      <c r="R8311" s="28">
        <f>DATE('Raw Data'!$O8311,'Raw Data'!$P8311,'Raw Data'!$Q8311)</f>
        <v>43193</v>
      </c>
      <c r="S8311" s="27" t="str">
        <f>CONCATENATE(MID('Raw Data'!$H8311,FIND("(",'Raw Data'!$H8311)+1,FIND(")",'Raw Data'!$H8311)-FIND("(",'Raw Data'!$H8311)-1),"",'Raw Data'!$M8311)</f>
        <v>Rs.400</v>
      </c>
      <c r="T8311" s="27">
        <f t="shared" si="129"/>
        <v>1</v>
      </c>
      <c r="U8311" s="29">
        <f>'Raw Data'!$M8311*'Raw Data'!$T8311</f>
        <v>400</v>
      </c>
    </row>
    <row r="8312" spans="1:21" x14ac:dyDescent="0.3">
      <c r="A8312" s="20">
        <v>2700001</v>
      </c>
      <c r="B8312" s="27" t="s">
        <v>15566</v>
      </c>
      <c r="C8312" s="27">
        <v>1</v>
      </c>
      <c r="D8312" s="27" t="str">
        <f>VLOOKUP('Raw Data'!$C8312,'country description'!$A$2:$B$16,2,0)</f>
        <v>India</v>
      </c>
      <c r="E8312" s="27" t="s">
        <v>15131</v>
      </c>
      <c r="F8312" s="27" t="s">
        <v>15567</v>
      </c>
      <c r="G8312" s="27" t="s">
        <v>393</v>
      </c>
      <c r="H8312" s="27" t="s">
        <v>18</v>
      </c>
      <c r="I8312" s="27" t="s">
        <v>19</v>
      </c>
      <c r="J8312" s="27" t="s">
        <v>19</v>
      </c>
      <c r="K8312" s="27">
        <v>3</v>
      </c>
      <c r="L8312" s="27">
        <v>65</v>
      </c>
      <c r="M8312" s="27">
        <v>1000</v>
      </c>
      <c r="N8312" s="27">
        <v>3.3</v>
      </c>
      <c r="O8312" s="27">
        <v>2010</v>
      </c>
      <c r="P8312" s="27">
        <v>4</v>
      </c>
      <c r="Q8312" s="27">
        <v>23</v>
      </c>
      <c r="R8312" s="28">
        <f>DATE('Raw Data'!$O8312,'Raw Data'!$P8312,'Raw Data'!$Q8312)</f>
        <v>40291</v>
      </c>
      <c r="S8312" s="27" t="str">
        <f>CONCATENATE(MID('Raw Data'!$H8312,FIND("(",'Raw Data'!$H8312)+1,FIND(")",'Raw Data'!$H8312)-FIND("(",'Raw Data'!$H8312)-1),"",'Raw Data'!$M8312)</f>
        <v>Rs.1000</v>
      </c>
      <c r="T8312" s="27">
        <f t="shared" si="129"/>
        <v>1</v>
      </c>
      <c r="U8312" s="29">
        <f>'Raw Data'!$M8312*'Raw Data'!$T8312</f>
        <v>1000</v>
      </c>
    </row>
    <row r="8313" spans="1:21" x14ac:dyDescent="0.3">
      <c r="A8313" s="20">
        <v>3800021</v>
      </c>
      <c r="B8313" s="27" t="s">
        <v>15135</v>
      </c>
      <c r="C8313" s="27">
        <v>1</v>
      </c>
      <c r="D8313" s="27" t="str">
        <f>VLOOKUP('Raw Data'!$C8313,'country description'!$A$2:$B$16,2,0)</f>
        <v>India</v>
      </c>
      <c r="E8313" s="27" t="s">
        <v>10213</v>
      </c>
      <c r="F8313" s="27" t="s">
        <v>15568</v>
      </c>
      <c r="G8313" s="27" t="s">
        <v>3186</v>
      </c>
      <c r="H8313" s="27" t="s">
        <v>18</v>
      </c>
      <c r="I8313" s="27" t="s">
        <v>19</v>
      </c>
      <c r="J8313" s="27" t="s">
        <v>19</v>
      </c>
      <c r="K8313" s="27">
        <v>3</v>
      </c>
      <c r="L8313" s="27">
        <v>226</v>
      </c>
      <c r="M8313" s="27">
        <v>800</v>
      </c>
      <c r="N8313" s="27">
        <v>3.9</v>
      </c>
      <c r="O8313" s="27">
        <v>2016</v>
      </c>
      <c r="P8313" s="27">
        <v>4</v>
      </c>
      <c r="Q8313" s="27">
        <v>25</v>
      </c>
      <c r="R8313" s="28">
        <f>DATE('Raw Data'!$O8313,'Raw Data'!$P8313,'Raw Data'!$Q8313)</f>
        <v>42485</v>
      </c>
      <c r="S8313" s="27" t="str">
        <f>CONCATENATE(MID('Raw Data'!$H8313,FIND("(",'Raw Data'!$H8313)+1,FIND(")",'Raw Data'!$H8313)-FIND("(",'Raw Data'!$H8313)-1),"",'Raw Data'!$M8313)</f>
        <v>Rs.800</v>
      </c>
      <c r="T8313" s="27">
        <f t="shared" si="129"/>
        <v>1</v>
      </c>
      <c r="U8313" s="29">
        <f>'Raw Data'!$M8313*'Raw Data'!$T8313</f>
        <v>800</v>
      </c>
    </row>
    <row r="8314" spans="1:21" x14ac:dyDescent="0.3">
      <c r="A8314" s="20">
        <v>3800003</v>
      </c>
      <c r="B8314" s="27" t="s">
        <v>15569</v>
      </c>
      <c r="C8314" s="27">
        <v>1</v>
      </c>
      <c r="D8314" s="27" t="str">
        <f>VLOOKUP('Raw Data'!$C8314,'country description'!$A$2:$B$16,2,0)</f>
        <v>India</v>
      </c>
      <c r="E8314" s="27" t="s">
        <v>10213</v>
      </c>
      <c r="F8314" s="27" t="s">
        <v>15570</v>
      </c>
      <c r="G8314" s="27" t="s">
        <v>15571</v>
      </c>
      <c r="H8314" s="27" t="s">
        <v>18</v>
      </c>
      <c r="I8314" s="27" t="s">
        <v>19</v>
      </c>
      <c r="J8314" s="27" t="s">
        <v>19</v>
      </c>
      <c r="K8314" s="27">
        <v>3</v>
      </c>
      <c r="L8314" s="27">
        <v>164</v>
      </c>
      <c r="M8314" s="27">
        <v>900</v>
      </c>
      <c r="N8314" s="27">
        <v>4.0999999999999996</v>
      </c>
      <c r="O8314" s="27">
        <v>2010</v>
      </c>
      <c r="P8314" s="27">
        <v>4</v>
      </c>
      <c r="Q8314" s="27">
        <v>15</v>
      </c>
      <c r="R8314" s="28">
        <f>DATE('Raw Data'!$O8314,'Raw Data'!$P8314,'Raw Data'!$Q8314)</f>
        <v>40283</v>
      </c>
      <c r="S8314" s="27" t="str">
        <f>CONCATENATE(MID('Raw Data'!$H8314,FIND("(",'Raw Data'!$H8314)+1,FIND(")",'Raw Data'!$H8314)-FIND("(",'Raw Data'!$H8314)-1),"",'Raw Data'!$M8314)</f>
        <v>Rs.900</v>
      </c>
      <c r="T8314" s="27">
        <f t="shared" si="129"/>
        <v>1</v>
      </c>
      <c r="U8314" s="29">
        <f>'Raw Data'!$M8314*'Raw Data'!$T8314</f>
        <v>900</v>
      </c>
    </row>
    <row r="8315" spans="1:21" x14ac:dyDescent="0.3">
      <c r="A8315" s="20">
        <v>3800000</v>
      </c>
      <c r="B8315" s="27" t="s">
        <v>15572</v>
      </c>
      <c r="C8315" s="27">
        <v>1</v>
      </c>
      <c r="D8315" s="27" t="str">
        <f>VLOOKUP('Raw Data'!$C8315,'country description'!$A$2:$B$16,2,0)</f>
        <v>India</v>
      </c>
      <c r="E8315" s="27" t="s">
        <v>10213</v>
      </c>
      <c r="F8315" s="27" t="s">
        <v>15573</v>
      </c>
      <c r="G8315" s="27" t="s">
        <v>15574</v>
      </c>
      <c r="H8315" s="27" t="s">
        <v>18</v>
      </c>
      <c r="I8315" s="27" t="s">
        <v>19</v>
      </c>
      <c r="J8315" s="27" t="s">
        <v>19</v>
      </c>
      <c r="K8315" s="27">
        <v>3</v>
      </c>
      <c r="L8315" s="27">
        <v>319</v>
      </c>
      <c r="M8315" s="27">
        <v>1400</v>
      </c>
      <c r="N8315" s="27">
        <v>4.2</v>
      </c>
      <c r="O8315" s="27">
        <v>2013</v>
      </c>
      <c r="P8315" s="27">
        <v>4</v>
      </c>
      <c r="Q8315" s="27">
        <v>26</v>
      </c>
      <c r="R8315" s="28">
        <f>DATE('Raw Data'!$O8315,'Raw Data'!$P8315,'Raw Data'!$Q8315)</f>
        <v>41390</v>
      </c>
      <c r="S8315" s="27" t="str">
        <f>CONCATENATE(MID('Raw Data'!$H8315,FIND("(",'Raw Data'!$H8315)+1,FIND(")",'Raw Data'!$H8315)-FIND("(",'Raw Data'!$H8315)-1),"",'Raw Data'!$M8315)</f>
        <v>Rs.1400</v>
      </c>
      <c r="T8315" s="27">
        <f t="shared" si="129"/>
        <v>1</v>
      </c>
      <c r="U8315" s="29">
        <f>'Raw Data'!$M8315*'Raw Data'!$T8315</f>
        <v>1400</v>
      </c>
    </row>
    <row r="8316" spans="1:21" x14ac:dyDescent="0.3">
      <c r="A8316" s="20">
        <v>3800252</v>
      </c>
      <c r="B8316" s="27" t="s">
        <v>14259</v>
      </c>
      <c r="C8316" s="27">
        <v>1</v>
      </c>
      <c r="D8316" s="27" t="str">
        <f>VLOOKUP('Raw Data'!$C8316,'country description'!$A$2:$B$16,2,0)</f>
        <v>India</v>
      </c>
      <c r="E8316" s="27" t="s">
        <v>10213</v>
      </c>
      <c r="F8316" s="27" t="s">
        <v>15575</v>
      </c>
      <c r="G8316" s="27" t="s">
        <v>4394</v>
      </c>
      <c r="H8316" s="27" t="s">
        <v>18</v>
      </c>
      <c r="I8316" s="27" t="s">
        <v>19</v>
      </c>
      <c r="J8316" s="27" t="s">
        <v>19</v>
      </c>
      <c r="K8316" s="27">
        <v>3</v>
      </c>
      <c r="L8316" s="27">
        <v>221</v>
      </c>
      <c r="M8316" s="27">
        <v>1000</v>
      </c>
      <c r="N8316" s="27">
        <v>4.0999999999999996</v>
      </c>
      <c r="O8316" s="27">
        <v>2010</v>
      </c>
      <c r="P8316" s="27">
        <v>4</v>
      </c>
      <c r="Q8316" s="27">
        <v>5</v>
      </c>
      <c r="R8316" s="28">
        <f>DATE('Raw Data'!$O8316,'Raw Data'!$P8316,'Raw Data'!$Q8316)</f>
        <v>40273</v>
      </c>
      <c r="S8316" s="27" t="str">
        <f>CONCATENATE(MID('Raw Data'!$H8316,FIND("(",'Raw Data'!$H8316)+1,FIND(")",'Raw Data'!$H8316)-FIND("(",'Raw Data'!$H8316)-1),"",'Raw Data'!$M8316)</f>
        <v>Rs.1000</v>
      </c>
      <c r="T8316" s="27">
        <f t="shared" si="129"/>
        <v>1</v>
      </c>
      <c r="U8316" s="29">
        <f>'Raw Data'!$M8316*'Raw Data'!$T8316</f>
        <v>1000</v>
      </c>
    </row>
    <row r="8317" spans="1:21" x14ac:dyDescent="0.3">
      <c r="A8317" s="20">
        <v>3900058</v>
      </c>
      <c r="B8317" s="27" t="s">
        <v>15576</v>
      </c>
      <c r="C8317" s="27">
        <v>1</v>
      </c>
      <c r="D8317" s="27" t="str">
        <f>VLOOKUP('Raw Data'!$C8317,'country description'!$A$2:$B$16,2,0)</f>
        <v>India</v>
      </c>
      <c r="E8317" s="27" t="s">
        <v>2382</v>
      </c>
      <c r="F8317" s="27" t="s">
        <v>15577</v>
      </c>
      <c r="G8317" s="27" t="s">
        <v>17</v>
      </c>
      <c r="H8317" s="27" t="s">
        <v>18</v>
      </c>
      <c r="I8317" s="27" t="s">
        <v>19</v>
      </c>
      <c r="J8317" s="27" t="s">
        <v>19</v>
      </c>
      <c r="K8317" s="27">
        <v>3</v>
      </c>
      <c r="L8317" s="27">
        <v>96</v>
      </c>
      <c r="M8317" s="27">
        <v>800</v>
      </c>
      <c r="N8317" s="27">
        <v>3.3</v>
      </c>
      <c r="O8317" s="27">
        <v>2018</v>
      </c>
      <c r="P8317" s="27">
        <v>4</v>
      </c>
      <c r="Q8317" s="27">
        <v>26</v>
      </c>
      <c r="R8317" s="28">
        <f>DATE('Raw Data'!$O8317,'Raw Data'!$P8317,'Raw Data'!$Q8317)</f>
        <v>43216</v>
      </c>
      <c r="S8317" s="27" t="str">
        <f>CONCATENATE(MID('Raw Data'!$H8317,FIND("(",'Raw Data'!$H8317)+1,FIND(")",'Raw Data'!$H8317)-FIND("(",'Raw Data'!$H8317)-1),"",'Raw Data'!$M8317)</f>
        <v>Rs.800</v>
      </c>
      <c r="T8317" s="27">
        <f t="shared" si="129"/>
        <v>1</v>
      </c>
      <c r="U8317" s="29">
        <f>'Raw Data'!$M8317*'Raw Data'!$T8317</f>
        <v>800</v>
      </c>
    </row>
    <row r="8318" spans="1:21" x14ac:dyDescent="0.3">
      <c r="A8318" s="20">
        <v>2800012</v>
      </c>
      <c r="B8318" s="27" t="s">
        <v>3723</v>
      </c>
      <c r="C8318" s="27">
        <v>1</v>
      </c>
      <c r="D8318" s="27" t="str">
        <f>VLOOKUP('Raw Data'!$C8318,'country description'!$A$2:$B$16,2,0)</f>
        <v>India</v>
      </c>
      <c r="E8318" s="27" t="s">
        <v>10217</v>
      </c>
      <c r="F8318" s="27" t="s">
        <v>15578</v>
      </c>
      <c r="G8318" s="27" t="s">
        <v>500</v>
      </c>
      <c r="H8318" s="27" t="s">
        <v>18</v>
      </c>
      <c r="I8318" s="27" t="s">
        <v>19</v>
      </c>
      <c r="J8318" s="27" t="s">
        <v>19</v>
      </c>
      <c r="K8318" s="27">
        <v>2</v>
      </c>
      <c r="L8318" s="27">
        <v>230</v>
      </c>
      <c r="M8318" s="27">
        <v>600</v>
      </c>
      <c r="N8318" s="27">
        <v>4.3</v>
      </c>
      <c r="O8318" s="27">
        <v>2013</v>
      </c>
      <c r="P8318" s="27">
        <v>4</v>
      </c>
      <c r="Q8318" s="27">
        <v>8</v>
      </c>
      <c r="R8318" s="28">
        <f>DATE('Raw Data'!$O8318,'Raw Data'!$P8318,'Raw Data'!$Q8318)</f>
        <v>41372</v>
      </c>
      <c r="S8318" s="27" t="str">
        <f>CONCATENATE(MID('Raw Data'!$H8318,FIND("(",'Raw Data'!$H8318)+1,FIND(")",'Raw Data'!$H8318)-FIND("(",'Raw Data'!$H8318)-1),"",'Raw Data'!$M8318)</f>
        <v>Rs.600</v>
      </c>
      <c r="T8318" s="27">
        <f t="shared" si="129"/>
        <v>1</v>
      </c>
      <c r="U8318" s="29">
        <f>'Raw Data'!$M8318*'Raw Data'!$T8318</f>
        <v>600</v>
      </c>
    </row>
    <row r="8319" spans="1:21" x14ac:dyDescent="0.3">
      <c r="A8319" s="20">
        <v>15705</v>
      </c>
      <c r="B8319" s="27" t="s">
        <v>15579</v>
      </c>
      <c r="C8319" s="27">
        <v>1</v>
      </c>
      <c r="D8319" s="27" t="str">
        <f>VLOOKUP('Raw Data'!$C8319,'country description'!$A$2:$B$16,2,0)</f>
        <v>India</v>
      </c>
      <c r="E8319" s="27" t="s">
        <v>15187</v>
      </c>
      <c r="F8319" s="27" t="s">
        <v>15580</v>
      </c>
      <c r="G8319" s="27" t="s">
        <v>15581</v>
      </c>
      <c r="H8319" s="27" t="s">
        <v>18</v>
      </c>
      <c r="I8319" s="27" t="s">
        <v>19</v>
      </c>
      <c r="J8319" s="27" t="s">
        <v>19</v>
      </c>
      <c r="K8319" s="27">
        <v>4</v>
      </c>
      <c r="L8319" s="27">
        <v>87</v>
      </c>
      <c r="M8319" s="27">
        <v>2000</v>
      </c>
      <c r="N8319" s="27">
        <v>4.3</v>
      </c>
      <c r="O8319" s="27">
        <v>2017</v>
      </c>
      <c r="P8319" s="27">
        <v>10</v>
      </c>
      <c r="Q8319" s="27">
        <v>17</v>
      </c>
      <c r="R8319" s="28">
        <f>DATE('Raw Data'!$O8319,'Raw Data'!$P8319,'Raw Data'!$Q8319)</f>
        <v>43025</v>
      </c>
      <c r="S8319" s="27" t="str">
        <f>CONCATENATE(MID('Raw Data'!$H8319,FIND("(",'Raw Data'!$H8319)+1,FIND(")",'Raw Data'!$H8319)-FIND("(",'Raw Data'!$H8319)-1),"",'Raw Data'!$M8319)</f>
        <v>Rs.2000</v>
      </c>
      <c r="T8319" s="27">
        <f t="shared" si="129"/>
        <v>1</v>
      </c>
      <c r="U8319" s="29">
        <f>'Raw Data'!$M8319*'Raw Data'!$T8319</f>
        <v>2000</v>
      </c>
    </row>
    <row r="8320" spans="1:21" x14ac:dyDescent="0.3">
      <c r="A8320" s="20">
        <v>3400346</v>
      </c>
      <c r="B8320" s="27" t="s">
        <v>15582</v>
      </c>
      <c r="C8320" s="27">
        <v>1</v>
      </c>
      <c r="D8320" s="27" t="str">
        <f>VLOOKUP('Raw Data'!$C8320,'country description'!$A$2:$B$16,2,0)</f>
        <v>India</v>
      </c>
      <c r="E8320" s="27" t="s">
        <v>10681</v>
      </c>
      <c r="F8320" s="27" t="s">
        <v>15583</v>
      </c>
      <c r="G8320" s="27" t="s">
        <v>3282</v>
      </c>
      <c r="H8320" s="27" t="s">
        <v>18</v>
      </c>
      <c r="I8320" s="27" t="s">
        <v>19</v>
      </c>
      <c r="J8320" s="27" t="s">
        <v>19</v>
      </c>
      <c r="K8320" s="27">
        <v>1</v>
      </c>
      <c r="L8320" s="27">
        <v>77</v>
      </c>
      <c r="M8320" s="27">
        <v>0</v>
      </c>
      <c r="N8320" s="27">
        <v>4.9000000000000004</v>
      </c>
      <c r="O8320" s="27">
        <v>2015</v>
      </c>
      <c r="P8320" s="27">
        <v>3</v>
      </c>
      <c r="Q8320" s="27">
        <v>7</v>
      </c>
      <c r="R8320" s="28">
        <f>DATE('Raw Data'!$O8320,'Raw Data'!$P8320,'Raw Data'!$Q8320)</f>
        <v>42070</v>
      </c>
      <c r="S8320" s="27" t="str">
        <f>CONCATENATE(MID('Raw Data'!$H8320,FIND("(",'Raw Data'!$H8320)+1,FIND(")",'Raw Data'!$H8320)-FIND("(",'Raw Data'!$H8320)-1),"",'Raw Data'!$M8320)</f>
        <v>Rs.0</v>
      </c>
      <c r="T8320" s="27">
        <f t="shared" si="129"/>
        <v>1</v>
      </c>
      <c r="U8320" s="29">
        <f>'Raw Data'!$M8320*'Raw Data'!$T8320</f>
        <v>0</v>
      </c>
    </row>
    <row r="8321" spans="1:21" x14ac:dyDescent="0.3">
      <c r="A8321" s="20">
        <v>2200030</v>
      </c>
      <c r="B8321" s="27" t="s">
        <v>15584</v>
      </c>
      <c r="C8321" s="27">
        <v>1</v>
      </c>
      <c r="D8321" s="27" t="str">
        <f>VLOOKUP('Raw Data'!$C8321,'country description'!$A$2:$B$16,2,0)</f>
        <v>India</v>
      </c>
      <c r="E8321" s="27" t="s">
        <v>15145</v>
      </c>
      <c r="F8321" s="27" t="s">
        <v>15585</v>
      </c>
      <c r="G8321" s="27" t="s">
        <v>390</v>
      </c>
      <c r="H8321" s="27" t="s">
        <v>18</v>
      </c>
      <c r="I8321" s="27" t="s">
        <v>19</v>
      </c>
      <c r="J8321" s="27" t="s">
        <v>19</v>
      </c>
      <c r="K8321" s="27">
        <v>3</v>
      </c>
      <c r="L8321" s="27">
        <v>122</v>
      </c>
      <c r="M8321" s="27">
        <v>800</v>
      </c>
      <c r="N8321" s="27">
        <v>3.4</v>
      </c>
      <c r="O8321" s="27">
        <v>2017</v>
      </c>
      <c r="P8321" s="27">
        <v>3</v>
      </c>
      <c r="Q8321" s="27">
        <v>12</v>
      </c>
      <c r="R8321" s="28">
        <f>DATE('Raw Data'!$O8321,'Raw Data'!$P8321,'Raw Data'!$Q8321)</f>
        <v>42806</v>
      </c>
      <c r="S8321" s="27" t="str">
        <f>CONCATENATE(MID('Raw Data'!$H8321,FIND("(",'Raw Data'!$H8321)+1,FIND(")",'Raw Data'!$H8321)-FIND("(",'Raw Data'!$H8321)-1),"",'Raw Data'!$M8321)</f>
        <v>Rs.800</v>
      </c>
      <c r="T8321" s="27">
        <f t="shared" si="129"/>
        <v>1</v>
      </c>
      <c r="U8321" s="29">
        <f>'Raw Data'!$M8321*'Raw Data'!$T8321</f>
        <v>800</v>
      </c>
    </row>
    <row r="8322" spans="1:21" x14ac:dyDescent="0.3">
      <c r="A8322" s="20">
        <v>2200283</v>
      </c>
      <c r="B8322" s="27" t="s">
        <v>15586</v>
      </c>
      <c r="C8322" s="27">
        <v>1</v>
      </c>
      <c r="D8322" s="27" t="str">
        <f>VLOOKUP('Raw Data'!$C8322,'country description'!$A$2:$B$16,2,0)</f>
        <v>India</v>
      </c>
      <c r="E8322" s="27" t="s">
        <v>15145</v>
      </c>
      <c r="F8322" s="27" t="s">
        <v>15587</v>
      </c>
      <c r="G8322" s="27" t="s">
        <v>393</v>
      </c>
      <c r="H8322" s="27" t="s">
        <v>18</v>
      </c>
      <c r="I8322" s="27" t="s">
        <v>19</v>
      </c>
      <c r="J8322" s="27" t="s">
        <v>19</v>
      </c>
      <c r="K8322" s="27">
        <v>2</v>
      </c>
      <c r="L8322" s="27">
        <v>51</v>
      </c>
      <c r="M8322" s="27">
        <v>700</v>
      </c>
      <c r="N8322" s="27">
        <v>3.6</v>
      </c>
      <c r="O8322" s="27">
        <v>2014</v>
      </c>
      <c r="P8322" s="27">
        <v>3</v>
      </c>
      <c r="Q8322" s="27">
        <v>1</v>
      </c>
      <c r="R8322" s="28">
        <f>DATE('Raw Data'!$O8322,'Raw Data'!$P8322,'Raw Data'!$Q8322)</f>
        <v>41699</v>
      </c>
      <c r="S8322" s="27" t="str">
        <f>CONCATENATE(MID('Raw Data'!$H8322,FIND("(",'Raw Data'!$H8322)+1,FIND(")",'Raw Data'!$H8322)-FIND("(",'Raw Data'!$H8322)-1),"",'Raw Data'!$M8322)</f>
        <v>Rs.700</v>
      </c>
      <c r="T8322" s="27">
        <f t="shared" ref="T8322:T8385" si="130">VLOOKUP(D8322,$Y$4:$Z$18,2,0)</f>
        <v>1</v>
      </c>
      <c r="U8322" s="29">
        <f>'Raw Data'!$M8322*'Raw Data'!$T8322</f>
        <v>700</v>
      </c>
    </row>
    <row r="8323" spans="1:21" x14ac:dyDescent="0.3">
      <c r="A8323" s="20">
        <v>2200149</v>
      </c>
      <c r="B8323" s="27" t="s">
        <v>15588</v>
      </c>
      <c r="C8323" s="27">
        <v>1</v>
      </c>
      <c r="D8323" s="27" t="str">
        <f>VLOOKUP('Raw Data'!$C8323,'country description'!$A$2:$B$16,2,0)</f>
        <v>India</v>
      </c>
      <c r="E8323" s="27" t="s">
        <v>15145</v>
      </c>
      <c r="F8323" s="27" t="s">
        <v>15589</v>
      </c>
      <c r="G8323" s="27" t="s">
        <v>2423</v>
      </c>
      <c r="H8323" s="27" t="s">
        <v>18</v>
      </c>
      <c r="I8323" s="27" t="s">
        <v>19</v>
      </c>
      <c r="J8323" s="27" t="s">
        <v>19</v>
      </c>
      <c r="K8323" s="27">
        <v>2</v>
      </c>
      <c r="L8323" s="27">
        <v>44</v>
      </c>
      <c r="M8323" s="27">
        <v>600</v>
      </c>
      <c r="N8323" s="27">
        <v>3.4</v>
      </c>
      <c r="O8323" s="27">
        <v>2010</v>
      </c>
      <c r="P8323" s="27">
        <v>3</v>
      </c>
      <c r="Q8323" s="27">
        <v>3</v>
      </c>
      <c r="R8323" s="28">
        <f>DATE('Raw Data'!$O8323,'Raw Data'!$P8323,'Raw Data'!$Q8323)</f>
        <v>40240</v>
      </c>
      <c r="S8323" s="27" t="str">
        <f>CONCATENATE(MID('Raw Data'!$H8323,FIND("(",'Raw Data'!$H8323)+1,FIND(")",'Raw Data'!$H8323)-FIND("(",'Raw Data'!$H8323)-1),"",'Raw Data'!$M8323)</f>
        <v>Rs.600</v>
      </c>
      <c r="T8323" s="27">
        <f t="shared" si="130"/>
        <v>1</v>
      </c>
      <c r="U8323" s="29">
        <f>'Raw Data'!$M8323*'Raw Data'!$T8323</f>
        <v>600</v>
      </c>
    </row>
    <row r="8324" spans="1:21" x14ac:dyDescent="0.3">
      <c r="A8324" s="20">
        <v>3400325</v>
      </c>
      <c r="B8324" s="27" t="s">
        <v>15590</v>
      </c>
      <c r="C8324" s="27">
        <v>1</v>
      </c>
      <c r="D8324" s="27" t="str">
        <f>VLOOKUP('Raw Data'!$C8324,'country description'!$A$2:$B$16,2,0)</f>
        <v>India</v>
      </c>
      <c r="E8324" s="27" t="s">
        <v>10681</v>
      </c>
      <c r="F8324" s="27" t="s">
        <v>15591</v>
      </c>
      <c r="G8324" s="27" t="s">
        <v>2877</v>
      </c>
      <c r="H8324" s="27" t="s">
        <v>18</v>
      </c>
      <c r="I8324" s="27" t="s">
        <v>19</v>
      </c>
      <c r="J8324" s="27" t="s">
        <v>19</v>
      </c>
      <c r="K8324" s="27">
        <v>4</v>
      </c>
      <c r="L8324" s="27">
        <v>45</v>
      </c>
      <c r="M8324" s="27">
        <v>2000</v>
      </c>
      <c r="N8324" s="27">
        <v>4</v>
      </c>
      <c r="O8324" s="27">
        <v>2018</v>
      </c>
      <c r="P8324" s="27">
        <v>9</v>
      </c>
      <c r="Q8324" s="27">
        <v>24</v>
      </c>
      <c r="R8324" s="28">
        <f>DATE('Raw Data'!$O8324,'Raw Data'!$P8324,'Raw Data'!$Q8324)</f>
        <v>43367</v>
      </c>
      <c r="S8324" s="27" t="str">
        <f>CONCATENATE(MID('Raw Data'!$H8324,FIND("(",'Raw Data'!$H8324)+1,FIND(")",'Raw Data'!$H8324)-FIND("(",'Raw Data'!$H8324)-1),"",'Raw Data'!$M8324)</f>
        <v>Rs.2000</v>
      </c>
      <c r="T8324" s="27">
        <f t="shared" si="130"/>
        <v>1</v>
      </c>
      <c r="U8324" s="29">
        <f>'Raw Data'!$M8324*'Raw Data'!$T8324</f>
        <v>2000</v>
      </c>
    </row>
    <row r="8325" spans="1:21" x14ac:dyDescent="0.3">
      <c r="A8325" s="20">
        <v>18022206</v>
      </c>
      <c r="B8325" s="27" t="s">
        <v>15592</v>
      </c>
      <c r="C8325" s="27">
        <v>1</v>
      </c>
      <c r="D8325" s="27" t="str">
        <f>VLOOKUP('Raw Data'!$C8325,'country description'!$A$2:$B$16,2,0)</f>
        <v>India</v>
      </c>
      <c r="E8325" s="27" t="s">
        <v>2365</v>
      </c>
      <c r="F8325" s="27" t="s">
        <v>15593</v>
      </c>
      <c r="G8325" s="27" t="s">
        <v>1689</v>
      </c>
      <c r="H8325" s="27" t="s">
        <v>18</v>
      </c>
      <c r="I8325" s="27" t="s">
        <v>19</v>
      </c>
      <c r="J8325" s="27" t="s">
        <v>19</v>
      </c>
      <c r="K8325" s="27">
        <v>4</v>
      </c>
      <c r="L8325" s="27">
        <v>367</v>
      </c>
      <c r="M8325" s="27">
        <v>2000</v>
      </c>
      <c r="N8325" s="27">
        <v>4.2</v>
      </c>
      <c r="O8325" s="27">
        <v>2011</v>
      </c>
      <c r="P8325" s="27">
        <v>11</v>
      </c>
      <c r="Q8325" s="27">
        <v>26</v>
      </c>
      <c r="R8325" s="28">
        <f>DATE('Raw Data'!$O8325,'Raw Data'!$P8325,'Raw Data'!$Q8325)</f>
        <v>40873</v>
      </c>
      <c r="S8325" s="27" t="str">
        <f>CONCATENATE(MID('Raw Data'!$H8325,FIND("(",'Raw Data'!$H8325)+1,FIND(")",'Raw Data'!$H8325)-FIND("(",'Raw Data'!$H8325)-1),"",'Raw Data'!$M8325)</f>
        <v>Rs.2000</v>
      </c>
      <c r="T8325" s="27">
        <f t="shared" si="130"/>
        <v>1</v>
      </c>
      <c r="U8325" s="29">
        <f>'Raw Data'!$M8325*'Raw Data'!$T8325</f>
        <v>2000</v>
      </c>
    </row>
    <row r="8326" spans="1:21" x14ac:dyDescent="0.3">
      <c r="A8326" s="20">
        <v>18339874</v>
      </c>
      <c r="B8326" s="27" t="s">
        <v>15128</v>
      </c>
      <c r="C8326" s="27">
        <v>1</v>
      </c>
      <c r="D8326" s="27" t="str">
        <f>VLOOKUP('Raw Data'!$C8326,'country description'!$A$2:$B$16,2,0)</f>
        <v>India</v>
      </c>
      <c r="E8326" s="27" t="s">
        <v>14761</v>
      </c>
      <c r="F8326" s="27" t="s">
        <v>15594</v>
      </c>
      <c r="G8326" s="27" t="s">
        <v>3183</v>
      </c>
      <c r="H8326" s="27" t="s">
        <v>18</v>
      </c>
      <c r="I8326" s="27" t="s">
        <v>19</v>
      </c>
      <c r="J8326" s="27" t="s">
        <v>19</v>
      </c>
      <c r="K8326" s="27">
        <v>3</v>
      </c>
      <c r="L8326" s="27">
        <v>754</v>
      </c>
      <c r="M8326" s="27">
        <v>1500</v>
      </c>
      <c r="N8326" s="27">
        <v>4.4000000000000004</v>
      </c>
      <c r="O8326" s="27">
        <v>2010</v>
      </c>
      <c r="P8326" s="27">
        <v>3</v>
      </c>
      <c r="Q8326" s="27">
        <v>5</v>
      </c>
      <c r="R8326" s="28">
        <f>DATE('Raw Data'!$O8326,'Raw Data'!$P8326,'Raw Data'!$Q8326)</f>
        <v>40242</v>
      </c>
      <c r="S8326" s="27" t="str">
        <f>CONCATENATE(MID('Raw Data'!$H8326,FIND("(",'Raw Data'!$H8326)+1,FIND(")",'Raw Data'!$H8326)-FIND("(",'Raw Data'!$H8326)-1),"",'Raw Data'!$M8326)</f>
        <v>Rs.1500</v>
      </c>
      <c r="T8326" s="27">
        <f t="shared" si="130"/>
        <v>1</v>
      </c>
      <c r="U8326" s="29">
        <f>'Raw Data'!$M8326*'Raw Data'!$T8326</f>
        <v>1500</v>
      </c>
    </row>
    <row r="8327" spans="1:21" x14ac:dyDescent="0.3">
      <c r="A8327" s="20">
        <v>18408676</v>
      </c>
      <c r="B8327" s="27" t="s">
        <v>15595</v>
      </c>
      <c r="C8327" s="27">
        <v>1</v>
      </c>
      <c r="D8327" s="27" t="str">
        <f>VLOOKUP('Raw Data'!$C8327,'country description'!$A$2:$B$16,2,0)</f>
        <v>India</v>
      </c>
      <c r="E8327" s="27" t="s">
        <v>15067</v>
      </c>
      <c r="F8327" s="27" t="s">
        <v>15596</v>
      </c>
      <c r="G8327" s="27" t="s">
        <v>15597</v>
      </c>
      <c r="H8327" s="27" t="s">
        <v>18</v>
      </c>
      <c r="I8327" s="27" t="s">
        <v>19</v>
      </c>
      <c r="J8327" s="27" t="s">
        <v>19</v>
      </c>
      <c r="K8327" s="27">
        <v>2</v>
      </c>
      <c r="L8327" s="27">
        <v>145</v>
      </c>
      <c r="M8327" s="27">
        <v>600</v>
      </c>
      <c r="N8327" s="27">
        <v>4.5</v>
      </c>
      <c r="O8327" s="27">
        <v>2015</v>
      </c>
      <c r="P8327" s="27">
        <v>3</v>
      </c>
      <c r="Q8327" s="27">
        <v>11</v>
      </c>
      <c r="R8327" s="28">
        <f>DATE('Raw Data'!$O8327,'Raw Data'!$P8327,'Raw Data'!$Q8327)</f>
        <v>42074</v>
      </c>
      <c r="S8327" s="27" t="str">
        <f>CONCATENATE(MID('Raw Data'!$H8327,FIND("(",'Raw Data'!$H8327)+1,FIND(")",'Raw Data'!$H8327)-FIND("(",'Raw Data'!$H8327)-1),"",'Raw Data'!$M8327)</f>
        <v>Rs.600</v>
      </c>
      <c r="T8327" s="27">
        <f t="shared" si="130"/>
        <v>1</v>
      </c>
      <c r="U8327" s="29">
        <f>'Raw Data'!$M8327*'Raw Data'!$T8327</f>
        <v>600</v>
      </c>
    </row>
    <row r="8328" spans="1:21" x14ac:dyDescent="0.3">
      <c r="A8328" s="20">
        <v>2900234</v>
      </c>
      <c r="B8328" s="27" t="s">
        <v>15598</v>
      </c>
      <c r="C8328" s="27">
        <v>1</v>
      </c>
      <c r="D8328" s="27" t="str">
        <f>VLOOKUP('Raw Data'!$C8328,'country description'!$A$2:$B$16,2,0)</f>
        <v>India</v>
      </c>
      <c r="E8328" s="27" t="s">
        <v>15067</v>
      </c>
      <c r="F8328" s="27" t="s">
        <v>15599</v>
      </c>
      <c r="G8328" s="27" t="s">
        <v>4087</v>
      </c>
      <c r="H8328" s="27" t="s">
        <v>18</v>
      </c>
      <c r="I8328" s="27" t="s">
        <v>19</v>
      </c>
      <c r="J8328" s="27" t="s">
        <v>19</v>
      </c>
      <c r="K8328" s="27">
        <v>2</v>
      </c>
      <c r="L8328" s="27">
        <v>247</v>
      </c>
      <c r="M8328" s="27">
        <v>500</v>
      </c>
      <c r="N8328" s="27">
        <v>3.9</v>
      </c>
      <c r="O8328" s="27">
        <v>2011</v>
      </c>
      <c r="P8328" s="27">
        <v>3</v>
      </c>
      <c r="Q8328" s="27">
        <v>26</v>
      </c>
      <c r="R8328" s="28">
        <f>DATE('Raw Data'!$O8328,'Raw Data'!$P8328,'Raw Data'!$Q8328)</f>
        <v>40628</v>
      </c>
      <c r="S8328" s="27" t="str">
        <f>CONCATENATE(MID('Raw Data'!$H8328,FIND("(",'Raw Data'!$H8328)+1,FIND(")",'Raw Data'!$H8328)-FIND("(",'Raw Data'!$H8328)-1),"",'Raw Data'!$M8328)</f>
        <v>Rs.500</v>
      </c>
      <c r="T8328" s="27">
        <f t="shared" si="130"/>
        <v>1</v>
      </c>
      <c r="U8328" s="29">
        <f>'Raw Data'!$M8328*'Raw Data'!$T8328</f>
        <v>500</v>
      </c>
    </row>
    <row r="8329" spans="1:21" x14ac:dyDescent="0.3">
      <c r="A8329" s="20">
        <v>18436042</v>
      </c>
      <c r="B8329" s="27" t="s">
        <v>15600</v>
      </c>
      <c r="C8329" s="27">
        <v>1</v>
      </c>
      <c r="D8329" s="27" t="str">
        <f>VLOOKUP('Raw Data'!$C8329,'country description'!$A$2:$B$16,2,0)</f>
        <v>India</v>
      </c>
      <c r="E8329" s="27" t="s">
        <v>15067</v>
      </c>
      <c r="F8329" s="27" t="s">
        <v>15601</v>
      </c>
      <c r="G8329" s="27" t="s">
        <v>15602</v>
      </c>
      <c r="H8329" s="27" t="s">
        <v>18</v>
      </c>
      <c r="I8329" s="27" t="s">
        <v>19</v>
      </c>
      <c r="J8329" s="27" t="s">
        <v>19</v>
      </c>
      <c r="K8329" s="27">
        <v>1</v>
      </c>
      <c r="L8329" s="27">
        <v>89</v>
      </c>
      <c r="M8329" s="27">
        <v>400</v>
      </c>
      <c r="N8329" s="27">
        <v>3.5</v>
      </c>
      <c r="O8329" s="27">
        <v>2018</v>
      </c>
      <c r="P8329" s="27">
        <v>3</v>
      </c>
      <c r="Q8329" s="27">
        <v>5</v>
      </c>
      <c r="R8329" s="28">
        <f>DATE('Raw Data'!$O8329,'Raw Data'!$P8329,'Raw Data'!$Q8329)</f>
        <v>43164</v>
      </c>
      <c r="S8329" s="27" t="str">
        <f>CONCATENATE(MID('Raw Data'!$H8329,FIND("(",'Raw Data'!$H8329)+1,FIND(")",'Raw Data'!$H8329)-FIND("(",'Raw Data'!$H8329)-1),"",'Raw Data'!$M8329)</f>
        <v>Rs.400</v>
      </c>
      <c r="T8329" s="27">
        <f t="shared" si="130"/>
        <v>1</v>
      </c>
      <c r="U8329" s="29">
        <f>'Raw Data'!$M8329*'Raw Data'!$T8329</f>
        <v>400</v>
      </c>
    </row>
    <row r="8330" spans="1:21" x14ac:dyDescent="0.3">
      <c r="A8330" s="20">
        <v>71492</v>
      </c>
      <c r="B8330" s="27" t="s">
        <v>15603</v>
      </c>
      <c r="C8330" s="27">
        <v>1</v>
      </c>
      <c r="D8330" s="27" t="str">
        <f>VLOOKUP('Raw Data'!$C8330,'country description'!$A$2:$B$16,2,0)</f>
        <v>India</v>
      </c>
      <c r="E8330" s="27" t="s">
        <v>14736</v>
      </c>
      <c r="F8330" s="27" t="s">
        <v>15604</v>
      </c>
      <c r="G8330" s="27" t="s">
        <v>2001</v>
      </c>
      <c r="H8330" s="27" t="s">
        <v>18</v>
      </c>
      <c r="I8330" s="27" t="s">
        <v>19</v>
      </c>
      <c r="J8330" s="27" t="s">
        <v>19</v>
      </c>
      <c r="K8330" s="27">
        <v>3</v>
      </c>
      <c r="L8330" s="27">
        <v>1004</v>
      </c>
      <c r="M8330" s="27">
        <v>1100</v>
      </c>
      <c r="N8330" s="27">
        <v>4.0999999999999996</v>
      </c>
      <c r="O8330" s="27">
        <v>2018</v>
      </c>
      <c r="P8330" s="27">
        <v>3</v>
      </c>
      <c r="Q8330" s="27">
        <v>21</v>
      </c>
      <c r="R8330" s="28">
        <f>DATE('Raw Data'!$O8330,'Raw Data'!$P8330,'Raw Data'!$Q8330)</f>
        <v>43180</v>
      </c>
      <c r="S8330" s="27" t="str">
        <f>CONCATENATE(MID('Raw Data'!$H8330,FIND("(",'Raw Data'!$H8330)+1,FIND(")",'Raw Data'!$H8330)-FIND("(",'Raw Data'!$H8330)-1),"",'Raw Data'!$M8330)</f>
        <v>Rs.1100</v>
      </c>
      <c r="T8330" s="27">
        <f t="shared" si="130"/>
        <v>1</v>
      </c>
      <c r="U8330" s="29">
        <f>'Raw Data'!$M8330*'Raw Data'!$T8330</f>
        <v>1100</v>
      </c>
    </row>
    <row r="8331" spans="1:21" x14ac:dyDescent="0.3">
      <c r="A8331" s="20">
        <v>18434000</v>
      </c>
      <c r="B8331" s="27" t="s">
        <v>15605</v>
      </c>
      <c r="C8331" s="27">
        <v>1</v>
      </c>
      <c r="D8331" s="27" t="str">
        <f>VLOOKUP('Raw Data'!$C8331,'country description'!$A$2:$B$16,2,0)</f>
        <v>India</v>
      </c>
      <c r="E8331" s="27" t="s">
        <v>10230</v>
      </c>
      <c r="F8331" s="27" t="s">
        <v>15606</v>
      </c>
      <c r="G8331" s="27" t="s">
        <v>15607</v>
      </c>
      <c r="H8331" s="27" t="s">
        <v>18</v>
      </c>
      <c r="I8331" s="27" t="s">
        <v>19</v>
      </c>
      <c r="J8331" s="27" t="s">
        <v>19</v>
      </c>
      <c r="K8331" s="27">
        <v>2</v>
      </c>
      <c r="L8331" s="27">
        <v>24</v>
      </c>
      <c r="M8331" s="27">
        <v>450</v>
      </c>
      <c r="N8331" s="27">
        <v>3.8</v>
      </c>
      <c r="O8331" s="27">
        <v>2013</v>
      </c>
      <c r="P8331" s="27">
        <v>3</v>
      </c>
      <c r="Q8331" s="27">
        <v>28</v>
      </c>
      <c r="R8331" s="28">
        <f>DATE('Raw Data'!$O8331,'Raw Data'!$P8331,'Raw Data'!$Q8331)</f>
        <v>41361</v>
      </c>
      <c r="S8331" s="27" t="str">
        <f>CONCATENATE(MID('Raw Data'!$H8331,FIND("(",'Raw Data'!$H8331)+1,FIND(")",'Raw Data'!$H8331)-FIND("(",'Raw Data'!$H8331)-1),"",'Raw Data'!$M8331)</f>
        <v>Rs.450</v>
      </c>
      <c r="T8331" s="27">
        <f t="shared" si="130"/>
        <v>1</v>
      </c>
      <c r="U8331" s="29">
        <f>'Raw Data'!$M8331*'Raw Data'!$T8331</f>
        <v>450</v>
      </c>
    </row>
    <row r="8332" spans="1:21" x14ac:dyDescent="0.3">
      <c r="A8332" s="20">
        <v>3000126</v>
      </c>
      <c r="B8332" s="27" t="s">
        <v>15608</v>
      </c>
      <c r="C8332" s="27">
        <v>1</v>
      </c>
      <c r="D8332" s="27" t="str">
        <f>VLOOKUP('Raw Data'!$C8332,'country description'!$A$2:$B$16,2,0)</f>
        <v>India</v>
      </c>
      <c r="E8332" s="27" t="s">
        <v>10230</v>
      </c>
      <c r="F8332" s="27" t="s">
        <v>15609</v>
      </c>
      <c r="G8332" s="27" t="s">
        <v>15610</v>
      </c>
      <c r="H8332" s="27" t="s">
        <v>18</v>
      </c>
      <c r="I8332" s="27" t="s">
        <v>19</v>
      </c>
      <c r="J8332" s="27" t="s">
        <v>19</v>
      </c>
      <c r="K8332" s="27">
        <v>3</v>
      </c>
      <c r="L8332" s="27">
        <v>221</v>
      </c>
      <c r="M8332" s="27">
        <v>1200</v>
      </c>
      <c r="N8332" s="27">
        <v>3.8</v>
      </c>
      <c r="O8332" s="27">
        <v>2013</v>
      </c>
      <c r="P8332" s="27">
        <v>3</v>
      </c>
      <c r="Q8332" s="27">
        <v>2</v>
      </c>
      <c r="R8332" s="28">
        <f>DATE('Raw Data'!$O8332,'Raw Data'!$P8332,'Raw Data'!$Q8332)</f>
        <v>41335</v>
      </c>
      <c r="S8332" s="27" t="str">
        <f>CONCATENATE(MID('Raw Data'!$H8332,FIND("(",'Raw Data'!$H8332)+1,FIND(")",'Raw Data'!$H8332)-FIND("(",'Raw Data'!$H8332)-1),"",'Raw Data'!$M8332)</f>
        <v>Rs.1200</v>
      </c>
      <c r="T8332" s="27">
        <f t="shared" si="130"/>
        <v>1</v>
      </c>
      <c r="U8332" s="29">
        <f>'Raw Data'!$M8332*'Raw Data'!$T8332</f>
        <v>1200</v>
      </c>
    </row>
    <row r="8333" spans="1:21" x14ac:dyDescent="0.3">
      <c r="A8333" s="20">
        <v>2100784</v>
      </c>
      <c r="B8333" s="27" t="s">
        <v>15611</v>
      </c>
      <c r="C8333" s="27">
        <v>1</v>
      </c>
      <c r="D8333" s="27" t="str">
        <f>VLOOKUP('Raw Data'!$C8333,'country description'!$A$2:$B$16,2,0)</f>
        <v>India</v>
      </c>
      <c r="E8333" s="27" t="s">
        <v>3719</v>
      </c>
      <c r="F8333" s="27" t="s">
        <v>15612</v>
      </c>
      <c r="G8333" s="27" t="s">
        <v>15613</v>
      </c>
      <c r="H8333" s="27" t="s">
        <v>18</v>
      </c>
      <c r="I8333" s="27" t="s">
        <v>19</v>
      </c>
      <c r="J8333" s="27" t="s">
        <v>19</v>
      </c>
      <c r="K8333" s="27">
        <v>2</v>
      </c>
      <c r="L8333" s="27">
        <v>377</v>
      </c>
      <c r="M8333" s="27">
        <v>400</v>
      </c>
      <c r="N8333" s="27">
        <v>4.0999999999999996</v>
      </c>
      <c r="O8333" s="27">
        <v>2013</v>
      </c>
      <c r="P8333" s="27">
        <v>3</v>
      </c>
      <c r="Q8333" s="27">
        <v>5</v>
      </c>
      <c r="R8333" s="28">
        <f>DATE('Raw Data'!$O8333,'Raw Data'!$P8333,'Raw Data'!$Q8333)</f>
        <v>41338</v>
      </c>
      <c r="S8333" s="27" t="str">
        <f>CONCATENATE(MID('Raw Data'!$H8333,FIND("(",'Raw Data'!$H8333)+1,FIND(")",'Raw Data'!$H8333)-FIND("(",'Raw Data'!$H8333)-1),"",'Raw Data'!$M8333)</f>
        <v>Rs.400</v>
      </c>
      <c r="T8333" s="27">
        <f t="shared" si="130"/>
        <v>1</v>
      </c>
      <c r="U8333" s="29">
        <f>'Raw Data'!$M8333*'Raw Data'!$T8333</f>
        <v>400</v>
      </c>
    </row>
    <row r="8334" spans="1:21" x14ac:dyDescent="0.3">
      <c r="A8334" s="20">
        <v>18418733</v>
      </c>
      <c r="B8334" s="27" t="s">
        <v>15614</v>
      </c>
      <c r="C8334" s="27">
        <v>1</v>
      </c>
      <c r="D8334" s="27" t="str">
        <f>VLOOKUP('Raw Data'!$C8334,'country description'!$A$2:$B$16,2,0)</f>
        <v>India</v>
      </c>
      <c r="E8334" s="27" t="s">
        <v>14764</v>
      </c>
      <c r="F8334" s="27" t="s">
        <v>15615</v>
      </c>
      <c r="G8334" s="27" t="s">
        <v>15616</v>
      </c>
      <c r="H8334" s="27" t="s">
        <v>18</v>
      </c>
      <c r="I8334" s="27" t="s">
        <v>19</v>
      </c>
      <c r="J8334" s="27" t="s">
        <v>19</v>
      </c>
      <c r="K8334" s="27">
        <v>3</v>
      </c>
      <c r="L8334" s="27">
        <v>79</v>
      </c>
      <c r="M8334" s="27">
        <v>1400</v>
      </c>
      <c r="N8334" s="27">
        <v>4.2</v>
      </c>
      <c r="O8334" s="27">
        <v>2012</v>
      </c>
      <c r="P8334" s="27">
        <v>3</v>
      </c>
      <c r="Q8334" s="27">
        <v>22</v>
      </c>
      <c r="R8334" s="28">
        <f>DATE('Raw Data'!$O8334,'Raw Data'!$P8334,'Raw Data'!$Q8334)</f>
        <v>40990</v>
      </c>
      <c r="S8334" s="27" t="str">
        <f>CONCATENATE(MID('Raw Data'!$H8334,FIND("(",'Raw Data'!$H8334)+1,FIND(")",'Raw Data'!$H8334)-FIND("(",'Raw Data'!$H8334)-1),"",'Raw Data'!$M8334)</f>
        <v>Rs.1400</v>
      </c>
      <c r="T8334" s="27">
        <f t="shared" si="130"/>
        <v>1</v>
      </c>
      <c r="U8334" s="29">
        <f>'Raw Data'!$M8334*'Raw Data'!$T8334</f>
        <v>1400</v>
      </c>
    </row>
    <row r="8335" spans="1:21" x14ac:dyDescent="0.3">
      <c r="A8335" s="20">
        <v>6301290</v>
      </c>
      <c r="B8335" s="27" t="s">
        <v>15617</v>
      </c>
      <c r="C8335" s="27">
        <v>162</v>
      </c>
      <c r="D8335" s="27" t="str">
        <f>VLOOKUP('Raw Data'!$C8335,'country description'!$A$2:$B$16,2,0)</f>
        <v>Philippines</v>
      </c>
      <c r="E8335" s="27" t="s">
        <v>15618</v>
      </c>
      <c r="F8335" s="27" t="s">
        <v>15619</v>
      </c>
      <c r="G8335" s="27" t="s">
        <v>15620</v>
      </c>
      <c r="H8335" s="27" t="s">
        <v>10767</v>
      </c>
      <c r="I8335" s="27" t="s">
        <v>24</v>
      </c>
      <c r="J8335" s="27" t="s">
        <v>19</v>
      </c>
      <c r="K8335" s="27">
        <v>4</v>
      </c>
      <c r="L8335" s="27">
        <v>677</v>
      </c>
      <c r="M8335" s="27">
        <v>2000</v>
      </c>
      <c r="N8335" s="27">
        <v>4.2</v>
      </c>
      <c r="O8335" s="27">
        <v>2015</v>
      </c>
      <c r="P8335" s="27">
        <v>8</v>
      </c>
      <c r="Q8335" s="27">
        <v>9</v>
      </c>
      <c r="R8335" s="28">
        <f>DATE('Raw Data'!$O8335,'Raw Data'!$P8335,'Raw Data'!$Q8335)</f>
        <v>42225</v>
      </c>
      <c r="S8335" s="27" t="str">
        <f>CONCATENATE(MID('Raw Data'!$H8335,FIND("(",'Raw Data'!$H8335)+1,FIND(")",'Raw Data'!$H8335)-FIND("(",'Raw Data'!$H8335)-1),"",'Raw Data'!$M8335)</f>
        <v>P2000</v>
      </c>
      <c r="T8335" s="27">
        <f t="shared" si="130"/>
        <v>1.51</v>
      </c>
      <c r="U8335" s="29">
        <f>'Raw Data'!$M8335*'Raw Data'!$T8335</f>
        <v>3020</v>
      </c>
    </row>
    <row r="8336" spans="1:21" x14ac:dyDescent="0.3">
      <c r="A8336" s="20">
        <v>6300781</v>
      </c>
      <c r="B8336" s="27" t="s">
        <v>15621</v>
      </c>
      <c r="C8336" s="27">
        <v>162</v>
      </c>
      <c r="D8336" s="27" t="str">
        <f>VLOOKUP('Raw Data'!$C8336,'country description'!$A$2:$B$16,2,0)</f>
        <v>Philippines</v>
      </c>
      <c r="E8336" s="27" t="s">
        <v>15618</v>
      </c>
      <c r="F8336" s="27" t="s">
        <v>15622</v>
      </c>
      <c r="G8336" s="27" t="s">
        <v>11227</v>
      </c>
      <c r="H8336" s="27" t="s">
        <v>10767</v>
      </c>
      <c r="I8336" s="27" t="s">
        <v>24</v>
      </c>
      <c r="J8336" s="27" t="s">
        <v>19</v>
      </c>
      <c r="K8336" s="27">
        <v>4</v>
      </c>
      <c r="L8336" s="27">
        <v>520</v>
      </c>
      <c r="M8336" s="27">
        <v>2000</v>
      </c>
      <c r="N8336" s="27">
        <v>4</v>
      </c>
      <c r="O8336" s="27">
        <v>2011</v>
      </c>
      <c r="P8336" s="27">
        <v>6</v>
      </c>
      <c r="Q8336" s="27">
        <v>22</v>
      </c>
      <c r="R8336" s="28">
        <f>DATE('Raw Data'!$O8336,'Raw Data'!$P8336,'Raw Data'!$Q8336)</f>
        <v>40716</v>
      </c>
      <c r="S8336" s="27" t="str">
        <f>CONCATENATE(MID('Raw Data'!$H8336,FIND("(",'Raw Data'!$H8336)+1,FIND(")",'Raw Data'!$H8336)-FIND("(",'Raw Data'!$H8336)-1),"",'Raw Data'!$M8336)</f>
        <v>P2000</v>
      </c>
      <c r="T8336" s="27">
        <f t="shared" si="130"/>
        <v>1.51</v>
      </c>
      <c r="U8336" s="29">
        <f>'Raw Data'!$M8336*'Raw Data'!$T8336</f>
        <v>3020</v>
      </c>
    </row>
    <row r="8337" spans="1:21" x14ac:dyDescent="0.3">
      <c r="A8337" s="20">
        <v>4752</v>
      </c>
      <c r="B8337" s="27" t="s">
        <v>15623</v>
      </c>
      <c r="C8337" s="27">
        <v>1</v>
      </c>
      <c r="D8337" s="27" t="str">
        <f>VLOOKUP('Raw Data'!$C8337,'country description'!$A$2:$B$16,2,0)</f>
        <v>India</v>
      </c>
      <c r="E8337" s="27" t="s">
        <v>14</v>
      </c>
      <c r="F8337" s="27" t="s">
        <v>15624</v>
      </c>
      <c r="G8337" s="27" t="s">
        <v>15625</v>
      </c>
      <c r="H8337" s="27" t="s">
        <v>18</v>
      </c>
      <c r="I8337" s="27" t="s">
        <v>24</v>
      </c>
      <c r="J8337" s="27" t="s">
        <v>19</v>
      </c>
      <c r="K8337" s="27">
        <v>4</v>
      </c>
      <c r="L8337" s="27">
        <v>570</v>
      </c>
      <c r="M8337" s="27">
        <v>2100</v>
      </c>
      <c r="N8337" s="27">
        <v>3.4</v>
      </c>
      <c r="O8337" s="27">
        <v>2010</v>
      </c>
      <c r="P8337" s="27">
        <v>9</v>
      </c>
      <c r="Q8337" s="27">
        <v>28</v>
      </c>
      <c r="R8337" s="28">
        <f>DATE('Raw Data'!$O8337,'Raw Data'!$P8337,'Raw Data'!$Q8337)</f>
        <v>40449</v>
      </c>
      <c r="S8337" s="27" t="str">
        <f>CONCATENATE(MID('Raw Data'!$H8337,FIND("(",'Raw Data'!$H8337)+1,FIND(")",'Raw Data'!$H8337)-FIND("(",'Raw Data'!$H8337)-1),"",'Raw Data'!$M8337)</f>
        <v>Rs.2100</v>
      </c>
      <c r="T8337" s="27">
        <f t="shared" si="130"/>
        <v>1</v>
      </c>
      <c r="U8337" s="29">
        <f>'Raw Data'!$M8337*'Raw Data'!$T8337</f>
        <v>2100</v>
      </c>
    </row>
    <row r="8338" spans="1:21" x14ac:dyDescent="0.3">
      <c r="A8338" s="20">
        <v>2300176</v>
      </c>
      <c r="B8338" s="27" t="s">
        <v>15626</v>
      </c>
      <c r="C8338" s="27">
        <v>1</v>
      </c>
      <c r="D8338" s="27" t="str">
        <f>VLOOKUP('Raw Data'!$C8338,'country description'!$A$2:$B$16,2,0)</f>
        <v>India</v>
      </c>
      <c r="E8338" s="27" t="s">
        <v>10201</v>
      </c>
      <c r="F8338" s="27" t="s">
        <v>15627</v>
      </c>
      <c r="G8338" s="27" t="s">
        <v>424</v>
      </c>
      <c r="H8338" s="27" t="s">
        <v>18</v>
      </c>
      <c r="I8338" s="27" t="s">
        <v>19</v>
      </c>
      <c r="J8338" s="27" t="s">
        <v>19</v>
      </c>
      <c r="K8338" s="27">
        <v>2</v>
      </c>
      <c r="L8338" s="27">
        <v>171</v>
      </c>
      <c r="M8338" s="27">
        <v>350</v>
      </c>
      <c r="N8338" s="27">
        <v>4.0999999999999996</v>
      </c>
      <c r="O8338" s="27">
        <v>2013</v>
      </c>
      <c r="P8338" s="27">
        <v>3</v>
      </c>
      <c r="Q8338" s="27">
        <v>19</v>
      </c>
      <c r="R8338" s="28">
        <f>DATE('Raw Data'!$O8338,'Raw Data'!$P8338,'Raw Data'!$Q8338)</f>
        <v>41352</v>
      </c>
      <c r="S8338" s="27" t="str">
        <f>CONCATENATE(MID('Raw Data'!$H8338,FIND("(",'Raw Data'!$H8338)+1,FIND(")",'Raw Data'!$H8338)-FIND("(",'Raw Data'!$H8338)-1),"",'Raw Data'!$M8338)</f>
        <v>Rs.350</v>
      </c>
      <c r="T8338" s="27">
        <f t="shared" si="130"/>
        <v>1</v>
      </c>
      <c r="U8338" s="29">
        <f>'Raw Data'!$M8338*'Raw Data'!$T8338</f>
        <v>350</v>
      </c>
    </row>
    <row r="8339" spans="1:21" x14ac:dyDescent="0.3">
      <c r="A8339" s="20">
        <v>311982</v>
      </c>
      <c r="B8339" s="27" t="s">
        <v>15628</v>
      </c>
      <c r="C8339" s="27">
        <v>1</v>
      </c>
      <c r="D8339" s="27" t="str">
        <f>VLOOKUP('Raw Data'!$C8339,'country description'!$A$2:$B$16,2,0)</f>
        <v>India</v>
      </c>
      <c r="E8339" s="27" t="s">
        <v>14</v>
      </c>
      <c r="F8339" s="27" t="s">
        <v>15629</v>
      </c>
      <c r="G8339" s="27" t="s">
        <v>15630</v>
      </c>
      <c r="H8339" s="27" t="s">
        <v>18</v>
      </c>
      <c r="I8339" s="27" t="s">
        <v>24</v>
      </c>
      <c r="J8339" s="27" t="s">
        <v>19</v>
      </c>
      <c r="K8339" s="27">
        <v>4</v>
      </c>
      <c r="L8339" s="27">
        <v>299</v>
      </c>
      <c r="M8339" s="27">
        <v>2100</v>
      </c>
      <c r="N8339" s="27">
        <v>3.9</v>
      </c>
      <c r="O8339" s="27">
        <v>2015</v>
      </c>
      <c r="P8339" s="27">
        <v>7</v>
      </c>
      <c r="Q8339" s="27">
        <v>10</v>
      </c>
      <c r="R8339" s="28">
        <f>DATE('Raw Data'!$O8339,'Raw Data'!$P8339,'Raw Data'!$Q8339)</f>
        <v>42195</v>
      </c>
      <c r="S8339" s="27" t="str">
        <f>CONCATENATE(MID('Raw Data'!$H8339,FIND("(",'Raw Data'!$H8339)+1,FIND(")",'Raw Data'!$H8339)-FIND("(",'Raw Data'!$H8339)-1),"",'Raw Data'!$M8339)</f>
        <v>Rs.2100</v>
      </c>
      <c r="T8339" s="27">
        <f t="shared" si="130"/>
        <v>1</v>
      </c>
      <c r="U8339" s="29">
        <f>'Raw Data'!$M8339*'Raw Data'!$T8339</f>
        <v>2100</v>
      </c>
    </row>
    <row r="8340" spans="1:21" x14ac:dyDescent="0.3">
      <c r="A8340" s="20">
        <v>900682</v>
      </c>
      <c r="B8340" s="27" t="s">
        <v>15631</v>
      </c>
      <c r="C8340" s="27">
        <v>1</v>
      </c>
      <c r="D8340" s="27" t="str">
        <f>VLOOKUP('Raw Data'!$C8340,'country description'!$A$2:$B$16,2,0)</f>
        <v>India</v>
      </c>
      <c r="E8340" s="27" t="s">
        <v>14954</v>
      </c>
      <c r="F8340" s="27" t="s">
        <v>15632</v>
      </c>
      <c r="G8340" s="27" t="s">
        <v>1689</v>
      </c>
      <c r="H8340" s="27" t="s">
        <v>18</v>
      </c>
      <c r="I8340" s="27" t="s">
        <v>19</v>
      </c>
      <c r="J8340" s="27" t="s">
        <v>19</v>
      </c>
      <c r="K8340" s="27">
        <v>3</v>
      </c>
      <c r="L8340" s="27">
        <v>289</v>
      </c>
      <c r="M8340" s="27">
        <v>1000</v>
      </c>
      <c r="N8340" s="27">
        <v>4.5999999999999996</v>
      </c>
      <c r="O8340" s="27">
        <v>2014</v>
      </c>
      <c r="P8340" s="27">
        <v>3</v>
      </c>
      <c r="Q8340" s="27">
        <v>10</v>
      </c>
      <c r="R8340" s="28">
        <f>DATE('Raw Data'!$O8340,'Raw Data'!$P8340,'Raw Data'!$Q8340)</f>
        <v>41708</v>
      </c>
      <c r="S8340" s="27" t="str">
        <f>CONCATENATE(MID('Raw Data'!$H8340,FIND("(",'Raw Data'!$H8340)+1,FIND(")",'Raw Data'!$H8340)-FIND("(",'Raw Data'!$H8340)-1),"",'Raw Data'!$M8340)</f>
        <v>Rs.1000</v>
      </c>
      <c r="T8340" s="27">
        <f t="shared" si="130"/>
        <v>1</v>
      </c>
      <c r="U8340" s="29">
        <f>'Raw Data'!$M8340*'Raw Data'!$T8340</f>
        <v>1000</v>
      </c>
    </row>
    <row r="8341" spans="1:21" x14ac:dyDescent="0.3">
      <c r="A8341" s="20">
        <v>95333</v>
      </c>
      <c r="B8341" s="27" t="s">
        <v>15633</v>
      </c>
      <c r="C8341" s="27">
        <v>1</v>
      </c>
      <c r="D8341" s="27" t="str">
        <f>VLOOKUP('Raw Data'!$C8341,'country description'!$A$2:$B$16,2,0)</f>
        <v>India</v>
      </c>
      <c r="E8341" s="27" t="s">
        <v>14954</v>
      </c>
      <c r="F8341" s="27" t="s">
        <v>15634</v>
      </c>
      <c r="G8341" s="27" t="s">
        <v>4792</v>
      </c>
      <c r="H8341" s="27" t="s">
        <v>18</v>
      </c>
      <c r="I8341" s="27" t="s">
        <v>19</v>
      </c>
      <c r="J8341" s="27" t="s">
        <v>19</v>
      </c>
      <c r="K8341" s="27">
        <v>2</v>
      </c>
      <c r="L8341" s="27">
        <v>277</v>
      </c>
      <c r="M8341" s="27">
        <v>800</v>
      </c>
      <c r="N8341" s="27">
        <v>3.7</v>
      </c>
      <c r="O8341" s="27">
        <v>2010</v>
      </c>
      <c r="P8341" s="27">
        <v>3</v>
      </c>
      <c r="Q8341" s="27">
        <v>27</v>
      </c>
      <c r="R8341" s="28">
        <f>DATE('Raw Data'!$O8341,'Raw Data'!$P8341,'Raw Data'!$Q8341)</f>
        <v>40264</v>
      </c>
      <c r="S8341" s="27" t="str">
        <f>CONCATENATE(MID('Raw Data'!$H8341,FIND("(",'Raw Data'!$H8341)+1,FIND(")",'Raw Data'!$H8341)-FIND("(",'Raw Data'!$H8341)-1),"",'Raw Data'!$M8341)</f>
        <v>Rs.800</v>
      </c>
      <c r="T8341" s="27">
        <f t="shared" si="130"/>
        <v>1</v>
      </c>
      <c r="U8341" s="29">
        <f>'Raw Data'!$M8341*'Raw Data'!$T8341</f>
        <v>800</v>
      </c>
    </row>
    <row r="8342" spans="1:21" x14ac:dyDescent="0.3">
      <c r="A8342" s="20">
        <v>900533</v>
      </c>
      <c r="B8342" s="27" t="s">
        <v>15635</v>
      </c>
      <c r="C8342" s="27">
        <v>1</v>
      </c>
      <c r="D8342" s="27" t="str">
        <f>VLOOKUP('Raw Data'!$C8342,'country description'!$A$2:$B$16,2,0)</f>
        <v>India</v>
      </c>
      <c r="E8342" s="27" t="s">
        <v>14954</v>
      </c>
      <c r="F8342" s="27" t="s">
        <v>15636</v>
      </c>
      <c r="G8342" s="27" t="s">
        <v>15637</v>
      </c>
      <c r="H8342" s="27" t="s">
        <v>18</v>
      </c>
      <c r="I8342" s="27" t="s">
        <v>19</v>
      </c>
      <c r="J8342" s="27" t="s">
        <v>19</v>
      </c>
      <c r="K8342" s="27">
        <v>2</v>
      </c>
      <c r="L8342" s="27">
        <v>722</v>
      </c>
      <c r="M8342" s="27">
        <v>900</v>
      </c>
      <c r="N8342" s="27">
        <v>4.3</v>
      </c>
      <c r="O8342" s="27">
        <v>2017</v>
      </c>
      <c r="P8342" s="27">
        <v>3</v>
      </c>
      <c r="Q8342" s="27">
        <v>7</v>
      </c>
      <c r="R8342" s="28">
        <f>DATE('Raw Data'!$O8342,'Raw Data'!$P8342,'Raw Data'!$Q8342)</f>
        <v>42801</v>
      </c>
      <c r="S8342" s="27" t="str">
        <f>CONCATENATE(MID('Raw Data'!$H8342,FIND("(",'Raw Data'!$H8342)+1,FIND(")",'Raw Data'!$H8342)-FIND("(",'Raw Data'!$H8342)-1),"",'Raw Data'!$M8342)</f>
        <v>Rs.900</v>
      </c>
      <c r="T8342" s="27">
        <f t="shared" si="130"/>
        <v>1</v>
      </c>
      <c r="U8342" s="29">
        <f>'Raw Data'!$M8342*'Raw Data'!$T8342</f>
        <v>900</v>
      </c>
    </row>
    <row r="8343" spans="1:21" x14ac:dyDescent="0.3">
      <c r="A8343" s="20">
        <v>900032</v>
      </c>
      <c r="B8343" s="27" t="s">
        <v>15638</v>
      </c>
      <c r="C8343" s="27">
        <v>1</v>
      </c>
      <c r="D8343" s="27" t="str">
        <f>VLOOKUP('Raw Data'!$C8343,'country description'!$A$2:$B$16,2,0)</f>
        <v>India</v>
      </c>
      <c r="E8343" s="27" t="s">
        <v>14954</v>
      </c>
      <c r="F8343" s="27" t="s">
        <v>15639</v>
      </c>
      <c r="G8343" s="27" t="s">
        <v>15640</v>
      </c>
      <c r="H8343" s="27" t="s">
        <v>18</v>
      </c>
      <c r="I8343" s="27" t="s">
        <v>19</v>
      </c>
      <c r="J8343" s="27" t="s">
        <v>19</v>
      </c>
      <c r="K8343" s="27">
        <v>2</v>
      </c>
      <c r="L8343" s="27">
        <v>312</v>
      </c>
      <c r="M8343" s="27">
        <v>700</v>
      </c>
      <c r="N8343" s="27">
        <v>4.3</v>
      </c>
      <c r="O8343" s="27">
        <v>2010</v>
      </c>
      <c r="P8343" s="27">
        <v>3</v>
      </c>
      <c r="Q8343" s="27">
        <v>21</v>
      </c>
      <c r="R8343" s="28">
        <f>DATE('Raw Data'!$O8343,'Raw Data'!$P8343,'Raw Data'!$Q8343)</f>
        <v>40258</v>
      </c>
      <c r="S8343" s="27" t="str">
        <f>CONCATENATE(MID('Raw Data'!$H8343,FIND("(",'Raw Data'!$H8343)+1,FIND(")",'Raw Data'!$H8343)-FIND("(",'Raw Data'!$H8343)-1),"",'Raw Data'!$M8343)</f>
        <v>Rs.700</v>
      </c>
      <c r="T8343" s="27">
        <f t="shared" si="130"/>
        <v>1</v>
      </c>
      <c r="U8343" s="29">
        <f>'Raw Data'!$M8343*'Raw Data'!$T8343</f>
        <v>700</v>
      </c>
    </row>
    <row r="8344" spans="1:21" x14ac:dyDescent="0.3">
      <c r="A8344" s="20">
        <v>24530</v>
      </c>
      <c r="B8344" s="27" t="s">
        <v>15641</v>
      </c>
      <c r="C8344" s="27">
        <v>1</v>
      </c>
      <c r="D8344" s="27" t="str">
        <f>VLOOKUP('Raw Data'!$C8344,'country description'!$A$2:$B$16,2,0)</f>
        <v>India</v>
      </c>
      <c r="E8344" s="27" t="s">
        <v>14744</v>
      </c>
      <c r="F8344" s="27" t="s">
        <v>15642</v>
      </c>
      <c r="G8344" s="27" t="s">
        <v>15643</v>
      </c>
      <c r="H8344" s="27" t="s">
        <v>18</v>
      </c>
      <c r="I8344" s="27" t="s">
        <v>19</v>
      </c>
      <c r="J8344" s="27" t="s">
        <v>19</v>
      </c>
      <c r="K8344" s="27">
        <v>2</v>
      </c>
      <c r="L8344" s="27">
        <v>2584</v>
      </c>
      <c r="M8344" s="27">
        <v>800</v>
      </c>
      <c r="N8344" s="27">
        <v>4.2</v>
      </c>
      <c r="O8344" s="27">
        <v>2018</v>
      </c>
      <c r="P8344" s="27">
        <v>3</v>
      </c>
      <c r="Q8344" s="27">
        <v>4</v>
      </c>
      <c r="R8344" s="28">
        <f>DATE('Raw Data'!$O8344,'Raw Data'!$P8344,'Raw Data'!$Q8344)</f>
        <v>43163</v>
      </c>
      <c r="S8344" s="27" t="str">
        <f>CONCATENATE(MID('Raw Data'!$H8344,FIND("(",'Raw Data'!$H8344)+1,FIND(")",'Raw Data'!$H8344)-FIND("(",'Raw Data'!$H8344)-1),"",'Raw Data'!$M8344)</f>
        <v>Rs.800</v>
      </c>
      <c r="T8344" s="27">
        <f t="shared" si="130"/>
        <v>1</v>
      </c>
      <c r="U8344" s="29">
        <f>'Raw Data'!$M8344*'Raw Data'!$T8344</f>
        <v>800</v>
      </c>
    </row>
    <row r="8345" spans="1:21" x14ac:dyDescent="0.3">
      <c r="A8345" s="20">
        <v>20842</v>
      </c>
      <c r="B8345" s="27" t="s">
        <v>3447</v>
      </c>
      <c r="C8345" s="27">
        <v>1</v>
      </c>
      <c r="D8345" s="27" t="str">
        <f>VLOOKUP('Raw Data'!$C8345,'country description'!$A$2:$B$16,2,0)</f>
        <v>India</v>
      </c>
      <c r="E8345" s="27" t="s">
        <v>14744</v>
      </c>
      <c r="F8345" s="27" t="s">
        <v>15644</v>
      </c>
      <c r="G8345" s="27" t="s">
        <v>393</v>
      </c>
      <c r="H8345" s="27" t="s">
        <v>18</v>
      </c>
      <c r="I8345" s="27" t="s">
        <v>19</v>
      </c>
      <c r="J8345" s="27" t="s">
        <v>19</v>
      </c>
      <c r="K8345" s="27">
        <v>3</v>
      </c>
      <c r="L8345" s="27">
        <v>5966</v>
      </c>
      <c r="M8345" s="27">
        <v>1600</v>
      </c>
      <c r="N8345" s="27">
        <v>4.9000000000000004</v>
      </c>
      <c r="O8345" s="27">
        <v>2015</v>
      </c>
      <c r="P8345" s="27">
        <v>3</v>
      </c>
      <c r="Q8345" s="27">
        <v>16</v>
      </c>
      <c r="R8345" s="28">
        <f>DATE('Raw Data'!$O8345,'Raw Data'!$P8345,'Raw Data'!$Q8345)</f>
        <v>42079</v>
      </c>
      <c r="S8345" s="27" t="str">
        <f>CONCATENATE(MID('Raw Data'!$H8345,FIND("(",'Raw Data'!$H8345)+1,FIND(")",'Raw Data'!$H8345)-FIND("(",'Raw Data'!$H8345)-1),"",'Raw Data'!$M8345)</f>
        <v>Rs.1600</v>
      </c>
      <c r="T8345" s="27">
        <f t="shared" si="130"/>
        <v>1</v>
      </c>
      <c r="U8345" s="29">
        <f>'Raw Data'!$M8345*'Raw Data'!$T8345</f>
        <v>1600</v>
      </c>
    </row>
    <row r="8346" spans="1:21" x14ac:dyDescent="0.3">
      <c r="A8346" s="20">
        <v>800273</v>
      </c>
      <c r="B8346" s="27" t="s">
        <v>15645</v>
      </c>
      <c r="C8346" s="27">
        <v>1</v>
      </c>
      <c r="D8346" s="27" t="str">
        <f>VLOOKUP('Raw Data'!$C8346,'country description'!$A$2:$B$16,2,0)</f>
        <v>India</v>
      </c>
      <c r="E8346" s="27" t="s">
        <v>10868</v>
      </c>
      <c r="F8346" s="27" t="s">
        <v>15646</v>
      </c>
      <c r="G8346" s="27" t="s">
        <v>3098</v>
      </c>
      <c r="H8346" s="27" t="s">
        <v>18</v>
      </c>
      <c r="I8346" s="27" t="s">
        <v>19</v>
      </c>
      <c r="J8346" s="27" t="s">
        <v>19</v>
      </c>
      <c r="K8346" s="27">
        <v>3</v>
      </c>
      <c r="L8346" s="27">
        <v>268</v>
      </c>
      <c r="M8346" s="27">
        <v>1100</v>
      </c>
      <c r="N8346" s="27">
        <v>3.9</v>
      </c>
      <c r="O8346" s="27">
        <v>2018</v>
      </c>
      <c r="P8346" s="27">
        <v>3</v>
      </c>
      <c r="Q8346" s="27">
        <v>16</v>
      </c>
      <c r="R8346" s="28">
        <f>DATE('Raw Data'!$O8346,'Raw Data'!$P8346,'Raw Data'!$Q8346)</f>
        <v>43175</v>
      </c>
      <c r="S8346" s="27" t="str">
        <f>CONCATENATE(MID('Raw Data'!$H8346,FIND("(",'Raw Data'!$H8346)+1,FIND(")",'Raw Data'!$H8346)-FIND("(",'Raw Data'!$H8346)-1),"",'Raw Data'!$M8346)</f>
        <v>Rs.1100</v>
      </c>
      <c r="T8346" s="27">
        <f t="shared" si="130"/>
        <v>1</v>
      </c>
      <c r="U8346" s="29">
        <f>'Raw Data'!$M8346*'Raw Data'!$T8346</f>
        <v>1100</v>
      </c>
    </row>
    <row r="8347" spans="1:21" x14ac:dyDescent="0.3">
      <c r="A8347" s="20">
        <v>15309</v>
      </c>
      <c r="B8347" s="27" t="s">
        <v>14925</v>
      </c>
      <c r="C8347" s="27">
        <v>1</v>
      </c>
      <c r="D8347" s="27" t="str">
        <f>VLOOKUP('Raw Data'!$C8347,'country description'!$A$2:$B$16,2,0)</f>
        <v>India</v>
      </c>
      <c r="E8347" s="27" t="s">
        <v>15187</v>
      </c>
      <c r="F8347" s="27" t="s">
        <v>15647</v>
      </c>
      <c r="G8347" s="27" t="s">
        <v>407</v>
      </c>
      <c r="H8347" s="27" t="s">
        <v>18</v>
      </c>
      <c r="I8347" s="27" t="s">
        <v>19</v>
      </c>
      <c r="J8347" s="27" t="s">
        <v>19</v>
      </c>
      <c r="K8347" s="27">
        <v>2</v>
      </c>
      <c r="L8347" s="27">
        <v>153</v>
      </c>
      <c r="M8347" s="27">
        <v>800</v>
      </c>
      <c r="N8347" s="27">
        <v>3.7</v>
      </c>
      <c r="O8347" s="27">
        <v>2013</v>
      </c>
      <c r="P8347" s="27">
        <v>3</v>
      </c>
      <c r="Q8347" s="27">
        <v>28</v>
      </c>
      <c r="R8347" s="28">
        <f>DATE('Raw Data'!$O8347,'Raw Data'!$P8347,'Raw Data'!$Q8347)</f>
        <v>41361</v>
      </c>
      <c r="S8347" s="27" t="str">
        <f>CONCATENATE(MID('Raw Data'!$H8347,FIND("(",'Raw Data'!$H8347)+1,FIND(")",'Raw Data'!$H8347)-FIND("(",'Raw Data'!$H8347)-1),"",'Raw Data'!$M8347)</f>
        <v>Rs.800</v>
      </c>
      <c r="T8347" s="27">
        <f t="shared" si="130"/>
        <v>1</v>
      </c>
      <c r="U8347" s="29">
        <f>'Raw Data'!$M8347*'Raw Data'!$T8347</f>
        <v>800</v>
      </c>
    </row>
    <row r="8348" spans="1:21" x14ac:dyDescent="0.3">
      <c r="A8348" s="20">
        <v>15078</v>
      </c>
      <c r="B8348" s="27" t="s">
        <v>499</v>
      </c>
      <c r="C8348" s="27">
        <v>1</v>
      </c>
      <c r="D8348" s="27" t="str">
        <f>VLOOKUP('Raw Data'!$C8348,'country description'!$A$2:$B$16,2,0)</f>
        <v>India</v>
      </c>
      <c r="E8348" s="27" t="s">
        <v>15187</v>
      </c>
      <c r="F8348" s="27" t="s">
        <v>15648</v>
      </c>
      <c r="G8348" s="27" t="s">
        <v>500</v>
      </c>
      <c r="H8348" s="27" t="s">
        <v>18</v>
      </c>
      <c r="I8348" s="27" t="s">
        <v>19</v>
      </c>
      <c r="J8348" s="27" t="s">
        <v>19</v>
      </c>
      <c r="K8348" s="27">
        <v>2</v>
      </c>
      <c r="L8348" s="27">
        <v>86</v>
      </c>
      <c r="M8348" s="27">
        <v>700</v>
      </c>
      <c r="N8348" s="27">
        <v>3.6</v>
      </c>
      <c r="O8348" s="27">
        <v>2016</v>
      </c>
      <c r="P8348" s="27">
        <v>3</v>
      </c>
      <c r="Q8348" s="27">
        <v>14</v>
      </c>
      <c r="R8348" s="28">
        <f>DATE('Raw Data'!$O8348,'Raw Data'!$P8348,'Raw Data'!$Q8348)</f>
        <v>42443</v>
      </c>
      <c r="S8348" s="27" t="str">
        <f>CONCATENATE(MID('Raw Data'!$H8348,FIND("(",'Raw Data'!$H8348)+1,FIND(")",'Raw Data'!$H8348)-FIND("(",'Raw Data'!$H8348)-1),"",'Raw Data'!$M8348)</f>
        <v>Rs.700</v>
      </c>
      <c r="T8348" s="27">
        <f t="shared" si="130"/>
        <v>1</v>
      </c>
      <c r="U8348" s="29">
        <f>'Raw Data'!$M8348*'Raw Data'!$T8348</f>
        <v>700</v>
      </c>
    </row>
    <row r="8349" spans="1:21" x14ac:dyDescent="0.3">
      <c r="A8349" s="20">
        <v>15497</v>
      </c>
      <c r="B8349" s="27" t="s">
        <v>15649</v>
      </c>
      <c r="C8349" s="27">
        <v>1</v>
      </c>
      <c r="D8349" s="27" t="str">
        <f>VLOOKUP('Raw Data'!$C8349,'country description'!$A$2:$B$16,2,0)</f>
        <v>India</v>
      </c>
      <c r="E8349" s="27" t="s">
        <v>15187</v>
      </c>
      <c r="F8349" s="27" t="s">
        <v>15650</v>
      </c>
      <c r="G8349" s="27" t="s">
        <v>1993</v>
      </c>
      <c r="H8349" s="27" t="s">
        <v>18</v>
      </c>
      <c r="I8349" s="27" t="s">
        <v>19</v>
      </c>
      <c r="J8349" s="27" t="s">
        <v>19</v>
      </c>
      <c r="K8349" s="27">
        <v>2</v>
      </c>
      <c r="L8349" s="27">
        <v>210</v>
      </c>
      <c r="M8349" s="27">
        <v>800</v>
      </c>
      <c r="N8349" s="27">
        <v>4.2</v>
      </c>
      <c r="O8349" s="27">
        <v>2012</v>
      </c>
      <c r="P8349" s="27">
        <v>3</v>
      </c>
      <c r="Q8349" s="27">
        <v>27</v>
      </c>
      <c r="R8349" s="28">
        <f>DATE('Raw Data'!$O8349,'Raw Data'!$P8349,'Raw Data'!$Q8349)</f>
        <v>40995</v>
      </c>
      <c r="S8349" s="27" t="str">
        <f>CONCATENATE(MID('Raw Data'!$H8349,FIND("(",'Raw Data'!$H8349)+1,FIND(")",'Raw Data'!$H8349)-FIND("(",'Raw Data'!$H8349)-1),"",'Raw Data'!$M8349)</f>
        <v>Rs.800</v>
      </c>
      <c r="T8349" s="27">
        <f t="shared" si="130"/>
        <v>1</v>
      </c>
      <c r="U8349" s="29">
        <f>'Raw Data'!$M8349*'Raw Data'!$T8349</f>
        <v>800</v>
      </c>
    </row>
    <row r="8350" spans="1:21" x14ac:dyDescent="0.3">
      <c r="A8350" s="20">
        <v>18318116</v>
      </c>
      <c r="B8350" s="27" t="s">
        <v>15651</v>
      </c>
      <c r="C8350" s="27">
        <v>1</v>
      </c>
      <c r="D8350" s="27" t="str">
        <f>VLOOKUP('Raw Data'!$C8350,'country description'!$A$2:$B$16,2,0)</f>
        <v>India</v>
      </c>
      <c r="E8350" s="27" t="s">
        <v>14770</v>
      </c>
      <c r="F8350" s="27" t="s">
        <v>15652</v>
      </c>
      <c r="G8350" s="27" t="s">
        <v>15653</v>
      </c>
      <c r="H8350" s="27" t="s">
        <v>18</v>
      </c>
      <c r="I8350" s="27" t="s">
        <v>19</v>
      </c>
      <c r="J8350" s="27" t="s">
        <v>19</v>
      </c>
      <c r="K8350" s="27">
        <v>3</v>
      </c>
      <c r="L8350" s="27">
        <v>536</v>
      </c>
      <c r="M8350" s="27">
        <v>1200</v>
      </c>
      <c r="N8350" s="27">
        <v>4</v>
      </c>
      <c r="O8350" s="27">
        <v>2015</v>
      </c>
      <c r="P8350" s="27">
        <v>3</v>
      </c>
      <c r="Q8350" s="27">
        <v>3</v>
      </c>
      <c r="R8350" s="28">
        <f>DATE('Raw Data'!$O8350,'Raw Data'!$P8350,'Raw Data'!$Q8350)</f>
        <v>42066</v>
      </c>
      <c r="S8350" s="27" t="str">
        <f>CONCATENATE(MID('Raw Data'!$H8350,FIND("(",'Raw Data'!$H8350)+1,FIND(")",'Raw Data'!$H8350)-FIND("(",'Raw Data'!$H8350)-1),"",'Raw Data'!$M8350)</f>
        <v>Rs.1200</v>
      </c>
      <c r="T8350" s="27">
        <f t="shared" si="130"/>
        <v>1</v>
      </c>
      <c r="U8350" s="29">
        <f>'Raw Data'!$M8350*'Raw Data'!$T8350</f>
        <v>1200</v>
      </c>
    </row>
    <row r="8351" spans="1:21" x14ac:dyDescent="0.3">
      <c r="A8351" s="20">
        <v>3600252</v>
      </c>
      <c r="B8351" s="27" t="s">
        <v>15654</v>
      </c>
      <c r="C8351" s="27">
        <v>1</v>
      </c>
      <c r="D8351" s="27" t="str">
        <f>VLOOKUP('Raw Data'!$C8351,'country description'!$A$2:$B$16,2,0)</f>
        <v>India</v>
      </c>
      <c r="E8351" s="27" t="s">
        <v>10689</v>
      </c>
      <c r="F8351" s="27" t="s">
        <v>15655</v>
      </c>
      <c r="G8351" s="27" t="s">
        <v>15656</v>
      </c>
      <c r="H8351" s="27" t="s">
        <v>18</v>
      </c>
      <c r="I8351" s="27" t="s">
        <v>19</v>
      </c>
      <c r="J8351" s="27" t="s">
        <v>19</v>
      </c>
      <c r="K8351" s="27">
        <v>1</v>
      </c>
      <c r="L8351" s="27">
        <v>139</v>
      </c>
      <c r="M8351" s="27">
        <v>290</v>
      </c>
      <c r="N8351" s="27">
        <v>3.4</v>
      </c>
      <c r="O8351" s="27">
        <v>2011</v>
      </c>
      <c r="P8351" s="27">
        <v>3</v>
      </c>
      <c r="Q8351" s="27">
        <v>7</v>
      </c>
      <c r="R8351" s="28">
        <f>DATE('Raw Data'!$O8351,'Raw Data'!$P8351,'Raw Data'!$Q8351)</f>
        <v>40609</v>
      </c>
      <c r="S8351" s="27" t="str">
        <f>CONCATENATE(MID('Raw Data'!$H8351,FIND("(",'Raw Data'!$H8351)+1,FIND(")",'Raw Data'!$H8351)-FIND("(",'Raw Data'!$H8351)-1),"",'Raw Data'!$M8351)</f>
        <v>Rs.290</v>
      </c>
      <c r="T8351" s="27">
        <f t="shared" si="130"/>
        <v>1</v>
      </c>
      <c r="U8351" s="29">
        <f>'Raw Data'!$M8351*'Raw Data'!$T8351</f>
        <v>290</v>
      </c>
    </row>
    <row r="8352" spans="1:21" x14ac:dyDescent="0.3">
      <c r="A8352" s="20">
        <v>3600022</v>
      </c>
      <c r="B8352" s="27" t="s">
        <v>15657</v>
      </c>
      <c r="C8352" s="27">
        <v>1</v>
      </c>
      <c r="D8352" s="27" t="str">
        <f>VLOOKUP('Raw Data'!$C8352,'country description'!$A$2:$B$16,2,0)</f>
        <v>India</v>
      </c>
      <c r="E8352" s="27" t="s">
        <v>10689</v>
      </c>
      <c r="F8352" s="27" t="s">
        <v>15658</v>
      </c>
      <c r="G8352" s="27" t="s">
        <v>11081</v>
      </c>
      <c r="H8352" s="27" t="s">
        <v>18</v>
      </c>
      <c r="I8352" s="27" t="s">
        <v>19</v>
      </c>
      <c r="J8352" s="27" t="s">
        <v>19</v>
      </c>
      <c r="K8352" s="27">
        <v>3</v>
      </c>
      <c r="L8352" s="27">
        <v>270</v>
      </c>
      <c r="M8352" s="27">
        <v>1000</v>
      </c>
      <c r="N8352" s="27">
        <v>3.6</v>
      </c>
      <c r="O8352" s="27">
        <v>2012</v>
      </c>
      <c r="P8352" s="27">
        <v>3</v>
      </c>
      <c r="Q8352" s="27">
        <v>19</v>
      </c>
      <c r="R8352" s="28">
        <f>DATE('Raw Data'!$O8352,'Raw Data'!$P8352,'Raw Data'!$Q8352)</f>
        <v>40987</v>
      </c>
      <c r="S8352" s="27" t="str">
        <f>CONCATENATE(MID('Raw Data'!$H8352,FIND("(",'Raw Data'!$H8352)+1,FIND(")",'Raw Data'!$H8352)-FIND("(",'Raw Data'!$H8352)-1),"",'Raw Data'!$M8352)</f>
        <v>Rs.1000</v>
      </c>
      <c r="T8352" s="27">
        <f t="shared" si="130"/>
        <v>1</v>
      </c>
      <c r="U8352" s="29">
        <f>'Raw Data'!$M8352*'Raw Data'!$T8352</f>
        <v>1000</v>
      </c>
    </row>
    <row r="8353" spans="1:21" x14ac:dyDescent="0.3">
      <c r="A8353" s="20">
        <v>3300057</v>
      </c>
      <c r="B8353" s="27" t="s">
        <v>15659</v>
      </c>
      <c r="C8353" s="27">
        <v>1</v>
      </c>
      <c r="D8353" s="27" t="str">
        <f>VLOOKUP('Raw Data'!$C8353,'country description'!$A$2:$B$16,2,0)</f>
        <v>India</v>
      </c>
      <c r="E8353" s="27" t="s">
        <v>10920</v>
      </c>
      <c r="F8353" s="27" t="s">
        <v>15660</v>
      </c>
      <c r="G8353" s="27" t="s">
        <v>758</v>
      </c>
      <c r="H8353" s="27" t="s">
        <v>18</v>
      </c>
      <c r="I8353" s="27" t="s">
        <v>19</v>
      </c>
      <c r="J8353" s="27" t="s">
        <v>19</v>
      </c>
      <c r="K8353" s="27">
        <v>3</v>
      </c>
      <c r="L8353" s="27">
        <v>306</v>
      </c>
      <c r="M8353" s="27">
        <v>1000</v>
      </c>
      <c r="N8353" s="27">
        <v>4</v>
      </c>
      <c r="O8353" s="27">
        <v>2018</v>
      </c>
      <c r="P8353" s="27">
        <v>3</v>
      </c>
      <c r="Q8353" s="27">
        <v>25</v>
      </c>
      <c r="R8353" s="28">
        <f>DATE('Raw Data'!$O8353,'Raw Data'!$P8353,'Raw Data'!$Q8353)</f>
        <v>43184</v>
      </c>
      <c r="S8353" s="27" t="str">
        <f>CONCATENATE(MID('Raw Data'!$H8353,FIND("(",'Raw Data'!$H8353)+1,FIND(")",'Raw Data'!$H8353)-FIND("(",'Raw Data'!$H8353)-1),"",'Raw Data'!$M8353)</f>
        <v>Rs.1000</v>
      </c>
      <c r="T8353" s="27">
        <f t="shared" si="130"/>
        <v>1</v>
      </c>
      <c r="U8353" s="29">
        <f>'Raw Data'!$M8353*'Raw Data'!$T8353</f>
        <v>1000</v>
      </c>
    </row>
    <row r="8354" spans="1:21" x14ac:dyDescent="0.3">
      <c r="A8354" s="20">
        <v>1600205</v>
      </c>
      <c r="B8354" s="27" t="s">
        <v>15661</v>
      </c>
      <c r="C8354" s="27">
        <v>1</v>
      </c>
      <c r="D8354" s="27" t="str">
        <f>VLOOKUP('Raw Data'!$C8354,'country description'!$A$2:$B$16,2,0)</f>
        <v>India</v>
      </c>
      <c r="E8354" s="27" t="s">
        <v>2369</v>
      </c>
      <c r="F8354" s="27" t="s">
        <v>15662</v>
      </c>
      <c r="G8354" s="27" t="s">
        <v>6383</v>
      </c>
      <c r="H8354" s="27" t="s">
        <v>18</v>
      </c>
      <c r="I8354" s="27" t="s">
        <v>19</v>
      </c>
      <c r="J8354" s="27" t="s">
        <v>19</v>
      </c>
      <c r="K8354" s="27">
        <v>1</v>
      </c>
      <c r="L8354" s="27">
        <v>218</v>
      </c>
      <c r="M8354" s="27">
        <v>100</v>
      </c>
      <c r="N8354" s="27">
        <v>3.9</v>
      </c>
      <c r="O8354" s="27">
        <v>2011</v>
      </c>
      <c r="P8354" s="27">
        <v>3</v>
      </c>
      <c r="Q8354" s="27">
        <v>1</v>
      </c>
      <c r="R8354" s="28">
        <f>DATE('Raw Data'!$O8354,'Raw Data'!$P8354,'Raw Data'!$Q8354)</f>
        <v>40603</v>
      </c>
      <c r="S8354" s="27" t="str">
        <f>CONCATENATE(MID('Raw Data'!$H8354,FIND("(",'Raw Data'!$H8354)+1,FIND(")",'Raw Data'!$H8354)-FIND("(",'Raw Data'!$H8354)-1),"",'Raw Data'!$M8354)</f>
        <v>Rs.100</v>
      </c>
      <c r="T8354" s="27">
        <f t="shared" si="130"/>
        <v>1</v>
      </c>
      <c r="U8354" s="29">
        <f>'Raw Data'!$M8354*'Raw Data'!$T8354</f>
        <v>100</v>
      </c>
    </row>
    <row r="8355" spans="1:21" x14ac:dyDescent="0.3">
      <c r="A8355" s="20">
        <v>18277165</v>
      </c>
      <c r="B8355" s="27" t="s">
        <v>15663</v>
      </c>
      <c r="C8355" s="27">
        <v>1</v>
      </c>
      <c r="D8355" s="27" t="str">
        <f>VLOOKUP('Raw Data'!$C8355,'country description'!$A$2:$B$16,2,0)</f>
        <v>India</v>
      </c>
      <c r="E8355" s="27" t="s">
        <v>14</v>
      </c>
      <c r="F8355" s="27" t="s">
        <v>15664</v>
      </c>
      <c r="G8355" s="27" t="s">
        <v>1868</v>
      </c>
      <c r="H8355" s="27" t="s">
        <v>18</v>
      </c>
      <c r="I8355" s="27" t="s">
        <v>24</v>
      </c>
      <c r="J8355" s="27" t="s">
        <v>19</v>
      </c>
      <c r="K8355" s="27">
        <v>4</v>
      </c>
      <c r="L8355" s="27">
        <v>278</v>
      </c>
      <c r="M8355" s="27">
        <v>2100</v>
      </c>
      <c r="N8355" s="27">
        <v>4.0999999999999996</v>
      </c>
      <c r="O8355" s="27">
        <v>2012</v>
      </c>
      <c r="P8355" s="27">
        <v>6</v>
      </c>
      <c r="Q8355" s="27">
        <v>10</v>
      </c>
      <c r="R8355" s="28">
        <f>DATE('Raw Data'!$O8355,'Raw Data'!$P8355,'Raw Data'!$Q8355)</f>
        <v>41070</v>
      </c>
      <c r="S8355" s="27" t="str">
        <f>CONCATENATE(MID('Raw Data'!$H8355,FIND("(",'Raw Data'!$H8355)+1,FIND(")",'Raw Data'!$H8355)-FIND("(",'Raw Data'!$H8355)-1),"",'Raw Data'!$M8355)</f>
        <v>Rs.2100</v>
      </c>
      <c r="T8355" s="27">
        <f t="shared" si="130"/>
        <v>1</v>
      </c>
      <c r="U8355" s="29">
        <f>'Raw Data'!$M8355*'Raw Data'!$T8355</f>
        <v>2100</v>
      </c>
    </row>
    <row r="8356" spans="1:21" x14ac:dyDescent="0.3">
      <c r="A8356" s="20">
        <v>4000030</v>
      </c>
      <c r="B8356" s="27" t="s">
        <v>10407</v>
      </c>
      <c r="C8356" s="27">
        <v>1</v>
      </c>
      <c r="D8356" s="27" t="str">
        <f>VLOOKUP('Raw Data'!$C8356,'country description'!$A$2:$B$16,2,0)</f>
        <v>India</v>
      </c>
      <c r="E8356" s="27" t="s">
        <v>10678</v>
      </c>
      <c r="F8356" s="27" t="s">
        <v>15665</v>
      </c>
      <c r="G8356" s="27" t="s">
        <v>938</v>
      </c>
      <c r="H8356" s="27" t="s">
        <v>18</v>
      </c>
      <c r="I8356" s="27" t="s">
        <v>19</v>
      </c>
      <c r="J8356" s="27" t="s">
        <v>19</v>
      </c>
      <c r="K8356" s="27">
        <v>2</v>
      </c>
      <c r="L8356" s="27">
        <v>74</v>
      </c>
      <c r="M8356" s="27">
        <v>600</v>
      </c>
      <c r="N8356" s="27">
        <v>3.3</v>
      </c>
      <c r="O8356" s="27">
        <v>2012</v>
      </c>
      <c r="P8356" s="27">
        <v>3</v>
      </c>
      <c r="Q8356" s="27">
        <v>21</v>
      </c>
      <c r="R8356" s="28">
        <f>DATE('Raw Data'!$O8356,'Raw Data'!$P8356,'Raw Data'!$Q8356)</f>
        <v>40989</v>
      </c>
      <c r="S8356" s="27" t="str">
        <f>CONCATENATE(MID('Raw Data'!$H8356,FIND("(",'Raw Data'!$H8356)+1,FIND(")",'Raw Data'!$H8356)-FIND("(",'Raw Data'!$H8356)-1),"",'Raw Data'!$M8356)</f>
        <v>Rs.600</v>
      </c>
      <c r="T8356" s="27">
        <f t="shared" si="130"/>
        <v>1</v>
      </c>
      <c r="U8356" s="29">
        <f>'Raw Data'!$M8356*'Raw Data'!$T8356</f>
        <v>600</v>
      </c>
    </row>
    <row r="8357" spans="1:21" x14ac:dyDescent="0.3">
      <c r="A8357" s="20">
        <v>3700010</v>
      </c>
      <c r="B8357" s="27" t="s">
        <v>15666</v>
      </c>
      <c r="C8357" s="27">
        <v>1</v>
      </c>
      <c r="D8357" s="27" t="str">
        <f>VLOOKUP('Raw Data'!$C8357,'country description'!$A$2:$B$16,2,0)</f>
        <v>India</v>
      </c>
      <c r="E8357" s="27" t="s">
        <v>2377</v>
      </c>
      <c r="F8357" s="27" t="s">
        <v>15667</v>
      </c>
      <c r="G8357" s="27" t="s">
        <v>464</v>
      </c>
      <c r="H8357" s="27" t="s">
        <v>18</v>
      </c>
      <c r="I8357" s="27" t="s">
        <v>19</v>
      </c>
      <c r="J8357" s="27" t="s">
        <v>19</v>
      </c>
      <c r="K8357" s="27">
        <v>1</v>
      </c>
      <c r="L8357" s="27">
        <v>173</v>
      </c>
      <c r="M8357" s="27">
        <v>150</v>
      </c>
      <c r="N8357" s="27">
        <v>3.8</v>
      </c>
      <c r="O8357" s="27">
        <v>2010</v>
      </c>
      <c r="P8357" s="27">
        <v>3</v>
      </c>
      <c r="Q8357" s="27">
        <v>16</v>
      </c>
      <c r="R8357" s="28">
        <f>DATE('Raw Data'!$O8357,'Raw Data'!$P8357,'Raw Data'!$Q8357)</f>
        <v>40253</v>
      </c>
      <c r="S8357" s="27" t="str">
        <f>CONCATENATE(MID('Raw Data'!$H8357,FIND("(",'Raw Data'!$H8357)+1,FIND(")",'Raw Data'!$H8357)-FIND("(",'Raw Data'!$H8357)-1),"",'Raw Data'!$M8357)</f>
        <v>Rs.150</v>
      </c>
      <c r="T8357" s="27">
        <f t="shared" si="130"/>
        <v>1</v>
      </c>
      <c r="U8357" s="29">
        <f>'Raw Data'!$M8357*'Raw Data'!$T8357</f>
        <v>150</v>
      </c>
    </row>
    <row r="8358" spans="1:21" x14ac:dyDescent="0.3">
      <c r="A8358" s="20">
        <v>18255125</v>
      </c>
      <c r="B8358" s="27" t="s">
        <v>15668</v>
      </c>
      <c r="C8358" s="27">
        <v>1</v>
      </c>
      <c r="D8358" s="27" t="str">
        <f>VLOOKUP('Raw Data'!$C8358,'country description'!$A$2:$B$16,2,0)</f>
        <v>India</v>
      </c>
      <c r="E8358" s="27" t="s">
        <v>14</v>
      </c>
      <c r="F8358" s="27" t="s">
        <v>15669</v>
      </c>
      <c r="G8358" s="27" t="s">
        <v>1875</v>
      </c>
      <c r="H8358" s="27" t="s">
        <v>18</v>
      </c>
      <c r="I8358" s="27" t="s">
        <v>19</v>
      </c>
      <c r="J8358" s="27" t="s">
        <v>19</v>
      </c>
      <c r="K8358" s="27">
        <v>4</v>
      </c>
      <c r="L8358" s="27">
        <v>199</v>
      </c>
      <c r="M8358" s="27">
        <v>2100</v>
      </c>
      <c r="N8358" s="27">
        <v>3.8</v>
      </c>
      <c r="O8358" s="27">
        <v>2013</v>
      </c>
      <c r="P8358" s="27">
        <v>4</v>
      </c>
      <c r="Q8358" s="27">
        <v>7</v>
      </c>
      <c r="R8358" s="28">
        <f>DATE('Raw Data'!$O8358,'Raw Data'!$P8358,'Raw Data'!$Q8358)</f>
        <v>41371</v>
      </c>
      <c r="S8358" s="27" t="str">
        <f>CONCATENATE(MID('Raw Data'!$H8358,FIND("(",'Raw Data'!$H8358)+1,FIND(")",'Raw Data'!$H8358)-FIND("(",'Raw Data'!$H8358)-1),"",'Raw Data'!$M8358)</f>
        <v>Rs.2100</v>
      </c>
      <c r="T8358" s="27">
        <f t="shared" si="130"/>
        <v>1</v>
      </c>
      <c r="U8358" s="29">
        <f>'Raw Data'!$M8358*'Raw Data'!$T8358</f>
        <v>2100</v>
      </c>
    </row>
    <row r="8359" spans="1:21" x14ac:dyDescent="0.3">
      <c r="A8359" s="20">
        <v>2700010</v>
      </c>
      <c r="B8359" s="27" t="s">
        <v>15670</v>
      </c>
      <c r="C8359" s="27">
        <v>1</v>
      </c>
      <c r="D8359" s="27" t="str">
        <f>VLOOKUP('Raw Data'!$C8359,'country description'!$A$2:$B$16,2,0)</f>
        <v>India</v>
      </c>
      <c r="E8359" s="27" t="s">
        <v>15131</v>
      </c>
      <c r="F8359" s="27" t="s">
        <v>15671</v>
      </c>
      <c r="G8359" s="27" t="s">
        <v>455</v>
      </c>
      <c r="H8359" s="27" t="s">
        <v>18</v>
      </c>
      <c r="I8359" s="27" t="s">
        <v>19</v>
      </c>
      <c r="J8359" s="27" t="s">
        <v>19</v>
      </c>
      <c r="K8359" s="27">
        <v>2</v>
      </c>
      <c r="L8359" s="27">
        <v>117</v>
      </c>
      <c r="M8359" s="27">
        <v>650</v>
      </c>
      <c r="N8359" s="27">
        <v>3.4</v>
      </c>
      <c r="O8359" s="27">
        <v>2012</v>
      </c>
      <c r="P8359" s="27">
        <v>3</v>
      </c>
      <c r="Q8359" s="27">
        <v>25</v>
      </c>
      <c r="R8359" s="28">
        <f>DATE('Raw Data'!$O8359,'Raw Data'!$P8359,'Raw Data'!$Q8359)</f>
        <v>40993</v>
      </c>
      <c r="S8359" s="27" t="str">
        <f>CONCATENATE(MID('Raw Data'!$H8359,FIND("(",'Raw Data'!$H8359)+1,FIND(")",'Raw Data'!$H8359)-FIND("(",'Raw Data'!$H8359)-1),"",'Raw Data'!$M8359)</f>
        <v>Rs.650</v>
      </c>
      <c r="T8359" s="27">
        <f t="shared" si="130"/>
        <v>1</v>
      </c>
      <c r="U8359" s="29">
        <f>'Raw Data'!$M8359*'Raw Data'!$T8359</f>
        <v>650</v>
      </c>
    </row>
    <row r="8360" spans="1:21" x14ac:dyDescent="0.3">
      <c r="A8360" s="20">
        <v>2700007</v>
      </c>
      <c r="B8360" s="27" t="s">
        <v>15672</v>
      </c>
      <c r="C8360" s="27">
        <v>1</v>
      </c>
      <c r="D8360" s="27" t="str">
        <f>VLOOKUP('Raw Data'!$C8360,'country description'!$A$2:$B$16,2,0)</f>
        <v>India</v>
      </c>
      <c r="E8360" s="27" t="s">
        <v>15131</v>
      </c>
      <c r="F8360" s="27" t="s">
        <v>15673</v>
      </c>
      <c r="G8360" s="27" t="s">
        <v>15674</v>
      </c>
      <c r="H8360" s="27" t="s">
        <v>18</v>
      </c>
      <c r="I8360" s="27" t="s">
        <v>19</v>
      </c>
      <c r="J8360" s="27" t="s">
        <v>19</v>
      </c>
      <c r="K8360" s="27">
        <v>1</v>
      </c>
      <c r="L8360" s="27">
        <v>370</v>
      </c>
      <c r="M8360" s="27">
        <v>450</v>
      </c>
      <c r="N8360" s="27">
        <v>4</v>
      </c>
      <c r="O8360" s="27">
        <v>2015</v>
      </c>
      <c r="P8360" s="27">
        <v>3</v>
      </c>
      <c r="Q8360" s="27">
        <v>27</v>
      </c>
      <c r="R8360" s="28">
        <f>DATE('Raw Data'!$O8360,'Raw Data'!$P8360,'Raw Data'!$Q8360)</f>
        <v>42090</v>
      </c>
      <c r="S8360" s="27" t="str">
        <f>CONCATENATE(MID('Raw Data'!$H8360,FIND("(",'Raw Data'!$H8360)+1,FIND(")",'Raw Data'!$H8360)-FIND("(",'Raw Data'!$H8360)-1),"",'Raw Data'!$M8360)</f>
        <v>Rs.450</v>
      </c>
      <c r="T8360" s="27">
        <f t="shared" si="130"/>
        <v>1</v>
      </c>
      <c r="U8360" s="29">
        <f>'Raw Data'!$M8360*'Raw Data'!$T8360</f>
        <v>450</v>
      </c>
    </row>
    <row r="8361" spans="1:21" x14ac:dyDescent="0.3">
      <c r="A8361" s="20">
        <v>2700019</v>
      </c>
      <c r="B8361" s="27" t="s">
        <v>15675</v>
      </c>
      <c r="C8361" s="27">
        <v>1</v>
      </c>
      <c r="D8361" s="27" t="str">
        <f>VLOOKUP('Raw Data'!$C8361,'country description'!$A$2:$B$16,2,0)</f>
        <v>India</v>
      </c>
      <c r="E8361" s="27" t="s">
        <v>15131</v>
      </c>
      <c r="F8361" s="27" t="s">
        <v>15676</v>
      </c>
      <c r="G8361" s="27" t="s">
        <v>15677</v>
      </c>
      <c r="H8361" s="27" t="s">
        <v>18</v>
      </c>
      <c r="I8361" s="27" t="s">
        <v>19</v>
      </c>
      <c r="J8361" s="27" t="s">
        <v>19</v>
      </c>
      <c r="K8361" s="27">
        <v>3</v>
      </c>
      <c r="L8361" s="27">
        <v>116</v>
      </c>
      <c r="M8361" s="27">
        <v>1000</v>
      </c>
      <c r="N8361" s="27">
        <v>3.7</v>
      </c>
      <c r="O8361" s="27">
        <v>2013</v>
      </c>
      <c r="P8361" s="27">
        <v>3</v>
      </c>
      <c r="Q8361" s="27">
        <v>5</v>
      </c>
      <c r="R8361" s="28">
        <f>DATE('Raw Data'!$O8361,'Raw Data'!$P8361,'Raw Data'!$Q8361)</f>
        <v>41338</v>
      </c>
      <c r="S8361" s="27" t="str">
        <f>CONCATENATE(MID('Raw Data'!$H8361,FIND("(",'Raw Data'!$H8361)+1,FIND(")",'Raw Data'!$H8361)-FIND("(",'Raw Data'!$H8361)-1),"",'Raw Data'!$M8361)</f>
        <v>Rs.1000</v>
      </c>
      <c r="T8361" s="27">
        <f t="shared" si="130"/>
        <v>1</v>
      </c>
      <c r="U8361" s="29">
        <f>'Raw Data'!$M8361*'Raw Data'!$T8361</f>
        <v>1000</v>
      </c>
    </row>
    <row r="8362" spans="1:21" x14ac:dyDescent="0.3">
      <c r="A8362" s="20">
        <v>2700044</v>
      </c>
      <c r="B8362" s="27" t="s">
        <v>5320</v>
      </c>
      <c r="C8362" s="27">
        <v>1</v>
      </c>
      <c r="D8362" s="27" t="str">
        <f>VLOOKUP('Raw Data'!$C8362,'country description'!$A$2:$B$16,2,0)</f>
        <v>India</v>
      </c>
      <c r="E8362" s="27" t="s">
        <v>15131</v>
      </c>
      <c r="F8362" s="27" t="s">
        <v>15678</v>
      </c>
      <c r="G8362" s="27" t="s">
        <v>424</v>
      </c>
      <c r="H8362" s="27" t="s">
        <v>18</v>
      </c>
      <c r="I8362" s="27" t="s">
        <v>19</v>
      </c>
      <c r="J8362" s="27" t="s">
        <v>19</v>
      </c>
      <c r="K8362" s="27">
        <v>2</v>
      </c>
      <c r="L8362" s="27">
        <v>125</v>
      </c>
      <c r="M8362" s="27">
        <v>500</v>
      </c>
      <c r="N8362" s="27">
        <v>3.2</v>
      </c>
      <c r="O8362" s="27">
        <v>2015</v>
      </c>
      <c r="P8362" s="27">
        <v>3</v>
      </c>
      <c r="Q8362" s="27">
        <v>18</v>
      </c>
      <c r="R8362" s="28">
        <f>DATE('Raw Data'!$O8362,'Raw Data'!$P8362,'Raw Data'!$Q8362)</f>
        <v>42081</v>
      </c>
      <c r="S8362" s="27" t="str">
        <f>CONCATENATE(MID('Raw Data'!$H8362,FIND("(",'Raw Data'!$H8362)+1,FIND(")",'Raw Data'!$H8362)-FIND("(",'Raw Data'!$H8362)-1),"",'Raw Data'!$M8362)</f>
        <v>Rs.500</v>
      </c>
      <c r="T8362" s="27">
        <f t="shared" si="130"/>
        <v>1</v>
      </c>
      <c r="U8362" s="29">
        <f>'Raw Data'!$M8362*'Raw Data'!$T8362</f>
        <v>500</v>
      </c>
    </row>
    <row r="8363" spans="1:21" x14ac:dyDescent="0.3">
      <c r="A8363" s="20">
        <v>2700059</v>
      </c>
      <c r="B8363" s="27" t="s">
        <v>15679</v>
      </c>
      <c r="C8363" s="27">
        <v>1</v>
      </c>
      <c r="D8363" s="27" t="str">
        <f>VLOOKUP('Raw Data'!$C8363,'country description'!$A$2:$B$16,2,0)</f>
        <v>India</v>
      </c>
      <c r="E8363" s="27" t="s">
        <v>15131</v>
      </c>
      <c r="F8363" s="27" t="s">
        <v>15680</v>
      </c>
      <c r="G8363" s="27" t="s">
        <v>589</v>
      </c>
      <c r="H8363" s="27" t="s">
        <v>18</v>
      </c>
      <c r="I8363" s="27" t="s">
        <v>19</v>
      </c>
      <c r="J8363" s="27" t="s">
        <v>19</v>
      </c>
      <c r="K8363" s="27">
        <v>1</v>
      </c>
      <c r="L8363" s="27">
        <v>112</v>
      </c>
      <c r="M8363" s="27">
        <v>200</v>
      </c>
      <c r="N8363" s="27">
        <v>3.5</v>
      </c>
      <c r="O8363" s="27">
        <v>2018</v>
      </c>
      <c r="P8363" s="27">
        <v>3</v>
      </c>
      <c r="Q8363" s="27">
        <v>24</v>
      </c>
      <c r="R8363" s="28">
        <f>DATE('Raw Data'!$O8363,'Raw Data'!$P8363,'Raw Data'!$Q8363)</f>
        <v>43183</v>
      </c>
      <c r="S8363" s="27" t="str">
        <f>CONCATENATE(MID('Raw Data'!$H8363,FIND("(",'Raw Data'!$H8363)+1,FIND(")",'Raw Data'!$H8363)-FIND("(",'Raw Data'!$H8363)-1),"",'Raw Data'!$M8363)</f>
        <v>Rs.200</v>
      </c>
      <c r="T8363" s="27">
        <f t="shared" si="130"/>
        <v>1</v>
      </c>
      <c r="U8363" s="29">
        <f>'Raw Data'!$M8363*'Raw Data'!$T8363</f>
        <v>200</v>
      </c>
    </row>
    <row r="8364" spans="1:21" x14ac:dyDescent="0.3">
      <c r="A8364" s="20">
        <v>2700085</v>
      </c>
      <c r="B8364" s="27" t="s">
        <v>15672</v>
      </c>
      <c r="C8364" s="27">
        <v>1</v>
      </c>
      <c r="D8364" s="27" t="str">
        <f>VLOOKUP('Raw Data'!$C8364,'country description'!$A$2:$B$16,2,0)</f>
        <v>India</v>
      </c>
      <c r="E8364" s="27" t="s">
        <v>15131</v>
      </c>
      <c r="F8364" s="27" t="s">
        <v>15204</v>
      </c>
      <c r="G8364" s="27" t="s">
        <v>15674</v>
      </c>
      <c r="H8364" s="27" t="s">
        <v>18</v>
      </c>
      <c r="I8364" s="27" t="s">
        <v>19</v>
      </c>
      <c r="J8364" s="27" t="s">
        <v>19</v>
      </c>
      <c r="K8364" s="27">
        <v>1</v>
      </c>
      <c r="L8364" s="27">
        <v>102</v>
      </c>
      <c r="M8364" s="27">
        <v>450</v>
      </c>
      <c r="N8364" s="27">
        <v>3.4</v>
      </c>
      <c r="O8364" s="27">
        <v>2011</v>
      </c>
      <c r="P8364" s="27">
        <v>3</v>
      </c>
      <c r="Q8364" s="27">
        <v>25</v>
      </c>
      <c r="R8364" s="28">
        <f>DATE('Raw Data'!$O8364,'Raw Data'!$P8364,'Raw Data'!$Q8364)</f>
        <v>40627</v>
      </c>
      <c r="S8364" s="27" t="str">
        <f>CONCATENATE(MID('Raw Data'!$H8364,FIND("(",'Raw Data'!$H8364)+1,FIND(")",'Raw Data'!$H8364)-FIND("(",'Raw Data'!$H8364)-1),"",'Raw Data'!$M8364)</f>
        <v>Rs.450</v>
      </c>
      <c r="T8364" s="27">
        <f t="shared" si="130"/>
        <v>1</v>
      </c>
      <c r="U8364" s="29">
        <f>'Raw Data'!$M8364*'Raw Data'!$T8364</f>
        <v>450</v>
      </c>
    </row>
    <row r="8365" spans="1:21" x14ac:dyDescent="0.3">
      <c r="A8365" s="20">
        <v>2700049</v>
      </c>
      <c r="B8365" s="27" t="s">
        <v>3723</v>
      </c>
      <c r="C8365" s="27">
        <v>1</v>
      </c>
      <c r="D8365" s="27" t="str">
        <f>VLOOKUP('Raw Data'!$C8365,'country description'!$A$2:$B$16,2,0)</f>
        <v>India</v>
      </c>
      <c r="E8365" s="27" t="s">
        <v>15131</v>
      </c>
      <c r="F8365" s="27" t="s">
        <v>15681</v>
      </c>
      <c r="G8365" s="27" t="s">
        <v>401</v>
      </c>
      <c r="H8365" s="27" t="s">
        <v>18</v>
      </c>
      <c r="I8365" s="27" t="s">
        <v>19</v>
      </c>
      <c r="J8365" s="27" t="s">
        <v>19</v>
      </c>
      <c r="K8365" s="27">
        <v>2</v>
      </c>
      <c r="L8365" s="27">
        <v>66</v>
      </c>
      <c r="M8365" s="27">
        <v>700</v>
      </c>
      <c r="N8365" s="27">
        <v>3.5</v>
      </c>
      <c r="O8365" s="27">
        <v>2014</v>
      </c>
      <c r="P8365" s="27">
        <v>3</v>
      </c>
      <c r="Q8365" s="27">
        <v>14</v>
      </c>
      <c r="R8365" s="28">
        <f>DATE('Raw Data'!$O8365,'Raw Data'!$P8365,'Raw Data'!$Q8365)</f>
        <v>41712</v>
      </c>
      <c r="S8365" s="27" t="str">
        <f>CONCATENATE(MID('Raw Data'!$H8365,FIND("(",'Raw Data'!$H8365)+1,FIND(")",'Raw Data'!$H8365)-FIND("(",'Raw Data'!$H8365)-1),"",'Raw Data'!$M8365)</f>
        <v>Rs.700</v>
      </c>
      <c r="T8365" s="27">
        <f t="shared" si="130"/>
        <v>1</v>
      </c>
      <c r="U8365" s="29">
        <f>'Raw Data'!$M8365*'Raw Data'!$T8365</f>
        <v>700</v>
      </c>
    </row>
    <row r="8366" spans="1:21" x14ac:dyDescent="0.3">
      <c r="A8366" s="20">
        <v>3200090</v>
      </c>
      <c r="B8366" s="27" t="s">
        <v>15682</v>
      </c>
      <c r="C8366" s="27">
        <v>1</v>
      </c>
      <c r="D8366" s="27" t="str">
        <f>VLOOKUP('Raw Data'!$C8366,'country description'!$A$2:$B$16,2,0)</f>
        <v>India</v>
      </c>
      <c r="E8366" s="27" t="s">
        <v>10196</v>
      </c>
      <c r="F8366" s="27" t="s">
        <v>15683</v>
      </c>
      <c r="G8366" s="27" t="s">
        <v>749</v>
      </c>
      <c r="H8366" s="27" t="s">
        <v>18</v>
      </c>
      <c r="I8366" s="27" t="s">
        <v>19</v>
      </c>
      <c r="J8366" s="27" t="s">
        <v>19</v>
      </c>
      <c r="K8366" s="27">
        <v>2</v>
      </c>
      <c r="L8366" s="27">
        <v>344</v>
      </c>
      <c r="M8366" s="27">
        <v>400</v>
      </c>
      <c r="N8366" s="27">
        <v>4.5</v>
      </c>
      <c r="O8366" s="27">
        <v>2015</v>
      </c>
      <c r="P8366" s="27">
        <v>3</v>
      </c>
      <c r="Q8366" s="27">
        <v>21</v>
      </c>
      <c r="R8366" s="28">
        <f>DATE('Raw Data'!$O8366,'Raw Data'!$P8366,'Raw Data'!$Q8366)</f>
        <v>42084</v>
      </c>
      <c r="S8366" s="27" t="str">
        <f>CONCATENATE(MID('Raw Data'!$H8366,FIND("(",'Raw Data'!$H8366)+1,FIND(")",'Raw Data'!$H8366)-FIND("(",'Raw Data'!$H8366)-1),"",'Raw Data'!$M8366)</f>
        <v>Rs.400</v>
      </c>
      <c r="T8366" s="27">
        <f t="shared" si="130"/>
        <v>1</v>
      </c>
      <c r="U8366" s="29">
        <f>'Raw Data'!$M8366*'Raw Data'!$T8366</f>
        <v>400</v>
      </c>
    </row>
    <row r="8367" spans="1:21" x14ac:dyDescent="0.3">
      <c r="A8367" s="20">
        <v>3900050</v>
      </c>
      <c r="B8367" s="27" t="s">
        <v>15684</v>
      </c>
      <c r="C8367" s="27">
        <v>1</v>
      </c>
      <c r="D8367" s="27" t="str">
        <f>VLOOKUP('Raw Data'!$C8367,'country description'!$A$2:$B$16,2,0)</f>
        <v>India</v>
      </c>
      <c r="E8367" s="27" t="s">
        <v>2382</v>
      </c>
      <c r="F8367" s="27" t="s">
        <v>15685</v>
      </c>
      <c r="G8367" s="27" t="s">
        <v>390</v>
      </c>
      <c r="H8367" s="27" t="s">
        <v>18</v>
      </c>
      <c r="I8367" s="27" t="s">
        <v>19</v>
      </c>
      <c r="J8367" s="27" t="s">
        <v>19</v>
      </c>
      <c r="K8367" s="27">
        <v>3</v>
      </c>
      <c r="L8367" s="27">
        <v>63</v>
      </c>
      <c r="M8367" s="27">
        <v>600</v>
      </c>
      <c r="N8367" s="27">
        <v>3.6</v>
      </c>
      <c r="O8367" s="27">
        <v>2011</v>
      </c>
      <c r="P8367" s="27">
        <v>3</v>
      </c>
      <c r="Q8367" s="27">
        <v>6</v>
      </c>
      <c r="R8367" s="28">
        <f>DATE('Raw Data'!$O8367,'Raw Data'!$P8367,'Raw Data'!$Q8367)</f>
        <v>40608</v>
      </c>
      <c r="S8367" s="27" t="str">
        <f>CONCATENATE(MID('Raw Data'!$H8367,FIND("(",'Raw Data'!$H8367)+1,FIND(")",'Raw Data'!$H8367)-FIND("(",'Raw Data'!$H8367)-1),"",'Raw Data'!$M8367)</f>
        <v>Rs.600</v>
      </c>
      <c r="T8367" s="27">
        <f t="shared" si="130"/>
        <v>1</v>
      </c>
      <c r="U8367" s="29">
        <f>'Raw Data'!$M8367*'Raw Data'!$T8367</f>
        <v>600</v>
      </c>
    </row>
    <row r="8368" spans="1:21" x14ac:dyDescent="0.3">
      <c r="A8368" s="20">
        <v>3400005</v>
      </c>
      <c r="B8368" s="27" t="s">
        <v>15686</v>
      </c>
      <c r="C8368" s="27">
        <v>1</v>
      </c>
      <c r="D8368" s="27" t="str">
        <f>VLOOKUP('Raw Data'!$C8368,'country description'!$A$2:$B$16,2,0)</f>
        <v>India</v>
      </c>
      <c r="E8368" s="27" t="s">
        <v>10681</v>
      </c>
      <c r="F8368" s="27" t="s">
        <v>15687</v>
      </c>
      <c r="G8368" s="27" t="s">
        <v>17</v>
      </c>
      <c r="H8368" s="27" t="s">
        <v>18</v>
      </c>
      <c r="I8368" s="27" t="s">
        <v>19</v>
      </c>
      <c r="J8368" s="27" t="s">
        <v>19</v>
      </c>
      <c r="K8368" s="27">
        <v>2</v>
      </c>
      <c r="L8368" s="27">
        <v>94</v>
      </c>
      <c r="M8368" s="27">
        <v>500</v>
      </c>
      <c r="N8368" s="27">
        <v>3.6</v>
      </c>
      <c r="O8368" s="27">
        <v>2014</v>
      </c>
      <c r="P8368" s="27">
        <v>2</v>
      </c>
      <c r="Q8368" s="27">
        <v>21</v>
      </c>
      <c r="R8368" s="28">
        <f>DATE('Raw Data'!$O8368,'Raw Data'!$P8368,'Raw Data'!$Q8368)</f>
        <v>41691</v>
      </c>
      <c r="S8368" s="27" t="str">
        <f>CONCATENATE(MID('Raw Data'!$H8368,FIND("(",'Raw Data'!$H8368)+1,FIND(")",'Raw Data'!$H8368)-FIND("(",'Raw Data'!$H8368)-1),"",'Raw Data'!$M8368)</f>
        <v>Rs.500</v>
      </c>
      <c r="T8368" s="27">
        <f t="shared" si="130"/>
        <v>1</v>
      </c>
      <c r="U8368" s="29">
        <f>'Raw Data'!$M8368*'Raw Data'!$T8368</f>
        <v>500</v>
      </c>
    </row>
    <row r="8369" spans="1:21" x14ac:dyDescent="0.3">
      <c r="A8369" s="20">
        <v>3400033</v>
      </c>
      <c r="B8369" s="27" t="s">
        <v>15688</v>
      </c>
      <c r="C8369" s="27">
        <v>1</v>
      </c>
      <c r="D8369" s="27" t="str">
        <f>VLOOKUP('Raw Data'!$C8369,'country description'!$A$2:$B$16,2,0)</f>
        <v>India</v>
      </c>
      <c r="E8369" s="27" t="s">
        <v>10681</v>
      </c>
      <c r="F8369" s="27" t="s">
        <v>15689</v>
      </c>
      <c r="G8369" s="27" t="s">
        <v>15344</v>
      </c>
      <c r="H8369" s="27" t="s">
        <v>18</v>
      </c>
      <c r="I8369" s="27" t="s">
        <v>19</v>
      </c>
      <c r="J8369" s="27" t="s">
        <v>19</v>
      </c>
      <c r="K8369" s="27">
        <v>3</v>
      </c>
      <c r="L8369" s="27">
        <v>70</v>
      </c>
      <c r="M8369" s="27">
        <v>1100</v>
      </c>
      <c r="N8369" s="27">
        <v>3.4</v>
      </c>
      <c r="O8369" s="27">
        <v>2018</v>
      </c>
      <c r="P8369" s="27">
        <v>2</v>
      </c>
      <c r="Q8369" s="27">
        <v>5</v>
      </c>
      <c r="R8369" s="28">
        <f>DATE('Raw Data'!$O8369,'Raw Data'!$P8369,'Raw Data'!$Q8369)</f>
        <v>43136</v>
      </c>
      <c r="S8369" s="27" t="str">
        <f>CONCATENATE(MID('Raw Data'!$H8369,FIND("(",'Raw Data'!$H8369)+1,FIND(")",'Raw Data'!$H8369)-FIND("(",'Raw Data'!$H8369)-1),"",'Raw Data'!$M8369)</f>
        <v>Rs.1100</v>
      </c>
      <c r="T8369" s="27">
        <f t="shared" si="130"/>
        <v>1</v>
      </c>
      <c r="U8369" s="29">
        <f>'Raw Data'!$M8369*'Raw Data'!$T8369</f>
        <v>1100</v>
      </c>
    </row>
    <row r="8370" spans="1:21" x14ac:dyDescent="0.3">
      <c r="A8370" s="20">
        <v>111895</v>
      </c>
      <c r="B8370" s="27" t="s">
        <v>15690</v>
      </c>
      <c r="C8370" s="27">
        <v>1</v>
      </c>
      <c r="D8370" s="27" t="str">
        <f>VLOOKUP('Raw Data'!$C8370,'country description'!$A$2:$B$16,2,0)</f>
        <v>India</v>
      </c>
      <c r="E8370" s="27" t="s">
        <v>11086</v>
      </c>
      <c r="F8370" s="27" t="s">
        <v>15691</v>
      </c>
      <c r="G8370" s="27" t="s">
        <v>15692</v>
      </c>
      <c r="H8370" s="27" t="s">
        <v>18</v>
      </c>
      <c r="I8370" s="27" t="s">
        <v>19</v>
      </c>
      <c r="J8370" s="27" t="s">
        <v>19</v>
      </c>
      <c r="K8370" s="27">
        <v>3</v>
      </c>
      <c r="L8370" s="27">
        <v>1582</v>
      </c>
      <c r="M8370" s="27">
        <v>900</v>
      </c>
      <c r="N8370" s="27">
        <v>4.2</v>
      </c>
      <c r="O8370" s="27">
        <v>2014</v>
      </c>
      <c r="P8370" s="27">
        <v>2</v>
      </c>
      <c r="Q8370" s="27">
        <v>9</v>
      </c>
      <c r="R8370" s="28">
        <f>DATE('Raw Data'!$O8370,'Raw Data'!$P8370,'Raw Data'!$Q8370)</f>
        <v>41679</v>
      </c>
      <c r="S8370" s="27" t="str">
        <f>CONCATENATE(MID('Raw Data'!$H8370,FIND("(",'Raw Data'!$H8370)+1,FIND(")",'Raw Data'!$H8370)-FIND("(",'Raw Data'!$H8370)-1),"",'Raw Data'!$M8370)</f>
        <v>Rs.900</v>
      </c>
      <c r="T8370" s="27">
        <f t="shared" si="130"/>
        <v>1</v>
      </c>
      <c r="U8370" s="29">
        <f>'Raw Data'!$M8370*'Raw Data'!$T8370</f>
        <v>900</v>
      </c>
    </row>
    <row r="8371" spans="1:21" x14ac:dyDescent="0.3">
      <c r="A8371" s="20">
        <v>18335583</v>
      </c>
      <c r="B8371" s="27" t="s">
        <v>15693</v>
      </c>
      <c r="C8371" s="27">
        <v>1</v>
      </c>
      <c r="D8371" s="27" t="str">
        <f>VLOOKUP('Raw Data'!$C8371,'country description'!$A$2:$B$16,2,0)</f>
        <v>India</v>
      </c>
      <c r="E8371" s="27" t="s">
        <v>11086</v>
      </c>
      <c r="F8371" s="27" t="s">
        <v>15694</v>
      </c>
      <c r="G8371" s="27" t="s">
        <v>504</v>
      </c>
      <c r="H8371" s="27" t="s">
        <v>18</v>
      </c>
      <c r="I8371" s="27" t="s">
        <v>19</v>
      </c>
      <c r="J8371" s="27" t="s">
        <v>19</v>
      </c>
      <c r="K8371" s="27">
        <v>3</v>
      </c>
      <c r="L8371" s="27">
        <v>325</v>
      </c>
      <c r="M8371" s="27">
        <v>900</v>
      </c>
      <c r="N8371" s="27">
        <v>4.3</v>
      </c>
      <c r="O8371" s="27">
        <v>2015</v>
      </c>
      <c r="P8371" s="27">
        <v>2</v>
      </c>
      <c r="Q8371" s="27">
        <v>6</v>
      </c>
      <c r="R8371" s="28">
        <f>DATE('Raw Data'!$O8371,'Raw Data'!$P8371,'Raw Data'!$Q8371)</f>
        <v>42041</v>
      </c>
      <c r="S8371" s="27" t="str">
        <f>CONCATENATE(MID('Raw Data'!$H8371,FIND("(",'Raw Data'!$H8371)+1,FIND(")",'Raw Data'!$H8371)-FIND("(",'Raw Data'!$H8371)-1),"",'Raw Data'!$M8371)</f>
        <v>Rs.900</v>
      </c>
      <c r="T8371" s="27">
        <f t="shared" si="130"/>
        <v>1</v>
      </c>
      <c r="U8371" s="29">
        <f>'Raw Data'!$M8371*'Raw Data'!$T8371</f>
        <v>900</v>
      </c>
    </row>
    <row r="8372" spans="1:21" x14ac:dyDescent="0.3">
      <c r="A8372" s="20">
        <v>2400144</v>
      </c>
      <c r="B8372" s="27" t="s">
        <v>15695</v>
      </c>
      <c r="C8372" s="27">
        <v>1</v>
      </c>
      <c r="D8372" s="27" t="str">
        <f>VLOOKUP('Raw Data'!$C8372,'country description'!$A$2:$B$16,2,0)</f>
        <v>India</v>
      </c>
      <c r="E8372" s="27" t="s">
        <v>2373</v>
      </c>
      <c r="F8372" s="27" t="s">
        <v>15696</v>
      </c>
      <c r="G8372" s="27" t="s">
        <v>404</v>
      </c>
      <c r="H8372" s="27" t="s">
        <v>18</v>
      </c>
      <c r="I8372" s="27" t="s">
        <v>19</v>
      </c>
      <c r="J8372" s="27" t="s">
        <v>19</v>
      </c>
      <c r="K8372" s="27">
        <v>3</v>
      </c>
      <c r="L8372" s="27">
        <v>106</v>
      </c>
      <c r="M8372" s="27">
        <v>500</v>
      </c>
      <c r="N8372" s="27">
        <v>3.4</v>
      </c>
      <c r="O8372" s="27">
        <v>2016</v>
      </c>
      <c r="P8372" s="27">
        <v>2</v>
      </c>
      <c r="Q8372" s="27">
        <v>24</v>
      </c>
      <c r="R8372" s="28">
        <f>DATE('Raw Data'!$O8372,'Raw Data'!$P8372,'Raw Data'!$Q8372)</f>
        <v>42424</v>
      </c>
      <c r="S8372" s="27" t="str">
        <f>CONCATENATE(MID('Raw Data'!$H8372,FIND("(",'Raw Data'!$H8372)+1,FIND(")",'Raw Data'!$H8372)-FIND("(",'Raw Data'!$H8372)-1),"",'Raw Data'!$M8372)</f>
        <v>Rs.500</v>
      </c>
      <c r="T8372" s="27">
        <f t="shared" si="130"/>
        <v>1</v>
      </c>
      <c r="U8372" s="29">
        <f>'Raw Data'!$M8372*'Raw Data'!$T8372</f>
        <v>500</v>
      </c>
    </row>
    <row r="8373" spans="1:21" x14ac:dyDescent="0.3">
      <c r="A8373" s="20">
        <v>2400009</v>
      </c>
      <c r="B8373" s="27" t="s">
        <v>4320</v>
      </c>
      <c r="C8373" s="27">
        <v>1</v>
      </c>
      <c r="D8373" s="27" t="str">
        <f>VLOOKUP('Raw Data'!$C8373,'country description'!$A$2:$B$16,2,0)</f>
        <v>India</v>
      </c>
      <c r="E8373" s="27" t="s">
        <v>2373</v>
      </c>
      <c r="F8373" s="27" t="s">
        <v>15697</v>
      </c>
      <c r="G8373" s="27" t="s">
        <v>15698</v>
      </c>
      <c r="H8373" s="27" t="s">
        <v>18</v>
      </c>
      <c r="I8373" s="27" t="s">
        <v>19</v>
      </c>
      <c r="J8373" s="27" t="s">
        <v>19</v>
      </c>
      <c r="K8373" s="27">
        <v>2</v>
      </c>
      <c r="L8373" s="27">
        <v>134</v>
      </c>
      <c r="M8373" s="27">
        <v>400</v>
      </c>
      <c r="N8373" s="27">
        <v>3.5</v>
      </c>
      <c r="O8373" s="27">
        <v>2016</v>
      </c>
      <c r="P8373" s="27">
        <v>2</v>
      </c>
      <c r="Q8373" s="27">
        <v>2</v>
      </c>
      <c r="R8373" s="28">
        <f>DATE('Raw Data'!$O8373,'Raw Data'!$P8373,'Raw Data'!$Q8373)</f>
        <v>42402</v>
      </c>
      <c r="S8373" s="27" t="str">
        <f>CONCATENATE(MID('Raw Data'!$H8373,FIND("(",'Raw Data'!$H8373)+1,FIND(")",'Raw Data'!$H8373)-FIND("(",'Raw Data'!$H8373)-1),"",'Raw Data'!$M8373)</f>
        <v>Rs.400</v>
      </c>
      <c r="T8373" s="27">
        <f t="shared" si="130"/>
        <v>1</v>
      </c>
      <c r="U8373" s="29">
        <f>'Raw Data'!$M8373*'Raw Data'!$T8373</f>
        <v>400</v>
      </c>
    </row>
    <row r="8374" spans="1:21" x14ac:dyDescent="0.3">
      <c r="A8374" s="20">
        <v>2500075</v>
      </c>
      <c r="B8374" s="27" t="s">
        <v>15699</v>
      </c>
      <c r="C8374" s="27">
        <v>1</v>
      </c>
      <c r="D8374" s="27" t="str">
        <f>VLOOKUP('Raw Data'!$C8374,'country description'!$A$2:$B$16,2,0)</f>
        <v>India</v>
      </c>
      <c r="E8374" s="27" t="s">
        <v>11092</v>
      </c>
      <c r="F8374" s="27" t="s">
        <v>15700</v>
      </c>
      <c r="G8374" s="27" t="s">
        <v>15701</v>
      </c>
      <c r="H8374" s="27" t="s">
        <v>18</v>
      </c>
      <c r="I8374" s="27" t="s">
        <v>19</v>
      </c>
      <c r="J8374" s="27" t="s">
        <v>19</v>
      </c>
      <c r="K8374" s="27">
        <v>2</v>
      </c>
      <c r="L8374" s="27">
        <v>47</v>
      </c>
      <c r="M8374" s="27">
        <v>500</v>
      </c>
      <c r="N8374" s="27">
        <v>3.3</v>
      </c>
      <c r="O8374" s="27">
        <v>2010</v>
      </c>
      <c r="P8374" s="27">
        <v>2</v>
      </c>
      <c r="Q8374" s="27">
        <v>25</v>
      </c>
      <c r="R8374" s="28">
        <f>DATE('Raw Data'!$O8374,'Raw Data'!$P8374,'Raw Data'!$Q8374)</f>
        <v>40234</v>
      </c>
      <c r="S8374" s="27" t="str">
        <f>CONCATENATE(MID('Raw Data'!$H8374,FIND("(",'Raw Data'!$H8374)+1,FIND(")",'Raw Data'!$H8374)-FIND("(",'Raw Data'!$H8374)-1),"",'Raw Data'!$M8374)</f>
        <v>Rs.500</v>
      </c>
      <c r="T8374" s="27">
        <f t="shared" si="130"/>
        <v>1</v>
      </c>
      <c r="U8374" s="29">
        <f>'Raw Data'!$M8374*'Raw Data'!$T8374</f>
        <v>500</v>
      </c>
    </row>
    <row r="8375" spans="1:21" x14ac:dyDescent="0.3">
      <c r="A8375" s="20">
        <v>2500056</v>
      </c>
      <c r="B8375" s="27" t="s">
        <v>15702</v>
      </c>
      <c r="C8375" s="27">
        <v>1</v>
      </c>
      <c r="D8375" s="27" t="str">
        <f>VLOOKUP('Raw Data'!$C8375,'country description'!$A$2:$B$16,2,0)</f>
        <v>India</v>
      </c>
      <c r="E8375" s="27" t="s">
        <v>11092</v>
      </c>
      <c r="F8375" s="27" t="s">
        <v>15703</v>
      </c>
      <c r="G8375" s="27" t="s">
        <v>6383</v>
      </c>
      <c r="H8375" s="27" t="s">
        <v>18</v>
      </c>
      <c r="I8375" s="27" t="s">
        <v>19</v>
      </c>
      <c r="J8375" s="27" t="s">
        <v>19</v>
      </c>
      <c r="K8375" s="27">
        <v>2</v>
      </c>
      <c r="L8375" s="27">
        <v>34</v>
      </c>
      <c r="M8375" s="27">
        <v>450</v>
      </c>
      <c r="N8375" s="27">
        <v>3.4</v>
      </c>
      <c r="O8375" s="27">
        <v>2014</v>
      </c>
      <c r="P8375" s="27">
        <v>2</v>
      </c>
      <c r="Q8375" s="27">
        <v>27</v>
      </c>
      <c r="R8375" s="28">
        <f>DATE('Raw Data'!$O8375,'Raw Data'!$P8375,'Raw Data'!$Q8375)</f>
        <v>41697</v>
      </c>
      <c r="S8375" s="27" t="str">
        <f>CONCATENATE(MID('Raw Data'!$H8375,FIND("(",'Raw Data'!$H8375)+1,FIND(")",'Raw Data'!$H8375)-FIND("(",'Raw Data'!$H8375)-1),"",'Raw Data'!$M8375)</f>
        <v>Rs.450</v>
      </c>
      <c r="T8375" s="27">
        <f t="shared" si="130"/>
        <v>1</v>
      </c>
      <c r="U8375" s="29">
        <f>'Raw Data'!$M8375*'Raw Data'!$T8375</f>
        <v>450</v>
      </c>
    </row>
    <row r="8376" spans="1:21" x14ac:dyDescent="0.3">
      <c r="A8376" s="20">
        <v>2500122</v>
      </c>
      <c r="B8376" s="27" t="s">
        <v>15704</v>
      </c>
      <c r="C8376" s="27">
        <v>1</v>
      </c>
      <c r="D8376" s="27" t="str">
        <f>VLOOKUP('Raw Data'!$C8376,'country description'!$A$2:$B$16,2,0)</f>
        <v>India</v>
      </c>
      <c r="E8376" s="27" t="s">
        <v>11092</v>
      </c>
      <c r="F8376" s="27" t="s">
        <v>15705</v>
      </c>
      <c r="G8376" s="27" t="s">
        <v>4064</v>
      </c>
      <c r="H8376" s="27" t="s">
        <v>18</v>
      </c>
      <c r="I8376" s="27" t="s">
        <v>19</v>
      </c>
      <c r="J8376" s="27" t="s">
        <v>19</v>
      </c>
      <c r="K8376" s="27">
        <v>2</v>
      </c>
      <c r="L8376" s="27">
        <v>76</v>
      </c>
      <c r="M8376" s="27">
        <v>450</v>
      </c>
      <c r="N8376" s="27">
        <v>3.3</v>
      </c>
      <c r="O8376" s="27">
        <v>2015</v>
      </c>
      <c r="P8376" s="27">
        <v>2</v>
      </c>
      <c r="Q8376" s="27">
        <v>20</v>
      </c>
      <c r="R8376" s="28">
        <f>DATE('Raw Data'!$O8376,'Raw Data'!$P8376,'Raw Data'!$Q8376)</f>
        <v>42055</v>
      </c>
      <c r="S8376" s="27" t="str">
        <f>CONCATENATE(MID('Raw Data'!$H8376,FIND("(",'Raw Data'!$H8376)+1,FIND(")",'Raw Data'!$H8376)-FIND("(",'Raw Data'!$H8376)-1),"",'Raw Data'!$M8376)</f>
        <v>Rs.450</v>
      </c>
      <c r="T8376" s="27">
        <f t="shared" si="130"/>
        <v>1</v>
      </c>
      <c r="U8376" s="29">
        <f>'Raw Data'!$M8376*'Raw Data'!$T8376</f>
        <v>450</v>
      </c>
    </row>
    <row r="8377" spans="1:21" x14ac:dyDescent="0.3">
      <c r="A8377" s="20">
        <v>56464</v>
      </c>
      <c r="B8377" s="27" t="s">
        <v>15706</v>
      </c>
      <c r="C8377" s="27">
        <v>1</v>
      </c>
      <c r="D8377" s="27" t="str">
        <f>VLOOKUP('Raw Data'!$C8377,'country description'!$A$2:$B$16,2,0)</f>
        <v>India</v>
      </c>
      <c r="E8377" s="27" t="s">
        <v>14761</v>
      </c>
      <c r="F8377" s="27" t="s">
        <v>15707</v>
      </c>
      <c r="G8377" s="27" t="s">
        <v>15000</v>
      </c>
      <c r="H8377" s="27" t="s">
        <v>18</v>
      </c>
      <c r="I8377" s="27" t="s">
        <v>19</v>
      </c>
      <c r="J8377" s="27" t="s">
        <v>19</v>
      </c>
      <c r="K8377" s="27">
        <v>2</v>
      </c>
      <c r="L8377" s="27">
        <v>3533</v>
      </c>
      <c r="M8377" s="27">
        <v>800</v>
      </c>
      <c r="N8377" s="27">
        <v>4</v>
      </c>
      <c r="O8377" s="27">
        <v>2014</v>
      </c>
      <c r="P8377" s="27">
        <v>2</v>
      </c>
      <c r="Q8377" s="27">
        <v>25</v>
      </c>
      <c r="R8377" s="28">
        <f>DATE('Raw Data'!$O8377,'Raw Data'!$P8377,'Raw Data'!$Q8377)</f>
        <v>41695</v>
      </c>
      <c r="S8377" s="27" t="str">
        <f>CONCATENATE(MID('Raw Data'!$H8377,FIND("(",'Raw Data'!$H8377)+1,FIND(")",'Raw Data'!$H8377)-FIND("(",'Raw Data'!$H8377)-1),"",'Raw Data'!$M8377)</f>
        <v>Rs.800</v>
      </c>
      <c r="T8377" s="27">
        <f t="shared" si="130"/>
        <v>1</v>
      </c>
      <c r="U8377" s="29">
        <f>'Raw Data'!$M8377*'Raw Data'!$T8377</f>
        <v>800</v>
      </c>
    </row>
    <row r="8378" spans="1:21" x14ac:dyDescent="0.3">
      <c r="A8378" s="20">
        <v>18439634</v>
      </c>
      <c r="B8378" s="27" t="s">
        <v>15708</v>
      </c>
      <c r="C8378" s="27">
        <v>1</v>
      </c>
      <c r="D8378" s="27" t="str">
        <f>VLOOKUP('Raw Data'!$C8378,'country description'!$A$2:$B$16,2,0)</f>
        <v>India</v>
      </c>
      <c r="E8378" s="27" t="s">
        <v>14761</v>
      </c>
      <c r="F8378" s="27" t="s">
        <v>15709</v>
      </c>
      <c r="G8378" s="27" t="s">
        <v>15710</v>
      </c>
      <c r="H8378" s="27" t="s">
        <v>18</v>
      </c>
      <c r="I8378" s="27" t="s">
        <v>19</v>
      </c>
      <c r="J8378" s="27" t="s">
        <v>19</v>
      </c>
      <c r="K8378" s="27">
        <v>2</v>
      </c>
      <c r="L8378" s="27">
        <v>276</v>
      </c>
      <c r="M8378" s="27">
        <v>950</v>
      </c>
      <c r="N8378" s="27">
        <v>4.7</v>
      </c>
      <c r="O8378" s="27">
        <v>2011</v>
      </c>
      <c r="P8378" s="27">
        <v>2</v>
      </c>
      <c r="Q8378" s="27">
        <v>10</v>
      </c>
      <c r="R8378" s="28">
        <f>DATE('Raw Data'!$O8378,'Raw Data'!$P8378,'Raw Data'!$Q8378)</f>
        <v>40584</v>
      </c>
      <c r="S8378" s="27" t="str">
        <f>CONCATENATE(MID('Raw Data'!$H8378,FIND("(",'Raw Data'!$H8378)+1,FIND(")",'Raw Data'!$H8378)-FIND("(",'Raw Data'!$H8378)-1),"",'Raw Data'!$M8378)</f>
        <v>Rs.950</v>
      </c>
      <c r="T8378" s="27">
        <f t="shared" si="130"/>
        <v>1</v>
      </c>
      <c r="U8378" s="29">
        <f>'Raw Data'!$M8378*'Raw Data'!$T8378</f>
        <v>950</v>
      </c>
    </row>
    <row r="8379" spans="1:21" x14ac:dyDescent="0.3">
      <c r="A8379" s="20">
        <v>2600109</v>
      </c>
      <c r="B8379" s="27" t="s">
        <v>15711</v>
      </c>
      <c r="C8379" s="27">
        <v>1</v>
      </c>
      <c r="D8379" s="27" t="str">
        <f>VLOOKUP('Raw Data'!$C8379,'country description'!$A$2:$B$16,2,0)</f>
        <v>India</v>
      </c>
      <c r="E8379" s="27" t="s">
        <v>11089</v>
      </c>
      <c r="F8379" s="27" t="s">
        <v>15712</v>
      </c>
      <c r="G8379" s="27" t="s">
        <v>424</v>
      </c>
      <c r="H8379" s="27" t="s">
        <v>18</v>
      </c>
      <c r="I8379" s="27" t="s">
        <v>19</v>
      </c>
      <c r="J8379" s="27" t="s">
        <v>19</v>
      </c>
      <c r="K8379" s="27">
        <v>1</v>
      </c>
      <c r="L8379" s="27">
        <v>427</v>
      </c>
      <c r="M8379" s="27">
        <v>250</v>
      </c>
      <c r="N8379" s="27">
        <v>4.9000000000000004</v>
      </c>
      <c r="O8379" s="27">
        <v>2014</v>
      </c>
      <c r="P8379" s="27">
        <v>2</v>
      </c>
      <c r="Q8379" s="27">
        <v>22</v>
      </c>
      <c r="R8379" s="28">
        <f>DATE('Raw Data'!$O8379,'Raw Data'!$P8379,'Raw Data'!$Q8379)</f>
        <v>41692</v>
      </c>
      <c r="S8379" s="27" t="str">
        <f>CONCATENATE(MID('Raw Data'!$H8379,FIND("(",'Raw Data'!$H8379)+1,FIND(")",'Raw Data'!$H8379)-FIND("(",'Raw Data'!$H8379)-1),"",'Raw Data'!$M8379)</f>
        <v>Rs.250</v>
      </c>
      <c r="T8379" s="27">
        <f t="shared" si="130"/>
        <v>1</v>
      </c>
      <c r="U8379" s="29">
        <f>'Raw Data'!$M8379*'Raw Data'!$T8379</f>
        <v>250</v>
      </c>
    </row>
    <row r="8380" spans="1:21" x14ac:dyDescent="0.3">
      <c r="A8380" s="20">
        <v>3000107</v>
      </c>
      <c r="B8380" s="27" t="s">
        <v>15713</v>
      </c>
      <c r="C8380" s="27">
        <v>1</v>
      </c>
      <c r="D8380" s="27" t="str">
        <f>VLOOKUP('Raw Data'!$C8380,'country description'!$A$2:$B$16,2,0)</f>
        <v>India</v>
      </c>
      <c r="E8380" s="27" t="s">
        <v>10230</v>
      </c>
      <c r="F8380" s="27" t="s">
        <v>15714</v>
      </c>
      <c r="G8380" s="27" t="s">
        <v>15715</v>
      </c>
      <c r="H8380" s="27" t="s">
        <v>18</v>
      </c>
      <c r="I8380" s="27" t="s">
        <v>19</v>
      </c>
      <c r="J8380" s="27" t="s">
        <v>19</v>
      </c>
      <c r="K8380" s="27">
        <v>2</v>
      </c>
      <c r="L8380" s="27">
        <v>318</v>
      </c>
      <c r="M8380" s="27">
        <v>600</v>
      </c>
      <c r="N8380" s="27">
        <v>3.9</v>
      </c>
      <c r="O8380" s="27">
        <v>2014</v>
      </c>
      <c r="P8380" s="27">
        <v>2</v>
      </c>
      <c r="Q8380" s="27">
        <v>5</v>
      </c>
      <c r="R8380" s="28">
        <f>DATE('Raw Data'!$O8380,'Raw Data'!$P8380,'Raw Data'!$Q8380)</f>
        <v>41675</v>
      </c>
      <c r="S8380" s="27" t="str">
        <f>CONCATENATE(MID('Raw Data'!$H8380,FIND("(",'Raw Data'!$H8380)+1,FIND(")",'Raw Data'!$H8380)-FIND("(",'Raw Data'!$H8380)-1),"",'Raw Data'!$M8380)</f>
        <v>Rs.600</v>
      </c>
      <c r="T8380" s="27">
        <f t="shared" si="130"/>
        <v>1</v>
      </c>
      <c r="U8380" s="29">
        <f>'Raw Data'!$M8380*'Raw Data'!$T8380</f>
        <v>600</v>
      </c>
    </row>
    <row r="8381" spans="1:21" x14ac:dyDescent="0.3">
      <c r="A8381" s="20">
        <v>3001032</v>
      </c>
      <c r="B8381" s="27" t="s">
        <v>15716</v>
      </c>
      <c r="C8381" s="27">
        <v>1</v>
      </c>
      <c r="D8381" s="27" t="str">
        <f>VLOOKUP('Raw Data'!$C8381,'country description'!$A$2:$B$16,2,0)</f>
        <v>India</v>
      </c>
      <c r="E8381" s="27" t="s">
        <v>10230</v>
      </c>
      <c r="F8381" s="27" t="s">
        <v>15717</v>
      </c>
      <c r="G8381" s="27" t="s">
        <v>424</v>
      </c>
      <c r="H8381" s="27" t="s">
        <v>18</v>
      </c>
      <c r="I8381" s="27" t="s">
        <v>19</v>
      </c>
      <c r="J8381" s="27" t="s">
        <v>19</v>
      </c>
      <c r="K8381" s="27">
        <v>2</v>
      </c>
      <c r="L8381" s="27">
        <v>147</v>
      </c>
      <c r="M8381" s="27">
        <v>500</v>
      </c>
      <c r="N8381" s="27">
        <v>4.3</v>
      </c>
      <c r="O8381" s="27">
        <v>2011</v>
      </c>
      <c r="P8381" s="27">
        <v>2</v>
      </c>
      <c r="Q8381" s="27">
        <v>5</v>
      </c>
      <c r="R8381" s="28">
        <f>DATE('Raw Data'!$O8381,'Raw Data'!$P8381,'Raw Data'!$Q8381)</f>
        <v>40579</v>
      </c>
      <c r="S8381" s="27" t="str">
        <f>CONCATENATE(MID('Raw Data'!$H8381,FIND("(",'Raw Data'!$H8381)+1,FIND(")",'Raw Data'!$H8381)-FIND("(",'Raw Data'!$H8381)-1),"",'Raw Data'!$M8381)</f>
        <v>Rs.500</v>
      </c>
      <c r="T8381" s="27">
        <f t="shared" si="130"/>
        <v>1</v>
      </c>
      <c r="U8381" s="29">
        <f>'Raw Data'!$M8381*'Raw Data'!$T8381</f>
        <v>500</v>
      </c>
    </row>
    <row r="8382" spans="1:21" x14ac:dyDescent="0.3">
      <c r="A8382" s="20">
        <v>3000062</v>
      </c>
      <c r="B8382" s="27" t="s">
        <v>15718</v>
      </c>
      <c r="C8382" s="27">
        <v>1</v>
      </c>
      <c r="D8382" s="27" t="str">
        <f>VLOOKUP('Raw Data'!$C8382,'country description'!$A$2:$B$16,2,0)</f>
        <v>India</v>
      </c>
      <c r="E8382" s="27" t="s">
        <v>10230</v>
      </c>
      <c r="F8382" s="27" t="s">
        <v>15719</v>
      </c>
      <c r="G8382" s="27" t="s">
        <v>15720</v>
      </c>
      <c r="H8382" s="27" t="s">
        <v>18</v>
      </c>
      <c r="I8382" s="27" t="s">
        <v>19</v>
      </c>
      <c r="J8382" s="27" t="s">
        <v>19</v>
      </c>
      <c r="K8382" s="27">
        <v>3</v>
      </c>
      <c r="L8382" s="27">
        <v>203</v>
      </c>
      <c r="M8382" s="27">
        <v>1000</v>
      </c>
      <c r="N8382" s="27">
        <v>4</v>
      </c>
      <c r="O8382" s="27">
        <v>2016</v>
      </c>
      <c r="P8382" s="27">
        <v>2</v>
      </c>
      <c r="Q8382" s="27">
        <v>14</v>
      </c>
      <c r="R8382" s="28">
        <f>DATE('Raw Data'!$O8382,'Raw Data'!$P8382,'Raw Data'!$Q8382)</f>
        <v>42414</v>
      </c>
      <c r="S8382" s="27" t="str">
        <f>CONCATENATE(MID('Raw Data'!$H8382,FIND("(",'Raw Data'!$H8382)+1,FIND(")",'Raw Data'!$H8382)-FIND("(",'Raw Data'!$H8382)-1),"",'Raw Data'!$M8382)</f>
        <v>Rs.1000</v>
      </c>
      <c r="T8382" s="27">
        <f t="shared" si="130"/>
        <v>1</v>
      </c>
      <c r="U8382" s="29">
        <f>'Raw Data'!$M8382*'Raw Data'!$T8382</f>
        <v>1000</v>
      </c>
    </row>
    <row r="8383" spans="1:21" x14ac:dyDescent="0.3">
      <c r="A8383" s="20">
        <v>3500011</v>
      </c>
      <c r="B8383" s="27" t="s">
        <v>15721</v>
      </c>
      <c r="C8383" s="27">
        <v>1</v>
      </c>
      <c r="D8383" s="27" t="str">
        <f>VLOOKUP('Raw Data'!$C8383,'country description'!$A$2:$B$16,2,0)</f>
        <v>India</v>
      </c>
      <c r="E8383" s="27" t="s">
        <v>2362</v>
      </c>
      <c r="F8383" s="27" t="s">
        <v>15722</v>
      </c>
      <c r="G8383" s="27" t="s">
        <v>15723</v>
      </c>
      <c r="H8383" s="27" t="s">
        <v>18</v>
      </c>
      <c r="I8383" s="27" t="s">
        <v>19</v>
      </c>
      <c r="J8383" s="27" t="s">
        <v>19</v>
      </c>
      <c r="K8383" s="27">
        <v>3</v>
      </c>
      <c r="L8383" s="27">
        <v>406</v>
      </c>
      <c r="M8383" s="27">
        <v>750</v>
      </c>
      <c r="N8383" s="27">
        <v>4.2</v>
      </c>
      <c r="O8383" s="27">
        <v>2010</v>
      </c>
      <c r="P8383" s="27">
        <v>2</v>
      </c>
      <c r="Q8383" s="27">
        <v>2</v>
      </c>
      <c r="R8383" s="28">
        <f>DATE('Raw Data'!$O8383,'Raw Data'!$P8383,'Raw Data'!$Q8383)</f>
        <v>40211</v>
      </c>
      <c r="S8383" s="27" t="str">
        <f>CONCATENATE(MID('Raw Data'!$H8383,FIND("(",'Raw Data'!$H8383)+1,FIND(")",'Raw Data'!$H8383)-FIND("(",'Raw Data'!$H8383)-1),"",'Raw Data'!$M8383)</f>
        <v>Rs.750</v>
      </c>
      <c r="T8383" s="27">
        <f t="shared" si="130"/>
        <v>1</v>
      </c>
      <c r="U8383" s="29">
        <f>'Raw Data'!$M8383*'Raw Data'!$T8383</f>
        <v>750</v>
      </c>
    </row>
    <row r="8384" spans="1:21" x14ac:dyDescent="0.3">
      <c r="A8384" s="20">
        <v>8595</v>
      </c>
      <c r="B8384" s="27" t="s">
        <v>9015</v>
      </c>
      <c r="C8384" s="27">
        <v>1</v>
      </c>
      <c r="D8384" s="27" t="str">
        <f>VLOOKUP('Raw Data'!$C8384,'country description'!$A$2:$B$16,2,0)</f>
        <v>India</v>
      </c>
      <c r="E8384" s="27" t="s">
        <v>14879</v>
      </c>
      <c r="F8384" s="27" t="s">
        <v>15724</v>
      </c>
      <c r="G8384" s="27" t="s">
        <v>424</v>
      </c>
      <c r="H8384" s="27" t="s">
        <v>18</v>
      </c>
      <c r="I8384" s="27" t="s">
        <v>19</v>
      </c>
      <c r="J8384" s="27" t="s">
        <v>19</v>
      </c>
      <c r="K8384" s="27">
        <v>1</v>
      </c>
      <c r="L8384" s="27">
        <v>7</v>
      </c>
      <c r="M8384" s="27">
        <v>100</v>
      </c>
      <c r="N8384" s="27">
        <v>3.1</v>
      </c>
      <c r="O8384" s="27">
        <v>2014</v>
      </c>
      <c r="P8384" s="27">
        <v>2</v>
      </c>
      <c r="Q8384" s="27">
        <v>6</v>
      </c>
      <c r="R8384" s="28">
        <f>DATE('Raw Data'!$O8384,'Raw Data'!$P8384,'Raw Data'!$Q8384)</f>
        <v>41676</v>
      </c>
      <c r="S8384" s="27" t="str">
        <f>CONCATENATE(MID('Raw Data'!$H8384,FIND("(",'Raw Data'!$H8384)+1,FIND(")",'Raw Data'!$H8384)-FIND("(",'Raw Data'!$H8384)-1),"",'Raw Data'!$M8384)</f>
        <v>Rs.100</v>
      </c>
      <c r="T8384" s="27">
        <f t="shared" si="130"/>
        <v>1</v>
      </c>
      <c r="U8384" s="29">
        <f>'Raw Data'!$M8384*'Raw Data'!$T8384</f>
        <v>100</v>
      </c>
    </row>
    <row r="8385" spans="1:21" x14ac:dyDescent="0.3">
      <c r="A8385" s="20">
        <v>8601</v>
      </c>
      <c r="B8385" s="27" t="s">
        <v>2469</v>
      </c>
      <c r="C8385" s="27">
        <v>1</v>
      </c>
      <c r="D8385" s="27" t="str">
        <f>VLOOKUP('Raw Data'!$C8385,'country description'!$A$2:$B$16,2,0)</f>
        <v>India</v>
      </c>
      <c r="E8385" s="27" t="s">
        <v>14879</v>
      </c>
      <c r="F8385" s="27" t="s">
        <v>14944</v>
      </c>
      <c r="G8385" s="27" t="s">
        <v>2471</v>
      </c>
      <c r="H8385" s="27" t="s">
        <v>18</v>
      </c>
      <c r="I8385" s="27" t="s">
        <v>19</v>
      </c>
      <c r="J8385" s="27" t="s">
        <v>19</v>
      </c>
      <c r="K8385" s="27">
        <v>2</v>
      </c>
      <c r="L8385" s="27">
        <v>187</v>
      </c>
      <c r="M8385" s="27">
        <v>600</v>
      </c>
      <c r="N8385" s="27">
        <v>3.6</v>
      </c>
      <c r="O8385" s="27">
        <v>2018</v>
      </c>
      <c r="P8385" s="27">
        <v>2</v>
      </c>
      <c r="Q8385" s="27">
        <v>14</v>
      </c>
      <c r="R8385" s="28">
        <f>DATE('Raw Data'!$O8385,'Raw Data'!$P8385,'Raw Data'!$Q8385)</f>
        <v>43145</v>
      </c>
      <c r="S8385" s="27" t="str">
        <f>CONCATENATE(MID('Raw Data'!$H8385,FIND("(",'Raw Data'!$H8385)+1,FIND(")",'Raw Data'!$H8385)-FIND("(",'Raw Data'!$H8385)-1),"",'Raw Data'!$M8385)</f>
        <v>Rs.600</v>
      </c>
      <c r="T8385" s="27">
        <f t="shared" si="130"/>
        <v>1</v>
      </c>
      <c r="U8385" s="29">
        <f>'Raw Data'!$M8385*'Raw Data'!$T8385</f>
        <v>600</v>
      </c>
    </row>
    <row r="8386" spans="1:21" x14ac:dyDescent="0.3">
      <c r="A8386" s="20">
        <v>301670</v>
      </c>
      <c r="B8386" s="27" t="s">
        <v>15725</v>
      </c>
      <c r="C8386" s="27">
        <v>1</v>
      </c>
      <c r="D8386" s="27" t="str">
        <f>VLOOKUP('Raw Data'!$C8386,'country description'!$A$2:$B$16,2,0)</f>
        <v>India</v>
      </c>
      <c r="E8386" s="27" t="s">
        <v>14879</v>
      </c>
      <c r="F8386" s="27" t="s">
        <v>15726</v>
      </c>
      <c r="G8386" s="27" t="s">
        <v>610</v>
      </c>
      <c r="H8386" s="27" t="s">
        <v>18</v>
      </c>
      <c r="I8386" s="27" t="s">
        <v>19</v>
      </c>
      <c r="J8386" s="27" t="s">
        <v>19</v>
      </c>
      <c r="K8386" s="27">
        <v>1</v>
      </c>
      <c r="L8386" s="27">
        <v>114</v>
      </c>
      <c r="M8386" s="27">
        <v>400</v>
      </c>
      <c r="N8386" s="27">
        <v>3.3</v>
      </c>
      <c r="O8386" s="27">
        <v>2010</v>
      </c>
      <c r="P8386" s="27">
        <v>2</v>
      </c>
      <c r="Q8386" s="27">
        <v>9</v>
      </c>
      <c r="R8386" s="28">
        <f>DATE('Raw Data'!$O8386,'Raw Data'!$P8386,'Raw Data'!$Q8386)</f>
        <v>40218</v>
      </c>
      <c r="S8386" s="27" t="str">
        <f>CONCATENATE(MID('Raw Data'!$H8386,FIND("(",'Raw Data'!$H8386)+1,FIND(")",'Raw Data'!$H8386)-FIND("(",'Raw Data'!$H8386)-1),"",'Raw Data'!$M8386)</f>
        <v>Rs.400</v>
      </c>
      <c r="T8386" s="27">
        <f t="shared" ref="T8386:T8449" si="131">VLOOKUP(D8386,$Y$4:$Z$18,2,0)</f>
        <v>1</v>
      </c>
      <c r="U8386" s="29">
        <f>'Raw Data'!$M8386*'Raw Data'!$T8386</f>
        <v>400</v>
      </c>
    </row>
    <row r="8387" spans="1:21" x14ac:dyDescent="0.3">
      <c r="A8387" s="20">
        <v>130409</v>
      </c>
      <c r="B8387" s="27" t="s">
        <v>15727</v>
      </c>
      <c r="C8387" s="27">
        <v>1</v>
      </c>
      <c r="D8387" s="27" t="str">
        <f>VLOOKUP('Raw Data'!$C8387,'country description'!$A$2:$B$16,2,0)</f>
        <v>India</v>
      </c>
      <c r="E8387" s="27" t="s">
        <v>2365</v>
      </c>
      <c r="F8387" s="27" t="s">
        <v>15728</v>
      </c>
      <c r="G8387" s="27" t="s">
        <v>15729</v>
      </c>
      <c r="H8387" s="27" t="s">
        <v>18</v>
      </c>
      <c r="I8387" s="27" t="s">
        <v>19</v>
      </c>
      <c r="J8387" s="27" t="s">
        <v>19</v>
      </c>
      <c r="K8387" s="27">
        <v>3</v>
      </c>
      <c r="L8387" s="27">
        <v>280</v>
      </c>
      <c r="M8387" s="27">
        <v>800</v>
      </c>
      <c r="N8387" s="27">
        <v>4.5</v>
      </c>
      <c r="O8387" s="27">
        <v>2016</v>
      </c>
      <c r="P8387" s="27">
        <v>2</v>
      </c>
      <c r="Q8387" s="27">
        <v>24</v>
      </c>
      <c r="R8387" s="28">
        <f>DATE('Raw Data'!$O8387,'Raw Data'!$P8387,'Raw Data'!$Q8387)</f>
        <v>42424</v>
      </c>
      <c r="S8387" s="27" t="str">
        <f>CONCATENATE(MID('Raw Data'!$H8387,FIND("(",'Raw Data'!$H8387)+1,FIND(")",'Raw Data'!$H8387)-FIND("(",'Raw Data'!$H8387)-1),"",'Raw Data'!$M8387)</f>
        <v>Rs.800</v>
      </c>
      <c r="T8387" s="27">
        <f t="shared" si="131"/>
        <v>1</v>
      </c>
      <c r="U8387" s="29">
        <f>'Raw Data'!$M8387*'Raw Data'!$T8387</f>
        <v>800</v>
      </c>
    </row>
    <row r="8388" spans="1:21" x14ac:dyDescent="0.3">
      <c r="A8388" s="20">
        <v>18466978</v>
      </c>
      <c r="B8388" s="27" t="s">
        <v>15730</v>
      </c>
      <c r="C8388" s="27">
        <v>1</v>
      </c>
      <c r="D8388" s="27" t="str">
        <f>VLOOKUP('Raw Data'!$C8388,'country description'!$A$2:$B$16,2,0)</f>
        <v>India</v>
      </c>
      <c r="E8388" s="27" t="s">
        <v>14</v>
      </c>
      <c r="F8388" s="27" t="s">
        <v>15731</v>
      </c>
      <c r="G8388" s="27" t="s">
        <v>3216</v>
      </c>
      <c r="H8388" s="27" t="s">
        <v>18</v>
      </c>
      <c r="I8388" s="27" t="s">
        <v>24</v>
      </c>
      <c r="J8388" s="27" t="s">
        <v>19</v>
      </c>
      <c r="K8388" s="27">
        <v>4</v>
      </c>
      <c r="L8388" s="27">
        <v>22</v>
      </c>
      <c r="M8388" s="27">
        <v>2100</v>
      </c>
      <c r="N8388" s="27">
        <v>3.5</v>
      </c>
      <c r="O8388" s="27">
        <v>2018</v>
      </c>
      <c r="P8388" s="27">
        <v>1</v>
      </c>
      <c r="Q8388" s="27">
        <v>5</v>
      </c>
      <c r="R8388" s="28">
        <f>DATE('Raw Data'!$O8388,'Raw Data'!$P8388,'Raw Data'!$Q8388)</f>
        <v>43105</v>
      </c>
      <c r="S8388" s="27" t="str">
        <f>CONCATENATE(MID('Raw Data'!$H8388,FIND("(",'Raw Data'!$H8388)+1,FIND(")",'Raw Data'!$H8388)-FIND("(",'Raw Data'!$H8388)-1),"",'Raw Data'!$M8388)</f>
        <v>Rs.2100</v>
      </c>
      <c r="T8388" s="27">
        <f t="shared" si="131"/>
        <v>1</v>
      </c>
      <c r="U8388" s="29">
        <f>'Raw Data'!$M8388*'Raw Data'!$T8388</f>
        <v>2100</v>
      </c>
    </row>
    <row r="8389" spans="1:21" x14ac:dyDescent="0.3">
      <c r="A8389" s="20">
        <v>16512168</v>
      </c>
      <c r="B8389" s="27" t="s">
        <v>15732</v>
      </c>
      <c r="C8389" s="27">
        <v>1</v>
      </c>
      <c r="D8389" s="27" t="str">
        <f>VLOOKUP('Raw Data'!$C8389,'country description'!$A$2:$B$16,2,0)</f>
        <v>India</v>
      </c>
      <c r="E8389" s="27" t="s">
        <v>2365</v>
      </c>
      <c r="F8389" s="27" t="s">
        <v>15733</v>
      </c>
      <c r="G8389" s="27" t="s">
        <v>15734</v>
      </c>
      <c r="H8389" s="27" t="s">
        <v>18</v>
      </c>
      <c r="I8389" s="27" t="s">
        <v>19</v>
      </c>
      <c r="J8389" s="27" t="s">
        <v>19</v>
      </c>
      <c r="K8389" s="27">
        <v>3</v>
      </c>
      <c r="L8389" s="27">
        <v>840</v>
      </c>
      <c r="M8389" s="27">
        <v>600</v>
      </c>
      <c r="N8389" s="27">
        <v>4.5</v>
      </c>
      <c r="O8389" s="27">
        <v>2017</v>
      </c>
      <c r="P8389" s="27">
        <v>2</v>
      </c>
      <c r="Q8389" s="27">
        <v>15</v>
      </c>
      <c r="R8389" s="28">
        <f>DATE('Raw Data'!$O8389,'Raw Data'!$P8389,'Raw Data'!$Q8389)</f>
        <v>42781</v>
      </c>
      <c r="S8389" s="27" t="str">
        <f>CONCATENATE(MID('Raw Data'!$H8389,FIND("(",'Raw Data'!$H8389)+1,FIND(")",'Raw Data'!$H8389)-FIND("(",'Raw Data'!$H8389)-1),"",'Raw Data'!$M8389)</f>
        <v>Rs.600</v>
      </c>
      <c r="T8389" s="27">
        <f t="shared" si="131"/>
        <v>1</v>
      </c>
      <c r="U8389" s="29">
        <f>'Raw Data'!$M8389*'Raw Data'!$T8389</f>
        <v>600</v>
      </c>
    </row>
    <row r="8390" spans="1:21" x14ac:dyDescent="0.3">
      <c r="A8390" s="20">
        <v>2100565</v>
      </c>
      <c r="B8390" s="27" t="s">
        <v>15735</v>
      </c>
      <c r="C8390" s="27">
        <v>1</v>
      </c>
      <c r="D8390" s="27" t="str">
        <f>VLOOKUP('Raw Data'!$C8390,'country description'!$A$2:$B$16,2,0)</f>
        <v>India</v>
      </c>
      <c r="E8390" s="27" t="s">
        <v>3719</v>
      </c>
      <c r="F8390" s="27" t="s">
        <v>15736</v>
      </c>
      <c r="G8390" s="27" t="s">
        <v>1626</v>
      </c>
      <c r="H8390" s="27" t="s">
        <v>18</v>
      </c>
      <c r="I8390" s="27" t="s">
        <v>19</v>
      </c>
      <c r="J8390" s="27" t="s">
        <v>19</v>
      </c>
      <c r="K8390" s="27">
        <v>3</v>
      </c>
      <c r="L8390" s="27">
        <v>304</v>
      </c>
      <c r="M8390" s="27">
        <v>750</v>
      </c>
      <c r="N8390" s="27">
        <v>4.0999999999999996</v>
      </c>
      <c r="O8390" s="27">
        <v>2018</v>
      </c>
      <c r="P8390" s="27">
        <v>2</v>
      </c>
      <c r="Q8390" s="27">
        <v>6</v>
      </c>
      <c r="R8390" s="28">
        <f>DATE('Raw Data'!$O8390,'Raw Data'!$P8390,'Raw Data'!$Q8390)</f>
        <v>43137</v>
      </c>
      <c r="S8390" s="27" t="str">
        <f>CONCATENATE(MID('Raw Data'!$H8390,FIND("(",'Raw Data'!$H8390)+1,FIND(")",'Raw Data'!$H8390)-FIND("(",'Raw Data'!$H8390)-1),"",'Raw Data'!$M8390)</f>
        <v>Rs.750</v>
      </c>
      <c r="T8390" s="27">
        <f t="shared" si="131"/>
        <v>1</v>
      </c>
      <c r="U8390" s="29">
        <f>'Raw Data'!$M8390*'Raw Data'!$T8390</f>
        <v>750</v>
      </c>
    </row>
    <row r="8391" spans="1:21" x14ac:dyDescent="0.3">
      <c r="A8391" s="20">
        <v>18397909</v>
      </c>
      <c r="B8391" s="27" t="s">
        <v>15737</v>
      </c>
      <c r="C8391" s="27">
        <v>1</v>
      </c>
      <c r="D8391" s="27" t="str">
        <f>VLOOKUP('Raw Data'!$C8391,'country description'!$A$2:$B$16,2,0)</f>
        <v>India</v>
      </c>
      <c r="E8391" s="27" t="s">
        <v>3719</v>
      </c>
      <c r="F8391" s="27" t="s">
        <v>15738</v>
      </c>
      <c r="G8391" s="27" t="s">
        <v>1517</v>
      </c>
      <c r="H8391" s="27" t="s">
        <v>18</v>
      </c>
      <c r="I8391" s="27" t="s">
        <v>19</v>
      </c>
      <c r="J8391" s="27" t="s">
        <v>19</v>
      </c>
      <c r="K8391" s="27">
        <v>2</v>
      </c>
      <c r="L8391" s="27">
        <v>28</v>
      </c>
      <c r="M8391" s="27">
        <v>500</v>
      </c>
      <c r="N8391" s="27">
        <v>4</v>
      </c>
      <c r="O8391" s="27">
        <v>2010</v>
      </c>
      <c r="P8391" s="27">
        <v>2</v>
      </c>
      <c r="Q8391" s="27">
        <v>11</v>
      </c>
      <c r="R8391" s="28">
        <f>DATE('Raw Data'!$O8391,'Raw Data'!$P8391,'Raw Data'!$Q8391)</f>
        <v>40220</v>
      </c>
      <c r="S8391" s="27" t="str">
        <f>CONCATENATE(MID('Raw Data'!$H8391,FIND("(",'Raw Data'!$H8391)+1,FIND(")",'Raw Data'!$H8391)-FIND("(",'Raw Data'!$H8391)-1),"",'Raw Data'!$M8391)</f>
        <v>Rs.500</v>
      </c>
      <c r="T8391" s="27">
        <f t="shared" si="131"/>
        <v>1</v>
      </c>
      <c r="U8391" s="29">
        <f>'Raw Data'!$M8391*'Raw Data'!$T8391</f>
        <v>500</v>
      </c>
    </row>
    <row r="8392" spans="1:21" x14ac:dyDescent="0.3">
      <c r="A8392" s="20">
        <v>313207</v>
      </c>
      <c r="B8392" s="27" t="s">
        <v>15739</v>
      </c>
      <c r="C8392" s="27">
        <v>1</v>
      </c>
      <c r="D8392" s="27" t="str">
        <f>VLOOKUP('Raw Data'!$C8392,'country description'!$A$2:$B$16,2,0)</f>
        <v>India</v>
      </c>
      <c r="E8392" s="27" t="s">
        <v>14</v>
      </c>
      <c r="F8392" s="27" t="s">
        <v>15740</v>
      </c>
      <c r="G8392" s="27" t="s">
        <v>15741</v>
      </c>
      <c r="H8392" s="27" t="s">
        <v>18</v>
      </c>
      <c r="I8392" s="27" t="s">
        <v>24</v>
      </c>
      <c r="J8392" s="27" t="s">
        <v>24</v>
      </c>
      <c r="K8392" s="27">
        <v>4</v>
      </c>
      <c r="L8392" s="27">
        <v>578</v>
      </c>
      <c r="M8392" s="27">
        <v>2100</v>
      </c>
      <c r="N8392" s="27">
        <v>4.2</v>
      </c>
      <c r="O8392" s="27">
        <v>2017</v>
      </c>
      <c r="P8392" s="27">
        <v>10</v>
      </c>
      <c r="Q8392" s="27">
        <v>22</v>
      </c>
      <c r="R8392" s="28">
        <f>DATE('Raw Data'!$O8392,'Raw Data'!$P8392,'Raw Data'!$Q8392)</f>
        <v>43030</v>
      </c>
      <c r="S8392" s="27" t="str">
        <f>CONCATENATE(MID('Raw Data'!$H8392,FIND("(",'Raw Data'!$H8392)+1,FIND(")",'Raw Data'!$H8392)-FIND("(",'Raw Data'!$H8392)-1),"",'Raw Data'!$M8392)</f>
        <v>Rs.2100</v>
      </c>
      <c r="T8392" s="27">
        <f t="shared" si="131"/>
        <v>1</v>
      </c>
      <c r="U8392" s="29">
        <f>'Raw Data'!$M8392*'Raw Data'!$T8392</f>
        <v>2100</v>
      </c>
    </row>
    <row r="8393" spans="1:21" x14ac:dyDescent="0.3">
      <c r="A8393" s="20">
        <v>103090</v>
      </c>
      <c r="B8393" s="27" t="s">
        <v>15742</v>
      </c>
      <c r="C8393" s="27">
        <v>1</v>
      </c>
      <c r="D8393" s="27" t="str">
        <f>VLOOKUP('Raw Data'!$C8393,'country description'!$A$2:$B$16,2,0)</f>
        <v>India</v>
      </c>
      <c r="E8393" s="27" t="s">
        <v>14916</v>
      </c>
      <c r="F8393" s="27" t="s">
        <v>15743</v>
      </c>
      <c r="G8393" s="27" t="s">
        <v>1930</v>
      </c>
      <c r="H8393" s="27" t="s">
        <v>18</v>
      </c>
      <c r="I8393" s="27" t="s">
        <v>19</v>
      </c>
      <c r="J8393" s="27" t="s">
        <v>19</v>
      </c>
      <c r="K8393" s="27">
        <v>2</v>
      </c>
      <c r="L8393" s="27">
        <v>148</v>
      </c>
      <c r="M8393" s="27">
        <v>700</v>
      </c>
      <c r="N8393" s="27">
        <v>4.0999999999999996</v>
      </c>
      <c r="O8393" s="27">
        <v>2011</v>
      </c>
      <c r="P8393" s="27">
        <v>2</v>
      </c>
      <c r="Q8393" s="27">
        <v>23</v>
      </c>
      <c r="R8393" s="28">
        <f>DATE('Raw Data'!$O8393,'Raw Data'!$P8393,'Raw Data'!$Q8393)</f>
        <v>40597</v>
      </c>
      <c r="S8393" s="27" t="str">
        <f>CONCATENATE(MID('Raw Data'!$H8393,FIND("(",'Raw Data'!$H8393)+1,FIND(")",'Raw Data'!$H8393)-FIND("(",'Raw Data'!$H8393)-1),"",'Raw Data'!$M8393)</f>
        <v>Rs.700</v>
      </c>
      <c r="T8393" s="27">
        <f t="shared" si="131"/>
        <v>1</v>
      </c>
      <c r="U8393" s="29">
        <f>'Raw Data'!$M8393*'Raw Data'!$T8393</f>
        <v>700</v>
      </c>
    </row>
    <row r="8394" spans="1:21" x14ac:dyDescent="0.3">
      <c r="A8394" s="20">
        <v>2300048</v>
      </c>
      <c r="B8394" s="27" t="s">
        <v>15744</v>
      </c>
      <c r="C8394" s="27">
        <v>1</v>
      </c>
      <c r="D8394" s="27" t="str">
        <f>VLOOKUP('Raw Data'!$C8394,'country description'!$A$2:$B$16,2,0)</f>
        <v>India</v>
      </c>
      <c r="E8394" s="27" t="s">
        <v>10201</v>
      </c>
      <c r="F8394" s="27" t="s">
        <v>15745</v>
      </c>
      <c r="G8394" s="27" t="s">
        <v>17</v>
      </c>
      <c r="H8394" s="27" t="s">
        <v>18</v>
      </c>
      <c r="I8394" s="27" t="s">
        <v>19</v>
      </c>
      <c r="J8394" s="27" t="s">
        <v>19</v>
      </c>
      <c r="K8394" s="27">
        <v>3</v>
      </c>
      <c r="L8394" s="27">
        <v>97</v>
      </c>
      <c r="M8394" s="27">
        <v>1000</v>
      </c>
      <c r="N8394" s="27">
        <v>3.8</v>
      </c>
      <c r="O8394" s="27">
        <v>2013</v>
      </c>
      <c r="P8394" s="27">
        <v>2</v>
      </c>
      <c r="Q8394" s="27">
        <v>9</v>
      </c>
      <c r="R8394" s="28">
        <f>DATE('Raw Data'!$O8394,'Raw Data'!$P8394,'Raw Data'!$Q8394)</f>
        <v>41314</v>
      </c>
      <c r="S8394" s="27" t="str">
        <f>CONCATENATE(MID('Raw Data'!$H8394,FIND("(",'Raw Data'!$H8394)+1,FIND(")",'Raw Data'!$H8394)-FIND("(",'Raw Data'!$H8394)-1),"",'Raw Data'!$M8394)</f>
        <v>Rs.1000</v>
      </c>
      <c r="T8394" s="27">
        <f t="shared" si="131"/>
        <v>1</v>
      </c>
      <c r="U8394" s="29">
        <f>'Raw Data'!$M8394*'Raw Data'!$T8394</f>
        <v>1000</v>
      </c>
    </row>
    <row r="8395" spans="1:21" x14ac:dyDescent="0.3">
      <c r="A8395" s="20">
        <v>95286</v>
      </c>
      <c r="B8395" s="27" t="s">
        <v>15746</v>
      </c>
      <c r="C8395" s="27">
        <v>1</v>
      </c>
      <c r="D8395" s="27" t="str">
        <f>VLOOKUP('Raw Data'!$C8395,'country description'!$A$2:$B$16,2,0)</f>
        <v>India</v>
      </c>
      <c r="E8395" s="27" t="s">
        <v>14954</v>
      </c>
      <c r="F8395" s="27" t="s">
        <v>15747</v>
      </c>
      <c r="G8395" s="27" t="s">
        <v>15748</v>
      </c>
      <c r="H8395" s="27" t="s">
        <v>18</v>
      </c>
      <c r="I8395" s="27" t="s">
        <v>19</v>
      </c>
      <c r="J8395" s="27" t="s">
        <v>19</v>
      </c>
      <c r="K8395" s="27">
        <v>3</v>
      </c>
      <c r="L8395" s="27">
        <v>394</v>
      </c>
      <c r="M8395" s="27">
        <v>1000</v>
      </c>
      <c r="N8395" s="27">
        <v>4.2</v>
      </c>
      <c r="O8395" s="27">
        <v>2018</v>
      </c>
      <c r="P8395" s="27">
        <v>2</v>
      </c>
      <c r="Q8395" s="27">
        <v>8</v>
      </c>
      <c r="R8395" s="28">
        <f>DATE('Raw Data'!$O8395,'Raw Data'!$P8395,'Raw Data'!$Q8395)</f>
        <v>43139</v>
      </c>
      <c r="S8395" s="27" t="str">
        <f>CONCATENATE(MID('Raw Data'!$H8395,FIND("(",'Raw Data'!$H8395)+1,FIND(")",'Raw Data'!$H8395)-FIND("(",'Raw Data'!$H8395)-1),"",'Raw Data'!$M8395)</f>
        <v>Rs.1000</v>
      </c>
      <c r="T8395" s="27">
        <f t="shared" si="131"/>
        <v>1</v>
      </c>
      <c r="U8395" s="29">
        <f>'Raw Data'!$M8395*'Raw Data'!$T8395</f>
        <v>1000</v>
      </c>
    </row>
    <row r="8396" spans="1:21" x14ac:dyDescent="0.3">
      <c r="A8396" s="20">
        <v>95331</v>
      </c>
      <c r="B8396" s="27" t="s">
        <v>15749</v>
      </c>
      <c r="C8396" s="27">
        <v>1</v>
      </c>
      <c r="D8396" s="27" t="str">
        <f>VLOOKUP('Raw Data'!$C8396,'country description'!$A$2:$B$16,2,0)</f>
        <v>India</v>
      </c>
      <c r="E8396" s="27" t="s">
        <v>14954</v>
      </c>
      <c r="F8396" s="27" t="s">
        <v>15750</v>
      </c>
      <c r="G8396" s="27" t="s">
        <v>15751</v>
      </c>
      <c r="H8396" s="27" t="s">
        <v>18</v>
      </c>
      <c r="I8396" s="27" t="s">
        <v>19</v>
      </c>
      <c r="J8396" s="27" t="s">
        <v>19</v>
      </c>
      <c r="K8396" s="27">
        <v>3</v>
      </c>
      <c r="L8396" s="27">
        <v>658</v>
      </c>
      <c r="M8396" s="27">
        <v>1000</v>
      </c>
      <c r="N8396" s="27">
        <v>4.3</v>
      </c>
      <c r="O8396" s="27">
        <v>2018</v>
      </c>
      <c r="P8396" s="27">
        <v>2</v>
      </c>
      <c r="Q8396" s="27">
        <v>3</v>
      </c>
      <c r="R8396" s="28">
        <f>DATE('Raw Data'!$O8396,'Raw Data'!$P8396,'Raw Data'!$Q8396)</f>
        <v>43134</v>
      </c>
      <c r="S8396" s="27" t="str">
        <f>CONCATENATE(MID('Raw Data'!$H8396,FIND("(",'Raw Data'!$H8396)+1,FIND(")",'Raw Data'!$H8396)-FIND("(",'Raw Data'!$H8396)-1),"",'Raw Data'!$M8396)</f>
        <v>Rs.1000</v>
      </c>
      <c r="T8396" s="27">
        <f t="shared" si="131"/>
        <v>1</v>
      </c>
      <c r="U8396" s="29">
        <f>'Raw Data'!$M8396*'Raw Data'!$T8396</f>
        <v>1000</v>
      </c>
    </row>
    <row r="8397" spans="1:21" x14ac:dyDescent="0.3">
      <c r="A8397" s="20">
        <v>3300780</v>
      </c>
      <c r="B8397" s="27" t="s">
        <v>15752</v>
      </c>
      <c r="C8397" s="27">
        <v>1</v>
      </c>
      <c r="D8397" s="27" t="str">
        <f>VLOOKUP('Raw Data'!$C8397,'country description'!$A$2:$B$16,2,0)</f>
        <v>India</v>
      </c>
      <c r="E8397" s="27" t="s">
        <v>10920</v>
      </c>
      <c r="F8397" s="27" t="s">
        <v>15753</v>
      </c>
      <c r="G8397" s="27" t="s">
        <v>407</v>
      </c>
      <c r="H8397" s="27" t="s">
        <v>18</v>
      </c>
      <c r="I8397" s="27" t="s">
        <v>19</v>
      </c>
      <c r="J8397" s="27" t="s">
        <v>19</v>
      </c>
      <c r="K8397" s="27">
        <v>1</v>
      </c>
      <c r="L8397" s="27">
        <v>73</v>
      </c>
      <c r="M8397" s="27">
        <v>250</v>
      </c>
      <c r="N8397" s="27">
        <v>3.8</v>
      </c>
      <c r="O8397" s="27">
        <v>2013</v>
      </c>
      <c r="P8397" s="27">
        <v>2</v>
      </c>
      <c r="Q8397" s="27">
        <v>18</v>
      </c>
      <c r="R8397" s="28">
        <f>DATE('Raw Data'!$O8397,'Raw Data'!$P8397,'Raw Data'!$Q8397)</f>
        <v>41323</v>
      </c>
      <c r="S8397" s="27" t="str">
        <f>CONCATENATE(MID('Raw Data'!$H8397,FIND("(",'Raw Data'!$H8397)+1,FIND(")",'Raw Data'!$H8397)-FIND("(",'Raw Data'!$H8397)-1),"",'Raw Data'!$M8397)</f>
        <v>Rs.250</v>
      </c>
      <c r="T8397" s="27">
        <f t="shared" si="131"/>
        <v>1</v>
      </c>
      <c r="U8397" s="29">
        <f>'Raw Data'!$M8397*'Raw Data'!$T8397</f>
        <v>250</v>
      </c>
    </row>
    <row r="8398" spans="1:21" x14ac:dyDescent="0.3">
      <c r="A8398" s="20">
        <v>3300058</v>
      </c>
      <c r="B8398" s="27" t="s">
        <v>15754</v>
      </c>
      <c r="C8398" s="27">
        <v>1</v>
      </c>
      <c r="D8398" s="27" t="str">
        <f>VLOOKUP('Raw Data'!$C8398,'country description'!$A$2:$B$16,2,0)</f>
        <v>India</v>
      </c>
      <c r="E8398" s="27" t="s">
        <v>10920</v>
      </c>
      <c r="F8398" s="27" t="s">
        <v>15755</v>
      </c>
      <c r="G8398" s="27" t="s">
        <v>407</v>
      </c>
      <c r="H8398" s="27" t="s">
        <v>18</v>
      </c>
      <c r="I8398" s="27" t="s">
        <v>19</v>
      </c>
      <c r="J8398" s="27" t="s">
        <v>19</v>
      </c>
      <c r="K8398" s="27">
        <v>2</v>
      </c>
      <c r="L8398" s="27">
        <v>520</v>
      </c>
      <c r="M8398" s="27">
        <v>600</v>
      </c>
      <c r="N8398" s="27">
        <v>4.5</v>
      </c>
      <c r="O8398" s="27">
        <v>2018</v>
      </c>
      <c r="P8398" s="27">
        <v>2</v>
      </c>
      <c r="Q8398" s="27">
        <v>21</v>
      </c>
      <c r="R8398" s="28">
        <f>DATE('Raw Data'!$O8398,'Raw Data'!$P8398,'Raw Data'!$Q8398)</f>
        <v>43152</v>
      </c>
      <c r="S8398" s="27" t="str">
        <f>CONCATENATE(MID('Raw Data'!$H8398,FIND("(",'Raw Data'!$H8398)+1,FIND(")",'Raw Data'!$H8398)-FIND("(",'Raw Data'!$H8398)-1),"",'Raw Data'!$M8398)</f>
        <v>Rs.600</v>
      </c>
      <c r="T8398" s="27">
        <f t="shared" si="131"/>
        <v>1</v>
      </c>
      <c r="U8398" s="29">
        <f>'Raw Data'!$M8398*'Raw Data'!$T8398</f>
        <v>600</v>
      </c>
    </row>
    <row r="8399" spans="1:21" x14ac:dyDescent="0.3">
      <c r="A8399" s="20">
        <v>3301035</v>
      </c>
      <c r="B8399" s="27" t="s">
        <v>3261</v>
      </c>
      <c r="C8399" s="27">
        <v>1</v>
      </c>
      <c r="D8399" s="27" t="str">
        <f>VLOOKUP('Raw Data'!$C8399,'country description'!$A$2:$B$16,2,0)</f>
        <v>India</v>
      </c>
      <c r="E8399" s="27" t="s">
        <v>10920</v>
      </c>
      <c r="F8399" s="27" t="s">
        <v>15756</v>
      </c>
      <c r="G8399" s="27" t="s">
        <v>455</v>
      </c>
      <c r="H8399" s="27" t="s">
        <v>18</v>
      </c>
      <c r="I8399" s="27" t="s">
        <v>19</v>
      </c>
      <c r="J8399" s="27" t="s">
        <v>19</v>
      </c>
      <c r="K8399" s="27">
        <v>3</v>
      </c>
      <c r="L8399" s="27">
        <v>45</v>
      </c>
      <c r="M8399" s="27">
        <v>1000</v>
      </c>
      <c r="N8399" s="27">
        <v>3.8</v>
      </c>
      <c r="O8399" s="27">
        <v>2010</v>
      </c>
      <c r="P8399" s="27">
        <v>2</v>
      </c>
      <c r="Q8399" s="27">
        <v>27</v>
      </c>
      <c r="R8399" s="28">
        <f>DATE('Raw Data'!$O8399,'Raw Data'!$P8399,'Raw Data'!$Q8399)</f>
        <v>40236</v>
      </c>
      <c r="S8399" s="27" t="str">
        <f>CONCATENATE(MID('Raw Data'!$H8399,FIND("(",'Raw Data'!$H8399)+1,FIND(")",'Raw Data'!$H8399)-FIND("(",'Raw Data'!$H8399)-1),"",'Raw Data'!$M8399)</f>
        <v>Rs.1000</v>
      </c>
      <c r="T8399" s="27">
        <f t="shared" si="131"/>
        <v>1</v>
      </c>
      <c r="U8399" s="29">
        <f>'Raw Data'!$M8399*'Raw Data'!$T8399</f>
        <v>1000</v>
      </c>
    </row>
    <row r="8400" spans="1:21" x14ac:dyDescent="0.3">
      <c r="A8400" s="20">
        <v>1600007</v>
      </c>
      <c r="B8400" s="27" t="s">
        <v>15757</v>
      </c>
      <c r="C8400" s="27">
        <v>1</v>
      </c>
      <c r="D8400" s="27" t="str">
        <f>VLOOKUP('Raw Data'!$C8400,'country description'!$A$2:$B$16,2,0)</f>
        <v>India</v>
      </c>
      <c r="E8400" s="27" t="s">
        <v>2369</v>
      </c>
      <c r="F8400" s="27" t="s">
        <v>15758</v>
      </c>
      <c r="G8400" s="27" t="s">
        <v>458</v>
      </c>
      <c r="H8400" s="27" t="s">
        <v>18</v>
      </c>
      <c r="I8400" s="27" t="s">
        <v>19</v>
      </c>
      <c r="J8400" s="27" t="s">
        <v>19</v>
      </c>
      <c r="K8400" s="27">
        <v>3</v>
      </c>
      <c r="L8400" s="27">
        <v>162</v>
      </c>
      <c r="M8400" s="27">
        <v>600</v>
      </c>
      <c r="N8400" s="27">
        <v>3.4</v>
      </c>
      <c r="O8400" s="27">
        <v>2018</v>
      </c>
      <c r="P8400" s="27">
        <v>2</v>
      </c>
      <c r="Q8400" s="27">
        <v>4</v>
      </c>
      <c r="R8400" s="28">
        <f>DATE('Raw Data'!$O8400,'Raw Data'!$P8400,'Raw Data'!$Q8400)</f>
        <v>43135</v>
      </c>
      <c r="S8400" s="27" t="str">
        <f>CONCATENATE(MID('Raw Data'!$H8400,FIND("(",'Raw Data'!$H8400)+1,FIND(")",'Raw Data'!$H8400)-FIND("(",'Raw Data'!$H8400)-1),"",'Raw Data'!$M8400)</f>
        <v>Rs.600</v>
      </c>
      <c r="T8400" s="27">
        <f t="shared" si="131"/>
        <v>1</v>
      </c>
      <c r="U8400" s="29">
        <f>'Raw Data'!$M8400*'Raw Data'!$T8400</f>
        <v>600</v>
      </c>
    </row>
    <row r="8401" spans="1:21" x14ac:dyDescent="0.3">
      <c r="A8401" s="20">
        <v>4000004</v>
      </c>
      <c r="B8401" s="27" t="s">
        <v>5320</v>
      </c>
      <c r="C8401" s="27">
        <v>1</v>
      </c>
      <c r="D8401" s="27" t="str">
        <f>VLOOKUP('Raw Data'!$C8401,'country description'!$A$2:$B$16,2,0)</f>
        <v>India</v>
      </c>
      <c r="E8401" s="27" t="s">
        <v>10678</v>
      </c>
      <c r="F8401" s="27" t="s">
        <v>15759</v>
      </c>
      <c r="G8401" s="27" t="s">
        <v>424</v>
      </c>
      <c r="H8401" s="27" t="s">
        <v>18</v>
      </c>
      <c r="I8401" s="27" t="s">
        <v>19</v>
      </c>
      <c r="J8401" s="27" t="s">
        <v>19</v>
      </c>
      <c r="K8401" s="27">
        <v>2</v>
      </c>
      <c r="L8401" s="27">
        <v>49</v>
      </c>
      <c r="M8401" s="27">
        <v>500</v>
      </c>
      <c r="N8401" s="27">
        <v>3.3</v>
      </c>
      <c r="O8401" s="27">
        <v>2014</v>
      </c>
      <c r="P8401" s="27">
        <v>2</v>
      </c>
      <c r="Q8401" s="27">
        <v>23</v>
      </c>
      <c r="R8401" s="28">
        <f>DATE('Raw Data'!$O8401,'Raw Data'!$P8401,'Raw Data'!$Q8401)</f>
        <v>41693</v>
      </c>
      <c r="S8401" s="27" t="str">
        <f>CONCATENATE(MID('Raw Data'!$H8401,FIND("(",'Raw Data'!$H8401)+1,FIND(")",'Raw Data'!$H8401)-FIND("(",'Raw Data'!$H8401)-1),"",'Raw Data'!$M8401)</f>
        <v>Rs.500</v>
      </c>
      <c r="T8401" s="27">
        <f t="shared" si="131"/>
        <v>1</v>
      </c>
      <c r="U8401" s="29">
        <f>'Raw Data'!$M8401*'Raw Data'!$T8401</f>
        <v>500</v>
      </c>
    </row>
    <row r="8402" spans="1:21" x14ac:dyDescent="0.3">
      <c r="A8402" s="20">
        <v>4000018</v>
      </c>
      <c r="B8402" s="27" t="s">
        <v>15760</v>
      </c>
      <c r="C8402" s="27">
        <v>1</v>
      </c>
      <c r="D8402" s="27" t="str">
        <f>VLOOKUP('Raw Data'!$C8402,'country description'!$A$2:$B$16,2,0)</f>
        <v>India</v>
      </c>
      <c r="E8402" s="27" t="s">
        <v>10678</v>
      </c>
      <c r="F8402" s="27" t="s">
        <v>15761</v>
      </c>
      <c r="G8402" s="27" t="s">
        <v>3940</v>
      </c>
      <c r="H8402" s="27" t="s">
        <v>18</v>
      </c>
      <c r="I8402" s="27" t="s">
        <v>19</v>
      </c>
      <c r="J8402" s="27" t="s">
        <v>19</v>
      </c>
      <c r="K8402" s="27">
        <v>3</v>
      </c>
      <c r="L8402" s="27">
        <v>107</v>
      </c>
      <c r="M8402" s="27">
        <v>1000</v>
      </c>
      <c r="N8402" s="27">
        <v>3.6</v>
      </c>
      <c r="O8402" s="27">
        <v>2016</v>
      </c>
      <c r="P8402" s="27">
        <v>2</v>
      </c>
      <c r="Q8402" s="27">
        <v>28</v>
      </c>
      <c r="R8402" s="28">
        <f>DATE('Raw Data'!$O8402,'Raw Data'!$P8402,'Raw Data'!$Q8402)</f>
        <v>42428</v>
      </c>
      <c r="S8402" s="27" t="str">
        <f>CONCATENATE(MID('Raw Data'!$H8402,FIND("(",'Raw Data'!$H8402)+1,FIND(")",'Raw Data'!$H8402)-FIND("(",'Raw Data'!$H8402)-1),"",'Raw Data'!$M8402)</f>
        <v>Rs.1000</v>
      </c>
      <c r="T8402" s="27">
        <f t="shared" si="131"/>
        <v>1</v>
      </c>
      <c r="U8402" s="29">
        <f>'Raw Data'!$M8402*'Raw Data'!$T8402</f>
        <v>1000</v>
      </c>
    </row>
    <row r="8403" spans="1:21" x14ac:dyDescent="0.3">
      <c r="A8403" s="20">
        <v>3700017</v>
      </c>
      <c r="B8403" s="27" t="s">
        <v>15762</v>
      </c>
      <c r="C8403" s="27">
        <v>1</v>
      </c>
      <c r="D8403" s="27" t="str">
        <f>VLOOKUP('Raw Data'!$C8403,'country description'!$A$2:$B$16,2,0)</f>
        <v>India</v>
      </c>
      <c r="E8403" s="27" t="s">
        <v>2377</v>
      </c>
      <c r="F8403" s="27" t="s">
        <v>15763</v>
      </c>
      <c r="G8403" s="27" t="s">
        <v>484</v>
      </c>
      <c r="H8403" s="27" t="s">
        <v>18</v>
      </c>
      <c r="I8403" s="27" t="s">
        <v>19</v>
      </c>
      <c r="J8403" s="27" t="s">
        <v>19</v>
      </c>
      <c r="K8403" s="27">
        <v>3</v>
      </c>
      <c r="L8403" s="27">
        <v>275</v>
      </c>
      <c r="M8403" s="27">
        <v>900</v>
      </c>
      <c r="N8403" s="27">
        <v>3.6</v>
      </c>
      <c r="O8403" s="27">
        <v>2018</v>
      </c>
      <c r="P8403" s="27">
        <v>2</v>
      </c>
      <c r="Q8403" s="27">
        <v>16</v>
      </c>
      <c r="R8403" s="28">
        <f>DATE('Raw Data'!$O8403,'Raw Data'!$P8403,'Raw Data'!$Q8403)</f>
        <v>43147</v>
      </c>
      <c r="S8403" s="27" t="str">
        <f>CONCATENATE(MID('Raw Data'!$H8403,FIND("(",'Raw Data'!$H8403)+1,FIND(")",'Raw Data'!$H8403)-FIND("(",'Raw Data'!$H8403)-1),"",'Raw Data'!$M8403)</f>
        <v>Rs.900</v>
      </c>
      <c r="T8403" s="27">
        <f t="shared" si="131"/>
        <v>1</v>
      </c>
      <c r="U8403" s="29">
        <f>'Raw Data'!$M8403*'Raw Data'!$T8403</f>
        <v>900</v>
      </c>
    </row>
    <row r="8404" spans="1:21" x14ac:dyDescent="0.3">
      <c r="A8404" s="20">
        <v>308579</v>
      </c>
      <c r="B8404" s="27" t="s">
        <v>15764</v>
      </c>
      <c r="C8404" s="27">
        <v>1</v>
      </c>
      <c r="D8404" s="27" t="str">
        <f>VLOOKUP('Raw Data'!$C8404,'country description'!$A$2:$B$16,2,0)</f>
        <v>India</v>
      </c>
      <c r="E8404" s="27" t="s">
        <v>14</v>
      </c>
      <c r="F8404" s="27" t="s">
        <v>15765</v>
      </c>
      <c r="G8404" s="27" t="s">
        <v>15766</v>
      </c>
      <c r="H8404" s="27" t="s">
        <v>18</v>
      </c>
      <c r="I8404" s="27" t="s">
        <v>24</v>
      </c>
      <c r="J8404" s="27" t="s">
        <v>19</v>
      </c>
      <c r="K8404" s="27">
        <v>4</v>
      </c>
      <c r="L8404" s="27">
        <v>2252</v>
      </c>
      <c r="M8404" s="27">
        <v>2100</v>
      </c>
      <c r="N8404" s="27">
        <v>4</v>
      </c>
      <c r="O8404" s="27">
        <v>2017</v>
      </c>
      <c r="P8404" s="27">
        <v>2</v>
      </c>
      <c r="Q8404" s="27">
        <v>5</v>
      </c>
      <c r="R8404" s="28">
        <f>DATE('Raw Data'!$O8404,'Raw Data'!$P8404,'Raw Data'!$Q8404)</f>
        <v>42771</v>
      </c>
      <c r="S8404" s="27" t="str">
        <f>CONCATENATE(MID('Raw Data'!$H8404,FIND("(",'Raw Data'!$H8404)+1,FIND(")",'Raw Data'!$H8404)-FIND("(",'Raw Data'!$H8404)-1),"",'Raw Data'!$M8404)</f>
        <v>Rs.2100</v>
      </c>
      <c r="T8404" s="27">
        <f t="shared" si="131"/>
        <v>1</v>
      </c>
      <c r="U8404" s="29">
        <f>'Raw Data'!$M8404*'Raw Data'!$T8404</f>
        <v>2100</v>
      </c>
    </row>
    <row r="8405" spans="1:21" x14ac:dyDescent="0.3">
      <c r="A8405" s="20">
        <v>11807</v>
      </c>
      <c r="B8405" s="27" t="s">
        <v>3447</v>
      </c>
      <c r="C8405" s="27">
        <v>1</v>
      </c>
      <c r="D8405" s="27" t="str">
        <f>VLOOKUP('Raw Data'!$C8405,'country description'!$A$2:$B$16,2,0)</f>
        <v>India</v>
      </c>
      <c r="E8405" s="27" t="s">
        <v>14749</v>
      </c>
      <c r="F8405" s="27" t="s">
        <v>15767</v>
      </c>
      <c r="G8405" s="27" t="s">
        <v>390</v>
      </c>
      <c r="H8405" s="27" t="s">
        <v>18</v>
      </c>
      <c r="I8405" s="27" t="s">
        <v>19</v>
      </c>
      <c r="J8405" s="27" t="s">
        <v>19</v>
      </c>
      <c r="K8405" s="27">
        <v>3</v>
      </c>
      <c r="L8405" s="27">
        <v>2847</v>
      </c>
      <c r="M8405" s="27">
        <v>1700</v>
      </c>
      <c r="N8405" s="27">
        <v>4.5</v>
      </c>
      <c r="O8405" s="27">
        <v>2016</v>
      </c>
      <c r="P8405" s="27">
        <v>2</v>
      </c>
      <c r="Q8405" s="27">
        <v>23</v>
      </c>
      <c r="R8405" s="28">
        <f>DATE('Raw Data'!$O8405,'Raw Data'!$P8405,'Raw Data'!$Q8405)</f>
        <v>42423</v>
      </c>
      <c r="S8405" s="27" t="str">
        <f>CONCATENATE(MID('Raw Data'!$H8405,FIND("(",'Raw Data'!$H8405)+1,FIND(")",'Raw Data'!$H8405)-FIND("(",'Raw Data'!$H8405)-1),"",'Raw Data'!$M8405)</f>
        <v>Rs.1700</v>
      </c>
      <c r="T8405" s="27">
        <f t="shared" si="131"/>
        <v>1</v>
      </c>
      <c r="U8405" s="29">
        <f>'Raw Data'!$M8405*'Raw Data'!$T8405</f>
        <v>1700</v>
      </c>
    </row>
    <row r="8406" spans="1:21" x14ac:dyDescent="0.3">
      <c r="A8406" s="20">
        <v>3800319</v>
      </c>
      <c r="B8406" s="27" t="s">
        <v>15768</v>
      </c>
      <c r="C8406" s="27">
        <v>1</v>
      </c>
      <c r="D8406" s="27" t="str">
        <f>VLOOKUP('Raw Data'!$C8406,'country description'!$A$2:$B$16,2,0)</f>
        <v>India</v>
      </c>
      <c r="E8406" s="27" t="s">
        <v>10213</v>
      </c>
      <c r="F8406" s="27" t="s">
        <v>15769</v>
      </c>
      <c r="G8406" s="27" t="s">
        <v>15770</v>
      </c>
      <c r="H8406" s="27" t="s">
        <v>18</v>
      </c>
      <c r="I8406" s="27" t="s">
        <v>19</v>
      </c>
      <c r="J8406" s="27" t="s">
        <v>19</v>
      </c>
      <c r="K8406" s="27">
        <v>3</v>
      </c>
      <c r="L8406" s="27">
        <v>201</v>
      </c>
      <c r="M8406" s="27">
        <v>900</v>
      </c>
      <c r="N8406" s="27">
        <v>3.8</v>
      </c>
      <c r="O8406" s="27">
        <v>2018</v>
      </c>
      <c r="P8406" s="27">
        <v>2</v>
      </c>
      <c r="Q8406" s="27">
        <v>26</v>
      </c>
      <c r="R8406" s="28">
        <f>DATE('Raw Data'!$O8406,'Raw Data'!$P8406,'Raw Data'!$Q8406)</f>
        <v>43157</v>
      </c>
      <c r="S8406" s="27" t="str">
        <f>CONCATENATE(MID('Raw Data'!$H8406,FIND("(",'Raw Data'!$H8406)+1,FIND(")",'Raw Data'!$H8406)-FIND("(",'Raw Data'!$H8406)-1),"",'Raw Data'!$M8406)</f>
        <v>Rs.900</v>
      </c>
      <c r="T8406" s="27">
        <f t="shared" si="131"/>
        <v>1</v>
      </c>
      <c r="U8406" s="29">
        <f>'Raw Data'!$M8406*'Raw Data'!$T8406</f>
        <v>900</v>
      </c>
    </row>
    <row r="8407" spans="1:21" x14ac:dyDescent="0.3">
      <c r="A8407" s="20">
        <v>3800018</v>
      </c>
      <c r="B8407" s="27" t="s">
        <v>3723</v>
      </c>
      <c r="C8407" s="27">
        <v>1</v>
      </c>
      <c r="D8407" s="27" t="str">
        <f>VLOOKUP('Raw Data'!$C8407,'country description'!$A$2:$B$16,2,0)</f>
        <v>India</v>
      </c>
      <c r="E8407" s="27" t="s">
        <v>10213</v>
      </c>
      <c r="F8407" s="27" t="s">
        <v>15771</v>
      </c>
      <c r="G8407" s="27" t="s">
        <v>401</v>
      </c>
      <c r="H8407" s="27" t="s">
        <v>18</v>
      </c>
      <c r="I8407" s="27" t="s">
        <v>19</v>
      </c>
      <c r="J8407" s="27" t="s">
        <v>19</v>
      </c>
      <c r="K8407" s="27">
        <v>3</v>
      </c>
      <c r="L8407" s="27">
        <v>216</v>
      </c>
      <c r="M8407" s="27">
        <v>800</v>
      </c>
      <c r="N8407" s="27">
        <v>4.0999999999999996</v>
      </c>
      <c r="O8407" s="27">
        <v>2012</v>
      </c>
      <c r="P8407" s="27">
        <v>2</v>
      </c>
      <c r="Q8407" s="27">
        <v>14</v>
      </c>
      <c r="R8407" s="28">
        <f>DATE('Raw Data'!$O8407,'Raw Data'!$P8407,'Raw Data'!$Q8407)</f>
        <v>40953</v>
      </c>
      <c r="S8407" s="27" t="str">
        <f>CONCATENATE(MID('Raw Data'!$H8407,FIND("(",'Raw Data'!$H8407)+1,FIND(")",'Raw Data'!$H8407)-FIND("(",'Raw Data'!$H8407)-1),"",'Raw Data'!$M8407)</f>
        <v>Rs.800</v>
      </c>
      <c r="T8407" s="27">
        <f t="shared" si="131"/>
        <v>1</v>
      </c>
      <c r="U8407" s="29">
        <f>'Raw Data'!$M8407*'Raw Data'!$T8407</f>
        <v>800</v>
      </c>
    </row>
    <row r="8408" spans="1:21" x14ac:dyDescent="0.3">
      <c r="A8408" s="20">
        <v>3200005</v>
      </c>
      <c r="B8408" s="27" t="s">
        <v>15772</v>
      </c>
      <c r="C8408" s="27">
        <v>1</v>
      </c>
      <c r="D8408" s="27" t="str">
        <f>VLOOKUP('Raw Data'!$C8408,'country description'!$A$2:$B$16,2,0)</f>
        <v>India</v>
      </c>
      <c r="E8408" s="27" t="s">
        <v>10196</v>
      </c>
      <c r="F8408" s="27" t="s">
        <v>15773</v>
      </c>
      <c r="G8408" s="27" t="s">
        <v>484</v>
      </c>
      <c r="H8408" s="27" t="s">
        <v>18</v>
      </c>
      <c r="I8408" s="27" t="s">
        <v>19</v>
      </c>
      <c r="J8408" s="27" t="s">
        <v>19</v>
      </c>
      <c r="K8408" s="27">
        <v>3</v>
      </c>
      <c r="L8408" s="27">
        <v>202</v>
      </c>
      <c r="M8408" s="27">
        <v>1000</v>
      </c>
      <c r="N8408" s="27">
        <v>4.0999999999999996</v>
      </c>
      <c r="O8408" s="27">
        <v>2017</v>
      </c>
      <c r="P8408" s="27">
        <v>2</v>
      </c>
      <c r="Q8408" s="27">
        <v>28</v>
      </c>
      <c r="R8408" s="28">
        <f>DATE('Raw Data'!$O8408,'Raw Data'!$P8408,'Raw Data'!$Q8408)</f>
        <v>42794</v>
      </c>
      <c r="S8408" s="27" t="str">
        <f>CONCATENATE(MID('Raw Data'!$H8408,FIND("(",'Raw Data'!$H8408)+1,FIND(")",'Raw Data'!$H8408)-FIND("(",'Raw Data'!$H8408)-1),"",'Raw Data'!$M8408)</f>
        <v>Rs.1000</v>
      </c>
      <c r="T8408" s="27">
        <f t="shared" si="131"/>
        <v>1</v>
      </c>
      <c r="U8408" s="29">
        <f>'Raw Data'!$M8408*'Raw Data'!$T8408</f>
        <v>1000</v>
      </c>
    </row>
    <row r="8409" spans="1:21" x14ac:dyDescent="0.3">
      <c r="A8409" s="20">
        <v>3200015</v>
      </c>
      <c r="B8409" s="27" t="s">
        <v>15774</v>
      </c>
      <c r="C8409" s="27">
        <v>1</v>
      </c>
      <c r="D8409" s="27" t="str">
        <f>VLOOKUP('Raw Data'!$C8409,'country description'!$A$2:$B$16,2,0)</f>
        <v>India</v>
      </c>
      <c r="E8409" s="27" t="s">
        <v>10196</v>
      </c>
      <c r="F8409" s="27" t="s">
        <v>15775</v>
      </c>
      <c r="G8409" s="27" t="s">
        <v>5973</v>
      </c>
      <c r="H8409" s="27" t="s">
        <v>18</v>
      </c>
      <c r="I8409" s="27" t="s">
        <v>19</v>
      </c>
      <c r="J8409" s="27" t="s">
        <v>19</v>
      </c>
      <c r="K8409" s="27">
        <v>2</v>
      </c>
      <c r="L8409" s="27">
        <v>191</v>
      </c>
      <c r="M8409" s="27">
        <v>600</v>
      </c>
      <c r="N8409" s="27">
        <v>4</v>
      </c>
      <c r="O8409" s="27">
        <v>2016</v>
      </c>
      <c r="P8409" s="27">
        <v>2</v>
      </c>
      <c r="Q8409" s="27">
        <v>5</v>
      </c>
      <c r="R8409" s="28">
        <f>DATE('Raw Data'!$O8409,'Raw Data'!$P8409,'Raw Data'!$Q8409)</f>
        <v>42405</v>
      </c>
      <c r="S8409" s="27" t="str">
        <f>CONCATENATE(MID('Raw Data'!$H8409,FIND("(",'Raw Data'!$H8409)+1,FIND(")",'Raw Data'!$H8409)-FIND("(",'Raw Data'!$H8409)-1),"",'Raw Data'!$M8409)</f>
        <v>Rs.600</v>
      </c>
      <c r="T8409" s="27">
        <f t="shared" si="131"/>
        <v>1</v>
      </c>
      <c r="U8409" s="29">
        <f>'Raw Data'!$M8409*'Raw Data'!$T8409</f>
        <v>600</v>
      </c>
    </row>
    <row r="8410" spans="1:21" x14ac:dyDescent="0.3">
      <c r="A8410" s="20">
        <v>3900004</v>
      </c>
      <c r="B8410" s="27" t="s">
        <v>15776</v>
      </c>
      <c r="C8410" s="27">
        <v>1</v>
      </c>
      <c r="D8410" s="27" t="str">
        <f>VLOOKUP('Raw Data'!$C8410,'country description'!$A$2:$B$16,2,0)</f>
        <v>India</v>
      </c>
      <c r="E8410" s="27" t="s">
        <v>2382</v>
      </c>
      <c r="F8410" s="27" t="s">
        <v>15777</v>
      </c>
      <c r="G8410" s="27" t="s">
        <v>749</v>
      </c>
      <c r="H8410" s="27" t="s">
        <v>18</v>
      </c>
      <c r="I8410" s="27" t="s">
        <v>19</v>
      </c>
      <c r="J8410" s="27" t="s">
        <v>19</v>
      </c>
      <c r="K8410" s="27">
        <v>2</v>
      </c>
      <c r="L8410" s="27">
        <v>48</v>
      </c>
      <c r="M8410" s="27">
        <v>450</v>
      </c>
      <c r="N8410" s="27">
        <v>3.5</v>
      </c>
      <c r="O8410" s="27">
        <v>2015</v>
      </c>
      <c r="P8410" s="27">
        <v>2</v>
      </c>
      <c r="Q8410" s="27">
        <v>17</v>
      </c>
      <c r="R8410" s="28">
        <f>DATE('Raw Data'!$O8410,'Raw Data'!$P8410,'Raw Data'!$Q8410)</f>
        <v>42052</v>
      </c>
      <c r="S8410" s="27" t="str">
        <f>CONCATENATE(MID('Raw Data'!$H8410,FIND("(",'Raw Data'!$H8410)+1,FIND(")",'Raw Data'!$H8410)-FIND("(",'Raw Data'!$H8410)-1),"",'Raw Data'!$M8410)</f>
        <v>Rs.450</v>
      </c>
      <c r="T8410" s="27">
        <f t="shared" si="131"/>
        <v>1</v>
      </c>
      <c r="U8410" s="29">
        <f>'Raw Data'!$M8410*'Raw Data'!$T8410</f>
        <v>450</v>
      </c>
    </row>
    <row r="8411" spans="1:21" x14ac:dyDescent="0.3">
      <c r="A8411" s="20">
        <v>3400021</v>
      </c>
      <c r="B8411" s="27" t="s">
        <v>15778</v>
      </c>
      <c r="C8411" s="27">
        <v>1</v>
      </c>
      <c r="D8411" s="27" t="str">
        <f>VLOOKUP('Raw Data'!$C8411,'country description'!$A$2:$B$16,2,0)</f>
        <v>India</v>
      </c>
      <c r="E8411" s="27" t="s">
        <v>10681</v>
      </c>
      <c r="F8411" s="27" t="s">
        <v>15779</v>
      </c>
      <c r="G8411" s="27" t="s">
        <v>1658</v>
      </c>
      <c r="H8411" s="27" t="s">
        <v>18</v>
      </c>
      <c r="I8411" s="27" t="s">
        <v>19</v>
      </c>
      <c r="J8411" s="27" t="s">
        <v>19</v>
      </c>
      <c r="K8411" s="27">
        <v>2</v>
      </c>
      <c r="L8411" s="27">
        <v>87</v>
      </c>
      <c r="M8411" s="27">
        <v>400</v>
      </c>
      <c r="N8411" s="27">
        <v>4</v>
      </c>
      <c r="O8411" s="27">
        <v>2018</v>
      </c>
      <c r="P8411" s="27">
        <v>1</v>
      </c>
      <c r="Q8411" s="27">
        <v>11</v>
      </c>
      <c r="R8411" s="28">
        <f>DATE('Raw Data'!$O8411,'Raw Data'!$P8411,'Raw Data'!$Q8411)</f>
        <v>43111</v>
      </c>
      <c r="S8411" s="27" t="str">
        <f>CONCATENATE(MID('Raw Data'!$H8411,FIND("(",'Raw Data'!$H8411)+1,FIND(")",'Raw Data'!$H8411)-FIND("(",'Raw Data'!$H8411)-1),"",'Raw Data'!$M8411)</f>
        <v>Rs.400</v>
      </c>
      <c r="T8411" s="27">
        <f t="shared" si="131"/>
        <v>1</v>
      </c>
      <c r="U8411" s="29">
        <f>'Raw Data'!$M8411*'Raw Data'!$T8411</f>
        <v>400</v>
      </c>
    </row>
    <row r="8412" spans="1:21" x14ac:dyDescent="0.3">
      <c r="A8412" s="20">
        <v>3400105</v>
      </c>
      <c r="B8412" s="27" t="s">
        <v>3723</v>
      </c>
      <c r="C8412" s="27">
        <v>1</v>
      </c>
      <c r="D8412" s="27" t="str">
        <f>VLOOKUP('Raw Data'!$C8412,'country description'!$A$2:$B$16,2,0)</f>
        <v>India</v>
      </c>
      <c r="E8412" s="27" t="s">
        <v>10681</v>
      </c>
      <c r="F8412" s="27" t="s">
        <v>15780</v>
      </c>
      <c r="G8412" s="27" t="s">
        <v>1909</v>
      </c>
      <c r="H8412" s="27" t="s">
        <v>18</v>
      </c>
      <c r="I8412" s="27" t="s">
        <v>19</v>
      </c>
      <c r="J8412" s="27" t="s">
        <v>19</v>
      </c>
      <c r="K8412" s="27">
        <v>2</v>
      </c>
      <c r="L8412" s="27">
        <v>134</v>
      </c>
      <c r="M8412" s="27">
        <v>700</v>
      </c>
      <c r="N8412" s="27">
        <v>4.4000000000000004</v>
      </c>
      <c r="O8412" s="27">
        <v>2016</v>
      </c>
      <c r="P8412" s="27">
        <v>1</v>
      </c>
      <c r="Q8412" s="27">
        <v>1</v>
      </c>
      <c r="R8412" s="28">
        <f>DATE('Raw Data'!$O8412,'Raw Data'!$P8412,'Raw Data'!$Q8412)</f>
        <v>42370</v>
      </c>
      <c r="S8412" s="27" t="str">
        <f>CONCATENATE(MID('Raw Data'!$H8412,FIND("(",'Raw Data'!$H8412)+1,FIND(")",'Raw Data'!$H8412)-FIND("(",'Raw Data'!$H8412)-1),"",'Raw Data'!$M8412)</f>
        <v>Rs.700</v>
      </c>
      <c r="T8412" s="27">
        <f t="shared" si="131"/>
        <v>1</v>
      </c>
      <c r="U8412" s="29">
        <f>'Raw Data'!$M8412*'Raw Data'!$T8412</f>
        <v>700</v>
      </c>
    </row>
    <row r="8413" spans="1:21" x14ac:dyDescent="0.3">
      <c r="A8413" s="20">
        <v>110395</v>
      </c>
      <c r="B8413" s="27" t="s">
        <v>15781</v>
      </c>
      <c r="C8413" s="27">
        <v>1</v>
      </c>
      <c r="D8413" s="27" t="str">
        <f>VLOOKUP('Raw Data'!$C8413,'country description'!$A$2:$B$16,2,0)</f>
        <v>India</v>
      </c>
      <c r="E8413" s="27" t="s">
        <v>11086</v>
      </c>
      <c r="F8413" s="27" t="s">
        <v>15782</v>
      </c>
      <c r="G8413" s="27" t="s">
        <v>15783</v>
      </c>
      <c r="H8413" s="27" t="s">
        <v>18</v>
      </c>
      <c r="I8413" s="27" t="s">
        <v>19</v>
      </c>
      <c r="J8413" s="27" t="s">
        <v>19</v>
      </c>
      <c r="K8413" s="27">
        <v>2</v>
      </c>
      <c r="L8413" s="27">
        <v>697</v>
      </c>
      <c r="M8413" s="27">
        <v>450</v>
      </c>
      <c r="N8413" s="27">
        <v>4.4000000000000004</v>
      </c>
      <c r="O8413" s="27">
        <v>2016</v>
      </c>
      <c r="P8413" s="27">
        <v>1</v>
      </c>
      <c r="Q8413" s="27">
        <v>3</v>
      </c>
      <c r="R8413" s="28">
        <f>DATE('Raw Data'!$O8413,'Raw Data'!$P8413,'Raw Data'!$Q8413)</f>
        <v>42372</v>
      </c>
      <c r="S8413" s="27" t="str">
        <f>CONCATENATE(MID('Raw Data'!$H8413,FIND("(",'Raw Data'!$H8413)+1,FIND(")",'Raw Data'!$H8413)-FIND("(",'Raw Data'!$H8413)-1),"",'Raw Data'!$M8413)</f>
        <v>Rs.450</v>
      </c>
      <c r="T8413" s="27">
        <f t="shared" si="131"/>
        <v>1</v>
      </c>
      <c r="U8413" s="29">
        <f>'Raw Data'!$M8413*'Raw Data'!$T8413</f>
        <v>450</v>
      </c>
    </row>
    <row r="8414" spans="1:21" x14ac:dyDescent="0.3">
      <c r="A8414" s="20">
        <v>2400020</v>
      </c>
      <c r="B8414" s="27" t="s">
        <v>15784</v>
      </c>
      <c r="C8414" s="27">
        <v>1</v>
      </c>
      <c r="D8414" s="27" t="str">
        <f>VLOOKUP('Raw Data'!$C8414,'country description'!$A$2:$B$16,2,0)</f>
        <v>India</v>
      </c>
      <c r="E8414" s="27" t="s">
        <v>2373</v>
      </c>
      <c r="F8414" s="27" t="s">
        <v>15785</v>
      </c>
      <c r="G8414" s="27" t="s">
        <v>938</v>
      </c>
      <c r="H8414" s="27" t="s">
        <v>18</v>
      </c>
      <c r="I8414" s="27" t="s">
        <v>19</v>
      </c>
      <c r="J8414" s="27" t="s">
        <v>19</v>
      </c>
      <c r="K8414" s="27">
        <v>3</v>
      </c>
      <c r="L8414" s="27">
        <v>57</v>
      </c>
      <c r="M8414" s="27">
        <v>500</v>
      </c>
      <c r="N8414" s="27">
        <v>3.4</v>
      </c>
      <c r="O8414" s="27">
        <v>2013</v>
      </c>
      <c r="P8414" s="27">
        <v>1</v>
      </c>
      <c r="Q8414" s="27">
        <v>9</v>
      </c>
      <c r="R8414" s="28">
        <f>DATE('Raw Data'!$O8414,'Raw Data'!$P8414,'Raw Data'!$Q8414)</f>
        <v>41283</v>
      </c>
      <c r="S8414" s="27" t="str">
        <f>CONCATENATE(MID('Raw Data'!$H8414,FIND("(",'Raw Data'!$H8414)+1,FIND(")",'Raw Data'!$H8414)-FIND("(",'Raw Data'!$H8414)-1),"",'Raw Data'!$M8414)</f>
        <v>Rs.500</v>
      </c>
      <c r="T8414" s="27">
        <f t="shared" si="131"/>
        <v>1</v>
      </c>
      <c r="U8414" s="29">
        <f>'Raw Data'!$M8414*'Raw Data'!$T8414</f>
        <v>500</v>
      </c>
    </row>
    <row r="8415" spans="1:21" x14ac:dyDescent="0.3">
      <c r="A8415" s="20">
        <v>2400293</v>
      </c>
      <c r="B8415" s="27" t="s">
        <v>15013</v>
      </c>
      <c r="C8415" s="27">
        <v>1</v>
      </c>
      <c r="D8415" s="27" t="str">
        <f>VLOOKUP('Raw Data'!$C8415,'country description'!$A$2:$B$16,2,0)</f>
        <v>India</v>
      </c>
      <c r="E8415" s="27" t="s">
        <v>2373</v>
      </c>
      <c r="F8415" s="27" t="s">
        <v>15786</v>
      </c>
      <c r="G8415" s="27" t="s">
        <v>6162</v>
      </c>
      <c r="H8415" s="27" t="s">
        <v>18</v>
      </c>
      <c r="I8415" s="27" t="s">
        <v>19</v>
      </c>
      <c r="J8415" s="27" t="s">
        <v>19</v>
      </c>
      <c r="K8415" s="27">
        <v>3</v>
      </c>
      <c r="L8415" s="27">
        <v>57</v>
      </c>
      <c r="M8415" s="27">
        <v>500</v>
      </c>
      <c r="N8415" s="27">
        <v>3.6</v>
      </c>
      <c r="O8415" s="27">
        <v>2018</v>
      </c>
      <c r="P8415" s="27">
        <v>1</v>
      </c>
      <c r="Q8415" s="27">
        <v>19</v>
      </c>
      <c r="R8415" s="28">
        <f>DATE('Raw Data'!$O8415,'Raw Data'!$P8415,'Raw Data'!$Q8415)</f>
        <v>43119</v>
      </c>
      <c r="S8415" s="27" t="str">
        <f>CONCATENATE(MID('Raw Data'!$H8415,FIND("(",'Raw Data'!$H8415)+1,FIND(")",'Raw Data'!$H8415)-FIND("(",'Raw Data'!$H8415)-1),"",'Raw Data'!$M8415)</f>
        <v>Rs.500</v>
      </c>
      <c r="T8415" s="27">
        <f t="shared" si="131"/>
        <v>1</v>
      </c>
      <c r="U8415" s="29">
        <f>'Raw Data'!$M8415*'Raw Data'!$T8415</f>
        <v>500</v>
      </c>
    </row>
    <row r="8416" spans="1:21" x14ac:dyDescent="0.3">
      <c r="A8416" s="20">
        <v>2500256</v>
      </c>
      <c r="B8416" s="27" t="s">
        <v>15787</v>
      </c>
      <c r="C8416" s="27">
        <v>1</v>
      </c>
      <c r="D8416" s="27" t="str">
        <f>VLOOKUP('Raw Data'!$C8416,'country description'!$A$2:$B$16,2,0)</f>
        <v>India</v>
      </c>
      <c r="E8416" s="27" t="s">
        <v>11092</v>
      </c>
      <c r="F8416" s="27" t="s">
        <v>15788</v>
      </c>
      <c r="G8416" s="27" t="s">
        <v>11696</v>
      </c>
      <c r="H8416" s="27" t="s">
        <v>18</v>
      </c>
      <c r="I8416" s="27" t="s">
        <v>19</v>
      </c>
      <c r="J8416" s="27" t="s">
        <v>19</v>
      </c>
      <c r="K8416" s="27">
        <v>2</v>
      </c>
      <c r="L8416" s="27">
        <v>75</v>
      </c>
      <c r="M8416" s="27">
        <v>450</v>
      </c>
      <c r="N8416" s="27">
        <v>3.4</v>
      </c>
      <c r="O8416" s="27">
        <v>2016</v>
      </c>
      <c r="P8416" s="27">
        <v>1</v>
      </c>
      <c r="Q8416" s="27">
        <v>2</v>
      </c>
      <c r="R8416" s="28">
        <f>DATE('Raw Data'!$O8416,'Raw Data'!$P8416,'Raw Data'!$Q8416)</f>
        <v>42371</v>
      </c>
      <c r="S8416" s="27" t="str">
        <f>CONCATENATE(MID('Raw Data'!$H8416,FIND("(",'Raw Data'!$H8416)+1,FIND(")",'Raw Data'!$H8416)-FIND("(",'Raw Data'!$H8416)-1),"",'Raw Data'!$M8416)</f>
        <v>Rs.450</v>
      </c>
      <c r="T8416" s="27">
        <f t="shared" si="131"/>
        <v>1</v>
      </c>
      <c r="U8416" s="29">
        <f>'Raw Data'!$M8416*'Raw Data'!$T8416</f>
        <v>450</v>
      </c>
    </row>
    <row r="8417" spans="1:21" x14ac:dyDescent="0.3">
      <c r="A8417" s="20">
        <v>18271459</v>
      </c>
      <c r="B8417" s="27" t="s">
        <v>15789</v>
      </c>
      <c r="C8417" s="27">
        <v>1</v>
      </c>
      <c r="D8417" s="27" t="str">
        <f>VLOOKUP('Raw Data'!$C8417,'country description'!$A$2:$B$16,2,0)</f>
        <v>India</v>
      </c>
      <c r="E8417" s="27" t="s">
        <v>15067</v>
      </c>
      <c r="F8417" s="27" t="s">
        <v>15790</v>
      </c>
      <c r="G8417" s="27" t="s">
        <v>12324</v>
      </c>
      <c r="H8417" s="27" t="s">
        <v>18</v>
      </c>
      <c r="I8417" s="27" t="s">
        <v>19</v>
      </c>
      <c r="J8417" s="27" t="s">
        <v>19</v>
      </c>
      <c r="K8417" s="27">
        <v>1</v>
      </c>
      <c r="L8417" s="27">
        <v>199</v>
      </c>
      <c r="M8417" s="27">
        <v>300</v>
      </c>
      <c r="N8417" s="27">
        <v>4.0999999999999996</v>
      </c>
      <c r="O8417" s="27">
        <v>2015</v>
      </c>
      <c r="P8417" s="27">
        <v>1</v>
      </c>
      <c r="Q8417" s="27">
        <v>17</v>
      </c>
      <c r="R8417" s="28">
        <f>DATE('Raw Data'!$O8417,'Raw Data'!$P8417,'Raw Data'!$Q8417)</f>
        <v>42021</v>
      </c>
      <c r="S8417" s="27" t="str">
        <f>CONCATENATE(MID('Raw Data'!$H8417,FIND("(",'Raw Data'!$H8417)+1,FIND(")",'Raw Data'!$H8417)-FIND("(",'Raw Data'!$H8417)-1),"",'Raw Data'!$M8417)</f>
        <v>Rs.300</v>
      </c>
      <c r="T8417" s="27">
        <f t="shared" si="131"/>
        <v>1</v>
      </c>
      <c r="U8417" s="29">
        <f>'Raw Data'!$M8417*'Raw Data'!$T8417</f>
        <v>300</v>
      </c>
    </row>
    <row r="8418" spans="1:21" x14ac:dyDescent="0.3">
      <c r="A8418" s="20">
        <v>120219</v>
      </c>
      <c r="B8418" s="27" t="s">
        <v>15791</v>
      </c>
      <c r="C8418" s="27">
        <v>1</v>
      </c>
      <c r="D8418" s="27" t="str">
        <f>VLOOKUP('Raw Data'!$C8418,'country description'!$A$2:$B$16,2,0)</f>
        <v>India</v>
      </c>
      <c r="E8418" s="27" t="s">
        <v>14732</v>
      </c>
      <c r="F8418" s="27" t="s">
        <v>15792</v>
      </c>
      <c r="G8418" s="27" t="s">
        <v>427</v>
      </c>
      <c r="H8418" s="27" t="s">
        <v>18</v>
      </c>
      <c r="I8418" s="27" t="s">
        <v>19</v>
      </c>
      <c r="J8418" s="27" t="s">
        <v>19</v>
      </c>
      <c r="K8418" s="27">
        <v>2</v>
      </c>
      <c r="L8418" s="27">
        <v>397</v>
      </c>
      <c r="M8418" s="27">
        <v>650</v>
      </c>
      <c r="N8418" s="27">
        <v>4.0999999999999996</v>
      </c>
      <c r="O8418" s="27">
        <v>2016</v>
      </c>
      <c r="P8418" s="27">
        <v>1</v>
      </c>
      <c r="Q8418" s="27">
        <v>24</v>
      </c>
      <c r="R8418" s="28">
        <f>DATE('Raw Data'!$O8418,'Raw Data'!$P8418,'Raw Data'!$Q8418)</f>
        <v>42393</v>
      </c>
      <c r="S8418" s="27" t="str">
        <f>CONCATENATE(MID('Raw Data'!$H8418,FIND("(",'Raw Data'!$H8418)+1,FIND(")",'Raw Data'!$H8418)-FIND("(",'Raw Data'!$H8418)-1),"",'Raw Data'!$M8418)</f>
        <v>Rs.650</v>
      </c>
      <c r="T8418" s="27">
        <f t="shared" si="131"/>
        <v>1</v>
      </c>
      <c r="U8418" s="29">
        <f>'Raw Data'!$M8418*'Raw Data'!$T8418</f>
        <v>650</v>
      </c>
    </row>
    <row r="8419" spans="1:21" x14ac:dyDescent="0.3">
      <c r="A8419" s="20">
        <v>70890</v>
      </c>
      <c r="B8419" s="27" t="s">
        <v>15793</v>
      </c>
      <c r="C8419" s="27">
        <v>1</v>
      </c>
      <c r="D8419" s="27" t="str">
        <f>VLOOKUP('Raw Data'!$C8419,'country description'!$A$2:$B$16,2,0)</f>
        <v>India</v>
      </c>
      <c r="E8419" s="27" t="s">
        <v>14736</v>
      </c>
      <c r="F8419" s="27" t="s">
        <v>15794</v>
      </c>
      <c r="G8419" s="27" t="s">
        <v>484</v>
      </c>
      <c r="H8419" s="27" t="s">
        <v>18</v>
      </c>
      <c r="I8419" s="27" t="s">
        <v>19</v>
      </c>
      <c r="J8419" s="27" t="s">
        <v>19</v>
      </c>
      <c r="K8419" s="27">
        <v>1</v>
      </c>
      <c r="L8419" s="27">
        <v>1510</v>
      </c>
      <c r="M8419" s="27">
        <v>350</v>
      </c>
      <c r="N8419" s="27">
        <v>4.5999999999999996</v>
      </c>
      <c r="O8419" s="27">
        <v>2014</v>
      </c>
      <c r="P8419" s="27">
        <v>1</v>
      </c>
      <c r="Q8419" s="27">
        <v>6</v>
      </c>
      <c r="R8419" s="28">
        <f>DATE('Raw Data'!$O8419,'Raw Data'!$P8419,'Raw Data'!$Q8419)</f>
        <v>41645</v>
      </c>
      <c r="S8419" s="27" t="str">
        <f>CONCATENATE(MID('Raw Data'!$H8419,FIND("(",'Raw Data'!$H8419)+1,FIND(")",'Raw Data'!$H8419)-FIND("(",'Raw Data'!$H8419)-1),"",'Raw Data'!$M8419)</f>
        <v>Rs.350</v>
      </c>
      <c r="T8419" s="27">
        <f t="shared" si="131"/>
        <v>1</v>
      </c>
      <c r="U8419" s="29">
        <f>'Raw Data'!$M8419*'Raw Data'!$T8419</f>
        <v>350</v>
      </c>
    </row>
    <row r="8420" spans="1:21" x14ac:dyDescent="0.3">
      <c r="A8420" s="20">
        <v>3000195</v>
      </c>
      <c r="B8420" s="27" t="s">
        <v>15795</v>
      </c>
      <c r="C8420" s="27">
        <v>1</v>
      </c>
      <c r="D8420" s="27" t="str">
        <f>VLOOKUP('Raw Data'!$C8420,'country description'!$A$2:$B$16,2,0)</f>
        <v>India</v>
      </c>
      <c r="E8420" s="27" t="s">
        <v>10230</v>
      </c>
      <c r="F8420" s="27" t="s">
        <v>15796</v>
      </c>
      <c r="G8420" s="27" t="s">
        <v>9323</v>
      </c>
      <c r="H8420" s="27" t="s">
        <v>18</v>
      </c>
      <c r="I8420" s="27" t="s">
        <v>19</v>
      </c>
      <c r="J8420" s="27" t="s">
        <v>19</v>
      </c>
      <c r="K8420" s="27">
        <v>2</v>
      </c>
      <c r="L8420" s="27">
        <v>380</v>
      </c>
      <c r="M8420" s="27">
        <v>350</v>
      </c>
      <c r="N8420" s="27">
        <v>4.5</v>
      </c>
      <c r="O8420" s="27">
        <v>2016</v>
      </c>
      <c r="P8420" s="27">
        <v>1</v>
      </c>
      <c r="Q8420" s="27">
        <v>2</v>
      </c>
      <c r="R8420" s="28">
        <f>DATE('Raw Data'!$O8420,'Raw Data'!$P8420,'Raw Data'!$Q8420)</f>
        <v>42371</v>
      </c>
      <c r="S8420" s="27" t="str">
        <f>CONCATENATE(MID('Raw Data'!$H8420,FIND("(",'Raw Data'!$H8420)+1,FIND(")",'Raw Data'!$H8420)-FIND("(",'Raw Data'!$H8420)-1),"",'Raw Data'!$M8420)</f>
        <v>Rs.350</v>
      </c>
      <c r="T8420" s="27">
        <f t="shared" si="131"/>
        <v>1</v>
      </c>
      <c r="U8420" s="29">
        <f>'Raw Data'!$M8420*'Raw Data'!$T8420</f>
        <v>350</v>
      </c>
    </row>
    <row r="8421" spans="1:21" x14ac:dyDescent="0.3">
      <c r="A8421" s="20">
        <v>18440677</v>
      </c>
      <c r="B8421" s="27" t="s">
        <v>15797</v>
      </c>
      <c r="C8421" s="27">
        <v>1</v>
      </c>
      <c r="D8421" s="27" t="str">
        <f>VLOOKUP('Raw Data'!$C8421,'country description'!$A$2:$B$16,2,0)</f>
        <v>India</v>
      </c>
      <c r="E8421" s="27" t="s">
        <v>2362</v>
      </c>
      <c r="F8421" s="27" t="s">
        <v>15798</v>
      </c>
      <c r="G8421" s="27" t="s">
        <v>13115</v>
      </c>
      <c r="H8421" s="27" t="s">
        <v>18</v>
      </c>
      <c r="I8421" s="27" t="s">
        <v>19</v>
      </c>
      <c r="J8421" s="27" t="s">
        <v>19</v>
      </c>
      <c r="K8421" s="27">
        <v>3</v>
      </c>
      <c r="L8421" s="27">
        <v>68</v>
      </c>
      <c r="M8421" s="27">
        <v>500</v>
      </c>
      <c r="N8421" s="27">
        <v>4.2</v>
      </c>
      <c r="O8421" s="27">
        <v>2018</v>
      </c>
      <c r="P8421" s="27">
        <v>1</v>
      </c>
      <c r="Q8421" s="27">
        <v>13</v>
      </c>
      <c r="R8421" s="28">
        <f>DATE('Raw Data'!$O8421,'Raw Data'!$P8421,'Raw Data'!$Q8421)</f>
        <v>43113</v>
      </c>
      <c r="S8421" s="27" t="str">
        <f>CONCATENATE(MID('Raw Data'!$H8421,FIND("(",'Raw Data'!$H8421)+1,FIND(")",'Raw Data'!$H8421)-FIND("(",'Raw Data'!$H8421)-1),"",'Raw Data'!$M8421)</f>
        <v>Rs.500</v>
      </c>
      <c r="T8421" s="27">
        <f t="shared" si="131"/>
        <v>1</v>
      </c>
      <c r="U8421" s="29">
        <f>'Raw Data'!$M8421*'Raw Data'!$T8421</f>
        <v>500</v>
      </c>
    </row>
    <row r="8422" spans="1:21" x14ac:dyDescent="0.3">
      <c r="A8422" s="20">
        <v>18456342</v>
      </c>
      <c r="B8422" s="27" t="s">
        <v>15799</v>
      </c>
      <c r="C8422" s="27">
        <v>1</v>
      </c>
      <c r="D8422" s="27" t="str">
        <f>VLOOKUP('Raw Data'!$C8422,'country description'!$A$2:$B$16,2,0)</f>
        <v>India</v>
      </c>
      <c r="E8422" s="27" t="s">
        <v>14879</v>
      </c>
      <c r="F8422" s="27" t="s">
        <v>15800</v>
      </c>
      <c r="G8422" s="27" t="s">
        <v>17</v>
      </c>
      <c r="H8422" s="27" t="s">
        <v>18</v>
      </c>
      <c r="I8422" s="27" t="s">
        <v>19</v>
      </c>
      <c r="J8422" s="27" t="s">
        <v>19</v>
      </c>
      <c r="K8422" s="27">
        <v>1</v>
      </c>
      <c r="L8422" s="27">
        <v>1</v>
      </c>
      <c r="M8422" s="27">
        <v>350</v>
      </c>
      <c r="N8422" s="27">
        <v>1</v>
      </c>
      <c r="O8422" s="27">
        <v>2015</v>
      </c>
      <c r="P8422" s="27">
        <v>1</v>
      </c>
      <c r="Q8422" s="27">
        <v>11</v>
      </c>
      <c r="R8422" s="28">
        <f>DATE('Raw Data'!$O8422,'Raw Data'!$P8422,'Raw Data'!$Q8422)</f>
        <v>42015</v>
      </c>
      <c r="S8422" s="27" t="str">
        <f>CONCATENATE(MID('Raw Data'!$H8422,FIND("(",'Raw Data'!$H8422)+1,FIND(")",'Raw Data'!$H8422)-FIND("(",'Raw Data'!$H8422)-1),"",'Raw Data'!$M8422)</f>
        <v>Rs.350</v>
      </c>
      <c r="T8422" s="27">
        <f t="shared" si="131"/>
        <v>1</v>
      </c>
      <c r="U8422" s="29">
        <f>'Raw Data'!$M8422*'Raw Data'!$T8422</f>
        <v>350</v>
      </c>
    </row>
    <row r="8423" spans="1:21" x14ac:dyDescent="0.3">
      <c r="A8423" s="20">
        <v>8590</v>
      </c>
      <c r="B8423" s="27" t="s">
        <v>763</v>
      </c>
      <c r="C8423" s="27">
        <v>1</v>
      </c>
      <c r="D8423" s="27" t="str">
        <f>VLOOKUP('Raw Data'!$C8423,'country description'!$A$2:$B$16,2,0)</f>
        <v>India</v>
      </c>
      <c r="E8423" s="27" t="s">
        <v>14879</v>
      </c>
      <c r="F8423" s="27" t="s">
        <v>14896</v>
      </c>
      <c r="G8423" s="27" t="s">
        <v>407</v>
      </c>
      <c r="H8423" s="27" t="s">
        <v>18</v>
      </c>
      <c r="I8423" s="27" t="s">
        <v>19</v>
      </c>
      <c r="J8423" s="27" t="s">
        <v>19</v>
      </c>
      <c r="K8423" s="27">
        <v>1</v>
      </c>
      <c r="L8423" s="27">
        <v>63</v>
      </c>
      <c r="M8423" s="27">
        <v>450</v>
      </c>
      <c r="N8423" s="27">
        <v>3.2</v>
      </c>
      <c r="O8423" s="27">
        <v>2017</v>
      </c>
      <c r="P8423" s="27">
        <v>1</v>
      </c>
      <c r="Q8423" s="27">
        <v>16</v>
      </c>
      <c r="R8423" s="28">
        <f>DATE('Raw Data'!$O8423,'Raw Data'!$P8423,'Raw Data'!$Q8423)</f>
        <v>42751</v>
      </c>
      <c r="S8423" s="27" t="str">
        <f>CONCATENATE(MID('Raw Data'!$H8423,FIND("(",'Raw Data'!$H8423)+1,FIND(")",'Raw Data'!$H8423)-FIND("(",'Raw Data'!$H8423)-1),"",'Raw Data'!$M8423)</f>
        <v>Rs.450</v>
      </c>
      <c r="T8423" s="27">
        <f t="shared" si="131"/>
        <v>1</v>
      </c>
      <c r="U8423" s="29">
        <f>'Raw Data'!$M8423*'Raw Data'!$T8423</f>
        <v>450</v>
      </c>
    </row>
    <row r="8424" spans="1:21" x14ac:dyDescent="0.3">
      <c r="A8424" s="20">
        <v>4239</v>
      </c>
      <c r="B8424" s="27" t="s">
        <v>4981</v>
      </c>
      <c r="C8424" s="27">
        <v>1</v>
      </c>
      <c r="D8424" s="27" t="str">
        <f>VLOOKUP('Raw Data'!$C8424,'country description'!$A$2:$B$16,2,0)</f>
        <v>India</v>
      </c>
      <c r="E8424" s="27" t="s">
        <v>14879</v>
      </c>
      <c r="F8424" s="27" t="s">
        <v>14896</v>
      </c>
      <c r="G8424" s="27" t="s">
        <v>407</v>
      </c>
      <c r="H8424" s="27" t="s">
        <v>18</v>
      </c>
      <c r="I8424" s="27" t="s">
        <v>19</v>
      </c>
      <c r="J8424" s="27" t="s">
        <v>19</v>
      </c>
      <c r="K8424" s="27">
        <v>2</v>
      </c>
      <c r="L8424" s="27">
        <v>60</v>
      </c>
      <c r="M8424" s="27">
        <v>600</v>
      </c>
      <c r="N8424" s="27">
        <v>3.3</v>
      </c>
      <c r="O8424" s="27">
        <v>2010</v>
      </c>
      <c r="P8424" s="27">
        <v>1</v>
      </c>
      <c r="Q8424" s="27">
        <v>23</v>
      </c>
      <c r="R8424" s="28">
        <f>DATE('Raw Data'!$O8424,'Raw Data'!$P8424,'Raw Data'!$Q8424)</f>
        <v>40201</v>
      </c>
      <c r="S8424" s="27" t="str">
        <f>CONCATENATE(MID('Raw Data'!$H8424,FIND("(",'Raw Data'!$H8424)+1,FIND(")",'Raw Data'!$H8424)-FIND("(",'Raw Data'!$H8424)-1),"",'Raw Data'!$M8424)</f>
        <v>Rs.600</v>
      </c>
      <c r="T8424" s="27">
        <f t="shared" si="131"/>
        <v>1</v>
      </c>
      <c r="U8424" s="29">
        <f>'Raw Data'!$M8424*'Raw Data'!$T8424</f>
        <v>600</v>
      </c>
    </row>
    <row r="8425" spans="1:21" x14ac:dyDescent="0.3">
      <c r="A8425" s="20">
        <v>18252386</v>
      </c>
      <c r="B8425" s="27" t="s">
        <v>15801</v>
      </c>
      <c r="C8425" s="27">
        <v>1</v>
      </c>
      <c r="D8425" s="27" t="str">
        <f>VLOOKUP('Raw Data'!$C8425,'country description'!$A$2:$B$16,2,0)</f>
        <v>India</v>
      </c>
      <c r="E8425" s="27" t="s">
        <v>10504</v>
      </c>
      <c r="F8425" s="27" t="s">
        <v>15802</v>
      </c>
      <c r="G8425" s="27" t="s">
        <v>15803</v>
      </c>
      <c r="H8425" s="27" t="s">
        <v>18</v>
      </c>
      <c r="I8425" s="27" t="s">
        <v>19</v>
      </c>
      <c r="J8425" s="27" t="s">
        <v>19</v>
      </c>
      <c r="K8425" s="27">
        <v>4</v>
      </c>
      <c r="L8425" s="27">
        <v>569</v>
      </c>
      <c r="M8425" s="27">
        <v>2100</v>
      </c>
      <c r="N8425" s="27">
        <v>4.0999999999999996</v>
      </c>
      <c r="O8425" s="27">
        <v>2015</v>
      </c>
      <c r="P8425" s="27">
        <v>1</v>
      </c>
      <c r="Q8425" s="27">
        <v>26</v>
      </c>
      <c r="R8425" s="28">
        <f>DATE('Raw Data'!$O8425,'Raw Data'!$P8425,'Raw Data'!$Q8425)</f>
        <v>42030</v>
      </c>
      <c r="S8425" s="27" t="str">
        <f>CONCATENATE(MID('Raw Data'!$H8425,FIND("(",'Raw Data'!$H8425)+1,FIND(")",'Raw Data'!$H8425)-FIND("(",'Raw Data'!$H8425)-1),"",'Raw Data'!$M8425)</f>
        <v>Rs.2100</v>
      </c>
      <c r="T8425" s="27">
        <f t="shared" si="131"/>
        <v>1</v>
      </c>
      <c r="U8425" s="29">
        <f>'Raw Data'!$M8425*'Raw Data'!$T8425</f>
        <v>2100</v>
      </c>
    </row>
    <row r="8426" spans="1:21" x14ac:dyDescent="0.3">
      <c r="A8426" s="20">
        <v>2100712</v>
      </c>
      <c r="B8426" s="27" t="s">
        <v>14925</v>
      </c>
      <c r="C8426" s="27">
        <v>1</v>
      </c>
      <c r="D8426" s="27" t="str">
        <f>VLOOKUP('Raw Data'!$C8426,'country description'!$A$2:$B$16,2,0)</f>
        <v>India</v>
      </c>
      <c r="E8426" s="27" t="s">
        <v>3719</v>
      </c>
      <c r="F8426" s="27" t="s">
        <v>15804</v>
      </c>
      <c r="G8426" s="27" t="s">
        <v>3119</v>
      </c>
      <c r="H8426" s="27" t="s">
        <v>18</v>
      </c>
      <c r="I8426" s="27" t="s">
        <v>19</v>
      </c>
      <c r="J8426" s="27" t="s">
        <v>19</v>
      </c>
      <c r="K8426" s="27">
        <v>3</v>
      </c>
      <c r="L8426" s="27">
        <v>394</v>
      </c>
      <c r="M8426" s="27">
        <v>800</v>
      </c>
      <c r="N8426" s="27">
        <v>4.5999999999999996</v>
      </c>
      <c r="O8426" s="27">
        <v>2012</v>
      </c>
      <c r="P8426" s="27">
        <v>1</v>
      </c>
      <c r="Q8426" s="27">
        <v>8</v>
      </c>
      <c r="R8426" s="28">
        <f>DATE('Raw Data'!$O8426,'Raw Data'!$P8426,'Raw Data'!$Q8426)</f>
        <v>40916</v>
      </c>
      <c r="S8426" s="27" t="str">
        <f>CONCATENATE(MID('Raw Data'!$H8426,FIND("(",'Raw Data'!$H8426)+1,FIND(")",'Raw Data'!$H8426)-FIND("(",'Raw Data'!$H8426)-1),"",'Raw Data'!$M8426)</f>
        <v>Rs.800</v>
      </c>
      <c r="T8426" s="27">
        <f t="shared" si="131"/>
        <v>1</v>
      </c>
      <c r="U8426" s="29">
        <f>'Raw Data'!$M8426*'Raw Data'!$T8426</f>
        <v>800</v>
      </c>
    </row>
    <row r="8427" spans="1:21" x14ac:dyDescent="0.3">
      <c r="A8427" s="20">
        <v>18307251</v>
      </c>
      <c r="B8427" s="27" t="s">
        <v>15805</v>
      </c>
      <c r="C8427" s="27">
        <v>1</v>
      </c>
      <c r="D8427" s="27" t="str">
        <f>VLOOKUP('Raw Data'!$C8427,'country description'!$A$2:$B$16,2,0)</f>
        <v>India</v>
      </c>
      <c r="E8427" s="27" t="s">
        <v>14764</v>
      </c>
      <c r="F8427" s="27" t="s">
        <v>15806</v>
      </c>
      <c r="G8427" s="27" t="s">
        <v>15807</v>
      </c>
      <c r="H8427" s="27" t="s">
        <v>18</v>
      </c>
      <c r="I8427" s="27" t="s">
        <v>19</v>
      </c>
      <c r="J8427" s="27" t="s">
        <v>19</v>
      </c>
      <c r="K8427" s="27">
        <v>2</v>
      </c>
      <c r="L8427" s="27">
        <v>344</v>
      </c>
      <c r="M8427" s="27">
        <v>500</v>
      </c>
      <c r="N8427" s="27">
        <v>4.7</v>
      </c>
      <c r="O8427" s="27">
        <v>2015</v>
      </c>
      <c r="P8427" s="27">
        <v>1</v>
      </c>
      <c r="Q8427" s="27">
        <v>10</v>
      </c>
      <c r="R8427" s="28">
        <f>DATE('Raw Data'!$O8427,'Raw Data'!$P8427,'Raw Data'!$Q8427)</f>
        <v>42014</v>
      </c>
      <c r="S8427" s="27" t="str">
        <f>CONCATENATE(MID('Raw Data'!$H8427,FIND("(",'Raw Data'!$H8427)+1,FIND(")",'Raw Data'!$H8427)-FIND("(",'Raw Data'!$H8427)-1),"",'Raw Data'!$M8427)</f>
        <v>Rs.500</v>
      </c>
      <c r="T8427" s="27">
        <f t="shared" si="131"/>
        <v>1</v>
      </c>
      <c r="U8427" s="29">
        <f>'Raw Data'!$M8427*'Raw Data'!$T8427</f>
        <v>500</v>
      </c>
    </row>
    <row r="8428" spans="1:21" x14ac:dyDescent="0.3">
      <c r="A8428" s="20">
        <v>1401756</v>
      </c>
      <c r="B8428" s="27" t="s">
        <v>15808</v>
      </c>
      <c r="C8428" s="27">
        <v>1</v>
      </c>
      <c r="D8428" s="27" t="str">
        <f>VLOOKUP('Raw Data'!$C8428,'country description'!$A$2:$B$16,2,0)</f>
        <v>India</v>
      </c>
      <c r="E8428" s="27" t="s">
        <v>10240</v>
      </c>
      <c r="F8428" s="27" t="s">
        <v>15809</v>
      </c>
      <c r="G8428" s="27" t="s">
        <v>15810</v>
      </c>
      <c r="H8428" s="27" t="s">
        <v>18</v>
      </c>
      <c r="I8428" s="27" t="s">
        <v>19</v>
      </c>
      <c r="J8428" s="27" t="s">
        <v>19</v>
      </c>
      <c r="K8428" s="27">
        <v>3</v>
      </c>
      <c r="L8428" s="27">
        <v>238</v>
      </c>
      <c r="M8428" s="27">
        <v>1300</v>
      </c>
      <c r="N8428" s="27">
        <v>3.7</v>
      </c>
      <c r="O8428" s="27">
        <v>2018</v>
      </c>
      <c r="P8428" s="27">
        <v>1</v>
      </c>
      <c r="Q8428" s="27">
        <v>1</v>
      </c>
      <c r="R8428" s="28">
        <f>DATE('Raw Data'!$O8428,'Raw Data'!$P8428,'Raw Data'!$Q8428)</f>
        <v>43101</v>
      </c>
      <c r="S8428" s="27" t="str">
        <f>CONCATENATE(MID('Raw Data'!$H8428,FIND("(",'Raw Data'!$H8428)+1,FIND(")",'Raw Data'!$H8428)-FIND("(",'Raw Data'!$H8428)-1),"",'Raw Data'!$M8428)</f>
        <v>Rs.1300</v>
      </c>
      <c r="T8428" s="27">
        <f t="shared" si="131"/>
        <v>1</v>
      </c>
      <c r="U8428" s="29">
        <f>'Raw Data'!$M8428*'Raw Data'!$T8428</f>
        <v>1300</v>
      </c>
    </row>
    <row r="8429" spans="1:21" x14ac:dyDescent="0.3">
      <c r="A8429" s="20">
        <v>1400466</v>
      </c>
      <c r="B8429" s="27" t="s">
        <v>15811</v>
      </c>
      <c r="C8429" s="27">
        <v>1</v>
      </c>
      <c r="D8429" s="27" t="str">
        <f>VLOOKUP('Raw Data'!$C8429,'country description'!$A$2:$B$16,2,0)</f>
        <v>India</v>
      </c>
      <c r="E8429" s="27" t="s">
        <v>10240</v>
      </c>
      <c r="F8429" s="27" t="s">
        <v>15812</v>
      </c>
      <c r="G8429" s="27" t="s">
        <v>15813</v>
      </c>
      <c r="H8429" s="27" t="s">
        <v>18</v>
      </c>
      <c r="I8429" s="27" t="s">
        <v>19</v>
      </c>
      <c r="J8429" s="27" t="s">
        <v>19</v>
      </c>
      <c r="K8429" s="27">
        <v>2</v>
      </c>
      <c r="L8429" s="27">
        <v>430</v>
      </c>
      <c r="M8429" s="27">
        <v>700</v>
      </c>
      <c r="N8429" s="27">
        <v>3.9</v>
      </c>
      <c r="O8429" s="27">
        <v>2011</v>
      </c>
      <c r="P8429" s="27">
        <v>1</v>
      </c>
      <c r="Q8429" s="27">
        <v>16</v>
      </c>
      <c r="R8429" s="28">
        <f>DATE('Raw Data'!$O8429,'Raw Data'!$P8429,'Raw Data'!$Q8429)</f>
        <v>40559</v>
      </c>
      <c r="S8429" s="27" t="str">
        <f>CONCATENATE(MID('Raw Data'!$H8429,FIND("(",'Raw Data'!$H8429)+1,FIND(")",'Raw Data'!$H8429)-FIND("(",'Raw Data'!$H8429)-1),"",'Raw Data'!$M8429)</f>
        <v>Rs.700</v>
      </c>
      <c r="T8429" s="27">
        <f t="shared" si="131"/>
        <v>1</v>
      </c>
      <c r="U8429" s="29">
        <f>'Raw Data'!$M8429*'Raw Data'!$T8429</f>
        <v>700</v>
      </c>
    </row>
    <row r="8430" spans="1:21" x14ac:dyDescent="0.3">
      <c r="A8430" s="20">
        <v>900111</v>
      </c>
      <c r="B8430" s="27" t="s">
        <v>15814</v>
      </c>
      <c r="C8430" s="27">
        <v>1</v>
      </c>
      <c r="D8430" s="27" t="str">
        <f>VLOOKUP('Raw Data'!$C8430,'country description'!$A$2:$B$16,2,0)</f>
        <v>India</v>
      </c>
      <c r="E8430" s="27" t="s">
        <v>14954</v>
      </c>
      <c r="F8430" s="27" t="s">
        <v>15815</v>
      </c>
      <c r="G8430" s="27" t="s">
        <v>15816</v>
      </c>
      <c r="H8430" s="27" t="s">
        <v>18</v>
      </c>
      <c r="I8430" s="27" t="s">
        <v>19</v>
      </c>
      <c r="J8430" s="27" t="s">
        <v>19</v>
      </c>
      <c r="K8430" s="27">
        <v>1</v>
      </c>
      <c r="L8430" s="27">
        <v>348</v>
      </c>
      <c r="M8430" s="27">
        <v>400</v>
      </c>
      <c r="N8430" s="27">
        <v>3.5</v>
      </c>
      <c r="O8430" s="27">
        <v>2014</v>
      </c>
      <c r="P8430" s="27">
        <v>1</v>
      </c>
      <c r="Q8430" s="27">
        <v>13</v>
      </c>
      <c r="R8430" s="28">
        <f>DATE('Raw Data'!$O8430,'Raw Data'!$P8430,'Raw Data'!$Q8430)</f>
        <v>41652</v>
      </c>
      <c r="S8430" s="27" t="str">
        <f>CONCATENATE(MID('Raw Data'!$H8430,FIND("(",'Raw Data'!$H8430)+1,FIND(")",'Raw Data'!$H8430)-FIND("(",'Raw Data'!$H8430)-1),"",'Raw Data'!$M8430)</f>
        <v>Rs.400</v>
      </c>
      <c r="T8430" s="27">
        <f t="shared" si="131"/>
        <v>1</v>
      </c>
      <c r="U8430" s="29">
        <f>'Raw Data'!$M8430*'Raw Data'!$T8430</f>
        <v>400</v>
      </c>
    </row>
    <row r="8431" spans="1:21" x14ac:dyDescent="0.3">
      <c r="A8431" s="20">
        <v>3600015</v>
      </c>
      <c r="B8431" s="27" t="s">
        <v>15817</v>
      </c>
      <c r="C8431" s="27">
        <v>1</v>
      </c>
      <c r="D8431" s="27" t="str">
        <f>VLOOKUP('Raw Data'!$C8431,'country description'!$A$2:$B$16,2,0)</f>
        <v>India</v>
      </c>
      <c r="E8431" s="27" t="s">
        <v>10689</v>
      </c>
      <c r="F8431" s="27" t="s">
        <v>15818</v>
      </c>
      <c r="G8431" s="27" t="s">
        <v>749</v>
      </c>
      <c r="H8431" s="27" t="s">
        <v>18</v>
      </c>
      <c r="I8431" s="27" t="s">
        <v>19</v>
      </c>
      <c r="J8431" s="27" t="s">
        <v>19</v>
      </c>
      <c r="K8431" s="27">
        <v>1</v>
      </c>
      <c r="L8431" s="27">
        <v>392</v>
      </c>
      <c r="M8431" s="27">
        <v>300</v>
      </c>
      <c r="N8431" s="27">
        <v>4.2</v>
      </c>
      <c r="O8431" s="27">
        <v>2018</v>
      </c>
      <c r="P8431" s="27">
        <v>1</v>
      </c>
      <c r="Q8431" s="27">
        <v>5</v>
      </c>
      <c r="R8431" s="28">
        <f>DATE('Raw Data'!$O8431,'Raw Data'!$P8431,'Raw Data'!$Q8431)</f>
        <v>43105</v>
      </c>
      <c r="S8431" s="27" t="str">
        <f>CONCATENATE(MID('Raw Data'!$H8431,FIND("(",'Raw Data'!$H8431)+1,FIND(")",'Raw Data'!$H8431)-FIND("(",'Raw Data'!$H8431)-1),"",'Raw Data'!$M8431)</f>
        <v>Rs.300</v>
      </c>
      <c r="T8431" s="27">
        <f t="shared" si="131"/>
        <v>1</v>
      </c>
      <c r="U8431" s="29">
        <f>'Raw Data'!$M8431*'Raw Data'!$T8431</f>
        <v>300</v>
      </c>
    </row>
    <row r="8432" spans="1:21" x14ac:dyDescent="0.3">
      <c r="A8432" s="20">
        <v>3301308</v>
      </c>
      <c r="B8432" s="27" t="s">
        <v>15819</v>
      </c>
      <c r="C8432" s="27">
        <v>1</v>
      </c>
      <c r="D8432" s="27" t="str">
        <f>VLOOKUP('Raw Data'!$C8432,'country description'!$A$2:$B$16,2,0)</f>
        <v>India</v>
      </c>
      <c r="E8432" s="27" t="s">
        <v>10920</v>
      </c>
      <c r="F8432" s="27" t="s">
        <v>15820</v>
      </c>
      <c r="G8432" s="27" t="s">
        <v>424</v>
      </c>
      <c r="H8432" s="27" t="s">
        <v>18</v>
      </c>
      <c r="I8432" s="27" t="s">
        <v>19</v>
      </c>
      <c r="J8432" s="27" t="s">
        <v>19</v>
      </c>
      <c r="K8432" s="27">
        <v>2</v>
      </c>
      <c r="L8432" s="27">
        <v>27</v>
      </c>
      <c r="M8432" s="27">
        <v>500</v>
      </c>
      <c r="N8432" s="27">
        <v>3.3</v>
      </c>
      <c r="O8432" s="27">
        <v>2013</v>
      </c>
      <c r="P8432" s="27">
        <v>1</v>
      </c>
      <c r="Q8432" s="27">
        <v>10</v>
      </c>
      <c r="R8432" s="28">
        <f>DATE('Raw Data'!$O8432,'Raw Data'!$P8432,'Raw Data'!$Q8432)</f>
        <v>41284</v>
      </c>
      <c r="S8432" s="27" t="str">
        <f>CONCATENATE(MID('Raw Data'!$H8432,FIND("(",'Raw Data'!$H8432)+1,FIND(")",'Raw Data'!$H8432)-FIND("(",'Raw Data'!$H8432)-1),"",'Raw Data'!$M8432)</f>
        <v>Rs.500</v>
      </c>
      <c r="T8432" s="27">
        <f t="shared" si="131"/>
        <v>1</v>
      </c>
      <c r="U8432" s="29">
        <f>'Raw Data'!$M8432*'Raw Data'!$T8432</f>
        <v>500</v>
      </c>
    </row>
    <row r="8433" spans="1:21" x14ac:dyDescent="0.3">
      <c r="A8433" s="20">
        <v>1600053</v>
      </c>
      <c r="B8433" s="27" t="s">
        <v>15821</v>
      </c>
      <c r="C8433" s="27">
        <v>1</v>
      </c>
      <c r="D8433" s="27" t="str">
        <f>VLOOKUP('Raw Data'!$C8433,'country description'!$A$2:$B$16,2,0)</f>
        <v>India</v>
      </c>
      <c r="E8433" s="27" t="s">
        <v>2369</v>
      </c>
      <c r="F8433" s="27" t="s">
        <v>15822</v>
      </c>
      <c r="G8433" s="27" t="s">
        <v>455</v>
      </c>
      <c r="H8433" s="27" t="s">
        <v>18</v>
      </c>
      <c r="I8433" s="27" t="s">
        <v>19</v>
      </c>
      <c r="J8433" s="27" t="s">
        <v>19</v>
      </c>
      <c r="K8433" s="27">
        <v>3</v>
      </c>
      <c r="L8433" s="27">
        <v>177</v>
      </c>
      <c r="M8433" s="27">
        <v>700</v>
      </c>
      <c r="N8433" s="27">
        <v>3.4</v>
      </c>
      <c r="O8433" s="27">
        <v>2013</v>
      </c>
      <c r="P8433" s="27">
        <v>1</v>
      </c>
      <c r="Q8433" s="27">
        <v>4</v>
      </c>
      <c r="R8433" s="28">
        <f>DATE('Raw Data'!$O8433,'Raw Data'!$P8433,'Raw Data'!$Q8433)</f>
        <v>41278</v>
      </c>
      <c r="S8433" s="27" t="str">
        <f>CONCATENATE(MID('Raw Data'!$H8433,FIND("(",'Raw Data'!$H8433)+1,FIND(")",'Raw Data'!$H8433)-FIND("(",'Raw Data'!$H8433)-1),"",'Raw Data'!$M8433)</f>
        <v>Rs.700</v>
      </c>
      <c r="T8433" s="27">
        <f t="shared" si="131"/>
        <v>1</v>
      </c>
      <c r="U8433" s="29">
        <f>'Raw Data'!$M8433*'Raw Data'!$T8433</f>
        <v>700</v>
      </c>
    </row>
    <row r="8434" spans="1:21" x14ac:dyDescent="0.3">
      <c r="A8434" s="20">
        <v>1600095</v>
      </c>
      <c r="B8434" s="27" t="s">
        <v>15823</v>
      </c>
      <c r="C8434" s="27">
        <v>1</v>
      </c>
      <c r="D8434" s="27" t="str">
        <f>VLOOKUP('Raw Data'!$C8434,'country description'!$A$2:$B$16,2,0)</f>
        <v>India</v>
      </c>
      <c r="E8434" s="27" t="s">
        <v>2369</v>
      </c>
      <c r="F8434" s="27" t="s">
        <v>15824</v>
      </c>
      <c r="G8434" s="27" t="s">
        <v>15825</v>
      </c>
      <c r="H8434" s="27" t="s">
        <v>18</v>
      </c>
      <c r="I8434" s="27" t="s">
        <v>19</v>
      </c>
      <c r="J8434" s="27" t="s">
        <v>19</v>
      </c>
      <c r="K8434" s="27">
        <v>2</v>
      </c>
      <c r="L8434" s="27">
        <v>77</v>
      </c>
      <c r="M8434" s="27">
        <v>400</v>
      </c>
      <c r="N8434" s="27">
        <v>3.5</v>
      </c>
      <c r="O8434" s="27">
        <v>2010</v>
      </c>
      <c r="P8434" s="27">
        <v>1</v>
      </c>
      <c r="Q8434" s="27">
        <v>17</v>
      </c>
      <c r="R8434" s="28">
        <f>DATE('Raw Data'!$O8434,'Raw Data'!$P8434,'Raw Data'!$Q8434)</f>
        <v>40195</v>
      </c>
      <c r="S8434" s="27" t="str">
        <f>CONCATENATE(MID('Raw Data'!$H8434,FIND("(",'Raw Data'!$H8434)+1,FIND(")",'Raw Data'!$H8434)-FIND("(",'Raw Data'!$H8434)-1),"",'Raw Data'!$M8434)</f>
        <v>Rs.400</v>
      </c>
      <c r="T8434" s="27">
        <f t="shared" si="131"/>
        <v>1</v>
      </c>
      <c r="U8434" s="29">
        <f>'Raw Data'!$M8434*'Raw Data'!$T8434</f>
        <v>400</v>
      </c>
    </row>
    <row r="8435" spans="1:21" x14ac:dyDescent="0.3">
      <c r="A8435" s="20">
        <v>4000027</v>
      </c>
      <c r="B8435" s="27" t="s">
        <v>15826</v>
      </c>
      <c r="C8435" s="27">
        <v>1</v>
      </c>
      <c r="D8435" s="27" t="str">
        <f>VLOOKUP('Raw Data'!$C8435,'country description'!$A$2:$B$16,2,0)</f>
        <v>India</v>
      </c>
      <c r="E8435" s="27" t="s">
        <v>10678</v>
      </c>
      <c r="F8435" s="27" t="s">
        <v>15827</v>
      </c>
      <c r="G8435" s="27" t="s">
        <v>1166</v>
      </c>
      <c r="H8435" s="27" t="s">
        <v>18</v>
      </c>
      <c r="I8435" s="27" t="s">
        <v>19</v>
      </c>
      <c r="J8435" s="27" t="s">
        <v>19</v>
      </c>
      <c r="K8435" s="27">
        <v>2</v>
      </c>
      <c r="L8435" s="27">
        <v>99</v>
      </c>
      <c r="M8435" s="27">
        <v>500</v>
      </c>
      <c r="N8435" s="27">
        <v>3.6</v>
      </c>
      <c r="O8435" s="27">
        <v>2015</v>
      </c>
      <c r="P8435" s="27">
        <v>1</v>
      </c>
      <c r="Q8435" s="27">
        <v>2</v>
      </c>
      <c r="R8435" s="28">
        <f>DATE('Raw Data'!$O8435,'Raw Data'!$P8435,'Raw Data'!$Q8435)</f>
        <v>42006</v>
      </c>
      <c r="S8435" s="27" t="str">
        <f>CONCATENATE(MID('Raw Data'!$H8435,FIND("(",'Raw Data'!$H8435)+1,FIND(")",'Raw Data'!$H8435)-FIND("(",'Raw Data'!$H8435)-1),"",'Raw Data'!$M8435)</f>
        <v>Rs.500</v>
      </c>
      <c r="T8435" s="27">
        <f t="shared" si="131"/>
        <v>1</v>
      </c>
      <c r="U8435" s="29">
        <f>'Raw Data'!$M8435*'Raw Data'!$T8435</f>
        <v>500</v>
      </c>
    </row>
    <row r="8436" spans="1:21" x14ac:dyDescent="0.3">
      <c r="A8436" s="20">
        <v>4000222</v>
      </c>
      <c r="B8436" s="27" t="s">
        <v>15828</v>
      </c>
      <c r="C8436" s="27">
        <v>1</v>
      </c>
      <c r="D8436" s="27" t="str">
        <f>VLOOKUP('Raw Data'!$C8436,'country description'!$A$2:$B$16,2,0)</f>
        <v>India</v>
      </c>
      <c r="E8436" s="27" t="s">
        <v>10678</v>
      </c>
      <c r="F8436" s="27" t="s">
        <v>15829</v>
      </c>
      <c r="G8436" s="27" t="s">
        <v>610</v>
      </c>
      <c r="H8436" s="27" t="s">
        <v>18</v>
      </c>
      <c r="I8436" s="27" t="s">
        <v>19</v>
      </c>
      <c r="J8436" s="27" t="s">
        <v>19</v>
      </c>
      <c r="K8436" s="27">
        <v>2</v>
      </c>
      <c r="L8436" s="27">
        <v>75</v>
      </c>
      <c r="M8436" s="27">
        <v>600</v>
      </c>
      <c r="N8436" s="27">
        <v>3.6</v>
      </c>
      <c r="O8436" s="27">
        <v>2011</v>
      </c>
      <c r="P8436" s="27">
        <v>1</v>
      </c>
      <c r="Q8436" s="27">
        <v>20</v>
      </c>
      <c r="R8436" s="28">
        <f>DATE('Raw Data'!$O8436,'Raw Data'!$P8436,'Raw Data'!$Q8436)</f>
        <v>40563</v>
      </c>
      <c r="S8436" s="27" t="str">
        <f>CONCATENATE(MID('Raw Data'!$H8436,FIND("(",'Raw Data'!$H8436)+1,FIND(")",'Raw Data'!$H8436)-FIND("(",'Raw Data'!$H8436)-1),"",'Raw Data'!$M8436)</f>
        <v>Rs.600</v>
      </c>
      <c r="T8436" s="27">
        <f t="shared" si="131"/>
        <v>1</v>
      </c>
      <c r="U8436" s="29">
        <f>'Raw Data'!$M8436*'Raw Data'!$T8436</f>
        <v>600</v>
      </c>
    </row>
    <row r="8437" spans="1:21" x14ac:dyDescent="0.3">
      <c r="A8437" s="20">
        <v>17977757</v>
      </c>
      <c r="B8437" s="27" t="s">
        <v>15830</v>
      </c>
      <c r="C8437" s="27">
        <v>1</v>
      </c>
      <c r="D8437" s="27" t="str">
        <f>VLOOKUP('Raw Data'!$C8437,'country description'!$A$2:$B$16,2,0)</f>
        <v>India</v>
      </c>
      <c r="E8437" s="27" t="s">
        <v>10504</v>
      </c>
      <c r="F8437" s="27" t="s">
        <v>11604</v>
      </c>
      <c r="G8437" s="27" t="s">
        <v>15831</v>
      </c>
      <c r="H8437" s="27" t="s">
        <v>18</v>
      </c>
      <c r="I8437" s="27" t="s">
        <v>24</v>
      </c>
      <c r="J8437" s="27" t="s">
        <v>19</v>
      </c>
      <c r="K8437" s="27">
        <v>4</v>
      </c>
      <c r="L8437" s="27">
        <v>0</v>
      </c>
      <c r="M8437" s="27">
        <v>2100</v>
      </c>
      <c r="N8437" s="27">
        <v>1</v>
      </c>
      <c r="O8437" s="27">
        <v>2018</v>
      </c>
      <c r="P8437" s="27">
        <v>12</v>
      </c>
      <c r="Q8437" s="27">
        <v>17</v>
      </c>
      <c r="R8437" s="28">
        <f>DATE('Raw Data'!$O8437,'Raw Data'!$P8437,'Raw Data'!$Q8437)</f>
        <v>43451</v>
      </c>
      <c r="S8437" s="27" t="str">
        <f>CONCATENATE(MID('Raw Data'!$H8437,FIND("(",'Raw Data'!$H8437)+1,FIND(")",'Raw Data'!$H8437)-FIND("(",'Raw Data'!$H8437)-1),"",'Raw Data'!$M8437)</f>
        <v>Rs.2100</v>
      </c>
      <c r="T8437" s="27">
        <f t="shared" si="131"/>
        <v>1</v>
      </c>
      <c r="U8437" s="29">
        <f>'Raw Data'!$M8437*'Raw Data'!$T8437</f>
        <v>2100</v>
      </c>
    </row>
    <row r="8438" spans="1:21" x14ac:dyDescent="0.3">
      <c r="A8438" s="20">
        <v>3700051</v>
      </c>
      <c r="B8438" s="27" t="s">
        <v>15832</v>
      </c>
      <c r="C8438" s="27">
        <v>1</v>
      </c>
      <c r="D8438" s="27" t="str">
        <f>VLOOKUP('Raw Data'!$C8438,'country description'!$A$2:$B$16,2,0)</f>
        <v>India</v>
      </c>
      <c r="E8438" s="27" t="s">
        <v>2377</v>
      </c>
      <c r="F8438" s="27" t="s">
        <v>15833</v>
      </c>
      <c r="G8438" s="27" t="s">
        <v>407</v>
      </c>
      <c r="H8438" s="27" t="s">
        <v>18</v>
      </c>
      <c r="I8438" s="27" t="s">
        <v>19</v>
      </c>
      <c r="J8438" s="27" t="s">
        <v>19</v>
      </c>
      <c r="K8438" s="27">
        <v>3</v>
      </c>
      <c r="L8438" s="27">
        <v>298</v>
      </c>
      <c r="M8438" s="27">
        <v>800</v>
      </c>
      <c r="N8438" s="27">
        <v>3.5</v>
      </c>
      <c r="O8438" s="27">
        <v>2010</v>
      </c>
      <c r="P8438" s="27">
        <v>1</v>
      </c>
      <c r="Q8438" s="27">
        <v>13</v>
      </c>
      <c r="R8438" s="28">
        <f>DATE('Raw Data'!$O8438,'Raw Data'!$P8438,'Raw Data'!$Q8438)</f>
        <v>40191</v>
      </c>
      <c r="S8438" s="27" t="str">
        <f>CONCATENATE(MID('Raw Data'!$H8438,FIND("(",'Raw Data'!$H8438)+1,FIND(")",'Raw Data'!$H8438)-FIND("(",'Raw Data'!$H8438)-1),"",'Raw Data'!$M8438)</f>
        <v>Rs.800</v>
      </c>
      <c r="T8438" s="27">
        <f t="shared" si="131"/>
        <v>1</v>
      </c>
      <c r="U8438" s="29">
        <f>'Raw Data'!$M8438*'Raw Data'!$T8438</f>
        <v>800</v>
      </c>
    </row>
    <row r="8439" spans="1:21" x14ac:dyDescent="0.3">
      <c r="A8439" s="20">
        <v>6506206</v>
      </c>
      <c r="B8439" s="27" t="s">
        <v>15834</v>
      </c>
      <c r="C8439" s="27">
        <v>1</v>
      </c>
      <c r="D8439" s="27" t="str">
        <f>VLOOKUP('Raw Data'!$C8439,'country description'!$A$2:$B$16,2,0)</f>
        <v>India</v>
      </c>
      <c r="E8439" s="27" t="s">
        <v>14749</v>
      </c>
      <c r="F8439" s="27" t="s">
        <v>15835</v>
      </c>
      <c r="G8439" s="27" t="s">
        <v>15836</v>
      </c>
      <c r="H8439" s="27" t="s">
        <v>18</v>
      </c>
      <c r="I8439" s="27" t="s">
        <v>24</v>
      </c>
      <c r="J8439" s="27" t="s">
        <v>24</v>
      </c>
      <c r="K8439" s="27">
        <v>4</v>
      </c>
      <c r="L8439" s="27">
        <v>1566</v>
      </c>
      <c r="M8439" s="27">
        <v>2100</v>
      </c>
      <c r="N8439" s="27">
        <v>3.6</v>
      </c>
      <c r="O8439" s="27">
        <v>2015</v>
      </c>
      <c r="P8439" s="27">
        <v>3</v>
      </c>
      <c r="Q8439" s="27">
        <v>5</v>
      </c>
      <c r="R8439" s="28">
        <f>DATE('Raw Data'!$O8439,'Raw Data'!$P8439,'Raw Data'!$Q8439)</f>
        <v>42068</v>
      </c>
      <c r="S8439" s="27" t="str">
        <f>CONCATENATE(MID('Raw Data'!$H8439,FIND("(",'Raw Data'!$H8439)+1,FIND(")",'Raw Data'!$H8439)-FIND("(",'Raw Data'!$H8439)-1),"",'Raw Data'!$M8439)</f>
        <v>Rs.2100</v>
      </c>
      <c r="T8439" s="27">
        <f t="shared" si="131"/>
        <v>1</v>
      </c>
      <c r="U8439" s="29">
        <f>'Raw Data'!$M8439*'Raw Data'!$T8439</f>
        <v>2100</v>
      </c>
    </row>
    <row r="8440" spans="1:21" x14ac:dyDescent="0.3">
      <c r="A8440" s="20">
        <v>3800078</v>
      </c>
      <c r="B8440" s="27" t="s">
        <v>7838</v>
      </c>
      <c r="C8440" s="27">
        <v>1</v>
      </c>
      <c r="D8440" s="27" t="str">
        <f>VLOOKUP('Raw Data'!$C8440,'country description'!$A$2:$B$16,2,0)</f>
        <v>India</v>
      </c>
      <c r="E8440" s="27" t="s">
        <v>10213</v>
      </c>
      <c r="F8440" s="27" t="s">
        <v>15837</v>
      </c>
      <c r="G8440" s="27" t="s">
        <v>749</v>
      </c>
      <c r="H8440" s="27" t="s">
        <v>18</v>
      </c>
      <c r="I8440" s="27" t="s">
        <v>19</v>
      </c>
      <c r="J8440" s="27" t="s">
        <v>19</v>
      </c>
      <c r="K8440" s="27">
        <v>1</v>
      </c>
      <c r="L8440" s="27">
        <v>279</v>
      </c>
      <c r="M8440" s="27">
        <v>250</v>
      </c>
      <c r="N8440" s="27">
        <v>4</v>
      </c>
      <c r="O8440" s="27">
        <v>2013</v>
      </c>
      <c r="P8440" s="27">
        <v>1</v>
      </c>
      <c r="Q8440" s="27">
        <v>3</v>
      </c>
      <c r="R8440" s="28">
        <f>DATE('Raw Data'!$O8440,'Raw Data'!$P8440,'Raw Data'!$Q8440)</f>
        <v>41277</v>
      </c>
      <c r="S8440" s="27" t="str">
        <f>CONCATENATE(MID('Raw Data'!$H8440,FIND("(",'Raw Data'!$H8440)+1,FIND(")",'Raw Data'!$H8440)-FIND("(",'Raw Data'!$H8440)-1),"",'Raw Data'!$M8440)</f>
        <v>Rs.250</v>
      </c>
      <c r="T8440" s="27">
        <f t="shared" si="131"/>
        <v>1</v>
      </c>
      <c r="U8440" s="29">
        <f>'Raw Data'!$M8440*'Raw Data'!$T8440</f>
        <v>250</v>
      </c>
    </row>
    <row r="8441" spans="1:21" x14ac:dyDescent="0.3">
      <c r="A8441" s="20">
        <v>18362165</v>
      </c>
      <c r="B8441" s="27" t="s">
        <v>15838</v>
      </c>
      <c r="C8441" s="27">
        <v>1</v>
      </c>
      <c r="D8441" s="27" t="str">
        <f>VLOOKUP('Raw Data'!$C8441,'country description'!$A$2:$B$16,2,0)</f>
        <v>India</v>
      </c>
      <c r="E8441" s="27" t="s">
        <v>10213</v>
      </c>
      <c r="F8441" s="27" t="s">
        <v>15839</v>
      </c>
      <c r="G8441" s="27" t="s">
        <v>2907</v>
      </c>
      <c r="H8441" s="27" t="s">
        <v>18</v>
      </c>
      <c r="I8441" s="27" t="s">
        <v>19</v>
      </c>
      <c r="J8441" s="27" t="s">
        <v>19</v>
      </c>
      <c r="K8441" s="27">
        <v>2</v>
      </c>
      <c r="L8441" s="27">
        <v>28</v>
      </c>
      <c r="M8441" s="27">
        <v>500</v>
      </c>
      <c r="N8441" s="27">
        <v>3.9</v>
      </c>
      <c r="O8441" s="27">
        <v>2013</v>
      </c>
      <c r="P8441" s="27">
        <v>1</v>
      </c>
      <c r="Q8441" s="27">
        <v>15</v>
      </c>
      <c r="R8441" s="28">
        <f>DATE('Raw Data'!$O8441,'Raw Data'!$P8441,'Raw Data'!$Q8441)</f>
        <v>41289</v>
      </c>
      <c r="S8441" s="27" t="str">
        <f>CONCATENATE(MID('Raw Data'!$H8441,FIND("(",'Raw Data'!$H8441)+1,FIND(")",'Raw Data'!$H8441)-FIND("(",'Raw Data'!$H8441)-1),"",'Raw Data'!$M8441)</f>
        <v>Rs.500</v>
      </c>
      <c r="T8441" s="27">
        <f t="shared" si="131"/>
        <v>1</v>
      </c>
      <c r="U8441" s="29">
        <f>'Raw Data'!$M8441*'Raw Data'!$T8441</f>
        <v>500</v>
      </c>
    </row>
    <row r="8442" spans="1:21" x14ac:dyDescent="0.3">
      <c r="A8442" s="20">
        <v>3900009</v>
      </c>
      <c r="B8442" s="27" t="s">
        <v>15840</v>
      </c>
      <c r="C8442" s="27">
        <v>1</v>
      </c>
      <c r="D8442" s="27" t="str">
        <f>VLOOKUP('Raw Data'!$C8442,'country description'!$A$2:$B$16,2,0)</f>
        <v>India</v>
      </c>
      <c r="E8442" s="27" t="s">
        <v>2382</v>
      </c>
      <c r="F8442" s="27" t="s">
        <v>3542</v>
      </c>
      <c r="G8442" s="27" t="s">
        <v>507</v>
      </c>
      <c r="H8442" s="27" t="s">
        <v>18</v>
      </c>
      <c r="I8442" s="27" t="s">
        <v>19</v>
      </c>
      <c r="J8442" s="27" t="s">
        <v>19</v>
      </c>
      <c r="K8442" s="27">
        <v>3</v>
      </c>
      <c r="L8442" s="27">
        <v>34</v>
      </c>
      <c r="M8442" s="27">
        <v>600</v>
      </c>
      <c r="N8442" s="27">
        <v>3.3</v>
      </c>
      <c r="O8442" s="27">
        <v>2018</v>
      </c>
      <c r="P8442" s="27">
        <v>1</v>
      </c>
      <c r="Q8442" s="27">
        <v>19</v>
      </c>
      <c r="R8442" s="28">
        <f>DATE('Raw Data'!$O8442,'Raw Data'!$P8442,'Raw Data'!$Q8442)</f>
        <v>43119</v>
      </c>
      <c r="S8442" s="27" t="str">
        <f>CONCATENATE(MID('Raw Data'!$H8442,FIND("(",'Raw Data'!$H8442)+1,FIND(")",'Raw Data'!$H8442)-FIND("(",'Raw Data'!$H8442)-1),"",'Raw Data'!$M8442)</f>
        <v>Rs.600</v>
      </c>
      <c r="T8442" s="27">
        <f t="shared" si="131"/>
        <v>1</v>
      </c>
      <c r="U8442" s="29">
        <f>'Raw Data'!$M8442*'Raw Data'!$T8442</f>
        <v>600</v>
      </c>
    </row>
    <row r="8443" spans="1:21" x14ac:dyDescent="0.3">
      <c r="A8443" s="20">
        <v>18246202</v>
      </c>
      <c r="B8443" s="27" t="s">
        <v>15841</v>
      </c>
      <c r="C8443" s="27">
        <v>1</v>
      </c>
      <c r="D8443" s="27" t="str">
        <f>VLOOKUP('Raw Data'!$C8443,'country description'!$A$2:$B$16,2,0)</f>
        <v>India</v>
      </c>
      <c r="E8443" s="27" t="s">
        <v>2382</v>
      </c>
      <c r="F8443" s="27" t="s">
        <v>15842</v>
      </c>
      <c r="G8443" s="27" t="s">
        <v>475</v>
      </c>
      <c r="H8443" s="27" t="s">
        <v>18</v>
      </c>
      <c r="I8443" s="27" t="s">
        <v>19</v>
      </c>
      <c r="J8443" s="27" t="s">
        <v>19</v>
      </c>
      <c r="K8443" s="27">
        <v>1</v>
      </c>
      <c r="L8443" s="27">
        <v>109</v>
      </c>
      <c r="M8443" s="27">
        <v>0</v>
      </c>
      <c r="N8443" s="27">
        <v>3.5</v>
      </c>
      <c r="O8443" s="27">
        <v>2012</v>
      </c>
      <c r="P8443" s="27">
        <v>1</v>
      </c>
      <c r="Q8443" s="27">
        <v>22</v>
      </c>
      <c r="R8443" s="28">
        <f>DATE('Raw Data'!$O8443,'Raw Data'!$P8443,'Raw Data'!$Q8443)</f>
        <v>40930</v>
      </c>
      <c r="S8443" s="27" t="str">
        <f>CONCATENATE(MID('Raw Data'!$H8443,FIND("(",'Raw Data'!$H8443)+1,FIND(")",'Raw Data'!$H8443)-FIND("(",'Raw Data'!$H8443)-1),"",'Raw Data'!$M8443)</f>
        <v>Rs.0</v>
      </c>
      <c r="T8443" s="27">
        <f t="shared" si="131"/>
        <v>1</v>
      </c>
      <c r="U8443" s="29">
        <f>'Raw Data'!$M8443*'Raw Data'!$T8443</f>
        <v>0</v>
      </c>
    </row>
    <row r="8444" spans="1:21" x14ac:dyDescent="0.3">
      <c r="A8444" s="20">
        <v>2800013</v>
      </c>
      <c r="B8444" s="27" t="s">
        <v>3723</v>
      </c>
      <c r="C8444" s="27">
        <v>1</v>
      </c>
      <c r="D8444" s="27" t="str">
        <f>VLOOKUP('Raw Data'!$C8444,'country description'!$A$2:$B$16,2,0)</f>
        <v>India</v>
      </c>
      <c r="E8444" s="27" t="s">
        <v>10217</v>
      </c>
      <c r="F8444" s="27" t="s">
        <v>15843</v>
      </c>
      <c r="G8444" s="27" t="s">
        <v>500</v>
      </c>
      <c r="H8444" s="27" t="s">
        <v>18</v>
      </c>
      <c r="I8444" s="27" t="s">
        <v>19</v>
      </c>
      <c r="J8444" s="27" t="s">
        <v>19</v>
      </c>
      <c r="K8444" s="27">
        <v>2</v>
      </c>
      <c r="L8444" s="27">
        <v>289</v>
      </c>
      <c r="M8444" s="27">
        <v>600</v>
      </c>
      <c r="N8444" s="27">
        <v>4.5999999999999996</v>
      </c>
      <c r="O8444" s="27">
        <v>2017</v>
      </c>
      <c r="P8444" s="27">
        <v>1</v>
      </c>
      <c r="Q8444" s="27">
        <v>25</v>
      </c>
      <c r="R8444" s="28">
        <f>DATE('Raw Data'!$O8444,'Raw Data'!$P8444,'Raw Data'!$Q8444)</f>
        <v>42760</v>
      </c>
      <c r="S8444" s="27" t="str">
        <f>CONCATENATE(MID('Raw Data'!$H8444,FIND("(",'Raw Data'!$H8444)+1,FIND(")",'Raw Data'!$H8444)-FIND("(",'Raw Data'!$H8444)-1),"",'Raw Data'!$M8444)</f>
        <v>Rs.600</v>
      </c>
      <c r="T8444" s="27">
        <f t="shared" si="131"/>
        <v>1</v>
      </c>
      <c r="U8444" s="29">
        <f>'Raw Data'!$M8444*'Raw Data'!$T8444</f>
        <v>600</v>
      </c>
    </row>
    <row r="8445" spans="1:21" x14ac:dyDescent="0.3">
      <c r="A8445" s="20">
        <v>18408040</v>
      </c>
      <c r="B8445" s="27" t="s">
        <v>15844</v>
      </c>
      <c r="C8445" s="27">
        <v>1</v>
      </c>
      <c r="D8445" s="27" t="str">
        <f>VLOOKUP('Raw Data'!$C8445,'country description'!$A$2:$B$16,2,0)</f>
        <v>India</v>
      </c>
      <c r="E8445" s="27" t="s">
        <v>14</v>
      </c>
      <c r="F8445" s="27" t="s">
        <v>15845</v>
      </c>
      <c r="G8445" s="27" t="s">
        <v>15846</v>
      </c>
      <c r="H8445" s="27" t="s">
        <v>18</v>
      </c>
      <c r="I8445" s="27" t="s">
        <v>24</v>
      </c>
      <c r="J8445" s="27" t="s">
        <v>19</v>
      </c>
      <c r="K8445" s="27">
        <v>4</v>
      </c>
      <c r="L8445" s="27">
        <v>278</v>
      </c>
      <c r="M8445" s="27">
        <v>2200</v>
      </c>
      <c r="N8445" s="27">
        <v>4.2</v>
      </c>
      <c r="O8445" s="27">
        <v>2010</v>
      </c>
      <c r="P8445" s="27">
        <v>9</v>
      </c>
      <c r="Q8445" s="27">
        <v>7</v>
      </c>
      <c r="R8445" s="28">
        <f>DATE('Raw Data'!$O8445,'Raw Data'!$P8445,'Raw Data'!$Q8445)</f>
        <v>40428</v>
      </c>
      <c r="S8445" s="27" t="str">
        <f>CONCATENATE(MID('Raw Data'!$H8445,FIND("(",'Raw Data'!$H8445)+1,FIND(")",'Raw Data'!$H8445)-FIND("(",'Raw Data'!$H8445)-1),"",'Raw Data'!$M8445)</f>
        <v>Rs.2200</v>
      </c>
      <c r="T8445" s="27">
        <f t="shared" si="131"/>
        <v>1</v>
      </c>
      <c r="U8445" s="29">
        <f>'Raw Data'!$M8445*'Raw Data'!$T8445</f>
        <v>2200</v>
      </c>
    </row>
    <row r="8446" spans="1:21" x14ac:dyDescent="0.3">
      <c r="A8446" s="20">
        <v>3400025</v>
      </c>
      <c r="B8446" s="27" t="s">
        <v>15847</v>
      </c>
      <c r="C8446" s="27">
        <v>1</v>
      </c>
      <c r="D8446" s="27" t="str">
        <f>VLOOKUP('Raw Data'!$C8446,'country description'!$A$2:$B$16,2,0)</f>
        <v>India</v>
      </c>
      <c r="E8446" s="27" t="s">
        <v>10681</v>
      </c>
      <c r="F8446" s="27" t="s">
        <v>15848</v>
      </c>
      <c r="G8446" s="27" t="s">
        <v>390</v>
      </c>
      <c r="H8446" s="27" t="s">
        <v>18</v>
      </c>
      <c r="I8446" s="27" t="s">
        <v>19</v>
      </c>
      <c r="J8446" s="27" t="s">
        <v>19</v>
      </c>
      <c r="K8446" s="27">
        <v>3</v>
      </c>
      <c r="L8446" s="27">
        <v>140</v>
      </c>
      <c r="M8446" s="27">
        <v>850</v>
      </c>
      <c r="N8446" s="27">
        <v>3.9</v>
      </c>
      <c r="O8446" s="27">
        <v>2018</v>
      </c>
      <c r="P8446" s="27">
        <v>12</v>
      </c>
      <c r="Q8446" s="27">
        <v>11</v>
      </c>
      <c r="R8446" s="28">
        <f>DATE('Raw Data'!$O8446,'Raw Data'!$P8446,'Raw Data'!$Q8446)</f>
        <v>43445</v>
      </c>
      <c r="S8446" s="27" t="str">
        <f>CONCATENATE(MID('Raw Data'!$H8446,FIND("(",'Raw Data'!$H8446)+1,FIND(")",'Raw Data'!$H8446)-FIND("(",'Raw Data'!$H8446)-1),"",'Raw Data'!$M8446)</f>
        <v>Rs.850</v>
      </c>
      <c r="T8446" s="27">
        <f t="shared" si="131"/>
        <v>1</v>
      </c>
      <c r="U8446" s="29">
        <f>'Raw Data'!$M8446*'Raw Data'!$T8446</f>
        <v>850</v>
      </c>
    </row>
    <row r="8447" spans="1:21" x14ac:dyDescent="0.3">
      <c r="A8447" s="20">
        <v>3400019</v>
      </c>
      <c r="B8447" s="27" t="s">
        <v>15849</v>
      </c>
      <c r="C8447" s="27">
        <v>1</v>
      </c>
      <c r="D8447" s="27" t="str">
        <f>VLOOKUP('Raw Data'!$C8447,'country description'!$A$2:$B$16,2,0)</f>
        <v>India</v>
      </c>
      <c r="E8447" s="27" t="s">
        <v>10681</v>
      </c>
      <c r="F8447" s="27" t="s">
        <v>15850</v>
      </c>
      <c r="G8447" s="27" t="s">
        <v>15851</v>
      </c>
      <c r="H8447" s="27" t="s">
        <v>18</v>
      </c>
      <c r="I8447" s="27" t="s">
        <v>19</v>
      </c>
      <c r="J8447" s="27" t="s">
        <v>19</v>
      </c>
      <c r="K8447" s="27">
        <v>2</v>
      </c>
      <c r="L8447" s="27">
        <v>121</v>
      </c>
      <c r="M8447" s="27">
        <v>550</v>
      </c>
      <c r="N8447" s="27">
        <v>4.0999999999999996</v>
      </c>
      <c r="O8447" s="27">
        <v>2018</v>
      </c>
      <c r="P8447" s="27">
        <v>12</v>
      </c>
      <c r="Q8447" s="27">
        <v>7</v>
      </c>
      <c r="R8447" s="28">
        <f>DATE('Raw Data'!$O8447,'Raw Data'!$P8447,'Raw Data'!$Q8447)</f>
        <v>43441</v>
      </c>
      <c r="S8447" s="27" t="str">
        <f>CONCATENATE(MID('Raw Data'!$H8447,FIND("(",'Raw Data'!$H8447)+1,FIND(")",'Raw Data'!$H8447)-FIND("(",'Raw Data'!$H8447)-1),"",'Raw Data'!$M8447)</f>
        <v>Rs.550</v>
      </c>
      <c r="T8447" s="27">
        <f t="shared" si="131"/>
        <v>1</v>
      </c>
      <c r="U8447" s="29">
        <f>'Raw Data'!$M8447*'Raw Data'!$T8447</f>
        <v>550</v>
      </c>
    </row>
    <row r="8448" spans="1:21" x14ac:dyDescent="0.3">
      <c r="A8448" s="20">
        <v>2400027</v>
      </c>
      <c r="B8448" s="27" t="s">
        <v>15852</v>
      </c>
      <c r="C8448" s="27">
        <v>1</v>
      </c>
      <c r="D8448" s="27" t="str">
        <f>VLOOKUP('Raw Data'!$C8448,'country description'!$A$2:$B$16,2,0)</f>
        <v>India</v>
      </c>
      <c r="E8448" s="27" t="s">
        <v>2373</v>
      </c>
      <c r="F8448" s="27" t="s">
        <v>15853</v>
      </c>
      <c r="G8448" s="27" t="s">
        <v>393</v>
      </c>
      <c r="H8448" s="27" t="s">
        <v>18</v>
      </c>
      <c r="I8448" s="27" t="s">
        <v>19</v>
      </c>
      <c r="J8448" s="27" t="s">
        <v>19</v>
      </c>
      <c r="K8448" s="27">
        <v>3</v>
      </c>
      <c r="L8448" s="27">
        <v>83</v>
      </c>
      <c r="M8448" s="27">
        <v>600</v>
      </c>
      <c r="N8448" s="27">
        <v>3.4</v>
      </c>
      <c r="O8448" s="27">
        <v>2015</v>
      </c>
      <c r="P8448" s="27">
        <v>12</v>
      </c>
      <c r="Q8448" s="27">
        <v>20</v>
      </c>
      <c r="R8448" s="28">
        <f>DATE('Raw Data'!$O8448,'Raw Data'!$P8448,'Raw Data'!$Q8448)</f>
        <v>42358</v>
      </c>
      <c r="S8448" s="27" t="str">
        <f>CONCATENATE(MID('Raw Data'!$H8448,FIND("(",'Raw Data'!$H8448)+1,FIND(")",'Raw Data'!$H8448)-FIND("(",'Raw Data'!$H8448)-1),"",'Raw Data'!$M8448)</f>
        <v>Rs.600</v>
      </c>
      <c r="T8448" s="27">
        <f t="shared" si="131"/>
        <v>1</v>
      </c>
      <c r="U8448" s="29">
        <f>'Raw Data'!$M8448*'Raw Data'!$T8448</f>
        <v>600</v>
      </c>
    </row>
    <row r="8449" spans="1:21" x14ac:dyDescent="0.3">
      <c r="A8449" s="20">
        <v>2200011</v>
      </c>
      <c r="B8449" s="27" t="s">
        <v>15854</v>
      </c>
      <c r="C8449" s="27">
        <v>1</v>
      </c>
      <c r="D8449" s="27" t="str">
        <f>VLOOKUP('Raw Data'!$C8449,'country description'!$A$2:$B$16,2,0)</f>
        <v>India</v>
      </c>
      <c r="E8449" s="27" t="s">
        <v>15145</v>
      </c>
      <c r="F8449" s="27" t="s">
        <v>15855</v>
      </c>
      <c r="G8449" s="27" t="s">
        <v>393</v>
      </c>
      <c r="H8449" s="27" t="s">
        <v>18</v>
      </c>
      <c r="I8449" s="27" t="s">
        <v>19</v>
      </c>
      <c r="J8449" s="27" t="s">
        <v>19</v>
      </c>
      <c r="K8449" s="27">
        <v>2</v>
      </c>
      <c r="L8449" s="27">
        <v>345</v>
      </c>
      <c r="M8449" s="27">
        <v>700</v>
      </c>
      <c r="N8449" s="27">
        <v>3.4</v>
      </c>
      <c r="O8449" s="27">
        <v>2013</v>
      </c>
      <c r="P8449" s="27">
        <v>12</v>
      </c>
      <c r="Q8449" s="27">
        <v>5</v>
      </c>
      <c r="R8449" s="28">
        <f>DATE('Raw Data'!$O8449,'Raw Data'!$P8449,'Raw Data'!$Q8449)</f>
        <v>41613</v>
      </c>
      <c r="S8449" s="27" t="str">
        <f>CONCATENATE(MID('Raw Data'!$H8449,FIND("(",'Raw Data'!$H8449)+1,FIND(")",'Raw Data'!$H8449)-FIND("(",'Raw Data'!$H8449)-1),"",'Raw Data'!$M8449)</f>
        <v>Rs.700</v>
      </c>
      <c r="T8449" s="27">
        <f t="shared" si="131"/>
        <v>1</v>
      </c>
      <c r="U8449" s="29">
        <f>'Raw Data'!$M8449*'Raw Data'!$T8449</f>
        <v>700</v>
      </c>
    </row>
    <row r="8450" spans="1:21" x14ac:dyDescent="0.3">
      <c r="A8450" s="20">
        <v>2200078</v>
      </c>
      <c r="B8450" s="27" t="s">
        <v>15856</v>
      </c>
      <c r="C8450" s="27">
        <v>1</v>
      </c>
      <c r="D8450" s="27" t="str">
        <f>VLOOKUP('Raw Data'!$C8450,'country description'!$A$2:$B$16,2,0)</f>
        <v>India</v>
      </c>
      <c r="E8450" s="27" t="s">
        <v>15145</v>
      </c>
      <c r="F8450" s="27" t="s">
        <v>15857</v>
      </c>
      <c r="G8450" s="27" t="s">
        <v>17</v>
      </c>
      <c r="H8450" s="27" t="s">
        <v>18</v>
      </c>
      <c r="I8450" s="27" t="s">
        <v>19</v>
      </c>
      <c r="J8450" s="27" t="s">
        <v>19</v>
      </c>
      <c r="K8450" s="27">
        <v>1</v>
      </c>
      <c r="L8450" s="27">
        <v>151</v>
      </c>
      <c r="M8450" s="27">
        <v>300</v>
      </c>
      <c r="N8450" s="27">
        <v>3.9</v>
      </c>
      <c r="O8450" s="27">
        <v>2015</v>
      </c>
      <c r="P8450" s="27">
        <v>12</v>
      </c>
      <c r="Q8450" s="27">
        <v>23</v>
      </c>
      <c r="R8450" s="28">
        <f>DATE('Raw Data'!$O8450,'Raw Data'!$P8450,'Raw Data'!$Q8450)</f>
        <v>42361</v>
      </c>
      <c r="S8450" s="27" t="str">
        <f>CONCATENATE(MID('Raw Data'!$H8450,FIND("(",'Raw Data'!$H8450)+1,FIND(")",'Raw Data'!$H8450)-FIND("(",'Raw Data'!$H8450)-1),"",'Raw Data'!$M8450)</f>
        <v>Rs.300</v>
      </c>
      <c r="T8450" s="27">
        <f t="shared" ref="T8450:T8513" si="132">VLOOKUP(D8450,$Y$4:$Z$18,2,0)</f>
        <v>1</v>
      </c>
      <c r="U8450" s="29">
        <f>'Raw Data'!$M8450*'Raw Data'!$T8450</f>
        <v>300</v>
      </c>
    </row>
    <row r="8451" spans="1:21" x14ac:dyDescent="0.3">
      <c r="A8451" s="20">
        <v>2500052</v>
      </c>
      <c r="B8451" s="27" t="s">
        <v>15858</v>
      </c>
      <c r="C8451" s="27">
        <v>1</v>
      </c>
      <c r="D8451" s="27" t="str">
        <f>VLOOKUP('Raw Data'!$C8451,'country description'!$A$2:$B$16,2,0)</f>
        <v>India</v>
      </c>
      <c r="E8451" s="27" t="s">
        <v>11092</v>
      </c>
      <c r="F8451" s="27" t="s">
        <v>15859</v>
      </c>
      <c r="G8451" s="27" t="s">
        <v>8104</v>
      </c>
      <c r="H8451" s="27" t="s">
        <v>18</v>
      </c>
      <c r="I8451" s="27" t="s">
        <v>19</v>
      </c>
      <c r="J8451" s="27" t="s">
        <v>19</v>
      </c>
      <c r="K8451" s="27">
        <v>2</v>
      </c>
      <c r="L8451" s="27">
        <v>46</v>
      </c>
      <c r="M8451" s="27">
        <v>400</v>
      </c>
      <c r="N8451" s="27">
        <v>3.3</v>
      </c>
      <c r="O8451" s="27">
        <v>2013</v>
      </c>
      <c r="P8451" s="27">
        <v>12</v>
      </c>
      <c r="Q8451" s="27">
        <v>8</v>
      </c>
      <c r="R8451" s="28">
        <f>DATE('Raw Data'!$O8451,'Raw Data'!$P8451,'Raw Data'!$Q8451)</f>
        <v>41616</v>
      </c>
      <c r="S8451" s="27" t="str">
        <f>CONCATENATE(MID('Raw Data'!$H8451,FIND("(",'Raw Data'!$H8451)+1,FIND(")",'Raw Data'!$H8451)-FIND("(",'Raw Data'!$H8451)-1),"",'Raw Data'!$M8451)</f>
        <v>Rs.400</v>
      </c>
      <c r="T8451" s="27">
        <f t="shared" si="132"/>
        <v>1</v>
      </c>
      <c r="U8451" s="29">
        <f>'Raw Data'!$M8451*'Raw Data'!$T8451</f>
        <v>400</v>
      </c>
    </row>
    <row r="8452" spans="1:21" x14ac:dyDescent="0.3">
      <c r="A8452" s="20">
        <v>2600031</v>
      </c>
      <c r="B8452" s="27" t="s">
        <v>10543</v>
      </c>
      <c r="C8452" s="27">
        <v>1</v>
      </c>
      <c r="D8452" s="27" t="str">
        <f>VLOOKUP('Raw Data'!$C8452,'country description'!$A$2:$B$16,2,0)</f>
        <v>India</v>
      </c>
      <c r="E8452" s="27" t="s">
        <v>11089</v>
      </c>
      <c r="F8452" s="27" t="s">
        <v>15860</v>
      </c>
      <c r="G8452" s="27" t="s">
        <v>393</v>
      </c>
      <c r="H8452" s="27" t="s">
        <v>18</v>
      </c>
      <c r="I8452" s="27" t="s">
        <v>19</v>
      </c>
      <c r="J8452" s="27" t="s">
        <v>19</v>
      </c>
      <c r="K8452" s="27">
        <v>3</v>
      </c>
      <c r="L8452" s="27">
        <v>257</v>
      </c>
      <c r="M8452" s="27">
        <v>1000</v>
      </c>
      <c r="N8452" s="27">
        <v>4</v>
      </c>
      <c r="O8452" s="27">
        <v>2015</v>
      </c>
      <c r="P8452" s="27">
        <v>12</v>
      </c>
      <c r="Q8452" s="27">
        <v>22</v>
      </c>
      <c r="R8452" s="28">
        <f>DATE('Raw Data'!$O8452,'Raw Data'!$P8452,'Raw Data'!$Q8452)</f>
        <v>42360</v>
      </c>
      <c r="S8452" s="27" t="str">
        <f>CONCATENATE(MID('Raw Data'!$H8452,FIND("(",'Raw Data'!$H8452)+1,FIND(")",'Raw Data'!$H8452)-FIND("(",'Raw Data'!$H8452)-1),"",'Raw Data'!$M8452)</f>
        <v>Rs.1000</v>
      </c>
      <c r="T8452" s="27">
        <f t="shared" si="132"/>
        <v>1</v>
      </c>
      <c r="U8452" s="29">
        <f>'Raw Data'!$M8452*'Raw Data'!$T8452</f>
        <v>1000</v>
      </c>
    </row>
    <row r="8453" spans="1:21" x14ac:dyDescent="0.3">
      <c r="A8453" s="20">
        <v>121552</v>
      </c>
      <c r="B8453" s="27" t="s">
        <v>15861</v>
      </c>
      <c r="C8453" s="27">
        <v>1</v>
      </c>
      <c r="D8453" s="27" t="str">
        <f>VLOOKUP('Raw Data'!$C8453,'country description'!$A$2:$B$16,2,0)</f>
        <v>India</v>
      </c>
      <c r="E8453" s="27" t="s">
        <v>14732</v>
      </c>
      <c r="F8453" s="27" t="s">
        <v>15862</v>
      </c>
      <c r="G8453" s="27" t="s">
        <v>15863</v>
      </c>
      <c r="H8453" s="27" t="s">
        <v>18</v>
      </c>
      <c r="I8453" s="27" t="s">
        <v>19</v>
      </c>
      <c r="J8453" s="27" t="s">
        <v>19</v>
      </c>
      <c r="K8453" s="27">
        <v>3</v>
      </c>
      <c r="L8453" s="27">
        <v>676</v>
      </c>
      <c r="M8453" s="27">
        <v>1600</v>
      </c>
      <c r="N8453" s="27">
        <v>4.2</v>
      </c>
      <c r="O8453" s="27">
        <v>2014</v>
      </c>
      <c r="P8453" s="27">
        <v>12</v>
      </c>
      <c r="Q8453" s="27">
        <v>2</v>
      </c>
      <c r="R8453" s="28">
        <f>DATE('Raw Data'!$O8453,'Raw Data'!$P8453,'Raw Data'!$Q8453)</f>
        <v>41975</v>
      </c>
      <c r="S8453" s="27" t="str">
        <f>CONCATENATE(MID('Raw Data'!$H8453,FIND("(",'Raw Data'!$H8453)+1,FIND(")",'Raw Data'!$H8453)-FIND("(",'Raw Data'!$H8453)-1),"",'Raw Data'!$M8453)</f>
        <v>Rs.1600</v>
      </c>
      <c r="T8453" s="27">
        <f t="shared" si="132"/>
        <v>1</v>
      </c>
      <c r="U8453" s="29">
        <f>'Raw Data'!$M8453*'Raw Data'!$T8453</f>
        <v>1600</v>
      </c>
    </row>
    <row r="8454" spans="1:21" x14ac:dyDescent="0.3">
      <c r="A8454" s="20">
        <v>123294</v>
      </c>
      <c r="B8454" s="27" t="s">
        <v>1833</v>
      </c>
      <c r="C8454" s="27">
        <v>1</v>
      </c>
      <c r="D8454" s="27" t="str">
        <f>VLOOKUP('Raw Data'!$C8454,'country description'!$A$2:$B$16,2,0)</f>
        <v>India</v>
      </c>
      <c r="E8454" s="27" t="s">
        <v>14732</v>
      </c>
      <c r="F8454" s="27" t="s">
        <v>15864</v>
      </c>
      <c r="G8454" s="27" t="s">
        <v>470</v>
      </c>
      <c r="H8454" s="27" t="s">
        <v>18</v>
      </c>
      <c r="I8454" s="27" t="s">
        <v>19</v>
      </c>
      <c r="J8454" s="27" t="s">
        <v>19</v>
      </c>
      <c r="K8454" s="27">
        <v>2</v>
      </c>
      <c r="L8454" s="27">
        <v>86</v>
      </c>
      <c r="M8454" s="27">
        <v>800</v>
      </c>
      <c r="N8454" s="27">
        <v>3.3</v>
      </c>
      <c r="O8454" s="27">
        <v>2013</v>
      </c>
      <c r="P8454" s="27">
        <v>12</v>
      </c>
      <c r="Q8454" s="27">
        <v>25</v>
      </c>
      <c r="R8454" s="28">
        <f>DATE('Raw Data'!$O8454,'Raw Data'!$P8454,'Raw Data'!$Q8454)</f>
        <v>41633</v>
      </c>
      <c r="S8454" s="27" t="str">
        <f>CONCATENATE(MID('Raw Data'!$H8454,FIND("(",'Raw Data'!$H8454)+1,FIND(")",'Raw Data'!$H8454)-FIND("(",'Raw Data'!$H8454)-1),"",'Raw Data'!$M8454)</f>
        <v>Rs.800</v>
      </c>
      <c r="T8454" s="27">
        <f t="shared" si="132"/>
        <v>1</v>
      </c>
      <c r="U8454" s="29">
        <f>'Raw Data'!$M8454*'Raw Data'!$T8454</f>
        <v>800</v>
      </c>
    </row>
    <row r="8455" spans="1:21" x14ac:dyDescent="0.3">
      <c r="A8455" s="20">
        <v>18279289</v>
      </c>
      <c r="B8455" s="27" t="s">
        <v>15865</v>
      </c>
      <c r="C8455" s="27">
        <v>1</v>
      </c>
      <c r="D8455" s="27" t="str">
        <f>VLOOKUP('Raw Data'!$C8455,'country description'!$A$2:$B$16,2,0)</f>
        <v>India</v>
      </c>
      <c r="E8455" s="27" t="s">
        <v>2362</v>
      </c>
      <c r="F8455" s="27" t="s">
        <v>15866</v>
      </c>
      <c r="G8455" s="27" t="s">
        <v>6274</v>
      </c>
      <c r="H8455" s="27" t="s">
        <v>18</v>
      </c>
      <c r="I8455" s="27" t="s">
        <v>19</v>
      </c>
      <c r="J8455" s="27" t="s">
        <v>19</v>
      </c>
      <c r="K8455" s="27">
        <v>1</v>
      </c>
      <c r="L8455" s="27">
        <v>63</v>
      </c>
      <c r="M8455" s="27">
        <v>0</v>
      </c>
      <c r="N8455" s="27">
        <v>4.3</v>
      </c>
      <c r="O8455" s="27">
        <v>2013</v>
      </c>
      <c r="P8455" s="27">
        <v>12</v>
      </c>
      <c r="Q8455" s="27">
        <v>25</v>
      </c>
      <c r="R8455" s="28">
        <f>DATE('Raw Data'!$O8455,'Raw Data'!$P8455,'Raw Data'!$Q8455)</f>
        <v>41633</v>
      </c>
      <c r="S8455" s="27" t="str">
        <f>CONCATENATE(MID('Raw Data'!$H8455,FIND("(",'Raw Data'!$H8455)+1,FIND(")",'Raw Data'!$H8455)-FIND("(",'Raw Data'!$H8455)-1),"",'Raw Data'!$M8455)</f>
        <v>Rs.0</v>
      </c>
      <c r="T8455" s="27">
        <f t="shared" si="132"/>
        <v>1</v>
      </c>
      <c r="U8455" s="29">
        <f>'Raw Data'!$M8455*'Raw Data'!$T8455</f>
        <v>0</v>
      </c>
    </row>
    <row r="8456" spans="1:21" x14ac:dyDescent="0.3">
      <c r="A8456" s="20">
        <v>3500024</v>
      </c>
      <c r="B8456" s="27" t="s">
        <v>15867</v>
      </c>
      <c r="C8456" s="27">
        <v>1</v>
      </c>
      <c r="D8456" s="27" t="str">
        <f>VLOOKUP('Raw Data'!$C8456,'country description'!$A$2:$B$16,2,0)</f>
        <v>India</v>
      </c>
      <c r="E8456" s="27" t="s">
        <v>2362</v>
      </c>
      <c r="F8456" s="27" t="s">
        <v>15868</v>
      </c>
      <c r="G8456" s="27" t="s">
        <v>390</v>
      </c>
      <c r="H8456" s="27" t="s">
        <v>18</v>
      </c>
      <c r="I8456" s="27" t="s">
        <v>19</v>
      </c>
      <c r="J8456" s="27" t="s">
        <v>19</v>
      </c>
      <c r="K8456" s="27">
        <v>3</v>
      </c>
      <c r="L8456" s="27">
        <v>121</v>
      </c>
      <c r="M8456" s="27">
        <v>600</v>
      </c>
      <c r="N8456" s="27">
        <v>3.9</v>
      </c>
      <c r="O8456" s="27">
        <v>2012</v>
      </c>
      <c r="P8456" s="27">
        <v>12</v>
      </c>
      <c r="Q8456" s="27">
        <v>5</v>
      </c>
      <c r="R8456" s="28">
        <f>DATE('Raw Data'!$O8456,'Raw Data'!$P8456,'Raw Data'!$Q8456)</f>
        <v>41248</v>
      </c>
      <c r="S8456" s="27" t="str">
        <f>CONCATENATE(MID('Raw Data'!$H8456,FIND("(",'Raw Data'!$H8456)+1,FIND(")",'Raw Data'!$H8456)-FIND("(",'Raw Data'!$H8456)-1),"",'Raw Data'!$M8456)</f>
        <v>Rs.600</v>
      </c>
      <c r="T8456" s="27">
        <f t="shared" si="132"/>
        <v>1</v>
      </c>
      <c r="U8456" s="29">
        <f>'Raw Data'!$M8456*'Raw Data'!$T8456</f>
        <v>600</v>
      </c>
    </row>
    <row r="8457" spans="1:21" x14ac:dyDescent="0.3">
      <c r="A8457" s="20">
        <v>307903</v>
      </c>
      <c r="B8457" s="27" t="s">
        <v>15869</v>
      </c>
      <c r="C8457" s="27">
        <v>1</v>
      </c>
      <c r="D8457" s="27" t="str">
        <f>VLOOKUP('Raw Data'!$C8457,'country description'!$A$2:$B$16,2,0)</f>
        <v>India</v>
      </c>
      <c r="E8457" s="27" t="s">
        <v>14879</v>
      </c>
      <c r="F8457" s="27" t="s">
        <v>15870</v>
      </c>
      <c r="G8457" s="27" t="s">
        <v>464</v>
      </c>
      <c r="H8457" s="27" t="s">
        <v>18</v>
      </c>
      <c r="I8457" s="27" t="s">
        <v>19</v>
      </c>
      <c r="J8457" s="27" t="s">
        <v>19</v>
      </c>
      <c r="K8457" s="27">
        <v>1</v>
      </c>
      <c r="L8457" s="27">
        <v>6</v>
      </c>
      <c r="M8457" s="27">
        <v>150</v>
      </c>
      <c r="N8457" s="27">
        <v>3</v>
      </c>
      <c r="O8457" s="27">
        <v>2014</v>
      </c>
      <c r="P8457" s="27">
        <v>12</v>
      </c>
      <c r="Q8457" s="27">
        <v>14</v>
      </c>
      <c r="R8457" s="28">
        <f>DATE('Raw Data'!$O8457,'Raw Data'!$P8457,'Raw Data'!$Q8457)</f>
        <v>41987</v>
      </c>
      <c r="S8457" s="27" t="str">
        <f>CONCATENATE(MID('Raw Data'!$H8457,FIND("(",'Raw Data'!$H8457)+1,FIND(")",'Raw Data'!$H8457)-FIND("(",'Raw Data'!$H8457)-1),"",'Raw Data'!$M8457)</f>
        <v>Rs.150</v>
      </c>
      <c r="T8457" s="27">
        <f t="shared" si="132"/>
        <v>1</v>
      </c>
      <c r="U8457" s="29">
        <f>'Raw Data'!$M8457*'Raw Data'!$T8457</f>
        <v>150</v>
      </c>
    </row>
    <row r="8458" spans="1:21" x14ac:dyDescent="0.3">
      <c r="A8458" s="20">
        <v>8583</v>
      </c>
      <c r="B8458" s="27" t="s">
        <v>15871</v>
      </c>
      <c r="C8458" s="27">
        <v>1</v>
      </c>
      <c r="D8458" s="27" t="str">
        <f>VLOOKUP('Raw Data'!$C8458,'country description'!$A$2:$B$16,2,0)</f>
        <v>India</v>
      </c>
      <c r="E8458" s="27" t="s">
        <v>14879</v>
      </c>
      <c r="F8458" s="27" t="s">
        <v>15872</v>
      </c>
      <c r="G8458" s="27" t="s">
        <v>455</v>
      </c>
      <c r="H8458" s="27" t="s">
        <v>18</v>
      </c>
      <c r="I8458" s="27" t="s">
        <v>19</v>
      </c>
      <c r="J8458" s="27" t="s">
        <v>19</v>
      </c>
      <c r="K8458" s="27">
        <v>2</v>
      </c>
      <c r="L8458" s="27">
        <v>16</v>
      </c>
      <c r="M8458" s="27">
        <v>600</v>
      </c>
      <c r="N8458" s="27">
        <v>2.9</v>
      </c>
      <c r="O8458" s="27">
        <v>2014</v>
      </c>
      <c r="P8458" s="27">
        <v>12</v>
      </c>
      <c r="Q8458" s="27">
        <v>11</v>
      </c>
      <c r="R8458" s="28">
        <f>DATE('Raw Data'!$O8458,'Raw Data'!$P8458,'Raw Data'!$Q8458)</f>
        <v>41984</v>
      </c>
      <c r="S8458" s="27" t="str">
        <f>CONCATENATE(MID('Raw Data'!$H8458,FIND("(",'Raw Data'!$H8458)+1,FIND(")",'Raw Data'!$H8458)-FIND("(",'Raw Data'!$H8458)-1),"",'Raw Data'!$M8458)</f>
        <v>Rs.600</v>
      </c>
      <c r="T8458" s="27">
        <f t="shared" si="132"/>
        <v>1</v>
      </c>
      <c r="U8458" s="29">
        <f>'Raw Data'!$M8458*'Raw Data'!$T8458</f>
        <v>600</v>
      </c>
    </row>
    <row r="8459" spans="1:21" x14ac:dyDescent="0.3">
      <c r="A8459" s="20">
        <v>18381223</v>
      </c>
      <c r="B8459" s="27" t="s">
        <v>15873</v>
      </c>
      <c r="C8459" s="27">
        <v>1</v>
      </c>
      <c r="D8459" s="27" t="str">
        <f>VLOOKUP('Raw Data'!$C8459,'country description'!$A$2:$B$16,2,0)</f>
        <v>India</v>
      </c>
      <c r="E8459" s="27" t="s">
        <v>14879</v>
      </c>
      <c r="F8459" s="27" t="s">
        <v>15874</v>
      </c>
      <c r="G8459" s="27" t="s">
        <v>749</v>
      </c>
      <c r="H8459" s="27" t="s">
        <v>18</v>
      </c>
      <c r="I8459" s="27" t="s">
        <v>19</v>
      </c>
      <c r="J8459" s="27" t="s">
        <v>19</v>
      </c>
      <c r="K8459" s="27">
        <v>2</v>
      </c>
      <c r="L8459" s="27">
        <v>6</v>
      </c>
      <c r="M8459" s="27">
        <v>500</v>
      </c>
      <c r="N8459" s="27">
        <v>3</v>
      </c>
      <c r="O8459" s="27">
        <v>2014</v>
      </c>
      <c r="P8459" s="27">
        <v>12</v>
      </c>
      <c r="Q8459" s="27">
        <v>5</v>
      </c>
      <c r="R8459" s="28">
        <f>DATE('Raw Data'!$O8459,'Raw Data'!$P8459,'Raw Data'!$Q8459)</f>
        <v>41978</v>
      </c>
      <c r="S8459" s="27" t="str">
        <f>CONCATENATE(MID('Raw Data'!$H8459,FIND("(",'Raw Data'!$H8459)+1,FIND(")",'Raw Data'!$H8459)-FIND("(",'Raw Data'!$H8459)-1),"",'Raw Data'!$M8459)</f>
        <v>Rs.500</v>
      </c>
      <c r="T8459" s="27">
        <f t="shared" si="132"/>
        <v>1</v>
      </c>
      <c r="U8459" s="29">
        <f>'Raw Data'!$M8459*'Raw Data'!$T8459</f>
        <v>500</v>
      </c>
    </row>
    <row r="8460" spans="1:21" x14ac:dyDescent="0.3">
      <c r="A8460" s="20">
        <v>18264963</v>
      </c>
      <c r="B8460" s="27" t="s">
        <v>15875</v>
      </c>
      <c r="C8460" s="27">
        <v>1</v>
      </c>
      <c r="D8460" s="27" t="str">
        <f>VLOOKUP('Raw Data'!$C8460,'country description'!$A$2:$B$16,2,0)</f>
        <v>India</v>
      </c>
      <c r="E8460" s="27" t="s">
        <v>14</v>
      </c>
      <c r="F8460" s="27" t="s">
        <v>15876</v>
      </c>
      <c r="G8460" s="27" t="s">
        <v>15877</v>
      </c>
      <c r="H8460" s="27" t="s">
        <v>18</v>
      </c>
      <c r="I8460" s="27" t="s">
        <v>19</v>
      </c>
      <c r="J8460" s="27" t="s">
        <v>19</v>
      </c>
      <c r="K8460" s="27">
        <v>4</v>
      </c>
      <c r="L8460" s="27">
        <v>165</v>
      </c>
      <c r="M8460" s="27">
        <v>2200</v>
      </c>
      <c r="N8460" s="27">
        <v>4</v>
      </c>
      <c r="O8460" s="27">
        <v>2015</v>
      </c>
      <c r="P8460" s="27">
        <v>8</v>
      </c>
      <c r="Q8460" s="27">
        <v>14</v>
      </c>
      <c r="R8460" s="28">
        <f>DATE('Raw Data'!$O8460,'Raw Data'!$P8460,'Raw Data'!$Q8460)</f>
        <v>42230</v>
      </c>
      <c r="S8460" s="27" t="str">
        <f>CONCATENATE(MID('Raw Data'!$H8460,FIND("(",'Raw Data'!$H8460)+1,FIND(")",'Raw Data'!$H8460)-FIND("(",'Raw Data'!$H8460)-1),"",'Raw Data'!$M8460)</f>
        <v>Rs.2200</v>
      </c>
      <c r="T8460" s="27">
        <f t="shared" si="132"/>
        <v>1</v>
      </c>
      <c r="U8460" s="29">
        <f>'Raw Data'!$M8460*'Raw Data'!$T8460</f>
        <v>2200</v>
      </c>
    </row>
    <row r="8461" spans="1:21" x14ac:dyDescent="0.3">
      <c r="A8461" s="20">
        <v>2100101</v>
      </c>
      <c r="B8461" s="27" t="s">
        <v>1900</v>
      </c>
      <c r="C8461" s="27">
        <v>1</v>
      </c>
      <c r="D8461" s="27" t="str">
        <f>VLOOKUP('Raw Data'!$C8461,'country description'!$A$2:$B$16,2,0)</f>
        <v>India</v>
      </c>
      <c r="E8461" s="27" t="s">
        <v>3719</v>
      </c>
      <c r="F8461" s="27" t="s">
        <v>15878</v>
      </c>
      <c r="G8461" s="27" t="s">
        <v>455</v>
      </c>
      <c r="H8461" s="27" t="s">
        <v>18</v>
      </c>
      <c r="I8461" s="27" t="s">
        <v>19</v>
      </c>
      <c r="J8461" s="27" t="s">
        <v>19</v>
      </c>
      <c r="K8461" s="27">
        <v>3</v>
      </c>
      <c r="L8461" s="27">
        <v>327</v>
      </c>
      <c r="M8461" s="27">
        <v>800</v>
      </c>
      <c r="N8461" s="27">
        <v>3.6</v>
      </c>
      <c r="O8461" s="27">
        <v>2011</v>
      </c>
      <c r="P8461" s="27">
        <v>12</v>
      </c>
      <c r="Q8461" s="27">
        <v>10</v>
      </c>
      <c r="R8461" s="28">
        <f>DATE('Raw Data'!$O8461,'Raw Data'!$P8461,'Raw Data'!$Q8461)</f>
        <v>40887</v>
      </c>
      <c r="S8461" s="27" t="str">
        <f>CONCATENATE(MID('Raw Data'!$H8461,FIND("(",'Raw Data'!$H8461)+1,FIND(")",'Raw Data'!$H8461)-FIND("(",'Raw Data'!$H8461)-1),"",'Raw Data'!$M8461)</f>
        <v>Rs.800</v>
      </c>
      <c r="T8461" s="27">
        <f t="shared" si="132"/>
        <v>1</v>
      </c>
      <c r="U8461" s="29">
        <f>'Raw Data'!$M8461*'Raw Data'!$T8461</f>
        <v>800</v>
      </c>
    </row>
    <row r="8462" spans="1:21" x14ac:dyDescent="0.3">
      <c r="A8462" s="20">
        <v>1401857</v>
      </c>
      <c r="B8462" s="27" t="s">
        <v>3231</v>
      </c>
      <c r="C8462" s="27">
        <v>1</v>
      </c>
      <c r="D8462" s="27" t="str">
        <f>VLOOKUP('Raw Data'!$C8462,'country description'!$A$2:$B$16,2,0)</f>
        <v>India</v>
      </c>
      <c r="E8462" s="27" t="s">
        <v>10240</v>
      </c>
      <c r="F8462" s="27" t="s">
        <v>15879</v>
      </c>
      <c r="G8462" s="27" t="s">
        <v>12303</v>
      </c>
      <c r="H8462" s="27" t="s">
        <v>18</v>
      </c>
      <c r="I8462" s="27" t="s">
        <v>19</v>
      </c>
      <c r="J8462" s="27" t="s">
        <v>19</v>
      </c>
      <c r="K8462" s="27">
        <v>3</v>
      </c>
      <c r="L8462" s="27">
        <v>181</v>
      </c>
      <c r="M8462" s="27">
        <v>1100</v>
      </c>
      <c r="N8462" s="27">
        <v>4.0999999999999996</v>
      </c>
      <c r="O8462" s="27">
        <v>2017</v>
      </c>
      <c r="P8462" s="27">
        <v>12</v>
      </c>
      <c r="Q8462" s="27">
        <v>3</v>
      </c>
      <c r="R8462" s="28">
        <f>DATE('Raw Data'!$O8462,'Raw Data'!$P8462,'Raw Data'!$Q8462)</f>
        <v>43072</v>
      </c>
      <c r="S8462" s="27" t="str">
        <f>CONCATENATE(MID('Raw Data'!$H8462,FIND("(",'Raw Data'!$H8462)+1,FIND(")",'Raw Data'!$H8462)-FIND("(",'Raw Data'!$H8462)-1),"",'Raw Data'!$M8462)</f>
        <v>Rs.1100</v>
      </c>
      <c r="T8462" s="27">
        <f t="shared" si="132"/>
        <v>1</v>
      </c>
      <c r="U8462" s="29">
        <f>'Raw Data'!$M8462*'Raw Data'!$T8462</f>
        <v>1100</v>
      </c>
    </row>
    <row r="8463" spans="1:21" x14ac:dyDescent="0.3">
      <c r="A8463" s="20">
        <v>101834</v>
      </c>
      <c r="B8463" s="27" t="s">
        <v>15880</v>
      </c>
      <c r="C8463" s="27">
        <v>1</v>
      </c>
      <c r="D8463" s="27" t="str">
        <f>VLOOKUP('Raw Data'!$C8463,'country description'!$A$2:$B$16,2,0)</f>
        <v>India</v>
      </c>
      <c r="E8463" s="27" t="s">
        <v>14916</v>
      </c>
      <c r="F8463" s="27" t="s">
        <v>15881</v>
      </c>
      <c r="G8463" s="27" t="s">
        <v>15882</v>
      </c>
      <c r="H8463" s="27" t="s">
        <v>18</v>
      </c>
      <c r="I8463" s="27" t="s">
        <v>19</v>
      </c>
      <c r="J8463" s="27" t="s">
        <v>19</v>
      </c>
      <c r="K8463" s="27">
        <v>3</v>
      </c>
      <c r="L8463" s="27">
        <v>676</v>
      </c>
      <c r="M8463" s="27">
        <v>1650</v>
      </c>
      <c r="N8463" s="27">
        <v>3.9</v>
      </c>
      <c r="O8463" s="27">
        <v>2015</v>
      </c>
      <c r="P8463" s="27">
        <v>12</v>
      </c>
      <c r="Q8463" s="27">
        <v>26</v>
      </c>
      <c r="R8463" s="28">
        <f>DATE('Raw Data'!$O8463,'Raw Data'!$P8463,'Raw Data'!$Q8463)</f>
        <v>42364</v>
      </c>
      <c r="S8463" s="27" t="str">
        <f>CONCATENATE(MID('Raw Data'!$H8463,FIND("(",'Raw Data'!$H8463)+1,FIND(")",'Raw Data'!$H8463)-FIND("(",'Raw Data'!$H8463)-1),"",'Raw Data'!$M8463)</f>
        <v>Rs.1650</v>
      </c>
      <c r="T8463" s="27">
        <f t="shared" si="132"/>
        <v>1</v>
      </c>
      <c r="U8463" s="29">
        <f>'Raw Data'!$M8463*'Raw Data'!$T8463</f>
        <v>1650</v>
      </c>
    </row>
    <row r="8464" spans="1:21" x14ac:dyDescent="0.3">
      <c r="A8464" s="20">
        <v>100306</v>
      </c>
      <c r="B8464" s="27" t="s">
        <v>15883</v>
      </c>
      <c r="C8464" s="27">
        <v>1</v>
      </c>
      <c r="D8464" s="27" t="str">
        <f>VLOOKUP('Raw Data'!$C8464,'country description'!$A$2:$B$16,2,0)</f>
        <v>India</v>
      </c>
      <c r="E8464" s="27" t="s">
        <v>14916</v>
      </c>
      <c r="F8464" s="27" t="s">
        <v>15884</v>
      </c>
      <c r="G8464" s="27" t="s">
        <v>15885</v>
      </c>
      <c r="H8464" s="27" t="s">
        <v>18</v>
      </c>
      <c r="I8464" s="27" t="s">
        <v>19</v>
      </c>
      <c r="J8464" s="27" t="s">
        <v>19</v>
      </c>
      <c r="K8464" s="27">
        <v>3</v>
      </c>
      <c r="L8464" s="27">
        <v>1121</v>
      </c>
      <c r="M8464" s="27">
        <v>1500</v>
      </c>
      <c r="N8464" s="27">
        <v>4.3</v>
      </c>
      <c r="O8464" s="27">
        <v>2013</v>
      </c>
      <c r="P8464" s="27">
        <v>12</v>
      </c>
      <c r="Q8464" s="27">
        <v>1</v>
      </c>
      <c r="R8464" s="28">
        <f>DATE('Raw Data'!$O8464,'Raw Data'!$P8464,'Raw Data'!$Q8464)</f>
        <v>41609</v>
      </c>
      <c r="S8464" s="27" t="str">
        <f>CONCATENATE(MID('Raw Data'!$H8464,FIND("(",'Raw Data'!$H8464)+1,FIND(")",'Raw Data'!$H8464)-FIND("(",'Raw Data'!$H8464)-1),"",'Raw Data'!$M8464)</f>
        <v>Rs.1500</v>
      </c>
      <c r="T8464" s="27">
        <f t="shared" si="132"/>
        <v>1</v>
      </c>
      <c r="U8464" s="29">
        <f>'Raw Data'!$M8464*'Raw Data'!$T8464</f>
        <v>1500</v>
      </c>
    </row>
    <row r="8465" spans="1:21" x14ac:dyDescent="0.3">
      <c r="A8465" s="20">
        <v>2300476</v>
      </c>
      <c r="B8465" s="27" t="s">
        <v>15886</v>
      </c>
      <c r="C8465" s="27">
        <v>1</v>
      </c>
      <c r="D8465" s="27" t="str">
        <f>VLOOKUP('Raw Data'!$C8465,'country description'!$A$2:$B$16,2,0)</f>
        <v>India</v>
      </c>
      <c r="E8465" s="27" t="s">
        <v>10201</v>
      </c>
      <c r="F8465" s="27" t="s">
        <v>15887</v>
      </c>
      <c r="G8465" s="27" t="s">
        <v>6162</v>
      </c>
      <c r="H8465" s="27" t="s">
        <v>18</v>
      </c>
      <c r="I8465" s="27" t="s">
        <v>19</v>
      </c>
      <c r="J8465" s="27" t="s">
        <v>19</v>
      </c>
      <c r="K8465" s="27">
        <v>2</v>
      </c>
      <c r="L8465" s="27">
        <v>87</v>
      </c>
      <c r="M8465" s="27">
        <v>500</v>
      </c>
      <c r="N8465" s="27">
        <v>4.0999999999999996</v>
      </c>
      <c r="O8465" s="27">
        <v>2016</v>
      </c>
      <c r="P8465" s="27">
        <v>12</v>
      </c>
      <c r="Q8465" s="27">
        <v>3</v>
      </c>
      <c r="R8465" s="28">
        <f>DATE('Raw Data'!$O8465,'Raw Data'!$P8465,'Raw Data'!$Q8465)</f>
        <v>42707</v>
      </c>
      <c r="S8465" s="27" t="str">
        <f>CONCATENATE(MID('Raw Data'!$H8465,FIND("(",'Raw Data'!$H8465)+1,FIND(")",'Raw Data'!$H8465)-FIND("(",'Raw Data'!$H8465)-1),"",'Raw Data'!$M8465)</f>
        <v>Rs.500</v>
      </c>
      <c r="T8465" s="27">
        <f t="shared" si="132"/>
        <v>1</v>
      </c>
      <c r="U8465" s="29">
        <f>'Raw Data'!$M8465*'Raw Data'!$T8465</f>
        <v>500</v>
      </c>
    </row>
    <row r="8466" spans="1:21" x14ac:dyDescent="0.3">
      <c r="A8466" s="20">
        <v>2300003</v>
      </c>
      <c r="B8466" s="27" t="s">
        <v>15888</v>
      </c>
      <c r="C8466" s="27">
        <v>1</v>
      </c>
      <c r="D8466" s="27" t="str">
        <f>VLOOKUP('Raw Data'!$C8466,'country description'!$A$2:$B$16,2,0)</f>
        <v>India</v>
      </c>
      <c r="E8466" s="27" t="s">
        <v>10201</v>
      </c>
      <c r="F8466" s="27" t="s">
        <v>15889</v>
      </c>
      <c r="G8466" s="27" t="s">
        <v>15890</v>
      </c>
      <c r="H8466" s="27" t="s">
        <v>18</v>
      </c>
      <c r="I8466" s="27" t="s">
        <v>19</v>
      </c>
      <c r="J8466" s="27" t="s">
        <v>19</v>
      </c>
      <c r="K8466" s="27">
        <v>3</v>
      </c>
      <c r="L8466" s="27">
        <v>106</v>
      </c>
      <c r="M8466" s="27">
        <v>850</v>
      </c>
      <c r="N8466" s="27">
        <v>3.6</v>
      </c>
      <c r="O8466" s="27">
        <v>2018</v>
      </c>
      <c r="P8466" s="27">
        <v>12</v>
      </c>
      <c r="Q8466" s="27">
        <v>16</v>
      </c>
      <c r="R8466" s="28">
        <f>DATE('Raw Data'!$O8466,'Raw Data'!$P8466,'Raw Data'!$Q8466)</f>
        <v>43450</v>
      </c>
      <c r="S8466" s="27" t="str">
        <f>CONCATENATE(MID('Raw Data'!$H8466,FIND("(",'Raw Data'!$H8466)+1,FIND(")",'Raw Data'!$H8466)-FIND("(",'Raw Data'!$H8466)-1),"",'Raw Data'!$M8466)</f>
        <v>Rs.850</v>
      </c>
      <c r="T8466" s="27">
        <f t="shared" si="132"/>
        <v>1</v>
      </c>
      <c r="U8466" s="29">
        <f>'Raw Data'!$M8466*'Raw Data'!$T8466</f>
        <v>850</v>
      </c>
    </row>
    <row r="8467" spans="1:21" x14ac:dyDescent="0.3">
      <c r="A8467" s="20">
        <v>901004</v>
      </c>
      <c r="B8467" s="27" t="s">
        <v>15891</v>
      </c>
      <c r="C8467" s="27">
        <v>1</v>
      </c>
      <c r="D8467" s="27" t="str">
        <f>VLOOKUP('Raw Data'!$C8467,'country description'!$A$2:$B$16,2,0)</f>
        <v>India</v>
      </c>
      <c r="E8467" s="27" t="s">
        <v>14954</v>
      </c>
      <c r="F8467" s="27" t="s">
        <v>15892</v>
      </c>
      <c r="G8467" s="27" t="s">
        <v>15893</v>
      </c>
      <c r="H8467" s="27" t="s">
        <v>18</v>
      </c>
      <c r="I8467" s="27" t="s">
        <v>19</v>
      </c>
      <c r="J8467" s="27" t="s">
        <v>19</v>
      </c>
      <c r="K8467" s="27">
        <v>2</v>
      </c>
      <c r="L8467" s="27">
        <v>146</v>
      </c>
      <c r="M8467" s="27">
        <v>650</v>
      </c>
      <c r="N8467" s="27">
        <v>4.2</v>
      </c>
      <c r="O8467" s="27">
        <v>2017</v>
      </c>
      <c r="P8467" s="27">
        <v>12</v>
      </c>
      <c r="Q8467" s="27">
        <v>19</v>
      </c>
      <c r="R8467" s="28">
        <f>DATE('Raw Data'!$O8467,'Raw Data'!$P8467,'Raw Data'!$Q8467)</f>
        <v>43088</v>
      </c>
      <c r="S8467" s="27" t="str">
        <f>CONCATENATE(MID('Raw Data'!$H8467,FIND("(",'Raw Data'!$H8467)+1,FIND(")",'Raw Data'!$H8467)-FIND("(",'Raw Data'!$H8467)-1),"",'Raw Data'!$M8467)</f>
        <v>Rs.650</v>
      </c>
      <c r="T8467" s="27">
        <f t="shared" si="132"/>
        <v>1</v>
      </c>
      <c r="U8467" s="29">
        <f>'Raw Data'!$M8467*'Raw Data'!$T8467</f>
        <v>650</v>
      </c>
    </row>
    <row r="8468" spans="1:21" x14ac:dyDescent="0.3">
      <c r="A8468" s="20">
        <v>25570</v>
      </c>
      <c r="B8468" s="27" t="s">
        <v>3447</v>
      </c>
      <c r="C8468" s="27">
        <v>1</v>
      </c>
      <c r="D8468" s="27" t="str">
        <f>VLOOKUP('Raw Data'!$C8468,'country description'!$A$2:$B$16,2,0)</f>
        <v>India</v>
      </c>
      <c r="E8468" s="27" t="s">
        <v>14744</v>
      </c>
      <c r="F8468" s="27" t="s">
        <v>15894</v>
      </c>
      <c r="G8468" s="27" t="s">
        <v>393</v>
      </c>
      <c r="H8468" s="27" t="s">
        <v>18</v>
      </c>
      <c r="I8468" s="27" t="s">
        <v>19</v>
      </c>
      <c r="J8468" s="27" t="s">
        <v>19</v>
      </c>
      <c r="K8468" s="27">
        <v>3</v>
      </c>
      <c r="L8468" s="27">
        <v>1753</v>
      </c>
      <c r="M8468" s="27">
        <v>1600</v>
      </c>
      <c r="N8468" s="27">
        <v>4.9000000000000004</v>
      </c>
      <c r="O8468" s="27">
        <v>2011</v>
      </c>
      <c r="P8468" s="27">
        <v>12</v>
      </c>
      <c r="Q8468" s="27">
        <v>1</v>
      </c>
      <c r="R8468" s="28">
        <f>DATE('Raw Data'!$O8468,'Raw Data'!$P8468,'Raw Data'!$Q8468)</f>
        <v>40878</v>
      </c>
      <c r="S8468" s="27" t="str">
        <f>CONCATENATE(MID('Raw Data'!$H8468,FIND("(",'Raw Data'!$H8468)+1,FIND(")",'Raw Data'!$H8468)-FIND("(",'Raw Data'!$H8468)-1),"",'Raw Data'!$M8468)</f>
        <v>Rs.1600</v>
      </c>
      <c r="T8468" s="27">
        <f t="shared" si="132"/>
        <v>1</v>
      </c>
      <c r="U8468" s="29">
        <f>'Raw Data'!$M8468*'Raw Data'!$T8468</f>
        <v>1600</v>
      </c>
    </row>
    <row r="8469" spans="1:21" x14ac:dyDescent="0.3">
      <c r="A8469" s="20">
        <v>15239</v>
      </c>
      <c r="B8469" s="27" t="s">
        <v>15895</v>
      </c>
      <c r="C8469" s="27">
        <v>1</v>
      </c>
      <c r="D8469" s="27" t="str">
        <f>VLOOKUP('Raw Data'!$C8469,'country description'!$A$2:$B$16,2,0)</f>
        <v>India</v>
      </c>
      <c r="E8469" s="27" t="s">
        <v>15187</v>
      </c>
      <c r="F8469" s="27" t="s">
        <v>15896</v>
      </c>
      <c r="G8469" s="27" t="s">
        <v>458</v>
      </c>
      <c r="H8469" s="27" t="s">
        <v>18</v>
      </c>
      <c r="I8469" s="27" t="s">
        <v>19</v>
      </c>
      <c r="J8469" s="27" t="s">
        <v>19</v>
      </c>
      <c r="K8469" s="27">
        <v>2</v>
      </c>
      <c r="L8469" s="27">
        <v>93</v>
      </c>
      <c r="M8469" s="27">
        <v>800</v>
      </c>
      <c r="N8469" s="27">
        <v>3.6</v>
      </c>
      <c r="O8469" s="27">
        <v>2011</v>
      </c>
      <c r="P8469" s="27">
        <v>12</v>
      </c>
      <c r="Q8469" s="27">
        <v>28</v>
      </c>
      <c r="R8469" s="28">
        <f>DATE('Raw Data'!$O8469,'Raw Data'!$P8469,'Raw Data'!$Q8469)</f>
        <v>40905</v>
      </c>
      <c r="S8469" s="27" t="str">
        <f>CONCATENATE(MID('Raw Data'!$H8469,FIND("(",'Raw Data'!$H8469)+1,FIND(")",'Raw Data'!$H8469)-FIND("(",'Raw Data'!$H8469)-1),"",'Raw Data'!$M8469)</f>
        <v>Rs.800</v>
      </c>
      <c r="T8469" s="27">
        <f t="shared" si="132"/>
        <v>1</v>
      </c>
      <c r="U8469" s="29">
        <f>'Raw Data'!$M8469*'Raw Data'!$T8469</f>
        <v>800</v>
      </c>
    </row>
    <row r="8470" spans="1:21" x14ac:dyDescent="0.3">
      <c r="A8470" s="20">
        <v>3100033</v>
      </c>
      <c r="B8470" s="27" t="s">
        <v>15897</v>
      </c>
      <c r="C8470" s="27">
        <v>1</v>
      </c>
      <c r="D8470" s="27" t="str">
        <f>VLOOKUP('Raw Data'!$C8470,'country description'!$A$2:$B$16,2,0)</f>
        <v>India</v>
      </c>
      <c r="E8470" s="27" t="s">
        <v>10643</v>
      </c>
      <c r="F8470" s="27" t="s">
        <v>15898</v>
      </c>
      <c r="G8470" s="27" t="s">
        <v>15899</v>
      </c>
      <c r="H8470" s="27" t="s">
        <v>18</v>
      </c>
      <c r="I8470" s="27" t="s">
        <v>19</v>
      </c>
      <c r="J8470" s="27" t="s">
        <v>19</v>
      </c>
      <c r="K8470" s="27">
        <v>3</v>
      </c>
      <c r="L8470" s="27">
        <v>290</v>
      </c>
      <c r="M8470" s="27">
        <v>800</v>
      </c>
      <c r="N8470" s="27">
        <v>3.8</v>
      </c>
      <c r="O8470" s="27">
        <v>2011</v>
      </c>
      <c r="P8470" s="27">
        <v>12</v>
      </c>
      <c r="Q8470" s="27">
        <v>9</v>
      </c>
      <c r="R8470" s="28">
        <f>DATE('Raw Data'!$O8470,'Raw Data'!$P8470,'Raw Data'!$Q8470)</f>
        <v>40886</v>
      </c>
      <c r="S8470" s="27" t="str">
        <f>CONCATENATE(MID('Raw Data'!$H8470,FIND("(",'Raw Data'!$H8470)+1,FIND(")",'Raw Data'!$H8470)-FIND("(",'Raw Data'!$H8470)-1),"",'Raw Data'!$M8470)</f>
        <v>Rs.800</v>
      </c>
      <c r="T8470" s="27">
        <f t="shared" si="132"/>
        <v>1</v>
      </c>
      <c r="U8470" s="29">
        <f>'Raw Data'!$M8470*'Raw Data'!$T8470</f>
        <v>800</v>
      </c>
    </row>
    <row r="8471" spans="1:21" x14ac:dyDescent="0.3">
      <c r="A8471" s="20">
        <v>3600375</v>
      </c>
      <c r="B8471" s="27" t="s">
        <v>15900</v>
      </c>
      <c r="C8471" s="27">
        <v>1</v>
      </c>
      <c r="D8471" s="27" t="str">
        <f>VLOOKUP('Raw Data'!$C8471,'country description'!$A$2:$B$16,2,0)</f>
        <v>India</v>
      </c>
      <c r="E8471" s="27" t="s">
        <v>10689</v>
      </c>
      <c r="F8471" s="27" t="s">
        <v>15901</v>
      </c>
      <c r="G8471" s="27" t="s">
        <v>484</v>
      </c>
      <c r="H8471" s="27" t="s">
        <v>18</v>
      </c>
      <c r="I8471" s="27" t="s">
        <v>19</v>
      </c>
      <c r="J8471" s="27" t="s">
        <v>19</v>
      </c>
      <c r="K8471" s="27">
        <v>3</v>
      </c>
      <c r="L8471" s="27">
        <v>264</v>
      </c>
      <c r="M8471" s="27">
        <v>800</v>
      </c>
      <c r="N8471" s="27">
        <v>3.9</v>
      </c>
      <c r="O8471" s="27">
        <v>2015</v>
      </c>
      <c r="P8471" s="27">
        <v>12</v>
      </c>
      <c r="Q8471" s="27">
        <v>24</v>
      </c>
      <c r="R8471" s="28">
        <f>DATE('Raw Data'!$O8471,'Raw Data'!$P8471,'Raw Data'!$Q8471)</f>
        <v>42362</v>
      </c>
      <c r="S8471" s="27" t="str">
        <f>CONCATENATE(MID('Raw Data'!$H8471,FIND("(",'Raw Data'!$H8471)+1,FIND(")",'Raw Data'!$H8471)-FIND("(",'Raw Data'!$H8471)-1),"",'Raw Data'!$M8471)</f>
        <v>Rs.800</v>
      </c>
      <c r="T8471" s="27">
        <f t="shared" si="132"/>
        <v>1</v>
      </c>
      <c r="U8471" s="29">
        <f>'Raw Data'!$M8471*'Raw Data'!$T8471</f>
        <v>800</v>
      </c>
    </row>
    <row r="8472" spans="1:21" x14ac:dyDescent="0.3">
      <c r="A8472" s="20">
        <v>3600012</v>
      </c>
      <c r="B8472" s="27" t="s">
        <v>15902</v>
      </c>
      <c r="C8472" s="27">
        <v>1</v>
      </c>
      <c r="D8472" s="27" t="str">
        <f>VLOOKUP('Raw Data'!$C8472,'country description'!$A$2:$B$16,2,0)</f>
        <v>India</v>
      </c>
      <c r="E8472" s="27" t="s">
        <v>10689</v>
      </c>
      <c r="F8472" s="27" t="s">
        <v>15903</v>
      </c>
      <c r="G8472" s="27" t="s">
        <v>15904</v>
      </c>
      <c r="H8472" s="27" t="s">
        <v>18</v>
      </c>
      <c r="I8472" s="27" t="s">
        <v>19</v>
      </c>
      <c r="J8472" s="27" t="s">
        <v>19</v>
      </c>
      <c r="K8472" s="27">
        <v>2</v>
      </c>
      <c r="L8472" s="27">
        <v>393</v>
      </c>
      <c r="M8472" s="27">
        <v>500</v>
      </c>
      <c r="N8472" s="27">
        <v>3.7</v>
      </c>
      <c r="O8472" s="27">
        <v>2015</v>
      </c>
      <c r="P8472" s="27">
        <v>12</v>
      </c>
      <c r="Q8472" s="27">
        <v>12</v>
      </c>
      <c r="R8472" s="28">
        <f>DATE('Raw Data'!$O8472,'Raw Data'!$P8472,'Raw Data'!$Q8472)</f>
        <v>42350</v>
      </c>
      <c r="S8472" s="27" t="str">
        <f>CONCATENATE(MID('Raw Data'!$H8472,FIND("(",'Raw Data'!$H8472)+1,FIND(")",'Raw Data'!$H8472)-FIND("(",'Raw Data'!$H8472)-1),"",'Raw Data'!$M8472)</f>
        <v>Rs.500</v>
      </c>
      <c r="T8472" s="27">
        <f t="shared" si="132"/>
        <v>1</v>
      </c>
      <c r="U8472" s="29">
        <f>'Raw Data'!$M8472*'Raw Data'!$T8472</f>
        <v>500</v>
      </c>
    </row>
    <row r="8473" spans="1:21" x14ac:dyDescent="0.3">
      <c r="A8473" s="20">
        <v>3300065</v>
      </c>
      <c r="B8473" s="27" t="s">
        <v>15905</v>
      </c>
      <c r="C8473" s="27">
        <v>1</v>
      </c>
      <c r="D8473" s="27" t="str">
        <f>VLOOKUP('Raw Data'!$C8473,'country description'!$A$2:$B$16,2,0)</f>
        <v>India</v>
      </c>
      <c r="E8473" s="27" t="s">
        <v>10920</v>
      </c>
      <c r="F8473" s="27" t="s">
        <v>15906</v>
      </c>
      <c r="G8473" s="27" t="s">
        <v>15907</v>
      </c>
      <c r="H8473" s="27" t="s">
        <v>18</v>
      </c>
      <c r="I8473" s="27" t="s">
        <v>19</v>
      </c>
      <c r="J8473" s="27" t="s">
        <v>19</v>
      </c>
      <c r="K8473" s="27">
        <v>3</v>
      </c>
      <c r="L8473" s="27">
        <v>270</v>
      </c>
      <c r="M8473" s="27">
        <v>1100</v>
      </c>
      <c r="N8473" s="27">
        <v>4.3</v>
      </c>
      <c r="O8473" s="27">
        <v>2016</v>
      </c>
      <c r="P8473" s="27">
        <v>12</v>
      </c>
      <c r="Q8473" s="27">
        <v>18</v>
      </c>
      <c r="R8473" s="28">
        <f>DATE('Raw Data'!$O8473,'Raw Data'!$P8473,'Raw Data'!$Q8473)</f>
        <v>42722</v>
      </c>
      <c r="S8473" s="27" t="str">
        <f>CONCATENATE(MID('Raw Data'!$H8473,FIND("(",'Raw Data'!$H8473)+1,FIND(")",'Raw Data'!$H8473)-FIND("(",'Raw Data'!$H8473)-1),"",'Raw Data'!$M8473)</f>
        <v>Rs.1100</v>
      </c>
      <c r="T8473" s="27">
        <f t="shared" si="132"/>
        <v>1</v>
      </c>
      <c r="U8473" s="29">
        <f>'Raw Data'!$M8473*'Raw Data'!$T8473</f>
        <v>1100</v>
      </c>
    </row>
    <row r="8474" spans="1:21" x14ac:dyDescent="0.3">
      <c r="A8474" s="20">
        <v>1600108</v>
      </c>
      <c r="B8474" s="27" t="s">
        <v>8868</v>
      </c>
      <c r="C8474" s="27">
        <v>1</v>
      </c>
      <c r="D8474" s="27" t="str">
        <f>VLOOKUP('Raw Data'!$C8474,'country description'!$A$2:$B$16,2,0)</f>
        <v>India</v>
      </c>
      <c r="E8474" s="27" t="s">
        <v>2369</v>
      </c>
      <c r="F8474" s="27" t="s">
        <v>15561</v>
      </c>
      <c r="G8474" s="27" t="s">
        <v>2907</v>
      </c>
      <c r="H8474" s="27" t="s">
        <v>18</v>
      </c>
      <c r="I8474" s="27" t="s">
        <v>19</v>
      </c>
      <c r="J8474" s="27" t="s">
        <v>19</v>
      </c>
      <c r="K8474" s="27">
        <v>2</v>
      </c>
      <c r="L8474" s="27">
        <v>86</v>
      </c>
      <c r="M8474" s="27">
        <v>400</v>
      </c>
      <c r="N8474" s="27">
        <v>3.6</v>
      </c>
      <c r="O8474" s="27">
        <v>2017</v>
      </c>
      <c r="P8474" s="27">
        <v>12</v>
      </c>
      <c r="Q8474" s="27">
        <v>26</v>
      </c>
      <c r="R8474" s="28">
        <f>DATE('Raw Data'!$O8474,'Raw Data'!$P8474,'Raw Data'!$Q8474)</f>
        <v>43095</v>
      </c>
      <c r="S8474" s="27" t="str">
        <f>CONCATENATE(MID('Raw Data'!$H8474,FIND("(",'Raw Data'!$H8474)+1,FIND(")",'Raw Data'!$H8474)-FIND("(",'Raw Data'!$H8474)-1),"",'Raw Data'!$M8474)</f>
        <v>Rs.400</v>
      </c>
      <c r="T8474" s="27">
        <f t="shared" si="132"/>
        <v>1</v>
      </c>
      <c r="U8474" s="29">
        <f>'Raw Data'!$M8474*'Raw Data'!$T8474</f>
        <v>400</v>
      </c>
    </row>
    <row r="8475" spans="1:21" x14ac:dyDescent="0.3">
      <c r="A8475" s="20">
        <v>1600219</v>
      </c>
      <c r="B8475" s="27" t="s">
        <v>15908</v>
      </c>
      <c r="C8475" s="27">
        <v>1</v>
      </c>
      <c r="D8475" s="27" t="str">
        <f>VLOOKUP('Raw Data'!$C8475,'country description'!$A$2:$B$16,2,0)</f>
        <v>India</v>
      </c>
      <c r="E8475" s="27" t="s">
        <v>2369</v>
      </c>
      <c r="F8475" s="27" t="s">
        <v>15909</v>
      </c>
      <c r="G8475" s="27" t="s">
        <v>424</v>
      </c>
      <c r="H8475" s="27" t="s">
        <v>18</v>
      </c>
      <c r="I8475" s="27" t="s">
        <v>19</v>
      </c>
      <c r="J8475" s="27" t="s">
        <v>19</v>
      </c>
      <c r="K8475" s="27">
        <v>2</v>
      </c>
      <c r="L8475" s="27">
        <v>80</v>
      </c>
      <c r="M8475" s="27">
        <v>400</v>
      </c>
      <c r="N8475" s="27">
        <v>3.5</v>
      </c>
      <c r="O8475" s="27">
        <v>2016</v>
      </c>
      <c r="P8475" s="27">
        <v>12</v>
      </c>
      <c r="Q8475" s="27">
        <v>5</v>
      </c>
      <c r="R8475" s="28">
        <f>DATE('Raw Data'!$O8475,'Raw Data'!$P8475,'Raw Data'!$Q8475)</f>
        <v>42709</v>
      </c>
      <c r="S8475" s="27" t="str">
        <f>CONCATENATE(MID('Raw Data'!$H8475,FIND("(",'Raw Data'!$H8475)+1,FIND(")",'Raw Data'!$H8475)-FIND("(",'Raw Data'!$H8475)-1),"",'Raw Data'!$M8475)</f>
        <v>Rs.400</v>
      </c>
      <c r="T8475" s="27">
        <f t="shared" si="132"/>
        <v>1</v>
      </c>
      <c r="U8475" s="29">
        <f>'Raw Data'!$M8475*'Raw Data'!$T8475</f>
        <v>400</v>
      </c>
    </row>
    <row r="8476" spans="1:21" x14ac:dyDescent="0.3">
      <c r="A8476" s="20">
        <v>3620</v>
      </c>
      <c r="B8476" s="27" t="s">
        <v>13697</v>
      </c>
      <c r="C8476" s="27">
        <v>1</v>
      </c>
      <c r="D8476" s="27" t="str">
        <f>VLOOKUP('Raw Data'!$C8476,'country description'!$A$2:$B$16,2,0)</f>
        <v>India</v>
      </c>
      <c r="E8476" s="27" t="s">
        <v>14</v>
      </c>
      <c r="F8476" s="27" t="s">
        <v>15910</v>
      </c>
      <c r="G8476" s="27" t="s">
        <v>13699</v>
      </c>
      <c r="H8476" s="27" t="s">
        <v>18</v>
      </c>
      <c r="I8476" s="27" t="s">
        <v>24</v>
      </c>
      <c r="J8476" s="27" t="s">
        <v>24</v>
      </c>
      <c r="K8476" s="27">
        <v>4</v>
      </c>
      <c r="L8476" s="27">
        <v>347</v>
      </c>
      <c r="M8476" s="27">
        <v>2200</v>
      </c>
      <c r="N8476" s="27">
        <v>3.9</v>
      </c>
      <c r="O8476" s="27">
        <v>2018</v>
      </c>
      <c r="P8476" s="27">
        <v>7</v>
      </c>
      <c r="Q8476" s="27">
        <v>1</v>
      </c>
      <c r="R8476" s="28">
        <f>DATE('Raw Data'!$O8476,'Raw Data'!$P8476,'Raw Data'!$Q8476)</f>
        <v>43282</v>
      </c>
      <c r="S8476" s="27" t="str">
        <f>CONCATENATE(MID('Raw Data'!$H8476,FIND("(",'Raw Data'!$H8476)+1,FIND(")",'Raw Data'!$H8476)-FIND("(",'Raw Data'!$H8476)-1),"",'Raw Data'!$M8476)</f>
        <v>Rs.2200</v>
      </c>
      <c r="T8476" s="27">
        <f t="shared" si="132"/>
        <v>1</v>
      </c>
      <c r="U8476" s="29">
        <f>'Raw Data'!$M8476*'Raw Data'!$T8476</f>
        <v>2200</v>
      </c>
    </row>
    <row r="8477" spans="1:21" x14ac:dyDescent="0.3">
      <c r="A8477" s="20">
        <v>4000069</v>
      </c>
      <c r="B8477" s="27" t="s">
        <v>11395</v>
      </c>
      <c r="C8477" s="27">
        <v>1</v>
      </c>
      <c r="D8477" s="27" t="str">
        <f>VLOOKUP('Raw Data'!$C8477,'country description'!$A$2:$B$16,2,0)</f>
        <v>India</v>
      </c>
      <c r="E8477" s="27" t="s">
        <v>10678</v>
      </c>
      <c r="F8477" s="27" t="s">
        <v>15911</v>
      </c>
      <c r="G8477" s="27" t="s">
        <v>410</v>
      </c>
      <c r="H8477" s="27" t="s">
        <v>18</v>
      </c>
      <c r="I8477" s="27" t="s">
        <v>19</v>
      </c>
      <c r="J8477" s="27" t="s">
        <v>19</v>
      </c>
      <c r="K8477" s="27">
        <v>3</v>
      </c>
      <c r="L8477" s="27">
        <v>45</v>
      </c>
      <c r="M8477" s="27">
        <v>800</v>
      </c>
      <c r="N8477" s="27">
        <v>3.4</v>
      </c>
      <c r="O8477" s="27">
        <v>2017</v>
      </c>
      <c r="P8477" s="27">
        <v>12</v>
      </c>
      <c r="Q8477" s="27">
        <v>8</v>
      </c>
      <c r="R8477" s="28">
        <f>DATE('Raw Data'!$O8477,'Raw Data'!$P8477,'Raw Data'!$Q8477)</f>
        <v>43077</v>
      </c>
      <c r="S8477" s="27" t="str">
        <f>CONCATENATE(MID('Raw Data'!$H8477,FIND("(",'Raw Data'!$H8477)+1,FIND(")",'Raw Data'!$H8477)-FIND("(",'Raw Data'!$H8477)-1),"",'Raw Data'!$M8477)</f>
        <v>Rs.800</v>
      </c>
      <c r="T8477" s="27">
        <f t="shared" si="132"/>
        <v>1</v>
      </c>
      <c r="U8477" s="29">
        <f>'Raw Data'!$M8477*'Raw Data'!$T8477</f>
        <v>800</v>
      </c>
    </row>
    <row r="8478" spans="1:21" x14ac:dyDescent="0.3">
      <c r="A8478" s="20">
        <v>4000007</v>
      </c>
      <c r="B8478" s="27" t="s">
        <v>15912</v>
      </c>
      <c r="C8478" s="27">
        <v>1</v>
      </c>
      <c r="D8478" s="27" t="str">
        <f>VLOOKUP('Raw Data'!$C8478,'country description'!$A$2:$B$16,2,0)</f>
        <v>India</v>
      </c>
      <c r="E8478" s="27" t="s">
        <v>10678</v>
      </c>
      <c r="F8478" s="27" t="s">
        <v>15913</v>
      </c>
      <c r="G8478" s="27" t="s">
        <v>795</v>
      </c>
      <c r="H8478" s="27" t="s">
        <v>18</v>
      </c>
      <c r="I8478" s="27" t="s">
        <v>19</v>
      </c>
      <c r="J8478" s="27" t="s">
        <v>19</v>
      </c>
      <c r="K8478" s="27">
        <v>2</v>
      </c>
      <c r="L8478" s="27">
        <v>64</v>
      </c>
      <c r="M8478" s="27">
        <v>500</v>
      </c>
      <c r="N8478" s="27">
        <v>3.1</v>
      </c>
      <c r="O8478" s="27">
        <v>2017</v>
      </c>
      <c r="P8478" s="27">
        <v>12</v>
      </c>
      <c r="Q8478" s="27">
        <v>15</v>
      </c>
      <c r="R8478" s="28">
        <f>DATE('Raw Data'!$O8478,'Raw Data'!$P8478,'Raw Data'!$Q8478)</f>
        <v>43084</v>
      </c>
      <c r="S8478" s="27" t="str">
        <f>CONCATENATE(MID('Raw Data'!$H8478,FIND("(",'Raw Data'!$H8478)+1,FIND(")",'Raw Data'!$H8478)-FIND("(",'Raw Data'!$H8478)-1),"",'Raw Data'!$M8478)</f>
        <v>Rs.500</v>
      </c>
      <c r="T8478" s="27">
        <f t="shared" si="132"/>
        <v>1</v>
      </c>
      <c r="U8478" s="29">
        <f>'Raw Data'!$M8478*'Raw Data'!$T8478</f>
        <v>500</v>
      </c>
    </row>
    <row r="8479" spans="1:21" x14ac:dyDescent="0.3">
      <c r="A8479" s="20">
        <v>3700069</v>
      </c>
      <c r="B8479" s="27" t="s">
        <v>15914</v>
      </c>
      <c r="C8479" s="27">
        <v>1</v>
      </c>
      <c r="D8479" s="27" t="str">
        <f>VLOOKUP('Raw Data'!$C8479,'country description'!$A$2:$B$16,2,0)</f>
        <v>India</v>
      </c>
      <c r="E8479" s="27" t="s">
        <v>2377</v>
      </c>
      <c r="F8479" s="27" t="s">
        <v>15915</v>
      </c>
      <c r="G8479" s="27" t="s">
        <v>407</v>
      </c>
      <c r="H8479" s="27" t="s">
        <v>18</v>
      </c>
      <c r="I8479" s="27" t="s">
        <v>19</v>
      </c>
      <c r="J8479" s="27" t="s">
        <v>19</v>
      </c>
      <c r="K8479" s="27">
        <v>2</v>
      </c>
      <c r="L8479" s="27">
        <v>875</v>
      </c>
      <c r="M8479" s="27">
        <v>450</v>
      </c>
      <c r="N8479" s="27">
        <v>3.1</v>
      </c>
      <c r="O8479" s="27">
        <v>2011</v>
      </c>
      <c r="P8479" s="27">
        <v>12</v>
      </c>
      <c r="Q8479" s="27">
        <v>27</v>
      </c>
      <c r="R8479" s="28">
        <f>DATE('Raw Data'!$O8479,'Raw Data'!$P8479,'Raw Data'!$Q8479)</f>
        <v>40904</v>
      </c>
      <c r="S8479" s="27" t="str">
        <f>CONCATENATE(MID('Raw Data'!$H8479,FIND("(",'Raw Data'!$H8479)+1,FIND(")",'Raw Data'!$H8479)-FIND("(",'Raw Data'!$H8479)-1),"",'Raw Data'!$M8479)</f>
        <v>Rs.450</v>
      </c>
      <c r="T8479" s="27">
        <f t="shared" si="132"/>
        <v>1</v>
      </c>
      <c r="U8479" s="29">
        <f>'Raw Data'!$M8479*'Raw Data'!$T8479</f>
        <v>450</v>
      </c>
    </row>
    <row r="8480" spans="1:21" x14ac:dyDescent="0.3">
      <c r="A8480" s="20">
        <v>2700036</v>
      </c>
      <c r="B8480" s="27" t="s">
        <v>15916</v>
      </c>
      <c r="C8480" s="27">
        <v>1</v>
      </c>
      <c r="D8480" s="27" t="str">
        <f>VLOOKUP('Raw Data'!$C8480,'country description'!$A$2:$B$16,2,0)</f>
        <v>India</v>
      </c>
      <c r="E8480" s="27" t="s">
        <v>15131</v>
      </c>
      <c r="F8480" s="27" t="s">
        <v>15917</v>
      </c>
      <c r="G8480" s="27" t="s">
        <v>795</v>
      </c>
      <c r="H8480" s="27" t="s">
        <v>18</v>
      </c>
      <c r="I8480" s="27" t="s">
        <v>19</v>
      </c>
      <c r="J8480" s="27" t="s">
        <v>19</v>
      </c>
      <c r="K8480" s="27">
        <v>3</v>
      </c>
      <c r="L8480" s="27">
        <v>67</v>
      </c>
      <c r="M8480" s="27">
        <v>1500</v>
      </c>
      <c r="N8480" s="27">
        <v>3.5</v>
      </c>
      <c r="O8480" s="27">
        <v>2013</v>
      </c>
      <c r="P8480" s="27">
        <v>12</v>
      </c>
      <c r="Q8480" s="27">
        <v>19</v>
      </c>
      <c r="R8480" s="28">
        <f>DATE('Raw Data'!$O8480,'Raw Data'!$P8480,'Raw Data'!$Q8480)</f>
        <v>41627</v>
      </c>
      <c r="S8480" s="27" t="str">
        <f>CONCATENATE(MID('Raw Data'!$H8480,FIND("(",'Raw Data'!$H8480)+1,FIND(")",'Raw Data'!$H8480)-FIND("(",'Raw Data'!$H8480)-1),"",'Raw Data'!$M8480)</f>
        <v>Rs.1500</v>
      </c>
      <c r="T8480" s="27">
        <f t="shared" si="132"/>
        <v>1</v>
      </c>
      <c r="U8480" s="29">
        <f>'Raw Data'!$M8480*'Raw Data'!$T8480</f>
        <v>1500</v>
      </c>
    </row>
    <row r="8481" spans="1:21" x14ac:dyDescent="0.3">
      <c r="A8481" s="20">
        <v>3900021</v>
      </c>
      <c r="B8481" s="27" t="s">
        <v>15918</v>
      </c>
      <c r="C8481" s="27">
        <v>1</v>
      </c>
      <c r="D8481" s="27" t="str">
        <f>VLOOKUP('Raw Data'!$C8481,'country description'!$A$2:$B$16,2,0)</f>
        <v>India</v>
      </c>
      <c r="E8481" s="27" t="s">
        <v>2382</v>
      </c>
      <c r="F8481" s="27" t="s">
        <v>15919</v>
      </c>
      <c r="G8481" s="27" t="s">
        <v>407</v>
      </c>
      <c r="H8481" s="27" t="s">
        <v>18</v>
      </c>
      <c r="I8481" s="27" t="s">
        <v>19</v>
      </c>
      <c r="J8481" s="27" t="s">
        <v>19</v>
      </c>
      <c r="K8481" s="27">
        <v>2</v>
      </c>
      <c r="L8481" s="27">
        <v>59</v>
      </c>
      <c r="M8481" s="27">
        <v>450</v>
      </c>
      <c r="N8481" s="27">
        <v>3.4</v>
      </c>
      <c r="O8481" s="27">
        <v>2015</v>
      </c>
      <c r="P8481" s="27">
        <v>12</v>
      </c>
      <c r="Q8481" s="27">
        <v>25</v>
      </c>
      <c r="R8481" s="28">
        <f>DATE('Raw Data'!$O8481,'Raw Data'!$P8481,'Raw Data'!$Q8481)</f>
        <v>42363</v>
      </c>
      <c r="S8481" s="27" t="str">
        <f>CONCATENATE(MID('Raw Data'!$H8481,FIND("(",'Raw Data'!$H8481)+1,FIND(")",'Raw Data'!$H8481)-FIND("(",'Raw Data'!$H8481)-1),"",'Raw Data'!$M8481)</f>
        <v>Rs.450</v>
      </c>
      <c r="T8481" s="27">
        <f t="shared" si="132"/>
        <v>1</v>
      </c>
      <c r="U8481" s="29">
        <f>'Raw Data'!$M8481*'Raw Data'!$T8481</f>
        <v>450</v>
      </c>
    </row>
    <row r="8482" spans="1:21" x14ac:dyDescent="0.3">
      <c r="A8482" s="20">
        <v>3900032</v>
      </c>
      <c r="B8482" s="27" t="s">
        <v>15920</v>
      </c>
      <c r="C8482" s="27">
        <v>1</v>
      </c>
      <c r="D8482" s="27" t="str">
        <f>VLOOKUP('Raw Data'!$C8482,'country description'!$A$2:$B$16,2,0)</f>
        <v>India</v>
      </c>
      <c r="E8482" s="27" t="s">
        <v>2382</v>
      </c>
      <c r="F8482" s="27" t="s">
        <v>15921</v>
      </c>
      <c r="G8482" s="27" t="s">
        <v>589</v>
      </c>
      <c r="H8482" s="27" t="s">
        <v>18</v>
      </c>
      <c r="I8482" s="27" t="s">
        <v>19</v>
      </c>
      <c r="J8482" s="27" t="s">
        <v>19</v>
      </c>
      <c r="K8482" s="27">
        <v>1</v>
      </c>
      <c r="L8482" s="27">
        <v>158</v>
      </c>
      <c r="M8482" s="27">
        <v>150</v>
      </c>
      <c r="N8482" s="27">
        <v>4.0999999999999996</v>
      </c>
      <c r="O8482" s="27">
        <v>2014</v>
      </c>
      <c r="P8482" s="27">
        <v>12</v>
      </c>
      <c r="Q8482" s="27">
        <v>1</v>
      </c>
      <c r="R8482" s="28">
        <f>DATE('Raw Data'!$O8482,'Raw Data'!$P8482,'Raw Data'!$Q8482)</f>
        <v>41974</v>
      </c>
      <c r="S8482" s="27" t="str">
        <f>CONCATENATE(MID('Raw Data'!$H8482,FIND("(",'Raw Data'!$H8482)+1,FIND(")",'Raw Data'!$H8482)-FIND("(",'Raw Data'!$H8482)-1),"",'Raw Data'!$M8482)</f>
        <v>Rs.150</v>
      </c>
      <c r="T8482" s="27">
        <f t="shared" si="132"/>
        <v>1</v>
      </c>
      <c r="U8482" s="29">
        <f>'Raw Data'!$M8482*'Raw Data'!$T8482</f>
        <v>150</v>
      </c>
    </row>
    <row r="8483" spans="1:21" x14ac:dyDescent="0.3">
      <c r="A8483" s="20">
        <v>3900057</v>
      </c>
      <c r="B8483" s="27" t="s">
        <v>15922</v>
      </c>
      <c r="C8483" s="27">
        <v>1</v>
      </c>
      <c r="D8483" s="27" t="str">
        <f>VLOOKUP('Raw Data'!$C8483,'country description'!$A$2:$B$16,2,0)</f>
        <v>India</v>
      </c>
      <c r="E8483" s="27" t="s">
        <v>2382</v>
      </c>
      <c r="F8483" s="27" t="s">
        <v>15923</v>
      </c>
      <c r="G8483" s="27" t="s">
        <v>455</v>
      </c>
      <c r="H8483" s="27" t="s">
        <v>18</v>
      </c>
      <c r="I8483" s="27" t="s">
        <v>19</v>
      </c>
      <c r="J8483" s="27" t="s">
        <v>19</v>
      </c>
      <c r="K8483" s="27">
        <v>3</v>
      </c>
      <c r="L8483" s="27">
        <v>172</v>
      </c>
      <c r="M8483" s="27">
        <v>600</v>
      </c>
      <c r="N8483" s="27">
        <v>3.5</v>
      </c>
      <c r="O8483" s="27">
        <v>2013</v>
      </c>
      <c r="P8483" s="27">
        <v>12</v>
      </c>
      <c r="Q8483" s="27">
        <v>27</v>
      </c>
      <c r="R8483" s="28">
        <f>DATE('Raw Data'!$O8483,'Raw Data'!$P8483,'Raw Data'!$Q8483)</f>
        <v>41635</v>
      </c>
      <c r="S8483" s="27" t="str">
        <f>CONCATENATE(MID('Raw Data'!$H8483,FIND("(",'Raw Data'!$H8483)+1,FIND(")",'Raw Data'!$H8483)-FIND("(",'Raw Data'!$H8483)-1),"",'Raw Data'!$M8483)</f>
        <v>Rs.600</v>
      </c>
      <c r="T8483" s="27">
        <f t="shared" si="132"/>
        <v>1</v>
      </c>
      <c r="U8483" s="29">
        <f>'Raw Data'!$M8483*'Raw Data'!$T8483</f>
        <v>600</v>
      </c>
    </row>
    <row r="8484" spans="1:21" x14ac:dyDescent="0.3">
      <c r="A8484" s="20">
        <v>2800294</v>
      </c>
      <c r="B8484" s="27" t="s">
        <v>15924</v>
      </c>
      <c r="C8484" s="27">
        <v>1</v>
      </c>
      <c r="D8484" s="27" t="str">
        <f>VLOOKUP('Raw Data'!$C8484,'country description'!$A$2:$B$16,2,0)</f>
        <v>India</v>
      </c>
      <c r="E8484" s="27" t="s">
        <v>10217</v>
      </c>
      <c r="F8484" s="27" t="s">
        <v>15925</v>
      </c>
      <c r="G8484" s="27" t="s">
        <v>2441</v>
      </c>
      <c r="H8484" s="27" t="s">
        <v>18</v>
      </c>
      <c r="I8484" s="27" t="s">
        <v>19</v>
      </c>
      <c r="J8484" s="27" t="s">
        <v>19</v>
      </c>
      <c r="K8484" s="27">
        <v>1</v>
      </c>
      <c r="L8484" s="27">
        <v>270</v>
      </c>
      <c r="M8484" s="27">
        <v>300</v>
      </c>
      <c r="N8484" s="27">
        <v>4.2</v>
      </c>
      <c r="O8484" s="27">
        <v>2011</v>
      </c>
      <c r="P8484" s="27">
        <v>12</v>
      </c>
      <c r="Q8484" s="27">
        <v>27</v>
      </c>
      <c r="R8484" s="28">
        <f>DATE('Raw Data'!$O8484,'Raw Data'!$P8484,'Raw Data'!$Q8484)</f>
        <v>40904</v>
      </c>
      <c r="S8484" s="27" t="str">
        <f>CONCATENATE(MID('Raw Data'!$H8484,FIND("(",'Raw Data'!$H8484)+1,FIND(")",'Raw Data'!$H8484)-FIND("(",'Raw Data'!$H8484)-1),"",'Raw Data'!$M8484)</f>
        <v>Rs.300</v>
      </c>
      <c r="T8484" s="27">
        <f t="shared" si="132"/>
        <v>1</v>
      </c>
      <c r="U8484" s="29">
        <f>'Raw Data'!$M8484*'Raw Data'!$T8484</f>
        <v>300</v>
      </c>
    </row>
    <row r="8485" spans="1:21" x14ac:dyDescent="0.3">
      <c r="A8485" s="20">
        <v>2800100</v>
      </c>
      <c r="B8485" s="27" t="s">
        <v>15926</v>
      </c>
      <c r="C8485" s="27">
        <v>1</v>
      </c>
      <c r="D8485" s="27" t="str">
        <f>VLOOKUP('Raw Data'!$C8485,'country description'!$A$2:$B$16,2,0)</f>
        <v>India</v>
      </c>
      <c r="E8485" s="27" t="s">
        <v>10217</v>
      </c>
      <c r="F8485" s="27" t="s">
        <v>15927</v>
      </c>
      <c r="G8485" s="27" t="s">
        <v>15928</v>
      </c>
      <c r="H8485" s="27" t="s">
        <v>18</v>
      </c>
      <c r="I8485" s="27" t="s">
        <v>19</v>
      </c>
      <c r="J8485" s="27" t="s">
        <v>19</v>
      </c>
      <c r="K8485" s="27">
        <v>2</v>
      </c>
      <c r="L8485" s="27">
        <v>193</v>
      </c>
      <c r="M8485" s="27">
        <v>600</v>
      </c>
      <c r="N8485" s="27">
        <v>3.6</v>
      </c>
      <c r="O8485" s="27">
        <v>2013</v>
      </c>
      <c r="P8485" s="27">
        <v>12</v>
      </c>
      <c r="Q8485" s="27">
        <v>11</v>
      </c>
      <c r="R8485" s="28">
        <f>DATE('Raw Data'!$O8485,'Raw Data'!$P8485,'Raw Data'!$Q8485)</f>
        <v>41619</v>
      </c>
      <c r="S8485" s="27" t="str">
        <f>CONCATENATE(MID('Raw Data'!$H8485,FIND("(",'Raw Data'!$H8485)+1,FIND(")",'Raw Data'!$H8485)-FIND("(",'Raw Data'!$H8485)-1),"",'Raw Data'!$M8485)</f>
        <v>Rs.600</v>
      </c>
      <c r="T8485" s="27">
        <f t="shared" si="132"/>
        <v>1</v>
      </c>
      <c r="U8485" s="29">
        <f>'Raw Data'!$M8485*'Raw Data'!$T8485</f>
        <v>600</v>
      </c>
    </row>
    <row r="8486" spans="1:21" x14ac:dyDescent="0.3">
      <c r="A8486" s="20">
        <v>110516</v>
      </c>
      <c r="B8486" s="27" t="s">
        <v>15929</v>
      </c>
      <c r="C8486" s="27">
        <v>1</v>
      </c>
      <c r="D8486" s="27" t="str">
        <f>VLOOKUP('Raw Data'!$C8486,'country description'!$A$2:$B$16,2,0)</f>
        <v>India</v>
      </c>
      <c r="E8486" s="27" t="s">
        <v>11086</v>
      </c>
      <c r="F8486" s="27" t="s">
        <v>15930</v>
      </c>
      <c r="G8486" s="27" t="s">
        <v>15931</v>
      </c>
      <c r="H8486" s="27" t="s">
        <v>18</v>
      </c>
      <c r="I8486" s="27" t="s">
        <v>19</v>
      </c>
      <c r="J8486" s="27" t="s">
        <v>19</v>
      </c>
      <c r="K8486" s="27">
        <v>3</v>
      </c>
      <c r="L8486" s="27">
        <v>192</v>
      </c>
      <c r="M8486" s="27">
        <v>1200</v>
      </c>
      <c r="N8486" s="27">
        <v>4.0999999999999996</v>
      </c>
      <c r="O8486" s="27">
        <v>2014</v>
      </c>
      <c r="P8486" s="27">
        <v>11</v>
      </c>
      <c r="Q8486" s="27">
        <v>28</v>
      </c>
      <c r="R8486" s="28">
        <f>DATE('Raw Data'!$O8486,'Raw Data'!$P8486,'Raw Data'!$Q8486)</f>
        <v>41971</v>
      </c>
      <c r="S8486" s="27" t="str">
        <f>CONCATENATE(MID('Raw Data'!$H8486,FIND("(",'Raw Data'!$H8486)+1,FIND(")",'Raw Data'!$H8486)-FIND("(",'Raw Data'!$H8486)-1),"",'Raw Data'!$M8486)</f>
        <v>Rs.1200</v>
      </c>
      <c r="T8486" s="27">
        <f t="shared" si="132"/>
        <v>1</v>
      </c>
      <c r="U8486" s="29">
        <f>'Raw Data'!$M8486*'Raw Data'!$T8486</f>
        <v>1200</v>
      </c>
    </row>
    <row r="8487" spans="1:21" x14ac:dyDescent="0.3">
      <c r="A8487" s="20">
        <v>18317988</v>
      </c>
      <c r="B8487" s="27" t="s">
        <v>15932</v>
      </c>
      <c r="C8487" s="27">
        <v>1</v>
      </c>
      <c r="D8487" s="27" t="str">
        <f>VLOOKUP('Raw Data'!$C8487,'country description'!$A$2:$B$16,2,0)</f>
        <v>India</v>
      </c>
      <c r="E8487" s="27" t="s">
        <v>2373</v>
      </c>
      <c r="F8487" s="27" t="s">
        <v>15933</v>
      </c>
      <c r="G8487" s="27" t="s">
        <v>2789</v>
      </c>
      <c r="H8487" s="27" t="s">
        <v>18</v>
      </c>
      <c r="I8487" s="27" t="s">
        <v>19</v>
      </c>
      <c r="J8487" s="27" t="s">
        <v>19</v>
      </c>
      <c r="K8487" s="27">
        <v>1</v>
      </c>
      <c r="L8487" s="27">
        <v>49</v>
      </c>
      <c r="M8487" s="27">
        <v>0</v>
      </c>
      <c r="N8487" s="27">
        <v>3.3</v>
      </c>
      <c r="O8487" s="27">
        <v>2018</v>
      </c>
      <c r="P8487" s="27">
        <v>11</v>
      </c>
      <c r="Q8487" s="27">
        <v>16</v>
      </c>
      <c r="R8487" s="28">
        <f>DATE('Raw Data'!$O8487,'Raw Data'!$P8487,'Raw Data'!$Q8487)</f>
        <v>43420</v>
      </c>
      <c r="S8487" s="27" t="str">
        <f>CONCATENATE(MID('Raw Data'!$H8487,FIND("(",'Raw Data'!$H8487)+1,FIND(")",'Raw Data'!$H8487)-FIND("(",'Raw Data'!$H8487)-1),"",'Raw Data'!$M8487)</f>
        <v>Rs.0</v>
      </c>
      <c r="T8487" s="27">
        <f t="shared" si="132"/>
        <v>1</v>
      </c>
      <c r="U8487" s="29">
        <f>'Raw Data'!$M8487*'Raw Data'!$T8487</f>
        <v>0</v>
      </c>
    </row>
    <row r="8488" spans="1:21" x14ac:dyDescent="0.3">
      <c r="A8488" s="20">
        <v>2500054</v>
      </c>
      <c r="B8488" s="27" t="s">
        <v>15934</v>
      </c>
      <c r="C8488" s="27">
        <v>1</v>
      </c>
      <c r="D8488" s="27" t="str">
        <f>VLOOKUP('Raw Data'!$C8488,'country description'!$A$2:$B$16,2,0)</f>
        <v>India</v>
      </c>
      <c r="E8488" s="27" t="s">
        <v>11092</v>
      </c>
      <c r="F8488" s="27" t="s">
        <v>15935</v>
      </c>
      <c r="G8488" s="27" t="s">
        <v>393</v>
      </c>
      <c r="H8488" s="27" t="s">
        <v>18</v>
      </c>
      <c r="I8488" s="27" t="s">
        <v>19</v>
      </c>
      <c r="J8488" s="27" t="s">
        <v>19</v>
      </c>
      <c r="K8488" s="27">
        <v>2</v>
      </c>
      <c r="L8488" s="27">
        <v>63</v>
      </c>
      <c r="M8488" s="27">
        <v>600</v>
      </c>
      <c r="N8488" s="27">
        <v>3.3</v>
      </c>
      <c r="O8488" s="27">
        <v>2013</v>
      </c>
      <c r="P8488" s="27">
        <v>11</v>
      </c>
      <c r="Q8488" s="27">
        <v>22</v>
      </c>
      <c r="R8488" s="28">
        <f>DATE('Raw Data'!$O8488,'Raw Data'!$P8488,'Raw Data'!$Q8488)</f>
        <v>41600</v>
      </c>
      <c r="S8488" s="27" t="str">
        <f>CONCATENATE(MID('Raw Data'!$H8488,FIND("(",'Raw Data'!$H8488)+1,FIND(")",'Raw Data'!$H8488)-FIND("(",'Raw Data'!$H8488)-1),"",'Raw Data'!$M8488)</f>
        <v>Rs.600</v>
      </c>
      <c r="T8488" s="27">
        <f t="shared" si="132"/>
        <v>1</v>
      </c>
      <c r="U8488" s="29">
        <f>'Raw Data'!$M8488*'Raw Data'!$T8488</f>
        <v>600</v>
      </c>
    </row>
    <row r="8489" spans="1:21" x14ac:dyDescent="0.3">
      <c r="A8489" s="20">
        <v>2500062</v>
      </c>
      <c r="B8489" s="27" t="s">
        <v>15936</v>
      </c>
      <c r="C8489" s="27">
        <v>1</v>
      </c>
      <c r="D8489" s="27" t="str">
        <f>VLOOKUP('Raw Data'!$C8489,'country description'!$A$2:$B$16,2,0)</f>
        <v>India</v>
      </c>
      <c r="E8489" s="27" t="s">
        <v>11092</v>
      </c>
      <c r="F8489" s="27" t="s">
        <v>15937</v>
      </c>
      <c r="G8489" s="27" t="s">
        <v>2459</v>
      </c>
      <c r="H8489" s="27" t="s">
        <v>18</v>
      </c>
      <c r="I8489" s="27" t="s">
        <v>19</v>
      </c>
      <c r="J8489" s="27" t="s">
        <v>19</v>
      </c>
      <c r="K8489" s="27">
        <v>2</v>
      </c>
      <c r="L8489" s="27">
        <v>45</v>
      </c>
      <c r="M8489" s="27">
        <v>700</v>
      </c>
      <c r="N8489" s="27">
        <v>3.3</v>
      </c>
      <c r="O8489" s="27">
        <v>2015</v>
      </c>
      <c r="P8489" s="27">
        <v>11</v>
      </c>
      <c r="Q8489" s="27">
        <v>4</v>
      </c>
      <c r="R8489" s="28">
        <f>DATE('Raw Data'!$O8489,'Raw Data'!$P8489,'Raw Data'!$Q8489)</f>
        <v>42312</v>
      </c>
      <c r="S8489" s="27" t="str">
        <f>CONCATENATE(MID('Raw Data'!$H8489,FIND("(",'Raw Data'!$H8489)+1,FIND(")",'Raw Data'!$H8489)-FIND("(",'Raw Data'!$H8489)-1),"",'Raw Data'!$M8489)</f>
        <v>Rs.700</v>
      </c>
      <c r="T8489" s="27">
        <f t="shared" si="132"/>
        <v>1</v>
      </c>
      <c r="U8489" s="29">
        <f>'Raw Data'!$M8489*'Raw Data'!$T8489</f>
        <v>700</v>
      </c>
    </row>
    <row r="8490" spans="1:21" x14ac:dyDescent="0.3">
      <c r="A8490" s="20">
        <v>18359919</v>
      </c>
      <c r="B8490" s="27" t="s">
        <v>14950</v>
      </c>
      <c r="C8490" s="27">
        <v>1</v>
      </c>
      <c r="D8490" s="27" t="str">
        <f>VLOOKUP('Raw Data'!$C8490,'country description'!$A$2:$B$16,2,0)</f>
        <v>India</v>
      </c>
      <c r="E8490" s="27" t="s">
        <v>14761</v>
      </c>
      <c r="F8490" s="27" t="s">
        <v>15938</v>
      </c>
      <c r="G8490" s="27" t="s">
        <v>14952</v>
      </c>
      <c r="H8490" s="27" t="s">
        <v>18</v>
      </c>
      <c r="I8490" s="27" t="s">
        <v>19</v>
      </c>
      <c r="J8490" s="27" t="s">
        <v>19</v>
      </c>
      <c r="K8490" s="27">
        <v>2</v>
      </c>
      <c r="L8490" s="27">
        <v>781</v>
      </c>
      <c r="M8490" s="27">
        <v>600</v>
      </c>
      <c r="N8490" s="27">
        <v>4.5999999999999996</v>
      </c>
      <c r="O8490" s="27">
        <v>2018</v>
      </c>
      <c r="P8490" s="27">
        <v>11</v>
      </c>
      <c r="Q8490" s="27">
        <v>2</v>
      </c>
      <c r="R8490" s="28">
        <f>DATE('Raw Data'!$O8490,'Raw Data'!$P8490,'Raw Data'!$Q8490)</f>
        <v>43406</v>
      </c>
      <c r="S8490" s="27" t="str">
        <f>CONCATENATE(MID('Raw Data'!$H8490,FIND("(",'Raw Data'!$H8490)+1,FIND(")",'Raw Data'!$H8490)-FIND("(",'Raw Data'!$H8490)-1),"",'Raw Data'!$M8490)</f>
        <v>Rs.600</v>
      </c>
      <c r="T8490" s="27">
        <f t="shared" si="132"/>
        <v>1</v>
      </c>
      <c r="U8490" s="29">
        <f>'Raw Data'!$M8490*'Raw Data'!$T8490</f>
        <v>600</v>
      </c>
    </row>
    <row r="8491" spans="1:21" x14ac:dyDescent="0.3">
      <c r="A8491" s="20">
        <v>2600025</v>
      </c>
      <c r="B8491" s="27" t="s">
        <v>3723</v>
      </c>
      <c r="C8491" s="27">
        <v>1</v>
      </c>
      <c r="D8491" s="27" t="str">
        <f>VLOOKUP('Raw Data'!$C8491,'country description'!$A$2:$B$16,2,0)</f>
        <v>India</v>
      </c>
      <c r="E8491" s="27" t="s">
        <v>11089</v>
      </c>
      <c r="F8491" s="27" t="s">
        <v>15939</v>
      </c>
      <c r="G8491" s="27" t="s">
        <v>401</v>
      </c>
      <c r="H8491" s="27" t="s">
        <v>18</v>
      </c>
      <c r="I8491" s="27" t="s">
        <v>19</v>
      </c>
      <c r="J8491" s="27" t="s">
        <v>19</v>
      </c>
      <c r="K8491" s="27">
        <v>2</v>
      </c>
      <c r="L8491" s="27">
        <v>118</v>
      </c>
      <c r="M8491" s="27">
        <v>650</v>
      </c>
      <c r="N8491" s="27">
        <v>4.0999999999999996</v>
      </c>
      <c r="O8491" s="27">
        <v>2015</v>
      </c>
      <c r="P8491" s="27">
        <v>11</v>
      </c>
      <c r="Q8491" s="27">
        <v>13</v>
      </c>
      <c r="R8491" s="28">
        <f>DATE('Raw Data'!$O8491,'Raw Data'!$P8491,'Raw Data'!$Q8491)</f>
        <v>42321</v>
      </c>
      <c r="S8491" s="27" t="str">
        <f>CONCATENATE(MID('Raw Data'!$H8491,FIND("(",'Raw Data'!$H8491)+1,FIND(")",'Raw Data'!$H8491)-FIND("(",'Raw Data'!$H8491)-1),"",'Raw Data'!$M8491)</f>
        <v>Rs.650</v>
      </c>
      <c r="T8491" s="27">
        <f t="shared" si="132"/>
        <v>1</v>
      </c>
      <c r="U8491" s="29">
        <f>'Raw Data'!$M8491*'Raw Data'!$T8491</f>
        <v>650</v>
      </c>
    </row>
    <row r="8492" spans="1:21" x14ac:dyDescent="0.3">
      <c r="A8492" s="20">
        <v>18235390</v>
      </c>
      <c r="B8492" s="27" t="s">
        <v>15940</v>
      </c>
      <c r="C8492" s="27">
        <v>1</v>
      </c>
      <c r="D8492" s="27" t="str">
        <f>VLOOKUP('Raw Data'!$C8492,'country description'!$A$2:$B$16,2,0)</f>
        <v>India</v>
      </c>
      <c r="E8492" s="27" t="s">
        <v>15067</v>
      </c>
      <c r="F8492" s="27" t="s">
        <v>15941</v>
      </c>
      <c r="G8492" s="27" t="s">
        <v>407</v>
      </c>
      <c r="H8492" s="27" t="s">
        <v>18</v>
      </c>
      <c r="I8492" s="27" t="s">
        <v>19</v>
      </c>
      <c r="J8492" s="27" t="s">
        <v>19</v>
      </c>
      <c r="K8492" s="27">
        <v>1</v>
      </c>
      <c r="L8492" s="27">
        <v>197</v>
      </c>
      <c r="M8492" s="27">
        <v>400</v>
      </c>
      <c r="N8492" s="27">
        <v>4</v>
      </c>
      <c r="O8492" s="27">
        <v>2011</v>
      </c>
      <c r="P8492" s="27">
        <v>11</v>
      </c>
      <c r="Q8492" s="27">
        <v>5</v>
      </c>
      <c r="R8492" s="28">
        <f>DATE('Raw Data'!$O8492,'Raw Data'!$P8492,'Raw Data'!$Q8492)</f>
        <v>40852</v>
      </c>
      <c r="S8492" s="27" t="str">
        <f>CONCATENATE(MID('Raw Data'!$H8492,FIND("(",'Raw Data'!$H8492)+1,FIND(")",'Raw Data'!$H8492)-FIND("(",'Raw Data'!$H8492)-1),"",'Raw Data'!$M8492)</f>
        <v>Rs.400</v>
      </c>
      <c r="T8492" s="27">
        <f t="shared" si="132"/>
        <v>1</v>
      </c>
      <c r="U8492" s="29">
        <f>'Raw Data'!$M8492*'Raw Data'!$T8492</f>
        <v>400</v>
      </c>
    </row>
    <row r="8493" spans="1:21" x14ac:dyDescent="0.3">
      <c r="A8493" s="20">
        <v>121553</v>
      </c>
      <c r="B8493" s="27" t="s">
        <v>15942</v>
      </c>
      <c r="C8493" s="27">
        <v>1</v>
      </c>
      <c r="D8493" s="27" t="str">
        <f>VLOOKUP('Raw Data'!$C8493,'country description'!$A$2:$B$16,2,0)</f>
        <v>India</v>
      </c>
      <c r="E8493" s="27" t="s">
        <v>14732</v>
      </c>
      <c r="F8493" s="27" t="s">
        <v>15943</v>
      </c>
      <c r="G8493" s="27" t="s">
        <v>15944</v>
      </c>
      <c r="H8493" s="27" t="s">
        <v>18</v>
      </c>
      <c r="I8493" s="27" t="s">
        <v>19</v>
      </c>
      <c r="J8493" s="27" t="s">
        <v>19</v>
      </c>
      <c r="K8493" s="27">
        <v>3</v>
      </c>
      <c r="L8493" s="27">
        <v>300</v>
      </c>
      <c r="M8493" s="27">
        <v>1600</v>
      </c>
      <c r="N8493" s="27">
        <v>4.0999999999999996</v>
      </c>
      <c r="O8493" s="27">
        <v>2018</v>
      </c>
      <c r="P8493" s="27">
        <v>11</v>
      </c>
      <c r="Q8493" s="27">
        <v>17</v>
      </c>
      <c r="R8493" s="28">
        <f>DATE('Raw Data'!$O8493,'Raw Data'!$P8493,'Raw Data'!$Q8493)</f>
        <v>43421</v>
      </c>
      <c r="S8493" s="27" t="str">
        <f>CONCATENATE(MID('Raw Data'!$H8493,FIND("(",'Raw Data'!$H8493)+1,FIND(")",'Raw Data'!$H8493)-FIND("(",'Raw Data'!$H8493)-1),"",'Raw Data'!$M8493)</f>
        <v>Rs.1600</v>
      </c>
      <c r="T8493" s="27">
        <f t="shared" si="132"/>
        <v>1</v>
      </c>
      <c r="U8493" s="29">
        <f>'Raw Data'!$M8493*'Raw Data'!$T8493</f>
        <v>1600</v>
      </c>
    </row>
    <row r="8494" spans="1:21" x14ac:dyDescent="0.3">
      <c r="A8494" s="20">
        <v>121335</v>
      </c>
      <c r="B8494" s="27" t="s">
        <v>3413</v>
      </c>
      <c r="C8494" s="27">
        <v>1</v>
      </c>
      <c r="D8494" s="27" t="str">
        <f>VLOOKUP('Raw Data'!$C8494,'country description'!$A$2:$B$16,2,0)</f>
        <v>India</v>
      </c>
      <c r="E8494" s="27" t="s">
        <v>14732</v>
      </c>
      <c r="F8494" s="27" t="s">
        <v>15945</v>
      </c>
      <c r="G8494" s="27" t="s">
        <v>3285</v>
      </c>
      <c r="H8494" s="27" t="s">
        <v>18</v>
      </c>
      <c r="I8494" s="27" t="s">
        <v>19</v>
      </c>
      <c r="J8494" s="27" t="s">
        <v>19</v>
      </c>
      <c r="K8494" s="27">
        <v>3</v>
      </c>
      <c r="L8494" s="27">
        <v>1022</v>
      </c>
      <c r="M8494" s="27">
        <v>1200</v>
      </c>
      <c r="N8494" s="27">
        <v>4</v>
      </c>
      <c r="O8494" s="27">
        <v>2010</v>
      </c>
      <c r="P8494" s="27">
        <v>11</v>
      </c>
      <c r="Q8494" s="27">
        <v>7</v>
      </c>
      <c r="R8494" s="28">
        <f>DATE('Raw Data'!$O8494,'Raw Data'!$P8494,'Raw Data'!$Q8494)</f>
        <v>40489</v>
      </c>
      <c r="S8494" s="27" t="str">
        <f>CONCATENATE(MID('Raw Data'!$H8494,FIND("(",'Raw Data'!$H8494)+1,FIND(")",'Raw Data'!$H8494)-FIND("(",'Raw Data'!$H8494)-1),"",'Raw Data'!$M8494)</f>
        <v>Rs.1200</v>
      </c>
      <c r="T8494" s="27">
        <f t="shared" si="132"/>
        <v>1</v>
      </c>
      <c r="U8494" s="29">
        <f>'Raw Data'!$M8494*'Raw Data'!$T8494</f>
        <v>1200</v>
      </c>
    </row>
    <row r="8495" spans="1:21" x14ac:dyDescent="0.3">
      <c r="A8495" s="20">
        <v>120014</v>
      </c>
      <c r="B8495" s="27" t="s">
        <v>3447</v>
      </c>
      <c r="C8495" s="27">
        <v>1</v>
      </c>
      <c r="D8495" s="27" t="str">
        <f>VLOOKUP('Raw Data'!$C8495,'country description'!$A$2:$B$16,2,0)</f>
        <v>India</v>
      </c>
      <c r="E8495" s="27" t="s">
        <v>14732</v>
      </c>
      <c r="F8495" s="27" t="s">
        <v>15946</v>
      </c>
      <c r="G8495" s="27" t="s">
        <v>393</v>
      </c>
      <c r="H8495" s="27" t="s">
        <v>18</v>
      </c>
      <c r="I8495" s="27" t="s">
        <v>19</v>
      </c>
      <c r="J8495" s="27" t="s">
        <v>19</v>
      </c>
      <c r="K8495" s="27">
        <v>3</v>
      </c>
      <c r="L8495" s="27">
        <v>1450</v>
      </c>
      <c r="M8495" s="27">
        <v>1300</v>
      </c>
      <c r="N8495" s="27">
        <v>4.5</v>
      </c>
      <c r="O8495" s="27">
        <v>2016</v>
      </c>
      <c r="P8495" s="27">
        <v>11</v>
      </c>
      <c r="Q8495" s="27">
        <v>23</v>
      </c>
      <c r="R8495" s="28">
        <f>DATE('Raw Data'!$O8495,'Raw Data'!$P8495,'Raw Data'!$Q8495)</f>
        <v>42697</v>
      </c>
      <c r="S8495" s="27" t="str">
        <f>CONCATENATE(MID('Raw Data'!$H8495,FIND("(",'Raw Data'!$H8495)+1,FIND(")",'Raw Data'!$H8495)-FIND("(",'Raw Data'!$H8495)-1),"",'Raw Data'!$M8495)</f>
        <v>Rs.1300</v>
      </c>
      <c r="T8495" s="27">
        <f t="shared" si="132"/>
        <v>1</v>
      </c>
      <c r="U8495" s="29">
        <f>'Raw Data'!$M8495*'Raw Data'!$T8495</f>
        <v>1300</v>
      </c>
    </row>
    <row r="8496" spans="1:21" x14ac:dyDescent="0.3">
      <c r="A8496" s="20">
        <v>72604</v>
      </c>
      <c r="B8496" s="27" t="s">
        <v>15947</v>
      </c>
      <c r="C8496" s="27">
        <v>1</v>
      </c>
      <c r="D8496" s="27" t="str">
        <f>VLOOKUP('Raw Data'!$C8496,'country description'!$A$2:$B$16,2,0)</f>
        <v>India</v>
      </c>
      <c r="E8496" s="27" t="s">
        <v>14736</v>
      </c>
      <c r="F8496" s="27" t="s">
        <v>15948</v>
      </c>
      <c r="G8496" s="27" t="s">
        <v>15949</v>
      </c>
      <c r="H8496" s="27" t="s">
        <v>18</v>
      </c>
      <c r="I8496" s="27" t="s">
        <v>19</v>
      </c>
      <c r="J8496" s="27" t="s">
        <v>19</v>
      </c>
      <c r="K8496" s="27">
        <v>3</v>
      </c>
      <c r="L8496" s="27">
        <v>1267</v>
      </c>
      <c r="M8496" s="27">
        <v>1400</v>
      </c>
      <c r="N8496" s="27">
        <v>4.5999999999999996</v>
      </c>
      <c r="O8496" s="27">
        <v>2018</v>
      </c>
      <c r="P8496" s="27">
        <v>11</v>
      </c>
      <c r="Q8496" s="27">
        <v>28</v>
      </c>
      <c r="R8496" s="28">
        <f>DATE('Raw Data'!$O8496,'Raw Data'!$P8496,'Raw Data'!$Q8496)</f>
        <v>43432</v>
      </c>
      <c r="S8496" s="27" t="str">
        <f>CONCATENATE(MID('Raw Data'!$H8496,FIND("(",'Raw Data'!$H8496)+1,FIND(")",'Raw Data'!$H8496)-FIND("(",'Raw Data'!$H8496)-1),"",'Raw Data'!$M8496)</f>
        <v>Rs.1400</v>
      </c>
      <c r="T8496" s="27">
        <f t="shared" si="132"/>
        <v>1</v>
      </c>
      <c r="U8496" s="29">
        <f>'Raw Data'!$M8496*'Raw Data'!$T8496</f>
        <v>1400</v>
      </c>
    </row>
    <row r="8497" spans="1:21" x14ac:dyDescent="0.3">
      <c r="A8497" s="20">
        <v>3000001</v>
      </c>
      <c r="B8497" s="27" t="s">
        <v>15950</v>
      </c>
      <c r="C8497" s="27">
        <v>1</v>
      </c>
      <c r="D8497" s="27" t="str">
        <f>VLOOKUP('Raw Data'!$C8497,'country description'!$A$2:$B$16,2,0)</f>
        <v>India</v>
      </c>
      <c r="E8497" s="27" t="s">
        <v>10230</v>
      </c>
      <c r="F8497" s="27" t="s">
        <v>15951</v>
      </c>
      <c r="G8497" s="27" t="s">
        <v>1356</v>
      </c>
      <c r="H8497" s="27" t="s">
        <v>18</v>
      </c>
      <c r="I8497" s="27" t="s">
        <v>19</v>
      </c>
      <c r="J8497" s="27" t="s">
        <v>19</v>
      </c>
      <c r="K8497" s="27">
        <v>3</v>
      </c>
      <c r="L8497" s="27">
        <v>299</v>
      </c>
      <c r="M8497" s="27">
        <v>1400</v>
      </c>
      <c r="N8497" s="27">
        <v>4.2</v>
      </c>
      <c r="O8497" s="27">
        <v>2018</v>
      </c>
      <c r="P8497" s="27">
        <v>11</v>
      </c>
      <c r="Q8497" s="27">
        <v>4</v>
      </c>
      <c r="R8497" s="28">
        <f>DATE('Raw Data'!$O8497,'Raw Data'!$P8497,'Raw Data'!$Q8497)</f>
        <v>43408</v>
      </c>
      <c r="S8497" s="27" t="str">
        <f>CONCATENATE(MID('Raw Data'!$H8497,FIND("(",'Raw Data'!$H8497)+1,FIND(")",'Raw Data'!$H8497)-FIND("(",'Raw Data'!$H8497)-1),"",'Raw Data'!$M8497)</f>
        <v>Rs.1400</v>
      </c>
      <c r="T8497" s="27">
        <f t="shared" si="132"/>
        <v>1</v>
      </c>
      <c r="U8497" s="29">
        <f>'Raw Data'!$M8497*'Raw Data'!$T8497</f>
        <v>1400</v>
      </c>
    </row>
    <row r="8498" spans="1:21" x14ac:dyDescent="0.3">
      <c r="A8498" s="20">
        <v>18168161</v>
      </c>
      <c r="B8498" s="27" t="s">
        <v>499</v>
      </c>
      <c r="C8498" s="27">
        <v>1</v>
      </c>
      <c r="D8498" s="27" t="str">
        <f>VLOOKUP('Raw Data'!$C8498,'country description'!$A$2:$B$16,2,0)</f>
        <v>India</v>
      </c>
      <c r="E8498" s="27" t="s">
        <v>14879</v>
      </c>
      <c r="F8498" s="27" t="s">
        <v>15952</v>
      </c>
      <c r="G8498" s="27" t="s">
        <v>500</v>
      </c>
      <c r="H8498" s="27" t="s">
        <v>18</v>
      </c>
      <c r="I8498" s="27" t="s">
        <v>19</v>
      </c>
      <c r="J8498" s="27" t="s">
        <v>19</v>
      </c>
      <c r="K8498" s="27">
        <v>2</v>
      </c>
      <c r="L8498" s="27">
        <v>17</v>
      </c>
      <c r="M8498" s="27">
        <v>700</v>
      </c>
      <c r="N8498" s="27">
        <v>3.2</v>
      </c>
      <c r="O8498" s="27">
        <v>2017</v>
      </c>
      <c r="P8498" s="27">
        <v>11</v>
      </c>
      <c r="Q8498" s="27">
        <v>2</v>
      </c>
      <c r="R8498" s="28">
        <f>DATE('Raw Data'!$O8498,'Raw Data'!$P8498,'Raw Data'!$Q8498)</f>
        <v>43041</v>
      </c>
      <c r="S8498" s="27" t="str">
        <f>CONCATENATE(MID('Raw Data'!$H8498,FIND("(",'Raw Data'!$H8498)+1,FIND(")",'Raw Data'!$H8498)-FIND("(",'Raw Data'!$H8498)-1),"",'Raw Data'!$M8498)</f>
        <v>Rs.700</v>
      </c>
      <c r="T8498" s="27">
        <f t="shared" si="132"/>
        <v>1</v>
      </c>
      <c r="U8498" s="29">
        <f>'Raw Data'!$M8498*'Raw Data'!$T8498</f>
        <v>700</v>
      </c>
    </row>
    <row r="8499" spans="1:21" x14ac:dyDescent="0.3">
      <c r="A8499" s="20">
        <v>18384506</v>
      </c>
      <c r="B8499" s="27" t="s">
        <v>15953</v>
      </c>
      <c r="C8499" s="27">
        <v>1</v>
      </c>
      <c r="D8499" s="27" t="str">
        <f>VLOOKUP('Raw Data'!$C8499,'country description'!$A$2:$B$16,2,0)</f>
        <v>India</v>
      </c>
      <c r="E8499" s="27" t="s">
        <v>3719</v>
      </c>
      <c r="F8499" s="27" t="s">
        <v>15954</v>
      </c>
      <c r="G8499" s="27" t="s">
        <v>407</v>
      </c>
      <c r="H8499" s="27" t="s">
        <v>18</v>
      </c>
      <c r="I8499" s="27" t="s">
        <v>19</v>
      </c>
      <c r="J8499" s="27" t="s">
        <v>19</v>
      </c>
      <c r="K8499" s="27">
        <v>2</v>
      </c>
      <c r="L8499" s="27">
        <v>126</v>
      </c>
      <c r="M8499" s="27">
        <v>600</v>
      </c>
      <c r="N8499" s="27">
        <v>4.7</v>
      </c>
      <c r="O8499" s="27">
        <v>2014</v>
      </c>
      <c r="P8499" s="27">
        <v>11</v>
      </c>
      <c r="Q8499" s="27">
        <v>12</v>
      </c>
      <c r="R8499" s="28">
        <f>DATE('Raw Data'!$O8499,'Raw Data'!$P8499,'Raw Data'!$Q8499)</f>
        <v>41955</v>
      </c>
      <c r="S8499" s="27" t="str">
        <f>CONCATENATE(MID('Raw Data'!$H8499,FIND("(",'Raw Data'!$H8499)+1,FIND(")",'Raw Data'!$H8499)-FIND("(",'Raw Data'!$H8499)-1),"",'Raw Data'!$M8499)</f>
        <v>Rs.600</v>
      </c>
      <c r="T8499" s="27">
        <f t="shared" si="132"/>
        <v>1</v>
      </c>
      <c r="U8499" s="29">
        <f>'Raw Data'!$M8499*'Raw Data'!$T8499</f>
        <v>600</v>
      </c>
    </row>
    <row r="8500" spans="1:21" x14ac:dyDescent="0.3">
      <c r="A8500" s="20">
        <v>18480196</v>
      </c>
      <c r="B8500" s="27" t="s">
        <v>15955</v>
      </c>
      <c r="C8500" s="27">
        <v>1</v>
      </c>
      <c r="D8500" s="27" t="str">
        <f>VLOOKUP('Raw Data'!$C8500,'country description'!$A$2:$B$16,2,0)</f>
        <v>India</v>
      </c>
      <c r="E8500" s="27" t="s">
        <v>3719</v>
      </c>
      <c r="F8500" s="27" t="s">
        <v>15956</v>
      </c>
      <c r="G8500" s="27" t="s">
        <v>15957</v>
      </c>
      <c r="H8500" s="27" t="s">
        <v>18</v>
      </c>
      <c r="I8500" s="27" t="s">
        <v>19</v>
      </c>
      <c r="J8500" s="27" t="s">
        <v>19</v>
      </c>
      <c r="K8500" s="27">
        <v>2</v>
      </c>
      <c r="L8500" s="27">
        <v>25</v>
      </c>
      <c r="M8500" s="27">
        <v>500</v>
      </c>
      <c r="N8500" s="27">
        <v>4.0999999999999996</v>
      </c>
      <c r="O8500" s="27">
        <v>2015</v>
      </c>
      <c r="P8500" s="27">
        <v>11</v>
      </c>
      <c r="Q8500" s="27">
        <v>19</v>
      </c>
      <c r="R8500" s="28">
        <f>DATE('Raw Data'!$O8500,'Raw Data'!$P8500,'Raw Data'!$Q8500)</f>
        <v>42327</v>
      </c>
      <c r="S8500" s="27" t="str">
        <f>CONCATENATE(MID('Raw Data'!$H8500,FIND("(",'Raw Data'!$H8500)+1,FIND(")",'Raw Data'!$H8500)-FIND("(",'Raw Data'!$H8500)-1),"",'Raw Data'!$M8500)</f>
        <v>Rs.500</v>
      </c>
      <c r="T8500" s="27">
        <f t="shared" si="132"/>
        <v>1</v>
      </c>
      <c r="U8500" s="29">
        <f>'Raw Data'!$M8500*'Raw Data'!$T8500</f>
        <v>500</v>
      </c>
    </row>
    <row r="8501" spans="1:21" x14ac:dyDescent="0.3">
      <c r="A8501" s="20">
        <v>1402335</v>
      </c>
      <c r="B8501" s="27" t="s">
        <v>15958</v>
      </c>
      <c r="C8501" s="27">
        <v>1</v>
      </c>
      <c r="D8501" s="27" t="str">
        <f>VLOOKUP('Raw Data'!$C8501,'country description'!$A$2:$B$16,2,0)</f>
        <v>India</v>
      </c>
      <c r="E8501" s="27" t="s">
        <v>10240</v>
      </c>
      <c r="F8501" s="27" t="s">
        <v>15959</v>
      </c>
      <c r="G8501" s="27" t="s">
        <v>12841</v>
      </c>
      <c r="H8501" s="27" t="s">
        <v>18</v>
      </c>
      <c r="I8501" s="27" t="s">
        <v>19</v>
      </c>
      <c r="J8501" s="27" t="s">
        <v>19</v>
      </c>
      <c r="K8501" s="27">
        <v>2</v>
      </c>
      <c r="L8501" s="27">
        <v>26</v>
      </c>
      <c r="M8501" s="27">
        <v>650</v>
      </c>
      <c r="N8501" s="27">
        <v>3.1</v>
      </c>
      <c r="O8501" s="27">
        <v>2014</v>
      </c>
      <c r="P8501" s="27">
        <v>11</v>
      </c>
      <c r="Q8501" s="27">
        <v>22</v>
      </c>
      <c r="R8501" s="28">
        <f>DATE('Raw Data'!$O8501,'Raw Data'!$P8501,'Raw Data'!$Q8501)</f>
        <v>41965</v>
      </c>
      <c r="S8501" s="27" t="str">
        <f>CONCATENATE(MID('Raw Data'!$H8501,FIND("(",'Raw Data'!$H8501)+1,FIND(")",'Raw Data'!$H8501)-FIND("(",'Raw Data'!$H8501)-1),"",'Raw Data'!$M8501)</f>
        <v>Rs.650</v>
      </c>
      <c r="T8501" s="27">
        <f t="shared" si="132"/>
        <v>1</v>
      </c>
      <c r="U8501" s="29">
        <f>'Raw Data'!$M8501*'Raw Data'!$T8501</f>
        <v>650</v>
      </c>
    </row>
    <row r="8502" spans="1:21" x14ac:dyDescent="0.3">
      <c r="A8502" s="20">
        <v>100305</v>
      </c>
      <c r="B8502" s="27" t="s">
        <v>15960</v>
      </c>
      <c r="C8502" s="27">
        <v>1</v>
      </c>
      <c r="D8502" s="27" t="str">
        <f>VLOOKUP('Raw Data'!$C8502,'country description'!$A$2:$B$16,2,0)</f>
        <v>India</v>
      </c>
      <c r="E8502" s="27" t="s">
        <v>14916</v>
      </c>
      <c r="F8502" s="27" t="s">
        <v>15961</v>
      </c>
      <c r="G8502" s="27" t="s">
        <v>15962</v>
      </c>
      <c r="H8502" s="27" t="s">
        <v>18</v>
      </c>
      <c r="I8502" s="27" t="s">
        <v>19</v>
      </c>
      <c r="J8502" s="27" t="s">
        <v>19</v>
      </c>
      <c r="K8502" s="27">
        <v>3</v>
      </c>
      <c r="L8502" s="27">
        <v>916</v>
      </c>
      <c r="M8502" s="27">
        <v>1800</v>
      </c>
      <c r="N8502" s="27">
        <v>4</v>
      </c>
      <c r="O8502" s="27">
        <v>2014</v>
      </c>
      <c r="P8502" s="27">
        <v>11</v>
      </c>
      <c r="Q8502" s="27">
        <v>2</v>
      </c>
      <c r="R8502" s="28">
        <f>DATE('Raw Data'!$O8502,'Raw Data'!$P8502,'Raw Data'!$Q8502)</f>
        <v>41945</v>
      </c>
      <c r="S8502" s="27" t="str">
        <f>CONCATENATE(MID('Raw Data'!$H8502,FIND("(",'Raw Data'!$H8502)+1,FIND(")",'Raw Data'!$H8502)-FIND("(",'Raw Data'!$H8502)-1),"",'Raw Data'!$M8502)</f>
        <v>Rs.1800</v>
      </c>
      <c r="T8502" s="27">
        <f t="shared" si="132"/>
        <v>1</v>
      </c>
      <c r="U8502" s="29">
        <f>'Raw Data'!$M8502*'Raw Data'!$T8502</f>
        <v>1800</v>
      </c>
    </row>
    <row r="8503" spans="1:21" x14ac:dyDescent="0.3">
      <c r="A8503" s="20">
        <v>18377112</v>
      </c>
      <c r="B8503" s="27" t="s">
        <v>15963</v>
      </c>
      <c r="C8503" s="27">
        <v>1</v>
      </c>
      <c r="D8503" s="27" t="str">
        <f>VLOOKUP('Raw Data'!$C8503,'country description'!$A$2:$B$16,2,0)</f>
        <v>India</v>
      </c>
      <c r="E8503" s="27" t="s">
        <v>14744</v>
      </c>
      <c r="F8503" s="27" t="s">
        <v>15964</v>
      </c>
      <c r="G8503" s="27" t="s">
        <v>15965</v>
      </c>
      <c r="H8503" s="27" t="s">
        <v>18</v>
      </c>
      <c r="I8503" s="27" t="s">
        <v>19</v>
      </c>
      <c r="J8503" s="27" t="s">
        <v>19</v>
      </c>
      <c r="K8503" s="27">
        <v>3</v>
      </c>
      <c r="L8503" s="27">
        <v>326</v>
      </c>
      <c r="M8503" s="27">
        <v>1000</v>
      </c>
      <c r="N8503" s="27">
        <v>3.9</v>
      </c>
      <c r="O8503" s="27">
        <v>2016</v>
      </c>
      <c r="P8503" s="27">
        <v>11</v>
      </c>
      <c r="Q8503" s="27">
        <v>14</v>
      </c>
      <c r="R8503" s="28">
        <f>DATE('Raw Data'!$O8503,'Raw Data'!$P8503,'Raw Data'!$Q8503)</f>
        <v>42688</v>
      </c>
      <c r="S8503" s="27" t="str">
        <f>CONCATENATE(MID('Raw Data'!$H8503,FIND("(",'Raw Data'!$H8503)+1,FIND(")",'Raw Data'!$H8503)-FIND("(",'Raw Data'!$H8503)-1),"",'Raw Data'!$M8503)</f>
        <v>Rs.1000</v>
      </c>
      <c r="T8503" s="27">
        <f t="shared" si="132"/>
        <v>1</v>
      </c>
      <c r="U8503" s="29">
        <f>'Raw Data'!$M8503*'Raw Data'!$T8503</f>
        <v>1000</v>
      </c>
    </row>
    <row r="8504" spans="1:21" x14ac:dyDescent="0.3">
      <c r="A8504" s="20">
        <v>800237</v>
      </c>
      <c r="B8504" s="27" t="s">
        <v>15966</v>
      </c>
      <c r="C8504" s="27">
        <v>1</v>
      </c>
      <c r="D8504" s="27" t="str">
        <f>VLOOKUP('Raw Data'!$C8504,'country description'!$A$2:$B$16,2,0)</f>
        <v>India</v>
      </c>
      <c r="E8504" s="27" t="s">
        <v>10868</v>
      </c>
      <c r="F8504" s="27" t="s">
        <v>15967</v>
      </c>
      <c r="G8504" s="27" t="s">
        <v>2773</v>
      </c>
      <c r="H8504" s="27" t="s">
        <v>18</v>
      </c>
      <c r="I8504" s="27" t="s">
        <v>19</v>
      </c>
      <c r="J8504" s="27" t="s">
        <v>19</v>
      </c>
      <c r="K8504" s="27">
        <v>3</v>
      </c>
      <c r="L8504" s="27">
        <v>514</v>
      </c>
      <c r="M8504" s="27">
        <v>1000</v>
      </c>
      <c r="N8504" s="27">
        <v>3.7</v>
      </c>
      <c r="O8504" s="27">
        <v>2010</v>
      </c>
      <c r="P8504" s="27">
        <v>11</v>
      </c>
      <c r="Q8504" s="27">
        <v>7</v>
      </c>
      <c r="R8504" s="28">
        <f>DATE('Raw Data'!$O8504,'Raw Data'!$P8504,'Raw Data'!$Q8504)</f>
        <v>40489</v>
      </c>
      <c r="S8504" s="27" t="str">
        <f>CONCATENATE(MID('Raw Data'!$H8504,FIND("(",'Raw Data'!$H8504)+1,FIND(")",'Raw Data'!$H8504)-FIND("(",'Raw Data'!$H8504)-1),"",'Raw Data'!$M8504)</f>
        <v>Rs.1000</v>
      </c>
      <c r="T8504" s="27">
        <f t="shared" si="132"/>
        <v>1</v>
      </c>
      <c r="U8504" s="29">
        <f>'Raw Data'!$M8504*'Raw Data'!$T8504</f>
        <v>1000</v>
      </c>
    </row>
    <row r="8505" spans="1:21" x14ac:dyDescent="0.3">
      <c r="A8505" s="20">
        <v>801170</v>
      </c>
      <c r="B8505" s="27" t="s">
        <v>15968</v>
      </c>
      <c r="C8505" s="27">
        <v>1</v>
      </c>
      <c r="D8505" s="27" t="str">
        <f>VLOOKUP('Raw Data'!$C8505,'country description'!$A$2:$B$16,2,0)</f>
        <v>India</v>
      </c>
      <c r="E8505" s="27" t="s">
        <v>10868</v>
      </c>
      <c r="F8505" s="27" t="s">
        <v>15969</v>
      </c>
      <c r="G8505" s="27" t="s">
        <v>617</v>
      </c>
      <c r="H8505" s="27" t="s">
        <v>18</v>
      </c>
      <c r="I8505" s="27" t="s">
        <v>19</v>
      </c>
      <c r="J8505" s="27" t="s">
        <v>19</v>
      </c>
      <c r="K8505" s="27">
        <v>3</v>
      </c>
      <c r="L8505" s="27">
        <v>691</v>
      </c>
      <c r="M8505" s="27">
        <v>1200</v>
      </c>
      <c r="N8505" s="27">
        <v>4.2</v>
      </c>
      <c r="O8505" s="27">
        <v>2010</v>
      </c>
      <c r="P8505" s="27">
        <v>11</v>
      </c>
      <c r="Q8505" s="27">
        <v>13</v>
      </c>
      <c r="R8505" s="28">
        <f>DATE('Raw Data'!$O8505,'Raw Data'!$P8505,'Raw Data'!$Q8505)</f>
        <v>40495</v>
      </c>
      <c r="S8505" s="27" t="str">
        <f>CONCATENATE(MID('Raw Data'!$H8505,FIND("(",'Raw Data'!$H8505)+1,FIND(")",'Raw Data'!$H8505)-FIND("(",'Raw Data'!$H8505)-1),"",'Raw Data'!$M8505)</f>
        <v>Rs.1200</v>
      </c>
      <c r="T8505" s="27">
        <f t="shared" si="132"/>
        <v>1</v>
      </c>
      <c r="U8505" s="29">
        <f>'Raw Data'!$M8505*'Raw Data'!$T8505</f>
        <v>1200</v>
      </c>
    </row>
    <row r="8506" spans="1:21" x14ac:dyDescent="0.3">
      <c r="A8506" s="20">
        <v>800326</v>
      </c>
      <c r="B8506" s="27" t="s">
        <v>15970</v>
      </c>
      <c r="C8506" s="27">
        <v>1</v>
      </c>
      <c r="D8506" s="27" t="str">
        <f>VLOOKUP('Raw Data'!$C8506,'country description'!$A$2:$B$16,2,0)</f>
        <v>India</v>
      </c>
      <c r="E8506" s="27" t="s">
        <v>10868</v>
      </c>
      <c r="F8506" s="27" t="s">
        <v>15971</v>
      </c>
      <c r="G8506" s="27" t="s">
        <v>2716</v>
      </c>
      <c r="H8506" s="27" t="s">
        <v>18</v>
      </c>
      <c r="I8506" s="27" t="s">
        <v>19</v>
      </c>
      <c r="J8506" s="27" t="s">
        <v>19</v>
      </c>
      <c r="K8506" s="27">
        <v>3</v>
      </c>
      <c r="L8506" s="27">
        <v>762</v>
      </c>
      <c r="M8506" s="27">
        <v>1100</v>
      </c>
      <c r="N8506" s="27">
        <v>4.2</v>
      </c>
      <c r="O8506" s="27">
        <v>2017</v>
      </c>
      <c r="P8506" s="27">
        <v>11</v>
      </c>
      <c r="Q8506" s="27">
        <v>19</v>
      </c>
      <c r="R8506" s="28">
        <f>DATE('Raw Data'!$O8506,'Raw Data'!$P8506,'Raw Data'!$Q8506)</f>
        <v>43058</v>
      </c>
      <c r="S8506" s="27" t="str">
        <f>CONCATENATE(MID('Raw Data'!$H8506,FIND("(",'Raw Data'!$H8506)+1,FIND(")",'Raw Data'!$H8506)-FIND("(",'Raw Data'!$H8506)-1),"",'Raw Data'!$M8506)</f>
        <v>Rs.1100</v>
      </c>
      <c r="T8506" s="27">
        <f t="shared" si="132"/>
        <v>1</v>
      </c>
      <c r="U8506" s="29">
        <f>'Raw Data'!$M8506*'Raw Data'!$T8506</f>
        <v>1100</v>
      </c>
    </row>
    <row r="8507" spans="1:21" x14ac:dyDescent="0.3">
      <c r="A8507" s="20">
        <v>15717</v>
      </c>
      <c r="B8507" s="27" t="s">
        <v>15972</v>
      </c>
      <c r="C8507" s="27">
        <v>1</v>
      </c>
      <c r="D8507" s="27" t="str">
        <f>VLOOKUP('Raw Data'!$C8507,'country description'!$A$2:$B$16,2,0)</f>
        <v>India</v>
      </c>
      <c r="E8507" s="27" t="s">
        <v>15187</v>
      </c>
      <c r="F8507" s="27" t="s">
        <v>15973</v>
      </c>
      <c r="G8507" s="27" t="s">
        <v>3098</v>
      </c>
      <c r="H8507" s="27" t="s">
        <v>18</v>
      </c>
      <c r="I8507" s="27" t="s">
        <v>19</v>
      </c>
      <c r="J8507" s="27" t="s">
        <v>19</v>
      </c>
      <c r="K8507" s="27">
        <v>3</v>
      </c>
      <c r="L8507" s="27">
        <v>154</v>
      </c>
      <c r="M8507" s="27">
        <v>1500</v>
      </c>
      <c r="N8507" s="27">
        <v>3.9</v>
      </c>
      <c r="O8507" s="27">
        <v>2018</v>
      </c>
      <c r="P8507" s="27">
        <v>11</v>
      </c>
      <c r="Q8507" s="27">
        <v>11</v>
      </c>
      <c r="R8507" s="28">
        <f>DATE('Raw Data'!$O8507,'Raw Data'!$P8507,'Raw Data'!$Q8507)</f>
        <v>43415</v>
      </c>
      <c r="S8507" s="27" t="str">
        <f>CONCATENATE(MID('Raw Data'!$H8507,FIND("(",'Raw Data'!$H8507)+1,FIND(")",'Raw Data'!$H8507)-FIND("(",'Raw Data'!$H8507)-1),"",'Raw Data'!$M8507)</f>
        <v>Rs.1500</v>
      </c>
      <c r="T8507" s="27">
        <f t="shared" si="132"/>
        <v>1</v>
      </c>
      <c r="U8507" s="29">
        <f>'Raw Data'!$M8507*'Raw Data'!$T8507</f>
        <v>1500</v>
      </c>
    </row>
    <row r="8508" spans="1:21" x14ac:dyDescent="0.3">
      <c r="A8508" s="20">
        <v>3100017</v>
      </c>
      <c r="B8508" s="27" t="s">
        <v>4320</v>
      </c>
      <c r="C8508" s="27">
        <v>1</v>
      </c>
      <c r="D8508" s="27" t="str">
        <f>VLOOKUP('Raw Data'!$C8508,'country description'!$A$2:$B$16,2,0)</f>
        <v>India</v>
      </c>
      <c r="E8508" s="27" t="s">
        <v>10643</v>
      </c>
      <c r="F8508" s="27" t="s">
        <v>15974</v>
      </c>
      <c r="G8508" s="27" t="s">
        <v>835</v>
      </c>
      <c r="H8508" s="27" t="s">
        <v>18</v>
      </c>
      <c r="I8508" s="27" t="s">
        <v>19</v>
      </c>
      <c r="J8508" s="27" t="s">
        <v>19</v>
      </c>
      <c r="K8508" s="27">
        <v>2</v>
      </c>
      <c r="L8508" s="27">
        <v>175</v>
      </c>
      <c r="M8508" s="27">
        <v>500</v>
      </c>
      <c r="N8508" s="27">
        <v>3.7</v>
      </c>
      <c r="O8508" s="27">
        <v>2011</v>
      </c>
      <c r="P8508" s="27">
        <v>11</v>
      </c>
      <c r="Q8508" s="27">
        <v>13</v>
      </c>
      <c r="R8508" s="28">
        <f>DATE('Raw Data'!$O8508,'Raw Data'!$P8508,'Raw Data'!$Q8508)</f>
        <v>40860</v>
      </c>
      <c r="S8508" s="27" t="str">
        <f>CONCATENATE(MID('Raw Data'!$H8508,FIND("(",'Raw Data'!$H8508)+1,FIND(")",'Raw Data'!$H8508)-FIND("(",'Raw Data'!$H8508)-1),"",'Raw Data'!$M8508)</f>
        <v>Rs.500</v>
      </c>
      <c r="T8508" s="27">
        <f t="shared" si="132"/>
        <v>1</v>
      </c>
      <c r="U8508" s="29">
        <f>'Raw Data'!$M8508*'Raw Data'!$T8508</f>
        <v>500</v>
      </c>
    </row>
    <row r="8509" spans="1:21" x14ac:dyDescent="0.3">
      <c r="A8509" s="20">
        <v>17806994</v>
      </c>
      <c r="B8509" s="27" t="s">
        <v>15975</v>
      </c>
      <c r="C8509" s="27">
        <v>1</v>
      </c>
      <c r="D8509" s="27" t="str">
        <f>VLOOKUP('Raw Data'!$C8509,'country description'!$A$2:$B$16,2,0)</f>
        <v>India</v>
      </c>
      <c r="E8509" s="27" t="s">
        <v>14770</v>
      </c>
      <c r="F8509" s="27" t="s">
        <v>15976</v>
      </c>
      <c r="G8509" s="27" t="s">
        <v>1822</v>
      </c>
      <c r="H8509" s="27" t="s">
        <v>18</v>
      </c>
      <c r="I8509" s="27" t="s">
        <v>19</v>
      </c>
      <c r="J8509" s="27" t="s">
        <v>19</v>
      </c>
      <c r="K8509" s="27">
        <v>3</v>
      </c>
      <c r="L8509" s="27">
        <v>3244</v>
      </c>
      <c r="M8509" s="27">
        <v>1500</v>
      </c>
      <c r="N8509" s="27">
        <v>4.9000000000000004</v>
      </c>
      <c r="O8509" s="27">
        <v>2018</v>
      </c>
      <c r="P8509" s="27">
        <v>11</v>
      </c>
      <c r="Q8509" s="27">
        <v>3</v>
      </c>
      <c r="R8509" s="28">
        <f>DATE('Raw Data'!$O8509,'Raw Data'!$P8509,'Raw Data'!$Q8509)</f>
        <v>43407</v>
      </c>
      <c r="S8509" s="27" t="str">
        <f>CONCATENATE(MID('Raw Data'!$H8509,FIND("(",'Raw Data'!$H8509)+1,FIND(")",'Raw Data'!$H8509)-FIND("(",'Raw Data'!$H8509)-1),"",'Raw Data'!$M8509)</f>
        <v>Rs.1500</v>
      </c>
      <c r="T8509" s="27">
        <f t="shared" si="132"/>
        <v>1</v>
      </c>
      <c r="U8509" s="29">
        <f>'Raw Data'!$M8509*'Raw Data'!$T8509</f>
        <v>1500</v>
      </c>
    </row>
    <row r="8510" spans="1:21" x14ac:dyDescent="0.3">
      <c r="A8510" s="20">
        <v>3600354</v>
      </c>
      <c r="B8510" s="27" t="s">
        <v>15977</v>
      </c>
      <c r="C8510" s="27">
        <v>1</v>
      </c>
      <c r="D8510" s="27" t="str">
        <f>VLOOKUP('Raw Data'!$C8510,'country description'!$A$2:$B$16,2,0)</f>
        <v>India</v>
      </c>
      <c r="E8510" s="27" t="s">
        <v>10689</v>
      </c>
      <c r="F8510" s="27" t="s">
        <v>15978</v>
      </c>
      <c r="G8510" s="27" t="s">
        <v>15979</v>
      </c>
      <c r="H8510" s="27" t="s">
        <v>18</v>
      </c>
      <c r="I8510" s="27" t="s">
        <v>19</v>
      </c>
      <c r="J8510" s="27" t="s">
        <v>19</v>
      </c>
      <c r="K8510" s="27">
        <v>2</v>
      </c>
      <c r="L8510" s="27">
        <v>140</v>
      </c>
      <c r="M8510" s="27">
        <v>700</v>
      </c>
      <c r="N8510" s="27">
        <v>3.6</v>
      </c>
      <c r="O8510" s="27">
        <v>2012</v>
      </c>
      <c r="P8510" s="27">
        <v>11</v>
      </c>
      <c r="Q8510" s="27">
        <v>13</v>
      </c>
      <c r="R8510" s="28">
        <f>DATE('Raw Data'!$O8510,'Raw Data'!$P8510,'Raw Data'!$Q8510)</f>
        <v>41226</v>
      </c>
      <c r="S8510" s="27" t="str">
        <f>CONCATENATE(MID('Raw Data'!$H8510,FIND("(",'Raw Data'!$H8510)+1,FIND(")",'Raw Data'!$H8510)-FIND("(",'Raw Data'!$H8510)-1),"",'Raw Data'!$M8510)</f>
        <v>Rs.700</v>
      </c>
      <c r="T8510" s="27">
        <f t="shared" si="132"/>
        <v>1</v>
      </c>
      <c r="U8510" s="29">
        <f>'Raw Data'!$M8510*'Raw Data'!$T8510</f>
        <v>700</v>
      </c>
    </row>
    <row r="8511" spans="1:21" x14ac:dyDescent="0.3">
      <c r="A8511" s="20">
        <v>18255171</v>
      </c>
      <c r="B8511" s="27" t="s">
        <v>15980</v>
      </c>
      <c r="C8511" s="27">
        <v>1</v>
      </c>
      <c r="D8511" s="27" t="str">
        <f>VLOOKUP('Raw Data'!$C8511,'country description'!$A$2:$B$16,2,0)</f>
        <v>India</v>
      </c>
      <c r="E8511" s="27" t="s">
        <v>14</v>
      </c>
      <c r="F8511" s="27" t="s">
        <v>15981</v>
      </c>
      <c r="G8511" s="27" t="s">
        <v>15982</v>
      </c>
      <c r="H8511" s="27" t="s">
        <v>18</v>
      </c>
      <c r="I8511" s="27" t="s">
        <v>24</v>
      </c>
      <c r="J8511" s="27" t="s">
        <v>19</v>
      </c>
      <c r="K8511" s="27">
        <v>4</v>
      </c>
      <c r="L8511" s="27">
        <v>10</v>
      </c>
      <c r="M8511" s="27">
        <v>2200</v>
      </c>
      <c r="N8511" s="27">
        <v>3.1</v>
      </c>
      <c r="O8511" s="27">
        <v>2018</v>
      </c>
      <c r="P8511" s="27">
        <v>6</v>
      </c>
      <c r="Q8511" s="27">
        <v>27</v>
      </c>
      <c r="R8511" s="28">
        <f>DATE('Raw Data'!$O8511,'Raw Data'!$P8511,'Raw Data'!$Q8511)</f>
        <v>43278</v>
      </c>
      <c r="S8511" s="27" t="str">
        <f>CONCATENATE(MID('Raw Data'!$H8511,FIND("(",'Raw Data'!$H8511)+1,FIND(")",'Raw Data'!$H8511)-FIND("(",'Raw Data'!$H8511)-1),"",'Raw Data'!$M8511)</f>
        <v>Rs.2200</v>
      </c>
      <c r="T8511" s="27">
        <f t="shared" si="132"/>
        <v>1</v>
      </c>
      <c r="U8511" s="29">
        <f>'Raw Data'!$M8511*'Raw Data'!$T8511</f>
        <v>2200</v>
      </c>
    </row>
    <row r="8512" spans="1:21" x14ac:dyDescent="0.3">
      <c r="A8512" s="20">
        <v>3700056</v>
      </c>
      <c r="B8512" s="27" t="s">
        <v>15983</v>
      </c>
      <c r="C8512" s="27">
        <v>1</v>
      </c>
      <c r="D8512" s="27" t="str">
        <f>VLOOKUP('Raw Data'!$C8512,'country description'!$A$2:$B$16,2,0)</f>
        <v>India</v>
      </c>
      <c r="E8512" s="27" t="s">
        <v>2377</v>
      </c>
      <c r="F8512" s="27" t="s">
        <v>15123</v>
      </c>
      <c r="G8512" s="27" t="s">
        <v>2001</v>
      </c>
      <c r="H8512" s="27" t="s">
        <v>18</v>
      </c>
      <c r="I8512" s="27" t="s">
        <v>19</v>
      </c>
      <c r="J8512" s="27" t="s">
        <v>19</v>
      </c>
      <c r="K8512" s="27">
        <v>3</v>
      </c>
      <c r="L8512" s="27">
        <v>199</v>
      </c>
      <c r="M8512" s="27">
        <v>700</v>
      </c>
      <c r="N8512" s="27">
        <v>3.8</v>
      </c>
      <c r="O8512" s="27">
        <v>2012</v>
      </c>
      <c r="P8512" s="27">
        <v>11</v>
      </c>
      <c r="Q8512" s="27">
        <v>26</v>
      </c>
      <c r="R8512" s="28">
        <f>DATE('Raw Data'!$O8512,'Raw Data'!$P8512,'Raw Data'!$Q8512)</f>
        <v>41239</v>
      </c>
      <c r="S8512" s="27" t="str">
        <f>CONCATENATE(MID('Raw Data'!$H8512,FIND("(",'Raw Data'!$H8512)+1,FIND(")",'Raw Data'!$H8512)-FIND("(",'Raw Data'!$H8512)-1),"",'Raw Data'!$M8512)</f>
        <v>Rs.700</v>
      </c>
      <c r="T8512" s="27">
        <f t="shared" si="132"/>
        <v>1</v>
      </c>
      <c r="U8512" s="29">
        <f>'Raw Data'!$M8512*'Raw Data'!$T8512</f>
        <v>700</v>
      </c>
    </row>
    <row r="8513" spans="1:21" x14ac:dyDescent="0.3">
      <c r="A8513" s="20">
        <v>4905</v>
      </c>
      <c r="B8513" s="27" t="s">
        <v>15984</v>
      </c>
      <c r="C8513" s="27">
        <v>1</v>
      </c>
      <c r="D8513" s="27" t="str">
        <f>VLOOKUP('Raw Data'!$C8513,'country description'!$A$2:$B$16,2,0)</f>
        <v>India</v>
      </c>
      <c r="E8513" s="27" t="s">
        <v>14</v>
      </c>
      <c r="F8513" s="27" t="s">
        <v>15985</v>
      </c>
      <c r="G8513" s="27" t="s">
        <v>15986</v>
      </c>
      <c r="H8513" s="27" t="s">
        <v>18</v>
      </c>
      <c r="I8513" s="27" t="s">
        <v>24</v>
      </c>
      <c r="J8513" s="27" t="s">
        <v>19</v>
      </c>
      <c r="K8513" s="27">
        <v>4</v>
      </c>
      <c r="L8513" s="27">
        <v>210</v>
      </c>
      <c r="M8513" s="27">
        <v>2200</v>
      </c>
      <c r="N8513" s="27">
        <v>3.6</v>
      </c>
      <c r="O8513" s="27">
        <v>2015</v>
      </c>
      <c r="P8513" s="27">
        <v>4</v>
      </c>
      <c r="Q8513" s="27">
        <v>21</v>
      </c>
      <c r="R8513" s="28">
        <f>DATE('Raw Data'!$O8513,'Raw Data'!$P8513,'Raw Data'!$Q8513)</f>
        <v>42115</v>
      </c>
      <c r="S8513" s="27" t="str">
        <f>CONCATENATE(MID('Raw Data'!$H8513,FIND("(",'Raw Data'!$H8513)+1,FIND(")",'Raw Data'!$H8513)-FIND("(",'Raw Data'!$H8513)-1),"",'Raw Data'!$M8513)</f>
        <v>Rs.2200</v>
      </c>
      <c r="T8513" s="27">
        <f t="shared" si="132"/>
        <v>1</v>
      </c>
      <c r="U8513" s="29">
        <f>'Raw Data'!$M8513*'Raw Data'!$T8513</f>
        <v>2200</v>
      </c>
    </row>
    <row r="8514" spans="1:21" x14ac:dyDescent="0.3">
      <c r="A8514" s="20">
        <v>18388053</v>
      </c>
      <c r="B8514" s="27" t="s">
        <v>15987</v>
      </c>
      <c r="C8514" s="27">
        <v>1</v>
      </c>
      <c r="D8514" s="27" t="str">
        <f>VLOOKUP('Raw Data'!$C8514,'country description'!$A$2:$B$16,2,0)</f>
        <v>India</v>
      </c>
      <c r="E8514" s="27" t="s">
        <v>15131</v>
      </c>
      <c r="F8514" s="27" t="s">
        <v>15988</v>
      </c>
      <c r="G8514" s="27" t="s">
        <v>795</v>
      </c>
      <c r="H8514" s="27" t="s">
        <v>18</v>
      </c>
      <c r="I8514" s="27" t="s">
        <v>19</v>
      </c>
      <c r="J8514" s="27" t="s">
        <v>19</v>
      </c>
      <c r="K8514" s="27">
        <v>1</v>
      </c>
      <c r="L8514" s="27">
        <v>13</v>
      </c>
      <c r="M8514" s="27">
        <v>400</v>
      </c>
      <c r="N8514" s="27">
        <v>3.4</v>
      </c>
      <c r="O8514" s="27">
        <v>2016</v>
      </c>
      <c r="P8514" s="27">
        <v>11</v>
      </c>
      <c r="Q8514" s="27">
        <v>14</v>
      </c>
      <c r="R8514" s="28">
        <f>DATE('Raw Data'!$O8514,'Raw Data'!$P8514,'Raw Data'!$Q8514)</f>
        <v>42688</v>
      </c>
      <c r="S8514" s="27" t="str">
        <f>CONCATENATE(MID('Raw Data'!$H8514,FIND("(",'Raw Data'!$H8514)+1,FIND(")",'Raw Data'!$H8514)-FIND("(",'Raw Data'!$H8514)-1),"",'Raw Data'!$M8514)</f>
        <v>Rs.400</v>
      </c>
      <c r="T8514" s="27">
        <f t="shared" ref="T8514:T8577" si="133">VLOOKUP(D8514,$Y$4:$Z$18,2,0)</f>
        <v>1</v>
      </c>
      <c r="U8514" s="29">
        <f>'Raw Data'!$M8514*'Raw Data'!$T8514</f>
        <v>400</v>
      </c>
    </row>
    <row r="8515" spans="1:21" x14ac:dyDescent="0.3">
      <c r="A8515" s="20">
        <v>2700011</v>
      </c>
      <c r="B8515" s="27" t="s">
        <v>15989</v>
      </c>
      <c r="C8515" s="27">
        <v>1</v>
      </c>
      <c r="D8515" s="27" t="str">
        <f>VLOOKUP('Raw Data'!$C8515,'country description'!$A$2:$B$16,2,0)</f>
        <v>India</v>
      </c>
      <c r="E8515" s="27" t="s">
        <v>15131</v>
      </c>
      <c r="F8515" s="27" t="s">
        <v>15990</v>
      </c>
      <c r="G8515" s="27" t="s">
        <v>835</v>
      </c>
      <c r="H8515" s="27" t="s">
        <v>18</v>
      </c>
      <c r="I8515" s="27" t="s">
        <v>19</v>
      </c>
      <c r="J8515" s="27" t="s">
        <v>19</v>
      </c>
      <c r="K8515" s="27">
        <v>1</v>
      </c>
      <c r="L8515" s="27">
        <v>92</v>
      </c>
      <c r="M8515" s="27">
        <v>400</v>
      </c>
      <c r="N8515" s="27">
        <v>3.7</v>
      </c>
      <c r="O8515" s="27">
        <v>2011</v>
      </c>
      <c r="P8515" s="27">
        <v>11</v>
      </c>
      <c r="Q8515" s="27">
        <v>13</v>
      </c>
      <c r="R8515" s="28">
        <f>DATE('Raw Data'!$O8515,'Raw Data'!$P8515,'Raw Data'!$Q8515)</f>
        <v>40860</v>
      </c>
      <c r="S8515" s="27" t="str">
        <f>CONCATENATE(MID('Raw Data'!$H8515,FIND("(",'Raw Data'!$H8515)+1,FIND(")",'Raw Data'!$H8515)-FIND("(",'Raw Data'!$H8515)-1),"",'Raw Data'!$M8515)</f>
        <v>Rs.400</v>
      </c>
      <c r="T8515" s="27">
        <f t="shared" si="133"/>
        <v>1</v>
      </c>
      <c r="U8515" s="29">
        <f>'Raw Data'!$M8515*'Raw Data'!$T8515</f>
        <v>400</v>
      </c>
    </row>
    <row r="8516" spans="1:21" x14ac:dyDescent="0.3">
      <c r="A8516" s="20">
        <v>3800477</v>
      </c>
      <c r="B8516" s="27" t="s">
        <v>15991</v>
      </c>
      <c r="C8516" s="27">
        <v>1</v>
      </c>
      <c r="D8516" s="27" t="str">
        <f>VLOOKUP('Raw Data'!$C8516,'country description'!$A$2:$B$16,2,0)</f>
        <v>India</v>
      </c>
      <c r="E8516" s="27" t="s">
        <v>10213</v>
      </c>
      <c r="F8516" s="27" t="s">
        <v>15992</v>
      </c>
      <c r="G8516" s="27" t="s">
        <v>727</v>
      </c>
      <c r="H8516" s="27" t="s">
        <v>18</v>
      </c>
      <c r="I8516" s="27" t="s">
        <v>19</v>
      </c>
      <c r="J8516" s="27" t="s">
        <v>19</v>
      </c>
      <c r="K8516" s="27">
        <v>1</v>
      </c>
      <c r="L8516" s="27">
        <v>87</v>
      </c>
      <c r="M8516" s="27">
        <v>250</v>
      </c>
      <c r="N8516" s="27">
        <v>3.6</v>
      </c>
      <c r="O8516" s="27">
        <v>2013</v>
      </c>
      <c r="P8516" s="27">
        <v>11</v>
      </c>
      <c r="Q8516" s="27">
        <v>20</v>
      </c>
      <c r="R8516" s="28">
        <f>DATE('Raw Data'!$O8516,'Raw Data'!$P8516,'Raw Data'!$Q8516)</f>
        <v>41598</v>
      </c>
      <c r="S8516" s="27" t="str">
        <f>CONCATENATE(MID('Raw Data'!$H8516,FIND("(",'Raw Data'!$H8516)+1,FIND(")",'Raw Data'!$H8516)-FIND("(",'Raw Data'!$H8516)-1),"",'Raw Data'!$M8516)</f>
        <v>Rs.250</v>
      </c>
      <c r="T8516" s="27">
        <f t="shared" si="133"/>
        <v>1</v>
      </c>
      <c r="U8516" s="29">
        <f>'Raw Data'!$M8516*'Raw Data'!$T8516</f>
        <v>250</v>
      </c>
    </row>
    <row r="8517" spans="1:21" x14ac:dyDescent="0.3">
      <c r="A8517" s="20">
        <v>2800096</v>
      </c>
      <c r="B8517" s="27" t="s">
        <v>15993</v>
      </c>
      <c r="C8517" s="27">
        <v>1</v>
      </c>
      <c r="D8517" s="27" t="str">
        <f>VLOOKUP('Raw Data'!$C8517,'country description'!$A$2:$B$16,2,0)</f>
        <v>India</v>
      </c>
      <c r="E8517" s="27" t="s">
        <v>10217</v>
      </c>
      <c r="F8517" s="27" t="s">
        <v>15994</v>
      </c>
      <c r="G8517" s="27" t="s">
        <v>15995</v>
      </c>
      <c r="H8517" s="27" t="s">
        <v>18</v>
      </c>
      <c r="I8517" s="27" t="s">
        <v>19</v>
      </c>
      <c r="J8517" s="27" t="s">
        <v>19</v>
      </c>
      <c r="K8517" s="27">
        <v>2</v>
      </c>
      <c r="L8517" s="27">
        <v>154</v>
      </c>
      <c r="M8517" s="27">
        <v>600</v>
      </c>
      <c r="N8517" s="27">
        <v>3.6</v>
      </c>
      <c r="O8517" s="27">
        <v>2012</v>
      </c>
      <c r="P8517" s="27">
        <v>11</v>
      </c>
      <c r="Q8517" s="27">
        <v>15</v>
      </c>
      <c r="R8517" s="28">
        <f>DATE('Raw Data'!$O8517,'Raw Data'!$P8517,'Raw Data'!$Q8517)</f>
        <v>41228</v>
      </c>
      <c r="S8517" s="27" t="str">
        <f>CONCATENATE(MID('Raw Data'!$H8517,FIND("(",'Raw Data'!$H8517)+1,FIND(")",'Raw Data'!$H8517)-FIND("(",'Raw Data'!$H8517)-1),"",'Raw Data'!$M8517)</f>
        <v>Rs.600</v>
      </c>
      <c r="T8517" s="27">
        <f t="shared" si="133"/>
        <v>1</v>
      </c>
      <c r="U8517" s="29">
        <f>'Raw Data'!$M8517*'Raw Data'!$T8517</f>
        <v>600</v>
      </c>
    </row>
    <row r="8518" spans="1:21" x14ac:dyDescent="0.3">
      <c r="A8518" s="20">
        <v>2800881</v>
      </c>
      <c r="B8518" s="27" t="s">
        <v>15996</v>
      </c>
      <c r="C8518" s="27">
        <v>1</v>
      </c>
      <c r="D8518" s="27" t="str">
        <f>VLOOKUP('Raw Data'!$C8518,'country description'!$A$2:$B$16,2,0)</f>
        <v>India</v>
      </c>
      <c r="E8518" s="27" t="s">
        <v>10217</v>
      </c>
      <c r="F8518" s="27" t="s">
        <v>15997</v>
      </c>
      <c r="G8518" s="27" t="s">
        <v>15998</v>
      </c>
      <c r="H8518" s="27" t="s">
        <v>18</v>
      </c>
      <c r="I8518" s="27" t="s">
        <v>19</v>
      </c>
      <c r="J8518" s="27" t="s">
        <v>19</v>
      </c>
      <c r="K8518" s="27">
        <v>2</v>
      </c>
      <c r="L8518" s="27">
        <v>172</v>
      </c>
      <c r="M8518" s="27">
        <v>600</v>
      </c>
      <c r="N8518" s="27">
        <v>4.3</v>
      </c>
      <c r="O8518" s="27">
        <v>2016</v>
      </c>
      <c r="P8518" s="27">
        <v>11</v>
      </c>
      <c r="Q8518" s="27">
        <v>26</v>
      </c>
      <c r="R8518" s="28">
        <f>DATE('Raw Data'!$O8518,'Raw Data'!$P8518,'Raw Data'!$Q8518)</f>
        <v>42700</v>
      </c>
      <c r="S8518" s="27" t="str">
        <f>CONCATENATE(MID('Raw Data'!$H8518,FIND("(",'Raw Data'!$H8518)+1,FIND(")",'Raw Data'!$H8518)-FIND("(",'Raw Data'!$H8518)-1),"",'Raw Data'!$M8518)</f>
        <v>Rs.600</v>
      </c>
      <c r="T8518" s="27">
        <f t="shared" si="133"/>
        <v>1</v>
      </c>
      <c r="U8518" s="29">
        <f>'Raw Data'!$M8518*'Raw Data'!$T8518</f>
        <v>600</v>
      </c>
    </row>
    <row r="8519" spans="1:21" x14ac:dyDescent="0.3">
      <c r="A8519" s="20">
        <v>2400014</v>
      </c>
      <c r="B8519" s="27" t="s">
        <v>5265</v>
      </c>
      <c r="C8519" s="27">
        <v>1</v>
      </c>
      <c r="D8519" s="27" t="str">
        <f>VLOOKUP('Raw Data'!$C8519,'country description'!$A$2:$B$16,2,0)</f>
        <v>India</v>
      </c>
      <c r="E8519" s="27" t="s">
        <v>2373</v>
      </c>
      <c r="F8519" s="27" t="s">
        <v>15999</v>
      </c>
      <c r="G8519" s="27" t="s">
        <v>424</v>
      </c>
      <c r="H8519" s="27" t="s">
        <v>18</v>
      </c>
      <c r="I8519" s="27" t="s">
        <v>19</v>
      </c>
      <c r="J8519" s="27" t="s">
        <v>19</v>
      </c>
      <c r="K8519" s="27">
        <v>2</v>
      </c>
      <c r="L8519" s="27">
        <v>53</v>
      </c>
      <c r="M8519" s="27">
        <v>400</v>
      </c>
      <c r="N8519" s="27">
        <v>3.3</v>
      </c>
      <c r="O8519" s="27">
        <v>2012</v>
      </c>
      <c r="P8519" s="27">
        <v>10</v>
      </c>
      <c r="Q8519" s="27">
        <v>2</v>
      </c>
      <c r="R8519" s="28">
        <f>DATE('Raw Data'!$O8519,'Raw Data'!$P8519,'Raw Data'!$Q8519)</f>
        <v>41184</v>
      </c>
      <c r="S8519" s="27" t="str">
        <f>CONCATENATE(MID('Raw Data'!$H8519,FIND("(",'Raw Data'!$H8519)+1,FIND(")",'Raw Data'!$H8519)-FIND("(",'Raw Data'!$H8519)-1),"",'Raw Data'!$M8519)</f>
        <v>Rs.400</v>
      </c>
      <c r="T8519" s="27">
        <f t="shared" si="133"/>
        <v>1</v>
      </c>
      <c r="U8519" s="29">
        <f>'Raw Data'!$M8519*'Raw Data'!$T8519</f>
        <v>400</v>
      </c>
    </row>
    <row r="8520" spans="1:21" x14ac:dyDescent="0.3">
      <c r="A8520" s="20">
        <v>2200067</v>
      </c>
      <c r="B8520" s="27" t="s">
        <v>16000</v>
      </c>
      <c r="C8520" s="27">
        <v>1</v>
      </c>
      <c r="D8520" s="27" t="str">
        <f>VLOOKUP('Raw Data'!$C8520,'country description'!$A$2:$B$16,2,0)</f>
        <v>India</v>
      </c>
      <c r="E8520" s="27" t="s">
        <v>15145</v>
      </c>
      <c r="F8520" s="27" t="s">
        <v>16001</v>
      </c>
      <c r="G8520" s="27" t="s">
        <v>17</v>
      </c>
      <c r="H8520" s="27" t="s">
        <v>18</v>
      </c>
      <c r="I8520" s="27" t="s">
        <v>19</v>
      </c>
      <c r="J8520" s="27" t="s">
        <v>19</v>
      </c>
      <c r="K8520" s="27">
        <v>1</v>
      </c>
      <c r="L8520" s="27">
        <v>91</v>
      </c>
      <c r="M8520" s="27">
        <v>300</v>
      </c>
      <c r="N8520" s="27">
        <v>3.5</v>
      </c>
      <c r="O8520" s="27">
        <v>2011</v>
      </c>
      <c r="P8520" s="27">
        <v>10</v>
      </c>
      <c r="Q8520" s="27">
        <v>6</v>
      </c>
      <c r="R8520" s="28">
        <f>DATE('Raw Data'!$O8520,'Raw Data'!$P8520,'Raw Data'!$Q8520)</f>
        <v>40822</v>
      </c>
      <c r="S8520" s="27" t="str">
        <f>CONCATENATE(MID('Raw Data'!$H8520,FIND("(",'Raw Data'!$H8520)+1,FIND(")",'Raw Data'!$H8520)-FIND("(",'Raw Data'!$H8520)-1),"",'Raw Data'!$M8520)</f>
        <v>Rs.300</v>
      </c>
      <c r="T8520" s="27">
        <f t="shared" si="133"/>
        <v>1</v>
      </c>
      <c r="U8520" s="29">
        <f>'Raw Data'!$M8520*'Raw Data'!$T8520</f>
        <v>300</v>
      </c>
    </row>
    <row r="8521" spans="1:21" x14ac:dyDescent="0.3">
      <c r="A8521" s="20">
        <v>2200132</v>
      </c>
      <c r="B8521" s="27" t="s">
        <v>16002</v>
      </c>
      <c r="C8521" s="27">
        <v>1</v>
      </c>
      <c r="D8521" s="27" t="str">
        <f>VLOOKUP('Raw Data'!$C8521,'country description'!$A$2:$B$16,2,0)</f>
        <v>India</v>
      </c>
      <c r="E8521" s="27" t="s">
        <v>15145</v>
      </c>
      <c r="F8521" s="27" t="s">
        <v>16003</v>
      </c>
      <c r="G8521" s="27" t="s">
        <v>17</v>
      </c>
      <c r="H8521" s="27" t="s">
        <v>18</v>
      </c>
      <c r="I8521" s="27" t="s">
        <v>19</v>
      </c>
      <c r="J8521" s="27" t="s">
        <v>19</v>
      </c>
      <c r="K8521" s="27">
        <v>2</v>
      </c>
      <c r="L8521" s="27">
        <v>276</v>
      </c>
      <c r="M8521" s="27">
        <v>500</v>
      </c>
      <c r="N8521" s="27">
        <v>3.8</v>
      </c>
      <c r="O8521" s="27">
        <v>2016</v>
      </c>
      <c r="P8521" s="27">
        <v>10</v>
      </c>
      <c r="Q8521" s="27">
        <v>21</v>
      </c>
      <c r="R8521" s="28">
        <f>DATE('Raw Data'!$O8521,'Raw Data'!$P8521,'Raw Data'!$Q8521)</f>
        <v>42664</v>
      </c>
      <c r="S8521" s="27" t="str">
        <f>CONCATENATE(MID('Raw Data'!$H8521,FIND("(",'Raw Data'!$H8521)+1,FIND(")",'Raw Data'!$H8521)-FIND("(",'Raw Data'!$H8521)-1),"",'Raw Data'!$M8521)</f>
        <v>Rs.500</v>
      </c>
      <c r="T8521" s="27">
        <f t="shared" si="133"/>
        <v>1</v>
      </c>
      <c r="U8521" s="29">
        <f>'Raw Data'!$M8521*'Raw Data'!$T8521</f>
        <v>500</v>
      </c>
    </row>
    <row r="8522" spans="1:21" x14ac:dyDescent="0.3">
      <c r="A8522" s="20">
        <v>2500007</v>
      </c>
      <c r="B8522" s="27" t="s">
        <v>16004</v>
      </c>
      <c r="C8522" s="27">
        <v>1</v>
      </c>
      <c r="D8522" s="27" t="str">
        <f>VLOOKUP('Raw Data'!$C8522,'country description'!$A$2:$B$16,2,0)</f>
        <v>India</v>
      </c>
      <c r="E8522" s="27" t="s">
        <v>11092</v>
      </c>
      <c r="F8522" s="27" t="s">
        <v>16005</v>
      </c>
      <c r="G8522" s="27" t="s">
        <v>434</v>
      </c>
      <c r="H8522" s="27" t="s">
        <v>18</v>
      </c>
      <c r="I8522" s="27" t="s">
        <v>19</v>
      </c>
      <c r="J8522" s="27" t="s">
        <v>19</v>
      </c>
      <c r="K8522" s="27">
        <v>2</v>
      </c>
      <c r="L8522" s="27">
        <v>39</v>
      </c>
      <c r="M8522" s="27">
        <v>650</v>
      </c>
      <c r="N8522" s="27">
        <v>3.4</v>
      </c>
      <c r="O8522" s="27">
        <v>2014</v>
      </c>
      <c r="P8522" s="27">
        <v>10</v>
      </c>
      <c r="Q8522" s="27">
        <v>27</v>
      </c>
      <c r="R8522" s="28">
        <f>DATE('Raw Data'!$O8522,'Raw Data'!$P8522,'Raw Data'!$Q8522)</f>
        <v>41939</v>
      </c>
      <c r="S8522" s="27" t="str">
        <f>CONCATENATE(MID('Raw Data'!$H8522,FIND("(",'Raw Data'!$H8522)+1,FIND(")",'Raw Data'!$H8522)-FIND("(",'Raw Data'!$H8522)-1),"",'Raw Data'!$M8522)</f>
        <v>Rs.650</v>
      </c>
      <c r="T8522" s="27">
        <f t="shared" si="133"/>
        <v>1</v>
      </c>
      <c r="U8522" s="29">
        <f>'Raw Data'!$M8522*'Raw Data'!$T8522</f>
        <v>650</v>
      </c>
    </row>
    <row r="8523" spans="1:21" x14ac:dyDescent="0.3">
      <c r="A8523" s="20">
        <v>2900354</v>
      </c>
      <c r="B8523" s="27" t="s">
        <v>16006</v>
      </c>
      <c r="C8523" s="27">
        <v>1</v>
      </c>
      <c r="D8523" s="27" t="str">
        <f>VLOOKUP('Raw Data'!$C8523,'country description'!$A$2:$B$16,2,0)</f>
        <v>India</v>
      </c>
      <c r="E8523" s="27" t="s">
        <v>15067</v>
      </c>
      <c r="F8523" s="27" t="s">
        <v>16007</v>
      </c>
      <c r="G8523" s="27" t="s">
        <v>455</v>
      </c>
      <c r="H8523" s="27" t="s">
        <v>18</v>
      </c>
      <c r="I8523" s="27" t="s">
        <v>19</v>
      </c>
      <c r="J8523" s="27" t="s">
        <v>19</v>
      </c>
      <c r="K8523" s="27">
        <v>2</v>
      </c>
      <c r="L8523" s="27">
        <v>379</v>
      </c>
      <c r="M8523" s="27">
        <v>550</v>
      </c>
      <c r="N8523" s="27">
        <v>4.0999999999999996</v>
      </c>
      <c r="O8523" s="27">
        <v>2011</v>
      </c>
      <c r="P8523" s="27">
        <v>10</v>
      </c>
      <c r="Q8523" s="27">
        <v>27</v>
      </c>
      <c r="R8523" s="28">
        <f>DATE('Raw Data'!$O8523,'Raw Data'!$P8523,'Raw Data'!$Q8523)</f>
        <v>40843</v>
      </c>
      <c r="S8523" s="27" t="str">
        <f>CONCATENATE(MID('Raw Data'!$H8523,FIND("(",'Raw Data'!$H8523)+1,FIND(")",'Raw Data'!$H8523)-FIND("(",'Raw Data'!$H8523)-1),"",'Raw Data'!$M8523)</f>
        <v>Rs.550</v>
      </c>
      <c r="T8523" s="27">
        <f t="shared" si="133"/>
        <v>1</v>
      </c>
      <c r="U8523" s="29">
        <f>'Raw Data'!$M8523*'Raw Data'!$T8523</f>
        <v>550</v>
      </c>
    </row>
    <row r="8524" spans="1:21" x14ac:dyDescent="0.3">
      <c r="A8524" s="20">
        <v>2900044</v>
      </c>
      <c r="B8524" s="27" t="s">
        <v>16008</v>
      </c>
      <c r="C8524" s="27">
        <v>1</v>
      </c>
      <c r="D8524" s="27" t="str">
        <f>VLOOKUP('Raw Data'!$C8524,'country description'!$A$2:$B$16,2,0)</f>
        <v>India</v>
      </c>
      <c r="E8524" s="27" t="s">
        <v>15067</v>
      </c>
      <c r="F8524" s="27" t="s">
        <v>16009</v>
      </c>
      <c r="G8524" s="27" t="s">
        <v>16010</v>
      </c>
      <c r="H8524" s="27" t="s">
        <v>18</v>
      </c>
      <c r="I8524" s="27" t="s">
        <v>19</v>
      </c>
      <c r="J8524" s="27" t="s">
        <v>19</v>
      </c>
      <c r="K8524" s="27">
        <v>3</v>
      </c>
      <c r="L8524" s="27">
        <v>256</v>
      </c>
      <c r="M8524" s="27">
        <v>1400</v>
      </c>
      <c r="N8524" s="27">
        <v>4.0999999999999996</v>
      </c>
      <c r="O8524" s="27">
        <v>2010</v>
      </c>
      <c r="P8524" s="27">
        <v>10</v>
      </c>
      <c r="Q8524" s="27">
        <v>5</v>
      </c>
      <c r="R8524" s="28">
        <f>DATE('Raw Data'!$O8524,'Raw Data'!$P8524,'Raw Data'!$Q8524)</f>
        <v>40456</v>
      </c>
      <c r="S8524" s="27" t="str">
        <f>CONCATENATE(MID('Raw Data'!$H8524,FIND("(",'Raw Data'!$H8524)+1,FIND(")",'Raw Data'!$H8524)-FIND("(",'Raw Data'!$H8524)-1),"",'Raw Data'!$M8524)</f>
        <v>Rs.1400</v>
      </c>
      <c r="T8524" s="27">
        <f t="shared" si="133"/>
        <v>1</v>
      </c>
      <c r="U8524" s="29">
        <f>'Raw Data'!$M8524*'Raw Data'!$T8524</f>
        <v>1400</v>
      </c>
    </row>
    <row r="8525" spans="1:21" x14ac:dyDescent="0.3">
      <c r="A8525" s="20">
        <v>2900473</v>
      </c>
      <c r="B8525" s="27" t="s">
        <v>16011</v>
      </c>
      <c r="C8525" s="27">
        <v>1</v>
      </c>
      <c r="D8525" s="27" t="str">
        <f>VLOOKUP('Raw Data'!$C8525,'country description'!$A$2:$B$16,2,0)</f>
        <v>India</v>
      </c>
      <c r="E8525" s="27" t="s">
        <v>15067</v>
      </c>
      <c r="F8525" s="27" t="s">
        <v>16012</v>
      </c>
      <c r="G8525" s="27" t="s">
        <v>16013</v>
      </c>
      <c r="H8525" s="27" t="s">
        <v>18</v>
      </c>
      <c r="I8525" s="27" t="s">
        <v>19</v>
      </c>
      <c r="J8525" s="27" t="s">
        <v>19</v>
      </c>
      <c r="K8525" s="27">
        <v>1</v>
      </c>
      <c r="L8525" s="27">
        <v>338</v>
      </c>
      <c r="M8525" s="27">
        <v>450</v>
      </c>
      <c r="N8525" s="27">
        <v>3.7</v>
      </c>
      <c r="O8525" s="27">
        <v>2013</v>
      </c>
      <c r="P8525" s="27">
        <v>10</v>
      </c>
      <c r="Q8525" s="27">
        <v>12</v>
      </c>
      <c r="R8525" s="28">
        <f>DATE('Raw Data'!$O8525,'Raw Data'!$P8525,'Raw Data'!$Q8525)</f>
        <v>41559</v>
      </c>
      <c r="S8525" s="27" t="str">
        <f>CONCATENATE(MID('Raw Data'!$H8525,FIND("(",'Raw Data'!$H8525)+1,FIND(")",'Raw Data'!$H8525)-FIND("(",'Raw Data'!$H8525)-1),"",'Raw Data'!$M8525)</f>
        <v>Rs.450</v>
      </c>
      <c r="T8525" s="27">
        <f t="shared" si="133"/>
        <v>1</v>
      </c>
      <c r="U8525" s="29">
        <f>'Raw Data'!$M8525*'Raw Data'!$T8525</f>
        <v>450</v>
      </c>
    </row>
    <row r="8526" spans="1:21" x14ac:dyDescent="0.3">
      <c r="A8526" s="20">
        <v>3500017</v>
      </c>
      <c r="B8526" s="27" t="s">
        <v>16014</v>
      </c>
      <c r="C8526" s="27">
        <v>1</v>
      </c>
      <c r="D8526" s="27" t="str">
        <f>VLOOKUP('Raw Data'!$C8526,'country description'!$A$2:$B$16,2,0)</f>
        <v>India</v>
      </c>
      <c r="E8526" s="27" t="s">
        <v>2362</v>
      </c>
      <c r="F8526" s="27" t="s">
        <v>16015</v>
      </c>
      <c r="G8526" s="27" t="s">
        <v>16016</v>
      </c>
      <c r="H8526" s="27" t="s">
        <v>18</v>
      </c>
      <c r="I8526" s="27" t="s">
        <v>19</v>
      </c>
      <c r="J8526" s="27" t="s">
        <v>19</v>
      </c>
      <c r="K8526" s="27">
        <v>3</v>
      </c>
      <c r="L8526" s="27">
        <v>141</v>
      </c>
      <c r="M8526" s="27">
        <v>650</v>
      </c>
      <c r="N8526" s="27">
        <v>3.9</v>
      </c>
      <c r="O8526" s="27">
        <v>2016</v>
      </c>
      <c r="P8526" s="27">
        <v>10</v>
      </c>
      <c r="Q8526" s="27">
        <v>28</v>
      </c>
      <c r="R8526" s="28">
        <f>DATE('Raw Data'!$O8526,'Raw Data'!$P8526,'Raw Data'!$Q8526)</f>
        <v>42671</v>
      </c>
      <c r="S8526" s="27" t="str">
        <f>CONCATENATE(MID('Raw Data'!$H8526,FIND("(",'Raw Data'!$H8526)+1,FIND(")",'Raw Data'!$H8526)-FIND("(",'Raw Data'!$H8526)-1),"",'Raw Data'!$M8526)</f>
        <v>Rs.650</v>
      </c>
      <c r="T8526" s="27">
        <f t="shared" si="133"/>
        <v>1</v>
      </c>
      <c r="U8526" s="29">
        <f>'Raw Data'!$M8526*'Raw Data'!$T8526</f>
        <v>650</v>
      </c>
    </row>
    <row r="8527" spans="1:21" x14ac:dyDescent="0.3">
      <c r="A8527" s="20">
        <v>3500013</v>
      </c>
      <c r="B8527" s="27" t="s">
        <v>15886</v>
      </c>
      <c r="C8527" s="27">
        <v>1</v>
      </c>
      <c r="D8527" s="27" t="str">
        <f>VLOOKUP('Raw Data'!$C8527,'country description'!$A$2:$B$16,2,0)</f>
        <v>India</v>
      </c>
      <c r="E8527" s="27" t="s">
        <v>2362</v>
      </c>
      <c r="F8527" s="27" t="s">
        <v>16017</v>
      </c>
      <c r="G8527" s="27" t="s">
        <v>16018</v>
      </c>
      <c r="H8527" s="27" t="s">
        <v>18</v>
      </c>
      <c r="I8527" s="27" t="s">
        <v>19</v>
      </c>
      <c r="J8527" s="27" t="s">
        <v>19</v>
      </c>
      <c r="K8527" s="27">
        <v>3</v>
      </c>
      <c r="L8527" s="27">
        <v>101</v>
      </c>
      <c r="M8527" s="27">
        <v>600</v>
      </c>
      <c r="N8527" s="27">
        <v>3.9</v>
      </c>
      <c r="O8527" s="27">
        <v>2015</v>
      </c>
      <c r="P8527" s="27">
        <v>10</v>
      </c>
      <c r="Q8527" s="27">
        <v>6</v>
      </c>
      <c r="R8527" s="28">
        <f>DATE('Raw Data'!$O8527,'Raw Data'!$P8527,'Raw Data'!$Q8527)</f>
        <v>42283</v>
      </c>
      <c r="S8527" s="27" t="str">
        <f>CONCATENATE(MID('Raw Data'!$H8527,FIND("(",'Raw Data'!$H8527)+1,FIND(")",'Raw Data'!$H8527)-FIND("(",'Raw Data'!$H8527)-1),"",'Raw Data'!$M8527)</f>
        <v>Rs.600</v>
      </c>
      <c r="T8527" s="27">
        <f t="shared" si="133"/>
        <v>1</v>
      </c>
      <c r="U8527" s="29">
        <f>'Raw Data'!$M8527*'Raw Data'!$T8527</f>
        <v>600</v>
      </c>
    </row>
    <row r="8528" spans="1:21" x14ac:dyDescent="0.3">
      <c r="A8528" s="20">
        <v>130008</v>
      </c>
      <c r="B8528" s="27" t="s">
        <v>16019</v>
      </c>
      <c r="C8528" s="27">
        <v>1</v>
      </c>
      <c r="D8528" s="27" t="str">
        <f>VLOOKUP('Raw Data'!$C8528,'country description'!$A$2:$B$16,2,0)</f>
        <v>India</v>
      </c>
      <c r="E8528" s="27" t="s">
        <v>2365</v>
      </c>
      <c r="F8528" s="27" t="s">
        <v>16020</v>
      </c>
      <c r="G8528" s="27" t="s">
        <v>16021</v>
      </c>
      <c r="H8528" s="27" t="s">
        <v>18</v>
      </c>
      <c r="I8528" s="27" t="s">
        <v>19</v>
      </c>
      <c r="J8528" s="27" t="s">
        <v>19</v>
      </c>
      <c r="K8528" s="27">
        <v>3</v>
      </c>
      <c r="L8528" s="27">
        <v>601</v>
      </c>
      <c r="M8528" s="27">
        <v>700</v>
      </c>
      <c r="N8528" s="27">
        <v>3.8</v>
      </c>
      <c r="O8528" s="27">
        <v>2011</v>
      </c>
      <c r="P8528" s="27">
        <v>10</v>
      </c>
      <c r="Q8528" s="27">
        <v>10</v>
      </c>
      <c r="R8528" s="28">
        <f>DATE('Raw Data'!$O8528,'Raw Data'!$P8528,'Raw Data'!$Q8528)</f>
        <v>40826</v>
      </c>
      <c r="S8528" s="27" t="str">
        <f>CONCATENATE(MID('Raw Data'!$H8528,FIND("(",'Raw Data'!$H8528)+1,FIND(")",'Raw Data'!$H8528)-FIND("(",'Raw Data'!$H8528)-1),"",'Raw Data'!$M8528)</f>
        <v>Rs.700</v>
      </c>
      <c r="T8528" s="27">
        <f t="shared" si="133"/>
        <v>1</v>
      </c>
      <c r="U8528" s="29">
        <f>'Raw Data'!$M8528*'Raw Data'!$T8528</f>
        <v>700</v>
      </c>
    </row>
    <row r="8529" spans="1:21" x14ac:dyDescent="0.3">
      <c r="A8529" s="20">
        <v>94286</v>
      </c>
      <c r="B8529" s="27" t="s">
        <v>15060</v>
      </c>
      <c r="C8529" s="27">
        <v>1</v>
      </c>
      <c r="D8529" s="27" t="str">
        <f>VLOOKUP('Raw Data'!$C8529,'country description'!$A$2:$B$16,2,0)</f>
        <v>India</v>
      </c>
      <c r="E8529" s="27" t="s">
        <v>14764</v>
      </c>
      <c r="F8529" s="27" t="s">
        <v>16022</v>
      </c>
      <c r="G8529" s="27" t="s">
        <v>15062</v>
      </c>
      <c r="H8529" s="27" t="s">
        <v>18</v>
      </c>
      <c r="I8529" s="27" t="s">
        <v>19</v>
      </c>
      <c r="J8529" s="27" t="s">
        <v>19</v>
      </c>
      <c r="K8529" s="27">
        <v>3</v>
      </c>
      <c r="L8529" s="27">
        <v>5434</v>
      </c>
      <c r="M8529" s="27">
        <v>1500</v>
      </c>
      <c r="N8529" s="27">
        <v>4.9000000000000004</v>
      </c>
      <c r="O8529" s="27">
        <v>2017</v>
      </c>
      <c r="P8529" s="27">
        <v>10</v>
      </c>
      <c r="Q8529" s="27">
        <v>14</v>
      </c>
      <c r="R8529" s="28">
        <f>DATE('Raw Data'!$O8529,'Raw Data'!$P8529,'Raw Data'!$Q8529)</f>
        <v>43022</v>
      </c>
      <c r="S8529" s="27" t="str">
        <f>CONCATENATE(MID('Raw Data'!$H8529,FIND("(",'Raw Data'!$H8529)+1,FIND(")",'Raw Data'!$H8529)-FIND("(",'Raw Data'!$H8529)-1),"",'Raw Data'!$M8529)</f>
        <v>Rs.1500</v>
      </c>
      <c r="T8529" s="27">
        <f t="shared" si="133"/>
        <v>1</v>
      </c>
      <c r="U8529" s="29">
        <f>'Raw Data'!$M8529*'Raw Data'!$T8529</f>
        <v>1500</v>
      </c>
    </row>
    <row r="8530" spans="1:21" x14ac:dyDescent="0.3">
      <c r="A8530" s="20">
        <v>18254231</v>
      </c>
      <c r="B8530" s="27" t="s">
        <v>16023</v>
      </c>
      <c r="C8530" s="27">
        <v>1</v>
      </c>
      <c r="D8530" s="27" t="str">
        <f>VLOOKUP('Raw Data'!$C8530,'country description'!$A$2:$B$16,2,0)</f>
        <v>India</v>
      </c>
      <c r="E8530" s="27" t="s">
        <v>10240</v>
      </c>
      <c r="F8530" s="27" t="s">
        <v>16024</v>
      </c>
      <c r="G8530" s="27" t="s">
        <v>498</v>
      </c>
      <c r="H8530" s="27" t="s">
        <v>18</v>
      </c>
      <c r="I8530" s="27" t="s">
        <v>19</v>
      </c>
      <c r="J8530" s="27" t="s">
        <v>19</v>
      </c>
      <c r="K8530" s="27">
        <v>1</v>
      </c>
      <c r="L8530" s="27">
        <v>152</v>
      </c>
      <c r="M8530" s="27">
        <v>250</v>
      </c>
      <c r="N8530" s="27">
        <v>4.0999999999999996</v>
      </c>
      <c r="O8530" s="27">
        <v>2013</v>
      </c>
      <c r="P8530" s="27">
        <v>10</v>
      </c>
      <c r="Q8530" s="27">
        <v>19</v>
      </c>
      <c r="R8530" s="28">
        <f>DATE('Raw Data'!$O8530,'Raw Data'!$P8530,'Raw Data'!$Q8530)</f>
        <v>41566</v>
      </c>
      <c r="S8530" s="27" t="str">
        <f>CONCATENATE(MID('Raw Data'!$H8530,FIND("(",'Raw Data'!$H8530)+1,FIND(")",'Raw Data'!$H8530)-FIND("(",'Raw Data'!$H8530)-1),"",'Raw Data'!$M8530)</f>
        <v>Rs.250</v>
      </c>
      <c r="T8530" s="27">
        <f t="shared" si="133"/>
        <v>1</v>
      </c>
      <c r="U8530" s="29">
        <f>'Raw Data'!$M8530*'Raw Data'!$T8530</f>
        <v>250</v>
      </c>
    </row>
    <row r="8531" spans="1:21" x14ac:dyDescent="0.3">
      <c r="A8531" s="20">
        <v>1400460</v>
      </c>
      <c r="B8531" s="27" t="s">
        <v>16025</v>
      </c>
      <c r="C8531" s="27">
        <v>1</v>
      </c>
      <c r="D8531" s="27" t="str">
        <f>VLOOKUP('Raw Data'!$C8531,'country description'!$A$2:$B$16,2,0)</f>
        <v>India</v>
      </c>
      <c r="E8531" s="27" t="s">
        <v>10240</v>
      </c>
      <c r="F8531" s="27" t="s">
        <v>16026</v>
      </c>
      <c r="G8531" s="27" t="s">
        <v>16027</v>
      </c>
      <c r="H8531" s="27" t="s">
        <v>18</v>
      </c>
      <c r="I8531" s="27" t="s">
        <v>19</v>
      </c>
      <c r="J8531" s="27" t="s">
        <v>19</v>
      </c>
      <c r="K8531" s="27">
        <v>3</v>
      </c>
      <c r="L8531" s="27">
        <v>214</v>
      </c>
      <c r="M8531" s="27">
        <v>800</v>
      </c>
      <c r="N8531" s="27">
        <v>3.8</v>
      </c>
      <c r="O8531" s="27">
        <v>2016</v>
      </c>
      <c r="P8531" s="27">
        <v>10</v>
      </c>
      <c r="Q8531" s="27">
        <v>6</v>
      </c>
      <c r="R8531" s="28">
        <f>DATE('Raw Data'!$O8531,'Raw Data'!$P8531,'Raw Data'!$Q8531)</f>
        <v>42649</v>
      </c>
      <c r="S8531" s="27" t="str">
        <f>CONCATENATE(MID('Raw Data'!$H8531,FIND("(",'Raw Data'!$H8531)+1,FIND(")",'Raw Data'!$H8531)-FIND("(",'Raw Data'!$H8531)-1),"",'Raw Data'!$M8531)</f>
        <v>Rs.800</v>
      </c>
      <c r="T8531" s="27">
        <f t="shared" si="133"/>
        <v>1</v>
      </c>
      <c r="U8531" s="29">
        <f>'Raw Data'!$M8531*'Raw Data'!$T8531</f>
        <v>800</v>
      </c>
    </row>
    <row r="8532" spans="1:21" x14ac:dyDescent="0.3">
      <c r="A8532" s="20">
        <v>1400555</v>
      </c>
      <c r="B8532" s="27" t="s">
        <v>16028</v>
      </c>
      <c r="C8532" s="27">
        <v>1</v>
      </c>
      <c r="D8532" s="27" t="str">
        <f>VLOOKUP('Raw Data'!$C8532,'country description'!$A$2:$B$16,2,0)</f>
        <v>India</v>
      </c>
      <c r="E8532" s="27" t="s">
        <v>10240</v>
      </c>
      <c r="F8532" s="27" t="s">
        <v>16029</v>
      </c>
      <c r="G8532" s="27" t="s">
        <v>16030</v>
      </c>
      <c r="H8532" s="27" t="s">
        <v>18</v>
      </c>
      <c r="I8532" s="27" t="s">
        <v>19</v>
      </c>
      <c r="J8532" s="27" t="s">
        <v>19</v>
      </c>
      <c r="K8532" s="27">
        <v>2</v>
      </c>
      <c r="L8532" s="27">
        <v>502</v>
      </c>
      <c r="M8532" s="27">
        <v>700</v>
      </c>
      <c r="N8532" s="27">
        <v>3.9</v>
      </c>
      <c r="O8532" s="27">
        <v>2014</v>
      </c>
      <c r="P8532" s="27">
        <v>10</v>
      </c>
      <c r="Q8532" s="27">
        <v>10</v>
      </c>
      <c r="R8532" s="28">
        <f>DATE('Raw Data'!$O8532,'Raw Data'!$P8532,'Raw Data'!$Q8532)</f>
        <v>41922</v>
      </c>
      <c r="S8532" s="27" t="str">
        <f>CONCATENATE(MID('Raw Data'!$H8532,FIND("(",'Raw Data'!$H8532)+1,FIND(")",'Raw Data'!$H8532)-FIND("(",'Raw Data'!$H8532)-1),"",'Raw Data'!$M8532)</f>
        <v>Rs.700</v>
      </c>
      <c r="T8532" s="27">
        <f t="shared" si="133"/>
        <v>1</v>
      </c>
      <c r="U8532" s="29">
        <f>'Raw Data'!$M8532*'Raw Data'!$T8532</f>
        <v>700</v>
      </c>
    </row>
    <row r="8533" spans="1:21" x14ac:dyDescent="0.3">
      <c r="A8533" s="20">
        <v>2300497</v>
      </c>
      <c r="B8533" s="27" t="s">
        <v>16031</v>
      </c>
      <c r="C8533" s="27">
        <v>1</v>
      </c>
      <c r="D8533" s="27" t="str">
        <f>VLOOKUP('Raw Data'!$C8533,'country description'!$A$2:$B$16,2,0)</f>
        <v>India</v>
      </c>
      <c r="E8533" s="27" t="s">
        <v>10201</v>
      </c>
      <c r="F8533" s="27" t="s">
        <v>16032</v>
      </c>
      <c r="G8533" s="27" t="s">
        <v>16033</v>
      </c>
      <c r="H8533" s="27" t="s">
        <v>18</v>
      </c>
      <c r="I8533" s="27" t="s">
        <v>19</v>
      </c>
      <c r="J8533" s="27" t="s">
        <v>19</v>
      </c>
      <c r="K8533" s="27">
        <v>1</v>
      </c>
      <c r="L8533" s="27">
        <v>34</v>
      </c>
      <c r="M8533" s="27">
        <v>0</v>
      </c>
      <c r="N8533" s="27">
        <v>3.6</v>
      </c>
      <c r="O8533" s="27">
        <v>2012</v>
      </c>
      <c r="P8533" s="27">
        <v>10</v>
      </c>
      <c r="Q8533" s="27">
        <v>27</v>
      </c>
      <c r="R8533" s="28">
        <f>DATE('Raw Data'!$O8533,'Raw Data'!$P8533,'Raw Data'!$Q8533)</f>
        <v>41209</v>
      </c>
      <c r="S8533" s="27" t="str">
        <f>CONCATENATE(MID('Raw Data'!$H8533,FIND("(",'Raw Data'!$H8533)+1,FIND(")",'Raw Data'!$H8533)-FIND("(",'Raw Data'!$H8533)-1),"",'Raw Data'!$M8533)</f>
        <v>Rs.0</v>
      </c>
      <c r="T8533" s="27">
        <f t="shared" si="133"/>
        <v>1</v>
      </c>
      <c r="U8533" s="29">
        <f>'Raw Data'!$M8533*'Raw Data'!$T8533</f>
        <v>0</v>
      </c>
    </row>
    <row r="8534" spans="1:21" x14ac:dyDescent="0.3">
      <c r="A8534" s="20">
        <v>2300018</v>
      </c>
      <c r="B8534" s="27" t="s">
        <v>4813</v>
      </c>
      <c r="C8534" s="27">
        <v>1</v>
      </c>
      <c r="D8534" s="27" t="str">
        <f>VLOOKUP('Raw Data'!$C8534,'country description'!$A$2:$B$16,2,0)</f>
        <v>India</v>
      </c>
      <c r="E8534" s="27" t="s">
        <v>10201</v>
      </c>
      <c r="F8534" s="27" t="s">
        <v>16034</v>
      </c>
      <c r="G8534" s="27" t="s">
        <v>610</v>
      </c>
      <c r="H8534" s="27" t="s">
        <v>18</v>
      </c>
      <c r="I8534" s="27" t="s">
        <v>19</v>
      </c>
      <c r="J8534" s="27" t="s">
        <v>19</v>
      </c>
      <c r="K8534" s="27">
        <v>3</v>
      </c>
      <c r="L8534" s="27">
        <v>158</v>
      </c>
      <c r="M8534" s="27">
        <v>1000</v>
      </c>
      <c r="N8534" s="27">
        <v>4.0999999999999996</v>
      </c>
      <c r="O8534" s="27">
        <v>2011</v>
      </c>
      <c r="P8534" s="27">
        <v>10</v>
      </c>
      <c r="Q8534" s="27">
        <v>15</v>
      </c>
      <c r="R8534" s="28">
        <f>DATE('Raw Data'!$O8534,'Raw Data'!$P8534,'Raw Data'!$Q8534)</f>
        <v>40831</v>
      </c>
      <c r="S8534" s="27" t="str">
        <f>CONCATENATE(MID('Raw Data'!$H8534,FIND("(",'Raw Data'!$H8534)+1,FIND(")",'Raw Data'!$H8534)-FIND("(",'Raw Data'!$H8534)-1),"",'Raw Data'!$M8534)</f>
        <v>Rs.1000</v>
      </c>
      <c r="T8534" s="27">
        <f t="shared" si="133"/>
        <v>1</v>
      </c>
      <c r="U8534" s="29">
        <f>'Raw Data'!$M8534*'Raw Data'!$T8534</f>
        <v>1000</v>
      </c>
    </row>
    <row r="8535" spans="1:21" x14ac:dyDescent="0.3">
      <c r="A8535" s="20">
        <v>95256</v>
      </c>
      <c r="B8535" s="27" t="s">
        <v>16035</v>
      </c>
      <c r="C8535" s="27">
        <v>1</v>
      </c>
      <c r="D8535" s="27" t="str">
        <f>VLOOKUP('Raw Data'!$C8535,'country description'!$A$2:$B$16,2,0)</f>
        <v>India</v>
      </c>
      <c r="E8535" s="27" t="s">
        <v>14954</v>
      </c>
      <c r="F8535" s="27" t="s">
        <v>16036</v>
      </c>
      <c r="G8535" s="27" t="s">
        <v>1779</v>
      </c>
      <c r="H8535" s="27" t="s">
        <v>18</v>
      </c>
      <c r="I8535" s="27" t="s">
        <v>19</v>
      </c>
      <c r="J8535" s="27" t="s">
        <v>19</v>
      </c>
      <c r="K8535" s="27">
        <v>2</v>
      </c>
      <c r="L8535" s="27">
        <v>659</v>
      </c>
      <c r="M8535" s="27">
        <v>600</v>
      </c>
      <c r="N8535" s="27">
        <v>4.2</v>
      </c>
      <c r="O8535" s="27">
        <v>2011</v>
      </c>
      <c r="P8535" s="27">
        <v>10</v>
      </c>
      <c r="Q8535" s="27">
        <v>28</v>
      </c>
      <c r="R8535" s="28">
        <f>DATE('Raw Data'!$O8535,'Raw Data'!$P8535,'Raw Data'!$Q8535)</f>
        <v>40844</v>
      </c>
      <c r="S8535" s="27" t="str">
        <f>CONCATENATE(MID('Raw Data'!$H8535,FIND("(",'Raw Data'!$H8535)+1,FIND(")",'Raw Data'!$H8535)-FIND("(",'Raw Data'!$H8535)-1),"",'Raw Data'!$M8535)</f>
        <v>Rs.600</v>
      </c>
      <c r="T8535" s="27">
        <f t="shared" si="133"/>
        <v>1</v>
      </c>
      <c r="U8535" s="29">
        <f>'Raw Data'!$M8535*'Raw Data'!$T8535</f>
        <v>600</v>
      </c>
    </row>
    <row r="8536" spans="1:21" x14ac:dyDescent="0.3">
      <c r="A8536" s="20">
        <v>901035</v>
      </c>
      <c r="B8536" s="27" t="s">
        <v>16037</v>
      </c>
      <c r="C8536" s="27">
        <v>1</v>
      </c>
      <c r="D8536" s="27" t="str">
        <f>VLOOKUP('Raw Data'!$C8536,'country description'!$A$2:$B$16,2,0)</f>
        <v>India</v>
      </c>
      <c r="E8536" s="27" t="s">
        <v>14954</v>
      </c>
      <c r="F8536" s="27" t="s">
        <v>16038</v>
      </c>
      <c r="G8536" s="27" t="s">
        <v>16039</v>
      </c>
      <c r="H8536" s="27" t="s">
        <v>18</v>
      </c>
      <c r="I8536" s="27" t="s">
        <v>19</v>
      </c>
      <c r="J8536" s="27" t="s">
        <v>19</v>
      </c>
      <c r="K8536" s="27">
        <v>2</v>
      </c>
      <c r="L8536" s="27">
        <v>105</v>
      </c>
      <c r="M8536" s="27">
        <v>550</v>
      </c>
      <c r="N8536" s="27">
        <v>3.7</v>
      </c>
      <c r="O8536" s="27">
        <v>2018</v>
      </c>
      <c r="P8536" s="27">
        <v>10</v>
      </c>
      <c r="Q8536" s="27">
        <v>1</v>
      </c>
      <c r="R8536" s="28">
        <f>DATE('Raw Data'!$O8536,'Raw Data'!$P8536,'Raw Data'!$Q8536)</f>
        <v>43374</v>
      </c>
      <c r="S8536" s="27" t="str">
        <f>CONCATENATE(MID('Raw Data'!$H8536,FIND("(",'Raw Data'!$H8536)+1,FIND(")",'Raw Data'!$H8536)-FIND("(",'Raw Data'!$H8536)-1),"",'Raw Data'!$M8536)</f>
        <v>Rs.550</v>
      </c>
      <c r="T8536" s="27">
        <f t="shared" si="133"/>
        <v>1</v>
      </c>
      <c r="U8536" s="29">
        <f>'Raw Data'!$M8536*'Raw Data'!$T8536</f>
        <v>550</v>
      </c>
    </row>
    <row r="8537" spans="1:21" x14ac:dyDescent="0.3">
      <c r="A8537" s="20">
        <v>800891</v>
      </c>
      <c r="B8537" s="27" t="s">
        <v>16040</v>
      </c>
      <c r="C8537" s="27">
        <v>1</v>
      </c>
      <c r="D8537" s="27" t="str">
        <f>VLOOKUP('Raw Data'!$C8537,'country description'!$A$2:$B$16,2,0)</f>
        <v>India</v>
      </c>
      <c r="E8537" s="27" t="s">
        <v>10868</v>
      </c>
      <c r="F8537" s="27" t="s">
        <v>16041</v>
      </c>
      <c r="G8537" s="27" t="s">
        <v>427</v>
      </c>
      <c r="H8537" s="27" t="s">
        <v>18</v>
      </c>
      <c r="I8537" s="27" t="s">
        <v>19</v>
      </c>
      <c r="J8537" s="27" t="s">
        <v>19</v>
      </c>
      <c r="K8537" s="27">
        <v>2</v>
      </c>
      <c r="L8537" s="27">
        <v>288</v>
      </c>
      <c r="M8537" s="27">
        <v>400</v>
      </c>
      <c r="N8537" s="27">
        <v>4.0999999999999996</v>
      </c>
      <c r="O8537" s="27">
        <v>2018</v>
      </c>
      <c r="P8537" s="27">
        <v>10</v>
      </c>
      <c r="Q8537" s="27">
        <v>9</v>
      </c>
      <c r="R8537" s="28">
        <f>DATE('Raw Data'!$O8537,'Raw Data'!$P8537,'Raw Data'!$Q8537)</f>
        <v>43382</v>
      </c>
      <c r="S8537" s="27" t="str">
        <f>CONCATENATE(MID('Raw Data'!$H8537,FIND("(",'Raw Data'!$H8537)+1,FIND(")",'Raw Data'!$H8537)-FIND("(",'Raw Data'!$H8537)-1),"",'Raw Data'!$M8537)</f>
        <v>Rs.400</v>
      </c>
      <c r="T8537" s="27">
        <f t="shared" si="133"/>
        <v>1</v>
      </c>
      <c r="U8537" s="29">
        <f>'Raw Data'!$M8537*'Raw Data'!$T8537</f>
        <v>400</v>
      </c>
    </row>
    <row r="8538" spans="1:21" x14ac:dyDescent="0.3">
      <c r="A8538" s="20">
        <v>17977751</v>
      </c>
      <c r="B8538" s="27" t="s">
        <v>16042</v>
      </c>
      <c r="C8538" s="27">
        <v>1</v>
      </c>
      <c r="D8538" s="27" t="str">
        <f>VLOOKUP('Raw Data'!$C8538,'country description'!$A$2:$B$16,2,0)</f>
        <v>India</v>
      </c>
      <c r="E8538" s="27" t="s">
        <v>14</v>
      </c>
      <c r="F8538" s="27" t="s">
        <v>16043</v>
      </c>
      <c r="G8538" s="27" t="s">
        <v>2872</v>
      </c>
      <c r="H8538" s="27" t="s">
        <v>18</v>
      </c>
      <c r="I8538" s="27" t="s">
        <v>24</v>
      </c>
      <c r="J8538" s="27" t="s">
        <v>19</v>
      </c>
      <c r="K8538" s="27">
        <v>4</v>
      </c>
      <c r="L8538" s="27">
        <v>218</v>
      </c>
      <c r="M8538" s="27">
        <v>2200</v>
      </c>
      <c r="N8538" s="27">
        <v>3.5</v>
      </c>
      <c r="O8538" s="27">
        <v>2017</v>
      </c>
      <c r="P8538" s="27">
        <v>3</v>
      </c>
      <c r="Q8538" s="27">
        <v>28</v>
      </c>
      <c r="R8538" s="28">
        <f>DATE('Raw Data'!$O8538,'Raw Data'!$P8538,'Raw Data'!$Q8538)</f>
        <v>42822</v>
      </c>
      <c r="S8538" s="27" t="str">
        <f>CONCATENATE(MID('Raw Data'!$H8538,FIND("(",'Raw Data'!$H8538)+1,FIND(")",'Raw Data'!$H8538)-FIND("(",'Raw Data'!$H8538)-1),"",'Raw Data'!$M8538)</f>
        <v>Rs.2200</v>
      </c>
      <c r="T8538" s="27">
        <f t="shared" si="133"/>
        <v>1</v>
      </c>
      <c r="U8538" s="29">
        <f>'Raw Data'!$M8538*'Raw Data'!$T8538</f>
        <v>2200</v>
      </c>
    </row>
    <row r="8539" spans="1:21" x14ac:dyDescent="0.3">
      <c r="A8539" s="20">
        <v>15292</v>
      </c>
      <c r="B8539" s="27" t="s">
        <v>16044</v>
      </c>
      <c r="C8539" s="27">
        <v>1</v>
      </c>
      <c r="D8539" s="27" t="str">
        <f>VLOOKUP('Raw Data'!$C8539,'country description'!$A$2:$B$16,2,0)</f>
        <v>India</v>
      </c>
      <c r="E8539" s="27" t="s">
        <v>15187</v>
      </c>
      <c r="F8539" s="27" t="s">
        <v>16045</v>
      </c>
      <c r="G8539" s="27" t="s">
        <v>16046</v>
      </c>
      <c r="H8539" s="27" t="s">
        <v>18</v>
      </c>
      <c r="I8539" s="27" t="s">
        <v>19</v>
      </c>
      <c r="J8539" s="27" t="s">
        <v>19</v>
      </c>
      <c r="K8539" s="27">
        <v>3</v>
      </c>
      <c r="L8539" s="27">
        <v>217</v>
      </c>
      <c r="M8539" s="27">
        <v>1400</v>
      </c>
      <c r="N8539" s="27">
        <v>4.2</v>
      </c>
      <c r="O8539" s="27">
        <v>2012</v>
      </c>
      <c r="P8539" s="27">
        <v>10</v>
      </c>
      <c r="Q8539" s="27">
        <v>3</v>
      </c>
      <c r="R8539" s="28">
        <f>DATE('Raw Data'!$O8539,'Raw Data'!$P8539,'Raw Data'!$Q8539)</f>
        <v>41185</v>
      </c>
      <c r="S8539" s="27" t="str">
        <f>CONCATENATE(MID('Raw Data'!$H8539,FIND("(",'Raw Data'!$H8539)+1,FIND(")",'Raw Data'!$H8539)-FIND("(",'Raw Data'!$H8539)-1),"",'Raw Data'!$M8539)</f>
        <v>Rs.1400</v>
      </c>
      <c r="T8539" s="27">
        <f t="shared" si="133"/>
        <v>1</v>
      </c>
      <c r="U8539" s="29">
        <f>'Raw Data'!$M8539*'Raw Data'!$T8539</f>
        <v>1400</v>
      </c>
    </row>
    <row r="8540" spans="1:21" x14ac:dyDescent="0.3">
      <c r="A8540" s="20">
        <v>18434414</v>
      </c>
      <c r="B8540" s="27" t="s">
        <v>16047</v>
      </c>
      <c r="C8540" s="27">
        <v>1</v>
      </c>
      <c r="D8540" s="27" t="str">
        <f>VLOOKUP('Raw Data'!$C8540,'country description'!$A$2:$B$16,2,0)</f>
        <v>India</v>
      </c>
      <c r="E8540" s="27" t="s">
        <v>14</v>
      </c>
      <c r="F8540" s="27" t="s">
        <v>16048</v>
      </c>
      <c r="G8540" s="27" t="s">
        <v>3116</v>
      </c>
      <c r="H8540" s="27" t="s">
        <v>18</v>
      </c>
      <c r="I8540" s="27" t="s">
        <v>24</v>
      </c>
      <c r="J8540" s="27" t="s">
        <v>19</v>
      </c>
      <c r="K8540" s="27">
        <v>4</v>
      </c>
      <c r="L8540" s="27">
        <v>27</v>
      </c>
      <c r="M8540" s="27">
        <v>2200</v>
      </c>
      <c r="N8540" s="27">
        <v>3.6</v>
      </c>
      <c r="O8540" s="27">
        <v>2016</v>
      </c>
      <c r="P8540" s="27">
        <v>2</v>
      </c>
      <c r="Q8540" s="27">
        <v>18</v>
      </c>
      <c r="R8540" s="28">
        <f>DATE('Raw Data'!$O8540,'Raw Data'!$P8540,'Raw Data'!$Q8540)</f>
        <v>42418</v>
      </c>
      <c r="S8540" s="27" t="str">
        <f>CONCATENATE(MID('Raw Data'!$H8540,FIND("(",'Raw Data'!$H8540)+1,FIND(")",'Raw Data'!$H8540)-FIND("(",'Raw Data'!$H8540)-1),"",'Raw Data'!$M8540)</f>
        <v>Rs.2200</v>
      </c>
      <c r="T8540" s="27">
        <f t="shared" si="133"/>
        <v>1</v>
      </c>
      <c r="U8540" s="29">
        <f>'Raw Data'!$M8540*'Raw Data'!$T8540</f>
        <v>2200</v>
      </c>
    </row>
    <row r="8541" spans="1:21" x14ac:dyDescent="0.3">
      <c r="A8541" s="20">
        <v>15008</v>
      </c>
      <c r="B8541" s="27" t="s">
        <v>16049</v>
      </c>
      <c r="C8541" s="27">
        <v>1</v>
      </c>
      <c r="D8541" s="27" t="str">
        <f>VLOOKUP('Raw Data'!$C8541,'country description'!$A$2:$B$16,2,0)</f>
        <v>India</v>
      </c>
      <c r="E8541" s="27" t="s">
        <v>15187</v>
      </c>
      <c r="F8541" s="27" t="s">
        <v>16050</v>
      </c>
      <c r="G8541" s="27" t="s">
        <v>16051</v>
      </c>
      <c r="H8541" s="27" t="s">
        <v>18</v>
      </c>
      <c r="I8541" s="27" t="s">
        <v>19</v>
      </c>
      <c r="J8541" s="27" t="s">
        <v>19</v>
      </c>
      <c r="K8541" s="27">
        <v>2</v>
      </c>
      <c r="L8541" s="27">
        <v>261</v>
      </c>
      <c r="M8541" s="27">
        <v>800</v>
      </c>
      <c r="N8541" s="27">
        <v>4.2</v>
      </c>
      <c r="O8541" s="27">
        <v>2011</v>
      </c>
      <c r="P8541" s="27">
        <v>10</v>
      </c>
      <c r="Q8541" s="27">
        <v>19</v>
      </c>
      <c r="R8541" s="28">
        <f>DATE('Raw Data'!$O8541,'Raw Data'!$P8541,'Raw Data'!$Q8541)</f>
        <v>40835</v>
      </c>
      <c r="S8541" s="27" t="str">
        <f>CONCATENATE(MID('Raw Data'!$H8541,FIND("(",'Raw Data'!$H8541)+1,FIND(")",'Raw Data'!$H8541)-FIND("(",'Raw Data'!$H8541)-1),"",'Raw Data'!$M8541)</f>
        <v>Rs.800</v>
      </c>
      <c r="T8541" s="27">
        <f t="shared" si="133"/>
        <v>1</v>
      </c>
      <c r="U8541" s="29">
        <f>'Raw Data'!$M8541*'Raw Data'!$T8541</f>
        <v>800</v>
      </c>
    </row>
    <row r="8542" spans="1:21" x14ac:dyDescent="0.3">
      <c r="A8542" s="20">
        <v>15853</v>
      </c>
      <c r="B8542" s="27" t="s">
        <v>3447</v>
      </c>
      <c r="C8542" s="27">
        <v>1</v>
      </c>
      <c r="D8542" s="27" t="str">
        <f>VLOOKUP('Raw Data'!$C8542,'country description'!$A$2:$B$16,2,0)</f>
        <v>India</v>
      </c>
      <c r="E8542" s="27" t="s">
        <v>15187</v>
      </c>
      <c r="F8542" s="27" t="s">
        <v>16052</v>
      </c>
      <c r="G8542" s="27" t="s">
        <v>504</v>
      </c>
      <c r="H8542" s="27" t="s">
        <v>18</v>
      </c>
      <c r="I8542" s="27" t="s">
        <v>19</v>
      </c>
      <c r="J8542" s="27" t="s">
        <v>19</v>
      </c>
      <c r="K8542" s="27">
        <v>3</v>
      </c>
      <c r="L8542" s="27">
        <v>80</v>
      </c>
      <c r="M8542" s="27">
        <v>1400</v>
      </c>
      <c r="N8542" s="27">
        <v>3.9</v>
      </c>
      <c r="O8542" s="27">
        <v>2012</v>
      </c>
      <c r="P8542" s="27">
        <v>10</v>
      </c>
      <c r="Q8542" s="27">
        <v>25</v>
      </c>
      <c r="R8542" s="28">
        <f>DATE('Raw Data'!$O8542,'Raw Data'!$P8542,'Raw Data'!$Q8542)</f>
        <v>41207</v>
      </c>
      <c r="S8542" s="27" t="str">
        <f>CONCATENATE(MID('Raw Data'!$H8542,FIND("(",'Raw Data'!$H8542)+1,FIND(")",'Raw Data'!$H8542)-FIND("(",'Raw Data'!$H8542)-1),"",'Raw Data'!$M8542)</f>
        <v>Rs.1400</v>
      </c>
      <c r="T8542" s="27">
        <f t="shared" si="133"/>
        <v>1</v>
      </c>
      <c r="U8542" s="29">
        <f>'Raw Data'!$M8542*'Raw Data'!$T8542</f>
        <v>1400</v>
      </c>
    </row>
    <row r="8543" spans="1:21" x14ac:dyDescent="0.3">
      <c r="A8543" s="20">
        <v>3298</v>
      </c>
      <c r="B8543" s="27" t="s">
        <v>16053</v>
      </c>
      <c r="C8543" s="27">
        <v>1</v>
      </c>
      <c r="D8543" s="27" t="str">
        <f>VLOOKUP('Raw Data'!$C8543,'country description'!$A$2:$B$16,2,0)</f>
        <v>India</v>
      </c>
      <c r="E8543" s="27" t="s">
        <v>14</v>
      </c>
      <c r="F8543" s="27" t="s">
        <v>2808</v>
      </c>
      <c r="G8543" s="27" t="s">
        <v>475</v>
      </c>
      <c r="H8543" s="27" t="s">
        <v>18</v>
      </c>
      <c r="I8543" s="27" t="s">
        <v>24</v>
      </c>
      <c r="J8543" s="27" t="s">
        <v>19</v>
      </c>
      <c r="K8543" s="27">
        <v>4</v>
      </c>
      <c r="L8543" s="27">
        <v>28</v>
      </c>
      <c r="M8543" s="27">
        <v>2200</v>
      </c>
      <c r="N8543" s="27">
        <v>3.2</v>
      </c>
      <c r="O8543" s="27">
        <v>2013</v>
      </c>
      <c r="P8543" s="27">
        <v>2</v>
      </c>
      <c r="Q8543" s="27">
        <v>24</v>
      </c>
      <c r="R8543" s="28">
        <f>DATE('Raw Data'!$O8543,'Raw Data'!$P8543,'Raw Data'!$Q8543)</f>
        <v>41329</v>
      </c>
      <c r="S8543" s="27" t="str">
        <f>CONCATENATE(MID('Raw Data'!$H8543,FIND("(",'Raw Data'!$H8543)+1,FIND(")",'Raw Data'!$H8543)-FIND("(",'Raw Data'!$H8543)-1),"",'Raw Data'!$M8543)</f>
        <v>Rs.2200</v>
      </c>
      <c r="T8543" s="27">
        <f t="shared" si="133"/>
        <v>1</v>
      </c>
      <c r="U8543" s="29">
        <f>'Raw Data'!$M8543*'Raw Data'!$T8543</f>
        <v>2200</v>
      </c>
    </row>
    <row r="8544" spans="1:21" x14ac:dyDescent="0.3">
      <c r="A8544" s="20">
        <v>3100044</v>
      </c>
      <c r="B8544" s="27" t="s">
        <v>16054</v>
      </c>
      <c r="C8544" s="27">
        <v>1</v>
      </c>
      <c r="D8544" s="27" t="str">
        <f>VLOOKUP('Raw Data'!$C8544,'country description'!$A$2:$B$16,2,0)</f>
        <v>India</v>
      </c>
      <c r="E8544" s="27" t="s">
        <v>10643</v>
      </c>
      <c r="F8544" s="27" t="s">
        <v>16055</v>
      </c>
      <c r="G8544" s="27" t="s">
        <v>16056</v>
      </c>
      <c r="H8544" s="27" t="s">
        <v>18</v>
      </c>
      <c r="I8544" s="27" t="s">
        <v>19</v>
      </c>
      <c r="J8544" s="27" t="s">
        <v>19</v>
      </c>
      <c r="K8544" s="27">
        <v>3</v>
      </c>
      <c r="L8544" s="27">
        <v>260</v>
      </c>
      <c r="M8544" s="27">
        <v>1000</v>
      </c>
      <c r="N8544" s="27">
        <v>3.7</v>
      </c>
      <c r="O8544" s="27">
        <v>2015</v>
      </c>
      <c r="P8544" s="27">
        <v>10</v>
      </c>
      <c r="Q8544" s="27">
        <v>13</v>
      </c>
      <c r="R8544" s="28">
        <f>DATE('Raw Data'!$O8544,'Raw Data'!$P8544,'Raw Data'!$Q8544)</f>
        <v>42290</v>
      </c>
      <c r="S8544" s="27" t="str">
        <f>CONCATENATE(MID('Raw Data'!$H8544,FIND("(",'Raw Data'!$H8544)+1,FIND(")",'Raw Data'!$H8544)-FIND("(",'Raw Data'!$H8544)-1),"",'Raw Data'!$M8544)</f>
        <v>Rs.1000</v>
      </c>
      <c r="T8544" s="27">
        <f t="shared" si="133"/>
        <v>1</v>
      </c>
      <c r="U8544" s="29">
        <f>'Raw Data'!$M8544*'Raw Data'!$T8544</f>
        <v>1000</v>
      </c>
    </row>
    <row r="8545" spans="1:21" x14ac:dyDescent="0.3">
      <c r="A8545" s="20">
        <v>18447068</v>
      </c>
      <c r="B8545" s="27" t="s">
        <v>16057</v>
      </c>
      <c r="C8545" s="27">
        <v>1</v>
      </c>
      <c r="D8545" s="27" t="str">
        <f>VLOOKUP('Raw Data'!$C8545,'country description'!$A$2:$B$16,2,0)</f>
        <v>India</v>
      </c>
      <c r="E8545" s="27" t="s">
        <v>14770</v>
      </c>
      <c r="F8545" s="27" t="s">
        <v>16058</v>
      </c>
      <c r="G8545" s="27" t="s">
        <v>1868</v>
      </c>
      <c r="H8545" s="27" t="s">
        <v>18</v>
      </c>
      <c r="I8545" s="27" t="s">
        <v>19</v>
      </c>
      <c r="J8545" s="27" t="s">
        <v>19</v>
      </c>
      <c r="K8545" s="27">
        <v>3</v>
      </c>
      <c r="L8545" s="27">
        <v>156</v>
      </c>
      <c r="M8545" s="27">
        <v>1000</v>
      </c>
      <c r="N8545" s="27">
        <v>4</v>
      </c>
      <c r="O8545" s="27">
        <v>2012</v>
      </c>
      <c r="P8545" s="27">
        <v>10</v>
      </c>
      <c r="Q8545" s="27">
        <v>5</v>
      </c>
      <c r="R8545" s="28">
        <f>DATE('Raw Data'!$O8545,'Raw Data'!$P8545,'Raw Data'!$Q8545)</f>
        <v>41187</v>
      </c>
      <c r="S8545" s="27" t="str">
        <f>CONCATENATE(MID('Raw Data'!$H8545,FIND("(",'Raw Data'!$H8545)+1,FIND(")",'Raw Data'!$H8545)-FIND("(",'Raw Data'!$H8545)-1),"",'Raw Data'!$M8545)</f>
        <v>Rs.1000</v>
      </c>
      <c r="T8545" s="27">
        <f t="shared" si="133"/>
        <v>1</v>
      </c>
      <c r="U8545" s="29">
        <f>'Raw Data'!$M8545*'Raw Data'!$T8545</f>
        <v>1000</v>
      </c>
    </row>
    <row r="8546" spans="1:21" x14ac:dyDescent="0.3">
      <c r="A8546" s="20">
        <v>1600326</v>
      </c>
      <c r="B8546" s="27" t="s">
        <v>16059</v>
      </c>
      <c r="C8546" s="27">
        <v>1</v>
      </c>
      <c r="D8546" s="27" t="str">
        <f>VLOOKUP('Raw Data'!$C8546,'country description'!$A$2:$B$16,2,0)</f>
        <v>India</v>
      </c>
      <c r="E8546" s="27" t="s">
        <v>2369</v>
      </c>
      <c r="F8546" s="27" t="s">
        <v>16060</v>
      </c>
      <c r="G8546" s="27" t="s">
        <v>407</v>
      </c>
      <c r="H8546" s="27" t="s">
        <v>18</v>
      </c>
      <c r="I8546" s="27" t="s">
        <v>19</v>
      </c>
      <c r="J8546" s="27" t="s">
        <v>19</v>
      </c>
      <c r="K8546" s="27">
        <v>3</v>
      </c>
      <c r="L8546" s="27">
        <v>15</v>
      </c>
      <c r="M8546" s="27">
        <v>600</v>
      </c>
      <c r="N8546" s="27">
        <v>3.3</v>
      </c>
      <c r="O8546" s="27">
        <v>2011</v>
      </c>
      <c r="P8546" s="27">
        <v>10</v>
      </c>
      <c r="Q8546" s="27">
        <v>19</v>
      </c>
      <c r="R8546" s="28">
        <f>DATE('Raw Data'!$O8546,'Raw Data'!$P8546,'Raw Data'!$Q8546)</f>
        <v>40835</v>
      </c>
      <c r="S8546" s="27" t="str">
        <f>CONCATENATE(MID('Raw Data'!$H8546,FIND("(",'Raw Data'!$H8546)+1,FIND(")",'Raw Data'!$H8546)-FIND("(",'Raw Data'!$H8546)-1),"",'Raw Data'!$M8546)</f>
        <v>Rs.600</v>
      </c>
      <c r="T8546" s="27">
        <f t="shared" si="133"/>
        <v>1</v>
      </c>
      <c r="U8546" s="29">
        <f>'Raw Data'!$M8546*'Raw Data'!$T8546</f>
        <v>600</v>
      </c>
    </row>
    <row r="8547" spans="1:21" x14ac:dyDescent="0.3">
      <c r="A8547" s="20">
        <v>4000033</v>
      </c>
      <c r="B8547" s="27" t="s">
        <v>3231</v>
      </c>
      <c r="C8547" s="27">
        <v>1</v>
      </c>
      <c r="D8547" s="27" t="str">
        <f>VLOOKUP('Raw Data'!$C8547,'country description'!$A$2:$B$16,2,0)</f>
        <v>India</v>
      </c>
      <c r="E8547" s="27" t="s">
        <v>10678</v>
      </c>
      <c r="F8547" s="27" t="s">
        <v>16061</v>
      </c>
      <c r="G8547" s="27" t="s">
        <v>504</v>
      </c>
      <c r="H8547" s="27" t="s">
        <v>18</v>
      </c>
      <c r="I8547" s="27" t="s">
        <v>19</v>
      </c>
      <c r="J8547" s="27" t="s">
        <v>19</v>
      </c>
      <c r="K8547" s="27">
        <v>3</v>
      </c>
      <c r="L8547" s="27">
        <v>150</v>
      </c>
      <c r="M8547" s="27">
        <v>1000</v>
      </c>
      <c r="N8547" s="27">
        <v>3.5</v>
      </c>
      <c r="O8547" s="27">
        <v>2012</v>
      </c>
      <c r="P8547" s="27">
        <v>10</v>
      </c>
      <c r="Q8547" s="27">
        <v>4</v>
      </c>
      <c r="R8547" s="28">
        <f>DATE('Raw Data'!$O8547,'Raw Data'!$P8547,'Raw Data'!$Q8547)</f>
        <v>41186</v>
      </c>
      <c r="S8547" s="27" t="str">
        <f>CONCATENATE(MID('Raw Data'!$H8547,FIND("(",'Raw Data'!$H8547)+1,FIND(")",'Raw Data'!$H8547)-FIND("(",'Raw Data'!$H8547)-1),"",'Raw Data'!$M8547)</f>
        <v>Rs.1000</v>
      </c>
      <c r="T8547" s="27">
        <f t="shared" si="133"/>
        <v>1</v>
      </c>
      <c r="U8547" s="29">
        <f>'Raw Data'!$M8547*'Raw Data'!$T8547</f>
        <v>1000</v>
      </c>
    </row>
    <row r="8548" spans="1:21" x14ac:dyDescent="0.3">
      <c r="A8548" s="20">
        <v>4000031</v>
      </c>
      <c r="B8548" s="27" t="s">
        <v>16062</v>
      </c>
      <c r="C8548" s="27">
        <v>1</v>
      </c>
      <c r="D8548" s="27" t="str">
        <f>VLOOKUP('Raw Data'!$C8548,'country description'!$A$2:$B$16,2,0)</f>
        <v>India</v>
      </c>
      <c r="E8548" s="27" t="s">
        <v>10678</v>
      </c>
      <c r="F8548" s="27" t="s">
        <v>16063</v>
      </c>
      <c r="G8548" s="27" t="s">
        <v>2833</v>
      </c>
      <c r="H8548" s="27" t="s">
        <v>18</v>
      </c>
      <c r="I8548" s="27" t="s">
        <v>19</v>
      </c>
      <c r="J8548" s="27" t="s">
        <v>19</v>
      </c>
      <c r="K8548" s="27">
        <v>3</v>
      </c>
      <c r="L8548" s="27">
        <v>151</v>
      </c>
      <c r="M8548" s="27">
        <v>1200</v>
      </c>
      <c r="N8548" s="27">
        <v>3.5</v>
      </c>
      <c r="O8548" s="27">
        <v>2015</v>
      </c>
      <c r="P8548" s="27">
        <v>10</v>
      </c>
      <c r="Q8548" s="27">
        <v>18</v>
      </c>
      <c r="R8548" s="28">
        <f>DATE('Raw Data'!$O8548,'Raw Data'!$P8548,'Raw Data'!$Q8548)</f>
        <v>42295</v>
      </c>
      <c r="S8548" s="27" t="str">
        <f>CONCATENATE(MID('Raw Data'!$H8548,FIND("(",'Raw Data'!$H8548)+1,FIND(")",'Raw Data'!$H8548)-FIND("(",'Raw Data'!$H8548)-1),"",'Raw Data'!$M8548)</f>
        <v>Rs.1200</v>
      </c>
      <c r="T8548" s="27">
        <f t="shared" si="133"/>
        <v>1</v>
      </c>
      <c r="U8548" s="29">
        <f>'Raw Data'!$M8548*'Raw Data'!$T8548</f>
        <v>1200</v>
      </c>
    </row>
    <row r="8549" spans="1:21" x14ac:dyDescent="0.3">
      <c r="A8549" s="20">
        <v>311305</v>
      </c>
      <c r="B8549" s="27" t="s">
        <v>16064</v>
      </c>
      <c r="C8549" s="27">
        <v>1</v>
      </c>
      <c r="D8549" s="27" t="str">
        <f>VLOOKUP('Raw Data'!$C8549,'country description'!$A$2:$B$16,2,0)</f>
        <v>India</v>
      </c>
      <c r="E8549" s="27" t="s">
        <v>14</v>
      </c>
      <c r="F8549" s="27" t="s">
        <v>16065</v>
      </c>
      <c r="G8549" s="27" t="s">
        <v>16066</v>
      </c>
      <c r="H8549" s="27" t="s">
        <v>18</v>
      </c>
      <c r="I8549" s="27" t="s">
        <v>24</v>
      </c>
      <c r="J8549" s="27" t="s">
        <v>19</v>
      </c>
      <c r="K8549" s="27">
        <v>4</v>
      </c>
      <c r="L8549" s="27">
        <v>89</v>
      </c>
      <c r="M8549" s="27">
        <v>2200</v>
      </c>
      <c r="N8549" s="27">
        <v>3.3</v>
      </c>
      <c r="O8549" s="27">
        <v>2016</v>
      </c>
      <c r="P8549" s="27">
        <v>2</v>
      </c>
      <c r="Q8549" s="27">
        <v>6</v>
      </c>
      <c r="R8549" s="28">
        <f>DATE('Raw Data'!$O8549,'Raw Data'!$P8549,'Raw Data'!$Q8549)</f>
        <v>42406</v>
      </c>
      <c r="S8549" s="27" t="str">
        <f>CONCATENATE(MID('Raw Data'!$H8549,FIND("(",'Raw Data'!$H8549)+1,FIND(")",'Raw Data'!$H8549)-FIND("(",'Raw Data'!$H8549)-1),"",'Raw Data'!$M8549)</f>
        <v>Rs.2200</v>
      </c>
      <c r="T8549" s="27">
        <f t="shared" si="133"/>
        <v>1</v>
      </c>
      <c r="U8549" s="29">
        <f>'Raw Data'!$M8549*'Raw Data'!$T8549</f>
        <v>2200</v>
      </c>
    </row>
    <row r="8550" spans="1:21" x14ac:dyDescent="0.3">
      <c r="A8550" s="20">
        <v>3700561</v>
      </c>
      <c r="B8550" s="27" t="s">
        <v>16067</v>
      </c>
      <c r="C8550" s="27">
        <v>1</v>
      </c>
      <c r="D8550" s="27" t="str">
        <f>VLOOKUP('Raw Data'!$C8550,'country description'!$A$2:$B$16,2,0)</f>
        <v>India</v>
      </c>
      <c r="E8550" s="27" t="s">
        <v>2377</v>
      </c>
      <c r="F8550" s="27" t="s">
        <v>16068</v>
      </c>
      <c r="G8550" s="27" t="s">
        <v>601</v>
      </c>
      <c r="H8550" s="27" t="s">
        <v>18</v>
      </c>
      <c r="I8550" s="27" t="s">
        <v>19</v>
      </c>
      <c r="J8550" s="27" t="s">
        <v>19</v>
      </c>
      <c r="K8550" s="27">
        <v>1</v>
      </c>
      <c r="L8550" s="27">
        <v>163</v>
      </c>
      <c r="M8550" s="27">
        <v>150</v>
      </c>
      <c r="N8550" s="27">
        <v>4.2</v>
      </c>
      <c r="O8550" s="27">
        <v>2013</v>
      </c>
      <c r="P8550" s="27">
        <v>10</v>
      </c>
      <c r="Q8550" s="27">
        <v>25</v>
      </c>
      <c r="R8550" s="28">
        <f>DATE('Raw Data'!$O8550,'Raw Data'!$P8550,'Raw Data'!$Q8550)</f>
        <v>41572</v>
      </c>
      <c r="S8550" s="27" t="str">
        <f>CONCATENATE(MID('Raw Data'!$H8550,FIND("(",'Raw Data'!$H8550)+1,FIND(")",'Raw Data'!$H8550)-FIND("(",'Raw Data'!$H8550)-1),"",'Raw Data'!$M8550)</f>
        <v>Rs.150</v>
      </c>
      <c r="T8550" s="27">
        <f t="shared" si="133"/>
        <v>1</v>
      </c>
      <c r="U8550" s="29">
        <f>'Raw Data'!$M8550*'Raw Data'!$T8550</f>
        <v>150</v>
      </c>
    </row>
    <row r="8551" spans="1:21" x14ac:dyDescent="0.3">
      <c r="A8551" s="20">
        <v>4341</v>
      </c>
      <c r="B8551" s="27" t="s">
        <v>16069</v>
      </c>
      <c r="C8551" s="27">
        <v>1</v>
      </c>
      <c r="D8551" s="27" t="str">
        <f>VLOOKUP('Raw Data'!$C8551,'country description'!$A$2:$B$16,2,0)</f>
        <v>India</v>
      </c>
      <c r="E8551" s="27" t="s">
        <v>14</v>
      </c>
      <c r="F8551" s="27" t="s">
        <v>16070</v>
      </c>
      <c r="G8551" s="27" t="s">
        <v>390</v>
      </c>
      <c r="H8551" s="27" t="s">
        <v>18</v>
      </c>
      <c r="I8551" s="27" t="s">
        <v>24</v>
      </c>
      <c r="J8551" s="27" t="s">
        <v>24</v>
      </c>
      <c r="K8551" s="27">
        <v>4</v>
      </c>
      <c r="L8551" s="27">
        <v>498</v>
      </c>
      <c r="M8551" s="27">
        <v>2200</v>
      </c>
      <c r="N8551" s="27">
        <v>3.5</v>
      </c>
      <c r="O8551" s="27">
        <v>2014</v>
      </c>
      <c r="P8551" s="27">
        <v>11</v>
      </c>
      <c r="Q8551" s="27">
        <v>9</v>
      </c>
      <c r="R8551" s="28">
        <f>DATE('Raw Data'!$O8551,'Raw Data'!$P8551,'Raw Data'!$Q8551)</f>
        <v>41952</v>
      </c>
      <c r="S8551" s="27" t="str">
        <f>CONCATENATE(MID('Raw Data'!$H8551,FIND("(",'Raw Data'!$H8551)+1,FIND(")",'Raw Data'!$H8551)-FIND("(",'Raw Data'!$H8551)-1),"",'Raw Data'!$M8551)</f>
        <v>Rs.2200</v>
      </c>
      <c r="T8551" s="27">
        <f t="shared" si="133"/>
        <v>1</v>
      </c>
      <c r="U8551" s="29">
        <f>'Raw Data'!$M8551*'Raw Data'!$T8551</f>
        <v>2200</v>
      </c>
    </row>
    <row r="8552" spans="1:21" x14ac:dyDescent="0.3">
      <c r="A8552" s="20">
        <v>3200032</v>
      </c>
      <c r="B8552" s="27" t="s">
        <v>16071</v>
      </c>
      <c r="C8552" s="27">
        <v>1</v>
      </c>
      <c r="D8552" s="27" t="str">
        <f>VLOOKUP('Raw Data'!$C8552,'country description'!$A$2:$B$16,2,0)</f>
        <v>India</v>
      </c>
      <c r="E8552" s="27" t="s">
        <v>10196</v>
      </c>
      <c r="F8552" s="27" t="s">
        <v>16072</v>
      </c>
      <c r="G8552" s="27" t="s">
        <v>16073</v>
      </c>
      <c r="H8552" s="27" t="s">
        <v>18</v>
      </c>
      <c r="I8552" s="27" t="s">
        <v>19</v>
      </c>
      <c r="J8552" s="27" t="s">
        <v>19</v>
      </c>
      <c r="K8552" s="27">
        <v>3</v>
      </c>
      <c r="L8552" s="27">
        <v>149</v>
      </c>
      <c r="M8552" s="27">
        <v>800</v>
      </c>
      <c r="N8552" s="27">
        <v>3.8</v>
      </c>
      <c r="O8552" s="27">
        <v>2015</v>
      </c>
      <c r="P8552" s="27">
        <v>10</v>
      </c>
      <c r="Q8552" s="27">
        <v>5</v>
      </c>
      <c r="R8552" s="28">
        <f>DATE('Raw Data'!$O8552,'Raw Data'!$P8552,'Raw Data'!$Q8552)</f>
        <v>42282</v>
      </c>
      <c r="S8552" s="27" t="str">
        <f>CONCATENATE(MID('Raw Data'!$H8552,FIND("(",'Raw Data'!$H8552)+1,FIND(")",'Raw Data'!$H8552)-FIND("(",'Raw Data'!$H8552)-1),"",'Raw Data'!$M8552)</f>
        <v>Rs.800</v>
      </c>
      <c r="T8552" s="27">
        <f t="shared" si="133"/>
        <v>1</v>
      </c>
      <c r="U8552" s="29">
        <f>'Raw Data'!$M8552*'Raw Data'!$T8552</f>
        <v>800</v>
      </c>
    </row>
    <row r="8553" spans="1:21" x14ac:dyDescent="0.3">
      <c r="A8553" s="20">
        <v>2800095</v>
      </c>
      <c r="B8553" s="27" t="s">
        <v>16074</v>
      </c>
      <c r="C8553" s="27">
        <v>1</v>
      </c>
      <c r="D8553" s="27" t="str">
        <f>VLOOKUP('Raw Data'!$C8553,'country description'!$A$2:$B$16,2,0)</f>
        <v>India</v>
      </c>
      <c r="E8553" s="27" t="s">
        <v>10217</v>
      </c>
      <c r="F8553" s="27" t="s">
        <v>16075</v>
      </c>
      <c r="G8553" s="27" t="s">
        <v>1356</v>
      </c>
      <c r="H8553" s="27" t="s">
        <v>18</v>
      </c>
      <c r="I8553" s="27" t="s">
        <v>19</v>
      </c>
      <c r="J8553" s="27" t="s">
        <v>19</v>
      </c>
      <c r="K8553" s="27">
        <v>1</v>
      </c>
      <c r="L8553" s="27">
        <v>240</v>
      </c>
      <c r="M8553" s="27">
        <v>300</v>
      </c>
      <c r="N8553" s="27">
        <v>3.7</v>
      </c>
      <c r="O8553" s="27">
        <v>2016</v>
      </c>
      <c r="P8553" s="27">
        <v>10</v>
      </c>
      <c r="Q8553" s="27">
        <v>19</v>
      </c>
      <c r="R8553" s="28">
        <f>DATE('Raw Data'!$O8553,'Raw Data'!$P8553,'Raw Data'!$Q8553)</f>
        <v>42662</v>
      </c>
      <c r="S8553" s="27" t="str">
        <f>CONCATENATE(MID('Raw Data'!$H8553,FIND("(",'Raw Data'!$H8553)+1,FIND(")",'Raw Data'!$H8553)-FIND("(",'Raw Data'!$H8553)-1),"",'Raw Data'!$M8553)</f>
        <v>Rs.300</v>
      </c>
      <c r="T8553" s="27">
        <f t="shared" si="133"/>
        <v>1</v>
      </c>
      <c r="U8553" s="29">
        <f>'Raw Data'!$M8553*'Raw Data'!$T8553</f>
        <v>300</v>
      </c>
    </row>
    <row r="8554" spans="1:21" x14ac:dyDescent="0.3">
      <c r="A8554" s="20">
        <v>2800128</v>
      </c>
      <c r="B8554" s="27" t="s">
        <v>16076</v>
      </c>
      <c r="C8554" s="27">
        <v>1</v>
      </c>
      <c r="D8554" s="27" t="str">
        <f>VLOOKUP('Raw Data'!$C8554,'country description'!$A$2:$B$16,2,0)</f>
        <v>India</v>
      </c>
      <c r="E8554" s="27" t="s">
        <v>10217</v>
      </c>
      <c r="F8554" s="27" t="s">
        <v>16077</v>
      </c>
      <c r="G8554" s="27" t="s">
        <v>16078</v>
      </c>
      <c r="H8554" s="27" t="s">
        <v>18</v>
      </c>
      <c r="I8554" s="27" t="s">
        <v>19</v>
      </c>
      <c r="J8554" s="27" t="s">
        <v>19</v>
      </c>
      <c r="K8554" s="27">
        <v>2</v>
      </c>
      <c r="L8554" s="27">
        <v>169</v>
      </c>
      <c r="M8554" s="27">
        <v>450</v>
      </c>
      <c r="N8554" s="27">
        <v>4</v>
      </c>
      <c r="O8554" s="27">
        <v>2010</v>
      </c>
      <c r="P8554" s="27">
        <v>10</v>
      </c>
      <c r="Q8554" s="27">
        <v>2</v>
      </c>
      <c r="R8554" s="28">
        <f>DATE('Raw Data'!$O8554,'Raw Data'!$P8554,'Raw Data'!$Q8554)</f>
        <v>40453</v>
      </c>
      <c r="S8554" s="27" t="str">
        <f>CONCATENATE(MID('Raw Data'!$H8554,FIND("(",'Raw Data'!$H8554)+1,FIND(")",'Raw Data'!$H8554)-FIND("(",'Raw Data'!$H8554)-1),"",'Raw Data'!$M8554)</f>
        <v>Rs.450</v>
      </c>
      <c r="T8554" s="27">
        <f t="shared" si="133"/>
        <v>1</v>
      </c>
      <c r="U8554" s="29">
        <f>'Raw Data'!$M8554*'Raw Data'!$T8554</f>
        <v>450</v>
      </c>
    </row>
    <row r="8555" spans="1:21" x14ac:dyDescent="0.3">
      <c r="A8555" s="20">
        <v>3403</v>
      </c>
      <c r="B8555" s="27" t="s">
        <v>16079</v>
      </c>
      <c r="C8555" s="27">
        <v>1</v>
      </c>
      <c r="D8555" s="27" t="str">
        <f>VLOOKUP('Raw Data'!$C8555,'country description'!$A$2:$B$16,2,0)</f>
        <v>India</v>
      </c>
      <c r="E8555" s="27" t="s">
        <v>14</v>
      </c>
      <c r="F8555" s="27" t="s">
        <v>16080</v>
      </c>
      <c r="G8555" s="27" t="s">
        <v>16081</v>
      </c>
      <c r="H8555" s="27" t="s">
        <v>18</v>
      </c>
      <c r="I8555" s="27" t="s">
        <v>24</v>
      </c>
      <c r="J8555" s="27" t="s">
        <v>19</v>
      </c>
      <c r="K8555" s="27">
        <v>4</v>
      </c>
      <c r="L8555" s="27">
        <v>127</v>
      </c>
      <c r="M8555" s="27">
        <v>2200</v>
      </c>
      <c r="N8555" s="27">
        <v>3.6</v>
      </c>
      <c r="O8555" s="27">
        <v>2017</v>
      </c>
      <c r="P8555" s="27">
        <v>11</v>
      </c>
      <c r="Q8555" s="27">
        <v>12</v>
      </c>
      <c r="R8555" s="28">
        <f>DATE('Raw Data'!$O8555,'Raw Data'!$P8555,'Raw Data'!$Q8555)</f>
        <v>43051</v>
      </c>
      <c r="S8555" s="27" t="str">
        <f>CONCATENATE(MID('Raw Data'!$H8555,FIND("(",'Raw Data'!$H8555)+1,FIND(")",'Raw Data'!$H8555)-FIND("(",'Raw Data'!$H8555)-1),"",'Raw Data'!$M8555)</f>
        <v>Rs.2200</v>
      </c>
      <c r="T8555" s="27">
        <f t="shared" si="133"/>
        <v>1</v>
      </c>
      <c r="U8555" s="29">
        <f>'Raw Data'!$M8555*'Raw Data'!$T8555</f>
        <v>2200</v>
      </c>
    </row>
    <row r="8556" spans="1:21" x14ac:dyDescent="0.3">
      <c r="A8556" s="20">
        <v>2900550</v>
      </c>
      <c r="B8556" s="27" t="s">
        <v>3635</v>
      </c>
      <c r="C8556" s="27">
        <v>1</v>
      </c>
      <c r="D8556" s="27" t="str">
        <f>VLOOKUP('Raw Data'!$C8556,'country description'!$A$2:$B$16,2,0)</f>
        <v>India</v>
      </c>
      <c r="E8556" s="27" t="s">
        <v>15067</v>
      </c>
      <c r="F8556" s="27" t="s">
        <v>16082</v>
      </c>
      <c r="G8556" s="27" t="s">
        <v>455</v>
      </c>
      <c r="H8556" s="27" t="s">
        <v>18</v>
      </c>
      <c r="I8556" s="27" t="s">
        <v>19</v>
      </c>
      <c r="J8556" s="27" t="s">
        <v>19</v>
      </c>
      <c r="K8556" s="27">
        <v>2</v>
      </c>
      <c r="L8556" s="27">
        <v>145</v>
      </c>
      <c r="M8556" s="27">
        <v>500</v>
      </c>
      <c r="N8556" s="27">
        <v>4</v>
      </c>
      <c r="O8556" s="27">
        <v>2013</v>
      </c>
      <c r="P8556" s="27">
        <v>9</v>
      </c>
      <c r="Q8556" s="27">
        <v>21</v>
      </c>
      <c r="R8556" s="28">
        <f>DATE('Raw Data'!$O8556,'Raw Data'!$P8556,'Raw Data'!$Q8556)</f>
        <v>41538</v>
      </c>
      <c r="S8556" s="27" t="str">
        <f>CONCATENATE(MID('Raw Data'!$H8556,FIND("(",'Raw Data'!$H8556)+1,FIND(")",'Raw Data'!$H8556)-FIND("(",'Raw Data'!$H8556)-1),"",'Raw Data'!$M8556)</f>
        <v>Rs.500</v>
      </c>
      <c r="T8556" s="27">
        <f t="shared" si="133"/>
        <v>1</v>
      </c>
      <c r="U8556" s="29">
        <f>'Raw Data'!$M8556*'Raw Data'!$T8556</f>
        <v>500</v>
      </c>
    </row>
    <row r="8557" spans="1:21" x14ac:dyDescent="0.3">
      <c r="A8557" s="20">
        <v>3500488</v>
      </c>
      <c r="B8557" s="27" t="s">
        <v>16083</v>
      </c>
      <c r="C8557" s="27">
        <v>1</v>
      </c>
      <c r="D8557" s="27" t="str">
        <f>VLOOKUP('Raw Data'!$C8557,'country description'!$A$2:$B$16,2,0)</f>
        <v>India</v>
      </c>
      <c r="E8557" s="27" t="s">
        <v>2362</v>
      </c>
      <c r="F8557" s="27" t="s">
        <v>16084</v>
      </c>
      <c r="G8557" s="27" t="s">
        <v>407</v>
      </c>
      <c r="H8557" s="27" t="s">
        <v>18</v>
      </c>
      <c r="I8557" s="27" t="s">
        <v>19</v>
      </c>
      <c r="J8557" s="27" t="s">
        <v>19</v>
      </c>
      <c r="K8557" s="27">
        <v>2</v>
      </c>
      <c r="L8557" s="27">
        <v>39</v>
      </c>
      <c r="M8557" s="27">
        <v>400</v>
      </c>
      <c r="N8557" s="27">
        <v>3.9</v>
      </c>
      <c r="O8557" s="27">
        <v>2013</v>
      </c>
      <c r="P8557" s="27">
        <v>9</v>
      </c>
      <c r="Q8557" s="27">
        <v>5</v>
      </c>
      <c r="R8557" s="28">
        <f>DATE('Raw Data'!$O8557,'Raw Data'!$P8557,'Raw Data'!$Q8557)</f>
        <v>41522</v>
      </c>
      <c r="S8557" s="27" t="str">
        <f>CONCATENATE(MID('Raw Data'!$H8557,FIND("(",'Raw Data'!$H8557)+1,FIND(")",'Raw Data'!$H8557)-FIND("(",'Raw Data'!$H8557)-1),"",'Raw Data'!$M8557)</f>
        <v>Rs.400</v>
      </c>
      <c r="T8557" s="27">
        <f t="shared" si="133"/>
        <v>1</v>
      </c>
      <c r="U8557" s="29">
        <f>'Raw Data'!$M8557*'Raw Data'!$T8557</f>
        <v>400</v>
      </c>
    </row>
    <row r="8558" spans="1:21" x14ac:dyDescent="0.3">
      <c r="A8558" s="20">
        <v>2100921</v>
      </c>
      <c r="B8558" s="27" t="s">
        <v>16085</v>
      </c>
      <c r="C8558" s="27">
        <v>1</v>
      </c>
      <c r="D8558" s="27" t="str">
        <f>VLOOKUP('Raw Data'!$C8558,'country description'!$A$2:$B$16,2,0)</f>
        <v>India</v>
      </c>
      <c r="E8558" s="27" t="s">
        <v>3719</v>
      </c>
      <c r="F8558" s="27" t="s">
        <v>16086</v>
      </c>
      <c r="G8558" s="27" t="s">
        <v>16081</v>
      </c>
      <c r="H8558" s="27" t="s">
        <v>18</v>
      </c>
      <c r="I8558" s="27" t="s">
        <v>19</v>
      </c>
      <c r="J8558" s="27" t="s">
        <v>19</v>
      </c>
      <c r="K8558" s="27">
        <v>3</v>
      </c>
      <c r="L8558" s="27">
        <v>110</v>
      </c>
      <c r="M8558" s="27">
        <v>1400</v>
      </c>
      <c r="N8558" s="27">
        <v>4.2</v>
      </c>
      <c r="O8558" s="27">
        <v>2018</v>
      </c>
      <c r="P8558" s="27">
        <v>9</v>
      </c>
      <c r="Q8558" s="27">
        <v>19</v>
      </c>
      <c r="R8558" s="28">
        <f>DATE('Raw Data'!$O8558,'Raw Data'!$P8558,'Raw Data'!$Q8558)</f>
        <v>43362</v>
      </c>
      <c r="S8558" s="27" t="str">
        <f>CONCATENATE(MID('Raw Data'!$H8558,FIND("(",'Raw Data'!$H8558)+1,FIND(")",'Raw Data'!$H8558)-FIND("(",'Raw Data'!$H8558)-1),"",'Raw Data'!$M8558)</f>
        <v>Rs.1400</v>
      </c>
      <c r="T8558" s="27">
        <f t="shared" si="133"/>
        <v>1</v>
      </c>
      <c r="U8558" s="29">
        <f>'Raw Data'!$M8558*'Raw Data'!$T8558</f>
        <v>1400</v>
      </c>
    </row>
    <row r="8559" spans="1:21" x14ac:dyDescent="0.3">
      <c r="A8559" s="20">
        <v>18400368</v>
      </c>
      <c r="B8559" s="27" t="s">
        <v>3413</v>
      </c>
      <c r="C8559" s="27">
        <v>1</v>
      </c>
      <c r="D8559" s="27" t="str">
        <f>VLOOKUP('Raw Data'!$C8559,'country description'!$A$2:$B$16,2,0)</f>
        <v>India</v>
      </c>
      <c r="E8559" s="27" t="s">
        <v>15187</v>
      </c>
      <c r="F8559" s="27" t="s">
        <v>16087</v>
      </c>
      <c r="G8559" s="27" t="s">
        <v>390</v>
      </c>
      <c r="H8559" s="27" t="s">
        <v>18</v>
      </c>
      <c r="I8559" s="27" t="s">
        <v>19</v>
      </c>
      <c r="J8559" s="27" t="s">
        <v>19</v>
      </c>
      <c r="K8559" s="27">
        <v>3</v>
      </c>
      <c r="L8559" s="27">
        <v>41</v>
      </c>
      <c r="M8559" s="27">
        <v>1300</v>
      </c>
      <c r="N8559" s="27">
        <v>3.9</v>
      </c>
      <c r="O8559" s="27">
        <v>2017</v>
      </c>
      <c r="P8559" s="27">
        <v>9</v>
      </c>
      <c r="Q8559" s="27">
        <v>11</v>
      </c>
      <c r="R8559" s="28">
        <f>DATE('Raw Data'!$O8559,'Raw Data'!$P8559,'Raw Data'!$Q8559)</f>
        <v>42989</v>
      </c>
      <c r="S8559" s="27" t="str">
        <f>CONCATENATE(MID('Raw Data'!$H8559,FIND("(",'Raw Data'!$H8559)+1,FIND(")",'Raw Data'!$H8559)-FIND("(",'Raw Data'!$H8559)-1),"",'Raw Data'!$M8559)</f>
        <v>Rs.1300</v>
      </c>
      <c r="T8559" s="27">
        <f t="shared" si="133"/>
        <v>1</v>
      </c>
      <c r="U8559" s="29">
        <f>'Raw Data'!$M8559*'Raw Data'!$T8559</f>
        <v>1300</v>
      </c>
    </row>
    <row r="8560" spans="1:21" x14ac:dyDescent="0.3">
      <c r="A8560" s="20">
        <v>3100302</v>
      </c>
      <c r="B8560" s="27" t="s">
        <v>16088</v>
      </c>
      <c r="C8560" s="27">
        <v>1</v>
      </c>
      <c r="D8560" s="27" t="str">
        <f>VLOOKUP('Raw Data'!$C8560,'country description'!$A$2:$B$16,2,0)</f>
        <v>India</v>
      </c>
      <c r="E8560" s="27" t="s">
        <v>10643</v>
      </c>
      <c r="F8560" s="27" t="s">
        <v>16089</v>
      </c>
      <c r="G8560" s="27" t="s">
        <v>1689</v>
      </c>
      <c r="H8560" s="27" t="s">
        <v>18</v>
      </c>
      <c r="I8560" s="27" t="s">
        <v>19</v>
      </c>
      <c r="J8560" s="27" t="s">
        <v>19</v>
      </c>
      <c r="K8560" s="27">
        <v>3</v>
      </c>
      <c r="L8560" s="27">
        <v>245</v>
      </c>
      <c r="M8560" s="27">
        <v>800</v>
      </c>
      <c r="N8560" s="27">
        <v>4.0999999999999996</v>
      </c>
      <c r="O8560" s="27">
        <v>2014</v>
      </c>
      <c r="P8560" s="27">
        <v>9</v>
      </c>
      <c r="Q8560" s="27">
        <v>18</v>
      </c>
      <c r="R8560" s="28">
        <f>DATE('Raw Data'!$O8560,'Raw Data'!$P8560,'Raw Data'!$Q8560)</f>
        <v>41900</v>
      </c>
      <c r="S8560" s="27" t="str">
        <f>CONCATENATE(MID('Raw Data'!$H8560,FIND("(",'Raw Data'!$H8560)+1,FIND(")",'Raw Data'!$H8560)-FIND("(",'Raw Data'!$H8560)-1),"",'Raw Data'!$M8560)</f>
        <v>Rs.800</v>
      </c>
      <c r="T8560" s="27">
        <f t="shared" si="133"/>
        <v>1</v>
      </c>
      <c r="U8560" s="29">
        <f>'Raw Data'!$M8560*'Raw Data'!$T8560</f>
        <v>800</v>
      </c>
    </row>
    <row r="8561" spans="1:21" x14ac:dyDescent="0.3">
      <c r="A8561" s="20">
        <v>1600307</v>
      </c>
      <c r="B8561" s="27" t="s">
        <v>16090</v>
      </c>
      <c r="C8561" s="27">
        <v>1</v>
      </c>
      <c r="D8561" s="27" t="str">
        <f>VLOOKUP('Raw Data'!$C8561,'country description'!$A$2:$B$16,2,0)</f>
        <v>India</v>
      </c>
      <c r="E8561" s="27" t="s">
        <v>2369</v>
      </c>
      <c r="F8561" s="27" t="s">
        <v>16091</v>
      </c>
      <c r="G8561" s="27" t="s">
        <v>17</v>
      </c>
      <c r="H8561" s="27" t="s">
        <v>18</v>
      </c>
      <c r="I8561" s="27" t="s">
        <v>19</v>
      </c>
      <c r="J8561" s="27" t="s">
        <v>19</v>
      </c>
      <c r="K8561" s="27">
        <v>3</v>
      </c>
      <c r="L8561" s="27">
        <v>24</v>
      </c>
      <c r="M8561" s="27">
        <v>800</v>
      </c>
      <c r="N8561" s="27">
        <v>3.4</v>
      </c>
      <c r="O8561" s="27">
        <v>2015</v>
      </c>
      <c r="P8561" s="27">
        <v>9</v>
      </c>
      <c r="Q8561" s="27">
        <v>2</v>
      </c>
      <c r="R8561" s="28">
        <f>DATE('Raw Data'!$O8561,'Raw Data'!$P8561,'Raw Data'!$Q8561)</f>
        <v>42249</v>
      </c>
      <c r="S8561" s="27" t="str">
        <f>CONCATENATE(MID('Raw Data'!$H8561,FIND("(",'Raw Data'!$H8561)+1,FIND(")",'Raw Data'!$H8561)-FIND("(",'Raw Data'!$H8561)-1),"",'Raw Data'!$M8561)</f>
        <v>Rs.800</v>
      </c>
      <c r="T8561" s="27">
        <f t="shared" si="133"/>
        <v>1</v>
      </c>
      <c r="U8561" s="29">
        <f>'Raw Data'!$M8561*'Raw Data'!$T8561</f>
        <v>800</v>
      </c>
    </row>
    <row r="8562" spans="1:21" x14ac:dyDescent="0.3">
      <c r="A8562" s="20">
        <v>3400341</v>
      </c>
      <c r="B8562" s="27" t="s">
        <v>16092</v>
      </c>
      <c r="C8562" s="27">
        <v>1</v>
      </c>
      <c r="D8562" s="27" t="str">
        <f>VLOOKUP('Raw Data'!$C8562,'country description'!$A$2:$B$16,2,0)</f>
        <v>India</v>
      </c>
      <c r="E8562" s="27" t="s">
        <v>10681</v>
      </c>
      <c r="F8562" s="27" t="s">
        <v>16093</v>
      </c>
      <c r="G8562" s="27" t="s">
        <v>390</v>
      </c>
      <c r="H8562" s="27" t="s">
        <v>18</v>
      </c>
      <c r="I8562" s="27" t="s">
        <v>19</v>
      </c>
      <c r="J8562" s="27" t="s">
        <v>19</v>
      </c>
      <c r="K8562" s="27">
        <v>2</v>
      </c>
      <c r="L8562" s="27">
        <v>71</v>
      </c>
      <c r="M8562" s="27">
        <v>700</v>
      </c>
      <c r="N8562" s="27">
        <v>3.5</v>
      </c>
      <c r="O8562" s="27">
        <v>2016</v>
      </c>
      <c r="P8562" s="27">
        <v>8</v>
      </c>
      <c r="Q8562" s="27">
        <v>4</v>
      </c>
      <c r="R8562" s="28">
        <f>DATE('Raw Data'!$O8562,'Raw Data'!$P8562,'Raw Data'!$Q8562)</f>
        <v>42586</v>
      </c>
      <c r="S8562" s="27" t="str">
        <f>CONCATENATE(MID('Raw Data'!$H8562,FIND("(",'Raw Data'!$H8562)+1,FIND(")",'Raw Data'!$H8562)-FIND("(",'Raw Data'!$H8562)-1),"",'Raw Data'!$M8562)</f>
        <v>Rs.700</v>
      </c>
      <c r="T8562" s="27">
        <f t="shared" si="133"/>
        <v>1</v>
      </c>
      <c r="U8562" s="29">
        <f>'Raw Data'!$M8562*'Raw Data'!$T8562</f>
        <v>700</v>
      </c>
    </row>
    <row r="8563" spans="1:21" x14ac:dyDescent="0.3">
      <c r="A8563" s="20">
        <v>17960073</v>
      </c>
      <c r="B8563" s="27" t="s">
        <v>16094</v>
      </c>
      <c r="C8563" s="27">
        <v>1</v>
      </c>
      <c r="D8563" s="27" t="str">
        <f>VLOOKUP('Raw Data'!$C8563,'country description'!$A$2:$B$16,2,0)</f>
        <v>India</v>
      </c>
      <c r="E8563" s="27" t="s">
        <v>2373</v>
      </c>
      <c r="F8563" s="27" t="s">
        <v>16095</v>
      </c>
      <c r="G8563" s="27" t="s">
        <v>795</v>
      </c>
      <c r="H8563" s="27" t="s">
        <v>18</v>
      </c>
      <c r="I8563" s="27" t="s">
        <v>19</v>
      </c>
      <c r="J8563" s="27" t="s">
        <v>19</v>
      </c>
      <c r="K8563" s="27">
        <v>3</v>
      </c>
      <c r="L8563" s="27">
        <v>18</v>
      </c>
      <c r="M8563" s="27">
        <v>600</v>
      </c>
      <c r="N8563" s="27">
        <v>3.4</v>
      </c>
      <c r="O8563" s="27">
        <v>2017</v>
      </c>
      <c r="P8563" s="27">
        <v>8</v>
      </c>
      <c r="Q8563" s="27">
        <v>16</v>
      </c>
      <c r="R8563" s="28">
        <f>DATE('Raw Data'!$O8563,'Raw Data'!$P8563,'Raw Data'!$Q8563)</f>
        <v>42963</v>
      </c>
      <c r="S8563" s="27" t="str">
        <f>CONCATENATE(MID('Raw Data'!$H8563,FIND("(",'Raw Data'!$H8563)+1,FIND(")",'Raw Data'!$H8563)-FIND("(",'Raw Data'!$H8563)-1),"",'Raw Data'!$M8563)</f>
        <v>Rs.600</v>
      </c>
      <c r="T8563" s="27">
        <f t="shared" si="133"/>
        <v>1</v>
      </c>
      <c r="U8563" s="29">
        <f>'Raw Data'!$M8563*'Raw Data'!$T8563</f>
        <v>600</v>
      </c>
    </row>
    <row r="8564" spans="1:21" x14ac:dyDescent="0.3">
      <c r="A8564" s="20">
        <v>2200153</v>
      </c>
      <c r="B8564" s="27" t="s">
        <v>9347</v>
      </c>
      <c r="C8564" s="27">
        <v>1</v>
      </c>
      <c r="D8564" s="27" t="str">
        <f>VLOOKUP('Raw Data'!$C8564,'country description'!$A$2:$B$16,2,0)</f>
        <v>India</v>
      </c>
      <c r="E8564" s="27" t="s">
        <v>15145</v>
      </c>
      <c r="F8564" s="27" t="s">
        <v>16096</v>
      </c>
      <c r="G8564" s="27" t="s">
        <v>424</v>
      </c>
      <c r="H8564" s="27" t="s">
        <v>18</v>
      </c>
      <c r="I8564" s="27" t="s">
        <v>19</v>
      </c>
      <c r="J8564" s="27" t="s">
        <v>19</v>
      </c>
      <c r="K8564" s="27">
        <v>1</v>
      </c>
      <c r="L8564" s="27">
        <v>140</v>
      </c>
      <c r="M8564" s="27">
        <v>150</v>
      </c>
      <c r="N8564" s="27">
        <v>4.0999999999999996</v>
      </c>
      <c r="O8564" s="27">
        <v>2014</v>
      </c>
      <c r="P8564" s="27">
        <v>8</v>
      </c>
      <c r="Q8564" s="27">
        <v>14</v>
      </c>
      <c r="R8564" s="28">
        <f>DATE('Raw Data'!$O8564,'Raw Data'!$P8564,'Raw Data'!$Q8564)</f>
        <v>41865</v>
      </c>
      <c r="S8564" s="27" t="str">
        <f>CONCATENATE(MID('Raw Data'!$H8564,FIND("(",'Raw Data'!$H8564)+1,FIND(")",'Raw Data'!$H8564)-FIND("(",'Raw Data'!$H8564)-1),"",'Raw Data'!$M8564)</f>
        <v>Rs.150</v>
      </c>
      <c r="T8564" s="27">
        <f t="shared" si="133"/>
        <v>1</v>
      </c>
      <c r="U8564" s="29">
        <f>'Raw Data'!$M8564*'Raw Data'!$T8564</f>
        <v>150</v>
      </c>
    </row>
    <row r="8565" spans="1:21" x14ac:dyDescent="0.3">
      <c r="A8565" s="20">
        <v>2900587</v>
      </c>
      <c r="B8565" s="27" t="s">
        <v>16097</v>
      </c>
      <c r="C8565" s="27">
        <v>1</v>
      </c>
      <c r="D8565" s="27" t="str">
        <f>VLOOKUP('Raw Data'!$C8565,'country description'!$A$2:$B$16,2,0)</f>
        <v>India</v>
      </c>
      <c r="E8565" s="27" t="s">
        <v>15067</v>
      </c>
      <c r="F8565" s="27" t="s">
        <v>16098</v>
      </c>
      <c r="G8565" s="27" t="s">
        <v>407</v>
      </c>
      <c r="H8565" s="27" t="s">
        <v>18</v>
      </c>
      <c r="I8565" s="27" t="s">
        <v>19</v>
      </c>
      <c r="J8565" s="27" t="s">
        <v>19</v>
      </c>
      <c r="K8565" s="27">
        <v>2</v>
      </c>
      <c r="L8565" s="27">
        <v>289</v>
      </c>
      <c r="M8565" s="27">
        <v>500</v>
      </c>
      <c r="N8565" s="27">
        <v>3.9</v>
      </c>
      <c r="O8565" s="27">
        <v>2010</v>
      </c>
      <c r="P8565" s="27">
        <v>8</v>
      </c>
      <c r="Q8565" s="27">
        <v>27</v>
      </c>
      <c r="R8565" s="28">
        <f>DATE('Raw Data'!$O8565,'Raw Data'!$P8565,'Raw Data'!$Q8565)</f>
        <v>40417</v>
      </c>
      <c r="S8565" s="27" t="str">
        <f>CONCATENATE(MID('Raw Data'!$H8565,FIND("(",'Raw Data'!$H8565)+1,FIND(")",'Raw Data'!$H8565)-FIND("(",'Raw Data'!$H8565)-1),"",'Raw Data'!$M8565)</f>
        <v>Rs.500</v>
      </c>
      <c r="T8565" s="27">
        <f t="shared" si="133"/>
        <v>1</v>
      </c>
      <c r="U8565" s="29">
        <f>'Raw Data'!$M8565*'Raw Data'!$T8565</f>
        <v>500</v>
      </c>
    </row>
    <row r="8566" spans="1:21" x14ac:dyDescent="0.3">
      <c r="A8566" s="20">
        <v>2100776</v>
      </c>
      <c r="B8566" s="27" t="s">
        <v>16099</v>
      </c>
      <c r="C8566" s="27">
        <v>1</v>
      </c>
      <c r="D8566" s="27" t="str">
        <f>VLOOKUP('Raw Data'!$C8566,'country description'!$A$2:$B$16,2,0)</f>
        <v>India</v>
      </c>
      <c r="E8566" s="27" t="s">
        <v>3719</v>
      </c>
      <c r="F8566" s="27" t="s">
        <v>16100</v>
      </c>
      <c r="G8566" s="27" t="s">
        <v>14129</v>
      </c>
      <c r="H8566" s="27" t="s">
        <v>18</v>
      </c>
      <c r="I8566" s="27" t="s">
        <v>19</v>
      </c>
      <c r="J8566" s="27" t="s">
        <v>19</v>
      </c>
      <c r="K8566" s="27">
        <v>2</v>
      </c>
      <c r="L8566" s="27">
        <v>96</v>
      </c>
      <c r="M8566" s="27">
        <v>700</v>
      </c>
      <c r="N8566" s="27">
        <v>4.3</v>
      </c>
      <c r="O8566" s="27">
        <v>2017</v>
      </c>
      <c r="P8566" s="27">
        <v>8</v>
      </c>
      <c r="Q8566" s="27">
        <v>23</v>
      </c>
      <c r="R8566" s="28">
        <f>DATE('Raw Data'!$O8566,'Raw Data'!$P8566,'Raw Data'!$Q8566)</f>
        <v>42970</v>
      </c>
      <c r="S8566" s="27" t="str">
        <f>CONCATENATE(MID('Raw Data'!$H8566,FIND("(",'Raw Data'!$H8566)+1,FIND(")",'Raw Data'!$H8566)-FIND("(",'Raw Data'!$H8566)-1),"",'Raw Data'!$M8566)</f>
        <v>Rs.700</v>
      </c>
      <c r="T8566" s="27">
        <f t="shared" si="133"/>
        <v>1</v>
      </c>
      <c r="U8566" s="29">
        <f>'Raw Data'!$M8566*'Raw Data'!$T8566</f>
        <v>700</v>
      </c>
    </row>
    <row r="8567" spans="1:21" x14ac:dyDescent="0.3">
      <c r="A8567" s="20">
        <v>2300183</v>
      </c>
      <c r="B8567" s="27" t="s">
        <v>16101</v>
      </c>
      <c r="C8567" s="27">
        <v>1</v>
      </c>
      <c r="D8567" s="27" t="str">
        <f>VLOOKUP('Raw Data'!$C8567,'country description'!$A$2:$B$16,2,0)</f>
        <v>India</v>
      </c>
      <c r="E8567" s="27" t="s">
        <v>10201</v>
      </c>
      <c r="F8567" s="27" t="s">
        <v>16102</v>
      </c>
      <c r="G8567" s="27" t="s">
        <v>3878</v>
      </c>
      <c r="H8567" s="27" t="s">
        <v>18</v>
      </c>
      <c r="I8567" s="27" t="s">
        <v>19</v>
      </c>
      <c r="J8567" s="27" t="s">
        <v>19</v>
      </c>
      <c r="K8567" s="27">
        <v>2</v>
      </c>
      <c r="L8567" s="27">
        <v>97</v>
      </c>
      <c r="M8567" s="27">
        <v>500</v>
      </c>
      <c r="N8567" s="27">
        <v>3.9</v>
      </c>
      <c r="O8567" s="27">
        <v>2012</v>
      </c>
      <c r="P8567" s="27">
        <v>8</v>
      </c>
      <c r="Q8567" s="27">
        <v>21</v>
      </c>
      <c r="R8567" s="28">
        <f>DATE('Raw Data'!$O8567,'Raw Data'!$P8567,'Raw Data'!$Q8567)</f>
        <v>41142</v>
      </c>
      <c r="S8567" s="27" t="str">
        <f>CONCATENATE(MID('Raw Data'!$H8567,FIND("(",'Raw Data'!$H8567)+1,FIND(")",'Raw Data'!$H8567)-FIND("(",'Raw Data'!$H8567)-1),"",'Raw Data'!$M8567)</f>
        <v>Rs.500</v>
      </c>
      <c r="T8567" s="27">
        <f t="shared" si="133"/>
        <v>1</v>
      </c>
      <c r="U8567" s="29">
        <f>'Raw Data'!$M8567*'Raw Data'!$T8567</f>
        <v>500</v>
      </c>
    </row>
    <row r="8568" spans="1:21" x14ac:dyDescent="0.3">
      <c r="A8568" s="20">
        <v>801693</v>
      </c>
      <c r="B8568" s="27" t="s">
        <v>16103</v>
      </c>
      <c r="C8568" s="27">
        <v>1</v>
      </c>
      <c r="D8568" s="27" t="str">
        <f>VLOOKUP('Raw Data'!$C8568,'country description'!$A$2:$B$16,2,0)</f>
        <v>India</v>
      </c>
      <c r="E8568" s="27" t="s">
        <v>10868</v>
      </c>
      <c r="F8568" s="27" t="s">
        <v>16104</v>
      </c>
      <c r="G8568" s="27" t="s">
        <v>16105</v>
      </c>
      <c r="H8568" s="27" t="s">
        <v>18</v>
      </c>
      <c r="I8568" s="27" t="s">
        <v>19</v>
      </c>
      <c r="J8568" s="27" t="s">
        <v>19</v>
      </c>
      <c r="K8568" s="27">
        <v>3</v>
      </c>
      <c r="L8568" s="27">
        <v>79</v>
      </c>
      <c r="M8568" s="27">
        <v>1000</v>
      </c>
      <c r="N8568" s="27">
        <v>4</v>
      </c>
      <c r="O8568" s="27">
        <v>2013</v>
      </c>
      <c r="P8568" s="27">
        <v>8</v>
      </c>
      <c r="Q8568" s="27">
        <v>21</v>
      </c>
      <c r="R8568" s="28">
        <f>DATE('Raw Data'!$O8568,'Raw Data'!$P8568,'Raw Data'!$Q8568)</f>
        <v>41507</v>
      </c>
      <c r="S8568" s="27" t="str">
        <f>CONCATENATE(MID('Raw Data'!$H8568,FIND("(",'Raw Data'!$H8568)+1,FIND(")",'Raw Data'!$H8568)-FIND("(",'Raw Data'!$H8568)-1),"",'Raw Data'!$M8568)</f>
        <v>Rs.1000</v>
      </c>
      <c r="T8568" s="27">
        <f t="shared" si="133"/>
        <v>1</v>
      </c>
      <c r="U8568" s="29">
        <f>'Raw Data'!$M8568*'Raw Data'!$T8568</f>
        <v>1000</v>
      </c>
    </row>
    <row r="8569" spans="1:21" x14ac:dyDescent="0.3">
      <c r="A8569" s="20">
        <v>18444271</v>
      </c>
      <c r="B8569" s="27" t="s">
        <v>16106</v>
      </c>
      <c r="C8569" s="27">
        <v>1</v>
      </c>
      <c r="D8569" s="27" t="str">
        <f>VLOOKUP('Raw Data'!$C8569,'country description'!$A$2:$B$16,2,0)</f>
        <v>India</v>
      </c>
      <c r="E8569" s="27" t="s">
        <v>15187</v>
      </c>
      <c r="F8569" s="27" t="s">
        <v>16107</v>
      </c>
      <c r="G8569" s="27" t="s">
        <v>504</v>
      </c>
      <c r="H8569" s="27" t="s">
        <v>18</v>
      </c>
      <c r="I8569" s="27" t="s">
        <v>19</v>
      </c>
      <c r="J8569" s="27" t="s">
        <v>19</v>
      </c>
      <c r="K8569" s="27">
        <v>3</v>
      </c>
      <c r="L8569" s="27">
        <v>17</v>
      </c>
      <c r="M8569" s="27">
        <v>1500</v>
      </c>
      <c r="N8569" s="27">
        <v>3.5</v>
      </c>
      <c r="O8569" s="27">
        <v>2011</v>
      </c>
      <c r="P8569" s="27">
        <v>8</v>
      </c>
      <c r="Q8569" s="27">
        <v>24</v>
      </c>
      <c r="R8569" s="28">
        <f>DATE('Raw Data'!$O8569,'Raw Data'!$P8569,'Raw Data'!$Q8569)</f>
        <v>40779</v>
      </c>
      <c r="S8569" s="27" t="str">
        <f>CONCATENATE(MID('Raw Data'!$H8569,FIND("(",'Raw Data'!$H8569)+1,FIND(")",'Raw Data'!$H8569)-FIND("(",'Raw Data'!$H8569)-1),"",'Raw Data'!$M8569)</f>
        <v>Rs.1500</v>
      </c>
      <c r="T8569" s="27">
        <f t="shared" si="133"/>
        <v>1</v>
      </c>
      <c r="U8569" s="29">
        <f>'Raw Data'!$M8569*'Raw Data'!$T8569</f>
        <v>1500</v>
      </c>
    </row>
    <row r="8570" spans="1:21" x14ac:dyDescent="0.3">
      <c r="A8570" s="20">
        <v>3100148</v>
      </c>
      <c r="B8570" s="27" t="s">
        <v>16108</v>
      </c>
      <c r="C8570" s="27">
        <v>1</v>
      </c>
      <c r="D8570" s="27" t="str">
        <f>VLOOKUP('Raw Data'!$C8570,'country description'!$A$2:$B$16,2,0)</f>
        <v>India</v>
      </c>
      <c r="E8570" s="27" t="s">
        <v>10643</v>
      </c>
      <c r="F8570" s="27" t="s">
        <v>16109</v>
      </c>
      <c r="G8570" s="27" t="s">
        <v>2031</v>
      </c>
      <c r="H8570" s="27" t="s">
        <v>18</v>
      </c>
      <c r="I8570" s="27" t="s">
        <v>19</v>
      </c>
      <c r="J8570" s="27" t="s">
        <v>19</v>
      </c>
      <c r="K8570" s="27">
        <v>2</v>
      </c>
      <c r="L8570" s="27">
        <v>127</v>
      </c>
      <c r="M8570" s="27">
        <v>600</v>
      </c>
      <c r="N8570" s="27">
        <v>3.5</v>
      </c>
      <c r="O8570" s="27">
        <v>2012</v>
      </c>
      <c r="P8570" s="27">
        <v>8</v>
      </c>
      <c r="Q8570" s="27">
        <v>9</v>
      </c>
      <c r="R8570" s="28">
        <f>DATE('Raw Data'!$O8570,'Raw Data'!$P8570,'Raw Data'!$Q8570)</f>
        <v>41130</v>
      </c>
      <c r="S8570" s="27" t="str">
        <f>CONCATENATE(MID('Raw Data'!$H8570,FIND("(",'Raw Data'!$H8570)+1,FIND(")",'Raw Data'!$H8570)-FIND("(",'Raw Data'!$H8570)-1),"",'Raw Data'!$M8570)</f>
        <v>Rs.600</v>
      </c>
      <c r="T8570" s="27">
        <f t="shared" si="133"/>
        <v>1</v>
      </c>
      <c r="U8570" s="29">
        <f>'Raw Data'!$M8570*'Raw Data'!$T8570</f>
        <v>600</v>
      </c>
    </row>
    <row r="8571" spans="1:21" x14ac:dyDescent="0.3">
      <c r="A8571" s="20">
        <v>1600227</v>
      </c>
      <c r="B8571" s="27" t="s">
        <v>16110</v>
      </c>
      <c r="C8571" s="27">
        <v>1</v>
      </c>
      <c r="D8571" s="27" t="str">
        <f>VLOOKUP('Raw Data'!$C8571,'country description'!$A$2:$B$16,2,0)</f>
        <v>India</v>
      </c>
      <c r="E8571" s="27" t="s">
        <v>2369</v>
      </c>
      <c r="F8571" s="27" t="s">
        <v>16111</v>
      </c>
      <c r="G8571" s="27" t="s">
        <v>6383</v>
      </c>
      <c r="H8571" s="27" t="s">
        <v>18</v>
      </c>
      <c r="I8571" s="27" t="s">
        <v>19</v>
      </c>
      <c r="J8571" s="27" t="s">
        <v>19</v>
      </c>
      <c r="K8571" s="27">
        <v>2</v>
      </c>
      <c r="L8571" s="27">
        <v>76</v>
      </c>
      <c r="M8571" s="27">
        <v>400</v>
      </c>
      <c r="N8571" s="27">
        <v>3.8</v>
      </c>
      <c r="O8571" s="27">
        <v>2010</v>
      </c>
      <c r="P8571" s="27">
        <v>8</v>
      </c>
      <c r="Q8571" s="27">
        <v>9</v>
      </c>
      <c r="R8571" s="28">
        <f>DATE('Raw Data'!$O8571,'Raw Data'!$P8571,'Raw Data'!$Q8571)</f>
        <v>40399</v>
      </c>
      <c r="S8571" s="27" t="str">
        <f>CONCATENATE(MID('Raw Data'!$H8571,FIND("(",'Raw Data'!$H8571)+1,FIND(")",'Raw Data'!$H8571)-FIND("(",'Raw Data'!$H8571)-1),"",'Raw Data'!$M8571)</f>
        <v>Rs.400</v>
      </c>
      <c r="T8571" s="27">
        <f t="shared" si="133"/>
        <v>1</v>
      </c>
      <c r="U8571" s="29">
        <f>'Raw Data'!$M8571*'Raw Data'!$T8571</f>
        <v>400</v>
      </c>
    </row>
    <row r="8572" spans="1:21" x14ac:dyDescent="0.3">
      <c r="A8572" s="20">
        <v>2700263</v>
      </c>
      <c r="B8572" s="27" t="s">
        <v>16112</v>
      </c>
      <c r="C8572" s="27">
        <v>1</v>
      </c>
      <c r="D8572" s="27" t="str">
        <f>VLOOKUP('Raw Data'!$C8572,'country description'!$A$2:$B$16,2,0)</f>
        <v>India</v>
      </c>
      <c r="E8572" s="27" t="s">
        <v>15131</v>
      </c>
      <c r="F8572" s="27" t="s">
        <v>16113</v>
      </c>
      <c r="G8572" s="27" t="s">
        <v>16114</v>
      </c>
      <c r="H8572" s="27" t="s">
        <v>18</v>
      </c>
      <c r="I8572" s="27" t="s">
        <v>19</v>
      </c>
      <c r="J8572" s="27" t="s">
        <v>19</v>
      </c>
      <c r="K8572" s="27">
        <v>3</v>
      </c>
      <c r="L8572" s="27">
        <v>81</v>
      </c>
      <c r="M8572" s="27">
        <v>1000</v>
      </c>
      <c r="N8572" s="27">
        <v>3.7</v>
      </c>
      <c r="O8572" s="27">
        <v>2010</v>
      </c>
      <c r="P8572" s="27">
        <v>8</v>
      </c>
      <c r="Q8572" s="27">
        <v>7</v>
      </c>
      <c r="R8572" s="28">
        <f>DATE('Raw Data'!$O8572,'Raw Data'!$P8572,'Raw Data'!$Q8572)</f>
        <v>40397</v>
      </c>
      <c r="S8572" s="27" t="str">
        <f>CONCATENATE(MID('Raw Data'!$H8572,FIND("(",'Raw Data'!$H8572)+1,FIND(")",'Raw Data'!$H8572)-FIND("(",'Raw Data'!$H8572)-1),"",'Raw Data'!$M8572)</f>
        <v>Rs.1000</v>
      </c>
      <c r="T8572" s="27">
        <f t="shared" si="133"/>
        <v>1</v>
      </c>
      <c r="U8572" s="29">
        <f>'Raw Data'!$M8572*'Raw Data'!$T8572</f>
        <v>1000</v>
      </c>
    </row>
    <row r="8573" spans="1:21" x14ac:dyDescent="0.3">
      <c r="A8573" s="20">
        <v>3955</v>
      </c>
      <c r="B8573" s="27" t="s">
        <v>16115</v>
      </c>
      <c r="C8573" s="27">
        <v>1</v>
      </c>
      <c r="D8573" s="27" t="str">
        <f>VLOOKUP('Raw Data'!$C8573,'country description'!$A$2:$B$16,2,0)</f>
        <v>India</v>
      </c>
      <c r="E8573" s="27" t="s">
        <v>14</v>
      </c>
      <c r="F8573" s="27" t="s">
        <v>3103</v>
      </c>
      <c r="G8573" s="27" t="s">
        <v>2847</v>
      </c>
      <c r="H8573" s="27" t="s">
        <v>18</v>
      </c>
      <c r="I8573" s="27" t="s">
        <v>24</v>
      </c>
      <c r="J8573" s="27" t="s">
        <v>19</v>
      </c>
      <c r="K8573" s="27">
        <v>4</v>
      </c>
      <c r="L8573" s="27">
        <v>48</v>
      </c>
      <c r="M8573" s="27">
        <v>2200</v>
      </c>
      <c r="N8573" s="27">
        <v>3.2</v>
      </c>
      <c r="O8573" s="27">
        <v>2016</v>
      </c>
      <c r="P8573" s="27">
        <v>11</v>
      </c>
      <c r="Q8573" s="27">
        <v>12</v>
      </c>
      <c r="R8573" s="28">
        <f>DATE('Raw Data'!$O8573,'Raw Data'!$P8573,'Raw Data'!$Q8573)</f>
        <v>42686</v>
      </c>
      <c r="S8573" s="27" t="str">
        <f>CONCATENATE(MID('Raw Data'!$H8573,FIND("(",'Raw Data'!$H8573)+1,FIND(")",'Raw Data'!$H8573)-FIND("(",'Raw Data'!$H8573)-1),"",'Raw Data'!$M8573)</f>
        <v>Rs.2200</v>
      </c>
      <c r="T8573" s="27">
        <f t="shared" si="133"/>
        <v>1</v>
      </c>
      <c r="U8573" s="29">
        <f>'Raw Data'!$M8573*'Raw Data'!$T8573</f>
        <v>2200</v>
      </c>
    </row>
    <row r="8574" spans="1:21" x14ac:dyDescent="0.3">
      <c r="A8574" s="20">
        <v>2800418</v>
      </c>
      <c r="B8574" s="27" t="s">
        <v>16116</v>
      </c>
      <c r="C8574" s="27">
        <v>1</v>
      </c>
      <c r="D8574" s="27" t="str">
        <f>VLOOKUP('Raw Data'!$C8574,'country description'!$A$2:$B$16,2,0)</f>
        <v>India</v>
      </c>
      <c r="E8574" s="27" t="s">
        <v>10217</v>
      </c>
      <c r="F8574" s="27" t="s">
        <v>16117</v>
      </c>
      <c r="G8574" s="27" t="s">
        <v>3282</v>
      </c>
      <c r="H8574" s="27" t="s">
        <v>18</v>
      </c>
      <c r="I8574" s="27" t="s">
        <v>19</v>
      </c>
      <c r="J8574" s="27" t="s">
        <v>19</v>
      </c>
      <c r="K8574" s="27">
        <v>2</v>
      </c>
      <c r="L8574" s="27">
        <v>85</v>
      </c>
      <c r="M8574" s="27">
        <v>400</v>
      </c>
      <c r="N8574" s="27">
        <v>3.7</v>
      </c>
      <c r="O8574" s="27">
        <v>2017</v>
      </c>
      <c r="P8574" s="27">
        <v>8</v>
      </c>
      <c r="Q8574" s="27">
        <v>18</v>
      </c>
      <c r="R8574" s="28">
        <f>DATE('Raw Data'!$O8574,'Raw Data'!$P8574,'Raw Data'!$Q8574)</f>
        <v>42965</v>
      </c>
      <c r="S8574" s="27" t="str">
        <f>CONCATENATE(MID('Raw Data'!$H8574,FIND("(",'Raw Data'!$H8574)+1,FIND(")",'Raw Data'!$H8574)-FIND("(",'Raw Data'!$H8574)-1),"",'Raw Data'!$M8574)</f>
        <v>Rs.400</v>
      </c>
      <c r="T8574" s="27">
        <f t="shared" si="133"/>
        <v>1</v>
      </c>
      <c r="U8574" s="29">
        <f>'Raw Data'!$M8574*'Raw Data'!$T8574</f>
        <v>400</v>
      </c>
    </row>
    <row r="8575" spans="1:21" x14ac:dyDescent="0.3">
      <c r="A8575" s="20">
        <v>18204507</v>
      </c>
      <c r="B8575" s="27" t="s">
        <v>16118</v>
      </c>
      <c r="C8575" s="27">
        <v>1</v>
      </c>
      <c r="D8575" s="27" t="str">
        <f>VLOOKUP('Raw Data'!$C8575,'country description'!$A$2:$B$16,2,0)</f>
        <v>India</v>
      </c>
      <c r="E8575" s="27" t="s">
        <v>15145</v>
      </c>
      <c r="F8575" s="27" t="s">
        <v>16119</v>
      </c>
      <c r="G8575" s="27" t="s">
        <v>919</v>
      </c>
      <c r="H8575" s="27" t="s">
        <v>18</v>
      </c>
      <c r="I8575" s="27" t="s">
        <v>19</v>
      </c>
      <c r="J8575" s="27" t="s">
        <v>19</v>
      </c>
      <c r="K8575" s="27">
        <v>1</v>
      </c>
      <c r="L8575" s="27">
        <v>52</v>
      </c>
      <c r="M8575" s="27">
        <v>100</v>
      </c>
      <c r="N8575" s="27">
        <v>4</v>
      </c>
      <c r="O8575" s="27">
        <v>2013</v>
      </c>
      <c r="P8575" s="27">
        <v>7</v>
      </c>
      <c r="Q8575" s="27">
        <v>22</v>
      </c>
      <c r="R8575" s="28">
        <f>DATE('Raw Data'!$O8575,'Raw Data'!$P8575,'Raw Data'!$Q8575)</f>
        <v>41477</v>
      </c>
      <c r="S8575" s="27" t="str">
        <f>CONCATENATE(MID('Raw Data'!$H8575,FIND("(",'Raw Data'!$H8575)+1,FIND(")",'Raw Data'!$H8575)-FIND("(",'Raw Data'!$H8575)-1),"",'Raw Data'!$M8575)</f>
        <v>Rs.100</v>
      </c>
      <c r="T8575" s="27">
        <f t="shared" si="133"/>
        <v>1</v>
      </c>
      <c r="U8575" s="29">
        <f>'Raw Data'!$M8575*'Raw Data'!$T8575</f>
        <v>100</v>
      </c>
    </row>
    <row r="8576" spans="1:21" x14ac:dyDescent="0.3">
      <c r="A8576" s="20">
        <v>2500390</v>
      </c>
      <c r="B8576" s="27" t="s">
        <v>16120</v>
      </c>
      <c r="C8576" s="27">
        <v>1</v>
      </c>
      <c r="D8576" s="27" t="str">
        <f>VLOOKUP('Raw Data'!$C8576,'country description'!$A$2:$B$16,2,0)</f>
        <v>India</v>
      </c>
      <c r="E8576" s="27" t="s">
        <v>11092</v>
      </c>
      <c r="F8576" s="27" t="s">
        <v>16121</v>
      </c>
      <c r="G8576" s="27" t="s">
        <v>16122</v>
      </c>
      <c r="H8576" s="27" t="s">
        <v>18</v>
      </c>
      <c r="I8576" s="27" t="s">
        <v>19</v>
      </c>
      <c r="J8576" s="27" t="s">
        <v>19</v>
      </c>
      <c r="K8576" s="27">
        <v>2</v>
      </c>
      <c r="L8576" s="27">
        <v>8</v>
      </c>
      <c r="M8576" s="27">
        <v>400</v>
      </c>
      <c r="N8576" s="27">
        <v>3.2</v>
      </c>
      <c r="O8576" s="27">
        <v>2016</v>
      </c>
      <c r="P8576" s="27">
        <v>7</v>
      </c>
      <c r="Q8576" s="27">
        <v>19</v>
      </c>
      <c r="R8576" s="28">
        <f>DATE('Raw Data'!$O8576,'Raw Data'!$P8576,'Raw Data'!$Q8576)</f>
        <v>42570</v>
      </c>
      <c r="S8576" s="27" t="str">
        <f>CONCATENATE(MID('Raw Data'!$H8576,FIND("(",'Raw Data'!$H8576)+1,FIND(")",'Raw Data'!$H8576)-FIND("(",'Raw Data'!$H8576)-1),"",'Raw Data'!$M8576)</f>
        <v>Rs.400</v>
      </c>
      <c r="T8576" s="27">
        <f t="shared" si="133"/>
        <v>1</v>
      </c>
      <c r="U8576" s="29">
        <f>'Raw Data'!$M8576*'Raw Data'!$T8576</f>
        <v>400</v>
      </c>
    </row>
    <row r="8577" spans="1:21" x14ac:dyDescent="0.3">
      <c r="A8577" s="20">
        <v>3500012</v>
      </c>
      <c r="B8577" s="27" t="s">
        <v>16123</v>
      </c>
      <c r="C8577" s="27">
        <v>1</v>
      </c>
      <c r="D8577" s="27" t="str">
        <f>VLOOKUP('Raw Data'!$C8577,'country description'!$A$2:$B$16,2,0)</f>
        <v>India</v>
      </c>
      <c r="E8577" s="27" t="s">
        <v>2362</v>
      </c>
      <c r="F8577" s="27" t="s">
        <v>16124</v>
      </c>
      <c r="G8577" s="27" t="s">
        <v>393</v>
      </c>
      <c r="H8577" s="27" t="s">
        <v>18</v>
      </c>
      <c r="I8577" s="27" t="s">
        <v>19</v>
      </c>
      <c r="J8577" s="27" t="s">
        <v>19</v>
      </c>
      <c r="K8577" s="27">
        <v>3</v>
      </c>
      <c r="L8577" s="27">
        <v>102</v>
      </c>
      <c r="M8577" s="27">
        <v>800</v>
      </c>
      <c r="N8577" s="27">
        <v>3.6</v>
      </c>
      <c r="O8577" s="27">
        <v>2015</v>
      </c>
      <c r="P8577" s="27">
        <v>7</v>
      </c>
      <c r="Q8577" s="27">
        <v>2</v>
      </c>
      <c r="R8577" s="28">
        <f>DATE('Raw Data'!$O8577,'Raw Data'!$P8577,'Raw Data'!$Q8577)</f>
        <v>42187</v>
      </c>
      <c r="S8577" s="27" t="str">
        <f>CONCATENATE(MID('Raw Data'!$H8577,FIND("(",'Raw Data'!$H8577)+1,FIND(")",'Raw Data'!$H8577)-FIND("(",'Raw Data'!$H8577)-1),"",'Raw Data'!$M8577)</f>
        <v>Rs.800</v>
      </c>
      <c r="T8577" s="27">
        <f t="shared" si="133"/>
        <v>1</v>
      </c>
      <c r="U8577" s="29">
        <f>'Raw Data'!$M8577*'Raw Data'!$T8577</f>
        <v>800</v>
      </c>
    </row>
    <row r="8578" spans="1:21" x14ac:dyDescent="0.3">
      <c r="A8578" s="20">
        <v>3100446</v>
      </c>
      <c r="B8578" s="27" t="s">
        <v>16125</v>
      </c>
      <c r="C8578" s="27">
        <v>1</v>
      </c>
      <c r="D8578" s="27" t="str">
        <f>VLOOKUP('Raw Data'!$C8578,'country description'!$A$2:$B$16,2,0)</f>
        <v>India</v>
      </c>
      <c r="E8578" s="27" t="s">
        <v>10643</v>
      </c>
      <c r="F8578" s="27" t="s">
        <v>16126</v>
      </c>
      <c r="G8578" s="27" t="s">
        <v>407</v>
      </c>
      <c r="H8578" s="27" t="s">
        <v>18</v>
      </c>
      <c r="I8578" s="27" t="s">
        <v>19</v>
      </c>
      <c r="J8578" s="27" t="s">
        <v>19</v>
      </c>
      <c r="K8578" s="27">
        <v>2</v>
      </c>
      <c r="L8578" s="27">
        <v>209</v>
      </c>
      <c r="M8578" s="27">
        <v>600</v>
      </c>
      <c r="N8578" s="27">
        <v>3.6</v>
      </c>
      <c r="O8578" s="27">
        <v>2011</v>
      </c>
      <c r="P8578" s="27">
        <v>7</v>
      </c>
      <c r="Q8578" s="27">
        <v>4</v>
      </c>
      <c r="R8578" s="28">
        <f>DATE('Raw Data'!$O8578,'Raw Data'!$P8578,'Raw Data'!$Q8578)</f>
        <v>40728</v>
      </c>
      <c r="S8578" s="27" t="str">
        <f>CONCATENATE(MID('Raw Data'!$H8578,FIND("(",'Raw Data'!$H8578)+1,FIND(")",'Raw Data'!$H8578)-FIND("(",'Raw Data'!$H8578)-1),"",'Raw Data'!$M8578)</f>
        <v>Rs.600</v>
      </c>
      <c r="T8578" s="27">
        <f t="shared" ref="T8578:T8641" si="134">VLOOKUP(D8578,$Y$4:$Z$18,2,0)</f>
        <v>1</v>
      </c>
      <c r="U8578" s="29">
        <f>'Raw Data'!$M8578*'Raw Data'!$T8578</f>
        <v>600</v>
      </c>
    </row>
    <row r="8579" spans="1:21" x14ac:dyDescent="0.3">
      <c r="A8579" s="20">
        <v>1600252</v>
      </c>
      <c r="B8579" s="27" t="s">
        <v>16127</v>
      </c>
      <c r="C8579" s="27">
        <v>1</v>
      </c>
      <c r="D8579" s="27" t="str">
        <f>VLOOKUP('Raw Data'!$C8579,'country description'!$A$2:$B$16,2,0)</f>
        <v>India</v>
      </c>
      <c r="E8579" s="27" t="s">
        <v>2369</v>
      </c>
      <c r="F8579" s="27" t="s">
        <v>16128</v>
      </c>
      <c r="G8579" s="27" t="s">
        <v>407</v>
      </c>
      <c r="H8579" s="27" t="s">
        <v>18</v>
      </c>
      <c r="I8579" s="27" t="s">
        <v>19</v>
      </c>
      <c r="J8579" s="27" t="s">
        <v>19</v>
      </c>
      <c r="K8579" s="27">
        <v>1</v>
      </c>
      <c r="L8579" s="27">
        <v>86</v>
      </c>
      <c r="M8579" s="27">
        <v>150</v>
      </c>
      <c r="N8579" s="27">
        <v>3.4</v>
      </c>
      <c r="O8579" s="27">
        <v>2016</v>
      </c>
      <c r="P8579" s="27">
        <v>7</v>
      </c>
      <c r="Q8579" s="27">
        <v>9</v>
      </c>
      <c r="R8579" s="28">
        <f>DATE('Raw Data'!$O8579,'Raw Data'!$P8579,'Raw Data'!$Q8579)</f>
        <v>42560</v>
      </c>
      <c r="S8579" s="27" t="str">
        <f>CONCATENATE(MID('Raw Data'!$H8579,FIND("(",'Raw Data'!$H8579)+1,FIND(")",'Raw Data'!$H8579)-FIND("(",'Raw Data'!$H8579)-1),"",'Raw Data'!$M8579)</f>
        <v>Rs.150</v>
      </c>
      <c r="T8579" s="27">
        <f t="shared" si="134"/>
        <v>1</v>
      </c>
      <c r="U8579" s="29">
        <f>'Raw Data'!$M8579*'Raw Data'!$T8579</f>
        <v>150</v>
      </c>
    </row>
    <row r="8580" spans="1:21" x14ac:dyDescent="0.3">
      <c r="A8580" s="20">
        <v>4821</v>
      </c>
      <c r="B8580" s="27" t="s">
        <v>16129</v>
      </c>
      <c r="C8580" s="27">
        <v>1</v>
      </c>
      <c r="D8580" s="27" t="str">
        <f>VLOOKUP('Raw Data'!$C8580,'country description'!$A$2:$B$16,2,0)</f>
        <v>India</v>
      </c>
      <c r="E8580" s="27" t="s">
        <v>14</v>
      </c>
      <c r="F8580" s="27" t="s">
        <v>16130</v>
      </c>
      <c r="G8580" s="27" t="s">
        <v>3079</v>
      </c>
      <c r="H8580" s="27" t="s">
        <v>18</v>
      </c>
      <c r="I8580" s="27" t="s">
        <v>24</v>
      </c>
      <c r="J8580" s="27" t="s">
        <v>24</v>
      </c>
      <c r="K8580" s="27">
        <v>4</v>
      </c>
      <c r="L8580" s="27">
        <v>430</v>
      </c>
      <c r="M8580" s="27">
        <v>2200</v>
      </c>
      <c r="N8580" s="27">
        <v>3.6</v>
      </c>
      <c r="O8580" s="27">
        <v>2018</v>
      </c>
      <c r="P8580" s="27">
        <v>10</v>
      </c>
      <c r="Q8580" s="27">
        <v>10</v>
      </c>
      <c r="R8580" s="28">
        <f>DATE('Raw Data'!$O8580,'Raw Data'!$P8580,'Raw Data'!$Q8580)</f>
        <v>43383</v>
      </c>
      <c r="S8580" s="27" t="str">
        <f>CONCATENATE(MID('Raw Data'!$H8580,FIND("(",'Raw Data'!$H8580)+1,FIND(")",'Raw Data'!$H8580)-FIND("(",'Raw Data'!$H8580)-1),"",'Raw Data'!$M8580)</f>
        <v>Rs.2200</v>
      </c>
      <c r="T8580" s="27">
        <f t="shared" si="134"/>
        <v>1</v>
      </c>
      <c r="U8580" s="29">
        <f>'Raw Data'!$M8580*'Raw Data'!$T8580</f>
        <v>2200</v>
      </c>
    </row>
    <row r="8581" spans="1:21" x14ac:dyDescent="0.3">
      <c r="A8581" s="20">
        <v>3900158</v>
      </c>
      <c r="B8581" s="27" t="s">
        <v>16131</v>
      </c>
      <c r="C8581" s="27">
        <v>1</v>
      </c>
      <c r="D8581" s="27" t="str">
        <f>VLOOKUP('Raw Data'!$C8581,'country description'!$A$2:$B$16,2,0)</f>
        <v>India</v>
      </c>
      <c r="E8581" s="27" t="s">
        <v>2382</v>
      </c>
      <c r="F8581" s="27" t="s">
        <v>16132</v>
      </c>
      <c r="G8581" s="27" t="s">
        <v>475</v>
      </c>
      <c r="H8581" s="27" t="s">
        <v>18</v>
      </c>
      <c r="I8581" s="27" t="s">
        <v>19</v>
      </c>
      <c r="J8581" s="27" t="s">
        <v>19</v>
      </c>
      <c r="K8581" s="27">
        <v>3</v>
      </c>
      <c r="L8581" s="27">
        <v>60</v>
      </c>
      <c r="M8581" s="27">
        <v>650</v>
      </c>
      <c r="N8581" s="27">
        <v>3.2</v>
      </c>
      <c r="O8581" s="27">
        <v>2011</v>
      </c>
      <c r="P8581" s="27">
        <v>7</v>
      </c>
      <c r="Q8581" s="27">
        <v>9</v>
      </c>
      <c r="R8581" s="28">
        <f>DATE('Raw Data'!$O8581,'Raw Data'!$P8581,'Raw Data'!$Q8581)</f>
        <v>40733</v>
      </c>
      <c r="S8581" s="27" t="str">
        <f>CONCATENATE(MID('Raw Data'!$H8581,FIND("(",'Raw Data'!$H8581)+1,FIND(")",'Raw Data'!$H8581)-FIND("(",'Raw Data'!$H8581)-1),"",'Raw Data'!$M8581)</f>
        <v>Rs.650</v>
      </c>
      <c r="T8581" s="27">
        <f t="shared" si="134"/>
        <v>1</v>
      </c>
      <c r="U8581" s="29">
        <f>'Raw Data'!$M8581*'Raw Data'!$T8581</f>
        <v>650</v>
      </c>
    </row>
    <row r="8582" spans="1:21" x14ac:dyDescent="0.3">
      <c r="A8582" s="20">
        <v>3900232</v>
      </c>
      <c r="B8582" s="27" t="s">
        <v>6640</v>
      </c>
      <c r="C8582" s="27">
        <v>1</v>
      </c>
      <c r="D8582" s="27" t="str">
        <f>VLOOKUP('Raw Data'!$C8582,'country description'!$A$2:$B$16,2,0)</f>
        <v>India</v>
      </c>
      <c r="E8582" s="27" t="s">
        <v>2382</v>
      </c>
      <c r="F8582" s="27" t="s">
        <v>16133</v>
      </c>
      <c r="G8582" s="27" t="s">
        <v>749</v>
      </c>
      <c r="H8582" s="27" t="s">
        <v>18</v>
      </c>
      <c r="I8582" s="27" t="s">
        <v>19</v>
      </c>
      <c r="J8582" s="27" t="s">
        <v>19</v>
      </c>
      <c r="K8582" s="27">
        <v>2</v>
      </c>
      <c r="L8582" s="27">
        <v>125</v>
      </c>
      <c r="M8582" s="27">
        <v>300</v>
      </c>
      <c r="N8582" s="27">
        <v>3.6</v>
      </c>
      <c r="O8582" s="27">
        <v>2012</v>
      </c>
      <c r="P8582" s="27">
        <v>7</v>
      </c>
      <c r="Q8582" s="27">
        <v>14</v>
      </c>
      <c r="R8582" s="28">
        <f>DATE('Raw Data'!$O8582,'Raw Data'!$P8582,'Raw Data'!$Q8582)</f>
        <v>41104</v>
      </c>
      <c r="S8582" s="27" t="str">
        <f>CONCATENATE(MID('Raw Data'!$H8582,FIND("(",'Raw Data'!$H8582)+1,FIND(")",'Raw Data'!$H8582)-FIND("(",'Raw Data'!$H8582)-1),"",'Raw Data'!$M8582)</f>
        <v>Rs.300</v>
      </c>
      <c r="T8582" s="27">
        <f t="shared" si="134"/>
        <v>1</v>
      </c>
      <c r="U8582" s="29">
        <f>'Raw Data'!$M8582*'Raw Data'!$T8582</f>
        <v>300</v>
      </c>
    </row>
    <row r="8583" spans="1:21" x14ac:dyDescent="0.3">
      <c r="A8583" s="20">
        <v>18294265</v>
      </c>
      <c r="B8583" s="27" t="s">
        <v>16134</v>
      </c>
      <c r="C8583" s="27">
        <v>1</v>
      </c>
      <c r="D8583" s="27" t="str">
        <f>VLOOKUP('Raw Data'!$C8583,'country description'!$A$2:$B$16,2,0)</f>
        <v>India</v>
      </c>
      <c r="E8583" s="27" t="s">
        <v>14</v>
      </c>
      <c r="F8583" s="27" t="s">
        <v>16135</v>
      </c>
      <c r="G8583" s="27" t="s">
        <v>15846</v>
      </c>
      <c r="H8583" s="27" t="s">
        <v>18</v>
      </c>
      <c r="I8583" s="27" t="s">
        <v>24</v>
      </c>
      <c r="J8583" s="27" t="s">
        <v>19</v>
      </c>
      <c r="K8583" s="27">
        <v>4</v>
      </c>
      <c r="L8583" s="27">
        <v>404</v>
      </c>
      <c r="M8583" s="27">
        <v>2200</v>
      </c>
      <c r="N8583" s="27">
        <v>3.9</v>
      </c>
      <c r="O8583" s="27">
        <v>2016</v>
      </c>
      <c r="P8583" s="27">
        <v>10</v>
      </c>
      <c r="Q8583" s="27">
        <v>4</v>
      </c>
      <c r="R8583" s="28">
        <f>DATE('Raw Data'!$O8583,'Raw Data'!$P8583,'Raw Data'!$Q8583)</f>
        <v>42647</v>
      </c>
      <c r="S8583" s="27" t="str">
        <f>CONCATENATE(MID('Raw Data'!$H8583,FIND("(",'Raw Data'!$H8583)+1,FIND(")",'Raw Data'!$H8583)-FIND("(",'Raw Data'!$H8583)-1),"",'Raw Data'!$M8583)</f>
        <v>Rs.2200</v>
      </c>
      <c r="T8583" s="27">
        <f t="shared" si="134"/>
        <v>1</v>
      </c>
      <c r="U8583" s="29">
        <f>'Raw Data'!$M8583*'Raw Data'!$T8583</f>
        <v>2200</v>
      </c>
    </row>
    <row r="8584" spans="1:21" x14ac:dyDescent="0.3">
      <c r="A8584" s="20">
        <v>2500076</v>
      </c>
      <c r="B8584" s="27" t="s">
        <v>16136</v>
      </c>
      <c r="C8584" s="27">
        <v>1</v>
      </c>
      <c r="D8584" s="27" t="str">
        <f>VLOOKUP('Raw Data'!$C8584,'country description'!$A$2:$B$16,2,0)</f>
        <v>India</v>
      </c>
      <c r="E8584" s="27" t="s">
        <v>11092</v>
      </c>
      <c r="F8584" s="27" t="s">
        <v>16137</v>
      </c>
      <c r="G8584" s="27" t="s">
        <v>16138</v>
      </c>
      <c r="H8584" s="27" t="s">
        <v>18</v>
      </c>
      <c r="I8584" s="27" t="s">
        <v>19</v>
      </c>
      <c r="J8584" s="27" t="s">
        <v>19</v>
      </c>
      <c r="K8584" s="27">
        <v>3</v>
      </c>
      <c r="L8584" s="27">
        <v>65</v>
      </c>
      <c r="M8584" s="27">
        <v>850</v>
      </c>
      <c r="N8584" s="27">
        <v>3.3</v>
      </c>
      <c r="O8584" s="27">
        <v>2017</v>
      </c>
      <c r="P8584" s="27">
        <v>6</v>
      </c>
      <c r="Q8584" s="27">
        <v>23</v>
      </c>
      <c r="R8584" s="28">
        <f>DATE('Raw Data'!$O8584,'Raw Data'!$P8584,'Raw Data'!$Q8584)</f>
        <v>42909</v>
      </c>
      <c r="S8584" s="27" t="str">
        <f>CONCATENATE(MID('Raw Data'!$H8584,FIND("(",'Raw Data'!$H8584)+1,FIND(")",'Raw Data'!$H8584)-FIND("(",'Raw Data'!$H8584)-1),"",'Raw Data'!$M8584)</f>
        <v>Rs.850</v>
      </c>
      <c r="T8584" s="27">
        <f t="shared" si="134"/>
        <v>1</v>
      </c>
      <c r="U8584" s="29">
        <f>'Raw Data'!$M8584*'Raw Data'!$T8584</f>
        <v>850</v>
      </c>
    </row>
    <row r="8585" spans="1:21" x14ac:dyDescent="0.3">
      <c r="A8585" s="20">
        <v>2100719</v>
      </c>
      <c r="B8585" s="27" t="s">
        <v>16139</v>
      </c>
      <c r="C8585" s="27">
        <v>1</v>
      </c>
      <c r="D8585" s="27" t="str">
        <f>VLOOKUP('Raw Data'!$C8585,'country description'!$A$2:$B$16,2,0)</f>
        <v>India</v>
      </c>
      <c r="E8585" s="27" t="s">
        <v>3719</v>
      </c>
      <c r="F8585" s="27" t="s">
        <v>16140</v>
      </c>
      <c r="G8585" s="27" t="s">
        <v>2001</v>
      </c>
      <c r="H8585" s="27" t="s">
        <v>18</v>
      </c>
      <c r="I8585" s="27" t="s">
        <v>19</v>
      </c>
      <c r="J8585" s="27" t="s">
        <v>19</v>
      </c>
      <c r="K8585" s="27">
        <v>3</v>
      </c>
      <c r="L8585" s="27">
        <v>179</v>
      </c>
      <c r="M8585" s="27">
        <v>850</v>
      </c>
      <c r="N8585" s="27">
        <v>4.0999999999999996</v>
      </c>
      <c r="O8585" s="27">
        <v>2016</v>
      </c>
      <c r="P8585" s="27">
        <v>6</v>
      </c>
      <c r="Q8585" s="27">
        <v>5</v>
      </c>
      <c r="R8585" s="28">
        <f>DATE('Raw Data'!$O8585,'Raw Data'!$P8585,'Raw Data'!$Q8585)</f>
        <v>42526</v>
      </c>
      <c r="S8585" s="27" t="str">
        <f>CONCATENATE(MID('Raw Data'!$H8585,FIND("(",'Raw Data'!$H8585)+1,FIND(")",'Raw Data'!$H8585)-FIND("(",'Raw Data'!$H8585)-1),"",'Raw Data'!$M8585)</f>
        <v>Rs.850</v>
      </c>
      <c r="T8585" s="27">
        <f t="shared" si="134"/>
        <v>1</v>
      </c>
      <c r="U8585" s="29">
        <f>'Raw Data'!$M8585*'Raw Data'!$T8585</f>
        <v>850</v>
      </c>
    </row>
    <row r="8586" spans="1:21" x14ac:dyDescent="0.3">
      <c r="A8586" s="20">
        <v>312603</v>
      </c>
      <c r="B8586" s="27" t="s">
        <v>16141</v>
      </c>
      <c r="C8586" s="27">
        <v>1</v>
      </c>
      <c r="D8586" s="27" t="str">
        <f>VLOOKUP('Raw Data'!$C8586,'country description'!$A$2:$B$16,2,0)</f>
        <v>India</v>
      </c>
      <c r="E8586" s="27" t="s">
        <v>14</v>
      </c>
      <c r="F8586" s="27" t="s">
        <v>16142</v>
      </c>
      <c r="G8586" s="27" t="s">
        <v>15846</v>
      </c>
      <c r="H8586" s="27" t="s">
        <v>18</v>
      </c>
      <c r="I8586" s="27" t="s">
        <v>19</v>
      </c>
      <c r="J8586" s="27" t="s">
        <v>19</v>
      </c>
      <c r="K8586" s="27">
        <v>4</v>
      </c>
      <c r="L8586" s="27">
        <v>2589</v>
      </c>
      <c r="M8586" s="27">
        <v>2200</v>
      </c>
      <c r="N8586" s="27">
        <v>3.9</v>
      </c>
      <c r="O8586" s="27">
        <v>2011</v>
      </c>
      <c r="P8586" s="27">
        <v>4</v>
      </c>
      <c r="Q8586" s="27">
        <v>1</v>
      </c>
      <c r="R8586" s="28">
        <f>DATE('Raw Data'!$O8586,'Raw Data'!$P8586,'Raw Data'!$Q8586)</f>
        <v>40634</v>
      </c>
      <c r="S8586" s="27" t="str">
        <f>CONCATENATE(MID('Raw Data'!$H8586,FIND("(",'Raw Data'!$H8586)+1,FIND(")",'Raw Data'!$H8586)-FIND("(",'Raw Data'!$H8586)-1),"",'Raw Data'!$M8586)</f>
        <v>Rs.2200</v>
      </c>
      <c r="T8586" s="27">
        <f t="shared" si="134"/>
        <v>1</v>
      </c>
      <c r="U8586" s="29">
        <f>'Raw Data'!$M8586*'Raw Data'!$T8586</f>
        <v>2200</v>
      </c>
    </row>
    <row r="8587" spans="1:21" x14ac:dyDescent="0.3">
      <c r="A8587" s="20">
        <v>910</v>
      </c>
      <c r="B8587" s="27" t="s">
        <v>16143</v>
      </c>
      <c r="C8587" s="27">
        <v>1</v>
      </c>
      <c r="D8587" s="27" t="str">
        <f>VLOOKUP('Raw Data'!$C8587,'country description'!$A$2:$B$16,2,0)</f>
        <v>India</v>
      </c>
      <c r="E8587" s="27" t="s">
        <v>14</v>
      </c>
      <c r="F8587" s="27" t="s">
        <v>16144</v>
      </c>
      <c r="G8587" s="27" t="s">
        <v>13709</v>
      </c>
      <c r="H8587" s="27" t="s">
        <v>18</v>
      </c>
      <c r="I8587" s="27" t="s">
        <v>24</v>
      </c>
      <c r="J8587" s="27" t="s">
        <v>19</v>
      </c>
      <c r="K8587" s="27">
        <v>4</v>
      </c>
      <c r="L8587" s="27">
        <v>1838</v>
      </c>
      <c r="M8587" s="27">
        <v>2200</v>
      </c>
      <c r="N8587" s="27">
        <v>4.0999999999999996</v>
      </c>
      <c r="O8587" s="27">
        <v>2016</v>
      </c>
      <c r="P8587" s="27">
        <v>2</v>
      </c>
      <c r="Q8587" s="27">
        <v>1</v>
      </c>
      <c r="R8587" s="28">
        <f>DATE('Raw Data'!$O8587,'Raw Data'!$P8587,'Raw Data'!$Q8587)</f>
        <v>42401</v>
      </c>
      <c r="S8587" s="27" t="str">
        <f>CONCATENATE(MID('Raw Data'!$H8587,FIND("(",'Raw Data'!$H8587)+1,FIND(")",'Raw Data'!$H8587)-FIND("(",'Raw Data'!$H8587)-1),"",'Raw Data'!$M8587)</f>
        <v>Rs.2200</v>
      </c>
      <c r="T8587" s="27">
        <f t="shared" si="134"/>
        <v>1</v>
      </c>
      <c r="U8587" s="29">
        <f>'Raw Data'!$M8587*'Raw Data'!$T8587</f>
        <v>2200</v>
      </c>
    </row>
    <row r="8588" spans="1:21" x14ac:dyDescent="0.3">
      <c r="A8588" s="20">
        <v>3200584</v>
      </c>
      <c r="B8588" s="27" t="s">
        <v>15135</v>
      </c>
      <c r="C8588" s="27">
        <v>1</v>
      </c>
      <c r="D8588" s="27" t="str">
        <f>VLOOKUP('Raw Data'!$C8588,'country description'!$A$2:$B$16,2,0)</f>
        <v>India</v>
      </c>
      <c r="E8588" s="27" t="s">
        <v>10196</v>
      </c>
      <c r="F8588" s="27" t="s">
        <v>16145</v>
      </c>
      <c r="G8588" s="27" t="s">
        <v>16146</v>
      </c>
      <c r="H8588" s="27" t="s">
        <v>18</v>
      </c>
      <c r="I8588" s="27" t="s">
        <v>19</v>
      </c>
      <c r="J8588" s="27" t="s">
        <v>19</v>
      </c>
      <c r="K8588" s="27">
        <v>3</v>
      </c>
      <c r="L8588" s="27">
        <v>107</v>
      </c>
      <c r="M8588" s="27">
        <v>800</v>
      </c>
      <c r="N8588" s="27">
        <v>3.8</v>
      </c>
      <c r="O8588" s="27">
        <v>2013</v>
      </c>
      <c r="P8588" s="27">
        <v>6</v>
      </c>
      <c r="Q8588" s="27">
        <v>23</v>
      </c>
      <c r="R8588" s="28">
        <f>DATE('Raw Data'!$O8588,'Raw Data'!$P8588,'Raw Data'!$Q8588)</f>
        <v>41448</v>
      </c>
      <c r="S8588" s="27" t="str">
        <f>CONCATENATE(MID('Raw Data'!$H8588,FIND("(",'Raw Data'!$H8588)+1,FIND(")",'Raw Data'!$H8588)-FIND("(",'Raw Data'!$H8588)-1),"",'Raw Data'!$M8588)</f>
        <v>Rs.800</v>
      </c>
      <c r="T8588" s="27">
        <f t="shared" si="134"/>
        <v>1</v>
      </c>
      <c r="U8588" s="29">
        <f>'Raw Data'!$M8588*'Raw Data'!$T8588</f>
        <v>800</v>
      </c>
    </row>
    <row r="8589" spans="1:21" x14ac:dyDescent="0.3">
      <c r="A8589" s="20">
        <v>3200002</v>
      </c>
      <c r="B8589" s="27" t="s">
        <v>16147</v>
      </c>
      <c r="C8589" s="27">
        <v>1</v>
      </c>
      <c r="D8589" s="27" t="str">
        <f>VLOOKUP('Raw Data'!$C8589,'country description'!$A$2:$B$16,2,0)</f>
        <v>India</v>
      </c>
      <c r="E8589" s="27" t="s">
        <v>10196</v>
      </c>
      <c r="F8589" s="27" t="s">
        <v>16148</v>
      </c>
      <c r="G8589" s="27" t="s">
        <v>17</v>
      </c>
      <c r="H8589" s="27" t="s">
        <v>18</v>
      </c>
      <c r="I8589" s="27" t="s">
        <v>19</v>
      </c>
      <c r="J8589" s="27" t="s">
        <v>19</v>
      </c>
      <c r="K8589" s="27">
        <v>3</v>
      </c>
      <c r="L8589" s="27">
        <v>82</v>
      </c>
      <c r="M8589" s="27">
        <v>1000</v>
      </c>
      <c r="N8589" s="27">
        <v>3.5</v>
      </c>
      <c r="O8589" s="27">
        <v>2017</v>
      </c>
      <c r="P8589" s="27">
        <v>6</v>
      </c>
      <c r="Q8589" s="27">
        <v>10</v>
      </c>
      <c r="R8589" s="28">
        <f>DATE('Raw Data'!$O8589,'Raw Data'!$P8589,'Raw Data'!$Q8589)</f>
        <v>42896</v>
      </c>
      <c r="S8589" s="27" t="str">
        <f>CONCATENATE(MID('Raw Data'!$H8589,FIND("(",'Raw Data'!$H8589)+1,FIND(")",'Raw Data'!$H8589)-FIND("(",'Raw Data'!$H8589)-1),"",'Raw Data'!$M8589)</f>
        <v>Rs.1000</v>
      </c>
      <c r="T8589" s="27">
        <f t="shared" si="134"/>
        <v>1</v>
      </c>
      <c r="U8589" s="29">
        <f>'Raw Data'!$M8589*'Raw Data'!$T8589</f>
        <v>1000</v>
      </c>
    </row>
    <row r="8590" spans="1:21" x14ac:dyDescent="0.3">
      <c r="A8590" s="20">
        <v>2600514</v>
      </c>
      <c r="B8590" s="27" t="s">
        <v>16149</v>
      </c>
      <c r="C8590" s="27">
        <v>1</v>
      </c>
      <c r="D8590" s="27" t="str">
        <f>VLOOKUP('Raw Data'!$C8590,'country description'!$A$2:$B$16,2,0)</f>
        <v>India</v>
      </c>
      <c r="E8590" s="27" t="s">
        <v>11089</v>
      </c>
      <c r="F8590" s="27" t="s">
        <v>16150</v>
      </c>
      <c r="G8590" s="27" t="s">
        <v>407</v>
      </c>
      <c r="H8590" s="27" t="s">
        <v>18</v>
      </c>
      <c r="I8590" s="27" t="s">
        <v>19</v>
      </c>
      <c r="J8590" s="27" t="s">
        <v>19</v>
      </c>
      <c r="K8590" s="27">
        <v>2</v>
      </c>
      <c r="L8590" s="27">
        <v>63</v>
      </c>
      <c r="M8590" s="27">
        <v>600</v>
      </c>
      <c r="N8590" s="27">
        <v>3.4</v>
      </c>
      <c r="O8590" s="27">
        <v>2016</v>
      </c>
      <c r="P8590" s="27">
        <v>5</v>
      </c>
      <c r="Q8590" s="27">
        <v>1</v>
      </c>
      <c r="R8590" s="28">
        <f>DATE('Raw Data'!$O8590,'Raw Data'!$P8590,'Raw Data'!$Q8590)</f>
        <v>42491</v>
      </c>
      <c r="S8590" s="27" t="str">
        <f>CONCATENATE(MID('Raw Data'!$H8590,FIND("(",'Raw Data'!$H8590)+1,FIND(")",'Raw Data'!$H8590)-FIND("(",'Raw Data'!$H8590)-1),"",'Raw Data'!$M8590)</f>
        <v>Rs.600</v>
      </c>
      <c r="T8590" s="27">
        <f t="shared" si="134"/>
        <v>1</v>
      </c>
      <c r="U8590" s="29">
        <f>'Raw Data'!$M8590*'Raw Data'!$T8590</f>
        <v>600</v>
      </c>
    </row>
    <row r="8591" spans="1:21" x14ac:dyDescent="0.3">
      <c r="A8591" s="20">
        <v>2600494</v>
      </c>
      <c r="B8591" s="27" t="s">
        <v>16151</v>
      </c>
      <c r="C8591" s="27">
        <v>1</v>
      </c>
      <c r="D8591" s="27" t="str">
        <f>VLOOKUP('Raw Data'!$C8591,'country description'!$A$2:$B$16,2,0)</f>
        <v>India</v>
      </c>
      <c r="E8591" s="27" t="s">
        <v>11089</v>
      </c>
      <c r="F8591" s="27" t="s">
        <v>16152</v>
      </c>
      <c r="G8591" s="27" t="s">
        <v>5397</v>
      </c>
      <c r="H8591" s="27" t="s">
        <v>18</v>
      </c>
      <c r="I8591" s="27" t="s">
        <v>19</v>
      </c>
      <c r="J8591" s="27" t="s">
        <v>19</v>
      </c>
      <c r="K8591" s="27">
        <v>2</v>
      </c>
      <c r="L8591" s="27">
        <v>98</v>
      </c>
      <c r="M8591" s="27">
        <v>600</v>
      </c>
      <c r="N8591" s="27">
        <v>3.8</v>
      </c>
      <c r="O8591" s="27">
        <v>2012</v>
      </c>
      <c r="P8591" s="27">
        <v>5</v>
      </c>
      <c r="Q8591" s="27">
        <v>11</v>
      </c>
      <c r="R8591" s="28">
        <f>DATE('Raw Data'!$O8591,'Raw Data'!$P8591,'Raw Data'!$Q8591)</f>
        <v>41040</v>
      </c>
      <c r="S8591" s="27" t="str">
        <f>CONCATENATE(MID('Raw Data'!$H8591,FIND("(",'Raw Data'!$H8591)+1,FIND(")",'Raw Data'!$H8591)-FIND("(",'Raw Data'!$H8591)-1),"",'Raw Data'!$M8591)</f>
        <v>Rs.600</v>
      </c>
      <c r="T8591" s="27">
        <f t="shared" si="134"/>
        <v>1</v>
      </c>
      <c r="U8591" s="29">
        <f>'Raw Data'!$M8591*'Raw Data'!$T8591</f>
        <v>600</v>
      </c>
    </row>
    <row r="8592" spans="1:21" x14ac:dyDescent="0.3">
      <c r="A8592" s="20">
        <v>3500365</v>
      </c>
      <c r="B8592" s="27" t="s">
        <v>16153</v>
      </c>
      <c r="C8592" s="27">
        <v>1</v>
      </c>
      <c r="D8592" s="27" t="str">
        <f>VLOOKUP('Raw Data'!$C8592,'country description'!$A$2:$B$16,2,0)</f>
        <v>India</v>
      </c>
      <c r="E8592" s="27" t="s">
        <v>2362</v>
      </c>
      <c r="F8592" s="27" t="s">
        <v>16154</v>
      </c>
      <c r="G8592" s="27" t="s">
        <v>5007</v>
      </c>
      <c r="H8592" s="27" t="s">
        <v>18</v>
      </c>
      <c r="I8592" s="27" t="s">
        <v>19</v>
      </c>
      <c r="J8592" s="27" t="s">
        <v>19</v>
      </c>
      <c r="K8592" s="27">
        <v>3</v>
      </c>
      <c r="L8592" s="27">
        <v>131</v>
      </c>
      <c r="M8592" s="27">
        <v>700</v>
      </c>
      <c r="N8592" s="27">
        <v>3.9</v>
      </c>
      <c r="O8592" s="27">
        <v>2018</v>
      </c>
      <c r="P8592" s="27">
        <v>5</v>
      </c>
      <c r="Q8592" s="27">
        <v>14</v>
      </c>
      <c r="R8592" s="28">
        <f>DATE('Raw Data'!$O8592,'Raw Data'!$P8592,'Raw Data'!$Q8592)</f>
        <v>43234</v>
      </c>
      <c r="S8592" s="27" t="str">
        <f>CONCATENATE(MID('Raw Data'!$H8592,FIND("(",'Raw Data'!$H8592)+1,FIND(")",'Raw Data'!$H8592)-FIND("(",'Raw Data'!$H8592)-1),"",'Raw Data'!$M8592)</f>
        <v>Rs.700</v>
      </c>
      <c r="T8592" s="27">
        <f t="shared" si="134"/>
        <v>1</v>
      </c>
      <c r="U8592" s="29">
        <f>'Raw Data'!$M8592*'Raw Data'!$T8592</f>
        <v>700</v>
      </c>
    </row>
    <row r="8593" spans="1:21" x14ac:dyDescent="0.3">
      <c r="A8593" s="20">
        <v>3500484</v>
      </c>
      <c r="B8593" s="27" t="s">
        <v>16155</v>
      </c>
      <c r="C8593" s="27">
        <v>1</v>
      </c>
      <c r="D8593" s="27" t="str">
        <f>VLOOKUP('Raw Data'!$C8593,'country description'!$A$2:$B$16,2,0)</f>
        <v>India</v>
      </c>
      <c r="E8593" s="27" t="s">
        <v>2362</v>
      </c>
      <c r="F8593" s="27" t="s">
        <v>16156</v>
      </c>
      <c r="G8593" s="27" t="s">
        <v>407</v>
      </c>
      <c r="H8593" s="27" t="s">
        <v>18</v>
      </c>
      <c r="I8593" s="27" t="s">
        <v>19</v>
      </c>
      <c r="J8593" s="27" t="s">
        <v>19</v>
      </c>
      <c r="K8593" s="27">
        <v>3</v>
      </c>
      <c r="L8593" s="27">
        <v>89</v>
      </c>
      <c r="M8593" s="27">
        <v>600</v>
      </c>
      <c r="N8593" s="27">
        <v>4.2</v>
      </c>
      <c r="O8593" s="27">
        <v>2017</v>
      </c>
      <c r="P8593" s="27">
        <v>5</v>
      </c>
      <c r="Q8593" s="27">
        <v>26</v>
      </c>
      <c r="R8593" s="28">
        <f>DATE('Raw Data'!$O8593,'Raw Data'!$P8593,'Raw Data'!$Q8593)</f>
        <v>42881</v>
      </c>
      <c r="S8593" s="27" t="str">
        <f>CONCATENATE(MID('Raw Data'!$H8593,FIND("(",'Raw Data'!$H8593)+1,FIND(")",'Raw Data'!$H8593)-FIND("(",'Raw Data'!$H8593)-1),"",'Raw Data'!$M8593)</f>
        <v>Rs.600</v>
      </c>
      <c r="T8593" s="27">
        <f t="shared" si="134"/>
        <v>1</v>
      </c>
      <c r="U8593" s="29">
        <f>'Raw Data'!$M8593*'Raw Data'!$T8593</f>
        <v>600</v>
      </c>
    </row>
    <row r="8594" spans="1:21" x14ac:dyDescent="0.3">
      <c r="A8594" s="20">
        <v>801640</v>
      </c>
      <c r="B8594" s="27" t="s">
        <v>11026</v>
      </c>
      <c r="C8594" s="27">
        <v>1</v>
      </c>
      <c r="D8594" s="27" t="str">
        <f>VLOOKUP('Raw Data'!$C8594,'country description'!$A$2:$B$16,2,0)</f>
        <v>India</v>
      </c>
      <c r="E8594" s="27" t="s">
        <v>10868</v>
      </c>
      <c r="F8594" s="27" t="s">
        <v>16157</v>
      </c>
      <c r="G8594" s="27" t="s">
        <v>16158</v>
      </c>
      <c r="H8594" s="27" t="s">
        <v>18</v>
      </c>
      <c r="I8594" s="27" t="s">
        <v>19</v>
      </c>
      <c r="J8594" s="27" t="s">
        <v>19</v>
      </c>
      <c r="K8594" s="27">
        <v>3</v>
      </c>
      <c r="L8594" s="27">
        <v>124</v>
      </c>
      <c r="M8594" s="27">
        <v>1300</v>
      </c>
      <c r="N8594" s="27">
        <v>4.3</v>
      </c>
      <c r="O8594" s="27">
        <v>2015</v>
      </c>
      <c r="P8594" s="27">
        <v>5</v>
      </c>
      <c r="Q8594" s="27">
        <v>27</v>
      </c>
      <c r="R8594" s="28">
        <f>DATE('Raw Data'!$O8594,'Raw Data'!$P8594,'Raw Data'!$Q8594)</f>
        <v>42151</v>
      </c>
      <c r="S8594" s="27" t="str">
        <f>CONCATENATE(MID('Raw Data'!$H8594,FIND("(",'Raw Data'!$H8594)+1,FIND(")",'Raw Data'!$H8594)-FIND("(",'Raw Data'!$H8594)-1),"",'Raw Data'!$M8594)</f>
        <v>Rs.1300</v>
      </c>
      <c r="T8594" s="27">
        <f t="shared" si="134"/>
        <v>1</v>
      </c>
      <c r="U8594" s="29">
        <f>'Raw Data'!$M8594*'Raw Data'!$T8594</f>
        <v>1300</v>
      </c>
    </row>
    <row r="8595" spans="1:21" x14ac:dyDescent="0.3">
      <c r="A8595" s="20">
        <v>3301236</v>
      </c>
      <c r="B8595" s="27" t="s">
        <v>16159</v>
      </c>
      <c r="C8595" s="27">
        <v>1</v>
      </c>
      <c r="D8595" s="27" t="str">
        <f>VLOOKUP('Raw Data'!$C8595,'country description'!$A$2:$B$16,2,0)</f>
        <v>India</v>
      </c>
      <c r="E8595" s="27" t="s">
        <v>10920</v>
      </c>
      <c r="F8595" s="27" t="s">
        <v>16160</v>
      </c>
      <c r="G8595" s="27" t="s">
        <v>16161</v>
      </c>
      <c r="H8595" s="27" t="s">
        <v>18</v>
      </c>
      <c r="I8595" s="27" t="s">
        <v>19</v>
      </c>
      <c r="J8595" s="27" t="s">
        <v>19</v>
      </c>
      <c r="K8595" s="27">
        <v>1</v>
      </c>
      <c r="L8595" s="27">
        <v>26</v>
      </c>
      <c r="M8595" s="27">
        <v>250</v>
      </c>
      <c r="N8595" s="27">
        <v>3.9</v>
      </c>
      <c r="O8595" s="27">
        <v>2013</v>
      </c>
      <c r="P8595" s="27">
        <v>5</v>
      </c>
      <c r="Q8595" s="27">
        <v>3</v>
      </c>
      <c r="R8595" s="28">
        <f>DATE('Raw Data'!$O8595,'Raw Data'!$P8595,'Raw Data'!$Q8595)</f>
        <v>41397</v>
      </c>
      <c r="S8595" s="27" t="str">
        <f>CONCATENATE(MID('Raw Data'!$H8595,FIND("(",'Raw Data'!$H8595)+1,FIND(")",'Raw Data'!$H8595)-FIND("(",'Raw Data'!$H8595)-1),"",'Raw Data'!$M8595)</f>
        <v>Rs.250</v>
      </c>
      <c r="T8595" s="27">
        <f t="shared" si="134"/>
        <v>1</v>
      </c>
      <c r="U8595" s="29">
        <f>'Raw Data'!$M8595*'Raw Data'!$T8595</f>
        <v>250</v>
      </c>
    </row>
    <row r="8596" spans="1:21" x14ac:dyDescent="0.3">
      <c r="A8596" s="20">
        <v>1600039</v>
      </c>
      <c r="B8596" s="27" t="s">
        <v>16162</v>
      </c>
      <c r="C8596" s="27">
        <v>1</v>
      </c>
      <c r="D8596" s="27" t="str">
        <f>VLOOKUP('Raw Data'!$C8596,'country description'!$A$2:$B$16,2,0)</f>
        <v>India</v>
      </c>
      <c r="E8596" s="27" t="s">
        <v>2369</v>
      </c>
      <c r="F8596" s="27" t="s">
        <v>16163</v>
      </c>
      <c r="G8596" s="27" t="s">
        <v>393</v>
      </c>
      <c r="H8596" s="27" t="s">
        <v>18</v>
      </c>
      <c r="I8596" s="27" t="s">
        <v>19</v>
      </c>
      <c r="J8596" s="27" t="s">
        <v>19</v>
      </c>
      <c r="K8596" s="27">
        <v>3</v>
      </c>
      <c r="L8596" s="27">
        <v>166</v>
      </c>
      <c r="M8596" s="27">
        <v>500</v>
      </c>
      <c r="N8596" s="27">
        <v>3.5</v>
      </c>
      <c r="O8596" s="27">
        <v>2014</v>
      </c>
      <c r="P8596" s="27">
        <v>5</v>
      </c>
      <c r="Q8596" s="27">
        <v>23</v>
      </c>
      <c r="R8596" s="28">
        <f>DATE('Raw Data'!$O8596,'Raw Data'!$P8596,'Raw Data'!$Q8596)</f>
        <v>41782</v>
      </c>
      <c r="S8596" s="27" t="str">
        <f>CONCATENATE(MID('Raw Data'!$H8596,FIND("(",'Raw Data'!$H8596)+1,FIND(")",'Raw Data'!$H8596)-FIND("(",'Raw Data'!$H8596)-1),"",'Raw Data'!$M8596)</f>
        <v>Rs.500</v>
      </c>
      <c r="T8596" s="27">
        <f t="shared" si="134"/>
        <v>1</v>
      </c>
      <c r="U8596" s="29">
        <f>'Raw Data'!$M8596*'Raw Data'!$T8596</f>
        <v>500</v>
      </c>
    </row>
    <row r="8597" spans="1:21" x14ac:dyDescent="0.3">
      <c r="A8597" s="20">
        <v>3200560</v>
      </c>
      <c r="B8597" s="27" t="s">
        <v>16164</v>
      </c>
      <c r="C8597" s="27">
        <v>1</v>
      </c>
      <c r="D8597" s="27" t="str">
        <f>VLOOKUP('Raw Data'!$C8597,'country description'!$A$2:$B$16,2,0)</f>
        <v>India</v>
      </c>
      <c r="E8597" s="27" t="s">
        <v>10196</v>
      </c>
      <c r="F8597" s="27" t="s">
        <v>16165</v>
      </c>
      <c r="G8597" s="27" t="s">
        <v>424</v>
      </c>
      <c r="H8597" s="27" t="s">
        <v>18</v>
      </c>
      <c r="I8597" s="27" t="s">
        <v>19</v>
      </c>
      <c r="J8597" s="27" t="s">
        <v>19</v>
      </c>
      <c r="K8597" s="27">
        <v>1</v>
      </c>
      <c r="L8597" s="27">
        <v>50</v>
      </c>
      <c r="M8597" s="27">
        <v>300</v>
      </c>
      <c r="N8597" s="27">
        <v>3.9</v>
      </c>
      <c r="O8597" s="27">
        <v>2012</v>
      </c>
      <c r="P8597" s="27">
        <v>5</v>
      </c>
      <c r="Q8597" s="27">
        <v>18</v>
      </c>
      <c r="R8597" s="28">
        <f>DATE('Raw Data'!$O8597,'Raw Data'!$P8597,'Raw Data'!$Q8597)</f>
        <v>41047</v>
      </c>
      <c r="S8597" s="27" t="str">
        <f>CONCATENATE(MID('Raw Data'!$H8597,FIND("(",'Raw Data'!$H8597)+1,FIND(")",'Raw Data'!$H8597)-FIND("(",'Raw Data'!$H8597)-1),"",'Raw Data'!$M8597)</f>
        <v>Rs.300</v>
      </c>
      <c r="T8597" s="27">
        <f t="shared" si="134"/>
        <v>1</v>
      </c>
      <c r="U8597" s="29">
        <f>'Raw Data'!$M8597*'Raw Data'!$T8597</f>
        <v>300</v>
      </c>
    </row>
    <row r="8598" spans="1:21" x14ac:dyDescent="0.3">
      <c r="A8598" s="20">
        <v>3900245</v>
      </c>
      <c r="B8598" s="27" t="s">
        <v>16166</v>
      </c>
      <c r="C8598" s="27">
        <v>1</v>
      </c>
      <c r="D8598" s="27" t="str">
        <f>VLOOKUP('Raw Data'!$C8598,'country description'!$A$2:$B$16,2,0)</f>
        <v>India</v>
      </c>
      <c r="E8598" s="27" t="s">
        <v>2382</v>
      </c>
      <c r="F8598" s="27" t="s">
        <v>16167</v>
      </c>
      <c r="G8598" s="27" t="s">
        <v>589</v>
      </c>
      <c r="H8598" s="27" t="s">
        <v>18</v>
      </c>
      <c r="I8598" s="27" t="s">
        <v>19</v>
      </c>
      <c r="J8598" s="27" t="s">
        <v>19</v>
      </c>
      <c r="K8598" s="27">
        <v>1</v>
      </c>
      <c r="L8598" s="27">
        <v>78</v>
      </c>
      <c r="M8598" s="27">
        <v>0</v>
      </c>
      <c r="N8598" s="27">
        <v>3.8</v>
      </c>
      <c r="O8598" s="27">
        <v>2017</v>
      </c>
      <c r="P8598" s="27">
        <v>5</v>
      </c>
      <c r="Q8598" s="27">
        <v>14</v>
      </c>
      <c r="R8598" s="28">
        <f>DATE('Raw Data'!$O8598,'Raw Data'!$P8598,'Raw Data'!$Q8598)</f>
        <v>42869</v>
      </c>
      <c r="S8598" s="27" t="str">
        <f>CONCATENATE(MID('Raw Data'!$H8598,FIND("(",'Raw Data'!$H8598)+1,FIND(")",'Raw Data'!$H8598)-FIND("(",'Raw Data'!$H8598)-1),"",'Raw Data'!$M8598)</f>
        <v>Rs.0</v>
      </c>
      <c r="T8598" s="27">
        <f t="shared" si="134"/>
        <v>1</v>
      </c>
      <c r="U8598" s="29">
        <f>'Raw Data'!$M8598*'Raw Data'!$T8598</f>
        <v>0</v>
      </c>
    </row>
    <row r="8599" spans="1:21" x14ac:dyDescent="0.3">
      <c r="A8599" s="20">
        <v>2800757</v>
      </c>
      <c r="B8599" s="27" t="s">
        <v>16168</v>
      </c>
      <c r="C8599" s="27">
        <v>1</v>
      </c>
      <c r="D8599" s="27" t="str">
        <f>VLOOKUP('Raw Data'!$C8599,'country description'!$A$2:$B$16,2,0)</f>
        <v>India</v>
      </c>
      <c r="E8599" s="27" t="s">
        <v>10217</v>
      </c>
      <c r="F8599" s="27" t="s">
        <v>16169</v>
      </c>
      <c r="G8599" s="27" t="s">
        <v>424</v>
      </c>
      <c r="H8599" s="27" t="s">
        <v>18</v>
      </c>
      <c r="I8599" s="27" t="s">
        <v>19</v>
      </c>
      <c r="J8599" s="27" t="s">
        <v>19</v>
      </c>
      <c r="K8599" s="27">
        <v>2</v>
      </c>
      <c r="L8599" s="27">
        <v>175</v>
      </c>
      <c r="M8599" s="27">
        <v>450</v>
      </c>
      <c r="N8599" s="27">
        <v>3.8</v>
      </c>
      <c r="O8599" s="27">
        <v>2016</v>
      </c>
      <c r="P8599" s="27">
        <v>5</v>
      </c>
      <c r="Q8599" s="27">
        <v>3</v>
      </c>
      <c r="R8599" s="28">
        <f>DATE('Raw Data'!$O8599,'Raw Data'!$P8599,'Raw Data'!$Q8599)</f>
        <v>42493</v>
      </c>
      <c r="S8599" s="27" t="str">
        <f>CONCATENATE(MID('Raw Data'!$H8599,FIND("(",'Raw Data'!$H8599)+1,FIND(")",'Raw Data'!$H8599)-FIND("(",'Raw Data'!$H8599)-1),"",'Raw Data'!$M8599)</f>
        <v>Rs.450</v>
      </c>
      <c r="T8599" s="27">
        <f t="shared" si="134"/>
        <v>1</v>
      </c>
      <c r="U8599" s="29">
        <f>'Raw Data'!$M8599*'Raw Data'!$T8599</f>
        <v>450</v>
      </c>
    </row>
    <row r="8600" spans="1:21" x14ac:dyDescent="0.3">
      <c r="A8600" s="20">
        <v>3400391</v>
      </c>
      <c r="B8600" s="27" t="s">
        <v>16170</v>
      </c>
      <c r="C8600" s="27">
        <v>1</v>
      </c>
      <c r="D8600" s="27" t="str">
        <f>VLOOKUP('Raw Data'!$C8600,'country description'!$A$2:$B$16,2,0)</f>
        <v>India</v>
      </c>
      <c r="E8600" s="27" t="s">
        <v>10681</v>
      </c>
      <c r="F8600" s="27" t="s">
        <v>16171</v>
      </c>
      <c r="G8600" s="27" t="s">
        <v>16172</v>
      </c>
      <c r="H8600" s="27" t="s">
        <v>18</v>
      </c>
      <c r="I8600" s="27" t="s">
        <v>19</v>
      </c>
      <c r="J8600" s="27" t="s">
        <v>19</v>
      </c>
      <c r="K8600" s="27">
        <v>1</v>
      </c>
      <c r="L8600" s="27">
        <v>98</v>
      </c>
      <c r="M8600" s="27">
        <v>0</v>
      </c>
      <c r="N8600" s="27">
        <v>3.9</v>
      </c>
      <c r="O8600" s="27">
        <v>2015</v>
      </c>
      <c r="P8600" s="27">
        <v>4</v>
      </c>
      <c r="Q8600" s="27">
        <v>3</v>
      </c>
      <c r="R8600" s="28">
        <f>DATE('Raw Data'!$O8600,'Raw Data'!$P8600,'Raw Data'!$Q8600)</f>
        <v>42097</v>
      </c>
      <c r="S8600" s="27" t="str">
        <f>CONCATENATE(MID('Raw Data'!$H8600,FIND("(",'Raw Data'!$H8600)+1,FIND(")",'Raw Data'!$H8600)-FIND("(",'Raw Data'!$H8600)-1),"",'Raw Data'!$M8600)</f>
        <v>Rs.0</v>
      </c>
      <c r="T8600" s="27">
        <f t="shared" si="134"/>
        <v>1</v>
      </c>
      <c r="U8600" s="29">
        <f>'Raw Data'!$M8600*'Raw Data'!$T8600</f>
        <v>0</v>
      </c>
    </row>
    <row r="8601" spans="1:21" x14ac:dyDescent="0.3">
      <c r="A8601" s="20">
        <v>2600393</v>
      </c>
      <c r="B8601" s="27" t="s">
        <v>16173</v>
      </c>
      <c r="C8601" s="27">
        <v>1</v>
      </c>
      <c r="D8601" s="27" t="str">
        <f>VLOOKUP('Raw Data'!$C8601,'country description'!$A$2:$B$16,2,0)</f>
        <v>India</v>
      </c>
      <c r="E8601" s="27" t="s">
        <v>11089</v>
      </c>
      <c r="F8601" s="27" t="s">
        <v>16174</v>
      </c>
      <c r="G8601" s="27" t="s">
        <v>16175</v>
      </c>
      <c r="H8601" s="27" t="s">
        <v>18</v>
      </c>
      <c r="I8601" s="27" t="s">
        <v>19</v>
      </c>
      <c r="J8601" s="27" t="s">
        <v>19</v>
      </c>
      <c r="K8601" s="27">
        <v>3</v>
      </c>
      <c r="L8601" s="27">
        <v>79</v>
      </c>
      <c r="M8601" s="27">
        <v>900</v>
      </c>
      <c r="N8601" s="27">
        <v>3.8</v>
      </c>
      <c r="O8601" s="27">
        <v>2018</v>
      </c>
      <c r="P8601" s="27">
        <v>4</v>
      </c>
      <c r="Q8601" s="27">
        <v>16</v>
      </c>
      <c r="R8601" s="28">
        <f>DATE('Raw Data'!$O8601,'Raw Data'!$P8601,'Raw Data'!$Q8601)</f>
        <v>43206</v>
      </c>
      <c r="S8601" s="27" t="str">
        <f>CONCATENATE(MID('Raw Data'!$H8601,FIND("(",'Raw Data'!$H8601)+1,FIND(")",'Raw Data'!$H8601)-FIND("(",'Raw Data'!$H8601)-1),"",'Raw Data'!$M8601)</f>
        <v>Rs.900</v>
      </c>
      <c r="T8601" s="27">
        <f t="shared" si="134"/>
        <v>1</v>
      </c>
      <c r="U8601" s="29">
        <f>'Raw Data'!$M8601*'Raw Data'!$T8601</f>
        <v>900</v>
      </c>
    </row>
    <row r="8602" spans="1:21" x14ac:dyDescent="0.3">
      <c r="A8602" s="20">
        <v>17971273</v>
      </c>
      <c r="B8602" s="27" t="s">
        <v>16176</v>
      </c>
      <c r="C8602" s="27">
        <v>1</v>
      </c>
      <c r="D8602" s="27" t="str">
        <f>VLOOKUP('Raw Data'!$C8602,'country description'!$A$2:$B$16,2,0)</f>
        <v>India</v>
      </c>
      <c r="E8602" s="27" t="s">
        <v>2362</v>
      </c>
      <c r="F8602" s="27" t="s">
        <v>16177</v>
      </c>
      <c r="G8602" s="27" t="s">
        <v>464</v>
      </c>
      <c r="H8602" s="27" t="s">
        <v>18</v>
      </c>
      <c r="I8602" s="27" t="s">
        <v>19</v>
      </c>
      <c r="J8602" s="27" t="s">
        <v>19</v>
      </c>
      <c r="K8602" s="27">
        <v>2</v>
      </c>
      <c r="L8602" s="27">
        <v>64</v>
      </c>
      <c r="M8602" s="27">
        <v>350</v>
      </c>
      <c r="N8602" s="27">
        <v>4.0999999999999996</v>
      </c>
      <c r="O8602" s="27">
        <v>2013</v>
      </c>
      <c r="P8602" s="27">
        <v>4</v>
      </c>
      <c r="Q8602" s="27">
        <v>24</v>
      </c>
      <c r="R8602" s="28">
        <f>DATE('Raw Data'!$O8602,'Raw Data'!$P8602,'Raw Data'!$Q8602)</f>
        <v>41388</v>
      </c>
      <c r="S8602" s="27" t="str">
        <f>CONCATENATE(MID('Raw Data'!$H8602,FIND("(",'Raw Data'!$H8602)+1,FIND(")",'Raw Data'!$H8602)-FIND("(",'Raw Data'!$H8602)-1),"",'Raw Data'!$M8602)</f>
        <v>Rs.350</v>
      </c>
      <c r="T8602" s="27">
        <f t="shared" si="134"/>
        <v>1</v>
      </c>
      <c r="U8602" s="29">
        <f>'Raw Data'!$M8602*'Raw Data'!$T8602</f>
        <v>350</v>
      </c>
    </row>
    <row r="8603" spans="1:21" x14ac:dyDescent="0.3">
      <c r="A8603" s="20">
        <v>18381932</v>
      </c>
      <c r="B8603" s="27" t="s">
        <v>16178</v>
      </c>
      <c r="C8603" s="27">
        <v>1</v>
      </c>
      <c r="D8603" s="27" t="str">
        <f>VLOOKUP('Raw Data'!$C8603,'country description'!$A$2:$B$16,2,0)</f>
        <v>India</v>
      </c>
      <c r="E8603" s="27" t="s">
        <v>3719</v>
      </c>
      <c r="F8603" s="27" t="s">
        <v>16179</v>
      </c>
      <c r="G8603" s="27" t="s">
        <v>13305</v>
      </c>
      <c r="H8603" s="27" t="s">
        <v>18</v>
      </c>
      <c r="I8603" s="27" t="s">
        <v>19</v>
      </c>
      <c r="J8603" s="27" t="s">
        <v>19</v>
      </c>
      <c r="K8603" s="27">
        <v>2</v>
      </c>
      <c r="L8603" s="27">
        <v>124</v>
      </c>
      <c r="M8603" s="27">
        <v>500</v>
      </c>
      <c r="N8603" s="27">
        <v>4.0999999999999996</v>
      </c>
      <c r="O8603" s="27">
        <v>2018</v>
      </c>
      <c r="P8603" s="27">
        <v>4</v>
      </c>
      <c r="Q8603" s="27">
        <v>2</v>
      </c>
      <c r="R8603" s="28">
        <f>DATE('Raw Data'!$O8603,'Raw Data'!$P8603,'Raw Data'!$Q8603)</f>
        <v>43192</v>
      </c>
      <c r="S8603" s="27" t="str">
        <f>CONCATENATE(MID('Raw Data'!$H8603,FIND("(",'Raw Data'!$H8603)+1,FIND(")",'Raw Data'!$H8603)-FIND("(",'Raw Data'!$H8603)-1),"",'Raw Data'!$M8603)</f>
        <v>Rs.500</v>
      </c>
      <c r="T8603" s="27">
        <f t="shared" si="134"/>
        <v>1</v>
      </c>
      <c r="U8603" s="29">
        <f>'Raw Data'!$M8603*'Raw Data'!$T8603</f>
        <v>500</v>
      </c>
    </row>
    <row r="8604" spans="1:21" x14ac:dyDescent="0.3">
      <c r="A8604" s="20">
        <v>3100142</v>
      </c>
      <c r="B8604" s="27" t="s">
        <v>16180</v>
      </c>
      <c r="C8604" s="27">
        <v>1</v>
      </c>
      <c r="D8604" s="27" t="str">
        <f>VLOOKUP('Raw Data'!$C8604,'country description'!$A$2:$B$16,2,0)</f>
        <v>India</v>
      </c>
      <c r="E8604" s="27" t="s">
        <v>10643</v>
      </c>
      <c r="F8604" s="27" t="s">
        <v>16181</v>
      </c>
      <c r="G8604" s="27" t="s">
        <v>1689</v>
      </c>
      <c r="H8604" s="27" t="s">
        <v>18</v>
      </c>
      <c r="I8604" s="27" t="s">
        <v>19</v>
      </c>
      <c r="J8604" s="27" t="s">
        <v>19</v>
      </c>
      <c r="K8604" s="27">
        <v>2</v>
      </c>
      <c r="L8604" s="27">
        <v>281</v>
      </c>
      <c r="M8604" s="27">
        <v>500</v>
      </c>
      <c r="N8604" s="27">
        <v>4.2</v>
      </c>
      <c r="O8604" s="27">
        <v>2018</v>
      </c>
      <c r="P8604" s="27">
        <v>4</v>
      </c>
      <c r="Q8604" s="27">
        <v>12</v>
      </c>
      <c r="R8604" s="28">
        <f>DATE('Raw Data'!$O8604,'Raw Data'!$P8604,'Raw Data'!$Q8604)</f>
        <v>43202</v>
      </c>
      <c r="S8604" s="27" t="str">
        <f>CONCATENATE(MID('Raw Data'!$H8604,FIND("(",'Raw Data'!$H8604)+1,FIND(")",'Raw Data'!$H8604)-FIND("(",'Raw Data'!$H8604)-1),"",'Raw Data'!$M8604)</f>
        <v>Rs.500</v>
      </c>
      <c r="T8604" s="27">
        <f t="shared" si="134"/>
        <v>1</v>
      </c>
      <c r="U8604" s="29">
        <f>'Raw Data'!$M8604*'Raw Data'!$T8604</f>
        <v>500</v>
      </c>
    </row>
    <row r="8605" spans="1:21" x14ac:dyDescent="0.3">
      <c r="A8605" s="20">
        <v>3900250</v>
      </c>
      <c r="B8605" s="27" t="s">
        <v>16182</v>
      </c>
      <c r="C8605" s="27">
        <v>1</v>
      </c>
      <c r="D8605" s="27" t="str">
        <f>VLOOKUP('Raw Data'!$C8605,'country description'!$A$2:$B$16,2,0)</f>
        <v>India</v>
      </c>
      <c r="E8605" s="27" t="s">
        <v>2382</v>
      </c>
      <c r="F8605" s="27" t="s">
        <v>16183</v>
      </c>
      <c r="G8605" s="27" t="s">
        <v>17</v>
      </c>
      <c r="H8605" s="27" t="s">
        <v>18</v>
      </c>
      <c r="I8605" s="27" t="s">
        <v>19</v>
      </c>
      <c r="J8605" s="27" t="s">
        <v>19</v>
      </c>
      <c r="K8605" s="27">
        <v>2</v>
      </c>
      <c r="L8605" s="27">
        <v>68</v>
      </c>
      <c r="M8605" s="27">
        <v>450</v>
      </c>
      <c r="N8605" s="27">
        <v>3.7</v>
      </c>
      <c r="O8605" s="27">
        <v>2015</v>
      </c>
      <c r="P8605" s="27">
        <v>4</v>
      </c>
      <c r="Q8605" s="27">
        <v>3</v>
      </c>
      <c r="R8605" s="28">
        <f>DATE('Raw Data'!$O8605,'Raw Data'!$P8605,'Raw Data'!$Q8605)</f>
        <v>42097</v>
      </c>
      <c r="S8605" s="27" t="str">
        <f>CONCATENATE(MID('Raw Data'!$H8605,FIND("(",'Raw Data'!$H8605)+1,FIND(")",'Raw Data'!$H8605)-FIND("(",'Raw Data'!$H8605)-1),"",'Raw Data'!$M8605)</f>
        <v>Rs.450</v>
      </c>
      <c r="T8605" s="27">
        <f t="shared" si="134"/>
        <v>1</v>
      </c>
      <c r="U8605" s="29">
        <f>'Raw Data'!$M8605*'Raw Data'!$T8605</f>
        <v>450</v>
      </c>
    </row>
    <row r="8606" spans="1:21" x14ac:dyDescent="0.3">
      <c r="A8606" s="20">
        <v>3400348</v>
      </c>
      <c r="B8606" s="27" t="s">
        <v>16184</v>
      </c>
      <c r="C8606" s="27">
        <v>1</v>
      </c>
      <c r="D8606" s="27" t="str">
        <f>VLOOKUP('Raw Data'!$C8606,'country description'!$A$2:$B$16,2,0)</f>
        <v>India</v>
      </c>
      <c r="E8606" s="27" t="s">
        <v>10681</v>
      </c>
      <c r="F8606" s="27" t="s">
        <v>16185</v>
      </c>
      <c r="G8606" s="27" t="s">
        <v>16186</v>
      </c>
      <c r="H8606" s="27" t="s">
        <v>18</v>
      </c>
      <c r="I8606" s="27" t="s">
        <v>19</v>
      </c>
      <c r="J8606" s="27" t="s">
        <v>19</v>
      </c>
      <c r="K8606" s="27">
        <v>3</v>
      </c>
      <c r="L8606" s="27">
        <v>59</v>
      </c>
      <c r="M8606" s="27">
        <v>800</v>
      </c>
      <c r="N8606" s="27">
        <v>3.6</v>
      </c>
      <c r="O8606" s="27">
        <v>2013</v>
      </c>
      <c r="P8606" s="27">
        <v>3</v>
      </c>
      <c r="Q8606" s="27">
        <v>13</v>
      </c>
      <c r="R8606" s="28">
        <f>DATE('Raw Data'!$O8606,'Raw Data'!$P8606,'Raw Data'!$Q8606)</f>
        <v>41346</v>
      </c>
      <c r="S8606" s="27" t="str">
        <f>CONCATENATE(MID('Raw Data'!$H8606,FIND("(",'Raw Data'!$H8606)+1,FIND(")",'Raw Data'!$H8606)-FIND("(",'Raw Data'!$H8606)-1),"",'Raw Data'!$M8606)</f>
        <v>Rs.800</v>
      </c>
      <c r="T8606" s="27">
        <f t="shared" si="134"/>
        <v>1</v>
      </c>
      <c r="U8606" s="29">
        <f>'Raw Data'!$M8606*'Raw Data'!$T8606</f>
        <v>800</v>
      </c>
    </row>
    <row r="8607" spans="1:21" x14ac:dyDescent="0.3">
      <c r="A8607" s="20">
        <v>2600340</v>
      </c>
      <c r="B8607" s="27" t="s">
        <v>16187</v>
      </c>
      <c r="C8607" s="27">
        <v>1</v>
      </c>
      <c r="D8607" s="27" t="str">
        <f>VLOOKUP('Raw Data'!$C8607,'country description'!$A$2:$B$16,2,0)</f>
        <v>India</v>
      </c>
      <c r="E8607" s="27" t="s">
        <v>11089</v>
      </c>
      <c r="F8607" s="27" t="s">
        <v>16188</v>
      </c>
      <c r="G8607" s="27" t="s">
        <v>16189</v>
      </c>
      <c r="H8607" s="27" t="s">
        <v>18</v>
      </c>
      <c r="I8607" s="27" t="s">
        <v>19</v>
      </c>
      <c r="J8607" s="27" t="s">
        <v>19</v>
      </c>
      <c r="K8607" s="27">
        <v>2</v>
      </c>
      <c r="L8607" s="27">
        <v>111</v>
      </c>
      <c r="M8607" s="27">
        <v>500</v>
      </c>
      <c r="N8607" s="27">
        <v>3.6</v>
      </c>
      <c r="O8607" s="27">
        <v>2010</v>
      </c>
      <c r="P8607" s="27">
        <v>3</v>
      </c>
      <c r="Q8607" s="27">
        <v>20</v>
      </c>
      <c r="R8607" s="28">
        <f>DATE('Raw Data'!$O8607,'Raw Data'!$P8607,'Raw Data'!$Q8607)</f>
        <v>40257</v>
      </c>
      <c r="S8607" s="27" t="str">
        <f>CONCATENATE(MID('Raw Data'!$H8607,FIND("(",'Raw Data'!$H8607)+1,FIND(")",'Raw Data'!$H8607)-FIND("(",'Raw Data'!$H8607)-1),"",'Raw Data'!$M8607)</f>
        <v>Rs.500</v>
      </c>
      <c r="T8607" s="27">
        <f t="shared" si="134"/>
        <v>1</v>
      </c>
      <c r="U8607" s="29">
        <f>'Raw Data'!$M8607*'Raw Data'!$T8607</f>
        <v>500</v>
      </c>
    </row>
    <row r="8608" spans="1:21" x14ac:dyDescent="0.3">
      <c r="A8608" s="20">
        <v>2900633</v>
      </c>
      <c r="B8608" s="27" t="s">
        <v>3447</v>
      </c>
      <c r="C8608" s="27">
        <v>1</v>
      </c>
      <c r="D8608" s="27" t="str">
        <f>VLOOKUP('Raw Data'!$C8608,'country description'!$A$2:$B$16,2,0)</f>
        <v>India</v>
      </c>
      <c r="E8608" s="27" t="s">
        <v>15067</v>
      </c>
      <c r="F8608" s="27" t="s">
        <v>16190</v>
      </c>
      <c r="G8608" s="27" t="s">
        <v>16191</v>
      </c>
      <c r="H8608" s="27" t="s">
        <v>18</v>
      </c>
      <c r="I8608" s="27" t="s">
        <v>19</v>
      </c>
      <c r="J8608" s="27" t="s">
        <v>19</v>
      </c>
      <c r="K8608" s="27">
        <v>3</v>
      </c>
      <c r="L8608" s="27">
        <v>154</v>
      </c>
      <c r="M8608" s="27">
        <v>1200</v>
      </c>
      <c r="N8608" s="27">
        <v>4.5999999999999996</v>
      </c>
      <c r="O8608" s="27">
        <v>2015</v>
      </c>
      <c r="P8608" s="27">
        <v>3</v>
      </c>
      <c r="Q8608" s="27">
        <v>16</v>
      </c>
      <c r="R8608" s="28">
        <f>DATE('Raw Data'!$O8608,'Raw Data'!$P8608,'Raw Data'!$Q8608)</f>
        <v>42079</v>
      </c>
      <c r="S8608" s="27" t="str">
        <f>CONCATENATE(MID('Raw Data'!$H8608,FIND("(",'Raw Data'!$H8608)+1,FIND(")",'Raw Data'!$H8608)-FIND("(",'Raw Data'!$H8608)-1),"",'Raw Data'!$M8608)</f>
        <v>Rs.1200</v>
      </c>
      <c r="T8608" s="27">
        <f t="shared" si="134"/>
        <v>1</v>
      </c>
      <c r="U8608" s="29">
        <f>'Raw Data'!$M8608*'Raw Data'!$T8608</f>
        <v>1200</v>
      </c>
    </row>
    <row r="8609" spans="1:21" x14ac:dyDescent="0.3">
      <c r="A8609" s="20">
        <v>2900640</v>
      </c>
      <c r="B8609" s="27" t="s">
        <v>16192</v>
      </c>
      <c r="C8609" s="27">
        <v>1</v>
      </c>
      <c r="D8609" s="27" t="str">
        <f>VLOOKUP('Raw Data'!$C8609,'country description'!$A$2:$B$16,2,0)</f>
        <v>India</v>
      </c>
      <c r="E8609" s="27" t="s">
        <v>15067</v>
      </c>
      <c r="F8609" s="27" t="s">
        <v>16193</v>
      </c>
      <c r="G8609" s="27" t="s">
        <v>16194</v>
      </c>
      <c r="H8609" s="27" t="s">
        <v>18</v>
      </c>
      <c r="I8609" s="27" t="s">
        <v>19</v>
      </c>
      <c r="J8609" s="27" t="s">
        <v>19</v>
      </c>
      <c r="K8609" s="27">
        <v>2</v>
      </c>
      <c r="L8609" s="27">
        <v>69</v>
      </c>
      <c r="M8609" s="27">
        <v>800</v>
      </c>
      <c r="N8609" s="27">
        <v>4.3</v>
      </c>
      <c r="O8609" s="27">
        <v>2010</v>
      </c>
      <c r="P8609" s="27">
        <v>3</v>
      </c>
      <c r="Q8609" s="27">
        <v>1</v>
      </c>
      <c r="R8609" s="28">
        <f>DATE('Raw Data'!$O8609,'Raw Data'!$P8609,'Raw Data'!$Q8609)</f>
        <v>40238</v>
      </c>
      <c r="S8609" s="27" t="str">
        <f>CONCATENATE(MID('Raw Data'!$H8609,FIND("(",'Raw Data'!$H8609)+1,FIND(")",'Raw Data'!$H8609)-FIND("(",'Raw Data'!$H8609)-1),"",'Raw Data'!$M8609)</f>
        <v>Rs.800</v>
      </c>
      <c r="T8609" s="27">
        <f t="shared" si="134"/>
        <v>1</v>
      </c>
      <c r="U8609" s="29">
        <f>'Raw Data'!$M8609*'Raw Data'!$T8609</f>
        <v>800</v>
      </c>
    </row>
    <row r="8610" spans="1:21" x14ac:dyDescent="0.3">
      <c r="A8610" s="20">
        <v>18233593</v>
      </c>
      <c r="B8610" s="27" t="s">
        <v>15128</v>
      </c>
      <c r="C8610" s="27">
        <v>1</v>
      </c>
      <c r="D8610" s="27" t="str">
        <f>VLOOKUP('Raw Data'!$C8610,'country description'!$A$2:$B$16,2,0)</f>
        <v>India</v>
      </c>
      <c r="E8610" s="27" t="s">
        <v>14</v>
      </c>
      <c r="F8610" s="27" t="s">
        <v>16195</v>
      </c>
      <c r="G8610" s="27" t="s">
        <v>3183</v>
      </c>
      <c r="H8610" s="27" t="s">
        <v>18</v>
      </c>
      <c r="I8610" s="27" t="s">
        <v>19</v>
      </c>
      <c r="J8610" s="27" t="s">
        <v>19</v>
      </c>
      <c r="K8610" s="27">
        <v>4</v>
      </c>
      <c r="L8610" s="27">
        <v>1942</v>
      </c>
      <c r="M8610" s="27">
        <v>2200</v>
      </c>
      <c r="N8610" s="27">
        <v>4.4000000000000004</v>
      </c>
      <c r="O8610" s="27">
        <v>2017</v>
      </c>
      <c r="P8610" s="27">
        <v>10</v>
      </c>
      <c r="Q8610" s="27">
        <v>28</v>
      </c>
      <c r="R8610" s="28">
        <f>DATE('Raw Data'!$O8610,'Raw Data'!$P8610,'Raw Data'!$Q8610)</f>
        <v>43036</v>
      </c>
      <c r="S8610" s="27" t="str">
        <f>CONCATENATE(MID('Raw Data'!$H8610,FIND("(",'Raw Data'!$H8610)+1,FIND(")",'Raw Data'!$H8610)-FIND("(",'Raw Data'!$H8610)-1),"",'Raw Data'!$M8610)</f>
        <v>Rs.2200</v>
      </c>
      <c r="T8610" s="27">
        <f t="shared" si="134"/>
        <v>1</v>
      </c>
      <c r="U8610" s="29">
        <f>'Raw Data'!$M8610*'Raw Data'!$T8610</f>
        <v>2200</v>
      </c>
    </row>
    <row r="8611" spans="1:21" x14ac:dyDescent="0.3">
      <c r="A8611" s="20">
        <v>3100422</v>
      </c>
      <c r="B8611" s="27" t="s">
        <v>16196</v>
      </c>
      <c r="C8611" s="27">
        <v>1</v>
      </c>
      <c r="D8611" s="27" t="str">
        <f>VLOOKUP('Raw Data'!$C8611,'country description'!$A$2:$B$16,2,0)</f>
        <v>India</v>
      </c>
      <c r="E8611" s="27" t="s">
        <v>10643</v>
      </c>
      <c r="F8611" s="27" t="s">
        <v>16197</v>
      </c>
      <c r="G8611" s="27" t="s">
        <v>16198</v>
      </c>
      <c r="H8611" s="27" t="s">
        <v>18</v>
      </c>
      <c r="I8611" s="27" t="s">
        <v>19</v>
      </c>
      <c r="J8611" s="27" t="s">
        <v>19</v>
      </c>
      <c r="K8611" s="27">
        <v>3</v>
      </c>
      <c r="L8611" s="27">
        <v>173</v>
      </c>
      <c r="M8611" s="27">
        <v>1000</v>
      </c>
      <c r="N8611" s="27">
        <v>3.7</v>
      </c>
      <c r="O8611" s="27">
        <v>2015</v>
      </c>
      <c r="P8611" s="27">
        <v>3</v>
      </c>
      <c r="Q8611" s="27">
        <v>16</v>
      </c>
      <c r="R8611" s="28">
        <f>DATE('Raw Data'!$O8611,'Raw Data'!$P8611,'Raw Data'!$Q8611)</f>
        <v>42079</v>
      </c>
      <c r="S8611" s="27" t="str">
        <f>CONCATENATE(MID('Raw Data'!$H8611,FIND("(",'Raw Data'!$H8611)+1,FIND(")",'Raw Data'!$H8611)-FIND("(",'Raw Data'!$H8611)-1),"",'Raw Data'!$M8611)</f>
        <v>Rs.1000</v>
      </c>
      <c r="T8611" s="27">
        <f t="shared" si="134"/>
        <v>1</v>
      </c>
      <c r="U8611" s="29">
        <f>'Raw Data'!$M8611*'Raw Data'!$T8611</f>
        <v>1000</v>
      </c>
    </row>
    <row r="8612" spans="1:21" x14ac:dyDescent="0.3">
      <c r="A8612" s="20">
        <v>4000344</v>
      </c>
      <c r="B8612" s="27" t="s">
        <v>16199</v>
      </c>
      <c r="C8612" s="27">
        <v>1</v>
      </c>
      <c r="D8612" s="27" t="str">
        <f>VLOOKUP('Raw Data'!$C8612,'country description'!$A$2:$B$16,2,0)</f>
        <v>India</v>
      </c>
      <c r="E8612" s="27" t="s">
        <v>10678</v>
      </c>
      <c r="F8612" s="27" t="s">
        <v>16200</v>
      </c>
      <c r="G8612" s="27" t="s">
        <v>16201</v>
      </c>
      <c r="H8612" s="27" t="s">
        <v>18</v>
      </c>
      <c r="I8612" s="27" t="s">
        <v>19</v>
      </c>
      <c r="J8612" s="27" t="s">
        <v>19</v>
      </c>
      <c r="K8612" s="27">
        <v>2</v>
      </c>
      <c r="L8612" s="27">
        <v>42</v>
      </c>
      <c r="M8612" s="27">
        <v>500</v>
      </c>
      <c r="N8612" s="27">
        <v>3.5</v>
      </c>
      <c r="O8612" s="27">
        <v>2010</v>
      </c>
      <c r="P8612" s="27">
        <v>3</v>
      </c>
      <c r="Q8612" s="27">
        <v>25</v>
      </c>
      <c r="R8612" s="28">
        <f>DATE('Raw Data'!$O8612,'Raw Data'!$P8612,'Raw Data'!$Q8612)</f>
        <v>40262</v>
      </c>
      <c r="S8612" s="27" t="str">
        <f>CONCATENATE(MID('Raw Data'!$H8612,FIND("(",'Raw Data'!$H8612)+1,FIND(")",'Raw Data'!$H8612)-FIND("(",'Raw Data'!$H8612)-1),"",'Raw Data'!$M8612)</f>
        <v>Rs.500</v>
      </c>
      <c r="T8612" s="27">
        <f t="shared" si="134"/>
        <v>1</v>
      </c>
      <c r="U8612" s="29">
        <f>'Raw Data'!$M8612*'Raw Data'!$T8612</f>
        <v>500</v>
      </c>
    </row>
    <row r="8613" spans="1:21" x14ac:dyDescent="0.3">
      <c r="A8613" s="20">
        <v>2700242</v>
      </c>
      <c r="B8613" s="27" t="s">
        <v>16202</v>
      </c>
      <c r="C8613" s="27">
        <v>1</v>
      </c>
      <c r="D8613" s="27" t="str">
        <f>VLOOKUP('Raw Data'!$C8613,'country description'!$A$2:$B$16,2,0)</f>
        <v>India</v>
      </c>
      <c r="E8613" s="27" t="s">
        <v>15131</v>
      </c>
      <c r="F8613" s="27" t="s">
        <v>16203</v>
      </c>
      <c r="G8613" s="27" t="s">
        <v>393</v>
      </c>
      <c r="H8613" s="27" t="s">
        <v>18</v>
      </c>
      <c r="I8613" s="27" t="s">
        <v>19</v>
      </c>
      <c r="J8613" s="27" t="s">
        <v>19</v>
      </c>
      <c r="K8613" s="27">
        <v>2</v>
      </c>
      <c r="L8613" s="27">
        <v>20</v>
      </c>
      <c r="M8613" s="27">
        <v>650</v>
      </c>
      <c r="N8613" s="27">
        <v>3.3</v>
      </c>
      <c r="O8613" s="27">
        <v>2011</v>
      </c>
      <c r="P8613" s="27">
        <v>3</v>
      </c>
      <c r="Q8613" s="27">
        <v>3</v>
      </c>
      <c r="R8613" s="28">
        <f>DATE('Raw Data'!$O8613,'Raw Data'!$P8613,'Raw Data'!$Q8613)</f>
        <v>40605</v>
      </c>
      <c r="S8613" s="27" t="str">
        <f>CONCATENATE(MID('Raw Data'!$H8613,FIND("(",'Raw Data'!$H8613)+1,FIND(")",'Raw Data'!$H8613)-FIND("(",'Raw Data'!$H8613)-1),"",'Raw Data'!$M8613)</f>
        <v>Rs.650</v>
      </c>
      <c r="T8613" s="27">
        <f t="shared" si="134"/>
        <v>1</v>
      </c>
      <c r="U8613" s="29">
        <f>'Raw Data'!$M8613*'Raw Data'!$T8613</f>
        <v>650</v>
      </c>
    </row>
    <row r="8614" spans="1:21" x14ac:dyDescent="0.3">
      <c r="A8614" s="20">
        <v>2400349</v>
      </c>
      <c r="B8614" s="27" t="s">
        <v>3723</v>
      </c>
      <c r="C8614" s="27">
        <v>1</v>
      </c>
      <c r="D8614" s="27" t="str">
        <f>VLOOKUP('Raw Data'!$C8614,'country description'!$A$2:$B$16,2,0)</f>
        <v>India</v>
      </c>
      <c r="E8614" s="27" t="s">
        <v>2373</v>
      </c>
      <c r="F8614" s="27" t="s">
        <v>16204</v>
      </c>
      <c r="G8614" s="27" t="s">
        <v>1909</v>
      </c>
      <c r="H8614" s="27" t="s">
        <v>18</v>
      </c>
      <c r="I8614" s="27" t="s">
        <v>19</v>
      </c>
      <c r="J8614" s="27" t="s">
        <v>19</v>
      </c>
      <c r="K8614" s="27">
        <v>3</v>
      </c>
      <c r="L8614" s="27">
        <v>35</v>
      </c>
      <c r="M8614" s="27">
        <v>700</v>
      </c>
      <c r="N8614" s="27">
        <v>3.4</v>
      </c>
      <c r="O8614" s="27">
        <v>2014</v>
      </c>
      <c r="P8614" s="27">
        <v>2</v>
      </c>
      <c r="Q8614" s="27">
        <v>19</v>
      </c>
      <c r="R8614" s="28">
        <f>DATE('Raw Data'!$O8614,'Raw Data'!$P8614,'Raw Data'!$Q8614)</f>
        <v>41689</v>
      </c>
      <c r="S8614" s="27" t="str">
        <f>CONCATENATE(MID('Raw Data'!$H8614,FIND("(",'Raw Data'!$H8614)+1,FIND(")",'Raw Data'!$H8614)-FIND("(",'Raw Data'!$H8614)-1),"",'Raw Data'!$M8614)</f>
        <v>Rs.700</v>
      </c>
      <c r="T8614" s="27">
        <f t="shared" si="134"/>
        <v>1</v>
      </c>
      <c r="U8614" s="29">
        <f>'Raw Data'!$M8614*'Raw Data'!$T8614</f>
        <v>700</v>
      </c>
    </row>
    <row r="8615" spans="1:21" x14ac:dyDescent="0.3">
      <c r="A8615" s="20">
        <v>3500414</v>
      </c>
      <c r="B8615" s="27" t="s">
        <v>16205</v>
      </c>
      <c r="C8615" s="27">
        <v>1</v>
      </c>
      <c r="D8615" s="27" t="str">
        <f>VLOOKUP('Raw Data'!$C8615,'country description'!$A$2:$B$16,2,0)</f>
        <v>India</v>
      </c>
      <c r="E8615" s="27" t="s">
        <v>2362</v>
      </c>
      <c r="F8615" s="27" t="s">
        <v>16206</v>
      </c>
      <c r="G8615" s="27" t="s">
        <v>4148</v>
      </c>
      <c r="H8615" s="27" t="s">
        <v>18</v>
      </c>
      <c r="I8615" s="27" t="s">
        <v>19</v>
      </c>
      <c r="J8615" s="27" t="s">
        <v>19</v>
      </c>
      <c r="K8615" s="27">
        <v>3</v>
      </c>
      <c r="L8615" s="27">
        <v>104</v>
      </c>
      <c r="M8615" s="27">
        <v>500</v>
      </c>
      <c r="N8615" s="27">
        <v>4.0999999999999996</v>
      </c>
      <c r="O8615" s="27">
        <v>2018</v>
      </c>
      <c r="P8615" s="27">
        <v>2</v>
      </c>
      <c r="Q8615" s="27">
        <v>24</v>
      </c>
      <c r="R8615" s="28">
        <f>DATE('Raw Data'!$O8615,'Raw Data'!$P8615,'Raw Data'!$Q8615)</f>
        <v>43155</v>
      </c>
      <c r="S8615" s="27" t="str">
        <f>CONCATENATE(MID('Raw Data'!$H8615,FIND("(",'Raw Data'!$H8615)+1,FIND(")",'Raw Data'!$H8615)-FIND("(",'Raw Data'!$H8615)-1),"",'Raw Data'!$M8615)</f>
        <v>Rs.500</v>
      </c>
      <c r="T8615" s="27">
        <f t="shared" si="134"/>
        <v>1</v>
      </c>
      <c r="U8615" s="29">
        <f>'Raw Data'!$M8615*'Raw Data'!$T8615</f>
        <v>500</v>
      </c>
    </row>
    <row r="8616" spans="1:21" x14ac:dyDescent="0.3">
      <c r="A8616" s="20">
        <v>16519268</v>
      </c>
      <c r="B8616" s="27" t="s">
        <v>16207</v>
      </c>
      <c r="C8616" s="27">
        <v>1</v>
      </c>
      <c r="D8616" s="27" t="str">
        <f>VLOOKUP('Raw Data'!$C8616,'country description'!$A$2:$B$16,2,0)</f>
        <v>India</v>
      </c>
      <c r="E8616" s="27" t="s">
        <v>2365</v>
      </c>
      <c r="F8616" s="27" t="s">
        <v>16208</v>
      </c>
      <c r="G8616" s="27" t="s">
        <v>16209</v>
      </c>
      <c r="H8616" s="27" t="s">
        <v>18</v>
      </c>
      <c r="I8616" s="27" t="s">
        <v>19</v>
      </c>
      <c r="J8616" s="27" t="s">
        <v>19</v>
      </c>
      <c r="K8616" s="27">
        <v>3</v>
      </c>
      <c r="L8616" s="27">
        <v>302</v>
      </c>
      <c r="M8616" s="27">
        <v>800</v>
      </c>
      <c r="N8616" s="27">
        <v>4.5999999999999996</v>
      </c>
      <c r="O8616" s="27">
        <v>2015</v>
      </c>
      <c r="P8616" s="27">
        <v>2</v>
      </c>
      <c r="Q8616" s="27">
        <v>12</v>
      </c>
      <c r="R8616" s="28">
        <f>DATE('Raw Data'!$O8616,'Raw Data'!$P8616,'Raw Data'!$Q8616)</f>
        <v>42047</v>
      </c>
      <c r="S8616" s="27" t="str">
        <f>CONCATENATE(MID('Raw Data'!$H8616,FIND("(",'Raw Data'!$H8616)+1,FIND(")",'Raw Data'!$H8616)-FIND("(",'Raw Data'!$H8616)-1),"",'Raw Data'!$M8616)</f>
        <v>Rs.800</v>
      </c>
      <c r="T8616" s="27">
        <f t="shared" si="134"/>
        <v>1</v>
      </c>
      <c r="U8616" s="29">
        <f>'Raw Data'!$M8616*'Raw Data'!$T8616</f>
        <v>800</v>
      </c>
    </row>
    <row r="8617" spans="1:21" x14ac:dyDescent="0.3">
      <c r="A8617" s="20">
        <v>5448</v>
      </c>
      <c r="B8617" s="27" t="s">
        <v>16210</v>
      </c>
      <c r="C8617" s="27">
        <v>1</v>
      </c>
      <c r="D8617" s="27" t="str">
        <f>VLOOKUP('Raw Data'!$C8617,'country description'!$A$2:$B$16,2,0)</f>
        <v>India</v>
      </c>
      <c r="E8617" s="27" t="s">
        <v>14</v>
      </c>
      <c r="F8617" s="27" t="s">
        <v>13928</v>
      </c>
      <c r="G8617" s="27" t="s">
        <v>17</v>
      </c>
      <c r="H8617" s="27" t="s">
        <v>18</v>
      </c>
      <c r="I8617" s="27" t="s">
        <v>24</v>
      </c>
      <c r="J8617" s="27" t="s">
        <v>19</v>
      </c>
      <c r="K8617" s="27">
        <v>4</v>
      </c>
      <c r="L8617" s="27">
        <v>18</v>
      </c>
      <c r="M8617" s="27">
        <v>2200</v>
      </c>
      <c r="N8617" s="27">
        <v>3.1</v>
      </c>
      <c r="O8617" s="27">
        <v>2011</v>
      </c>
      <c r="P8617" s="27">
        <v>7</v>
      </c>
      <c r="Q8617" s="27">
        <v>23</v>
      </c>
      <c r="R8617" s="28">
        <f>DATE('Raw Data'!$O8617,'Raw Data'!$P8617,'Raw Data'!$Q8617)</f>
        <v>40747</v>
      </c>
      <c r="S8617" s="27" t="str">
        <f>CONCATENATE(MID('Raw Data'!$H8617,FIND("(",'Raw Data'!$H8617)+1,FIND(")",'Raw Data'!$H8617)-FIND("(",'Raw Data'!$H8617)-1),"",'Raw Data'!$M8617)</f>
        <v>Rs.2200</v>
      </c>
      <c r="T8617" s="27">
        <f t="shared" si="134"/>
        <v>1</v>
      </c>
      <c r="U8617" s="29">
        <f>'Raw Data'!$M8617*'Raw Data'!$T8617</f>
        <v>2200</v>
      </c>
    </row>
    <row r="8618" spans="1:21" x14ac:dyDescent="0.3">
      <c r="A8618" s="20">
        <v>18407105</v>
      </c>
      <c r="B8618" s="27" t="s">
        <v>16211</v>
      </c>
      <c r="C8618" s="27">
        <v>1</v>
      </c>
      <c r="D8618" s="27" t="str">
        <f>VLOOKUP('Raw Data'!$C8618,'country description'!$A$2:$B$16,2,0)</f>
        <v>India</v>
      </c>
      <c r="E8618" s="27" t="s">
        <v>10201</v>
      </c>
      <c r="F8618" s="27" t="s">
        <v>16212</v>
      </c>
      <c r="G8618" s="27" t="s">
        <v>3119</v>
      </c>
      <c r="H8618" s="27" t="s">
        <v>18</v>
      </c>
      <c r="I8618" s="27" t="s">
        <v>19</v>
      </c>
      <c r="J8618" s="27" t="s">
        <v>19</v>
      </c>
      <c r="K8618" s="27">
        <v>2</v>
      </c>
      <c r="L8618" s="27">
        <v>43</v>
      </c>
      <c r="M8618" s="27">
        <v>600</v>
      </c>
      <c r="N8618" s="27">
        <v>3.5</v>
      </c>
      <c r="O8618" s="27">
        <v>2011</v>
      </c>
      <c r="P8618" s="27">
        <v>2</v>
      </c>
      <c r="Q8618" s="27">
        <v>24</v>
      </c>
      <c r="R8618" s="28">
        <f>DATE('Raw Data'!$O8618,'Raw Data'!$P8618,'Raw Data'!$Q8618)</f>
        <v>40598</v>
      </c>
      <c r="S8618" s="27" t="str">
        <f>CONCATENATE(MID('Raw Data'!$H8618,FIND("(",'Raw Data'!$H8618)+1,FIND(")",'Raw Data'!$H8618)-FIND("(",'Raw Data'!$H8618)-1),"",'Raw Data'!$M8618)</f>
        <v>Rs.600</v>
      </c>
      <c r="T8618" s="27">
        <f t="shared" si="134"/>
        <v>1</v>
      </c>
      <c r="U8618" s="29">
        <f>'Raw Data'!$M8618*'Raw Data'!$T8618</f>
        <v>600</v>
      </c>
    </row>
    <row r="8619" spans="1:21" x14ac:dyDescent="0.3">
      <c r="A8619" s="20">
        <v>3100448</v>
      </c>
      <c r="B8619" s="27" t="s">
        <v>16213</v>
      </c>
      <c r="C8619" s="27">
        <v>1</v>
      </c>
      <c r="D8619" s="27" t="str">
        <f>VLOOKUP('Raw Data'!$C8619,'country description'!$A$2:$B$16,2,0)</f>
        <v>India</v>
      </c>
      <c r="E8619" s="27" t="s">
        <v>10643</v>
      </c>
      <c r="F8619" s="27" t="s">
        <v>16214</v>
      </c>
      <c r="G8619" s="27" t="s">
        <v>16215</v>
      </c>
      <c r="H8619" s="27" t="s">
        <v>18</v>
      </c>
      <c r="I8619" s="27" t="s">
        <v>19</v>
      </c>
      <c r="J8619" s="27" t="s">
        <v>19</v>
      </c>
      <c r="K8619" s="27">
        <v>2</v>
      </c>
      <c r="L8619" s="27">
        <v>156</v>
      </c>
      <c r="M8619" s="27">
        <v>700</v>
      </c>
      <c r="N8619" s="27">
        <v>3.9</v>
      </c>
      <c r="O8619" s="27">
        <v>2015</v>
      </c>
      <c r="P8619" s="27">
        <v>2</v>
      </c>
      <c r="Q8619" s="27">
        <v>12</v>
      </c>
      <c r="R8619" s="28">
        <f>DATE('Raw Data'!$O8619,'Raw Data'!$P8619,'Raw Data'!$Q8619)</f>
        <v>42047</v>
      </c>
      <c r="S8619" s="27" t="str">
        <f>CONCATENATE(MID('Raw Data'!$H8619,FIND("(",'Raw Data'!$H8619)+1,FIND(")",'Raw Data'!$H8619)-FIND("(",'Raw Data'!$H8619)-1),"",'Raw Data'!$M8619)</f>
        <v>Rs.700</v>
      </c>
      <c r="T8619" s="27">
        <f t="shared" si="134"/>
        <v>1</v>
      </c>
      <c r="U8619" s="29">
        <f>'Raw Data'!$M8619*'Raw Data'!$T8619</f>
        <v>700</v>
      </c>
    </row>
    <row r="8620" spans="1:21" x14ac:dyDescent="0.3">
      <c r="A8620" s="20">
        <v>3200590</v>
      </c>
      <c r="B8620" s="27" t="s">
        <v>16216</v>
      </c>
      <c r="C8620" s="27">
        <v>1</v>
      </c>
      <c r="D8620" s="27" t="str">
        <f>VLOOKUP('Raw Data'!$C8620,'country description'!$A$2:$B$16,2,0)</f>
        <v>India</v>
      </c>
      <c r="E8620" s="27" t="s">
        <v>10196</v>
      </c>
      <c r="F8620" s="27" t="s">
        <v>16217</v>
      </c>
      <c r="G8620" s="27" t="s">
        <v>407</v>
      </c>
      <c r="H8620" s="27" t="s">
        <v>18</v>
      </c>
      <c r="I8620" s="27" t="s">
        <v>19</v>
      </c>
      <c r="J8620" s="27" t="s">
        <v>19</v>
      </c>
      <c r="K8620" s="27">
        <v>2</v>
      </c>
      <c r="L8620" s="27">
        <v>92</v>
      </c>
      <c r="M8620" s="27">
        <v>600</v>
      </c>
      <c r="N8620" s="27">
        <v>4.3</v>
      </c>
      <c r="O8620" s="27">
        <v>2013</v>
      </c>
      <c r="P8620" s="27">
        <v>2</v>
      </c>
      <c r="Q8620" s="27">
        <v>4</v>
      </c>
      <c r="R8620" s="28">
        <f>DATE('Raw Data'!$O8620,'Raw Data'!$P8620,'Raw Data'!$Q8620)</f>
        <v>41309</v>
      </c>
      <c r="S8620" s="27" t="str">
        <f>CONCATENATE(MID('Raw Data'!$H8620,FIND("(",'Raw Data'!$H8620)+1,FIND(")",'Raw Data'!$H8620)-FIND("(",'Raw Data'!$H8620)-1),"",'Raw Data'!$M8620)</f>
        <v>Rs.600</v>
      </c>
      <c r="T8620" s="27">
        <f t="shared" si="134"/>
        <v>1</v>
      </c>
      <c r="U8620" s="29">
        <f>'Raw Data'!$M8620*'Raw Data'!$T8620</f>
        <v>600</v>
      </c>
    </row>
    <row r="8621" spans="1:21" x14ac:dyDescent="0.3">
      <c r="A8621" s="20">
        <v>3900238</v>
      </c>
      <c r="B8621" s="27" t="s">
        <v>16218</v>
      </c>
      <c r="C8621" s="27">
        <v>1</v>
      </c>
      <c r="D8621" s="27" t="str">
        <f>VLOOKUP('Raw Data'!$C8621,'country description'!$A$2:$B$16,2,0)</f>
        <v>India</v>
      </c>
      <c r="E8621" s="27" t="s">
        <v>2382</v>
      </c>
      <c r="F8621" s="27" t="s">
        <v>16219</v>
      </c>
      <c r="G8621" s="27" t="s">
        <v>475</v>
      </c>
      <c r="H8621" s="27" t="s">
        <v>18</v>
      </c>
      <c r="I8621" s="27" t="s">
        <v>19</v>
      </c>
      <c r="J8621" s="27" t="s">
        <v>19</v>
      </c>
      <c r="K8621" s="27">
        <v>3</v>
      </c>
      <c r="L8621" s="27">
        <v>57</v>
      </c>
      <c r="M8621" s="27">
        <v>700</v>
      </c>
      <c r="N8621" s="27">
        <v>3.5</v>
      </c>
      <c r="O8621" s="27">
        <v>2015</v>
      </c>
      <c r="P8621" s="27">
        <v>2</v>
      </c>
      <c r="Q8621" s="27">
        <v>21</v>
      </c>
      <c r="R8621" s="28">
        <f>DATE('Raw Data'!$O8621,'Raw Data'!$P8621,'Raw Data'!$Q8621)</f>
        <v>42056</v>
      </c>
      <c r="S8621" s="27" t="str">
        <f>CONCATENATE(MID('Raw Data'!$H8621,FIND("(",'Raw Data'!$H8621)+1,FIND(")",'Raw Data'!$H8621)-FIND("(",'Raw Data'!$H8621)-1),"",'Raw Data'!$M8621)</f>
        <v>Rs.700</v>
      </c>
      <c r="T8621" s="27">
        <f t="shared" si="134"/>
        <v>1</v>
      </c>
      <c r="U8621" s="29">
        <f>'Raw Data'!$M8621*'Raw Data'!$T8621</f>
        <v>700</v>
      </c>
    </row>
    <row r="8622" spans="1:21" x14ac:dyDescent="0.3">
      <c r="A8622" s="20">
        <v>2800897</v>
      </c>
      <c r="B8622" s="27" t="s">
        <v>12869</v>
      </c>
      <c r="C8622" s="27">
        <v>1</v>
      </c>
      <c r="D8622" s="27" t="str">
        <f>VLOOKUP('Raw Data'!$C8622,'country description'!$A$2:$B$16,2,0)</f>
        <v>India</v>
      </c>
      <c r="E8622" s="27" t="s">
        <v>10217</v>
      </c>
      <c r="F8622" s="27" t="s">
        <v>16220</v>
      </c>
      <c r="G8622" s="27" t="s">
        <v>424</v>
      </c>
      <c r="H8622" s="27" t="s">
        <v>18</v>
      </c>
      <c r="I8622" s="27" t="s">
        <v>19</v>
      </c>
      <c r="J8622" s="27" t="s">
        <v>19</v>
      </c>
      <c r="K8622" s="27">
        <v>2</v>
      </c>
      <c r="L8622" s="27">
        <v>57</v>
      </c>
      <c r="M8622" s="27">
        <v>500</v>
      </c>
      <c r="N8622" s="27">
        <v>3.7</v>
      </c>
      <c r="O8622" s="27">
        <v>2015</v>
      </c>
      <c r="P8622" s="27">
        <v>2</v>
      </c>
      <c r="Q8622" s="27">
        <v>9</v>
      </c>
      <c r="R8622" s="28">
        <f>DATE('Raw Data'!$O8622,'Raw Data'!$P8622,'Raw Data'!$Q8622)</f>
        <v>42044</v>
      </c>
      <c r="S8622" s="27" t="str">
        <f>CONCATENATE(MID('Raw Data'!$H8622,FIND("(",'Raw Data'!$H8622)+1,FIND(")",'Raw Data'!$H8622)-FIND("(",'Raw Data'!$H8622)-1),"",'Raw Data'!$M8622)</f>
        <v>Rs.500</v>
      </c>
      <c r="T8622" s="27">
        <f t="shared" si="134"/>
        <v>1</v>
      </c>
      <c r="U8622" s="29">
        <f>'Raw Data'!$M8622*'Raw Data'!$T8622</f>
        <v>500</v>
      </c>
    </row>
    <row r="8623" spans="1:21" x14ac:dyDescent="0.3">
      <c r="A8623" s="20">
        <v>2200175</v>
      </c>
      <c r="B8623" s="27" t="s">
        <v>16221</v>
      </c>
      <c r="C8623" s="27">
        <v>1</v>
      </c>
      <c r="D8623" s="27" t="str">
        <f>VLOOKUP('Raw Data'!$C8623,'country description'!$A$2:$B$16,2,0)</f>
        <v>India</v>
      </c>
      <c r="E8623" s="27" t="s">
        <v>15145</v>
      </c>
      <c r="F8623" s="27" t="s">
        <v>16222</v>
      </c>
      <c r="G8623" s="27" t="s">
        <v>580</v>
      </c>
      <c r="H8623" s="27" t="s">
        <v>18</v>
      </c>
      <c r="I8623" s="27" t="s">
        <v>19</v>
      </c>
      <c r="J8623" s="27" t="s">
        <v>19</v>
      </c>
      <c r="K8623" s="27">
        <v>1</v>
      </c>
      <c r="L8623" s="27">
        <v>104</v>
      </c>
      <c r="M8623" s="27">
        <v>100</v>
      </c>
      <c r="N8623" s="27">
        <v>4.0999999999999996</v>
      </c>
      <c r="O8623" s="27">
        <v>2017</v>
      </c>
      <c r="P8623" s="27">
        <v>1</v>
      </c>
      <c r="Q8623" s="27">
        <v>20</v>
      </c>
      <c r="R8623" s="28">
        <f>DATE('Raw Data'!$O8623,'Raw Data'!$P8623,'Raw Data'!$Q8623)</f>
        <v>42755</v>
      </c>
      <c r="S8623" s="27" t="str">
        <f>CONCATENATE(MID('Raw Data'!$H8623,FIND("(",'Raw Data'!$H8623)+1,FIND(")",'Raw Data'!$H8623)-FIND("(",'Raw Data'!$H8623)-1),"",'Raw Data'!$M8623)</f>
        <v>Rs.100</v>
      </c>
      <c r="T8623" s="27">
        <f t="shared" si="134"/>
        <v>1</v>
      </c>
      <c r="U8623" s="29">
        <f>'Raw Data'!$M8623*'Raw Data'!$T8623</f>
        <v>100</v>
      </c>
    </row>
    <row r="8624" spans="1:21" x14ac:dyDescent="0.3">
      <c r="A8624" s="20">
        <v>2100870</v>
      </c>
      <c r="B8624" s="27" t="s">
        <v>16223</v>
      </c>
      <c r="C8624" s="27">
        <v>1</v>
      </c>
      <c r="D8624" s="27" t="str">
        <f>VLOOKUP('Raw Data'!$C8624,'country description'!$A$2:$B$16,2,0)</f>
        <v>India</v>
      </c>
      <c r="E8624" s="27" t="s">
        <v>3719</v>
      </c>
      <c r="F8624" s="27" t="s">
        <v>16224</v>
      </c>
      <c r="G8624" s="27" t="s">
        <v>16225</v>
      </c>
      <c r="H8624" s="27" t="s">
        <v>18</v>
      </c>
      <c r="I8624" s="27" t="s">
        <v>19</v>
      </c>
      <c r="J8624" s="27" t="s">
        <v>19</v>
      </c>
      <c r="K8624" s="27">
        <v>3</v>
      </c>
      <c r="L8624" s="27">
        <v>129</v>
      </c>
      <c r="M8624" s="27">
        <v>1300</v>
      </c>
      <c r="N8624" s="27">
        <v>4.4000000000000004</v>
      </c>
      <c r="O8624" s="27">
        <v>2015</v>
      </c>
      <c r="P8624" s="27">
        <v>1</v>
      </c>
      <c r="Q8624" s="27">
        <v>5</v>
      </c>
      <c r="R8624" s="28">
        <f>DATE('Raw Data'!$O8624,'Raw Data'!$P8624,'Raw Data'!$Q8624)</f>
        <v>42009</v>
      </c>
      <c r="S8624" s="27" t="str">
        <f>CONCATENATE(MID('Raw Data'!$H8624,FIND("(",'Raw Data'!$H8624)+1,FIND(")",'Raw Data'!$H8624)-FIND("(",'Raw Data'!$H8624)-1),"",'Raw Data'!$M8624)</f>
        <v>Rs.1300</v>
      </c>
      <c r="T8624" s="27">
        <f t="shared" si="134"/>
        <v>1</v>
      </c>
      <c r="U8624" s="29">
        <f>'Raw Data'!$M8624*'Raw Data'!$T8624</f>
        <v>1300</v>
      </c>
    </row>
    <row r="8625" spans="1:21" x14ac:dyDescent="0.3">
      <c r="A8625" s="20">
        <v>801675</v>
      </c>
      <c r="B8625" s="27" t="s">
        <v>11298</v>
      </c>
      <c r="C8625" s="27">
        <v>1</v>
      </c>
      <c r="D8625" s="27" t="str">
        <f>VLOOKUP('Raw Data'!$C8625,'country description'!$A$2:$B$16,2,0)</f>
        <v>India</v>
      </c>
      <c r="E8625" s="27" t="s">
        <v>10868</v>
      </c>
      <c r="F8625" s="27" t="s">
        <v>16226</v>
      </c>
      <c r="G8625" s="27" t="s">
        <v>2705</v>
      </c>
      <c r="H8625" s="27" t="s">
        <v>18</v>
      </c>
      <c r="I8625" s="27" t="s">
        <v>19</v>
      </c>
      <c r="J8625" s="27" t="s">
        <v>19</v>
      </c>
      <c r="K8625" s="27">
        <v>1</v>
      </c>
      <c r="L8625" s="27">
        <v>144</v>
      </c>
      <c r="M8625" s="27">
        <v>200</v>
      </c>
      <c r="N8625" s="27">
        <v>4.5</v>
      </c>
      <c r="O8625" s="27">
        <v>2010</v>
      </c>
      <c r="P8625" s="27">
        <v>1</v>
      </c>
      <c r="Q8625" s="27">
        <v>3</v>
      </c>
      <c r="R8625" s="28">
        <f>DATE('Raw Data'!$O8625,'Raw Data'!$P8625,'Raw Data'!$Q8625)</f>
        <v>40181</v>
      </c>
      <c r="S8625" s="27" t="str">
        <f>CONCATENATE(MID('Raw Data'!$H8625,FIND("(",'Raw Data'!$H8625)+1,FIND(")",'Raw Data'!$H8625)-FIND("(",'Raw Data'!$H8625)-1),"",'Raw Data'!$M8625)</f>
        <v>Rs.200</v>
      </c>
      <c r="T8625" s="27">
        <f t="shared" si="134"/>
        <v>1</v>
      </c>
      <c r="U8625" s="29">
        <f>'Raw Data'!$M8625*'Raw Data'!$T8625</f>
        <v>200</v>
      </c>
    </row>
    <row r="8626" spans="1:21" x14ac:dyDescent="0.3">
      <c r="A8626" s="20">
        <v>18306521</v>
      </c>
      <c r="B8626" s="27" t="s">
        <v>16227</v>
      </c>
      <c r="C8626" s="27">
        <v>1</v>
      </c>
      <c r="D8626" s="27" t="str">
        <f>VLOOKUP('Raw Data'!$C8626,'country description'!$A$2:$B$16,2,0)</f>
        <v>India</v>
      </c>
      <c r="E8626" s="27" t="s">
        <v>10504</v>
      </c>
      <c r="F8626" s="27" t="s">
        <v>16228</v>
      </c>
      <c r="G8626" s="27" t="s">
        <v>1746</v>
      </c>
      <c r="H8626" s="27" t="s">
        <v>18</v>
      </c>
      <c r="I8626" s="27" t="s">
        <v>24</v>
      </c>
      <c r="J8626" s="27" t="s">
        <v>19</v>
      </c>
      <c r="K8626" s="27">
        <v>4</v>
      </c>
      <c r="L8626" s="27">
        <v>32</v>
      </c>
      <c r="M8626" s="27">
        <v>2200</v>
      </c>
      <c r="N8626" s="27">
        <v>3.5</v>
      </c>
      <c r="O8626" s="27">
        <v>2017</v>
      </c>
      <c r="P8626" s="27">
        <v>9</v>
      </c>
      <c r="Q8626" s="27">
        <v>8</v>
      </c>
      <c r="R8626" s="28">
        <f>DATE('Raw Data'!$O8626,'Raw Data'!$P8626,'Raw Data'!$Q8626)</f>
        <v>42986</v>
      </c>
      <c r="S8626" s="27" t="str">
        <f>CONCATENATE(MID('Raw Data'!$H8626,FIND("(",'Raw Data'!$H8626)+1,FIND(")",'Raw Data'!$H8626)-FIND("(",'Raw Data'!$H8626)-1),"",'Raw Data'!$M8626)</f>
        <v>Rs.2200</v>
      </c>
      <c r="T8626" s="27">
        <f t="shared" si="134"/>
        <v>1</v>
      </c>
      <c r="U8626" s="29">
        <f>'Raw Data'!$M8626*'Raw Data'!$T8626</f>
        <v>2200</v>
      </c>
    </row>
    <row r="8627" spans="1:21" x14ac:dyDescent="0.3">
      <c r="A8627" s="20">
        <v>3400326</v>
      </c>
      <c r="B8627" s="27" t="s">
        <v>16229</v>
      </c>
      <c r="C8627" s="27">
        <v>1</v>
      </c>
      <c r="D8627" s="27" t="str">
        <f>VLOOKUP('Raw Data'!$C8627,'country description'!$A$2:$B$16,2,0)</f>
        <v>India</v>
      </c>
      <c r="E8627" s="27" t="s">
        <v>10681</v>
      </c>
      <c r="F8627" s="27" t="s">
        <v>16230</v>
      </c>
      <c r="G8627" s="27" t="s">
        <v>16231</v>
      </c>
      <c r="H8627" s="27" t="s">
        <v>18</v>
      </c>
      <c r="I8627" s="27" t="s">
        <v>19</v>
      </c>
      <c r="J8627" s="27" t="s">
        <v>19</v>
      </c>
      <c r="K8627" s="27">
        <v>3</v>
      </c>
      <c r="L8627" s="27">
        <v>166</v>
      </c>
      <c r="M8627" s="27">
        <v>1000</v>
      </c>
      <c r="N8627" s="27">
        <v>4.2</v>
      </c>
      <c r="O8627" s="27">
        <v>2016</v>
      </c>
      <c r="P8627" s="27">
        <v>12</v>
      </c>
      <c r="Q8627" s="27">
        <v>22</v>
      </c>
      <c r="R8627" s="28">
        <f>DATE('Raw Data'!$O8627,'Raw Data'!$P8627,'Raw Data'!$Q8627)</f>
        <v>42726</v>
      </c>
      <c r="S8627" s="27" t="str">
        <f>CONCATENATE(MID('Raw Data'!$H8627,FIND("(",'Raw Data'!$H8627)+1,FIND(")",'Raw Data'!$H8627)-FIND("(",'Raw Data'!$H8627)-1),"",'Raw Data'!$M8627)</f>
        <v>Rs.1000</v>
      </c>
      <c r="T8627" s="27">
        <f t="shared" si="134"/>
        <v>1</v>
      </c>
      <c r="U8627" s="29">
        <f>'Raw Data'!$M8627*'Raw Data'!$T8627</f>
        <v>1000</v>
      </c>
    </row>
    <row r="8628" spans="1:21" x14ac:dyDescent="0.3">
      <c r="A8628" s="20">
        <v>2400279</v>
      </c>
      <c r="B8628" s="27" t="s">
        <v>5279</v>
      </c>
      <c r="C8628" s="27">
        <v>1</v>
      </c>
      <c r="D8628" s="27" t="str">
        <f>VLOOKUP('Raw Data'!$C8628,'country description'!$A$2:$B$16,2,0)</f>
        <v>India</v>
      </c>
      <c r="E8628" s="27" t="s">
        <v>2373</v>
      </c>
      <c r="F8628" s="27" t="s">
        <v>16232</v>
      </c>
      <c r="G8628" s="27" t="s">
        <v>16233</v>
      </c>
      <c r="H8628" s="27" t="s">
        <v>18</v>
      </c>
      <c r="I8628" s="27" t="s">
        <v>19</v>
      </c>
      <c r="J8628" s="27" t="s">
        <v>19</v>
      </c>
      <c r="K8628" s="27">
        <v>2</v>
      </c>
      <c r="L8628" s="27">
        <v>32</v>
      </c>
      <c r="M8628" s="27">
        <v>400</v>
      </c>
      <c r="N8628" s="27">
        <v>3.4</v>
      </c>
      <c r="O8628" s="27">
        <v>2018</v>
      </c>
      <c r="P8628" s="27">
        <v>12</v>
      </c>
      <c r="Q8628" s="27">
        <v>22</v>
      </c>
      <c r="R8628" s="28">
        <f>DATE('Raw Data'!$O8628,'Raw Data'!$P8628,'Raw Data'!$Q8628)</f>
        <v>43456</v>
      </c>
      <c r="S8628" s="27" t="str">
        <f>CONCATENATE(MID('Raw Data'!$H8628,FIND("(",'Raw Data'!$H8628)+1,FIND(")",'Raw Data'!$H8628)-FIND("(",'Raw Data'!$H8628)-1),"",'Raw Data'!$M8628)</f>
        <v>Rs.400</v>
      </c>
      <c r="T8628" s="27">
        <f t="shared" si="134"/>
        <v>1</v>
      </c>
      <c r="U8628" s="29">
        <f>'Raw Data'!$M8628*'Raw Data'!$T8628</f>
        <v>400</v>
      </c>
    </row>
    <row r="8629" spans="1:21" x14ac:dyDescent="0.3">
      <c r="A8629" s="20">
        <v>2500343</v>
      </c>
      <c r="B8629" s="27" t="s">
        <v>16234</v>
      </c>
      <c r="C8629" s="27">
        <v>1</v>
      </c>
      <c r="D8629" s="27" t="str">
        <f>VLOOKUP('Raw Data'!$C8629,'country description'!$A$2:$B$16,2,0)</f>
        <v>India</v>
      </c>
      <c r="E8629" s="27" t="s">
        <v>11092</v>
      </c>
      <c r="F8629" s="27" t="s">
        <v>16235</v>
      </c>
      <c r="G8629" s="27" t="s">
        <v>16236</v>
      </c>
      <c r="H8629" s="27" t="s">
        <v>18</v>
      </c>
      <c r="I8629" s="27" t="s">
        <v>19</v>
      </c>
      <c r="J8629" s="27" t="s">
        <v>19</v>
      </c>
      <c r="K8629" s="27">
        <v>1</v>
      </c>
      <c r="L8629" s="27">
        <v>21</v>
      </c>
      <c r="M8629" s="27">
        <v>300</v>
      </c>
      <c r="N8629" s="27">
        <v>3.5</v>
      </c>
      <c r="O8629" s="27">
        <v>2016</v>
      </c>
      <c r="P8629" s="27">
        <v>12</v>
      </c>
      <c r="Q8629" s="27">
        <v>24</v>
      </c>
      <c r="R8629" s="28">
        <f>DATE('Raw Data'!$O8629,'Raw Data'!$P8629,'Raw Data'!$Q8629)</f>
        <v>42728</v>
      </c>
      <c r="S8629" s="27" t="str">
        <f>CONCATENATE(MID('Raw Data'!$H8629,FIND("(",'Raw Data'!$H8629)+1,FIND(")",'Raw Data'!$H8629)-FIND("(",'Raw Data'!$H8629)-1),"",'Raw Data'!$M8629)</f>
        <v>Rs.300</v>
      </c>
      <c r="T8629" s="27">
        <f t="shared" si="134"/>
        <v>1</v>
      </c>
      <c r="U8629" s="29">
        <f>'Raw Data'!$M8629*'Raw Data'!$T8629</f>
        <v>300</v>
      </c>
    </row>
    <row r="8630" spans="1:21" x14ac:dyDescent="0.3">
      <c r="A8630" s="20">
        <v>2600250</v>
      </c>
      <c r="B8630" s="27" t="s">
        <v>16237</v>
      </c>
      <c r="C8630" s="27">
        <v>1</v>
      </c>
      <c r="D8630" s="27" t="str">
        <f>VLOOKUP('Raw Data'!$C8630,'country description'!$A$2:$B$16,2,0)</f>
        <v>India</v>
      </c>
      <c r="E8630" s="27" t="s">
        <v>11089</v>
      </c>
      <c r="F8630" s="27" t="s">
        <v>16238</v>
      </c>
      <c r="G8630" s="27" t="s">
        <v>455</v>
      </c>
      <c r="H8630" s="27" t="s">
        <v>18</v>
      </c>
      <c r="I8630" s="27" t="s">
        <v>19</v>
      </c>
      <c r="J8630" s="27" t="s">
        <v>19</v>
      </c>
      <c r="K8630" s="27">
        <v>3</v>
      </c>
      <c r="L8630" s="27">
        <v>103</v>
      </c>
      <c r="M8630" s="27">
        <v>1000</v>
      </c>
      <c r="N8630" s="27">
        <v>4</v>
      </c>
      <c r="O8630" s="27">
        <v>2015</v>
      </c>
      <c r="P8630" s="27">
        <v>12</v>
      </c>
      <c r="Q8630" s="27">
        <v>9</v>
      </c>
      <c r="R8630" s="28">
        <f>DATE('Raw Data'!$O8630,'Raw Data'!$P8630,'Raw Data'!$Q8630)</f>
        <v>42347</v>
      </c>
      <c r="S8630" s="27" t="str">
        <f>CONCATENATE(MID('Raw Data'!$H8630,FIND("(",'Raw Data'!$H8630)+1,FIND(")",'Raw Data'!$H8630)-FIND("(",'Raw Data'!$H8630)-1),"",'Raw Data'!$M8630)</f>
        <v>Rs.1000</v>
      </c>
      <c r="T8630" s="27">
        <f t="shared" si="134"/>
        <v>1</v>
      </c>
      <c r="U8630" s="29">
        <f>'Raw Data'!$M8630*'Raw Data'!$T8630</f>
        <v>1000</v>
      </c>
    </row>
    <row r="8631" spans="1:21" x14ac:dyDescent="0.3">
      <c r="A8631" s="20">
        <v>2600010</v>
      </c>
      <c r="B8631" s="27" t="s">
        <v>15064</v>
      </c>
      <c r="C8631" s="27">
        <v>1</v>
      </c>
      <c r="D8631" s="27" t="str">
        <f>VLOOKUP('Raw Data'!$C8631,'country description'!$A$2:$B$16,2,0)</f>
        <v>India</v>
      </c>
      <c r="E8631" s="27" t="s">
        <v>11089</v>
      </c>
      <c r="F8631" s="27" t="s">
        <v>16239</v>
      </c>
      <c r="G8631" s="27" t="s">
        <v>424</v>
      </c>
      <c r="H8631" s="27" t="s">
        <v>18</v>
      </c>
      <c r="I8631" s="27" t="s">
        <v>19</v>
      </c>
      <c r="J8631" s="27" t="s">
        <v>19</v>
      </c>
      <c r="K8631" s="27">
        <v>2</v>
      </c>
      <c r="L8631" s="27">
        <v>103</v>
      </c>
      <c r="M8631" s="27">
        <v>500</v>
      </c>
      <c r="N8631" s="27">
        <v>4.0999999999999996</v>
      </c>
      <c r="O8631" s="27">
        <v>2013</v>
      </c>
      <c r="P8631" s="27">
        <v>12</v>
      </c>
      <c r="Q8631" s="27">
        <v>27</v>
      </c>
      <c r="R8631" s="28">
        <f>DATE('Raw Data'!$O8631,'Raw Data'!$P8631,'Raw Data'!$Q8631)</f>
        <v>41635</v>
      </c>
      <c r="S8631" s="27" t="str">
        <f>CONCATENATE(MID('Raw Data'!$H8631,FIND("(",'Raw Data'!$H8631)+1,FIND(")",'Raw Data'!$H8631)-FIND("(",'Raw Data'!$H8631)-1),"",'Raw Data'!$M8631)</f>
        <v>Rs.500</v>
      </c>
      <c r="T8631" s="27">
        <f t="shared" si="134"/>
        <v>1</v>
      </c>
      <c r="U8631" s="29">
        <f>'Raw Data'!$M8631*'Raw Data'!$T8631</f>
        <v>500</v>
      </c>
    </row>
    <row r="8632" spans="1:21" x14ac:dyDescent="0.3">
      <c r="A8632" s="20">
        <v>312668</v>
      </c>
      <c r="B8632" s="27" t="s">
        <v>16240</v>
      </c>
      <c r="C8632" s="27">
        <v>1</v>
      </c>
      <c r="D8632" s="27" t="str">
        <f>VLOOKUP('Raw Data'!$C8632,'country description'!$A$2:$B$16,2,0)</f>
        <v>India</v>
      </c>
      <c r="E8632" s="27" t="s">
        <v>10504</v>
      </c>
      <c r="F8632" s="27" t="s">
        <v>16241</v>
      </c>
      <c r="G8632" s="27" t="s">
        <v>512</v>
      </c>
      <c r="H8632" s="27" t="s">
        <v>18</v>
      </c>
      <c r="I8632" s="27" t="s">
        <v>24</v>
      </c>
      <c r="J8632" s="27" t="s">
        <v>19</v>
      </c>
      <c r="K8632" s="27">
        <v>4</v>
      </c>
      <c r="L8632" s="27">
        <v>13</v>
      </c>
      <c r="M8632" s="27">
        <v>2200</v>
      </c>
      <c r="N8632" s="27">
        <v>3.1</v>
      </c>
      <c r="O8632" s="27">
        <v>2014</v>
      </c>
      <c r="P8632" s="27">
        <v>7</v>
      </c>
      <c r="Q8632" s="27">
        <v>23</v>
      </c>
      <c r="R8632" s="28">
        <f>DATE('Raw Data'!$O8632,'Raw Data'!$P8632,'Raw Data'!$Q8632)</f>
        <v>41843</v>
      </c>
      <c r="S8632" s="27" t="str">
        <f>CONCATENATE(MID('Raw Data'!$H8632,FIND("(",'Raw Data'!$H8632)+1,FIND(")",'Raw Data'!$H8632)-FIND("(",'Raw Data'!$H8632)-1),"",'Raw Data'!$M8632)</f>
        <v>Rs.2200</v>
      </c>
      <c r="T8632" s="27">
        <f t="shared" si="134"/>
        <v>1</v>
      </c>
      <c r="U8632" s="29">
        <f>'Raw Data'!$M8632*'Raw Data'!$T8632</f>
        <v>2200</v>
      </c>
    </row>
    <row r="8633" spans="1:21" x14ac:dyDescent="0.3">
      <c r="A8633" s="20">
        <v>3100008</v>
      </c>
      <c r="B8633" s="27" t="s">
        <v>16242</v>
      </c>
      <c r="C8633" s="27">
        <v>1</v>
      </c>
      <c r="D8633" s="27" t="str">
        <f>VLOOKUP('Raw Data'!$C8633,'country description'!$A$2:$B$16,2,0)</f>
        <v>India</v>
      </c>
      <c r="E8633" s="27" t="s">
        <v>10643</v>
      </c>
      <c r="F8633" s="27" t="s">
        <v>16243</v>
      </c>
      <c r="G8633" s="27" t="s">
        <v>4680</v>
      </c>
      <c r="H8633" s="27" t="s">
        <v>18</v>
      </c>
      <c r="I8633" s="27" t="s">
        <v>19</v>
      </c>
      <c r="J8633" s="27" t="s">
        <v>19</v>
      </c>
      <c r="K8633" s="27">
        <v>3</v>
      </c>
      <c r="L8633" s="27">
        <v>257</v>
      </c>
      <c r="M8633" s="27">
        <v>750</v>
      </c>
      <c r="N8633" s="27">
        <v>3.9</v>
      </c>
      <c r="O8633" s="27">
        <v>2016</v>
      </c>
      <c r="P8633" s="27">
        <v>12</v>
      </c>
      <c r="Q8633" s="27">
        <v>8</v>
      </c>
      <c r="R8633" s="28">
        <f>DATE('Raw Data'!$O8633,'Raw Data'!$P8633,'Raw Data'!$Q8633)</f>
        <v>42712</v>
      </c>
      <c r="S8633" s="27" t="str">
        <f>CONCATENATE(MID('Raw Data'!$H8633,FIND("(",'Raw Data'!$H8633)+1,FIND(")",'Raw Data'!$H8633)-FIND("(",'Raw Data'!$H8633)-1),"",'Raw Data'!$M8633)</f>
        <v>Rs.750</v>
      </c>
      <c r="T8633" s="27">
        <f t="shared" si="134"/>
        <v>1</v>
      </c>
      <c r="U8633" s="29">
        <f>'Raw Data'!$M8633*'Raw Data'!$T8633</f>
        <v>750</v>
      </c>
    </row>
    <row r="8634" spans="1:21" x14ac:dyDescent="0.3">
      <c r="A8634" s="20">
        <v>1600292</v>
      </c>
      <c r="B8634" s="27" t="s">
        <v>15772</v>
      </c>
      <c r="C8634" s="27">
        <v>1</v>
      </c>
      <c r="D8634" s="27" t="str">
        <f>VLOOKUP('Raw Data'!$C8634,'country description'!$A$2:$B$16,2,0)</f>
        <v>India</v>
      </c>
      <c r="E8634" s="27" t="s">
        <v>2369</v>
      </c>
      <c r="F8634" s="27" t="s">
        <v>16244</v>
      </c>
      <c r="G8634" s="27" t="s">
        <v>484</v>
      </c>
      <c r="H8634" s="27" t="s">
        <v>18</v>
      </c>
      <c r="I8634" s="27" t="s">
        <v>19</v>
      </c>
      <c r="J8634" s="27" t="s">
        <v>19</v>
      </c>
      <c r="K8634" s="27">
        <v>3</v>
      </c>
      <c r="L8634" s="27">
        <v>25</v>
      </c>
      <c r="M8634" s="27">
        <v>800</v>
      </c>
      <c r="N8634" s="27">
        <v>3</v>
      </c>
      <c r="O8634" s="27">
        <v>2011</v>
      </c>
      <c r="P8634" s="27">
        <v>12</v>
      </c>
      <c r="Q8634" s="27">
        <v>14</v>
      </c>
      <c r="R8634" s="28">
        <f>DATE('Raw Data'!$O8634,'Raw Data'!$P8634,'Raw Data'!$Q8634)</f>
        <v>40891</v>
      </c>
      <c r="S8634" s="27" t="str">
        <f>CONCATENATE(MID('Raw Data'!$H8634,FIND("(",'Raw Data'!$H8634)+1,FIND(")",'Raw Data'!$H8634)-FIND("(",'Raw Data'!$H8634)-1),"",'Raw Data'!$M8634)</f>
        <v>Rs.800</v>
      </c>
      <c r="T8634" s="27">
        <f t="shared" si="134"/>
        <v>1</v>
      </c>
      <c r="U8634" s="29">
        <f>'Raw Data'!$M8634*'Raw Data'!$T8634</f>
        <v>800</v>
      </c>
    </row>
    <row r="8635" spans="1:21" x14ac:dyDescent="0.3">
      <c r="A8635" s="20">
        <v>4000277</v>
      </c>
      <c r="B8635" s="27" t="s">
        <v>3261</v>
      </c>
      <c r="C8635" s="27">
        <v>1</v>
      </c>
      <c r="D8635" s="27" t="str">
        <f>VLOOKUP('Raw Data'!$C8635,'country description'!$A$2:$B$16,2,0)</f>
        <v>India</v>
      </c>
      <c r="E8635" s="27" t="s">
        <v>10678</v>
      </c>
      <c r="F8635" s="27" t="s">
        <v>16245</v>
      </c>
      <c r="G8635" s="27" t="s">
        <v>455</v>
      </c>
      <c r="H8635" s="27" t="s">
        <v>18</v>
      </c>
      <c r="I8635" s="27" t="s">
        <v>19</v>
      </c>
      <c r="J8635" s="27" t="s">
        <v>19</v>
      </c>
      <c r="K8635" s="27">
        <v>3</v>
      </c>
      <c r="L8635" s="27">
        <v>65</v>
      </c>
      <c r="M8635" s="27">
        <v>1400</v>
      </c>
      <c r="N8635" s="27">
        <v>3.5</v>
      </c>
      <c r="O8635" s="27">
        <v>2017</v>
      </c>
      <c r="P8635" s="27">
        <v>12</v>
      </c>
      <c r="Q8635" s="27">
        <v>24</v>
      </c>
      <c r="R8635" s="28">
        <f>DATE('Raw Data'!$O8635,'Raw Data'!$P8635,'Raw Data'!$Q8635)</f>
        <v>43093</v>
      </c>
      <c r="S8635" s="27" t="str">
        <f>CONCATENATE(MID('Raw Data'!$H8635,FIND("(",'Raw Data'!$H8635)+1,FIND(")",'Raw Data'!$H8635)-FIND("(",'Raw Data'!$H8635)-1),"",'Raw Data'!$M8635)</f>
        <v>Rs.1400</v>
      </c>
      <c r="T8635" s="27">
        <f t="shared" si="134"/>
        <v>1</v>
      </c>
      <c r="U8635" s="29">
        <f>'Raw Data'!$M8635*'Raw Data'!$T8635</f>
        <v>1400</v>
      </c>
    </row>
    <row r="8636" spans="1:21" x14ac:dyDescent="0.3">
      <c r="A8636" s="20">
        <v>2700241</v>
      </c>
      <c r="B8636" s="27" t="s">
        <v>16246</v>
      </c>
      <c r="C8636" s="27">
        <v>1</v>
      </c>
      <c r="D8636" s="27" t="str">
        <f>VLOOKUP('Raw Data'!$C8636,'country description'!$A$2:$B$16,2,0)</f>
        <v>India</v>
      </c>
      <c r="E8636" s="27" t="s">
        <v>15131</v>
      </c>
      <c r="F8636" s="27" t="s">
        <v>16247</v>
      </c>
      <c r="G8636" s="27" t="s">
        <v>16248</v>
      </c>
      <c r="H8636" s="27" t="s">
        <v>18</v>
      </c>
      <c r="I8636" s="27" t="s">
        <v>19</v>
      </c>
      <c r="J8636" s="27" t="s">
        <v>19</v>
      </c>
      <c r="K8636" s="27">
        <v>2</v>
      </c>
      <c r="L8636" s="27">
        <v>19</v>
      </c>
      <c r="M8636" s="27">
        <v>500</v>
      </c>
      <c r="N8636" s="27">
        <v>3.3</v>
      </c>
      <c r="O8636" s="27">
        <v>2013</v>
      </c>
      <c r="P8636" s="27">
        <v>12</v>
      </c>
      <c r="Q8636" s="27">
        <v>16</v>
      </c>
      <c r="R8636" s="28">
        <f>DATE('Raw Data'!$O8636,'Raw Data'!$P8636,'Raw Data'!$Q8636)</f>
        <v>41624</v>
      </c>
      <c r="S8636" s="27" t="str">
        <f>CONCATENATE(MID('Raw Data'!$H8636,FIND("(",'Raw Data'!$H8636)+1,FIND(")",'Raw Data'!$H8636)-FIND("(",'Raw Data'!$H8636)-1),"",'Raw Data'!$M8636)</f>
        <v>Rs.500</v>
      </c>
      <c r="T8636" s="27">
        <f t="shared" si="134"/>
        <v>1</v>
      </c>
      <c r="U8636" s="29">
        <f>'Raw Data'!$M8636*'Raw Data'!$T8636</f>
        <v>500</v>
      </c>
    </row>
    <row r="8637" spans="1:21" x14ac:dyDescent="0.3">
      <c r="A8637" s="20">
        <v>3200265</v>
      </c>
      <c r="B8637" s="27" t="s">
        <v>16249</v>
      </c>
      <c r="C8637" s="27">
        <v>1</v>
      </c>
      <c r="D8637" s="27" t="str">
        <f>VLOOKUP('Raw Data'!$C8637,'country description'!$A$2:$B$16,2,0)</f>
        <v>India</v>
      </c>
      <c r="E8637" s="27" t="s">
        <v>10196</v>
      </c>
      <c r="F8637" s="27" t="s">
        <v>16250</v>
      </c>
      <c r="G8637" s="27" t="s">
        <v>5397</v>
      </c>
      <c r="H8637" s="27" t="s">
        <v>18</v>
      </c>
      <c r="I8637" s="27" t="s">
        <v>19</v>
      </c>
      <c r="J8637" s="27" t="s">
        <v>19</v>
      </c>
      <c r="K8637" s="27">
        <v>2</v>
      </c>
      <c r="L8637" s="27">
        <v>145</v>
      </c>
      <c r="M8637" s="27">
        <v>400</v>
      </c>
      <c r="N8637" s="27">
        <v>3.9</v>
      </c>
      <c r="O8637" s="27">
        <v>2012</v>
      </c>
      <c r="P8637" s="27">
        <v>12</v>
      </c>
      <c r="Q8637" s="27">
        <v>24</v>
      </c>
      <c r="R8637" s="28">
        <f>DATE('Raw Data'!$O8637,'Raw Data'!$P8637,'Raw Data'!$Q8637)</f>
        <v>41267</v>
      </c>
      <c r="S8637" s="27" t="str">
        <f>CONCATENATE(MID('Raw Data'!$H8637,FIND("(",'Raw Data'!$H8637)+1,FIND(")",'Raw Data'!$H8637)-FIND("(",'Raw Data'!$H8637)-1),"",'Raw Data'!$M8637)</f>
        <v>Rs.400</v>
      </c>
      <c r="T8637" s="27">
        <f t="shared" si="134"/>
        <v>1</v>
      </c>
      <c r="U8637" s="29">
        <f>'Raw Data'!$M8637*'Raw Data'!$T8637</f>
        <v>400</v>
      </c>
    </row>
    <row r="8638" spans="1:21" x14ac:dyDescent="0.3">
      <c r="A8638" s="20">
        <v>3200537</v>
      </c>
      <c r="B8638" s="27" t="s">
        <v>16251</v>
      </c>
      <c r="C8638" s="27">
        <v>1</v>
      </c>
      <c r="D8638" s="27" t="str">
        <f>VLOOKUP('Raw Data'!$C8638,'country description'!$A$2:$B$16,2,0)</f>
        <v>India</v>
      </c>
      <c r="E8638" s="27" t="s">
        <v>10196</v>
      </c>
      <c r="F8638" s="27" t="s">
        <v>16252</v>
      </c>
      <c r="G8638" s="27" t="s">
        <v>407</v>
      </c>
      <c r="H8638" s="27" t="s">
        <v>18</v>
      </c>
      <c r="I8638" s="27" t="s">
        <v>19</v>
      </c>
      <c r="J8638" s="27" t="s">
        <v>19</v>
      </c>
      <c r="K8638" s="27">
        <v>2</v>
      </c>
      <c r="L8638" s="27">
        <v>132</v>
      </c>
      <c r="M8638" s="27">
        <v>700</v>
      </c>
      <c r="N8638" s="27">
        <v>4.2</v>
      </c>
      <c r="O8638" s="27">
        <v>2011</v>
      </c>
      <c r="P8638" s="27">
        <v>12</v>
      </c>
      <c r="Q8638" s="27">
        <v>6</v>
      </c>
      <c r="R8638" s="28">
        <f>DATE('Raw Data'!$O8638,'Raw Data'!$P8638,'Raw Data'!$Q8638)</f>
        <v>40883</v>
      </c>
      <c r="S8638" s="27" t="str">
        <f>CONCATENATE(MID('Raw Data'!$H8638,FIND("(",'Raw Data'!$H8638)+1,FIND(")",'Raw Data'!$H8638)-FIND("(",'Raw Data'!$H8638)-1),"",'Raw Data'!$M8638)</f>
        <v>Rs.700</v>
      </c>
      <c r="T8638" s="27">
        <f t="shared" si="134"/>
        <v>1</v>
      </c>
      <c r="U8638" s="29">
        <f>'Raw Data'!$M8638*'Raw Data'!$T8638</f>
        <v>700</v>
      </c>
    </row>
    <row r="8639" spans="1:21" x14ac:dyDescent="0.3">
      <c r="A8639" s="20">
        <v>3900007</v>
      </c>
      <c r="B8639" s="27" t="s">
        <v>16253</v>
      </c>
      <c r="C8639" s="27">
        <v>1</v>
      </c>
      <c r="D8639" s="27" t="str">
        <f>VLOOKUP('Raw Data'!$C8639,'country description'!$A$2:$B$16,2,0)</f>
        <v>India</v>
      </c>
      <c r="E8639" s="27" t="s">
        <v>2382</v>
      </c>
      <c r="F8639" s="27" t="s">
        <v>16254</v>
      </c>
      <c r="G8639" s="27" t="s">
        <v>919</v>
      </c>
      <c r="H8639" s="27" t="s">
        <v>18</v>
      </c>
      <c r="I8639" s="27" t="s">
        <v>19</v>
      </c>
      <c r="J8639" s="27" t="s">
        <v>19</v>
      </c>
      <c r="K8639" s="27">
        <v>2</v>
      </c>
      <c r="L8639" s="27">
        <v>96</v>
      </c>
      <c r="M8639" s="27">
        <v>300</v>
      </c>
      <c r="N8639" s="27">
        <v>3.7</v>
      </c>
      <c r="O8639" s="27">
        <v>2014</v>
      </c>
      <c r="P8639" s="27">
        <v>12</v>
      </c>
      <c r="Q8639" s="27">
        <v>6</v>
      </c>
      <c r="R8639" s="28">
        <f>DATE('Raw Data'!$O8639,'Raw Data'!$P8639,'Raw Data'!$Q8639)</f>
        <v>41979</v>
      </c>
      <c r="S8639" s="27" t="str">
        <f>CONCATENATE(MID('Raw Data'!$H8639,FIND("(",'Raw Data'!$H8639)+1,FIND(")",'Raw Data'!$H8639)-FIND("(",'Raw Data'!$H8639)-1),"",'Raw Data'!$M8639)</f>
        <v>Rs.300</v>
      </c>
      <c r="T8639" s="27">
        <f t="shared" si="134"/>
        <v>1</v>
      </c>
      <c r="U8639" s="29">
        <f>'Raw Data'!$M8639*'Raw Data'!$T8639</f>
        <v>300</v>
      </c>
    </row>
    <row r="8640" spans="1:21" x14ac:dyDescent="0.3">
      <c r="A8640" s="20">
        <v>2400193</v>
      </c>
      <c r="B8640" s="27" t="s">
        <v>16255</v>
      </c>
      <c r="C8640" s="27">
        <v>1</v>
      </c>
      <c r="D8640" s="27" t="str">
        <f>VLOOKUP('Raw Data'!$C8640,'country description'!$A$2:$B$16,2,0)</f>
        <v>India</v>
      </c>
      <c r="E8640" s="27" t="s">
        <v>2373</v>
      </c>
      <c r="F8640" s="27" t="s">
        <v>16256</v>
      </c>
      <c r="G8640" s="27" t="s">
        <v>393</v>
      </c>
      <c r="H8640" s="27" t="s">
        <v>18</v>
      </c>
      <c r="I8640" s="27" t="s">
        <v>19</v>
      </c>
      <c r="J8640" s="27" t="s">
        <v>19</v>
      </c>
      <c r="K8640" s="27">
        <v>3</v>
      </c>
      <c r="L8640" s="27">
        <v>99</v>
      </c>
      <c r="M8640" s="27">
        <v>600</v>
      </c>
      <c r="N8640" s="27">
        <v>3.4</v>
      </c>
      <c r="O8640" s="27">
        <v>2015</v>
      </c>
      <c r="P8640" s="27">
        <v>11</v>
      </c>
      <c r="Q8640" s="27">
        <v>9</v>
      </c>
      <c r="R8640" s="28">
        <f>DATE('Raw Data'!$O8640,'Raw Data'!$P8640,'Raw Data'!$Q8640)</f>
        <v>42317</v>
      </c>
      <c r="S8640" s="27" t="str">
        <f>CONCATENATE(MID('Raw Data'!$H8640,FIND("(",'Raw Data'!$H8640)+1,FIND(")",'Raw Data'!$H8640)-FIND("(",'Raw Data'!$H8640)-1),"",'Raw Data'!$M8640)</f>
        <v>Rs.600</v>
      </c>
      <c r="T8640" s="27">
        <f t="shared" si="134"/>
        <v>1</v>
      </c>
      <c r="U8640" s="29">
        <f>'Raw Data'!$M8640*'Raw Data'!$T8640</f>
        <v>600</v>
      </c>
    </row>
    <row r="8641" spans="1:21" x14ac:dyDescent="0.3">
      <c r="A8641" s="20">
        <v>2200358</v>
      </c>
      <c r="B8641" s="27" t="s">
        <v>16257</v>
      </c>
      <c r="C8641" s="27">
        <v>1</v>
      </c>
      <c r="D8641" s="27" t="str">
        <f>VLOOKUP('Raw Data'!$C8641,'country description'!$A$2:$B$16,2,0)</f>
        <v>India</v>
      </c>
      <c r="E8641" s="27" t="s">
        <v>15145</v>
      </c>
      <c r="F8641" s="27" t="s">
        <v>16258</v>
      </c>
      <c r="G8641" s="27" t="s">
        <v>12621</v>
      </c>
      <c r="H8641" s="27" t="s">
        <v>18</v>
      </c>
      <c r="I8641" s="27" t="s">
        <v>19</v>
      </c>
      <c r="J8641" s="27" t="s">
        <v>19</v>
      </c>
      <c r="K8641" s="27">
        <v>2</v>
      </c>
      <c r="L8641" s="27">
        <v>26</v>
      </c>
      <c r="M8641" s="27">
        <v>500</v>
      </c>
      <c r="N8641" s="27">
        <v>3.4</v>
      </c>
      <c r="O8641" s="27">
        <v>2011</v>
      </c>
      <c r="P8641" s="27">
        <v>11</v>
      </c>
      <c r="Q8641" s="27">
        <v>8</v>
      </c>
      <c r="R8641" s="28">
        <f>DATE('Raw Data'!$O8641,'Raw Data'!$P8641,'Raw Data'!$Q8641)</f>
        <v>40855</v>
      </c>
      <c r="S8641" s="27" t="str">
        <f>CONCATENATE(MID('Raw Data'!$H8641,FIND("(",'Raw Data'!$H8641)+1,FIND(")",'Raw Data'!$H8641)-FIND("(",'Raw Data'!$H8641)-1),"",'Raw Data'!$M8641)</f>
        <v>Rs.500</v>
      </c>
      <c r="T8641" s="27">
        <f t="shared" si="134"/>
        <v>1</v>
      </c>
      <c r="U8641" s="29">
        <f>'Raw Data'!$M8641*'Raw Data'!$T8641</f>
        <v>500</v>
      </c>
    </row>
    <row r="8642" spans="1:21" x14ac:dyDescent="0.3">
      <c r="A8642" s="20">
        <v>3500007</v>
      </c>
      <c r="B8642" s="27" t="s">
        <v>16259</v>
      </c>
      <c r="C8642" s="27">
        <v>1</v>
      </c>
      <c r="D8642" s="27" t="str">
        <f>VLOOKUP('Raw Data'!$C8642,'country description'!$A$2:$B$16,2,0)</f>
        <v>India</v>
      </c>
      <c r="E8642" s="27" t="s">
        <v>2362</v>
      </c>
      <c r="F8642" s="27" t="s">
        <v>16260</v>
      </c>
      <c r="G8642" s="27" t="s">
        <v>835</v>
      </c>
      <c r="H8642" s="27" t="s">
        <v>18</v>
      </c>
      <c r="I8642" s="27" t="s">
        <v>19</v>
      </c>
      <c r="J8642" s="27" t="s">
        <v>19</v>
      </c>
      <c r="K8642" s="27">
        <v>3</v>
      </c>
      <c r="L8642" s="27">
        <v>115</v>
      </c>
      <c r="M8642" s="27">
        <v>500</v>
      </c>
      <c r="N8642" s="27">
        <v>3.8</v>
      </c>
      <c r="O8642" s="27">
        <v>2015</v>
      </c>
      <c r="P8642" s="27">
        <v>11</v>
      </c>
      <c r="Q8642" s="27">
        <v>5</v>
      </c>
      <c r="R8642" s="28">
        <f>DATE('Raw Data'!$O8642,'Raw Data'!$P8642,'Raw Data'!$Q8642)</f>
        <v>42313</v>
      </c>
      <c r="S8642" s="27" t="str">
        <f>CONCATENATE(MID('Raw Data'!$H8642,FIND("(",'Raw Data'!$H8642)+1,FIND(")",'Raw Data'!$H8642)-FIND("(",'Raw Data'!$H8642)-1),"",'Raw Data'!$M8642)</f>
        <v>Rs.500</v>
      </c>
      <c r="T8642" s="27">
        <f t="shared" ref="T8642:T8705" si="135">VLOOKUP(D8642,$Y$4:$Z$18,2,0)</f>
        <v>1</v>
      </c>
      <c r="U8642" s="29">
        <f>'Raw Data'!$M8642*'Raw Data'!$T8642</f>
        <v>500</v>
      </c>
    </row>
    <row r="8643" spans="1:21" x14ac:dyDescent="0.3">
      <c r="A8643" s="20">
        <v>308022</v>
      </c>
      <c r="B8643" s="27" t="s">
        <v>15128</v>
      </c>
      <c r="C8643" s="27">
        <v>1</v>
      </c>
      <c r="D8643" s="27" t="str">
        <f>VLOOKUP('Raw Data'!$C8643,'country description'!$A$2:$B$16,2,0)</f>
        <v>India</v>
      </c>
      <c r="E8643" s="27" t="s">
        <v>10504</v>
      </c>
      <c r="F8643" s="27" t="s">
        <v>16261</v>
      </c>
      <c r="G8643" s="27" t="s">
        <v>3183</v>
      </c>
      <c r="H8643" s="27" t="s">
        <v>18</v>
      </c>
      <c r="I8643" s="27" t="s">
        <v>19</v>
      </c>
      <c r="J8643" s="27" t="s">
        <v>19</v>
      </c>
      <c r="K8643" s="27">
        <v>4</v>
      </c>
      <c r="L8643" s="27">
        <v>4385</v>
      </c>
      <c r="M8643" s="27">
        <v>2200</v>
      </c>
      <c r="N8643" s="27">
        <v>4.3</v>
      </c>
      <c r="O8643" s="27">
        <v>2017</v>
      </c>
      <c r="P8643" s="27">
        <v>4</v>
      </c>
      <c r="Q8643" s="27">
        <v>1</v>
      </c>
      <c r="R8643" s="28">
        <f>DATE('Raw Data'!$O8643,'Raw Data'!$P8643,'Raw Data'!$Q8643)</f>
        <v>42826</v>
      </c>
      <c r="S8643" s="27" t="str">
        <f>CONCATENATE(MID('Raw Data'!$H8643,FIND("(",'Raw Data'!$H8643)+1,FIND(")",'Raw Data'!$H8643)-FIND("(",'Raw Data'!$H8643)-1),"",'Raw Data'!$M8643)</f>
        <v>Rs.2200</v>
      </c>
      <c r="T8643" s="27">
        <f t="shared" si="135"/>
        <v>1</v>
      </c>
      <c r="U8643" s="29">
        <f>'Raw Data'!$M8643*'Raw Data'!$T8643</f>
        <v>2200</v>
      </c>
    </row>
    <row r="8644" spans="1:21" x14ac:dyDescent="0.3">
      <c r="A8644" s="20">
        <v>801684</v>
      </c>
      <c r="B8644" s="27" t="s">
        <v>16262</v>
      </c>
      <c r="C8644" s="27">
        <v>1</v>
      </c>
      <c r="D8644" s="27" t="str">
        <f>VLOOKUP('Raw Data'!$C8644,'country description'!$A$2:$B$16,2,0)</f>
        <v>India</v>
      </c>
      <c r="E8644" s="27" t="s">
        <v>10868</v>
      </c>
      <c r="F8644" s="27" t="s">
        <v>16263</v>
      </c>
      <c r="G8644" s="27" t="s">
        <v>1517</v>
      </c>
      <c r="H8644" s="27" t="s">
        <v>18</v>
      </c>
      <c r="I8644" s="27" t="s">
        <v>19</v>
      </c>
      <c r="J8644" s="27" t="s">
        <v>19</v>
      </c>
      <c r="K8644" s="27">
        <v>2</v>
      </c>
      <c r="L8644" s="27">
        <v>147</v>
      </c>
      <c r="M8644" s="27">
        <v>650</v>
      </c>
      <c r="N8644" s="27">
        <v>3.5</v>
      </c>
      <c r="O8644" s="27">
        <v>2016</v>
      </c>
      <c r="P8644" s="27">
        <v>11</v>
      </c>
      <c r="Q8644" s="27">
        <v>13</v>
      </c>
      <c r="R8644" s="28">
        <f>DATE('Raw Data'!$O8644,'Raw Data'!$P8644,'Raw Data'!$Q8644)</f>
        <v>42687</v>
      </c>
      <c r="S8644" s="27" t="str">
        <f>CONCATENATE(MID('Raw Data'!$H8644,FIND("(",'Raw Data'!$H8644)+1,FIND(")",'Raw Data'!$H8644)-FIND("(",'Raw Data'!$H8644)-1),"",'Raw Data'!$M8644)</f>
        <v>Rs.650</v>
      </c>
      <c r="T8644" s="27">
        <f t="shared" si="135"/>
        <v>1</v>
      </c>
      <c r="U8644" s="29">
        <f>'Raw Data'!$M8644*'Raw Data'!$T8644</f>
        <v>650</v>
      </c>
    </row>
    <row r="8645" spans="1:21" x14ac:dyDescent="0.3">
      <c r="A8645" s="20">
        <v>3100014</v>
      </c>
      <c r="B8645" s="27" t="s">
        <v>16264</v>
      </c>
      <c r="C8645" s="27">
        <v>1</v>
      </c>
      <c r="D8645" s="27" t="str">
        <f>VLOOKUP('Raw Data'!$C8645,'country description'!$A$2:$B$16,2,0)</f>
        <v>India</v>
      </c>
      <c r="E8645" s="27" t="s">
        <v>10643</v>
      </c>
      <c r="F8645" s="27" t="s">
        <v>16265</v>
      </c>
      <c r="G8645" s="27" t="s">
        <v>1930</v>
      </c>
      <c r="H8645" s="27" t="s">
        <v>18</v>
      </c>
      <c r="I8645" s="27" t="s">
        <v>19</v>
      </c>
      <c r="J8645" s="27" t="s">
        <v>19</v>
      </c>
      <c r="K8645" s="27">
        <v>2</v>
      </c>
      <c r="L8645" s="27">
        <v>328</v>
      </c>
      <c r="M8645" s="27">
        <v>700</v>
      </c>
      <c r="N8645" s="27">
        <v>3.8</v>
      </c>
      <c r="O8645" s="27">
        <v>2010</v>
      </c>
      <c r="P8645" s="27">
        <v>11</v>
      </c>
      <c r="Q8645" s="27">
        <v>2</v>
      </c>
      <c r="R8645" s="28">
        <f>DATE('Raw Data'!$O8645,'Raw Data'!$P8645,'Raw Data'!$Q8645)</f>
        <v>40484</v>
      </c>
      <c r="S8645" s="27" t="str">
        <f>CONCATENATE(MID('Raw Data'!$H8645,FIND("(",'Raw Data'!$H8645)+1,FIND(")",'Raw Data'!$H8645)-FIND("(",'Raw Data'!$H8645)-1),"",'Raw Data'!$M8645)</f>
        <v>Rs.700</v>
      </c>
      <c r="T8645" s="27">
        <f t="shared" si="135"/>
        <v>1</v>
      </c>
      <c r="U8645" s="29">
        <f>'Raw Data'!$M8645*'Raw Data'!$T8645</f>
        <v>700</v>
      </c>
    </row>
    <row r="8646" spans="1:21" x14ac:dyDescent="0.3">
      <c r="A8646" s="20">
        <v>1670</v>
      </c>
      <c r="B8646" s="27" t="s">
        <v>16266</v>
      </c>
      <c r="C8646" s="27">
        <v>1</v>
      </c>
      <c r="D8646" s="27" t="str">
        <f>VLOOKUP('Raw Data'!$C8646,'country description'!$A$2:$B$16,2,0)</f>
        <v>India</v>
      </c>
      <c r="E8646" s="27" t="s">
        <v>10504</v>
      </c>
      <c r="F8646" s="27" t="s">
        <v>16267</v>
      </c>
      <c r="G8646" s="27" t="s">
        <v>13866</v>
      </c>
      <c r="H8646" s="27" t="s">
        <v>18</v>
      </c>
      <c r="I8646" s="27" t="s">
        <v>24</v>
      </c>
      <c r="J8646" s="27" t="s">
        <v>19</v>
      </c>
      <c r="K8646" s="27">
        <v>4</v>
      </c>
      <c r="L8646" s="27">
        <v>176</v>
      </c>
      <c r="M8646" s="27">
        <v>2200</v>
      </c>
      <c r="N8646" s="27">
        <v>3.7</v>
      </c>
      <c r="O8646" s="27">
        <v>2014</v>
      </c>
      <c r="P8646" s="27">
        <v>2</v>
      </c>
      <c r="Q8646" s="27">
        <v>1</v>
      </c>
      <c r="R8646" s="28">
        <f>DATE('Raw Data'!$O8646,'Raw Data'!$P8646,'Raw Data'!$Q8646)</f>
        <v>41671</v>
      </c>
      <c r="S8646" s="27" t="str">
        <f>CONCATENATE(MID('Raw Data'!$H8646,FIND("(",'Raw Data'!$H8646)+1,FIND(")",'Raw Data'!$H8646)-FIND("(",'Raw Data'!$H8646)-1),"",'Raw Data'!$M8646)</f>
        <v>Rs.2200</v>
      </c>
      <c r="T8646" s="27">
        <f t="shared" si="135"/>
        <v>1</v>
      </c>
      <c r="U8646" s="29">
        <f>'Raw Data'!$M8646*'Raw Data'!$T8646</f>
        <v>2200</v>
      </c>
    </row>
    <row r="8647" spans="1:21" x14ac:dyDescent="0.3">
      <c r="A8647" s="20">
        <v>2700223</v>
      </c>
      <c r="B8647" s="27" t="s">
        <v>16268</v>
      </c>
      <c r="C8647" s="27">
        <v>1</v>
      </c>
      <c r="D8647" s="27" t="str">
        <f>VLOOKUP('Raw Data'!$C8647,'country description'!$A$2:$B$16,2,0)</f>
        <v>India</v>
      </c>
      <c r="E8647" s="27" t="s">
        <v>15131</v>
      </c>
      <c r="F8647" s="27" t="s">
        <v>16269</v>
      </c>
      <c r="G8647" s="27" t="s">
        <v>437</v>
      </c>
      <c r="H8647" s="27" t="s">
        <v>18</v>
      </c>
      <c r="I8647" s="27" t="s">
        <v>19</v>
      </c>
      <c r="J8647" s="27" t="s">
        <v>19</v>
      </c>
      <c r="K8647" s="27">
        <v>1</v>
      </c>
      <c r="L8647" s="27">
        <v>51</v>
      </c>
      <c r="M8647" s="27">
        <v>400</v>
      </c>
      <c r="N8647" s="27">
        <v>3.2</v>
      </c>
      <c r="O8647" s="27">
        <v>2011</v>
      </c>
      <c r="P8647" s="27">
        <v>11</v>
      </c>
      <c r="Q8647" s="27">
        <v>1</v>
      </c>
      <c r="R8647" s="28">
        <f>DATE('Raw Data'!$O8647,'Raw Data'!$P8647,'Raw Data'!$Q8647)</f>
        <v>40848</v>
      </c>
      <c r="S8647" s="27" t="str">
        <f>CONCATENATE(MID('Raw Data'!$H8647,FIND("(",'Raw Data'!$H8647)+1,FIND(")",'Raw Data'!$H8647)-FIND("(",'Raw Data'!$H8647)-1),"",'Raw Data'!$M8647)</f>
        <v>Rs.400</v>
      </c>
      <c r="T8647" s="27">
        <f t="shared" si="135"/>
        <v>1</v>
      </c>
      <c r="U8647" s="29">
        <f>'Raw Data'!$M8647*'Raw Data'!$T8647</f>
        <v>400</v>
      </c>
    </row>
    <row r="8648" spans="1:21" x14ac:dyDescent="0.3">
      <c r="A8648" s="20">
        <v>3200440</v>
      </c>
      <c r="B8648" s="27" t="s">
        <v>16270</v>
      </c>
      <c r="C8648" s="27">
        <v>1</v>
      </c>
      <c r="D8648" s="27" t="str">
        <f>VLOOKUP('Raw Data'!$C8648,'country description'!$A$2:$B$16,2,0)</f>
        <v>India</v>
      </c>
      <c r="E8648" s="27" t="s">
        <v>10196</v>
      </c>
      <c r="F8648" s="27" t="s">
        <v>16271</v>
      </c>
      <c r="G8648" s="27" t="s">
        <v>393</v>
      </c>
      <c r="H8648" s="27" t="s">
        <v>18</v>
      </c>
      <c r="I8648" s="27" t="s">
        <v>19</v>
      </c>
      <c r="J8648" s="27" t="s">
        <v>19</v>
      </c>
      <c r="K8648" s="27">
        <v>2</v>
      </c>
      <c r="L8648" s="27">
        <v>130</v>
      </c>
      <c r="M8648" s="27">
        <v>600</v>
      </c>
      <c r="N8648" s="27">
        <v>3.8</v>
      </c>
      <c r="O8648" s="27">
        <v>2012</v>
      </c>
      <c r="P8648" s="27">
        <v>11</v>
      </c>
      <c r="Q8648" s="27">
        <v>14</v>
      </c>
      <c r="R8648" s="28">
        <f>DATE('Raw Data'!$O8648,'Raw Data'!$P8648,'Raw Data'!$Q8648)</f>
        <v>41227</v>
      </c>
      <c r="S8648" s="27" t="str">
        <f>CONCATENATE(MID('Raw Data'!$H8648,FIND("(",'Raw Data'!$H8648)+1,FIND(")",'Raw Data'!$H8648)-FIND("(",'Raw Data'!$H8648)-1),"",'Raw Data'!$M8648)</f>
        <v>Rs.600</v>
      </c>
      <c r="T8648" s="27">
        <f t="shared" si="135"/>
        <v>1</v>
      </c>
      <c r="U8648" s="29">
        <f>'Raw Data'!$M8648*'Raw Data'!$T8648</f>
        <v>600</v>
      </c>
    </row>
    <row r="8649" spans="1:21" x14ac:dyDescent="0.3">
      <c r="A8649" s="20">
        <v>2400403</v>
      </c>
      <c r="B8649" s="27" t="s">
        <v>494</v>
      </c>
      <c r="C8649" s="27">
        <v>1</v>
      </c>
      <c r="D8649" s="27" t="str">
        <f>VLOOKUP('Raw Data'!$C8649,'country description'!$A$2:$B$16,2,0)</f>
        <v>India</v>
      </c>
      <c r="E8649" s="27" t="s">
        <v>2373</v>
      </c>
      <c r="F8649" s="27" t="s">
        <v>16272</v>
      </c>
      <c r="G8649" s="27" t="s">
        <v>390</v>
      </c>
      <c r="H8649" s="27" t="s">
        <v>18</v>
      </c>
      <c r="I8649" s="27" t="s">
        <v>19</v>
      </c>
      <c r="J8649" s="27" t="s">
        <v>19</v>
      </c>
      <c r="K8649" s="27">
        <v>3</v>
      </c>
      <c r="L8649" s="27">
        <v>6</v>
      </c>
      <c r="M8649" s="27">
        <v>800</v>
      </c>
      <c r="N8649" s="27">
        <v>3.2</v>
      </c>
      <c r="O8649" s="27">
        <v>2012</v>
      </c>
      <c r="P8649" s="27">
        <v>10</v>
      </c>
      <c r="Q8649" s="27">
        <v>16</v>
      </c>
      <c r="R8649" s="28">
        <f>DATE('Raw Data'!$O8649,'Raw Data'!$P8649,'Raw Data'!$Q8649)</f>
        <v>41198</v>
      </c>
      <c r="S8649" s="27" t="str">
        <f>CONCATENATE(MID('Raw Data'!$H8649,FIND("(",'Raw Data'!$H8649)+1,FIND(")",'Raw Data'!$H8649)-FIND("(",'Raw Data'!$H8649)-1),"",'Raw Data'!$M8649)</f>
        <v>Rs.800</v>
      </c>
      <c r="T8649" s="27">
        <f t="shared" si="135"/>
        <v>1</v>
      </c>
      <c r="U8649" s="29">
        <f>'Raw Data'!$M8649*'Raw Data'!$T8649</f>
        <v>800</v>
      </c>
    </row>
    <row r="8650" spans="1:21" x14ac:dyDescent="0.3">
      <c r="A8650" s="20">
        <v>2500346</v>
      </c>
      <c r="B8650" s="27" t="s">
        <v>16273</v>
      </c>
      <c r="C8650" s="27">
        <v>1</v>
      </c>
      <c r="D8650" s="27" t="str">
        <f>VLOOKUP('Raw Data'!$C8650,'country description'!$A$2:$B$16,2,0)</f>
        <v>India</v>
      </c>
      <c r="E8650" s="27" t="s">
        <v>11092</v>
      </c>
      <c r="F8650" s="27" t="s">
        <v>16274</v>
      </c>
      <c r="G8650" s="27" t="s">
        <v>16275</v>
      </c>
      <c r="H8650" s="27" t="s">
        <v>18</v>
      </c>
      <c r="I8650" s="27" t="s">
        <v>19</v>
      </c>
      <c r="J8650" s="27" t="s">
        <v>19</v>
      </c>
      <c r="K8650" s="27">
        <v>2</v>
      </c>
      <c r="L8650" s="27">
        <v>71</v>
      </c>
      <c r="M8650" s="27">
        <v>500</v>
      </c>
      <c r="N8650" s="27">
        <v>3.3</v>
      </c>
      <c r="O8650" s="27">
        <v>2017</v>
      </c>
      <c r="P8650" s="27">
        <v>10</v>
      </c>
      <c r="Q8650" s="27">
        <v>25</v>
      </c>
      <c r="R8650" s="28">
        <f>DATE('Raw Data'!$O8650,'Raw Data'!$P8650,'Raw Data'!$Q8650)</f>
        <v>43033</v>
      </c>
      <c r="S8650" s="27" t="str">
        <f>CONCATENATE(MID('Raw Data'!$H8650,FIND("(",'Raw Data'!$H8650)+1,FIND(")",'Raw Data'!$H8650)-FIND("(",'Raw Data'!$H8650)-1),"",'Raw Data'!$M8650)</f>
        <v>Rs.500</v>
      </c>
      <c r="T8650" s="27">
        <f t="shared" si="135"/>
        <v>1</v>
      </c>
      <c r="U8650" s="29">
        <f>'Raw Data'!$M8650*'Raw Data'!$T8650</f>
        <v>500</v>
      </c>
    </row>
    <row r="8651" spans="1:21" x14ac:dyDescent="0.3">
      <c r="A8651" s="20">
        <v>18275708</v>
      </c>
      <c r="B8651" s="27" t="s">
        <v>16276</v>
      </c>
      <c r="C8651" s="27">
        <v>1</v>
      </c>
      <c r="D8651" s="27" t="str">
        <f>VLOOKUP('Raw Data'!$C8651,'country description'!$A$2:$B$16,2,0)</f>
        <v>India</v>
      </c>
      <c r="E8651" s="27" t="s">
        <v>10196</v>
      </c>
      <c r="F8651" s="27" t="s">
        <v>16277</v>
      </c>
      <c r="G8651" s="27" t="s">
        <v>16278</v>
      </c>
      <c r="H8651" s="27" t="s">
        <v>18</v>
      </c>
      <c r="I8651" s="27" t="s">
        <v>19</v>
      </c>
      <c r="J8651" s="27" t="s">
        <v>19</v>
      </c>
      <c r="K8651" s="27">
        <v>3</v>
      </c>
      <c r="L8651" s="27">
        <v>93</v>
      </c>
      <c r="M8651" s="27">
        <v>1200</v>
      </c>
      <c r="N8651" s="27">
        <v>4</v>
      </c>
      <c r="O8651" s="27">
        <v>2010</v>
      </c>
      <c r="P8651" s="27">
        <v>10</v>
      </c>
      <c r="Q8651" s="27">
        <v>12</v>
      </c>
      <c r="R8651" s="28">
        <f>DATE('Raw Data'!$O8651,'Raw Data'!$P8651,'Raw Data'!$Q8651)</f>
        <v>40463</v>
      </c>
      <c r="S8651" s="27" t="str">
        <f>CONCATENATE(MID('Raw Data'!$H8651,FIND("(",'Raw Data'!$H8651)+1,FIND(")",'Raw Data'!$H8651)-FIND("(",'Raw Data'!$H8651)-1),"",'Raw Data'!$M8651)</f>
        <v>Rs.1200</v>
      </c>
      <c r="T8651" s="27">
        <f t="shared" si="135"/>
        <v>1</v>
      </c>
      <c r="U8651" s="29">
        <f>'Raw Data'!$M8651*'Raw Data'!$T8651</f>
        <v>1200</v>
      </c>
    </row>
    <row r="8652" spans="1:21" x14ac:dyDescent="0.3">
      <c r="A8652" s="20">
        <v>3200269</v>
      </c>
      <c r="B8652" s="27" t="s">
        <v>3231</v>
      </c>
      <c r="C8652" s="27">
        <v>1</v>
      </c>
      <c r="D8652" s="27" t="str">
        <f>VLOOKUP('Raw Data'!$C8652,'country description'!$A$2:$B$16,2,0)</f>
        <v>India</v>
      </c>
      <c r="E8652" s="27" t="s">
        <v>10196</v>
      </c>
      <c r="F8652" s="27" t="s">
        <v>16279</v>
      </c>
      <c r="G8652" s="27" t="s">
        <v>390</v>
      </c>
      <c r="H8652" s="27" t="s">
        <v>18</v>
      </c>
      <c r="I8652" s="27" t="s">
        <v>19</v>
      </c>
      <c r="J8652" s="27" t="s">
        <v>19</v>
      </c>
      <c r="K8652" s="27">
        <v>3</v>
      </c>
      <c r="L8652" s="27">
        <v>243</v>
      </c>
      <c r="M8652" s="27">
        <v>800</v>
      </c>
      <c r="N8652" s="27">
        <v>3.9</v>
      </c>
      <c r="O8652" s="27">
        <v>2015</v>
      </c>
      <c r="P8652" s="27">
        <v>10</v>
      </c>
      <c r="Q8652" s="27">
        <v>17</v>
      </c>
      <c r="R8652" s="28">
        <f>DATE('Raw Data'!$O8652,'Raw Data'!$P8652,'Raw Data'!$Q8652)</f>
        <v>42294</v>
      </c>
      <c r="S8652" s="27" t="str">
        <f>CONCATENATE(MID('Raw Data'!$H8652,FIND("(",'Raw Data'!$H8652)+1,FIND(")",'Raw Data'!$H8652)-FIND("(",'Raw Data'!$H8652)-1),"",'Raw Data'!$M8652)</f>
        <v>Rs.800</v>
      </c>
      <c r="T8652" s="27">
        <f t="shared" si="135"/>
        <v>1</v>
      </c>
      <c r="U8652" s="29">
        <f>'Raw Data'!$M8652*'Raw Data'!$T8652</f>
        <v>800</v>
      </c>
    </row>
    <row r="8653" spans="1:21" x14ac:dyDescent="0.3">
      <c r="A8653" s="20">
        <v>2800911</v>
      </c>
      <c r="B8653" s="27" t="s">
        <v>16280</v>
      </c>
      <c r="C8653" s="27">
        <v>1</v>
      </c>
      <c r="D8653" s="27" t="str">
        <f>VLOOKUP('Raw Data'!$C8653,'country description'!$A$2:$B$16,2,0)</f>
        <v>India</v>
      </c>
      <c r="E8653" s="27" t="s">
        <v>10217</v>
      </c>
      <c r="F8653" s="27" t="s">
        <v>16281</v>
      </c>
      <c r="G8653" s="27" t="s">
        <v>16282</v>
      </c>
      <c r="H8653" s="27" t="s">
        <v>18</v>
      </c>
      <c r="I8653" s="27" t="s">
        <v>19</v>
      </c>
      <c r="J8653" s="27" t="s">
        <v>19</v>
      </c>
      <c r="K8653" s="27">
        <v>3</v>
      </c>
      <c r="L8653" s="27">
        <v>27</v>
      </c>
      <c r="M8653" s="27">
        <v>1000</v>
      </c>
      <c r="N8653" s="27">
        <v>3.8</v>
      </c>
      <c r="O8653" s="27">
        <v>2011</v>
      </c>
      <c r="P8653" s="27">
        <v>10</v>
      </c>
      <c r="Q8653" s="27">
        <v>3</v>
      </c>
      <c r="R8653" s="28">
        <f>DATE('Raw Data'!$O8653,'Raw Data'!$P8653,'Raw Data'!$Q8653)</f>
        <v>40819</v>
      </c>
      <c r="S8653" s="27" t="str">
        <f>CONCATENATE(MID('Raw Data'!$H8653,FIND("(",'Raw Data'!$H8653)+1,FIND(")",'Raw Data'!$H8653)-FIND("(",'Raw Data'!$H8653)-1),"",'Raw Data'!$M8653)</f>
        <v>Rs.1000</v>
      </c>
      <c r="T8653" s="27">
        <f t="shared" si="135"/>
        <v>1</v>
      </c>
      <c r="U8653" s="29">
        <f>'Raw Data'!$M8653*'Raw Data'!$T8653</f>
        <v>1000</v>
      </c>
    </row>
    <row r="8654" spans="1:21" x14ac:dyDescent="0.3">
      <c r="A8654" s="20">
        <v>17294850</v>
      </c>
      <c r="B8654" s="27" t="s">
        <v>16283</v>
      </c>
      <c r="C8654" s="27">
        <v>216</v>
      </c>
      <c r="D8654" s="27" t="str">
        <f>VLOOKUP('Raw Data'!$C8654,'country description'!$A$2:$B$16,2,0)</f>
        <v>United States of America</v>
      </c>
      <c r="E8654" s="27" t="s">
        <v>16284</v>
      </c>
      <c r="F8654" s="27" t="s">
        <v>16285</v>
      </c>
      <c r="G8654" s="27" t="s">
        <v>1599</v>
      </c>
      <c r="H8654" s="27" t="s">
        <v>421</v>
      </c>
      <c r="I8654" s="27" t="s">
        <v>19</v>
      </c>
      <c r="J8654" s="27" t="s">
        <v>19</v>
      </c>
      <c r="K8654" s="27">
        <v>3</v>
      </c>
      <c r="L8654" s="27">
        <v>317</v>
      </c>
      <c r="M8654" s="27">
        <v>35</v>
      </c>
      <c r="N8654" s="27">
        <v>4.3</v>
      </c>
      <c r="O8654" s="27">
        <v>2015</v>
      </c>
      <c r="P8654" s="27">
        <v>9</v>
      </c>
      <c r="Q8654" s="27">
        <v>2</v>
      </c>
      <c r="R8654" s="28">
        <f>DATE('Raw Data'!$O8654,'Raw Data'!$P8654,'Raw Data'!$Q8654)</f>
        <v>42249</v>
      </c>
      <c r="S8654" s="27" t="str">
        <f>CONCATENATE(MID('Raw Data'!$H8654,FIND("(",'Raw Data'!$H8654)+1,FIND(")",'Raw Data'!$H8654)-FIND("(",'Raw Data'!$H8654)-1),"",'Raw Data'!$M8654)</f>
        <v>$35</v>
      </c>
      <c r="T8654" s="27">
        <f t="shared" si="135"/>
        <v>87.391999999999996</v>
      </c>
      <c r="U8654" s="29">
        <f>'Raw Data'!$M8654*'Raw Data'!$T8654</f>
        <v>3058.72</v>
      </c>
    </row>
    <row r="8655" spans="1:21" x14ac:dyDescent="0.3">
      <c r="A8655" s="20">
        <v>17334679</v>
      </c>
      <c r="B8655" s="27" t="s">
        <v>16286</v>
      </c>
      <c r="C8655" s="27">
        <v>216</v>
      </c>
      <c r="D8655" s="27" t="str">
        <f>VLOOKUP('Raw Data'!$C8655,'country description'!$A$2:$B$16,2,0)</f>
        <v>United States of America</v>
      </c>
      <c r="E8655" s="27" t="s">
        <v>1704</v>
      </c>
      <c r="F8655" s="27" t="s">
        <v>16287</v>
      </c>
      <c r="G8655" s="27" t="s">
        <v>2034</v>
      </c>
      <c r="H8655" s="27" t="s">
        <v>421</v>
      </c>
      <c r="I8655" s="27" t="s">
        <v>19</v>
      </c>
      <c r="J8655" s="27" t="s">
        <v>19</v>
      </c>
      <c r="K8655" s="27">
        <v>1</v>
      </c>
      <c r="L8655" s="27">
        <v>167</v>
      </c>
      <c r="M8655" s="27">
        <v>0</v>
      </c>
      <c r="N8655" s="27">
        <v>4.3</v>
      </c>
      <c r="O8655" s="27">
        <v>2015</v>
      </c>
      <c r="P8655" s="27">
        <v>9</v>
      </c>
      <c r="Q8655" s="27">
        <v>28</v>
      </c>
      <c r="R8655" s="28">
        <f>DATE('Raw Data'!$O8655,'Raw Data'!$P8655,'Raw Data'!$Q8655)</f>
        <v>42275</v>
      </c>
      <c r="S8655" s="27" t="str">
        <f>CONCATENATE(MID('Raw Data'!$H8655,FIND("(",'Raw Data'!$H8655)+1,FIND(")",'Raw Data'!$H8655)-FIND("(",'Raw Data'!$H8655)-1),"",'Raw Data'!$M8655)</f>
        <v>$0</v>
      </c>
      <c r="T8655" s="27">
        <f t="shared" si="135"/>
        <v>87.391999999999996</v>
      </c>
      <c r="U8655" s="29">
        <f>'Raw Data'!$M8655*'Raw Data'!$T8655</f>
        <v>0</v>
      </c>
    </row>
    <row r="8656" spans="1:21" x14ac:dyDescent="0.3">
      <c r="A8656" s="20">
        <v>17606621</v>
      </c>
      <c r="B8656" s="27" t="s">
        <v>16288</v>
      </c>
      <c r="C8656" s="27">
        <v>216</v>
      </c>
      <c r="D8656" s="27" t="str">
        <f>VLOOKUP('Raw Data'!$C8656,'country description'!$A$2:$B$16,2,0)</f>
        <v>United States of America</v>
      </c>
      <c r="E8656" s="27" t="s">
        <v>16289</v>
      </c>
      <c r="F8656" s="27" t="s">
        <v>16290</v>
      </c>
      <c r="G8656" s="37" t="s">
        <v>17</v>
      </c>
      <c r="H8656" s="27" t="s">
        <v>421</v>
      </c>
      <c r="I8656" s="27" t="s">
        <v>19</v>
      </c>
      <c r="J8656" s="27" t="s">
        <v>19</v>
      </c>
      <c r="K8656" s="27">
        <v>1</v>
      </c>
      <c r="L8656" s="27">
        <v>11</v>
      </c>
      <c r="M8656" s="27">
        <v>0</v>
      </c>
      <c r="N8656" s="27">
        <v>3.4</v>
      </c>
      <c r="O8656" s="27">
        <v>2013</v>
      </c>
      <c r="P8656" s="27">
        <v>9</v>
      </c>
      <c r="Q8656" s="27">
        <v>9</v>
      </c>
      <c r="R8656" s="28">
        <f>DATE('Raw Data'!$O8656,'Raw Data'!$P8656,'Raw Data'!$Q8656)</f>
        <v>41526</v>
      </c>
      <c r="S8656" s="27" t="str">
        <f>CONCATENATE(MID('Raw Data'!$H8656,FIND("(",'Raw Data'!$H8656)+1,FIND(")",'Raw Data'!$H8656)-FIND("(",'Raw Data'!$H8656)-1),"",'Raw Data'!$M8656)</f>
        <v>$0</v>
      </c>
      <c r="T8656" s="27">
        <f t="shared" si="135"/>
        <v>87.391999999999996</v>
      </c>
      <c r="U8656" s="29">
        <f>'Raw Data'!$M8656*'Raw Data'!$T8656</f>
        <v>0</v>
      </c>
    </row>
    <row r="8657" spans="1:21" x14ac:dyDescent="0.3">
      <c r="A8657" s="20">
        <v>17582627</v>
      </c>
      <c r="B8657" s="27" t="s">
        <v>16291</v>
      </c>
      <c r="C8657" s="27">
        <v>216</v>
      </c>
      <c r="D8657" s="27" t="str">
        <f>VLOOKUP('Raw Data'!$C8657,'country description'!$A$2:$B$16,2,0)</f>
        <v>United States of America</v>
      </c>
      <c r="E8657" s="27" t="s">
        <v>16292</v>
      </c>
      <c r="F8657" s="27" t="s">
        <v>16293</v>
      </c>
      <c r="G8657" s="27" t="s">
        <v>2034</v>
      </c>
      <c r="H8657" s="27" t="s">
        <v>421</v>
      </c>
      <c r="I8657" s="27" t="s">
        <v>19</v>
      </c>
      <c r="J8657" s="27" t="s">
        <v>19</v>
      </c>
      <c r="K8657" s="27">
        <v>1</v>
      </c>
      <c r="L8657" s="27">
        <v>108</v>
      </c>
      <c r="M8657" s="27">
        <v>0</v>
      </c>
      <c r="N8657" s="27">
        <v>3.6</v>
      </c>
      <c r="O8657" s="27">
        <v>2017</v>
      </c>
      <c r="P8657" s="27">
        <v>9</v>
      </c>
      <c r="Q8657" s="27">
        <v>1</v>
      </c>
      <c r="R8657" s="28">
        <f>DATE('Raw Data'!$O8657,'Raw Data'!$P8657,'Raw Data'!$Q8657)</f>
        <v>42979</v>
      </c>
      <c r="S8657" s="27" t="str">
        <f>CONCATENATE(MID('Raw Data'!$H8657,FIND("(",'Raw Data'!$H8657)+1,FIND(")",'Raw Data'!$H8657)-FIND("(",'Raw Data'!$H8657)-1),"",'Raw Data'!$M8657)</f>
        <v>$0</v>
      </c>
      <c r="T8657" s="27">
        <f t="shared" si="135"/>
        <v>87.391999999999996</v>
      </c>
      <c r="U8657" s="29">
        <f>'Raw Data'!$M8657*'Raw Data'!$T8657</f>
        <v>0</v>
      </c>
    </row>
    <row r="8658" spans="1:21" x14ac:dyDescent="0.3">
      <c r="A8658" s="20">
        <v>2148</v>
      </c>
      <c r="B8658" s="27" t="s">
        <v>16294</v>
      </c>
      <c r="C8658" s="27">
        <v>1</v>
      </c>
      <c r="D8658" s="27" t="str">
        <f>VLOOKUP('Raw Data'!$C8658,'country description'!$A$2:$B$16,2,0)</f>
        <v>India</v>
      </c>
      <c r="E8658" s="27" t="s">
        <v>10504</v>
      </c>
      <c r="F8658" s="27" t="s">
        <v>16295</v>
      </c>
      <c r="G8658" s="27" t="s">
        <v>484</v>
      </c>
      <c r="H8658" s="27" t="s">
        <v>18</v>
      </c>
      <c r="I8658" s="27" t="s">
        <v>24</v>
      </c>
      <c r="J8658" s="27" t="s">
        <v>24</v>
      </c>
      <c r="K8658" s="27">
        <v>4</v>
      </c>
      <c r="L8658" s="27">
        <v>416</v>
      </c>
      <c r="M8658" s="27">
        <v>2200</v>
      </c>
      <c r="N8658" s="27">
        <v>3.7</v>
      </c>
      <c r="O8658" s="27">
        <v>2010</v>
      </c>
      <c r="P8658" s="27">
        <v>1</v>
      </c>
      <c r="Q8658" s="27">
        <v>9</v>
      </c>
      <c r="R8658" s="28">
        <f>DATE('Raw Data'!$O8658,'Raw Data'!$P8658,'Raw Data'!$Q8658)</f>
        <v>40187</v>
      </c>
      <c r="S8658" s="27" t="str">
        <f>CONCATENATE(MID('Raw Data'!$H8658,FIND("(",'Raw Data'!$H8658)+1,FIND(")",'Raw Data'!$H8658)-FIND("(",'Raw Data'!$H8658)-1),"",'Raw Data'!$M8658)</f>
        <v>Rs.2200</v>
      </c>
      <c r="T8658" s="27">
        <f t="shared" si="135"/>
        <v>1</v>
      </c>
      <c r="U8658" s="29">
        <f>'Raw Data'!$M8658*'Raw Data'!$T8658</f>
        <v>2200</v>
      </c>
    </row>
    <row r="8659" spans="1:21" x14ac:dyDescent="0.3">
      <c r="A8659" s="20">
        <v>18317498</v>
      </c>
      <c r="B8659" s="27" t="s">
        <v>16296</v>
      </c>
      <c r="C8659" s="27">
        <v>1</v>
      </c>
      <c r="D8659" s="27" t="str">
        <f>VLOOKUP('Raw Data'!$C8659,'country description'!$A$2:$B$16,2,0)</f>
        <v>India</v>
      </c>
      <c r="E8659" s="27" t="s">
        <v>12487</v>
      </c>
      <c r="F8659" s="27" t="s">
        <v>13009</v>
      </c>
      <c r="G8659" s="27" t="s">
        <v>512</v>
      </c>
      <c r="H8659" s="27" t="s">
        <v>18</v>
      </c>
      <c r="I8659" s="27" t="s">
        <v>24</v>
      </c>
      <c r="J8659" s="27" t="s">
        <v>19</v>
      </c>
      <c r="K8659" s="27">
        <v>4</v>
      </c>
      <c r="L8659" s="27">
        <v>1</v>
      </c>
      <c r="M8659" s="27">
        <v>2200</v>
      </c>
      <c r="N8659" s="27">
        <v>1</v>
      </c>
      <c r="O8659" s="27">
        <v>2016</v>
      </c>
      <c r="P8659" s="27">
        <v>4</v>
      </c>
      <c r="Q8659" s="27">
        <v>6</v>
      </c>
      <c r="R8659" s="28">
        <f>DATE('Raw Data'!$O8659,'Raw Data'!$P8659,'Raw Data'!$Q8659)</f>
        <v>42466</v>
      </c>
      <c r="S8659" s="27" t="str">
        <f>CONCATENATE(MID('Raw Data'!$H8659,FIND("(",'Raw Data'!$H8659)+1,FIND(")",'Raw Data'!$H8659)-FIND("(",'Raw Data'!$H8659)-1),"",'Raw Data'!$M8659)</f>
        <v>Rs.2200</v>
      </c>
      <c r="T8659" s="27">
        <f t="shared" si="135"/>
        <v>1</v>
      </c>
      <c r="U8659" s="29">
        <f>'Raw Data'!$M8659*'Raw Data'!$T8659</f>
        <v>2200</v>
      </c>
    </row>
    <row r="8660" spans="1:21" x14ac:dyDescent="0.3">
      <c r="A8660" s="20">
        <v>3226</v>
      </c>
      <c r="B8660" s="27" t="s">
        <v>16297</v>
      </c>
      <c r="C8660" s="27">
        <v>1</v>
      </c>
      <c r="D8660" s="27" t="str">
        <f>VLOOKUP('Raw Data'!$C8660,'country description'!$A$2:$B$16,2,0)</f>
        <v>India</v>
      </c>
      <c r="E8660" s="27" t="s">
        <v>12487</v>
      </c>
      <c r="F8660" s="27" t="s">
        <v>13724</v>
      </c>
      <c r="G8660" s="27" t="s">
        <v>16298</v>
      </c>
      <c r="H8660" s="27" t="s">
        <v>18</v>
      </c>
      <c r="I8660" s="27" t="s">
        <v>24</v>
      </c>
      <c r="J8660" s="27" t="s">
        <v>19</v>
      </c>
      <c r="K8660" s="27">
        <v>4</v>
      </c>
      <c r="L8660" s="27">
        <v>135</v>
      </c>
      <c r="M8660" s="27">
        <v>2200</v>
      </c>
      <c r="N8660" s="27">
        <v>3.2</v>
      </c>
      <c r="O8660" s="27">
        <v>2015</v>
      </c>
      <c r="P8660" s="27">
        <v>9</v>
      </c>
      <c r="Q8660" s="27">
        <v>10</v>
      </c>
      <c r="R8660" s="28">
        <f>DATE('Raw Data'!$O8660,'Raw Data'!$P8660,'Raw Data'!$Q8660)</f>
        <v>42257</v>
      </c>
      <c r="S8660" s="27" t="str">
        <f>CONCATENATE(MID('Raw Data'!$H8660,FIND("(",'Raw Data'!$H8660)+1,FIND(")",'Raw Data'!$H8660)-FIND("(",'Raw Data'!$H8660)-1),"",'Raw Data'!$M8660)</f>
        <v>Rs.2200</v>
      </c>
      <c r="T8660" s="27">
        <f t="shared" si="135"/>
        <v>1</v>
      </c>
      <c r="U8660" s="29">
        <f>'Raw Data'!$M8660*'Raw Data'!$T8660</f>
        <v>2200</v>
      </c>
    </row>
    <row r="8661" spans="1:21" x14ac:dyDescent="0.3">
      <c r="A8661" s="20">
        <v>4248</v>
      </c>
      <c r="B8661" s="27" t="s">
        <v>16069</v>
      </c>
      <c r="C8661" s="27">
        <v>1</v>
      </c>
      <c r="D8661" s="27" t="str">
        <f>VLOOKUP('Raw Data'!$C8661,'country description'!$A$2:$B$16,2,0)</f>
        <v>India</v>
      </c>
      <c r="E8661" s="27" t="s">
        <v>12487</v>
      </c>
      <c r="F8661" s="27" t="s">
        <v>16299</v>
      </c>
      <c r="G8661" s="27" t="s">
        <v>390</v>
      </c>
      <c r="H8661" s="27" t="s">
        <v>18</v>
      </c>
      <c r="I8661" s="27" t="s">
        <v>24</v>
      </c>
      <c r="J8661" s="27" t="s">
        <v>19</v>
      </c>
      <c r="K8661" s="27">
        <v>4</v>
      </c>
      <c r="L8661" s="27">
        <v>540</v>
      </c>
      <c r="M8661" s="27">
        <v>2200</v>
      </c>
      <c r="N8661" s="27">
        <v>3.5</v>
      </c>
      <c r="O8661" s="27">
        <v>2018</v>
      </c>
      <c r="P8661" s="27">
        <v>1</v>
      </c>
      <c r="Q8661" s="27">
        <v>26</v>
      </c>
      <c r="R8661" s="28">
        <f>DATE('Raw Data'!$O8661,'Raw Data'!$P8661,'Raw Data'!$Q8661)</f>
        <v>43126</v>
      </c>
      <c r="S8661" s="27" t="str">
        <f>CONCATENATE(MID('Raw Data'!$H8661,FIND("(",'Raw Data'!$H8661)+1,FIND(")",'Raw Data'!$H8661)-FIND("(",'Raw Data'!$H8661)-1),"",'Raw Data'!$M8661)</f>
        <v>Rs.2200</v>
      </c>
      <c r="T8661" s="27">
        <f t="shared" si="135"/>
        <v>1</v>
      </c>
      <c r="U8661" s="29">
        <f>'Raw Data'!$M8661*'Raw Data'!$T8661</f>
        <v>2200</v>
      </c>
    </row>
    <row r="8662" spans="1:21" x14ac:dyDescent="0.3">
      <c r="A8662" s="20">
        <v>17582524</v>
      </c>
      <c r="B8662" s="27" t="s">
        <v>16300</v>
      </c>
      <c r="C8662" s="27">
        <v>216</v>
      </c>
      <c r="D8662" s="27" t="str">
        <f>VLOOKUP('Raw Data'!$C8662,'country description'!$A$2:$B$16,2,0)</f>
        <v>United States of America</v>
      </c>
      <c r="E8662" s="27" t="s">
        <v>16292</v>
      </c>
      <c r="F8662" s="27" t="s">
        <v>16301</v>
      </c>
      <c r="G8662" s="27" t="s">
        <v>16302</v>
      </c>
      <c r="H8662" s="27" t="s">
        <v>421</v>
      </c>
      <c r="I8662" s="27" t="s">
        <v>19</v>
      </c>
      <c r="J8662" s="27" t="s">
        <v>19</v>
      </c>
      <c r="K8662" s="27">
        <v>3</v>
      </c>
      <c r="L8662" s="27">
        <v>121</v>
      </c>
      <c r="M8662" s="27">
        <v>30</v>
      </c>
      <c r="N8662" s="27">
        <v>3.6</v>
      </c>
      <c r="O8662" s="27">
        <v>2016</v>
      </c>
      <c r="P8662" s="27">
        <v>7</v>
      </c>
      <c r="Q8662" s="27">
        <v>25</v>
      </c>
      <c r="R8662" s="28">
        <f>DATE('Raw Data'!$O8662,'Raw Data'!$P8662,'Raw Data'!$Q8662)</f>
        <v>42576</v>
      </c>
      <c r="S8662" s="27" t="str">
        <f>CONCATENATE(MID('Raw Data'!$H8662,FIND("(",'Raw Data'!$H8662)+1,FIND(")",'Raw Data'!$H8662)-FIND("(",'Raw Data'!$H8662)-1),"",'Raw Data'!$M8662)</f>
        <v>$30</v>
      </c>
      <c r="T8662" s="27">
        <f t="shared" si="135"/>
        <v>87.391999999999996</v>
      </c>
      <c r="U8662" s="29">
        <f>'Raw Data'!$M8662*'Raw Data'!$T8662</f>
        <v>2621.7599999999998</v>
      </c>
    </row>
    <row r="8663" spans="1:21" x14ac:dyDescent="0.3">
      <c r="A8663" s="20">
        <v>17144991</v>
      </c>
      <c r="B8663" s="27" t="s">
        <v>16303</v>
      </c>
      <c r="C8663" s="27">
        <v>216</v>
      </c>
      <c r="D8663" s="27" t="str">
        <f>VLOOKUP('Raw Data'!$C8663,'country description'!$A$2:$B$16,2,0)</f>
        <v>United States of America</v>
      </c>
      <c r="E8663" s="27" t="s">
        <v>1660</v>
      </c>
      <c r="F8663" s="27" t="s">
        <v>16304</v>
      </c>
      <c r="G8663" s="27" t="s">
        <v>1689</v>
      </c>
      <c r="H8663" s="27" t="s">
        <v>421</v>
      </c>
      <c r="I8663" s="27" t="s">
        <v>19</v>
      </c>
      <c r="J8663" s="27" t="s">
        <v>19</v>
      </c>
      <c r="K8663" s="27">
        <v>3</v>
      </c>
      <c r="L8663" s="27">
        <v>487</v>
      </c>
      <c r="M8663" s="27">
        <v>30</v>
      </c>
      <c r="N8663" s="27">
        <v>4.5</v>
      </c>
      <c r="O8663" s="27">
        <v>2010</v>
      </c>
      <c r="P8663" s="27">
        <v>7</v>
      </c>
      <c r="Q8663" s="27">
        <v>24</v>
      </c>
      <c r="R8663" s="28">
        <f>DATE('Raw Data'!$O8663,'Raw Data'!$P8663,'Raw Data'!$Q8663)</f>
        <v>40383</v>
      </c>
      <c r="S8663" s="27" t="str">
        <f>CONCATENATE(MID('Raw Data'!$H8663,FIND("(",'Raw Data'!$H8663)+1,FIND(")",'Raw Data'!$H8663)-FIND("(",'Raw Data'!$H8663)-1),"",'Raw Data'!$M8663)</f>
        <v>$30</v>
      </c>
      <c r="T8663" s="27">
        <f t="shared" si="135"/>
        <v>87.391999999999996</v>
      </c>
      <c r="U8663" s="29">
        <f>'Raw Data'!$M8663*'Raw Data'!$T8663</f>
        <v>2621.7599999999998</v>
      </c>
    </row>
    <row r="8664" spans="1:21" x14ac:dyDescent="0.3">
      <c r="A8664" s="20">
        <v>121120</v>
      </c>
      <c r="B8664" s="27" t="s">
        <v>16305</v>
      </c>
      <c r="C8664" s="27">
        <v>1</v>
      </c>
      <c r="D8664" s="27" t="str">
        <f>VLOOKUP('Raw Data'!$C8664,'country description'!$A$2:$B$16,2,0)</f>
        <v>India</v>
      </c>
      <c r="E8664" s="27" t="s">
        <v>14732</v>
      </c>
      <c r="F8664" s="27" t="s">
        <v>16306</v>
      </c>
      <c r="G8664" s="27" t="s">
        <v>484</v>
      </c>
      <c r="H8664" s="27" t="s">
        <v>18</v>
      </c>
      <c r="I8664" s="27" t="s">
        <v>19</v>
      </c>
      <c r="J8664" s="27" t="s">
        <v>19</v>
      </c>
      <c r="K8664" s="27">
        <v>4</v>
      </c>
      <c r="L8664" s="27">
        <v>817</v>
      </c>
      <c r="M8664" s="27">
        <v>2200</v>
      </c>
      <c r="N8664" s="27">
        <v>4.4000000000000004</v>
      </c>
      <c r="O8664" s="27">
        <v>2010</v>
      </c>
      <c r="P8664" s="27">
        <v>6</v>
      </c>
      <c r="Q8664" s="27">
        <v>11</v>
      </c>
      <c r="R8664" s="28">
        <f>DATE('Raw Data'!$O8664,'Raw Data'!$P8664,'Raw Data'!$Q8664)</f>
        <v>40340</v>
      </c>
      <c r="S8664" s="27" t="str">
        <f>CONCATENATE(MID('Raw Data'!$H8664,FIND("(",'Raw Data'!$H8664)+1,FIND(")",'Raw Data'!$H8664)-FIND("(",'Raw Data'!$H8664)-1),"",'Raw Data'!$M8664)</f>
        <v>Rs.2200</v>
      </c>
      <c r="T8664" s="27">
        <f t="shared" si="135"/>
        <v>1</v>
      </c>
      <c r="U8664" s="29">
        <f>'Raw Data'!$M8664*'Raw Data'!$T8664</f>
        <v>2200</v>
      </c>
    </row>
    <row r="8665" spans="1:21" x14ac:dyDescent="0.3">
      <c r="A8665" s="20">
        <v>306581</v>
      </c>
      <c r="B8665" s="27" t="s">
        <v>16307</v>
      </c>
      <c r="C8665" s="27">
        <v>1</v>
      </c>
      <c r="D8665" s="27" t="str">
        <f>VLOOKUP('Raw Data'!$C8665,'country description'!$A$2:$B$16,2,0)</f>
        <v>India</v>
      </c>
      <c r="E8665" s="27" t="s">
        <v>14</v>
      </c>
      <c r="F8665" s="27" t="s">
        <v>16308</v>
      </c>
      <c r="G8665" s="27" t="s">
        <v>13699</v>
      </c>
      <c r="H8665" s="27" t="s">
        <v>18</v>
      </c>
      <c r="I8665" s="27" t="s">
        <v>24</v>
      </c>
      <c r="J8665" s="27" t="s">
        <v>19</v>
      </c>
      <c r="K8665" s="27">
        <v>4</v>
      </c>
      <c r="L8665" s="27">
        <v>622</v>
      </c>
      <c r="M8665" s="27">
        <v>2300</v>
      </c>
      <c r="N8665" s="27">
        <v>3.7</v>
      </c>
      <c r="O8665" s="27">
        <v>2010</v>
      </c>
      <c r="P8665" s="27">
        <v>11</v>
      </c>
      <c r="Q8665" s="27">
        <v>8</v>
      </c>
      <c r="R8665" s="28">
        <f>DATE('Raw Data'!$O8665,'Raw Data'!$P8665,'Raw Data'!$Q8665)</f>
        <v>40490</v>
      </c>
      <c r="S8665" s="27" t="str">
        <f>CONCATENATE(MID('Raw Data'!$H8665,FIND("(",'Raw Data'!$H8665)+1,FIND(")",'Raw Data'!$H8665)-FIND("(",'Raw Data'!$H8665)-1),"",'Raw Data'!$M8665)</f>
        <v>Rs.2300</v>
      </c>
      <c r="T8665" s="27">
        <f t="shared" si="135"/>
        <v>1</v>
      </c>
      <c r="U8665" s="29">
        <f>'Raw Data'!$M8665*'Raw Data'!$T8665</f>
        <v>2300</v>
      </c>
    </row>
    <row r="8666" spans="1:21" x14ac:dyDescent="0.3">
      <c r="A8666" s="20">
        <v>308016</v>
      </c>
      <c r="B8666" s="27" t="s">
        <v>16309</v>
      </c>
      <c r="C8666" s="27">
        <v>1</v>
      </c>
      <c r="D8666" s="27" t="str">
        <f>VLOOKUP('Raw Data'!$C8666,'country description'!$A$2:$B$16,2,0)</f>
        <v>India</v>
      </c>
      <c r="E8666" s="27" t="s">
        <v>10504</v>
      </c>
      <c r="F8666" s="27" t="s">
        <v>16310</v>
      </c>
      <c r="G8666" s="27" t="s">
        <v>16311</v>
      </c>
      <c r="H8666" s="27" t="s">
        <v>18</v>
      </c>
      <c r="I8666" s="27" t="s">
        <v>19</v>
      </c>
      <c r="J8666" s="27" t="s">
        <v>19</v>
      </c>
      <c r="K8666" s="27">
        <v>4</v>
      </c>
      <c r="L8666" s="27">
        <v>1046</v>
      </c>
      <c r="M8666" s="27">
        <v>2300</v>
      </c>
      <c r="N8666" s="27">
        <v>3.8</v>
      </c>
      <c r="O8666" s="27">
        <v>2011</v>
      </c>
      <c r="P8666" s="27">
        <v>10</v>
      </c>
      <c r="Q8666" s="27">
        <v>17</v>
      </c>
      <c r="R8666" s="28">
        <f>DATE('Raw Data'!$O8666,'Raw Data'!$P8666,'Raw Data'!$Q8666)</f>
        <v>40833</v>
      </c>
      <c r="S8666" s="27" t="str">
        <f>CONCATENATE(MID('Raw Data'!$H8666,FIND("(",'Raw Data'!$H8666)+1,FIND(")",'Raw Data'!$H8666)-FIND("(",'Raw Data'!$H8666)-1),"",'Raw Data'!$M8666)</f>
        <v>Rs.2300</v>
      </c>
      <c r="T8666" s="27">
        <f t="shared" si="135"/>
        <v>1</v>
      </c>
      <c r="U8666" s="29">
        <f>'Raw Data'!$M8666*'Raw Data'!$T8666</f>
        <v>2300</v>
      </c>
    </row>
    <row r="8667" spans="1:21" x14ac:dyDescent="0.3">
      <c r="A8667" s="20">
        <v>102215</v>
      </c>
      <c r="B8667" s="27" t="s">
        <v>16312</v>
      </c>
      <c r="C8667" s="27">
        <v>1</v>
      </c>
      <c r="D8667" s="27" t="str">
        <f>VLOOKUP('Raw Data'!$C8667,'country description'!$A$2:$B$16,2,0)</f>
        <v>India</v>
      </c>
      <c r="E8667" s="27" t="s">
        <v>14916</v>
      </c>
      <c r="F8667" s="27" t="s">
        <v>16313</v>
      </c>
      <c r="G8667" s="27" t="s">
        <v>16314</v>
      </c>
      <c r="H8667" s="27" t="s">
        <v>18</v>
      </c>
      <c r="I8667" s="27" t="s">
        <v>19</v>
      </c>
      <c r="J8667" s="27" t="s">
        <v>19</v>
      </c>
      <c r="K8667" s="27">
        <v>4</v>
      </c>
      <c r="L8667" s="27">
        <v>420</v>
      </c>
      <c r="M8667" s="27">
        <v>2300</v>
      </c>
      <c r="N8667" s="27">
        <v>4.5</v>
      </c>
      <c r="O8667" s="27">
        <v>2013</v>
      </c>
      <c r="P8667" s="27">
        <v>5</v>
      </c>
      <c r="Q8667" s="27">
        <v>6</v>
      </c>
      <c r="R8667" s="28">
        <f>DATE('Raw Data'!$O8667,'Raw Data'!$P8667,'Raw Data'!$Q8667)</f>
        <v>41400</v>
      </c>
      <c r="S8667" s="27" t="str">
        <f>CONCATENATE(MID('Raw Data'!$H8667,FIND("(",'Raw Data'!$H8667)+1,FIND(")",'Raw Data'!$H8667)-FIND("(",'Raw Data'!$H8667)-1),"",'Raw Data'!$M8667)</f>
        <v>Rs.2300</v>
      </c>
      <c r="T8667" s="27">
        <f t="shared" si="135"/>
        <v>1</v>
      </c>
      <c r="U8667" s="29">
        <f>'Raw Data'!$M8667*'Raw Data'!$T8667</f>
        <v>2300</v>
      </c>
    </row>
    <row r="8668" spans="1:21" x14ac:dyDescent="0.3">
      <c r="A8668" s="20">
        <v>18175334</v>
      </c>
      <c r="B8668" s="27" t="s">
        <v>16315</v>
      </c>
      <c r="C8668" s="27">
        <v>1</v>
      </c>
      <c r="D8668" s="27" t="str">
        <f>VLOOKUP('Raw Data'!$C8668,'country description'!$A$2:$B$16,2,0)</f>
        <v>India</v>
      </c>
      <c r="E8668" s="27" t="s">
        <v>12487</v>
      </c>
      <c r="F8668" s="27" t="s">
        <v>16316</v>
      </c>
      <c r="G8668" s="27" t="s">
        <v>11081</v>
      </c>
      <c r="H8668" s="27" t="s">
        <v>18</v>
      </c>
      <c r="I8668" s="27" t="s">
        <v>24</v>
      </c>
      <c r="J8668" s="27" t="s">
        <v>24</v>
      </c>
      <c r="K8668" s="27">
        <v>4</v>
      </c>
      <c r="L8668" s="27">
        <v>214</v>
      </c>
      <c r="M8668" s="27">
        <v>2350</v>
      </c>
      <c r="N8668" s="27">
        <v>3.5</v>
      </c>
      <c r="O8668" s="27">
        <v>2015</v>
      </c>
      <c r="P8668" s="27">
        <v>5</v>
      </c>
      <c r="Q8668" s="27">
        <v>9</v>
      </c>
      <c r="R8668" s="28">
        <f>DATE('Raw Data'!$O8668,'Raw Data'!$P8668,'Raw Data'!$Q8668)</f>
        <v>42133</v>
      </c>
      <c r="S8668" s="27" t="str">
        <f>CONCATENATE(MID('Raw Data'!$H8668,FIND("(",'Raw Data'!$H8668)+1,FIND(")",'Raw Data'!$H8668)-FIND("(",'Raw Data'!$H8668)-1),"",'Raw Data'!$M8668)</f>
        <v>Rs.2350</v>
      </c>
      <c r="T8668" s="27">
        <f t="shared" si="135"/>
        <v>1</v>
      </c>
      <c r="U8668" s="29">
        <f>'Raw Data'!$M8668*'Raw Data'!$T8668</f>
        <v>2350</v>
      </c>
    </row>
    <row r="8669" spans="1:21" x14ac:dyDescent="0.3">
      <c r="A8669" s="20">
        <v>17284211</v>
      </c>
      <c r="B8669" s="27" t="s">
        <v>16317</v>
      </c>
      <c r="C8669" s="27">
        <v>216</v>
      </c>
      <c r="D8669" s="27" t="str">
        <f>VLOOKUP('Raw Data'!$C8669,'country description'!$A$2:$B$16,2,0)</f>
        <v>United States of America</v>
      </c>
      <c r="E8669" s="27" t="s">
        <v>1680</v>
      </c>
      <c r="F8669" s="27" t="s">
        <v>16318</v>
      </c>
      <c r="G8669" s="37" t="s">
        <v>17</v>
      </c>
      <c r="H8669" s="27" t="s">
        <v>421</v>
      </c>
      <c r="I8669" s="27" t="s">
        <v>19</v>
      </c>
      <c r="J8669" s="27" t="s">
        <v>19</v>
      </c>
      <c r="K8669" s="27">
        <v>1</v>
      </c>
      <c r="L8669" s="27">
        <v>36</v>
      </c>
      <c r="M8669" s="27">
        <v>0</v>
      </c>
      <c r="N8669" s="27">
        <v>3.4</v>
      </c>
      <c r="O8669" s="27">
        <v>2011</v>
      </c>
      <c r="P8669" s="27">
        <v>4</v>
      </c>
      <c r="Q8669" s="27">
        <v>25</v>
      </c>
      <c r="R8669" s="28">
        <f>DATE('Raw Data'!$O8669,'Raw Data'!$P8669,'Raw Data'!$Q8669)</f>
        <v>40658</v>
      </c>
      <c r="S8669" s="27" t="str">
        <f>CONCATENATE(MID('Raw Data'!$H8669,FIND("(",'Raw Data'!$H8669)+1,FIND(")",'Raw Data'!$H8669)-FIND("(",'Raw Data'!$H8669)-1),"",'Raw Data'!$M8669)</f>
        <v>$0</v>
      </c>
      <c r="T8669" s="27">
        <f t="shared" si="135"/>
        <v>87.391999999999996</v>
      </c>
      <c r="U8669" s="29">
        <f>'Raw Data'!$M8669*'Raw Data'!$T8669</f>
        <v>0</v>
      </c>
    </row>
    <row r="8670" spans="1:21" x14ac:dyDescent="0.3">
      <c r="A8670" s="20">
        <v>17064266</v>
      </c>
      <c r="B8670" s="27" t="s">
        <v>16319</v>
      </c>
      <c r="C8670" s="27">
        <v>216</v>
      </c>
      <c r="D8670" s="27" t="str">
        <f>VLOOKUP('Raw Data'!$C8670,'country description'!$A$2:$B$16,2,0)</f>
        <v>United States of America</v>
      </c>
      <c r="E8670" s="27" t="s">
        <v>418</v>
      </c>
      <c r="F8670" s="27" t="s">
        <v>16320</v>
      </c>
      <c r="G8670" s="27" t="s">
        <v>3730</v>
      </c>
      <c r="H8670" s="27" t="s">
        <v>421</v>
      </c>
      <c r="I8670" s="27" t="s">
        <v>19</v>
      </c>
      <c r="J8670" s="27" t="s">
        <v>19</v>
      </c>
      <c r="K8670" s="27">
        <v>3</v>
      </c>
      <c r="L8670" s="27">
        <v>1293</v>
      </c>
      <c r="M8670" s="27">
        <v>35</v>
      </c>
      <c r="N8670" s="27">
        <v>4.5999999999999996</v>
      </c>
      <c r="O8670" s="27">
        <v>2017</v>
      </c>
      <c r="P8670" s="27">
        <v>4</v>
      </c>
      <c r="Q8670" s="27">
        <v>14</v>
      </c>
      <c r="R8670" s="28">
        <f>DATE('Raw Data'!$O8670,'Raw Data'!$P8670,'Raw Data'!$Q8670)</f>
        <v>42839</v>
      </c>
      <c r="S8670" s="27" t="str">
        <f>CONCATENATE(MID('Raw Data'!$H8670,FIND("(",'Raw Data'!$H8670)+1,FIND(")",'Raw Data'!$H8670)-FIND("(",'Raw Data'!$H8670)-1),"",'Raw Data'!$M8670)</f>
        <v>$35</v>
      </c>
      <c r="T8670" s="27">
        <f t="shared" si="135"/>
        <v>87.391999999999996</v>
      </c>
      <c r="U8670" s="29">
        <f>'Raw Data'!$M8670*'Raw Data'!$T8670</f>
        <v>3058.72</v>
      </c>
    </row>
    <row r="8671" spans="1:21" x14ac:dyDescent="0.3">
      <c r="A8671" s="20">
        <v>307330</v>
      </c>
      <c r="B8671" s="27" t="s">
        <v>16321</v>
      </c>
      <c r="C8671" s="27">
        <v>1</v>
      </c>
      <c r="D8671" s="27" t="str">
        <f>VLOOKUP('Raw Data'!$C8671,'country description'!$A$2:$B$16,2,0)</f>
        <v>India</v>
      </c>
      <c r="E8671" s="27" t="s">
        <v>14</v>
      </c>
      <c r="F8671" s="27" t="s">
        <v>16322</v>
      </c>
      <c r="G8671" s="27" t="s">
        <v>2375</v>
      </c>
      <c r="H8671" s="27" t="s">
        <v>18</v>
      </c>
      <c r="I8671" s="27" t="s">
        <v>19</v>
      </c>
      <c r="J8671" s="27" t="s">
        <v>19</v>
      </c>
      <c r="K8671" s="27">
        <v>4</v>
      </c>
      <c r="L8671" s="27">
        <v>884</v>
      </c>
      <c r="M8671" s="27">
        <v>2400</v>
      </c>
      <c r="N8671" s="27">
        <v>3.5</v>
      </c>
      <c r="O8671" s="27">
        <v>2014</v>
      </c>
      <c r="P8671" s="27">
        <v>3</v>
      </c>
      <c r="Q8671" s="27">
        <v>5</v>
      </c>
      <c r="R8671" s="28">
        <f>DATE('Raw Data'!$O8671,'Raw Data'!$P8671,'Raw Data'!$Q8671)</f>
        <v>41703</v>
      </c>
      <c r="S8671" s="27" t="str">
        <f>CONCATENATE(MID('Raw Data'!$H8671,FIND("(",'Raw Data'!$H8671)+1,FIND(")",'Raw Data'!$H8671)-FIND("(",'Raw Data'!$H8671)-1),"",'Raw Data'!$M8671)</f>
        <v>Rs.2400</v>
      </c>
      <c r="T8671" s="27">
        <f t="shared" si="135"/>
        <v>1</v>
      </c>
      <c r="U8671" s="29">
        <f>'Raw Data'!$M8671*'Raw Data'!$T8671</f>
        <v>2400</v>
      </c>
    </row>
    <row r="8672" spans="1:21" x14ac:dyDescent="0.3">
      <c r="A8672" s="20">
        <v>17061205</v>
      </c>
      <c r="B8672" s="27" t="s">
        <v>16323</v>
      </c>
      <c r="C8672" s="27">
        <v>216</v>
      </c>
      <c r="D8672" s="27" t="str">
        <f>VLOOKUP('Raw Data'!$C8672,'country description'!$A$2:$B$16,2,0)</f>
        <v>United States of America</v>
      </c>
      <c r="E8672" s="27" t="s">
        <v>418</v>
      </c>
      <c r="F8672" s="27" t="s">
        <v>16324</v>
      </c>
      <c r="G8672" s="27" t="s">
        <v>16325</v>
      </c>
      <c r="H8672" s="27" t="s">
        <v>421</v>
      </c>
      <c r="I8672" s="27" t="s">
        <v>19</v>
      </c>
      <c r="J8672" s="27" t="s">
        <v>19</v>
      </c>
      <c r="K8672" s="27">
        <v>3</v>
      </c>
      <c r="L8672" s="27">
        <v>1252</v>
      </c>
      <c r="M8672" s="27">
        <v>35</v>
      </c>
      <c r="N8672" s="27">
        <v>4.9000000000000004</v>
      </c>
      <c r="O8672" s="27">
        <v>2012</v>
      </c>
      <c r="P8672" s="27">
        <v>4</v>
      </c>
      <c r="Q8672" s="27">
        <v>5</v>
      </c>
      <c r="R8672" s="28">
        <f>DATE('Raw Data'!$O8672,'Raw Data'!$P8672,'Raw Data'!$Q8672)</f>
        <v>41004</v>
      </c>
      <c r="S8672" s="27" t="str">
        <f>CONCATENATE(MID('Raw Data'!$H8672,FIND("(",'Raw Data'!$H8672)+1,FIND(")",'Raw Data'!$H8672)-FIND("(",'Raw Data'!$H8672)-1),"",'Raw Data'!$M8672)</f>
        <v>$35</v>
      </c>
      <c r="T8672" s="27">
        <f t="shared" si="135"/>
        <v>87.391999999999996</v>
      </c>
      <c r="U8672" s="29">
        <f>'Raw Data'!$M8672*'Raw Data'!$T8672</f>
        <v>3058.72</v>
      </c>
    </row>
    <row r="8673" spans="1:21" x14ac:dyDescent="0.3">
      <c r="A8673" s="20">
        <v>17330155</v>
      </c>
      <c r="B8673" s="27" t="s">
        <v>16326</v>
      </c>
      <c r="C8673" s="27">
        <v>216</v>
      </c>
      <c r="D8673" s="27" t="str">
        <f>VLOOKUP('Raw Data'!$C8673,'country description'!$A$2:$B$16,2,0)</f>
        <v>United States of America</v>
      </c>
      <c r="E8673" s="27" t="s">
        <v>16327</v>
      </c>
      <c r="F8673" s="27" t="s">
        <v>16328</v>
      </c>
      <c r="G8673" s="27" t="s">
        <v>1909</v>
      </c>
      <c r="H8673" s="27" t="s">
        <v>421</v>
      </c>
      <c r="I8673" s="27" t="s">
        <v>19</v>
      </c>
      <c r="J8673" s="27" t="s">
        <v>19</v>
      </c>
      <c r="K8673" s="27">
        <v>1</v>
      </c>
      <c r="L8673" s="27">
        <v>170</v>
      </c>
      <c r="M8673" s="27">
        <v>0</v>
      </c>
      <c r="N8673" s="27">
        <v>4</v>
      </c>
      <c r="O8673" s="27">
        <v>2012</v>
      </c>
      <c r="P8673" s="27">
        <v>3</v>
      </c>
      <c r="Q8673" s="27">
        <v>26</v>
      </c>
      <c r="R8673" s="28">
        <f>DATE('Raw Data'!$O8673,'Raw Data'!$P8673,'Raw Data'!$Q8673)</f>
        <v>40994</v>
      </c>
      <c r="S8673" s="27" t="str">
        <f>CONCATENATE(MID('Raw Data'!$H8673,FIND("(",'Raw Data'!$H8673)+1,FIND(")",'Raw Data'!$H8673)-FIND("(",'Raw Data'!$H8673)-1),"",'Raw Data'!$M8673)</f>
        <v>$0</v>
      </c>
      <c r="T8673" s="27">
        <f t="shared" si="135"/>
        <v>87.391999999999996</v>
      </c>
      <c r="U8673" s="29">
        <f>'Raw Data'!$M8673*'Raw Data'!$T8673</f>
        <v>0</v>
      </c>
    </row>
    <row r="8674" spans="1:21" x14ac:dyDescent="0.3">
      <c r="A8674" s="20">
        <v>17582499</v>
      </c>
      <c r="B8674" s="27" t="s">
        <v>16329</v>
      </c>
      <c r="C8674" s="27">
        <v>216</v>
      </c>
      <c r="D8674" s="27" t="str">
        <f>VLOOKUP('Raw Data'!$C8674,'country description'!$A$2:$B$16,2,0)</f>
        <v>United States of America</v>
      </c>
      <c r="E8674" s="27" t="s">
        <v>16292</v>
      </c>
      <c r="F8674" s="27" t="s">
        <v>16330</v>
      </c>
      <c r="G8674" s="27" t="s">
        <v>16331</v>
      </c>
      <c r="H8674" s="27" t="s">
        <v>421</v>
      </c>
      <c r="I8674" s="27" t="s">
        <v>19</v>
      </c>
      <c r="J8674" s="27" t="s">
        <v>19</v>
      </c>
      <c r="K8674" s="27">
        <v>1</v>
      </c>
      <c r="L8674" s="27">
        <v>59</v>
      </c>
      <c r="M8674" s="27">
        <v>0</v>
      </c>
      <c r="N8674" s="27">
        <v>3.6</v>
      </c>
      <c r="O8674" s="27">
        <v>2017</v>
      </c>
      <c r="P8674" s="27">
        <v>3</v>
      </c>
      <c r="Q8674" s="27">
        <v>15</v>
      </c>
      <c r="R8674" s="28">
        <f>DATE('Raw Data'!$O8674,'Raw Data'!$P8674,'Raw Data'!$Q8674)</f>
        <v>42809</v>
      </c>
      <c r="S8674" s="27" t="str">
        <f>CONCATENATE(MID('Raw Data'!$H8674,FIND("(",'Raw Data'!$H8674)+1,FIND(")",'Raw Data'!$H8674)-FIND("(",'Raw Data'!$H8674)-1),"",'Raw Data'!$M8674)</f>
        <v>$0</v>
      </c>
      <c r="T8674" s="27">
        <f t="shared" si="135"/>
        <v>87.391999999999996</v>
      </c>
      <c r="U8674" s="29">
        <f>'Raw Data'!$M8674*'Raw Data'!$T8674</f>
        <v>0</v>
      </c>
    </row>
    <row r="8675" spans="1:21" x14ac:dyDescent="0.3">
      <c r="A8675" s="20">
        <v>18359296</v>
      </c>
      <c r="B8675" s="27" t="s">
        <v>15273</v>
      </c>
      <c r="C8675" s="27">
        <v>1</v>
      </c>
      <c r="D8675" s="27" t="str">
        <f>VLOOKUP('Raw Data'!$C8675,'country description'!$A$2:$B$16,2,0)</f>
        <v>India</v>
      </c>
      <c r="E8675" s="27" t="s">
        <v>14</v>
      </c>
      <c r="F8675" s="27" t="s">
        <v>16332</v>
      </c>
      <c r="G8675" s="27" t="s">
        <v>410</v>
      </c>
      <c r="H8675" s="27" t="s">
        <v>18</v>
      </c>
      <c r="I8675" s="27" t="s">
        <v>24</v>
      </c>
      <c r="J8675" s="27" t="s">
        <v>19</v>
      </c>
      <c r="K8675" s="27">
        <v>4</v>
      </c>
      <c r="L8675" s="27">
        <v>11</v>
      </c>
      <c r="M8675" s="27">
        <v>2400</v>
      </c>
      <c r="N8675" s="27">
        <v>3.2</v>
      </c>
      <c r="O8675" s="27">
        <v>2011</v>
      </c>
      <c r="P8675" s="27">
        <v>12</v>
      </c>
      <c r="Q8675" s="27">
        <v>2</v>
      </c>
      <c r="R8675" s="28">
        <f>DATE('Raw Data'!$O8675,'Raw Data'!$P8675,'Raw Data'!$Q8675)</f>
        <v>40879</v>
      </c>
      <c r="S8675" s="27" t="str">
        <f>CONCATENATE(MID('Raw Data'!$H8675,FIND("(",'Raw Data'!$H8675)+1,FIND(")",'Raw Data'!$H8675)-FIND("(",'Raw Data'!$H8675)-1),"",'Raw Data'!$M8675)</f>
        <v>Rs.2400</v>
      </c>
      <c r="T8675" s="27">
        <f t="shared" si="135"/>
        <v>1</v>
      </c>
      <c r="U8675" s="29">
        <f>'Raw Data'!$M8675*'Raw Data'!$T8675</f>
        <v>2400</v>
      </c>
    </row>
    <row r="8676" spans="1:21" x14ac:dyDescent="0.3">
      <c r="A8676" s="20">
        <v>929</v>
      </c>
      <c r="B8676" s="27" t="s">
        <v>3566</v>
      </c>
      <c r="C8676" s="27">
        <v>1</v>
      </c>
      <c r="D8676" s="27" t="str">
        <f>VLOOKUP('Raw Data'!$C8676,'country description'!$A$2:$B$16,2,0)</f>
        <v>India</v>
      </c>
      <c r="E8676" s="27" t="s">
        <v>14</v>
      </c>
      <c r="F8676" s="27" t="s">
        <v>6619</v>
      </c>
      <c r="G8676" s="27" t="s">
        <v>16333</v>
      </c>
      <c r="H8676" s="27" t="s">
        <v>18</v>
      </c>
      <c r="I8676" s="27" t="s">
        <v>24</v>
      </c>
      <c r="J8676" s="27" t="s">
        <v>24</v>
      </c>
      <c r="K8676" s="27">
        <v>4</v>
      </c>
      <c r="L8676" s="27">
        <v>886</v>
      </c>
      <c r="M8676" s="27">
        <v>2400</v>
      </c>
      <c r="N8676" s="27">
        <v>3.9</v>
      </c>
      <c r="O8676" s="27">
        <v>2018</v>
      </c>
      <c r="P8676" s="27">
        <v>10</v>
      </c>
      <c r="Q8676" s="27">
        <v>8</v>
      </c>
      <c r="R8676" s="28">
        <f>DATE('Raw Data'!$O8676,'Raw Data'!$P8676,'Raw Data'!$Q8676)</f>
        <v>43381</v>
      </c>
      <c r="S8676" s="27" t="str">
        <f>CONCATENATE(MID('Raw Data'!$H8676,FIND("(",'Raw Data'!$H8676)+1,FIND(")",'Raw Data'!$H8676)-FIND("(",'Raw Data'!$H8676)-1),"",'Raw Data'!$M8676)</f>
        <v>Rs.2400</v>
      </c>
      <c r="T8676" s="27">
        <f t="shared" si="135"/>
        <v>1</v>
      </c>
      <c r="U8676" s="29">
        <f>'Raw Data'!$M8676*'Raw Data'!$T8676</f>
        <v>2400</v>
      </c>
    </row>
    <row r="8677" spans="1:21" x14ac:dyDescent="0.3">
      <c r="A8677" s="20">
        <v>17057397</v>
      </c>
      <c r="B8677" s="27" t="s">
        <v>16334</v>
      </c>
      <c r="C8677" s="27">
        <v>216</v>
      </c>
      <c r="D8677" s="27" t="str">
        <f>VLOOKUP('Raw Data'!$C8677,'country description'!$A$2:$B$16,2,0)</f>
        <v>United States of America</v>
      </c>
      <c r="E8677" s="27" t="s">
        <v>418</v>
      </c>
      <c r="F8677" s="27" t="s">
        <v>16335</v>
      </c>
      <c r="G8677" s="27" t="s">
        <v>16336</v>
      </c>
      <c r="H8677" s="27" t="s">
        <v>421</v>
      </c>
      <c r="I8677" s="27" t="s">
        <v>19</v>
      </c>
      <c r="J8677" s="27" t="s">
        <v>19</v>
      </c>
      <c r="K8677" s="27">
        <v>3</v>
      </c>
      <c r="L8677" s="27">
        <v>1151</v>
      </c>
      <c r="M8677" s="27">
        <v>45</v>
      </c>
      <c r="N8677" s="27">
        <v>4.5</v>
      </c>
      <c r="O8677" s="27">
        <v>2016</v>
      </c>
      <c r="P8677" s="27">
        <v>2</v>
      </c>
      <c r="Q8677" s="27">
        <v>15</v>
      </c>
      <c r="R8677" s="28">
        <f>DATE('Raw Data'!$O8677,'Raw Data'!$P8677,'Raw Data'!$Q8677)</f>
        <v>42415</v>
      </c>
      <c r="S8677" s="27" t="str">
        <f>CONCATENATE(MID('Raw Data'!$H8677,FIND("(",'Raw Data'!$H8677)+1,FIND(")",'Raw Data'!$H8677)-FIND("(",'Raw Data'!$H8677)-1),"",'Raw Data'!$M8677)</f>
        <v>$45</v>
      </c>
      <c r="T8677" s="27">
        <f t="shared" si="135"/>
        <v>87.391999999999996</v>
      </c>
      <c r="U8677" s="29">
        <f>'Raw Data'!$M8677*'Raw Data'!$T8677</f>
        <v>3932.64</v>
      </c>
    </row>
    <row r="8678" spans="1:21" x14ac:dyDescent="0.3">
      <c r="A8678" s="20">
        <v>3393</v>
      </c>
      <c r="B8678" s="27" t="s">
        <v>16337</v>
      </c>
      <c r="C8678" s="27">
        <v>1</v>
      </c>
      <c r="D8678" s="27" t="str">
        <f>VLOOKUP('Raw Data'!$C8678,'country description'!$A$2:$B$16,2,0)</f>
        <v>India</v>
      </c>
      <c r="E8678" s="27" t="s">
        <v>14</v>
      </c>
      <c r="F8678" s="27" t="s">
        <v>16338</v>
      </c>
      <c r="G8678" s="27" t="s">
        <v>617</v>
      </c>
      <c r="H8678" s="27" t="s">
        <v>18</v>
      </c>
      <c r="I8678" s="27" t="s">
        <v>19</v>
      </c>
      <c r="J8678" s="27" t="s">
        <v>19</v>
      </c>
      <c r="K8678" s="27">
        <v>4</v>
      </c>
      <c r="L8678" s="27">
        <v>2689</v>
      </c>
      <c r="M8678" s="27">
        <v>2400</v>
      </c>
      <c r="N8678" s="27">
        <v>3.8</v>
      </c>
      <c r="O8678" s="27">
        <v>2014</v>
      </c>
      <c r="P8678" s="27">
        <v>7</v>
      </c>
      <c r="Q8678" s="27">
        <v>8</v>
      </c>
      <c r="R8678" s="28">
        <f>DATE('Raw Data'!$O8678,'Raw Data'!$P8678,'Raw Data'!$Q8678)</f>
        <v>41828</v>
      </c>
      <c r="S8678" s="27" t="str">
        <f>CONCATENATE(MID('Raw Data'!$H8678,FIND("(",'Raw Data'!$H8678)+1,FIND(")",'Raw Data'!$H8678)-FIND("(",'Raw Data'!$H8678)-1),"",'Raw Data'!$M8678)</f>
        <v>Rs.2400</v>
      </c>
      <c r="T8678" s="27">
        <f t="shared" si="135"/>
        <v>1</v>
      </c>
      <c r="U8678" s="29">
        <f>'Raw Data'!$M8678*'Raw Data'!$T8678</f>
        <v>2400</v>
      </c>
    </row>
    <row r="8679" spans="1:21" x14ac:dyDescent="0.3">
      <c r="A8679" s="20">
        <v>17284302</v>
      </c>
      <c r="B8679" s="27" t="s">
        <v>16339</v>
      </c>
      <c r="C8679" s="27">
        <v>216</v>
      </c>
      <c r="D8679" s="27" t="str">
        <f>VLOOKUP('Raw Data'!$C8679,'country description'!$A$2:$B$16,2,0)</f>
        <v>United States of America</v>
      </c>
      <c r="E8679" s="27" t="s">
        <v>1680</v>
      </c>
      <c r="F8679" s="27" t="s">
        <v>16340</v>
      </c>
      <c r="G8679" s="27" t="s">
        <v>2034</v>
      </c>
      <c r="H8679" s="27" t="s">
        <v>421</v>
      </c>
      <c r="I8679" s="27" t="s">
        <v>19</v>
      </c>
      <c r="J8679" s="27" t="s">
        <v>19</v>
      </c>
      <c r="K8679" s="27">
        <v>1</v>
      </c>
      <c r="L8679" s="27">
        <v>45</v>
      </c>
      <c r="M8679" s="27">
        <v>0</v>
      </c>
      <c r="N8679" s="27">
        <v>3.4</v>
      </c>
      <c r="O8679" s="27">
        <v>2016</v>
      </c>
      <c r="P8679" s="27">
        <v>1</v>
      </c>
      <c r="Q8679" s="27">
        <v>23</v>
      </c>
      <c r="R8679" s="28">
        <f>DATE('Raw Data'!$O8679,'Raw Data'!$P8679,'Raw Data'!$Q8679)</f>
        <v>42392</v>
      </c>
      <c r="S8679" s="27" t="str">
        <f>CONCATENATE(MID('Raw Data'!$H8679,FIND("(",'Raw Data'!$H8679)+1,FIND(")",'Raw Data'!$H8679)-FIND("(",'Raw Data'!$H8679)-1),"",'Raw Data'!$M8679)</f>
        <v>$0</v>
      </c>
      <c r="T8679" s="27">
        <f t="shared" si="135"/>
        <v>87.391999999999996</v>
      </c>
      <c r="U8679" s="29">
        <f>'Raw Data'!$M8679*'Raw Data'!$T8679</f>
        <v>0</v>
      </c>
    </row>
    <row r="8680" spans="1:21" x14ac:dyDescent="0.3">
      <c r="A8680" s="20">
        <v>3288</v>
      </c>
      <c r="B8680" s="27" t="s">
        <v>16341</v>
      </c>
      <c r="C8680" s="27">
        <v>1</v>
      </c>
      <c r="D8680" s="27" t="str">
        <f>VLOOKUP('Raw Data'!$C8680,'country description'!$A$2:$B$16,2,0)</f>
        <v>India</v>
      </c>
      <c r="E8680" s="27" t="s">
        <v>10504</v>
      </c>
      <c r="F8680" s="27" t="s">
        <v>15260</v>
      </c>
      <c r="G8680" s="27" t="s">
        <v>512</v>
      </c>
      <c r="H8680" s="27" t="s">
        <v>18</v>
      </c>
      <c r="I8680" s="27" t="s">
        <v>24</v>
      </c>
      <c r="J8680" s="27" t="s">
        <v>19</v>
      </c>
      <c r="K8680" s="27">
        <v>4</v>
      </c>
      <c r="L8680" s="27">
        <v>17</v>
      </c>
      <c r="M8680" s="27">
        <v>2400</v>
      </c>
      <c r="N8680" s="27">
        <v>3</v>
      </c>
      <c r="O8680" s="27">
        <v>2017</v>
      </c>
      <c r="P8680" s="27">
        <v>10</v>
      </c>
      <c r="Q8680" s="27">
        <v>26</v>
      </c>
      <c r="R8680" s="28">
        <f>DATE('Raw Data'!$O8680,'Raw Data'!$P8680,'Raw Data'!$Q8680)</f>
        <v>43034</v>
      </c>
      <c r="S8680" s="27" t="str">
        <f>CONCATENATE(MID('Raw Data'!$H8680,FIND("(",'Raw Data'!$H8680)+1,FIND(")",'Raw Data'!$H8680)-FIND("(",'Raw Data'!$H8680)-1),"",'Raw Data'!$M8680)</f>
        <v>Rs.2400</v>
      </c>
      <c r="T8680" s="27">
        <f t="shared" si="135"/>
        <v>1</v>
      </c>
      <c r="U8680" s="29">
        <f>'Raw Data'!$M8680*'Raw Data'!$T8680</f>
        <v>2400</v>
      </c>
    </row>
    <row r="8681" spans="1:21" x14ac:dyDescent="0.3">
      <c r="A8681" s="20">
        <v>3237</v>
      </c>
      <c r="B8681" s="27" t="s">
        <v>16342</v>
      </c>
      <c r="C8681" s="27">
        <v>1</v>
      </c>
      <c r="D8681" s="27" t="str">
        <f>VLOOKUP('Raw Data'!$C8681,'country description'!$A$2:$B$16,2,0)</f>
        <v>India</v>
      </c>
      <c r="E8681" s="27" t="s">
        <v>12487</v>
      </c>
      <c r="F8681" s="27" t="s">
        <v>16343</v>
      </c>
      <c r="G8681" s="27" t="s">
        <v>437</v>
      </c>
      <c r="H8681" s="27" t="s">
        <v>18</v>
      </c>
      <c r="I8681" s="27" t="s">
        <v>24</v>
      </c>
      <c r="J8681" s="27" t="s">
        <v>19</v>
      </c>
      <c r="K8681" s="27">
        <v>4</v>
      </c>
      <c r="L8681" s="27">
        <v>230</v>
      </c>
      <c r="M8681" s="27">
        <v>2400</v>
      </c>
      <c r="N8681" s="27">
        <v>2</v>
      </c>
      <c r="O8681" s="27">
        <v>2011</v>
      </c>
      <c r="P8681" s="27">
        <v>4</v>
      </c>
      <c r="Q8681" s="27">
        <v>16</v>
      </c>
      <c r="R8681" s="28">
        <f>DATE('Raw Data'!$O8681,'Raw Data'!$P8681,'Raw Data'!$Q8681)</f>
        <v>40649</v>
      </c>
      <c r="S8681" s="27" t="str">
        <f>CONCATENATE(MID('Raw Data'!$H8681,FIND("(",'Raw Data'!$H8681)+1,FIND(")",'Raw Data'!$H8681)-FIND("(",'Raw Data'!$H8681)-1),"",'Raw Data'!$M8681)</f>
        <v>Rs.2400</v>
      </c>
      <c r="T8681" s="27">
        <f t="shared" si="135"/>
        <v>1</v>
      </c>
      <c r="U8681" s="29">
        <f>'Raw Data'!$M8681*'Raw Data'!$T8681</f>
        <v>2400</v>
      </c>
    </row>
    <row r="8682" spans="1:21" x14ac:dyDescent="0.3">
      <c r="A8682" s="20">
        <v>17342548</v>
      </c>
      <c r="B8682" s="27" t="s">
        <v>16344</v>
      </c>
      <c r="C8682" s="27">
        <v>216</v>
      </c>
      <c r="D8682" s="27" t="str">
        <f>VLOOKUP('Raw Data'!$C8682,'country description'!$A$2:$B$16,2,0)</f>
        <v>United States of America</v>
      </c>
      <c r="E8682" s="27" t="s">
        <v>1674</v>
      </c>
      <c r="F8682" s="27" t="s">
        <v>16345</v>
      </c>
      <c r="G8682" s="27" t="s">
        <v>16346</v>
      </c>
      <c r="H8682" s="27" t="s">
        <v>421</v>
      </c>
      <c r="I8682" s="27" t="s">
        <v>19</v>
      </c>
      <c r="J8682" s="27" t="s">
        <v>19</v>
      </c>
      <c r="K8682" s="27">
        <v>1</v>
      </c>
      <c r="L8682" s="27">
        <v>74</v>
      </c>
      <c r="M8682" s="27">
        <v>0</v>
      </c>
      <c r="N8682" s="27">
        <v>3.5</v>
      </c>
      <c r="O8682" s="27">
        <v>2017</v>
      </c>
      <c r="P8682" s="27">
        <v>1</v>
      </c>
      <c r="Q8682" s="27">
        <v>4</v>
      </c>
      <c r="R8682" s="28">
        <f>DATE('Raw Data'!$O8682,'Raw Data'!$P8682,'Raw Data'!$Q8682)</f>
        <v>42739</v>
      </c>
      <c r="S8682" s="27" t="str">
        <f>CONCATENATE(MID('Raw Data'!$H8682,FIND("(",'Raw Data'!$H8682)+1,FIND(")",'Raw Data'!$H8682)-FIND("(",'Raw Data'!$H8682)-1),"",'Raw Data'!$M8682)</f>
        <v>$0</v>
      </c>
      <c r="T8682" s="27">
        <f t="shared" si="135"/>
        <v>87.391999999999996</v>
      </c>
      <c r="U8682" s="29">
        <f>'Raw Data'!$M8682*'Raw Data'!$T8682</f>
        <v>0</v>
      </c>
    </row>
    <row r="8683" spans="1:21" x14ac:dyDescent="0.3">
      <c r="A8683" s="20">
        <v>58268</v>
      </c>
      <c r="B8683" s="27" t="s">
        <v>16347</v>
      </c>
      <c r="C8683" s="27">
        <v>1</v>
      </c>
      <c r="D8683" s="27" t="str">
        <f>VLOOKUP('Raw Data'!$C8683,'country description'!$A$2:$B$16,2,0)</f>
        <v>India</v>
      </c>
      <c r="E8683" s="27" t="s">
        <v>14761</v>
      </c>
      <c r="F8683" s="27" t="s">
        <v>16348</v>
      </c>
      <c r="G8683" s="27" t="s">
        <v>1868</v>
      </c>
      <c r="H8683" s="27" t="s">
        <v>18</v>
      </c>
      <c r="I8683" s="27" t="s">
        <v>24</v>
      </c>
      <c r="J8683" s="27" t="s">
        <v>24</v>
      </c>
      <c r="K8683" s="27">
        <v>4</v>
      </c>
      <c r="L8683" s="27">
        <v>2369</v>
      </c>
      <c r="M8683" s="27">
        <v>2400</v>
      </c>
      <c r="N8683" s="27">
        <v>4.7</v>
      </c>
      <c r="O8683" s="27">
        <v>2015</v>
      </c>
      <c r="P8683" s="27">
        <v>11</v>
      </c>
      <c r="Q8683" s="27">
        <v>14</v>
      </c>
      <c r="R8683" s="28">
        <f>DATE('Raw Data'!$O8683,'Raw Data'!$P8683,'Raw Data'!$Q8683)</f>
        <v>42322</v>
      </c>
      <c r="S8683" s="27" t="str">
        <f>CONCATENATE(MID('Raw Data'!$H8683,FIND("(",'Raw Data'!$H8683)+1,FIND(")",'Raw Data'!$H8683)-FIND("(",'Raw Data'!$H8683)-1),"",'Raw Data'!$M8683)</f>
        <v>Rs.2400</v>
      </c>
      <c r="T8683" s="27">
        <f t="shared" si="135"/>
        <v>1</v>
      </c>
      <c r="U8683" s="29">
        <f>'Raw Data'!$M8683*'Raw Data'!$T8683</f>
        <v>2400</v>
      </c>
    </row>
    <row r="8684" spans="1:21" x14ac:dyDescent="0.3">
      <c r="A8684" s="20">
        <v>3400</v>
      </c>
      <c r="B8684" s="27" t="s">
        <v>16349</v>
      </c>
      <c r="C8684" s="27">
        <v>1</v>
      </c>
      <c r="D8684" s="27" t="str">
        <f>VLOOKUP('Raw Data'!$C8684,'country description'!$A$2:$B$16,2,0)</f>
        <v>India</v>
      </c>
      <c r="E8684" s="27" t="s">
        <v>14</v>
      </c>
      <c r="F8684" s="27" t="s">
        <v>16350</v>
      </c>
      <c r="G8684" s="27" t="s">
        <v>2288</v>
      </c>
      <c r="H8684" s="27" t="s">
        <v>18</v>
      </c>
      <c r="I8684" s="27" t="s">
        <v>24</v>
      </c>
      <c r="J8684" s="27" t="s">
        <v>19</v>
      </c>
      <c r="K8684" s="27">
        <v>4</v>
      </c>
      <c r="L8684" s="27">
        <v>303</v>
      </c>
      <c r="M8684" s="27">
        <v>2500</v>
      </c>
      <c r="N8684" s="27">
        <v>3.7</v>
      </c>
      <c r="O8684" s="27">
        <v>2017</v>
      </c>
      <c r="P8684" s="27">
        <v>9</v>
      </c>
      <c r="Q8684" s="27">
        <v>2</v>
      </c>
      <c r="R8684" s="28">
        <f>DATE('Raw Data'!$O8684,'Raw Data'!$P8684,'Raw Data'!$Q8684)</f>
        <v>42980</v>
      </c>
      <c r="S8684" s="27" t="str">
        <f>CONCATENATE(MID('Raw Data'!$H8684,FIND("(",'Raw Data'!$H8684)+1,FIND(")",'Raw Data'!$H8684)-FIND("(",'Raw Data'!$H8684)-1),"",'Raw Data'!$M8684)</f>
        <v>Rs.2500</v>
      </c>
      <c r="T8684" s="27">
        <f t="shared" si="135"/>
        <v>1</v>
      </c>
      <c r="U8684" s="29">
        <f>'Raw Data'!$M8684*'Raw Data'!$T8684</f>
        <v>2500</v>
      </c>
    </row>
    <row r="8685" spans="1:21" x14ac:dyDescent="0.3">
      <c r="A8685" s="20">
        <v>17582668</v>
      </c>
      <c r="B8685" s="27" t="s">
        <v>2114</v>
      </c>
      <c r="C8685" s="27">
        <v>216</v>
      </c>
      <c r="D8685" s="27" t="str">
        <f>VLOOKUP('Raw Data'!$C8685,'country description'!$A$2:$B$16,2,0)</f>
        <v>United States of America</v>
      </c>
      <c r="E8685" s="27" t="s">
        <v>16292</v>
      </c>
      <c r="F8685" s="27" t="s">
        <v>16351</v>
      </c>
      <c r="G8685" s="27" t="s">
        <v>16352</v>
      </c>
      <c r="H8685" s="27" t="s">
        <v>421</v>
      </c>
      <c r="I8685" s="27" t="s">
        <v>19</v>
      </c>
      <c r="J8685" s="27" t="s">
        <v>19</v>
      </c>
      <c r="K8685" s="27">
        <v>3</v>
      </c>
      <c r="L8685" s="27">
        <v>83</v>
      </c>
      <c r="M8685" s="27">
        <v>45</v>
      </c>
      <c r="N8685" s="27">
        <v>3.5</v>
      </c>
      <c r="O8685" s="27">
        <v>2015</v>
      </c>
      <c r="P8685" s="27">
        <v>1</v>
      </c>
      <c r="Q8685" s="27">
        <v>21</v>
      </c>
      <c r="R8685" s="28">
        <f>DATE('Raw Data'!$O8685,'Raw Data'!$P8685,'Raw Data'!$Q8685)</f>
        <v>42025</v>
      </c>
      <c r="S8685" s="27" t="str">
        <f>CONCATENATE(MID('Raw Data'!$H8685,FIND("(",'Raw Data'!$H8685)+1,FIND(")",'Raw Data'!$H8685)-FIND("(",'Raw Data'!$H8685)-1),"",'Raw Data'!$M8685)</f>
        <v>$45</v>
      </c>
      <c r="T8685" s="27">
        <f t="shared" si="135"/>
        <v>87.391999999999996</v>
      </c>
      <c r="U8685" s="29">
        <f>'Raw Data'!$M8685*'Raw Data'!$T8685</f>
        <v>3932.64</v>
      </c>
    </row>
    <row r="8686" spans="1:21" x14ac:dyDescent="0.3">
      <c r="A8686" s="20">
        <v>310365</v>
      </c>
      <c r="B8686" s="27" t="s">
        <v>16353</v>
      </c>
      <c r="C8686" s="27">
        <v>1</v>
      </c>
      <c r="D8686" s="27" t="str">
        <f>VLOOKUP('Raw Data'!$C8686,'country description'!$A$2:$B$16,2,0)</f>
        <v>India</v>
      </c>
      <c r="E8686" s="27" t="s">
        <v>14</v>
      </c>
      <c r="F8686" s="27" t="s">
        <v>16354</v>
      </c>
      <c r="G8686" s="27" t="s">
        <v>512</v>
      </c>
      <c r="H8686" s="27" t="s">
        <v>18</v>
      </c>
      <c r="I8686" s="27" t="s">
        <v>24</v>
      </c>
      <c r="J8686" s="27" t="s">
        <v>19</v>
      </c>
      <c r="K8686" s="27">
        <v>4</v>
      </c>
      <c r="L8686" s="27">
        <v>265</v>
      </c>
      <c r="M8686" s="27">
        <v>2500</v>
      </c>
      <c r="N8686" s="27">
        <v>3.4</v>
      </c>
      <c r="O8686" s="27">
        <v>2012</v>
      </c>
      <c r="P8686" s="27">
        <v>9</v>
      </c>
      <c r="Q8686" s="27">
        <v>27</v>
      </c>
      <c r="R8686" s="28">
        <f>DATE('Raw Data'!$O8686,'Raw Data'!$P8686,'Raw Data'!$Q8686)</f>
        <v>41179</v>
      </c>
      <c r="S8686" s="27" t="str">
        <f>CONCATENATE(MID('Raw Data'!$H8686,FIND("(",'Raw Data'!$H8686)+1,FIND(")",'Raw Data'!$H8686)-FIND("(",'Raw Data'!$H8686)-1),"",'Raw Data'!$M8686)</f>
        <v>Rs.2500</v>
      </c>
      <c r="T8686" s="27">
        <f t="shared" si="135"/>
        <v>1</v>
      </c>
      <c r="U8686" s="29">
        <f>'Raw Data'!$M8686*'Raw Data'!$T8686</f>
        <v>2500</v>
      </c>
    </row>
    <row r="8687" spans="1:21" x14ac:dyDescent="0.3">
      <c r="A8687" s="20">
        <v>18265677</v>
      </c>
      <c r="B8687" s="27" t="s">
        <v>16355</v>
      </c>
      <c r="C8687" s="27">
        <v>1</v>
      </c>
      <c r="D8687" s="27" t="str">
        <f>VLOOKUP('Raw Data'!$C8687,'country description'!$A$2:$B$16,2,0)</f>
        <v>India</v>
      </c>
      <c r="E8687" s="27" t="s">
        <v>14</v>
      </c>
      <c r="F8687" s="27" t="s">
        <v>3390</v>
      </c>
      <c r="G8687" s="27" t="s">
        <v>2819</v>
      </c>
      <c r="H8687" s="27" t="s">
        <v>18</v>
      </c>
      <c r="I8687" s="27" t="s">
        <v>24</v>
      </c>
      <c r="J8687" s="27" t="s">
        <v>19</v>
      </c>
      <c r="K8687" s="27">
        <v>4</v>
      </c>
      <c r="L8687" s="27">
        <v>14</v>
      </c>
      <c r="M8687" s="27">
        <v>2500</v>
      </c>
      <c r="N8687" s="27">
        <v>3.2</v>
      </c>
      <c r="O8687" s="27">
        <v>2011</v>
      </c>
      <c r="P8687" s="27">
        <v>9</v>
      </c>
      <c r="Q8687" s="27">
        <v>18</v>
      </c>
      <c r="R8687" s="28">
        <f>DATE('Raw Data'!$O8687,'Raw Data'!$P8687,'Raw Data'!$Q8687)</f>
        <v>40804</v>
      </c>
      <c r="S8687" s="27" t="str">
        <f>CONCATENATE(MID('Raw Data'!$H8687,FIND("(",'Raw Data'!$H8687)+1,FIND(")",'Raw Data'!$H8687)-FIND("(",'Raw Data'!$H8687)-1),"",'Raw Data'!$M8687)</f>
        <v>Rs.2500</v>
      </c>
      <c r="T8687" s="27">
        <f t="shared" si="135"/>
        <v>1</v>
      </c>
      <c r="U8687" s="29">
        <f>'Raw Data'!$M8687*'Raw Data'!$T8687</f>
        <v>2500</v>
      </c>
    </row>
    <row r="8688" spans="1:21" x14ac:dyDescent="0.3">
      <c r="A8688" s="20">
        <v>4364</v>
      </c>
      <c r="B8688" s="27" t="s">
        <v>16356</v>
      </c>
      <c r="C8688" s="27">
        <v>1</v>
      </c>
      <c r="D8688" s="27" t="str">
        <f>VLOOKUP('Raw Data'!$C8688,'country description'!$A$2:$B$16,2,0)</f>
        <v>India</v>
      </c>
      <c r="E8688" s="27" t="s">
        <v>14</v>
      </c>
      <c r="F8688" s="27" t="s">
        <v>16357</v>
      </c>
      <c r="G8688" s="27" t="s">
        <v>16358</v>
      </c>
      <c r="H8688" s="27" t="s">
        <v>18</v>
      </c>
      <c r="I8688" s="27" t="s">
        <v>24</v>
      </c>
      <c r="J8688" s="27" t="s">
        <v>19</v>
      </c>
      <c r="K8688" s="27">
        <v>4</v>
      </c>
      <c r="L8688" s="27">
        <v>19</v>
      </c>
      <c r="M8688" s="27">
        <v>2500</v>
      </c>
      <c r="N8688" s="27">
        <v>3</v>
      </c>
      <c r="O8688" s="27">
        <v>2016</v>
      </c>
      <c r="P8688" s="27">
        <v>8</v>
      </c>
      <c r="Q8688" s="27">
        <v>8</v>
      </c>
      <c r="R8688" s="28">
        <f>DATE('Raw Data'!$O8688,'Raw Data'!$P8688,'Raw Data'!$Q8688)</f>
        <v>42590</v>
      </c>
      <c r="S8688" s="27" t="str">
        <f>CONCATENATE(MID('Raw Data'!$H8688,FIND("(",'Raw Data'!$H8688)+1,FIND(")",'Raw Data'!$H8688)-FIND("(",'Raw Data'!$H8688)-1),"",'Raw Data'!$M8688)</f>
        <v>Rs.2500</v>
      </c>
      <c r="T8688" s="27">
        <f t="shared" si="135"/>
        <v>1</v>
      </c>
      <c r="U8688" s="29">
        <f>'Raw Data'!$M8688*'Raw Data'!$T8688</f>
        <v>2500</v>
      </c>
    </row>
    <row r="8689" spans="1:21" x14ac:dyDescent="0.3">
      <c r="A8689" s="20">
        <v>17057591</v>
      </c>
      <c r="B8689" s="27" t="s">
        <v>16359</v>
      </c>
      <c r="C8689" s="27">
        <v>216</v>
      </c>
      <c r="D8689" s="27" t="str">
        <f>VLOOKUP('Raw Data'!$C8689,'country description'!$A$2:$B$16,2,0)</f>
        <v>United States of America</v>
      </c>
      <c r="E8689" s="27" t="s">
        <v>418</v>
      </c>
      <c r="F8689" s="27" t="s">
        <v>16360</v>
      </c>
      <c r="G8689" s="27" t="s">
        <v>16361</v>
      </c>
      <c r="H8689" s="27" t="s">
        <v>421</v>
      </c>
      <c r="I8689" s="27" t="s">
        <v>19</v>
      </c>
      <c r="J8689" s="27" t="s">
        <v>19</v>
      </c>
      <c r="K8689" s="27">
        <v>3</v>
      </c>
      <c r="L8689" s="27">
        <v>910</v>
      </c>
      <c r="M8689" s="27">
        <v>45</v>
      </c>
      <c r="N8689" s="27">
        <v>4.3</v>
      </c>
      <c r="O8689" s="27">
        <v>2011</v>
      </c>
      <c r="P8689" s="27">
        <v>12</v>
      </c>
      <c r="Q8689" s="27">
        <v>27</v>
      </c>
      <c r="R8689" s="28">
        <f>DATE('Raw Data'!$O8689,'Raw Data'!$P8689,'Raw Data'!$Q8689)</f>
        <v>40904</v>
      </c>
      <c r="S8689" s="27" t="str">
        <f>CONCATENATE(MID('Raw Data'!$H8689,FIND("(",'Raw Data'!$H8689)+1,FIND(")",'Raw Data'!$H8689)-FIND("(",'Raw Data'!$H8689)-1),"",'Raw Data'!$M8689)</f>
        <v>$45</v>
      </c>
      <c r="T8689" s="27">
        <f t="shared" si="135"/>
        <v>87.391999999999996</v>
      </c>
      <c r="U8689" s="29">
        <f>'Raw Data'!$M8689*'Raw Data'!$T8689</f>
        <v>3932.64</v>
      </c>
    </row>
    <row r="8690" spans="1:21" x14ac:dyDescent="0.3">
      <c r="A8690" s="20">
        <v>17143970</v>
      </c>
      <c r="B8690" s="27" t="s">
        <v>16362</v>
      </c>
      <c r="C8690" s="27">
        <v>216</v>
      </c>
      <c r="D8690" s="27" t="str">
        <f>VLOOKUP('Raw Data'!$C8690,'country description'!$A$2:$B$16,2,0)</f>
        <v>United States of America</v>
      </c>
      <c r="E8690" s="27" t="s">
        <v>1660</v>
      </c>
      <c r="F8690" s="27" t="s">
        <v>16363</v>
      </c>
      <c r="G8690" s="27" t="s">
        <v>16364</v>
      </c>
      <c r="H8690" s="27" t="s">
        <v>421</v>
      </c>
      <c r="I8690" s="27" t="s">
        <v>19</v>
      </c>
      <c r="J8690" s="27" t="s">
        <v>19</v>
      </c>
      <c r="K8690" s="27">
        <v>3</v>
      </c>
      <c r="L8690" s="27">
        <v>764</v>
      </c>
      <c r="M8690" s="27">
        <v>35</v>
      </c>
      <c r="N8690" s="27">
        <v>4.7</v>
      </c>
      <c r="O8690" s="27">
        <v>2013</v>
      </c>
      <c r="P8690" s="27">
        <v>12</v>
      </c>
      <c r="Q8690" s="27">
        <v>24</v>
      </c>
      <c r="R8690" s="28">
        <f>DATE('Raw Data'!$O8690,'Raw Data'!$P8690,'Raw Data'!$Q8690)</f>
        <v>41632</v>
      </c>
      <c r="S8690" s="27" t="str">
        <f>CONCATENATE(MID('Raw Data'!$H8690,FIND("(",'Raw Data'!$H8690)+1,FIND(")",'Raw Data'!$H8690)-FIND("(",'Raw Data'!$H8690)-1),"",'Raw Data'!$M8690)</f>
        <v>$35</v>
      </c>
      <c r="T8690" s="27">
        <f t="shared" si="135"/>
        <v>87.391999999999996</v>
      </c>
      <c r="U8690" s="29">
        <f>'Raw Data'!$M8690*'Raw Data'!$T8690</f>
        <v>3058.72</v>
      </c>
    </row>
    <row r="8691" spans="1:21" x14ac:dyDescent="0.3">
      <c r="A8691" s="20">
        <v>4365</v>
      </c>
      <c r="B8691" s="27" t="s">
        <v>16365</v>
      </c>
      <c r="C8691" s="27">
        <v>1</v>
      </c>
      <c r="D8691" s="27" t="str">
        <f>VLOOKUP('Raw Data'!$C8691,'country description'!$A$2:$B$16,2,0)</f>
        <v>India</v>
      </c>
      <c r="E8691" s="27" t="s">
        <v>14</v>
      </c>
      <c r="F8691" s="27" t="s">
        <v>16357</v>
      </c>
      <c r="G8691" s="27" t="s">
        <v>407</v>
      </c>
      <c r="H8691" s="27" t="s">
        <v>18</v>
      </c>
      <c r="I8691" s="27" t="s">
        <v>19</v>
      </c>
      <c r="J8691" s="27" t="s">
        <v>19</v>
      </c>
      <c r="K8691" s="27">
        <v>4</v>
      </c>
      <c r="L8691" s="27">
        <v>38</v>
      </c>
      <c r="M8691" s="27">
        <v>2500</v>
      </c>
      <c r="N8691" s="27">
        <v>3.6</v>
      </c>
      <c r="O8691" s="27">
        <v>2010</v>
      </c>
      <c r="P8691" s="27">
        <v>7</v>
      </c>
      <c r="Q8691" s="27">
        <v>14</v>
      </c>
      <c r="R8691" s="28">
        <f>DATE('Raw Data'!$O8691,'Raw Data'!$P8691,'Raw Data'!$Q8691)</f>
        <v>40373</v>
      </c>
      <c r="S8691" s="27" t="str">
        <f>CONCATENATE(MID('Raw Data'!$H8691,FIND("(",'Raw Data'!$H8691)+1,FIND(")",'Raw Data'!$H8691)-FIND("(",'Raw Data'!$H8691)-1),"",'Raw Data'!$M8691)</f>
        <v>Rs.2500</v>
      </c>
      <c r="T8691" s="27">
        <f t="shared" si="135"/>
        <v>1</v>
      </c>
      <c r="U8691" s="29">
        <f>'Raw Data'!$M8691*'Raw Data'!$T8691</f>
        <v>2500</v>
      </c>
    </row>
    <row r="8692" spans="1:21" x14ac:dyDescent="0.3">
      <c r="A8692" s="20">
        <v>309852</v>
      </c>
      <c r="B8692" s="27" t="s">
        <v>16366</v>
      </c>
      <c r="C8692" s="27">
        <v>1</v>
      </c>
      <c r="D8692" s="27" t="str">
        <f>VLOOKUP('Raw Data'!$C8692,'country description'!$A$2:$B$16,2,0)</f>
        <v>India</v>
      </c>
      <c r="E8692" s="27" t="s">
        <v>14</v>
      </c>
      <c r="F8692" s="27" t="s">
        <v>16367</v>
      </c>
      <c r="G8692" s="27" t="s">
        <v>3940</v>
      </c>
      <c r="H8692" s="27" t="s">
        <v>18</v>
      </c>
      <c r="I8692" s="27" t="s">
        <v>24</v>
      </c>
      <c r="J8692" s="27" t="s">
        <v>19</v>
      </c>
      <c r="K8692" s="27">
        <v>4</v>
      </c>
      <c r="L8692" s="27">
        <v>179</v>
      </c>
      <c r="M8692" s="27">
        <v>2500</v>
      </c>
      <c r="N8692" s="27">
        <v>3.3</v>
      </c>
      <c r="O8692" s="27">
        <v>2017</v>
      </c>
      <c r="P8692" s="27">
        <v>7</v>
      </c>
      <c r="Q8692" s="27">
        <v>8</v>
      </c>
      <c r="R8692" s="28">
        <f>DATE('Raw Data'!$O8692,'Raw Data'!$P8692,'Raw Data'!$Q8692)</f>
        <v>42924</v>
      </c>
      <c r="S8692" s="27" t="str">
        <f>CONCATENATE(MID('Raw Data'!$H8692,FIND("(",'Raw Data'!$H8692)+1,FIND(")",'Raw Data'!$H8692)-FIND("(",'Raw Data'!$H8692)-1),"",'Raw Data'!$M8692)</f>
        <v>Rs.2500</v>
      </c>
      <c r="T8692" s="27">
        <f t="shared" si="135"/>
        <v>1</v>
      </c>
      <c r="U8692" s="29">
        <f>'Raw Data'!$M8692*'Raw Data'!$T8692</f>
        <v>2500</v>
      </c>
    </row>
    <row r="8693" spans="1:21" x14ac:dyDescent="0.3">
      <c r="A8693" s="20">
        <v>4404</v>
      </c>
      <c r="B8693" s="27" t="s">
        <v>16368</v>
      </c>
      <c r="C8693" s="27">
        <v>1</v>
      </c>
      <c r="D8693" s="27" t="str">
        <f>VLOOKUP('Raw Data'!$C8693,'country description'!$A$2:$B$16,2,0)</f>
        <v>India</v>
      </c>
      <c r="E8693" s="27" t="s">
        <v>14</v>
      </c>
      <c r="F8693" s="27" t="s">
        <v>16369</v>
      </c>
      <c r="G8693" s="27" t="s">
        <v>16370</v>
      </c>
      <c r="H8693" s="27" t="s">
        <v>18</v>
      </c>
      <c r="I8693" s="27" t="s">
        <v>19</v>
      </c>
      <c r="J8693" s="27" t="s">
        <v>19</v>
      </c>
      <c r="K8693" s="27">
        <v>4</v>
      </c>
      <c r="L8693" s="27">
        <v>821</v>
      </c>
      <c r="M8693" s="27">
        <v>2500</v>
      </c>
      <c r="N8693" s="27">
        <v>3.9</v>
      </c>
      <c r="O8693" s="27">
        <v>2014</v>
      </c>
      <c r="P8693" s="27">
        <v>7</v>
      </c>
      <c r="Q8693" s="27">
        <v>11</v>
      </c>
      <c r="R8693" s="28">
        <f>DATE('Raw Data'!$O8693,'Raw Data'!$P8693,'Raw Data'!$Q8693)</f>
        <v>41831</v>
      </c>
      <c r="S8693" s="27" t="str">
        <f>CONCATENATE(MID('Raw Data'!$H8693,FIND("(",'Raw Data'!$H8693)+1,FIND(")",'Raw Data'!$H8693)-FIND("(",'Raw Data'!$H8693)-1),"",'Raw Data'!$M8693)</f>
        <v>Rs.2500</v>
      </c>
      <c r="T8693" s="27">
        <f t="shared" si="135"/>
        <v>1</v>
      </c>
      <c r="U8693" s="29">
        <f>'Raw Data'!$M8693*'Raw Data'!$T8693</f>
        <v>2500</v>
      </c>
    </row>
    <row r="8694" spans="1:21" x14ac:dyDescent="0.3">
      <c r="A8694" s="20">
        <v>17058534</v>
      </c>
      <c r="B8694" s="27" t="s">
        <v>16371</v>
      </c>
      <c r="C8694" s="27">
        <v>216</v>
      </c>
      <c r="D8694" s="27" t="str">
        <f>VLOOKUP('Raw Data'!$C8694,'country description'!$A$2:$B$16,2,0)</f>
        <v>United States of America</v>
      </c>
      <c r="E8694" s="27" t="s">
        <v>418</v>
      </c>
      <c r="F8694" s="27" t="s">
        <v>16372</v>
      </c>
      <c r="G8694" s="27" t="s">
        <v>16373</v>
      </c>
      <c r="H8694" s="27" t="s">
        <v>421</v>
      </c>
      <c r="I8694" s="27" t="s">
        <v>19</v>
      </c>
      <c r="J8694" s="27" t="s">
        <v>19</v>
      </c>
      <c r="K8694" s="27">
        <v>3</v>
      </c>
      <c r="L8694" s="27">
        <v>1341</v>
      </c>
      <c r="M8694" s="27">
        <v>35</v>
      </c>
      <c r="N8694" s="27">
        <v>4.7</v>
      </c>
      <c r="O8694" s="27">
        <v>2015</v>
      </c>
      <c r="P8694" s="27">
        <v>11</v>
      </c>
      <c r="Q8694" s="27">
        <v>17</v>
      </c>
      <c r="R8694" s="28">
        <f>DATE('Raw Data'!$O8694,'Raw Data'!$P8694,'Raw Data'!$Q8694)</f>
        <v>42325</v>
      </c>
      <c r="S8694" s="27" t="str">
        <f>CONCATENATE(MID('Raw Data'!$H8694,FIND("(",'Raw Data'!$H8694)+1,FIND(")",'Raw Data'!$H8694)-FIND("(",'Raw Data'!$H8694)-1),"",'Raw Data'!$M8694)</f>
        <v>$35</v>
      </c>
      <c r="T8694" s="27">
        <f t="shared" si="135"/>
        <v>87.391999999999996</v>
      </c>
      <c r="U8694" s="29">
        <f>'Raw Data'!$M8694*'Raw Data'!$T8694</f>
        <v>3058.72</v>
      </c>
    </row>
    <row r="8695" spans="1:21" x14ac:dyDescent="0.3">
      <c r="A8695" s="20">
        <v>17284105</v>
      </c>
      <c r="B8695" s="27" t="s">
        <v>16374</v>
      </c>
      <c r="C8695" s="27">
        <v>216</v>
      </c>
      <c r="D8695" s="27" t="str">
        <f>VLOOKUP('Raw Data'!$C8695,'country description'!$A$2:$B$16,2,0)</f>
        <v>United States of America</v>
      </c>
      <c r="E8695" s="27" t="s">
        <v>1680</v>
      </c>
      <c r="F8695" s="27" t="s">
        <v>16375</v>
      </c>
      <c r="G8695" s="37" t="s">
        <v>17</v>
      </c>
      <c r="H8695" s="27" t="s">
        <v>421</v>
      </c>
      <c r="I8695" s="27" t="s">
        <v>19</v>
      </c>
      <c r="J8695" s="27" t="s">
        <v>19</v>
      </c>
      <c r="K8695" s="27">
        <v>1</v>
      </c>
      <c r="L8695" s="27">
        <v>34</v>
      </c>
      <c r="M8695" s="27">
        <v>0</v>
      </c>
      <c r="N8695" s="27">
        <v>3.4</v>
      </c>
      <c r="O8695" s="27">
        <v>2011</v>
      </c>
      <c r="P8695" s="27">
        <v>10</v>
      </c>
      <c r="Q8695" s="27">
        <v>20</v>
      </c>
      <c r="R8695" s="28">
        <f>DATE('Raw Data'!$O8695,'Raw Data'!$P8695,'Raw Data'!$Q8695)</f>
        <v>40836</v>
      </c>
      <c r="S8695" s="27" t="str">
        <f>CONCATENATE(MID('Raw Data'!$H8695,FIND("(",'Raw Data'!$H8695)+1,FIND(")",'Raw Data'!$H8695)-FIND("(",'Raw Data'!$H8695)-1),"",'Raw Data'!$M8695)</f>
        <v>$0</v>
      </c>
      <c r="T8695" s="27">
        <f t="shared" si="135"/>
        <v>87.391999999999996</v>
      </c>
      <c r="U8695" s="29">
        <f>'Raw Data'!$M8695*'Raw Data'!$T8695</f>
        <v>0</v>
      </c>
    </row>
    <row r="8696" spans="1:21" x14ac:dyDescent="0.3">
      <c r="A8696" s="20">
        <v>17678231</v>
      </c>
      <c r="B8696" s="27" t="s">
        <v>16376</v>
      </c>
      <c r="C8696" s="27">
        <v>216</v>
      </c>
      <c r="D8696" s="27" t="str">
        <f>VLOOKUP('Raw Data'!$C8696,'country description'!$A$2:$B$16,2,0)</f>
        <v>United States of America</v>
      </c>
      <c r="E8696" s="27" t="s">
        <v>1635</v>
      </c>
      <c r="F8696" s="27" t="s">
        <v>16377</v>
      </c>
      <c r="G8696" s="27" t="s">
        <v>1924</v>
      </c>
      <c r="H8696" s="27" t="s">
        <v>421</v>
      </c>
      <c r="I8696" s="27" t="s">
        <v>19</v>
      </c>
      <c r="J8696" s="27" t="s">
        <v>19</v>
      </c>
      <c r="K8696" s="27">
        <v>3</v>
      </c>
      <c r="L8696" s="27">
        <v>185</v>
      </c>
      <c r="M8696" s="27">
        <v>35</v>
      </c>
      <c r="N8696" s="27">
        <v>3.8</v>
      </c>
      <c r="O8696" s="27">
        <v>2011</v>
      </c>
      <c r="P8696" s="27">
        <v>10</v>
      </c>
      <c r="Q8696" s="27">
        <v>22</v>
      </c>
      <c r="R8696" s="28">
        <f>DATE('Raw Data'!$O8696,'Raw Data'!$P8696,'Raw Data'!$Q8696)</f>
        <v>40838</v>
      </c>
      <c r="S8696" s="27" t="str">
        <f>CONCATENATE(MID('Raw Data'!$H8696,FIND("(",'Raw Data'!$H8696)+1,FIND(")",'Raw Data'!$H8696)-FIND("(",'Raw Data'!$H8696)-1),"",'Raw Data'!$M8696)</f>
        <v>$35</v>
      </c>
      <c r="T8696" s="27">
        <f t="shared" si="135"/>
        <v>87.391999999999996</v>
      </c>
      <c r="U8696" s="29">
        <f>'Raw Data'!$M8696*'Raw Data'!$T8696</f>
        <v>3058.72</v>
      </c>
    </row>
    <row r="8697" spans="1:21" x14ac:dyDescent="0.3">
      <c r="A8697" s="20">
        <v>17295028</v>
      </c>
      <c r="B8697" s="27" t="s">
        <v>16378</v>
      </c>
      <c r="C8697" s="27">
        <v>216</v>
      </c>
      <c r="D8697" s="27" t="str">
        <f>VLOOKUP('Raw Data'!$C8697,'country description'!$A$2:$B$16,2,0)</f>
        <v>United States of America</v>
      </c>
      <c r="E8697" s="27" t="s">
        <v>16284</v>
      </c>
      <c r="F8697" s="27" t="s">
        <v>16379</v>
      </c>
      <c r="G8697" s="27" t="s">
        <v>16380</v>
      </c>
      <c r="H8697" s="27" t="s">
        <v>421</v>
      </c>
      <c r="I8697" s="27" t="s">
        <v>19</v>
      </c>
      <c r="J8697" s="27" t="s">
        <v>19</v>
      </c>
      <c r="K8697" s="27">
        <v>3</v>
      </c>
      <c r="L8697" s="27">
        <v>332</v>
      </c>
      <c r="M8697" s="27">
        <v>40</v>
      </c>
      <c r="N8697" s="27">
        <v>3.8</v>
      </c>
      <c r="O8697" s="27">
        <v>2012</v>
      </c>
      <c r="P8697" s="27">
        <v>9</v>
      </c>
      <c r="Q8697" s="27">
        <v>13</v>
      </c>
      <c r="R8697" s="28">
        <f>DATE('Raw Data'!$O8697,'Raw Data'!$P8697,'Raw Data'!$Q8697)</f>
        <v>41165</v>
      </c>
      <c r="S8697" s="27" t="str">
        <f>CONCATENATE(MID('Raw Data'!$H8697,FIND("(",'Raw Data'!$H8697)+1,FIND(")",'Raw Data'!$H8697)-FIND("(",'Raw Data'!$H8697)-1),"",'Raw Data'!$M8697)</f>
        <v>$40</v>
      </c>
      <c r="T8697" s="27">
        <f t="shared" si="135"/>
        <v>87.391999999999996</v>
      </c>
      <c r="U8697" s="29">
        <f>'Raw Data'!$M8697*'Raw Data'!$T8697</f>
        <v>3495.68</v>
      </c>
    </row>
    <row r="8698" spans="1:21" x14ac:dyDescent="0.3">
      <c r="A8698" s="20">
        <v>17316743</v>
      </c>
      <c r="B8698" s="27" t="s">
        <v>16381</v>
      </c>
      <c r="C8698" s="27">
        <v>216</v>
      </c>
      <c r="D8698" s="27" t="str">
        <f>VLOOKUP('Raw Data'!$C8698,'country description'!$A$2:$B$16,2,0)</f>
        <v>United States of America</v>
      </c>
      <c r="E8698" s="27" t="s">
        <v>16382</v>
      </c>
      <c r="F8698" s="27" t="s">
        <v>16383</v>
      </c>
      <c r="G8698" s="27" t="s">
        <v>16384</v>
      </c>
      <c r="H8698" s="27" t="s">
        <v>421</v>
      </c>
      <c r="I8698" s="27" t="s">
        <v>19</v>
      </c>
      <c r="J8698" s="27" t="s">
        <v>19</v>
      </c>
      <c r="K8698" s="27">
        <v>3</v>
      </c>
      <c r="L8698" s="27">
        <v>220</v>
      </c>
      <c r="M8698" s="27">
        <v>40</v>
      </c>
      <c r="N8698" s="27">
        <v>3.8</v>
      </c>
      <c r="O8698" s="27">
        <v>2015</v>
      </c>
      <c r="P8698" s="27">
        <v>9</v>
      </c>
      <c r="Q8698" s="27">
        <v>27</v>
      </c>
      <c r="R8698" s="28">
        <f>DATE('Raw Data'!$O8698,'Raw Data'!$P8698,'Raw Data'!$Q8698)</f>
        <v>42274</v>
      </c>
      <c r="S8698" s="27" t="str">
        <f>CONCATENATE(MID('Raw Data'!$H8698,FIND("(",'Raw Data'!$H8698)+1,FIND(")",'Raw Data'!$H8698)-FIND("(",'Raw Data'!$H8698)-1),"",'Raw Data'!$M8698)</f>
        <v>$40</v>
      </c>
      <c r="T8698" s="27">
        <f t="shared" si="135"/>
        <v>87.391999999999996</v>
      </c>
      <c r="U8698" s="29">
        <f>'Raw Data'!$M8698*'Raw Data'!$T8698</f>
        <v>3495.68</v>
      </c>
    </row>
    <row r="8699" spans="1:21" x14ac:dyDescent="0.3">
      <c r="A8699" s="20">
        <v>17330185</v>
      </c>
      <c r="B8699" s="27" t="s">
        <v>16385</v>
      </c>
      <c r="C8699" s="27">
        <v>216</v>
      </c>
      <c r="D8699" s="27" t="str">
        <f>VLOOKUP('Raw Data'!$C8699,'country description'!$A$2:$B$16,2,0)</f>
        <v>United States of America</v>
      </c>
      <c r="E8699" s="27" t="s">
        <v>16327</v>
      </c>
      <c r="F8699" s="27" t="s">
        <v>16386</v>
      </c>
      <c r="G8699" s="27" t="s">
        <v>16387</v>
      </c>
      <c r="H8699" s="27" t="s">
        <v>421</v>
      </c>
      <c r="I8699" s="27" t="s">
        <v>19</v>
      </c>
      <c r="J8699" s="27" t="s">
        <v>19</v>
      </c>
      <c r="K8699" s="27">
        <v>3</v>
      </c>
      <c r="L8699" s="27">
        <v>247</v>
      </c>
      <c r="M8699" s="27">
        <v>40</v>
      </c>
      <c r="N8699" s="27">
        <v>3.9</v>
      </c>
      <c r="O8699" s="27">
        <v>2011</v>
      </c>
      <c r="P8699" s="27">
        <v>9</v>
      </c>
      <c r="Q8699" s="27">
        <v>7</v>
      </c>
      <c r="R8699" s="28">
        <f>DATE('Raw Data'!$O8699,'Raw Data'!$P8699,'Raw Data'!$Q8699)</f>
        <v>40793</v>
      </c>
      <c r="S8699" s="27" t="str">
        <f>CONCATENATE(MID('Raw Data'!$H8699,FIND("(",'Raw Data'!$H8699)+1,FIND(")",'Raw Data'!$H8699)-FIND("(",'Raw Data'!$H8699)-1),"",'Raw Data'!$M8699)</f>
        <v>$40</v>
      </c>
      <c r="T8699" s="27">
        <f t="shared" si="135"/>
        <v>87.391999999999996</v>
      </c>
      <c r="U8699" s="29">
        <f>'Raw Data'!$M8699*'Raw Data'!$T8699</f>
        <v>3495.68</v>
      </c>
    </row>
    <row r="8700" spans="1:21" x14ac:dyDescent="0.3">
      <c r="A8700" s="20">
        <v>17258350</v>
      </c>
      <c r="B8700" s="27" t="s">
        <v>16388</v>
      </c>
      <c r="C8700" s="27">
        <v>216</v>
      </c>
      <c r="D8700" s="27" t="str">
        <f>VLOOKUP('Raw Data'!$C8700,'country description'!$A$2:$B$16,2,0)</f>
        <v>United States of America</v>
      </c>
      <c r="E8700" s="27" t="s">
        <v>1711</v>
      </c>
      <c r="F8700" s="27" t="s">
        <v>16389</v>
      </c>
      <c r="G8700" s="27" t="s">
        <v>16390</v>
      </c>
      <c r="H8700" s="27" t="s">
        <v>421</v>
      </c>
      <c r="I8700" s="27" t="s">
        <v>19</v>
      </c>
      <c r="J8700" s="27" t="s">
        <v>19</v>
      </c>
      <c r="K8700" s="27">
        <v>3</v>
      </c>
      <c r="L8700" s="27">
        <v>674</v>
      </c>
      <c r="M8700" s="27">
        <v>40</v>
      </c>
      <c r="N8700" s="27">
        <v>4.5</v>
      </c>
      <c r="O8700" s="27">
        <v>2016</v>
      </c>
      <c r="P8700" s="27">
        <v>9</v>
      </c>
      <c r="Q8700" s="27">
        <v>20</v>
      </c>
      <c r="R8700" s="28">
        <f>DATE('Raw Data'!$O8700,'Raw Data'!$P8700,'Raw Data'!$Q8700)</f>
        <v>42633</v>
      </c>
      <c r="S8700" s="27" t="str">
        <f>CONCATENATE(MID('Raw Data'!$H8700,FIND("(",'Raw Data'!$H8700)+1,FIND(")",'Raw Data'!$H8700)-FIND("(",'Raw Data'!$H8700)-1),"",'Raw Data'!$M8700)</f>
        <v>$40</v>
      </c>
      <c r="T8700" s="27">
        <f t="shared" si="135"/>
        <v>87.391999999999996</v>
      </c>
      <c r="U8700" s="29">
        <f>'Raw Data'!$M8700*'Raw Data'!$T8700</f>
        <v>3495.68</v>
      </c>
    </row>
    <row r="8701" spans="1:21" x14ac:dyDescent="0.3">
      <c r="A8701" s="20">
        <v>17259200</v>
      </c>
      <c r="B8701" s="27" t="s">
        <v>16391</v>
      </c>
      <c r="C8701" s="27">
        <v>216</v>
      </c>
      <c r="D8701" s="27" t="str">
        <f>VLOOKUP('Raw Data'!$C8701,'country description'!$A$2:$B$16,2,0)</f>
        <v>United States of America</v>
      </c>
      <c r="E8701" s="27" t="s">
        <v>1711</v>
      </c>
      <c r="F8701" s="27" t="s">
        <v>16392</v>
      </c>
      <c r="G8701" s="27" t="s">
        <v>16393</v>
      </c>
      <c r="H8701" s="27" t="s">
        <v>421</v>
      </c>
      <c r="I8701" s="27" t="s">
        <v>19</v>
      </c>
      <c r="J8701" s="27" t="s">
        <v>19</v>
      </c>
      <c r="K8701" s="27">
        <v>3</v>
      </c>
      <c r="L8701" s="27">
        <v>530</v>
      </c>
      <c r="M8701" s="27">
        <v>40</v>
      </c>
      <c r="N8701" s="27">
        <v>4.2</v>
      </c>
      <c r="O8701" s="27">
        <v>2010</v>
      </c>
      <c r="P8701" s="27">
        <v>9</v>
      </c>
      <c r="Q8701" s="27">
        <v>21</v>
      </c>
      <c r="R8701" s="28">
        <f>DATE('Raw Data'!$O8701,'Raw Data'!$P8701,'Raw Data'!$Q8701)</f>
        <v>40442</v>
      </c>
      <c r="S8701" s="27" t="str">
        <f>CONCATENATE(MID('Raw Data'!$H8701,FIND("(",'Raw Data'!$H8701)+1,FIND(")",'Raw Data'!$H8701)-FIND("(",'Raw Data'!$H8701)-1),"",'Raw Data'!$M8701)</f>
        <v>$40</v>
      </c>
      <c r="T8701" s="27">
        <f t="shared" si="135"/>
        <v>87.391999999999996</v>
      </c>
      <c r="U8701" s="29">
        <f>'Raw Data'!$M8701*'Raw Data'!$T8701</f>
        <v>3495.68</v>
      </c>
    </row>
    <row r="8702" spans="1:21" x14ac:dyDescent="0.3">
      <c r="A8702" s="20">
        <v>17342770</v>
      </c>
      <c r="B8702" s="27" t="s">
        <v>16394</v>
      </c>
      <c r="C8702" s="27">
        <v>216</v>
      </c>
      <c r="D8702" s="27" t="str">
        <f>VLOOKUP('Raw Data'!$C8702,'country description'!$A$2:$B$16,2,0)</f>
        <v>United States of America</v>
      </c>
      <c r="E8702" s="27" t="s">
        <v>1674</v>
      </c>
      <c r="F8702" s="27" t="s">
        <v>16395</v>
      </c>
      <c r="G8702" s="27" t="s">
        <v>16396</v>
      </c>
      <c r="H8702" s="27" t="s">
        <v>421</v>
      </c>
      <c r="I8702" s="27" t="s">
        <v>19</v>
      </c>
      <c r="J8702" s="27" t="s">
        <v>19</v>
      </c>
      <c r="K8702" s="27">
        <v>3</v>
      </c>
      <c r="L8702" s="27">
        <v>198</v>
      </c>
      <c r="M8702" s="27">
        <v>40</v>
      </c>
      <c r="N8702" s="27">
        <v>3.8</v>
      </c>
      <c r="O8702" s="27">
        <v>2011</v>
      </c>
      <c r="P8702" s="27">
        <v>9</v>
      </c>
      <c r="Q8702" s="27">
        <v>8</v>
      </c>
      <c r="R8702" s="28">
        <f>DATE('Raw Data'!$O8702,'Raw Data'!$P8702,'Raw Data'!$Q8702)</f>
        <v>40794</v>
      </c>
      <c r="S8702" s="27" t="str">
        <f>CONCATENATE(MID('Raw Data'!$H8702,FIND("(",'Raw Data'!$H8702)+1,FIND(")",'Raw Data'!$H8702)-FIND("(",'Raw Data'!$H8702)-1),"",'Raw Data'!$M8702)</f>
        <v>$40</v>
      </c>
      <c r="T8702" s="27">
        <f t="shared" si="135"/>
        <v>87.391999999999996</v>
      </c>
      <c r="U8702" s="29">
        <f>'Raw Data'!$M8702*'Raw Data'!$T8702</f>
        <v>3495.68</v>
      </c>
    </row>
    <row r="8703" spans="1:21" x14ac:dyDescent="0.3">
      <c r="A8703" s="20">
        <v>17374552</v>
      </c>
      <c r="B8703" s="27" t="s">
        <v>16397</v>
      </c>
      <c r="C8703" s="27">
        <v>216</v>
      </c>
      <c r="D8703" s="27" t="str">
        <f>VLOOKUP('Raw Data'!$C8703,'country description'!$A$2:$B$16,2,0)</f>
        <v>United States of America</v>
      </c>
      <c r="E8703" s="27" t="s">
        <v>16398</v>
      </c>
      <c r="F8703" s="27" t="s">
        <v>16399</v>
      </c>
      <c r="G8703" s="37" t="s">
        <v>17</v>
      </c>
      <c r="H8703" s="27" t="s">
        <v>421</v>
      </c>
      <c r="I8703" s="27" t="s">
        <v>19</v>
      </c>
      <c r="J8703" s="27" t="s">
        <v>19</v>
      </c>
      <c r="K8703" s="27">
        <v>3</v>
      </c>
      <c r="L8703" s="27">
        <v>209</v>
      </c>
      <c r="M8703" s="27">
        <v>40</v>
      </c>
      <c r="N8703" s="27">
        <v>3.9</v>
      </c>
      <c r="O8703" s="27">
        <v>2016</v>
      </c>
      <c r="P8703" s="27">
        <v>9</v>
      </c>
      <c r="Q8703" s="27">
        <v>3</v>
      </c>
      <c r="R8703" s="28">
        <f>DATE('Raw Data'!$O8703,'Raw Data'!$P8703,'Raw Data'!$Q8703)</f>
        <v>42616</v>
      </c>
      <c r="S8703" s="27" t="str">
        <f>CONCATENATE(MID('Raw Data'!$H8703,FIND("(",'Raw Data'!$H8703)+1,FIND(")",'Raw Data'!$H8703)-FIND("(",'Raw Data'!$H8703)-1),"",'Raw Data'!$M8703)</f>
        <v>$40</v>
      </c>
      <c r="T8703" s="27">
        <f t="shared" si="135"/>
        <v>87.391999999999996</v>
      </c>
      <c r="U8703" s="29">
        <f>'Raw Data'!$M8703*'Raw Data'!$T8703</f>
        <v>3495.68</v>
      </c>
    </row>
    <row r="8704" spans="1:21" x14ac:dyDescent="0.3">
      <c r="A8704" s="20">
        <v>17057925</v>
      </c>
      <c r="B8704" s="27" t="s">
        <v>16400</v>
      </c>
      <c r="C8704" s="27">
        <v>216</v>
      </c>
      <c r="D8704" s="27" t="str">
        <f>VLOOKUP('Raw Data'!$C8704,'country description'!$A$2:$B$16,2,0)</f>
        <v>United States of America</v>
      </c>
      <c r="E8704" s="27" t="s">
        <v>418</v>
      </c>
      <c r="F8704" s="27" t="s">
        <v>16401</v>
      </c>
      <c r="G8704" s="27" t="s">
        <v>16402</v>
      </c>
      <c r="H8704" s="27" t="s">
        <v>421</v>
      </c>
      <c r="I8704" s="27" t="s">
        <v>19</v>
      </c>
      <c r="J8704" s="27" t="s">
        <v>19</v>
      </c>
      <c r="K8704" s="27">
        <v>3</v>
      </c>
      <c r="L8704" s="27">
        <v>1293</v>
      </c>
      <c r="M8704" s="27">
        <v>40</v>
      </c>
      <c r="N8704" s="27">
        <v>4.5999999999999996</v>
      </c>
      <c r="O8704" s="27">
        <v>2012</v>
      </c>
      <c r="P8704" s="27">
        <v>9</v>
      </c>
      <c r="Q8704" s="27">
        <v>12</v>
      </c>
      <c r="R8704" s="28">
        <f>DATE('Raw Data'!$O8704,'Raw Data'!$P8704,'Raw Data'!$Q8704)</f>
        <v>41164</v>
      </c>
      <c r="S8704" s="27" t="str">
        <f>CONCATENATE(MID('Raw Data'!$H8704,FIND("(",'Raw Data'!$H8704)+1,FIND(")",'Raw Data'!$H8704)-FIND("(",'Raw Data'!$H8704)-1),"",'Raw Data'!$M8704)</f>
        <v>$40</v>
      </c>
      <c r="T8704" s="27">
        <f t="shared" si="135"/>
        <v>87.391999999999996</v>
      </c>
      <c r="U8704" s="29">
        <f>'Raw Data'!$M8704*'Raw Data'!$T8704</f>
        <v>3495.68</v>
      </c>
    </row>
    <row r="8705" spans="1:21" x14ac:dyDescent="0.3">
      <c r="A8705" s="20">
        <v>17057797</v>
      </c>
      <c r="B8705" s="27" t="s">
        <v>16403</v>
      </c>
      <c r="C8705" s="27">
        <v>216</v>
      </c>
      <c r="D8705" s="27" t="str">
        <f>VLOOKUP('Raw Data'!$C8705,'country description'!$A$2:$B$16,2,0)</f>
        <v>United States of America</v>
      </c>
      <c r="E8705" s="27" t="s">
        <v>418</v>
      </c>
      <c r="F8705" s="27" t="s">
        <v>16404</v>
      </c>
      <c r="G8705" s="27" t="s">
        <v>16405</v>
      </c>
      <c r="H8705" s="27" t="s">
        <v>421</v>
      </c>
      <c r="I8705" s="27" t="s">
        <v>19</v>
      </c>
      <c r="J8705" s="27" t="s">
        <v>19</v>
      </c>
      <c r="K8705" s="27">
        <v>3</v>
      </c>
      <c r="L8705" s="27">
        <v>568</v>
      </c>
      <c r="M8705" s="27">
        <v>40</v>
      </c>
      <c r="N8705" s="27">
        <v>4.2</v>
      </c>
      <c r="O8705" s="27">
        <v>2011</v>
      </c>
      <c r="P8705" s="27">
        <v>9</v>
      </c>
      <c r="Q8705" s="27">
        <v>13</v>
      </c>
      <c r="R8705" s="28">
        <f>DATE('Raw Data'!$O8705,'Raw Data'!$P8705,'Raw Data'!$Q8705)</f>
        <v>40799</v>
      </c>
      <c r="S8705" s="27" t="str">
        <f>CONCATENATE(MID('Raw Data'!$H8705,FIND("(",'Raw Data'!$H8705)+1,FIND(")",'Raw Data'!$H8705)-FIND("(",'Raw Data'!$H8705)-1),"",'Raw Data'!$M8705)</f>
        <v>$40</v>
      </c>
      <c r="T8705" s="27">
        <f t="shared" si="135"/>
        <v>87.391999999999996</v>
      </c>
      <c r="U8705" s="29">
        <f>'Raw Data'!$M8705*'Raw Data'!$T8705</f>
        <v>3495.68</v>
      </c>
    </row>
    <row r="8706" spans="1:21" x14ac:dyDescent="0.3">
      <c r="A8706" s="20">
        <v>17579992</v>
      </c>
      <c r="B8706" s="27" t="s">
        <v>16406</v>
      </c>
      <c r="C8706" s="27">
        <v>216</v>
      </c>
      <c r="D8706" s="27" t="str">
        <f>VLOOKUP('Raw Data'!$C8706,'country description'!$A$2:$B$16,2,0)</f>
        <v>United States of America</v>
      </c>
      <c r="E8706" s="27" t="s">
        <v>16407</v>
      </c>
      <c r="F8706" s="27" t="s">
        <v>16408</v>
      </c>
      <c r="G8706" s="27" t="s">
        <v>16393</v>
      </c>
      <c r="H8706" s="27" t="s">
        <v>421</v>
      </c>
      <c r="I8706" s="27" t="s">
        <v>19</v>
      </c>
      <c r="J8706" s="27" t="s">
        <v>19</v>
      </c>
      <c r="K8706" s="27">
        <v>3</v>
      </c>
      <c r="L8706" s="27">
        <v>669</v>
      </c>
      <c r="M8706" s="27">
        <v>40</v>
      </c>
      <c r="N8706" s="27">
        <v>4.0999999999999996</v>
      </c>
      <c r="O8706" s="27">
        <v>2012</v>
      </c>
      <c r="P8706" s="27">
        <v>9</v>
      </c>
      <c r="Q8706" s="27">
        <v>2</v>
      </c>
      <c r="R8706" s="28">
        <f>DATE('Raw Data'!$O8706,'Raw Data'!$P8706,'Raw Data'!$Q8706)</f>
        <v>41154</v>
      </c>
      <c r="S8706" s="27" t="str">
        <f>CONCATENATE(MID('Raw Data'!$H8706,FIND("(",'Raw Data'!$H8706)+1,FIND(")",'Raw Data'!$H8706)-FIND("(",'Raw Data'!$H8706)-1),"",'Raw Data'!$M8706)</f>
        <v>$40</v>
      </c>
      <c r="T8706" s="27">
        <f t="shared" ref="T8706:T8769" si="136">VLOOKUP(D8706,$Y$4:$Z$18,2,0)</f>
        <v>87.391999999999996</v>
      </c>
      <c r="U8706" s="29">
        <f>'Raw Data'!$M8706*'Raw Data'!$T8706</f>
        <v>3495.68</v>
      </c>
    </row>
    <row r="8707" spans="1:21" x14ac:dyDescent="0.3">
      <c r="A8707" s="20">
        <v>17145408</v>
      </c>
      <c r="B8707" s="27" t="s">
        <v>16409</v>
      </c>
      <c r="C8707" s="27">
        <v>216</v>
      </c>
      <c r="D8707" s="27" t="str">
        <f>VLOOKUP('Raw Data'!$C8707,'country description'!$A$2:$B$16,2,0)</f>
        <v>United States of America</v>
      </c>
      <c r="E8707" s="27" t="s">
        <v>1660</v>
      </c>
      <c r="F8707" s="27" t="s">
        <v>16410</v>
      </c>
      <c r="G8707" s="27" t="s">
        <v>16411</v>
      </c>
      <c r="H8707" s="27" t="s">
        <v>421</v>
      </c>
      <c r="I8707" s="27" t="s">
        <v>19</v>
      </c>
      <c r="J8707" s="27" t="s">
        <v>19</v>
      </c>
      <c r="K8707" s="27">
        <v>3</v>
      </c>
      <c r="L8707" s="27">
        <v>485</v>
      </c>
      <c r="M8707" s="27">
        <v>40</v>
      </c>
      <c r="N8707" s="27">
        <v>4.2</v>
      </c>
      <c r="O8707" s="27">
        <v>2018</v>
      </c>
      <c r="P8707" s="27">
        <v>9</v>
      </c>
      <c r="Q8707" s="27">
        <v>17</v>
      </c>
      <c r="R8707" s="28">
        <f>DATE('Raw Data'!$O8707,'Raw Data'!$P8707,'Raw Data'!$Q8707)</f>
        <v>43360</v>
      </c>
      <c r="S8707" s="27" t="str">
        <f>CONCATENATE(MID('Raw Data'!$H8707,FIND("(",'Raw Data'!$H8707)+1,FIND(")",'Raw Data'!$H8707)-FIND("(",'Raw Data'!$H8707)-1),"",'Raw Data'!$M8707)</f>
        <v>$40</v>
      </c>
      <c r="T8707" s="27">
        <f t="shared" si="136"/>
        <v>87.391999999999996</v>
      </c>
      <c r="U8707" s="29">
        <f>'Raw Data'!$M8707*'Raw Data'!$T8707</f>
        <v>3495.68</v>
      </c>
    </row>
    <row r="8708" spans="1:21" x14ac:dyDescent="0.3">
      <c r="A8708" s="20">
        <v>17142297</v>
      </c>
      <c r="B8708" s="27" t="s">
        <v>16412</v>
      </c>
      <c r="C8708" s="27">
        <v>216</v>
      </c>
      <c r="D8708" s="27" t="str">
        <f>VLOOKUP('Raw Data'!$C8708,'country description'!$A$2:$B$16,2,0)</f>
        <v>United States of America</v>
      </c>
      <c r="E8708" s="27" t="s">
        <v>1660</v>
      </c>
      <c r="F8708" s="27" t="s">
        <v>16413</v>
      </c>
      <c r="G8708" s="27" t="s">
        <v>1665</v>
      </c>
      <c r="H8708" s="27" t="s">
        <v>421</v>
      </c>
      <c r="I8708" s="27" t="s">
        <v>19</v>
      </c>
      <c r="J8708" s="27" t="s">
        <v>19</v>
      </c>
      <c r="K8708" s="27">
        <v>3</v>
      </c>
      <c r="L8708" s="27">
        <v>1056</v>
      </c>
      <c r="M8708" s="27">
        <v>40</v>
      </c>
      <c r="N8708" s="27">
        <v>4.3</v>
      </c>
      <c r="O8708" s="27">
        <v>2010</v>
      </c>
      <c r="P8708" s="27">
        <v>9</v>
      </c>
      <c r="Q8708" s="27">
        <v>16</v>
      </c>
      <c r="R8708" s="28">
        <f>DATE('Raw Data'!$O8708,'Raw Data'!$P8708,'Raw Data'!$Q8708)</f>
        <v>40437</v>
      </c>
      <c r="S8708" s="27" t="str">
        <f>CONCATENATE(MID('Raw Data'!$H8708,FIND("(",'Raw Data'!$H8708)+1,FIND(")",'Raw Data'!$H8708)-FIND("(",'Raw Data'!$H8708)-1),"",'Raw Data'!$M8708)</f>
        <v>$40</v>
      </c>
      <c r="T8708" s="27">
        <f t="shared" si="136"/>
        <v>87.391999999999996</v>
      </c>
      <c r="U8708" s="29">
        <f>'Raw Data'!$M8708*'Raw Data'!$T8708</f>
        <v>3495.68</v>
      </c>
    </row>
    <row r="8709" spans="1:21" x14ac:dyDescent="0.3">
      <c r="A8709" s="20">
        <v>17143950</v>
      </c>
      <c r="B8709" s="27" t="s">
        <v>16414</v>
      </c>
      <c r="C8709" s="27">
        <v>216</v>
      </c>
      <c r="D8709" s="27" t="str">
        <f>VLOOKUP('Raw Data'!$C8709,'country description'!$A$2:$B$16,2,0)</f>
        <v>United States of America</v>
      </c>
      <c r="E8709" s="27" t="s">
        <v>1660</v>
      </c>
      <c r="F8709" s="27" t="s">
        <v>1671</v>
      </c>
      <c r="G8709" s="27" t="s">
        <v>16415</v>
      </c>
      <c r="H8709" s="27" t="s">
        <v>421</v>
      </c>
      <c r="I8709" s="27" t="s">
        <v>19</v>
      </c>
      <c r="J8709" s="27" t="s">
        <v>19</v>
      </c>
      <c r="K8709" s="27">
        <v>3</v>
      </c>
      <c r="L8709" s="27">
        <v>1078</v>
      </c>
      <c r="M8709" s="27">
        <v>40</v>
      </c>
      <c r="N8709" s="27">
        <v>4.5999999999999996</v>
      </c>
      <c r="O8709" s="27">
        <v>2017</v>
      </c>
      <c r="P8709" s="27">
        <v>9</v>
      </c>
      <c r="Q8709" s="27">
        <v>4</v>
      </c>
      <c r="R8709" s="28">
        <f>DATE('Raw Data'!$O8709,'Raw Data'!$P8709,'Raw Data'!$Q8709)</f>
        <v>42982</v>
      </c>
      <c r="S8709" s="27" t="str">
        <f>CONCATENATE(MID('Raw Data'!$H8709,FIND("(",'Raw Data'!$H8709)+1,FIND(")",'Raw Data'!$H8709)-FIND("(",'Raw Data'!$H8709)-1),"",'Raw Data'!$M8709)</f>
        <v>$40</v>
      </c>
      <c r="T8709" s="27">
        <f t="shared" si="136"/>
        <v>87.391999999999996</v>
      </c>
      <c r="U8709" s="29">
        <f>'Raw Data'!$M8709*'Raw Data'!$T8709</f>
        <v>3495.68</v>
      </c>
    </row>
    <row r="8710" spans="1:21" x14ac:dyDescent="0.3">
      <c r="A8710" s="20">
        <v>17621763</v>
      </c>
      <c r="B8710" s="27" t="s">
        <v>16416</v>
      </c>
      <c r="C8710" s="27">
        <v>216</v>
      </c>
      <c r="D8710" s="27" t="str">
        <f>VLOOKUP('Raw Data'!$C8710,'country description'!$A$2:$B$16,2,0)</f>
        <v>United States of America</v>
      </c>
      <c r="E8710" s="27" t="s">
        <v>1621</v>
      </c>
      <c r="F8710" s="27" t="s">
        <v>16417</v>
      </c>
      <c r="G8710" s="27" t="s">
        <v>1849</v>
      </c>
      <c r="H8710" s="27" t="s">
        <v>421</v>
      </c>
      <c r="I8710" s="27" t="s">
        <v>19</v>
      </c>
      <c r="J8710" s="27" t="s">
        <v>19</v>
      </c>
      <c r="K8710" s="27">
        <v>3</v>
      </c>
      <c r="L8710" s="27">
        <v>129</v>
      </c>
      <c r="M8710" s="27">
        <v>40</v>
      </c>
      <c r="N8710" s="27">
        <v>3.7</v>
      </c>
      <c r="O8710" s="27">
        <v>2013</v>
      </c>
      <c r="P8710" s="27">
        <v>9</v>
      </c>
      <c r="Q8710" s="27">
        <v>23</v>
      </c>
      <c r="R8710" s="28">
        <f>DATE('Raw Data'!$O8710,'Raw Data'!$P8710,'Raw Data'!$Q8710)</f>
        <v>41540</v>
      </c>
      <c r="S8710" s="27" t="str">
        <f>CONCATENATE(MID('Raw Data'!$H8710,FIND("(",'Raw Data'!$H8710)+1,FIND(")",'Raw Data'!$H8710)-FIND("(",'Raw Data'!$H8710)-1),"",'Raw Data'!$M8710)</f>
        <v>$40</v>
      </c>
      <c r="T8710" s="27">
        <f t="shared" si="136"/>
        <v>87.391999999999996</v>
      </c>
      <c r="U8710" s="29">
        <f>'Raw Data'!$M8710*'Raw Data'!$T8710</f>
        <v>3495.68</v>
      </c>
    </row>
    <row r="8711" spans="1:21" x14ac:dyDescent="0.3">
      <c r="A8711" s="20">
        <v>17621960</v>
      </c>
      <c r="B8711" s="27" t="s">
        <v>16418</v>
      </c>
      <c r="C8711" s="27">
        <v>216</v>
      </c>
      <c r="D8711" s="27" t="str">
        <f>VLOOKUP('Raw Data'!$C8711,'country description'!$A$2:$B$16,2,0)</f>
        <v>United States of America</v>
      </c>
      <c r="E8711" s="27" t="s">
        <v>1621</v>
      </c>
      <c r="F8711" s="27" t="s">
        <v>16419</v>
      </c>
      <c r="G8711" s="27" t="s">
        <v>1637</v>
      </c>
      <c r="H8711" s="27" t="s">
        <v>421</v>
      </c>
      <c r="I8711" s="27" t="s">
        <v>19</v>
      </c>
      <c r="J8711" s="27" t="s">
        <v>19</v>
      </c>
      <c r="K8711" s="27">
        <v>3</v>
      </c>
      <c r="L8711" s="27">
        <v>239</v>
      </c>
      <c r="M8711" s="27">
        <v>40</v>
      </c>
      <c r="N8711" s="27">
        <v>3.9</v>
      </c>
      <c r="O8711" s="27">
        <v>2018</v>
      </c>
      <c r="P8711" s="27">
        <v>9</v>
      </c>
      <c r="Q8711" s="27">
        <v>27</v>
      </c>
      <c r="R8711" s="28">
        <f>DATE('Raw Data'!$O8711,'Raw Data'!$P8711,'Raw Data'!$Q8711)</f>
        <v>43370</v>
      </c>
      <c r="S8711" s="27" t="str">
        <f>CONCATENATE(MID('Raw Data'!$H8711,FIND("(",'Raw Data'!$H8711)+1,FIND(")",'Raw Data'!$H8711)-FIND("(",'Raw Data'!$H8711)-1),"",'Raw Data'!$M8711)</f>
        <v>$40</v>
      </c>
      <c r="T8711" s="27">
        <f t="shared" si="136"/>
        <v>87.391999999999996</v>
      </c>
      <c r="U8711" s="29">
        <f>'Raw Data'!$M8711*'Raw Data'!$T8711</f>
        <v>3495.68</v>
      </c>
    </row>
    <row r="8712" spans="1:21" x14ac:dyDescent="0.3">
      <c r="A8712" s="20">
        <v>17621755</v>
      </c>
      <c r="B8712" s="27" t="s">
        <v>16420</v>
      </c>
      <c r="C8712" s="27">
        <v>216</v>
      </c>
      <c r="D8712" s="27" t="str">
        <f>VLOOKUP('Raw Data'!$C8712,'country description'!$A$2:$B$16,2,0)</f>
        <v>United States of America</v>
      </c>
      <c r="E8712" s="27" t="s">
        <v>1621</v>
      </c>
      <c r="F8712" s="27" t="s">
        <v>16421</v>
      </c>
      <c r="G8712" s="27" t="s">
        <v>401</v>
      </c>
      <c r="H8712" s="27" t="s">
        <v>421</v>
      </c>
      <c r="I8712" s="27" t="s">
        <v>19</v>
      </c>
      <c r="J8712" s="27" t="s">
        <v>19</v>
      </c>
      <c r="K8712" s="27">
        <v>3</v>
      </c>
      <c r="L8712" s="27">
        <v>280</v>
      </c>
      <c r="M8712" s="27">
        <v>40</v>
      </c>
      <c r="N8712" s="27">
        <v>4</v>
      </c>
      <c r="O8712" s="27">
        <v>2015</v>
      </c>
      <c r="P8712" s="27">
        <v>9</v>
      </c>
      <c r="Q8712" s="27">
        <v>24</v>
      </c>
      <c r="R8712" s="28">
        <f>DATE('Raw Data'!$O8712,'Raw Data'!$P8712,'Raw Data'!$Q8712)</f>
        <v>42271</v>
      </c>
      <c r="S8712" s="27" t="str">
        <f>CONCATENATE(MID('Raw Data'!$H8712,FIND("(",'Raw Data'!$H8712)+1,FIND(")",'Raw Data'!$H8712)-FIND("(",'Raw Data'!$H8712)-1),"",'Raw Data'!$M8712)</f>
        <v>$40</v>
      </c>
      <c r="T8712" s="27">
        <f t="shared" si="136"/>
        <v>87.391999999999996</v>
      </c>
      <c r="U8712" s="29">
        <f>'Raw Data'!$M8712*'Raw Data'!$T8712</f>
        <v>3495.68</v>
      </c>
    </row>
    <row r="8713" spans="1:21" x14ac:dyDescent="0.3">
      <c r="A8713" s="20">
        <v>17293273</v>
      </c>
      <c r="B8713" s="27" t="s">
        <v>16422</v>
      </c>
      <c r="C8713" s="27">
        <v>216</v>
      </c>
      <c r="D8713" s="27" t="str">
        <f>VLOOKUP('Raw Data'!$C8713,'country description'!$A$2:$B$16,2,0)</f>
        <v>United States of America</v>
      </c>
      <c r="E8713" s="27" t="s">
        <v>16423</v>
      </c>
      <c r="F8713" s="27" t="s">
        <v>16424</v>
      </c>
      <c r="G8713" s="27" t="s">
        <v>484</v>
      </c>
      <c r="H8713" s="27" t="s">
        <v>421</v>
      </c>
      <c r="I8713" s="27" t="s">
        <v>19</v>
      </c>
      <c r="J8713" s="27" t="s">
        <v>19</v>
      </c>
      <c r="K8713" s="27">
        <v>3</v>
      </c>
      <c r="L8713" s="27">
        <v>464</v>
      </c>
      <c r="M8713" s="27">
        <v>40</v>
      </c>
      <c r="N8713" s="27">
        <v>4.0999999999999996</v>
      </c>
      <c r="O8713" s="27">
        <v>2018</v>
      </c>
      <c r="P8713" s="27">
        <v>8</v>
      </c>
      <c r="Q8713" s="27">
        <v>28</v>
      </c>
      <c r="R8713" s="28">
        <f>DATE('Raw Data'!$O8713,'Raw Data'!$P8713,'Raw Data'!$Q8713)</f>
        <v>43340</v>
      </c>
      <c r="S8713" s="27" t="str">
        <f>CONCATENATE(MID('Raw Data'!$H8713,FIND("(",'Raw Data'!$H8713)+1,FIND(")",'Raw Data'!$H8713)-FIND("(",'Raw Data'!$H8713)-1),"",'Raw Data'!$M8713)</f>
        <v>$40</v>
      </c>
      <c r="T8713" s="27">
        <f t="shared" si="136"/>
        <v>87.391999999999996</v>
      </c>
      <c r="U8713" s="29">
        <f>'Raw Data'!$M8713*'Raw Data'!$T8713</f>
        <v>3495.68</v>
      </c>
    </row>
    <row r="8714" spans="1:21" x14ac:dyDescent="0.3">
      <c r="A8714" s="20">
        <v>17303787</v>
      </c>
      <c r="B8714" s="27" t="s">
        <v>16425</v>
      </c>
      <c r="C8714" s="27">
        <v>216</v>
      </c>
      <c r="D8714" s="27" t="str">
        <f>VLOOKUP('Raw Data'!$C8714,'country description'!$A$2:$B$16,2,0)</f>
        <v>United States of America</v>
      </c>
      <c r="E8714" s="27" t="s">
        <v>1644</v>
      </c>
      <c r="F8714" s="27" t="s">
        <v>16426</v>
      </c>
      <c r="G8714" s="27" t="s">
        <v>16427</v>
      </c>
      <c r="H8714" s="27" t="s">
        <v>421</v>
      </c>
      <c r="I8714" s="27" t="s">
        <v>19</v>
      </c>
      <c r="J8714" s="27" t="s">
        <v>19</v>
      </c>
      <c r="K8714" s="27">
        <v>3</v>
      </c>
      <c r="L8714" s="27">
        <v>340</v>
      </c>
      <c r="M8714" s="27">
        <v>40</v>
      </c>
      <c r="N8714" s="27">
        <v>4</v>
      </c>
      <c r="O8714" s="27">
        <v>2016</v>
      </c>
      <c r="P8714" s="27">
        <v>8</v>
      </c>
      <c r="Q8714" s="27">
        <v>2</v>
      </c>
      <c r="R8714" s="28">
        <f>DATE('Raw Data'!$O8714,'Raw Data'!$P8714,'Raw Data'!$Q8714)</f>
        <v>42584</v>
      </c>
      <c r="S8714" s="27" t="str">
        <f>CONCATENATE(MID('Raw Data'!$H8714,FIND("(",'Raw Data'!$H8714)+1,FIND(")",'Raw Data'!$H8714)-FIND("(",'Raw Data'!$H8714)-1),"",'Raw Data'!$M8714)</f>
        <v>$40</v>
      </c>
      <c r="T8714" s="27">
        <f t="shared" si="136"/>
        <v>87.391999999999996</v>
      </c>
      <c r="U8714" s="29">
        <f>'Raw Data'!$M8714*'Raw Data'!$T8714</f>
        <v>3495.68</v>
      </c>
    </row>
    <row r="8715" spans="1:21" x14ac:dyDescent="0.3">
      <c r="A8715" s="20">
        <v>17316018</v>
      </c>
      <c r="B8715" s="27" t="s">
        <v>16428</v>
      </c>
      <c r="C8715" s="27">
        <v>216</v>
      </c>
      <c r="D8715" s="27" t="str">
        <f>VLOOKUP('Raw Data'!$C8715,'country description'!$A$2:$B$16,2,0)</f>
        <v>United States of America</v>
      </c>
      <c r="E8715" s="27" t="s">
        <v>16382</v>
      </c>
      <c r="F8715" s="27" t="s">
        <v>16429</v>
      </c>
      <c r="G8715" s="27" t="s">
        <v>16430</v>
      </c>
      <c r="H8715" s="27" t="s">
        <v>421</v>
      </c>
      <c r="I8715" s="27" t="s">
        <v>19</v>
      </c>
      <c r="J8715" s="27" t="s">
        <v>19</v>
      </c>
      <c r="K8715" s="27">
        <v>3</v>
      </c>
      <c r="L8715" s="27">
        <v>429</v>
      </c>
      <c r="M8715" s="27">
        <v>40</v>
      </c>
      <c r="N8715" s="27">
        <v>4.0999999999999996</v>
      </c>
      <c r="O8715" s="27">
        <v>2012</v>
      </c>
      <c r="P8715" s="27">
        <v>8</v>
      </c>
      <c r="Q8715" s="27">
        <v>20</v>
      </c>
      <c r="R8715" s="28">
        <f>DATE('Raw Data'!$O8715,'Raw Data'!$P8715,'Raw Data'!$Q8715)</f>
        <v>41141</v>
      </c>
      <c r="S8715" s="27" t="str">
        <f>CONCATENATE(MID('Raw Data'!$H8715,FIND("(",'Raw Data'!$H8715)+1,FIND(")",'Raw Data'!$H8715)-FIND("(",'Raw Data'!$H8715)-1),"",'Raw Data'!$M8715)</f>
        <v>$40</v>
      </c>
      <c r="T8715" s="27">
        <f t="shared" si="136"/>
        <v>87.391999999999996</v>
      </c>
      <c r="U8715" s="29">
        <f>'Raw Data'!$M8715*'Raw Data'!$T8715</f>
        <v>3495.68</v>
      </c>
    </row>
    <row r="8716" spans="1:21" x14ac:dyDescent="0.3">
      <c r="A8716" s="20">
        <v>17375214</v>
      </c>
      <c r="B8716" s="27" t="s">
        <v>16431</v>
      </c>
      <c r="C8716" s="27">
        <v>216</v>
      </c>
      <c r="D8716" s="27" t="str">
        <f>VLOOKUP('Raw Data'!$C8716,'country description'!$A$2:$B$16,2,0)</f>
        <v>United States of America</v>
      </c>
      <c r="E8716" s="27" t="s">
        <v>16398</v>
      </c>
      <c r="F8716" s="27" t="s">
        <v>16432</v>
      </c>
      <c r="G8716" s="27" t="s">
        <v>16433</v>
      </c>
      <c r="H8716" s="27" t="s">
        <v>421</v>
      </c>
      <c r="I8716" s="27" t="s">
        <v>19</v>
      </c>
      <c r="J8716" s="27" t="s">
        <v>19</v>
      </c>
      <c r="K8716" s="27">
        <v>3</v>
      </c>
      <c r="L8716" s="27">
        <v>114</v>
      </c>
      <c r="M8716" s="27">
        <v>40</v>
      </c>
      <c r="N8716" s="27">
        <v>3.8</v>
      </c>
      <c r="O8716" s="27">
        <v>2013</v>
      </c>
      <c r="P8716" s="27">
        <v>8</v>
      </c>
      <c r="Q8716" s="27">
        <v>24</v>
      </c>
      <c r="R8716" s="28">
        <f>DATE('Raw Data'!$O8716,'Raw Data'!$P8716,'Raw Data'!$Q8716)</f>
        <v>41510</v>
      </c>
      <c r="S8716" s="27" t="str">
        <f>CONCATENATE(MID('Raw Data'!$H8716,FIND("(",'Raw Data'!$H8716)+1,FIND(")",'Raw Data'!$H8716)-FIND("(",'Raw Data'!$H8716)-1),"",'Raw Data'!$M8716)</f>
        <v>$40</v>
      </c>
      <c r="T8716" s="27">
        <f t="shared" si="136"/>
        <v>87.391999999999996</v>
      </c>
      <c r="U8716" s="29">
        <f>'Raw Data'!$M8716*'Raw Data'!$T8716</f>
        <v>3495.68</v>
      </c>
    </row>
    <row r="8717" spans="1:21" x14ac:dyDescent="0.3">
      <c r="A8717" s="20">
        <v>17501268</v>
      </c>
      <c r="B8717" s="27" t="s">
        <v>16434</v>
      </c>
      <c r="C8717" s="27">
        <v>216</v>
      </c>
      <c r="D8717" s="27" t="str">
        <f>VLOOKUP('Raw Data'!$C8717,'country description'!$A$2:$B$16,2,0)</f>
        <v>United States of America</v>
      </c>
      <c r="E8717" s="27" t="s">
        <v>1667</v>
      </c>
      <c r="F8717" s="27" t="s">
        <v>16435</v>
      </c>
      <c r="G8717" s="27" t="s">
        <v>1637</v>
      </c>
      <c r="H8717" s="27" t="s">
        <v>421</v>
      </c>
      <c r="I8717" s="27" t="s">
        <v>19</v>
      </c>
      <c r="J8717" s="27" t="s">
        <v>19</v>
      </c>
      <c r="K8717" s="27">
        <v>3</v>
      </c>
      <c r="L8717" s="27">
        <v>314</v>
      </c>
      <c r="M8717" s="27">
        <v>40</v>
      </c>
      <c r="N8717" s="27">
        <v>4.0999999999999996</v>
      </c>
      <c r="O8717" s="27">
        <v>2016</v>
      </c>
      <c r="P8717" s="27">
        <v>8</v>
      </c>
      <c r="Q8717" s="27">
        <v>13</v>
      </c>
      <c r="R8717" s="28">
        <f>DATE('Raw Data'!$O8717,'Raw Data'!$P8717,'Raw Data'!$Q8717)</f>
        <v>42595</v>
      </c>
      <c r="S8717" s="27" t="str">
        <f>CONCATENATE(MID('Raw Data'!$H8717,FIND("(",'Raw Data'!$H8717)+1,FIND(")",'Raw Data'!$H8717)-FIND("(",'Raw Data'!$H8717)-1),"",'Raw Data'!$M8717)</f>
        <v>$40</v>
      </c>
      <c r="T8717" s="27">
        <f t="shared" si="136"/>
        <v>87.391999999999996</v>
      </c>
      <c r="U8717" s="29">
        <f>'Raw Data'!$M8717*'Raw Data'!$T8717</f>
        <v>3495.68</v>
      </c>
    </row>
    <row r="8718" spans="1:21" x14ac:dyDescent="0.3">
      <c r="A8718" s="20">
        <v>17579653</v>
      </c>
      <c r="B8718" s="27" t="s">
        <v>16436</v>
      </c>
      <c r="C8718" s="27">
        <v>216</v>
      </c>
      <c r="D8718" s="27" t="str">
        <f>VLOOKUP('Raw Data'!$C8718,'country description'!$A$2:$B$16,2,0)</f>
        <v>United States of America</v>
      </c>
      <c r="E8718" s="27" t="s">
        <v>16407</v>
      </c>
      <c r="F8718" s="27" t="s">
        <v>16437</v>
      </c>
      <c r="G8718" s="27" t="s">
        <v>16438</v>
      </c>
      <c r="H8718" s="27" t="s">
        <v>421</v>
      </c>
      <c r="I8718" s="27" t="s">
        <v>19</v>
      </c>
      <c r="J8718" s="27" t="s">
        <v>19</v>
      </c>
      <c r="K8718" s="27">
        <v>3</v>
      </c>
      <c r="L8718" s="27">
        <v>479</v>
      </c>
      <c r="M8718" s="27">
        <v>40</v>
      </c>
      <c r="N8718" s="27">
        <v>3.5</v>
      </c>
      <c r="O8718" s="27">
        <v>2013</v>
      </c>
      <c r="P8718" s="27">
        <v>8</v>
      </c>
      <c r="Q8718" s="27">
        <v>12</v>
      </c>
      <c r="R8718" s="28">
        <f>DATE('Raw Data'!$O8718,'Raw Data'!$P8718,'Raw Data'!$Q8718)</f>
        <v>41498</v>
      </c>
      <c r="S8718" s="27" t="str">
        <f>CONCATENATE(MID('Raw Data'!$H8718,FIND("(",'Raw Data'!$H8718)+1,FIND(")",'Raw Data'!$H8718)-FIND("(",'Raw Data'!$H8718)-1),"",'Raw Data'!$M8718)</f>
        <v>$40</v>
      </c>
      <c r="T8718" s="27">
        <f t="shared" si="136"/>
        <v>87.391999999999996</v>
      </c>
      <c r="U8718" s="29">
        <f>'Raw Data'!$M8718*'Raw Data'!$T8718</f>
        <v>3495.68</v>
      </c>
    </row>
    <row r="8719" spans="1:21" x14ac:dyDescent="0.3">
      <c r="A8719" s="20">
        <v>17582522</v>
      </c>
      <c r="B8719" s="27" t="s">
        <v>16439</v>
      </c>
      <c r="C8719" s="27">
        <v>216</v>
      </c>
      <c r="D8719" s="27" t="str">
        <f>VLOOKUP('Raw Data'!$C8719,'country description'!$A$2:$B$16,2,0)</f>
        <v>United States of America</v>
      </c>
      <c r="E8719" s="27" t="s">
        <v>16292</v>
      </c>
      <c r="F8719" s="27" t="s">
        <v>16440</v>
      </c>
      <c r="G8719" s="27" t="s">
        <v>16441</v>
      </c>
      <c r="H8719" s="27" t="s">
        <v>421</v>
      </c>
      <c r="I8719" s="27" t="s">
        <v>19</v>
      </c>
      <c r="J8719" s="27" t="s">
        <v>19</v>
      </c>
      <c r="K8719" s="27">
        <v>3</v>
      </c>
      <c r="L8719" s="27">
        <v>222</v>
      </c>
      <c r="M8719" s="27">
        <v>40</v>
      </c>
      <c r="N8719" s="27">
        <v>3.7</v>
      </c>
      <c r="O8719" s="27">
        <v>2010</v>
      </c>
      <c r="P8719" s="27">
        <v>8</v>
      </c>
      <c r="Q8719" s="27">
        <v>7</v>
      </c>
      <c r="R8719" s="28">
        <f>DATE('Raw Data'!$O8719,'Raw Data'!$P8719,'Raw Data'!$Q8719)</f>
        <v>40397</v>
      </c>
      <c r="S8719" s="27" t="str">
        <f>CONCATENATE(MID('Raw Data'!$H8719,FIND("(",'Raw Data'!$H8719)+1,FIND(")",'Raw Data'!$H8719)-FIND("(",'Raw Data'!$H8719)-1),"",'Raw Data'!$M8719)</f>
        <v>$40</v>
      </c>
      <c r="T8719" s="27">
        <f t="shared" si="136"/>
        <v>87.391999999999996</v>
      </c>
      <c r="U8719" s="29">
        <f>'Raw Data'!$M8719*'Raw Data'!$T8719</f>
        <v>3495.68</v>
      </c>
    </row>
    <row r="8720" spans="1:21" x14ac:dyDescent="0.3">
      <c r="A8720" s="20">
        <v>17100307</v>
      </c>
      <c r="B8720" s="27" t="s">
        <v>16442</v>
      </c>
      <c r="C8720" s="27">
        <v>216</v>
      </c>
      <c r="D8720" s="27" t="str">
        <f>VLOOKUP('Raw Data'!$C8720,'country description'!$A$2:$B$16,2,0)</f>
        <v>United States of America</v>
      </c>
      <c r="E8720" s="27" t="s">
        <v>1628</v>
      </c>
      <c r="F8720" s="27" t="s">
        <v>16443</v>
      </c>
      <c r="G8720" s="27" t="s">
        <v>16444</v>
      </c>
      <c r="H8720" s="27" t="s">
        <v>421</v>
      </c>
      <c r="I8720" s="27" t="s">
        <v>19</v>
      </c>
      <c r="J8720" s="27" t="s">
        <v>19</v>
      </c>
      <c r="K8720" s="27">
        <v>3</v>
      </c>
      <c r="L8720" s="27">
        <v>1715</v>
      </c>
      <c r="M8720" s="27">
        <v>40</v>
      </c>
      <c r="N8720" s="27">
        <v>4.8</v>
      </c>
      <c r="O8720" s="27">
        <v>2012</v>
      </c>
      <c r="P8720" s="27">
        <v>8</v>
      </c>
      <c r="Q8720" s="27">
        <v>4</v>
      </c>
      <c r="R8720" s="28">
        <f>DATE('Raw Data'!$O8720,'Raw Data'!$P8720,'Raw Data'!$Q8720)</f>
        <v>41125</v>
      </c>
      <c r="S8720" s="27" t="str">
        <f>CONCATENATE(MID('Raw Data'!$H8720,FIND("(",'Raw Data'!$H8720)+1,FIND(")",'Raw Data'!$H8720)-FIND("(",'Raw Data'!$H8720)-1),"",'Raw Data'!$M8720)</f>
        <v>$40</v>
      </c>
      <c r="T8720" s="27">
        <f t="shared" si="136"/>
        <v>87.391999999999996</v>
      </c>
      <c r="U8720" s="29">
        <f>'Raw Data'!$M8720*'Raw Data'!$T8720</f>
        <v>3495.68</v>
      </c>
    </row>
    <row r="8721" spans="1:21" x14ac:dyDescent="0.3">
      <c r="A8721" s="20">
        <v>17284241</v>
      </c>
      <c r="B8721" s="27" t="s">
        <v>16445</v>
      </c>
      <c r="C8721" s="27">
        <v>216</v>
      </c>
      <c r="D8721" s="27" t="str">
        <f>VLOOKUP('Raw Data'!$C8721,'country description'!$A$2:$B$16,2,0)</f>
        <v>United States of America</v>
      </c>
      <c r="E8721" s="27" t="s">
        <v>1680</v>
      </c>
      <c r="F8721" s="27" t="s">
        <v>16446</v>
      </c>
      <c r="G8721" s="27" t="s">
        <v>1637</v>
      </c>
      <c r="H8721" s="27" t="s">
        <v>421</v>
      </c>
      <c r="I8721" s="27" t="s">
        <v>19</v>
      </c>
      <c r="J8721" s="27" t="s">
        <v>19</v>
      </c>
      <c r="K8721" s="27">
        <v>3</v>
      </c>
      <c r="L8721" s="27">
        <v>51</v>
      </c>
      <c r="M8721" s="27">
        <v>40</v>
      </c>
      <c r="N8721" s="27">
        <v>3.5</v>
      </c>
      <c r="O8721" s="27">
        <v>2012</v>
      </c>
      <c r="P8721" s="27">
        <v>7</v>
      </c>
      <c r="Q8721" s="27">
        <v>12</v>
      </c>
      <c r="R8721" s="28">
        <f>DATE('Raw Data'!$O8721,'Raw Data'!$P8721,'Raw Data'!$Q8721)</f>
        <v>41102</v>
      </c>
      <c r="S8721" s="27" t="str">
        <f>CONCATENATE(MID('Raw Data'!$H8721,FIND("(",'Raw Data'!$H8721)+1,FIND(")",'Raw Data'!$H8721)-FIND("(",'Raw Data'!$H8721)-1),"",'Raw Data'!$M8721)</f>
        <v>$40</v>
      </c>
      <c r="T8721" s="27">
        <f t="shared" si="136"/>
        <v>87.391999999999996</v>
      </c>
      <c r="U8721" s="29">
        <f>'Raw Data'!$M8721*'Raw Data'!$T8721</f>
        <v>3495.68</v>
      </c>
    </row>
    <row r="8722" spans="1:21" x14ac:dyDescent="0.3">
      <c r="A8722" s="20">
        <v>17293205</v>
      </c>
      <c r="B8722" s="27" t="s">
        <v>16447</v>
      </c>
      <c r="C8722" s="27">
        <v>216</v>
      </c>
      <c r="D8722" s="27" t="str">
        <f>VLOOKUP('Raw Data'!$C8722,'country description'!$A$2:$B$16,2,0)</f>
        <v>United States of America</v>
      </c>
      <c r="E8722" s="27" t="s">
        <v>16423</v>
      </c>
      <c r="F8722" s="27" t="s">
        <v>16448</v>
      </c>
      <c r="G8722" s="27" t="s">
        <v>969</v>
      </c>
      <c r="H8722" s="27" t="s">
        <v>421</v>
      </c>
      <c r="I8722" s="27" t="s">
        <v>19</v>
      </c>
      <c r="J8722" s="27" t="s">
        <v>19</v>
      </c>
      <c r="K8722" s="27">
        <v>3</v>
      </c>
      <c r="L8722" s="27">
        <v>755</v>
      </c>
      <c r="M8722" s="27">
        <v>40</v>
      </c>
      <c r="N8722" s="27">
        <v>4.3</v>
      </c>
      <c r="O8722" s="27">
        <v>2017</v>
      </c>
      <c r="P8722" s="27">
        <v>7</v>
      </c>
      <c r="Q8722" s="27">
        <v>24</v>
      </c>
      <c r="R8722" s="28">
        <f>DATE('Raw Data'!$O8722,'Raw Data'!$P8722,'Raw Data'!$Q8722)</f>
        <v>42940</v>
      </c>
      <c r="S8722" s="27" t="str">
        <f>CONCATENATE(MID('Raw Data'!$H8722,FIND("(",'Raw Data'!$H8722)+1,FIND(")",'Raw Data'!$H8722)-FIND("(",'Raw Data'!$H8722)-1),"",'Raw Data'!$M8722)</f>
        <v>$40</v>
      </c>
      <c r="T8722" s="27">
        <f t="shared" si="136"/>
        <v>87.391999999999996</v>
      </c>
      <c r="U8722" s="29">
        <f>'Raw Data'!$M8722*'Raw Data'!$T8722</f>
        <v>3495.68</v>
      </c>
    </row>
    <row r="8723" spans="1:21" x14ac:dyDescent="0.3">
      <c r="A8723" s="20">
        <v>17316233</v>
      </c>
      <c r="B8723" s="27" t="s">
        <v>16449</v>
      </c>
      <c r="C8723" s="27">
        <v>216</v>
      </c>
      <c r="D8723" s="27" t="str">
        <f>VLOOKUP('Raw Data'!$C8723,'country description'!$A$2:$B$16,2,0)</f>
        <v>United States of America</v>
      </c>
      <c r="E8723" s="27" t="s">
        <v>16382</v>
      </c>
      <c r="F8723" s="27" t="s">
        <v>16450</v>
      </c>
      <c r="G8723" s="27" t="s">
        <v>16451</v>
      </c>
      <c r="H8723" s="27" t="s">
        <v>421</v>
      </c>
      <c r="I8723" s="27" t="s">
        <v>19</v>
      </c>
      <c r="J8723" s="27" t="s">
        <v>19</v>
      </c>
      <c r="K8723" s="27">
        <v>3</v>
      </c>
      <c r="L8723" s="27">
        <v>98</v>
      </c>
      <c r="M8723" s="27">
        <v>40</v>
      </c>
      <c r="N8723" s="27">
        <v>3.7</v>
      </c>
      <c r="O8723" s="27">
        <v>2015</v>
      </c>
      <c r="P8723" s="27">
        <v>7</v>
      </c>
      <c r="Q8723" s="27">
        <v>4</v>
      </c>
      <c r="R8723" s="28">
        <f>DATE('Raw Data'!$O8723,'Raw Data'!$P8723,'Raw Data'!$Q8723)</f>
        <v>42189</v>
      </c>
      <c r="S8723" s="27" t="str">
        <f>CONCATENATE(MID('Raw Data'!$H8723,FIND("(",'Raw Data'!$H8723)+1,FIND(")",'Raw Data'!$H8723)-FIND("(",'Raw Data'!$H8723)-1),"",'Raw Data'!$M8723)</f>
        <v>$40</v>
      </c>
      <c r="T8723" s="27">
        <f t="shared" si="136"/>
        <v>87.391999999999996</v>
      </c>
      <c r="U8723" s="29">
        <f>'Raw Data'!$M8723*'Raw Data'!$T8723</f>
        <v>3495.68</v>
      </c>
    </row>
    <row r="8724" spans="1:21" x14ac:dyDescent="0.3">
      <c r="A8724" s="20">
        <v>17315883</v>
      </c>
      <c r="B8724" s="27" t="s">
        <v>16452</v>
      </c>
      <c r="C8724" s="27">
        <v>216</v>
      </c>
      <c r="D8724" s="27" t="str">
        <f>VLOOKUP('Raw Data'!$C8724,'country description'!$A$2:$B$16,2,0)</f>
        <v>United States of America</v>
      </c>
      <c r="E8724" s="27" t="s">
        <v>16382</v>
      </c>
      <c r="F8724" s="27" t="s">
        <v>16453</v>
      </c>
      <c r="G8724" s="27" t="s">
        <v>1909</v>
      </c>
      <c r="H8724" s="27" t="s">
        <v>421</v>
      </c>
      <c r="I8724" s="27" t="s">
        <v>19</v>
      </c>
      <c r="J8724" s="27" t="s">
        <v>19</v>
      </c>
      <c r="K8724" s="27">
        <v>3</v>
      </c>
      <c r="L8724" s="27">
        <v>365</v>
      </c>
      <c r="M8724" s="27">
        <v>40</v>
      </c>
      <c r="N8724" s="27">
        <v>4.0999999999999996</v>
      </c>
      <c r="O8724" s="27">
        <v>2011</v>
      </c>
      <c r="P8724" s="27">
        <v>7</v>
      </c>
      <c r="Q8724" s="27">
        <v>10</v>
      </c>
      <c r="R8724" s="28">
        <f>DATE('Raw Data'!$O8724,'Raw Data'!$P8724,'Raw Data'!$Q8724)</f>
        <v>40734</v>
      </c>
      <c r="S8724" s="27" t="str">
        <f>CONCATENATE(MID('Raw Data'!$H8724,FIND("(",'Raw Data'!$H8724)+1,FIND(")",'Raw Data'!$H8724)-FIND("(",'Raw Data'!$H8724)-1),"",'Raw Data'!$M8724)</f>
        <v>$40</v>
      </c>
      <c r="T8724" s="27">
        <f t="shared" si="136"/>
        <v>87.391999999999996</v>
      </c>
      <c r="U8724" s="29">
        <f>'Raw Data'!$M8724*'Raw Data'!$T8724</f>
        <v>3495.68</v>
      </c>
    </row>
    <row r="8725" spans="1:21" x14ac:dyDescent="0.3">
      <c r="A8725" s="20">
        <v>17330676</v>
      </c>
      <c r="B8725" s="27" t="s">
        <v>16454</v>
      </c>
      <c r="C8725" s="27">
        <v>216</v>
      </c>
      <c r="D8725" s="27" t="str">
        <f>VLOOKUP('Raw Data'!$C8725,'country description'!$A$2:$B$16,2,0)</f>
        <v>United States of America</v>
      </c>
      <c r="E8725" s="27" t="s">
        <v>16327</v>
      </c>
      <c r="F8725" s="27" t="s">
        <v>16455</v>
      </c>
      <c r="G8725" s="27" t="s">
        <v>16456</v>
      </c>
      <c r="H8725" s="27" t="s">
        <v>421</v>
      </c>
      <c r="I8725" s="27" t="s">
        <v>19</v>
      </c>
      <c r="J8725" s="27" t="s">
        <v>19</v>
      </c>
      <c r="K8725" s="27">
        <v>3</v>
      </c>
      <c r="L8725" s="27">
        <v>134</v>
      </c>
      <c r="M8725" s="27">
        <v>40</v>
      </c>
      <c r="N8725" s="27">
        <v>3.7</v>
      </c>
      <c r="O8725" s="27">
        <v>2018</v>
      </c>
      <c r="P8725" s="27">
        <v>7</v>
      </c>
      <c r="Q8725" s="27">
        <v>12</v>
      </c>
      <c r="R8725" s="28">
        <f>DATE('Raw Data'!$O8725,'Raw Data'!$P8725,'Raw Data'!$Q8725)</f>
        <v>43293</v>
      </c>
      <c r="S8725" s="27" t="str">
        <f>CONCATENATE(MID('Raw Data'!$H8725,FIND("(",'Raw Data'!$H8725)+1,FIND(")",'Raw Data'!$H8725)-FIND("(",'Raw Data'!$H8725)-1),"",'Raw Data'!$M8725)</f>
        <v>$40</v>
      </c>
      <c r="T8725" s="27">
        <f t="shared" si="136"/>
        <v>87.391999999999996</v>
      </c>
      <c r="U8725" s="29">
        <f>'Raw Data'!$M8725*'Raw Data'!$T8725</f>
        <v>3495.68</v>
      </c>
    </row>
    <row r="8726" spans="1:21" x14ac:dyDescent="0.3">
      <c r="A8726" s="20">
        <v>17342625</v>
      </c>
      <c r="B8726" s="27" t="s">
        <v>16457</v>
      </c>
      <c r="C8726" s="27">
        <v>216</v>
      </c>
      <c r="D8726" s="27" t="str">
        <f>VLOOKUP('Raw Data'!$C8726,'country description'!$A$2:$B$16,2,0)</f>
        <v>United States of America</v>
      </c>
      <c r="E8726" s="27" t="s">
        <v>1674</v>
      </c>
      <c r="F8726" s="27" t="s">
        <v>16458</v>
      </c>
      <c r="G8726" s="27" t="s">
        <v>969</v>
      </c>
      <c r="H8726" s="27" t="s">
        <v>421</v>
      </c>
      <c r="I8726" s="27" t="s">
        <v>19</v>
      </c>
      <c r="J8726" s="27" t="s">
        <v>19</v>
      </c>
      <c r="K8726" s="27">
        <v>3</v>
      </c>
      <c r="L8726" s="27">
        <v>159</v>
      </c>
      <c r="M8726" s="27">
        <v>40</v>
      </c>
      <c r="N8726" s="27">
        <v>3.6</v>
      </c>
      <c r="O8726" s="27">
        <v>2014</v>
      </c>
      <c r="P8726" s="27">
        <v>7</v>
      </c>
      <c r="Q8726" s="27">
        <v>11</v>
      </c>
      <c r="R8726" s="28">
        <f>DATE('Raw Data'!$O8726,'Raw Data'!$P8726,'Raw Data'!$Q8726)</f>
        <v>41831</v>
      </c>
      <c r="S8726" s="27" t="str">
        <f>CONCATENATE(MID('Raw Data'!$H8726,FIND("(",'Raw Data'!$H8726)+1,FIND(")",'Raw Data'!$H8726)-FIND("(",'Raw Data'!$H8726)-1),"",'Raw Data'!$M8726)</f>
        <v>$40</v>
      </c>
      <c r="T8726" s="27">
        <f t="shared" si="136"/>
        <v>87.391999999999996</v>
      </c>
      <c r="U8726" s="29">
        <f>'Raw Data'!$M8726*'Raw Data'!$T8726</f>
        <v>3495.68</v>
      </c>
    </row>
    <row r="8727" spans="1:21" x14ac:dyDescent="0.3">
      <c r="A8727" s="20">
        <v>17061237</v>
      </c>
      <c r="B8727" s="27" t="s">
        <v>16459</v>
      </c>
      <c r="C8727" s="27">
        <v>216</v>
      </c>
      <c r="D8727" s="27" t="str">
        <f>VLOOKUP('Raw Data'!$C8727,'country description'!$A$2:$B$16,2,0)</f>
        <v>United States of America</v>
      </c>
      <c r="E8727" s="27" t="s">
        <v>418</v>
      </c>
      <c r="F8727" s="27" t="s">
        <v>16460</v>
      </c>
      <c r="G8727" s="27" t="s">
        <v>2237</v>
      </c>
      <c r="H8727" s="27" t="s">
        <v>421</v>
      </c>
      <c r="I8727" s="27" t="s">
        <v>19</v>
      </c>
      <c r="J8727" s="27" t="s">
        <v>19</v>
      </c>
      <c r="K8727" s="27">
        <v>3</v>
      </c>
      <c r="L8727" s="27">
        <v>981</v>
      </c>
      <c r="M8727" s="27">
        <v>40</v>
      </c>
      <c r="N8727" s="27">
        <v>4.4000000000000004</v>
      </c>
      <c r="O8727" s="27">
        <v>2013</v>
      </c>
      <c r="P8727" s="27">
        <v>7</v>
      </c>
      <c r="Q8727" s="27">
        <v>26</v>
      </c>
      <c r="R8727" s="28">
        <f>DATE('Raw Data'!$O8727,'Raw Data'!$P8727,'Raw Data'!$Q8727)</f>
        <v>41481</v>
      </c>
      <c r="S8727" s="27" t="str">
        <f>CONCATENATE(MID('Raw Data'!$H8727,FIND("(",'Raw Data'!$H8727)+1,FIND(")",'Raw Data'!$H8727)-FIND("(",'Raw Data'!$H8727)-1),"",'Raw Data'!$M8727)</f>
        <v>$40</v>
      </c>
      <c r="T8727" s="27">
        <f t="shared" si="136"/>
        <v>87.391999999999996</v>
      </c>
      <c r="U8727" s="29">
        <f>'Raw Data'!$M8727*'Raw Data'!$T8727</f>
        <v>3495.68</v>
      </c>
    </row>
    <row r="8728" spans="1:21" x14ac:dyDescent="0.3">
      <c r="A8728" s="20">
        <v>17615915</v>
      </c>
      <c r="B8728" s="27" t="s">
        <v>16461</v>
      </c>
      <c r="C8728" s="27">
        <v>216</v>
      </c>
      <c r="D8728" s="27" t="str">
        <f>VLOOKUP('Raw Data'!$C8728,'country description'!$A$2:$B$16,2,0)</f>
        <v>United States of America</v>
      </c>
      <c r="E8728" s="27" t="s">
        <v>1614</v>
      </c>
      <c r="F8728" s="27" t="s">
        <v>16462</v>
      </c>
      <c r="G8728" s="27" t="s">
        <v>16463</v>
      </c>
      <c r="H8728" s="27" t="s">
        <v>421</v>
      </c>
      <c r="I8728" s="27" t="s">
        <v>19</v>
      </c>
      <c r="J8728" s="27" t="s">
        <v>19</v>
      </c>
      <c r="K8728" s="27">
        <v>3</v>
      </c>
      <c r="L8728" s="27">
        <v>1201</v>
      </c>
      <c r="M8728" s="27">
        <v>40</v>
      </c>
      <c r="N8728" s="27">
        <v>3.3</v>
      </c>
      <c r="O8728" s="27">
        <v>2011</v>
      </c>
      <c r="P8728" s="27">
        <v>7</v>
      </c>
      <c r="Q8728" s="27">
        <v>16</v>
      </c>
      <c r="R8728" s="28">
        <f>DATE('Raw Data'!$O8728,'Raw Data'!$P8728,'Raw Data'!$Q8728)</f>
        <v>40740</v>
      </c>
      <c r="S8728" s="27" t="str">
        <f>CONCATENATE(MID('Raw Data'!$H8728,FIND("(",'Raw Data'!$H8728)+1,FIND(")",'Raw Data'!$H8728)-FIND("(",'Raw Data'!$H8728)-1),"",'Raw Data'!$M8728)</f>
        <v>$40</v>
      </c>
      <c r="T8728" s="27">
        <f t="shared" si="136"/>
        <v>87.391999999999996</v>
      </c>
      <c r="U8728" s="29">
        <f>'Raw Data'!$M8728*'Raw Data'!$T8728</f>
        <v>3495.68</v>
      </c>
    </row>
    <row r="8729" spans="1:21" x14ac:dyDescent="0.3">
      <c r="A8729" s="20">
        <v>17677978</v>
      </c>
      <c r="B8729" s="27" t="s">
        <v>16464</v>
      </c>
      <c r="C8729" s="27">
        <v>216</v>
      </c>
      <c r="D8729" s="27" t="str">
        <f>VLOOKUP('Raw Data'!$C8729,'country description'!$A$2:$B$16,2,0)</f>
        <v>United States of America</v>
      </c>
      <c r="E8729" s="27" t="s">
        <v>1635</v>
      </c>
      <c r="F8729" s="27" t="s">
        <v>16465</v>
      </c>
      <c r="G8729" s="27" t="s">
        <v>16466</v>
      </c>
      <c r="H8729" s="27" t="s">
        <v>421</v>
      </c>
      <c r="I8729" s="27" t="s">
        <v>19</v>
      </c>
      <c r="J8729" s="27" t="s">
        <v>19</v>
      </c>
      <c r="K8729" s="27">
        <v>3</v>
      </c>
      <c r="L8729" s="27">
        <v>231</v>
      </c>
      <c r="M8729" s="27">
        <v>40</v>
      </c>
      <c r="N8729" s="27">
        <v>3.9</v>
      </c>
      <c r="O8729" s="27">
        <v>2017</v>
      </c>
      <c r="P8729" s="27">
        <v>7</v>
      </c>
      <c r="Q8729" s="27">
        <v>2</v>
      </c>
      <c r="R8729" s="28">
        <f>DATE('Raw Data'!$O8729,'Raw Data'!$P8729,'Raw Data'!$Q8729)</f>
        <v>42918</v>
      </c>
      <c r="S8729" s="27" t="str">
        <f>CONCATENATE(MID('Raw Data'!$H8729,FIND("(",'Raw Data'!$H8729)+1,FIND(")",'Raw Data'!$H8729)-FIND("(",'Raw Data'!$H8729)-1),"",'Raw Data'!$M8729)</f>
        <v>$40</v>
      </c>
      <c r="T8729" s="27">
        <f t="shared" si="136"/>
        <v>87.391999999999996</v>
      </c>
      <c r="U8729" s="29">
        <f>'Raw Data'!$M8729*'Raw Data'!$T8729</f>
        <v>3495.68</v>
      </c>
    </row>
    <row r="8730" spans="1:21" x14ac:dyDescent="0.3">
      <c r="A8730" s="20">
        <v>17580020</v>
      </c>
      <c r="B8730" s="27" t="s">
        <v>16467</v>
      </c>
      <c r="C8730" s="27">
        <v>216</v>
      </c>
      <c r="D8730" s="27" t="str">
        <f>VLOOKUP('Raw Data'!$C8730,'country description'!$A$2:$B$16,2,0)</f>
        <v>United States of America</v>
      </c>
      <c r="E8730" s="27" t="s">
        <v>16407</v>
      </c>
      <c r="F8730" s="27" t="s">
        <v>16468</v>
      </c>
      <c r="G8730" s="27" t="s">
        <v>16469</v>
      </c>
      <c r="H8730" s="27" t="s">
        <v>421</v>
      </c>
      <c r="I8730" s="27" t="s">
        <v>19</v>
      </c>
      <c r="J8730" s="27" t="s">
        <v>19</v>
      </c>
      <c r="K8730" s="27">
        <v>3</v>
      </c>
      <c r="L8730" s="27">
        <v>1270</v>
      </c>
      <c r="M8730" s="27">
        <v>40</v>
      </c>
      <c r="N8730" s="27">
        <v>4</v>
      </c>
      <c r="O8730" s="27">
        <v>2017</v>
      </c>
      <c r="P8730" s="27">
        <v>6</v>
      </c>
      <c r="Q8730" s="27">
        <v>23</v>
      </c>
      <c r="R8730" s="28">
        <f>DATE('Raw Data'!$O8730,'Raw Data'!$P8730,'Raw Data'!$Q8730)</f>
        <v>42909</v>
      </c>
      <c r="S8730" s="27" t="str">
        <f>CONCATENATE(MID('Raw Data'!$H8730,FIND("(",'Raw Data'!$H8730)+1,FIND(")",'Raw Data'!$H8730)-FIND("(",'Raw Data'!$H8730)-1),"",'Raw Data'!$M8730)</f>
        <v>$40</v>
      </c>
      <c r="T8730" s="27">
        <f t="shared" si="136"/>
        <v>87.391999999999996</v>
      </c>
      <c r="U8730" s="29">
        <f>'Raw Data'!$M8730*'Raw Data'!$T8730</f>
        <v>3495.68</v>
      </c>
    </row>
    <row r="8731" spans="1:21" x14ac:dyDescent="0.3">
      <c r="A8731" s="20">
        <v>17615855</v>
      </c>
      <c r="B8731" s="27" t="s">
        <v>16470</v>
      </c>
      <c r="C8731" s="27">
        <v>216</v>
      </c>
      <c r="D8731" s="27" t="str">
        <f>VLOOKUP('Raw Data'!$C8731,'country description'!$A$2:$B$16,2,0)</f>
        <v>United States of America</v>
      </c>
      <c r="E8731" s="27" t="s">
        <v>1614</v>
      </c>
      <c r="F8731" s="27" t="s">
        <v>16471</v>
      </c>
      <c r="G8731" s="27" t="s">
        <v>16472</v>
      </c>
      <c r="H8731" s="27" t="s">
        <v>421</v>
      </c>
      <c r="I8731" s="27" t="s">
        <v>19</v>
      </c>
      <c r="J8731" s="27" t="s">
        <v>19</v>
      </c>
      <c r="K8731" s="27">
        <v>3</v>
      </c>
      <c r="L8731" s="27">
        <v>802</v>
      </c>
      <c r="M8731" s="27">
        <v>40</v>
      </c>
      <c r="N8731" s="27">
        <v>4.0999999999999996</v>
      </c>
      <c r="O8731" s="27">
        <v>2016</v>
      </c>
      <c r="P8731" s="27">
        <v>6</v>
      </c>
      <c r="Q8731" s="27">
        <v>12</v>
      </c>
      <c r="R8731" s="28">
        <f>DATE('Raw Data'!$O8731,'Raw Data'!$P8731,'Raw Data'!$Q8731)</f>
        <v>42533</v>
      </c>
      <c r="S8731" s="27" t="str">
        <f>CONCATENATE(MID('Raw Data'!$H8731,FIND("(",'Raw Data'!$H8731)+1,FIND(")",'Raw Data'!$H8731)-FIND("(",'Raw Data'!$H8731)-1),"",'Raw Data'!$M8731)</f>
        <v>$40</v>
      </c>
      <c r="T8731" s="27">
        <f t="shared" si="136"/>
        <v>87.391999999999996</v>
      </c>
      <c r="U8731" s="29">
        <f>'Raw Data'!$M8731*'Raw Data'!$T8731</f>
        <v>3495.68</v>
      </c>
    </row>
    <row r="8732" spans="1:21" x14ac:dyDescent="0.3">
      <c r="A8732" s="20">
        <v>17621616</v>
      </c>
      <c r="B8732" s="27" t="s">
        <v>16473</v>
      </c>
      <c r="C8732" s="27">
        <v>216</v>
      </c>
      <c r="D8732" s="27" t="str">
        <f>VLOOKUP('Raw Data'!$C8732,'country description'!$A$2:$B$16,2,0)</f>
        <v>United States of America</v>
      </c>
      <c r="E8732" s="27" t="s">
        <v>1621</v>
      </c>
      <c r="F8732" s="27" t="s">
        <v>16474</v>
      </c>
      <c r="G8732" s="27" t="s">
        <v>16475</v>
      </c>
      <c r="H8732" s="27" t="s">
        <v>421</v>
      </c>
      <c r="I8732" s="27" t="s">
        <v>19</v>
      </c>
      <c r="J8732" s="27" t="s">
        <v>19</v>
      </c>
      <c r="K8732" s="27">
        <v>3</v>
      </c>
      <c r="L8732" s="27">
        <v>100</v>
      </c>
      <c r="M8732" s="27">
        <v>40</v>
      </c>
      <c r="N8732" s="27">
        <v>3.7</v>
      </c>
      <c r="O8732" s="27">
        <v>2015</v>
      </c>
      <c r="P8732" s="27">
        <v>6</v>
      </c>
      <c r="Q8732" s="27">
        <v>18</v>
      </c>
      <c r="R8732" s="28">
        <f>DATE('Raw Data'!$O8732,'Raw Data'!$P8732,'Raw Data'!$Q8732)</f>
        <v>42173</v>
      </c>
      <c r="S8732" s="27" t="str">
        <f>CONCATENATE(MID('Raw Data'!$H8732,FIND("(",'Raw Data'!$H8732)+1,FIND(")",'Raw Data'!$H8732)-FIND("(",'Raw Data'!$H8732)-1),"",'Raw Data'!$M8732)</f>
        <v>$40</v>
      </c>
      <c r="T8732" s="27">
        <f t="shared" si="136"/>
        <v>87.391999999999996</v>
      </c>
      <c r="U8732" s="29">
        <f>'Raw Data'!$M8732*'Raw Data'!$T8732</f>
        <v>3495.68</v>
      </c>
    </row>
    <row r="8733" spans="1:21" x14ac:dyDescent="0.3">
      <c r="A8733" s="20">
        <v>17095236</v>
      </c>
      <c r="B8733" s="27" t="s">
        <v>16476</v>
      </c>
      <c r="C8733" s="27">
        <v>216</v>
      </c>
      <c r="D8733" s="27" t="str">
        <f>VLOOKUP('Raw Data'!$C8733,'country description'!$A$2:$B$16,2,0)</f>
        <v>United States of America</v>
      </c>
      <c r="E8733" s="27" t="s">
        <v>1628</v>
      </c>
      <c r="F8733" s="27" t="s">
        <v>16477</v>
      </c>
      <c r="G8733" s="27" t="s">
        <v>16478</v>
      </c>
      <c r="H8733" s="27" t="s">
        <v>421</v>
      </c>
      <c r="I8733" s="27" t="s">
        <v>19</v>
      </c>
      <c r="J8733" s="27" t="s">
        <v>19</v>
      </c>
      <c r="K8733" s="27">
        <v>3</v>
      </c>
      <c r="L8733" s="27">
        <v>1413</v>
      </c>
      <c r="M8733" s="27">
        <v>40</v>
      </c>
      <c r="N8733" s="27">
        <v>4.9000000000000004</v>
      </c>
      <c r="O8733" s="27">
        <v>2014</v>
      </c>
      <c r="P8733" s="27">
        <v>6</v>
      </c>
      <c r="Q8733" s="27">
        <v>18</v>
      </c>
      <c r="R8733" s="28">
        <f>DATE('Raw Data'!$O8733,'Raw Data'!$P8733,'Raw Data'!$Q8733)</f>
        <v>41808</v>
      </c>
      <c r="S8733" s="27" t="str">
        <f>CONCATENATE(MID('Raw Data'!$H8733,FIND("(",'Raw Data'!$H8733)+1,FIND(")",'Raw Data'!$H8733)-FIND("(",'Raw Data'!$H8733)-1),"",'Raw Data'!$M8733)</f>
        <v>$40</v>
      </c>
      <c r="T8733" s="27">
        <f t="shared" si="136"/>
        <v>87.391999999999996</v>
      </c>
      <c r="U8733" s="29">
        <f>'Raw Data'!$M8733*'Raw Data'!$T8733</f>
        <v>3495.68</v>
      </c>
    </row>
    <row r="8734" spans="1:21" x14ac:dyDescent="0.3">
      <c r="A8734" s="20">
        <v>17330048</v>
      </c>
      <c r="B8734" s="27" t="s">
        <v>16479</v>
      </c>
      <c r="C8734" s="27">
        <v>216</v>
      </c>
      <c r="D8734" s="27" t="str">
        <f>VLOOKUP('Raw Data'!$C8734,'country description'!$A$2:$B$16,2,0)</f>
        <v>United States of America</v>
      </c>
      <c r="E8734" s="27" t="s">
        <v>16327</v>
      </c>
      <c r="F8734" s="27" t="s">
        <v>16480</v>
      </c>
      <c r="G8734" s="27" t="s">
        <v>16481</v>
      </c>
      <c r="H8734" s="27" t="s">
        <v>421</v>
      </c>
      <c r="I8734" s="27" t="s">
        <v>19</v>
      </c>
      <c r="J8734" s="27" t="s">
        <v>19</v>
      </c>
      <c r="K8734" s="27">
        <v>3</v>
      </c>
      <c r="L8734" s="27">
        <v>722</v>
      </c>
      <c r="M8734" s="27">
        <v>40</v>
      </c>
      <c r="N8734" s="27">
        <v>4.2</v>
      </c>
      <c r="O8734" s="27">
        <v>2017</v>
      </c>
      <c r="P8734" s="27">
        <v>5</v>
      </c>
      <c r="Q8734" s="27">
        <v>12</v>
      </c>
      <c r="R8734" s="28">
        <f>DATE('Raw Data'!$O8734,'Raw Data'!$P8734,'Raw Data'!$Q8734)</f>
        <v>42867</v>
      </c>
      <c r="S8734" s="27" t="str">
        <f>CONCATENATE(MID('Raw Data'!$H8734,FIND("(",'Raw Data'!$H8734)+1,FIND(")",'Raw Data'!$H8734)-FIND("(",'Raw Data'!$H8734)-1),"",'Raw Data'!$M8734)</f>
        <v>$40</v>
      </c>
      <c r="T8734" s="27">
        <f t="shared" si="136"/>
        <v>87.391999999999996</v>
      </c>
      <c r="U8734" s="29">
        <f>'Raw Data'!$M8734*'Raw Data'!$T8734</f>
        <v>3495.68</v>
      </c>
    </row>
    <row r="8735" spans="1:21" x14ac:dyDescent="0.3">
      <c r="A8735" s="20">
        <v>17258036</v>
      </c>
      <c r="B8735" s="27" t="s">
        <v>1871</v>
      </c>
      <c r="C8735" s="27">
        <v>216</v>
      </c>
      <c r="D8735" s="27" t="str">
        <f>VLOOKUP('Raw Data'!$C8735,'country description'!$A$2:$B$16,2,0)</f>
        <v>United States of America</v>
      </c>
      <c r="E8735" s="27" t="s">
        <v>1711</v>
      </c>
      <c r="F8735" s="27" t="s">
        <v>16482</v>
      </c>
      <c r="G8735" s="27" t="s">
        <v>1909</v>
      </c>
      <c r="H8735" s="27" t="s">
        <v>421</v>
      </c>
      <c r="I8735" s="27" t="s">
        <v>19</v>
      </c>
      <c r="J8735" s="27" t="s">
        <v>19</v>
      </c>
      <c r="K8735" s="27">
        <v>3</v>
      </c>
      <c r="L8735" s="27">
        <v>1109</v>
      </c>
      <c r="M8735" s="27">
        <v>40</v>
      </c>
      <c r="N8735" s="27">
        <v>4.5</v>
      </c>
      <c r="O8735" s="27">
        <v>2014</v>
      </c>
      <c r="P8735" s="27">
        <v>5</v>
      </c>
      <c r="Q8735" s="27">
        <v>27</v>
      </c>
      <c r="R8735" s="28">
        <f>DATE('Raw Data'!$O8735,'Raw Data'!$P8735,'Raw Data'!$Q8735)</f>
        <v>41786</v>
      </c>
      <c r="S8735" s="27" t="str">
        <f>CONCATENATE(MID('Raw Data'!$H8735,FIND("(",'Raw Data'!$H8735)+1,FIND(")",'Raw Data'!$H8735)-FIND("(",'Raw Data'!$H8735)-1),"",'Raw Data'!$M8735)</f>
        <v>$40</v>
      </c>
      <c r="T8735" s="27">
        <f t="shared" si="136"/>
        <v>87.391999999999996</v>
      </c>
      <c r="U8735" s="29">
        <f>'Raw Data'!$M8735*'Raw Data'!$T8735</f>
        <v>3495.68</v>
      </c>
    </row>
    <row r="8736" spans="1:21" x14ac:dyDescent="0.3">
      <c r="A8736" s="20">
        <v>17342811</v>
      </c>
      <c r="B8736" s="27" t="s">
        <v>16483</v>
      </c>
      <c r="C8736" s="27">
        <v>216</v>
      </c>
      <c r="D8736" s="27" t="str">
        <f>VLOOKUP('Raw Data'!$C8736,'country description'!$A$2:$B$16,2,0)</f>
        <v>United States of America</v>
      </c>
      <c r="E8736" s="27" t="s">
        <v>1674</v>
      </c>
      <c r="F8736" s="27" t="s">
        <v>16484</v>
      </c>
      <c r="G8736" s="27" t="s">
        <v>1637</v>
      </c>
      <c r="H8736" s="27" t="s">
        <v>421</v>
      </c>
      <c r="I8736" s="27" t="s">
        <v>19</v>
      </c>
      <c r="J8736" s="27" t="s">
        <v>19</v>
      </c>
      <c r="K8736" s="27">
        <v>3</v>
      </c>
      <c r="L8736" s="27">
        <v>83</v>
      </c>
      <c r="M8736" s="27">
        <v>40</v>
      </c>
      <c r="N8736" s="27">
        <v>3.7</v>
      </c>
      <c r="O8736" s="27">
        <v>2013</v>
      </c>
      <c r="P8736" s="27">
        <v>5</v>
      </c>
      <c r="Q8736" s="27">
        <v>9</v>
      </c>
      <c r="R8736" s="28">
        <f>DATE('Raw Data'!$O8736,'Raw Data'!$P8736,'Raw Data'!$Q8736)</f>
        <v>41403</v>
      </c>
      <c r="S8736" s="27" t="str">
        <f>CONCATENATE(MID('Raw Data'!$H8736,FIND("(",'Raw Data'!$H8736)+1,FIND(")",'Raw Data'!$H8736)-FIND("(",'Raw Data'!$H8736)-1),"",'Raw Data'!$M8736)</f>
        <v>$40</v>
      </c>
      <c r="T8736" s="27">
        <f t="shared" si="136"/>
        <v>87.391999999999996</v>
      </c>
      <c r="U8736" s="29">
        <f>'Raw Data'!$M8736*'Raw Data'!$T8736</f>
        <v>3495.68</v>
      </c>
    </row>
    <row r="8737" spans="1:21" x14ac:dyDescent="0.3">
      <c r="A8737" s="20">
        <v>17375198</v>
      </c>
      <c r="B8737" s="27" t="s">
        <v>16485</v>
      </c>
      <c r="C8737" s="27">
        <v>216</v>
      </c>
      <c r="D8737" s="27" t="str">
        <f>VLOOKUP('Raw Data'!$C8737,'country description'!$A$2:$B$16,2,0)</f>
        <v>United States of America</v>
      </c>
      <c r="E8737" s="27" t="s">
        <v>16398</v>
      </c>
      <c r="F8737" s="27" t="s">
        <v>16486</v>
      </c>
      <c r="G8737" s="27" t="s">
        <v>16487</v>
      </c>
      <c r="H8737" s="27" t="s">
        <v>421</v>
      </c>
      <c r="I8737" s="27" t="s">
        <v>19</v>
      </c>
      <c r="J8737" s="27" t="s">
        <v>19</v>
      </c>
      <c r="K8737" s="27">
        <v>3</v>
      </c>
      <c r="L8737" s="27">
        <v>164</v>
      </c>
      <c r="M8737" s="27">
        <v>40</v>
      </c>
      <c r="N8737" s="27">
        <v>4.3</v>
      </c>
      <c r="O8737" s="27">
        <v>2013</v>
      </c>
      <c r="P8737" s="27">
        <v>5</v>
      </c>
      <c r="Q8737" s="27">
        <v>7</v>
      </c>
      <c r="R8737" s="28">
        <f>DATE('Raw Data'!$O8737,'Raw Data'!$P8737,'Raw Data'!$Q8737)</f>
        <v>41401</v>
      </c>
      <c r="S8737" s="27" t="str">
        <f>CONCATENATE(MID('Raw Data'!$H8737,FIND("(",'Raw Data'!$H8737)+1,FIND(")",'Raw Data'!$H8737)-FIND("(",'Raw Data'!$H8737)-1),"",'Raw Data'!$M8737)</f>
        <v>$40</v>
      </c>
      <c r="T8737" s="27">
        <f t="shared" si="136"/>
        <v>87.391999999999996</v>
      </c>
      <c r="U8737" s="29">
        <f>'Raw Data'!$M8737*'Raw Data'!$T8737</f>
        <v>3495.68</v>
      </c>
    </row>
    <row r="8738" spans="1:21" x14ac:dyDescent="0.3">
      <c r="A8738" s="20">
        <v>17534788</v>
      </c>
      <c r="B8738" s="27" t="s">
        <v>16488</v>
      </c>
      <c r="C8738" s="27">
        <v>216</v>
      </c>
      <c r="D8738" s="27" t="str">
        <f>VLOOKUP('Raw Data'!$C8738,'country description'!$A$2:$B$16,2,0)</f>
        <v>United States of America</v>
      </c>
      <c r="E8738" s="27" t="s">
        <v>16489</v>
      </c>
      <c r="F8738" s="27" t="s">
        <v>16490</v>
      </c>
      <c r="G8738" s="27" t="s">
        <v>16491</v>
      </c>
      <c r="H8738" s="27" t="s">
        <v>421</v>
      </c>
      <c r="I8738" s="27" t="s">
        <v>19</v>
      </c>
      <c r="J8738" s="27" t="s">
        <v>19</v>
      </c>
      <c r="K8738" s="27">
        <v>3</v>
      </c>
      <c r="L8738" s="27">
        <v>30</v>
      </c>
      <c r="M8738" s="27">
        <v>40</v>
      </c>
      <c r="N8738" s="27">
        <v>3.6</v>
      </c>
      <c r="O8738" s="27">
        <v>2010</v>
      </c>
      <c r="P8738" s="27">
        <v>5</v>
      </c>
      <c r="Q8738" s="27">
        <v>26</v>
      </c>
      <c r="R8738" s="28">
        <f>DATE('Raw Data'!$O8738,'Raw Data'!$P8738,'Raw Data'!$Q8738)</f>
        <v>40324</v>
      </c>
      <c r="S8738" s="27" t="str">
        <f>CONCATENATE(MID('Raw Data'!$H8738,FIND("(",'Raw Data'!$H8738)+1,FIND(")",'Raw Data'!$H8738)-FIND("(",'Raw Data'!$H8738)-1),"",'Raw Data'!$M8738)</f>
        <v>$40</v>
      </c>
      <c r="T8738" s="27">
        <f t="shared" si="136"/>
        <v>87.391999999999996</v>
      </c>
      <c r="U8738" s="29">
        <f>'Raw Data'!$M8738*'Raw Data'!$T8738</f>
        <v>3495.68</v>
      </c>
    </row>
    <row r="8739" spans="1:21" x14ac:dyDescent="0.3">
      <c r="A8739" s="20">
        <v>17059012</v>
      </c>
      <c r="B8739" s="27" t="s">
        <v>16492</v>
      </c>
      <c r="C8739" s="27">
        <v>216</v>
      </c>
      <c r="D8739" s="27" t="str">
        <f>VLOOKUP('Raw Data'!$C8739,'country description'!$A$2:$B$16,2,0)</f>
        <v>United States of America</v>
      </c>
      <c r="E8739" s="27" t="s">
        <v>418</v>
      </c>
      <c r="F8739" s="27" t="s">
        <v>16493</v>
      </c>
      <c r="G8739" s="27" t="s">
        <v>16433</v>
      </c>
      <c r="H8739" s="27" t="s">
        <v>421</v>
      </c>
      <c r="I8739" s="27" t="s">
        <v>19</v>
      </c>
      <c r="J8739" s="27" t="s">
        <v>19</v>
      </c>
      <c r="K8739" s="27">
        <v>3</v>
      </c>
      <c r="L8739" s="27">
        <v>1699</v>
      </c>
      <c r="M8739" s="27">
        <v>40</v>
      </c>
      <c r="N8739" s="27">
        <v>4.8</v>
      </c>
      <c r="O8739" s="27">
        <v>2018</v>
      </c>
      <c r="P8739" s="27">
        <v>5</v>
      </c>
      <c r="Q8739" s="27">
        <v>18</v>
      </c>
      <c r="R8739" s="28">
        <f>DATE('Raw Data'!$O8739,'Raw Data'!$P8739,'Raw Data'!$Q8739)</f>
        <v>43238</v>
      </c>
      <c r="S8739" s="27" t="str">
        <f>CONCATENATE(MID('Raw Data'!$H8739,FIND("(",'Raw Data'!$H8739)+1,FIND(")",'Raw Data'!$H8739)-FIND("(",'Raw Data'!$H8739)-1),"",'Raw Data'!$M8739)</f>
        <v>$40</v>
      </c>
      <c r="T8739" s="27">
        <f t="shared" si="136"/>
        <v>87.391999999999996</v>
      </c>
      <c r="U8739" s="29">
        <f>'Raw Data'!$M8739*'Raw Data'!$T8739</f>
        <v>3495.68</v>
      </c>
    </row>
    <row r="8740" spans="1:21" x14ac:dyDescent="0.3">
      <c r="A8740" s="20">
        <v>17580539</v>
      </c>
      <c r="B8740" s="27" t="s">
        <v>16494</v>
      </c>
      <c r="C8740" s="27">
        <v>216</v>
      </c>
      <c r="D8740" s="27" t="str">
        <f>VLOOKUP('Raw Data'!$C8740,'country description'!$A$2:$B$16,2,0)</f>
        <v>United States of America</v>
      </c>
      <c r="E8740" s="27" t="s">
        <v>16407</v>
      </c>
      <c r="F8740" s="27" t="s">
        <v>16495</v>
      </c>
      <c r="G8740" s="27" t="s">
        <v>16496</v>
      </c>
      <c r="H8740" s="27" t="s">
        <v>421</v>
      </c>
      <c r="I8740" s="27" t="s">
        <v>19</v>
      </c>
      <c r="J8740" s="27" t="s">
        <v>19</v>
      </c>
      <c r="K8740" s="27">
        <v>3</v>
      </c>
      <c r="L8740" s="27">
        <v>905</v>
      </c>
      <c r="M8740" s="27">
        <v>40</v>
      </c>
      <c r="N8740" s="27">
        <v>4.3</v>
      </c>
      <c r="O8740" s="27">
        <v>2015</v>
      </c>
      <c r="P8740" s="27">
        <v>5</v>
      </c>
      <c r="Q8740" s="27">
        <v>27</v>
      </c>
      <c r="R8740" s="28">
        <f>DATE('Raw Data'!$O8740,'Raw Data'!$P8740,'Raw Data'!$Q8740)</f>
        <v>42151</v>
      </c>
      <c r="S8740" s="27" t="str">
        <f>CONCATENATE(MID('Raw Data'!$H8740,FIND("(",'Raw Data'!$H8740)+1,FIND(")",'Raw Data'!$H8740)-FIND("(",'Raw Data'!$H8740)-1),"",'Raw Data'!$M8740)</f>
        <v>$40</v>
      </c>
      <c r="T8740" s="27">
        <f t="shared" si="136"/>
        <v>87.391999999999996</v>
      </c>
      <c r="U8740" s="29">
        <f>'Raw Data'!$M8740*'Raw Data'!$T8740</f>
        <v>3495.68</v>
      </c>
    </row>
    <row r="8741" spans="1:21" x14ac:dyDescent="0.3">
      <c r="A8741" s="20">
        <v>17582625</v>
      </c>
      <c r="B8741" s="27" t="s">
        <v>16497</v>
      </c>
      <c r="C8741" s="27">
        <v>216</v>
      </c>
      <c r="D8741" s="27" t="str">
        <f>VLOOKUP('Raw Data'!$C8741,'country description'!$A$2:$B$16,2,0)</f>
        <v>United States of America</v>
      </c>
      <c r="E8741" s="27" t="s">
        <v>16292</v>
      </c>
      <c r="F8741" s="27" t="s">
        <v>16498</v>
      </c>
      <c r="G8741" s="27" t="s">
        <v>1623</v>
      </c>
      <c r="H8741" s="27" t="s">
        <v>421</v>
      </c>
      <c r="I8741" s="27" t="s">
        <v>19</v>
      </c>
      <c r="J8741" s="27" t="s">
        <v>19</v>
      </c>
      <c r="K8741" s="27">
        <v>3</v>
      </c>
      <c r="L8741" s="27">
        <v>85</v>
      </c>
      <c r="M8741" s="27">
        <v>40</v>
      </c>
      <c r="N8741" s="27">
        <v>3.6</v>
      </c>
      <c r="O8741" s="27">
        <v>2016</v>
      </c>
      <c r="P8741" s="27">
        <v>5</v>
      </c>
      <c r="Q8741" s="27">
        <v>14</v>
      </c>
      <c r="R8741" s="28">
        <f>DATE('Raw Data'!$O8741,'Raw Data'!$P8741,'Raw Data'!$Q8741)</f>
        <v>42504</v>
      </c>
      <c r="S8741" s="27" t="str">
        <f>CONCATENATE(MID('Raw Data'!$H8741,FIND("(",'Raw Data'!$H8741)+1,FIND(")",'Raw Data'!$H8741)-FIND("(",'Raw Data'!$H8741)-1),"",'Raw Data'!$M8741)</f>
        <v>$40</v>
      </c>
      <c r="T8741" s="27">
        <f t="shared" si="136"/>
        <v>87.391999999999996</v>
      </c>
      <c r="U8741" s="29">
        <f>'Raw Data'!$M8741*'Raw Data'!$T8741</f>
        <v>3495.68</v>
      </c>
    </row>
    <row r="8742" spans="1:21" x14ac:dyDescent="0.3">
      <c r="A8742" s="20">
        <v>17677988</v>
      </c>
      <c r="B8742" s="27" t="s">
        <v>16499</v>
      </c>
      <c r="C8742" s="27">
        <v>216</v>
      </c>
      <c r="D8742" s="27" t="str">
        <f>VLOOKUP('Raw Data'!$C8742,'country description'!$A$2:$B$16,2,0)</f>
        <v>United States of America</v>
      </c>
      <c r="E8742" s="27" t="s">
        <v>1635</v>
      </c>
      <c r="F8742" s="27" t="s">
        <v>16500</v>
      </c>
      <c r="G8742" s="27" t="s">
        <v>16475</v>
      </c>
      <c r="H8742" s="27" t="s">
        <v>421</v>
      </c>
      <c r="I8742" s="27" t="s">
        <v>19</v>
      </c>
      <c r="J8742" s="27" t="s">
        <v>19</v>
      </c>
      <c r="K8742" s="27">
        <v>3</v>
      </c>
      <c r="L8742" s="27">
        <v>216</v>
      </c>
      <c r="M8742" s="27">
        <v>40</v>
      </c>
      <c r="N8742" s="27">
        <v>3.7</v>
      </c>
      <c r="O8742" s="27">
        <v>2016</v>
      </c>
      <c r="P8742" s="27">
        <v>5</v>
      </c>
      <c r="Q8742" s="27">
        <v>17</v>
      </c>
      <c r="R8742" s="28">
        <f>DATE('Raw Data'!$O8742,'Raw Data'!$P8742,'Raw Data'!$Q8742)</f>
        <v>42507</v>
      </c>
      <c r="S8742" s="27" t="str">
        <f>CONCATENATE(MID('Raw Data'!$H8742,FIND("(",'Raw Data'!$H8742)+1,FIND(")",'Raw Data'!$H8742)-FIND("(",'Raw Data'!$H8742)-1),"",'Raw Data'!$M8742)</f>
        <v>$40</v>
      </c>
      <c r="T8742" s="27">
        <f t="shared" si="136"/>
        <v>87.391999999999996</v>
      </c>
      <c r="U8742" s="29">
        <f>'Raw Data'!$M8742*'Raw Data'!$T8742</f>
        <v>3495.68</v>
      </c>
    </row>
    <row r="8743" spans="1:21" x14ac:dyDescent="0.3">
      <c r="A8743" s="20">
        <v>17294712</v>
      </c>
      <c r="B8743" s="27" t="s">
        <v>16501</v>
      </c>
      <c r="C8743" s="27">
        <v>216</v>
      </c>
      <c r="D8743" s="27" t="str">
        <f>VLOOKUP('Raw Data'!$C8743,'country description'!$A$2:$B$16,2,0)</f>
        <v>United States of America</v>
      </c>
      <c r="E8743" s="27" t="s">
        <v>16284</v>
      </c>
      <c r="F8743" s="27" t="s">
        <v>16502</v>
      </c>
      <c r="G8743" s="27" t="s">
        <v>16503</v>
      </c>
      <c r="H8743" s="27" t="s">
        <v>421</v>
      </c>
      <c r="I8743" s="27" t="s">
        <v>19</v>
      </c>
      <c r="J8743" s="27" t="s">
        <v>19</v>
      </c>
      <c r="K8743" s="27">
        <v>3</v>
      </c>
      <c r="L8743" s="27">
        <v>647</v>
      </c>
      <c r="M8743" s="27">
        <v>40</v>
      </c>
      <c r="N8743" s="27">
        <v>4.2</v>
      </c>
      <c r="O8743" s="27">
        <v>2015</v>
      </c>
      <c r="P8743" s="27">
        <v>4</v>
      </c>
      <c r="Q8743" s="27">
        <v>18</v>
      </c>
      <c r="R8743" s="28">
        <f>DATE('Raw Data'!$O8743,'Raw Data'!$P8743,'Raw Data'!$Q8743)</f>
        <v>42112</v>
      </c>
      <c r="S8743" s="27" t="str">
        <f>CONCATENATE(MID('Raw Data'!$H8743,FIND("(",'Raw Data'!$H8743)+1,FIND(")",'Raw Data'!$H8743)-FIND("(",'Raw Data'!$H8743)-1),"",'Raw Data'!$M8743)</f>
        <v>$40</v>
      </c>
      <c r="T8743" s="27">
        <f t="shared" si="136"/>
        <v>87.391999999999996</v>
      </c>
      <c r="U8743" s="29">
        <f>'Raw Data'!$M8743*'Raw Data'!$T8743</f>
        <v>3495.68</v>
      </c>
    </row>
    <row r="8744" spans="1:21" x14ac:dyDescent="0.3">
      <c r="A8744" s="20">
        <v>17304726</v>
      </c>
      <c r="B8744" s="27" t="s">
        <v>16504</v>
      </c>
      <c r="C8744" s="27">
        <v>216</v>
      </c>
      <c r="D8744" s="27" t="str">
        <f>VLOOKUP('Raw Data'!$C8744,'country description'!$A$2:$B$16,2,0)</f>
        <v>United States of America</v>
      </c>
      <c r="E8744" s="27" t="s">
        <v>1644</v>
      </c>
      <c r="F8744" s="27" t="s">
        <v>16505</v>
      </c>
      <c r="G8744" s="27" t="s">
        <v>1853</v>
      </c>
      <c r="H8744" s="27" t="s">
        <v>421</v>
      </c>
      <c r="I8744" s="27" t="s">
        <v>19</v>
      </c>
      <c r="J8744" s="27" t="s">
        <v>19</v>
      </c>
      <c r="K8744" s="27">
        <v>3</v>
      </c>
      <c r="L8744" s="27">
        <v>435</v>
      </c>
      <c r="M8744" s="27">
        <v>40</v>
      </c>
      <c r="N8744" s="27">
        <v>4</v>
      </c>
      <c r="O8744" s="27">
        <v>2015</v>
      </c>
      <c r="P8744" s="27">
        <v>4</v>
      </c>
      <c r="Q8744" s="27">
        <v>4</v>
      </c>
      <c r="R8744" s="28">
        <f>DATE('Raw Data'!$O8744,'Raw Data'!$P8744,'Raw Data'!$Q8744)</f>
        <v>42098</v>
      </c>
      <c r="S8744" s="27" t="str">
        <f>CONCATENATE(MID('Raw Data'!$H8744,FIND("(",'Raw Data'!$H8744)+1,FIND(")",'Raw Data'!$H8744)-FIND("(",'Raw Data'!$H8744)-1),"",'Raw Data'!$M8744)</f>
        <v>$40</v>
      </c>
      <c r="T8744" s="27">
        <f t="shared" si="136"/>
        <v>87.391999999999996</v>
      </c>
      <c r="U8744" s="29">
        <f>'Raw Data'!$M8744*'Raw Data'!$T8744</f>
        <v>3495.68</v>
      </c>
    </row>
    <row r="8745" spans="1:21" x14ac:dyDescent="0.3">
      <c r="A8745" s="20">
        <v>17330546</v>
      </c>
      <c r="B8745" s="27" t="s">
        <v>16506</v>
      </c>
      <c r="C8745" s="27">
        <v>216</v>
      </c>
      <c r="D8745" s="27" t="str">
        <f>VLOOKUP('Raw Data'!$C8745,'country description'!$A$2:$B$16,2,0)</f>
        <v>United States of America</v>
      </c>
      <c r="E8745" s="27" t="s">
        <v>16327</v>
      </c>
      <c r="F8745" s="27" t="s">
        <v>16507</v>
      </c>
      <c r="G8745" s="27" t="s">
        <v>1623</v>
      </c>
      <c r="H8745" s="27" t="s">
        <v>421</v>
      </c>
      <c r="I8745" s="27" t="s">
        <v>19</v>
      </c>
      <c r="J8745" s="27" t="s">
        <v>19</v>
      </c>
      <c r="K8745" s="27">
        <v>3</v>
      </c>
      <c r="L8745" s="27">
        <v>235</v>
      </c>
      <c r="M8745" s="27">
        <v>40</v>
      </c>
      <c r="N8745" s="27">
        <v>4.4000000000000004</v>
      </c>
      <c r="O8745" s="27">
        <v>2015</v>
      </c>
      <c r="P8745" s="27">
        <v>4</v>
      </c>
      <c r="Q8745" s="27">
        <v>9</v>
      </c>
      <c r="R8745" s="28">
        <f>DATE('Raw Data'!$O8745,'Raw Data'!$P8745,'Raw Data'!$Q8745)</f>
        <v>42103</v>
      </c>
      <c r="S8745" s="27" t="str">
        <f>CONCATENATE(MID('Raw Data'!$H8745,FIND("(",'Raw Data'!$H8745)+1,FIND(")",'Raw Data'!$H8745)-FIND("(",'Raw Data'!$H8745)-1),"",'Raw Data'!$M8745)</f>
        <v>$40</v>
      </c>
      <c r="T8745" s="27">
        <f t="shared" si="136"/>
        <v>87.391999999999996</v>
      </c>
      <c r="U8745" s="29">
        <f>'Raw Data'!$M8745*'Raw Data'!$T8745</f>
        <v>3495.68</v>
      </c>
    </row>
    <row r="8746" spans="1:21" x14ac:dyDescent="0.3">
      <c r="A8746" s="20">
        <v>17258154</v>
      </c>
      <c r="B8746" s="27" t="s">
        <v>16508</v>
      </c>
      <c r="C8746" s="27">
        <v>216</v>
      </c>
      <c r="D8746" s="27" t="str">
        <f>VLOOKUP('Raw Data'!$C8746,'country description'!$A$2:$B$16,2,0)</f>
        <v>United States of America</v>
      </c>
      <c r="E8746" s="27" t="s">
        <v>1711</v>
      </c>
      <c r="F8746" s="27" t="s">
        <v>16509</v>
      </c>
      <c r="G8746" s="27" t="s">
        <v>16364</v>
      </c>
      <c r="H8746" s="27" t="s">
        <v>421</v>
      </c>
      <c r="I8746" s="27" t="s">
        <v>19</v>
      </c>
      <c r="J8746" s="27" t="s">
        <v>19</v>
      </c>
      <c r="K8746" s="27">
        <v>3</v>
      </c>
      <c r="L8746" s="27">
        <v>370</v>
      </c>
      <c r="M8746" s="27">
        <v>40</v>
      </c>
      <c r="N8746" s="27">
        <v>4.2</v>
      </c>
      <c r="O8746" s="27">
        <v>2012</v>
      </c>
      <c r="P8746" s="27">
        <v>4</v>
      </c>
      <c r="Q8746" s="27">
        <v>5</v>
      </c>
      <c r="R8746" s="28">
        <f>DATE('Raw Data'!$O8746,'Raw Data'!$P8746,'Raw Data'!$Q8746)</f>
        <v>41004</v>
      </c>
      <c r="S8746" s="27" t="str">
        <f>CONCATENATE(MID('Raw Data'!$H8746,FIND("(",'Raw Data'!$H8746)+1,FIND(")",'Raw Data'!$H8746)-FIND("(",'Raw Data'!$H8746)-1),"",'Raw Data'!$M8746)</f>
        <v>$40</v>
      </c>
      <c r="T8746" s="27">
        <f t="shared" si="136"/>
        <v>87.391999999999996</v>
      </c>
      <c r="U8746" s="29">
        <f>'Raw Data'!$M8746*'Raw Data'!$T8746</f>
        <v>3495.68</v>
      </c>
    </row>
    <row r="8747" spans="1:21" x14ac:dyDescent="0.3">
      <c r="A8747" s="20">
        <v>17580422</v>
      </c>
      <c r="B8747" s="27" t="s">
        <v>16510</v>
      </c>
      <c r="C8747" s="27">
        <v>216</v>
      </c>
      <c r="D8747" s="27" t="str">
        <f>VLOOKUP('Raw Data'!$C8747,'country description'!$A$2:$B$16,2,0)</f>
        <v>United States of America</v>
      </c>
      <c r="E8747" s="27" t="s">
        <v>16407</v>
      </c>
      <c r="F8747" s="27" t="s">
        <v>16511</v>
      </c>
      <c r="G8747" s="27" t="s">
        <v>16512</v>
      </c>
      <c r="H8747" s="27" t="s">
        <v>421</v>
      </c>
      <c r="I8747" s="27" t="s">
        <v>19</v>
      </c>
      <c r="J8747" s="27" t="s">
        <v>19</v>
      </c>
      <c r="K8747" s="27">
        <v>3</v>
      </c>
      <c r="L8747" s="27">
        <v>1408</v>
      </c>
      <c r="M8747" s="27">
        <v>40</v>
      </c>
      <c r="N8747" s="27">
        <v>4.4000000000000004</v>
      </c>
      <c r="O8747" s="27">
        <v>2010</v>
      </c>
      <c r="P8747" s="27">
        <v>4</v>
      </c>
      <c r="Q8747" s="27">
        <v>8</v>
      </c>
      <c r="R8747" s="28">
        <f>DATE('Raw Data'!$O8747,'Raw Data'!$P8747,'Raw Data'!$Q8747)</f>
        <v>40276</v>
      </c>
      <c r="S8747" s="27" t="str">
        <f>CONCATENATE(MID('Raw Data'!$H8747,FIND("(",'Raw Data'!$H8747)+1,FIND(")",'Raw Data'!$H8747)-FIND("(",'Raw Data'!$H8747)-1),"",'Raw Data'!$M8747)</f>
        <v>$40</v>
      </c>
      <c r="T8747" s="27">
        <f t="shared" si="136"/>
        <v>87.391999999999996</v>
      </c>
      <c r="U8747" s="29">
        <f>'Raw Data'!$M8747*'Raw Data'!$T8747</f>
        <v>3495.68</v>
      </c>
    </row>
    <row r="8748" spans="1:21" x14ac:dyDescent="0.3">
      <c r="A8748" s="20">
        <v>17621833</v>
      </c>
      <c r="B8748" s="27" t="s">
        <v>16513</v>
      </c>
      <c r="C8748" s="27">
        <v>216</v>
      </c>
      <c r="D8748" s="27" t="str">
        <f>VLOOKUP('Raw Data'!$C8748,'country description'!$A$2:$B$16,2,0)</f>
        <v>United States of America</v>
      </c>
      <c r="E8748" s="27" t="s">
        <v>1621</v>
      </c>
      <c r="F8748" s="27" t="s">
        <v>16514</v>
      </c>
      <c r="G8748" s="27" t="s">
        <v>1623</v>
      </c>
      <c r="H8748" s="27" t="s">
        <v>421</v>
      </c>
      <c r="I8748" s="27" t="s">
        <v>19</v>
      </c>
      <c r="J8748" s="27" t="s">
        <v>19</v>
      </c>
      <c r="K8748" s="27">
        <v>3</v>
      </c>
      <c r="L8748" s="27">
        <v>146</v>
      </c>
      <c r="M8748" s="27">
        <v>40</v>
      </c>
      <c r="N8748" s="27">
        <v>3.7</v>
      </c>
      <c r="O8748" s="27">
        <v>2017</v>
      </c>
      <c r="P8748" s="27">
        <v>4</v>
      </c>
      <c r="Q8748" s="27">
        <v>3</v>
      </c>
      <c r="R8748" s="28">
        <f>DATE('Raw Data'!$O8748,'Raw Data'!$P8748,'Raw Data'!$Q8748)</f>
        <v>42828</v>
      </c>
      <c r="S8748" s="27" t="str">
        <f>CONCATENATE(MID('Raw Data'!$H8748,FIND("(",'Raw Data'!$H8748)+1,FIND(")",'Raw Data'!$H8748)-FIND("(",'Raw Data'!$H8748)-1),"",'Raw Data'!$M8748)</f>
        <v>$40</v>
      </c>
      <c r="T8748" s="27">
        <f t="shared" si="136"/>
        <v>87.391999999999996</v>
      </c>
      <c r="U8748" s="29">
        <f>'Raw Data'!$M8748*'Raw Data'!$T8748</f>
        <v>3495.68</v>
      </c>
    </row>
    <row r="8749" spans="1:21" x14ac:dyDescent="0.3">
      <c r="A8749" s="20">
        <v>17093135</v>
      </c>
      <c r="B8749" s="27" t="s">
        <v>16515</v>
      </c>
      <c r="C8749" s="27">
        <v>216</v>
      </c>
      <c r="D8749" s="27" t="str">
        <f>VLOOKUP('Raw Data'!$C8749,'country description'!$A$2:$B$16,2,0)</f>
        <v>United States of America</v>
      </c>
      <c r="E8749" s="27" t="s">
        <v>1628</v>
      </c>
      <c r="F8749" s="27" t="s">
        <v>16516</v>
      </c>
      <c r="G8749" s="27" t="s">
        <v>16517</v>
      </c>
      <c r="H8749" s="27" t="s">
        <v>421</v>
      </c>
      <c r="I8749" s="27" t="s">
        <v>19</v>
      </c>
      <c r="J8749" s="27" t="s">
        <v>19</v>
      </c>
      <c r="K8749" s="27">
        <v>3</v>
      </c>
      <c r="L8749" s="27">
        <v>844</v>
      </c>
      <c r="M8749" s="27">
        <v>40</v>
      </c>
      <c r="N8749" s="27">
        <v>4.5</v>
      </c>
      <c r="O8749" s="27">
        <v>2014</v>
      </c>
      <c r="P8749" s="27">
        <v>4</v>
      </c>
      <c r="Q8749" s="27">
        <v>25</v>
      </c>
      <c r="R8749" s="28">
        <f>DATE('Raw Data'!$O8749,'Raw Data'!$P8749,'Raw Data'!$Q8749)</f>
        <v>41754</v>
      </c>
      <c r="S8749" s="27" t="str">
        <f>CONCATENATE(MID('Raw Data'!$H8749,FIND("(",'Raw Data'!$H8749)+1,FIND(")",'Raw Data'!$H8749)-FIND("(",'Raw Data'!$H8749)-1),"",'Raw Data'!$M8749)</f>
        <v>$40</v>
      </c>
      <c r="T8749" s="27">
        <f t="shared" si="136"/>
        <v>87.391999999999996</v>
      </c>
      <c r="U8749" s="29">
        <f>'Raw Data'!$M8749*'Raw Data'!$T8749</f>
        <v>3495.68</v>
      </c>
    </row>
    <row r="8750" spans="1:21" x14ac:dyDescent="0.3">
      <c r="A8750" s="20">
        <v>17095979</v>
      </c>
      <c r="B8750" s="27" t="s">
        <v>16518</v>
      </c>
      <c r="C8750" s="27">
        <v>216</v>
      </c>
      <c r="D8750" s="27" t="str">
        <f>VLOOKUP('Raw Data'!$C8750,'country description'!$A$2:$B$16,2,0)</f>
        <v>United States of America</v>
      </c>
      <c r="E8750" s="27" t="s">
        <v>1628</v>
      </c>
      <c r="F8750" s="27" t="s">
        <v>16519</v>
      </c>
      <c r="G8750" s="27" t="s">
        <v>16520</v>
      </c>
      <c r="H8750" s="27" t="s">
        <v>421</v>
      </c>
      <c r="I8750" s="27" t="s">
        <v>19</v>
      </c>
      <c r="J8750" s="27" t="s">
        <v>19</v>
      </c>
      <c r="K8750" s="27">
        <v>3</v>
      </c>
      <c r="L8750" s="27">
        <v>1203</v>
      </c>
      <c r="M8750" s="27">
        <v>40</v>
      </c>
      <c r="N8750" s="27">
        <v>4.5</v>
      </c>
      <c r="O8750" s="27">
        <v>2017</v>
      </c>
      <c r="P8750" s="27">
        <v>4</v>
      </c>
      <c r="Q8750" s="27">
        <v>15</v>
      </c>
      <c r="R8750" s="28">
        <f>DATE('Raw Data'!$O8750,'Raw Data'!$P8750,'Raw Data'!$Q8750)</f>
        <v>42840</v>
      </c>
      <c r="S8750" s="27" t="str">
        <f>CONCATENATE(MID('Raw Data'!$H8750,FIND("(",'Raw Data'!$H8750)+1,FIND(")",'Raw Data'!$H8750)-FIND("(",'Raw Data'!$H8750)-1),"",'Raw Data'!$M8750)</f>
        <v>$40</v>
      </c>
      <c r="T8750" s="27">
        <f t="shared" si="136"/>
        <v>87.391999999999996</v>
      </c>
      <c r="U8750" s="29">
        <f>'Raw Data'!$M8750*'Raw Data'!$T8750</f>
        <v>3495.68</v>
      </c>
    </row>
    <row r="8751" spans="1:21" x14ac:dyDescent="0.3">
      <c r="A8751" s="20">
        <v>17093124</v>
      </c>
      <c r="B8751" s="27" t="s">
        <v>16521</v>
      </c>
      <c r="C8751" s="27">
        <v>216</v>
      </c>
      <c r="D8751" s="27" t="str">
        <f>VLOOKUP('Raw Data'!$C8751,'country description'!$A$2:$B$16,2,0)</f>
        <v>United States of America</v>
      </c>
      <c r="E8751" s="27" t="s">
        <v>1628</v>
      </c>
      <c r="F8751" s="27" t="s">
        <v>16522</v>
      </c>
      <c r="G8751" s="27" t="s">
        <v>16523</v>
      </c>
      <c r="H8751" s="27" t="s">
        <v>421</v>
      </c>
      <c r="I8751" s="27" t="s">
        <v>19</v>
      </c>
      <c r="J8751" s="27" t="s">
        <v>19</v>
      </c>
      <c r="K8751" s="27">
        <v>3</v>
      </c>
      <c r="L8751" s="27">
        <v>1746</v>
      </c>
      <c r="M8751" s="27">
        <v>40</v>
      </c>
      <c r="N8751" s="27">
        <v>4.4000000000000004</v>
      </c>
      <c r="O8751" s="27">
        <v>2012</v>
      </c>
      <c r="P8751" s="27">
        <v>4</v>
      </c>
      <c r="Q8751" s="27">
        <v>6</v>
      </c>
      <c r="R8751" s="28">
        <f>DATE('Raw Data'!$O8751,'Raw Data'!$P8751,'Raw Data'!$Q8751)</f>
        <v>41005</v>
      </c>
      <c r="S8751" s="27" t="str">
        <f>CONCATENATE(MID('Raw Data'!$H8751,FIND("(",'Raw Data'!$H8751)+1,FIND(")",'Raw Data'!$H8751)-FIND("(",'Raw Data'!$H8751)-1),"",'Raw Data'!$M8751)</f>
        <v>$40</v>
      </c>
      <c r="T8751" s="27">
        <f t="shared" si="136"/>
        <v>87.391999999999996</v>
      </c>
      <c r="U8751" s="29">
        <f>'Raw Data'!$M8751*'Raw Data'!$T8751</f>
        <v>3495.68</v>
      </c>
    </row>
    <row r="8752" spans="1:21" x14ac:dyDescent="0.3">
      <c r="A8752" s="20">
        <v>17678055</v>
      </c>
      <c r="B8752" s="27" t="s">
        <v>16524</v>
      </c>
      <c r="C8752" s="27">
        <v>216</v>
      </c>
      <c r="D8752" s="27" t="str">
        <f>VLOOKUP('Raw Data'!$C8752,'country description'!$A$2:$B$16,2,0)</f>
        <v>United States of America</v>
      </c>
      <c r="E8752" s="27" t="s">
        <v>1635</v>
      </c>
      <c r="F8752" s="27" t="s">
        <v>16525</v>
      </c>
      <c r="G8752" s="27" t="s">
        <v>16526</v>
      </c>
      <c r="H8752" s="27" t="s">
        <v>421</v>
      </c>
      <c r="I8752" s="27" t="s">
        <v>19</v>
      </c>
      <c r="J8752" s="27" t="s">
        <v>19</v>
      </c>
      <c r="K8752" s="27">
        <v>3</v>
      </c>
      <c r="L8752" s="27">
        <v>221</v>
      </c>
      <c r="M8752" s="27">
        <v>40</v>
      </c>
      <c r="N8752" s="27">
        <v>3.8</v>
      </c>
      <c r="O8752" s="27">
        <v>2014</v>
      </c>
      <c r="P8752" s="27">
        <v>4</v>
      </c>
      <c r="Q8752" s="27">
        <v>10</v>
      </c>
      <c r="R8752" s="28">
        <f>DATE('Raw Data'!$O8752,'Raw Data'!$P8752,'Raw Data'!$Q8752)</f>
        <v>41739</v>
      </c>
      <c r="S8752" s="27" t="str">
        <f>CONCATENATE(MID('Raw Data'!$H8752,FIND("(",'Raw Data'!$H8752)+1,FIND(")",'Raw Data'!$H8752)-FIND("(",'Raw Data'!$H8752)-1),"",'Raw Data'!$M8752)</f>
        <v>$40</v>
      </c>
      <c r="T8752" s="27">
        <f t="shared" si="136"/>
        <v>87.391999999999996</v>
      </c>
      <c r="U8752" s="29">
        <f>'Raw Data'!$M8752*'Raw Data'!$T8752</f>
        <v>3495.68</v>
      </c>
    </row>
    <row r="8753" spans="1:21" x14ac:dyDescent="0.3">
      <c r="A8753" s="20">
        <v>17295109</v>
      </c>
      <c r="B8753" s="27" t="s">
        <v>16527</v>
      </c>
      <c r="C8753" s="27">
        <v>216</v>
      </c>
      <c r="D8753" s="27" t="str">
        <f>VLOOKUP('Raw Data'!$C8753,'country description'!$A$2:$B$16,2,0)</f>
        <v>United States of America</v>
      </c>
      <c r="E8753" s="27" t="s">
        <v>16284</v>
      </c>
      <c r="F8753" s="27" t="s">
        <v>16528</v>
      </c>
      <c r="G8753" s="27" t="s">
        <v>969</v>
      </c>
      <c r="H8753" s="27" t="s">
        <v>421</v>
      </c>
      <c r="I8753" s="27" t="s">
        <v>19</v>
      </c>
      <c r="J8753" s="27" t="s">
        <v>19</v>
      </c>
      <c r="K8753" s="27">
        <v>3</v>
      </c>
      <c r="L8753" s="27">
        <v>368</v>
      </c>
      <c r="M8753" s="27">
        <v>40</v>
      </c>
      <c r="N8753" s="27">
        <v>4.3</v>
      </c>
      <c r="O8753" s="27">
        <v>2012</v>
      </c>
      <c r="P8753" s="27">
        <v>3</v>
      </c>
      <c r="Q8753" s="27">
        <v>1</v>
      </c>
      <c r="R8753" s="28">
        <f>DATE('Raw Data'!$O8753,'Raw Data'!$P8753,'Raw Data'!$Q8753)</f>
        <v>40969</v>
      </c>
      <c r="S8753" s="27" t="str">
        <f>CONCATENATE(MID('Raw Data'!$H8753,FIND("(",'Raw Data'!$H8753)+1,FIND(")",'Raw Data'!$H8753)-FIND("(",'Raw Data'!$H8753)-1),"",'Raw Data'!$M8753)</f>
        <v>$40</v>
      </c>
      <c r="T8753" s="27">
        <f t="shared" si="136"/>
        <v>87.391999999999996</v>
      </c>
      <c r="U8753" s="29">
        <f>'Raw Data'!$M8753*'Raw Data'!$T8753</f>
        <v>3495.68</v>
      </c>
    </row>
    <row r="8754" spans="1:21" x14ac:dyDescent="0.3">
      <c r="A8754" s="20">
        <v>17304533</v>
      </c>
      <c r="B8754" s="27" t="s">
        <v>16529</v>
      </c>
      <c r="C8754" s="27">
        <v>216</v>
      </c>
      <c r="D8754" s="27" t="str">
        <f>VLOOKUP('Raw Data'!$C8754,'country description'!$A$2:$B$16,2,0)</f>
        <v>United States of America</v>
      </c>
      <c r="E8754" s="27" t="s">
        <v>1644</v>
      </c>
      <c r="F8754" s="27" t="s">
        <v>16530</v>
      </c>
      <c r="G8754" s="27" t="s">
        <v>969</v>
      </c>
      <c r="H8754" s="27" t="s">
        <v>421</v>
      </c>
      <c r="I8754" s="27" t="s">
        <v>19</v>
      </c>
      <c r="J8754" s="27" t="s">
        <v>19</v>
      </c>
      <c r="K8754" s="27">
        <v>3</v>
      </c>
      <c r="L8754" s="27">
        <v>487</v>
      </c>
      <c r="M8754" s="27">
        <v>40</v>
      </c>
      <c r="N8754" s="27">
        <v>4.4000000000000004</v>
      </c>
      <c r="O8754" s="27">
        <v>2010</v>
      </c>
      <c r="P8754" s="27">
        <v>3</v>
      </c>
      <c r="Q8754" s="27">
        <v>3</v>
      </c>
      <c r="R8754" s="28">
        <f>DATE('Raw Data'!$O8754,'Raw Data'!$P8754,'Raw Data'!$Q8754)</f>
        <v>40240</v>
      </c>
      <c r="S8754" s="27" t="str">
        <f>CONCATENATE(MID('Raw Data'!$H8754,FIND("(",'Raw Data'!$H8754)+1,FIND(")",'Raw Data'!$H8754)-FIND("(",'Raw Data'!$H8754)-1),"",'Raw Data'!$M8754)</f>
        <v>$40</v>
      </c>
      <c r="T8754" s="27">
        <f t="shared" si="136"/>
        <v>87.391999999999996</v>
      </c>
      <c r="U8754" s="29">
        <f>'Raw Data'!$M8754*'Raw Data'!$T8754</f>
        <v>3495.68</v>
      </c>
    </row>
    <row r="8755" spans="1:21" x14ac:dyDescent="0.3">
      <c r="A8755" s="20">
        <v>17616025</v>
      </c>
      <c r="B8755" s="27" t="s">
        <v>16531</v>
      </c>
      <c r="C8755" s="27">
        <v>216</v>
      </c>
      <c r="D8755" s="27" t="str">
        <f>VLOOKUP('Raw Data'!$C8755,'country description'!$A$2:$B$16,2,0)</f>
        <v>United States of America</v>
      </c>
      <c r="E8755" s="27" t="s">
        <v>1614</v>
      </c>
      <c r="F8755" s="27" t="s">
        <v>16532</v>
      </c>
      <c r="G8755" s="27" t="s">
        <v>1623</v>
      </c>
      <c r="H8755" s="27" t="s">
        <v>421</v>
      </c>
      <c r="I8755" s="27" t="s">
        <v>19</v>
      </c>
      <c r="J8755" s="27" t="s">
        <v>19</v>
      </c>
      <c r="K8755" s="27">
        <v>3</v>
      </c>
      <c r="L8755" s="27">
        <v>566</v>
      </c>
      <c r="M8755" s="27">
        <v>40</v>
      </c>
      <c r="N8755" s="27">
        <v>3.8</v>
      </c>
      <c r="O8755" s="27">
        <v>2011</v>
      </c>
      <c r="P8755" s="27">
        <v>3</v>
      </c>
      <c r="Q8755" s="27">
        <v>28</v>
      </c>
      <c r="R8755" s="28">
        <f>DATE('Raw Data'!$O8755,'Raw Data'!$P8755,'Raw Data'!$Q8755)</f>
        <v>40630</v>
      </c>
      <c r="S8755" s="27" t="str">
        <f>CONCATENATE(MID('Raw Data'!$H8755,FIND("(",'Raw Data'!$H8755)+1,FIND(")",'Raw Data'!$H8755)-FIND("(",'Raw Data'!$H8755)-1),"",'Raw Data'!$M8755)</f>
        <v>$40</v>
      </c>
      <c r="T8755" s="27">
        <f t="shared" si="136"/>
        <v>87.391999999999996</v>
      </c>
      <c r="U8755" s="29">
        <f>'Raw Data'!$M8755*'Raw Data'!$T8755</f>
        <v>3495.68</v>
      </c>
    </row>
    <row r="8756" spans="1:21" x14ac:dyDescent="0.3">
      <c r="A8756" s="20">
        <v>17102241</v>
      </c>
      <c r="B8756" s="27" t="s">
        <v>16533</v>
      </c>
      <c r="C8756" s="27">
        <v>216</v>
      </c>
      <c r="D8756" s="27" t="str">
        <f>VLOOKUP('Raw Data'!$C8756,'country description'!$A$2:$B$16,2,0)</f>
        <v>United States of America</v>
      </c>
      <c r="E8756" s="27" t="s">
        <v>1628</v>
      </c>
      <c r="F8756" s="27" t="s">
        <v>16534</v>
      </c>
      <c r="G8756" s="27" t="s">
        <v>16535</v>
      </c>
      <c r="H8756" s="27" t="s">
        <v>421</v>
      </c>
      <c r="I8756" s="27" t="s">
        <v>19</v>
      </c>
      <c r="J8756" s="27" t="s">
        <v>19</v>
      </c>
      <c r="K8756" s="27">
        <v>3</v>
      </c>
      <c r="L8756" s="27">
        <v>665</v>
      </c>
      <c r="M8756" s="27">
        <v>40</v>
      </c>
      <c r="N8756" s="27">
        <v>3.9</v>
      </c>
      <c r="O8756" s="27">
        <v>2013</v>
      </c>
      <c r="P8756" s="27">
        <v>3</v>
      </c>
      <c r="Q8756" s="27">
        <v>5</v>
      </c>
      <c r="R8756" s="28">
        <f>DATE('Raw Data'!$O8756,'Raw Data'!$P8756,'Raw Data'!$Q8756)</f>
        <v>41338</v>
      </c>
      <c r="S8756" s="27" t="str">
        <f>CONCATENATE(MID('Raw Data'!$H8756,FIND("(",'Raw Data'!$H8756)+1,FIND(")",'Raw Data'!$H8756)-FIND("(",'Raw Data'!$H8756)-1),"",'Raw Data'!$M8756)</f>
        <v>$40</v>
      </c>
      <c r="T8756" s="27">
        <f t="shared" si="136"/>
        <v>87.391999999999996</v>
      </c>
      <c r="U8756" s="29">
        <f>'Raw Data'!$M8756*'Raw Data'!$T8756</f>
        <v>3495.68</v>
      </c>
    </row>
    <row r="8757" spans="1:21" x14ac:dyDescent="0.3">
      <c r="A8757" s="20">
        <v>17678291</v>
      </c>
      <c r="B8757" s="27" t="s">
        <v>16536</v>
      </c>
      <c r="C8757" s="27">
        <v>216</v>
      </c>
      <c r="D8757" s="27" t="str">
        <f>VLOOKUP('Raw Data'!$C8757,'country description'!$A$2:$B$16,2,0)</f>
        <v>United States of America</v>
      </c>
      <c r="E8757" s="27" t="s">
        <v>1635</v>
      </c>
      <c r="F8757" s="27" t="s">
        <v>16537</v>
      </c>
      <c r="G8757" s="27" t="s">
        <v>16463</v>
      </c>
      <c r="H8757" s="27" t="s">
        <v>421</v>
      </c>
      <c r="I8757" s="27" t="s">
        <v>19</v>
      </c>
      <c r="J8757" s="27" t="s">
        <v>19</v>
      </c>
      <c r="K8757" s="27">
        <v>3</v>
      </c>
      <c r="L8757" s="27">
        <v>225</v>
      </c>
      <c r="M8757" s="27">
        <v>40</v>
      </c>
      <c r="N8757" s="27">
        <v>3.8</v>
      </c>
      <c r="O8757" s="27">
        <v>2010</v>
      </c>
      <c r="P8757" s="27">
        <v>3</v>
      </c>
      <c r="Q8757" s="27">
        <v>3</v>
      </c>
      <c r="R8757" s="28">
        <f>DATE('Raw Data'!$O8757,'Raw Data'!$P8757,'Raw Data'!$Q8757)</f>
        <v>40240</v>
      </c>
      <c r="S8757" s="27" t="str">
        <f>CONCATENATE(MID('Raw Data'!$H8757,FIND("(",'Raw Data'!$H8757)+1,FIND(")",'Raw Data'!$H8757)-FIND("(",'Raw Data'!$H8757)-1),"",'Raw Data'!$M8757)</f>
        <v>$40</v>
      </c>
      <c r="T8757" s="27">
        <f t="shared" si="136"/>
        <v>87.391999999999996</v>
      </c>
      <c r="U8757" s="29">
        <f>'Raw Data'!$M8757*'Raw Data'!$T8757</f>
        <v>3495.68</v>
      </c>
    </row>
    <row r="8758" spans="1:21" x14ac:dyDescent="0.3">
      <c r="A8758" s="20">
        <v>17696918</v>
      </c>
      <c r="B8758" s="27" t="s">
        <v>16538</v>
      </c>
      <c r="C8758" s="27">
        <v>216</v>
      </c>
      <c r="D8758" s="27" t="str">
        <f>VLOOKUP('Raw Data'!$C8758,'country description'!$A$2:$B$16,2,0)</f>
        <v>United States of America</v>
      </c>
      <c r="E8758" s="27" t="s">
        <v>16539</v>
      </c>
      <c r="F8758" s="27" t="s">
        <v>16540</v>
      </c>
      <c r="G8758" s="27" t="s">
        <v>16541</v>
      </c>
      <c r="H8758" s="27" t="s">
        <v>421</v>
      </c>
      <c r="I8758" s="27" t="s">
        <v>19</v>
      </c>
      <c r="J8758" s="27" t="s">
        <v>19</v>
      </c>
      <c r="K8758" s="27">
        <v>3</v>
      </c>
      <c r="L8758" s="27">
        <v>89</v>
      </c>
      <c r="M8758" s="27">
        <v>40</v>
      </c>
      <c r="N8758" s="27">
        <v>3.6</v>
      </c>
      <c r="O8758" s="27">
        <v>2013</v>
      </c>
      <c r="P8758" s="27">
        <v>3</v>
      </c>
      <c r="Q8758" s="27">
        <v>11</v>
      </c>
      <c r="R8758" s="28">
        <f>DATE('Raw Data'!$O8758,'Raw Data'!$P8758,'Raw Data'!$Q8758)</f>
        <v>41344</v>
      </c>
      <c r="S8758" s="27" t="str">
        <f>CONCATENATE(MID('Raw Data'!$H8758,FIND("(",'Raw Data'!$H8758)+1,FIND(")",'Raw Data'!$H8758)-FIND("(",'Raw Data'!$H8758)-1),"",'Raw Data'!$M8758)</f>
        <v>$40</v>
      </c>
      <c r="T8758" s="27">
        <f t="shared" si="136"/>
        <v>87.391999999999996</v>
      </c>
      <c r="U8758" s="29">
        <f>'Raw Data'!$M8758*'Raw Data'!$T8758</f>
        <v>3495.68</v>
      </c>
    </row>
    <row r="8759" spans="1:21" x14ac:dyDescent="0.3">
      <c r="A8759" s="20">
        <v>17284197</v>
      </c>
      <c r="B8759" s="27" t="s">
        <v>16542</v>
      </c>
      <c r="C8759" s="27">
        <v>216</v>
      </c>
      <c r="D8759" s="27" t="str">
        <f>VLOOKUP('Raw Data'!$C8759,'country description'!$A$2:$B$16,2,0)</f>
        <v>United States of America</v>
      </c>
      <c r="E8759" s="27" t="s">
        <v>1680</v>
      </c>
      <c r="F8759" s="27" t="s">
        <v>16543</v>
      </c>
      <c r="G8759" s="27" t="s">
        <v>1637</v>
      </c>
      <c r="H8759" s="27" t="s">
        <v>421</v>
      </c>
      <c r="I8759" s="27" t="s">
        <v>19</v>
      </c>
      <c r="J8759" s="27" t="s">
        <v>19</v>
      </c>
      <c r="K8759" s="27">
        <v>3</v>
      </c>
      <c r="L8759" s="27">
        <v>115</v>
      </c>
      <c r="M8759" s="27">
        <v>40</v>
      </c>
      <c r="N8759" s="27">
        <v>3.6</v>
      </c>
      <c r="O8759" s="27">
        <v>2012</v>
      </c>
      <c r="P8759" s="27">
        <v>2</v>
      </c>
      <c r="Q8759" s="27">
        <v>19</v>
      </c>
      <c r="R8759" s="28">
        <f>DATE('Raw Data'!$O8759,'Raw Data'!$P8759,'Raw Data'!$Q8759)</f>
        <v>40958</v>
      </c>
      <c r="S8759" s="27" t="str">
        <f>CONCATENATE(MID('Raw Data'!$H8759,FIND("(",'Raw Data'!$H8759)+1,FIND(")",'Raw Data'!$H8759)-FIND("(",'Raw Data'!$H8759)-1),"",'Raw Data'!$M8759)</f>
        <v>$40</v>
      </c>
      <c r="T8759" s="27">
        <f t="shared" si="136"/>
        <v>87.391999999999996</v>
      </c>
      <c r="U8759" s="29">
        <f>'Raw Data'!$M8759*'Raw Data'!$T8759</f>
        <v>3495.68</v>
      </c>
    </row>
    <row r="8760" spans="1:21" x14ac:dyDescent="0.3">
      <c r="A8760" s="20">
        <v>17284390</v>
      </c>
      <c r="B8760" s="27" t="s">
        <v>16544</v>
      </c>
      <c r="C8760" s="27">
        <v>216</v>
      </c>
      <c r="D8760" s="27" t="str">
        <f>VLOOKUP('Raw Data'!$C8760,'country description'!$A$2:$B$16,2,0)</f>
        <v>United States of America</v>
      </c>
      <c r="E8760" s="27" t="s">
        <v>1680</v>
      </c>
      <c r="F8760" s="27" t="s">
        <v>16545</v>
      </c>
      <c r="G8760" s="27" t="s">
        <v>16546</v>
      </c>
      <c r="H8760" s="27" t="s">
        <v>421</v>
      </c>
      <c r="I8760" s="27" t="s">
        <v>19</v>
      </c>
      <c r="J8760" s="27" t="s">
        <v>19</v>
      </c>
      <c r="K8760" s="27">
        <v>3</v>
      </c>
      <c r="L8760" s="27">
        <v>250</v>
      </c>
      <c r="M8760" s="27">
        <v>40</v>
      </c>
      <c r="N8760" s="27">
        <v>3.8</v>
      </c>
      <c r="O8760" s="27">
        <v>2013</v>
      </c>
      <c r="P8760" s="27">
        <v>2</v>
      </c>
      <c r="Q8760" s="27">
        <v>17</v>
      </c>
      <c r="R8760" s="28">
        <f>DATE('Raw Data'!$O8760,'Raw Data'!$P8760,'Raw Data'!$Q8760)</f>
        <v>41322</v>
      </c>
      <c r="S8760" s="27" t="str">
        <f>CONCATENATE(MID('Raw Data'!$H8760,FIND("(",'Raw Data'!$H8760)+1,FIND(")",'Raw Data'!$H8760)-FIND("(",'Raw Data'!$H8760)-1),"",'Raw Data'!$M8760)</f>
        <v>$40</v>
      </c>
      <c r="T8760" s="27">
        <f t="shared" si="136"/>
        <v>87.391999999999996</v>
      </c>
      <c r="U8760" s="29">
        <f>'Raw Data'!$M8760*'Raw Data'!$T8760</f>
        <v>3495.68</v>
      </c>
    </row>
    <row r="8761" spans="1:21" x14ac:dyDescent="0.3">
      <c r="A8761" s="20">
        <v>17295033</v>
      </c>
      <c r="B8761" s="27" t="s">
        <v>16547</v>
      </c>
      <c r="C8761" s="27">
        <v>216</v>
      </c>
      <c r="D8761" s="27" t="str">
        <f>VLOOKUP('Raw Data'!$C8761,'country description'!$A$2:$B$16,2,0)</f>
        <v>United States of America</v>
      </c>
      <c r="E8761" s="27" t="s">
        <v>16284</v>
      </c>
      <c r="F8761" s="27" t="s">
        <v>16548</v>
      </c>
      <c r="G8761" s="27" t="s">
        <v>1601</v>
      </c>
      <c r="H8761" s="27" t="s">
        <v>421</v>
      </c>
      <c r="I8761" s="27" t="s">
        <v>19</v>
      </c>
      <c r="J8761" s="27" t="s">
        <v>19</v>
      </c>
      <c r="K8761" s="27">
        <v>3</v>
      </c>
      <c r="L8761" s="27">
        <v>360</v>
      </c>
      <c r="M8761" s="27">
        <v>40</v>
      </c>
      <c r="N8761" s="27">
        <v>4</v>
      </c>
      <c r="O8761" s="27">
        <v>2010</v>
      </c>
      <c r="P8761" s="27">
        <v>2</v>
      </c>
      <c r="Q8761" s="27">
        <v>21</v>
      </c>
      <c r="R8761" s="28">
        <f>DATE('Raw Data'!$O8761,'Raw Data'!$P8761,'Raw Data'!$Q8761)</f>
        <v>40230</v>
      </c>
      <c r="S8761" s="27" t="str">
        <f>CONCATENATE(MID('Raw Data'!$H8761,FIND("(",'Raw Data'!$H8761)+1,FIND(")",'Raw Data'!$H8761)-FIND("(",'Raw Data'!$H8761)-1),"",'Raw Data'!$M8761)</f>
        <v>$40</v>
      </c>
      <c r="T8761" s="27">
        <f t="shared" si="136"/>
        <v>87.391999999999996</v>
      </c>
      <c r="U8761" s="29">
        <f>'Raw Data'!$M8761*'Raw Data'!$T8761</f>
        <v>3495.68</v>
      </c>
    </row>
    <row r="8762" spans="1:21" x14ac:dyDescent="0.3">
      <c r="A8762" s="20">
        <v>17580030</v>
      </c>
      <c r="B8762" s="27" t="s">
        <v>16549</v>
      </c>
      <c r="C8762" s="27">
        <v>216</v>
      </c>
      <c r="D8762" s="27" t="str">
        <f>VLOOKUP('Raw Data'!$C8762,'country description'!$A$2:$B$16,2,0)</f>
        <v>United States of America</v>
      </c>
      <c r="E8762" s="27" t="s">
        <v>16407</v>
      </c>
      <c r="F8762" s="27" t="s">
        <v>16550</v>
      </c>
      <c r="G8762" s="27" t="s">
        <v>16551</v>
      </c>
      <c r="H8762" s="27" t="s">
        <v>421</v>
      </c>
      <c r="I8762" s="27" t="s">
        <v>19</v>
      </c>
      <c r="J8762" s="27" t="s">
        <v>19</v>
      </c>
      <c r="K8762" s="27">
        <v>3</v>
      </c>
      <c r="L8762" s="27">
        <v>900</v>
      </c>
      <c r="M8762" s="27">
        <v>40</v>
      </c>
      <c r="N8762" s="27">
        <v>4.4000000000000004</v>
      </c>
      <c r="O8762" s="27">
        <v>2013</v>
      </c>
      <c r="P8762" s="27">
        <v>2</v>
      </c>
      <c r="Q8762" s="27">
        <v>25</v>
      </c>
      <c r="R8762" s="28">
        <f>DATE('Raw Data'!$O8762,'Raw Data'!$P8762,'Raw Data'!$Q8762)</f>
        <v>41330</v>
      </c>
      <c r="S8762" s="27" t="str">
        <f>CONCATENATE(MID('Raw Data'!$H8762,FIND("(",'Raw Data'!$H8762)+1,FIND(")",'Raw Data'!$H8762)-FIND("(",'Raw Data'!$H8762)-1),"",'Raw Data'!$M8762)</f>
        <v>$40</v>
      </c>
      <c r="T8762" s="27">
        <f t="shared" si="136"/>
        <v>87.391999999999996</v>
      </c>
      <c r="U8762" s="29">
        <f>'Raw Data'!$M8762*'Raw Data'!$T8762</f>
        <v>3495.68</v>
      </c>
    </row>
    <row r="8763" spans="1:21" x14ac:dyDescent="0.3">
      <c r="A8763" s="20">
        <v>17143336</v>
      </c>
      <c r="B8763" s="27" t="s">
        <v>16552</v>
      </c>
      <c r="C8763" s="27">
        <v>216</v>
      </c>
      <c r="D8763" s="27" t="str">
        <f>VLOOKUP('Raw Data'!$C8763,'country description'!$A$2:$B$16,2,0)</f>
        <v>United States of America</v>
      </c>
      <c r="E8763" s="27" t="s">
        <v>1660</v>
      </c>
      <c r="F8763" s="27" t="s">
        <v>16553</v>
      </c>
      <c r="G8763" s="27" t="s">
        <v>16554</v>
      </c>
      <c r="H8763" s="27" t="s">
        <v>421</v>
      </c>
      <c r="I8763" s="27" t="s">
        <v>19</v>
      </c>
      <c r="J8763" s="27" t="s">
        <v>19</v>
      </c>
      <c r="K8763" s="27">
        <v>3</v>
      </c>
      <c r="L8763" s="27">
        <v>807</v>
      </c>
      <c r="M8763" s="27">
        <v>40</v>
      </c>
      <c r="N8763" s="27">
        <v>4.2</v>
      </c>
      <c r="O8763" s="27">
        <v>2013</v>
      </c>
      <c r="P8763" s="27">
        <v>2</v>
      </c>
      <c r="Q8763" s="27">
        <v>26</v>
      </c>
      <c r="R8763" s="28">
        <f>DATE('Raw Data'!$O8763,'Raw Data'!$P8763,'Raw Data'!$Q8763)</f>
        <v>41331</v>
      </c>
      <c r="S8763" s="27" t="str">
        <f>CONCATENATE(MID('Raw Data'!$H8763,FIND("(",'Raw Data'!$H8763)+1,FIND(")",'Raw Data'!$H8763)-FIND("(",'Raw Data'!$H8763)-1),"",'Raw Data'!$M8763)</f>
        <v>$40</v>
      </c>
      <c r="T8763" s="27">
        <f t="shared" si="136"/>
        <v>87.391999999999996</v>
      </c>
      <c r="U8763" s="29">
        <f>'Raw Data'!$M8763*'Raw Data'!$T8763</f>
        <v>3495.68</v>
      </c>
    </row>
    <row r="8764" spans="1:21" x14ac:dyDescent="0.3">
      <c r="A8764" s="20">
        <v>17678307</v>
      </c>
      <c r="B8764" s="27" t="s">
        <v>16555</v>
      </c>
      <c r="C8764" s="27">
        <v>216</v>
      </c>
      <c r="D8764" s="27" t="str">
        <f>VLOOKUP('Raw Data'!$C8764,'country description'!$A$2:$B$16,2,0)</f>
        <v>United States of America</v>
      </c>
      <c r="E8764" s="27" t="s">
        <v>1635</v>
      </c>
      <c r="F8764" s="27" t="s">
        <v>16556</v>
      </c>
      <c r="G8764" s="27" t="s">
        <v>16557</v>
      </c>
      <c r="H8764" s="27" t="s">
        <v>421</v>
      </c>
      <c r="I8764" s="27" t="s">
        <v>19</v>
      </c>
      <c r="J8764" s="27" t="s">
        <v>19</v>
      </c>
      <c r="K8764" s="27">
        <v>3</v>
      </c>
      <c r="L8764" s="27">
        <v>137</v>
      </c>
      <c r="M8764" s="27">
        <v>40</v>
      </c>
      <c r="N8764" s="27">
        <v>3.7</v>
      </c>
      <c r="O8764" s="27">
        <v>2013</v>
      </c>
      <c r="P8764" s="27">
        <v>2</v>
      </c>
      <c r="Q8764" s="27">
        <v>25</v>
      </c>
      <c r="R8764" s="28">
        <f>DATE('Raw Data'!$O8764,'Raw Data'!$P8764,'Raw Data'!$Q8764)</f>
        <v>41330</v>
      </c>
      <c r="S8764" s="27" t="str">
        <f>CONCATENATE(MID('Raw Data'!$H8764,FIND("(",'Raw Data'!$H8764)+1,FIND(")",'Raw Data'!$H8764)-FIND("(",'Raw Data'!$H8764)-1),"",'Raw Data'!$M8764)</f>
        <v>$40</v>
      </c>
      <c r="T8764" s="27">
        <f t="shared" si="136"/>
        <v>87.391999999999996</v>
      </c>
      <c r="U8764" s="29">
        <f>'Raw Data'!$M8764*'Raw Data'!$T8764</f>
        <v>3495.68</v>
      </c>
    </row>
    <row r="8765" spans="1:21" x14ac:dyDescent="0.3">
      <c r="A8765" s="20">
        <v>17316381</v>
      </c>
      <c r="B8765" s="27" t="s">
        <v>16558</v>
      </c>
      <c r="C8765" s="27">
        <v>216</v>
      </c>
      <c r="D8765" s="27" t="str">
        <f>VLOOKUP('Raw Data'!$C8765,'country description'!$A$2:$B$16,2,0)</f>
        <v>United States of America</v>
      </c>
      <c r="E8765" s="27" t="s">
        <v>16382</v>
      </c>
      <c r="F8765" s="27" t="s">
        <v>16559</v>
      </c>
      <c r="G8765" s="27" t="s">
        <v>1678</v>
      </c>
      <c r="H8765" s="27" t="s">
        <v>421</v>
      </c>
      <c r="I8765" s="27" t="s">
        <v>19</v>
      </c>
      <c r="J8765" s="27" t="s">
        <v>19</v>
      </c>
      <c r="K8765" s="27">
        <v>3</v>
      </c>
      <c r="L8765" s="27">
        <v>428</v>
      </c>
      <c r="M8765" s="27">
        <v>40</v>
      </c>
      <c r="N8765" s="27">
        <v>4.3</v>
      </c>
      <c r="O8765" s="27">
        <v>2014</v>
      </c>
      <c r="P8765" s="27">
        <v>1</v>
      </c>
      <c r="Q8765" s="27">
        <v>8</v>
      </c>
      <c r="R8765" s="28">
        <f>DATE('Raw Data'!$O8765,'Raw Data'!$P8765,'Raw Data'!$Q8765)</f>
        <v>41647</v>
      </c>
      <c r="S8765" s="27" t="str">
        <f>CONCATENATE(MID('Raw Data'!$H8765,FIND("(",'Raw Data'!$H8765)+1,FIND(")",'Raw Data'!$H8765)-FIND("(",'Raw Data'!$H8765)-1),"",'Raw Data'!$M8765)</f>
        <v>$40</v>
      </c>
      <c r="T8765" s="27">
        <f t="shared" si="136"/>
        <v>87.391999999999996</v>
      </c>
      <c r="U8765" s="29">
        <f>'Raw Data'!$M8765*'Raw Data'!$T8765</f>
        <v>3495.68</v>
      </c>
    </row>
    <row r="8766" spans="1:21" x14ac:dyDescent="0.3">
      <c r="A8766" s="20">
        <v>17501439</v>
      </c>
      <c r="B8766" s="27" t="s">
        <v>16560</v>
      </c>
      <c r="C8766" s="27">
        <v>216</v>
      </c>
      <c r="D8766" s="27" t="str">
        <f>VLOOKUP('Raw Data'!$C8766,'country description'!$A$2:$B$16,2,0)</f>
        <v>United States of America</v>
      </c>
      <c r="E8766" s="27" t="s">
        <v>1667</v>
      </c>
      <c r="F8766" s="27" t="s">
        <v>16561</v>
      </c>
      <c r="G8766" s="37" t="s">
        <v>17</v>
      </c>
      <c r="H8766" s="27" t="s">
        <v>421</v>
      </c>
      <c r="I8766" s="27" t="s">
        <v>19</v>
      </c>
      <c r="J8766" s="27" t="s">
        <v>19</v>
      </c>
      <c r="K8766" s="27">
        <v>3</v>
      </c>
      <c r="L8766" s="27">
        <v>102</v>
      </c>
      <c r="M8766" s="27">
        <v>40</v>
      </c>
      <c r="N8766" s="27">
        <v>3.8</v>
      </c>
      <c r="O8766" s="27">
        <v>2014</v>
      </c>
      <c r="P8766" s="27">
        <v>1</v>
      </c>
      <c r="Q8766" s="27">
        <v>28</v>
      </c>
      <c r="R8766" s="28">
        <f>DATE('Raw Data'!$O8766,'Raw Data'!$P8766,'Raw Data'!$Q8766)</f>
        <v>41667</v>
      </c>
      <c r="S8766" s="27" t="str">
        <f>CONCATENATE(MID('Raw Data'!$H8766,FIND("(",'Raw Data'!$H8766)+1,FIND(")",'Raw Data'!$H8766)-FIND("(",'Raw Data'!$H8766)-1),"",'Raw Data'!$M8766)</f>
        <v>$40</v>
      </c>
      <c r="T8766" s="27">
        <f t="shared" si="136"/>
        <v>87.391999999999996</v>
      </c>
      <c r="U8766" s="29">
        <f>'Raw Data'!$M8766*'Raw Data'!$T8766</f>
        <v>3495.68</v>
      </c>
    </row>
    <row r="8767" spans="1:21" x14ac:dyDescent="0.3">
      <c r="A8767" s="20">
        <v>17061231</v>
      </c>
      <c r="B8767" s="27" t="s">
        <v>16562</v>
      </c>
      <c r="C8767" s="27">
        <v>216</v>
      </c>
      <c r="D8767" s="27" t="str">
        <f>VLOOKUP('Raw Data'!$C8767,'country description'!$A$2:$B$16,2,0)</f>
        <v>United States of America</v>
      </c>
      <c r="E8767" s="27" t="s">
        <v>418</v>
      </c>
      <c r="F8767" s="27" t="s">
        <v>16563</v>
      </c>
      <c r="G8767" s="27" t="s">
        <v>16564</v>
      </c>
      <c r="H8767" s="27" t="s">
        <v>421</v>
      </c>
      <c r="I8767" s="27" t="s">
        <v>19</v>
      </c>
      <c r="J8767" s="27" t="s">
        <v>19</v>
      </c>
      <c r="K8767" s="27">
        <v>3</v>
      </c>
      <c r="L8767" s="27">
        <v>1998</v>
      </c>
      <c r="M8767" s="27">
        <v>40</v>
      </c>
      <c r="N8767" s="27">
        <v>4.4000000000000004</v>
      </c>
      <c r="O8767" s="27">
        <v>2012</v>
      </c>
      <c r="P8767" s="27">
        <v>1</v>
      </c>
      <c r="Q8767" s="27">
        <v>15</v>
      </c>
      <c r="R8767" s="28">
        <f>DATE('Raw Data'!$O8767,'Raw Data'!$P8767,'Raw Data'!$Q8767)</f>
        <v>40923</v>
      </c>
      <c r="S8767" s="27" t="str">
        <f>CONCATENATE(MID('Raw Data'!$H8767,FIND("(",'Raw Data'!$H8767)+1,FIND(")",'Raw Data'!$H8767)-FIND("(",'Raw Data'!$H8767)-1),"",'Raw Data'!$M8767)</f>
        <v>$40</v>
      </c>
      <c r="T8767" s="27">
        <f t="shared" si="136"/>
        <v>87.391999999999996</v>
      </c>
      <c r="U8767" s="29">
        <f>'Raw Data'!$M8767*'Raw Data'!$T8767</f>
        <v>3495.68</v>
      </c>
    </row>
    <row r="8768" spans="1:21" x14ac:dyDescent="0.3">
      <c r="A8768" s="20">
        <v>17580412</v>
      </c>
      <c r="B8768" s="27" t="s">
        <v>16565</v>
      </c>
      <c r="C8768" s="27">
        <v>216</v>
      </c>
      <c r="D8768" s="27" t="str">
        <f>VLOOKUP('Raw Data'!$C8768,'country description'!$A$2:$B$16,2,0)</f>
        <v>United States of America</v>
      </c>
      <c r="E8768" s="27" t="s">
        <v>16407</v>
      </c>
      <c r="F8768" s="27" t="s">
        <v>16566</v>
      </c>
      <c r="G8768" s="27" t="s">
        <v>16567</v>
      </c>
      <c r="H8768" s="27" t="s">
        <v>421</v>
      </c>
      <c r="I8768" s="27" t="s">
        <v>19</v>
      </c>
      <c r="J8768" s="27" t="s">
        <v>19</v>
      </c>
      <c r="K8768" s="27">
        <v>3</v>
      </c>
      <c r="L8768" s="27">
        <v>292</v>
      </c>
      <c r="M8768" s="27">
        <v>40</v>
      </c>
      <c r="N8768" s="27">
        <v>3.7</v>
      </c>
      <c r="O8768" s="27">
        <v>2011</v>
      </c>
      <c r="P8768" s="27">
        <v>1</v>
      </c>
      <c r="Q8768" s="27">
        <v>23</v>
      </c>
      <c r="R8768" s="28">
        <f>DATE('Raw Data'!$O8768,'Raw Data'!$P8768,'Raw Data'!$Q8768)</f>
        <v>40566</v>
      </c>
      <c r="S8768" s="27" t="str">
        <f>CONCATENATE(MID('Raw Data'!$H8768,FIND("(",'Raw Data'!$H8768)+1,FIND(")",'Raw Data'!$H8768)-FIND("(",'Raw Data'!$H8768)-1),"",'Raw Data'!$M8768)</f>
        <v>$40</v>
      </c>
      <c r="T8768" s="27">
        <f t="shared" si="136"/>
        <v>87.391999999999996</v>
      </c>
      <c r="U8768" s="29">
        <f>'Raw Data'!$M8768*'Raw Data'!$T8768</f>
        <v>3495.68</v>
      </c>
    </row>
    <row r="8769" spans="1:21" x14ac:dyDescent="0.3">
      <c r="A8769" s="20">
        <v>17697398</v>
      </c>
      <c r="B8769" s="27" t="s">
        <v>16568</v>
      </c>
      <c r="C8769" s="27">
        <v>216</v>
      </c>
      <c r="D8769" s="27" t="str">
        <f>VLOOKUP('Raw Data'!$C8769,'country description'!$A$2:$B$16,2,0)</f>
        <v>United States of America</v>
      </c>
      <c r="E8769" s="27" t="s">
        <v>16539</v>
      </c>
      <c r="F8769" s="27" t="s">
        <v>16569</v>
      </c>
      <c r="G8769" s="27" t="s">
        <v>1849</v>
      </c>
      <c r="H8769" s="27" t="s">
        <v>421</v>
      </c>
      <c r="I8769" s="27" t="s">
        <v>19</v>
      </c>
      <c r="J8769" s="27" t="s">
        <v>19</v>
      </c>
      <c r="K8769" s="27">
        <v>3</v>
      </c>
      <c r="L8769" s="27">
        <v>175</v>
      </c>
      <c r="M8769" s="27">
        <v>40</v>
      </c>
      <c r="N8769" s="27">
        <v>3.8</v>
      </c>
      <c r="O8769" s="27">
        <v>2011</v>
      </c>
      <c r="P8769" s="27">
        <v>1</v>
      </c>
      <c r="Q8769" s="27">
        <v>26</v>
      </c>
      <c r="R8769" s="28">
        <f>DATE('Raw Data'!$O8769,'Raw Data'!$P8769,'Raw Data'!$Q8769)</f>
        <v>40569</v>
      </c>
      <c r="S8769" s="27" t="str">
        <f>CONCATENATE(MID('Raw Data'!$H8769,FIND("(",'Raw Data'!$H8769)+1,FIND(")",'Raw Data'!$H8769)-FIND("(",'Raw Data'!$H8769)-1),"",'Raw Data'!$M8769)</f>
        <v>$40</v>
      </c>
      <c r="T8769" s="27">
        <f t="shared" si="136"/>
        <v>87.391999999999996</v>
      </c>
      <c r="U8769" s="29">
        <f>'Raw Data'!$M8769*'Raw Data'!$T8769</f>
        <v>3495.68</v>
      </c>
    </row>
    <row r="8770" spans="1:21" x14ac:dyDescent="0.3">
      <c r="A8770" s="20">
        <v>17294607</v>
      </c>
      <c r="B8770" s="27" t="s">
        <v>16570</v>
      </c>
      <c r="C8770" s="27">
        <v>216</v>
      </c>
      <c r="D8770" s="27" t="str">
        <f>VLOOKUP('Raw Data'!$C8770,'country description'!$A$2:$B$16,2,0)</f>
        <v>United States of America</v>
      </c>
      <c r="E8770" s="27" t="s">
        <v>16284</v>
      </c>
      <c r="F8770" s="27" t="s">
        <v>16571</v>
      </c>
      <c r="G8770" s="27" t="s">
        <v>16572</v>
      </c>
      <c r="H8770" s="27" t="s">
        <v>421</v>
      </c>
      <c r="I8770" s="27" t="s">
        <v>19</v>
      </c>
      <c r="J8770" s="27" t="s">
        <v>19</v>
      </c>
      <c r="K8770" s="27">
        <v>3</v>
      </c>
      <c r="L8770" s="27">
        <v>548</v>
      </c>
      <c r="M8770" s="27">
        <v>40</v>
      </c>
      <c r="N8770" s="27">
        <v>4.9000000000000004</v>
      </c>
      <c r="O8770" s="27">
        <v>2010</v>
      </c>
      <c r="P8770" s="27">
        <v>12</v>
      </c>
      <c r="Q8770" s="27">
        <v>26</v>
      </c>
      <c r="R8770" s="28">
        <f>DATE('Raw Data'!$O8770,'Raw Data'!$P8770,'Raw Data'!$Q8770)</f>
        <v>40538</v>
      </c>
      <c r="S8770" s="27" t="str">
        <f>CONCATENATE(MID('Raw Data'!$H8770,FIND("(",'Raw Data'!$H8770)+1,FIND(")",'Raw Data'!$H8770)-FIND("(",'Raw Data'!$H8770)-1),"",'Raw Data'!$M8770)</f>
        <v>$40</v>
      </c>
      <c r="T8770" s="27">
        <f t="shared" ref="T8770:T8833" si="137">VLOOKUP(D8770,$Y$4:$Z$18,2,0)</f>
        <v>87.391999999999996</v>
      </c>
      <c r="U8770" s="29">
        <f>'Raw Data'!$M8770*'Raw Data'!$T8770</f>
        <v>3495.68</v>
      </c>
    </row>
    <row r="8771" spans="1:21" x14ac:dyDescent="0.3">
      <c r="A8771" s="20">
        <v>17334217</v>
      </c>
      <c r="B8771" s="27" t="s">
        <v>16573</v>
      </c>
      <c r="C8771" s="27">
        <v>216</v>
      </c>
      <c r="D8771" s="27" t="str">
        <f>VLOOKUP('Raw Data'!$C8771,'country description'!$A$2:$B$16,2,0)</f>
        <v>United States of America</v>
      </c>
      <c r="E8771" s="27" t="s">
        <v>16574</v>
      </c>
      <c r="F8771" s="27" t="s">
        <v>16575</v>
      </c>
      <c r="G8771" s="27" t="s">
        <v>1849</v>
      </c>
      <c r="H8771" s="27" t="s">
        <v>421</v>
      </c>
      <c r="I8771" s="27" t="s">
        <v>19</v>
      </c>
      <c r="J8771" s="27" t="s">
        <v>19</v>
      </c>
      <c r="K8771" s="27">
        <v>3</v>
      </c>
      <c r="L8771" s="27">
        <v>145</v>
      </c>
      <c r="M8771" s="27">
        <v>40</v>
      </c>
      <c r="N8771" s="27">
        <v>3.8</v>
      </c>
      <c r="O8771" s="27">
        <v>2012</v>
      </c>
      <c r="P8771" s="27">
        <v>12</v>
      </c>
      <c r="Q8771" s="27">
        <v>13</v>
      </c>
      <c r="R8771" s="28">
        <f>DATE('Raw Data'!$O8771,'Raw Data'!$P8771,'Raw Data'!$Q8771)</f>
        <v>41256</v>
      </c>
      <c r="S8771" s="27" t="str">
        <f>CONCATENATE(MID('Raw Data'!$H8771,FIND("(",'Raw Data'!$H8771)+1,FIND(")",'Raw Data'!$H8771)-FIND("(",'Raw Data'!$H8771)-1),"",'Raw Data'!$M8771)</f>
        <v>$40</v>
      </c>
      <c r="T8771" s="27">
        <f t="shared" si="137"/>
        <v>87.391999999999996</v>
      </c>
      <c r="U8771" s="29">
        <f>'Raw Data'!$M8771*'Raw Data'!$T8771</f>
        <v>3495.68</v>
      </c>
    </row>
    <row r="8772" spans="1:21" x14ac:dyDescent="0.3">
      <c r="A8772" s="20">
        <v>17335168</v>
      </c>
      <c r="B8772" s="27" t="s">
        <v>16576</v>
      </c>
      <c r="C8772" s="27">
        <v>216</v>
      </c>
      <c r="D8772" s="27" t="str">
        <f>VLOOKUP('Raw Data'!$C8772,'country description'!$A$2:$B$16,2,0)</f>
        <v>United States of America</v>
      </c>
      <c r="E8772" s="27" t="s">
        <v>1704</v>
      </c>
      <c r="F8772" s="27" t="s">
        <v>16577</v>
      </c>
      <c r="G8772" s="27" t="s">
        <v>1849</v>
      </c>
      <c r="H8772" s="27" t="s">
        <v>421</v>
      </c>
      <c r="I8772" s="27" t="s">
        <v>19</v>
      </c>
      <c r="J8772" s="27" t="s">
        <v>19</v>
      </c>
      <c r="K8772" s="27">
        <v>3</v>
      </c>
      <c r="L8772" s="27">
        <v>141</v>
      </c>
      <c r="M8772" s="27">
        <v>40</v>
      </c>
      <c r="N8772" s="27">
        <v>4.2</v>
      </c>
      <c r="O8772" s="27">
        <v>2015</v>
      </c>
      <c r="P8772" s="27">
        <v>12</v>
      </c>
      <c r="Q8772" s="27">
        <v>23</v>
      </c>
      <c r="R8772" s="28">
        <f>DATE('Raw Data'!$O8772,'Raw Data'!$P8772,'Raw Data'!$Q8772)</f>
        <v>42361</v>
      </c>
      <c r="S8772" s="27" t="str">
        <f>CONCATENATE(MID('Raw Data'!$H8772,FIND("(",'Raw Data'!$H8772)+1,FIND(")",'Raw Data'!$H8772)-FIND("(",'Raw Data'!$H8772)-1),"",'Raw Data'!$M8772)</f>
        <v>$40</v>
      </c>
      <c r="T8772" s="27">
        <f t="shared" si="137"/>
        <v>87.391999999999996</v>
      </c>
      <c r="U8772" s="29">
        <f>'Raw Data'!$M8772*'Raw Data'!$T8772</f>
        <v>3495.68</v>
      </c>
    </row>
    <row r="8773" spans="1:21" x14ac:dyDescent="0.3">
      <c r="A8773" s="20">
        <v>17059060</v>
      </c>
      <c r="B8773" s="27" t="s">
        <v>16578</v>
      </c>
      <c r="C8773" s="27">
        <v>216</v>
      </c>
      <c r="D8773" s="27" t="str">
        <f>VLOOKUP('Raw Data'!$C8773,'country description'!$A$2:$B$16,2,0)</f>
        <v>United States of America</v>
      </c>
      <c r="E8773" s="27" t="s">
        <v>418</v>
      </c>
      <c r="F8773" s="27" t="s">
        <v>16579</v>
      </c>
      <c r="G8773" s="37" t="s">
        <v>17</v>
      </c>
      <c r="H8773" s="27" t="s">
        <v>421</v>
      </c>
      <c r="I8773" s="27" t="s">
        <v>19</v>
      </c>
      <c r="J8773" s="27" t="s">
        <v>19</v>
      </c>
      <c r="K8773" s="27">
        <v>3</v>
      </c>
      <c r="L8773" s="27">
        <v>1158</v>
      </c>
      <c r="M8773" s="27">
        <v>40</v>
      </c>
      <c r="N8773" s="27">
        <v>4.4000000000000004</v>
      </c>
      <c r="O8773" s="27">
        <v>2015</v>
      </c>
      <c r="P8773" s="27">
        <v>12</v>
      </c>
      <c r="Q8773" s="27">
        <v>3</v>
      </c>
      <c r="R8773" s="28">
        <f>DATE('Raw Data'!$O8773,'Raw Data'!$P8773,'Raw Data'!$Q8773)</f>
        <v>42341</v>
      </c>
      <c r="S8773" s="27" t="str">
        <f>CONCATENATE(MID('Raw Data'!$H8773,FIND("(",'Raw Data'!$H8773)+1,FIND(")",'Raw Data'!$H8773)-FIND("(",'Raw Data'!$H8773)-1),"",'Raw Data'!$M8773)</f>
        <v>$40</v>
      </c>
      <c r="T8773" s="27">
        <f t="shared" si="137"/>
        <v>87.391999999999996</v>
      </c>
      <c r="U8773" s="29">
        <f>'Raw Data'!$M8773*'Raw Data'!$T8773</f>
        <v>3495.68</v>
      </c>
    </row>
    <row r="8774" spans="1:21" x14ac:dyDescent="0.3">
      <c r="A8774" s="20">
        <v>17580142</v>
      </c>
      <c r="B8774" s="27" t="s">
        <v>16580</v>
      </c>
      <c r="C8774" s="27">
        <v>216</v>
      </c>
      <c r="D8774" s="27" t="str">
        <f>VLOOKUP('Raw Data'!$C8774,'country description'!$A$2:$B$16,2,0)</f>
        <v>United States of America</v>
      </c>
      <c r="E8774" s="27" t="s">
        <v>16407</v>
      </c>
      <c r="F8774" s="27" t="s">
        <v>16581</v>
      </c>
      <c r="G8774" s="27" t="s">
        <v>16582</v>
      </c>
      <c r="H8774" s="27" t="s">
        <v>421</v>
      </c>
      <c r="I8774" s="27" t="s">
        <v>19</v>
      </c>
      <c r="J8774" s="27" t="s">
        <v>19</v>
      </c>
      <c r="K8774" s="27">
        <v>3</v>
      </c>
      <c r="L8774" s="27">
        <v>2238</v>
      </c>
      <c r="M8774" s="27">
        <v>40</v>
      </c>
      <c r="N8774" s="27">
        <v>4.9000000000000004</v>
      </c>
      <c r="O8774" s="27">
        <v>2018</v>
      </c>
      <c r="P8774" s="27">
        <v>12</v>
      </c>
      <c r="Q8774" s="27">
        <v>2</v>
      </c>
      <c r="R8774" s="28">
        <f>DATE('Raw Data'!$O8774,'Raw Data'!$P8774,'Raw Data'!$Q8774)</f>
        <v>43436</v>
      </c>
      <c r="S8774" s="27" t="str">
        <f>CONCATENATE(MID('Raw Data'!$H8774,FIND("(",'Raw Data'!$H8774)+1,FIND(")",'Raw Data'!$H8774)-FIND("(",'Raw Data'!$H8774)-1),"",'Raw Data'!$M8774)</f>
        <v>$40</v>
      </c>
      <c r="T8774" s="27">
        <f t="shared" si="137"/>
        <v>87.391999999999996</v>
      </c>
      <c r="U8774" s="29">
        <f>'Raw Data'!$M8774*'Raw Data'!$T8774</f>
        <v>3495.68</v>
      </c>
    </row>
    <row r="8775" spans="1:21" x14ac:dyDescent="0.3">
      <c r="A8775" s="20">
        <v>17616487</v>
      </c>
      <c r="B8775" s="27" t="s">
        <v>16583</v>
      </c>
      <c r="C8775" s="27">
        <v>216</v>
      </c>
      <c r="D8775" s="27" t="str">
        <f>VLOOKUP('Raw Data'!$C8775,'country description'!$A$2:$B$16,2,0)</f>
        <v>United States of America</v>
      </c>
      <c r="E8775" s="27" t="s">
        <v>1614</v>
      </c>
      <c r="F8775" s="27" t="s">
        <v>16584</v>
      </c>
      <c r="G8775" s="27" t="s">
        <v>16411</v>
      </c>
      <c r="H8775" s="27" t="s">
        <v>421</v>
      </c>
      <c r="I8775" s="27" t="s">
        <v>19</v>
      </c>
      <c r="J8775" s="27" t="s">
        <v>19</v>
      </c>
      <c r="K8775" s="27">
        <v>3</v>
      </c>
      <c r="L8775" s="27">
        <v>906</v>
      </c>
      <c r="M8775" s="27">
        <v>40</v>
      </c>
      <c r="N8775" s="27">
        <v>4.7</v>
      </c>
      <c r="O8775" s="27">
        <v>2012</v>
      </c>
      <c r="P8775" s="27">
        <v>12</v>
      </c>
      <c r="Q8775" s="27">
        <v>26</v>
      </c>
      <c r="R8775" s="28">
        <f>DATE('Raw Data'!$O8775,'Raw Data'!$P8775,'Raw Data'!$Q8775)</f>
        <v>41269</v>
      </c>
      <c r="S8775" s="27" t="str">
        <f>CONCATENATE(MID('Raw Data'!$H8775,FIND("(",'Raw Data'!$H8775)+1,FIND(")",'Raw Data'!$H8775)-FIND("(",'Raw Data'!$H8775)-1),"",'Raw Data'!$M8775)</f>
        <v>$40</v>
      </c>
      <c r="T8775" s="27">
        <f t="shared" si="137"/>
        <v>87.391999999999996</v>
      </c>
      <c r="U8775" s="29">
        <f>'Raw Data'!$M8775*'Raw Data'!$T8775</f>
        <v>3495.68</v>
      </c>
    </row>
    <row r="8776" spans="1:21" x14ac:dyDescent="0.3">
      <c r="A8776" s="20">
        <v>17099856</v>
      </c>
      <c r="B8776" s="27" t="s">
        <v>16585</v>
      </c>
      <c r="C8776" s="27">
        <v>216</v>
      </c>
      <c r="D8776" s="27" t="str">
        <f>VLOOKUP('Raw Data'!$C8776,'country description'!$A$2:$B$16,2,0)</f>
        <v>United States of America</v>
      </c>
      <c r="E8776" s="27" t="s">
        <v>1628</v>
      </c>
      <c r="F8776" s="27" t="s">
        <v>16586</v>
      </c>
      <c r="G8776" s="27" t="s">
        <v>16587</v>
      </c>
      <c r="H8776" s="27" t="s">
        <v>421</v>
      </c>
      <c r="I8776" s="27" t="s">
        <v>19</v>
      </c>
      <c r="J8776" s="27" t="s">
        <v>19</v>
      </c>
      <c r="K8776" s="27">
        <v>3</v>
      </c>
      <c r="L8776" s="27">
        <v>3074</v>
      </c>
      <c r="M8776" s="27">
        <v>40</v>
      </c>
      <c r="N8776" s="27">
        <v>4.7</v>
      </c>
      <c r="O8776" s="27">
        <v>2016</v>
      </c>
      <c r="P8776" s="27">
        <v>12</v>
      </c>
      <c r="Q8776" s="27">
        <v>23</v>
      </c>
      <c r="R8776" s="28">
        <f>DATE('Raw Data'!$O8776,'Raw Data'!$P8776,'Raw Data'!$Q8776)</f>
        <v>42727</v>
      </c>
      <c r="S8776" s="27" t="str">
        <f>CONCATENATE(MID('Raw Data'!$H8776,FIND("(",'Raw Data'!$H8776)+1,FIND(")",'Raw Data'!$H8776)-FIND("(",'Raw Data'!$H8776)-1),"",'Raw Data'!$M8776)</f>
        <v>$40</v>
      </c>
      <c r="T8776" s="27">
        <f t="shared" si="137"/>
        <v>87.391999999999996</v>
      </c>
      <c r="U8776" s="29">
        <f>'Raw Data'!$M8776*'Raw Data'!$T8776</f>
        <v>3495.68</v>
      </c>
    </row>
    <row r="8777" spans="1:21" x14ac:dyDescent="0.3">
      <c r="A8777" s="20">
        <v>17697386</v>
      </c>
      <c r="B8777" s="27" t="s">
        <v>16588</v>
      </c>
      <c r="C8777" s="27">
        <v>216</v>
      </c>
      <c r="D8777" s="27" t="str">
        <f>VLOOKUP('Raw Data'!$C8777,'country description'!$A$2:$B$16,2,0)</f>
        <v>United States of America</v>
      </c>
      <c r="E8777" s="27" t="s">
        <v>16539</v>
      </c>
      <c r="F8777" s="27" t="s">
        <v>16589</v>
      </c>
      <c r="G8777" s="27" t="s">
        <v>969</v>
      </c>
      <c r="H8777" s="27" t="s">
        <v>421</v>
      </c>
      <c r="I8777" s="27" t="s">
        <v>19</v>
      </c>
      <c r="J8777" s="27" t="s">
        <v>19</v>
      </c>
      <c r="K8777" s="27">
        <v>3</v>
      </c>
      <c r="L8777" s="27">
        <v>86</v>
      </c>
      <c r="M8777" s="27">
        <v>40</v>
      </c>
      <c r="N8777" s="27">
        <v>3.6</v>
      </c>
      <c r="O8777" s="27">
        <v>2017</v>
      </c>
      <c r="P8777" s="27">
        <v>12</v>
      </c>
      <c r="Q8777" s="27">
        <v>10</v>
      </c>
      <c r="R8777" s="28">
        <f>DATE('Raw Data'!$O8777,'Raw Data'!$P8777,'Raw Data'!$Q8777)</f>
        <v>43079</v>
      </c>
      <c r="S8777" s="27" t="str">
        <f>CONCATENATE(MID('Raw Data'!$H8777,FIND("(",'Raw Data'!$H8777)+1,FIND(")",'Raw Data'!$H8777)-FIND("(",'Raw Data'!$H8777)-1),"",'Raw Data'!$M8777)</f>
        <v>$40</v>
      </c>
      <c r="T8777" s="27">
        <f t="shared" si="137"/>
        <v>87.391999999999996</v>
      </c>
      <c r="U8777" s="29">
        <f>'Raw Data'!$M8777*'Raw Data'!$T8777</f>
        <v>3495.68</v>
      </c>
    </row>
    <row r="8778" spans="1:21" x14ac:dyDescent="0.3">
      <c r="A8778" s="20">
        <v>17293281</v>
      </c>
      <c r="B8778" s="27" t="s">
        <v>16590</v>
      </c>
      <c r="C8778" s="27">
        <v>216</v>
      </c>
      <c r="D8778" s="27" t="str">
        <f>VLOOKUP('Raw Data'!$C8778,'country description'!$A$2:$B$16,2,0)</f>
        <v>United States of America</v>
      </c>
      <c r="E8778" s="27" t="s">
        <v>16423</v>
      </c>
      <c r="F8778" s="27" t="s">
        <v>16591</v>
      </c>
      <c r="G8778" s="27" t="s">
        <v>16592</v>
      </c>
      <c r="H8778" s="27" t="s">
        <v>421</v>
      </c>
      <c r="I8778" s="27" t="s">
        <v>19</v>
      </c>
      <c r="J8778" s="27" t="s">
        <v>19</v>
      </c>
      <c r="K8778" s="27">
        <v>3</v>
      </c>
      <c r="L8778" s="27">
        <v>1821</v>
      </c>
      <c r="M8778" s="27">
        <v>40</v>
      </c>
      <c r="N8778" s="27">
        <v>4.5</v>
      </c>
      <c r="O8778" s="27">
        <v>2017</v>
      </c>
      <c r="P8778" s="27">
        <v>11</v>
      </c>
      <c r="Q8778" s="27">
        <v>7</v>
      </c>
      <c r="R8778" s="28">
        <f>DATE('Raw Data'!$O8778,'Raw Data'!$P8778,'Raw Data'!$Q8778)</f>
        <v>43046</v>
      </c>
      <c r="S8778" s="27" t="str">
        <f>CONCATENATE(MID('Raw Data'!$H8778,FIND("(",'Raw Data'!$H8778)+1,FIND(")",'Raw Data'!$H8778)-FIND("(",'Raw Data'!$H8778)-1),"",'Raw Data'!$M8778)</f>
        <v>$40</v>
      </c>
      <c r="T8778" s="27">
        <f t="shared" si="137"/>
        <v>87.391999999999996</v>
      </c>
      <c r="U8778" s="29">
        <f>'Raw Data'!$M8778*'Raw Data'!$T8778</f>
        <v>3495.68</v>
      </c>
    </row>
    <row r="8779" spans="1:21" x14ac:dyDescent="0.3">
      <c r="A8779" s="20">
        <v>17294556</v>
      </c>
      <c r="B8779" s="27" t="s">
        <v>16593</v>
      </c>
      <c r="C8779" s="27">
        <v>216</v>
      </c>
      <c r="D8779" s="27" t="str">
        <f>VLOOKUP('Raw Data'!$C8779,'country description'!$A$2:$B$16,2,0)</f>
        <v>United States of America</v>
      </c>
      <c r="E8779" s="27" t="s">
        <v>16284</v>
      </c>
      <c r="F8779" s="27" t="s">
        <v>16594</v>
      </c>
      <c r="G8779" s="27" t="s">
        <v>16595</v>
      </c>
      <c r="H8779" s="27" t="s">
        <v>421</v>
      </c>
      <c r="I8779" s="27" t="s">
        <v>19</v>
      </c>
      <c r="J8779" s="27" t="s">
        <v>19</v>
      </c>
      <c r="K8779" s="27">
        <v>3</v>
      </c>
      <c r="L8779" s="27">
        <v>717</v>
      </c>
      <c r="M8779" s="27">
        <v>40</v>
      </c>
      <c r="N8779" s="27">
        <v>4.5999999999999996</v>
      </c>
      <c r="O8779" s="27">
        <v>2012</v>
      </c>
      <c r="P8779" s="27">
        <v>11</v>
      </c>
      <c r="Q8779" s="27">
        <v>8</v>
      </c>
      <c r="R8779" s="28">
        <f>DATE('Raw Data'!$O8779,'Raw Data'!$P8779,'Raw Data'!$Q8779)</f>
        <v>41221</v>
      </c>
      <c r="S8779" s="27" t="str">
        <f>CONCATENATE(MID('Raw Data'!$H8779,FIND("(",'Raw Data'!$H8779)+1,FIND(")",'Raw Data'!$H8779)-FIND("(",'Raw Data'!$H8779)-1),"",'Raw Data'!$M8779)</f>
        <v>$40</v>
      </c>
      <c r="T8779" s="27">
        <f t="shared" si="137"/>
        <v>87.391999999999996</v>
      </c>
      <c r="U8779" s="29">
        <f>'Raw Data'!$M8779*'Raw Data'!$T8779</f>
        <v>3495.68</v>
      </c>
    </row>
    <row r="8780" spans="1:21" x14ac:dyDescent="0.3">
      <c r="A8780" s="20">
        <v>17316416</v>
      </c>
      <c r="B8780" s="27" t="s">
        <v>16596</v>
      </c>
      <c r="C8780" s="27">
        <v>216</v>
      </c>
      <c r="D8780" s="27" t="str">
        <f>VLOOKUP('Raw Data'!$C8780,'country description'!$A$2:$B$16,2,0)</f>
        <v>United States of America</v>
      </c>
      <c r="E8780" s="27" t="s">
        <v>16382</v>
      </c>
      <c r="F8780" s="27" t="s">
        <v>16597</v>
      </c>
      <c r="G8780" s="27" t="s">
        <v>16598</v>
      </c>
      <c r="H8780" s="27" t="s">
        <v>421</v>
      </c>
      <c r="I8780" s="27" t="s">
        <v>19</v>
      </c>
      <c r="J8780" s="27" t="s">
        <v>19</v>
      </c>
      <c r="K8780" s="27">
        <v>3</v>
      </c>
      <c r="L8780" s="27">
        <v>380</v>
      </c>
      <c r="M8780" s="27">
        <v>40</v>
      </c>
      <c r="N8780" s="27">
        <v>4</v>
      </c>
      <c r="O8780" s="27">
        <v>2013</v>
      </c>
      <c r="P8780" s="27">
        <v>11</v>
      </c>
      <c r="Q8780" s="27">
        <v>8</v>
      </c>
      <c r="R8780" s="28">
        <f>DATE('Raw Data'!$O8780,'Raw Data'!$P8780,'Raw Data'!$Q8780)</f>
        <v>41586</v>
      </c>
      <c r="S8780" s="27" t="str">
        <f>CONCATENATE(MID('Raw Data'!$H8780,FIND("(",'Raw Data'!$H8780)+1,FIND(")",'Raw Data'!$H8780)-FIND("(",'Raw Data'!$H8780)-1),"",'Raw Data'!$M8780)</f>
        <v>$40</v>
      </c>
      <c r="T8780" s="27">
        <f t="shared" si="137"/>
        <v>87.391999999999996</v>
      </c>
      <c r="U8780" s="29">
        <f>'Raw Data'!$M8780*'Raw Data'!$T8780</f>
        <v>3495.68</v>
      </c>
    </row>
    <row r="8781" spans="1:21" x14ac:dyDescent="0.3">
      <c r="A8781" s="20">
        <v>17330311</v>
      </c>
      <c r="B8781" s="27" t="s">
        <v>16599</v>
      </c>
      <c r="C8781" s="27">
        <v>216</v>
      </c>
      <c r="D8781" s="27" t="str">
        <f>VLOOKUP('Raw Data'!$C8781,'country description'!$A$2:$B$16,2,0)</f>
        <v>United States of America</v>
      </c>
      <c r="E8781" s="27" t="s">
        <v>16327</v>
      </c>
      <c r="F8781" s="27" t="s">
        <v>16600</v>
      </c>
      <c r="G8781" s="27" t="s">
        <v>16601</v>
      </c>
      <c r="H8781" s="27" t="s">
        <v>421</v>
      </c>
      <c r="I8781" s="27" t="s">
        <v>19</v>
      </c>
      <c r="J8781" s="27" t="s">
        <v>19</v>
      </c>
      <c r="K8781" s="27">
        <v>3</v>
      </c>
      <c r="L8781" s="27">
        <v>302</v>
      </c>
      <c r="M8781" s="27">
        <v>40</v>
      </c>
      <c r="N8781" s="27">
        <v>4.0999999999999996</v>
      </c>
      <c r="O8781" s="27">
        <v>2011</v>
      </c>
      <c r="P8781" s="27">
        <v>11</v>
      </c>
      <c r="Q8781" s="27">
        <v>1</v>
      </c>
      <c r="R8781" s="28">
        <f>DATE('Raw Data'!$O8781,'Raw Data'!$P8781,'Raw Data'!$Q8781)</f>
        <v>40848</v>
      </c>
      <c r="S8781" s="27" t="str">
        <f>CONCATENATE(MID('Raw Data'!$H8781,FIND("(",'Raw Data'!$H8781)+1,FIND(")",'Raw Data'!$H8781)-FIND("(",'Raw Data'!$H8781)-1),"",'Raw Data'!$M8781)</f>
        <v>$40</v>
      </c>
      <c r="T8781" s="27">
        <f t="shared" si="137"/>
        <v>87.391999999999996</v>
      </c>
      <c r="U8781" s="29">
        <f>'Raw Data'!$M8781*'Raw Data'!$T8781</f>
        <v>3495.68</v>
      </c>
    </row>
    <row r="8782" spans="1:21" x14ac:dyDescent="0.3">
      <c r="A8782" s="20">
        <v>17330628</v>
      </c>
      <c r="B8782" s="27" t="s">
        <v>16602</v>
      </c>
      <c r="C8782" s="27">
        <v>216</v>
      </c>
      <c r="D8782" s="27" t="str">
        <f>VLOOKUP('Raw Data'!$C8782,'country description'!$A$2:$B$16,2,0)</f>
        <v>United States of America</v>
      </c>
      <c r="E8782" s="27" t="s">
        <v>16327</v>
      </c>
      <c r="F8782" s="27" t="s">
        <v>16603</v>
      </c>
      <c r="G8782" s="27" t="s">
        <v>1727</v>
      </c>
      <c r="H8782" s="27" t="s">
        <v>421</v>
      </c>
      <c r="I8782" s="27" t="s">
        <v>19</v>
      </c>
      <c r="J8782" s="27" t="s">
        <v>19</v>
      </c>
      <c r="K8782" s="27">
        <v>3</v>
      </c>
      <c r="L8782" s="27">
        <v>264</v>
      </c>
      <c r="M8782" s="27">
        <v>40</v>
      </c>
      <c r="N8782" s="27">
        <v>4</v>
      </c>
      <c r="O8782" s="27">
        <v>2010</v>
      </c>
      <c r="P8782" s="27">
        <v>11</v>
      </c>
      <c r="Q8782" s="27">
        <v>4</v>
      </c>
      <c r="R8782" s="28">
        <f>DATE('Raw Data'!$O8782,'Raw Data'!$P8782,'Raw Data'!$Q8782)</f>
        <v>40486</v>
      </c>
      <c r="S8782" s="27" t="str">
        <f>CONCATENATE(MID('Raw Data'!$H8782,FIND("(",'Raw Data'!$H8782)+1,FIND(")",'Raw Data'!$H8782)-FIND("(",'Raw Data'!$H8782)-1),"",'Raw Data'!$M8782)</f>
        <v>$40</v>
      </c>
      <c r="T8782" s="27">
        <f t="shared" si="137"/>
        <v>87.391999999999996</v>
      </c>
      <c r="U8782" s="29">
        <f>'Raw Data'!$M8782*'Raw Data'!$T8782</f>
        <v>3495.68</v>
      </c>
    </row>
    <row r="8783" spans="1:21" x14ac:dyDescent="0.3">
      <c r="A8783" s="20">
        <v>17335195</v>
      </c>
      <c r="B8783" s="27" t="s">
        <v>16604</v>
      </c>
      <c r="C8783" s="27">
        <v>216</v>
      </c>
      <c r="D8783" s="27" t="str">
        <f>VLOOKUP('Raw Data'!$C8783,'country description'!$A$2:$B$16,2,0)</f>
        <v>United States of America</v>
      </c>
      <c r="E8783" s="27" t="s">
        <v>1704</v>
      </c>
      <c r="F8783" s="27" t="s">
        <v>16605</v>
      </c>
      <c r="G8783" s="27" t="s">
        <v>16606</v>
      </c>
      <c r="H8783" s="27" t="s">
        <v>421</v>
      </c>
      <c r="I8783" s="27" t="s">
        <v>19</v>
      </c>
      <c r="J8783" s="27" t="s">
        <v>19</v>
      </c>
      <c r="K8783" s="27">
        <v>3</v>
      </c>
      <c r="L8783" s="27">
        <v>208</v>
      </c>
      <c r="M8783" s="27">
        <v>40</v>
      </c>
      <c r="N8783" s="27">
        <v>4.5</v>
      </c>
      <c r="O8783" s="27">
        <v>2016</v>
      </c>
      <c r="P8783" s="27">
        <v>11</v>
      </c>
      <c r="Q8783" s="27">
        <v>5</v>
      </c>
      <c r="R8783" s="28">
        <f>DATE('Raw Data'!$O8783,'Raw Data'!$P8783,'Raw Data'!$Q8783)</f>
        <v>42679</v>
      </c>
      <c r="S8783" s="27" t="str">
        <f>CONCATENATE(MID('Raw Data'!$H8783,FIND("(",'Raw Data'!$H8783)+1,FIND(")",'Raw Data'!$H8783)-FIND("(",'Raw Data'!$H8783)-1),"",'Raw Data'!$M8783)</f>
        <v>$40</v>
      </c>
      <c r="T8783" s="27">
        <f t="shared" si="137"/>
        <v>87.391999999999996</v>
      </c>
      <c r="U8783" s="29">
        <f>'Raw Data'!$M8783*'Raw Data'!$T8783</f>
        <v>3495.68</v>
      </c>
    </row>
    <row r="8784" spans="1:21" x14ac:dyDescent="0.3">
      <c r="A8784" s="20">
        <v>17501279</v>
      </c>
      <c r="B8784" s="27" t="s">
        <v>16607</v>
      </c>
      <c r="C8784" s="27">
        <v>216</v>
      </c>
      <c r="D8784" s="27" t="str">
        <f>VLOOKUP('Raw Data'!$C8784,'country description'!$A$2:$B$16,2,0)</f>
        <v>United States of America</v>
      </c>
      <c r="E8784" s="27" t="s">
        <v>1667</v>
      </c>
      <c r="F8784" s="27" t="s">
        <v>16608</v>
      </c>
      <c r="G8784" s="27" t="s">
        <v>16609</v>
      </c>
      <c r="H8784" s="27" t="s">
        <v>421</v>
      </c>
      <c r="I8784" s="27" t="s">
        <v>19</v>
      </c>
      <c r="J8784" s="27" t="s">
        <v>19</v>
      </c>
      <c r="K8784" s="27">
        <v>3</v>
      </c>
      <c r="L8784" s="27">
        <v>293</v>
      </c>
      <c r="M8784" s="27">
        <v>40</v>
      </c>
      <c r="N8784" s="27">
        <v>4.0999999999999996</v>
      </c>
      <c r="O8784" s="27">
        <v>2011</v>
      </c>
      <c r="P8784" s="27">
        <v>11</v>
      </c>
      <c r="Q8784" s="27">
        <v>15</v>
      </c>
      <c r="R8784" s="28">
        <f>DATE('Raw Data'!$O8784,'Raw Data'!$P8784,'Raw Data'!$Q8784)</f>
        <v>40862</v>
      </c>
      <c r="S8784" s="27" t="str">
        <f>CONCATENATE(MID('Raw Data'!$H8784,FIND("(",'Raw Data'!$H8784)+1,FIND(")",'Raw Data'!$H8784)-FIND("(",'Raw Data'!$H8784)-1),"",'Raw Data'!$M8784)</f>
        <v>$40</v>
      </c>
      <c r="T8784" s="27">
        <f t="shared" si="137"/>
        <v>87.391999999999996</v>
      </c>
      <c r="U8784" s="29">
        <f>'Raw Data'!$M8784*'Raw Data'!$T8784</f>
        <v>3495.68</v>
      </c>
    </row>
    <row r="8785" spans="1:21" x14ac:dyDescent="0.3">
      <c r="A8785" s="20">
        <v>17580408</v>
      </c>
      <c r="B8785" s="27" t="s">
        <v>16610</v>
      </c>
      <c r="C8785" s="27">
        <v>216</v>
      </c>
      <c r="D8785" s="27" t="str">
        <f>VLOOKUP('Raw Data'!$C8785,'country description'!$A$2:$B$16,2,0)</f>
        <v>United States of America</v>
      </c>
      <c r="E8785" s="27" t="s">
        <v>16407</v>
      </c>
      <c r="F8785" s="27" t="s">
        <v>16611</v>
      </c>
      <c r="G8785" s="27" t="s">
        <v>1689</v>
      </c>
      <c r="H8785" s="27" t="s">
        <v>421</v>
      </c>
      <c r="I8785" s="27" t="s">
        <v>19</v>
      </c>
      <c r="J8785" s="27" t="s">
        <v>19</v>
      </c>
      <c r="K8785" s="27">
        <v>3</v>
      </c>
      <c r="L8785" s="27">
        <v>724</v>
      </c>
      <c r="M8785" s="27">
        <v>40</v>
      </c>
      <c r="N8785" s="27">
        <v>3.9</v>
      </c>
      <c r="O8785" s="27">
        <v>2014</v>
      </c>
      <c r="P8785" s="27">
        <v>11</v>
      </c>
      <c r="Q8785" s="27">
        <v>21</v>
      </c>
      <c r="R8785" s="28">
        <f>DATE('Raw Data'!$O8785,'Raw Data'!$P8785,'Raw Data'!$Q8785)</f>
        <v>41964</v>
      </c>
      <c r="S8785" s="27" t="str">
        <f>CONCATENATE(MID('Raw Data'!$H8785,FIND("(",'Raw Data'!$H8785)+1,FIND(")",'Raw Data'!$H8785)-FIND("(",'Raw Data'!$H8785)-1),"",'Raw Data'!$M8785)</f>
        <v>$40</v>
      </c>
      <c r="T8785" s="27">
        <f t="shared" si="137"/>
        <v>87.391999999999996</v>
      </c>
      <c r="U8785" s="29">
        <f>'Raw Data'!$M8785*'Raw Data'!$T8785</f>
        <v>3495.68</v>
      </c>
    </row>
    <row r="8786" spans="1:21" x14ac:dyDescent="0.3">
      <c r="A8786" s="20">
        <v>17582669</v>
      </c>
      <c r="B8786" s="27" t="s">
        <v>16612</v>
      </c>
      <c r="C8786" s="27">
        <v>216</v>
      </c>
      <c r="D8786" s="27" t="str">
        <f>VLOOKUP('Raw Data'!$C8786,'country description'!$A$2:$B$16,2,0)</f>
        <v>United States of America</v>
      </c>
      <c r="E8786" s="27" t="s">
        <v>16292</v>
      </c>
      <c r="F8786" s="27" t="s">
        <v>16613</v>
      </c>
      <c r="G8786" s="27" t="s">
        <v>16614</v>
      </c>
      <c r="H8786" s="27" t="s">
        <v>421</v>
      </c>
      <c r="I8786" s="27" t="s">
        <v>19</v>
      </c>
      <c r="J8786" s="27" t="s">
        <v>19</v>
      </c>
      <c r="K8786" s="27">
        <v>3</v>
      </c>
      <c r="L8786" s="27">
        <v>144</v>
      </c>
      <c r="M8786" s="27">
        <v>40</v>
      </c>
      <c r="N8786" s="27">
        <v>3.6</v>
      </c>
      <c r="O8786" s="27">
        <v>2012</v>
      </c>
      <c r="P8786" s="27">
        <v>11</v>
      </c>
      <c r="Q8786" s="27">
        <v>20</v>
      </c>
      <c r="R8786" s="28">
        <f>DATE('Raw Data'!$O8786,'Raw Data'!$P8786,'Raw Data'!$Q8786)</f>
        <v>41233</v>
      </c>
      <c r="S8786" s="27" t="str">
        <f>CONCATENATE(MID('Raw Data'!$H8786,FIND("(",'Raw Data'!$H8786)+1,FIND(")",'Raw Data'!$H8786)-FIND("(",'Raw Data'!$H8786)-1),"",'Raw Data'!$M8786)</f>
        <v>$40</v>
      </c>
      <c r="T8786" s="27">
        <f t="shared" si="137"/>
        <v>87.391999999999996</v>
      </c>
      <c r="U8786" s="29">
        <f>'Raw Data'!$M8786*'Raw Data'!$T8786</f>
        <v>3495.68</v>
      </c>
    </row>
    <row r="8787" spans="1:21" x14ac:dyDescent="0.3">
      <c r="A8787" s="20">
        <v>17142535</v>
      </c>
      <c r="B8787" s="27" t="s">
        <v>16615</v>
      </c>
      <c r="C8787" s="27">
        <v>216</v>
      </c>
      <c r="D8787" s="27" t="str">
        <f>VLOOKUP('Raw Data'!$C8787,'country description'!$A$2:$B$16,2,0)</f>
        <v>United States of America</v>
      </c>
      <c r="E8787" s="27" t="s">
        <v>1660</v>
      </c>
      <c r="F8787" s="27" t="s">
        <v>16616</v>
      </c>
      <c r="G8787" s="27" t="s">
        <v>1665</v>
      </c>
      <c r="H8787" s="27" t="s">
        <v>421</v>
      </c>
      <c r="I8787" s="27" t="s">
        <v>19</v>
      </c>
      <c r="J8787" s="27" t="s">
        <v>19</v>
      </c>
      <c r="K8787" s="27">
        <v>3</v>
      </c>
      <c r="L8787" s="27">
        <v>707</v>
      </c>
      <c r="M8787" s="27">
        <v>40</v>
      </c>
      <c r="N8787" s="27">
        <v>4.3</v>
      </c>
      <c r="O8787" s="27">
        <v>2014</v>
      </c>
      <c r="P8787" s="27">
        <v>11</v>
      </c>
      <c r="Q8787" s="27">
        <v>24</v>
      </c>
      <c r="R8787" s="28">
        <f>DATE('Raw Data'!$O8787,'Raw Data'!$P8787,'Raw Data'!$Q8787)</f>
        <v>41967</v>
      </c>
      <c r="S8787" s="27" t="str">
        <f>CONCATENATE(MID('Raw Data'!$H8787,FIND("(",'Raw Data'!$H8787)+1,FIND(")",'Raw Data'!$H8787)-FIND("(",'Raw Data'!$H8787)-1),"",'Raw Data'!$M8787)</f>
        <v>$40</v>
      </c>
      <c r="T8787" s="27">
        <f t="shared" si="137"/>
        <v>87.391999999999996</v>
      </c>
      <c r="U8787" s="29">
        <f>'Raw Data'!$M8787*'Raw Data'!$T8787</f>
        <v>3495.68</v>
      </c>
    </row>
    <row r="8788" spans="1:21" x14ac:dyDescent="0.3">
      <c r="A8788" s="20">
        <v>17616295</v>
      </c>
      <c r="B8788" s="27" t="s">
        <v>1812</v>
      </c>
      <c r="C8788" s="27">
        <v>216</v>
      </c>
      <c r="D8788" s="27" t="str">
        <f>VLOOKUP('Raw Data'!$C8788,'country description'!$A$2:$B$16,2,0)</f>
        <v>United States of America</v>
      </c>
      <c r="E8788" s="27" t="s">
        <v>1614</v>
      </c>
      <c r="F8788" s="27" t="s">
        <v>16617</v>
      </c>
      <c r="G8788" s="27" t="s">
        <v>1689</v>
      </c>
      <c r="H8788" s="27" t="s">
        <v>421</v>
      </c>
      <c r="I8788" s="27" t="s">
        <v>19</v>
      </c>
      <c r="J8788" s="27" t="s">
        <v>19</v>
      </c>
      <c r="K8788" s="27">
        <v>3</v>
      </c>
      <c r="L8788" s="27">
        <v>883</v>
      </c>
      <c r="M8788" s="27">
        <v>40</v>
      </c>
      <c r="N8788" s="27">
        <v>3.8</v>
      </c>
      <c r="O8788" s="27">
        <v>2014</v>
      </c>
      <c r="P8788" s="27">
        <v>11</v>
      </c>
      <c r="Q8788" s="27">
        <v>18</v>
      </c>
      <c r="R8788" s="28">
        <f>DATE('Raw Data'!$O8788,'Raw Data'!$P8788,'Raw Data'!$Q8788)</f>
        <v>41961</v>
      </c>
      <c r="S8788" s="27" t="str">
        <f>CONCATENATE(MID('Raw Data'!$H8788,FIND("(",'Raw Data'!$H8788)+1,FIND(")",'Raw Data'!$H8788)-FIND("(",'Raw Data'!$H8788)-1),"",'Raw Data'!$M8788)</f>
        <v>$40</v>
      </c>
      <c r="T8788" s="27">
        <f t="shared" si="137"/>
        <v>87.391999999999996</v>
      </c>
      <c r="U8788" s="29">
        <f>'Raw Data'!$M8788*'Raw Data'!$T8788</f>
        <v>3495.68</v>
      </c>
    </row>
    <row r="8789" spans="1:21" x14ac:dyDescent="0.3">
      <c r="A8789" s="20">
        <v>17096198</v>
      </c>
      <c r="B8789" s="27" t="s">
        <v>16618</v>
      </c>
      <c r="C8789" s="27">
        <v>216</v>
      </c>
      <c r="D8789" s="27" t="str">
        <f>VLOOKUP('Raw Data'!$C8789,'country description'!$A$2:$B$16,2,0)</f>
        <v>United States of America</v>
      </c>
      <c r="E8789" s="27" t="s">
        <v>1628</v>
      </c>
      <c r="F8789" s="27" t="s">
        <v>16619</v>
      </c>
      <c r="G8789" s="27" t="s">
        <v>1623</v>
      </c>
      <c r="H8789" s="27" t="s">
        <v>421</v>
      </c>
      <c r="I8789" s="27" t="s">
        <v>19</v>
      </c>
      <c r="J8789" s="27" t="s">
        <v>19</v>
      </c>
      <c r="K8789" s="27">
        <v>3</v>
      </c>
      <c r="L8789" s="27">
        <v>1363</v>
      </c>
      <c r="M8789" s="27">
        <v>40</v>
      </c>
      <c r="N8789" s="27">
        <v>4.2</v>
      </c>
      <c r="O8789" s="27">
        <v>2011</v>
      </c>
      <c r="P8789" s="27">
        <v>11</v>
      </c>
      <c r="Q8789" s="27">
        <v>24</v>
      </c>
      <c r="R8789" s="28">
        <f>DATE('Raw Data'!$O8789,'Raw Data'!$P8789,'Raw Data'!$Q8789)</f>
        <v>40871</v>
      </c>
      <c r="S8789" s="27" t="str">
        <f>CONCATENATE(MID('Raw Data'!$H8789,FIND("(",'Raw Data'!$H8789)+1,FIND(")",'Raw Data'!$H8789)-FIND("(",'Raw Data'!$H8789)-1),"",'Raw Data'!$M8789)</f>
        <v>$40</v>
      </c>
      <c r="T8789" s="27">
        <f t="shared" si="137"/>
        <v>87.391999999999996</v>
      </c>
      <c r="U8789" s="29">
        <f>'Raw Data'!$M8789*'Raw Data'!$T8789</f>
        <v>3495.68</v>
      </c>
    </row>
    <row r="8790" spans="1:21" x14ac:dyDescent="0.3">
      <c r="A8790" s="20">
        <v>17100547</v>
      </c>
      <c r="B8790" s="27" t="s">
        <v>16620</v>
      </c>
      <c r="C8790" s="27">
        <v>216</v>
      </c>
      <c r="D8790" s="27" t="str">
        <f>VLOOKUP('Raw Data'!$C8790,'country description'!$A$2:$B$16,2,0)</f>
        <v>United States of America</v>
      </c>
      <c r="E8790" s="27" t="s">
        <v>1628</v>
      </c>
      <c r="F8790" s="27" t="s">
        <v>16621</v>
      </c>
      <c r="G8790" s="27" t="s">
        <v>16622</v>
      </c>
      <c r="H8790" s="27" t="s">
        <v>421</v>
      </c>
      <c r="I8790" s="27" t="s">
        <v>19</v>
      </c>
      <c r="J8790" s="27" t="s">
        <v>19</v>
      </c>
      <c r="K8790" s="27">
        <v>3</v>
      </c>
      <c r="L8790" s="27">
        <v>875</v>
      </c>
      <c r="M8790" s="27">
        <v>40</v>
      </c>
      <c r="N8790" s="27">
        <v>4</v>
      </c>
      <c r="O8790" s="27">
        <v>2010</v>
      </c>
      <c r="P8790" s="27">
        <v>11</v>
      </c>
      <c r="Q8790" s="27">
        <v>8</v>
      </c>
      <c r="R8790" s="28">
        <f>DATE('Raw Data'!$O8790,'Raw Data'!$P8790,'Raw Data'!$Q8790)</f>
        <v>40490</v>
      </c>
      <c r="S8790" s="27" t="str">
        <f>CONCATENATE(MID('Raw Data'!$H8790,FIND("(",'Raw Data'!$H8790)+1,FIND(")",'Raw Data'!$H8790)-FIND("(",'Raw Data'!$H8790)-1),"",'Raw Data'!$M8790)</f>
        <v>$40</v>
      </c>
      <c r="T8790" s="27">
        <f t="shared" si="137"/>
        <v>87.391999999999996</v>
      </c>
      <c r="U8790" s="29">
        <f>'Raw Data'!$M8790*'Raw Data'!$T8790</f>
        <v>3495.68</v>
      </c>
    </row>
    <row r="8791" spans="1:21" x14ac:dyDescent="0.3">
      <c r="A8791" s="20">
        <v>17293890</v>
      </c>
      <c r="B8791" s="27" t="s">
        <v>2333</v>
      </c>
      <c r="C8791" s="27">
        <v>216</v>
      </c>
      <c r="D8791" s="27" t="str">
        <f>VLOOKUP('Raw Data'!$C8791,'country description'!$A$2:$B$16,2,0)</f>
        <v>United States of America</v>
      </c>
      <c r="E8791" s="27" t="s">
        <v>16423</v>
      </c>
      <c r="F8791" s="27" t="s">
        <v>16623</v>
      </c>
      <c r="G8791" s="27" t="s">
        <v>16624</v>
      </c>
      <c r="H8791" s="27" t="s">
        <v>421</v>
      </c>
      <c r="I8791" s="27" t="s">
        <v>19</v>
      </c>
      <c r="J8791" s="27" t="s">
        <v>19</v>
      </c>
      <c r="K8791" s="27">
        <v>3</v>
      </c>
      <c r="L8791" s="27">
        <v>465</v>
      </c>
      <c r="M8791" s="27">
        <v>40</v>
      </c>
      <c r="N8791" s="27">
        <v>4.0999999999999996</v>
      </c>
      <c r="O8791" s="27">
        <v>2018</v>
      </c>
      <c r="P8791" s="27">
        <v>10</v>
      </c>
      <c r="Q8791" s="27">
        <v>6</v>
      </c>
      <c r="R8791" s="28">
        <f>DATE('Raw Data'!$O8791,'Raw Data'!$P8791,'Raw Data'!$Q8791)</f>
        <v>43379</v>
      </c>
      <c r="S8791" s="27" t="str">
        <f>CONCATENATE(MID('Raw Data'!$H8791,FIND("(",'Raw Data'!$H8791)+1,FIND(")",'Raw Data'!$H8791)-FIND("(",'Raw Data'!$H8791)-1),"",'Raw Data'!$M8791)</f>
        <v>$40</v>
      </c>
      <c r="T8791" s="27">
        <f t="shared" si="137"/>
        <v>87.391999999999996</v>
      </c>
      <c r="U8791" s="29">
        <f>'Raw Data'!$M8791*'Raw Data'!$T8791</f>
        <v>3495.68</v>
      </c>
    </row>
    <row r="8792" spans="1:21" x14ac:dyDescent="0.3">
      <c r="A8792" s="20">
        <v>17330735</v>
      </c>
      <c r="B8792" s="27" t="s">
        <v>16625</v>
      </c>
      <c r="C8792" s="27">
        <v>216</v>
      </c>
      <c r="D8792" s="27" t="str">
        <f>VLOOKUP('Raw Data'!$C8792,'country description'!$A$2:$B$16,2,0)</f>
        <v>United States of America</v>
      </c>
      <c r="E8792" s="27" t="s">
        <v>16327</v>
      </c>
      <c r="F8792" s="27" t="s">
        <v>16626</v>
      </c>
      <c r="G8792" s="27" t="s">
        <v>1637</v>
      </c>
      <c r="H8792" s="27" t="s">
        <v>421</v>
      </c>
      <c r="I8792" s="27" t="s">
        <v>19</v>
      </c>
      <c r="J8792" s="27" t="s">
        <v>19</v>
      </c>
      <c r="K8792" s="27">
        <v>3</v>
      </c>
      <c r="L8792" s="27">
        <v>109</v>
      </c>
      <c r="M8792" s="27">
        <v>40</v>
      </c>
      <c r="N8792" s="27">
        <v>3.6</v>
      </c>
      <c r="O8792" s="27">
        <v>2018</v>
      </c>
      <c r="P8792" s="27">
        <v>10</v>
      </c>
      <c r="Q8792" s="27">
        <v>4</v>
      </c>
      <c r="R8792" s="28">
        <f>DATE('Raw Data'!$O8792,'Raw Data'!$P8792,'Raw Data'!$Q8792)</f>
        <v>43377</v>
      </c>
      <c r="S8792" s="27" t="str">
        <f>CONCATENATE(MID('Raw Data'!$H8792,FIND("(",'Raw Data'!$H8792)+1,FIND(")",'Raw Data'!$H8792)-FIND("(",'Raw Data'!$H8792)-1),"",'Raw Data'!$M8792)</f>
        <v>$40</v>
      </c>
      <c r="T8792" s="27">
        <f t="shared" si="137"/>
        <v>87.391999999999996</v>
      </c>
      <c r="U8792" s="29">
        <f>'Raw Data'!$M8792*'Raw Data'!$T8792</f>
        <v>3495.68</v>
      </c>
    </row>
    <row r="8793" spans="1:21" x14ac:dyDescent="0.3">
      <c r="A8793" s="20">
        <v>17259340</v>
      </c>
      <c r="B8793" s="27" t="s">
        <v>16627</v>
      </c>
      <c r="C8793" s="27">
        <v>216</v>
      </c>
      <c r="D8793" s="27" t="str">
        <f>VLOOKUP('Raw Data'!$C8793,'country description'!$A$2:$B$16,2,0)</f>
        <v>United States of America</v>
      </c>
      <c r="E8793" s="27" t="s">
        <v>1711</v>
      </c>
      <c r="F8793" s="27" t="s">
        <v>16628</v>
      </c>
      <c r="G8793" s="27" t="s">
        <v>2028</v>
      </c>
      <c r="H8793" s="27" t="s">
        <v>421</v>
      </c>
      <c r="I8793" s="27" t="s">
        <v>19</v>
      </c>
      <c r="J8793" s="27" t="s">
        <v>19</v>
      </c>
      <c r="K8793" s="27">
        <v>3</v>
      </c>
      <c r="L8793" s="27">
        <v>532</v>
      </c>
      <c r="M8793" s="27">
        <v>40</v>
      </c>
      <c r="N8793" s="27">
        <v>4.3</v>
      </c>
      <c r="O8793" s="27">
        <v>2013</v>
      </c>
      <c r="P8793" s="27">
        <v>10</v>
      </c>
      <c r="Q8793" s="27">
        <v>18</v>
      </c>
      <c r="R8793" s="28">
        <f>DATE('Raw Data'!$O8793,'Raw Data'!$P8793,'Raw Data'!$Q8793)</f>
        <v>41565</v>
      </c>
      <c r="S8793" s="27" t="str">
        <f>CONCATENATE(MID('Raw Data'!$H8793,FIND("(",'Raw Data'!$H8793)+1,FIND(")",'Raw Data'!$H8793)-FIND("(",'Raw Data'!$H8793)-1),"",'Raw Data'!$M8793)</f>
        <v>$40</v>
      </c>
      <c r="T8793" s="27">
        <f t="shared" si="137"/>
        <v>87.391999999999996</v>
      </c>
      <c r="U8793" s="29">
        <f>'Raw Data'!$M8793*'Raw Data'!$T8793</f>
        <v>3495.68</v>
      </c>
    </row>
    <row r="8794" spans="1:21" x14ac:dyDescent="0.3">
      <c r="A8794" s="20">
        <v>17580021</v>
      </c>
      <c r="B8794" s="27" t="s">
        <v>16629</v>
      </c>
      <c r="C8794" s="27">
        <v>216</v>
      </c>
      <c r="D8794" s="27" t="str">
        <f>VLOOKUP('Raw Data'!$C8794,'country description'!$A$2:$B$16,2,0)</f>
        <v>United States of America</v>
      </c>
      <c r="E8794" s="27" t="s">
        <v>16407</v>
      </c>
      <c r="F8794" s="27" t="s">
        <v>16630</v>
      </c>
      <c r="G8794" s="27" t="s">
        <v>16631</v>
      </c>
      <c r="H8794" s="27" t="s">
        <v>421</v>
      </c>
      <c r="I8794" s="27" t="s">
        <v>19</v>
      </c>
      <c r="J8794" s="27" t="s">
        <v>19</v>
      </c>
      <c r="K8794" s="27">
        <v>3</v>
      </c>
      <c r="L8794" s="27">
        <v>747</v>
      </c>
      <c r="M8794" s="27">
        <v>40</v>
      </c>
      <c r="N8794" s="27">
        <v>4.4000000000000004</v>
      </c>
      <c r="O8794" s="27">
        <v>2015</v>
      </c>
      <c r="P8794" s="27">
        <v>10</v>
      </c>
      <c r="Q8794" s="27">
        <v>18</v>
      </c>
      <c r="R8794" s="28">
        <f>DATE('Raw Data'!$O8794,'Raw Data'!$P8794,'Raw Data'!$Q8794)</f>
        <v>42295</v>
      </c>
      <c r="S8794" s="27" t="str">
        <f>CONCATENATE(MID('Raw Data'!$H8794,FIND("(",'Raw Data'!$H8794)+1,FIND(")",'Raw Data'!$H8794)-FIND("(",'Raw Data'!$H8794)-1),"",'Raw Data'!$M8794)</f>
        <v>$40</v>
      </c>
      <c r="T8794" s="27">
        <f t="shared" si="137"/>
        <v>87.391999999999996</v>
      </c>
      <c r="U8794" s="29">
        <f>'Raw Data'!$M8794*'Raw Data'!$T8794</f>
        <v>3495.68</v>
      </c>
    </row>
    <row r="8795" spans="1:21" x14ac:dyDescent="0.3">
      <c r="A8795" s="20">
        <v>17615979</v>
      </c>
      <c r="B8795" s="27" t="s">
        <v>16632</v>
      </c>
      <c r="C8795" s="27">
        <v>216</v>
      </c>
      <c r="D8795" s="27" t="str">
        <f>VLOOKUP('Raw Data'!$C8795,'country description'!$A$2:$B$16,2,0)</f>
        <v>United States of America</v>
      </c>
      <c r="E8795" s="27" t="s">
        <v>1614</v>
      </c>
      <c r="F8795" s="27" t="s">
        <v>16633</v>
      </c>
      <c r="G8795" s="27" t="s">
        <v>16487</v>
      </c>
      <c r="H8795" s="27" t="s">
        <v>421</v>
      </c>
      <c r="I8795" s="27" t="s">
        <v>19</v>
      </c>
      <c r="J8795" s="27" t="s">
        <v>19</v>
      </c>
      <c r="K8795" s="27">
        <v>3</v>
      </c>
      <c r="L8795" s="27">
        <v>1014</v>
      </c>
      <c r="M8795" s="27">
        <v>40</v>
      </c>
      <c r="N8795" s="27">
        <v>4.5</v>
      </c>
      <c r="O8795" s="27">
        <v>2015</v>
      </c>
      <c r="P8795" s="27">
        <v>10</v>
      </c>
      <c r="Q8795" s="27">
        <v>24</v>
      </c>
      <c r="R8795" s="28">
        <f>DATE('Raw Data'!$O8795,'Raw Data'!$P8795,'Raw Data'!$Q8795)</f>
        <v>42301</v>
      </c>
      <c r="S8795" s="27" t="str">
        <f>CONCATENATE(MID('Raw Data'!$H8795,FIND("(",'Raw Data'!$H8795)+1,FIND(")",'Raw Data'!$H8795)-FIND("(",'Raw Data'!$H8795)-1),"",'Raw Data'!$M8795)</f>
        <v>$40</v>
      </c>
      <c r="T8795" s="27">
        <f t="shared" si="137"/>
        <v>87.391999999999996</v>
      </c>
      <c r="U8795" s="29">
        <f>'Raw Data'!$M8795*'Raw Data'!$T8795</f>
        <v>3495.68</v>
      </c>
    </row>
    <row r="8796" spans="1:21" x14ac:dyDescent="0.3">
      <c r="A8796" s="20">
        <v>17284158</v>
      </c>
      <c r="B8796" s="27" t="s">
        <v>16634</v>
      </c>
      <c r="C8796" s="27">
        <v>216</v>
      </c>
      <c r="D8796" s="27" t="str">
        <f>VLOOKUP('Raw Data'!$C8796,'country description'!$A$2:$B$16,2,0)</f>
        <v>United States of America</v>
      </c>
      <c r="E8796" s="27" t="s">
        <v>1680</v>
      </c>
      <c r="F8796" s="27" t="s">
        <v>16635</v>
      </c>
      <c r="G8796" s="37" t="s">
        <v>17</v>
      </c>
      <c r="H8796" s="27" t="s">
        <v>421</v>
      </c>
      <c r="I8796" s="27" t="s">
        <v>19</v>
      </c>
      <c r="J8796" s="27" t="s">
        <v>19</v>
      </c>
      <c r="K8796" s="27">
        <v>1</v>
      </c>
      <c r="L8796" s="27">
        <v>160</v>
      </c>
      <c r="M8796" s="27">
        <v>10</v>
      </c>
      <c r="N8796" s="27">
        <v>3.9</v>
      </c>
      <c r="O8796" s="27">
        <v>2013</v>
      </c>
      <c r="P8796" s="27">
        <v>9</v>
      </c>
      <c r="Q8796" s="27">
        <v>2</v>
      </c>
      <c r="R8796" s="28">
        <f>DATE('Raw Data'!$O8796,'Raw Data'!$P8796,'Raw Data'!$Q8796)</f>
        <v>41519</v>
      </c>
      <c r="S8796" s="27" t="str">
        <f>CONCATENATE(MID('Raw Data'!$H8796,FIND("(",'Raw Data'!$H8796)+1,FIND(")",'Raw Data'!$H8796)-FIND("(",'Raw Data'!$H8796)-1),"",'Raw Data'!$M8796)</f>
        <v>$10</v>
      </c>
      <c r="T8796" s="27">
        <f t="shared" si="137"/>
        <v>87.391999999999996</v>
      </c>
      <c r="U8796" s="29">
        <f>'Raw Data'!$M8796*'Raw Data'!$T8796</f>
        <v>873.92</v>
      </c>
    </row>
    <row r="8797" spans="1:21" x14ac:dyDescent="0.3">
      <c r="A8797" s="20">
        <v>17293880</v>
      </c>
      <c r="B8797" s="27" t="s">
        <v>16636</v>
      </c>
      <c r="C8797" s="27">
        <v>216</v>
      </c>
      <c r="D8797" s="27" t="str">
        <f>VLOOKUP('Raw Data'!$C8797,'country description'!$A$2:$B$16,2,0)</f>
        <v>United States of America</v>
      </c>
      <c r="E8797" s="27" t="s">
        <v>16423</v>
      </c>
      <c r="F8797" s="27" t="s">
        <v>16637</v>
      </c>
      <c r="G8797" s="27" t="s">
        <v>16638</v>
      </c>
      <c r="H8797" s="27" t="s">
        <v>421</v>
      </c>
      <c r="I8797" s="27" t="s">
        <v>19</v>
      </c>
      <c r="J8797" s="27" t="s">
        <v>19</v>
      </c>
      <c r="K8797" s="27">
        <v>1</v>
      </c>
      <c r="L8797" s="27">
        <v>558</v>
      </c>
      <c r="M8797" s="27">
        <v>10</v>
      </c>
      <c r="N8797" s="27">
        <v>4.3</v>
      </c>
      <c r="O8797" s="27">
        <v>2012</v>
      </c>
      <c r="P8797" s="27">
        <v>9</v>
      </c>
      <c r="Q8797" s="27">
        <v>1</v>
      </c>
      <c r="R8797" s="28">
        <f>DATE('Raw Data'!$O8797,'Raw Data'!$P8797,'Raw Data'!$Q8797)</f>
        <v>41153</v>
      </c>
      <c r="S8797" s="27" t="str">
        <f>CONCATENATE(MID('Raw Data'!$H8797,FIND("(",'Raw Data'!$H8797)+1,FIND(")",'Raw Data'!$H8797)-FIND("(",'Raw Data'!$H8797)-1),"",'Raw Data'!$M8797)</f>
        <v>$10</v>
      </c>
      <c r="T8797" s="27">
        <f t="shared" si="137"/>
        <v>87.391999999999996</v>
      </c>
      <c r="U8797" s="29">
        <f>'Raw Data'!$M8797*'Raw Data'!$T8797</f>
        <v>873.92</v>
      </c>
    </row>
    <row r="8798" spans="1:21" x14ac:dyDescent="0.3">
      <c r="A8798" s="20">
        <v>17293229</v>
      </c>
      <c r="B8798" s="27" t="s">
        <v>16639</v>
      </c>
      <c r="C8798" s="27">
        <v>216</v>
      </c>
      <c r="D8798" s="27" t="str">
        <f>VLOOKUP('Raw Data'!$C8798,'country description'!$A$2:$B$16,2,0)</f>
        <v>United States of America</v>
      </c>
      <c r="E8798" s="27" t="s">
        <v>16423</v>
      </c>
      <c r="F8798" s="27" t="s">
        <v>16640</v>
      </c>
      <c r="G8798" s="27" t="s">
        <v>16641</v>
      </c>
      <c r="H8798" s="27" t="s">
        <v>421</v>
      </c>
      <c r="I8798" s="27" t="s">
        <v>19</v>
      </c>
      <c r="J8798" s="27" t="s">
        <v>19</v>
      </c>
      <c r="K8798" s="27">
        <v>1</v>
      </c>
      <c r="L8798" s="27">
        <v>800</v>
      </c>
      <c r="M8798" s="27">
        <v>10</v>
      </c>
      <c r="N8798" s="27">
        <v>4.2</v>
      </c>
      <c r="O8798" s="27">
        <v>2013</v>
      </c>
      <c r="P8798" s="27">
        <v>9</v>
      </c>
      <c r="Q8798" s="27">
        <v>13</v>
      </c>
      <c r="R8798" s="28">
        <f>DATE('Raw Data'!$O8798,'Raw Data'!$P8798,'Raw Data'!$Q8798)</f>
        <v>41530</v>
      </c>
      <c r="S8798" s="27" t="str">
        <f>CONCATENATE(MID('Raw Data'!$H8798,FIND("(",'Raw Data'!$H8798)+1,FIND(")",'Raw Data'!$H8798)-FIND("(",'Raw Data'!$H8798)-1),"",'Raw Data'!$M8798)</f>
        <v>$10</v>
      </c>
      <c r="T8798" s="27">
        <f t="shared" si="137"/>
        <v>87.391999999999996</v>
      </c>
      <c r="U8798" s="29">
        <f>'Raw Data'!$M8798*'Raw Data'!$T8798</f>
        <v>873.92</v>
      </c>
    </row>
    <row r="8799" spans="1:21" x14ac:dyDescent="0.3">
      <c r="A8799" s="20">
        <v>17294300</v>
      </c>
      <c r="B8799" s="27" t="s">
        <v>16642</v>
      </c>
      <c r="C8799" s="27">
        <v>216</v>
      </c>
      <c r="D8799" s="27" t="str">
        <f>VLOOKUP('Raw Data'!$C8799,'country description'!$A$2:$B$16,2,0)</f>
        <v>United States of America</v>
      </c>
      <c r="E8799" s="27" t="s">
        <v>16284</v>
      </c>
      <c r="F8799" s="27" t="s">
        <v>16643</v>
      </c>
      <c r="G8799" s="27" t="s">
        <v>16644</v>
      </c>
      <c r="H8799" s="27" t="s">
        <v>421</v>
      </c>
      <c r="I8799" s="27" t="s">
        <v>19</v>
      </c>
      <c r="J8799" s="27" t="s">
        <v>19</v>
      </c>
      <c r="K8799" s="27">
        <v>1</v>
      </c>
      <c r="L8799" s="27">
        <v>372</v>
      </c>
      <c r="M8799" s="27">
        <v>10</v>
      </c>
      <c r="N8799" s="27">
        <v>3.9</v>
      </c>
      <c r="O8799" s="27">
        <v>2013</v>
      </c>
      <c r="P8799" s="27">
        <v>9</v>
      </c>
      <c r="Q8799" s="27">
        <v>28</v>
      </c>
      <c r="R8799" s="28">
        <f>DATE('Raw Data'!$O8799,'Raw Data'!$P8799,'Raw Data'!$Q8799)</f>
        <v>41545</v>
      </c>
      <c r="S8799" s="27" t="str">
        <f>CONCATENATE(MID('Raw Data'!$H8799,FIND("(",'Raw Data'!$H8799)+1,FIND(")",'Raw Data'!$H8799)-FIND("(",'Raw Data'!$H8799)-1),"",'Raw Data'!$M8799)</f>
        <v>$10</v>
      </c>
      <c r="T8799" s="27">
        <f t="shared" si="137"/>
        <v>87.391999999999996</v>
      </c>
      <c r="U8799" s="29">
        <f>'Raw Data'!$M8799*'Raw Data'!$T8799</f>
        <v>873.92</v>
      </c>
    </row>
    <row r="8800" spans="1:21" x14ac:dyDescent="0.3">
      <c r="A8800" s="20">
        <v>17334398</v>
      </c>
      <c r="B8800" s="27" t="s">
        <v>16645</v>
      </c>
      <c r="C8800" s="27">
        <v>216</v>
      </c>
      <c r="D8800" s="27" t="str">
        <f>VLOOKUP('Raw Data'!$C8800,'country description'!$A$2:$B$16,2,0)</f>
        <v>United States of America</v>
      </c>
      <c r="E8800" s="27" t="s">
        <v>16574</v>
      </c>
      <c r="F8800" s="27" t="s">
        <v>16646</v>
      </c>
      <c r="G8800" s="27" t="s">
        <v>16647</v>
      </c>
      <c r="H8800" s="27" t="s">
        <v>421</v>
      </c>
      <c r="I8800" s="27" t="s">
        <v>19</v>
      </c>
      <c r="J8800" s="27" t="s">
        <v>19</v>
      </c>
      <c r="K8800" s="27">
        <v>1</v>
      </c>
      <c r="L8800" s="27">
        <v>112</v>
      </c>
      <c r="M8800" s="27">
        <v>10</v>
      </c>
      <c r="N8800" s="27">
        <v>4.2</v>
      </c>
      <c r="O8800" s="27">
        <v>2013</v>
      </c>
      <c r="P8800" s="27">
        <v>9</v>
      </c>
      <c r="Q8800" s="27">
        <v>13</v>
      </c>
      <c r="R8800" s="28">
        <f>DATE('Raw Data'!$O8800,'Raw Data'!$P8800,'Raw Data'!$Q8800)</f>
        <v>41530</v>
      </c>
      <c r="S8800" s="27" t="str">
        <f>CONCATENATE(MID('Raw Data'!$H8800,FIND("(",'Raw Data'!$H8800)+1,FIND(")",'Raw Data'!$H8800)-FIND("(",'Raw Data'!$H8800)-1),"",'Raw Data'!$M8800)</f>
        <v>$10</v>
      </c>
      <c r="T8800" s="27">
        <f t="shared" si="137"/>
        <v>87.391999999999996</v>
      </c>
      <c r="U8800" s="29">
        <f>'Raw Data'!$M8800*'Raw Data'!$T8800</f>
        <v>873.92</v>
      </c>
    </row>
    <row r="8801" spans="1:21" x14ac:dyDescent="0.3">
      <c r="A8801" s="20">
        <v>17375104</v>
      </c>
      <c r="B8801" s="27" t="s">
        <v>16648</v>
      </c>
      <c r="C8801" s="27">
        <v>216</v>
      </c>
      <c r="D8801" s="27" t="str">
        <f>VLOOKUP('Raw Data'!$C8801,'country description'!$A$2:$B$16,2,0)</f>
        <v>United States of America</v>
      </c>
      <c r="E8801" s="27" t="s">
        <v>16398</v>
      </c>
      <c r="F8801" s="27" t="s">
        <v>16649</v>
      </c>
      <c r="G8801" s="27" t="s">
        <v>16441</v>
      </c>
      <c r="H8801" s="27" t="s">
        <v>421</v>
      </c>
      <c r="I8801" s="27" t="s">
        <v>19</v>
      </c>
      <c r="J8801" s="27" t="s">
        <v>19</v>
      </c>
      <c r="K8801" s="27">
        <v>1</v>
      </c>
      <c r="L8801" s="27">
        <v>161</v>
      </c>
      <c r="M8801" s="27">
        <v>10</v>
      </c>
      <c r="N8801" s="27">
        <v>4</v>
      </c>
      <c r="O8801" s="27">
        <v>2012</v>
      </c>
      <c r="P8801" s="27">
        <v>9</v>
      </c>
      <c r="Q8801" s="27">
        <v>28</v>
      </c>
      <c r="R8801" s="28">
        <f>DATE('Raw Data'!$O8801,'Raw Data'!$P8801,'Raw Data'!$Q8801)</f>
        <v>41180</v>
      </c>
      <c r="S8801" s="27" t="str">
        <f>CONCATENATE(MID('Raw Data'!$H8801,FIND("(",'Raw Data'!$H8801)+1,FIND(")",'Raw Data'!$H8801)-FIND("(",'Raw Data'!$H8801)-1),"",'Raw Data'!$M8801)</f>
        <v>$10</v>
      </c>
      <c r="T8801" s="27">
        <f t="shared" si="137"/>
        <v>87.391999999999996</v>
      </c>
      <c r="U8801" s="29">
        <f>'Raw Data'!$M8801*'Raw Data'!$T8801</f>
        <v>873.92</v>
      </c>
    </row>
    <row r="8802" spans="1:21" x14ac:dyDescent="0.3">
      <c r="A8802" s="20">
        <v>17500759</v>
      </c>
      <c r="B8802" s="27" t="s">
        <v>16650</v>
      </c>
      <c r="C8802" s="27">
        <v>216</v>
      </c>
      <c r="D8802" s="27" t="str">
        <f>VLOOKUP('Raw Data'!$C8802,'country description'!$A$2:$B$16,2,0)</f>
        <v>United States of America</v>
      </c>
      <c r="E8802" s="27" t="s">
        <v>1667</v>
      </c>
      <c r="F8802" s="27" t="s">
        <v>16651</v>
      </c>
      <c r="G8802" s="27" t="s">
        <v>16652</v>
      </c>
      <c r="H8802" s="27" t="s">
        <v>421</v>
      </c>
      <c r="I8802" s="27" t="s">
        <v>19</v>
      </c>
      <c r="J8802" s="27" t="s">
        <v>19</v>
      </c>
      <c r="K8802" s="27">
        <v>1</v>
      </c>
      <c r="L8802" s="27">
        <v>478</v>
      </c>
      <c r="M8802" s="27">
        <v>10</v>
      </c>
      <c r="N8802" s="27">
        <v>4.9000000000000004</v>
      </c>
      <c r="O8802" s="27">
        <v>2016</v>
      </c>
      <c r="P8802" s="27">
        <v>9</v>
      </c>
      <c r="Q8802" s="27">
        <v>6</v>
      </c>
      <c r="R8802" s="28">
        <f>DATE('Raw Data'!$O8802,'Raw Data'!$P8802,'Raw Data'!$Q8802)</f>
        <v>42619</v>
      </c>
      <c r="S8802" s="27" t="str">
        <f>CONCATENATE(MID('Raw Data'!$H8802,FIND("(",'Raw Data'!$H8802)+1,FIND(")",'Raw Data'!$H8802)-FIND("(",'Raw Data'!$H8802)-1),"",'Raw Data'!$M8802)</f>
        <v>$10</v>
      </c>
      <c r="T8802" s="27">
        <f t="shared" si="137"/>
        <v>87.391999999999996</v>
      </c>
      <c r="U8802" s="29">
        <f>'Raw Data'!$M8802*'Raw Data'!$T8802</f>
        <v>873.92</v>
      </c>
    </row>
    <row r="8803" spans="1:21" x14ac:dyDescent="0.3">
      <c r="A8803" s="20">
        <v>17621834</v>
      </c>
      <c r="B8803" s="27" t="s">
        <v>16653</v>
      </c>
      <c r="C8803" s="27">
        <v>216</v>
      </c>
      <c r="D8803" s="27" t="str">
        <f>VLOOKUP('Raw Data'!$C8803,'country description'!$A$2:$B$16,2,0)</f>
        <v>United States of America</v>
      </c>
      <c r="E8803" s="27" t="s">
        <v>1621</v>
      </c>
      <c r="F8803" s="27" t="s">
        <v>16654</v>
      </c>
      <c r="G8803" s="27" t="s">
        <v>2034</v>
      </c>
      <c r="H8803" s="27" t="s">
        <v>421</v>
      </c>
      <c r="I8803" s="27" t="s">
        <v>19</v>
      </c>
      <c r="J8803" s="27" t="s">
        <v>19</v>
      </c>
      <c r="K8803" s="27">
        <v>1</v>
      </c>
      <c r="L8803" s="27">
        <v>117</v>
      </c>
      <c r="M8803" s="27">
        <v>10</v>
      </c>
      <c r="N8803" s="27">
        <v>3.7</v>
      </c>
      <c r="O8803" s="27">
        <v>2016</v>
      </c>
      <c r="P8803" s="27">
        <v>9</v>
      </c>
      <c r="Q8803" s="27">
        <v>23</v>
      </c>
      <c r="R8803" s="28">
        <f>DATE('Raw Data'!$O8803,'Raw Data'!$P8803,'Raw Data'!$Q8803)</f>
        <v>42636</v>
      </c>
      <c r="S8803" s="27" t="str">
        <f>CONCATENATE(MID('Raw Data'!$H8803,FIND("(",'Raw Data'!$H8803)+1,FIND(")",'Raw Data'!$H8803)-FIND("(",'Raw Data'!$H8803)-1),"",'Raw Data'!$M8803)</f>
        <v>$10</v>
      </c>
      <c r="T8803" s="27">
        <f t="shared" si="137"/>
        <v>87.391999999999996</v>
      </c>
      <c r="U8803" s="29">
        <f>'Raw Data'!$M8803*'Raw Data'!$T8803</f>
        <v>873.92</v>
      </c>
    </row>
    <row r="8804" spans="1:21" x14ac:dyDescent="0.3">
      <c r="A8804" s="20">
        <v>17095098</v>
      </c>
      <c r="B8804" s="27" t="s">
        <v>16655</v>
      </c>
      <c r="C8804" s="27">
        <v>216</v>
      </c>
      <c r="D8804" s="27" t="str">
        <f>VLOOKUP('Raw Data'!$C8804,'country description'!$A$2:$B$16,2,0)</f>
        <v>United States of America</v>
      </c>
      <c r="E8804" s="27" t="s">
        <v>1628</v>
      </c>
      <c r="F8804" s="27" t="s">
        <v>16656</v>
      </c>
      <c r="G8804" s="27" t="s">
        <v>16657</v>
      </c>
      <c r="H8804" s="27" t="s">
        <v>421</v>
      </c>
      <c r="I8804" s="27" t="s">
        <v>19</v>
      </c>
      <c r="J8804" s="27" t="s">
        <v>19</v>
      </c>
      <c r="K8804" s="27">
        <v>1</v>
      </c>
      <c r="L8804" s="27">
        <v>1424</v>
      </c>
      <c r="M8804" s="27">
        <v>10</v>
      </c>
      <c r="N8804" s="27">
        <v>4.9000000000000004</v>
      </c>
      <c r="O8804" s="27">
        <v>2011</v>
      </c>
      <c r="P8804" s="27">
        <v>9</v>
      </c>
      <c r="Q8804" s="27">
        <v>25</v>
      </c>
      <c r="R8804" s="28">
        <f>DATE('Raw Data'!$O8804,'Raw Data'!$P8804,'Raw Data'!$Q8804)</f>
        <v>40811</v>
      </c>
      <c r="S8804" s="27" t="str">
        <f>CONCATENATE(MID('Raw Data'!$H8804,FIND("(",'Raw Data'!$H8804)+1,FIND(")",'Raw Data'!$H8804)-FIND("(",'Raw Data'!$H8804)-1),"",'Raw Data'!$M8804)</f>
        <v>$10</v>
      </c>
      <c r="T8804" s="27">
        <f t="shared" si="137"/>
        <v>87.391999999999996</v>
      </c>
      <c r="U8804" s="29">
        <f>'Raw Data'!$M8804*'Raw Data'!$T8804</f>
        <v>873.92</v>
      </c>
    </row>
    <row r="8805" spans="1:21" x14ac:dyDescent="0.3">
      <c r="A8805" s="20">
        <v>17697444</v>
      </c>
      <c r="B8805" s="27" t="s">
        <v>16658</v>
      </c>
      <c r="C8805" s="27">
        <v>216</v>
      </c>
      <c r="D8805" s="27" t="str">
        <f>VLOOKUP('Raw Data'!$C8805,'country description'!$A$2:$B$16,2,0)</f>
        <v>United States of America</v>
      </c>
      <c r="E8805" s="27" t="s">
        <v>16539</v>
      </c>
      <c r="F8805" s="27" t="s">
        <v>16659</v>
      </c>
      <c r="G8805" s="27" t="s">
        <v>16660</v>
      </c>
      <c r="H8805" s="27" t="s">
        <v>421</v>
      </c>
      <c r="I8805" s="27" t="s">
        <v>19</v>
      </c>
      <c r="J8805" s="27" t="s">
        <v>19</v>
      </c>
      <c r="K8805" s="27">
        <v>1</v>
      </c>
      <c r="L8805" s="27">
        <v>18</v>
      </c>
      <c r="M8805" s="27">
        <v>10</v>
      </c>
      <c r="N8805" s="27">
        <v>3.2</v>
      </c>
      <c r="O8805" s="27">
        <v>2017</v>
      </c>
      <c r="P8805" s="27">
        <v>9</v>
      </c>
      <c r="Q8805" s="27">
        <v>4</v>
      </c>
      <c r="R8805" s="28">
        <f>DATE('Raw Data'!$O8805,'Raw Data'!$P8805,'Raw Data'!$Q8805)</f>
        <v>42982</v>
      </c>
      <c r="S8805" s="27" t="str">
        <f>CONCATENATE(MID('Raw Data'!$H8805,FIND("(",'Raw Data'!$H8805)+1,FIND(")",'Raw Data'!$H8805)-FIND("(",'Raw Data'!$H8805)-1),"",'Raw Data'!$M8805)</f>
        <v>$10</v>
      </c>
      <c r="T8805" s="27">
        <f t="shared" si="137"/>
        <v>87.391999999999996</v>
      </c>
      <c r="U8805" s="29">
        <f>'Raw Data'!$M8805*'Raw Data'!$T8805</f>
        <v>873.92</v>
      </c>
    </row>
    <row r="8806" spans="1:21" x14ac:dyDescent="0.3">
      <c r="A8806" s="20">
        <v>17284409</v>
      </c>
      <c r="B8806" s="27" t="s">
        <v>16661</v>
      </c>
      <c r="C8806" s="27">
        <v>216</v>
      </c>
      <c r="D8806" s="27" t="str">
        <f>VLOOKUP('Raw Data'!$C8806,'country description'!$A$2:$B$16,2,0)</f>
        <v>United States of America</v>
      </c>
      <c r="E8806" s="27" t="s">
        <v>1680</v>
      </c>
      <c r="F8806" s="27" t="s">
        <v>16662</v>
      </c>
      <c r="G8806" s="27" t="s">
        <v>16663</v>
      </c>
      <c r="H8806" s="27" t="s">
        <v>421</v>
      </c>
      <c r="I8806" s="27" t="s">
        <v>19</v>
      </c>
      <c r="J8806" s="27" t="s">
        <v>19</v>
      </c>
      <c r="K8806" s="27">
        <v>1</v>
      </c>
      <c r="L8806" s="27">
        <v>141</v>
      </c>
      <c r="M8806" s="27">
        <v>10</v>
      </c>
      <c r="N8806" s="27">
        <v>3.9</v>
      </c>
      <c r="O8806" s="27">
        <v>2010</v>
      </c>
      <c r="P8806" s="27">
        <v>8</v>
      </c>
      <c r="Q8806" s="27">
        <v>13</v>
      </c>
      <c r="R8806" s="28">
        <f>DATE('Raw Data'!$O8806,'Raw Data'!$P8806,'Raw Data'!$Q8806)</f>
        <v>40403</v>
      </c>
      <c r="S8806" s="27" t="str">
        <f>CONCATENATE(MID('Raw Data'!$H8806,FIND("(",'Raw Data'!$H8806)+1,FIND(")",'Raw Data'!$H8806)-FIND("(",'Raw Data'!$H8806)-1),"",'Raw Data'!$M8806)</f>
        <v>$10</v>
      </c>
      <c r="T8806" s="27">
        <f t="shared" si="137"/>
        <v>87.391999999999996</v>
      </c>
      <c r="U8806" s="29">
        <f>'Raw Data'!$M8806*'Raw Data'!$T8806</f>
        <v>873.92</v>
      </c>
    </row>
    <row r="8807" spans="1:21" x14ac:dyDescent="0.3">
      <c r="A8807" s="20">
        <v>17284279</v>
      </c>
      <c r="B8807" s="27" t="s">
        <v>16664</v>
      </c>
      <c r="C8807" s="27">
        <v>216</v>
      </c>
      <c r="D8807" s="27" t="str">
        <f>VLOOKUP('Raw Data'!$C8807,'country description'!$A$2:$B$16,2,0)</f>
        <v>United States of America</v>
      </c>
      <c r="E8807" s="27" t="s">
        <v>1680</v>
      </c>
      <c r="F8807" s="27" t="s">
        <v>16665</v>
      </c>
      <c r="G8807" s="27" t="s">
        <v>1909</v>
      </c>
      <c r="H8807" s="27" t="s">
        <v>421</v>
      </c>
      <c r="I8807" s="27" t="s">
        <v>19</v>
      </c>
      <c r="J8807" s="27" t="s">
        <v>19</v>
      </c>
      <c r="K8807" s="27">
        <v>1</v>
      </c>
      <c r="L8807" s="27">
        <v>117</v>
      </c>
      <c r="M8807" s="27">
        <v>10</v>
      </c>
      <c r="N8807" s="27">
        <v>3.7</v>
      </c>
      <c r="O8807" s="27">
        <v>2016</v>
      </c>
      <c r="P8807" s="27">
        <v>8</v>
      </c>
      <c r="Q8807" s="27">
        <v>17</v>
      </c>
      <c r="R8807" s="28">
        <f>DATE('Raw Data'!$O8807,'Raw Data'!$P8807,'Raw Data'!$Q8807)</f>
        <v>42599</v>
      </c>
      <c r="S8807" s="27" t="str">
        <f>CONCATENATE(MID('Raw Data'!$H8807,FIND("(",'Raw Data'!$H8807)+1,FIND(")",'Raw Data'!$H8807)-FIND("(",'Raw Data'!$H8807)-1),"",'Raw Data'!$M8807)</f>
        <v>$10</v>
      </c>
      <c r="T8807" s="27">
        <f t="shared" si="137"/>
        <v>87.391999999999996</v>
      </c>
      <c r="U8807" s="29">
        <f>'Raw Data'!$M8807*'Raw Data'!$T8807</f>
        <v>873.92</v>
      </c>
    </row>
    <row r="8808" spans="1:21" x14ac:dyDescent="0.3">
      <c r="A8808" s="20">
        <v>17315995</v>
      </c>
      <c r="B8808" s="27" t="s">
        <v>16666</v>
      </c>
      <c r="C8808" s="27">
        <v>216</v>
      </c>
      <c r="D8808" s="27" t="str">
        <f>VLOOKUP('Raw Data'!$C8808,'country description'!$A$2:$B$16,2,0)</f>
        <v>United States of America</v>
      </c>
      <c r="E8808" s="27" t="s">
        <v>16382</v>
      </c>
      <c r="F8808" s="27" t="s">
        <v>16667</v>
      </c>
      <c r="G8808" s="27" t="s">
        <v>2034</v>
      </c>
      <c r="H8808" s="27" t="s">
        <v>421</v>
      </c>
      <c r="I8808" s="27" t="s">
        <v>19</v>
      </c>
      <c r="J8808" s="27" t="s">
        <v>19</v>
      </c>
      <c r="K8808" s="27">
        <v>1</v>
      </c>
      <c r="L8808" s="27">
        <v>190</v>
      </c>
      <c r="M8808" s="27">
        <v>10</v>
      </c>
      <c r="N8808" s="27">
        <v>4.0999999999999996</v>
      </c>
      <c r="O8808" s="27">
        <v>2011</v>
      </c>
      <c r="P8808" s="27">
        <v>8</v>
      </c>
      <c r="Q8808" s="27">
        <v>16</v>
      </c>
      <c r="R8808" s="28">
        <f>DATE('Raw Data'!$O8808,'Raw Data'!$P8808,'Raw Data'!$Q8808)</f>
        <v>40771</v>
      </c>
      <c r="S8808" s="27" t="str">
        <f>CONCATENATE(MID('Raw Data'!$H8808,FIND("(",'Raw Data'!$H8808)+1,FIND(")",'Raw Data'!$H8808)-FIND("(",'Raw Data'!$H8808)-1),"",'Raw Data'!$M8808)</f>
        <v>$10</v>
      </c>
      <c r="T8808" s="27">
        <f t="shared" si="137"/>
        <v>87.391999999999996</v>
      </c>
      <c r="U8808" s="29">
        <f>'Raw Data'!$M8808*'Raw Data'!$T8808</f>
        <v>873.92</v>
      </c>
    </row>
    <row r="8809" spans="1:21" x14ac:dyDescent="0.3">
      <c r="A8809" s="20">
        <v>17334212</v>
      </c>
      <c r="B8809" s="27" t="s">
        <v>16668</v>
      </c>
      <c r="C8809" s="27">
        <v>216</v>
      </c>
      <c r="D8809" s="27" t="str">
        <f>VLOOKUP('Raw Data'!$C8809,'country description'!$A$2:$B$16,2,0)</f>
        <v>United States of America</v>
      </c>
      <c r="E8809" s="27" t="s">
        <v>16574</v>
      </c>
      <c r="F8809" s="27" t="s">
        <v>16669</v>
      </c>
      <c r="G8809" s="27" t="s">
        <v>16670</v>
      </c>
      <c r="H8809" s="27" t="s">
        <v>421</v>
      </c>
      <c r="I8809" s="27" t="s">
        <v>19</v>
      </c>
      <c r="J8809" s="27" t="s">
        <v>19</v>
      </c>
      <c r="K8809" s="27">
        <v>1</v>
      </c>
      <c r="L8809" s="27">
        <v>249</v>
      </c>
      <c r="M8809" s="27">
        <v>10</v>
      </c>
      <c r="N8809" s="27">
        <v>4.9000000000000004</v>
      </c>
      <c r="O8809" s="27">
        <v>2011</v>
      </c>
      <c r="P8809" s="27">
        <v>8</v>
      </c>
      <c r="Q8809" s="27">
        <v>9</v>
      </c>
      <c r="R8809" s="28">
        <f>DATE('Raw Data'!$O8809,'Raw Data'!$P8809,'Raw Data'!$Q8809)</f>
        <v>40764</v>
      </c>
      <c r="S8809" s="27" t="str">
        <f>CONCATENATE(MID('Raw Data'!$H8809,FIND("(",'Raw Data'!$H8809)+1,FIND(")",'Raw Data'!$H8809)-FIND("(",'Raw Data'!$H8809)-1),"",'Raw Data'!$M8809)</f>
        <v>$10</v>
      </c>
      <c r="T8809" s="27">
        <f t="shared" si="137"/>
        <v>87.391999999999996</v>
      </c>
      <c r="U8809" s="29">
        <f>'Raw Data'!$M8809*'Raw Data'!$T8809</f>
        <v>873.92</v>
      </c>
    </row>
    <row r="8810" spans="1:21" x14ac:dyDescent="0.3">
      <c r="A8810" s="20">
        <v>17334197</v>
      </c>
      <c r="B8810" s="27" t="s">
        <v>16671</v>
      </c>
      <c r="C8810" s="27">
        <v>216</v>
      </c>
      <c r="D8810" s="27" t="str">
        <f>VLOOKUP('Raw Data'!$C8810,'country description'!$A$2:$B$16,2,0)</f>
        <v>United States of America</v>
      </c>
      <c r="E8810" s="27" t="s">
        <v>16574</v>
      </c>
      <c r="F8810" s="27" t="s">
        <v>16672</v>
      </c>
      <c r="G8810" s="27" t="s">
        <v>424</v>
      </c>
      <c r="H8810" s="27" t="s">
        <v>421</v>
      </c>
      <c r="I8810" s="27" t="s">
        <v>19</v>
      </c>
      <c r="J8810" s="27" t="s">
        <v>19</v>
      </c>
      <c r="K8810" s="27">
        <v>1</v>
      </c>
      <c r="L8810" s="27">
        <v>142</v>
      </c>
      <c r="M8810" s="27">
        <v>10</v>
      </c>
      <c r="N8810" s="27">
        <v>4.0999999999999996</v>
      </c>
      <c r="O8810" s="27">
        <v>2017</v>
      </c>
      <c r="P8810" s="27">
        <v>8</v>
      </c>
      <c r="Q8810" s="27">
        <v>25</v>
      </c>
      <c r="R8810" s="28">
        <f>DATE('Raw Data'!$O8810,'Raw Data'!$P8810,'Raw Data'!$Q8810)</f>
        <v>42972</v>
      </c>
      <c r="S8810" s="27" t="str">
        <f>CONCATENATE(MID('Raw Data'!$H8810,FIND("(",'Raw Data'!$H8810)+1,FIND(")",'Raw Data'!$H8810)-FIND("(",'Raw Data'!$H8810)-1),"",'Raw Data'!$M8810)</f>
        <v>$10</v>
      </c>
      <c r="T8810" s="27">
        <f t="shared" si="137"/>
        <v>87.391999999999996</v>
      </c>
      <c r="U8810" s="29">
        <f>'Raw Data'!$M8810*'Raw Data'!$T8810</f>
        <v>873.92</v>
      </c>
    </row>
    <row r="8811" spans="1:21" x14ac:dyDescent="0.3">
      <c r="A8811" s="20">
        <v>17334219</v>
      </c>
      <c r="B8811" s="27" t="s">
        <v>16673</v>
      </c>
      <c r="C8811" s="27">
        <v>216</v>
      </c>
      <c r="D8811" s="27" t="str">
        <f>VLOOKUP('Raw Data'!$C8811,'country description'!$A$2:$B$16,2,0)</f>
        <v>United States of America</v>
      </c>
      <c r="E8811" s="27" t="s">
        <v>16574</v>
      </c>
      <c r="F8811" s="27" t="s">
        <v>16674</v>
      </c>
      <c r="G8811" s="27" t="s">
        <v>1909</v>
      </c>
      <c r="H8811" s="27" t="s">
        <v>421</v>
      </c>
      <c r="I8811" s="27" t="s">
        <v>19</v>
      </c>
      <c r="J8811" s="27" t="s">
        <v>19</v>
      </c>
      <c r="K8811" s="27">
        <v>1</v>
      </c>
      <c r="L8811" s="27">
        <v>144</v>
      </c>
      <c r="M8811" s="27">
        <v>10</v>
      </c>
      <c r="N8811" s="27">
        <v>4.0999999999999996</v>
      </c>
      <c r="O8811" s="27">
        <v>2018</v>
      </c>
      <c r="P8811" s="27">
        <v>8</v>
      </c>
      <c r="Q8811" s="27">
        <v>21</v>
      </c>
      <c r="R8811" s="28">
        <f>DATE('Raw Data'!$O8811,'Raw Data'!$P8811,'Raw Data'!$Q8811)</f>
        <v>43333</v>
      </c>
      <c r="S8811" s="27" t="str">
        <f>CONCATENATE(MID('Raw Data'!$H8811,FIND("(",'Raw Data'!$H8811)+1,FIND(")",'Raw Data'!$H8811)-FIND("(",'Raw Data'!$H8811)-1),"",'Raw Data'!$M8811)</f>
        <v>$10</v>
      </c>
      <c r="T8811" s="27">
        <f t="shared" si="137"/>
        <v>87.391999999999996</v>
      </c>
      <c r="U8811" s="29">
        <f>'Raw Data'!$M8811*'Raw Data'!$T8811</f>
        <v>873.92</v>
      </c>
    </row>
    <row r="8812" spans="1:21" x14ac:dyDescent="0.3">
      <c r="A8812" s="20">
        <v>17342816</v>
      </c>
      <c r="B8812" s="27" t="s">
        <v>16675</v>
      </c>
      <c r="C8812" s="27">
        <v>216</v>
      </c>
      <c r="D8812" s="27" t="str">
        <f>VLOOKUP('Raw Data'!$C8812,'country description'!$A$2:$B$16,2,0)</f>
        <v>United States of America</v>
      </c>
      <c r="E8812" s="27" t="s">
        <v>1674</v>
      </c>
      <c r="F8812" s="27" t="s">
        <v>16676</v>
      </c>
      <c r="G8812" s="27" t="s">
        <v>16535</v>
      </c>
      <c r="H8812" s="27" t="s">
        <v>421</v>
      </c>
      <c r="I8812" s="27" t="s">
        <v>19</v>
      </c>
      <c r="J8812" s="27" t="s">
        <v>19</v>
      </c>
      <c r="K8812" s="27">
        <v>1</v>
      </c>
      <c r="L8812" s="27">
        <v>33</v>
      </c>
      <c r="M8812" s="27">
        <v>10</v>
      </c>
      <c r="N8812" s="27">
        <v>3.4</v>
      </c>
      <c r="O8812" s="27">
        <v>2016</v>
      </c>
      <c r="P8812" s="27">
        <v>8</v>
      </c>
      <c r="Q8812" s="27">
        <v>3</v>
      </c>
      <c r="R8812" s="28">
        <f>DATE('Raw Data'!$O8812,'Raw Data'!$P8812,'Raw Data'!$Q8812)</f>
        <v>42585</v>
      </c>
      <c r="S8812" s="27" t="str">
        <f>CONCATENATE(MID('Raw Data'!$H8812,FIND("(",'Raw Data'!$H8812)+1,FIND(")",'Raw Data'!$H8812)-FIND("(",'Raw Data'!$H8812)-1),"",'Raw Data'!$M8812)</f>
        <v>$10</v>
      </c>
      <c r="T8812" s="27">
        <f t="shared" si="137"/>
        <v>87.391999999999996</v>
      </c>
      <c r="U8812" s="29">
        <f>'Raw Data'!$M8812*'Raw Data'!$T8812</f>
        <v>873.92</v>
      </c>
    </row>
    <row r="8813" spans="1:21" x14ac:dyDescent="0.3">
      <c r="A8813" s="20">
        <v>17501298</v>
      </c>
      <c r="B8813" s="27" t="s">
        <v>16677</v>
      </c>
      <c r="C8813" s="27">
        <v>216</v>
      </c>
      <c r="D8813" s="27" t="str">
        <f>VLOOKUP('Raw Data'!$C8813,'country description'!$A$2:$B$16,2,0)</f>
        <v>United States of America</v>
      </c>
      <c r="E8813" s="27" t="s">
        <v>1667</v>
      </c>
      <c r="F8813" s="27" t="s">
        <v>16678</v>
      </c>
      <c r="G8813" s="27" t="s">
        <v>16679</v>
      </c>
      <c r="H8813" s="27" t="s">
        <v>421</v>
      </c>
      <c r="I8813" s="27" t="s">
        <v>19</v>
      </c>
      <c r="J8813" s="27" t="s">
        <v>19</v>
      </c>
      <c r="K8813" s="27">
        <v>1</v>
      </c>
      <c r="L8813" s="27">
        <v>244</v>
      </c>
      <c r="M8813" s="27">
        <v>10</v>
      </c>
      <c r="N8813" s="27">
        <v>4.3</v>
      </c>
      <c r="O8813" s="27">
        <v>2013</v>
      </c>
      <c r="P8813" s="27">
        <v>8</v>
      </c>
      <c r="Q8813" s="27">
        <v>20</v>
      </c>
      <c r="R8813" s="28">
        <f>DATE('Raw Data'!$O8813,'Raw Data'!$P8813,'Raw Data'!$Q8813)</f>
        <v>41506</v>
      </c>
      <c r="S8813" s="27" t="str">
        <f>CONCATENATE(MID('Raw Data'!$H8813,FIND("(",'Raw Data'!$H8813)+1,FIND(")",'Raw Data'!$H8813)-FIND("(",'Raw Data'!$H8813)-1),"",'Raw Data'!$M8813)</f>
        <v>$10</v>
      </c>
      <c r="T8813" s="27">
        <f t="shared" si="137"/>
        <v>87.391999999999996</v>
      </c>
      <c r="U8813" s="29">
        <f>'Raw Data'!$M8813*'Raw Data'!$T8813</f>
        <v>873.92</v>
      </c>
    </row>
    <row r="8814" spans="1:21" x14ac:dyDescent="0.3">
      <c r="A8814" s="20">
        <v>17697224</v>
      </c>
      <c r="B8814" s="27" t="s">
        <v>16680</v>
      </c>
      <c r="C8814" s="27">
        <v>216</v>
      </c>
      <c r="D8814" s="27" t="str">
        <f>VLOOKUP('Raw Data'!$C8814,'country description'!$A$2:$B$16,2,0)</f>
        <v>United States of America</v>
      </c>
      <c r="E8814" s="27" t="s">
        <v>16539</v>
      </c>
      <c r="F8814" s="27" t="s">
        <v>16681</v>
      </c>
      <c r="G8814" s="27" t="s">
        <v>455</v>
      </c>
      <c r="H8814" s="27" t="s">
        <v>421</v>
      </c>
      <c r="I8814" s="27" t="s">
        <v>19</v>
      </c>
      <c r="J8814" s="27" t="s">
        <v>19</v>
      </c>
      <c r="K8814" s="27">
        <v>1</v>
      </c>
      <c r="L8814" s="27">
        <v>73</v>
      </c>
      <c r="M8814" s="27">
        <v>10</v>
      </c>
      <c r="N8814" s="27">
        <v>3.7</v>
      </c>
      <c r="O8814" s="27">
        <v>2017</v>
      </c>
      <c r="P8814" s="27">
        <v>8</v>
      </c>
      <c r="Q8814" s="27">
        <v>13</v>
      </c>
      <c r="R8814" s="28">
        <f>DATE('Raw Data'!$O8814,'Raw Data'!$P8814,'Raw Data'!$Q8814)</f>
        <v>42960</v>
      </c>
      <c r="S8814" s="27" t="str">
        <f>CONCATENATE(MID('Raw Data'!$H8814,FIND("(",'Raw Data'!$H8814)+1,FIND(")",'Raw Data'!$H8814)-FIND("(",'Raw Data'!$H8814)-1),"",'Raw Data'!$M8814)</f>
        <v>$10</v>
      </c>
      <c r="T8814" s="27">
        <f t="shared" si="137"/>
        <v>87.391999999999996</v>
      </c>
      <c r="U8814" s="29">
        <f>'Raw Data'!$M8814*'Raw Data'!$T8814</f>
        <v>873.92</v>
      </c>
    </row>
    <row r="8815" spans="1:21" x14ac:dyDescent="0.3">
      <c r="A8815" s="20">
        <v>17697424</v>
      </c>
      <c r="B8815" s="27" t="s">
        <v>16682</v>
      </c>
      <c r="C8815" s="27">
        <v>216</v>
      </c>
      <c r="D8815" s="27" t="str">
        <f>VLOOKUP('Raw Data'!$C8815,'country description'!$A$2:$B$16,2,0)</f>
        <v>United States of America</v>
      </c>
      <c r="E8815" s="27" t="s">
        <v>16539</v>
      </c>
      <c r="F8815" s="27" t="s">
        <v>16683</v>
      </c>
      <c r="G8815" s="27" t="s">
        <v>1599</v>
      </c>
      <c r="H8815" s="27" t="s">
        <v>421</v>
      </c>
      <c r="I8815" s="27" t="s">
        <v>19</v>
      </c>
      <c r="J8815" s="27" t="s">
        <v>19</v>
      </c>
      <c r="K8815" s="27">
        <v>1</v>
      </c>
      <c r="L8815" s="27">
        <v>58</v>
      </c>
      <c r="M8815" s="27">
        <v>10</v>
      </c>
      <c r="N8815" s="27">
        <v>3.5</v>
      </c>
      <c r="O8815" s="27">
        <v>2014</v>
      </c>
      <c r="P8815" s="27">
        <v>8</v>
      </c>
      <c r="Q8815" s="27">
        <v>14</v>
      </c>
      <c r="R8815" s="28">
        <f>DATE('Raw Data'!$O8815,'Raw Data'!$P8815,'Raw Data'!$Q8815)</f>
        <v>41865</v>
      </c>
      <c r="S8815" s="27" t="str">
        <f>CONCATENATE(MID('Raw Data'!$H8815,FIND("(",'Raw Data'!$H8815)+1,FIND(")",'Raw Data'!$H8815)-FIND("(",'Raw Data'!$H8815)-1),"",'Raw Data'!$M8815)</f>
        <v>$10</v>
      </c>
      <c r="T8815" s="27">
        <f t="shared" si="137"/>
        <v>87.391999999999996</v>
      </c>
      <c r="U8815" s="29">
        <f>'Raw Data'!$M8815*'Raw Data'!$T8815</f>
        <v>873.92</v>
      </c>
    </row>
    <row r="8816" spans="1:21" x14ac:dyDescent="0.3">
      <c r="A8816" s="20">
        <v>17293169</v>
      </c>
      <c r="B8816" s="27" t="s">
        <v>16684</v>
      </c>
      <c r="C8816" s="27">
        <v>216</v>
      </c>
      <c r="D8816" s="27" t="str">
        <f>VLOOKUP('Raw Data'!$C8816,'country description'!$A$2:$B$16,2,0)</f>
        <v>United States of America</v>
      </c>
      <c r="E8816" s="27" t="s">
        <v>16423</v>
      </c>
      <c r="F8816" s="27" t="s">
        <v>16685</v>
      </c>
      <c r="G8816" s="27" t="s">
        <v>16686</v>
      </c>
      <c r="H8816" s="27" t="s">
        <v>421</v>
      </c>
      <c r="I8816" s="27" t="s">
        <v>19</v>
      </c>
      <c r="J8816" s="27" t="s">
        <v>19</v>
      </c>
      <c r="K8816" s="27">
        <v>1</v>
      </c>
      <c r="L8816" s="27">
        <v>613</v>
      </c>
      <c r="M8816" s="27">
        <v>10</v>
      </c>
      <c r="N8816" s="27">
        <v>4.2</v>
      </c>
      <c r="O8816" s="27">
        <v>2014</v>
      </c>
      <c r="P8816" s="27">
        <v>7</v>
      </c>
      <c r="Q8816" s="27">
        <v>24</v>
      </c>
      <c r="R8816" s="28">
        <f>DATE('Raw Data'!$O8816,'Raw Data'!$P8816,'Raw Data'!$Q8816)</f>
        <v>41844</v>
      </c>
      <c r="S8816" s="27" t="str">
        <f>CONCATENATE(MID('Raw Data'!$H8816,FIND("(",'Raw Data'!$H8816)+1,FIND(")",'Raw Data'!$H8816)-FIND("(",'Raw Data'!$H8816)-1),"",'Raw Data'!$M8816)</f>
        <v>$10</v>
      </c>
      <c r="T8816" s="27">
        <f t="shared" si="137"/>
        <v>87.391999999999996</v>
      </c>
      <c r="U8816" s="29">
        <f>'Raw Data'!$M8816*'Raw Data'!$T8816</f>
        <v>873.92</v>
      </c>
    </row>
    <row r="8817" spans="1:21" x14ac:dyDescent="0.3">
      <c r="A8817" s="20">
        <v>17293422</v>
      </c>
      <c r="B8817" s="27" t="s">
        <v>16687</v>
      </c>
      <c r="C8817" s="27">
        <v>216</v>
      </c>
      <c r="D8817" s="27" t="str">
        <f>VLOOKUP('Raw Data'!$C8817,'country description'!$A$2:$B$16,2,0)</f>
        <v>United States of America</v>
      </c>
      <c r="E8817" s="27" t="s">
        <v>16423</v>
      </c>
      <c r="F8817" s="27" t="s">
        <v>16688</v>
      </c>
      <c r="G8817" s="27" t="s">
        <v>16441</v>
      </c>
      <c r="H8817" s="27" t="s">
        <v>421</v>
      </c>
      <c r="I8817" s="27" t="s">
        <v>19</v>
      </c>
      <c r="J8817" s="27" t="s">
        <v>19</v>
      </c>
      <c r="K8817" s="27">
        <v>1</v>
      </c>
      <c r="L8817" s="27">
        <v>1098</v>
      </c>
      <c r="M8817" s="27">
        <v>10</v>
      </c>
      <c r="N8817" s="27">
        <v>4.4000000000000004</v>
      </c>
      <c r="O8817" s="27">
        <v>2013</v>
      </c>
      <c r="P8817" s="27">
        <v>7</v>
      </c>
      <c r="Q8817" s="27">
        <v>6</v>
      </c>
      <c r="R8817" s="28">
        <f>DATE('Raw Data'!$O8817,'Raw Data'!$P8817,'Raw Data'!$Q8817)</f>
        <v>41461</v>
      </c>
      <c r="S8817" s="27" t="str">
        <f>CONCATENATE(MID('Raw Data'!$H8817,FIND("(",'Raw Data'!$H8817)+1,FIND(")",'Raw Data'!$H8817)-FIND("(",'Raw Data'!$H8817)-1),"",'Raw Data'!$M8817)</f>
        <v>$10</v>
      </c>
      <c r="T8817" s="27">
        <f t="shared" si="137"/>
        <v>87.391999999999996</v>
      </c>
      <c r="U8817" s="29">
        <f>'Raw Data'!$M8817*'Raw Data'!$T8817</f>
        <v>873.92</v>
      </c>
    </row>
    <row r="8818" spans="1:21" x14ac:dyDescent="0.3">
      <c r="A8818" s="20">
        <v>17294883</v>
      </c>
      <c r="B8818" s="27" t="s">
        <v>16689</v>
      </c>
      <c r="C8818" s="27">
        <v>216</v>
      </c>
      <c r="D8818" s="27" t="str">
        <f>VLOOKUP('Raw Data'!$C8818,'country description'!$A$2:$B$16,2,0)</f>
        <v>United States of America</v>
      </c>
      <c r="E8818" s="27" t="s">
        <v>16284</v>
      </c>
      <c r="F8818" s="27" t="s">
        <v>16690</v>
      </c>
      <c r="G8818" s="27" t="s">
        <v>2034</v>
      </c>
      <c r="H8818" s="27" t="s">
        <v>421</v>
      </c>
      <c r="I8818" s="27" t="s">
        <v>19</v>
      </c>
      <c r="J8818" s="27" t="s">
        <v>19</v>
      </c>
      <c r="K8818" s="27">
        <v>1</v>
      </c>
      <c r="L8818" s="27">
        <v>300</v>
      </c>
      <c r="M8818" s="27">
        <v>10</v>
      </c>
      <c r="N8818" s="27">
        <v>4.2</v>
      </c>
      <c r="O8818" s="27">
        <v>2016</v>
      </c>
      <c r="P8818" s="27">
        <v>7</v>
      </c>
      <c r="Q8818" s="27">
        <v>27</v>
      </c>
      <c r="R8818" s="28">
        <f>DATE('Raw Data'!$O8818,'Raw Data'!$P8818,'Raw Data'!$Q8818)</f>
        <v>42578</v>
      </c>
      <c r="S8818" s="27" t="str">
        <f>CONCATENATE(MID('Raw Data'!$H8818,FIND("(",'Raw Data'!$H8818)+1,FIND(")",'Raw Data'!$H8818)-FIND("(",'Raw Data'!$H8818)-1),"",'Raw Data'!$M8818)</f>
        <v>$10</v>
      </c>
      <c r="T8818" s="27">
        <f t="shared" si="137"/>
        <v>87.391999999999996</v>
      </c>
      <c r="U8818" s="29">
        <f>'Raw Data'!$M8818*'Raw Data'!$T8818</f>
        <v>873.92</v>
      </c>
    </row>
    <row r="8819" spans="1:21" x14ac:dyDescent="0.3">
      <c r="A8819" s="20">
        <v>17316744</v>
      </c>
      <c r="B8819" s="27" t="s">
        <v>16691</v>
      </c>
      <c r="C8819" s="27">
        <v>216</v>
      </c>
      <c r="D8819" s="27" t="str">
        <f>VLOOKUP('Raw Data'!$C8819,'country description'!$A$2:$B$16,2,0)</f>
        <v>United States of America</v>
      </c>
      <c r="E8819" s="27" t="s">
        <v>16382</v>
      </c>
      <c r="F8819" s="27" t="s">
        <v>16692</v>
      </c>
      <c r="G8819" s="27" t="s">
        <v>16411</v>
      </c>
      <c r="H8819" s="27" t="s">
        <v>421</v>
      </c>
      <c r="I8819" s="27" t="s">
        <v>19</v>
      </c>
      <c r="J8819" s="27" t="s">
        <v>19</v>
      </c>
      <c r="K8819" s="27">
        <v>1</v>
      </c>
      <c r="L8819" s="27">
        <v>820</v>
      </c>
      <c r="M8819" s="27">
        <v>10</v>
      </c>
      <c r="N8819" s="27">
        <v>4.9000000000000004</v>
      </c>
      <c r="O8819" s="27">
        <v>2016</v>
      </c>
      <c r="P8819" s="27">
        <v>7</v>
      </c>
      <c r="Q8819" s="27">
        <v>6</v>
      </c>
      <c r="R8819" s="28">
        <f>DATE('Raw Data'!$O8819,'Raw Data'!$P8819,'Raw Data'!$Q8819)</f>
        <v>42557</v>
      </c>
      <c r="S8819" s="27" t="str">
        <f>CONCATENATE(MID('Raw Data'!$H8819,FIND("(",'Raw Data'!$H8819)+1,FIND(")",'Raw Data'!$H8819)-FIND("(",'Raw Data'!$H8819)-1),"",'Raw Data'!$M8819)</f>
        <v>$10</v>
      </c>
      <c r="T8819" s="27">
        <f t="shared" si="137"/>
        <v>87.391999999999996</v>
      </c>
      <c r="U8819" s="29">
        <f>'Raw Data'!$M8819*'Raw Data'!$T8819</f>
        <v>873.92</v>
      </c>
    </row>
    <row r="8820" spans="1:21" x14ac:dyDescent="0.3">
      <c r="A8820" s="20">
        <v>17334364</v>
      </c>
      <c r="B8820" s="27" t="s">
        <v>16693</v>
      </c>
      <c r="C8820" s="27">
        <v>216</v>
      </c>
      <c r="D8820" s="27" t="str">
        <f>VLOOKUP('Raw Data'!$C8820,'country description'!$A$2:$B$16,2,0)</f>
        <v>United States of America</v>
      </c>
      <c r="E8820" s="27" t="s">
        <v>16574</v>
      </c>
      <c r="F8820" s="27" t="s">
        <v>16694</v>
      </c>
      <c r="G8820" s="27" t="s">
        <v>16695</v>
      </c>
      <c r="H8820" s="27" t="s">
        <v>421</v>
      </c>
      <c r="I8820" s="27" t="s">
        <v>19</v>
      </c>
      <c r="J8820" s="27" t="s">
        <v>19</v>
      </c>
      <c r="K8820" s="27">
        <v>1</v>
      </c>
      <c r="L8820" s="27">
        <v>244</v>
      </c>
      <c r="M8820" s="27">
        <v>10</v>
      </c>
      <c r="N8820" s="27">
        <v>4.3</v>
      </c>
      <c r="O8820" s="27">
        <v>2011</v>
      </c>
      <c r="P8820" s="27">
        <v>7</v>
      </c>
      <c r="Q8820" s="27">
        <v>8</v>
      </c>
      <c r="R8820" s="28">
        <f>DATE('Raw Data'!$O8820,'Raw Data'!$P8820,'Raw Data'!$Q8820)</f>
        <v>40732</v>
      </c>
      <c r="S8820" s="27" t="str">
        <f>CONCATENATE(MID('Raw Data'!$H8820,FIND("(",'Raw Data'!$H8820)+1,FIND(")",'Raw Data'!$H8820)-FIND("(",'Raw Data'!$H8820)-1),"",'Raw Data'!$M8820)</f>
        <v>$10</v>
      </c>
      <c r="T8820" s="27">
        <f t="shared" si="137"/>
        <v>87.391999999999996</v>
      </c>
      <c r="U8820" s="29">
        <f>'Raw Data'!$M8820*'Raw Data'!$T8820</f>
        <v>873.92</v>
      </c>
    </row>
    <row r="8821" spans="1:21" x14ac:dyDescent="0.3">
      <c r="A8821" s="20">
        <v>17342771</v>
      </c>
      <c r="B8821" s="27" t="s">
        <v>16696</v>
      </c>
      <c r="C8821" s="27">
        <v>216</v>
      </c>
      <c r="D8821" s="27" t="str">
        <f>VLOOKUP('Raw Data'!$C8821,'country description'!$A$2:$B$16,2,0)</f>
        <v>United States of America</v>
      </c>
      <c r="E8821" s="27" t="s">
        <v>1674</v>
      </c>
      <c r="F8821" s="27" t="s">
        <v>16697</v>
      </c>
      <c r="G8821" s="27" t="s">
        <v>2034</v>
      </c>
      <c r="H8821" s="27" t="s">
        <v>421</v>
      </c>
      <c r="I8821" s="27" t="s">
        <v>19</v>
      </c>
      <c r="J8821" s="27" t="s">
        <v>19</v>
      </c>
      <c r="K8821" s="27">
        <v>1</v>
      </c>
      <c r="L8821" s="27">
        <v>156</v>
      </c>
      <c r="M8821" s="27">
        <v>10</v>
      </c>
      <c r="N8821" s="27">
        <v>3.6</v>
      </c>
      <c r="O8821" s="27">
        <v>2011</v>
      </c>
      <c r="P8821" s="27">
        <v>7</v>
      </c>
      <c r="Q8821" s="27">
        <v>2</v>
      </c>
      <c r="R8821" s="28">
        <f>DATE('Raw Data'!$O8821,'Raw Data'!$P8821,'Raw Data'!$Q8821)</f>
        <v>40726</v>
      </c>
      <c r="S8821" s="27" t="str">
        <f>CONCATENATE(MID('Raw Data'!$H8821,FIND("(",'Raw Data'!$H8821)+1,FIND(")",'Raw Data'!$H8821)-FIND("(",'Raw Data'!$H8821)-1),"",'Raw Data'!$M8821)</f>
        <v>$10</v>
      </c>
      <c r="T8821" s="27">
        <f t="shared" si="137"/>
        <v>87.391999999999996</v>
      </c>
      <c r="U8821" s="29">
        <f>'Raw Data'!$M8821*'Raw Data'!$T8821</f>
        <v>873.92</v>
      </c>
    </row>
    <row r="8822" spans="1:21" x14ac:dyDescent="0.3">
      <c r="A8822" s="20">
        <v>17374819</v>
      </c>
      <c r="B8822" s="27" t="s">
        <v>16698</v>
      </c>
      <c r="C8822" s="27">
        <v>216</v>
      </c>
      <c r="D8822" s="27" t="str">
        <f>VLOOKUP('Raw Data'!$C8822,'country description'!$A$2:$B$16,2,0)</f>
        <v>United States of America</v>
      </c>
      <c r="E8822" s="27" t="s">
        <v>16398</v>
      </c>
      <c r="F8822" s="27" t="s">
        <v>16699</v>
      </c>
      <c r="G8822" s="27" t="s">
        <v>16463</v>
      </c>
      <c r="H8822" s="27" t="s">
        <v>421</v>
      </c>
      <c r="I8822" s="27" t="s">
        <v>19</v>
      </c>
      <c r="J8822" s="27" t="s">
        <v>19</v>
      </c>
      <c r="K8822" s="27">
        <v>1</v>
      </c>
      <c r="L8822" s="27">
        <v>298</v>
      </c>
      <c r="M8822" s="27">
        <v>10</v>
      </c>
      <c r="N8822" s="27">
        <v>4.3</v>
      </c>
      <c r="O8822" s="27">
        <v>2018</v>
      </c>
      <c r="P8822" s="27">
        <v>7</v>
      </c>
      <c r="Q8822" s="27">
        <v>6</v>
      </c>
      <c r="R8822" s="28">
        <f>DATE('Raw Data'!$O8822,'Raw Data'!$P8822,'Raw Data'!$Q8822)</f>
        <v>43287</v>
      </c>
      <c r="S8822" s="27" t="str">
        <f>CONCATENATE(MID('Raw Data'!$H8822,FIND("(",'Raw Data'!$H8822)+1,FIND(")",'Raw Data'!$H8822)-FIND("(",'Raw Data'!$H8822)-1),"",'Raw Data'!$M8822)</f>
        <v>$10</v>
      </c>
      <c r="T8822" s="27">
        <f t="shared" si="137"/>
        <v>87.391999999999996</v>
      </c>
      <c r="U8822" s="29">
        <f>'Raw Data'!$M8822*'Raw Data'!$T8822</f>
        <v>873.92</v>
      </c>
    </row>
    <row r="8823" spans="1:21" x14ac:dyDescent="0.3">
      <c r="A8823" s="20">
        <v>17616590</v>
      </c>
      <c r="B8823" s="27" t="s">
        <v>16700</v>
      </c>
      <c r="C8823" s="27">
        <v>216</v>
      </c>
      <c r="D8823" s="27" t="str">
        <f>VLOOKUP('Raw Data'!$C8823,'country description'!$A$2:$B$16,2,0)</f>
        <v>United States of America</v>
      </c>
      <c r="E8823" s="27" t="s">
        <v>1614</v>
      </c>
      <c r="F8823" s="27" t="s">
        <v>16701</v>
      </c>
      <c r="G8823" s="27" t="s">
        <v>16302</v>
      </c>
      <c r="H8823" s="27" t="s">
        <v>421</v>
      </c>
      <c r="I8823" s="27" t="s">
        <v>19</v>
      </c>
      <c r="J8823" s="27" t="s">
        <v>19</v>
      </c>
      <c r="K8823" s="27">
        <v>1</v>
      </c>
      <c r="L8823" s="27">
        <v>287</v>
      </c>
      <c r="M8823" s="27">
        <v>10</v>
      </c>
      <c r="N8823" s="27">
        <v>4.0999999999999996</v>
      </c>
      <c r="O8823" s="27">
        <v>2017</v>
      </c>
      <c r="P8823" s="27">
        <v>7</v>
      </c>
      <c r="Q8823" s="27">
        <v>16</v>
      </c>
      <c r="R8823" s="28">
        <f>DATE('Raw Data'!$O8823,'Raw Data'!$P8823,'Raw Data'!$Q8823)</f>
        <v>42932</v>
      </c>
      <c r="S8823" s="27" t="str">
        <f>CONCATENATE(MID('Raw Data'!$H8823,FIND("(",'Raw Data'!$H8823)+1,FIND(")",'Raw Data'!$H8823)-FIND("(",'Raw Data'!$H8823)-1),"",'Raw Data'!$M8823)</f>
        <v>$10</v>
      </c>
      <c r="T8823" s="27">
        <f t="shared" si="137"/>
        <v>87.391999999999996</v>
      </c>
      <c r="U8823" s="29">
        <f>'Raw Data'!$M8823*'Raw Data'!$T8823</f>
        <v>873.92</v>
      </c>
    </row>
    <row r="8824" spans="1:21" x14ac:dyDescent="0.3">
      <c r="A8824" s="20">
        <v>17093600</v>
      </c>
      <c r="B8824" s="27" t="s">
        <v>16702</v>
      </c>
      <c r="C8824" s="27">
        <v>216</v>
      </c>
      <c r="D8824" s="27" t="str">
        <f>VLOOKUP('Raw Data'!$C8824,'country description'!$A$2:$B$16,2,0)</f>
        <v>United States of America</v>
      </c>
      <c r="E8824" s="27" t="s">
        <v>1628</v>
      </c>
      <c r="F8824" s="27" t="s">
        <v>16703</v>
      </c>
      <c r="G8824" s="27" t="s">
        <v>16704</v>
      </c>
      <c r="H8824" s="27" t="s">
        <v>421</v>
      </c>
      <c r="I8824" s="27" t="s">
        <v>19</v>
      </c>
      <c r="J8824" s="27" t="s">
        <v>19</v>
      </c>
      <c r="K8824" s="27">
        <v>1</v>
      </c>
      <c r="L8824" s="27">
        <v>1868</v>
      </c>
      <c r="M8824" s="27">
        <v>10</v>
      </c>
      <c r="N8824" s="27">
        <v>4.5</v>
      </c>
      <c r="O8824" s="27">
        <v>2010</v>
      </c>
      <c r="P8824" s="27">
        <v>7</v>
      </c>
      <c r="Q8824" s="27">
        <v>14</v>
      </c>
      <c r="R8824" s="28">
        <f>DATE('Raw Data'!$O8824,'Raw Data'!$P8824,'Raw Data'!$Q8824)</f>
        <v>40373</v>
      </c>
      <c r="S8824" s="27" t="str">
        <f>CONCATENATE(MID('Raw Data'!$H8824,FIND("(",'Raw Data'!$H8824)+1,FIND(")",'Raw Data'!$H8824)-FIND("(",'Raw Data'!$H8824)-1),"",'Raw Data'!$M8824)</f>
        <v>$10</v>
      </c>
      <c r="T8824" s="27">
        <f t="shared" si="137"/>
        <v>87.391999999999996</v>
      </c>
      <c r="U8824" s="29">
        <f>'Raw Data'!$M8824*'Raw Data'!$T8824</f>
        <v>873.92</v>
      </c>
    </row>
    <row r="8825" spans="1:21" x14ac:dyDescent="0.3">
      <c r="A8825" s="20">
        <v>17678326</v>
      </c>
      <c r="B8825" s="27" t="s">
        <v>16705</v>
      </c>
      <c r="C8825" s="27">
        <v>216</v>
      </c>
      <c r="D8825" s="27" t="str">
        <f>VLOOKUP('Raw Data'!$C8825,'country description'!$A$2:$B$16,2,0)</f>
        <v>United States of America</v>
      </c>
      <c r="E8825" s="27" t="s">
        <v>1635</v>
      </c>
      <c r="F8825" s="27" t="s">
        <v>16706</v>
      </c>
      <c r="G8825" s="27" t="s">
        <v>2034</v>
      </c>
      <c r="H8825" s="27" t="s">
        <v>421</v>
      </c>
      <c r="I8825" s="27" t="s">
        <v>19</v>
      </c>
      <c r="J8825" s="27" t="s">
        <v>19</v>
      </c>
      <c r="K8825" s="27">
        <v>1</v>
      </c>
      <c r="L8825" s="27">
        <v>46</v>
      </c>
      <c r="M8825" s="27">
        <v>10</v>
      </c>
      <c r="N8825" s="27">
        <v>3.5</v>
      </c>
      <c r="O8825" s="27">
        <v>2015</v>
      </c>
      <c r="P8825" s="27">
        <v>7</v>
      </c>
      <c r="Q8825" s="27">
        <v>1</v>
      </c>
      <c r="R8825" s="28">
        <f>DATE('Raw Data'!$O8825,'Raw Data'!$P8825,'Raw Data'!$Q8825)</f>
        <v>42186</v>
      </c>
      <c r="S8825" s="27" t="str">
        <f>CONCATENATE(MID('Raw Data'!$H8825,FIND("(",'Raw Data'!$H8825)+1,FIND(")",'Raw Data'!$H8825)-FIND("(",'Raw Data'!$H8825)-1),"",'Raw Data'!$M8825)</f>
        <v>$10</v>
      </c>
      <c r="T8825" s="27">
        <f t="shared" si="137"/>
        <v>87.391999999999996</v>
      </c>
      <c r="U8825" s="29">
        <f>'Raw Data'!$M8825*'Raw Data'!$T8825</f>
        <v>873.92</v>
      </c>
    </row>
    <row r="8826" spans="1:21" x14ac:dyDescent="0.3">
      <c r="A8826" s="20">
        <v>17697406</v>
      </c>
      <c r="B8826" s="27" t="s">
        <v>16707</v>
      </c>
      <c r="C8826" s="27">
        <v>216</v>
      </c>
      <c r="D8826" s="27" t="str">
        <f>VLOOKUP('Raw Data'!$C8826,'country description'!$A$2:$B$16,2,0)</f>
        <v>United States of America</v>
      </c>
      <c r="E8826" s="27" t="s">
        <v>16539</v>
      </c>
      <c r="F8826" s="27" t="s">
        <v>16708</v>
      </c>
      <c r="G8826" s="27" t="s">
        <v>16709</v>
      </c>
      <c r="H8826" s="27" t="s">
        <v>421</v>
      </c>
      <c r="I8826" s="27" t="s">
        <v>19</v>
      </c>
      <c r="J8826" s="27" t="s">
        <v>19</v>
      </c>
      <c r="K8826" s="27">
        <v>1</v>
      </c>
      <c r="L8826" s="27">
        <v>136</v>
      </c>
      <c r="M8826" s="27">
        <v>10</v>
      </c>
      <c r="N8826" s="27">
        <v>3.7</v>
      </c>
      <c r="O8826" s="27">
        <v>2011</v>
      </c>
      <c r="P8826" s="27">
        <v>7</v>
      </c>
      <c r="Q8826" s="27">
        <v>14</v>
      </c>
      <c r="R8826" s="28">
        <f>DATE('Raw Data'!$O8826,'Raw Data'!$P8826,'Raw Data'!$Q8826)</f>
        <v>40738</v>
      </c>
      <c r="S8826" s="27" t="str">
        <f>CONCATENATE(MID('Raw Data'!$H8826,FIND("(",'Raw Data'!$H8826)+1,FIND(")",'Raw Data'!$H8826)-FIND("(",'Raw Data'!$H8826)-1),"",'Raw Data'!$M8826)</f>
        <v>$10</v>
      </c>
      <c r="T8826" s="27">
        <f t="shared" si="137"/>
        <v>87.391999999999996</v>
      </c>
      <c r="U8826" s="29">
        <f>'Raw Data'!$M8826*'Raw Data'!$T8826</f>
        <v>873.92</v>
      </c>
    </row>
    <row r="8827" spans="1:21" x14ac:dyDescent="0.3">
      <c r="A8827" s="20">
        <v>17303478</v>
      </c>
      <c r="B8827" s="27" t="s">
        <v>16710</v>
      </c>
      <c r="C8827" s="27">
        <v>216</v>
      </c>
      <c r="D8827" s="27" t="str">
        <f>VLOOKUP('Raw Data'!$C8827,'country description'!$A$2:$B$16,2,0)</f>
        <v>United States of America</v>
      </c>
      <c r="E8827" s="27" t="s">
        <v>1644</v>
      </c>
      <c r="F8827" s="27" t="s">
        <v>16711</v>
      </c>
      <c r="G8827" s="27" t="s">
        <v>16686</v>
      </c>
      <c r="H8827" s="27" t="s">
        <v>421</v>
      </c>
      <c r="I8827" s="27" t="s">
        <v>19</v>
      </c>
      <c r="J8827" s="27" t="s">
        <v>19</v>
      </c>
      <c r="K8827" s="27">
        <v>1</v>
      </c>
      <c r="L8827" s="27">
        <v>334</v>
      </c>
      <c r="M8827" s="27">
        <v>10</v>
      </c>
      <c r="N8827" s="27">
        <v>4.2</v>
      </c>
      <c r="O8827" s="27">
        <v>2010</v>
      </c>
      <c r="P8827" s="27">
        <v>6</v>
      </c>
      <c r="Q8827" s="27">
        <v>18</v>
      </c>
      <c r="R8827" s="28">
        <f>DATE('Raw Data'!$O8827,'Raw Data'!$P8827,'Raw Data'!$Q8827)</f>
        <v>40347</v>
      </c>
      <c r="S8827" s="27" t="str">
        <f>CONCATENATE(MID('Raw Data'!$H8827,FIND("(",'Raw Data'!$H8827)+1,FIND(")",'Raw Data'!$H8827)-FIND("(",'Raw Data'!$H8827)-1),"",'Raw Data'!$M8827)</f>
        <v>$10</v>
      </c>
      <c r="T8827" s="27">
        <f t="shared" si="137"/>
        <v>87.391999999999996</v>
      </c>
      <c r="U8827" s="29">
        <f>'Raw Data'!$M8827*'Raw Data'!$T8827</f>
        <v>873.92</v>
      </c>
    </row>
    <row r="8828" spans="1:21" x14ac:dyDescent="0.3">
      <c r="A8828" s="20">
        <v>17304733</v>
      </c>
      <c r="B8828" s="27" t="s">
        <v>16712</v>
      </c>
      <c r="C8828" s="27">
        <v>216</v>
      </c>
      <c r="D8828" s="27" t="str">
        <f>VLOOKUP('Raw Data'!$C8828,'country description'!$A$2:$B$16,2,0)</f>
        <v>United States of America</v>
      </c>
      <c r="E8828" s="27" t="s">
        <v>1644</v>
      </c>
      <c r="F8828" s="27" t="s">
        <v>16713</v>
      </c>
      <c r="G8828" s="27" t="s">
        <v>2169</v>
      </c>
      <c r="H8828" s="27" t="s">
        <v>421</v>
      </c>
      <c r="I8828" s="27" t="s">
        <v>19</v>
      </c>
      <c r="J8828" s="27" t="s">
        <v>19</v>
      </c>
      <c r="K8828" s="27">
        <v>1</v>
      </c>
      <c r="L8828" s="27">
        <v>823</v>
      </c>
      <c r="M8828" s="27">
        <v>10</v>
      </c>
      <c r="N8828" s="27">
        <v>4.4000000000000004</v>
      </c>
      <c r="O8828" s="27">
        <v>2017</v>
      </c>
      <c r="P8828" s="27">
        <v>6</v>
      </c>
      <c r="Q8828" s="27">
        <v>23</v>
      </c>
      <c r="R8828" s="28">
        <f>DATE('Raw Data'!$O8828,'Raw Data'!$P8828,'Raw Data'!$Q8828)</f>
        <v>42909</v>
      </c>
      <c r="S8828" s="27" t="str">
        <f>CONCATENATE(MID('Raw Data'!$H8828,FIND("(",'Raw Data'!$H8828)+1,FIND(")",'Raw Data'!$H8828)-FIND("(",'Raw Data'!$H8828)-1),"",'Raw Data'!$M8828)</f>
        <v>$10</v>
      </c>
      <c r="T8828" s="27">
        <f t="shared" si="137"/>
        <v>87.391999999999996</v>
      </c>
      <c r="U8828" s="29">
        <f>'Raw Data'!$M8828*'Raw Data'!$T8828</f>
        <v>873.92</v>
      </c>
    </row>
    <row r="8829" spans="1:21" x14ac:dyDescent="0.3">
      <c r="A8829" s="20">
        <v>17304741</v>
      </c>
      <c r="B8829" s="27" t="s">
        <v>16714</v>
      </c>
      <c r="C8829" s="27">
        <v>216</v>
      </c>
      <c r="D8829" s="27" t="str">
        <f>VLOOKUP('Raw Data'!$C8829,'country description'!$A$2:$B$16,2,0)</f>
        <v>United States of America</v>
      </c>
      <c r="E8829" s="27" t="s">
        <v>1644</v>
      </c>
      <c r="F8829" s="27" t="s">
        <v>16715</v>
      </c>
      <c r="G8829" s="27" t="s">
        <v>16535</v>
      </c>
      <c r="H8829" s="27" t="s">
        <v>421</v>
      </c>
      <c r="I8829" s="27" t="s">
        <v>19</v>
      </c>
      <c r="J8829" s="27" t="s">
        <v>19</v>
      </c>
      <c r="K8829" s="27">
        <v>1</v>
      </c>
      <c r="L8829" s="27">
        <v>422</v>
      </c>
      <c r="M8829" s="27">
        <v>10</v>
      </c>
      <c r="N8829" s="27">
        <v>4.3</v>
      </c>
      <c r="O8829" s="27">
        <v>2014</v>
      </c>
      <c r="P8829" s="27">
        <v>6</v>
      </c>
      <c r="Q8829" s="27">
        <v>14</v>
      </c>
      <c r="R8829" s="28">
        <f>DATE('Raw Data'!$O8829,'Raw Data'!$P8829,'Raw Data'!$Q8829)</f>
        <v>41804</v>
      </c>
      <c r="S8829" s="27" t="str">
        <f>CONCATENATE(MID('Raw Data'!$H8829,FIND("(",'Raw Data'!$H8829)+1,FIND(")",'Raw Data'!$H8829)-FIND("(",'Raw Data'!$H8829)-1),"",'Raw Data'!$M8829)</f>
        <v>$10</v>
      </c>
      <c r="T8829" s="27">
        <f t="shared" si="137"/>
        <v>87.391999999999996</v>
      </c>
      <c r="U8829" s="29">
        <f>'Raw Data'!$M8829*'Raw Data'!$T8829</f>
        <v>873.92</v>
      </c>
    </row>
    <row r="8830" spans="1:21" x14ac:dyDescent="0.3">
      <c r="A8830" s="20">
        <v>17375060</v>
      </c>
      <c r="B8830" s="27" t="s">
        <v>16716</v>
      </c>
      <c r="C8830" s="27">
        <v>216</v>
      </c>
      <c r="D8830" s="27" t="str">
        <f>VLOOKUP('Raw Data'!$C8830,'country description'!$A$2:$B$16,2,0)</f>
        <v>United States of America</v>
      </c>
      <c r="E8830" s="27" t="s">
        <v>16398</v>
      </c>
      <c r="F8830" s="27" t="s">
        <v>16717</v>
      </c>
      <c r="G8830" s="27" t="s">
        <v>16718</v>
      </c>
      <c r="H8830" s="27" t="s">
        <v>421</v>
      </c>
      <c r="I8830" s="27" t="s">
        <v>19</v>
      </c>
      <c r="J8830" s="27" t="s">
        <v>19</v>
      </c>
      <c r="K8830" s="27">
        <v>1</v>
      </c>
      <c r="L8830" s="27">
        <v>235</v>
      </c>
      <c r="M8830" s="27">
        <v>10</v>
      </c>
      <c r="N8830" s="27">
        <v>4.0999999999999996</v>
      </c>
      <c r="O8830" s="27">
        <v>2017</v>
      </c>
      <c r="P8830" s="27">
        <v>6</v>
      </c>
      <c r="Q8830" s="27">
        <v>24</v>
      </c>
      <c r="R8830" s="28">
        <f>DATE('Raw Data'!$O8830,'Raw Data'!$P8830,'Raw Data'!$Q8830)</f>
        <v>42910</v>
      </c>
      <c r="S8830" s="27" t="str">
        <f>CONCATENATE(MID('Raw Data'!$H8830,FIND("(",'Raw Data'!$H8830)+1,FIND(")",'Raw Data'!$H8830)-FIND("(",'Raw Data'!$H8830)-1),"",'Raw Data'!$M8830)</f>
        <v>$10</v>
      </c>
      <c r="T8830" s="27">
        <f t="shared" si="137"/>
        <v>87.391999999999996</v>
      </c>
      <c r="U8830" s="29">
        <f>'Raw Data'!$M8830*'Raw Data'!$T8830</f>
        <v>873.92</v>
      </c>
    </row>
    <row r="8831" spans="1:21" x14ac:dyDescent="0.3">
      <c r="A8831" s="20">
        <v>17582498</v>
      </c>
      <c r="B8831" s="27" t="s">
        <v>16719</v>
      </c>
      <c r="C8831" s="27">
        <v>216</v>
      </c>
      <c r="D8831" s="27" t="str">
        <f>VLOOKUP('Raw Data'!$C8831,'country description'!$A$2:$B$16,2,0)</f>
        <v>United States of America</v>
      </c>
      <c r="E8831" s="27" t="s">
        <v>16292</v>
      </c>
      <c r="F8831" s="27" t="s">
        <v>16720</v>
      </c>
      <c r="G8831" s="27" t="s">
        <v>3730</v>
      </c>
      <c r="H8831" s="27" t="s">
        <v>421</v>
      </c>
      <c r="I8831" s="27" t="s">
        <v>19</v>
      </c>
      <c r="J8831" s="27" t="s">
        <v>19</v>
      </c>
      <c r="K8831" s="27">
        <v>1</v>
      </c>
      <c r="L8831" s="27">
        <v>91</v>
      </c>
      <c r="M8831" s="27">
        <v>10</v>
      </c>
      <c r="N8831" s="27">
        <v>3.6</v>
      </c>
      <c r="O8831" s="27">
        <v>2015</v>
      </c>
      <c r="P8831" s="27">
        <v>6</v>
      </c>
      <c r="Q8831" s="27">
        <v>28</v>
      </c>
      <c r="R8831" s="28">
        <f>DATE('Raw Data'!$O8831,'Raw Data'!$P8831,'Raw Data'!$Q8831)</f>
        <v>42183</v>
      </c>
      <c r="S8831" s="27" t="str">
        <f>CONCATENATE(MID('Raw Data'!$H8831,FIND("(",'Raw Data'!$H8831)+1,FIND(")",'Raw Data'!$H8831)-FIND("(",'Raw Data'!$H8831)-1),"",'Raw Data'!$M8831)</f>
        <v>$10</v>
      </c>
      <c r="T8831" s="27">
        <f t="shared" si="137"/>
        <v>87.391999999999996</v>
      </c>
      <c r="U8831" s="29">
        <f>'Raw Data'!$M8831*'Raw Data'!$T8831</f>
        <v>873.92</v>
      </c>
    </row>
    <row r="8832" spans="1:21" x14ac:dyDescent="0.3">
      <c r="A8832" s="20">
        <v>17145495</v>
      </c>
      <c r="B8832" s="27" t="s">
        <v>16721</v>
      </c>
      <c r="C8832" s="27">
        <v>216</v>
      </c>
      <c r="D8832" s="27" t="str">
        <f>VLOOKUP('Raw Data'!$C8832,'country description'!$A$2:$B$16,2,0)</f>
        <v>United States of America</v>
      </c>
      <c r="E8832" s="27" t="s">
        <v>1660</v>
      </c>
      <c r="F8832" s="27" t="s">
        <v>16722</v>
      </c>
      <c r="G8832" s="27" t="s">
        <v>416</v>
      </c>
      <c r="H8832" s="27" t="s">
        <v>421</v>
      </c>
      <c r="I8832" s="27" t="s">
        <v>19</v>
      </c>
      <c r="J8832" s="27" t="s">
        <v>19</v>
      </c>
      <c r="K8832" s="27">
        <v>1</v>
      </c>
      <c r="L8832" s="27">
        <v>602</v>
      </c>
      <c r="M8832" s="27">
        <v>10</v>
      </c>
      <c r="N8832" s="27">
        <v>4.9000000000000004</v>
      </c>
      <c r="O8832" s="27">
        <v>2016</v>
      </c>
      <c r="P8832" s="27">
        <v>6</v>
      </c>
      <c r="Q8832" s="27">
        <v>25</v>
      </c>
      <c r="R8832" s="28">
        <f>DATE('Raw Data'!$O8832,'Raw Data'!$P8832,'Raw Data'!$Q8832)</f>
        <v>42546</v>
      </c>
      <c r="S8832" s="27" t="str">
        <f>CONCATENATE(MID('Raw Data'!$H8832,FIND("(",'Raw Data'!$H8832)+1,FIND(")",'Raw Data'!$H8832)-FIND("(",'Raw Data'!$H8832)-1),"",'Raw Data'!$M8832)</f>
        <v>$10</v>
      </c>
      <c r="T8832" s="27">
        <f t="shared" si="137"/>
        <v>87.391999999999996</v>
      </c>
      <c r="U8832" s="29">
        <f>'Raw Data'!$M8832*'Raw Data'!$T8832</f>
        <v>873.92</v>
      </c>
    </row>
    <row r="8833" spans="1:21" x14ac:dyDescent="0.3">
      <c r="A8833" s="20">
        <v>17678283</v>
      </c>
      <c r="B8833" s="27" t="s">
        <v>16723</v>
      </c>
      <c r="C8833" s="27">
        <v>216</v>
      </c>
      <c r="D8833" s="27" t="str">
        <f>VLOOKUP('Raw Data'!$C8833,'country description'!$A$2:$B$16,2,0)</f>
        <v>United States of America</v>
      </c>
      <c r="E8833" s="27" t="s">
        <v>1635</v>
      </c>
      <c r="F8833" s="27" t="s">
        <v>16724</v>
      </c>
      <c r="G8833" s="27" t="s">
        <v>2034</v>
      </c>
      <c r="H8833" s="27" t="s">
        <v>421</v>
      </c>
      <c r="I8833" s="27" t="s">
        <v>19</v>
      </c>
      <c r="J8833" s="27" t="s">
        <v>19</v>
      </c>
      <c r="K8833" s="27">
        <v>1</v>
      </c>
      <c r="L8833" s="27">
        <v>168</v>
      </c>
      <c r="M8833" s="27">
        <v>10</v>
      </c>
      <c r="N8833" s="27">
        <v>3.7</v>
      </c>
      <c r="O8833" s="27">
        <v>2018</v>
      </c>
      <c r="P8833" s="27">
        <v>6</v>
      </c>
      <c r="Q8833" s="27">
        <v>19</v>
      </c>
      <c r="R8833" s="28">
        <f>DATE('Raw Data'!$O8833,'Raw Data'!$P8833,'Raw Data'!$Q8833)</f>
        <v>43270</v>
      </c>
      <c r="S8833" s="27" t="str">
        <f>CONCATENATE(MID('Raw Data'!$H8833,FIND("(",'Raw Data'!$H8833)+1,FIND(")",'Raw Data'!$H8833)-FIND("(",'Raw Data'!$H8833)-1),"",'Raw Data'!$M8833)</f>
        <v>$10</v>
      </c>
      <c r="T8833" s="27">
        <f t="shared" si="137"/>
        <v>87.391999999999996</v>
      </c>
      <c r="U8833" s="29">
        <f>'Raw Data'!$M8833*'Raw Data'!$T8833</f>
        <v>873.92</v>
      </c>
    </row>
    <row r="8834" spans="1:21" x14ac:dyDescent="0.3">
      <c r="A8834" s="20">
        <v>17558738</v>
      </c>
      <c r="B8834" s="27" t="s">
        <v>16725</v>
      </c>
      <c r="C8834" s="27">
        <v>216</v>
      </c>
      <c r="D8834" s="27" t="str">
        <f>VLOOKUP('Raw Data'!$C8834,'country description'!$A$2:$B$16,2,0)</f>
        <v>United States of America</v>
      </c>
      <c r="E8834" s="27" t="s">
        <v>16726</v>
      </c>
      <c r="F8834" s="27" t="s">
        <v>16727</v>
      </c>
      <c r="G8834" s="27" t="s">
        <v>16728</v>
      </c>
      <c r="H8834" s="27" t="s">
        <v>421</v>
      </c>
      <c r="I8834" s="27" t="s">
        <v>19</v>
      </c>
      <c r="J8834" s="27" t="s">
        <v>19</v>
      </c>
      <c r="K8834" s="27">
        <v>1</v>
      </c>
      <c r="L8834" s="27">
        <v>88</v>
      </c>
      <c r="M8834" s="27">
        <v>10</v>
      </c>
      <c r="N8834" s="27">
        <v>4.3</v>
      </c>
      <c r="O8834" s="27">
        <v>2013</v>
      </c>
      <c r="P8834" s="27">
        <v>6</v>
      </c>
      <c r="Q8834" s="27">
        <v>22</v>
      </c>
      <c r="R8834" s="28">
        <f>DATE('Raw Data'!$O8834,'Raw Data'!$P8834,'Raw Data'!$Q8834)</f>
        <v>41447</v>
      </c>
      <c r="S8834" s="27" t="str">
        <f>CONCATENATE(MID('Raw Data'!$H8834,FIND("(",'Raw Data'!$H8834)+1,FIND(")",'Raw Data'!$H8834)-FIND("(",'Raw Data'!$H8834)-1),"",'Raw Data'!$M8834)</f>
        <v>$10</v>
      </c>
      <c r="T8834" s="27">
        <f t="shared" ref="T8834:T8897" si="138">VLOOKUP(D8834,$Y$4:$Z$18,2,0)</f>
        <v>87.391999999999996</v>
      </c>
      <c r="U8834" s="29">
        <f>'Raw Data'!$M8834*'Raw Data'!$T8834</f>
        <v>873.92</v>
      </c>
    </row>
    <row r="8835" spans="1:21" x14ac:dyDescent="0.3">
      <c r="A8835" s="20">
        <v>17293228</v>
      </c>
      <c r="B8835" s="27" t="s">
        <v>16729</v>
      </c>
      <c r="C8835" s="27">
        <v>216</v>
      </c>
      <c r="D8835" s="27" t="str">
        <f>VLOOKUP('Raw Data'!$C8835,'country description'!$A$2:$B$16,2,0)</f>
        <v>United States of America</v>
      </c>
      <c r="E8835" s="27" t="s">
        <v>16423</v>
      </c>
      <c r="F8835" s="27" t="s">
        <v>16730</v>
      </c>
      <c r="G8835" s="27" t="s">
        <v>16731</v>
      </c>
      <c r="H8835" s="27" t="s">
        <v>421</v>
      </c>
      <c r="I8835" s="27" t="s">
        <v>19</v>
      </c>
      <c r="J8835" s="27" t="s">
        <v>19</v>
      </c>
      <c r="K8835" s="27">
        <v>1</v>
      </c>
      <c r="L8835" s="27">
        <v>289</v>
      </c>
      <c r="M8835" s="27">
        <v>10</v>
      </c>
      <c r="N8835" s="27">
        <v>3.7</v>
      </c>
      <c r="O8835" s="27">
        <v>2010</v>
      </c>
      <c r="P8835" s="27">
        <v>5</v>
      </c>
      <c r="Q8835" s="27">
        <v>2</v>
      </c>
      <c r="R8835" s="28">
        <f>DATE('Raw Data'!$O8835,'Raw Data'!$P8835,'Raw Data'!$Q8835)</f>
        <v>40300</v>
      </c>
      <c r="S8835" s="27" t="str">
        <f>CONCATENATE(MID('Raw Data'!$H8835,FIND("(",'Raw Data'!$H8835)+1,FIND(")",'Raw Data'!$H8835)-FIND("(",'Raw Data'!$H8835)-1),"",'Raw Data'!$M8835)</f>
        <v>$10</v>
      </c>
      <c r="T8835" s="27">
        <f t="shared" si="138"/>
        <v>87.391999999999996</v>
      </c>
      <c r="U8835" s="29">
        <f>'Raw Data'!$M8835*'Raw Data'!$T8835</f>
        <v>873.92</v>
      </c>
    </row>
    <row r="8836" spans="1:21" x14ac:dyDescent="0.3">
      <c r="A8836" s="20">
        <v>17303684</v>
      </c>
      <c r="B8836" s="27" t="s">
        <v>16732</v>
      </c>
      <c r="C8836" s="27">
        <v>216</v>
      </c>
      <c r="D8836" s="27" t="str">
        <f>VLOOKUP('Raw Data'!$C8836,'country description'!$A$2:$B$16,2,0)</f>
        <v>United States of America</v>
      </c>
      <c r="E8836" s="27" t="s">
        <v>1644</v>
      </c>
      <c r="F8836" s="27" t="s">
        <v>16733</v>
      </c>
      <c r="G8836" s="27" t="s">
        <v>401</v>
      </c>
      <c r="H8836" s="27" t="s">
        <v>421</v>
      </c>
      <c r="I8836" s="27" t="s">
        <v>19</v>
      </c>
      <c r="J8836" s="27" t="s">
        <v>19</v>
      </c>
      <c r="K8836" s="27">
        <v>1</v>
      </c>
      <c r="L8836" s="27">
        <v>410</v>
      </c>
      <c r="M8836" s="27">
        <v>10</v>
      </c>
      <c r="N8836" s="27">
        <v>4.3</v>
      </c>
      <c r="O8836" s="27">
        <v>2018</v>
      </c>
      <c r="P8836" s="27">
        <v>5</v>
      </c>
      <c r="Q8836" s="27">
        <v>26</v>
      </c>
      <c r="R8836" s="28">
        <f>DATE('Raw Data'!$O8836,'Raw Data'!$P8836,'Raw Data'!$Q8836)</f>
        <v>43246</v>
      </c>
      <c r="S8836" s="27" t="str">
        <f>CONCATENATE(MID('Raw Data'!$H8836,FIND("(",'Raw Data'!$H8836)+1,FIND(")",'Raw Data'!$H8836)-FIND("(",'Raw Data'!$H8836)-1),"",'Raw Data'!$M8836)</f>
        <v>$10</v>
      </c>
      <c r="T8836" s="27">
        <f t="shared" si="138"/>
        <v>87.391999999999996</v>
      </c>
      <c r="U8836" s="29">
        <f>'Raw Data'!$M8836*'Raw Data'!$T8836</f>
        <v>873.92</v>
      </c>
    </row>
    <row r="8837" spans="1:21" x14ac:dyDescent="0.3">
      <c r="A8837" s="20">
        <v>17334273</v>
      </c>
      <c r="B8837" s="27" t="s">
        <v>16734</v>
      </c>
      <c r="C8837" s="27">
        <v>216</v>
      </c>
      <c r="D8837" s="27" t="str">
        <f>VLOOKUP('Raw Data'!$C8837,'country description'!$A$2:$B$16,2,0)</f>
        <v>United States of America</v>
      </c>
      <c r="E8837" s="27" t="s">
        <v>16574</v>
      </c>
      <c r="F8837" s="27" t="s">
        <v>16735</v>
      </c>
      <c r="G8837" s="27" t="s">
        <v>2034</v>
      </c>
      <c r="H8837" s="27" t="s">
        <v>421</v>
      </c>
      <c r="I8837" s="27" t="s">
        <v>19</v>
      </c>
      <c r="J8837" s="27" t="s">
        <v>19</v>
      </c>
      <c r="K8837" s="27">
        <v>1</v>
      </c>
      <c r="L8837" s="27">
        <v>83</v>
      </c>
      <c r="M8837" s="27">
        <v>10</v>
      </c>
      <c r="N8837" s="27">
        <v>3.8</v>
      </c>
      <c r="O8837" s="27">
        <v>2011</v>
      </c>
      <c r="P8837" s="27">
        <v>5</v>
      </c>
      <c r="Q8837" s="27">
        <v>8</v>
      </c>
      <c r="R8837" s="28">
        <f>DATE('Raw Data'!$O8837,'Raw Data'!$P8837,'Raw Data'!$Q8837)</f>
        <v>40671</v>
      </c>
      <c r="S8837" s="27" t="str">
        <f>CONCATENATE(MID('Raw Data'!$H8837,FIND("(",'Raw Data'!$H8837)+1,FIND(")",'Raw Data'!$H8837)-FIND("(",'Raw Data'!$H8837)-1),"",'Raw Data'!$M8837)</f>
        <v>$10</v>
      </c>
      <c r="T8837" s="27">
        <f t="shared" si="138"/>
        <v>87.391999999999996</v>
      </c>
      <c r="U8837" s="29">
        <f>'Raw Data'!$M8837*'Raw Data'!$T8837</f>
        <v>873.92</v>
      </c>
    </row>
    <row r="8838" spans="1:21" x14ac:dyDescent="0.3">
      <c r="A8838" s="20">
        <v>17374951</v>
      </c>
      <c r="B8838" s="27" t="s">
        <v>16736</v>
      </c>
      <c r="C8838" s="27">
        <v>216</v>
      </c>
      <c r="D8838" s="27" t="str">
        <f>VLOOKUP('Raw Data'!$C8838,'country description'!$A$2:$B$16,2,0)</f>
        <v>United States of America</v>
      </c>
      <c r="E8838" s="27" t="s">
        <v>16398</v>
      </c>
      <c r="F8838" s="27" t="s">
        <v>16737</v>
      </c>
      <c r="G8838" s="27" t="s">
        <v>16738</v>
      </c>
      <c r="H8838" s="27" t="s">
        <v>421</v>
      </c>
      <c r="I8838" s="27" t="s">
        <v>19</v>
      </c>
      <c r="J8838" s="27" t="s">
        <v>19</v>
      </c>
      <c r="K8838" s="27">
        <v>1</v>
      </c>
      <c r="L8838" s="27">
        <v>136</v>
      </c>
      <c r="M8838" s="27">
        <v>10</v>
      </c>
      <c r="N8838" s="27">
        <v>3.9</v>
      </c>
      <c r="O8838" s="27">
        <v>2012</v>
      </c>
      <c r="P8838" s="27">
        <v>5</v>
      </c>
      <c r="Q8838" s="27">
        <v>26</v>
      </c>
      <c r="R8838" s="28">
        <f>DATE('Raw Data'!$O8838,'Raw Data'!$P8838,'Raw Data'!$Q8838)</f>
        <v>41055</v>
      </c>
      <c r="S8838" s="27" t="str">
        <f>CONCATENATE(MID('Raw Data'!$H8838,FIND("(",'Raw Data'!$H8838)+1,FIND(")",'Raw Data'!$H8838)-FIND("(",'Raw Data'!$H8838)-1),"",'Raw Data'!$M8838)</f>
        <v>$10</v>
      </c>
      <c r="T8838" s="27">
        <f t="shared" si="138"/>
        <v>87.391999999999996</v>
      </c>
      <c r="U8838" s="29">
        <f>'Raw Data'!$M8838*'Raw Data'!$T8838</f>
        <v>873.92</v>
      </c>
    </row>
    <row r="8839" spans="1:21" x14ac:dyDescent="0.3">
      <c r="A8839" s="20">
        <v>17500872</v>
      </c>
      <c r="B8839" s="27" t="s">
        <v>16739</v>
      </c>
      <c r="C8839" s="27">
        <v>216</v>
      </c>
      <c r="D8839" s="27" t="str">
        <f>VLOOKUP('Raw Data'!$C8839,'country description'!$A$2:$B$16,2,0)</f>
        <v>United States of America</v>
      </c>
      <c r="E8839" s="27" t="s">
        <v>1667</v>
      </c>
      <c r="F8839" s="27" t="s">
        <v>16740</v>
      </c>
      <c r="G8839" s="27" t="s">
        <v>16741</v>
      </c>
      <c r="H8839" s="27" t="s">
        <v>421</v>
      </c>
      <c r="I8839" s="27" t="s">
        <v>19</v>
      </c>
      <c r="J8839" s="27" t="s">
        <v>19</v>
      </c>
      <c r="K8839" s="27">
        <v>1</v>
      </c>
      <c r="L8839" s="27">
        <v>223</v>
      </c>
      <c r="M8839" s="27">
        <v>10</v>
      </c>
      <c r="N8839" s="27">
        <v>4.2</v>
      </c>
      <c r="O8839" s="27">
        <v>2012</v>
      </c>
      <c r="P8839" s="27">
        <v>5</v>
      </c>
      <c r="Q8839" s="27">
        <v>20</v>
      </c>
      <c r="R8839" s="28">
        <f>DATE('Raw Data'!$O8839,'Raw Data'!$P8839,'Raw Data'!$Q8839)</f>
        <v>41049</v>
      </c>
      <c r="S8839" s="27" t="str">
        <f>CONCATENATE(MID('Raw Data'!$H8839,FIND("(",'Raw Data'!$H8839)+1,FIND(")",'Raw Data'!$H8839)-FIND("(",'Raw Data'!$H8839)-1),"",'Raw Data'!$M8839)</f>
        <v>$10</v>
      </c>
      <c r="T8839" s="27">
        <f t="shared" si="138"/>
        <v>87.391999999999996</v>
      </c>
      <c r="U8839" s="29">
        <f>'Raw Data'!$M8839*'Raw Data'!$T8839</f>
        <v>873.92</v>
      </c>
    </row>
    <row r="8840" spans="1:21" x14ac:dyDescent="0.3">
      <c r="A8840" s="20">
        <v>17064405</v>
      </c>
      <c r="B8840" s="27" t="s">
        <v>16742</v>
      </c>
      <c r="C8840" s="27">
        <v>216</v>
      </c>
      <c r="D8840" s="27" t="str">
        <f>VLOOKUP('Raw Data'!$C8840,'country description'!$A$2:$B$16,2,0)</f>
        <v>United States of America</v>
      </c>
      <c r="E8840" s="27" t="s">
        <v>418</v>
      </c>
      <c r="F8840" s="27" t="s">
        <v>16743</v>
      </c>
      <c r="G8840" s="27" t="s">
        <v>16744</v>
      </c>
      <c r="H8840" s="27" t="s">
        <v>421</v>
      </c>
      <c r="I8840" s="27" t="s">
        <v>19</v>
      </c>
      <c r="J8840" s="27" t="s">
        <v>19</v>
      </c>
      <c r="K8840" s="27">
        <v>1</v>
      </c>
      <c r="L8840" s="27">
        <v>570</v>
      </c>
      <c r="M8840" s="27">
        <v>10</v>
      </c>
      <c r="N8840" s="27">
        <v>4.4000000000000004</v>
      </c>
      <c r="O8840" s="27">
        <v>2017</v>
      </c>
      <c r="P8840" s="27">
        <v>5</v>
      </c>
      <c r="Q8840" s="27">
        <v>6</v>
      </c>
      <c r="R8840" s="28">
        <f>DATE('Raw Data'!$O8840,'Raw Data'!$P8840,'Raw Data'!$Q8840)</f>
        <v>42861</v>
      </c>
      <c r="S8840" s="27" t="str">
        <f>CONCATENATE(MID('Raw Data'!$H8840,FIND("(",'Raw Data'!$H8840)+1,FIND(")",'Raw Data'!$H8840)-FIND("(",'Raw Data'!$H8840)-1),"",'Raw Data'!$M8840)</f>
        <v>$10</v>
      </c>
      <c r="T8840" s="27">
        <f t="shared" si="138"/>
        <v>87.391999999999996</v>
      </c>
      <c r="U8840" s="29">
        <f>'Raw Data'!$M8840*'Raw Data'!$T8840</f>
        <v>873.92</v>
      </c>
    </row>
    <row r="8841" spans="1:21" x14ac:dyDescent="0.3">
      <c r="A8841" s="20">
        <v>17582551</v>
      </c>
      <c r="B8841" s="27" t="s">
        <v>16745</v>
      </c>
      <c r="C8841" s="27">
        <v>216</v>
      </c>
      <c r="D8841" s="27" t="str">
        <f>VLOOKUP('Raw Data'!$C8841,'country description'!$A$2:$B$16,2,0)</f>
        <v>United States of America</v>
      </c>
      <c r="E8841" s="27" t="s">
        <v>16292</v>
      </c>
      <c r="F8841" s="27" t="s">
        <v>16746</v>
      </c>
      <c r="G8841" s="27" t="s">
        <v>16747</v>
      </c>
      <c r="H8841" s="27" t="s">
        <v>421</v>
      </c>
      <c r="I8841" s="27" t="s">
        <v>19</v>
      </c>
      <c r="J8841" s="27" t="s">
        <v>19</v>
      </c>
      <c r="K8841" s="27">
        <v>1</v>
      </c>
      <c r="L8841" s="27">
        <v>136</v>
      </c>
      <c r="M8841" s="27">
        <v>10</v>
      </c>
      <c r="N8841" s="27">
        <v>3.8</v>
      </c>
      <c r="O8841" s="27">
        <v>2013</v>
      </c>
      <c r="P8841" s="27">
        <v>5</v>
      </c>
      <c r="Q8841" s="27">
        <v>26</v>
      </c>
      <c r="R8841" s="28">
        <f>DATE('Raw Data'!$O8841,'Raw Data'!$P8841,'Raw Data'!$Q8841)</f>
        <v>41420</v>
      </c>
      <c r="S8841" s="27" t="str">
        <f>CONCATENATE(MID('Raw Data'!$H8841,FIND("(",'Raw Data'!$H8841)+1,FIND(")",'Raw Data'!$H8841)-FIND("(",'Raw Data'!$H8841)-1),"",'Raw Data'!$M8841)</f>
        <v>$10</v>
      </c>
      <c r="T8841" s="27">
        <f t="shared" si="138"/>
        <v>87.391999999999996</v>
      </c>
      <c r="U8841" s="29">
        <f>'Raw Data'!$M8841*'Raw Data'!$T8841</f>
        <v>873.92</v>
      </c>
    </row>
    <row r="8842" spans="1:21" x14ac:dyDescent="0.3">
      <c r="A8842" s="20">
        <v>17141447</v>
      </c>
      <c r="B8842" s="27" t="s">
        <v>16748</v>
      </c>
      <c r="C8842" s="27">
        <v>216</v>
      </c>
      <c r="D8842" s="27" t="str">
        <f>VLOOKUP('Raw Data'!$C8842,'country description'!$A$2:$B$16,2,0)</f>
        <v>United States of America</v>
      </c>
      <c r="E8842" s="27" t="s">
        <v>1660</v>
      </c>
      <c r="F8842" s="27" t="s">
        <v>16749</v>
      </c>
      <c r="G8842" s="27" t="s">
        <v>16750</v>
      </c>
      <c r="H8842" s="27" t="s">
        <v>421</v>
      </c>
      <c r="I8842" s="27" t="s">
        <v>19</v>
      </c>
      <c r="J8842" s="27" t="s">
        <v>19</v>
      </c>
      <c r="K8842" s="27">
        <v>1</v>
      </c>
      <c r="L8842" s="27">
        <v>874</v>
      </c>
      <c r="M8842" s="27">
        <v>10</v>
      </c>
      <c r="N8842" s="27">
        <v>4.2</v>
      </c>
      <c r="O8842" s="27">
        <v>2018</v>
      </c>
      <c r="P8842" s="27">
        <v>5</v>
      </c>
      <c r="Q8842" s="27">
        <v>16</v>
      </c>
      <c r="R8842" s="28">
        <f>DATE('Raw Data'!$O8842,'Raw Data'!$P8842,'Raw Data'!$Q8842)</f>
        <v>43236</v>
      </c>
      <c r="S8842" s="27" t="str">
        <f>CONCATENATE(MID('Raw Data'!$H8842,FIND("(",'Raw Data'!$H8842)+1,FIND(")",'Raw Data'!$H8842)-FIND("(",'Raw Data'!$H8842)-1),"",'Raw Data'!$M8842)</f>
        <v>$10</v>
      </c>
      <c r="T8842" s="27">
        <f t="shared" si="138"/>
        <v>87.391999999999996</v>
      </c>
      <c r="U8842" s="29">
        <f>'Raw Data'!$M8842*'Raw Data'!$T8842</f>
        <v>873.92</v>
      </c>
    </row>
    <row r="8843" spans="1:21" x14ac:dyDescent="0.3">
      <c r="A8843" s="20">
        <v>17677991</v>
      </c>
      <c r="B8843" s="27" t="s">
        <v>16751</v>
      </c>
      <c r="C8843" s="27">
        <v>216</v>
      </c>
      <c r="D8843" s="27" t="str">
        <f>VLOOKUP('Raw Data'!$C8843,'country description'!$A$2:$B$16,2,0)</f>
        <v>United States of America</v>
      </c>
      <c r="E8843" s="27" t="s">
        <v>1635</v>
      </c>
      <c r="F8843" s="27" t="s">
        <v>16752</v>
      </c>
      <c r="G8843" s="27" t="s">
        <v>16753</v>
      </c>
      <c r="H8843" s="27" t="s">
        <v>421</v>
      </c>
      <c r="I8843" s="27" t="s">
        <v>19</v>
      </c>
      <c r="J8843" s="27" t="s">
        <v>19</v>
      </c>
      <c r="K8843" s="27">
        <v>1</v>
      </c>
      <c r="L8843" s="27">
        <v>281</v>
      </c>
      <c r="M8843" s="27">
        <v>10</v>
      </c>
      <c r="N8843" s="27">
        <v>3.8</v>
      </c>
      <c r="O8843" s="27">
        <v>2018</v>
      </c>
      <c r="P8843" s="27">
        <v>5</v>
      </c>
      <c r="Q8843" s="27">
        <v>10</v>
      </c>
      <c r="R8843" s="28">
        <f>DATE('Raw Data'!$O8843,'Raw Data'!$P8843,'Raw Data'!$Q8843)</f>
        <v>43230</v>
      </c>
      <c r="S8843" s="27" t="str">
        <f>CONCATENATE(MID('Raw Data'!$H8843,FIND("(",'Raw Data'!$H8843)+1,FIND(")",'Raw Data'!$H8843)-FIND("(",'Raw Data'!$H8843)-1),"",'Raw Data'!$M8843)</f>
        <v>$10</v>
      </c>
      <c r="T8843" s="27">
        <f t="shared" si="138"/>
        <v>87.391999999999996</v>
      </c>
      <c r="U8843" s="29">
        <f>'Raw Data'!$M8843*'Raw Data'!$T8843</f>
        <v>873.92</v>
      </c>
    </row>
    <row r="8844" spans="1:21" x14ac:dyDescent="0.3">
      <c r="A8844" s="20">
        <v>17696891</v>
      </c>
      <c r="B8844" s="27" t="s">
        <v>16754</v>
      </c>
      <c r="C8844" s="27">
        <v>216</v>
      </c>
      <c r="D8844" s="27" t="str">
        <f>VLOOKUP('Raw Data'!$C8844,'country description'!$A$2:$B$16,2,0)</f>
        <v>United States of America</v>
      </c>
      <c r="E8844" s="27" t="s">
        <v>16539</v>
      </c>
      <c r="F8844" s="27" t="s">
        <v>16755</v>
      </c>
      <c r="G8844" s="27" t="s">
        <v>601</v>
      </c>
      <c r="H8844" s="27" t="s">
        <v>421</v>
      </c>
      <c r="I8844" s="27" t="s">
        <v>19</v>
      </c>
      <c r="J8844" s="27" t="s">
        <v>19</v>
      </c>
      <c r="K8844" s="27">
        <v>1</v>
      </c>
      <c r="L8844" s="27">
        <v>190</v>
      </c>
      <c r="M8844" s="27">
        <v>10</v>
      </c>
      <c r="N8844" s="27">
        <v>3.9</v>
      </c>
      <c r="O8844" s="27">
        <v>2015</v>
      </c>
      <c r="P8844" s="27">
        <v>5</v>
      </c>
      <c r="Q8844" s="27">
        <v>17</v>
      </c>
      <c r="R8844" s="28">
        <f>DATE('Raw Data'!$O8844,'Raw Data'!$P8844,'Raw Data'!$Q8844)</f>
        <v>42141</v>
      </c>
      <c r="S8844" s="27" t="str">
        <f>CONCATENATE(MID('Raw Data'!$H8844,FIND("(",'Raw Data'!$H8844)+1,FIND(")",'Raw Data'!$H8844)-FIND("(",'Raw Data'!$H8844)-1),"",'Raw Data'!$M8844)</f>
        <v>$10</v>
      </c>
      <c r="T8844" s="27">
        <f t="shared" si="138"/>
        <v>87.391999999999996</v>
      </c>
      <c r="U8844" s="29">
        <f>'Raw Data'!$M8844*'Raw Data'!$T8844</f>
        <v>873.92</v>
      </c>
    </row>
    <row r="8845" spans="1:21" x14ac:dyDescent="0.3">
      <c r="A8845" s="20">
        <v>17293301</v>
      </c>
      <c r="B8845" s="27" t="s">
        <v>16756</v>
      </c>
      <c r="C8845" s="27">
        <v>216</v>
      </c>
      <c r="D8845" s="27" t="str">
        <f>VLOOKUP('Raw Data'!$C8845,'country description'!$A$2:$B$16,2,0)</f>
        <v>United States of America</v>
      </c>
      <c r="E8845" s="27" t="s">
        <v>16423</v>
      </c>
      <c r="F8845" s="27" t="s">
        <v>16757</v>
      </c>
      <c r="G8845" s="27" t="s">
        <v>16463</v>
      </c>
      <c r="H8845" s="27" t="s">
        <v>421</v>
      </c>
      <c r="I8845" s="27" t="s">
        <v>19</v>
      </c>
      <c r="J8845" s="27" t="s">
        <v>19</v>
      </c>
      <c r="K8845" s="27">
        <v>1</v>
      </c>
      <c r="L8845" s="27">
        <v>849</v>
      </c>
      <c r="M8845" s="27">
        <v>10</v>
      </c>
      <c r="N8845" s="27">
        <v>4.5</v>
      </c>
      <c r="O8845" s="27">
        <v>2014</v>
      </c>
      <c r="P8845" s="27">
        <v>4</v>
      </c>
      <c r="Q8845" s="27">
        <v>1</v>
      </c>
      <c r="R8845" s="28">
        <f>DATE('Raw Data'!$O8845,'Raw Data'!$P8845,'Raw Data'!$Q8845)</f>
        <v>41730</v>
      </c>
      <c r="S8845" s="27" t="str">
        <f>CONCATENATE(MID('Raw Data'!$H8845,FIND("(",'Raw Data'!$H8845)+1,FIND(")",'Raw Data'!$H8845)-FIND("(",'Raw Data'!$H8845)-1),"",'Raw Data'!$M8845)</f>
        <v>$10</v>
      </c>
      <c r="T8845" s="27">
        <f t="shared" si="138"/>
        <v>87.391999999999996</v>
      </c>
      <c r="U8845" s="29">
        <f>'Raw Data'!$M8845*'Raw Data'!$T8845</f>
        <v>873.92</v>
      </c>
    </row>
    <row r="8846" spans="1:21" x14ac:dyDescent="0.3">
      <c r="A8846" s="20">
        <v>17293409</v>
      </c>
      <c r="B8846" s="27" t="s">
        <v>16758</v>
      </c>
      <c r="C8846" s="27">
        <v>216</v>
      </c>
      <c r="D8846" s="27" t="str">
        <f>VLOOKUP('Raw Data'!$C8846,'country description'!$A$2:$B$16,2,0)</f>
        <v>United States of America</v>
      </c>
      <c r="E8846" s="27" t="s">
        <v>16423</v>
      </c>
      <c r="F8846" s="27" t="s">
        <v>16759</v>
      </c>
      <c r="G8846" s="27" t="s">
        <v>2034</v>
      </c>
      <c r="H8846" s="27" t="s">
        <v>421</v>
      </c>
      <c r="I8846" s="27" t="s">
        <v>19</v>
      </c>
      <c r="J8846" s="27" t="s">
        <v>19</v>
      </c>
      <c r="K8846" s="27">
        <v>1</v>
      </c>
      <c r="L8846" s="27">
        <v>917</v>
      </c>
      <c r="M8846" s="27">
        <v>10</v>
      </c>
      <c r="N8846" s="27">
        <v>4.5999999999999996</v>
      </c>
      <c r="O8846" s="27">
        <v>2018</v>
      </c>
      <c r="P8846" s="27">
        <v>4</v>
      </c>
      <c r="Q8846" s="27">
        <v>5</v>
      </c>
      <c r="R8846" s="28">
        <f>DATE('Raw Data'!$O8846,'Raw Data'!$P8846,'Raw Data'!$Q8846)</f>
        <v>43195</v>
      </c>
      <c r="S8846" s="27" t="str">
        <f>CONCATENATE(MID('Raw Data'!$H8846,FIND("(",'Raw Data'!$H8846)+1,FIND(")",'Raw Data'!$H8846)-FIND("(",'Raw Data'!$H8846)-1),"",'Raw Data'!$M8846)</f>
        <v>$10</v>
      </c>
      <c r="T8846" s="27">
        <f t="shared" si="138"/>
        <v>87.391999999999996</v>
      </c>
      <c r="U8846" s="29">
        <f>'Raw Data'!$M8846*'Raw Data'!$T8846</f>
        <v>873.92</v>
      </c>
    </row>
    <row r="8847" spans="1:21" x14ac:dyDescent="0.3">
      <c r="A8847" s="20">
        <v>17294565</v>
      </c>
      <c r="B8847" s="27" t="s">
        <v>16760</v>
      </c>
      <c r="C8847" s="27">
        <v>216</v>
      </c>
      <c r="D8847" s="27" t="str">
        <f>VLOOKUP('Raw Data'!$C8847,'country description'!$A$2:$B$16,2,0)</f>
        <v>United States of America</v>
      </c>
      <c r="E8847" s="27" t="s">
        <v>16284</v>
      </c>
      <c r="F8847" s="27" t="s">
        <v>16761</v>
      </c>
      <c r="G8847" s="27" t="s">
        <v>2034</v>
      </c>
      <c r="H8847" s="27" t="s">
        <v>421</v>
      </c>
      <c r="I8847" s="27" t="s">
        <v>19</v>
      </c>
      <c r="J8847" s="27" t="s">
        <v>19</v>
      </c>
      <c r="K8847" s="27">
        <v>1</v>
      </c>
      <c r="L8847" s="27">
        <v>380</v>
      </c>
      <c r="M8847" s="27">
        <v>10</v>
      </c>
      <c r="N8847" s="27">
        <v>4</v>
      </c>
      <c r="O8847" s="27">
        <v>2015</v>
      </c>
      <c r="P8847" s="27">
        <v>4</v>
      </c>
      <c r="Q8847" s="27">
        <v>28</v>
      </c>
      <c r="R8847" s="28">
        <f>DATE('Raw Data'!$O8847,'Raw Data'!$P8847,'Raw Data'!$Q8847)</f>
        <v>42122</v>
      </c>
      <c r="S8847" s="27" t="str">
        <f>CONCATENATE(MID('Raw Data'!$H8847,FIND("(",'Raw Data'!$H8847)+1,FIND(")",'Raw Data'!$H8847)-FIND("(",'Raw Data'!$H8847)-1),"",'Raw Data'!$M8847)</f>
        <v>$10</v>
      </c>
      <c r="T8847" s="27">
        <f t="shared" si="138"/>
        <v>87.391999999999996</v>
      </c>
      <c r="U8847" s="29">
        <f>'Raw Data'!$M8847*'Raw Data'!$T8847</f>
        <v>873.92</v>
      </c>
    </row>
    <row r="8848" spans="1:21" x14ac:dyDescent="0.3">
      <c r="A8848" s="20">
        <v>17333882</v>
      </c>
      <c r="B8848" s="27" t="s">
        <v>16762</v>
      </c>
      <c r="C8848" s="27">
        <v>216</v>
      </c>
      <c r="D8848" s="27" t="str">
        <f>VLOOKUP('Raw Data'!$C8848,'country description'!$A$2:$B$16,2,0)</f>
        <v>United States of America</v>
      </c>
      <c r="E8848" s="27" t="s">
        <v>16574</v>
      </c>
      <c r="F8848" s="27" t="s">
        <v>16763</v>
      </c>
      <c r="G8848" s="27" t="s">
        <v>2034</v>
      </c>
      <c r="H8848" s="27" t="s">
        <v>421</v>
      </c>
      <c r="I8848" s="27" t="s">
        <v>19</v>
      </c>
      <c r="J8848" s="27" t="s">
        <v>19</v>
      </c>
      <c r="K8848" s="27">
        <v>1</v>
      </c>
      <c r="L8848" s="27">
        <v>114</v>
      </c>
      <c r="M8848" s="27">
        <v>10</v>
      </c>
      <c r="N8848" s="27">
        <v>4.0999999999999996</v>
      </c>
      <c r="O8848" s="27">
        <v>2016</v>
      </c>
      <c r="P8848" s="27">
        <v>4</v>
      </c>
      <c r="Q8848" s="27">
        <v>19</v>
      </c>
      <c r="R8848" s="28">
        <f>DATE('Raw Data'!$O8848,'Raw Data'!$P8848,'Raw Data'!$Q8848)</f>
        <v>42479</v>
      </c>
      <c r="S8848" s="27" t="str">
        <f>CONCATENATE(MID('Raw Data'!$H8848,FIND("(",'Raw Data'!$H8848)+1,FIND(")",'Raw Data'!$H8848)-FIND("(",'Raw Data'!$H8848)-1),"",'Raw Data'!$M8848)</f>
        <v>$10</v>
      </c>
      <c r="T8848" s="27">
        <f t="shared" si="138"/>
        <v>87.391999999999996</v>
      </c>
      <c r="U8848" s="29">
        <f>'Raw Data'!$M8848*'Raw Data'!$T8848</f>
        <v>873.92</v>
      </c>
    </row>
    <row r="8849" spans="1:21" x14ac:dyDescent="0.3">
      <c r="A8849" s="20">
        <v>17335158</v>
      </c>
      <c r="B8849" s="27" t="s">
        <v>16764</v>
      </c>
      <c r="C8849" s="27">
        <v>216</v>
      </c>
      <c r="D8849" s="27" t="str">
        <f>VLOOKUP('Raw Data'!$C8849,'country description'!$A$2:$B$16,2,0)</f>
        <v>United States of America</v>
      </c>
      <c r="E8849" s="27" t="s">
        <v>1704</v>
      </c>
      <c r="F8849" s="27" t="s">
        <v>16765</v>
      </c>
      <c r="G8849" s="27" t="s">
        <v>969</v>
      </c>
      <c r="H8849" s="27" t="s">
        <v>421</v>
      </c>
      <c r="I8849" s="27" t="s">
        <v>19</v>
      </c>
      <c r="J8849" s="27" t="s">
        <v>19</v>
      </c>
      <c r="K8849" s="27">
        <v>1</v>
      </c>
      <c r="L8849" s="27">
        <v>123</v>
      </c>
      <c r="M8849" s="27">
        <v>10</v>
      </c>
      <c r="N8849" s="27">
        <v>4.3</v>
      </c>
      <c r="O8849" s="27">
        <v>2012</v>
      </c>
      <c r="P8849" s="27">
        <v>4</v>
      </c>
      <c r="Q8849" s="27">
        <v>2</v>
      </c>
      <c r="R8849" s="28">
        <f>DATE('Raw Data'!$O8849,'Raw Data'!$P8849,'Raw Data'!$Q8849)</f>
        <v>41001</v>
      </c>
      <c r="S8849" s="27" t="str">
        <f>CONCATENATE(MID('Raw Data'!$H8849,FIND("(",'Raw Data'!$H8849)+1,FIND(")",'Raw Data'!$H8849)-FIND("(",'Raw Data'!$H8849)-1),"",'Raw Data'!$M8849)</f>
        <v>$10</v>
      </c>
      <c r="T8849" s="27">
        <f t="shared" si="138"/>
        <v>87.391999999999996</v>
      </c>
      <c r="U8849" s="29">
        <f>'Raw Data'!$M8849*'Raw Data'!$T8849</f>
        <v>873.92</v>
      </c>
    </row>
    <row r="8850" spans="1:21" x14ac:dyDescent="0.3">
      <c r="A8850" s="20">
        <v>17259625</v>
      </c>
      <c r="B8850" s="27" t="s">
        <v>16766</v>
      </c>
      <c r="C8850" s="27">
        <v>216</v>
      </c>
      <c r="D8850" s="27" t="str">
        <f>VLOOKUP('Raw Data'!$C8850,'country description'!$A$2:$B$16,2,0)</f>
        <v>United States of America</v>
      </c>
      <c r="E8850" s="27" t="s">
        <v>1711</v>
      </c>
      <c r="F8850" s="27" t="s">
        <v>16767</v>
      </c>
      <c r="G8850" s="27" t="s">
        <v>16768</v>
      </c>
      <c r="H8850" s="27" t="s">
        <v>421</v>
      </c>
      <c r="I8850" s="27" t="s">
        <v>19</v>
      </c>
      <c r="J8850" s="27" t="s">
        <v>19</v>
      </c>
      <c r="K8850" s="27">
        <v>1</v>
      </c>
      <c r="L8850" s="27">
        <v>943</v>
      </c>
      <c r="M8850" s="27">
        <v>10</v>
      </c>
      <c r="N8850" s="27">
        <v>4.2</v>
      </c>
      <c r="O8850" s="27">
        <v>2012</v>
      </c>
      <c r="P8850" s="27">
        <v>4</v>
      </c>
      <c r="Q8850" s="27">
        <v>7</v>
      </c>
      <c r="R8850" s="28">
        <f>DATE('Raw Data'!$O8850,'Raw Data'!$P8850,'Raw Data'!$Q8850)</f>
        <v>41006</v>
      </c>
      <c r="S8850" s="27" t="str">
        <f>CONCATENATE(MID('Raw Data'!$H8850,FIND("(",'Raw Data'!$H8850)+1,FIND(")",'Raw Data'!$H8850)-FIND("(",'Raw Data'!$H8850)-1),"",'Raw Data'!$M8850)</f>
        <v>$10</v>
      </c>
      <c r="T8850" s="27">
        <f t="shared" si="138"/>
        <v>87.391999999999996</v>
      </c>
      <c r="U8850" s="29">
        <f>'Raw Data'!$M8850*'Raw Data'!$T8850</f>
        <v>873.92</v>
      </c>
    </row>
    <row r="8851" spans="1:21" x14ac:dyDescent="0.3">
      <c r="A8851" s="20">
        <v>17557488</v>
      </c>
      <c r="B8851" s="27" t="s">
        <v>16769</v>
      </c>
      <c r="C8851" s="27">
        <v>216</v>
      </c>
      <c r="D8851" s="27" t="str">
        <f>VLOOKUP('Raw Data'!$C8851,'country description'!$A$2:$B$16,2,0)</f>
        <v>United States of America</v>
      </c>
      <c r="E8851" s="27" t="s">
        <v>16770</v>
      </c>
      <c r="F8851" s="27" t="s">
        <v>16771</v>
      </c>
      <c r="G8851" s="27" t="s">
        <v>16772</v>
      </c>
      <c r="H8851" s="27" t="s">
        <v>421</v>
      </c>
      <c r="I8851" s="27" t="s">
        <v>19</v>
      </c>
      <c r="J8851" s="27" t="s">
        <v>19</v>
      </c>
      <c r="K8851" s="27">
        <v>1</v>
      </c>
      <c r="L8851" s="27">
        <v>41</v>
      </c>
      <c r="M8851" s="27">
        <v>10</v>
      </c>
      <c r="N8851" s="27">
        <v>3.6</v>
      </c>
      <c r="O8851" s="27">
        <v>2016</v>
      </c>
      <c r="P8851" s="27">
        <v>4</v>
      </c>
      <c r="Q8851" s="27">
        <v>23</v>
      </c>
      <c r="R8851" s="28">
        <f>DATE('Raw Data'!$O8851,'Raw Data'!$P8851,'Raw Data'!$Q8851)</f>
        <v>42483</v>
      </c>
      <c r="S8851" s="27" t="str">
        <f>CONCATENATE(MID('Raw Data'!$H8851,FIND("(",'Raw Data'!$H8851)+1,FIND(")",'Raw Data'!$H8851)-FIND("(",'Raw Data'!$H8851)-1),"",'Raw Data'!$M8851)</f>
        <v>$10</v>
      </c>
      <c r="T8851" s="27">
        <f t="shared" si="138"/>
        <v>87.391999999999996</v>
      </c>
      <c r="U8851" s="29">
        <f>'Raw Data'!$M8851*'Raw Data'!$T8851</f>
        <v>873.92</v>
      </c>
    </row>
    <row r="8852" spans="1:21" x14ac:dyDescent="0.3">
      <c r="A8852" s="20">
        <v>17582527</v>
      </c>
      <c r="B8852" s="27" t="s">
        <v>16773</v>
      </c>
      <c r="C8852" s="27">
        <v>216</v>
      </c>
      <c r="D8852" s="27" t="str">
        <f>VLOOKUP('Raw Data'!$C8852,'country description'!$A$2:$B$16,2,0)</f>
        <v>United States of America</v>
      </c>
      <c r="E8852" s="27" t="s">
        <v>16292</v>
      </c>
      <c r="F8852" s="27" t="s">
        <v>16774</v>
      </c>
      <c r="G8852" s="27" t="s">
        <v>455</v>
      </c>
      <c r="H8852" s="27" t="s">
        <v>421</v>
      </c>
      <c r="I8852" s="27" t="s">
        <v>19</v>
      </c>
      <c r="J8852" s="27" t="s">
        <v>19</v>
      </c>
      <c r="K8852" s="27">
        <v>1</v>
      </c>
      <c r="L8852" s="27">
        <v>93</v>
      </c>
      <c r="M8852" s="27">
        <v>10</v>
      </c>
      <c r="N8852" s="27">
        <v>3.5</v>
      </c>
      <c r="O8852" s="27">
        <v>2016</v>
      </c>
      <c r="P8852" s="27">
        <v>4</v>
      </c>
      <c r="Q8852" s="27">
        <v>27</v>
      </c>
      <c r="R8852" s="28">
        <f>DATE('Raw Data'!$O8852,'Raw Data'!$P8852,'Raw Data'!$Q8852)</f>
        <v>42487</v>
      </c>
      <c r="S8852" s="27" t="str">
        <f>CONCATENATE(MID('Raw Data'!$H8852,FIND("(",'Raw Data'!$H8852)+1,FIND(")",'Raw Data'!$H8852)-FIND("(",'Raw Data'!$H8852)-1),"",'Raw Data'!$M8852)</f>
        <v>$10</v>
      </c>
      <c r="T8852" s="27">
        <f t="shared" si="138"/>
        <v>87.391999999999996</v>
      </c>
      <c r="U8852" s="29">
        <f>'Raw Data'!$M8852*'Raw Data'!$T8852</f>
        <v>873.92</v>
      </c>
    </row>
    <row r="8853" spans="1:21" x14ac:dyDescent="0.3">
      <c r="A8853" s="20">
        <v>17144732</v>
      </c>
      <c r="B8853" s="27" t="s">
        <v>16775</v>
      </c>
      <c r="C8853" s="27">
        <v>216</v>
      </c>
      <c r="D8853" s="27" t="str">
        <f>VLOOKUP('Raw Data'!$C8853,'country description'!$A$2:$B$16,2,0)</f>
        <v>United States of America</v>
      </c>
      <c r="E8853" s="27" t="s">
        <v>1660</v>
      </c>
      <c r="F8853" s="27" t="s">
        <v>16776</v>
      </c>
      <c r="G8853" s="27" t="s">
        <v>16535</v>
      </c>
      <c r="H8853" s="27" t="s">
        <v>421</v>
      </c>
      <c r="I8853" s="27" t="s">
        <v>19</v>
      </c>
      <c r="J8853" s="27" t="s">
        <v>19</v>
      </c>
      <c r="K8853" s="27">
        <v>1</v>
      </c>
      <c r="L8853" s="27">
        <v>535</v>
      </c>
      <c r="M8853" s="27">
        <v>10</v>
      </c>
      <c r="N8853" s="27">
        <v>4</v>
      </c>
      <c r="O8853" s="27">
        <v>2014</v>
      </c>
      <c r="P8853" s="27">
        <v>4</v>
      </c>
      <c r="Q8853" s="27">
        <v>25</v>
      </c>
      <c r="R8853" s="28">
        <f>DATE('Raw Data'!$O8853,'Raw Data'!$P8853,'Raw Data'!$Q8853)</f>
        <v>41754</v>
      </c>
      <c r="S8853" s="27" t="str">
        <f>CONCATENATE(MID('Raw Data'!$H8853,FIND("(",'Raw Data'!$H8853)+1,FIND(")",'Raw Data'!$H8853)-FIND("(",'Raw Data'!$H8853)-1),"",'Raw Data'!$M8853)</f>
        <v>$10</v>
      </c>
      <c r="T8853" s="27">
        <f t="shared" si="138"/>
        <v>87.391999999999996</v>
      </c>
      <c r="U8853" s="29">
        <f>'Raw Data'!$M8853*'Raw Data'!$T8853</f>
        <v>873.92</v>
      </c>
    </row>
    <row r="8854" spans="1:21" x14ac:dyDescent="0.3">
      <c r="A8854" s="20">
        <v>17616203</v>
      </c>
      <c r="B8854" s="27" t="s">
        <v>16777</v>
      </c>
      <c r="C8854" s="27">
        <v>216</v>
      </c>
      <c r="D8854" s="27" t="str">
        <f>VLOOKUP('Raw Data'!$C8854,'country description'!$A$2:$B$16,2,0)</f>
        <v>United States of America</v>
      </c>
      <c r="E8854" s="27" t="s">
        <v>1614</v>
      </c>
      <c r="F8854" s="27" t="s">
        <v>16778</v>
      </c>
      <c r="G8854" s="27" t="s">
        <v>16779</v>
      </c>
      <c r="H8854" s="27" t="s">
        <v>421</v>
      </c>
      <c r="I8854" s="27" t="s">
        <v>19</v>
      </c>
      <c r="J8854" s="27" t="s">
        <v>19</v>
      </c>
      <c r="K8854" s="27">
        <v>1</v>
      </c>
      <c r="L8854" s="27">
        <v>680</v>
      </c>
      <c r="M8854" s="27">
        <v>10</v>
      </c>
      <c r="N8854" s="27">
        <v>4.2</v>
      </c>
      <c r="O8854" s="27">
        <v>2012</v>
      </c>
      <c r="P8854" s="27">
        <v>4</v>
      </c>
      <c r="Q8854" s="27">
        <v>19</v>
      </c>
      <c r="R8854" s="28">
        <f>DATE('Raw Data'!$O8854,'Raw Data'!$P8854,'Raw Data'!$Q8854)</f>
        <v>41018</v>
      </c>
      <c r="S8854" s="27" t="str">
        <f>CONCATENATE(MID('Raw Data'!$H8854,FIND("(",'Raw Data'!$H8854)+1,FIND(")",'Raw Data'!$H8854)-FIND("(",'Raw Data'!$H8854)-1),"",'Raw Data'!$M8854)</f>
        <v>$10</v>
      </c>
      <c r="T8854" s="27">
        <f t="shared" si="138"/>
        <v>87.391999999999996</v>
      </c>
      <c r="U8854" s="29">
        <f>'Raw Data'!$M8854*'Raw Data'!$T8854</f>
        <v>873.92</v>
      </c>
    </row>
    <row r="8855" spans="1:21" x14ac:dyDescent="0.3">
      <c r="A8855" s="20">
        <v>17616368</v>
      </c>
      <c r="B8855" s="27" t="s">
        <v>16780</v>
      </c>
      <c r="C8855" s="27">
        <v>216</v>
      </c>
      <c r="D8855" s="27" t="str">
        <f>VLOOKUP('Raw Data'!$C8855,'country description'!$A$2:$B$16,2,0)</f>
        <v>United States of America</v>
      </c>
      <c r="E8855" s="27" t="s">
        <v>1614</v>
      </c>
      <c r="F8855" s="27" t="s">
        <v>16781</v>
      </c>
      <c r="G8855" s="27" t="s">
        <v>16782</v>
      </c>
      <c r="H8855" s="27" t="s">
        <v>421</v>
      </c>
      <c r="I8855" s="27" t="s">
        <v>19</v>
      </c>
      <c r="J8855" s="27" t="s">
        <v>19</v>
      </c>
      <c r="K8855" s="27">
        <v>1</v>
      </c>
      <c r="L8855" s="27">
        <v>456</v>
      </c>
      <c r="M8855" s="27">
        <v>10</v>
      </c>
      <c r="N8855" s="27">
        <v>4.3</v>
      </c>
      <c r="O8855" s="27">
        <v>2013</v>
      </c>
      <c r="P8855" s="27">
        <v>4</v>
      </c>
      <c r="Q8855" s="27">
        <v>25</v>
      </c>
      <c r="R8855" s="28">
        <f>DATE('Raw Data'!$O8855,'Raw Data'!$P8855,'Raw Data'!$Q8855)</f>
        <v>41389</v>
      </c>
      <c r="S8855" s="27" t="str">
        <f>CONCATENATE(MID('Raw Data'!$H8855,FIND("(",'Raw Data'!$H8855)+1,FIND(")",'Raw Data'!$H8855)-FIND("(",'Raw Data'!$H8855)-1),"",'Raw Data'!$M8855)</f>
        <v>$10</v>
      </c>
      <c r="T8855" s="27">
        <f t="shared" si="138"/>
        <v>87.391999999999996</v>
      </c>
      <c r="U8855" s="29">
        <f>'Raw Data'!$M8855*'Raw Data'!$T8855</f>
        <v>873.92</v>
      </c>
    </row>
    <row r="8856" spans="1:21" x14ac:dyDescent="0.3">
      <c r="A8856" s="20">
        <v>17621696</v>
      </c>
      <c r="B8856" s="27" t="s">
        <v>16783</v>
      </c>
      <c r="C8856" s="27">
        <v>216</v>
      </c>
      <c r="D8856" s="27" t="str">
        <f>VLOOKUP('Raw Data'!$C8856,'country description'!$A$2:$B$16,2,0)</f>
        <v>United States of America</v>
      </c>
      <c r="E8856" s="27" t="s">
        <v>1621</v>
      </c>
      <c r="F8856" s="27" t="s">
        <v>16784</v>
      </c>
      <c r="G8856" s="27" t="s">
        <v>16364</v>
      </c>
      <c r="H8856" s="27" t="s">
        <v>421</v>
      </c>
      <c r="I8856" s="27" t="s">
        <v>19</v>
      </c>
      <c r="J8856" s="27" t="s">
        <v>19</v>
      </c>
      <c r="K8856" s="27">
        <v>1</v>
      </c>
      <c r="L8856" s="27">
        <v>92</v>
      </c>
      <c r="M8856" s="27">
        <v>10</v>
      </c>
      <c r="N8856" s="27">
        <v>3.6</v>
      </c>
      <c r="O8856" s="27">
        <v>2011</v>
      </c>
      <c r="P8856" s="27">
        <v>4</v>
      </c>
      <c r="Q8856" s="27">
        <v>24</v>
      </c>
      <c r="R8856" s="28">
        <f>DATE('Raw Data'!$O8856,'Raw Data'!$P8856,'Raw Data'!$Q8856)</f>
        <v>40657</v>
      </c>
      <c r="S8856" s="27" t="str">
        <f>CONCATENATE(MID('Raw Data'!$H8856,FIND("(",'Raw Data'!$H8856)+1,FIND(")",'Raw Data'!$H8856)-FIND("(",'Raw Data'!$H8856)-1),"",'Raw Data'!$M8856)</f>
        <v>$10</v>
      </c>
      <c r="T8856" s="27">
        <f t="shared" si="138"/>
        <v>87.391999999999996</v>
      </c>
      <c r="U8856" s="29">
        <f>'Raw Data'!$M8856*'Raw Data'!$T8856</f>
        <v>873.92</v>
      </c>
    </row>
    <row r="8857" spans="1:21" x14ac:dyDescent="0.3">
      <c r="A8857" s="20">
        <v>17284203</v>
      </c>
      <c r="B8857" s="27" t="s">
        <v>16785</v>
      </c>
      <c r="C8857" s="27">
        <v>216</v>
      </c>
      <c r="D8857" s="27" t="str">
        <f>VLOOKUP('Raw Data'!$C8857,'country description'!$A$2:$B$16,2,0)</f>
        <v>United States of America</v>
      </c>
      <c r="E8857" s="27" t="s">
        <v>1680</v>
      </c>
      <c r="F8857" s="27" t="s">
        <v>16786</v>
      </c>
      <c r="G8857" s="27" t="s">
        <v>16787</v>
      </c>
      <c r="H8857" s="27" t="s">
        <v>421</v>
      </c>
      <c r="I8857" s="27" t="s">
        <v>19</v>
      </c>
      <c r="J8857" s="27" t="s">
        <v>19</v>
      </c>
      <c r="K8857" s="27">
        <v>1</v>
      </c>
      <c r="L8857" s="27">
        <v>25</v>
      </c>
      <c r="M8857" s="27">
        <v>10</v>
      </c>
      <c r="N8857" s="27">
        <v>3.3</v>
      </c>
      <c r="O8857" s="27">
        <v>2012</v>
      </c>
      <c r="P8857" s="27">
        <v>3</v>
      </c>
      <c r="Q8857" s="27">
        <v>1</v>
      </c>
      <c r="R8857" s="28">
        <f>DATE('Raw Data'!$O8857,'Raw Data'!$P8857,'Raw Data'!$Q8857)</f>
        <v>40969</v>
      </c>
      <c r="S8857" s="27" t="str">
        <f>CONCATENATE(MID('Raw Data'!$H8857,FIND("(",'Raw Data'!$H8857)+1,FIND(")",'Raw Data'!$H8857)-FIND("(",'Raw Data'!$H8857)-1),"",'Raw Data'!$M8857)</f>
        <v>$10</v>
      </c>
      <c r="T8857" s="27">
        <f t="shared" si="138"/>
        <v>87.391999999999996</v>
      </c>
      <c r="U8857" s="29">
        <f>'Raw Data'!$M8857*'Raw Data'!$T8857</f>
        <v>873.92</v>
      </c>
    </row>
    <row r="8858" spans="1:21" x14ac:dyDescent="0.3">
      <c r="A8858" s="20">
        <v>17284397</v>
      </c>
      <c r="B8858" s="27" t="s">
        <v>16788</v>
      </c>
      <c r="C8858" s="27">
        <v>216</v>
      </c>
      <c r="D8858" s="27" t="str">
        <f>VLOOKUP('Raw Data'!$C8858,'country description'!$A$2:$B$16,2,0)</f>
        <v>United States of America</v>
      </c>
      <c r="E8858" s="27" t="s">
        <v>1680</v>
      </c>
      <c r="F8858" s="27" t="s">
        <v>16789</v>
      </c>
      <c r="G8858" s="27" t="s">
        <v>16747</v>
      </c>
      <c r="H8858" s="27" t="s">
        <v>421</v>
      </c>
      <c r="I8858" s="27" t="s">
        <v>19</v>
      </c>
      <c r="J8858" s="27" t="s">
        <v>19</v>
      </c>
      <c r="K8858" s="27">
        <v>1</v>
      </c>
      <c r="L8858" s="27">
        <v>26</v>
      </c>
      <c r="M8858" s="27">
        <v>10</v>
      </c>
      <c r="N8858" s="27">
        <v>3.4</v>
      </c>
      <c r="O8858" s="27">
        <v>2012</v>
      </c>
      <c r="P8858" s="27">
        <v>3</v>
      </c>
      <c r="Q8858" s="27">
        <v>2</v>
      </c>
      <c r="R8858" s="28">
        <f>DATE('Raw Data'!$O8858,'Raw Data'!$P8858,'Raw Data'!$Q8858)</f>
        <v>40970</v>
      </c>
      <c r="S8858" s="27" t="str">
        <f>CONCATENATE(MID('Raw Data'!$H8858,FIND("(",'Raw Data'!$H8858)+1,FIND(")",'Raw Data'!$H8858)-FIND("(",'Raw Data'!$H8858)-1),"",'Raw Data'!$M8858)</f>
        <v>$10</v>
      </c>
      <c r="T8858" s="27">
        <f t="shared" si="138"/>
        <v>87.391999999999996</v>
      </c>
      <c r="U8858" s="29">
        <f>'Raw Data'!$M8858*'Raw Data'!$T8858</f>
        <v>873.92</v>
      </c>
    </row>
    <row r="8859" spans="1:21" x14ac:dyDescent="0.3">
      <c r="A8859" s="20">
        <v>17294014</v>
      </c>
      <c r="B8859" s="27" t="s">
        <v>16790</v>
      </c>
      <c r="C8859" s="27">
        <v>216</v>
      </c>
      <c r="D8859" s="27" t="str">
        <f>VLOOKUP('Raw Data'!$C8859,'country description'!$A$2:$B$16,2,0)</f>
        <v>United States of America</v>
      </c>
      <c r="E8859" s="27" t="s">
        <v>16423</v>
      </c>
      <c r="F8859" s="27" t="s">
        <v>16791</v>
      </c>
      <c r="G8859" s="27" t="s">
        <v>16792</v>
      </c>
      <c r="H8859" s="27" t="s">
        <v>421</v>
      </c>
      <c r="I8859" s="27" t="s">
        <v>19</v>
      </c>
      <c r="J8859" s="27" t="s">
        <v>19</v>
      </c>
      <c r="K8859" s="27">
        <v>1</v>
      </c>
      <c r="L8859" s="27">
        <v>374</v>
      </c>
      <c r="M8859" s="27">
        <v>10</v>
      </c>
      <c r="N8859" s="27">
        <v>4.0999999999999996</v>
      </c>
      <c r="O8859" s="27">
        <v>2016</v>
      </c>
      <c r="P8859" s="27">
        <v>3</v>
      </c>
      <c r="Q8859" s="27">
        <v>13</v>
      </c>
      <c r="R8859" s="28">
        <f>DATE('Raw Data'!$O8859,'Raw Data'!$P8859,'Raw Data'!$Q8859)</f>
        <v>42442</v>
      </c>
      <c r="S8859" s="27" t="str">
        <f>CONCATENATE(MID('Raw Data'!$H8859,FIND("(",'Raw Data'!$H8859)+1,FIND(")",'Raw Data'!$H8859)-FIND("(",'Raw Data'!$H8859)-1),"",'Raw Data'!$M8859)</f>
        <v>$10</v>
      </c>
      <c r="T8859" s="27">
        <f t="shared" si="138"/>
        <v>87.391999999999996</v>
      </c>
      <c r="U8859" s="29">
        <f>'Raw Data'!$M8859*'Raw Data'!$T8859</f>
        <v>873.92</v>
      </c>
    </row>
    <row r="8860" spans="1:21" x14ac:dyDescent="0.3">
      <c r="A8860" s="20">
        <v>17330755</v>
      </c>
      <c r="B8860" s="27" t="s">
        <v>16793</v>
      </c>
      <c r="C8860" s="27">
        <v>216</v>
      </c>
      <c r="D8860" s="27" t="str">
        <f>VLOOKUP('Raw Data'!$C8860,'country description'!$A$2:$B$16,2,0)</f>
        <v>United States of America</v>
      </c>
      <c r="E8860" s="27" t="s">
        <v>16327</v>
      </c>
      <c r="F8860" s="27" t="s">
        <v>16794</v>
      </c>
      <c r="G8860" s="27" t="s">
        <v>16795</v>
      </c>
      <c r="H8860" s="27" t="s">
        <v>421</v>
      </c>
      <c r="I8860" s="27" t="s">
        <v>19</v>
      </c>
      <c r="J8860" s="27" t="s">
        <v>19</v>
      </c>
      <c r="K8860" s="27">
        <v>1</v>
      </c>
      <c r="L8860" s="27">
        <v>33</v>
      </c>
      <c r="M8860" s="27">
        <v>10</v>
      </c>
      <c r="N8860" s="27">
        <v>3.3</v>
      </c>
      <c r="O8860" s="27">
        <v>2017</v>
      </c>
      <c r="P8860" s="27">
        <v>3</v>
      </c>
      <c r="Q8860" s="27">
        <v>26</v>
      </c>
      <c r="R8860" s="28">
        <f>DATE('Raw Data'!$O8860,'Raw Data'!$P8860,'Raw Data'!$Q8860)</f>
        <v>42820</v>
      </c>
      <c r="S8860" s="27" t="str">
        <f>CONCATENATE(MID('Raw Data'!$H8860,FIND("(",'Raw Data'!$H8860)+1,FIND(")",'Raw Data'!$H8860)-FIND("(",'Raw Data'!$H8860)-1),"",'Raw Data'!$M8860)</f>
        <v>$10</v>
      </c>
      <c r="T8860" s="27">
        <f t="shared" si="138"/>
        <v>87.391999999999996</v>
      </c>
      <c r="U8860" s="29">
        <f>'Raw Data'!$M8860*'Raw Data'!$T8860</f>
        <v>873.92</v>
      </c>
    </row>
    <row r="8861" spans="1:21" x14ac:dyDescent="0.3">
      <c r="A8861" s="20">
        <v>17333836</v>
      </c>
      <c r="B8861" s="27" t="s">
        <v>16796</v>
      </c>
      <c r="C8861" s="27">
        <v>216</v>
      </c>
      <c r="D8861" s="27" t="str">
        <f>VLOOKUP('Raw Data'!$C8861,'country description'!$A$2:$B$16,2,0)</f>
        <v>United States of America</v>
      </c>
      <c r="E8861" s="27" t="s">
        <v>16574</v>
      </c>
      <c r="F8861" s="27" t="s">
        <v>16797</v>
      </c>
      <c r="G8861" s="27" t="s">
        <v>2169</v>
      </c>
      <c r="H8861" s="27" t="s">
        <v>421</v>
      </c>
      <c r="I8861" s="27" t="s">
        <v>19</v>
      </c>
      <c r="J8861" s="27" t="s">
        <v>19</v>
      </c>
      <c r="K8861" s="27">
        <v>1</v>
      </c>
      <c r="L8861" s="27">
        <v>122</v>
      </c>
      <c r="M8861" s="27">
        <v>10</v>
      </c>
      <c r="N8861" s="27">
        <v>4.0999999999999996</v>
      </c>
      <c r="O8861" s="27">
        <v>2013</v>
      </c>
      <c r="P8861" s="27">
        <v>3</v>
      </c>
      <c r="Q8861" s="27">
        <v>23</v>
      </c>
      <c r="R8861" s="28">
        <f>DATE('Raw Data'!$O8861,'Raw Data'!$P8861,'Raw Data'!$Q8861)</f>
        <v>41356</v>
      </c>
      <c r="S8861" s="27" t="str">
        <f>CONCATENATE(MID('Raw Data'!$H8861,FIND("(",'Raw Data'!$H8861)+1,FIND(")",'Raw Data'!$H8861)-FIND("(",'Raw Data'!$H8861)-1),"",'Raw Data'!$M8861)</f>
        <v>$10</v>
      </c>
      <c r="T8861" s="27">
        <f t="shared" si="138"/>
        <v>87.391999999999996</v>
      </c>
      <c r="U8861" s="29">
        <f>'Raw Data'!$M8861*'Raw Data'!$T8861</f>
        <v>873.92</v>
      </c>
    </row>
    <row r="8862" spans="1:21" x14ac:dyDescent="0.3">
      <c r="A8862" s="20">
        <v>17334717</v>
      </c>
      <c r="B8862" s="27" t="s">
        <v>16798</v>
      </c>
      <c r="C8862" s="27">
        <v>216</v>
      </c>
      <c r="D8862" s="27" t="str">
        <f>VLOOKUP('Raw Data'!$C8862,'country description'!$A$2:$B$16,2,0)</f>
        <v>United States of America</v>
      </c>
      <c r="E8862" s="27" t="s">
        <v>1704</v>
      </c>
      <c r="F8862" s="27" t="s">
        <v>16799</v>
      </c>
      <c r="G8862" s="27" t="s">
        <v>424</v>
      </c>
      <c r="H8862" s="27" t="s">
        <v>421</v>
      </c>
      <c r="I8862" s="27" t="s">
        <v>19</v>
      </c>
      <c r="J8862" s="27" t="s">
        <v>19</v>
      </c>
      <c r="K8862" s="27">
        <v>1</v>
      </c>
      <c r="L8862" s="27">
        <v>125</v>
      </c>
      <c r="M8862" s="27">
        <v>10</v>
      </c>
      <c r="N8862" s="27">
        <v>3.9</v>
      </c>
      <c r="O8862" s="27">
        <v>2011</v>
      </c>
      <c r="P8862" s="27">
        <v>3</v>
      </c>
      <c r="Q8862" s="27">
        <v>9</v>
      </c>
      <c r="R8862" s="28">
        <f>DATE('Raw Data'!$O8862,'Raw Data'!$P8862,'Raw Data'!$Q8862)</f>
        <v>40611</v>
      </c>
      <c r="S8862" s="27" t="str">
        <f>CONCATENATE(MID('Raw Data'!$H8862,FIND("(",'Raw Data'!$H8862)+1,FIND(")",'Raw Data'!$H8862)-FIND("(",'Raw Data'!$H8862)-1),"",'Raw Data'!$M8862)</f>
        <v>$10</v>
      </c>
      <c r="T8862" s="27">
        <f t="shared" si="138"/>
        <v>87.391999999999996</v>
      </c>
      <c r="U8862" s="29">
        <f>'Raw Data'!$M8862*'Raw Data'!$T8862</f>
        <v>873.92</v>
      </c>
    </row>
    <row r="8863" spans="1:21" x14ac:dyDescent="0.3">
      <c r="A8863" s="20">
        <v>17342494</v>
      </c>
      <c r="B8863" s="27" t="s">
        <v>16800</v>
      </c>
      <c r="C8863" s="27">
        <v>216</v>
      </c>
      <c r="D8863" s="27" t="str">
        <f>VLOOKUP('Raw Data'!$C8863,'country description'!$A$2:$B$16,2,0)</f>
        <v>United States of America</v>
      </c>
      <c r="E8863" s="27" t="s">
        <v>1674</v>
      </c>
      <c r="F8863" s="27" t="s">
        <v>16801</v>
      </c>
      <c r="G8863" s="27" t="s">
        <v>16802</v>
      </c>
      <c r="H8863" s="27" t="s">
        <v>421</v>
      </c>
      <c r="I8863" s="27" t="s">
        <v>19</v>
      </c>
      <c r="J8863" s="27" t="s">
        <v>19</v>
      </c>
      <c r="K8863" s="27">
        <v>1</v>
      </c>
      <c r="L8863" s="27">
        <v>119</v>
      </c>
      <c r="M8863" s="27">
        <v>10</v>
      </c>
      <c r="N8863" s="27">
        <v>3.5</v>
      </c>
      <c r="O8863" s="27">
        <v>2011</v>
      </c>
      <c r="P8863" s="27">
        <v>3</v>
      </c>
      <c r="Q8863" s="27">
        <v>13</v>
      </c>
      <c r="R8863" s="28">
        <f>DATE('Raw Data'!$O8863,'Raw Data'!$P8863,'Raw Data'!$Q8863)</f>
        <v>40615</v>
      </c>
      <c r="S8863" s="27" t="str">
        <f>CONCATENATE(MID('Raw Data'!$H8863,FIND("(",'Raw Data'!$H8863)+1,FIND(")",'Raw Data'!$H8863)-FIND("(",'Raw Data'!$H8863)-1),"",'Raw Data'!$M8863)</f>
        <v>$10</v>
      </c>
      <c r="T8863" s="27">
        <f t="shared" si="138"/>
        <v>87.391999999999996</v>
      </c>
      <c r="U8863" s="29">
        <f>'Raw Data'!$M8863*'Raw Data'!$T8863</f>
        <v>873.92</v>
      </c>
    </row>
    <row r="8864" spans="1:21" x14ac:dyDescent="0.3">
      <c r="A8864" s="20">
        <v>17536645</v>
      </c>
      <c r="B8864" s="27" t="s">
        <v>16803</v>
      </c>
      <c r="C8864" s="27">
        <v>216</v>
      </c>
      <c r="D8864" s="27" t="str">
        <f>VLOOKUP('Raw Data'!$C8864,'country description'!$A$2:$B$16,2,0)</f>
        <v>United States of America</v>
      </c>
      <c r="E8864" s="27" t="s">
        <v>16804</v>
      </c>
      <c r="F8864" s="27" t="s">
        <v>16805</v>
      </c>
      <c r="G8864" s="27" t="s">
        <v>2034</v>
      </c>
      <c r="H8864" s="27" t="s">
        <v>421</v>
      </c>
      <c r="I8864" s="27" t="s">
        <v>19</v>
      </c>
      <c r="J8864" s="27" t="s">
        <v>19</v>
      </c>
      <c r="K8864" s="27">
        <v>1</v>
      </c>
      <c r="L8864" s="27">
        <v>83</v>
      </c>
      <c r="M8864" s="27">
        <v>10</v>
      </c>
      <c r="N8864" s="27">
        <v>3.7</v>
      </c>
      <c r="O8864" s="27">
        <v>2015</v>
      </c>
      <c r="P8864" s="27">
        <v>3</v>
      </c>
      <c r="Q8864" s="27">
        <v>5</v>
      </c>
      <c r="R8864" s="28">
        <f>DATE('Raw Data'!$O8864,'Raw Data'!$P8864,'Raw Data'!$Q8864)</f>
        <v>42068</v>
      </c>
      <c r="S8864" s="27" t="str">
        <f>CONCATENATE(MID('Raw Data'!$H8864,FIND("(",'Raw Data'!$H8864)+1,FIND(")",'Raw Data'!$H8864)-FIND("(",'Raw Data'!$H8864)-1),"",'Raw Data'!$M8864)</f>
        <v>$10</v>
      </c>
      <c r="T8864" s="27">
        <f t="shared" si="138"/>
        <v>87.391999999999996</v>
      </c>
      <c r="U8864" s="29">
        <f>'Raw Data'!$M8864*'Raw Data'!$T8864</f>
        <v>873.92</v>
      </c>
    </row>
    <row r="8865" spans="1:21" x14ac:dyDescent="0.3">
      <c r="A8865" s="20">
        <v>17375180</v>
      </c>
      <c r="B8865" s="27" t="s">
        <v>16806</v>
      </c>
      <c r="C8865" s="27">
        <v>216</v>
      </c>
      <c r="D8865" s="27" t="str">
        <f>VLOOKUP('Raw Data'!$C8865,'country description'!$A$2:$B$16,2,0)</f>
        <v>United States of America</v>
      </c>
      <c r="E8865" s="27" t="s">
        <v>16398</v>
      </c>
      <c r="F8865" s="27" t="s">
        <v>16807</v>
      </c>
      <c r="G8865" s="27" t="s">
        <v>16808</v>
      </c>
      <c r="H8865" s="27" t="s">
        <v>421</v>
      </c>
      <c r="I8865" s="27" t="s">
        <v>19</v>
      </c>
      <c r="J8865" s="27" t="s">
        <v>19</v>
      </c>
      <c r="K8865" s="27">
        <v>1</v>
      </c>
      <c r="L8865" s="27">
        <v>182</v>
      </c>
      <c r="M8865" s="27">
        <v>10</v>
      </c>
      <c r="N8865" s="27">
        <v>4.0999999999999996</v>
      </c>
      <c r="O8865" s="27">
        <v>2018</v>
      </c>
      <c r="P8865" s="27">
        <v>3</v>
      </c>
      <c r="Q8865" s="27">
        <v>9</v>
      </c>
      <c r="R8865" s="28">
        <f>DATE('Raw Data'!$O8865,'Raw Data'!$P8865,'Raw Data'!$Q8865)</f>
        <v>43168</v>
      </c>
      <c r="S8865" s="27" t="str">
        <f>CONCATENATE(MID('Raw Data'!$H8865,FIND("(",'Raw Data'!$H8865)+1,FIND(")",'Raw Data'!$H8865)-FIND("(",'Raw Data'!$H8865)-1),"",'Raw Data'!$M8865)</f>
        <v>$10</v>
      </c>
      <c r="T8865" s="27">
        <f t="shared" si="138"/>
        <v>87.391999999999996</v>
      </c>
      <c r="U8865" s="29">
        <f>'Raw Data'!$M8865*'Raw Data'!$T8865</f>
        <v>873.92</v>
      </c>
    </row>
    <row r="8866" spans="1:21" x14ac:dyDescent="0.3">
      <c r="A8866" s="20">
        <v>17501143</v>
      </c>
      <c r="B8866" s="27" t="s">
        <v>16809</v>
      </c>
      <c r="C8866" s="27">
        <v>216</v>
      </c>
      <c r="D8866" s="27" t="str">
        <f>VLOOKUP('Raw Data'!$C8866,'country description'!$A$2:$B$16,2,0)</f>
        <v>United States of America</v>
      </c>
      <c r="E8866" s="27" t="s">
        <v>1667</v>
      </c>
      <c r="F8866" s="27" t="s">
        <v>16810</v>
      </c>
      <c r="G8866" s="27" t="s">
        <v>2034</v>
      </c>
      <c r="H8866" s="27" t="s">
        <v>421</v>
      </c>
      <c r="I8866" s="27" t="s">
        <v>19</v>
      </c>
      <c r="J8866" s="27" t="s">
        <v>19</v>
      </c>
      <c r="K8866" s="27">
        <v>1</v>
      </c>
      <c r="L8866" s="27">
        <v>181</v>
      </c>
      <c r="M8866" s="27">
        <v>10</v>
      </c>
      <c r="N8866" s="27">
        <v>4.0999999999999996</v>
      </c>
      <c r="O8866" s="27">
        <v>2017</v>
      </c>
      <c r="P8866" s="27">
        <v>3</v>
      </c>
      <c r="Q8866" s="27">
        <v>6</v>
      </c>
      <c r="R8866" s="28">
        <f>DATE('Raw Data'!$O8866,'Raw Data'!$P8866,'Raw Data'!$Q8866)</f>
        <v>42800</v>
      </c>
      <c r="S8866" s="27" t="str">
        <f>CONCATENATE(MID('Raw Data'!$H8866,FIND("(",'Raw Data'!$H8866)+1,FIND(")",'Raw Data'!$H8866)-FIND("(",'Raw Data'!$H8866)-1),"",'Raw Data'!$M8866)</f>
        <v>$10</v>
      </c>
      <c r="T8866" s="27">
        <f t="shared" si="138"/>
        <v>87.391999999999996</v>
      </c>
      <c r="U8866" s="29">
        <f>'Raw Data'!$M8866*'Raw Data'!$T8866</f>
        <v>873.92</v>
      </c>
    </row>
    <row r="8867" spans="1:21" x14ac:dyDescent="0.3">
      <c r="A8867" s="20">
        <v>17621831</v>
      </c>
      <c r="B8867" s="27" t="s">
        <v>16811</v>
      </c>
      <c r="C8867" s="27">
        <v>216</v>
      </c>
      <c r="D8867" s="27" t="str">
        <f>VLOOKUP('Raw Data'!$C8867,'country description'!$A$2:$B$16,2,0)</f>
        <v>United States of America</v>
      </c>
      <c r="E8867" s="27" t="s">
        <v>1621</v>
      </c>
      <c r="F8867" s="27" t="s">
        <v>16812</v>
      </c>
      <c r="G8867" s="27" t="s">
        <v>969</v>
      </c>
      <c r="H8867" s="27" t="s">
        <v>421</v>
      </c>
      <c r="I8867" s="27" t="s">
        <v>19</v>
      </c>
      <c r="J8867" s="27" t="s">
        <v>19</v>
      </c>
      <c r="K8867" s="27">
        <v>1</v>
      </c>
      <c r="L8867" s="27">
        <v>122</v>
      </c>
      <c r="M8867" s="27">
        <v>10</v>
      </c>
      <c r="N8867" s="27">
        <v>3.7</v>
      </c>
      <c r="O8867" s="27">
        <v>2015</v>
      </c>
      <c r="P8867" s="27">
        <v>3</v>
      </c>
      <c r="Q8867" s="27">
        <v>8</v>
      </c>
      <c r="R8867" s="28">
        <f>DATE('Raw Data'!$O8867,'Raw Data'!$P8867,'Raw Data'!$Q8867)</f>
        <v>42071</v>
      </c>
      <c r="S8867" s="27" t="str">
        <f>CONCATENATE(MID('Raw Data'!$H8867,FIND("(",'Raw Data'!$H8867)+1,FIND(")",'Raw Data'!$H8867)-FIND("(",'Raw Data'!$H8867)-1),"",'Raw Data'!$M8867)</f>
        <v>$10</v>
      </c>
      <c r="T8867" s="27">
        <f t="shared" si="138"/>
        <v>87.391999999999996</v>
      </c>
      <c r="U8867" s="29">
        <f>'Raw Data'!$M8867*'Raw Data'!$T8867</f>
        <v>873.92</v>
      </c>
    </row>
    <row r="8868" spans="1:21" x14ac:dyDescent="0.3">
      <c r="A8868" s="20">
        <v>17284094</v>
      </c>
      <c r="B8868" s="27" t="s">
        <v>16798</v>
      </c>
      <c r="C8868" s="27">
        <v>216</v>
      </c>
      <c r="D8868" s="27" t="str">
        <f>VLOOKUP('Raw Data'!$C8868,'country description'!$A$2:$B$16,2,0)</f>
        <v>United States of America</v>
      </c>
      <c r="E8868" s="27" t="s">
        <v>1680</v>
      </c>
      <c r="F8868" s="27" t="s">
        <v>16813</v>
      </c>
      <c r="G8868" s="27" t="s">
        <v>424</v>
      </c>
      <c r="H8868" s="27" t="s">
        <v>421</v>
      </c>
      <c r="I8868" s="27" t="s">
        <v>19</v>
      </c>
      <c r="J8868" s="27" t="s">
        <v>19</v>
      </c>
      <c r="K8868" s="27">
        <v>1</v>
      </c>
      <c r="L8868" s="27">
        <v>67</v>
      </c>
      <c r="M8868" s="27">
        <v>10</v>
      </c>
      <c r="N8868" s="27">
        <v>3.5</v>
      </c>
      <c r="O8868" s="27">
        <v>2010</v>
      </c>
      <c r="P8868" s="27">
        <v>2</v>
      </c>
      <c r="Q8868" s="27">
        <v>6</v>
      </c>
      <c r="R8868" s="28">
        <f>DATE('Raw Data'!$O8868,'Raw Data'!$P8868,'Raw Data'!$Q8868)</f>
        <v>40215</v>
      </c>
      <c r="S8868" s="27" t="str">
        <f>CONCATENATE(MID('Raw Data'!$H8868,FIND("(",'Raw Data'!$H8868)+1,FIND(")",'Raw Data'!$H8868)-FIND("(",'Raw Data'!$H8868)-1),"",'Raw Data'!$M8868)</f>
        <v>$10</v>
      </c>
      <c r="T8868" s="27">
        <f t="shared" si="138"/>
        <v>87.391999999999996</v>
      </c>
      <c r="U8868" s="29">
        <f>'Raw Data'!$M8868*'Raw Data'!$T8868</f>
        <v>873.92</v>
      </c>
    </row>
    <row r="8869" spans="1:21" x14ac:dyDescent="0.3">
      <c r="A8869" s="20">
        <v>17284150</v>
      </c>
      <c r="B8869" s="27" t="s">
        <v>16814</v>
      </c>
      <c r="C8869" s="27">
        <v>216</v>
      </c>
      <c r="D8869" s="27" t="str">
        <f>VLOOKUP('Raw Data'!$C8869,'country description'!$A$2:$B$16,2,0)</f>
        <v>United States of America</v>
      </c>
      <c r="E8869" s="27" t="s">
        <v>1680</v>
      </c>
      <c r="F8869" s="27" t="s">
        <v>16815</v>
      </c>
      <c r="G8869" s="27" t="s">
        <v>455</v>
      </c>
      <c r="H8869" s="27" t="s">
        <v>421</v>
      </c>
      <c r="I8869" s="27" t="s">
        <v>19</v>
      </c>
      <c r="J8869" s="27" t="s">
        <v>19</v>
      </c>
      <c r="K8869" s="27">
        <v>1</v>
      </c>
      <c r="L8869" s="27">
        <v>153</v>
      </c>
      <c r="M8869" s="27">
        <v>10</v>
      </c>
      <c r="N8869" s="27">
        <v>3.8</v>
      </c>
      <c r="O8869" s="27">
        <v>2016</v>
      </c>
      <c r="P8869" s="27">
        <v>2</v>
      </c>
      <c r="Q8869" s="27">
        <v>13</v>
      </c>
      <c r="R8869" s="28">
        <f>DATE('Raw Data'!$O8869,'Raw Data'!$P8869,'Raw Data'!$Q8869)</f>
        <v>42413</v>
      </c>
      <c r="S8869" s="27" t="str">
        <f>CONCATENATE(MID('Raw Data'!$H8869,FIND("(",'Raw Data'!$H8869)+1,FIND(")",'Raw Data'!$H8869)-FIND("(",'Raw Data'!$H8869)-1),"",'Raw Data'!$M8869)</f>
        <v>$10</v>
      </c>
      <c r="T8869" s="27">
        <f t="shared" si="138"/>
        <v>87.391999999999996</v>
      </c>
      <c r="U8869" s="29">
        <f>'Raw Data'!$M8869*'Raw Data'!$T8869</f>
        <v>873.92</v>
      </c>
    </row>
    <row r="8870" spans="1:21" x14ac:dyDescent="0.3">
      <c r="A8870" s="20">
        <v>17284364</v>
      </c>
      <c r="B8870" s="27" t="s">
        <v>16816</v>
      </c>
      <c r="C8870" s="27">
        <v>216</v>
      </c>
      <c r="D8870" s="27" t="str">
        <f>VLOOKUP('Raw Data'!$C8870,'country description'!$A$2:$B$16,2,0)</f>
        <v>United States of America</v>
      </c>
      <c r="E8870" s="27" t="s">
        <v>1680</v>
      </c>
      <c r="F8870" s="27" t="s">
        <v>16817</v>
      </c>
      <c r="G8870" s="27" t="s">
        <v>16818</v>
      </c>
      <c r="H8870" s="27" t="s">
        <v>421</v>
      </c>
      <c r="I8870" s="27" t="s">
        <v>19</v>
      </c>
      <c r="J8870" s="27" t="s">
        <v>19</v>
      </c>
      <c r="K8870" s="27">
        <v>1</v>
      </c>
      <c r="L8870" s="27">
        <v>20</v>
      </c>
      <c r="M8870" s="27">
        <v>10</v>
      </c>
      <c r="N8870" s="27">
        <v>3.4</v>
      </c>
      <c r="O8870" s="27">
        <v>2015</v>
      </c>
      <c r="P8870" s="27">
        <v>2</v>
      </c>
      <c r="Q8870" s="27">
        <v>23</v>
      </c>
      <c r="R8870" s="28">
        <f>DATE('Raw Data'!$O8870,'Raw Data'!$P8870,'Raw Data'!$Q8870)</f>
        <v>42058</v>
      </c>
      <c r="S8870" s="27" t="str">
        <f>CONCATENATE(MID('Raw Data'!$H8870,FIND("(",'Raw Data'!$H8870)+1,FIND(")",'Raw Data'!$H8870)-FIND("(",'Raw Data'!$H8870)-1),"",'Raw Data'!$M8870)</f>
        <v>$10</v>
      </c>
      <c r="T8870" s="27">
        <f t="shared" si="138"/>
        <v>87.391999999999996</v>
      </c>
      <c r="U8870" s="29">
        <f>'Raw Data'!$M8870*'Raw Data'!$T8870</f>
        <v>873.92</v>
      </c>
    </row>
    <row r="8871" spans="1:21" x14ac:dyDescent="0.3">
      <c r="A8871" s="20">
        <v>17293897</v>
      </c>
      <c r="B8871" s="27" t="s">
        <v>16819</v>
      </c>
      <c r="C8871" s="27">
        <v>216</v>
      </c>
      <c r="D8871" s="27" t="str">
        <f>VLOOKUP('Raw Data'!$C8871,'country description'!$A$2:$B$16,2,0)</f>
        <v>United States of America</v>
      </c>
      <c r="E8871" s="27" t="s">
        <v>16423</v>
      </c>
      <c r="F8871" s="27" t="s">
        <v>16820</v>
      </c>
      <c r="G8871" s="27" t="s">
        <v>16821</v>
      </c>
      <c r="H8871" s="27" t="s">
        <v>421</v>
      </c>
      <c r="I8871" s="27" t="s">
        <v>19</v>
      </c>
      <c r="J8871" s="27" t="s">
        <v>19</v>
      </c>
      <c r="K8871" s="27">
        <v>1</v>
      </c>
      <c r="L8871" s="27">
        <v>350</v>
      </c>
      <c r="M8871" s="27">
        <v>10</v>
      </c>
      <c r="N8871" s="27">
        <v>4.0999999999999996</v>
      </c>
      <c r="O8871" s="27">
        <v>2016</v>
      </c>
      <c r="P8871" s="27">
        <v>2</v>
      </c>
      <c r="Q8871" s="27">
        <v>4</v>
      </c>
      <c r="R8871" s="28">
        <f>DATE('Raw Data'!$O8871,'Raw Data'!$P8871,'Raw Data'!$Q8871)</f>
        <v>42404</v>
      </c>
      <c r="S8871" s="27" t="str">
        <f>CONCATENATE(MID('Raw Data'!$H8871,FIND("(",'Raw Data'!$H8871)+1,FIND(")",'Raw Data'!$H8871)-FIND("(",'Raw Data'!$H8871)-1),"",'Raw Data'!$M8871)</f>
        <v>$10</v>
      </c>
      <c r="T8871" s="27">
        <f t="shared" si="138"/>
        <v>87.391999999999996</v>
      </c>
      <c r="U8871" s="29">
        <f>'Raw Data'!$M8871*'Raw Data'!$T8871</f>
        <v>873.92</v>
      </c>
    </row>
    <row r="8872" spans="1:21" x14ac:dyDescent="0.3">
      <c r="A8872" s="20">
        <v>17303655</v>
      </c>
      <c r="B8872" s="27" t="s">
        <v>16822</v>
      </c>
      <c r="C8872" s="27">
        <v>216</v>
      </c>
      <c r="D8872" s="27" t="str">
        <f>VLOOKUP('Raw Data'!$C8872,'country description'!$A$2:$B$16,2,0)</f>
        <v>United States of America</v>
      </c>
      <c r="E8872" s="27" t="s">
        <v>1644</v>
      </c>
      <c r="F8872" s="27" t="s">
        <v>16823</v>
      </c>
      <c r="G8872" s="27" t="s">
        <v>16824</v>
      </c>
      <c r="H8872" s="27" t="s">
        <v>421</v>
      </c>
      <c r="I8872" s="27" t="s">
        <v>19</v>
      </c>
      <c r="J8872" s="27" t="s">
        <v>19</v>
      </c>
      <c r="K8872" s="27">
        <v>1</v>
      </c>
      <c r="L8872" s="27">
        <v>303</v>
      </c>
      <c r="M8872" s="27">
        <v>10</v>
      </c>
      <c r="N8872" s="27">
        <v>4.3</v>
      </c>
      <c r="O8872" s="27">
        <v>2013</v>
      </c>
      <c r="P8872" s="27">
        <v>2</v>
      </c>
      <c r="Q8872" s="27">
        <v>10</v>
      </c>
      <c r="R8872" s="28">
        <f>DATE('Raw Data'!$O8872,'Raw Data'!$P8872,'Raw Data'!$Q8872)</f>
        <v>41315</v>
      </c>
      <c r="S8872" s="27" t="str">
        <f>CONCATENATE(MID('Raw Data'!$H8872,FIND("(",'Raw Data'!$H8872)+1,FIND(")",'Raw Data'!$H8872)-FIND("(",'Raw Data'!$H8872)-1),"",'Raw Data'!$M8872)</f>
        <v>$10</v>
      </c>
      <c r="T8872" s="27">
        <f t="shared" si="138"/>
        <v>87.391999999999996</v>
      </c>
      <c r="U8872" s="29">
        <f>'Raw Data'!$M8872*'Raw Data'!$T8872</f>
        <v>873.92</v>
      </c>
    </row>
    <row r="8873" spans="1:21" x14ac:dyDescent="0.3">
      <c r="A8873" s="20">
        <v>17303772</v>
      </c>
      <c r="B8873" s="27" t="s">
        <v>16825</v>
      </c>
      <c r="C8873" s="27">
        <v>216</v>
      </c>
      <c r="D8873" s="27" t="str">
        <f>VLOOKUP('Raw Data'!$C8873,'country description'!$A$2:$B$16,2,0)</f>
        <v>United States of America</v>
      </c>
      <c r="E8873" s="27" t="s">
        <v>1644</v>
      </c>
      <c r="F8873" s="27" t="s">
        <v>16826</v>
      </c>
      <c r="G8873" s="27" t="s">
        <v>2034</v>
      </c>
      <c r="H8873" s="27" t="s">
        <v>421</v>
      </c>
      <c r="I8873" s="27" t="s">
        <v>19</v>
      </c>
      <c r="J8873" s="27" t="s">
        <v>19</v>
      </c>
      <c r="K8873" s="27">
        <v>1</v>
      </c>
      <c r="L8873" s="27">
        <v>660</v>
      </c>
      <c r="M8873" s="27">
        <v>10</v>
      </c>
      <c r="N8873" s="27">
        <v>4.4000000000000004</v>
      </c>
      <c r="O8873" s="27">
        <v>2016</v>
      </c>
      <c r="P8873" s="27">
        <v>2</v>
      </c>
      <c r="Q8873" s="27">
        <v>24</v>
      </c>
      <c r="R8873" s="28">
        <f>DATE('Raw Data'!$O8873,'Raw Data'!$P8873,'Raw Data'!$Q8873)</f>
        <v>42424</v>
      </c>
      <c r="S8873" s="27" t="str">
        <f>CONCATENATE(MID('Raw Data'!$H8873,FIND("(",'Raw Data'!$H8873)+1,FIND(")",'Raw Data'!$H8873)-FIND("(",'Raw Data'!$H8873)-1),"",'Raw Data'!$M8873)</f>
        <v>$10</v>
      </c>
      <c r="T8873" s="27">
        <f t="shared" si="138"/>
        <v>87.391999999999996</v>
      </c>
      <c r="U8873" s="29">
        <f>'Raw Data'!$M8873*'Raw Data'!$T8873</f>
        <v>873.92</v>
      </c>
    </row>
    <row r="8874" spans="1:21" x14ac:dyDescent="0.3">
      <c r="A8874" s="20">
        <v>17259335</v>
      </c>
      <c r="B8874" s="27" t="s">
        <v>16827</v>
      </c>
      <c r="C8874" s="27">
        <v>216</v>
      </c>
      <c r="D8874" s="27" t="str">
        <f>VLOOKUP('Raw Data'!$C8874,'country description'!$A$2:$B$16,2,0)</f>
        <v>United States of America</v>
      </c>
      <c r="E8874" s="27" t="s">
        <v>1711</v>
      </c>
      <c r="F8874" s="27" t="s">
        <v>16828</v>
      </c>
      <c r="G8874" s="27" t="s">
        <v>16829</v>
      </c>
      <c r="H8874" s="27" t="s">
        <v>421</v>
      </c>
      <c r="I8874" s="27" t="s">
        <v>19</v>
      </c>
      <c r="J8874" s="27" t="s">
        <v>19</v>
      </c>
      <c r="K8874" s="27">
        <v>1</v>
      </c>
      <c r="L8874" s="27">
        <v>214</v>
      </c>
      <c r="M8874" s="27">
        <v>10</v>
      </c>
      <c r="N8874" s="27">
        <v>4</v>
      </c>
      <c r="O8874" s="27">
        <v>2016</v>
      </c>
      <c r="P8874" s="27">
        <v>2</v>
      </c>
      <c r="Q8874" s="27">
        <v>22</v>
      </c>
      <c r="R8874" s="28">
        <f>DATE('Raw Data'!$O8874,'Raw Data'!$P8874,'Raw Data'!$Q8874)</f>
        <v>42422</v>
      </c>
      <c r="S8874" s="27" t="str">
        <f>CONCATENATE(MID('Raw Data'!$H8874,FIND("(",'Raw Data'!$H8874)+1,FIND(")",'Raw Data'!$H8874)-FIND("(",'Raw Data'!$H8874)-1),"",'Raw Data'!$M8874)</f>
        <v>$10</v>
      </c>
      <c r="T8874" s="27">
        <f t="shared" si="138"/>
        <v>87.391999999999996</v>
      </c>
      <c r="U8874" s="29">
        <f>'Raw Data'!$M8874*'Raw Data'!$T8874</f>
        <v>873.92</v>
      </c>
    </row>
    <row r="8875" spans="1:21" x14ac:dyDescent="0.3">
      <c r="A8875" s="20">
        <v>17482142</v>
      </c>
      <c r="B8875" s="27" t="s">
        <v>16830</v>
      </c>
      <c r="C8875" s="27">
        <v>216</v>
      </c>
      <c r="D8875" s="27" t="str">
        <f>VLOOKUP('Raw Data'!$C8875,'country description'!$A$2:$B$16,2,0)</f>
        <v>United States of America</v>
      </c>
      <c r="E8875" s="27" t="s">
        <v>16831</v>
      </c>
      <c r="F8875" s="27" t="s">
        <v>16832</v>
      </c>
      <c r="G8875" s="27" t="s">
        <v>16833</v>
      </c>
      <c r="H8875" s="27" t="s">
        <v>421</v>
      </c>
      <c r="I8875" s="27" t="s">
        <v>19</v>
      </c>
      <c r="J8875" s="27" t="s">
        <v>19</v>
      </c>
      <c r="K8875" s="27">
        <v>1</v>
      </c>
      <c r="L8875" s="27">
        <v>17</v>
      </c>
      <c r="M8875" s="27">
        <v>10</v>
      </c>
      <c r="N8875" s="27">
        <v>2.4</v>
      </c>
      <c r="O8875" s="27">
        <v>2012</v>
      </c>
      <c r="P8875" s="27">
        <v>2</v>
      </c>
      <c r="Q8875" s="27">
        <v>10</v>
      </c>
      <c r="R8875" s="28">
        <f>DATE('Raw Data'!$O8875,'Raw Data'!$P8875,'Raw Data'!$Q8875)</f>
        <v>40949</v>
      </c>
      <c r="S8875" s="27" t="str">
        <f>CONCATENATE(MID('Raw Data'!$H8875,FIND("(",'Raw Data'!$H8875)+1,FIND(")",'Raw Data'!$H8875)-FIND("(",'Raw Data'!$H8875)-1),"",'Raw Data'!$M8875)</f>
        <v>$10</v>
      </c>
      <c r="T8875" s="27">
        <f t="shared" si="138"/>
        <v>87.391999999999996</v>
      </c>
      <c r="U8875" s="29">
        <f>'Raw Data'!$M8875*'Raw Data'!$T8875</f>
        <v>873.92</v>
      </c>
    </row>
    <row r="8876" spans="1:21" x14ac:dyDescent="0.3">
      <c r="A8876" s="20">
        <v>17582467</v>
      </c>
      <c r="B8876" s="27" t="s">
        <v>16834</v>
      </c>
      <c r="C8876" s="27">
        <v>216</v>
      </c>
      <c r="D8876" s="27" t="str">
        <f>VLOOKUP('Raw Data'!$C8876,'country description'!$A$2:$B$16,2,0)</f>
        <v>United States of America</v>
      </c>
      <c r="E8876" s="27" t="s">
        <v>16292</v>
      </c>
      <c r="F8876" s="27" t="s">
        <v>16835</v>
      </c>
      <c r="G8876" s="27" t="s">
        <v>5264</v>
      </c>
      <c r="H8876" s="27" t="s">
        <v>421</v>
      </c>
      <c r="I8876" s="27" t="s">
        <v>19</v>
      </c>
      <c r="J8876" s="27" t="s">
        <v>19</v>
      </c>
      <c r="K8876" s="27">
        <v>1</v>
      </c>
      <c r="L8876" s="27">
        <v>104</v>
      </c>
      <c r="M8876" s="27">
        <v>10</v>
      </c>
      <c r="N8876" s="27">
        <v>3.7</v>
      </c>
      <c r="O8876" s="27">
        <v>2018</v>
      </c>
      <c r="P8876" s="27">
        <v>2</v>
      </c>
      <c r="Q8876" s="27">
        <v>9</v>
      </c>
      <c r="R8876" s="28">
        <f>DATE('Raw Data'!$O8876,'Raw Data'!$P8876,'Raw Data'!$Q8876)</f>
        <v>43140</v>
      </c>
      <c r="S8876" s="27" t="str">
        <f>CONCATENATE(MID('Raw Data'!$H8876,FIND("(",'Raw Data'!$H8876)+1,FIND(")",'Raw Data'!$H8876)-FIND("(",'Raw Data'!$H8876)-1),"",'Raw Data'!$M8876)</f>
        <v>$10</v>
      </c>
      <c r="T8876" s="27">
        <f t="shared" si="138"/>
        <v>87.391999999999996</v>
      </c>
      <c r="U8876" s="29">
        <f>'Raw Data'!$M8876*'Raw Data'!$T8876</f>
        <v>873.92</v>
      </c>
    </row>
    <row r="8877" spans="1:21" x14ac:dyDescent="0.3">
      <c r="A8877" s="20">
        <v>17582546</v>
      </c>
      <c r="B8877" s="27" t="s">
        <v>16836</v>
      </c>
      <c r="C8877" s="27">
        <v>216</v>
      </c>
      <c r="D8877" s="27" t="str">
        <f>VLOOKUP('Raw Data'!$C8877,'country description'!$A$2:$B$16,2,0)</f>
        <v>United States of America</v>
      </c>
      <c r="E8877" s="27" t="s">
        <v>16292</v>
      </c>
      <c r="F8877" s="27" t="s">
        <v>16837</v>
      </c>
      <c r="G8877" s="27" t="s">
        <v>2034</v>
      </c>
      <c r="H8877" s="27" t="s">
        <v>421</v>
      </c>
      <c r="I8877" s="27" t="s">
        <v>19</v>
      </c>
      <c r="J8877" s="27" t="s">
        <v>19</v>
      </c>
      <c r="K8877" s="27">
        <v>1</v>
      </c>
      <c r="L8877" s="27">
        <v>365</v>
      </c>
      <c r="M8877" s="27">
        <v>10</v>
      </c>
      <c r="N8877" s="27">
        <v>4.0999999999999996</v>
      </c>
      <c r="O8877" s="27">
        <v>2011</v>
      </c>
      <c r="P8877" s="27">
        <v>2</v>
      </c>
      <c r="Q8877" s="27">
        <v>8</v>
      </c>
      <c r="R8877" s="28">
        <f>DATE('Raw Data'!$O8877,'Raw Data'!$P8877,'Raw Data'!$Q8877)</f>
        <v>40582</v>
      </c>
      <c r="S8877" s="27" t="str">
        <f>CONCATENATE(MID('Raw Data'!$H8877,FIND("(",'Raw Data'!$H8877)+1,FIND(")",'Raw Data'!$H8877)-FIND("(",'Raw Data'!$H8877)-1),"",'Raw Data'!$M8877)</f>
        <v>$10</v>
      </c>
      <c r="T8877" s="27">
        <f t="shared" si="138"/>
        <v>87.391999999999996</v>
      </c>
      <c r="U8877" s="29">
        <f>'Raw Data'!$M8877*'Raw Data'!$T8877</f>
        <v>873.92</v>
      </c>
    </row>
    <row r="8878" spans="1:21" x14ac:dyDescent="0.3">
      <c r="A8878" s="20">
        <v>17142698</v>
      </c>
      <c r="B8878" s="27" t="s">
        <v>16838</v>
      </c>
      <c r="C8878" s="27">
        <v>216</v>
      </c>
      <c r="D8878" s="27" t="str">
        <f>VLOOKUP('Raw Data'!$C8878,'country description'!$A$2:$B$16,2,0)</f>
        <v>United States of America</v>
      </c>
      <c r="E8878" s="27" t="s">
        <v>1660</v>
      </c>
      <c r="F8878" s="27" t="s">
        <v>16839</v>
      </c>
      <c r="G8878" s="37" t="s">
        <v>17</v>
      </c>
      <c r="H8878" s="27" t="s">
        <v>421</v>
      </c>
      <c r="I8878" s="27" t="s">
        <v>19</v>
      </c>
      <c r="J8878" s="27" t="s">
        <v>19</v>
      </c>
      <c r="K8878" s="27">
        <v>1</v>
      </c>
      <c r="L8878" s="27">
        <v>707</v>
      </c>
      <c r="M8878" s="27">
        <v>10</v>
      </c>
      <c r="N8878" s="27">
        <v>4.7</v>
      </c>
      <c r="O8878" s="27">
        <v>2010</v>
      </c>
      <c r="P8878" s="27">
        <v>2</v>
      </c>
      <c r="Q8878" s="27">
        <v>21</v>
      </c>
      <c r="R8878" s="28">
        <f>DATE('Raw Data'!$O8878,'Raw Data'!$P8878,'Raw Data'!$Q8878)</f>
        <v>40230</v>
      </c>
      <c r="S8878" s="27" t="str">
        <f>CONCATENATE(MID('Raw Data'!$H8878,FIND("(",'Raw Data'!$H8878)+1,FIND(")",'Raw Data'!$H8878)-FIND("(",'Raw Data'!$H8878)-1),"",'Raw Data'!$M8878)</f>
        <v>$10</v>
      </c>
      <c r="T8878" s="27">
        <f t="shared" si="138"/>
        <v>87.391999999999996</v>
      </c>
      <c r="U8878" s="29">
        <f>'Raw Data'!$M8878*'Raw Data'!$T8878</f>
        <v>873.92</v>
      </c>
    </row>
    <row r="8879" spans="1:21" x14ac:dyDescent="0.3">
      <c r="A8879" s="20">
        <v>17293915</v>
      </c>
      <c r="B8879" s="27" t="s">
        <v>16840</v>
      </c>
      <c r="C8879" s="27">
        <v>216</v>
      </c>
      <c r="D8879" s="27" t="str">
        <f>VLOOKUP('Raw Data'!$C8879,'country description'!$A$2:$B$16,2,0)</f>
        <v>United States of America</v>
      </c>
      <c r="E8879" s="27" t="s">
        <v>16423</v>
      </c>
      <c r="F8879" s="27" t="s">
        <v>16841</v>
      </c>
      <c r="G8879" s="27" t="s">
        <v>1974</v>
      </c>
      <c r="H8879" s="27" t="s">
        <v>421</v>
      </c>
      <c r="I8879" s="27" t="s">
        <v>19</v>
      </c>
      <c r="J8879" s="27" t="s">
        <v>19</v>
      </c>
      <c r="K8879" s="27">
        <v>1</v>
      </c>
      <c r="L8879" s="27">
        <v>546</v>
      </c>
      <c r="M8879" s="27">
        <v>10</v>
      </c>
      <c r="N8879" s="27">
        <v>4.4000000000000004</v>
      </c>
      <c r="O8879" s="27">
        <v>2013</v>
      </c>
      <c r="P8879" s="27">
        <v>1</v>
      </c>
      <c r="Q8879" s="27">
        <v>15</v>
      </c>
      <c r="R8879" s="28">
        <f>DATE('Raw Data'!$O8879,'Raw Data'!$P8879,'Raw Data'!$Q8879)</f>
        <v>41289</v>
      </c>
      <c r="S8879" s="27" t="str">
        <f>CONCATENATE(MID('Raw Data'!$H8879,FIND("(",'Raw Data'!$H8879)+1,FIND(")",'Raw Data'!$H8879)-FIND("(",'Raw Data'!$H8879)-1),"",'Raw Data'!$M8879)</f>
        <v>$10</v>
      </c>
      <c r="T8879" s="27">
        <f t="shared" si="138"/>
        <v>87.391999999999996</v>
      </c>
      <c r="U8879" s="29">
        <f>'Raw Data'!$M8879*'Raw Data'!$T8879</f>
        <v>873.92</v>
      </c>
    </row>
    <row r="8880" spans="1:21" x14ac:dyDescent="0.3">
      <c r="A8880" s="20">
        <v>17316208</v>
      </c>
      <c r="B8880" s="27" t="s">
        <v>16842</v>
      </c>
      <c r="C8880" s="27">
        <v>216</v>
      </c>
      <c r="D8880" s="27" t="str">
        <f>VLOOKUP('Raw Data'!$C8880,'country description'!$A$2:$B$16,2,0)</f>
        <v>United States of America</v>
      </c>
      <c r="E8880" s="27" t="s">
        <v>16382</v>
      </c>
      <c r="F8880" s="27" t="s">
        <v>16843</v>
      </c>
      <c r="G8880" s="27" t="s">
        <v>455</v>
      </c>
      <c r="H8880" s="27" t="s">
        <v>421</v>
      </c>
      <c r="I8880" s="27" t="s">
        <v>19</v>
      </c>
      <c r="J8880" s="27" t="s">
        <v>19</v>
      </c>
      <c r="K8880" s="27">
        <v>1</v>
      </c>
      <c r="L8880" s="27">
        <v>347</v>
      </c>
      <c r="M8880" s="27">
        <v>10</v>
      </c>
      <c r="N8880" s="27">
        <v>4.2</v>
      </c>
      <c r="O8880" s="27">
        <v>2012</v>
      </c>
      <c r="P8880" s="27">
        <v>1</v>
      </c>
      <c r="Q8880" s="27">
        <v>26</v>
      </c>
      <c r="R8880" s="28">
        <f>DATE('Raw Data'!$O8880,'Raw Data'!$P8880,'Raw Data'!$Q8880)</f>
        <v>40934</v>
      </c>
      <c r="S8880" s="27" t="str">
        <f>CONCATENATE(MID('Raw Data'!$H8880,FIND("(",'Raw Data'!$H8880)+1,FIND(")",'Raw Data'!$H8880)-FIND("(",'Raw Data'!$H8880)-1),"",'Raw Data'!$M8880)</f>
        <v>$10</v>
      </c>
      <c r="T8880" s="27">
        <f t="shared" si="138"/>
        <v>87.391999999999996</v>
      </c>
      <c r="U8880" s="29">
        <f>'Raw Data'!$M8880*'Raw Data'!$T8880</f>
        <v>873.92</v>
      </c>
    </row>
    <row r="8881" spans="1:21" x14ac:dyDescent="0.3">
      <c r="A8881" s="20">
        <v>17316751</v>
      </c>
      <c r="B8881" s="27" t="s">
        <v>16844</v>
      </c>
      <c r="C8881" s="27">
        <v>216</v>
      </c>
      <c r="D8881" s="27" t="str">
        <f>VLOOKUP('Raw Data'!$C8881,'country description'!$A$2:$B$16,2,0)</f>
        <v>United States of America</v>
      </c>
      <c r="E8881" s="27" t="s">
        <v>16382</v>
      </c>
      <c r="F8881" s="27" t="s">
        <v>16845</v>
      </c>
      <c r="G8881" s="27" t="s">
        <v>16430</v>
      </c>
      <c r="H8881" s="27" t="s">
        <v>421</v>
      </c>
      <c r="I8881" s="27" t="s">
        <v>19</v>
      </c>
      <c r="J8881" s="27" t="s">
        <v>19</v>
      </c>
      <c r="K8881" s="27">
        <v>1</v>
      </c>
      <c r="L8881" s="27">
        <v>488</v>
      </c>
      <c r="M8881" s="27">
        <v>10</v>
      </c>
      <c r="N8881" s="27">
        <v>4.5</v>
      </c>
      <c r="O8881" s="27">
        <v>2018</v>
      </c>
      <c r="P8881" s="27">
        <v>1</v>
      </c>
      <c r="Q8881" s="27">
        <v>14</v>
      </c>
      <c r="R8881" s="28">
        <f>DATE('Raw Data'!$O8881,'Raw Data'!$P8881,'Raw Data'!$Q8881)</f>
        <v>43114</v>
      </c>
      <c r="S8881" s="27" t="str">
        <f>CONCATENATE(MID('Raw Data'!$H8881,FIND("(",'Raw Data'!$H8881)+1,FIND(")",'Raw Data'!$H8881)-FIND("(",'Raw Data'!$H8881)-1),"",'Raw Data'!$M8881)</f>
        <v>$10</v>
      </c>
      <c r="T8881" s="27">
        <f t="shared" si="138"/>
        <v>87.391999999999996</v>
      </c>
      <c r="U8881" s="29">
        <f>'Raw Data'!$M8881*'Raw Data'!$T8881</f>
        <v>873.92</v>
      </c>
    </row>
    <row r="8882" spans="1:21" x14ac:dyDescent="0.3">
      <c r="A8882" s="20">
        <v>17334348</v>
      </c>
      <c r="B8882" s="27" t="s">
        <v>16846</v>
      </c>
      <c r="C8882" s="27">
        <v>216</v>
      </c>
      <c r="D8882" s="27" t="str">
        <f>VLOOKUP('Raw Data'!$C8882,'country description'!$A$2:$B$16,2,0)</f>
        <v>United States of America</v>
      </c>
      <c r="E8882" s="27" t="s">
        <v>16574</v>
      </c>
      <c r="F8882" s="27" t="s">
        <v>16847</v>
      </c>
      <c r="G8882" s="27" t="s">
        <v>16848</v>
      </c>
      <c r="H8882" s="27" t="s">
        <v>421</v>
      </c>
      <c r="I8882" s="27" t="s">
        <v>19</v>
      </c>
      <c r="J8882" s="27" t="s">
        <v>19</v>
      </c>
      <c r="K8882" s="27">
        <v>1</v>
      </c>
      <c r="L8882" s="27">
        <v>122</v>
      </c>
      <c r="M8882" s="27">
        <v>10</v>
      </c>
      <c r="N8882" s="27">
        <v>4.4000000000000004</v>
      </c>
      <c r="O8882" s="27">
        <v>2016</v>
      </c>
      <c r="P8882" s="27">
        <v>1</v>
      </c>
      <c r="Q8882" s="27">
        <v>1</v>
      </c>
      <c r="R8882" s="28">
        <f>DATE('Raw Data'!$O8882,'Raw Data'!$P8882,'Raw Data'!$Q8882)</f>
        <v>42370</v>
      </c>
      <c r="S8882" s="27" t="str">
        <f>CONCATENATE(MID('Raw Data'!$H8882,FIND("(",'Raw Data'!$H8882)+1,FIND(")",'Raw Data'!$H8882)-FIND("(",'Raw Data'!$H8882)-1),"",'Raw Data'!$M8882)</f>
        <v>$10</v>
      </c>
      <c r="T8882" s="27">
        <f t="shared" si="138"/>
        <v>87.391999999999996</v>
      </c>
      <c r="U8882" s="29">
        <f>'Raw Data'!$M8882*'Raw Data'!$T8882</f>
        <v>873.92</v>
      </c>
    </row>
    <row r="8883" spans="1:21" x14ac:dyDescent="0.3">
      <c r="A8883" s="20">
        <v>17334390</v>
      </c>
      <c r="B8883" s="27" t="s">
        <v>16849</v>
      </c>
      <c r="C8883" s="27">
        <v>216</v>
      </c>
      <c r="D8883" s="27" t="str">
        <f>VLOOKUP('Raw Data'!$C8883,'country description'!$A$2:$B$16,2,0)</f>
        <v>United States of America</v>
      </c>
      <c r="E8883" s="27" t="s">
        <v>16574</v>
      </c>
      <c r="F8883" s="27" t="s">
        <v>16850</v>
      </c>
      <c r="G8883" s="27" t="s">
        <v>416</v>
      </c>
      <c r="H8883" s="27" t="s">
        <v>421</v>
      </c>
      <c r="I8883" s="27" t="s">
        <v>19</v>
      </c>
      <c r="J8883" s="27" t="s">
        <v>19</v>
      </c>
      <c r="K8883" s="27">
        <v>1</v>
      </c>
      <c r="L8883" s="27">
        <v>116</v>
      </c>
      <c r="M8883" s="27">
        <v>10</v>
      </c>
      <c r="N8883" s="27">
        <v>4.3</v>
      </c>
      <c r="O8883" s="27">
        <v>2013</v>
      </c>
      <c r="P8883" s="27">
        <v>1</v>
      </c>
      <c r="Q8883" s="27">
        <v>25</v>
      </c>
      <c r="R8883" s="28">
        <f>DATE('Raw Data'!$O8883,'Raw Data'!$P8883,'Raw Data'!$Q8883)</f>
        <v>41299</v>
      </c>
      <c r="S8883" s="27" t="str">
        <f>CONCATENATE(MID('Raw Data'!$H8883,FIND("(",'Raw Data'!$H8883)+1,FIND(")",'Raw Data'!$H8883)-FIND("(",'Raw Data'!$H8883)-1),"",'Raw Data'!$M8883)</f>
        <v>$10</v>
      </c>
      <c r="T8883" s="27">
        <f t="shared" si="138"/>
        <v>87.391999999999996</v>
      </c>
      <c r="U8883" s="29">
        <f>'Raw Data'!$M8883*'Raw Data'!$T8883</f>
        <v>873.92</v>
      </c>
    </row>
    <row r="8884" spans="1:21" x14ac:dyDescent="0.3">
      <c r="A8884" s="20">
        <v>17334082</v>
      </c>
      <c r="B8884" s="27" t="s">
        <v>16851</v>
      </c>
      <c r="C8884" s="27">
        <v>216</v>
      </c>
      <c r="D8884" s="27" t="str">
        <f>VLOOKUP('Raw Data'!$C8884,'country description'!$A$2:$B$16,2,0)</f>
        <v>United States of America</v>
      </c>
      <c r="E8884" s="27" t="s">
        <v>16574</v>
      </c>
      <c r="F8884" s="27" t="s">
        <v>16852</v>
      </c>
      <c r="G8884" s="27" t="s">
        <v>16853</v>
      </c>
      <c r="H8884" s="27" t="s">
        <v>421</v>
      </c>
      <c r="I8884" s="27" t="s">
        <v>19</v>
      </c>
      <c r="J8884" s="27" t="s">
        <v>19</v>
      </c>
      <c r="K8884" s="27">
        <v>1</v>
      </c>
      <c r="L8884" s="27">
        <v>128</v>
      </c>
      <c r="M8884" s="27">
        <v>10</v>
      </c>
      <c r="N8884" s="27">
        <v>4.0999999999999996</v>
      </c>
      <c r="O8884" s="27">
        <v>2018</v>
      </c>
      <c r="P8884" s="27">
        <v>1</v>
      </c>
      <c r="Q8884" s="27">
        <v>23</v>
      </c>
      <c r="R8884" s="28">
        <f>DATE('Raw Data'!$O8884,'Raw Data'!$P8884,'Raw Data'!$Q8884)</f>
        <v>43123</v>
      </c>
      <c r="S8884" s="27" t="str">
        <f>CONCATENATE(MID('Raw Data'!$H8884,FIND("(",'Raw Data'!$H8884)+1,FIND(")",'Raw Data'!$H8884)-FIND("(",'Raw Data'!$H8884)-1),"",'Raw Data'!$M8884)</f>
        <v>$10</v>
      </c>
      <c r="T8884" s="27">
        <f t="shared" si="138"/>
        <v>87.391999999999996</v>
      </c>
      <c r="U8884" s="29">
        <f>'Raw Data'!$M8884*'Raw Data'!$T8884</f>
        <v>873.92</v>
      </c>
    </row>
    <row r="8885" spans="1:21" x14ac:dyDescent="0.3">
      <c r="A8885" s="20">
        <v>17342648</v>
      </c>
      <c r="B8885" s="27" t="s">
        <v>16854</v>
      </c>
      <c r="C8885" s="27">
        <v>216</v>
      </c>
      <c r="D8885" s="27" t="str">
        <f>VLOOKUP('Raw Data'!$C8885,'country description'!$A$2:$B$16,2,0)</f>
        <v>United States of America</v>
      </c>
      <c r="E8885" s="27" t="s">
        <v>1674</v>
      </c>
      <c r="F8885" s="27" t="s">
        <v>16855</v>
      </c>
      <c r="G8885" s="27" t="s">
        <v>2034</v>
      </c>
      <c r="H8885" s="27" t="s">
        <v>421</v>
      </c>
      <c r="I8885" s="27" t="s">
        <v>19</v>
      </c>
      <c r="J8885" s="27" t="s">
        <v>19</v>
      </c>
      <c r="K8885" s="27">
        <v>1</v>
      </c>
      <c r="L8885" s="27">
        <v>153</v>
      </c>
      <c r="M8885" s="27">
        <v>10</v>
      </c>
      <c r="N8885" s="27">
        <v>3.4</v>
      </c>
      <c r="O8885" s="27">
        <v>2015</v>
      </c>
      <c r="P8885" s="27">
        <v>1</v>
      </c>
      <c r="Q8885" s="27">
        <v>14</v>
      </c>
      <c r="R8885" s="28">
        <f>DATE('Raw Data'!$O8885,'Raw Data'!$P8885,'Raw Data'!$Q8885)</f>
        <v>42018</v>
      </c>
      <c r="S8885" s="27" t="str">
        <f>CONCATENATE(MID('Raw Data'!$H8885,FIND("(",'Raw Data'!$H8885)+1,FIND(")",'Raw Data'!$H8885)-FIND("(",'Raw Data'!$H8885)-1),"",'Raw Data'!$M8885)</f>
        <v>$10</v>
      </c>
      <c r="T8885" s="27">
        <f t="shared" si="138"/>
        <v>87.391999999999996</v>
      </c>
      <c r="U8885" s="29">
        <f>'Raw Data'!$M8885*'Raw Data'!$T8885</f>
        <v>873.92</v>
      </c>
    </row>
    <row r="8886" spans="1:21" x14ac:dyDescent="0.3">
      <c r="A8886" s="20">
        <v>17375049</v>
      </c>
      <c r="B8886" s="27" t="s">
        <v>16856</v>
      </c>
      <c r="C8886" s="27">
        <v>216</v>
      </c>
      <c r="D8886" s="27" t="str">
        <f>VLOOKUP('Raw Data'!$C8886,'country description'!$A$2:$B$16,2,0)</f>
        <v>United States of America</v>
      </c>
      <c r="E8886" s="27" t="s">
        <v>16398</v>
      </c>
      <c r="F8886" s="27" t="s">
        <v>16857</v>
      </c>
      <c r="G8886" s="27" t="s">
        <v>2244</v>
      </c>
      <c r="H8886" s="27" t="s">
        <v>421</v>
      </c>
      <c r="I8886" s="27" t="s">
        <v>19</v>
      </c>
      <c r="J8886" s="27" t="s">
        <v>19</v>
      </c>
      <c r="K8886" s="27">
        <v>1</v>
      </c>
      <c r="L8886" s="27">
        <v>267</v>
      </c>
      <c r="M8886" s="27">
        <v>10</v>
      </c>
      <c r="N8886" s="27">
        <v>4.4000000000000004</v>
      </c>
      <c r="O8886" s="27">
        <v>2015</v>
      </c>
      <c r="P8886" s="27">
        <v>1</v>
      </c>
      <c r="Q8886" s="27">
        <v>28</v>
      </c>
      <c r="R8886" s="28">
        <f>DATE('Raw Data'!$O8886,'Raw Data'!$P8886,'Raw Data'!$Q8886)</f>
        <v>42032</v>
      </c>
      <c r="S8886" s="27" t="str">
        <f>CONCATENATE(MID('Raw Data'!$H8886,FIND("(",'Raw Data'!$H8886)+1,FIND(")",'Raw Data'!$H8886)-FIND("(",'Raw Data'!$H8886)-1),"",'Raw Data'!$M8886)</f>
        <v>$10</v>
      </c>
      <c r="T8886" s="27">
        <f t="shared" si="138"/>
        <v>87.391999999999996</v>
      </c>
      <c r="U8886" s="29">
        <f>'Raw Data'!$M8886*'Raw Data'!$T8886</f>
        <v>873.92</v>
      </c>
    </row>
    <row r="8887" spans="1:21" x14ac:dyDescent="0.3">
      <c r="A8887" s="20">
        <v>17375047</v>
      </c>
      <c r="B8887" s="27" t="s">
        <v>16858</v>
      </c>
      <c r="C8887" s="27">
        <v>216</v>
      </c>
      <c r="D8887" s="27" t="str">
        <f>VLOOKUP('Raw Data'!$C8887,'country description'!$A$2:$B$16,2,0)</f>
        <v>United States of America</v>
      </c>
      <c r="E8887" s="27" t="s">
        <v>16398</v>
      </c>
      <c r="F8887" s="27" t="s">
        <v>16859</v>
      </c>
      <c r="G8887" s="27" t="s">
        <v>1599</v>
      </c>
      <c r="H8887" s="27" t="s">
        <v>421</v>
      </c>
      <c r="I8887" s="27" t="s">
        <v>19</v>
      </c>
      <c r="J8887" s="27" t="s">
        <v>19</v>
      </c>
      <c r="K8887" s="27">
        <v>1</v>
      </c>
      <c r="L8887" s="27">
        <v>357</v>
      </c>
      <c r="M8887" s="27">
        <v>10</v>
      </c>
      <c r="N8887" s="27">
        <v>4.5999999999999996</v>
      </c>
      <c r="O8887" s="27">
        <v>2011</v>
      </c>
      <c r="P8887" s="27">
        <v>1</v>
      </c>
      <c r="Q8887" s="27">
        <v>3</v>
      </c>
      <c r="R8887" s="28">
        <f>DATE('Raw Data'!$O8887,'Raw Data'!$P8887,'Raw Data'!$Q8887)</f>
        <v>40546</v>
      </c>
      <c r="S8887" s="27" t="str">
        <f>CONCATENATE(MID('Raw Data'!$H8887,FIND("(",'Raw Data'!$H8887)+1,FIND(")",'Raw Data'!$H8887)-FIND("(",'Raw Data'!$H8887)-1),"",'Raw Data'!$M8887)</f>
        <v>$10</v>
      </c>
      <c r="T8887" s="27">
        <f t="shared" si="138"/>
        <v>87.391999999999996</v>
      </c>
      <c r="U8887" s="29">
        <f>'Raw Data'!$M8887*'Raw Data'!$T8887</f>
        <v>873.92</v>
      </c>
    </row>
    <row r="8888" spans="1:21" x14ac:dyDescent="0.3">
      <c r="A8888" s="20">
        <v>17501247</v>
      </c>
      <c r="B8888" s="27" t="s">
        <v>16860</v>
      </c>
      <c r="C8888" s="27">
        <v>216</v>
      </c>
      <c r="D8888" s="27" t="str">
        <f>VLOOKUP('Raw Data'!$C8888,'country description'!$A$2:$B$16,2,0)</f>
        <v>United States of America</v>
      </c>
      <c r="E8888" s="27" t="s">
        <v>1667</v>
      </c>
      <c r="F8888" s="27" t="s">
        <v>16861</v>
      </c>
      <c r="G8888" s="27" t="s">
        <v>16456</v>
      </c>
      <c r="H8888" s="27" t="s">
        <v>421</v>
      </c>
      <c r="I8888" s="27" t="s">
        <v>19</v>
      </c>
      <c r="J8888" s="27" t="s">
        <v>19</v>
      </c>
      <c r="K8888" s="27">
        <v>1</v>
      </c>
      <c r="L8888" s="27">
        <v>153</v>
      </c>
      <c r="M8888" s="27">
        <v>10</v>
      </c>
      <c r="N8888" s="27">
        <v>3.7</v>
      </c>
      <c r="O8888" s="27">
        <v>2013</v>
      </c>
      <c r="P8888" s="27">
        <v>1</v>
      </c>
      <c r="Q8888" s="27">
        <v>17</v>
      </c>
      <c r="R8888" s="28">
        <f>DATE('Raw Data'!$O8888,'Raw Data'!$P8888,'Raw Data'!$Q8888)</f>
        <v>41291</v>
      </c>
      <c r="S8888" s="27" t="str">
        <f>CONCATENATE(MID('Raw Data'!$H8888,FIND("(",'Raw Data'!$H8888)+1,FIND(")",'Raw Data'!$H8888)-FIND("(",'Raw Data'!$H8888)-1),"",'Raw Data'!$M8888)</f>
        <v>$10</v>
      </c>
      <c r="T8888" s="27">
        <f t="shared" si="138"/>
        <v>87.391999999999996</v>
      </c>
      <c r="U8888" s="29">
        <f>'Raw Data'!$M8888*'Raw Data'!$T8888</f>
        <v>873.92</v>
      </c>
    </row>
    <row r="8889" spans="1:21" x14ac:dyDescent="0.3">
      <c r="A8889" s="20">
        <v>17580511</v>
      </c>
      <c r="B8889" s="27" t="s">
        <v>16862</v>
      </c>
      <c r="C8889" s="27">
        <v>216</v>
      </c>
      <c r="D8889" s="27" t="str">
        <f>VLOOKUP('Raw Data'!$C8889,'country description'!$A$2:$B$16,2,0)</f>
        <v>United States of America</v>
      </c>
      <c r="E8889" s="27" t="s">
        <v>16407</v>
      </c>
      <c r="F8889" s="27" t="s">
        <v>16863</v>
      </c>
      <c r="G8889" s="27" t="s">
        <v>16864</v>
      </c>
      <c r="H8889" s="27" t="s">
        <v>421</v>
      </c>
      <c r="I8889" s="27" t="s">
        <v>19</v>
      </c>
      <c r="J8889" s="27" t="s">
        <v>19</v>
      </c>
      <c r="K8889" s="27">
        <v>1</v>
      </c>
      <c r="L8889" s="27">
        <v>816</v>
      </c>
      <c r="M8889" s="27">
        <v>10</v>
      </c>
      <c r="N8889" s="27">
        <v>4.7</v>
      </c>
      <c r="O8889" s="27">
        <v>2014</v>
      </c>
      <c r="P8889" s="27">
        <v>1</v>
      </c>
      <c r="Q8889" s="27">
        <v>17</v>
      </c>
      <c r="R8889" s="28">
        <f>DATE('Raw Data'!$O8889,'Raw Data'!$P8889,'Raw Data'!$Q8889)</f>
        <v>41656</v>
      </c>
      <c r="S8889" s="27" t="str">
        <f>CONCATENATE(MID('Raw Data'!$H8889,FIND("(",'Raw Data'!$H8889)+1,FIND(")",'Raw Data'!$H8889)-FIND("(",'Raw Data'!$H8889)-1),"",'Raw Data'!$M8889)</f>
        <v>$10</v>
      </c>
      <c r="T8889" s="27">
        <f t="shared" si="138"/>
        <v>87.391999999999996</v>
      </c>
      <c r="U8889" s="29">
        <f>'Raw Data'!$M8889*'Raw Data'!$T8889</f>
        <v>873.92</v>
      </c>
    </row>
    <row r="8890" spans="1:21" x14ac:dyDescent="0.3">
      <c r="A8890" s="20">
        <v>17145077</v>
      </c>
      <c r="B8890" s="27" t="s">
        <v>16865</v>
      </c>
      <c r="C8890" s="27">
        <v>216</v>
      </c>
      <c r="D8890" s="27" t="str">
        <f>VLOOKUP('Raw Data'!$C8890,'country description'!$A$2:$B$16,2,0)</f>
        <v>United States of America</v>
      </c>
      <c r="E8890" s="27" t="s">
        <v>1660</v>
      </c>
      <c r="F8890" s="27" t="s">
        <v>16866</v>
      </c>
      <c r="G8890" s="27" t="s">
        <v>1868</v>
      </c>
      <c r="H8890" s="27" t="s">
        <v>421</v>
      </c>
      <c r="I8890" s="27" t="s">
        <v>19</v>
      </c>
      <c r="J8890" s="27" t="s">
        <v>19</v>
      </c>
      <c r="K8890" s="27">
        <v>1</v>
      </c>
      <c r="L8890" s="27">
        <v>723</v>
      </c>
      <c r="M8890" s="27">
        <v>10</v>
      </c>
      <c r="N8890" s="27">
        <v>4.5999999999999996</v>
      </c>
      <c r="O8890" s="27">
        <v>2018</v>
      </c>
      <c r="P8890" s="27">
        <v>1</v>
      </c>
      <c r="Q8890" s="27">
        <v>8</v>
      </c>
      <c r="R8890" s="28">
        <f>DATE('Raw Data'!$O8890,'Raw Data'!$P8890,'Raw Data'!$Q8890)</f>
        <v>43108</v>
      </c>
      <c r="S8890" s="27" t="str">
        <f>CONCATENATE(MID('Raw Data'!$H8890,FIND("(",'Raw Data'!$H8890)+1,FIND(")",'Raw Data'!$H8890)-FIND("(",'Raw Data'!$H8890)-1),"",'Raw Data'!$M8890)</f>
        <v>$10</v>
      </c>
      <c r="T8890" s="27">
        <f t="shared" si="138"/>
        <v>87.391999999999996</v>
      </c>
      <c r="U8890" s="29">
        <f>'Raw Data'!$M8890*'Raw Data'!$T8890</f>
        <v>873.92</v>
      </c>
    </row>
    <row r="8891" spans="1:21" x14ac:dyDescent="0.3">
      <c r="A8891" s="20">
        <v>17621793</v>
      </c>
      <c r="B8891" s="27" t="s">
        <v>16867</v>
      </c>
      <c r="C8891" s="27">
        <v>216</v>
      </c>
      <c r="D8891" s="27" t="str">
        <f>VLOOKUP('Raw Data'!$C8891,'country description'!$A$2:$B$16,2,0)</f>
        <v>United States of America</v>
      </c>
      <c r="E8891" s="27" t="s">
        <v>1621</v>
      </c>
      <c r="F8891" s="27" t="s">
        <v>16868</v>
      </c>
      <c r="G8891" s="27" t="s">
        <v>16411</v>
      </c>
      <c r="H8891" s="27" t="s">
        <v>421</v>
      </c>
      <c r="I8891" s="27" t="s">
        <v>19</v>
      </c>
      <c r="J8891" s="27" t="s">
        <v>19</v>
      </c>
      <c r="K8891" s="27">
        <v>1</v>
      </c>
      <c r="L8891" s="27">
        <v>97</v>
      </c>
      <c r="M8891" s="27">
        <v>10</v>
      </c>
      <c r="N8891" s="27">
        <v>3.7</v>
      </c>
      <c r="O8891" s="27">
        <v>2017</v>
      </c>
      <c r="P8891" s="27">
        <v>1</v>
      </c>
      <c r="Q8891" s="27">
        <v>7</v>
      </c>
      <c r="R8891" s="28">
        <f>DATE('Raw Data'!$O8891,'Raw Data'!$P8891,'Raw Data'!$Q8891)</f>
        <v>42742</v>
      </c>
      <c r="S8891" s="27" t="str">
        <f>CONCATENATE(MID('Raw Data'!$H8891,FIND("(",'Raw Data'!$H8891)+1,FIND(")",'Raw Data'!$H8891)-FIND("(",'Raw Data'!$H8891)-1),"",'Raw Data'!$M8891)</f>
        <v>$10</v>
      </c>
      <c r="T8891" s="27">
        <f t="shared" si="138"/>
        <v>87.391999999999996</v>
      </c>
      <c r="U8891" s="29">
        <f>'Raw Data'!$M8891*'Raw Data'!$T8891</f>
        <v>873.92</v>
      </c>
    </row>
    <row r="8892" spans="1:21" x14ac:dyDescent="0.3">
      <c r="A8892" s="20">
        <v>17621796</v>
      </c>
      <c r="B8892" s="27" t="s">
        <v>16869</v>
      </c>
      <c r="C8892" s="27">
        <v>216</v>
      </c>
      <c r="D8892" s="27" t="str">
        <f>VLOOKUP('Raw Data'!$C8892,'country description'!$A$2:$B$16,2,0)</f>
        <v>United States of America</v>
      </c>
      <c r="E8892" s="27" t="s">
        <v>1621</v>
      </c>
      <c r="F8892" s="27" t="s">
        <v>16870</v>
      </c>
      <c r="G8892" s="27" t="s">
        <v>16871</v>
      </c>
      <c r="H8892" s="27" t="s">
        <v>421</v>
      </c>
      <c r="I8892" s="27" t="s">
        <v>19</v>
      </c>
      <c r="J8892" s="27" t="s">
        <v>19</v>
      </c>
      <c r="K8892" s="27">
        <v>1</v>
      </c>
      <c r="L8892" s="27">
        <v>161</v>
      </c>
      <c r="M8892" s="27">
        <v>10</v>
      </c>
      <c r="N8892" s="27">
        <v>3.9</v>
      </c>
      <c r="O8892" s="27">
        <v>2015</v>
      </c>
      <c r="P8892" s="27">
        <v>1</v>
      </c>
      <c r="Q8892" s="27">
        <v>15</v>
      </c>
      <c r="R8892" s="28">
        <f>DATE('Raw Data'!$O8892,'Raw Data'!$P8892,'Raw Data'!$Q8892)</f>
        <v>42019</v>
      </c>
      <c r="S8892" s="27" t="str">
        <f>CONCATENATE(MID('Raw Data'!$H8892,FIND("(",'Raw Data'!$H8892)+1,FIND(")",'Raw Data'!$H8892)-FIND("(",'Raw Data'!$H8892)-1),"",'Raw Data'!$M8892)</f>
        <v>$10</v>
      </c>
      <c r="T8892" s="27">
        <f t="shared" si="138"/>
        <v>87.391999999999996</v>
      </c>
      <c r="U8892" s="29">
        <f>'Raw Data'!$M8892*'Raw Data'!$T8892</f>
        <v>873.92</v>
      </c>
    </row>
    <row r="8893" spans="1:21" x14ac:dyDescent="0.3">
      <c r="A8893" s="20">
        <v>17621832</v>
      </c>
      <c r="B8893" s="27" t="s">
        <v>16872</v>
      </c>
      <c r="C8893" s="27">
        <v>216</v>
      </c>
      <c r="D8893" s="27" t="str">
        <f>VLOOKUP('Raw Data'!$C8893,'country description'!$A$2:$B$16,2,0)</f>
        <v>United States of America</v>
      </c>
      <c r="E8893" s="27" t="s">
        <v>1621</v>
      </c>
      <c r="F8893" s="27" t="s">
        <v>16873</v>
      </c>
      <c r="G8893" s="27" t="s">
        <v>3769</v>
      </c>
      <c r="H8893" s="27" t="s">
        <v>421</v>
      </c>
      <c r="I8893" s="27" t="s">
        <v>19</v>
      </c>
      <c r="J8893" s="27" t="s">
        <v>19</v>
      </c>
      <c r="K8893" s="27">
        <v>1</v>
      </c>
      <c r="L8893" s="27">
        <v>195</v>
      </c>
      <c r="M8893" s="27">
        <v>10</v>
      </c>
      <c r="N8893" s="27">
        <v>3.8</v>
      </c>
      <c r="O8893" s="27">
        <v>2014</v>
      </c>
      <c r="P8893" s="27">
        <v>1</v>
      </c>
      <c r="Q8893" s="27">
        <v>3</v>
      </c>
      <c r="R8893" s="28">
        <f>DATE('Raw Data'!$O8893,'Raw Data'!$P8893,'Raw Data'!$Q8893)</f>
        <v>41642</v>
      </c>
      <c r="S8893" s="27" t="str">
        <f>CONCATENATE(MID('Raw Data'!$H8893,FIND("(",'Raw Data'!$H8893)+1,FIND(")",'Raw Data'!$H8893)-FIND("(",'Raw Data'!$H8893)-1),"",'Raw Data'!$M8893)</f>
        <v>$10</v>
      </c>
      <c r="T8893" s="27">
        <f t="shared" si="138"/>
        <v>87.391999999999996</v>
      </c>
      <c r="U8893" s="29">
        <f>'Raw Data'!$M8893*'Raw Data'!$T8893</f>
        <v>873.92</v>
      </c>
    </row>
    <row r="8894" spans="1:21" x14ac:dyDescent="0.3">
      <c r="A8894" s="20">
        <v>17621746</v>
      </c>
      <c r="B8894" s="27" t="s">
        <v>16874</v>
      </c>
      <c r="C8894" s="27">
        <v>216</v>
      </c>
      <c r="D8894" s="27" t="str">
        <f>VLOOKUP('Raw Data'!$C8894,'country description'!$A$2:$B$16,2,0)</f>
        <v>United States of America</v>
      </c>
      <c r="E8894" s="27" t="s">
        <v>1621</v>
      </c>
      <c r="F8894" s="27" t="s">
        <v>16875</v>
      </c>
      <c r="G8894" s="27" t="s">
        <v>16876</v>
      </c>
      <c r="H8894" s="27" t="s">
        <v>421</v>
      </c>
      <c r="I8894" s="27" t="s">
        <v>19</v>
      </c>
      <c r="J8894" s="27" t="s">
        <v>19</v>
      </c>
      <c r="K8894" s="27">
        <v>1</v>
      </c>
      <c r="L8894" s="27">
        <v>303</v>
      </c>
      <c r="M8894" s="27">
        <v>10</v>
      </c>
      <c r="N8894" s="27">
        <v>4</v>
      </c>
      <c r="O8894" s="27">
        <v>2017</v>
      </c>
      <c r="P8894" s="27">
        <v>1</v>
      </c>
      <c r="Q8894" s="27">
        <v>15</v>
      </c>
      <c r="R8894" s="28">
        <f>DATE('Raw Data'!$O8894,'Raw Data'!$P8894,'Raw Data'!$Q8894)</f>
        <v>42750</v>
      </c>
      <c r="S8894" s="27" t="str">
        <f>CONCATENATE(MID('Raw Data'!$H8894,FIND("(",'Raw Data'!$H8894)+1,FIND(")",'Raw Data'!$H8894)-FIND("(",'Raw Data'!$H8894)-1),"",'Raw Data'!$M8894)</f>
        <v>$10</v>
      </c>
      <c r="T8894" s="27">
        <f t="shared" si="138"/>
        <v>87.391999999999996</v>
      </c>
      <c r="U8894" s="29">
        <f>'Raw Data'!$M8894*'Raw Data'!$T8894</f>
        <v>873.92</v>
      </c>
    </row>
    <row r="8895" spans="1:21" x14ac:dyDescent="0.3">
      <c r="A8895" s="20">
        <v>17696901</v>
      </c>
      <c r="B8895" s="27" t="s">
        <v>16877</v>
      </c>
      <c r="C8895" s="27">
        <v>216</v>
      </c>
      <c r="D8895" s="27" t="str">
        <f>VLOOKUP('Raw Data'!$C8895,'country description'!$A$2:$B$16,2,0)</f>
        <v>United States of America</v>
      </c>
      <c r="E8895" s="27" t="s">
        <v>16539</v>
      </c>
      <c r="F8895" s="27" t="s">
        <v>16878</v>
      </c>
      <c r="G8895" s="27" t="s">
        <v>455</v>
      </c>
      <c r="H8895" s="27" t="s">
        <v>421</v>
      </c>
      <c r="I8895" s="27" t="s">
        <v>19</v>
      </c>
      <c r="J8895" s="27" t="s">
        <v>19</v>
      </c>
      <c r="K8895" s="27">
        <v>1</v>
      </c>
      <c r="L8895" s="27">
        <v>136</v>
      </c>
      <c r="M8895" s="27">
        <v>10</v>
      </c>
      <c r="N8895" s="27">
        <v>3.8</v>
      </c>
      <c r="O8895" s="27">
        <v>2012</v>
      </c>
      <c r="P8895" s="27">
        <v>1</v>
      </c>
      <c r="Q8895" s="27">
        <v>6</v>
      </c>
      <c r="R8895" s="28">
        <f>DATE('Raw Data'!$O8895,'Raw Data'!$P8895,'Raw Data'!$Q8895)</f>
        <v>40914</v>
      </c>
      <c r="S8895" s="27" t="str">
        <f>CONCATENATE(MID('Raw Data'!$H8895,FIND("(",'Raw Data'!$H8895)+1,FIND(")",'Raw Data'!$H8895)-FIND("(",'Raw Data'!$H8895)-1),"",'Raw Data'!$M8895)</f>
        <v>$10</v>
      </c>
      <c r="T8895" s="27">
        <f t="shared" si="138"/>
        <v>87.391999999999996</v>
      </c>
      <c r="U8895" s="29">
        <f>'Raw Data'!$M8895*'Raw Data'!$T8895</f>
        <v>873.92</v>
      </c>
    </row>
    <row r="8896" spans="1:21" x14ac:dyDescent="0.3">
      <c r="A8896" s="20">
        <v>17697389</v>
      </c>
      <c r="B8896" s="27" t="s">
        <v>16879</v>
      </c>
      <c r="C8896" s="27">
        <v>216</v>
      </c>
      <c r="D8896" s="27" t="str">
        <f>VLOOKUP('Raw Data'!$C8896,'country description'!$A$2:$B$16,2,0)</f>
        <v>United States of America</v>
      </c>
      <c r="E8896" s="27" t="s">
        <v>16539</v>
      </c>
      <c r="F8896" s="27" t="s">
        <v>16880</v>
      </c>
      <c r="G8896" s="27" t="s">
        <v>16881</v>
      </c>
      <c r="H8896" s="27" t="s">
        <v>421</v>
      </c>
      <c r="I8896" s="27" t="s">
        <v>19</v>
      </c>
      <c r="J8896" s="27" t="s">
        <v>19</v>
      </c>
      <c r="K8896" s="27">
        <v>1</v>
      </c>
      <c r="L8896" s="27">
        <v>101</v>
      </c>
      <c r="M8896" s="27">
        <v>10</v>
      </c>
      <c r="N8896" s="27">
        <v>3.7</v>
      </c>
      <c r="O8896" s="27">
        <v>2017</v>
      </c>
      <c r="P8896" s="27">
        <v>1</v>
      </c>
      <c r="Q8896" s="27">
        <v>19</v>
      </c>
      <c r="R8896" s="28">
        <f>DATE('Raw Data'!$O8896,'Raw Data'!$P8896,'Raw Data'!$Q8896)</f>
        <v>42754</v>
      </c>
      <c r="S8896" s="27" t="str">
        <f>CONCATENATE(MID('Raw Data'!$H8896,FIND("(",'Raw Data'!$H8896)+1,FIND(")",'Raw Data'!$H8896)-FIND("(",'Raw Data'!$H8896)-1),"",'Raw Data'!$M8896)</f>
        <v>$10</v>
      </c>
      <c r="T8896" s="27">
        <f t="shared" si="138"/>
        <v>87.391999999999996</v>
      </c>
      <c r="U8896" s="29">
        <f>'Raw Data'!$M8896*'Raw Data'!$T8896</f>
        <v>873.92</v>
      </c>
    </row>
    <row r="8897" spans="1:21" x14ac:dyDescent="0.3">
      <c r="A8897" s="20">
        <v>17330397</v>
      </c>
      <c r="B8897" s="27" t="s">
        <v>16882</v>
      </c>
      <c r="C8897" s="27">
        <v>216</v>
      </c>
      <c r="D8897" s="27" t="str">
        <f>VLOOKUP('Raw Data'!$C8897,'country description'!$A$2:$B$16,2,0)</f>
        <v>United States of America</v>
      </c>
      <c r="E8897" s="27" t="s">
        <v>16327</v>
      </c>
      <c r="F8897" s="27" t="s">
        <v>16883</v>
      </c>
      <c r="G8897" s="27" t="s">
        <v>16884</v>
      </c>
      <c r="H8897" s="27" t="s">
        <v>421</v>
      </c>
      <c r="I8897" s="27" t="s">
        <v>19</v>
      </c>
      <c r="J8897" s="27" t="s">
        <v>19</v>
      </c>
      <c r="K8897" s="27">
        <v>1</v>
      </c>
      <c r="L8897" s="27">
        <v>123</v>
      </c>
      <c r="M8897" s="27">
        <v>10</v>
      </c>
      <c r="N8897" s="27">
        <v>3.7</v>
      </c>
      <c r="O8897" s="27">
        <v>2012</v>
      </c>
      <c r="P8897" s="27">
        <v>12</v>
      </c>
      <c r="Q8897" s="27">
        <v>28</v>
      </c>
      <c r="R8897" s="28">
        <f>DATE('Raw Data'!$O8897,'Raw Data'!$P8897,'Raw Data'!$Q8897)</f>
        <v>41271</v>
      </c>
      <c r="S8897" s="27" t="str">
        <f>CONCATENATE(MID('Raw Data'!$H8897,FIND("(",'Raw Data'!$H8897)+1,FIND(")",'Raw Data'!$H8897)-FIND("(",'Raw Data'!$H8897)-1),"",'Raw Data'!$M8897)</f>
        <v>$10</v>
      </c>
      <c r="T8897" s="27">
        <f t="shared" si="138"/>
        <v>87.391999999999996</v>
      </c>
      <c r="U8897" s="29">
        <f>'Raw Data'!$M8897*'Raw Data'!$T8897</f>
        <v>873.92</v>
      </c>
    </row>
    <row r="8898" spans="1:21" x14ac:dyDescent="0.3">
      <c r="A8898" s="20">
        <v>17334355</v>
      </c>
      <c r="B8898" s="27" t="s">
        <v>16885</v>
      </c>
      <c r="C8898" s="27">
        <v>216</v>
      </c>
      <c r="D8898" s="27" t="str">
        <f>VLOOKUP('Raw Data'!$C8898,'country description'!$A$2:$B$16,2,0)</f>
        <v>United States of America</v>
      </c>
      <c r="E8898" s="27" t="s">
        <v>16574</v>
      </c>
      <c r="F8898" s="27" t="s">
        <v>16886</v>
      </c>
      <c r="G8898" s="27" t="s">
        <v>16887</v>
      </c>
      <c r="H8898" s="27" t="s">
        <v>421</v>
      </c>
      <c r="I8898" s="27" t="s">
        <v>19</v>
      </c>
      <c r="J8898" s="27" t="s">
        <v>19</v>
      </c>
      <c r="K8898" s="27">
        <v>1</v>
      </c>
      <c r="L8898" s="27">
        <v>66</v>
      </c>
      <c r="M8898" s="27">
        <v>10</v>
      </c>
      <c r="N8898" s="27">
        <v>3.9</v>
      </c>
      <c r="O8898" s="27">
        <v>2011</v>
      </c>
      <c r="P8898" s="27">
        <v>12</v>
      </c>
      <c r="Q8898" s="27">
        <v>10</v>
      </c>
      <c r="R8898" s="28">
        <f>DATE('Raw Data'!$O8898,'Raw Data'!$P8898,'Raw Data'!$Q8898)</f>
        <v>40887</v>
      </c>
      <c r="S8898" s="27" t="str">
        <f>CONCATENATE(MID('Raw Data'!$H8898,FIND("(",'Raw Data'!$H8898)+1,FIND(")",'Raw Data'!$H8898)-FIND("(",'Raw Data'!$H8898)-1),"",'Raw Data'!$M8898)</f>
        <v>$10</v>
      </c>
      <c r="T8898" s="27">
        <f t="shared" ref="T8898:T8961" si="139">VLOOKUP(D8898,$Y$4:$Z$18,2,0)</f>
        <v>87.391999999999996</v>
      </c>
      <c r="U8898" s="29">
        <f>'Raw Data'!$M8898*'Raw Data'!$T8898</f>
        <v>873.92</v>
      </c>
    </row>
    <row r="8899" spans="1:21" x14ac:dyDescent="0.3">
      <c r="A8899" s="20">
        <v>17334414</v>
      </c>
      <c r="B8899" s="27" t="s">
        <v>16888</v>
      </c>
      <c r="C8899" s="27">
        <v>216</v>
      </c>
      <c r="D8899" s="27" t="str">
        <f>VLOOKUP('Raw Data'!$C8899,'country description'!$A$2:$B$16,2,0)</f>
        <v>United States of America</v>
      </c>
      <c r="E8899" s="27" t="s">
        <v>16574</v>
      </c>
      <c r="F8899" s="27" t="s">
        <v>16889</v>
      </c>
      <c r="G8899" s="27" t="s">
        <v>16848</v>
      </c>
      <c r="H8899" s="27" t="s">
        <v>421</v>
      </c>
      <c r="I8899" s="27" t="s">
        <v>19</v>
      </c>
      <c r="J8899" s="27" t="s">
        <v>19</v>
      </c>
      <c r="K8899" s="27">
        <v>1</v>
      </c>
      <c r="L8899" s="27">
        <v>25</v>
      </c>
      <c r="M8899" s="27">
        <v>10</v>
      </c>
      <c r="N8899" s="27">
        <v>3.7</v>
      </c>
      <c r="O8899" s="27">
        <v>2011</v>
      </c>
      <c r="P8899" s="27">
        <v>12</v>
      </c>
      <c r="Q8899" s="27">
        <v>19</v>
      </c>
      <c r="R8899" s="28">
        <f>DATE('Raw Data'!$O8899,'Raw Data'!$P8899,'Raw Data'!$Q8899)</f>
        <v>40896</v>
      </c>
      <c r="S8899" s="27" t="str">
        <f>CONCATENATE(MID('Raw Data'!$H8899,FIND("(",'Raw Data'!$H8899)+1,FIND(")",'Raw Data'!$H8899)-FIND("(",'Raw Data'!$H8899)-1),"",'Raw Data'!$M8899)</f>
        <v>$10</v>
      </c>
      <c r="T8899" s="27">
        <f t="shared" si="139"/>
        <v>87.391999999999996</v>
      </c>
      <c r="U8899" s="29">
        <f>'Raw Data'!$M8899*'Raw Data'!$T8899</f>
        <v>873.92</v>
      </c>
    </row>
    <row r="8900" spans="1:21" x14ac:dyDescent="0.3">
      <c r="A8900" s="20">
        <v>17335219</v>
      </c>
      <c r="B8900" s="27" t="s">
        <v>16890</v>
      </c>
      <c r="C8900" s="27">
        <v>216</v>
      </c>
      <c r="D8900" s="27" t="str">
        <f>VLOOKUP('Raw Data'!$C8900,'country description'!$A$2:$B$16,2,0)</f>
        <v>United States of America</v>
      </c>
      <c r="E8900" s="27" t="s">
        <v>1704</v>
      </c>
      <c r="F8900" s="27" t="s">
        <v>16891</v>
      </c>
      <c r="G8900" s="27" t="s">
        <v>16892</v>
      </c>
      <c r="H8900" s="27" t="s">
        <v>421</v>
      </c>
      <c r="I8900" s="27" t="s">
        <v>19</v>
      </c>
      <c r="J8900" s="27" t="s">
        <v>19</v>
      </c>
      <c r="K8900" s="27">
        <v>1</v>
      </c>
      <c r="L8900" s="27">
        <v>85</v>
      </c>
      <c r="M8900" s="27">
        <v>10</v>
      </c>
      <c r="N8900" s="27">
        <v>4</v>
      </c>
      <c r="O8900" s="27">
        <v>2014</v>
      </c>
      <c r="P8900" s="27">
        <v>12</v>
      </c>
      <c r="Q8900" s="27">
        <v>24</v>
      </c>
      <c r="R8900" s="28">
        <f>DATE('Raw Data'!$O8900,'Raw Data'!$P8900,'Raw Data'!$Q8900)</f>
        <v>41997</v>
      </c>
      <c r="S8900" s="27" t="str">
        <f>CONCATENATE(MID('Raw Data'!$H8900,FIND("(",'Raw Data'!$H8900)+1,FIND(")",'Raw Data'!$H8900)-FIND("(",'Raw Data'!$H8900)-1),"",'Raw Data'!$M8900)</f>
        <v>$10</v>
      </c>
      <c r="T8900" s="27">
        <f t="shared" si="139"/>
        <v>87.391999999999996</v>
      </c>
      <c r="U8900" s="29">
        <f>'Raw Data'!$M8900*'Raw Data'!$T8900</f>
        <v>873.92</v>
      </c>
    </row>
    <row r="8901" spans="1:21" x14ac:dyDescent="0.3">
      <c r="A8901" s="20">
        <v>17375078</v>
      </c>
      <c r="B8901" s="27" t="s">
        <v>16893</v>
      </c>
      <c r="C8901" s="27">
        <v>216</v>
      </c>
      <c r="D8901" s="27" t="str">
        <f>VLOOKUP('Raw Data'!$C8901,'country description'!$A$2:$B$16,2,0)</f>
        <v>United States of America</v>
      </c>
      <c r="E8901" s="27" t="s">
        <v>16398</v>
      </c>
      <c r="F8901" s="27" t="s">
        <v>16894</v>
      </c>
      <c r="G8901" s="27" t="s">
        <v>16853</v>
      </c>
      <c r="H8901" s="27" t="s">
        <v>421</v>
      </c>
      <c r="I8901" s="27" t="s">
        <v>19</v>
      </c>
      <c r="J8901" s="27" t="s">
        <v>19</v>
      </c>
      <c r="K8901" s="27">
        <v>1</v>
      </c>
      <c r="L8901" s="27">
        <v>133</v>
      </c>
      <c r="M8901" s="27">
        <v>10</v>
      </c>
      <c r="N8901" s="27">
        <v>3.9</v>
      </c>
      <c r="O8901" s="27">
        <v>2016</v>
      </c>
      <c r="P8901" s="27">
        <v>12</v>
      </c>
      <c r="Q8901" s="27">
        <v>5</v>
      </c>
      <c r="R8901" s="28">
        <f>DATE('Raw Data'!$O8901,'Raw Data'!$P8901,'Raw Data'!$Q8901)</f>
        <v>42709</v>
      </c>
      <c r="S8901" s="27" t="str">
        <f>CONCATENATE(MID('Raw Data'!$H8901,FIND("(",'Raw Data'!$H8901)+1,FIND(")",'Raw Data'!$H8901)-FIND("(",'Raw Data'!$H8901)-1),"",'Raw Data'!$M8901)</f>
        <v>$10</v>
      </c>
      <c r="T8901" s="27">
        <f t="shared" si="139"/>
        <v>87.391999999999996</v>
      </c>
      <c r="U8901" s="29">
        <f>'Raw Data'!$M8901*'Raw Data'!$T8901</f>
        <v>873.92</v>
      </c>
    </row>
    <row r="8902" spans="1:21" x14ac:dyDescent="0.3">
      <c r="A8902" s="20">
        <v>17501301</v>
      </c>
      <c r="B8902" s="27" t="s">
        <v>16895</v>
      </c>
      <c r="C8902" s="27">
        <v>216</v>
      </c>
      <c r="D8902" s="27" t="str">
        <f>VLOOKUP('Raw Data'!$C8902,'country description'!$A$2:$B$16,2,0)</f>
        <v>United States of America</v>
      </c>
      <c r="E8902" s="27" t="s">
        <v>1667</v>
      </c>
      <c r="F8902" s="27" t="s">
        <v>16896</v>
      </c>
      <c r="G8902" s="27" t="s">
        <v>16456</v>
      </c>
      <c r="H8902" s="27" t="s">
        <v>421</v>
      </c>
      <c r="I8902" s="27" t="s">
        <v>19</v>
      </c>
      <c r="J8902" s="27" t="s">
        <v>19</v>
      </c>
      <c r="K8902" s="27">
        <v>1</v>
      </c>
      <c r="L8902" s="27">
        <v>232</v>
      </c>
      <c r="M8902" s="27">
        <v>10</v>
      </c>
      <c r="N8902" s="27">
        <v>4</v>
      </c>
      <c r="O8902" s="27">
        <v>2018</v>
      </c>
      <c r="P8902" s="27">
        <v>12</v>
      </c>
      <c r="Q8902" s="27">
        <v>19</v>
      </c>
      <c r="R8902" s="28">
        <f>DATE('Raw Data'!$O8902,'Raw Data'!$P8902,'Raw Data'!$Q8902)</f>
        <v>43453</v>
      </c>
      <c r="S8902" s="27" t="str">
        <f>CONCATENATE(MID('Raw Data'!$H8902,FIND("(",'Raw Data'!$H8902)+1,FIND(")",'Raw Data'!$H8902)-FIND("(",'Raw Data'!$H8902)-1),"",'Raw Data'!$M8902)</f>
        <v>$10</v>
      </c>
      <c r="T8902" s="27">
        <f t="shared" si="139"/>
        <v>87.391999999999996</v>
      </c>
      <c r="U8902" s="29">
        <f>'Raw Data'!$M8902*'Raw Data'!$T8902</f>
        <v>873.92</v>
      </c>
    </row>
    <row r="8903" spans="1:21" x14ac:dyDescent="0.3">
      <c r="A8903" s="20">
        <v>17582677</v>
      </c>
      <c r="B8903" s="27" t="s">
        <v>16897</v>
      </c>
      <c r="C8903" s="27">
        <v>216</v>
      </c>
      <c r="D8903" s="27" t="str">
        <f>VLOOKUP('Raw Data'!$C8903,'country description'!$A$2:$B$16,2,0)</f>
        <v>United States of America</v>
      </c>
      <c r="E8903" s="27" t="s">
        <v>16292</v>
      </c>
      <c r="F8903" s="27" t="s">
        <v>16898</v>
      </c>
      <c r="G8903" s="27" t="s">
        <v>16899</v>
      </c>
      <c r="H8903" s="27" t="s">
        <v>421</v>
      </c>
      <c r="I8903" s="27" t="s">
        <v>19</v>
      </c>
      <c r="J8903" s="27" t="s">
        <v>19</v>
      </c>
      <c r="K8903" s="27">
        <v>1</v>
      </c>
      <c r="L8903" s="27">
        <v>57</v>
      </c>
      <c r="M8903" s="27">
        <v>10</v>
      </c>
      <c r="N8903" s="27">
        <v>3.5</v>
      </c>
      <c r="O8903" s="27">
        <v>2015</v>
      </c>
      <c r="P8903" s="27">
        <v>12</v>
      </c>
      <c r="Q8903" s="27">
        <v>10</v>
      </c>
      <c r="R8903" s="28">
        <f>DATE('Raw Data'!$O8903,'Raw Data'!$P8903,'Raw Data'!$Q8903)</f>
        <v>42348</v>
      </c>
      <c r="S8903" s="27" t="str">
        <f>CONCATENATE(MID('Raw Data'!$H8903,FIND("(",'Raw Data'!$H8903)+1,FIND(")",'Raw Data'!$H8903)-FIND("(",'Raw Data'!$H8903)-1),"",'Raw Data'!$M8903)</f>
        <v>$10</v>
      </c>
      <c r="T8903" s="27">
        <f t="shared" si="139"/>
        <v>87.391999999999996</v>
      </c>
      <c r="U8903" s="29">
        <f>'Raw Data'!$M8903*'Raw Data'!$T8903</f>
        <v>873.92</v>
      </c>
    </row>
    <row r="8904" spans="1:21" x14ac:dyDescent="0.3">
      <c r="A8904" s="20">
        <v>17615924</v>
      </c>
      <c r="B8904" s="27" t="s">
        <v>16900</v>
      </c>
      <c r="C8904" s="27">
        <v>216</v>
      </c>
      <c r="D8904" s="27" t="str">
        <f>VLOOKUP('Raw Data'!$C8904,'country description'!$A$2:$B$16,2,0)</f>
        <v>United States of America</v>
      </c>
      <c r="E8904" s="27" t="s">
        <v>1614</v>
      </c>
      <c r="F8904" s="27" t="s">
        <v>16901</v>
      </c>
      <c r="G8904" s="27" t="s">
        <v>16902</v>
      </c>
      <c r="H8904" s="27" t="s">
        <v>421</v>
      </c>
      <c r="I8904" s="27" t="s">
        <v>19</v>
      </c>
      <c r="J8904" s="27" t="s">
        <v>19</v>
      </c>
      <c r="K8904" s="27">
        <v>1</v>
      </c>
      <c r="L8904" s="27">
        <v>880</v>
      </c>
      <c r="M8904" s="27">
        <v>10</v>
      </c>
      <c r="N8904" s="27">
        <v>4.5999999999999996</v>
      </c>
      <c r="O8904" s="27">
        <v>2018</v>
      </c>
      <c r="P8904" s="27">
        <v>12</v>
      </c>
      <c r="Q8904" s="27">
        <v>8</v>
      </c>
      <c r="R8904" s="28">
        <f>DATE('Raw Data'!$O8904,'Raw Data'!$P8904,'Raw Data'!$Q8904)</f>
        <v>43442</v>
      </c>
      <c r="S8904" s="27" t="str">
        <f>CONCATENATE(MID('Raw Data'!$H8904,FIND("(",'Raw Data'!$H8904)+1,FIND(")",'Raw Data'!$H8904)-FIND("(",'Raw Data'!$H8904)-1),"",'Raw Data'!$M8904)</f>
        <v>$10</v>
      </c>
      <c r="T8904" s="27">
        <f t="shared" si="139"/>
        <v>87.391999999999996</v>
      </c>
      <c r="U8904" s="29">
        <f>'Raw Data'!$M8904*'Raw Data'!$T8904</f>
        <v>873.92</v>
      </c>
    </row>
    <row r="8905" spans="1:21" x14ac:dyDescent="0.3">
      <c r="A8905" s="20">
        <v>17616465</v>
      </c>
      <c r="B8905" s="27" t="s">
        <v>16903</v>
      </c>
      <c r="C8905" s="27">
        <v>216</v>
      </c>
      <c r="D8905" s="27" t="str">
        <f>VLOOKUP('Raw Data'!$C8905,'country description'!$A$2:$B$16,2,0)</f>
        <v>United States of America</v>
      </c>
      <c r="E8905" s="27" t="s">
        <v>1614</v>
      </c>
      <c r="F8905" s="27" t="s">
        <v>16904</v>
      </c>
      <c r="G8905" s="37" t="s">
        <v>17</v>
      </c>
      <c r="H8905" s="27" t="s">
        <v>421</v>
      </c>
      <c r="I8905" s="27" t="s">
        <v>19</v>
      </c>
      <c r="J8905" s="27" t="s">
        <v>19</v>
      </c>
      <c r="K8905" s="27">
        <v>1</v>
      </c>
      <c r="L8905" s="27">
        <v>309</v>
      </c>
      <c r="M8905" s="27">
        <v>10</v>
      </c>
      <c r="N8905" s="27">
        <v>3.9</v>
      </c>
      <c r="O8905" s="27">
        <v>2014</v>
      </c>
      <c r="P8905" s="27">
        <v>12</v>
      </c>
      <c r="Q8905" s="27">
        <v>11</v>
      </c>
      <c r="R8905" s="28">
        <f>DATE('Raw Data'!$O8905,'Raw Data'!$P8905,'Raw Data'!$Q8905)</f>
        <v>41984</v>
      </c>
      <c r="S8905" s="27" t="str">
        <f>CONCATENATE(MID('Raw Data'!$H8905,FIND("(",'Raw Data'!$H8905)+1,FIND(")",'Raw Data'!$H8905)-FIND("(",'Raw Data'!$H8905)-1),"",'Raw Data'!$M8905)</f>
        <v>$10</v>
      </c>
      <c r="T8905" s="27">
        <f t="shared" si="139"/>
        <v>87.391999999999996</v>
      </c>
      <c r="U8905" s="29">
        <f>'Raw Data'!$M8905*'Raw Data'!$T8905</f>
        <v>873.92</v>
      </c>
    </row>
    <row r="8906" spans="1:21" x14ac:dyDescent="0.3">
      <c r="A8906" s="20">
        <v>17293163</v>
      </c>
      <c r="B8906" s="27" t="s">
        <v>16905</v>
      </c>
      <c r="C8906" s="27">
        <v>216</v>
      </c>
      <c r="D8906" s="27" t="str">
        <f>VLOOKUP('Raw Data'!$C8906,'country description'!$A$2:$B$16,2,0)</f>
        <v>United States of America</v>
      </c>
      <c r="E8906" s="27" t="s">
        <v>16423</v>
      </c>
      <c r="F8906" s="27" t="s">
        <v>16906</v>
      </c>
      <c r="G8906" s="27" t="s">
        <v>10766</v>
      </c>
      <c r="H8906" s="27" t="s">
        <v>421</v>
      </c>
      <c r="I8906" s="27" t="s">
        <v>19</v>
      </c>
      <c r="J8906" s="27" t="s">
        <v>19</v>
      </c>
      <c r="K8906" s="27">
        <v>1</v>
      </c>
      <c r="L8906" s="27">
        <v>439</v>
      </c>
      <c r="M8906" s="27">
        <v>10</v>
      </c>
      <c r="N8906" s="27">
        <v>3.9</v>
      </c>
      <c r="O8906" s="27">
        <v>2016</v>
      </c>
      <c r="P8906" s="27">
        <v>11</v>
      </c>
      <c r="Q8906" s="27">
        <v>13</v>
      </c>
      <c r="R8906" s="28">
        <f>DATE('Raw Data'!$O8906,'Raw Data'!$P8906,'Raw Data'!$Q8906)</f>
        <v>42687</v>
      </c>
      <c r="S8906" s="27" t="str">
        <f>CONCATENATE(MID('Raw Data'!$H8906,FIND("(",'Raw Data'!$H8906)+1,FIND(")",'Raw Data'!$H8906)-FIND("(",'Raw Data'!$H8906)-1),"",'Raw Data'!$M8906)</f>
        <v>$10</v>
      </c>
      <c r="T8906" s="27">
        <f t="shared" si="139"/>
        <v>87.391999999999996</v>
      </c>
      <c r="U8906" s="29">
        <f>'Raw Data'!$M8906*'Raw Data'!$T8906</f>
        <v>873.92</v>
      </c>
    </row>
    <row r="8907" spans="1:21" x14ac:dyDescent="0.3">
      <c r="A8907" s="20">
        <v>17316201</v>
      </c>
      <c r="B8907" s="27" t="s">
        <v>16907</v>
      </c>
      <c r="C8907" s="27">
        <v>216</v>
      </c>
      <c r="D8907" s="27" t="str">
        <f>VLOOKUP('Raw Data'!$C8907,'country description'!$A$2:$B$16,2,0)</f>
        <v>United States of America</v>
      </c>
      <c r="E8907" s="27" t="s">
        <v>16382</v>
      </c>
      <c r="F8907" s="27" t="s">
        <v>16908</v>
      </c>
      <c r="G8907" s="27" t="s">
        <v>16909</v>
      </c>
      <c r="H8907" s="27" t="s">
        <v>421</v>
      </c>
      <c r="I8907" s="27" t="s">
        <v>19</v>
      </c>
      <c r="J8907" s="27" t="s">
        <v>19</v>
      </c>
      <c r="K8907" s="27">
        <v>1</v>
      </c>
      <c r="L8907" s="27">
        <v>220</v>
      </c>
      <c r="M8907" s="27">
        <v>10</v>
      </c>
      <c r="N8907" s="27">
        <v>4.2</v>
      </c>
      <c r="O8907" s="27">
        <v>2016</v>
      </c>
      <c r="P8907" s="27">
        <v>11</v>
      </c>
      <c r="Q8907" s="27">
        <v>13</v>
      </c>
      <c r="R8907" s="28">
        <f>DATE('Raw Data'!$O8907,'Raw Data'!$P8907,'Raw Data'!$Q8907)</f>
        <v>42687</v>
      </c>
      <c r="S8907" s="27" t="str">
        <f>CONCATENATE(MID('Raw Data'!$H8907,FIND("(",'Raw Data'!$H8907)+1,FIND(")",'Raw Data'!$H8907)-FIND("(",'Raw Data'!$H8907)-1),"",'Raw Data'!$M8907)</f>
        <v>$10</v>
      </c>
      <c r="T8907" s="27">
        <f t="shared" si="139"/>
        <v>87.391999999999996</v>
      </c>
      <c r="U8907" s="29">
        <f>'Raw Data'!$M8907*'Raw Data'!$T8907</f>
        <v>873.92</v>
      </c>
    </row>
    <row r="8908" spans="1:21" x14ac:dyDescent="0.3">
      <c r="A8908" s="20">
        <v>17558684</v>
      </c>
      <c r="B8908" s="27" t="s">
        <v>16910</v>
      </c>
      <c r="C8908" s="27">
        <v>216</v>
      </c>
      <c r="D8908" s="27" t="str">
        <f>VLOOKUP('Raw Data'!$C8908,'country description'!$A$2:$B$16,2,0)</f>
        <v>United States of America</v>
      </c>
      <c r="E8908" s="27" t="s">
        <v>16911</v>
      </c>
      <c r="F8908" s="27" t="s">
        <v>16912</v>
      </c>
      <c r="G8908" s="27" t="s">
        <v>16913</v>
      </c>
      <c r="H8908" s="27" t="s">
        <v>421</v>
      </c>
      <c r="I8908" s="27" t="s">
        <v>19</v>
      </c>
      <c r="J8908" s="27" t="s">
        <v>19</v>
      </c>
      <c r="K8908" s="27">
        <v>1</v>
      </c>
      <c r="L8908" s="27">
        <v>96</v>
      </c>
      <c r="M8908" s="27">
        <v>10</v>
      </c>
      <c r="N8908" s="27">
        <v>4.3</v>
      </c>
      <c r="O8908" s="27">
        <v>2017</v>
      </c>
      <c r="P8908" s="27">
        <v>11</v>
      </c>
      <c r="Q8908" s="27">
        <v>6</v>
      </c>
      <c r="R8908" s="28">
        <f>DATE('Raw Data'!$O8908,'Raw Data'!$P8908,'Raw Data'!$Q8908)</f>
        <v>43045</v>
      </c>
      <c r="S8908" s="27" t="str">
        <f>CONCATENATE(MID('Raw Data'!$H8908,FIND("(",'Raw Data'!$H8908)+1,FIND(")",'Raw Data'!$H8908)-FIND("(",'Raw Data'!$H8908)-1),"",'Raw Data'!$M8908)</f>
        <v>$10</v>
      </c>
      <c r="T8908" s="27">
        <f t="shared" si="139"/>
        <v>87.391999999999996</v>
      </c>
      <c r="U8908" s="29">
        <f>'Raw Data'!$M8908*'Raw Data'!$T8908</f>
        <v>873.92</v>
      </c>
    </row>
    <row r="8909" spans="1:21" x14ac:dyDescent="0.3">
      <c r="A8909" s="20">
        <v>17257684</v>
      </c>
      <c r="B8909" s="27" t="s">
        <v>16914</v>
      </c>
      <c r="C8909" s="27">
        <v>216</v>
      </c>
      <c r="D8909" s="27" t="str">
        <f>VLOOKUP('Raw Data'!$C8909,'country description'!$A$2:$B$16,2,0)</f>
        <v>United States of America</v>
      </c>
      <c r="E8909" s="27" t="s">
        <v>1711</v>
      </c>
      <c r="F8909" s="27" t="s">
        <v>16915</v>
      </c>
      <c r="G8909" s="27" t="s">
        <v>16916</v>
      </c>
      <c r="H8909" s="27" t="s">
        <v>421</v>
      </c>
      <c r="I8909" s="27" t="s">
        <v>19</v>
      </c>
      <c r="J8909" s="27" t="s">
        <v>19</v>
      </c>
      <c r="K8909" s="27">
        <v>1</v>
      </c>
      <c r="L8909" s="27">
        <v>659</v>
      </c>
      <c r="M8909" s="27">
        <v>10</v>
      </c>
      <c r="N8909" s="27">
        <v>4.4000000000000004</v>
      </c>
      <c r="O8909" s="27">
        <v>2015</v>
      </c>
      <c r="P8909" s="27">
        <v>11</v>
      </c>
      <c r="Q8909" s="27">
        <v>16</v>
      </c>
      <c r="R8909" s="28">
        <f>DATE('Raw Data'!$O8909,'Raw Data'!$P8909,'Raw Data'!$Q8909)</f>
        <v>42324</v>
      </c>
      <c r="S8909" s="27" t="str">
        <f>CONCATENATE(MID('Raw Data'!$H8909,FIND("(",'Raw Data'!$H8909)+1,FIND(")",'Raw Data'!$H8909)-FIND("(",'Raw Data'!$H8909)-1),"",'Raw Data'!$M8909)</f>
        <v>$10</v>
      </c>
      <c r="T8909" s="27">
        <f t="shared" si="139"/>
        <v>87.391999999999996</v>
      </c>
      <c r="U8909" s="29">
        <f>'Raw Data'!$M8909*'Raw Data'!$T8909</f>
        <v>873.92</v>
      </c>
    </row>
    <row r="8910" spans="1:21" x14ac:dyDescent="0.3">
      <c r="A8910" s="20">
        <v>17259166</v>
      </c>
      <c r="B8910" s="27" t="s">
        <v>16917</v>
      </c>
      <c r="C8910" s="27">
        <v>216</v>
      </c>
      <c r="D8910" s="27" t="str">
        <f>VLOOKUP('Raw Data'!$C8910,'country description'!$A$2:$B$16,2,0)</f>
        <v>United States of America</v>
      </c>
      <c r="E8910" s="27" t="s">
        <v>1711</v>
      </c>
      <c r="F8910" s="27" t="s">
        <v>16918</v>
      </c>
      <c r="G8910" s="27" t="s">
        <v>455</v>
      </c>
      <c r="H8910" s="27" t="s">
        <v>421</v>
      </c>
      <c r="I8910" s="27" t="s">
        <v>19</v>
      </c>
      <c r="J8910" s="27" t="s">
        <v>19</v>
      </c>
      <c r="K8910" s="27">
        <v>1</v>
      </c>
      <c r="L8910" s="27">
        <v>218</v>
      </c>
      <c r="M8910" s="27">
        <v>10</v>
      </c>
      <c r="N8910" s="27">
        <v>4.0999999999999996</v>
      </c>
      <c r="O8910" s="27">
        <v>2012</v>
      </c>
      <c r="P8910" s="27">
        <v>11</v>
      </c>
      <c r="Q8910" s="27">
        <v>27</v>
      </c>
      <c r="R8910" s="28">
        <f>DATE('Raw Data'!$O8910,'Raw Data'!$P8910,'Raw Data'!$Q8910)</f>
        <v>41240</v>
      </c>
      <c r="S8910" s="27" t="str">
        <f>CONCATENATE(MID('Raw Data'!$H8910,FIND("(",'Raw Data'!$H8910)+1,FIND(")",'Raw Data'!$H8910)-FIND("(",'Raw Data'!$H8910)-1),"",'Raw Data'!$M8910)</f>
        <v>$10</v>
      </c>
      <c r="T8910" s="27">
        <f t="shared" si="139"/>
        <v>87.391999999999996</v>
      </c>
      <c r="U8910" s="29">
        <f>'Raw Data'!$M8910*'Raw Data'!$T8910</f>
        <v>873.92</v>
      </c>
    </row>
    <row r="8911" spans="1:21" x14ac:dyDescent="0.3">
      <c r="A8911" s="20">
        <v>17580349</v>
      </c>
      <c r="B8911" s="27" t="s">
        <v>16919</v>
      </c>
      <c r="C8911" s="27">
        <v>216</v>
      </c>
      <c r="D8911" s="27" t="str">
        <f>VLOOKUP('Raw Data'!$C8911,'country description'!$A$2:$B$16,2,0)</f>
        <v>United States of America</v>
      </c>
      <c r="E8911" s="27" t="s">
        <v>16407</v>
      </c>
      <c r="F8911" s="27" t="s">
        <v>16920</v>
      </c>
      <c r="G8911" s="27" t="s">
        <v>16795</v>
      </c>
      <c r="H8911" s="27" t="s">
        <v>421</v>
      </c>
      <c r="I8911" s="27" t="s">
        <v>19</v>
      </c>
      <c r="J8911" s="27" t="s">
        <v>19</v>
      </c>
      <c r="K8911" s="27">
        <v>1</v>
      </c>
      <c r="L8911" s="27">
        <v>828</v>
      </c>
      <c r="M8911" s="27">
        <v>10</v>
      </c>
      <c r="N8911" s="27">
        <v>4.5</v>
      </c>
      <c r="O8911" s="27">
        <v>2015</v>
      </c>
      <c r="P8911" s="27">
        <v>11</v>
      </c>
      <c r="Q8911" s="27">
        <v>7</v>
      </c>
      <c r="R8911" s="28">
        <f>DATE('Raw Data'!$O8911,'Raw Data'!$P8911,'Raw Data'!$Q8911)</f>
        <v>42315</v>
      </c>
      <c r="S8911" s="27" t="str">
        <f>CONCATENATE(MID('Raw Data'!$H8911,FIND("(",'Raw Data'!$H8911)+1,FIND(")",'Raw Data'!$H8911)-FIND("(",'Raw Data'!$H8911)-1),"",'Raw Data'!$M8911)</f>
        <v>$10</v>
      </c>
      <c r="T8911" s="27">
        <f t="shared" si="139"/>
        <v>87.391999999999996</v>
      </c>
      <c r="U8911" s="29">
        <f>'Raw Data'!$M8911*'Raw Data'!$T8911</f>
        <v>873.92</v>
      </c>
    </row>
    <row r="8912" spans="1:21" x14ac:dyDescent="0.3">
      <c r="A8912" s="20">
        <v>17582558</v>
      </c>
      <c r="B8912" s="27" t="s">
        <v>16921</v>
      </c>
      <c r="C8912" s="27">
        <v>216</v>
      </c>
      <c r="D8912" s="27" t="str">
        <f>VLOOKUP('Raw Data'!$C8912,'country description'!$A$2:$B$16,2,0)</f>
        <v>United States of America</v>
      </c>
      <c r="E8912" s="27" t="s">
        <v>16292</v>
      </c>
      <c r="F8912" s="27" t="s">
        <v>16922</v>
      </c>
      <c r="G8912" s="27" t="s">
        <v>16652</v>
      </c>
      <c r="H8912" s="27" t="s">
        <v>421</v>
      </c>
      <c r="I8912" s="27" t="s">
        <v>19</v>
      </c>
      <c r="J8912" s="27" t="s">
        <v>19</v>
      </c>
      <c r="K8912" s="27">
        <v>1</v>
      </c>
      <c r="L8912" s="27">
        <v>160</v>
      </c>
      <c r="M8912" s="27">
        <v>10</v>
      </c>
      <c r="N8912" s="27">
        <v>3.8</v>
      </c>
      <c r="O8912" s="27">
        <v>2014</v>
      </c>
      <c r="P8912" s="27">
        <v>11</v>
      </c>
      <c r="Q8912" s="27">
        <v>1</v>
      </c>
      <c r="R8912" s="28">
        <f>DATE('Raw Data'!$O8912,'Raw Data'!$P8912,'Raw Data'!$Q8912)</f>
        <v>41944</v>
      </c>
      <c r="S8912" s="27" t="str">
        <f>CONCATENATE(MID('Raw Data'!$H8912,FIND("(",'Raw Data'!$H8912)+1,FIND(")",'Raw Data'!$H8912)-FIND("(",'Raw Data'!$H8912)-1),"",'Raw Data'!$M8912)</f>
        <v>$10</v>
      </c>
      <c r="T8912" s="27">
        <f t="shared" si="139"/>
        <v>87.391999999999996</v>
      </c>
      <c r="U8912" s="29">
        <f>'Raw Data'!$M8912*'Raw Data'!$T8912</f>
        <v>873.92</v>
      </c>
    </row>
    <row r="8913" spans="1:21" x14ac:dyDescent="0.3">
      <c r="A8913" s="20">
        <v>17621744</v>
      </c>
      <c r="B8913" s="27" t="s">
        <v>16923</v>
      </c>
      <c r="C8913" s="27">
        <v>216</v>
      </c>
      <c r="D8913" s="27" t="str">
        <f>VLOOKUP('Raw Data'!$C8913,'country description'!$A$2:$B$16,2,0)</f>
        <v>United States of America</v>
      </c>
      <c r="E8913" s="27" t="s">
        <v>1621</v>
      </c>
      <c r="F8913" s="27" t="s">
        <v>16924</v>
      </c>
      <c r="G8913" s="27" t="s">
        <v>16925</v>
      </c>
      <c r="H8913" s="27" t="s">
        <v>421</v>
      </c>
      <c r="I8913" s="27" t="s">
        <v>19</v>
      </c>
      <c r="J8913" s="27" t="s">
        <v>19</v>
      </c>
      <c r="K8913" s="27">
        <v>1</v>
      </c>
      <c r="L8913" s="27">
        <v>182</v>
      </c>
      <c r="M8913" s="27">
        <v>10</v>
      </c>
      <c r="N8913" s="27">
        <v>3.8</v>
      </c>
      <c r="O8913" s="27">
        <v>2017</v>
      </c>
      <c r="P8913" s="27">
        <v>11</v>
      </c>
      <c r="Q8913" s="27">
        <v>9</v>
      </c>
      <c r="R8913" s="28">
        <f>DATE('Raw Data'!$O8913,'Raw Data'!$P8913,'Raw Data'!$Q8913)</f>
        <v>43048</v>
      </c>
      <c r="S8913" s="27" t="str">
        <f>CONCATENATE(MID('Raw Data'!$H8913,FIND("(",'Raw Data'!$H8913)+1,FIND(")",'Raw Data'!$H8913)-FIND("(",'Raw Data'!$H8913)-1),"",'Raw Data'!$M8913)</f>
        <v>$10</v>
      </c>
      <c r="T8913" s="27">
        <f t="shared" si="139"/>
        <v>87.391999999999996</v>
      </c>
      <c r="U8913" s="29">
        <f>'Raw Data'!$M8913*'Raw Data'!$T8913</f>
        <v>873.92</v>
      </c>
    </row>
    <row r="8914" spans="1:21" x14ac:dyDescent="0.3">
      <c r="A8914" s="20">
        <v>17621759</v>
      </c>
      <c r="B8914" s="27" t="s">
        <v>16926</v>
      </c>
      <c r="C8914" s="27">
        <v>216</v>
      </c>
      <c r="D8914" s="27" t="str">
        <f>VLOOKUP('Raw Data'!$C8914,'country description'!$A$2:$B$16,2,0)</f>
        <v>United States of America</v>
      </c>
      <c r="E8914" s="27" t="s">
        <v>1621</v>
      </c>
      <c r="F8914" s="27" t="s">
        <v>16927</v>
      </c>
      <c r="G8914" s="27" t="s">
        <v>16853</v>
      </c>
      <c r="H8914" s="27" t="s">
        <v>421</v>
      </c>
      <c r="I8914" s="27" t="s">
        <v>19</v>
      </c>
      <c r="J8914" s="27" t="s">
        <v>19</v>
      </c>
      <c r="K8914" s="27">
        <v>1</v>
      </c>
      <c r="L8914" s="27">
        <v>76</v>
      </c>
      <c r="M8914" s="27">
        <v>10</v>
      </c>
      <c r="N8914" s="27">
        <v>3.6</v>
      </c>
      <c r="O8914" s="27">
        <v>2013</v>
      </c>
      <c r="P8914" s="27">
        <v>11</v>
      </c>
      <c r="Q8914" s="27">
        <v>3</v>
      </c>
      <c r="R8914" s="28">
        <f>DATE('Raw Data'!$O8914,'Raw Data'!$P8914,'Raw Data'!$Q8914)</f>
        <v>41581</v>
      </c>
      <c r="S8914" s="27" t="str">
        <f>CONCATENATE(MID('Raw Data'!$H8914,FIND("(",'Raw Data'!$H8914)+1,FIND(")",'Raw Data'!$H8914)-FIND("(",'Raw Data'!$H8914)-1),"",'Raw Data'!$M8914)</f>
        <v>$10</v>
      </c>
      <c r="T8914" s="27">
        <f t="shared" si="139"/>
        <v>87.391999999999996</v>
      </c>
      <c r="U8914" s="29">
        <f>'Raw Data'!$M8914*'Raw Data'!$T8914</f>
        <v>873.92</v>
      </c>
    </row>
    <row r="8915" spans="1:21" x14ac:dyDescent="0.3">
      <c r="A8915" s="20">
        <v>17293877</v>
      </c>
      <c r="B8915" s="27" t="s">
        <v>16928</v>
      </c>
      <c r="C8915" s="27">
        <v>216</v>
      </c>
      <c r="D8915" s="27" t="str">
        <f>VLOOKUP('Raw Data'!$C8915,'country description'!$A$2:$B$16,2,0)</f>
        <v>United States of America</v>
      </c>
      <c r="E8915" s="27" t="s">
        <v>16423</v>
      </c>
      <c r="F8915" s="27" t="s">
        <v>16929</v>
      </c>
      <c r="G8915" s="27" t="s">
        <v>16930</v>
      </c>
      <c r="H8915" s="27" t="s">
        <v>421</v>
      </c>
      <c r="I8915" s="27" t="s">
        <v>19</v>
      </c>
      <c r="J8915" s="27" t="s">
        <v>19</v>
      </c>
      <c r="K8915" s="27">
        <v>1</v>
      </c>
      <c r="L8915" s="27">
        <v>543</v>
      </c>
      <c r="M8915" s="27">
        <v>10</v>
      </c>
      <c r="N8915" s="27">
        <v>4.0999999999999996</v>
      </c>
      <c r="O8915" s="27">
        <v>2012</v>
      </c>
      <c r="P8915" s="27">
        <v>10</v>
      </c>
      <c r="Q8915" s="27">
        <v>17</v>
      </c>
      <c r="R8915" s="28">
        <f>DATE('Raw Data'!$O8915,'Raw Data'!$P8915,'Raw Data'!$Q8915)</f>
        <v>41199</v>
      </c>
      <c r="S8915" s="27" t="str">
        <f>CONCATENATE(MID('Raw Data'!$H8915,FIND("(",'Raw Data'!$H8915)+1,FIND(")",'Raw Data'!$H8915)-FIND("(",'Raw Data'!$H8915)-1),"",'Raw Data'!$M8915)</f>
        <v>$10</v>
      </c>
      <c r="T8915" s="27">
        <f t="shared" si="139"/>
        <v>87.391999999999996</v>
      </c>
      <c r="U8915" s="29">
        <f>'Raw Data'!$M8915*'Raw Data'!$T8915</f>
        <v>873.92</v>
      </c>
    </row>
    <row r="8916" spans="1:21" x14ac:dyDescent="0.3">
      <c r="A8916" s="20">
        <v>17295115</v>
      </c>
      <c r="B8916" s="27" t="s">
        <v>16931</v>
      </c>
      <c r="C8916" s="27">
        <v>216</v>
      </c>
      <c r="D8916" s="27" t="str">
        <f>VLOOKUP('Raw Data'!$C8916,'country description'!$A$2:$B$16,2,0)</f>
        <v>United States of America</v>
      </c>
      <c r="E8916" s="27" t="s">
        <v>16284</v>
      </c>
      <c r="F8916" s="27" t="s">
        <v>16932</v>
      </c>
      <c r="G8916" s="27" t="s">
        <v>3820</v>
      </c>
      <c r="H8916" s="27" t="s">
        <v>421</v>
      </c>
      <c r="I8916" s="27" t="s">
        <v>19</v>
      </c>
      <c r="J8916" s="27" t="s">
        <v>19</v>
      </c>
      <c r="K8916" s="27">
        <v>1</v>
      </c>
      <c r="L8916" s="27">
        <v>270</v>
      </c>
      <c r="M8916" s="27">
        <v>10</v>
      </c>
      <c r="N8916" s="27">
        <v>4.0999999999999996</v>
      </c>
      <c r="O8916" s="27">
        <v>2011</v>
      </c>
      <c r="P8916" s="27">
        <v>10</v>
      </c>
      <c r="Q8916" s="27">
        <v>25</v>
      </c>
      <c r="R8916" s="28">
        <f>DATE('Raw Data'!$O8916,'Raw Data'!$P8916,'Raw Data'!$Q8916)</f>
        <v>40841</v>
      </c>
      <c r="S8916" s="27" t="str">
        <f>CONCATENATE(MID('Raw Data'!$H8916,FIND("(",'Raw Data'!$H8916)+1,FIND(")",'Raw Data'!$H8916)-FIND("(",'Raw Data'!$H8916)-1),"",'Raw Data'!$M8916)</f>
        <v>$10</v>
      </c>
      <c r="T8916" s="27">
        <f t="shared" si="139"/>
        <v>87.391999999999996</v>
      </c>
      <c r="U8916" s="29">
        <f>'Raw Data'!$M8916*'Raw Data'!$T8916</f>
        <v>873.92</v>
      </c>
    </row>
    <row r="8917" spans="1:21" x14ac:dyDescent="0.3">
      <c r="A8917" s="20">
        <v>17330615</v>
      </c>
      <c r="B8917" s="27" t="s">
        <v>16933</v>
      </c>
      <c r="C8917" s="27">
        <v>216</v>
      </c>
      <c r="D8917" s="27" t="str">
        <f>VLOOKUP('Raw Data'!$C8917,'country description'!$A$2:$B$16,2,0)</f>
        <v>United States of America</v>
      </c>
      <c r="E8917" s="27" t="s">
        <v>16327</v>
      </c>
      <c r="F8917" s="27" t="s">
        <v>16934</v>
      </c>
      <c r="G8917" s="27" t="s">
        <v>413</v>
      </c>
      <c r="H8917" s="27" t="s">
        <v>421</v>
      </c>
      <c r="I8917" s="27" t="s">
        <v>19</v>
      </c>
      <c r="J8917" s="27" t="s">
        <v>19</v>
      </c>
      <c r="K8917" s="27">
        <v>1</v>
      </c>
      <c r="L8917" s="27">
        <v>355</v>
      </c>
      <c r="M8917" s="27">
        <v>10</v>
      </c>
      <c r="N8917" s="27">
        <v>4.2</v>
      </c>
      <c r="O8917" s="27">
        <v>2016</v>
      </c>
      <c r="P8917" s="27">
        <v>10</v>
      </c>
      <c r="Q8917" s="27">
        <v>6</v>
      </c>
      <c r="R8917" s="28">
        <f>DATE('Raw Data'!$O8917,'Raw Data'!$P8917,'Raw Data'!$Q8917)</f>
        <v>42649</v>
      </c>
      <c r="S8917" s="27" t="str">
        <f>CONCATENATE(MID('Raw Data'!$H8917,FIND("(",'Raw Data'!$H8917)+1,FIND(")",'Raw Data'!$H8917)-FIND("(",'Raw Data'!$H8917)-1),"",'Raw Data'!$M8917)</f>
        <v>$10</v>
      </c>
      <c r="T8917" s="27">
        <f t="shared" si="139"/>
        <v>87.391999999999996</v>
      </c>
      <c r="U8917" s="29">
        <f>'Raw Data'!$M8917*'Raw Data'!$T8917</f>
        <v>873.92</v>
      </c>
    </row>
    <row r="8918" spans="1:21" x14ac:dyDescent="0.3">
      <c r="A8918" s="20">
        <v>17342585</v>
      </c>
      <c r="B8918" s="27" t="s">
        <v>16935</v>
      </c>
      <c r="C8918" s="27">
        <v>216</v>
      </c>
      <c r="D8918" s="27" t="str">
        <f>VLOOKUP('Raw Data'!$C8918,'country description'!$A$2:$B$16,2,0)</f>
        <v>United States of America</v>
      </c>
      <c r="E8918" s="27" t="s">
        <v>1674</v>
      </c>
      <c r="F8918" s="27" t="s">
        <v>16936</v>
      </c>
      <c r="G8918" s="27" t="s">
        <v>2034</v>
      </c>
      <c r="H8918" s="27" t="s">
        <v>421</v>
      </c>
      <c r="I8918" s="27" t="s">
        <v>19</v>
      </c>
      <c r="J8918" s="27" t="s">
        <v>19</v>
      </c>
      <c r="K8918" s="27">
        <v>1</v>
      </c>
      <c r="L8918" s="27">
        <v>126</v>
      </c>
      <c r="M8918" s="27">
        <v>10</v>
      </c>
      <c r="N8918" s="27">
        <v>3.5</v>
      </c>
      <c r="O8918" s="27">
        <v>2018</v>
      </c>
      <c r="P8918" s="27">
        <v>10</v>
      </c>
      <c r="Q8918" s="27">
        <v>18</v>
      </c>
      <c r="R8918" s="28">
        <f>DATE('Raw Data'!$O8918,'Raw Data'!$P8918,'Raw Data'!$Q8918)</f>
        <v>43391</v>
      </c>
      <c r="S8918" s="27" t="str">
        <f>CONCATENATE(MID('Raw Data'!$H8918,FIND("(",'Raw Data'!$H8918)+1,FIND(")",'Raw Data'!$H8918)-FIND("(",'Raw Data'!$H8918)-1),"",'Raw Data'!$M8918)</f>
        <v>$10</v>
      </c>
      <c r="T8918" s="27">
        <f t="shared" si="139"/>
        <v>87.391999999999996</v>
      </c>
      <c r="U8918" s="29">
        <f>'Raw Data'!$M8918*'Raw Data'!$T8918</f>
        <v>873.92</v>
      </c>
    </row>
    <row r="8919" spans="1:21" x14ac:dyDescent="0.3">
      <c r="A8919" s="20">
        <v>17342665</v>
      </c>
      <c r="B8919" s="27" t="s">
        <v>16937</v>
      </c>
      <c r="C8919" s="27">
        <v>216</v>
      </c>
      <c r="D8919" s="27" t="str">
        <f>VLOOKUP('Raw Data'!$C8919,'country description'!$A$2:$B$16,2,0)</f>
        <v>United States of America</v>
      </c>
      <c r="E8919" s="27" t="s">
        <v>1674</v>
      </c>
      <c r="F8919" s="27" t="s">
        <v>16938</v>
      </c>
      <c r="G8919" s="27" t="s">
        <v>16430</v>
      </c>
      <c r="H8919" s="27" t="s">
        <v>421</v>
      </c>
      <c r="I8919" s="27" t="s">
        <v>19</v>
      </c>
      <c r="J8919" s="27" t="s">
        <v>19</v>
      </c>
      <c r="K8919" s="27">
        <v>1</v>
      </c>
      <c r="L8919" s="27">
        <v>60</v>
      </c>
      <c r="M8919" s="27">
        <v>10</v>
      </c>
      <c r="N8919" s="27">
        <v>3.5</v>
      </c>
      <c r="O8919" s="27">
        <v>2012</v>
      </c>
      <c r="P8919" s="27">
        <v>10</v>
      </c>
      <c r="Q8919" s="27">
        <v>2</v>
      </c>
      <c r="R8919" s="28">
        <f>DATE('Raw Data'!$O8919,'Raw Data'!$P8919,'Raw Data'!$Q8919)</f>
        <v>41184</v>
      </c>
      <c r="S8919" s="27" t="str">
        <f>CONCATENATE(MID('Raw Data'!$H8919,FIND("(",'Raw Data'!$H8919)+1,FIND(")",'Raw Data'!$H8919)-FIND("(",'Raw Data'!$H8919)-1),"",'Raw Data'!$M8919)</f>
        <v>$10</v>
      </c>
      <c r="T8919" s="27">
        <f t="shared" si="139"/>
        <v>87.391999999999996</v>
      </c>
      <c r="U8919" s="29">
        <f>'Raw Data'!$M8919*'Raw Data'!$T8919</f>
        <v>873.92</v>
      </c>
    </row>
    <row r="8920" spans="1:21" x14ac:dyDescent="0.3">
      <c r="A8920" s="20">
        <v>17580160</v>
      </c>
      <c r="B8920" s="27" t="s">
        <v>16939</v>
      </c>
      <c r="C8920" s="27">
        <v>216</v>
      </c>
      <c r="D8920" s="27" t="str">
        <f>VLOOKUP('Raw Data'!$C8920,'country description'!$A$2:$B$16,2,0)</f>
        <v>United States of America</v>
      </c>
      <c r="E8920" s="27" t="s">
        <v>16407</v>
      </c>
      <c r="F8920" s="27" t="s">
        <v>16940</v>
      </c>
      <c r="G8920" s="27" t="s">
        <v>16441</v>
      </c>
      <c r="H8920" s="27" t="s">
        <v>421</v>
      </c>
      <c r="I8920" s="27" t="s">
        <v>19</v>
      </c>
      <c r="J8920" s="27" t="s">
        <v>19</v>
      </c>
      <c r="K8920" s="27">
        <v>1</v>
      </c>
      <c r="L8920" s="27">
        <v>792</v>
      </c>
      <c r="M8920" s="27">
        <v>10</v>
      </c>
      <c r="N8920" s="27">
        <v>4.5999999999999996</v>
      </c>
      <c r="O8920" s="27">
        <v>2012</v>
      </c>
      <c r="P8920" s="27">
        <v>10</v>
      </c>
      <c r="Q8920" s="27">
        <v>9</v>
      </c>
      <c r="R8920" s="28">
        <f>DATE('Raw Data'!$O8920,'Raw Data'!$P8920,'Raw Data'!$Q8920)</f>
        <v>41191</v>
      </c>
      <c r="S8920" s="27" t="str">
        <f>CONCATENATE(MID('Raw Data'!$H8920,FIND("(",'Raw Data'!$H8920)+1,FIND(")",'Raw Data'!$H8920)-FIND("(",'Raw Data'!$H8920)-1),"",'Raw Data'!$M8920)</f>
        <v>$10</v>
      </c>
      <c r="T8920" s="27">
        <f t="shared" si="139"/>
        <v>87.391999999999996</v>
      </c>
      <c r="U8920" s="29">
        <f>'Raw Data'!$M8920*'Raw Data'!$T8920</f>
        <v>873.92</v>
      </c>
    </row>
    <row r="8921" spans="1:21" x14ac:dyDescent="0.3">
      <c r="A8921" s="20">
        <v>17142519</v>
      </c>
      <c r="B8921" s="27" t="s">
        <v>16941</v>
      </c>
      <c r="C8921" s="27">
        <v>216</v>
      </c>
      <c r="D8921" s="27" t="str">
        <f>VLOOKUP('Raw Data'!$C8921,'country description'!$A$2:$B$16,2,0)</f>
        <v>United States of America</v>
      </c>
      <c r="E8921" s="27" t="s">
        <v>1660</v>
      </c>
      <c r="F8921" s="27" t="s">
        <v>16942</v>
      </c>
      <c r="G8921" s="27" t="s">
        <v>16943</v>
      </c>
      <c r="H8921" s="27" t="s">
        <v>421</v>
      </c>
      <c r="I8921" s="27" t="s">
        <v>19</v>
      </c>
      <c r="J8921" s="27" t="s">
        <v>19</v>
      </c>
      <c r="K8921" s="27">
        <v>1</v>
      </c>
      <c r="L8921" s="27">
        <v>695</v>
      </c>
      <c r="M8921" s="27">
        <v>10</v>
      </c>
      <c r="N8921" s="27">
        <v>4.5</v>
      </c>
      <c r="O8921" s="27">
        <v>2012</v>
      </c>
      <c r="P8921" s="27">
        <v>10</v>
      </c>
      <c r="Q8921" s="27">
        <v>17</v>
      </c>
      <c r="R8921" s="28">
        <f>DATE('Raw Data'!$O8921,'Raw Data'!$P8921,'Raw Data'!$Q8921)</f>
        <v>41199</v>
      </c>
      <c r="S8921" s="27" t="str">
        <f>CONCATENATE(MID('Raw Data'!$H8921,FIND("(",'Raw Data'!$H8921)+1,FIND(")",'Raw Data'!$H8921)-FIND("(",'Raw Data'!$H8921)-1),"",'Raw Data'!$M8921)</f>
        <v>$10</v>
      </c>
      <c r="T8921" s="27">
        <f t="shared" si="139"/>
        <v>87.391999999999996</v>
      </c>
      <c r="U8921" s="29">
        <f>'Raw Data'!$M8921*'Raw Data'!$T8921</f>
        <v>873.92</v>
      </c>
    </row>
    <row r="8922" spans="1:21" x14ac:dyDescent="0.3">
      <c r="A8922" s="20">
        <v>17697417</v>
      </c>
      <c r="B8922" s="27" t="s">
        <v>16944</v>
      </c>
      <c r="C8922" s="27">
        <v>216</v>
      </c>
      <c r="D8922" s="27" t="str">
        <f>VLOOKUP('Raw Data'!$C8922,'country description'!$A$2:$B$16,2,0)</f>
        <v>United States of America</v>
      </c>
      <c r="E8922" s="27" t="s">
        <v>16539</v>
      </c>
      <c r="F8922" s="27" t="s">
        <v>16945</v>
      </c>
      <c r="G8922" s="27" t="s">
        <v>16302</v>
      </c>
      <c r="H8922" s="27" t="s">
        <v>421</v>
      </c>
      <c r="I8922" s="27" t="s">
        <v>19</v>
      </c>
      <c r="J8922" s="27" t="s">
        <v>19</v>
      </c>
      <c r="K8922" s="27">
        <v>1</v>
      </c>
      <c r="L8922" s="27">
        <v>69</v>
      </c>
      <c r="M8922" s="27">
        <v>10</v>
      </c>
      <c r="N8922" s="27">
        <v>3.6</v>
      </c>
      <c r="O8922" s="27">
        <v>2014</v>
      </c>
      <c r="P8922" s="27">
        <v>10</v>
      </c>
      <c r="Q8922" s="27">
        <v>10</v>
      </c>
      <c r="R8922" s="28">
        <f>DATE('Raw Data'!$O8922,'Raw Data'!$P8922,'Raw Data'!$Q8922)</f>
        <v>41922</v>
      </c>
      <c r="S8922" s="27" t="str">
        <f>CONCATENATE(MID('Raw Data'!$H8922,FIND("(",'Raw Data'!$H8922)+1,FIND(")",'Raw Data'!$H8922)-FIND("(",'Raw Data'!$H8922)-1),"",'Raw Data'!$M8922)</f>
        <v>$10</v>
      </c>
      <c r="T8922" s="27">
        <f t="shared" si="139"/>
        <v>87.391999999999996</v>
      </c>
      <c r="U8922" s="29">
        <f>'Raw Data'!$M8922*'Raw Data'!$T8922</f>
        <v>873.92</v>
      </c>
    </row>
    <row r="8923" spans="1:21" x14ac:dyDescent="0.3">
      <c r="A8923" s="20">
        <v>17303670</v>
      </c>
      <c r="B8923" s="27" t="s">
        <v>16946</v>
      </c>
      <c r="C8923" s="27">
        <v>216</v>
      </c>
      <c r="D8923" s="27" t="str">
        <f>VLOOKUP('Raw Data'!$C8923,'country description'!$A$2:$B$16,2,0)</f>
        <v>United States of America</v>
      </c>
      <c r="E8923" s="27" t="s">
        <v>1644</v>
      </c>
      <c r="F8923" s="27" t="s">
        <v>16947</v>
      </c>
      <c r="G8923" s="27" t="s">
        <v>16638</v>
      </c>
      <c r="H8923" s="27" t="s">
        <v>421</v>
      </c>
      <c r="I8923" s="27" t="s">
        <v>19</v>
      </c>
      <c r="J8923" s="27" t="s">
        <v>19</v>
      </c>
      <c r="K8923" s="27">
        <v>2</v>
      </c>
      <c r="L8923" s="27">
        <v>879</v>
      </c>
      <c r="M8923" s="27">
        <v>25</v>
      </c>
      <c r="N8923" s="27">
        <v>4.5</v>
      </c>
      <c r="O8923" s="27">
        <v>2017</v>
      </c>
      <c r="P8923" s="27">
        <v>9</v>
      </c>
      <c r="Q8923" s="27">
        <v>28</v>
      </c>
      <c r="R8923" s="28">
        <f>DATE('Raw Data'!$O8923,'Raw Data'!$P8923,'Raw Data'!$Q8923)</f>
        <v>43006</v>
      </c>
      <c r="S8923" s="27" t="str">
        <f>CONCATENATE(MID('Raw Data'!$H8923,FIND("(",'Raw Data'!$H8923)+1,FIND(")",'Raw Data'!$H8923)-FIND("(",'Raw Data'!$H8923)-1),"",'Raw Data'!$M8923)</f>
        <v>$25</v>
      </c>
      <c r="T8923" s="27">
        <f t="shared" si="139"/>
        <v>87.391999999999996</v>
      </c>
      <c r="U8923" s="29">
        <f>'Raw Data'!$M8923*'Raw Data'!$T8923</f>
        <v>2184.7999999999997</v>
      </c>
    </row>
    <row r="8924" spans="1:21" x14ac:dyDescent="0.3">
      <c r="A8924" s="20">
        <v>17304929</v>
      </c>
      <c r="B8924" s="27" t="s">
        <v>16948</v>
      </c>
      <c r="C8924" s="27">
        <v>216</v>
      </c>
      <c r="D8924" s="27" t="str">
        <f>VLOOKUP('Raw Data'!$C8924,'country description'!$A$2:$B$16,2,0)</f>
        <v>United States of America</v>
      </c>
      <c r="E8924" s="27" t="s">
        <v>1644</v>
      </c>
      <c r="F8924" s="27" t="s">
        <v>16949</v>
      </c>
      <c r="G8924" s="27" t="s">
        <v>2169</v>
      </c>
      <c r="H8924" s="27" t="s">
        <v>421</v>
      </c>
      <c r="I8924" s="27" t="s">
        <v>19</v>
      </c>
      <c r="J8924" s="27" t="s">
        <v>19</v>
      </c>
      <c r="K8924" s="27">
        <v>2</v>
      </c>
      <c r="L8924" s="27">
        <v>650</v>
      </c>
      <c r="M8924" s="27">
        <v>25</v>
      </c>
      <c r="N8924" s="27">
        <v>4.4000000000000004</v>
      </c>
      <c r="O8924" s="27">
        <v>2013</v>
      </c>
      <c r="P8924" s="27">
        <v>9</v>
      </c>
      <c r="Q8924" s="27">
        <v>5</v>
      </c>
      <c r="R8924" s="28">
        <f>DATE('Raw Data'!$O8924,'Raw Data'!$P8924,'Raw Data'!$Q8924)</f>
        <v>41522</v>
      </c>
      <c r="S8924" s="27" t="str">
        <f>CONCATENATE(MID('Raw Data'!$H8924,FIND("(",'Raw Data'!$H8924)+1,FIND(")",'Raw Data'!$H8924)-FIND("(",'Raw Data'!$H8924)-1),"",'Raw Data'!$M8924)</f>
        <v>$25</v>
      </c>
      <c r="T8924" s="27">
        <f t="shared" si="139"/>
        <v>87.391999999999996</v>
      </c>
      <c r="U8924" s="29">
        <f>'Raw Data'!$M8924*'Raw Data'!$T8924</f>
        <v>2184.7999999999997</v>
      </c>
    </row>
    <row r="8925" spans="1:21" x14ac:dyDescent="0.3">
      <c r="A8925" s="20">
        <v>17316771</v>
      </c>
      <c r="B8925" s="27" t="s">
        <v>542</v>
      </c>
      <c r="C8925" s="27">
        <v>216</v>
      </c>
      <c r="D8925" s="27" t="str">
        <f>VLOOKUP('Raw Data'!$C8925,'country description'!$A$2:$B$16,2,0)</f>
        <v>United States of America</v>
      </c>
      <c r="E8925" s="27" t="s">
        <v>16382</v>
      </c>
      <c r="F8925" s="27" t="s">
        <v>16950</v>
      </c>
      <c r="G8925" s="27" t="s">
        <v>1783</v>
      </c>
      <c r="H8925" s="27" t="s">
        <v>421</v>
      </c>
      <c r="I8925" s="27" t="s">
        <v>19</v>
      </c>
      <c r="J8925" s="27" t="s">
        <v>19</v>
      </c>
      <c r="K8925" s="27">
        <v>2</v>
      </c>
      <c r="L8925" s="27">
        <v>186</v>
      </c>
      <c r="M8925" s="27">
        <v>25</v>
      </c>
      <c r="N8925" s="27">
        <v>4.2</v>
      </c>
      <c r="O8925" s="27">
        <v>2017</v>
      </c>
      <c r="P8925" s="27">
        <v>9</v>
      </c>
      <c r="Q8925" s="27">
        <v>25</v>
      </c>
      <c r="R8925" s="28">
        <f>DATE('Raw Data'!$O8925,'Raw Data'!$P8925,'Raw Data'!$Q8925)</f>
        <v>43003</v>
      </c>
      <c r="S8925" s="27" t="str">
        <f>CONCATENATE(MID('Raw Data'!$H8925,FIND("(",'Raw Data'!$H8925)+1,FIND(")",'Raw Data'!$H8925)-FIND("(",'Raw Data'!$H8925)-1),"",'Raw Data'!$M8925)</f>
        <v>$25</v>
      </c>
      <c r="T8925" s="27">
        <f t="shared" si="139"/>
        <v>87.391999999999996</v>
      </c>
      <c r="U8925" s="29">
        <f>'Raw Data'!$M8925*'Raw Data'!$T8925</f>
        <v>2184.7999999999997</v>
      </c>
    </row>
    <row r="8926" spans="1:21" x14ac:dyDescent="0.3">
      <c r="A8926" s="20">
        <v>17330074</v>
      </c>
      <c r="B8926" s="27" t="s">
        <v>16951</v>
      </c>
      <c r="C8926" s="27">
        <v>216</v>
      </c>
      <c r="D8926" s="27" t="str">
        <f>VLOOKUP('Raw Data'!$C8926,'country description'!$A$2:$B$16,2,0)</f>
        <v>United States of America</v>
      </c>
      <c r="E8926" s="27" t="s">
        <v>16327</v>
      </c>
      <c r="F8926" s="27" t="s">
        <v>16952</v>
      </c>
      <c r="G8926" s="27" t="s">
        <v>16331</v>
      </c>
      <c r="H8926" s="27" t="s">
        <v>421</v>
      </c>
      <c r="I8926" s="27" t="s">
        <v>19</v>
      </c>
      <c r="J8926" s="27" t="s">
        <v>19</v>
      </c>
      <c r="K8926" s="27">
        <v>2</v>
      </c>
      <c r="L8926" s="27">
        <v>330</v>
      </c>
      <c r="M8926" s="27">
        <v>25</v>
      </c>
      <c r="N8926" s="27">
        <v>3.9</v>
      </c>
      <c r="O8926" s="27">
        <v>2015</v>
      </c>
      <c r="P8926" s="27">
        <v>9</v>
      </c>
      <c r="Q8926" s="27">
        <v>24</v>
      </c>
      <c r="R8926" s="28">
        <f>DATE('Raw Data'!$O8926,'Raw Data'!$P8926,'Raw Data'!$Q8926)</f>
        <v>42271</v>
      </c>
      <c r="S8926" s="27" t="str">
        <f>CONCATENATE(MID('Raw Data'!$H8926,FIND("(",'Raw Data'!$H8926)+1,FIND(")",'Raw Data'!$H8926)-FIND("(",'Raw Data'!$H8926)-1),"",'Raw Data'!$M8926)</f>
        <v>$25</v>
      </c>
      <c r="T8926" s="27">
        <f t="shared" si="139"/>
        <v>87.391999999999996</v>
      </c>
      <c r="U8926" s="29">
        <f>'Raw Data'!$M8926*'Raw Data'!$T8926</f>
        <v>2184.7999999999997</v>
      </c>
    </row>
    <row r="8927" spans="1:21" x14ac:dyDescent="0.3">
      <c r="A8927" s="20">
        <v>17334853</v>
      </c>
      <c r="B8927" s="27" t="s">
        <v>16953</v>
      </c>
      <c r="C8927" s="27">
        <v>216</v>
      </c>
      <c r="D8927" s="27" t="str">
        <f>VLOOKUP('Raw Data'!$C8927,'country description'!$A$2:$B$16,2,0)</f>
        <v>United States of America</v>
      </c>
      <c r="E8927" s="27" t="s">
        <v>1704</v>
      </c>
      <c r="F8927" s="27" t="s">
        <v>16954</v>
      </c>
      <c r="G8927" s="27" t="s">
        <v>969</v>
      </c>
      <c r="H8927" s="27" t="s">
        <v>421</v>
      </c>
      <c r="I8927" s="27" t="s">
        <v>19</v>
      </c>
      <c r="J8927" s="27" t="s">
        <v>19</v>
      </c>
      <c r="K8927" s="27">
        <v>2</v>
      </c>
      <c r="L8927" s="27">
        <v>100</v>
      </c>
      <c r="M8927" s="27">
        <v>25</v>
      </c>
      <c r="N8927" s="27">
        <v>4.0999999999999996</v>
      </c>
      <c r="O8927" s="27">
        <v>2015</v>
      </c>
      <c r="P8927" s="27">
        <v>9</v>
      </c>
      <c r="Q8927" s="27">
        <v>10</v>
      </c>
      <c r="R8927" s="28">
        <f>DATE('Raw Data'!$O8927,'Raw Data'!$P8927,'Raw Data'!$Q8927)</f>
        <v>42257</v>
      </c>
      <c r="S8927" s="27" t="str">
        <f>CONCATENATE(MID('Raw Data'!$H8927,FIND("(",'Raw Data'!$H8927)+1,FIND(")",'Raw Data'!$H8927)-FIND("(",'Raw Data'!$H8927)-1),"",'Raw Data'!$M8927)</f>
        <v>$25</v>
      </c>
      <c r="T8927" s="27">
        <f t="shared" si="139"/>
        <v>87.391999999999996</v>
      </c>
      <c r="U8927" s="29">
        <f>'Raw Data'!$M8927*'Raw Data'!$T8927</f>
        <v>2184.7999999999997</v>
      </c>
    </row>
    <row r="8928" spans="1:21" x14ac:dyDescent="0.3">
      <c r="A8928" s="20">
        <v>17342594</v>
      </c>
      <c r="B8928" s="27" t="s">
        <v>16955</v>
      </c>
      <c r="C8928" s="27">
        <v>216</v>
      </c>
      <c r="D8928" s="27" t="str">
        <f>VLOOKUP('Raw Data'!$C8928,'country description'!$A$2:$B$16,2,0)</f>
        <v>United States of America</v>
      </c>
      <c r="E8928" s="27" t="s">
        <v>1674</v>
      </c>
      <c r="F8928" s="27" t="s">
        <v>16956</v>
      </c>
      <c r="G8928" s="27" t="s">
        <v>1713</v>
      </c>
      <c r="H8928" s="27" t="s">
        <v>421</v>
      </c>
      <c r="I8928" s="27" t="s">
        <v>19</v>
      </c>
      <c r="J8928" s="27" t="s">
        <v>19</v>
      </c>
      <c r="K8928" s="27">
        <v>2</v>
      </c>
      <c r="L8928" s="27">
        <v>140</v>
      </c>
      <c r="M8928" s="27">
        <v>25</v>
      </c>
      <c r="N8928" s="27">
        <v>3.6</v>
      </c>
      <c r="O8928" s="27">
        <v>2011</v>
      </c>
      <c r="P8928" s="27">
        <v>9</v>
      </c>
      <c r="Q8928" s="27">
        <v>6</v>
      </c>
      <c r="R8928" s="28">
        <f>DATE('Raw Data'!$O8928,'Raw Data'!$P8928,'Raw Data'!$Q8928)</f>
        <v>40792</v>
      </c>
      <c r="S8928" s="27" t="str">
        <f>CONCATENATE(MID('Raw Data'!$H8928,FIND("(",'Raw Data'!$H8928)+1,FIND(")",'Raw Data'!$H8928)-FIND("(",'Raw Data'!$H8928)-1),"",'Raw Data'!$M8928)</f>
        <v>$25</v>
      </c>
      <c r="T8928" s="27">
        <f t="shared" si="139"/>
        <v>87.391999999999996</v>
      </c>
      <c r="U8928" s="29">
        <f>'Raw Data'!$M8928*'Raw Data'!$T8928</f>
        <v>2184.7999999999997</v>
      </c>
    </row>
    <row r="8929" spans="1:21" x14ac:dyDescent="0.3">
      <c r="A8929" s="20">
        <v>17374405</v>
      </c>
      <c r="B8929" s="27" t="s">
        <v>16957</v>
      </c>
      <c r="C8929" s="27">
        <v>216</v>
      </c>
      <c r="D8929" s="27" t="str">
        <f>VLOOKUP('Raw Data'!$C8929,'country description'!$A$2:$B$16,2,0)</f>
        <v>United States of America</v>
      </c>
      <c r="E8929" s="27" t="s">
        <v>16398</v>
      </c>
      <c r="F8929" s="27" t="s">
        <v>16958</v>
      </c>
      <c r="G8929" s="27" t="s">
        <v>16959</v>
      </c>
      <c r="H8929" s="27" t="s">
        <v>421</v>
      </c>
      <c r="I8929" s="27" t="s">
        <v>19</v>
      </c>
      <c r="J8929" s="27" t="s">
        <v>19</v>
      </c>
      <c r="K8929" s="27">
        <v>2</v>
      </c>
      <c r="L8929" s="27">
        <v>239</v>
      </c>
      <c r="M8929" s="27">
        <v>25</v>
      </c>
      <c r="N8929" s="27">
        <v>4.4000000000000004</v>
      </c>
      <c r="O8929" s="27">
        <v>2017</v>
      </c>
      <c r="P8929" s="27">
        <v>9</v>
      </c>
      <c r="Q8929" s="27">
        <v>6</v>
      </c>
      <c r="R8929" s="28">
        <f>DATE('Raw Data'!$O8929,'Raw Data'!$P8929,'Raw Data'!$Q8929)</f>
        <v>42984</v>
      </c>
      <c r="S8929" s="27" t="str">
        <f>CONCATENATE(MID('Raw Data'!$H8929,FIND("(",'Raw Data'!$H8929)+1,FIND(")",'Raw Data'!$H8929)-FIND("(",'Raw Data'!$H8929)-1),"",'Raw Data'!$M8929)</f>
        <v>$25</v>
      </c>
      <c r="T8929" s="27">
        <f t="shared" si="139"/>
        <v>87.391999999999996</v>
      </c>
      <c r="U8929" s="29">
        <f>'Raw Data'!$M8929*'Raw Data'!$T8929</f>
        <v>2184.7999999999997</v>
      </c>
    </row>
    <row r="8930" spans="1:21" x14ac:dyDescent="0.3">
      <c r="A8930" s="20">
        <v>17375074</v>
      </c>
      <c r="B8930" s="27" t="s">
        <v>16960</v>
      </c>
      <c r="C8930" s="27">
        <v>216</v>
      </c>
      <c r="D8930" s="27" t="str">
        <f>VLOOKUP('Raw Data'!$C8930,'country description'!$A$2:$B$16,2,0)</f>
        <v>United States of America</v>
      </c>
      <c r="E8930" s="27" t="s">
        <v>16398</v>
      </c>
      <c r="F8930" s="27" t="s">
        <v>16961</v>
      </c>
      <c r="G8930" s="27" t="s">
        <v>16853</v>
      </c>
      <c r="H8930" s="27" t="s">
        <v>421</v>
      </c>
      <c r="I8930" s="27" t="s">
        <v>19</v>
      </c>
      <c r="J8930" s="27" t="s">
        <v>19</v>
      </c>
      <c r="K8930" s="27">
        <v>2</v>
      </c>
      <c r="L8930" s="27">
        <v>89</v>
      </c>
      <c r="M8930" s="27">
        <v>25</v>
      </c>
      <c r="N8930" s="27">
        <v>3.8</v>
      </c>
      <c r="O8930" s="27">
        <v>2011</v>
      </c>
      <c r="P8930" s="27">
        <v>9</v>
      </c>
      <c r="Q8930" s="27">
        <v>11</v>
      </c>
      <c r="R8930" s="28">
        <f>DATE('Raw Data'!$O8930,'Raw Data'!$P8930,'Raw Data'!$Q8930)</f>
        <v>40797</v>
      </c>
      <c r="S8930" s="27" t="str">
        <f>CONCATENATE(MID('Raw Data'!$H8930,FIND("(",'Raw Data'!$H8930)+1,FIND(")",'Raw Data'!$H8930)-FIND("(",'Raw Data'!$H8930)-1),"",'Raw Data'!$M8930)</f>
        <v>$25</v>
      </c>
      <c r="T8930" s="27">
        <f t="shared" si="139"/>
        <v>87.391999999999996</v>
      </c>
      <c r="U8930" s="29">
        <f>'Raw Data'!$M8930*'Raw Data'!$T8930</f>
        <v>2184.7999999999997</v>
      </c>
    </row>
    <row r="8931" spans="1:21" x14ac:dyDescent="0.3">
      <c r="A8931" s="20">
        <v>17452342</v>
      </c>
      <c r="B8931" s="27" t="s">
        <v>16962</v>
      </c>
      <c r="C8931" s="27">
        <v>216</v>
      </c>
      <c r="D8931" s="27" t="str">
        <f>VLOOKUP('Raw Data'!$C8931,'country description'!$A$2:$B$16,2,0)</f>
        <v>United States of America</v>
      </c>
      <c r="E8931" s="27" t="s">
        <v>16963</v>
      </c>
      <c r="F8931" s="27" t="s">
        <v>16964</v>
      </c>
      <c r="G8931" s="27" t="s">
        <v>1599</v>
      </c>
      <c r="H8931" s="27" t="s">
        <v>421</v>
      </c>
      <c r="I8931" s="27" t="s">
        <v>19</v>
      </c>
      <c r="J8931" s="27" t="s">
        <v>19</v>
      </c>
      <c r="K8931" s="27">
        <v>2</v>
      </c>
      <c r="L8931" s="27">
        <v>799</v>
      </c>
      <c r="M8931" s="27">
        <v>25</v>
      </c>
      <c r="N8931" s="27">
        <v>4.5</v>
      </c>
      <c r="O8931" s="27">
        <v>2014</v>
      </c>
      <c r="P8931" s="27">
        <v>9</v>
      </c>
      <c r="Q8931" s="27">
        <v>10</v>
      </c>
      <c r="R8931" s="28">
        <f>DATE('Raw Data'!$O8931,'Raw Data'!$P8931,'Raw Data'!$Q8931)</f>
        <v>41892</v>
      </c>
      <c r="S8931" s="27" t="str">
        <f>CONCATENATE(MID('Raw Data'!$H8931,FIND("(",'Raw Data'!$H8931)+1,FIND(")",'Raw Data'!$H8931)-FIND("(",'Raw Data'!$H8931)-1),"",'Raw Data'!$M8931)</f>
        <v>$25</v>
      </c>
      <c r="T8931" s="27">
        <f t="shared" si="139"/>
        <v>87.391999999999996</v>
      </c>
      <c r="U8931" s="29">
        <f>'Raw Data'!$M8931*'Raw Data'!$T8931</f>
        <v>2184.7999999999997</v>
      </c>
    </row>
    <row r="8932" spans="1:21" x14ac:dyDescent="0.3">
      <c r="A8932" s="20">
        <v>17500911</v>
      </c>
      <c r="B8932" s="27" t="s">
        <v>16965</v>
      </c>
      <c r="C8932" s="27">
        <v>216</v>
      </c>
      <c r="D8932" s="27" t="str">
        <f>VLOOKUP('Raw Data'!$C8932,'country description'!$A$2:$B$16,2,0)</f>
        <v>United States of America</v>
      </c>
      <c r="E8932" s="27" t="s">
        <v>1667</v>
      </c>
      <c r="F8932" s="27" t="s">
        <v>16561</v>
      </c>
      <c r="G8932" s="27" t="s">
        <v>16966</v>
      </c>
      <c r="H8932" s="27" t="s">
        <v>421</v>
      </c>
      <c r="I8932" s="27" t="s">
        <v>19</v>
      </c>
      <c r="J8932" s="27" t="s">
        <v>19</v>
      </c>
      <c r="K8932" s="27">
        <v>2</v>
      </c>
      <c r="L8932" s="27">
        <v>289</v>
      </c>
      <c r="M8932" s="27">
        <v>25</v>
      </c>
      <c r="N8932" s="27">
        <v>4.5</v>
      </c>
      <c r="O8932" s="27">
        <v>2013</v>
      </c>
      <c r="P8932" s="27">
        <v>9</v>
      </c>
      <c r="Q8932" s="27">
        <v>13</v>
      </c>
      <c r="R8932" s="28">
        <f>DATE('Raw Data'!$O8932,'Raw Data'!$P8932,'Raw Data'!$Q8932)</f>
        <v>41530</v>
      </c>
      <c r="S8932" s="27" t="str">
        <f>CONCATENATE(MID('Raw Data'!$H8932,FIND("(",'Raw Data'!$H8932)+1,FIND(")",'Raw Data'!$H8932)-FIND("(",'Raw Data'!$H8932)-1),"",'Raw Data'!$M8932)</f>
        <v>$25</v>
      </c>
      <c r="T8932" s="27">
        <f t="shared" si="139"/>
        <v>87.391999999999996</v>
      </c>
      <c r="U8932" s="29">
        <f>'Raw Data'!$M8932*'Raw Data'!$T8932</f>
        <v>2184.7999999999997</v>
      </c>
    </row>
    <row r="8933" spans="1:21" x14ac:dyDescent="0.3">
      <c r="A8933" s="20">
        <v>17580590</v>
      </c>
      <c r="B8933" s="27" t="s">
        <v>16967</v>
      </c>
      <c r="C8933" s="27">
        <v>216</v>
      </c>
      <c r="D8933" s="27" t="str">
        <f>VLOOKUP('Raw Data'!$C8933,'country description'!$A$2:$B$16,2,0)</f>
        <v>United States of America</v>
      </c>
      <c r="E8933" s="27" t="s">
        <v>16407</v>
      </c>
      <c r="F8933" s="27" t="s">
        <v>16968</v>
      </c>
      <c r="G8933" s="27" t="s">
        <v>2352</v>
      </c>
      <c r="H8933" s="27" t="s">
        <v>421</v>
      </c>
      <c r="I8933" s="27" t="s">
        <v>19</v>
      </c>
      <c r="J8933" s="27" t="s">
        <v>19</v>
      </c>
      <c r="K8933" s="27">
        <v>2</v>
      </c>
      <c r="L8933" s="27">
        <v>502</v>
      </c>
      <c r="M8933" s="27">
        <v>25</v>
      </c>
      <c r="N8933" s="27">
        <v>3.9</v>
      </c>
      <c r="O8933" s="27">
        <v>2015</v>
      </c>
      <c r="P8933" s="27">
        <v>9</v>
      </c>
      <c r="Q8933" s="27">
        <v>1</v>
      </c>
      <c r="R8933" s="28">
        <f>DATE('Raw Data'!$O8933,'Raw Data'!$P8933,'Raw Data'!$Q8933)</f>
        <v>42248</v>
      </c>
      <c r="S8933" s="27" t="str">
        <f>CONCATENATE(MID('Raw Data'!$H8933,FIND("(",'Raw Data'!$H8933)+1,FIND(")",'Raw Data'!$H8933)-FIND("(",'Raw Data'!$H8933)-1),"",'Raw Data'!$M8933)</f>
        <v>$25</v>
      </c>
      <c r="T8933" s="27">
        <f t="shared" si="139"/>
        <v>87.391999999999996</v>
      </c>
      <c r="U8933" s="29">
        <f>'Raw Data'!$M8933*'Raw Data'!$T8933</f>
        <v>2184.7999999999997</v>
      </c>
    </row>
    <row r="8934" spans="1:21" x14ac:dyDescent="0.3">
      <c r="A8934" s="20">
        <v>17629582</v>
      </c>
      <c r="B8934" s="27" t="s">
        <v>16969</v>
      </c>
      <c r="C8934" s="27">
        <v>216</v>
      </c>
      <c r="D8934" s="27" t="str">
        <f>VLOOKUP('Raw Data'!$C8934,'country description'!$A$2:$B$16,2,0)</f>
        <v>United States of America</v>
      </c>
      <c r="E8934" s="27" t="s">
        <v>16970</v>
      </c>
      <c r="F8934" s="27" t="s">
        <v>16971</v>
      </c>
      <c r="G8934" s="27" t="s">
        <v>16972</v>
      </c>
      <c r="H8934" s="27" t="s">
        <v>421</v>
      </c>
      <c r="I8934" s="27" t="s">
        <v>19</v>
      </c>
      <c r="J8934" s="27" t="s">
        <v>19</v>
      </c>
      <c r="K8934" s="27">
        <v>2</v>
      </c>
      <c r="L8934" s="27">
        <v>9</v>
      </c>
      <c r="M8934" s="27">
        <v>25</v>
      </c>
      <c r="N8934" s="27">
        <v>3.3</v>
      </c>
      <c r="O8934" s="27">
        <v>2015</v>
      </c>
      <c r="P8934" s="27">
        <v>9</v>
      </c>
      <c r="Q8934" s="27">
        <v>13</v>
      </c>
      <c r="R8934" s="28">
        <f>DATE('Raw Data'!$O8934,'Raw Data'!$P8934,'Raw Data'!$Q8934)</f>
        <v>42260</v>
      </c>
      <c r="S8934" s="27" t="str">
        <f>CONCATENATE(MID('Raw Data'!$H8934,FIND("(",'Raw Data'!$H8934)+1,FIND(")",'Raw Data'!$H8934)-FIND("(",'Raw Data'!$H8934)-1),"",'Raw Data'!$M8934)</f>
        <v>$25</v>
      </c>
      <c r="T8934" s="27">
        <f t="shared" si="139"/>
        <v>87.391999999999996</v>
      </c>
      <c r="U8934" s="29">
        <f>'Raw Data'!$M8934*'Raw Data'!$T8934</f>
        <v>2184.7999999999997</v>
      </c>
    </row>
    <row r="8935" spans="1:21" x14ac:dyDescent="0.3">
      <c r="A8935" s="20">
        <v>17621780</v>
      </c>
      <c r="B8935" s="27" t="s">
        <v>16973</v>
      </c>
      <c r="C8935" s="27">
        <v>216</v>
      </c>
      <c r="D8935" s="27" t="str">
        <f>VLOOKUP('Raw Data'!$C8935,'country description'!$A$2:$B$16,2,0)</f>
        <v>United States of America</v>
      </c>
      <c r="E8935" s="27" t="s">
        <v>1621</v>
      </c>
      <c r="F8935" s="27" t="s">
        <v>16974</v>
      </c>
      <c r="G8935" s="27" t="s">
        <v>413</v>
      </c>
      <c r="H8935" s="27" t="s">
        <v>421</v>
      </c>
      <c r="I8935" s="27" t="s">
        <v>19</v>
      </c>
      <c r="J8935" s="27" t="s">
        <v>19</v>
      </c>
      <c r="K8935" s="27">
        <v>2</v>
      </c>
      <c r="L8935" s="27">
        <v>94</v>
      </c>
      <c r="M8935" s="27">
        <v>25</v>
      </c>
      <c r="N8935" s="27">
        <v>3.6</v>
      </c>
      <c r="O8935" s="27">
        <v>2010</v>
      </c>
      <c r="P8935" s="27">
        <v>9</v>
      </c>
      <c r="Q8935" s="27">
        <v>4</v>
      </c>
      <c r="R8935" s="28">
        <f>DATE('Raw Data'!$O8935,'Raw Data'!$P8935,'Raw Data'!$Q8935)</f>
        <v>40425</v>
      </c>
      <c r="S8935" s="27" t="str">
        <f>CONCATENATE(MID('Raw Data'!$H8935,FIND("(",'Raw Data'!$H8935)+1,FIND(")",'Raw Data'!$H8935)-FIND("(",'Raw Data'!$H8935)-1),"",'Raw Data'!$M8935)</f>
        <v>$25</v>
      </c>
      <c r="T8935" s="27">
        <f t="shared" si="139"/>
        <v>87.391999999999996</v>
      </c>
      <c r="U8935" s="29">
        <f>'Raw Data'!$M8935*'Raw Data'!$T8935</f>
        <v>2184.7999999999997</v>
      </c>
    </row>
    <row r="8936" spans="1:21" x14ac:dyDescent="0.3">
      <c r="A8936" s="20">
        <v>17621781</v>
      </c>
      <c r="B8936" s="27" t="s">
        <v>16975</v>
      </c>
      <c r="C8936" s="27">
        <v>216</v>
      </c>
      <c r="D8936" s="27" t="str">
        <f>VLOOKUP('Raw Data'!$C8936,'country description'!$A$2:$B$16,2,0)</f>
        <v>United States of America</v>
      </c>
      <c r="E8936" s="27" t="s">
        <v>1621</v>
      </c>
      <c r="F8936" s="27" t="s">
        <v>16976</v>
      </c>
      <c r="G8936" s="27" t="s">
        <v>455</v>
      </c>
      <c r="H8936" s="27" t="s">
        <v>421</v>
      </c>
      <c r="I8936" s="27" t="s">
        <v>19</v>
      </c>
      <c r="J8936" s="27" t="s">
        <v>19</v>
      </c>
      <c r="K8936" s="27">
        <v>2</v>
      </c>
      <c r="L8936" s="27">
        <v>129</v>
      </c>
      <c r="M8936" s="27">
        <v>25</v>
      </c>
      <c r="N8936" s="27">
        <v>3.8</v>
      </c>
      <c r="O8936" s="27">
        <v>2016</v>
      </c>
      <c r="P8936" s="27">
        <v>9</v>
      </c>
      <c r="Q8936" s="27">
        <v>3</v>
      </c>
      <c r="R8936" s="28">
        <f>DATE('Raw Data'!$O8936,'Raw Data'!$P8936,'Raw Data'!$Q8936)</f>
        <v>42616</v>
      </c>
      <c r="S8936" s="27" t="str">
        <f>CONCATENATE(MID('Raw Data'!$H8936,FIND("(",'Raw Data'!$H8936)+1,FIND(")",'Raw Data'!$H8936)-FIND("(",'Raw Data'!$H8936)-1),"",'Raw Data'!$M8936)</f>
        <v>$25</v>
      </c>
      <c r="T8936" s="27">
        <f t="shared" si="139"/>
        <v>87.391999999999996</v>
      </c>
      <c r="U8936" s="29">
        <f>'Raw Data'!$M8936*'Raw Data'!$T8936</f>
        <v>2184.7999999999997</v>
      </c>
    </row>
    <row r="8937" spans="1:21" x14ac:dyDescent="0.3">
      <c r="A8937" s="20">
        <v>17621869</v>
      </c>
      <c r="B8937" s="27" t="s">
        <v>16977</v>
      </c>
      <c r="C8937" s="27">
        <v>216</v>
      </c>
      <c r="D8937" s="27" t="str">
        <f>VLOOKUP('Raw Data'!$C8937,'country description'!$A$2:$B$16,2,0)</f>
        <v>United States of America</v>
      </c>
      <c r="E8937" s="27" t="s">
        <v>1621</v>
      </c>
      <c r="F8937" s="27" t="s">
        <v>16978</v>
      </c>
      <c r="G8937" s="27" t="s">
        <v>16979</v>
      </c>
      <c r="H8937" s="27" t="s">
        <v>421</v>
      </c>
      <c r="I8937" s="27" t="s">
        <v>19</v>
      </c>
      <c r="J8937" s="27" t="s">
        <v>19</v>
      </c>
      <c r="K8937" s="27">
        <v>2</v>
      </c>
      <c r="L8937" s="27">
        <v>187</v>
      </c>
      <c r="M8937" s="27">
        <v>25</v>
      </c>
      <c r="N8937" s="27">
        <v>3.8</v>
      </c>
      <c r="O8937" s="27">
        <v>2018</v>
      </c>
      <c r="P8937" s="27">
        <v>9</v>
      </c>
      <c r="Q8937" s="27">
        <v>28</v>
      </c>
      <c r="R8937" s="28">
        <f>DATE('Raw Data'!$O8937,'Raw Data'!$P8937,'Raw Data'!$Q8937)</f>
        <v>43371</v>
      </c>
      <c r="S8937" s="27" t="str">
        <f>CONCATENATE(MID('Raw Data'!$H8937,FIND("(",'Raw Data'!$H8937)+1,FIND(")",'Raw Data'!$H8937)-FIND("(",'Raw Data'!$H8937)-1),"",'Raw Data'!$M8937)</f>
        <v>$25</v>
      </c>
      <c r="T8937" s="27">
        <f t="shared" si="139"/>
        <v>87.391999999999996</v>
      </c>
      <c r="U8937" s="29">
        <f>'Raw Data'!$M8937*'Raw Data'!$T8937</f>
        <v>2184.7999999999997</v>
      </c>
    </row>
    <row r="8938" spans="1:21" x14ac:dyDescent="0.3">
      <c r="A8938" s="20">
        <v>17092257</v>
      </c>
      <c r="B8938" s="27" t="s">
        <v>16980</v>
      </c>
      <c r="C8938" s="27">
        <v>216</v>
      </c>
      <c r="D8938" s="27" t="str">
        <f>VLOOKUP('Raw Data'!$C8938,'country description'!$A$2:$B$16,2,0)</f>
        <v>United States of America</v>
      </c>
      <c r="E8938" s="27" t="s">
        <v>1628</v>
      </c>
      <c r="F8938" s="27" t="s">
        <v>16981</v>
      </c>
      <c r="G8938" s="27" t="s">
        <v>16541</v>
      </c>
      <c r="H8938" s="27" t="s">
        <v>421</v>
      </c>
      <c r="I8938" s="27" t="s">
        <v>19</v>
      </c>
      <c r="J8938" s="27" t="s">
        <v>19</v>
      </c>
      <c r="K8938" s="27">
        <v>2</v>
      </c>
      <c r="L8938" s="27">
        <v>921</v>
      </c>
      <c r="M8938" s="27">
        <v>25</v>
      </c>
      <c r="N8938" s="27">
        <v>4.0999999999999996</v>
      </c>
      <c r="O8938" s="27">
        <v>2016</v>
      </c>
      <c r="P8938" s="27">
        <v>9</v>
      </c>
      <c r="Q8938" s="27">
        <v>24</v>
      </c>
      <c r="R8938" s="28">
        <f>DATE('Raw Data'!$O8938,'Raw Data'!$P8938,'Raw Data'!$Q8938)</f>
        <v>42637</v>
      </c>
      <c r="S8938" s="27" t="str">
        <f>CONCATENATE(MID('Raw Data'!$H8938,FIND("(",'Raw Data'!$H8938)+1,FIND(")",'Raw Data'!$H8938)-FIND("(",'Raw Data'!$H8938)-1),"",'Raw Data'!$M8938)</f>
        <v>$25</v>
      </c>
      <c r="T8938" s="27">
        <f t="shared" si="139"/>
        <v>87.391999999999996</v>
      </c>
      <c r="U8938" s="29">
        <f>'Raw Data'!$M8938*'Raw Data'!$T8938</f>
        <v>2184.7999999999997</v>
      </c>
    </row>
    <row r="8939" spans="1:21" x14ac:dyDescent="0.3">
      <c r="A8939" s="20">
        <v>17678097</v>
      </c>
      <c r="B8939" s="27" t="s">
        <v>16982</v>
      </c>
      <c r="C8939" s="27">
        <v>216</v>
      </c>
      <c r="D8939" s="27" t="str">
        <f>VLOOKUP('Raw Data'!$C8939,'country description'!$A$2:$B$16,2,0)</f>
        <v>United States of America</v>
      </c>
      <c r="E8939" s="27" t="s">
        <v>1635</v>
      </c>
      <c r="F8939" s="27" t="s">
        <v>16983</v>
      </c>
      <c r="G8939" s="27" t="s">
        <v>484</v>
      </c>
      <c r="H8939" s="27" t="s">
        <v>421</v>
      </c>
      <c r="I8939" s="27" t="s">
        <v>19</v>
      </c>
      <c r="J8939" s="27" t="s">
        <v>19</v>
      </c>
      <c r="K8939" s="27">
        <v>2</v>
      </c>
      <c r="L8939" s="27">
        <v>183</v>
      </c>
      <c r="M8939" s="27">
        <v>25</v>
      </c>
      <c r="N8939" s="27">
        <v>3.7</v>
      </c>
      <c r="O8939" s="27">
        <v>2018</v>
      </c>
      <c r="P8939" s="27">
        <v>9</v>
      </c>
      <c r="Q8939" s="27">
        <v>24</v>
      </c>
      <c r="R8939" s="28">
        <f>DATE('Raw Data'!$O8939,'Raw Data'!$P8939,'Raw Data'!$Q8939)</f>
        <v>43367</v>
      </c>
      <c r="S8939" s="27" t="str">
        <f>CONCATENATE(MID('Raw Data'!$H8939,FIND("(",'Raw Data'!$H8939)+1,FIND(")",'Raw Data'!$H8939)-FIND("(",'Raw Data'!$H8939)-1),"",'Raw Data'!$M8939)</f>
        <v>$25</v>
      </c>
      <c r="T8939" s="27">
        <f t="shared" si="139"/>
        <v>87.391999999999996</v>
      </c>
      <c r="U8939" s="29">
        <f>'Raw Data'!$M8939*'Raw Data'!$T8939</f>
        <v>2184.7999999999997</v>
      </c>
    </row>
    <row r="8940" spans="1:21" x14ac:dyDescent="0.3">
      <c r="A8940" s="20">
        <v>17696941</v>
      </c>
      <c r="B8940" s="27" t="s">
        <v>16984</v>
      </c>
      <c r="C8940" s="27">
        <v>216</v>
      </c>
      <c r="D8940" s="27" t="str">
        <f>VLOOKUP('Raw Data'!$C8940,'country description'!$A$2:$B$16,2,0)</f>
        <v>United States of America</v>
      </c>
      <c r="E8940" s="27" t="s">
        <v>16539</v>
      </c>
      <c r="F8940" s="27" t="s">
        <v>16985</v>
      </c>
      <c r="G8940" s="27" t="s">
        <v>16986</v>
      </c>
      <c r="H8940" s="27" t="s">
        <v>421</v>
      </c>
      <c r="I8940" s="27" t="s">
        <v>19</v>
      </c>
      <c r="J8940" s="27" t="s">
        <v>19</v>
      </c>
      <c r="K8940" s="27">
        <v>2</v>
      </c>
      <c r="L8940" s="27">
        <v>114</v>
      </c>
      <c r="M8940" s="27">
        <v>25</v>
      </c>
      <c r="N8940" s="27">
        <v>3.6</v>
      </c>
      <c r="O8940" s="27">
        <v>2010</v>
      </c>
      <c r="P8940" s="27">
        <v>9</v>
      </c>
      <c r="Q8940" s="27">
        <v>26</v>
      </c>
      <c r="R8940" s="28">
        <f>DATE('Raw Data'!$O8940,'Raw Data'!$P8940,'Raw Data'!$Q8940)</f>
        <v>40447</v>
      </c>
      <c r="S8940" s="27" t="str">
        <f>CONCATENATE(MID('Raw Data'!$H8940,FIND("(",'Raw Data'!$H8940)+1,FIND(")",'Raw Data'!$H8940)-FIND("(",'Raw Data'!$H8940)-1),"",'Raw Data'!$M8940)</f>
        <v>$25</v>
      </c>
      <c r="T8940" s="27">
        <f t="shared" si="139"/>
        <v>87.391999999999996</v>
      </c>
      <c r="U8940" s="29">
        <f>'Raw Data'!$M8940*'Raw Data'!$T8940</f>
        <v>2184.7999999999997</v>
      </c>
    </row>
    <row r="8941" spans="1:21" x14ac:dyDescent="0.3">
      <c r="A8941" s="20">
        <v>17284139</v>
      </c>
      <c r="B8941" s="27" t="s">
        <v>16987</v>
      </c>
      <c r="C8941" s="27">
        <v>216</v>
      </c>
      <c r="D8941" s="27" t="str">
        <f>VLOOKUP('Raw Data'!$C8941,'country description'!$A$2:$B$16,2,0)</f>
        <v>United States of America</v>
      </c>
      <c r="E8941" s="27" t="s">
        <v>1680</v>
      </c>
      <c r="F8941" s="27" t="s">
        <v>16988</v>
      </c>
      <c r="G8941" s="27" t="s">
        <v>16989</v>
      </c>
      <c r="H8941" s="27" t="s">
        <v>421</v>
      </c>
      <c r="I8941" s="27" t="s">
        <v>19</v>
      </c>
      <c r="J8941" s="27" t="s">
        <v>19</v>
      </c>
      <c r="K8941" s="27">
        <v>2</v>
      </c>
      <c r="L8941" s="27">
        <v>147</v>
      </c>
      <c r="M8941" s="27">
        <v>25</v>
      </c>
      <c r="N8941" s="27">
        <v>3.7</v>
      </c>
      <c r="O8941" s="27">
        <v>2011</v>
      </c>
      <c r="P8941" s="27">
        <v>8</v>
      </c>
      <c r="Q8941" s="27">
        <v>28</v>
      </c>
      <c r="R8941" s="28">
        <f>DATE('Raw Data'!$O8941,'Raw Data'!$P8941,'Raw Data'!$Q8941)</f>
        <v>40783</v>
      </c>
      <c r="S8941" s="27" t="str">
        <f>CONCATENATE(MID('Raw Data'!$H8941,FIND("(",'Raw Data'!$H8941)+1,FIND(")",'Raw Data'!$H8941)-FIND("(",'Raw Data'!$H8941)-1),"",'Raw Data'!$M8941)</f>
        <v>$25</v>
      </c>
      <c r="T8941" s="27">
        <f t="shared" si="139"/>
        <v>87.391999999999996</v>
      </c>
      <c r="U8941" s="29">
        <f>'Raw Data'!$M8941*'Raw Data'!$T8941</f>
        <v>2184.7999999999997</v>
      </c>
    </row>
    <row r="8942" spans="1:21" x14ac:dyDescent="0.3">
      <c r="A8942" s="20">
        <v>17284145</v>
      </c>
      <c r="B8942" s="27" t="s">
        <v>16990</v>
      </c>
      <c r="C8942" s="27">
        <v>216</v>
      </c>
      <c r="D8942" s="27" t="str">
        <f>VLOOKUP('Raw Data'!$C8942,'country description'!$A$2:$B$16,2,0)</f>
        <v>United States of America</v>
      </c>
      <c r="E8942" s="27" t="s">
        <v>1680</v>
      </c>
      <c r="F8942" s="27" t="s">
        <v>16340</v>
      </c>
      <c r="G8942" s="27" t="s">
        <v>16991</v>
      </c>
      <c r="H8942" s="27" t="s">
        <v>421</v>
      </c>
      <c r="I8942" s="27" t="s">
        <v>19</v>
      </c>
      <c r="J8942" s="27" t="s">
        <v>19</v>
      </c>
      <c r="K8942" s="27">
        <v>2</v>
      </c>
      <c r="L8942" s="27">
        <v>88</v>
      </c>
      <c r="M8942" s="27">
        <v>25</v>
      </c>
      <c r="N8942" s="27">
        <v>3.6</v>
      </c>
      <c r="O8942" s="27">
        <v>2010</v>
      </c>
      <c r="P8942" s="27">
        <v>8</v>
      </c>
      <c r="Q8942" s="27">
        <v>20</v>
      </c>
      <c r="R8942" s="28">
        <f>DATE('Raw Data'!$O8942,'Raw Data'!$P8942,'Raw Data'!$Q8942)</f>
        <v>40410</v>
      </c>
      <c r="S8942" s="27" t="str">
        <f>CONCATENATE(MID('Raw Data'!$H8942,FIND("(",'Raw Data'!$H8942)+1,FIND(")",'Raw Data'!$H8942)-FIND("(",'Raw Data'!$H8942)-1),"",'Raw Data'!$M8942)</f>
        <v>$25</v>
      </c>
      <c r="T8942" s="27">
        <f t="shared" si="139"/>
        <v>87.391999999999996</v>
      </c>
      <c r="U8942" s="29">
        <f>'Raw Data'!$M8942*'Raw Data'!$T8942</f>
        <v>2184.7999999999997</v>
      </c>
    </row>
    <row r="8943" spans="1:21" x14ac:dyDescent="0.3">
      <c r="A8943" s="20">
        <v>17294642</v>
      </c>
      <c r="B8943" s="27" t="s">
        <v>16992</v>
      </c>
      <c r="C8943" s="27">
        <v>216</v>
      </c>
      <c r="D8943" s="27" t="str">
        <f>VLOOKUP('Raw Data'!$C8943,'country description'!$A$2:$B$16,2,0)</f>
        <v>United States of America</v>
      </c>
      <c r="E8943" s="27" t="s">
        <v>16284</v>
      </c>
      <c r="F8943" s="27" t="s">
        <v>16993</v>
      </c>
      <c r="G8943" s="27" t="s">
        <v>16853</v>
      </c>
      <c r="H8943" s="27" t="s">
        <v>421</v>
      </c>
      <c r="I8943" s="27" t="s">
        <v>19</v>
      </c>
      <c r="J8943" s="27" t="s">
        <v>19</v>
      </c>
      <c r="K8943" s="27">
        <v>2</v>
      </c>
      <c r="L8943" s="27">
        <v>304</v>
      </c>
      <c r="M8943" s="27">
        <v>25</v>
      </c>
      <c r="N8943" s="27">
        <v>3.5</v>
      </c>
      <c r="O8943" s="27">
        <v>2012</v>
      </c>
      <c r="P8943" s="27">
        <v>8</v>
      </c>
      <c r="Q8943" s="27">
        <v>17</v>
      </c>
      <c r="R8943" s="28">
        <f>DATE('Raw Data'!$O8943,'Raw Data'!$P8943,'Raw Data'!$Q8943)</f>
        <v>41138</v>
      </c>
      <c r="S8943" s="27" t="str">
        <f>CONCATENATE(MID('Raw Data'!$H8943,FIND("(",'Raw Data'!$H8943)+1,FIND(")",'Raw Data'!$H8943)-FIND("(",'Raw Data'!$H8943)-1),"",'Raw Data'!$M8943)</f>
        <v>$25</v>
      </c>
      <c r="T8943" s="27">
        <f t="shared" si="139"/>
        <v>87.391999999999996</v>
      </c>
      <c r="U8943" s="29">
        <f>'Raw Data'!$M8943*'Raw Data'!$T8943</f>
        <v>2184.7999999999997</v>
      </c>
    </row>
    <row r="8944" spans="1:21" x14ac:dyDescent="0.3">
      <c r="A8944" s="20">
        <v>17303990</v>
      </c>
      <c r="B8944" s="27" t="s">
        <v>16994</v>
      </c>
      <c r="C8944" s="27">
        <v>216</v>
      </c>
      <c r="D8944" s="27" t="str">
        <f>VLOOKUP('Raw Data'!$C8944,'country description'!$A$2:$B$16,2,0)</f>
        <v>United States of America</v>
      </c>
      <c r="E8944" s="27" t="s">
        <v>1644</v>
      </c>
      <c r="F8944" s="27" t="s">
        <v>16995</v>
      </c>
      <c r="G8944" s="27" t="s">
        <v>16996</v>
      </c>
      <c r="H8944" s="27" t="s">
        <v>421</v>
      </c>
      <c r="I8944" s="27" t="s">
        <v>19</v>
      </c>
      <c r="J8944" s="27" t="s">
        <v>19</v>
      </c>
      <c r="K8944" s="27">
        <v>2</v>
      </c>
      <c r="L8944" s="27">
        <v>393</v>
      </c>
      <c r="M8944" s="27">
        <v>25</v>
      </c>
      <c r="N8944" s="27">
        <v>4.0999999999999996</v>
      </c>
      <c r="O8944" s="27">
        <v>2015</v>
      </c>
      <c r="P8944" s="27">
        <v>8</v>
      </c>
      <c r="Q8944" s="27">
        <v>26</v>
      </c>
      <c r="R8944" s="28">
        <f>DATE('Raw Data'!$O8944,'Raw Data'!$P8944,'Raw Data'!$Q8944)</f>
        <v>42242</v>
      </c>
      <c r="S8944" s="27" t="str">
        <f>CONCATENATE(MID('Raw Data'!$H8944,FIND("(",'Raw Data'!$H8944)+1,FIND(")",'Raw Data'!$H8944)-FIND("(",'Raw Data'!$H8944)-1),"",'Raw Data'!$M8944)</f>
        <v>$25</v>
      </c>
      <c r="T8944" s="27">
        <f t="shared" si="139"/>
        <v>87.391999999999996</v>
      </c>
      <c r="U8944" s="29">
        <f>'Raw Data'!$M8944*'Raw Data'!$T8944</f>
        <v>2184.7999999999997</v>
      </c>
    </row>
    <row r="8945" spans="1:21" x14ac:dyDescent="0.3">
      <c r="A8945" s="20">
        <v>17316766</v>
      </c>
      <c r="B8945" s="27" t="s">
        <v>16997</v>
      </c>
      <c r="C8945" s="27">
        <v>216</v>
      </c>
      <c r="D8945" s="27" t="str">
        <f>VLOOKUP('Raw Data'!$C8945,'country description'!$A$2:$B$16,2,0)</f>
        <v>United States of America</v>
      </c>
      <c r="E8945" s="27" t="s">
        <v>16382</v>
      </c>
      <c r="F8945" s="27" t="s">
        <v>16998</v>
      </c>
      <c r="G8945" s="27" t="s">
        <v>16999</v>
      </c>
      <c r="H8945" s="27" t="s">
        <v>421</v>
      </c>
      <c r="I8945" s="27" t="s">
        <v>19</v>
      </c>
      <c r="J8945" s="27" t="s">
        <v>19</v>
      </c>
      <c r="K8945" s="27">
        <v>2</v>
      </c>
      <c r="L8945" s="27">
        <v>253</v>
      </c>
      <c r="M8945" s="27">
        <v>25</v>
      </c>
      <c r="N8945" s="27">
        <v>3.6</v>
      </c>
      <c r="O8945" s="27">
        <v>2014</v>
      </c>
      <c r="P8945" s="27">
        <v>8</v>
      </c>
      <c r="Q8945" s="27">
        <v>10</v>
      </c>
      <c r="R8945" s="28">
        <f>DATE('Raw Data'!$O8945,'Raw Data'!$P8945,'Raw Data'!$Q8945)</f>
        <v>41861</v>
      </c>
      <c r="S8945" s="27" t="str">
        <f>CONCATENATE(MID('Raw Data'!$H8945,FIND("(",'Raw Data'!$H8945)+1,FIND(")",'Raw Data'!$H8945)-FIND("(",'Raw Data'!$H8945)-1),"",'Raw Data'!$M8945)</f>
        <v>$25</v>
      </c>
      <c r="T8945" s="27">
        <f t="shared" si="139"/>
        <v>87.391999999999996</v>
      </c>
      <c r="U8945" s="29">
        <f>'Raw Data'!$M8945*'Raw Data'!$T8945</f>
        <v>2184.7999999999997</v>
      </c>
    </row>
    <row r="8946" spans="1:21" x14ac:dyDescent="0.3">
      <c r="A8946" s="20">
        <v>17333797</v>
      </c>
      <c r="B8946" s="27" t="s">
        <v>13291</v>
      </c>
      <c r="C8946" s="27">
        <v>216</v>
      </c>
      <c r="D8946" s="27" t="str">
        <f>VLOOKUP('Raw Data'!$C8946,'country description'!$A$2:$B$16,2,0)</f>
        <v>United States of America</v>
      </c>
      <c r="E8946" s="27" t="s">
        <v>16574</v>
      </c>
      <c r="F8946" s="27" t="s">
        <v>17000</v>
      </c>
      <c r="G8946" s="27" t="s">
        <v>969</v>
      </c>
      <c r="H8946" s="27" t="s">
        <v>421</v>
      </c>
      <c r="I8946" s="27" t="s">
        <v>19</v>
      </c>
      <c r="J8946" s="27" t="s">
        <v>19</v>
      </c>
      <c r="K8946" s="27">
        <v>2</v>
      </c>
      <c r="L8946" s="27">
        <v>63</v>
      </c>
      <c r="M8946" s="27">
        <v>25</v>
      </c>
      <c r="N8946" s="27">
        <v>3.8</v>
      </c>
      <c r="O8946" s="27">
        <v>2016</v>
      </c>
      <c r="P8946" s="27">
        <v>8</v>
      </c>
      <c r="Q8946" s="27">
        <v>26</v>
      </c>
      <c r="R8946" s="28">
        <f>DATE('Raw Data'!$O8946,'Raw Data'!$P8946,'Raw Data'!$Q8946)</f>
        <v>42608</v>
      </c>
      <c r="S8946" s="27" t="str">
        <f>CONCATENATE(MID('Raw Data'!$H8946,FIND("(",'Raw Data'!$H8946)+1,FIND(")",'Raw Data'!$H8946)-FIND("(",'Raw Data'!$H8946)-1),"",'Raw Data'!$M8946)</f>
        <v>$25</v>
      </c>
      <c r="T8946" s="27">
        <f t="shared" si="139"/>
        <v>87.391999999999996</v>
      </c>
      <c r="U8946" s="29">
        <f>'Raw Data'!$M8946*'Raw Data'!$T8946</f>
        <v>2184.7999999999997</v>
      </c>
    </row>
    <row r="8947" spans="1:21" x14ac:dyDescent="0.3">
      <c r="A8947" s="20">
        <v>17334211</v>
      </c>
      <c r="B8947" s="27" t="s">
        <v>17001</v>
      </c>
      <c r="C8947" s="27">
        <v>216</v>
      </c>
      <c r="D8947" s="27" t="str">
        <f>VLOOKUP('Raw Data'!$C8947,'country description'!$A$2:$B$16,2,0)</f>
        <v>United States of America</v>
      </c>
      <c r="E8947" s="27" t="s">
        <v>16574</v>
      </c>
      <c r="F8947" s="27" t="s">
        <v>17002</v>
      </c>
      <c r="G8947" s="27" t="s">
        <v>17003</v>
      </c>
      <c r="H8947" s="27" t="s">
        <v>421</v>
      </c>
      <c r="I8947" s="27" t="s">
        <v>19</v>
      </c>
      <c r="J8947" s="27" t="s">
        <v>19</v>
      </c>
      <c r="K8947" s="27">
        <v>2</v>
      </c>
      <c r="L8947" s="27">
        <v>214</v>
      </c>
      <c r="M8947" s="27">
        <v>25</v>
      </c>
      <c r="N8947" s="27">
        <v>4.5999999999999996</v>
      </c>
      <c r="O8947" s="27">
        <v>2018</v>
      </c>
      <c r="P8947" s="27">
        <v>8</v>
      </c>
      <c r="Q8947" s="27">
        <v>26</v>
      </c>
      <c r="R8947" s="28">
        <f>DATE('Raw Data'!$O8947,'Raw Data'!$P8947,'Raw Data'!$Q8947)</f>
        <v>43338</v>
      </c>
      <c r="S8947" s="27" t="str">
        <f>CONCATENATE(MID('Raw Data'!$H8947,FIND("(",'Raw Data'!$H8947)+1,FIND(")",'Raw Data'!$H8947)-FIND("(",'Raw Data'!$H8947)-1),"",'Raw Data'!$M8947)</f>
        <v>$25</v>
      </c>
      <c r="T8947" s="27">
        <f t="shared" si="139"/>
        <v>87.391999999999996</v>
      </c>
      <c r="U8947" s="29">
        <f>'Raw Data'!$M8947*'Raw Data'!$T8947</f>
        <v>2184.7999999999997</v>
      </c>
    </row>
    <row r="8948" spans="1:21" x14ac:dyDescent="0.3">
      <c r="A8948" s="20">
        <v>17335189</v>
      </c>
      <c r="B8948" s="27" t="s">
        <v>17004</v>
      </c>
      <c r="C8948" s="27">
        <v>216</v>
      </c>
      <c r="D8948" s="27" t="str">
        <f>VLOOKUP('Raw Data'!$C8948,'country description'!$A$2:$B$16,2,0)</f>
        <v>United States of America</v>
      </c>
      <c r="E8948" s="27" t="s">
        <v>1704</v>
      </c>
      <c r="F8948" s="27" t="s">
        <v>17005</v>
      </c>
      <c r="G8948" s="27" t="s">
        <v>16302</v>
      </c>
      <c r="H8948" s="27" t="s">
        <v>421</v>
      </c>
      <c r="I8948" s="27" t="s">
        <v>19</v>
      </c>
      <c r="J8948" s="27" t="s">
        <v>19</v>
      </c>
      <c r="K8948" s="27">
        <v>2</v>
      </c>
      <c r="L8948" s="27">
        <v>53</v>
      </c>
      <c r="M8948" s="27">
        <v>25</v>
      </c>
      <c r="N8948" s="27">
        <v>3.4</v>
      </c>
      <c r="O8948" s="27">
        <v>2011</v>
      </c>
      <c r="P8948" s="27">
        <v>8</v>
      </c>
      <c r="Q8948" s="27">
        <v>11</v>
      </c>
      <c r="R8948" s="28">
        <f>DATE('Raw Data'!$O8948,'Raw Data'!$P8948,'Raw Data'!$Q8948)</f>
        <v>40766</v>
      </c>
      <c r="S8948" s="27" t="str">
        <f>CONCATENATE(MID('Raw Data'!$H8948,FIND("(",'Raw Data'!$H8948)+1,FIND(")",'Raw Data'!$H8948)-FIND("(",'Raw Data'!$H8948)-1),"",'Raw Data'!$M8948)</f>
        <v>$25</v>
      </c>
      <c r="T8948" s="27">
        <f t="shared" si="139"/>
        <v>87.391999999999996</v>
      </c>
      <c r="U8948" s="29">
        <f>'Raw Data'!$M8948*'Raw Data'!$T8948</f>
        <v>2184.7999999999997</v>
      </c>
    </row>
    <row r="8949" spans="1:21" x14ac:dyDescent="0.3">
      <c r="A8949" s="20">
        <v>17501201</v>
      </c>
      <c r="B8949" s="27" t="s">
        <v>17006</v>
      </c>
      <c r="C8949" s="27">
        <v>216</v>
      </c>
      <c r="D8949" s="27" t="str">
        <f>VLOOKUP('Raw Data'!$C8949,'country description'!$A$2:$B$16,2,0)</f>
        <v>United States of America</v>
      </c>
      <c r="E8949" s="27" t="s">
        <v>1667</v>
      </c>
      <c r="F8949" s="27" t="s">
        <v>17007</v>
      </c>
      <c r="G8949" s="27" t="s">
        <v>484</v>
      </c>
      <c r="H8949" s="27" t="s">
        <v>421</v>
      </c>
      <c r="I8949" s="27" t="s">
        <v>19</v>
      </c>
      <c r="J8949" s="27" t="s">
        <v>19</v>
      </c>
      <c r="K8949" s="27">
        <v>2</v>
      </c>
      <c r="L8949" s="27">
        <v>104</v>
      </c>
      <c r="M8949" s="27">
        <v>25</v>
      </c>
      <c r="N8949" s="27">
        <v>3.7</v>
      </c>
      <c r="O8949" s="27">
        <v>2018</v>
      </c>
      <c r="P8949" s="27">
        <v>8</v>
      </c>
      <c r="Q8949" s="27">
        <v>4</v>
      </c>
      <c r="R8949" s="28">
        <f>DATE('Raw Data'!$O8949,'Raw Data'!$P8949,'Raw Data'!$Q8949)</f>
        <v>43316</v>
      </c>
      <c r="S8949" s="27" t="str">
        <f>CONCATENATE(MID('Raw Data'!$H8949,FIND("(",'Raw Data'!$H8949)+1,FIND(")",'Raw Data'!$H8949)-FIND("(",'Raw Data'!$H8949)-1),"",'Raw Data'!$M8949)</f>
        <v>$25</v>
      </c>
      <c r="T8949" s="27">
        <f t="shared" si="139"/>
        <v>87.391999999999996</v>
      </c>
      <c r="U8949" s="29">
        <f>'Raw Data'!$M8949*'Raw Data'!$T8949</f>
        <v>2184.7999999999997</v>
      </c>
    </row>
    <row r="8950" spans="1:21" x14ac:dyDescent="0.3">
      <c r="A8950" s="20">
        <v>17580074</v>
      </c>
      <c r="B8950" s="27" t="s">
        <v>3392</v>
      </c>
      <c r="C8950" s="27">
        <v>216</v>
      </c>
      <c r="D8950" s="27" t="str">
        <f>VLOOKUP('Raw Data'!$C8950,'country description'!$A$2:$B$16,2,0)</f>
        <v>United States of America</v>
      </c>
      <c r="E8950" s="27" t="s">
        <v>16407</v>
      </c>
      <c r="F8950" s="27" t="s">
        <v>17008</v>
      </c>
      <c r="G8950" s="27" t="s">
        <v>1849</v>
      </c>
      <c r="H8950" s="27" t="s">
        <v>421</v>
      </c>
      <c r="I8950" s="27" t="s">
        <v>19</v>
      </c>
      <c r="J8950" s="27" t="s">
        <v>19</v>
      </c>
      <c r="K8950" s="27">
        <v>2</v>
      </c>
      <c r="L8950" s="27">
        <v>765</v>
      </c>
      <c r="M8950" s="27">
        <v>25</v>
      </c>
      <c r="N8950" s="27">
        <v>4.3</v>
      </c>
      <c r="O8950" s="27">
        <v>2015</v>
      </c>
      <c r="P8950" s="27">
        <v>8</v>
      </c>
      <c r="Q8950" s="27">
        <v>24</v>
      </c>
      <c r="R8950" s="28">
        <f>DATE('Raw Data'!$O8950,'Raw Data'!$P8950,'Raw Data'!$Q8950)</f>
        <v>42240</v>
      </c>
      <c r="S8950" s="27" t="str">
        <f>CONCATENATE(MID('Raw Data'!$H8950,FIND("(",'Raw Data'!$H8950)+1,FIND(")",'Raw Data'!$H8950)-FIND("(",'Raw Data'!$H8950)-1),"",'Raw Data'!$M8950)</f>
        <v>$25</v>
      </c>
      <c r="T8950" s="27">
        <f t="shared" si="139"/>
        <v>87.391999999999996</v>
      </c>
      <c r="U8950" s="29">
        <f>'Raw Data'!$M8950*'Raw Data'!$T8950</f>
        <v>2184.7999999999997</v>
      </c>
    </row>
    <row r="8951" spans="1:21" x14ac:dyDescent="0.3">
      <c r="A8951" s="20">
        <v>17580350</v>
      </c>
      <c r="B8951" s="27" t="s">
        <v>17009</v>
      </c>
      <c r="C8951" s="27">
        <v>216</v>
      </c>
      <c r="D8951" s="27" t="str">
        <f>VLOOKUP('Raw Data'!$C8951,'country description'!$A$2:$B$16,2,0)</f>
        <v>United States of America</v>
      </c>
      <c r="E8951" s="27" t="s">
        <v>16407</v>
      </c>
      <c r="F8951" s="27" t="s">
        <v>17010</v>
      </c>
      <c r="G8951" s="27" t="s">
        <v>1727</v>
      </c>
      <c r="H8951" s="27" t="s">
        <v>421</v>
      </c>
      <c r="I8951" s="27" t="s">
        <v>19</v>
      </c>
      <c r="J8951" s="27" t="s">
        <v>19</v>
      </c>
      <c r="K8951" s="27">
        <v>2</v>
      </c>
      <c r="L8951" s="27">
        <v>502</v>
      </c>
      <c r="M8951" s="27">
        <v>25</v>
      </c>
      <c r="N8951" s="27">
        <v>4.0999999999999996</v>
      </c>
      <c r="O8951" s="27">
        <v>2017</v>
      </c>
      <c r="P8951" s="27">
        <v>8</v>
      </c>
      <c r="Q8951" s="27">
        <v>20</v>
      </c>
      <c r="R8951" s="28">
        <f>DATE('Raw Data'!$O8951,'Raw Data'!$P8951,'Raw Data'!$Q8951)</f>
        <v>42967</v>
      </c>
      <c r="S8951" s="27" t="str">
        <f>CONCATENATE(MID('Raw Data'!$H8951,FIND("(",'Raw Data'!$H8951)+1,FIND(")",'Raw Data'!$H8951)-FIND("(",'Raw Data'!$H8951)-1),"",'Raw Data'!$M8951)</f>
        <v>$25</v>
      </c>
      <c r="T8951" s="27">
        <f t="shared" si="139"/>
        <v>87.391999999999996</v>
      </c>
      <c r="U8951" s="29">
        <f>'Raw Data'!$M8951*'Raw Data'!$T8951</f>
        <v>2184.7999999999997</v>
      </c>
    </row>
    <row r="8952" spans="1:21" x14ac:dyDescent="0.3">
      <c r="A8952" s="20">
        <v>17092801</v>
      </c>
      <c r="B8952" s="27" t="s">
        <v>17011</v>
      </c>
      <c r="C8952" s="27">
        <v>216</v>
      </c>
      <c r="D8952" s="27" t="str">
        <f>VLOOKUP('Raw Data'!$C8952,'country description'!$A$2:$B$16,2,0)</f>
        <v>United States of America</v>
      </c>
      <c r="E8952" s="27" t="s">
        <v>1628</v>
      </c>
      <c r="F8952" s="27" t="s">
        <v>17012</v>
      </c>
      <c r="G8952" s="27" t="s">
        <v>17013</v>
      </c>
      <c r="H8952" s="27" t="s">
        <v>421</v>
      </c>
      <c r="I8952" s="27" t="s">
        <v>19</v>
      </c>
      <c r="J8952" s="27" t="s">
        <v>19</v>
      </c>
      <c r="K8952" s="27">
        <v>2</v>
      </c>
      <c r="L8952" s="27">
        <v>1007</v>
      </c>
      <c r="M8952" s="27">
        <v>25</v>
      </c>
      <c r="N8952" s="27">
        <v>4.4000000000000004</v>
      </c>
      <c r="O8952" s="27">
        <v>2014</v>
      </c>
      <c r="P8952" s="27">
        <v>8</v>
      </c>
      <c r="Q8952" s="27">
        <v>1</v>
      </c>
      <c r="R8952" s="28">
        <f>DATE('Raw Data'!$O8952,'Raw Data'!$P8952,'Raw Data'!$Q8952)</f>
        <v>41852</v>
      </c>
      <c r="S8952" s="27" t="str">
        <f>CONCATENATE(MID('Raw Data'!$H8952,FIND("(",'Raw Data'!$H8952)+1,FIND(")",'Raw Data'!$H8952)-FIND("(",'Raw Data'!$H8952)-1),"",'Raw Data'!$M8952)</f>
        <v>$25</v>
      </c>
      <c r="T8952" s="27">
        <f t="shared" si="139"/>
        <v>87.391999999999996</v>
      </c>
      <c r="U8952" s="29">
        <f>'Raw Data'!$M8952*'Raw Data'!$T8952</f>
        <v>2184.7999999999997</v>
      </c>
    </row>
    <row r="8953" spans="1:21" x14ac:dyDescent="0.3">
      <c r="A8953" s="20">
        <v>17678229</v>
      </c>
      <c r="B8953" s="27" t="s">
        <v>17014</v>
      </c>
      <c r="C8953" s="27">
        <v>216</v>
      </c>
      <c r="D8953" s="27" t="str">
        <f>VLOOKUP('Raw Data'!$C8953,'country description'!$A$2:$B$16,2,0)</f>
        <v>United States of America</v>
      </c>
      <c r="E8953" s="27" t="s">
        <v>1635</v>
      </c>
      <c r="F8953" s="27" t="s">
        <v>17015</v>
      </c>
      <c r="G8953" s="27" t="s">
        <v>1849</v>
      </c>
      <c r="H8953" s="27" t="s">
        <v>421</v>
      </c>
      <c r="I8953" s="27" t="s">
        <v>19</v>
      </c>
      <c r="J8953" s="27" t="s">
        <v>19</v>
      </c>
      <c r="K8953" s="27">
        <v>2</v>
      </c>
      <c r="L8953" s="27">
        <v>262</v>
      </c>
      <c r="M8953" s="27">
        <v>25</v>
      </c>
      <c r="N8953" s="27">
        <v>3.9</v>
      </c>
      <c r="O8953" s="27">
        <v>2013</v>
      </c>
      <c r="P8953" s="27">
        <v>8</v>
      </c>
      <c r="Q8953" s="27">
        <v>28</v>
      </c>
      <c r="R8953" s="28">
        <f>DATE('Raw Data'!$O8953,'Raw Data'!$P8953,'Raw Data'!$Q8953)</f>
        <v>41514</v>
      </c>
      <c r="S8953" s="27" t="str">
        <f>CONCATENATE(MID('Raw Data'!$H8953,FIND("(",'Raw Data'!$H8953)+1,FIND(")",'Raw Data'!$H8953)-FIND("(",'Raw Data'!$H8953)-1),"",'Raw Data'!$M8953)</f>
        <v>$25</v>
      </c>
      <c r="T8953" s="27">
        <f t="shared" si="139"/>
        <v>87.391999999999996</v>
      </c>
      <c r="U8953" s="29">
        <f>'Raw Data'!$M8953*'Raw Data'!$T8953</f>
        <v>2184.7999999999997</v>
      </c>
    </row>
    <row r="8954" spans="1:21" x14ac:dyDescent="0.3">
      <c r="A8954" s="20">
        <v>17694056</v>
      </c>
      <c r="B8954" s="27" t="s">
        <v>17016</v>
      </c>
      <c r="C8954" s="27">
        <v>216</v>
      </c>
      <c r="D8954" s="27" t="str">
        <f>VLOOKUP('Raw Data'!$C8954,'country description'!$A$2:$B$16,2,0)</f>
        <v>United States of America</v>
      </c>
      <c r="E8954" s="27" t="s">
        <v>17017</v>
      </c>
      <c r="F8954" s="27" t="s">
        <v>17018</v>
      </c>
      <c r="G8954" s="27" t="s">
        <v>17019</v>
      </c>
      <c r="H8954" s="27" t="s">
        <v>421</v>
      </c>
      <c r="I8954" s="27" t="s">
        <v>19</v>
      </c>
      <c r="J8954" s="27" t="s">
        <v>19</v>
      </c>
      <c r="K8954" s="27">
        <v>2</v>
      </c>
      <c r="L8954" s="27">
        <v>156</v>
      </c>
      <c r="M8954" s="27">
        <v>25</v>
      </c>
      <c r="N8954" s="27">
        <v>3.9</v>
      </c>
      <c r="O8954" s="27">
        <v>2016</v>
      </c>
      <c r="P8954" s="27">
        <v>8</v>
      </c>
      <c r="Q8954" s="27">
        <v>5</v>
      </c>
      <c r="R8954" s="28">
        <f>DATE('Raw Data'!$O8954,'Raw Data'!$P8954,'Raw Data'!$Q8954)</f>
        <v>42587</v>
      </c>
      <c r="S8954" s="27" t="str">
        <f>CONCATENATE(MID('Raw Data'!$H8954,FIND("(",'Raw Data'!$H8954)+1,FIND(")",'Raw Data'!$H8954)-FIND("(",'Raw Data'!$H8954)-1),"",'Raw Data'!$M8954)</f>
        <v>$25</v>
      </c>
      <c r="T8954" s="27">
        <f t="shared" si="139"/>
        <v>87.391999999999996</v>
      </c>
      <c r="U8954" s="29">
        <f>'Raw Data'!$M8954*'Raw Data'!$T8954</f>
        <v>2184.7999999999997</v>
      </c>
    </row>
    <row r="8955" spans="1:21" x14ac:dyDescent="0.3">
      <c r="A8955" s="20">
        <v>17284179</v>
      </c>
      <c r="B8955" s="27" t="s">
        <v>17020</v>
      </c>
      <c r="C8955" s="27">
        <v>216</v>
      </c>
      <c r="D8955" s="27" t="str">
        <f>VLOOKUP('Raw Data'!$C8955,'country description'!$A$2:$B$16,2,0)</f>
        <v>United States of America</v>
      </c>
      <c r="E8955" s="27" t="s">
        <v>1680</v>
      </c>
      <c r="F8955" s="27" t="s">
        <v>17021</v>
      </c>
      <c r="G8955" s="27" t="s">
        <v>2136</v>
      </c>
      <c r="H8955" s="27" t="s">
        <v>421</v>
      </c>
      <c r="I8955" s="27" t="s">
        <v>19</v>
      </c>
      <c r="J8955" s="27" t="s">
        <v>19</v>
      </c>
      <c r="K8955" s="27">
        <v>2</v>
      </c>
      <c r="L8955" s="27">
        <v>58</v>
      </c>
      <c r="M8955" s="27">
        <v>25</v>
      </c>
      <c r="N8955" s="27">
        <v>3.5</v>
      </c>
      <c r="O8955" s="27">
        <v>2015</v>
      </c>
      <c r="P8955" s="27">
        <v>7</v>
      </c>
      <c r="Q8955" s="27">
        <v>7</v>
      </c>
      <c r="R8955" s="28">
        <f>DATE('Raw Data'!$O8955,'Raw Data'!$P8955,'Raw Data'!$Q8955)</f>
        <v>42192</v>
      </c>
      <c r="S8955" s="27" t="str">
        <f>CONCATENATE(MID('Raw Data'!$H8955,FIND("(",'Raw Data'!$H8955)+1,FIND(")",'Raw Data'!$H8955)-FIND("(",'Raw Data'!$H8955)-1),"",'Raw Data'!$M8955)</f>
        <v>$25</v>
      </c>
      <c r="T8955" s="27">
        <f t="shared" si="139"/>
        <v>87.391999999999996</v>
      </c>
      <c r="U8955" s="29">
        <f>'Raw Data'!$M8955*'Raw Data'!$T8955</f>
        <v>2184.7999999999997</v>
      </c>
    </row>
    <row r="8956" spans="1:21" x14ac:dyDescent="0.3">
      <c r="A8956" s="20">
        <v>17335173</v>
      </c>
      <c r="B8956" s="27" t="s">
        <v>17022</v>
      </c>
      <c r="C8956" s="27">
        <v>216</v>
      </c>
      <c r="D8956" s="27" t="str">
        <f>VLOOKUP('Raw Data'!$C8956,'country description'!$A$2:$B$16,2,0)</f>
        <v>United States of America</v>
      </c>
      <c r="E8956" s="27" t="s">
        <v>1704</v>
      </c>
      <c r="F8956" s="27" t="s">
        <v>17023</v>
      </c>
      <c r="G8956" s="27" t="s">
        <v>17024</v>
      </c>
      <c r="H8956" s="27" t="s">
        <v>421</v>
      </c>
      <c r="I8956" s="27" t="s">
        <v>19</v>
      </c>
      <c r="J8956" s="27" t="s">
        <v>19</v>
      </c>
      <c r="K8956" s="27">
        <v>2</v>
      </c>
      <c r="L8956" s="27">
        <v>166</v>
      </c>
      <c r="M8956" s="27">
        <v>25</v>
      </c>
      <c r="N8956" s="27">
        <v>4.5999999999999996</v>
      </c>
      <c r="O8956" s="27">
        <v>2015</v>
      </c>
      <c r="P8956" s="27">
        <v>7</v>
      </c>
      <c r="Q8956" s="27">
        <v>20</v>
      </c>
      <c r="R8956" s="28">
        <f>DATE('Raw Data'!$O8956,'Raw Data'!$P8956,'Raw Data'!$Q8956)</f>
        <v>42205</v>
      </c>
      <c r="S8956" s="27" t="str">
        <f>CONCATENATE(MID('Raw Data'!$H8956,FIND("(",'Raw Data'!$H8956)+1,FIND(")",'Raw Data'!$H8956)-FIND("(",'Raw Data'!$H8956)-1),"",'Raw Data'!$M8956)</f>
        <v>$25</v>
      </c>
      <c r="T8956" s="27">
        <f t="shared" si="139"/>
        <v>87.391999999999996</v>
      </c>
      <c r="U8956" s="29">
        <f>'Raw Data'!$M8956*'Raw Data'!$T8956</f>
        <v>2184.7999999999997</v>
      </c>
    </row>
    <row r="8957" spans="1:21" x14ac:dyDescent="0.3">
      <c r="A8957" s="20">
        <v>17259395</v>
      </c>
      <c r="B8957" s="27" t="s">
        <v>3791</v>
      </c>
      <c r="C8957" s="27">
        <v>216</v>
      </c>
      <c r="D8957" s="27" t="str">
        <f>VLOOKUP('Raw Data'!$C8957,'country description'!$A$2:$B$16,2,0)</f>
        <v>United States of America</v>
      </c>
      <c r="E8957" s="27" t="s">
        <v>1711</v>
      </c>
      <c r="F8957" s="27" t="s">
        <v>17025</v>
      </c>
      <c r="G8957" s="27" t="s">
        <v>17026</v>
      </c>
      <c r="H8957" s="27" t="s">
        <v>421</v>
      </c>
      <c r="I8957" s="27" t="s">
        <v>19</v>
      </c>
      <c r="J8957" s="27" t="s">
        <v>19</v>
      </c>
      <c r="K8957" s="27">
        <v>2</v>
      </c>
      <c r="L8957" s="27">
        <v>570</v>
      </c>
      <c r="M8957" s="27">
        <v>25</v>
      </c>
      <c r="N8957" s="27">
        <v>4.9000000000000004</v>
      </c>
      <c r="O8957" s="27">
        <v>2014</v>
      </c>
      <c r="P8957" s="27">
        <v>7</v>
      </c>
      <c r="Q8957" s="27">
        <v>3</v>
      </c>
      <c r="R8957" s="28">
        <f>DATE('Raw Data'!$O8957,'Raw Data'!$P8957,'Raw Data'!$Q8957)</f>
        <v>41823</v>
      </c>
      <c r="S8957" s="27" t="str">
        <f>CONCATENATE(MID('Raw Data'!$H8957,FIND("(",'Raw Data'!$H8957)+1,FIND(")",'Raw Data'!$H8957)-FIND("(",'Raw Data'!$H8957)-1),"",'Raw Data'!$M8957)</f>
        <v>$25</v>
      </c>
      <c r="T8957" s="27">
        <f t="shared" si="139"/>
        <v>87.391999999999996</v>
      </c>
      <c r="U8957" s="29">
        <f>'Raw Data'!$M8957*'Raw Data'!$T8957</f>
        <v>2184.7999999999997</v>
      </c>
    </row>
    <row r="8958" spans="1:21" x14ac:dyDescent="0.3">
      <c r="A8958" s="20">
        <v>17342781</v>
      </c>
      <c r="B8958" s="27" t="s">
        <v>17027</v>
      </c>
      <c r="C8958" s="27">
        <v>216</v>
      </c>
      <c r="D8958" s="27" t="str">
        <f>VLOOKUP('Raw Data'!$C8958,'country description'!$A$2:$B$16,2,0)</f>
        <v>United States of America</v>
      </c>
      <c r="E8958" s="27" t="s">
        <v>1674</v>
      </c>
      <c r="F8958" s="27" t="s">
        <v>17028</v>
      </c>
      <c r="G8958" s="27" t="s">
        <v>17029</v>
      </c>
      <c r="H8958" s="27" t="s">
        <v>421</v>
      </c>
      <c r="I8958" s="27" t="s">
        <v>19</v>
      </c>
      <c r="J8958" s="27" t="s">
        <v>19</v>
      </c>
      <c r="K8958" s="27">
        <v>2</v>
      </c>
      <c r="L8958" s="27">
        <v>65</v>
      </c>
      <c r="M8958" s="27">
        <v>25</v>
      </c>
      <c r="N8958" s="27">
        <v>3.3</v>
      </c>
      <c r="O8958" s="27">
        <v>2015</v>
      </c>
      <c r="P8958" s="27">
        <v>7</v>
      </c>
      <c r="Q8958" s="27">
        <v>8</v>
      </c>
      <c r="R8958" s="28">
        <f>DATE('Raw Data'!$O8958,'Raw Data'!$P8958,'Raw Data'!$Q8958)</f>
        <v>42193</v>
      </c>
      <c r="S8958" s="27" t="str">
        <f>CONCATENATE(MID('Raw Data'!$H8958,FIND("(",'Raw Data'!$H8958)+1,FIND(")",'Raw Data'!$H8958)-FIND("(",'Raw Data'!$H8958)-1),"",'Raw Data'!$M8958)</f>
        <v>$25</v>
      </c>
      <c r="T8958" s="27">
        <f t="shared" si="139"/>
        <v>87.391999999999996</v>
      </c>
      <c r="U8958" s="29">
        <f>'Raw Data'!$M8958*'Raw Data'!$T8958</f>
        <v>2184.7999999999997</v>
      </c>
    </row>
    <row r="8959" spans="1:21" x14ac:dyDescent="0.3">
      <c r="A8959" s="20">
        <v>17342652</v>
      </c>
      <c r="B8959" s="27" t="s">
        <v>17030</v>
      </c>
      <c r="C8959" s="27">
        <v>216</v>
      </c>
      <c r="D8959" s="27" t="str">
        <f>VLOOKUP('Raw Data'!$C8959,'country description'!$A$2:$B$16,2,0)</f>
        <v>United States of America</v>
      </c>
      <c r="E8959" s="27" t="s">
        <v>1674</v>
      </c>
      <c r="F8959" s="27" t="s">
        <v>17031</v>
      </c>
      <c r="G8959" s="27" t="s">
        <v>1909</v>
      </c>
      <c r="H8959" s="27" t="s">
        <v>421</v>
      </c>
      <c r="I8959" s="27" t="s">
        <v>19</v>
      </c>
      <c r="J8959" s="27" t="s">
        <v>19</v>
      </c>
      <c r="K8959" s="27">
        <v>2</v>
      </c>
      <c r="L8959" s="27">
        <v>131</v>
      </c>
      <c r="M8959" s="27">
        <v>25</v>
      </c>
      <c r="N8959" s="27">
        <v>3.6</v>
      </c>
      <c r="O8959" s="27">
        <v>2013</v>
      </c>
      <c r="P8959" s="27">
        <v>7</v>
      </c>
      <c r="Q8959" s="27">
        <v>8</v>
      </c>
      <c r="R8959" s="28">
        <f>DATE('Raw Data'!$O8959,'Raw Data'!$P8959,'Raw Data'!$Q8959)</f>
        <v>41463</v>
      </c>
      <c r="S8959" s="27" t="str">
        <f>CONCATENATE(MID('Raw Data'!$H8959,FIND("(",'Raw Data'!$H8959)+1,FIND(")",'Raw Data'!$H8959)-FIND("(",'Raw Data'!$H8959)-1),"",'Raw Data'!$M8959)</f>
        <v>$25</v>
      </c>
      <c r="T8959" s="27">
        <f t="shared" si="139"/>
        <v>87.391999999999996</v>
      </c>
      <c r="U8959" s="29">
        <f>'Raw Data'!$M8959*'Raw Data'!$T8959</f>
        <v>2184.7999999999997</v>
      </c>
    </row>
    <row r="8960" spans="1:21" x14ac:dyDescent="0.3">
      <c r="A8960" s="20">
        <v>17374921</v>
      </c>
      <c r="B8960" s="27" t="s">
        <v>17032</v>
      </c>
      <c r="C8960" s="27">
        <v>216</v>
      </c>
      <c r="D8960" s="27" t="str">
        <f>VLOOKUP('Raw Data'!$C8960,'country description'!$A$2:$B$16,2,0)</f>
        <v>United States of America</v>
      </c>
      <c r="E8960" s="27" t="s">
        <v>16398</v>
      </c>
      <c r="F8960" s="27" t="s">
        <v>17033</v>
      </c>
      <c r="G8960" s="27" t="s">
        <v>17034</v>
      </c>
      <c r="H8960" s="27" t="s">
        <v>421</v>
      </c>
      <c r="I8960" s="27" t="s">
        <v>19</v>
      </c>
      <c r="J8960" s="27" t="s">
        <v>19</v>
      </c>
      <c r="K8960" s="27">
        <v>2</v>
      </c>
      <c r="L8960" s="27">
        <v>350</v>
      </c>
      <c r="M8960" s="27">
        <v>25</v>
      </c>
      <c r="N8960" s="27">
        <v>4.2</v>
      </c>
      <c r="O8960" s="27">
        <v>2018</v>
      </c>
      <c r="P8960" s="27">
        <v>7</v>
      </c>
      <c r="Q8960" s="27">
        <v>13</v>
      </c>
      <c r="R8960" s="28">
        <f>DATE('Raw Data'!$O8960,'Raw Data'!$P8960,'Raw Data'!$Q8960)</f>
        <v>43294</v>
      </c>
      <c r="S8960" s="27" t="str">
        <f>CONCATENATE(MID('Raw Data'!$H8960,FIND("(",'Raw Data'!$H8960)+1,FIND(")",'Raw Data'!$H8960)-FIND("(",'Raw Data'!$H8960)-1),"",'Raw Data'!$M8960)</f>
        <v>$25</v>
      </c>
      <c r="T8960" s="27">
        <f t="shared" si="139"/>
        <v>87.391999999999996</v>
      </c>
      <c r="U8960" s="29">
        <f>'Raw Data'!$M8960*'Raw Data'!$T8960</f>
        <v>2184.7999999999997</v>
      </c>
    </row>
    <row r="8961" spans="1:21" x14ac:dyDescent="0.3">
      <c r="A8961" s="20">
        <v>17500767</v>
      </c>
      <c r="B8961" s="27" t="s">
        <v>17035</v>
      </c>
      <c r="C8961" s="27">
        <v>216</v>
      </c>
      <c r="D8961" s="27" t="str">
        <f>VLOOKUP('Raw Data'!$C8961,'country description'!$A$2:$B$16,2,0)</f>
        <v>United States of America</v>
      </c>
      <c r="E8961" s="27" t="s">
        <v>1667</v>
      </c>
      <c r="F8961" s="27" t="s">
        <v>17036</v>
      </c>
      <c r="G8961" s="27" t="s">
        <v>1689</v>
      </c>
      <c r="H8961" s="27" t="s">
        <v>421</v>
      </c>
      <c r="I8961" s="27" t="s">
        <v>19</v>
      </c>
      <c r="J8961" s="27" t="s">
        <v>19</v>
      </c>
      <c r="K8961" s="27">
        <v>2</v>
      </c>
      <c r="L8961" s="27">
        <v>467</v>
      </c>
      <c r="M8961" s="27">
        <v>25</v>
      </c>
      <c r="N8961" s="27">
        <v>4.5999999999999996</v>
      </c>
      <c r="O8961" s="27">
        <v>2014</v>
      </c>
      <c r="P8961" s="27">
        <v>7</v>
      </c>
      <c r="Q8961" s="27">
        <v>15</v>
      </c>
      <c r="R8961" s="28">
        <f>DATE('Raw Data'!$O8961,'Raw Data'!$P8961,'Raw Data'!$Q8961)</f>
        <v>41835</v>
      </c>
      <c r="S8961" s="27" t="str">
        <f>CONCATENATE(MID('Raw Data'!$H8961,FIND("(",'Raw Data'!$H8961)+1,FIND(")",'Raw Data'!$H8961)-FIND("(",'Raw Data'!$H8961)-1),"",'Raw Data'!$M8961)</f>
        <v>$25</v>
      </c>
      <c r="T8961" s="27">
        <f t="shared" si="139"/>
        <v>87.391999999999996</v>
      </c>
      <c r="U8961" s="29">
        <f>'Raw Data'!$M8961*'Raw Data'!$T8961</f>
        <v>2184.7999999999997</v>
      </c>
    </row>
    <row r="8962" spans="1:21" x14ac:dyDescent="0.3">
      <c r="A8962" s="20">
        <v>17500819</v>
      </c>
      <c r="B8962" s="27" t="s">
        <v>17037</v>
      </c>
      <c r="C8962" s="27">
        <v>216</v>
      </c>
      <c r="D8962" s="27" t="str">
        <f>VLOOKUP('Raw Data'!$C8962,'country description'!$A$2:$B$16,2,0)</f>
        <v>United States of America</v>
      </c>
      <c r="E8962" s="27" t="s">
        <v>1667</v>
      </c>
      <c r="F8962" s="27" t="s">
        <v>17038</v>
      </c>
      <c r="G8962" s="27" t="s">
        <v>1626</v>
      </c>
      <c r="H8962" s="27" t="s">
        <v>421</v>
      </c>
      <c r="I8962" s="27" t="s">
        <v>19</v>
      </c>
      <c r="J8962" s="27" t="s">
        <v>19</v>
      </c>
      <c r="K8962" s="27">
        <v>2</v>
      </c>
      <c r="L8962" s="27">
        <v>302</v>
      </c>
      <c r="M8962" s="27">
        <v>25</v>
      </c>
      <c r="N8962" s="27">
        <v>4.5</v>
      </c>
      <c r="O8962" s="27">
        <v>2017</v>
      </c>
      <c r="P8962" s="27">
        <v>7</v>
      </c>
      <c r="Q8962" s="27">
        <v>22</v>
      </c>
      <c r="R8962" s="28">
        <f>DATE('Raw Data'!$O8962,'Raw Data'!$P8962,'Raw Data'!$Q8962)</f>
        <v>42938</v>
      </c>
      <c r="S8962" s="27" t="str">
        <f>CONCATENATE(MID('Raw Data'!$H8962,FIND("(",'Raw Data'!$H8962)+1,FIND(")",'Raw Data'!$H8962)-FIND("(",'Raw Data'!$H8962)-1),"",'Raw Data'!$M8962)</f>
        <v>$25</v>
      </c>
      <c r="T8962" s="27">
        <f t="shared" ref="T8962:T9025" si="140">VLOOKUP(D8962,$Y$4:$Z$18,2,0)</f>
        <v>87.391999999999996</v>
      </c>
      <c r="U8962" s="29">
        <f>'Raw Data'!$M8962*'Raw Data'!$T8962</f>
        <v>2184.7999999999997</v>
      </c>
    </row>
    <row r="8963" spans="1:21" x14ac:dyDescent="0.3">
      <c r="A8963" s="20">
        <v>17687832</v>
      </c>
      <c r="B8963" s="27" t="s">
        <v>17039</v>
      </c>
      <c r="C8963" s="27">
        <v>216</v>
      </c>
      <c r="D8963" s="27" t="str">
        <f>VLOOKUP('Raw Data'!$C8963,'country description'!$A$2:$B$16,2,0)</f>
        <v>United States of America</v>
      </c>
      <c r="E8963" s="27" t="s">
        <v>17040</v>
      </c>
      <c r="F8963" s="27" t="s">
        <v>17041</v>
      </c>
      <c r="G8963" s="27" t="s">
        <v>1909</v>
      </c>
      <c r="H8963" s="27" t="s">
        <v>421</v>
      </c>
      <c r="I8963" s="27" t="s">
        <v>19</v>
      </c>
      <c r="J8963" s="27" t="s">
        <v>19</v>
      </c>
      <c r="K8963" s="27">
        <v>2</v>
      </c>
      <c r="L8963" s="27">
        <v>65</v>
      </c>
      <c r="M8963" s="27">
        <v>25</v>
      </c>
      <c r="N8963" s="27">
        <v>3.6</v>
      </c>
      <c r="O8963" s="27">
        <v>2014</v>
      </c>
      <c r="P8963" s="27">
        <v>7</v>
      </c>
      <c r="Q8963" s="27">
        <v>18</v>
      </c>
      <c r="R8963" s="28">
        <f>DATE('Raw Data'!$O8963,'Raw Data'!$P8963,'Raw Data'!$Q8963)</f>
        <v>41838</v>
      </c>
      <c r="S8963" s="27" t="str">
        <f>CONCATENATE(MID('Raw Data'!$H8963,FIND("(",'Raw Data'!$H8963)+1,FIND(")",'Raw Data'!$H8963)-FIND("(",'Raw Data'!$H8963)-1),"",'Raw Data'!$M8963)</f>
        <v>$25</v>
      </c>
      <c r="T8963" s="27">
        <f t="shared" si="140"/>
        <v>87.391999999999996</v>
      </c>
      <c r="U8963" s="29">
        <f>'Raw Data'!$M8963*'Raw Data'!$T8963</f>
        <v>2184.7999999999997</v>
      </c>
    </row>
    <row r="8964" spans="1:21" x14ac:dyDescent="0.3">
      <c r="A8964" s="20">
        <v>17580453</v>
      </c>
      <c r="B8964" s="27" t="s">
        <v>17042</v>
      </c>
      <c r="C8964" s="27">
        <v>216</v>
      </c>
      <c r="D8964" s="27" t="str">
        <f>VLOOKUP('Raw Data'!$C8964,'country description'!$A$2:$B$16,2,0)</f>
        <v>United States of America</v>
      </c>
      <c r="E8964" s="27" t="s">
        <v>16407</v>
      </c>
      <c r="F8964" s="27" t="s">
        <v>17043</v>
      </c>
      <c r="G8964" s="27" t="s">
        <v>17044</v>
      </c>
      <c r="H8964" s="27" t="s">
        <v>421</v>
      </c>
      <c r="I8964" s="27" t="s">
        <v>19</v>
      </c>
      <c r="J8964" s="27" t="s">
        <v>19</v>
      </c>
      <c r="K8964" s="27">
        <v>2</v>
      </c>
      <c r="L8964" s="27">
        <v>635</v>
      </c>
      <c r="M8964" s="27">
        <v>25</v>
      </c>
      <c r="N8964" s="27">
        <v>4.2</v>
      </c>
      <c r="O8964" s="27">
        <v>2012</v>
      </c>
      <c r="P8964" s="27">
        <v>7</v>
      </c>
      <c r="Q8964" s="27">
        <v>28</v>
      </c>
      <c r="R8964" s="28">
        <f>DATE('Raw Data'!$O8964,'Raw Data'!$P8964,'Raw Data'!$Q8964)</f>
        <v>41118</v>
      </c>
      <c r="S8964" s="27" t="str">
        <f>CONCATENATE(MID('Raw Data'!$H8964,FIND("(",'Raw Data'!$H8964)+1,FIND(")",'Raw Data'!$H8964)-FIND("(",'Raw Data'!$H8964)-1),"",'Raw Data'!$M8964)</f>
        <v>$25</v>
      </c>
      <c r="T8964" s="27">
        <f t="shared" si="140"/>
        <v>87.391999999999996</v>
      </c>
      <c r="U8964" s="29">
        <f>'Raw Data'!$M8964*'Raw Data'!$T8964</f>
        <v>2184.7999999999997</v>
      </c>
    </row>
    <row r="8965" spans="1:21" x14ac:dyDescent="0.3">
      <c r="A8965" s="20">
        <v>17616076</v>
      </c>
      <c r="B8965" s="27" t="s">
        <v>17045</v>
      </c>
      <c r="C8965" s="27">
        <v>216</v>
      </c>
      <c r="D8965" s="27" t="str">
        <f>VLOOKUP('Raw Data'!$C8965,'country description'!$A$2:$B$16,2,0)</f>
        <v>United States of America</v>
      </c>
      <c r="E8965" s="27" t="s">
        <v>1614</v>
      </c>
      <c r="F8965" s="27" t="s">
        <v>17046</v>
      </c>
      <c r="G8965" s="27" t="s">
        <v>17047</v>
      </c>
      <c r="H8965" s="27" t="s">
        <v>421</v>
      </c>
      <c r="I8965" s="27" t="s">
        <v>19</v>
      </c>
      <c r="J8965" s="27" t="s">
        <v>19</v>
      </c>
      <c r="K8965" s="27">
        <v>2</v>
      </c>
      <c r="L8965" s="27">
        <v>719</v>
      </c>
      <c r="M8965" s="27">
        <v>25</v>
      </c>
      <c r="N8965" s="27">
        <v>4.3</v>
      </c>
      <c r="O8965" s="27">
        <v>2018</v>
      </c>
      <c r="P8965" s="27">
        <v>7</v>
      </c>
      <c r="Q8965" s="27">
        <v>25</v>
      </c>
      <c r="R8965" s="28">
        <f>DATE('Raw Data'!$O8965,'Raw Data'!$P8965,'Raw Data'!$Q8965)</f>
        <v>43306</v>
      </c>
      <c r="S8965" s="27" t="str">
        <f>CONCATENATE(MID('Raw Data'!$H8965,FIND("(",'Raw Data'!$H8965)+1,FIND(")",'Raw Data'!$H8965)-FIND("(",'Raw Data'!$H8965)-1),"",'Raw Data'!$M8965)</f>
        <v>$25</v>
      </c>
      <c r="T8965" s="27">
        <f t="shared" si="140"/>
        <v>87.391999999999996</v>
      </c>
      <c r="U8965" s="29">
        <f>'Raw Data'!$M8965*'Raw Data'!$T8965</f>
        <v>2184.7999999999997</v>
      </c>
    </row>
    <row r="8966" spans="1:21" x14ac:dyDescent="0.3">
      <c r="A8966" s="20">
        <v>17621946</v>
      </c>
      <c r="B8966" s="27" t="s">
        <v>17048</v>
      </c>
      <c r="C8966" s="27">
        <v>216</v>
      </c>
      <c r="D8966" s="27" t="str">
        <f>VLOOKUP('Raw Data'!$C8966,'country description'!$A$2:$B$16,2,0)</f>
        <v>United States of America</v>
      </c>
      <c r="E8966" s="27" t="s">
        <v>1621</v>
      </c>
      <c r="F8966" s="27" t="s">
        <v>17049</v>
      </c>
      <c r="G8966" s="27" t="s">
        <v>484</v>
      </c>
      <c r="H8966" s="27" t="s">
        <v>421</v>
      </c>
      <c r="I8966" s="27" t="s">
        <v>19</v>
      </c>
      <c r="J8966" s="27" t="s">
        <v>19</v>
      </c>
      <c r="K8966" s="27">
        <v>2</v>
      </c>
      <c r="L8966" s="27">
        <v>271</v>
      </c>
      <c r="M8966" s="27">
        <v>25</v>
      </c>
      <c r="N8966" s="27">
        <v>4</v>
      </c>
      <c r="O8966" s="27">
        <v>2014</v>
      </c>
      <c r="P8966" s="27">
        <v>7</v>
      </c>
      <c r="Q8966" s="27">
        <v>18</v>
      </c>
      <c r="R8966" s="28">
        <f>DATE('Raw Data'!$O8966,'Raw Data'!$P8966,'Raw Data'!$Q8966)</f>
        <v>41838</v>
      </c>
      <c r="S8966" s="27" t="str">
        <f>CONCATENATE(MID('Raw Data'!$H8966,FIND("(",'Raw Data'!$H8966)+1,FIND(")",'Raw Data'!$H8966)-FIND("(",'Raw Data'!$H8966)-1),"",'Raw Data'!$M8966)</f>
        <v>$25</v>
      </c>
      <c r="T8966" s="27">
        <f t="shared" si="140"/>
        <v>87.391999999999996</v>
      </c>
      <c r="U8966" s="29">
        <f>'Raw Data'!$M8966*'Raw Data'!$T8966</f>
        <v>2184.7999999999997</v>
      </c>
    </row>
    <row r="8967" spans="1:21" x14ac:dyDescent="0.3">
      <c r="A8967" s="20">
        <v>17099925</v>
      </c>
      <c r="B8967" s="27" t="s">
        <v>17050</v>
      </c>
      <c r="C8967" s="27">
        <v>216</v>
      </c>
      <c r="D8967" s="27" t="str">
        <f>VLOOKUP('Raw Data'!$C8967,'country description'!$A$2:$B$16,2,0)</f>
        <v>United States of America</v>
      </c>
      <c r="E8967" s="27" t="s">
        <v>1628</v>
      </c>
      <c r="F8967" s="27" t="s">
        <v>17051</v>
      </c>
      <c r="G8967" s="27" t="s">
        <v>17052</v>
      </c>
      <c r="H8967" s="27" t="s">
        <v>421</v>
      </c>
      <c r="I8967" s="27" t="s">
        <v>19</v>
      </c>
      <c r="J8967" s="27" t="s">
        <v>19</v>
      </c>
      <c r="K8967" s="27">
        <v>2</v>
      </c>
      <c r="L8967" s="27">
        <v>1629</v>
      </c>
      <c r="M8967" s="27">
        <v>25</v>
      </c>
      <c r="N8967" s="27">
        <v>4.5999999999999996</v>
      </c>
      <c r="O8967" s="27">
        <v>2016</v>
      </c>
      <c r="P8967" s="27">
        <v>7</v>
      </c>
      <c r="Q8967" s="27">
        <v>18</v>
      </c>
      <c r="R8967" s="28">
        <f>DATE('Raw Data'!$O8967,'Raw Data'!$P8967,'Raw Data'!$Q8967)</f>
        <v>42569</v>
      </c>
      <c r="S8967" s="27" t="str">
        <f>CONCATENATE(MID('Raw Data'!$H8967,FIND("(",'Raw Data'!$H8967)+1,FIND(")",'Raw Data'!$H8967)-FIND("(",'Raw Data'!$H8967)-1),"",'Raw Data'!$M8967)</f>
        <v>$25</v>
      </c>
      <c r="T8967" s="27">
        <f t="shared" si="140"/>
        <v>87.391999999999996</v>
      </c>
      <c r="U8967" s="29">
        <f>'Raw Data'!$M8967*'Raw Data'!$T8967</f>
        <v>2184.7999999999997</v>
      </c>
    </row>
    <row r="8968" spans="1:21" x14ac:dyDescent="0.3">
      <c r="A8968" s="20">
        <v>17678243</v>
      </c>
      <c r="B8968" s="27" t="s">
        <v>17053</v>
      </c>
      <c r="C8968" s="27">
        <v>216</v>
      </c>
      <c r="D8968" s="27" t="str">
        <f>VLOOKUP('Raw Data'!$C8968,'country description'!$A$2:$B$16,2,0)</f>
        <v>United States of America</v>
      </c>
      <c r="E8968" s="27" t="s">
        <v>1635</v>
      </c>
      <c r="F8968" s="27" t="s">
        <v>17054</v>
      </c>
      <c r="G8968" s="27" t="s">
        <v>1974</v>
      </c>
      <c r="H8968" s="27" t="s">
        <v>421</v>
      </c>
      <c r="I8968" s="27" t="s">
        <v>19</v>
      </c>
      <c r="J8968" s="27" t="s">
        <v>19</v>
      </c>
      <c r="K8968" s="27">
        <v>2</v>
      </c>
      <c r="L8968" s="27">
        <v>98</v>
      </c>
      <c r="M8968" s="27">
        <v>25</v>
      </c>
      <c r="N8968" s="27">
        <v>3.4</v>
      </c>
      <c r="O8968" s="27">
        <v>2016</v>
      </c>
      <c r="P8968" s="27">
        <v>7</v>
      </c>
      <c r="Q8968" s="27">
        <v>1</v>
      </c>
      <c r="R8968" s="28">
        <f>DATE('Raw Data'!$O8968,'Raw Data'!$P8968,'Raw Data'!$Q8968)</f>
        <v>42552</v>
      </c>
      <c r="S8968" s="27" t="str">
        <f>CONCATENATE(MID('Raw Data'!$H8968,FIND("(",'Raw Data'!$H8968)+1,FIND(")",'Raw Data'!$H8968)-FIND("(",'Raw Data'!$H8968)-1),"",'Raw Data'!$M8968)</f>
        <v>$25</v>
      </c>
      <c r="T8968" s="27">
        <f t="shared" si="140"/>
        <v>87.391999999999996</v>
      </c>
      <c r="U8968" s="29">
        <f>'Raw Data'!$M8968*'Raw Data'!$T8968</f>
        <v>2184.7999999999997</v>
      </c>
    </row>
    <row r="8969" spans="1:21" x14ac:dyDescent="0.3">
      <c r="A8969" s="20">
        <v>17697332</v>
      </c>
      <c r="B8969" s="27" t="s">
        <v>17055</v>
      </c>
      <c r="C8969" s="27">
        <v>216</v>
      </c>
      <c r="D8969" s="27" t="str">
        <f>VLOOKUP('Raw Data'!$C8969,'country description'!$A$2:$B$16,2,0)</f>
        <v>United States of America</v>
      </c>
      <c r="E8969" s="27" t="s">
        <v>16539</v>
      </c>
      <c r="F8969" s="27" t="s">
        <v>17056</v>
      </c>
      <c r="G8969" s="27" t="s">
        <v>1637</v>
      </c>
      <c r="H8969" s="27" t="s">
        <v>421</v>
      </c>
      <c r="I8969" s="27" t="s">
        <v>19</v>
      </c>
      <c r="J8969" s="27" t="s">
        <v>19</v>
      </c>
      <c r="K8969" s="27">
        <v>2</v>
      </c>
      <c r="L8969" s="27">
        <v>156</v>
      </c>
      <c r="M8969" s="27">
        <v>25</v>
      </c>
      <c r="N8969" s="27">
        <v>3.9</v>
      </c>
      <c r="O8969" s="27">
        <v>2014</v>
      </c>
      <c r="P8969" s="27">
        <v>7</v>
      </c>
      <c r="Q8969" s="27">
        <v>26</v>
      </c>
      <c r="R8969" s="28">
        <f>DATE('Raw Data'!$O8969,'Raw Data'!$P8969,'Raw Data'!$Q8969)</f>
        <v>41846</v>
      </c>
      <c r="S8969" s="27" t="str">
        <f>CONCATENATE(MID('Raw Data'!$H8969,FIND("(",'Raw Data'!$H8969)+1,FIND(")",'Raw Data'!$H8969)-FIND("(",'Raw Data'!$H8969)-1),"",'Raw Data'!$M8969)</f>
        <v>$25</v>
      </c>
      <c r="T8969" s="27">
        <f t="shared" si="140"/>
        <v>87.391999999999996</v>
      </c>
      <c r="U8969" s="29">
        <f>'Raw Data'!$M8969*'Raw Data'!$T8969</f>
        <v>2184.7999999999997</v>
      </c>
    </row>
    <row r="8970" spans="1:21" x14ac:dyDescent="0.3">
      <c r="A8970" s="20">
        <v>17294279</v>
      </c>
      <c r="B8970" s="27" t="s">
        <v>17057</v>
      </c>
      <c r="C8970" s="27">
        <v>216</v>
      </c>
      <c r="D8970" s="27" t="str">
        <f>VLOOKUP('Raw Data'!$C8970,'country description'!$A$2:$B$16,2,0)</f>
        <v>United States of America</v>
      </c>
      <c r="E8970" s="27" t="s">
        <v>16284</v>
      </c>
      <c r="F8970" s="27" t="s">
        <v>17058</v>
      </c>
      <c r="G8970" s="27" t="s">
        <v>17059</v>
      </c>
      <c r="H8970" s="27" t="s">
        <v>421</v>
      </c>
      <c r="I8970" s="27" t="s">
        <v>19</v>
      </c>
      <c r="J8970" s="27" t="s">
        <v>19</v>
      </c>
      <c r="K8970" s="27">
        <v>2</v>
      </c>
      <c r="L8970" s="27">
        <v>631</v>
      </c>
      <c r="M8970" s="27">
        <v>25</v>
      </c>
      <c r="N8970" s="27">
        <v>4.5</v>
      </c>
      <c r="O8970" s="27">
        <v>2013</v>
      </c>
      <c r="P8970" s="27">
        <v>6</v>
      </c>
      <c r="Q8970" s="27">
        <v>23</v>
      </c>
      <c r="R8970" s="28">
        <f>DATE('Raw Data'!$O8970,'Raw Data'!$P8970,'Raw Data'!$Q8970)</f>
        <v>41448</v>
      </c>
      <c r="S8970" s="27" t="str">
        <f>CONCATENATE(MID('Raw Data'!$H8970,FIND("(",'Raw Data'!$H8970)+1,FIND(")",'Raw Data'!$H8970)-FIND("(",'Raw Data'!$H8970)-1),"",'Raw Data'!$M8970)</f>
        <v>$25</v>
      </c>
      <c r="T8970" s="27">
        <f t="shared" si="140"/>
        <v>87.391999999999996</v>
      </c>
      <c r="U8970" s="29">
        <f>'Raw Data'!$M8970*'Raw Data'!$T8970</f>
        <v>2184.7999999999997</v>
      </c>
    </row>
    <row r="8971" spans="1:21" x14ac:dyDescent="0.3">
      <c r="A8971" s="20">
        <v>17294441</v>
      </c>
      <c r="B8971" s="27" t="s">
        <v>17060</v>
      </c>
      <c r="C8971" s="27">
        <v>216</v>
      </c>
      <c r="D8971" s="27" t="str">
        <f>VLOOKUP('Raw Data'!$C8971,'country description'!$A$2:$B$16,2,0)</f>
        <v>United States of America</v>
      </c>
      <c r="E8971" s="27" t="s">
        <v>16284</v>
      </c>
      <c r="F8971" s="27" t="s">
        <v>17061</v>
      </c>
      <c r="G8971" s="27" t="s">
        <v>17062</v>
      </c>
      <c r="H8971" s="27" t="s">
        <v>421</v>
      </c>
      <c r="I8971" s="27" t="s">
        <v>19</v>
      </c>
      <c r="J8971" s="27" t="s">
        <v>19</v>
      </c>
      <c r="K8971" s="27">
        <v>2</v>
      </c>
      <c r="L8971" s="27">
        <v>430</v>
      </c>
      <c r="M8971" s="27">
        <v>25</v>
      </c>
      <c r="N8971" s="27">
        <v>4.0999999999999996</v>
      </c>
      <c r="O8971" s="27">
        <v>2016</v>
      </c>
      <c r="P8971" s="27">
        <v>6</v>
      </c>
      <c r="Q8971" s="27">
        <v>6</v>
      </c>
      <c r="R8971" s="28">
        <f>DATE('Raw Data'!$O8971,'Raw Data'!$P8971,'Raw Data'!$Q8971)</f>
        <v>42527</v>
      </c>
      <c r="S8971" s="27" t="str">
        <f>CONCATENATE(MID('Raw Data'!$H8971,FIND("(",'Raw Data'!$H8971)+1,FIND(")",'Raw Data'!$H8971)-FIND("(",'Raw Data'!$H8971)-1),"",'Raw Data'!$M8971)</f>
        <v>$25</v>
      </c>
      <c r="T8971" s="27">
        <f t="shared" si="140"/>
        <v>87.391999999999996</v>
      </c>
      <c r="U8971" s="29">
        <f>'Raw Data'!$M8971*'Raw Data'!$T8971</f>
        <v>2184.7999999999997</v>
      </c>
    </row>
    <row r="8972" spans="1:21" x14ac:dyDescent="0.3">
      <c r="A8972" s="20">
        <v>17294623</v>
      </c>
      <c r="B8972" s="27" t="s">
        <v>17063</v>
      </c>
      <c r="C8972" s="27">
        <v>216</v>
      </c>
      <c r="D8972" s="27" t="str">
        <f>VLOOKUP('Raw Data'!$C8972,'country description'!$A$2:$B$16,2,0)</f>
        <v>United States of America</v>
      </c>
      <c r="E8972" s="27" t="s">
        <v>16284</v>
      </c>
      <c r="F8972" s="27" t="s">
        <v>17064</v>
      </c>
      <c r="G8972" s="27" t="s">
        <v>17065</v>
      </c>
      <c r="H8972" s="27" t="s">
        <v>421</v>
      </c>
      <c r="I8972" s="27" t="s">
        <v>19</v>
      </c>
      <c r="J8972" s="27" t="s">
        <v>19</v>
      </c>
      <c r="K8972" s="27">
        <v>2</v>
      </c>
      <c r="L8972" s="27">
        <v>456</v>
      </c>
      <c r="M8972" s="27">
        <v>25</v>
      </c>
      <c r="N8972" s="27">
        <v>4</v>
      </c>
      <c r="O8972" s="27">
        <v>2014</v>
      </c>
      <c r="P8972" s="27">
        <v>6</v>
      </c>
      <c r="Q8972" s="27">
        <v>6</v>
      </c>
      <c r="R8972" s="28">
        <f>DATE('Raw Data'!$O8972,'Raw Data'!$P8972,'Raw Data'!$Q8972)</f>
        <v>41796</v>
      </c>
      <c r="S8972" s="27" t="str">
        <f>CONCATENATE(MID('Raw Data'!$H8972,FIND("(",'Raw Data'!$H8972)+1,FIND(")",'Raw Data'!$H8972)-FIND("(",'Raw Data'!$H8972)-1),"",'Raw Data'!$M8972)</f>
        <v>$25</v>
      </c>
      <c r="T8972" s="27">
        <f t="shared" si="140"/>
        <v>87.391999999999996</v>
      </c>
      <c r="U8972" s="29">
        <f>'Raw Data'!$M8972*'Raw Data'!$T8972</f>
        <v>2184.7999999999997</v>
      </c>
    </row>
    <row r="8973" spans="1:21" x14ac:dyDescent="0.3">
      <c r="A8973" s="20">
        <v>17304486</v>
      </c>
      <c r="B8973" s="27" t="s">
        <v>2114</v>
      </c>
      <c r="C8973" s="27">
        <v>216</v>
      </c>
      <c r="D8973" s="27" t="str">
        <f>VLOOKUP('Raw Data'!$C8973,'country description'!$A$2:$B$16,2,0)</f>
        <v>United States of America</v>
      </c>
      <c r="E8973" s="27" t="s">
        <v>1644</v>
      </c>
      <c r="F8973" s="27" t="s">
        <v>17066</v>
      </c>
      <c r="G8973" s="27" t="s">
        <v>16352</v>
      </c>
      <c r="H8973" s="27" t="s">
        <v>421</v>
      </c>
      <c r="I8973" s="27" t="s">
        <v>19</v>
      </c>
      <c r="J8973" s="27" t="s">
        <v>19</v>
      </c>
      <c r="K8973" s="27">
        <v>2</v>
      </c>
      <c r="L8973" s="27">
        <v>369</v>
      </c>
      <c r="M8973" s="27">
        <v>25</v>
      </c>
      <c r="N8973" s="27">
        <v>4</v>
      </c>
      <c r="O8973" s="27">
        <v>2013</v>
      </c>
      <c r="P8973" s="27">
        <v>6</v>
      </c>
      <c r="Q8973" s="27">
        <v>10</v>
      </c>
      <c r="R8973" s="28">
        <f>DATE('Raw Data'!$O8973,'Raw Data'!$P8973,'Raw Data'!$Q8973)</f>
        <v>41435</v>
      </c>
      <c r="S8973" s="27" t="str">
        <f>CONCATENATE(MID('Raw Data'!$H8973,FIND("(",'Raw Data'!$H8973)+1,FIND(")",'Raw Data'!$H8973)-FIND("(",'Raw Data'!$H8973)-1),"",'Raw Data'!$M8973)</f>
        <v>$25</v>
      </c>
      <c r="T8973" s="27">
        <f t="shared" si="140"/>
        <v>87.391999999999996</v>
      </c>
      <c r="U8973" s="29">
        <f>'Raw Data'!$M8973*'Raw Data'!$T8973</f>
        <v>2184.7999999999997</v>
      </c>
    </row>
    <row r="8974" spans="1:21" x14ac:dyDescent="0.3">
      <c r="A8974" s="20">
        <v>17316389</v>
      </c>
      <c r="B8974" s="27" t="s">
        <v>17067</v>
      </c>
      <c r="C8974" s="27">
        <v>216</v>
      </c>
      <c r="D8974" s="27" t="str">
        <f>VLOOKUP('Raw Data'!$C8974,'country description'!$A$2:$B$16,2,0)</f>
        <v>United States of America</v>
      </c>
      <c r="E8974" s="27" t="s">
        <v>16382</v>
      </c>
      <c r="F8974" s="27" t="s">
        <v>17068</v>
      </c>
      <c r="G8974" s="27" t="s">
        <v>17069</v>
      </c>
      <c r="H8974" s="27" t="s">
        <v>421</v>
      </c>
      <c r="I8974" s="27" t="s">
        <v>19</v>
      </c>
      <c r="J8974" s="27" t="s">
        <v>19</v>
      </c>
      <c r="K8974" s="27">
        <v>2</v>
      </c>
      <c r="L8974" s="27">
        <v>161</v>
      </c>
      <c r="M8974" s="27">
        <v>25</v>
      </c>
      <c r="N8974" s="27">
        <v>3.8</v>
      </c>
      <c r="O8974" s="27">
        <v>2018</v>
      </c>
      <c r="P8974" s="27">
        <v>6</v>
      </c>
      <c r="Q8974" s="27">
        <v>16</v>
      </c>
      <c r="R8974" s="28">
        <f>DATE('Raw Data'!$O8974,'Raw Data'!$P8974,'Raw Data'!$Q8974)</f>
        <v>43267</v>
      </c>
      <c r="S8974" s="27" t="str">
        <f>CONCATENATE(MID('Raw Data'!$H8974,FIND("(",'Raw Data'!$H8974)+1,FIND(")",'Raw Data'!$H8974)-FIND("(",'Raw Data'!$H8974)-1),"",'Raw Data'!$M8974)</f>
        <v>$25</v>
      </c>
      <c r="T8974" s="27">
        <f t="shared" si="140"/>
        <v>87.391999999999996</v>
      </c>
      <c r="U8974" s="29">
        <f>'Raw Data'!$M8974*'Raw Data'!$T8974</f>
        <v>2184.7999999999997</v>
      </c>
    </row>
    <row r="8975" spans="1:21" x14ac:dyDescent="0.3">
      <c r="A8975" s="20">
        <v>17330604</v>
      </c>
      <c r="B8975" s="27" t="s">
        <v>17070</v>
      </c>
      <c r="C8975" s="27">
        <v>216</v>
      </c>
      <c r="D8975" s="27" t="str">
        <f>VLOOKUP('Raw Data'!$C8975,'country description'!$A$2:$B$16,2,0)</f>
        <v>United States of America</v>
      </c>
      <c r="E8975" s="27" t="s">
        <v>16327</v>
      </c>
      <c r="F8975" s="27" t="s">
        <v>17071</v>
      </c>
      <c r="G8975" s="27" t="s">
        <v>1601</v>
      </c>
      <c r="H8975" s="27" t="s">
        <v>421</v>
      </c>
      <c r="I8975" s="27" t="s">
        <v>19</v>
      </c>
      <c r="J8975" s="27" t="s">
        <v>19</v>
      </c>
      <c r="K8975" s="27">
        <v>2</v>
      </c>
      <c r="L8975" s="27">
        <v>213</v>
      </c>
      <c r="M8975" s="27">
        <v>25</v>
      </c>
      <c r="N8975" s="27">
        <v>4.3</v>
      </c>
      <c r="O8975" s="27">
        <v>2013</v>
      </c>
      <c r="P8975" s="27">
        <v>6</v>
      </c>
      <c r="Q8975" s="27">
        <v>19</v>
      </c>
      <c r="R8975" s="28">
        <f>DATE('Raw Data'!$O8975,'Raw Data'!$P8975,'Raw Data'!$Q8975)</f>
        <v>41444</v>
      </c>
      <c r="S8975" s="27" t="str">
        <f>CONCATENATE(MID('Raw Data'!$H8975,FIND("(",'Raw Data'!$H8975)+1,FIND(")",'Raw Data'!$H8975)-FIND("(",'Raw Data'!$H8975)-1),"",'Raw Data'!$M8975)</f>
        <v>$25</v>
      </c>
      <c r="T8975" s="27">
        <f t="shared" si="140"/>
        <v>87.391999999999996</v>
      </c>
      <c r="U8975" s="29">
        <f>'Raw Data'!$M8975*'Raw Data'!$T8975</f>
        <v>2184.7999999999997</v>
      </c>
    </row>
    <row r="8976" spans="1:21" x14ac:dyDescent="0.3">
      <c r="A8976" s="20">
        <v>17334434</v>
      </c>
      <c r="B8976" s="27" t="s">
        <v>17072</v>
      </c>
      <c r="C8976" s="27">
        <v>216</v>
      </c>
      <c r="D8976" s="27" t="str">
        <f>VLOOKUP('Raw Data'!$C8976,'country description'!$A$2:$B$16,2,0)</f>
        <v>United States of America</v>
      </c>
      <c r="E8976" s="27" t="s">
        <v>16574</v>
      </c>
      <c r="F8976" s="27" t="s">
        <v>17073</v>
      </c>
      <c r="G8976" s="27" t="s">
        <v>16647</v>
      </c>
      <c r="H8976" s="27" t="s">
        <v>421</v>
      </c>
      <c r="I8976" s="27" t="s">
        <v>19</v>
      </c>
      <c r="J8976" s="27" t="s">
        <v>19</v>
      </c>
      <c r="K8976" s="27">
        <v>2</v>
      </c>
      <c r="L8976" s="27">
        <v>38</v>
      </c>
      <c r="M8976" s="27">
        <v>25</v>
      </c>
      <c r="N8976" s="27">
        <v>3.7</v>
      </c>
      <c r="O8976" s="27">
        <v>2015</v>
      </c>
      <c r="P8976" s="27">
        <v>6</v>
      </c>
      <c r="Q8976" s="27">
        <v>10</v>
      </c>
      <c r="R8976" s="28">
        <f>DATE('Raw Data'!$O8976,'Raw Data'!$P8976,'Raw Data'!$Q8976)</f>
        <v>42165</v>
      </c>
      <c r="S8976" s="27" t="str">
        <f>CONCATENATE(MID('Raw Data'!$H8976,FIND("(",'Raw Data'!$H8976)+1,FIND(")",'Raw Data'!$H8976)-FIND("(",'Raw Data'!$H8976)-1),"",'Raw Data'!$M8976)</f>
        <v>$25</v>
      </c>
      <c r="T8976" s="27">
        <f t="shared" si="140"/>
        <v>87.391999999999996</v>
      </c>
      <c r="U8976" s="29">
        <f>'Raw Data'!$M8976*'Raw Data'!$T8976</f>
        <v>2184.7999999999997</v>
      </c>
    </row>
    <row r="8977" spans="1:21" x14ac:dyDescent="0.3">
      <c r="A8977" s="20">
        <v>17793744</v>
      </c>
      <c r="B8977" s="27" t="s">
        <v>17074</v>
      </c>
      <c r="C8977" s="27">
        <v>216</v>
      </c>
      <c r="D8977" s="27" t="str">
        <f>VLOOKUP('Raw Data'!$C8977,'country description'!$A$2:$B$16,2,0)</f>
        <v>United States of America</v>
      </c>
      <c r="E8977" s="27" t="s">
        <v>1704</v>
      </c>
      <c r="F8977" s="27" t="s">
        <v>17075</v>
      </c>
      <c r="G8977" s="27" t="s">
        <v>2034</v>
      </c>
      <c r="H8977" s="27" t="s">
        <v>421</v>
      </c>
      <c r="I8977" s="27" t="s">
        <v>19</v>
      </c>
      <c r="J8977" s="27" t="s">
        <v>19</v>
      </c>
      <c r="K8977" s="27">
        <v>2</v>
      </c>
      <c r="L8977" s="27">
        <v>3</v>
      </c>
      <c r="M8977" s="27">
        <v>25</v>
      </c>
      <c r="N8977" s="27">
        <v>1</v>
      </c>
      <c r="O8977" s="27">
        <v>2012</v>
      </c>
      <c r="P8977" s="27">
        <v>6</v>
      </c>
      <c r="Q8977" s="27">
        <v>15</v>
      </c>
      <c r="R8977" s="28">
        <f>DATE('Raw Data'!$O8977,'Raw Data'!$P8977,'Raw Data'!$Q8977)</f>
        <v>41075</v>
      </c>
      <c r="S8977" s="27" t="str">
        <f>CONCATENATE(MID('Raw Data'!$H8977,FIND("(",'Raw Data'!$H8977)+1,FIND(")",'Raw Data'!$H8977)-FIND("(",'Raw Data'!$H8977)-1),"",'Raw Data'!$M8977)</f>
        <v>$25</v>
      </c>
      <c r="T8977" s="27">
        <f t="shared" si="140"/>
        <v>87.391999999999996</v>
      </c>
      <c r="U8977" s="29">
        <f>'Raw Data'!$M8977*'Raw Data'!$T8977</f>
        <v>2184.7999999999997</v>
      </c>
    </row>
    <row r="8978" spans="1:21" x14ac:dyDescent="0.3">
      <c r="A8978" s="20">
        <v>17334718</v>
      </c>
      <c r="B8978" s="27" t="s">
        <v>17076</v>
      </c>
      <c r="C8978" s="27">
        <v>216</v>
      </c>
      <c r="D8978" s="27" t="str">
        <f>VLOOKUP('Raw Data'!$C8978,'country description'!$A$2:$B$16,2,0)</f>
        <v>United States of America</v>
      </c>
      <c r="E8978" s="27" t="s">
        <v>1704</v>
      </c>
      <c r="F8978" s="27" t="s">
        <v>17077</v>
      </c>
      <c r="G8978" s="27" t="s">
        <v>455</v>
      </c>
      <c r="H8978" s="27" t="s">
        <v>421</v>
      </c>
      <c r="I8978" s="27" t="s">
        <v>19</v>
      </c>
      <c r="J8978" s="27" t="s">
        <v>19</v>
      </c>
      <c r="K8978" s="27">
        <v>2</v>
      </c>
      <c r="L8978" s="27">
        <v>112</v>
      </c>
      <c r="M8978" s="27">
        <v>25</v>
      </c>
      <c r="N8978" s="27">
        <v>4</v>
      </c>
      <c r="O8978" s="27">
        <v>2018</v>
      </c>
      <c r="P8978" s="27">
        <v>6</v>
      </c>
      <c r="Q8978" s="27">
        <v>2</v>
      </c>
      <c r="R8978" s="28">
        <f>DATE('Raw Data'!$O8978,'Raw Data'!$P8978,'Raw Data'!$Q8978)</f>
        <v>43253</v>
      </c>
      <c r="S8978" s="27" t="str">
        <f>CONCATENATE(MID('Raw Data'!$H8978,FIND("(",'Raw Data'!$H8978)+1,FIND(")",'Raw Data'!$H8978)-FIND("(",'Raw Data'!$H8978)-1),"",'Raw Data'!$M8978)</f>
        <v>$25</v>
      </c>
      <c r="T8978" s="27">
        <f t="shared" si="140"/>
        <v>87.391999999999996</v>
      </c>
      <c r="U8978" s="29">
        <f>'Raw Data'!$M8978*'Raw Data'!$T8978</f>
        <v>2184.7999999999997</v>
      </c>
    </row>
    <row r="8979" spans="1:21" x14ac:dyDescent="0.3">
      <c r="A8979" s="20">
        <v>17259243</v>
      </c>
      <c r="B8979" s="27" t="s">
        <v>17078</v>
      </c>
      <c r="C8979" s="27">
        <v>216</v>
      </c>
      <c r="D8979" s="27" t="str">
        <f>VLOOKUP('Raw Data'!$C8979,'country description'!$A$2:$B$16,2,0)</f>
        <v>United States of America</v>
      </c>
      <c r="E8979" s="27" t="s">
        <v>1711</v>
      </c>
      <c r="F8979" s="27" t="s">
        <v>17079</v>
      </c>
      <c r="G8979" s="27" t="s">
        <v>1849</v>
      </c>
      <c r="H8979" s="27" t="s">
        <v>421</v>
      </c>
      <c r="I8979" s="27" t="s">
        <v>19</v>
      </c>
      <c r="J8979" s="27" t="s">
        <v>19</v>
      </c>
      <c r="K8979" s="27">
        <v>2</v>
      </c>
      <c r="L8979" s="27">
        <v>860</v>
      </c>
      <c r="M8979" s="27">
        <v>25</v>
      </c>
      <c r="N8979" s="27">
        <v>4.8</v>
      </c>
      <c r="O8979" s="27">
        <v>2017</v>
      </c>
      <c r="P8979" s="27">
        <v>6</v>
      </c>
      <c r="Q8979" s="27">
        <v>26</v>
      </c>
      <c r="R8979" s="28">
        <f>DATE('Raw Data'!$O8979,'Raw Data'!$P8979,'Raw Data'!$Q8979)</f>
        <v>42912</v>
      </c>
      <c r="S8979" s="27" t="str">
        <f>CONCATENATE(MID('Raw Data'!$H8979,FIND("(",'Raw Data'!$H8979)+1,FIND(")",'Raw Data'!$H8979)-FIND("(",'Raw Data'!$H8979)-1),"",'Raw Data'!$M8979)</f>
        <v>$25</v>
      </c>
      <c r="T8979" s="27">
        <f t="shared" si="140"/>
        <v>87.391999999999996</v>
      </c>
      <c r="U8979" s="29">
        <f>'Raw Data'!$M8979*'Raw Data'!$T8979</f>
        <v>2184.7999999999997</v>
      </c>
    </row>
    <row r="8980" spans="1:21" x14ac:dyDescent="0.3">
      <c r="A8980" s="20">
        <v>17342772</v>
      </c>
      <c r="B8980" s="27" t="s">
        <v>17080</v>
      </c>
      <c r="C8980" s="27">
        <v>216</v>
      </c>
      <c r="D8980" s="27" t="str">
        <f>VLOOKUP('Raw Data'!$C8980,'country description'!$A$2:$B$16,2,0)</f>
        <v>United States of America</v>
      </c>
      <c r="E8980" s="27" t="s">
        <v>1674</v>
      </c>
      <c r="F8980" s="27" t="s">
        <v>17081</v>
      </c>
      <c r="G8980" s="27" t="s">
        <v>16686</v>
      </c>
      <c r="H8980" s="27" t="s">
        <v>421</v>
      </c>
      <c r="I8980" s="27" t="s">
        <v>19</v>
      </c>
      <c r="J8980" s="27" t="s">
        <v>19</v>
      </c>
      <c r="K8980" s="27">
        <v>2</v>
      </c>
      <c r="L8980" s="27">
        <v>100</v>
      </c>
      <c r="M8980" s="27">
        <v>25</v>
      </c>
      <c r="N8980" s="27">
        <v>3.5</v>
      </c>
      <c r="O8980" s="27">
        <v>2011</v>
      </c>
      <c r="P8980" s="27">
        <v>6</v>
      </c>
      <c r="Q8980" s="27">
        <v>16</v>
      </c>
      <c r="R8980" s="28">
        <f>DATE('Raw Data'!$O8980,'Raw Data'!$P8980,'Raw Data'!$Q8980)</f>
        <v>40710</v>
      </c>
      <c r="S8980" s="27" t="str">
        <f>CONCATENATE(MID('Raw Data'!$H8980,FIND("(",'Raw Data'!$H8980)+1,FIND(")",'Raw Data'!$H8980)-FIND("(",'Raw Data'!$H8980)-1),"",'Raw Data'!$M8980)</f>
        <v>$25</v>
      </c>
      <c r="T8980" s="27">
        <f t="shared" si="140"/>
        <v>87.391999999999996</v>
      </c>
      <c r="U8980" s="29">
        <f>'Raw Data'!$M8980*'Raw Data'!$T8980</f>
        <v>2184.7999999999997</v>
      </c>
    </row>
    <row r="8981" spans="1:21" x14ac:dyDescent="0.3">
      <c r="A8981" s="20">
        <v>17375141</v>
      </c>
      <c r="B8981" s="27" t="s">
        <v>17082</v>
      </c>
      <c r="C8981" s="27">
        <v>216</v>
      </c>
      <c r="D8981" s="27" t="str">
        <f>VLOOKUP('Raw Data'!$C8981,'country description'!$A$2:$B$16,2,0)</f>
        <v>United States of America</v>
      </c>
      <c r="E8981" s="27" t="s">
        <v>16398</v>
      </c>
      <c r="F8981" s="27" t="s">
        <v>17083</v>
      </c>
      <c r="G8981" s="27" t="s">
        <v>1689</v>
      </c>
      <c r="H8981" s="27" t="s">
        <v>421</v>
      </c>
      <c r="I8981" s="27" t="s">
        <v>19</v>
      </c>
      <c r="J8981" s="27" t="s">
        <v>19</v>
      </c>
      <c r="K8981" s="27">
        <v>2</v>
      </c>
      <c r="L8981" s="27">
        <v>107</v>
      </c>
      <c r="M8981" s="27">
        <v>25</v>
      </c>
      <c r="N8981" s="27">
        <v>3.8</v>
      </c>
      <c r="O8981" s="27">
        <v>2014</v>
      </c>
      <c r="P8981" s="27">
        <v>6</v>
      </c>
      <c r="Q8981" s="27">
        <v>1</v>
      </c>
      <c r="R8981" s="28">
        <f>DATE('Raw Data'!$O8981,'Raw Data'!$P8981,'Raw Data'!$Q8981)</f>
        <v>41791</v>
      </c>
      <c r="S8981" s="27" t="str">
        <f>CONCATENATE(MID('Raw Data'!$H8981,FIND("(",'Raw Data'!$H8981)+1,FIND(")",'Raw Data'!$H8981)-FIND("(",'Raw Data'!$H8981)-1),"",'Raw Data'!$M8981)</f>
        <v>$25</v>
      </c>
      <c r="T8981" s="27">
        <f t="shared" si="140"/>
        <v>87.391999999999996</v>
      </c>
      <c r="U8981" s="29">
        <f>'Raw Data'!$M8981*'Raw Data'!$T8981</f>
        <v>2184.7999999999997</v>
      </c>
    </row>
    <row r="8982" spans="1:21" x14ac:dyDescent="0.3">
      <c r="A8982" s="20">
        <v>17580476</v>
      </c>
      <c r="B8982" s="27" t="s">
        <v>17084</v>
      </c>
      <c r="C8982" s="27">
        <v>216</v>
      </c>
      <c r="D8982" s="27" t="str">
        <f>VLOOKUP('Raw Data'!$C8982,'country description'!$A$2:$B$16,2,0)</f>
        <v>United States of America</v>
      </c>
      <c r="E8982" s="27" t="s">
        <v>16407</v>
      </c>
      <c r="F8982" s="27" t="s">
        <v>17085</v>
      </c>
      <c r="G8982" s="27" t="s">
        <v>16833</v>
      </c>
      <c r="H8982" s="27" t="s">
        <v>421</v>
      </c>
      <c r="I8982" s="27" t="s">
        <v>19</v>
      </c>
      <c r="J8982" s="27" t="s">
        <v>19</v>
      </c>
      <c r="K8982" s="27">
        <v>2</v>
      </c>
      <c r="L8982" s="27">
        <v>591</v>
      </c>
      <c r="M8982" s="27">
        <v>25</v>
      </c>
      <c r="N8982" s="27">
        <v>4.2</v>
      </c>
      <c r="O8982" s="27">
        <v>2011</v>
      </c>
      <c r="P8982" s="27">
        <v>6</v>
      </c>
      <c r="Q8982" s="27">
        <v>7</v>
      </c>
      <c r="R8982" s="28">
        <f>DATE('Raw Data'!$O8982,'Raw Data'!$P8982,'Raw Data'!$Q8982)</f>
        <v>40701</v>
      </c>
      <c r="S8982" s="27" t="str">
        <f>CONCATENATE(MID('Raw Data'!$H8982,FIND("(",'Raw Data'!$H8982)+1,FIND(")",'Raw Data'!$H8982)-FIND("(",'Raw Data'!$H8982)-1),"",'Raw Data'!$M8982)</f>
        <v>$25</v>
      </c>
      <c r="T8982" s="27">
        <f t="shared" si="140"/>
        <v>87.391999999999996</v>
      </c>
      <c r="U8982" s="29">
        <f>'Raw Data'!$M8982*'Raw Data'!$T8982</f>
        <v>2184.7999999999997</v>
      </c>
    </row>
    <row r="8983" spans="1:21" x14ac:dyDescent="0.3">
      <c r="A8983" s="20">
        <v>17678222</v>
      </c>
      <c r="B8983" s="27" t="s">
        <v>17086</v>
      </c>
      <c r="C8983" s="27">
        <v>216</v>
      </c>
      <c r="D8983" s="27" t="str">
        <f>VLOOKUP('Raw Data'!$C8983,'country description'!$A$2:$B$16,2,0)</f>
        <v>United States of America</v>
      </c>
      <c r="E8983" s="27" t="s">
        <v>1635</v>
      </c>
      <c r="F8983" s="27" t="s">
        <v>17087</v>
      </c>
      <c r="G8983" s="27" t="s">
        <v>16487</v>
      </c>
      <c r="H8983" s="27" t="s">
        <v>421</v>
      </c>
      <c r="I8983" s="27" t="s">
        <v>19</v>
      </c>
      <c r="J8983" s="27" t="s">
        <v>19</v>
      </c>
      <c r="K8983" s="27">
        <v>2</v>
      </c>
      <c r="L8983" s="27">
        <v>243</v>
      </c>
      <c r="M8983" s="27">
        <v>25</v>
      </c>
      <c r="N8983" s="27">
        <v>3.9</v>
      </c>
      <c r="O8983" s="27">
        <v>2018</v>
      </c>
      <c r="P8983" s="27">
        <v>6</v>
      </c>
      <c r="Q8983" s="27">
        <v>20</v>
      </c>
      <c r="R8983" s="28">
        <f>DATE('Raw Data'!$O8983,'Raw Data'!$P8983,'Raw Data'!$Q8983)</f>
        <v>43271</v>
      </c>
      <c r="S8983" s="27" t="str">
        <f>CONCATENATE(MID('Raw Data'!$H8983,FIND("(",'Raw Data'!$H8983)+1,FIND(")",'Raw Data'!$H8983)-FIND("(",'Raw Data'!$H8983)-1),"",'Raw Data'!$M8983)</f>
        <v>$25</v>
      </c>
      <c r="T8983" s="27">
        <f t="shared" si="140"/>
        <v>87.391999999999996</v>
      </c>
      <c r="U8983" s="29">
        <f>'Raw Data'!$M8983*'Raw Data'!$T8983</f>
        <v>2184.7999999999997</v>
      </c>
    </row>
    <row r="8984" spans="1:21" x14ac:dyDescent="0.3">
      <c r="A8984" s="20">
        <v>17295069</v>
      </c>
      <c r="B8984" s="27" t="s">
        <v>17088</v>
      </c>
      <c r="C8984" s="27">
        <v>216</v>
      </c>
      <c r="D8984" s="27" t="str">
        <f>VLOOKUP('Raw Data'!$C8984,'country description'!$A$2:$B$16,2,0)</f>
        <v>United States of America</v>
      </c>
      <c r="E8984" s="27" t="s">
        <v>16284</v>
      </c>
      <c r="F8984" s="27" t="s">
        <v>17089</v>
      </c>
      <c r="G8984" s="27" t="s">
        <v>1783</v>
      </c>
      <c r="H8984" s="27" t="s">
        <v>421</v>
      </c>
      <c r="I8984" s="27" t="s">
        <v>19</v>
      </c>
      <c r="J8984" s="27" t="s">
        <v>19</v>
      </c>
      <c r="K8984" s="27">
        <v>2</v>
      </c>
      <c r="L8984" s="27">
        <v>227</v>
      </c>
      <c r="M8984" s="27">
        <v>25</v>
      </c>
      <c r="N8984" s="27">
        <v>4</v>
      </c>
      <c r="O8984" s="27">
        <v>2014</v>
      </c>
      <c r="P8984" s="27">
        <v>5</v>
      </c>
      <c r="Q8984" s="27">
        <v>12</v>
      </c>
      <c r="R8984" s="28">
        <f>DATE('Raw Data'!$O8984,'Raw Data'!$P8984,'Raw Data'!$Q8984)</f>
        <v>41771</v>
      </c>
      <c r="S8984" s="27" t="str">
        <f>CONCATENATE(MID('Raw Data'!$H8984,FIND("(",'Raw Data'!$H8984)+1,FIND(")",'Raw Data'!$H8984)-FIND("(",'Raw Data'!$H8984)-1),"",'Raw Data'!$M8984)</f>
        <v>$25</v>
      </c>
      <c r="T8984" s="27">
        <f t="shared" si="140"/>
        <v>87.391999999999996</v>
      </c>
      <c r="U8984" s="29">
        <f>'Raw Data'!$M8984*'Raw Data'!$T8984</f>
        <v>2184.7999999999997</v>
      </c>
    </row>
    <row r="8985" spans="1:21" x14ac:dyDescent="0.3">
      <c r="A8985" s="20">
        <v>17316449</v>
      </c>
      <c r="B8985" s="27" t="s">
        <v>17090</v>
      </c>
      <c r="C8985" s="27">
        <v>216</v>
      </c>
      <c r="D8985" s="27" t="str">
        <f>VLOOKUP('Raw Data'!$C8985,'country description'!$A$2:$B$16,2,0)</f>
        <v>United States of America</v>
      </c>
      <c r="E8985" s="27" t="s">
        <v>16382</v>
      </c>
      <c r="F8985" s="27" t="s">
        <v>17091</v>
      </c>
      <c r="G8985" s="27" t="s">
        <v>16853</v>
      </c>
      <c r="H8985" s="27" t="s">
        <v>421</v>
      </c>
      <c r="I8985" s="27" t="s">
        <v>19</v>
      </c>
      <c r="J8985" s="27" t="s">
        <v>19</v>
      </c>
      <c r="K8985" s="27">
        <v>2</v>
      </c>
      <c r="L8985" s="27">
        <v>259</v>
      </c>
      <c r="M8985" s="27">
        <v>25</v>
      </c>
      <c r="N8985" s="27">
        <v>4.2</v>
      </c>
      <c r="O8985" s="27">
        <v>2012</v>
      </c>
      <c r="P8985" s="27">
        <v>5</v>
      </c>
      <c r="Q8985" s="27">
        <v>10</v>
      </c>
      <c r="R8985" s="28">
        <f>DATE('Raw Data'!$O8985,'Raw Data'!$P8985,'Raw Data'!$Q8985)</f>
        <v>41039</v>
      </c>
      <c r="S8985" s="27" t="str">
        <f>CONCATENATE(MID('Raw Data'!$H8985,FIND("(",'Raw Data'!$H8985)+1,FIND(")",'Raw Data'!$H8985)-FIND("(",'Raw Data'!$H8985)-1),"",'Raw Data'!$M8985)</f>
        <v>$25</v>
      </c>
      <c r="T8985" s="27">
        <f t="shared" si="140"/>
        <v>87.391999999999996</v>
      </c>
      <c r="U8985" s="29">
        <f>'Raw Data'!$M8985*'Raw Data'!$T8985</f>
        <v>2184.7999999999997</v>
      </c>
    </row>
    <row r="8986" spans="1:21" x14ac:dyDescent="0.3">
      <c r="A8986" s="20">
        <v>17330087</v>
      </c>
      <c r="B8986" s="27" t="s">
        <v>17092</v>
      </c>
      <c r="C8986" s="27">
        <v>216</v>
      </c>
      <c r="D8986" s="27" t="str">
        <f>VLOOKUP('Raw Data'!$C8986,'country description'!$A$2:$B$16,2,0)</f>
        <v>United States of America</v>
      </c>
      <c r="E8986" s="27" t="s">
        <v>16327</v>
      </c>
      <c r="F8986" s="27" t="s">
        <v>17093</v>
      </c>
      <c r="G8986" s="27" t="s">
        <v>455</v>
      </c>
      <c r="H8986" s="27" t="s">
        <v>421</v>
      </c>
      <c r="I8986" s="27" t="s">
        <v>19</v>
      </c>
      <c r="J8986" s="27" t="s">
        <v>19</v>
      </c>
      <c r="K8986" s="27">
        <v>2</v>
      </c>
      <c r="L8986" s="27">
        <v>335</v>
      </c>
      <c r="M8986" s="27">
        <v>25</v>
      </c>
      <c r="N8986" s="27">
        <v>4</v>
      </c>
      <c r="O8986" s="27">
        <v>2016</v>
      </c>
      <c r="P8986" s="27">
        <v>5</v>
      </c>
      <c r="Q8986" s="27">
        <v>10</v>
      </c>
      <c r="R8986" s="28">
        <f>DATE('Raw Data'!$O8986,'Raw Data'!$P8986,'Raw Data'!$Q8986)</f>
        <v>42500</v>
      </c>
      <c r="S8986" s="27" t="str">
        <f>CONCATENATE(MID('Raw Data'!$H8986,FIND("(",'Raw Data'!$H8986)+1,FIND(")",'Raw Data'!$H8986)-FIND("(",'Raw Data'!$H8986)-1),"",'Raw Data'!$M8986)</f>
        <v>$25</v>
      </c>
      <c r="T8986" s="27">
        <f t="shared" si="140"/>
        <v>87.391999999999996</v>
      </c>
      <c r="U8986" s="29">
        <f>'Raw Data'!$M8986*'Raw Data'!$T8986</f>
        <v>2184.7999999999997</v>
      </c>
    </row>
    <row r="8987" spans="1:21" x14ac:dyDescent="0.3">
      <c r="A8987" s="20">
        <v>17334213</v>
      </c>
      <c r="B8987" s="27" t="s">
        <v>17094</v>
      </c>
      <c r="C8987" s="27">
        <v>216</v>
      </c>
      <c r="D8987" s="27" t="str">
        <f>VLOOKUP('Raw Data'!$C8987,'country description'!$A$2:$B$16,2,0)</f>
        <v>United States of America</v>
      </c>
      <c r="E8987" s="27" t="s">
        <v>16574</v>
      </c>
      <c r="F8987" s="27" t="s">
        <v>17095</v>
      </c>
      <c r="G8987" s="27" t="s">
        <v>16853</v>
      </c>
      <c r="H8987" s="27" t="s">
        <v>421</v>
      </c>
      <c r="I8987" s="27" t="s">
        <v>19</v>
      </c>
      <c r="J8987" s="27" t="s">
        <v>19</v>
      </c>
      <c r="K8987" s="27">
        <v>2</v>
      </c>
      <c r="L8987" s="27">
        <v>207</v>
      </c>
      <c r="M8987" s="27">
        <v>25</v>
      </c>
      <c r="N8987" s="27">
        <v>4.4000000000000004</v>
      </c>
      <c r="O8987" s="27">
        <v>2015</v>
      </c>
      <c r="P8987" s="27">
        <v>5</v>
      </c>
      <c r="Q8987" s="27">
        <v>21</v>
      </c>
      <c r="R8987" s="28">
        <f>DATE('Raw Data'!$O8987,'Raw Data'!$P8987,'Raw Data'!$Q8987)</f>
        <v>42145</v>
      </c>
      <c r="S8987" s="27" t="str">
        <f>CONCATENATE(MID('Raw Data'!$H8987,FIND("(",'Raw Data'!$H8987)+1,FIND(")",'Raw Data'!$H8987)-FIND("(",'Raw Data'!$H8987)-1),"",'Raw Data'!$M8987)</f>
        <v>$25</v>
      </c>
      <c r="T8987" s="27">
        <f t="shared" si="140"/>
        <v>87.391999999999996</v>
      </c>
      <c r="U8987" s="29">
        <f>'Raw Data'!$M8987*'Raw Data'!$T8987</f>
        <v>2184.7999999999997</v>
      </c>
    </row>
    <row r="8988" spans="1:21" x14ac:dyDescent="0.3">
      <c r="A8988" s="20">
        <v>17334254</v>
      </c>
      <c r="B8988" s="27" t="s">
        <v>17096</v>
      </c>
      <c r="C8988" s="27">
        <v>216</v>
      </c>
      <c r="D8988" s="27" t="str">
        <f>VLOOKUP('Raw Data'!$C8988,'country description'!$A$2:$B$16,2,0)</f>
        <v>United States of America</v>
      </c>
      <c r="E8988" s="27" t="s">
        <v>16574</v>
      </c>
      <c r="F8988" s="27" t="s">
        <v>17097</v>
      </c>
      <c r="G8988" s="27" t="s">
        <v>484</v>
      </c>
      <c r="H8988" s="27" t="s">
        <v>421</v>
      </c>
      <c r="I8988" s="27" t="s">
        <v>19</v>
      </c>
      <c r="J8988" s="27" t="s">
        <v>19</v>
      </c>
      <c r="K8988" s="27">
        <v>2</v>
      </c>
      <c r="L8988" s="27">
        <v>116</v>
      </c>
      <c r="M8988" s="27">
        <v>25</v>
      </c>
      <c r="N8988" s="27">
        <v>3.7</v>
      </c>
      <c r="O8988" s="27">
        <v>2010</v>
      </c>
      <c r="P8988" s="27">
        <v>5</v>
      </c>
      <c r="Q8988" s="27">
        <v>21</v>
      </c>
      <c r="R8988" s="28">
        <f>DATE('Raw Data'!$O8988,'Raw Data'!$P8988,'Raw Data'!$Q8988)</f>
        <v>40319</v>
      </c>
      <c r="S8988" s="27" t="str">
        <f>CONCATENATE(MID('Raw Data'!$H8988,FIND("(",'Raw Data'!$H8988)+1,FIND(")",'Raw Data'!$H8988)-FIND("(",'Raw Data'!$H8988)-1),"",'Raw Data'!$M8988)</f>
        <v>$25</v>
      </c>
      <c r="T8988" s="27">
        <f t="shared" si="140"/>
        <v>87.391999999999996</v>
      </c>
      <c r="U8988" s="29">
        <f>'Raw Data'!$M8988*'Raw Data'!$T8988</f>
        <v>2184.7999999999997</v>
      </c>
    </row>
    <row r="8989" spans="1:21" x14ac:dyDescent="0.3">
      <c r="A8989" s="20">
        <v>17335156</v>
      </c>
      <c r="B8989" s="27" t="s">
        <v>17098</v>
      </c>
      <c r="C8989" s="27">
        <v>216</v>
      </c>
      <c r="D8989" s="27" t="str">
        <f>VLOOKUP('Raw Data'!$C8989,'country description'!$A$2:$B$16,2,0)</f>
        <v>United States of America</v>
      </c>
      <c r="E8989" s="27" t="s">
        <v>1704</v>
      </c>
      <c r="F8989" s="27" t="s">
        <v>17099</v>
      </c>
      <c r="G8989" s="27" t="s">
        <v>1868</v>
      </c>
      <c r="H8989" s="27" t="s">
        <v>421</v>
      </c>
      <c r="I8989" s="27" t="s">
        <v>19</v>
      </c>
      <c r="J8989" s="27" t="s">
        <v>19</v>
      </c>
      <c r="K8989" s="27">
        <v>2</v>
      </c>
      <c r="L8989" s="27">
        <v>474</v>
      </c>
      <c r="M8989" s="27">
        <v>25</v>
      </c>
      <c r="N8989" s="27">
        <v>4.9000000000000004</v>
      </c>
      <c r="O8989" s="27">
        <v>2018</v>
      </c>
      <c r="P8989" s="27">
        <v>5</v>
      </c>
      <c r="Q8989" s="27">
        <v>19</v>
      </c>
      <c r="R8989" s="28">
        <f>DATE('Raw Data'!$O8989,'Raw Data'!$P8989,'Raw Data'!$Q8989)</f>
        <v>43239</v>
      </c>
      <c r="S8989" s="27" t="str">
        <f>CONCATENATE(MID('Raw Data'!$H8989,FIND("(",'Raw Data'!$H8989)+1,FIND(")",'Raw Data'!$H8989)-FIND("(",'Raw Data'!$H8989)-1),"",'Raw Data'!$M8989)</f>
        <v>$25</v>
      </c>
      <c r="T8989" s="27">
        <f t="shared" si="140"/>
        <v>87.391999999999996</v>
      </c>
      <c r="U8989" s="29">
        <f>'Raw Data'!$M8989*'Raw Data'!$T8989</f>
        <v>2184.7999999999997</v>
      </c>
    </row>
    <row r="8990" spans="1:21" x14ac:dyDescent="0.3">
      <c r="A8990" s="20">
        <v>17258136</v>
      </c>
      <c r="B8990" s="27" t="s">
        <v>17100</v>
      </c>
      <c r="C8990" s="27">
        <v>216</v>
      </c>
      <c r="D8990" s="27" t="str">
        <f>VLOOKUP('Raw Data'!$C8990,'country description'!$A$2:$B$16,2,0)</f>
        <v>United States of America</v>
      </c>
      <c r="E8990" s="27" t="s">
        <v>1711</v>
      </c>
      <c r="F8990" s="27" t="s">
        <v>17101</v>
      </c>
      <c r="G8990" s="27" t="s">
        <v>17102</v>
      </c>
      <c r="H8990" s="27" t="s">
        <v>421</v>
      </c>
      <c r="I8990" s="27" t="s">
        <v>19</v>
      </c>
      <c r="J8990" s="27" t="s">
        <v>19</v>
      </c>
      <c r="K8990" s="27">
        <v>2</v>
      </c>
      <c r="L8990" s="27">
        <v>496</v>
      </c>
      <c r="M8990" s="27">
        <v>25</v>
      </c>
      <c r="N8990" s="27">
        <v>4.0999999999999996</v>
      </c>
      <c r="O8990" s="27">
        <v>2011</v>
      </c>
      <c r="P8990" s="27">
        <v>5</v>
      </c>
      <c r="Q8990" s="27">
        <v>9</v>
      </c>
      <c r="R8990" s="28">
        <f>DATE('Raw Data'!$O8990,'Raw Data'!$P8990,'Raw Data'!$Q8990)</f>
        <v>40672</v>
      </c>
      <c r="S8990" s="27" t="str">
        <f>CONCATENATE(MID('Raw Data'!$H8990,FIND("(",'Raw Data'!$H8990)+1,FIND(")",'Raw Data'!$H8990)-FIND("(",'Raw Data'!$H8990)-1),"",'Raw Data'!$M8990)</f>
        <v>$25</v>
      </c>
      <c r="T8990" s="27">
        <f t="shared" si="140"/>
        <v>87.391999999999996</v>
      </c>
      <c r="U8990" s="29">
        <f>'Raw Data'!$M8990*'Raw Data'!$T8990</f>
        <v>2184.7999999999997</v>
      </c>
    </row>
    <row r="8991" spans="1:21" x14ac:dyDescent="0.3">
      <c r="A8991" s="20">
        <v>17501308</v>
      </c>
      <c r="B8991" s="27" t="s">
        <v>17103</v>
      </c>
      <c r="C8991" s="27">
        <v>216</v>
      </c>
      <c r="D8991" s="27" t="str">
        <f>VLOOKUP('Raw Data'!$C8991,'country description'!$A$2:$B$16,2,0)</f>
        <v>United States of America</v>
      </c>
      <c r="E8991" s="27" t="s">
        <v>1667</v>
      </c>
      <c r="F8991" s="27" t="s">
        <v>17104</v>
      </c>
      <c r="G8991" s="27" t="s">
        <v>16853</v>
      </c>
      <c r="H8991" s="27" t="s">
        <v>421</v>
      </c>
      <c r="I8991" s="27" t="s">
        <v>19</v>
      </c>
      <c r="J8991" s="27" t="s">
        <v>19</v>
      </c>
      <c r="K8991" s="27">
        <v>2</v>
      </c>
      <c r="L8991" s="27">
        <v>288</v>
      </c>
      <c r="M8991" s="27">
        <v>25</v>
      </c>
      <c r="N8991" s="27">
        <v>4.2</v>
      </c>
      <c r="O8991" s="27">
        <v>2011</v>
      </c>
      <c r="P8991" s="27">
        <v>5</v>
      </c>
      <c r="Q8991" s="27">
        <v>6</v>
      </c>
      <c r="R8991" s="28">
        <f>DATE('Raw Data'!$O8991,'Raw Data'!$P8991,'Raw Data'!$Q8991)</f>
        <v>40669</v>
      </c>
      <c r="S8991" s="27" t="str">
        <f>CONCATENATE(MID('Raw Data'!$H8991,FIND("(",'Raw Data'!$H8991)+1,FIND(")",'Raw Data'!$H8991)-FIND("(",'Raw Data'!$H8991)-1),"",'Raw Data'!$M8991)</f>
        <v>$25</v>
      </c>
      <c r="T8991" s="27">
        <f t="shared" si="140"/>
        <v>87.391999999999996</v>
      </c>
      <c r="U8991" s="29">
        <f>'Raw Data'!$M8991*'Raw Data'!$T8991</f>
        <v>2184.7999999999997</v>
      </c>
    </row>
    <row r="8992" spans="1:21" x14ac:dyDescent="0.3">
      <c r="A8992" s="20">
        <v>17061253</v>
      </c>
      <c r="B8992" s="27" t="s">
        <v>17105</v>
      </c>
      <c r="C8992" s="27">
        <v>216</v>
      </c>
      <c r="D8992" s="27" t="str">
        <f>VLOOKUP('Raw Data'!$C8992,'country description'!$A$2:$B$16,2,0)</f>
        <v>United States of America</v>
      </c>
      <c r="E8992" s="27" t="s">
        <v>418</v>
      </c>
      <c r="F8992" s="27" t="s">
        <v>17106</v>
      </c>
      <c r="G8992" s="27" t="s">
        <v>17107</v>
      </c>
      <c r="H8992" s="27" t="s">
        <v>421</v>
      </c>
      <c r="I8992" s="27" t="s">
        <v>19</v>
      </c>
      <c r="J8992" s="27" t="s">
        <v>19</v>
      </c>
      <c r="K8992" s="27">
        <v>2</v>
      </c>
      <c r="L8992" s="27">
        <v>797</v>
      </c>
      <c r="M8992" s="27">
        <v>25</v>
      </c>
      <c r="N8992" s="27">
        <v>4.4000000000000004</v>
      </c>
      <c r="O8992" s="27">
        <v>2017</v>
      </c>
      <c r="P8992" s="27">
        <v>5</v>
      </c>
      <c r="Q8992" s="27">
        <v>6</v>
      </c>
      <c r="R8992" s="28">
        <f>DATE('Raw Data'!$O8992,'Raw Data'!$P8992,'Raw Data'!$Q8992)</f>
        <v>42861</v>
      </c>
      <c r="S8992" s="27" t="str">
        <f>CONCATENATE(MID('Raw Data'!$H8992,FIND("(",'Raw Data'!$H8992)+1,FIND(")",'Raw Data'!$H8992)-FIND("(",'Raw Data'!$H8992)-1),"",'Raw Data'!$M8992)</f>
        <v>$25</v>
      </c>
      <c r="T8992" s="27">
        <f t="shared" si="140"/>
        <v>87.391999999999996</v>
      </c>
      <c r="U8992" s="29">
        <f>'Raw Data'!$M8992*'Raw Data'!$T8992</f>
        <v>2184.7999999999997</v>
      </c>
    </row>
    <row r="8993" spans="1:21" x14ac:dyDescent="0.3">
      <c r="A8993" s="20">
        <v>17144717</v>
      </c>
      <c r="B8993" s="27" t="s">
        <v>17108</v>
      </c>
      <c r="C8993" s="27">
        <v>216</v>
      </c>
      <c r="D8993" s="27" t="str">
        <f>VLOOKUP('Raw Data'!$C8993,'country description'!$A$2:$B$16,2,0)</f>
        <v>United States of America</v>
      </c>
      <c r="E8993" s="27" t="s">
        <v>1660</v>
      </c>
      <c r="F8993" s="27" t="s">
        <v>17109</v>
      </c>
      <c r="G8993" s="27" t="s">
        <v>1689</v>
      </c>
      <c r="H8993" s="27" t="s">
        <v>421</v>
      </c>
      <c r="I8993" s="27" t="s">
        <v>19</v>
      </c>
      <c r="J8993" s="27" t="s">
        <v>19</v>
      </c>
      <c r="K8993" s="27">
        <v>2</v>
      </c>
      <c r="L8993" s="27">
        <v>691</v>
      </c>
      <c r="M8993" s="27">
        <v>25</v>
      </c>
      <c r="N8993" s="27">
        <v>4.5</v>
      </c>
      <c r="O8993" s="27">
        <v>2017</v>
      </c>
      <c r="P8993" s="27">
        <v>5</v>
      </c>
      <c r="Q8993" s="27">
        <v>15</v>
      </c>
      <c r="R8993" s="28">
        <f>DATE('Raw Data'!$O8993,'Raw Data'!$P8993,'Raw Data'!$Q8993)</f>
        <v>42870</v>
      </c>
      <c r="S8993" s="27" t="str">
        <f>CONCATENATE(MID('Raw Data'!$H8993,FIND("(",'Raw Data'!$H8993)+1,FIND(")",'Raw Data'!$H8993)-FIND("(",'Raw Data'!$H8993)-1),"",'Raw Data'!$M8993)</f>
        <v>$25</v>
      </c>
      <c r="T8993" s="27">
        <f t="shared" si="140"/>
        <v>87.391999999999996</v>
      </c>
      <c r="U8993" s="29">
        <f>'Raw Data'!$M8993*'Raw Data'!$T8993</f>
        <v>2184.7999999999997</v>
      </c>
    </row>
    <row r="8994" spans="1:21" x14ac:dyDescent="0.3">
      <c r="A8994" s="20">
        <v>17615976</v>
      </c>
      <c r="B8994" s="27" t="s">
        <v>17110</v>
      </c>
      <c r="C8994" s="27">
        <v>216</v>
      </c>
      <c r="D8994" s="27" t="str">
        <f>VLOOKUP('Raw Data'!$C8994,'country description'!$A$2:$B$16,2,0)</f>
        <v>United States of America</v>
      </c>
      <c r="E8994" s="27" t="s">
        <v>1614</v>
      </c>
      <c r="F8994" s="27" t="s">
        <v>17111</v>
      </c>
      <c r="G8994" s="27" t="s">
        <v>17112</v>
      </c>
      <c r="H8994" s="27" t="s">
        <v>421</v>
      </c>
      <c r="I8994" s="27" t="s">
        <v>19</v>
      </c>
      <c r="J8994" s="27" t="s">
        <v>19</v>
      </c>
      <c r="K8994" s="27">
        <v>2</v>
      </c>
      <c r="L8994" s="27">
        <v>747</v>
      </c>
      <c r="M8994" s="27">
        <v>25</v>
      </c>
      <c r="N8994" s="27">
        <v>3.7</v>
      </c>
      <c r="O8994" s="27">
        <v>2014</v>
      </c>
      <c r="P8994" s="27">
        <v>5</v>
      </c>
      <c r="Q8994" s="27">
        <v>15</v>
      </c>
      <c r="R8994" s="28">
        <f>DATE('Raw Data'!$O8994,'Raw Data'!$P8994,'Raw Data'!$Q8994)</f>
        <v>41774</v>
      </c>
      <c r="S8994" s="27" t="str">
        <f>CONCATENATE(MID('Raw Data'!$H8994,FIND("(",'Raw Data'!$H8994)+1,FIND(")",'Raw Data'!$H8994)-FIND("(",'Raw Data'!$H8994)-1),"",'Raw Data'!$M8994)</f>
        <v>$25</v>
      </c>
      <c r="T8994" s="27">
        <f t="shared" si="140"/>
        <v>87.391999999999996</v>
      </c>
      <c r="U8994" s="29">
        <f>'Raw Data'!$M8994*'Raw Data'!$T8994</f>
        <v>2184.7999999999997</v>
      </c>
    </row>
    <row r="8995" spans="1:21" x14ac:dyDescent="0.3">
      <c r="A8995" s="20">
        <v>17615740</v>
      </c>
      <c r="B8995" s="27" t="s">
        <v>17113</v>
      </c>
      <c r="C8995" s="27">
        <v>216</v>
      </c>
      <c r="D8995" s="27" t="str">
        <f>VLOOKUP('Raw Data'!$C8995,'country description'!$A$2:$B$16,2,0)</f>
        <v>United States of America</v>
      </c>
      <c r="E8995" s="27" t="s">
        <v>1614</v>
      </c>
      <c r="F8995" s="27" t="s">
        <v>17114</v>
      </c>
      <c r="G8995" s="27" t="s">
        <v>16881</v>
      </c>
      <c r="H8995" s="27" t="s">
        <v>421</v>
      </c>
      <c r="I8995" s="27" t="s">
        <v>19</v>
      </c>
      <c r="J8995" s="27" t="s">
        <v>19</v>
      </c>
      <c r="K8995" s="27">
        <v>2</v>
      </c>
      <c r="L8995" s="27">
        <v>690</v>
      </c>
      <c r="M8995" s="27">
        <v>25</v>
      </c>
      <c r="N8995" s="27">
        <v>4.4000000000000004</v>
      </c>
      <c r="O8995" s="27">
        <v>2010</v>
      </c>
      <c r="P8995" s="27">
        <v>5</v>
      </c>
      <c r="Q8995" s="27">
        <v>13</v>
      </c>
      <c r="R8995" s="28">
        <f>DATE('Raw Data'!$O8995,'Raw Data'!$P8995,'Raw Data'!$Q8995)</f>
        <v>40311</v>
      </c>
      <c r="S8995" s="27" t="str">
        <f>CONCATENATE(MID('Raw Data'!$H8995,FIND("(",'Raw Data'!$H8995)+1,FIND(")",'Raw Data'!$H8995)-FIND("(",'Raw Data'!$H8995)-1),"",'Raw Data'!$M8995)</f>
        <v>$25</v>
      </c>
      <c r="T8995" s="27">
        <f t="shared" si="140"/>
        <v>87.391999999999996</v>
      </c>
      <c r="U8995" s="29">
        <f>'Raw Data'!$M8995*'Raw Data'!$T8995</f>
        <v>2184.7999999999997</v>
      </c>
    </row>
    <row r="8996" spans="1:21" x14ac:dyDescent="0.3">
      <c r="A8996" s="20">
        <v>17696955</v>
      </c>
      <c r="B8996" s="27" t="s">
        <v>2114</v>
      </c>
      <c r="C8996" s="27">
        <v>216</v>
      </c>
      <c r="D8996" s="27" t="str">
        <f>VLOOKUP('Raw Data'!$C8996,'country description'!$A$2:$B$16,2,0)</f>
        <v>United States of America</v>
      </c>
      <c r="E8996" s="27" t="s">
        <v>16539</v>
      </c>
      <c r="F8996" s="27" t="s">
        <v>17115</v>
      </c>
      <c r="G8996" s="27" t="s">
        <v>16352</v>
      </c>
      <c r="H8996" s="27" t="s">
        <v>421</v>
      </c>
      <c r="I8996" s="27" t="s">
        <v>19</v>
      </c>
      <c r="J8996" s="27" t="s">
        <v>19</v>
      </c>
      <c r="K8996" s="27">
        <v>2</v>
      </c>
      <c r="L8996" s="27">
        <v>93</v>
      </c>
      <c r="M8996" s="27">
        <v>25</v>
      </c>
      <c r="N8996" s="27">
        <v>3.6</v>
      </c>
      <c r="O8996" s="27">
        <v>2014</v>
      </c>
      <c r="P8996" s="27">
        <v>5</v>
      </c>
      <c r="Q8996" s="27">
        <v>19</v>
      </c>
      <c r="R8996" s="28">
        <f>DATE('Raw Data'!$O8996,'Raw Data'!$P8996,'Raw Data'!$Q8996)</f>
        <v>41778</v>
      </c>
      <c r="S8996" s="27" t="str">
        <f>CONCATENATE(MID('Raw Data'!$H8996,FIND("(",'Raw Data'!$H8996)+1,FIND(")",'Raw Data'!$H8996)-FIND("(",'Raw Data'!$H8996)-1),"",'Raw Data'!$M8996)</f>
        <v>$25</v>
      </c>
      <c r="T8996" s="27">
        <f t="shared" si="140"/>
        <v>87.391999999999996</v>
      </c>
      <c r="U8996" s="29">
        <f>'Raw Data'!$M8996*'Raw Data'!$T8996</f>
        <v>2184.7999999999997</v>
      </c>
    </row>
    <row r="8997" spans="1:21" x14ac:dyDescent="0.3">
      <c r="A8997" s="20">
        <v>17294836</v>
      </c>
      <c r="B8997" s="27" t="s">
        <v>17063</v>
      </c>
      <c r="C8997" s="27">
        <v>216</v>
      </c>
      <c r="D8997" s="27" t="str">
        <f>VLOOKUP('Raw Data'!$C8997,'country description'!$A$2:$B$16,2,0)</f>
        <v>United States of America</v>
      </c>
      <c r="E8997" s="27" t="s">
        <v>16284</v>
      </c>
      <c r="F8997" s="27" t="s">
        <v>17116</v>
      </c>
      <c r="G8997" s="27" t="s">
        <v>17117</v>
      </c>
      <c r="H8997" s="27" t="s">
        <v>421</v>
      </c>
      <c r="I8997" s="27" t="s">
        <v>19</v>
      </c>
      <c r="J8997" s="27" t="s">
        <v>19</v>
      </c>
      <c r="K8997" s="27">
        <v>2</v>
      </c>
      <c r="L8997" s="27">
        <v>326</v>
      </c>
      <c r="M8997" s="27">
        <v>25</v>
      </c>
      <c r="N8997" s="27">
        <v>4</v>
      </c>
      <c r="O8997" s="27">
        <v>2012</v>
      </c>
      <c r="P8997" s="27">
        <v>4</v>
      </c>
      <c r="Q8997" s="27">
        <v>10</v>
      </c>
      <c r="R8997" s="28">
        <f>DATE('Raw Data'!$O8997,'Raw Data'!$P8997,'Raw Data'!$Q8997)</f>
        <v>41009</v>
      </c>
      <c r="S8997" s="27" t="str">
        <f>CONCATENATE(MID('Raw Data'!$H8997,FIND("(",'Raw Data'!$H8997)+1,FIND(")",'Raw Data'!$H8997)-FIND("(",'Raw Data'!$H8997)-1),"",'Raw Data'!$M8997)</f>
        <v>$25</v>
      </c>
      <c r="T8997" s="27">
        <f t="shared" si="140"/>
        <v>87.391999999999996</v>
      </c>
      <c r="U8997" s="29">
        <f>'Raw Data'!$M8997*'Raw Data'!$T8997</f>
        <v>2184.7999999999997</v>
      </c>
    </row>
    <row r="8998" spans="1:21" x14ac:dyDescent="0.3">
      <c r="A8998" s="20">
        <v>17316278</v>
      </c>
      <c r="B8998" s="27" t="s">
        <v>17118</v>
      </c>
      <c r="C8998" s="27">
        <v>216</v>
      </c>
      <c r="D8998" s="27" t="str">
        <f>VLOOKUP('Raw Data'!$C8998,'country description'!$A$2:$B$16,2,0)</f>
        <v>United States of America</v>
      </c>
      <c r="E8998" s="27" t="s">
        <v>16382</v>
      </c>
      <c r="F8998" s="27" t="s">
        <v>17119</v>
      </c>
      <c r="G8998" s="27" t="s">
        <v>1783</v>
      </c>
      <c r="H8998" s="27" t="s">
        <v>421</v>
      </c>
      <c r="I8998" s="27" t="s">
        <v>19</v>
      </c>
      <c r="J8998" s="27" t="s">
        <v>19</v>
      </c>
      <c r="K8998" s="27">
        <v>2</v>
      </c>
      <c r="L8998" s="27">
        <v>160</v>
      </c>
      <c r="M8998" s="27">
        <v>25</v>
      </c>
      <c r="N8998" s="27">
        <v>4.0999999999999996</v>
      </c>
      <c r="O8998" s="27">
        <v>2010</v>
      </c>
      <c r="P8998" s="27">
        <v>4</v>
      </c>
      <c r="Q8998" s="27">
        <v>2</v>
      </c>
      <c r="R8998" s="28">
        <f>DATE('Raw Data'!$O8998,'Raw Data'!$P8998,'Raw Data'!$Q8998)</f>
        <v>40270</v>
      </c>
      <c r="S8998" s="27" t="str">
        <f>CONCATENATE(MID('Raw Data'!$H8998,FIND("(",'Raw Data'!$H8998)+1,FIND(")",'Raw Data'!$H8998)-FIND("(",'Raw Data'!$H8998)-1),"",'Raw Data'!$M8998)</f>
        <v>$25</v>
      </c>
      <c r="T8998" s="27">
        <f t="shared" si="140"/>
        <v>87.391999999999996</v>
      </c>
      <c r="U8998" s="29">
        <f>'Raw Data'!$M8998*'Raw Data'!$T8998</f>
        <v>2184.7999999999997</v>
      </c>
    </row>
    <row r="8999" spans="1:21" x14ac:dyDescent="0.3">
      <c r="A8999" s="20">
        <v>17316802</v>
      </c>
      <c r="B8999" s="27" t="s">
        <v>17120</v>
      </c>
      <c r="C8999" s="27">
        <v>216</v>
      </c>
      <c r="D8999" s="27" t="str">
        <f>VLOOKUP('Raw Data'!$C8999,'country description'!$A$2:$B$16,2,0)</f>
        <v>United States of America</v>
      </c>
      <c r="E8999" s="27" t="s">
        <v>16382</v>
      </c>
      <c r="F8999" s="27" t="s">
        <v>17121</v>
      </c>
      <c r="G8999" s="27" t="s">
        <v>16302</v>
      </c>
      <c r="H8999" s="27" t="s">
        <v>421</v>
      </c>
      <c r="I8999" s="27" t="s">
        <v>19</v>
      </c>
      <c r="J8999" s="27" t="s">
        <v>19</v>
      </c>
      <c r="K8999" s="27">
        <v>2</v>
      </c>
      <c r="L8999" s="27">
        <v>294</v>
      </c>
      <c r="M8999" s="27">
        <v>25</v>
      </c>
      <c r="N8999" s="27">
        <v>4.0999999999999996</v>
      </c>
      <c r="O8999" s="27">
        <v>2011</v>
      </c>
      <c r="P8999" s="27">
        <v>4</v>
      </c>
      <c r="Q8999" s="27">
        <v>2</v>
      </c>
      <c r="R8999" s="28">
        <f>DATE('Raw Data'!$O8999,'Raw Data'!$P8999,'Raw Data'!$Q8999)</f>
        <v>40635</v>
      </c>
      <c r="S8999" s="27" t="str">
        <f>CONCATENATE(MID('Raw Data'!$H8999,FIND("(",'Raw Data'!$H8999)+1,FIND(")",'Raw Data'!$H8999)-FIND("(",'Raw Data'!$H8999)-1),"",'Raw Data'!$M8999)</f>
        <v>$25</v>
      </c>
      <c r="T8999" s="27">
        <f t="shared" si="140"/>
        <v>87.391999999999996</v>
      </c>
      <c r="U8999" s="29">
        <f>'Raw Data'!$M8999*'Raw Data'!$T8999</f>
        <v>2184.7999999999997</v>
      </c>
    </row>
    <row r="9000" spans="1:21" x14ac:dyDescent="0.3">
      <c r="A9000" s="20">
        <v>17330024</v>
      </c>
      <c r="B9000" s="27" t="s">
        <v>17122</v>
      </c>
      <c r="C9000" s="27">
        <v>216</v>
      </c>
      <c r="D9000" s="27" t="str">
        <f>VLOOKUP('Raw Data'!$C9000,'country description'!$A$2:$B$16,2,0)</f>
        <v>United States of America</v>
      </c>
      <c r="E9000" s="27" t="s">
        <v>16327</v>
      </c>
      <c r="F9000" s="27" t="s">
        <v>17123</v>
      </c>
      <c r="G9000" s="27" t="s">
        <v>17124</v>
      </c>
      <c r="H9000" s="27" t="s">
        <v>421</v>
      </c>
      <c r="I9000" s="27" t="s">
        <v>19</v>
      </c>
      <c r="J9000" s="27" t="s">
        <v>19</v>
      </c>
      <c r="K9000" s="27">
        <v>2</v>
      </c>
      <c r="L9000" s="27">
        <v>149</v>
      </c>
      <c r="M9000" s="27">
        <v>25</v>
      </c>
      <c r="N9000" s="27">
        <v>3.8</v>
      </c>
      <c r="O9000" s="27">
        <v>2018</v>
      </c>
      <c r="P9000" s="27">
        <v>4</v>
      </c>
      <c r="Q9000" s="27">
        <v>11</v>
      </c>
      <c r="R9000" s="28">
        <f>DATE('Raw Data'!$O9000,'Raw Data'!$P9000,'Raw Data'!$Q9000)</f>
        <v>43201</v>
      </c>
      <c r="S9000" s="27" t="str">
        <f>CONCATENATE(MID('Raw Data'!$H9000,FIND("(",'Raw Data'!$H9000)+1,FIND(")",'Raw Data'!$H9000)-FIND("(",'Raw Data'!$H9000)-1),"",'Raw Data'!$M9000)</f>
        <v>$25</v>
      </c>
      <c r="T9000" s="27">
        <f t="shared" si="140"/>
        <v>87.391999999999996</v>
      </c>
      <c r="U9000" s="29">
        <f>'Raw Data'!$M9000*'Raw Data'!$T9000</f>
        <v>2184.7999999999997</v>
      </c>
    </row>
    <row r="9001" spans="1:21" x14ac:dyDescent="0.3">
      <c r="A9001" s="20">
        <v>17334763</v>
      </c>
      <c r="B9001" s="27" t="s">
        <v>17125</v>
      </c>
      <c r="C9001" s="27">
        <v>216</v>
      </c>
      <c r="D9001" s="27" t="str">
        <f>VLOOKUP('Raw Data'!$C9001,'country description'!$A$2:$B$16,2,0)</f>
        <v>United States of America</v>
      </c>
      <c r="E9001" s="27" t="s">
        <v>1704</v>
      </c>
      <c r="F9001" s="27" t="s">
        <v>17126</v>
      </c>
      <c r="G9001" s="27" t="s">
        <v>1599</v>
      </c>
      <c r="H9001" s="27" t="s">
        <v>421</v>
      </c>
      <c r="I9001" s="27" t="s">
        <v>19</v>
      </c>
      <c r="J9001" s="27" t="s">
        <v>19</v>
      </c>
      <c r="K9001" s="27">
        <v>2</v>
      </c>
      <c r="L9001" s="27">
        <v>256</v>
      </c>
      <c r="M9001" s="27">
        <v>25</v>
      </c>
      <c r="N9001" s="27">
        <v>4.0999999999999996</v>
      </c>
      <c r="O9001" s="27">
        <v>2011</v>
      </c>
      <c r="P9001" s="27">
        <v>4</v>
      </c>
      <c r="Q9001" s="27">
        <v>10</v>
      </c>
      <c r="R9001" s="28">
        <f>DATE('Raw Data'!$O9001,'Raw Data'!$P9001,'Raw Data'!$Q9001)</f>
        <v>40643</v>
      </c>
      <c r="S9001" s="27" t="str">
        <f>CONCATENATE(MID('Raw Data'!$H9001,FIND("(",'Raw Data'!$H9001)+1,FIND(")",'Raw Data'!$H9001)-FIND("(",'Raw Data'!$H9001)-1),"",'Raw Data'!$M9001)</f>
        <v>$25</v>
      </c>
      <c r="T9001" s="27">
        <f t="shared" si="140"/>
        <v>87.391999999999996</v>
      </c>
      <c r="U9001" s="29">
        <f>'Raw Data'!$M9001*'Raw Data'!$T9001</f>
        <v>2184.7999999999997</v>
      </c>
    </row>
    <row r="9002" spans="1:21" x14ac:dyDescent="0.3">
      <c r="A9002" s="20">
        <v>17334846</v>
      </c>
      <c r="B9002" s="27" t="s">
        <v>17074</v>
      </c>
      <c r="C9002" s="27">
        <v>216</v>
      </c>
      <c r="D9002" s="27" t="str">
        <f>VLOOKUP('Raw Data'!$C9002,'country description'!$A$2:$B$16,2,0)</f>
        <v>United States of America</v>
      </c>
      <c r="E9002" s="27" t="s">
        <v>1704</v>
      </c>
      <c r="F9002" s="27" t="s">
        <v>17127</v>
      </c>
      <c r="G9002" s="27" t="s">
        <v>2034</v>
      </c>
      <c r="H9002" s="27" t="s">
        <v>421</v>
      </c>
      <c r="I9002" s="27" t="s">
        <v>19</v>
      </c>
      <c r="J9002" s="27" t="s">
        <v>19</v>
      </c>
      <c r="K9002" s="27">
        <v>2</v>
      </c>
      <c r="L9002" s="27">
        <v>157</v>
      </c>
      <c r="M9002" s="27">
        <v>25</v>
      </c>
      <c r="N9002" s="27">
        <v>4.0999999999999996</v>
      </c>
      <c r="O9002" s="27">
        <v>2010</v>
      </c>
      <c r="P9002" s="27">
        <v>4</v>
      </c>
      <c r="Q9002" s="27">
        <v>18</v>
      </c>
      <c r="R9002" s="28">
        <f>DATE('Raw Data'!$O9002,'Raw Data'!$P9002,'Raw Data'!$Q9002)</f>
        <v>40286</v>
      </c>
      <c r="S9002" s="27" t="str">
        <f>CONCATENATE(MID('Raw Data'!$H9002,FIND("(",'Raw Data'!$H9002)+1,FIND(")",'Raw Data'!$H9002)-FIND("(",'Raw Data'!$H9002)-1),"",'Raw Data'!$M9002)</f>
        <v>$25</v>
      </c>
      <c r="T9002" s="27">
        <f t="shared" si="140"/>
        <v>87.391999999999996</v>
      </c>
      <c r="U9002" s="29">
        <f>'Raw Data'!$M9002*'Raw Data'!$T9002</f>
        <v>2184.7999999999997</v>
      </c>
    </row>
    <row r="9003" spans="1:21" x14ac:dyDescent="0.3">
      <c r="A9003" s="20">
        <v>17259368</v>
      </c>
      <c r="B9003" s="27" t="s">
        <v>17128</v>
      </c>
      <c r="C9003" s="27">
        <v>216</v>
      </c>
      <c r="D9003" s="27" t="str">
        <f>VLOOKUP('Raw Data'!$C9003,'country description'!$A$2:$B$16,2,0)</f>
        <v>United States of America</v>
      </c>
      <c r="E9003" s="27" t="s">
        <v>1711</v>
      </c>
      <c r="F9003" s="27" t="s">
        <v>17129</v>
      </c>
      <c r="G9003" s="27" t="s">
        <v>17130</v>
      </c>
      <c r="H9003" s="27" t="s">
        <v>421</v>
      </c>
      <c r="I9003" s="27" t="s">
        <v>19</v>
      </c>
      <c r="J9003" s="27" t="s">
        <v>19</v>
      </c>
      <c r="K9003" s="27">
        <v>2</v>
      </c>
      <c r="L9003" s="27">
        <v>728</v>
      </c>
      <c r="M9003" s="27">
        <v>25</v>
      </c>
      <c r="N9003" s="27">
        <v>4.5999999999999996</v>
      </c>
      <c r="O9003" s="27">
        <v>2013</v>
      </c>
      <c r="P9003" s="27">
        <v>4</v>
      </c>
      <c r="Q9003" s="27">
        <v>27</v>
      </c>
      <c r="R9003" s="28">
        <f>DATE('Raw Data'!$O9003,'Raw Data'!$P9003,'Raw Data'!$Q9003)</f>
        <v>41391</v>
      </c>
      <c r="S9003" s="27" t="str">
        <f>CONCATENATE(MID('Raw Data'!$H9003,FIND("(",'Raw Data'!$H9003)+1,FIND(")",'Raw Data'!$H9003)-FIND("(",'Raw Data'!$H9003)-1),"",'Raw Data'!$M9003)</f>
        <v>$25</v>
      </c>
      <c r="T9003" s="27">
        <f t="shared" si="140"/>
        <v>87.391999999999996</v>
      </c>
      <c r="U9003" s="29">
        <f>'Raw Data'!$M9003*'Raw Data'!$T9003</f>
        <v>2184.7999999999997</v>
      </c>
    </row>
    <row r="9004" spans="1:21" x14ac:dyDescent="0.3">
      <c r="A9004" s="20">
        <v>17342498</v>
      </c>
      <c r="B9004" s="27" t="s">
        <v>17131</v>
      </c>
      <c r="C9004" s="27">
        <v>216</v>
      </c>
      <c r="D9004" s="27" t="str">
        <f>VLOOKUP('Raw Data'!$C9004,'country description'!$A$2:$B$16,2,0)</f>
        <v>United States of America</v>
      </c>
      <c r="E9004" s="27" t="s">
        <v>1674</v>
      </c>
      <c r="F9004" s="27" t="s">
        <v>17132</v>
      </c>
      <c r="G9004" s="27" t="s">
        <v>1689</v>
      </c>
      <c r="H9004" s="27" t="s">
        <v>421</v>
      </c>
      <c r="I9004" s="27" t="s">
        <v>19</v>
      </c>
      <c r="J9004" s="27" t="s">
        <v>19</v>
      </c>
      <c r="K9004" s="27">
        <v>2</v>
      </c>
      <c r="L9004" s="27">
        <v>40</v>
      </c>
      <c r="M9004" s="27">
        <v>25</v>
      </c>
      <c r="N9004" s="27">
        <v>3.3</v>
      </c>
      <c r="O9004" s="27">
        <v>2010</v>
      </c>
      <c r="P9004" s="27">
        <v>4</v>
      </c>
      <c r="Q9004" s="27">
        <v>11</v>
      </c>
      <c r="R9004" s="28">
        <f>DATE('Raw Data'!$O9004,'Raw Data'!$P9004,'Raw Data'!$Q9004)</f>
        <v>40279</v>
      </c>
      <c r="S9004" s="27" t="str">
        <f>CONCATENATE(MID('Raw Data'!$H9004,FIND("(",'Raw Data'!$H9004)+1,FIND(")",'Raw Data'!$H9004)-FIND("(",'Raw Data'!$H9004)-1),"",'Raw Data'!$M9004)</f>
        <v>$25</v>
      </c>
      <c r="T9004" s="27">
        <f t="shared" si="140"/>
        <v>87.391999999999996</v>
      </c>
      <c r="U9004" s="29">
        <f>'Raw Data'!$M9004*'Raw Data'!$T9004</f>
        <v>2184.7999999999997</v>
      </c>
    </row>
    <row r="9005" spans="1:21" x14ac:dyDescent="0.3">
      <c r="A9005" s="20">
        <v>17342810</v>
      </c>
      <c r="B9005" s="27" t="s">
        <v>17133</v>
      </c>
      <c r="C9005" s="27">
        <v>216</v>
      </c>
      <c r="D9005" s="27" t="str">
        <f>VLOOKUP('Raw Data'!$C9005,'country description'!$A$2:$B$16,2,0)</f>
        <v>United States of America</v>
      </c>
      <c r="E9005" s="27" t="s">
        <v>1674</v>
      </c>
      <c r="F9005" s="27" t="s">
        <v>17134</v>
      </c>
      <c r="G9005" s="27" t="s">
        <v>17135</v>
      </c>
      <c r="H9005" s="27" t="s">
        <v>421</v>
      </c>
      <c r="I9005" s="27" t="s">
        <v>19</v>
      </c>
      <c r="J9005" s="27" t="s">
        <v>19</v>
      </c>
      <c r="K9005" s="27">
        <v>2</v>
      </c>
      <c r="L9005" s="27">
        <v>89</v>
      </c>
      <c r="M9005" s="27">
        <v>25</v>
      </c>
      <c r="N9005" s="27">
        <v>3.7</v>
      </c>
      <c r="O9005" s="27">
        <v>2013</v>
      </c>
      <c r="P9005" s="27">
        <v>4</v>
      </c>
      <c r="Q9005" s="27">
        <v>9</v>
      </c>
      <c r="R9005" s="28">
        <f>DATE('Raw Data'!$O9005,'Raw Data'!$P9005,'Raw Data'!$Q9005)</f>
        <v>41373</v>
      </c>
      <c r="S9005" s="27" t="str">
        <f>CONCATENATE(MID('Raw Data'!$H9005,FIND("(",'Raw Data'!$H9005)+1,FIND(")",'Raw Data'!$H9005)-FIND("(",'Raw Data'!$H9005)-1),"",'Raw Data'!$M9005)</f>
        <v>$25</v>
      </c>
      <c r="T9005" s="27">
        <f t="shared" si="140"/>
        <v>87.391999999999996</v>
      </c>
      <c r="U9005" s="29">
        <f>'Raw Data'!$M9005*'Raw Data'!$T9005</f>
        <v>2184.7999999999997</v>
      </c>
    </row>
    <row r="9006" spans="1:21" x14ac:dyDescent="0.3">
      <c r="A9006" s="20">
        <v>17375077</v>
      </c>
      <c r="B9006" s="27" t="s">
        <v>17136</v>
      </c>
      <c r="C9006" s="27">
        <v>216</v>
      </c>
      <c r="D9006" s="27" t="str">
        <f>VLOOKUP('Raw Data'!$C9006,'country description'!$A$2:$B$16,2,0)</f>
        <v>United States of America</v>
      </c>
      <c r="E9006" s="27" t="s">
        <v>16398</v>
      </c>
      <c r="F9006" s="27" t="s">
        <v>17137</v>
      </c>
      <c r="G9006" s="27" t="s">
        <v>17138</v>
      </c>
      <c r="H9006" s="27" t="s">
        <v>421</v>
      </c>
      <c r="I9006" s="27" t="s">
        <v>19</v>
      </c>
      <c r="J9006" s="27" t="s">
        <v>19</v>
      </c>
      <c r="K9006" s="27">
        <v>2</v>
      </c>
      <c r="L9006" s="27">
        <v>171</v>
      </c>
      <c r="M9006" s="27">
        <v>25</v>
      </c>
      <c r="N9006" s="27">
        <v>4.0999999999999996</v>
      </c>
      <c r="O9006" s="27">
        <v>2010</v>
      </c>
      <c r="P9006" s="27">
        <v>4</v>
      </c>
      <c r="Q9006" s="27">
        <v>17</v>
      </c>
      <c r="R9006" s="28">
        <f>DATE('Raw Data'!$O9006,'Raw Data'!$P9006,'Raw Data'!$Q9006)</f>
        <v>40285</v>
      </c>
      <c r="S9006" s="27" t="str">
        <f>CONCATENATE(MID('Raw Data'!$H9006,FIND("(",'Raw Data'!$H9006)+1,FIND(")",'Raw Data'!$H9006)-FIND("(",'Raw Data'!$H9006)-1),"",'Raw Data'!$M9006)</f>
        <v>$25</v>
      </c>
      <c r="T9006" s="27">
        <f t="shared" si="140"/>
        <v>87.391999999999996</v>
      </c>
      <c r="U9006" s="29">
        <f>'Raw Data'!$M9006*'Raw Data'!$T9006</f>
        <v>2184.7999999999997</v>
      </c>
    </row>
    <row r="9007" spans="1:21" x14ac:dyDescent="0.3">
      <c r="A9007" s="20">
        <v>17501291</v>
      </c>
      <c r="B9007" s="27" t="s">
        <v>17139</v>
      </c>
      <c r="C9007" s="27">
        <v>216</v>
      </c>
      <c r="D9007" s="27" t="str">
        <f>VLOOKUP('Raw Data'!$C9007,'country description'!$A$2:$B$16,2,0)</f>
        <v>United States of America</v>
      </c>
      <c r="E9007" s="27" t="s">
        <v>1667</v>
      </c>
      <c r="F9007" s="27" t="s">
        <v>17140</v>
      </c>
      <c r="G9007" s="27" t="s">
        <v>17141</v>
      </c>
      <c r="H9007" s="27" t="s">
        <v>421</v>
      </c>
      <c r="I9007" s="27" t="s">
        <v>19</v>
      </c>
      <c r="J9007" s="27" t="s">
        <v>19</v>
      </c>
      <c r="K9007" s="27">
        <v>2</v>
      </c>
      <c r="L9007" s="27">
        <v>146</v>
      </c>
      <c r="M9007" s="27">
        <v>25</v>
      </c>
      <c r="N9007" s="27">
        <v>3.9</v>
      </c>
      <c r="O9007" s="27">
        <v>2010</v>
      </c>
      <c r="P9007" s="27">
        <v>4</v>
      </c>
      <c r="Q9007" s="27">
        <v>27</v>
      </c>
      <c r="R9007" s="28">
        <f>DATE('Raw Data'!$O9007,'Raw Data'!$P9007,'Raw Data'!$Q9007)</f>
        <v>40295</v>
      </c>
      <c r="S9007" s="27" t="str">
        <f>CONCATENATE(MID('Raw Data'!$H9007,FIND("(",'Raw Data'!$H9007)+1,FIND(")",'Raw Data'!$H9007)-FIND("(",'Raw Data'!$H9007)-1),"",'Raw Data'!$M9007)</f>
        <v>$25</v>
      </c>
      <c r="T9007" s="27">
        <f t="shared" si="140"/>
        <v>87.391999999999996</v>
      </c>
      <c r="U9007" s="29">
        <f>'Raw Data'!$M9007*'Raw Data'!$T9007</f>
        <v>2184.7999999999997</v>
      </c>
    </row>
    <row r="9008" spans="1:21" x14ac:dyDescent="0.3">
      <c r="A9008" s="20">
        <v>17621788</v>
      </c>
      <c r="B9008" s="27" t="s">
        <v>17142</v>
      </c>
      <c r="C9008" s="27">
        <v>216</v>
      </c>
      <c r="D9008" s="27" t="str">
        <f>VLOOKUP('Raw Data'!$C9008,'country description'!$A$2:$B$16,2,0)</f>
        <v>United States of America</v>
      </c>
      <c r="E9008" s="27" t="s">
        <v>1621</v>
      </c>
      <c r="F9008" s="27" t="s">
        <v>17143</v>
      </c>
      <c r="G9008" s="27" t="s">
        <v>401</v>
      </c>
      <c r="H9008" s="27" t="s">
        <v>421</v>
      </c>
      <c r="I9008" s="27" t="s">
        <v>19</v>
      </c>
      <c r="J9008" s="27" t="s">
        <v>19</v>
      </c>
      <c r="K9008" s="27">
        <v>2</v>
      </c>
      <c r="L9008" s="27">
        <v>178</v>
      </c>
      <c r="M9008" s="27">
        <v>25</v>
      </c>
      <c r="N9008" s="27">
        <v>3.8</v>
      </c>
      <c r="O9008" s="27">
        <v>2018</v>
      </c>
      <c r="P9008" s="27">
        <v>4</v>
      </c>
      <c r="Q9008" s="27">
        <v>22</v>
      </c>
      <c r="R9008" s="28">
        <f>DATE('Raw Data'!$O9008,'Raw Data'!$P9008,'Raw Data'!$Q9008)</f>
        <v>43212</v>
      </c>
      <c r="S9008" s="27" t="str">
        <f>CONCATENATE(MID('Raw Data'!$H9008,FIND("(",'Raw Data'!$H9008)+1,FIND(")",'Raw Data'!$H9008)-FIND("(",'Raw Data'!$H9008)-1),"",'Raw Data'!$M9008)</f>
        <v>$25</v>
      </c>
      <c r="T9008" s="27">
        <f t="shared" si="140"/>
        <v>87.391999999999996</v>
      </c>
      <c r="U9008" s="29">
        <f>'Raw Data'!$M9008*'Raw Data'!$T9008</f>
        <v>2184.7999999999997</v>
      </c>
    </row>
    <row r="9009" spans="1:21" x14ac:dyDescent="0.3">
      <c r="A9009" s="20">
        <v>17697384</v>
      </c>
      <c r="B9009" s="27" t="s">
        <v>16973</v>
      </c>
      <c r="C9009" s="27">
        <v>216</v>
      </c>
      <c r="D9009" s="27" t="str">
        <f>VLOOKUP('Raw Data'!$C9009,'country description'!$A$2:$B$16,2,0)</f>
        <v>United States of America</v>
      </c>
      <c r="E9009" s="27" t="s">
        <v>16539</v>
      </c>
      <c r="F9009" s="27" t="s">
        <v>17144</v>
      </c>
      <c r="G9009" s="27" t="s">
        <v>413</v>
      </c>
      <c r="H9009" s="27" t="s">
        <v>421</v>
      </c>
      <c r="I9009" s="27" t="s">
        <v>19</v>
      </c>
      <c r="J9009" s="27" t="s">
        <v>19</v>
      </c>
      <c r="K9009" s="27">
        <v>2</v>
      </c>
      <c r="L9009" s="27">
        <v>113</v>
      </c>
      <c r="M9009" s="27">
        <v>25</v>
      </c>
      <c r="N9009" s="27">
        <v>3.7</v>
      </c>
      <c r="O9009" s="27">
        <v>2013</v>
      </c>
      <c r="P9009" s="27">
        <v>4</v>
      </c>
      <c r="Q9009" s="27">
        <v>4</v>
      </c>
      <c r="R9009" s="28">
        <f>DATE('Raw Data'!$O9009,'Raw Data'!$P9009,'Raw Data'!$Q9009)</f>
        <v>41368</v>
      </c>
      <c r="S9009" s="27" t="str">
        <f>CONCATENATE(MID('Raw Data'!$H9009,FIND("(",'Raw Data'!$H9009)+1,FIND(")",'Raw Data'!$H9009)-FIND("(",'Raw Data'!$H9009)-1),"",'Raw Data'!$M9009)</f>
        <v>$25</v>
      </c>
      <c r="T9009" s="27">
        <f t="shared" si="140"/>
        <v>87.391999999999996</v>
      </c>
      <c r="U9009" s="29">
        <f>'Raw Data'!$M9009*'Raw Data'!$T9009</f>
        <v>2184.7999999999997</v>
      </c>
    </row>
    <row r="9010" spans="1:21" x14ac:dyDescent="0.3">
      <c r="A9010" s="20">
        <v>17697418</v>
      </c>
      <c r="B9010" s="27" t="s">
        <v>17145</v>
      </c>
      <c r="C9010" s="27">
        <v>216</v>
      </c>
      <c r="D9010" s="27" t="str">
        <f>VLOOKUP('Raw Data'!$C9010,'country description'!$A$2:$B$16,2,0)</f>
        <v>United States of America</v>
      </c>
      <c r="E9010" s="27" t="s">
        <v>16539</v>
      </c>
      <c r="F9010" s="27" t="s">
        <v>17146</v>
      </c>
      <c r="G9010" s="27" t="s">
        <v>2034</v>
      </c>
      <c r="H9010" s="27" t="s">
        <v>421</v>
      </c>
      <c r="I9010" s="27" t="s">
        <v>19</v>
      </c>
      <c r="J9010" s="27" t="s">
        <v>19</v>
      </c>
      <c r="K9010" s="27">
        <v>2</v>
      </c>
      <c r="L9010" s="27">
        <v>69</v>
      </c>
      <c r="M9010" s="27">
        <v>25</v>
      </c>
      <c r="N9010" s="27">
        <v>3.6</v>
      </c>
      <c r="O9010" s="27">
        <v>2015</v>
      </c>
      <c r="P9010" s="27">
        <v>4</v>
      </c>
      <c r="Q9010" s="27">
        <v>1</v>
      </c>
      <c r="R9010" s="28">
        <f>DATE('Raw Data'!$O9010,'Raw Data'!$P9010,'Raw Data'!$Q9010)</f>
        <v>42095</v>
      </c>
      <c r="S9010" s="27" t="str">
        <f>CONCATENATE(MID('Raw Data'!$H9010,FIND("(",'Raw Data'!$H9010)+1,FIND(")",'Raw Data'!$H9010)-FIND("(",'Raw Data'!$H9010)-1),"",'Raw Data'!$M9010)</f>
        <v>$25</v>
      </c>
      <c r="T9010" s="27">
        <f t="shared" si="140"/>
        <v>87.391999999999996</v>
      </c>
      <c r="U9010" s="29">
        <f>'Raw Data'!$M9010*'Raw Data'!$T9010</f>
        <v>2184.7999999999997</v>
      </c>
    </row>
    <row r="9011" spans="1:21" x14ac:dyDescent="0.3">
      <c r="A9011" s="20">
        <v>17697304</v>
      </c>
      <c r="B9011" s="27" t="s">
        <v>17147</v>
      </c>
      <c r="C9011" s="27">
        <v>216</v>
      </c>
      <c r="D9011" s="27" t="str">
        <f>VLOOKUP('Raw Data'!$C9011,'country description'!$A$2:$B$16,2,0)</f>
        <v>United States of America</v>
      </c>
      <c r="E9011" s="27" t="s">
        <v>16539</v>
      </c>
      <c r="F9011" s="27" t="s">
        <v>17148</v>
      </c>
      <c r="G9011" s="27" t="s">
        <v>2034</v>
      </c>
      <c r="H9011" s="27" t="s">
        <v>421</v>
      </c>
      <c r="I9011" s="27" t="s">
        <v>19</v>
      </c>
      <c r="J9011" s="27" t="s">
        <v>19</v>
      </c>
      <c r="K9011" s="27">
        <v>2</v>
      </c>
      <c r="L9011" s="27">
        <v>104</v>
      </c>
      <c r="M9011" s="27">
        <v>25</v>
      </c>
      <c r="N9011" s="27">
        <v>3.6</v>
      </c>
      <c r="O9011" s="27">
        <v>2017</v>
      </c>
      <c r="P9011" s="27">
        <v>4</v>
      </c>
      <c r="Q9011" s="27">
        <v>18</v>
      </c>
      <c r="R9011" s="28">
        <f>DATE('Raw Data'!$O9011,'Raw Data'!$P9011,'Raw Data'!$Q9011)</f>
        <v>42843</v>
      </c>
      <c r="S9011" s="27" t="str">
        <f>CONCATENATE(MID('Raw Data'!$H9011,FIND("(",'Raw Data'!$H9011)+1,FIND(")",'Raw Data'!$H9011)-FIND("(",'Raw Data'!$H9011)-1),"",'Raw Data'!$M9011)</f>
        <v>$25</v>
      </c>
      <c r="T9011" s="27">
        <f t="shared" si="140"/>
        <v>87.391999999999996</v>
      </c>
      <c r="U9011" s="29">
        <f>'Raw Data'!$M9011*'Raw Data'!$T9011</f>
        <v>2184.7999999999997</v>
      </c>
    </row>
    <row r="9012" spans="1:21" x14ac:dyDescent="0.3">
      <c r="A9012" s="20">
        <v>17284175</v>
      </c>
      <c r="B9012" s="27" t="s">
        <v>17149</v>
      </c>
      <c r="C9012" s="27">
        <v>216</v>
      </c>
      <c r="D9012" s="27" t="str">
        <f>VLOOKUP('Raw Data'!$C9012,'country description'!$A$2:$B$16,2,0)</f>
        <v>United States of America</v>
      </c>
      <c r="E9012" s="27" t="s">
        <v>1680</v>
      </c>
      <c r="F9012" s="27" t="s">
        <v>17150</v>
      </c>
      <c r="G9012" s="27" t="s">
        <v>16686</v>
      </c>
      <c r="H9012" s="27" t="s">
        <v>421</v>
      </c>
      <c r="I9012" s="27" t="s">
        <v>19</v>
      </c>
      <c r="J9012" s="27" t="s">
        <v>19</v>
      </c>
      <c r="K9012" s="27">
        <v>2</v>
      </c>
      <c r="L9012" s="27">
        <v>57</v>
      </c>
      <c r="M9012" s="27">
        <v>25</v>
      </c>
      <c r="N9012" s="27">
        <v>3.5</v>
      </c>
      <c r="O9012" s="27">
        <v>2016</v>
      </c>
      <c r="P9012" s="27">
        <v>3</v>
      </c>
      <c r="Q9012" s="27">
        <v>24</v>
      </c>
      <c r="R9012" s="28">
        <f>DATE('Raw Data'!$O9012,'Raw Data'!$P9012,'Raw Data'!$Q9012)</f>
        <v>42453</v>
      </c>
      <c r="S9012" s="27" t="str">
        <f>CONCATENATE(MID('Raw Data'!$H9012,FIND("(",'Raw Data'!$H9012)+1,FIND(")",'Raw Data'!$H9012)-FIND("(",'Raw Data'!$H9012)-1),"",'Raw Data'!$M9012)</f>
        <v>$25</v>
      </c>
      <c r="T9012" s="27">
        <f t="shared" si="140"/>
        <v>87.391999999999996</v>
      </c>
      <c r="U9012" s="29">
        <f>'Raw Data'!$M9012*'Raw Data'!$T9012</f>
        <v>2184.7999999999997</v>
      </c>
    </row>
    <row r="9013" spans="1:21" x14ac:dyDescent="0.3">
      <c r="A9013" s="20">
        <v>17293186</v>
      </c>
      <c r="B9013" s="27" t="s">
        <v>17151</v>
      </c>
      <c r="C9013" s="27">
        <v>216</v>
      </c>
      <c r="D9013" s="27" t="str">
        <f>VLOOKUP('Raw Data'!$C9013,'country description'!$A$2:$B$16,2,0)</f>
        <v>United States of America</v>
      </c>
      <c r="E9013" s="27" t="s">
        <v>16423</v>
      </c>
      <c r="F9013" s="27" t="s">
        <v>17152</v>
      </c>
      <c r="G9013" s="27" t="s">
        <v>17069</v>
      </c>
      <c r="H9013" s="27" t="s">
        <v>421</v>
      </c>
      <c r="I9013" s="27" t="s">
        <v>19</v>
      </c>
      <c r="J9013" s="27" t="s">
        <v>19</v>
      </c>
      <c r="K9013" s="27">
        <v>2</v>
      </c>
      <c r="L9013" s="27">
        <v>353</v>
      </c>
      <c r="M9013" s="27">
        <v>25</v>
      </c>
      <c r="N9013" s="27">
        <v>4</v>
      </c>
      <c r="O9013" s="27">
        <v>2010</v>
      </c>
      <c r="P9013" s="27">
        <v>3</v>
      </c>
      <c r="Q9013" s="27">
        <v>23</v>
      </c>
      <c r="R9013" s="28">
        <f>DATE('Raw Data'!$O9013,'Raw Data'!$P9013,'Raw Data'!$Q9013)</f>
        <v>40260</v>
      </c>
      <c r="S9013" s="27" t="str">
        <f>CONCATENATE(MID('Raw Data'!$H9013,FIND("(",'Raw Data'!$H9013)+1,FIND(")",'Raw Data'!$H9013)-FIND("(",'Raw Data'!$H9013)-1),"",'Raw Data'!$M9013)</f>
        <v>$25</v>
      </c>
      <c r="T9013" s="27">
        <f t="shared" si="140"/>
        <v>87.391999999999996</v>
      </c>
      <c r="U9013" s="29">
        <f>'Raw Data'!$M9013*'Raw Data'!$T9013</f>
        <v>2184.7999999999997</v>
      </c>
    </row>
    <row r="9014" spans="1:21" x14ac:dyDescent="0.3">
      <c r="A9014" s="20">
        <v>17295215</v>
      </c>
      <c r="B9014" s="27" t="s">
        <v>17153</v>
      </c>
      <c r="C9014" s="27">
        <v>216</v>
      </c>
      <c r="D9014" s="27" t="str">
        <f>VLOOKUP('Raw Data'!$C9014,'country description'!$A$2:$B$16,2,0)</f>
        <v>United States of America</v>
      </c>
      <c r="E9014" s="27" t="s">
        <v>16284</v>
      </c>
      <c r="F9014" s="27" t="s">
        <v>17154</v>
      </c>
      <c r="G9014" s="27" t="s">
        <v>2169</v>
      </c>
      <c r="H9014" s="27" t="s">
        <v>421</v>
      </c>
      <c r="I9014" s="27" t="s">
        <v>19</v>
      </c>
      <c r="J9014" s="27" t="s">
        <v>19</v>
      </c>
      <c r="K9014" s="27">
        <v>2</v>
      </c>
      <c r="L9014" s="27">
        <v>201</v>
      </c>
      <c r="M9014" s="27">
        <v>25</v>
      </c>
      <c r="N9014" s="27">
        <v>3.9</v>
      </c>
      <c r="O9014" s="27">
        <v>2018</v>
      </c>
      <c r="P9014" s="27">
        <v>3</v>
      </c>
      <c r="Q9014" s="27">
        <v>17</v>
      </c>
      <c r="R9014" s="28">
        <f>DATE('Raw Data'!$O9014,'Raw Data'!$P9014,'Raw Data'!$Q9014)</f>
        <v>43176</v>
      </c>
      <c r="S9014" s="27" t="str">
        <f>CONCATENATE(MID('Raw Data'!$H9014,FIND("(",'Raw Data'!$H9014)+1,FIND(")",'Raw Data'!$H9014)-FIND("(",'Raw Data'!$H9014)-1),"",'Raw Data'!$M9014)</f>
        <v>$25</v>
      </c>
      <c r="T9014" s="27">
        <f t="shared" si="140"/>
        <v>87.391999999999996</v>
      </c>
      <c r="U9014" s="29">
        <f>'Raw Data'!$M9014*'Raw Data'!$T9014</f>
        <v>2184.7999999999997</v>
      </c>
    </row>
    <row r="9015" spans="1:21" x14ac:dyDescent="0.3">
      <c r="A9015" s="20">
        <v>17294552</v>
      </c>
      <c r="B9015" s="27" t="s">
        <v>17155</v>
      </c>
      <c r="C9015" s="27">
        <v>216</v>
      </c>
      <c r="D9015" s="27" t="str">
        <f>VLOOKUP('Raw Data'!$C9015,'country description'!$A$2:$B$16,2,0)</f>
        <v>United States of America</v>
      </c>
      <c r="E9015" s="27" t="s">
        <v>16284</v>
      </c>
      <c r="F9015" s="27" t="s">
        <v>17156</v>
      </c>
      <c r="G9015" s="27" t="s">
        <v>16441</v>
      </c>
      <c r="H9015" s="27" t="s">
        <v>421</v>
      </c>
      <c r="I9015" s="27" t="s">
        <v>19</v>
      </c>
      <c r="J9015" s="27" t="s">
        <v>19</v>
      </c>
      <c r="K9015" s="27">
        <v>2</v>
      </c>
      <c r="L9015" s="27">
        <v>433</v>
      </c>
      <c r="M9015" s="27">
        <v>25</v>
      </c>
      <c r="N9015" s="27">
        <v>4.4000000000000004</v>
      </c>
      <c r="O9015" s="27">
        <v>2010</v>
      </c>
      <c r="P9015" s="27">
        <v>3</v>
      </c>
      <c r="Q9015" s="27">
        <v>16</v>
      </c>
      <c r="R9015" s="28">
        <f>DATE('Raw Data'!$O9015,'Raw Data'!$P9015,'Raw Data'!$Q9015)</f>
        <v>40253</v>
      </c>
      <c r="S9015" s="27" t="str">
        <f>CONCATENATE(MID('Raw Data'!$H9015,FIND("(",'Raw Data'!$H9015)+1,FIND(")",'Raw Data'!$H9015)-FIND("(",'Raw Data'!$H9015)-1),"",'Raw Data'!$M9015)</f>
        <v>$25</v>
      </c>
      <c r="T9015" s="27">
        <f t="shared" si="140"/>
        <v>87.391999999999996</v>
      </c>
      <c r="U9015" s="29">
        <f>'Raw Data'!$M9015*'Raw Data'!$T9015</f>
        <v>2184.7999999999997</v>
      </c>
    </row>
    <row r="9016" spans="1:21" x14ac:dyDescent="0.3">
      <c r="A9016" s="20">
        <v>17330638</v>
      </c>
      <c r="B9016" s="27" t="s">
        <v>17157</v>
      </c>
      <c r="C9016" s="27">
        <v>216</v>
      </c>
      <c r="D9016" s="27" t="str">
        <f>VLOOKUP('Raw Data'!$C9016,'country description'!$A$2:$B$16,2,0)</f>
        <v>United States of America</v>
      </c>
      <c r="E9016" s="27" t="s">
        <v>16327</v>
      </c>
      <c r="F9016" s="27" t="s">
        <v>17158</v>
      </c>
      <c r="G9016" s="27" t="s">
        <v>969</v>
      </c>
      <c r="H9016" s="27" t="s">
        <v>421</v>
      </c>
      <c r="I9016" s="27" t="s">
        <v>19</v>
      </c>
      <c r="J9016" s="27" t="s">
        <v>19</v>
      </c>
      <c r="K9016" s="27">
        <v>2</v>
      </c>
      <c r="L9016" s="27">
        <v>287</v>
      </c>
      <c r="M9016" s="27">
        <v>25</v>
      </c>
      <c r="N9016" s="27">
        <v>4.3</v>
      </c>
      <c r="O9016" s="27">
        <v>2011</v>
      </c>
      <c r="P9016" s="27">
        <v>3</v>
      </c>
      <c r="Q9016" s="27">
        <v>21</v>
      </c>
      <c r="R9016" s="28">
        <f>DATE('Raw Data'!$O9016,'Raw Data'!$P9016,'Raw Data'!$Q9016)</f>
        <v>40623</v>
      </c>
      <c r="S9016" s="27" t="str">
        <f>CONCATENATE(MID('Raw Data'!$H9016,FIND("(",'Raw Data'!$H9016)+1,FIND(")",'Raw Data'!$H9016)-FIND("(",'Raw Data'!$H9016)-1),"",'Raw Data'!$M9016)</f>
        <v>$25</v>
      </c>
      <c r="T9016" s="27">
        <f t="shared" si="140"/>
        <v>87.391999999999996</v>
      </c>
      <c r="U9016" s="29">
        <f>'Raw Data'!$M9016*'Raw Data'!$T9016</f>
        <v>2184.7999999999997</v>
      </c>
    </row>
    <row r="9017" spans="1:21" x14ac:dyDescent="0.3">
      <c r="A9017" s="20">
        <v>17335225</v>
      </c>
      <c r="B9017" s="27" t="s">
        <v>17159</v>
      </c>
      <c r="C9017" s="27">
        <v>216</v>
      </c>
      <c r="D9017" s="27" t="str">
        <f>VLOOKUP('Raw Data'!$C9017,'country description'!$A$2:$B$16,2,0)</f>
        <v>United States of America</v>
      </c>
      <c r="E9017" s="27" t="s">
        <v>1704</v>
      </c>
      <c r="F9017" s="27" t="s">
        <v>17160</v>
      </c>
      <c r="G9017" s="27" t="s">
        <v>17161</v>
      </c>
      <c r="H9017" s="27" t="s">
        <v>421</v>
      </c>
      <c r="I9017" s="27" t="s">
        <v>19</v>
      </c>
      <c r="J9017" s="27" t="s">
        <v>19</v>
      </c>
      <c r="K9017" s="27">
        <v>2</v>
      </c>
      <c r="L9017" s="27">
        <v>136</v>
      </c>
      <c r="M9017" s="27">
        <v>25</v>
      </c>
      <c r="N9017" s="27">
        <v>3.9</v>
      </c>
      <c r="O9017" s="27">
        <v>2013</v>
      </c>
      <c r="P9017" s="27">
        <v>3</v>
      </c>
      <c r="Q9017" s="27">
        <v>13</v>
      </c>
      <c r="R9017" s="28">
        <f>DATE('Raw Data'!$O9017,'Raw Data'!$P9017,'Raw Data'!$Q9017)</f>
        <v>41346</v>
      </c>
      <c r="S9017" s="27" t="str">
        <f>CONCATENATE(MID('Raw Data'!$H9017,FIND("(",'Raw Data'!$H9017)+1,FIND(")",'Raw Data'!$H9017)-FIND("(",'Raw Data'!$H9017)-1),"",'Raw Data'!$M9017)</f>
        <v>$25</v>
      </c>
      <c r="T9017" s="27">
        <f t="shared" si="140"/>
        <v>87.391999999999996</v>
      </c>
      <c r="U9017" s="29">
        <f>'Raw Data'!$M9017*'Raw Data'!$T9017</f>
        <v>2184.7999999999997</v>
      </c>
    </row>
    <row r="9018" spans="1:21" x14ac:dyDescent="0.3">
      <c r="A9018" s="20">
        <v>17334965</v>
      </c>
      <c r="B9018" s="27" t="s">
        <v>17162</v>
      </c>
      <c r="C9018" s="27">
        <v>216</v>
      </c>
      <c r="D9018" s="27" t="str">
        <f>VLOOKUP('Raw Data'!$C9018,'country description'!$A$2:$B$16,2,0)</f>
        <v>United States of America</v>
      </c>
      <c r="E9018" s="27" t="s">
        <v>1704</v>
      </c>
      <c r="F9018" s="27" t="s">
        <v>17163</v>
      </c>
      <c r="G9018" s="27" t="s">
        <v>484</v>
      </c>
      <c r="H9018" s="27" t="s">
        <v>421</v>
      </c>
      <c r="I9018" s="27" t="s">
        <v>19</v>
      </c>
      <c r="J9018" s="27" t="s">
        <v>19</v>
      </c>
      <c r="K9018" s="27">
        <v>2</v>
      </c>
      <c r="L9018" s="27">
        <v>117</v>
      </c>
      <c r="M9018" s="27">
        <v>25</v>
      </c>
      <c r="N9018" s="27">
        <v>4.0999999999999996</v>
      </c>
      <c r="O9018" s="27">
        <v>2011</v>
      </c>
      <c r="P9018" s="27">
        <v>3</v>
      </c>
      <c r="Q9018" s="27">
        <v>18</v>
      </c>
      <c r="R9018" s="28">
        <f>DATE('Raw Data'!$O9018,'Raw Data'!$P9018,'Raw Data'!$Q9018)</f>
        <v>40620</v>
      </c>
      <c r="S9018" s="27" t="str">
        <f>CONCATENATE(MID('Raw Data'!$H9018,FIND("(",'Raw Data'!$H9018)+1,FIND(")",'Raw Data'!$H9018)-FIND("(",'Raw Data'!$H9018)-1),"",'Raw Data'!$M9018)</f>
        <v>$25</v>
      </c>
      <c r="T9018" s="27">
        <f t="shared" si="140"/>
        <v>87.391999999999996</v>
      </c>
      <c r="U9018" s="29">
        <f>'Raw Data'!$M9018*'Raw Data'!$T9018</f>
        <v>2184.7999999999997</v>
      </c>
    </row>
    <row r="9019" spans="1:21" x14ac:dyDescent="0.3">
      <c r="A9019" s="20">
        <v>17259248</v>
      </c>
      <c r="B9019" s="27" t="s">
        <v>17164</v>
      </c>
      <c r="C9019" s="27">
        <v>216</v>
      </c>
      <c r="D9019" s="27" t="str">
        <f>VLOOKUP('Raw Data'!$C9019,'country description'!$A$2:$B$16,2,0)</f>
        <v>United States of America</v>
      </c>
      <c r="E9019" s="27" t="s">
        <v>1711</v>
      </c>
      <c r="F9019" s="27" t="s">
        <v>17165</v>
      </c>
      <c r="G9019" s="27" t="s">
        <v>16787</v>
      </c>
      <c r="H9019" s="27" t="s">
        <v>421</v>
      </c>
      <c r="I9019" s="27" t="s">
        <v>19</v>
      </c>
      <c r="J9019" s="27" t="s">
        <v>19</v>
      </c>
      <c r="K9019" s="27">
        <v>2</v>
      </c>
      <c r="L9019" s="27">
        <v>699</v>
      </c>
      <c r="M9019" s="27">
        <v>25</v>
      </c>
      <c r="N9019" s="27">
        <v>4.3</v>
      </c>
      <c r="O9019" s="27">
        <v>2017</v>
      </c>
      <c r="P9019" s="27">
        <v>3</v>
      </c>
      <c r="Q9019" s="27">
        <v>26</v>
      </c>
      <c r="R9019" s="28">
        <f>DATE('Raw Data'!$O9019,'Raw Data'!$P9019,'Raw Data'!$Q9019)</f>
        <v>42820</v>
      </c>
      <c r="S9019" s="27" t="str">
        <f>CONCATENATE(MID('Raw Data'!$H9019,FIND("(",'Raw Data'!$H9019)+1,FIND(")",'Raw Data'!$H9019)-FIND("(",'Raw Data'!$H9019)-1),"",'Raw Data'!$M9019)</f>
        <v>$25</v>
      </c>
      <c r="T9019" s="27">
        <f t="shared" si="140"/>
        <v>87.391999999999996</v>
      </c>
      <c r="U9019" s="29">
        <f>'Raw Data'!$M9019*'Raw Data'!$T9019</f>
        <v>2184.7999999999997</v>
      </c>
    </row>
    <row r="9020" spans="1:21" x14ac:dyDescent="0.3">
      <c r="A9020" s="20">
        <v>17375164</v>
      </c>
      <c r="B9020" s="27" t="s">
        <v>17166</v>
      </c>
      <c r="C9020" s="27">
        <v>216</v>
      </c>
      <c r="D9020" s="27" t="str">
        <f>VLOOKUP('Raw Data'!$C9020,'country description'!$A$2:$B$16,2,0)</f>
        <v>United States of America</v>
      </c>
      <c r="E9020" s="27" t="s">
        <v>16398</v>
      </c>
      <c r="F9020" s="27" t="s">
        <v>17167</v>
      </c>
      <c r="G9020" s="27" t="s">
        <v>17168</v>
      </c>
      <c r="H9020" s="27" t="s">
        <v>421</v>
      </c>
      <c r="I9020" s="27" t="s">
        <v>19</v>
      </c>
      <c r="J9020" s="27" t="s">
        <v>19</v>
      </c>
      <c r="K9020" s="27">
        <v>2</v>
      </c>
      <c r="L9020" s="27">
        <v>88</v>
      </c>
      <c r="M9020" s="27">
        <v>25</v>
      </c>
      <c r="N9020" s="27">
        <v>3.8</v>
      </c>
      <c r="O9020" s="27">
        <v>2010</v>
      </c>
      <c r="P9020" s="27">
        <v>3</v>
      </c>
      <c r="Q9020" s="27">
        <v>21</v>
      </c>
      <c r="R9020" s="28">
        <f>DATE('Raw Data'!$O9020,'Raw Data'!$P9020,'Raw Data'!$Q9020)</f>
        <v>40258</v>
      </c>
      <c r="S9020" s="27" t="str">
        <f>CONCATENATE(MID('Raw Data'!$H9020,FIND("(",'Raw Data'!$H9020)+1,FIND(")",'Raw Data'!$H9020)-FIND("(",'Raw Data'!$H9020)-1),"",'Raw Data'!$M9020)</f>
        <v>$25</v>
      </c>
      <c r="T9020" s="27">
        <f t="shared" si="140"/>
        <v>87.391999999999996</v>
      </c>
      <c r="U9020" s="29">
        <f>'Raw Data'!$M9020*'Raw Data'!$T9020</f>
        <v>2184.7999999999997</v>
      </c>
    </row>
    <row r="9021" spans="1:21" x14ac:dyDescent="0.3">
      <c r="A9021" s="20">
        <v>17061296</v>
      </c>
      <c r="B9021" s="27" t="s">
        <v>17169</v>
      </c>
      <c r="C9021" s="27">
        <v>216</v>
      </c>
      <c r="D9021" s="27" t="str">
        <f>VLOOKUP('Raw Data'!$C9021,'country description'!$A$2:$B$16,2,0)</f>
        <v>United States of America</v>
      </c>
      <c r="E9021" s="27" t="s">
        <v>418</v>
      </c>
      <c r="F9021" s="27" t="s">
        <v>17170</v>
      </c>
      <c r="G9021" s="27" t="s">
        <v>17171</v>
      </c>
      <c r="H9021" s="27" t="s">
        <v>421</v>
      </c>
      <c r="I9021" s="27" t="s">
        <v>19</v>
      </c>
      <c r="J9021" s="27" t="s">
        <v>19</v>
      </c>
      <c r="K9021" s="27">
        <v>2</v>
      </c>
      <c r="L9021" s="27">
        <v>1457</v>
      </c>
      <c r="M9021" s="27">
        <v>25</v>
      </c>
      <c r="N9021" s="27">
        <v>4.9000000000000004</v>
      </c>
      <c r="O9021" s="27">
        <v>2012</v>
      </c>
      <c r="P9021" s="27">
        <v>3</v>
      </c>
      <c r="Q9021" s="27">
        <v>3</v>
      </c>
      <c r="R9021" s="28">
        <f>DATE('Raw Data'!$O9021,'Raw Data'!$P9021,'Raw Data'!$Q9021)</f>
        <v>40971</v>
      </c>
      <c r="S9021" s="27" t="str">
        <f>CONCATENATE(MID('Raw Data'!$H9021,FIND("(",'Raw Data'!$H9021)+1,FIND(")",'Raw Data'!$H9021)-FIND("(",'Raw Data'!$H9021)-1),"",'Raw Data'!$M9021)</f>
        <v>$25</v>
      </c>
      <c r="T9021" s="27">
        <f t="shared" si="140"/>
        <v>87.391999999999996</v>
      </c>
      <c r="U9021" s="29">
        <f>'Raw Data'!$M9021*'Raw Data'!$T9021</f>
        <v>2184.7999999999997</v>
      </c>
    </row>
    <row r="9022" spans="1:21" x14ac:dyDescent="0.3">
      <c r="A9022" s="20">
        <v>17580704</v>
      </c>
      <c r="B9022" s="27" t="s">
        <v>17172</v>
      </c>
      <c r="C9022" s="27">
        <v>216</v>
      </c>
      <c r="D9022" s="27" t="str">
        <f>VLOOKUP('Raw Data'!$C9022,'country description'!$A$2:$B$16,2,0)</f>
        <v>United States of America</v>
      </c>
      <c r="E9022" s="27" t="s">
        <v>16407</v>
      </c>
      <c r="F9022" s="27" t="s">
        <v>17173</v>
      </c>
      <c r="G9022" s="27" t="s">
        <v>17174</v>
      </c>
      <c r="H9022" s="27" t="s">
        <v>421</v>
      </c>
      <c r="I9022" s="27" t="s">
        <v>19</v>
      </c>
      <c r="J9022" s="27" t="s">
        <v>19</v>
      </c>
      <c r="K9022" s="27">
        <v>2</v>
      </c>
      <c r="L9022" s="27">
        <v>559</v>
      </c>
      <c r="M9022" s="27">
        <v>25</v>
      </c>
      <c r="N9022" s="27">
        <v>3.7</v>
      </c>
      <c r="O9022" s="27">
        <v>2012</v>
      </c>
      <c r="P9022" s="27">
        <v>3</v>
      </c>
      <c r="Q9022" s="27">
        <v>28</v>
      </c>
      <c r="R9022" s="28">
        <f>DATE('Raw Data'!$O9022,'Raw Data'!$P9022,'Raw Data'!$Q9022)</f>
        <v>40996</v>
      </c>
      <c r="S9022" s="27" t="str">
        <f>CONCATENATE(MID('Raw Data'!$H9022,FIND("(",'Raw Data'!$H9022)+1,FIND(")",'Raw Data'!$H9022)-FIND("(",'Raw Data'!$H9022)-1),"",'Raw Data'!$M9022)</f>
        <v>$25</v>
      </c>
      <c r="T9022" s="27">
        <f t="shared" si="140"/>
        <v>87.391999999999996</v>
      </c>
      <c r="U9022" s="29">
        <f>'Raw Data'!$M9022*'Raw Data'!$T9022</f>
        <v>2184.7999999999997</v>
      </c>
    </row>
    <row r="9023" spans="1:21" x14ac:dyDescent="0.3">
      <c r="A9023" s="20">
        <v>17579928</v>
      </c>
      <c r="B9023" s="27" t="s">
        <v>17175</v>
      </c>
      <c r="C9023" s="27">
        <v>216</v>
      </c>
      <c r="D9023" s="27" t="str">
        <f>VLOOKUP('Raw Data'!$C9023,'country description'!$A$2:$B$16,2,0)</f>
        <v>United States of America</v>
      </c>
      <c r="E9023" s="27" t="s">
        <v>16407</v>
      </c>
      <c r="F9023" s="27" t="s">
        <v>17176</v>
      </c>
      <c r="G9023" s="27" t="s">
        <v>17052</v>
      </c>
      <c r="H9023" s="27" t="s">
        <v>421</v>
      </c>
      <c r="I9023" s="27" t="s">
        <v>19</v>
      </c>
      <c r="J9023" s="27" t="s">
        <v>19</v>
      </c>
      <c r="K9023" s="27">
        <v>2</v>
      </c>
      <c r="L9023" s="27">
        <v>1268</v>
      </c>
      <c r="M9023" s="27">
        <v>25</v>
      </c>
      <c r="N9023" s="27">
        <v>4.2</v>
      </c>
      <c r="O9023" s="27">
        <v>2010</v>
      </c>
      <c r="P9023" s="27">
        <v>3</v>
      </c>
      <c r="Q9023" s="27">
        <v>23</v>
      </c>
      <c r="R9023" s="28">
        <f>DATE('Raw Data'!$O9023,'Raw Data'!$P9023,'Raw Data'!$Q9023)</f>
        <v>40260</v>
      </c>
      <c r="S9023" s="27" t="str">
        <f>CONCATENATE(MID('Raw Data'!$H9023,FIND("(",'Raw Data'!$H9023)+1,FIND(")",'Raw Data'!$H9023)-FIND("(",'Raw Data'!$H9023)-1),"",'Raw Data'!$M9023)</f>
        <v>$25</v>
      </c>
      <c r="T9023" s="27">
        <f t="shared" si="140"/>
        <v>87.391999999999996</v>
      </c>
      <c r="U9023" s="29">
        <f>'Raw Data'!$M9023*'Raw Data'!$T9023</f>
        <v>2184.7999999999997</v>
      </c>
    </row>
    <row r="9024" spans="1:21" x14ac:dyDescent="0.3">
      <c r="A9024" s="20">
        <v>17582560</v>
      </c>
      <c r="B9024" s="27" t="s">
        <v>17177</v>
      </c>
      <c r="C9024" s="27">
        <v>216</v>
      </c>
      <c r="D9024" s="27" t="str">
        <f>VLOOKUP('Raw Data'!$C9024,'country description'!$A$2:$B$16,2,0)</f>
        <v>United States of America</v>
      </c>
      <c r="E9024" s="27" t="s">
        <v>16292</v>
      </c>
      <c r="F9024" s="27" t="s">
        <v>17178</v>
      </c>
      <c r="G9024" s="27" t="s">
        <v>17179</v>
      </c>
      <c r="H9024" s="27" t="s">
        <v>421</v>
      </c>
      <c r="I9024" s="27" t="s">
        <v>19</v>
      </c>
      <c r="J9024" s="27" t="s">
        <v>19</v>
      </c>
      <c r="K9024" s="27">
        <v>2</v>
      </c>
      <c r="L9024" s="27">
        <v>152</v>
      </c>
      <c r="M9024" s="27">
        <v>25</v>
      </c>
      <c r="N9024" s="27">
        <v>3.7</v>
      </c>
      <c r="O9024" s="27">
        <v>2017</v>
      </c>
      <c r="P9024" s="27">
        <v>3</v>
      </c>
      <c r="Q9024" s="27">
        <v>1</v>
      </c>
      <c r="R9024" s="28">
        <f>DATE('Raw Data'!$O9024,'Raw Data'!$P9024,'Raw Data'!$Q9024)</f>
        <v>42795</v>
      </c>
      <c r="S9024" s="27" t="str">
        <f>CONCATENATE(MID('Raw Data'!$H9024,FIND("(",'Raw Data'!$H9024)+1,FIND(")",'Raw Data'!$H9024)-FIND("(",'Raw Data'!$H9024)-1),"",'Raw Data'!$M9024)</f>
        <v>$25</v>
      </c>
      <c r="T9024" s="27">
        <f t="shared" si="140"/>
        <v>87.391999999999996</v>
      </c>
      <c r="U9024" s="29">
        <f>'Raw Data'!$M9024*'Raw Data'!$T9024</f>
        <v>2184.7999999999997</v>
      </c>
    </row>
    <row r="9025" spans="1:21" x14ac:dyDescent="0.3">
      <c r="A9025" s="20">
        <v>18491935</v>
      </c>
      <c r="B9025" s="27" t="s">
        <v>17180</v>
      </c>
      <c r="C9025" s="27">
        <v>216</v>
      </c>
      <c r="D9025" s="27" t="str">
        <f>VLOOKUP('Raw Data'!$C9025,'country description'!$A$2:$B$16,2,0)</f>
        <v>United States of America</v>
      </c>
      <c r="E9025" s="27" t="s">
        <v>16292</v>
      </c>
      <c r="F9025" s="27" t="s">
        <v>17181</v>
      </c>
      <c r="G9025" s="27" t="s">
        <v>17182</v>
      </c>
      <c r="H9025" s="27" t="s">
        <v>421</v>
      </c>
      <c r="I9025" s="27" t="s">
        <v>19</v>
      </c>
      <c r="J9025" s="27" t="s">
        <v>19</v>
      </c>
      <c r="K9025" s="27">
        <v>2</v>
      </c>
      <c r="L9025" s="27">
        <v>1</v>
      </c>
      <c r="M9025" s="27">
        <v>25</v>
      </c>
      <c r="N9025" s="27">
        <v>1</v>
      </c>
      <c r="O9025" s="27">
        <v>2016</v>
      </c>
      <c r="P9025" s="27">
        <v>3</v>
      </c>
      <c r="Q9025" s="27">
        <v>7</v>
      </c>
      <c r="R9025" s="28">
        <f>DATE('Raw Data'!$O9025,'Raw Data'!$P9025,'Raw Data'!$Q9025)</f>
        <v>42436</v>
      </c>
      <c r="S9025" s="27" t="str">
        <f>CONCATENATE(MID('Raw Data'!$H9025,FIND("(",'Raw Data'!$H9025)+1,FIND(")",'Raw Data'!$H9025)-FIND("(",'Raw Data'!$H9025)-1),"",'Raw Data'!$M9025)</f>
        <v>$25</v>
      </c>
      <c r="T9025" s="27">
        <f t="shared" si="140"/>
        <v>87.391999999999996</v>
      </c>
      <c r="U9025" s="29">
        <f>'Raw Data'!$M9025*'Raw Data'!$T9025</f>
        <v>2184.7999999999997</v>
      </c>
    </row>
    <row r="9026" spans="1:21" x14ac:dyDescent="0.3">
      <c r="A9026" s="20">
        <v>17615597</v>
      </c>
      <c r="B9026" s="27" t="s">
        <v>17183</v>
      </c>
      <c r="C9026" s="27">
        <v>216</v>
      </c>
      <c r="D9026" s="27" t="str">
        <f>VLOOKUP('Raw Data'!$C9026,'country description'!$A$2:$B$16,2,0)</f>
        <v>United States of America</v>
      </c>
      <c r="E9026" s="27" t="s">
        <v>1614</v>
      </c>
      <c r="F9026" s="27" t="s">
        <v>17184</v>
      </c>
      <c r="G9026" s="27" t="s">
        <v>16302</v>
      </c>
      <c r="H9026" s="27" t="s">
        <v>421</v>
      </c>
      <c r="I9026" s="27" t="s">
        <v>19</v>
      </c>
      <c r="J9026" s="27" t="s">
        <v>19</v>
      </c>
      <c r="K9026" s="27">
        <v>2</v>
      </c>
      <c r="L9026" s="27">
        <v>683</v>
      </c>
      <c r="M9026" s="27">
        <v>25</v>
      </c>
      <c r="N9026" s="27">
        <v>4.0999999999999996</v>
      </c>
      <c r="O9026" s="27">
        <v>2012</v>
      </c>
      <c r="P9026" s="27">
        <v>3</v>
      </c>
      <c r="Q9026" s="27">
        <v>1</v>
      </c>
      <c r="R9026" s="28">
        <f>DATE('Raw Data'!$O9026,'Raw Data'!$P9026,'Raw Data'!$Q9026)</f>
        <v>40969</v>
      </c>
      <c r="S9026" s="27" t="str">
        <f>CONCATENATE(MID('Raw Data'!$H9026,FIND("(",'Raw Data'!$H9026)+1,FIND(")",'Raw Data'!$H9026)-FIND("(",'Raw Data'!$H9026)-1),"",'Raw Data'!$M9026)</f>
        <v>$25</v>
      </c>
      <c r="T9026" s="27">
        <f t="shared" ref="T9026:T9089" si="141">VLOOKUP(D9026,$Y$4:$Z$18,2,0)</f>
        <v>87.391999999999996</v>
      </c>
      <c r="U9026" s="29">
        <f>'Raw Data'!$M9026*'Raw Data'!$T9026</f>
        <v>2184.7999999999997</v>
      </c>
    </row>
    <row r="9027" spans="1:21" x14ac:dyDescent="0.3">
      <c r="A9027" s="20">
        <v>17616348</v>
      </c>
      <c r="B9027" s="27" t="s">
        <v>17185</v>
      </c>
      <c r="C9027" s="27">
        <v>216</v>
      </c>
      <c r="D9027" s="27" t="str">
        <f>VLOOKUP('Raw Data'!$C9027,'country description'!$A$2:$B$16,2,0)</f>
        <v>United States of America</v>
      </c>
      <c r="E9027" s="27" t="s">
        <v>1614</v>
      </c>
      <c r="F9027" s="27" t="s">
        <v>17186</v>
      </c>
      <c r="G9027" s="27" t="s">
        <v>17187</v>
      </c>
      <c r="H9027" s="27" t="s">
        <v>421</v>
      </c>
      <c r="I9027" s="27" t="s">
        <v>19</v>
      </c>
      <c r="J9027" s="27" t="s">
        <v>19</v>
      </c>
      <c r="K9027" s="27">
        <v>2</v>
      </c>
      <c r="L9027" s="27">
        <v>710</v>
      </c>
      <c r="M9027" s="27">
        <v>25</v>
      </c>
      <c r="N9027" s="27">
        <v>4.3</v>
      </c>
      <c r="O9027" s="27">
        <v>2017</v>
      </c>
      <c r="P9027" s="27">
        <v>3</v>
      </c>
      <c r="Q9027" s="27">
        <v>26</v>
      </c>
      <c r="R9027" s="28">
        <f>DATE('Raw Data'!$O9027,'Raw Data'!$P9027,'Raw Data'!$Q9027)</f>
        <v>42820</v>
      </c>
      <c r="S9027" s="27" t="str">
        <f>CONCATENATE(MID('Raw Data'!$H9027,FIND("(",'Raw Data'!$H9027)+1,FIND(")",'Raw Data'!$H9027)-FIND("(",'Raw Data'!$H9027)-1),"",'Raw Data'!$M9027)</f>
        <v>$25</v>
      </c>
      <c r="T9027" s="27">
        <f t="shared" si="141"/>
        <v>87.391999999999996</v>
      </c>
      <c r="U9027" s="29">
        <f>'Raw Data'!$M9027*'Raw Data'!$T9027</f>
        <v>2184.7999999999997</v>
      </c>
    </row>
    <row r="9028" spans="1:21" x14ac:dyDescent="0.3">
      <c r="A9028" s="20">
        <v>17092799</v>
      </c>
      <c r="B9028" s="27" t="s">
        <v>17011</v>
      </c>
      <c r="C9028" s="27">
        <v>216</v>
      </c>
      <c r="D9028" s="27" t="str">
        <f>VLOOKUP('Raw Data'!$C9028,'country description'!$A$2:$B$16,2,0)</f>
        <v>United States of America</v>
      </c>
      <c r="E9028" s="27" t="s">
        <v>1628</v>
      </c>
      <c r="F9028" s="27" t="s">
        <v>17188</v>
      </c>
      <c r="G9028" s="27" t="s">
        <v>2237</v>
      </c>
      <c r="H9028" s="27" t="s">
        <v>421</v>
      </c>
      <c r="I9028" s="27" t="s">
        <v>19</v>
      </c>
      <c r="J9028" s="27" t="s">
        <v>19</v>
      </c>
      <c r="K9028" s="27">
        <v>2</v>
      </c>
      <c r="L9028" s="27">
        <v>986</v>
      </c>
      <c r="M9028" s="27">
        <v>25</v>
      </c>
      <c r="N9028" s="27">
        <v>4.0999999999999996</v>
      </c>
      <c r="O9028" s="27">
        <v>2018</v>
      </c>
      <c r="P9028" s="27">
        <v>3</v>
      </c>
      <c r="Q9028" s="27">
        <v>10</v>
      </c>
      <c r="R9028" s="28">
        <f>DATE('Raw Data'!$O9028,'Raw Data'!$P9028,'Raw Data'!$Q9028)</f>
        <v>43169</v>
      </c>
      <c r="S9028" s="27" t="str">
        <f>CONCATENATE(MID('Raw Data'!$H9028,FIND("(",'Raw Data'!$H9028)+1,FIND(")",'Raw Data'!$H9028)-FIND("(",'Raw Data'!$H9028)-1),"",'Raw Data'!$M9028)</f>
        <v>$25</v>
      </c>
      <c r="T9028" s="27">
        <f t="shared" si="141"/>
        <v>87.391999999999996</v>
      </c>
      <c r="U9028" s="29">
        <f>'Raw Data'!$M9028*'Raw Data'!$T9028</f>
        <v>2184.7999999999997</v>
      </c>
    </row>
    <row r="9029" spans="1:21" x14ac:dyDescent="0.3">
      <c r="A9029" s="20">
        <v>17303465</v>
      </c>
      <c r="B9029" s="27" t="s">
        <v>17189</v>
      </c>
      <c r="C9029" s="27">
        <v>216</v>
      </c>
      <c r="D9029" s="27" t="str">
        <f>VLOOKUP('Raw Data'!$C9029,'country description'!$A$2:$B$16,2,0)</f>
        <v>United States of America</v>
      </c>
      <c r="E9029" s="27" t="s">
        <v>1644</v>
      </c>
      <c r="F9029" s="27" t="s">
        <v>17190</v>
      </c>
      <c r="G9029" s="27" t="s">
        <v>16881</v>
      </c>
      <c r="H9029" s="27" t="s">
        <v>421</v>
      </c>
      <c r="I9029" s="27" t="s">
        <v>19</v>
      </c>
      <c r="J9029" s="27" t="s">
        <v>19</v>
      </c>
      <c r="K9029" s="27">
        <v>2</v>
      </c>
      <c r="L9029" s="27">
        <v>879</v>
      </c>
      <c r="M9029" s="27">
        <v>25</v>
      </c>
      <c r="N9029" s="27">
        <v>4.5</v>
      </c>
      <c r="O9029" s="27">
        <v>2014</v>
      </c>
      <c r="P9029" s="27">
        <v>2</v>
      </c>
      <c r="Q9029" s="27">
        <v>21</v>
      </c>
      <c r="R9029" s="28">
        <f>DATE('Raw Data'!$O9029,'Raw Data'!$P9029,'Raw Data'!$Q9029)</f>
        <v>41691</v>
      </c>
      <c r="S9029" s="27" t="str">
        <f>CONCATENATE(MID('Raw Data'!$H9029,FIND("(",'Raw Data'!$H9029)+1,FIND(")",'Raw Data'!$H9029)-FIND("(",'Raw Data'!$H9029)-1),"",'Raw Data'!$M9029)</f>
        <v>$25</v>
      </c>
      <c r="T9029" s="27">
        <f t="shared" si="141"/>
        <v>87.391999999999996</v>
      </c>
      <c r="U9029" s="29">
        <f>'Raw Data'!$M9029*'Raw Data'!$T9029</f>
        <v>2184.7999999999997</v>
      </c>
    </row>
    <row r="9030" spans="1:21" x14ac:dyDescent="0.3">
      <c r="A9030" s="20">
        <v>17305123</v>
      </c>
      <c r="B9030" s="27" t="s">
        <v>17191</v>
      </c>
      <c r="C9030" s="27">
        <v>216</v>
      </c>
      <c r="D9030" s="27" t="str">
        <f>VLOOKUP('Raw Data'!$C9030,'country description'!$A$2:$B$16,2,0)</f>
        <v>United States of America</v>
      </c>
      <c r="E9030" s="27" t="s">
        <v>1644</v>
      </c>
      <c r="F9030" s="27" t="s">
        <v>17192</v>
      </c>
      <c r="G9030" s="27" t="s">
        <v>17193</v>
      </c>
      <c r="H9030" s="27" t="s">
        <v>421</v>
      </c>
      <c r="I9030" s="27" t="s">
        <v>19</v>
      </c>
      <c r="J9030" s="27" t="s">
        <v>19</v>
      </c>
      <c r="K9030" s="27">
        <v>2</v>
      </c>
      <c r="L9030" s="27">
        <v>360</v>
      </c>
      <c r="M9030" s="27">
        <v>25</v>
      </c>
      <c r="N9030" s="27">
        <v>4.4000000000000004</v>
      </c>
      <c r="O9030" s="27">
        <v>2011</v>
      </c>
      <c r="P9030" s="27">
        <v>2</v>
      </c>
      <c r="Q9030" s="27">
        <v>20</v>
      </c>
      <c r="R9030" s="28">
        <f>DATE('Raw Data'!$O9030,'Raw Data'!$P9030,'Raw Data'!$Q9030)</f>
        <v>40594</v>
      </c>
      <c r="S9030" s="27" t="str">
        <f>CONCATENATE(MID('Raw Data'!$H9030,FIND("(",'Raw Data'!$H9030)+1,FIND(")",'Raw Data'!$H9030)-FIND("(",'Raw Data'!$H9030)-1),"",'Raw Data'!$M9030)</f>
        <v>$25</v>
      </c>
      <c r="T9030" s="27">
        <f t="shared" si="141"/>
        <v>87.391999999999996</v>
      </c>
      <c r="U9030" s="29">
        <f>'Raw Data'!$M9030*'Raw Data'!$T9030</f>
        <v>2184.7999999999997</v>
      </c>
    </row>
    <row r="9031" spans="1:21" x14ac:dyDescent="0.3">
      <c r="A9031" s="20">
        <v>17330611</v>
      </c>
      <c r="B9031" s="27" t="s">
        <v>17194</v>
      </c>
      <c r="C9031" s="27">
        <v>216</v>
      </c>
      <c r="D9031" s="27" t="str">
        <f>VLOOKUP('Raw Data'!$C9031,'country description'!$A$2:$B$16,2,0)</f>
        <v>United States of America</v>
      </c>
      <c r="E9031" s="27" t="s">
        <v>16327</v>
      </c>
      <c r="F9031" s="27" t="s">
        <v>17195</v>
      </c>
      <c r="G9031" s="27" t="s">
        <v>17196</v>
      </c>
      <c r="H9031" s="27" t="s">
        <v>421</v>
      </c>
      <c r="I9031" s="27" t="s">
        <v>19</v>
      </c>
      <c r="J9031" s="27" t="s">
        <v>19</v>
      </c>
      <c r="K9031" s="27">
        <v>2</v>
      </c>
      <c r="L9031" s="27">
        <v>489</v>
      </c>
      <c r="M9031" s="27">
        <v>25</v>
      </c>
      <c r="N9031" s="27">
        <v>4.5999999999999996</v>
      </c>
      <c r="O9031" s="27">
        <v>2016</v>
      </c>
      <c r="P9031" s="27">
        <v>2</v>
      </c>
      <c r="Q9031" s="27">
        <v>14</v>
      </c>
      <c r="R9031" s="28">
        <f>DATE('Raw Data'!$O9031,'Raw Data'!$P9031,'Raw Data'!$Q9031)</f>
        <v>42414</v>
      </c>
      <c r="S9031" s="27" t="str">
        <f>CONCATENATE(MID('Raw Data'!$H9031,FIND("(",'Raw Data'!$H9031)+1,FIND(")",'Raw Data'!$H9031)-FIND("(",'Raw Data'!$H9031)-1),"",'Raw Data'!$M9031)</f>
        <v>$25</v>
      </c>
      <c r="T9031" s="27">
        <f t="shared" si="141"/>
        <v>87.391999999999996</v>
      </c>
      <c r="U9031" s="29">
        <f>'Raw Data'!$M9031*'Raw Data'!$T9031</f>
        <v>2184.7999999999997</v>
      </c>
    </row>
    <row r="9032" spans="1:21" x14ac:dyDescent="0.3">
      <c r="A9032" s="20">
        <v>17330609</v>
      </c>
      <c r="B9032" s="27" t="s">
        <v>17197</v>
      </c>
      <c r="C9032" s="27">
        <v>216</v>
      </c>
      <c r="D9032" s="27" t="str">
        <f>VLOOKUP('Raw Data'!$C9032,'country description'!$A$2:$B$16,2,0)</f>
        <v>United States of America</v>
      </c>
      <c r="E9032" s="27" t="s">
        <v>16327</v>
      </c>
      <c r="F9032" s="27" t="s">
        <v>17198</v>
      </c>
      <c r="G9032" s="27" t="s">
        <v>969</v>
      </c>
      <c r="H9032" s="27" t="s">
        <v>421</v>
      </c>
      <c r="I9032" s="27" t="s">
        <v>19</v>
      </c>
      <c r="J9032" s="27" t="s">
        <v>19</v>
      </c>
      <c r="K9032" s="27">
        <v>2</v>
      </c>
      <c r="L9032" s="27">
        <v>345</v>
      </c>
      <c r="M9032" s="27">
        <v>25</v>
      </c>
      <c r="N9032" s="27">
        <v>4.5</v>
      </c>
      <c r="O9032" s="27">
        <v>2012</v>
      </c>
      <c r="P9032" s="27">
        <v>2</v>
      </c>
      <c r="Q9032" s="27">
        <v>27</v>
      </c>
      <c r="R9032" s="28">
        <f>DATE('Raw Data'!$O9032,'Raw Data'!$P9032,'Raw Data'!$Q9032)</f>
        <v>40966</v>
      </c>
      <c r="S9032" s="27" t="str">
        <f>CONCATENATE(MID('Raw Data'!$H9032,FIND("(",'Raw Data'!$H9032)+1,FIND(")",'Raw Data'!$H9032)-FIND("(",'Raw Data'!$H9032)-1),"",'Raw Data'!$M9032)</f>
        <v>$25</v>
      </c>
      <c r="T9032" s="27">
        <f t="shared" si="141"/>
        <v>87.391999999999996</v>
      </c>
      <c r="U9032" s="29">
        <f>'Raw Data'!$M9032*'Raw Data'!$T9032</f>
        <v>2184.7999999999997</v>
      </c>
    </row>
    <row r="9033" spans="1:21" x14ac:dyDescent="0.3">
      <c r="A9033" s="20">
        <v>17330137</v>
      </c>
      <c r="B9033" s="27" t="s">
        <v>17199</v>
      </c>
      <c r="C9033" s="27">
        <v>216</v>
      </c>
      <c r="D9033" s="27" t="str">
        <f>VLOOKUP('Raw Data'!$C9033,'country description'!$A$2:$B$16,2,0)</f>
        <v>United States of America</v>
      </c>
      <c r="E9033" s="27" t="s">
        <v>16327</v>
      </c>
      <c r="F9033" s="27" t="s">
        <v>17200</v>
      </c>
      <c r="G9033" s="27" t="s">
        <v>17201</v>
      </c>
      <c r="H9033" s="27" t="s">
        <v>421</v>
      </c>
      <c r="I9033" s="27" t="s">
        <v>19</v>
      </c>
      <c r="J9033" s="27" t="s">
        <v>19</v>
      </c>
      <c r="K9033" s="27">
        <v>2</v>
      </c>
      <c r="L9033" s="27">
        <v>353</v>
      </c>
      <c r="M9033" s="27">
        <v>25</v>
      </c>
      <c r="N9033" s="27">
        <v>4</v>
      </c>
      <c r="O9033" s="27">
        <v>2011</v>
      </c>
      <c r="P9033" s="27">
        <v>2</v>
      </c>
      <c r="Q9033" s="27">
        <v>26</v>
      </c>
      <c r="R9033" s="28">
        <f>DATE('Raw Data'!$O9033,'Raw Data'!$P9033,'Raw Data'!$Q9033)</f>
        <v>40600</v>
      </c>
      <c r="S9033" s="27" t="str">
        <f>CONCATENATE(MID('Raw Data'!$H9033,FIND("(",'Raw Data'!$H9033)+1,FIND(")",'Raw Data'!$H9033)-FIND("(",'Raw Data'!$H9033)-1),"",'Raw Data'!$M9033)</f>
        <v>$25</v>
      </c>
      <c r="T9033" s="27">
        <f t="shared" si="141"/>
        <v>87.391999999999996</v>
      </c>
      <c r="U9033" s="29">
        <f>'Raw Data'!$M9033*'Raw Data'!$T9033</f>
        <v>2184.7999999999997</v>
      </c>
    </row>
    <row r="9034" spans="1:21" x14ac:dyDescent="0.3">
      <c r="A9034" s="20">
        <v>17334034</v>
      </c>
      <c r="B9034" s="27" t="s">
        <v>17202</v>
      </c>
      <c r="C9034" s="27">
        <v>216</v>
      </c>
      <c r="D9034" s="27" t="str">
        <f>VLOOKUP('Raw Data'!$C9034,'country description'!$A$2:$B$16,2,0)</f>
        <v>United States of America</v>
      </c>
      <c r="E9034" s="27" t="s">
        <v>16574</v>
      </c>
      <c r="F9034" s="27" t="s">
        <v>17203</v>
      </c>
      <c r="G9034" s="27" t="s">
        <v>1599</v>
      </c>
      <c r="H9034" s="27" t="s">
        <v>421</v>
      </c>
      <c r="I9034" s="27" t="s">
        <v>19</v>
      </c>
      <c r="J9034" s="27" t="s">
        <v>19</v>
      </c>
      <c r="K9034" s="27">
        <v>2</v>
      </c>
      <c r="L9034" s="27">
        <v>111</v>
      </c>
      <c r="M9034" s="27">
        <v>25</v>
      </c>
      <c r="N9034" s="27">
        <v>4.2</v>
      </c>
      <c r="O9034" s="27">
        <v>2012</v>
      </c>
      <c r="P9034" s="27">
        <v>2</v>
      </c>
      <c r="Q9034" s="27">
        <v>12</v>
      </c>
      <c r="R9034" s="28">
        <f>DATE('Raw Data'!$O9034,'Raw Data'!$P9034,'Raw Data'!$Q9034)</f>
        <v>40951</v>
      </c>
      <c r="S9034" s="27" t="str">
        <f>CONCATENATE(MID('Raw Data'!$H9034,FIND("(",'Raw Data'!$H9034)+1,FIND(")",'Raw Data'!$H9034)-FIND("(",'Raw Data'!$H9034)-1),"",'Raw Data'!$M9034)</f>
        <v>$25</v>
      </c>
      <c r="T9034" s="27">
        <f t="shared" si="141"/>
        <v>87.391999999999996</v>
      </c>
      <c r="U9034" s="29">
        <f>'Raw Data'!$M9034*'Raw Data'!$T9034</f>
        <v>2184.7999999999997</v>
      </c>
    </row>
    <row r="9035" spans="1:21" x14ac:dyDescent="0.3">
      <c r="A9035" s="20">
        <v>17334782</v>
      </c>
      <c r="B9035" s="27" t="s">
        <v>16428</v>
      </c>
      <c r="C9035" s="27">
        <v>216</v>
      </c>
      <c r="D9035" s="27" t="str">
        <f>VLOOKUP('Raw Data'!$C9035,'country description'!$A$2:$B$16,2,0)</f>
        <v>United States of America</v>
      </c>
      <c r="E9035" s="27" t="s">
        <v>1704</v>
      </c>
      <c r="F9035" s="27" t="s">
        <v>17204</v>
      </c>
      <c r="G9035" s="27" t="s">
        <v>969</v>
      </c>
      <c r="H9035" s="27" t="s">
        <v>421</v>
      </c>
      <c r="I9035" s="27" t="s">
        <v>19</v>
      </c>
      <c r="J9035" s="27" t="s">
        <v>19</v>
      </c>
      <c r="K9035" s="27">
        <v>2</v>
      </c>
      <c r="L9035" s="27">
        <v>199</v>
      </c>
      <c r="M9035" s="27">
        <v>25</v>
      </c>
      <c r="N9035" s="27">
        <v>4</v>
      </c>
      <c r="O9035" s="27">
        <v>2012</v>
      </c>
      <c r="P9035" s="27">
        <v>2</v>
      </c>
      <c r="Q9035" s="27">
        <v>8</v>
      </c>
      <c r="R9035" s="28">
        <f>DATE('Raw Data'!$O9035,'Raw Data'!$P9035,'Raw Data'!$Q9035)</f>
        <v>40947</v>
      </c>
      <c r="S9035" s="27" t="str">
        <f>CONCATENATE(MID('Raw Data'!$H9035,FIND("(",'Raw Data'!$H9035)+1,FIND(")",'Raw Data'!$H9035)-FIND("(",'Raw Data'!$H9035)-1),"",'Raw Data'!$M9035)</f>
        <v>$25</v>
      </c>
      <c r="T9035" s="27">
        <f t="shared" si="141"/>
        <v>87.391999999999996</v>
      </c>
      <c r="U9035" s="29">
        <f>'Raw Data'!$M9035*'Raw Data'!$T9035</f>
        <v>2184.7999999999997</v>
      </c>
    </row>
    <row r="9036" spans="1:21" x14ac:dyDescent="0.3">
      <c r="A9036" s="20">
        <v>17258496</v>
      </c>
      <c r="B9036" s="27" t="s">
        <v>17205</v>
      </c>
      <c r="C9036" s="27">
        <v>216</v>
      </c>
      <c r="D9036" s="27" t="str">
        <f>VLOOKUP('Raw Data'!$C9036,'country description'!$A$2:$B$16,2,0)</f>
        <v>United States of America</v>
      </c>
      <c r="E9036" s="27" t="s">
        <v>1711</v>
      </c>
      <c r="F9036" s="27" t="s">
        <v>17206</v>
      </c>
      <c r="G9036" s="27" t="s">
        <v>17207</v>
      </c>
      <c r="H9036" s="27" t="s">
        <v>421</v>
      </c>
      <c r="I9036" s="27" t="s">
        <v>19</v>
      </c>
      <c r="J9036" s="27" t="s">
        <v>19</v>
      </c>
      <c r="K9036" s="27">
        <v>2</v>
      </c>
      <c r="L9036" s="27">
        <v>1025</v>
      </c>
      <c r="M9036" s="27">
        <v>25</v>
      </c>
      <c r="N9036" s="27">
        <v>4.5</v>
      </c>
      <c r="O9036" s="27">
        <v>2016</v>
      </c>
      <c r="P9036" s="27">
        <v>2</v>
      </c>
      <c r="Q9036" s="27">
        <v>1</v>
      </c>
      <c r="R9036" s="28">
        <f>DATE('Raw Data'!$O9036,'Raw Data'!$P9036,'Raw Data'!$Q9036)</f>
        <v>42401</v>
      </c>
      <c r="S9036" s="27" t="str">
        <f>CONCATENATE(MID('Raw Data'!$H9036,FIND("(",'Raw Data'!$H9036)+1,FIND(")",'Raw Data'!$H9036)-FIND("(",'Raw Data'!$H9036)-1),"",'Raw Data'!$M9036)</f>
        <v>$25</v>
      </c>
      <c r="T9036" s="27">
        <f t="shared" si="141"/>
        <v>87.391999999999996</v>
      </c>
      <c r="U9036" s="29">
        <f>'Raw Data'!$M9036*'Raw Data'!$T9036</f>
        <v>2184.7999999999997</v>
      </c>
    </row>
    <row r="9037" spans="1:21" x14ac:dyDescent="0.3">
      <c r="A9037" s="20">
        <v>17259958</v>
      </c>
      <c r="B9037" s="27" t="s">
        <v>17208</v>
      </c>
      <c r="C9037" s="27">
        <v>216</v>
      </c>
      <c r="D9037" s="27" t="str">
        <f>VLOOKUP('Raw Data'!$C9037,'country description'!$A$2:$B$16,2,0)</f>
        <v>United States of America</v>
      </c>
      <c r="E9037" s="27" t="s">
        <v>1711</v>
      </c>
      <c r="F9037" s="27" t="s">
        <v>17209</v>
      </c>
      <c r="G9037" s="27" t="s">
        <v>17210</v>
      </c>
      <c r="H9037" s="27" t="s">
        <v>421</v>
      </c>
      <c r="I9037" s="27" t="s">
        <v>19</v>
      </c>
      <c r="J9037" s="27" t="s">
        <v>19</v>
      </c>
      <c r="K9037" s="27">
        <v>2</v>
      </c>
      <c r="L9037" s="27">
        <v>113</v>
      </c>
      <c r="M9037" s="27">
        <v>25</v>
      </c>
      <c r="N9037" s="27">
        <v>3.2</v>
      </c>
      <c r="O9037" s="27">
        <v>2017</v>
      </c>
      <c r="P9037" s="27">
        <v>2</v>
      </c>
      <c r="Q9037" s="27">
        <v>21</v>
      </c>
      <c r="R9037" s="28">
        <f>DATE('Raw Data'!$O9037,'Raw Data'!$P9037,'Raw Data'!$Q9037)</f>
        <v>42787</v>
      </c>
      <c r="S9037" s="27" t="str">
        <f>CONCATENATE(MID('Raw Data'!$H9037,FIND("(",'Raw Data'!$H9037)+1,FIND(")",'Raw Data'!$H9037)-FIND("(",'Raw Data'!$H9037)-1),"",'Raw Data'!$M9037)</f>
        <v>$25</v>
      </c>
      <c r="T9037" s="27">
        <f t="shared" si="141"/>
        <v>87.391999999999996</v>
      </c>
      <c r="U9037" s="29">
        <f>'Raw Data'!$M9037*'Raw Data'!$T9037</f>
        <v>2184.7999999999997</v>
      </c>
    </row>
    <row r="9038" spans="1:21" x14ac:dyDescent="0.3">
      <c r="A9038" s="20">
        <v>17259550</v>
      </c>
      <c r="B9038" s="27" t="s">
        <v>17211</v>
      </c>
      <c r="C9038" s="27">
        <v>216</v>
      </c>
      <c r="D9038" s="27" t="str">
        <f>VLOOKUP('Raw Data'!$C9038,'country description'!$A$2:$B$16,2,0)</f>
        <v>United States of America</v>
      </c>
      <c r="E9038" s="27" t="s">
        <v>1711</v>
      </c>
      <c r="F9038" s="27" t="s">
        <v>17212</v>
      </c>
      <c r="G9038" s="27" t="s">
        <v>17213</v>
      </c>
      <c r="H9038" s="27" t="s">
        <v>421</v>
      </c>
      <c r="I9038" s="27" t="s">
        <v>19</v>
      </c>
      <c r="J9038" s="27" t="s">
        <v>19</v>
      </c>
      <c r="K9038" s="27">
        <v>2</v>
      </c>
      <c r="L9038" s="27">
        <v>157</v>
      </c>
      <c r="M9038" s="27">
        <v>25</v>
      </c>
      <c r="N9038" s="27">
        <v>4</v>
      </c>
      <c r="O9038" s="27">
        <v>2013</v>
      </c>
      <c r="P9038" s="27">
        <v>2</v>
      </c>
      <c r="Q9038" s="27">
        <v>11</v>
      </c>
      <c r="R9038" s="28">
        <f>DATE('Raw Data'!$O9038,'Raw Data'!$P9038,'Raw Data'!$Q9038)</f>
        <v>41316</v>
      </c>
      <c r="S9038" s="27" t="str">
        <f>CONCATENATE(MID('Raw Data'!$H9038,FIND("(",'Raw Data'!$H9038)+1,FIND(")",'Raw Data'!$H9038)-FIND("(",'Raw Data'!$H9038)-1),"",'Raw Data'!$M9038)</f>
        <v>$25</v>
      </c>
      <c r="T9038" s="27">
        <f t="shared" si="141"/>
        <v>87.391999999999996</v>
      </c>
      <c r="U9038" s="29">
        <f>'Raw Data'!$M9038*'Raw Data'!$T9038</f>
        <v>2184.7999999999997</v>
      </c>
    </row>
    <row r="9039" spans="1:21" x14ac:dyDescent="0.3">
      <c r="A9039" s="20">
        <v>17342556</v>
      </c>
      <c r="B9039" s="27" t="s">
        <v>17214</v>
      </c>
      <c r="C9039" s="27">
        <v>216</v>
      </c>
      <c r="D9039" s="27" t="str">
        <f>VLOOKUP('Raw Data'!$C9039,'country description'!$A$2:$B$16,2,0)</f>
        <v>United States of America</v>
      </c>
      <c r="E9039" s="27" t="s">
        <v>1674</v>
      </c>
      <c r="F9039" s="27" t="s">
        <v>17215</v>
      </c>
      <c r="G9039" s="27" t="s">
        <v>2169</v>
      </c>
      <c r="H9039" s="27" t="s">
        <v>421</v>
      </c>
      <c r="I9039" s="27" t="s">
        <v>19</v>
      </c>
      <c r="J9039" s="27" t="s">
        <v>19</v>
      </c>
      <c r="K9039" s="27">
        <v>2</v>
      </c>
      <c r="L9039" s="27">
        <v>117</v>
      </c>
      <c r="M9039" s="27">
        <v>25</v>
      </c>
      <c r="N9039" s="27">
        <v>3.6</v>
      </c>
      <c r="O9039" s="27">
        <v>2018</v>
      </c>
      <c r="P9039" s="27">
        <v>2</v>
      </c>
      <c r="Q9039" s="27">
        <v>24</v>
      </c>
      <c r="R9039" s="28">
        <f>DATE('Raw Data'!$O9039,'Raw Data'!$P9039,'Raw Data'!$Q9039)</f>
        <v>43155</v>
      </c>
      <c r="S9039" s="27" t="str">
        <f>CONCATENATE(MID('Raw Data'!$H9039,FIND("(",'Raw Data'!$H9039)+1,FIND(")",'Raw Data'!$H9039)-FIND("(",'Raw Data'!$H9039)-1),"",'Raw Data'!$M9039)</f>
        <v>$25</v>
      </c>
      <c r="T9039" s="27">
        <f t="shared" si="141"/>
        <v>87.391999999999996</v>
      </c>
      <c r="U9039" s="29">
        <f>'Raw Data'!$M9039*'Raw Data'!$T9039</f>
        <v>2184.7999999999997</v>
      </c>
    </row>
    <row r="9040" spans="1:21" x14ac:dyDescent="0.3">
      <c r="A9040" s="20">
        <v>17375072</v>
      </c>
      <c r="B9040" s="27" t="s">
        <v>17216</v>
      </c>
      <c r="C9040" s="27">
        <v>216</v>
      </c>
      <c r="D9040" s="27" t="str">
        <f>VLOOKUP('Raw Data'!$C9040,'country description'!$A$2:$B$16,2,0)</f>
        <v>United States of America</v>
      </c>
      <c r="E9040" s="27" t="s">
        <v>16398</v>
      </c>
      <c r="F9040" s="27" t="s">
        <v>17217</v>
      </c>
      <c r="G9040" s="27" t="s">
        <v>16631</v>
      </c>
      <c r="H9040" s="27" t="s">
        <v>421</v>
      </c>
      <c r="I9040" s="27" t="s">
        <v>19</v>
      </c>
      <c r="J9040" s="27" t="s">
        <v>19</v>
      </c>
      <c r="K9040" s="27">
        <v>2</v>
      </c>
      <c r="L9040" s="27">
        <v>681</v>
      </c>
      <c r="M9040" s="27">
        <v>25</v>
      </c>
      <c r="N9040" s="27">
        <v>4.9000000000000004</v>
      </c>
      <c r="O9040" s="27">
        <v>2013</v>
      </c>
      <c r="P9040" s="27">
        <v>2</v>
      </c>
      <c r="Q9040" s="27">
        <v>9</v>
      </c>
      <c r="R9040" s="28">
        <f>DATE('Raw Data'!$O9040,'Raw Data'!$P9040,'Raw Data'!$Q9040)</f>
        <v>41314</v>
      </c>
      <c r="S9040" s="27" t="str">
        <f>CONCATENATE(MID('Raw Data'!$H9040,FIND("(",'Raw Data'!$H9040)+1,FIND(")",'Raw Data'!$H9040)-FIND("(",'Raw Data'!$H9040)-1),"",'Raw Data'!$M9040)</f>
        <v>$25</v>
      </c>
      <c r="T9040" s="27">
        <f t="shared" si="141"/>
        <v>87.391999999999996</v>
      </c>
      <c r="U9040" s="29">
        <f>'Raw Data'!$M9040*'Raw Data'!$T9040</f>
        <v>2184.7999999999997</v>
      </c>
    </row>
    <row r="9041" spans="1:21" x14ac:dyDescent="0.3">
      <c r="A9041" s="20">
        <v>17375089</v>
      </c>
      <c r="B9041" s="27" t="s">
        <v>17218</v>
      </c>
      <c r="C9041" s="27">
        <v>216</v>
      </c>
      <c r="D9041" s="27" t="str">
        <f>VLOOKUP('Raw Data'!$C9041,'country description'!$A$2:$B$16,2,0)</f>
        <v>United States of America</v>
      </c>
      <c r="E9041" s="27" t="s">
        <v>16398</v>
      </c>
      <c r="F9041" s="27" t="s">
        <v>17219</v>
      </c>
      <c r="G9041" s="27" t="s">
        <v>16487</v>
      </c>
      <c r="H9041" s="27" t="s">
        <v>421</v>
      </c>
      <c r="I9041" s="27" t="s">
        <v>19</v>
      </c>
      <c r="J9041" s="27" t="s">
        <v>19</v>
      </c>
      <c r="K9041" s="27">
        <v>2</v>
      </c>
      <c r="L9041" s="27">
        <v>319</v>
      </c>
      <c r="M9041" s="27">
        <v>25</v>
      </c>
      <c r="N9041" s="27">
        <v>4.2</v>
      </c>
      <c r="O9041" s="27">
        <v>2015</v>
      </c>
      <c r="P9041" s="27">
        <v>2</v>
      </c>
      <c r="Q9041" s="27">
        <v>18</v>
      </c>
      <c r="R9041" s="28">
        <f>DATE('Raw Data'!$O9041,'Raw Data'!$P9041,'Raw Data'!$Q9041)</f>
        <v>42053</v>
      </c>
      <c r="S9041" s="27" t="str">
        <f>CONCATENATE(MID('Raw Data'!$H9041,FIND("(",'Raw Data'!$H9041)+1,FIND(")",'Raw Data'!$H9041)-FIND("(",'Raw Data'!$H9041)-1),"",'Raw Data'!$M9041)</f>
        <v>$25</v>
      </c>
      <c r="T9041" s="27">
        <f t="shared" si="141"/>
        <v>87.391999999999996</v>
      </c>
      <c r="U9041" s="29">
        <f>'Raw Data'!$M9041*'Raw Data'!$T9041</f>
        <v>2184.7999999999997</v>
      </c>
    </row>
    <row r="9042" spans="1:21" x14ac:dyDescent="0.3">
      <c r="A9042" s="20">
        <v>17582664</v>
      </c>
      <c r="B9042" s="27" t="s">
        <v>17220</v>
      </c>
      <c r="C9042" s="27">
        <v>216</v>
      </c>
      <c r="D9042" s="27" t="str">
        <f>VLOOKUP('Raw Data'!$C9042,'country description'!$A$2:$B$16,2,0)</f>
        <v>United States of America</v>
      </c>
      <c r="E9042" s="27" t="s">
        <v>16292</v>
      </c>
      <c r="F9042" s="27" t="s">
        <v>17221</v>
      </c>
      <c r="G9042" s="27" t="s">
        <v>17222</v>
      </c>
      <c r="H9042" s="27" t="s">
        <v>421</v>
      </c>
      <c r="I9042" s="27" t="s">
        <v>19</v>
      </c>
      <c r="J9042" s="27" t="s">
        <v>19</v>
      </c>
      <c r="K9042" s="27">
        <v>2</v>
      </c>
      <c r="L9042" s="27">
        <v>141</v>
      </c>
      <c r="M9042" s="27">
        <v>25</v>
      </c>
      <c r="N9042" s="27">
        <v>3.8</v>
      </c>
      <c r="O9042" s="27">
        <v>2015</v>
      </c>
      <c r="P9042" s="27">
        <v>2</v>
      </c>
      <c r="Q9042" s="27">
        <v>21</v>
      </c>
      <c r="R9042" s="28">
        <f>DATE('Raw Data'!$O9042,'Raw Data'!$P9042,'Raw Data'!$Q9042)</f>
        <v>42056</v>
      </c>
      <c r="S9042" s="27" t="str">
        <f>CONCATENATE(MID('Raw Data'!$H9042,FIND("(",'Raw Data'!$H9042)+1,FIND(")",'Raw Data'!$H9042)-FIND("(",'Raw Data'!$H9042)-1),"",'Raw Data'!$M9042)</f>
        <v>$25</v>
      </c>
      <c r="T9042" s="27">
        <f t="shared" si="141"/>
        <v>87.391999999999996</v>
      </c>
      <c r="U9042" s="29">
        <f>'Raw Data'!$M9042*'Raw Data'!$T9042</f>
        <v>2184.7999999999997</v>
      </c>
    </row>
    <row r="9043" spans="1:21" x14ac:dyDescent="0.3">
      <c r="A9043" s="20">
        <v>17143705</v>
      </c>
      <c r="B9043" s="27" t="s">
        <v>17223</v>
      </c>
      <c r="C9043" s="27">
        <v>216</v>
      </c>
      <c r="D9043" s="27" t="str">
        <f>VLOOKUP('Raw Data'!$C9043,'country description'!$A$2:$B$16,2,0)</f>
        <v>United States of America</v>
      </c>
      <c r="E9043" s="27" t="s">
        <v>1660</v>
      </c>
      <c r="F9043" s="27" t="s">
        <v>17224</v>
      </c>
      <c r="G9043" s="27" t="s">
        <v>17225</v>
      </c>
      <c r="H9043" s="27" t="s">
        <v>421</v>
      </c>
      <c r="I9043" s="27" t="s">
        <v>19</v>
      </c>
      <c r="J9043" s="27" t="s">
        <v>19</v>
      </c>
      <c r="K9043" s="27">
        <v>2</v>
      </c>
      <c r="L9043" s="27">
        <v>694</v>
      </c>
      <c r="M9043" s="27">
        <v>25</v>
      </c>
      <c r="N9043" s="27">
        <v>4.2</v>
      </c>
      <c r="O9043" s="27">
        <v>2013</v>
      </c>
      <c r="P9043" s="27">
        <v>2</v>
      </c>
      <c r="Q9043" s="27">
        <v>15</v>
      </c>
      <c r="R9043" s="28">
        <f>DATE('Raw Data'!$O9043,'Raw Data'!$P9043,'Raw Data'!$Q9043)</f>
        <v>41320</v>
      </c>
      <c r="S9043" s="27" t="str">
        <f>CONCATENATE(MID('Raw Data'!$H9043,FIND("(",'Raw Data'!$H9043)+1,FIND(")",'Raw Data'!$H9043)-FIND("(",'Raw Data'!$H9043)-1),"",'Raw Data'!$M9043)</f>
        <v>$25</v>
      </c>
      <c r="T9043" s="27">
        <f t="shared" si="141"/>
        <v>87.391999999999996</v>
      </c>
      <c r="U9043" s="29">
        <f>'Raw Data'!$M9043*'Raw Data'!$T9043</f>
        <v>2184.7999999999997</v>
      </c>
    </row>
    <row r="9044" spans="1:21" x14ac:dyDescent="0.3">
      <c r="A9044" s="20">
        <v>17095222</v>
      </c>
      <c r="B9044" s="27" t="s">
        <v>17226</v>
      </c>
      <c r="C9044" s="27">
        <v>216</v>
      </c>
      <c r="D9044" s="27" t="str">
        <f>VLOOKUP('Raw Data'!$C9044,'country description'!$A$2:$B$16,2,0)</f>
        <v>United States of America</v>
      </c>
      <c r="E9044" s="27" t="s">
        <v>1628</v>
      </c>
      <c r="F9044" s="27" t="s">
        <v>17227</v>
      </c>
      <c r="G9044" s="27" t="s">
        <v>17228</v>
      </c>
      <c r="H9044" s="27" t="s">
        <v>421</v>
      </c>
      <c r="I9044" s="27" t="s">
        <v>19</v>
      </c>
      <c r="J9044" s="27" t="s">
        <v>19</v>
      </c>
      <c r="K9044" s="27">
        <v>2</v>
      </c>
      <c r="L9044" s="27">
        <v>1020</v>
      </c>
      <c r="M9044" s="27">
        <v>25</v>
      </c>
      <c r="N9044" s="27">
        <v>4.0999999999999996</v>
      </c>
      <c r="O9044" s="27">
        <v>2018</v>
      </c>
      <c r="P9044" s="27">
        <v>2</v>
      </c>
      <c r="Q9044" s="27">
        <v>19</v>
      </c>
      <c r="R9044" s="28">
        <f>DATE('Raw Data'!$O9044,'Raw Data'!$P9044,'Raw Data'!$Q9044)</f>
        <v>43150</v>
      </c>
      <c r="S9044" s="27" t="str">
        <f>CONCATENATE(MID('Raw Data'!$H9044,FIND("(",'Raw Data'!$H9044)+1,FIND(")",'Raw Data'!$H9044)-FIND("(",'Raw Data'!$H9044)-1),"",'Raw Data'!$M9044)</f>
        <v>$25</v>
      </c>
      <c r="T9044" s="27">
        <f t="shared" si="141"/>
        <v>87.391999999999996</v>
      </c>
      <c r="U9044" s="29">
        <f>'Raw Data'!$M9044*'Raw Data'!$T9044</f>
        <v>2184.7999999999997</v>
      </c>
    </row>
    <row r="9045" spans="1:21" x14ac:dyDescent="0.3">
      <c r="A9045" s="20">
        <v>17678043</v>
      </c>
      <c r="B9045" s="27" t="s">
        <v>17229</v>
      </c>
      <c r="C9045" s="27">
        <v>216</v>
      </c>
      <c r="D9045" s="27" t="str">
        <f>VLOOKUP('Raw Data'!$C9045,'country description'!$A$2:$B$16,2,0)</f>
        <v>United States of America</v>
      </c>
      <c r="E9045" s="27" t="s">
        <v>1635</v>
      </c>
      <c r="F9045" s="27" t="s">
        <v>17230</v>
      </c>
      <c r="G9045" s="27" t="s">
        <v>2034</v>
      </c>
      <c r="H9045" s="27" t="s">
        <v>421</v>
      </c>
      <c r="I9045" s="27" t="s">
        <v>19</v>
      </c>
      <c r="J9045" s="27" t="s">
        <v>19</v>
      </c>
      <c r="K9045" s="27">
        <v>2</v>
      </c>
      <c r="L9045" s="27">
        <v>83</v>
      </c>
      <c r="M9045" s="27">
        <v>25</v>
      </c>
      <c r="N9045" s="27">
        <v>3.1</v>
      </c>
      <c r="O9045" s="27">
        <v>2014</v>
      </c>
      <c r="P9045" s="27">
        <v>2</v>
      </c>
      <c r="Q9045" s="27">
        <v>8</v>
      </c>
      <c r="R9045" s="28">
        <f>DATE('Raw Data'!$O9045,'Raw Data'!$P9045,'Raw Data'!$Q9045)</f>
        <v>41678</v>
      </c>
      <c r="S9045" s="27" t="str">
        <f>CONCATENATE(MID('Raw Data'!$H9045,FIND("(",'Raw Data'!$H9045)+1,FIND(")",'Raw Data'!$H9045)-FIND("(",'Raw Data'!$H9045)-1),"",'Raw Data'!$M9045)</f>
        <v>$25</v>
      </c>
      <c r="T9045" s="27">
        <f t="shared" si="141"/>
        <v>87.391999999999996</v>
      </c>
      <c r="U9045" s="29">
        <f>'Raw Data'!$M9045*'Raw Data'!$T9045</f>
        <v>2184.7999999999997</v>
      </c>
    </row>
    <row r="9046" spans="1:21" x14ac:dyDescent="0.3">
      <c r="A9046" s="20">
        <v>17677990</v>
      </c>
      <c r="B9046" s="27" t="s">
        <v>17231</v>
      </c>
      <c r="C9046" s="27">
        <v>216</v>
      </c>
      <c r="D9046" s="27" t="str">
        <f>VLOOKUP('Raw Data'!$C9046,'country description'!$A$2:$B$16,2,0)</f>
        <v>United States of America</v>
      </c>
      <c r="E9046" s="27" t="s">
        <v>1635</v>
      </c>
      <c r="F9046" s="27" t="s">
        <v>17232</v>
      </c>
      <c r="G9046" s="27" t="s">
        <v>16652</v>
      </c>
      <c r="H9046" s="27" t="s">
        <v>421</v>
      </c>
      <c r="I9046" s="27" t="s">
        <v>19</v>
      </c>
      <c r="J9046" s="27" t="s">
        <v>19</v>
      </c>
      <c r="K9046" s="27">
        <v>2</v>
      </c>
      <c r="L9046" s="27">
        <v>185</v>
      </c>
      <c r="M9046" s="27">
        <v>25</v>
      </c>
      <c r="N9046" s="27">
        <v>3.7</v>
      </c>
      <c r="O9046" s="27">
        <v>2017</v>
      </c>
      <c r="P9046" s="27">
        <v>2</v>
      </c>
      <c r="Q9046" s="27">
        <v>14</v>
      </c>
      <c r="R9046" s="28">
        <f>DATE('Raw Data'!$O9046,'Raw Data'!$P9046,'Raw Data'!$Q9046)</f>
        <v>42780</v>
      </c>
      <c r="S9046" s="27" t="str">
        <f>CONCATENATE(MID('Raw Data'!$H9046,FIND("(",'Raw Data'!$H9046)+1,FIND(")",'Raw Data'!$H9046)-FIND("(",'Raw Data'!$H9046)-1),"",'Raw Data'!$M9046)</f>
        <v>$25</v>
      </c>
      <c r="T9046" s="27">
        <f t="shared" si="141"/>
        <v>87.391999999999996</v>
      </c>
      <c r="U9046" s="29">
        <f>'Raw Data'!$M9046*'Raw Data'!$T9046</f>
        <v>2184.7999999999997</v>
      </c>
    </row>
    <row r="9047" spans="1:21" x14ac:dyDescent="0.3">
      <c r="A9047" s="20">
        <v>17678276</v>
      </c>
      <c r="B9047" s="27" t="s">
        <v>17233</v>
      </c>
      <c r="C9047" s="27">
        <v>216</v>
      </c>
      <c r="D9047" s="27" t="str">
        <f>VLOOKUP('Raw Data'!$C9047,'country description'!$A$2:$B$16,2,0)</f>
        <v>United States of America</v>
      </c>
      <c r="E9047" s="27" t="s">
        <v>1635</v>
      </c>
      <c r="F9047" s="27" t="s">
        <v>17234</v>
      </c>
      <c r="G9047" s="27" t="s">
        <v>969</v>
      </c>
      <c r="H9047" s="27" t="s">
        <v>421</v>
      </c>
      <c r="I9047" s="27" t="s">
        <v>19</v>
      </c>
      <c r="J9047" s="27" t="s">
        <v>19</v>
      </c>
      <c r="K9047" s="27">
        <v>2</v>
      </c>
      <c r="L9047" s="27">
        <v>209</v>
      </c>
      <c r="M9047" s="27">
        <v>25</v>
      </c>
      <c r="N9047" s="27">
        <v>3.7</v>
      </c>
      <c r="O9047" s="27">
        <v>2015</v>
      </c>
      <c r="P9047" s="27">
        <v>2</v>
      </c>
      <c r="Q9047" s="27">
        <v>22</v>
      </c>
      <c r="R9047" s="28">
        <f>DATE('Raw Data'!$O9047,'Raw Data'!$P9047,'Raw Data'!$Q9047)</f>
        <v>42057</v>
      </c>
      <c r="S9047" s="27" t="str">
        <f>CONCATENATE(MID('Raw Data'!$H9047,FIND("(",'Raw Data'!$H9047)+1,FIND(")",'Raw Data'!$H9047)-FIND("(",'Raw Data'!$H9047)-1),"",'Raw Data'!$M9047)</f>
        <v>$25</v>
      </c>
      <c r="T9047" s="27">
        <f t="shared" si="141"/>
        <v>87.391999999999996</v>
      </c>
      <c r="U9047" s="29">
        <f>'Raw Data'!$M9047*'Raw Data'!$T9047</f>
        <v>2184.7999999999997</v>
      </c>
    </row>
    <row r="9048" spans="1:21" x14ac:dyDescent="0.3">
      <c r="A9048" s="20">
        <v>17293180</v>
      </c>
      <c r="B9048" s="27" t="s">
        <v>17235</v>
      </c>
      <c r="C9048" s="27">
        <v>216</v>
      </c>
      <c r="D9048" s="27" t="str">
        <f>VLOOKUP('Raw Data'!$C9048,'country description'!$A$2:$B$16,2,0)</f>
        <v>United States of America</v>
      </c>
      <c r="E9048" s="27" t="s">
        <v>16423</v>
      </c>
      <c r="F9048" s="27" t="s">
        <v>17236</v>
      </c>
      <c r="G9048" s="27" t="s">
        <v>17069</v>
      </c>
      <c r="H9048" s="27" t="s">
        <v>421</v>
      </c>
      <c r="I9048" s="27" t="s">
        <v>19</v>
      </c>
      <c r="J9048" s="27" t="s">
        <v>19</v>
      </c>
      <c r="K9048" s="27">
        <v>2</v>
      </c>
      <c r="L9048" s="27">
        <v>387</v>
      </c>
      <c r="M9048" s="27">
        <v>25</v>
      </c>
      <c r="N9048" s="27">
        <v>4.0999999999999996</v>
      </c>
      <c r="O9048" s="27">
        <v>2014</v>
      </c>
      <c r="P9048" s="27">
        <v>1</v>
      </c>
      <c r="Q9048" s="27">
        <v>19</v>
      </c>
      <c r="R9048" s="28">
        <f>DATE('Raw Data'!$O9048,'Raw Data'!$P9048,'Raw Data'!$Q9048)</f>
        <v>41658</v>
      </c>
      <c r="S9048" s="27" t="str">
        <f>CONCATENATE(MID('Raw Data'!$H9048,FIND("(",'Raw Data'!$H9048)+1,FIND(")",'Raw Data'!$H9048)-FIND("(",'Raw Data'!$H9048)-1),"",'Raw Data'!$M9048)</f>
        <v>$25</v>
      </c>
      <c r="T9048" s="27">
        <f t="shared" si="141"/>
        <v>87.391999999999996</v>
      </c>
      <c r="U9048" s="29">
        <f>'Raw Data'!$M9048*'Raw Data'!$T9048</f>
        <v>2184.7999999999997</v>
      </c>
    </row>
    <row r="9049" spans="1:21" x14ac:dyDescent="0.3">
      <c r="A9049" s="20">
        <v>17294261</v>
      </c>
      <c r="B9049" s="27" t="s">
        <v>17237</v>
      </c>
      <c r="C9049" s="27">
        <v>216</v>
      </c>
      <c r="D9049" s="27" t="str">
        <f>VLOOKUP('Raw Data'!$C9049,'country description'!$A$2:$B$16,2,0)</f>
        <v>United States of America</v>
      </c>
      <c r="E9049" s="27" t="s">
        <v>16284</v>
      </c>
      <c r="F9049" s="27" t="s">
        <v>17238</v>
      </c>
      <c r="G9049" s="27" t="s">
        <v>16433</v>
      </c>
      <c r="H9049" s="27" t="s">
        <v>421</v>
      </c>
      <c r="I9049" s="27" t="s">
        <v>19</v>
      </c>
      <c r="J9049" s="27" t="s">
        <v>19</v>
      </c>
      <c r="K9049" s="27">
        <v>2</v>
      </c>
      <c r="L9049" s="27">
        <v>290</v>
      </c>
      <c r="M9049" s="27">
        <v>25</v>
      </c>
      <c r="N9049" s="27">
        <v>3.9</v>
      </c>
      <c r="O9049" s="27">
        <v>2012</v>
      </c>
      <c r="P9049" s="27">
        <v>1</v>
      </c>
      <c r="Q9049" s="27">
        <v>10</v>
      </c>
      <c r="R9049" s="28">
        <f>DATE('Raw Data'!$O9049,'Raw Data'!$P9049,'Raw Data'!$Q9049)</f>
        <v>40918</v>
      </c>
      <c r="S9049" s="27" t="str">
        <f>CONCATENATE(MID('Raw Data'!$H9049,FIND("(",'Raw Data'!$H9049)+1,FIND(")",'Raw Data'!$H9049)-FIND("(",'Raw Data'!$H9049)-1),"",'Raw Data'!$M9049)</f>
        <v>$25</v>
      </c>
      <c r="T9049" s="27">
        <f t="shared" si="141"/>
        <v>87.391999999999996</v>
      </c>
      <c r="U9049" s="29">
        <f>'Raw Data'!$M9049*'Raw Data'!$T9049</f>
        <v>2184.7999999999997</v>
      </c>
    </row>
    <row r="9050" spans="1:21" x14ac:dyDescent="0.3">
      <c r="A9050" s="20">
        <v>17316038</v>
      </c>
      <c r="B9050" s="27" t="s">
        <v>17239</v>
      </c>
      <c r="C9050" s="27">
        <v>216</v>
      </c>
      <c r="D9050" s="27" t="str">
        <f>VLOOKUP('Raw Data'!$C9050,'country description'!$A$2:$B$16,2,0)</f>
        <v>United States of America</v>
      </c>
      <c r="E9050" s="27" t="s">
        <v>16382</v>
      </c>
      <c r="F9050" s="27" t="s">
        <v>17240</v>
      </c>
      <c r="G9050" s="27" t="s">
        <v>16972</v>
      </c>
      <c r="H9050" s="27" t="s">
        <v>421</v>
      </c>
      <c r="I9050" s="27" t="s">
        <v>19</v>
      </c>
      <c r="J9050" s="27" t="s">
        <v>19</v>
      </c>
      <c r="K9050" s="27">
        <v>2</v>
      </c>
      <c r="L9050" s="27">
        <v>430</v>
      </c>
      <c r="M9050" s="27">
        <v>25</v>
      </c>
      <c r="N9050" s="27">
        <v>4.4000000000000004</v>
      </c>
      <c r="O9050" s="27">
        <v>2015</v>
      </c>
      <c r="P9050" s="27">
        <v>1</v>
      </c>
      <c r="Q9050" s="27">
        <v>4</v>
      </c>
      <c r="R9050" s="28">
        <f>DATE('Raw Data'!$O9050,'Raw Data'!$P9050,'Raw Data'!$Q9050)</f>
        <v>42008</v>
      </c>
      <c r="S9050" s="27" t="str">
        <f>CONCATENATE(MID('Raw Data'!$H9050,FIND("(",'Raw Data'!$H9050)+1,FIND(")",'Raw Data'!$H9050)-FIND("(",'Raw Data'!$H9050)-1),"",'Raw Data'!$M9050)</f>
        <v>$25</v>
      </c>
      <c r="T9050" s="27">
        <f t="shared" si="141"/>
        <v>87.391999999999996</v>
      </c>
      <c r="U9050" s="29">
        <f>'Raw Data'!$M9050*'Raw Data'!$T9050</f>
        <v>2184.7999999999997</v>
      </c>
    </row>
    <row r="9051" spans="1:21" x14ac:dyDescent="0.3">
      <c r="A9051" s="20">
        <v>17316603</v>
      </c>
      <c r="B9051" s="27" t="s">
        <v>17241</v>
      </c>
      <c r="C9051" s="27">
        <v>216</v>
      </c>
      <c r="D9051" s="27" t="str">
        <f>VLOOKUP('Raw Data'!$C9051,'country description'!$A$2:$B$16,2,0)</f>
        <v>United States of America</v>
      </c>
      <c r="E9051" s="27" t="s">
        <v>16382</v>
      </c>
      <c r="F9051" s="27" t="s">
        <v>17242</v>
      </c>
      <c r="G9051" s="27" t="s">
        <v>16652</v>
      </c>
      <c r="H9051" s="27" t="s">
        <v>421</v>
      </c>
      <c r="I9051" s="27" t="s">
        <v>19</v>
      </c>
      <c r="J9051" s="27" t="s">
        <v>19</v>
      </c>
      <c r="K9051" s="27">
        <v>2</v>
      </c>
      <c r="L9051" s="27">
        <v>433</v>
      </c>
      <c r="M9051" s="27">
        <v>25</v>
      </c>
      <c r="N9051" s="27">
        <v>4.7</v>
      </c>
      <c r="O9051" s="27">
        <v>2018</v>
      </c>
      <c r="P9051" s="27">
        <v>1</v>
      </c>
      <c r="Q9051" s="27">
        <v>23</v>
      </c>
      <c r="R9051" s="28">
        <f>DATE('Raw Data'!$O9051,'Raw Data'!$P9051,'Raw Data'!$Q9051)</f>
        <v>43123</v>
      </c>
      <c r="S9051" s="27" t="str">
        <f>CONCATENATE(MID('Raw Data'!$H9051,FIND("(",'Raw Data'!$H9051)+1,FIND(")",'Raw Data'!$H9051)-FIND("(",'Raw Data'!$H9051)-1),"",'Raw Data'!$M9051)</f>
        <v>$25</v>
      </c>
      <c r="T9051" s="27">
        <f t="shared" si="141"/>
        <v>87.391999999999996</v>
      </c>
      <c r="U9051" s="29">
        <f>'Raw Data'!$M9051*'Raw Data'!$T9051</f>
        <v>2184.7999999999997</v>
      </c>
    </row>
    <row r="9052" spans="1:21" x14ac:dyDescent="0.3">
      <c r="A9052" s="20">
        <v>17330309</v>
      </c>
      <c r="B9052" s="27" t="s">
        <v>17155</v>
      </c>
      <c r="C9052" s="27">
        <v>216</v>
      </c>
      <c r="D9052" s="27" t="str">
        <f>VLOOKUP('Raw Data'!$C9052,'country description'!$A$2:$B$16,2,0)</f>
        <v>United States of America</v>
      </c>
      <c r="E9052" s="27" t="s">
        <v>16327</v>
      </c>
      <c r="F9052" s="27" t="s">
        <v>17243</v>
      </c>
      <c r="G9052" s="27" t="s">
        <v>401</v>
      </c>
      <c r="H9052" s="27" t="s">
        <v>421</v>
      </c>
      <c r="I9052" s="27" t="s">
        <v>19</v>
      </c>
      <c r="J9052" s="27" t="s">
        <v>19</v>
      </c>
      <c r="K9052" s="27">
        <v>2</v>
      </c>
      <c r="L9052" s="27">
        <v>192</v>
      </c>
      <c r="M9052" s="27">
        <v>25</v>
      </c>
      <c r="N9052" s="27">
        <v>4.0999999999999996</v>
      </c>
      <c r="O9052" s="27">
        <v>2014</v>
      </c>
      <c r="P9052" s="27">
        <v>1</v>
      </c>
      <c r="Q9052" s="27">
        <v>25</v>
      </c>
      <c r="R9052" s="28">
        <f>DATE('Raw Data'!$O9052,'Raw Data'!$P9052,'Raw Data'!$Q9052)</f>
        <v>41664</v>
      </c>
      <c r="S9052" s="27" t="str">
        <f>CONCATENATE(MID('Raw Data'!$H9052,FIND("(",'Raw Data'!$H9052)+1,FIND(")",'Raw Data'!$H9052)-FIND("(",'Raw Data'!$H9052)-1),"",'Raw Data'!$M9052)</f>
        <v>$25</v>
      </c>
      <c r="T9052" s="27">
        <f t="shared" si="141"/>
        <v>87.391999999999996</v>
      </c>
      <c r="U9052" s="29">
        <f>'Raw Data'!$M9052*'Raw Data'!$T9052</f>
        <v>2184.7999999999997</v>
      </c>
    </row>
    <row r="9053" spans="1:21" x14ac:dyDescent="0.3">
      <c r="A9053" s="20">
        <v>17334958</v>
      </c>
      <c r="B9053" s="27" t="s">
        <v>2114</v>
      </c>
      <c r="C9053" s="27">
        <v>216</v>
      </c>
      <c r="D9053" s="27" t="str">
        <f>VLOOKUP('Raw Data'!$C9053,'country description'!$A$2:$B$16,2,0)</f>
        <v>United States of America</v>
      </c>
      <c r="E9053" s="27" t="s">
        <v>1704</v>
      </c>
      <c r="F9053" s="27" t="s">
        <v>17244</v>
      </c>
      <c r="G9053" s="27" t="s">
        <v>16352</v>
      </c>
      <c r="H9053" s="27" t="s">
        <v>421</v>
      </c>
      <c r="I9053" s="27" t="s">
        <v>19</v>
      </c>
      <c r="J9053" s="27" t="s">
        <v>19</v>
      </c>
      <c r="K9053" s="27">
        <v>2</v>
      </c>
      <c r="L9053" s="27">
        <v>197</v>
      </c>
      <c r="M9053" s="27">
        <v>25</v>
      </c>
      <c r="N9053" s="27">
        <v>4.2</v>
      </c>
      <c r="O9053" s="27">
        <v>2015</v>
      </c>
      <c r="P9053" s="27">
        <v>1</v>
      </c>
      <c r="Q9053" s="27">
        <v>23</v>
      </c>
      <c r="R9053" s="28">
        <f>DATE('Raw Data'!$O9053,'Raw Data'!$P9053,'Raw Data'!$Q9053)</f>
        <v>42027</v>
      </c>
      <c r="S9053" s="27" t="str">
        <f>CONCATENATE(MID('Raw Data'!$H9053,FIND("(",'Raw Data'!$H9053)+1,FIND(")",'Raw Data'!$H9053)-FIND("(",'Raw Data'!$H9053)-1),"",'Raw Data'!$M9053)</f>
        <v>$25</v>
      </c>
      <c r="T9053" s="27">
        <f t="shared" si="141"/>
        <v>87.391999999999996</v>
      </c>
      <c r="U9053" s="29">
        <f>'Raw Data'!$M9053*'Raw Data'!$T9053</f>
        <v>2184.7999999999997</v>
      </c>
    </row>
    <row r="9054" spans="1:21" x14ac:dyDescent="0.3">
      <c r="A9054" s="20">
        <v>17258522</v>
      </c>
      <c r="B9054" s="27" t="s">
        <v>16973</v>
      </c>
      <c r="C9054" s="27">
        <v>216</v>
      </c>
      <c r="D9054" s="27" t="str">
        <f>VLOOKUP('Raw Data'!$C9054,'country description'!$A$2:$B$16,2,0)</f>
        <v>United States of America</v>
      </c>
      <c r="E9054" s="27" t="s">
        <v>1711</v>
      </c>
      <c r="F9054" s="27" t="s">
        <v>17245</v>
      </c>
      <c r="G9054" s="27" t="s">
        <v>413</v>
      </c>
      <c r="H9054" s="27" t="s">
        <v>421</v>
      </c>
      <c r="I9054" s="27" t="s">
        <v>19</v>
      </c>
      <c r="J9054" s="27" t="s">
        <v>19</v>
      </c>
      <c r="K9054" s="27">
        <v>2</v>
      </c>
      <c r="L9054" s="27">
        <v>411</v>
      </c>
      <c r="M9054" s="27">
        <v>25</v>
      </c>
      <c r="N9054" s="27">
        <v>4</v>
      </c>
      <c r="O9054" s="27">
        <v>2010</v>
      </c>
      <c r="P9054" s="27">
        <v>1</v>
      </c>
      <c r="Q9054" s="27">
        <v>5</v>
      </c>
      <c r="R9054" s="28">
        <f>DATE('Raw Data'!$O9054,'Raw Data'!$P9054,'Raw Data'!$Q9054)</f>
        <v>40183</v>
      </c>
      <c r="S9054" s="27" t="str">
        <f>CONCATENATE(MID('Raw Data'!$H9054,FIND("(",'Raw Data'!$H9054)+1,FIND(")",'Raw Data'!$H9054)-FIND("(",'Raw Data'!$H9054)-1),"",'Raw Data'!$M9054)</f>
        <v>$25</v>
      </c>
      <c r="T9054" s="27">
        <f t="shared" si="141"/>
        <v>87.391999999999996</v>
      </c>
      <c r="U9054" s="29">
        <f>'Raw Data'!$M9054*'Raw Data'!$T9054</f>
        <v>2184.7999999999997</v>
      </c>
    </row>
    <row r="9055" spans="1:21" x14ac:dyDescent="0.3">
      <c r="A9055" s="20">
        <v>17374978</v>
      </c>
      <c r="B9055" s="27" t="s">
        <v>17246</v>
      </c>
      <c r="C9055" s="27">
        <v>216</v>
      </c>
      <c r="D9055" s="27" t="str">
        <f>VLOOKUP('Raw Data'!$C9055,'country description'!$A$2:$B$16,2,0)</f>
        <v>United States of America</v>
      </c>
      <c r="E9055" s="27" t="s">
        <v>16398</v>
      </c>
      <c r="F9055" s="27" t="s">
        <v>17247</v>
      </c>
      <c r="G9055" s="27" t="s">
        <v>17248</v>
      </c>
      <c r="H9055" s="27" t="s">
        <v>421</v>
      </c>
      <c r="I9055" s="27" t="s">
        <v>19</v>
      </c>
      <c r="J9055" s="27" t="s">
        <v>19</v>
      </c>
      <c r="K9055" s="27">
        <v>2</v>
      </c>
      <c r="L9055" s="27">
        <v>108</v>
      </c>
      <c r="M9055" s="27">
        <v>25</v>
      </c>
      <c r="N9055" s="27">
        <v>2.2000000000000002</v>
      </c>
      <c r="O9055" s="27">
        <v>2015</v>
      </c>
      <c r="P9055" s="27">
        <v>1</v>
      </c>
      <c r="Q9055" s="27">
        <v>22</v>
      </c>
      <c r="R9055" s="28">
        <f>DATE('Raw Data'!$O9055,'Raw Data'!$P9055,'Raw Data'!$Q9055)</f>
        <v>42026</v>
      </c>
      <c r="S9055" s="27" t="str">
        <f>CONCATENATE(MID('Raw Data'!$H9055,FIND("(",'Raw Data'!$H9055)+1,FIND(")",'Raw Data'!$H9055)-FIND("(",'Raw Data'!$H9055)-1),"",'Raw Data'!$M9055)</f>
        <v>$25</v>
      </c>
      <c r="T9055" s="27">
        <f t="shared" si="141"/>
        <v>87.391999999999996</v>
      </c>
      <c r="U9055" s="29">
        <f>'Raw Data'!$M9055*'Raw Data'!$T9055</f>
        <v>2184.7999999999997</v>
      </c>
    </row>
    <row r="9056" spans="1:21" x14ac:dyDescent="0.3">
      <c r="A9056" s="20">
        <v>17501281</v>
      </c>
      <c r="B9056" s="27" t="s">
        <v>17249</v>
      </c>
      <c r="C9056" s="27">
        <v>216</v>
      </c>
      <c r="D9056" s="27" t="str">
        <f>VLOOKUP('Raw Data'!$C9056,'country description'!$A$2:$B$16,2,0)</f>
        <v>United States of America</v>
      </c>
      <c r="E9056" s="27" t="s">
        <v>1667</v>
      </c>
      <c r="F9056" s="27" t="s">
        <v>17250</v>
      </c>
      <c r="G9056" s="27" t="s">
        <v>17251</v>
      </c>
      <c r="H9056" s="27" t="s">
        <v>421</v>
      </c>
      <c r="I9056" s="27" t="s">
        <v>19</v>
      </c>
      <c r="J9056" s="27" t="s">
        <v>19</v>
      </c>
      <c r="K9056" s="27">
        <v>2</v>
      </c>
      <c r="L9056" s="27">
        <v>323</v>
      </c>
      <c r="M9056" s="27">
        <v>25</v>
      </c>
      <c r="N9056" s="27">
        <v>3.8</v>
      </c>
      <c r="O9056" s="27">
        <v>2017</v>
      </c>
      <c r="P9056" s="27">
        <v>1</v>
      </c>
      <c r="Q9056" s="27">
        <v>28</v>
      </c>
      <c r="R9056" s="28">
        <f>DATE('Raw Data'!$O9056,'Raw Data'!$P9056,'Raw Data'!$Q9056)</f>
        <v>42763</v>
      </c>
      <c r="S9056" s="27" t="str">
        <f>CONCATENATE(MID('Raw Data'!$H9056,FIND("(",'Raw Data'!$H9056)+1,FIND(")",'Raw Data'!$H9056)-FIND("(",'Raw Data'!$H9056)-1),"",'Raw Data'!$M9056)</f>
        <v>$25</v>
      </c>
      <c r="T9056" s="27">
        <f t="shared" si="141"/>
        <v>87.391999999999996</v>
      </c>
      <c r="U9056" s="29">
        <f>'Raw Data'!$M9056*'Raw Data'!$T9056</f>
        <v>2184.7999999999997</v>
      </c>
    </row>
    <row r="9057" spans="1:21" x14ac:dyDescent="0.3">
      <c r="A9057" s="20">
        <v>17501292</v>
      </c>
      <c r="B9057" s="27" t="s">
        <v>17252</v>
      </c>
      <c r="C9057" s="27">
        <v>216</v>
      </c>
      <c r="D9057" s="27" t="str">
        <f>VLOOKUP('Raw Data'!$C9057,'country description'!$A$2:$B$16,2,0)</f>
        <v>United States of America</v>
      </c>
      <c r="E9057" s="27" t="s">
        <v>1667</v>
      </c>
      <c r="F9057" s="27" t="s">
        <v>17253</v>
      </c>
      <c r="G9057" s="27" t="s">
        <v>17254</v>
      </c>
      <c r="H9057" s="27" t="s">
        <v>421</v>
      </c>
      <c r="I9057" s="27" t="s">
        <v>19</v>
      </c>
      <c r="J9057" s="27" t="s">
        <v>19</v>
      </c>
      <c r="K9057" s="27">
        <v>2</v>
      </c>
      <c r="L9057" s="27">
        <v>316</v>
      </c>
      <c r="M9057" s="27">
        <v>25</v>
      </c>
      <c r="N9057" s="27">
        <v>4</v>
      </c>
      <c r="O9057" s="27">
        <v>2013</v>
      </c>
      <c r="P9057" s="27">
        <v>1</v>
      </c>
      <c r="Q9057" s="27">
        <v>6</v>
      </c>
      <c r="R9057" s="28">
        <f>DATE('Raw Data'!$O9057,'Raw Data'!$P9057,'Raw Data'!$Q9057)</f>
        <v>41280</v>
      </c>
      <c r="S9057" s="27" t="str">
        <f>CONCATENATE(MID('Raw Data'!$H9057,FIND("(",'Raw Data'!$H9057)+1,FIND(")",'Raw Data'!$H9057)-FIND("(",'Raw Data'!$H9057)-1),"",'Raw Data'!$M9057)</f>
        <v>$25</v>
      </c>
      <c r="T9057" s="27">
        <f t="shared" si="141"/>
        <v>87.391999999999996</v>
      </c>
      <c r="U9057" s="29">
        <f>'Raw Data'!$M9057*'Raw Data'!$T9057</f>
        <v>2184.7999999999997</v>
      </c>
    </row>
    <row r="9058" spans="1:21" x14ac:dyDescent="0.3">
      <c r="A9058" s="20">
        <v>17142096</v>
      </c>
      <c r="B9058" s="27" t="s">
        <v>1925</v>
      </c>
      <c r="C9058" s="27">
        <v>216</v>
      </c>
      <c r="D9058" s="27" t="str">
        <f>VLOOKUP('Raw Data'!$C9058,'country description'!$A$2:$B$16,2,0)</f>
        <v>United States of America</v>
      </c>
      <c r="E9058" s="27" t="s">
        <v>1660</v>
      </c>
      <c r="F9058" s="27" t="s">
        <v>17255</v>
      </c>
      <c r="G9058" s="27" t="s">
        <v>16833</v>
      </c>
      <c r="H9058" s="27" t="s">
        <v>421</v>
      </c>
      <c r="I9058" s="27" t="s">
        <v>19</v>
      </c>
      <c r="J9058" s="27" t="s">
        <v>19</v>
      </c>
      <c r="K9058" s="27">
        <v>2</v>
      </c>
      <c r="L9058" s="27">
        <v>552</v>
      </c>
      <c r="M9058" s="27">
        <v>25</v>
      </c>
      <c r="N9058" s="27">
        <v>4.4000000000000004</v>
      </c>
      <c r="O9058" s="27">
        <v>2012</v>
      </c>
      <c r="P9058" s="27">
        <v>1</v>
      </c>
      <c r="Q9058" s="27">
        <v>12</v>
      </c>
      <c r="R9058" s="28">
        <f>DATE('Raw Data'!$O9058,'Raw Data'!$P9058,'Raw Data'!$Q9058)</f>
        <v>40920</v>
      </c>
      <c r="S9058" s="27" t="str">
        <f>CONCATENATE(MID('Raw Data'!$H9058,FIND("(",'Raw Data'!$H9058)+1,FIND(")",'Raw Data'!$H9058)-FIND("(",'Raw Data'!$H9058)-1),"",'Raw Data'!$M9058)</f>
        <v>$25</v>
      </c>
      <c r="T9058" s="27">
        <f t="shared" si="141"/>
        <v>87.391999999999996</v>
      </c>
      <c r="U9058" s="29">
        <f>'Raw Data'!$M9058*'Raw Data'!$T9058</f>
        <v>2184.7999999999997</v>
      </c>
    </row>
    <row r="9059" spans="1:21" x14ac:dyDescent="0.3">
      <c r="A9059" s="20">
        <v>17142747</v>
      </c>
      <c r="B9059" s="27" t="s">
        <v>17256</v>
      </c>
      <c r="C9059" s="27">
        <v>216</v>
      </c>
      <c r="D9059" s="27" t="str">
        <f>VLOOKUP('Raw Data'!$C9059,'country description'!$A$2:$B$16,2,0)</f>
        <v>United States of America</v>
      </c>
      <c r="E9059" s="27" t="s">
        <v>1660</v>
      </c>
      <c r="F9059" s="27" t="s">
        <v>17257</v>
      </c>
      <c r="G9059" s="27" t="s">
        <v>969</v>
      </c>
      <c r="H9059" s="27" t="s">
        <v>421</v>
      </c>
      <c r="I9059" s="27" t="s">
        <v>19</v>
      </c>
      <c r="J9059" s="27" t="s">
        <v>19</v>
      </c>
      <c r="K9059" s="27">
        <v>2</v>
      </c>
      <c r="L9059" s="27">
        <v>232</v>
      </c>
      <c r="M9059" s="27">
        <v>25</v>
      </c>
      <c r="N9059" s="27">
        <v>3.9</v>
      </c>
      <c r="O9059" s="27">
        <v>2017</v>
      </c>
      <c r="P9059" s="27">
        <v>1</v>
      </c>
      <c r="Q9059" s="27">
        <v>8</v>
      </c>
      <c r="R9059" s="28">
        <f>DATE('Raw Data'!$O9059,'Raw Data'!$P9059,'Raw Data'!$Q9059)</f>
        <v>42743</v>
      </c>
      <c r="S9059" s="27" t="str">
        <f>CONCATENATE(MID('Raw Data'!$H9059,FIND("(",'Raw Data'!$H9059)+1,FIND(")",'Raw Data'!$H9059)-FIND("(",'Raw Data'!$H9059)-1),"",'Raw Data'!$M9059)</f>
        <v>$25</v>
      </c>
      <c r="T9059" s="27">
        <f t="shared" si="141"/>
        <v>87.391999999999996</v>
      </c>
      <c r="U9059" s="29">
        <f>'Raw Data'!$M9059*'Raw Data'!$T9059</f>
        <v>2184.7999999999997</v>
      </c>
    </row>
    <row r="9060" spans="1:21" x14ac:dyDescent="0.3">
      <c r="A9060" s="20">
        <v>17616266</v>
      </c>
      <c r="B9060" s="27" t="s">
        <v>17258</v>
      </c>
      <c r="C9060" s="27">
        <v>216</v>
      </c>
      <c r="D9060" s="27" t="str">
        <f>VLOOKUP('Raw Data'!$C9060,'country description'!$A$2:$B$16,2,0)</f>
        <v>United States of America</v>
      </c>
      <c r="E9060" s="27" t="s">
        <v>1614</v>
      </c>
      <c r="F9060" s="27" t="s">
        <v>17259</v>
      </c>
      <c r="G9060" s="27" t="s">
        <v>17260</v>
      </c>
      <c r="H9060" s="27" t="s">
        <v>421</v>
      </c>
      <c r="I9060" s="27" t="s">
        <v>19</v>
      </c>
      <c r="J9060" s="27" t="s">
        <v>19</v>
      </c>
      <c r="K9060" s="27">
        <v>2</v>
      </c>
      <c r="L9060" s="27">
        <v>796</v>
      </c>
      <c r="M9060" s="27">
        <v>25</v>
      </c>
      <c r="N9060" s="27">
        <v>4.5</v>
      </c>
      <c r="O9060" s="27">
        <v>2011</v>
      </c>
      <c r="P9060" s="27">
        <v>1</v>
      </c>
      <c r="Q9060" s="27">
        <v>28</v>
      </c>
      <c r="R9060" s="28">
        <f>DATE('Raw Data'!$O9060,'Raw Data'!$P9060,'Raw Data'!$Q9060)</f>
        <v>40571</v>
      </c>
      <c r="S9060" s="27" t="str">
        <f>CONCATENATE(MID('Raw Data'!$H9060,FIND("(",'Raw Data'!$H9060)+1,FIND(")",'Raw Data'!$H9060)-FIND("(",'Raw Data'!$H9060)-1),"",'Raw Data'!$M9060)</f>
        <v>$25</v>
      </c>
      <c r="T9060" s="27">
        <f t="shared" si="141"/>
        <v>87.391999999999996</v>
      </c>
      <c r="U9060" s="29">
        <f>'Raw Data'!$M9060*'Raw Data'!$T9060</f>
        <v>2184.7999999999997</v>
      </c>
    </row>
    <row r="9061" spans="1:21" x14ac:dyDescent="0.3">
      <c r="A9061" s="20">
        <v>17678233</v>
      </c>
      <c r="B9061" s="27" t="s">
        <v>17261</v>
      </c>
      <c r="C9061" s="27">
        <v>216</v>
      </c>
      <c r="D9061" s="27" t="str">
        <f>VLOOKUP('Raw Data'!$C9061,'country description'!$A$2:$B$16,2,0)</f>
        <v>United States of America</v>
      </c>
      <c r="E9061" s="27" t="s">
        <v>1635</v>
      </c>
      <c r="F9061" s="27" t="s">
        <v>17262</v>
      </c>
      <c r="G9061" s="27" t="s">
        <v>16660</v>
      </c>
      <c r="H9061" s="27" t="s">
        <v>421</v>
      </c>
      <c r="I9061" s="27" t="s">
        <v>19</v>
      </c>
      <c r="J9061" s="27" t="s">
        <v>19</v>
      </c>
      <c r="K9061" s="27">
        <v>2</v>
      </c>
      <c r="L9061" s="27">
        <v>245</v>
      </c>
      <c r="M9061" s="27">
        <v>25</v>
      </c>
      <c r="N9061" s="27">
        <v>3.8</v>
      </c>
      <c r="O9061" s="27">
        <v>2015</v>
      </c>
      <c r="P9061" s="27">
        <v>1</v>
      </c>
      <c r="Q9061" s="27">
        <v>18</v>
      </c>
      <c r="R9061" s="28">
        <f>DATE('Raw Data'!$O9061,'Raw Data'!$P9061,'Raw Data'!$Q9061)</f>
        <v>42022</v>
      </c>
      <c r="S9061" s="27" t="str">
        <f>CONCATENATE(MID('Raw Data'!$H9061,FIND("(",'Raw Data'!$H9061)+1,FIND(")",'Raw Data'!$H9061)-FIND("(",'Raw Data'!$H9061)-1),"",'Raw Data'!$M9061)</f>
        <v>$25</v>
      </c>
      <c r="T9061" s="27">
        <f t="shared" si="141"/>
        <v>87.391999999999996</v>
      </c>
      <c r="U9061" s="29">
        <f>'Raw Data'!$M9061*'Raw Data'!$T9061</f>
        <v>2184.7999999999997</v>
      </c>
    </row>
    <row r="9062" spans="1:21" x14ac:dyDescent="0.3">
      <c r="A9062" s="20">
        <v>17293870</v>
      </c>
      <c r="B9062" s="27" t="s">
        <v>17263</v>
      </c>
      <c r="C9062" s="27">
        <v>216</v>
      </c>
      <c r="D9062" s="27" t="str">
        <f>VLOOKUP('Raw Data'!$C9062,'country description'!$A$2:$B$16,2,0)</f>
        <v>United States of America</v>
      </c>
      <c r="E9062" s="27" t="s">
        <v>16423</v>
      </c>
      <c r="F9062" s="27" t="s">
        <v>17264</v>
      </c>
      <c r="G9062" s="27" t="s">
        <v>17265</v>
      </c>
      <c r="H9062" s="27" t="s">
        <v>421</v>
      </c>
      <c r="I9062" s="27" t="s">
        <v>19</v>
      </c>
      <c r="J9062" s="27" t="s">
        <v>19</v>
      </c>
      <c r="K9062" s="27">
        <v>2</v>
      </c>
      <c r="L9062" s="27">
        <v>550</v>
      </c>
      <c r="M9062" s="27">
        <v>25</v>
      </c>
      <c r="N9062" s="27">
        <v>4.2</v>
      </c>
      <c r="O9062" s="27">
        <v>2014</v>
      </c>
      <c r="P9062" s="27">
        <v>12</v>
      </c>
      <c r="Q9062" s="27">
        <v>24</v>
      </c>
      <c r="R9062" s="28">
        <f>DATE('Raw Data'!$O9062,'Raw Data'!$P9062,'Raw Data'!$Q9062)</f>
        <v>41997</v>
      </c>
      <c r="S9062" s="27" t="str">
        <f>CONCATENATE(MID('Raw Data'!$H9062,FIND("(",'Raw Data'!$H9062)+1,FIND(")",'Raw Data'!$H9062)-FIND("(",'Raw Data'!$H9062)-1),"",'Raw Data'!$M9062)</f>
        <v>$25</v>
      </c>
      <c r="T9062" s="27">
        <f t="shared" si="141"/>
        <v>87.391999999999996</v>
      </c>
      <c r="U9062" s="29">
        <f>'Raw Data'!$M9062*'Raw Data'!$T9062</f>
        <v>2184.7999999999997</v>
      </c>
    </row>
    <row r="9063" spans="1:21" x14ac:dyDescent="0.3">
      <c r="A9063" s="20">
        <v>17293873</v>
      </c>
      <c r="B9063" s="27" t="s">
        <v>17266</v>
      </c>
      <c r="C9063" s="27">
        <v>216</v>
      </c>
      <c r="D9063" s="27" t="str">
        <f>VLOOKUP('Raw Data'!$C9063,'country description'!$A$2:$B$16,2,0)</f>
        <v>United States of America</v>
      </c>
      <c r="E9063" s="27" t="s">
        <v>16423</v>
      </c>
      <c r="F9063" s="27" t="s">
        <v>17267</v>
      </c>
      <c r="G9063" s="27" t="s">
        <v>17174</v>
      </c>
      <c r="H9063" s="27" t="s">
        <v>421</v>
      </c>
      <c r="I9063" s="27" t="s">
        <v>19</v>
      </c>
      <c r="J9063" s="27" t="s">
        <v>19</v>
      </c>
      <c r="K9063" s="27">
        <v>2</v>
      </c>
      <c r="L9063" s="27">
        <v>579</v>
      </c>
      <c r="M9063" s="27">
        <v>25</v>
      </c>
      <c r="N9063" s="27">
        <v>4.2</v>
      </c>
      <c r="O9063" s="27">
        <v>2014</v>
      </c>
      <c r="P9063" s="27">
        <v>12</v>
      </c>
      <c r="Q9063" s="27">
        <v>22</v>
      </c>
      <c r="R9063" s="28">
        <f>DATE('Raw Data'!$O9063,'Raw Data'!$P9063,'Raw Data'!$Q9063)</f>
        <v>41995</v>
      </c>
      <c r="S9063" s="27" t="str">
        <f>CONCATENATE(MID('Raw Data'!$H9063,FIND("(",'Raw Data'!$H9063)+1,FIND(")",'Raw Data'!$H9063)-FIND("(",'Raw Data'!$H9063)-1),"",'Raw Data'!$M9063)</f>
        <v>$25</v>
      </c>
      <c r="T9063" s="27">
        <f t="shared" si="141"/>
        <v>87.391999999999996</v>
      </c>
      <c r="U9063" s="29">
        <f>'Raw Data'!$M9063*'Raw Data'!$T9063</f>
        <v>2184.7999999999997</v>
      </c>
    </row>
    <row r="9064" spans="1:21" x14ac:dyDescent="0.3">
      <c r="A9064" s="20">
        <v>17303642</v>
      </c>
      <c r="B9064" s="27" t="s">
        <v>17268</v>
      </c>
      <c r="C9064" s="27">
        <v>216</v>
      </c>
      <c r="D9064" s="27" t="str">
        <f>VLOOKUP('Raw Data'!$C9064,'country description'!$A$2:$B$16,2,0)</f>
        <v>United States of America</v>
      </c>
      <c r="E9064" s="27" t="s">
        <v>1644</v>
      </c>
      <c r="F9064" s="27" t="s">
        <v>17269</v>
      </c>
      <c r="G9064" s="27" t="s">
        <v>1909</v>
      </c>
      <c r="H9064" s="27" t="s">
        <v>421</v>
      </c>
      <c r="I9064" s="27" t="s">
        <v>19</v>
      </c>
      <c r="J9064" s="27" t="s">
        <v>19</v>
      </c>
      <c r="K9064" s="27">
        <v>2</v>
      </c>
      <c r="L9064" s="27">
        <v>615</v>
      </c>
      <c r="M9064" s="27">
        <v>25</v>
      </c>
      <c r="N9064" s="27">
        <v>4.5999999999999996</v>
      </c>
      <c r="O9064" s="27">
        <v>2011</v>
      </c>
      <c r="P9064" s="27">
        <v>12</v>
      </c>
      <c r="Q9064" s="27">
        <v>3</v>
      </c>
      <c r="R9064" s="28">
        <f>DATE('Raw Data'!$O9064,'Raw Data'!$P9064,'Raw Data'!$Q9064)</f>
        <v>40880</v>
      </c>
      <c r="S9064" s="27" t="str">
        <f>CONCATENATE(MID('Raw Data'!$H9064,FIND("(",'Raw Data'!$H9064)+1,FIND(")",'Raw Data'!$H9064)-FIND("(",'Raw Data'!$H9064)-1),"",'Raw Data'!$M9064)</f>
        <v>$25</v>
      </c>
      <c r="T9064" s="27">
        <f t="shared" si="141"/>
        <v>87.391999999999996</v>
      </c>
      <c r="U9064" s="29">
        <f>'Raw Data'!$M9064*'Raw Data'!$T9064</f>
        <v>2184.7999999999997</v>
      </c>
    </row>
    <row r="9065" spans="1:21" x14ac:dyDescent="0.3">
      <c r="A9065" s="20">
        <v>17303480</v>
      </c>
      <c r="B9065" s="27" t="s">
        <v>17270</v>
      </c>
      <c r="C9065" s="27">
        <v>216</v>
      </c>
      <c r="D9065" s="27" t="str">
        <f>VLOOKUP('Raw Data'!$C9065,'country description'!$A$2:$B$16,2,0)</f>
        <v>United States of America</v>
      </c>
      <c r="E9065" s="27" t="s">
        <v>1644</v>
      </c>
      <c r="F9065" s="27" t="s">
        <v>17271</v>
      </c>
      <c r="G9065" s="27" t="s">
        <v>16881</v>
      </c>
      <c r="H9065" s="27" t="s">
        <v>421</v>
      </c>
      <c r="I9065" s="27" t="s">
        <v>19</v>
      </c>
      <c r="J9065" s="27" t="s">
        <v>19</v>
      </c>
      <c r="K9065" s="27">
        <v>2</v>
      </c>
      <c r="L9065" s="27">
        <v>555</v>
      </c>
      <c r="M9065" s="27">
        <v>25</v>
      </c>
      <c r="N9065" s="27">
        <v>4.3</v>
      </c>
      <c r="O9065" s="27">
        <v>2014</v>
      </c>
      <c r="P9065" s="27">
        <v>12</v>
      </c>
      <c r="Q9065" s="27">
        <v>21</v>
      </c>
      <c r="R9065" s="28">
        <f>DATE('Raw Data'!$O9065,'Raw Data'!$P9065,'Raw Data'!$Q9065)</f>
        <v>41994</v>
      </c>
      <c r="S9065" s="27" t="str">
        <f>CONCATENATE(MID('Raw Data'!$H9065,FIND("(",'Raw Data'!$H9065)+1,FIND(")",'Raw Data'!$H9065)-FIND("(",'Raw Data'!$H9065)-1),"",'Raw Data'!$M9065)</f>
        <v>$25</v>
      </c>
      <c r="T9065" s="27">
        <f t="shared" si="141"/>
        <v>87.391999999999996</v>
      </c>
      <c r="U9065" s="29">
        <f>'Raw Data'!$M9065*'Raw Data'!$T9065</f>
        <v>2184.7999999999997</v>
      </c>
    </row>
    <row r="9066" spans="1:21" x14ac:dyDescent="0.3">
      <c r="A9066" s="20">
        <v>18366580</v>
      </c>
      <c r="B9066" s="27" t="s">
        <v>17272</v>
      </c>
      <c r="C9066" s="27">
        <v>216</v>
      </c>
      <c r="D9066" s="27" t="str">
        <f>VLOOKUP('Raw Data'!$C9066,'country description'!$A$2:$B$16,2,0)</f>
        <v>United States of America</v>
      </c>
      <c r="E9066" s="27" t="s">
        <v>17273</v>
      </c>
      <c r="F9066" s="27" t="s">
        <v>17274</v>
      </c>
      <c r="G9066" s="27" t="s">
        <v>17275</v>
      </c>
      <c r="H9066" s="27" t="s">
        <v>421</v>
      </c>
      <c r="I9066" s="27" t="s">
        <v>19</v>
      </c>
      <c r="J9066" s="27" t="s">
        <v>19</v>
      </c>
      <c r="K9066" s="27">
        <v>2</v>
      </c>
      <c r="L9066" s="27">
        <v>6</v>
      </c>
      <c r="M9066" s="27">
        <v>25</v>
      </c>
      <c r="N9066" s="27">
        <v>3.1</v>
      </c>
      <c r="O9066" s="27">
        <v>2010</v>
      </c>
      <c r="P9066" s="27">
        <v>12</v>
      </c>
      <c r="Q9066" s="27">
        <v>18</v>
      </c>
      <c r="R9066" s="28">
        <f>DATE('Raw Data'!$O9066,'Raw Data'!$P9066,'Raw Data'!$Q9066)</f>
        <v>40530</v>
      </c>
      <c r="S9066" s="27" t="str">
        <f>CONCATENATE(MID('Raw Data'!$H9066,FIND("(",'Raw Data'!$H9066)+1,FIND(")",'Raw Data'!$H9066)-FIND("(",'Raw Data'!$H9066)-1),"",'Raw Data'!$M9066)</f>
        <v>$25</v>
      </c>
      <c r="T9066" s="27">
        <f t="shared" si="141"/>
        <v>87.391999999999996</v>
      </c>
      <c r="U9066" s="29">
        <f>'Raw Data'!$M9066*'Raw Data'!$T9066</f>
        <v>2184.7999999999997</v>
      </c>
    </row>
    <row r="9067" spans="1:21" x14ac:dyDescent="0.3">
      <c r="A9067" s="20">
        <v>17066603</v>
      </c>
      <c r="B9067" s="27" t="s">
        <v>17276</v>
      </c>
      <c r="C9067" s="27">
        <v>216</v>
      </c>
      <c r="D9067" s="27" t="str">
        <f>VLOOKUP('Raw Data'!$C9067,'country description'!$A$2:$B$16,2,0)</f>
        <v>United States of America</v>
      </c>
      <c r="E9067" s="27" t="s">
        <v>418</v>
      </c>
      <c r="F9067" s="27" t="s">
        <v>17277</v>
      </c>
      <c r="G9067" s="27" t="s">
        <v>17278</v>
      </c>
      <c r="H9067" s="27" t="s">
        <v>421</v>
      </c>
      <c r="I9067" s="27" t="s">
        <v>19</v>
      </c>
      <c r="J9067" s="27" t="s">
        <v>19</v>
      </c>
      <c r="K9067" s="27">
        <v>2</v>
      </c>
      <c r="L9067" s="27">
        <v>432</v>
      </c>
      <c r="M9067" s="27">
        <v>25</v>
      </c>
      <c r="N9067" s="27">
        <v>3.6</v>
      </c>
      <c r="O9067" s="27">
        <v>2015</v>
      </c>
      <c r="P9067" s="27">
        <v>12</v>
      </c>
      <c r="Q9067" s="27">
        <v>8</v>
      </c>
      <c r="R9067" s="28">
        <f>DATE('Raw Data'!$O9067,'Raw Data'!$P9067,'Raw Data'!$Q9067)</f>
        <v>42346</v>
      </c>
      <c r="S9067" s="27" t="str">
        <f>CONCATENATE(MID('Raw Data'!$H9067,FIND("(",'Raw Data'!$H9067)+1,FIND(")",'Raw Data'!$H9067)-FIND("(",'Raw Data'!$H9067)-1),"",'Raw Data'!$M9067)</f>
        <v>$25</v>
      </c>
      <c r="T9067" s="27">
        <f t="shared" si="141"/>
        <v>87.391999999999996</v>
      </c>
      <c r="U9067" s="29">
        <f>'Raw Data'!$M9067*'Raw Data'!$T9067</f>
        <v>2184.7999999999997</v>
      </c>
    </row>
    <row r="9068" spans="1:21" x14ac:dyDescent="0.3">
      <c r="A9068" s="20">
        <v>17582670</v>
      </c>
      <c r="B9068" s="27" t="s">
        <v>17279</v>
      </c>
      <c r="C9068" s="27">
        <v>216</v>
      </c>
      <c r="D9068" s="27" t="str">
        <f>VLOOKUP('Raw Data'!$C9068,'country description'!$A$2:$B$16,2,0)</f>
        <v>United States of America</v>
      </c>
      <c r="E9068" s="27" t="s">
        <v>16292</v>
      </c>
      <c r="F9068" s="27" t="s">
        <v>17280</v>
      </c>
      <c r="G9068" s="27" t="s">
        <v>17281</v>
      </c>
      <c r="H9068" s="27" t="s">
        <v>421</v>
      </c>
      <c r="I9068" s="27" t="s">
        <v>19</v>
      </c>
      <c r="J9068" s="27" t="s">
        <v>19</v>
      </c>
      <c r="K9068" s="27">
        <v>2</v>
      </c>
      <c r="L9068" s="27">
        <v>191</v>
      </c>
      <c r="M9068" s="27">
        <v>25</v>
      </c>
      <c r="N9068" s="27">
        <v>3.7</v>
      </c>
      <c r="O9068" s="27">
        <v>2015</v>
      </c>
      <c r="P9068" s="27">
        <v>12</v>
      </c>
      <c r="Q9068" s="27">
        <v>14</v>
      </c>
      <c r="R9068" s="28">
        <f>DATE('Raw Data'!$O9068,'Raw Data'!$P9068,'Raw Data'!$Q9068)</f>
        <v>42352</v>
      </c>
      <c r="S9068" s="27" t="str">
        <f>CONCATENATE(MID('Raw Data'!$H9068,FIND("(",'Raw Data'!$H9068)+1,FIND(")",'Raw Data'!$H9068)-FIND("(",'Raw Data'!$H9068)-1),"",'Raw Data'!$M9068)</f>
        <v>$25</v>
      </c>
      <c r="T9068" s="27">
        <f t="shared" si="141"/>
        <v>87.391999999999996</v>
      </c>
      <c r="U9068" s="29">
        <f>'Raw Data'!$M9068*'Raw Data'!$T9068</f>
        <v>2184.7999999999997</v>
      </c>
    </row>
    <row r="9069" spans="1:21" x14ac:dyDescent="0.3">
      <c r="A9069" s="20">
        <v>17096140</v>
      </c>
      <c r="B9069" s="27" t="s">
        <v>17282</v>
      </c>
      <c r="C9069" s="27">
        <v>216</v>
      </c>
      <c r="D9069" s="27" t="str">
        <f>VLOOKUP('Raw Data'!$C9069,'country description'!$A$2:$B$16,2,0)</f>
        <v>United States of America</v>
      </c>
      <c r="E9069" s="27" t="s">
        <v>1628</v>
      </c>
      <c r="F9069" s="27" t="s">
        <v>17283</v>
      </c>
      <c r="G9069" s="27" t="s">
        <v>17284</v>
      </c>
      <c r="H9069" s="27" t="s">
        <v>421</v>
      </c>
      <c r="I9069" s="27" t="s">
        <v>19</v>
      </c>
      <c r="J9069" s="27" t="s">
        <v>19</v>
      </c>
      <c r="K9069" s="27">
        <v>2</v>
      </c>
      <c r="L9069" s="27">
        <v>1321</v>
      </c>
      <c r="M9069" s="27">
        <v>25</v>
      </c>
      <c r="N9069" s="27">
        <v>4.5999999999999996</v>
      </c>
      <c r="O9069" s="27">
        <v>2011</v>
      </c>
      <c r="P9069" s="27">
        <v>12</v>
      </c>
      <c r="Q9069" s="27">
        <v>28</v>
      </c>
      <c r="R9069" s="28">
        <f>DATE('Raw Data'!$O9069,'Raw Data'!$P9069,'Raw Data'!$Q9069)</f>
        <v>40905</v>
      </c>
      <c r="S9069" s="27" t="str">
        <f>CONCATENATE(MID('Raw Data'!$H9069,FIND("(",'Raw Data'!$H9069)+1,FIND(")",'Raw Data'!$H9069)-FIND("(",'Raw Data'!$H9069)-1),"",'Raw Data'!$M9069)</f>
        <v>$25</v>
      </c>
      <c r="T9069" s="27">
        <f t="shared" si="141"/>
        <v>87.391999999999996</v>
      </c>
      <c r="U9069" s="29">
        <f>'Raw Data'!$M9069*'Raw Data'!$T9069</f>
        <v>2184.7999999999997</v>
      </c>
    </row>
    <row r="9070" spans="1:21" x14ac:dyDescent="0.3">
      <c r="A9070" s="20">
        <v>17678148</v>
      </c>
      <c r="B9070" s="27" t="s">
        <v>17285</v>
      </c>
      <c r="C9070" s="27">
        <v>216</v>
      </c>
      <c r="D9070" s="27" t="str">
        <f>VLOOKUP('Raw Data'!$C9070,'country description'!$A$2:$B$16,2,0)</f>
        <v>United States of America</v>
      </c>
      <c r="E9070" s="27" t="s">
        <v>1635</v>
      </c>
      <c r="F9070" s="27" t="s">
        <v>17286</v>
      </c>
      <c r="G9070" s="27" t="s">
        <v>2034</v>
      </c>
      <c r="H9070" s="27" t="s">
        <v>421</v>
      </c>
      <c r="I9070" s="27" t="s">
        <v>19</v>
      </c>
      <c r="J9070" s="27" t="s">
        <v>19</v>
      </c>
      <c r="K9070" s="27">
        <v>2</v>
      </c>
      <c r="L9070" s="27">
        <v>199</v>
      </c>
      <c r="M9070" s="27">
        <v>25</v>
      </c>
      <c r="N9070" s="27">
        <v>3.8</v>
      </c>
      <c r="O9070" s="27">
        <v>2012</v>
      </c>
      <c r="P9070" s="27">
        <v>12</v>
      </c>
      <c r="Q9070" s="27">
        <v>3</v>
      </c>
      <c r="R9070" s="28">
        <f>DATE('Raw Data'!$O9070,'Raw Data'!$P9070,'Raw Data'!$Q9070)</f>
        <v>41246</v>
      </c>
      <c r="S9070" s="27" t="str">
        <f>CONCATENATE(MID('Raw Data'!$H9070,FIND("(",'Raw Data'!$H9070)+1,FIND(")",'Raw Data'!$H9070)-FIND("(",'Raw Data'!$H9070)-1),"",'Raw Data'!$M9070)</f>
        <v>$25</v>
      </c>
      <c r="T9070" s="27">
        <f t="shared" si="141"/>
        <v>87.391999999999996</v>
      </c>
      <c r="U9070" s="29">
        <f>'Raw Data'!$M9070*'Raw Data'!$T9070</f>
        <v>2184.7999999999997</v>
      </c>
    </row>
    <row r="9071" spans="1:21" x14ac:dyDescent="0.3">
      <c r="A9071" s="20">
        <v>17696871</v>
      </c>
      <c r="B9071" s="27" t="s">
        <v>17287</v>
      </c>
      <c r="C9071" s="27">
        <v>216</v>
      </c>
      <c r="D9071" s="27" t="str">
        <f>VLOOKUP('Raw Data'!$C9071,'country description'!$A$2:$B$16,2,0)</f>
        <v>United States of America</v>
      </c>
      <c r="E9071" s="27" t="s">
        <v>16539</v>
      </c>
      <c r="F9071" s="27" t="s">
        <v>17288</v>
      </c>
      <c r="G9071" s="27" t="s">
        <v>17289</v>
      </c>
      <c r="H9071" s="27" t="s">
        <v>421</v>
      </c>
      <c r="I9071" s="27" t="s">
        <v>19</v>
      </c>
      <c r="J9071" s="27" t="s">
        <v>19</v>
      </c>
      <c r="K9071" s="27">
        <v>2</v>
      </c>
      <c r="L9071" s="27">
        <v>134</v>
      </c>
      <c r="M9071" s="27">
        <v>25</v>
      </c>
      <c r="N9071" s="27">
        <v>3.7</v>
      </c>
      <c r="O9071" s="27">
        <v>2016</v>
      </c>
      <c r="P9071" s="27">
        <v>12</v>
      </c>
      <c r="Q9071" s="27">
        <v>3</v>
      </c>
      <c r="R9071" s="28">
        <f>DATE('Raw Data'!$O9071,'Raw Data'!$P9071,'Raw Data'!$Q9071)</f>
        <v>42707</v>
      </c>
      <c r="S9071" s="27" t="str">
        <f>CONCATENATE(MID('Raw Data'!$H9071,FIND("(",'Raw Data'!$H9071)+1,FIND(")",'Raw Data'!$H9071)-FIND("(",'Raw Data'!$H9071)-1),"",'Raw Data'!$M9071)</f>
        <v>$25</v>
      </c>
      <c r="T9071" s="27">
        <f t="shared" si="141"/>
        <v>87.391999999999996</v>
      </c>
      <c r="U9071" s="29">
        <f>'Raw Data'!$M9071*'Raw Data'!$T9071</f>
        <v>2184.7999999999997</v>
      </c>
    </row>
    <row r="9072" spans="1:21" x14ac:dyDescent="0.3">
      <c r="A9072" s="20">
        <v>17696920</v>
      </c>
      <c r="B9072" s="27" t="s">
        <v>17290</v>
      </c>
      <c r="C9072" s="27">
        <v>216</v>
      </c>
      <c r="D9072" s="27" t="str">
        <f>VLOOKUP('Raw Data'!$C9072,'country description'!$A$2:$B$16,2,0)</f>
        <v>United States of America</v>
      </c>
      <c r="E9072" s="27" t="s">
        <v>16539</v>
      </c>
      <c r="F9072" s="27" t="s">
        <v>17291</v>
      </c>
      <c r="G9072" s="27" t="s">
        <v>16899</v>
      </c>
      <c r="H9072" s="27" t="s">
        <v>421</v>
      </c>
      <c r="I9072" s="27" t="s">
        <v>19</v>
      </c>
      <c r="J9072" s="27" t="s">
        <v>19</v>
      </c>
      <c r="K9072" s="27">
        <v>2</v>
      </c>
      <c r="L9072" s="27">
        <v>80</v>
      </c>
      <c r="M9072" s="27">
        <v>25</v>
      </c>
      <c r="N9072" s="27">
        <v>3.6</v>
      </c>
      <c r="O9072" s="27">
        <v>2010</v>
      </c>
      <c r="P9072" s="27">
        <v>12</v>
      </c>
      <c r="Q9072" s="27">
        <v>13</v>
      </c>
      <c r="R9072" s="28">
        <f>DATE('Raw Data'!$O9072,'Raw Data'!$P9072,'Raw Data'!$Q9072)</f>
        <v>40525</v>
      </c>
      <c r="S9072" s="27" t="str">
        <f>CONCATENATE(MID('Raw Data'!$H9072,FIND("(",'Raw Data'!$H9072)+1,FIND(")",'Raw Data'!$H9072)-FIND("(",'Raw Data'!$H9072)-1),"",'Raw Data'!$M9072)</f>
        <v>$25</v>
      </c>
      <c r="T9072" s="27">
        <f t="shared" si="141"/>
        <v>87.391999999999996</v>
      </c>
      <c r="U9072" s="29">
        <f>'Raw Data'!$M9072*'Raw Data'!$T9072</f>
        <v>2184.7999999999997</v>
      </c>
    </row>
    <row r="9073" spans="1:21" x14ac:dyDescent="0.3">
      <c r="A9073" s="20">
        <v>17303646</v>
      </c>
      <c r="B9073" s="27" t="s">
        <v>17292</v>
      </c>
      <c r="C9073" s="27">
        <v>216</v>
      </c>
      <c r="D9073" s="27" t="str">
        <f>VLOOKUP('Raw Data'!$C9073,'country description'!$A$2:$B$16,2,0)</f>
        <v>United States of America</v>
      </c>
      <c r="E9073" s="27" t="s">
        <v>1644</v>
      </c>
      <c r="F9073" s="27" t="s">
        <v>17293</v>
      </c>
      <c r="G9073" s="27" t="s">
        <v>401</v>
      </c>
      <c r="H9073" s="27" t="s">
        <v>421</v>
      </c>
      <c r="I9073" s="27" t="s">
        <v>19</v>
      </c>
      <c r="J9073" s="27" t="s">
        <v>19</v>
      </c>
      <c r="K9073" s="27">
        <v>2</v>
      </c>
      <c r="L9073" s="27">
        <v>550</v>
      </c>
      <c r="M9073" s="27">
        <v>25</v>
      </c>
      <c r="N9073" s="27">
        <v>4.0999999999999996</v>
      </c>
      <c r="O9073" s="27">
        <v>2011</v>
      </c>
      <c r="P9073" s="27">
        <v>11</v>
      </c>
      <c r="Q9073" s="27">
        <v>12</v>
      </c>
      <c r="R9073" s="28">
        <f>DATE('Raw Data'!$O9073,'Raw Data'!$P9073,'Raw Data'!$Q9073)</f>
        <v>40859</v>
      </c>
      <c r="S9073" s="27" t="str">
        <f>CONCATENATE(MID('Raw Data'!$H9073,FIND("(",'Raw Data'!$H9073)+1,FIND(")",'Raw Data'!$H9073)-FIND("(",'Raw Data'!$H9073)-1),"",'Raw Data'!$M9073)</f>
        <v>$25</v>
      </c>
      <c r="T9073" s="27">
        <f t="shared" si="141"/>
        <v>87.391999999999996</v>
      </c>
      <c r="U9073" s="29">
        <f>'Raw Data'!$M9073*'Raw Data'!$T9073</f>
        <v>2184.7999999999997</v>
      </c>
    </row>
    <row r="9074" spans="1:21" x14ac:dyDescent="0.3">
      <c r="A9074" s="20">
        <v>17316374</v>
      </c>
      <c r="B9074" s="27" t="s">
        <v>17294</v>
      </c>
      <c r="C9074" s="27">
        <v>216</v>
      </c>
      <c r="D9074" s="27" t="str">
        <f>VLOOKUP('Raw Data'!$C9074,'country description'!$A$2:$B$16,2,0)</f>
        <v>United States of America</v>
      </c>
      <c r="E9074" s="27" t="s">
        <v>16382</v>
      </c>
      <c r="F9074" s="27" t="s">
        <v>17295</v>
      </c>
      <c r="G9074" s="27" t="s">
        <v>401</v>
      </c>
      <c r="H9074" s="27" t="s">
        <v>421</v>
      </c>
      <c r="I9074" s="27" t="s">
        <v>19</v>
      </c>
      <c r="J9074" s="27" t="s">
        <v>19</v>
      </c>
      <c r="K9074" s="27">
        <v>2</v>
      </c>
      <c r="L9074" s="27">
        <v>485</v>
      </c>
      <c r="M9074" s="27">
        <v>25</v>
      </c>
      <c r="N9074" s="27">
        <v>4.3</v>
      </c>
      <c r="O9074" s="27">
        <v>2014</v>
      </c>
      <c r="P9074" s="27">
        <v>11</v>
      </c>
      <c r="Q9074" s="27">
        <v>6</v>
      </c>
      <c r="R9074" s="28">
        <f>DATE('Raw Data'!$O9074,'Raw Data'!$P9074,'Raw Data'!$Q9074)</f>
        <v>41949</v>
      </c>
      <c r="S9074" s="27" t="str">
        <f>CONCATENATE(MID('Raw Data'!$H9074,FIND("(",'Raw Data'!$H9074)+1,FIND(")",'Raw Data'!$H9074)-FIND("(",'Raw Data'!$H9074)-1),"",'Raw Data'!$M9074)</f>
        <v>$25</v>
      </c>
      <c r="T9074" s="27">
        <f t="shared" si="141"/>
        <v>87.391999999999996</v>
      </c>
      <c r="U9074" s="29">
        <f>'Raw Data'!$M9074*'Raw Data'!$T9074</f>
        <v>2184.7999999999997</v>
      </c>
    </row>
    <row r="9075" spans="1:21" x14ac:dyDescent="0.3">
      <c r="A9075" s="20">
        <v>18453427</v>
      </c>
      <c r="B9075" s="27" t="s">
        <v>17296</v>
      </c>
      <c r="C9075" s="27">
        <v>216</v>
      </c>
      <c r="D9075" s="27" t="str">
        <f>VLOOKUP('Raw Data'!$C9075,'country description'!$A$2:$B$16,2,0)</f>
        <v>United States of America</v>
      </c>
      <c r="E9075" s="27" t="s">
        <v>1704</v>
      </c>
      <c r="F9075" s="27" t="s">
        <v>17297</v>
      </c>
      <c r="G9075" s="27" t="s">
        <v>17298</v>
      </c>
      <c r="H9075" s="27" t="s">
        <v>421</v>
      </c>
      <c r="I9075" s="27" t="s">
        <v>19</v>
      </c>
      <c r="J9075" s="27" t="s">
        <v>19</v>
      </c>
      <c r="K9075" s="27">
        <v>2</v>
      </c>
      <c r="L9075" s="27">
        <v>2</v>
      </c>
      <c r="M9075" s="27">
        <v>25</v>
      </c>
      <c r="N9075" s="27">
        <v>1</v>
      </c>
      <c r="O9075" s="27">
        <v>2014</v>
      </c>
      <c r="P9075" s="27">
        <v>11</v>
      </c>
      <c r="Q9075" s="27">
        <v>3</v>
      </c>
      <c r="R9075" s="28">
        <f>DATE('Raw Data'!$O9075,'Raw Data'!$P9075,'Raw Data'!$Q9075)</f>
        <v>41946</v>
      </c>
      <c r="S9075" s="27" t="str">
        <f>CONCATENATE(MID('Raw Data'!$H9075,FIND("(",'Raw Data'!$H9075)+1,FIND(")",'Raw Data'!$H9075)-FIND("(",'Raw Data'!$H9075)-1),"",'Raw Data'!$M9075)</f>
        <v>$25</v>
      </c>
      <c r="T9075" s="27">
        <f t="shared" si="141"/>
        <v>87.391999999999996</v>
      </c>
      <c r="U9075" s="29">
        <f>'Raw Data'!$M9075*'Raw Data'!$T9075</f>
        <v>2184.7999999999997</v>
      </c>
    </row>
    <row r="9076" spans="1:21" x14ac:dyDescent="0.3">
      <c r="A9076" s="20">
        <v>17258552</v>
      </c>
      <c r="B9076" s="27" t="s">
        <v>17299</v>
      </c>
      <c r="C9076" s="27">
        <v>216</v>
      </c>
      <c r="D9076" s="27" t="str">
        <f>VLOOKUP('Raw Data'!$C9076,'country description'!$A$2:$B$16,2,0)</f>
        <v>United States of America</v>
      </c>
      <c r="E9076" s="27" t="s">
        <v>1711</v>
      </c>
      <c r="F9076" s="27" t="s">
        <v>17300</v>
      </c>
      <c r="G9076" s="27" t="s">
        <v>16302</v>
      </c>
      <c r="H9076" s="27" t="s">
        <v>421</v>
      </c>
      <c r="I9076" s="27" t="s">
        <v>19</v>
      </c>
      <c r="J9076" s="27" t="s">
        <v>19</v>
      </c>
      <c r="K9076" s="27">
        <v>2</v>
      </c>
      <c r="L9076" s="27">
        <v>308</v>
      </c>
      <c r="M9076" s="27">
        <v>25</v>
      </c>
      <c r="N9076" s="27">
        <v>3.8</v>
      </c>
      <c r="O9076" s="27">
        <v>2013</v>
      </c>
      <c r="P9076" s="27">
        <v>11</v>
      </c>
      <c r="Q9076" s="27">
        <v>8</v>
      </c>
      <c r="R9076" s="28">
        <f>DATE('Raw Data'!$O9076,'Raw Data'!$P9076,'Raw Data'!$Q9076)</f>
        <v>41586</v>
      </c>
      <c r="S9076" s="27" t="str">
        <f>CONCATENATE(MID('Raw Data'!$H9076,FIND("(",'Raw Data'!$H9076)+1,FIND(")",'Raw Data'!$H9076)-FIND("(",'Raw Data'!$H9076)-1),"",'Raw Data'!$M9076)</f>
        <v>$25</v>
      </c>
      <c r="T9076" s="27">
        <f t="shared" si="141"/>
        <v>87.391999999999996</v>
      </c>
      <c r="U9076" s="29">
        <f>'Raw Data'!$M9076*'Raw Data'!$T9076</f>
        <v>2184.7999999999997</v>
      </c>
    </row>
    <row r="9077" spans="1:21" x14ac:dyDescent="0.3">
      <c r="A9077" s="20">
        <v>17342799</v>
      </c>
      <c r="B9077" s="27" t="s">
        <v>17301</v>
      </c>
      <c r="C9077" s="27">
        <v>216</v>
      </c>
      <c r="D9077" s="27" t="str">
        <f>VLOOKUP('Raw Data'!$C9077,'country description'!$A$2:$B$16,2,0)</f>
        <v>United States of America</v>
      </c>
      <c r="E9077" s="27" t="s">
        <v>1674</v>
      </c>
      <c r="F9077" s="27" t="s">
        <v>17302</v>
      </c>
      <c r="G9077" s="27" t="s">
        <v>484</v>
      </c>
      <c r="H9077" s="27" t="s">
        <v>421</v>
      </c>
      <c r="I9077" s="27" t="s">
        <v>19</v>
      </c>
      <c r="J9077" s="27" t="s">
        <v>19</v>
      </c>
      <c r="K9077" s="27">
        <v>2</v>
      </c>
      <c r="L9077" s="27">
        <v>58</v>
      </c>
      <c r="M9077" s="27">
        <v>25</v>
      </c>
      <c r="N9077" s="27">
        <v>3.4</v>
      </c>
      <c r="O9077" s="27">
        <v>2011</v>
      </c>
      <c r="P9077" s="27">
        <v>11</v>
      </c>
      <c r="Q9077" s="27">
        <v>18</v>
      </c>
      <c r="R9077" s="28">
        <f>DATE('Raw Data'!$O9077,'Raw Data'!$P9077,'Raw Data'!$Q9077)</f>
        <v>40865</v>
      </c>
      <c r="S9077" s="27" t="str">
        <f>CONCATENATE(MID('Raw Data'!$H9077,FIND("(",'Raw Data'!$H9077)+1,FIND(")",'Raw Data'!$H9077)-FIND("(",'Raw Data'!$H9077)-1),"",'Raw Data'!$M9077)</f>
        <v>$25</v>
      </c>
      <c r="T9077" s="27">
        <f t="shared" si="141"/>
        <v>87.391999999999996</v>
      </c>
      <c r="U9077" s="29">
        <f>'Raw Data'!$M9077*'Raw Data'!$T9077</f>
        <v>2184.7999999999997</v>
      </c>
    </row>
    <row r="9078" spans="1:21" x14ac:dyDescent="0.3">
      <c r="A9078" s="20">
        <v>17501315</v>
      </c>
      <c r="B9078" s="27" t="s">
        <v>17303</v>
      </c>
      <c r="C9078" s="27">
        <v>216</v>
      </c>
      <c r="D9078" s="27" t="str">
        <f>VLOOKUP('Raw Data'!$C9078,'country description'!$A$2:$B$16,2,0)</f>
        <v>United States of America</v>
      </c>
      <c r="E9078" s="27" t="s">
        <v>1667</v>
      </c>
      <c r="F9078" s="27" t="s">
        <v>17304</v>
      </c>
      <c r="G9078" s="27" t="s">
        <v>17305</v>
      </c>
      <c r="H9078" s="27" t="s">
        <v>421</v>
      </c>
      <c r="I9078" s="27" t="s">
        <v>19</v>
      </c>
      <c r="J9078" s="27" t="s">
        <v>19</v>
      </c>
      <c r="K9078" s="27">
        <v>2</v>
      </c>
      <c r="L9078" s="27">
        <v>243</v>
      </c>
      <c r="M9078" s="27">
        <v>25</v>
      </c>
      <c r="N9078" s="27">
        <v>3.7</v>
      </c>
      <c r="O9078" s="27">
        <v>2017</v>
      </c>
      <c r="P9078" s="27">
        <v>11</v>
      </c>
      <c r="Q9078" s="27">
        <v>24</v>
      </c>
      <c r="R9078" s="28">
        <f>DATE('Raw Data'!$O9078,'Raw Data'!$P9078,'Raw Data'!$Q9078)</f>
        <v>43063</v>
      </c>
      <c r="S9078" s="27" t="str">
        <f>CONCATENATE(MID('Raw Data'!$H9078,FIND("(",'Raw Data'!$H9078)+1,FIND(")",'Raw Data'!$H9078)-FIND("(",'Raw Data'!$H9078)-1),"",'Raw Data'!$M9078)</f>
        <v>$25</v>
      </c>
      <c r="T9078" s="27">
        <f t="shared" si="141"/>
        <v>87.391999999999996</v>
      </c>
      <c r="U9078" s="29">
        <f>'Raw Data'!$M9078*'Raw Data'!$T9078</f>
        <v>2184.7999999999997</v>
      </c>
    </row>
    <row r="9079" spans="1:21" x14ac:dyDescent="0.3">
      <c r="A9079" s="20">
        <v>17064031</v>
      </c>
      <c r="B9079" s="27" t="s">
        <v>17306</v>
      </c>
      <c r="C9079" s="27">
        <v>216</v>
      </c>
      <c r="D9079" s="27" t="str">
        <f>VLOOKUP('Raw Data'!$C9079,'country description'!$A$2:$B$16,2,0)</f>
        <v>United States of America</v>
      </c>
      <c r="E9079" s="27" t="s">
        <v>418</v>
      </c>
      <c r="F9079" s="27" t="s">
        <v>17307</v>
      </c>
      <c r="G9079" s="27" t="s">
        <v>17308</v>
      </c>
      <c r="H9079" s="27" t="s">
        <v>421</v>
      </c>
      <c r="I9079" s="27" t="s">
        <v>19</v>
      </c>
      <c r="J9079" s="27" t="s">
        <v>19</v>
      </c>
      <c r="K9079" s="27">
        <v>2</v>
      </c>
      <c r="L9079" s="27">
        <v>1412</v>
      </c>
      <c r="M9079" s="27">
        <v>25</v>
      </c>
      <c r="N9079" s="27">
        <v>4.7</v>
      </c>
      <c r="O9079" s="27">
        <v>2013</v>
      </c>
      <c r="P9079" s="27">
        <v>11</v>
      </c>
      <c r="Q9079" s="27">
        <v>13</v>
      </c>
      <c r="R9079" s="28">
        <f>DATE('Raw Data'!$O9079,'Raw Data'!$P9079,'Raw Data'!$Q9079)</f>
        <v>41591</v>
      </c>
      <c r="S9079" s="27" t="str">
        <f>CONCATENATE(MID('Raw Data'!$H9079,FIND("(",'Raw Data'!$H9079)+1,FIND(")",'Raw Data'!$H9079)-FIND("(",'Raw Data'!$H9079)-1),"",'Raw Data'!$M9079)</f>
        <v>$25</v>
      </c>
      <c r="T9079" s="27">
        <f t="shared" si="141"/>
        <v>87.391999999999996</v>
      </c>
      <c r="U9079" s="29">
        <f>'Raw Data'!$M9079*'Raw Data'!$T9079</f>
        <v>2184.7999999999997</v>
      </c>
    </row>
    <row r="9080" spans="1:21" x14ac:dyDescent="0.3">
      <c r="A9080" s="20">
        <v>17093273</v>
      </c>
      <c r="B9080" s="27" t="s">
        <v>17309</v>
      </c>
      <c r="C9080" s="27">
        <v>216</v>
      </c>
      <c r="D9080" s="27" t="str">
        <f>VLOOKUP('Raw Data'!$C9080,'country description'!$A$2:$B$16,2,0)</f>
        <v>United States of America</v>
      </c>
      <c r="E9080" s="27" t="s">
        <v>1628</v>
      </c>
      <c r="F9080" s="27" t="s">
        <v>17310</v>
      </c>
      <c r="G9080" s="27" t="s">
        <v>2169</v>
      </c>
      <c r="H9080" s="27" t="s">
        <v>421</v>
      </c>
      <c r="I9080" s="27" t="s">
        <v>19</v>
      </c>
      <c r="J9080" s="27" t="s">
        <v>19</v>
      </c>
      <c r="K9080" s="27">
        <v>2</v>
      </c>
      <c r="L9080" s="27">
        <v>803</v>
      </c>
      <c r="M9080" s="27">
        <v>25</v>
      </c>
      <c r="N9080" s="27">
        <v>4.4000000000000004</v>
      </c>
      <c r="O9080" s="27">
        <v>2015</v>
      </c>
      <c r="P9080" s="27">
        <v>11</v>
      </c>
      <c r="Q9080" s="27">
        <v>15</v>
      </c>
      <c r="R9080" s="28">
        <f>DATE('Raw Data'!$O9080,'Raw Data'!$P9080,'Raw Data'!$Q9080)</f>
        <v>42323</v>
      </c>
      <c r="S9080" s="27" t="str">
        <f>CONCATENATE(MID('Raw Data'!$H9080,FIND("(",'Raw Data'!$H9080)+1,FIND(")",'Raw Data'!$H9080)-FIND("(",'Raw Data'!$H9080)-1),"",'Raw Data'!$M9080)</f>
        <v>$25</v>
      </c>
      <c r="T9080" s="27">
        <f t="shared" si="141"/>
        <v>87.391999999999996</v>
      </c>
      <c r="U9080" s="29">
        <f>'Raw Data'!$M9080*'Raw Data'!$T9080</f>
        <v>2184.7999999999997</v>
      </c>
    </row>
    <row r="9081" spans="1:21" x14ac:dyDescent="0.3">
      <c r="A9081" s="20">
        <v>17678218</v>
      </c>
      <c r="B9081" s="27" t="s">
        <v>17311</v>
      </c>
      <c r="C9081" s="27">
        <v>216</v>
      </c>
      <c r="D9081" s="27" t="str">
        <f>VLOOKUP('Raw Data'!$C9081,'country description'!$A$2:$B$16,2,0)</f>
        <v>United States of America</v>
      </c>
      <c r="E9081" s="27" t="s">
        <v>1635</v>
      </c>
      <c r="F9081" s="27" t="s">
        <v>17312</v>
      </c>
      <c r="G9081" s="27" t="s">
        <v>16853</v>
      </c>
      <c r="H9081" s="27" t="s">
        <v>421</v>
      </c>
      <c r="I9081" s="27" t="s">
        <v>19</v>
      </c>
      <c r="J9081" s="27" t="s">
        <v>19</v>
      </c>
      <c r="K9081" s="27">
        <v>2</v>
      </c>
      <c r="L9081" s="27">
        <v>575</v>
      </c>
      <c r="M9081" s="27">
        <v>25</v>
      </c>
      <c r="N9081" s="27">
        <v>4.0999999999999996</v>
      </c>
      <c r="O9081" s="27">
        <v>2010</v>
      </c>
      <c r="P9081" s="27">
        <v>11</v>
      </c>
      <c r="Q9081" s="27">
        <v>12</v>
      </c>
      <c r="R9081" s="28">
        <f>DATE('Raw Data'!$O9081,'Raw Data'!$P9081,'Raw Data'!$Q9081)</f>
        <v>40494</v>
      </c>
      <c r="S9081" s="27" t="str">
        <f>CONCATENATE(MID('Raw Data'!$H9081,FIND("(",'Raw Data'!$H9081)+1,FIND(")",'Raw Data'!$H9081)-FIND("(",'Raw Data'!$H9081)-1),"",'Raw Data'!$M9081)</f>
        <v>$25</v>
      </c>
      <c r="T9081" s="27">
        <f t="shared" si="141"/>
        <v>87.391999999999996</v>
      </c>
      <c r="U9081" s="29">
        <f>'Raw Data'!$M9081*'Raw Data'!$T9081</f>
        <v>2184.7999999999997</v>
      </c>
    </row>
    <row r="9082" spans="1:21" x14ac:dyDescent="0.3">
      <c r="A9082" s="20">
        <v>17696957</v>
      </c>
      <c r="B9082" s="27" t="s">
        <v>17313</v>
      </c>
      <c r="C9082" s="27">
        <v>216</v>
      </c>
      <c r="D9082" s="27" t="str">
        <f>VLOOKUP('Raw Data'!$C9082,'country description'!$A$2:$B$16,2,0)</f>
        <v>United States of America</v>
      </c>
      <c r="E9082" s="27" t="s">
        <v>16539</v>
      </c>
      <c r="F9082" s="27" t="s">
        <v>17314</v>
      </c>
      <c r="G9082" s="27" t="s">
        <v>16652</v>
      </c>
      <c r="H9082" s="27" t="s">
        <v>421</v>
      </c>
      <c r="I9082" s="27" t="s">
        <v>19</v>
      </c>
      <c r="J9082" s="27" t="s">
        <v>19</v>
      </c>
      <c r="K9082" s="27">
        <v>2</v>
      </c>
      <c r="L9082" s="27">
        <v>89</v>
      </c>
      <c r="M9082" s="27">
        <v>25</v>
      </c>
      <c r="N9082" s="27">
        <v>3.6</v>
      </c>
      <c r="O9082" s="27">
        <v>2014</v>
      </c>
      <c r="P9082" s="27">
        <v>11</v>
      </c>
      <c r="Q9082" s="27">
        <v>19</v>
      </c>
      <c r="R9082" s="28">
        <f>DATE('Raw Data'!$O9082,'Raw Data'!$P9082,'Raw Data'!$Q9082)</f>
        <v>41962</v>
      </c>
      <c r="S9082" s="27" t="str">
        <f>CONCATENATE(MID('Raw Data'!$H9082,FIND("(",'Raw Data'!$H9082)+1,FIND(")",'Raw Data'!$H9082)-FIND("(",'Raw Data'!$H9082)-1),"",'Raw Data'!$M9082)</f>
        <v>$25</v>
      </c>
      <c r="T9082" s="27">
        <f t="shared" si="141"/>
        <v>87.391999999999996</v>
      </c>
      <c r="U9082" s="29">
        <f>'Raw Data'!$M9082*'Raw Data'!$T9082</f>
        <v>2184.7999999999997</v>
      </c>
    </row>
    <row r="9083" spans="1:21" x14ac:dyDescent="0.3">
      <c r="A9083" s="20">
        <v>17284404</v>
      </c>
      <c r="B9083" s="27" t="s">
        <v>17315</v>
      </c>
      <c r="C9083" s="27">
        <v>216</v>
      </c>
      <c r="D9083" s="27" t="str">
        <f>VLOOKUP('Raw Data'!$C9083,'country description'!$A$2:$B$16,2,0)</f>
        <v>United States of America</v>
      </c>
      <c r="E9083" s="27" t="s">
        <v>1680</v>
      </c>
      <c r="F9083" s="27" t="s">
        <v>17316</v>
      </c>
      <c r="G9083" s="27" t="s">
        <v>16718</v>
      </c>
      <c r="H9083" s="27" t="s">
        <v>421</v>
      </c>
      <c r="I9083" s="27" t="s">
        <v>19</v>
      </c>
      <c r="J9083" s="27" t="s">
        <v>19</v>
      </c>
      <c r="K9083" s="27">
        <v>2</v>
      </c>
      <c r="L9083" s="27">
        <v>35</v>
      </c>
      <c r="M9083" s="27">
        <v>25</v>
      </c>
      <c r="N9083" s="27">
        <v>3.3</v>
      </c>
      <c r="O9083" s="27">
        <v>2011</v>
      </c>
      <c r="P9083" s="27">
        <v>10</v>
      </c>
      <c r="Q9083" s="27">
        <v>19</v>
      </c>
      <c r="R9083" s="28">
        <f>DATE('Raw Data'!$O9083,'Raw Data'!$P9083,'Raw Data'!$Q9083)</f>
        <v>40835</v>
      </c>
      <c r="S9083" s="27" t="str">
        <f>CONCATENATE(MID('Raw Data'!$H9083,FIND("(",'Raw Data'!$H9083)+1,FIND(")",'Raw Data'!$H9083)-FIND("(",'Raw Data'!$H9083)-1),"",'Raw Data'!$M9083)</f>
        <v>$25</v>
      </c>
      <c r="T9083" s="27">
        <f t="shared" si="141"/>
        <v>87.391999999999996</v>
      </c>
      <c r="U9083" s="29">
        <f>'Raw Data'!$M9083*'Raw Data'!$T9083</f>
        <v>2184.7999999999997</v>
      </c>
    </row>
    <row r="9084" spans="1:21" x14ac:dyDescent="0.3">
      <c r="A9084" s="20">
        <v>17342576</v>
      </c>
      <c r="B9084" s="27" t="s">
        <v>17317</v>
      </c>
      <c r="C9084" s="27">
        <v>216</v>
      </c>
      <c r="D9084" s="27" t="str">
        <f>VLOOKUP('Raw Data'!$C9084,'country description'!$A$2:$B$16,2,0)</f>
        <v>United States of America</v>
      </c>
      <c r="E9084" s="27" t="s">
        <v>1674</v>
      </c>
      <c r="F9084" s="27" t="s">
        <v>17318</v>
      </c>
      <c r="G9084" s="27" t="s">
        <v>2169</v>
      </c>
      <c r="H9084" s="27" t="s">
        <v>421</v>
      </c>
      <c r="I9084" s="27" t="s">
        <v>19</v>
      </c>
      <c r="J9084" s="27" t="s">
        <v>19</v>
      </c>
      <c r="K9084" s="27">
        <v>2</v>
      </c>
      <c r="L9084" s="27">
        <v>48</v>
      </c>
      <c r="M9084" s="27">
        <v>25</v>
      </c>
      <c r="N9084" s="27">
        <v>3.6</v>
      </c>
      <c r="O9084" s="27">
        <v>2014</v>
      </c>
      <c r="P9084" s="27">
        <v>10</v>
      </c>
      <c r="Q9084" s="27">
        <v>12</v>
      </c>
      <c r="R9084" s="28">
        <f>DATE('Raw Data'!$O9084,'Raw Data'!$P9084,'Raw Data'!$Q9084)</f>
        <v>41924</v>
      </c>
      <c r="S9084" s="27" t="str">
        <f>CONCATENATE(MID('Raw Data'!$H9084,FIND("(",'Raw Data'!$H9084)+1,FIND(")",'Raw Data'!$H9084)-FIND("(",'Raw Data'!$H9084)-1),"",'Raw Data'!$M9084)</f>
        <v>$25</v>
      </c>
      <c r="T9084" s="27">
        <f t="shared" si="141"/>
        <v>87.391999999999996</v>
      </c>
      <c r="U9084" s="29">
        <f>'Raw Data'!$M9084*'Raw Data'!$T9084</f>
        <v>2184.7999999999997</v>
      </c>
    </row>
    <row r="9085" spans="1:21" x14ac:dyDescent="0.3">
      <c r="A9085" s="20">
        <v>17582700</v>
      </c>
      <c r="B9085" s="27" t="s">
        <v>17319</v>
      </c>
      <c r="C9085" s="27">
        <v>216</v>
      </c>
      <c r="D9085" s="27" t="str">
        <f>VLOOKUP('Raw Data'!$C9085,'country description'!$A$2:$B$16,2,0)</f>
        <v>United States of America</v>
      </c>
      <c r="E9085" s="27" t="s">
        <v>16292</v>
      </c>
      <c r="F9085" s="27" t="s">
        <v>17320</v>
      </c>
      <c r="G9085" s="27" t="s">
        <v>17321</v>
      </c>
      <c r="H9085" s="27" t="s">
        <v>421</v>
      </c>
      <c r="I9085" s="27" t="s">
        <v>19</v>
      </c>
      <c r="J9085" s="27" t="s">
        <v>19</v>
      </c>
      <c r="K9085" s="27">
        <v>2</v>
      </c>
      <c r="L9085" s="27">
        <v>132</v>
      </c>
      <c r="M9085" s="27">
        <v>25</v>
      </c>
      <c r="N9085" s="27">
        <v>3.6</v>
      </c>
      <c r="O9085" s="27">
        <v>2011</v>
      </c>
      <c r="P9085" s="27">
        <v>10</v>
      </c>
      <c r="Q9085" s="27">
        <v>6</v>
      </c>
      <c r="R9085" s="28">
        <f>DATE('Raw Data'!$O9085,'Raw Data'!$P9085,'Raw Data'!$Q9085)</f>
        <v>40822</v>
      </c>
      <c r="S9085" s="27" t="str">
        <f>CONCATENATE(MID('Raw Data'!$H9085,FIND("(",'Raw Data'!$H9085)+1,FIND(")",'Raw Data'!$H9085)-FIND("(",'Raw Data'!$H9085)-1),"",'Raw Data'!$M9085)</f>
        <v>$25</v>
      </c>
      <c r="T9085" s="27">
        <f t="shared" si="141"/>
        <v>87.391999999999996</v>
      </c>
      <c r="U9085" s="29">
        <f>'Raw Data'!$M9085*'Raw Data'!$T9085</f>
        <v>2184.7999999999997</v>
      </c>
    </row>
    <row r="9086" spans="1:21" x14ac:dyDescent="0.3">
      <c r="A9086" s="20">
        <v>17582682</v>
      </c>
      <c r="B9086" s="27" t="s">
        <v>17322</v>
      </c>
      <c r="C9086" s="27">
        <v>216</v>
      </c>
      <c r="D9086" s="27" t="str">
        <f>VLOOKUP('Raw Data'!$C9086,'country description'!$A$2:$B$16,2,0)</f>
        <v>United States of America</v>
      </c>
      <c r="E9086" s="27" t="s">
        <v>16292</v>
      </c>
      <c r="F9086" s="27" t="s">
        <v>17323</v>
      </c>
      <c r="G9086" s="27" t="s">
        <v>17324</v>
      </c>
      <c r="H9086" s="27" t="s">
        <v>421</v>
      </c>
      <c r="I9086" s="27" t="s">
        <v>19</v>
      </c>
      <c r="J9086" s="27" t="s">
        <v>19</v>
      </c>
      <c r="K9086" s="27">
        <v>2</v>
      </c>
      <c r="L9086" s="27">
        <v>162</v>
      </c>
      <c r="M9086" s="27">
        <v>25</v>
      </c>
      <c r="N9086" s="27">
        <v>3.7</v>
      </c>
      <c r="O9086" s="27">
        <v>2012</v>
      </c>
      <c r="P9086" s="27">
        <v>10</v>
      </c>
      <c r="Q9086" s="27">
        <v>15</v>
      </c>
      <c r="R9086" s="28">
        <f>DATE('Raw Data'!$O9086,'Raw Data'!$P9086,'Raw Data'!$Q9086)</f>
        <v>41197</v>
      </c>
      <c r="S9086" s="27" t="str">
        <f>CONCATENATE(MID('Raw Data'!$H9086,FIND("(",'Raw Data'!$H9086)+1,FIND(")",'Raw Data'!$H9086)-FIND("(",'Raw Data'!$H9086)-1),"",'Raw Data'!$M9086)</f>
        <v>$25</v>
      </c>
      <c r="T9086" s="27">
        <f t="shared" si="141"/>
        <v>87.391999999999996</v>
      </c>
      <c r="U9086" s="29">
        <f>'Raw Data'!$M9086*'Raw Data'!$T9086</f>
        <v>2184.7999999999997</v>
      </c>
    </row>
    <row r="9087" spans="1:21" x14ac:dyDescent="0.3">
      <c r="A9087" s="20">
        <v>17559793</v>
      </c>
      <c r="B9087" s="27" t="s">
        <v>17325</v>
      </c>
      <c r="C9087" s="27">
        <v>216</v>
      </c>
      <c r="D9087" s="27" t="str">
        <f>VLOOKUP('Raw Data'!$C9087,'country description'!$A$2:$B$16,2,0)</f>
        <v>United States of America</v>
      </c>
      <c r="E9087" s="27" t="s">
        <v>17326</v>
      </c>
      <c r="F9087" s="27" t="s">
        <v>17327</v>
      </c>
      <c r="G9087" s="27" t="s">
        <v>16475</v>
      </c>
      <c r="H9087" s="27" t="s">
        <v>421</v>
      </c>
      <c r="I9087" s="27" t="s">
        <v>19</v>
      </c>
      <c r="J9087" s="27" t="s">
        <v>19</v>
      </c>
      <c r="K9087" s="27">
        <v>2</v>
      </c>
      <c r="L9087" s="27">
        <v>16</v>
      </c>
      <c r="M9087" s="27">
        <v>25</v>
      </c>
      <c r="N9087" s="27">
        <v>3.2</v>
      </c>
      <c r="O9087" s="27">
        <v>2015</v>
      </c>
      <c r="P9087" s="27">
        <v>10</v>
      </c>
      <c r="Q9087" s="27">
        <v>1</v>
      </c>
      <c r="R9087" s="28">
        <f>DATE('Raw Data'!$O9087,'Raw Data'!$P9087,'Raw Data'!$Q9087)</f>
        <v>42278</v>
      </c>
      <c r="S9087" s="27" t="str">
        <f>CONCATENATE(MID('Raw Data'!$H9087,FIND("(",'Raw Data'!$H9087)+1,FIND(")",'Raw Data'!$H9087)-FIND("(",'Raw Data'!$H9087)-1),"",'Raw Data'!$M9087)</f>
        <v>$25</v>
      </c>
      <c r="T9087" s="27">
        <f t="shared" si="141"/>
        <v>87.391999999999996</v>
      </c>
      <c r="U9087" s="29">
        <f>'Raw Data'!$M9087*'Raw Data'!$T9087</f>
        <v>2184.7999999999997</v>
      </c>
    </row>
    <row r="9088" spans="1:21" x14ac:dyDescent="0.3">
      <c r="A9088" s="20">
        <v>16659169</v>
      </c>
      <c r="B9088" s="27" t="s">
        <v>17328</v>
      </c>
      <c r="C9088" s="27">
        <v>37</v>
      </c>
      <c r="D9088" s="27" t="str">
        <f>VLOOKUP('Raw Data'!$C9088,'country description'!$A$2:$B$16,2,0)</f>
        <v>Canada</v>
      </c>
      <c r="E9088" s="27" t="s">
        <v>17329</v>
      </c>
      <c r="F9088" s="27" t="s">
        <v>17330</v>
      </c>
      <c r="G9088" s="27" t="s">
        <v>1849</v>
      </c>
      <c r="H9088" s="27" t="s">
        <v>421</v>
      </c>
      <c r="I9088" s="27" t="s">
        <v>19</v>
      </c>
      <c r="J9088" s="27" t="s">
        <v>19</v>
      </c>
      <c r="K9088" s="27">
        <v>2</v>
      </c>
      <c r="L9088" s="27">
        <v>176</v>
      </c>
      <c r="M9088" s="27">
        <v>25</v>
      </c>
      <c r="N9088" s="27">
        <v>3.7</v>
      </c>
      <c r="O9088" s="27">
        <v>2013</v>
      </c>
      <c r="P9088" s="27">
        <v>9</v>
      </c>
      <c r="Q9088" s="27">
        <v>10</v>
      </c>
      <c r="R9088" s="28">
        <f>DATE('Raw Data'!$O9088,'Raw Data'!$P9088,'Raw Data'!$Q9088)</f>
        <v>41527</v>
      </c>
      <c r="S9088" s="27" t="str">
        <f>CONCATENATE(MID('Raw Data'!$H9088,FIND("(",'Raw Data'!$H9088)+1,FIND(")",'Raw Data'!$H9088)-FIND("(",'Raw Data'!$H9088)-1),"",'Raw Data'!$M9088)</f>
        <v>$25</v>
      </c>
      <c r="T9088" s="27">
        <f t="shared" si="141"/>
        <v>60.46</v>
      </c>
      <c r="U9088" s="29">
        <f>'Raw Data'!$M9088*'Raw Data'!$T9088</f>
        <v>1511.5</v>
      </c>
    </row>
    <row r="9089" spans="1:21" x14ac:dyDescent="0.3">
      <c r="A9089" s="20">
        <v>16613507</v>
      </c>
      <c r="B9089" s="27" t="s">
        <v>17331</v>
      </c>
      <c r="C9089" s="27">
        <v>14</v>
      </c>
      <c r="D9089" s="27" t="str">
        <f>VLOOKUP('Raw Data'!$C9089,'country description'!$A$2:$B$16,2,0)</f>
        <v>Australia</v>
      </c>
      <c r="E9089" s="27" t="s">
        <v>17332</v>
      </c>
      <c r="F9089" s="27" t="s">
        <v>17333</v>
      </c>
      <c r="G9089" s="27" t="s">
        <v>17334</v>
      </c>
      <c r="H9089" s="27" t="s">
        <v>421</v>
      </c>
      <c r="I9089" s="27" t="s">
        <v>19</v>
      </c>
      <c r="J9089" s="27" t="s">
        <v>19</v>
      </c>
      <c r="K9089" s="27">
        <v>3</v>
      </c>
      <c r="L9089" s="27">
        <v>37</v>
      </c>
      <c r="M9089" s="27">
        <v>30</v>
      </c>
      <c r="N9089" s="27">
        <v>3.5</v>
      </c>
      <c r="O9089" s="27">
        <v>2012</v>
      </c>
      <c r="P9089" s="27">
        <v>9</v>
      </c>
      <c r="Q9089" s="27">
        <v>25</v>
      </c>
      <c r="R9089" s="28">
        <f>DATE('Raw Data'!$O9089,'Raw Data'!$P9089,'Raw Data'!$Q9089)</f>
        <v>41177</v>
      </c>
      <c r="S9089" s="27" t="str">
        <f>CONCATENATE(MID('Raw Data'!$H9089,FIND("(",'Raw Data'!$H9089)+1,FIND(")",'Raw Data'!$H9089)-FIND("(",'Raw Data'!$H9089)-1),"",'Raw Data'!$M9089)</f>
        <v>$30</v>
      </c>
      <c r="T9089" s="27">
        <f t="shared" si="141"/>
        <v>54.22</v>
      </c>
      <c r="U9089" s="29">
        <f>'Raw Data'!$M9089*'Raw Data'!$T9089</f>
        <v>1626.6</v>
      </c>
    </row>
    <row r="9090" spans="1:21" x14ac:dyDescent="0.3">
      <c r="A9090" s="20">
        <v>16609169</v>
      </c>
      <c r="B9090" s="27" t="s">
        <v>17335</v>
      </c>
      <c r="C9090" s="27">
        <v>14</v>
      </c>
      <c r="D9090" s="27" t="str">
        <f>VLOOKUP('Raw Data'!$C9090,'country description'!$A$2:$B$16,2,0)</f>
        <v>Australia</v>
      </c>
      <c r="E9090" s="27" t="s">
        <v>17336</v>
      </c>
      <c r="F9090" s="27" t="s">
        <v>17337</v>
      </c>
      <c r="G9090" s="27" t="s">
        <v>17338</v>
      </c>
      <c r="H9090" s="27" t="s">
        <v>421</v>
      </c>
      <c r="I9090" s="27" t="s">
        <v>19</v>
      </c>
      <c r="J9090" s="27" t="s">
        <v>19</v>
      </c>
      <c r="K9090" s="27">
        <v>3</v>
      </c>
      <c r="L9090" s="27">
        <v>176</v>
      </c>
      <c r="M9090" s="27">
        <v>30</v>
      </c>
      <c r="N9090" s="27">
        <v>3.8</v>
      </c>
      <c r="O9090" s="27">
        <v>2013</v>
      </c>
      <c r="P9090" s="27">
        <v>9</v>
      </c>
      <c r="Q9090" s="27">
        <v>10</v>
      </c>
      <c r="R9090" s="28">
        <f>DATE('Raw Data'!$O9090,'Raw Data'!$P9090,'Raw Data'!$Q9090)</f>
        <v>41527</v>
      </c>
      <c r="S9090" s="27" t="str">
        <f>CONCATENATE(MID('Raw Data'!$H9090,FIND("(",'Raw Data'!$H9090)+1,FIND(")",'Raw Data'!$H9090)-FIND("(",'Raw Data'!$H9090)-1),"",'Raw Data'!$M9090)</f>
        <v>$30</v>
      </c>
      <c r="T9090" s="27">
        <f t="shared" ref="T9090:T9153" si="142">VLOOKUP(D9090,$Y$4:$Z$18,2,0)</f>
        <v>54.22</v>
      </c>
      <c r="U9090" s="29">
        <f>'Raw Data'!$M9090*'Raw Data'!$T9090</f>
        <v>1626.6</v>
      </c>
    </row>
    <row r="9091" spans="1:21" x14ac:dyDescent="0.3">
      <c r="A9091" s="20">
        <v>18483446</v>
      </c>
      <c r="B9091" s="27" t="s">
        <v>17339</v>
      </c>
      <c r="C9091" s="27">
        <v>184</v>
      </c>
      <c r="D9091" s="27" t="str">
        <f>VLOOKUP('Raw Data'!$C9091,'country description'!$A$2:$B$16,2,0)</f>
        <v>Singapore</v>
      </c>
      <c r="E9091" s="27" t="s">
        <v>1607</v>
      </c>
      <c r="F9091" s="27" t="s">
        <v>17340</v>
      </c>
      <c r="G9091" s="27" t="s">
        <v>512</v>
      </c>
      <c r="H9091" s="27" t="s">
        <v>421</v>
      </c>
      <c r="I9091" s="27" t="s">
        <v>19</v>
      </c>
      <c r="J9091" s="27" t="s">
        <v>19</v>
      </c>
      <c r="K9091" s="27">
        <v>3</v>
      </c>
      <c r="L9091" s="27">
        <v>35</v>
      </c>
      <c r="M9091" s="27">
        <v>40</v>
      </c>
      <c r="N9091" s="27">
        <v>3.9</v>
      </c>
      <c r="O9091" s="27">
        <v>2011</v>
      </c>
      <c r="P9091" s="27">
        <v>9</v>
      </c>
      <c r="Q9091" s="27">
        <v>20</v>
      </c>
      <c r="R9091" s="28">
        <f>DATE('Raw Data'!$O9091,'Raw Data'!$P9091,'Raw Data'!$Q9091)</f>
        <v>40806</v>
      </c>
      <c r="S9091" s="27" t="str">
        <f>CONCATENATE(MID('Raw Data'!$H9091,FIND("(",'Raw Data'!$H9091)+1,FIND(")",'Raw Data'!$H9091)-FIND("(",'Raw Data'!$H9091)-1),"",'Raw Data'!$M9091)</f>
        <v>$40</v>
      </c>
      <c r="T9091" s="27">
        <f t="shared" si="142"/>
        <v>64.989999999999995</v>
      </c>
      <c r="U9091" s="29">
        <f>'Raw Data'!$M9091*'Raw Data'!$T9091</f>
        <v>2599.6</v>
      </c>
    </row>
    <row r="9092" spans="1:21" x14ac:dyDescent="0.3">
      <c r="A9092" s="20">
        <v>16611114</v>
      </c>
      <c r="B9092" s="27" t="s">
        <v>17341</v>
      </c>
      <c r="C9092" s="27">
        <v>14</v>
      </c>
      <c r="D9092" s="27" t="str">
        <f>VLOOKUP('Raw Data'!$C9092,'country description'!$A$2:$B$16,2,0)</f>
        <v>Australia</v>
      </c>
      <c r="E9092" s="27" t="s">
        <v>17342</v>
      </c>
      <c r="F9092" s="27" t="s">
        <v>17343</v>
      </c>
      <c r="G9092" s="27" t="s">
        <v>17344</v>
      </c>
      <c r="H9092" s="27" t="s">
        <v>421</v>
      </c>
      <c r="I9092" s="27" t="s">
        <v>19</v>
      </c>
      <c r="J9092" s="27" t="s">
        <v>19</v>
      </c>
      <c r="K9092" s="27">
        <v>2</v>
      </c>
      <c r="L9092" s="27">
        <v>25</v>
      </c>
      <c r="M9092" s="27">
        <v>20</v>
      </c>
      <c r="N9092" s="27">
        <v>3.5</v>
      </c>
      <c r="O9092" s="27">
        <v>2016</v>
      </c>
      <c r="P9092" s="27">
        <v>8</v>
      </c>
      <c r="Q9092" s="27">
        <v>27</v>
      </c>
      <c r="R9092" s="28">
        <f>DATE('Raw Data'!$O9092,'Raw Data'!$P9092,'Raw Data'!$Q9092)</f>
        <v>42609</v>
      </c>
      <c r="S9092" s="27" t="str">
        <f>CONCATENATE(MID('Raw Data'!$H9092,FIND("(",'Raw Data'!$H9092)+1,FIND(")",'Raw Data'!$H9092)-FIND("(",'Raw Data'!$H9092)-1),"",'Raw Data'!$M9092)</f>
        <v>$20</v>
      </c>
      <c r="T9092" s="27">
        <f t="shared" si="142"/>
        <v>54.22</v>
      </c>
      <c r="U9092" s="29">
        <f>'Raw Data'!$M9092*'Raw Data'!$T9092</f>
        <v>1084.4000000000001</v>
      </c>
    </row>
    <row r="9093" spans="1:21" x14ac:dyDescent="0.3">
      <c r="A9093" s="20">
        <v>16604358</v>
      </c>
      <c r="B9093" s="27" t="s">
        <v>17345</v>
      </c>
      <c r="C9093" s="27">
        <v>14</v>
      </c>
      <c r="D9093" s="27" t="str">
        <f>VLOOKUP('Raw Data'!$C9093,'country description'!$A$2:$B$16,2,0)</f>
        <v>Australia</v>
      </c>
      <c r="E9093" s="27" t="s">
        <v>17346</v>
      </c>
      <c r="F9093" s="27" t="s">
        <v>17347</v>
      </c>
      <c r="G9093" s="27" t="s">
        <v>17348</v>
      </c>
      <c r="H9093" s="27" t="s">
        <v>421</v>
      </c>
      <c r="I9093" s="27" t="s">
        <v>19</v>
      </c>
      <c r="J9093" s="27" t="s">
        <v>19</v>
      </c>
      <c r="K9093" s="27">
        <v>2</v>
      </c>
      <c r="L9093" s="27">
        <v>192</v>
      </c>
      <c r="M9093" s="27">
        <v>20</v>
      </c>
      <c r="N9093" s="27">
        <v>3.8</v>
      </c>
      <c r="O9093" s="27">
        <v>2012</v>
      </c>
      <c r="P9093" s="27">
        <v>8</v>
      </c>
      <c r="Q9093" s="27">
        <v>4</v>
      </c>
      <c r="R9093" s="28">
        <f>DATE('Raw Data'!$O9093,'Raw Data'!$P9093,'Raw Data'!$Q9093)</f>
        <v>41125</v>
      </c>
      <c r="S9093" s="27" t="str">
        <f>CONCATENATE(MID('Raw Data'!$H9093,FIND("(",'Raw Data'!$H9093)+1,FIND(")",'Raw Data'!$H9093)-FIND("(",'Raw Data'!$H9093)-1),"",'Raw Data'!$M9093)</f>
        <v>$20</v>
      </c>
      <c r="T9093" s="27">
        <f t="shared" si="142"/>
        <v>54.22</v>
      </c>
      <c r="U9093" s="29">
        <f>'Raw Data'!$M9093*'Raw Data'!$T9093</f>
        <v>1084.4000000000001</v>
      </c>
    </row>
    <row r="9094" spans="1:21" x14ac:dyDescent="0.3">
      <c r="A9094" s="20">
        <v>16668008</v>
      </c>
      <c r="B9094" s="27" t="s">
        <v>17349</v>
      </c>
      <c r="C9094" s="27">
        <v>37</v>
      </c>
      <c r="D9094" s="27" t="str">
        <f>VLOOKUP('Raw Data'!$C9094,'country description'!$A$2:$B$16,2,0)</f>
        <v>Canada</v>
      </c>
      <c r="E9094" s="27" t="s">
        <v>17350</v>
      </c>
      <c r="F9094" s="27" t="s">
        <v>17351</v>
      </c>
      <c r="G9094" s="27" t="s">
        <v>1868</v>
      </c>
      <c r="H9094" s="27" t="s">
        <v>421</v>
      </c>
      <c r="I9094" s="27" t="s">
        <v>19</v>
      </c>
      <c r="J9094" s="27" t="s">
        <v>19</v>
      </c>
      <c r="K9094" s="27">
        <v>2</v>
      </c>
      <c r="L9094" s="27">
        <v>26</v>
      </c>
      <c r="M9094" s="27">
        <v>25</v>
      </c>
      <c r="N9094" s="27">
        <v>3.3</v>
      </c>
      <c r="O9094" s="27">
        <v>2017</v>
      </c>
      <c r="P9094" s="27">
        <v>8</v>
      </c>
      <c r="Q9094" s="27">
        <v>9</v>
      </c>
      <c r="R9094" s="28">
        <f>DATE('Raw Data'!$O9094,'Raw Data'!$P9094,'Raw Data'!$Q9094)</f>
        <v>42956</v>
      </c>
      <c r="S9094" s="27" t="str">
        <f>CONCATENATE(MID('Raw Data'!$H9094,FIND("(",'Raw Data'!$H9094)+1,FIND(")",'Raw Data'!$H9094)-FIND("(",'Raw Data'!$H9094)-1),"",'Raw Data'!$M9094)</f>
        <v>$25</v>
      </c>
      <c r="T9094" s="27">
        <f t="shared" si="142"/>
        <v>60.46</v>
      </c>
      <c r="U9094" s="29">
        <f>'Raw Data'!$M9094*'Raw Data'!$T9094</f>
        <v>1511.5</v>
      </c>
    </row>
    <row r="9095" spans="1:21" x14ac:dyDescent="0.3">
      <c r="A9095" s="20">
        <v>16604911</v>
      </c>
      <c r="B9095" s="27" t="s">
        <v>17352</v>
      </c>
      <c r="C9095" s="27">
        <v>14</v>
      </c>
      <c r="D9095" s="27" t="str">
        <f>VLOOKUP('Raw Data'!$C9095,'country description'!$A$2:$B$16,2,0)</f>
        <v>Australia</v>
      </c>
      <c r="E9095" s="27" t="s">
        <v>17353</v>
      </c>
      <c r="F9095" s="27" t="s">
        <v>17354</v>
      </c>
      <c r="G9095" s="27" t="s">
        <v>16331</v>
      </c>
      <c r="H9095" s="27" t="s">
        <v>421</v>
      </c>
      <c r="I9095" s="27" t="s">
        <v>19</v>
      </c>
      <c r="J9095" s="27" t="s">
        <v>19</v>
      </c>
      <c r="K9095" s="27">
        <v>2</v>
      </c>
      <c r="L9095" s="27">
        <v>237</v>
      </c>
      <c r="M9095" s="27">
        <v>20</v>
      </c>
      <c r="N9095" s="27">
        <v>4.5999999999999996</v>
      </c>
      <c r="O9095" s="27">
        <v>2016</v>
      </c>
      <c r="P9095" s="27">
        <v>7</v>
      </c>
      <c r="Q9095" s="27">
        <v>19</v>
      </c>
      <c r="R9095" s="28">
        <f>DATE('Raw Data'!$O9095,'Raw Data'!$P9095,'Raw Data'!$Q9095)</f>
        <v>42570</v>
      </c>
      <c r="S9095" s="27" t="str">
        <f>CONCATENATE(MID('Raw Data'!$H9095,FIND("(",'Raw Data'!$H9095)+1,FIND(")",'Raw Data'!$H9095)-FIND("(",'Raw Data'!$H9095)-1),"",'Raw Data'!$M9095)</f>
        <v>$20</v>
      </c>
      <c r="T9095" s="27">
        <f t="shared" si="142"/>
        <v>54.22</v>
      </c>
      <c r="U9095" s="29">
        <f>'Raw Data'!$M9095*'Raw Data'!$T9095</f>
        <v>1084.4000000000001</v>
      </c>
    </row>
    <row r="9096" spans="1:21" x14ac:dyDescent="0.3">
      <c r="A9096" s="20">
        <v>16643459</v>
      </c>
      <c r="B9096" s="27" t="s">
        <v>17355</v>
      </c>
      <c r="C9096" s="27">
        <v>37</v>
      </c>
      <c r="D9096" s="27" t="str">
        <f>VLOOKUP('Raw Data'!$C9096,'country description'!$A$2:$B$16,2,0)</f>
        <v>Canada</v>
      </c>
      <c r="E9096" s="27" t="s">
        <v>17356</v>
      </c>
      <c r="F9096" s="27" t="s">
        <v>17357</v>
      </c>
      <c r="G9096" s="27" t="s">
        <v>17358</v>
      </c>
      <c r="H9096" s="27" t="s">
        <v>421</v>
      </c>
      <c r="I9096" s="27" t="s">
        <v>19</v>
      </c>
      <c r="J9096" s="27" t="s">
        <v>19</v>
      </c>
      <c r="K9096" s="27">
        <v>2</v>
      </c>
      <c r="L9096" s="27">
        <v>6</v>
      </c>
      <c r="M9096" s="27">
        <v>25</v>
      </c>
      <c r="N9096" s="27">
        <v>3</v>
      </c>
      <c r="O9096" s="27">
        <v>2011</v>
      </c>
      <c r="P9096" s="27">
        <v>7</v>
      </c>
      <c r="Q9096" s="27">
        <v>11</v>
      </c>
      <c r="R9096" s="28">
        <f>DATE('Raw Data'!$O9096,'Raw Data'!$P9096,'Raw Data'!$Q9096)</f>
        <v>40735</v>
      </c>
      <c r="S9096" s="27" t="str">
        <f>CONCATENATE(MID('Raw Data'!$H9096,FIND("(",'Raw Data'!$H9096)+1,FIND(")",'Raw Data'!$H9096)-FIND("(",'Raw Data'!$H9096)-1),"",'Raw Data'!$M9096)</f>
        <v>$25</v>
      </c>
      <c r="T9096" s="27">
        <f t="shared" si="142"/>
        <v>60.46</v>
      </c>
      <c r="U9096" s="29">
        <f>'Raw Data'!$M9096*'Raw Data'!$T9096</f>
        <v>1511.5</v>
      </c>
    </row>
    <row r="9097" spans="1:21" x14ac:dyDescent="0.3">
      <c r="A9097" s="20">
        <v>16611498</v>
      </c>
      <c r="B9097" s="27" t="s">
        <v>17359</v>
      </c>
      <c r="C9097" s="27">
        <v>14</v>
      </c>
      <c r="D9097" s="27" t="str">
        <f>VLOOKUP('Raw Data'!$C9097,'country description'!$A$2:$B$16,2,0)</f>
        <v>Australia</v>
      </c>
      <c r="E9097" s="27" t="s">
        <v>17360</v>
      </c>
      <c r="F9097" s="27" t="s">
        <v>17361</v>
      </c>
      <c r="G9097" s="27" t="s">
        <v>17362</v>
      </c>
      <c r="H9097" s="27" t="s">
        <v>421</v>
      </c>
      <c r="I9097" s="27" t="s">
        <v>19</v>
      </c>
      <c r="J9097" s="27" t="s">
        <v>19</v>
      </c>
      <c r="K9097" s="27">
        <v>2</v>
      </c>
      <c r="L9097" s="27">
        <v>18</v>
      </c>
      <c r="M9097" s="27">
        <v>20</v>
      </c>
      <c r="N9097" s="27">
        <v>3.6</v>
      </c>
      <c r="O9097" s="27">
        <v>2010</v>
      </c>
      <c r="P9097" s="27">
        <v>7</v>
      </c>
      <c r="Q9097" s="27">
        <v>23</v>
      </c>
      <c r="R9097" s="28">
        <f>DATE('Raw Data'!$O9097,'Raw Data'!$P9097,'Raw Data'!$Q9097)</f>
        <v>40382</v>
      </c>
      <c r="S9097" s="27" t="str">
        <f>CONCATENATE(MID('Raw Data'!$H9097,FIND("(",'Raw Data'!$H9097)+1,FIND(")",'Raw Data'!$H9097)-FIND("(",'Raw Data'!$H9097)-1),"",'Raw Data'!$M9097)</f>
        <v>$20</v>
      </c>
      <c r="T9097" s="27">
        <f t="shared" si="142"/>
        <v>54.22</v>
      </c>
      <c r="U9097" s="29">
        <f>'Raw Data'!$M9097*'Raw Data'!$T9097</f>
        <v>1084.4000000000001</v>
      </c>
    </row>
    <row r="9098" spans="1:21" x14ac:dyDescent="0.3">
      <c r="A9098" s="20">
        <v>18483082</v>
      </c>
      <c r="B9098" s="27" t="s">
        <v>17363</v>
      </c>
      <c r="C9098" s="27">
        <v>184</v>
      </c>
      <c r="D9098" s="27" t="str">
        <f>VLOOKUP('Raw Data'!$C9098,'country description'!$A$2:$B$16,2,0)</f>
        <v>Singapore</v>
      </c>
      <c r="E9098" s="27" t="s">
        <v>1607</v>
      </c>
      <c r="F9098" s="27" t="s">
        <v>17364</v>
      </c>
      <c r="G9098" s="27" t="s">
        <v>17365</v>
      </c>
      <c r="H9098" s="27" t="s">
        <v>421</v>
      </c>
      <c r="I9098" s="27" t="s">
        <v>19</v>
      </c>
      <c r="J9098" s="27" t="s">
        <v>19</v>
      </c>
      <c r="K9098" s="27">
        <v>3</v>
      </c>
      <c r="L9098" s="27">
        <v>28</v>
      </c>
      <c r="M9098" s="27">
        <v>50</v>
      </c>
      <c r="N9098" s="27">
        <v>3.8</v>
      </c>
      <c r="O9098" s="27">
        <v>2017</v>
      </c>
      <c r="P9098" s="27">
        <v>7</v>
      </c>
      <c r="Q9098" s="27">
        <v>25</v>
      </c>
      <c r="R9098" s="28">
        <f>DATE('Raw Data'!$O9098,'Raw Data'!$P9098,'Raw Data'!$Q9098)</f>
        <v>42941</v>
      </c>
      <c r="S9098" s="27" t="str">
        <f>CONCATENATE(MID('Raw Data'!$H9098,FIND("(",'Raw Data'!$H9098)+1,FIND(")",'Raw Data'!$H9098)-FIND("(",'Raw Data'!$H9098)-1),"",'Raw Data'!$M9098)</f>
        <v>$50</v>
      </c>
      <c r="T9098" s="27">
        <f t="shared" si="142"/>
        <v>64.989999999999995</v>
      </c>
      <c r="U9098" s="29">
        <f>'Raw Data'!$M9098*'Raw Data'!$T9098</f>
        <v>3249.4999999999995</v>
      </c>
    </row>
    <row r="9099" spans="1:21" x14ac:dyDescent="0.3">
      <c r="A9099" s="20">
        <v>16608059</v>
      </c>
      <c r="B9099" s="27" t="s">
        <v>17366</v>
      </c>
      <c r="C9099" s="27">
        <v>14</v>
      </c>
      <c r="D9099" s="27" t="str">
        <f>VLOOKUP('Raw Data'!$C9099,'country description'!$A$2:$B$16,2,0)</f>
        <v>Australia</v>
      </c>
      <c r="E9099" s="27" t="s">
        <v>17367</v>
      </c>
      <c r="F9099" s="27" t="s">
        <v>17368</v>
      </c>
      <c r="G9099" s="27" t="s">
        <v>17369</v>
      </c>
      <c r="H9099" s="27" t="s">
        <v>421</v>
      </c>
      <c r="I9099" s="27" t="s">
        <v>19</v>
      </c>
      <c r="J9099" s="27" t="s">
        <v>19</v>
      </c>
      <c r="K9099" s="27">
        <v>3</v>
      </c>
      <c r="L9099" s="27">
        <v>339</v>
      </c>
      <c r="M9099" s="27">
        <v>30</v>
      </c>
      <c r="N9099" s="27">
        <v>4.4000000000000004</v>
      </c>
      <c r="O9099" s="27">
        <v>2015</v>
      </c>
      <c r="P9099" s="27">
        <v>7</v>
      </c>
      <c r="Q9099" s="27">
        <v>3</v>
      </c>
      <c r="R9099" s="28">
        <f>DATE('Raw Data'!$O9099,'Raw Data'!$P9099,'Raw Data'!$Q9099)</f>
        <v>42188</v>
      </c>
      <c r="S9099" s="27" t="str">
        <f>CONCATENATE(MID('Raw Data'!$H9099,FIND("(",'Raw Data'!$H9099)+1,FIND(")",'Raw Data'!$H9099)-FIND("(",'Raw Data'!$H9099)-1),"",'Raw Data'!$M9099)</f>
        <v>$30</v>
      </c>
      <c r="T9099" s="27">
        <f t="shared" si="142"/>
        <v>54.22</v>
      </c>
      <c r="U9099" s="29">
        <f>'Raw Data'!$M9099*'Raw Data'!$T9099</f>
        <v>1626.6</v>
      </c>
    </row>
    <row r="9100" spans="1:21" x14ac:dyDescent="0.3">
      <c r="A9100" s="20">
        <v>16612028</v>
      </c>
      <c r="B9100" s="27" t="s">
        <v>17370</v>
      </c>
      <c r="C9100" s="27">
        <v>14</v>
      </c>
      <c r="D9100" s="27" t="str">
        <f>VLOOKUP('Raw Data'!$C9100,'country description'!$A$2:$B$16,2,0)</f>
        <v>Australia</v>
      </c>
      <c r="E9100" s="27" t="s">
        <v>17371</v>
      </c>
      <c r="F9100" s="27" t="s">
        <v>17372</v>
      </c>
      <c r="G9100" s="27" t="s">
        <v>407</v>
      </c>
      <c r="H9100" s="27" t="s">
        <v>421</v>
      </c>
      <c r="I9100" s="27" t="s">
        <v>19</v>
      </c>
      <c r="J9100" s="27" t="s">
        <v>19</v>
      </c>
      <c r="K9100" s="27">
        <v>2</v>
      </c>
      <c r="L9100" s="27">
        <v>56</v>
      </c>
      <c r="M9100" s="27">
        <v>20</v>
      </c>
      <c r="N9100" s="27">
        <v>4.0999999999999996</v>
      </c>
      <c r="O9100" s="27">
        <v>2018</v>
      </c>
      <c r="P9100" s="27">
        <v>6</v>
      </c>
      <c r="Q9100" s="27">
        <v>28</v>
      </c>
      <c r="R9100" s="28">
        <f>DATE('Raw Data'!$O9100,'Raw Data'!$P9100,'Raw Data'!$Q9100)</f>
        <v>43279</v>
      </c>
      <c r="S9100" s="27" t="str">
        <f>CONCATENATE(MID('Raw Data'!$H9100,FIND("(",'Raw Data'!$H9100)+1,FIND(")",'Raw Data'!$H9100)-FIND("(",'Raw Data'!$H9100)-1),"",'Raw Data'!$M9100)</f>
        <v>$20</v>
      </c>
      <c r="T9100" s="27">
        <f t="shared" si="142"/>
        <v>54.22</v>
      </c>
      <c r="U9100" s="29">
        <f>'Raw Data'!$M9100*'Raw Data'!$T9100</f>
        <v>1084.4000000000001</v>
      </c>
    </row>
    <row r="9101" spans="1:21" x14ac:dyDescent="0.3">
      <c r="A9101" s="20">
        <v>16604896</v>
      </c>
      <c r="B9101" s="27" t="s">
        <v>17373</v>
      </c>
      <c r="C9101" s="27">
        <v>14</v>
      </c>
      <c r="D9101" s="27" t="str">
        <f>VLOOKUP('Raw Data'!$C9101,'country description'!$A$2:$B$16,2,0)</f>
        <v>Australia</v>
      </c>
      <c r="E9101" s="27" t="s">
        <v>17346</v>
      </c>
      <c r="F9101" s="27" t="s">
        <v>17374</v>
      </c>
      <c r="G9101" s="27" t="s">
        <v>17375</v>
      </c>
      <c r="H9101" s="27" t="s">
        <v>421</v>
      </c>
      <c r="I9101" s="27" t="s">
        <v>19</v>
      </c>
      <c r="J9101" s="27" t="s">
        <v>19</v>
      </c>
      <c r="K9101" s="27">
        <v>1</v>
      </c>
      <c r="L9101" s="27">
        <v>93</v>
      </c>
      <c r="M9101" s="27">
        <v>7</v>
      </c>
      <c r="N9101" s="27">
        <v>3.8</v>
      </c>
      <c r="O9101" s="27">
        <v>2013</v>
      </c>
      <c r="P9101" s="27">
        <v>6</v>
      </c>
      <c r="Q9101" s="27">
        <v>13</v>
      </c>
      <c r="R9101" s="28">
        <f>DATE('Raw Data'!$O9101,'Raw Data'!$P9101,'Raw Data'!$Q9101)</f>
        <v>41438</v>
      </c>
      <c r="S9101" s="27" t="str">
        <f>CONCATENATE(MID('Raw Data'!$H9101,FIND("(",'Raw Data'!$H9101)+1,FIND(")",'Raw Data'!$H9101)-FIND("(",'Raw Data'!$H9101)-1),"",'Raw Data'!$M9101)</f>
        <v>$7</v>
      </c>
      <c r="T9101" s="27">
        <f t="shared" si="142"/>
        <v>54.22</v>
      </c>
      <c r="U9101" s="29">
        <f>'Raw Data'!$M9101*'Raw Data'!$T9101</f>
        <v>379.53999999999996</v>
      </c>
    </row>
    <row r="9102" spans="1:21" x14ac:dyDescent="0.3">
      <c r="A9102" s="20">
        <v>306198</v>
      </c>
      <c r="B9102" s="27" t="s">
        <v>17376</v>
      </c>
      <c r="C9102" s="27">
        <v>1</v>
      </c>
      <c r="D9102" s="27" t="str">
        <f>VLOOKUP('Raw Data'!$C9102,'country description'!$A$2:$B$16,2,0)</f>
        <v>India</v>
      </c>
      <c r="E9102" s="27" t="s">
        <v>14</v>
      </c>
      <c r="F9102" s="27" t="s">
        <v>3103</v>
      </c>
      <c r="G9102" s="27" t="s">
        <v>3344</v>
      </c>
      <c r="H9102" s="27" t="s">
        <v>18</v>
      </c>
      <c r="I9102" s="27" t="s">
        <v>24</v>
      </c>
      <c r="J9102" s="27" t="s">
        <v>19</v>
      </c>
      <c r="K9102" s="27">
        <v>4</v>
      </c>
      <c r="L9102" s="27">
        <v>609</v>
      </c>
      <c r="M9102" s="27">
        <v>2500</v>
      </c>
      <c r="N9102" s="27">
        <v>4.4000000000000004</v>
      </c>
      <c r="O9102" s="27">
        <v>2013</v>
      </c>
      <c r="P9102" s="27">
        <v>7</v>
      </c>
      <c r="Q9102" s="27">
        <v>12</v>
      </c>
      <c r="R9102" s="28">
        <f>DATE('Raw Data'!$O9102,'Raw Data'!$P9102,'Raw Data'!$Q9102)</f>
        <v>41467</v>
      </c>
      <c r="S9102" s="27" t="str">
        <f>CONCATENATE(MID('Raw Data'!$H9102,FIND("(",'Raw Data'!$H9102)+1,FIND(")",'Raw Data'!$H9102)-FIND("(",'Raw Data'!$H9102)-1),"",'Raw Data'!$M9102)</f>
        <v>Rs.2500</v>
      </c>
      <c r="T9102" s="27">
        <f t="shared" si="142"/>
        <v>1</v>
      </c>
      <c r="U9102" s="29">
        <f>'Raw Data'!$M9102*'Raw Data'!$T9102</f>
        <v>2500</v>
      </c>
    </row>
    <row r="9103" spans="1:21" x14ac:dyDescent="0.3">
      <c r="A9103" s="20">
        <v>18493989</v>
      </c>
      <c r="B9103" s="27" t="s">
        <v>17377</v>
      </c>
      <c r="C9103" s="27">
        <v>184</v>
      </c>
      <c r="D9103" s="27" t="str">
        <f>VLOOKUP('Raw Data'!$C9103,'country description'!$A$2:$B$16,2,0)</f>
        <v>Singapore</v>
      </c>
      <c r="E9103" s="27" t="s">
        <v>1607</v>
      </c>
      <c r="F9103" s="27" t="s">
        <v>17378</v>
      </c>
      <c r="G9103" s="27" t="s">
        <v>17379</v>
      </c>
      <c r="H9103" s="27" t="s">
        <v>421</v>
      </c>
      <c r="I9103" s="27" t="s">
        <v>19</v>
      </c>
      <c r="J9103" s="27" t="s">
        <v>19</v>
      </c>
      <c r="K9103" s="27">
        <v>3</v>
      </c>
      <c r="L9103" s="27">
        <v>25</v>
      </c>
      <c r="M9103" s="27">
        <v>30</v>
      </c>
      <c r="N9103" s="27">
        <v>3</v>
      </c>
      <c r="O9103" s="27">
        <v>2010</v>
      </c>
      <c r="P9103" s="27">
        <v>6</v>
      </c>
      <c r="Q9103" s="27">
        <v>1</v>
      </c>
      <c r="R9103" s="28">
        <f>DATE('Raw Data'!$O9103,'Raw Data'!$P9103,'Raw Data'!$Q9103)</f>
        <v>40330</v>
      </c>
      <c r="S9103" s="27" t="str">
        <f>CONCATENATE(MID('Raw Data'!$H9103,FIND("(",'Raw Data'!$H9103)+1,FIND(")",'Raw Data'!$H9103)-FIND("(",'Raw Data'!$H9103)-1),"",'Raw Data'!$M9103)</f>
        <v>$30</v>
      </c>
      <c r="T9103" s="27">
        <f t="shared" si="142"/>
        <v>64.989999999999995</v>
      </c>
      <c r="U9103" s="29">
        <f>'Raw Data'!$M9103*'Raw Data'!$T9103</f>
        <v>1949.6999999999998</v>
      </c>
    </row>
    <row r="9104" spans="1:21" x14ac:dyDescent="0.3">
      <c r="A9104" s="20">
        <v>16608864</v>
      </c>
      <c r="B9104" s="27" t="s">
        <v>17380</v>
      </c>
      <c r="C9104" s="27">
        <v>14</v>
      </c>
      <c r="D9104" s="27" t="str">
        <f>VLOOKUP('Raw Data'!$C9104,'country description'!$A$2:$B$16,2,0)</f>
        <v>Australia</v>
      </c>
      <c r="E9104" s="27" t="s">
        <v>17381</v>
      </c>
      <c r="F9104" s="27" t="s">
        <v>17382</v>
      </c>
      <c r="G9104" s="27" t="s">
        <v>1922</v>
      </c>
      <c r="H9104" s="27" t="s">
        <v>421</v>
      </c>
      <c r="I9104" s="27" t="s">
        <v>19</v>
      </c>
      <c r="J9104" s="27" t="s">
        <v>19</v>
      </c>
      <c r="K9104" s="27">
        <v>2</v>
      </c>
      <c r="L9104" s="27">
        <v>21</v>
      </c>
      <c r="M9104" s="27">
        <v>20</v>
      </c>
      <c r="N9104" s="27">
        <v>3.2</v>
      </c>
      <c r="O9104" s="27">
        <v>2015</v>
      </c>
      <c r="P9104" s="27">
        <v>5</v>
      </c>
      <c r="Q9104" s="27">
        <v>27</v>
      </c>
      <c r="R9104" s="28">
        <f>DATE('Raw Data'!$O9104,'Raw Data'!$P9104,'Raw Data'!$Q9104)</f>
        <v>42151</v>
      </c>
      <c r="S9104" s="27" t="str">
        <f>CONCATENATE(MID('Raw Data'!$H9104,FIND("(",'Raw Data'!$H9104)+1,FIND(")",'Raw Data'!$H9104)-FIND("(",'Raw Data'!$H9104)-1),"",'Raw Data'!$M9104)</f>
        <v>$20</v>
      </c>
      <c r="T9104" s="27">
        <f t="shared" si="142"/>
        <v>54.22</v>
      </c>
      <c r="U9104" s="29">
        <f>'Raw Data'!$M9104*'Raw Data'!$T9104</f>
        <v>1084.4000000000001</v>
      </c>
    </row>
    <row r="9105" spans="1:21" x14ac:dyDescent="0.3">
      <c r="A9105" s="20">
        <v>5325</v>
      </c>
      <c r="B9105" s="27" t="s">
        <v>17383</v>
      </c>
      <c r="C9105" s="27">
        <v>1</v>
      </c>
      <c r="D9105" s="27" t="str">
        <f>VLOOKUP('Raw Data'!$C9105,'country description'!$A$2:$B$16,2,0)</f>
        <v>India</v>
      </c>
      <c r="E9105" s="27" t="s">
        <v>14</v>
      </c>
      <c r="F9105" s="27" t="s">
        <v>1894</v>
      </c>
      <c r="G9105" s="27" t="s">
        <v>17384</v>
      </c>
      <c r="H9105" s="27" t="s">
        <v>18</v>
      </c>
      <c r="I9105" s="27" t="s">
        <v>24</v>
      </c>
      <c r="J9105" s="27" t="s">
        <v>19</v>
      </c>
      <c r="K9105" s="27">
        <v>4</v>
      </c>
      <c r="L9105" s="27">
        <v>111</v>
      </c>
      <c r="M9105" s="27">
        <v>2500</v>
      </c>
      <c r="N9105" s="27">
        <v>3.7</v>
      </c>
      <c r="O9105" s="27">
        <v>2016</v>
      </c>
      <c r="P9105" s="27">
        <v>7</v>
      </c>
      <c r="Q9105" s="27">
        <v>18</v>
      </c>
      <c r="R9105" s="28">
        <f>DATE('Raw Data'!$O9105,'Raw Data'!$P9105,'Raw Data'!$Q9105)</f>
        <v>42569</v>
      </c>
      <c r="S9105" s="27" t="str">
        <f>CONCATENATE(MID('Raw Data'!$H9105,FIND("(",'Raw Data'!$H9105)+1,FIND(")",'Raw Data'!$H9105)-FIND("(",'Raw Data'!$H9105)-1),"",'Raw Data'!$M9105)</f>
        <v>Rs.2500</v>
      </c>
      <c r="T9105" s="27">
        <f t="shared" si="142"/>
        <v>1</v>
      </c>
      <c r="U9105" s="29">
        <f>'Raw Data'!$M9105*'Raw Data'!$T9105</f>
        <v>2500</v>
      </c>
    </row>
    <row r="9106" spans="1:21" x14ac:dyDescent="0.3">
      <c r="A9106" s="20">
        <v>16605794</v>
      </c>
      <c r="B9106" s="27" t="s">
        <v>17385</v>
      </c>
      <c r="C9106" s="27">
        <v>14</v>
      </c>
      <c r="D9106" s="27" t="str">
        <f>VLOOKUP('Raw Data'!$C9106,'country description'!$A$2:$B$16,2,0)</f>
        <v>Australia</v>
      </c>
      <c r="E9106" s="27" t="s">
        <v>17386</v>
      </c>
      <c r="F9106" s="27" t="s">
        <v>17387</v>
      </c>
      <c r="G9106" s="27" t="s">
        <v>17362</v>
      </c>
      <c r="H9106" s="27" t="s">
        <v>421</v>
      </c>
      <c r="I9106" s="27" t="s">
        <v>19</v>
      </c>
      <c r="J9106" s="27" t="s">
        <v>19</v>
      </c>
      <c r="K9106" s="27">
        <v>1</v>
      </c>
      <c r="L9106" s="27">
        <v>97</v>
      </c>
      <c r="M9106" s="27">
        <v>7</v>
      </c>
      <c r="N9106" s="27">
        <v>3.8</v>
      </c>
      <c r="O9106" s="27">
        <v>2017</v>
      </c>
      <c r="P9106" s="27">
        <v>4</v>
      </c>
      <c r="Q9106" s="27">
        <v>5</v>
      </c>
      <c r="R9106" s="28">
        <f>DATE('Raw Data'!$O9106,'Raw Data'!$P9106,'Raw Data'!$Q9106)</f>
        <v>42830</v>
      </c>
      <c r="S9106" s="27" t="str">
        <f>CONCATENATE(MID('Raw Data'!$H9106,FIND("(",'Raw Data'!$H9106)+1,FIND(")",'Raw Data'!$H9106)-FIND("(",'Raw Data'!$H9106)-1),"",'Raw Data'!$M9106)</f>
        <v>$7</v>
      </c>
      <c r="T9106" s="27">
        <f t="shared" si="142"/>
        <v>54.22</v>
      </c>
      <c r="U9106" s="29">
        <f>'Raw Data'!$M9106*'Raw Data'!$T9106</f>
        <v>379.53999999999996</v>
      </c>
    </row>
    <row r="9107" spans="1:21" x14ac:dyDescent="0.3">
      <c r="A9107" s="20">
        <v>64</v>
      </c>
      <c r="B9107" s="27" t="s">
        <v>17388</v>
      </c>
      <c r="C9107" s="27">
        <v>1</v>
      </c>
      <c r="D9107" s="27" t="str">
        <f>VLOOKUP('Raw Data'!$C9107,'country description'!$A$2:$B$16,2,0)</f>
        <v>India</v>
      </c>
      <c r="E9107" s="27" t="s">
        <v>14</v>
      </c>
      <c r="F9107" s="27" t="s">
        <v>17389</v>
      </c>
      <c r="G9107" s="27" t="s">
        <v>484</v>
      </c>
      <c r="H9107" s="27" t="s">
        <v>18</v>
      </c>
      <c r="I9107" s="27" t="s">
        <v>24</v>
      </c>
      <c r="J9107" s="27" t="s">
        <v>24</v>
      </c>
      <c r="K9107" s="27">
        <v>4</v>
      </c>
      <c r="L9107" s="27">
        <v>372</v>
      </c>
      <c r="M9107" s="27">
        <v>2500</v>
      </c>
      <c r="N9107" s="27">
        <v>3.8</v>
      </c>
      <c r="O9107" s="27">
        <v>2010</v>
      </c>
      <c r="P9107" s="27">
        <v>5</v>
      </c>
      <c r="Q9107" s="27">
        <v>22</v>
      </c>
      <c r="R9107" s="28">
        <f>DATE('Raw Data'!$O9107,'Raw Data'!$P9107,'Raw Data'!$Q9107)</f>
        <v>40320</v>
      </c>
      <c r="S9107" s="27" t="str">
        <f>CONCATENATE(MID('Raw Data'!$H9107,FIND("(",'Raw Data'!$H9107)+1,FIND(")",'Raw Data'!$H9107)-FIND("(",'Raw Data'!$H9107)-1),"",'Raw Data'!$M9107)</f>
        <v>Rs.2500</v>
      </c>
      <c r="T9107" s="27">
        <f t="shared" si="142"/>
        <v>1</v>
      </c>
      <c r="U9107" s="29">
        <f>'Raw Data'!$M9107*'Raw Data'!$T9107</f>
        <v>2500</v>
      </c>
    </row>
    <row r="9108" spans="1:21" x14ac:dyDescent="0.3">
      <c r="A9108" s="20">
        <v>16608483</v>
      </c>
      <c r="B9108" s="27" t="s">
        <v>17390</v>
      </c>
      <c r="C9108" s="27">
        <v>14</v>
      </c>
      <c r="D9108" s="27" t="str">
        <f>VLOOKUP('Raw Data'!$C9108,'country description'!$A$2:$B$16,2,0)</f>
        <v>Australia</v>
      </c>
      <c r="E9108" s="27" t="s">
        <v>17391</v>
      </c>
      <c r="F9108" s="27" t="s">
        <v>17392</v>
      </c>
      <c r="G9108" s="27" t="s">
        <v>17393</v>
      </c>
      <c r="H9108" s="27" t="s">
        <v>421</v>
      </c>
      <c r="I9108" s="27" t="s">
        <v>19</v>
      </c>
      <c r="J9108" s="27" t="s">
        <v>19</v>
      </c>
      <c r="K9108" s="27">
        <v>2</v>
      </c>
      <c r="L9108" s="27">
        <v>19</v>
      </c>
      <c r="M9108" s="27">
        <v>20</v>
      </c>
      <c r="N9108" s="27">
        <v>3.4</v>
      </c>
      <c r="O9108" s="27">
        <v>2018</v>
      </c>
      <c r="P9108" s="27">
        <v>4</v>
      </c>
      <c r="Q9108" s="27">
        <v>21</v>
      </c>
      <c r="R9108" s="28">
        <f>DATE('Raw Data'!$O9108,'Raw Data'!$P9108,'Raw Data'!$Q9108)</f>
        <v>43211</v>
      </c>
      <c r="S9108" s="27" t="str">
        <f>CONCATENATE(MID('Raw Data'!$H9108,FIND("(",'Raw Data'!$H9108)+1,FIND(")",'Raw Data'!$H9108)-FIND("(",'Raw Data'!$H9108)-1),"",'Raw Data'!$M9108)</f>
        <v>$20</v>
      </c>
      <c r="T9108" s="27">
        <f t="shared" si="142"/>
        <v>54.22</v>
      </c>
      <c r="U9108" s="29">
        <f>'Raw Data'!$M9108*'Raw Data'!$T9108</f>
        <v>1084.4000000000001</v>
      </c>
    </row>
    <row r="9109" spans="1:21" x14ac:dyDescent="0.3">
      <c r="A9109" s="20">
        <v>3264</v>
      </c>
      <c r="B9109" s="27" t="s">
        <v>17394</v>
      </c>
      <c r="C9109" s="27">
        <v>1</v>
      </c>
      <c r="D9109" s="27" t="str">
        <f>VLOOKUP('Raw Data'!$C9109,'country description'!$A$2:$B$16,2,0)</f>
        <v>India</v>
      </c>
      <c r="E9109" s="27" t="s">
        <v>14</v>
      </c>
      <c r="F9109" s="27" t="s">
        <v>3761</v>
      </c>
      <c r="G9109" s="27" t="s">
        <v>512</v>
      </c>
      <c r="H9109" s="27" t="s">
        <v>18</v>
      </c>
      <c r="I9109" s="27" t="s">
        <v>24</v>
      </c>
      <c r="J9109" s="27" t="s">
        <v>19</v>
      </c>
      <c r="K9109" s="27">
        <v>4</v>
      </c>
      <c r="L9109" s="27">
        <v>49</v>
      </c>
      <c r="M9109" s="27">
        <v>2500</v>
      </c>
      <c r="N9109" s="27">
        <v>3.6</v>
      </c>
      <c r="O9109" s="27">
        <v>2011</v>
      </c>
      <c r="P9109" s="27">
        <v>5</v>
      </c>
      <c r="Q9109" s="27">
        <v>28</v>
      </c>
      <c r="R9109" s="28">
        <f>DATE('Raw Data'!$O9109,'Raw Data'!$P9109,'Raw Data'!$Q9109)</f>
        <v>40691</v>
      </c>
      <c r="S9109" s="27" t="str">
        <f>CONCATENATE(MID('Raw Data'!$H9109,FIND("(",'Raw Data'!$H9109)+1,FIND(")",'Raw Data'!$H9109)-FIND("(",'Raw Data'!$H9109)-1),"",'Raw Data'!$M9109)</f>
        <v>Rs.2500</v>
      </c>
      <c r="T9109" s="27">
        <f t="shared" si="142"/>
        <v>1</v>
      </c>
      <c r="U9109" s="29">
        <f>'Raw Data'!$M9109*'Raw Data'!$T9109</f>
        <v>2500</v>
      </c>
    </row>
    <row r="9110" spans="1:21" x14ac:dyDescent="0.3">
      <c r="A9110" s="20">
        <v>16608209</v>
      </c>
      <c r="B9110" s="27" t="s">
        <v>17395</v>
      </c>
      <c r="C9110" s="27">
        <v>14</v>
      </c>
      <c r="D9110" s="27" t="str">
        <f>VLOOKUP('Raw Data'!$C9110,'country description'!$A$2:$B$16,2,0)</f>
        <v>Australia</v>
      </c>
      <c r="E9110" s="27" t="s">
        <v>17396</v>
      </c>
      <c r="F9110" s="27" t="s">
        <v>17397</v>
      </c>
      <c r="G9110" s="27" t="s">
        <v>17398</v>
      </c>
      <c r="H9110" s="27" t="s">
        <v>421</v>
      </c>
      <c r="I9110" s="27" t="s">
        <v>19</v>
      </c>
      <c r="J9110" s="27" t="s">
        <v>19</v>
      </c>
      <c r="K9110" s="27">
        <v>2</v>
      </c>
      <c r="L9110" s="27">
        <v>96</v>
      </c>
      <c r="M9110" s="27">
        <v>20</v>
      </c>
      <c r="N9110" s="27">
        <v>3.6</v>
      </c>
      <c r="O9110" s="27">
        <v>2015</v>
      </c>
      <c r="P9110" s="27">
        <v>4</v>
      </c>
      <c r="Q9110" s="27">
        <v>24</v>
      </c>
      <c r="R9110" s="28">
        <f>DATE('Raw Data'!$O9110,'Raw Data'!$P9110,'Raw Data'!$Q9110)</f>
        <v>42118</v>
      </c>
      <c r="S9110" s="27" t="str">
        <f>CONCATENATE(MID('Raw Data'!$H9110,FIND("(",'Raw Data'!$H9110)+1,FIND(")",'Raw Data'!$H9110)-FIND("(",'Raw Data'!$H9110)-1),"",'Raw Data'!$M9110)</f>
        <v>$20</v>
      </c>
      <c r="T9110" s="27">
        <f t="shared" si="142"/>
        <v>54.22</v>
      </c>
      <c r="U9110" s="29">
        <f>'Raw Data'!$M9110*'Raw Data'!$T9110</f>
        <v>1084.4000000000001</v>
      </c>
    </row>
    <row r="9111" spans="1:21" x14ac:dyDescent="0.3">
      <c r="A9111" s="20">
        <v>16607969</v>
      </c>
      <c r="B9111" s="27" t="s">
        <v>17399</v>
      </c>
      <c r="C9111" s="27">
        <v>14</v>
      </c>
      <c r="D9111" s="27" t="str">
        <f>VLOOKUP('Raw Data'!$C9111,'country description'!$A$2:$B$16,2,0)</f>
        <v>Australia</v>
      </c>
      <c r="E9111" s="27" t="s">
        <v>17400</v>
      </c>
      <c r="F9111" s="27" t="s">
        <v>17401</v>
      </c>
      <c r="G9111" s="27" t="s">
        <v>17402</v>
      </c>
      <c r="H9111" s="27" t="s">
        <v>421</v>
      </c>
      <c r="I9111" s="27" t="s">
        <v>19</v>
      </c>
      <c r="J9111" s="27" t="s">
        <v>19</v>
      </c>
      <c r="K9111" s="27">
        <v>2</v>
      </c>
      <c r="L9111" s="27">
        <v>29</v>
      </c>
      <c r="M9111" s="27">
        <v>20</v>
      </c>
      <c r="N9111" s="27">
        <v>3.7</v>
      </c>
      <c r="O9111" s="27">
        <v>2013</v>
      </c>
      <c r="P9111" s="27">
        <v>3</v>
      </c>
      <c r="Q9111" s="27">
        <v>8</v>
      </c>
      <c r="R9111" s="28">
        <f>DATE('Raw Data'!$O9111,'Raw Data'!$P9111,'Raw Data'!$Q9111)</f>
        <v>41341</v>
      </c>
      <c r="S9111" s="27" t="str">
        <f>CONCATENATE(MID('Raw Data'!$H9111,FIND("(",'Raw Data'!$H9111)+1,FIND(")",'Raw Data'!$H9111)-FIND("(",'Raw Data'!$H9111)-1),"",'Raw Data'!$M9111)</f>
        <v>$20</v>
      </c>
      <c r="T9111" s="27">
        <f t="shared" si="142"/>
        <v>54.22</v>
      </c>
      <c r="U9111" s="29">
        <f>'Raw Data'!$M9111*'Raw Data'!$T9111</f>
        <v>1084.4000000000001</v>
      </c>
    </row>
    <row r="9112" spans="1:21" x14ac:dyDescent="0.3">
      <c r="A9112" s="20">
        <v>4501</v>
      </c>
      <c r="B9112" s="27" t="s">
        <v>17403</v>
      </c>
      <c r="C9112" s="27">
        <v>1</v>
      </c>
      <c r="D9112" s="27" t="str">
        <f>VLOOKUP('Raw Data'!$C9112,'country description'!$A$2:$B$16,2,0)</f>
        <v>India</v>
      </c>
      <c r="E9112" s="27" t="s">
        <v>14</v>
      </c>
      <c r="F9112" s="27" t="s">
        <v>5609</v>
      </c>
      <c r="G9112" s="27" t="s">
        <v>390</v>
      </c>
      <c r="H9112" s="27" t="s">
        <v>18</v>
      </c>
      <c r="I9112" s="27" t="s">
        <v>24</v>
      </c>
      <c r="J9112" s="27" t="s">
        <v>19</v>
      </c>
      <c r="K9112" s="27">
        <v>4</v>
      </c>
      <c r="L9112" s="27">
        <v>79</v>
      </c>
      <c r="M9112" s="27">
        <v>2500</v>
      </c>
      <c r="N9112" s="27">
        <v>3.5</v>
      </c>
      <c r="O9112" s="27">
        <v>2018</v>
      </c>
      <c r="P9112" s="27">
        <v>5</v>
      </c>
      <c r="Q9112" s="27">
        <v>24</v>
      </c>
      <c r="R9112" s="28">
        <f>DATE('Raw Data'!$O9112,'Raw Data'!$P9112,'Raw Data'!$Q9112)</f>
        <v>43244</v>
      </c>
      <c r="S9112" s="27" t="str">
        <f>CONCATENATE(MID('Raw Data'!$H9112,FIND("(",'Raw Data'!$H9112)+1,FIND(")",'Raw Data'!$H9112)-FIND("(",'Raw Data'!$H9112)-1),"",'Raw Data'!$M9112)</f>
        <v>Rs.2500</v>
      </c>
      <c r="T9112" s="27">
        <f t="shared" si="142"/>
        <v>1</v>
      </c>
      <c r="U9112" s="29">
        <f>'Raw Data'!$M9112*'Raw Data'!$T9112</f>
        <v>2500</v>
      </c>
    </row>
    <row r="9113" spans="1:21" x14ac:dyDescent="0.3">
      <c r="A9113" s="20">
        <v>18483224</v>
      </c>
      <c r="B9113" s="27" t="s">
        <v>17404</v>
      </c>
      <c r="C9113" s="27">
        <v>184</v>
      </c>
      <c r="D9113" s="27" t="str">
        <f>VLOOKUP('Raw Data'!$C9113,'country description'!$A$2:$B$16,2,0)</f>
        <v>Singapore</v>
      </c>
      <c r="E9113" s="27" t="s">
        <v>1607</v>
      </c>
      <c r="F9113" s="27" t="s">
        <v>17405</v>
      </c>
      <c r="G9113" s="27" t="s">
        <v>407</v>
      </c>
      <c r="H9113" s="27" t="s">
        <v>421</v>
      </c>
      <c r="I9113" s="27" t="s">
        <v>19</v>
      </c>
      <c r="J9113" s="27" t="s">
        <v>19</v>
      </c>
      <c r="K9113" s="27">
        <v>3</v>
      </c>
      <c r="L9113" s="27">
        <v>33</v>
      </c>
      <c r="M9113" s="27">
        <v>40</v>
      </c>
      <c r="N9113" s="27">
        <v>3.7</v>
      </c>
      <c r="O9113" s="27">
        <v>2011</v>
      </c>
      <c r="P9113" s="27">
        <v>3</v>
      </c>
      <c r="Q9113" s="27">
        <v>18</v>
      </c>
      <c r="R9113" s="28">
        <f>DATE('Raw Data'!$O9113,'Raw Data'!$P9113,'Raw Data'!$Q9113)</f>
        <v>40620</v>
      </c>
      <c r="S9113" s="27" t="str">
        <f>CONCATENATE(MID('Raw Data'!$H9113,FIND("(",'Raw Data'!$H9113)+1,FIND(")",'Raw Data'!$H9113)-FIND("(",'Raw Data'!$H9113)-1),"",'Raw Data'!$M9113)</f>
        <v>$40</v>
      </c>
      <c r="T9113" s="27">
        <f t="shared" si="142"/>
        <v>64.989999999999995</v>
      </c>
      <c r="U9113" s="29">
        <f>'Raw Data'!$M9113*'Raw Data'!$T9113</f>
        <v>2599.6</v>
      </c>
    </row>
    <row r="9114" spans="1:21" x14ac:dyDescent="0.3">
      <c r="A9114" s="20">
        <v>16615894</v>
      </c>
      <c r="B9114" s="27" t="s">
        <v>17406</v>
      </c>
      <c r="C9114" s="27">
        <v>14</v>
      </c>
      <c r="D9114" s="27" t="str">
        <f>VLOOKUP('Raw Data'!$C9114,'country description'!$A$2:$B$16,2,0)</f>
        <v>Australia</v>
      </c>
      <c r="E9114" s="27" t="s">
        <v>17407</v>
      </c>
      <c r="F9114" s="27" t="s">
        <v>17408</v>
      </c>
      <c r="G9114" s="27" t="s">
        <v>17409</v>
      </c>
      <c r="H9114" s="27" t="s">
        <v>421</v>
      </c>
      <c r="I9114" s="27" t="s">
        <v>19</v>
      </c>
      <c r="J9114" s="27" t="s">
        <v>19</v>
      </c>
      <c r="K9114" s="27">
        <v>1</v>
      </c>
      <c r="L9114" s="27">
        <v>29</v>
      </c>
      <c r="M9114" s="27">
        <v>7</v>
      </c>
      <c r="N9114" s="27">
        <v>3.6</v>
      </c>
      <c r="O9114" s="27">
        <v>2012</v>
      </c>
      <c r="P9114" s="27">
        <v>2</v>
      </c>
      <c r="Q9114" s="27">
        <v>22</v>
      </c>
      <c r="R9114" s="28">
        <f>DATE('Raw Data'!$O9114,'Raw Data'!$P9114,'Raw Data'!$Q9114)</f>
        <v>40961</v>
      </c>
      <c r="S9114" s="27" t="str">
        <f>CONCATENATE(MID('Raw Data'!$H9114,FIND("(",'Raw Data'!$H9114)+1,FIND(")",'Raw Data'!$H9114)-FIND("(",'Raw Data'!$H9114)-1),"",'Raw Data'!$M9114)</f>
        <v>$7</v>
      </c>
      <c r="T9114" s="27">
        <f t="shared" si="142"/>
        <v>54.22</v>
      </c>
      <c r="U9114" s="29">
        <f>'Raw Data'!$M9114*'Raw Data'!$T9114</f>
        <v>379.53999999999996</v>
      </c>
    </row>
    <row r="9115" spans="1:21" x14ac:dyDescent="0.3">
      <c r="A9115" s="20">
        <v>16606299</v>
      </c>
      <c r="B9115" s="27" t="s">
        <v>17410</v>
      </c>
      <c r="C9115" s="27">
        <v>14</v>
      </c>
      <c r="D9115" s="27" t="str">
        <f>VLOOKUP('Raw Data'!$C9115,'country description'!$A$2:$B$16,2,0)</f>
        <v>Australia</v>
      </c>
      <c r="E9115" s="27" t="s">
        <v>17411</v>
      </c>
      <c r="F9115" s="27" t="s">
        <v>17412</v>
      </c>
      <c r="G9115" s="27" t="s">
        <v>17413</v>
      </c>
      <c r="H9115" s="27" t="s">
        <v>421</v>
      </c>
      <c r="I9115" s="27" t="s">
        <v>19</v>
      </c>
      <c r="J9115" s="27" t="s">
        <v>19</v>
      </c>
      <c r="K9115" s="27">
        <v>1</v>
      </c>
      <c r="L9115" s="27">
        <v>100</v>
      </c>
      <c r="M9115" s="27">
        <v>7</v>
      </c>
      <c r="N9115" s="27">
        <v>3.7</v>
      </c>
      <c r="O9115" s="27">
        <v>2011</v>
      </c>
      <c r="P9115" s="27">
        <v>2</v>
      </c>
      <c r="Q9115" s="27">
        <v>28</v>
      </c>
      <c r="R9115" s="28">
        <f>DATE('Raw Data'!$O9115,'Raw Data'!$P9115,'Raw Data'!$Q9115)</f>
        <v>40602</v>
      </c>
      <c r="S9115" s="27" t="str">
        <f>CONCATENATE(MID('Raw Data'!$H9115,FIND("(",'Raw Data'!$H9115)+1,FIND(")",'Raw Data'!$H9115)-FIND("(",'Raw Data'!$H9115)-1),"",'Raw Data'!$M9115)</f>
        <v>$7</v>
      </c>
      <c r="T9115" s="27">
        <f t="shared" si="142"/>
        <v>54.22</v>
      </c>
      <c r="U9115" s="29">
        <f>'Raw Data'!$M9115*'Raw Data'!$T9115</f>
        <v>379.53999999999996</v>
      </c>
    </row>
    <row r="9116" spans="1:21" x14ac:dyDescent="0.3">
      <c r="A9116" s="20">
        <v>310348</v>
      </c>
      <c r="B9116" s="27" t="s">
        <v>17414</v>
      </c>
      <c r="C9116" s="27">
        <v>1</v>
      </c>
      <c r="D9116" s="27" t="str">
        <f>VLOOKUP('Raw Data'!$C9116,'country description'!$A$2:$B$16,2,0)</f>
        <v>India</v>
      </c>
      <c r="E9116" s="27" t="s">
        <v>14</v>
      </c>
      <c r="F9116" s="27" t="s">
        <v>17415</v>
      </c>
      <c r="G9116" s="27" t="s">
        <v>17416</v>
      </c>
      <c r="H9116" s="27" t="s">
        <v>18</v>
      </c>
      <c r="I9116" s="27" t="s">
        <v>24</v>
      </c>
      <c r="J9116" s="27" t="s">
        <v>19</v>
      </c>
      <c r="K9116" s="27">
        <v>4</v>
      </c>
      <c r="L9116" s="27">
        <v>24</v>
      </c>
      <c r="M9116" s="27">
        <v>2500</v>
      </c>
      <c r="N9116" s="27">
        <v>2.7</v>
      </c>
      <c r="O9116" s="27">
        <v>2018</v>
      </c>
      <c r="P9116" s="27">
        <v>4</v>
      </c>
      <c r="Q9116" s="27">
        <v>13</v>
      </c>
      <c r="R9116" s="28">
        <f>DATE('Raw Data'!$O9116,'Raw Data'!$P9116,'Raw Data'!$Q9116)</f>
        <v>43203</v>
      </c>
      <c r="S9116" s="27" t="str">
        <f>CONCATENATE(MID('Raw Data'!$H9116,FIND("(",'Raw Data'!$H9116)+1,FIND(")",'Raw Data'!$H9116)-FIND("(",'Raw Data'!$H9116)-1),"",'Raw Data'!$M9116)</f>
        <v>Rs.2500</v>
      </c>
      <c r="T9116" s="27">
        <f t="shared" si="142"/>
        <v>1</v>
      </c>
      <c r="U9116" s="29">
        <f>'Raw Data'!$M9116*'Raw Data'!$T9116</f>
        <v>2500</v>
      </c>
    </row>
    <row r="9117" spans="1:21" x14ac:dyDescent="0.3">
      <c r="A9117" s="20">
        <v>3549</v>
      </c>
      <c r="B9117" s="27" t="s">
        <v>17417</v>
      </c>
      <c r="C9117" s="27">
        <v>1</v>
      </c>
      <c r="D9117" s="27" t="str">
        <f>VLOOKUP('Raw Data'!$C9117,'country description'!$A$2:$B$16,2,0)</f>
        <v>India</v>
      </c>
      <c r="E9117" s="27" t="s">
        <v>14</v>
      </c>
      <c r="F9117" s="27" t="s">
        <v>3766</v>
      </c>
      <c r="G9117" s="27" t="s">
        <v>512</v>
      </c>
      <c r="H9117" s="27" t="s">
        <v>18</v>
      </c>
      <c r="I9117" s="27" t="s">
        <v>24</v>
      </c>
      <c r="J9117" s="27" t="s">
        <v>19</v>
      </c>
      <c r="K9117" s="27">
        <v>4</v>
      </c>
      <c r="L9117" s="27">
        <v>24</v>
      </c>
      <c r="M9117" s="27">
        <v>2500</v>
      </c>
      <c r="N9117" s="27">
        <v>3.3</v>
      </c>
      <c r="O9117" s="27">
        <v>2017</v>
      </c>
      <c r="P9117" s="27">
        <v>4</v>
      </c>
      <c r="Q9117" s="27">
        <v>3</v>
      </c>
      <c r="R9117" s="28">
        <f>DATE('Raw Data'!$O9117,'Raw Data'!$P9117,'Raw Data'!$Q9117)</f>
        <v>42828</v>
      </c>
      <c r="S9117" s="27" t="str">
        <f>CONCATENATE(MID('Raw Data'!$H9117,FIND("(",'Raw Data'!$H9117)+1,FIND(")",'Raw Data'!$H9117)-FIND("(",'Raw Data'!$H9117)-1),"",'Raw Data'!$M9117)</f>
        <v>Rs.2500</v>
      </c>
      <c r="T9117" s="27">
        <f t="shared" si="142"/>
        <v>1</v>
      </c>
      <c r="U9117" s="29">
        <f>'Raw Data'!$M9117*'Raw Data'!$T9117</f>
        <v>2500</v>
      </c>
    </row>
    <row r="9118" spans="1:21" x14ac:dyDescent="0.3">
      <c r="A9118" s="20">
        <v>16612550</v>
      </c>
      <c r="B9118" s="27" t="s">
        <v>17418</v>
      </c>
      <c r="C9118" s="27">
        <v>14</v>
      </c>
      <c r="D9118" s="27" t="str">
        <f>VLOOKUP('Raw Data'!$C9118,'country description'!$A$2:$B$16,2,0)</f>
        <v>Australia</v>
      </c>
      <c r="E9118" s="27" t="s">
        <v>17419</v>
      </c>
      <c r="F9118" s="27" t="s">
        <v>17420</v>
      </c>
      <c r="G9118" s="27" t="s">
        <v>17421</v>
      </c>
      <c r="H9118" s="27" t="s">
        <v>421</v>
      </c>
      <c r="I9118" s="27" t="s">
        <v>19</v>
      </c>
      <c r="J9118" s="27" t="s">
        <v>19</v>
      </c>
      <c r="K9118" s="27">
        <v>2</v>
      </c>
      <c r="L9118" s="27">
        <v>40</v>
      </c>
      <c r="M9118" s="27">
        <v>20</v>
      </c>
      <c r="N9118" s="27">
        <v>4.0999999999999996</v>
      </c>
      <c r="O9118" s="27">
        <v>2013</v>
      </c>
      <c r="P9118" s="27">
        <v>1</v>
      </c>
      <c r="Q9118" s="27">
        <v>6</v>
      </c>
      <c r="R9118" s="28">
        <f>DATE('Raw Data'!$O9118,'Raw Data'!$P9118,'Raw Data'!$Q9118)</f>
        <v>41280</v>
      </c>
      <c r="S9118" s="27" t="str">
        <f>CONCATENATE(MID('Raw Data'!$H9118,FIND("(",'Raw Data'!$H9118)+1,FIND(")",'Raw Data'!$H9118)-FIND("(",'Raw Data'!$H9118)-1),"",'Raw Data'!$M9118)</f>
        <v>$20</v>
      </c>
      <c r="T9118" s="27">
        <f t="shared" si="142"/>
        <v>54.22</v>
      </c>
      <c r="U9118" s="29">
        <f>'Raw Data'!$M9118*'Raw Data'!$T9118</f>
        <v>1084.4000000000001</v>
      </c>
    </row>
    <row r="9119" spans="1:21" x14ac:dyDescent="0.3">
      <c r="A9119" s="20">
        <v>16613649</v>
      </c>
      <c r="B9119" s="27" t="s">
        <v>17422</v>
      </c>
      <c r="C9119" s="27">
        <v>14</v>
      </c>
      <c r="D9119" s="27" t="str">
        <f>VLOOKUP('Raw Data'!$C9119,'country description'!$A$2:$B$16,2,0)</f>
        <v>Australia</v>
      </c>
      <c r="E9119" s="27" t="s">
        <v>17423</v>
      </c>
      <c r="F9119" s="27" t="s">
        <v>17424</v>
      </c>
      <c r="G9119" s="27" t="s">
        <v>17425</v>
      </c>
      <c r="H9119" s="27" t="s">
        <v>421</v>
      </c>
      <c r="I9119" s="27" t="s">
        <v>19</v>
      </c>
      <c r="J9119" s="27" t="s">
        <v>19</v>
      </c>
      <c r="K9119" s="27">
        <v>3</v>
      </c>
      <c r="L9119" s="27">
        <v>381</v>
      </c>
      <c r="M9119" s="27">
        <v>30</v>
      </c>
      <c r="N9119" s="27">
        <v>4.4000000000000004</v>
      </c>
      <c r="O9119" s="27">
        <v>2018</v>
      </c>
      <c r="P9119" s="27">
        <v>1</v>
      </c>
      <c r="Q9119" s="27">
        <v>2</v>
      </c>
      <c r="R9119" s="28">
        <f>DATE('Raw Data'!$O9119,'Raw Data'!$P9119,'Raw Data'!$Q9119)</f>
        <v>43102</v>
      </c>
      <c r="S9119" s="27" t="str">
        <f>CONCATENATE(MID('Raw Data'!$H9119,FIND("(",'Raw Data'!$H9119)+1,FIND(")",'Raw Data'!$H9119)-FIND("(",'Raw Data'!$H9119)-1),"",'Raw Data'!$M9119)</f>
        <v>$30</v>
      </c>
      <c r="T9119" s="27">
        <f t="shared" si="142"/>
        <v>54.22</v>
      </c>
      <c r="U9119" s="29">
        <f>'Raw Data'!$M9119*'Raw Data'!$T9119</f>
        <v>1626.6</v>
      </c>
    </row>
    <row r="9120" spans="1:21" x14ac:dyDescent="0.3">
      <c r="A9120" s="20">
        <v>2688</v>
      </c>
      <c r="B9120" s="27" t="s">
        <v>17426</v>
      </c>
      <c r="C9120" s="27">
        <v>1</v>
      </c>
      <c r="D9120" s="27" t="str">
        <f>VLOOKUP('Raw Data'!$C9120,'country description'!$A$2:$B$16,2,0)</f>
        <v>India</v>
      </c>
      <c r="E9120" s="27" t="s">
        <v>14</v>
      </c>
      <c r="F9120" s="27" t="s">
        <v>17427</v>
      </c>
      <c r="G9120" s="27" t="s">
        <v>407</v>
      </c>
      <c r="H9120" s="27" t="s">
        <v>18</v>
      </c>
      <c r="I9120" s="27" t="s">
        <v>19</v>
      </c>
      <c r="J9120" s="27" t="s">
        <v>19</v>
      </c>
      <c r="K9120" s="27">
        <v>4</v>
      </c>
      <c r="L9120" s="27">
        <v>79</v>
      </c>
      <c r="M9120" s="27">
        <v>2500</v>
      </c>
      <c r="N9120" s="27">
        <v>3.8</v>
      </c>
      <c r="O9120" s="27">
        <v>2014</v>
      </c>
      <c r="P9120" s="27">
        <v>4</v>
      </c>
      <c r="Q9120" s="27">
        <v>9</v>
      </c>
      <c r="R9120" s="28">
        <f>DATE('Raw Data'!$O9120,'Raw Data'!$P9120,'Raw Data'!$Q9120)</f>
        <v>41738</v>
      </c>
      <c r="S9120" s="27" t="str">
        <f>CONCATENATE(MID('Raw Data'!$H9120,FIND("(",'Raw Data'!$H9120)+1,FIND(")",'Raw Data'!$H9120)-FIND("(",'Raw Data'!$H9120)-1),"",'Raw Data'!$M9120)</f>
        <v>Rs.2500</v>
      </c>
      <c r="T9120" s="27">
        <f t="shared" si="142"/>
        <v>1</v>
      </c>
      <c r="U9120" s="29">
        <f>'Raw Data'!$M9120*'Raw Data'!$T9120</f>
        <v>2500</v>
      </c>
    </row>
    <row r="9121" spans="1:21" x14ac:dyDescent="0.3">
      <c r="A9121" s="20">
        <v>18282047</v>
      </c>
      <c r="B9121" s="27" t="s">
        <v>17428</v>
      </c>
      <c r="C9121" s="27">
        <v>1</v>
      </c>
      <c r="D9121" s="27" t="str">
        <f>VLOOKUP('Raw Data'!$C9121,'country description'!$A$2:$B$16,2,0)</f>
        <v>India</v>
      </c>
      <c r="E9121" s="27" t="s">
        <v>14</v>
      </c>
      <c r="F9121" s="27" t="s">
        <v>2942</v>
      </c>
      <c r="G9121" s="27" t="s">
        <v>2034</v>
      </c>
      <c r="H9121" s="27" t="s">
        <v>18</v>
      </c>
      <c r="I9121" s="27" t="s">
        <v>24</v>
      </c>
      <c r="J9121" s="27" t="s">
        <v>19</v>
      </c>
      <c r="K9121" s="27">
        <v>4</v>
      </c>
      <c r="L9121" s="27">
        <v>146</v>
      </c>
      <c r="M9121" s="27">
        <v>2500</v>
      </c>
      <c r="N9121" s="27">
        <v>4.0999999999999996</v>
      </c>
      <c r="O9121" s="27">
        <v>2011</v>
      </c>
      <c r="P9121" s="27">
        <v>4</v>
      </c>
      <c r="Q9121" s="27">
        <v>14</v>
      </c>
      <c r="R9121" s="28">
        <f>DATE('Raw Data'!$O9121,'Raw Data'!$P9121,'Raw Data'!$Q9121)</f>
        <v>40647</v>
      </c>
      <c r="S9121" s="27" t="str">
        <f>CONCATENATE(MID('Raw Data'!$H9121,FIND("(",'Raw Data'!$H9121)+1,FIND(")",'Raw Data'!$H9121)-FIND("(",'Raw Data'!$H9121)-1),"",'Raw Data'!$M9121)</f>
        <v>Rs.2500</v>
      </c>
      <c r="T9121" s="27">
        <f t="shared" si="142"/>
        <v>1</v>
      </c>
      <c r="U9121" s="29">
        <f>'Raw Data'!$M9121*'Raw Data'!$T9121</f>
        <v>2500</v>
      </c>
    </row>
    <row r="9122" spans="1:21" x14ac:dyDescent="0.3">
      <c r="A9122" s="20">
        <v>18294261</v>
      </c>
      <c r="B9122" s="27" t="s">
        <v>17429</v>
      </c>
      <c r="C9122" s="27">
        <v>1</v>
      </c>
      <c r="D9122" s="27" t="str">
        <f>VLOOKUP('Raw Data'!$C9122,'country description'!$A$2:$B$16,2,0)</f>
        <v>India</v>
      </c>
      <c r="E9122" s="27" t="s">
        <v>14</v>
      </c>
      <c r="F9122" s="27" t="s">
        <v>3250</v>
      </c>
      <c r="G9122" s="27" t="s">
        <v>15846</v>
      </c>
      <c r="H9122" s="27" t="s">
        <v>18</v>
      </c>
      <c r="I9122" s="27" t="s">
        <v>24</v>
      </c>
      <c r="J9122" s="27" t="s">
        <v>19</v>
      </c>
      <c r="K9122" s="27">
        <v>4</v>
      </c>
      <c r="L9122" s="27">
        <v>756</v>
      </c>
      <c r="M9122" s="27">
        <v>2500</v>
      </c>
      <c r="N9122" s="27">
        <v>4.2</v>
      </c>
      <c r="O9122" s="27">
        <v>2016</v>
      </c>
      <c r="P9122" s="27">
        <v>3</v>
      </c>
      <c r="Q9122" s="27">
        <v>8</v>
      </c>
      <c r="R9122" s="28">
        <f>DATE('Raw Data'!$O9122,'Raw Data'!$P9122,'Raw Data'!$Q9122)</f>
        <v>42437</v>
      </c>
      <c r="S9122" s="27" t="str">
        <f>CONCATENATE(MID('Raw Data'!$H9122,FIND("(",'Raw Data'!$H9122)+1,FIND(")",'Raw Data'!$H9122)-FIND("(",'Raw Data'!$H9122)-1),"",'Raw Data'!$M9122)</f>
        <v>Rs.2500</v>
      </c>
      <c r="T9122" s="27">
        <f t="shared" si="142"/>
        <v>1</v>
      </c>
      <c r="U9122" s="29">
        <f>'Raw Data'!$M9122*'Raw Data'!$T9122</f>
        <v>2500</v>
      </c>
    </row>
    <row r="9123" spans="1:21" x14ac:dyDescent="0.3">
      <c r="A9123" s="20">
        <v>18463567</v>
      </c>
      <c r="B9123" s="27" t="s">
        <v>17430</v>
      </c>
      <c r="C9123" s="27">
        <v>1</v>
      </c>
      <c r="D9123" s="27" t="str">
        <f>VLOOKUP('Raw Data'!$C9123,'country description'!$A$2:$B$16,2,0)</f>
        <v>India</v>
      </c>
      <c r="E9123" s="27" t="s">
        <v>14</v>
      </c>
      <c r="F9123" s="27" t="s">
        <v>17431</v>
      </c>
      <c r="G9123" s="27" t="s">
        <v>17432</v>
      </c>
      <c r="H9123" s="27" t="s">
        <v>18</v>
      </c>
      <c r="I9123" s="27" t="s">
        <v>24</v>
      </c>
      <c r="J9123" s="27" t="s">
        <v>19</v>
      </c>
      <c r="K9123" s="27">
        <v>4</v>
      </c>
      <c r="L9123" s="27">
        <v>14</v>
      </c>
      <c r="M9123" s="27">
        <v>2500</v>
      </c>
      <c r="N9123" s="27">
        <v>3.3</v>
      </c>
      <c r="O9123" s="27">
        <v>2013</v>
      </c>
      <c r="P9123" s="27">
        <v>3</v>
      </c>
      <c r="Q9123" s="27">
        <v>10</v>
      </c>
      <c r="R9123" s="28">
        <f>DATE('Raw Data'!$O9123,'Raw Data'!$P9123,'Raw Data'!$Q9123)</f>
        <v>41343</v>
      </c>
      <c r="S9123" s="27" t="str">
        <f>CONCATENATE(MID('Raw Data'!$H9123,FIND("(",'Raw Data'!$H9123)+1,FIND(")",'Raw Data'!$H9123)-FIND("(",'Raw Data'!$H9123)-1),"",'Raw Data'!$M9123)</f>
        <v>Rs.2500</v>
      </c>
      <c r="T9123" s="27">
        <f t="shared" si="142"/>
        <v>1</v>
      </c>
      <c r="U9123" s="29">
        <f>'Raw Data'!$M9123*'Raw Data'!$T9123</f>
        <v>2500</v>
      </c>
    </row>
    <row r="9124" spans="1:21" x14ac:dyDescent="0.3">
      <c r="A9124" s="20">
        <v>17842104</v>
      </c>
      <c r="B9124" s="27" t="s">
        <v>17433</v>
      </c>
      <c r="C9124" s="27">
        <v>14</v>
      </c>
      <c r="D9124" s="27" t="str">
        <f>VLOOKUP('Raw Data'!$C9124,'country description'!$A$2:$B$16,2,0)</f>
        <v>Australia</v>
      </c>
      <c r="E9124" s="27" t="s">
        <v>17434</v>
      </c>
      <c r="F9124" s="27" t="s">
        <v>17435</v>
      </c>
      <c r="G9124" s="27" t="s">
        <v>407</v>
      </c>
      <c r="H9124" s="27" t="s">
        <v>421</v>
      </c>
      <c r="I9124" s="27" t="s">
        <v>19</v>
      </c>
      <c r="J9124" s="27" t="s">
        <v>19</v>
      </c>
      <c r="K9124" s="27">
        <v>2</v>
      </c>
      <c r="L9124" s="27">
        <v>31</v>
      </c>
      <c r="M9124" s="27">
        <v>20</v>
      </c>
      <c r="N9124" s="27">
        <v>3.5</v>
      </c>
      <c r="O9124" s="27">
        <v>2015</v>
      </c>
      <c r="P9124" s="27">
        <v>12</v>
      </c>
      <c r="Q9124" s="27">
        <v>3</v>
      </c>
      <c r="R9124" s="28">
        <f>DATE('Raw Data'!$O9124,'Raw Data'!$P9124,'Raw Data'!$Q9124)</f>
        <v>42341</v>
      </c>
      <c r="S9124" s="27" t="str">
        <f>CONCATENATE(MID('Raw Data'!$H9124,FIND("(",'Raw Data'!$H9124)+1,FIND(")",'Raw Data'!$H9124)-FIND("(",'Raw Data'!$H9124)-1),"",'Raw Data'!$M9124)</f>
        <v>$20</v>
      </c>
      <c r="T9124" s="27">
        <f t="shared" si="142"/>
        <v>54.22</v>
      </c>
      <c r="U9124" s="29">
        <f>'Raw Data'!$M9124*'Raw Data'!$T9124</f>
        <v>1084.4000000000001</v>
      </c>
    </row>
    <row r="9125" spans="1:21" x14ac:dyDescent="0.3">
      <c r="A9125" s="20">
        <v>16613059</v>
      </c>
      <c r="B9125" s="27" t="s">
        <v>17436</v>
      </c>
      <c r="C9125" s="27">
        <v>14</v>
      </c>
      <c r="D9125" s="27" t="str">
        <f>VLOOKUP('Raw Data'!$C9125,'country description'!$A$2:$B$16,2,0)</f>
        <v>Australia</v>
      </c>
      <c r="E9125" s="27" t="s">
        <v>17437</v>
      </c>
      <c r="F9125" s="27" t="s">
        <v>17438</v>
      </c>
      <c r="G9125" s="27" t="s">
        <v>17439</v>
      </c>
      <c r="H9125" s="27" t="s">
        <v>421</v>
      </c>
      <c r="I9125" s="27" t="s">
        <v>19</v>
      </c>
      <c r="J9125" s="27" t="s">
        <v>19</v>
      </c>
      <c r="K9125" s="27">
        <v>3</v>
      </c>
      <c r="L9125" s="27">
        <v>193</v>
      </c>
      <c r="M9125" s="27">
        <v>30</v>
      </c>
      <c r="N9125" s="27">
        <v>2.4</v>
      </c>
      <c r="O9125" s="27">
        <v>2010</v>
      </c>
      <c r="P9125" s="27">
        <v>12</v>
      </c>
      <c r="Q9125" s="27">
        <v>11</v>
      </c>
      <c r="R9125" s="28">
        <f>DATE('Raw Data'!$O9125,'Raw Data'!$P9125,'Raw Data'!$Q9125)</f>
        <v>40523</v>
      </c>
      <c r="S9125" s="27" t="str">
        <f>CONCATENATE(MID('Raw Data'!$H9125,FIND("(",'Raw Data'!$H9125)+1,FIND(")",'Raw Data'!$H9125)-FIND("(",'Raw Data'!$H9125)-1),"",'Raw Data'!$M9125)</f>
        <v>$30</v>
      </c>
      <c r="T9125" s="27">
        <f t="shared" si="142"/>
        <v>54.22</v>
      </c>
      <c r="U9125" s="29">
        <f>'Raw Data'!$M9125*'Raw Data'!$T9125</f>
        <v>1626.6</v>
      </c>
    </row>
    <row r="9126" spans="1:21" x14ac:dyDescent="0.3">
      <c r="A9126" s="20">
        <v>16605194</v>
      </c>
      <c r="B9126" s="27" t="s">
        <v>17440</v>
      </c>
      <c r="C9126" s="27">
        <v>14</v>
      </c>
      <c r="D9126" s="27" t="str">
        <f>VLOOKUP('Raw Data'!$C9126,'country description'!$A$2:$B$16,2,0)</f>
        <v>Australia</v>
      </c>
      <c r="E9126" s="27" t="s">
        <v>17441</v>
      </c>
      <c r="F9126" s="27" t="s">
        <v>17442</v>
      </c>
      <c r="G9126" s="27" t="s">
        <v>17443</v>
      </c>
      <c r="H9126" s="27" t="s">
        <v>421</v>
      </c>
      <c r="I9126" s="27" t="s">
        <v>19</v>
      </c>
      <c r="J9126" s="27" t="s">
        <v>19</v>
      </c>
      <c r="K9126" s="27">
        <v>2</v>
      </c>
      <c r="L9126" s="27">
        <v>87</v>
      </c>
      <c r="M9126" s="27">
        <v>20</v>
      </c>
      <c r="N9126" s="27">
        <v>4.0999999999999996</v>
      </c>
      <c r="O9126" s="27">
        <v>2010</v>
      </c>
      <c r="P9126" s="27">
        <v>12</v>
      </c>
      <c r="Q9126" s="27">
        <v>3</v>
      </c>
      <c r="R9126" s="28">
        <f>DATE('Raw Data'!$O9126,'Raw Data'!$P9126,'Raw Data'!$Q9126)</f>
        <v>40515</v>
      </c>
      <c r="S9126" s="27" t="str">
        <f>CONCATENATE(MID('Raw Data'!$H9126,FIND("(",'Raw Data'!$H9126)+1,FIND(")",'Raw Data'!$H9126)-FIND("(",'Raw Data'!$H9126)-1),"",'Raw Data'!$M9126)</f>
        <v>$20</v>
      </c>
      <c r="T9126" s="27">
        <f t="shared" si="142"/>
        <v>54.22</v>
      </c>
      <c r="U9126" s="29">
        <f>'Raw Data'!$M9126*'Raw Data'!$T9126</f>
        <v>1084.4000000000001</v>
      </c>
    </row>
    <row r="9127" spans="1:21" x14ac:dyDescent="0.3">
      <c r="A9127" s="20">
        <v>16611701</v>
      </c>
      <c r="B9127" s="27" t="s">
        <v>17444</v>
      </c>
      <c r="C9127" s="27">
        <v>14</v>
      </c>
      <c r="D9127" s="27" t="str">
        <f>VLOOKUP('Raw Data'!$C9127,'country description'!$A$2:$B$16,2,0)</f>
        <v>Australia</v>
      </c>
      <c r="E9127" s="27" t="s">
        <v>17445</v>
      </c>
      <c r="F9127" s="27" t="s">
        <v>17446</v>
      </c>
      <c r="G9127" s="27" t="s">
        <v>1868</v>
      </c>
      <c r="H9127" s="27" t="s">
        <v>421</v>
      </c>
      <c r="I9127" s="27" t="s">
        <v>19</v>
      </c>
      <c r="J9127" s="27" t="s">
        <v>19</v>
      </c>
      <c r="K9127" s="27">
        <v>2</v>
      </c>
      <c r="L9127" s="27">
        <v>11</v>
      </c>
      <c r="M9127" s="27">
        <v>20</v>
      </c>
      <c r="N9127" s="27">
        <v>2.9</v>
      </c>
      <c r="O9127" s="27">
        <v>2010</v>
      </c>
      <c r="P9127" s="27">
        <v>11</v>
      </c>
      <c r="Q9127" s="27">
        <v>22</v>
      </c>
      <c r="R9127" s="28">
        <f>DATE('Raw Data'!$O9127,'Raw Data'!$P9127,'Raw Data'!$Q9127)</f>
        <v>40504</v>
      </c>
      <c r="S9127" s="27" t="str">
        <f>CONCATENATE(MID('Raw Data'!$H9127,FIND("(",'Raw Data'!$H9127)+1,FIND(")",'Raw Data'!$H9127)-FIND("(",'Raw Data'!$H9127)-1),"",'Raw Data'!$M9127)</f>
        <v>$20</v>
      </c>
      <c r="T9127" s="27">
        <f t="shared" si="142"/>
        <v>54.22</v>
      </c>
      <c r="U9127" s="29">
        <f>'Raw Data'!$M9127*'Raw Data'!$T9127</f>
        <v>1084.4000000000001</v>
      </c>
    </row>
    <row r="9128" spans="1:21" x14ac:dyDescent="0.3">
      <c r="A9128" s="20">
        <v>3295</v>
      </c>
      <c r="B9128" s="27" t="s">
        <v>17447</v>
      </c>
      <c r="C9128" s="27">
        <v>1</v>
      </c>
      <c r="D9128" s="27" t="str">
        <f>VLOOKUP('Raw Data'!$C9128,'country description'!$A$2:$B$16,2,0)</f>
        <v>India</v>
      </c>
      <c r="E9128" s="27" t="s">
        <v>14</v>
      </c>
      <c r="F9128" s="27" t="s">
        <v>17448</v>
      </c>
      <c r="G9128" s="27" t="s">
        <v>10766</v>
      </c>
      <c r="H9128" s="27" t="s">
        <v>18</v>
      </c>
      <c r="I9128" s="27" t="s">
        <v>24</v>
      </c>
      <c r="J9128" s="27" t="s">
        <v>19</v>
      </c>
      <c r="K9128" s="27">
        <v>4</v>
      </c>
      <c r="L9128" s="27">
        <v>59</v>
      </c>
      <c r="M9128" s="27">
        <v>2500</v>
      </c>
      <c r="N9128" s="27">
        <v>3.6</v>
      </c>
      <c r="O9128" s="27">
        <v>2010</v>
      </c>
      <c r="P9128" s="27">
        <v>2</v>
      </c>
      <c r="Q9128" s="27">
        <v>6</v>
      </c>
      <c r="R9128" s="28">
        <f>DATE('Raw Data'!$O9128,'Raw Data'!$P9128,'Raw Data'!$Q9128)</f>
        <v>40215</v>
      </c>
      <c r="S9128" s="27" t="str">
        <f>CONCATENATE(MID('Raw Data'!$H9128,FIND("(",'Raw Data'!$H9128)+1,FIND(")",'Raw Data'!$H9128)-FIND("(",'Raw Data'!$H9128)-1),"",'Raw Data'!$M9128)</f>
        <v>Rs.2500</v>
      </c>
      <c r="T9128" s="27">
        <f t="shared" si="142"/>
        <v>1</v>
      </c>
      <c r="U9128" s="29">
        <f>'Raw Data'!$M9128*'Raw Data'!$T9128</f>
        <v>2500</v>
      </c>
    </row>
    <row r="9129" spans="1:21" x14ac:dyDescent="0.3">
      <c r="A9129" s="20">
        <v>18484423</v>
      </c>
      <c r="B9129" s="27" t="s">
        <v>17449</v>
      </c>
      <c r="C9129" s="27">
        <v>184</v>
      </c>
      <c r="D9129" s="27" t="str">
        <f>VLOOKUP('Raw Data'!$C9129,'country description'!$A$2:$B$16,2,0)</f>
        <v>Singapore</v>
      </c>
      <c r="E9129" s="27" t="s">
        <v>1607</v>
      </c>
      <c r="F9129" s="27" t="s">
        <v>17450</v>
      </c>
      <c r="G9129" s="27" t="s">
        <v>464</v>
      </c>
      <c r="H9129" s="27" t="s">
        <v>421</v>
      </c>
      <c r="I9129" s="27" t="s">
        <v>19</v>
      </c>
      <c r="J9129" s="27" t="s">
        <v>19</v>
      </c>
      <c r="K9129" s="27">
        <v>2</v>
      </c>
      <c r="L9129" s="27">
        <v>29</v>
      </c>
      <c r="M9129" s="27">
        <v>20</v>
      </c>
      <c r="N9129" s="27">
        <v>4.2</v>
      </c>
      <c r="O9129" s="27">
        <v>2018</v>
      </c>
      <c r="P9129" s="27">
        <v>11</v>
      </c>
      <c r="Q9129" s="27">
        <v>18</v>
      </c>
      <c r="R9129" s="28">
        <f>DATE('Raw Data'!$O9129,'Raw Data'!$P9129,'Raw Data'!$Q9129)</f>
        <v>43422</v>
      </c>
      <c r="S9129" s="27" t="str">
        <f>CONCATENATE(MID('Raw Data'!$H9129,FIND("(",'Raw Data'!$H9129)+1,FIND(")",'Raw Data'!$H9129)-FIND("(",'Raw Data'!$H9129)-1),"",'Raw Data'!$M9129)</f>
        <v>$20</v>
      </c>
      <c r="T9129" s="27">
        <f t="shared" si="142"/>
        <v>64.989999999999995</v>
      </c>
      <c r="U9129" s="29">
        <f>'Raw Data'!$M9129*'Raw Data'!$T9129</f>
        <v>1299.8</v>
      </c>
    </row>
    <row r="9130" spans="1:21" x14ac:dyDescent="0.3">
      <c r="A9130" s="20">
        <v>310674</v>
      </c>
      <c r="B9130" s="27" t="s">
        <v>17451</v>
      </c>
      <c r="C9130" s="27">
        <v>1</v>
      </c>
      <c r="D9130" s="27" t="str">
        <f>VLOOKUP('Raw Data'!$C9130,'country description'!$A$2:$B$16,2,0)</f>
        <v>India</v>
      </c>
      <c r="E9130" s="27" t="s">
        <v>14</v>
      </c>
      <c r="F9130" s="27" t="s">
        <v>17452</v>
      </c>
      <c r="G9130" s="27" t="s">
        <v>17453</v>
      </c>
      <c r="H9130" s="27" t="s">
        <v>18</v>
      </c>
      <c r="I9130" s="27" t="s">
        <v>24</v>
      </c>
      <c r="J9130" s="27" t="s">
        <v>24</v>
      </c>
      <c r="K9130" s="27">
        <v>4</v>
      </c>
      <c r="L9130" s="27">
        <v>300</v>
      </c>
      <c r="M9130" s="27">
        <v>2500</v>
      </c>
      <c r="N9130" s="27">
        <v>3.6</v>
      </c>
      <c r="O9130" s="27">
        <v>2018</v>
      </c>
      <c r="P9130" s="27">
        <v>2</v>
      </c>
      <c r="Q9130" s="27">
        <v>19</v>
      </c>
      <c r="R9130" s="28">
        <f>DATE('Raw Data'!$O9130,'Raw Data'!$P9130,'Raw Data'!$Q9130)</f>
        <v>43150</v>
      </c>
      <c r="S9130" s="27" t="str">
        <f>CONCATENATE(MID('Raw Data'!$H9130,FIND("(",'Raw Data'!$H9130)+1,FIND(")",'Raw Data'!$H9130)-FIND("(",'Raw Data'!$H9130)-1),"",'Raw Data'!$M9130)</f>
        <v>Rs.2500</v>
      </c>
      <c r="T9130" s="27">
        <f t="shared" si="142"/>
        <v>1</v>
      </c>
      <c r="U9130" s="29">
        <f>'Raw Data'!$M9130*'Raw Data'!$T9130</f>
        <v>2500</v>
      </c>
    </row>
    <row r="9131" spans="1:21" x14ac:dyDescent="0.3">
      <c r="A9131" s="20">
        <v>2731</v>
      </c>
      <c r="B9131" s="27" t="s">
        <v>17454</v>
      </c>
      <c r="C9131" s="27">
        <v>1</v>
      </c>
      <c r="D9131" s="27" t="str">
        <f>VLOOKUP('Raw Data'!$C9131,'country description'!$A$2:$B$16,2,0)</f>
        <v>India</v>
      </c>
      <c r="E9131" s="27" t="s">
        <v>14</v>
      </c>
      <c r="F9131" s="27" t="s">
        <v>1639</v>
      </c>
      <c r="G9131" s="27" t="s">
        <v>15376</v>
      </c>
      <c r="H9131" s="27" t="s">
        <v>18</v>
      </c>
      <c r="I9131" s="27" t="s">
        <v>24</v>
      </c>
      <c r="J9131" s="27" t="s">
        <v>19</v>
      </c>
      <c r="K9131" s="27">
        <v>4</v>
      </c>
      <c r="L9131" s="27">
        <v>57</v>
      </c>
      <c r="M9131" s="27">
        <v>2500</v>
      </c>
      <c r="N9131" s="27">
        <v>3.6</v>
      </c>
      <c r="O9131" s="27">
        <v>2011</v>
      </c>
      <c r="P9131" s="27">
        <v>1</v>
      </c>
      <c r="Q9131" s="27">
        <v>24</v>
      </c>
      <c r="R9131" s="28">
        <f>DATE('Raw Data'!$O9131,'Raw Data'!$P9131,'Raw Data'!$Q9131)</f>
        <v>40567</v>
      </c>
      <c r="S9131" s="27" t="str">
        <f>CONCATENATE(MID('Raw Data'!$H9131,FIND("(",'Raw Data'!$H9131)+1,FIND(")",'Raw Data'!$H9131)-FIND("(",'Raw Data'!$H9131)-1),"",'Raw Data'!$M9131)</f>
        <v>Rs.2500</v>
      </c>
      <c r="T9131" s="27">
        <f t="shared" si="142"/>
        <v>1</v>
      </c>
      <c r="U9131" s="29">
        <f>'Raw Data'!$M9131*'Raw Data'!$T9131</f>
        <v>2500</v>
      </c>
    </row>
    <row r="9132" spans="1:21" x14ac:dyDescent="0.3">
      <c r="A9132" s="20">
        <v>16604370</v>
      </c>
      <c r="B9132" s="27" t="s">
        <v>17455</v>
      </c>
      <c r="C9132" s="27">
        <v>14</v>
      </c>
      <c r="D9132" s="27" t="str">
        <f>VLOOKUP('Raw Data'!$C9132,'country description'!$A$2:$B$16,2,0)</f>
        <v>Australia</v>
      </c>
      <c r="E9132" s="27" t="s">
        <v>17456</v>
      </c>
      <c r="F9132" s="27" t="s">
        <v>17457</v>
      </c>
      <c r="G9132" s="27" t="s">
        <v>17458</v>
      </c>
      <c r="H9132" s="27" t="s">
        <v>421</v>
      </c>
      <c r="I9132" s="27" t="s">
        <v>19</v>
      </c>
      <c r="J9132" s="27" t="s">
        <v>19</v>
      </c>
      <c r="K9132" s="27">
        <v>2</v>
      </c>
      <c r="L9132" s="27">
        <v>351</v>
      </c>
      <c r="M9132" s="27">
        <v>20</v>
      </c>
      <c r="N9132" s="27">
        <v>3.7</v>
      </c>
      <c r="O9132" s="27">
        <v>2013</v>
      </c>
      <c r="P9132" s="27">
        <v>10</v>
      </c>
      <c r="Q9132" s="27">
        <v>11</v>
      </c>
      <c r="R9132" s="28">
        <f>DATE('Raw Data'!$O9132,'Raw Data'!$P9132,'Raw Data'!$Q9132)</f>
        <v>41558</v>
      </c>
      <c r="S9132" s="27" t="str">
        <f>CONCATENATE(MID('Raw Data'!$H9132,FIND("(",'Raw Data'!$H9132)+1,FIND(")",'Raw Data'!$H9132)-FIND("(",'Raw Data'!$H9132)-1),"",'Raw Data'!$M9132)</f>
        <v>$20</v>
      </c>
      <c r="T9132" s="27">
        <f t="shared" si="142"/>
        <v>54.22</v>
      </c>
      <c r="U9132" s="29">
        <f>'Raw Data'!$M9132*'Raw Data'!$T9132</f>
        <v>1084.4000000000001</v>
      </c>
    </row>
    <row r="9133" spans="1:21" x14ac:dyDescent="0.3">
      <c r="A9133" s="20">
        <v>312319</v>
      </c>
      <c r="B9133" s="27" t="s">
        <v>17459</v>
      </c>
      <c r="C9133" s="27">
        <v>1</v>
      </c>
      <c r="D9133" s="27" t="str">
        <f>VLOOKUP('Raw Data'!$C9133,'country description'!$A$2:$B$16,2,0)</f>
        <v>India</v>
      </c>
      <c r="E9133" s="27" t="s">
        <v>14</v>
      </c>
      <c r="F9133" s="27" t="s">
        <v>17460</v>
      </c>
      <c r="G9133" s="27" t="s">
        <v>11081</v>
      </c>
      <c r="H9133" s="27" t="s">
        <v>18</v>
      </c>
      <c r="I9133" s="27" t="s">
        <v>24</v>
      </c>
      <c r="J9133" s="27" t="s">
        <v>19</v>
      </c>
      <c r="K9133" s="27">
        <v>4</v>
      </c>
      <c r="L9133" s="27">
        <v>5</v>
      </c>
      <c r="M9133" s="27">
        <v>2500</v>
      </c>
      <c r="N9133" s="27">
        <v>3</v>
      </c>
      <c r="O9133" s="27">
        <v>2015</v>
      </c>
      <c r="P9133" s="27">
        <v>1</v>
      </c>
      <c r="Q9133" s="27">
        <v>23</v>
      </c>
      <c r="R9133" s="28">
        <f>DATE('Raw Data'!$O9133,'Raw Data'!$P9133,'Raw Data'!$Q9133)</f>
        <v>42027</v>
      </c>
      <c r="S9133" s="27" t="str">
        <f>CONCATENATE(MID('Raw Data'!$H9133,FIND("(",'Raw Data'!$H9133)+1,FIND(")",'Raw Data'!$H9133)-FIND("(",'Raw Data'!$H9133)-1),"",'Raw Data'!$M9133)</f>
        <v>Rs.2500</v>
      </c>
      <c r="T9133" s="27">
        <f t="shared" si="142"/>
        <v>1</v>
      </c>
      <c r="U9133" s="29">
        <f>'Raw Data'!$M9133*'Raw Data'!$T9133</f>
        <v>2500</v>
      </c>
    </row>
    <row r="9134" spans="1:21" x14ac:dyDescent="0.3">
      <c r="A9134" s="20">
        <v>18485469</v>
      </c>
      <c r="B9134" s="27" t="s">
        <v>17461</v>
      </c>
      <c r="C9134" s="27">
        <v>184</v>
      </c>
      <c r="D9134" s="27" t="str">
        <f>VLOOKUP('Raw Data'!$C9134,'country description'!$A$2:$B$16,2,0)</f>
        <v>Singapore</v>
      </c>
      <c r="E9134" s="27" t="s">
        <v>1607</v>
      </c>
      <c r="F9134" s="27" t="s">
        <v>17462</v>
      </c>
      <c r="G9134" s="27" t="s">
        <v>17463</v>
      </c>
      <c r="H9134" s="27" t="s">
        <v>421</v>
      </c>
      <c r="I9134" s="27" t="s">
        <v>19</v>
      </c>
      <c r="J9134" s="27" t="s">
        <v>19</v>
      </c>
      <c r="K9134" s="27">
        <v>3</v>
      </c>
      <c r="L9134" s="27">
        <v>29</v>
      </c>
      <c r="M9134" s="27">
        <v>50</v>
      </c>
      <c r="N9134" s="27">
        <v>3.2</v>
      </c>
      <c r="O9134" s="27">
        <v>2018</v>
      </c>
      <c r="P9134" s="27">
        <v>10</v>
      </c>
      <c r="Q9134" s="27">
        <v>12</v>
      </c>
      <c r="R9134" s="28">
        <f>DATE('Raw Data'!$O9134,'Raw Data'!$P9134,'Raw Data'!$Q9134)</f>
        <v>43385</v>
      </c>
      <c r="S9134" s="27" t="str">
        <f>CONCATENATE(MID('Raw Data'!$H9134,FIND("(",'Raw Data'!$H9134)+1,FIND(")",'Raw Data'!$H9134)-FIND("(",'Raw Data'!$H9134)-1),"",'Raw Data'!$M9134)</f>
        <v>$50</v>
      </c>
      <c r="T9134" s="27">
        <f t="shared" si="142"/>
        <v>64.989999999999995</v>
      </c>
      <c r="U9134" s="29">
        <f>'Raw Data'!$M9134*'Raw Data'!$T9134</f>
        <v>3249.4999999999995</v>
      </c>
    </row>
    <row r="9135" spans="1:21" x14ac:dyDescent="0.3">
      <c r="A9135" s="20">
        <v>4499</v>
      </c>
      <c r="B9135" s="27" t="s">
        <v>17464</v>
      </c>
      <c r="C9135" s="27">
        <v>1</v>
      </c>
      <c r="D9135" s="27" t="str">
        <f>VLOOKUP('Raw Data'!$C9135,'country description'!$A$2:$B$16,2,0)</f>
        <v>India</v>
      </c>
      <c r="E9135" s="27" t="s">
        <v>14</v>
      </c>
      <c r="F9135" s="27" t="s">
        <v>5609</v>
      </c>
      <c r="G9135" s="27" t="s">
        <v>455</v>
      </c>
      <c r="H9135" s="27" t="s">
        <v>18</v>
      </c>
      <c r="I9135" s="27" t="s">
        <v>24</v>
      </c>
      <c r="J9135" s="27" t="s">
        <v>19</v>
      </c>
      <c r="K9135" s="27">
        <v>4</v>
      </c>
      <c r="L9135" s="27">
        <v>64</v>
      </c>
      <c r="M9135" s="27">
        <v>2500</v>
      </c>
      <c r="N9135" s="27">
        <v>3.4</v>
      </c>
      <c r="O9135" s="27">
        <v>2013</v>
      </c>
      <c r="P9135" s="27">
        <v>12</v>
      </c>
      <c r="Q9135" s="27">
        <v>2</v>
      </c>
      <c r="R9135" s="28">
        <f>DATE('Raw Data'!$O9135,'Raw Data'!$P9135,'Raw Data'!$Q9135)</f>
        <v>41610</v>
      </c>
      <c r="S9135" s="27" t="str">
        <f>CONCATENATE(MID('Raw Data'!$H9135,FIND("(",'Raw Data'!$H9135)+1,FIND(")",'Raw Data'!$H9135)-FIND("(",'Raw Data'!$H9135)-1),"",'Raw Data'!$M9135)</f>
        <v>Rs.2500</v>
      </c>
      <c r="T9135" s="27">
        <f t="shared" si="142"/>
        <v>1</v>
      </c>
      <c r="U9135" s="29">
        <f>'Raw Data'!$M9135*'Raw Data'!$T9135</f>
        <v>2500</v>
      </c>
    </row>
    <row r="9136" spans="1:21" x14ac:dyDescent="0.3">
      <c r="A9136" s="20">
        <v>5701548</v>
      </c>
      <c r="B9136" s="27" t="s">
        <v>17465</v>
      </c>
      <c r="C9136" s="27">
        <v>214</v>
      </c>
      <c r="D9136" s="27" t="str">
        <f>VLOOKUP('Raw Data'!$C9136,'country description'!$A$2:$B$16,2,0)</f>
        <v>United Arab Emirates</v>
      </c>
      <c r="E9136" s="27" t="s">
        <v>2050</v>
      </c>
      <c r="F9136" s="27" t="s">
        <v>17466</v>
      </c>
      <c r="G9136" s="27" t="s">
        <v>17467</v>
      </c>
      <c r="H9136" s="27" t="s">
        <v>1839</v>
      </c>
      <c r="I9136" s="27" t="s">
        <v>19</v>
      </c>
      <c r="J9136" s="27" t="s">
        <v>24</v>
      </c>
      <c r="K9136" s="27">
        <v>2</v>
      </c>
      <c r="L9136" s="27">
        <v>380</v>
      </c>
      <c r="M9136" s="27">
        <v>70</v>
      </c>
      <c r="N9136" s="27">
        <v>4</v>
      </c>
      <c r="O9136" s="27">
        <v>2015</v>
      </c>
      <c r="P9136" s="27">
        <v>9</v>
      </c>
      <c r="Q9136" s="27">
        <v>15</v>
      </c>
      <c r="R9136" s="28">
        <f>DATE('Raw Data'!$O9136,'Raw Data'!$P9136,'Raw Data'!$Q9136)</f>
        <v>42262</v>
      </c>
      <c r="S9136" s="27" t="str">
        <f>CONCATENATE(MID('Raw Data'!$H9136,FIND("(",'Raw Data'!$H9136)+1,FIND(")",'Raw Data'!$H9136)-FIND("(",'Raw Data'!$H9136)-1),"",'Raw Data'!$M9136)</f>
        <v>AED70</v>
      </c>
      <c r="T9136" s="27">
        <f t="shared" si="142"/>
        <v>23.78</v>
      </c>
      <c r="U9136" s="29">
        <f>'Raw Data'!$M9136*'Raw Data'!$T9136</f>
        <v>1664.6000000000001</v>
      </c>
    </row>
    <row r="9137" spans="1:21" x14ac:dyDescent="0.3">
      <c r="A9137" s="20">
        <v>18235425</v>
      </c>
      <c r="B9137" s="27" t="s">
        <v>17468</v>
      </c>
      <c r="C9137" s="27">
        <v>214</v>
      </c>
      <c r="D9137" s="27" t="str">
        <f>VLOOKUP('Raw Data'!$C9137,'country description'!$A$2:$B$16,2,0)</f>
        <v>United Arab Emirates</v>
      </c>
      <c r="E9137" s="27" t="s">
        <v>2050</v>
      </c>
      <c r="F9137" s="27" t="s">
        <v>17469</v>
      </c>
      <c r="G9137" s="27" t="s">
        <v>1783</v>
      </c>
      <c r="H9137" s="27" t="s">
        <v>1839</v>
      </c>
      <c r="I9137" s="27" t="s">
        <v>24</v>
      </c>
      <c r="J9137" s="27" t="s">
        <v>24</v>
      </c>
      <c r="K9137" s="27">
        <v>3</v>
      </c>
      <c r="L9137" s="27">
        <v>180</v>
      </c>
      <c r="M9137" s="27">
        <v>80</v>
      </c>
      <c r="N9137" s="27">
        <v>4.3</v>
      </c>
      <c r="O9137" s="27">
        <v>2015</v>
      </c>
      <c r="P9137" s="27">
        <v>9</v>
      </c>
      <c r="Q9137" s="27">
        <v>15</v>
      </c>
      <c r="R9137" s="28">
        <f>DATE('Raw Data'!$O9137,'Raw Data'!$P9137,'Raw Data'!$Q9137)</f>
        <v>42262</v>
      </c>
      <c r="S9137" s="27" t="str">
        <f>CONCATENATE(MID('Raw Data'!$H9137,FIND("(",'Raw Data'!$H9137)+1,FIND(")",'Raw Data'!$H9137)-FIND("(",'Raw Data'!$H9137)-1),"",'Raw Data'!$M9137)</f>
        <v>AED80</v>
      </c>
      <c r="T9137" s="27">
        <f t="shared" si="142"/>
        <v>23.78</v>
      </c>
      <c r="U9137" s="29">
        <f>'Raw Data'!$M9137*'Raw Data'!$T9137</f>
        <v>1902.4</v>
      </c>
    </row>
    <row r="9138" spans="1:21" x14ac:dyDescent="0.3">
      <c r="A9138" s="20">
        <v>5600103</v>
      </c>
      <c r="B9138" s="27" t="s">
        <v>17470</v>
      </c>
      <c r="C9138" s="27">
        <v>214</v>
      </c>
      <c r="D9138" s="27" t="str">
        <f>VLOOKUP('Raw Data'!$C9138,'country description'!$A$2:$B$16,2,0)</f>
        <v>United Arab Emirates</v>
      </c>
      <c r="E9138" s="27" t="s">
        <v>1836</v>
      </c>
      <c r="F9138" s="27" t="s">
        <v>17471</v>
      </c>
      <c r="G9138" s="27" t="s">
        <v>17472</v>
      </c>
      <c r="H9138" s="27" t="s">
        <v>1839</v>
      </c>
      <c r="I9138" s="27" t="s">
        <v>19</v>
      </c>
      <c r="J9138" s="27" t="s">
        <v>24</v>
      </c>
      <c r="K9138" s="27">
        <v>3</v>
      </c>
      <c r="L9138" s="27">
        <v>504</v>
      </c>
      <c r="M9138" s="27">
        <v>80</v>
      </c>
      <c r="N9138" s="27">
        <v>4.2</v>
      </c>
      <c r="O9138" s="27">
        <v>2018</v>
      </c>
      <c r="P9138" s="27">
        <v>9</v>
      </c>
      <c r="Q9138" s="27">
        <v>21</v>
      </c>
      <c r="R9138" s="28">
        <f>DATE('Raw Data'!$O9138,'Raw Data'!$P9138,'Raw Data'!$Q9138)</f>
        <v>43364</v>
      </c>
      <c r="S9138" s="27" t="str">
        <f>CONCATENATE(MID('Raw Data'!$H9138,FIND("(",'Raw Data'!$H9138)+1,FIND(")",'Raw Data'!$H9138)-FIND("(",'Raw Data'!$H9138)-1),"",'Raw Data'!$M9138)</f>
        <v>AED80</v>
      </c>
      <c r="T9138" s="27">
        <f t="shared" si="142"/>
        <v>23.78</v>
      </c>
      <c r="U9138" s="29">
        <f>'Raw Data'!$M9138*'Raw Data'!$T9138</f>
        <v>1902.4</v>
      </c>
    </row>
    <row r="9139" spans="1:21" x14ac:dyDescent="0.3">
      <c r="A9139" s="20">
        <v>5997</v>
      </c>
      <c r="B9139" s="27" t="s">
        <v>17473</v>
      </c>
      <c r="C9139" s="27">
        <v>1</v>
      </c>
      <c r="D9139" s="27" t="str">
        <f>VLOOKUP('Raw Data'!$C9139,'country description'!$A$2:$B$16,2,0)</f>
        <v>India</v>
      </c>
      <c r="E9139" s="27" t="s">
        <v>14</v>
      </c>
      <c r="F9139" s="27" t="s">
        <v>3877</v>
      </c>
      <c r="G9139" s="27" t="s">
        <v>512</v>
      </c>
      <c r="H9139" s="27" t="s">
        <v>18</v>
      </c>
      <c r="I9139" s="27" t="s">
        <v>24</v>
      </c>
      <c r="J9139" s="27" t="s">
        <v>19</v>
      </c>
      <c r="K9139" s="27">
        <v>4</v>
      </c>
      <c r="L9139" s="27">
        <v>59</v>
      </c>
      <c r="M9139" s="27">
        <v>2500</v>
      </c>
      <c r="N9139" s="27">
        <v>3.5</v>
      </c>
      <c r="O9139" s="27">
        <v>2017</v>
      </c>
      <c r="P9139" s="27">
        <v>11</v>
      </c>
      <c r="Q9139" s="27">
        <v>25</v>
      </c>
      <c r="R9139" s="28">
        <f>DATE('Raw Data'!$O9139,'Raw Data'!$P9139,'Raw Data'!$Q9139)</f>
        <v>43064</v>
      </c>
      <c r="S9139" s="27" t="str">
        <f>CONCATENATE(MID('Raw Data'!$H9139,FIND("(",'Raw Data'!$H9139)+1,FIND(")",'Raw Data'!$H9139)-FIND("(",'Raw Data'!$H9139)-1),"",'Raw Data'!$M9139)</f>
        <v>Rs.2500</v>
      </c>
      <c r="T9139" s="27">
        <f t="shared" si="142"/>
        <v>1</v>
      </c>
      <c r="U9139" s="29">
        <f>'Raw Data'!$M9139*'Raw Data'!$T9139</f>
        <v>2500</v>
      </c>
    </row>
    <row r="9140" spans="1:21" x14ac:dyDescent="0.3">
      <c r="A9140" s="20">
        <v>307802</v>
      </c>
      <c r="B9140" s="27" t="s">
        <v>15151</v>
      </c>
      <c r="C9140" s="27">
        <v>1</v>
      </c>
      <c r="D9140" s="27" t="str">
        <f>VLOOKUP('Raw Data'!$C9140,'country description'!$A$2:$B$16,2,0)</f>
        <v>India</v>
      </c>
      <c r="E9140" s="27" t="s">
        <v>14</v>
      </c>
      <c r="F9140" s="27" t="s">
        <v>17474</v>
      </c>
      <c r="G9140" s="27" t="s">
        <v>17475</v>
      </c>
      <c r="H9140" s="27" t="s">
        <v>18</v>
      </c>
      <c r="I9140" s="27" t="s">
        <v>19</v>
      </c>
      <c r="J9140" s="27" t="s">
        <v>19</v>
      </c>
      <c r="K9140" s="27">
        <v>4</v>
      </c>
      <c r="L9140" s="27">
        <v>1186</v>
      </c>
      <c r="M9140" s="27">
        <v>2500</v>
      </c>
      <c r="N9140" s="27">
        <v>3.8</v>
      </c>
      <c r="O9140" s="27">
        <v>2015</v>
      </c>
      <c r="P9140" s="27">
        <v>11</v>
      </c>
      <c r="Q9140" s="27">
        <v>6</v>
      </c>
      <c r="R9140" s="28">
        <f>DATE('Raw Data'!$O9140,'Raw Data'!$P9140,'Raw Data'!$Q9140)</f>
        <v>42314</v>
      </c>
      <c r="S9140" s="27" t="str">
        <f>CONCATENATE(MID('Raw Data'!$H9140,FIND("(",'Raw Data'!$H9140)+1,FIND(")",'Raw Data'!$H9140)-FIND("(",'Raw Data'!$H9140)-1),"",'Raw Data'!$M9140)</f>
        <v>Rs.2500</v>
      </c>
      <c r="T9140" s="27">
        <f t="shared" si="142"/>
        <v>1</v>
      </c>
      <c r="U9140" s="29">
        <f>'Raw Data'!$M9140*'Raw Data'!$T9140</f>
        <v>2500</v>
      </c>
    </row>
    <row r="9141" spans="1:21" x14ac:dyDescent="0.3">
      <c r="A9141" s="20">
        <v>5700386</v>
      </c>
      <c r="B9141" s="27" t="s">
        <v>17476</v>
      </c>
      <c r="C9141" s="27">
        <v>214</v>
      </c>
      <c r="D9141" s="27" t="str">
        <f>VLOOKUP('Raw Data'!$C9141,'country description'!$A$2:$B$16,2,0)</f>
        <v>United Arab Emirates</v>
      </c>
      <c r="E9141" s="27" t="s">
        <v>2050</v>
      </c>
      <c r="F9141" s="27" t="s">
        <v>17477</v>
      </c>
      <c r="G9141" s="27" t="s">
        <v>17478</v>
      </c>
      <c r="H9141" s="27" t="s">
        <v>1839</v>
      </c>
      <c r="I9141" s="27" t="s">
        <v>19</v>
      </c>
      <c r="J9141" s="27" t="s">
        <v>24</v>
      </c>
      <c r="K9141" s="27">
        <v>2</v>
      </c>
      <c r="L9141" s="27">
        <v>268</v>
      </c>
      <c r="M9141" s="27">
        <v>60</v>
      </c>
      <c r="N9141" s="27">
        <v>3.6</v>
      </c>
      <c r="O9141" s="27">
        <v>2014</v>
      </c>
      <c r="P9141" s="27">
        <v>8</v>
      </c>
      <c r="Q9141" s="27">
        <v>3</v>
      </c>
      <c r="R9141" s="28">
        <f>DATE('Raw Data'!$O9141,'Raw Data'!$P9141,'Raw Data'!$Q9141)</f>
        <v>41854</v>
      </c>
      <c r="S9141" s="27" t="str">
        <f>CONCATENATE(MID('Raw Data'!$H9141,FIND("(",'Raw Data'!$H9141)+1,FIND(")",'Raw Data'!$H9141)-FIND("(",'Raw Data'!$H9141)-1),"",'Raw Data'!$M9141)</f>
        <v>AED60</v>
      </c>
      <c r="T9141" s="27">
        <f t="shared" si="142"/>
        <v>23.78</v>
      </c>
      <c r="U9141" s="29">
        <f>'Raw Data'!$M9141*'Raw Data'!$T9141</f>
        <v>1426.8000000000002</v>
      </c>
    </row>
    <row r="9142" spans="1:21" x14ac:dyDescent="0.3">
      <c r="A9142" s="20">
        <v>210139</v>
      </c>
      <c r="B9142" s="27" t="s">
        <v>17479</v>
      </c>
      <c r="C9142" s="27">
        <v>214</v>
      </c>
      <c r="D9142" s="27" t="str">
        <f>VLOOKUP('Raw Data'!$C9142,'country description'!$A$2:$B$16,2,0)</f>
        <v>United Arab Emirates</v>
      </c>
      <c r="E9142" s="27" t="s">
        <v>2167</v>
      </c>
      <c r="F9142" s="27" t="s">
        <v>17480</v>
      </c>
      <c r="G9142" s="27" t="s">
        <v>17481</v>
      </c>
      <c r="H9142" s="27" t="s">
        <v>1839</v>
      </c>
      <c r="I9142" s="27" t="s">
        <v>24</v>
      </c>
      <c r="J9142" s="27" t="s">
        <v>24</v>
      </c>
      <c r="K9142" s="27">
        <v>3</v>
      </c>
      <c r="L9142" s="27">
        <v>544</v>
      </c>
      <c r="M9142" s="27">
        <v>130</v>
      </c>
      <c r="N9142" s="27">
        <v>4.3</v>
      </c>
      <c r="O9142" s="27">
        <v>2018</v>
      </c>
      <c r="P9142" s="27">
        <v>7</v>
      </c>
      <c r="Q9142" s="27">
        <v>11</v>
      </c>
      <c r="R9142" s="28">
        <f>DATE('Raw Data'!$O9142,'Raw Data'!$P9142,'Raw Data'!$Q9142)</f>
        <v>43292</v>
      </c>
      <c r="S9142" s="27" t="str">
        <f>CONCATENATE(MID('Raw Data'!$H9142,FIND("(",'Raw Data'!$H9142)+1,FIND(")",'Raw Data'!$H9142)-FIND("(",'Raw Data'!$H9142)-1),"",'Raw Data'!$M9142)</f>
        <v>AED130</v>
      </c>
      <c r="T9142" s="27">
        <f t="shared" si="142"/>
        <v>23.78</v>
      </c>
      <c r="U9142" s="29">
        <f>'Raw Data'!$M9142*'Raw Data'!$T9142</f>
        <v>3091.4</v>
      </c>
    </row>
    <row r="9143" spans="1:21" x14ac:dyDescent="0.3">
      <c r="A9143" s="20">
        <v>4488</v>
      </c>
      <c r="B9143" s="27" t="s">
        <v>17482</v>
      </c>
      <c r="C9143" s="27">
        <v>1</v>
      </c>
      <c r="D9143" s="27" t="str">
        <f>VLOOKUP('Raw Data'!$C9143,'country description'!$A$2:$B$16,2,0)</f>
        <v>India</v>
      </c>
      <c r="E9143" s="27" t="s">
        <v>14</v>
      </c>
      <c r="F9143" s="27" t="s">
        <v>11391</v>
      </c>
      <c r="G9143" s="27" t="s">
        <v>512</v>
      </c>
      <c r="H9143" s="27" t="s">
        <v>18</v>
      </c>
      <c r="I9143" s="27" t="s">
        <v>24</v>
      </c>
      <c r="J9143" s="27" t="s">
        <v>19</v>
      </c>
      <c r="K9143" s="27">
        <v>4</v>
      </c>
      <c r="L9143" s="27">
        <v>36</v>
      </c>
      <c r="M9143" s="27">
        <v>2500</v>
      </c>
      <c r="N9143" s="27">
        <v>3.3</v>
      </c>
      <c r="O9143" s="27">
        <v>2016</v>
      </c>
      <c r="P9143" s="27">
        <v>11</v>
      </c>
      <c r="Q9143" s="27">
        <v>21</v>
      </c>
      <c r="R9143" s="28">
        <f>DATE('Raw Data'!$O9143,'Raw Data'!$P9143,'Raw Data'!$Q9143)</f>
        <v>42695</v>
      </c>
      <c r="S9143" s="27" t="str">
        <f>CONCATENATE(MID('Raw Data'!$H9143,FIND("(",'Raw Data'!$H9143)+1,FIND(")",'Raw Data'!$H9143)-FIND("(",'Raw Data'!$H9143)-1),"",'Raw Data'!$M9143)</f>
        <v>Rs.2500</v>
      </c>
      <c r="T9143" s="27">
        <f t="shared" si="142"/>
        <v>1</v>
      </c>
      <c r="U9143" s="29">
        <f>'Raw Data'!$M9143*'Raw Data'!$T9143</f>
        <v>2500</v>
      </c>
    </row>
    <row r="9144" spans="1:21" x14ac:dyDescent="0.3">
      <c r="A9144" s="20">
        <v>208965</v>
      </c>
      <c r="B9144" s="27" t="s">
        <v>17483</v>
      </c>
      <c r="C9144" s="27">
        <v>214</v>
      </c>
      <c r="D9144" s="27" t="str">
        <f>VLOOKUP('Raw Data'!$C9144,'country description'!$A$2:$B$16,2,0)</f>
        <v>United Arab Emirates</v>
      </c>
      <c r="E9144" s="27" t="s">
        <v>2167</v>
      </c>
      <c r="F9144" s="27" t="s">
        <v>17484</v>
      </c>
      <c r="G9144" s="27" t="s">
        <v>407</v>
      </c>
      <c r="H9144" s="27" t="s">
        <v>1839</v>
      </c>
      <c r="I9144" s="27" t="s">
        <v>19</v>
      </c>
      <c r="J9144" s="27" t="s">
        <v>24</v>
      </c>
      <c r="K9144" s="27">
        <v>3</v>
      </c>
      <c r="L9144" s="27">
        <v>403</v>
      </c>
      <c r="M9144" s="27">
        <v>140</v>
      </c>
      <c r="N9144" s="27">
        <v>4.5</v>
      </c>
      <c r="O9144" s="27">
        <v>2017</v>
      </c>
      <c r="P9144" s="27">
        <v>6</v>
      </c>
      <c r="Q9144" s="27">
        <v>1</v>
      </c>
      <c r="R9144" s="28">
        <f>DATE('Raw Data'!$O9144,'Raw Data'!$P9144,'Raw Data'!$Q9144)</f>
        <v>42887</v>
      </c>
      <c r="S9144" s="27" t="str">
        <f>CONCATENATE(MID('Raw Data'!$H9144,FIND("(",'Raw Data'!$H9144)+1,FIND(")",'Raw Data'!$H9144)-FIND("(",'Raw Data'!$H9144)-1),"",'Raw Data'!$M9144)</f>
        <v>AED140</v>
      </c>
      <c r="T9144" s="27">
        <f t="shared" si="142"/>
        <v>23.78</v>
      </c>
      <c r="U9144" s="29">
        <f>'Raw Data'!$M9144*'Raw Data'!$T9144</f>
        <v>3329.2000000000003</v>
      </c>
    </row>
    <row r="9145" spans="1:21" x14ac:dyDescent="0.3">
      <c r="A9145" s="20">
        <v>206488</v>
      </c>
      <c r="B9145" s="27" t="s">
        <v>17485</v>
      </c>
      <c r="C9145" s="27">
        <v>214</v>
      </c>
      <c r="D9145" s="27" t="str">
        <f>VLOOKUP('Raw Data'!$C9145,'country description'!$A$2:$B$16,2,0)</f>
        <v>United Arab Emirates</v>
      </c>
      <c r="E9145" s="27" t="s">
        <v>2167</v>
      </c>
      <c r="F9145" s="27" t="s">
        <v>17486</v>
      </c>
      <c r="G9145" s="27" t="s">
        <v>17487</v>
      </c>
      <c r="H9145" s="27" t="s">
        <v>1839</v>
      </c>
      <c r="I9145" s="27" t="s">
        <v>24</v>
      </c>
      <c r="J9145" s="27" t="s">
        <v>24</v>
      </c>
      <c r="K9145" s="27">
        <v>2</v>
      </c>
      <c r="L9145" s="27">
        <v>1448</v>
      </c>
      <c r="M9145" s="27">
        <v>90</v>
      </c>
      <c r="N9145" s="27">
        <v>4.0999999999999996</v>
      </c>
      <c r="O9145" s="27">
        <v>2015</v>
      </c>
      <c r="P9145" s="27">
        <v>5</v>
      </c>
      <c r="Q9145" s="27">
        <v>1</v>
      </c>
      <c r="R9145" s="28">
        <f>DATE('Raw Data'!$O9145,'Raw Data'!$P9145,'Raw Data'!$Q9145)</f>
        <v>42125</v>
      </c>
      <c r="S9145" s="27" t="str">
        <f>CONCATENATE(MID('Raw Data'!$H9145,FIND("(",'Raw Data'!$H9145)+1,FIND(")",'Raw Data'!$H9145)-FIND("(",'Raw Data'!$H9145)-1),"",'Raw Data'!$M9145)</f>
        <v>AED90</v>
      </c>
      <c r="T9145" s="27">
        <f t="shared" si="142"/>
        <v>23.78</v>
      </c>
      <c r="U9145" s="29">
        <f>'Raw Data'!$M9145*'Raw Data'!$T9145</f>
        <v>2140.2000000000003</v>
      </c>
    </row>
    <row r="9146" spans="1:21" x14ac:dyDescent="0.3">
      <c r="A9146" s="20">
        <v>3719</v>
      </c>
      <c r="B9146" s="27" t="s">
        <v>2102</v>
      </c>
      <c r="C9146" s="27">
        <v>1</v>
      </c>
      <c r="D9146" s="27" t="str">
        <f>VLOOKUP('Raw Data'!$C9146,'country description'!$A$2:$B$16,2,0)</f>
        <v>India</v>
      </c>
      <c r="E9146" s="27" t="s">
        <v>14</v>
      </c>
      <c r="F9146" s="27" t="s">
        <v>17488</v>
      </c>
      <c r="G9146" s="27" t="s">
        <v>2081</v>
      </c>
      <c r="H9146" s="27" t="s">
        <v>18</v>
      </c>
      <c r="I9146" s="27" t="s">
        <v>24</v>
      </c>
      <c r="J9146" s="27" t="s">
        <v>24</v>
      </c>
      <c r="K9146" s="27">
        <v>4</v>
      </c>
      <c r="L9146" s="27">
        <v>984</v>
      </c>
      <c r="M9146" s="27">
        <v>2500</v>
      </c>
      <c r="N9146" s="27">
        <v>3.7</v>
      </c>
      <c r="O9146" s="27">
        <v>2011</v>
      </c>
      <c r="P9146" s="27">
        <v>10</v>
      </c>
      <c r="Q9146" s="27">
        <v>6</v>
      </c>
      <c r="R9146" s="28">
        <f>DATE('Raw Data'!$O9146,'Raw Data'!$P9146,'Raw Data'!$Q9146)</f>
        <v>40822</v>
      </c>
      <c r="S9146" s="27" t="str">
        <f>CONCATENATE(MID('Raw Data'!$H9146,FIND("(",'Raw Data'!$H9146)+1,FIND(")",'Raw Data'!$H9146)-FIND("(",'Raw Data'!$H9146)-1),"",'Raw Data'!$M9146)</f>
        <v>Rs.2500</v>
      </c>
      <c r="T9146" s="27">
        <f t="shared" si="142"/>
        <v>1</v>
      </c>
      <c r="U9146" s="29">
        <f>'Raw Data'!$M9146*'Raw Data'!$T9146</f>
        <v>2500</v>
      </c>
    </row>
    <row r="9147" spans="1:21" x14ac:dyDescent="0.3">
      <c r="A9147" s="20">
        <v>5702418</v>
      </c>
      <c r="B9147" s="27" t="s">
        <v>1925</v>
      </c>
      <c r="C9147" s="27">
        <v>214</v>
      </c>
      <c r="D9147" s="27" t="str">
        <f>VLOOKUP('Raw Data'!$C9147,'country description'!$A$2:$B$16,2,0)</f>
        <v>United Arab Emirates</v>
      </c>
      <c r="E9147" s="27" t="s">
        <v>2050</v>
      </c>
      <c r="F9147" s="27" t="s">
        <v>17489</v>
      </c>
      <c r="G9147" s="27" t="s">
        <v>17490</v>
      </c>
      <c r="H9147" s="27" t="s">
        <v>1839</v>
      </c>
      <c r="I9147" s="27" t="s">
        <v>24</v>
      </c>
      <c r="J9147" s="27" t="s">
        <v>24</v>
      </c>
      <c r="K9147" s="27">
        <v>3</v>
      </c>
      <c r="L9147" s="27">
        <v>355</v>
      </c>
      <c r="M9147" s="27">
        <v>120</v>
      </c>
      <c r="N9147" s="27">
        <v>4</v>
      </c>
      <c r="O9147" s="27">
        <v>2014</v>
      </c>
      <c r="P9147" s="27">
        <v>4</v>
      </c>
      <c r="Q9147" s="27">
        <v>12</v>
      </c>
      <c r="R9147" s="28">
        <f>DATE('Raw Data'!$O9147,'Raw Data'!$P9147,'Raw Data'!$Q9147)</f>
        <v>41741</v>
      </c>
      <c r="S9147" s="27" t="str">
        <f>CONCATENATE(MID('Raw Data'!$H9147,FIND("(",'Raw Data'!$H9147)+1,FIND(")",'Raw Data'!$H9147)-FIND("(",'Raw Data'!$H9147)-1),"",'Raw Data'!$M9147)</f>
        <v>AED120</v>
      </c>
      <c r="T9147" s="27">
        <f t="shared" si="142"/>
        <v>23.78</v>
      </c>
      <c r="U9147" s="29">
        <f>'Raw Data'!$M9147*'Raw Data'!$T9147</f>
        <v>2853.6000000000004</v>
      </c>
    </row>
    <row r="9148" spans="1:21" x14ac:dyDescent="0.3">
      <c r="A9148" s="20">
        <v>5600424</v>
      </c>
      <c r="B9148" s="27" t="s">
        <v>17491</v>
      </c>
      <c r="C9148" s="27">
        <v>214</v>
      </c>
      <c r="D9148" s="27" t="str">
        <f>VLOOKUP('Raw Data'!$C9148,'country description'!$A$2:$B$16,2,0)</f>
        <v>United Arab Emirates</v>
      </c>
      <c r="E9148" s="27" t="s">
        <v>1836</v>
      </c>
      <c r="F9148" s="27" t="s">
        <v>17492</v>
      </c>
      <c r="G9148" s="27" t="s">
        <v>17493</v>
      </c>
      <c r="H9148" s="27" t="s">
        <v>1839</v>
      </c>
      <c r="I9148" s="27" t="s">
        <v>19</v>
      </c>
      <c r="J9148" s="27" t="s">
        <v>24</v>
      </c>
      <c r="K9148" s="27">
        <v>3</v>
      </c>
      <c r="L9148" s="27">
        <v>285</v>
      </c>
      <c r="M9148" s="27">
        <v>85</v>
      </c>
      <c r="N9148" s="27">
        <v>3.9</v>
      </c>
      <c r="O9148" s="27">
        <v>2012</v>
      </c>
      <c r="P9148" s="27">
        <v>4</v>
      </c>
      <c r="Q9148" s="27">
        <v>26</v>
      </c>
      <c r="R9148" s="28">
        <f>DATE('Raw Data'!$O9148,'Raw Data'!$P9148,'Raw Data'!$Q9148)</f>
        <v>41025</v>
      </c>
      <c r="S9148" s="27" t="str">
        <f>CONCATENATE(MID('Raw Data'!$H9148,FIND("(",'Raw Data'!$H9148)+1,FIND(")",'Raw Data'!$H9148)-FIND("(",'Raw Data'!$H9148)-1),"",'Raw Data'!$M9148)</f>
        <v>AED85</v>
      </c>
      <c r="T9148" s="27">
        <f t="shared" si="142"/>
        <v>23.78</v>
      </c>
      <c r="U9148" s="29">
        <f>'Raw Data'!$M9148*'Raw Data'!$T9148</f>
        <v>2021.3000000000002</v>
      </c>
    </row>
    <row r="9149" spans="1:21" x14ac:dyDescent="0.3">
      <c r="A9149" s="20">
        <v>8521</v>
      </c>
      <c r="B9149" s="27" t="s">
        <v>17494</v>
      </c>
      <c r="C9149" s="27">
        <v>1</v>
      </c>
      <c r="D9149" s="27" t="str">
        <f>VLOOKUP('Raw Data'!$C9149,'country description'!$A$2:$B$16,2,0)</f>
        <v>India</v>
      </c>
      <c r="E9149" s="27" t="s">
        <v>14</v>
      </c>
      <c r="F9149" s="27" t="s">
        <v>17495</v>
      </c>
      <c r="G9149" s="27" t="s">
        <v>504</v>
      </c>
      <c r="H9149" s="27" t="s">
        <v>18</v>
      </c>
      <c r="I9149" s="27" t="s">
        <v>24</v>
      </c>
      <c r="J9149" s="27" t="s">
        <v>19</v>
      </c>
      <c r="K9149" s="27">
        <v>4</v>
      </c>
      <c r="L9149" s="27">
        <v>14</v>
      </c>
      <c r="M9149" s="27">
        <v>2500</v>
      </c>
      <c r="N9149" s="27">
        <v>2.9</v>
      </c>
      <c r="O9149" s="27">
        <v>2018</v>
      </c>
      <c r="P9149" s="27">
        <v>10</v>
      </c>
      <c r="Q9149" s="27">
        <v>9</v>
      </c>
      <c r="R9149" s="28">
        <f>DATE('Raw Data'!$O9149,'Raw Data'!$P9149,'Raw Data'!$Q9149)</f>
        <v>43382</v>
      </c>
      <c r="S9149" s="27" t="str">
        <f>CONCATENATE(MID('Raw Data'!$H9149,FIND("(",'Raw Data'!$H9149)+1,FIND(")",'Raw Data'!$H9149)-FIND("(",'Raw Data'!$H9149)-1),"",'Raw Data'!$M9149)</f>
        <v>Rs.2500</v>
      </c>
      <c r="T9149" s="27">
        <f t="shared" si="142"/>
        <v>1</v>
      </c>
      <c r="U9149" s="29">
        <f>'Raw Data'!$M9149*'Raw Data'!$T9149</f>
        <v>2500</v>
      </c>
    </row>
    <row r="9150" spans="1:21" x14ac:dyDescent="0.3">
      <c r="A9150" s="20">
        <v>5701978</v>
      </c>
      <c r="B9150" s="27" t="s">
        <v>17496</v>
      </c>
      <c r="C9150" s="27">
        <v>214</v>
      </c>
      <c r="D9150" s="27" t="str">
        <f>VLOOKUP('Raw Data'!$C9150,'country description'!$A$2:$B$16,2,0)</f>
        <v>United Arab Emirates</v>
      </c>
      <c r="E9150" s="27" t="s">
        <v>2050</v>
      </c>
      <c r="F9150" s="27" t="s">
        <v>17497</v>
      </c>
      <c r="G9150" s="27" t="s">
        <v>1909</v>
      </c>
      <c r="H9150" s="27" t="s">
        <v>1839</v>
      </c>
      <c r="I9150" s="27" t="s">
        <v>24</v>
      </c>
      <c r="J9150" s="27" t="s">
        <v>24</v>
      </c>
      <c r="K9150" s="27">
        <v>3</v>
      </c>
      <c r="L9150" s="27">
        <v>471</v>
      </c>
      <c r="M9150" s="27">
        <v>150</v>
      </c>
      <c r="N9150" s="27">
        <v>4.4000000000000004</v>
      </c>
      <c r="O9150" s="27">
        <v>2012</v>
      </c>
      <c r="P9150" s="27">
        <v>3</v>
      </c>
      <c r="Q9150" s="27">
        <v>20</v>
      </c>
      <c r="R9150" s="28">
        <f>DATE('Raw Data'!$O9150,'Raw Data'!$P9150,'Raw Data'!$Q9150)</f>
        <v>40988</v>
      </c>
      <c r="S9150" s="27" t="str">
        <f>CONCATENATE(MID('Raw Data'!$H9150,FIND("(",'Raw Data'!$H9150)+1,FIND(")",'Raw Data'!$H9150)-FIND("(",'Raw Data'!$H9150)-1),"",'Raw Data'!$M9150)</f>
        <v>AED150</v>
      </c>
      <c r="T9150" s="27">
        <f t="shared" si="142"/>
        <v>23.78</v>
      </c>
      <c r="U9150" s="29">
        <f>'Raw Data'!$M9150*'Raw Data'!$T9150</f>
        <v>3567</v>
      </c>
    </row>
    <row r="9151" spans="1:21" x14ac:dyDescent="0.3">
      <c r="A9151" s="20">
        <v>5702615</v>
      </c>
      <c r="B9151" s="27" t="s">
        <v>17498</v>
      </c>
      <c r="C9151" s="27">
        <v>214</v>
      </c>
      <c r="D9151" s="27" t="str">
        <f>VLOOKUP('Raw Data'!$C9151,'country description'!$A$2:$B$16,2,0)</f>
        <v>United Arab Emirates</v>
      </c>
      <c r="E9151" s="27" t="s">
        <v>2050</v>
      </c>
      <c r="F9151" s="27" t="s">
        <v>17499</v>
      </c>
      <c r="G9151" s="27" t="s">
        <v>17500</v>
      </c>
      <c r="H9151" s="27" t="s">
        <v>1839</v>
      </c>
      <c r="I9151" s="27" t="s">
        <v>19</v>
      </c>
      <c r="J9151" s="27" t="s">
        <v>24</v>
      </c>
      <c r="K9151" s="27">
        <v>3</v>
      </c>
      <c r="L9151" s="27">
        <v>525</v>
      </c>
      <c r="M9151" s="27">
        <v>100</v>
      </c>
      <c r="N9151" s="27">
        <v>4</v>
      </c>
      <c r="O9151" s="27">
        <v>2010</v>
      </c>
      <c r="P9151" s="27">
        <v>3</v>
      </c>
      <c r="Q9151" s="27">
        <v>24</v>
      </c>
      <c r="R9151" s="28">
        <f>DATE('Raw Data'!$O9151,'Raw Data'!$P9151,'Raw Data'!$Q9151)</f>
        <v>40261</v>
      </c>
      <c r="S9151" s="27" t="str">
        <f>CONCATENATE(MID('Raw Data'!$H9151,FIND("(",'Raw Data'!$H9151)+1,FIND(")",'Raw Data'!$H9151)-FIND("(",'Raw Data'!$H9151)-1),"",'Raw Data'!$M9151)</f>
        <v>AED100</v>
      </c>
      <c r="T9151" s="27">
        <f t="shared" si="142"/>
        <v>23.78</v>
      </c>
      <c r="U9151" s="29">
        <f>'Raw Data'!$M9151*'Raw Data'!$T9151</f>
        <v>2378</v>
      </c>
    </row>
    <row r="9152" spans="1:21" x14ac:dyDescent="0.3">
      <c r="A9152" s="20">
        <v>210134</v>
      </c>
      <c r="B9152" s="27" t="s">
        <v>17501</v>
      </c>
      <c r="C9152" s="27">
        <v>214</v>
      </c>
      <c r="D9152" s="27" t="str">
        <f>VLOOKUP('Raw Data'!$C9152,'country description'!$A$2:$B$16,2,0)</f>
        <v>United Arab Emirates</v>
      </c>
      <c r="E9152" s="27" t="s">
        <v>2167</v>
      </c>
      <c r="F9152" s="27" t="s">
        <v>17502</v>
      </c>
      <c r="G9152" s="27" t="s">
        <v>17503</v>
      </c>
      <c r="H9152" s="27" t="s">
        <v>1839</v>
      </c>
      <c r="I9152" s="27" t="s">
        <v>24</v>
      </c>
      <c r="J9152" s="27" t="s">
        <v>24</v>
      </c>
      <c r="K9152" s="27">
        <v>3</v>
      </c>
      <c r="L9152" s="27">
        <v>552</v>
      </c>
      <c r="M9152" s="27">
        <v>150</v>
      </c>
      <c r="N9152" s="27">
        <v>4.4000000000000004</v>
      </c>
      <c r="O9152" s="27">
        <v>2014</v>
      </c>
      <c r="P9152" s="27">
        <v>3</v>
      </c>
      <c r="Q9152" s="27">
        <v>12</v>
      </c>
      <c r="R9152" s="28">
        <f>DATE('Raw Data'!$O9152,'Raw Data'!$P9152,'Raw Data'!$Q9152)</f>
        <v>41710</v>
      </c>
      <c r="S9152" s="27" t="str">
        <f>CONCATENATE(MID('Raw Data'!$H9152,FIND("(",'Raw Data'!$H9152)+1,FIND(")",'Raw Data'!$H9152)-FIND("(",'Raw Data'!$H9152)-1),"",'Raw Data'!$M9152)</f>
        <v>AED150</v>
      </c>
      <c r="T9152" s="27">
        <f t="shared" si="142"/>
        <v>23.78</v>
      </c>
      <c r="U9152" s="29">
        <f>'Raw Data'!$M9152*'Raw Data'!$T9152</f>
        <v>3567</v>
      </c>
    </row>
    <row r="9153" spans="1:21" x14ac:dyDescent="0.3">
      <c r="A9153" s="20">
        <v>202507</v>
      </c>
      <c r="B9153" s="27" t="s">
        <v>2079</v>
      </c>
      <c r="C9153" s="27">
        <v>214</v>
      </c>
      <c r="D9153" s="27" t="str">
        <f>VLOOKUP('Raw Data'!$C9153,'country description'!$A$2:$B$16,2,0)</f>
        <v>United Arab Emirates</v>
      </c>
      <c r="E9153" s="27" t="s">
        <v>2167</v>
      </c>
      <c r="F9153" s="27" t="s">
        <v>17504</v>
      </c>
      <c r="G9153" s="27" t="s">
        <v>2105</v>
      </c>
      <c r="H9153" s="27" t="s">
        <v>1839</v>
      </c>
      <c r="I9153" s="27" t="s">
        <v>19</v>
      </c>
      <c r="J9153" s="27" t="s">
        <v>24</v>
      </c>
      <c r="K9153" s="27">
        <v>3</v>
      </c>
      <c r="L9153" s="27">
        <v>500</v>
      </c>
      <c r="M9153" s="27">
        <v>250</v>
      </c>
      <c r="N9153" s="27">
        <v>3.7</v>
      </c>
      <c r="O9153" s="27">
        <v>2010</v>
      </c>
      <c r="P9153" s="27">
        <v>3</v>
      </c>
      <c r="Q9153" s="27">
        <v>8</v>
      </c>
      <c r="R9153" s="28">
        <f>DATE('Raw Data'!$O9153,'Raw Data'!$P9153,'Raw Data'!$Q9153)</f>
        <v>40245</v>
      </c>
      <c r="S9153" s="27" t="str">
        <f>CONCATENATE(MID('Raw Data'!$H9153,FIND("(",'Raw Data'!$H9153)+1,FIND(")",'Raw Data'!$H9153)-FIND("(",'Raw Data'!$H9153)-1),"",'Raw Data'!$M9153)</f>
        <v>AED250</v>
      </c>
      <c r="T9153" s="27">
        <f t="shared" si="142"/>
        <v>23.78</v>
      </c>
      <c r="U9153" s="29">
        <f>'Raw Data'!$M9153*'Raw Data'!$T9153</f>
        <v>5945</v>
      </c>
    </row>
    <row r="9154" spans="1:21" x14ac:dyDescent="0.3">
      <c r="A9154" s="20">
        <v>209654</v>
      </c>
      <c r="B9154" s="27" t="s">
        <v>17505</v>
      </c>
      <c r="C9154" s="27">
        <v>214</v>
      </c>
      <c r="D9154" s="27" t="str">
        <f>VLOOKUP('Raw Data'!$C9154,'country description'!$A$2:$B$16,2,0)</f>
        <v>United Arab Emirates</v>
      </c>
      <c r="E9154" s="27" t="s">
        <v>2167</v>
      </c>
      <c r="F9154" s="27" t="s">
        <v>17506</v>
      </c>
      <c r="G9154" s="27" t="s">
        <v>1783</v>
      </c>
      <c r="H9154" s="27" t="s">
        <v>1839</v>
      </c>
      <c r="I9154" s="27" t="s">
        <v>24</v>
      </c>
      <c r="J9154" s="27" t="s">
        <v>24</v>
      </c>
      <c r="K9154" s="27">
        <v>2</v>
      </c>
      <c r="L9154" s="27">
        <v>1281</v>
      </c>
      <c r="M9154" s="27">
        <v>90</v>
      </c>
      <c r="N9154" s="27">
        <v>4.3</v>
      </c>
      <c r="O9154" s="27">
        <v>2017</v>
      </c>
      <c r="P9154" s="27">
        <v>2</v>
      </c>
      <c r="Q9154" s="27">
        <v>28</v>
      </c>
      <c r="R9154" s="28">
        <f>DATE('Raw Data'!$O9154,'Raw Data'!$P9154,'Raw Data'!$Q9154)</f>
        <v>42794</v>
      </c>
      <c r="S9154" s="27" t="str">
        <f>CONCATENATE(MID('Raw Data'!$H9154,FIND("(",'Raw Data'!$H9154)+1,FIND(")",'Raw Data'!$H9154)-FIND("(",'Raw Data'!$H9154)-1),"",'Raw Data'!$M9154)</f>
        <v>AED90</v>
      </c>
      <c r="T9154" s="27">
        <f t="shared" ref="T9154:T9217" si="143">VLOOKUP(D9154,$Y$4:$Z$18,2,0)</f>
        <v>23.78</v>
      </c>
      <c r="U9154" s="29">
        <f>'Raw Data'!$M9154*'Raw Data'!$T9154</f>
        <v>2140.2000000000003</v>
      </c>
    </row>
    <row r="9155" spans="1:21" x14ac:dyDescent="0.3">
      <c r="A9155" s="20">
        <v>1267</v>
      </c>
      <c r="B9155" s="27" t="s">
        <v>17507</v>
      </c>
      <c r="C9155" s="27">
        <v>1</v>
      </c>
      <c r="D9155" s="27" t="str">
        <f>VLOOKUP('Raw Data'!$C9155,'country description'!$A$2:$B$16,2,0)</f>
        <v>India</v>
      </c>
      <c r="E9155" s="27" t="s">
        <v>14</v>
      </c>
      <c r="F9155" s="27" t="s">
        <v>12799</v>
      </c>
      <c r="G9155" s="27" t="s">
        <v>17</v>
      </c>
      <c r="H9155" s="27" t="s">
        <v>18</v>
      </c>
      <c r="I9155" s="27" t="s">
        <v>24</v>
      </c>
      <c r="J9155" s="27" t="s">
        <v>19</v>
      </c>
      <c r="K9155" s="27">
        <v>4</v>
      </c>
      <c r="L9155" s="27">
        <v>259</v>
      </c>
      <c r="M9155" s="27">
        <v>2500</v>
      </c>
      <c r="N9155" s="27">
        <v>3.9</v>
      </c>
      <c r="O9155" s="27">
        <v>2011</v>
      </c>
      <c r="P9155" s="27">
        <v>4</v>
      </c>
      <c r="Q9155" s="27">
        <v>14</v>
      </c>
      <c r="R9155" s="28">
        <f>DATE('Raw Data'!$O9155,'Raw Data'!$P9155,'Raw Data'!$Q9155)</f>
        <v>40647</v>
      </c>
      <c r="S9155" s="27" t="str">
        <f>CONCATENATE(MID('Raw Data'!$H9155,FIND("(",'Raw Data'!$H9155)+1,FIND(")",'Raw Data'!$H9155)-FIND("(",'Raw Data'!$H9155)-1),"",'Raw Data'!$M9155)</f>
        <v>Rs.2500</v>
      </c>
      <c r="T9155" s="27">
        <f t="shared" si="143"/>
        <v>1</v>
      </c>
      <c r="U9155" s="29">
        <f>'Raw Data'!$M9155*'Raw Data'!$T9155</f>
        <v>2500</v>
      </c>
    </row>
    <row r="9156" spans="1:21" x14ac:dyDescent="0.3">
      <c r="A9156" s="20">
        <v>18408062</v>
      </c>
      <c r="B9156" s="27" t="s">
        <v>17508</v>
      </c>
      <c r="C9156" s="27">
        <v>1</v>
      </c>
      <c r="D9156" s="27" t="str">
        <f>VLOOKUP('Raw Data'!$C9156,'country description'!$A$2:$B$16,2,0)</f>
        <v>India</v>
      </c>
      <c r="E9156" s="27" t="s">
        <v>14</v>
      </c>
      <c r="F9156" s="27" t="s">
        <v>17509</v>
      </c>
      <c r="G9156" s="27" t="s">
        <v>17</v>
      </c>
      <c r="H9156" s="27" t="s">
        <v>18</v>
      </c>
      <c r="I9156" s="27" t="s">
        <v>24</v>
      </c>
      <c r="J9156" s="27" t="s">
        <v>19</v>
      </c>
      <c r="K9156" s="27">
        <v>4</v>
      </c>
      <c r="L9156" s="27">
        <v>7</v>
      </c>
      <c r="M9156" s="27">
        <v>2500</v>
      </c>
      <c r="N9156" s="27">
        <v>3.1</v>
      </c>
      <c r="O9156" s="27">
        <v>2017</v>
      </c>
      <c r="P9156" s="27">
        <v>11</v>
      </c>
      <c r="Q9156" s="27">
        <v>1</v>
      </c>
      <c r="R9156" s="28">
        <f>DATE('Raw Data'!$O9156,'Raw Data'!$P9156,'Raw Data'!$Q9156)</f>
        <v>43040</v>
      </c>
      <c r="S9156" s="27" t="str">
        <f>CONCATENATE(MID('Raw Data'!$H9156,FIND("(",'Raw Data'!$H9156)+1,FIND(")",'Raw Data'!$H9156)-FIND("(",'Raw Data'!$H9156)-1),"",'Raw Data'!$M9156)</f>
        <v>Rs.2500</v>
      </c>
      <c r="T9156" s="27">
        <f t="shared" si="143"/>
        <v>1</v>
      </c>
      <c r="U9156" s="29">
        <f>'Raw Data'!$M9156*'Raw Data'!$T9156</f>
        <v>2500</v>
      </c>
    </row>
    <row r="9157" spans="1:21" x14ac:dyDescent="0.3">
      <c r="A9157" s="20">
        <v>5876</v>
      </c>
      <c r="B9157" s="27" t="s">
        <v>17510</v>
      </c>
      <c r="C9157" s="27">
        <v>1</v>
      </c>
      <c r="D9157" s="27" t="str">
        <f>VLOOKUP('Raw Data'!$C9157,'country description'!$A$2:$B$16,2,0)</f>
        <v>India</v>
      </c>
      <c r="E9157" s="27" t="s">
        <v>10504</v>
      </c>
      <c r="F9157" s="27" t="s">
        <v>17511</v>
      </c>
      <c r="G9157" s="27" t="s">
        <v>504</v>
      </c>
      <c r="H9157" s="27" t="s">
        <v>18</v>
      </c>
      <c r="I9157" s="27" t="s">
        <v>24</v>
      </c>
      <c r="J9157" s="27" t="s">
        <v>19</v>
      </c>
      <c r="K9157" s="27">
        <v>4</v>
      </c>
      <c r="L9157" s="27">
        <v>15</v>
      </c>
      <c r="M9157" s="27">
        <v>2500</v>
      </c>
      <c r="N9157" s="27">
        <v>2.9</v>
      </c>
      <c r="O9157" s="27">
        <v>2012</v>
      </c>
      <c r="P9157" s="27">
        <v>9</v>
      </c>
      <c r="Q9157" s="27">
        <v>8</v>
      </c>
      <c r="R9157" s="28">
        <f>DATE('Raw Data'!$O9157,'Raw Data'!$P9157,'Raw Data'!$Q9157)</f>
        <v>41160</v>
      </c>
      <c r="S9157" s="27" t="str">
        <f>CONCATENATE(MID('Raw Data'!$H9157,FIND("(",'Raw Data'!$H9157)+1,FIND(")",'Raw Data'!$H9157)-FIND("(",'Raw Data'!$H9157)-1),"",'Raw Data'!$M9157)</f>
        <v>Rs.2500</v>
      </c>
      <c r="T9157" s="27">
        <f t="shared" si="143"/>
        <v>1</v>
      </c>
      <c r="U9157" s="29">
        <f>'Raw Data'!$M9157*'Raw Data'!$T9157</f>
        <v>2500</v>
      </c>
    </row>
    <row r="9158" spans="1:21" x14ac:dyDescent="0.3">
      <c r="A9158" s="20">
        <v>5704202</v>
      </c>
      <c r="B9158" s="27" t="s">
        <v>17512</v>
      </c>
      <c r="C9158" s="27">
        <v>214</v>
      </c>
      <c r="D9158" s="27" t="str">
        <f>VLOOKUP('Raw Data'!$C9158,'country description'!$A$2:$B$16,2,0)</f>
        <v>United Arab Emirates</v>
      </c>
      <c r="E9158" s="27" t="s">
        <v>2050</v>
      </c>
      <c r="F9158" s="27" t="s">
        <v>17513</v>
      </c>
      <c r="G9158" s="27" t="s">
        <v>17514</v>
      </c>
      <c r="H9158" s="27" t="s">
        <v>1839</v>
      </c>
      <c r="I9158" s="27" t="s">
        <v>19</v>
      </c>
      <c r="J9158" s="27" t="s">
        <v>24</v>
      </c>
      <c r="K9158" s="27">
        <v>3</v>
      </c>
      <c r="L9158" s="27">
        <v>162</v>
      </c>
      <c r="M9158" s="27">
        <v>100</v>
      </c>
      <c r="N9158" s="27">
        <v>4.5</v>
      </c>
      <c r="O9158" s="27">
        <v>2016</v>
      </c>
      <c r="P9158" s="27">
        <v>11</v>
      </c>
      <c r="Q9158" s="27">
        <v>2</v>
      </c>
      <c r="R9158" s="28">
        <f>DATE('Raw Data'!$O9158,'Raw Data'!$P9158,'Raw Data'!$Q9158)</f>
        <v>42676</v>
      </c>
      <c r="S9158" s="27" t="str">
        <f>CONCATENATE(MID('Raw Data'!$H9158,FIND("(",'Raw Data'!$H9158)+1,FIND(")",'Raw Data'!$H9158)-FIND("(",'Raw Data'!$H9158)-1),"",'Raw Data'!$M9158)</f>
        <v>AED100</v>
      </c>
      <c r="T9158" s="27">
        <f t="shared" si="143"/>
        <v>23.78</v>
      </c>
      <c r="U9158" s="29">
        <f>'Raw Data'!$M9158*'Raw Data'!$T9158</f>
        <v>2378</v>
      </c>
    </row>
    <row r="9159" spans="1:21" x14ac:dyDescent="0.3">
      <c r="A9159" s="20">
        <v>18441707</v>
      </c>
      <c r="B9159" s="27" t="s">
        <v>17515</v>
      </c>
      <c r="C9159" s="27">
        <v>1</v>
      </c>
      <c r="D9159" s="27" t="str">
        <f>VLOOKUP('Raw Data'!$C9159,'country description'!$A$2:$B$16,2,0)</f>
        <v>India</v>
      </c>
      <c r="E9159" s="27" t="s">
        <v>10504</v>
      </c>
      <c r="F9159" s="27" t="s">
        <v>17516</v>
      </c>
      <c r="G9159" s="27" t="s">
        <v>2610</v>
      </c>
      <c r="H9159" s="27" t="s">
        <v>18</v>
      </c>
      <c r="I9159" s="27" t="s">
        <v>19</v>
      </c>
      <c r="J9159" s="27" t="s">
        <v>19</v>
      </c>
      <c r="K9159" s="27">
        <v>4</v>
      </c>
      <c r="L9159" s="27">
        <v>3</v>
      </c>
      <c r="M9159" s="27">
        <v>2500</v>
      </c>
      <c r="N9159" s="27">
        <v>1</v>
      </c>
      <c r="O9159" s="27">
        <v>2018</v>
      </c>
      <c r="P9159" s="27">
        <v>9</v>
      </c>
      <c r="Q9159" s="27">
        <v>21</v>
      </c>
      <c r="R9159" s="28">
        <f>DATE('Raw Data'!$O9159,'Raw Data'!$P9159,'Raw Data'!$Q9159)</f>
        <v>43364</v>
      </c>
      <c r="S9159" s="27" t="str">
        <f>CONCATENATE(MID('Raw Data'!$H9159,FIND("(",'Raw Data'!$H9159)+1,FIND(")",'Raw Data'!$H9159)-FIND("(",'Raw Data'!$H9159)-1),"",'Raw Data'!$M9159)</f>
        <v>Rs.2500</v>
      </c>
      <c r="T9159" s="27">
        <f t="shared" si="143"/>
        <v>1</v>
      </c>
      <c r="U9159" s="29">
        <f>'Raw Data'!$M9159*'Raw Data'!$T9159</f>
        <v>2500</v>
      </c>
    </row>
    <row r="9160" spans="1:21" x14ac:dyDescent="0.3">
      <c r="A9160" s="20">
        <v>5602751</v>
      </c>
      <c r="B9160" s="27" t="s">
        <v>17517</v>
      </c>
      <c r="C9160" s="27">
        <v>214</v>
      </c>
      <c r="D9160" s="27" t="str">
        <f>VLOOKUP('Raw Data'!$C9160,'country description'!$A$2:$B$16,2,0)</f>
        <v>United Arab Emirates</v>
      </c>
      <c r="E9160" s="27" t="s">
        <v>1836</v>
      </c>
      <c r="F9160" s="27" t="s">
        <v>17518</v>
      </c>
      <c r="G9160" s="27" t="s">
        <v>749</v>
      </c>
      <c r="H9160" s="27" t="s">
        <v>1839</v>
      </c>
      <c r="I9160" s="27" t="s">
        <v>19</v>
      </c>
      <c r="J9160" s="27" t="s">
        <v>24</v>
      </c>
      <c r="K9160" s="27">
        <v>3</v>
      </c>
      <c r="L9160" s="27">
        <v>210</v>
      </c>
      <c r="M9160" s="27">
        <v>70</v>
      </c>
      <c r="N9160" s="27">
        <v>3.8</v>
      </c>
      <c r="O9160" s="27">
        <v>2013</v>
      </c>
      <c r="P9160" s="27">
        <v>11</v>
      </c>
      <c r="Q9160" s="27">
        <v>3</v>
      </c>
      <c r="R9160" s="28">
        <f>DATE('Raw Data'!$O9160,'Raw Data'!$P9160,'Raw Data'!$Q9160)</f>
        <v>41581</v>
      </c>
      <c r="S9160" s="27" t="str">
        <f>CONCATENATE(MID('Raw Data'!$H9160,FIND("(",'Raw Data'!$H9160)+1,FIND(")",'Raw Data'!$H9160)-FIND("(",'Raw Data'!$H9160)-1),"",'Raw Data'!$M9160)</f>
        <v>AED70</v>
      </c>
      <c r="T9160" s="27">
        <f t="shared" si="143"/>
        <v>23.78</v>
      </c>
      <c r="U9160" s="29">
        <f>'Raw Data'!$M9160*'Raw Data'!$T9160</f>
        <v>1664.6000000000001</v>
      </c>
    </row>
    <row r="9161" spans="1:21" x14ac:dyDescent="0.3">
      <c r="A9161" s="20">
        <v>3961</v>
      </c>
      <c r="B9161" s="27" t="s">
        <v>17519</v>
      </c>
      <c r="C9161" s="27">
        <v>1</v>
      </c>
      <c r="D9161" s="27" t="str">
        <f>VLOOKUP('Raw Data'!$C9161,'country description'!$A$2:$B$16,2,0)</f>
        <v>India</v>
      </c>
      <c r="E9161" s="27" t="s">
        <v>10504</v>
      </c>
      <c r="F9161" s="27" t="s">
        <v>15260</v>
      </c>
      <c r="G9161" s="27" t="s">
        <v>3216</v>
      </c>
      <c r="H9161" s="27" t="s">
        <v>18</v>
      </c>
      <c r="I9161" s="27" t="s">
        <v>24</v>
      </c>
      <c r="J9161" s="27" t="s">
        <v>19</v>
      </c>
      <c r="K9161" s="27">
        <v>4</v>
      </c>
      <c r="L9161" s="27">
        <v>57</v>
      </c>
      <c r="M9161" s="27">
        <v>2500</v>
      </c>
      <c r="N9161" s="27">
        <v>3.3</v>
      </c>
      <c r="O9161" s="27">
        <v>2018</v>
      </c>
      <c r="P9161" s="27">
        <v>9</v>
      </c>
      <c r="Q9161" s="27">
        <v>14</v>
      </c>
      <c r="R9161" s="28">
        <f>DATE('Raw Data'!$O9161,'Raw Data'!$P9161,'Raw Data'!$Q9161)</f>
        <v>43357</v>
      </c>
      <c r="S9161" s="27" t="str">
        <f>CONCATENATE(MID('Raw Data'!$H9161,FIND("(",'Raw Data'!$H9161)+1,FIND(")",'Raw Data'!$H9161)-FIND("(",'Raw Data'!$H9161)-1),"",'Raw Data'!$M9161)</f>
        <v>Rs.2500</v>
      </c>
      <c r="T9161" s="27">
        <f t="shared" si="143"/>
        <v>1</v>
      </c>
      <c r="U9161" s="29">
        <f>'Raw Data'!$M9161*'Raw Data'!$T9161</f>
        <v>2500</v>
      </c>
    </row>
    <row r="9162" spans="1:21" x14ac:dyDescent="0.3">
      <c r="A9162" s="20">
        <v>5602586</v>
      </c>
      <c r="B9162" s="27" t="s">
        <v>17520</v>
      </c>
      <c r="C9162" s="27">
        <v>214</v>
      </c>
      <c r="D9162" s="27" t="str">
        <f>VLOOKUP('Raw Data'!$C9162,'country description'!$A$2:$B$16,2,0)</f>
        <v>United Arab Emirates</v>
      </c>
      <c r="E9162" s="27" t="s">
        <v>1836</v>
      </c>
      <c r="F9162" s="27" t="s">
        <v>17521</v>
      </c>
      <c r="G9162" s="27" t="s">
        <v>17522</v>
      </c>
      <c r="H9162" s="27" t="s">
        <v>1839</v>
      </c>
      <c r="I9162" s="27" t="s">
        <v>19</v>
      </c>
      <c r="J9162" s="27" t="s">
        <v>24</v>
      </c>
      <c r="K9162" s="27">
        <v>3</v>
      </c>
      <c r="L9162" s="27">
        <v>192</v>
      </c>
      <c r="M9162" s="27">
        <v>90</v>
      </c>
      <c r="N9162" s="27">
        <v>4.0999999999999996</v>
      </c>
      <c r="O9162" s="27">
        <v>2012</v>
      </c>
      <c r="P9162" s="27">
        <v>11</v>
      </c>
      <c r="Q9162" s="27">
        <v>25</v>
      </c>
      <c r="R9162" s="28">
        <f>DATE('Raw Data'!$O9162,'Raw Data'!$P9162,'Raw Data'!$Q9162)</f>
        <v>41238</v>
      </c>
      <c r="S9162" s="27" t="str">
        <f>CONCATENATE(MID('Raw Data'!$H9162,FIND("(",'Raw Data'!$H9162)+1,FIND(")",'Raw Data'!$H9162)-FIND("(",'Raw Data'!$H9162)-1),"",'Raw Data'!$M9162)</f>
        <v>AED90</v>
      </c>
      <c r="T9162" s="27">
        <f t="shared" si="143"/>
        <v>23.78</v>
      </c>
      <c r="U9162" s="29">
        <f>'Raw Data'!$M9162*'Raw Data'!$T9162</f>
        <v>2140.2000000000003</v>
      </c>
    </row>
    <row r="9163" spans="1:21" x14ac:dyDescent="0.3">
      <c r="A9163" s="20">
        <v>5704118</v>
      </c>
      <c r="B9163" s="27" t="s">
        <v>17523</v>
      </c>
      <c r="C9163" s="27">
        <v>214</v>
      </c>
      <c r="D9163" s="27" t="str">
        <f>VLOOKUP('Raw Data'!$C9163,'country description'!$A$2:$B$16,2,0)</f>
        <v>United Arab Emirates</v>
      </c>
      <c r="E9163" s="27" t="s">
        <v>2050</v>
      </c>
      <c r="F9163" s="27" t="s">
        <v>17524</v>
      </c>
      <c r="G9163" s="27" t="s">
        <v>17525</v>
      </c>
      <c r="H9163" s="27" t="s">
        <v>1839</v>
      </c>
      <c r="I9163" s="27" t="s">
        <v>19</v>
      </c>
      <c r="J9163" s="27" t="s">
        <v>24</v>
      </c>
      <c r="K9163" s="27">
        <v>2</v>
      </c>
      <c r="L9163" s="27">
        <v>277</v>
      </c>
      <c r="M9163" s="27">
        <v>50</v>
      </c>
      <c r="N9163" s="27">
        <v>4</v>
      </c>
      <c r="O9163" s="27">
        <v>2016</v>
      </c>
      <c r="P9163" s="27">
        <v>10</v>
      </c>
      <c r="Q9163" s="27">
        <v>25</v>
      </c>
      <c r="R9163" s="28">
        <f>DATE('Raw Data'!$O9163,'Raw Data'!$P9163,'Raw Data'!$Q9163)</f>
        <v>42668</v>
      </c>
      <c r="S9163" s="27" t="str">
        <f>CONCATENATE(MID('Raw Data'!$H9163,FIND("(",'Raw Data'!$H9163)+1,FIND(")",'Raw Data'!$H9163)-FIND("(",'Raw Data'!$H9163)-1),"",'Raw Data'!$M9163)</f>
        <v>AED50</v>
      </c>
      <c r="T9163" s="27">
        <f t="shared" si="143"/>
        <v>23.78</v>
      </c>
      <c r="U9163" s="29">
        <f>'Raw Data'!$M9163*'Raw Data'!$T9163</f>
        <v>1189</v>
      </c>
    </row>
    <row r="9164" spans="1:21" x14ac:dyDescent="0.3">
      <c r="A9164" s="20">
        <v>18291200</v>
      </c>
      <c r="B9164" s="27" t="s">
        <v>15151</v>
      </c>
      <c r="C9164" s="27">
        <v>1</v>
      </c>
      <c r="D9164" s="27" t="str">
        <f>VLOOKUP('Raw Data'!$C9164,'country description'!$A$2:$B$16,2,0)</f>
        <v>India</v>
      </c>
      <c r="E9164" s="27" t="s">
        <v>10504</v>
      </c>
      <c r="F9164" s="27" t="s">
        <v>11829</v>
      </c>
      <c r="G9164" s="27" t="s">
        <v>17475</v>
      </c>
      <c r="H9164" s="27" t="s">
        <v>18</v>
      </c>
      <c r="I9164" s="27" t="s">
        <v>24</v>
      </c>
      <c r="J9164" s="27" t="s">
        <v>19</v>
      </c>
      <c r="K9164" s="27">
        <v>4</v>
      </c>
      <c r="L9164" s="27">
        <v>13</v>
      </c>
      <c r="M9164" s="27">
        <v>2500</v>
      </c>
      <c r="N9164" s="27">
        <v>3.5</v>
      </c>
      <c r="O9164" s="27">
        <v>2018</v>
      </c>
      <c r="P9164" s="27">
        <v>9</v>
      </c>
      <c r="Q9164" s="27">
        <v>3</v>
      </c>
      <c r="R9164" s="28">
        <f>DATE('Raw Data'!$O9164,'Raw Data'!$P9164,'Raw Data'!$Q9164)</f>
        <v>43346</v>
      </c>
      <c r="S9164" s="27" t="str">
        <f>CONCATENATE(MID('Raw Data'!$H9164,FIND("(",'Raw Data'!$H9164)+1,FIND(")",'Raw Data'!$H9164)-FIND("(",'Raw Data'!$H9164)-1),"",'Raw Data'!$M9164)</f>
        <v>Rs.2500</v>
      </c>
      <c r="T9164" s="27">
        <f t="shared" si="143"/>
        <v>1</v>
      </c>
      <c r="U9164" s="29">
        <f>'Raw Data'!$M9164*'Raw Data'!$T9164</f>
        <v>2500</v>
      </c>
    </row>
    <row r="9165" spans="1:21" x14ac:dyDescent="0.3">
      <c r="A9165" s="20">
        <v>18381837</v>
      </c>
      <c r="B9165" s="27" t="s">
        <v>15056</v>
      </c>
      <c r="C9165" s="27">
        <v>214</v>
      </c>
      <c r="D9165" s="27" t="str">
        <f>VLOOKUP('Raw Data'!$C9165,'country description'!$A$2:$B$16,2,0)</f>
        <v>United Arab Emirates</v>
      </c>
      <c r="E9165" s="27" t="s">
        <v>2167</v>
      </c>
      <c r="F9165" s="27" t="s">
        <v>17526</v>
      </c>
      <c r="G9165" s="27" t="s">
        <v>17527</v>
      </c>
      <c r="H9165" s="27" t="s">
        <v>1839</v>
      </c>
      <c r="I9165" s="27" t="s">
        <v>24</v>
      </c>
      <c r="J9165" s="27" t="s">
        <v>19</v>
      </c>
      <c r="K9165" s="27">
        <v>3</v>
      </c>
      <c r="L9165" s="27">
        <v>281</v>
      </c>
      <c r="M9165" s="27">
        <v>150</v>
      </c>
      <c r="N9165" s="27">
        <v>4.4000000000000004</v>
      </c>
      <c r="O9165" s="27">
        <v>2014</v>
      </c>
      <c r="P9165" s="27">
        <v>9</v>
      </c>
      <c r="Q9165" s="27">
        <v>19</v>
      </c>
      <c r="R9165" s="28">
        <f>DATE('Raw Data'!$O9165,'Raw Data'!$P9165,'Raw Data'!$Q9165)</f>
        <v>41901</v>
      </c>
      <c r="S9165" s="27" t="str">
        <f>CONCATENATE(MID('Raw Data'!$H9165,FIND("(",'Raw Data'!$H9165)+1,FIND(")",'Raw Data'!$H9165)-FIND("(",'Raw Data'!$H9165)-1),"",'Raw Data'!$M9165)</f>
        <v>AED150</v>
      </c>
      <c r="T9165" s="27">
        <f t="shared" si="143"/>
        <v>23.78</v>
      </c>
      <c r="U9165" s="29">
        <f>'Raw Data'!$M9165*'Raw Data'!$T9165</f>
        <v>3567</v>
      </c>
    </row>
    <row r="9166" spans="1:21" x14ac:dyDescent="0.3">
      <c r="A9166" s="20">
        <v>306133</v>
      </c>
      <c r="B9166" s="27" t="s">
        <v>17528</v>
      </c>
      <c r="C9166" s="27">
        <v>1</v>
      </c>
      <c r="D9166" s="27" t="str">
        <f>VLOOKUP('Raw Data'!$C9166,'country description'!$A$2:$B$16,2,0)</f>
        <v>India</v>
      </c>
      <c r="E9166" s="27" t="s">
        <v>10504</v>
      </c>
      <c r="F9166" s="27" t="s">
        <v>17529</v>
      </c>
      <c r="G9166" s="27" t="s">
        <v>2031</v>
      </c>
      <c r="H9166" s="27" t="s">
        <v>18</v>
      </c>
      <c r="I9166" s="27" t="s">
        <v>24</v>
      </c>
      <c r="J9166" s="27" t="s">
        <v>24</v>
      </c>
      <c r="K9166" s="27">
        <v>4</v>
      </c>
      <c r="L9166" s="27">
        <v>980</v>
      </c>
      <c r="M9166" s="27">
        <v>2500</v>
      </c>
      <c r="N9166" s="27">
        <v>3.7</v>
      </c>
      <c r="O9166" s="27">
        <v>2017</v>
      </c>
      <c r="P9166" s="27">
        <v>7</v>
      </c>
      <c r="Q9166" s="27">
        <v>1</v>
      </c>
      <c r="R9166" s="28">
        <f>DATE('Raw Data'!$O9166,'Raw Data'!$P9166,'Raw Data'!$Q9166)</f>
        <v>42917</v>
      </c>
      <c r="S9166" s="27" t="str">
        <f>CONCATENATE(MID('Raw Data'!$H9166,FIND("(",'Raw Data'!$H9166)+1,FIND(")",'Raw Data'!$H9166)-FIND("(",'Raw Data'!$H9166)-1),"",'Raw Data'!$M9166)</f>
        <v>Rs.2500</v>
      </c>
      <c r="T9166" s="27">
        <f t="shared" si="143"/>
        <v>1</v>
      </c>
      <c r="U9166" s="29">
        <f>'Raw Data'!$M9166*'Raw Data'!$T9166</f>
        <v>2500</v>
      </c>
    </row>
    <row r="9167" spans="1:21" x14ac:dyDescent="0.3">
      <c r="A9167" s="20">
        <v>18255106</v>
      </c>
      <c r="B9167" s="27" t="s">
        <v>17530</v>
      </c>
      <c r="C9167" s="27">
        <v>1</v>
      </c>
      <c r="D9167" s="27" t="str">
        <f>VLOOKUP('Raw Data'!$C9167,'country description'!$A$2:$B$16,2,0)</f>
        <v>India</v>
      </c>
      <c r="E9167" s="27" t="s">
        <v>10504</v>
      </c>
      <c r="F9167" s="27" t="s">
        <v>17531</v>
      </c>
      <c r="G9167" s="27" t="s">
        <v>17532</v>
      </c>
      <c r="H9167" s="27" t="s">
        <v>18</v>
      </c>
      <c r="I9167" s="27" t="s">
        <v>19</v>
      </c>
      <c r="J9167" s="27" t="s">
        <v>19</v>
      </c>
      <c r="K9167" s="27">
        <v>4</v>
      </c>
      <c r="L9167" s="27">
        <v>230</v>
      </c>
      <c r="M9167" s="27">
        <v>2500</v>
      </c>
      <c r="N9167" s="27">
        <v>4.0999999999999996</v>
      </c>
      <c r="O9167" s="27">
        <v>2013</v>
      </c>
      <c r="P9167" s="27">
        <v>7</v>
      </c>
      <c r="Q9167" s="27">
        <v>2</v>
      </c>
      <c r="R9167" s="28">
        <f>DATE('Raw Data'!$O9167,'Raw Data'!$P9167,'Raw Data'!$Q9167)</f>
        <v>41457</v>
      </c>
      <c r="S9167" s="27" t="str">
        <f>CONCATENATE(MID('Raw Data'!$H9167,FIND("(",'Raw Data'!$H9167)+1,FIND(")",'Raw Data'!$H9167)-FIND("(",'Raw Data'!$H9167)-1),"",'Raw Data'!$M9167)</f>
        <v>Rs.2500</v>
      </c>
      <c r="T9167" s="27">
        <f t="shared" si="143"/>
        <v>1</v>
      </c>
      <c r="U9167" s="29">
        <f>'Raw Data'!$M9167*'Raw Data'!$T9167</f>
        <v>2500</v>
      </c>
    </row>
    <row r="9168" spans="1:21" x14ac:dyDescent="0.3">
      <c r="A9168" s="20">
        <v>305400</v>
      </c>
      <c r="B9168" s="27" t="s">
        <v>17533</v>
      </c>
      <c r="C9168" s="27">
        <v>1</v>
      </c>
      <c r="D9168" s="27" t="str">
        <f>VLOOKUP('Raw Data'!$C9168,'country description'!$A$2:$B$16,2,0)</f>
        <v>India</v>
      </c>
      <c r="E9168" s="27" t="s">
        <v>10504</v>
      </c>
      <c r="F9168" s="27" t="s">
        <v>17534</v>
      </c>
      <c r="G9168" s="27" t="s">
        <v>504</v>
      </c>
      <c r="H9168" s="27" t="s">
        <v>18</v>
      </c>
      <c r="I9168" s="27" t="s">
        <v>24</v>
      </c>
      <c r="J9168" s="27" t="s">
        <v>19</v>
      </c>
      <c r="K9168" s="27">
        <v>4</v>
      </c>
      <c r="L9168" s="27">
        <v>20</v>
      </c>
      <c r="M9168" s="27">
        <v>2500</v>
      </c>
      <c r="N9168" s="27">
        <v>2.6</v>
      </c>
      <c r="O9168" s="27">
        <v>2015</v>
      </c>
      <c r="P9168" s="27">
        <v>7</v>
      </c>
      <c r="Q9168" s="27">
        <v>20</v>
      </c>
      <c r="R9168" s="28">
        <f>DATE('Raw Data'!$O9168,'Raw Data'!$P9168,'Raw Data'!$Q9168)</f>
        <v>42205</v>
      </c>
      <c r="S9168" s="27" t="str">
        <f>CONCATENATE(MID('Raw Data'!$H9168,FIND("(",'Raw Data'!$H9168)+1,FIND(")",'Raw Data'!$H9168)-FIND("(",'Raw Data'!$H9168)-1),"",'Raw Data'!$M9168)</f>
        <v>Rs.2500</v>
      </c>
      <c r="T9168" s="27">
        <f t="shared" si="143"/>
        <v>1</v>
      </c>
      <c r="U9168" s="29">
        <f>'Raw Data'!$M9168*'Raw Data'!$T9168</f>
        <v>2500</v>
      </c>
    </row>
    <row r="9169" spans="1:21" x14ac:dyDescent="0.3">
      <c r="A9169" s="20">
        <v>3855</v>
      </c>
      <c r="B9169" s="27" t="s">
        <v>17535</v>
      </c>
      <c r="C9169" s="27">
        <v>1</v>
      </c>
      <c r="D9169" s="27" t="str">
        <f>VLOOKUP('Raw Data'!$C9169,'country description'!$A$2:$B$16,2,0)</f>
        <v>India</v>
      </c>
      <c r="E9169" s="27" t="s">
        <v>10504</v>
      </c>
      <c r="F9169" s="27" t="s">
        <v>15125</v>
      </c>
      <c r="G9169" s="27" t="s">
        <v>17536</v>
      </c>
      <c r="H9169" s="27" t="s">
        <v>18</v>
      </c>
      <c r="I9169" s="27" t="s">
        <v>24</v>
      </c>
      <c r="J9169" s="27" t="s">
        <v>19</v>
      </c>
      <c r="K9169" s="27">
        <v>4</v>
      </c>
      <c r="L9169" s="27">
        <v>57</v>
      </c>
      <c r="M9169" s="27">
        <v>2500</v>
      </c>
      <c r="N9169" s="27">
        <v>3.5</v>
      </c>
      <c r="O9169" s="27">
        <v>2011</v>
      </c>
      <c r="P9169" s="27">
        <v>6</v>
      </c>
      <c r="Q9169" s="27">
        <v>2</v>
      </c>
      <c r="R9169" s="28">
        <f>DATE('Raw Data'!$O9169,'Raw Data'!$P9169,'Raw Data'!$Q9169)</f>
        <v>40696</v>
      </c>
      <c r="S9169" s="27" t="str">
        <f>CONCATENATE(MID('Raw Data'!$H9169,FIND("(",'Raw Data'!$H9169)+1,FIND(")",'Raw Data'!$H9169)-FIND("(",'Raw Data'!$H9169)-1),"",'Raw Data'!$M9169)</f>
        <v>Rs.2500</v>
      </c>
      <c r="T9169" s="27">
        <f t="shared" si="143"/>
        <v>1</v>
      </c>
      <c r="U9169" s="29">
        <f>'Raw Data'!$M9169*'Raw Data'!$T9169</f>
        <v>2500</v>
      </c>
    </row>
    <row r="9170" spans="1:21" x14ac:dyDescent="0.3">
      <c r="A9170" s="20">
        <v>1245</v>
      </c>
      <c r="B9170" s="27" t="s">
        <v>2102</v>
      </c>
      <c r="C9170" s="27">
        <v>1</v>
      </c>
      <c r="D9170" s="27" t="str">
        <f>VLOOKUP('Raw Data'!$C9170,'country description'!$A$2:$B$16,2,0)</f>
        <v>India</v>
      </c>
      <c r="E9170" s="27" t="s">
        <v>10504</v>
      </c>
      <c r="F9170" s="27" t="s">
        <v>11606</v>
      </c>
      <c r="G9170" s="27" t="s">
        <v>2081</v>
      </c>
      <c r="H9170" s="27" t="s">
        <v>18</v>
      </c>
      <c r="I9170" s="27" t="s">
        <v>24</v>
      </c>
      <c r="J9170" s="27" t="s">
        <v>24</v>
      </c>
      <c r="K9170" s="27">
        <v>4</v>
      </c>
      <c r="L9170" s="27">
        <v>730</v>
      </c>
      <c r="M9170" s="27">
        <v>2500</v>
      </c>
      <c r="N9170" s="27">
        <v>3.7</v>
      </c>
      <c r="O9170" s="27">
        <v>2018</v>
      </c>
      <c r="P9170" s="27">
        <v>5</v>
      </c>
      <c r="Q9170" s="27">
        <v>14</v>
      </c>
      <c r="R9170" s="28">
        <f>DATE('Raw Data'!$O9170,'Raw Data'!$P9170,'Raw Data'!$Q9170)</f>
        <v>43234</v>
      </c>
      <c r="S9170" s="27" t="str">
        <f>CONCATENATE(MID('Raw Data'!$H9170,FIND("(",'Raw Data'!$H9170)+1,FIND(")",'Raw Data'!$H9170)-FIND("(",'Raw Data'!$H9170)-1),"",'Raw Data'!$M9170)</f>
        <v>Rs.2500</v>
      </c>
      <c r="T9170" s="27">
        <f t="shared" si="143"/>
        <v>1</v>
      </c>
      <c r="U9170" s="29">
        <f>'Raw Data'!$M9170*'Raw Data'!$T9170</f>
        <v>2500</v>
      </c>
    </row>
    <row r="9171" spans="1:21" x14ac:dyDescent="0.3">
      <c r="A9171" s="20">
        <v>305905</v>
      </c>
      <c r="B9171" s="27" t="s">
        <v>2166</v>
      </c>
      <c r="C9171" s="27">
        <v>1</v>
      </c>
      <c r="D9171" s="27" t="str">
        <f>VLOOKUP('Raw Data'!$C9171,'country description'!$A$2:$B$16,2,0)</f>
        <v>India</v>
      </c>
      <c r="E9171" s="27" t="s">
        <v>10504</v>
      </c>
      <c r="F9171" s="27" t="s">
        <v>17537</v>
      </c>
      <c r="G9171" s="27" t="s">
        <v>17538</v>
      </c>
      <c r="H9171" s="27" t="s">
        <v>18</v>
      </c>
      <c r="I9171" s="27" t="s">
        <v>24</v>
      </c>
      <c r="J9171" s="27" t="s">
        <v>19</v>
      </c>
      <c r="K9171" s="27">
        <v>4</v>
      </c>
      <c r="L9171" s="27">
        <v>1949</v>
      </c>
      <c r="M9171" s="27">
        <v>2500</v>
      </c>
      <c r="N9171" s="27">
        <v>4.0999999999999996</v>
      </c>
      <c r="O9171" s="27">
        <v>2014</v>
      </c>
      <c r="P9171" s="27">
        <v>4</v>
      </c>
      <c r="Q9171" s="27">
        <v>13</v>
      </c>
      <c r="R9171" s="28">
        <f>DATE('Raw Data'!$O9171,'Raw Data'!$P9171,'Raw Data'!$Q9171)</f>
        <v>41742</v>
      </c>
      <c r="S9171" s="27" t="str">
        <f>CONCATENATE(MID('Raw Data'!$H9171,FIND("(",'Raw Data'!$H9171)+1,FIND(")",'Raw Data'!$H9171)-FIND("(",'Raw Data'!$H9171)-1),"",'Raw Data'!$M9171)</f>
        <v>Rs.2500</v>
      </c>
      <c r="T9171" s="27">
        <f t="shared" si="143"/>
        <v>1</v>
      </c>
      <c r="U9171" s="29">
        <f>'Raw Data'!$M9171*'Raw Data'!$T9171</f>
        <v>2500</v>
      </c>
    </row>
    <row r="9172" spans="1:21" x14ac:dyDescent="0.3">
      <c r="A9172" s="20">
        <v>6314987</v>
      </c>
      <c r="B9172" s="27" t="s">
        <v>17539</v>
      </c>
      <c r="C9172" s="27">
        <v>162</v>
      </c>
      <c r="D9172" s="27" t="str">
        <f>VLOOKUP('Raw Data'!$C9172,'country description'!$A$2:$B$16,2,0)</f>
        <v>Philippines</v>
      </c>
      <c r="E9172" s="27" t="s">
        <v>17540</v>
      </c>
      <c r="F9172" s="27" t="s">
        <v>17541</v>
      </c>
      <c r="G9172" s="27" t="s">
        <v>17542</v>
      </c>
      <c r="H9172" s="27" t="s">
        <v>10767</v>
      </c>
      <c r="I9172" s="27" t="s">
        <v>24</v>
      </c>
      <c r="J9172" s="27" t="s">
        <v>19</v>
      </c>
      <c r="K9172" s="27">
        <v>3</v>
      </c>
      <c r="L9172" s="27">
        <v>532</v>
      </c>
      <c r="M9172" s="27">
        <v>1100</v>
      </c>
      <c r="N9172" s="27">
        <v>4.8</v>
      </c>
      <c r="O9172" s="27">
        <v>2010</v>
      </c>
      <c r="P9172" s="27">
        <v>8</v>
      </c>
      <c r="Q9172" s="27">
        <v>7</v>
      </c>
      <c r="R9172" s="28">
        <f>DATE('Raw Data'!$O9172,'Raw Data'!$P9172,'Raw Data'!$Q9172)</f>
        <v>40397</v>
      </c>
      <c r="S9172" s="27" t="str">
        <f>CONCATENATE(MID('Raw Data'!$H9172,FIND("(",'Raw Data'!$H9172)+1,FIND(")",'Raw Data'!$H9172)-FIND("(",'Raw Data'!$H9172)-1),"",'Raw Data'!$M9172)</f>
        <v>P1100</v>
      </c>
      <c r="T9172" s="27">
        <f t="shared" si="143"/>
        <v>1.51</v>
      </c>
      <c r="U9172" s="29">
        <f>'Raw Data'!$M9172*'Raw Data'!$T9172</f>
        <v>1661</v>
      </c>
    </row>
    <row r="9173" spans="1:21" x14ac:dyDescent="0.3">
      <c r="A9173" s="20">
        <v>18291211</v>
      </c>
      <c r="B9173" s="27" t="s">
        <v>17543</v>
      </c>
      <c r="C9173" s="27">
        <v>1</v>
      </c>
      <c r="D9173" s="27" t="str">
        <f>VLOOKUP('Raw Data'!$C9173,'country description'!$A$2:$B$16,2,0)</f>
        <v>India</v>
      </c>
      <c r="E9173" s="27" t="s">
        <v>10504</v>
      </c>
      <c r="F9173" s="27" t="s">
        <v>17544</v>
      </c>
      <c r="G9173" s="27" t="s">
        <v>15261</v>
      </c>
      <c r="H9173" s="27" t="s">
        <v>18</v>
      </c>
      <c r="I9173" s="27" t="s">
        <v>24</v>
      </c>
      <c r="J9173" s="27" t="s">
        <v>19</v>
      </c>
      <c r="K9173" s="27">
        <v>4</v>
      </c>
      <c r="L9173" s="27">
        <v>4</v>
      </c>
      <c r="M9173" s="27">
        <v>2500</v>
      </c>
      <c r="N9173" s="27">
        <v>3</v>
      </c>
      <c r="O9173" s="27">
        <v>2014</v>
      </c>
      <c r="P9173" s="27">
        <v>4</v>
      </c>
      <c r="Q9173" s="27">
        <v>26</v>
      </c>
      <c r="R9173" s="28">
        <f>DATE('Raw Data'!$O9173,'Raw Data'!$P9173,'Raw Data'!$Q9173)</f>
        <v>41755</v>
      </c>
      <c r="S9173" s="27" t="str">
        <f>CONCATENATE(MID('Raw Data'!$H9173,FIND("(",'Raw Data'!$H9173)+1,FIND(")",'Raw Data'!$H9173)-FIND("(",'Raw Data'!$H9173)-1),"",'Raw Data'!$M9173)</f>
        <v>Rs.2500</v>
      </c>
      <c r="T9173" s="27">
        <f t="shared" si="143"/>
        <v>1</v>
      </c>
      <c r="U9173" s="29">
        <f>'Raw Data'!$M9173*'Raw Data'!$T9173</f>
        <v>2500</v>
      </c>
    </row>
    <row r="9174" spans="1:21" x14ac:dyDescent="0.3">
      <c r="A9174" s="20">
        <v>18340881</v>
      </c>
      <c r="B9174" s="27" t="s">
        <v>3447</v>
      </c>
      <c r="C9174" s="27">
        <v>214</v>
      </c>
      <c r="D9174" s="27" t="str">
        <f>VLOOKUP('Raw Data'!$C9174,'country description'!$A$2:$B$16,2,0)</f>
        <v>United Arab Emirates</v>
      </c>
      <c r="E9174" s="27" t="s">
        <v>2167</v>
      </c>
      <c r="F9174" s="27" t="s">
        <v>17545</v>
      </c>
      <c r="G9174" s="27" t="s">
        <v>2205</v>
      </c>
      <c r="H9174" s="27" t="s">
        <v>1839</v>
      </c>
      <c r="I9174" s="27" t="s">
        <v>24</v>
      </c>
      <c r="J9174" s="27" t="s">
        <v>19</v>
      </c>
      <c r="K9174" s="27">
        <v>3</v>
      </c>
      <c r="L9174" s="27">
        <v>307</v>
      </c>
      <c r="M9174" s="27">
        <v>150</v>
      </c>
      <c r="N9174" s="27">
        <v>4.5</v>
      </c>
      <c r="O9174" s="27">
        <v>2010</v>
      </c>
      <c r="P9174" s="27">
        <v>8</v>
      </c>
      <c r="Q9174" s="27">
        <v>24</v>
      </c>
      <c r="R9174" s="28">
        <f>DATE('Raw Data'!$O9174,'Raw Data'!$P9174,'Raw Data'!$Q9174)</f>
        <v>40414</v>
      </c>
      <c r="S9174" s="27" t="str">
        <f>CONCATENATE(MID('Raw Data'!$H9174,FIND("(",'Raw Data'!$H9174)+1,FIND(")",'Raw Data'!$H9174)-FIND("(",'Raw Data'!$H9174)-1),"",'Raw Data'!$M9174)</f>
        <v>AED150</v>
      </c>
      <c r="T9174" s="27">
        <f t="shared" si="143"/>
        <v>23.78</v>
      </c>
      <c r="U9174" s="29">
        <f>'Raw Data'!$M9174*'Raw Data'!$T9174</f>
        <v>3567</v>
      </c>
    </row>
    <row r="9175" spans="1:21" x14ac:dyDescent="0.3">
      <c r="A9175" s="20">
        <v>7496</v>
      </c>
      <c r="B9175" s="27" t="s">
        <v>17546</v>
      </c>
      <c r="C9175" s="27">
        <v>1</v>
      </c>
      <c r="D9175" s="27" t="str">
        <f>VLOOKUP('Raw Data'!$C9175,'country description'!$A$2:$B$16,2,0)</f>
        <v>India</v>
      </c>
      <c r="E9175" s="27" t="s">
        <v>10504</v>
      </c>
      <c r="F9175" s="27" t="s">
        <v>17547</v>
      </c>
      <c r="G9175" s="27" t="s">
        <v>437</v>
      </c>
      <c r="H9175" s="27" t="s">
        <v>18</v>
      </c>
      <c r="I9175" s="27" t="s">
        <v>24</v>
      </c>
      <c r="J9175" s="27" t="s">
        <v>19</v>
      </c>
      <c r="K9175" s="27">
        <v>4</v>
      </c>
      <c r="L9175" s="27">
        <v>94</v>
      </c>
      <c r="M9175" s="27">
        <v>2500</v>
      </c>
      <c r="N9175" s="27">
        <v>3.6</v>
      </c>
      <c r="O9175" s="27">
        <v>2010</v>
      </c>
      <c r="P9175" s="27">
        <v>4</v>
      </c>
      <c r="Q9175" s="27">
        <v>2</v>
      </c>
      <c r="R9175" s="28">
        <f>DATE('Raw Data'!$O9175,'Raw Data'!$P9175,'Raw Data'!$Q9175)</f>
        <v>40270</v>
      </c>
      <c r="S9175" s="27" t="str">
        <f>CONCATENATE(MID('Raw Data'!$H9175,FIND("(",'Raw Data'!$H9175)+1,FIND(")",'Raw Data'!$H9175)-FIND("(",'Raw Data'!$H9175)-1),"",'Raw Data'!$M9175)</f>
        <v>Rs.2500</v>
      </c>
      <c r="T9175" s="27">
        <f t="shared" si="143"/>
        <v>1</v>
      </c>
      <c r="U9175" s="29">
        <f>'Raw Data'!$M9175*'Raw Data'!$T9175</f>
        <v>2500</v>
      </c>
    </row>
    <row r="9176" spans="1:21" x14ac:dyDescent="0.3">
      <c r="A9176" s="20">
        <v>18269368</v>
      </c>
      <c r="B9176" s="27" t="s">
        <v>17548</v>
      </c>
      <c r="C9176" s="27">
        <v>214</v>
      </c>
      <c r="D9176" s="27" t="str">
        <f>VLOOKUP('Raw Data'!$C9176,'country description'!$A$2:$B$16,2,0)</f>
        <v>United Arab Emirates</v>
      </c>
      <c r="E9176" s="27" t="s">
        <v>2167</v>
      </c>
      <c r="F9176" s="27" t="s">
        <v>17549</v>
      </c>
      <c r="G9176" s="27" t="s">
        <v>17550</v>
      </c>
      <c r="H9176" s="27" t="s">
        <v>1839</v>
      </c>
      <c r="I9176" s="27" t="s">
        <v>24</v>
      </c>
      <c r="J9176" s="27" t="s">
        <v>19</v>
      </c>
      <c r="K9176" s="27">
        <v>3</v>
      </c>
      <c r="L9176" s="27">
        <v>641</v>
      </c>
      <c r="M9176" s="27">
        <v>160</v>
      </c>
      <c r="N9176" s="27">
        <v>4.9000000000000004</v>
      </c>
      <c r="O9176" s="27">
        <v>2013</v>
      </c>
      <c r="P9176" s="27">
        <v>7</v>
      </c>
      <c r="Q9176" s="27">
        <v>22</v>
      </c>
      <c r="R9176" s="28">
        <f>DATE('Raw Data'!$O9176,'Raw Data'!$P9176,'Raw Data'!$Q9176)</f>
        <v>41477</v>
      </c>
      <c r="S9176" s="27" t="str">
        <f>CONCATENATE(MID('Raw Data'!$H9176,FIND("(",'Raw Data'!$H9176)+1,FIND(")",'Raw Data'!$H9176)-FIND("(",'Raw Data'!$H9176)-1),"",'Raw Data'!$M9176)</f>
        <v>AED160</v>
      </c>
      <c r="T9176" s="27">
        <f t="shared" si="143"/>
        <v>23.78</v>
      </c>
      <c r="U9176" s="29">
        <f>'Raw Data'!$M9176*'Raw Data'!$T9176</f>
        <v>3804.8</v>
      </c>
    </row>
    <row r="9177" spans="1:21" x14ac:dyDescent="0.3">
      <c r="A9177" s="20">
        <v>3575</v>
      </c>
      <c r="B9177" s="27" t="s">
        <v>16349</v>
      </c>
      <c r="C9177" s="27">
        <v>1</v>
      </c>
      <c r="D9177" s="27" t="str">
        <f>VLOOKUP('Raw Data'!$C9177,'country description'!$A$2:$B$16,2,0)</f>
        <v>India</v>
      </c>
      <c r="E9177" s="27" t="s">
        <v>10504</v>
      </c>
      <c r="F9177" s="27" t="s">
        <v>17551</v>
      </c>
      <c r="G9177" s="27" t="s">
        <v>2288</v>
      </c>
      <c r="H9177" s="27" t="s">
        <v>18</v>
      </c>
      <c r="I9177" s="27" t="s">
        <v>24</v>
      </c>
      <c r="J9177" s="27" t="s">
        <v>24</v>
      </c>
      <c r="K9177" s="27">
        <v>4</v>
      </c>
      <c r="L9177" s="27">
        <v>327</v>
      </c>
      <c r="M9177" s="27">
        <v>2500</v>
      </c>
      <c r="N9177" s="27">
        <v>4.2</v>
      </c>
      <c r="O9177" s="27">
        <v>2016</v>
      </c>
      <c r="P9177" s="27">
        <v>1</v>
      </c>
      <c r="Q9177" s="27">
        <v>19</v>
      </c>
      <c r="R9177" s="28">
        <f>DATE('Raw Data'!$O9177,'Raw Data'!$P9177,'Raw Data'!$Q9177)</f>
        <v>42388</v>
      </c>
      <c r="S9177" s="27" t="str">
        <f>CONCATENATE(MID('Raw Data'!$H9177,FIND("(",'Raw Data'!$H9177)+1,FIND(")",'Raw Data'!$H9177)-FIND("(",'Raw Data'!$H9177)-1),"",'Raw Data'!$M9177)</f>
        <v>Rs.2500</v>
      </c>
      <c r="T9177" s="27">
        <f t="shared" si="143"/>
        <v>1</v>
      </c>
      <c r="U9177" s="29">
        <f>'Raw Data'!$M9177*'Raw Data'!$T9177</f>
        <v>2500</v>
      </c>
    </row>
    <row r="9178" spans="1:21" x14ac:dyDescent="0.3">
      <c r="A9178" s="20">
        <v>18291198</v>
      </c>
      <c r="B9178" s="27" t="s">
        <v>17552</v>
      </c>
      <c r="C9178" s="27">
        <v>1</v>
      </c>
      <c r="D9178" s="27" t="str">
        <f>VLOOKUP('Raw Data'!$C9178,'country description'!$A$2:$B$16,2,0)</f>
        <v>India</v>
      </c>
      <c r="E9178" s="27" t="s">
        <v>10504</v>
      </c>
      <c r="F9178" s="27" t="s">
        <v>11829</v>
      </c>
      <c r="G9178" s="27" t="s">
        <v>17553</v>
      </c>
      <c r="H9178" s="27" t="s">
        <v>18</v>
      </c>
      <c r="I9178" s="27" t="s">
        <v>24</v>
      </c>
      <c r="J9178" s="27" t="s">
        <v>19</v>
      </c>
      <c r="K9178" s="27">
        <v>4</v>
      </c>
      <c r="L9178" s="27">
        <v>127</v>
      </c>
      <c r="M9178" s="27">
        <v>2500</v>
      </c>
      <c r="N9178" s="27">
        <v>3.8</v>
      </c>
      <c r="O9178" s="27">
        <v>2010</v>
      </c>
      <c r="P9178" s="27">
        <v>1</v>
      </c>
      <c r="Q9178" s="27">
        <v>23</v>
      </c>
      <c r="R9178" s="28">
        <f>DATE('Raw Data'!$O9178,'Raw Data'!$P9178,'Raw Data'!$Q9178)</f>
        <v>40201</v>
      </c>
      <c r="S9178" s="27" t="str">
        <f>CONCATENATE(MID('Raw Data'!$H9178,FIND("(",'Raw Data'!$H9178)+1,FIND(")",'Raw Data'!$H9178)-FIND("(",'Raw Data'!$H9178)-1),"",'Raw Data'!$M9178)</f>
        <v>Rs.2500</v>
      </c>
      <c r="T9178" s="27">
        <f t="shared" si="143"/>
        <v>1</v>
      </c>
      <c r="U9178" s="29">
        <f>'Raw Data'!$M9178*'Raw Data'!$T9178</f>
        <v>2500</v>
      </c>
    </row>
    <row r="9179" spans="1:21" x14ac:dyDescent="0.3">
      <c r="A9179" s="20">
        <v>208939</v>
      </c>
      <c r="B9179" s="27" t="s">
        <v>17548</v>
      </c>
      <c r="C9179" s="27">
        <v>214</v>
      </c>
      <c r="D9179" s="27" t="str">
        <f>VLOOKUP('Raw Data'!$C9179,'country description'!$A$2:$B$16,2,0)</f>
        <v>United Arab Emirates</v>
      </c>
      <c r="E9179" s="27" t="s">
        <v>2167</v>
      </c>
      <c r="F9179" s="27" t="s">
        <v>17554</v>
      </c>
      <c r="G9179" s="27" t="s">
        <v>17555</v>
      </c>
      <c r="H9179" s="27" t="s">
        <v>1839</v>
      </c>
      <c r="I9179" s="27" t="s">
        <v>24</v>
      </c>
      <c r="J9179" s="27" t="s">
        <v>19</v>
      </c>
      <c r="K9179" s="27">
        <v>3</v>
      </c>
      <c r="L9179" s="27">
        <v>2510</v>
      </c>
      <c r="M9179" s="27">
        <v>160</v>
      </c>
      <c r="N9179" s="27">
        <v>4.8</v>
      </c>
      <c r="O9179" s="27">
        <v>2018</v>
      </c>
      <c r="P9179" s="27">
        <v>5</v>
      </c>
      <c r="Q9179" s="27">
        <v>13</v>
      </c>
      <c r="R9179" s="28">
        <f>DATE('Raw Data'!$O9179,'Raw Data'!$P9179,'Raw Data'!$Q9179)</f>
        <v>43233</v>
      </c>
      <c r="S9179" s="27" t="str">
        <f>CONCATENATE(MID('Raw Data'!$H9179,FIND("(",'Raw Data'!$H9179)+1,FIND(")",'Raw Data'!$H9179)-FIND("(",'Raw Data'!$H9179)-1),"",'Raw Data'!$M9179)</f>
        <v>AED160</v>
      </c>
      <c r="T9179" s="27">
        <f t="shared" si="143"/>
        <v>23.78</v>
      </c>
      <c r="U9179" s="29">
        <f>'Raw Data'!$M9179*'Raw Data'!$T9179</f>
        <v>3804.8</v>
      </c>
    </row>
    <row r="9180" spans="1:21" x14ac:dyDescent="0.3">
      <c r="A9180" s="20">
        <v>18306533</v>
      </c>
      <c r="B9180" s="27" t="s">
        <v>17556</v>
      </c>
      <c r="C9180" s="27">
        <v>1</v>
      </c>
      <c r="D9180" s="27" t="str">
        <f>VLOOKUP('Raw Data'!$C9180,'country description'!$A$2:$B$16,2,0)</f>
        <v>India</v>
      </c>
      <c r="E9180" s="27" t="s">
        <v>10504</v>
      </c>
      <c r="F9180" s="27" t="s">
        <v>17557</v>
      </c>
      <c r="G9180" s="27" t="s">
        <v>1930</v>
      </c>
      <c r="H9180" s="27" t="s">
        <v>18</v>
      </c>
      <c r="I9180" s="27" t="s">
        <v>24</v>
      </c>
      <c r="J9180" s="27" t="s">
        <v>19</v>
      </c>
      <c r="K9180" s="27">
        <v>4</v>
      </c>
      <c r="L9180" s="27">
        <v>56</v>
      </c>
      <c r="M9180" s="27">
        <v>2500</v>
      </c>
      <c r="N9180" s="27">
        <v>4.0999999999999996</v>
      </c>
      <c r="O9180" s="27">
        <v>2016</v>
      </c>
      <c r="P9180" s="27">
        <v>12</v>
      </c>
      <c r="Q9180" s="27">
        <v>24</v>
      </c>
      <c r="R9180" s="28">
        <f>DATE('Raw Data'!$O9180,'Raw Data'!$P9180,'Raw Data'!$Q9180)</f>
        <v>42728</v>
      </c>
      <c r="S9180" s="27" t="str">
        <f>CONCATENATE(MID('Raw Data'!$H9180,FIND("(",'Raw Data'!$H9180)+1,FIND(")",'Raw Data'!$H9180)-FIND("(",'Raw Data'!$H9180)-1),"",'Raw Data'!$M9180)</f>
        <v>Rs.2500</v>
      </c>
      <c r="T9180" s="27">
        <f t="shared" si="143"/>
        <v>1</v>
      </c>
      <c r="U9180" s="29">
        <f>'Raw Data'!$M9180*'Raw Data'!$T9180</f>
        <v>2500</v>
      </c>
    </row>
    <row r="9181" spans="1:21" x14ac:dyDescent="0.3">
      <c r="A9181" s="20">
        <v>6104220</v>
      </c>
      <c r="B9181" s="27" t="s">
        <v>17558</v>
      </c>
      <c r="C9181" s="27">
        <v>215</v>
      </c>
      <c r="D9181" s="27" t="str">
        <f>VLOOKUP('Raw Data'!$C9181,'country description'!$A$2:$B$16,2,0)</f>
        <v>United Kingdom</v>
      </c>
      <c r="E9181" s="27" t="s">
        <v>1771</v>
      </c>
      <c r="F9181" s="27" t="s">
        <v>17559</v>
      </c>
      <c r="G9181" s="27" t="s">
        <v>1997</v>
      </c>
      <c r="H9181" s="27" t="s">
        <v>1600</v>
      </c>
      <c r="I9181" s="27" t="s">
        <v>24</v>
      </c>
      <c r="J9181" s="27" t="s">
        <v>19</v>
      </c>
      <c r="K9181" s="27">
        <v>3</v>
      </c>
      <c r="L9181" s="27">
        <v>367</v>
      </c>
      <c r="M9181" s="27">
        <v>45</v>
      </c>
      <c r="N9181" s="27">
        <v>4.5</v>
      </c>
      <c r="O9181" s="27">
        <v>2010</v>
      </c>
      <c r="P9181" s="27">
        <v>4</v>
      </c>
      <c r="Q9181" s="27">
        <v>16</v>
      </c>
      <c r="R9181" s="28">
        <f>DATE('Raw Data'!$O9181,'Raw Data'!$P9181,'Raw Data'!$Q9181)</f>
        <v>40284</v>
      </c>
      <c r="S9181" s="27" t="str">
        <f>CONCATENATE(MID('Raw Data'!$H9181,FIND("(",'Raw Data'!$H9181)+1,FIND(")",'Raw Data'!$H9181)-FIND("(",'Raw Data'!$H9181)-1),"",'Raw Data'!$M9181)</f>
        <v>Œ£45</v>
      </c>
      <c r="T9181" s="27">
        <f t="shared" si="143"/>
        <v>111.1</v>
      </c>
      <c r="U9181" s="29">
        <f>'Raw Data'!$M9181*'Raw Data'!$T9181</f>
        <v>4999.5</v>
      </c>
    </row>
    <row r="9182" spans="1:21" x14ac:dyDescent="0.3">
      <c r="A9182" s="20">
        <v>3212</v>
      </c>
      <c r="B9182" s="27" t="s">
        <v>17560</v>
      </c>
      <c r="C9182" s="27">
        <v>1</v>
      </c>
      <c r="D9182" s="27" t="str">
        <f>VLOOKUP('Raw Data'!$C9182,'country description'!$A$2:$B$16,2,0)</f>
        <v>India</v>
      </c>
      <c r="E9182" s="27" t="s">
        <v>12487</v>
      </c>
      <c r="F9182" s="27" t="s">
        <v>17561</v>
      </c>
      <c r="G9182" s="27" t="s">
        <v>17562</v>
      </c>
      <c r="H9182" s="27" t="s">
        <v>18</v>
      </c>
      <c r="I9182" s="27" t="s">
        <v>24</v>
      </c>
      <c r="J9182" s="27" t="s">
        <v>19</v>
      </c>
      <c r="K9182" s="27">
        <v>4</v>
      </c>
      <c r="L9182" s="27">
        <v>116</v>
      </c>
      <c r="M9182" s="27">
        <v>2500</v>
      </c>
      <c r="N9182" s="27">
        <v>2.2000000000000002</v>
      </c>
      <c r="O9182" s="27">
        <v>2015</v>
      </c>
      <c r="P9182" s="27">
        <v>6</v>
      </c>
      <c r="Q9182" s="27">
        <v>17</v>
      </c>
      <c r="R9182" s="28">
        <f>DATE('Raw Data'!$O9182,'Raw Data'!$P9182,'Raw Data'!$Q9182)</f>
        <v>42172</v>
      </c>
      <c r="S9182" s="27" t="str">
        <f>CONCATENATE(MID('Raw Data'!$H9182,FIND("(",'Raw Data'!$H9182)+1,FIND(")",'Raw Data'!$H9182)-FIND("(",'Raw Data'!$H9182)-1),"",'Raw Data'!$M9182)</f>
        <v>Rs.2500</v>
      </c>
      <c r="T9182" s="27">
        <f t="shared" si="143"/>
        <v>1</v>
      </c>
      <c r="U9182" s="29">
        <f>'Raw Data'!$M9182*'Raw Data'!$T9182</f>
        <v>2500</v>
      </c>
    </row>
    <row r="9183" spans="1:21" x14ac:dyDescent="0.3">
      <c r="A9183" s="20">
        <v>6900374</v>
      </c>
      <c r="B9183" s="27" t="s">
        <v>17563</v>
      </c>
      <c r="C9183" s="27">
        <v>215</v>
      </c>
      <c r="D9183" s="27" t="str">
        <f>VLOOKUP('Raw Data'!$C9183,'country description'!$A$2:$B$16,2,0)</f>
        <v>United Kingdom</v>
      </c>
      <c r="E9183" s="27" t="s">
        <v>1781</v>
      </c>
      <c r="F9183" s="27" t="s">
        <v>17564</v>
      </c>
      <c r="G9183" s="27" t="s">
        <v>17565</v>
      </c>
      <c r="H9183" s="27" t="s">
        <v>1600</v>
      </c>
      <c r="I9183" s="27" t="s">
        <v>24</v>
      </c>
      <c r="J9183" s="27" t="s">
        <v>19</v>
      </c>
      <c r="K9183" s="27">
        <v>3</v>
      </c>
      <c r="L9183" s="27">
        <v>133</v>
      </c>
      <c r="M9183" s="27">
        <v>60</v>
      </c>
      <c r="N9183" s="27">
        <v>4</v>
      </c>
      <c r="O9183" s="27">
        <v>2011</v>
      </c>
      <c r="P9183" s="27">
        <v>3</v>
      </c>
      <c r="Q9183" s="27">
        <v>19</v>
      </c>
      <c r="R9183" s="28">
        <f>DATE('Raw Data'!$O9183,'Raw Data'!$P9183,'Raw Data'!$Q9183)</f>
        <v>40621</v>
      </c>
      <c r="S9183" s="27" t="str">
        <f>CONCATENATE(MID('Raw Data'!$H9183,FIND("(",'Raw Data'!$H9183)+1,FIND(")",'Raw Data'!$H9183)-FIND("(",'Raw Data'!$H9183)-1),"",'Raw Data'!$M9183)</f>
        <v>Œ£60</v>
      </c>
      <c r="T9183" s="27">
        <f t="shared" si="143"/>
        <v>111.1</v>
      </c>
      <c r="U9183" s="29">
        <f>'Raw Data'!$M9183*'Raw Data'!$T9183</f>
        <v>6666</v>
      </c>
    </row>
    <row r="9184" spans="1:21" x14ac:dyDescent="0.3">
      <c r="A9184" s="20">
        <v>1244</v>
      </c>
      <c r="B9184" s="27" t="s">
        <v>2102</v>
      </c>
      <c r="C9184" s="27">
        <v>1</v>
      </c>
      <c r="D9184" s="27" t="str">
        <f>VLOOKUP('Raw Data'!$C9184,'country description'!$A$2:$B$16,2,0)</f>
        <v>India</v>
      </c>
      <c r="E9184" s="27" t="s">
        <v>12487</v>
      </c>
      <c r="F9184" s="27" t="s">
        <v>17566</v>
      </c>
      <c r="G9184" s="27" t="s">
        <v>2081</v>
      </c>
      <c r="H9184" s="27" t="s">
        <v>18</v>
      </c>
      <c r="I9184" s="27" t="s">
        <v>24</v>
      </c>
      <c r="J9184" s="27" t="s">
        <v>24</v>
      </c>
      <c r="K9184" s="27">
        <v>4</v>
      </c>
      <c r="L9184" s="27">
        <v>1147</v>
      </c>
      <c r="M9184" s="27">
        <v>2500</v>
      </c>
      <c r="N9184" s="27">
        <v>3.5</v>
      </c>
      <c r="O9184" s="27">
        <v>2013</v>
      </c>
      <c r="P9184" s="27">
        <v>2</v>
      </c>
      <c r="Q9184" s="27">
        <v>19</v>
      </c>
      <c r="R9184" s="28">
        <f>DATE('Raw Data'!$O9184,'Raw Data'!$P9184,'Raw Data'!$Q9184)</f>
        <v>41324</v>
      </c>
      <c r="S9184" s="27" t="str">
        <f>CONCATENATE(MID('Raw Data'!$H9184,FIND("(",'Raw Data'!$H9184)+1,FIND(")",'Raw Data'!$H9184)-FIND("(",'Raw Data'!$H9184)-1),"",'Raw Data'!$M9184)</f>
        <v>Rs.2500</v>
      </c>
      <c r="T9184" s="27">
        <f t="shared" si="143"/>
        <v>1</v>
      </c>
      <c r="U9184" s="29">
        <f>'Raw Data'!$M9184*'Raw Data'!$T9184</f>
        <v>2500</v>
      </c>
    </row>
    <row r="9185" spans="1:21" x14ac:dyDescent="0.3">
      <c r="A9185" s="20">
        <v>300713</v>
      </c>
      <c r="B9185" s="27" t="s">
        <v>17567</v>
      </c>
      <c r="C9185" s="27">
        <v>1</v>
      </c>
      <c r="D9185" s="27" t="str">
        <f>VLOOKUP('Raw Data'!$C9185,'country description'!$A$2:$B$16,2,0)</f>
        <v>India</v>
      </c>
      <c r="E9185" s="27" t="s">
        <v>14879</v>
      </c>
      <c r="F9185" s="27" t="s">
        <v>17568</v>
      </c>
      <c r="G9185" s="27" t="s">
        <v>393</v>
      </c>
      <c r="H9185" s="27" t="s">
        <v>18</v>
      </c>
      <c r="I9185" s="27" t="s">
        <v>24</v>
      </c>
      <c r="J9185" s="27" t="s">
        <v>19</v>
      </c>
      <c r="K9185" s="27">
        <v>4</v>
      </c>
      <c r="L9185" s="27">
        <v>184</v>
      </c>
      <c r="M9185" s="27">
        <v>2500</v>
      </c>
      <c r="N9185" s="27">
        <v>2.5</v>
      </c>
      <c r="O9185" s="27">
        <v>2018</v>
      </c>
      <c r="P9185" s="27">
        <v>11</v>
      </c>
      <c r="Q9185" s="27">
        <v>18</v>
      </c>
      <c r="R9185" s="28">
        <f>DATE('Raw Data'!$O9185,'Raw Data'!$P9185,'Raw Data'!$Q9185)</f>
        <v>43422</v>
      </c>
      <c r="S9185" s="27" t="str">
        <f>CONCATENATE(MID('Raw Data'!$H9185,FIND("(",'Raw Data'!$H9185)+1,FIND(")",'Raw Data'!$H9185)-FIND("(",'Raw Data'!$H9185)-1),"",'Raw Data'!$M9185)</f>
        <v>Rs.2500</v>
      </c>
      <c r="T9185" s="27">
        <f t="shared" si="143"/>
        <v>1</v>
      </c>
      <c r="U9185" s="29">
        <f>'Raw Data'!$M9185*'Raw Data'!$T9185</f>
        <v>2500</v>
      </c>
    </row>
    <row r="9186" spans="1:21" x14ac:dyDescent="0.3">
      <c r="A9186" s="20">
        <v>6317637</v>
      </c>
      <c r="B9186" s="27" t="s">
        <v>17569</v>
      </c>
      <c r="C9186" s="27">
        <v>162</v>
      </c>
      <c r="D9186" s="27" t="str">
        <f>VLOOKUP('Raw Data'!$C9186,'country description'!$A$2:$B$16,2,0)</f>
        <v>Philippines</v>
      </c>
      <c r="E9186" s="27" t="s">
        <v>17570</v>
      </c>
      <c r="F9186" s="27" t="s">
        <v>17571</v>
      </c>
      <c r="G9186" s="27" t="s">
        <v>17572</v>
      </c>
      <c r="H9186" s="27" t="s">
        <v>10767</v>
      </c>
      <c r="I9186" s="27" t="s">
        <v>24</v>
      </c>
      <c r="J9186" s="27" t="s">
        <v>19</v>
      </c>
      <c r="K9186" s="27">
        <v>3</v>
      </c>
      <c r="L9186" s="27">
        <v>314</v>
      </c>
      <c r="M9186" s="27">
        <v>1100</v>
      </c>
      <c r="N9186" s="27">
        <v>4.8</v>
      </c>
      <c r="O9186" s="27">
        <v>2016</v>
      </c>
      <c r="P9186" s="27">
        <v>1</v>
      </c>
      <c r="Q9186" s="27">
        <v>19</v>
      </c>
      <c r="R9186" s="28">
        <f>DATE('Raw Data'!$O9186,'Raw Data'!$P9186,'Raw Data'!$Q9186)</f>
        <v>42388</v>
      </c>
      <c r="S9186" s="27" t="str">
        <f>CONCATENATE(MID('Raw Data'!$H9186,FIND("(",'Raw Data'!$H9186)+1,FIND(")",'Raw Data'!$H9186)-FIND("(",'Raw Data'!$H9186)-1),"",'Raw Data'!$M9186)</f>
        <v>P1100</v>
      </c>
      <c r="T9186" s="27">
        <f t="shared" si="143"/>
        <v>1.51</v>
      </c>
      <c r="U9186" s="29">
        <f>'Raw Data'!$M9186*'Raw Data'!$T9186</f>
        <v>1661</v>
      </c>
    </row>
    <row r="9187" spans="1:21" x14ac:dyDescent="0.3">
      <c r="A9187" s="20">
        <v>6318213</v>
      </c>
      <c r="B9187" s="27" t="s">
        <v>17573</v>
      </c>
      <c r="C9187" s="27">
        <v>162</v>
      </c>
      <c r="D9187" s="27" t="str">
        <f>VLOOKUP('Raw Data'!$C9187,'country description'!$A$2:$B$16,2,0)</f>
        <v>Philippines</v>
      </c>
      <c r="E9187" s="27" t="s">
        <v>17574</v>
      </c>
      <c r="F9187" s="27" t="s">
        <v>17575</v>
      </c>
      <c r="G9187" s="27" t="s">
        <v>17542</v>
      </c>
      <c r="H9187" s="27" t="s">
        <v>10767</v>
      </c>
      <c r="I9187" s="27" t="s">
        <v>24</v>
      </c>
      <c r="J9187" s="27" t="s">
        <v>19</v>
      </c>
      <c r="K9187" s="27">
        <v>3</v>
      </c>
      <c r="L9187" s="27">
        <v>211</v>
      </c>
      <c r="M9187" s="27">
        <v>1200</v>
      </c>
      <c r="N9187" s="27">
        <v>4.5</v>
      </c>
      <c r="O9187" s="27">
        <v>2018</v>
      </c>
      <c r="P9187" s="27">
        <v>1</v>
      </c>
      <c r="Q9187" s="27">
        <v>28</v>
      </c>
      <c r="R9187" s="28">
        <f>DATE('Raw Data'!$O9187,'Raw Data'!$P9187,'Raw Data'!$Q9187)</f>
        <v>43128</v>
      </c>
      <c r="S9187" s="27" t="str">
        <f>CONCATENATE(MID('Raw Data'!$H9187,FIND("(",'Raw Data'!$H9187)+1,FIND(")",'Raw Data'!$H9187)-FIND("(",'Raw Data'!$H9187)-1),"",'Raw Data'!$M9187)</f>
        <v>P1200</v>
      </c>
      <c r="T9187" s="27">
        <f t="shared" si="143"/>
        <v>1.51</v>
      </c>
      <c r="U9187" s="29">
        <f>'Raw Data'!$M9187*'Raw Data'!$T9187</f>
        <v>1812</v>
      </c>
    </row>
    <row r="9188" spans="1:21" x14ac:dyDescent="0.3">
      <c r="A9188" s="20">
        <v>102216</v>
      </c>
      <c r="B9188" s="27" t="s">
        <v>17576</v>
      </c>
      <c r="C9188" s="27">
        <v>1</v>
      </c>
      <c r="D9188" s="27" t="str">
        <f>VLOOKUP('Raw Data'!$C9188,'country description'!$A$2:$B$16,2,0)</f>
        <v>India</v>
      </c>
      <c r="E9188" s="27" t="s">
        <v>14916</v>
      </c>
      <c r="F9188" s="27" t="s">
        <v>16313</v>
      </c>
      <c r="G9188" s="27" t="s">
        <v>11848</v>
      </c>
      <c r="H9188" s="27" t="s">
        <v>18</v>
      </c>
      <c r="I9188" s="27" t="s">
        <v>19</v>
      </c>
      <c r="J9188" s="27" t="s">
        <v>19</v>
      </c>
      <c r="K9188" s="27">
        <v>4</v>
      </c>
      <c r="L9188" s="27">
        <v>308</v>
      </c>
      <c r="M9188" s="27">
        <v>2500</v>
      </c>
      <c r="N9188" s="27">
        <v>4.3</v>
      </c>
      <c r="O9188" s="27">
        <v>2015</v>
      </c>
      <c r="P9188" s="27">
        <v>6</v>
      </c>
      <c r="Q9188" s="27">
        <v>26</v>
      </c>
      <c r="R9188" s="28">
        <f>DATE('Raw Data'!$O9188,'Raw Data'!$P9188,'Raw Data'!$Q9188)</f>
        <v>42181</v>
      </c>
      <c r="S9188" s="27" t="str">
        <f>CONCATENATE(MID('Raw Data'!$H9188,FIND("(",'Raw Data'!$H9188)+1,FIND(")",'Raw Data'!$H9188)-FIND("(",'Raw Data'!$H9188)-1),"",'Raw Data'!$M9188)</f>
        <v>Rs.2500</v>
      </c>
      <c r="T9188" s="27">
        <f t="shared" si="143"/>
        <v>1</v>
      </c>
      <c r="U9188" s="29">
        <f>'Raw Data'!$M9188*'Raw Data'!$T9188</f>
        <v>2500</v>
      </c>
    </row>
    <row r="9189" spans="1:21" x14ac:dyDescent="0.3">
      <c r="A9189" s="20">
        <v>6304287</v>
      </c>
      <c r="B9189" s="27" t="s">
        <v>17577</v>
      </c>
      <c r="C9189" s="27">
        <v>162</v>
      </c>
      <c r="D9189" s="27" t="str">
        <f>VLOOKUP('Raw Data'!$C9189,'country description'!$A$2:$B$16,2,0)</f>
        <v>Philippines</v>
      </c>
      <c r="E9189" s="27" t="s">
        <v>17570</v>
      </c>
      <c r="F9189" s="27" t="s">
        <v>17578</v>
      </c>
      <c r="G9189" s="27" t="s">
        <v>416</v>
      </c>
      <c r="H9189" s="27" t="s">
        <v>10767</v>
      </c>
      <c r="I9189" s="27" t="s">
        <v>24</v>
      </c>
      <c r="J9189" s="27" t="s">
        <v>19</v>
      </c>
      <c r="K9189" s="27">
        <v>3</v>
      </c>
      <c r="L9189" s="27">
        <v>591</v>
      </c>
      <c r="M9189" s="27">
        <v>1200</v>
      </c>
      <c r="N9189" s="27">
        <v>4.5</v>
      </c>
      <c r="O9189" s="27">
        <v>2010</v>
      </c>
      <c r="P9189" s="27">
        <v>12</v>
      </c>
      <c r="Q9189" s="27">
        <v>6</v>
      </c>
      <c r="R9189" s="28">
        <f>DATE('Raw Data'!$O9189,'Raw Data'!$P9189,'Raw Data'!$Q9189)</f>
        <v>40518</v>
      </c>
      <c r="S9189" s="27" t="str">
        <f>CONCATENATE(MID('Raw Data'!$H9189,FIND("(",'Raw Data'!$H9189)+1,FIND(")",'Raw Data'!$H9189)-FIND("(",'Raw Data'!$H9189)-1),"",'Raw Data'!$M9189)</f>
        <v>P1200</v>
      </c>
      <c r="T9189" s="27">
        <f t="shared" si="143"/>
        <v>1.51</v>
      </c>
      <c r="U9189" s="29">
        <f>'Raw Data'!$M9189*'Raw Data'!$T9189</f>
        <v>1812</v>
      </c>
    </row>
    <row r="9190" spans="1:21" x14ac:dyDescent="0.3">
      <c r="A9190" s="20">
        <v>202321</v>
      </c>
      <c r="B9190" s="27" t="s">
        <v>17579</v>
      </c>
      <c r="C9190" s="27">
        <v>214</v>
      </c>
      <c r="D9190" s="27" t="str">
        <f>VLOOKUP('Raw Data'!$C9190,'country description'!$A$2:$B$16,2,0)</f>
        <v>United Arab Emirates</v>
      </c>
      <c r="E9190" s="27" t="s">
        <v>2167</v>
      </c>
      <c r="F9190" s="27" t="s">
        <v>17580</v>
      </c>
      <c r="G9190" s="27" t="s">
        <v>17581</v>
      </c>
      <c r="H9190" s="27" t="s">
        <v>1839</v>
      </c>
      <c r="I9190" s="27" t="s">
        <v>24</v>
      </c>
      <c r="J9190" s="27" t="s">
        <v>19</v>
      </c>
      <c r="K9190" s="27">
        <v>3</v>
      </c>
      <c r="L9190" s="27">
        <v>927</v>
      </c>
      <c r="M9190" s="27">
        <v>280</v>
      </c>
      <c r="N9190" s="27">
        <v>3.9</v>
      </c>
      <c r="O9190" s="27">
        <v>2015</v>
      </c>
      <c r="P9190" s="27">
        <v>12</v>
      </c>
      <c r="Q9190" s="27">
        <v>22</v>
      </c>
      <c r="R9190" s="28">
        <f>DATE('Raw Data'!$O9190,'Raw Data'!$P9190,'Raw Data'!$Q9190)</f>
        <v>42360</v>
      </c>
      <c r="S9190" s="27" t="str">
        <f>CONCATENATE(MID('Raw Data'!$H9190,FIND("(",'Raw Data'!$H9190)+1,FIND(")",'Raw Data'!$H9190)-FIND("(",'Raw Data'!$H9190)-1),"",'Raw Data'!$M9190)</f>
        <v>AED280</v>
      </c>
      <c r="T9190" s="27">
        <f t="shared" si="143"/>
        <v>23.78</v>
      </c>
      <c r="U9190" s="29">
        <f>'Raw Data'!$M9190*'Raw Data'!$T9190</f>
        <v>6658.4000000000005</v>
      </c>
    </row>
    <row r="9191" spans="1:21" x14ac:dyDescent="0.3">
      <c r="A9191" s="20">
        <v>18233284</v>
      </c>
      <c r="B9191" s="27" t="s">
        <v>15128</v>
      </c>
      <c r="C9191" s="27">
        <v>214</v>
      </c>
      <c r="D9191" s="27" t="str">
        <f>VLOOKUP('Raw Data'!$C9191,'country description'!$A$2:$B$16,2,0)</f>
        <v>United Arab Emirates</v>
      </c>
      <c r="E9191" s="27" t="s">
        <v>2167</v>
      </c>
      <c r="F9191" s="27" t="s">
        <v>17582</v>
      </c>
      <c r="G9191" s="27" t="s">
        <v>17583</v>
      </c>
      <c r="H9191" s="27" t="s">
        <v>1839</v>
      </c>
      <c r="I9191" s="27" t="s">
        <v>24</v>
      </c>
      <c r="J9191" s="27" t="s">
        <v>19</v>
      </c>
      <c r="K9191" s="27">
        <v>3</v>
      </c>
      <c r="L9191" s="27">
        <v>909</v>
      </c>
      <c r="M9191" s="27">
        <v>200</v>
      </c>
      <c r="N9191" s="27">
        <v>4.5</v>
      </c>
      <c r="O9191" s="27">
        <v>2012</v>
      </c>
      <c r="P9191" s="27">
        <v>12</v>
      </c>
      <c r="Q9191" s="27">
        <v>13</v>
      </c>
      <c r="R9191" s="28">
        <f>DATE('Raw Data'!$O9191,'Raw Data'!$P9191,'Raw Data'!$Q9191)</f>
        <v>41256</v>
      </c>
      <c r="S9191" s="27" t="str">
        <f>CONCATENATE(MID('Raw Data'!$H9191,FIND("(",'Raw Data'!$H9191)+1,FIND(")",'Raw Data'!$H9191)-FIND("(",'Raw Data'!$H9191)-1),"",'Raw Data'!$M9191)</f>
        <v>AED200</v>
      </c>
      <c r="T9191" s="27">
        <f t="shared" si="143"/>
        <v>23.78</v>
      </c>
      <c r="U9191" s="29">
        <f>'Raw Data'!$M9191*'Raw Data'!$T9191</f>
        <v>4756</v>
      </c>
    </row>
    <row r="9192" spans="1:21" x14ac:dyDescent="0.3">
      <c r="A9192" s="20">
        <v>6900224</v>
      </c>
      <c r="B9192" s="27" t="s">
        <v>1596</v>
      </c>
      <c r="C9192" s="27">
        <v>215</v>
      </c>
      <c r="D9192" s="27" t="str">
        <f>VLOOKUP('Raw Data'!$C9192,'country description'!$A$2:$B$16,2,0)</f>
        <v>United Kingdom</v>
      </c>
      <c r="E9192" s="27" t="s">
        <v>1781</v>
      </c>
      <c r="F9192" s="27" t="s">
        <v>17584</v>
      </c>
      <c r="G9192" s="27" t="s">
        <v>1599</v>
      </c>
      <c r="H9192" s="27" t="s">
        <v>1600</v>
      </c>
      <c r="I9192" s="27" t="s">
        <v>24</v>
      </c>
      <c r="J9192" s="27" t="s">
        <v>19</v>
      </c>
      <c r="K9192" s="27">
        <v>2</v>
      </c>
      <c r="L9192" s="27">
        <v>22</v>
      </c>
      <c r="M9192" s="27">
        <v>30</v>
      </c>
      <c r="N9192" s="27">
        <v>3.9</v>
      </c>
      <c r="O9192" s="27">
        <v>2010</v>
      </c>
      <c r="P9192" s="27">
        <v>12</v>
      </c>
      <c r="Q9192" s="27">
        <v>21</v>
      </c>
      <c r="R9192" s="28">
        <f>DATE('Raw Data'!$O9192,'Raw Data'!$P9192,'Raw Data'!$Q9192)</f>
        <v>40533</v>
      </c>
      <c r="S9192" s="27" t="str">
        <f>CONCATENATE(MID('Raw Data'!$H9192,FIND("(",'Raw Data'!$H9192)+1,FIND(")",'Raw Data'!$H9192)-FIND("(",'Raw Data'!$H9192)-1),"",'Raw Data'!$M9192)</f>
        <v>Œ£30</v>
      </c>
      <c r="T9192" s="27">
        <f t="shared" si="143"/>
        <v>111.1</v>
      </c>
      <c r="U9192" s="29">
        <f>'Raw Data'!$M9192*'Raw Data'!$T9192</f>
        <v>3333</v>
      </c>
    </row>
    <row r="9193" spans="1:21" x14ac:dyDescent="0.3">
      <c r="A9193" s="20">
        <v>6310470</v>
      </c>
      <c r="B9193" s="27" t="s">
        <v>17585</v>
      </c>
      <c r="C9193" s="27">
        <v>162</v>
      </c>
      <c r="D9193" s="27" t="str">
        <f>VLOOKUP('Raw Data'!$C9193,'country description'!$A$2:$B$16,2,0)</f>
        <v>Philippines</v>
      </c>
      <c r="E9193" s="27" t="s">
        <v>17586</v>
      </c>
      <c r="F9193" s="27" t="s">
        <v>17587</v>
      </c>
      <c r="G9193" s="27" t="s">
        <v>17542</v>
      </c>
      <c r="H9193" s="27" t="s">
        <v>10767</v>
      </c>
      <c r="I9193" s="27" t="s">
        <v>24</v>
      </c>
      <c r="J9193" s="27" t="s">
        <v>19</v>
      </c>
      <c r="K9193" s="27">
        <v>3</v>
      </c>
      <c r="L9193" s="27">
        <v>458</v>
      </c>
      <c r="M9193" s="27">
        <v>1000</v>
      </c>
      <c r="N9193" s="27">
        <v>4.2</v>
      </c>
      <c r="O9193" s="27">
        <v>2018</v>
      </c>
      <c r="P9193" s="27">
        <v>11</v>
      </c>
      <c r="Q9193" s="27">
        <v>21</v>
      </c>
      <c r="R9193" s="28">
        <f>DATE('Raw Data'!$O9193,'Raw Data'!$P9193,'Raw Data'!$Q9193)</f>
        <v>43425</v>
      </c>
      <c r="S9193" s="27" t="str">
        <f>CONCATENATE(MID('Raw Data'!$H9193,FIND("(",'Raw Data'!$H9193)+1,FIND(")",'Raw Data'!$H9193)-FIND("(",'Raw Data'!$H9193)-1),"",'Raw Data'!$M9193)</f>
        <v>P1000</v>
      </c>
      <c r="T9193" s="27">
        <f t="shared" si="143"/>
        <v>1.51</v>
      </c>
      <c r="U9193" s="29">
        <f>'Raw Data'!$M9193*'Raw Data'!$T9193</f>
        <v>1510</v>
      </c>
    </row>
    <row r="9194" spans="1:21" x14ac:dyDescent="0.3">
      <c r="A9194" s="20">
        <v>3400060</v>
      </c>
      <c r="B9194" s="27" t="s">
        <v>17588</v>
      </c>
      <c r="C9194" s="27">
        <v>1</v>
      </c>
      <c r="D9194" s="27" t="str">
        <f>VLOOKUP('Raw Data'!$C9194,'country description'!$A$2:$B$16,2,0)</f>
        <v>India</v>
      </c>
      <c r="E9194" s="27" t="s">
        <v>10681</v>
      </c>
      <c r="F9194" s="27" t="s">
        <v>17589</v>
      </c>
      <c r="G9194" s="27" t="s">
        <v>434</v>
      </c>
      <c r="H9194" s="27" t="s">
        <v>18</v>
      </c>
      <c r="I9194" s="27" t="s">
        <v>19</v>
      </c>
      <c r="J9194" s="27" t="s">
        <v>19</v>
      </c>
      <c r="K9194" s="27">
        <v>4</v>
      </c>
      <c r="L9194" s="27">
        <v>41</v>
      </c>
      <c r="M9194" s="27">
        <v>2500</v>
      </c>
      <c r="N9194" s="27">
        <v>4</v>
      </c>
      <c r="O9194" s="27">
        <v>2013</v>
      </c>
      <c r="P9194" s="27">
        <v>5</v>
      </c>
      <c r="Q9194" s="27">
        <v>24</v>
      </c>
      <c r="R9194" s="28">
        <f>DATE('Raw Data'!$O9194,'Raw Data'!$P9194,'Raw Data'!$Q9194)</f>
        <v>41418</v>
      </c>
      <c r="S9194" s="27" t="str">
        <f>CONCATENATE(MID('Raw Data'!$H9194,FIND("(",'Raw Data'!$H9194)+1,FIND(")",'Raw Data'!$H9194)-FIND("(",'Raw Data'!$H9194)-1),"",'Raw Data'!$M9194)</f>
        <v>Rs.2500</v>
      </c>
      <c r="T9194" s="27">
        <f t="shared" si="143"/>
        <v>1</v>
      </c>
      <c r="U9194" s="29">
        <f>'Raw Data'!$M9194*'Raw Data'!$T9194</f>
        <v>2500</v>
      </c>
    </row>
    <row r="9195" spans="1:21" x14ac:dyDescent="0.3">
      <c r="A9195" s="20">
        <v>3400059</v>
      </c>
      <c r="B9195" s="27" t="s">
        <v>17590</v>
      </c>
      <c r="C9195" s="27">
        <v>1</v>
      </c>
      <c r="D9195" s="27" t="str">
        <f>VLOOKUP('Raw Data'!$C9195,'country description'!$A$2:$B$16,2,0)</f>
        <v>India</v>
      </c>
      <c r="E9195" s="27" t="s">
        <v>10681</v>
      </c>
      <c r="F9195" s="27" t="s">
        <v>17589</v>
      </c>
      <c r="G9195" s="27" t="s">
        <v>390</v>
      </c>
      <c r="H9195" s="27" t="s">
        <v>18</v>
      </c>
      <c r="I9195" s="27" t="s">
        <v>19</v>
      </c>
      <c r="J9195" s="27" t="s">
        <v>19</v>
      </c>
      <c r="K9195" s="27">
        <v>4</v>
      </c>
      <c r="L9195" s="27">
        <v>133</v>
      </c>
      <c r="M9195" s="27">
        <v>2500</v>
      </c>
      <c r="N9195" s="27">
        <v>4.3</v>
      </c>
      <c r="O9195" s="27">
        <v>2015</v>
      </c>
      <c r="P9195" s="27">
        <v>3</v>
      </c>
      <c r="Q9195" s="27">
        <v>17</v>
      </c>
      <c r="R9195" s="28">
        <f>DATE('Raw Data'!$O9195,'Raw Data'!$P9195,'Raw Data'!$Q9195)</f>
        <v>42080</v>
      </c>
      <c r="S9195" s="27" t="str">
        <f>CONCATENATE(MID('Raw Data'!$H9195,FIND("(",'Raw Data'!$H9195)+1,FIND(")",'Raw Data'!$H9195)-FIND("(",'Raw Data'!$H9195)-1),"",'Raw Data'!$M9195)</f>
        <v>Rs.2500</v>
      </c>
      <c r="T9195" s="27">
        <f t="shared" si="143"/>
        <v>1</v>
      </c>
      <c r="U9195" s="29">
        <f>'Raw Data'!$M9195*'Raw Data'!$T9195</f>
        <v>2500</v>
      </c>
    </row>
    <row r="9196" spans="1:21" x14ac:dyDescent="0.3">
      <c r="A9196" s="20">
        <v>6309455</v>
      </c>
      <c r="B9196" s="27" t="s">
        <v>17591</v>
      </c>
      <c r="C9196" s="27">
        <v>162</v>
      </c>
      <c r="D9196" s="27" t="str">
        <f>VLOOKUP('Raw Data'!$C9196,'country description'!$A$2:$B$16,2,0)</f>
        <v>Philippines</v>
      </c>
      <c r="E9196" s="27" t="s">
        <v>17540</v>
      </c>
      <c r="F9196" s="27" t="s">
        <v>17592</v>
      </c>
      <c r="G9196" s="27" t="s">
        <v>17593</v>
      </c>
      <c r="H9196" s="27" t="s">
        <v>10767</v>
      </c>
      <c r="I9196" s="27" t="s">
        <v>24</v>
      </c>
      <c r="J9196" s="27" t="s">
        <v>19</v>
      </c>
      <c r="K9196" s="27">
        <v>3</v>
      </c>
      <c r="L9196" s="27">
        <v>488</v>
      </c>
      <c r="M9196" s="27">
        <v>900</v>
      </c>
      <c r="N9196" s="27">
        <v>4.2</v>
      </c>
      <c r="O9196" s="27">
        <v>2012</v>
      </c>
      <c r="P9196" s="27">
        <v>10</v>
      </c>
      <c r="Q9196" s="27">
        <v>11</v>
      </c>
      <c r="R9196" s="28">
        <f>DATE('Raw Data'!$O9196,'Raw Data'!$P9196,'Raw Data'!$Q9196)</f>
        <v>41193</v>
      </c>
      <c r="S9196" s="27" t="str">
        <f>CONCATENATE(MID('Raw Data'!$H9196,FIND("(",'Raw Data'!$H9196)+1,FIND(")",'Raw Data'!$H9196)-FIND("(",'Raw Data'!$H9196)-1),"",'Raw Data'!$M9196)</f>
        <v>P900</v>
      </c>
      <c r="T9196" s="27">
        <f t="shared" si="143"/>
        <v>1.51</v>
      </c>
      <c r="U9196" s="29">
        <f>'Raw Data'!$M9196*'Raw Data'!$T9196</f>
        <v>1359</v>
      </c>
    </row>
    <row r="9197" spans="1:21" x14ac:dyDescent="0.3">
      <c r="A9197" s="20">
        <v>1188</v>
      </c>
      <c r="B9197" s="27" t="s">
        <v>17594</v>
      </c>
      <c r="C9197" s="27">
        <v>1</v>
      </c>
      <c r="D9197" s="27" t="str">
        <f>VLOOKUP('Raw Data'!$C9197,'country description'!$A$2:$B$16,2,0)</f>
        <v>India</v>
      </c>
      <c r="E9197" s="27" t="s">
        <v>14</v>
      </c>
      <c r="F9197" s="27" t="s">
        <v>17595</v>
      </c>
      <c r="G9197" s="27" t="s">
        <v>17596</v>
      </c>
      <c r="H9197" s="27" t="s">
        <v>18</v>
      </c>
      <c r="I9197" s="27" t="s">
        <v>24</v>
      </c>
      <c r="J9197" s="27" t="s">
        <v>24</v>
      </c>
      <c r="K9197" s="27">
        <v>4</v>
      </c>
      <c r="L9197" s="27">
        <v>2549</v>
      </c>
      <c r="M9197" s="27">
        <v>2600</v>
      </c>
      <c r="N9197" s="27">
        <v>4.2</v>
      </c>
      <c r="O9197" s="27">
        <v>2016</v>
      </c>
      <c r="P9197" s="27">
        <v>5</v>
      </c>
      <c r="Q9197" s="27">
        <v>26</v>
      </c>
      <c r="R9197" s="28">
        <f>DATE('Raw Data'!$O9197,'Raw Data'!$P9197,'Raw Data'!$Q9197)</f>
        <v>42516</v>
      </c>
      <c r="S9197" s="27" t="str">
        <f>CONCATENATE(MID('Raw Data'!$H9197,FIND("(",'Raw Data'!$H9197)+1,FIND(")",'Raw Data'!$H9197)-FIND("(",'Raw Data'!$H9197)-1),"",'Raw Data'!$M9197)</f>
        <v>Rs.2600</v>
      </c>
      <c r="T9197" s="27">
        <f t="shared" si="143"/>
        <v>1</v>
      </c>
      <c r="U9197" s="29">
        <f>'Raw Data'!$M9197*'Raw Data'!$T9197</f>
        <v>2600</v>
      </c>
    </row>
    <row r="9198" spans="1:21" x14ac:dyDescent="0.3">
      <c r="A9198" s="20">
        <v>3695</v>
      </c>
      <c r="B9198" s="27" t="s">
        <v>17597</v>
      </c>
      <c r="C9198" s="27">
        <v>1</v>
      </c>
      <c r="D9198" s="27" t="str">
        <f>VLOOKUP('Raw Data'!$C9198,'country description'!$A$2:$B$16,2,0)</f>
        <v>India</v>
      </c>
      <c r="E9198" s="27" t="s">
        <v>12487</v>
      </c>
      <c r="F9198" s="27" t="s">
        <v>17598</v>
      </c>
      <c r="G9198" s="27" t="s">
        <v>17599</v>
      </c>
      <c r="H9198" s="27" t="s">
        <v>18</v>
      </c>
      <c r="I9198" s="27" t="s">
        <v>24</v>
      </c>
      <c r="J9198" s="27" t="s">
        <v>19</v>
      </c>
      <c r="K9198" s="27">
        <v>4</v>
      </c>
      <c r="L9198" s="27">
        <v>579</v>
      </c>
      <c r="M9198" s="27">
        <v>2600</v>
      </c>
      <c r="N9198" s="27">
        <v>3</v>
      </c>
      <c r="O9198" s="27">
        <v>2018</v>
      </c>
      <c r="P9198" s="27">
        <v>6</v>
      </c>
      <c r="Q9198" s="27">
        <v>27</v>
      </c>
      <c r="R9198" s="28">
        <f>DATE('Raw Data'!$O9198,'Raw Data'!$P9198,'Raw Data'!$Q9198)</f>
        <v>43278</v>
      </c>
      <c r="S9198" s="27" t="str">
        <f>CONCATENATE(MID('Raw Data'!$H9198,FIND("(",'Raw Data'!$H9198)+1,FIND(")",'Raw Data'!$H9198)-FIND("(",'Raw Data'!$H9198)-1),"",'Raw Data'!$M9198)</f>
        <v>Rs.2600</v>
      </c>
      <c r="T9198" s="27">
        <f t="shared" si="143"/>
        <v>1</v>
      </c>
      <c r="U9198" s="29">
        <f>'Raw Data'!$M9198*'Raw Data'!$T9198</f>
        <v>2600</v>
      </c>
    </row>
    <row r="9199" spans="1:21" x14ac:dyDescent="0.3">
      <c r="A9199" s="20">
        <v>300697</v>
      </c>
      <c r="B9199" s="27" t="s">
        <v>17600</v>
      </c>
      <c r="C9199" s="27">
        <v>1</v>
      </c>
      <c r="D9199" s="27" t="str">
        <f>VLOOKUP('Raw Data'!$C9199,'country description'!$A$2:$B$16,2,0)</f>
        <v>India</v>
      </c>
      <c r="E9199" s="27" t="s">
        <v>14</v>
      </c>
      <c r="F9199" s="27" t="s">
        <v>17601</v>
      </c>
      <c r="G9199" s="27" t="s">
        <v>512</v>
      </c>
      <c r="H9199" s="27" t="s">
        <v>18</v>
      </c>
      <c r="I9199" s="27" t="s">
        <v>24</v>
      </c>
      <c r="J9199" s="27" t="s">
        <v>19</v>
      </c>
      <c r="K9199" s="27">
        <v>4</v>
      </c>
      <c r="L9199" s="27">
        <v>48</v>
      </c>
      <c r="M9199" s="27">
        <v>2650</v>
      </c>
      <c r="N9199" s="27">
        <v>3.6</v>
      </c>
      <c r="O9199" s="27">
        <v>2016</v>
      </c>
      <c r="P9199" s="27">
        <v>2</v>
      </c>
      <c r="Q9199" s="27">
        <v>1</v>
      </c>
      <c r="R9199" s="28">
        <f>DATE('Raw Data'!$O9199,'Raw Data'!$P9199,'Raw Data'!$Q9199)</f>
        <v>42401</v>
      </c>
      <c r="S9199" s="27" t="str">
        <f>CONCATENATE(MID('Raw Data'!$H9199,FIND("(",'Raw Data'!$H9199)+1,FIND(")",'Raw Data'!$H9199)-FIND("(",'Raw Data'!$H9199)-1),"",'Raw Data'!$M9199)</f>
        <v>Rs.2650</v>
      </c>
      <c r="T9199" s="27">
        <f t="shared" si="143"/>
        <v>1</v>
      </c>
      <c r="U9199" s="29">
        <f>'Raw Data'!$M9199*'Raw Data'!$T9199</f>
        <v>2650</v>
      </c>
    </row>
    <row r="9200" spans="1:21" x14ac:dyDescent="0.3">
      <c r="A9200" s="20">
        <v>3227</v>
      </c>
      <c r="B9200" s="27" t="s">
        <v>17602</v>
      </c>
      <c r="C9200" s="27">
        <v>1</v>
      </c>
      <c r="D9200" s="27" t="str">
        <f>VLOOKUP('Raw Data'!$C9200,'country description'!$A$2:$B$16,2,0)</f>
        <v>India</v>
      </c>
      <c r="E9200" s="27" t="s">
        <v>14</v>
      </c>
      <c r="F9200" s="27" t="s">
        <v>17603</v>
      </c>
      <c r="G9200" s="27" t="s">
        <v>17604</v>
      </c>
      <c r="H9200" s="27" t="s">
        <v>18</v>
      </c>
      <c r="I9200" s="27" t="s">
        <v>24</v>
      </c>
      <c r="J9200" s="27" t="s">
        <v>19</v>
      </c>
      <c r="K9200" s="27">
        <v>4</v>
      </c>
      <c r="L9200" s="27">
        <v>145</v>
      </c>
      <c r="M9200" s="27">
        <v>2650</v>
      </c>
      <c r="N9200" s="27">
        <v>3.3</v>
      </c>
      <c r="O9200" s="27">
        <v>2014</v>
      </c>
      <c r="P9200" s="27">
        <v>12</v>
      </c>
      <c r="Q9200" s="27">
        <v>14</v>
      </c>
      <c r="R9200" s="28">
        <f>DATE('Raw Data'!$O9200,'Raw Data'!$P9200,'Raw Data'!$Q9200)</f>
        <v>41987</v>
      </c>
      <c r="S9200" s="27" t="str">
        <f>CONCATENATE(MID('Raw Data'!$H9200,FIND("(",'Raw Data'!$H9200)+1,FIND(")",'Raw Data'!$H9200)-FIND("(",'Raw Data'!$H9200)-1),"",'Raw Data'!$M9200)</f>
        <v>Rs.2650</v>
      </c>
      <c r="T9200" s="27">
        <f t="shared" si="143"/>
        <v>1</v>
      </c>
      <c r="U9200" s="29">
        <f>'Raw Data'!$M9200*'Raw Data'!$T9200</f>
        <v>2650</v>
      </c>
    </row>
    <row r="9201" spans="1:21" x14ac:dyDescent="0.3">
      <c r="A9201" s="20">
        <v>6100054</v>
      </c>
      <c r="B9201" s="27" t="s">
        <v>17605</v>
      </c>
      <c r="C9201" s="27">
        <v>215</v>
      </c>
      <c r="D9201" s="27" t="str">
        <f>VLOOKUP('Raw Data'!$C9201,'country description'!$A$2:$B$16,2,0)</f>
        <v>United Kingdom</v>
      </c>
      <c r="E9201" s="27" t="s">
        <v>1771</v>
      </c>
      <c r="F9201" s="27" t="s">
        <v>17606</v>
      </c>
      <c r="G9201" s="27" t="s">
        <v>17607</v>
      </c>
      <c r="H9201" s="27" t="s">
        <v>1600</v>
      </c>
      <c r="I9201" s="27" t="s">
        <v>24</v>
      </c>
      <c r="J9201" s="27" t="s">
        <v>19</v>
      </c>
      <c r="K9201" s="27">
        <v>2</v>
      </c>
      <c r="L9201" s="27">
        <v>316</v>
      </c>
      <c r="M9201" s="27">
        <v>30</v>
      </c>
      <c r="N9201" s="27">
        <v>4.0999999999999996</v>
      </c>
      <c r="O9201" s="27">
        <v>2017</v>
      </c>
      <c r="P9201" s="27">
        <v>10</v>
      </c>
      <c r="Q9201" s="27">
        <v>16</v>
      </c>
      <c r="R9201" s="28">
        <f>DATE('Raw Data'!$O9201,'Raw Data'!$P9201,'Raw Data'!$Q9201)</f>
        <v>43024</v>
      </c>
      <c r="S9201" s="27" t="str">
        <f>CONCATENATE(MID('Raw Data'!$H9201,FIND("(",'Raw Data'!$H9201)+1,FIND(")",'Raw Data'!$H9201)-FIND("(",'Raw Data'!$H9201)-1),"",'Raw Data'!$M9201)</f>
        <v>Œ£30</v>
      </c>
      <c r="T9201" s="27">
        <f t="shared" si="143"/>
        <v>111.1</v>
      </c>
      <c r="U9201" s="29">
        <f>'Raw Data'!$M9201*'Raw Data'!$T9201</f>
        <v>3333</v>
      </c>
    </row>
    <row r="9202" spans="1:21" x14ac:dyDescent="0.3">
      <c r="A9202" s="20">
        <v>6801873</v>
      </c>
      <c r="B9202" s="27" t="s">
        <v>17608</v>
      </c>
      <c r="C9202" s="27">
        <v>215</v>
      </c>
      <c r="D9202" s="27" t="str">
        <f>VLOOKUP('Raw Data'!$C9202,'country description'!$A$2:$B$16,2,0)</f>
        <v>United Kingdom</v>
      </c>
      <c r="E9202" s="27" t="s">
        <v>1728</v>
      </c>
      <c r="F9202" s="27" t="s">
        <v>2027</v>
      </c>
      <c r="G9202" s="27" t="s">
        <v>17609</v>
      </c>
      <c r="H9202" s="27" t="s">
        <v>1600</v>
      </c>
      <c r="I9202" s="27" t="s">
        <v>24</v>
      </c>
      <c r="J9202" s="27" t="s">
        <v>19</v>
      </c>
      <c r="K9202" s="27">
        <v>3</v>
      </c>
      <c r="L9202" s="27">
        <v>67</v>
      </c>
      <c r="M9202" s="27">
        <v>55</v>
      </c>
      <c r="N9202" s="27">
        <v>4.2</v>
      </c>
      <c r="O9202" s="27">
        <v>2017</v>
      </c>
      <c r="P9202" s="27">
        <v>10</v>
      </c>
      <c r="Q9202" s="27">
        <v>3</v>
      </c>
      <c r="R9202" s="28">
        <f>DATE('Raw Data'!$O9202,'Raw Data'!$P9202,'Raw Data'!$Q9202)</f>
        <v>43011</v>
      </c>
      <c r="S9202" s="27" t="str">
        <f>CONCATENATE(MID('Raw Data'!$H9202,FIND("(",'Raw Data'!$H9202)+1,FIND(")",'Raw Data'!$H9202)-FIND("(",'Raw Data'!$H9202)-1),"",'Raw Data'!$M9202)</f>
        <v>Œ£55</v>
      </c>
      <c r="T9202" s="27">
        <f t="shared" si="143"/>
        <v>111.1</v>
      </c>
      <c r="U9202" s="29">
        <f>'Raw Data'!$M9202*'Raw Data'!$T9202</f>
        <v>6110.5</v>
      </c>
    </row>
    <row r="9203" spans="1:21" x14ac:dyDescent="0.3">
      <c r="A9203" s="20">
        <v>6900883</v>
      </c>
      <c r="B9203" s="27" t="s">
        <v>17610</v>
      </c>
      <c r="C9203" s="27">
        <v>215</v>
      </c>
      <c r="D9203" s="27" t="str">
        <f>VLOOKUP('Raw Data'!$C9203,'country description'!$A$2:$B$16,2,0)</f>
        <v>United Kingdom</v>
      </c>
      <c r="E9203" s="27" t="s">
        <v>1781</v>
      </c>
      <c r="F9203" s="27" t="s">
        <v>17611</v>
      </c>
      <c r="G9203" s="27" t="s">
        <v>17612</v>
      </c>
      <c r="H9203" s="27" t="s">
        <v>1600</v>
      </c>
      <c r="I9203" s="27" t="s">
        <v>19</v>
      </c>
      <c r="J9203" s="27" t="s">
        <v>19</v>
      </c>
      <c r="K9203" s="27">
        <v>1</v>
      </c>
      <c r="L9203" s="27">
        <v>13</v>
      </c>
      <c r="M9203" s="27">
        <v>15</v>
      </c>
      <c r="N9203" s="27">
        <v>3.7</v>
      </c>
      <c r="O9203" s="27">
        <v>2010</v>
      </c>
      <c r="P9203" s="27">
        <v>6</v>
      </c>
      <c r="Q9203" s="27">
        <v>9</v>
      </c>
      <c r="R9203" s="28">
        <f>DATE('Raw Data'!$O9203,'Raw Data'!$P9203,'Raw Data'!$Q9203)</f>
        <v>40338</v>
      </c>
      <c r="S9203" s="27" t="str">
        <f>CONCATENATE(MID('Raw Data'!$H9203,FIND("(",'Raw Data'!$H9203)+1,FIND(")",'Raw Data'!$H9203)-FIND("(",'Raw Data'!$H9203)-1),"",'Raw Data'!$M9203)</f>
        <v>Œ£15</v>
      </c>
      <c r="T9203" s="27">
        <f t="shared" si="143"/>
        <v>111.1</v>
      </c>
      <c r="U9203" s="29">
        <f>'Raw Data'!$M9203*'Raw Data'!$T9203</f>
        <v>1666.5</v>
      </c>
    </row>
    <row r="9204" spans="1:21" x14ac:dyDescent="0.3">
      <c r="A9204" s="20">
        <v>7101011</v>
      </c>
      <c r="B9204" s="27" t="s">
        <v>17613</v>
      </c>
      <c r="C9204" s="27">
        <v>148</v>
      </c>
      <c r="D9204" s="27" t="str">
        <f>VLOOKUP('Raw Data'!$C9204,'country description'!$A$2:$B$16,2,0)</f>
        <v>New Zealand</v>
      </c>
      <c r="E9204" s="27" t="s">
        <v>1736</v>
      </c>
      <c r="F9204" s="27" t="s">
        <v>17614</v>
      </c>
      <c r="G9204" s="27" t="s">
        <v>424</v>
      </c>
      <c r="H9204" s="27" t="s">
        <v>1734</v>
      </c>
      <c r="I9204" s="27" t="s">
        <v>19</v>
      </c>
      <c r="J9204" s="27" t="s">
        <v>19</v>
      </c>
      <c r="K9204" s="27">
        <v>1</v>
      </c>
      <c r="L9204" s="27">
        <v>195</v>
      </c>
      <c r="M9204" s="27">
        <v>25</v>
      </c>
      <c r="N9204" s="27">
        <v>4.5</v>
      </c>
      <c r="O9204" s="27">
        <v>2010</v>
      </c>
      <c r="P9204" s="27">
        <v>5</v>
      </c>
      <c r="Q9204" s="27">
        <v>25</v>
      </c>
      <c r="R9204" s="28">
        <f>DATE('Raw Data'!$O9204,'Raw Data'!$P9204,'Raw Data'!$Q9204)</f>
        <v>40323</v>
      </c>
      <c r="S9204" s="27" t="str">
        <f>CONCATENATE(MID('Raw Data'!$H9204,FIND("(",'Raw Data'!$H9204)+1,FIND(")",'Raw Data'!$H9204)-FIND("(",'Raw Data'!$H9204)-1),"",'Raw Data'!$M9204)</f>
        <v>$25</v>
      </c>
      <c r="T9204" s="27">
        <f t="shared" si="143"/>
        <v>49.06</v>
      </c>
      <c r="U9204" s="29">
        <f>'Raw Data'!$M9204*'Raw Data'!$T9204</f>
        <v>1226.5</v>
      </c>
    </row>
    <row r="9205" spans="1:21" x14ac:dyDescent="0.3">
      <c r="A9205" s="20">
        <v>7000162</v>
      </c>
      <c r="B9205" s="27" t="s">
        <v>17615</v>
      </c>
      <c r="C9205" s="27">
        <v>148</v>
      </c>
      <c r="D9205" s="27" t="str">
        <f>VLOOKUP('Raw Data'!$C9205,'country description'!$A$2:$B$16,2,0)</f>
        <v>New Zealand</v>
      </c>
      <c r="E9205" s="27" t="s">
        <v>1731</v>
      </c>
      <c r="F9205" s="27" t="s">
        <v>17616</v>
      </c>
      <c r="G9205" s="27" t="s">
        <v>727</v>
      </c>
      <c r="H9205" s="27" t="s">
        <v>1734</v>
      </c>
      <c r="I9205" s="27" t="s">
        <v>19</v>
      </c>
      <c r="J9205" s="27" t="s">
        <v>19</v>
      </c>
      <c r="K9205" s="27">
        <v>1</v>
      </c>
      <c r="L9205" s="27">
        <v>617</v>
      </c>
      <c r="M9205" s="27">
        <v>20</v>
      </c>
      <c r="N9205" s="27">
        <v>4.7</v>
      </c>
      <c r="O9205" s="27">
        <v>2014</v>
      </c>
      <c r="P9205" s="27">
        <v>4</v>
      </c>
      <c r="Q9205" s="27">
        <v>22</v>
      </c>
      <c r="R9205" s="28">
        <f>DATE('Raw Data'!$O9205,'Raw Data'!$P9205,'Raw Data'!$Q9205)</f>
        <v>41751</v>
      </c>
      <c r="S9205" s="27" t="str">
        <f>CONCATENATE(MID('Raw Data'!$H9205,FIND("(",'Raw Data'!$H9205)+1,FIND(")",'Raw Data'!$H9205)-FIND("(",'Raw Data'!$H9205)-1),"",'Raw Data'!$M9205)</f>
        <v>$20</v>
      </c>
      <c r="T9205" s="27">
        <f t="shared" si="143"/>
        <v>49.06</v>
      </c>
      <c r="U9205" s="29">
        <f>'Raw Data'!$M9205*'Raw Data'!$T9205</f>
        <v>981.2</v>
      </c>
    </row>
    <row r="9206" spans="1:21" x14ac:dyDescent="0.3">
      <c r="A9206" s="20">
        <v>6901394</v>
      </c>
      <c r="B9206" s="27" t="s">
        <v>17617</v>
      </c>
      <c r="C9206" s="27">
        <v>215</v>
      </c>
      <c r="D9206" s="27" t="str">
        <f>VLOOKUP('Raw Data'!$C9206,'country description'!$A$2:$B$16,2,0)</f>
        <v>United Kingdom</v>
      </c>
      <c r="E9206" s="27" t="s">
        <v>1781</v>
      </c>
      <c r="F9206" s="27" t="s">
        <v>17618</v>
      </c>
      <c r="G9206" s="27" t="s">
        <v>17619</v>
      </c>
      <c r="H9206" s="27" t="s">
        <v>1600</v>
      </c>
      <c r="I9206" s="27" t="s">
        <v>19</v>
      </c>
      <c r="J9206" s="27" t="s">
        <v>19</v>
      </c>
      <c r="K9206" s="27">
        <v>1</v>
      </c>
      <c r="L9206" s="27">
        <v>11</v>
      </c>
      <c r="M9206" s="27">
        <v>15</v>
      </c>
      <c r="N9206" s="27">
        <v>3.1</v>
      </c>
      <c r="O9206" s="27">
        <v>2014</v>
      </c>
      <c r="P9206" s="27">
        <v>3</v>
      </c>
      <c r="Q9206" s="27">
        <v>12</v>
      </c>
      <c r="R9206" s="28">
        <f>DATE('Raw Data'!$O9206,'Raw Data'!$P9206,'Raw Data'!$Q9206)</f>
        <v>41710</v>
      </c>
      <c r="S9206" s="27" t="str">
        <f>CONCATENATE(MID('Raw Data'!$H9206,FIND("(",'Raw Data'!$H9206)+1,FIND(")",'Raw Data'!$H9206)-FIND("(",'Raw Data'!$H9206)-1),"",'Raw Data'!$M9206)</f>
        <v>Œ£15</v>
      </c>
      <c r="T9206" s="27">
        <f t="shared" si="143"/>
        <v>111.1</v>
      </c>
      <c r="U9206" s="29">
        <f>'Raw Data'!$M9206*'Raw Data'!$T9206</f>
        <v>1666.5</v>
      </c>
    </row>
    <row r="9207" spans="1:21" x14ac:dyDescent="0.3">
      <c r="A9207" s="20">
        <v>6601005</v>
      </c>
      <c r="B9207" s="27" t="s">
        <v>17620</v>
      </c>
      <c r="C9207" s="27">
        <v>30</v>
      </c>
      <c r="D9207" s="27" t="str">
        <f>VLOOKUP('Raw Data'!$C9207,'country description'!$A$2:$B$16,2,0)</f>
        <v>Brazil</v>
      </c>
      <c r="E9207" s="27" t="s">
        <v>1877</v>
      </c>
      <c r="F9207" s="27" t="s">
        <v>17621</v>
      </c>
      <c r="G9207" s="27" t="s">
        <v>407</v>
      </c>
      <c r="H9207" s="27" t="s">
        <v>1854</v>
      </c>
      <c r="I9207" s="27" t="s">
        <v>19</v>
      </c>
      <c r="J9207" s="27" t="s">
        <v>19</v>
      </c>
      <c r="K9207" s="27">
        <v>1</v>
      </c>
      <c r="L9207" s="27">
        <v>9</v>
      </c>
      <c r="M9207" s="27">
        <v>30</v>
      </c>
      <c r="N9207" s="27">
        <v>3.8</v>
      </c>
      <c r="O9207" s="27">
        <v>2016</v>
      </c>
      <c r="P9207" s="27">
        <v>2</v>
      </c>
      <c r="Q9207" s="27">
        <v>27</v>
      </c>
      <c r="R9207" s="28">
        <f>DATE('Raw Data'!$O9207,'Raw Data'!$P9207,'Raw Data'!$Q9207)</f>
        <v>42427</v>
      </c>
      <c r="S9207" s="27" t="str">
        <f>CONCATENATE(MID('Raw Data'!$H9207,FIND("(",'Raw Data'!$H9207)+1,FIND(")",'Raw Data'!$H9207)-FIND("(",'Raw Data'!$H9207)-1),"",'Raw Data'!$M9207)</f>
        <v>R$30</v>
      </c>
      <c r="T9207" s="27">
        <f t="shared" si="143"/>
        <v>14.8512</v>
      </c>
      <c r="U9207" s="29">
        <f>'Raw Data'!$M9207*'Raw Data'!$T9207</f>
        <v>445.536</v>
      </c>
    </row>
    <row r="9208" spans="1:21" x14ac:dyDescent="0.3">
      <c r="A9208" s="20">
        <v>18217279</v>
      </c>
      <c r="B9208" s="27" t="s">
        <v>17622</v>
      </c>
      <c r="C9208" s="27">
        <v>148</v>
      </c>
      <c r="D9208" s="27" t="str">
        <f>VLOOKUP('Raw Data'!$C9208,'country description'!$A$2:$B$16,2,0)</f>
        <v>New Zealand</v>
      </c>
      <c r="E9208" s="27" t="s">
        <v>1731</v>
      </c>
      <c r="F9208" s="27" t="s">
        <v>17623</v>
      </c>
      <c r="G9208" s="27" t="s">
        <v>601</v>
      </c>
      <c r="H9208" s="27" t="s">
        <v>1734</v>
      </c>
      <c r="I9208" s="27" t="s">
        <v>19</v>
      </c>
      <c r="J9208" s="27" t="s">
        <v>19</v>
      </c>
      <c r="K9208" s="27">
        <v>1</v>
      </c>
      <c r="L9208" s="27">
        <v>281</v>
      </c>
      <c r="M9208" s="27">
        <v>25</v>
      </c>
      <c r="N9208" s="27">
        <v>4.9000000000000004</v>
      </c>
      <c r="O9208" s="27">
        <v>2011</v>
      </c>
      <c r="P9208" s="27">
        <v>12</v>
      </c>
      <c r="Q9208" s="27">
        <v>3</v>
      </c>
      <c r="R9208" s="28">
        <f>DATE('Raw Data'!$O9208,'Raw Data'!$P9208,'Raw Data'!$Q9208)</f>
        <v>40880</v>
      </c>
      <c r="S9208" s="27" t="str">
        <f>CONCATENATE(MID('Raw Data'!$H9208,FIND("(",'Raw Data'!$H9208)+1,FIND(")",'Raw Data'!$H9208)-FIND("(",'Raw Data'!$H9208)-1),"",'Raw Data'!$M9208)</f>
        <v>$25</v>
      </c>
      <c r="T9208" s="27">
        <f t="shared" si="143"/>
        <v>49.06</v>
      </c>
      <c r="U9208" s="29">
        <f>'Raw Data'!$M9208*'Raw Data'!$T9208</f>
        <v>1226.5</v>
      </c>
    </row>
    <row r="9209" spans="1:21" x14ac:dyDescent="0.3">
      <c r="A9209" s="20">
        <v>6600060</v>
      </c>
      <c r="B9209" s="27" t="s">
        <v>17624</v>
      </c>
      <c r="C9209" s="27">
        <v>30</v>
      </c>
      <c r="D9209" s="27" t="str">
        <f>VLOOKUP('Raw Data'!$C9209,'country description'!$A$2:$B$16,2,0)</f>
        <v>Brazil</v>
      </c>
      <c r="E9209" s="27" t="s">
        <v>1877</v>
      </c>
      <c r="F9209" s="27" t="s">
        <v>17625</v>
      </c>
      <c r="G9209" s="27" t="s">
        <v>17626</v>
      </c>
      <c r="H9209" s="27" t="s">
        <v>1854</v>
      </c>
      <c r="I9209" s="27" t="s">
        <v>19</v>
      </c>
      <c r="J9209" s="27" t="s">
        <v>19</v>
      </c>
      <c r="K9209" s="27">
        <v>1</v>
      </c>
      <c r="L9209" s="27">
        <v>2</v>
      </c>
      <c r="M9209" s="27">
        <v>30</v>
      </c>
      <c r="N9209" s="27">
        <v>1</v>
      </c>
      <c r="O9209" s="27">
        <v>2011</v>
      </c>
      <c r="P9209" s="27">
        <v>10</v>
      </c>
      <c r="Q9209" s="27">
        <v>15</v>
      </c>
      <c r="R9209" s="28">
        <f>DATE('Raw Data'!$O9209,'Raw Data'!$P9209,'Raw Data'!$Q9209)</f>
        <v>40831</v>
      </c>
      <c r="S9209" s="27" t="str">
        <f>CONCATENATE(MID('Raw Data'!$H9209,FIND("(",'Raw Data'!$H9209)+1,FIND(")",'Raw Data'!$H9209)-FIND("(",'Raw Data'!$H9209)-1),"",'Raw Data'!$M9209)</f>
        <v>R$30</v>
      </c>
      <c r="T9209" s="27">
        <f t="shared" si="143"/>
        <v>14.8512</v>
      </c>
      <c r="U9209" s="29">
        <f>'Raw Data'!$M9209*'Raw Data'!$T9209</f>
        <v>445.536</v>
      </c>
    </row>
    <row r="9210" spans="1:21" x14ac:dyDescent="0.3">
      <c r="A9210" s="20">
        <v>6900714</v>
      </c>
      <c r="B9210" s="27" t="s">
        <v>17627</v>
      </c>
      <c r="C9210" s="27">
        <v>215</v>
      </c>
      <c r="D9210" s="27" t="str">
        <f>VLOOKUP('Raw Data'!$C9210,'country description'!$A$2:$B$16,2,0)</f>
        <v>United Kingdom</v>
      </c>
      <c r="E9210" s="27" t="s">
        <v>1781</v>
      </c>
      <c r="F9210" s="27" t="s">
        <v>17628</v>
      </c>
      <c r="G9210" s="27" t="s">
        <v>424</v>
      </c>
      <c r="H9210" s="27" t="s">
        <v>1600</v>
      </c>
      <c r="I9210" s="27" t="s">
        <v>19</v>
      </c>
      <c r="J9210" s="27" t="s">
        <v>19</v>
      </c>
      <c r="K9210" s="27">
        <v>1</v>
      </c>
      <c r="L9210" s="27">
        <v>26</v>
      </c>
      <c r="M9210" s="27">
        <v>10</v>
      </c>
      <c r="N9210" s="27">
        <v>2.8</v>
      </c>
      <c r="O9210" s="27">
        <v>2018</v>
      </c>
      <c r="P9210" s="27">
        <v>10</v>
      </c>
      <c r="Q9210" s="27">
        <v>8</v>
      </c>
      <c r="R9210" s="28">
        <f>DATE('Raw Data'!$O9210,'Raw Data'!$P9210,'Raw Data'!$Q9210)</f>
        <v>43381</v>
      </c>
      <c r="S9210" s="27" t="str">
        <f>CONCATENATE(MID('Raw Data'!$H9210,FIND("(",'Raw Data'!$H9210)+1,FIND(")",'Raw Data'!$H9210)-FIND("(",'Raw Data'!$H9210)-1),"",'Raw Data'!$M9210)</f>
        <v>Œ£10</v>
      </c>
      <c r="T9210" s="27">
        <f t="shared" si="143"/>
        <v>111.1</v>
      </c>
      <c r="U9210" s="29">
        <f>'Raw Data'!$M9210*'Raw Data'!$T9210</f>
        <v>1111</v>
      </c>
    </row>
    <row r="9211" spans="1:21" x14ac:dyDescent="0.3">
      <c r="A9211" s="20">
        <v>6800538</v>
      </c>
      <c r="B9211" s="27" t="s">
        <v>17629</v>
      </c>
      <c r="C9211" s="27">
        <v>215</v>
      </c>
      <c r="D9211" s="27" t="str">
        <f>VLOOKUP('Raw Data'!$C9211,'country description'!$A$2:$B$16,2,0)</f>
        <v>United Kingdom</v>
      </c>
      <c r="E9211" s="27" t="s">
        <v>1728</v>
      </c>
      <c r="F9211" s="27" t="s">
        <v>17630</v>
      </c>
      <c r="G9211" s="27" t="s">
        <v>17631</v>
      </c>
      <c r="H9211" s="27" t="s">
        <v>1600</v>
      </c>
      <c r="I9211" s="27" t="s">
        <v>19</v>
      </c>
      <c r="J9211" s="27" t="s">
        <v>19</v>
      </c>
      <c r="K9211" s="27">
        <v>1</v>
      </c>
      <c r="L9211" s="27">
        <v>25</v>
      </c>
      <c r="M9211" s="27">
        <v>15</v>
      </c>
      <c r="N9211" s="27">
        <v>3.4</v>
      </c>
      <c r="O9211" s="27">
        <v>2012</v>
      </c>
      <c r="P9211" s="27">
        <v>10</v>
      </c>
      <c r="Q9211" s="27">
        <v>12</v>
      </c>
      <c r="R9211" s="28">
        <f>DATE('Raw Data'!$O9211,'Raw Data'!$P9211,'Raw Data'!$Q9211)</f>
        <v>41194</v>
      </c>
      <c r="S9211" s="27" t="str">
        <f>CONCATENATE(MID('Raw Data'!$H9211,FIND("(",'Raw Data'!$H9211)+1,FIND(")",'Raw Data'!$H9211)-FIND("(",'Raw Data'!$H9211)-1),"",'Raw Data'!$M9211)</f>
        <v>Œ£15</v>
      </c>
      <c r="T9211" s="27">
        <f t="shared" si="143"/>
        <v>111.1</v>
      </c>
      <c r="U9211" s="29">
        <f>'Raw Data'!$M9211*'Raw Data'!$T9211</f>
        <v>1666.5</v>
      </c>
    </row>
    <row r="9212" spans="1:21" x14ac:dyDescent="0.3">
      <c r="A9212" s="20">
        <v>6900160</v>
      </c>
      <c r="B9212" s="27" t="s">
        <v>17632</v>
      </c>
      <c r="C9212" s="27">
        <v>215</v>
      </c>
      <c r="D9212" s="27" t="str">
        <f>VLOOKUP('Raw Data'!$C9212,'country description'!$A$2:$B$16,2,0)</f>
        <v>United Kingdom</v>
      </c>
      <c r="E9212" s="27" t="s">
        <v>1781</v>
      </c>
      <c r="F9212" s="27" t="s">
        <v>17633</v>
      </c>
      <c r="G9212" s="27" t="s">
        <v>17634</v>
      </c>
      <c r="H9212" s="27" t="s">
        <v>1600</v>
      </c>
      <c r="I9212" s="27" t="s">
        <v>19</v>
      </c>
      <c r="J9212" s="27" t="s">
        <v>19</v>
      </c>
      <c r="K9212" s="27">
        <v>2</v>
      </c>
      <c r="L9212" s="27">
        <v>21</v>
      </c>
      <c r="M9212" s="27">
        <v>35</v>
      </c>
      <c r="N9212" s="27">
        <v>3.7</v>
      </c>
      <c r="O9212" s="27">
        <v>2011</v>
      </c>
      <c r="P9212" s="27">
        <v>9</v>
      </c>
      <c r="Q9212" s="27">
        <v>8</v>
      </c>
      <c r="R9212" s="28">
        <f>DATE('Raw Data'!$O9212,'Raw Data'!$P9212,'Raw Data'!$Q9212)</f>
        <v>40794</v>
      </c>
      <c r="S9212" s="27" t="str">
        <f>CONCATENATE(MID('Raw Data'!$H9212,FIND("(",'Raw Data'!$H9212)+1,FIND(")",'Raw Data'!$H9212)-FIND("(",'Raw Data'!$H9212)-1),"",'Raw Data'!$M9212)</f>
        <v>Œ£35</v>
      </c>
      <c r="T9212" s="27">
        <f t="shared" si="143"/>
        <v>111.1</v>
      </c>
      <c r="U9212" s="29">
        <f>'Raw Data'!$M9212*'Raw Data'!$T9212</f>
        <v>3888.5</v>
      </c>
    </row>
    <row r="9213" spans="1:21" x14ac:dyDescent="0.3">
      <c r="A9213" s="20">
        <v>6900811</v>
      </c>
      <c r="B9213" s="27" t="s">
        <v>17635</v>
      </c>
      <c r="C9213" s="27">
        <v>215</v>
      </c>
      <c r="D9213" s="27" t="str">
        <f>VLOOKUP('Raw Data'!$C9213,'country description'!$A$2:$B$16,2,0)</f>
        <v>United Kingdom</v>
      </c>
      <c r="E9213" s="27" t="s">
        <v>1781</v>
      </c>
      <c r="F9213" s="27" t="s">
        <v>17636</v>
      </c>
      <c r="G9213" s="27" t="s">
        <v>4851</v>
      </c>
      <c r="H9213" s="27" t="s">
        <v>1600</v>
      </c>
      <c r="I9213" s="27" t="s">
        <v>19</v>
      </c>
      <c r="J9213" s="27" t="s">
        <v>19</v>
      </c>
      <c r="K9213" s="27">
        <v>2</v>
      </c>
      <c r="L9213" s="27">
        <v>9</v>
      </c>
      <c r="M9213" s="27">
        <v>30</v>
      </c>
      <c r="N9213" s="27">
        <v>3.6</v>
      </c>
      <c r="O9213" s="27">
        <v>2018</v>
      </c>
      <c r="P9213" s="27">
        <v>9</v>
      </c>
      <c r="Q9213" s="27">
        <v>11</v>
      </c>
      <c r="R9213" s="28">
        <f>DATE('Raw Data'!$O9213,'Raw Data'!$P9213,'Raw Data'!$Q9213)</f>
        <v>43354</v>
      </c>
      <c r="S9213" s="27" t="str">
        <f>CONCATENATE(MID('Raw Data'!$H9213,FIND("(",'Raw Data'!$H9213)+1,FIND(")",'Raw Data'!$H9213)-FIND("(",'Raw Data'!$H9213)-1),"",'Raw Data'!$M9213)</f>
        <v>Œ£30</v>
      </c>
      <c r="T9213" s="27">
        <f t="shared" si="143"/>
        <v>111.1</v>
      </c>
      <c r="U9213" s="29">
        <f>'Raw Data'!$M9213*'Raw Data'!$T9213</f>
        <v>3333</v>
      </c>
    </row>
    <row r="9214" spans="1:21" x14ac:dyDescent="0.3">
      <c r="A9214" s="20">
        <v>6114338</v>
      </c>
      <c r="B9214" s="27" t="s">
        <v>17637</v>
      </c>
      <c r="C9214" s="27">
        <v>215</v>
      </c>
      <c r="D9214" s="27" t="str">
        <f>VLOOKUP('Raw Data'!$C9214,'country description'!$A$2:$B$16,2,0)</f>
        <v>United Kingdom</v>
      </c>
      <c r="E9214" s="27" t="s">
        <v>1771</v>
      </c>
      <c r="F9214" s="27" t="s">
        <v>17638</v>
      </c>
      <c r="G9214" s="27" t="s">
        <v>1601</v>
      </c>
      <c r="H9214" s="27" t="s">
        <v>1600</v>
      </c>
      <c r="I9214" s="27" t="s">
        <v>19</v>
      </c>
      <c r="J9214" s="27" t="s">
        <v>19</v>
      </c>
      <c r="K9214" s="27">
        <v>2</v>
      </c>
      <c r="L9214" s="27">
        <v>309</v>
      </c>
      <c r="M9214" s="27">
        <v>35</v>
      </c>
      <c r="N9214" s="27">
        <v>4.9000000000000004</v>
      </c>
      <c r="O9214" s="27">
        <v>2014</v>
      </c>
      <c r="P9214" s="27">
        <v>9</v>
      </c>
      <c r="Q9214" s="27">
        <v>2</v>
      </c>
      <c r="R9214" s="28">
        <f>DATE('Raw Data'!$O9214,'Raw Data'!$P9214,'Raw Data'!$Q9214)</f>
        <v>41884</v>
      </c>
      <c r="S9214" s="27" t="str">
        <f>CONCATENATE(MID('Raw Data'!$H9214,FIND("(",'Raw Data'!$H9214)+1,FIND(")",'Raw Data'!$H9214)-FIND("(",'Raw Data'!$H9214)-1),"",'Raw Data'!$M9214)</f>
        <v>Œ£35</v>
      </c>
      <c r="T9214" s="27">
        <f t="shared" si="143"/>
        <v>111.1</v>
      </c>
      <c r="U9214" s="29">
        <f>'Raw Data'!$M9214*'Raw Data'!$T9214</f>
        <v>3888.5</v>
      </c>
    </row>
    <row r="9215" spans="1:21" x14ac:dyDescent="0.3">
      <c r="A9215" s="20">
        <v>6400421</v>
      </c>
      <c r="B9215" s="27" t="s">
        <v>17639</v>
      </c>
      <c r="C9215" s="27">
        <v>189</v>
      </c>
      <c r="D9215" s="27" t="str">
        <f>VLOOKUP('Raw Data'!$C9215,'country description'!$A$2:$B$16,2,0)</f>
        <v>South Africa</v>
      </c>
      <c r="E9215" s="27" t="s">
        <v>2160</v>
      </c>
      <c r="F9215" s="27" t="s">
        <v>17640</v>
      </c>
      <c r="G9215" s="27" t="s">
        <v>407</v>
      </c>
      <c r="H9215" s="27" t="s">
        <v>2156</v>
      </c>
      <c r="I9215" s="27" t="s">
        <v>19</v>
      </c>
      <c r="J9215" s="27" t="s">
        <v>19</v>
      </c>
      <c r="K9215" s="27">
        <v>2</v>
      </c>
      <c r="L9215" s="27">
        <v>514</v>
      </c>
      <c r="M9215" s="27">
        <v>150</v>
      </c>
      <c r="N9215" s="27">
        <v>4.4000000000000004</v>
      </c>
      <c r="O9215" s="27">
        <v>2012</v>
      </c>
      <c r="P9215" s="27">
        <v>9</v>
      </c>
      <c r="Q9215" s="27">
        <v>28</v>
      </c>
      <c r="R9215" s="28">
        <f>DATE('Raw Data'!$O9215,'Raw Data'!$P9215,'Raw Data'!$Q9215)</f>
        <v>41180</v>
      </c>
      <c r="S9215" s="27" t="str">
        <f>CONCATENATE(MID('Raw Data'!$H9215,FIND("(",'Raw Data'!$H9215)+1,FIND(")",'Raw Data'!$H9215)-FIND("(",'Raw Data'!$H9215)-1),"",'Raw Data'!$M9215)</f>
        <v>R150</v>
      </c>
      <c r="T9215" s="27">
        <f t="shared" si="143"/>
        <v>4.7</v>
      </c>
      <c r="U9215" s="29">
        <f>'Raw Data'!$M9215*'Raw Data'!$T9215</f>
        <v>705</v>
      </c>
    </row>
    <row r="9216" spans="1:21" x14ac:dyDescent="0.3">
      <c r="A9216" s="20">
        <v>5800612</v>
      </c>
      <c r="B9216" s="27" t="s">
        <v>17641</v>
      </c>
      <c r="C9216" s="27">
        <v>191</v>
      </c>
      <c r="D9216" s="27" t="str">
        <f>VLOOKUP('Raw Data'!$C9216,'country description'!$A$2:$B$16,2,0)</f>
        <v>Sri Lanka</v>
      </c>
      <c r="E9216" s="27" t="s">
        <v>17642</v>
      </c>
      <c r="F9216" s="27" t="s">
        <v>17643</v>
      </c>
      <c r="G9216" s="27" t="s">
        <v>424</v>
      </c>
      <c r="H9216" s="27" t="s">
        <v>17644</v>
      </c>
      <c r="I9216" s="27" t="s">
        <v>19</v>
      </c>
      <c r="J9216" s="27" t="s">
        <v>19</v>
      </c>
      <c r="K9216" s="27">
        <v>2</v>
      </c>
      <c r="L9216" s="27">
        <v>199</v>
      </c>
      <c r="M9216" s="27">
        <v>1000</v>
      </c>
      <c r="N9216" s="27">
        <v>4.0999999999999996</v>
      </c>
      <c r="O9216" s="27">
        <v>2012</v>
      </c>
      <c r="P9216" s="27">
        <v>9</v>
      </c>
      <c r="Q9216" s="27">
        <v>22</v>
      </c>
      <c r="R9216" s="28">
        <f>DATE('Raw Data'!$O9216,'Raw Data'!$P9216,'Raw Data'!$Q9216)</f>
        <v>41174</v>
      </c>
      <c r="S9216" s="27" t="str">
        <f>CONCATENATE(MID('Raw Data'!$H9216,FIND("(",'Raw Data'!$H9216)+1,FIND(")",'Raw Data'!$H9216)-FIND("(",'Raw Data'!$H9216)-1),"",'Raw Data'!$M9216)</f>
        <v>LKR1000</v>
      </c>
      <c r="T9216" s="27">
        <f t="shared" si="143"/>
        <v>0.3</v>
      </c>
      <c r="U9216" s="29">
        <f>'Raw Data'!$M9216*'Raw Data'!$T9216</f>
        <v>300</v>
      </c>
    </row>
    <row r="9217" spans="1:21" x14ac:dyDescent="0.3">
      <c r="A9217" s="20">
        <v>5701729</v>
      </c>
      <c r="B9217" s="27" t="s">
        <v>17645</v>
      </c>
      <c r="C9217" s="27">
        <v>214</v>
      </c>
      <c r="D9217" s="27" t="str">
        <f>VLOOKUP('Raw Data'!$C9217,'country description'!$A$2:$B$16,2,0)</f>
        <v>United Arab Emirates</v>
      </c>
      <c r="E9217" s="27" t="s">
        <v>2050</v>
      </c>
      <c r="F9217" s="27" t="s">
        <v>17646</v>
      </c>
      <c r="G9217" s="27" t="s">
        <v>17647</v>
      </c>
      <c r="H9217" s="27" t="s">
        <v>1839</v>
      </c>
      <c r="I9217" s="27" t="s">
        <v>19</v>
      </c>
      <c r="J9217" s="27" t="s">
        <v>19</v>
      </c>
      <c r="K9217" s="27">
        <v>2</v>
      </c>
      <c r="L9217" s="27">
        <v>224</v>
      </c>
      <c r="M9217" s="27">
        <v>70</v>
      </c>
      <c r="N9217" s="27">
        <v>4.3</v>
      </c>
      <c r="O9217" s="27">
        <v>2013</v>
      </c>
      <c r="P9217" s="27">
        <v>8</v>
      </c>
      <c r="Q9217" s="27">
        <v>18</v>
      </c>
      <c r="R9217" s="28">
        <f>DATE('Raw Data'!$O9217,'Raw Data'!$P9217,'Raw Data'!$Q9217)</f>
        <v>41504</v>
      </c>
      <c r="S9217" s="27" t="str">
        <f>CONCATENATE(MID('Raw Data'!$H9217,FIND("(",'Raw Data'!$H9217)+1,FIND(")",'Raw Data'!$H9217)-FIND("(",'Raw Data'!$H9217)-1),"",'Raw Data'!$M9217)</f>
        <v>AED70</v>
      </c>
      <c r="T9217" s="27">
        <f t="shared" si="143"/>
        <v>23.78</v>
      </c>
      <c r="U9217" s="29">
        <f>'Raw Data'!$M9217*'Raw Data'!$T9217</f>
        <v>1664.6000000000001</v>
      </c>
    </row>
    <row r="9218" spans="1:21" x14ac:dyDescent="0.3">
      <c r="A9218" s="20">
        <v>6901051</v>
      </c>
      <c r="B9218" s="27" t="s">
        <v>17648</v>
      </c>
      <c r="C9218" s="27">
        <v>215</v>
      </c>
      <c r="D9218" s="27" t="str">
        <f>VLOOKUP('Raw Data'!$C9218,'country description'!$A$2:$B$16,2,0)</f>
        <v>United Kingdom</v>
      </c>
      <c r="E9218" s="27" t="s">
        <v>1781</v>
      </c>
      <c r="F9218" s="27" t="s">
        <v>17649</v>
      </c>
      <c r="G9218" s="27" t="s">
        <v>1796</v>
      </c>
      <c r="H9218" s="27" t="s">
        <v>1600</v>
      </c>
      <c r="I9218" s="27" t="s">
        <v>19</v>
      </c>
      <c r="J9218" s="27" t="s">
        <v>19</v>
      </c>
      <c r="K9218" s="27">
        <v>2</v>
      </c>
      <c r="L9218" s="27">
        <v>55</v>
      </c>
      <c r="M9218" s="27">
        <v>30</v>
      </c>
      <c r="N9218" s="27">
        <v>4.2</v>
      </c>
      <c r="O9218" s="27">
        <v>2010</v>
      </c>
      <c r="P9218" s="27">
        <v>8</v>
      </c>
      <c r="Q9218" s="27">
        <v>19</v>
      </c>
      <c r="R9218" s="28">
        <f>DATE('Raw Data'!$O9218,'Raw Data'!$P9218,'Raw Data'!$Q9218)</f>
        <v>40409</v>
      </c>
      <c r="S9218" s="27" t="str">
        <f>CONCATENATE(MID('Raw Data'!$H9218,FIND("(",'Raw Data'!$H9218)+1,FIND(")",'Raw Data'!$H9218)-FIND("(",'Raw Data'!$H9218)-1),"",'Raw Data'!$M9218)</f>
        <v>Œ£30</v>
      </c>
      <c r="T9218" s="27">
        <f t="shared" ref="T9218:T9281" si="144">VLOOKUP(D9218,$Y$4:$Z$18,2,0)</f>
        <v>111.1</v>
      </c>
      <c r="U9218" s="29">
        <f>'Raw Data'!$M9218*'Raw Data'!$T9218</f>
        <v>3333</v>
      </c>
    </row>
    <row r="9219" spans="1:21" x14ac:dyDescent="0.3">
      <c r="A9219" s="20">
        <v>6117859</v>
      </c>
      <c r="B9219" s="27" t="s">
        <v>17650</v>
      </c>
      <c r="C9219" s="27">
        <v>215</v>
      </c>
      <c r="D9219" s="27" t="str">
        <f>VLOOKUP('Raw Data'!$C9219,'country description'!$A$2:$B$16,2,0)</f>
        <v>United Kingdom</v>
      </c>
      <c r="E9219" s="27" t="s">
        <v>1771</v>
      </c>
      <c r="F9219" s="27" t="s">
        <v>17651</v>
      </c>
      <c r="G9219" s="27" t="s">
        <v>2169</v>
      </c>
      <c r="H9219" s="27" t="s">
        <v>1600</v>
      </c>
      <c r="I9219" s="27" t="s">
        <v>19</v>
      </c>
      <c r="J9219" s="27" t="s">
        <v>19</v>
      </c>
      <c r="K9219" s="27">
        <v>2</v>
      </c>
      <c r="L9219" s="27">
        <v>473</v>
      </c>
      <c r="M9219" s="27">
        <v>30</v>
      </c>
      <c r="N9219" s="27">
        <v>4.0999999999999996</v>
      </c>
      <c r="O9219" s="27">
        <v>2016</v>
      </c>
      <c r="P9219" s="27">
        <v>8</v>
      </c>
      <c r="Q9219" s="27">
        <v>1</v>
      </c>
      <c r="R9219" s="28">
        <f>DATE('Raw Data'!$O9219,'Raw Data'!$P9219,'Raw Data'!$Q9219)</f>
        <v>42583</v>
      </c>
      <c r="S9219" s="27" t="str">
        <f>CONCATENATE(MID('Raw Data'!$H9219,FIND("(",'Raw Data'!$H9219)+1,FIND(")",'Raw Data'!$H9219)-FIND("(",'Raw Data'!$H9219)-1),"",'Raw Data'!$M9219)</f>
        <v>Œ£30</v>
      </c>
      <c r="T9219" s="27">
        <f t="shared" si="144"/>
        <v>111.1</v>
      </c>
      <c r="U9219" s="29">
        <f>'Raw Data'!$M9219*'Raw Data'!$T9219</f>
        <v>3333</v>
      </c>
    </row>
    <row r="9220" spans="1:21" x14ac:dyDescent="0.3">
      <c r="A9220" s="20">
        <v>6800280</v>
      </c>
      <c r="B9220" s="27" t="s">
        <v>17652</v>
      </c>
      <c r="C9220" s="27">
        <v>215</v>
      </c>
      <c r="D9220" s="27" t="str">
        <f>VLOOKUP('Raw Data'!$C9220,'country description'!$A$2:$B$16,2,0)</f>
        <v>United Kingdom</v>
      </c>
      <c r="E9220" s="27" t="s">
        <v>1728</v>
      </c>
      <c r="F9220" s="27" t="s">
        <v>17653</v>
      </c>
      <c r="G9220" s="27" t="s">
        <v>17654</v>
      </c>
      <c r="H9220" s="27" t="s">
        <v>1600</v>
      </c>
      <c r="I9220" s="27" t="s">
        <v>19</v>
      </c>
      <c r="J9220" s="27" t="s">
        <v>19</v>
      </c>
      <c r="K9220" s="27">
        <v>2</v>
      </c>
      <c r="L9220" s="27">
        <v>14</v>
      </c>
      <c r="M9220" s="27">
        <v>30</v>
      </c>
      <c r="N9220" s="27">
        <v>3.3</v>
      </c>
      <c r="O9220" s="27">
        <v>2017</v>
      </c>
      <c r="P9220" s="27">
        <v>8</v>
      </c>
      <c r="Q9220" s="27">
        <v>14</v>
      </c>
      <c r="R9220" s="28">
        <f>DATE('Raw Data'!$O9220,'Raw Data'!$P9220,'Raw Data'!$Q9220)</f>
        <v>42961</v>
      </c>
      <c r="S9220" s="27" t="str">
        <f>CONCATENATE(MID('Raw Data'!$H9220,FIND("(",'Raw Data'!$H9220)+1,FIND(")",'Raw Data'!$H9220)-FIND("(",'Raw Data'!$H9220)-1),"",'Raw Data'!$M9220)</f>
        <v>Œ£30</v>
      </c>
      <c r="T9220" s="27">
        <f t="shared" si="144"/>
        <v>111.1</v>
      </c>
      <c r="U9220" s="29">
        <f>'Raw Data'!$M9220*'Raw Data'!$T9220</f>
        <v>3333</v>
      </c>
    </row>
    <row r="9221" spans="1:21" x14ac:dyDescent="0.3">
      <c r="A9221" s="20">
        <v>6801039</v>
      </c>
      <c r="B9221" s="27" t="s">
        <v>17655</v>
      </c>
      <c r="C9221" s="27">
        <v>215</v>
      </c>
      <c r="D9221" s="27" t="str">
        <f>VLOOKUP('Raw Data'!$C9221,'country description'!$A$2:$B$16,2,0)</f>
        <v>United Kingdom</v>
      </c>
      <c r="E9221" s="27" t="s">
        <v>1728</v>
      </c>
      <c r="F9221" s="27" t="s">
        <v>17656</v>
      </c>
      <c r="G9221" s="27" t="s">
        <v>484</v>
      </c>
      <c r="H9221" s="27" t="s">
        <v>1600</v>
      </c>
      <c r="I9221" s="27" t="s">
        <v>19</v>
      </c>
      <c r="J9221" s="27" t="s">
        <v>19</v>
      </c>
      <c r="K9221" s="27">
        <v>2</v>
      </c>
      <c r="L9221" s="27">
        <v>745</v>
      </c>
      <c r="M9221" s="27">
        <v>25</v>
      </c>
      <c r="N9221" s="27">
        <v>4.3</v>
      </c>
      <c r="O9221" s="27">
        <v>2014</v>
      </c>
      <c r="P9221" s="27">
        <v>8</v>
      </c>
      <c r="Q9221" s="27">
        <v>20</v>
      </c>
      <c r="R9221" s="28">
        <f>DATE('Raw Data'!$O9221,'Raw Data'!$P9221,'Raw Data'!$Q9221)</f>
        <v>41871</v>
      </c>
      <c r="S9221" s="27" t="str">
        <f>CONCATENATE(MID('Raw Data'!$H9221,FIND("(",'Raw Data'!$H9221)+1,FIND(")",'Raw Data'!$H9221)-FIND("(",'Raw Data'!$H9221)-1),"",'Raw Data'!$M9221)</f>
        <v>Œ£25</v>
      </c>
      <c r="T9221" s="27">
        <f t="shared" si="144"/>
        <v>111.1</v>
      </c>
      <c r="U9221" s="29">
        <f>'Raw Data'!$M9221*'Raw Data'!$T9221</f>
        <v>2777.5</v>
      </c>
    </row>
    <row r="9222" spans="1:21" x14ac:dyDescent="0.3">
      <c r="A9222" s="20">
        <v>6401485</v>
      </c>
      <c r="B9222" s="27" t="s">
        <v>15991</v>
      </c>
      <c r="C9222" s="27">
        <v>189</v>
      </c>
      <c r="D9222" s="27" t="str">
        <f>VLOOKUP('Raw Data'!$C9222,'country description'!$A$2:$B$16,2,0)</f>
        <v>South Africa</v>
      </c>
      <c r="E9222" s="27" t="s">
        <v>2160</v>
      </c>
      <c r="F9222" s="27" t="s">
        <v>17657</v>
      </c>
      <c r="G9222" s="27" t="s">
        <v>2705</v>
      </c>
      <c r="H9222" s="27" t="s">
        <v>2156</v>
      </c>
      <c r="I9222" s="27" t="s">
        <v>19</v>
      </c>
      <c r="J9222" s="27" t="s">
        <v>19</v>
      </c>
      <c r="K9222" s="27">
        <v>2</v>
      </c>
      <c r="L9222" s="27">
        <v>328</v>
      </c>
      <c r="M9222" s="27">
        <v>110</v>
      </c>
      <c r="N9222" s="27">
        <v>4.5</v>
      </c>
      <c r="O9222" s="27">
        <v>2016</v>
      </c>
      <c r="P9222" s="27">
        <v>8</v>
      </c>
      <c r="Q9222" s="27">
        <v>8</v>
      </c>
      <c r="R9222" s="28">
        <f>DATE('Raw Data'!$O9222,'Raw Data'!$P9222,'Raw Data'!$Q9222)</f>
        <v>42590</v>
      </c>
      <c r="S9222" s="27" t="str">
        <f>CONCATENATE(MID('Raw Data'!$H9222,FIND("(",'Raw Data'!$H9222)+1,FIND(")",'Raw Data'!$H9222)-FIND("(",'Raw Data'!$H9222)-1),"",'Raw Data'!$M9222)</f>
        <v>R110</v>
      </c>
      <c r="T9222" s="27">
        <f t="shared" si="144"/>
        <v>4.7</v>
      </c>
      <c r="U9222" s="29">
        <f>'Raw Data'!$M9222*'Raw Data'!$T9222</f>
        <v>517</v>
      </c>
    </row>
    <row r="9223" spans="1:21" x14ac:dyDescent="0.3">
      <c r="A9223" s="20">
        <v>5800718</v>
      </c>
      <c r="B9223" s="27" t="s">
        <v>17658</v>
      </c>
      <c r="C9223" s="27">
        <v>191</v>
      </c>
      <c r="D9223" s="27" t="str">
        <f>VLOOKUP('Raw Data'!$C9223,'country description'!$A$2:$B$16,2,0)</f>
        <v>Sri Lanka</v>
      </c>
      <c r="E9223" s="27" t="s">
        <v>17642</v>
      </c>
      <c r="F9223" s="27" t="s">
        <v>17659</v>
      </c>
      <c r="G9223" s="27" t="s">
        <v>16236</v>
      </c>
      <c r="H9223" s="27" t="s">
        <v>17644</v>
      </c>
      <c r="I9223" s="27" t="s">
        <v>19</v>
      </c>
      <c r="J9223" s="27" t="s">
        <v>19</v>
      </c>
      <c r="K9223" s="27">
        <v>2</v>
      </c>
      <c r="L9223" s="27">
        <v>146</v>
      </c>
      <c r="M9223" s="27">
        <v>1300</v>
      </c>
      <c r="N9223" s="27">
        <v>4.5</v>
      </c>
      <c r="O9223" s="27">
        <v>2013</v>
      </c>
      <c r="P9223" s="27">
        <v>8</v>
      </c>
      <c r="Q9223" s="27">
        <v>5</v>
      </c>
      <c r="R9223" s="28">
        <f>DATE('Raw Data'!$O9223,'Raw Data'!$P9223,'Raw Data'!$Q9223)</f>
        <v>41491</v>
      </c>
      <c r="S9223" s="27" t="str">
        <f>CONCATENATE(MID('Raw Data'!$H9223,FIND("(",'Raw Data'!$H9223)+1,FIND(")",'Raw Data'!$H9223)-FIND("(",'Raw Data'!$H9223)-1),"",'Raw Data'!$M9223)</f>
        <v>LKR1300</v>
      </c>
      <c r="T9223" s="27">
        <f t="shared" si="144"/>
        <v>0.3</v>
      </c>
      <c r="U9223" s="29">
        <f>'Raw Data'!$M9223*'Raw Data'!$T9223</f>
        <v>390</v>
      </c>
    </row>
    <row r="9224" spans="1:21" x14ac:dyDescent="0.3">
      <c r="A9224" s="20">
        <v>7601106</v>
      </c>
      <c r="B9224" s="27" t="s">
        <v>17660</v>
      </c>
      <c r="C9224" s="27">
        <v>215</v>
      </c>
      <c r="D9224" s="27" t="str">
        <f>VLOOKUP('Raw Data'!$C9224,'country description'!$A$2:$B$16,2,0)</f>
        <v>United Kingdom</v>
      </c>
      <c r="E9224" s="27" t="s">
        <v>1597</v>
      </c>
      <c r="F9224" s="27" t="s">
        <v>17661</v>
      </c>
      <c r="G9224" s="27" t="s">
        <v>17662</v>
      </c>
      <c r="H9224" s="27" t="s">
        <v>1600</v>
      </c>
      <c r="I9224" s="27" t="s">
        <v>19</v>
      </c>
      <c r="J9224" s="27" t="s">
        <v>19</v>
      </c>
      <c r="K9224" s="27">
        <v>2</v>
      </c>
      <c r="L9224" s="27">
        <v>73</v>
      </c>
      <c r="M9224" s="27">
        <v>20</v>
      </c>
      <c r="N9224" s="27">
        <v>3.8</v>
      </c>
      <c r="O9224" s="27">
        <v>2017</v>
      </c>
      <c r="P9224" s="27">
        <v>7</v>
      </c>
      <c r="Q9224" s="27">
        <v>9</v>
      </c>
      <c r="R9224" s="28">
        <f>DATE('Raw Data'!$O9224,'Raw Data'!$P9224,'Raw Data'!$Q9224)</f>
        <v>42925</v>
      </c>
      <c r="S9224" s="27" t="str">
        <f>CONCATENATE(MID('Raw Data'!$H9224,FIND("(",'Raw Data'!$H9224)+1,FIND(")",'Raw Data'!$H9224)-FIND("(",'Raw Data'!$H9224)-1),"",'Raw Data'!$M9224)</f>
        <v>Œ£20</v>
      </c>
      <c r="T9224" s="27">
        <f t="shared" si="144"/>
        <v>111.1</v>
      </c>
      <c r="U9224" s="29">
        <f>'Raw Data'!$M9224*'Raw Data'!$T9224</f>
        <v>2222</v>
      </c>
    </row>
    <row r="9225" spans="1:21" x14ac:dyDescent="0.3">
      <c r="A9225" s="20">
        <v>6001748</v>
      </c>
      <c r="B9225" s="27" t="s">
        <v>17663</v>
      </c>
      <c r="C9225" s="27">
        <v>208</v>
      </c>
      <c r="D9225" s="27" t="str">
        <f>VLOOKUP('Raw Data'!$C9225,'country description'!$A$2:$B$16,2,0)</f>
        <v>Turkey</v>
      </c>
      <c r="E9225" s="27" t="s">
        <v>2010</v>
      </c>
      <c r="F9225" s="27" t="s">
        <v>17664</v>
      </c>
      <c r="G9225" s="27" t="s">
        <v>17665</v>
      </c>
      <c r="H9225" s="27" t="s">
        <v>1943</v>
      </c>
      <c r="I9225" s="27" t="s">
        <v>19</v>
      </c>
      <c r="J9225" s="27" t="s">
        <v>19</v>
      </c>
      <c r="K9225" s="27">
        <v>2</v>
      </c>
      <c r="L9225" s="27">
        <v>109</v>
      </c>
      <c r="M9225" s="27">
        <v>40</v>
      </c>
      <c r="N9225" s="27">
        <v>4.5999999999999996</v>
      </c>
      <c r="O9225" s="27">
        <v>2010</v>
      </c>
      <c r="P9225" s="27">
        <v>7</v>
      </c>
      <c r="Q9225" s="27">
        <v>8</v>
      </c>
      <c r="R9225" s="28">
        <f>DATE('Raw Data'!$O9225,'Raw Data'!$P9225,'Raw Data'!$Q9225)</f>
        <v>40367</v>
      </c>
      <c r="S9225" s="27" t="str">
        <f>CONCATENATE(MID('Raw Data'!$H9225,FIND("(",'Raw Data'!$H9225)+1,FIND(")",'Raw Data'!$H9225)-FIND("(",'Raw Data'!$H9225)-1),"",'Raw Data'!$M9225)</f>
        <v>TL40</v>
      </c>
      <c r="T9225" s="27">
        <f t="shared" si="144"/>
        <v>2.39</v>
      </c>
      <c r="U9225" s="29">
        <f>'Raw Data'!$M9225*'Raw Data'!$T9225</f>
        <v>95.600000000000009</v>
      </c>
    </row>
    <row r="9226" spans="1:21" x14ac:dyDescent="0.3">
      <c r="A9226" s="20">
        <v>6003879</v>
      </c>
      <c r="B9226" s="27" t="s">
        <v>17666</v>
      </c>
      <c r="C9226" s="27">
        <v>208</v>
      </c>
      <c r="D9226" s="27" t="str">
        <f>VLOOKUP('Raw Data'!$C9226,'country description'!$A$2:$B$16,2,0)</f>
        <v>Turkey</v>
      </c>
      <c r="E9226" s="27" t="s">
        <v>2010</v>
      </c>
      <c r="F9226" s="27" t="s">
        <v>17667</v>
      </c>
      <c r="G9226" s="27" t="s">
        <v>17668</v>
      </c>
      <c r="H9226" s="27" t="s">
        <v>1943</v>
      </c>
      <c r="I9226" s="27" t="s">
        <v>19</v>
      </c>
      <c r="J9226" s="27" t="s">
        <v>19</v>
      </c>
      <c r="K9226" s="27">
        <v>2</v>
      </c>
      <c r="L9226" s="27">
        <v>103</v>
      </c>
      <c r="M9226" s="27">
        <v>50</v>
      </c>
      <c r="N9226" s="27">
        <v>4.3</v>
      </c>
      <c r="O9226" s="27">
        <v>2013</v>
      </c>
      <c r="P9226" s="27">
        <v>7</v>
      </c>
      <c r="Q9226" s="27">
        <v>21</v>
      </c>
      <c r="R9226" s="28">
        <f>DATE('Raw Data'!$O9226,'Raw Data'!$P9226,'Raw Data'!$Q9226)</f>
        <v>41476</v>
      </c>
      <c r="S9226" s="27" t="str">
        <f>CONCATENATE(MID('Raw Data'!$H9226,FIND("(",'Raw Data'!$H9226)+1,FIND(")",'Raw Data'!$H9226)-FIND("(",'Raw Data'!$H9226)-1),"",'Raw Data'!$M9226)</f>
        <v>TL50</v>
      </c>
      <c r="T9226" s="27">
        <f t="shared" si="144"/>
        <v>2.39</v>
      </c>
      <c r="U9226" s="29">
        <f>'Raw Data'!$M9226*'Raw Data'!$T9226</f>
        <v>119.5</v>
      </c>
    </row>
    <row r="9227" spans="1:21" x14ac:dyDescent="0.3">
      <c r="A9227" s="20">
        <v>5915547</v>
      </c>
      <c r="B9227" s="27" t="s">
        <v>17669</v>
      </c>
      <c r="C9227" s="27">
        <v>208</v>
      </c>
      <c r="D9227" s="27" t="str">
        <f>VLOOKUP('Raw Data'!$C9227,'country description'!$A$2:$B$16,2,0)</f>
        <v>Turkey</v>
      </c>
      <c r="E9227" s="27" t="s">
        <v>1940</v>
      </c>
      <c r="F9227" s="27" t="s">
        <v>17670</v>
      </c>
      <c r="G9227" s="27" t="s">
        <v>17671</v>
      </c>
      <c r="H9227" s="27" t="s">
        <v>1943</v>
      </c>
      <c r="I9227" s="27" t="s">
        <v>19</v>
      </c>
      <c r="J9227" s="27" t="s">
        <v>19</v>
      </c>
      <c r="K9227" s="27">
        <v>2</v>
      </c>
      <c r="L9227" s="27">
        <v>1305</v>
      </c>
      <c r="M9227" s="27">
        <v>40</v>
      </c>
      <c r="N9227" s="27">
        <v>4.7</v>
      </c>
      <c r="O9227" s="27">
        <v>2016</v>
      </c>
      <c r="P9227" s="27">
        <v>7</v>
      </c>
      <c r="Q9227" s="27">
        <v>26</v>
      </c>
      <c r="R9227" s="28">
        <f>DATE('Raw Data'!$O9227,'Raw Data'!$P9227,'Raw Data'!$Q9227)</f>
        <v>42577</v>
      </c>
      <c r="S9227" s="27" t="str">
        <f>CONCATENATE(MID('Raw Data'!$H9227,FIND("(",'Raw Data'!$H9227)+1,FIND(")",'Raw Data'!$H9227)-FIND("(",'Raw Data'!$H9227)-1),"",'Raw Data'!$M9227)</f>
        <v>TL40</v>
      </c>
      <c r="T9227" s="27">
        <f t="shared" si="144"/>
        <v>2.39</v>
      </c>
      <c r="U9227" s="29">
        <f>'Raw Data'!$M9227*'Raw Data'!$T9227</f>
        <v>95.600000000000009</v>
      </c>
    </row>
    <row r="9228" spans="1:21" x14ac:dyDescent="0.3">
      <c r="A9228" s="20">
        <v>18376208</v>
      </c>
      <c r="B9228" s="27" t="s">
        <v>17672</v>
      </c>
      <c r="C9228" s="27">
        <v>214</v>
      </c>
      <c r="D9228" s="27" t="str">
        <f>VLOOKUP('Raw Data'!$C9228,'country description'!$A$2:$B$16,2,0)</f>
        <v>United Arab Emirates</v>
      </c>
      <c r="E9228" s="27" t="s">
        <v>1836</v>
      </c>
      <c r="F9228" s="27" t="s">
        <v>17673</v>
      </c>
      <c r="G9228" s="27" t="s">
        <v>17631</v>
      </c>
      <c r="H9228" s="27" t="s">
        <v>1839</v>
      </c>
      <c r="I9228" s="27" t="s">
        <v>19</v>
      </c>
      <c r="J9228" s="27" t="s">
        <v>19</v>
      </c>
      <c r="K9228" s="27">
        <v>2</v>
      </c>
      <c r="L9228" s="27">
        <v>33</v>
      </c>
      <c r="M9228" s="27">
        <v>40</v>
      </c>
      <c r="N9228" s="27">
        <v>4.0999999999999996</v>
      </c>
      <c r="O9228" s="27">
        <v>2012</v>
      </c>
      <c r="P9228" s="27">
        <v>6</v>
      </c>
      <c r="Q9228" s="27">
        <v>13</v>
      </c>
      <c r="R9228" s="28">
        <f>DATE('Raw Data'!$O9228,'Raw Data'!$P9228,'Raw Data'!$Q9228)</f>
        <v>41073</v>
      </c>
      <c r="S9228" s="27" t="str">
        <f>CONCATENATE(MID('Raw Data'!$H9228,FIND("(",'Raw Data'!$H9228)+1,FIND(")",'Raw Data'!$H9228)-FIND("(",'Raw Data'!$H9228)-1),"",'Raw Data'!$M9228)</f>
        <v>AED40</v>
      </c>
      <c r="T9228" s="27">
        <f t="shared" si="144"/>
        <v>23.78</v>
      </c>
      <c r="U9228" s="29">
        <f>'Raw Data'!$M9228*'Raw Data'!$T9228</f>
        <v>951.2</v>
      </c>
    </row>
    <row r="9229" spans="1:21" x14ac:dyDescent="0.3">
      <c r="A9229" s="20">
        <v>7423620</v>
      </c>
      <c r="B9229" s="27" t="s">
        <v>17674</v>
      </c>
      <c r="C9229" s="27">
        <v>94</v>
      </c>
      <c r="D9229" s="27" t="str">
        <f>VLOOKUP('Raw Data'!$C9229,'country description'!$A$2:$B$16,2,0)</f>
        <v>Indonesia</v>
      </c>
      <c r="E9229" s="27" t="s">
        <v>17675</v>
      </c>
      <c r="F9229" s="27" t="s">
        <v>17676</v>
      </c>
      <c r="G9229" s="27" t="s">
        <v>17677</v>
      </c>
      <c r="H9229" s="27" t="s">
        <v>17678</v>
      </c>
      <c r="I9229" s="27" t="s">
        <v>19</v>
      </c>
      <c r="J9229" s="27" t="s">
        <v>19</v>
      </c>
      <c r="K9229" s="27">
        <v>2</v>
      </c>
      <c r="L9229" s="27">
        <v>783</v>
      </c>
      <c r="M9229" s="27">
        <v>70000</v>
      </c>
      <c r="N9229" s="27">
        <v>3.7</v>
      </c>
      <c r="O9229" s="27">
        <v>2016</v>
      </c>
      <c r="P9229" s="27">
        <v>6</v>
      </c>
      <c r="Q9229" s="27">
        <v>13</v>
      </c>
      <c r="R9229" s="28">
        <f>DATE('Raw Data'!$O9229,'Raw Data'!$P9229,'Raw Data'!$Q9229)</f>
        <v>42534</v>
      </c>
      <c r="S9229" s="27" t="str">
        <f>CONCATENATE(MID('Raw Data'!$H9229,FIND("(",'Raw Data'!$H9229)+1,FIND(")",'Raw Data'!$H9229)-FIND("(",'Raw Data'!$H9229)-1),"",'Raw Data'!$M9229)</f>
        <v>IDR70000</v>
      </c>
      <c r="T9229" s="27">
        <f t="shared" si="144"/>
        <v>5.3010000000000002E-3</v>
      </c>
      <c r="U9229" s="29">
        <f>'Raw Data'!$M9229*'Raw Data'!$T9229</f>
        <v>371.07</v>
      </c>
    </row>
    <row r="9230" spans="1:21" x14ac:dyDescent="0.3">
      <c r="A9230" s="20">
        <v>7600097</v>
      </c>
      <c r="B9230" s="27" t="s">
        <v>17679</v>
      </c>
      <c r="C9230" s="27">
        <v>215</v>
      </c>
      <c r="D9230" s="27" t="str">
        <f>VLOOKUP('Raw Data'!$C9230,'country description'!$A$2:$B$16,2,0)</f>
        <v>United Kingdom</v>
      </c>
      <c r="E9230" s="27" t="s">
        <v>1597</v>
      </c>
      <c r="F9230" s="27" t="s">
        <v>17680</v>
      </c>
      <c r="G9230" s="27" t="s">
        <v>3762</v>
      </c>
      <c r="H9230" s="27" t="s">
        <v>1600</v>
      </c>
      <c r="I9230" s="27" t="s">
        <v>19</v>
      </c>
      <c r="J9230" s="27" t="s">
        <v>19</v>
      </c>
      <c r="K9230" s="27">
        <v>2</v>
      </c>
      <c r="L9230" s="27">
        <v>57</v>
      </c>
      <c r="M9230" s="27">
        <v>15</v>
      </c>
      <c r="N9230" s="27">
        <v>4.0999999999999996</v>
      </c>
      <c r="O9230" s="27">
        <v>2010</v>
      </c>
      <c r="P9230" s="27">
        <v>6</v>
      </c>
      <c r="Q9230" s="27">
        <v>13</v>
      </c>
      <c r="R9230" s="28">
        <f>DATE('Raw Data'!$O9230,'Raw Data'!$P9230,'Raw Data'!$Q9230)</f>
        <v>40342</v>
      </c>
      <c r="S9230" s="27" t="str">
        <f>CONCATENATE(MID('Raw Data'!$H9230,FIND("(",'Raw Data'!$H9230)+1,FIND(")",'Raw Data'!$H9230)-FIND("(",'Raw Data'!$H9230)-1),"",'Raw Data'!$M9230)</f>
        <v>Œ£15</v>
      </c>
      <c r="T9230" s="27">
        <f t="shared" si="144"/>
        <v>111.1</v>
      </c>
      <c r="U9230" s="29">
        <f>'Raw Data'!$M9230*'Raw Data'!$T9230</f>
        <v>1666.5</v>
      </c>
    </row>
    <row r="9231" spans="1:21" x14ac:dyDescent="0.3">
      <c r="A9231" s="20">
        <v>7601177</v>
      </c>
      <c r="B9231" s="27" t="s">
        <v>17681</v>
      </c>
      <c r="C9231" s="27">
        <v>215</v>
      </c>
      <c r="D9231" s="27" t="str">
        <f>VLOOKUP('Raw Data'!$C9231,'country description'!$A$2:$B$16,2,0)</f>
        <v>United Kingdom</v>
      </c>
      <c r="E9231" s="27" t="s">
        <v>1597</v>
      </c>
      <c r="F9231" s="27" t="s">
        <v>17682</v>
      </c>
      <c r="G9231" s="27" t="s">
        <v>1997</v>
      </c>
      <c r="H9231" s="27" t="s">
        <v>1600</v>
      </c>
      <c r="I9231" s="27" t="s">
        <v>19</v>
      </c>
      <c r="J9231" s="27" t="s">
        <v>19</v>
      </c>
      <c r="K9231" s="27">
        <v>2</v>
      </c>
      <c r="L9231" s="27">
        <v>76</v>
      </c>
      <c r="M9231" s="27">
        <v>20</v>
      </c>
      <c r="N9231" s="27">
        <v>4</v>
      </c>
      <c r="O9231" s="27">
        <v>2013</v>
      </c>
      <c r="P9231" s="27">
        <v>6</v>
      </c>
      <c r="Q9231" s="27">
        <v>10</v>
      </c>
      <c r="R9231" s="28">
        <f>DATE('Raw Data'!$O9231,'Raw Data'!$P9231,'Raw Data'!$Q9231)</f>
        <v>41435</v>
      </c>
      <c r="S9231" s="27" t="str">
        <f>CONCATENATE(MID('Raw Data'!$H9231,FIND("(",'Raw Data'!$H9231)+1,FIND(")",'Raw Data'!$H9231)-FIND("(",'Raw Data'!$H9231)-1),"",'Raw Data'!$M9231)</f>
        <v>Œ£20</v>
      </c>
      <c r="T9231" s="27">
        <f t="shared" si="144"/>
        <v>111.1</v>
      </c>
      <c r="U9231" s="29">
        <f>'Raw Data'!$M9231*'Raw Data'!$T9231</f>
        <v>2222</v>
      </c>
    </row>
    <row r="9232" spans="1:21" x14ac:dyDescent="0.3">
      <c r="A9232" s="20">
        <v>6117406</v>
      </c>
      <c r="B9232" s="27" t="s">
        <v>17683</v>
      </c>
      <c r="C9232" s="27">
        <v>215</v>
      </c>
      <c r="D9232" s="27" t="str">
        <f>VLOOKUP('Raw Data'!$C9232,'country description'!$A$2:$B$16,2,0)</f>
        <v>United Kingdom</v>
      </c>
      <c r="E9232" s="27" t="s">
        <v>1771</v>
      </c>
      <c r="F9232" s="27" t="s">
        <v>17684</v>
      </c>
      <c r="G9232" s="27" t="s">
        <v>2169</v>
      </c>
      <c r="H9232" s="27" t="s">
        <v>1600</v>
      </c>
      <c r="I9232" s="27" t="s">
        <v>19</v>
      </c>
      <c r="J9232" s="27" t="s">
        <v>19</v>
      </c>
      <c r="K9232" s="27">
        <v>2</v>
      </c>
      <c r="L9232" s="27">
        <v>400</v>
      </c>
      <c r="M9232" s="27">
        <v>30</v>
      </c>
      <c r="N9232" s="27">
        <v>3.8</v>
      </c>
      <c r="O9232" s="27">
        <v>2010</v>
      </c>
      <c r="P9232" s="27">
        <v>6</v>
      </c>
      <c r="Q9232" s="27">
        <v>2</v>
      </c>
      <c r="R9232" s="28">
        <f>DATE('Raw Data'!$O9232,'Raw Data'!$P9232,'Raw Data'!$Q9232)</f>
        <v>40331</v>
      </c>
      <c r="S9232" s="27" t="str">
        <f>CONCATENATE(MID('Raw Data'!$H9232,FIND("(",'Raw Data'!$H9232)+1,FIND(")",'Raw Data'!$H9232)-FIND("(",'Raw Data'!$H9232)-1),"",'Raw Data'!$M9232)</f>
        <v>Œ£30</v>
      </c>
      <c r="T9232" s="27">
        <f t="shared" si="144"/>
        <v>111.1</v>
      </c>
      <c r="U9232" s="29">
        <f>'Raw Data'!$M9232*'Raw Data'!$T9232</f>
        <v>3333</v>
      </c>
    </row>
    <row r="9233" spans="1:21" x14ac:dyDescent="0.3">
      <c r="A9233" s="20">
        <v>5904116</v>
      </c>
      <c r="B9233" s="27" t="s">
        <v>17685</v>
      </c>
      <c r="C9233" s="27">
        <v>208</v>
      </c>
      <c r="D9233" s="27" t="str">
        <f>VLOOKUP('Raw Data'!$C9233,'country description'!$A$2:$B$16,2,0)</f>
        <v>Turkey</v>
      </c>
      <c r="E9233" s="27" t="s">
        <v>1940</v>
      </c>
      <c r="F9233" s="27" t="s">
        <v>17686</v>
      </c>
      <c r="G9233" s="27" t="s">
        <v>601</v>
      </c>
      <c r="H9233" s="27" t="s">
        <v>1943</v>
      </c>
      <c r="I9233" s="27" t="s">
        <v>19</v>
      </c>
      <c r="J9233" s="27" t="s">
        <v>19</v>
      </c>
      <c r="K9233" s="27">
        <v>2</v>
      </c>
      <c r="L9233" s="27">
        <v>1311</v>
      </c>
      <c r="M9233" s="27">
        <v>50</v>
      </c>
      <c r="N9233" s="27">
        <v>4.7</v>
      </c>
      <c r="O9233" s="27">
        <v>2016</v>
      </c>
      <c r="P9233" s="27">
        <v>6</v>
      </c>
      <c r="Q9233" s="27">
        <v>13</v>
      </c>
      <c r="R9233" s="28">
        <f>DATE('Raw Data'!$O9233,'Raw Data'!$P9233,'Raw Data'!$Q9233)</f>
        <v>42534</v>
      </c>
      <c r="S9233" s="27" t="str">
        <f>CONCATENATE(MID('Raw Data'!$H9233,FIND("(",'Raw Data'!$H9233)+1,FIND(")",'Raw Data'!$H9233)-FIND("(",'Raw Data'!$H9233)-1),"",'Raw Data'!$M9233)</f>
        <v>TL50</v>
      </c>
      <c r="T9233" s="27">
        <f t="shared" si="144"/>
        <v>2.39</v>
      </c>
      <c r="U9233" s="29">
        <f>'Raw Data'!$M9233*'Raw Data'!$T9233</f>
        <v>119.5</v>
      </c>
    </row>
    <row r="9234" spans="1:21" x14ac:dyDescent="0.3">
      <c r="A9234" s="20">
        <v>18251260</v>
      </c>
      <c r="B9234" s="27" t="s">
        <v>17687</v>
      </c>
      <c r="C9234" s="27">
        <v>148</v>
      </c>
      <c r="D9234" s="27" t="str">
        <f>VLOOKUP('Raw Data'!$C9234,'country description'!$A$2:$B$16,2,0)</f>
        <v>New Zealand</v>
      </c>
      <c r="E9234" s="27" t="s">
        <v>1731</v>
      </c>
      <c r="F9234" s="27" t="s">
        <v>17688</v>
      </c>
      <c r="G9234" s="27" t="s">
        <v>1599</v>
      </c>
      <c r="H9234" s="27" t="s">
        <v>1734</v>
      </c>
      <c r="I9234" s="27" t="s">
        <v>19</v>
      </c>
      <c r="J9234" s="27" t="s">
        <v>19</v>
      </c>
      <c r="K9234" s="27">
        <v>2</v>
      </c>
      <c r="L9234" s="27">
        <v>133</v>
      </c>
      <c r="M9234" s="27">
        <v>40</v>
      </c>
      <c r="N9234" s="27">
        <v>4.3</v>
      </c>
      <c r="O9234" s="27">
        <v>2011</v>
      </c>
      <c r="P9234" s="27">
        <v>5</v>
      </c>
      <c r="Q9234" s="27">
        <v>5</v>
      </c>
      <c r="R9234" s="28">
        <f>DATE('Raw Data'!$O9234,'Raw Data'!$P9234,'Raw Data'!$Q9234)</f>
        <v>40668</v>
      </c>
      <c r="S9234" s="27" t="str">
        <f>CONCATENATE(MID('Raw Data'!$H9234,FIND("(",'Raw Data'!$H9234)+1,FIND(")",'Raw Data'!$H9234)-FIND("(",'Raw Data'!$H9234)-1),"",'Raw Data'!$M9234)</f>
        <v>$40</v>
      </c>
      <c r="T9234" s="27">
        <f t="shared" si="144"/>
        <v>49.06</v>
      </c>
      <c r="U9234" s="29">
        <f>'Raw Data'!$M9234*'Raw Data'!$T9234</f>
        <v>1962.4</v>
      </c>
    </row>
    <row r="9235" spans="1:21" x14ac:dyDescent="0.3">
      <c r="A9235" s="20">
        <v>6900843</v>
      </c>
      <c r="B9235" s="27" t="s">
        <v>17689</v>
      </c>
      <c r="C9235" s="27">
        <v>215</v>
      </c>
      <c r="D9235" s="27" t="str">
        <f>VLOOKUP('Raw Data'!$C9235,'country description'!$A$2:$B$16,2,0)</f>
        <v>United Kingdom</v>
      </c>
      <c r="E9235" s="27" t="s">
        <v>1781</v>
      </c>
      <c r="F9235" s="27" t="s">
        <v>17690</v>
      </c>
      <c r="G9235" s="27" t="s">
        <v>17478</v>
      </c>
      <c r="H9235" s="27" t="s">
        <v>1600</v>
      </c>
      <c r="I9235" s="27" t="s">
        <v>19</v>
      </c>
      <c r="J9235" s="27" t="s">
        <v>19</v>
      </c>
      <c r="K9235" s="27">
        <v>2</v>
      </c>
      <c r="L9235" s="27">
        <v>55</v>
      </c>
      <c r="M9235" s="27">
        <v>20</v>
      </c>
      <c r="N9235" s="27">
        <v>3.8</v>
      </c>
      <c r="O9235" s="27">
        <v>2011</v>
      </c>
      <c r="P9235" s="27">
        <v>5</v>
      </c>
      <c r="Q9235" s="27">
        <v>6</v>
      </c>
      <c r="R9235" s="28">
        <f>DATE('Raw Data'!$O9235,'Raw Data'!$P9235,'Raw Data'!$Q9235)</f>
        <v>40669</v>
      </c>
      <c r="S9235" s="27" t="str">
        <f>CONCATENATE(MID('Raw Data'!$H9235,FIND("(",'Raw Data'!$H9235)+1,FIND(")",'Raw Data'!$H9235)-FIND("(",'Raw Data'!$H9235)-1),"",'Raw Data'!$M9235)</f>
        <v>Œ£20</v>
      </c>
      <c r="T9235" s="27">
        <f t="shared" si="144"/>
        <v>111.1</v>
      </c>
      <c r="U9235" s="29">
        <f>'Raw Data'!$M9235*'Raw Data'!$T9235</f>
        <v>2222</v>
      </c>
    </row>
    <row r="9236" spans="1:21" x14ac:dyDescent="0.3">
      <c r="A9236" s="20">
        <v>7600188</v>
      </c>
      <c r="B9236" s="27" t="s">
        <v>17691</v>
      </c>
      <c r="C9236" s="27">
        <v>215</v>
      </c>
      <c r="D9236" s="27" t="str">
        <f>VLOOKUP('Raw Data'!$C9236,'country description'!$A$2:$B$16,2,0)</f>
        <v>United Kingdom</v>
      </c>
      <c r="E9236" s="27" t="s">
        <v>1597</v>
      </c>
      <c r="F9236" s="27" t="s">
        <v>17692</v>
      </c>
      <c r="G9236" s="27" t="s">
        <v>1783</v>
      </c>
      <c r="H9236" s="27" t="s">
        <v>1600</v>
      </c>
      <c r="I9236" s="27" t="s">
        <v>19</v>
      </c>
      <c r="J9236" s="27" t="s">
        <v>19</v>
      </c>
      <c r="K9236" s="27">
        <v>2</v>
      </c>
      <c r="L9236" s="27">
        <v>279</v>
      </c>
      <c r="M9236" s="27">
        <v>25</v>
      </c>
      <c r="N9236" s="27">
        <v>4.4000000000000004</v>
      </c>
      <c r="O9236" s="27">
        <v>2017</v>
      </c>
      <c r="P9236" s="27">
        <v>5</v>
      </c>
      <c r="Q9236" s="27">
        <v>1</v>
      </c>
      <c r="R9236" s="28">
        <f>DATE('Raw Data'!$O9236,'Raw Data'!$P9236,'Raw Data'!$Q9236)</f>
        <v>42856</v>
      </c>
      <c r="S9236" s="27" t="str">
        <f>CONCATENATE(MID('Raw Data'!$H9236,FIND("(",'Raw Data'!$H9236)+1,FIND(")",'Raw Data'!$H9236)-FIND("(",'Raw Data'!$H9236)-1),"",'Raw Data'!$M9236)</f>
        <v>Œ£25</v>
      </c>
      <c r="T9236" s="27">
        <f t="shared" si="144"/>
        <v>111.1</v>
      </c>
      <c r="U9236" s="29">
        <f>'Raw Data'!$M9236*'Raw Data'!$T9236</f>
        <v>2777.5</v>
      </c>
    </row>
    <row r="9237" spans="1:21" x14ac:dyDescent="0.3">
      <c r="A9237" s="20">
        <v>7601024</v>
      </c>
      <c r="B9237" s="27" t="s">
        <v>17693</v>
      </c>
      <c r="C9237" s="27">
        <v>215</v>
      </c>
      <c r="D9237" s="27" t="str">
        <f>VLOOKUP('Raw Data'!$C9237,'country description'!$A$2:$B$16,2,0)</f>
        <v>United Kingdom</v>
      </c>
      <c r="E9237" s="27" t="s">
        <v>1597</v>
      </c>
      <c r="F9237" s="27" t="s">
        <v>17694</v>
      </c>
      <c r="G9237" s="27" t="s">
        <v>17695</v>
      </c>
      <c r="H9237" s="27" t="s">
        <v>1600</v>
      </c>
      <c r="I9237" s="27" t="s">
        <v>19</v>
      </c>
      <c r="J9237" s="27" t="s">
        <v>19</v>
      </c>
      <c r="K9237" s="27">
        <v>2</v>
      </c>
      <c r="L9237" s="27">
        <v>84</v>
      </c>
      <c r="M9237" s="27">
        <v>20</v>
      </c>
      <c r="N9237" s="27">
        <v>4.0999999999999996</v>
      </c>
      <c r="O9237" s="27">
        <v>2013</v>
      </c>
      <c r="P9237" s="27">
        <v>5</v>
      </c>
      <c r="Q9237" s="27">
        <v>16</v>
      </c>
      <c r="R9237" s="28">
        <f>DATE('Raw Data'!$O9237,'Raw Data'!$P9237,'Raw Data'!$Q9237)</f>
        <v>41410</v>
      </c>
      <c r="S9237" s="27" t="str">
        <f>CONCATENATE(MID('Raw Data'!$H9237,FIND("(",'Raw Data'!$H9237)+1,FIND(")",'Raw Data'!$H9237)-FIND("(",'Raw Data'!$H9237)-1),"",'Raw Data'!$M9237)</f>
        <v>Œ£20</v>
      </c>
      <c r="T9237" s="27">
        <f t="shared" si="144"/>
        <v>111.1</v>
      </c>
      <c r="U9237" s="29">
        <f>'Raw Data'!$M9237*'Raw Data'!$T9237</f>
        <v>2222</v>
      </c>
    </row>
    <row r="9238" spans="1:21" x14ac:dyDescent="0.3">
      <c r="A9238" s="20">
        <v>6127163</v>
      </c>
      <c r="B9238" s="27" t="s">
        <v>17696</v>
      </c>
      <c r="C9238" s="27">
        <v>215</v>
      </c>
      <c r="D9238" s="27" t="str">
        <f>VLOOKUP('Raw Data'!$C9238,'country description'!$A$2:$B$16,2,0)</f>
        <v>United Kingdom</v>
      </c>
      <c r="E9238" s="27" t="s">
        <v>1771</v>
      </c>
      <c r="F9238" s="27" t="s">
        <v>17697</v>
      </c>
      <c r="G9238" s="27" t="s">
        <v>17698</v>
      </c>
      <c r="H9238" s="27" t="s">
        <v>1600</v>
      </c>
      <c r="I9238" s="27" t="s">
        <v>19</v>
      </c>
      <c r="J9238" s="27" t="s">
        <v>19</v>
      </c>
      <c r="K9238" s="27">
        <v>2</v>
      </c>
      <c r="L9238" s="27">
        <v>161</v>
      </c>
      <c r="M9238" s="27">
        <v>20</v>
      </c>
      <c r="N9238" s="27">
        <v>4.9000000000000004</v>
      </c>
      <c r="O9238" s="27">
        <v>2013</v>
      </c>
      <c r="P9238" s="27">
        <v>5</v>
      </c>
      <c r="Q9238" s="27">
        <v>27</v>
      </c>
      <c r="R9238" s="28">
        <f>DATE('Raw Data'!$O9238,'Raw Data'!$P9238,'Raw Data'!$Q9238)</f>
        <v>41421</v>
      </c>
      <c r="S9238" s="27" t="str">
        <f>CONCATENATE(MID('Raw Data'!$H9238,FIND("(",'Raw Data'!$H9238)+1,FIND(")",'Raw Data'!$H9238)-FIND("(",'Raw Data'!$H9238)-1),"",'Raw Data'!$M9238)</f>
        <v>Œ£20</v>
      </c>
      <c r="T9238" s="27">
        <f t="shared" si="144"/>
        <v>111.1</v>
      </c>
      <c r="U9238" s="29">
        <f>'Raw Data'!$M9238*'Raw Data'!$T9238</f>
        <v>2222</v>
      </c>
    </row>
    <row r="9239" spans="1:21" x14ac:dyDescent="0.3">
      <c r="A9239" s="20">
        <v>5602884</v>
      </c>
      <c r="B9239" s="27" t="s">
        <v>17699</v>
      </c>
      <c r="C9239" s="27">
        <v>214</v>
      </c>
      <c r="D9239" s="27" t="str">
        <f>VLOOKUP('Raw Data'!$C9239,'country description'!$A$2:$B$16,2,0)</f>
        <v>United Arab Emirates</v>
      </c>
      <c r="E9239" s="27" t="s">
        <v>1836</v>
      </c>
      <c r="F9239" s="27" t="s">
        <v>17700</v>
      </c>
      <c r="G9239" s="27" t="s">
        <v>5267</v>
      </c>
      <c r="H9239" s="27" t="s">
        <v>1839</v>
      </c>
      <c r="I9239" s="27" t="s">
        <v>19</v>
      </c>
      <c r="J9239" s="27" t="s">
        <v>19</v>
      </c>
      <c r="K9239" s="27">
        <v>2</v>
      </c>
      <c r="L9239" s="27">
        <v>12</v>
      </c>
      <c r="M9239" s="27">
        <v>50</v>
      </c>
      <c r="N9239" s="27">
        <v>3.8</v>
      </c>
      <c r="O9239" s="27">
        <v>2015</v>
      </c>
      <c r="P9239" s="27">
        <v>4</v>
      </c>
      <c r="Q9239" s="27">
        <v>25</v>
      </c>
      <c r="R9239" s="28">
        <f>DATE('Raw Data'!$O9239,'Raw Data'!$P9239,'Raw Data'!$Q9239)</f>
        <v>42119</v>
      </c>
      <c r="S9239" s="27" t="str">
        <f>CONCATENATE(MID('Raw Data'!$H9239,FIND("(",'Raw Data'!$H9239)+1,FIND(")",'Raw Data'!$H9239)-FIND("(",'Raw Data'!$H9239)-1),"",'Raw Data'!$M9239)</f>
        <v>AED50</v>
      </c>
      <c r="T9239" s="27">
        <f t="shared" si="144"/>
        <v>23.78</v>
      </c>
      <c r="U9239" s="29">
        <f>'Raw Data'!$M9239*'Raw Data'!$T9239</f>
        <v>1189</v>
      </c>
    </row>
    <row r="9240" spans="1:21" x14ac:dyDescent="0.3">
      <c r="A9240" s="20">
        <v>6601457</v>
      </c>
      <c r="B9240" s="27" t="s">
        <v>17701</v>
      </c>
      <c r="C9240" s="27">
        <v>30</v>
      </c>
      <c r="D9240" s="27" t="str">
        <f>VLOOKUP('Raw Data'!$C9240,'country description'!$A$2:$B$16,2,0)</f>
        <v>Brazil</v>
      </c>
      <c r="E9240" s="27" t="s">
        <v>1877</v>
      </c>
      <c r="F9240" s="27" t="s">
        <v>17702</v>
      </c>
      <c r="G9240" s="27" t="s">
        <v>2169</v>
      </c>
      <c r="H9240" s="27" t="s">
        <v>1854</v>
      </c>
      <c r="I9240" s="27" t="s">
        <v>19</v>
      </c>
      <c r="J9240" s="27" t="s">
        <v>19</v>
      </c>
      <c r="K9240" s="27">
        <v>2</v>
      </c>
      <c r="L9240" s="27">
        <v>9</v>
      </c>
      <c r="M9240" s="27">
        <v>50</v>
      </c>
      <c r="N9240" s="27">
        <v>3.6</v>
      </c>
      <c r="O9240" s="27">
        <v>2018</v>
      </c>
      <c r="P9240" s="27">
        <v>3</v>
      </c>
      <c r="Q9240" s="27">
        <v>8</v>
      </c>
      <c r="R9240" s="28">
        <f>DATE('Raw Data'!$O9240,'Raw Data'!$P9240,'Raw Data'!$Q9240)</f>
        <v>43167</v>
      </c>
      <c r="S9240" s="27" t="str">
        <f>CONCATENATE(MID('Raw Data'!$H9240,FIND("(",'Raw Data'!$H9240)+1,FIND(")",'Raw Data'!$H9240)-FIND("(",'Raw Data'!$H9240)-1),"",'Raw Data'!$M9240)</f>
        <v>R$50</v>
      </c>
      <c r="T9240" s="27">
        <f t="shared" si="144"/>
        <v>14.8512</v>
      </c>
      <c r="U9240" s="29">
        <f>'Raw Data'!$M9240*'Raw Data'!$T9240</f>
        <v>742.56000000000006</v>
      </c>
    </row>
    <row r="9241" spans="1:21" x14ac:dyDescent="0.3">
      <c r="A9241" s="20">
        <v>5600960</v>
      </c>
      <c r="B9241" s="27" t="s">
        <v>17703</v>
      </c>
      <c r="C9241" s="27">
        <v>214</v>
      </c>
      <c r="D9241" s="27" t="str">
        <f>VLOOKUP('Raw Data'!$C9241,'country description'!$A$2:$B$16,2,0)</f>
        <v>United Arab Emirates</v>
      </c>
      <c r="E9241" s="27" t="s">
        <v>1836</v>
      </c>
      <c r="F9241" s="27" t="s">
        <v>17704</v>
      </c>
      <c r="G9241" s="27" t="s">
        <v>17705</v>
      </c>
      <c r="H9241" s="27" t="s">
        <v>1839</v>
      </c>
      <c r="I9241" s="27" t="s">
        <v>19</v>
      </c>
      <c r="J9241" s="27" t="s">
        <v>19</v>
      </c>
      <c r="K9241" s="27">
        <v>2</v>
      </c>
      <c r="L9241" s="27">
        <v>142</v>
      </c>
      <c r="M9241" s="27">
        <v>50</v>
      </c>
      <c r="N9241" s="27">
        <v>4.2</v>
      </c>
      <c r="O9241" s="27">
        <v>2013</v>
      </c>
      <c r="P9241" s="27">
        <v>3</v>
      </c>
      <c r="Q9241" s="27">
        <v>6</v>
      </c>
      <c r="R9241" s="28">
        <f>DATE('Raw Data'!$O9241,'Raw Data'!$P9241,'Raw Data'!$Q9241)</f>
        <v>41339</v>
      </c>
      <c r="S9241" s="27" t="str">
        <f>CONCATENATE(MID('Raw Data'!$H9241,FIND("(",'Raw Data'!$H9241)+1,FIND(")",'Raw Data'!$H9241)-FIND("(",'Raw Data'!$H9241)-1),"",'Raw Data'!$M9241)</f>
        <v>AED50</v>
      </c>
      <c r="T9241" s="27">
        <f t="shared" si="144"/>
        <v>23.78</v>
      </c>
      <c r="U9241" s="29">
        <f>'Raw Data'!$M9241*'Raw Data'!$T9241</f>
        <v>1189</v>
      </c>
    </row>
    <row r="9242" spans="1:21" x14ac:dyDescent="0.3">
      <c r="A9242" s="20">
        <v>6800263</v>
      </c>
      <c r="B9242" s="27" t="s">
        <v>17706</v>
      </c>
      <c r="C9242" s="27">
        <v>215</v>
      </c>
      <c r="D9242" s="27" t="str">
        <f>VLOOKUP('Raw Data'!$C9242,'country description'!$A$2:$B$16,2,0)</f>
        <v>United Kingdom</v>
      </c>
      <c r="E9242" s="27" t="s">
        <v>1728</v>
      </c>
      <c r="F9242" s="27" t="s">
        <v>17707</v>
      </c>
      <c r="G9242" s="27" t="s">
        <v>1783</v>
      </c>
      <c r="H9242" s="27" t="s">
        <v>1600</v>
      </c>
      <c r="I9242" s="27" t="s">
        <v>19</v>
      </c>
      <c r="J9242" s="27" t="s">
        <v>19</v>
      </c>
      <c r="K9242" s="27">
        <v>2</v>
      </c>
      <c r="L9242" s="27">
        <v>383</v>
      </c>
      <c r="M9242" s="27">
        <v>30</v>
      </c>
      <c r="N9242" s="27">
        <v>4.2</v>
      </c>
      <c r="O9242" s="27">
        <v>2014</v>
      </c>
      <c r="P9242" s="27">
        <v>3</v>
      </c>
      <c r="Q9242" s="27">
        <v>22</v>
      </c>
      <c r="R9242" s="28">
        <f>DATE('Raw Data'!$O9242,'Raw Data'!$P9242,'Raw Data'!$Q9242)</f>
        <v>41720</v>
      </c>
      <c r="S9242" s="27" t="str">
        <f>CONCATENATE(MID('Raw Data'!$H9242,FIND("(",'Raw Data'!$H9242)+1,FIND(")",'Raw Data'!$H9242)-FIND("(",'Raw Data'!$H9242)-1),"",'Raw Data'!$M9242)</f>
        <v>Œ£30</v>
      </c>
      <c r="T9242" s="27">
        <f t="shared" si="144"/>
        <v>111.1</v>
      </c>
      <c r="U9242" s="29">
        <f>'Raw Data'!$M9242*'Raw Data'!$T9242</f>
        <v>3333</v>
      </c>
    </row>
    <row r="9243" spans="1:21" x14ac:dyDescent="0.3">
      <c r="A9243" s="20">
        <v>6202515</v>
      </c>
      <c r="B9243" s="27" t="s">
        <v>17708</v>
      </c>
      <c r="C9243" s="27">
        <v>166</v>
      </c>
      <c r="D9243" s="27" t="str">
        <f>VLOOKUP('Raw Data'!$C9243,'country description'!$A$2:$B$16,2,0)</f>
        <v>Qatar</v>
      </c>
      <c r="E9243" s="27" t="s">
        <v>1995</v>
      </c>
      <c r="F9243" s="27" t="s">
        <v>17709</v>
      </c>
      <c r="G9243" s="27" t="s">
        <v>1783</v>
      </c>
      <c r="H9243" s="27" t="s">
        <v>1998</v>
      </c>
      <c r="I9243" s="27" t="s">
        <v>19</v>
      </c>
      <c r="J9243" s="27" t="s">
        <v>19</v>
      </c>
      <c r="K9243" s="27">
        <v>2</v>
      </c>
      <c r="L9243" s="27">
        <v>211</v>
      </c>
      <c r="M9243" s="27">
        <v>50</v>
      </c>
      <c r="N9243" s="27">
        <v>4.3</v>
      </c>
      <c r="O9243" s="27">
        <v>2018</v>
      </c>
      <c r="P9243" s="27">
        <v>3</v>
      </c>
      <c r="Q9243" s="27">
        <v>16</v>
      </c>
      <c r="R9243" s="28">
        <f>DATE('Raw Data'!$O9243,'Raw Data'!$P9243,'Raw Data'!$Q9243)</f>
        <v>43175</v>
      </c>
      <c r="S9243" s="27" t="str">
        <f>CONCATENATE(MID('Raw Data'!$H9243,FIND("(",'Raw Data'!$H9243)+1,FIND(")",'Raw Data'!$H9243)-FIND("(",'Raw Data'!$H9243)-1),"",'Raw Data'!$M9243)</f>
        <v>QR50</v>
      </c>
      <c r="T9243" s="27">
        <f t="shared" si="144"/>
        <v>24.05</v>
      </c>
      <c r="U9243" s="29">
        <f>'Raw Data'!$M9243*'Raw Data'!$T9243</f>
        <v>1202.5</v>
      </c>
    </row>
    <row r="9244" spans="1:21" x14ac:dyDescent="0.3">
      <c r="A9244" s="20">
        <v>7302637</v>
      </c>
      <c r="B9244" s="27" t="s">
        <v>17710</v>
      </c>
      <c r="C9244" s="27">
        <v>30</v>
      </c>
      <c r="D9244" s="27" t="str">
        <f>VLOOKUP('Raw Data'!$C9244,'country description'!$A$2:$B$16,2,0)</f>
        <v>Brazil</v>
      </c>
      <c r="E9244" s="27" t="s">
        <v>1859</v>
      </c>
      <c r="F9244" s="27" t="s">
        <v>17711</v>
      </c>
      <c r="G9244" s="27" t="s">
        <v>1853</v>
      </c>
      <c r="H9244" s="27" t="s">
        <v>1854</v>
      </c>
      <c r="I9244" s="27" t="s">
        <v>19</v>
      </c>
      <c r="J9244" s="27" t="s">
        <v>19</v>
      </c>
      <c r="K9244" s="27">
        <v>2</v>
      </c>
      <c r="L9244" s="27">
        <v>7</v>
      </c>
      <c r="M9244" s="27">
        <v>40</v>
      </c>
      <c r="N9244" s="27">
        <v>4.2</v>
      </c>
      <c r="O9244" s="27">
        <v>2013</v>
      </c>
      <c r="P9244" s="27">
        <v>2</v>
      </c>
      <c r="Q9244" s="27">
        <v>5</v>
      </c>
      <c r="R9244" s="28">
        <f>DATE('Raw Data'!$O9244,'Raw Data'!$P9244,'Raw Data'!$Q9244)</f>
        <v>41310</v>
      </c>
      <c r="S9244" s="27" t="str">
        <f>CONCATENATE(MID('Raw Data'!$H9244,FIND("(",'Raw Data'!$H9244)+1,FIND(")",'Raw Data'!$H9244)-FIND("(",'Raw Data'!$H9244)-1),"",'Raw Data'!$M9244)</f>
        <v>R$40</v>
      </c>
      <c r="T9244" s="27">
        <f t="shared" si="144"/>
        <v>14.8512</v>
      </c>
      <c r="U9244" s="29">
        <f>'Raw Data'!$M9244*'Raw Data'!$T9244</f>
        <v>594.048</v>
      </c>
    </row>
    <row r="9245" spans="1:21" x14ac:dyDescent="0.3">
      <c r="A9245" s="20">
        <v>6401060</v>
      </c>
      <c r="B9245" s="27" t="s">
        <v>17712</v>
      </c>
      <c r="C9245" s="27">
        <v>189</v>
      </c>
      <c r="D9245" s="27" t="str">
        <f>VLOOKUP('Raw Data'!$C9245,'country description'!$A$2:$B$16,2,0)</f>
        <v>South Africa</v>
      </c>
      <c r="E9245" s="27" t="s">
        <v>2160</v>
      </c>
      <c r="F9245" s="27" t="s">
        <v>17713</v>
      </c>
      <c r="G9245" s="27" t="s">
        <v>427</v>
      </c>
      <c r="H9245" s="27" t="s">
        <v>2156</v>
      </c>
      <c r="I9245" s="27" t="s">
        <v>19</v>
      </c>
      <c r="J9245" s="27" t="s">
        <v>19</v>
      </c>
      <c r="K9245" s="27">
        <v>2</v>
      </c>
      <c r="L9245" s="27">
        <v>266</v>
      </c>
      <c r="M9245" s="27">
        <v>180</v>
      </c>
      <c r="N9245" s="27">
        <v>4.2</v>
      </c>
      <c r="O9245" s="27">
        <v>2015</v>
      </c>
      <c r="P9245" s="27">
        <v>2</v>
      </c>
      <c r="Q9245" s="27">
        <v>16</v>
      </c>
      <c r="R9245" s="28">
        <f>DATE('Raw Data'!$O9245,'Raw Data'!$P9245,'Raw Data'!$Q9245)</f>
        <v>42051</v>
      </c>
      <c r="S9245" s="27" t="str">
        <f>CONCATENATE(MID('Raw Data'!$H9245,FIND("(",'Raw Data'!$H9245)+1,FIND(")",'Raw Data'!$H9245)-FIND("(",'Raw Data'!$H9245)-1),"",'Raw Data'!$M9245)</f>
        <v>R180</v>
      </c>
      <c r="T9245" s="27">
        <f t="shared" si="144"/>
        <v>4.7</v>
      </c>
      <c r="U9245" s="29">
        <f>'Raw Data'!$M9245*'Raw Data'!$T9245</f>
        <v>846</v>
      </c>
    </row>
    <row r="9246" spans="1:21" x14ac:dyDescent="0.3">
      <c r="A9246" s="20">
        <v>6403452</v>
      </c>
      <c r="B9246" s="27" t="s">
        <v>17714</v>
      </c>
      <c r="C9246" s="27">
        <v>189</v>
      </c>
      <c r="D9246" s="27" t="str">
        <f>VLOOKUP('Raw Data'!$C9246,'country description'!$A$2:$B$16,2,0)</f>
        <v>South Africa</v>
      </c>
      <c r="E9246" s="27" t="s">
        <v>2160</v>
      </c>
      <c r="F9246" s="27" t="s">
        <v>17715</v>
      </c>
      <c r="G9246" s="27" t="s">
        <v>17716</v>
      </c>
      <c r="H9246" s="27" t="s">
        <v>2156</v>
      </c>
      <c r="I9246" s="27" t="s">
        <v>19</v>
      </c>
      <c r="J9246" s="27" t="s">
        <v>19</v>
      </c>
      <c r="K9246" s="27">
        <v>2</v>
      </c>
      <c r="L9246" s="27">
        <v>157</v>
      </c>
      <c r="M9246" s="27">
        <v>125</v>
      </c>
      <c r="N9246" s="27">
        <v>4.4000000000000004</v>
      </c>
      <c r="O9246" s="27">
        <v>2014</v>
      </c>
      <c r="P9246" s="27">
        <v>2</v>
      </c>
      <c r="Q9246" s="27">
        <v>2</v>
      </c>
      <c r="R9246" s="28">
        <f>DATE('Raw Data'!$O9246,'Raw Data'!$P9246,'Raw Data'!$Q9246)</f>
        <v>41672</v>
      </c>
      <c r="S9246" s="27" t="str">
        <f>CONCATENATE(MID('Raw Data'!$H9246,FIND("(",'Raw Data'!$H9246)+1,FIND(")",'Raw Data'!$H9246)-FIND("(",'Raw Data'!$H9246)-1),"",'Raw Data'!$M9246)</f>
        <v>R125</v>
      </c>
      <c r="T9246" s="27">
        <f t="shared" si="144"/>
        <v>4.7</v>
      </c>
      <c r="U9246" s="29">
        <f>'Raw Data'!$M9246*'Raw Data'!$T9246</f>
        <v>587.5</v>
      </c>
    </row>
    <row r="9247" spans="1:21" x14ac:dyDescent="0.3">
      <c r="A9247" s="20">
        <v>5800515</v>
      </c>
      <c r="B9247" s="27" t="s">
        <v>17717</v>
      </c>
      <c r="C9247" s="27">
        <v>191</v>
      </c>
      <c r="D9247" s="27" t="str">
        <f>VLOOKUP('Raw Data'!$C9247,'country description'!$A$2:$B$16,2,0)</f>
        <v>Sri Lanka</v>
      </c>
      <c r="E9247" s="27" t="s">
        <v>17642</v>
      </c>
      <c r="F9247" s="27" t="s">
        <v>17718</v>
      </c>
      <c r="G9247" s="27" t="s">
        <v>17719</v>
      </c>
      <c r="H9247" s="27" t="s">
        <v>17644</v>
      </c>
      <c r="I9247" s="27" t="s">
        <v>19</v>
      </c>
      <c r="J9247" s="27" t="s">
        <v>19</v>
      </c>
      <c r="K9247" s="27">
        <v>2</v>
      </c>
      <c r="L9247" s="27">
        <v>80</v>
      </c>
      <c r="M9247" s="27">
        <v>1500</v>
      </c>
      <c r="N9247" s="27">
        <v>3.5</v>
      </c>
      <c r="O9247" s="27">
        <v>2013</v>
      </c>
      <c r="P9247" s="27">
        <v>2</v>
      </c>
      <c r="Q9247" s="27">
        <v>14</v>
      </c>
      <c r="R9247" s="28">
        <f>DATE('Raw Data'!$O9247,'Raw Data'!$P9247,'Raw Data'!$Q9247)</f>
        <v>41319</v>
      </c>
      <c r="S9247" s="27" t="str">
        <f>CONCATENATE(MID('Raw Data'!$H9247,FIND("(",'Raw Data'!$H9247)+1,FIND(")",'Raw Data'!$H9247)-FIND("(",'Raw Data'!$H9247)-1),"",'Raw Data'!$M9247)</f>
        <v>LKR1500</v>
      </c>
      <c r="T9247" s="27">
        <f t="shared" si="144"/>
        <v>0.3</v>
      </c>
      <c r="U9247" s="29">
        <f>'Raw Data'!$M9247*'Raw Data'!$T9247</f>
        <v>450</v>
      </c>
    </row>
    <row r="9248" spans="1:21" x14ac:dyDescent="0.3">
      <c r="A9248" s="20">
        <v>6003426</v>
      </c>
      <c r="B9248" s="27" t="s">
        <v>17720</v>
      </c>
      <c r="C9248" s="27">
        <v>208</v>
      </c>
      <c r="D9248" s="27" t="str">
        <f>VLOOKUP('Raw Data'!$C9248,'country description'!$A$2:$B$16,2,0)</f>
        <v>Turkey</v>
      </c>
      <c r="E9248" s="27" t="s">
        <v>2010</v>
      </c>
      <c r="F9248" s="27" t="s">
        <v>17721</v>
      </c>
      <c r="G9248" s="27" t="s">
        <v>17722</v>
      </c>
      <c r="H9248" s="27" t="s">
        <v>1943</v>
      </c>
      <c r="I9248" s="27" t="s">
        <v>19</v>
      </c>
      <c r="J9248" s="27" t="s">
        <v>19</v>
      </c>
      <c r="K9248" s="27">
        <v>2</v>
      </c>
      <c r="L9248" s="27">
        <v>115</v>
      </c>
      <c r="M9248" s="27">
        <v>50</v>
      </c>
      <c r="N9248" s="27">
        <v>3.4</v>
      </c>
      <c r="O9248" s="27">
        <v>2017</v>
      </c>
      <c r="P9248" s="27">
        <v>2</v>
      </c>
      <c r="Q9248" s="27">
        <v>14</v>
      </c>
      <c r="R9248" s="28">
        <f>DATE('Raw Data'!$O9248,'Raw Data'!$P9248,'Raw Data'!$Q9248)</f>
        <v>42780</v>
      </c>
      <c r="S9248" s="27" t="str">
        <f>CONCATENATE(MID('Raw Data'!$H9248,FIND("(",'Raw Data'!$H9248)+1,FIND(")",'Raw Data'!$H9248)-FIND("(",'Raw Data'!$H9248)-1),"",'Raw Data'!$M9248)</f>
        <v>TL50</v>
      </c>
      <c r="T9248" s="27">
        <f t="shared" si="144"/>
        <v>2.39</v>
      </c>
      <c r="U9248" s="29">
        <f>'Raw Data'!$M9248*'Raw Data'!$T9248</f>
        <v>119.5</v>
      </c>
    </row>
    <row r="9249" spans="1:21" x14ac:dyDescent="0.3">
      <c r="A9249" s="20">
        <v>5916085</v>
      </c>
      <c r="B9249" s="27" t="s">
        <v>17723</v>
      </c>
      <c r="C9249" s="27">
        <v>208</v>
      </c>
      <c r="D9249" s="27" t="str">
        <f>VLOOKUP('Raw Data'!$C9249,'country description'!$A$2:$B$16,2,0)</f>
        <v>Turkey</v>
      </c>
      <c r="E9249" s="27" t="s">
        <v>1940</v>
      </c>
      <c r="F9249" s="27" t="s">
        <v>17724</v>
      </c>
      <c r="G9249" s="27" t="s">
        <v>407</v>
      </c>
      <c r="H9249" s="27" t="s">
        <v>1943</v>
      </c>
      <c r="I9249" s="27" t="s">
        <v>19</v>
      </c>
      <c r="J9249" s="27" t="s">
        <v>19</v>
      </c>
      <c r="K9249" s="27">
        <v>2</v>
      </c>
      <c r="L9249" s="27">
        <v>761</v>
      </c>
      <c r="M9249" s="27">
        <v>35</v>
      </c>
      <c r="N9249" s="27">
        <v>4.5</v>
      </c>
      <c r="O9249" s="27">
        <v>2018</v>
      </c>
      <c r="P9249" s="27">
        <v>2</v>
      </c>
      <c r="Q9249" s="27">
        <v>23</v>
      </c>
      <c r="R9249" s="28">
        <f>DATE('Raw Data'!$O9249,'Raw Data'!$P9249,'Raw Data'!$Q9249)</f>
        <v>43154</v>
      </c>
      <c r="S9249" s="27" t="str">
        <f>CONCATENATE(MID('Raw Data'!$H9249,FIND("(",'Raw Data'!$H9249)+1,FIND(")",'Raw Data'!$H9249)-FIND("(",'Raw Data'!$H9249)-1),"",'Raw Data'!$M9249)</f>
        <v>TL35</v>
      </c>
      <c r="T9249" s="27">
        <f t="shared" si="144"/>
        <v>2.39</v>
      </c>
      <c r="U9249" s="29">
        <f>'Raw Data'!$M9249*'Raw Data'!$T9249</f>
        <v>83.65</v>
      </c>
    </row>
    <row r="9250" spans="1:21" x14ac:dyDescent="0.3">
      <c r="A9250" s="20">
        <v>6901062</v>
      </c>
      <c r="B9250" s="27" t="s">
        <v>17725</v>
      </c>
      <c r="C9250" s="27">
        <v>215</v>
      </c>
      <c r="D9250" s="27" t="str">
        <f>VLOOKUP('Raw Data'!$C9250,'country description'!$A$2:$B$16,2,0)</f>
        <v>United Kingdom</v>
      </c>
      <c r="E9250" s="27" t="s">
        <v>1781</v>
      </c>
      <c r="F9250" s="27" t="s">
        <v>17726</v>
      </c>
      <c r="G9250" s="27" t="s">
        <v>17727</v>
      </c>
      <c r="H9250" s="27" t="s">
        <v>1600</v>
      </c>
      <c r="I9250" s="27" t="s">
        <v>19</v>
      </c>
      <c r="J9250" s="27" t="s">
        <v>19</v>
      </c>
      <c r="K9250" s="27">
        <v>2</v>
      </c>
      <c r="L9250" s="27">
        <v>38</v>
      </c>
      <c r="M9250" s="27">
        <v>20</v>
      </c>
      <c r="N9250" s="27">
        <v>3.8</v>
      </c>
      <c r="O9250" s="27">
        <v>2012</v>
      </c>
      <c r="P9250" s="27">
        <v>1</v>
      </c>
      <c r="Q9250" s="27">
        <v>15</v>
      </c>
      <c r="R9250" s="28">
        <f>DATE('Raw Data'!$O9250,'Raw Data'!$P9250,'Raw Data'!$Q9250)</f>
        <v>40923</v>
      </c>
      <c r="S9250" s="27" t="str">
        <f>CONCATENATE(MID('Raw Data'!$H9250,FIND("(",'Raw Data'!$H9250)+1,FIND(")",'Raw Data'!$H9250)-FIND("(",'Raw Data'!$H9250)-1),"",'Raw Data'!$M9250)</f>
        <v>Œ£20</v>
      </c>
      <c r="T9250" s="27">
        <f t="shared" si="144"/>
        <v>111.1</v>
      </c>
      <c r="U9250" s="29">
        <f>'Raw Data'!$M9250*'Raw Data'!$T9250</f>
        <v>2222</v>
      </c>
    </row>
    <row r="9251" spans="1:21" x14ac:dyDescent="0.3">
      <c r="A9251" s="20">
        <v>6900069</v>
      </c>
      <c r="B9251" s="27" t="s">
        <v>17728</v>
      </c>
      <c r="C9251" s="27">
        <v>215</v>
      </c>
      <c r="D9251" s="27" t="str">
        <f>VLOOKUP('Raw Data'!$C9251,'country description'!$A$2:$B$16,2,0)</f>
        <v>United Kingdom</v>
      </c>
      <c r="E9251" s="27" t="s">
        <v>1781</v>
      </c>
      <c r="F9251" s="27" t="s">
        <v>17729</v>
      </c>
      <c r="G9251" s="27" t="s">
        <v>2034</v>
      </c>
      <c r="H9251" s="27" t="s">
        <v>1600</v>
      </c>
      <c r="I9251" s="27" t="s">
        <v>19</v>
      </c>
      <c r="J9251" s="27" t="s">
        <v>19</v>
      </c>
      <c r="K9251" s="27">
        <v>2</v>
      </c>
      <c r="L9251" s="27">
        <v>93</v>
      </c>
      <c r="M9251" s="27">
        <v>20</v>
      </c>
      <c r="N9251" s="27">
        <v>4</v>
      </c>
      <c r="O9251" s="27">
        <v>2015</v>
      </c>
      <c r="P9251" s="27">
        <v>1</v>
      </c>
      <c r="Q9251" s="27">
        <v>26</v>
      </c>
      <c r="R9251" s="28">
        <f>DATE('Raw Data'!$O9251,'Raw Data'!$P9251,'Raw Data'!$Q9251)</f>
        <v>42030</v>
      </c>
      <c r="S9251" s="27" t="str">
        <f>CONCATENATE(MID('Raw Data'!$H9251,FIND("(",'Raw Data'!$H9251)+1,FIND(")",'Raw Data'!$H9251)-FIND("(",'Raw Data'!$H9251)-1),"",'Raw Data'!$M9251)</f>
        <v>Œ£20</v>
      </c>
      <c r="T9251" s="27">
        <f t="shared" si="144"/>
        <v>111.1</v>
      </c>
      <c r="U9251" s="29">
        <f>'Raw Data'!$M9251*'Raw Data'!$T9251</f>
        <v>2222</v>
      </c>
    </row>
    <row r="9252" spans="1:21" x14ac:dyDescent="0.3">
      <c r="A9252" s="20">
        <v>6600681</v>
      </c>
      <c r="B9252" s="27" t="s">
        <v>17730</v>
      </c>
      <c r="C9252" s="27">
        <v>30</v>
      </c>
      <c r="D9252" s="27" t="str">
        <f>VLOOKUP('Raw Data'!$C9252,'country description'!$A$2:$B$16,2,0)</f>
        <v>Brazil</v>
      </c>
      <c r="E9252" s="27" t="s">
        <v>1877</v>
      </c>
      <c r="F9252" s="27" t="s">
        <v>17731</v>
      </c>
      <c r="G9252" s="27" t="s">
        <v>17732</v>
      </c>
      <c r="H9252" s="27" t="s">
        <v>1854</v>
      </c>
      <c r="I9252" s="27" t="s">
        <v>19</v>
      </c>
      <c r="J9252" s="27" t="s">
        <v>19</v>
      </c>
      <c r="K9252" s="27">
        <v>2</v>
      </c>
      <c r="L9252" s="27">
        <v>6</v>
      </c>
      <c r="M9252" s="27">
        <v>55</v>
      </c>
      <c r="N9252" s="27">
        <v>3</v>
      </c>
      <c r="O9252" s="27">
        <v>2013</v>
      </c>
      <c r="P9252" s="27">
        <v>12</v>
      </c>
      <c r="Q9252" s="27">
        <v>15</v>
      </c>
      <c r="R9252" s="28">
        <f>DATE('Raw Data'!$O9252,'Raw Data'!$P9252,'Raw Data'!$Q9252)</f>
        <v>41623</v>
      </c>
      <c r="S9252" s="27" t="str">
        <f>CONCATENATE(MID('Raw Data'!$H9252,FIND("(",'Raw Data'!$H9252)+1,FIND(")",'Raw Data'!$H9252)-FIND("(",'Raw Data'!$H9252)-1),"",'Raw Data'!$M9252)</f>
        <v>R$55</v>
      </c>
      <c r="T9252" s="27">
        <f t="shared" si="144"/>
        <v>14.8512</v>
      </c>
      <c r="U9252" s="29">
        <f>'Raw Data'!$M9252*'Raw Data'!$T9252</f>
        <v>816.81600000000003</v>
      </c>
    </row>
    <row r="9253" spans="1:21" x14ac:dyDescent="0.3">
      <c r="A9253" s="20">
        <v>7000992</v>
      </c>
      <c r="B9253" s="27" t="s">
        <v>17733</v>
      </c>
      <c r="C9253" s="27">
        <v>148</v>
      </c>
      <c r="D9253" s="27" t="str">
        <f>VLOOKUP('Raw Data'!$C9253,'country description'!$A$2:$B$16,2,0)</f>
        <v>New Zealand</v>
      </c>
      <c r="E9253" s="27" t="s">
        <v>1731</v>
      </c>
      <c r="F9253" s="27" t="s">
        <v>17734</v>
      </c>
      <c r="G9253" s="27" t="s">
        <v>455</v>
      </c>
      <c r="H9253" s="27" t="s">
        <v>1734</v>
      </c>
      <c r="I9253" s="27" t="s">
        <v>19</v>
      </c>
      <c r="J9253" s="27" t="s">
        <v>19</v>
      </c>
      <c r="K9253" s="27">
        <v>2</v>
      </c>
      <c r="L9253" s="27">
        <v>212</v>
      </c>
      <c r="M9253" s="27">
        <v>35</v>
      </c>
      <c r="N9253" s="27">
        <v>4.3</v>
      </c>
      <c r="O9253" s="27">
        <v>2017</v>
      </c>
      <c r="P9253" s="27">
        <v>12</v>
      </c>
      <c r="Q9253" s="27">
        <v>16</v>
      </c>
      <c r="R9253" s="28">
        <f>DATE('Raw Data'!$O9253,'Raw Data'!$P9253,'Raw Data'!$Q9253)</f>
        <v>43085</v>
      </c>
      <c r="S9253" s="27" t="str">
        <f>CONCATENATE(MID('Raw Data'!$H9253,FIND("(",'Raw Data'!$H9253)+1,FIND(")",'Raw Data'!$H9253)-FIND("(",'Raw Data'!$H9253)-1),"",'Raw Data'!$M9253)</f>
        <v>$35</v>
      </c>
      <c r="T9253" s="27">
        <f t="shared" si="144"/>
        <v>49.06</v>
      </c>
      <c r="U9253" s="29">
        <f>'Raw Data'!$M9253*'Raw Data'!$T9253</f>
        <v>1717.1000000000001</v>
      </c>
    </row>
    <row r="9254" spans="1:21" x14ac:dyDescent="0.3">
      <c r="A9254" s="20">
        <v>7100072</v>
      </c>
      <c r="B9254" s="27" t="s">
        <v>17735</v>
      </c>
      <c r="C9254" s="27">
        <v>148</v>
      </c>
      <c r="D9254" s="27" t="str">
        <f>VLOOKUP('Raw Data'!$C9254,'country description'!$A$2:$B$16,2,0)</f>
        <v>New Zealand</v>
      </c>
      <c r="E9254" s="27" t="s">
        <v>1736</v>
      </c>
      <c r="F9254" s="27" t="s">
        <v>17736</v>
      </c>
      <c r="G9254" s="27" t="s">
        <v>17737</v>
      </c>
      <c r="H9254" s="27" t="s">
        <v>1734</v>
      </c>
      <c r="I9254" s="27" t="s">
        <v>19</v>
      </c>
      <c r="J9254" s="27" t="s">
        <v>19</v>
      </c>
      <c r="K9254" s="27">
        <v>2</v>
      </c>
      <c r="L9254" s="27">
        <v>96</v>
      </c>
      <c r="M9254" s="27">
        <v>40</v>
      </c>
      <c r="N9254" s="27">
        <v>4.3</v>
      </c>
      <c r="O9254" s="27">
        <v>2011</v>
      </c>
      <c r="P9254" s="27">
        <v>12</v>
      </c>
      <c r="Q9254" s="27">
        <v>11</v>
      </c>
      <c r="R9254" s="28">
        <f>DATE('Raw Data'!$O9254,'Raw Data'!$P9254,'Raw Data'!$Q9254)</f>
        <v>40888</v>
      </c>
      <c r="S9254" s="27" t="str">
        <f>CONCATENATE(MID('Raw Data'!$H9254,FIND("(",'Raw Data'!$H9254)+1,FIND(")",'Raw Data'!$H9254)-FIND("(",'Raw Data'!$H9254)-1),"",'Raw Data'!$M9254)</f>
        <v>$40</v>
      </c>
      <c r="T9254" s="27">
        <f t="shared" si="144"/>
        <v>49.06</v>
      </c>
      <c r="U9254" s="29">
        <f>'Raw Data'!$M9254*'Raw Data'!$T9254</f>
        <v>1962.4</v>
      </c>
    </row>
    <row r="9255" spans="1:21" x14ac:dyDescent="0.3">
      <c r="A9255" s="20">
        <v>6800908</v>
      </c>
      <c r="B9255" s="27" t="s">
        <v>17738</v>
      </c>
      <c r="C9255" s="27">
        <v>215</v>
      </c>
      <c r="D9255" s="27" t="str">
        <f>VLOOKUP('Raw Data'!$C9255,'country description'!$A$2:$B$16,2,0)</f>
        <v>United Kingdom</v>
      </c>
      <c r="E9255" s="27" t="s">
        <v>1728</v>
      </c>
      <c r="F9255" s="27" t="s">
        <v>17739</v>
      </c>
      <c r="G9255" s="27" t="s">
        <v>17607</v>
      </c>
      <c r="H9255" s="27" t="s">
        <v>1600</v>
      </c>
      <c r="I9255" s="27" t="s">
        <v>19</v>
      </c>
      <c r="J9255" s="27" t="s">
        <v>19</v>
      </c>
      <c r="K9255" s="27">
        <v>2</v>
      </c>
      <c r="L9255" s="27">
        <v>110</v>
      </c>
      <c r="M9255" s="27">
        <v>35</v>
      </c>
      <c r="N9255" s="27">
        <v>4.5</v>
      </c>
      <c r="O9255" s="27">
        <v>2014</v>
      </c>
      <c r="P9255" s="27">
        <v>12</v>
      </c>
      <c r="Q9255" s="27">
        <v>16</v>
      </c>
      <c r="R9255" s="28">
        <f>DATE('Raw Data'!$O9255,'Raw Data'!$P9255,'Raw Data'!$Q9255)</f>
        <v>41989</v>
      </c>
      <c r="S9255" s="27" t="str">
        <f>CONCATENATE(MID('Raw Data'!$H9255,FIND("(",'Raw Data'!$H9255)+1,FIND(")",'Raw Data'!$H9255)-FIND("(",'Raw Data'!$H9255)-1),"",'Raw Data'!$M9255)</f>
        <v>Œ£35</v>
      </c>
      <c r="T9255" s="27">
        <f t="shared" si="144"/>
        <v>111.1</v>
      </c>
      <c r="U9255" s="29">
        <f>'Raw Data'!$M9255*'Raw Data'!$T9255</f>
        <v>3888.5</v>
      </c>
    </row>
    <row r="9256" spans="1:21" x14ac:dyDescent="0.3">
      <c r="A9256" s="20">
        <v>6800678</v>
      </c>
      <c r="B9256" s="27" t="s">
        <v>17740</v>
      </c>
      <c r="C9256" s="27">
        <v>215</v>
      </c>
      <c r="D9256" s="27" t="str">
        <f>VLOOKUP('Raw Data'!$C9256,'country description'!$A$2:$B$16,2,0)</f>
        <v>United Kingdom</v>
      </c>
      <c r="E9256" s="27" t="s">
        <v>1728</v>
      </c>
      <c r="F9256" s="27" t="s">
        <v>17741</v>
      </c>
      <c r="G9256" s="27" t="s">
        <v>17742</v>
      </c>
      <c r="H9256" s="27" t="s">
        <v>1600</v>
      </c>
      <c r="I9256" s="27" t="s">
        <v>19</v>
      </c>
      <c r="J9256" s="27" t="s">
        <v>19</v>
      </c>
      <c r="K9256" s="27">
        <v>2</v>
      </c>
      <c r="L9256" s="27">
        <v>48</v>
      </c>
      <c r="M9256" s="27">
        <v>25</v>
      </c>
      <c r="N9256" s="27">
        <v>3.7</v>
      </c>
      <c r="O9256" s="27">
        <v>2013</v>
      </c>
      <c r="P9256" s="27">
        <v>12</v>
      </c>
      <c r="Q9256" s="27">
        <v>24</v>
      </c>
      <c r="R9256" s="28">
        <f>DATE('Raw Data'!$O9256,'Raw Data'!$P9256,'Raw Data'!$Q9256)</f>
        <v>41632</v>
      </c>
      <c r="S9256" s="27" t="str">
        <f>CONCATENATE(MID('Raw Data'!$H9256,FIND("(",'Raw Data'!$H9256)+1,FIND(")",'Raw Data'!$H9256)-FIND("(",'Raw Data'!$H9256)-1),"",'Raw Data'!$M9256)</f>
        <v>Œ£25</v>
      </c>
      <c r="T9256" s="27">
        <f t="shared" si="144"/>
        <v>111.1</v>
      </c>
      <c r="U9256" s="29">
        <f>'Raw Data'!$M9256*'Raw Data'!$T9256</f>
        <v>2777.5</v>
      </c>
    </row>
    <row r="9257" spans="1:21" x14ac:dyDescent="0.3">
      <c r="A9257" s="20">
        <v>5800634</v>
      </c>
      <c r="B9257" s="27" t="s">
        <v>17743</v>
      </c>
      <c r="C9257" s="27">
        <v>191</v>
      </c>
      <c r="D9257" s="27" t="str">
        <f>VLOOKUP('Raw Data'!$C9257,'country description'!$A$2:$B$16,2,0)</f>
        <v>Sri Lanka</v>
      </c>
      <c r="E9257" s="27" t="s">
        <v>17642</v>
      </c>
      <c r="F9257" s="27" t="s">
        <v>17744</v>
      </c>
      <c r="G9257" s="27" t="s">
        <v>17745</v>
      </c>
      <c r="H9257" s="27" t="s">
        <v>17644</v>
      </c>
      <c r="I9257" s="27" t="s">
        <v>19</v>
      </c>
      <c r="J9257" s="27" t="s">
        <v>19</v>
      </c>
      <c r="K9257" s="27">
        <v>2</v>
      </c>
      <c r="L9257" s="27">
        <v>240</v>
      </c>
      <c r="M9257" s="27">
        <v>1800</v>
      </c>
      <c r="N9257" s="27">
        <v>2.4</v>
      </c>
      <c r="O9257" s="27">
        <v>2012</v>
      </c>
      <c r="P9257" s="27">
        <v>12</v>
      </c>
      <c r="Q9257" s="27">
        <v>2</v>
      </c>
      <c r="R9257" s="28">
        <f>DATE('Raw Data'!$O9257,'Raw Data'!$P9257,'Raw Data'!$Q9257)</f>
        <v>41245</v>
      </c>
      <c r="S9257" s="27" t="str">
        <f>CONCATENATE(MID('Raw Data'!$H9257,FIND("(",'Raw Data'!$H9257)+1,FIND(")",'Raw Data'!$H9257)-FIND("(",'Raw Data'!$H9257)-1),"",'Raw Data'!$M9257)</f>
        <v>LKR1800</v>
      </c>
      <c r="T9257" s="27">
        <f t="shared" si="144"/>
        <v>0.3</v>
      </c>
      <c r="U9257" s="29">
        <f>'Raw Data'!$M9257*'Raw Data'!$T9257</f>
        <v>540</v>
      </c>
    </row>
    <row r="9258" spans="1:21" x14ac:dyDescent="0.3">
      <c r="A9258" s="20">
        <v>5800144</v>
      </c>
      <c r="B9258" s="27" t="s">
        <v>17746</v>
      </c>
      <c r="C9258" s="27">
        <v>191</v>
      </c>
      <c r="D9258" s="27" t="str">
        <f>VLOOKUP('Raw Data'!$C9258,'country description'!$A$2:$B$16,2,0)</f>
        <v>Sri Lanka</v>
      </c>
      <c r="E9258" s="27" t="s">
        <v>17642</v>
      </c>
      <c r="F9258" s="27" t="s">
        <v>17747</v>
      </c>
      <c r="G9258" s="27" t="s">
        <v>2705</v>
      </c>
      <c r="H9258" s="27" t="s">
        <v>17644</v>
      </c>
      <c r="I9258" s="27" t="s">
        <v>19</v>
      </c>
      <c r="J9258" s="27" t="s">
        <v>19</v>
      </c>
      <c r="K9258" s="27">
        <v>2</v>
      </c>
      <c r="L9258" s="27">
        <v>122</v>
      </c>
      <c r="M9258" s="27">
        <v>1000</v>
      </c>
      <c r="N9258" s="27">
        <v>4.0999999999999996</v>
      </c>
      <c r="O9258" s="27">
        <v>2013</v>
      </c>
      <c r="P9258" s="27">
        <v>12</v>
      </c>
      <c r="Q9258" s="27">
        <v>18</v>
      </c>
      <c r="R9258" s="28">
        <f>DATE('Raw Data'!$O9258,'Raw Data'!$P9258,'Raw Data'!$Q9258)</f>
        <v>41626</v>
      </c>
      <c r="S9258" s="27" t="str">
        <f>CONCATENATE(MID('Raw Data'!$H9258,FIND("(",'Raw Data'!$H9258)+1,FIND(")",'Raw Data'!$H9258)-FIND("(",'Raw Data'!$H9258)-1),"",'Raw Data'!$M9258)</f>
        <v>LKR1000</v>
      </c>
      <c r="T9258" s="27">
        <f t="shared" si="144"/>
        <v>0.3</v>
      </c>
      <c r="U9258" s="29">
        <f>'Raw Data'!$M9258*'Raw Data'!$T9258</f>
        <v>300</v>
      </c>
    </row>
    <row r="9259" spans="1:21" x14ac:dyDescent="0.3">
      <c r="A9259" s="20">
        <v>6004813</v>
      </c>
      <c r="B9259" s="27" t="s">
        <v>17748</v>
      </c>
      <c r="C9259" s="27">
        <v>208</v>
      </c>
      <c r="D9259" s="27" t="str">
        <f>VLOOKUP('Raw Data'!$C9259,'country description'!$A$2:$B$16,2,0)</f>
        <v>Turkey</v>
      </c>
      <c r="E9259" s="27" t="s">
        <v>2010</v>
      </c>
      <c r="F9259" s="27" t="s">
        <v>17749</v>
      </c>
      <c r="G9259" s="27" t="s">
        <v>401</v>
      </c>
      <c r="H9259" s="27" t="s">
        <v>1943</v>
      </c>
      <c r="I9259" s="27" t="s">
        <v>19</v>
      </c>
      <c r="J9259" s="27" t="s">
        <v>19</v>
      </c>
      <c r="K9259" s="27">
        <v>2</v>
      </c>
      <c r="L9259" s="27">
        <v>104</v>
      </c>
      <c r="M9259" s="27">
        <v>40</v>
      </c>
      <c r="N9259" s="27">
        <v>4.7</v>
      </c>
      <c r="O9259" s="27">
        <v>2015</v>
      </c>
      <c r="P9259" s="27">
        <v>12</v>
      </c>
      <c r="Q9259" s="27">
        <v>4</v>
      </c>
      <c r="R9259" s="28">
        <f>DATE('Raw Data'!$O9259,'Raw Data'!$P9259,'Raw Data'!$Q9259)</f>
        <v>42342</v>
      </c>
      <c r="S9259" s="27" t="str">
        <f>CONCATENATE(MID('Raw Data'!$H9259,FIND("(",'Raw Data'!$H9259)+1,FIND(")",'Raw Data'!$H9259)-FIND("(",'Raw Data'!$H9259)-1),"",'Raw Data'!$M9259)</f>
        <v>TL40</v>
      </c>
      <c r="T9259" s="27">
        <f t="shared" si="144"/>
        <v>2.39</v>
      </c>
      <c r="U9259" s="29">
        <f>'Raw Data'!$M9259*'Raw Data'!$T9259</f>
        <v>95.600000000000009</v>
      </c>
    </row>
    <row r="9260" spans="1:21" x14ac:dyDescent="0.3">
      <c r="A9260" s="20">
        <v>5901782</v>
      </c>
      <c r="B9260" s="27" t="s">
        <v>4345</v>
      </c>
      <c r="C9260" s="27">
        <v>208</v>
      </c>
      <c r="D9260" s="27" t="str">
        <f>VLOOKUP('Raw Data'!$C9260,'country description'!$A$2:$B$16,2,0)</f>
        <v>Turkey</v>
      </c>
      <c r="E9260" s="27" t="s">
        <v>1940</v>
      </c>
      <c r="F9260" s="27" t="s">
        <v>17750</v>
      </c>
      <c r="G9260" s="27" t="s">
        <v>407</v>
      </c>
      <c r="H9260" s="27" t="s">
        <v>1943</v>
      </c>
      <c r="I9260" s="27" t="s">
        <v>19</v>
      </c>
      <c r="J9260" s="27" t="s">
        <v>19</v>
      </c>
      <c r="K9260" s="27">
        <v>2</v>
      </c>
      <c r="L9260" s="27">
        <v>1042</v>
      </c>
      <c r="M9260" s="27">
        <v>30</v>
      </c>
      <c r="N9260" s="27">
        <v>4.9000000000000004</v>
      </c>
      <c r="O9260" s="27">
        <v>2013</v>
      </c>
      <c r="P9260" s="27">
        <v>12</v>
      </c>
      <c r="Q9260" s="27">
        <v>4</v>
      </c>
      <c r="R9260" s="28">
        <f>DATE('Raw Data'!$O9260,'Raw Data'!$P9260,'Raw Data'!$Q9260)</f>
        <v>41612</v>
      </c>
      <c r="S9260" s="27" t="str">
        <f>CONCATENATE(MID('Raw Data'!$H9260,FIND("(",'Raw Data'!$H9260)+1,FIND(")",'Raw Data'!$H9260)-FIND("(",'Raw Data'!$H9260)-1),"",'Raw Data'!$M9260)</f>
        <v>TL30</v>
      </c>
      <c r="T9260" s="27">
        <f t="shared" si="144"/>
        <v>2.39</v>
      </c>
      <c r="U9260" s="29">
        <f>'Raw Data'!$M9260*'Raw Data'!$T9260</f>
        <v>71.7</v>
      </c>
    </row>
    <row r="9261" spans="1:21" x14ac:dyDescent="0.3">
      <c r="A9261" s="20">
        <v>18255654</v>
      </c>
      <c r="B9261" s="27" t="s">
        <v>17751</v>
      </c>
      <c r="C9261" s="27">
        <v>162</v>
      </c>
      <c r="D9261" s="27" t="str">
        <f>VLOOKUP('Raw Data'!$C9261,'country description'!$A$2:$B$16,2,0)</f>
        <v>Philippines</v>
      </c>
      <c r="E9261" s="27" t="s">
        <v>10772</v>
      </c>
      <c r="F9261" s="27" t="s">
        <v>17752</v>
      </c>
      <c r="G9261" s="27" t="s">
        <v>17753</v>
      </c>
      <c r="H9261" s="27" t="s">
        <v>10767</v>
      </c>
      <c r="I9261" s="27" t="s">
        <v>19</v>
      </c>
      <c r="J9261" s="27" t="s">
        <v>19</v>
      </c>
      <c r="K9261" s="27">
        <v>2</v>
      </c>
      <c r="L9261" s="27">
        <v>118</v>
      </c>
      <c r="M9261" s="27">
        <v>600</v>
      </c>
      <c r="N9261" s="27">
        <v>4.5</v>
      </c>
      <c r="O9261" s="27">
        <v>2017</v>
      </c>
      <c r="P9261" s="27">
        <v>11</v>
      </c>
      <c r="Q9261" s="27">
        <v>28</v>
      </c>
      <c r="R9261" s="28">
        <f>DATE('Raw Data'!$O9261,'Raw Data'!$P9261,'Raw Data'!$Q9261)</f>
        <v>43067</v>
      </c>
      <c r="S9261" s="27" t="str">
        <f>CONCATENATE(MID('Raw Data'!$H9261,FIND("(",'Raw Data'!$H9261)+1,FIND(")",'Raw Data'!$H9261)-FIND("(",'Raw Data'!$H9261)-1),"",'Raw Data'!$M9261)</f>
        <v>P600</v>
      </c>
      <c r="T9261" s="27">
        <f t="shared" si="144"/>
        <v>1.51</v>
      </c>
      <c r="U9261" s="29">
        <f>'Raw Data'!$M9261*'Raw Data'!$T9261</f>
        <v>906</v>
      </c>
    </row>
    <row r="9262" spans="1:21" x14ac:dyDescent="0.3">
      <c r="A9262" s="20">
        <v>6710645</v>
      </c>
      <c r="B9262" s="27" t="s">
        <v>17754</v>
      </c>
      <c r="C9262" s="27">
        <v>30</v>
      </c>
      <c r="D9262" s="27" t="str">
        <f>VLOOKUP('Raw Data'!$C9262,'country description'!$A$2:$B$16,2,0)</f>
        <v>Brazil</v>
      </c>
      <c r="E9262" s="27" t="s">
        <v>1851</v>
      </c>
      <c r="F9262" s="27" t="s">
        <v>17755</v>
      </c>
      <c r="G9262" s="27" t="s">
        <v>1853</v>
      </c>
      <c r="H9262" s="27" t="s">
        <v>1854</v>
      </c>
      <c r="I9262" s="27" t="s">
        <v>19</v>
      </c>
      <c r="J9262" s="27" t="s">
        <v>19</v>
      </c>
      <c r="K9262" s="27">
        <v>2</v>
      </c>
      <c r="L9262" s="27">
        <v>0</v>
      </c>
      <c r="M9262" s="27">
        <v>55</v>
      </c>
      <c r="N9262" s="27">
        <v>1</v>
      </c>
      <c r="O9262" s="27">
        <v>2011</v>
      </c>
      <c r="P9262" s="27">
        <v>11</v>
      </c>
      <c r="Q9262" s="27">
        <v>14</v>
      </c>
      <c r="R9262" s="28">
        <f>DATE('Raw Data'!$O9262,'Raw Data'!$P9262,'Raw Data'!$Q9262)</f>
        <v>40861</v>
      </c>
      <c r="S9262" s="27" t="str">
        <f>CONCATENATE(MID('Raw Data'!$H9262,FIND("(",'Raw Data'!$H9262)+1,FIND(")",'Raw Data'!$H9262)-FIND("(",'Raw Data'!$H9262)-1),"",'Raw Data'!$M9262)</f>
        <v>R$55</v>
      </c>
      <c r="T9262" s="27">
        <f t="shared" si="144"/>
        <v>14.8512</v>
      </c>
      <c r="U9262" s="29">
        <f>'Raw Data'!$M9262*'Raw Data'!$T9262</f>
        <v>816.81600000000003</v>
      </c>
    </row>
    <row r="9263" spans="1:21" x14ac:dyDescent="0.3">
      <c r="A9263" s="20">
        <v>7100535</v>
      </c>
      <c r="B9263" s="27" t="s">
        <v>17756</v>
      </c>
      <c r="C9263" s="27">
        <v>148</v>
      </c>
      <c r="D9263" s="27" t="str">
        <f>VLOOKUP('Raw Data'!$C9263,'country description'!$A$2:$B$16,2,0)</f>
        <v>New Zealand</v>
      </c>
      <c r="E9263" s="27" t="s">
        <v>1736</v>
      </c>
      <c r="F9263" s="27" t="s">
        <v>17757</v>
      </c>
      <c r="G9263" s="27" t="s">
        <v>407</v>
      </c>
      <c r="H9263" s="27" t="s">
        <v>1734</v>
      </c>
      <c r="I9263" s="27" t="s">
        <v>19</v>
      </c>
      <c r="J9263" s="27" t="s">
        <v>19</v>
      </c>
      <c r="K9263" s="27">
        <v>2</v>
      </c>
      <c r="L9263" s="27">
        <v>157</v>
      </c>
      <c r="M9263" s="27">
        <v>40</v>
      </c>
      <c r="N9263" s="27">
        <v>4.3</v>
      </c>
      <c r="O9263" s="27">
        <v>2018</v>
      </c>
      <c r="P9263" s="27">
        <v>11</v>
      </c>
      <c r="Q9263" s="27">
        <v>11</v>
      </c>
      <c r="R9263" s="28">
        <f>DATE('Raw Data'!$O9263,'Raw Data'!$P9263,'Raw Data'!$Q9263)</f>
        <v>43415</v>
      </c>
      <c r="S9263" s="27" t="str">
        <f>CONCATENATE(MID('Raw Data'!$H9263,FIND("(",'Raw Data'!$H9263)+1,FIND(")",'Raw Data'!$H9263)-FIND("(",'Raw Data'!$H9263)-1),"",'Raw Data'!$M9263)</f>
        <v>$40</v>
      </c>
      <c r="T9263" s="27">
        <f t="shared" si="144"/>
        <v>49.06</v>
      </c>
      <c r="U9263" s="29">
        <f>'Raw Data'!$M9263*'Raw Data'!$T9263</f>
        <v>1962.4</v>
      </c>
    </row>
    <row r="9264" spans="1:21" x14ac:dyDescent="0.3">
      <c r="A9264" s="20">
        <v>18273002</v>
      </c>
      <c r="B9264" s="27" t="s">
        <v>17758</v>
      </c>
      <c r="C9264" s="27">
        <v>215</v>
      </c>
      <c r="D9264" s="27" t="str">
        <f>VLOOKUP('Raw Data'!$C9264,'country description'!$A$2:$B$16,2,0)</f>
        <v>United Kingdom</v>
      </c>
      <c r="E9264" s="27" t="s">
        <v>1781</v>
      </c>
      <c r="F9264" s="27" t="s">
        <v>17759</v>
      </c>
      <c r="G9264" s="27" t="s">
        <v>17760</v>
      </c>
      <c r="H9264" s="27" t="s">
        <v>1600</v>
      </c>
      <c r="I9264" s="27" t="s">
        <v>19</v>
      </c>
      <c r="J9264" s="27" t="s">
        <v>19</v>
      </c>
      <c r="K9264" s="27">
        <v>2</v>
      </c>
      <c r="L9264" s="27">
        <v>3</v>
      </c>
      <c r="M9264" s="27">
        <v>20</v>
      </c>
      <c r="N9264" s="27">
        <v>1</v>
      </c>
      <c r="O9264" s="27">
        <v>2013</v>
      </c>
      <c r="P9264" s="27">
        <v>11</v>
      </c>
      <c r="Q9264" s="27">
        <v>11</v>
      </c>
      <c r="R9264" s="28">
        <f>DATE('Raw Data'!$O9264,'Raw Data'!$P9264,'Raw Data'!$Q9264)</f>
        <v>41589</v>
      </c>
      <c r="S9264" s="27" t="str">
        <f>CONCATENATE(MID('Raw Data'!$H9264,FIND("(",'Raw Data'!$H9264)+1,FIND(")",'Raw Data'!$H9264)-FIND("(",'Raw Data'!$H9264)-1),"",'Raw Data'!$M9264)</f>
        <v>Œ£20</v>
      </c>
      <c r="T9264" s="27">
        <f t="shared" si="144"/>
        <v>111.1</v>
      </c>
      <c r="U9264" s="29">
        <f>'Raw Data'!$M9264*'Raw Data'!$T9264</f>
        <v>2222</v>
      </c>
    </row>
    <row r="9265" spans="1:21" x14ac:dyDescent="0.3">
      <c r="A9265" s="20">
        <v>7602219</v>
      </c>
      <c r="B9265" s="27" t="s">
        <v>17761</v>
      </c>
      <c r="C9265" s="27">
        <v>215</v>
      </c>
      <c r="D9265" s="27" t="str">
        <f>VLOOKUP('Raw Data'!$C9265,'country description'!$A$2:$B$16,2,0)</f>
        <v>United Kingdom</v>
      </c>
      <c r="E9265" s="27" t="s">
        <v>1597</v>
      </c>
      <c r="F9265" s="27" t="s">
        <v>17762</v>
      </c>
      <c r="G9265" s="27" t="s">
        <v>17763</v>
      </c>
      <c r="H9265" s="27" t="s">
        <v>1600</v>
      </c>
      <c r="I9265" s="27" t="s">
        <v>19</v>
      </c>
      <c r="J9265" s="27" t="s">
        <v>19</v>
      </c>
      <c r="K9265" s="27">
        <v>2</v>
      </c>
      <c r="L9265" s="27">
        <v>32</v>
      </c>
      <c r="M9265" s="27">
        <v>25</v>
      </c>
      <c r="N9265" s="27">
        <v>3.8</v>
      </c>
      <c r="O9265" s="27">
        <v>2015</v>
      </c>
      <c r="P9265" s="27">
        <v>11</v>
      </c>
      <c r="Q9265" s="27">
        <v>21</v>
      </c>
      <c r="R9265" s="28">
        <f>DATE('Raw Data'!$O9265,'Raw Data'!$P9265,'Raw Data'!$Q9265)</f>
        <v>42329</v>
      </c>
      <c r="S9265" s="27" t="str">
        <f>CONCATENATE(MID('Raw Data'!$H9265,FIND("(",'Raw Data'!$H9265)+1,FIND(")",'Raw Data'!$H9265)-FIND("(",'Raw Data'!$H9265)-1),"",'Raw Data'!$M9265)</f>
        <v>Œ£25</v>
      </c>
      <c r="T9265" s="27">
        <f t="shared" si="144"/>
        <v>111.1</v>
      </c>
      <c r="U9265" s="29">
        <f>'Raw Data'!$M9265*'Raw Data'!$T9265</f>
        <v>2777.5</v>
      </c>
    </row>
    <row r="9266" spans="1:21" x14ac:dyDescent="0.3">
      <c r="A9266" s="20">
        <v>6800443</v>
      </c>
      <c r="B9266" s="27" t="s">
        <v>17764</v>
      </c>
      <c r="C9266" s="27">
        <v>215</v>
      </c>
      <c r="D9266" s="27" t="str">
        <f>VLOOKUP('Raw Data'!$C9266,'country description'!$A$2:$B$16,2,0)</f>
        <v>United Kingdom</v>
      </c>
      <c r="E9266" s="27" t="s">
        <v>1728</v>
      </c>
      <c r="F9266" s="27" t="s">
        <v>17765</v>
      </c>
      <c r="G9266" s="27" t="s">
        <v>500</v>
      </c>
      <c r="H9266" s="27" t="s">
        <v>1600</v>
      </c>
      <c r="I9266" s="27" t="s">
        <v>19</v>
      </c>
      <c r="J9266" s="27" t="s">
        <v>19</v>
      </c>
      <c r="K9266" s="27">
        <v>2</v>
      </c>
      <c r="L9266" s="27">
        <v>23</v>
      </c>
      <c r="M9266" s="27">
        <v>20</v>
      </c>
      <c r="N9266" s="27">
        <v>3.3</v>
      </c>
      <c r="O9266" s="27">
        <v>2013</v>
      </c>
      <c r="P9266" s="27">
        <v>11</v>
      </c>
      <c r="Q9266" s="27">
        <v>3</v>
      </c>
      <c r="R9266" s="28">
        <f>DATE('Raw Data'!$O9266,'Raw Data'!$P9266,'Raw Data'!$Q9266)</f>
        <v>41581</v>
      </c>
      <c r="S9266" s="27" t="str">
        <f>CONCATENATE(MID('Raw Data'!$H9266,FIND("(",'Raw Data'!$H9266)+1,FIND(")",'Raw Data'!$H9266)-FIND("(",'Raw Data'!$H9266)-1),"",'Raw Data'!$M9266)</f>
        <v>Œ£20</v>
      </c>
      <c r="T9266" s="27">
        <f t="shared" si="144"/>
        <v>111.1</v>
      </c>
      <c r="U9266" s="29">
        <f>'Raw Data'!$M9266*'Raw Data'!$T9266</f>
        <v>2222</v>
      </c>
    </row>
    <row r="9267" spans="1:21" x14ac:dyDescent="0.3">
      <c r="A9267" s="20">
        <v>6801051</v>
      </c>
      <c r="B9267" s="27" t="s">
        <v>17766</v>
      </c>
      <c r="C9267" s="27">
        <v>215</v>
      </c>
      <c r="D9267" s="27" t="str">
        <f>VLOOKUP('Raw Data'!$C9267,'country description'!$A$2:$B$16,2,0)</f>
        <v>United Kingdom</v>
      </c>
      <c r="E9267" s="27" t="s">
        <v>1728</v>
      </c>
      <c r="F9267" s="27" t="s">
        <v>17767</v>
      </c>
      <c r="G9267" s="27" t="s">
        <v>17768</v>
      </c>
      <c r="H9267" s="27" t="s">
        <v>1600</v>
      </c>
      <c r="I9267" s="27" t="s">
        <v>19</v>
      </c>
      <c r="J9267" s="27" t="s">
        <v>19</v>
      </c>
      <c r="K9267" s="27">
        <v>2</v>
      </c>
      <c r="L9267" s="27">
        <v>150</v>
      </c>
      <c r="M9267" s="27">
        <v>35</v>
      </c>
      <c r="N9267" s="27">
        <v>3.9</v>
      </c>
      <c r="O9267" s="27">
        <v>2014</v>
      </c>
      <c r="P9267" s="27">
        <v>11</v>
      </c>
      <c r="Q9267" s="27">
        <v>20</v>
      </c>
      <c r="R9267" s="28">
        <f>DATE('Raw Data'!$O9267,'Raw Data'!$P9267,'Raw Data'!$Q9267)</f>
        <v>41963</v>
      </c>
      <c r="S9267" s="27" t="str">
        <f>CONCATENATE(MID('Raw Data'!$H9267,FIND("(",'Raw Data'!$H9267)+1,FIND(")",'Raw Data'!$H9267)-FIND("(",'Raw Data'!$H9267)-1),"",'Raw Data'!$M9267)</f>
        <v>Œ£35</v>
      </c>
      <c r="T9267" s="27">
        <f t="shared" si="144"/>
        <v>111.1</v>
      </c>
      <c r="U9267" s="29">
        <f>'Raw Data'!$M9267*'Raw Data'!$T9267</f>
        <v>3888.5</v>
      </c>
    </row>
    <row r="9268" spans="1:21" x14ac:dyDescent="0.3">
      <c r="A9268" s="20">
        <v>5801970</v>
      </c>
      <c r="B9268" s="27" t="s">
        <v>17769</v>
      </c>
      <c r="C9268" s="27">
        <v>191</v>
      </c>
      <c r="D9268" s="27" t="str">
        <f>VLOOKUP('Raw Data'!$C9268,'country description'!$A$2:$B$16,2,0)</f>
        <v>Sri Lanka</v>
      </c>
      <c r="E9268" s="27" t="s">
        <v>17642</v>
      </c>
      <c r="F9268" s="27" t="s">
        <v>17770</v>
      </c>
      <c r="G9268" s="27" t="s">
        <v>1640</v>
      </c>
      <c r="H9268" s="27" t="s">
        <v>17644</v>
      </c>
      <c r="I9268" s="27" t="s">
        <v>19</v>
      </c>
      <c r="J9268" s="27" t="s">
        <v>19</v>
      </c>
      <c r="K9268" s="27">
        <v>2</v>
      </c>
      <c r="L9268" s="27">
        <v>49</v>
      </c>
      <c r="M9268" s="27">
        <v>1000</v>
      </c>
      <c r="N9268" s="27">
        <v>4.2</v>
      </c>
      <c r="O9268" s="27">
        <v>2012</v>
      </c>
      <c r="P9268" s="27">
        <v>11</v>
      </c>
      <c r="Q9268" s="27">
        <v>1</v>
      </c>
      <c r="R9268" s="28">
        <f>DATE('Raw Data'!$O9268,'Raw Data'!$P9268,'Raw Data'!$Q9268)</f>
        <v>41214</v>
      </c>
      <c r="S9268" s="27" t="str">
        <f>CONCATENATE(MID('Raw Data'!$H9268,FIND("(",'Raw Data'!$H9268)+1,FIND(")",'Raw Data'!$H9268)-FIND("(",'Raw Data'!$H9268)-1),"",'Raw Data'!$M9268)</f>
        <v>LKR1000</v>
      </c>
      <c r="T9268" s="27">
        <f t="shared" si="144"/>
        <v>0.3</v>
      </c>
      <c r="U9268" s="29">
        <f>'Raw Data'!$M9268*'Raw Data'!$T9268</f>
        <v>300</v>
      </c>
    </row>
    <row r="9269" spans="1:21" x14ac:dyDescent="0.3">
      <c r="A9269" s="20">
        <v>6004408</v>
      </c>
      <c r="B9269" s="27" t="s">
        <v>17771</v>
      </c>
      <c r="C9269" s="27">
        <v>208</v>
      </c>
      <c r="D9269" s="27" t="str">
        <f>VLOOKUP('Raw Data'!$C9269,'country description'!$A$2:$B$16,2,0)</f>
        <v>Turkey</v>
      </c>
      <c r="E9269" s="27" t="s">
        <v>2010</v>
      </c>
      <c r="F9269" s="27" t="s">
        <v>17772</v>
      </c>
      <c r="G9269" s="27" t="s">
        <v>2907</v>
      </c>
      <c r="H9269" s="27" t="s">
        <v>1943</v>
      </c>
      <c r="I9269" s="27" t="s">
        <v>19</v>
      </c>
      <c r="J9269" s="27" t="s">
        <v>19</v>
      </c>
      <c r="K9269" s="27">
        <v>2</v>
      </c>
      <c r="L9269" s="27">
        <v>126</v>
      </c>
      <c r="M9269" s="27">
        <v>35</v>
      </c>
      <c r="N9269" s="27">
        <v>4.3</v>
      </c>
      <c r="O9269" s="27">
        <v>2018</v>
      </c>
      <c r="P9269" s="27">
        <v>11</v>
      </c>
      <c r="Q9269" s="27">
        <v>27</v>
      </c>
      <c r="R9269" s="28">
        <f>DATE('Raw Data'!$O9269,'Raw Data'!$P9269,'Raw Data'!$Q9269)</f>
        <v>43431</v>
      </c>
      <c r="S9269" s="27" t="str">
        <f>CONCATENATE(MID('Raw Data'!$H9269,FIND("(",'Raw Data'!$H9269)+1,FIND(")",'Raw Data'!$H9269)-FIND("(",'Raw Data'!$H9269)-1),"",'Raw Data'!$M9269)</f>
        <v>TL35</v>
      </c>
      <c r="T9269" s="27">
        <f t="shared" si="144"/>
        <v>2.39</v>
      </c>
      <c r="U9269" s="29">
        <f>'Raw Data'!$M9269*'Raw Data'!$T9269</f>
        <v>83.65</v>
      </c>
    </row>
    <row r="9270" spans="1:21" x14ac:dyDescent="0.3">
      <c r="A9270" s="20">
        <v>5927402</v>
      </c>
      <c r="B9270" s="27" t="s">
        <v>17773</v>
      </c>
      <c r="C9270" s="27">
        <v>208</v>
      </c>
      <c r="D9270" s="27" t="str">
        <f>VLOOKUP('Raw Data'!$C9270,'country description'!$A$2:$B$16,2,0)</f>
        <v>Turkey</v>
      </c>
      <c r="E9270" s="27" t="s">
        <v>1940</v>
      </c>
      <c r="F9270" s="27" t="s">
        <v>17774</v>
      </c>
      <c r="G9270" s="27" t="s">
        <v>407</v>
      </c>
      <c r="H9270" s="27" t="s">
        <v>1943</v>
      </c>
      <c r="I9270" s="27" t="s">
        <v>19</v>
      </c>
      <c r="J9270" s="27" t="s">
        <v>19</v>
      </c>
      <c r="K9270" s="27">
        <v>2</v>
      </c>
      <c r="L9270" s="27">
        <v>591</v>
      </c>
      <c r="M9270" s="27">
        <v>55</v>
      </c>
      <c r="N9270" s="27">
        <v>4</v>
      </c>
      <c r="O9270" s="27">
        <v>2013</v>
      </c>
      <c r="P9270" s="27">
        <v>11</v>
      </c>
      <c r="Q9270" s="27">
        <v>23</v>
      </c>
      <c r="R9270" s="28">
        <f>DATE('Raw Data'!$O9270,'Raw Data'!$P9270,'Raw Data'!$Q9270)</f>
        <v>41601</v>
      </c>
      <c r="S9270" s="27" t="str">
        <f>CONCATENATE(MID('Raw Data'!$H9270,FIND("(",'Raw Data'!$H9270)+1,FIND(")",'Raw Data'!$H9270)-FIND("(",'Raw Data'!$H9270)-1),"",'Raw Data'!$M9270)</f>
        <v>TL55</v>
      </c>
      <c r="T9270" s="27">
        <f t="shared" si="144"/>
        <v>2.39</v>
      </c>
      <c r="U9270" s="29">
        <f>'Raw Data'!$M9270*'Raw Data'!$T9270</f>
        <v>131.45000000000002</v>
      </c>
    </row>
    <row r="9271" spans="1:21" x14ac:dyDescent="0.3">
      <c r="A9271" s="20">
        <v>6600292</v>
      </c>
      <c r="B9271" s="27" t="s">
        <v>17775</v>
      </c>
      <c r="C9271" s="27">
        <v>30</v>
      </c>
      <c r="D9271" s="27" t="str">
        <f>VLOOKUP('Raw Data'!$C9271,'country description'!$A$2:$B$16,2,0)</f>
        <v>Brazil</v>
      </c>
      <c r="E9271" s="27" t="s">
        <v>1877</v>
      </c>
      <c r="F9271" s="27" t="s">
        <v>17776</v>
      </c>
      <c r="G9271" s="27" t="s">
        <v>464</v>
      </c>
      <c r="H9271" s="27" t="s">
        <v>1854</v>
      </c>
      <c r="I9271" s="27" t="s">
        <v>19</v>
      </c>
      <c r="J9271" s="27" t="s">
        <v>19</v>
      </c>
      <c r="K9271" s="27">
        <v>2</v>
      </c>
      <c r="L9271" s="27">
        <v>11</v>
      </c>
      <c r="M9271" s="27">
        <v>45</v>
      </c>
      <c r="N9271" s="27">
        <v>3.7</v>
      </c>
      <c r="O9271" s="27">
        <v>2014</v>
      </c>
      <c r="P9271" s="27">
        <v>10</v>
      </c>
      <c r="Q9271" s="27">
        <v>26</v>
      </c>
      <c r="R9271" s="28">
        <f>DATE('Raw Data'!$O9271,'Raw Data'!$P9271,'Raw Data'!$Q9271)</f>
        <v>41938</v>
      </c>
      <c r="S9271" s="27" t="str">
        <f>CONCATENATE(MID('Raw Data'!$H9271,FIND("(",'Raw Data'!$H9271)+1,FIND(")",'Raw Data'!$H9271)-FIND("(",'Raw Data'!$H9271)-1),"",'Raw Data'!$M9271)</f>
        <v>R$45</v>
      </c>
      <c r="T9271" s="27">
        <f t="shared" si="144"/>
        <v>14.8512</v>
      </c>
      <c r="U9271" s="29">
        <f>'Raw Data'!$M9271*'Raw Data'!$T9271</f>
        <v>668.30399999999997</v>
      </c>
    </row>
    <row r="9272" spans="1:21" x14ac:dyDescent="0.3">
      <c r="A9272" s="20">
        <v>6600970</v>
      </c>
      <c r="B9272" s="27" t="s">
        <v>17777</v>
      </c>
      <c r="C9272" s="27">
        <v>30</v>
      </c>
      <c r="D9272" s="27" t="str">
        <f>VLOOKUP('Raw Data'!$C9272,'country description'!$A$2:$B$16,2,0)</f>
        <v>Brazil</v>
      </c>
      <c r="E9272" s="27" t="s">
        <v>1877</v>
      </c>
      <c r="F9272" s="27" t="s">
        <v>17778</v>
      </c>
      <c r="G9272" s="27" t="s">
        <v>401</v>
      </c>
      <c r="H9272" s="27" t="s">
        <v>1854</v>
      </c>
      <c r="I9272" s="27" t="s">
        <v>19</v>
      </c>
      <c r="J9272" s="27" t="s">
        <v>19</v>
      </c>
      <c r="K9272" s="27">
        <v>2</v>
      </c>
      <c r="L9272" s="27">
        <v>11</v>
      </c>
      <c r="M9272" s="27">
        <v>50</v>
      </c>
      <c r="N9272" s="27">
        <v>3.2</v>
      </c>
      <c r="O9272" s="27">
        <v>2010</v>
      </c>
      <c r="P9272" s="27">
        <v>10</v>
      </c>
      <c r="Q9272" s="27">
        <v>4</v>
      </c>
      <c r="R9272" s="28">
        <f>DATE('Raw Data'!$O9272,'Raw Data'!$P9272,'Raw Data'!$Q9272)</f>
        <v>40455</v>
      </c>
      <c r="S9272" s="27" t="str">
        <f>CONCATENATE(MID('Raw Data'!$H9272,FIND("(",'Raw Data'!$H9272)+1,FIND(")",'Raw Data'!$H9272)-FIND("(",'Raw Data'!$H9272)-1),"",'Raw Data'!$M9272)</f>
        <v>R$50</v>
      </c>
      <c r="T9272" s="27">
        <f t="shared" si="144"/>
        <v>14.8512</v>
      </c>
      <c r="U9272" s="29">
        <f>'Raw Data'!$M9272*'Raw Data'!$T9272</f>
        <v>742.56000000000006</v>
      </c>
    </row>
    <row r="9273" spans="1:21" x14ac:dyDescent="0.3">
      <c r="A9273" s="20">
        <v>6703956</v>
      </c>
      <c r="B9273" s="27" t="s">
        <v>17779</v>
      </c>
      <c r="C9273" s="27">
        <v>30</v>
      </c>
      <c r="D9273" s="27" t="str">
        <f>VLOOKUP('Raw Data'!$C9273,'country description'!$A$2:$B$16,2,0)</f>
        <v>Brazil</v>
      </c>
      <c r="E9273" s="27" t="s">
        <v>1851</v>
      </c>
      <c r="F9273" s="27" t="s">
        <v>17780</v>
      </c>
      <c r="G9273" s="27" t="s">
        <v>1853</v>
      </c>
      <c r="H9273" s="27" t="s">
        <v>1854</v>
      </c>
      <c r="I9273" s="27" t="s">
        <v>19</v>
      </c>
      <c r="J9273" s="27" t="s">
        <v>19</v>
      </c>
      <c r="K9273" s="27">
        <v>2</v>
      </c>
      <c r="L9273" s="27">
        <v>2</v>
      </c>
      <c r="M9273" s="27">
        <v>50</v>
      </c>
      <c r="N9273" s="27">
        <v>1</v>
      </c>
      <c r="O9273" s="27">
        <v>2015</v>
      </c>
      <c r="P9273" s="27">
        <v>10</v>
      </c>
      <c r="Q9273" s="27">
        <v>12</v>
      </c>
      <c r="R9273" s="28">
        <f>DATE('Raw Data'!$O9273,'Raw Data'!$P9273,'Raw Data'!$Q9273)</f>
        <v>42289</v>
      </c>
      <c r="S9273" s="27" t="str">
        <f>CONCATENATE(MID('Raw Data'!$H9273,FIND("(",'Raw Data'!$H9273)+1,FIND(")",'Raw Data'!$H9273)-FIND("(",'Raw Data'!$H9273)-1),"",'Raw Data'!$M9273)</f>
        <v>R$50</v>
      </c>
      <c r="T9273" s="27">
        <f t="shared" si="144"/>
        <v>14.8512</v>
      </c>
      <c r="U9273" s="29">
        <f>'Raw Data'!$M9273*'Raw Data'!$T9273</f>
        <v>742.56000000000006</v>
      </c>
    </row>
    <row r="9274" spans="1:21" x14ac:dyDescent="0.3">
      <c r="A9274" s="20">
        <v>6103211</v>
      </c>
      <c r="B9274" s="27" t="s">
        <v>17781</v>
      </c>
      <c r="C9274" s="27">
        <v>215</v>
      </c>
      <c r="D9274" s="27" t="str">
        <f>VLOOKUP('Raw Data'!$C9274,'country description'!$A$2:$B$16,2,0)</f>
        <v>United Kingdom</v>
      </c>
      <c r="E9274" s="27" t="s">
        <v>1771</v>
      </c>
      <c r="F9274" s="27" t="s">
        <v>17782</v>
      </c>
      <c r="G9274" s="27" t="s">
        <v>17783</v>
      </c>
      <c r="H9274" s="27" t="s">
        <v>1600</v>
      </c>
      <c r="I9274" s="27" t="s">
        <v>19</v>
      </c>
      <c r="J9274" s="27" t="s">
        <v>19</v>
      </c>
      <c r="K9274" s="27">
        <v>2</v>
      </c>
      <c r="L9274" s="27">
        <v>964</v>
      </c>
      <c r="M9274" s="27">
        <v>35</v>
      </c>
      <c r="N9274" s="27">
        <v>4.7</v>
      </c>
      <c r="O9274" s="27">
        <v>2016</v>
      </c>
      <c r="P9274" s="27">
        <v>10</v>
      </c>
      <c r="Q9274" s="27">
        <v>28</v>
      </c>
      <c r="R9274" s="28">
        <f>DATE('Raw Data'!$O9274,'Raw Data'!$P9274,'Raw Data'!$Q9274)</f>
        <v>42671</v>
      </c>
      <c r="S9274" s="27" t="str">
        <f>CONCATENATE(MID('Raw Data'!$H9274,FIND("(",'Raw Data'!$H9274)+1,FIND(")",'Raw Data'!$H9274)-FIND("(",'Raw Data'!$H9274)-1),"",'Raw Data'!$M9274)</f>
        <v>Œ£35</v>
      </c>
      <c r="T9274" s="27">
        <f t="shared" si="144"/>
        <v>111.1</v>
      </c>
      <c r="U9274" s="29">
        <f>'Raw Data'!$M9274*'Raw Data'!$T9274</f>
        <v>3888.5</v>
      </c>
    </row>
    <row r="9275" spans="1:21" x14ac:dyDescent="0.3">
      <c r="A9275" s="20">
        <v>6801329</v>
      </c>
      <c r="B9275" s="27" t="s">
        <v>17784</v>
      </c>
      <c r="C9275" s="27">
        <v>215</v>
      </c>
      <c r="D9275" s="27" t="str">
        <f>VLOOKUP('Raw Data'!$C9275,'country description'!$A$2:$B$16,2,0)</f>
        <v>United Kingdom</v>
      </c>
      <c r="E9275" s="27" t="s">
        <v>1728</v>
      </c>
      <c r="F9275" s="27" t="s">
        <v>17785</v>
      </c>
      <c r="G9275" s="27" t="s">
        <v>17786</v>
      </c>
      <c r="H9275" s="27" t="s">
        <v>1600</v>
      </c>
      <c r="I9275" s="27" t="s">
        <v>19</v>
      </c>
      <c r="J9275" s="27" t="s">
        <v>19</v>
      </c>
      <c r="K9275" s="27">
        <v>2</v>
      </c>
      <c r="L9275" s="27">
        <v>82</v>
      </c>
      <c r="M9275" s="27">
        <v>30</v>
      </c>
      <c r="N9275" s="27">
        <v>4.0999999999999996</v>
      </c>
      <c r="O9275" s="27">
        <v>2011</v>
      </c>
      <c r="P9275" s="27">
        <v>10</v>
      </c>
      <c r="Q9275" s="27">
        <v>1</v>
      </c>
      <c r="R9275" s="28">
        <f>DATE('Raw Data'!$O9275,'Raw Data'!$P9275,'Raw Data'!$Q9275)</f>
        <v>40817</v>
      </c>
      <c r="S9275" s="27" t="str">
        <f>CONCATENATE(MID('Raw Data'!$H9275,FIND("(",'Raw Data'!$H9275)+1,FIND(")",'Raw Data'!$H9275)-FIND("(",'Raw Data'!$H9275)-1),"",'Raw Data'!$M9275)</f>
        <v>Œ£30</v>
      </c>
      <c r="T9275" s="27">
        <f t="shared" si="144"/>
        <v>111.1</v>
      </c>
      <c r="U9275" s="29">
        <f>'Raw Data'!$M9275*'Raw Data'!$T9275</f>
        <v>3333</v>
      </c>
    </row>
    <row r="9276" spans="1:21" x14ac:dyDescent="0.3">
      <c r="A9276" s="20">
        <v>6001757</v>
      </c>
      <c r="B9276" s="27" t="s">
        <v>17787</v>
      </c>
      <c r="C9276" s="27">
        <v>208</v>
      </c>
      <c r="D9276" s="27" t="str">
        <f>VLOOKUP('Raw Data'!$C9276,'country description'!$A$2:$B$16,2,0)</f>
        <v>Turkey</v>
      </c>
      <c r="E9276" s="27" t="s">
        <v>2010</v>
      </c>
      <c r="F9276" s="27" t="s">
        <v>17788</v>
      </c>
      <c r="G9276" s="27" t="s">
        <v>17789</v>
      </c>
      <c r="H9276" s="27" t="s">
        <v>1943</v>
      </c>
      <c r="I9276" s="27" t="s">
        <v>19</v>
      </c>
      <c r="J9276" s="27" t="s">
        <v>19</v>
      </c>
      <c r="K9276" s="27">
        <v>2</v>
      </c>
      <c r="L9276" s="27">
        <v>72</v>
      </c>
      <c r="M9276" s="27">
        <v>50</v>
      </c>
      <c r="N9276" s="27">
        <v>4.4000000000000004</v>
      </c>
      <c r="O9276" s="27">
        <v>2012</v>
      </c>
      <c r="P9276" s="27">
        <v>10</v>
      </c>
      <c r="Q9276" s="27">
        <v>20</v>
      </c>
      <c r="R9276" s="28">
        <f>DATE('Raw Data'!$O9276,'Raw Data'!$P9276,'Raw Data'!$Q9276)</f>
        <v>41202</v>
      </c>
      <c r="S9276" s="27" t="str">
        <f>CONCATENATE(MID('Raw Data'!$H9276,FIND("(",'Raw Data'!$H9276)+1,FIND(")",'Raw Data'!$H9276)-FIND("(",'Raw Data'!$H9276)-1),"",'Raw Data'!$M9276)</f>
        <v>TL50</v>
      </c>
      <c r="T9276" s="27">
        <f t="shared" si="144"/>
        <v>2.39</v>
      </c>
      <c r="U9276" s="29">
        <f>'Raw Data'!$M9276*'Raw Data'!$T9276</f>
        <v>119.5</v>
      </c>
    </row>
    <row r="9277" spans="1:21" x14ac:dyDescent="0.3">
      <c r="A9277" s="20">
        <v>300688</v>
      </c>
      <c r="B9277" s="27" t="s">
        <v>17790</v>
      </c>
      <c r="C9277" s="27">
        <v>1</v>
      </c>
      <c r="D9277" s="27" t="str">
        <f>VLOOKUP('Raw Data'!$C9277,'country description'!$A$2:$B$16,2,0)</f>
        <v>India</v>
      </c>
      <c r="E9277" s="27" t="s">
        <v>14</v>
      </c>
      <c r="F9277" s="27" t="s">
        <v>17601</v>
      </c>
      <c r="G9277" s="27" t="s">
        <v>4394</v>
      </c>
      <c r="H9277" s="27" t="s">
        <v>18</v>
      </c>
      <c r="I9277" s="27" t="s">
        <v>24</v>
      </c>
      <c r="J9277" s="27" t="s">
        <v>19</v>
      </c>
      <c r="K9277" s="27">
        <v>4</v>
      </c>
      <c r="L9277" s="27">
        <v>186</v>
      </c>
      <c r="M9277" s="27">
        <v>2700</v>
      </c>
      <c r="N9277" s="27">
        <v>3.9</v>
      </c>
      <c r="O9277" s="27">
        <v>2012</v>
      </c>
      <c r="P9277" s="27">
        <v>9</v>
      </c>
      <c r="Q9277" s="27">
        <v>5</v>
      </c>
      <c r="R9277" s="28">
        <f>DATE('Raw Data'!$O9277,'Raw Data'!$P9277,'Raw Data'!$Q9277)</f>
        <v>41157</v>
      </c>
      <c r="S9277" s="27" t="str">
        <f>CONCATENATE(MID('Raw Data'!$H9277,FIND("(",'Raw Data'!$H9277)+1,FIND(")",'Raw Data'!$H9277)-FIND("(",'Raw Data'!$H9277)-1),"",'Raw Data'!$M9277)</f>
        <v>Rs.2700</v>
      </c>
      <c r="T9277" s="27">
        <f t="shared" si="144"/>
        <v>1</v>
      </c>
      <c r="U9277" s="29">
        <f>'Raw Data'!$M9277*'Raw Data'!$T9277</f>
        <v>2700</v>
      </c>
    </row>
    <row r="9278" spans="1:21" x14ac:dyDescent="0.3">
      <c r="A9278" s="20">
        <v>18469938</v>
      </c>
      <c r="B9278" s="27" t="s">
        <v>17791</v>
      </c>
      <c r="C9278" s="27">
        <v>1</v>
      </c>
      <c r="D9278" s="27" t="str">
        <f>VLOOKUP('Raw Data'!$C9278,'country description'!$A$2:$B$16,2,0)</f>
        <v>India</v>
      </c>
      <c r="E9278" s="27" t="s">
        <v>14</v>
      </c>
      <c r="F9278" s="27" t="s">
        <v>17792</v>
      </c>
      <c r="G9278" s="27" t="s">
        <v>17793</v>
      </c>
      <c r="H9278" s="27" t="s">
        <v>18</v>
      </c>
      <c r="I9278" s="27" t="s">
        <v>24</v>
      </c>
      <c r="J9278" s="27" t="s">
        <v>19</v>
      </c>
      <c r="K9278" s="27">
        <v>4</v>
      </c>
      <c r="L9278" s="27">
        <v>9</v>
      </c>
      <c r="M9278" s="27">
        <v>2700</v>
      </c>
      <c r="N9278" s="27">
        <v>3</v>
      </c>
      <c r="O9278" s="27">
        <v>2011</v>
      </c>
      <c r="P9278" s="27">
        <v>12</v>
      </c>
      <c r="Q9278" s="27">
        <v>27</v>
      </c>
      <c r="R9278" s="28">
        <f>DATE('Raw Data'!$O9278,'Raw Data'!$P9278,'Raw Data'!$Q9278)</f>
        <v>40904</v>
      </c>
      <c r="S9278" s="27" t="str">
        <f>CONCATENATE(MID('Raw Data'!$H9278,FIND("(",'Raw Data'!$H9278)+1,FIND(")",'Raw Data'!$H9278)-FIND("(",'Raw Data'!$H9278)-1),"",'Raw Data'!$M9278)</f>
        <v>Rs.2700</v>
      </c>
      <c r="T9278" s="27">
        <f t="shared" si="144"/>
        <v>1</v>
      </c>
      <c r="U9278" s="29">
        <f>'Raw Data'!$M9278*'Raw Data'!$T9278</f>
        <v>2700</v>
      </c>
    </row>
    <row r="9279" spans="1:21" x14ac:dyDescent="0.3">
      <c r="A9279" s="20">
        <v>18441709</v>
      </c>
      <c r="B9279" s="27" t="s">
        <v>17794</v>
      </c>
      <c r="C9279" s="27">
        <v>1</v>
      </c>
      <c r="D9279" s="27" t="str">
        <f>VLOOKUP('Raw Data'!$C9279,'country description'!$A$2:$B$16,2,0)</f>
        <v>India</v>
      </c>
      <c r="E9279" s="27" t="s">
        <v>10504</v>
      </c>
      <c r="F9279" s="27" t="s">
        <v>17516</v>
      </c>
      <c r="G9279" s="27" t="s">
        <v>2610</v>
      </c>
      <c r="H9279" s="27" t="s">
        <v>18</v>
      </c>
      <c r="I9279" s="27" t="s">
        <v>19</v>
      </c>
      <c r="J9279" s="27" t="s">
        <v>19</v>
      </c>
      <c r="K9279" s="27">
        <v>4</v>
      </c>
      <c r="L9279" s="27">
        <v>6</v>
      </c>
      <c r="M9279" s="27">
        <v>2700</v>
      </c>
      <c r="N9279" s="27">
        <v>3.2</v>
      </c>
      <c r="O9279" s="27">
        <v>2013</v>
      </c>
      <c r="P9279" s="27">
        <v>8</v>
      </c>
      <c r="Q9279" s="27">
        <v>6</v>
      </c>
      <c r="R9279" s="28">
        <f>DATE('Raw Data'!$O9279,'Raw Data'!$P9279,'Raw Data'!$Q9279)</f>
        <v>41492</v>
      </c>
      <c r="S9279" s="27" t="str">
        <f>CONCATENATE(MID('Raw Data'!$H9279,FIND("(",'Raw Data'!$H9279)+1,FIND(")",'Raw Data'!$H9279)-FIND("(",'Raw Data'!$H9279)-1),"",'Raw Data'!$M9279)</f>
        <v>Rs.2700</v>
      </c>
      <c r="T9279" s="27">
        <f t="shared" si="144"/>
        <v>1</v>
      </c>
      <c r="U9279" s="29">
        <f>'Raw Data'!$M9279*'Raw Data'!$T9279</f>
        <v>2700</v>
      </c>
    </row>
    <row r="9280" spans="1:21" x14ac:dyDescent="0.3">
      <c r="A9280" s="20">
        <v>5608</v>
      </c>
      <c r="B9280" s="27" t="s">
        <v>17795</v>
      </c>
      <c r="C9280" s="27">
        <v>1</v>
      </c>
      <c r="D9280" s="27" t="str">
        <f>VLOOKUP('Raw Data'!$C9280,'country description'!$A$2:$B$16,2,0)</f>
        <v>India</v>
      </c>
      <c r="E9280" s="27" t="s">
        <v>14</v>
      </c>
      <c r="F9280" s="27" t="s">
        <v>17796</v>
      </c>
      <c r="G9280" s="27" t="s">
        <v>2801</v>
      </c>
      <c r="H9280" s="27" t="s">
        <v>18</v>
      </c>
      <c r="I9280" s="27" t="s">
        <v>24</v>
      </c>
      <c r="J9280" s="27" t="s">
        <v>19</v>
      </c>
      <c r="K9280" s="27">
        <v>4</v>
      </c>
      <c r="L9280" s="27">
        <v>92</v>
      </c>
      <c r="M9280" s="27">
        <v>2800</v>
      </c>
      <c r="N9280" s="27">
        <v>3.5</v>
      </c>
      <c r="O9280" s="27">
        <v>2012</v>
      </c>
      <c r="P9280" s="27">
        <v>5</v>
      </c>
      <c r="Q9280" s="27">
        <v>9</v>
      </c>
      <c r="R9280" s="28">
        <f>DATE('Raw Data'!$O9280,'Raw Data'!$P9280,'Raw Data'!$Q9280)</f>
        <v>41038</v>
      </c>
      <c r="S9280" s="27" t="str">
        <f>CONCATENATE(MID('Raw Data'!$H9280,FIND("(",'Raw Data'!$H9280)+1,FIND(")",'Raw Data'!$H9280)-FIND("(",'Raw Data'!$H9280)-1),"",'Raw Data'!$M9280)</f>
        <v>Rs.2800</v>
      </c>
      <c r="T9280" s="27">
        <f t="shared" si="144"/>
        <v>1</v>
      </c>
      <c r="U9280" s="29">
        <f>'Raw Data'!$M9280*'Raw Data'!$T9280</f>
        <v>2800</v>
      </c>
    </row>
    <row r="9281" spans="1:21" x14ac:dyDescent="0.3">
      <c r="A9281" s="20">
        <v>1669</v>
      </c>
      <c r="B9281" s="27" t="s">
        <v>16266</v>
      </c>
      <c r="C9281" s="27">
        <v>1</v>
      </c>
      <c r="D9281" s="27" t="str">
        <f>VLOOKUP('Raw Data'!$C9281,'country description'!$A$2:$B$16,2,0)</f>
        <v>India</v>
      </c>
      <c r="E9281" s="27" t="s">
        <v>12487</v>
      </c>
      <c r="F9281" s="27" t="s">
        <v>14243</v>
      </c>
      <c r="G9281" s="27" t="s">
        <v>3116</v>
      </c>
      <c r="H9281" s="27" t="s">
        <v>18</v>
      </c>
      <c r="I9281" s="27" t="s">
        <v>24</v>
      </c>
      <c r="J9281" s="27" t="s">
        <v>19</v>
      </c>
      <c r="K9281" s="27">
        <v>4</v>
      </c>
      <c r="L9281" s="27">
        <v>228</v>
      </c>
      <c r="M9281" s="27">
        <v>2800</v>
      </c>
      <c r="N9281" s="27">
        <v>4.0999999999999996</v>
      </c>
      <c r="O9281" s="27">
        <v>2017</v>
      </c>
      <c r="P9281" s="27">
        <v>8</v>
      </c>
      <c r="Q9281" s="27">
        <v>25</v>
      </c>
      <c r="R9281" s="28">
        <f>DATE('Raw Data'!$O9281,'Raw Data'!$P9281,'Raw Data'!$Q9281)</f>
        <v>42972</v>
      </c>
      <c r="S9281" s="27" t="str">
        <f>CONCATENATE(MID('Raw Data'!$H9281,FIND("(",'Raw Data'!$H9281)+1,FIND(")",'Raw Data'!$H9281)-FIND("(",'Raw Data'!$H9281)-1),"",'Raw Data'!$M9281)</f>
        <v>Rs.2800</v>
      </c>
      <c r="T9281" s="27">
        <f t="shared" si="144"/>
        <v>1</v>
      </c>
      <c r="U9281" s="29">
        <f>'Raw Data'!$M9281*'Raw Data'!$T9281</f>
        <v>2800</v>
      </c>
    </row>
    <row r="9282" spans="1:21" x14ac:dyDescent="0.3">
      <c r="A9282" s="20">
        <v>304931</v>
      </c>
      <c r="B9282" s="27" t="s">
        <v>17797</v>
      </c>
      <c r="C9282" s="27">
        <v>1</v>
      </c>
      <c r="D9282" s="27" t="str">
        <f>VLOOKUP('Raw Data'!$C9282,'country description'!$A$2:$B$16,2,0)</f>
        <v>India</v>
      </c>
      <c r="E9282" s="27" t="s">
        <v>14</v>
      </c>
      <c r="F9282" s="27" t="s">
        <v>15981</v>
      </c>
      <c r="G9282" s="27" t="s">
        <v>1849</v>
      </c>
      <c r="H9282" s="27" t="s">
        <v>18</v>
      </c>
      <c r="I9282" s="27" t="s">
        <v>24</v>
      </c>
      <c r="J9282" s="27" t="s">
        <v>19</v>
      </c>
      <c r="K9282" s="27">
        <v>4</v>
      </c>
      <c r="L9282" s="27">
        <v>665</v>
      </c>
      <c r="M9282" s="27">
        <v>2900</v>
      </c>
      <c r="N9282" s="27">
        <v>4.0999999999999996</v>
      </c>
      <c r="O9282" s="27">
        <v>2010</v>
      </c>
      <c r="P9282" s="27">
        <v>2</v>
      </c>
      <c r="Q9282" s="27">
        <v>18</v>
      </c>
      <c r="R9282" s="28">
        <f>DATE('Raw Data'!$O9282,'Raw Data'!$P9282,'Raw Data'!$Q9282)</f>
        <v>40227</v>
      </c>
      <c r="S9282" s="27" t="str">
        <f>CONCATENATE(MID('Raw Data'!$H9282,FIND("(",'Raw Data'!$H9282)+1,FIND(")",'Raw Data'!$H9282)-FIND("(",'Raw Data'!$H9282)-1),"",'Raw Data'!$M9282)</f>
        <v>Rs.2900</v>
      </c>
      <c r="T9282" s="27">
        <f t="shared" ref="T9282:T9345" si="145">VLOOKUP(D9282,$Y$4:$Z$18,2,0)</f>
        <v>1</v>
      </c>
      <c r="U9282" s="29">
        <f>'Raw Data'!$M9282*'Raw Data'!$T9282</f>
        <v>2900</v>
      </c>
    </row>
    <row r="9283" spans="1:21" x14ac:dyDescent="0.3">
      <c r="A9283" s="20">
        <v>18415386</v>
      </c>
      <c r="B9283" s="27" t="s">
        <v>17798</v>
      </c>
      <c r="C9283" s="27">
        <v>1</v>
      </c>
      <c r="D9283" s="27" t="str">
        <f>VLOOKUP('Raw Data'!$C9283,'country description'!$A$2:$B$16,2,0)</f>
        <v>India</v>
      </c>
      <c r="E9283" s="27" t="s">
        <v>14</v>
      </c>
      <c r="F9283" s="27" t="s">
        <v>17799</v>
      </c>
      <c r="G9283" s="27" t="s">
        <v>3216</v>
      </c>
      <c r="H9283" s="27" t="s">
        <v>18</v>
      </c>
      <c r="I9283" s="27" t="s">
        <v>19</v>
      </c>
      <c r="J9283" s="27" t="s">
        <v>19</v>
      </c>
      <c r="K9283" s="27">
        <v>4</v>
      </c>
      <c r="L9283" s="27">
        <v>0</v>
      </c>
      <c r="M9283" s="27">
        <v>3000</v>
      </c>
      <c r="N9283" s="27">
        <v>1</v>
      </c>
      <c r="O9283" s="27">
        <v>2011</v>
      </c>
      <c r="P9283" s="27">
        <v>4</v>
      </c>
      <c r="Q9283" s="27">
        <v>19</v>
      </c>
      <c r="R9283" s="28">
        <f>DATE('Raw Data'!$O9283,'Raw Data'!$P9283,'Raw Data'!$Q9283)</f>
        <v>40652</v>
      </c>
      <c r="S9283" s="27" t="str">
        <f>CONCATENATE(MID('Raw Data'!$H9283,FIND("(",'Raw Data'!$H9283)+1,FIND(")",'Raw Data'!$H9283)-FIND("(",'Raw Data'!$H9283)-1),"",'Raw Data'!$M9283)</f>
        <v>Rs.3000</v>
      </c>
      <c r="T9283" s="27">
        <f t="shared" si="145"/>
        <v>1</v>
      </c>
      <c r="U9283" s="29">
        <f>'Raw Data'!$M9283*'Raw Data'!$T9283</f>
        <v>3000</v>
      </c>
    </row>
    <row r="9284" spans="1:21" x14ac:dyDescent="0.3">
      <c r="A9284" s="20">
        <v>307801</v>
      </c>
      <c r="B9284" s="27" t="s">
        <v>17800</v>
      </c>
      <c r="C9284" s="27">
        <v>1</v>
      </c>
      <c r="D9284" s="27" t="str">
        <f>VLOOKUP('Raw Data'!$C9284,'country description'!$A$2:$B$16,2,0)</f>
        <v>India</v>
      </c>
      <c r="E9284" s="27" t="s">
        <v>14</v>
      </c>
      <c r="F9284" s="27" t="s">
        <v>17801</v>
      </c>
      <c r="G9284" s="27" t="s">
        <v>484</v>
      </c>
      <c r="H9284" s="27" t="s">
        <v>18</v>
      </c>
      <c r="I9284" s="27" t="s">
        <v>24</v>
      </c>
      <c r="J9284" s="27" t="s">
        <v>19</v>
      </c>
      <c r="K9284" s="27">
        <v>4</v>
      </c>
      <c r="L9284" s="27">
        <v>496</v>
      </c>
      <c r="M9284" s="27">
        <v>3000</v>
      </c>
      <c r="N9284" s="27">
        <v>4.0999999999999996</v>
      </c>
      <c r="O9284" s="27">
        <v>2011</v>
      </c>
      <c r="P9284" s="27">
        <v>9</v>
      </c>
      <c r="Q9284" s="27">
        <v>11</v>
      </c>
      <c r="R9284" s="28">
        <f>DATE('Raw Data'!$O9284,'Raw Data'!$P9284,'Raw Data'!$Q9284)</f>
        <v>40797</v>
      </c>
      <c r="S9284" s="27" t="str">
        <f>CONCATENATE(MID('Raw Data'!$H9284,FIND("(",'Raw Data'!$H9284)+1,FIND(")",'Raw Data'!$H9284)-FIND("(",'Raw Data'!$H9284)-1),"",'Raw Data'!$M9284)</f>
        <v>Rs.3000</v>
      </c>
      <c r="T9284" s="27">
        <f t="shared" si="145"/>
        <v>1</v>
      </c>
      <c r="U9284" s="29">
        <f>'Raw Data'!$M9284*'Raw Data'!$T9284</f>
        <v>3000</v>
      </c>
    </row>
    <row r="9285" spans="1:21" x14ac:dyDescent="0.3">
      <c r="A9285" s="20">
        <v>3545</v>
      </c>
      <c r="B9285" s="27" t="s">
        <v>17802</v>
      </c>
      <c r="C9285" s="27">
        <v>1</v>
      </c>
      <c r="D9285" s="27" t="str">
        <f>VLOOKUP('Raw Data'!$C9285,'country description'!$A$2:$B$16,2,0)</f>
        <v>India</v>
      </c>
      <c r="E9285" s="27" t="s">
        <v>14</v>
      </c>
      <c r="F9285" s="27" t="s">
        <v>3766</v>
      </c>
      <c r="G9285" s="27" t="s">
        <v>3584</v>
      </c>
      <c r="H9285" s="27" t="s">
        <v>18</v>
      </c>
      <c r="I9285" s="27" t="s">
        <v>24</v>
      </c>
      <c r="J9285" s="27" t="s">
        <v>19</v>
      </c>
      <c r="K9285" s="27">
        <v>4</v>
      </c>
      <c r="L9285" s="27">
        <v>315</v>
      </c>
      <c r="M9285" s="27">
        <v>3000</v>
      </c>
      <c r="N9285" s="27">
        <v>4.4000000000000004</v>
      </c>
      <c r="O9285" s="27">
        <v>2015</v>
      </c>
      <c r="P9285" s="27">
        <v>8</v>
      </c>
      <c r="Q9285" s="27">
        <v>6</v>
      </c>
      <c r="R9285" s="28">
        <f>DATE('Raw Data'!$O9285,'Raw Data'!$P9285,'Raw Data'!$Q9285)</f>
        <v>42222</v>
      </c>
      <c r="S9285" s="27" t="str">
        <f>CONCATENATE(MID('Raw Data'!$H9285,FIND("(",'Raw Data'!$H9285)+1,FIND(")",'Raw Data'!$H9285)-FIND("(",'Raw Data'!$H9285)-1),"",'Raw Data'!$M9285)</f>
        <v>Rs.3000</v>
      </c>
      <c r="T9285" s="27">
        <f t="shared" si="145"/>
        <v>1</v>
      </c>
      <c r="U9285" s="29">
        <f>'Raw Data'!$M9285*'Raw Data'!$T9285</f>
        <v>3000</v>
      </c>
    </row>
    <row r="9286" spans="1:21" x14ac:dyDescent="0.3">
      <c r="A9286" s="20">
        <v>18133508</v>
      </c>
      <c r="B9286" s="27" t="s">
        <v>17803</v>
      </c>
      <c r="C9286" s="27">
        <v>1</v>
      </c>
      <c r="D9286" s="27" t="str">
        <f>VLOOKUP('Raw Data'!$C9286,'country description'!$A$2:$B$16,2,0)</f>
        <v>India</v>
      </c>
      <c r="E9286" s="27" t="s">
        <v>14</v>
      </c>
      <c r="F9286" s="27" t="s">
        <v>17804</v>
      </c>
      <c r="G9286" s="27" t="s">
        <v>3285</v>
      </c>
      <c r="H9286" s="27" t="s">
        <v>18</v>
      </c>
      <c r="I9286" s="27" t="s">
        <v>24</v>
      </c>
      <c r="J9286" s="27" t="s">
        <v>19</v>
      </c>
      <c r="K9286" s="27">
        <v>4</v>
      </c>
      <c r="L9286" s="27">
        <v>160</v>
      </c>
      <c r="M9286" s="27">
        <v>3000</v>
      </c>
      <c r="N9286" s="27">
        <v>4</v>
      </c>
      <c r="O9286" s="27">
        <v>2011</v>
      </c>
      <c r="P9286" s="27">
        <v>8</v>
      </c>
      <c r="Q9286" s="27">
        <v>12</v>
      </c>
      <c r="R9286" s="28">
        <f>DATE('Raw Data'!$O9286,'Raw Data'!$P9286,'Raw Data'!$Q9286)</f>
        <v>40767</v>
      </c>
      <c r="S9286" s="27" t="str">
        <f>CONCATENATE(MID('Raw Data'!$H9286,FIND("(",'Raw Data'!$H9286)+1,FIND(")",'Raw Data'!$H9286)-FIND("(",'Raw Data'!$H9286)-1),"",'Raw Data'!$M9286)</f>
        <v>Rs.3000</v>
      </c>
      <c r="T9286" s="27">
        <f t="shared" si="145"/>
        <v>1</v>
      </c>
      <c r="U9286" s="29">
        <f>'Raw Data'!$M9286*'Raw Data'!$T9286</f>
        <v>3000</v>
      </c>
    </row>
    <row r="9287" spans="1:21" x14ac:dyDescent="0.3">
      <c r="A9287" s="20">
        <v>302282</v>
      </c>
      <c r="B9287" s="27" t="s">
        <v>17805</v>
      </c>
      <c r="C9287" s="27">
        <v>1</v>
      </c>
      <c r="D9287" s="27" t="str">
        <f>VLOOKUP('Raw Data'!$C9287,'country description'!$A$2:$B$16,2,0)</f>
        <v>India</v>
      </c>
      <c r="E9287" s="27" t="s">
        <v>14</v>
      </c>
      <c r="F9287" s="27" t="s">
        <v>3766</v>
      </c>
      <c r="G9287" s="27" t="s">
        <v>1599</v>
      </c>
      <c r="H9287" s="27" t="s">
        <v>18</v>
      </c>
      <c r="I9287" s="27" t="s">
        <v>24</v>
      </c>
      <c r="J9287" s="27" t="s">
        <v>19</v>
      </c>
      <c r="K9287" s="27">
        <v>4</v>
      </c>
      <c r="L9287" s="27">
        <v>295</v>
      </c>
      <c r="M9287" s="27">
        <v>3000</v>
      </c>
      <c r="N9287" s="27">
        <v>4.5</v>
      </c>
      <c r="O9287" s="27">
        <v>2011</v>
      </c>
      <c r="P9287" s="27">
        <v>7</v>
      </c>
      <c r="Q9287" s="27">
        <v>10</v>
      </c>
      <c r="R9287" s="28">
        <f>DATE('Raw Data'!$O9287,'Raw Data'!$P9287,'Raw Data'!$Q9287)</f>
        <v>40734</v>
      </c>
      <c r="S9287" s="27" t="str">
        <f>CONCATENATE(MID('Raw Data'!$H9287,FIND("(",'Raw Data'!$H9287)+1,FIND(")",'Raw Data'!$H9287)-FIND("(",'Raw Data'!$H9287)-1),"",'Raw Data'!$M9287)</f>
        <v>Rs.3000</v>
      </c>
      <c r="T9287" s="27">
        <f t="shared" si="145"/>
        <v>1</v>
      </c>
      <c r="U9287" s="29">
        <f>'Raw Data'!$M9287*'Raw Data'!$T9287</f>
        <v>3000</v>
      </c>
    </row>
    <row r="9288" spans="1:21" x14ac:dyDescent="0.3">
      <c r="A9288" s="20">
        <v>2768</v>
      </c>
      <c r="B9288" s="27" t="s">
        <v>17806</v>
      </c>
      <c r="C9288" s="27">
        <v>1</v>
      </c>
      <c r="D9288" s="27" t="str">
        <f>VLOOKUP('Raw Data'!$C9288,'country description'!$A$2:$B$16,2,0)</f>
        <v>India</v>
      </c>
      <c r="E9288" s="27" t="s">
        <v>14</v>
      </c>
      <c r="F9288" s="27" t="s">
        <v>17807</v>
      </c>
      <c r="G9288" s="27" t="s">
        <v>17808</v>
      </c>
      <c r="H9288" s="27" t="s">
        <v>18</v>
      </c>
      <c r="I9288" s="27" t="s">
        <v>24</v>
      </c>
      <c r="J9288" s="27" t="s">
        <v>19</v>
      </c>
      <c r="K9288" s="27">
        <v>4</v>
      </c>
      <c r="L9288" s="27">
        <v>199</v>
      </c>
      <c r="M9288" s="27">
        <v>3000</v>
      </c>
      <c r="N9288" s="27">
        <v>3.3</v>
      </c>
      <c r="O9288" s="27">
        <v>2014</v>
      </c>
      <c r="P9288" s="27">
        <v>7</v>
      </c>
      <c r="Q9288" s="27">
        <v>23</v>
      </c>
      <c r="R9288" s="28">
        <f>DATE('Raw Data'!$O9288,'Raw Data'!$P9288,'Raw Data'!$Q9288)</f>
        <v>41843</v>
      </c>
      <c r="S9288" s="27" t="str">
        <f>CONCATENATE(MID('Raw Data'!$H9288,FIND("(",'Raw Data'!$H9288)+1,FIND(")",'Raw Data'!$H9288)-FIND("(",'Raw Data'!$H9288)-1),"",'Raw Data'!$M9288)</f>
        <v>Rs.3000</v>
      </c>
      <c r="T9288" s="27">
        <f t="shared" si="145"/>
        <v>1</v>
      </c>
      <c r="U9288" s="29">
        <f>'Raw Data'!$M9288*'Raw Data'!$T9288</f>
        <v>3000</v>
      </c>
    </row>
    <row r="9289" spans="1:21" x14ac:dyDescent="0.3">
      <c r="A9289" s="20">
        <v>3202</v>
      </c>
      <c r="B9289" s="27" t="s">
        <v>17809</v>
      </c>
      <c r="C9289" s="27">
        <v>1</v>
      </c>
      <c r="D9289" s="27" t="str">
        <f>VLOOKUP('Raw Data'!$C9289,'country description'!$A$2:$B$16,2,0)</f>
        <v>India</v>
      </c>
      <c r="E9289" s="27" t="s">
        <v>14</v>
      </c>
      <c r="F9289" s="27" t="s">
        <v>1894</v>
      </c>
      <c r="G9289" s="27" t="s">
        <v>512</v>
      </c>
      <c r="H9289" s="27" t="s">
        <v>18</v>
      </c>
      <c r="I9289" s="27" t="s">
        <v>24</v>
      </c>
      <c r="J9289" s="27" t="s">
        <v>19</v>
      </c>
      <c r="K9289" s="27">
        <v>4</v>
      </c>
      <c r="L9289" s="27">
        <v>26</v>
      </c>
      <c r="M9289" s="27">
        <v>3000</v>
      </c>
      <c r="N9289" s="27">
        <v>3.1</v>
      </c>
      <c r="O9289" s="27">
        <v>2014</v>
      </c>
      <c r="P9289" s="27">
        <v>7</v>
      </c>
      <c r="Q9289" s="27">
        <v>28</v>
      </c>
      <c r="R9289" s="28">
        <f>DATE('Raw Data'!$O9289,'Raw Data'!$P9289,'Raw Data'!$Q9289)</f>
        <v>41848</v>
      </c>
      <c r="S9289" s="27" t="str">
        <f>CONCATENATE(MID('Raw Data'!$H9289,FIND("(",'Raw Data'!$H9289)+1,FIND(")",'Raw Data'!$H9289)-FIND("(",'Raw Data'!$H9289)-1),"",'Raw Data'!$M9289)</f>
        <v>Rs.3000</v>
      </c>
      <c r="T9289" s="27">
        <f t="shared" si="145"/>
        <v>1</v>
      </c>
      <c r="U9289" s="29">
        <f>'Raw Data'!$M9289*'Raw Data'!$T9289</f>
        <v>3000</v>
      </c>
    </row>
    <row r="9290" spans="1:21" x14ac:dyDescent="0.3">
      <c r="A9290" s="20">
        <v>4367</v>
      </c>
      <c r="B9290" s="27" t="s">
        <v>17810</v>
      </c>
      <c r="C9290" s="27">
        <v>1</v>
      </c>
      <c r="D9290" s="27" t="str">
        <f>VLOOKUP('Raw Data'!$C9290,'country description'!$A$2:$B$16,2,0)</f>
        <v>India</v>
      </c>
      <c r="E9290" s="27" t="s">
        <v>14</v>
      </c>
      <c r="F9290" s="27" t="s">
        <v>16357</v>
      </c>
      <c r="G9290" s="27" t="s">
        <v>3079</v>
      </c>
      <c r="H9290" s="27" t="s">
        <v>18</v>
      </c>
      <c r="I9290" s="27" t="s">
        <v>24</v>
      </c>
      <c r="J9290" s="27" t="s">
        <v>19</v>
      </c>
      <c r="K9290" s="27">
        <v>4</v>
      </c>
      <c r="L9290" s="27">
        <v>95</v>
      </c>
      <c r="M9290" s="27">
        <v>3000</v>
      </c>
      <c r="N9290" s="27">
        <v>3.3</v>
      </c>
      <c r="O9290" s="27">
        <v>2016</v>
      </c>
      <c r="P9290" s="27">
        <v>6</v>
      </c>
      <c r="Q9290" s="27">
        <v>27</v>
      </c>
      <c r="R9290" s="28">
        <f>DATE('Raw Data'!$O9290,'Raw Data'!$P9290,'Raw Data'!$Q9290)</f>
        <v>42548</v>
      </c>
      <c r="S9290" s="27" t="str">
        <f>CONCATENATE(MID('Raw Data'!$H9290,FIND("(",'Raw Data'!$H9290)+1,FIND(")",'Raw Data'!$H9290)-FIND("(",'Raw Data'!$H9290)-1),"",'Raw Data'!$M9290)</f>
        <v>Rs.3000</v>
      </c>
      <c r="T9290" s="27">
        <f t="shared" si="145"/>
        <v>1</v>
      </c>
      <c r="U9290" s="29">
        <f>'Raw Data'!$M9290*'Raw Data'!$T9290</f>
        <v>3000</v>
      </c>
    </row>
    <row r="9291" spans="1:21" x14ac:dyDescent="0.3">
      <c r="A9291" s="20">
        <v>301524</v>
      </c>
      <c r="B9291" s="27" t="s">
        <v>17811</v>
      </c>
      <c r="C9291" s="27">
        <v>1</v>
      </c>
      <c r="D9291" s="27" t="str">
        <f>VLOOKUP('Raw Data'!$C9291,'country description'!$A$2:$B$16,2,0)</f>
        <v>India</v>
      </c>
      <c r="E9291" s="27" t="s">
        <v>14</v>
      </c>
      <c r="F9291" s="27" t="s">
        <v>1642</v>
      </c>
      <c r="G9291" s="27" t="s">
        <v>512</v>
      </c>
      <c r="H9291" s="27" t="s">
        <v>18</v>
      </c>
      <c r="I9291" s="27" t="s">
        <v>19</v>
      </c>
      <c r="J9291" s="27" t="s">
        <v>19</v>
      </c>
      <c r="K9291" s="27">
        <v>4</v>
      </c>
      <c r="L9291" s="27">
        <v>45</v>
      </c>
      <c r="M9291" s="27">
        <v>3000</v>
      </c>
      <c r="N9291" s="27">
        <v>3.5</v>
      </c>
      <c r="O9291" s="27">
        <v>2012</v>
      </c>
      <c r="P9291" s="27">
        <v>6</v>
      </c>
      <c r="Q9291" s="27">
        <v>6</v>
      </c>
      <c r="R9291" s="28">
        <f>DATE('Raw Data'!$O9291,'Raw Data'!$P9291,'Raw Data'!$Q9291)</f>
        <v>41066</v>
      </c>
      <c r="S9291" s="27" t="str">
        <f>CONCATENATE(MID('Raw Data'!$H9291,FIND("(",'Raw Data'!$H9291)+1,FIND(")",'Raw Data'!$H9291)-FIND("(",'Raw Data'!$H9291)-1),"",'Raw Data'!$M9291)</f>
        <v>Rs.3000</v>
      </c>
      <c r="T9291" s="27">
        <f t="shared" si="145"/>
        <v>1</v>
      </c>
      <c r="U9291" s="29">
        <f>'Raw Data'!$M9291*'Raw Data'!$T9291</f>
        <v>3000</v>
      </c>
    </row>
    <row r="9292" spans="1:21" x14ac:dyDescent="0.3">
      <c r="A9292" s="20">
        <v>3283</v>
      </c>
      <c r="B9292" s="27" t="s">
        <v>17812</v>
      </c>
      <c r="C9292" s="27">
        <v>1</v>
      </c>
      <c r="D9292" s="27" t="str">
        <f>VLOOKUP('Raw Data'!$C9292,'country description'!$A$2:$B$16,2,0)</f>
        <v>India</v>
      </c>
      <c r="E9292" s="27" t="s">
        <v>14</v>
      </c>
      <c r="F9292" s="27" t="s">
        <v>6915</v>
      </c>
      <c r="G9292" s="27" t="s">
        <v>3584</v>
      </c>
      <c r="H9292" s="27" t="s">
        <v>18</v>
      </c>
      <c r="I9292" s="27" t="s">
        <v>24</v>
      </c>
      <c r="J9292" s="27" t="s">
        <v>19</v>
      </c>
      <c r="K9292" s="27">
        <v>4</v>
      </c>
      <c r="L9292" s="27">
        <v>185</v>
      </c>
      <c r="M9292" s="27">
        <v>3000</v>
      </c>
      <c r="N9292" s="27">
        <v>3.8</v>
      </c>
      <c r="O9292" s="27">
        <v>2012</v>
      </c>
      <c r="P9292" s="27">
        <v>6</v>
      </c>
      <c r="Q9292" s="27">
        <v>5</v>
      </c>
      <c r="R9292" s="28">
        <f>DATE('Raw Data'!$O9292,'Raw Data'!$P9292,'Raw Data'!$Q9292)</f>
        <v>41065</v>
      </c>
      <c r="S9292" s="27" t="str">
        <f>CONCATENATE(MID('Raw Data'!$H9292,FIND("(",'Raw Data'!$H9292)+1,FIND(")",'Raw Data'!$H9292)-FIND("(",'Raw Data'!$H9292)-1),"",'Raw Data'!$M9292)</f>
        <v>Rs.3000</v>
      </c>
      <c r="T9292" s="27">
        <f t="shared" si="145"/>
        <v>1</v>
      </c>
      <c r="U9292" s="29">
        <f>'Raw Data'!$M9292*'Raw Data'!$T9292</f>
        <v>3000</v>
      </c>
    </row>
    <row r="9293" spans="1:21" x14ac:dyDescent="0.3">
      <c r="A9293" s="20">
        <v>4502</v>
      </c>
      <c r="B9293" s="27" t="s">
        <v>17813</v>
      </c>
      <c r="C9293" s="27">
        <v>1</v>
      </c>
      <c r="D9293" s="27" t="str">
        <f>VLOOKUP('Raw Data'!$C9293,'country description'!$A$2:$B$16,2,0)</f>
        <v>India</v>
      </c>
      <c r="E9293" s="27" t="s">
        <v>14</v>
      </c>
      <c r="F9293" s="27" t="s">
        <v>17814</v>
      </c>
      <c r="G9293" s="27" t="s">
        <v>17815</v>
      </c>
      <c r="H9293" s="27" t="s">
        <v>18</v>
      </c>
      <c r="I9293" s="27" t="s">
        <v>24</v>
      </c>
      <c r="J9293" s="27" t="s">
        <v>19</v>
      </c>
      <c r="K9293" s="27">
        <v>4</v>
      </c>
      <c r="L9293" s="27">
        <v>202</v>
      </c>
      <c r="M9293" s="27">
        <v>3000</v>
      </c>
      <c r="N9293" s="27">
        <v>3.5</v>
      </c>
      <c r="O9293" s="27">
        <v>2011</v>
      </c>
      <c r="P9293" s="27">
        <v>5</v>
      </c>
      <c r="Q9293" s="27">
        <v>6</v>
      </c>
      <c r="R9293" s="28">
        <f>DATE('Raw Data'!$O9293,'Raw Data'!$P9293,'Raw Data'!$Q9293)</f>
        <v>40669</v>
      </c>
      <c r="S9293" s="27" t="str">
        <f>CONCATENATE(MID('Raw Data'!$H9293,FIND("(",'Raw Data'!$H9293)+1,FIND(")",'Raw Data'!$H9293)-FIND("(",'Raw Data'!$H9293)-1),"",'Raw Data'!$M9293)</f>
        <v>Rs.3000</v>
      </c>
      <c r="T9293" s="27">
        <f t="shared" si="145"/>
        <v>1</v>
      </c>
      <c r="U9293" s="29">
        <f>'Raw Data'!$M9293*'Raw Data'!$T9293</f>
        <v>3000</v>
      </c>
    </row>
    <row r="9294" spans="1:21" x14ac:dyDescent="0.3">
      <c r="A9294" s="20">
        <v>9709</v>
      </c>
      <c r="B9294" s="27" t="s">
        <v>17816</v>
      </c>
      <c r="C9294" s="27">
        <v>1</v>
      </c>
      <c r="D9294" s="27" t="str">
        <f>VLOOKUP('Raw Data'!$C9294,'country description'!$A$2:$B$16,2,0)</f>
        <v>India</v>
      </c>
      <c r="E9294" s="27" t="s">
        <v>14</v>
      </c>
      <c r="F9294" s="27" t="s">
        <v>17460</v>
      </c>
      <c r="G9294" s="27" t="s">
        <v>17817</v>
      </c>
      <c r="H9294" s="27" t="s">
        <v>18</v>
      </c>
      <c r="I9294" s="27" t="s">
        <v>24</v>
      </c>
      <c r="J9294" s="27" t="s">
        <v>19</v>
      </c>
      <c r="K9294" s="27">
        <v>4</v>
      </c>
      <c r="L9294" s="27">
        <v>28</v>
      </c>
      <c r="M9294" s="27">
        <v>3000</v>
      </c>
      <c r="N9294" s="27">
        <v>3.2</v>
      </c>
      <c r="O9294" s="27">
        <v>2012</v>
      </c>
      <c r="P9294" s="27">
        <v>5</v>
      </c>
      <c r="Q9294" s="27">
        <v>4</v>
      </c>
      <c r="R9294" s="28">
        <f>DATE('Raw Data'!$O9294,'Raw Data'!$P9294,'Raw Data'!$Q9294)</f>
        <v>41033</v>
      </c>
      <c r="S9294" s="27" t="str">
        <f>CONCATENATE(MID('Raw Data'!$H9294,FIND("(",'Raw Data'!$H9294)+1,FIND(")",'Raw Data'!$H9294)-FIND("(",'Raw Data'!$H9294)-1),"",'Raw Data'!$M9294)</f>
        <v>Rs.3000</v>
      </c>
      <c r="T9294" s="27">
        <f t="shared" si="145"/>
        <v>1</v>
      </c>
      <c r="U9294" s="29">
        <f>'Raw Data'!$M9294*'Raw Data'!$T9294</f>
        <v>3000</v>
      </c>
    </row>
    <row r="9295" spans="1:21" x14ac:dyDescent="0.3">
      <c r="A9295" s="20">
        <v>18466422</v>
      </c>
      <c r="B9295" s="27" t="s">
        <v>17818</v>
      </c>
      <c r="C9295" s="27">
        <v>1</v>
      </c>
      <c r="D9295" s="27" t="str">
        <f>VLOOKUP('Raw Data'!$C9295,'country description'!$A$2:$B$16,2,0)</f>
        <v>India</v>
      </c>
      <c r="E9295" s="27" t="s">
        <v>14</v>
      </c>
      <c r="F9295" s="27" t="s">
        <v>17819</v>
      </c>
      <c r="G9295" s="27" t="s">
        <v>512</v>
      </c>
      <c r="H9295" s="27" t="s">
        <v>18</v>
      </c>
      <c r="I9295" s="27" t="s">
        <v>19</v>
      </c>
      <c r="J9295" s="27" t="s">
        <v>19</v>
      </c>
      <c r="K9295" s="27">
        <v>4</v>
      </c>
      <c r="L9295" s="27">
        <v>3</v>
      </c>
      <c r="M9295" s="27">
        <v>3000</v>
      </c>
      <c r="N9295" s="27">
        <v>1</v>
      </c>
      <c r="O9295" s="27">
        <v>2012</v>
      </c>
      <c r="P9295" s="27">
        <v>4</v>
      </c>
      <c r="Q9295" s="27">
        <v>21</v>
      </c>
      <c r="R9295" s="28">
        <f>DATE('Raw Data'!$O9295,'Raw Data'!$P9295,'Raw Data'!$Q9295)</f>
        <v>41020</v>
      </c>
      <c r="S9295" s="27" t="str">
        <f>CONCATENATE(MID('Raw Data'!$H9295,FIND("(",'Raw Data'!$H9295)+1,FIND(")",'Raw Data'!$H9295)-FIND("(",'Raw Data'!$H9295)-1),"",'Raw Data'!$M9295)</f>
        <v>Rs.3000</v>
      </c>
      <c r="T9295" s="27">
        <f t="shared" si="145"/>
        <v>1</v>
      </c>
      <c r="U9295" s="29">
        <f>'Raw Data'!$M9295*'Raw Data'!$T9295</f>
        <v>3000</v>
      </c>
    </row>
    <row r="9296" spans="1:21" x14ac:dyDescent="0.3">
      <c r="A9296" s="20">
        <v>4234</v>
      </c>
      <c r="B9296" s="27" t="s">
        <v>17820</v>
      </c>
      <c r="C9296" s="27">
        <v>1</v>
      </c>
      <c r="D9296" s="27" t="str">
        <f>VLOOKUP('Raw Data'!$C9296,'country description'!$A$2:$B$16,2,0)</f>
        <v>India</v>
      </c>
      <c r="E9296" s="27" t="s">
        <v>14</v>
      </c>
      <c r="F9296" s="27" t="s">
        <v>5609</v>
      </c>
      <c r="G9296" s="27" t="s">
        <v>17815</v>
      </c>
      <c r="H9296" s="27" t="s">
        <v>18</v>
      </c>
      <c r="I9296" s="27" t="s">
        <v>24</v>
      </c>
      <c r="J9296" s="27" t="s">
        <v>19</v>
      </c>
      <c r="K9296" s="27">
        <v>4</v>
      </c>
      <c r="L9296" s="27">
        <v>162</v>
      </c>
      <c r="M9296" s="27">
        <v>3000</v>
      </c>
      <c r="N9296" s="27">
        <v>3.6</v>
      </c>
      <c r="O9296" s="27">
        <v>2010</v>
      </c>
      <c r="P9296" s="27">
        <v>4</v>
      </c>
      <c r="Q9296" s="27">
        <v>28</v>
      </c>
      <c r="R9296" s="28">
        <f>DATE('Raw Data'!$O9296,'Raw Data'!$P9296,'Raw Data'!$Q9296)</f>
        <v>40296</v>
      </c>
      <c r="S9296" s="27" t="str">
        <f>CONCATENATE(MID('Raw Data'!$H9296,FIND("(",'Raw Data'!$H9296)+1,FIND(")",'Raw Data'!$H9296)-FIND("(",'Raw Data'!$H9296)-1),"",'Raw Data'!$M9296)</f>
        <v>Rs.3000</v>
      </c>
      <c r="T9296" s="27">
        <f t="shared" si="145"/>
        <v>1</v>
      </c>
      <c r="U9296" s="29">
        <f>'Raw Data'!$M9296*'Raw Data'!$T9296</f>
        <v>3000</v>
      </c>
    </row>
    <row r="9297" spans="1:21" x14ac:dyDescent="0.3">
      <c r="A9297" s="20">
        <v>4373</v>
      </c>
      <c r="B9297" s="27" t="s">
        <v>17821</v>
      </c>
      <c r="C9297" s="27">
        <v>1</v>
      </c>
      <c r="D9297" s="27" t="str">
        <f>VLOOKUP('Raw Data'!$C9297,'country description'!$A$2:$B$16,2,0)</f>
        <v>India</v>
      </c>
      <c r="E9297" s="27" t="s">
        <v>14</v>
      </c>
      <c r="F9297" s="27" t="s">
        <v>11291</v>
      </c>
      <c r="G9297" s="27" t="s">
        <v>3098</v>
      </c>
      <c r="H9297" s="27" t="s">
        <v>18</v>
      </c>
      <c r="I9297" s="27" t="s">
        <v>24</v>
      </c>
      <c r="J9297" s="27" t="s">
        <v>19</v>
      </c>
      <c r="K9297" s="27">
        <v>4</v>
      </c>
      <c r="L9297" s="27">
        <v>57</v>
      </c>
      <c r="M9297" s="27">
        <v>3000</v>
      </c>
      <c r="N9297" s="27">
        <v>3.3</v>
      </c>
      <c r="O9297" s="27">
        <v>2013</v>
      </c>
      <c r="P9297" s="27">
        <v>4</v>
      </c>
      <c r="Q9297" s="27">
        <v>2</v>
      </c>
      <c r="R9297" s="28">
        <f>DATE('Raw Data'!$O9297,'Raw Data'!$P9297,'Raw Data'!$Q9297)</f>
        <v>41366</v>
      </c>
      <c r="S9297" s="27" t="str">
        <f>CONCATENATE(MID('Raw Data'!$H9297,FIND("(",'Raw Data'!$H9297)+1,FIND(")",'Raw Data'!$H9297)-FIND("(",'Raw Data'!$H9297)-1),"",'Raw Data'!$M9297)</f>
        <v>Rs.3000</v>
      </c>
      <c r="T9297" s="27">
        <f t="shared" si="145"/>
        <v>1</v>
      </c>
      <c r="U9297" s="29">
        <f>'Raw Data'!$M9297*'Raw Data'!$T9297</f>
        <v>3000</v>
      </c>
    </row>
    <row r="9298" spans="1:21" x14ac:dyDescent="0.3">
      <c r="A9298" s="20">
        <v>18372578</v>
      </c>
      <c r="B9298" s="27" t="s">
        <v>17822</v>
      </c>
      <c r="C9298" s="27">
        <v>1</v>
      </c>
      <c r="D9298" s="27" t="str">
        <f>VLOOKUP('Raw Data'!$C9298,'country description'!$A$2:$B$16,2,0)</f>
        <v>India</v>
      </c>
      <c r="E9298" s="27" t="s">
        <v>14</v>
      </c>
      <c r="F9298" s="27" t="s">
        <v>16357</v>
      </c>
      <c r="G9298" s="27" t="s">
        <v>512</v>
      </c>
      <c r="H9298" s="27" t="s">
        <v>18</v>
      </c>
      <c r="I9298" s="27" t="s">
        <v>19</v>
      </c>
      <c r="J9298" s="27" t="s">
        <v>19</v>
      </c>
      <c r="K9298" s="27">
        <v>4</v>
      </c>
      <c r="L9298" s="27">
        <v>16</v>
      </c>
      <c r="M9298" s="27">
        <v>3000</v>
      </c>
      <c r="N9298" s="27">
        <v>2.7</v>
      </c>
      <c r="O9298" s="27">
        <v>2015</v>
      </c>
      <c r="P9298" s="27">
        <v>3</v>
      </c>
      <c r="Q9298" s="27">
        <v>27</v>
      </c>
      <c r="R9298" s="28">
        <f>DATE('Raw Data'!$O9298,'Raw Data'!$P9298,'Raw Data'!$Q9298)</f>
        <v>42090</v>
      </c>
      <c r="S9298" s="27" t="str">
        <f>CONCATENATE(MID('Raw Data'!$H9298,FIND("(",'Raw Data'!$H9298)+1,FIND(")",'Raw Data'!$H9298)-FIND("(",'Raw Data'!$H9298)-1),"",'Raw Data'!$M9298)</f>
        <v>Rs.3000</v>
      </c>
      <c r="T9298" s="27">
        <f t="shared" si="145"/>
        <v>1</v>
      </c>
      <c r="U9298" s="29">
        <f>'Raw Data'!$M9298*'Raw Data'!$T9298</f>
        <v>3000</v>
      </c>
    </row>
    <row r="9299" spans="1:21" x14ac:dyDescent="0.3">
      <c r="A9299" s="20">
        <v>3239</v>
      </c>
      <c r="B9299" s="27" t="s">
        <v>17823</v>
      </c>
      <c r="C9299" s="27">
        <v>1</v>
      </c>
      <c r="D9299" s="27" t="str">
        <f>VLOOKUP('Raw Data'!$C9299,'country description'!$A$2:$B$16,2,0)</f>
        <v>India</v>
      </c>
      <c r="E9299" s="27" t="s">
        <v>14</v>
      </c>
      <c r="F9299" s="27" t="s">
        <v>16369</v>
      </c>
      <c r="G9299" s="27" t="s">
        <v>17824</v>
      </c>
      <c r="H9299" s="27" t="s">
        <v>18</v>
      </c>
      <c r="I9299" s="27" t="s">
        <v>24</v>
      </c>
      <c r="J9299" s="27" t="s">
        <v>19</v>
      </c>
      <c r="K9299" s="27">
        <v>4</v>
      </c>
      <c r="L9299" s="27">
        <v>50</v>
      </c>
      <c r="M9299" s="27">
        <v>3000</v>
      </c>
      <c r="N9299" s="27">
        <v>3.3</v>
      </c>
      <c r="O9299" s="27">
        <v>2010</v>
      </c>
      <c r="P9299" s="27">
        <v>2</v>
      </c>
      <c r="Q9299" s="27">
        <v>12</v>
      </c>
      <c r="R9299" s="28">
        <f>DATE('Raw Data'!$O9299,'Raw Data'!$P9299,'Raw Data'!$Q9299)</f>
        <v>40221</v>
      </c>
      <c r="S9299" s="27" t="str">
        <f>CONCATENATE(MID('Raw Data'!$H9299,FIND("(",'Raw Data'!$H9299)+1,FIND(")",'Raw Data'!$H9299)-FIND("(",'Raw Data'!$H9299)-1),"",'Raw Data'!$M9299)</f>
        <v>Rs.3000</v>
      </c>
      <c r="T9299" s="27">
        <f t="shared" si="145"/>
        <v>1</v>
      </c>
      <c r="U9299" s="29">
        <f>'Raw Data'!$M9299*'Raw Data'!$T9299</f>
        <v>3000</v>
      </c>
    </row>
    <row r="9300" spans="1:21" x14ac:dyDescent="0.3">
      <c r="A9300" s="20">
        <v>2729</v>
      </c>
      <c r="B9300" s="27" t="s">
        <v>17825</v>
      </c>
      <c r="C9300" s="27">
        <v>1</v>
      </c>
      <c r="D9300" s="27" t="str">
        <f>VLOOKUP('Raw Data'!$C9300,'country description'!$A$2:$B$16,2,0)</f>
        <v>India</v>
      </c>
      <c r="E9300" s="27" t="s">
        <v>14</v>
      </c>
      <c r="F9300" s="27" t="s">
        <v>1639</v>
      </c>
      <c r="G9300" s="27" t="s">
        <v>512</v>
      </c>
      <c r="H9300" s="27" t="s">
        <v>18</v>
      </c>
      <c r="I9300" s="27" t="s">
        <v>24</v>
      </c>
      <c r="J9300" s="27" t="s">
        <v>19</v>
      </c>
      <c r="K9300" s="27">
        <v>4</v>
      </c>
      <c r="L9300" s="27">
        <v>25</v>
      </c>
      <c r="M9300" s="27">
        <v>3000</v>
      </c>
      <c r="N9300" s="27">
        <v>3.3</v>
      </c>
      <c r="O9300" s="27">
        <v>2018</v>
      </c>
      <c r="P9300" s="27">
        <v>2</v>
      </c>
      <c r="Q9300" s="27">
        <v>13</v>
      </c>
      <c r="R9300" s="28">
        <f>DATE('Raw Data'!$O9300,'Raw Data'!$P9300,'Raw Data'!$Q9300)</f>
        <v>43144</v>
      </c>
      <c r="S9300" s="27" t="str">
        <f>CONCATENATE(MID('Raw Data'!$H9300,FIND("(",'Raw Data'!$H9300)+1,FIND(")",'Raw Data'!$H9300)-FIND("(",'Raw Data'!$H9300)-1),"",'Raw Data'!$M9300)</f>
        <v>Rs.3000</v>
      </c>
      <c r="T9300" s="27">
        <f t="shared" si="145"/>
        <v>1</v>
      </c>
      <c r="U9300" s="29">
        <f>'Raw Data'!$M9300*'Raw Data'!$T9300</f>
        <v>3000</v>
      </c>
    </row>
    <row r="9301" spans="1:21" x14ac:dyDescent="0.3">
      <c r="A9301" s="20">
        <v>4889</v>
      </c>
      <c r="B9301" s="27" t="s">
        <v>17826</v>
      </c>
      <c r="C9301" s="27">
        <v>1</v>
      </c>
      <c r="D9301" s="27" t="str">
        <f>VLOOKUP('Raw Data'!$C9301,'country description'!$A$2:$B$16,2,0)</f>
        <v>India</v>
      </c>
      <c r="E9301" s="27" t="s">
        <v>14</v>
      </c>
      <c r="F9301" s="27" t="s">
        <v>17827</v>
      </c>
      <c r="G9301" s="27" t="s">
        <v>2872</v>
      </c>
      <c r="H9301" s="27" t="s">
        <v>18</v>
      </c>
      <c r="I9301" s="27" t="s">
        <v>24</v>
      </c>
      <c r="J9301" s="27" t="s">
        <v>19</v>
      </c>
      <c r="K9301" s="27">
        <v>4</v>
      </c>
      <c r="L9301" s="27">
        <v>184</v>
      </c>
      <c r="M9301" s="27">
        <v>3000</v>
      </c>
      <c r="N9301" s="27">
        <v>3.6</v>
      </c>
      <c r="O9301" s="27">
        <v>2010</v>
      </c>
      <c r="P9301" s="27">
        <v>1</v>
      </c>
      <c r="Q9301" s="27">
        <v>12</v>
      </c>
      <c r="R9301" s="28">
        <f>DATE('Raw Data'!$O9301,'Raw Data'!$P9301,'Raw Data'!$Q9301)</f>
        <v>40190</v>
      </c>
      <c r="S9301" s="27" t="str">
        <f>CONCATENATE(MID('Raw Data'!$H9301,FIND("(",'Raw Data'!$H9301)+1,FIND(")",'Raw Data'!$H9301)-FIND("(",'Raw Data'!$H9301)-1),"",'Raw Data'!$M9301)</f>
        <v>Rs.3000</v>
      </c>
      <c r="T9301" s="27">
        <f t="shared" si="145"/>
        <v>1</v>
      </c>
      <c r="U9301" s="29">
        <f>'Raw Data'!$M9301*'Raw Data'!$T9301</f>
        <v>3000</v>
      </c>
    </row>
    <row r="9302" spans="1:21" x14ac:dyDescent="0.3">
      <c r="A9302" s="20">
        <v>3547</v>
      </c>
      <c r="B9302" s="27" t="s">
        <v>17828</v>
      </c>
      <c r="C9302" s="27">
        <v>1</v>
      </c>
      <c r="D9302" s="27" t="str">
        <f>VLOOKUP('Raw Data'!$C9302,'country description'!$A$2:$B$16,2,0)</f>
        <v>India</v>
      </c>
      <c r="E9302" s="27" t="s">
        <v>14</v>
      </c>
      <c r="F9302" s="27" t="s">
        <v>3766</v>
      </c>
      <c r="G9302" s="27" t="s">
        <v>390</v>
      </c>
      <c r="H9302" s="27" t="s">
        <v>18</v>
      </c>
      <c r="I9302" s="27" t="s">
        <v>24</v>
      </c>
      <c r="J9302" s="27" t="s">
        <v>19</v>
      </c>
      <c r="K9302" s="27">
        <v>4</v>
      </c>
      <c r="L9302" s="27">
        <v>532</v>
      </c>
      <c r="M9302" s="27">
        <v>3000</v>
      </c>
      <c r="N9302" s="27">
        <v>4.2</v>
      </c>
      <c r="O9302" s="27">
        <v>2012</v>
      </c>
      <c r="P9302" s="27">
        <v>12</v>
      </c>
      <c r="Q9302" s="27">
        <v>3</v>
      </c>
      <c r="R9302" s="28">
        <f>DATE('Raw Data'!$O9302,'Raw Data'!$P9302,'Raw Data'!$Q9302)</f>
        <v>41246</v>
      </c>
      <c r="S9302" s="27" t="str">
        <f>CONCATENATE(MID('Raw Data'!$H9302,FIND("(",'Raw Data'!$H9302)+1,FIND(")",'Raw Data'!$H9302)-FIND("(",'Raw Data'!$H9302)-1),"",'Raw Data'!$M9302)</f>
        <v>Rs.3000</v>
      </c>
      <c r="T9302" s="27">
        <f t="shared" si="145"/>
        <v>1</v>
      </c>
      <c r="U9302" s="29">
        <f>'Raw Data'!$M9302*'Raw Data'!$T9302</f>
        <v>3000</v>
      </c>
    </row>
    <row r="9303" spans="1:21" x14ac:dyDescent="0.3">
      <c r="A9303" s="20">
        <v>18264992</v>
      </c>
      <c r="B9303" s="27" t="s">
        <v>17829</v>
      </c>
      <c r="C9303" s="27">
        <v>1</v>
      </c>
      <c r="D9303" s="27" t="str">
        <f>VLOOKUP('Raw Data'!$C9303,'country description'!$A$2:$B$16,2,0)</f>
        <v>India</v>
      </c>
      <c r="E9303" s="27" t="s">
        <v>14</v>
      </c>
      <c r="F9303" s="27" t="s">
        <v>17830</v>
      </c>
      <c r="G9303" s="27" t="s">
        <v>17831</v>
      </c>
      <c r="H9303" s="27" t="s">
        <v>18</v>
      </c>
      <c r="I9303" s="27" t="s">
        <v>19</v>
      </c>
      <c r="J9303" s="27" t="s">
        <v>19</v>
      </c>
      <c r="K9303" s="27">
        <v>4</v>
      </c>
      <c r="L9303" s="27">
        <v>305</v>
      </c>
      <c r="M9303" s="27">
        <v>3000</v>
      </c>
      <c r="N9303" s="27">
        <v>4.4000000000000004</v>
      </c>
      <c r="O9303" s="27">
        <v>2014</v>
      </c>
      <c r="P9303" s="27">
        <v>11</v>
      </c>
      <c r="Q9303" s="27">
        <v>9</v>
      </c>
      <c r="R9303" s="28">
        <f>DATE('Raw Data'!$O9303,'Raw Data'!$P9303,'Raw Data'!$Q9303)</f>
        <v>41952</v>
      </c>
      <c r="S9303" s="27" t="str">
        <f>CONCATENATE(MID('Raw Data'!$H9303,FIND("(",'Raw Data'!$H9303)+1,FIND(")",'Raw Data'!$H9303)-FIND("(",'Raw Data'!$H9303)-1),"",'Raw Data'!$M9303)</f>
        <v>Rs.3000</v>
      </c>
      <c r="T9303" s="27">
        <f t="shared" si="145"/>
        <v>1</v>
      </c>
      <c r="U9303" s="29">
        <f>'Raw Data'!$M9303*'Raw Data'!$T9303</f>
        <v>3000</v>
      </c>
    </row>
    <row r="9304" spans="1:21" x14ac:dyDescent="0.3">
      <c r="A9304" s="20">
        <v>307361</v>
      </c>
      <c r="B9304" s="27" t="s">
        <v>17832</v>
      </c>
      <c r="C9304" s="27">
        <v>1</v>
      </c>
      <c r="D9304" s="27" t="str">
        <f>VLOOKUP('Raw Data'!$C9304,'country description'!$A$2:$B$16,2,0)</f>
        <v>India</v>
      </c>
      <c r="E9304" s="27" t="s">
        <v>14</v>
      </c>
      <c r="F9304" s="27" t="s">
        <v>13091</v>
      </c>
      <c r="G9304" s="27" t="s">
        <v>2702</v>
      </c>
      <c r="H9304" s="27" t="s">
        <v>18</v>
      </c>
      <c r="I9304" s="27" t="s">
        <v>24</v>
      </c>
      <c r="J9304" s="27" t="s">
        <v>19</v>
      </c>
      <c r="K9304" s="27">
        <v>4</v>
      </c>
      <c r="L9304" s="27">
        <v>115</v>
      </c>
      <c r="M9304" s="27">
        <v>3000</v>
      </c>
      <c r="N9304" s="27">
        <v>3.5</v>
      </c>
      <c r="O9304" s="27">
        <v>2011</v>
      </c>
      <c r="P9304" s="27">
        <v>11</v>
      </c>
      <c r="Q9304" s="27">
        <v>16</v>
      </c>
      <c r="R9304" s="28">
        <f>DATE('Raw Data'!$O9304,'Raw Data'!$P9304,'Raw Data'!$Q9304)</f>
        <v>40863</v>
      </c>
      <c r="S9304" s="27" t="str">
        <f>CONCATENATE(MID('Raw Data'!$H9304,FIND("(",'Raw Data'!$H9304)+1,FIND(")",'Raw Data'!$H9304)-FIND("(",'Raw Data'!$H9304)-1),"",'Raw Data'!$M9304)</f>
        <v>Rs.3000</v>
      </c>
      <c r="T9304" s="27">
        <f t="shared" si="145"/>
        <v>1</v>
      </c>
      <c r="U9304" s="29">
        <f>'Raw Data'!$M9304*'Raw Data'!$T9304</f>
        <v>3000</v>
      </c>
    </row>
    <row r="9305" spans="1:21" x14ac:dyDescent="0.3">
      <c r="A9305" s="20">
        <v>18382353</v>
      </c>
      <c r="B9305" s="27" t="s">
        <v>17833</v>
      </c>
      <c r="C9305" s="27">
        <v>1</v>
      </c>
      <c r="D9305" s="27" t="str">
        <f>VLOOKUP('Raw Data'!$C9305,'country description'!$A$2:$B$16,2,0)</f>
        <v>India</v>
      </c>
      <c r="E9305" s="27" t="s">
        <v>14</v>
      </c>
      <c r="F9305" s="27" t="s">
        <v>3873</v>
      </c>
      <c r="G9305" s="27" t="s">
        <v>17834</v>
      </c>
      <c r="H9305" s="27" t="s">
        <v>18</v>
      </c>
      <c r="I9305" s="27" t="s">
        <v>24</v>
      </c>
      <c r="J9305" s="27" t="s">
        <v>19</v>
      </c>
      <c r="K9305" s="27">
        <v>4</v>
      </c>
      <c r="L9305" s="27">
        <v>30</v>
      </c>
      <c r="M9305" s="27">
        <v>3000</v>
      </c>
      <c r="N9305" s="27">
        <v>3.6</v>
      </c>
      <c r="O9305" s="27">
        <v>2016</v>
      </c>
      <c r="P9305" s="27">
        <v>11</v>
      </c>
      <c r="Q9305" s="27">
        <v>16</v>
      </c>
      <c r="R9305" s="28">
        <f>DATE('Raw Data'!$O9305,'Raw Data'!$P9305,'Raw Data'!$Q9305)</f>
        <v>42690</v>
      </c>
      <c r="S9305" s="27" t="str">
        <f>CONCATENATE(MID('Raw Data'!$H9305,FIND("(",'Raw Data'!$H9305)+1,FIND(")",'Raw Data'!$H9305)-FIND("(",'Raw Data'!$H9305)-1),"",'Raw Data'!$M9305)</f>
        <v>Rs.3000</v>
      </c>
      <c r="T9305" s="27">
        <f t="shared" si="145"/>
        <v>1</v>
      </c>
      <c r="U9305" s="29">
        <f>'Raw Data'!$M9305*'Raw Data'!$T9305</f>
        <v>3000</v>
      </c>
    </row>
    <row r="9306" spans="1:21" x14ac:dyDescent="0.3">
      <c r="A9306" s="20">
        <v>2741</v>
      </c>
      <c r="B9306" s="27" t="s">
        <v>17835</v>
      </c>
      <c r="C9306" s="27">
        <v>1</v>
      </c>
      <c r="D9306" s="27" t="str">
        <f>VLOOKUP('Raw Data'!$C9306,'country description'!$A$2:$B$16,2,0)</f>
        <v>India</v>
      </c>
      <c r="E9306" s="27" t="s">
        <v>14</v>
      </c>
      <c r="F9306" s="27" t="s">
        <v>17804</v>
      </c>
      <c r="G9306" s="27" t="s">
        <v>3394</v>
      </c>
      <c r="H9306" s="27" t="s">
        <v>18</v>
      </c>
      <c r="I9306" s="27" t="s">
        <v>24</v>
      </c>
      <c r="J9306" s="27" t="s">
        <v>19</v>
      </c>
      <c r="K9306" s="27">
        <v>4</v>
      </c>
      <c r="L9306" s="27">
        <v>327</v>
      </c>
      <c r="M9306" s="27">
        <v>3000</v>
      </c>
      <c r="N9306" s="27">
        <v>4.2</v>
      </c>
      <c r="O9306" s="27">
        <v>2016</v>
      </c>
      <c r="P9306" s="27">
        <v>11</v>
      </c>
      <c r="Q9306" s="27">
        <v>27</v>
      </c>
      <c r="R9306" s="28">
        <f>DATE('Raw Data'!$O9306,'Raw Data'!$P9306,'Raw Data'!$Q9306)</f>
        <v>42701</v>
      </c>
      <c r="S9306" s="27" t="str">
        <f>CONCATENATE(MID('Raw Data'!$H9306,FIND("(",'Raw Data'!$H9306)+1,FIND(")",'Raw Data'!$H9306)-FIND("(",'Raw Data'!$H9306)-1),"",'Raw Data'!$M9306)</f>
        <v>Rs.3000</v>
      </c>
      <c r="T9306" s="27">
        <f t="shared" si="145"/>
        <v>1</v>
      </c>
      <c r="U9306" s="29">
        <f>'Raw Data'!$M9306*'Raw Data'!$T9306</f>
        <v>3000</v>
      </c>
    </row>
    <row r="9307" spans="1:21" x14ac:dyDescent="0.3">
      <c r="A9307" s="20">
        <v>6600</v>
      </c>
      <c r="B9307" s="27" t="s">
        <v>17836</v>
      </c>
      <c r="C9307" s="27">
        <v>1</v>
      </c>
      <c r="D9307" s="27" t="str">
        <f>VLOOKUP('Raw Data'!$C9307,'country description'!$A$2:$B$16,2,0)</f>
        <v>India</v>
      </c>
      <c r="E9307" s="27" t="s">
        <v>14</v>
      </c>
      <c r="F9307" s="27" t="s">
        <v>11265</v>
      </c>
      <c r="G9307" s="27" t="s">
        <v>512</v>
      </c>
      <c r="H9307" s="27" t="s">
        <v>18</v>
      </c>
      <c r="I9307" s="27" t="s">
        <v>24</v>
      </c>
      <c r="J9307" s="27" t="s">
        <v>19</v>
      </c>
      <c r="K9307" s="27">
        <v>4</v>
      </c>
      <c r="L9307" s="27">
        <v>39</v>
      </c>
      <c r="M9307" s="27">
        <v>3000</v>
      </c>
      <c r="N9307" s="27">
        <v>3.5</v>
      </c>
      <c r="O9307" s="27">
        <v>2018</v>
      </c>
      <c r="P9307" s="27">
        <v>10</v>
      </c>
      <c r="Q9307" s="27">
        <v>2</v>
      </c>
      <c r="R9307" s="28">
        <f>DATE('Raw Data'!$O9307,'Raw Data'!$P9307,'Raw Data'!$Q9307)</f>
        <v>43375</v>
      </c>
      <c r="S9307" s="27" t="str">
        <f>CONCATENATE(MID('Raw Data'!$H9307,FIND("(",'Raw Data'!$H9307)+1,FIND(")",'Raw Data'!$H9307)-FIND("(",'Raw Data'!$H9307)-1),"",'Raw Data'!$M9307)</f>
        <v>Rs.3000</v>
      </c>
      <c r="T9307" s="27">
        <f t="shared" si="145"/>
        <v>1</v>
      </c>
      <c r="U9307" s="29">
        <f>'Raw Data'!$M9307*'Raw Data'!$T9307</f>
        <v>3000</v>
      </c>
    </row>
    <row r="9308" spans="1:21" x14ac:dyDescent="0.3">
      <c r="A9308" s="20">
        <v>4235</v>
      </c>
      <c r="B9308" s="27" t="s">
        <v>17837</v>
      </c>
      <c r="C9308" s="27">
        <v>1</v>
      </c>
      <c r="D9308" s="27" t="str">
        <f>VLOOKUP('Raw Data'!$C9308,'country description'!$A$2:$B$16,2,0)</f>
        <v>India</v>
      </c>
      <c r="E9308" s="27" t="s">
        <v>14</v>
      </c>
      <c r="F9308" s="27" t="s">
        <v>5609</v>
      </c>
      <c r="G9308" s="27" t="s">
        <v>17</v>
      </c>
      <c r="H9308" s="27" t="s">
        <v>18</v>
      </c>
      <c r="I9308" s="27" t="s">
        <v>24</v>
      </c>
      <c r="J9308" s="27" t="s">
        <v>19</v>
      </c>
      <c r="K9308" s="27">
        <v>4</v>
      </c>
      <c r="L9308" s="27">
        <v>24</v>
      </c>
      <c r="M9308" s="27">
        <v>3000</v>
      </c>
      <c r="N9308" s="27">
        <v>3.2</v>
      </c>
      <c r="O9308" s="27">
        <v>2018</v>
      </c>
      <c r="P9308" s="27">
        <v>6</v>
      </c>
      <c r="Q9308" s="27">
        <v>5</v>
      </c>
      <c r="R9308" s="28">
        <f>DATE('Raw Data'!$O9308,'Raw Data'!$P9308,'Raw Data'!$Q9308)</f>
        <v>43256</v>
      </c>
      <c r="S9308" s="27" t="str">
        <f>CONCATENATE(MID('Raw Data'!$H9308,FIND("(",'Raw Data'!$H9308)+1,FIND(")",'Raw Data'!$H9308)-FIND("(",'Raw Data'!$H9308)-1),"",'Raw Data'!$M9308)</f>
        <v>Rs.3000</v>
      </c>
      <c r="T9308" s="27">
        <f t="shared" si="145"/>
        <v>1</v>
      </c>
      <c r="U9308" s="29">
        <f>'Raw Data'!$M9308*'Raw Data'!$T9308</f>
        <v>3000</v>
      </c>
    </row>
    <row r="9309" spans="1:21" x14ac:dyDescent="0.3">
      <c r="A9309" s="20">
        <v>310700</v>
      </c>
      <c r="B9309" s="27" t="s">
        <v>17838</v>
      </c>
      <c r="C9309" s="27">
        <v>1</v>
      </c>
      <c r="D9309" s="27" t="str">
        <f>VLOOKUP('Raw Data'!$C9309,'country description'!$A$2:$B$16,2,0)</f>
        <v>India</v>
      </c>
      <c r="E9309" s="27" t="s">
        <v>10504</v>
      </c>
      <c r="F9309" s="27" t="s">
        <v>17839</v>
      </c>
      <c r="G9309" s="27" t="s">
        <v>455</v>
      </c>
      <c r="H9309" s="27" t="s">
        <v>18</v>
      </c>
      <c r="I9309" s="27" t="s">
        <v>24</v>
      </c>
      <c r="J9309" s="27" t="s">
        <v>19</v>
      </c>
      <c r="K9309" s="27">
        <v>4</v>
      </c>
      <c r="L9309" s="27">
        <v>22</v>
      </c>
      <c r="M9309" s="27">
        <v>3000</v>
      </c>
      <c r="N9309" s="27">
        <v>3.4</v>
      </c>
      <c r="O9309" s="27">
        <v>2010</v>
      </c>
      <c r="P9309" s="27">
        <v>9</v>
      </c>
      <c r="Q9309" s="27">
        <v>21</v>
      </c>
      <c r="R9309" s="28">
        <f>DATE('Raw Data'!$O9309,'Raw Data'!$P9309,'Raw Data'!$Q9309)</f>
        <v>40442</v>
      </c>
      <c r="S9309" s="27" t="str">
        <f>CONCATENATE(MID('Raw Data'!$H9309,FIND("(",'Raw Data'!$H9309)+1,FIND(")",'Raw Data'!$H9309)-FIND("(",'Raw Data'!$H9309)-1),"",'Raw Data'!$M9309)</f>
        <v>Rs.3000</v>
      </c>
      <c r="T9309" s="27">
        <f t="shared" si="145"/>
        <v>1</v>
      </c>
      <c r="U9309" s="29">
        <f>'Raw Data'!$M9309*'Raw Data'!$T9309</f>
        <v>3000</v>
      </c>
    </row>
    <row r="9310" spans="1:21" x14ac:dyDescent="0.3">
      <c r="A9310" s="20">
        <v>18361778</v>
      </c>
      <c r="B9310" s="27" t="s">
        <v>17840</v>
      </c>
      <c r="C9310" s="27">
        <v>1</v>
      </c>
      <c r="D9310" s="27" t="str">
        <f>VLOOKUP('Raw Data'!$C9310,'country description'!$A$2:$B$16,2,0)</f>
        <v>India</v>
      </c>
      <c r="E9310" s="27" t="s">
        <v>10504</v>
      </c>
      <c r="F9310" s="27" t="s">
        <v>17841</v>
      </c>
      <c r="G9310" s="27" t="s">
        <v>15238</v>
      </c>
      <c r="H9310" s="27" t="s">
        <v>18</v>
      </c>
      <c r="I9310" s="27" t="s">
        <v>24</v>
      </c>
      <c r="J9310" s="27" t="s">
        <v>19</v>
      </c>
      <c r="K9310" s="27">
        <v>4</v>
      </c>
      <c r="L9310" s="27">
        <v>77</v>
      </c>
      <c r="M9310" s="27">
        <v>3000</v>
      </c>
      <c r="N9310" s="27">
        <v>4.2</v>
      </c>
      <c r="O9310" s="27">
        <v>2013</v>
      </c>
      <c r="P9310" s="27">
        <v>8</v>
      </c>
      <c r="Q9310" s="27">
        <v>11</v>
      </c>
      <c r="R9310" s="28">
        <f>DATE('Raw Data'!$O9310,'Raw Data'!$P9310,'Raw Data'!$Q9310)</f>
        <v>41497</v>
      </c>
      <c r="S9310" s="27" t="str">
        <f>CONCATENATE(MID('Raw Data'!$H9310,FIND("(",'Raw Data'!$H9310)+1,FIND(")",'Raw Data'!$H9310)-FIND("(",'Raw Data'!$H9310)-1),"",'Raw Data'!$M9310)</f>
        <v>Rs.3000</v>
      </c>
      <c r="T9310" s="27">
        <f t="shared" si="145"/>
        <v>1</v>
      </c>
      <c r="U9310" s="29">
        <f>'Raw Data'!$M9310*'Raw Data'!$T9310</f>
        <v>3000</v>
      </c>
    </row>
    <row r="9311" spans="1:21" x14ac:dyDescent="0.3">
      <c r="A9311" s="20">
        <v>2710</v>
      </c>
      <c r="B9311" s="27" t="s">
        <v>17842</v>
      </c>
      <c r="C9311" s="27">
        <v>1</v>
      </c>
      <c r="D9311" s="27" t="str">
        <f>VLOOKUP('Raw Data'!$C9311,'country description'!$A$2:$B$16,2,0)</f>
        <v>India</v>
      </c>
      <c r="E9311" s="27" t="s">
        <v>10504</v>
      </c>
      <c r="F9311" s="27" t="s">
        <v>15287</v>
      </c>
      <c r="G9311" s="27" t="s">
        <v>416</v>
      </c>
      <c r="H9311" s="27" t="s">
        <v>18</v>
      </c>
      <c r="I9311" s="27" t="s">
        <v>19</v>
      </c>
      <c r="J9311" s="27" t="s">
        <v>19</v>
      </c>
      <c r="K9311" s="27">
        <v>4</v>
      </c>
      <c r="L9311" s="27">
        <v>27</v>
      </c>
      <c r="M9311" s="27">
        <v>3000</v>
      </c>
      <c r="N9311" s="27">
        <v>3.5</v>
      </c>
      <c r="O9311" s="27">
        <v>2016</v>
      </c>
      <c r="P9311" s="27">
        <v>7</v>
      </c>
      <c r="Q9311" s="27">
        <v>25</v>
      </c>
      <c r="R9311" s="28">
        <f>DATE('Raw Data'!$O9311,'Raw Data'!$P9311,'Raw Data'!$Q9311)</f>
        <v>42576</v>
      </c>
      <c r="S9311" s="27" t="str">
        <f>CONCATENATE(MID('Raw Data'!$H9311,FIND("(",'Raw Data'!$H9311)+1,FIND(")",'Raw Data'!$H9311)-FIND("(",'Raw Data'!$H9311)-1),"",'Raw Data'!$M9311)</f>
        <v>Rs.3000</v>
      </c>
      <c r="T9311" s="27">
        <f t="shared" si="145"/>
        <v>1</v>
      </c>
      <c r="U9311" s="29">
        <f>'Raw Data'!$M9311*'Raw Data'!$T9311</f>
        <v>3000</v>
      </c>
    </row>
    <row r="9312" spans="1:21" x14ac:dyDescent="0.3">
      <c r="A9312" s="20">
        <v>5046</v>
      </c>
      <c r="B9312" s="27" t="s">
        <v>17843</v>
      </c>
      <c r="C9312" s="27">
        <v>1</v>
      </c>
      <c r="D9312" s="27" t="str">
        <f>VLOOKUP('Raw Data'!$C9312,'country description'!$A$2:$B$16,2,0)</f>
        <v>India</v>
      </c>
      <c r="E9312" s="27" t="s">
        <v>10504</v>
      </c>
      <c r="F9312" s="27" t="s">
        <v>17844</v>
      </c>
      <c r="G9312" s="27" t="s">
        <v>14751</v>
      </c>
      <c r="H9312" s="27" t="s">
        <v>18</v>
      </c>
      <c r="I9312" s="27" t="s">
        <v>24</v>
      </c>
      <c r="J9312" s="27" t="s">
        <v>19</v>
      </c>
      <c r="K9312" s="27">
        <v>4</v>
      </c>
      <c r="L9312" s="27">
        <v>394</v>
      </c>
      <c r="M9312" s="27">
        <v>3000</v>
      </c>
      <c r="N9312" s="27">
        <v>3.9</v>
      </c>
      <c r="O9312" s="27">
        <v>2016</v>
      </c>
      <c r="P9312" s="27">
        <v>2</v>
      </c>
      <c r="Q9312" s="27">
        <v>23</v>
      </c>
      <c r="R9312" s="28">
        <f>DATE('Raw Data'!$O9312,'Raw Data'!$P9312,'Raw Data'!$Q9312)</f>
        <v>42423</v>
      </c>
      <c r="S9312" s="27" t="str">
        <f>CONCATENATE(MID('Raw Data'!$H9312,FIND("(",'Raw Data'!$H9312)+1,FIND(")",'Raw Data'!$H9312)-FIND("(",'Raw Data'!$H9312)-1),"",'Raw Data'!$M9312)</f>
        <v>Rs.3000</v>
      </c>
      <c r="T9312" s="27">
        <f t="shared" si="145"/>
        <v>1</v>
      </c>
      <c r="U9312" s="29">
        <f>'Raw Data'!$M9312*'Raw Data'!$T9312</f>
        <v>3000</v>
      </c>
    </row>
    <row r="9313" spans="1:21" x14ac:dyDescent="0.3">
      <c r="A9313" s="20">
        <v>7516</v>
      </c>
      <c r="B9313" s="27" t="s">
        <v>17845</v>
      </c>
      <c r="C9313" s="27">
        <v>1</v>
      </c>
      <c r="D9313" s="27" t="str">
        <f>VLOOKUP('Raw Data'!$C9313,'country description'!$A$2:$B$16,2,0)</f>
        <v>India</v>
      </c>
      <c r="E9313" s="27" t="s">
        <v>10504</v>
      </c>
      <c r="F9313" s="27" t="s">
        <v>15074</v>
      </c>
      <c r="G9313" s="27" t="s">
        <v>13699</v>
      </c>
      <c r="H9313" s="27" t="s">
        <v>18</v>
      </c>
      <c r="I9313" s="27" t="s">
        <v>24</v>
      </c>
      <c r="J9313" s="27" t="s">
        <v>19</v>
      </c>
      <c r="K9313" s="27">
        <v>4</v>
      </c>
      <c r="L9313" s="27">
        <v>58</v>
      </c>
      <c r="M9313" s="27">
        <v>3000</v>
      </c>
      <c r="N9313" s="27">
        <v>3.6</v>
      </c>
      <c r="O9313" s="27">
        <v>2012</v>
      </c>
      <c r="P9313" s="27">
        <v>12</v>
      </c>
      <c r="Q9313" s="27">
        <v>14</v>
      </c>
      <c r="R9313" s="28">
        <f>DATE('Raw Data'!$O9313,'Raw Data'!$P9313,'Raw Data'!$Q9313)</f>
        <v>41257</v>
      </c>
      <c r="S9313" s="27" t="str">
        <f>CONCATENATE(MID('Raw Data'!$H9313,FIND("(",'Raw Data'!$H9313)+1,FIND(")",'Raw Data'!$H9313)-FIND("(",'Raw Data'!$H9313)-1),"",'Raw Data'!$M9313)</f>
        <v>Rs.3000</v>
      </c>
      <c r="T9313" s="27">
        <f t="shared" si="145"/>
        <v>1</v>
      </c>
      <c r="U9313" s="29">
        <f>'Raw Data'!$M9313*'Raw Data'!$T9313</f>
        <v>3000</v>
      </c>
    </row>
    <row r="9314" spans="1:21" x14ac:dyDescent="0.3">
      <c r="A9314" s="20">
        <v>5042</v>
      </c>
      <c r="B9314" s="27" t="s">
        <v>17846</v>
      </c>
      <c r="C9314" s="27">
        <v>1</v>
      </c>
      <c r="D9314" s="27" t="str">
        <f>VLOOKUP('Raw Data'!$C9314,'country description'!$A$2:$B$16,2,0)</f>
        <v>India</v>
      </c>
      <c r="E9314" s="27" t="s">
        <v>10504</v>
      </c>
      <c r="F9314" s="27" t="s">
        <v>17844</v>
      </c>
      <c r="G9314" s="27" t="s">
        <v>10592</v>
      </c>
      <c r="H9314" s="27" t="s">
        <v>18</v>
      </c>
      <c r="I9314" s="27" t="s">
        <v>24</v>
      </c>
      <c r="J9314" s="27" t="s">
        <v>19</v>
      </c>
      <c r="K9314" s="27">
        <v>4</v>
      </c>
      <c r="L9314" s="27">
        <v>272</v>
      </c>
      <c r="M9314" s="27">
        <v>3000</v>
      </c>
      <c r="N9314" s="27">
        <v>3.9</v>
      </c>
      <c r="O9314" s="27">
        <v>2018</v>
      </c>
      <c r="P9314" s="27">
        <v>12</v>
      </c>
      <c r="Q9314" s="27">
        <v>24</v>
      </c>
      <c r="R9314" s="28">
        <f>DATE('Raw Data'!$O9314,'Raw Data'!$P9314,'Raw Data'!$Q9314)</f>
        <v>43458</v>
      </c>
      <c r="S9314" s="27" t="str">
        <f>CONCATENATE(MID('Raw Data'!$H9314,FIND("(",'Raw Data'!$H9314)+1,FIND(")",'Raw Data'!$H9314)-FIND("(",'Raw Data'!$H9314)-1),"",'Raw Data'!$M9314)</f>
        <v>Rs.3000</v>
      </c>
      <c r="T9314" s="27">
        <f t="shared" si="145"/>
        <v>1</v>
      </c>
      <c r="U9314" s="29">
        <f>'Raw Data'!$M9314*'Raw Data'!$T9314</f>
        <v>3000</v>
      </c>
    </row>
    <row r="9315" spans="1:21" x14ac:dyDescent="0.3">
      <c r="A9315" s="20">
        <v>5044</v>
      </c>
      <c r="B9315" s="27" t="s">
        <v>17847</v>
      </c>
      <c r="C9315" s="27">
        <v>1</v>
      </c>
      <c r="D9315" s="27" t="str">
        <f>VLOOKUP('Raw Data'!$C9315,'country description'!$A$2:$B$16,2,0)</f>
        <v>India</v>
      </c>
      <c r="E9315" s="27" t="s">
        <v>10504</v>
      </c>
      <c r="F9315" s="27" t="s">
        <v>17844</v>
      </c>
      <c r="G9315" s="27" t="s">
        <v>484</v>
      </c>
      <c r="H9315" s="27" t="s">
        <v>18</v>
      </c>
      <c r="I9315" s="27" t="s">
        <v>24</v>
      </c>
      <c r="J9315" s="27" t="s">
        <v>19</v>
      </c>
      <c r="K9315" s="27">
        <v>4</v>
      </c>
      <c r="L9315" s="27">
        <v>390</v>
      </c>
      <c r="M9315" s="27">
        <v>3000</v>
      </c>
      <c r="N9315" s="27">
        <v>3.8</v>
      </c>
      <c r="O9315" s="27">
        <v>2018</v>
      </c>
      <c r="P9315" s="27">
        <v>12</v>
      </c>
      <c r="Q9315" s="27">
        <v>13</v>
      </c>
      <c r="R9315" s="28">
        <f>DATE('Raw Data'!$O9315,'Raw Data'!$P9315,'Raw Data'!$Q9315)</f>
        <v>43447</v>
      </c>
      <c r="S9315" s="27" t="str">
        <f>CONCATENATE(MID('Raw Data'!$H9315,FIND("(",'Raw Data'!$H9315)+1,FIND(")",'Raw Data'!$H9315)-FIND("(",'Raw Data'!$H9315)-1),"",'Raw Data'!$M9315)</f>
        <v>Rs.3000</v>
      </c>
      <c r="T9315" s="27">
        <f t="shared" si="145"/>
        <v>1</v>
      </c>
      <c r="U9315" s="29">
        <f>'Raw Data'!$M9315*'Raw Data'!$T9315</f>
        <v>3000</v>
      </c>
    </row>
    <row r="9316" spans="1:21" x14ac:dyDescent="0.3">
      <c r="A9316" s="20">
        <v>310699</v>
      </c>
      <c r="B9316" s="27" t="s">
        <v>17848</v>
      </c>
      <c r="C9316" s="27">
        <v>1</v>
      </c>
      <c r="D9316" s="27" t="str">
        <f>VLOOKUP('Raw Data'!$C9316,'country description'!$A$2:$B$16,2,0)</f>
        <v>India</v>
      </c>
      <c r="E9316" s="27" t="s">
        <v>10504</v>
      </c>
      <c r="F9316" s="27" t="s">
        <v>17839</v>
      </c>
      <c r="G9316" s="27" t="s">
        <v>1930</v>
      </c>
      <c r="H9316" s="27" t="s">
        <v>18</v>
      </c>
      <c r="I9316" s="27" t="s">
        <v>19</v>
      </c>
      <c r="J9316" s="27" t="s">
        <v>19</v>
      </c>
      <c r="K9316" s="27">
        <v>4</v>
      </c>
      <c r="L9316" s="27">
        <v>45</v>
      </c>
      <c r="M9316" s="27">
        <v>3000</v>
      </c>
      <c r="N9316" s="27">
        <v>3.7</v>
      </c>
      <c r="O9316" s="27">
        <v>2013</v>
      </c>
      <c r="P9316" s="27">
        <v>12</v>
      </c>
      <c r="Q9316" s="27">
        <v>14</v>
      </c>
      <c r="R9316" s="28">
        <f>DATE('Raw Data'!$O9316,'Raw Data'!$P9316,'Raw Data'!$Q9316)</f>
        <v>41622</v>
      </c>
      <c r="S9316" s="27" t="str">
        <f>CONCATENATE(MID('Raw Data'!$H9316,FIND("(",'Raw Data'!$H9316)+1,FIND(")",'Raw Data'!$H9316)-FIND("(",'Raw Data'!$H9316)-1),"",'Raw Data'!$M9316)</f>
        <v>Rs.3000</v>
      </c>
      <c r="T9316" s="27">
        <f t="shared" si="145"/>
        <v>1</v>
      </c>
      <c r="U9316" s="29">
        <f>'Raw Data'!$M9316*'Raw Data'!$T9316</f>
        <v>3000</v>
      </c>
    </row>
    <row r="9317" spans="1:21" x14ac:dyDescent="0.3">
      <c r="A9317" s="20">
        <v>5720</v>
      </c>
      <c r="B9317" s="27" t="s">
        <v>17849</v>
      </c>
      <c r="C9317" s="27">
        <v>1</v>
      </c>
      <c r="D9317" s="27" t="str">
        <f>VLOOKUP('Raw Data'!$C9317,'country description'!$A$2:$B$16,2,0)</f>
        <v>India</v>
      </c>
      <c r="E9317" s="27" t="s">
        <v>10504</v>
      </c>
      <c r="F9317" s="27" t="s">
        <v>11375</v>
      </c>
      <c r="G9317" s="27" t="s">
        <v>17850</v>
      </c>
      <c r="H9317" s="27" t="s">
        <v>18</v>
      </c>
      <c r="I9317" s="27" t="s">
        <v>24</v>
      </c>
      <c r="J9317" s="27" t="s">
        <v>19</v>
      </c>
      <c r="K9317" s="27">
        <v>4</v>
      </c>
      <c r="L9317" s="27">
        <v>20</v>
      </c>
      <c r="M9317" s="27">
        <v>3000</v>
      </c>
      <c r="N9317" s="27">
        <v>3.4</v>
      </c>
      <c r="O9317" s="27">
        <v>2010</v>
      </c>
      <c r="P9317" s="27">
        <v>11</v>
      </c>
      <c r="Q9317" s="27">
        <v>4</v>
      </c>
      <c r="R9317" s="28">
        <f>DATE('Raw Data'!$O9317,'Raw Data'!$P9317,'Raw Data'!$Q9317)</f>
        <v>40486</v>
      </c>
      <c r="S9317" s="27" t="str">
        <f>CONCATENATE(MID('Raw Data'!$H9317,FIND("(",'Raw Data'!$H9317)+1,FIND(")",'Raw Data'!$H9317)-FIND("(",'Raw Data'!$H9317)-1),"",'Raw Data'!$M9317)</f>
        <v>Rs.3000</v>
      </c>
      <c r="T9317" s="27">
        <f t="shared" si="145"/>
        <v>1</v>
      </c>
      <c r="U9317" s="29">
        <f>'Raw Data'!$M9317*'Raw Data'!$T9317</f>
        <v>3000</v>
      </c>
    </row>
    <row r="9318" spans="1:21" x14ac:dyDescent="0.3">
      <c r="A9318" s="20">
        <v>5717</v>
      </c>
      <c r="B9318" s="27" t="s">
        <v>17851</v>
      </c>
      <c r="C9318" s="27">
        <v>1</v>
      </c>
      <c r="D9318" s="27" t="str">
        <f>VLOOKUP('Raw Data'!$C9318,'country description'!$A$2:$B$16,2,0)</f>
        <v>India</v>
      </c>
      <c r="E9318" s="27" t="s">
        <v>10504</v>
      </c>
      <c r="F9318" s="27" t="s">
        <v>17852</v>
      </c>
      <c r="G9318" s="27" t="s">
        <v>512</v>
      </c>
      <c r="H9318" s="27" t="s">
        <v>18</v>
      </c>
      <c r="I9318" s="27" t="s">
        <v>19</v>
      </c>
      <c r="J9318" s="27" t="s">
        <v>19</v>
      </c>
      <c r="K9318" s="27">
        <v>4</v>
      </c>
      <c r="L9318" s="27">
        <v>17</v>
      </c>
      <c r="M9318" s="27">
        <v>3000</v>
      </c>
      <c r="N9318" s="27">
        <v>3.2</v>
      </c>
      <c r="O9318" s="27">
        <v>2013</v>
      </c>
      <c r="P9318" s="27">
        <v>11</v>
      </c>
      <c r="Q9318" s="27">
        <v>24</v>
      </c>
      <c r="R9318" s="28">
        <f>DATE('Raw Data'!$O9318,'Raw Data'!$P9318,'Raw Data'!$Q9318)</f>
        <v>41602</v>
      </c>
      <c r="S9318" s="27" t="str">
        <f>CONCATENATE(MID('Raw Data'!$H9318,FIND("(",'Raw Data'!$H9318)+1,FIND(")",'Raw Data'!$H9318)-FIND("(",'Raw Data'!$H9318)-1),"",'Raw Data'!$M9318)</f>
        <v>Rs.3000</v>
      </c>
      <c r="T9318" s="27">
        <f t="shared" si="145"/>
        <v>1</v>
      </c>
      <c r="U9318" s="29">
        <f>'Raw Data'!$M9318*'Raw Data'!$T9318</f>
        <v>3000</v>
      </c>
    </row>
    <row r="9319" spans="1:21" x14ac:dyDescent="0.3">
      <c r="A9319" s="20">
        <v>7573</v>
      </c>
      <c r="B9319" s="27" t="s">
        <v>17853</v>
      </c>
      <c r="C9319" s="27">
        <v>1</v>
      </c>
      <c r="D9319" s="27" t="str">
        <f>VLOOKUP('Raw Data'!$C9319,'country description'!$A$2:$B$16,2,0)</f>
        <v>India</v>
      </c>
      <c r="E9319" s="27" t="s">
        <v>10504</v>
      </c>
      <c r="F9319" s="27" t="s">
        <v>16267</v>
      </c>
      <c r="G9319" s="27" t="s">
        <v>390</v>
      </c>
      <c r="H9319" s="27" t="s">
        <v>18</v>
      </c>
      <c r="I9319" s="27" t="s">
        <v>24</v>
      </c>
      <c r="J9319" s="27" t="s">
        <v>19</v>
      </c>
      <c r="K9319" s="27">
        <v>4</v>
      </c>
      <c r="L9319" s="27">
        <v>340</v>
      </c>
      <c r="M9319" s="27">
        <v>3000</v>
      </c>
      <c r="N9319" s="27">
        <v>3.7</v>
      </c>
      <c r="O9319" s="27">
        <v>2010</v>
      </c>
      <c r="P9319" s="27">
        <v>10</v>
      </c>
      <c r="Q9319" s="27">
        <v>10</v>
      </c>
      <c r="R9319" s="28">
        <f>DATE('Raw Data'!$O9319,'Raw Data'!$P9319,'Raw Data'!$Q9319)</f>
        <v>40461</v>
      </c>
      <c r="S9319" s="27" t="str">
        <f>CONCATENATE(MID('Raw Data'!$H9319,FIND("(",'Raw Data'!$H9319)+1,FIND(")",'Raw Data'!$H9319)-FIND("(",'Raw Data'!$H9319)-1),"",'Raw Data'!$M9319)</f>
        <v>Rs.3000</v>
      </c>
      <c r="T9319" s="27">
        <f t="shared" si="145"/>
        <v>1</v>
      </c>
      <c r="U9319" s="29">
        <f>'Raw Data'!$M9319*'Raw Data'!$T9319</f>
        <v>3000</v>
      </c>
    </row>
    <row r="9320" spans="1:21" x14ac:dyDescent="0.3">
      <c r="A9320" s="20">
        <v>2300187</v>
      </c>
      <c r="B9320" s="27" t="s">
        <v>17854</v>
      </c>
      <c r="C9320" s="27">
        <v>1</v>
      </c>
      <c r="D9320" s="27" t="str">
        <f>VLOOKUP('Raw Data'!$C9320,'country description'!$A$2:$B$16,2,0)</f>
        <v>India</v>
      </c>
      <c r="E9320" s="27" t="s">
        <v>10201</v>
      </c>
      <c r="F9320" s="27" t="s">
        <v>17855</v>
      </c>
      <c r="G9320" s="27" t="s">
        <v>393</v>
      </c>
      <c r="H9320" s="27" t="s">
        <v>18</v>
      </c>
      <c r="I9320" s="27" t="s">
        <v>19</v>
      </c>
      <c r="J9320" s="27" t="s">
        <v>19</v>
      </c>
      <c r="K9320" s="27">
        <v>4</v>
      </c>
      <c r="L9320" s="27">
        <v>113</v>
      </c>
      <c r="M9320" s="27">
        <v>3000</v>
      </c>
      <c r="N9320" s="27">
        <v>3.9</v>
      </c>
      <c r="O9320" s="27">
        <v>2013</v>
      </c>
      <c r="P9320" s="27">
        <v>6</v>
      </c>
      <c r="Q9320" s="27">
        <v>18</v>
      </c>
      <c r="R9320" s="28">
        <f>DATE('Raw Data'!$O9320,'Raw Data'!$P9320,'Raw Data'!$Q9320)</f>
        <v>41443</v>
      </c>
      <c r="S9320" s="27" t="str">
        <f>CONCATENATE(MID('Raw Data'!$H9320,FIND("(",'Raw Data'!$H9320)+1,FIND(")",'Raw Data'!$H9320)-FIND("(",'Raw Data'!$H9320)-1),"",'Raw Data'!$M9320)</f>
        <v>Rs.3000</v>
      </c>
      <c r="T9320" s="27">
        <f t="shared" si="145"/>
        <v>1</v>
      </c>
      <c r="U9320" s="29">
        <f>'Raw Data'!$M9320*'Raw Data'!$T9320</f>
        <v>3000</v>
      </c>
    </row>
    <row r="9321" spans="1:21" x14ac:dyDescent="0.3">
      <c r="A9321" s="20">
        <v>6315438</v>
      </c>
      <c r="B9321" s="27" t="s">
        <v>17856</v>
      </c>
      <c r="C9321" s="27">
        <v>162</v>
      </c>
      <c r="D9321" s="27" t="str">
        <f>VLOOKUP('Raw Data'!$C9321,'country description'!$A$2:$B$16,2,0)</f>
        <v>Philippines</v>
      </c>
      <c r="E9321" s="27" t="s">
        <v>10772</v>
      </c>
      <c r="F9321" s="27" t="s">
        <v>17857</v>
      </c>
      <c r="G9321" s="27" t="s">
        <v>17858</v>
      </c>
      <c r="H9321" s="27" t="s">
        <v>10767</v>
      </c>
      <c r="I9321" s="27" t="s">
        <v>24</v>
      </c>
      <c r="J9321" s="27" t="s">
        <v>19</v>
      </c>
      <c r="K9321" s="27">
        <v>4</v>
      </c>
      <c r="L9321" s="27">
        <v>535</v>
      </c>
      <c r="M9321" s="27">
        <v>3000</v>
      </c>
      <c r="N9321" s="27">
        <v>4.7</v>
      </c>
      <c r="O9321" s="27">
        <v>2014</v>
      </c>
      <c r="P9321" s="27">
        <v>11</v>
      </c>
      <c r="Q9321" s="27">
        <v>16</v>
      </c>
      <c r="R9321" s="28">
        <f>DATE('Raw Data'!$O9321,'Raw Data'!$P9321,'Raw Data'!$Q9321)</f>
        <v>41959</v>
      </c>
      <c r="S9321" s="27" t="str">
        <f>CONCATENATE(MID('Raw Data'!$H9321,FIND("(",'Raw Data'!$H9321)+1,FIND(")",'Raw Data'!$H9321)-FIND("(",'Raw Data'!$H9321)-1),"",'Raw Data'!$M9321)</f>
        <v>P3000</v>
      </c>
      <c r="T9321" s="27">
        <f t="shared" si="145"/>
        <v>1.51</v>
      </c>
      <c r="U9321" s="29">
        <f>'Raw Data'!$M9321*'Raw Data'!$T9321</f>
        <v>4530</v>
      </c>
    </row>
    <row r="9322" spans="1:21" x14ac:dyDescent="0.3">
      <c r="A9322" s="20">
        <v>4840</v>
      </c>
      <c r="B9322" s="27" t="s">
        <v>17859</v>
      </c>
      <c r="C9322" s="27">
        <v>1</v>
      </c>
      <c r="D9322" s="27" t="str">
        <f>VLOOKUP('Raw Data'!$C9322,'country description'!$A$2:$B$16,2,0)</f>
        <v>India</v>
      </c>
      <c r="E9322" s="27" t="s">
        <v>14</v>
      </c>
      <c r="F9322" s="27" t="s">
        <v>17603</v>
      </c>
      <c r="G9322" s="27" t="s">
        <v>3285</v>
      </c>
      <c r="H9322" s="27" t="s">
        <v>18</v>
      </c>
      <c r="I9322" s="27" t="s">
        <v>24</v>
      </c>
      <c r="J9322" s="27" t="s">
        <v>19</v>
      </c>
      <c r="K9322" s="27">
        <v>4</v>
      </c>
      <c r="L9322" s="27">
        <v>97</v>
      </c>
      <c r="M9322" s="27">
        <v>3200</v>
      </c>
      <c r="N9322" s="27">
        <v>3.6</v>
      </c>
      <c r="O9322" s="27">
        <v>2015</v>
      </c>
      <c r="P9322" s="27">
        <v>7</v>
      </c>
      <c r="Q9322" s="27">
        <v>3</v>
      </c>
      <c r="R9322" s="28">
        <f>DATE('Raw Data'!$O9322,'Raw Data'!$P9322,'Raw Data'!$Q9322)</f>
        <v>42188</v>
      </c>
      <c r="S9322" s="27" t="str">
        <f>CONCATENATE(MID('Raw Data'!$H9322,FIND("(",'Raw Data'!$H9322)+1,FIND(")",'Raw Data'!$H9322)-FIND("(",'Raw Data'!$H9322)-1),"",'Raw Data'!$M9322)</f>
        <v>Rs.3200</v>
      </c>
      <c r="T9322" s="27">
        <f t="shared" si="145"/>
        <v>1</v>
      </c>
      <c r="U9322" s="29">
        <f>'Raw Data'!$M9322*'Raw Data'!$T9322</f>
        <v>3200</v>
      </c>
    </row>
    <row r="9323" spans="1:21" x14ac:dyDescent="0.3">
      <c r="A9323" s="20">
        <v>301422</v>
      </c>
      <c r="B9323" s="27" t="s">
        <v>17860</v>
      </c>
      <c r="C9323" s="27">
        <v>1</v>
      </c>
      <c r="D9323" s="27" t="str">
        <f>VLOOKUP('Raw Data'!$C9323,'country description'!$A$2:$B$16,2,0)</f>
        <v>India</v>
      </c>
      <c r="E9323" s="27" t="s">
        <v>14</v>
      </c>
      <c r="F9323" s="27" t="s">
        <v>16369</v>
      </c>
      <c r="G9323" s="27" t="s">
        <v>455</v>
      </c>
      <c r="H9323" s="27" t="s">
        <v>18</v>
      </c>
      <c r="I9323" s="27" t="s">
        <v>24</v>
      </c>
      <c r="J9323" s="27" t="s">
        <v>19</v>
      </c>
      <c r="K9323" s="27">
        <v>4</v>
      </c>
      <c r="L9323" s="27">
        <v>147</v>
      </c>
      <c r="M9323" s="27">
        <v>3200</v>
      </c>
      <c r="N9323" s="27">
        <v>3.7</v>
      </c>
      <c r="O9323" s="27">
        <v>2017</v>
      </c>
      <c r="P9323" s="27">
        <v>6</v>
      </c>
      <c r="Q9323" s="27">
        <v>7</v>
      </c>
      <c r="R9323" s="28">
        <f>DATE('Raw Data'!$O9323,'Raw Data'!$P9323,'Raw Data'!$Q9323)</f>
        <v>42893</v>
      </c>
      <c r="S9323" s="27" t="str">
        <f>CONCATENATE(MID('Raw Data'!$H9323,FIND("(",'Raw Data'!$H9323)+1,FIND(")",'Raw Data'!$H9323)-FIND("(",'Raw Data'!$H9323)-1),"",'Raw Data'!$M9323)</f>
        <v>Rs.3200</v>
      </c>
      <c r="T9323" s="27">
        <f t="shared" si="145"/>
        <v>1</v>
      </c>
      <c r="U9323" s="29">
        <f>'Raw Data'!$M9323*'Raw Data'!$T9323</f>
        <v>3200</v>
      </c>
    </row>
    <row r="9324" spans="1:21" x14ac:dyDescent="0.3">
      <c r="A9324" s="20">
        <v>4374</v>
      </c>
      <c r="B9324" s="27" t="s">
        <v>17861</v>
      </c>
      <c r="C9324" s="27">
        <v>1</v>
      </c>
      <c r="D9324" s="27" t="str">
        <f>VLOOKUP('Raw Data'!$C9324,'country description'!$A$2:$B$16,2,0)</f>
        <v>India</v>
      </c>
      <c r="E9324" s="27" t="s">
        <v>14</v>
      </c>
      <c r="F9324" s="27" t="s">
        <v>11291</v>
      </c>
      <c r="G9324" s="27" t="s">
        <v>3031</v>
      </c>
      <c r="H9324" s="27" t="s">
        <v>18</v>
      </c>
      <c r="I9324" s="27" t="s">
        <v>24</v>
      </c>
      <c r="J9324" s="27" t="s">
        <v>19</v>
      </c>
      <c r="K9324" s="27">
        <v>4</v>
      </c>
      <c r="L9324" s="27">
        <v>39</v>
      </c>
      <c r="M9324" s="27">
        <v>3200</v>
      </c>
      <c r="N9324" s="27">
        <v>3.4</v>
      </c>
      <c r="O9324" s="27">
        <v>2015</v>
      </c>
      <c r="P9324" s="27">
        <v>2</v>
      </c>
      <c r="Q9324" s="27">
        <v>9</v>
      </c>
      <c r="R9324" s="28">
        <f>DATE('Raw Data'!$O9324,'Raw Data'!$P9324,'Raw Data'!$Q9324)</f>
        <v>42044</v>
      </c>
      <c r="S9324" s="27" t="str">
        <f>CONCATENATE(MID('Raw Data'!$H9324,FIND("(",'Raw Data'!$H9324)+1,FIND(")",'Raw Data'!$H9324)-FIND("(",'Raw Data'!$H9324)-1),"",'Raw Data'!$M9324)</f>
        <v>Rs.3200</v>
      </c>
      <c r="T9324" s="27">
        <f t="shared" si="145"/>
        <v>1</v>
      </c>
      <c r="U9324" s="29">
        <f>'Raw Data'!$M9324*'Raw Data'!$T9324</f>
        <v>3200</v>
      </c>
    </row>
    <row r="9325" spans="1:21" x14ac:dyDescent="0.3">
      <c r="A9325" s="20">
        <v>8241</v>
      </c>
      <c r="B9325" s="27" t="s">
        <v>17862</v>
      </c>
      <c r="C9325" s="27">
        <v>1</v>
      </c>
      <c r="D9325" s="27" t="str">
        <f>VLOOKUP('Raw Data'!$C9325,'country description'!$A$2:$B$16,2,0)</f>
        <v>India</v>
      </c>
      <c r="E9325" s="27" t="s">
        <v>10504</v>
      </c>
      <c r="F9325" s="27" t="s">
        <v>17863</v>
      </c>
      <c r="G9325" s="27" t="s">
        <v>17864</v>
      </c>
      <c r="H9325" s="27" t="s">
        <v>18</v>
      </c>
      <c r="I9325" s="27" t="s">
        <v>24</v>
      </c>
      <c r="J9325" s="27" t="s">
        <v>19</v>
      </c>
      <c r="K9325" s="27">
        <v>4</v>
      </c>
      <c r="L9325" s="27">
        <v>1193</v>
      </c>
      <c r="M9325" s="27">
        <v>3200</v>
      </c>
      <c r="N9325" s="27">
        <v>4.2</v>
      </c>
      <c r="O9325" s="27">
        <v>2017</v>
      </c>
      <c r="P9325" s="27">
        <v>8</v>
      </c>
      <c r="Q9325" s="27">
        <v>27</v>
      </c>
      <c r="R9325" s="28">
        <f>DATE('Raw Data'!$O9325,'Raw Data'!$P9325,'Raw Data'!$Q9325)</f>
        <v>42974</v>
      </c>
      <c r="S9325" s="27" t="str">
        <f>CONCATENATE(MID('Raw Data'!$H9325,FIND("(",'Raw Data'!$H9325)+1,FIND(")",'Raw Data'!$H9325)-FIND("(",'Raw Data'!$H9325)-1),"",'Raw Data'!$M9325)</f>
        <v>Rs.3200</v>
      </c>
      <c r="T9325" s="27">
        <f t="shared" si="145"/>
        <v>1</v>
      </c>
      <c r="U9325" s="29">
        <f>'Raw Data'!$M9325*'Raw Data'!$T9325</f>
        <v>3200</v>
      </c>
    </row>
    <row r="9326" spans="1:21" x14ac:dyDescent="0.3">
      <c r="A9326" s="20">
        <v>3924</v>
      </c>
      <c r="B9326" s="27" t="s">
        <v>17865</v>
      </c>
      <c r="C9326" s="27">
        <v>1</v>
      </c>
      <c r="D9326" s="27" t="str">
        <f>VLOOKUP('Raw Data'!$C9326,'country description'!$A$2:$B$16,2,0)</f>
        <v>India</v>
      </c>
      <c r="E9326" s="27" t="s">
        <v>12487</v>
      </c>
      <c r="F9326" s="27" t="s">
        <v>17866</v>
      </c>
      <c r="G9326" s="27" t="s">
        <v>17867</v>
      </c>
      <c r="H9326" s="27" t="s">
        <v>18</v>
      </c>
      <c r="I9326" s="27" t="s">
        <v>24</v>
      </c>
      <c r="J9326" s="27" t="s">
        <v>19</v>
      </c>
      <c r="K9326" s="27">
        <v>4</v>
      </c>
      <c r="L9326" s="27">
        <v>218</v>
      </c>
      <c r="M9326" s="27">
        <v>3200</v>
      </c>
      <c r="N9326" s="27">
        <v>3.5</v>
      </c>
      <c r="O9326" s="27">
        <v>2011</v>
      </c>
      <c r="P9326" s="27">
        <v>10</v>
      </c>
      <c r="Q9326" s="27">
        <v>19</v>
      </c>
      <c r="R9326" s="28">
        <f>DATE('Raw Data'!$O9326,'Raw Data'!$P9326,'Raw Data'!$Q9326)</f>
        <v>40835</v>
      </c>
      <c r="S9326" s="27" t="str">
        <f>CONCATENATE(MID('Raw Data'!$H9326,FIND("(",'Raw Data'!$H9326)+1,FIND(")",'Raw Data'!$H9326)-FIND("(",'Raw Data'!$H9326)-1),"",'Raw Data'!$M9326)</f>
        <v>Rs.3200</v>
      </c>
      <c r="T9326" s="27">
        <f t="shared" si="145"/>
        <v>1</v>
      </c>
      <c r="U9326" s="29">
        <f>'Raw Data'!$M9326*'Raw Data'!$T9326</f>
        <v>3200</v>
      </c>
    </row>
    <row r="9327" spans="1:21" x14ac:dyDescent="0.3">
      <c r="A9327" s="20">
        <v>75989</v>
      </c>
      <c r="B9327" s="27" t="s">
        <v>17868</v>
      </c>
      <c r="C9327" s="27">
        <v>189</v>
      </c>
      <c r="D9327" s="27" t="str">
        <f>VLOOKUP('Raw Data'!$C9327,'country description'!$A$2:$B$16,2,0)</f>
        <v>South Africa</v>
      </c>
      <c r="E9327" s="27" t="s">
        <v>2164</v>
      </c>
      <c r="F9327" s="27" t="s">
        <v>17869</v>
      </c>
      <c r="G9327" s="27" t="s">
        <v>2028</v>
      </c>
      <c r="H9327" s="27" t="s">
        <v>2156</v>
      </c>
      <c r="I9327" s="27" t="s">
        <v>19</v>
      </c>
      <c r="J9327" s="27" t="s">
        <v>19</v>
      </c>
      <c r="K9327" s="27">
        <v>4</v>
      </c>
      <c r="L9327" s="27">
        <v>85</v>
      </c>
      <c r="M9327" s="27">
        <v>3210</v>
      </c>
      <c r="N9327" s="27">
        <v>4.9000000000000004</v>
      </c>
      <c r="O9327" s="27">
        <v>2017</v>
      </c>
      <c r="P9327" s="27">
        <v>6</v>
      </c>
      <c r="Q9327" s="27">
        <v>14</v>
      </c>
      <c r="R9327" s="28">
        <f>DATE('Raw Data'!$O9327,'Raw Data'!$P9327,'Raw Data'!$Q9327)</f>
        <v>42900</v>
      </c>
      <c r="S9327" s="27" t="str">
        <f>CONCATENATE(MID('Raw Data'!$H9327,FIND("(",'Raw Data'!$H9327)+1,FIND(")",'Raw Data'!$H9327)-FIND("(",'Raw Data'!$H9327)-1),"",'Raw Data'!$M9327)</f>
        <v>R3210</v>
      </c>
      <c r="T9327" s="27">
        <f t="shared" si="145"/>
        <v>4.7</v>
      </c>
      <c r="U9327" s="29">
        <f>'Raw Data'!$M9327*'Raw Data'!$T9327</f>
        <v>15087</v>
      </c>
    </row>
    <row r="9328" spans="1:21" x14ac:dyDescent="0.3">
      <c r="A9328" s="20">
        <v>4283</v>
      </c>
      <c r="B9328" s="27" t="s">
        <v>17870</v>
      </c>
      <c r="C9328" s="27">
        <v>1</v>
      </c>
      <c r="D9328" s="27" t="str">
        <f>VLOOKUP('Raw Data'!$C9328,'country description'!$A$2:$B$16,2,0)</f>
        <v>India</v>
      </c>
      <c r="E9328" s="27" t="s">
        <v>14</v>
      </c>
      <c r="F9328" s="27" t="s">
        <v>17871</v>
      </c>
      <c r="G9328" s="27" t="s">
        <v>17872</v>
      </c>
      <c r="H9328" s="27" t="s">
        <v>18</v>
      </c>
      <c r="I9328" s="27" t="s">
        <v>24</v>
      </c>
      <c r="J9328" s="27" t="s">
        <v>19</v>
      </c>
      <c r="K9328" s="27">
        <v>4</v>
      </c>
      <c r="L9328" s="27">
        <v>1561</v>
      </c>
      <c r="M9328" s="27">
        <v>3300</v>
      </c>
      <c r="N9328" s="27">
        <v>4.2</v>
      </c>
      <c r="O9328" s="27">
        <v>2011</v>
      </c>
      <c r="P9328" s="27">
        <v>1</v>
      </c>
      <c r="Q9328" s="27">
        <v>22</v>
      </c>
      <c r="R9328" s="28">
        <f>DATE('Raw Data'!$O9328,'Raw Data'!$P9328,'Raw Data'!$Q9328)</f>
        <v>40565</v>
      </c>
      <c r="S9328" s="27" t="str">
        <f>CONCATENATE(MID('Raw Data'!$H9328,FIND("(",'Raw Data'!$H9328)+1,FIND(")",'Raw Data'!$H9328)-FIND("(",'Raw Data'!$H9328)-1),"",'Raw Data'!$M9328)</f>
        <v>Rs.3300</v>
      </c>
      <c r="T9328" s="27">
        <f t="shared" si="145"/>
        <v>1</v>
      </c>
      <c r="U9328" s="29">
        <f>'Raw Data'!$M9328*'Raw Data'!$T9328</f>
        <v>3300</v>
      </c>
    </row>
    <row r="9329" spans="1:21" x14ac:dyDescent="0.3">
      <c r="A9329" s="20">
        <v>18422475</v>
      </c>
      <c r="B9329" s="27" t="s">
        <v>17873</v>
      </c>
      <c r="C9329" s="27">
        <v>1</v>
      </c>
      <c r="D9329" s="27" t="str">
        <f>VLOOKUP('Raw Data'!$C9329,'country description'!$A$2:$B$16,2,0)</f>
        <v>India</v>
      </c>
      <c r="E9329" s="27" t="s">
        <v>10504</v>
      </c>
      <c r="F9329" s="27" t="s">
        <v>17874</v>
      </c>
      <c r="G9329" s="27" t="s">
        <v>1849</v>
      </c>
      <c r="H9329" s="27" t="s">
        <v>18</v>
      </c>
      <c r="I9329" s="27" t="s">
        <v>19</v>
      </c>
      <c r="J9329" s="27" t="s">
        <v>19</v>
      </c>
      <c r="K9329" s="27">
        <v>4</v>
      </c>
      <c r="L9329" s="27">
        <v>56</v>
      </c>
      <c r="M9329" s="27">
        <v>3300</v>
      </c>
      <c r="N9329" s="27">
        <v>4.3</v>
      </c>
      <c r="O9329" s="27">
        <v>2013</v>
      </c>
      <c r="P9329" s="27">
        <v>7</v>
      </c>
      <c r="Q9329" s="27">
        <v>28</v>
      </c>
      <c r="R9329" s="28">
        <f>DATE('Raw Data'!$O9329,'Raw Data'!$P9329,'Raw Data'!$Q9329)</f>
        <v>41483</v>
      </c>
      <c r="S9329" s="27" t="str">
        <f>CONCATENATE(MID('Raw Data'!$H9329,FIND("(",'Raw Data'!$H9329)+1,FIND(")",'Raw Data'!$H9329)-FIND("(",'Raw Data'!$H9329)-1),"",'Raw Data'!$M9329)</f>
        <v>Rs.3300</v>
      </c>
      <c r="T9329" s="27">
        <f t="shared" si="145"/>
        <v>1</v>
      </c>
      <c r="U9329" s="29">
        <f>'Raw Data'!$M9329*'Raw Data'!$T9329</f>
        <v>3300</v>
      </c>
    </row>
    <row r="9330" spans="1:21" x14ac:dyDescent="0.3">
      <c r="A9330" s="20">
        <v>304239</v>
      </c>
      <c r="B9330" s="27" t="s">
        <v>17875</v>
      </c>
      <c r="C9330" s="27">
        <v>1</v>
      </c>
      <c r="D9330" s="27" t="str">
        <f>VLOOKUP('Raw Data'!$C9330,'country description'!$A$2:$B$16,2,0)</f>
        <v>India</v>
      </c>
      <c r="E9330" s="27" t="s">
        <v>14</v>
      </c>
      <c r="F9330" s="27" t="s">
        <v>4780</v>
      </c>
      <c r="G9330" s="27" t="s">
        <v>17872</v>
      </c>
      <c r="H9330" s="27" t="s">
        <v>18</v>
      </c>
      <c r="I9330" s="27" t="s">
        <v>24</v>
      </c>
      <c r="J9330" s="27" t="s">
        <v>19</v>
      </c>
      <c r="K9330" s="27">
        <v>4</v>
      </c>
      <c r="L9330" s="27">
        <v>752</v>
      </c>
      <c r="M9330" s="27">
        <v>3500</v>
      </c>
      <c r="N9330" s="27">
        <v>4</v>
      </c>
      <c r="O9330" s="27">
        <v>2018</v>
      </c>
      <c r="P9330" s="27">
        <v>8</v>
      </c>
      <c r="Q9330" s="27">
        <v>24</v>
      </c>
      <c r="R9330" s="28">
        <f>DATE('Raw Data'!$O9330,'Raw Data'!$P9330,'Raw Data'!$Q9330)</f>
        <v>43336</v>
      </c>
      <c r="S9330" s="27" t="str">
        <f>CONCATENATE(MID('Raw Data'!$H9330,FIND("(",'Raw Data'!$H9330)+1,FIND(")",'Raw Data'!$H9330)-FIND("(",'Raw Data'!$H9330)-1),"",'Raw Data'!$M9330)</f>
        <v>Rs.3500</v>
      </c>
      <c r="T9330" s="27">
        <f t="shared" si="145"/>
        <v>1</v>
      </c>
      <c r="U9330" s="29">
        <f>'Raw Data'!$M9330*'Raw Data'!$T9330</f>
        <v>3500</v>
      </c>
    </row>
    <row r="9331" spans="1:21" x14ac:dyDescent="0.3">
      <c r="A9331" s="20">
        <v>18261157</v>
      </c>
      <c r="B9331" s="27" t="s">
        <v>17876</v>
      </c>
      <c r="C9331" s="27">
        <v>1</v>
      </c>
      <c r="D9331" s="27" t="str">
        <f>VLOOKUP('Raw Data'!$C9331,'country description'!$A$2:$B$16,2,0)</f>
        <v>India</v>
      </c>
      <c r="E9331" s="27" t="s">
        <v>14</v>
      </c>
      <c r="F9331" s="27" t="s">
        <v>17877</v>
      </c>
      <c r="G9331" s="27" t="s">
        <v>17878</v>
      </c>
      <c r="H9331" s="27" t="s">
        <v>18</v>
      </c>
      <c r="I9331" s="27" t="s">
        <v>24</v>
      </c>
      <c r="J9331" s="27" t="s">
        <v>19</v>
      </c>
      <c r="K9331" s="27">
        <v>4</v>
      </c>
      <c r="L9331" s="27">
        <v>27</v>
      </c>
      <c r="M9331" s="27">
        <v>3500</v>
      </c>
      <c r="N9331" s="27">
        <v>3.4</v>
      </c>
      <c r="O9331" s="27">
        <v>2016</v>
      </c>
      <c r="P9331" s="27">
        <v>7</v>
      </c>
      <c r="Q9331" s="27">
        <v>27</v>
      </c>
      <c r="R9331" s="28">
        <f>DATE('Raw Data'!$O9331,'Raw Data'!$P9331,'Raw Data'!$Q9331)</f>
        <v>42578</v>
      </c>
      <c r="S9331" s="27" t="str">
        <f>CONCATENATE(MID('Raw Data'!$H9331,FIND("(",'Raw Data'!$H9331)+1,FIND(")",'Raw Data'!$H9331)-FIND("(",'Raw Data'!$H9331)-1),"",'Raw Data'!$M9331)</f>
        <v>Rs.3500</v>
      </c>
      <c r="T9331" s="27">
        <f t="shared" si="145"/>
        <v>1</v>
      </c>
      <c r="U9331" s="29">
        <f>'Raw Data'!$M9331*'Raw Data'!$T9331</f>
        <v>3500</v>
      </c>
    </row>
    <row r="9332" spans="1:21" x14ac:dyDescent="0.3">
      <c r="A9332" s="20">
        <v>4911</v>
      </c>
      <c r="B9332" s="27" t="s">
        <v>17879</v>
      </c>
      <c r="C9332" s="27">
        <v>1</v>
      </c>
      <c r="D9332" s="27" t="str">
        <f>VLOOKUP('Raw Data'!$C9332,'country description'!$A$2:$B$16,2,0)</f>
        <v>India</v>
      </c>
      <c r="E9332" s="27" t="s">
        <v>14</v>
      </c>
      <c r="F9332" s="27" t="s">
        <v>13227</v>
      </c>
      <c r="G9332" s="27" t="s">
        <v>2819</v>
      </c>
      <c r="H9332" s="27" t="s">
        <v>18</v>
      </c>
      <c r="I9332" s="27" t="s">
        <v>19</v>
      </c>
      <c r="J9332" s="27" t="s">
        <v>19</v>
      </c>
      <c r="K9332" s="27">
        <v>4</v>
      </c>
      <c r="L9332" s="27">
        <v>59</v>
      </c>
      <c r="M9332" s="27">
        <v>3500</v>
      </c>
      <c r="N9332" s="27">
        <v>3.7</v>
      </c>
      <c r="O9332" s="27">
        <v>2017</v>
      </c>
      <c r="P9332" s="27">
        <v>3</v>
      </c>
      <c r="Q9332" s="27">
        <v>4</v>
      </c>
      <c r="R9332" s="28">
        <f>DATE('Raw Data'!$O9332,'Raw Data'!$P9332,'Raw Data'!$Q9332)</f>
        <v>42798</v>
      </c>
      <c r="S9332" s="27" t="str">
        <f>CONCATENATE(MID('Raw Data'!$H9332,FIND("(",'Raw Data'!$H9332)+1,FIND(")",'Raw Data'!$H9332)-FIND("(",'Raw Data'!$H9332)-1),"",'Raw Data'!$M9332)</f>
        <v>Rs.3500</v>
      </c>
      <c r="T9332" s="27">
        <f t="shared" si="145"/>
        <v>1</v>
      </c>
      <c r="U9332" s="29">
        <f>'Raw Data'!$M9332*'Raw Data'!$T9332</f>
        <v>3500</v>
      </c>
    </row>
    <row r="9333" spans="1:21" x14ac:dyDescent="0.3">
      <c r="A9333" s="20">
        <v>300696</v>
      </c>
      <c r="B9333" s="27" t="s">
        <v>17880</v>
      </c>
      <c r="C9333" s="27">
        <v>1</v>
      </c>
      <c r="D9333" s="27" t="str">
        <f>VLOOKUP('Raw Data'!$C9333,'country description'!$A$2:$B$16,2,0)</f>
        <v>India</v>
      </c>
      <c r="E9333" s="27" t="s">
        <v>14</v>
      </c>
      <c r="F9333" s="27" t="s">
        <v>17601</v>
      </c>
      <c r="G9333" s="27" t="s">
        <v>1599</v>
      </c>
      <c r="H9333" s="27" t="s">
        <v>18</v>
      </c>
      <c r="I9333" s="27" t="s">
        <v>24</v>
      </c>
      <c r="J9333" s="27" t="s">
        <v>19</v>
      </c>
      <c r="K9333" s="27">
        <v>4</v>
      </c>
      <c r="L9333" s="27">
        <v>42</v>
      </c>
      <c r="M9333" s="27">
        <v>3500</v>
      </c>
      <c r="N9333" s="27">
        <v>3.6</v>
      </c>
      <c r="O9333" s="27">
        <v>2014</v>
      </c>
      <c r="P9333" s="27">
        <v>2</v>
      </c>
      <c r="Q9333" s="27">
        <v>27</v>
      </c>
      <c r="R9333" s="28">
        <f>DATE('Raw Data'!$O9333,'Raw Data'!$P9333,'Raw Data'!$Q9333)</f>
        <v>41697</v>
      </c>
      <c r="S9333" s="27" t="str">
        <f>CONCATENATE(MID('Raw Data'!$H9333,FIND("(",'Raw Data'!$H9333)+1,FIND(")",'Raw Data'!$H9333)-FIND("(",'Raw Data'!$H9333)-1),"",'Raw Data'!$M9333)</f>
        <v>Rs.3500</v>
      </c>
      <c r="T9333" s="27">
        <f t="shared" si="145"/>
        <v>1</v>
      </c>
      <c r="U9333" s="29">
        <f>'Raw Data'!$M9333*'Raw Data'!$T9333</f>
        <v>3500</v>
      </c>
    </row>
    <row r="9334" spans="1:21" x14ac:dyDescent="0.3">
      <c r="A9334" s="20">
        <v>2770</v>
      </c>
      <c r="B9334" s="27" t="s">
        <v>17881</v>
      </c>
      <c r="C9334" s="27">
        <v>1</v>
      </c>
      <c r="D9334" s="27" t="str">
        <f>VLOOKUP('Raw Data'!$C9334,'country description'!$A$2:$B$16,2,0)</f>
        <v>India</v>
      </c>
      <c r="E9334" s="27" t="s">
        <v>14</v>
      </c>
      <c r="F9334" s="27" t="s">
        <v>17807</v>
      </c>
      <c r="G9334" s="27" t="s">
        <v>17882</v>
      </c>
      <c r="H9334" s="27" t="s">
        <v>18</v>
      </c>
      <c r="I9334" s="27" t="s">
        <v>24</v>
      </c>
      <c r="J9334" s="27" t="s">
        <v>19</v>
      </c>
      <c r="K9334" s="27">
        <v>4</v>
      </c>
      <c r="L9334" s="27">
        <v>169</v>
      </c>
      <c r="M9334" s="27">
        <v>3500</v>
      </c>
      <c r="N9334" s="27">
        <v>3.3</v>
      </c>
      <c r="O9334" s="27">
        <v>2014</v>
      </c>
      <c r="P9334" s="27">
        <v>12</v>
      </c>
      <c r="Q9334" s="27">
        <v>16</v>
      </c>
      <c r="R9334" s="28">
        <f>DATE('Raw Data'!$O9334,'Raw Data'!$P9334,'Raw Data'!$Q9334)</f>
        <v>41989</v>
      </c>
      <c r="S9334" s="27" t="str">
        <f>CONCATENATE(MID('Raw Data'!$H9334,FIND("(",'Raw Data'!$H9334)+1,FIND(")",'Raw Data'!$H9334)-FIND("(",'Raw Data'!$H9334)-1),"",'Raw Data'!$M9334)</f>
        <v>Rs.3500</v>
      </c>
      <c r="T9334" s="27">
        <f t="shared" si="145"/>
        <v>1</v>
      </c>
      <c r="U9334" s="29">
        <f>'Raw Data'!$M9334*'Raw Data'!$T9334</f>
        <v>3500</v>
      </c>
    </row>
    <row r="9335" spans="1:21" x14ac:dyDescent="0.3">
      <c r="A9335" s="20">
        <v>2745</v>
      </c>
      <c r="B9335" s="27" t="s">
        <v>17883</v>
      </c>
      <c r="C9335" s="27">
        <v>1</v>
      </c>
      <c r="D9335" s="27" t="str">
        <f>VLOOKUP('Raw Data'!$C9335,'country description'!$A$2:$B$16,2,0)</f>
        <v>India</v>
      </c>
      <c r="E9335" s="27" t="s">
        <v>14</v>
      </c>
      <c r="F9335" s="27" t="s">
        <v>2704</v>
      </c>
      <c r="G9335" s="27" t="s">
        <v>15831</v>
      </c>
      <c r="H9335" s="27" t="s">
        <v>18</v>
      </c>
      <c r="I9335" s="27" t="s">
        <v>19</v>
      </c>
      <c r="J9335" s="27" t="s">
        <v>19</v>
      </c>
      <c r="K9335" s="27">
        <v>4</v>
      </c>
      <c r="L9335" s="27">
        <v>45</v>
      </c>
      <c r="M9335" s="27">
        <v>3500</v>
      </c>
      <c r="N9335" s="27">
        <v>3.5</v>
      </c>
      <c r="O9335" s="27">
        <v>2010</v>
      </c>
      <c r="P9335" s="27">
        <v>11</v>
      </c>
      <c r="Q9335" s="27">
        <v>27</v>
      </c>
      <c r="R9335" s="28">
        <f>DATE('Raw Data'!$O9335,'Raw Data'!$P9335,'Raw Data'!$Q9335)</f>
        <v>40509</v>
      </c>
      <c r="S9335" s="27" t="str">
        <f>CONCATENATE(MID('Raw Data'!$H9335,FIND("(",'Raw Data'!$H9335)+1,FIND(")",'Raw Data'!$H9335)-FIND("(",'Raw Data'!$H9335)-1),"",'Raw Data'!$M9335)</f>
        <v>Rs.3500</v>
      </c>
      <c r="T9335" s="27">
        <f t="shared" si="145"/>
        <v>1</v>
      </c>
      <c r="U9335" s="29">
        <f>'Raw Data'!$M9335*'Raw Data'!$T9335</f>
        <v>3500</v>
      </c>
    </row>
    <row r="9336" spans="1:21" x14ac:dyDescent="0.3">
      <c r="A9336" s="20">
        <v>4357</v>
      </c>
      <c r="B9336" s="27" t="s">
        <v>17884</v>
      </c>
      <c r="C9336" s="27">
        <v>1</v>
      </c>
      <c r="D9336" s="27" t="str">
        <f>VLOOKUP('Raw Data'!$C9336,'country description'!$A$2:$B$16,2,0)</f>
        <v>India</v>
      </c>
      <c r="E9336" s="27" t="s">
        <v>14</v>
      </c>
      <c r="F9336" s="27" t="s">
        <v>3761</v>
      </c>
      <c r="G9336" s="27" t="s">
        <v>17885</v>
      </c>
      <c r="H9336" s="27" t="s">
        <v>18</v>
      </c>
      <c r="I9336" s="27" t="s">
        <v>24</v>
      </c>
      <c r="J9336" s="27" t="s">
        <v>19</v>
      </c>
      <c r="K9336" s="27">
        <v>4</v>
      </c>
      <c r="L9336" s="27">
        <v>261</v>
      </c>
      <c r="M9336" s="27">
        <v>3500</v>
      </c>
      <c r="N9336" s="27">
        <v>3.6</v>
      </c>
      <c r="O9336" s="27">
        <v>2012</v>
      </c>
      <c r="P9336" s="27">
        <v>10</v>
      </c>
      <c r="Q9336" s="27">
        <v>10</v>
      </c>
      <c r="R9336" s="28">
        <f>DATE('Raw Data'!$O9336,'Raw Data'!$P9336,'Raw Data'!$Q9336)</f>
        <v>41192</v>
      </c>
      <c r="S9336" s="27" t="str">
        <f>CONCATENATE(MID('Raw Data'!$H9336,FIND("(",'Raw Data'!$H9336)+1,FIND(")",'Raw Data'!$H9336)-FIND("(",'Raw Data'!$H9336)-1),"",'Raw Data'!$M9336)</f>
        <v>Rs.3500</v>
      </c>
      <c r="T9336" s="27">
        <f t="shared" si="145"/>
        <v>1</v>
      </c>
      <c r="U9336" s="29">
        <f>'Raw Data'!$M9336*'Raw Data'!$T9336</f>
        <v>3500</v>
      </c>
    </row>
    <row r="9337" spans="1:21" x14ac:dyDescent="0.3">
      <c r="A9337" s="20">
        <v>300695</v>
      </c>
      <c r="B9337" s="27" t="s">
        <v>17886</v>
      </c>
      <c r="C9337" s="27">
        <v>1</v>
      </c>
      <c r="D9337" s="27" t="str">
        <f>VLOOKUP('Raw Data'!$C9337,'country description'!$A$2:$B$16,2,0)</f>
        <v>India</v>
      </c>
      <c r="E9337" s="27" t="s">
        <v>14</v>
      </c>
      <c r="F9337" s="27" t="s">
        <v>17601</v>
      </c>
      <c r="G9337" s="27" t="s">
        <v>17</v>
      </c>
      <c r="H9337" s="27" t="s">
        <v>18</v>
      </c>
      <c r="I9337" s="27" t="s">
        <v>24</v>
      </c>
      <c r="J9337" s="27" t="s">
        <v>19</v>
      </c>
      <c r="K9337" s="27">
        <v>4</v>
      </c>
      <c r="L9337" s="27">
        <v>184</v>
      </c>
      <c r="M9337" s="27">
        <v>3500</v>
      </c>
      <c r="N9337" s="27">
        <v>4</v>
      </c>
      <c r="O9337" s="27">
        <v>2015</v>
      </c>
      <c r="P9337" s="27">
        <v>8</v>
      </c>
      <c r="Q9337" s="27">
        <v>9</v>
      </c>
      <c r="R9337" s="28">
        <f>DATE('Raw Data'!$O9337,'Raw Data'!$P9337,'Raw Data'!$Q9337)</f>
        <v>42225</v>
      </c>
      <c r="S9337" s="27" t="str">
        <f>CONCATENATE(MID('Raw Data'!$H9337,FIND("(",'Raw Data'!$H9337)+1,FIND(")",'Raw Data'!$H9337)-FIND("(",'Raw Data'!$H9337)-1),"",'Raw Data'!$M9337)</f>
        <v>Rs.3500</v>
      </c>
      <c r="T9337" s="27">
        <f t="shared" si="145"/>
        <v>1</v>
      </c>
      <c r="U9337" s="29">
        <f>'Raw Data'!$M9337*'Raw Data'!$T9337</f>
        <v>3500</v>
      </c>
    </row>
    <row r="9338" spans="1:21" x14ac:dyDescent="0.3">
      <c r="A9338" s="20">
        <v>4503</v>
      </c>
      <c r="B9338" s="27" t="s">
        <v>17887</v>
      </c>
      <c r="C9338" s="27">
        <v>1</v>
      </c>
      <c r="D9338" s="27" t="str">
        <f>VLOOKUP('Raw Data'!$C9338,'country description'!$A$2:$B$16,2,0)</f>
        <v>India</v>
      </c>
      <c r="E9338" s="27" t="s">
        <v>14</v>
      </c>
      <c r="F9338" s="27" t="s">
        <v>17814</v>
      </c>
      <c r="G9338" s="27" t="s">
        <v>17</v>
      </c>
      <c r="H9338" s="27" t="s">
        <v>18</v>
      </c>
      <c r="I9338" s="27" t="s">
        <v>24</v>
      </c>
      <c r="J9338" s="27" t="s">
        <v>19</v>
      </c>
      <c r="K9338" s="27">
        <v>4</v>
      </c>
      <c r="L9338" s="27">
        <v>120</v>
      </c>
      <c r="M9338" s="27">
        <v>3500</v>
      </c>
      <c r="N9338" s="27">
        <v>3.4</v>
      </c>
      <c r="O9338" s="27">
        <v>2011</v>
      </c>
      <c r="P9338" s="27">
        <v>4</v>
      </c>
      <c r="Q9338" s="27">
        <v>4</v>
      </c>
      <c r="R9338" s="28">
        <f>DATE('Raw Data'!$O9338,'Raw Data'!$P9338,'Raw Data'!$Q9338)</f>
        <v>40637</v>
      </c>
      <c r="S9338" s="27" t="str">
        <f>CONCATENATE(MID('Raw Data'!$H9338,FIND("(",'Raw Data'!$H9338)+1,FIND(")",'Raw Data'!$H9338)-FIND("(",'Raw Data'!$H9338)-1),"",'Raw Data'!$M9338)</f>
        <v>Rs.3500</v>
      </c>
      <c r="T9338" s="27">
        <f t="shared" si="145"/>
        <v>1</v>
      </c>
      <c r="U9338" s="29">
        <f>'Raw Data'!$M9338*'Raw Data'!$T9338</f>
        <v>3500</v>
      </c>
    </row>
    <row r="9339" spans="1:21" x14ac:dyDescent="0.3">
      <c r="A9339" s="20">
        <v>4358</v>
      </c>
      <c r="B9339" s="27" t="s">
        <v>17888</v>
      </c>
      <c r="C9339" s="27">
        <v>1</v>
      </c>
      <c r="D9339" s="27" t="str">
        <f>VLOOKUP('Raw Data'!$C9339,'country description'!$A$2:$B$16,2,0)</f>
        <v>India</v>
      </c>
      <c r="E9339" s="27" t="s">
        <v>10504</v>
      </c>
      <c r="F9339" s="27" t="s">
        <v>17889</v>
      </c>
      <c r="G9339" s="27" t="s">
        <v>437</v>
      </c>
      <c r="H9339" s="27" t="s">
        <v>18</v>
      </c>
      <c r="I9339" s="27" t="s">
        <v>24</v>
      </c>
      <c r="J9339" s="27" t="s">
        <v>19</v>
      </c>
      <c r="K9339" s="27">
        <v>4</v>
      </c>
      <c r="L9339" s="27">
        <v>181</v>
      </c>
      <c r="M9339" s="27">
        <v>3500</v>
      </c>
      <c r="N9339" s="27">
        <v>3.9</v>
      </c>
      <c r="O9339" s="27">
        <v>2017</v>
      </c>
      <c r="P9339" s="27">
        <v>8</v>
      </c>
      <c r="Q9339" s="27">
        <v>3</v>
      </c>
      <c r="R9339" s="28">
        <f>DATE('Raw Data'!$O9339,'Raw Data'!$P9339,'Raw Data'!$Q9339)</f>
        <v>42950</v>
      </c>
      <c r="S9339" s="27" t="str">
        <f>CONCATENATE(MID('Raw Data'!$H9339,FIND("(",'Raw Data'!$H9339)+1,FIND(")",'Raw Data'!$H9339)-FIND("(",'Raw Data'!$H9339)-1),"",'Raw Data'!$M9339)</f>
        <v>Rs.3500</v>
      </c>
      <c r="T9339" s="27">
        <f t="shared" si="145"/>
        <v>1</v>
      </c>
      <c r="U9339" s="29">
        <f>'Raw Data'!$M9339*'Raw Data'!$T9339</f>
        <v>3500</v>
      </c>
    </row>
    <row r="9340" spans="1:21" x14ac:dyDescent="0.3">
      <c r="A9340" s="20">
        <v>301559</v>
      </c>
      <c r="B9340" s="27" t="s">
        <v>17890</v>
      </c>
      <c r="C9340" s="27">
        <v>1</v>
      </c>
      <c r="D9340" s="27" t="str">
        <f>VLOOKUP('Raw Data'!$C9340,'country description'!$A$2:$B$16,2,0)</f>
        <v>India</v>
      </c>
      <c r="E9340" s="27" t="s">
        <v>10504</v>
      </c>
      <c r="F9340" s="27" t="s">
        <v>17891</v>
      </c>
      <c r="G9340" s="27" t="s">
        <v>17892</v>
      </c>
      <c r="H9340" s="27" t="s">
        <v>18</v>
      </c>
      <c r="I9340" s="27" t="s">
        <v>24</v>
      </c>
      <c r="J9340" s="27" t="s">
        <v>19</v>
      </c>
      <c r="K9340" s="27">
        <v>4</v>
      </c>
      <c r="L9340" s="27">
        <v>305</v>
      </c>
      <c r="M9340" s="27">
        <v>3500</v>
      </c>
      <c r="N9340" s="27">
        <v>3.8</v>
      </c>
      <c r="O9340" s="27">
        <v>2012</v>
      </c>
      <c r="P9340" s="27">
        <v>1</v>
      </c>
      <c r="Q9340" s="27">
        <v>24</v>
      </c>
      <c r="R9340" s="28">
        <f>DATE('Raw Data'!$O9340,'Raw Data'!$P9340,'Raw Data'!$Q9340)</f>
        <v>40932</v>
      </c>
      <c r="S9340" s="27" t="str">
        <f>CONCATENATE(MID('Raw Data'!$H9340,FIND("(",'Raw Data'!$H9340)+1,FIND(")",'Raw Data'!$H9340)-FIND("(",'Raw Data'!$H9340)-1),"",'Raw Data'!$M9340)</f>
        <v>Rs.3500</v>
      </c>
      <c r="T9340" s="27">
        <f t="shared" si="145"/>
        <v>1</v>
      </c>
      <c r="U9340" s="29">
        <f>'Raw Data'!$M9340*'Raw Data'!$T9340</f>
        <v>3500</v>
      </c>
    </row>
    <row r="9341" spans="1:21" x14ac:dyDescent="0.3">
      <c r="A9341" s="20">
        <v>8351</v>
      </c>
      <c r="B9341" s="27" t="s">
        <v>17893</v>
      </c>
      <c r="C9341" s="27">
        <v>1</v>
      </c>
      <c r="D9341" s="27" t="str">
        <f>VLOOKUP('Raw Data'!$C9341,'country description'!$A$2:$B$16,2,0)</f>
        <v>India</v>
      </c>
      <c r="E9341" s="27" t="s">
        <v>12487</v>
      </c>
      <c r="F9341" s="27" t="s">
        <v>13359</v>
      </c>
      <c r="G9341" s="27" t="s">
        <v>17</v>
      </c>
      <c r="H9341" s="27" t="s">
        <v>18</v>
      </c>
      <c r="I9341" s="27" t="s">
        <v>24</v>
      </c>
      <c r="J9341" s="27" t="s">
        <v>19</v>
      </c>
      <c r="K9341" s="27">
        <v>4</v>
      </c>
      <c r="L9341" s="27">
        <v>79</v>
      </c>
      <c r="M9341" s="27">
        <v>3500</v>
      </c>
      <c r="N9341" s="27">
        <v>3.5</v>
      </c>
      <c r="O9341" s="27">
        <v>2015</v>
      </c>
      <c r="P9341" s="27">
        <v>2</v>
      </c>
      <c r="Q9341" s="27">
        <v>3</v>
      </c>
      <c r="R9341" s="28">
        <f>DATE('Raw Data'!$O9341,'Raw Data'!$P9341,'Raw Data'!$Q9341)</f>
        <v>42038</v>
      </c>
      <c r="S9341" s="27" t="str">
        <f>CONCATENATE(MID('Raw Data'!$H9341,FIND("(",'Raw Data'!$H9341)+1,FIND(")",'Raw Data'!$H9341)-FIND("(",'Raw Data'!$H9341)-1),"",'Raw Data'!$M9341)</f>
        <v>Rs.3500</v>
      </c>
      <c r="T9341" s="27">
        <f t="shared" si="145"/>
        <v>1</v>
      </c>
      <c r="U9341" s="29">
        <f>'Raw Data'!$M9341*'Raw Data'!$T9341</f>
        <v>3500</v>
      </c>
    </row>
    <row r="9342" spans="1:21" x14ac:dyDescent="0.3">
      <c r="A9342" s="20">
        <v>2674</v>
      </c>
      <c r="B9342" s="27" t="s">
        <v>17894</v>
      </c>
      <c r="C9342" s="27">
        <v>1</v>
      </c>
      <c r="D9342" s="27" t="str">
        <f>VLOOKUP('Raw Data'!$C9342,'country description'!$A$2:$B$16,2,0)</f>
        <v>India</v>
      </c>
      <c r="E9342" s="27" t="s">
        <v>14</v>
      </c>
      <c r="F9342" s="27" t="s">
        <v>11442</v>
      </c>
      <c r="G9342" s="27" t="s">
        <v>3372</v>
      </c>
      <c r="H9342" s="27" t="s">
        <v>18</v>
      </c>
      <c r="I9342" s="27" t="s">
        <v>24</v>
      </c>
      <c r="J9342" s="27" t="s">
        <v>19</v>
      </c>
      <c r="K9342" s="27">
        <v>4</v>
      </c>
      <c r="L9342" s="27">
        <v>139</v>
      </c>
      <c r="M9342" s="27">
        <v>3600</v>
      </c>
      <c r="N9342" s="27">
        <v>3.7</v>
      </c>
      <c r="O9342" s="27">
        <v>2018</v>
      </c>
      <c r="P9342" s="27">
        <v>5</v>
      </c>
      <c r="Q9342" s="27">
        <v>28</v>
      </c>
      <c r="R9342" s="28">
        <f>DATE('Raw Data'!$O9342,'Raw Data'!$P9342,'Raw Data'!$Q9342)</f>
        <v>43248</v>
      </c>
      <c r="S9342" s="27" t="str">
        <f>CONCATENATE(MID('Raw Data'!$H9342,FIND("(",'Raw Data'!$H9342)+1,FIND(")",'Raw Data'!$H9342)-FIND("(",'Raw Data'!$H9342)-1),"",'Raw Data'!$M9342)</f>
        <v>Rs.3600</v>
      </c>
      <c r="T9342" s="27">
        <f t="shared" si="145"/>
        <v>1</v>
      </c>
      <c r="U9342" s="29">
        <f>'Raw Data'!$M9342*'Raw Data'!$T9342</f>
        <v>3600</v>
      </c>
    </row>
    <row r="9343" spans="1:21" x14ac:dyDescent="0.3">
      <c r="A9343" s="20">
        <v>1898</v>
      </c>
      <c r="B9343" s="27" t="s">
        <v>17895</v>
      </c>
      <c r="C9343" s="27">
        <v>1</v>
      </c>
      <c r="D9343" s="27" t="str">
        <f>VLOOKUP('Raw Data'!$C9343,'country description'!$A$2:$B$16,2,0)</f>
        <v>India</v>
      </c>
      <c r="E9343" s="27" t="s">
        <v>14</v>
      </c>
      <c r="F9343" s="27" t="s">
        <v>5698</v>
      </c>
      <c r="G9343" s="27" t="s">
        <v>390</v>
      </c>
      <c r="H9343" s="27" t="s">
        <v>18</v>
      </c>
      <c r="I9343" s="27" t="s">
        <v>24</v>
      </c>
      <c r="J9343" s="27" t="s">
        <v>19</v>
      </c>
      <c r="K9343" s="27">
        <v>4</v>
      </c>
      <c r="L9343" s="27">
        <v>101</v>
      </c>
      <c r="M9343" s="27">
        <v>3600</v>
      </c>
      <c r="N9343" s="27">
        <v>3.7</v>
      </c>
      <c r="O9343" s="27">
        <v>2017</v>
      </c>
      <c r="P9343" s="27">
        <v>11</v>
      </c>
      <c r="Q9343" s="27">
        <v>4</v>
      </c>
      <c r="R9343" s="28">
        <f>DATE('Raw Data'!$O9343,'Raw Data'!$P9343,'Raw Data'!$Q9343)</f>
        <v>43043</v>
      </c>
      <c r="S9343" s="27" t="str">
        <f>CONCATENATE(MID('Raw Data'!$H9343,FIND("(",'Raw Data'!$H9343)+1,FIND(")",'Raw Data'!$H9343)-FIND("(",'Raw Data'!$H9343)-1),"",'Raw Data'!$M9343)</f>
        <v>Rs.3600</v>
      </c>
      <c r="T9343" s="27">
        <f t="shared" si="145"/>
        <v>1</v>
      </c>
      <c r="U9343" s="29">
        <f>'Raw Data'!$M9343*'Raw Data'!$T9343</f>
        <v>3600</v>
      </c>
    </row>
    <row r="9344" spans="1:21" x14ac:dyDescent="0.3">
      <c r="A9344" s="20">
        <v>3400072</v>
      </c>
      <c r="B9344" s="27" t="s">
        <v>17896</v>
      </c>
      <c r="C9344" s="27">
        <v>1</v>
      </c>
      <c r="D9344" s="27" t="str">
        <f>VLOOKUP('Raw Data'!$C9344,'country description'!$A$2:$B$16,2,0)</f>
        <v>India</v>
      </c>
      <c r="E9344" s="27" t="s">
        <v>10681</v>
      </c>
      <c r="F9344" s="27" t="s">
        <v>15059</v>
      </c>
      <c r="G9344" s="27" t="s">
        <v>390</v>
      </c>
      <c r="H9344" s="27" t="s">
        <v>18</v>
      </c>
      <c r="I9344" s="27" t="s">
        <v>19</v>
      </c>
      <c r="J9344" s="27" t="s">
        <v>19</v>
      </c>
      <c r="K9344" s="27">
        <v>4</v>
      </c>
      <c r="L9344" s="27">
        <v>46</v>
      </c>
      <c r="M9344" s="27">
        <v>3600</v>
      </c>
      <c r="N9344" s="27">
        <v>3.8</v>
      </c>
      <c r="O9344" s="27">
        <v>2018</v>
      </c>
      <c r="P9344" s="27">
        <v>6</v>
      </c>
      <c r="Q9344" s="27">
        <v>10</v>
      </c>
      <c r="R9344" s="28">
        <f>DATE('Raw Data'!$O9344,'Raw Data'!$P9344,'Raw Data'!$Q9344)</f>
        <v>43261</v>
      </c>
      <c r="S9344" s="27" t="str">
        <f>CONCATENATE(MID('Raw Data'!$H9344,FIND("(",'Raw Data'!$H9344)+1,FIND(")",'Raw Data'!$H9344)-FIND("(",'Raw Data'!$H9344)-1),"",'Raw Data'!$M9344)</f>
        <v>Rs.3600</v>
      </c>
      <c r="T9344" s="27">
        <f t="shared" si="145"/>
        <v>1</v>
      </c>
      <c r="U9344" s="29">
        <f>'Raw Data'!$M9344*'Raw Data'!$T9344</f>
        <v>3600</v>
      </c>
    </row>
    <row r="9345" spans="1:21" x14ac:dyDescent="0.3">
      <c r="A9345" s="20">
        <v>305549</v>
      </c>
      <c r="B9345" s="27" t="s">
        <v>17897</v>
      </c>
      <c r="C9345" s="27">
        <v>1</v>
      </c>
      <c r="D9345" s="27" t="str">
        <f>VLOOKUP('Raw Data'!$C9345,'country description'!$A$2:$B$16,2,0)</f>
        <v>India</v>
      </c>
      <c r="E9345" s="27" t="s">
        <v>14</v>
      </c>
      <c r="F9345" s="27" t="s">
        <v>3364</v>
      </c>
      <c r="G9345" s="27" t="s">
        <v>512</v>
      </c>
      <c r="H9345" s="27" t="s">
        <v>18</v>
      </c>
      <c r="I9345" s="27" t="s">
        <v>24</v>
      </c>
      <c r="J9345" s="27" t="s">
        <v>19</v>
      </c>
      <c r="K9345" s="27">
        <v>4</v>
      </c>
      <c r="L9345" s="27">
        <v>18</v>
      </c>
      <c r="M9345" s="27">
        <v>3650</v>
      </c>
      <c r="N9345" s="27">
        <v>3.5</v>
      </c>
      <c r="O9345" s="27">
        <v>2013</v>
      </c>
      <c r="P9345" s="27">
        <v>3</v>
      </c>
      <c r="Q9345" s="27">
        <v>20</v>
      </c>
      <c r="R9345" s="28">
        <f>DATE('Raw Data'!$O9345,'Raw Data'!$P9345,'Raw Data'!$Q9345)</f>
        <v>41353</v>
      </c>
      <c r="S9345" s="27" t="str">
        <f>CONCATENATE(MID('Raw Data'!$H9345,FIND("(",'Raw Data'!$H9345)+1,FIND(")",'Raw Data'!$H9345)-FIND("(",'Raw Data'!$H9345)-1),"",'Raw Data'!$M9345)</f>
        <v>Rs.3650</v>
      </c>
      <c r="T9345" s="27">
        <f t="shared" si="145"/>
        <v>1</v>
      </c>
      <c r="U9345" s="29">
        <f>'Raw Data'!$M9345*'Raw Data'!$T9345</f>
        <v>3650</v>
      </c>
    </row>
    <row r="9346" spans="1:21" x14ac:dyDescent="0.3">
      <c r="A9346" s="20">
        <v>18425766</v>
      </c>
      <c r="B9346" s="27" t="s">
        <v>17898</v>
      </c>
      <c r="C9346" s="27">
        <v>1</v>
      </c>
      <c r="D9346" s="27" t="str">
        <f>VLOOKUP('Raw Data'!$C9346,'country description'!$A$2:$B$16,2,0)</f>
        <v>India</v>
      </c>
      <c r="E9346" s="27" t="s">
        <v>14</v>
      </c>
      <c r="F9346" s="27" t="s">
        <v>3873</v>
      </c>
      <c r="G9346" s="27" t="s">
        <v>1930</v>
      </c>
      <c r="H9346" s="27" t="s">
        <v>18</v>
      </c>
      <c r="I9346" s="27" t="s">
        <v>19</v>
      </c>
      <c r="J9346" s="27" t="s">
        <v>19</v>
      </c>
      <c r="K9346" s="27">
        <v>4</v>
      </c>
      <c r="L9346" s="27">
        <v>4</v>
      </c>
      <c r="M9346" s="27">
        <v>3700</v>
      </c>
      <c r="N9346" s="27">
        <v>2.9</v>
      </c>
      <c r="O9346" s="27">
        <v>2018</v>
      </c>
      <c r="P9346" s="27">
        <v>4</v>
      </c>
      <c r="Q9346" s="27">
        <v>24</v>
      </c>
      <c r="R9346" s="28">
        <f>DATE('Raw Data'!$O9346,'Raw Data'!$P9346,'Raw Data'!$Q9346)</f>
        <v>43214</v>
      </c>
      <c r="S9346" s="27" t="str">
        <f>CONCATENATE(MID('Raw Data'!$H9346,FIND("(",'Raw Data'!$H9346)+1,FIND(")",'Raw Data'!$H9346)-FIND("(",'Raw Data'!$H9346)-1),"",'Raw Data'!$M9346)</f>
        <v>Rs.3700</v>
      </c>
      <c r="T9346" s="27">
        <f t="shared" ref="T9346:T9409" si="146">VLOOKUP(D9346,$Y$4:$Z$18,2,0)</f>
        <v>1</v>
      </c>
      <c r="U9346" s="29">
        <f>'Raw Data'!$M9346*'Raw Data'!$T9346</f>
        <v>3700</v>
      </c>
    </row>
    <row r="9347" spans="1:21" x14ac:dyDescent="0.3">
      <c r="A9347" s="20">
        <v>1900</v>
      </c>
      <c r="B9347" s="27" t="s">
        <v>17899</v>
      </c>
      <c r="C9347" s="27">
        <v>1</v>
      </c>
      <c r="D9347" s="27" t="str">
        <f>VLOOKUP('Raw Data'!$C9347,'country description'!$A$2:$B$16,2,0)</f>
        <v>India</v>
      </c>
      <c r="E9347" s="27" t="s">
        <v>14</v>
      </c>
      <c r="F9347" s="27" t="s">
        <v>5698</v>
      </c>
      <c r="G9347" s="27" t="s">
        <v>17</v>
      </c>
      <c r="H9347" s="27" t="s">
        <v>18</v>
      </c>
      <c r="I9347" s="27" t="s">
        <v>24</v>
      </c>
      <c r="J9347" s="27" t="s">
        <v>19</v>
      </c>
      <c r="K9347" s="27">
        <v>4</v>
      </c>
      <c r="L9347" s="27">
        <v>100</v>
      </c>
      <c r="M9347" s="27">
        <v>3700</v>
      </c>
      <c r="N9347" s="27">
        <v>3.6</v>
      </c>
      <c r="O9347" s="27">
        <v>2014</v>
      </c>
      <c r="P9347" s="27">
        <v>3</v>
      </c>
      <c r="Q9347" s="27">
        <v>9</v>
      </c>
      <c r="R9347" s="28">
        <f>DATE('Raw Data'!$O9347,'Raw Data'!$P9347,'Raw Data'!$Q9347)</f>
        <v>41707</v>
      </c>
      <c r="S9347" s="27" t="str">
        <f>CONCATENATE(MID('Raw Data'!$H9347,FIND("(",'Raw Data'!$H9347)+1,FIND(")",'Raw Data'!$H9347)-FIND("(",'Raw Data'!$H9347)-1),"",'Raw Data'!$M9347)</f>
        <v>Rs.3700</v>
      </c>
      <c r="T9347" s="27">
        <f t="shared" si="146"/>
        <v>1</v>
      </c>
      <c r="U9347" s="29">
        <f>'Raw Data'!$M9347*'Raw Data'!$T9347</f>
        <v>3700</v>
      </c>
    </row>
    <row r="9348" spans="1:21" x14ac:dyDescent="0.3">
      <c r="A9348" s="20">
        <v>311369</v>
      </c>
      <c r="B9348" s="27" t="s">
        <v>17900</v>
      </c>
      <c r="C9348" s="27">
        <v>1</v>
      </c>
      <c r="D9348" s="27" t="str">
        <f>VLOOKUP('Raw Data'!$C9348,'country description'!$A$2:$B$16,2,0)</f>
        <v>India</v>
      </c>
      <c r="E9348" s="27" t="s">
        <v>14</v>
      </c>
      <c r="F9348" s="27" t="s">
        <v>17877</v>
      </c>
      <c r="G9348" s="27" t="s">
        <v>17901</v>
      </c>
      <c r="H9348" s="27" t="s">
        <v>18</v>
      </c>
      <c r="I9348" s="27" t="s">
        <v>24</v>
      </c>
      <c r="J9348" s="27" t="s">
        <v>19</v>
      </c>
      <c r="K9348" s="27">
        <v>4</v>
      </c>
      <c r="L9348" s="27">
        <v>400</v>
      </c>
      <c r="M9348" s="27">
        <v>3800</v>
      </c>
      <c r="N9348" s="27">
        <v>4.3</v>
      </c>
      <c r="O9348" s="27">
        <v>2013</v>
      </c>
      <c r="P9348" s="27">
        <v>5</v>
      </c>
      <c r="Q9348" s="27">
        <v>8</v>
      </c>
      <c r="R9348" s="28">
        <f>DATE('Raw Data'!$O9348,'Raw Data'!$P9348,'Raw Data'!$Q9348)</f>
        <v>41402</v>
      </c>
      <c r="S9348" s="27" t="str">
        <f>CONCATENATE(MID('Raw Data'!$H9348,FIND("(",'Raw Data'!$H9348)+1,FIND(")",'Raw Data'!$H9348)-FIND("(",'Raw Data'!$H9348)-1),"",'Raw Data'!$M9348)</f>
        <v>Rs.3800</v>
      </c>
      <c r="T9348" s="27">
        <f t="shared" si="146"/>
        <v>1</v>
      </c>
      <c r="U9348" s="29">
        <f>'Raw Data'!$M9348*'Raw Data'!$T9348</f>
        <v>3800</v>
      </c>
    </row>
    <row r="9349" spans="1:21" x14ac:dyDescent="0.3">
      <c r="A9349" s="20">
        <v>2004</v>
      </c>
      <c r="B9349" s="27" t="s">
        <v>17902</v>
      </c>
      <c r="C9349" s="27">
        <v>1</v>
      </c>
      <c r="D9349" s="27" t="str">
        <f>VLOOKUP('Raw Data'!$C9349,'country description'!$A$2:$B$16,2,0)</f>
        <v>India</v>
      </c>
      <c r="E9349" s="27" t="s">
        <v>14</v>
      </c>
      <c r="F9349" s="27" t="s">
        <v>17903</v>
      </c>
      <c r="G9349" s="27" t="s">
        <v>3183</v>
      </c>
      <c r="H9349" s="27" t="s">
        <v>18</v>
      </c>
      <c r="I9349" s="27" t="s">
        <v>19</v>
      </c>
      <c r="J9349" s="27" t="s">
        <v>19</v>
      </c>
      <c r="K9349" s="27">
        <v>4</v>
      </c>
      <c r="L9349" s="27">
        <v>1934</v>
      </c>
      <c r="M9349" s="27">
        <v>4000</v>
      </c>
      <c r="N9349" s="27">
        <v>4.9000000000000004</v>
      </c>
      <c r="O9349" s="27">
        <v>2011</v>
      </c>
      <c r="P9349" s="27">
        <v>7</v>
      </c>
      <c r="Q9349" s="27">
        <v>2</v>
      </c>
      <c r="R9349" s="28">
        <f>DATE('Raw Data'!$O9349,'Raw Data'!$P9349,'Raw Data'!$Q9349)</f>
        <v>40726</v>
      </c>
      <c r="S9349" s="27" t="str">
        <f>CONCATENATE(MID('Raw Data'!$H9349,FIND("(",'Raw Data'!$H9349)+1,FIND(")",'Raw Data'!$H9349)-FIND("(",'Raw Data'!$H9349)-1),"",'Raw Data'!$M9349)</f>
        <v>Rs.4000</v>
      </c>
      <c r="T9349" s="27">
        <f t="shared" si="146"/>
        <v>1</v>
      </c>
      <c r="U9349" s="29">
        <f>'Raw Data'!$M9349*'Raw Data'!$T9349</f>
        <v>4000</v>
      </c>
    </row>
    <row r="9350" spans="1:21" x14ac:dyDescent="0.3">
      <c r="A9350" s="20">
        <v>2739</v>
      </c>
      <c r="B9350" s="27" t="s">
        <v>17904</v>
      </c>
      <c r="C9350" s="27">
        <v>1</v>
      </c>
      <c r="D9350" s="27" t="str">
        <f>VLOOKUP('Raw Data'!$C9350,'country description'!$A$2:$B$16,2,0)</f>
        <v>India</v>
      </c>
      <c r="E9350" s="27" t="s">
        <v>14</v>
      </c>
      <c r="F9350" s="27" t="s">
        <v>17804</v>
      </c>
      <c r="G9350" s="27" t="s">
        <v>749</v>
      </c>
      <c r="H9350" s="27" t="s">
        <v>18</v>
      </c>
      <c r="I9350" s="27" t="s">
        <v>24</v>
      </c>
      <c r="J9350" s="27" t="s">
        <v>19</v>
      </c>
      <c r="K9350" s="27">
        <v>4</v>
      </c>
      <c r="L9350" s="27">
        <v>315</v>
      </c>
      <c r="M9350" s="27">
        <v>4000</v>
      </c>
      <c r="N9350" s="27">
        <v>4</v>
      </c>
      <c r="O9350" s="27">
        <v>2018</v>
      </c>
      <c r="P9350" s="27">
        <v>7</v>
      </c>
      <c r="Q9350" s="27">
        <v>18</v>
      </c>
      <c r="R9350" s="28">
        <f>DATE('Raw Data'!$O9350,'Raw Data'!$P9350,'Raw Data'!$Q9350)</f>
        <v>43299</v>
      </c>
      <c r="S9350" s="27" t="str">
        <f>CONCATENATE(MID('Raw Data'!$H9350,FIND("(",'Raw Data'!$H9350)+1,FIND(")",'Raw Data'!$H9350)-FIND("(",'Raw Data'!$H9350)-1),"",'Raw Data'!$M9350)</f>
        <v>Rs.4000</v>
      </c>
      <c r="T9350" s="27">
        <f t="shared" si="146"/>
        <v>1</v>
      </c>
      <c r="U9350" s="29">
        <f>'Raw Data'!$M9350*'Raw Data'!$T9350</f>
        <v>4000</v>
      </c>
    </row>
    <row r="9351" spans="1:21" x14ac:dyDescent="0.3">
      <c r="A9351" s="20">
        <v>4917</v>
      </c>
      <c r="B9351" s="27" t="s">
        <v>17905</v>
      </c>
      <c r="C9351" s="27">
        <v>1</v>
      </c>
      <c r="D9351" s="27" t="str">
        <f>VLOOKUP('Raw Data'!$C9351,'country description'!$A$2:$B$16,2,0)</f>
        <v>India</v>
      </c>
      <c r="E9351" s="27" t="s">
        <v>14</v>
      </c>
      <c r="F9351" s="27" t="s">
        <v>13227</v>
      </c>
      <c r="G9351" s="27" t="s">
        <v>390</v>
      </c>
      <c r="H9351" s="27" t="s">
        <v>18</v>
      </c>
      <c r="I9351" s="27" t="s">
        <v>24</v>
      </c>
      <c r="J9351" s="27" t="s">
        <v>19</v>
      </c>
      <c r="K9351" s="27">
        <v>4</v>
      </c>
      <c r="L9351" s="27">
        <v>241</v>
      </c>
      <c r="M9351" s="27">
        <v>4000</v>
      </c>
      <c r="N9351" s="27">
        <v>3.9</v>
      </c>
      <c r="O9351" s="27">
        <v>2011</v>
      </c>
      <c r="P9351" s="27">
        <v>6</v>
      </c>
      <c r="Q9351" s="27">
        <v>8</v>
      </c>
      <c r="R9351" s="28">
        <f>DATE('Raw Data'!$O9351,'Raw Data'!$P9351,'Raw Data'!$Q9351)</f>
        <v>40702</v>
      </c>
      <c r="S9351" s="27" t="str">
        <f>CONCATENATE(MID('Raw Data'!$H9351,FIND("(",'Raw Data'!$H9351)+1,FIND(")",'Raw Data'!$H9351)-FIND("(",'Raw Data'!$H9351)-1),"",'Raw Data'!$M9351)</f>
        <v>Rs.4000</v>
      </c>
      <c r="T9351" s="27">
        <f t="shared" si="146"/>
        <v>1</v>
      </c>
      <c r="U9351" s="29">
        <f>'Raw Data'!$M9351*'Raw Data'!$T9351</f>
        <v>4000</v>
      </c>
    </row>
    <row r="9352" spans="1:21" x14ac:dyDescent="0.3">
      <c r="A9352" s="20">
        <v>18376469</v>
      </c>
      <c r="B9352" s="27" t="s">
        <v>17906</v>
      </c>
      <c r="C9352" s="27">
        <v>1</v>
      </c>
      <c r="D9352" s="27" t="str">
        <f>VLOOKUP('Raw Data'!$C9352,'country description'!$A$2:$B$16,2,0)</f>
        <v>India</v>
      </c>
      <c r="E9352" s="27" t="s">
        <v>14</v>
      </c>
      <c r="F9352" s="27" t="s">
        <v>2940</v>
      </c>
      <c r="G9352" s="27" t="s">
        <v>1868</v>
      </c>
      <c r="H9352" s="27" t="s">
        <v>18</v>
      </c>
      <c r="I9352" s="27" t="s">
        <v>24</v>
      </c>
      <c r="J9352" s="27" t="s">
        <v>19</v>
      </c>
      <c r="K9352" s="27">
        <v>4</v>
      </c>
      <c r="L9352" s="27">
        <v>24</v>
      </c>
      <c r="M9352" s="27">
        <v>4000</v>
      </c>
      <c r="N9352" s="27">
        <v>3.5</v>
      </c>
      <c r="O9352" s="27">
        <v>2017</v>
      </c>
      <c r="P9352" s="27">
        <v>5</v>
      </c>
      <c r="Q9352" s="27">
        <v>24</v>
      </c>
      <c r="R9352" s="28">
        <f>DATE('Raw Data'!$O9352,'Raw Data'!$P9352,'Raw Data'!$Q9352)</f>
        <v>42879</v>
      </c>
      <c r="S9352" s="27" t="str">
        <f>CONCATENATE(MID('Raw Data'!$H9352,FIND("(",'Raw Data'!$H9352)+1,FIND(")",'Raw Data'!$H9352)-FIND("(",'Raw Data'!$H9352)-1),"",'Raw Data'!$M9352)</f>
        <v>Rs.4000</v>
      </c>
      <c r="T9352" s="27">
        <f t="shared" si="146"/>
        <v>1</v>
      </c>
      <c r="U9352" s="29">
        <f>'Raw Data'!$M9352*'Raw Data'!$T9352</f>
        <v>4000</v>
      </c>
    </row>
    <row r="9353" spans="1:21" x14ac:dyDescent="0.3">
      <c r="A9353" s="20">
        <v>4366</v>
      </c>
      <c r="B9353" s="27" t="s">
        <v>17907</v>
      </c>
      <c r="C9353" s="27">
        <v>1</v>
      </c>
      <c r="D9353" s="27" t="str">
        <f>VLOOKUP('Raw Data'!$C9353,'country description'!$A$2:$B$16,2,0)</f>
        <v>India</v>
      </c>
      <c r="E9353" s="27" t="s">
        <v>14</v>
      </c>
      <c r="F9353" s="27" t="s">
        <v>16357</v>
      </c>
      <c r="G9353" s="27" t="s">
        <v>17908</v>
      </c>
      <c r="H9353" s="27" t="s">
        <v>18</v>
      </c>
      <c r="I9353" s="27" t="s">
        <v>24</v>
      </c>
      <c r="J9353" s="27" t="s">
        <v>19</v>
      </c>
      <c r="K9353" s="27">
        <v>4</v>
      </c>
      <c r="L9353" s="27">
        <v>44</v>
      </c>
      <c r="M9353" s="27">
        <v>4000</v>
      </c>
      <c r="N9353" s="27">
        <v>3.7</v>
      </c>
      <c r="O9353" s="27">
        <v>2016</v>
      </c>
      <c r="P9353" s="27">
        <v>3</v>
      </c>
      <c r="Q9353" s="27">
        <v>10</v>
      </c>
      <c r="R9353" s="28">
        <f>DATE('Raw Data'!$O9353,'Raw Data'!$P9353,'Raw Data'!$Q9353)</f>
        <v>42439</v>
      </c>
      <c r="S9353" s="27" t="str">
        <f>CONCATENATE(MID('Raw Data'!$H9353,FIND("(",'Raw Data'!$H9353)+1,FIND(")",'Raw Data'!$H9353)-FIND("(",'Raw Data'!$H9353)-1),"",'Raw Data'!$M9353)</f>
        <v>Rs.4000</v>
      </c>
      <c r="T9353" s="27">
        <f t="shared" si="146"/>
        <v>1</v>
      </c>
      <c r="U9353" s="29">
        <f>'Raw Data'!$M9353*'Raw Data'!$T9353</f>
        <v>4000</v>
      </c>
    </row>
    <row r="9354" spans="1:21" x14ac:dyDescent="0.3">
      <c r="A9354" s="20">
        <v>4356</v>
      </c>
      <c r="B9354" s="27" t="s">
        <v>17909</v>
      </c>
      <c r="C9354" s="27">
        <v>1</v>
      </c>
      <c r="D9354" s="27" t="str">
        <f>VLOOKUP('Raw Data'!$C9354,'country description'!$A$2:$B$16,2,0)</f>
        <v>India</v>
      </c>
      <c r="E9354" s="27" t="s">
        <v>14</v>
      </c>
      <c r="F9354" s="27" t="s">
        <v>3761</v>
      </c>
      <c r="G9354" s="27" t="s">
        <v>17910</v>
      </c>
      <c r="H9354" s="27" t="s">
        <v>18</v>
      </c>
      <c r="I9354" s="27" t="s">
        <v>24</v>
      </c>
      <c r="J9354" s="27" t="s">
        <v>19</v>
      </c>
      <c r="K9354" s="27">
        <v>4</v>
      </c>
      <c r="L9354" s="27">
        <v>290</v>
      </c>
      <c r="M9354" s="27">
        <v>4000</v>
      </c>
      <c r="N9354" s="27">
        <v>3.9</v>
      </c>
      <c r="O9354" s="27">
        <v>2011</v>
      </c>
      <c r="P9354" s="27">
        <v>2</v>
      </c>
      <c r="Q9354" s="27">
        <v>6</v>
      </c>
      <c r="R9354" s="28">
        <f>DATE('Raw Data'!$O9354,'Raw Data'!$P9354,'Raw Data'!$Q9354)</f>
        <v>40580</v>
      </c>
      <c r="S9354" s="27" t="str">
        <f>CONCATENATE(MID('Raw Data'!$H9354,FIND("(",'Raw Data'!$H9354)+1,FIND(")",'Raw Data'!$H9354)-FIND("(",'Raw Data'!$H9354)-1),"",'Raw Data'!$M9354)</f>
        <v>Rs.4000</v>
      </c>
      <c r="T9354" s="27">
        <f t="shared" si="146"/>
        <v>1</v>
      </c>
      <c r="U9354" s="29">
        <f>'Raw Data'!$M9354*'Raw Data'!$T9354</f>
        <v>4000</v>
      </c>
    </row>
    <row r="9355" spans="1:21" x14ac:dyDescent="0.3">
      <c r="A9355" s="20">
        <v>305545</v>
      </c>
      <c r="B9355" s="27" t="s">
        <v>17911</v>
      </c>
      <c r="C9355" s="27">
        <v>1</v>
      </c>
      <c r="D9355" s="27" t="str">
        <f>VLOOKUP('Raw Data'!$C9355,'country description'!$A$2:$B$16,2,0)</f>
        <v>India</v>
      </c>
      <c r="E9355" s="27" t="s">
        <v>14</v>
      </c>
      <c r="F9355" s="27" t="s">
        <v>3364</v>
      </c>
      <c r="G9355" s="27" t="s">
        <v>3079</v>
      </c>
      <c r="H9355" s="27" t="s">
        <v>18</v>
      </c>
      <c r="I9355" s="27" t="s">
        <v>24</v>
      </c>
      <c r="J9355" s="27" t="s">
        <v>19</v>
      </c>
      <c r="K9355" s="27">
        <v>4</v>
      </c>
      <c r="L9355" s="27">
        <v>150</v>
      </c>
      <c r="M9355" s="27">
        <v>4000</v>
      </c>
      <c r="N9355" s="27">
        <v>3.9</v>
      </c>
      <c r="O9355" s="27">
        <v>2017</v>
      </c>
      <c r="P9355" s="27">
        <v>12</v>
      </c>
      <c r="Q9355" s="27">
        <v>1</v>
      </c>
      <c r="R9355" s="28">
        <f>DATE('Raw Data'!$O9355,'Raw Data'!$P9355,'Raw Data'!$Q9355)</f>
        <v>43070</v>
      </c>
      <c r="S9355" s="27" t="str">
        <f>CONCATENATE(MID('Raw Data'!$H9355,FIND("(",'Raw Data'!$H9355)+1,FIND(")",'Raw Data'!$H9355)-FIND("(",'Raw Data'!$H9355)-1),"",'Raw Data'!$M9355)</f>
        <v>Rs.4000</v>
      </c>
      <c r="T9355" s="27">
        <f t="shared" si="146"/>
        <v>1</v>
      </c>
      <c r="U9355" s="29">
        <f>'Raw Data'!$M9355*'Raw Data'!$T9355</f>
        <v>4000</v>
      </c>
    </row>
    <row r="9356" spans="1:21" x14ac:dyDescent="0.3">
      <c r="A9356" s="20">
        <v>2728</v>
      </c>
      <c r="B9356" s="27" t="s">
        <v>17912</v>
      </c>
      <c r="C9356" s="27">
        <v>1</v>
      </c>
      <c r="D9356" s="27" t="str">
        <f>VLOOKUP('Raw Data'!$C9356,'country description'!$A$2:$B$16,2,0)</f>
        <v>India</v>
      </c>
      <c r="E9356" s="27" t="s">
        <v>14</v>
      </c>
      <c r="F9356" s="27" t="s">
        <v>1639</v>
      </c>
      <c r="G9356" s="27" t="s">
        <v>17</v>
      </c>
      <c r="H9356" s="27" t="s">
        <v>18</v>
      </c>
      <c r="I9356" s="27" t="s">
        <v>24</v>
      </c>
      <c r="J9356" s="27" t="s">
        <v>19</v>
      </c>
      <c r="K9356" s="27">
        <v>4</v>
      </c>
      <c r="L9356" s="27">
        <v>59</v>
      </c>
      <c r="M9356" s="27">
        <v>4000</v>
      </c>
      <c r="N9356" s="27">
        <v>3.7</v>
      </c>
      <c r="O9356" s="27">
        <v>2010</v>
      </c>
      <c r="P9356" s="27">
        <v>6</v>
      </c>
      <c r="Q9356" s="27">
        <v>2</v>
      </c>
      <c r="R9356" s="28">
        <f>DATE('Raw Data'!$O9356,'Raw Data'!$P9356,'Raw Data'!$Q9356)</f>
        <v>40331</v>
      </c>
      <c r="S9356" s="27" t="str">
        <f>CONCATENATE(MID('Raw Data'!$H9356,FIND("(",'Raw Data'!$H9356)+1,FIND(")",'Raw Data'!$H9356)-FIND("(",'Raw Data'!$H9356)-1),"",'Raw Data'!$M9356)</f>
        <v>Rs.4000</v>
      </c>
      <c r="T9356" s="27">
        <f t="shared" si="146"/>
        <v>1</v>
      </c>
      <c r="U9356" s="29">
        <f>'Raw Data'!$M9356*'Raw Data'!$T9356</f>
        <v>4000</v>
      </c>
    </row>
    <row r="9357" spans="1:21" x14ac:dyDescent="0.3">
      <c r="A9357" s="20">
        <v>18369743</v>
      </c>
      <c r="B9357" s="27" t="s">
        <v>17913</v>
      </c>
      <c r="C9357" s="27">
        <v>1</v>
      </c>
      <c r="D9357" s="27" t="str">
        <f>VLOOKUP('Raw Data'!$C9357,'country description'!$A$2:$B$16,2,0)</f>
        <v>India</v>
      </c>
      <c r="E9357" s="27" t="s">
        <v>10504</v>
      </c>
      <c r="F9357" s="27" t="s">
        <v>11024</v>
      </c>
      <c r="G9357" s="27" t="s">
        <v>484</v>
      </c>
      <c r="H9357" s="27" t="s">
        <v>18</v>
      </c>
      <c r="I9357" s="27" t="s">
        <v>24</v>
      </c>
      <c r="J9357" s="27" t="s">
        <v>19</v>
      </c>
      <c r="K9357" s="27">
        <v>4</v>
      </c>
      <c r="L9357" s="27">
        <v>38</v>
      </c>
      <c r="M9357" s="27">
        <v>4000</v>
      </c>
      <c r="N9357" s="27">
        <v>4.0999999999999996</v>
      </c>
      <c r="O9357" s="27">
        <v>2017</v>
      </c>
      <c r="P9357" s="27">
        <v>7</v>
      </c>
      <c r="Q9357" s="27">
        <v>15</v>
      </c>
      <c r="R9357" s="28">
        <f>DATE('Raw Data'!$O9357,'Raw Data'!$P9357,'Raw Data'!$Q9357)</f>
        <v>42931</v>
      </c>
      <c r="S9357" s="27" t="str">
        <f>CONCATENATE(MID('Raw Data'!$H9357,FIND("(",'Raw Data'!$H9357)+1,FIND(")",'Raw Data'!$H9357)-FIND("(",'Raw Data'!$H9357)-1),"",'Raw Data'!$M9357)</f>
        <v>Rs.4000</v>
      </c>
      <c r="T9357" s="27">
        <f t="shared" si="146"/>
        <v>1</v>
      </c>
      <c r="U9357" s="29">
        <f>'Raw Data'!$M9357*'Raw Data'!$T9357</f>
        <v>4000</v>
      </c>
    </row>
    <row r="9358" spans="1:21" x14ac:dyDescent="0.3">
      <c r="A9358" s="20">
        <v>301562</v>
      </c>
      <c r="B9358" s="27" t="s">
        <v>17914</v>
      </c>
      <c r="C9358" s="27">
        <v>1</v>
      </c>
      <c r="D9358" s="27" t="str">
        <f>VLOOKUP('Raw Data'!$C9358,'country description'!$A$2:$B$16,2,0)</f>
        <v>India</v>
      </c>
      <c r="E9358" s="27" t="s">
        <v>10504</v>
      </c>
      <c r="F9358" s="27" t="s">
        <v>17891</v>
      </c>
      <c r="G9358" s="27" t="s">
        <v>17695</v>
      </c>
      <c r="H9358" s="27" t="s">
        <v>18</v>
      </c>
      <c r="I9358" s="27" t="s">
        <v>24</v>
      </c>
      <c r="J9358" s="27" t="s">
        <v>19</v>
      </c>
      <c r="K9358" s="27">
        <v>4</v>
      </c>
      <c r="L9358" s="27">
        <v>219</v>
      </c>
      <c r="M9358" s="27">
        <v>4000</v>
      </c>
      <c r="N9358" s="27">
        <v>4</v>
      </c>
      <c r="O9358" s="27">
        <v>2013</v>
      </c>
      <c r="P9358" s="27">
        <v>3</v>
      </c>
      <c r="Q9358" s="27">
        <v>8</v>
      </c>
      <c r="R9358" s="28">
        <f>DATE('Raw Data'!$O9358,'Raw Data'!$P9358,'Raw Data'!$Q9358)</f>
        <v>41341</v>
      </c>
      <c r="S9358" s="27" t="str">
        <f>CONCATENATE(MID('Raw Data'!$H9358,FIND("(",'Raw Data'!$H9358)+1,FIND(")",'Raw Data'!$H9358)-FIND("(",'Raw Data'!$H9358)-1),"",'Raw Data'!$M9358)</f>
        <v>Rs.4000</v>
      </c>
      <c r="T9358" s="27">
        <f t="shared" si="146"/>
        <v>1</v>
      </c>
      <c r="U9358" s="29">
        <f>'Raw Data'!$M9358*'Raw Data'!$T9358</f>
        <v>4000</v>
      </c>
    </row>
    <row r="9359" spans="1:21" x14ac:dyDescent="0.3">
      <c r="A9359" s="20">
        <v>6300002</v>
      </c>
      <c r="B9359" s="27" t="s">
        <v>17915</v>
      </c>
      <c r="C9359" s="27">
        <v>162</v>
      </c>
      <c r="D9359" s="27" t="str">
        <f>VLOOKUP('Raw Data'!$C9359,'country description'!$A$2:$B$16,2,0)</f>
        <v>Philippines</v>
      </c>
      <c r="E9359" s="27" t="s">
        <v>10764</v>
      </c>
      <c r="F9359" s="27" t="s">
        <v>17916</v>
      </c>
      <c r="G9359" s="27" t="s">
        <v>17917</v>
      </c>
      <c r="H9359" s="27" t="s">
        <v>10767</v>
      </c>
      <c r="I9359" s="27" t="s">
        <v>24</v>
      </c>
      <c r="J9359" s="27" t="s">
        <v>19</v>
      </c>
      <c r="K9359" s="27">
        <v>4</v>
      </c>
      <c r="L9359" s="27">
        <v>270</v>
      </c>
      <c r="M9359" s="27">
        <v>4000</v>
      </c>
      <c r="N9359" s="27">
        <v>4.4000000000000004</v>
      </c>
      <c r="O9359" s="27">
        <v>2010</v>
      </c>
      <c r="P9359" s="27">
        <v>2</v>
      </c>
      <c r="Q9359" s="27">
        <v>26</v>
      </c>
      <c r="R9359" s="28">
        <f>DATE('Raw Data'!$O9359,'Raw Data'!$P9359,'Raw Data'!$Q9359)</f>
        <v>40235</v>
      </c>
      <c r="S9359" s="27" t="str">
        <f>CONCATENATE(MID('Raw Data'!$H9359,FIND("(",'Raw Data'!$H9359)+1,FIND(")",'Raw Data'!$H9359)-FIND("(",'Raw Data'!$H9359)-1),"",'Raw Data'!$M9359)</f>
        <v>P4000</v>
      </c>
      <c r="T9359" s="27">
        <f t="shared" si="146"/>
        <v>1.51</v>
      </c>
      <c r="U9359" s="29">
        <f>'Raw Data'!$M9359*'Raw Data'!$T9359</f>
        <v>6040</v>
      </c>
    </row>
    <row r="9360" spans="1:21" x14ac:dyDescent="0.3">
      <c r="A9360" s="20">
        <v>5800176</v>
      </c>
      <c r="B9360" s="27" t="s">
        <v>17918</v>
      </c>
      <c r="C9360" s="27">
        <v>191</v>
      </c>
      <c r="D9360" s="27" t="str">
        <f>VLOOKUP('Raw Data'!$C9360,'country description'!$A$2:$B$16,2,0)</f>
        <v>Sri Lanka</v>
      </c>
      <c r="E9360" s="27" t="s">
        <v>17642</v>
      </c>
      <c r="F9360" s="27" t="s">
        <v>17919</v>
      </c>
      <c r="G9360" s="27" t="s">
        <v>1689</v>
      </c>
      <c r="H9360" s="27" t="s">
        <v>17644</v>
      </c>
      <c r="I9360" s="27" t="s">
        <v>19</v>
      </c>
      <c r="J9360" s="27" t="s">
        <v>19</v>
      </c>
      <c r="K9360" s="27">
        <v>4</v>
      </c>
      <c r="L9360" s="27">
        <v>203</v>
      </c>
      <c r="M9360" s="27">
        <v>4000</v>
      </c>
      <c r="N9360" s="27">
        <v>4.9000000000000004</v>
      </c>
      <c r="O9360" s="27">
        <v>2014</v>
      </c>
      <c r="P9360" s="27">
        <v>2</v>
      </c>
      <c r="Q9360" s="27">
        <v>18</v>
      </c>
      <c r="R9360" s="28">
        <f>DATE('Raw Data'!$O9360,'Raw Data'!$P9360,'Raw Data'!$Q9360)</f>
        <v>41688</v>
      </c>
      <c r="S9360" s="27" t="str">
        <f>CONCATENATE(MID('Raw Data'!$H9360,FIND("(",'Raw Data'!$H9360)+1,FIND(")",'Raw Data'!$H9360)-FIND("(",'Raw Data'!$H9360)-1),"",'Raw Data'!$M9360)</f>
        <v>LKR4000</v>
      </c>
      <c r="T9360" s="27">
        <f t="shared" si="146"/>
        <v>0.3</v>
      </c>
      <c r="U9360" s="29">
        <f>'Raw Data'!$M9360*'Raw Data'!$T9360</f>
        <v>1200</v>
      </c>
    </row>
    <row r="9361" spans="1:21" x14ac:dyDescent="0.3">
      <c r="A9361" s="20">
        <v>5800746</v>
      </c>
      <c r="B9361" s="27" t="s">
        <v>17920</v>
      </c>
      <c r="C9361" s="27">
        <v>191</v>
      </c>
      <c r="D9361" s="27" t="str">
        <f>VLOOKUP('Raw Data'!$C9361,'country description'!$A$2:$B$16,2,0)</f>
        <v>Sri Lanka</v>
      </c>
      <c r="E9361" s="27" t="s">
        <v>17642</v>
      </c>
      <c r="F9361" s="27" t="s">
        <v>17921</v>
      </c>
      <c r="G9361" s="27" t="s">
        <v>2136</v>
      </c>
      <c r="H9361" s="27" t="s">
        <v>17644</v>
      </c>
      <c r="I9361" s="27" t="s">
        <v>19</v>
      </c>
      <c r="J9361" s="27" t="s">
        <v>19</v>
      </c>
      <c r="K9361" s="27">
        <v>4</v>
      </c>
      <c r="L9361" s="27">
        <v>166</v>
      </c>
      <c r="M9361" s="27">
        <v>4000</v>
      </c>
      <c r="N9361" s="27">
        <v>4</v>
      </c>
      <c r="O9361" s="27">
        <v>2014</v>
      </c>
      <c r="P9361" s="27">
        <v>11</v>
      </c>
      <c r="Q9361" s="27">
        <v>10</v>
      </c>
      <c r="R9361" s="28">
        <f>DATE('Raw Data'!$O9361,'Raw Data'!$P9361,'Raw Data'!$Q9361)</f>
        <v>41953</v>
      </c>
      <c r="S9361" s="27" t="str">
        <f>CONCATENATE(MID('Raw Data'!$H9361,FIND("(",'Raw Data'!$H9361)+1,FIND(")",'Raw Data'!$H9361)-FIND("(",'Raw Data'!$H9361)-1),"",'Raw Data'!$M9361)</f>
        <v>LKR4000</v>
      </c>
      <c r="T9361" s="27">
        <f t="shared" si="146"/>
        <v>0.3</v>
      </c>
      <c r="U9361" s="29">
        <f>'Raw Data'!$M9361*'Raw Data'!$T9361</f>
        <v>1200</v>
      </c>
    </row>
    <row r="9362" spans="1:21" x14ac:dyDescent="0.3">
      <c r="A9362" s="20">
        <v>2683</v>
      </c>
      <c r="B9362" s="27" t="s">
        <v>17922</v>
      </c>
      <c r="C9362" s="27">
        <v>1</v>
      </c>
      <c r="D9362" s="27" t="str">
        <f>VLOOKUP('Raw Data'!$C9362,'country description'!$A$2:$B$16,2,0)</f>
        <v>India</v>
      </c>
      <c r="E9362" s="27" t="s">
        <v>14</v>
      </c>
      <c r="F9362" s="27" t="s">
        <v>11442</v>
      </c>
      <c r="G9362" s="27" t="s">
        <v>1930</v>
      </c>
      <c r="H9362" s="27" t="s">
        <v>18</v>
      </c>
      <c r="I9362" s="27" t="s">
        <v>19</v>
      </c>
      <c r="J9362" s="27" t="s">
        <v>19</v>
      </c>
      <c r="K9362" s="27">
        <v>4</v>
      </c>
      <c r="L9362" s="27">
        <v>42</v>
      </c>
      <c r="M9362" s="27">
        <v>4100</v>
      </c>
      <c r="N9362" s="27">
        <v>3.5</v>
      </c>
      <c r="O9362" s="27">
        <v>2015</v>
      </c>
      <c r="P9362" s="27">
        <v>6</v>
      </c>
      <c r="Q9362" s="27">
        <v>23</v>
      </c>
      <c r="R9362" s="28">
        <f>DATE('Raw Data'!$O9362,'Raw Data'!$P9362,'Raw Data'!$Q9362)</f>
        <v>42178</v>
      </c>
      <c r="S9362" s="27" t="str">
        <f>CONCATENATE(MID('Raw Data'!$H9362,FIND("(",'Raw Data'!$H9362)+1,FIND(")",'Raw Data'!$H9362)-FIND("(",'Raw Data'!$H9362)-1),"",'Raw Data'!$M9362)</f>
        <v>Rs.4100</v>
      </c>
      <c r="T9362" s="27">
        <f t="shared" si="146"/>
        <v>1</v>
      </c>
      <c r="U9362" s="29">
        <f>'Raw Data'!$M9362*'Raw Data'!$T9362</f>
        <v>4100</v>
      </c>
    </row>
    <row r="9363" spans="1:21" x14ac:dyDescent="0.3">
      <c r="A9363" s="20">
        <v>3948</v>
      </c>
      <c r="B9363" s="27" t="s">
        <v>17923</v>
      </c>
      <c r="C9363" s="27">
        <v>1</v>
      </c>
      <c r="D9363" s="27" t="str">
        <f>VLOOKUP('Raw Data'!$C9363,'country description'!$A$2:$B$16,2,0)</f>
        <v>India</v>
      </c>
      <c r="E9363" s="27" t="s">
        <v>14</v>
      </c>
      <c r="F9363" s="27" t="s">
        <v>17427</v>
      </c>
      <c r="G9363" s="27" t="s">
        <v>17924</v>
      </c>
      <c r="H9363" s="27" t="s">
        <v>18</v>
      </c>
      <c r="I9363" s="27" t="s">
        <v>24</v>
      </c>
      <c r="J9363" s="27" t="s">
        <v>19</v>
      </c>
      <c r="K9363" s="27">
        <v>4</v>
      </c>
      <c r="L9363" s="27">
        <v>64</v>
      </c>
      <c r="M9363" s="27">
        <v>4200</v>
      </c>
      <c r="N9363" s="27">
        <v>3.6</v>
      </c>
      <c r="O9363" s="27">
        <v>2013</v>
      </c>
      <c r="P9363" s="27">
        <v>6</v>
      </c>
      <c r="Q9363" s="27">
        <v>10</v>
      </c>
      <c r="R9363" s="28">
        <f>DATE('Raw Data'!$O9363,'Raw Data'!$P9363,'Raw Data'!$Q9363)</f>
        <v>41435</v>
      </c>
      <c r="S9363" s="27" t="str">
        <f>CONCATENATE(MID('Raw Data'!$H9363,FIND("(",'Raw Data'!$H9363)+1,FIND(")",'Raw Data'!$H9363)-FIND("(",'Raw Data'!$H9363)-1),"",'Raw Data'!$M9363)</f>
        <v>Rs.4200</v>
      </c>
      <c r="T9363" s="27">
        <f t="shared" si="146"/>
        <v>1</v>
      </c>
      <c r="U9363" s="29">
        <f>'Raw Data'!$M9363*'Raw Data'!$T9363</f>
        <v>4200</v>
      </c>
    </row>
    <row r="9364" spans="1:21" x14ac:dyDescent="0.3">
      <c r="A9364" s="20">
        <v>2682</v>
      </c>
      <c r="B9364" s="27" t="s">
        <v>17925</v>
      </c>
      <c r="C9364" s="27">
        <v>1</v>
      </c>
      <c r="D9364" s="27" t="str">
        <f>VLOOKUP('Raw Data'!$C9364,'country description'!$A$2:$B$16,2,0)</f>
        <v>India</v>
      </c>
      <c r="E9364" s="27" t="s">
        <v>14</v>
      </c>
      <c r="F9364" s="27" t="s">
        <v>11442</v>
      </c>
      <c r="G9364" s="27" t="s">
        <v>17</v>
      </c>
      <c r="H9364" s="27" t="s">
        <v>18</v>
      </c>
      <c r="I9364" s="27" t="s">
        <v>24</v>
      </c>
      <c r="J9364" s="27" t="s">
        <v>19</v>
      </c>
      <c r="K9364" s="27">
        <v>4</v>
      </c>
      <c r="L9364" s="27">
        <v>548</v>
      </c>
      <c r="M9364" s="27">
        <v>4300</v>
      </c>
      <c r="N9364" s="27">
        <v>3.9</v>
      </c>
      <c r="O9364" s="27">
        <v>2010</v>
      </c>
      <c r="P9364" s="27">
        <v>10</v>
      </c>
      <c r="Q9364" s="27">
        <v>10</v>
      </c>
      <c r="R9364" s="28">
        <f>DATE('Raw Data'!$O9364,'Raw Data'!$P9364,'Raw Data'!$Q9364)</f>
        <v>40461</v>
      </c>
      <c r="S9364" s="27" t="str">
        <f>CONCATENATE(MID('Raw Data'!$H9364,FIND("(",'Raw Data'!$H9364)+1,FIND(")",'Raw Data'!$H9364)-FIND("(",'Raw Data'!$H9364)-1),"",'Raw Data'!$M9364)</f>
        <v>Rs.4300</v>
      </c>
      <c r="T9364" s="27">
        <f t="shared" si="146"/>
        <v>1</v>
      </c>
      <c r="U9364" s="29">
        <f>'Raw Data'!$M9364*'Raw Data'!$T9364</f>
        <v>4300</v>
      </c>
    </row>
    <row r="9365" spans="1:21" x14ac:dyDescent="0.3">
      <c r="A9365" s="20">
        <v>312902</v>
      </c>
      <c r="B9365" s="27" t="s">
        <v>17926</v>
      </c>
      <c r="C9365" s="27">
        <v>1</v>
      </c>
      <c r="D9365" s="27" t="str">
        <f>VLOOKUP('Raw Data'!$C9365,'country description'!$A$2:$B$16,2,0)</f>
        <v>India</v>
      </c>
      <c r="E9365" s="27" t="s">
        <v>14</v>
      </c>
      <c r="F9365" s="27" t="s">
        <v>1894</v>
      </c>
      <c r="G9365" s="27" t="s">
        <v>17927</v>
      </c>
      <c r="H9365" s="27" t="s">
        <v>18</v>
      </c>
      <c r="I9365" s="27" t="s">
        <v>19</v>
      </c>
      <c r="J9365" s="27" t="s">
        <v>19</v>
      </c>
      <c r="K9365" s="27">
        <v>4</v>
      </c>
      <c r="L9365" s="27">
        <v>90</v>
      </c>
      <c r="M9365" s="27">
        <v>4400</v>
      </c>
      <c r="N9365" s="27">
        <v>3.6</v>
      </c>
      <c r="O9365" s="27">
        <v>2016</v>
      </c>
      <c r="P9365" s="27">
        <v>11</v>
      </c>
      <c r="Q9365" s="27">
        <v>11</v>
      </c>
      <c r="R9365" s="28">
        <f>DATE('Raw Data'!$O9365,'Raw Data'!$P9365,'Raw Data'!$Q9365)</f>
        <v>42685</v>
      </c>
      <c r="S9365" s="27" t="str">
        <f>CONCATENATE(MID('Raw Data'!$H9365,FIND("(",'Raw Data'!$H9365)+1,FIND(")",'Raw Data'!$H9365)-FIND("(",'Raw Data'!$H9365)-1),"",'Raw Data'!$M9365)</f>
        <v>Rs.4400</v>
      </c>
      <c r="T9365" s="27">
        <f t="shared" si="146"/>
        <v>1</v>
      </c>
      <c r="U9365" s="29">
        <f>'Raw Data'!$M9365*'Raw Data'!$T9365</f>
        <v>4400</v>
      </c>
    </row>
    <row r="9366" spans="1:21" x14ac:dyDescent="0.3">
      <c r="A9366" s="20">
        <v>3027</v>
      </c>
      <c r="B9366" s="27" t="s">
        <v>17928</v>
      </c>
      <c r="C9366" s="27">
        <v>1</v>
      </c>
      <c r="D9366" s="27" t="str">
        <f>VLOOKUP('Raw Data'!$C9366,'country description'!$A$2:$B$16,2,0)</f>
        <v>India</v>
      </c>
      <c r="E9366" s="27" t="s">
        <v>14</v>
      </c>
      <c r="F9366" s="27" t="s">
        <v>1642</v>
      </c>
      <c r="G9366" s="27" t="s">
        <v>17929</v>
      </c>
      <c r="H9366" s="27" t="s">
        <v>18</v>
      </c>
      <c r="I9366" s="27" t="s">
        <v>24</v>
      </c>
      <c r="J9366" s="27" t="s">
        <v>19</v>
      </c>
      <c r="K9366" s="27">
        <v>4</v>
      </c>
      <c r="L9366" s="27">
        <v>265</v>
      </c>
      <c r="M9366" s="27">
        <v>4500</v>
      </c>
      <c r="N9366" s="27">
        <v>3.9</v>
      </c>
      <c r="O9366" s="27">
        <v>2014</v>
      </c>
      <c r="P9366" s="27">
        <v>8</v>
      </c>
      <c r="Q9366" s="27">
        <v>2</v>
      </c>
      <c r="R9366" s="28">
        <f>DATE('Raw Data'!$O9366,'Raw Data'!$P9366,'Raw Data'!$Q9366)</f>
        <v>41853</v>
      </c>
      <c r="S9366" s="27" t="str">
        <f>CONCATENATE(MID('Raw Data'!$H9366,FIND("(",'Raw Data'!$H9366)+1,FIND(")",'Raw Data'!$H9366)-FIND("(",'Raw Data'!$H9366)-1),"",'Raw Data'!$M9366)</f>
        <v>Rs.4500</v>
      </c>
      <c r="T9366" s="27">
        <f t="shared" si="146"/>
        <v>1</v>
      </c>
      <c r="U9366" s="29">
        <f>'Raw Data'!$M9366*'Raw Data'!$T9366</f>
        <v>4500</v>
      </c>
    </row>
    <row r="9367" spans="1:21" x14ac:dyDescent="0.3">
      <c r="A9367" s="20">
        <v>2693</v>
      </c>
      <c r="B9367" s="27" t="s">
        <v>17930</v>
      </c>
      <c r="C9367" s="27">
        <v>1</v>
      </c>
      <c r="D9367" s="27" t="str">
        <f>VLOOKUP('Raw Data'!$C9367,'country description'!$A$2:$B$16,2,0)</f>
        <v>India</v>
      </c>
      <c r="E9367" s="27" t="s">
        <v>14</v>
      </c>
      <c r="F9367" s="27" t="s">
        <v>17427</v>
      </c>
      <c r="G9367" s="27" t="s">
        <v>4680</v>
      </c>
      <c r="H9367" s="27" t="s">
        <v>18</v>
      </c>
      <c r="I9367" s="27" t="s">
        <v>24</v>
      </c>
      <c r="J9367" s="27" t="s">
        <v>19</v>
      </c>
      <c r="K9367" s="27">
        <v>4</v>
      </c>
      <c r="L9367" s="27">
        <v>541</v>
      </c>
      <c r="M9367" s="27">
        <v>4500</v>
      </c>
      <c r="N9367" s="27">
        <v>4.2</v>
      </c>
      <c r="O9367" s="27">
        <v>2018</v>
      </c>
      <c r="P9367" s="27">
        <v>7</v>
      </c>
      <c r="Q9367" s="27">
        <v>15</v>
      </c>
      <c r="R9367" s="28">
        <f>DATE('Raw Data'!$O9367,'Raw Data'!$P9367,'Raw Data'!$Q9367)</f>
        <v>43296</v>
      </c>
      <c r="S9367" s="27" t="str">
        <f>CONCATENATE(MID('Raw Data'!$H9367,FIND("(",'Raw Data'!$H9367)+1,FIND(")",'Raw Data'!$H9367)-FIND("(",'Raw Data'!$H9367)-1),"",'Raw Data'!$M9367)</f>
        <v>Rs.4500</v>
      </c>
      <c r="T9367" s="27">
        <f t="shared" si="146"/>
        <v>1</v>
      </c>
      <c r="U9367" s="29">
        <f>'Raw Data'!$M9367*'Raw Data'!$T9367</f>
        <v>4500</v>
      </c>
    </row>
    <row r="9368" spans="1:21" x14ac:dyDescent="0.3">
      <c r="A9368" s="20">
        <v>3379</v>
      </c>
      <c r="B9368" s="27" t="s">
        <v>17931</v>
      </c>
      <c r="C9368" s="27">
        <v>1</v>
      </c>
      <c r="D9368" s="27" t="str">
        <f>VLOOKUP('Raw Data'!$C9368,'country description'!$A$2:$B$16,2,0)</f>
        <v>India</v>
      </c>
      <c r="E9368" s="27" t="s">
        <v>14</v>
      </c>
      <c r="F9368" s="27" t="s">
        <v>3761</v>
      </c>
      <c r="G9368" s="27" t="s">
        <v>484</v>
      </c>
      <c r="H9368" s="27" t="s">
        <v>18</v>
      </c>
      <c r="I9368" s="27" t="s">
        <v>24</v>
      </c>
      <c r="J9368" s="27" t="s">
        <v>19</v>
      </c>
      <c r="K9368" s="27">
        <v>4</v>
      </c>
      <c r="L9368" s="27">
        <v>410</v>
      </c>
      <c r="M9368" s="27">
        <v>4500</v>
      </c>
      <c r="N9368" s="27">
        <v>3.9</v>
      </c>
      <c r="O9368" s="27">
        <v>2014</v>
      </c>
      <c r="P9368" s="27">
        <v>5</v>
      </c>
      <c r="Q9368" s="27">
        <v>13</v>
      </c>
      <c r="R9368" s="28">
        <f>DATE('Raw Data'!$O9368,'Raw Data'!$P9368,'Raw Data'!$Q9368)</f>
        <v>41772</v>
      </c>
      <c r="S9368" s="27" t="str">
        <f>CONCATENATE(MID('Raw Data'!$H9368,FIND("(",'Raw Data'!$H9368)+1,FIND(")",'Raw Data'!$H9368)-FIND("(",'Raw Data'!$H9368)-1),"",'Raw Data'!$M9368)</f>
        <v>Rs.4500</v>
      </c>
      <c r="T9368" s="27">
        <f t="shared" si="146"/>
        <v>1</v>
      </c>
      <c r="U9368" s="29">
        <f>'Raw Data'!$M9368*'Raw Data'!$T9368</f>
        <v>4500</v>
      </c>
    </row>
    <row r="9369" spans="1:21" x14ac:dyDescent="0.3">
      <c r="A9369" s="20">
        <v>2769</v>
      </c>
      <c r="B9369" s="27" t="s">
        <v>17932</v>
      </c>
      <c r="C9369" s="27">
        <v>1</v>
      </c>
      <c r="D9369" s="27" t="str">
        <f>VLOOKUP('Raw Data'!$C9369,'country description'!$A$2:$B$16,2,0)</f>
        <v>India</v>
      </c>
      <c r="E9369" s="27" t="s">
        <v>14</v>
      </c>
      <c r="F9369" s="27" t="s">
        <v>17807</v>
      </c>
      <c r="G9369" s="27" t="s">
        <v>17933</v>
      </c>
      <c r="H9369" s="27" t="s">
        <v>18</v>
      </c>
      <c r="I9369" s="27" t="s">
        <v>24</v>
      </c>
      <c r="J9369" s="27" t="s">
        <v>19</v>
      </c>
      <c r="K9369" s="27">
        <v>4</v>
      </c>
      <c r="L9369" s="27">
        <v>773</v>
      </c>
      <c r="M9369" s="27">
        <v>4500</v>
      </c>
      <c r="N9369" s="27">
        <v>3.8</v>
      </c>
      <c r="O9369" s="27">
        <v>2010</v>
      </c>
      <c r="P9369" s="27">
        <v>5</v>
      </c>
      <c r="Q9369" s="27">
        <v>3</v>
      </c>
      <c r="R9369" s="28">
        <f>DATE('Raw Data'!$O9369,'Raw Data'!$P9369,'Raw Data'!$Q9369)</f>
        <v>40301</v>
      </c>
      <c r="S9369" s="27" t="str">
        <f>CONCATENATE(MID('Raw Data'!$H9369,FIND("(",'Raw Data'!$H9369)+1,FIND(")",'Raw Data'!$H9369)-FIND("(",'Raw Data'!$H9369)-1),"",'Raw Data'!$M9369)</f>
        <v>Rs.4500</v>
      </c>
      <c r="T9369" s="27">
        <f t="shared" si="146"/>
        <v>1</v>
      </c>
      <c r="U9369" s="29">
        <f>'Raw Data'!$M9369*'Raw Data'!$T9369</f>
        <v>4500</v>
      </c>
    </row>
    <row r="9370" spans="1:21" x14ac:dyDescent="0.3">
      <c r="A9370" s="20">
        <v>3378</v>
      </c>
      <c r="B9370" s="27" t="s">
        <v>17934</v>
      </c>
      <c r="C9370" s="27">
        <v>1</v>
      </c>
      <c r="D9370" s="27" t="str">
        <f>VLOOKUP('Raw Data'!$C9370,'country description'!$A$2:$B$16,2,0)</f>
        <v>India</v>
      </c>
      <c r="E9370" s="27" t="s">
        <v>14</v>
      </c>
      <c r="F9370" s="27" t="s">
        <v>3761</v>
      </c>
      <c r="G9370" s="27" t="s">
        <v>455</v>
      </c>
      <c r="H9370" s="27" t="s">
        <v>18</v>
      </c>
      <c r="I9370" s="27" t="s">
        <v>24</v>
      </c>
      <c r="J9370" s="27" t="s">
        <v>19</v>
      </c>
      <c r="K9370" s="27">
        <v>4</v>
      </c>
      <c r="L9370" s="27">
        <v>424</v>
      </c>
      <c r="M9370" s="27">
        <v>4500</v>
      </c>
      <c r="N9370" s="27">
        <v>4</v>
      </c>
      <c r="O9370" s="27">
        <v>2013</v>
      </c>
      <c r="P9370" s="27">
        <v>3</v>
      </c>
      <c r="Q9370" s="27">
        <v>20</v>
      </c>
      <c r="R9370" s="28">
        <f>DATE('Raw Data'!$O9370,'Raw Data'!$P9370,'Raw Data'!$Q9370)</f>
        <v>41353</v>
      </c>
      <c r="S9370" s="27" t="str">
        <f>CONCATENATE(MID('Raw Data'!$H9370,FIND("(",'Raw Data'!$H9370)+1,FIND(")",'Raw Data'!$H9370)-FIND("(",'Raw Data'!$H9370)-1),"",'Raw Data'!$M9370)</f>
        <v>Rs.4500</v>
      </c>
      <c r="T9370" s="27">
        <f t="shared" si="146"/>
        <v>1</v>
      </c>
      <c r="U9370" s="29">
        <f>'Raw Data'!$M9370*'Raw Data'!$T9370</f>
        <v>4500</v>
      </c>
    </row>
    <row r="9371" spans="1:21" x14ac:dyDescent="0.3">
      <c r="A9371" s="20">
        <v>306251</v>
      </c>
      <c r="B9371" s="27" t="s">
        <v>17935</v>
      </c>
      <c r="C9371" s="27">
        <v>1</v>
      </c>
      <c r="D9371" s="27" t="str">
        <f>VLOOKUP('Raw Data'!$C9371,'country description'!$A$2:$B$16,2,0)</f>
        <v>India</v>
      </c>
      <c r="E9371" s="27" t="s">
        <v>14</v>
      </c>
      <c r="F9371" s="27" t="s">
        <v>17936</v>
      </c>
      <c r="G9371" s="27" t="s">
        <v>512</v>
      </c>
      <c r="H9371" s="27" t="s">
        <v>18</v>
      </c>
      <c r="I9371" s="27" t="s">
        <v>24</v>
      </c>
      <c r="J9371" s="27" t="s">
        <v>19</v>
      </c>
      <c r="K9371" s="27">
        <v>4</v>
      </c>
      <c r="L9371" s="27">
        <v>15</v>
      </c>
      <c r="M9371" s="27">
        <v>4500</v>
      </c>
      <c r="N9371" s="27">
        <v>3.3</v>
      </c>
      <c r="O9371" s="27">
        <v>2011</v>
      </c>
      <c r="P9371" s="27">
        <v>3</v>
      </c>
      <c r="Q9371" s="27">
        <v>13</v>
      </c>
      <c r="R9371" s="28">
        <f>DATE('Raw Data'!$O9371,'Raw Data'!$P9371,'Raw Data'!$Q9371)</f>
        <v>40615</v>
      </c>
      <c r="S9371" s="27" t="str">
        <f>CONCATENATE(MID('Raw Data'!$H9371,FIND("(",'Raw Data'!$H9371)+1,FIND(")",'Raw Data'!$H9371)-FIND("(",'Raw Data'!$H9371)-1),"",'Raw Data'!$M9371)</f>
        <v>Rs.4500</v>
      </c>
      <c r="T9371" s="27">
        <f t="shared" si="146"/>
        <v>1</v>
      </c>
      <c r="U9371" s="29">
        <f>'Raw Data'!$M9371*'Raw Data'!$T9371</f>
        <v>4500</v>
      </c>
    </row>
    <row r="9372" spans="1:21" x14ac:dyDescent="0.3">
      <c r="A9372" s="20">
        <v>3235</v>
      </c>
      <c r="B9372" s="27" t="s">
        <v>17937</v>
      </c>
      <c r="C9372" s="27">
        <v>1</v>
      </c>
      <c r="D9372" s="27" t="str">
        <f>VLOOKUP('Raw Data'!$C9372,'country description'!$A$2:$B$16,2,0)</f>
        <v>India</v>
      </c>
      <c r="E9372" s="27" t="s">
        <v>14</v>
      </c>
      <c r="F9372" s="27" t="s">
        <v>11265</v>
      </c>
      <c r="G9372" s="27" t="s">
        <v>17938</v>
      </c>
      <c r="H9372" s="27" t="s">
        <v>18</v>
      </c>
      <c r="I9372" s="27" t="s">
        <v>24</v>
      </c>
      <c r="J9372" s="27" t="s">
        <v>19</v>
      </c>
      <c r="K9372" s="27">
        <v>4</v>
      </c>
      <c r="L9372" s="27">
        <v>189</v>
      </c>
      <c r="M9372" s="27">
        <v>4500</v>
      </c>
      <c r="N9372" s="27">
        <v>4</v>
      </c>
      <c r="O9372" s="27">
        <v>2010</v>
      </c>
      <c r="P9372" s="27">
        <v>2</v>
      </c>
      <c r="Q9372" s="27">
        <v>9</v>
      </c>
      <c r="R9372" s="28">
        <f>DATE('Raw Data'!$O9372,'Raw Data'!$P9372,'Raw Data'!$Q9372)</f>
        <v>40218</v>
      </c>
      <c r="S9372" s="27" t="str">
        <f>CONCATENATE(MID('Raw Data'!$H9372,FIND("(",'Raw Data'!$H9372)+1,FIND(")",'Raw Data'!$H9372)-FIND("(",'Raw Data'!$H9372)-1),"",'Raw Data'!$M9372)</f>
        <v>Rs.4500</v>
      </c>
      <c r="T9372" s="27">
        <f t="shared" si="146"/>
        <v>1</v>
      </c>
      <c r="U9372" s="29">
        <f>'Raw Data'!$M9372*'Raw Data'!$T9372</f>
        <v>4500</v>
      </c>
    </row>
    <row r="9373" spans="1:21" x14ac:dyDescent="0.3">
      <c r="A9373" s="20">
        <v>309110</v>
      </c>
      <c r="B9373" s="27" t="s">
        <v>17939</v>
      </c>
      <c r="C9373" s="27">
        <v>1</v>
      </c>
      <c r="D9373" s="27" t="str">
        <f>VLOOKUP('Raw Data'!$C9373,'country description'!$A$2:$B$16,2,0)</f>
        <v>India</v>
      </c>
      <c r="E9373" s="27" t="s">
        <v>14</v>
      </c>
      <c r="F9373" s="27" t="s">
        <v>1642</v>
      </c>
      <c r="G9373" s="27" t="s">
        <v>1930</v>
      </c>
      <c r="H9373" s="27" t="s">
        <v>18</v>
      </c>
      <c r="I9373" s="27" t="s">
        <v>24</v>
      </c>
      <c r="J9373" s="27" t="s">
        <v>19</v>
      </c>
      <c r="K9373" s="27">
        <v>4</v>
      </c>
      <c r="L9373" s="27">
        <v>51</v>
      </c>
      <c r="M9373" s="27">
        <v>4500</v>
      </c>
      <c r="N9373" s="27">
        <v>3.4</v>
      </c>
      <c r="O9373" s="27">
        <v>2013</v>
      </c>
      <c r="P9373" s="27">
        <v>2</v>
      </c>
      <c r="Q9373" s="27">
        <v>5</v>
      </c>
      <c r="R9373" s="28">
        <f>DATE('Raw Data'!$O9373,'Raw Data'!$P9373,'Raw Data'!$Q9373)</f>
        <v>41310</v>
      </c>
      <c r="S9373" s="27" t="str">
        <f>CONCATENATE(MID('Raw Data'!$H9373,FIND("(",'Raw Data'!$H9373)+1,FIND(")",'Raw Data'!$H9373)-FIND("(",'Raw Data'!$H9373)-1),"",'Raw Data'!$M9373)</f>
        <v>Rs.4500</v>
      </c>
      <c r="T9373" s="27">
        <f t="shared" si="146"/>
        <v>1</v>
      </c>
      <c r="U9373" s="29">
        <f>'Raw Data'!$M9373*'Raw Data'!$T9373</f>
        <v>4500</v>
      </c>
    </row>
    <row r="9374" spans="1:21" x14ac:dyDescent="0.3">
      <c r="A9374" s="20">
        <v>2675</v>
      </c>
      <c r="B9374" s="27" t="s">
        <v>17940</v>
      </c>
      <c r="C9374" s="27">
        <v>1</v>
      </c>
      <c r="D9374" s="27" t="str">
        <f>VLOOKUP('Raw Data'!$C9374,'country description'!$A$2:$B$16,2,0)</f>
        <v>India</v>
      </c>
      <c r="E9374" s="27" t="s">
        <v>14</v>
      </c>
      <c r="F9374" s="27" t="s">
        <v>11442</v>
      </c>
      <c r="G9374" s="27" t="s">
        <v>17941</v>
      </c>
      <c r="H9374" s="27" t="s">
        <v>18</v>
      </c>
      <c r="I9374" s="27" t="s">
        <v>24</v>
      </c>
      <c r="J9374" s="27" t="s">
        <v>19</v>
      </c>
      <c r="K9374" s="27">
        <v>4</v>
      </c>
      <c r="L9374" s="27">
        <v>800</v>
      </c>
      <c r="M9374" s="27">
        <v>4500</v>
      </c>
      <c r="N9374" s="27">
        <v>4.3</v>
      </c>
      <c r="O9374" s="27">
        <v>2012</v>
      </c>
      <c r="P9374" s="27">
        <v>1</v>
      </c>
      <c r="Q9374" s="27">
        <v>22</v>
      </c>
      <c r="R9374" s="28">
        <f>DATE('Raw Data'!$O9374,'Raw Data'!$P9374,'Raw Data'!$Q9374)</f>
        <v>40930</v>
      </c>
      <c r="S9374" s="27" t="str">
        <f>CONCATENATE(MID('Raw Data'!$H9374,FIND("(",'Raw Data'!$H9374)+1,FIND(")",'Raw Data'!$H9374)-FIND("(",'Raw Data'!$H9374)-1),"",'Raw Data'!$M9374)</f>
        <v>Rs.4500</v>
      </c>
      <c r="T9374" s="27">
        <f t="shared" si="146"/>
        <v>1</v>
      </c>
      <c r="U9374" s="29">
        <f>'Raw Data'!$M9374*'Raw Data'!$T9374</f>
        <v>4500</v>
      </c>
    </row>
    <row r="9375" spans="1:21" x14ac:dyDescent="0.3">
      <c r="A9375" s="20">
        <v>104</v>
      </c>
      <c r="B9375" s="27" t="s">
        <v>17942</v>
      </c>
      <c r="C9375" s="27">
        <v>1</v>
      </c>
      <c r="D9375" s="27" t="str">
        <f>VLOOKUP('Raw Data'!$C9375,'country description'!$A$2:$B$16,2,0)</f>
        <v>India</v>
      </c>
      <c r="E9375" s="27" t="s">
        <v>14</v>
      </c>
      <c r="F9375" s="27" t="s">
        <v>1642</v>
      </c>
      <c r="G9375" s="27" t="s">
        <v>2685</v>
      </c>
      <c r="H9375" s="27" t="s">
        <v>18</v>
      </c>
      <c r="I9375" s="27" t="s">
        <v>24</v>
      </c>
      <c r="J9375" s="27" t="s">
        <v>19</v>
      </c>
      <c r="K9375" s="27">
        <v>4</v>
      </c>
      <c r="L9375" s="27">
        <v>62</v>
      </c>
      <c r="M9375" s="27">
        <v>4500</v>
      </c>
      <c r="N9375" s="27">
        <v>3.6</v>
      </c>
      <c r="O9375" s="27">
        <v>2018</v>
      </c>
      <c r="P9375" s="27">
        <v>1</v>
      </c>
      <c r="Q9375" s="27">
        <v>2</v>
      </c>
      <c r="R9375" s="28">
        <f>DATE('Raw Data'!$O9375,'Raw Data'!$P9375,'Raw Data'!$Q9375)</f>
        <v>43102</v>
      </c>
      <c r="S9375" s="27" t="str">
        <f>CONCATENATE(MID('Raw Data'!$H9375,FIND("(",'Raw Data'!$H9375)+1,FIND(")",'Raw Data'!$H9375)-FIND("(",'Raw Data'!$H9375)-1),"",'Raw Data'!$M9375)</f>
        <v>Rs.4500</v>
      </c>
      <c r="T9375" s="27">
        <f t="shared" si="146"/>
        <v>1</v>
      </c>
      <c r="U9375" s="29">
        <f>'Raw Data'!$M9375*'Raw Data'!$T9375</f>
        <v>4500</v>
      </c>
    </row>
    <row r="9376" spans="1:21" x14ac:dyDescent="0.3">
      <c r="A9376" s="20">
        <v>3937</v>
      </c>
      <c r="B9376" s="27" t="s">
        <v>17943</v>
      </c>
      <c r="C9376" s="27">
        <v>1</v>
      </c>
      <c r="D9376" s="27" t="str">
        <f>VLOOKUP('Raw Data'!$C9376,'country description'!$A$2:$B$16,2,0)</f>
        <v>India</v>
      </c>
      <c r="E9376" s="27" t="s">
        <v>14</v>
      </c>
      <c r="F9376" s="27" t="s">
        <v>11265</v>
      </c>
      <c r="G9376" s="27" t="s">
        <v>1930</v>
      </c>
      <c r="H9376" s="27" t="s">
        <v>18</v>
      </c>
      <c r="I9376" s="27" t="s">
        <v>24</v>
      </c>
      <c r="J9376" s="27" t="s">
        <v>19</v>
      </c>
      <c r="K9376" s="27">
        <v>4</v>
      </c>
      <c r="L9376" s="27">
        <v>273</v>
      </c>
      <c r="M9376" s="27">
        <v>4500</v>
      </c>
      <c r="N9376" s="27">
        <v>3.8</v>
      </c>
      <c r="O9376" s="27">
        <v>2016</v>
      </c>
      <c r="P9376" s="27">
        <v>12</v>
      </c>
      <c r="Q9376" s="27">
        <v>17</v>
      </c>
      <c r="R9376" s="28">
        <f>DATE('Raw Data'!$O9376,'Raw Data'!$P9376,'Raw Data'!$Q9376)</f>
        <v>42721</v>
      </c>
      <c r="S9376" s="27" t="str">
        <f>CONCATENATE(MID('Raw Data'!$H9376,FIND("(",'Raw Data'!$H9376)+1,FIND(")",'Raw Data'!$H9376)-FIND("(",'Raw Data'!$H9376)-1),"",'Raw Data'!$M9376)</f>
        <v>Rs.4500</v>
      </c>
      <c r="T9376" s="27">
        <f t="shared" si="146"/>
        <v>1</v>
      </c>
      <c r="U9376" s="29">
        <f>'Raw Data'!$M9376*'Raw Data'!$T9376</f>
        <v>4500</v>
      </c>
    </row>
    <row r="9377" spans="1:21" x14ac:dyDescent="0.3">
      <c r="A9377" s="20">
        <v>307416</v>
      </c>
      <c r="B9377" s="27" t="s">
        <v>17944</v>
      </c>
      <c r="C9377" s="27">
        <v>1</v>
      </c>
      <c r="D9377" s="27" t="str">
        <f>VLOOKUP('Raw Data'!$C9377,'country description'!$A$2:$B$16,2,0)</f>
        <v>India</v>
      </c>
      <c r="E9377" s="27" t="s">
        <v>10504</v>
      </c>
      <c r="F9377" s="27" t="s">
        <v>11024</v>
      </c>
      <c r="G9377" s="27" t="s">
        <v>512</v>
      </c>
      <c r="H9377" s="27" t="s">
        <v>18</v>
      </c>
      <c r="I9377" s="27" t="s">
        <v>24</v>
      </c>
      <c r="J9377" s="27" t="s">
        <v>19</v>
      </c>
      <c r="K9377" s="27">
        <v>4</v>
      </c>
      <c r="L9377" s="27">
        <v>218</v>
      </c>
      <c r="M9377" s="27">
        <v>4500</v>
      </c>
      <c r="N9377" s="27">
        <v>3.6</v>
      </c>
      <c r="O9377" s="27">
        <v>2016</v>
      </c>
      <c r="P9377" s="27">
        <v>8</v>
      </c>
      <c r="Q9377" s="27">
        <v>6</v>
      </c>
      <c r="R9377" s="28">
        <f>DATE('Raw Data'!$O9377,'Raw Data'!$P9377,'Raw Data'!$Q9377)</f>
        <v>42588</v>
      </c>
      <c r="S9377" s="27" t="str">
        <f>CONCATENATE(MID('Raw Data'!$H9377,FIND("(",'Raw Data'!$H9377)+1,FIND(")",'Raw Data'!$H9377)-FIND("(",'Raw Data'!$H9377)-1),"",'Raw Data'!$M9377)</f>
        <v>Rs.4500</v>
      </c>
      <c r="T9377" s="27">
        <f t="shared" si="146"/>
        <v>1</v>
      </c>
      <c r="U9377" s="29">
        <f>'Raw Data'!$M9377*'Raw Data'!$T9377</f>
        <v>4500</v>
      </c>
    </row>
    <row r="9378" spans="1:21" x14ac:dyDescent="0.3">
      <c r="A9378" s="20">
        <v>5800710</v>
      </c>
      <c r="B9378" s="27" t="s">
        <v>2002</v>
      </c>
      <c r="C9378" s="27">
        <v>191</v>
      </c>
      <c r="D9378" s="27" t="str">
        <f>VLOOKUP('Raw Data'!$C9378,'country description'!$A$2:$B$16,2,0)</f>
        <v>Sri Lanka</v>
      </c>
      <c r="E9378" s="27" t="s">
        <v>17642</v>
      </c>
      <c r="F9378" s="27" t="s">
        <v>17945</v>
      </c>
      <c r="G9378" s="27" t="s">
        <v>17946</v>
      </c>
      <c r="H9378" s="27" t="s">
        <v>17644</v>
      </c>
      <c r="I9378" s="27" t="s">
        <v>19</v>
      </c>
      <c r="J9378" s="27" t="s">
        <v>19</v>
      </c>
      <c r="K9378" s="27">
        <v>4</v>
      </c>
      <c r="L9378" s="27">
        <v>196</v>
      </c>
      <c r="M9378" s="27">
        <v>4500</v>
      </c>
      <c r="N9378" s="27">
        <v>4</v>
      </c>
      <c r="O9378" s="27">
        <v>2015</v>
      </c>
      <c r="P9378" s="27">
        <v>11</v>
      </c>
      <c r="Q9378" s="27">
        <v>20</v>
      </c>
      <c r="R9378" s="28">
        <f>DATE('Raw Data'!$O9378,'Raw Data'!$P9378,'Raw Data'!$Q9378)</f>
        <v>42328</v>
      </c>
      <c r="S9378" s="27" t="str">
        <f>CONCATENATE(MID('Raw Data'!$H9378,FIND("(",'Raw Data'!$H9378)+1,FIND(")",'Raw Data'!$H9378)-FIND("(",'Raw Data'!$H9378)-1),"",'Raw Data'!$M9378)</f>
        <v>LKR4500</v>
      </c>
      <c r="T9378" s="27">
        <f t="shared" si="146"/>
        <v>0.3</v>
      </c>
      <c r="U9378" s="29">
        <f>'Raw Data'!$M9378*'Raw Data'!$T9378</f>
        <v>1350</v>
      </c>
    </row>
    <row r="9379" spans="1:21" x14ac:dyDescent="0.3">
      <c r="A9379" s="20">
        <v>18268390</v>
      </c>
      <c r="B9379" s="27" t="s">
        <v>17947</v>
      </c>
      <c r="C9379" s="27">
        <v>1</v>
      </c>
      <c r="D9379" s="27" t="str">
        <f>VLOOKUP('Raw Data'!$C9379,'country description'!$A$2:$B$16,2,0)</f>
        <v>India</v>
      </c>
      <c r="E9379" s="27" t="s">
        <v>14</v>
      </c>
      <c r="F9379" s="27" t="s">
        <v>17948</v>
      </c>
      <c r="G9379" s="27" t="s">
        <v>17949</v>
      </c>
      <c r="H9379" s="27" t="s">
        <v>18</v>
      </c>
      <c r="I9379" s="27" t="s">
        <v>19</v>
      </c>
      <c r="J9379" s="27" t="s">
        <v>19</v>
      </c>
      <c r="K9379" s="27">
        <v>4</v>
      </c>
      <c r="L9379" s="27">
        <v>142</v>
      </c>
      <c r="M9379" s="27">
        <v>4700</v>
      </c>
      <c r="N9379" s="27">
        <v>3.7</v>
      </c>
      <c r="O9379" s="27">
        <v>2010</v>
      </c>
      <c r="P9379" s="27">
        <v>6</v>
      </c>
      <c r="Q9379" s="27">
        <v>5</v>
      </c>
      <c r="R9379" s="28">
        <f>DATE('Raw Data'!$O9379,'Raw Data'!$P9379,'Raw Data'!$Q9379)</f>
        <v>40334</v>
      </c>
      <c r="S9379" s="27" t="str">
        <f>CONCATENATE(MID('Raw Data'!$H9379,FIND("(",'Raw Data'!$H9379)+1,FIND(")",'Raw Data'!$H9379)-FIND("(",'Raw Data'!$H9379)-1),"",'Raw Data'!$M9379)</f>
        <v>Rs.4700</v>
      </c>
      <c r="T9379" s="27">
        <f t="shared" si="146"/>
        <v>1</v>
      </c>
      <c r="U9379" s="29">
        <f>'Raw Data'!$M9379*'Raw Data'!$T9379</f>
        <v>4700</v>
      </c>
    </row>
    <row r="9380" spans="1:21" x14ac:dyDescent="0.3">
      <c r="A9380" s="20">
        <v>305548</v>
      </c>
      <c r="B9380" s="27" t="s">
        <v>17950</v>
      </c>
      <c r="C9380" s="27">
        <v>1</v>
      </c>
      <c r="D9380" s="27" t="str">
        <f>VLOOKUP('Raw Data'!$C9380,'country description'!$A$2:$B$16,2,0)</f>
        <v>India</v>
      </c>
      <c r="E9380" s="27" t="s">
        <v>14</v>
      </c>
      <c r="F9380" s="27" t="s">
        <v>3364</v>
      </c>
      <c r="G9380" s="27" t="s">
        <v>455</v>
      </c>
      <c r="H9380" s="27" t="s">
        <v>18</v>
      </c>
      <c r="I9380" s="27" t="s">
        <v>24</v>
      </c>
      <c r="J9380" s="27" t="s">
        <v>19</v>
      </c>
      <c r="K9380" s="27">
        <v>4</v>
      </c>
      <c r="L9380" s="27">
        <v>119</v>
      </c>
      <c r="M9380" s="27">
        <v>4800</v>
      </c>
      <c r="N9380" s="27">
        <v>4.2</v>
      </c>
      <c r="O9380" s="27">
        <v>2016</v>
      </c>
      <c r="P9380" s="27">
        <v>3</v>
      </c>
      <c r="Q9380" s="27">
        <v>17</v>
      </c>
      <c r="R9380" s="28">
        <f>DATE('Raw Data'!$O9380,'Raw Data'!$P9380,'Raw Data'!$Q9380)</f>
        <v>42446</v>
      </c>
      <c r="S9380" s="27" t="str">
        <f>CONCATENATE(MID('Raw Data'!$H9380,FIND("(",'Raw Data'!$H9380)+1,FIND(")",'Raw Data'!$H9380)-FIND("(",'Raw Data'!$H9380)-1),"",'Raw Data'!$M9380)</f>
        <v>Rs.4800</v>
      </c>
      <c r="T9380" s="27">
        <f t="shared" si="146"/>
        <v>1</v>
      </c>
      <c r="U9380" s="29">
        <f>'Raw Data'!$M9380*'Raw Data'!$T9380</f>
        <v>4800</v>
      </c>
    </row>
    <row r="9381" spans="1:21" x14ac:dyDescent="0.3">
      <c r="A9381" s="20">
        <v>18345728</v>
      </c>
      <c r="B9381" s="27" t="s">
        <v>17951</v>
      </c>
      <c r="C9381" s="27">
        <v>1</v>
      </c>
      <c r="D9381" s="27" t="str">
        <f>VLOOKUP('Raw Data'!$C9381,'country description'!$A$2:$B$16,2,0)</f>
        <v>India</v>
      </c>
      <c r="E9381" s="27" t="s">
        <v>14</v>
      </c>
      <c r="F9381" s="27" t="s">
        <v>17952</v>
      </c>
      <c r="G9381" s="27" t="s">
        <v>3183</v>
      </c>
      <c r="H9381" s="27" t="s">
        <v>18</v>
      </c>
      <c r="I9381" s="27" t="s">
        <v>19</v>
      </c>
      <c r="J9381" s="27" t="s">
        <v>19</v>
      </c>
      <c r="K9381" s="27">
        <v>4</v>
      </c>
      <c r="L9381" s="27">
        <v>408</v>
      </c>
      <c r="M9381" s="27">
        <v>5000</v>
      </c>
      <c r="N9381" s="27">
        <v>4.9000000000000004</v>
      </c>
      <c r="O9381" s="27">
        <v>2011</v>
      </c>
      <c r="P9381" s="27">
        <v>8</v>
      </c>
      <c r="Q9381" s="27">
        <v>5</v>
      </c>
      <c r="R9381" s="28">
        <f>DATE('Raw Data'!$O9381,'Raw Data'!$P9381,'Raw Data'!$Q9381)</f>
        <v>40760</v>
      </c>
      <c r="S9381" s="27" t="str">
        <f>CONCATENATE(MID('Raw Data'!$H9381,FIND("(",'Raw Data'!$H9381)+1,FIND(")",'Raw Data'!$H9381)-FIND("(",'Raw Data'!$H9381)-1),"",'Raw Data'!$M9381)</f>
        <v>Rs.5000</v>
      </c>
      <c r="T9381" s="27">
        <f t="shared" si="146"/>
        <v>1</v>
      </c>
      <c r="U9381" s="29">
        <f>'Raw Data'!$M9381*'Raw Data'!$T9381</f>
        <v>5000</v>
      </c>
    </row>
    <row r="9382" spans="1:21" x14ac:dyDescent="0.3">
      <c r="A9382" s="20">
        <v>3246</v>
      </c>
      <c r="B9382" s="27" t="s">
        <v>17953</v>
      </c>
      <c r="C9382" s="27">
        <v>1</v>
      </c>
      <c r="D9382" s="27" t="str">
        <f>VLOOKUP('Raw Data'!$C9382,'country description'!$A$2:$B$16,2,0)</f>
        <v>India</v>
      </c>
      <c r="E9382" s="27" t="s">
        <v>14</v>
      </c>
      <c r="F9382" s="27" t="s">
        <v>11265</v>
      </c>
      <c r="G9382" s="27" t="s">
        <v>455</v>
      </c>
      <c r="H9382" s="27" t="s">
        <v>18</v>
      </c>
      <c r="I9382" s="27" t="s">
        <v>24</v>
      </c>
      <c r="J9382" s="27" t="s">
        <v>19</v>
      </c>
      <c r="K9382" s="27">
        <v>4</v>
      </c>
      <c r="L9382" s="27">
        <v>114</v>
      </c>
      <c r="M9382" s="27">
        <v>5000</v>
      </c>
      <c r="N9382" s="27">
        <v>3.5</v>
      </c>
      <c r="O9382" s="27">
        <v>2010</v>
      </c>
      <c r="P9382" s="27">
        <v>8</v>
      </c>
      <c r="Q9382" s="27">
        <v>20</v>
      </c>
      <c r="R9382" s="28">
        <f>DATE('Raw Data'!$O9382,'Raw Data'!$P9382,'Raw Data'!$Q9382)</f>
        <v>40410</v>
      </c>
      <c r="S9382" s="27" t="str">
        <f>CONCATENATE(MID('Raw Data'!$H9382,FIND("(",'Raw Data'!$H9382)+1,FIND(")",'Raw Data'!$H9382)-FIND("(",'Raw Data'!$H9382)-1),"",'Raw Data'!$M9382)</f>
        <v>Rs.5000</v>
      </c>
      <c r="T9382" s="27">
        <f t="shared" si="146"/>
        <v>1</v>
      </c>
      <c r="U9382" s="29">
        <f>'Raw Data'!$M9382*'Raw Data'!$T9382</f>
        <v>5000</v>
      </c>
    </row>
    <row r="9383" spans="1:21" x14ac:dyDescent="0.3">
      <c r="A9383" s="20">
        <v>4907</v>
      </c>
      <c r="B9383" s="27" t="s">
        <v>17954</v>
      </c>
      <c r="C9383" s="27">
        <v>1</v>
      </c>
      <c r="D9383" s="27" t="str">
        <f>VLOOKUP('Raw Data'!$C9383,'country description'!$A$2:$B$16,2,0)</f>
        <v>India</v>
      </c>
      <c r="E9383" s="27" t="s">
        <v>14</v>
      </c>
      <c r="F9383" s="27" t="s">
        <v>1642</v>
      </c>
      <c r="G9383" s="27" t="s">
        <v>512</v>
      </c>
      <c r="H9383" s="27" t="s">
        <v>18</v>
      </c>
      <c r="I9383" s="27" t="s">
        <v>19</v>
      </c>
      <c r="J9383" s="27" t="s">
        <v>19</v>
      </c>
      <c r="K9383" s="27">
        <v>4</v>
      </c>
      <c r="L9383" s="27">
        <v>747</v>
      </c>
      <c r="M9383" s="27">
        <v>5000</v>
      </c>
      <c r="N9383" s="27">
        <v>3.7</v>
      </c>
      <c r="O9383" s="27">
        <v>2013</v>
      </c>
      <c r="P9383" s="27">
        <v>8</v>
      </c>
      <c r="Q9383" s="27">
        <v>14</v>
      </c>
      <c r="R9383" s="28">
        <f>DATE('Raw Data'!$O9383,'Raw Data'!$P9383,'Raw Data'!$Q9383)</f>
        <v>41500</v>
      </c>
      <c r="S9383" s="27" t="str">
        <f>CONCATENATE(MID('Raw Data'!$H9383,FIND("(",'Raw Data'!$H9383)+1,FIND(")",'Raw Data'!$H9383)-FIND("(",'Raw Data'!$H9383)-1),"",'Raw Data'!$M9383)</f>
        <v>Rs.5000</v>
      </c>
      <c r="T9383" s="27">
        <f t="shared" si="146"/>
        <v>1</v>
      </c>
      <c r="U9383" s="29">
        <f>'Raw Data'!$M9383*'Raw Data'!$T9383</f>
        <v>5000</v>
      </c>
    </row>
    <row r="9384" spans="1:21" x14ac:dyDescent="0.3">
      <c r="A9384" s="20">
        <v>18261160</v>
      </c>
      <c r="B9384" s="27" t="s">
        <v>17955</v>
      </c>
      <c r="C9384" s="27">
        <v>1</v>
      </c>
      <c r="D9384" s="27" t="str">
        <f>VLOOKUP('Raw Data'!$C9384,'country description'!$A$2:$B$16,2,0)</f>
        <v>India</v>
      </c>
      <c r="E9384" s="27" t="s">
        <v>14</v>
      </c>
      <c r="F9384" s="27" t="s">
        <v>17877</v>
      </c>
      <c r="G9384" s="27" t="s">
        <v>17946</v>
      </c>
      <c r="H9384" s="27" t="s">
        <v>18</v>
      </c>
      <c r="I9384" s="27" t="s">
        <v>24</v>
      </c>
      <c r="J9384" s="27" t="s">
        <v>19</v>
      </c>
      <c r="K9384" s="27">
        <v>4</v>
      </c>
      <c r="L9384" s="27">
        <v>66</v>
      </c>
      <c r="M9384" s="27">
        <v>5000</v>
      </c>
      <c r="N9384" s="27">
        <v>3.9</v>
      </c>
      <c r="O9384" s="27">
        <v>2017</v>
      </c>
      <c r="P9384" s="27">
        <v>6</v>
      </c>
      <c r="Q9384" s="27">
        <v>19</v>
      </c>
      <c r="R9384" s="28">
        <f>DATE('Raw Data'!$O9384,'Raw Data'!$P9384,'Raw Data'!$Q9384)</f>
        <v>42905</v>
      </c>
      <c r="S9384" s="27" t="str">
        <f>CONCATENATE(MID('Raw Data'!$H9384,FIND("(",'Raw Data'!$H9384)+1,FIND(")",'Raw Data'!$H9384)-FIND("(",'Raw Data'!$H9384)-1),"",'Raw Data'!$M9384)</f>
        <v>Rs.5000</v>
      </c>
      <c r="T9384" s="27">
        <f t="shared" si="146"/>
        <v>1</v>
      </c>
      <c r="U9384" s="29">
        <f>'Raw Data'!$M9384*'Raw Data'!$T9384</f>
        <v>5000</v>
      </c>
    </row>
    <row r="9385" spans="1:21" x14ac:dyDescent="0.3">
      <c r="A9385" s="20">
        <v>2690</v>
      </c>
      <c r="B9385" s="27" t="s">
        <v>17956</v>
      </c>
      <c r="C9385" s="27">
        <v>1</v>
      </c>
      <c r="D9385" s="27" t="str">
        <f>VLOOKUP('Raw Data'!$C9385,'country description'!$A$2:$B$16,2,0)</f>
        <v>India</v>
      </c>
      <c r="E9385" s="27" t="s">
        <v>14</v>
      </c>
      <c r="F9385" s="27" t="s">
        <v>17427</v>
      </c>
      <c r="G9385" s="27" t="s">
        <v>17957</v>
      </c>
      <c r="H9385" s="27" t="s">
        <v>18</v>
      </c>
      <c r="I9385" s="27" t="s">
        <v>19</v>
      </c>
      <c r="J9385" s="27" t="s">
        <v>19</v>
      </c>
      <c r="K9385" s="27">
        <v>4</v>
      </c>
      <c r="L9385" s="27">
        <v>696</v>
      </c>
      <c r="M9385" s="27">
        <v>5000</v>
      </c>
      <c r="N9385" s="27">
        <v>3.9</v>
      </c>
      <c r="O9385" s="27">
        <v>2015</v>
      </c>
      <c r="P9385" s="27">
        <v>6</v>
      </c>
      <c r="Q9385" s="27">
        <v>21</v>
      </c>
      <c r="R9385" s="28">
        <f>DATE('Raw Data'!$O9385,'Raw Data'!$P9385,'Raw Data'!$Q9385)</f>
        <v>42176</v>
      </c>
      <c r="S9385" s="27" t="str">
        <f>CONCATENATE(MID('Raw Data'!$H9385,FIND("(",'Raw Data'!$H9385)+1,FIND(")",'Raw Data'!$H9385)-FIND("(",'Raw Data'!$H9385)-1),"",'Raw Data'!$M9385)</f>
        <v>Rs.5000</v>
      </c>
      <c r="T9385" s="27">
        <f t="shared" si="146"/>
        <v>1</v>
      </c>
      <c r="U9385" s="29">
        <f>'Raw Data'!$M9385*'Raw Data'!$T9385</f>
        <v>5000</v>
      </c>
    </row>
    <row r="9386" spans="1:21" x14ac:dyDescent="0.3">
      <c r="A9386" s="20">
        <v>2727</v>
      </c>
      <c r="B9386" s="27" t="s">
        <v>17958</v>
      </c>
      <c r="C9386" s="27">
        <v>1</v>
      </c>
      <c r="D9386" s="27" t="str">
        <f>VLOOKUP('Raw Data'!$C9386,'country description'!$A$2:$B$16,2,0)</f>
        <v>India</v>
      </c>
      <c r="E9386" s="27" t="s">
        <v>14</v>
      </c>
      <c r="F9386" s="27" t="s">
        <v>1639</v>
      </c>
      <c r="G9386" s="27" t="s">
        <v>484</v>
      </c>
      <c r="H9386" s="27" t="s">
        <v>18</v>
      </c>
      <c r="I9386" s="27" t="s">
        <v>24</v>
      </c>
      <c r="J9386" s="27" t="s">
        <v>19</v>
      </c>
      <c r="K9386" s="27">
        <v>4</v>
      </c>
      <c r="L9386" s="27">
        <v>104</v>
      </c>
      <c r="M9386" s="27">
        <v>5000</v>
      </c>
      <c r="N9386" s="27">
        <v>3.7</v>
      </c>
      <c r="O9386" s="27">
        <v>2017</v>
      </c>
      <c r="P9386" s="27">
        <v>4</v>
      </c>
      <c r="Q9386" s="27">
        <v>8</v>
      </c>
      <c r="R9386" s="28">
        <f>DATE('Raw Data'!$O9386,'Raw Data'!$P9386,'Raw Data'!$Q9386)</f>
        <v>42833</v>
      </c>
      <c r="S9386" s="27" t="str">
        <f>CONCATENATE(MID('Raw Data'!$H9386,FIND("(",'Raw Data'!$H9386)+1,FIND(")",'Raw Data'!$H9386)-FIND("(",'Raw Data'!$H9386)-1),"",'Raw Data'!$M9386)</f>
        <v>Rs.5000</v>
      </c>
      <c r="T9386" s="27">
        <f t="shared" si="146"/>
        <v>1</v>
      </c>
      <c r="U9386" s="29">
        <f>'Raw Data'!$M9386*'Raw Data'!$T9386</f>
        <v>5000</v>
      </c>
    </row>
    <row r="9387" spans="1:21" x14ac:dyDescent="0.3">
      <c r="A9387" s="20">
        <v>4910</v>
      </c>
      <c r="B9387" s="27" t="s">
        <v>17959</v>
      </c>
      <c r="C9387" s="27">
        <v>1</v>
      </c>
      <c r="D9387" s="27" t="str">
        <f>VLOOKUP('Raw Data'!$C9387,'country description'!$A$2:$B$16,2,0)</f>
        <v>India</v>
      </c>
      <c r="E9387" s="27" t="s">
        <v>14</v>
      </c>
      <c r="F9387" s="27" t="s">
        <v>13227</v>
      </c>
      <c r="G9387" s="27" t="s">
        <v>17960</v>
      </c>
      <c r="H9387" s="27" t="s">
        <v>18</v>
      </c>
      <c r="I9387" s="27" t="s">
        <v>24</v>
      </c>
      <c r="J9387" s="27" t="s">
        <v>19</v>
      </c>
      <c r="K9387" s="27">
        <v>4</v>
      </c>
      <c r="L9387" s="27">
        <v>199</v>
      </c>
      <c r="M9387" s="27">
        <v>5000</v>
      </c>
      <c r="N9387" s="27">
        <v>3.8</v>
      </c>
      <c r="O9387" s="27">
        <v>2014</v>
      </c>
      <c r="P9387" s="27">
        <v>2</v>
      </c>
      <c r="Q9387" s="27">
        <v>2</v>
      </c>
      <c r="R9387" s="28">
        <f>DATE('Raw Data'!$O9387,'Raw Data'!$P9387,'Raw Data'!$Q9387)</f>
        <v>41672</v>
      </c>
      <c r="S9387" s="27" t="str">
        <f>CONCATENATE(MID('Raw Data'!$H9387,FIND("(",'Raw Data'!$H9387)+1,FIND(")",'Raw Data'!$H9387)-FIND("(",'Raw Data'!$H9387)-1),"",'Raw Data'!$M9387)</f>
        <v>Rs.5000</v>
      </c>
      <c r="T9387" s="27">
        <f t="shared" si="146"/>
        <v>1</v>
      </c>
      <c r="U9387" s="29">
        <f>'Raw Data'!$M9387*'Raw Data'!$T9387</f>
        <v>5000</v>
      </c>
    </row>
    <row r="9388" spans="1:21" x14ac:dyDescent="0.3">
      <c r="A9388" s="20">
        <v>4496</v>
      </c>
      <c r="B9388" s="27" t="s">
        <v>17961</v>
      </c>
      <c r="C9388" s="27">
        <v>1</v>
      </c>
      <c r="D9388" s="27" t="str">
        <f>VLOOKUP('Raw Data'!$C9388,'country description'!$A$2:$B$16,2,0)</f>
        <v>India</v>
      </c>
      <c r="E9388" s="27" t="s">
        <v>14</v>
      </c>
      <c r="F9388" s="27" t="s">
        <v>17427</v>
      </c>
      <c r="G9388" s="27" t="s">
        <v>17962</v>
      </c>
      <c r="H9388" s="27" t="s">
        <v>18</v>
      </c>
      <c r="I9388" s="27" t="s">
        <v>19</v>
      </c>
      <c r="J9388" s="27" t="s">
        <v>19</v>
      </c>
      <c r="K9388" s="27">
        <v>4</v>
      </c>
      <c r="L9388" s="27">
        <v>15</v>
      </c>
      <c r="M9388" s="27">
        <v>5000</v>
      </c>
      <c r="N9388" s="27">
        <v>3.1</v>
      </c>
      <c r="O9388" s="27">
        <v>2018</v>
      </c>
      <c r="P9388" s="27">
        <v>1</v>
      </c>
      <c r="Q9388" s="27">
        <v>14</v>
      </c>
      <c r="R9388" s="28">
        <f>DATE('Raw Data'!$O9388,'Raw Data'!$P9388,'Raw Data'!$Q9388)</f>
        <v>43114</v>
      </c>
      <c r="S9388" s="27" t="str">
        <f>CONCATENATE(MID('Raw Data'!$H9388,FIND("(",'Raw Data'!$H9388)+1,FIND(")",'Raw Data'!$H9388)-FIND("(",'Raw Data'!$H9388)-1),"",'Raw Data'!$M9388)</f>
        <v>Rs.5000</v>
      </c>
      <c r="T9388" s="27">
        <f t="shared" si="146"/>
        <v>1</v>
      </c>
      <c r="U9388" s="29">
        <f>'Raw Data'!$M9388*'Raw Data'!$T9388</f>
        <v>5000</v>
      </c>
    </row>
    <row r="9389" spans="1:21" x14ac:dyDescent="0.3">
      <c r="A9389" s="20">
        <v>2681</v>
      </c>
      <c r="B9389" s="27" t="s">
        <v>17963</v>
      </c>
      <c r="C9389" s="27">
        <v>1</v>
      </c>
      <c r="D9389" s="27" t="str">
        <f>VLOOKUP('Raw Data'!$C9389,'country description'!$A$2:$B$16,2,0)</f>
        <v>India</v>
      </c>
      <c r="E9389" s="27" t="s">
        <v>14</v>
      </c>
      <c r="F9389" s="27" t="s">
        <v>3790</v>
      </c>
      <c r="G9389" s="27" t="s">
        <v>455</v>
      </c>
      <c r="H9389" s="27" t="s">
        <v>18</v>
      </c>
      <c r="I9389" s="27" t="s">
        <v>24</v>
      </c>
      <c r="J9389" s="27" t="s">
        <v>19</v>
      </c>
      <c r="K9389" s="27">
        <v>4</v>
      </c>
      <c r="L9389" s="27">
        <v>134</v>
      </c>
      <c r="M9389" s="27">
        <v>5000</v>
      </c>
      <c r="N9389" s="27">
        <v>3.8</v>
      </c>
      <c r="O9389" s="27">
        <v>2010</v>
      </c>
      <c r="P9389" s="27">
        <v>12</v>
      </c>
      <c r="Q9389" s="27">
        <v>11</v>
      </c>
      <c r="R9389" s="28">
        <f>DATE('Raw Data'!$O9389,'Raw Data'!$P9389,'Raw Data'!$Q9389)</f>
        <v>40523</v>
      </c>
      <c r="S9389" s="27" t="str">
        <f>CONCATENATE(MID('Raw Data'!$H9389,FIND("(",'Raw Data'!$H9389)+1,FIND(")",'Raw Data'!$H9389)-FIND("(",'Raw Data'!$H9389)-1),"",'Raw Data'!$M9389)</f>
        <v>Rs.5000</v>
      </c>
      <c r="T9389" s="27">
        <f t="shared" si="146"/>
        <v>1</v>
      </c>
      <c r="U9389" s="29">
        <f>'Raw Data'!$M9389*'Raw Data'!$T9389</f>
        <v>5000</v>
      </c>
    </row>
    <row r="9390" spans="1:21" x14ac:dyDescent="0.3">
      <c r="A9390" s="20">
        <v>18277024</v>
      </c>
      <c r="B9390" s="27" t="s">
        <v>17964</v>
      </c>
      <c r="C9390" s="27">
        <v>1</v>
      </c>
      <c r="D9390" s="27" t="str">
        <f>VLOOKUP('Raw Data'!$C9390,'country description'!$A$2:$B$16,2,0)</f>
        <v>India</v>
      </c>
      <c r="E9390" s="27" t="s">
        <v>14</v>
      </c>
      <c r="F9390" s="27" t="s">
        <v>17877</v>
      </c>
      <c r="G9390" s="27" t="s">
        <v>455</v>
      </c>
      <c r="H9390" s="27" t="s">
        <v>18</v>
      </c>
      <c r="I9390" s="27" t="s">
        <v>24</v>
      </c>
      <c r="J9390" s="27" t="s">
        <v>19</v>
      </c>
      <c r="K9390" s="27">
        <v>4</v>
      </c>
      <c r="L9390" s="27">
        <v>65</v>
      </c>
      <c r="M9390" s="27">
        <v>5000</v>
      </c>
      <c r="N9390" s="27">
        <v>3.7</v>
      </c>
      <c r="O9390" s="27">
        <v>2012</v>
      </c>
      <c r="P9390" s="27">
        <v>11</v>
      </c>
      <c r="Q9390" s="27">
        <v>20</v>
      </c>
      <c r="R9390" s="28">
        <f>DATE('Raw Data'!$O9390,'Raw Data'!$P9390,'Raw Data'!$Q9390)</f>
        <v>41233</v>
      </c>
      <c r="S9390" s="27" t="str">
        <f>CONCATENATE(MID('Raw Data'!$H9390,FIND("(",'Raw Data'!$H9390)+1,FIND(")",'Raw Data'!$H9390)-FIND("(",'Raw Data'!$H9390)-1),"",'Raw Data'!$M9390)</f>
        <v>Rs.5000</v>
      </c>
      <c r="T9390" s="27">
        <f t="shared" si="146"/>
        <v>1</v>
      </c>
      <c r="U9390" s="29">
        <f>'Raw Data'!$M9390*'Raw Data'!$T9390</f>
        <v>5000</v>
      </c>
    </row>
    <row r="9391" spans="1:21" x14ac:dyDescent="0.3">
      <c r="A9391" s="20">
        <v>18255131</v>
      </c>
      <c r="B9391" s="27" t="s">
        <v>17965</v>
      </c>
      <c r="C9391" s="27">
        <v>1</v>
      </c>
      <c r="D9391" s="27" t="str">
        <f>VLOOKUP('Raw Data'!$C9391,'country description'!$A$2:$B$16,2,0)</f>
        <v>India</v>
      </c>
      <c r="E9391" s="27" t="s">
        <v>14</v>
      </c>
      <c r="F9391" s="27" t="s">
        <v>17966</v>
      </c>
      <c r="G9391" s="27" t="s">
        <v>16231</v>
      </c>
      <c r="H9391" s="27" t="s">
        <v>18</v>
      </c>
      <c r="I9391" s="27" t="s">
        <v>19</v>
      </c>
      <c r="J9391" s="27" t="s">
        <v>19</v>
      </c>
      <c r="K9391" s="27">
        <v>4</v>
      </c>
      <c r="L9391" s="27">
        <v>61</v>
      </c>
      <c r="M9391" s="27">
        <v>5000</v>
      </c>
      <c r="N9391" s="27">
        <v>3.6</v>
      </c>
      <c r="O9391" s="27">
        <v>2013</v>
      </c>
      <c r="P9391" s="27">
        <v>5</v>
      </c>
      <c r="Q9391" s="27">
        <v>22</v>
      </c>
      <c r="R9391" s="28">
        <f>DATE('Raw Data'!$O9391,'Raw Data'!$P9391,'Raw Data'!$Q9391)</f>
        <v>41416</v>
      </c>
      <c r="S9391" s="27" t="str">
        <f>CONCATENATE(MID('Raw Data'!$H9391,FIND("(",'Raw Data'!$H9391)+1,FIND(")",'Raw Data'!$H9391)-FIND("(",'Raw Data'!$H9391)-1),"",'Raw Data'!$M9391)</f>
        <v>Rs.5000</v>
      </c>
      <c r="T9391" s="27">
        <f t="shared" si="146"/>
        <v>1</v>
      </c>
      <c r="U9391" s="29">
        <f>'Raw Data'!$M9391*'Raw Data'!$T9391</f>
        <v>5000</v>
      </c>
    </row>
    <row r="9392" spans="1:21" x14ac:dyDescent="0.3">
      <c r="A9392" s="20">
        <v>2443</v>
      </c>
      <c r="B9392" s="27" t="s">
        <v>17967</v>
      </c>
      <c r="C9392" s="27">
        <v>1</v>
      </c>
      <c r="D9392" s="27" t="str">
        <f>VLOOKUP('Raw Data'!$C9392,'country description'!$A$2:$B$16,2,0)</f>
        <v>India</v>
      </c>
      <c r="E9392" s="27" t="s">
        <v>10504</v>
      </c>
      <c r="F9392" s="27" t="s">
        <v>17968</v>
      </c>
      <c r="G9392" s="27" t="s">
        <v>17432</v>
      </c>
      <c r="H9392" s="27" t="s">
        <v>18</v>
      </c>
      <c r="I9392" s="27" t="s">
        <v>24</v>
      </c>
      <c r="J9392" s="27" t="s">
        <v>19</v>
      </c>
      <c r="K9392" s="27">
        <v>4</v>
      </c>
      <c r="L9392" s="27">
        <v>131</v>
      </c>
      <c r="M9392" s="27">
        <v>5000</v>
      </c>
      <c r="N9392" s="27">
        <v>3.7</v>
      </c>
      <c r="O9392" s="27">
        <v>2011</v>
      </c>
      <c r="P9392" s="27">
        <v>3</v>
      </c>
      <c r="Q9392" s="27">
        <v>12</v>
      </c>
      <c r="R9392" s="28">
        <f>DATE('Raw Data'!$O9392,'Raw Data'!$P9392,'Raw Data'!$Q9392)</f>
        <v>40614</v>
      </c>
      <c r="S9392" s="27" t="str">
        <f>CONCATENATE(MID('Raw Data'!$H9392,FIND("(",'Raw Data'!$H9392)+1,FIND(")",'Raw Data'!$H9392)-FIND("(",'Raw Data'!$H9392)-1),"",'Raw Data'!$M9392)</f>
        <v>Rs.5000</v>
      </c>
      <c r="T9392" s="27">
        <f t="shared" si="146"/>
        <v>1</v>
      </c>
      <c r="U9392" s="29">
        <f>'Raw Data'!$M9392*'Raw Data'!$T9392</f>
        <v>5000</v>
      </c>
    </row>
    <row r="9393" spans="1:21" x14ac:dyDescent="0.3">
      <c r="A9393" s="20">
        <v>3910</v>
      </c>
      <c r="B9393" s="27" t="s">
        <v>17969</v>
      </c>
      <c r="C9393" s="27">
        <v>1</v>
      </c>
      <c r="D9393" s="27" t="str">
        <f>VLOOKUP('Raw Data'!$C9393,'country description'!$A$2:$B$16,2,0)</f>
        <v>India</v>
      </c>
      <c r="E9393" s="27" t="s">
        <v>14</v>
      </c>
      <c r="F9393" s="27" t="s">
        <v>1642</v>
      </c>
      <c r="G9393" s="27" t="s">
        <v>15766</v>
      </c>
      <c r="H9393" s="27" t="s">
        <v>18</v>
      </c>
      <c r="I9393" s="27" t="s">
        <v>24</v>
      </c>
      <c r="J9393" s="27" t="s">
        <v>19</v>
      </c>
      <c r="K9393" s="27">
        <v>4</v>
      </c>
      <c r="L9393" s="27">
        <v>419</v>
      </c>
      <c r="M9393" s="27">
        <v>5100</v>
      </c>
      <c r="N9393" s="27">
        <v>3.7</v>
      </c>
      <c r="O9393" s="27">
        <v>2013</v>
      </c>
      <c r="P9393" s="27">
        <v>2</v>
      </c>
      <c r="Q9393" s="27">
        <v>17</v>
      </c>
      <c r="R9393" s="28">
        <f>DATE('Raw Data'!$O9393,'Raw Data'!$P9393,'Raw Data'!$Q9393)</f>
        <v>41322</v>
      </c>
      <c r="S9393" s="27" t="str">
        <f>CONCATENATE(MID('Raw Data'!$H9393,FIND("(",'Raw Data'!$H9393)+1,FIND(")",'Raw Data'!$H9393)-FIND("(",'Raw Data'!$H9393)-1),"",'Raw Data'!$M9393)</f>
        <v>Rs.5100</v>
      </c>
      <c r="T9393" s="27">
        <f t="shared" si="146"/>
        <v>1</v>
      </c>
      <c r="U9393" s="29">
        <f>'Raw Data'!$M9393*'Raw Data'!$T9393</f>
        <v>5100</v>
      </c>
    </row>
    <row r="9394" spans="1:21" x14ac:dyDescent="0.3">
      <c r="A9394" s="20">
        <v>6812</v>
      </c>
      <c r="B9394" s="27" t="s">
        <v>17970</v>
      </c>
      <c r="C9394" s="27">
        <v>1</v>
      </c>
      <c r="D9394" s="27" t="str">
        <f>VLOOKUP('Raw Data'!$C9394,'country description'!$A$2:$B$16,2,0)</f>
        <v>India</v>
      </c>
      <c r="E9394" s="27" t="s">
        <v>14</v>
      </c>
      <c r="F9394" s="27" t="s">
        <v>13227</v>
      </c>
      <c r="G9394" s="27" t="s">
        <v>1849</v>
      </c>
      <c r="H9394" s="27" t="s">
        <v>18</v>
      </c>
      <c r="I9394" s="27" t="s">
        <v>24</v>
      </c>
      <c r="J9394" s="27" t="s">
        <v>19</v>
      </c>
      <c r="K9394" s="27">
        <v>4</v>
      </c>
      <c r="L9394" s="27">
        <v>178</v>
      </c>
      <c r="M9394" s="27">
        <v>5500</v>
      </c>
      <c r="N9394" s="27">
        <v>3.9</v>
      </c>
      <c r="O9394" s="27">
        <v>2011</v>
      </c>
      <c r="P9394" s="27">
        <v>4</v>
      </c>
      <c r="Q9394" s="27">
        <v>22</v>
      </c>
      <c r="R9394" s="28">
        <f>DATE('Raw Data'!$O9394,'Raw Data'!$P9394,'Raw Data'!$Q9394)</f>
        <v>40655</v>
      </c>
      <c r="S9394" s="27" t="str">
        <f>CONCATENATE(MID('Raw Data'!$H9394,FIND("(",'Raw Data'!$H9394)+1,FIND(")",'Raw Data'!$H9394)-FIND("(",'Raw Data'!$H9394)-1),"",'Raw Data'!$M9394)</f>
        <v>Rs.5500</v>
      </c>
      <c r="T9394" s="27">
        <f t="shared" si="146"/>
        <v>1</v>
      </c>
      <c r="U9394" s="29">
        <f>'Raw Data'!$M9394*'Raw Data'!$T9394</f>
        <v>5500</v>
      </c>
    </row>
    <row r="9395" spans="1:21" x14ac:dyDescent="0.3">
      <c r="A9395" s="20">
        <v>2689</v>
      </c>
      <c r="B9395" s="27" t="s">
        <v>17971</v>
      </c>
      <c r="C9395" s="27">
        <v>1</v>
      </c>
      <c r="D9395" s="27" t="str">
        <f>VLOOKUP('Raw Data'!$C9395,'country description'!$A$2:$B$16,2,0)</f>
        <v>India</v>
      </c>
      <c r="E9395" s="27" t="s">
        <v>14</v>
      </c>
      <c r="F9395" s="27" t="s">
        <v>17427</v>
      </c>
      <c r="G9395" s="27" t="s">
        <v>455</v>
      </c>
      <c r="H9395" s="27" t="s">
        <v>18</v>
      </c>
      <c r="I9395" s="27" t="s">
        <v>24</v>
      </c>
      <c r="J9395" s="27" t="s">
        <v>19</v>
      </c>
      <c r="K9395" s="27">
        <v>4</v>
      </c>
      <c r="L9395" s="27">
        <v>398</v>
      </c>
      <c r="M9395" s="27">
        <v>5500</v>
      </c>
      <c r="N9395" s="27">
        <v>4</v>
      </c>
      <c r="O9395" s="27">
        <v>2012</v>
      </c>
      <c r="P9395" s="27">
        <v>11</v>
      </c>
      <c r="Q9395" s="27">
        <v>21</v>
      </c>
      <c r="R9395" s="28">
        <f>DATE('Raw Data'!$O9395,'Raw Data'!$P9395,'Raw Data'!$Q9395)</f>
        <v>41234</v>
      </c>
      <c r="S9395" s="27" t="str">
        <f>CONCATENATE(MID('Raw Data'!$H9395,FIND("(",'Raw Data'!$H9395)+1,FIND(")",'Raw Data'!$H9395)-FIND("(",'Raw Data'!$H9395)-1),"",'Raw Data'!$M9395)</f>
        <v>Rs.5500</v>
      </c>
      <c r="T9395" s="27">
        <f t="shared" si="146"/>
        <v>1</v>
      </c>
      <c r="U9395" s="29">
        <f>'Raw Data'!$M9395*'Raw Data'!$T9395</f>
        <v>5500</v>
      </c>
    </row>
    <row r="9396" spans="1:21" x14ac:dyDescent="0.3">
      <c r="A9396" s="20">
        <v>2694</v>
      </c>
      <c r="B9396" s="27" t="s">
        <v>17972</v>
      </c>
      <c r="C9396" s="27">
        <v>1</v>
      </c>
      <c r="D9396" s="27" t="str">
        <f>VLOOKUP('Raw Data'!$C9396,'country description'!$A$2:$B$16,2,0)</f>
        <v>India</v>
      </c>
      <c r="E9396" s="27" t="s">
        <v>14</v>
      </c>
      <c r="F9396" s="27" t="s">
        <v>17427</v>
      </c>
      <c r="G9396" s="27" t="s">
        <v>1849</v>
      </c>
      <c r="H9396" s="27" t="s">
        <v>18</v>
      </c>
      <c r="I9396" s="27" t="s">
        <v>24</v>
      </c>
      <c r="J9396" s="27" t="s">
        <v>19</v>
      </c>
      <c r="K9396" s="27">
        <v>4</v>
      </c>
      <c r="L9396" s="27">
        <v>183</v>
      </c>
      <c r="M9396" s="27">
        <v>6000</v>
      </c>
      <c r="N9396" s="27">
        <v>3.9</v>
      </c>
      <c r="O9396" s="27">
        <v>2011</v>
      </c>
      <c r="P9396" s="27">
        <v>8</v>
      </c>
      <c r="Q9396" s="27">
        <v>12</v>
      </c>
      <c r="R9396" s="28">
        <f>DATE('Raw Data'!$O9396,'Raw Data'!$P9396,'Raw Data'!$Q9396)</f>
        <v>40767</v>
      </c>
      <c r="S9396" s="27" t="str">
        <f>CONCATENATE(MID('Raw Data'!$H9396,FIND("(",'Raw Data'!$H9396)+1,FIND(")",'Raw Data'!$H9396)-FIND("(",'Raw Data'!$H9396)-1),"",'Raw Data'!$M9396)</f>
        <v>Rs.6000</v>
      </c>
      <c r="T9396" s="27">
        <f t="shared" si="146"/>
        <v>1</v>
      </c>
      <c r="U9396" s="29">
        <f>'Raw Data'!$M9396*'Raw Data'!$T9396</f>
        <v>6000</v>
      </c>
    </row>
    <row r="9397" spans="1:21" x14ac:dyDescent="0.3">
      <c r="A9397" s="20">
        <v>301523</v>
      </c>
      <c r="B9397" s="27" t="s">
        <v>17973</v>
      </c>
      <c r="C9397" s="27">
        <v>1</v>
      </c>
      <c r="D9397" s="27" t="str">
        <f>VLOOKUP('Raw Data'!$C9397,'country description'!$A$2:$B$16,2,0)</f>
        <v>India</v>
      </c>
      <c r="E9397" s="27" t="s">
        <v>14</v>
      </c>
      <c r="F9397" s="27" t="s">
        <v>1639</v>
      </c>
      <c r="G9397" s="27" t="s">
        <v>3372</v>
      </c>
      <c r="H9397" s="27" t="s">
        <v>18</v>
      </c>
      <c r="I9397" s="27" t="s">
        <v>24</v>
      </c>
      <c r="J9397" s="27" t="s">
        <v>19</v>
      </c>
      <c r="K9397" s="27">
        <v>4</v>
      </c>
      <c r="L9397" s="27">
        <v>12</v>
      </c>
      <c r="M9397" s="27">
        <v>6000</v>
      </c>
      <c r="N9397" s="27">
        <v>3.2</v>
      </c>
      <c r="O9397" s="27">
        <v>2015</v>
      </c>
      <c r="P9397" s="27">
        <v>4</v>
      </c>
      <c r="Q9397" s="27">
        <v>24</v>
      </c>
      <c r="R9397" s="28">
        <f>DATE('Raw Data'!$O9397,'Raw Data'!$P9397,'Raw Data'!$Q9397)</f>
        <v>42118</v>
      </c>
      <c r="S9397" s="27" t="str">
        <f>CONCATENATE(MID('Raw Data'!$H9397,FIND("(",'Raw Data'!$H9397)+1,FIND(")",'Raw Data'!$H9397)-FIND("(",'Raw Data'!$H9397)-1),"",'Raw Data'!$M9397)</f>
        <v>Rs.6000</v>
      </c>
      <c r="T9397" s="27">
        <f t="shared" si="146"/>
        <v>1</v>
      </c>
      <c r="U9397" s="29">
        <f>'Raw Data'!$M9397*'Raw Data'!$T9397</f>
        <v>6000</v>
      </c>
    </row>
    <row r="9398" spans="1:21" x14ac:dyDescent="0.3">
      <c r="A9398" s="20">
        <v>2725</v>
      </c>
      <c r="B9398" s="27" t="s">
        <v>17974</v>
      </c>
      <c r="C9398" s="27">
        <v>1</v>
      </c>
      <c r="D9398" s="27" t="str">
        <f>VLOOKUP('Raw Data'!$C9398,'country description'!$A$2:$B$16,2,0)</f>
        <v>India</v>
      </c>
      <c r="E9398" s="27" t="s">
        <v>14</v>
      </c>
      <c r="F9398" s="27" t="s">
        <v>1639</v>
      </c>
      <c r="G9398" s="27" t="s">
        <v>17975</v>
      </c>
      <c r="H9398" s="27" t="s">
        <v>18</v>
      </c>
      <c r="I9398" s="27" t="s">
        <v>24</v>
      </c>
      <c r="J9398" s="27" t="s">
        <v>19</v>
      </c>
      <c r="K9398" s="27">
        <v>4</v>
      </c>
      <c r="L9398" s="27">
        <v>259</v>
      </c>
      <c r="M9398" s="27">
        <v>6000</v>
      </c>
      <c r="N9398" s="27">
        <v>4</v>
      </c>
      <c r="O9398" s="27">
        <v>2014</v>
      </c>
      <c r="P9398" s="27">
        <v>12</v>
      </c>
      <c r="Q9398" s="27">
        <v>11</v>
      </c>
      <c r="R9398" s="28">
        <f>DATE('Raw Data'!$O9398,'Raw Data'!$P9398,'Raw Data'!$Q9398)</f>
        <v>41984</v>
      </c>
      <c r="S9398" s="27" t="str">
        <f>CONCATENATE(MID('Raw Data'!$H9398,FIND("(",'Raw Data'!$H9398)+1,FIND(")",'Raw Data'!$H9398)-FIND("(",'Raw Data'!$H9398)-1),"",'Raw Data'!$M9398)</f>
        <v>Rs.6000</v>
      </c>
      <c r="T9398" s="27">
        <f t="shared" si="146"/>
        <v>1</v>
      </c>
      <c r="U9398" s="29">
        <f>'Raw Data'!$M9398*'Raw Data'!$T9398</f>
        <v>6000</v>
      </c>
    </row>
    <row r="9399" spans="1:21" x14ac:dyDescent="0.3">
      <c r="A9399" s="20">
        <v>2724</v>
      </c>
      <c r="B9399" s="27" t="s">
        <v>17976</v>
      </c>
      <c r="C9399" s="27">
        <v>1</v>
      </c>
      <c r="D9399" s="27" t="str">
        <f>VLOOKUP('Raw Data'!$C9399,'country description'!$A$2:$B$16,2,0)</f>
        <v>India</v>
      </c>
      <c r="E9399" s="27" t="s">
        <v>14</v>
      </c>
      <c r="F9399" s="27" t="s">
        <v>1639</v>
      </c>
      <c r="G9399" s="27" t="s">
        <v>17977</v>
      </c>
      <c r="H9399" s="27" t="s">
        <v>18</v>
      </c>
      <c r="I9399" s="27" t="s">
        <v>24</v>
      </c>
      <c r="J9399" s="27" t="s">
        <v>19</v>
      </c>
      <c r="K9399" s="27">
        <v>4</v>
      </c>
      <c r="L9399" s="27">
        <v>272</v>
      </c>
      <c r="M9399" s="27">
        <v>6000</v>
      </c>
      <c r="N9399" s="27">
        <v>3.9</v>
      </c>
      <c r="O9399" s="27">
        <v>2012</v>
      </c>
      <c r="P9399" s="27">
        <v>10</v>
      </c>
      <c r="Q9399" s="27">
        <v>22</v>
      </c>
      <c r="R9399" s="28">
        <f>DATE('Raw Data'!$O9399,'Raw Data'!$P9399,'Raw Data'!$Q9399)</f>
        <v>41204</v>
      </c>
      <c r="S9399" s="27" t="str">
        <f>CONCATENATE(MID('Raw Data'!$H9399,FIND("(",'Raw Data'!$H9399)+1,FIND(")",'Raw Data'!$H9399)-FIND("(",'Raw Data'!$H9399)-1),"",'Raw Data'!$M9399)</f>
        <v>Rs.6000</v>
      </c>
      <c r="T9399" s="27">
        <f t="shared" si="146"/>
        <v>1</v>
      </c>
      <c r="U9399" s="29">
        <f>'Raw Data'!$M9399*'Raw Data'!$T9399</f>
        <v>6000</v>
      </c>
    </row>
    <row r="9400" spans="1:21" x14ac:dyDescent="0.3">
      <c r="A9400" s="20">
        <v>6300010</v>
      </c>
      <c r="B9400" s="27" t="s">
        <v>17978</v>
      </c>
      <c r="C9400" s="27">
        <v>162</v>
      </c>
      <c r="D9400" s="27" t="str">
        <f>VLOOKUP('Raw Data'!$C9400,'country description'!$A$2:$B$16,2,0)</f>
        <v>Philippines</v>
      </c>
      <c r="E9400" s="27" t="s">
        <v>15618</v>
      </c>
      <c r="F9400" s="27" t="s">
        <v>17979</v>
      </c>
      <c r="G9400" s="27" t="s">
        <v>17980</v>
      </c>
      <c r="H9400" s="27" t="s">
        <v>10767</v>
      </c>
      <c r="I9400" s="27" t="s">
        <v>24</v>
      </c>
      <c r="J9400" s="27" t="s">
        <v>19</v>
      </c>
      <c r="K9400" s="27">
        <v>4</v>
      </c>
      <c r="L9400" s="27">
        <v>621</v>
      </c>
      <c r="M9400" s="27">
        <v>6000</v>
      </c>
      <c r="N9400" s="27">
        <v>4.9000000000000004</v>
      </c>
      <c r="O9400" s="27">
        <v>2012</v>
      </c>
      <c r="P9400" s="27">
        <v>8</v>
      </c>
      <c r="Q9400" s="27">
        <v>7</v>
      </c>
      <c r="R9400" s="28">
        <f>DATE('Raw Data'!$O9400,'Raw Data'!$P9400,'Raw Data'!$Q9400)</f>
        <v>41128</v>
      </c>
      <c r="S9400" s="27" t="str">
        <f>CONCATENATE(MID('Raw Data'!$H9400,FIND("(",'Raw Data'!$H9400)+1,FIND(")",'Raw Data'!$H9400)-FIND("(",'Raw Data'!$H9400)-1),"",'Raw Data'!$M9400)</f>
        <v>P6000</v>
      </c>
      <c r="T9400" s="27">
        <f t="shared" si="146"/>
        <v>1.51</v>
      </c>
      <c r="U9400" s="29">
        <f>'Raw Data'!$M9400*'Raw Data'!$T9400</f>
        <v>9060</v>
      </c>
    </row>
    <row r="9401" spans="1:21" x14ac:dyDescent="0.3">
      <c r="A9401" s="20">
        <v>2742</v>
      </c>
      <c r="B9401" s="27" t="s">
        <v>17981</v>
      </c>
      <c r="C9401" s="27">
        <v>1</v>
      </c>
      <c r="D9401" s="27" t="str">
        <f>VLOOKUP('Raw Data'!$C9401,'country description'!$A$2:$B$16,2,0)</f>
        <v>India</v>
      </c>
      <c r="E9401" s="27" t="s">
        <v>14</v>
      </c>
      <c r="F9401" s="27" t="s">
        <v>2704</v>
      </c>
      <c r="G9401" s="27" t="s">
        <v>17</v>
      </c>
      <c r="H9401" s="27" t="s">
        <v>18</v>
      </c>
      <c r="I9401" s="27" t="s">
        <v>19</v>
      </c>
      <c r="J9401" s="27" t="s">
        <v>19</v>
      </c>
      <c r="K9401" s="27">
        <v>4</v>
      </c>
      <c r="L9401" s="27">
        <v>2826</v>
      </c>
      <c r="M9401" s="27">
        <v>6500</v>
      </c>
      <c r="N9401" s="27">
        <v>4.4000000000000004</v>
      </c>
      <c r="O9401" s="27">
        <v>2018</v>
      </c>
      <c r="P9401" s="27">
        <v>12</v>
      </c>
      <c r="Q9401" s="27">
        <v>10</v>
      </c>
      <c r="R9401" s="28">
        <f>DATE('Raw Data'!$O9401,'Raw Data'!$P9401,'Raw Data'!$Q9401)</f>
        <v>43444</v>
      </c>
      <c r="S9401" s="27" t="str">
        <f>CONCATENATE(MID('Raw Data'!$H9401,FIND("(",'Raw Data'!$H9401)+1,FIND(")",'Raw Data'!$H9401)-FIND("(",'Raw Data'!$H9401)-1),"",'Raw Data'!$M9401)</f>
        <v>Rs.6500</v>
      </c>
      <c r="T9401" s="27">
        <f t="shared" si="146"/>
        <v>1</v>
      </c>
      <c r="U9401" s="29">
        <f>'Raw Data'!$M9401*'Raw Data'!$T9401</f>
        <v>6500</v>
      </c>
    </row>
    <row r="9402" spans="1:21" x14ac:dyDescent="0.3">
      <c r="A9402" s="20">
        <v>309548</v>
      </c>
      <c r="B9402" s="27" t="s">
        <v>17982</v>
      </c>
      <c r="C9402" s="27">
        <v>1</v>
      </c>
      <c r="D9402" s="27" t="str">
        <f>VLOOKUP('Raw Data'!$C9402,'country description'!$A$2:$B$16,2,0)</f>
        <v>India</v>
      </c>
      <c r="E9402" s="27" t="s">
        <v>14</v>
      </c>
      <c r="F9402" s="27" t="s">
        <v>11586</v>
      </c>
      <c r="G9402" s="27" t="s">
        <v>17983</v>
      </c>
      <c r="H9402" s="27" t="s">
        <v>18</v>
      </c>
      <c r="I9402" s="27" t="s">
        <v>19</v>
      </c>
      <c r="J9402" s="27" t="s">
        <v>19</v>
      </c>
      <c r="K9402" s="27">
        <v>4</v>
      </c>
      <c r="L9402" s="27">
        <v>188</v>
      </c>
      <c r="M9402" s="27">
        <v>7000</v>
      </c>
      <c r="N9402" s="27">
        <v>4.0999999999999996</v>
      </c>
      <c r="O9402" s="27">
        <v>2010</v>
      </c>
      <c r="P9402" s="27">
        <v>9</v>
      </c>
      <c r="Q9402" s="27">
        <v>8</v>
      </c>
      <c r="R9402" s="28">
        <f>DATE('Raw Data'!$O9402,'Raw Data'!$P9402,'Raw Data'!$Q9402)</f>
        <v>40429</v>
      </c>
      <c r="S9402" s="27" t="str">
        <f>CONCATENATE(MID('Raw Data'!$H9402,FIND("(",'Raw Data'!$H9402)+1,FIND(")",'Raw Data'!$H9402)-FIND("(",'Raw Data'!$H9402)-1),"",'Raw Data'!$M9402)</f>
        <v>Rs.7000</v>
      </c>
      <c r="T9402" s="27">
        <f t="shared" si="146"/>
        <v>1</v>
      </c>
      <c r="U9402" s="29">
        <f>'Raw Data'!$M9402*'Raw Data'!$T9402</f>
        <v>7000</v>
      </c>
    </row>
    <row r="9403" spans="1:21" x14ac:dyDescent="0.3">
      <c r="A9403" s="20">
        <v>2701</v>
      </c>
      <c r="B9403" s="27" t="s">
        <v>17984</v>
      </c>
      <c r="C9403" s="27">
        <v>1</v>
      </c>
      <c r="D9403" s="27" t="str">
        <f>VLOOKUP('Raw Data'!$C9403,'country description'!$A$2:$B$16,2,0)</f>
        <v>India</v>
      </c>
      <c r="E9403" s="27" t="s">
        <v>14</v>
      </c>
      <c r="F9403" s="27" t="s">
        <v>2940</v>
      </c>
      <c r="G9403" s="27" t="s">
        <v>1875</v>
      </c>
      <c r="H9403" s="27" t="s">
        <v>18</v>
      </c>
      <c r="I9403" s="27" t="s">
        <v>24</v>
      </c>
      <c r="J9403" s="27" t="s">
        <v>19</v>
      </c>
      <c r="K9403" s="27">
        <v>4</v>
      </c>
      <c r="L9403" s="27">
        <v>145</v>
      </c>
      <c r="M9403" s="27">
        <v>8000</v>
      </c>
      <c r="N9403" s="27">
        <v>4</v>
      </c>
      <c r="O9403" s="27">
        <v>2016</v>
      </c>
      <c r="P9403" s="27">
        <v>8</v>
      </c>
      <c r="Q9403" s="27">
        <v>12</v>
      </c>
      <c r="R9403" s="28">
        <f>DATE('Raw Data'!$O9403,'Raw Data'!$P9403,'Raw Data'!$Q9403)</f>
        <v>42594</v>
      </c>
      <c r="S9403" s="27" t="str">
        <f>CONCATENATE(MID('Raw Data'!$H9403,FIND("(",'Raw Data'!$H9403)+1,FIND(")",'Raw Data'!$H9403)-FIND("(",'Raw Data'!$H9403)-1),"",'Raw Data'!$M9403)</f>
        <v>Rs.8000</v>
      </c>
      <c r="T9403" s="27">
        <f t="shared" si="146"/>
        <v>1</v>
      </c>
      <c r="U9403" s="29">
        <f>'Raw Data'!$M9403*'Raw Data'!$T9403</f>
        <v>8000</v>
      </c>
    </row>
    <row r="9404" spans="1:21" x14ac:dyDescent="0.3">
      <c r="A9404" s="20">
        <v>6600379</v>
      </c>
      <c r="B9404" s="27" t="s">
        <v>17985</v>
      </c>
      <c r="C9404" s="27">
        <v>30</v>
      </c>
      <c r="D9404" s="27" t="str">
        <f>VLOOKUP('Raw Data'!$C9404,'country description'!$A$2:$B$16,2,0)</f>
        <v>Brazil</v>
      </c>
      <c r="E9404" s="27" t="s">
        <v>1877</v>
      </c>
      <c r="F9404" s="27" t="s">
        <v>17986</v>
      </c>
      <c r="G9404" s="27" t="s">
        <v>416</v>
      </c>
      <c r="H9404" s="27" t="s">
        <v>1854</v>
      </c>
      <c r="I9404" s="27" t="s">
        <v>19</v>
      </c>
      <c r="J9404" s="27" t="s">
        <v>19</v>
      </c>
      <c r="K9404" s="27">
        <v>3</v>
      </c>
      <c r="L9404" s="27">
        <v>10</v>
      </c>
      <c r="M9404" s="27">
        <v>80</v>
      </c>
      <c r="N9404" s="27">
        <v>3.1</v>
      </c>
      <c r="O9404" s="27">
        <v>2010</v>
      </c>
      <c r="P9404" s="27">
        <v>9</v>
      </c>
      <c r="Q9404" s="27">
        <v>21</v>
      </c>
      <c r="R9404" s="28">
        <f>DATE('Raw Data'!$O9404,'Raw Data'!$P9404,'Raw Data'!$Q9404)</f>
        <v>40442</v>
      </c>
      <c r="S9404" s="27" t="str">
        <f>CONCATENATE(MID('Raw Data'!$H9404,FIND("(",'Raw Data'!$H9404)+1,FIND(")",'Raw Data'!$H9404)-FIND("(",'Raw Data'!$H9404)-1),"",'Raw Data'!$M9404)</f>
        <v>R$80</v>
      </c>
      <c r="T9404" s="27">
        <f t="shared" si="146"/>
        <v>14.8512</v>
      </c>
      <c r="U9404" s="29">
        <f>'Raw Data'!$M9404*'Raw Data'!$T9404</f>
        <v>1188.096</v>
      </c>
    </row>
    <row r="9405" spans="1:21" x14ac:dyDescent="0.3">
      <c r="A9405" s="20">
        <v>7301700</v>
      </c>
      <c r="B9405" s="27" t="s">
        <v>1955</v>
      </c>
      <c r="C9405" s="27">
        <v>30</v>
      </c>
      <c r="D9405" s="27" t="str">
        <f>VLOOKUP('Raw Data'!$C9405,'country description'!$A$2:$B$16,2,0)</f>
        <v>Brazil</v>
      </c>
      <c r="E9405" s="27" t="s">
        <v>1859</v>
      </c>
      <c r="F9405" s="27" t="s">
        <v>17987</v>
      </c>
      <c r="G9405" s="27" t="s">
        <v>1861</v>
      </c>
      <c r="H9405" s="27" t="s">
        <v>1854</v>
      </c>
      <c r="I9405" s="27" t="s">
        <v>19</v>
      </c>
      <c r="J9405" s="27" t="s">
        <v>19</v>
      </c>
      <c r="K9405" s="27">
        <v>3</v>
      </c>
      <c r="L9405" s="27">
        <v>10</v>
      </c>
      <c r="M9405" s="27">
        <v>80</v>
      </c>
      <c r="N9405" s="27">
        <v>4.3</v>
      </c>
      <c r="O9405" s="27">
        <v>2013</v>
      </c>
      <c r="P9405" s="27">
        <v>9</v>
      </c>
      <c r="Q9405" s="27">
        <v>26</v>
      </c>
      <c r="R9405" s="28">
        <f>DATE('Raw Data'!$O9405,'Raw Data'!$P9405,'Raw Data'!$Q9405)</f>
        <v>41543</v>
      </c>
      <c r="S9405" s="27" t="str">
        <f>CONCATENATE(MID('Raw Data'!$H9405,FIND("(",'Raw Data'!$H9405)+1,FIND(")",'Raw Data'!$H9405)-FIND("(",'Raw Data'!$H9405)-1),"",'Raw Data'!$M9405)</f>
        <v>R$80</v>
      </c>
      <c r="T9405" s="27">
        <f t="shared" si="146"/>
        <v>14.8512</v>
      </c>
      <c r="U9405" s="29">
        <f>'Raw Data'!$M9405*'Raw Data'!$T9405</f>
        <v>1188.096</v>
      </c>
    </row>
    <row r="9406" spans="1:21" x14ac:dyDescent="0.3">
      <c r="A9406" s="20">
        <v>7417450</v>
      </c>
      <c r="B9406" s="27" t="s">
        <v>17988</v>
      </c>
      <c r="C9406" s="27">
        <v>94</v>
      </c>
      <c r="D9406" s="27" t="str">
        <f>VLOOKUP('Raw Data'!$C9406,'country description'!$A$2:$B$16,2,0)</f>
        <v>Indonesia</v>
      </c>
      <c r="E9406" s="27" t="s">
        <v>17989</v>
      </c>
      <c r="F9406" s="27" t="s">
        <v>17990</v>
      </c>
      <c r="G9406" s="27" t="s">
        <v>17991</v>
      </c>
      <c r="H9406" s="27" t="s">
        <v>17678</v>
      </c>
      <c r="I9406" s="27" t="s">
        <v>19</v>
      </c>
      <c r="J9406" s="27" t="s">
        <v>19</v>
      </c>
      <c r="K9406" s="27">
        <v>3</v>
      </c>
      <c r="L9406" s="27">
        <v>2212</v>
      </c>
      <c r="M9406" s="27">
        <v>200000</v>
      </c>
      <c r="N9406" s="27">
        <v>4.9000000000000004</v>
      </c>
      <c r="O9406" s="27">
        <v>2015</v>
      </c>
      <c r="P9406" s="27">
        <v>9</v>
      </c>
      <c r="Q9406" s="27">
        <v>3</v>
      </c>
      <c r="R9406" s="28">
        <f>DATE('Raw Data'!$O9406,'Raw Data'!$P9406,'Raw Data'!$Q9406)</f>
        <v>42250</v>
      </c>
      <c r="S9406" s="27" t="str">
        <f>CONCATENATE(MID('Raw Data'!$H9406,FIND("(",'Raw Data'!$H9406)+1,FIND(")",'Raw Data'!$H9406)-FIND("(",'Raw Data'!$H9406)-1),"",'Raw Data'!$M9406)</f>
        <v>IDR200000</v>
      </c>
      <c r="T9406" s="27">
        <f t="shared" si="146"/>
        <v>5.3010000000000002E-3</v>
      </c>
      <c r="U9406" s="29">
        <f>'Raw Data'!$M9406*'Raw Data'!$T9406</f>
        <v>1060.2</v>
      </c>
    </row>
    <row r="9407" spans="1:21" x14ac:dyDescent="0.3">
      <c r="A9407" s="20">
        <v>6103683</v>
      </c>
      <c r="B9407" s="27" t="s">
        <v>17992</v>
      </c>
      <c r="C9407" s="27">
        <v>215</v>
      </c>
      <c r="D9407" s="27" t="str">
        <f>VLOOKUP('Raw Data'!$C9407,'country description'!$A$2:$B$16,2,0)</f>
        <v>United Kingdom</v>
      </c>
      <c r="E9407" s="27" t="s">
        <v>1771</v>
      </c>
      <c r="F9407" s="27" t="s">
        <v>17993</v>
      </c>
      <c r="G9407" s="27" t="s">
        <v>484</v>
      </c>
      <c r="H9407" s="27" t="s">
        <v>1600</v>
      </c>
      <c r="I9407" s="27" t="s">
        <v>19</v>
      </c>
      <c r="J9407" s="27" t="s">
        <v>19</v>
      </c>
      <c r="K9407" s="27">
        <v>3</v>
      </c>
      <c r="L9407" s="27">
        <v>571</v>
      </c>
      <c r="M9407" s="27">
        <v>45</v>
      </c>
      <c r="N9407" s="27">
        <v>4.5</v>
      </c>
      <c r="O9407" s="27">
        <v>2017</v>
      </c>
      <c r="P9407" s="27">
        <v>9</v>
      </c>
      <c r="Q9407" s="27">
        <v>20</v>
      </c>
      <c r="R9407" s="28">
        <f>DATE('Raw Data'!$O9407,'Raw Data'!$P9407,'Raw Data'!$Q9407)</f>
        <v>42998</v>
      </c>
      <c r="S9407" s="27" t="str">
        <f>CONCATENATE(MID('Raw Data'!$H9407,FIND("(",'Raw Data'!$H9407)+1,FIND(")",'Raw Data'!$H9407)-FIND("(",'Raw Data'!$H9407)-1),"",'Raw Data'!$M9407)</f>
        <v>Œ£45</v>
      </c>
      <c r="T9407" s="27">
        <f t="shared" si="146"/>
        <v>111.1</v>
      </c>
      <c r="U9407" s="29">
        <f>'Raw Data'!$M9407*'Raw Data'!$T9407</f>
        <v>4999.5</v>
      </c>
    </row>
    <row r="9408" spans="1:21" x14ac:dyDescent="0.3">
      <c r="A9408" s="20">
        <v>6114829</v>
      </c>
      <c r="B9408" s="27" t="s">
        <v>17994</v>
      </c>
      <c r="C9408" s="27">
        <v>215</v>
      </c>
      <c r="D9408" s="27" t="str">
        <f>VLOOKUP('Raw Data'!$C9408,'country description'!$A$2:$B$16,2,0)</f>
        <v>United Kingdom</v>
      </c>
      <c r="E9408" s="27" t="s">
        <v>1771</v>
      </c>
      <c r="F9408" s="27" t="s">
        <v>17995</v>
      </c>
      <c r="G9408" s="27" t="s">
        <v>1796</v>
      </c>
      <c r="H9408" s="27" t="s">
        <v>1600</v>
      </c>
      <c r="I9408" s="27" t="s">
        <v>19</v>
      </c>
      <c r="J9408" s="27" t="s">
        <v>19</v>
      </c>
      <c r="K9408" s="27">
        <v>3</v>
      </c>
      <c r="L9408" s="27">
        <v>706</v>
      </c>
      <c r="M9408" s="27">
        <v>55</v>
      </c>
      <c r="N9408" s="27">
        <v>4.9000000000000004</v>
      </c>
      <c r="O9408" s="27">
        <v>2016</v>
      </c>
      <c r="P9408" s="27">
        <v>9</v>
      </c>
      <c r="Q9408" s="27">
        <v>9</v>
      </c>
      <c r="R9408" s="28">
        <f>DATE('Raw Data'!$O9408,'Raw Data'!$P9408,'Raw Data'!$Q9408)</f>
        <v>42622</v>
      </c>
      <c r="S9408" s="27" t="str">
        <f>CONCATENATE(MID('Raw Data'!$H9408,FIND("(",'Raw Data'!$H9408)+1,FIND(")",'Raw Data'!$H9408)-FIND("(",'Raw Data'!$H9408)-1),"",'Raw Data'!$M9408)</f>
        <v>Œ£55</v>
      </c>
      <c r="T9408" s="27">
        <f t="shared" si="146"/>
        <v>111.1</v>
      </c>
      <c r="U9408" s="29">
        <f>'Raw Data'!$M9408*'Raw Data'!$T9408</f>
        <v>6110.5</v>
      </c>
    </row>
    <row r="9409" spans="1:21" x14ac:dyDescent="0.3">
      <c r="A9409" s="20">
        <v>6113973</v>
      </c>
      <c r="B9409" s="27" t="s">
        <v>17996</v>
      </c>
      <c r="C9409" s="27">
        <v>215</v>
      </c>
      <c r="D9409" s="27" t="str">
        <f>VLOOKUP('Raw Data'!$C9409,'country description'!$A$2:$B$16,2,0)</f>
        <v>United Kingdom</v>
      </c>
      <c r="E9409" s="27" t="s">
        <v>1771</v>
      </c>
      <c r="F9409" s="27" t="s">
        <v>17997</v>
      </c>
      <c r="G9409" s="27" t="s">
        <v>17998</v>
      </c>
      <c r="H9409" s="27" t="s">
        <v>1600</v>
      </c>
      <c r="I9409" s="27" t="s">
        <v>19</v>
      </c>
      <c r="J9409" s="27" t="s">
        <v>19</v>
      </c>
      <c r="K9409" s="27">
        <v>3</v>
      </c>
      <c r="L9409" s="27">
        <v>418</v>
      </c>
      <c r="M9409" s="27">
        <v>40</v>
      </c>
      <c r="N9409" s="27">
        <v>4.5999999999999996</v>
      </c>
      <c r="O9409" s="27">
        <v>2016</v>
      </c>
      <c r="P9409" s="27">
        <v>9</v>
      </c>
      <c r="Q9409" s="27">
        <v>23</v>
      </c>
      <c r="R9409" s="28">
        <f>DATE('Raw Data'!$O9409,'Raw Data'!$P9409,'Raw Data'!$Q9409)</f>
        <v>42636</v>
      </c>
      <c r="S9409" s="27" t="str">
        <f>CONCATENATE(MID('Raw Data'!$H9409,FIND("(",'Raw Data'!$H9409)+1,FIND(")",'Raw Data'!$H9409)-FIND("(",'Raw Data'!$H9409)-1),"",'Raw Data'!$M9409)</f>
        <v>Œ£40</v>
      </c>
      <c r="T9409" s="27">
        <f t="shared" si="146"/>
        <v>111.1</v>
      </c>
      <c r="U9409" s="29">
        <f>'Raw Data'!$M9409*'Raw Data'!$T9409</f>
        <v>4444</v>
      </c>
    </row>
    <row r="9410" spans="1:21" x14ac:dyDescent="0.3">
      <c r="A9410" s="20">
        <v>6801963</v>
      </c>
      <c r="B9410" s="27" t="s">
        <v>17999</v>
      </c>
      <c r="C9410" s="27">
        <v>215</v>
      </c>
      <c r="D9410" s="27" t="str">
        <f>VLOOKUP('Raw Data'!$C9410,'country description'!$A$2:$B$16,2,0)</f>
        <v>United Kingdom</v>
      </c>
      <c r="E9410" s="27" t="s">
        <v>1728</v>
      </c>
      <c r="F9410" s="27" t="s">
        <v>18000</v>
      </c>
      <c r="G9410" s="27" t="s">
        <v>17634</v>
      </c>
      <c r="H9410" s="27" t="s">
        <v>1600</v>
      </c>
      <c r="I9410" s="27" t="s">
        <v>19</v>
      </c>
      <c r="J9410" s="27" t="s">
        <v>19</v>
      </c>
      <c r="K9410" s="27">
        <v>3</v>
      </c>
      <c r="L9410" s="27">
        <v>86</v>
      </c>
      <c r="M9410" s="27">
        <v>40</v>
      </c>
      <c r="N9410" s="27">
        <v>4</v>
      </c>
      <c r="O9410" s="27">
        <v>2012</v>
      </c>
      <c r="P9410" s="27">
        <v>9</v>
      </c>
      <c r="Q9410" s="27">
        <v>6</v>
      </c>
      <c r="R9410" s="28">
        <f>DATE('Raw Data'!$O9410,'Raw Data'!$P9410,'Raw Data'!$Q9410)</f>
        <v>41158</v>
      </c>
      <c r="S9410" s="27" t="str">
        <f>CONCATENATE(MID('Raw Data'!$H9410,FIND("(",'Raw Data'!$H9410)+1,FIND(")",'Raw Data'!$H9410)-FIND("(",'Raw Data'!$H9410)-1),"",'Raw Data'!$M9410)</f>
        <v>Œ£40</v>
      </c>
      <c r="T9410" s="27">
        <f t="shared" ref="T9410:T9473" si="147">VLOOKUP(D9410,$Y$4:$Z$18,2,0)</f>
        <v>111.1</v>
      </c>
      <c r="U9410" s="29">
        <f>'Raw Data'!$M9410*'Raw Data'!$T9410</f>
        <v>4444</v>
      </c>
    </row>
    <row r="9411" spans="1:21" x14ac:dyDescent="0.3">
      <c r="A9411" s="20">
        <v>6201309</v>
      </c>
      <c r="B9411" s="27" t="s">
        <v>18001</v>
      </c>
      <c r="C9411" s="27">
        <v>166</v>
      </c>
      <c r="D9411" s="27" t="str">
        <f>VLOOKUP('Raw Data'!$C9411,'country description'!$A$2:$B$16,2,0)</f>
        <v>Qatar</v>
      </c>
      <c r="E9411" s="27" t="s">
        <v>1995</v>
      </c>
      <c r="F9411" s="27" t="s">
        <v>18002</v>
      </c>
      <c r="G9411" s="27" t="s">
        <v>18003</v>
      </c>
      <c r="H9411" s="27" t="s">
        <v>1998</v>
      </c>
      <c r="I9411" s="27" t="s">
        <v>19</v>
      </c>
      <c r="J9411" s="27" t="s">
        <v>19</v>
      </c>
      <c r="K9411" s="27">
        <v>3</v>
      </c>
      <c r="L9411" s="27">
        <v>322</v>
      </c>
      <c r="M9411" s="27">
        <v>60</v>
      </c>
      <c r="N9411" s="27">
        <v>4</v>
      </c>
      <c r="O9411" s="27">
        <v>2010</v>
      </c>
      <c r="P9411" s="27">
        <v>9</v>
      </c>
      <c r="Q9411" s="27">
        <v>6</v>
      </c>
      <c r="R9411" s="28">
        <f>DATE('Raw Data'!$O9411,'Raw Data'!$P9411,'Raw Data'!$Q9411)</f>
        <v>40427</v>
      </c>
      <c r="S9411" s="27" t="str">
        <f>CONCATENATE(MID('Raw Data'!$H9411,FIND("(",'Raw Data'!$H9411)+1,FIND(")",'Raw Data'!$H9411)-FIND("(",'Raw Data'!$H9411)-1),"",'Raw Data'!$M9411)</f>
        <v>QR60</v>
      </c>
      <c r="T9411" s="27">
        <f t="shared" si="147"/>
        <v>24.05</v>
      </c>
      <c r="U9411" s="29">
        <f>'Raw Data'!$M9411*'Raw Data'!$T9411</f>
        <v>1443</v>
      </c>
    </row>
    <row r="9412" spans="1:21" x14ac:dyDescent="0.3">
      <c r="A9412" s="20">
        <v>5800557</v>
      </c>
      <c r="B9412" s="27" t="s">
        <v>18004</v>
      </c>
      <c r="C9412" s="27">
        <v>191</v>
      </c>
      <c r="D9412" s="27" t="str">
        <f>VLOOKUP('Raw Data'!$C9412,'country description'!$A$2:$B$16,2,0)</f>
        <v>Sri Lanka</v>
      </c>
      <c r="E9412" s="27" t="s">
        <v>17642</v>
      </c>
      <c r="F9412" s="27" t="s">
        <v>18005</v>
      </c>
      <c r="G9412" s="27" t="s">
        <v>455</v>
      </c>
      <c r="H9412" s="27" t="s">
        <v>17644</v>
      </c>
      <c r="I9412" s="27" t="s">
        <v>19</v>
      </c>
      <c r="J9412" s="27" t="s">
        <v>19</v>
      </c>
      <c r="K9412" s="27">
        <v>3</v>
      </c>
      <c r="L9412" s="27">
        <v>118</v>
      </c>
      <c r="M9412" s="27">
        <v>2000</v>
      </c>
      <c r="N9412" s="27">
        <v>3.4</v>
      </c>
      <c r="O9412" s="27">
        <v>2015</v>
      </c>
      <c r="P9412" s="27">
        <v>9</v>
      </c>
      <c r="Q9412" s="27">
        <v>25</v>
      </c>
      <c r="R9412" s="28">
        <f>DATE('Raw Data'!$O9412,'Raw Data'!$P9412,'Raw Data'!$Q9412)</f>
        <v>42272</v>
      </c>
      <c r="S9412" s="27" t="str">
        <f>CONCATENATE(MID('Raw Data'!$H9412,FIND("(",'Raw Data'!$H9412)+1,FIND(")",'Raw Data'!$H9412)-FIND("(",'Raw Data'!$H9412)-1),"",'Raw Data'!$M9412)</f>
        <v>LKR2000</v>
      </c>
      <c r="T9412" s="27">
        <f t="shared" si="147"/>
        <v>0.3</v>
      </c>
      <c r="U9412" s="29">
        <f>'Raw Data'!$M9412*'Raw Data'!$T9412</f>
        <v>600</v>
      </c>
    </row>
    <row r="9413" spans="1:21" x14ac:dyDescent="0.3">
      <c r="A9413" s="20">
        <v>6001537</v>
      </c>
      <c r="B9413" s="27" t="s">
        <v>18006</v>
      </c>
      <c r="C9413" s="27">
        <v>208</v>
      </c>
      <c r="D9413" s="27" t="str">
        <f>VLOOKUP('Raw Data'!$C9413,'country description'!$A$2:$B$16,2,0)</f>
        <v>Turkey</v>
      </c>
      <c r="E9413" s="27" t="s">
        <v>2010</v>
      </c>
      <c r="F9413" s="27" t="s">
        <v>18007</v>
      </c>
      <c r="G9413" s="27" t="s">
        <v>17665</v>
      </c>
      <c r="H9413" s="27" t="s">
        <v>1943</v>
      </c>
      <c r="I9413" s="27" t="s">
        <v>19</v>
      </c>
      <c r="J9413" s="27" t="s">
        <v>19</v>
      </c>
      <c r="K9413" s="27">
        <v>3</v>
      </c>
      <c r="L9413" s="27">
        <v>106</v>
      </c>
      <c r="M9413" s="27">
        <v>60</v>
      </c>
      <c r="N9413" s="27">
        <v>4.3</v>
      </c>
      <c r="O9413" s="27">
        <v>2014</v>
      </c>
      <c r="P9413" s="27">
        <v>9</v>
      </c>
      <c r="Q9413" s="27">
        <v>5</v>
      </c>
      <c r="R9413" s="28">
        <f>DATE('Raw Data'!$O9413,'Raw Data'!$P9413,'Raw Data'!$Q9413)</f>
        <v>41887</v>
      </c>
      <c r="S9413" s="27" t="str">
        <f>CONCATENATE(MID('Raw Data'!$H9413,FIND("(",'Raw Data'!$H9413)+1,FIND(")",'Raw Data'!$H9413)-FIND("(",'Raw Data'!$H9413)-1),"",'Raw Data'!$M9413)</f>
        <v>TL60</v>
      </c>
      <c r="T9413" s="27">
        <f t="shared" si="147"/>
        <v>2.39</v>
      </c>
      <c r="U9413" s="29">
        <f>'Raw Data'!$M9413*'Raw Data'!$T9413</f>
        <v>143.4</v>
      </c>
    </row>
    <row r="9414" spans="1:21" x14ac:dyDescent="0.3">
      <c r="A9414" s="20">
        <v>6000921</v>
      </c>
      <c r="B9414" s="27" t="s">
        <v>18008</v>
      </c>
      <c r="C9414" s="27">
        <v>208</v>
      </c>
      <c r="D9414" s="27" t="str">
        <f>VLOOKUP('Raw Data'!$C9414,'country description'!$A$2:$B$16,2,0)</f>
        <v>Turkey</v>
      </c>
      <c r="E9414" s="27" t="s">
        <v>2010</v>
      </c>
      <c r="F9414" s="27" t="s">
        <v>18009</v>
      </c>
      <c r="G9414" s="27" t="s">
        <v>18010</v>
      </c>
      <c r="H9414" s="27" t="s">
        <v>1943</v>
      </c>
      <c r="I9414" s="27" t="s">
        <v>19</v>
      </c>
      <c r="J9414" s="27" t="s">
        <v>19</v>
      </c>
      <c r="K9414" s="27">
        <v>3</v>
      </c>
      <c r="L9414" s="27">
        <v>152</v>
      </c>
      <c r="M9414" s="27">
        <v>70</v>
      </c>
      <c r="N9414" s="27">
        <v>4.2</v>
      </c>
      <c r="O9414" s="27">
        <v>2010</v>
      </c>
      <c r="P9414" s="27">
        <v>9</v>
      </c>
      <c r="Q9414" s="27">
        <v>21</v>
      </c>
      <c r="R9414" s="28">
        <f>DATE('Raw Data'!$O9414,'Raw Data'!$P9414,'Raw Data'!$Q9414)</f>
        <v>40442</v>
      </c>
      <c r="S9414" s="27" t="str">
        <f>CONCATENATE(MID('Raw Data'!$H9414,FIND("(",'Raw Data'!$H9414)+1,FIND(")",'Raw Data'!$H9414)-FIND("(",'Raw Data'!$H9414)-1),"",'Raw Data'!$M9414)</f>
        <v>TL70</v>
      </c>
      <c r="T9414" s="27">
        <f t="shared" si="147"/>
        <v>2.39</v>
      </c>
      <c r="U9414" s="29">
        <f>'Raw Data'!$M9414*'Raw Data'!$T9414</f>
        <v>167.3</v>
      </c>
    </row>
    <row r="9415" spans="1:21" x14ac:dyDescent="0.3">
      <c r="A9415" s="20">
        <v>5902117</v>
      </c>
      <c r="B9415" s="27" t="s">
        <v>18011</v>
      </c>
      <c r="C9415" s="27">
        <v>208</v>
      </c>
      <c r="D9415" s="27" t="str">
        <f>VLOOKUP('Raw Data'!$C9415,'country description'!$A$2:$B$16,2,0)</f>
        <v>Turkey</v>
      </c>
      <c r="E9415" s="27" t="s">
        <v>1940</v>
      </c>
      <c r="F9415" s="27" t="s">
        <v>18012</v>
      </c>
      <c r="G9415" s="27" t="s">
        <v>18013</v>
      </c>
      <c r="H9415" s="27" t="s">
        <v>1943</v>
      </c>
      <c r="I9415" s="27" t="s">
        <v>19</v>
      </c>
      <c r="J9415" s="27" t="s">
        <v>19</v>
      </c>
      <c r="K9415" s="27">
        <v>3</v>
      </c>
      <c r="L9415" s="27">
        <v>874</v>
      </c>
      <c r="M9415" s="27">
        <v>80</v>
      </c>
      <c r="N9415" s="27">
        <v>4.2</v>
      </c>
      <c r="O9415" s="27">
        <v>2018</v>
      </c>
      <c r="P9415" s="27">
        <v>9</v>
      </c>
      <c r="Q9415" s="27">
        <v>2</v>
      </c>
      <c r="R9415" s="28">
        <f>DATE('Raw Data'!$O9415,'Raw Data'!$P9415,'Raw Data'!$Q9415)</f>
        <v>43345</v>
      </c>
      <c r="S9415" s="27" t="str">
        <f>CONCATENATE(MID('Raw Data'!$H9415,FIND("(",'Raw Data'!$H9415)+1,FIND(")",'Raw Data'!$H9415)-FIND("(",'Raw Data'!$H9415)-1),"",'Raw Data'!$M9415)</f>
        <v>TL80</v>
      </c>
      <c r="T9415" s="27">
        <f t="shared" si="147"/>
        <v>2.39</v>
      </c>
      <c r="U9415" s="29">
        <f>'Raw Data'!$M9415*'Raw Data'!$T9415</f>
        <v>191.20000000000002</v>
      </c>
    </row>
    <row r="9416" spans="1:21" x14ac:dyDescent="0.3">
      <c r="A9416" s="20">
        <v>5915054</v>
      </c>
      <c r="B9416" s="27" t="s">
        <v>18014</v>
      </c>
      <c r="C9416" s="27">
        <v>208</v>
      </c>
      <c r="D9416" s="27" t="str">
        <f>VLOOKUP('Raw Data'!$C9416,'country description'!$A$2:$B$16,2,0)</f>
        <v>Turkey</v>
      </c>
      <c r="E9416" s="27" t="s">
        <v>1940</v>
      </c>
      <c r="F9416" s="27" t="s">
        <v>18015</v>
      </c>
      <c r="G9416" s="27" t="s">
        <v>18016</v>
      </c>
      <c r="H9416" s="27" t="s">
        <v>1943</v>
      </c>
      <c r="I9416" s="27" t="s">
        <v>19</v>
      </c>
      <c r="J9416" s="27" t="s">
        <v>19</v>
      </c>
      <c r="K9416" s="27">
        <v>3</v>
      </c>
      <c r="L9416" s="27">
        <v>870</v>
      </c>
      <c r="M9416" s="27">
        <v>90</v>
      </c>
      <c r="N9416" s="27">
        <v>4.3</v>
      </c>
      <c r="O9416" s="27">
        <v>2018</v>
      </c>
      <c r="P9416" s="27">
        <v>9</v>
      </c>
      <c r="Q9416" s="27">
        <v>15</v>
      </c>
      <c r="R9416" s="28">
        <f>DATE('Raw Data'!$O9416,'Raw Data'!$P9416,'Raw Data'!$Q9416)</f>
        <v>43358</v>
      </c>
      <c r="S9416" s="27" t="str">
        <f>CONCATENATE(MID('Raw Data'!$H9416,FIND("(",'Raw Data'!$H9416)+1,FIND(")",'Raw Data'!$H9416)-FIND("(",'Raw Data'!$H9416)-1),"",'Raw Data'!$M9416)</f>
        <v>TL90</v>
      </c>
      <c r="T9416" s="27">
        <f t="shared" si="147"/>
        <v>2.39</v>
      </c>
      <c r="U9416" s="29">
        <f>'Raw Data'!$M9416*'Raw Data'!$T9416</f>
        <v>215.10000000000002</v>
      </c>
    </row>
    <row r="9417" spans="1:21" x14ac:dyDescent="0.3">
      <c r="A9417" s="20">
        <v>5908749</v>
      </c>
      <c r="B9417" s="27" t="s">
        <v>18017</v>
      </c>
      <c r="C9417" s="27">
        <v>208</v>
      </c>
      <c r="D9417" s="27" t="str">
        <f>VLOOKUP('Raw Data'!$C9417,'country description'!$A$2:$B$16,2,0)</f>
        <v>Turkey</v>
      </c>
      <c r="E9417" s="27" t="s">
        <v>1940</v>
      </c>
      <c r="F9417" s="27" t="s">
        <v>18018</v>
      </c>
      <c r="G9417" s="27" t="s">
        <v>18019</v>
      </c>
      <c r="H9417" s="27" t="s">
        <v>1943</v>
      </c>
      <c r="I9417" s="27" t="s">
        <v>19</v>
      </c>
      <c r="J9417" s="27" t="s">
        <v>19</v>
      </c>
      <c r="K9417" s="27">
        <v>3</v>
      </c>
      <c r="L9417" s="27">
        <v>1034</v>
      </c>
      <c r="M9417" s="27">
        <v>105</v>
      </c>
      <c r="N9417" s="27">
        <v>4.2</v>
      </c>
      <c r="O9417" s="27">
        <v>2015</v>
      </c>
      <c r="P9417" s="27">
        <v>9</v>
      </c>
      <c r="Q9417" s="27">
        <v>13</v>
      </c>
      <c r="R9417" s="28">
        <f>DATE('Raw Data'!$O9417,'Raw Data'!$P9417,'Raw Data'!$Q9417)</f>
        <v>42260</v>
      </c>
      <c r="S9417" s="27" t="str">
        <f>CONCATENATE(MID('Raw Data'!$H9417,FIND("(",'Raw Data'!$H9417)+1,FIND(")",'Raw Data'!$H9417)-FIND("(",'Raw Data'!$H9417)-1),"",'Raw Data'!$M9417)</f>
        <v>TL105</v>
      </c>
      <c r="T9417" s="27">
        <f t="shared" si="147"/>
        <v>2.39</v>
      </c>
      <c r="U9417" s="29">
        <f>'Raw Data'!$M9417*'Raw Data'!$T9417</f>
        <v>250.95000000000002</v>
      </c>
    </row>
    <row r="9418" spans="1:21" x14ac:dyDescent="0.3">
      <c r="A9418" s="20">
        <v>7301215</v>
      </c>
      <c r="B9418" s="27" t="s">
        <v>18020</v>
      </c>
      <c r="C9418" s="27">
        <v>30</v>
      </c>
      <c r="D9418" s="27" t="str">
        <f>VLOOKUP('Raw Data'!$C9418,'country description'!$A$2:$B$16,2,0)</f>
        <v>Brazil</v>
      </c>
      <c r="E9418" s="27" t="s">
        <v>1859</v>
      </c>
      <c r="F9418" s="27" t="s">
        <v>18021</v>
      </c>
      <c r="G9418" s="27" t="s">
        <v>14119</v>
      </c>
      <c r="H9418" s="27" t="s">
        <v>1854</v>
      </c>
      <c r="I9418" s="27" t="s">
        <v>19</v>
      </c>
      <c r="J9418" s="27" t="s">
        <v>19</v>
      </c>
      <c r="K9418" s="27">
        <v>3</v>
      </c>
      <c r="L9418" s="27">
        <v>24</v>
      </c>
      <c r="M9418" s="27">
        <v>60</v>
      </c>
      <c r="N9418" s="27">
        <v>4.7</v>
      </c>
      <c r="O9418" s="27">
        <v>2013</v>
      </c>
      <c r="P9418" s="27">
        <v>8</v>
      </c>
      <c r="Q9418" s="27">
        <v>24</v>
      </c>
      <c r="R9418" s="28">
        <f>DATE('Raw Data'!$O9418,'Raw Data'!$P9418,'Raw Data'!$Q9418)</f>
        <v>41510</v>
      </c>
      <c r="S9418" s="27" t="str">
        <f>CONCATENATE(MID('Raw Data'!$H9418,FIND("(",'Raw Data'!$H9418)+1,FIND(")",'Raw Data'!$H9418)-FIND("(",'Raw Data'!$H9418)-1),"",'Raw Data'!$M9418)</f>
        <v>R$60</v>
      </c>
      <c r="T9418" s="27">
        <f t="shared" si="147"/>
        <v>14.8512</v>
      </c>
      <c r="U9418" s="29">
        <f>'Raw Data'!$M9418*'Raw Data'!$T9418</f>
        <v>891.072</v>
      </c>
    </row>
    <row r="9419" spans="1:21" x14ac:dyDescent="0.3">
      <c r="A9419" s="20">
        <v>6703176</v>
      </c>
      <c r="B9419" s="27" t="s">
        <v>18022</v>
      </c>
      <c r="C9419" s="27">
        <v>30</v>
      </c>
      <c r="D9419" s="27" t="str">
        <f>VLOOKUP('Raw Data'!$C9419,'country description'!$A$2:$B$16,2,0)</f>
        <v>Brazil</v>
      </c>
      <c r="E9419" s="27" t="s">
        <v>1851</v>
      </c>
      <c r="F9419" s="27" t="s">
        <v>18023</v>
      </c>
      <c r="G9419" s="27" t="s">
        <v>18024</v>
      </c>
      <c r="H9419" s="27" t="s">
        <v>1854</v>
      </c>
      <c r="I9419" s="27" t="s">
        <v>19</v>
      </c>
      <c r="J9419" s="27" t="s">
        <v>19</v>
      </c>
      <c r="K9419" s="27">
        <v>3</v>
      </c>
      <c r="L9419" s="27">
        <v>58</v>
      </c>
      <c r="M9419" s="27">
        <v>70</v>
      </c>
      <c r="N9419" s="27">
        <v>4.5999999999999996</v>
      </c>
      <c r="O9419" s="27">
        <v>2016</v>
      </c>
      <c r="P9419" s="27">
        <v>8</v>
      </c>
      <c r="Q9419" s="27">
        <v>1</v>
      </c>
      <c r="R9419" s="28">
        <f>DATE('Raw Data'!$O9419,'Raw Data'!$P9419,'Raw Data'!$Q9419)</f>
        <v>42583</v>
      </c>
      <c r="S9419" s="27" t="str">
        <f>CONCATENATE(MID('Raw Data'!$H9419,FIND("(",'Raw Data'!$H9419)+1,FIND(")",'Raw Data'!$H9419)-FIND("(",'Raw Data'!$H9419)-1),"",'Raw Data'!$M9419)</f>
        <v>R$70</v>
      </c>
      <c r="T9419" s="27">
        <f t="shared" si="147"/>
        <v>14.8512</v>
      </c>
      <c r="U9419" s="29">
        <f>'Raw Data'!$M9419*'Raw Data'!$T9419</f>
        <v>1039.5840000000001</v>
      </c>
    </row>
    <row r="9420" spans="1:21" x14ac:dyDescent="0.3">
      <c r="A9420" s="20">
        <v>18289126</v>
      </c>
      <c r="B9420" s="27" t="s">
        <v>18025</v>
      </c>
      <c r="C9420" s="27">
        <v>214</v>
      </c>
      <c r="D9420" s="27" t="str">
        <f>VLOOKUP('Raw Data'!$C9420,'country description'!$A$2:$B$16,2,0)</f>
        <v>United Arab Emirates</v>
      </c>
      <c r="E9420" s="27" t="s">
        <v>2167</v>
      </c>
      <c r="F9420" s="27" t="s">
        <v>18026</v>
      </c>
      <c r="G9420" s="27" t="s">
        <v>18027</v>
      </c>
      <c r="H9420" s="27" t="s">
        <v>1839</v>
      </c>
      <c r="I9420" s="27" t="s">
        <v>19</v>
      </c>
      <c r="J9420" s="27" t="s">
        <v>19</v>
      </c>
      <c r="K9420" s="27">
        <v>3</v>
      </c>
      <c r="L9420" s="27">
        <v>386</v>
      </c>
      <c r="M9420" s="27">
        <v>170</v>
      </c>
      <c r="N9420" s="27">
        <v>4.3</v>
      </c>
      <c r="O9420" s="27">
        <v>2014</v>
      </c>
      <c r="P9420" s="27">
        <v>8</v>
      </c>
      <c r="Q9420" s="27">
        <v>16</v>
      </c>
      <c r="R9420" s="28">
        <f>DATE('Raw Data'!$O9420,'Raw Data'!$P9420,'Raw Data'!$Q9420)</f>
        <v>41867</v>
      </c>
      <c r="S9420" s="27" t="str">
        <f>CONCATENATE(MID('Raw Data'!$H9420,FIND("(",'Raw Data'!$H9420)+1,FIND(")",'Raw Data'!$H9420)-FIND("(",'Raw Data'!$H9420)-1),"",'Raw Data'!$M9420)</f>
        <v>AED170</v>
      </c>
      <c r="T9420" s="27">
        <f t="shared" si="147"/>
        <v>23.78</v>
      </c>
      <c r="U9420" s="29">
        <f>'Raw Data'!$M9420*'Raw Data'!$T9420</f>
        <v>4042.6000000000004</v>
      </c>
    </row>
    <row r="9421" spans="1:21" x14ac:dyDescent="0.3">
      <c r="A9421" s="20">
        <v>7420899</v>
      </c>
      <c r="B9421" s="27" t="s">
        <v>18028</v>
      </c>
      <c r="C9421" s="27">
        <v>94</v>
      </c>
      <c r="D9421" s="27" t="str">
        <f>VLOOKUP('Raw Data'!$C9421,'country description'!$A$2:$B$16,2,0)</f>
        <v>Indonesia</v>
      </c>
      <c r="E9421" s="27" t="s">
        <v>18029</v>
      </c>
      <c r="F9421" s="27" t="s">
        <v>18030</v>
      </c>
      <c r="G9421" s="27" t="s">
        <v>1946</v>
      </c>
      <c r="H9421" s="27" t="s">
        <v>17678</v>
      </c>
      <c r="I9421" s="27" t="s">
        <v>19</v>
      </c>
      <c r="J9421" s="27" t="s">
        <v>19</v>
      </c>
      <c r="K9421" s="27">
        <v>3</v>
      </c>
      <c r="L9421" s="27">
        <v>605</v>
      </c>
      <c r="M9421" s="27">
        <v>500000</v>
      </c>
      <c r="N9421" s="27">
        <v>4.9000000000000004</v>
      </c>
      <c r="O9421" s="27">
        <v>2013</v>
      </c>
      <c r="P9421" s="27">
        <v>8</v>
      </c>
      <c r="Q9421" s="27">
        <v>19</v>
      </c>
      <c r="R9421" s="28">
        <f>DATE('Raw Data'!$O9421,'Raw Data'!$P9421,'Raw Data'!$Q9421)</f>
        <v>41505</v>
      </c>
      <c r="S9421" s="27" t="str">
        <f>CONCATENATE(MID('Raw Data'!$H9421,FIND("(",'Raw Data'!$H9421)+1,FIND(")",'Raw Data'!$H9421)-FIND("(",'Raw Data'!$H9421)-1),"",'Raw Data'!$M9421)</f>
        <v>IDR500000</v>
      </c>
      <c r="T9421" s="27">
        <f t="shared" si="147"/>
        <v>5.3010000000000002E-3</v>
      </c>
      <c r="U9421" s="29">
        <f>'Raw Data'!$M9421*'Raw Data'!$T9421</f>
        <v>2650.5</v>
      </c>
    </row>
    <row r="9422" spans="1:21" x14ac:dyDescent="0.3">
      <c r="A9422" s="20">
        <v>18370659</v>
      </c>
      <c r="B9422" s="27" t="s">
        <v>18031</v>
      </c>
      <c r="C9422" s="27">
        <v>94</v>
      </c>
      <c r="D9422" s="27" t="str">
        <f>VLOOKUP('Raw Data'!$C9422,'country description'!$A$2:$B$16,2,0)</f>
        <v>Indonesia</v>
      </c>
      <c r="E9422" s="27" t="s">
        <v>18029</v>
      </c>
      <c r="F9422" s="27" t="s">
        <v>18032</v>
      </c>
      <c r="G9422" s="27" t="s">
        <v>16411</v>
      </c>
      <c r="H9422" s="27" t="s">
        <v>17678</v>
      </c>
      <c r="I9422" s="27" t="s">
        <v>19</v>
      </c>
      <c r="J9422" s="27" t="s">
        <v>19</v>
      </c>
      <c r="K9422" s="27">
        <v>3</v>
      </c>
      <c r="L9422" s="27">
        <v>410</v>
      </c>
      <c r="M9422" s="27">
        <v>120000</v>
      </c>
      <c r="N9422" s="27">
        <v>4.4000000000000004</v>
      </c>
      <c r="O9422" s="27">
        <v>2011</v>
      </c>
      <c r="P9422" s="27">
        <v>8</v>
      </c>
      <c r="Q9422" s="27">
        <v>11</v>
      </c>
      <c r="R9422" s="28">
        <f>DATE('Raw Data'!$O9422,'Raw Data'!$P9422,'Raw Data'!$Q9422)</f>
        <v>40766</v>
      </c>
      <c r="S9422" s="27" t="str">
        <f>CONCATENATE(MID('Raw Data'!$H9422,FIND("(",'Raw Data'!$H9422)+1,FIND(")",'Raw Data'!$H9422)-FIND("(",'Raw Data'!$H9422)-1),"",'Raw Data'!$M9422)</f>
        <v>IDR120000</v>
      </c>
      <c r="T9422" s="27">
        <f t="shared" si="147"/>
        <v>5.3010000000000002E-3</v>
      </c>
      <c r="U9422" s="29">
        <f>'Raw Data'!$M9422*'Raw Data'!$T9422</f>
        <v>636.12</v>
      </c>
    </row>
    <row r="9423" spans="1:21" x14ac:dyDescent="0.3">
      <c r="A9423" s="20">
        <v>18386856</v>
      </c>
      <c r="B9423" s="27" t="s">
        <v>18033</v>
      </c>
      <c r="C9423" s="27">
        <v>94</v>
      </c>
      <c r="D9423" s="27" t="str">
        <f>VLOOKUP('Raw Data'!$C9423,'country description'!$A$2:$B$16,2,0)</f>
        <v>Indonesia</v>
      </c>
      <c r="E9423" s="27" t="s">
        <v>17989</v>
      </c>
      <c r="F9423" s="27" t="s">
        <v>18034</v>
      </c>
      <c r="G9423" s="27" t="s">
        <v>18035</v>
      </c>
      <c r="H9423" s="27" t="s">
        <v>17678</v>
      </c>
      <c r="I9423" s="27" t="s">
        <v>19</v>
      </c>
      <c r="J9423" s="27" t="s">
        <v>19</v>
      </c>
      <c r="K9423" s="27">
        <v>3</v>
      </c>
      <c r="L9423" s="27">
        <v>155</v>
      </c>
      <c r="M9423" s="27">
        <v>300000</v>
      </c>
      <c r="N9423" s="27">
        <v>3.7</v>
      </c>
      <c r="O9423" s="27">
        <v>2018</v>
      </c>
      <c r="P9423" s="27">
        <v>8</v>
      </c>
      <c r="Q9423" s="27">
        <v>26</v>
      </c>
      <c r="R9423" s="28">
        <f>DATE('Raw Data'!$O9423,'Raw Data'!$P9423,'Raw Data'!$Q9423)</f>
        <v>43338</v>
      </c>
      <c r="S9423" s="27" t="str">
        <f>CONCATENATE(MID('Raw Data'!$H9423,FIND("(",'Raw Data'!$H9423)+1,FIND(")",'Raw Data'!$H9423)-FIND("(",'Raw Data'!$H9423)-1),"",'Raw Data'!$M9423)</f>
        <v>IDR300000</v>
      </c>
      <c r="T9423" s="27">
        <f t="shared" si="147"/>
        <v>5.3010000000000002E-3</v>
      </c>
      <c r="U9423" s="29">
        <f>'Raw Data'!$M9423*'Raw Data'!$T9423</f>
        <v>1590.3</v>
      </c>
    </row>
    <row r="9424" spans="1:21" x14ac:dyDescent="0.3">
      <c r="A9424" s="20">
        <v>7600803</v>
      </c>
      <c r="B9424" s="27" t="s">
        <v>18036</v>
      </c>
      <c r="C9424" s="27">
        <v>215</v>
      </c>
      <c r="D9424" s="27" t="str">
        <f>VLOOKUP('Raw Data'!$C9424,'country description'!$A$2:$B$16,2,0)</f>
        <v>United Kingdom</v>
      </c>
      <c r="E9424" s="27" t="s">
        <v>1597</v>
      </c>
      <c r="F9424" s="27" t="s">
        <v>18037</v>
      </c>
      <c r="G9424" s="27" t="s">
        <v>427</v>
      </c>
      <c r="H9424" s="27" t="s">
        <v>1600</v>
      </c>
      <c r="I9424" s="27" t="s">
        <v>19</v>
      </c>
      <c r="J9424" s="27" t="s">
        <v>19</v>
      </c>
      <c r="K9424" s="27">
        <v>3</v>
      </c>
      <c r="L9424" s="27">
        <v>63</v>
      </c>
      <c r="M9424" s="27">
        <v>30</v>
      </c>
      <c r="N9424" s="27">
        <v>3.9</v>
      </c>
      <c r="O9424" s="27">
        <v>2012</v>
      </c>
      <c r="P9424" s="27">
        <v>8</v>
      </c>
      <c r="Q9424" s="27">
        <v>12</v>
      </c>
      <c r="R9424" s="28">
        <f>DATE('Raw Data'!$O9424,'Raw Data'!$P9424,'Raw Data'!$Q9424)</f>
        <v>41133</v>
      </c>
      <c r="S9424" s="27" t="str">
        <f>CONCATENATE(MID('Raw Data'!$H9424,FIND("(",'Raw Data'!$H9424)+1,FIND(")",'Raw Data'!$H9424)-FIND("(",'Raw Data'!$H9424)-1),"",'Raw Data'!$M9424)</f>
        <v>Œ£30</v>
      </c>
      <c r="T9424" s="27">
        <f t="shared" si="147"/>
        <v>111.1</v>
      </c>
      <c r="U9424" s="29">
        <f>'Raw Data'!$M9424*'Raw Data'!$T9424</f>
        <v>3333</v>
      </c>
    </row>
    <row r="9425" spans="1:21" x14ac:dyDescent="0.3">
      <c r="A9425" s="20">
        <v>7600217</v>
      </c>
      <c r="B9425" s="27" t="s">
        <v>18038</v>
      </c>
      <c r="C9425" s="27">
        <v>215</v>
      </c>
      <c r="D9425" s="27" t="str">
        <f>VLOOKUP('Raw Data'!$C9425,'country description'!$A$2:$B$16,2,0)</f>
        <v>United Kingdom</v>
      </c>
      <c r="E9425" s="27" t="s">
        <v>1597</v>
      </c>
      <c r="F9425" s="27" t="s">
        <v>18039</v>
      </c>
      <c r="G9425" s="27" t="s">
        <v>484</v>
      </c>
      <c r="H9425" s="27" t="s">
        <v>1600</v>
      </c>
      <c r="I9425" s="27" t="s">
        <v>19</v>
      </c>
      <c r="J9425" s="27" t="s">
        <v>19</v>
      </c>
      <c r="K9425" s="27">
        <v>3</v>
      </c>
      <c r="L9425" s="27">
        <v>329</v>
      </c>
      <c r="M9425" s="27">
        <v>30</v>
      </c>
      <c r="N9425" s="27">
        <v>4.5</v>
      </c>
      <c r="O9425" s="27">
        <v>2011</v>
      </c>
      <c r="P9425" s="27">
        <v>8</v>
      </c>
      <c r="Q9425" s="27">
        <v>12</v>
      </c>
      <c r="R9425" s="28">
        <f>DATE('Raw Data'!$O9425,'Raw Data'!$P9425,'Raw Data'!$Q9425)</f>
        <v>40767</v>
      </c>
      <c r="S9425" s="27" t="str">
        <f>CONCATENATE(MID('Raw Data'!$H9425,FIND("(",'Raw Data'!$H9425)+1,FIND(")",'Raw Data'!$H9425)-FIND("(",'Raw Data'!$H9425)-1),"",'Raw Data'!$M9425)</f>
        <v>Œ£30</v>
      </c>
      <c r="T9425" s="27">
        <f t="shared" si="147"/>
        <v>111.1</v>
      </c>
      <c r="U9425" s="29">
        <f>'Raw Data'!$M9425*'Raw Data'!$T9425</f>
        <v>3333</v>
      </c>
    </row>
    <row r="9426" spans="1:21" x14ac:dyDescent="0.3">
      <c r="A9426" s="20">
        <v>6101881</v>
      </c>
      <c r="B9426" s="27" t="s">
        <v>2264</v>
      </c>
      <c r="C9426" s="27">
        <v>215</v>
      </c>
      <c r="D9426" s="27" t="str">
        <f>VLOOKUP('Raw Data'!$C9426,'country description'!$A$2:$B$16,2,0)</f>
        <v>United Kingdom</v>
      </c>
      <c r="E9426" s="27" t="s">
        <v>1771</v>
      </c>
      <c r="F9426" s="27" t="s">
        <v>18040</v>
      </c>
      <c r="G9426" s="27" t="s">
        <v>484</v>
      </c>
      <c r="H9426" s="27" t="s">
        <v>1600</v>
      </c>
      <c r="I9426" s="27" t="s">
        <v>19</v>
      </c>
      <c r="J9426" s="27" t="s">
        <v>19</v>
      </c>
      <c r="K9426" s="27">
        <v>3</v>
      </c>
      <c r="L9426" s="27">
        <v>271</v>
      </c>
      <c r="M9426" s="27">
        <v>50</v>
      </c>
      <c r="N9426" s="27">
        <v>4.3</v>
      </c>
      <c r="O9426" s="27">
        <v>2018</v>
      </c>
      <c r="P9426" s="27">
        <v>8</v>
      </c>
      <c r="Q9426" s="27">
        <v>22</v>
      </c>
      <c r="R9426" s="28">
        <f>DATE('Raw Data'!$O9426,'Raw Data'!$P9426,'Raw Data'!$Q9426)</f>
        <v>43334</v>
      </c>
      <c r="S9426" s="27" t="str">
        <f>CONCATENATE(MID('Raw Data'!$H9426,FIND("(",'Raw Data'!$H9426)+1,FIND(")",'Raw Data'!$H9426)-FIND("(",'Raw Data'!$H9426)-1),"",'Raw Data'!$M9426)</f>
        <v>Œ£50</v>
      </c>
      <c r="T9426" s="27">
        <f t="shared" si="147"/>
        <v>111.1</v>
      </c>
      <c r="U9426" s="29">
        <f>'Raw Data'!$M9426*'Raw Data'!$T9426</f>
        <v>5555</v>
      </c>
    </row>
    <row r="9427" spans="1:21" x14ac:dyDescent="0.3">
      <c r="A9427" s="20">
        <v>6800593</v>
      </c>
      <c r="B9427" s="27" t="s">
        <v>18041</v>
      </c>
      <c r="C9427" s="27">
        <v>215</v>
      </c>
      <c r="D9427" s="27" t="str">
        <f>VLOOKUP('Raw Data'!$C9427,'country description'!$A$2:$B$16,2,0)</f>
        <v>United Kingdom</v>
      </c>
      <c r="E9427" s="27" t="s">
        <v>1728</v>
      </c>
      <c r="F9427" s="27" t="s">
        <v>18042</v>
      </c>
      <c r="G9427" s="27" t="s">
        <v>18043</v>
      </c>
      <c r="H9427" s="27" t="s">
        <v>1600</v>
      </c>
      <c r="I9427" s="27" t="s">
        <v>19</v>
      </c>
      <c r="J9427" s="27" t="s">
        <v>19</v>
      </c>
      <c r="K9427" s="27">
        <v>3</v>
      </c>
      <c r="L9427" s="27">
        <v>101</v>
      </c>
      <c r="M9427" s="27">
        <v>50</v>
      </c>
      <c r="N9427" s="27">
        <v>3.6</v>
      </c>
      <c r="O9427" s="27">
        <v>2012</v>
      </c>
      <c r="P9427" s="27">
        <v>8</v>
      </c>
      <c r="Q9427" s="27">
        <v>6</v>
      </c>
      <c r="R9427" s="28">
        <f>DATE('Raw Data'!$O9427,'Raw Data'!$P9427,'Raw Data'!$Q9427)</f>
        <v>41127</v>
      </c>
      <c r="S9427" s="27" t="str">
        <f>CONCATENATE(MID('Raw Data'!$H9427,FIND("(",'Raw Data'!$H9427)+1,FIND(")",'Raw Data'!$H9427)-FIND("(",'Raw Data'!$H9427)-1),"",'Raw Data'!$M9427)</f>
        <v>Œ£50</v>
      </c>
      <c r="T9427" s="27">
        <f t="shared" si="147"/>
        <v>111.1</v>
      </c>
      <c r="U9427" s="29">
        <f>'Raw Data'!$M9427*'Raw Data'!$T9427</f>
        <v>5555</v>
      </c>
    </row>
    <row r="9428" spans="1:21" x14ac:dyDescent="0.3">
      <c r="A9428" s="20">
        <v>6404082</v>
      </c>
      <c r="B9428" s="27" t="s">
        <v>18044</v>
      </c>
      <c r="C9428" s="27">
        <v>189</v>
      </c>
      <c r="D9428" s="27" t="str">
        <f>VLOOKUP('Raw Data'!$C9428,'country description'!$A$2:$B$16,2,0)</f>
        <v>South Africa</v>
      </c>
      <c r="E9428" s="27" t="s">
        <v>2160</v>
      </c>
      <c r="F9428" s="27" t="s">
        <v>18045</v>
      </c>
      <c r="G9428" s="27" t="s">
        <v>18046</v>
      </c>
      <c r="H9428" s="27" t="s">
        <v>2156</v>
      </c>
      <c r="I9428" s="27" t="s">
        <v>19</v>
      </c>
      <c r="J9428" s="27" t="s">
        <v>19</v>
      </c>
      <c r="K9428" s="27">
        <v>3</v>
      </c>
      <c r="L9428" s="27">
        <v>131</v>
      </c>
      <c r="M9428" s="27">
        <v>250</v>
      </c>
      <c r="N9428" s="27">
        <v>3.6</v>
      </c>
      <c r="O9428" s="27">
        <v>2013</v>
      </c>
      <c r="P9428" s="27">
        <v>8</v>
      </c>
      <c r="Q9428" s="27">
        <v>17</v>
      </c>
      <c r="R9428" s="28">
        <f>DATE('Raw Data'!$O9428,'Raw Data'!$P9428,'Raw Data'!$Q9428)</f>
        <v>41503</v>
      </c>
      <c r="S9428" s="27" t="str">
        <f>CONCATENATE(MID('Raw Data'!$H9428,FIND("(",'Raw Data'!$H9428)+1,FIND(")",'Raw Data'!$H9428)-FIND("(",'Raw Data'!$H9428)-1),"",'Raw Data'!$M9428)</f>
        <v>R250</v>
      </c>
      <c r="T9428" s="27">
        <f t="shared" si="147"/>
        <v>4.7</v>
      </c>
      <c r="U9428" s="29">
        <f>'Raw Data'!$M9428*'Raw Data'!$T9428</f>
        <v>1175</v>
      </c>
    </row>
    <row r="9429" spans="1:21" x14ac:dyDescent="0.3">
      <c r="A9429" s="20">
        <v>75132</v>
      </c>
      <c r="B9429" s="27" t="s">
        <v>18047</v>
      </c>
      <c r="C9429" s="27">
        <v>189</v>
      </c>
      <c r="D9429" s="27" t="str">
        <f>VLOOKUP('Raw Data'!$C9429,'country description'!$A$2:$B$16,2,0)</f>
        <v>South Africa</v>
      </c>
      <c r="E9429" s="27" t="s">
        <v>2164</v>
      </c>
      <c r="F9429" s="27" t="s">
        <v>18048</v>
      </c>
      <c r="G9429" s="27" t="s">
        <v>18049</v>
      </c>
      <c r="H9429" s="27" t="s">
        <v>2156</v>
      </c>
      <c r="I9429" s="27" t="s">
        <v>19</v>
      </c>
      <c r="J9429" s="27" t="s">
        <v>19</v>
      </c>
      <c r="K9429" s="27">
        <v>3</v>
      </c>
      <c r="L9429" s="27">
        <v>158</v>
      </c>
      <c r="M9429" s="27">
        <v>250</v>
      </c>
      <c r="N9429" s="27">
        <v>4</v>
      </c>
      <c r="O9429" s="27">
        <v>2018</v>
      </c>
      <c r="P9429" s="27">
        <v>8</v>
      </c>
      <c r="Q9429" s="27">
        <v>7</v>
      </c>
      <c r="R9429" s="28">
        <f>DATE('Raw Data'!$O9429,'Raw Data'!$P9429,'Raw Data'!$Q9429)</f>
        <v>43319</v>
      </c>
      <c r="S9429" s="27" t="str">
        <f>CONCATENATE(MID('Raw Data'!$H9429,FIND("(",'Raw Data'!$H9429)+1,FIND(")",'Raw Data'!$H9429)-FIND("(",'Raw Data'!$H9429)-1),"",'Raw Data'!$M9429)</f>
        <v>R250</v>
      </c>
      <c r="T9429" s="27">
        <f t="shared" si="147"/>
        <v>4.7</v>
      </c>
      <c r="U9429" s="29">
        <f>'Raw Data'!$M9429*'Raw Data'!$T9429</f>
        <v>1175</v>
      </c>
    </row>
    <row r="9430" spans="1:21" x14ac:dyDescent="0.3">
      <c r="A9430" s="20">
        <v>6314605</v>
      </c>
      <c r="B9430" s="27" t="s">
        <v>18050</v>
      </c>
      <c r="C9430" s="27">
        <v>162</v>
      </c>
      <c r="D9430" s="27" t="str">
        <f>VLOOKUP('Raw Data'!$C9430,'country description'!$A$2:$B$16,2,0)</f>
        <v>Philippines</v>
      </c>
      <c r="E9430" s="27" t="s">
        <v>17586</v>
      </c>
      <c r="F9430" s="27" t="s">
        <v>18051</v>
      </c>
      <c r="G9430" s="27" t="s">
        <v>2288</v>
      </c>
      <c r="H9430" s="27" t="s">
        <v>10767</v>
      </c>
      <c r="I9430" s="27" t="s">
        <v>19</v>
      </c>
      <c r="J9430" s="27" t="s">
        <v>19</v>
      </c>
      <c r="K9430" s="27">
        <v>3</v>
      </c>
      <c r="L9430" s="27">
        <v>223</v>
      </c>
      <c r="M9430" s="27">
        <v>700</v>
      </c>
      <c r="N9430" s="27">
        <v>4.3</v>
      </c>
      <c r="O9430" s="27">
        <v>2018</v>
      </c>
      <c r="P9430" s="27">
        <v>7</v>
      </c>
      <c r="Q9430" s="27">
        <v>15</v>
      </c>
      <c r="R9430" s="28">
        <f>DATE('Raw Data'!$O9430,'Raw Data'!$P9430,'Raw Data'!$Q9430)</f>
        <v>43296</v>
      </c>
      <c r="S9430" s="27" t="str">
        <f>CONCATENATE(MID('Raw Data'!$H9430,FIND("(",'Raw Data'!$H9430)+1,FIND(")",'Raw Data'!$H9430)-FIND("(",'Raw Data'!$H9430)-1),"",'Raw Data'!$M9430)</f>
        <v>P700</v>
      </c>
      <c r="T9430" s="27">
        <f t="shared" si="147"/>
        <v>1.51</v>
      </c>
      <c r="U9430" s="29">
        <f>'Raw Data'!$M9430*'Raw Data'!$T9430</f>
        <v>1057</v>
      </c>
    </row>
    <row r="9431" spans="1:21" x14ac:dyDescent="0.3">
      <c r="A9431" s="20">
        <v>6600441</v>
      </c>
      <c r="B9431" s="27" t="s">
        <v>18052</v>
      </c>
      <c r="C9431" s="27">
        <v>30</v>
      </c>
      <c r="D9431" s="27" t="str">
        <f>VLOOKUP('Raw Data'!$C9431,'country description'!$A$2:$B$16,2,0)</f>
        <v>Brazil</v>
      </c>
      <c r="E9431" s="27" t="s">
        <v>1877</v>
      </c>
      <c r="F9431" s="27" t="s">
        <v>18053</v>
      </c>
      <c r="G9431" s="27" t="s">
        <v>1853</v>
      </c>
      <c r="H9431" s="27" t="s">
        <v>1854</v>
      </c>
      <c r="I9431" s="27" t="s">
        <v>19</v>
      </c>
      <c r="J9431" s="27" t="s">
        <v>19</v>
      </c>
      <c r="K9431" s="27">
        <v>3</v>
      </c>
      <c r="L9431" s="27">
        <v>11</v>
      </c>
      <c r="M9431" s="27">
        <v>60</v>
      </c>
      <c r="N9431" s="27">
        <v>3.8</v>
      </c>
      <c r="O9431" s="27">
        <v>2010</v>
      </c>
      <c r="P9431" s="27">
        <v>7</v>
      </c>
      <c r="Q9431" s="27">
        <v>14</v>
      </c>
      <c r="R9431" s="28">
        <f>DATE('Raw Data'!$O9431,'Raw Data'!$P9431,'Raw Data'!$Q9431)</f>
        <v>40373</v>
      </c>
      <c r="S9431" s="27" t="str">
        <f>CONCATENATE(MID('Raw Data'!$H9431,FIND("(",'Raw Data'!$H9431)+1,FIND(")",'Raw Data'!$H9431)-FIND("(",'Raw Data'!$H9431)-1),"",'Raw Data'!$M9431)</f>
        <v>R$60</v>
      </c>
      <c r="T9431" s="27">
        <f t="shared" si="147"/>
        <v>14.8512</v>
      </c>
      <c r="U9431" s="29">
        <f>'Raw Data'!$M9431*'Raw Data'!$T9431</f>
        <v>891.072</v>
      </c>
    </row>
    <row r="9432" spans="1:21" x14ac:dyDescent="0.3">
      <c r="A9432" s="20">
        <v>6600214</v>
      </c>
      <c r="B9432" s="27" t="s">
        <v>18054</v>
      </c>
      <c r="C9432" s="27">
        <v>30</v>
      </c>
      <c r="D9432" s="27" t="str">
        <f>VLOOKUP('Raw Data'!$C9432,'country description'!$A$2:$B$16,2,0)</f>
        <v>Brazil</v>
      </c>
      <c r="E9432" s="27" t="s">
        <v>1877</v>
      </c>
      <c r="F9432" s="27" t="s">
        <v>18055</v>
      </c>
      <c r="G9432" s="27" t="s">
        <v>18056</v>
      </c>
      <c r="H9432" s="27" t="s">
        <v>1854</v>
      </c>
      <c r="I9432" s="27" t="s">
        <v>19</v>
      </c>
      <c r="J9432" s="27" t="s">
        <v>19</v>
      </c>
      <c r="K9432" s="27">
        <v>3</v>
      </c>
      <c r="L9432" s="27">
        <v>8</v>
      </c>
      <c r="M9432" s="27">
        <v>90</v>
      </c>
      <c r="N9432" s="27">
        <v>3.7</v>
      </c>
      <c r="O9432" s="27">
        <v>2012</v>
      </c>
      <c r="P9432" s="27">
        <v>7</v>
      </c>
      <c r="Q9432" s="27">
        <v>25</v>
      </c>
      <c r="R9432" s="28">
        <f>DATE('Raw Data'!$O9432,'Raw Data'!$P9432,'Raw Data'!$Q9432)</f>
        <v>41115</v>
      </c>
      <c r="S9432" s="27" t="str">
        <f>CONCATENATE(MID('Raw Data'!$H9432,FIND("(",'Raw Data'!$H9432)+1,FIND(")",'Raw Data'!$H9432)-FIND("(",'Raw Data'!$H9432)-1),"",'Raw Data'!$M9432)</f>
        <v>R$90</v>
      </c>
      <c r="T9432" s="27">
        <f t="shared" si="147"/>
        <v>14.8512</v>
      </c>
      <c r="U9432" s="29">
        <f>'Raw Data'!$M9432*'Raw Data'!$T9432</f>
        <v>1336.6079999999999</v>
      </c>
    </row>
    <row r="9433" spans="1:21" x14ac:dyDescent="0.3">
      <c r="A9433" s="20">
        <v>7301064</v>
      </c>
      <c r="B9433" s="27" t="s">
        <v>18057</v>
      </c>
      <c r="C9433" s="27">
        <v>30</v>
      </c>
      <c r="D9433" s="27" t="str">
        <f>VLOOKUP('Raw Data'!$C9433,'country description'!$A$2:$B$16,2,0)</f>
        <v>Brazil</v>
      </c>
      <c r="E9433" s="27" t="s">
        <v>1859</v>
      </c>
      <c r="F9433" s="27" t="s">
        <v>18058</v>
      </c>
      <c r="G9433" s="27" t="s">
        <v>1853</v>
      </c>
      <c r="H9433" s="27" t="s">
        <v>1854</v>
      </c>
      <c r="I9433" s="27" t="s">
        <v>19</v>
      </c>
      <c r="J9433" s="27" t="s">
        <v>19</v>
      </c>
      <c r="K9433" s="27">
        <v>3</v>
      </c>
      <c r="L9433" s="27">
        <v>14</v>
      </c>
      <c r="M9433" s="27">
        <v>90</v>
      </c>
      <c r="N9433" s="27">
        <v>4.3</v>
      </c>
      <c r="O9433" s="27">
        <v>2016</v>
      </c>
      <c r="P9433" s="27">
        <v>7</v>
      </c>
      <c r="Q9433" s="27">
        <v>27</v>
      </c>
      <c r="R9433" s="28">
        <f>DATE('Raw Data'!$O9433,'Raw Data'!$P9433,'Raw Data'!$Q9433)</f>
        <v>42578</v>
      </c>
      <c r="S9433" s="27" t="str">
        <f>CONCATENATE(MID('Raw Data'!$H9433,FIND("(",'Raw Data'!$H9433)+1,FIND(")",'Raw Data'!$H9433)-FIND("(",'Raw Data'!$H9433)-1),"",'Raw Data'!$M9433)</f>
        <v>R$90</v>
      </c>
      <c r="T9433" s="27">
        <f t="shared" si="147"/>
        <v>14.8512</v>
      </c>
      <c r="U9433" s="29">
        <f>'Raw Data'!$M9433*'Raw Data'!$T9433</f>
        <v>1336.6079999999999</v>
      </c>
    </row>
    <row r="9434" spans="1:21" x14ac:dyDescent="0.3">
      <c r="A9434" s="20">
        <v>201044</v>
      </c>
      <c r="B9434" s="27" t="s">
        <v>18059</v>
      </c>
      <c r="C9434" s="27">
        <v>214</v>
      </c>
      <c r="D9434" s="27" t="str">
        <f>VLOOKUP('Raw Data'!$C9434,'country description'!$A$2:$B$16,2,0)</f>
        <v>United Arab Emirates</v>
      </c>
      <c r="E9434" s="27" t="s">
        <v>2167</v>
      </c>
      <c r="F9434" s="27" t="s">
        <v>18060</v>
      </c>
      <c r="G9434" s="27" t="s">
        <v>2004</v>
      </c>
      <c r="H9434" s="27" t="s">
        <v>1839</v>
      </c>
      <c r="I9434" s="27" t="s">
        <v>19</v>
      </c>
      <c r="J9434" s="27" t="s">
        <v>19</v>
      </c>
      <c r="K9434" s="27">
        <v>3</v>
      </c>
      <c r="L9434" s="27">
        <v>506</v>
      </c>
      <c r="M9434" s="27">
        <v>285</v>
      </c>
      <c r="N9434" s="27">
        <v>3.2</v>
      </c>
      <c r="O9434" s="27">
        <v>2018</v>
      </c>
      <c r="P9434" s="27">
        <v>7</v>
      </c>
      <c r="Q9434" s="27">
        <v>7</v>
      </c>
      <c r="R9434" s="28">
        <f>DATE('Raw Data'!$O9434,'Raw Data'!$P9434,'Raw Data'!$Q9434)</f>
        <v>43288</v>
      </c>
      <c r="S9434" s="27" t="str">
        <f>CONCATENATE(MID('Raw Data'!$H9434,FIND("(",'Raw Data'!$H9434)+1,FIND(")",'Raw Data'!$H9434)-FIND("(",'Raw Data'!$H9434)-1),"",'Raw Data'!$M9434)</f>
        <v>AED285</v>
      </c>
      <c r="T9434" s="27">
        <f t="shared" si="147"/>
        <v>23.78</v>
      </c>
      <c r="U9434" s="29">
        <f>'Raw Data'!$M9434*'Raw Data'!$T9434</f>
        <v>6777.3</v>
      </c>
    </row>
    <row r="9435" spans="1:21" x14ac:dyDescent="0.3">
      <c r="A9435" s="20">
        <v>201340</v>
      </c>
      <c r="B9435" s="27" t="s">
        <v>2061</v>
      </c>
      <c r="C9435" s="27">
        <v>214</v>
      </c>
      <c r="D9435" s="27" t="str">
        <f>VLOOKUP('Raw Data'!$C9435,'country description'!$A$2:$B$16,2,0)</f>
        <v>United Arab Emirates</v>
      </c>
      <c r="E9435" s="27" t="s">
        <v>2167</v>
      </c>
      <c r="F9435" s="27" t="s">
        <v>18061</v>
      </c>
      <c r="G9435" s="27" t="s">
        <v>2063</v>
      </c>
      <c r="H9435" s="27" t="s">
        <v>1839</v>
      </c>
      <c r="I9435" s="27" t="s">
        <v>19</v>
      </c>
      <c r="J9435" s="27" t="s">
        <v>19</v>
      </c>
      <c r="K9435" s="27">
        <v>3</v>
      </c>
      <c r="L9435" s="27">
        <v>2424</v>
      </c>
      <c r="M9435" s="27">
        <v>270</v>
      </c>
      <c r="N9435" s="27">
        <v>4.7</v>
      </c>
      <c r="O9435" s="27">
        <v>2010</v>
      </c>
      <c r="P9435" s="27">
        <v>7</v>
      </c>
      <c r="Q9435" s="27">
        <v>6</v>
      </c>
      <c r="R9435" s="28">
        <f>DATE('Raw Data'!$O9435,'Raw Data'!$P9435,'Raw Data'!$Q9435)</f>
        <v>40365</v>
      </c>
      <c r="S9435" s="27" t="str">
        <f>CONCATENATE(MID('Raw Data'!$H9435,FIND("(",'Raw Data'!$H9435)+1,FIND(")",'Raw Data'!$H9435)-FIND("(",'Raw Data'!$H9435)-1),"",'Raw Data'!$M9435)</f>
        <v>AED270</v>
      </c>
      <c r="T9435" s="27">
        <f t="shared" si="147"/>
        <v>23.78</v>
      </c>
      <c r="U9435" s="29">
        <f>'Raw Data'!$M9435*'Raw Data'!$T9435</f>
        <v>6420.6</v>
      </c>
    </row>
    <row r="9436" spans="1:21" x14ac:dyDescent="0.3">
      <c r="A9436" s="20">
        <v>7423482</v>
      </c>
      <c r="B9436" s="27" t="s">
        <v>18062</v>
      </c>
      <c r="C9436" s="27">
        <v>94</v>
      </c>
      <c r="D9436" s="27" t="str">
        <f>VLOOKUP('Raw Data'!$C9436,'country description'!$A$2:$B$16,2,0)</f>
        <v>Indonesia</v>
      </c>
      <c r="E9436" s="27" t="s">
        <v>17675</v>
      </c>
      <c r="F9436" s="27" t="s">
        <v>18063</v>
      </c>
      <c r="G9436" s="27" t="s">
        <v>18064</v>
      </c>
      <c r="H9436" s="27" t="s">
        <v>17678</v>
      </c>
      <c r="I9436" s="27" t="s">
        <v>19</v>
      </c>
      <c r="J9436" s="27" t="s">
        <v>19</v>
      </c>
      <c r="K9436" s="27">
        <v>3</v>
      </c>
      <c r="L9436" s="27">
        <v>1159</v>
      </c>
      <c r="M9436" s="27">
        <v>250000</v>
      </c>
      <c r="N9436" s="27">
        <v>4</v>
      </c>
      <c r="O9436" s="27">
        <v>2011</v>
      </c>
      <c r="P9436" s="27">
        <v>7</v>
      </c>
      <c r="Q9436" s="27">
        <v>11</v>
      </c>
      <c r="R9436" s="28">
        <f>DATE('Raw Data'!$O9436,'Raw Data'!$P9436,'Raw Data'!$Q9436)</f>
        <v>40735</v>
      </c>
      <c r="S9436" s="27" t="str">
        <f>CONCATENATE(MID('Raw Data'!$H9436,FIND("(",'Raw Data'!$H9436)+1,FIND(")",'Raw Data'!$H9436)-FIND("(",'Raw Data'!$H9436)-1),"",'Raw Data'!$M9436)</f>
        <v>IDR250000</v>
      </c>
      <c r="T9436" s="27">
        <f t="shared" si="147"/>
        <v>5.3010000000000002E-3</v>
      </c>
      <c r="U9436" s="29">
        <f>'Raw Data'!$M9436*'Raw Data'!$T9436</f>
        <v>1325.25</v>
      </c>
    </row>
    <row r="9437" spans="1:21" x14ac:dyDescent="0.3">
      <c r="A9437" s="20">
        <v>18352452</v>
      </c>
      <c r="B9437" s="27" t="s">
        <v>18065</v>
      </c>
      <c r="C9437" s="27">
        <v>94</v>
      </c>
      <c r="D9437" s="27" t="str">
        <f>VLOOKUP('Raw Data'!$C9437,'country description'!$A$2:$B$16,2,0)</f>
        <v>Indonesia</v>
      </c>
      <c r="E9437" s="27" t="s">
        <v>18029</v>
      </c>
      <c r="F9437" s="27" t="s">
        <v>18066</v>
      </c>
      <c r="G9437" s="27" t="s">
        <v>18067</v>
      </c>
      <c r="H9437" s="27" t="s">
        <v>17678</v>
      </c>
      <c r="I9437" s="27" t="s">
        <v>19</v>
      </c>
      <c r="J9437" s="27" t="s">
        <v>19</v>
      </c>
      <c r="K9437" s="27">
        <v>3</v>
      </c>
      <c r="L9437" s="27">
        <v>458</v>
      </c>
      <c r="M9437" s="27">
        <v>300000</v>
      </c>
      <c r="N9437" s="27">
        <v>4.3</v>
      </c>
      <c r="O9437" s="27">
        <v>2011</v>
      </c>
      <c r="P9437" s="27">
        <v>7</v>
      </c>
      <c r="Q9437" s="27">
        <v>28</v>
      </c>
      <c r="R9437" s="28">
        <f>DATE('Raw Data'!$O9437,'Raw Data'!$P9437,'Raw Data'!$Q9437)</f>
        <v>40752</v>
      </c>
      <c r="S9437" s="27" t="str">
        <f>CONCATENATE(MID('Raw Data'!$H9437,FIND("(",'Raw Data'!$H9437)+1,FIND(")",'Raw Data'!$H9437)-FIND("(",'Raw Data'!$H9437)-1),"",'Raw Data'!$M9437)</f>
        <v>IDR300000</v>
      </c>
      <c r="T9437" s="27">
        <f t="shared" si="147"/>
        <v>5.3010000000000002E-3</v>
      </c>
      <c r="U9437" s="29">
        <f>'Raw Data'!$M9437*'Raw Data'!$T9437</f>
        <v>1590.3</v>
      </c>
    </row>
    <row r="9438" spans="1:21" x14ac:dyDescent="0.3">
      <c r="A9438" s="20">
        <v>7417455</v>
      </c>
      <c r="B9438" s="27" t="s">
        <v>17988</v>
      </c>
      <c r="C9438" s="27">
        <v>94</v>
      </c>
      <c r="D9438" s="27" t="str">
        <f>VLOOKUP('Raw Data'!$C9438,'country description'!$A$2:$B$16,2,0)</f>
        <v>Indonesia</v>
      </c>
      <c r="E9438" s="27" t="s">
        <v>18029</v>
      </c>
      <c r="F9438" s="27" t="s">
        <v>18068</v>
      </c>
      <c r="G9438" s="27" t="s">
        <v>17991</v>
      </c>
      <c r="H9438" s="27" t="s">
        <v>17678</v>
      </c>
      <c r="I9438" s="27" t="s">
        <v>19</v>
      </c>
      <c r="J9438" s="27" t="s">
        <v>19</v>
      </c>
      <c r="K9438" s="27">
        <v>3</v>
      </c>
      <c r="L9438" s="27">
        <v>1640</v>
      </c>
      <c r="M9438" s="27">
        <v>200000</v>
      </c>
      <c r="N9438" s="27">
        <v>4.9000000000000004</v>
      </c>
      <c r="O9438" s="27">
        <v>2018</v>
      </c>
      <c r="P9438" s="27">
        <v>7</v>
      </c>
      <c r="Q9438" s="27">
        <v>10</v>
      </c>
      <c r="R9438" s="28">
        <f>DATE('Raw Data'!$O9438,'Raw Data'!$P9438,'Raw Data'!$Q9438)</f>
        <v>43291</v>
      </c>
      <c r="S9438" s="27" t="str">
        <f>CONCATENATE(MID('Raw Data'!$H9438,FIND("(",'Raw Data'!$H9438)+1,FIND(")",'Raw Data'!$H9438)-FIND("(",'Raw Data'!$H9438)-1),"",'Raw Data'!$M9438)</f>
        <v>IDR200000</v>
      </c>
      <c r="T9438" s="27">
        <f t="shared" si="147"/>
        <v>5.3010000000000002E-3</v>
      </c>
      <c r="U9438" s="29">
        <f>'Raw Data'!$M9438*'Raw Data'!$T9438</f>
        <v>1060.2</v>
      </c>
    </row>
    <row r="9439" spans="1:21" x14ac:dyDescent="0.3">
      <c r="A9439" s="20">
        <v>7100478</v>
      </c>
      <c r="B9439" s="27" t="s">
        <v>18069</v>
      </c>
      <c r="C9439" s="27">
        <v>148</v>
      </c>
      <c r="D9439" s="27" t="str">
        <f>VLOOKUP('Raw Data'!$C9439,'country description'!$A$2:$B$16,2,0)</f>
        <v>New Zealand</v>
      </c>
      <c r="E9439" s="27" t="s">
        <v>1736</v>
      </c>
      <c r="F9439" s="27" t="s">
        <v>18070</v>
      </c>
      <c r="G9439" s="27" t="s">
        <v>407</v>
      </c>
      <c r="H9439" s="27" t="s">
        <v>1734</v>
      </c>
      <c r="I9439" s="27" t="s">
        <v>19</v>
      </c>
      <c r="J9439" s="27" t="s">
        <v>19</v>
      </c>
      <c r="K9439" s="27">
        <v>3</v>
      </c>
      <c r="L9439" s="27">
        <v>103</v>
      </c>
      <c r="M9439" s="27">
        <v>50</v>
      </c>
      <c r="N9439" s="27">
        <v>4.0999999999999996</v>
      </c>
      <c r="O9439" s="27">
        <v>2016</v>
      </c>
      <c r="P9439" s="27">
        <v>7</v>
      </c>
      <c r="Q9439" s="27">
        <v>13</v>
      </c>
      <c r="R9439" s="28">
        <f>DATE('Raw Data'!$O9439,'Raw Data'!$P9439,'Raw Data'!$Q9439)</f>
        <v>42564</v>
      </c>
      <c r="S9439" s="27" t="str">
        <f>CONCATENATE(MID('Raw Data'!$H9439,FIND("(",'Raw Data'!$H9439)+1,FIND(")",'Raw Data'!$H9439)-FIND("(",'Raw Data'!$H9439)-1),"",'Raw Data'!$M9439)</f>
        <v>$50</v>
      </c>
      <c r="T9439" s="27">
        <f t="shared" si="147"/>
        <v>49.06</v>
      </c>
      <c r="U9439" s="29">
        <f>'Raw Data'!$M9439*'Raw Data'!$T9439</f>
        <v>2453</v>
      </c>
    </row>
    <row r="9440" spans="1:21" x14ac:dyDescent="0.3">
      <c r="A9440" s="20">
        <v>7601577</v>
      </c>
      <c r="B9440" s="27" t="s">
        <v>18071</v>
      </c>
      <c r="C9440" s="27">
        <v>215</v>
      </c>
      <c r="D9440" s="27" t="str">
        <f>VLOOKUP('Raw Data'!$C9440,'country description'!$A$2:$B$16,2,0)</f>
        <v>United Kingdom</v>
      </c>
      <c r="E9440" s="27" t="s">
        <v>1597</v>
      </c>
      <c r="F9440" s="27" t="s">
        <v>18072</v>
      </c>
      <c r="G9440" s="27" t="s">
        <v>18073</v>
      </c>
      <c r="H9440" s="27" t="s">
        <v>1600</v>
      </c>
      <c r="I9440" s="27" t="s">
        <v>19</v>
      </c>
      <c r="J9440" s="27" t="s">
        <v>19</v>
      </c>
      <c r="K9440" s="27">
        <v>3</v>
      </c>
      <c r="L9440" s="27">
        <v>163</v>
      </c>
      <c r="M9440" s="27">
        <v>45</v>
      </c>
      <c r="N9440" s="27">
        <v>4.7</v>
      </c>
      <c r="O9440" s="27">
        <v>2010</v>
      </c>
      <c r="P9440" s="27">
        <v>7</v>
      </c>
      <c r="Q9440" s="27">
        <v>12</v>
      </c>
      <c r="R9440" s="28">
        <f>DATE('Raw Data'!$O9440,'Raw Data'!$P9440,'Raw Data'!$Q9440)</f>
        <v>40371</v>
      </c>
      <c r="S9440" s="27" t="str">
        <f>CONCATENATE(MID('Raw Data'!$H9440,FIND("(",'Raw Data'!$H9440)+1,FIND(")",'Raw Data'!$H9440)-FIND("(",'Raw Data'!$H9440)-1),"",'Raw Data'!$M9440)</f>
        <v>Œ£45</v>
      </c>
      <c r="T9440" s="27">
        <f t="shared" si="147"/>
        <v>111.1</v>
      </c>
      <c r="U9440" s="29">
        <f>'Raw Data'!$M9440*'Raw Data'!$T9440</f>
        <v>4999.5</v>
      </c>
    </row>
    <row r="9441" spans="1:21" x14ac:dyDescent="0.3">
      <c r="A9441" s="20">
        <v>7602340</v>
      </c>
      <c r="B9441" s="27" t="s">
        <v>18074</v>
      </c>
      <c r="C9441" s="27">
        <v>215</v>
      </c>
      <c r="D9441" s="27" t="str">
        <f>VLOOKUP('Raw Data'!$C9441,'country description'!$A$2:$B$16,2,0)</f>
        <v>United Kingdom</v>
      </c>
      <c r="E9441" s="27" t="s">
        <v>1597</v>
      </c>
      <c r="F9441" s="27" t="s">
        <v>18075</v>
      </c>
      <c r="G9441" s="27" t="s">
        <v>18076</v>
      </c>
      <c r="H9441" s="27" t="s">
        <v>1600</v>
      </c>
      <c r="I9441" s="27" t="s">
        <v>19</v>
      </c>
      <c r="J9441" s="27" t="s">
        <v>19</v>
      </c>
      <c r="K9441" s="27">
        <v>3</v>
      </c>
      <c r="L9441" s="27">
        <v>36</v>
      </c>
      <c r="M9441" s="27">
        <v>40</v>
      </c>
      <c r="N9441" s="27">
        <v>4</v>
      </c>
      <c r="O9441" s="27">
        <v>2012</v>
      </c>
      <c r="P9441" s="27">
        <v>7</v>
      </c>
      <c r="Q9441" s="27">
        <v>24</v>
      </c>
      <c r="R9441" s="28">
        <f>DATE('Raw Data'!$O9441,'Raw Data'!$P9441,'Raw Data'!$Q9441)</f>
        <v>41114</v>
      </c>
      <c r="S9441" s="27" t="str">
        <f>CONCATENATE(MID('Raw Data'!$H9441,FIND("(",'Raw Data'!$H9441)+1,FIND(")",'Raw Data'!$H9441)-FIND("(",'Raw Data'!$H9441)-1),"",'Raw Data'!$M9441)</f>
        <v>Œ£40</v>
      </c>
      <c r="T9441" s="27">
        <f t="shared" si="147"/>
        <v>111.1</v>
      </c>
      <c r="U9441" s="29">
        <f>'Raw Data'!$M9441*'Raw Data'!$T9441</f>
        <v>4444</v>
      </c>
    </row>
    <row r="9442" spans="1:21" x14ac:dyDescent="0.3">
      <c r="A9442" s="20">
        <v>6103255</v>
      </c>
      <c r="B9442" s="27" t="s">
        <v>18077</v>
      </c>
      <c r="C9442" s="27">
        <v>215</v>
      </c>
      <c r="D9442" s="27" t="str">
        <f>VLOOKUP('Raw Data'!$C9442,'country description'!$A$2:$B$16,2,0)</f>
        <v>United Kingdom</v>
      </c>
      <c r="E9442" s="27" t="s">
        <v>1771</v>
      </c>
      <c r="F9442" s="27" t="s">
        <v>18078</v>
      </c>
      <c r="G9442" s="27" t="s">
        <v>1849</v>
      </c>
      <c r="H9442" s="27" t="s">
        <v>1600</v>
      </c>
      <c r="I9442" s="27" t="s">
        <v>19</v>
      </c>
      <c r="J9442" s="27" t="s">
        <v>19</v>
      </c>
      <c r="K9442" s="27">
        <v>3</v>
      </c>
      <c r="L9442" s="27">
        <v>436</v>
      </c>
      <c r="M9442" s="27">
        <v>60</v>
      </c>
      <c r="N9442" s="27">
        <v>4.5999999999999996</v>
      </c>
      <c r="O9442" s="27">
        <v>2016</v>
      </c>
      <c r="P9442" s="27">
        <v>7</v>
      </c>
      <c r="Q9442" s="27">
        <v>27</v>
      </c>
      <c r="R9442" s="28">
        <f>DATE('Raw Data'!$O9442,'Raw Data'!$P9442,'Raw Data'!$Q9442)</f>
        <v>42578</v>
      </c>
      <c r="S9442" s="27" t="str">
        <f>CONCATENATE(MID('Raw Data'!$H9442,FIND("(",'Raw Data'!$H9442)+1,FIND(")",'Raw Data'!$H9442)-FIND("(",'Raw Data'!$H9442)-1),"",'Raw Data'!$M9442)</f>
        <v>Œ£60</v>
      </c>
      <c r="T9442" s="27">
        <f t="shared" si="147"/>
        <v>111.1</v>
      </c>
      <c r="U9442" s="29">
        <f>'Raw Data'!$M9442*'Raw Data'!$T9442</f>
        <v>6666</v>
      </c>
    </row>
    <row r="9443" spans="1:21" x14ac:dyDescent="0.3">
      <c r="A9443" s="20">
        <v>6800577</v>
      </c>
      <c r="B9443" s="27" t="s">
        <v>2264</v>
      </c>
      <c r="C9443" s="27">
        <v>215</v>
      </c>
      <c r="D9443" s="27" t="str">
        <f>VLOOKUP('Raw Data'!$C9443,'country description'!$A$2:$B$16,2,0)</f>
        <v>United Kingdom</v>
      </c>
      <c r="E9443" s="27" t="s">
        <v>1728</v>
      </c>
      <c r="F9443" s="27" t="s">
        <v>18079</v>
      </c>
      <c r="G9443" s="27" t="s">
        <v>484</v>
      </c>
      <c r="H9443" s="27" t="s">
        <v>1600</v>
      </c>
      <c r="I9443" s="27" t="s">
        <v>19</v>
      </c>
      <c r="J9443" s="27" t="s">
        <v>19</v>
      </c>
      <c r="K9443" s="27">
        <v>3</v>
      </c>
      <c r="L9443" s="27">
        <v>88</v>
      </c>
      <c r="M9443" s="27">
        <v>50</v>
      </c>
      <c r="N9443" s="27">
        <v>3.9</v>
      </c>
      <c r="O9443" s="27">
        <v>2012</v>
      </c>
      <c r="P9443" s="27">
        <v>7</v>
      </c>
      <c r="Q9443" s="27">
        <v>8</v>
      </c>
      <c r="R9443" s="28">
        <f>DATE('Raw Data'!$O9443,'Raw Data'!$P9443,'Raw Data'!$Q9443)</f>
        <v>41098</v>
      </c>
      <c r="S9443" s="27" t="str">
        <f>CONCATENATE(MID('Raw Data'!$H9443,FIND("(",'Raw Data'!$H9443)+1,FIND(")",'Raw Data'!$H9443)-FIND("(",'Raw Data'!$H9443)-1),"",'Raw Data'!$M9443)</f>
        <v>Œ£50</v>
      </c>
      <c r="T9443" s="27">
        <f t="shared" si="147"/>
        <v>111.1</v>
      </c>
      <c r="U9443" s="29">
        <f>'Raw Data'!$M9443*'Raw Data'!$T9443</f>
        <v>5555</v>
      </c>
    </row>
    <row r="9444" spans="1:21" x14ac:dyDescent="0.3">
      <c r="A9444" s="20">
        <v>6801395</v>
      </c>
      <c r="B9444" s="27" t="s">
        <v>18080</v>
      </c>
      <c r="C9444" s="27">
        <v>215</v>
      </c>
      <c r="D9444" s="27" t="str">
        <f>VLOOKUP('Raw Data'!$C9444,'country description'!$A$2:$B$16,2,0)</f>
        <v>United Kingdom</v>
      </c>
      <c r="E9444" s="27" t="s">
        <v>1728</v>
      </c>
      <c r="F9444" s="27" t="s">
        <v>18081</v>
      </c>
      <c r="G9444" s="27" t="s">
        <v>1857</v>
      </c>
      <c r="H9444" s="27" t="s">
        <v>1600</v>
      </c>
      <c r="I9444" s="27" t="s">
        <v>19</v>
      </c>
      <c r="J9444" s="27" t="s">
        <v>19</v>
      </c>
      <c r="K9444" s="27">
        <v>3</v>
      </c>
      <c r="L9444" s="27">
        <v>98</v>
      </c>
      <c r="M9444" s="27">
        <v>45</v>
      </c>
      <c r="N9444" s="27">
        <v>4.0999999999999996</v>
      </c>
      <c r="O9444" s="27">
        <v>2012</v>
      </c>
      <c r="P9444" s="27">
        <v>7</v>
      </c>
      <c r="Q9444" s="27">
        <v>10</v>
      </c>
      <c r="R9444" s="28">
        <f>DATE('Raw Data'!$O9444,'Raw Data'!$P9444,'Raw Data'!$Q9444)</f>
        <v>41100</v>
      </c>
      <c r="S9444" s="27" t="str">
        <f>CONCATENATE(MID('Raw Data'!$H9444,FIND("(",'Raw Data'!$H9444)+1,FIND(")",'Raw Data'!$H9444)-FIND("(",'Raw Data'!$H9444)-1),"",'Raw Data'!$M9444)</f>
        <v>Œ£45</v>
      </c>
      <c r="T9444" s="27">
        <f t="shared" si="147"/>
        <v>111.1</v>
      </c>
      <c r="U9444" s="29">
        <f>'Raw Data'!$M9444*'Raw Data'!$T9444</f>
        <v>4999.5</v>
      </c>
    </row>
    <row r="9445" spans="1:21" x14ac:dyDescent="0.3">
      <c r="A9445" s="20">
        <v>18289339</v>
      </c>
      <c r="B9445" s="27" t="s">
        <v>18082</v>
      </c>
      <c r="C9445" s="27">
        <v>189</v>
      </c>
      <c r="D9445" s="27" t="str">
        <f>VLOOKUP('Raw Data'!$C9445,'country description'!$A$2:$B$16,2,0)</f>
        <v>South Africa</v>
      </c>
      <c r="E9445" s="27" t="s">
        <v>2164</v>
      </c>
      <c r="F9445" s="27" t="s">
        <v>18083</v>
      </c>
      <c r="G9445" s="27" t="s">
        <v>18084</v>
      </c>
      <c r="H9445" s="27" t="s">
        <v>2156</v>
      </c>
      <c r="I9445" s="27" t="s">
        <v>19</v>
      </c>
      <c r="J9445" s="27" t="s">
        <v>19</v>
      </c>
      <c r="K9445" s="27">
        <v>3</v>
      </c>
      <c r="L9445" s="27">
        <v>97</v>
      </c>
      <c r="M9445" s="27">
        <v>285</v>
      </c>
      <c r="N9445" s="27">
        <v>4.5</v>
      </c>
      <c r="O9445" s="27">
        <v>2014</v>
      </c>
      <c r="P9445" s="27">
        <v>7</v>
      </c>
      <c r="Q9445" s="27">
        <v>24</v>
      </c>
      <c r="R9445" s="28">
        <f>DATE('Raw Data'!$O9445,'Raw Data'!$P9445,'Raw Data'!$Q9445)</f>
        <v>41844</v>
      </c>
      <c r="S9445" s="27" t="str">
        <f>CONCATENATE(MID('Raw Data'!$H9445,FIND("(",'Raw Data'!$H9445)+1,FIND(")",'Raw Data'!$H9445)-FIND("(",'Raw Data'!$H9445)-1),"",'Raw Data'!$M9445)</f>
        <v>R285</v>
      </c>
      <c r="T9445" s="27">
        <f t="shared" si="147"/>
        <v>4.7</v>
      </c>
      <c r="U9445" s="29">
        <f>'Raw Data'!$M9445*'Raw Data'!$T9445</f>
        <v>1339.5</v>
      </c>
    </row>
    <row r="9446" spans="1:21" x14ac:dyDescent="0.3">
      <c r="A9446" s="20">
        <v>6502852</v>
      </c>
      <c r="B9446" s="27" t="s">
        <v>18085</v>
      </c>
      <c r="C9446" s="27">
        <v>189</v>
      </c>
      <c r="D9446" s="27" t="str">
        <f>VLOOKUP('Raw Data'!$C9446,'country description'!$A$2:$B$16,2,0)</f>
        <v>South Africa</v>
      </c>
      <c r="E9446" s="27" t="s">
        <v>2176</v>
      </c>
      <c r="F9446" s="27" t="s">
        <v>18086</v>
      </c>
      <c r="G9446" s="27" t="s">
        <v>18087</v>
      </c>
      <c r="H9446" s="27" t="s">
        <v>2156</v>
      </c>
      <c r="I9446" s="27" t="s">
        <v>19</v>
      </c>
      <c r="J9446" s="27" t="s">
        <v>19</v>
      </c>
      <c r="K9446" s="27">
        <v>3</v>
      </c>
      <c r="L9446" s="27">
        <v>504</v>
      </c>
      <c r="M9446" s="27">
        <v>250</v>
      </c>
      <c r="N9446" s="27">
        <v>4</v>
      </c>
      <c r="O9446" s="27">
        <v>2016</v>
      </c>
      <c r="P9446" s="27">
        <v>7</v>
      </c>
      <c r="Q9446" s="27">
        <v>26</v>
      </c>
      <c r="R9446" s="28">
        <f>DATE('Raw Data'!$O9446,'Raw Data'!$P9446,'Raw Data'!$Q9446)</f>
        <v>42577</v>
      </c>
      <c r="S9446" s="27" t="str">
        <f>CONCATENATE(MID('Raw Data'!$H9446,FIND("(",'Raw Data'!$H9446)+1,FIND(")",'Raw Data'!$H9446)-FIND("(",'Raw Data'!$H9446)-1),"",'Raw Data'!$M9446)</f>
        <v>R250</v>
      </c>
      <c r="T9446" s="27">
        <f t="shared" si="147"/>
        <v>4.7</v>
      </c>
      <c r="U9446" s="29">
        <f>'Raw Data'!$M9446*'Raw Data'!$T9446</f>
        <v>1175</v>
      </c>
    </row>
    <row r="9447" spans="1:21" x14ac:dyDescent="0.3">
      <c r="A9447" s="20">
        <v>6309903</v>
      </c>
      <c r="B9447" s="27" t="s">
        <v>18088</v>
      </c>
      <c r="C9447" s="27">
        <v>162</v>
      </c>
      <c r="D9447" s="27" t="str">
        <f>VLOOKUP('Raw Data'!$C9447,'country description'!$A$2:$B$16,2,0)</f>
        <v>Philippines</v>
      </c>
      <c r="E9447" s="27" t="s">
        <v>17540</v>
      </c>
      <c r="F9447" s="27" t="s">
        <v>18089</v>
      </c>
      <c r="G9447" s="27" t="s">
        <v>18090</v>
      </c>
      <c r="H9447" s="27" t="s">
        <v>10767</v>
      </c>
      <c r="I9447" s="27" t="s">
        <v>19</v>
      </c>
      <c r="J9447" s="27" t="s">
        <v>19</v>
      </c>
      <c r="K9447" s="27">
        <v>3</v>
      </c>
      <c r="L9447" s="27">
        <v>1070</v>
      </c>
      <c r="M9447" s="27">
        <v>800</v>
      </c>
      <c r="N9447" s="27">
        <v>4.9000000000000004</v>
      </c>
      <c r="O9447" s="27">
        <v>2014</v>
      </c>
      <c r="P9447" s="27">
        <v>6</v>
      </c>
      <c r="Q9447" s="27">
        <v>21</v>
      </c>
      <c r="R9447" s="28">
        <f>DATE('Raw Data'!$O9447,'Raw Data'!$P9447,'Raw Data'!$Q9447)</f>
        <v>41811</v>
      </c>
      <c r="S9447" s="27" t="str">
        <f>CONCATENATE(MID('Raw Data'!$H9447,FIND("(",'Raw Data'!$H9447)+1,FIND(")",'Raw Data'!$H9447)-FIND("(",'Raw Data'!$H9447)-1),"",'Raw Data'!$M9447)</f>
        <v>P800</v>
      </c>
      <c r="T9447" s="27">
        <f t="shared" si="147"/>
        <v>1.51</v>
      </c>
      <c r="U9447" s="29">
        <f>'Raw Data'!$M9447*'Raw Data'!$T9447</f>
        <v>1208</v>
      </c>
    </row>
    <row r="9448" spans="1:21" x14ac:dyDescent="0.3">
      <c r="A9448" s="20">
        <v>7300704</v>
      </c>
      <c r="B9448" s="27" t="s">
        <v>18091</v>
      </c>
      <c r="C9448" s="27">
        <v>30</v>
      </c>
      <c r="D9448" s="27" t="str">
        <f>VLOOKUP('Raw Data'!$C9448,'country description'!$A$2:$B$16,2,0)</f>
        <v>Brazil</v>
      </c>
      <c r="E9448" s="27" t="s">
        <v>1859</v>
      </c>
      <c r="F9448" s="27" t="s">
        <v>18092</v>
      </c>
      <c r="G9448" s="27" t="s">
        <v>16411</v>
      </c>
      <c r="H9448" s="27" t="s">
        <v>1854</v>
      </c>
      <c r="I9448" s="27" t="s">
        <v>19</v>
      </c>
      <c r="J9448" s="27" t="s">
        <v>19</v>
      </c>
      <c r="K9448" s="27">
        <v>3</v>
      </c>
      <c r="L9448" s="27">
        <v>19</v>
      </c>
      <c r="M9448" s="27">
        <v>60</v>
      </c>
      <c r="N9448" s="27">
        <v>4.8</v>
      </c>
      <c r="O9448" s="27">
        <v>2016</v>
      </c>
      <c r="P9448" s="27">
        <v>6</v>
      </c>
      <c r="Q9448" s="27">
        <v>7</v>
      </c>
      <c r="R9448" s="28">
        <f>DATE('Raw Data'!$O9448,'Raw Data'!$P9448,'Raw Data'!$Q9448)</f>
        <v>42528</v>
      </c>
      <c r="S9448" s="27" t="str">
        <f>CONCATENATE(MID('Raw Data'!$H9448,FIND("(",'Raw Data'!$H9448)+1,FIND(")",'Raw Data'!$H9448)-FIND("(",'Raw Data'!$H9448)-1),"",'Raw Data'!$M9448)</f>
        <v>R$60</v>
      </c>
      <c r="T9448" s="27">
        <f t="shared" si="147"/>
        <v>14.8512</v>
      </c>
      <c r="U9448" s="29">
        <f>'Raw Data'!$M9448*'Raw Data'!$T9448</f>
        <v>891.072</v>
      </c>
    </row>
    <row r="9449" spans="1:21" x14ac:dyDescent="0.3">
      <c r="A9449" s="20">
        <v>5704168</v>
      </c>
      <c r="B9449" s="27" t="s">
        <v>18093</v>
      </c>
      <c r="C9449" s="27">
        <v>214</v>
      </c>
      <c r="D9449" s="27" t="str">
        <f>VLOOKUP('Raw Data'!$C9449,'country description'!$A$2:$B$16,2,0)</f>
        <v>United Arab Emirates</v>
      </c>
      <c r="E9449" s="27" t="s">
        <v>2050</v>
      </c>
      <c r="F9449" s="27" t="s">
        <v>18094</v>
      </c>
      <c r="G9449" s="27" t="s">
        <v>5267</v>
      </c>
      <c r="H9449" s="27" t="s">
        <v>1839</v>
      </c>
      <c r="I9449" s="27" t="s">
        <v>19</v>
      </c>
      <c r="J9449" s="27" t="s">
        <v>19</v>
      </c>
      <c r="K9449" s="27">
        <v>3</v>
      </c>
      <c r="L9449" s="27">
        <v>228</v>
      </c>
      <c r="M9449" s="27">
        <v>100</v>
      </c>
      <c r="N9449" s="27">
        <v>4.2</v>
      </c>
      <c r="O9449" s="27">
        <v>2012</v>
      </c>
      <c r="P9449" s="27">
        <v>6</v>
      </c>
      <c r="Q9449" s="27">
        <v>2</v>
      </c>
      <c r="R9449" s="28">
        <f>DATE('Raw Data'!$O9449,'Raw Data'!$P9449,'Raw Data'!$Q9449)</f>
        <v>41062</v>
      </c>
      <c r="S9449" s="27" t="str">
        <f>CONCATENATE(MID('Raw Data'!$H9449,FIND("(",'Raw Data'!$H9449)+1,FIND(")",'Raw Data'!$H9449)-FIND("(",'Raw Data'!$H9449)-1),"",'Raw Data'!$M9449)</f>
        <v>AED100</v>
      </c>
      <c r="T9449" s="27">
        <f t="shared" si="147"/>
        <v>23.78</v>
      </c>
      <c r="U9449" s="29">
        <f>'Raw Data'!$M9449*'Raw Data'!$T9449</f>
        <v>2378</v>
      </c>
    </row>
    <row r="9450" spans="1:21" x14ac:dyDescent="0.3">
      <c r="A9450" s="20">
        <v>5600961</v>
      </c>
      <c r="B9450" s="27" t="s">
        <v>3723</v>
      </c>
      <c r="C9450" s="27">
        <v>214</v>
      </c>
      <c r="D9450" s="27" t="str">
        <f>VLOOKUP('Raw Data'!$C9450,'country description'!$A$2:$B$16,2,0)</f>
        <v>United Arab Emirates</v>
      </c>
      <c r="E9450" s="27" t="s">
        <v>1836</v>
      </c>
      <c r="F9450" s="27" t="s">
        <v>18095</v>
      </c>
      <c r="G9450" s="27" t="s">
        <v>4711</v>
      </c>
      <c r="H9450" s="27" t="s">
        <v>1839</v>
      </c>
      <c r="I9450" s="27" t="s">
        <v>19</v>
      </c>
      <c r="J9450" s="27" t="s">
        <v>19</v>
      </c>
      <c r="K9450" s="27">
        <v>3</v>
      </c>
      <c r="L9450" s="27">
        <v>154</v>
      </c>
      <c r="M9450" s="27">
        <v>80</v>
      </c>
      <c r="N9450" s="27">
        <v>2.4</v>
      </c>
      <c r="O9450" s="27">
        <v>2014</v>
      </c>
      <c r="P9450" s="27">
        <v>6</v>
      </c>
      <c r="Q9450" s="27">
        <v>8</v>
      </c>
      <c r="R9450" s="28">
        <f>DATE('Raw Data'!$O9450,'Raw Data'!$P9450,'Raw Data'!$Q9450)</f>
        <v>41798</v>
      </c>
      <c r="S9450" s="27" t="str">
        <f>CONCATENATE(MID('Raw Data'!$H9450,FIND("(",'Raw Data'!$H9450)+1,FIND(")",'Raw Data'!$H9450)-FIND("(",'Raw Data'!$H9450)-1),"",'Raw Data'!$M9450)</f>
        <v>AED80</v>
      </c>
      <c r="T9450" s="27">
        <f t="shared" si="147"/>
        <v>23.78</v>
      </c>
      <c r="U9450" s="29">
        <f>'Raw Data'!$M9450*'Raw Data'!$T9450</f>
        <v>1902.4</v>
      </c>
    </row>
    <row r="9451" spans="1:21" x14ac:dyDescent="0.3">
      <c r="A9451" s="20">
        <v>5601340</v>
      </c>
      <c r="B9451" s="27" t="s">
        <v>18096</v>
      </c>
      <c r="C9451" s="27">
        <v>214</v>
      </c>
      <c r="D9451" s="27" t="str">
        <f>VLOOKUP('Raw Data'!$C9451,'country description'!$A$2:$B$16,2,0)</f>
        <v>United Arab Emirates</v>
      </c>
      <c r="E9451" s="27" t="s">
        <v>1836</v>
      </c>
      <c r="F9451" s="27" t="s">
        <v>18097</v>
      </c>
      <c r="G9451" s="27" t="s">
        <v>18098</v>
      </c>
      <c r="H9451" s="27" t="s">
        <v>1839</v>
      </c>
      <c r="I9451" s="27" t="s">
        <v>19</v>
      </c>
      <c r="J9451" s="27" t="s">
        <v>19</v>
      </c>
      <c r="K9451" s="27">
        <v>3</v>
      </c>
      <c r="L9451" s="27">
        <v>444</v>
      </c>
      <c r="M9451" s="27">
        <v>60</v>
      </c>
      <c r="N9451" s="27">
        <v>4.2</v>
      </c>
      <c r="O9451" s="27">
        <v>2012</v>
      </c>
      <c r="P9451" s="27">
        <v>6</v>
      </c>
      <c r="Q9451" s="27">
        <v>15</v>
      </c>
      <c r="R9451" s="28">
        <f>DATE('Raw Data'!$O9451,'Raw Data'!$P9451,'Raw Data'!$Q9451)</f>
        <v>41075</v>
      </c>
      <c r="S9451" s="27" t="str">
        <f>CONCATENATE(MID('Raw Data'!$H9451,FIND("(",'Raw Data'!$H9451)+1,FIND(")",'Raw Data'!$H9451)-FIND("(",'Raw Data'!$H9451)-1),"",'Raw Data'!$M9451)</f>
        <v>AED60</v>
      </c>
      <c r="T9451" s="27">
        <f t="shared" si="147"/>
        <v>23.78</v>
      </c>
      <c r="U9451" s="29">
        <f>'Raw Data'!$M9451*'Raw Data'!$T9451</f>
        <v>1426.8000000000002</v>
      </c>
    </row>
    <row r="9452" spans="1:21" x14ac:dyDescent="0.3">
      <c r="A9452" s="20">
        <v>18391256</v>
      </c>
      <c r="B9452" s="27" t="s">
        <v>18099</v>
      </c>
      <c r="C9452" s="27">
        <v>94</v>
      </c>
      <c r="D9452" s="27" t="str">
        <f>VLOOKUP('Raw Data'!$C9452,'country description'!$A$2:$B$16,2,0)</f>
        <v>Indonesia</v>
      </c>
      <c r="E9452" s="27" t="s">
        <v>18029</v>
      </c>
      <c r="F9452" s="27" t="s">
        <v>18100</v>
      </c>
      <c r="G9452" s="27" t="s">
        <v>18101</v>
      </c>
      <c r="H9452" s="27" t="s">
        <v>17678</v>
      </c>
      <c r="I9452" s="27" t="s">
        <v>19</v>
      </c>
      <c r="J9452" s="27" t="s">
        <v>19</v>
      </c>
      <c r="K9452" s="27">
        <v>3</v>
      </c>
      <c r="L9452" s="27">
        <v>259</v>
      </c>
      <c r="M9452" s="27">
        <v>250000</v>
      </c>
      <c r="N9452" s="27">
        <v>4.2</v>
      </c>
      <c r="O9452" s="27">
        <v>2018</v>
      </c>
      <c r="P9452" s="27">
        <v>6</v>
      </c>
      <c r="Q9452" s="27">
        <v>5</v>
      </c>
      <c r="R9452" s="28">
        <f>DATE('Raw Data'!$O9452,'Raw Data'!$P9452,'Raw Data'!$Q9452)</f>
        <v>43256</v>
      </c>
      <c r="S9452" s="27" t="str">
        <f>CONCATENATE(MID('Raw Data'!$H9452,FIND("(",'Raw Data'!$H9452)+1,FIND(")",'Raw Data'!$H9452)-FIND("(",'Raw Data'!$H9452)-1),"",'Raw Data'!$M9452)</f>
        <v>IDR250000</v>
      </c>
      <c r="T9452" s="27">
        <f t="shared" si="147"/>
        <v>5.3010000000000002E-3</v>
      </c>
      <c r="U9452" s="29">
        <f>'Raw Data'!$M9452*'Raw Data'!$T9452</f>
        <v>1325.25</v>
      </c>
    </row>
    <row r="9453" spans="1:21" x14ac:dyDescent="0.3">
      <c r="A9453" s="20">
        <v>7003855</v>
      </c>
      <c r="B9453" s="27" t="s">
        <v>18102</v>
      </c>
      <c r="C9453" s="27">
        <v>148</v>
      </c>
      <c r="D9453" s="27" t="str">
        <f>VLOOKUP('Raw Data'!$C9453,'country description'!$A$2:$B$16,2,0)</f>
        <v>New Zealand</v>
      </c>
      <c r="E9453" s="27" t="s">
        <v>1731</v>
      </c>
      <c r="F9453" s="27" t="s">
        <v>18103</v>
      </c>
      <c r="G9453" s="27" t="s">
        <v>969</v>
      </c>
      <c r="H9453" s="27" t="s">
        <v>1734</v>
      </c>
      <c r="I9453" s="27" t="s">
        <v>19</v>
      </c>
      <c r="J9453" s="27" t="s">
        <v>19</v>
      </c>
      <c r="K9453" s="27">
        <v>3</v>
      </c>
      <c r="L9453" s="27">
        <v>431</v>
      </c>
      <c r="M9453" s="27">
        <v>65</v>
      </c>
      <c r="N9453" s="27">
        <v>4.0999999999999996</v>
      </c>
      <c r="O9453" s="27">
        <v>2012</v>
      </c>
      <c r="P9453" s="27">
        <v>6</v>
      </c>
      <c r="Q9453" s="27">
        <v>13</v>
      </c>
      <c r="R9453" s="28">
        <f>DATE('Raw Data'!$O9453,'Raw Data'!$P9453,'Raw Data'!$Q9453)</f>
        <v>41073</v>
      </c>
      <c r="S9453" s="27" t="str">
        <f>CONCATENATE(MID('Raw Data'!$H9453,FIND("(",'Raw Data'!$H9453)+1,FIND(")",'Raw Data'!$H9453)-FIND("(",'Raw Data'!$H9453)-1),"",'Raw Data'!$M9453)</f>
        <v>$65</v>
      </c>
      <c r="T9453" s="27">
        <f t="shared" si="147"/>
        <v>49.06</v>
      </c>
      <c r="U9453" s="29">
        <f>'Raw Data'!$M9453*'Raw Data'!$T9453</f>
        <v>3188.9</v>
      </c>
    </row>
    <row r="9454" spans="1:21" x14ac:dyDescent="0.3">
      <c r="A9454" s="20">
        <v>7100468</v>
      </c>
      <c r="B9454" s="27" t="s">
        <v>18104</v>
      </c>
      <c r="C9454" s="27">
        <v>148</v>
      </c>
      <c r="D9454" s="27" t="str">
        <f>VLOOKUP('Raw Data'!$C9454,'country description'!$A$2:$B$16,2,0)</f>
        <v>New Zealand</v>
      </c>
      <c r="E9454" s="27" t="s">
        <v>1736</v>
      </c>
      <c r="F9454" s="27" t="s">
        <v>18105</v>
      </c>
      <c r="G9454" s="27" t="s">
        <v>18106</v>
      </c>
      <c r="H9454" s="27" t="s">
        <v>1734</v>
      </c>
      <c r="I9454" s="27" t="s">
        <v>19</v>
      </c>
      <c r="J9454" s="27" t="s">
        <v>19</v>
      </c>
      <c r="K9454" s="27">
        <v>3</v>
      </c>
      <c r="L9454" s="27">
        <v>127</v>
      </c>
      <c r="M9454" s="27">
        <v>50</v>
      </c>
      <c r="N9454" s="27">
        <v>4.3</v>
      </c>
      <c r="O9454" s="27">
        <v>2014</v>
      </c>
      <c r="P9454" s="27">
        <v>6</v>
      </c>
      <c r="Q9454" s="27">
        <v>27</v>
      </c>
      <c r="R9454" s="28">
        <f>DATE('Raw Data'!$O9454,'Raw Data'!$P9454,'Raw Data'!$Q9454)</f>
        <v>41817</v>
      </c>
      <c r="S9454" s="27" t="str">
        <f>CONCATENATE(MID('Raw Data'!$H9454,FIND("(",'Raw Data'!$H9454)+1,FIND(")",'Raw Data'!$H9454)-FIND("(",'Raw Data'!$H9454)-1),"",'Raw Data'!$M9454)</f>
        <v>$50</v>
      </c>
      <c r="T9454" s="27">
        <f t="shared" si="147"/>
        <v>49.06</v>
      </c>
      <c r="U9454" s="29">
        <f>'Raw Data'!$M9454*'Raw Data'!$T9454</f>
        <v>2453</v>
      </c>
    </row>
    <row r="9455" spans="1:21" x14ac:dyDescent="0.3">
      <c r="A9455" s="20">
        <v>6901231</v>
      </c>
      <c r="B9455" s="27" t="s">
        <v>2178</v>
      </c>
      <c r="C9455" s="27">
        <v>215</v>
      </c>
      <c r="D9455" s="27" t="str">
        <f>VLOOKUP('Raw Data'!$C9455,'country description'!$A$2:$B$16,2,0)</f>
        <v>United Kingdom</v>
      </c>
      <c r="E9455" s="27" t="s">
        <v>1781</v>
      </c>
      <c r="F9455" s="27" t="s">
        <v>18107</v>
      </c>
      <c r="G9455" s="27" t="s">
        <v>18108</v>
      </c>
      <c r="H9455" s="27" t="s">
        <v>1600</v>
      </c>
      <c r="I9455" s="27" t="s">
        <v>19</v>
      </c>
      <c r="J9455" s="27" t="s">
        <v>19</v>
      </c>
      <c r="K9455" s="27">
        <v>3</v>
      </c>
      <c r="L9455" s="27">
        <v>63</v>
      </c>
      <c r="M9455" s="27">
        <v>45</v>
      </c>
      <c r="N9455" s="27">
        <v>4</v>
      </c>
      <c r="O9455" s="27">
        <v>2017</v>
      </c>
      <c r="P9455" s="27">
        <v>6</v>
      </c>
      <c r="Q9455" s="27">
        <v>2</v>
      </c>
      <c r="R9455" s="28">
        <f>DATE('Raw Data'!$O9455,'Raw Data'!$P9455,'Raw Data'!$Q9455)</f>
        <v>42888</v>
      </c>
      <c r="S9455" s="27" t="str">
        <f>CONCATENATE(MID('Raw Data'!$H9455,FIND("(",'Raw Data'!$H9455)+1,FIND(")",'Raw Data'!$H9455)-FIND("(",'Raw Data'!$H9455)-1),"",'Raw Data'!$M9455)</f>
        <v>Œ£45</v>
      </c>
      <c r="T9455" s="27">
        <f t="shared" si="147"/>
        <v>111.1</v>
      </c>
      <c r="U9455" s="29">
        <f>'Raw Data'!$M9455*'Raw Data'!$T9455</f>
        <v>4999.5</v>
      </c>
    </row>
    <row r="9456" spans="1:21" x14ac:dyDescent="0.3">
      <c r="A9456" s="20">
        <v>7600062</v>
      </c>
      <c r="B9456" s="27" t="s">
        <v>2166</v>
      </c>
      <c r="C9456" s="27">
        <v>215</v>
      </c>
      <c r="D9456" s="27" t="str">
        <f>VLOOKUP('Raw Data'!$C9456,'country description'!$A$2:$B$16,2,0)</f>
        <v>United Kingdom</v>
      </c>
      <c r="E9456" s="27" t="s">
        <v>1597</v>
      </c>
      <c r="F9456" s="27" t="s">
        <v>18109</v>
      </c>
      <c r="G9456" s="27" t="s">
        <v>969</v>
      </c>
      <c r="H9456" s="27" t="s">
        <v>1600</v>
      </c>
      <c r="I9456" s="27" t="s">
        <v>19</v>
      </c>
      <c r="J9456" s="27" t="s">
        <v>19</v>
      </c>
      <c r="K9456" s="27">
        <v>3</v>
      </c>
      <c r="L9456" s="27">
        <v>154</v>
      </c>
      <c r="M9456" s="27">
        <v>40</v>
      </c>
      <c r="N9456" s="27">
        <v>4</v>
      </c>
      <c r="O9456" s="27">
        <v>2014</v>
      </c>
      <c r="P9456" s="27">
        <v>6</v>
      </c>
      <c r="Q9456" s="27">
        <v>27</v>
      </c>
      <c r="R9456" s="28">
        <f>DATE('Raw Data'!$O9456,'Raw Data'!$P9456,'Raw Data'!$Q9456)</f>
        <v>41817</v>
      </c>
      <c r="S9456" s="27" t="str">
        <f>CONCATENATE(MID('Raw Data'!$H9456,FIND("(",'Raw Data'!$H9456)+1,FIND(")",'Raw Data'!$H9456)-FIND("(",'Raw Data'!$H9456)-1),"",'Raw Data'!$M9456)</f>
        <v>Œ£40</v>
      </c>
      <c r="T9456" s="27">
        <f t="shared" si="147"/>
        <v>111.1</v>
      </c>
      <c r="U9456" s="29">
        <f>'Raw Data'!$M9456*'Raw Data'!$T9456</f>
        <v>4444</v>
      </c>
    </row>
    <row r="9457" spans="1:21" x14ac:dyDescent="0.3">
      <c r="A9457" s="20">
        <v>6201336</v>
      </c>
      <c r="B9457" s="27" t="s">
        <v>18110</v>
      </c>
      <c r="C9457" s="27">
        <v>166</v>
      </c>
      <c r="D9457" s="27" t="str">
        <f>VLOOKUP('Raw Data'!$C9457,'country description'!$A$2:$B$16,2,0)</f>
        <v>Qatar</v>
      </c>
      <c r="E9457" s="27" t="s">
        <v>1995</v>
      </c>
      <c r="F9457" s="27" t="s">
        <v>18111</v>
      </c>
      <c r="G9457" s="27" t="s">
        <v>1601</v>
      </c>
      <c r="H9457" s="27" t="s">
        <v>1998</v>
      </c>
      <c r="I9457" s="27" t="s">
        <v>19</v>
      </c>
      <c r="J9457" s="27" t="s">
        <v>19</v>
      </c>
      <c r="K9457" s="27">
        <v>3</v>
      </c>
      <c r="L9457" s="27">
        <v>115</v>
      </c>
      <c r="M9457" s="27">
        <v>110</v>
      </c>
      <c r="N9457" s="27">
        <v>3.6</v>
      </c>
      <c r="O9457" s="27">
        <v>2014</v>
      </c>
      <c r="P9457" s="27">
        <v>6</v>
      </c>
      <c r="Q9457" s="27">
        <v>8</v>
      </c>
      <c r="R9457" s="28">
        <f>DATE('Raw Data'!$O9457,'Raw Data'!$P9457,'Raw Data'!$Q9457)</f>
        <v>41798</v>
      </c>
      <c r="S9457" s="27" t="str">
        <f>CONCATENATE(MID('Raw Data'!$H9457,FIND("(",'Raw Data'!$H9457)+1,FIND(")",'Raw Data'!$H9457)-FIND("(",'Raw Data'!$H9457)-1),"",'Raw Data'!$M9457)</f>
        <v>QR110</v>
      </c>
      <c r="T9457" s="27">
        <f t="shared" si="147"/>
        <v>24.05</v>
      </c>
      <c r="U9457" s="29">
        <f>'Raw Data'!$M9457*'Raw Data'!$T9457</f>
        <v>2645.5</v>
      </c>
    </row>
    <row r="9458" spans="1:21" x14ac:dyDescent="0.3">
      <c r="A9458" s="20">
        <v>6403544</v>
      </c>
      <c r="B9458" s="27" t="s">
        <v>18112</v>
      </c>
      <c r="C9458" s="27">
        <v>189</v>
      </c>
      <c r="D9458" s="27" t="str">
        <f>VLOOKUP('Raw Data'!$C9458,'country description'!$A$2:$B$16,2,0)</f>
        <v>South Africa</v>
      </c>
      <c r="E9458" s="27" t="s">
        <v>2160</v>
      </c>
      <c r="F9458" s="27" t="s">
        <v>18113</v>
      </c>
      <c r="G9458" s="27" t="s">
        <v>18027</v>
      </c>
      <c r="H9458" s="27" t="s">
        <v>2156</v>
      </c>
      <c r="I9458" s="27" t="s">
        <v>19</v>
      </c>
      <c r="J9458" s="27" t="s">
        <v>19</v>
      </c>
      <c r="K9458" s="27">
        <v>3</v>
      </c>
      <c r="L9458" s="27">
        <v>319</v>
      </c>
      <c r="M9458" s="27">
        <v>230</v>
      </c>
      <c r="N9458" s="27">
        <v>4.8</v>
      </c>
      <c r="O9458" s="27">
        <v>2010</v>
      </c>
      <c r="P9458" s="27">
        <v>6</v>
      </c>
      <c r="Q9458" s="27">
        <v>26</v>
      </c>
      <c r="R9458" s="28">
        <f>DATE('Raw Data'!$O9458,'Raw Data'!$P9458,'Raw Data'!$Q9458)</f>
        <v>40355</v>
      </c>
      <c r="S9458" s="27" t="str">
        <f>CONCATENATE(MID('Raw Data'!$H9458,FIND("(",'Raw Data'!$H9458)+1,FIND(")",'Raw Data'!$H9458)-FIND("(",'Raw Data'!$H9458)-1),"",'Raw Data'!$M9458)</f>
        <v>R230</v>
      </c>
      <c r="T9458" s="27">
        <f t="shared" si="147"/>
        <v>4.7</v>
      </c>
      <c r="U9458" s="29">
        <f>'Raw Data'!$M9458*'Raw Data'!$T9458</f>
        <v>1081</v>
      </c>
    </row>
    <row r="9459" spans="1:21" x14ac:dyDescent="0.3">
      <c r="A9459" s="20">
        <v>18136493</v>
      </c>
      <c r="B9459" s="27" t="s">
        <v>18114</v>
      </c>
      <c r="C9459" s="27">
        <v>189</v>
      </c>
      <c r="D9459" s="27" t="str">
        <f>VLOOKUP('Raw Data'!$C9459,'country description'!$A$2:$B$16,2,0)</f>
        <v>South Africa</v>
      </c>
      <c r="E9459" s="27" t="s">
        <v>2164</v>
      </c>
      <c r="F9459" s="27" t="s">
        <v>18115</v>
      </c>
      <c r="G9459" s="27" t="s">
        <v>18116</v>
      </c>
      <c r="H9459" s="27" t="s">
        <v>2156</v>
      </c>
      <c r="I9459" s="27" t="s">
        <v>19</v>
      </c>
      <c r="J9459" s="27" t="s">
        <v>19</v>
      </c>
      <c r="K9459" s="27">
        <v>3</v>
      </c>
      <c r="L9459" s="27">
        <v>258</v>
      </c>
      <c r="M9459" s="27">
        <v>250</v>
      </c>
      <c r="N9459" s="27">
        <v>4.0999999999999996</v>
      </c>
      <c r="O9459" s="27">
        <v>2012</v>
      </c>
      <c r="P9459" s="27">
        <v>6</v>
      </c>
      <c r="Q9459" s="27">
        <v>27</v>
      </c>
      <c r="R9459" s="28">
        <f>DATE('Raw Data'!$O9459,'Raw Data'!$P9459,'Raw Data'!$Q9459)</f>
        <v>41087</v>
      </c>
      <c r="S9459" s="27" t="str">
        <f>CONCATENATE(MID('Raw Data'!$H9459,FIND("(",'Raw Data'!$H9459)+1,FIND(")",'Raw Data'!$H9459)-FIND("(",'Raw Data'!$H9459)-1),"",'Raw Data'!$M9459)</f>
        <v>R250</v>
      </c>
      <c r="T9459" s="27">
        <f t="shared" si="147"/>
        <v>4.7</v>
      </c>
      <c r="U9459" s="29">
        <f>'Raw Data'!$M9459*'Raw Data'!$T9459</f>
        <v>1175</v>
      </c>
    </row>
    <row r="9460" spans="1:21" x14ac:dyDescent="0.3">
      <c r="A9460" s="20">
        <v>6000168</v>
      </c>
      <c r="B9460" s="27" t="s">
        <v>18117</v>
      </c>
      <c r="C9460" s="27">
        <v>208</v>
      </c>
      <c r="D9460" s="27" t="str">
        <f>VLOOKUP('Raw Data'!$C9460,'country description'!$A$2:$B$16,2,0)</f>
        <v>Turkey</v>
      </c>
      <c r="E9460" s="27" t="s">
        <v>2010</v>
      </c>
      <c r="F9460" s="27" t="s">
        <v>18118</v>
      </c>
      <c r="G9460" s="27" t="s">
        <v>18119</v>
      </c>
      <c r="H9460" s="27" t="s">
        <v>1943</v>
      </c>
      <c r="I9460" s="27" t="s">
        <v>19</v>
      </c>
      <c r="J9460" s="27" t="s">
        <v>19</v>
      </c>
      <c r="K9460" s="27">
        <v>3</v>
      </c>
      <c r="L9460" s="27">
        <v>124</v>
      </c>
      <c r="M9460" s="27">
        <v>70</v>
      </c>
      <c r="N9460" s="27">
        <v>4.5999999999999996</v>
      </c>
      <c r="O9460" s="27">
        <v>2018</v>
      </c>
      <c r="P9460" s="27">
        <v>6</v>
      </c>
      <c r="Q9460" s="27">
        <v>1</v>
      </c>
      <c r="R9460" s="28">
        <f>DATE('Raw Data'!$O9460,'Raw Data'!$P9460,'Raw Data'!$Q9460)</f>
        <v>43252</v>
      </c>
      <c r="S9460" s="27" t="str">
        <f>CONCATENATE(MID('Raw Data'!$H9460,FIND("(",'Raw Data'!$H9460)+1,FIND(")",'Raw Data'!$H9460)-FIND("(",'Raw Data'!$H9460)-1),"",'Raw Data'!$M9460)</f>
        <v>TL70</v>
      </c>
      <c r="T9460" s="27">
        <f t="shared" si="147"/>
        <v>2.39</v>
      </c>
      <c r="U9460" s="29">
        <f>'Raw Data'!$M9460*'Raw Data'!$T9460</f>
        <v>167.3</v>
      </c>
    </row>
    <row r="9461" spans="1:21" x14ac:dyDescent="0.3">
      <c r="A9461" s="20">
        <v>6000747</v>
      </c>
      <c r="B9461" s="27" t="s">
        <v>18120</v>
      </c>
      <c r="C9461" s="27">
        <v>208</v>
      </c>
      <c r="D9461" s="27" t="str">
        <f>VLOOKUP('Raw Data'!$C9461,'country description'!$A$2:$B$16,2,0)</f>
        <v>Turkey</v>
      </c>
      <c r="E9461" s="27" t="s">
        <v>2010</v>
      </c>
      <c r="F9461" s="27" t="s">
        <v>18121</v>
      </c>
      <c r="G9461" s="27" t="s">
        <v>407</v>
      </c>
      <c r="H9461" s="27" t="s">
        <v>1943</v>
      </c>
      <c r="I9461" s="27" t="s">
        <v>19</v>
      </c>
      <c r="J9461" s="27" t="s">
        <v>19</v>
      </c>
      <c r="K9461" s="27">
        <v>3</v>
      </c>
      <c r="L9461" s="27">
        <v>123</v>
      </c>
      <c r="M9461" s="27">
        <v>80</v>
      </c>
      <c r="N9461" s="27">
        <v>3.8</v>
      </c>
      <c r="O9461" s="27">
        <v>2015</v>
      </c>
      <c r="P9461" s="27">
        <v>6</v>
      </c>
      <c r="Q9461" s="27">
        <v>27</v>
      </c>
      <c r="R9461" s="28">
        <f>DATE('Raw Data'!$O9461,'Raw Data'!$P9461,'Raw Data'!$Q9461)</f>
        <v>42182</v>
      </c>
      <c r="S9461" s="27" t="str">
        <f>CONCATENATE(MID('Raw Data'!$H9461,FIND("(",'Raw Data'!$H9461)+1,FIND(")",'Raw Data'!$H9461)-FIND("(",'Raw Data'!$H9461)-1),"",'Raw Data'!$M9461)</f>
        <v>TL80</v>
      </c>
      <c r="T9461" s="27">
        <f t="shared" si="147"/>
        <v>2.39</v>
      </c>
      <c r="U9461" s="29">
        <f>'Raw Data'!$M9461*'Raw Data'!$T9461</f>
        <v>191.20000000000002</v>
      </c>
    </row>
    <row r="9462" spans="1:21" x14ac:dyDescent="0.3">
      <c r="A9462" s="20">
        <v>6004089</v>
      </c>
      <c r="B9462" s="27" t="s">
        <v>18008</v>
      </c>
      <c r="C9462" s="27">
        <v>208</v>
      </c>
      <c r="D9462" s="27" t="str">
        <f>VLOOKUP('Raw Data'!$C9462,'country description'!$A$2:$B$16,2,0)</f>
        <v>Turkey</v>
      </c>
      <c r="E9462" s="27" t="s">
        <v>2010</v>
      </c>
      <c r="F9462" s="27" t="s">
        <v>18122</v>
      </c>
      <c r="G9462" s="27" t="s">
        <v>18010</v>
      </c>
      <c r="H9462" s="27" t="s">
        <v>1943</v>
      </c>
      <c r="I9462" s="27" t="s">
        <v>19</v>
      </c>
      <c r="J9462" s="27" t="s">
        <v>19</v>
      </c>
      <c r="K9462" s="27">
        <v>3</v>
      </c>
      <c r="L9462" s="27">
        <v>131</v>
      </c>
      <c r="M9462" s="27">
        <v>70</v>
      </c>
      <c r="N9462" s="27">
        <v>4.4000000000000004</v>
      </c>
      <c r="O9462" s="27">
        <v>2014</v>
      </c>
      <c r="P9462" s="27">
        <v>6</v>
      </c>
      <c r="Q9462" s="27">
        <v>13</v>
      </c>
      <c r="R9462" s="28">
        <f>DATE('Raw Data'!$O9462,'Raw Data'!$P9462,'Raw Data'!$Q9462)</f>
        <v>41803</v>
      </c>
      <c r="S9462" s="27" t="str">
        <f>CONCATENATE(MID('Raw Data'!$H9462,FIND("(",'Raw Data'!$H9462)+1,FIND(")",'Raw Data'!$H9462)-FIND("(",'Raw Data'!$H9462)-1),"",'Raw Data'!$M9462)</f>
        <v>TL70</v>
      </c>
      <c r="T9462" s="27">
        <f t="shared" si="147"/>
        <v>2.39</v>
      </c>
      <c r="U9462" s="29">
        <f>'Raw Data'!$M9462*'Raw Data'!$T9462</f>
        <v>167.3</v>
      </c>
    </row>
    <row r="9463" spans="1:21" x14ac:dyDescent="0.3">
      <c r="A9463" s="20">
        <v>5905215</v>
      </c>
      <c r="B9463" s="27" t="s">
        <v>18123</v>
      </c>
      <c r="C9463" s="27">
        <v>208</v>
      </c>
      <c r="D9463" s="27" t="str">
        <f>VLOOKUP('Raw Data'!$C9463,'country description'!$A$2:$B$16,2,0)</f>
        <v>Turkey</v>
      </c>
      <c r="E9463" s="27" t="s">
        <v>1940</v>
      </c>
      <c r="F9463" s="27" t="s">
        <v>18124</v>
      </c>
      <c r="G9463" s="27" t="s">
        <v>18125</v>
      </c>
      <c r="H9463" s="27" t="s">
        <v>1943</v>
      </c>
      <c r="I9463" s="27" t="s">
        <v>19</v>
      </c>
      <c r="J9463" s="27" t="s">
        <v>19</v>
      </c>
      <c r="K9463" s="27">
        <v>3</v>
      </c>
      <c r="L9463" s="27">
        <v>877</v>
      </c>
      <c r="M9463" s="27">
        <v>75</v>
      </c>
      <c r="N9463" s="27">
        <v>4.2</v>
      </c>
      <c r="O9463" s="27">
        <v>2011</v>
      </c>
      <c r="P9463" s="27">
        <v>6</v>
      </c>
      <c r="Q9463" s="27">
        <v>2</v>
      </c>
      <c r="R9463" s="28">
        <f>DATE('Raw Data'!$O9463,'Raw Data'!$P9463,'Raw Data'!$Q9463)</f>
        <v>40696</v>
      </c>
      <c r="S9463" s="27" t="str">
        <f>CONCATENATE(MID('Raw Data'!$H9463,FIND("(",'Raw Data'!$H9463)+1,FIND(")",'Raw Data'!$H9463)-FIND("(",'Raw Data'!$H9463)-1),"",'Raw Data'!$M9463)</f>
        <v>TL75</v>
      </c>
      <c r="T9463" s="27">
        <f t="shared" si="147"/>
        <v>2.39</v>
      </c>
      <c r="U9463" s="29">
        <f>'Raw Data'!$M9463*'Raw Data'!$T9463</f>
        <v>179.25</v>
      </c>
    </row>
    <row r="9464" spans="1:21" x14ac:dyDescent="0.3">
      <c r="A9464" s="20">
        <v>18185059</v>
      </c>
      <c r="B9464" s="27" t="s">
        <v>18126</v>
      </c>
      <c r="C9464" s="27">
        <v>162</v>
      </c>
      <c r="D9464" s="27" t="str">
        <f>VLOOKUP('Raw Data'!$C9464,'country description'!$A$2:$B$16,2,0)</f>
        <v>Philippines</v>
      </c>
      <c r="E9464" s="27" t="s">
        <v>18127</v>
      </c>
      <c r="F9464" s="27" t="s">
        <v>18128</v>
      </c>
      <c r="G9464" s="27" t="s">
        <v>18129</v>
      </c>
      <c r="H9464" s="27" t="s">
        <v>10767</v>
      </c>
      <c r="I9464" s="27" t="s">
        <v>19</v>
      </c>
      <c r="J9464" s="27" t="s">
        <v>19</v>
      </c>
      <c r="K9464" s="27">
        <v>3</v>
      </c>
      <c r="L9464" s="27">
        <v>29</v>
      </c>
      <c r="M9464" s="27">
        <v>800</v>
      </c>
      <c r="N9464" s="27">
        <v>3.6</v>
      </c>
      <c r="O9464" s="27">
        <v>2010</v>
      </c>
      <c r="P9464" s="27">
        <v>5</v>
      </c>
      <c r="Q9464" s="27">
        <v>18</v>
      </c>
      <c r="R9464" s="28">
        <f>DATE('Raw Data'!$O9464,'Raw Data'!$P9464,'Raw Data'!$Q9464)</f>
        <v>40316</v>
      </c>
      <c r="S9464" s="27" t="str">
        <f>CONCATENATE(MID('Raw Data'!$H9464,FIND("(",'Raw Data'!$H9464)+1,FIND(")",'Raw Data'!$H9464)-FIND("(",'Raw Data'!$H9464)-1),"",'Raw Data'!$M9464)</f>
        <v>P800</v>
      </c>
      <c r="T9464" s="27">
        <f t="shared" si="147"/>
        <v>1.51</v>
      </c>
      <c r="U9464" s="29">
        <f>'Raw Data'!$M9464*'Raw Data'!$T9464</f>
        <v>1208</v>
      </c>
    </row>
    <row r="9465" spans="1:21" x14ac:dyDescent="0.3">
      <c r="A9465" s="20">
        <v>5602055</v>
      </c>
      <c r="B9465" s="27" t="s">
        <v>18130</v>
      </c>
      <c r="C9465" s="27">
        <v>214</v>
      </c>
      <c r="D9465" s="27" t="str">
        <f>VLOOKUP('Raw Data'!$C9465,'country description'!$A$2:$B$16,2,0)</f>
        <v>United Arab Emirates</v>
      </c>
      <c r="E9465" s="27" t="s">
        <v>1836</v>
      </c>
      <c r="F9465" s="27" t="s">
        <v>18131</v>
      </c>
      <c r="G9465" s="27" t="s">
        <v>2205</v>
      </c>
      <c r="H9465" s="27" t="s">
        <v>1839</v>
      </c>
      <c r="I9465" s="27" t="s">
        <v>19</v>
      </c>
      <c r="J9465" s="27" t="s">
        <v>19</v>
      </c>
      <c r="K9465" s="27">
        <v>3</v>
      </c>
      <c r="L9465" s="27">
        <v>459</v>
      </c>
      <c r="M9465" s="27">
        <v>60</v>
      </c>
      <c r="N9465" s="27">
        <v>4.8</v>
      </c>
      <c r="O9465" s="27">
        <v>2015</v>
      </c>
      <c r="P9465" s="27">
        <v>5</v>
      </c>
      <c r="Q9465" s="27">
        <v>7</v>
      </c>
      <c r="R9465" s="28">
        <f>DATE('Raw Data'!$O9465,'Raw Data'!$P9465,'Raw Data'!$Q9465)</f>
        <v>42131</v>
      </c>
      <c r="S9465" s="27" t="str">
        <f>CONCATENATE(MID('Raw Data'!$H9465,FIND("(",'Raw Data'!$H9465)+1,FIND(")",'Raw Data'!$H9465)-FIND("(",'Raw Data'!$H9465)-1),"",'Raw Data'!$M9465)</f>
        <v>AED60</v>
      </c>
      <c r="T9465" s="27">
        <f t="shared" si="147"/>
        <v>23.78</v>
      </c>
      <c r="U9465" s="29">
        <f>'Raw Data'!$M9465*'Raw Data'!$T9465</f>
        <v>1426.8000000000002</v>
      </c>
    </row>
    <row r="9466" spans="1:21" x14ac:dyDescent="0.3">
      <c r="A9466" s="20">
        <v>7402935</v>
      </c>
      <c r="B9466" s="27" t="s">
        <v>18132</v>
      </c>
      <c r="C9466" s="27">
        <v>94</v>
      </c>
      <c r="D9466" s="27" t="str">
        <f>VLOOKUP('Raw Data'!$C9466,'country description'!$A$2:$B$16,2,0)</f>
        <v>Indonesia</v>
      </c>
      <c r="E9466" s="27" t="s">
        <v>18029</v>
      </c>
      <c r="F9466" s="27" t="s">
        <v>18133</v>
      </c>
      <c r="G9466" s="27" t="s">
        <v>2819</v>
      </c>
      <c r="H9466" s="27" t="s">
        <v>17678</v>
      </c>
      <c r="I9466" s="27" t="s">
        <v>19</v>
      </c>
      <c r="J9466" s="27" t="s">
        <v>19</v>
      </c>
      <c r="K9466" s="27">
        <v>3</v>
      </c>
      <c r="L9466" s="27">
        <v>1498</v>
      </c>
      <c r="M9466" s="27">
        <v>800000</v>
      </c>
      <c r="N9466" s="27">
        <v>4.0999999999999996</v>
      </c>
      <c r="O9466" s="27">
        <v>2014</v>
      </c>
      <c r="P9466" s="27">
        <v>5</v>
      </c>
      <c r="Q9466" s="27">
        <v>2</v>
      </c>
      <c r="R9466" s="28">
        <f>DATE('Raw Data'!$O9466,'Raw Data'!$P9466,'Raw Data'!$Q9466)</f>
        <v>41761</v>
      </c>
      <c r="S9466" s="27" t="str">
        <f>CONCATENATE(MID('Raw Data'!$H9466,FIND("(",'Raw Data'!$H9466)+1,FIND(")",'Raw Data'!$H9466)-FIND("(",'Raw Data'!$H9466)-1),"",'Raw Data'!$M9466)</f>
        <v>IDR800000</v>
      </c>
      <c r="T9466" s="27">
        <f t="shared" si="147"/>
        <v>5.3010000000000002E-3</v>
      </c>
      <c r="U9466" s="29">
        <f>'Raw Data'!$M9466*'Raw Data'!$T9466</f>
        <v>4240.8</v>
      </c>
    </row>
    <row r="9467" spans="1:21" x14ac:dyDescent="0.3">
      <c r="A9467" s="20">
        <v>7005582</v>
      </c>
      <c r="B9467" s="27" t="s">
        <v>18134</v>
      </c>
      <c r="C9467" s="27">
        <v>148</v>
      </c>
      <c r="D9467" s="27" t="str">
        <f>VLOOKUP('Raw Data'!$C9467,'country description'!$A$2:$B$16,2,0)</f>
        <v>New Zealand</v>
      </c>
      <c r="E9467" s="27" t="s">
        <v>1731</v>
      </c>
      <c r="F9467" s="27" t="s">
        <v>18135</v>
      </c>
      <c r="G9467" s="27" t="s">
        <v>407</v>
      </c>
      <c r="H9467" s="27" t="s">
        <v>1734</v>
      </c>
      <c r="I9467" s="27" t="s">
        <v>19</v>
      </c>
      <c r="J9467" s="27" t="s">
        <v>19</v>
      </c>
      <c r="K9467" s="27">
        <v>3</v>
      </c>
      <c r="L9467" s="27">
        <v>213</v>
      </c>
      <c r="M9467" s="27">
        <v>45</v>
      </c>
      <c r="N9467" s="27">
        <v>4.5</v>
      </c>
      <c r="O9467" s="27">
        <v>2018</v>
      </c>
      <c r="P9467" s="27">
        <v>5</v>
      </c>
      <c r="Q9467" s="27">
        <v>24</v>
      </c>
      <c r="R9467" s="28">
        <f>DATE('Raw Data'!$O9467,'Raw Data'!$P9467,'Raw Data'!$Q9467)</f>
        <v>43244</v>
      </c>
      <c r="S9467" s="27" t="str">
        <f>CONCATENATE(MID('Raw Data'!$H9467,FIND("(",'Raw Data'!$H9467)+1,FIND(")",'Raw Data'!$H9467)-FIND("(",'Raw Data'!$H9467)-1),"",'Raw Data'!$M9467)</f>
        <v>$45</v>
      </c>
      <c r="T9467" s="27">
        <f t="shared" si="147"/>
        <v>49.06</v>
      </c>
      <c r="U9467" s="29">
        <f>'Raw Data'!$M9467*'Raw Data'!$T9467</f>
        <v>2207.7000000000003</v>
      </c>
    </row>
    <row r="9468" spans="1:21" x14ac:dyDescent="0.3">
      <c r="A9468" s="20">
        <v>7001660</v>
      </c>
      <c r="B9468" s="27" t="s">
        <v>18136</v>
      </c>
      <c r="C9468" s="27">
        <v>148</v>
      </c>
      <c r="D9468" s="27" t="str">
        <f>VLOOKUP('Raw Data'!$C9468,'country description'!$A$2:$B$16,2,0)</f>
        <v>New Zealand</v>
      </c>
      <c r="E9468" s="27" t="s">
        <v>1731</v>
      </c>
      <c r="F9468" s="27" t="s">
        <v>18137</v>
      </c>
      <c r="G9468" s="27" t="s">
        <v>4974</v>
      </c>
      <c r="H9468" s="27" t="s">
        <v>1734</v>
      </c>
      <c r="I9468" s="27" t="s">
        <v>19</v>
      </c>
      <c r="J9468" s="27" t="s">
        <v>19</v>
      </c>
      <c r="K9468" s="27">
        <v>3</v>
      </c>
      <c r="L9468" s="27">
        <v>381</v>
      </c>
      <c r="M9468" s="27">
        <v>60</v>
      </c>
      <c r="N9468" s="27">
        <v>4</v>
      </c>
      <c r="O9468" s="27">
        <v>2013</v>
      </c>
      <c r="P9468" s="27">
        <v>5</v>
      </c>
      <c r="Q9468" s="27">
        <v>26</v>
      </c>
      <c r="R9468" s="28">
        <f>DATE('Raw Data'!$O9468,'Raw Data'!$P9468,'Raw Data'!$Q9468)</f>
        <v>41420</v>
      </c>
      <c r="S9468" s="27" t="str">
        <f>CONCATENATE(MID('Raw Data'!$H9468,FIND("(",'Raw Data'!$H9468)+1,FIND(")",'Raw Data'!$H9468)-FIND("(",'Raw Data'!$H9468)-1),"",'Raw Data'!$M9468)</f>
        <v>$60</v>
      </c>
      <c r="T9468" s="27">
        <f t="shared" si="147"/>
        <v>49.06</v>
      </c>
      <c r="U9468" s="29">
        <f>'Raw Data'!$M9468*'Raw Data'!$T9468</f>
        <v>2943.6000000000004</v>
      </c>
    </row>
    <row r="9469" spans="1:21" x14ac:dyDescent="0.3">
      <c r="A9469" s="20">
        <v>7100151</v>
      </c>
      <c r="B9469" s="27" t="s">
        <v>18138</v>
      </c>
      <c r="C9469" s="27">
        <v>148</v>
      </c>
      <c r="D9469" s="27" t="str">
        <f>VLOOKUP('Raw Data'!$C9469,'country description'!$A$2:$B$16,2,0)</f>
        <v>New Zealand</v>
      </c>
      <c r="E9469" s="27" t="s">
        <v>1736</v>
      </c>
      <c r="F9469" s="27" t="s">
        <v>18139</v>
      </c>
      <c r="G9469" s="27" t="s">
        <v>18140</v>
      </c>
      <c r="H9469" s="27" t="s">
        <v>1734</v>
      </c>
      <c r="I9469" s="27" t="s">
        <v>19</v>
      </c>
      <c r="J9469" s="27" t="s">
        <v>19</v>
      </c>
      <c r="K9469" s="27">
        <v>3</v>
      </c>
      <c r="L9469" s="27">
        <v>94</v>
      </c>
      <c r="M9469" s="27">
        <v>50</v>
      </c>
      <c r="N9469" s="27">
        <v>4</v>
      </c>
      <c r="O9469" s="27">
        <v>2018</v>
      </c>
      <c r="P9469" s="27">
        <v>5</v>
      </c>
      <c r="Q9469" s="27">
        <v>16</v>
      </c>
      <c r="R9469" s="28">
        <f>DATE('Raw Data'!$O9469,'Raw Data'!$P9469,'Raw Data'!$Q9469)</f>
        <v>43236</v>
      </c>
      <c r="S9469" s="27" t="str">
        <f>CONCATENATE(MID('Raw Data'!$H9469,FIND("(",'Raw Data'!$H9469)+1,FIND(")",'Raw Data'!$H9469)-FIND("(",'Raw Data'!$H9469)-1),"",'Raw Data'!$M9469)</f>
        <v>$50</v>
      </c>
      <c r="T9469" s="27">
        <f t="shared" si="147"/>
        <v>49.06</v>
      </c>
      <c r="U9469" s="29">
        <f>'Raw Data'!$M9469*'Raw Data'!$T9469</f>
        <v>2453</v>
      </c>
    </row>
    <row r="9470" spans="1:21" x14ac:dyDescent="0.3">
      <c r="A9470" s="20">
        <v>7600902</v>
      </c>
      <c r="B9470" s="27" t="s">
        <v>18141</v>
      </c>
      <c r="C9470" s="27">
        <v>215</v>
      </c>
      <c r="D9470" s="27" t="str">
        <f>VLOOKUP('Raw Data'!$C9470,'country description'!$A$2:$B$16,2,0)</f>
        <v>United Kingdom</v>
      </c>
      <c r="E9470" s="27" t="s">
        <v>1597</v>
      </c>
      <c r="F9470" s="27" t="s">
        <v>18142</v>
      </c>
      <c r="G9470" s="27" t="s">
        <v>1993</v>
      </c>
      <c r="H9470" s="27" t="s">
        <v>1600</v>
      </c>
      <c r="I9470" s="27" t="s">
        <v>19</v>
      </c>
      <c r="J9470" s="27" t="s">
        <v>19</v>
      </c>
      <c r="K9470" s="27">
        <v>3</v>
      </c>
      <c r="L9470" s="27">
        <v>130</v>
      </c>
      <c r="M9470" s="27">
        <v>35</v>
      </c>
      <c r="N9470" s="27">
        <v>4.5999999999999996</v>
      </c>
      <c r="O9470" s="27">
        <v>2016</v>
      </c>
      <c r="P9470" s="27">
        <v>5</v>
      </c>
      <c r="Q9470" s="27">
        <v>20</v>
      </c>
      <c r="R9470" s="28">
        <f>DATE('Raw Data'!$O9470,'Raw Data'!$P9470,'Raw Data'!$Q9470)</f>
        <v>42510</v>
      </c>
      <c r="S9470" s="27" t="str">
        <f>CONCATENATE(MID('Raw Data'!$H9470,FIND("(",'Raw Data'!$H9470)+1,FIND(")",'Raw Data'!$H9470)-FIND("(",'Raw Data'!$H9470)-1),"",'Raw Data'!$M9470)</f>
        <v>Œ£35</v>
      </c>
      <c r="T9470" s="27">
        <f t="shared" si="147"/>
        <v>111.1</v>
      </c>
      <c r="U9470" s="29">
        <f>'Raw Data'!$M9470*'Raw Data'!$T9470</f>
        <v>3888.5</v>
      </c>
    </row>
    <row r="9471" spans="1:21" x14ac:dyDescent="0.3">
      <c r="A9471" s="20">
        <v>6103922</v>
      </c>
      <c r="B9471" s="27" t="s">
        <v>17781</v>
      </c>
      <c r="C9471" s="27">
        <v>215</v>
      </c>
      <c r="D9471" s="27" t="str">
        <f>VLOOKUP('Raw Data'!$C9471,'country description'!$A$2:$B$16,2,0)</f>
        <v>United Kingdom</v>
      </c>
      <c r="E9471" s="27" t="s">
        <v>1771</v>
      </c>
      <c r="F9471" s="27" t="s">
        <v>18143</v>
      </c>
      <c r="G9471" s="27" t="s">
        <v>18144</v>
      </c>
      <c r="H9471" s="27" t="s">
        <v>1600</v>
      </c>
      <c r="I9471" s="27" t="s">
        <v>19</v>
      </c>
      <c r="J9471" s="27" t="s">
        <v>19</v>
      </c>
      <c r="K9471" s="27">
        <v>3</v>
      </c>
      <c r="L9471" s="27">
        <v>305</v>
      </c>
      <c r="M9471" s="27">
        <v>55</v>
      </c>
      <c r="N9471" s="27">
        <v>4.5</v>
      </c>
      <c r="O9471" s="27">
        <v>2014</v>
      </c>
      <c r="P9471" s="27">
        <v>5</v>
      </c>
      <c r="Q9471" s="27">
        <v>1</v>
      </c>
      <c r="R9471" s="28">
        <f>DATE('Raw Data'!$O9471,'Raw Data'!$P9471,'Raw Data'!$Q9471)</f>
        <v>41760</v>
      </c>
      <c r="S9471" s="27" t="str">
        <f>CONCATENATE(MID('Raw Data'!$H9471,FIND("(",'Raw Data'!$H9471)+1,FIND(")",'Raw Data'!$H9471)-FIND("(",'Raw Data'!$H9471)-1),"",'Raw Data'!$M9471)</f>
        <v>Œ£55</v>
      </c>
      <c r="T9471" s="27">
        <f t="shared" si="147"/>
        <v>111.1</v>
      </c>
      <c r="U9471" s="29">
        <f>'Raw Data'!$M9471*'Raw Data'!$T9471</f>
        <v>6110.5</v>
      </c>
    </row>
    <row r="9472" spans="1:21" x14ac:dyDescent="0.3">
      <c r="A9472" s="20">
        <v>6102615</v>
      </c>
      <c r="B9472" s="27" t="s">
        <v>12128</v>
      </c>
      <c r="C9472" s="27">
        <v>215</v>
      </c>
      <c r="D9472" s="27" t="str">
        <f>VLOOKUP('Raw Data'!$C9472,'country description'!$A$2:$B$16,2,0)</f>
        <v>United Kingdom</v>
      </c>
      <c r="E9472" s="27" t="s">
        <v>1771</v>
      </c>
      <c r="F9472" s="27" t="s">
        <v>18145</v>
      </c>
      <c r="G9472" s="27" t="s">
        <v>2169</v>
      </c>
      <c r="H9472" s="27" t="s">
        <v>1600</v>
      </c>
      <c r="I9472" s="27" t="s">
        <v>19</v>
      </c>
      <c r="J9472" s="27" t="s">
        <v>19</v>
      </c>
      <c r="K9472" s="27">
        <v>3</v>
      </c>
      <c r="L9472" s="27">
        <v>313</v>
      </c>
      <c r="M9472" s="27">
        <v>40</v>
      </c>
      <c r="N9472" s="27">
        <v>4.5</v>
      </c>
      <c r="O9472" s="27">
        <v>2014</v>
      </c>
      <c r="P9472" s="27">
        <v>5</v>
      </c>
      <c r="Q9472" s="27">
        <v>23</v>
      </c>
      <c r="R9472" s="28">
        <f>DATE('Raw Data'!$O9472,'Raw Data'!$P9472,'Raw Data'!$Q9472)</f>
        <v>41782</v>
      </c>
      <c r="S9472" s="27" t="str">
        <f>CONCATENATE(MID('Raw Data'!$H9472,FIND("(",'Raw Data'!$H9472)+1,FIND(")",'Raw Data'!$H9472)-FIND("(",'Raw Data'!$H9472)-1),"",'Raw Data'!$M9472)</f>
        <v>Œ£40</v>
      </c>
      <c r="T9472" s="27">
        <f t="shared" si="147"/>
        <v>111.1</v>
      </c>
      <c r="U9472" s="29">
        <f>'Raw Data'!$M9472*'Raw Data'!$T9472</f>
        <v>4444</v>
      </c>
    </row>
    <row r="9473" spans="1:21" x14ac:dyDescent="0.3">
      <c r="A9473" s="20">
        <v>6403291</v>
      </c>
      <c r="B9473" s="27" t="s">
        <v>18146</v>
      </c>
      <c r="C9473" s="27">
        <v>189</v>
      </c>
      <c r="D9473" s="27" t="str">
        <f>VLOOKUP('Raw Data'!$C9473,'country description'!$A$2:$B$16,2,0)</f>
        <v>South Africa</v>
      </c>
      <c r="E9473" s="27" t="s">
        <v>2160</v>
      </c>
      <c r="F9473" s="27" t="s">
        <v>18147</v>
      </c>
      <c r="G9473" s="27" t="s">
        <v>17634</v>
      </c>
      <c r="H9473" s="27" t="s">
        <v>2156</v>
      </c>
      <c r="I9473" s="27" t="s">
        <v>19</v>
      </c>
      <c r="J9473" s="27" t="s">
        <v>19</v>
      </c>
      <c r="K9473" s="27">
        <v>3</v>
      </c>
      <c r="L9473" s="27">
        <v>281</v>
      </c>
      <c r="M9473" s="27">
        <v>250</v>
      </c>
      <c r="N9473" s="27">
        <v>4.4000000000000004</v>
      </c>
      <c r="O9473" s="27">
        <v>2012</v>
      </c>
      <c r="P9473" s="27">
        <v>5</v>
      </c>
      <c r="Q9473" s="27">
        <v>15</v>
      </c>
      <c r="R9473" s="28">
        <f>DATE('Raw Data'!$O9473,'Raw Data'!$P9473,'Raw Data'!$Q9473)</f>
        <v>41044</v>
      </c>
      <c r="S9473" s="27" t="str">
        <f>CONCATENATE(MID('Raw Data'!$H9473,FIND("(",'Raw Data'!$H9473)+1,FIND(")",'Raw Data'!$H9473)-FIND("(",'Raw Data'!$H9473)-1),"",'Raw Data'!$M9473)</f>
        <v>R250</v>
      </c>
      <c r="T9473" s="27">
        <f t="shared" si="147"/>
        <v>4.7</v>
      </c>
      <c r="U9473" s="29">
        <f>'Raw Data'!$M9473*'Raw Data'!$T9473</f>
        <v>1175</v>
      </c>
    </row>
    <row r="9474" spans="1:21" x14ac:dyDescent="0.3">
      <c r="A9474" s="20">
        <v>6400235</v>
      </c>
      <c r="B9474" s="27" t="s">
        <v>18148</v>
      </c>
      <c r="C9474" s="27">
        <v>189</v>
      </c>
      <c r="D9474" s="27" t="str">
        <f>VLOOKUP('Raw Data'!$C9474,'country description'!$A$2:$B$16,2,0)</f>
        <v>South Africa</v>
      </c>
      <c r="E9474" s="27" t="s">
        <v>2160</v>
      </c>
      <c r="F9474" s="27" t="s">
        <v>18149</v>
      </c>
      <c r="G9474" s="27" t="s">
        <v>18150</v>
      </c>
      <c r="H9474" s="27" t="s">
        <v>2156</v>
      </c>
      <c r="I9474" s="27" t="s">
        <v>19</v>
      </c>
      <c r="J9474" s="27" t="s">
        <v>19</v>
      </c>
      <c r="K9474" s="27">
        <v>3</v>
      </c>
      <c r="L9474" s="27">
        <v>298</v>
      </c>
      <c r="M9474" s="27">
        <v>270</v>
      </c>
      <c r="N9474" s="27">
        <v>4.0999999999999996</v>
      </c>
      <c r="O9474" s="27">
        <v>2015</v>
      </c>
      <c r="P9474" s="27">
        <v>5</v>
      </c>
      <c r="Q9474" s="27">
        <v>5</v>
      </c>
      <c r="R9474" s="28">
        <f>DATE('Raw Data'!$O9474,'Raw Data'!$P9474,'Raw Data'!$Q9474)</f>
        <v>42129</v>
      </c>
      <c r="S9474" s="27" t="str">
        <f>CONCATENATE(MID('Raw Data'!$H9474,FIND("(",'Raw Data'!$H9474)+1,FIND(")",'Raw Data'!$H9474)-FIND("(",'Raw Data'!$H9474)-1),"",'Raw Data'!$M9474)</f>
        <v>R270</v>
      </c>
      <c r="T9474" s="27">
        <f t="shared" ref="T9474:T9537" si="148">VLOOKUP(D9474,$Y$4:$Z$18,2,0)</f>
        <v>4.7</v>
      </c>
      <c r="U9474" s="29">
        <f>'Raw Data'!$M9474*'Raw Data'!$T9474</f>
        <v>1269</v>
      </c>
    </row>
    <row r="9475" spans="1:21" x14ac:dyDescent="0.3">
      <c r="A9475" s="20">
        <v>5800891</v>
      </c>
      <c r="B9475" s="27" t="s">
        <v>18151</v>
      </c>
      <c r="C9475" s="27">
        <v>191</v>
      </c>
      <c r="D9475" s="27" t="str">
        <f>VLOOKUP('Raw Data'!$C9475,'country description'!$A$2:$B$16,2,0)</f>
        <v>Sri Lanka</v>
      </c>
      <c r="E9475" s="27" t="s">
        <v>17642</v>
      </c>
      <c r="F9475" s="27" t="s">
        <v>18152</v>
      </c>
      <c r="G9475" s="27" t="s">
        <v>3119</v>
      </c>
      <c r="H9475" s="27" t="s">
        <v>17644</v>
      </c>
      <c r="I9475" s="27" t="s">
        <v>19</v>
      </c>
      <c r="J9475" s="27" t="s">
        <v>19</v>
      </c>
      <c r="K9475" s="27">
        <v>3</v>
      </c>
      <c r="L9475" s="27">
        <v>83</v>
      </c>
      <c r="M9475" s="27">
        <v>2000</v>
      </c>
      <c r="N9475" s="27">
        <v>3.6</v>
      </c>
      <c r="O9475" s="27">
        <v>2017</v>
      </c>
      <c r="P9475" s="27">
        <v>5</v>
      </c>
      <c r="Q9475" s="27">
        <v>20</v>
      </c>
      <c r="R9475" s="28">
        <f>DATE('Raw Data'!$O9475,'Raw Data'!$P9475,'Raw Data'!$Q9475)</f>
        <v>42875</v>
      </c>
      <c r="S9475" s="27" t="str">
        <f>CONCATENATE(MID('Raw Data'!$H9475,FIND("(",'Raw Data'!$H9475)+1,FIND(")",'Raw Data'!$H9475)-FIND("(",'Raw Data'!$H9475)-1),"",'Raw Data'!$M9475)</f>
        <v>LKR2000</v>
      </c>
      <c r="T9475" s="27">
        <f t="shared" si="148"/>
        <v>0.3</v>
      </c>
      <c r="U9475" s="29">
        <f>'Raw Data'!$M9475*'Raw Data'!$T9475</f>
        <v>600</v>
      </c>
    </row>
    <row r="9476" spans="1:21" x14ac:dyDescent="0.3">
      <c r="A9476" s="20">
        <v>6000447</v>
      </c>
      <c r="B9476" s="27" t="s">
        <v>18153</v>
      </c>
      <c r="C9476" s="27">
        <v>208</v>
      </c>
      <c r="D9476" s="27" t="str">
        <f>VLOOKUP('Raw Data'!$C9476,'country description'!$A$2:$B$16,2,0)</f>
        <v>Turkey</v>
      </c>
      <c r="E9476" s="27" t="s">
        <v>2010</v>
      </c>
      <c r="F9476" s="27" t="s">
        <v>18154</v>
      </c>
      <c r="G9476" s="27" t="s">
        <v>17665</v>
      </c>
      <c r="H9476" s="27" t="s">
        <v>1943</v>
      </c>
      <c r="I9476" s="27" t="s">
        <v>19</v>
      </c>
      <c r="J9476" s="27" t="s">
        <v>19</v>
      </c>
      <c r="K9476" s="27">
        <v>3</v>
      </c>
      <c r="L9476" s="27">
        <v>212</v>
      </c>
      <c r="M9476" s="27">
        <v>100</v>
      </c>
      <c r="N9476" s="27">
        <v>4.2</v>
      </c>
      <c r="O9476" s="27">
        <v>2016</v>
      </c>
      <c r="P9476" s="27">
        <v>5</v>
      </c>
      <c r="Q9476" s="27">
        <v>7</v>
      </c>
      <c r="R9476" s="28">
        <f>DATE('Raw Data'!$O9476,'Raw Data'!$P9476,'Raw Data'!$Q9476)</f>
        <v>42497</v>
      </c>
      <c r="S9476" s="27" t="str">
        <f>CONCATENATE(MID('Raw Data'!$H9476,FIND("(",'Raw Data'!$H9476)+1,FIND(")",'Raw Data'!$H9476)-FIND("(",'Raw Data'!$H9476)-1),"",'Raw Data'!$M9476)</f>
        <v>TL100</v>
      </c>
      <c r="T9476" s="27">
        <f t="shared" si="148"/>
        <v>2.39</v>
      </c>
      <c r="U9476" s="29">
        <f>'Raw Data'!$M9476*'Raw Data'!$T9476</f>
        <v>239</v>
      </c>
    </row>
    <row r="9477" spans="1:21" x14ac:dyDescent="0.3">
      <c r="A9477" s="20">
        <v>6002025</v>
      </c>
      <c r="B9477" s="27" t="s">
        <v>18155</v>
      </c>
      <c r="C9477" s="27">
        <v>208</v>
      </c>
      <c r="D9477" s="27" t="str">
        <f>VLOOKUP('Raw Data'!$C9477,'country description'!$A$2:$B$16,2,0)</f>
        <v>Turkey</v>
      </c>
      <c r="E9477" s="27" t="s">
        <v>2010</v>
      </c>
      <c r="F9477" s="27" t="s">
        <v>18156</v>
      </c>
      <c r="G9477" s="27" t="s">
        <v>17665</v>
      </c>
      <c r="H9477" s="27" t="s">
        <v>1943</v>
      </c>
      <c r="I9477" s="27" t="s">
        <v>19</v>
      </c>
      <c r="J9477" s="27" t="s">
        <v>19</v>
      </c>
      <c r="K9477" s="27">
        <v>3</v>
      </c>
      <c r="L9477" s="27">
        <v>103</v>
      </c>
      <c r="M9477" s="27">
        <v>100</v>
      </c>
      <c r="N9477" s="27">
        <v>4.2</v>
      </c>
      <c r="O9477" s="27">
        <v>2013</v>
      </c>
      <c r="P9477" s="27">
        <v>5</v>
      </c>
      <c r="Q9477" s="27">
        <v>15</v>
      </c>
      <c r="R9477" s="28">
        <f>DATE('Raw Data'!$O9477,'Raw Data'!$P9477,'Raw Data'!$Q9477)</f>
        <v>41409</v>
      </c>
      <c r="S9477" s="27" t="str">
        <f>CONCATENATE(MID('Raw Data'!$H9477,FIND("(",'Raw Data'!$H9477)+1,FIND(")",'Raw Data'!$H9477)-FIND("(",'Raw Data'!$H9477)-1),"",'Raw Data'!$M9477)</f>
        <v>TL100</v>
      </c>
      <c r="T9477" s="27">
        <f t="shared" si="148"/>
        <v>2.39</v>
      </c>
      <c r="U9477" s="29">
        <f>'Raw Data'!$M9477*'Raw Data'!$T9477</f>
        <v>239</v>
      </c>
    </row>
    <row r="9478" spans="1:21" x14ac:dyDescent="0.3">
      <c r="A9478" s="20">
        <v>6601361</v>
      </c>
      <c r="B9478" s="27" t="s">
        <v>18157</v>
      </c>
      <c r="C9478" s="27">
        <v>30</v>
      </c>
      <c r="D9478" s="27" t="str">
        <f>VLOOKUP('Raw Data'!$C9478,'country description'!$A$2:$B$16,2,0)</f>
        <v>Brazil</v>
      </c>
      <c r="E9478" s="27" t="s">
        <v>1877</v>
      </c>
      <c r="F9478" s="27" t="s">
        <v>18158</v>
      </c>
      <c r="G9478" s="27" t="s">
        <v>18159</v>
      </c>
      <c r="H9478" s="27" t="s">
        <v>1854</v>
      </c>
      <c r="I9478" s="27" t="s">
        <v>19</v>
      </c>
      <c r="J9478" s="27" t="s">
        <v>19</v>
      </c>
      <c r="K9478" s="27">
        <v>3</v>
      </c>
      <c r="L9478" s="27">
        <v>9</v>
      </c>
      <c r="M9478" s="27">
        <v>60</v>
      </c>
      <c r="N9478" s="27">
        <v>3.6</v>
      </c>
      <c r="O9478" s="27">
        <v>2015</v>
      </c>
      <c r="P9478" s="27">
        <v>4</v>
      </c>
      <c r="Q9478" s="27">
        <v>14</v>
      </c>
      <c r="R9478" s="28">
        <f>DATE('Raw Data'!$O9478,'Raw Data'!$P9478,'Raw Data'!$Q9478)</f>
        <v>42108</v>
      </c>
      <c r="S9478" s="27" t="str">
        <f>CONCATENATE(MID('Raw Data'!$H9478,FIND("(",'Raw Data'!$H9478)+1,FIND(")",'Raw Data'!$H9478)-FIND("(",'Raw Data'!$H9478)-1),"",'Raw Data'!$M9478)</f>
        <v>R$60</v>
      </c>
      <c r="T9478" s="27">
        <f t="shared" si="148"/>
        <v>14.8512</v>
      </c>
      <c r="U9478" s="29">
        <f>'Raw Data'!$M9478*'Raw Data'!$T9478</f>
        <v>891.072</v>
      </c>
    </row>
    <row r="9479" spans="1:21" x14ac:dyDescent="0.3">
      <c r="A9479" s="20">
        <v>7302859</v>
      </c>
      <c r="B9479" s="27" t="s">
        <v>18160</v>
      </c>
      <c r="C9479" s="27">
        <v>30</v>
      </c>
      <c r="D9479" s="27" t="str">
        <f>VLOOKUP('Raw Data'!$C9479,'country description'!$A$2:$B$16,2,0)</f>
        <v>Brazil</v>
      </c>
      <c r="E9479" s="27" t="s">
        <v>1859</v>
      </c>
      <c r="F9479" s="27" t="s">
        <v>18161</v>
      </c>
      <c r="G9479" s="27" t="s">
        <v>1861</v>
      </c>
      <c r="H9479" s="27" t="s">
        <v>1854</v>
      </c>
      <c r="I9479" s="27" t="s">
        <v>19</v>
      </c>
      <c r="J9479" s="27" t="s">
        <v>19</v>
      </c>
      <c r="K9479" s="27">
        <v>3</v>
      </c>
      <c r="L9479" s="27">
        <v>24</v>
      </c>
      <c r="M9479" s="27">
        <v>85</v>
      </c>
      <c r="N9479" s="27">
        <v>4.5999999999999996</v>
      </c>
      <c r="O9479" s="27">
        <v>2010</v>
      </c>
      <c r="P9479" s="27">
        <v>4</v>
      </c>
      <c r="Q9479" s="27">
        <v>18</v>
      </c>
      <c r="R9479" s="28">
        <f>DATE('Raw Data'!$O9479,'Raw Data'!$P9479,'Raw Data'!$Q9479)</f>
        <v>40286</v>
      </c>
      <c r="S9479" s="27" t="str">
        <f>CONCATENATE(MID('Raw Data'!$H9479,FIND("(",'Raw Data'!$H9479)+1,FIND(")",'Raw Data'!$H9479)-FIND("(",'Raw Data'!$H9479)-1),"",'Raw Data'!$M9479)</f>
        <v>R$85</v>
      </c>
      <c r="T9479" s="27">
        <f t="shared" si="148"/>
        <v>14.8512</v>
      </c>
      <c r="U9479" s="29">
        <f>'Raw Data'!$M9479*'Raw Data'!$T9479</f>
        <v>1262.3520000000001</v>
      </c>
    </row>
    <row r="9480" spans="1:21" x14ac:dyDescent="0.3">
      <c r="A9480" s="20">
        <v>18400530</v>
      </c>
      <c r="B9480" s="27" t="s">
        <v>18162</v>
      </c>
      <c r="C9480" s="27">
        <v>94</v>
      </c>
      <c r="D9480" s="27" t="str">
        <f>VLOOKUP('Raw Data'!$C9480,'country description'!$A$2:$B$16,2,0)</f>
        <v>Indonesia</v>
      </c>
      <c r="E9480" s="27" t="s">
        <v>18163</v>
      </c>
      <c r="F9480" s="27" t="s">
        <v>18164</v>
      </c>
      <c r="G9480" s="27" t="s">
        <v>18165</v>
      </c>
      <c r="H9480" s="27" t="s">
        <v>17678</v>
      </c>
      <c r="I9480" s="27" t="s">
        <v>19</v>
      </c>
      <c r="J9480" s="27" t="s">
        <v>19</v>
      </c>
      <c r="K9480" s="27">
        <v>3</v>
      </c>
      <c r="L9480" s="27">
        <v>22</v>
      </c>
      <c r="M9480" s="27">
        <v>150000</v>
      </c>
      <c r="N9480" s="27">
        <v>4.2</v>
      </c>
      <c r="O9480" s="27">
        <v>2011</v>
      </c>
      <c r="P9480" s="27">
        <v>4</v>
      </c>
      <c r="Q9480" s="27">
        <v>6</v>
      </c>
      <c r="R9480" s="28">
        <f>DATE('Raw Data'!$O9480,'Raw Data'!$P9480,'Raw Data'!$Q9480)</f>
        <v>40639</v>
      </c>
      <c r="S9480" s="27" t="str">
        <f>CONCATENATE(MID('Raw Data'!$H9480,FIND("(",'Raw Data'!$H9480)+1,FIND(")",'Raw Data'!$H9480)-FIND("(",'Raw Data'!$H9480)-1),"",'Raw Data'!$M9480)</f>
        <v>IDR150000</v>
      </c>
      <c r="T9480" s="27">
        <f t="shared" si="148"/>
        <v>5.3010000000000002E-3</v>
      </c>
      <c r="U9480" s="29">
        <f>'Raw Data'!$M9480*'Raw Data'!$T9480</f>
        <v>795.15</v>
      </c>
    </row>
    <row r="9481" spans="1:21" x14ac:dyDescent="0.3">
      <c r="A9481" s="20">
        <v>7422751</v>
      </c>
      <c r="B9481" s="27" t="s">
        <v>18166</v>
      </c>
      <c r="C9481" s="27">
        <v>94</v>
      </c>
      <c r="D9481" s="27" t="str">
        <f>VLOOKUP('Raw Data'!$C9481,'country description'!$A$2:$B$16,2,0)</f>
        <v>Indonesia</v>
      </c>
      <c r="E9481" s="27" t="s">
        <v>18029</v>
      </c>
      <c r="F9481" s="27" t="s">
        <v>18167</v>
      </c>
      <c r="G9481" s="27" t="s">
        <v>18168</v>
      </c>
      <c r="H9481" s="27" t="s">
        <v>17678</v>
      </c>
      <c r="I9481" s="27" t="s">
        <v>19</v>
      </c>
      <c r="J9481" s="27" t="s">
        <v>19</v>
      </c>
      <c r="K9481" s="27">
        <v>3</v>
      </c>
      <c r="L9481" s="27">
        <v>903</v>
      </c>
      <c r="M9481" s="27">
        <v>200000</v>
      </c>
      <c r="N9481" s="27">
        <v>4.5999999999999996</v>
      </c>
      <c r="O9481" s="27">
        <v>2018</v>
      </c>
      <c r="P9481" s="27">
        <v>4</v>
      </c>
      <c r="Q9481" s="27">
        <v>27</v>
      </c>
      <c r="R9481" s="28">
        <f>DATE('Raw Data'!$O9481,'Raw Data'!$P9481,'Raw Data'!$Q9481)</f>
        <v>43217</v>
      </c>
      <c r="S9481" s="27" t="str">
        <f>CONCATENATE(MID('Raw Data'!$H9481,FIND("(",'Raw Data'!$H9481)+1,FIND(")",'Raw Data'!$H9481)-FIND("(",'Raw Data'!$H9481)-1),"",'Raw Data'!$M9481)</f>
        <v>IDR200000</v>
      </c>
      <c r="T9481" s="27">
        <f t="shared" si="148"/>
        <v>5.3010000000000002E-3</v>
      </c>
      <c r="U9481" s="29">
        <f>'Raw Data'!$M9481*'Raw Data'!$T9481</f>
        <v>1060.2</v>
      </c>
    </row>
    <row r="9482" spans="1:21" x14ac:dyDescent="0.3">
      <c r="A9482" s="20">
        <v>7101483</v>
      </c>
      <c r="B9482" s="27" t="s">
        <v>18169</v>
      </c>
      <c r="C9482" s="27">
        <v>148</v>
      </c>
      <c r="D9482" s="27" t="str">
        <f>VLOOKUP('Raw Data'!$C9482,'country description'!$A$2:$B$16,2,0)</f>
        <v>New Zealand</v>
      </c>
      <c r="E9482" s="27" t="s">
        <v>1736</v>
      </c>
      <c r="F9482" s="27" t="s">
        <v>18170</v>
      </c>
      <c r="G9482" s="27" t="s">
        <v>969</v>
      </c>
      <c r="H9482" s="27" t="s">
        <v>1734</v>
      </c>
      <c r="I9482" s="27" t="s">
        <v>19</v>
      </c>
      <c r="J9482" s="27" t="s">
        <v>19</v>
      </c>
      <c r="K9482" s="27">
        <v>3</v>
      </c>
      <c r="L9482" s="27">
        <v>116</v>
      </c>
      <c r="M9482" s="27">
        <v>55</v>
      </c>
      <c r="N9482" s="27">
        <v>4.0999999999999996</v>
      </c>
      <c r="O9482" s="27">
        <v>2017</v>
      </c>
      <c r="P9482" s="27">
        <v>4</v>
      </c>
      <c r="Q9482" s="27">
        <v>23</v>
      </c>
      <c r="R9482" s="28">
        <f>DATE('Raw Data'!$O9482,'Raw Data'!$P9482,'Raw Data'!$Q9482)</f>
        <v>42848</v>
      </c>
      <c r="S9482" s="27" t="str">
        <f>CONCATENATE(MID('Raw Data'!$H9482,FIND("(",'Raw Data'!$H9482)+1,FIND(")",'Raw Data'!$H9482)-FIND("(",'Raw Data'!$H9482)-1),"",'Raw Data'!$M9482)</f>
        <v>$55</v>
      </c>
      <c r="T9482" s="27">
        <f t="shared" si="148"/>
        <v>49.06</v>
      </c>
      <c r="U9482" s="29">
        <f>'Raw Data'!$M9482*'Raw Data'!$T9482</f>
        <v>2698.3</v>
      </c>
    </row>
    <row r="9483" spans="1:21" x14ac:dyDescent="0.3">
      <c r="A9483" s="20">
        <v>6800235</v>
      </c>
      <c r="B9483" s="27" t="s">
        <v>18171</v>
      </c>
      <c r="C9483" s="27">
        <v>215</v>
      </c>
      <c r="D9483" s="27" t="str">
        <f>VLOOKUP('Raw Data'!$C9483,'country description'!$A$2:$B$16,2,0)</f>
        <v>United Kingdom</v>
      </c>
      <c r="E9483" s="27" t="s">
        <v>1728</v>
      </c>
      <c r="F9483" s="27" t="s">
        <v>18172</v>
      </c>
      <c r="G9483" s="27" t="s">
        <v>18173</v>
      </c>
      <c r="H9483" s="27" t="s">
        <v>1600</v>
      </c>
      <c r="I9483" s="27" t="s">
        <v>19</v>
      </c>
      <c r="J9483" s="27" t="s">
        <v>19</v>
      </c>
      <c r="K9483" s="27">
        <v>3</v>
      </c>
      <c r="L9483" s="27">
        <v>704</v>
      </c>
      <c r="M9483" s="27">
        <v>55</v>
      </c>
      <c r="N9483" s="27">
        <v>4.4000000000000004</v>
      </c>
      <c r="O9483" s="27">
        <v>2018</v>
      </c>
      <c r="P9483" s="27">
        <v>4</v>
      </c>
      <c r="Q9483" s="27">
        <v>14</v>
      </c>
      <c r="R9483" s="28">
        <f>DATE('Raw Data'!$O9483,'Raw Data'!$P9483,'Raw Data'!$Q9483)</f>
        <v>43204</v>
      </c>
      <c r="S9483" s="27" t="str">
        <f>CONCATENATE(MID('Raw Data'!$H9483,FIND("(",'Raw Data'!$H9483)+1,FIND(")",'Raw Data'!$H9483)-FIND("(",'Raw Data'!$H9483)-1),"",'Raw Data'!$M9483)</f>
        <v>Œ£55</v>
      </c>
      <c r="T9483" s="27">
        <f t="shared" si="148"/>
        <v>111.1</v>
      </c>
      <c r="U9483" s="29">
        <f>'Raw Data'!$M9483*'Raw Data'!$T9483</f>
        <v>6110.5</v>
      </c>
    </row>
    <row r="9484" spans="1:21" x14ac:dyDescent="0.3">
      <c r="A9484" s="20">
        <v>6200110</v>
      </c>
      <c r="B9484" s="27" t="s">
        <v>18174</v>
      </c>
      <c r="C9484" s="27">
        <v>166</v>
      </c>
      <c r="D9484" s="27" t="str">
        <f>VLOOKUP('Raw Data'!$C9484,'country description'!$A$2:$B$16,2,0)</f>
        <v>Qatar</v>
      </c>
      <c r="E9484" s="27" t="s">
        <v>1995</v>
      </c>
      <c r="F9484" s="27" t="s">
        <v>18175</v>
      </c>
      <c r="G9484" s="27" t="s">
        <v>18176</v>
      </c>
      <c r="H9484" s="27" t="s">
        <v>1998</v>
      </c>
      <c r="I9484" s="27" t="s">
        <v>19</v>
      </c>
      <c r="J9484" s="27" t="s">
        <v>19</v>
      </c>
      <c r="K9484" s="27">
        <v>3</v>
      </c>
      <c r="L9484" s="27">
        <v>263</v>
      </c>
      <c r="M9484" s="27">
        <v>100</v>
      </c>
      <c r="N9484" s="27">
        <v>3.8</v>
      </c>
      <c r="O9484" s="27">
        <v>2016</v>
      </c>
      <c r="P9484" s="27">
        <v>4</v>
      </c>
      <c r="Q9484" s="27">
        <v>6</v>
      </c>
      <c r="R9484" s="28">
        <f>DATE('Raw Data'!$O9484,'Raw Data'!$P9484,'Raw Data'!$Q9484)</f>
        <v>42466</v>
      </c>
      <c r="S9484" s="27" t="str">
        <f>CONCATENATE(MID('Raw Data'!$H9484,FIND("(",'Raw Data'!$H9484)+1,FIND(")",'Raw Data'!$H9484)-FIND("(",'Raw Data'!$H9484)-1),"",'Raw Data'!$M9484)</f>
        <v>QR100</v>
      </c>
      <c r="T9484" s="27">
        <f t="shared" si="148"/>
        <v>24.05</v>
      </c>
      <c r="U9484" s="29">
        <f>'Raw Data'!$M9484*'Raw Data'!$T9484</f>
        <v>2405</v>
      </c>
    </row>
    <row r="9485" spans="1:21" x14ac:dyDescent="0.3">
      <c r="A9485" s="20">
        <v>6401198</v>
      </c>
      <c r="B9485" s="27" t="s">
        <v>18177</v>
      </c>
      <c r="C9485" s="27">
        <v>189</v>
      </c>
      <c r="D9485" s="27" t="str">
        <f>VLOOKUP('Raw Data'!$C9485,'country description'!$A$2:$B$16,2,0)</f>
        <v>South Africa</v>
      </c>
      <c r="E9485" s="27" t="s">
        <v>2160</v>
      </c>
      <c r="F9485" s="27" t="s">
        <v>18178</v>
      </c>
      <c r="G9485" s="27" t="s">
        <v>18179</v>
      </c>
      <c r="H9485" s="27" t="s">
        <v>2156</v>
      </c>
      <c r="I9485" s="27" t="s">
        <v>19</v>
      </c>
      <c r="J9485" s="27" t="s">
        <v>19</v>
      </c>
      <c r="K9485" s="27">
        <v>3</v>
      </c>
      <c r="L9485" s="27">
        <v>185</v>
      </c>
      <c r="M9485" s="27">
        <v>200</v>
      </c>
      <c r="N9485" s="27">
        <v>4</v>
      </c>
      <c r="O9485" s="27">
        <v>2017</v>
      </c>
      <c r="P9485" s="27">
        <v>4</v>
      </c>
      <c r="Q9485" s="27">
        <v>2</v>
      </c>
      <c r="R9485" s="28">
        <f>DATE('Raw Data'!$O9485,'Raw Data'!$P9485,'Raw Data'!$Q9485)</f>
        <v>42827</v>
      </c>
      <c r="S9485" s="27" t="str">
        <f>CONCATENATE(MID('Raw Data'!$H9485,FIND("(",'Raw Data'!$H9485)+1,FIND(")",'Raw Data'!$H9485)-FIND("(",'Raw Data'!$H9485)-1),"",'Raw Data'!$M9485)</f>
        <v>R200</v>
      </c>
      <c r="T9485" s="27">
        <f t="shared" si="148"/>
        <v>4.7</v>
      </c>
      <c r="U9485" s="29">
        <f>'Raw Data'!$M9485*'Raw Data'!$T9485</f>
        <v>940</v>
      </c>
    </row>
    <row r="9486" spans="1:21" x14ac:dyDescent="0.3">
      <c r="A9486" s="20">
        <v>75683</v>
      </c>
      <c r="B9486" s="27" t="s">
        <v>18180</v>
      </c>
      <c r="C9486" s="27">
        <v>189</v>
      </c>
      <c r="D9486" s="27" t="str">
        <f>VLOOKUP('Raw Data'!$C9486,'country description'!$A$2:$B$16,2,0)</f>
        <v>South Africa</v>
      </c>
      <c r="E9486" s="27" t="s">
        <v>2164</v>
      </c>
      <c r="F9486" s="27" t="s">
        <v>18181</v>
      </c>
      <c r="G9486" s="27" t="s">
        <v>18182</v>
      </c>
      <c r="H9486" s="27" t="s">
        <v>2156</v>
      </c>
      <c r="I9486" s="27" t="s">
        <v>19</v>
      </c>
      <c r="J9486" s="27" t="s">
        <v>19</v>
      </c>
      <c r="K9486" s="27">
        <v>3</v>
      </c>
      <c r="L9486" s="27">
        <v>135</v>
      </c>
      <c r="M9486" s="27">
        <v>250</v>
      </c>
      <c r="N9486" s="27">
        <v>3.9</v>
      </c>
      <c r="O9486" s="27">
        <v>2016</v>
      </c>
      <c r="P9486" s="27">
        <v>4</v>
      </c>
      <c r="Q9486" s="27">
        <v>1</v>
      </c>
      <c r="R9486" s="28">
        <f>DATE('Raw Data'!$O9486,'Raw Data'!$P9486,'Raw Data'!$Q9486)</f>
        <v>42461</v>
      </c>
      <c r="S9486" s="27" t="str">
        <f>CONCATENATE(MID('Raw Data'!$H9486,FIND("(",'Raw Data'!$H9486)+1,FIND(")",'Raw Data'!$H9486)-FIND("(",'Raw Data'!$H9486)-1),"",'Raw Data'!$M9486)</f>
        <v>R250</v>
      </c>
      <c r="T9486" s="27">
        <f t="shared" si="148"/>
        <v>4.7</v>
      </c>
      <c r="U9486" s="29">
        <f>'Raw Data'!$M9486*'Raw Data'!$T9486</f>
        <v>1175</v>
      </c>
    </row>
    <row r="9487" spans="1:21" x14ac:dyDescent="0.3">
      <c r="A9487" s="20">
        <v>5800758</v>
      </c>
      <c r="B9487" s="27" t="s">
        <v>18183</v>
      </c>
      <c r="C9487" s="27">
        <v>191</v>
      </c>
      <c r="D9487" s="27" t="str">
        <f>VLOOKUP('Raw Data'!$C9487,'country description'!$A$2:$B$16,2,0)</f>
        <v>Sri Lanka</v>
      </c>
      <c r="E9487" s="27" t="s">
        <v>17642</v>
      </c>
      <c r="F9487" s="27" t="s">
        <v>18184</v>
      </c>
      <c r="G9487" s="27" t="s">
        <v>18185</v>
      </c>
      <c r="H9487" s="27" t="s">
        <v>17644</v>
      </c>
      <c r="I9487" s="27" t="s">
        <v>19</v>
      </c>
      <c r="J9487" s="27" t="s">
        <v>19</v>
      </c>
      <c r="K9487" s="27">
        <v>3</v>
      </c>
      <c r="L9487" s="27">
        <v>81</v>
      </c>
      <c r="M9487" s="27">
        <v>3500</v>
      </c>
      <c r="N9487" s="27">
        <v>3.8</v>
      </c>
      <c r="O9487" s="27">
        <v>2010</v>
      </c>
      <c r="P9487" s="27">
        <v>4</v>
      </c>
      <c r="Q9487" s="27">
        <v>16</v>
      </c>
      <c r="R9487" s="28">
        <f>DATE('Raw Data'!$O9487,'Raw Data'!$P9487,'Raw Data'!$Q9487)</f>
        <v>40284</v>
      </c>
      <c r="S9487" s="27" t="str">
        <f>CONCATENATE(MID('Raw Data'!$H9487,FIND("(",'Raw Data'!$H9487)+1,FIND(")",'Raw Data'!$H9487)-FIND("(",'Raw Data'!$H9487)-1),"",'Raw Data'!$M9487)</f>
        <v>LKR3500</v>
      </c>
      <c r="T9487" s="27">
        <f t="shared" si="148"/>
        <v>0.3</v>
      </c>
      <c r="U9487" s="29">
        <f>'Raw Data'!$M9487*'Raw Data'!$T9487</f>
        <v>1050</v>
      </c>
    </row>
    <row r="9488" spans="1:21" x14ac:dyDescent="0.3">
      <c r="A9488" s="20">
        <v>5801078</v>
      </c>
      <c r="B9488" s="27" t="s">
        <v>18186</v>
      </c>
      <c r="C9488" s="27">
        <v>191</v>
      </c>
      <c r="D9488" s="27" t="str">
        <f>VLOOKUP('Raw Data'!$C9488,'country description'!$A$2:$B$16,2,0)</f>
        <v>Sri Lanka</v>
      </c>
      <c r="E9488" s="27" t="s">
        <v>17642</v>
      </c>
      <c r="F9488" s="27" t="s">
        <v>18187</v>
      </c>
      <c r="G9488" s="27" t="s">
        <v>18188</v>
      </c>
      <c r="H9488" s="27" t="s">
        <v>17644</v>
      </c>
      <c r="I9488" s="27" t="s">
        <v>19</v>
      </c>
      <c r="J9488" s="27" t="s">
        <v>19</v>
      </c>
      <c r="K9488" s="27">
        <v>3</v>
      </c>
      <c r="L9488" s="27">
        <v>158</v>
      </c>
      <c r="M9488" s="27">
        <v>2400</v>
      </c>
      <c r="N9488" s="27">
        <v>4.2</v>
      </c>
      <c r="O9488" s="27">
        <v>2018</v>
      </c>
      <c r="P9488" s="27">
        <v>4</v>
      </c>
      <c r="Q9488" s="27">
        <v>26</v>
      </c>
      <c r="R9488" s="28">
        <f>DATE('Raw Data'!$O9488,'Raw Data'!$P9488,'Raw Data'!$Q9488)</f>
        <v>43216</v>
      </c>
      <c r="S9488" s="27" t="str">
        <f>CONCATENATE(MID('Raw Data'!$H9488,FIND("(",'Raw Data'!$H9488)+1,FIND(")",'Raw Data'!$H9488)-FIND("(",'Raw Data'!$H9488)-1),"",'Raw Data'!$M9488)</f>
        <v>LKR2400</v>
      </c>
      <c r="T9488" s="27">
        <f t="shared" si="148"/>
        <v>0.3</v>
      </c>
      <c r="U9488" s="29">
        <f>'Raw Data'!$M9488*'Raw Data'!$T9488</f>
        <v>720</v>
      </c>
    </row>
    <row r="9489" spans="1:21" x14ac:dyDescent="0.3">
      <c r="A9489" s="20">
        <v>7305048</v>
      </c>
      <c r="B9489" s="27" t="s">
        <v>18189</v>
      </c>
      <c r="C9489" s="27">
        <v>30</v>
      </c>
      <c r="D9489" s="27" t="str">
        <f>VLOOKUP('Raw Data'!$C9489,'country description'!$A$2:$B$16,2,0)</f>
        <v>Brazil</v>
      </c>
      <c r="E9489" s="27" t="s">
        <v>1859</v>
      </c>
      <c r="F9489" s="27" t="s">
        <v>18190</v>
      </c>
      <c r="G9489" s="27" t="s">
        <v>18159</v>
      </c>
      <c r="H9489" s="27" t="s">
        <v>1854</v>
      </c>
      <c r="I9489" s="27" t="s">
        <v>19</v>
      </c>
      <c r="J9489" s="27" t="s">
        <v>19</v>
      </c>
      <c r="K9489" s="27">
        <v>3</v>
      </c>
      <c r="L9489" s="27">
        <v>1</v>
      </c>
      <c r="M9489" s="27">
        <v>70</v>
      </c>
      <c r="N9489" s="27">
        <v>1</v>
      </c>
      <c r="O9489" s="27">
        <v>2013</v>
      </c>
      <c r="P9489" s="27">
        <v>3</v>
      </c>
      <c r="Q9489" s="27">
        <v>6</v>
      </c>
      <c r="R9489" s="28">
        <f>DATE('Raw Data'!$O9489,'Raw Data'!$P9489,'Raw Data'!$Q9489)</f>
        <v>41339</v>
      </c>
      <c r="S9489" s="27" t="str">
        <f>CONCATENATE(MID('Raw Data'!$H9489,FIND("(",'Raw Data'!$H9489)+1,FIND(")",'Raw Data'!$H9489)-FIND("(",'Raw Data'!$H9489)-1),"",'Raw Data'!$M9489)</f>
        <v>R$70</v>
      </c>
      <c r="T9489" s="27">
        <f t="shared" si="148"/>
        <v>14.8512</v>
      </c>
      <c r="U9489" s="29">
        <f>'Raw Data'!$M9489*'Raw Data'!$T9489</f>
        <v>1039.5840000000001</v>
      </c>
    </row>
    <row r="9490" spans="1:21" x14ac:dyDescent="0.3">
      <c r="A9490" s="20">
        <v>209703</v>
      </c>
      <c r="B9490" s="27" t="s">
        <v>18191</v>
      </c>
      <c r="C9490" s="27">
        <v>214</v>
      </c>
      <c r="D9490" s="27" t="str">
        <f>VLOOKUP('Raw Data'!$C9490,'country description'!$A$2:$B$16,2,0)</f>
        <v>United Arab Emirates</v>
      </c>
      <c r="E9490" s="27" t="s">
        <v>2167</v>
      </c>
      <c r="F9490" s="27" t="s">
        <v>18192</v>
      </c>
      <c r="G9490" s="27" t="s">
        <v>413</v>
      </c>
      <c r="H9490" s="27" t="s">
        <v>1839</v>
      </c>
      <c r="I9490" s="27" t="s">
        <v>19</v>
      </c>
      <c r="J9490" s="27" t="s">
        <v>19</v>
      </c>
      <c r="K9490" s="27">
        <v>3</v>
      </c>
      <c r="L9490" s="27">
        <v>661</v>
      </c>
      <c r="M9490" s="27">
        <v>160</v>
      </c>
      <c r="N9490" s="27">
        <v>4.3</v>
      </c>
      <c r="O9490" s="27">
        <v>2014</v>
      </c>
      <c r="P9490" s="27">
        <v>3</v>
      </c>
      <c r="Q9490" s="27">
        <v>8</v>
      </c>
      <c r="R9490" s="28">
        <f>DATE('Raw Data'!$O9490,'Raw Data'!$P9490,'Raw Data'!$Q9490)</f>
        <v>41706</v>
      </c>
      <c r="S9490" s="27" t="str">
        <f>CONCATENATE(MID('Raw Data'!$H9490,FIND("(",'Raw Data'!$H9490)+1,FIND(")",'Raw Data'!$H9490)-FIND("(",'Raw Data'!$H9490)-1),"",'Raw Data'!$M9490)</f>
        <v>AED160</v>
      </c>
      <c r="T9490" s="27">
        <f t="shared" si="148"/>
        <v>23.78</v>
      </c>
      <c r="U9490" s="29">
        <f>'Raw Data'!$M9490*'Raw Data'!$T9490</f>
        <v>3804.8</v>
      </c>
    </row>
    <row r="9491" spans="1:21" x14ac:dyDescent="0.3">
      <c r="A9491" s="20">
        <v>7400818</v>
      </c>
      <c r="B9491" s="27" t="s">
        <v>18193</v>
      </c>
      <c r="C9491" s="27">
        <v>94</v>
      </c>
      <c r="D9491" s="27" t="str">
        <f>VLOOKUP('Raw Data'!$C9491,'country description'!$A$2:$B$16,2,0)</f>
        <v>Indonesia</v>
      </c>
      <c r="E9491" s="27" t="s">
        <v>18029</v>
      </c>
      <c r="F9491" s="27" t="s">
        <v>18194</v>
      </c>
      <c r="G9491" s="27" t="s">
        <v>18195</v>
      </c>
      <c r="H9491" s="27" t="s">
        <v>17678</v>
      </c>
      <c r="I9491" s="27" t="s">
        <v>19</v>
      </c>
      <c r="J9491" s="27" t="s">
        <v>19</v>
      </c>
      <c r="K9491" s="27">
        <v>3</v>
      </c>
      <c r="L9491" s="27">
        <v>841</v>
      </c>
      <c r="M9491" s="27">
        <v>200000</v>
      </c>
      <c r="N9491" s="27">
        <v>4.4000000000000004</v>
      </c>
      <c r="O9491" s="27">
        <v>2015</v>
      </c>
      <c r="P9491" s="27">
        <v>3</v>
      </c>
      <c r="Q9491" s="27">
        <v>15</v>
      </c>
      <c r="R9491" s="28">
        <f>DATE('Raw Data'!$O9491,'Raw Data'!$P9491,'Raw Data'!$Q9491)</f>
        <v>42078</v>
      </c>
      <c r="S9491" s="27" t="str">
        <f>CONCATENATE(MID('Raw Data'!$H9491,FIND("(",'Raw Data'!$H9491)+1,FIND(")",'Raw Data'!$H9491)-FIND("(",'Raw Data'!$H9491)-1),"",'Raw Data'!$M9491)</f>
        <v>IDR200000</v>
      </c>
      <c r="T9491" s="27">
        <f t="shared" si="148"/>
        <v>5.3010000000000002E-3</v>
      </c>
      <c r="U9491" s="29">
        <f>'Raw Data'!$M9491*'Raw Data'!$T9491</f>
        <v>1060.2</v>
      </c>
    </row>
    <row r="9492" spans="1:21" x14ac:dyDescent="0.3">
      <c r="A9492" s="20">
        <v>18408381</v>
      </c>
      <c r="B9492" s="27" t="s">
        <v>18196</v>
      </c>
      <c r="C9492" s="27">
        <v>94</v>
      </c>
      <c r="D9492" s="27" t="str">
        <f>VLOOKUP('Raw Data'!$C9492,'country description'!$A$2:$B$16,2,0)</f>
        <v>Indonesia</v>
      </c>
      <c r="E9492" s="27" t="s">
        <v>18029</v>
      </c>
      <c r="F9492" s="27" t="s">
        <v>18197</v>
      </c>
      <c r="G9492" s="27" t="s">
        <v>18198</v>
      </c>
      <c r="H9492" s="27" t="s">
        <v>17678</v>
      </c>
      <c r="I9492" s="27" t="s">
        <v>19</v>
      </c>
      <c r="J9492" s="27" t="s">
        <v>19</v>
      </c>
      <c r="K9492" s="27">
        <v>3</v>
      </c>
      <c r="L9492" s="27">
        <v>331</v>
      </c>
      <c r="M9492" s="27">
        <v>100000</v>
      </c>
      <c r="N9492" s="27">
        <v>4</v>
      </c>
      <c r="O9492" s="27">
        <v>2018</v>
      </c>
      <c r="P9492" s="27">
        <v>3</v>
      </c>
      <c r="Q9492" s="27">
        <v>24</v>
      </c>
      <c r="R9492" s="28">
        <f>DATE('Raw Data'!$O9492,'Raw Data'!$P9492,'Raw Data'!$Q9492)</f>
        <v>43183</v>
      </c>
      <c r="S9492" s="27" t="str">
        <f>CONCATENATE(MID('Raw Data'!$H9492,FIND("(",'Raw Data'!$H9492)+1,FIND(")",'Raw Data'!$H9492)-FIND("(",'Raw Data'!$H9492)-1),"",'Raw Data'!$M9492)</f>
        <v>IDR100000</v>
      </c>
      <c r="T9492" s="27">
        <f t="shared" si="148"/>
        <v>5.3010000000000002E-3</v>
      </c>
      <c r="U9492" s="29">
        <f>'Raw Data'!$M9492*'Raw Data'!$T9492</f>
        <v>530.1</v>
      </c>
    </row>
    <row r="9493" spans="1:21" x14ac:dyDescent="0.3">
      <c r="A9493" s="20">
        <v>6900669</v>
      </c>
      <c r="B9493" s="27" t="s">
        <v>18199</v>
      </c>
      <c r="C9493" s="27">
        <v>215</v>
      </c>
      <c r="D9493" s="27" t="str">
        <f>VLOOKUP('Raw Data'!$C9493,'country description'!$A$2:$B$16,2,0)</f>
        <v>United Kingdom</v>
      </c>
      <c r="E9493" s="27" t="s">
        <v>1781</v>
      </c>
      <c r="F9493" s="27" t="s">
        <v>18200</v>
      </c>
      <c r="G9493" s="27" t="s">
        <v>18201</v>
      </c>
      <c r="H9493" s="27" t="s">
        <v>1600</v>
      </c>
      <c r="I9493" s="27" t="s">
        <v>19</v>
      </c>
      <c r="J9493" s="27" t="s">
        <v>19</v>
      </c>
      <c r="K9493" s="27">
        <v>3</v>
      </c>
      <c r="L9493" s="27">
        <v>40</v>
      </c>
      <c r="M9493" s="27">
        <v>50</v>
      </c>
      <c r="N9493" s="27">
        <v>4</v>
      </c>
      <c r="O9493" s="27">
        <v>2013</v>
      </c>
      <c r="P9493" s="27">
        <v>3</v>
      </c>
      <c r="Q9493" s="27">
        <v>6</v>
      </c>
      <c r="R9493" s="28">
        <f>DATE('Raw Data'!$O9493,'Raw Data'!$P9493,'Raw Data'!$Q9493)</f>
        <v>41339</v>
      </c>
      <c r="S9493" s="27" t="str">
        <f>CONCATENATE(MID('Raw Data'!$H9493,FIND("(",'Raw Data'!$H9493)+1,FIND(")",'Raw Data'!$H9493)-FIND("(",'Raw Data'!$H9493)-1),"",'Raw Data'!$M9493)</f>
        <v>Œ£50</v>
      </c>
      <c r="T9493" s="27">
        <f t="shared" si="148"/>
        <v>111.1</v>
      </c>
      <c r="U9493" s="29">
        <f>'Raw Data'!$M9493*'Raw Data'!$T9493</f>
        <v>5555</v>
      </c>
    </row>
    <row r="9494" spans="1:21" x14ac:dyDescent="0.3">
      <c r="A9494" s="20">
        <v>7600118</v>
      </c>
      <c r="B9494" s="27" t="s">
        <v>18202</v>
      </c>
      <c r="C9494" s="27">
        <v>215</v>
      </c>
      <c r="D9494" s="27" t="str">
        <f>VLOOKUP('Raw Data'!$C9494,'country description'!$A$2:$B$16,2,0)</f>
        <v>United Kingdom</v>
      </c>
      <c r="E9494" s="27" t="s">
        <v>1597</v>
      </c>
      <c r="F9494" s="27" t="s">
        <v>18203</v>
      </c>
      <c r="G9494" s="27" t="s">
        <v>969</v>
      </c>
      <c r="H9494" s="27" t="s">
        <v>1600</v>
      </c>
      <c r="I9494" s="27" t="s">
        <v>19</v>
      </c>
      <c r="J9494" s="27" t="s">
        <v>19</v>
      </c>
      <c r="K9494" s="27">
        <v>3</v>
      </c>
      <c r="L9494" s="27">
        <v>31</v>
      </c>
      <c r="M9494" s="27">
        <v>35</v>
      </c>
      <c r="N9494" s="27">
        <v>3.5</v>
      </c>
      <c r="O9494" s="27">
        <v>2017</v>
      </c>
      <c r="P9494" s="27">
        <v>3</v>
      </c>
      <c r="Q9494" s="27">
        <v>5</v>
      </c>
      <c r="R9494" s="28">
        <f>DATE('Raw Data'!$O9494,'Raw Data'!$P9494,'Raw Data'!$Q9494)</f>
        <v>42799</v>
      </c>
      <c r="S9494" s="27" t="str">
        <f>CONCATENATE(MID('Raw Data'!$H9494,FIND("(",'Raw Data'!$H9494)+1,FIND(")",'Raw Data'!$H9494)-FIND("(",'Raw Data'!$H9494)-1),"",'Raw Data'!$M9494)</f>
        <v>Œ£35</v>
      </c>
      <c r="T9494" s="27">
        <f t="shared" si="148"/>
        <v>111.1</v>
      </c>
      <c r="U9494" s="29">
        <f>'Raw Data'!$M9494*'Raw Data'!$T9494</f>
        <v>3888.5</v>
      </c>
    </row>
    <row r="9495" spans="1:21" x14ac:dyDescent="0.3">
      <c r="A9495" s="20">
        <v>6502134</v>
      </c>
      <c r="B9495" s="27" t="s">
        <v>18204</v>
      </c>
      <c r="C9495" s="27">
        <v>189</v>
      </c>
      <c r="D9495" s="27" t="str">
        <f>VLOOKUP('Raw Data'!$C9495,'country description'!$A$2:$B$16,2,0)</f>
        <v>South Africa</v>
      </c>
      <c r="E9495" s="27" t="s">
        <v>18205</v>
      </c>
      <c r="F9495" s="27" t="s">
        <v>18206</v>
      </c>
      <c r="G9495" s="27" t="s">
        <v>407</v>
      </c>
      <c r="H9495" s="27" t="s">
        <v>2156</v>
      </c>
      <c r="I9495" s="27" t="s">
        <v>19</v>
      </c>
      <c r="J9495" s="27" t="s">
        <v>19</v>
      </c>
      <c r="K9495" s="27">
        <v>3</v>
      </c>
      <c r="L9495" s="27">
        <v>618</v>
      </c>
      <c r="M9495" s="27">
        <v>200</v>
      </c>
      <c r="N9495" s="27">
        <v>4.3</v>
      </c>
      <c r="O9495" s="27">
        <v>2017</v>
      </c>
      <c r="P9495" s="27">
        <v>3</v>
      </c>
      <c r="Q9495" s="27">
        <v>24</v>
      </c>
      <c r="R9495" s="28">
        <f>DATE('Raw Data'!$O9495,'Raw Data'!$P9495,'Raw Data'!$Q9495)</f>
        <v>42818</v>
      </c>
      <c r="S9495" s="27" t="str">
        <f>CONCATENATE(MID('Raw Data'!$H9495,FIND("(",'Raw Data'!$H9495)+1,FIND(")",'Raw Data'!$H9495)-FIND("(",'Raw Data'!$H9495)-1),"",'Raw Data'!$M9495)</f>
        <v>R200</v>
      </c>
      <c r="T9495" s="27">
        <f t="shared" si="148"/>
        <v>4.7</v>
      </c>
      <c r="U9495" s="29">
        <f>'Raw Data'!$M9495*'Raw Data'!$T9495</f>
        <v>940</v>
      </c>
    </row>
    <row r="9496" spans="1:21" x14ac:dyDescent="0.3">
      <c r="A9496" s="20">
        <v>5801321</v>
      </c>
      <c r="B9496" s="27" t="s">
        <v>18207</v>
      </c>
      <c r="C9496" s="27">
        <v>191</v>
      </c>
      <c r="D9496" s="27" t="str">
        <f>VLOOKUP('Raw Data'!$C9496,'country description'!$A$2:$B$16,2,0)</f>
        <v>Sri Lanka</v>
      </c>
      <c r="E9496" s="27" t="s">
        <v>17642</v>
      </c>
      <c r="F9496" s="27" t="s">
        <v>18208</v>
      </c>
      <c r="G9496" s="27" t="s">
        <v>13392</v>
      </c>
      <c r="H9496" s="27" t="s">
        <v>17644</v>
      </c>
      <c r="I9496" s="27" t="s">
        <v>19</v>
      </c>
      <c r="J9496" s="27" t="s">
        <v>19</v>
      </c>
      <c r="K9496" s="27">
        <v>3</v>
      </c>
      <c r="L9496" s="27">
        <v>58</v>
      </c>
      <c r="M9496" s="27">
        <v>2000</v>
      </c>
      <c r="N9496" s="27">
        <v>4.0999999999999996</v>
      </c>
      <c r="O9496" s="27">
        <v>2011</v>
      </c>
      <c r="P9496" s="27">
        <v>3</v>
      </c>
      <c r="Q9496" s="27">
        <v>9</v>
      </c>
      <c r="R9496" s="28">
        <f>DATE('Raw Data'!$O9496,'Raw Data'!$P9496,'Raw Data'!$Q9496)</f>
        <v>40611</v>
      </c>
      <c r="S9496" s="27" t="str">
        <f>CONCATENATE(MID('Raw Data'!$H9496,FIND("(",'Raw Data'!$H9496)+1,FIND(")",'Raw Data'!$H9496)-FIND("(",'Raw Data'!$H9496)-1),"",'Raw Data'!$M9496)</f>
        <v>LKR2000</v>
      </c>
      <c r="T9496" s="27">
        <f t="shared" si="148"/>
        <v>0.3</v>
      </c>
      <c r="U9496" s="29">
        <f>'Raw Data'!$M9496*'Raw Data'!$T9496</f>
        <v>600</v>
      </c>
    </row>
    <row r="9497" spans="1:21" x14ac:dyDescent="0.3">
      <c r="A9497" s="20">
        <v>6000549</v>
      </c>
      <c r="B9497" s="27" t="s">
        <v>18209</v>
      </c>
      <c r="C9497" s="27">
        <v>208</v>
      </c>
      <c r="D9497" s="27" t="str">
        <f>VLOOKUP('Raw Data'!$C9497,'country description'!$A$2:$B$16,2,0)</f>
        <v>Turkey</v>
      </c>
      <c r="E9497" s="27" t="s">
        <v>2010</v>
      </c>
      <c r="F9497" s="27" t="s">
        <v>18210</v>
      </c>
      <c r="G9497" s="27" t="s">
        <v>18119</v>
      </c>
      <c r="H9497" s="27" t="s">
        <v>1943</v>
      </c>
      <c r="I9497" s="27" t="s">
        <v>19</v>
      </c>
      <c r="J9497" s="27" t="s">
        <v>19</v>
      </c>
      <c r="K9497" s="27">
        <v>3</v>
      </c>
      <c r="L9497" s="27">
        <v>231</v>
      </c>
      <c r="M9497" s="27">
        <v>100</v>
      </c>
      <c r="N9497" s="27">
        <v>4.5</v>
      </c>
      <c r="O9497" s="27">
        <v>2014</v>
      </c>
      <c r="P9497" s="27">
        <v>3</v>
      </c>
      <c r="Q9497" s="27">
        <v>13</v>
      </c>
      <c r="R9497" s="28">
        <f>DATE('Raw Data'!$O9497,'Raw Data'!$P9497,'Raw Data'!$Q9497)</f>
        <v>41711</v>
      </c>
      <c r="S9497" s="27" t="str">
        <f>CONCATENATE(MID('Raw Data'!$H9497,FIND("(",'Raw Data'!$H9497)+1,FIND(")",'Raw Data'!$H9497)-FIND("(",'Raw Data'!$H9497)-1),"",'Raw Data'!$M9497)</f>
        <v>TL100</v>
      </c>
      <c r="T9497" s="27">
        <f t="shared" si="148"/>
        <v>2.39</v>
      </c>
      <c r="U9497" s="29">
        <f>'Raw Data'!$M9497*'Raw Data'!$T9497</f>
        <v>239</v>
      </c>
    </row>
    <row r="9498" spans="1:21" x14ac:dyDescent="0.3">
      <c r="A9498" s="20">
        <v>6000871</v>
      </c>
      <c r="B9498" s="27" t="s">
        <v>18211</v>
      </c>
      <c r="C9498" s="27">
        <v>208</v>
      </c>
      <c r="D9498" s="27" t="str">
        <f>VLOOKUP('Raw Data'!$C9498,'country description'!$A$2:$B$16,2,0)</f>
        <v>Turkey</v>
      </c>
      <c r="E9498" s="27" t="s">
        <v>2010</v>
      </c>
      <c r="F9498" s="27" t="s">
        <v>18212</v>
      </c>
      <c r="G9498" s="27" t="s">
        <v>18213</v>
      </c>
      <c r="H9498" s="27" t="s">
        <v>1943</v>
      </c>
      <c r="I9498" s="27" t="s">
        <v>19</v>
      </c>
      <c r="J9498" s="27" t="s">
        <v>19</v>
      </c>
      <c r="K9498" s="27">
        <v>3</v>
      </c>
      <c r="L9498" s="27">
        <v>296</v>
      </c>
      <c r="M9498" s="27">
        <v>60</v>
      </c>
      <c r="N9498" s="27">
        <v>4.4000000000000004</v>
      </c>
      <c r="O9498" s="27">
        <v>2011</v>
      </c>
      <c r="P9498" s="27">
        <v>3</v>
      </c>
      <c r="Q9498" s="27">
        <v>6</v>
      </c>
      <c r="R9498" s="28">
        <f>DATE('Raw Data'!$O9498,'Raw Data'!$P9498,'Raw Data'!$Q9498)</f>
        <v>40608</v>
      </c>
      <c r="S9498" s="27" t="str">
        <f>CONCATENATE(MID('Raw Data'!$H9498,FIND("(",'Raw Data'!$H9498)+1,FIND(")",'Raw Data'!$H9498)-FIND("(",'Raw Data'!$H9498)-1),"",'Raw Data'!$M9498)</f>
        <v>TL60</v>
      </c>
      <c r="T9498" s="27">
        <f t="shared" si="148"/>
        <v>2.39</v>
      </c>
      <c r="U9498" s="29">
        <f>'Raw Data'!$M9498*'Raw Data'!$T9498</f>
        <v>143.4</v>
      </c>
    </row>
    <row r="9499" spans="1:21" x14ac:dyDescent="0.3">
      <c r="A9499" s="20">
        <v>5915730</v>
      </c>
      <c r="B9499" s="27" t="s">
        <v>18214</v>
      </c>
      <c r="C9499" s="27">
        <v>208</v>
      </c>
      <c r="D9499" s="27" t="str">
        <f>VLOOKUP('Raw Data'!$C9499,'country description'!$A$2:$B$16,2,0)</f>
        <v>Turkey</v>
      </c>
      <c r="E9499" s="27" t="s">
        <v>1940</v>
      </c>
      <c r="F9499" s="27" t="s">
        <v>18215</v>
      </c>
      <c r="G9499" s="27" t="s">
        <v>4851</v>
      </c>
      <c r="H9499" s="27" t="s">
        <v>1943</v>
      </c>
      <c r="I9499" s="27" t="s">
        <v>19</v>
      </c>
      <c r="J9499" s="27" t="s">
        <v>19</v>
      </c>
      <c r="K9499" s="27">
        <v>3</v>
      </c>
      <c r="L9499" s="27">
        <v>788</v>
      </c>
      <c r="M9499" s="27">
        <v>80</v>
      </c>
      <c r="N9499" s="27">
        <v>4.0999999999999996</v>
      </c>
      <c r="O9499" s="27">
        <v>2013</v>
      </c>
      <c r="P9499" s="27">
        <v>3</v>
      </c>
      <c r="Q9499" s="27">
        <v>5</v>
      </c>
      <c r="R9499" s="28">
        <f>DATE('Raw Data'!$O9499,'Raw Data'!$P9499,'Raw Data'!$Q9499)</f>
        <v>41338</v>
      </c>
      <c r="S9499" s="27" t="str">
        <f>CONCATENATE(MID('Raw Data'!$H9499,FIND("(",'Raw Data'!$H9499)+1,FIND(")",'Raw Data'!$H9499)-FIND("(",'Raw Data'!$H9499)-1),"",'Raw Data'!$M9499)</f>
        <v>TL80</v>
      </c>
      <c r="T9499" s="27">
        <f t="shared" si="148"/>
        <v>2.39</v>
      </c>
      <c r="U9499" s="29">
        <f>'Raw Data'!$M9499*'Raw Data'!$T9499</f>
        <v>191.20000000000002</v>
      </c>
    </row>
    <row r="9500" spans="1:21" x14ac:dyDescent="0.3">
      <c r="A9500" s="20">
        <v>6714340</v>
      </c>
      <c r="B9500" s="27" t="s">
        <v>18216</v>
      </c>
      <c r="C9500" s="27">
        <v>30</v>
      </c>
      <c r="D9500" s="27" t="str">
        <f>VLOOKUP('Raw Data'!$C9500,'country description'!$A$2:$B$16,2,0)</f>
        <v>Brazil</v>
      </c>
      <c r="E9500" s="27" t="s">
        <v>1851</v>
      </c>
      <c r="F9500" s="27" t="s">
        <v>18217</v>
      </c>
      <c r="G9500" s="27" t="s">
        <v>18218</v>
      </c>
      <c r="H9500" s="27" t="s">
        <v>1854</v>
      </c>
      <c r="I9500" s="27" t="s">
        <v>19</v>
      </c>
      <c r="J9500" s="27" t="s">
        <v>19</v>
      </c>
      <c r="K9500" s="27">
        <v>3</v>
      </c>
      <c r="L9500" s="27">
        <v>5</v>
      </c>
      <c r="M9500" s="27">
        <v>75</v>
      </c>
      <c r="N9500" s="27">
        <v>3.9</v>
      </c>
      <c r="O9500" s="27">
        <v>2011</v>
      </c>
      <c r="P9500" s="27">
        <v>2</v>
      </c>
      <c r="Q9500" s="27">
        <v>2</v>
      </c>
      <c r="R9500" s="28">
        <f>DATE('Raw Data'!$O9500,'Raw Data'!$P9500,'Raw Data'!$Q9500)</f>
        <v>40576</v>
      </c>
      <c r="S9500" s="27" t="str">
        <f>CONCATENATE(MID('Raw Data'!$H9500,FIND("(",'Raw Data'!$H9500)+1,FIND(")",'Raw Data'!$H9500)-FIND("(",'Raw Data'!$H9500)-1),"",'Raw Data'!$M9500)</f>
        <v>R$75</v>
      </c>
      <c r="T9500" s="27">
        <f t="shared" si="148"/>
        <v>14.8512</v>
      </c>
      <c r="U9500" s="29">
        <f>'Raw Data'!$M9500*'Raw Data'!$T9500</f>
        <v>1113.8399999999999</v>
      </c>
    </row>
    <row r="9501" spans="1:21" x14ac:dyDescent="0.3">
      <c r="A9501" s="20">
        <v>5600642</v>
      </c>
      <c r="B9501" s="27" t="s">
        <v>18219</v>
      </c>
      <c r="C9501" s="27">
        <v>214</v>
      </c>
      <c r="D9501" s="27" t="str">
        <f>VLOOKUP('Raw Data'!$C9501,'country description'!$A$2:$B$16,2,0)</f>
        <v>United Arab Emirates</v>
      </c>
      <c r="E9501" s="27" t="s">
        <v>1836</v>
      </c>
      <c r="F9501" s="27" t="s">
        <v>18220</v>
      </c>
      <c r="G9501" s="27" t="s">
        <v>17500</v>
      </c>
      <c r="H9501" s="27" t="s">
        <v>1839</v>
      </c>
      <c r="I9501" s="27" t="s">
        <v>19</v>
      </c>
      <c r="J9501" s="27" t="s">
        <v>19</v>
      </c>
      <c r="K9501" s="27">
        <v>3</v>
      </c>
      <c r="L9501" s="27">
        <v>316</v>
      </c>
      <c r="M9501" s="27">
        <v>65</v>
      </c>
      <c r="N9501" s="27">
        <v>4.3</v>
      </c>
      <c r="O9501" s="27">
        <v>2013</v>
      </c>
      <c r="P9501" s="27">
        <v>2</v>
      </c>
      <c r="Q9501" s="27">
        <v>21</v>
      </c>
      <c r="R9501" s="28">
        <f>DATE('Raw Data'!$O9501,'Raw Data'!$P9501,'Raw Data'!$Q9501)</f>
        <v>41326</v>
      </c>
      <c r="S9501" s="27" t="str">
        <f>CONCATENATE(MID('Raw Data'!$H9501,FIND("(",'Raw Data'!$H9501)+1,FIND(")",'Raw Data'!$H9501)-FIND("(",'Raw Data'!$H9501)-1),"",'Raw Data'!$M9501)</f>
        <v>AED65</v>
      </c>
      <c r="T9501" s="27">
        <f t="shared" si="148"/>
        <v>23.78</v>
      </c>
      <c r="U9501" s="29">
        <f>'Raw Data'!$M9501*'Raw Data'!$T9501</f>
        <v>1545.7</v>
      </c>
    </row>
    <row r="9502" spans="1:21" x14ac:dyDescent="0.3">
      <c r="A9502" s="20">
        <v>7100087</v>
      </c>
      <c r="B9502" s="27" t="s">
        <v>18221</v>
      </c>
      <c r="C9502" s="27">
        <v>148</v>
      </c>
      <c r="D9502" s="27" t="str">
        <f>VLOOKUP('Raw Data'!$C9502,'country description'!$A$2:$B$16,2,0)</f>
        <v>New Zealand</v>
      </c>
      <c r="E9502" s="27" t="s">
        <v>1736</v>
      </c>
      <c r="F9502" s="27" t="s">
        <v>18222</v>
      </c>
      <c r="G9502" s="27" t="s">
        <v>18223</v>
      </c>
      <c r="H9502" s="27" t="s">
        <v>1734</v>
      </c>
      <c r="I9502" s="27" t="s">
        <v>19</v>
      </c>
      <c r="J9502" s="27" t="s">
        <v>19</v>
      </c>
      <c r="K9502" s="27">
        <v>3</v>
      </c>
      <c r="L9502" s="27">
        <v>161</v>
      </c>
      <c r="M9502" s="27">
        <v>50</v>
      </c>
      <c r="N9502" s="27">
        <v>4.4000000000000004</v>
      </c>
      <c r="O9502" s="27">
        <v>2018</v>
      </c>
      <c r="P9502" s="27">
        <v>2</v>
      </c>
      <c r="Q9502" s="27">
        <v>4</v>
      </c>
      <c r="R9502" s="28">
        <f>DATE('Raw Data'!$O9502,'Raw Data'!$P9502,'Raw Data'!$Q9502)</f>
        <v>43135</v>
      </c>
      <c r="S9502" s="27" t="str">
        <f>CONCATENATE(MID('Raw Data'!$H9502,FIND("(",'Raw Data'!$H9502)+1,FIND(")",'Raw Data'!$H9502)-FIND("(",'Raw Data'!$H9502)-1),"",'Raw Data'!$M9502)</f>
        <v>$50</v>
      </c>
      <c r="T9502" s="27">
        <f t="shared" si="148"/>
        <v>49.06</v>
      </c>
      <c r="U9502" s="29">
        <f>'Raw Data'!$M9502*'Raw Data'!$T9502</f>
        <v>2453</v>
      </c>
    </row>
    <row r="9503" spans="1:21" x14ac:dyDescent="0.3">
      <c r="A9503" s="20">
        <v>6901081</v>
      </c>
      <c r="B9503" s="27" t="s">
        <v>17655</v>
      </c>
      <c r="C9503" s="27">
        <v>215</v>
      </c>
      <c r="D9503" s="27" t="str">
        <f>VLOOKUP('Raw Data'!$C9503,'country description'!$A$2:$B$16,2,0)</f>
        <v>United Kingdom</v>
      </c>
      <c r="E9503" s="27" t="s">
        <v>1781</v>
      </c>
      <c r="F9503" s="27" t="s">
        <v>18224</v>
      </c>
      <c r="G9503" s="27" t="s">
        <v>484</v>
      </c>
      <c r="H9503" s="27" t="s">
        <v>1600</v>
      </c>
      <c r="I9503" s="27" t="s">
        <v>19</v>
      </c>
      <c r="J9503" s="27" t="s">
        <v>19</v>
      </c>
      <c r="K9503" s="27">
        <v>3</v>
      </c>
      <c r="L9503" s="27">
        <v>148</v>
      </c>
      <c r="M9503" s="27">
        <v>45</v>
      </c>
      <c r="N9503" s="27">
        <v>4.2</v>
      </c>
      <c r="O9503" s="27">
        <v>2014</v>
      </c>
      <c r="P9503" s="27">
        <v>2</v>
      </c>
      <c r="Q9503" s="27">
        <v>12</v>
      </c>
      <c r="R9503" s="28">
        <f>DATE('Raw Data'!$O9503,'Raw Data'!$P9503,'Raw Data'!$Q9503)</f>
        <v>41682</v>
      </c>
      <c r="S9503" s="27" t="str">
        <f>CONCATENATE(MID('Raw Data'!$H9503,FIND("(",'Raw Data'!$H9503)+1,FIND(")",'Raw Data'!$H9503)-FIND("(",'Raw Data'!$H9503)-1),"",'Raw Data'!$M9503)</f>
        <v>Œ£45</v>
      </c>
      <c r="T9503" s="27">
        <f t="shared" si="148"/>
        <v>111.1</v>
      </c>
      <c r="U9503" s="29">
        <f>'Raw Data'!$M9503*'Raw Data'!$T9503</f>
        <v>4999.5</v>
      </c>
    </row>
    <row r="9504" spans="1:21" x14ac:dyDescent="0.3">
      <c r="A9504" s="20">
        <v>7602204</v>
      </c>
      <c r="B9504" s="27" t="s">
        <v>18225</v>
      </c>
      <c r="C9504" s="27">
        <v>215</v>
      </c>
      <c r="D9504" s="27" t="str">
        <f>VLOOKUP('Raw Data'!$C9504,'country description'!$A$2:$B$16,2,0)</f>
        <v>United Kingdom</v>
      </c>
      <c r="E9504" s="27" t="s">
        <v>1597</v>
      </c>
      <c r="F9504" s="27" t="s">
        <v>18226</v>
      </c>
      <c r="G9504" s="27" t="s">
        <v>2034</v>
      </c>
      <c r="H9504" s="27" t="s">
        <v>1600</v>
      </c>
      <c r="I9504" s="27" t="s">
        <v>19</v>
      </c>
      <c r="J9504" s="27" t="s">
        <v>19</v>
      </c>
      <c r="K9504" s="27">
        <v>3</v>
      </c>
      <c r="L9504" s="27">
        <v>31</v>
      </c>
      <c r="M9504" s="27">
        <v>30</v>
      </c>
      <c r="N9504" s="27">
        <v>3.8</v>
      </c>
      <c r="O9504" s="27">
        <v>2017</v>
      </c>
      <c r="P9504" s="27">
        <v>2</v>
      </c>
      <c r="Q9504" s="27">
        <v>19</v>
      </c>
      <c r="R9504" s="28">
        <f>DATE('Raw Data'!$O9504,'Raw Data'!$P9504,'Raw Data'!$Q9504)</f>
        <v>42785</v>
      </c>
      <c r="S9504" s="27" t="str">
        <f>CONCATENATE(MID('Raw Data'!$H9504,FIND("(",'Raw Data'!$H9504)+1,FIND(")",'Raw Data'!$H9504)-FIND("(",'Raw Data'!$H9504)-1),"",'Raw Data'!$M9504)</f>
        <v>Œ£30</v>
      </c>
      <c r="T9504" s="27">
        <f t="shared" si="148"/>
        <v>111.1</v>
      </c>
      <c r="U9504" s="29">
        <f>'Raw Data'!$M9504*'Raw Data'!$T9504</f>
        <v>3333</v>
      </c>
    </row>
    <row r="9505" spans="1:21" x14ac:dyDescent="0.3">
      <c r="A9505" s="20">
        <v>7600471</v>
      </c>
      <c r="B9505" s="27" t="s">
        <v>18227</v>
      </c>
      <c r="C9505" s="27">
        <v>215</v>
      </c>
      <c r="D9505" s="27" t="str">
        <f>VLOOKUP('Raw Data'!$C9505,'country description'!$A$2:$B$16,2,0)</f>
        <v>United Kingdom</v>
      </c>
      <c r="E9505" s="27" t="s">
        <v>1597</v>
      </c>
      <c r="F9505" s="27" t="s">
        <v>18228</v>
      </c>
      <c r="G9505" s="27" t="s">
        <v>407</v>
      </c>
      <c r="H9505" s="27" t="s">
        <v>1600</v>
      </c>
      <c r="I9505" s="27" t="s">
        <v>19</v>
      </c>
      <c r="J9505" s="27" t="s">
        <v>19</v>
      </c>
      <c r="K9505" s="27">
        <v>3</v>
      </c>
      <c r="L9505" s="27">
        <v>81</v>
      </c>
      <c r="M9505" s="27">
        <v>30</v>
      </c>
      <c r="N9505" s="27">
        <v>3.9</v>
      </c>
      <c r="O9505" s="27">
        <v>2018</v>
      </c>
      <c r="P9505" s="27">
        <v>2</v>
      </c>
      <c r="Q9505" s="27">
        <v>21</v>
      </c>
      <c r="R9505" s="28">
        <f>DATE('Raw Data'!$O9505,'Raw Data'!$P9505,'Raw Data'!$Q9505)</f>
        <v>43152</v>
      </c>
      <c r="S9505" s="27" t="str">
        <f>CONCATENATE(MID('Raw Data'!$H9505,FIND("(",'Raw Data'!$H9505)+1,FIND(")",'Raw Data'!$H9505)-FIND("(",'Raw Data'!$H9505)-1),"",'Raw Data'!$M9505)</f>
        <v>Œ£30</v>
      </c>
      <c r="T9505" s="27">
        <f t="shared" si="148"/>
        <v>111.1</v>
      </c>
      <c r="U9505" s="29">
        <f>'Raw Data'!$M9505*'Raw Data'!$T9505</f>
        <v>3333</v>
      </c>
    </row>
    <row r="9506" spans="1:21" x14ac:dyDescent="0.3">
      <c r="A9506" s="20">
        <v>6402177</v>
      </c>
      <c r="B9506" s="27" t="s">
        <v>18229</v>
      </c>
      <c r="C9506" s="27">
        <v>189</v>
      </c>
      <c r="D9506" s="27" t="str">
        <f>VLOOKUP('Raw Data'!$C9506,'country description'!$A$2:$B$16,2,0)</f>
        <v>South Africa</v>
      </c>
      <c r="E9506" s="27" t="s">
        <v>2160</v>
      </c>
      <c r="F9506" s="27" t="s">
        <v>18230</v>
      </c>
      <c r="G9506" s="27" t="s">
        <v>18231</v>
      </c>
      <c r="H9506" s="27" t="s">
        <v>2156</v>
      </c>
      <c r="I9506" s="27" t="s">
        <v>19</v>
      </c>
      <c r="J9506" s="27" t="s">
        <v>19</v>
      </c>
      <c r="K9506" s="27">
        <v>3</v>
      </c>
      <c r="L9506" s="27">
        <v>239</v>
      </c>
      <c r="M9506" s="27">
        <v>250</v>
      </c>
      <c r="N9506" s="27">
        <v>3.9</v>
      </c>
      <c r="O9506" s="27">
        <v>2010</v>
      </c>
      <c r="P9506" s="27">
        <v>2</v>
      </c>
      <c r="Q9506" s="27">
        <v>1</v>
      </c>
      <c r="R9506" s="28">
        <f>DATE('Raw Data'!$O9506,'Raw Data'!$P9506,'Raw Data'!$Q9506)</f>
        <v>40210</v>
      </c>
      <c r="S9506" s="27" t="str">
        <f>CONCATENATE(MID('Raw Data'!$H9506,FIND("(",'Raw Data'!$H9506)+1,FIND(")",'Raw Data'!$H9506)-FIND("(",'Raw Data'!$H9506)-1),"",'Raw Data'!$M9506)</f>
        <v>R250</v>
      </c>
      <c r="T9506" s="27">
        <f t="shared" si="148"/>
        <v>4.7</v>
      </c>
      <c r="U9506" s="29">
        <f>'Raw Data'!$M9506*'Raw Data'!$T9506</f>
        <v>1175</v>
      </c>
    </row>
    <row r="9507" spans="1:21" x14ac:dyDescent="0.3">
      <c r="A9507" s="20">
        <v>5800567</v>
      </c>
      <c r="B9507" s="27" t="s">
        <v>18232</v>
      </c>
      <c r="C9507" s="27">
        <v>191</v>
      </c>
      <c r="D9507" s="27" t="str">
        <f>VLOOKUP('Raw Data'!$C9507,'country description'!$A$2:$B$16,2,0)</f>
        <v>Sri Lanka</v>
      </c>
      <c r="E9507" s="27" t="s">
        <v>17642</v>
      </c>
      <c r="F9507" s="27" t="s">
        <v>18233</v>
      </c>
      <c r="G9507" s="27" t="s">
        <v>18234</v>
      </c>
      <c r="H9507" s="27" t="s">
        <v>17644</v>
      </c>
      <c r="I9507" s="27" t="s">
        <v>19</v>
      </c>
      <c r="J9507" s="27" t="s">
        <v>19</v>
      </c>
      <c r="K9507" s="27">
        <v>3</v>
      </c>
      <c r="L9507" s="27">
        <v>157</v>
      </c>
      <c r="M9507" s="27">
        <v>2500</v>
      </c>
      <c r="N9507" s="27">
        <v>3.7</v>
      </c>
      <c r="O9507" s="27">
        <v>2013</v>
      </c>
      <c r="P9507" s="27">
        <v>2</v>
      </c>
      <c r="Q9507" s="27">
        <v>28</v>
      </c>
      <c r="R9507" s="28">
        <f>DATE('Raw Data'!$O9507,'Raw Data'!$P9507,'Raw Data'!$Q9507)</f>
        <v>41333</v>
      </c>
      <c r="S9507" s="27" t="str">
        <f>CONCATENATE(MID('Raw Data'!$H9507,FIND("(",'Raw Data'!$H9507)+1,FIND(")",'Raw Data'!$H9507)-FIND("(",'Raw Data'!$H9507)-1),"",'Raw Data'!$M9507)</f>
        <v>LKR2500</v>
      </c>
      <c r="T9507" s="27">
        <f t="shared" si="148"/>
        <v>0.3</v>
      </c>
      <c r="U9507" s="29">
        <f>'Raw Data'!$M9507*'Raw Data'!$T9507</f>
        <v>750</v>
      </c>
    </row>
    <row r="9508" spans="1:21" x14ac:dyDescent="0.3">
      <c r="A9508" s="20">
        <v>18182702</v>
      </c>
      <c r="B9508" s="27" t="s">
        <v>18235</v>
      </c>
      <c r="C9508" s="27">
        <v>162</v>
      </c>
      <c r="D9508" s="27" t="str">
        <f>VLOOKUP('Raw Data'!$C9508,'country description'!$A$2:$B$16,2,0)</f>
        <v>Philippines</v>
      </c>
      <c r="E9508" s="27" t="s">
        <v>18127</v>
      </c>
      <c r="F9508" s="27" t="s">
        <v>18236</v>
      </c>
      <c r="G9508" s="27" t="s">
        <v>1909</v>
      </c>
      <c r="H9508" s="27" t="s">
        <v>10767</v>
      </c>
      <c r="I9508" s="27" t="s">
        <v>19</v>
      </c>
      <c r="J9508" s="27" t="s">
        <v>19</v>
      </c>
      <c r="K9508" s="27">
        <v>3</v>
      </c>
      <c r="L9508" s="27">
        <v>72</v>
      </c>
      <c r="M9508" s="27">
        <v>850</v>
      </c>
      <c r="N9508" s="27">
        <v>4</v>
      </c>
      <c r="O9508" s="27">
        <v>2011</v>
      </c>
      <c r="P9508" s="27">
        <v>1</v>
      </c>
      <c r="Q9508" s="27">
        <v>3</v>
      </c>
      <c r="R9508" s="28">
        <f>DATE('Raw Data'!$O9508,'Raw Data'!$P9508,'Raw Data'!$Q9508)</f>
        <v>40546</v>
      </c>
      <c r="S9508" s="27" t="str">
        <f>CONCATENATE(MID('Raw Data'!$H9508,FIND("(",'Raw Data'!$H9508)+1,FIND(")",'Raw Data'!$H9508)-FIND("(",'Raw Data'!$H9508)-1),"",'Raw Data'!$M9508)</f>
        <v>P850</v>
      </c>
      <c r="T9508" s="27">
        <f t="shared" si="148"/>
        <v>1.51</v>
      </c>
      <c r="U9508" s="29">
        <f>'Raw Data'!$M9508*'Raw Data'!$T9508</f>
        <v>1283.5</v>
      </c>
    </row>
    <row r="9509" spans="1:21" x14ac:dyDescent="0.3">
      <c r="A9509" s="20">
        <v>7300521</v>
      </c>
      <c r="B9509" s="27" t="s">
        <v>18237</v>
      </c>
      <c r="C9509" s="27">
        <v>30</v>
      </c>
      <c r="D9509" s="27" t="str">
        <f>VLOOKUP('Raw Data'!$C9509,'country description'!$A$2:$B$16,2,0)</f>
        <v>Brazil</v>
      </c>
      <c r="E9509" s="27" t="s">
        <v>1859</v>
      </c>
      <c r="F9509" s="27" t="s">
        <v>18238</v>
      </c>
      <c r="G9509" s="27" t="s">
        <v>18239</v>
      </c>
      <c r="H9509" s="27" t="s">
        <v>1854</v>
      </c>
      <c r="I9509" s="27" t="s">
        <v>19</v>
      </c>
      <c r="J9509" s="27" t="s">
        <v>19</v>
      </c>
      <c r="K9509" s="27">
        <v>3</v>
      </c>
      <c r="L9509" s="27">
        <v>21</v>
      </c>
      <c r="M9509" s="27">
        <v>90</v>
      </c>
      <c r="N9509" s="27">
        <v>4.5999999999999996</v>
      </c>
      <c r="O9509" s="27">
        <v>2017</v>
      </c>
      <c r="P9509" s="27">
        <v>1</v>
      </c>
      <c r="Q9509" s="27">
        <v>9</v>
      </c>
      <c r="R9509" s="28">
        <f>DATE('Raw Data'!$O9509,'Raw Data'!$P9509,'Raw Data'!$Q9509)</f>
        <v>42744</v>
      </c>
      <c r="S9509" s="27" t="str">
        <f>CONCATENATE(MID('Raw Data'!$H9509,FIND("(",'Raw Data'!$H9509)+1,FIND(")",'Raw Data'!$H9509)-FIND("(",'Raw Data'!$H9509)-1),"",'Raw Data'!$M9509)</f>
        <v>R$90</v>
      </c>
      <c r="T9509" s="27">
        <f t="shared" si="148"/>
        <v>14.8512</v>
      </c>
      <c r="U9509" s="29">
        <f>'Raw Data'!$M9509*'Raw Data'!$T9509</f>
        <v>1336.6079999999999</v>
      </c>
    </row>
    <row r="9510" spans="1:21" x14ac:dyDescent="0.3">
      <c r="A9510" s="20">
        <v>6711179</v>
      </c>
      <c r="B9510" s="27" t="s">
        <v>18240</v>
      </c>
      <c r="C9510" s="27">
        <v>30</v>
      </c>
      <c r="D9510" s="27" t="str">
        <f>VLOOKUP('Raw Data'!$C9510,'country description'!$A$2:$B$16,2,0)</f>
        <v>Brazil</v>
      </c>
      <c r="E9510" s="27" t="s">
        <v>1851</v>
      </c>
      <c r="F9510" s="27" t="s">
        <v>18241</v>
      </c>
      <c r="G9510" s="27" t="s">
        <v>1783</v>
      </c>
      <c r="H9510" s="27" t="s">
        <v>1854</v>
      </c>
      <c r="I9510" s="27" t="s">
        <v>19</v>
      </c>
      <c r="J9510" s="27" t="s">
        <v>19</v>
      </c>
      <c r="K9510" s="27">
        <v>3</v>
      </c>
      <c r="L9510" s="27">
        <v>5</v>
      </c>
      <c r="M9510" s="27">
        <v>70</v>
      </c>
      <c r="N9510" s="27">
        <v>3.1</v>
      </c>
      <c r="O9510" s="27">
        <v>2018</v>
      </c>
      <c r="P9510" s="27">
        <v>1</v>
      </c>
      <c r="Q9510" s="27">
        <v>26</v>
      </c>
      <c r="R9510" s="28">
        <f>DATE('Raw Data'!$O9510,'Raw Data'!$P9510,'Raw Data'!$Q9510)</f>
        <v>43126</v>
      </c>
      <c r="S9510" s="27" t="str">
        <f>CONCATENATE(MID('Raw Data'!$H9510,FIND("(",'Raw Data'!$H9510)+1,FIND(")",'Raw Data'!$H9510)-FIND("(",'Raw Data'!$H9510)-1),"",'Raw Data'!$M9510)</f>
        <v>R$70</v>
      </c>
      <c r="T9510" s="27">
        <f t="shared" si="148"/>
        <v>14.8512</v>
      </c>
      <c r="U9510" s="29">
        <f>'Raw Data'!$M9510*'Raw Data'!$T9510</f>
        <v>1039.5840000000001</v>
      </c>
    </row>
    <row r="9511" spans="1:21" x14ac:dyDescent="0.3">
      <c r="A9511" s="20">
        <v>7006871</v>
      </c>
      <c r="B9511" s="27" t="s">
        <v>18242</v>
      </c>
      <c r="C9511" s="27">
        <v>148</v>
      </c>
      <c r="D9511" s="27" t="str">
        <f>VLOOKUP('Raw Data'!$C9511,'country description'!$A$2:$B$16,2,0)</f>
        <v>New Zealand</v>
      </c>
      <c r="E9511" s="27" t="s">
        <v>1731</v>
      </c>
      <c r="F9511" s="27" t="s">
        <v>18243</v>
      </c>
      <c r="G9511" s="27" t="s">
        <v>18244</v>
      </c>
      <c r="H9511" s="27" t="s">
        <v>1734</v>
      </c>
      <c r="I9511" s="27" t="s">
        <v>19</v>
      </c>
      <c r="J9511" s="27" t="s">
        <v>19</v>
      </c>
      <c r="K9511" s="27">
        <v>3</v>
      </c>
      <c r="L9511" s="27">
        <v>166</v>
      </c>
      <c r="M9511" s="27">
        <v>55</v>
      </c>
      <c r="N9511" s="27">
        <v>4.5</v>
      </c>
      <c r="O9511" s="27">
        <v>2010</v>
      </c>
      <c r="P9511" s="27">
        <v>1</v>
      </c>
      <c r="Q9511" s="27">
        <v>16</v>
      </c>
      <c r="R9511" s="28">
        <f>DATE('Raw Data'!$O9511,'Raw Data'!$P9511,'Raw Data'!$Q9511)</f>
        <v>40194</v>
      </c>
      <c r="S9511" s="27" t="str">
        <f>CONCATENATE(MID('Raw Data'!$H9511,FIND("(",'Raw Data'!$H9511)+1,FIND(")",'Raw Data'!$H9511)-FIND("(",'Raw Data'!$H9511)-1),"",'Raw Data'!$M9511)</f>
        <v>$55</v>
      </c>
      <c r="T9511" s="27">
        <f t="shared" si="148"/>
        <v>49.06</v>
      </c>
      <c r="U9511" s="29">
        <f>'Raw Data'!$M9511*'Raw Data'!$T9511</f>
        <v>2698.3</v>
      </c>
    </row>
    <row r="9512" spans="1:21" x14ac:dyDescent="0.3">
      <c r="A9512" s="20">
        <v>6403499</v>
      </c>
      <c r="B9512" s="27" t="s">
        <v>18245</v>
      </c>
      <c r="C9512" s="27">
        <v>189</v>
      </c>
      <c r="D9512" s="27" t="str">
        <f>VLOOKUP('Raw Data'!$C9512,'country description'!$A$2:$B$16,2,0)</f>
        <v>South Africa</v>
      </c>
      <c r="E9512" s="27" t="s">
        <v>2160</v>
      </c>
      <c r="F9512" s="27" t="s">
        <v>18246</v>
      </c>
      <c r="G9512" s="27" t="s">
        <v>2089</v>
      </c>
      <c r="H9512" s="27" t="s">
        <v>2156</v>
      </c>
      <c r="I9512" s="27" t="s">
        <v>19</v>
      </c>
      <c r="J9512" s="27" t="s">
        <v>19</v>
      </c>
      <c r="K9512" s="27">
        <v>3</v>
      </c>
      <c r="L9512" s="27">
        <v>127</v>
      </c>
      <c r="M9512" s="27">
        <v>250</v>
      </c>
      <c r="N9512" s="27">
        <v>3.8</v>
      </c>
      <c r="O9512" s="27">
        <v>2016</v>
      </c>
      <c r="P9512" s="27">
        <v>1</v>
      </c>
      <c r="Q9512" s="27">
        <v>13</v>
      </c>
      <c r="R9512" s="28">
        <f>DATE('Raw Data'!$O9512,'Raw Data'!$P9512,'Raw Data'!$Q9512)</f>
        <v>42382</v>
      </c>
      <c r="S9512" s="27" t="str">
        <f>CONCATENATE(MID('Raw Data'!$H9512,FIND("(",'Raw Data'!$H9512)+1,FIND(")",'Raw Data'!$H9512)-FIND("(",'Raw Data'!$H9512)-1),"",'Raw Data'!$M9512)</f>
        <v>R250</v>
      </c>
      <c r="T9512" s="27">
        <f t="shared" si="148"/>
        <v>4.7</v>
      </c>
      <c r="U9512" s="29">
        <f>'Raw Data'!$M9512*'Raw Data'!$T9512</f>
        <v>1175</v>
      </c>
    </row>
    <row r="9513" spans="1:21" x14ac:dyDescent="0.3">
      <c r="A9513" s="20">
        <v>6502883</v>
      </c>
      <c r="B9513" s="27" t="s">
        <v>18247</v>
      </c>
      <c r="C9513" s="27">
        <v>189</v>
      </c>
      <c r="D9513" s="27" t="str">
        <f>VLOOKUP('Raw Data'!$C9513,'country description'!$A$2:$B$16,2,0)</f>
        <v>South Africa</v>
      </c>
      <c r="E9513" s="27" t="s">
        <v>2176</v>
      </c>
      <c r="F9513" s="27" t="s">
        <v>18248</v>
      </c>
      <c r="G9513" s="27" t="s">
        <v>2034</v>
      </c>
      <c r="H9513" s="27" t="s">
        <v>2156</v>
      </c>
      <c r="I9513" s="27" t="s">
        <v>19</v>
      </c>
      <c r="J9513" s="27" t="s">
        <v>19</v>
      </c>
      <c r="K9513" s="27">
        <v>3</v>
      </c>
      <c r="L9513" s="27">
        <v>581</v>
      </c>
      <c r="M9513" s="27">
        <v>250</v>
      </c>
      <c r="N9513" s="27">
        <v>4.2</v>
      </c>
      <c r="O9513" s="27">
        <v>2018</v>
      </c>
      <c r="P9513" s="27">
        <v>1</v>
      </c>
      <c r="Q9513" s="27">
        <v>3</v>
      </c>
      <c r="R9513" s="28">
        <f>DATE('Raw Data'!$O9513,'Raw Data'!$P9513,'Raw Data'!$Q9513)</f>
        <v>43103</v>
      </c>
      <c r="S9513" s="27" t="str">
        <f>CONCATENATE(MID('Raw Data'!$H9513,FIND("(",'Raw Data'!$H9513)+1,FIND(")",'Raw Data'!$H9513)-FIND("(",'Raw Data'!$H9513)-1),"",'Raw Data'!$M9513)</f>
        <v>R250</v>
      </c>
      <c r="T9513" s="27">
        <f t="shared" si="148"/>
        <v>4.7</v>
      </c>
      <c r="U9513" s="29">
        <f>'Raw Data'!$M9513*'Raw Data'!$T9513</f>
        <v>1175</v>
      </c>
    </row>
    <row r="9514" spans="1:21" x14ac:dyDescent="0.3">
      <c r="A9514" s="20">
        <v>5800755</v>
      </c>
      <c r="B9514" s="27" t="s">
        <v>18249</v>
      </c>
      <c r="C9514" s="27">
        <v>191</v>
      </c>
      <c r="D9514" s="27" t="str">
        <f>VLOOKUP('Raw Data'!$C9514,'country description'!$A$2:$B$16,2,0)</f>
        <v>Sri Lanka</v>
      </c>
      <c r="E9514" s="27" t="s">
        <v>17642</v>
      </c>
      <c r="F9514" s="27" t="s">
        <v>18250</v>
      </c>
      <c r="G9514" s="27" t="s">
        <v>18251</v>
      </c>
      <c r="H9514" s="27" t="s">
        <v>17644</v>
      </c>
      <c r="I9514" s="27" t="s">
        <v>19</v>
      </c>
      <c r="J9514" s="27" t="s">
        <v>19</v>
      </c>
      <c r="K9514" s="27">
        <v>3</v>
      </c>
      <c r="L9514" s="27">
        <v>114</v>
      </c>
      <c r="M9514" s="27">
        <v>2500</v>
      </c>
      <c r="N9514" s="27">
        <v>4</v>
      </c>
      <c r="O9514" s="27">
        <v>2011</v>
      </c>
      <c r="P9514" s="27">
        <v>1</v>
      </c>
      <c r="Q9514" s="27">
        <v>18</v>
      </c>
      <c r="R9514" s="28">
        <f>DATE('Raw Data'!$O9514,'Raw Data'!$P9514,'Raw Data'!$Q9514)</f>
        <v>40561</v>
      </c>
      <c r="S9514" s="27" t="str">
        <f>CONCATENATE(MID('Raw Data'!$H9514,FIND("(",'Raw Data'!$H9514)+1,FIND(")",'Raw Data'!$H9514)-FIND("(",'Raw Data'!$H9514)-1),"",'Raw Data'!$M9514)</f>
        <v>LKR2500</v>
      </c>
      <c r="T9514" s="27">
        <f t="shared" si="148"/>
        <v>0.3</v>
      </c>
      <c r="U9514" s="29">
        <f>'Raw Data'!$M9514*'Raw Data'!$T9514</f>
        <v>750</v>
      </c>
    </row>
    <row r="9515" spans="1:21" x14ac:dyDescent="0.3">
      <c r="A9515" s="20">
        <v>5800156</v>
      </c>
      <c r="B9515" s="27" t="s">
        <v>18252</v>
      </c>
      <c r="C9515" s="27">
        <v>191</v>
      </c>
      <c r="D9515" s="27" t="str">
        <f>VLOOKUP('Raw Data'!$C9515,'country description'!$A$2:$B$16,2,0)</f>
        <v>Sri Lanka</v>
      </c>
      <c r="E9515" s="27" t="s">
        <v>17642</v>
      </c>
      <c r="F9515" s="27" t="s">
        <v>18253</v>
      </c>
      <c r="G9515" s="27" t="s">
        <v>18254</v>
      </c>
      <c r="H9515" s="27" t="s">
        <v>17644</v>
      </c>
      <c r="I9515" s="27" t="s">
        <v>19</v>
      </c>
      <c r="J9515" s="27" t="s">
        <v>19</v>
      </c>
      <c r="K9515" s="27">
        <v>3</v>
      </c>
      <c r="L9515" s="27">
        <v>93</v>
      </c>
      <c r="M9515" s="27">
        <v>2000</v>
      </c>
      <c r="N9515" s="27">
        <v>2.5</v>
      </c>
      <c r="O9515" s="27">
        <v>2016</v>
      </c>
      <c r="P9515" s="27">
        <v>1</v>
      </c>
      <c r="Q9515" s="27">
        <v>16</v>
      </c>
      <c r="R9515" s="28">
        <f>DATE('Raw Data'!$O9515,'Raw Data'!$P9515,'Raw Data'!$Q9515)</f>
        <v>42385</v>
      </c>
      <c r="S9515" s="27" t="str">
        <f>CONCATENATE(MID('Raw Data'!$H9515,FIND("(",'Raw Data'!$H9515)+1,FIND(")",'Raw Data'!$H9515)-FIND("(",'Raw Data'!$H9515)-1),"",'Raw Data'!$M9515)</f>
        <v>LKR2000</v>
      </c>
      <c r="T9515" s="27">
        <f t="shared" si="148"/>
        <v>0.3</v>
      </c>
      <c r="U9515" s="29">
        <f>'Raw Data'!$M9515*'Raw Data'!$T9515</f>
        <v>600</v>
      </c>
    </row>
    <row r="9516" spans="1:21" x14ac:dyDescent="0.3">
      <c r="A9516" s="20">
        <v>6701419</v>
      </c>
      <c r="B9516" s="27" t="s">
        <v>18255</v>
      </c>
      <c r="C9516" s="27">
        <v>30</v>
      </c>
      <c r="D9516" s="27" t="str">
        <f>VLOOKUP('Raw Data'!$C9516,'country description'!$A$2:$B$16,2,0)</f>
        <v>Brazil</v>
      </c>
      <c r="E9516" s="27" t="s">
        <v>1851</v>
      </c>
      <c r="F9516" s="27" t="s">
        <v>18256</v>
      </c>
      <c r="G9516" s="27" t="s">
        <v>18257</v>
      </c>
      <c r="H9516" s="27" t="s">
        <v>1854</v>
      </c>
      <c r="I9516" s="27" t="s">
        <v>19</v>
      </c>
      <c r="J9516" s="27" t="s">
        <v>19</v>
      </c>
      <c r="K9516" s="27">
        <v>3</v>
      </c>
      <c r="L9516" s="27">
        <v>2</v>
      </c>
      <c r="M9516" s="27">
        <v>65</v>
      </c>
      <c r="N9516" s="27">
        <v>1</v>
      </c>
      <c r="O9516" s="27">
        <v>2015</v>
      </c>
      <c r="P9516" s="27">
        <v>12</v>
      </c>
      <c r="Q9516" s="27">
        <v>18</v>
      </c>
      <c r="R9516" s="28">
        <f>DATE('Raw Data'!$O9516,'Raw Data'!$P9516,'Raw Data'!$Q9516)</f>
        <v>42356</v>
      </c>
      <c r="S9516" s="27" t="str">
        <f>CONCATENATE(MID('Raw Data'!$H9516,FIND("(",'Raw Data'!$H9516)+1,FIND(")",'Raw Data'!$H9516)-FIND("(",'Raw Data'!$H9516)-1),"",'Raw Data'!$M9516)</f>
        <v>R$65</v>
      </c>
      <c r="T9516" s="27">
        <f t="shared" si="148"/>
        <v>14.8512</v>
      </c>
      <c r="U9516" s="29">
        <f>'Raw Data'!$M9516*'Raw Data'!$T9516</f>
        <v>965.32799999999997</v>
      </c>
    </row>
    <row r="9517" spans="1:21" x14ac:dyDescent="0.3">
      <c r="A9517" s="20">
        <v>7422633</v>
      </c>
      <c r="B9517" s="27" t="s">
        <v>17988</v>
      </c>
      <c r="C9517" s="27">
        <v>94</v>
      </c>
      <c r="D9517" s="27" t="str">
        <f>VLOOKUP('Raw Data'!$C9517,'country description'!$A$2:$B$16,2,0)</f>
        <v>Indonesia</v>
      </c>
      <c r="E9517" s="27" t="s">
        <v>18029</v>
      </c>
      <c r="F9517" s="27" t="s">
        <v>18258</v>
      </c>
      <c r="G9517" s="27" t="s">
        <v>17991</v>
      </c>
      <c r="H9517" s="27" t="s">
        <v>17678</v>
      </c>
      <c r="I9517" s="27" t="s">
        <v>19</v>
      </c>
      <c r="J9517" s="27" t="s">
        <v>19</v>
      </c>
      <c r="K9517" s="27">
        <v>3</v>
      </c>
      <c r="L9517" s="27">
        <v>1662</v>
      </c>
      <c r="M9517" s="27">
        <v>200000</v>
      </c>
      <c r="N9517" s="27">
        <v>4.9000000000000004</v>
      </c>
      <c r="O9517" s="27">
        <v>2010</v>
      </c>
      <c r="P9517" s="27">
        <v>12</v>
      </c>
      <c r="Q9517" s="27">
        <v>18</v>
      </c>
      <c r="R9517" s="28">
        <f>DATE('Raw Data'!$O9517,'Raw Data'!$P9517,'Raw Data'!$Q9517)</f>
        <v>40530</v>
      </c>
      <c r="S9517" s="27" t="str">
        <f>CONCATENATE(MID('Raw Data'!$H9517,FIND("(",'Raw Data'!$H9517)+1,FIND(")",'Raw Data'!$H9517)-FIND("(",'Raw Data'!$H9517)-1),"",'Raw Data'!$M9517)</f>
        <v>IDR200000</v>
      </c>
      <c r="T9517" s="27">
        <f t="shared" si="148"/>
        <v>5.3010000000000002E-3</v>
      </c>
      <c r="U9517" s="29">
        <f>'Raw Data'!$M9517*'Raw Data'!$T9517</f>
        <v>1060.2</v>
      </c>
    </row>
    <row r="9518" spans="1:21" x14ac:dyDescent="0.3">
      <c r="A9518" s="20">
        <v>7405789</v>
      </c>
      <c r="B9518" s="27" t="s">
        <v>18259</v>
      </c>
      <c r="C9518" s="27">
        <v>94</v>
      </c>
      <c r="D9518" s="27" t="str">
        <f>VLOOKUP('Raw Data'!$C9518,'country description'!$A$2:$B$16,2,0)</f>
        <v>Indonesia</v>
      </c>
      <c r="E9518" s="27" t="s">
        <v>18029</v>
      </c>
      <c r="F9518" s="27" t="s">
        <v>18260</v>
      </c>
      <c r="G9518" s="27" t="s">
        <v>18261</v>
      </c>
      <c r="H9518" s="27" t="s">
        <v>17678</v>
      </c>
      <c r="I9518" s="27" t="s">
        <v>19</v>
      </c>
      <c r="J9518" s="27" t="s">
        <v>19</v>
      </c>
      <c r="K9518" s="27">
        <v>3</v>
      </c>
      <c r="L9518" s="27">
        <v>1476</v>
      </c>
      <c r="M9518" s="27">
        <v>165000</v>
      </c>
      <c r="N9518" s="27">
        <v>4.5999999999999996</v>
      </c>
      <c r="O9518" s="27">
        <v>2011</v>
      </c>
      <c r="P9518" s="27">
        <v>12</v>
      </c>
      <c r="Q9518" s="27">
        <v>17</v>
      </c>
      <c r="R9518" s="28">
        <f>DATE('Raw Data'!$O9518,'Raw Data'!$P9518,'Raw Data'!$Q9518)</f>
        <v>40894</v>
      </c>
      <c r="S9518" s="27" t="str">
        <f>CONCATENATE(MID('Raw Data'!$H9518,FIND("(",'Raw Data'!$H9518)+1,FIND(")",'Raw Data'!$H9518)-FIND("(",'Raw Data'!$H9518)-1),"",'Raw Data'!$M9518)</f>
        <v>IDR165000</v>
      </c>
      <c r="T9518" s="27">
        <f t="shared" si="148"/>
        <v>5.3010000000000002E-3</v>
      </c>
      <c r="U9518" s="29">
        <f>'Raw Data'!$M9518*'Raw Data'!$T9518</f>
        <v>874.66500000000008</v>
      </c>
    </row>
    <row r="9519" spans="1:21" x14ac:dyDescent="0.3">
      <c r="A9519" s="20">
        <v>18409146</v>
      </c>
      <c r="B9519" s="27" t="s">
        <v>18196</v>
      </c>
      <c r="C9519" s="27">
        <v>94</v>
      </c>
      <c r="D9519" s="27" t="str">
        <f>VLOOKUP('Raw Data'!$C9519,'country description'!$A$2:$B$16,2,0)</f>
        <v>Indonesia</v>
      </c>
      <c r="E9519" s="27" t="s">
        <v>18029</v>
      </c>
      <c r="F9519" s="27" t="s">
        <v>18262</v>
      </c>
      <c r="G9519" s="27" t="s">
        <v>18198</v>
      </c>
      <c r="H9519" s="27" t="s">
        <v>17678</v>
      </c>
      <c r="I9519" s="27" t="s">
        <v>19</v>
      </c>
      <c r="J9519" s="27" t="s">
        <v>19</v>
      </c>
      <c r="K9519" s="27">
        <v>3</v>
      </c>
      <c r="L9519" s="27">
        <v>152</v>
      </c>
      <c r="M9519" s="27">
        <v>100000</v>
      </c>
      <c r="N9519" s="27">
        <v>3.4</v>
      </c>
      <c r="O9519" s="27">
        <v>2015</v>
      </c>
      <c r="P9519" s="27">
        <v>12</v>
      </c>
      <c r="Q9519" s="27">
        <v>7</v>
      </c>
      <c r="R9519" s="28">
        <f>DATE('Raw Data'!$O9519,'Raw Data'!$P9519,'Raw Data'!$Q9519)</f>
        <v>42345</v>
      </c>
      <c r="S9519" s="27" t="str">
        <f>CONCATENATE(MID('Raw Data'!$H9519,FIND("(",'Raw Data'!$H9519)+1,FIND(")",'Raw Data'!$H9519)-FIND("(",'Raw Data'!$H9519)-1),"",'Raw Data'!$M9519)</f>
        <v>IDR100000</v>
      </c>
      <c r="T9519" s="27">
        <f t="shared" si="148"/>
        <v>5.3010000000000002E-3</v>
      </c>
      <c r="U9519" s="29">
        <f>'Raw Data'!$M9519*'Raw Data'!$T9519</f>
        <v>530.1</v>
      </c>
    </row>
    <row r="9520" spans="1:21" x14ac:dyDescent="0.3">
      <c r="A9520" s="20">
        <v>7006421</v>
      </c>
      <c r="B9520" s="27" t="s">
        <v>18263</v>
      </c>
      <c r="C9520" s="27">
        <v>148</v>
      </c>
      <c r="D9520" s="27" t="str">
        <f>VLOOKUP('Raw Data'!$C9520,'country description'!$A$2:$B$16,2,0)</f>
        <v>New Zealand</v>
      </c>
      <c r="E9520" s="27" t="s">
        <v>1731</v>
      </c>
      <c r="F9520" s="27" t="s">
        <v>18264</v>
      </c>
      <c r="G9520" s="27" t="s">
        <v>18223</v>
      </c>
      <c r="H9520" s="27" t="s">
        <v>1734</v>
      </c>
      <c r="I9520" s="27" t="s">
        <v>19</v>
      </c>
      <c r="J9520" s="27" t="s">
        <v>19</v>
      </c>
      <c r="K9520" s="27">
        <v>3</v>
      </c>
      <c r="L9520" s="27">
        <v>414</v>
      </c>
      <c r="M9520" s="27">
        <v>60</v>
      </c>
      <c r="N9520" s="27">
        <v>4</v>
      </c>
      <c r="O9520" s="27">
        <v>2012</v>
      </c>
      <c r="P9520" s="27">
        <v>12</v>
      </c>
      <c r="Q9520" s="27">
        <v>15</v>
      </c>
      <c r="R9520" s="28">
        <f>DATE('Raw Data'!$O9520,'Raw Data'!$P9520,'Raw Data'!$Q9520)</f>
        <v>41258</v>
      </c>
      <c r="S9520" s="27" t="str">
        <f>CONCATENATE(MID('Raw Data'!$H9520,FIND("(",'Raw Data'!$H9520)+1,FIND(")",'Raw Data'!$H9520)-FIND("(",'Raw Data'!$H9520)-1),"",'Raw Data'!$M9520)</f>
        <v>$60</v>
      </c>
      <c r="T9520" s="27">
        <f t="shared" si="148"/>
        <v>49.06</v>
      </c>
      <c r="U9520" s="29">
        <f>'Raw Data'!$M9520*'Raw Data'!$T9520</f>
        <v>2943.6000000000004</v>
      </c>
    </row>
    <row r="9521" spans="1:21" x14ac:dyDescent="0.3">
      <c r="A9521" s="20">
        <v>7101378</v>
      </c>
      <c r="B9521" s="27" t="s">
        <v>18265</v>
      </c>
      <c r="C9521" s="27">
        <v>148</v>
      </c>
      <c r="D9521" s="27" t="str">
        <f>VLOOKUP('Raw Data'!$C9521,'country description'!$A$2:$B$16,2,0)</f>
        <v>New Zealand</v>
      </c>
      <c r="E9521" s="27" t="s">
        <v>1736</v>
      </c>
      <c r="F9521" s="27" t="s">
        <v>18266</v>
      </c>
      <c r="G9521" s="27" t="s">
        <v>969</v>
      </c>
      <c r="H9521" s="27" t="s">
        <v>1734</v>
      </c>
      <c r="I9521" s="27" t="s">
        <v>19</v>
      </c>
      <c r="J9521" s="27" t="s">
        <v>19</v>
      </c>
      <c r="K9521" s="27">
        <v>3</v>
      </c>
      <c r="L9521" s="27">
        <v>114</v>
      </c>
      <c r="M9521" s="27">
        <v>60</v>
      </c>
      <c r="N9521" s="27">
        <v>4.0999999999999996</v>
      </c>
      <c r="O9521" s="27">
        <v>2015</v>
      </c>
      <c r="P9521" s="27">
        <v>12</v>
      </c>
      <c r="Q9521" s="27">
        <v>6</v>
      </c>
      <c r="R9521" s="28">
        <f>DATE('Raw Data'!$O9521,'Raw Data'!$P9521,'Raw Data'!$Q9521)</f>
        <v>42344</v>
      </c>
      <c r="S9521" s="27" t="str">
        <f>CONCATENATE(MID('Raw Data'!$H9521,FIND("(",'Raw Data'!$H9521)+1,FIND(")",'Raw Data'!$H9521)-FIND("(",'Raw Data'!$H9521)-1),"",'Raw Data'!$M9521)</f>
        <v>$60</v>
      </c>
      <c r="T9521" s="27">
        <f t="shared" si="148"/>
        <v>49.06</v>
      </c>
      <c r="U9521" s="29">
        <f>'Raw Data'!$M9521*'Raw Data'!$T9521</f>
        <v>2943.6000000000004</v>
      </c>
    </row>
    <row r="9522" spans="1:21" x14ac:dyDescent="0.3">
      <c r="A9522" s="20">
        <v>6900724</v>
      </c>
      <c r="B9522" s="27" t="s">
        <v>18267</v>
      </c>
      <c r="C9522" s="27">
        <v>215</v>
      </c>
      <c r="D9522" s="27" t="str">
        <f>VLOOKUP('Raw Data'!$C9522,'country description'!$A$2:$B$16,2,0)</f>
        <v>United Kingdom</v>
      </c>
      <c r="E9522" s="27" t="s">
        <v>1781</v>
      </c>
      <c r="F9522" s="27" t="s">
        <v>18268</v>
      </c>
      <c r="G9522" s="27" t="s">
        <v>17213</v>
      </c>
      <c r="H9522" s="27" t="s">
        <v>1600</v>
      </c>
      <c r="I9522" s="27" t="s">
        <v>19</v>
      </c>
      <c r="J9522" s="27" t="s">
        <v>19</v>
      </c>
      <c r="K9522" s="27">
        <v>3</v>
      </c>
      <c r="L9522" s="27">
        <v>100</v>
      </c>
      <c r="M9522" s="27">
        <v>40</v>
      </c>
      <c r="N9522" s="27">
        <v>4.5999999999999996</v>
      </c>
      <c r="O9522" s="27">
        <v>2015</v>
      </c>
      <c r="P9522" s="27">
        <v>12</v>
      </c>
      <c r="Q9522" s="27">
        <v>15</v>
      </c>
      <c r="R9522" s="28">
        <f>DATE('Raw Data'!$O9522,'Raw Data'!$P9522,'Raw Data'!$Q9522)</f>
        <v>42353</v>
      </c>
      <c r="S9522" s="27" t="str">
        <f>CONCATENATE(MID('Raw Data'!$H9522,FIND("(",'Raw Data'!$H9522)+1,FIND(")",'Raw Data'!$H9522)-FIND("(",'Raw Data'!$H9522)-1),"",'Raw Data'!$M9522)</f>
        <v>Œ£40</v>
      </c>
      <c r="T9522" s="27">
        <f t="shared" si="148"/>
        <v>111.1</v>
      </c>
      <c r="U9522" s="29">
        <f>'Raw Data'!$M9522*'Raw Data'!$T9522</f>
        <v>4444</v>
      </c>
    </row>
    <row r="9523" spans="1:21" x14ac:dyDescent="0.3">
      <c r="A9523" s="20">
        <v>6801374</v>
      </c>
      <c r="B9523" s="27" t="s">
        <v>18269</v>
      </c>
      <c r="C9523" s="27">
        <v>215</v>
      </c>
      <c r="D9523" s="27" t="str">
        <f>VLOOKUP('Raw Data'!$C9523,'country description'!$A$2:$B$16,2,0)</f>
        <v>United Kingdom</v>
      </c>
      <c r="E9523" s="27" t="s">
        <v>1728</v>
      </c>
      <c r="F9523" s="27" t="s">
        <v>18270</v>
      </c>
      <c r="G9523" s="27" t="s">
        <v>18271</v>
      </c>
      <c r="H9523" s="27" t="s">
        <v>1600</v>
      </c>
      <c r="I9523" s="27" t="s">
        <v>19</v>
      </c>
      <c r="J9523" s="27" t="s">
        <v>19</v>
      </c>
      <c r="K9523" s="27">
        <v>3</v>
      </c>
      <c r="L9523" s="27">
        <v>162</v>
      </c>
      <c r="M9523" s="27">
        <v>50</v>
      </c>
      <c r="N9523" s="27">
        <v>4.9000000000000004</v>
      </c>
      <c r="O9523" s="27">
        <v>2015</v>
      </c>
      <c r="P9523" s="27">
        <v>12</v>
      </c>
      <c r="Q9523" s="27">
        <v>10</v>
      </c>
      <c r="R9523" s="28">
        <f>DATE('Raw Data'!$O9523,'Raw Data'!$P9523,'Raw Data'!$Q9523)</f>
        <v>42348</v>
      </c>
      <c r="S9523" s="27" t="str">
        <f>CONCATENATE(MID('Raw Data'!$H9523,FIND("(",'Raw Data'!$H9523)+1,FIND(")",'Raw Data'!$H9523)-FIND("(",'Raw Data'!$H9523)-1),"",'Raw Data'!$M9523)</f>
        <v>Œ£50</v>
      </c>
      <c r="T9523" s="27">
        <f t="shared" si="148"/>
        <v>111.1</v>
      </c>
      <c r="U9523" s="29">
        <f>'Raw Data'!$M9523*'Raw Data'!$T9523</f>
        <v>5555</v>
      </c>
    </row>
    <row r="9524" spans="1:21" x14ac:dyDescent="0.3">
      <c r="A9524" s="20">
        <v>6201976</v>
      </c>
      <c r="B9524" s="27" t="s">
        <v>7916</v>
      </c>
      <c r="C9524" s="27">
        <v>166</v>
      </c>
      <c r="D9524" s="27" t="str">
        <f>VLOOKUP('Raw Data'!$C9524,'country description'!$A$2:$B$16,2,0)</f>
        <v>Qatar</v>
      </c>
      <c r="E9524" s="27" t="s">
        <v>1995</v>
      </c>
      <c r="F9524" s="27" t="s">
        <v>18272</v>
      </c>
      <c r="G9524" s="27" t="s">
        <v>1783</v>
      </c>
      <c r="H9524" s="27" t="s">
        <v>1998</v>
      </c>
      <c r="I9524" s="27" t="s">
        <v>19</v>
      </c>
      <c r="J9524" s="27" t="s">
        <v>19</v>
      </c>
      <c r="K9524" s="27">
        <v>3</v>
      </c>
      <c r="L9524" s="27">
        <v>350</v>
      </c>
      <c r="M9524" s="27">
        <v>80</v>
      </c>
      <c r="N9524" s="27">
        <v>3.4</v>
      </c>
      <c r="O9524" s="27">
        <v>2012</v>
      </c>
      <c r="P9524" s="27">
        <v>12</v>
      </c>
      <c r="Q9524" s="27">
        <v>17</v>
      </c>
      <c r="R9524" s="28">
        <f>DATE('Raw Data'!$O9524,'Raw Data'!$P9524,'Raw Data'!$Q9524)</f>
        <v>41260</v>
      </c>
      <c r="S9524" s="27" t="str">
        <f>CONCATENATE(MID('Raw Data'!$H9524,FIND("(",'Raw Data'!$H9524)+1,FIND(")",'Raw Data'!$H9524)-FIND("(",'Raw Data'!$H9524)-1),"",'Raw Data'!$M9524)</f>
        <v>QR80</v>
      </c>
      <c r="T9524" s="27">
        <f t="shared" si="148"/>
        <v>24.05</v>
      </c>
      <c r="U9524" s="29">
        <f>'Raw Data'!$M9524*'Raw Data'!$T9524</f>
        <v>1924</v>
      </c>
    </row>
    <row r="9525" spans="1:21" x14ac:dyDescent="0.3">
      <c r="A9525" s="20">
        <v>17957911</v>
      </c>
      <c r="B9525" s="27" t="s">
        <v>5074</v>
      </c>
      <c r="C9525" s="27">
        <v>166</v>
      </c>
      <c r="D9525" s="27" t="str">
        <f>VLOOKUP('Raw Data'!$C9525,'country description'!$A$2:$B$16,2,0)</f>
        <v>Qatar</v>
      </c>
      <c r="E9525" s="27" t="s">
        <v>1995</v>
      </c>
      <c r="F9525" s="27" t="s">
        <v>18273</v>
      </c>
      <c r="G9525" s="27" t="s">
        <v>2039</v>
      </c>
      <c r="H9525" s="27" t="s">
        <v>1998</v>
      </c>
      <c r="I9525" s="27" t="s">
        <v>19</v>
      </c>
      <c r="J9525" s="27" t="s">
        <v>19</v>
      </c>
      <c r="K9525" s="27">
        <v>3</v>
      </c>
      <c r="L9525" s="27">
        <v>83</v>
      </c>
      <c r="M9525" s="27">
        <v>80</v>
      </c>
      <c r="N9525" s="27">
        <v>3.8</v>
      </c>
      <c r="O9525" s="27">
        <v>2013</v>
      </c>
      <c r="P9525" s="27">
        <v>12</v>
      </c>
      <c r="Q9525" s="27">
        <v>19</v>
      </c>
      <c r="R9525" s="28">
        <f>DATE('Raw Data'!$O9525,'Raw Data'!$P9525,'Raw Data'!$Q9525)</f>
        <v>41627</v>
      </c>
      <c r="S9525" s="27" t="str">
        <f>CONCATENATE(MID('Raw Data'!$H9525,FIND("(",'Raw Data'!$H9525)+1,FIND(")",'Raw Data'!$H9525)-FIND("(",'Raw Data'!$H9525)-1),"",'Raw Data'!$M9525)</f>
        <v>QR80</v>
      </c>
      <c r="T9525" s="27">
        <f t="shared" si="148"/>
        <v>24.05</v>
      </c>
      <c r="U9525" s="29">
        <f>'Raw Data'!$M9525*'Raw Data'!$T9525</f>
        <v>1924</v>
      </c>
    </row>
    <row r="9526" spans="1:21" x14ac:dyDescent="0.3">
      <c r="A9526" s="20">
        <v>75609</v>
      </c>
      <c r="B9526" s="27" t="s">
        <v>18274</v>
      </c>
      <c r="C9526" s="27">
        <v>189</v>
      </c>
      <c r="D9526" s="27" t="str">
        <f>VLOOKUP('Raw Data'!$C9526,'country description'!$A$2:$B$16,2,0)</f>
        <v>South Africa</v>
      </c>
      <c r="E9526" s="27" t="s">
        <v>2164</v>
      </c>
      <c r="F9526" s="27" t="s">
        <v>18275</v>
      </c>
      <c r="G9526" s="27" t="s">
        <v>18276</v>
      </c>
      <c r="H9526" s="27" t="s">
        <v>2156</v>
      </c>
      <c r="I9526" s="27" t="s">
        <v>19</v>
      </c>
      <c r="J9526" s="27" t="s">
        <v>19</v>
      </c>
      <c r="K9526" s="27">
        <v>3</v>
      </c>
      <c r="L9526" s="27">
        <v>301</v>
      </c>
      <c r="M9526" s="27">
        <v>200</v>
      </c>
      <c r="N9526" s="27">
        <v>4.4000000000000004</v>
      </c>
      <c r="O9526" s="27">
        <v>2011</v>
      </c>
      <c r="P9526" s="27">
        <v>12</v>
      </c>
      <c r="Q9526" s="27">
        <v>18</v>
      </c>
      <c r="R9526" s="28">
        <f>DATE('Raw Data'!$O9526,'Raw Data'!$P9526,'Raw Data'!$Q9526)</f>
        <v>40895</v>
      </c>
      <c r="S9526" s="27" t="str">
        <f>CONCATENATE(MID('Raw Data'!$H9526,FIND("(",'Raw Data'!$H9526)+1,FIND(")",'Raw Data'!$H9526)-FIND("(",'Raw Data'!$H9526)-1),"",'Raw Data'!$M9526)</f>
        <v>R200</v>
      </c>
      <c r="T9526" s="27">
        <f t="shared" si="148"/>
        <v>4.7</v>
      </c>
      <c r="U9526" s="29">
        <f>'Raw Data'!$M9526*'Raw Data'!$T9526</f>
        <v>940</v>
      </c>
    </row>
    <row r="9527" spans="1:21" x14ac:dyDescent="0.3">
      <c r="A9527" s="20">
        <v>75104</v>
      </c>
      <c r="B9527" s="27" t="s">
        <v>18277</v>
      </c>
      <c r="C9527" s="27">
        <v>189</v>
      </c>
      <c r="D9527" s="27" t="str">
        <f>VLOOKUP('Raw Data'!$C9527,'country description'!$A$2:$B$16,2,0)</f>
        <v>South Africa</v>
      </c>
      <c r="E9527" s="27" t="s">
        <v>2164</v>
      </c>
      <c r="F9527" s="27" t="s">
        <v>18278</v>
      </c>
      <c r="G9527" s="27" t="s">
        <v>18279</v>
      </c>
      <c r="H9527" s="27" t="s">
        <v>2156</v>
      </c>
      <c r="I9527" s="27" t="s">
        <v>19</v>
      </c>
      <c r="J9527" s="27" t="s">
        <v>19</v>
      </c>
      <c r="K9527" s="27">
        <v>3</v>
      </c>
      <c r="L9527" s="27">
        <v>111</v>
      </c>
      <c r="M9527" s="27">
        <v>200</v>
      </c>
      <c r="N9527" s="27">
        <v>3.4</v>
      </c>
      <c r="O9527" s="27">
        <v>2017</v>
      </c>
      <c r="P9527" s="27">
        <v>12</v>
      </c>
      <c r="Q9527" s="27">
        <v>27</v>
      </c>
      <c r="R9527" s="28">
        <f>DATE('Raw Data'!$O9527,'Raw Data'!$P9527,'Raw Data'!$Q9527)</f>
        <v>43096</v>
      </c>
      <c r="S9527" s="27" t="str">
        <f>CONCATENATE(MID('Raw Data'!$H9527,FIND("(",'Raw Data'!$H9527)+1,FIND(")",'Raw Data'!$H9527)-FIND("(",'Raw Data'!$H9527)-1),"",'Raw Data'!$M9527)</f>
        <v>R200</v>
      </c>
      <c r="T9527" s="27">
        <f t="shared" si="148"/>
        <v>4.7</v>
      </c>
      <c r="U9527" s="29">
        <f>'Raw Data'!$M9527*'Raw Data'!$T9527</f>
        <v>940</v>
      </c>
    </row>
    <row r="9528" spans="1:21" x14ac:dyDescent="0.3">
      <c r="A9528" s="20">
        <v>6003668</v>
      </c>
      <c r="B9528" s="27" t="s">
        <v>18280</v>
      </c>
      <c r="C9528" s="27">
        <v>208</v>
      </c>
      <c r="D9528" s="27" t="str">
        <f>VLOOKUP('Raw Data'!$C9528,'country description'!$A$2:$B$16,2,0)</f>
        <v>Turkey</v>
      </c>
      <c r="E9528" s="27" t="s">
        <v>2010</v>
      </c>
      <c r="F9528" s="27" t="s">
        <v>18281</v>
      </c>
      <c r="G9528" s="27" t="s">
        <v>407</v>
      </c>
      <c r="H9528" s="27" t="s">
        <v>1943</v>
      </c>
      <c r="I9528" s="27" t="s">
        <v>19</v>
      </c>
      <c r="J9528" s="27" t="s">
        <v>19</v>
      </c>
      <c r="K9528" s="27">
        <v>3</v>
      </c>
      <c r="L9528" s="27">
        <v>79</v>
      </c>
      <c r="M9528" s="27">
        <v>70</v>
      </c>
      <c r="N9528" s="27">
        <v>4.2</v>
      </c>
      <c r="O9528" s="27">
        <v>2016</v>
      </c>
      <c r="P9528" s="27">
        <v>12</v>
      </c>
      <c r="Q9528" s="27">
        <v>15</v>
      </c>
      <c r="R9528" s="28">
        <f>DATE('Raw Data'!$O9528,'Raw Data'!$P9528,'Raw Data'!$Q9528)</f>
        <v>42719</v>
      </c>
      <c r="S9528" s="27" t="str">
        <f>CONCATENATE(MID('Raw Data'!$H9528,FIND("(",'Raw Data'!$H9528)+1,FIND(")",'Raw Data'!$H9528)-FIND("(",'Raw Data'!$H9528)-1),"",'Raw Data'!$M9528)</f>
        <v>TL70</v>
      </c>
      <c r="T9528" s="27">
        <f t="shared" si="148"/>
        <v>2.39</v>
      </c>
      <c r="U9528" s="29">
        <f>'Raw Data'!$M9528*'Raw Data'!$T9528</f>
        <v>167.3</v>
      </c>
    </row>
    <row r="9529" spans="1:21" x14ac:dyDescent="0.3">
      <c r="A9529" s="20">
        <v>5926979</v>
      </c>
      <c r="B9529" s="27" t="s">
        <v>18282</v>
      </c>
      <c r="C9529" s="27">
        <v>208</v>
      </c>
      <c r="D9529" s="27" t="str">
        <f>VLOOKUP('Raw Data'!$C9529,'country description'!$A$2:$B$16,2,0)</f>
        <v>Turkey</v>
      </c>
      <c r="E9529" s="27" t="s">
        <v>1940</v>
      </c>
      <c r="F9529" s="27" t="s">
        <v>18283</v>
      </c>
      <c r="G9529" s="27" t="s">
        <v>1942</v>
      </c>
      <c r="H9529" s="27" t="s">
        <v>1943</v>
      </c>
      <c r="I9529" s="27" t="s">
        <v>19</v>
      </c>
      <c r="J9529" s="27" t="s">
        <v>19</v>
      </c>
      <c r="K9529" s="27">
        <v>3</v>
      </c>
      <c r="L9529" s="27">
        <v>506</v>
      </c>
      <c r="M9529" s="27">
        <v>80</v>
      </c>
      <c r="N9529" s="27">
        <v>3.7</v>
      </c>
      <c r="O9529" s="27">
        <v>2017</v>
      </c>
      <c r="P9529" s="27">
        <v>12</v>
      </c>
      <c r="Q9529" s="27">
        <v>14</v>
      </c>
      <c r="R9529" s="28">
        <f>DATE('Raw Data'!$O9529,'Raw Data'!$P9529,'Raw Data'!$Q9529)</f>
        <v>43083</v>
      </c>
      <c r="S9529" s="27" t="str">
        <f>CONCATENATE(MID('Raw Data'!$H9529,FIND("(",'Raw Data'!$H9529)+1,FIND(")",'Raw Data'!$H9529)-FIND("(",'Raw Data'!$H9529)-1),"",'Raw Data'!$M9529)</f>
        <v>TL80</v>
      </c>
      <c r="T9529" s="27">
        <f t="shared" si="148"/>
        <v>2.39</v>
      </c>
      <c r="U9529" s="29">
        <f>'Raw Data'!$M9529*'Raw Data'!$T9529</f>
        <v>191.20000000000002</v>
      </c>
    </row>
    <row r="9530" spans="1:21" x14ac:dyDescent="0.3">
      <c r="A9530" s="20">
        <v>18189371</v>
      </c>
      <c r="B9530" s="27" t="s">
        <v>18191</v>
      </c>
      <c r="C9530" s="27">
        <v>162</v>
      </c>
      <c r="D9530" s="27" t="str">
        <f>VLOOKUP('Raw Data'!$C9530,'country description'!$A$2:$B$16,2,0)</f>
        <v>Philippines</v>
      </c>
      <c r="E9530" s="27" t="s">
        <v>10764</v>
      </c>
      <c r="F9530" s="27" t="s">
        <v>18284</v>
      </c>
      <c r="G9530" s="27" t="s">
        <v>455</v>
      </c>
      <c r="H9530" s="27" t="s">
        <v>10767</v>
      </c>
      <c r="I9530" s="27" t="s">
        <v>19</v>
      </c>
      <c r="J9530" s="27" t="s">
        <v>19</v>
      </c>
      <c r="K9530" s="27">
        <v>3</v>
      </c>
      <c r="L9530" s="27">
        <v>336</v>
      </c>
      <c r="M9530" s="27">
        <v>1000</v>
      </c>
      <c r="N9530" s="27">
        <v>4.4000000000000004</v>
      </c>
      <c r="O9530" s="27">
        <v>2010</v>
      </c>
      <c r="P9530" s="27">
        <v>11</v>
      </c>
      <c r="Q9530" s="27">
        <v>1</v>
      </c>
      <c r="R9530" s="28">
        <f>DATE('Raw Data'!$O9530,'Raw Data'!$P9530,'Raw Data'!$Q9530)</f>
        <v>40483</v>
      </c>
      <c r="S9530" s="27" t="str">
        <f>CONCATENATE(MID('Raw Data'!$H9530,FIND("(",'Raw Data'!$H9530)+1,FIND(")",'Raw Data'!$H9530)-FIND("(",'Raw Data'!$H9530)-1),"",'Raw Data'!$M9530)</f>
        <v>P1000</v>
      </c>
      <c r="T9530" s="27">
        <f t="shared" si="148"/>
        <v>1.51</v>
      </c>
      <c r="U9530" s="29">
        <f>'Raw Data'!$M9530*'Raw Data'!$T9530</f>
        <v>1510</v>
      </c>
    </row>
    <row r="9531" spans="1:21" x14ac:dyDescent="0.3">
      <c r="A9531" s="20">
        <v>7300596</v>
      </c>
      <c r="B9531" s="27" t="s">
        <v>18285</v>
      </c>
      <c r="C9531" s="27">
        <v>30</v>
      </c>
      <c r="D9531" s="27" t="str">
        <f>VLOOKUP('Raw Data'!$C9531,'country description'!$A$2:$B$16,2,0)</f>
        <v>Brazil</v>
      </c>
      <c r="E9531" s="27" t="s">
        <v>1859</v>
      </c>
      <c r="F9531" s="27" t="s">
        <v>18286</v>
      </c>
      <c r="G9531" s="27" t="s">
        <v>18287</v>
      </c>
      <c r="H9531" s="27" t="s">
        <v>1854</v>
      </c>
      <c r="I9531" s="27" t="s">
        <v>19</v>
      </c>
      <c r="J9531" s="27" t="s">
        <v>19</v>
      </c>
      <c r="K9531" s="27">
        <v>3</v>
      </c>
      <c r="L9531" s="27">
        <v>29</v>
      </c>
      <c r="M9531" s="27">
        <v>90</v>
      </c>
      <c r="N9531" s="27">
        <v>4.5</v>
      </c>
      <c r="O9531" s="27">
        <v>2018</v>
      </c>
      <c r="P9531" s="27">
        <v>11</v>
      </c>
      <c r="Q9531" s="27">
        <v>28</v>
      </c>
      <c r="R9531" s="28">
        <f>DATE('Raw Data'!$O9531,'Raw Data'!$P9531,'Raw Data'!$Q9531)</f>
        <v>43432</v>
      </c>
      <c r="S9531" s="27" t="str">
        <f>CONCATENATE(MID('Raw Data'!$H9531,FIND("(",'Raw Data'!$H9531)+1,FIND(")",'Raw Data'!$H9531)-FIND("(",'Raw Data'!$H9531)-1),"",'Raw Data'!$M9531)</f>
        <v>R$90</v>
      </c>
      <c r="T9531" s="27">
        <f t="shared" si="148"/>
        <v>14.8512</v>
      </c>
      <c r="U9531" s="29">
        <f>'Raw Data'!$M9531*'Raw Data'!$T9531</f>
        <v>1336.6079999999999</v>
      </c>
    </row>
    <row r="9532" spans="1:21" x14ac:dyDescent="0.3">
      <c r="A9532" s="20">
        <v>7421967</v>
      </c>
      <c r="B9532" s="27" t="s">
        <v>18288</v>
      </c>
      <c r="C9532" s="27">
        <v>94</v>
      </c>
      <c r="D9532" s="27" t="str">
        <f>VLOOKUP('Raw Data'!$C9532,'country description'!$A$2:$B$16,2,0)</f>
        <v>Indonesia</v>
      </c>
      <c r="E9532" s="27" t="s">
        <v>18029</v>
      </c>
      <c r="F9532" s="27" t="s">
        <v>18289</v>
      </c>
      <c r="G9532" s="27" t="s">
        <v>416</v>
      </c>
      <c r="H9532" s="27" t="s">
        <v>17678</v>
      </c>
      <c r="I9532" s="27" t="s">
        <v>19</v>
      </c>
      <c r="J9532" s="27" t="s">
        <v>19</v>
      </c>
      <c r="K9532" s="27">
        <v>3</v>
      </c>
      <c r="L9532" s="27">
        <v>395</v>
      </c>
      <c r="M9532" s="27">
        <v>450000</v>
      </c>
      <c r="N9532" s="27">
        <v>4.2</v>
      </c>
      <c r="O9532" s="27">
        <v>2014</v>
      </c>
      <c r="P9532" s="27">
        <v>11</v>
      </c>
      <c r="Q9532" s="27">
        <v>17</v>
      </c>
      <c r="R9532" s="28">
        <f>DATE('Raw Data'!$O9532,'Raw Data'!$P9532,'Raw Data'!$Q9532)</f>
        <v>41960</v>
      </c>
      <c r="S9532" s="27" t="str">
        <f>CONCATENATE(MID('Raw Data'!$H9532,FIND("(",'Raw Data'!$H9532)+1,FIND(")",'Raw Data'!$H9532)-FIND("(",'Raw Data'!$H9532)-1),"",'Raw Data'!$M9532)</f>
        <v>IDR450000</v>
      </c>
      <c r="T9532" s="27">
        <f t="shared" si="148"/>
        <v>5.3010000000000002E-3</v>
      </c>
      <c r="U9532" s="29">
        <f>'Raw Data'!$M9532*'Raw Data'!$T9532</f>
        <v>2385.4500000000003</v>
      </c>
    </row>
    <row r="9533" spans="1:21" x14ac:dyDescent="0.3">
      <c r="A9533" s="20">
        <v>7422489</v>
      </c>
      <c r="B9533" s="27" t="s">
        <v>18290</v>
      </c>
      <c r="C9533" s="27">
        <v>94</v>
      </c>
      <c r="D9533" s="27" t="str">
        <f>VLOOKUP('Raw Data'!$C9533,'country description'!$A$2:$B$16,2,0)</f>
        <v>Indonesia</v>
      </c>
      <c r="E9533" s="27" t="s">
        <v>18029</v>
      </c>
      <c r="F9533" s="27" t="s">
        <v>18291</v>
      </c>
      <c r="G9533" s="27" t="s">
        <v>18292</v>
      </c>
      <c r="H9533" s="27" t="s">
        <v>17678</v>
      </c>
      <c r="I9533" s="27" t="s">
        <v>19</v>
      </c>
      <c r="J9533" s="27" t="s">
        <v>19</v>
      </c>
      <c r="K9533" s="27">
        <v>3</v>
      </c>
      <c r="L9533" s="27">
        <v>243</v>
      </c>
      <c r="M9533" s="27">
        <v>350000</v>
      </c>
      <c r="N9533" s="27">
        <v>4.3</v>
      </c>
      <c r="O9533" s="27">
        <v>2017</v>
      </c>
      <c r="P9533" s="27">
        <v>11</v>
      </c>
      <c r="Q9533" s="27">
        <v>14</v>
      </c>
      <c r="R9533" s="28">
        <f>DATE('Raw Data'!$O9533,'Raw Data'!$P9533,'Raw Data'!$Q9533)</f>
        <v>43053</v>
      </c>
      <c r="S9533" s="27" t="str">
        <f>CONCATENATE(MID('Raw Data'!$H9533,FIND("(",'Raw Data'!$H9533)+1,FIND(")",'Raw Data'!$H9533)-FIND("(",'Raw Data'!$H9533)-1),"",'Raw Data'!$M9533)</f>
        <v>IDR350000</v>
      </c>
      <c r="T9533" s="27">
        <f t="shared" si="148"/>
        <v>5.3010000000000002E-3</v>
      </c>
      <c r="U9533" s="29">
        <f>'Raw Data'!$M9533*'Raw Data'!$T9533</f>
        <v>1855.3500000000001</v>
      </c>
    </row>
    <row r="9534" spans="1:21" x14ac:dyDescent="0.3">
      <c r="A9534" s="20">
        <v>7001086</v>
      </c>
      <c r="B9534" s="27" t="s">
        <v>18293</v>
      </c>
      <c r="C9534" s="27">
        <v>148</v>
      </c>
      <c r="D9534" s="27" t="str">
        <f>VLOOKUP('Raw Data'!$C9534,'country description'!$A$2:$B$16,2,0)</f>
        <v>New Zealand</v>
      </c>
      <c r="E9534" s="27" t="s">
        <v>1731</v>
      </c>
      <c r="F9534" s="27" t="s">
        <v>18294</v>
      </c>
      <c r="G9534" s="27" t="s">
        <v>601</v>
      </c>
      <c r="H9534" s="27" t="s">
        <v>1734</v>
      </c>
      <c r="I9534" s="27" t="s">
        <v>19</v>
      </c>
      <c r="J9534" s="27" t="s">
        <v>19</v>
      </c>
      <c r="K9534" s="27">
        <v>3</v>
      </c>
      <c r="L9534" s="27">
        <v>754</v>
      </c>
      <c r="M9534" s="27">
        <v>50</v>
      </c>
      <c r="N9534" s="27">
        <v>4.9000000000000004</v>
      </c>
      <c r="O9534" s="27">
        <v>2010</v>
      </c>
      <c r="P9534" s="27">
        <v>11</v>
      </c>
      <c r="Q9534" s="27">
        <v>22</v>
      </c>
      <c r="R9534" s="28">
        <f>DATE('Raw Data'!$O9534,'Raw Data'!$P9534,'Raw Data'!$Q9534)</f>
        <v>40504</v>
      </c>
      <c r="S9534" s="27" t="str">
        <f>CONCATENATE(MID('Raw Data'!$H9534,FIND("(",'Raw Data'!$H9534)+1,FIND(")",'Raw Data'!$H9534)-FIND("(",'Raw Data'!$H9534)-1),"",'Raw Data'!$M9534)</f>
        <v>$50</v>
      </c>
      <c r="T9534" s="27">
        <f t="shared" si="148"/>
        <v>49.06</v>
      </c>
      <c r="U9534" s="29">
        <f>'Raw Data'!$M9534*'Raw Data'!$T9534</f>
        <v>2453</v>
      </c>
    </row>
    <row r="9535" spans="1:21" x14ac:dyDescent="0.3">
      <c r="A9535" s="20">
        <v>7003663</v>
      </c>
      <c r="B9535" s="27" t="s">
        <v>18295</v>
      </c>
      <c r="C9535" s="27">
        <v>148</v>
      </c>
      <c r="D9535" s="27" t="str">
        <f>VLOOKUP('Raw Data'!$C9535,'country description'!$A$2:$B$16,2,0)</f>
        <v>New Zealand</v>
      </c>
      <c r="E9535" s="27" t="s">
        <v>1731</v>
      </c>
      <c r="F9535" s="27" t="s">
        <v>18296</v>
      </c>
      <c r="G9535" s="27" t="s">
        <v>18297</v>
      </c>
      <c r="H9535" s="27" t="s">
        <v>1734</v>
      </c>
      <c r="I9535" s="27" t="s">
        <v>19</v>
      </c>
      <c r="J9535" s="27" t="s">
        <v>19</v>
      </c>
      <c r="K9535" s="27">
        <v>3</v>
      </c>
      <c r="L9535" s="27">
        <v>696</v>
      </c>
      <c r="M9535" s="27">
        <v>60</v>
      </c>
      <c r="N9535" s="27">
        <v>4.5999999999999996</v>
      </c>
      <c r="O9535" s="27">
        <v>2018</v>
      </c>
      <c r="P9535" s="27">
        <v>11</v>
      </c>
      <c r="Q9535" s="27">
        <v>14</v>
      </c>
      <c r="R9535" s="28">
        <f>DATE('Raw Data'!$O9535,'Raw Data'!$P9535,'Raw Data'!$Q9535)</f>
        <v>43418</v>
      </c>
      <c r="S9535" s="27" t="str">
        <f>CONCATENATE(MID('Raw Data'!$H9535,FIND("(",'Raw Data'!$H9535)+1,FIND(")",'Raw Data'!$H9535)-FIND("(",'Raw Data'!$H9535)-1),"",'Raw Data'!$M9535)</f>
        <v>$60</v>
      </c>
      <c r="T9535" s="27">
        <f t="shared" si="148"/>
        <v>49.06</v>
      </c>
      <c r="U9535" s="29">
        <f>'Raw Data'!$M9535*'Raw Data'!$T9535</f>
        <v>2943.6000000000004</v>
      </c>
    </row>
    <row r="9536" spans="1:21" x14ac:dyDescent="0.3">
      <c r="A9536" s="20">
        <v>18450836</v>
      </c>
      <c r="B9536" s="27" t="s">
        <v>18298</v>
      </c>
      <c r="C9536" s="27">
        <v>148</v>
      </c>
      <c r="D9536" s="27" t="str">
        <f>VLOOKUP('Raw Data'!$C9536,'country description'!$A$2:$B$16,2,0)</f>
        <v>New Zealand</v>
      </c>
      <c r="E9536" s="27" t="s">
        <v>1731</v>
      </c>
      <c r="F9536" s="27" t="s">
        <v>18299</v>
      </c>
      <c r="G9536" s="27" t="s">
        <v>407</v>
      </c>
      <c r="H9536" s="27" t="s">
        <v>1734</v>
      </c>
      <c r="I9536" s="27" t="s">
        <v>19</v>
      </c>
      <c r="J9536" s="27" t="s">
        <v>19</v>
      </c>
      <c r="K9536" s="27">
        <v>3</v>
      </c>
      <c r="L9536" s="27">
        <v>31</v>
      </c>
      <c r="M9536" s="27">
        <v>50</v>
      </c>
      <c r="N9536" s="27">
        <v>4</v>
      </c>
      <c r="O9536" s="27">
        <v>2018</v>
      </c>
      <c r="P9536" s="27">
        <v>11</v>
      </c>
      <c r="Q9536" s="27">
        <v>18</v>
      </c>
      <c r="R9536" s="28">
        <f>DATE('Raw Data'!$O9536,'Raw Data'!$P9536,'Raw Data'!$Q9536)</f>
        <v>43422</v>
      </c>
      <c r="S9536" s="27" t="str">
        <f>CONCATENATE(MID('Raw Data'!$H9536,FIND("(",'Raw Data'!$H9536)+1,FIND(")",'Raw Data'!$H9536)-FIND("(",'Raw Data'!$H9536)-1),"",'Raw Data'!$M9536)</f>
        <v>$50</v>
      </c>
      <c r="T9536" s="27">
        <f t="shared" si="148"/>
        <v>49.06</v>
      </c>
      <c r="U9536" s="29">
        <f>'Raw Data'!$M9536*'Raw Data'!$T9536</f>
        <v>2453</v>
      </c>
    </row>
    <row r="9537" spans="1:21" x14ac:dyDescent="0.3">
      <c r="A9537" s="20">
        <v>6900050</v>
      </c>
      <c r="B9537" s="27" t="s">
        <v>2264</v>
      </c>
      <c r="C9537" s="27">
        <v>215</v>
      </c>
      <c r="D9537" s="27" t="str">
        <f>VLOOKUP('Raw Data'!$C9537,'country description'!$A$2:$B$16,2,0)</f>
        <v>United Kingdom</v>
      </c>
      <c r="E9537" s="27" t="s">
        <v>1781</v>
      </c>
      <c r="F9537" s="27" t="s">
        <v>18300</v>
      </c>
      <c r="G9537" s="27" t="s">
        <v>484</v>
      </c>
      <c r="H9537" s="27" t="s">
        <v>1600</v>
      </c>
      <c r="I9537" s="27" t="s">
        <v>19</v>
      </c>
      <c r="J9537" s="27" t="s">
        <v>19</v>
      </c>
      <c r="K9537" s="27">
        <v>3</v>
      </c>
      <c r="L9537" s="27">
        <v>53</v>
      </c>
      <c r="M9537" s="27">
        <v>50</v>
      </c>
      <c r="N9537" s="27">
        <v>3.9</v>
      </c>
      <c r="O9537" s="27">
        <v>2010</v>
      </c>
      <c r="P9537" s="27">
        <v>11</v>
      </c>
      <c r="Q9537" s="27">
        <v>10</v>
      </c>
      <c r="R9537" s="28">
        <f>DATE('Raw Data'!$O9537,'Raw Data'!$P9537,'Raw Data'!$Q9537)</f>
        <v>40492</v>
      </c>
      <c r="S9537" s="27" t="str">
        <f>CONCATENATE(MID('Raw Data'!$H9537,FIND("(",'Raw Data'!$H9537)+1,FIND(")",'Raw Data'!$H9537)-FIND("(",'Raw Data'!$H9537)-1),"",'Raw Data'!$M9537)</f>
        <v>Œ£50</v>
      </c>
      <c r="T9537" s="27">
        <f t="shared" si="148"/>
        <v>111.1</v>
      </c>
      <c r="U9537" s="29">
        <f>'Raw Data'!$M9537*'Raw Data'!$T9537</f>
        <v>5555</v>
      </c>
    </row>
    <row r="9538" spans="1:21" x14ac:dyDescent="0.3">
      <c r="A9538" s="20">
        <v>7602224</v>
      </c>
      <c r="B9538" s="27" t="s">
        <v>18301</v>
      </c>
      <c r="C9538" s="27">
        <v>215</v>
      </c>
      <c r="D9538" s="27" t="str">
        <f>VLOOKUP('Raw Data'!$C9538,'country description'!$A$2:$B$16,2,0)</f>
        <v>United Kingdom</v>
      </c>
      <c r="E9538" s="27" t="s">
        <v>1597</v>
      </c>
      <c r="F9538" s="27" t="s">
        <v>18302</v>
      </c>
      <c r="G9538" s="27" t="s">
        <v>2031</v>
      </c>
      <c r="H9538" s="27" t="s">
        <v>1600</v>
      </c>
      <c r="I9538" s="27" t="s">
        <v>19</v>
      </c>
      <c r="J9538" s="27" t="s">
        <v>19</v>
      </c>
      <c r="K9538" s="27">
        <v>3</v>
      </c>
      <c r="L9538" s="27">
        <v>27</v>
      </c>
      <c r="M9538" s="27">
        <v>35</v>
      </c>
      <c r="N9538" s="27">
        <v>3.7</v>
      </c>
      <c r="O9538" s="27">
        <v>2018</v>
      </c>
      <c r="P9538" s="27">
        <v>11</v>
      </c>
      <c r="Q9538" s="27">
        <v>14</v>
      </c>
      <c r="R9538" s="28">
        <f>DATE('Raw Data'!$O9538,'Raw Data'!$P9538,'Raw Data'!$Q9538)</f>
        <v>43418</v>
      </c>
      <c r="S9538" s="27" t="str">
        <f>CONCATENATE(MID('Raw Data'!$H9538,FIND("(",'Raw Data'!$H9538)+1,FIND(")",'Raw Data'!$H9538)-FIND("(",'Raw Data'!$H9538)-1),"",'Raw Data'!$M9538)</f>
        <v>Œ£35</v>
      </c>
      <c r="T9538" s="27">
        <f t="shared" ref="T9538:T9552" si="149">VLOOKUP(D9538,$Y$4:$Z$18,2,0)</f>
        <v>111.1</v>
      </c>
      <c r="U9538" s="29">
        <f>'Raw Data'!$M9538*'Raw Data'!$T9538</f>
        <v>3888.5</v>
      </c>
    </row>
    <row r="9539" spans="1:21" x14ac:dyDescent="0.3">
      <c r="A9539" s="20">
        <v>18395463</v>
      </c>
      <c r="B9539" s="27" t="s">
        <v>18303</v>
      </c>
      <c r="C9539" s="27">
        <v>189</v>
      </c>
      <c r="D9539" s="27" t="str">
        <f>VLOOKUP('Raw Data'!$C9539,'country description'!$A$2:$B$16,2,0)</f>
        <v>South Africa</v>
      </c>
      <c r="E9539" s="27" t="s">
        <v>2160</v>
      </c>
      <c r="F9539" s="27" t="s">
        <v>18304</v>
      </c>
      <c r="G9539" s="27" t="s">
        <v>18305</v>
      </c>
      <c r="H9539" s="27" t="s">
        <v>2156</v>
      </c>
      <c r="I9539" s="27" t="s">
        <v>19</v>
      </c>
      <c r="J9539" s="27" t="s">
        <v>19</v>
      </c>
      <c r="K9539" s="27">
        <v>3</v>
      </c>
      <c r="L9539" s="27">
        <v>22</v>
      </c>
      <c r="M9539" s="27">
        <v>294</v>
      </c>
      <c r="N9539" s="27">
        <v>3.7</v>
      </c>
      <c r="O9539" s="27">
        <v>2013</v>
      </c>
      <c r="P9539" s="27">
        <v>11</v>
      </c>
      <c r="Q9539" s="27">
        <v>24</v>
      </c>
      <c r="R9539" s="28">
        <f>DATE('Raw Data'!$O9539,'Raw Data'!$P9539,'Raw Data'!$Q9539)</f>
        <v>41602</v>
      </c>
      <c r="S9539" s="27" t="str">
        <f>CONCATENATE(MID('Raw Data'!$H9539,FIND("(",'Raw Data'!$H9539)+1,FIND(")",'Raw Data'!$H9539)-FIND("(",'Raw Data'!$H9539)-1),"",'Raw Data'!$M9539)</f>
        <v>R294</v>
      </c>
      <c r="T9539" s="27">
        <f t="shared" si="149"/>
        <v>4.7</v>
      </c>
      <c r="U9539" s="29">
        <f>'Raw Data'!$M9539*'Raw Data'!$T9539</f>
        <v>1381.8</v>
      </c>
    </row>
    <row r="9540" spans="1:21" x14ac:dyDescent="0.3">
      <c r="A9540" s="20">
        <v>5800316</v>
      </c>
      <c r="B9540" s="27" t="s">
        <v>18306</v>
      </c>
      <c r="C9540" s="27">
        <v>191</v>
      </c>
      <c r="D9540" s="27" t="str">
        <f>VLOOKUP('Raw Data'!$C9540,'country description'!$A$2:$B$16,2,0)</f>
        <v>Sri Lanka</v>
      </c>
      <c r="E9540" s="27" t="s">
        <v>17642</v>
      </c>
      <c r="F9540" s="27" t="s">
        <v>18307</v>
      </c>
      <c r="G9540" s="27" t="s">
        <v>18308</v>
      </c>
      <c r="H9540" s="27" t="s">
        <v>17644</v>
      </c>
      <c r="I9540" s="27" t="s">
        <v>19</v>
      </c>
      <c r="J9540" s="27" t="s">
        <v>19</v>
      </c>
      <c r="K9540" s="27">
        <v>3</v>
      </c>
      <c r="L9540" s="27">
        <v>171</v>
      </c>
      <c r="M9540" s="27">
        <v>3000</v>
      </c>
      <c r="N9540" s="27">
        <v>4.2</v>
      </c>
      <c r="O9540" s="27">
        <v>2017</v>
      </c>
      <c r="P9540" s="27">
        <v>11</v>
      </c>
      <c r="Q9540" s="27">
        <v>14</v>
      </c>
      <c r="R9540" s="28">
        <f>DATE('Raw Data'!$O9540,'Raw Data'!$P9540,'Raw Data'!$Q9540)</f>
        <v>43053</v>
      </c>
      <c r="S9540" s="27" t="str">
        <f>CONCATENATE(MID('Raw Data'!$H9540,FIND("(",'Raw Data'!$H9540)+1,FIND(")",'Raw Data'!$H9540)-FIND("(",'Raw Data'!$H9540)-1),"",'Raw Data'!$M9540)</f>
        <v>LKR3000</v>
      </c>
      <c r="T9540" s="27">
        <f t="shared" si="149"/>
        <v>0.3</v>
      </c>
      <c r="U9540" s="29">
        <f>'Raw Data'!$M9540*'Raw Data'!$T9540</f>
        <v>900</v>
      </c>
    </row>
    <row r="9541" spans="1:21" x14ac:dyDescent="0.3">
      <c r="A9541" s="20">
        <v>5800433</v>
      </c>
      <c r="B9541" s="27" t="s">
        <v>18309</v>
      </c>
      <c r="C9541" s="27">
        <v>191</v>
      </c>
      <c r="D9541" s="27" t="str">
        <f>VLOOKUP('Raw Data'!$C9541,'country description'!$A$2:$B$16,2,0)</f>
        <v>Sri Lanka</v>
      </c>
      <c r="E9541" s="27" t="s">
        <v>17642</v>
      </c>
      <c r="F9541" s="27" t="s">
        <v>18310</v>
      </c>
      <c r="G9541" s="27" t="s">
        <v>18311</v>
      </c>
      <c r="H9541" s="27" t="s">
        <v>17644</v>
      </c>
      <c r="I9541" s="27" t="s">
        <v>19</v>
      </c>
      <c r="J9541" s="27" t="s">
        <v>19</v>
      </c>
      <c r="K9541" s="27">
        <v>3</v>
      </c>
      <c r="L9541" s="27">
        <v>286</v>
      </c>
      <c r="M9541" s="27">
        <v>3000</v>
      </c>
      <c r="N9541" s="27">
        <v>4.2</v>
      </c>
      <c r="O9541" s="27">
        <v>2016</v>
      </c>
      <c r="P9541" s="27">
        <v>11</v>
      </c>
      <c r="Q9541" s="27">
        <v>4</v>
      </c>
      <c r="R9541" s="28">
        <f>DATE('Raw Data'!$O9541,'Raw Data'!$P9541,'Raw Data'!$Q9541)</f>
        <v>42678</v>
      </c>
      <c r="S9541" s="27" t="str">
        <f>CONCATENATE(MID('Raw Data'!$H9541,FIND("(",'Raw Data'!$H9541)+1,FIND(")",'Raw Data'!$H9541)-FIND("(",'Raw Data'!$H9541)-1),"",'Raw Data'!$M9541)</f>
        <v>LKR3000</v>
      </c>
      <c r="T9541" s="27">
        <f t="shared" si="149"/>
        <v>0.3</v>
      </c>
      <c r="U9541" s="29">
        <f>'Raw Data'!$M9541*'Raw Data'!$T9541</f>
        <v>900</v>
      </c>
    </row>
    <row r="9542" spans="1:21" x14ac:dyDescent="0.3">
      <c r="A9542" s="20">
        <v>6004011</v>
      </c>
      <c r="B9542" s="27" t="s">
        <v>18312</v>
      </c>
      <c r="C9542" s="27">
        <v>208</v>
      </c>
      <c r="D9542" s="27" t="str">
        <f>VLOOKUP('Raw Data'!$C9542,'country description'!$A$2:$B$16,2,0)</f>
        <v>Turkey</v>
      </c>
      <c r="E9542" s="27" t="s">
        <v>2010</v>
      </c>
      <c r="F9542" s="27" t="s">
        <v>18313</v>
      </c>
      <c r="G9542" s="27" t="s">
        <v>18314</v>
      </c>
      <c r="H9542" s="27" t="s">
        <v>1943</v>
      </c>
      <c r="I9542" s="27" t="s">
        <v>19</v>
      </c>
      <c r="J9542" s="27" t="s">
        <v>19</v>
      </c>
      <c r="K9542" s="27">
        <v>3</v>
      </c>
      <c r="L9542" s="27">
        <v>95</v>
      </c>
      <c r="M9542" s="27">
        <v>80</v>
      </c>
      <c r="N9542" s="27">
        <v>4.9000000000000004</v>
      </c>
      <c r="O9542" s="27">
        <v>2014</v>
      </c>
      <c r="P9542" s="27">
        <v>11</v>
      </c>
      <c r="Q9542" s="27">
        <v>4</v>
      </c>
      <c r="R9542" s="28">
        <f>DATE('Raw Data'!$O9542,'Raw Data'!$P9542,'Raw Data'!$Q9542)</f>
        <v>41947</v>
      </c>
      <c r="S9542" s="27" t="str">
        <f>CONCATENATE(MID('Raw Data'!$H9542,FIND("(",'Raw Data'!$H9542)+1,FIND(")",'Raw Data'!$H9542)-FIND("(",'Raw Data'!$H9542)-1),"",'Raw Data'!$M9542)</f>
        <v>TL80</v>
      </c>
      <c r="T9542" s="27">
        <f t="shared" si="149"/>
        <v>2.39</v>
      </c>
      <c r="U9542" s="29">
        <f>'Raw Data'!$M9542*'Raw Data'!$T9542</f>
        <v>191.20000000000002</v>
      </c>
    </row>
    <row r="9543" spans="1:21" x14ac:dyDescent="0.3">
      <c r="A9543" s="20">
        <v>6318433</v>
      </c>
      <c r="B9543" s="27" t="s">
        <v>18088</v>
      </c>
      <c r="C9543" s="27">
        <v>162</v>
      </c>
      <c r="D9543" s="27" t="str">
        <f>VLOOKUP('Raw Data'!$C9543,'country description'!$A$2:$B$16,2,0)</f>
        <v>Philippines</v>
      </c>
      <c r="E9543" s="27" t="s">
        <v>18315</v>
      </c>
      <c r="F9543" s="27" t="s">
        <v>18316</v>
      </c>
      <c r="G9543" s="27" t="s">
        <v>18090</v>
      </c>
      <c r="H9543" s="27" t="s">
        <v>10767</v>
      </c>
      <c r="I9543" s="27" t="s">
        <v>19</v>
      </c>
      <c r="J9543" s="27" t="s">
        <v>19</v>
      </c>
      <c r="K9543" s="27">
        <v>3</v>
      </c>
      <c r="L9543" s="27">
        <v>294</v>
      </c>
      <c r="M9543" s="27">
        <v>800</v>
      </c>
      <c r="N9543" s="27">
        <v>4.8</v>
      </c>
      <c r="O9543" s="27">
        <v>2017</v>
      </c>
      <c r="P9543" s="27">
        <v>10</v>
      </c>
      <c r="Q9543" s="27">
        <v>26</v>
      </c>
      <c r="R9543" s="28">
        <f>DATE('Raw Data'!$O9543,'Raw Data'!$P9543,'Raw Data'!$Q9543)</f>
        <v>43034</v>
      </c>
      <c r="S9543" s="27" t="str">
        <f>CONCATENATE(MID('Raw Data'!$H9543,FIND("(",'Raw Data'!$H9543)+1,FIND(")",'Raw Data'!$H9543)-FIND("(",'Raw Data'!$H9543)-1),"",'Raw Data'!$M9543)</f>
        <v>P800</v>
      </c>
      <c r="T9543" s="27">
        <f t="shared" si="149"/>
        <v>1.51</v>
      </c>
      <c r="U9543" s="29">
        <f>'Raw Data'!$M9543*'Raw Data'!$T9543</f>
        <v>1208</v>
      </c>
    </row>
    <row r="9544" spans="1:21" x14ac:dyDescent="0.3">
      <c r="A9544" s="20">
        <v>208778</v>
      </c>
      <c r="B9544" s="27" t="s">
        <v>18093</v>
      </c>
      <c r="C9544" s="27">
        <v>214</v>
      </c>
      <c r="D9544" s="27" t="str">
        <f>VLOOKUP('Raw Data'!$C9544,'country description'!$A$2:$B$16,2,0)</f>
        <v>United Arab Emirates</v>
      </c>
      <c r="E9544" s="27" t="s">
        <v>2167</v>
      </c>
      <c r="F9544" s="27" t="s">
        <v>18317</v>
      </c>
      <c r="G9544" s="27" t="s">
        <v>5267</v>
      </c>
      <c r="H9544" s="27" t="s">
        <v>1839</v>
      </c>
      <c r="I9544" s="27" t="s">
        <v>19</v>
      </c>
      <c r="J9544" s="27" t="s">
        <v>19</v>
      </c>
      <c r="K9544" s="27">
        <v>3</v>
      </c>
      <c r="L9544" s="27">
        <v>1351</v>
      </c>
      <c r="M9544" s="27">
        <v>100</v>
      </c>
      <c r="N9544" s="27">
        <v>4.3</v>
      </c>
      <c r="O9544" s="27">
        <v>2012</v>
      </c>
      <c r="P9544" s="27">
        <v>10</v>
      </c>
      <c r="Q9544" s="27">
        <v>3</v>
      </c>
      <c r="R9544" s="28">
        <f>DATE('Raw Data'!$O9544,'Raw Data'!$P9544,'Raw Data'!$Q9544)</f>
        <v>41185</v>
      </c>
      <c r="S9544" s="27" t="str">
        <f>CONCATENATE(MID('Raw Data'!$H9544,FIND("(",'Raw Data'!$H9544)+1,FIND(")",'Raw Data'!$H9544)-FIND("(",'Raw Data'!$H9544)-1),"",'Raw Data'!$M9544)</f>
        <v>AED100</v>
      </c>
      <c r="T9544" s="27">
        <f t="shared" si="149"/>
        <v>23.78</v>
      </c>
      <c r="U9544" s="29">
        <f>'Raw Data'!$M9544*'Raw Data'!$T9544</f>
        <v>2378</v>
      </c>
    </row>
    <row r="9545" spans="1:21" x14ac:dyDescent="0.3">
      <c r="A9545" s="20">
        <v>18425821</v>
      </c>
      <c r="B9545" s="27" t="s">
        <v>18318</v>
      </c>
      <c r="C9545" s="27">
        <v>94</v>
      </c>
      <c r="D9545" s="27" t="str">
        <f>VLOOKUP('Raw Data'!$C9545,'country description'!$A$2:$B$16,2,0)</f>
        <v>Indonesia</v>
      </c>
      <c r="E9545" s="27" t="s">
        <v>18029</v>
      </c>
      <c r="F9545" s="27" t="s">
        <v>18319</v>
      </c>
      <c r="G9545" s="27" t="s">
        <v>2288</v>
      </c>
      <c r="H9545" s="27" t="s">
        <v>17678</v>
      </c>
      <c r="I9545" s="27" t="s">
        <v>19</v>
      </c>
      <c r="J9545" s="27" t="s">
        <v>19</v>
      </c>
      <c r="K9545" s="27">
        <v>3</v>
      </c>
      <c r="L9545" s="27">
        <v>137</v>
      </c>
      <c r="M9545" s="27">
        <v>200000</v>
      </c>
      <c r="N9545" s="27">
        <v>3.9</v>
      </c>
      <c r="O9545" s="27">
        <v>2014</v>
      </c>
      <c r="P9545" s="27">
        <v>10</v>
      </c>
      <c r="Q9545" s="27">
        <v>27</v>
      </c>
      <c r="R9545" s="28">
        <f>DATE('Raw Data'!$O9545,'Raw Data'!$P9545,'Raw Data'!$Q9545)</f>
        <v>41939</v>
      </c>
      <c r="S9545" s="27" t="str">
        <f>CONCATENATE(MID('Raw Data'!$H9545,FIND("(",'Raw Data'!$H9545)+1,FIND(")",'Raw Data'!$H9545)-FIND("(",'Raw Data'!$H9545)-1),"",'Raw Data'!$M9545)</f>
        <v>IDR200000</v>
      </c>
      <c r="T9545" s="27">
        <f t="shared" si="149"/>
        <v>5.3010000000000002E-3</v>
      </c>
      <c r="U9545" s="29">
        <f>'Raw Data'!$M9545*'Raw Data'!$T9545</f>
        <v>1060.2</v>
      </c>
    </row>
    <row r="9546" spans="1:21" x14ac:dyDescent="0.3">
      <c r="A9546" s="20">
        <v>7410290</v>
      </c>
      <c r="B9546" s="27" t="s">
        <v>18320</v>
      </c>
      <c r="C9546" s="27">
        <v>94</v>
      </c>
      <c r="D9546" s="27" t="str">
        <f>VLOOKUP('Raw Data'!$C9546,'country description'!$A$2:$B$16,2,0)</f>
        <v>Indonesia</v>
      </c>
      <c r="E9546" s="27" t="s">
        <v>18029</v>
      </c>
      <c r="F9546" s="27" t="s">
        <v>18321</v>
      </c>
      <c r="G9546" s="27" t="s">
        <v>18322</v>
      </c>
      <c r="H9546" s="27" t="s">
        <v>17678</v>
      </c>
      <c r="I9546" s="27" t="s">
        <v>19</v>
      </c>
      <c r="J9546" s="27" t="s">
        <v>19</v>
      </c>
      <c r="K9546" s="27">
        <v>3</v>
      </c>
      <c r="L9546" s="27">
        <v>873</v>
      </c>
      <c r="M9546" s="27">
        <v>800000</v>
      </c>
      <c r="N9546" s="27">
        <v>4.5999999999999996</v>
      </c>
      <c r="O9546" s="27">
        <v>2014</v>
      </c>
      <c r="P9546" s="27">
        <v>10</v>
      </c>
      <c r="Q9546" s="27">
        <v>23</v>
      </c>
      <c r="R9546" s="28">
        <f>DATE('Raw Data'!$O9546,'Raw Data'!$P9546,'Raw Data'!$Q9546)</f>
        <v>41935</v>
      </c>
      <c r="S9546" s="27" t="str">
        <f>CONCATENATE(MID('Raw Data'!$H9546,FIND("(",'Raw Data'!$H9546)+1,FIND(")",'Raw Data'!$H9546)-FIND("(",'Raw Data'!$H9546)-1),"",'Raw Data'!$M9546)</f>
        <v>IDR800000</v>
      </c>
      <c r="T9546" s="27">
        <f t="shared" si="149"/>
        <v>5.3010000000000002E-3</v>
      </c>
      <c r="U9546" s="29">
        <f>'Raw Data'!$M9546*'Raw Data'!$T9546</f>
        <v>4240.8</v>
      </c>
    </row>
    <row r="9547" spans="1:21" x14ac:dyDescent="0.3">
      <c r="A9547" s="20">
        <v>7005979</v>
      </c>
      <c r="B9547" s="27" t="s">
        <v>18323</v>
      </c>
      <c r="C9547" s="27">
        <v>148</v>
      </c>
      <c r="D9547" s="27" t="str">
        <f>VLOOKUP('Raw Data'!$C9547,'country description'!$A$2:$B$16,2,0)</f>
        <v>New Zealand</v>
      </c>
      <c r="E9547" s="27" t="s">
        <v>1731</v>
      </c>
      <c r="F9547" s="27" t="s">
        <v>18324</v>
      </c>
      <c r="G9547" s="27" t="s">
        <v>17698</v>
      </c>
      <c r="H9547" s="27" t="s">
        <v>1734</v>
      </c>
      <c r="I9547" s="27" t="s">
        <v>19</v>
      </c>
      <c r="J9547" s="27" t="s">
        <v>19</v>
      </c>
      <c r="K9547" s="27">
        <v>3</v>
      </c>
      <c r="L9547" s="27">
        <v>223</v>
      </c>
      <c r="M9547" s="27">
        <v>50</v>
      </c>
      <c r="N9547" s="27">
        <v>4.4000000000000004</v>
      </c>
      <c r="O9547" s="27">
        <v>2010</v>
      </c>
      <c r="P9547" s="27">
        <v>10</v>
      </c>
      <c r="Q9547" s="27">
        <v>8</v>
      </c>
      <c r="R9547" s="28">
        <f>DATE('Raw Data'!$O9547,'Raw Data'!$P9547,'Raw Data'!$Q9547)</f>
        <v>40459</v>
      </c>
      <c r="S9547" s="27" t="str">
        <f>CONCATENATE(MID('Raw Data'!$H9547,FIND("(",'Raw Data'!$H9547)+1,FIND(")",'Raw Data'!$H9547)-FIND("(",'Raw Data'!$H9547)-1),"",'Raw Data'!$M9547)</f>
        <v>$50</v>
      </c>
      <c r="T9547" s="27">
        <f t="shared" si="149"/>
        <v>49.06</v>
      </c>
      <c r="U9547" s="29">
        <f>'Raw Data'!$M9547*'Raw Data'!$T9547</f>
        <v>2453</v>
      </c>
    </row>
    <row r="9548" spans="1:21" x14ac:dyDescent="0.3">
      <c r="A9548" s="20">
        <v>7101042</v>
      </c>
      <c r="B9548" s="27" t="s">
        <v>18325</v>
      </c>
      <c r="C9548" s="27">
        <v>148</v>
      </c>
      <c r="D9548" s="27" t="str">
        <f>VLOOKUP('Raw Data'!$C9548,'country description'!$A$2:$B$16,2,0)</f>
        <v>New Zealand</v>
      </c>
      <c r="E9548" s="27" t="s">
        <v>1736</v>
      </c>
      <c r="F9548" s="27" t="s">
        <v>18326</v>
      </c>
      <c r="G9548" s="27" t="s">
        <v>407</v>
      </c>
      <c r="H9548" s="27" t="s">
        <v>1734</v>
      </c>
      <c r="I9548" s="27" t="s">
        <v>19</v>
      </c>
      <c r="J9548" s="27" t="s">
        <v>19</v>
      </c>
      <c r="K9548" s="27">
        <v>3</v>
      </c>
      <c r="L9548" s="27">
        <v>171</v>
      </c>
      <c r="M9548" s="27">
        <v>50</v>
      </c>
      <c r="N9548" s="27">
        <v>4.5999999999999996</v>
      </c>
      <c r="O9548" s="27">
        <v>2011</v>
      </c>
      <c r="P9548" s="27">
        <v>10</v>
      </c>
      <c r="Q9548" s="27">
        <v>3</v>
      </c>
      <c r="R9548" s="28">
        <f>DATE('Raw Data'!$O9548,'Raw Data'!$P9548,'Raw Data'!$Q9548)</f>
        <v>40819</v>
      </c>
      <c r="S9548" s="27" t="str">
        <f>CONCATENATE(MID('Raw Data'!$H9548,FIND("(",'Raw Data'!$H9548)+1,FIND(")",'Raw Data'!$H9548)-FIND("(",'Raw Data'!$H9548)-1),"",'Raw Data'!$M9548)</f>
        <v>$50</v>
      </c>
      <c r="T9548" s="27">
        <f t="shared" si="149"/>
        <v>49.06</v>
      </c>
      <c r="U9548" s="29">
        <f>'Raw Data'!$M9548*'Raw Data'!$T9548</f>
        <v>2453</v>
      </c>
    </row>
    <row r="9549" spans="1:21" x14ac:dyDescent="0.3">
      <c r="A9549" s="20">
        <v>7100502</v>
      </c>
      <c r="B9549" s="27" t="s">
        <v>18327</v>
      </c>
      <c r="C9549" s="27">
        <v>148</v>
      </c>
      <c r="D9549" s="27" t="str">
        <f>VLOOKUP('Raw Data'!$C9549,'country description'!$A$2:$B$16,2,0)</f>
        <v>New Zealand</v>
      </c>
      <c r="E9549" s="27" t="s">
        <v>1736</v>
      </c>
      <c r="F9549" s="27" t="s">
        <v>18328</v>
      </c>
      <c r="G9549" s="27" t="s">
        <v>18329</v>
      </c>
      <c r="H9549" s="27" t="s">
        <v>1734</v>
      </c>
      <c r="I9549" s="27" t="s">
        <v>19</v>
      </c>
      <c r="J9549" s="27" t="s">
        <v>19</v>
      </c>
      <c r="K9549" s="27">
        <v>3</v>
      </c>
      <c r="L9549" s="27">
        <v>242</v>
      </c>
      <c r="M9549" s="27">
        <v>50</v>
      </c>
      <c r="N9549" s="27">
        <v>4.4000000000000004</v>
      </c>
      <c r="O9549" s="27">
        <v>2013</v>
      </c>
      <c r="P9549" s="27">
        <v>10</v>
      </c>
      <c r="Q9549" s="27">
        <v>1</v>
      </c>
      <c r="R9549" s="28">
        <f>DATE('Raw Data'!$O9549,'Raw Data'!$P9549,'Raw Data'!$Q9549)</f>
        <v>41548</v>
      </c>
      <c r="S9549" s="27" t="str">
        <f>CONCATENATE(MID('Raw Data'!$H9549,FIND("(",'Raw Data'!$H9549)+1,FIND(")",'Raw Data'!$H9549)-FIND("(",'Raw Data'!$H9549)-1),"",'Raw Data'!$M9549)</f>
        <v>$50</v>
      </c>
      <c r="T9549" s="27">
        <f t="shared" si="149"/>
        <v>49.06</v>
      </c>
      <c r="U9549" s="29">
        <f>'Raw Data'!$M9549*'Raw Data'!$T9549</f>
        <v>2453</v>
      </c>
    </row>
    <row r="9550" spans="1:21" x14ac:dyDescent="0.3">
      <c r="A9550" s="20">
        <v>6900992</v>
      </c>
      <c r="B9550" s="27" t="s">
        <v>18330</v>
      </c>
      <c r="C9550" s="27">
        <v>215</v>
      </c>
      <c r="D9550" s="27" t="str">
        <f>VLOOKUP('Raw Data'!$C9550,'country description'!$A$2:$B$16,2,0)</f>
        <v>United Kingdom</v>
      </c>
      <c r="E9550" s="27" t="s">
        <v>1781</v>
      </c>
      <c r="F9550" s="27" t="s">
        <v>18331</v>
      </c>
      <c r="G9550" s="27" t="s">
        <v>1838</v>
      </c>
      <c r="H9550" s="27" t="s">
        <v>1600</v>
      </c>
      <c r="I9550" s="27" t="s">
        <v>19</v>
      </c>
      <c r="J9550" s="27" t="s">
        <v>19</v>
      </c>
      <c r="K9550" s="27">
        <v>3</v>
      </c>
      <c r="L9550" s="27">
        <v>32</v>
      </c>
      <c r="M9550" s="27">
        <v>45</v>
      </c>
      <c r="N9550" s="27">
        <v>3.7</v>
      </c>
      <c r="O9550" s="27">
        <v>2017</v>
      </c>
      <c r="P9550" s="27">
        <v>10</v>
      </c>
      <c r="Q9550" s="27">
        <v>28</v>
      </c>
      <c r="R9550" s="28">
        <f>DATE('Raw Data'!$O9550,'Raw Data'!$P9550,'Raw Data'!$Q9550)</f>
        <v>43036</v>
      </c>
      <c r="S9550" s="27" t="str">
        <f>CONCATENATE(MID('Raw Data'!$H9550,FIND("(",'Raw Data'!$H9550)+1,FIND(")",'Raw Data'!$H9550)-FIND("(",'Raw Data'!$H9550)-1),"",'Raw Data'!$M9550)</f>
        <v>Œ£45</v>
      </c>
      <c r="T9550" s="27">
        <f t="shared" si="149"/>
        <v>111.1</v>
      </c>
      <c r="U9550" s="29">
        <f>'Raw Data'!$M9550*'Raw Data'!$T9550</f>
        <v>4999.5</v>
      </c>
    </row>
    <row r="9551" spans="1:21" x14ac:dyDescent="0.3">
      <c r="A9551" s="20">
        <v>5800590</v>
      </c>
      <c r="B9551" s="27" t="s">
        <v>18332</v>
      </c>
      <c r="C9551" s="27">
        <v>191</v>
      </c>
      <c r="D9551" s="27" t="str">
        <f>VLOOKUP('Raw Data'!$C9551,'country description'!$A$2:$B$16,2,0)</f>
        <v>Sri Lanka</v>
      </c>
      <c r="E9551" s="27" t="s">
        <v>17642</v>
      </c>
      <c r="F9551" s="27" t="s">
        <v>18333</v>
      </c>
      <c r="G9551" s="27" t="s">
        <v>18334</v>
      </c>
      <c r="H9551" s="27" t="s">
        <v>17644</v>
      </c>
      <c r="I9551" s="27" t="s">
        <v>19</v>
      </c>
      <c r="J9551" s="27" t="s">
        <v>19</v>
      </c>
      <c r="K9551" s="27">
        <v>3</v>
      </c>
      <c r="L9551" s="27">
        <v>209</v>
      </c>
      <c r="M9551" s="27">
        <v>2500</v>
      </c>
      <c r="N9551" s="27">
        <v>4</v>
      </c>
      <c r="O9551" s="27">
        <v>2015</v>
      </c>
      <c r="P9551" s="27">
        <v>10</v>
      </c>
      <c r="Q9551" s="27">
        <v>23</v>
      </c>
      <c r="R9551" s="28">
        <f>DATE('Raw Data'!$O9551,'Raw Data'!$P9551,'Raw Data'!$Q9551)</f>
        <v>42300</v>
      </c>
      <c r="S9551" s="27" t="str">
        <f>CONCATENATE(MID('Raw Data'!$H9551,FIND("(",'Raw Data'!$H9551)+1,FIND(")",'Raw Data'!$H9551)-FIND("(",'Raw Data'!$H9551)-1),"",'Raw Data'!$M9551)</f>
        <v>LKR2500</v>
      </c>
      <c r="T9551" s="27">
        <f t="shared" si="149"/>
        <v>0.3</v>
      </c>
      <c r="U9551" s="29">
        <f>'Raw Data'!$M9551*'Raw Data'!$T9551</f>
        <v>750</v>
      </c>
    </row>
    <row r="9552" spans="1:21" x14ac:dyDescent="0.3">
      <c r="A9552" s="30">
        <v>6001980</v>
      </c>
      <c r="B9552" s="31" t="s">
        <v>18280</v>
      </c>
      <c r="C9552" s="31">
        <v>208</v>
      </c>
      <c r="D9552" s="31" t="str">
        <f>VLOOKUP('Raw Data'!$C9552,'country description'!$A$2:$B$16,2,0)</f>
        <v>Turkey</v>
      </c>
      <c r="E9552" s="31" t="s">
        <v>2010</v>
      </c>
      <c r="F9552" s="31" t="s">
        <v>18335</v>
      </c>
      <c r="G9552" s="31" t="s">
        <v>407</v>
      </c>
      <c r="H9552" s="31" t="s">
        <v>1943</v>
      </c>
      <c r="I9552" s="31" t="s">
        <v>19</v>
      </c>
      <c r="J9552" s="31" t="s">
        <v>19</v>
      </c>
      <c r="K9552" s="31">
        <v>3</v>
      </c>
      <c r="L9552" s="31">
        <v>134</v>
      </c>
      <c r="M9552" s="31">
        <v>70</v>
      </c>
      <c r="N9552" s="31">
        <v>4.2</v>
      </c>
      <c r="O9552" s="31">
        <v>2015</v>
      </c>
      <c r="P9552" s="31">
        <v>10</v>
      </c>
      <c r="Q9552" s="31">
        <v>4</v>
      </c>
      <c r="R9552" s="32">
        <f>DATE('Raw Data'!$O9552,'Raw Data'!$P9552,'Raw Data'!$Q9552)</f>
        <v>42281</v>
      </c>
      <c r="S9552" s="31" t="str">
        <f>CONCATENATE(MID('Raw Data'!$H9552,FIND("(",'Raw Data'!$H9552)+1,FIND(")",'Raw Data'!$H9552)-FIND("(",'Raw Data'!$H9552)-1),"",'Raw Data'!$M9552)</f>
        <v>TL70</v>
      </c>
      <c r="T9552" s="31">
        <f t="shared" si="149"/>
        <v>2.39</v>
      </c>
      <c r="U9552" s="33">
        <f>'Raw Data'!$M9552*'Raw Data'!$T9552</f>
        <v>167.3</v>
      </c>
    </row>
  </sheetData>
  <autoFilter ref="A1:U9552" xr:uid="{031807C9-9A7D-4EDB-B11C-C3582B6A6846}"/>
  <conditionalFormatting sqref="A2:U9552">
    <cfRule type="expression" dxfId="112" priority="1">
      <formula>OR($D2="Australia", $D2="Canada", $D2="Turkey", $D2="Sri Lanka", $D2="Indonesia")</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E66FA-E79F-42E1-9CB8-8A37E3B5024F}">
  <sheetPr>
    <pageSetUpPr fitToPage="1"/>
  </sheetPr>
  <dimension ref="A1:FC7815"/>
  <sheetViews>
    <sheetView topLeftCell="C1" zoomScale="39" zoomScaleNormal="41" workbookViewId="0">
      <selection activeCell="C3" sqref="C3"/>
    </sheetView>
  </sheetViews>
  <sheetFormatPr defaultRowHeight="14.4" x14ac:dyDescent="0.3"/>
  <cols>
    <col min="1" max="1" width="26.5546875" style="54" hidden="1" customWidth="1"/>
    <col min="2" max="2" width="57.5546875" style="54" hidden="1" customWidth="1"/>
    <col min="3" max="3" width="31.5546875" style="54" bestFit="1" customWidth="1"/>
    <col min="4" max="7" width="30.77734375" style="54" customWidth="1"/>
    <col min="8" max="8" width="28.5546875" style="54" bestFit="1" customWidth="1"/>
    <col min="9" max="18" width="8.88671875" style="54"/>
    <col min="19" max="19" width="22.5546875" style="54" bestFit="1" customWidth="1"/>
    <col min="20" max="21" width="20.44140625" style="54" bestFit="1" customWidth="1"/>
    <col min="22" max="34" width="8.88671875" style="54"/>
    <col min="35" max="35" width="24.33203125" style="54" bestFit="1" customWidth="1"/>
    <col min="36" max="36" width="28" style="54" bestFit="1" customWidth="1"/>
    <col min="37" max="37" width="41.77734375" style="54" bestFit="1" customWidth="1"/>
    <col min="38" max="38" width="39.33203125" style="54" bestFit="1" customWidth="1"/>
    <col min="39" max="47" width="8.88671875" style="54"/>
    <col min="48" max="48" width="24.33203125" style="54" bestFit="1" customWidth="1"/>
    <col min="49" max="49" width="6.5546875" style="54" bestFit="1" customWidth="1"/>
    <col min="50" max="55" width="8.88671875" style="54"/>
    <col min="56" max="56" width="24.33203125" style="54" bestFit="1" customWidth="1"/>
    <col min="57" max="57" width="28" style="54" bestFit="1" customWidth="1"/>
    <col min="58" max="157" width="8.88671875" style="54"/>
    <col min="158" max="158" width="29.44140625" style="54" bestFit="1" customWidth="1"/>
    <col min="159" max="16384" width="8.88671875" style="54"/>
  </cols>
  <sheetData>
    <row r="1" spans="1:9" x14ac:dyDescent="0.3">
      <c r="A1" s="54" t="s">
        <v>18376</v>
      </c>
      <c r="B1" s="54" t="s">
        <v>18386</v>
      </c>
    </row>
    <row r="2" spans="1:9" x14ac:dyDescent="0.3">
      <c r="A2" s="55" t="s">
        <v>18339</v>
      </c>
      <c r="B2" s="56">
        <v>3.6583333333333337</v>
      </c>
      <c r="I2" s="55"/>
    </row>
    <row r="3" spans="1:9" x14ac:dyDescent="0.3">
      <c r="A3" s="55" t="s">
        <v>18340</v>
      </c>
      <c r="B3" s="56">
        <v>3.8466666666666667</v>
      </c>
      <c r="I3" s="55"/>
    </row>
    <row r="4" spans="1:9" x14ac:dyDescent="0.3">
      <c r="A4" s="55" t="s">
        <v>18341</v>
      </c>
      <c r="B4" s="56">
        <v>3.5750000000000002</v>
      </c>
      <c r="I4" s="55"/>
    </row>
    <row r="5" spans="1:9" x14ac:dyDescent="0.3">
      <c r="A5" s="55" t="s">
        <v>18338</v>
      </c>
      <c r="B5" s="56">
        <v>2.7705501618122987</v>
      </c>
      <c r="I5" s="55"/>
    </row>
    <row r="6" spans="1:9" x14ac:dyDescent="0.3">
      <c r="A6" s="55" t="s">
        <v>18342</v>
      </c>
      <c r="B6" s="56">
        <v>4.295238095238096</v>
      </c>
      <c r="I6" s="55"/>
    </row>
    <row r="7" spans="1:9" x14ac:dyDescent="0.3">
      <c r="A7" s="55" t="s">
        <v>18343</v>
      </c>
      <c r="B7" s="56">
        <v>4.2624999999999993</v>
      </c>
      <c r="I7" s="55"/>
    </row>
    <row r="8" spans="1:9" x14ac:dyDescent="0.3">
      <c r="A8" s="55" t="s">
        <v>18344</v>
      </c>
      <c r="B8" s="56">
        <v>4.4681818181818187</v>
      </c>
      <c r="I8" s="55"/>
    </row>
    <row r="9" spans="1:9" x14ac:dyDescent="0.3">
      <c r="A9" s="55" t="s">
        <v>18345</v>
      </c>
      <c r="B9" s="56">
        <v>4.0599999999999996</v>
      </c>
      <c r="I9" s="55"/>
    </row>
    <row r="10" spans="1:9" x14ac:dyDescent="0.3">
      <c r="A10" s="55" t="s">
        <v>1607</v>
      </c>
      <c r="B10" s="56">
        <v>3.5750000000000002</v>
      </c>
      <c r="I10" s="55"/>
    </row>
    <row r="11" spans="1:9" x14ac:dyDescent="0.3">
      <c r="A11" s="55" t="s">
        <v>18346</v>
      </c>
      <c r="B11" s="56">
        <v>4.2100000000000009</v>
      </c>
      <c r="I11" s="55"/>
    </row>
    <row r="12" spans="1:9" x14ac:dyDescent="0.3">
      <c r="A12" s="55" t="s">
        <v>18347</v>
      </c>
      <c r="B12" s="56">
        <v>3.87</v>
      </c>
      <c r="I12" s="55"/>
    </row>
    <row r="13" spans="1:9" x14ac:dyDescent="0.3">
      <c r="A13" s="55" t="s">
        <v>18348</v>
      </c>
      <c r="B13" s="56">
        <v>4.3</v>
      </c>
      <c r="I13" s="55"/>
    </row>
    <row r="14" spans="1:9" x14ac:dyDescent="0.3">
      <c r="A14" s="55" t="s">
        <v>18349</v>
      </c>
      <c r="B14" s="56">
        <v>4.2333333333333352</v>
      </c>
      <c r="I14" s="55"/>
    </row>
    <row r="15" spans="1:9" x14ac:dyDescent="0.3">
      <c r="A15" s="55" t="s">
        <v>18350</v>
      </c>
      <c r="B15" s="56">
        <v>4.0999999999999996</v>
      </c>
      <c r="I15" s="55"/>
    </row>
    <row r="16" spans="1:9" x14ac:dyDescent="0.3">
      <c r="A16" s="55" t="s">
        <v>18351</v>
      </c>
      <c r="B16" s="56">
        <v>4.011290322580642</v>
      </c>
      <c r="I16" s="55"/>
    </row>
    <row r="17" spans="1:159" x14ac:dyDescent="0.3">
      <c r="A17" s="53"/>
      <c r="B17" s="53"/>
    </row>
    <row r="19" spans="1:159" x14ac:dyDescent="0.3">
      <c r="V19" s="57"/>
    </row>
    <row r="20" spans="1:159" x14ac:dyDescent="0.3">
      <c r="V20" s="57"/>
      <c r="FB20" s="57" t="s">
        <v>18386</v>
      </c>
      <c r="FC20" s="53"/>
    </row>
    <row r="21" spans="1:159" x14ac:dyDescent="0.3">
      <c r="V21" s="57"/>
      <c r="AG21" s="57"/>
      <c r="FB21" s="58">
        <v>2.8912679300596813</v>
      </c>
      <c r="FC21" s="53"/>
    </row>
    <row r="22" spans="1:159" x14ac:dyDescent="0.3">
      <c r="V22" s="57"/>
      <c r="FB22" s="53"/>
      <c r="FC22" s="53"/>
    </row>
    <row r="23" spans="1:159" x14ac:dyDescent="0.3">
      <c r="V23" s="57"/>
      <c r="FB23" s="53"/>
      <c r="FC23" s="53"/>
    </row>
    <row r="24" spans="1:159" x14ac:dyDescent="0.3">
      <c r="V24" s="57"/>
      <c r="FB24" s="53"/>
      <c r="FC24" s="53"/>
    </row>
    <row r="25" spans="1:159" x14ac:dyDescent="0.3">
      <c r="V25" s="57"/>
      <c r="FB25" s="53"/>
      <c r="FC25" s="53"/>
    </row>
    <row r="26" spans="1:159" x14ac:dyDescent="0.3">
      <c r="FB26" s="53"/>
      <c r="FC26" s="53"/>
    </row>
    <row r="27" spans="1:159" x14ac:dyDescent="0.3">
      <c r="FB27" s="53"/>
      <c r="FC27" s="53"/>
    </row>
    <row r="28" spans="1:159" x14ac:dyDescent="0.3">
      <c r="FB28" s="53"/>
      <c r="FC28" s="53"/>
    </row>
    <row r="29" spans="1:159" x14ac:dyDescent="0.3">
      <c r="FB29" s="53"/>
      <c r="FC29" s="53"/>
    </row>
    <row r="30" spans="1:159" x14ac:dyDescent="0.3">
      <c r="AI30" s="53"/>
      <c r="AJ30" s="53"/>
      <c r="AK30" s="53"/>
      <c r="AL30" s="53"/>
      <c r="FB30" s="53"/>
      <c r="FC30" s="53"/>
    </row>
    <row r="31" spans="1:159" x14ac:dyDescent="0.3">
      <c r="A31" s="54" t="s">
        <v>18376</v>
      </c>
      <c r="B31" s="54" t="s">
        <v>18375</v>
      </c>
      <c r="AI31" s="53"/>
      <c r="AJ31" s="53"/>
      <c r="AK31" s="53"/>
      <c r="AL31" s="53"/>
      <c r="BD31" s="53"/>
      <c r="BE31" s="53"/>
      <c r="BF31" s="53"/>
      <c r="FB31" s="53"/>
      <c r="FC31" s="53"/>
    </row>
    <row r="32" spans="1:159" x14ac:dyDescent="0.3">
      <c r="A32" s="55" t="s">
        <v>19</v>
      </c>
      <c r="B32" s="56">
        <v>7100</v>
      </c>
      <c r="AI32" s="53"/>
      <c r="AJ32" s="53"/>
      <c r="AK32" s="53"/>
      <c r="AL32" s="53"/>
      <c r="AV32" s="57"/>
      <c r="AW32" s="57"/>
      <c r="BD32" s="53"/>
      <c r="BE32" s="53"/>
      <c r="BF32" s="53"/>
      <c r="FB32" s="53"/>
      <c r="FC32" s="53"/>
    </row>
    <row r="33" spans="1:159" x14ac:dyDescent="0.3">
      <c r="A33" s="55" t="s">
        <v>24</v>
      </c>
      <c r="B33" s="56">
        <v>2451</v>
      </c>
      <c r="AI33" s="53"/>
      <c r="AJ33" s="53"/>
      <c r="AK33" s="53"/>
      <c r="AL33" s="53"/>
      <c r="AV33" s="59"/>
      <c r="AW33" s="53"/>
      <c r="BD33" s="53"/>
      <c r="BE33" s="53"/>
      <c r="BF33" s="53"/>
      <c r="FB33" s="53"/>
      <c r="FC33" s="53"/>
    </row>
    <row r="34" spans="1:159" x14ac:dyDescent="0.3">
      <c r="A34" s="55" t="s">
        <v>18377</v>
      </c>
      <c r="B34" s="56">
        <v>9551</v>
      </c>
      <c r="AI34" s="53"/>
      <c r="AJ34" s="53"/>
      <c r="AK34" s="53"/>
      <c r="AL34" s="53"/>
      <c r="AV34" s="59"/>
      <c r="AW34" s="53"/>
      <c r="BD34" s="53"/>
      <c r="BE34" s="53"/>
      <c r="BF34" s="53"/>
      <c r="FB34" s="53"/>
      <c r="FC34" s="53"/>
    </row>
    <row r="35" spans="1:159" x14ac:dyDescent="0.3">
      <c r="AI35" s="53"/>
      <c r="AJ35" s="53"/>
      <c r="AK35" s="53"/>
      <c r="AL35" s="53"/>
      <c r="AV35" s="59"/>
      <c r="AW35" s="53"/>
      <c r="BD35" s="53"/>
      <c r="BE35" s="53"/>
      <c r="BF35" s="53"/>
      <c r="FB35" s="53"/>
      <c r="FC35" s="53"/>
    </row>
    <row r="36" spans="1:159" x14ac:dyDescent="0.3">
      <c r="AI36" s="53"/>
      <c r="AJ36" s="53"/>
      <c r="AK36" s="53"/>
      <c r="AL36" s="53"/>
      <c r="AV36" s="59"/>
      <c r="AW36" s="53"/>
      <c r="BD36" s="53"/>
      <c r="BE36" s="53"/>
      <c r="BF36" s="53"/>
      <c r="FB36" s="53"/>
      <c r="FC36" s="53"/>
    </row>
    <row r="37" spans="1:159" x14ac:dyDescent="0.3">
      <c r="AI37" s="53"/>
      <c r="AJ37" s="53"/>
      <c r="AK37" s="53"/>
      <c r="AL37" s="53"/>
      <c r="AV37" s="59"/>
      <c r="AW37" s="53"/>
      <c r="BD37" s="53"/>
      <c r="BE37" s="53"/>
      <c r="BF37" s="53"/>
    </row>
    <row r="38" spans="1:159" x14ac:dyDescent="0.3">
      <c r="A38" s="54" t="s">
        <v>18376</v>
      </c>
      <c r="B38" s="54" t="s">
        <v>18375</v>
      </c>
      <c r="AI38" s="53"/>
      <c r="AJ38" s="53"/>
      <c r="AK38" s="53"/>
      <c r="AL38" s="53"/>
      <c r="AV38" s="59"/>
      <c r="AW38" s="53"/>
      <c r="BD38" s="53"/>
      <c r="BE38" s="53"/>
      <c r="BF38" s="53"/>
    </row>
    <row r="39" spans="1:159" x14ac:dyDescent="0.3">
      <c r="A39" s="55" t="s">
        <v>19</v>
      </c>
      <c r="B39" s="56">
        <v>8393</v>
      </c>
      <c r="AI39" s="53"/>
      <c r="AJ39" s="53"/>
      <c r="AK39" s="53"/>
      <c r="AL39" s="53"/>
      <c r="AV39" s="59"/>
      <c r="AW39" s="53"/>
      <c r="BD39" s="53"/>
      <c r="BE39" s="53"/>
      <c r="BF39" s="53"/>
    </row>
    <row r="40" spans="1:159" x14ac:dyDescent="0.3">
      <c r="A40" s="55" t="s">
        <v>24</v>
      </c>
      <c r="B40" s="56">
        <v>1158</v>
      </c>
      <c r="AI40" s="53"/>
      <c r="AJ40" s="53"/>
      <c r="AK40" s="53"/>
      <c r="AL40" s="53"/>
      <c r="AV40" s="59"/>
      <c r="AW40" s="53"/>
      <c r="BD40" s="53"/>
      <c r="BE40" s="53"/>
      <c r="BF40" s="53"/>
    </row>
    <row r="41" spans="1:159" x14ac:dyDescent="0.3">
      <c r="A41" s="53"/>
      <c r="B41" s="53"/>
      <c r="AI41" s="53"/>
      <c r="AJ41" s="53"/>
      <c r="AK41" s="53"/>
      <c r="AL41" s="53"/>
      <c r="AV41" s="59"/>
      <c r="AW41" s="53"/>
      <c r="BD41" s="53"/>
      <c r="BE41" s="53"/>
      <c r="BF41" s="53"/>
    </row>
    <row r="42" spans="1:159" x14ac:dyDescent="0.3">
      <c r="A42" s="55"/>
      <c r="AI42" s="53"/>
      <c r="AJ42" s="53"/>
      <c r="AK42" s="53"/>
      <c r="AL42" s="53"/>
      <c r="AV42" s="59"/>
      <c r="AW42" s="53"/>
      <c r="BD42" s="53"/>
      <c r="BE42" s="53"/>
      <c r="BF42" s="53"/>
    </row>
    <row r="43" spans="1:159" x14ac:dyDescent="0.3">
      <c r="A43" s="55"/>
      <c r="AI43" s="53"/>
      <c r="AK43" s="53"/>
      <c r="AL43" s="53"/>
      <c r="AV43" s="59"/>
      <c r="AW43" s="53"/>
      <c r="BD43" s="53"/>
      <c r="BE43" s="53"/>
      <c r="BF43" s="53"/>
    </row>
    <row r="44" spans="1:159" x14ac:dyDescent="0.3">
      <c r="A44" s="55"/>
      <c r="AI44" s="53"/>
      <c r="AJ44" s="53"/>
      <c r="AK44" s="53"/>
      <c r="AL44" s="53"/>
      <c r="AV44" s="59"/>
      <c r="AW44" s="53"/>
      <c r="BD44" s="53"/>
      <c r="BE44" s="53"/>
      <c r="BF44" s="53"/>
    </row>
    <row r="45" spans="1:159" x14ac:dyDescent="0.3">
      <c r="A45" s="55"/>
      <c r="AA45" s="54" t="s">
        <v>18387</v>
      </c>
      <c r="AI45" s="53"/>
      <c r="AJ45" s="53"/>
      <c r="AK45" s="53"/>
      <c r="AL45" s="53"/>
      <c r="AV45" s="59"/>
      <c r="AW45" s="53"/>
      <c r="BD45" s="53"/>
      <c r="BE45" s="53"/>
      <c r="BF45" s="53"/>
    </row>
    <row r="46" spans="1:159" x14ac:dyDescent="0.3">
      <c r="A46" s="55"/>
      <c r="AI46" s="53"/>
      <c r="AJ46" s="53"/>
      <c r="AK46" s="53"/>
      <c r="AL46" s="53"/>
      <c r="AV46" s="59"/>
      <c r="AW46" s="53"/>
      <c r="BD46" s="53"/>
      <c r="BE46" s="53"/>
      <c r="BF46" s="53"/>
    </row>
    <row r="47" spans="1:159" x14ac:dyDescent="0.3">
      <c r="A47" s="55"/>
      <c r="AI47" s="53"/>
      <c r="AJ47" s="53"/>
      <c r="AK47" s="53"/>
      <c r="AV47" s="59"/>
      <c r="AW47" s="53"/>
      <c r="BD47" s="53"/>
      <c r="BE47" s="53"/>
      <c r="BF47" s="53"/>
    </row>
    <row r="48" spans="1:159" x14ac:dyDescent="0.3">
      <c r="AI48" s="53"/>
      <c r="AJ48" s="53"/>
      <c r="AK48" s="53"/>
      <c r="AV48" s="57"/>
      <c r="AW48" s="57"/>
      <c r="BD48" s="53"/>
      <c r="BE48" s="53"/>
      <c r="BF48" s="53"/>
    </row>
    <row r="49" spans="35:37" x14ac:dyDescent="0.3">
      <c r="AI49" s="53"/>
      <c r="AJ49" s="53"/>
      <c r="AK49" s="53"/>
    </row>
    <row r="50" spans="35:37" x14ac:dyDescent="0.3">
      <c r="AI50" s="53"/>
      <c r="AJ50" s="53"/>
      <c r="AK50" s="53"/>
    </row>
    <row r="51" spans="35:37" x14ac:dyDescent="0.3">
      <c r="AI51" s="53"/>
      <c r="AJ51" s="53"/>
      <c r="AK51" s="53"/>
    </row>
    <row r="52" spans="35:37" x14ac:dyDescent="0.3">
      <c r="AI52" s="53"/>
      <c r="AJ52" s="53"/>
      <c r="AK52" s="53"/>
    </row>
    <row r="53" spans="35:37" x14ac:dyDescent="0.3">
      <c r="AI53" s="53"/>
      <c r="AJ53" s="53"/>
      <c r="AK53" s="53"/>
    </row>
    <row r="54" spans="35:37" x14ac:dyDescent="0.3">
      <c r="AI54" s="53"/>
      <c r="AJ54" s="53"/>
      <c r="AK54" s="53"/>
    </row>
    <row r="55" spans="35:37" x14ac:dyDescent="0.3">
      <c r="AI55" s="53"/>
      <c r="AJ55" s="53"/>
      <c r="AK55" s="53"/>
    </row>
    <row r="56" spans="35:37" x14ac:dyDescent="0.3">
      <c r="AI56" s="53"/>
      <c r="AJ56" s="53"/>
      <c r="AK56" s="53"/>
    </row>
    <row r="57" spans="35:37" x14ac:dyDescent="0.3">
      <c r="AI57" s="53"/>
      <c r="AJ57" s="53"/>
      <c r="AK57" s="53"/>
    </row>
    <row r="58" spans="35:37" x14ac:dyDescent="0.3">
      <c r="AI58" s="53"/>
      <c r="AJ58" s="53"/>
      <c r="AK58" s="53"/>
    </row>
    <row r="59" spans="35:37" x14ac:dyDescent="0.3">
      <c r="AI59" s="53"/>
      <c r="AJ59" s="53"/>
      <c r="AK59" s="53"/>
    </row>
    <row r="60" spans="35:37" x14ac:dyDescent="0.3">
      <c r="AI60" s="53"/>
      <c r="AJ60" s="53"/>
      <c r="AK60" s="53"/>
    </row>
    <row r="61" spans="35:37" x14ac:dyDescent="0.3">
      <c r="AI61" s="53"/>
      <c r="AJ61" s="53"/>
      <c r="AK61" s="53"/>
    </row>
    <row r="62" spans="35:37" x14ac:dyDescent="0.3">
      <c r="AI62" s="53"/>
      <c r="AJ62" s="53"/>
      <c r="AK62" s="53"/>
    </row>
    <row r="63" spans="35:37" x14ac:dyDescent="0.3">
      <c r="AI63" s="53"/>
      <c r="AJ63" s="53"/>
      <c r="AK63" s="53"/>
    </row>
    <row r="64" spans="35:37" x14ac:dyDescent="0.3">
      <c r="AI64" s="53"/>
      <c r="AJ64" s="53"/>
      <c r="AK64" s="53"/>
    </row>
    <row r="66" spans="1:36" x14ac:dyDescent="0.3">
      <c r="AI66" s="53"/>
      <c r="AJ66" s="53"/>
    </row>
    <row r="67" spans="1:36" x14ac:dyDescent="0.3">
      <c r="AI67" s="53"/>
      <c r="AJ67" s="53"/>
    </row>
    <row r="68" spans="1:36" x14ac:dyDescent="0.3">
      <c r="AI68" s="53"/>
      <c r="AJ68" s="53"/>
    </row>
    <row r="69" spans="1:36" x14ac:dyDescent="0.3">
      <c r="AI69" s="53"/>
      <c r="AJ69" s="53"/>
    </row>
    <row r="70" spans="1:36" x14ac:dyDescent="0.3">
      <c r="AI70" s="53"/>
      <c r="AJ70" s="53"/>
    </row>
    <row r="71" spans="1:36" x14ac:dyDescent="0.3">
      <c r="AI71" s="53"/>
      <c r="AJ71" s="53"/>
    </row>
    <row r="72" spans="1:36" x14ac:dyDescent="0.3">
      <c r="AI72" s="53"/>
      <c r="AJ72" s="53"/>
    </row>
    <row r="73" spans="1:36" x14ac:dyDescent="0.3">
      <c r="AI73" s="53"/>
      <c r="AJ73" s="53"/>
    </row>
    <row r="74" spans="1:36" x14ac:dyDescent="0.3">
      <c r="AI74" s="53"/>
      <c r="AJ74" s="53"/>
    </row>
    <row r="75" spans="1:36" x14ac:dyDescent="0.3">
      <c r="AI75" s="53"/>
      <c r="AJ75" s="53"/>
    </row>
    <row r="76" spans="1:36" x14ac:dyDescent="0.3">
      <c r="AI76" s="53"/>
      <c r="AJ76" s="53"/>
    </row>
    <row r="77" spans="1:36" x14ac:dyDescent="0.3">
      <c r="AI77" s="53"/>
      <c r="AJ77" s="53"/>
    </row>
    <row r="78" spans="1:36" x14ac:dyDescent="0.3">
      <c r="A78" s="54" t="s">
        <v>18376</v>
      </c>
      <c r="B78" s="54" t="s">
        <v>18375</v>
      </c>
      <c r="AI78" s="53"/>
      <c r="AJ78" s="53"/>
    </row>
    <row r="79" spans="1:36" x14ac:dyDescent="0.3">
      <c r="A79" s="55">
        <v>2010</v>
      </c>
      <c r="B79" s="56">
        <v>1080</v>
      </c>
      <c r="AI79" s="53"/>
      <c r="AJ79" s="53"/>
    </row>
    <row r="80" spans="1:36" x14ac:dyDescent="0.3">
      <c r="A80" s="55">
        <v>2011</v>
      </c>
      <c r="B80" s="56">
        <v>1098</v>
      </c>
      <c r="AI80" s="53"/>
      <c r="AJ80" s="53"/>
    </row>
    <row r="81" spans="1:36" x14ac:dyDescent="0.3">
      <c r="A81" s="55">
        <v>2012</v>
      </c>
      <c r="B81" s="56">
        <v>1022</v>
      </c>
      <c r="AI81" s="53"/>
      <c r="AJ81" s="53"/>
    </row>
    <row r="82" spans="1:36" x14ac:dyDescent="0.3">
      <c r="A82" s="55">
        <v>2013</v>
      </c>
      <c r="B82" s="56">
        <v>1061</v>
      </c>
      <c r="AI82" s="53"/>
      <c r="AJ82" s="53"/>
    </row>
    <row r="83" spans="1:36" x14ac:dyDescent="0.3">
      <c r="A83" s="55">
        <v>2014</v>
      </c>
      <c r="B83" s="56">
        <v>1051</v>
      </c>
    </row>
    <row r="84" spans="1:36" x14ac:dyDescent="0.3">
      <c r="A84" s="55">
        <v>2015</v>
      </c>
      <c r="B84" s="56">
        <v>1024</v>
      </c>
    </row>
    <row r="85" spans="1:36" x14ac:dyDescent="0.3">
      <c r="A85" s="55">
        <v>2016</v>
      </c>
      <c r="B85" s="56">
        <v>1027</v>
      </c>
    </row>
    <row r="86" spans="1:36" x14ac:dyDescent="0.3">
      <c r="A86" s="55">
        <v>2017</v>
      </c>
      <c r="B86" s="56">
        <v>1086</v>
      </c>
    </row>
    <row r="87" spans="1:36" x14ac:dyDescent="0.3">
      <c r="A87" s="55">
        <v>2018</v>
      </c>
      <c r="B87" s="56">
        <v>1102</v>
      </c>
    </row>
    <row r="88" spans="1:36" x14ac:dyDescent="0.3">
      <c r="A88" s="53"/>
      <c r="B88" s="53"/>
    </row>
    <row r="142" spans="1:2" x14ac:dyDescent="0.3">
      <c r="A142" s="54" t="s">
        <v>12</v>
      </c>
      <c r="B142" s="54" t="s">
        <v>18385</v>
      </c>
    </row>
    <row r="144" spans="1:2" x14ac:dyDescent="0.3">
      <c r="A144" s="54" t="s">
        <v>18376</v>
      </c>
      <c r="B144" s="54" t="s">
        <v>18375</v>
      </c>
    </row>
    <row r="145" spans="1:2" x14ac:dyDescent="0.3">
      <c r="A145" s="55" t="s">
        <v>407</v>
      </c>
      <c r="B145" s="56">
        <v>36</v>
      </c>
    </row>
    <row r="146" spans="1:2" x14ac:dyDescent="0.3">
      <c r="A146" s="55" t="s">
        <v>390</v>
      </c>
      <c r="B146" s="56">
        <v>29</v>
      </c>
    </row>
    <row r="147" spans="1:2" x14ac:dyDescent="0.3">
      <c r="A147" s="55" t="s">
        <v>484</v>
      </c>
      <c r="B147" s="56">
        <v>25</v>
      </c>
    </row>
    <row r="148" spans="1:2" x14ac:dyDescent="0.3">
      <c r="A148" s="55" t="s">
        <v>17</v>
      </c>
      <c r="B148" s="56">
        <v>25</v>
      </c>
    </row>
    <row r="149" spans="1:2" x14ac:dyDescent="0.3">
      <c r="A149" s="55" t="s">
        <v>393</v>
      </c>
      <c r="B149" s="56">
        <v>22</v>
      </c>
    </row>
    <row r="150" spans="1:2" x14ac:dyDescent="0.3">
      <c r="A150" s="55" t="s">
        <v>455</v>
      </c>
      <c r="B150" s="56">
        <v>22</v>
      </c>
    </row>
    <row r="151" spans="1:2" x14ac:dyDescent="0.3">
      <c r="A151" s="55" t="s">
        <v>969</v>
      </c>
      <c r="B151" s="56">
        <v>17</v>
      </c>
    </row>
    <row r="152" spans="1:2" x14ac:dyDescent="0.3">
      <c r="A152" s="55" t="s">
        <v>424</v>
      </c>
      <c r="B152" s="56">
        <v>16</v>
      </c>
    </row>
    <row r="153" spans="1:2" x14ac:dyDescent="0.3">
      <c r="A153" s="55" t="s">
        <v>2034</v>
      </c>
      <c r="B153" s="56">
        <v>15</v>
      </c>
    </row>
    <row r="154" spans="1:2" x14ac:dyDescent="0.3">
      <c r="A154" s="55" t="s">
        <v>1783</v>
      </c>
      <c r="B154" s="56">
        <v>15</v>
      </c>
    </row>
    <row r="155" spans="1:2" x14ac:dyDescent="0.3">
      <c r="A155" s="53"/>
      <c r="B155" s="53"/>
    </row>
    <row r="156" spans="1:2" x14ac:dyDescent="0.3">
      <c r="A156" s="53"/>
      <c r="B156" s="53"/>
    </row>
    <row r="157" spans="1:2" x14ac:dyDescent="0.3">
      <c r="A157" s="53"/>
      <c r="B157" s="53"/>
    </row>
    <row r="158" spans="1:2" x14ac:dyDescent="0.3">
      <c r="A158" s="53"/>
      <c r="B158" s="53"/>
    </row>
    <row r="159" spans="1:2" x14ac:dyDescent="0.3">
      <c r="A159" s="53"/>
      <c r="B159" s="53"/>
    </row>
    <row r="160" spans="1:2" x14ac:dyDescent="0.3">
      <c r="A160" s="53"/>
      <c r="B160" s="53"/>
    </row>
    <row r="161" spans="1:2" x14ac:dyDescent="0.3">
      <c r="A161" s="53"/>
      <c r="B161" s="53"/>
    </row>
    <row r="162" spans="1:2" x14ac:dyDescent="0.3">
      <c r="A162" s="53"/>
      <c r="B162" s="53"/>
    </row>
    <row r="163" spans="1:2" x14ac:dyDescent="0.3">
      <c r="A163" s="53"/>
      <c r="B163" s="53"/>
    </row>
    <row r="164" spans="1:2" x14ac:dyDescent="0.3">
      <c r="A164" s="53"/>
      <c r="B164" s="53"/>
    </row>
    <row r="165" spans="1:2" x14ac:dyDescent="0.3">
      <c r="A165" s="53"/>
      <c r="B165" s="53"/>
    </row>
    <row r="166" spans="1:2" x14ac:dyDescent="0.3">
      <c r="A166" s="53"/>
      <c r="B166" s="53"/>
    </row>
    <row r="167" spans="1:2" x14ac:dyDescent="0.3">
      <c r="A167" s="53"/>
      <c r="B167" s="53"/>
    </row>
    <row r="168" spans="1:2" x14ac:dyDescent="0.3">
      <c r="A168" s="53"/>
      <c r="B168" s="53"/>
    </row>
    <row r="169" spans="1:2" x14ac:dyDescent="0.3">
      <c r="A169" s="53"/>
      <c r="B169" s="53"/>
    </row>
    <row r="170" spans="1:2" x14ac:dyDescent="0.3">
      <c r="A170" s="53"/>
      <c r="B170" s="53"/>
    </row>
    <row r="171" spans="1:2" x14ac:dyDescent="0.3">
      <c r="A171" s="53"/>
      <c r="B171" s="53"/>
    </row>
    <row r="172" spans="1:2" x14ac:dyDescent="0.3">
      <c r="A172" s="53"/>
      <c r="B172" s="53"/>
    </row>
    <row r="173" spans="1:2" x14ac:dyDescent="0.3">
      <c r="A173" s="53"/>
      <c r="B173" s="53"/>
    </row>
    <row r="174" spans="1:2" x14ac:dyDescent="0.3">
      <c r="A174" s="53"/>
      <c r="B174" s="53"/>
    </row>
    <row r="175" spans="1:2" x14ac:dyDescent="0.3">
      <c r="A175" s="53"/>
      <c r="B175" s="53"/>
    </row>
    <row r="176" spans="1:2" x14ac:dyDescent="0.3">
      <c r="A176" s="53"/>
      <c r="B176" s="53"/>
    </row>
    <row r="177" spans="1:2" x14ac:dyDescent="0.3">
      <c r="A177" s="53"/>
      <c r="B177" s="53"/>
    </row>
    <row r="178" spans="1:2" x14ac:dyDescent="0.3">
      <c r="A178" s="53"/>
      <c r="B178" s="53"/>
    </row>
    <row r="179" spans="1:2" x14ac:dyDescent="0.3">
      <c r="A179" s="53"/>
      <c r="B179" s="53"/>
    </row>
    <row r="180" spans="1:2" x14ac:dyDescent="0.3">
      <c r="A180" s="53"/>
      <c r="B180" s="53"/>
    </row>
    <row r="181" spans="1:2" x14ac:dyDescent="0.3">
      <c r="A181" s="53"/>
      <c r="B181" s="53"/>
    </row>
    <row r="182" spans="1:2" x14ac:dyDescent="0.3">
      <c r="A182" s="53"/>
      <c r="B182" s="53"/>
    </row>
    <row r="183" spans="1:2" x14ac:dyDescent="0.3">
      <c r="A183" s="53"/>
      <c r="B183" s="53"/>
    </row>
    <row r="184" spans="1:2" x14ac:dyDescent="0.3">
      <c r="A184" s="53"/>
      <c r="B184" s="53"/>
    </row>
    <row r="185" spans="1:2" x14ac:dyDescent="0.3">
      <c r="A185" s="53"/>
      <c r="B185" s="53"/>
    </row>
    <row r="186" spans="1:2" x14ac:dyDescent="0.3">
      <c r="A186" s="53"/>
      <c r="B186" s="53"/>
    </row>
    <row r="187" spans="1:2" x14ac:dyDescent="0.3">
      <c r="A187" s="53"/>
      <c r="B187" s="53"/>
    </row>
    <row r="188" spans="1:2" x14ac:dyDescent="0.3">
      <c r="A188" s="53"/>
      <c r="B188" s="53"/>
    </row>
    <row r="189" spans="1:2" x14ac:dyDescent="0.3">
      <c r="A189" s="53"/>
      <c r="B189" s="53"/>
    </row>
    <row r="190" spans="1:2" x14ac:dyDescent="0.3">
      <c r="A190" s="53"/>
      <c r="B190" s="53"/>
    </row>
    <row r="191" spans="1:2" x14ac:dyDescent="0.3">
      <c r="A191" s="53"/>
      <c r="B191" s="53"/>
    </row>
    <row r="192" spans="1:2" x14ac:dyDescent="0.3">
      <c r="A192" s="53"/>
      <c r="B192" s="53"/>
    </row>
    <row r="193" spans="1:2" x14ac:dyDescent="0.3">
      <c r="A193" s="53"/>
      <c r="B193" s="53"/>
    </row>
    <row r="194" spans="1:2" x14ac:dyDescent="0.3">
      <c r="A194" s="53"/>
      <c r="B194" s="53"/>
    </row>
    <row r="195" spans="1:2" x14ac:dyDescent="0.3">
      <c r="A195" s="53"/>
      <c r="B195" s="53"/>
    </row>
    <row r="196" spans="1:2" x14ac:dyDescent="0.3">
      <c r="A196" s="53"/>
      <c r="B196" s="53"/>
    </row>
    <row r="197" spans="1:2" x14ac:dyDescent="0.3">
      <c r="A197" s="53"/>
      <c r="B197" s="53"/>
    </row>
    <row r="198" spans="1:2" x14ac:dyDescent="0.3">
      <c r="A198" s="53"/>
      <c r="B198" s="53"/>
    </row>
    <row r="199" spans="1:2" x14ac:dyDescent="0.3">
      <c r="A199" s="53"/>
      <c r="B199" s="53"/>
    </row>
    <row r="200" spans="1:2" x14ac:dyDescent="0.3">
      <c r="A200" s="53"/>
      <c r="B200" s="53"/>
    </row>
    <row r="201" spans="1:2" x14ac:dyDescent="0.3">
      <c r="A201" s="53"/>
      <c r="B201" s="53"/>
    </row>
    <row r="202" spans="1:2" x14ac:dyDescent="0.3">
      <c r="A202" s="53"/>
      <c r="B202" s="53"/>
    </row>
    <row r="203" spans="1:2" x14ac:dyDescent="0.3">
      <c r="A203" s="53"/>
      <c r="B203" s="53"/>
    </row>
    <row r="204" spans="1:2" x14ac:dyDescent="0.3">
      <c r="A204" s="53"/>
      <c r="B204" s="53"/>
    </row>
    <row r="205" spans="1:2" x14ac:dyDescent="0.3">
      <c r="A205" s="53"/>
      <c r="B205" s="53"/>
    </row>
    <row r="206" spans="1:2" x14ac:dyDescent="0.3">
      <c r="A206" s="53"/>
      <c r="B206" s="53"/>
    </row>
    <row r="207" spans="1:2" x14ac:dyDescent="0.3">
      <c r="A207" s="53"/>
      <c r="B207" s="53"/>
    </row>
    <row r="208" spans="1:2" x14ac:dyDescent="0.3">
      <c r="A208" s="53"/>
      <c r="B208" s="53"/>
    </row>
    <row r="209" spans="1:2" x14ac:dyDescent="0.3">
      <c r="A209" s="53"/>
      <c r="B209" s="53"/>
    </row>
    <row r="210" spans="1:2" x14ac:dyDescent="0.3">
      <c r="A210" s="53"/>
      <c r="B210" s="53"/>
    </row>
    <row r="211" spans="1:2" x14ac:dyDescent="0.3">
      <c r="A211" s="53"/>
      <c r="B211" s="53"/>
    </row>
    <row r="212" spans="1:2" x14ac:dyDescent="0.3">
      <c r="A212" s="53"/>
      <c r="B212" s="53"/>
    </row>
    <row r="213" spans="1:2" x14ac:dyDescent="0.3">
      <c r="A213" s="53"/>
      <c r="B213" s="53"/>
    </row>
    <row r="214" spans="1:2" x14ac:dyDescent="0.3">
      <c r="A214" s="53"/>
      <c r="B214" s="53"/>
    </row>
    <row r="215" spans="1:2" x14ac:dyDescent="0.3">
      <c r="A215" s="53"/>
      <c r="B215" s="53"/>
    </row>
    <row r="216" spans="1:2" x14ac:dyDescent="0.3">
      <c r="A216" s="53"/>
      <c r="B216" s="53"/>
    </row>
    <row r="217" spans="1:2" x14ac:dyDescent="0.3">
      <c r="A217" s="53"/>
      <c r="B217" s="53"/>
    </row>
    <row r="218" spans="1:2" x14ac:dyDescent="0.3">
      <c r="A218" s="53"/>
      <c r="B218" s="53"/>
    </row>
    <row r="219" spans="1:2" x14ac:dyDescent="0.3">
      <c r="A219" s="53"/>
      <c r="B219" s="53"/>
    </row>
    <row r="220" spans="1:2" x14ac:dyDescent="0.3">
      <c r="A220" s="53"/>
      <c r="B220" s="53"/>
    </row>
    <row r="221" spans="1:2" x14ac:dyDescent="0.3">
      <c r="A221" s="53"/>
      <c r="B221" s="53"/>
    </row>
    <row r="222" spans="1:2" x14ac:dyDescent="0.3">
      <c r="A222" s="53"/>
      <c r="B222" s="53"/>
    </row>
    <row r="223" spans="1:2" x14ac:dyDescent="0.3">
      <c r="A223" s="53"/>
      <c r="B223" s="53"/>
    </row>
    <row r="224" spans="1:2" x14ac:dyDescent="0.3">
      <c r="A224" s="53"/>
      <c r="B224" s="53"/>
    </row>
    <row r="225" spans="1:2" x14ac:dyDescent="0.3">
      <c r="A225" s="53"/>
      <c r="B225" s="53"/>
    </row>
    <row r="226" spans="1:2" x14ac:dyDescent="0.3">
      <c r="A226" s="53"/>
      <c r="B226" s="53"/>
    </row>
    <row r="227" spans="1:2" x14ac:dyDescent="0.3">
      <c r="A227" s="53"/>
      <c r="B227" s="53"/>
    </row>
    <row r="228" spans="1:2" x14ac:dyDescent="0.3">
      <c r="A228" s="53"/>
      <c r="B228" s="53"/>
    </row>
    <row r="229" spans="1:2" x14ac:dyDescent="0.3">
      <c r="A229" s="53"/>
      <c r="B229" s="53"/>
    </row>
    <row r="230" spans="1:2" x14ac:dyDescent="0.3">
      <c r="A230" s="53"/>
      <c r="B230" s="53"/>
    </row>
    <row r="231" spans="1:2" x14ac:dyDescent="0.3">
      <c r="A231" s="53"/>
      <c r="B231" s="53"/>
    </row>
    <row r="232" spans="1:2" x14ac:dyDescent="0.3">
      <c r="A232" s="53"/>
      <c r="B232" s="53"/>
    </row>
    <row r="233" spans="1:2" x14ac:dyDescent="0.3">
      <c r="A233" s="53"/>
      <c r="B233" s="53"/>
    </row>
    <row r="382" spans="39:39" x14ac:dyDescent="0.3">
      <c r="AM382" s="53"/>
    </row>
    <row r="383" spans="39:39" x14ac:dyDescent="0.3">
      <c r="AM383" s="53"/>
    </row>
    <row r="384" spans="39:39" x14ac:dyDescent="0.3">
      <c r="AM384" s="53"/>
    </row>
    <row r="385" spans="1:39" x14ac:dyDescent="0.3">
      <c r="AM385" s="53"/>
    </row>
    <row r="386" spans="1:39" x14ac:dyDescent="0.3">
      <c r="AM386" s="53"/>
    </row>
    <row r="387" spans="1:39" x14ac:dyDescent="0.3">
      <c r="AM387" s="53"/>
    </row>
    <row r="388" spans="1:39" x14ac:dyDescent="0.3">
      <c r="AM388" s="53"/>
    </row>
    <row r="389" spans="1:39" x14ac:dyDescent="0.3">
      <c r="AM389" s="53"/>
    </row>
    <row r="390" spans="1:39" x14ac:dyDescent="0.3">
      <c r="AM390" s="53"/>
    </row>
    <row r="391" spans="1:39" x14ac:dyDescent="0.3">
      <c r="AM391" s="53"/>
    </row>
    <row r="392" spans="1:39" x14ac:dyDescent="0.3">
      <c r="AM392" s="53"/>
    </row>
    <row r="393" spans="1:39" x14ac:dyDescent="0.3">
      <c r="AK393" s="53"/>
      <c r="AL393" s="53"/>
      <c r="AM393" s="53"/>
    </row>
    <row r="394" spans="1:39" x14ac:dyDescent="0.3">
      <c r="AK394" s="53"/>
      <c r="AL394" s="53"/>
      <c r="AM394" s="53"/>
    </row>
    <row r="395" spans="1:39" x14ac:dyDescent="0.3">
      <c r="AK395" s="53"/>
      <c r="AL395" s="53"/>
      <c r="AM395" s="53"/>
    </row>
    <row r="396" spans="1:39" x14ac:dyDescent="0.3">
      <c r="A396" s="54" t="s">
        <v>18376</v>
      </c>
      <c r="B396" s="54" t="s">
        <v>18395</v>
      </c>
      <c r="AK396" s="53"/>
      <c r="AL396" s="53"/>
    </row>
    <row r="397" spans="1:39" x14ac:dyDescent="0.3">
      <c r="A397" s="55" t="s">
        <v>18339</v>
      </c>
      <c r="B397" s="60">
        <v>1305.7983333333339</v>
      </c>
      <c r="AK397" s="53"/>
      <c r="AL397" s="53"/>
    </row>
    <row r="398" spans="1:39" x14ac:dyDescent="0.3">
      <c r="A398" s="55" t="s">
        <v>18340</v>
      </c>
      <c r="B398" s="60">
        <v>1999.9615999999994</v>
      </c>
      <c r="AK398" s="53"/>
      <c r="AL398" s="53"/>
    </row>
    <row r="399" spans="1:39" x14ac:dyDescent="0.3">
      <c r="A399" s="55" t="s">
        <v>18341</v>
      </c>
      <c r="B399" s="60">
        <v>2191.6750000000002</v>
      </c>
      <c r="AK399" s="53"/>
      <c r="AL399" s="53"/>
    </row>
    <row r="400" spans="1:39" x14ac:dyDescent="0.3">
      <c r="A400" s="55" t="s">
        <v>18338</v>
      </c>
      <c r="B400" s="60">
        <v>623.37031900138697</v>
      </c>
      <c r="AK400" s="53"/>
      <c r="AL400" s="53"/>
    </row>
    <row r="401" spans="1:38" x14ac:dyDescent="0.3">
      <c r="A401" s="55" t="s">
        <v>18342</v>
      </c>
      <c r="B401" s="60">
        <v>1490.5907142857145</v>
      </c>
      <c r="AK401" s="53"/>
      <c r="AL401" s="53"/>
    </row>
    <row r="402" spans="1:38" x14ac:dyDescent="0.3">
      <c r="A402" s="55" t="s">
        <v>18343</v>
      </c>
      <c r="B402" s="60">
        <v>3421.9350000000004</v>
      </c>
      <c r="AK402" s="53"/>
      <c r="AL402" s="53"/>
    </row>
    <row r="403" spans="1:38" x14ac:dyDescent="0.3">
      <c r="A403" s="55" t="s">
        <v>18344</v>
      </c>
      <c r="B403" s="60">
        <v>2426.2954545454545</v>
      </c>
      <c r="AK403" s="53"/>
      <c r="AL403" s="53"/>
    </row>
    <row r="404" spans="1:38" x14ac:dyDescent="0.3">
      <c r="A404" s="55" t="s">
        <v>18345</v>
      </c>
      <c r="B404" s="60">
        <v>5381.1875</v>
      </c>
      <c r="AK404" s="53"/>
      <c r="AL404" s="53"/>
    </row>
    <row r="405" spans="1:38" x14ac:dyDescent="0.3">
      <c r="A405" s="55" t="s">
        <v>1607</v>
      </c>
      <c r="B405" s="60">
        <v>10122.192500000001</v>
      </c>
      <c r="AK405" s="53"/>
      <c r="AL405" s="53"/>
    </row>
    <row r="406" spans="1:38" x14ac:dyDescent="0.3">
      <c r="A406" s="55" t="s">
        <v>18346</v>
      </c>
      <c r="B406" s="60">
        <v>1972.7466666666667</v>
      </c>
      <c r="AK406" s="53"/>
      <c r="AL406" s="53"/>
    </row>
    <row r="407" spans="1:38" x14ac:dyDescent="0.3">
      <c r="A407" s="55" t="s">
        <v>18347</v>
      </c>
      <c r="B407" s="60">
        <v>712.5</v>
      </c>
      <c r="AK407" s="53"/>
      <c r="AL407" s="53"/>
    </row>
    <row r="408" spans="1:38" x14ac:dyDescent="0.3">
      <c r="A408" s="55" t="s">
        <v>18348</v>
      </c>
      <c r="B408" s="60">
        <v>202.79852941176469</v>
      </c>
      <c r="AK408" s="53"/>
      <c r="AL408" s="53"/>
    </row>
    <row r="409" spans="1:38" x14ac:dyDescent="0.3">
      <c r="A409" s="55" t="s">
        <v>18349</v>
      </c>
      <c r="B409" s="60">
        <v>3957.3883333333333</v>
      </c>
      <c r="AK409" s="53"/>
      <c r="AL409" s="53"/>
    </row>
    <row r="410" spans="1:38" x14ac:dyDescent="0.3">
      <c r="A410" s="55" t="s">
        <v>18350</v>
      </c>
      <c r="B410" s="60">
        <v>5311.96875</v>
      </c>
      <c r="AK410" s="53"/>
      <c r="AL410" s="53"/>
    </row>
    <row r="411" spans="1:38" x14ac:dyDescent="0.3">
      <c r="A411" s="55" t="s">
        <v>18351</v>
      </c>
      <c r="B411" s="60">
        <v>2285.4820276497976</v>
      </c>
      <c r="AK411" s="53"/>
      <c r="AL411" s="53"/>
    </row>
    <row r="412" spans="1:38" x14ac:dyDescent="0.3">
      <c r="A412" s="53"/>
      <c r="B412" s="53"/>
      <c r="AK412" s="53"/>
      <c r="AL412" s="53"/>
    </row>
    <row r="413" spans="1:38" x14ac:dyDescent="0.3">
      <c r="A413" s="53"/>
      <c r="B413" s="53"/>
      <c r="AK413" s="53"/>
      <c r="AL413" s="53"/>
    </row>
    <row r="414" spans="1:38" x14ac:dyDescent="0.3">
      <c r="A414" s="53"/>
      <c r="B414" s="53"/>
      <c r="AK414" s="53"/>
      <c r="AL414" s="53"/>
    </row>
    <row r="415" spans="1:38" x14ac:dyDescent="0.3">
      <c r="A415" s="53"/>
      <c r="B415" s="53"/>
      <c r="AK415" s="53"/>
      <c r="AL415" s="53"/>
    </row>
    <row r="416" spans="1:38" x14ac:dyDescent="0.3">
      <c r="A416" s="53"/>
      <c r="B416" s="53"/>
      <c r="AK416" s="53"/>
      <c r="AL416" s="53"/>
    </row>
    <row r="417" spans="37:38" x14ac:dyDescent="0.3">
      <c r="AK417" s="53"/>
      <c r="AL417" s="53"/>
    </row>
    <row r="418" spans="37:38" x14ac:dyDescent="0.3">
      <c r="AK418" s="53"/>
      <c r="AL418" s="53"/>
    </row>
    <row r="419" spans="37:38" x14ac:dyDescent="0.3">
      <c r="AK419" s="53"/>
      <c r="AL419" s="53"/>
    </row>
    <row r="420" spans="37:38" x14ac:dyDescent="0.3">
      <c r="AK420" s="53"/>
      <c r="AL420" s="53"/>
    </row>
    <row r="421" spans="37:38" x14ac:dyDescent="0.3">
      <c r="AK421" s="53"/>
      <c r="AL421" s="53"/>
    </row>
    <row r="422" spans="37:38" x14ac:dyDescent="0.3">
      <c r="AK422" s="53"/>
      <c r="AL422" s="53"/>
    </row>
    <row r="423" spans="37:38" x14ac:dyDescent="0.3">
      <c r="AK423" s="53"/>
      <c r="AL423" s="53"/>
    </row>
    <row r="424" spans="37:38" x14ac:dyDescent="0.3">
      <c r="AK424" s="53"/>
      <c r="AL424" s="53"/>
    </row>
    <row r="425" spans="37:38" x14ac:dyDescent="0.3">
      <c r="AK425" s="53"/>
      <c r="AL425" s="53"/>
    </row>
    <row r="426" spans="37:38" x14ac:dyDescent="0.3">
      <c r="AK426" s="53"/>
      <c r="AL426" s="53"/>
    </row>
    <row r="427" spans="37:38" x14ac:dyDescent="0.3">
      <c r="AK427" s="53"/>
      <c r="AL427" s="53"/>
    </row>
    <row r="428" spans="37:38" x14ac:dyDescent="0.3">
      <c r="AK428" s="53"/>
      <c r="AL428" s="53"/>
    </row>
    <row r="429" spans="37:38" x14ac:dyDescent="0.3">
      <c r="AK429" s="53"/>
      <c r="AL429" s="53"/>
    </row>
    <row r="430" spans="37:38" x14ac:dyDescent="0.3">
      <c r="AK430" s="53"/>
      <c r="AL430" s="53"/>
    </row>
    <row r="431" spans="37:38" x14ac:dyDescent="0.3">
      <c r="AK431" s="53"/>
      <c r="AL431" s="53"/>
    </row>
    <row r="432" spans="37:38" x14ac:dyDescent="0.3">
      <c r="AK432" s="53"/>
      <c r="AL432" s="53"/>
    </row>
    <row r="433" spans="37:38" x14ac:dyDescent="0.3">
      <c r="AK433" s="53"/>
      <c r="AL433" s="53"/>
    </row>
    <row r="434" spans="37:38" x14ac:dyDescent="0.3">
      <c r="AK434" s="53"/>
      <c r="AL434" s="53"/>
    </row>
    <row r="435" spans="37:38" x14ac:dyDescent="0.3">
      <c r="AK435" s="53"/>
      <c r="AL435" s="53"/>
    </row>
    <row r="436" spans="37:38" x14ac:dyDescent="0.3">
      <c r="AK436" s="53"/>
      <c r="AL436" s="53"/>
    </row>
    <row r="437" spans="37:38" x14ac:dyDescent="0.3">
      <c r="AK437" s="53"/>
      <c r="AL437" s="53"/>
    </row>
    <row r="438" spans="37:38" x14ac:dyDescent="0.3">
      <c r="AK438" s="53"/>
      <c r="AL438" s="53"/>
    </row>
    <row r="439" spans="37:38" x14ac:dyDescent="0.3">
      <c r="AK439" s="53"/>
      <c r="AL439" s="53"/>
    </row>
    <row r="440" spans="37:38" x14ac:dyDescent="0.3">
      <c r="AK440" s="53"/>
      <c r="AL440" s="53"/>
    </row>
    <row r="441" spans="37:38" x14ac:dyDescent="0.3">
      <c r="AK441" s="53"/>
      <c r="AL441" s="53"/>
    </row>
    <row r="442" spans="37:38" x14ac:dyDescent="0.3">
      <c r="AK442" s="53"/>
      <c r="AL442" s="53"/>
    </row>
    <row r="443" spans="37:38" x14ac:dyDescent="0.3">
      <c r="AK443" s="53"/>
      <c r="AL443" s="53"/>
    </row>
    <row r="444" spans="37:38" x14ac:dyDescent="0.3">
      <c r="AK444" s="53"/>
      <c r="AL444" s="53"/>
    </row>
    <row r="445" spans="37:38" x14ac:dyDescent="0.3">
      <c r="AK445" s="53"/>
      <c r="AL445" s="53"/>
    </row>
    <row r="446" spans="37:38" x14ac:dyDescent="0.3">
      <c r="AK446" s="53"/>
      <c r="AL446" s="53"/>
    </row>
    <row r="447" spans="37:38" x14ac:dyDescent="0.3">
      <c r="AK447" s="53"/>
      <c r="AL447" s="53"/>
    </row>
    <row r="448" spans="37:38" x14ac:dyDescent="0.3">
      <c r="AK448" s="53"/>
      <c r="AL448" s="53"/>
    </row>
    <row r="449" spans="37:38" x14ac:dyDescent="0.3">
      <c r="AK449" s="53"/>
      <c r="AL449" s="53"/>
    </row>
    <row r="450" spans="37:38" x14ac:dyDescent="0.3">
      <c r="AK450" s="53"/>
      <c r="AL450" s="53"/>
    </row>
    <row r="451" spans="37:38" x14ac:dyDescent="0.3">
      <c r="AK451" s="53"/>
      <c r="AL451" s="53"/>
    </row>
    <row r="452" spans="37:38" x14ac:dyDescent="0.3">
      <c r="AK452" s="53"/>
      <c r="AL452" s="53"/>
    </row>
    <row r="453" spans="37:38" x14ac:dyDescent="0.3">
      <c r="AK453" s="53"/>
      <c r="AL453" s="53"/>
    </row>
    <row r="454" spans="37:38" x14ac:dyDescent="0.3">
      <c r="AK454" s="53"/>
      <c r="AL454" s="53"/>
    </row>
    <row r="455" spans="37:38" x14ac:dyDescent="0.3">
      <c r="AK455" s="53"/>
      <c r="AL455" s="53"/>
    </row>
    <row r="456" spans="37:38" x14ac:dyDescent="0.3">
      <c r="AK456" s="53"/>
      <c r="AL456" s="53"/>
    </row>
    <row r="457" spans="37:38" x14ac:dyDescent="0.3">
      <c r="AK457" s="53"/>
      <c r="AL457" s="53"/>
    </row>
    <row r="458" spans="37:38" x14ac:dyDescent="0.3">
      <c r="AK458" s="53"/>
      <c r="AL458" s="53"/>
    </row>
    <row r="459" spans="37:38" x14ac:dyDescent="0.3">
      <c r="AK459" s="53"/>
      <c r="AL459" s="53"/>
    </row>
    <row r="460" spans="37:38" x14ac:dyDescent="0.3">
      <c r="AK460" s="53"/>
      <c r="AL460" s="53"/>
    </row>
    <row r="461" spans="37:38" x14ac:dyDescent="0.3">
      <c r="AK461" s="53"/>
      <c r="AL461" s="53"/>
    </row>
    <row r="462" spans="37:38" x14ac:dyDescent="0.3">
      <c r="AK462" s="53"/>
      <c r="AL462" s="53"/>
    </row>
    <row r="463" spans="37:38" x14ac:dyDescent="0.3">
      <c r="AK463" s="53"/>
      <c r="AL463" s="53"/>
    </row>
    <row r="464" spans="37:38" x14ac:dyDescent="0.3">
      <c r="AK464" s="53"/>
      <c r="AL464" s="53"/>
    </row>
    <row r="465" spans="37:38" x14ac:dyDescent="0.3">
      <c r="AK465" s="53"/>
      <c r="AL465" s="53"/>
    </row>
    <row r="466" spans="37:38" x14ac:dyDescent="0.3">
      <c r="AK466" s="53"/>
      <c r="AL466" s="53"/>
    </row>
    <row r="467" spans="37:38" x14ac:dyDescent="0.3">
      <c r="AK467" s="53"/>
      <c r="AL467" s="53"/>
    </row>
    <row r="468" spans="37:38" x14ac:dyDescent="0.3">
      <c r="AK468" s="53"/>
      <c r="AL468" s="53"/>
    </row>
    <row r="469" spans="37:38" x14ac:dyDescent="0.3">
      <c r="AK469" s="53"/>
      <c r="AL469" s="53"/>
    </row>
    <row r="470" spans="37:38" x14ac:dyDescent="0.3">
      <c r="AK470" s="53"/>
      <c r="AL470" s="53"/>
    </row>
    <row r="471" spans="37:38" x14ac:dyDescent="0.3">
      <c r="AK471" s="53"/>
      <c r="AL471" s="53"/>
    </row>
    <row r="472" spans="37:38" x14ac:dyDescent="0.3">
      <c r="AK472" s="53"/>
      <c r="AL472" s="53"/>
    </row>
    <row r="473" spans="37:38" x14ac:dyDescent="0.3">
      <c r="AK473" s="53"/>
      <c r="AL473" s="53"/>
    </row>
    <row r="474" spans="37:38" x14ac:dyDescent="0.3">
      <c r="AK474" s="53"/>
      <c r="AL474" s="53"/>
    </row>
    <row r="475" spans="37:38" x14ac:dyDescent="0.3">
      <c r="AK475" s="53"/>
      <c r="AL475" s="53"/>
    </row>
    <row r="476" spans="37:38" x14ac:dyDescent="0.3">
      <c r="AK476" s="53"/>
      <c r="AL476" s="53"/>
    </row>
    <row r="477" spans="37:38" x14ac:dyDescent="0.3">
      <c r="AK477" s="53"/>
      <c r="AL477" s="53"/>
    </row>
    <row r="478" spans="37:38" x14ac:dyDescent="0.3">
      <c r="AK478" s="53"/>
      <c r="AL478" s="53"/>
    </row>
    <row r="479" spans="37:38" x14ac:dyDescent="0.3">
      <c r="AK479" s="53"/>
      <c r="AL479" s="53"/>
    </row>
    <row r="480" spans="37:38" x14ac:dyDescent="0.3">
      <c r="AK480" s="53"/>
      <c r="AL480" s="53"/>
    </row>
    <row r="481" spans="37:38" x14ac:dyDescent="0.3">
      <c r="AK481" s="53"/>
      <c r="AL481" s="53"/>
    </row>
    <row r="482" spans="37:38" x14ac:dyDescent="0.3">
      <c r="AK482" s="53"/>
      <c r="AL482" s="53"/>
    </row>
    <row r="483" spans="37:38" x14ac:dyDescent="0.3">
      <c r="AK483" s="53"/>
      <c r="AL483" s="53"/>
    </row>
    <row r="484" spans="37:38" x14ac:dyDescent="0.3">
      <c r="AK484" s="53"/>
      <c r="AL484" s="53"/>
    </row>
    <row r="485" spans="37:38" x14ac:dyDescent="0.3">
      <c r="AK485" s="53"/>
      <c r="AL485" s="53"/>
    </row>
    <row r="486" spans="37:38" x14ac:dyDescent="0.3">
      <c r="AK486" s="53"/>
      <c r="AL486" s="53"/>
    </row>
    <row r="487" spans="37:38" x14ac:dyDescent="0.3">
      <c r="AK487" s="53"/>
      <c r="AL487" s="53"/>
    </row>
    <row r="488" spans="37:38" x14ac:dyDescent="0.3">
      <c r="AK488" s="53"/>
      <c r="AL488" s="53"/>
    </row>
    <row r="489" spans="37:38" x14ac:dyDescent="0.3">
      <c r="AK489" s="53"/>
      <c r="AL489" s="53"/>
    </row>
    <row r="490" spans="37:38" x14ac:dyDescent="0.3">
      <c r="AK490" s="53"/>
      <c r="AL490" s="53"/>
    </row>
    <row r="491" spans="37:38" x14ac:dyDescent="0.3">
      <c r="AK491" s="53"/>
      <c r="AL491" s="53"/>
    </row>
    <row r="492" spans="37:38" x14ac:dyDescent="0.3">
      <c r="AK492" s="53"/>
      <c r="AL492" s="53"/>
    </row>
    <row r="493" spans="37:38" x14ac:dyDescent="0.3">
      <c r="AK493" s="53"/>
      <c r="AL493" s="53"/>
    </row>
    <row r="494" spans="37:38" x14ac:dyDescent="0.3">
      <c r="AK494" s="53"/>
      <c r="AL494" s="53"/>
    </row>
    <row r="495" spans="37:38" x14ac:dyDescent="0.3">
      <c r="AK495" s="53"/>
      <c r="AL495" s="53"/>
    </row>
    <row r="496" spans="37:38" x14ac:dyDescent="0.3">
      <c r="AK496" s="53"/>
      <c r="AL496" s="53"/>
    </row>
    <row r="497" spans="37:38" x14ac:dyDescent="0.3">
      <c r="AK497" s="53"/>
      <c r="AL497" s="53"/>
    </row>
    <row r="498" spans="37:38" x14ac:dyDescent="0.3">
      <c r="AK498" s="53"/>
      <c r="AL498" s="53"/>
    </row>
    <row r="499" spans="37:38" x14ac:dyDescent="0.3">
      <c r="AK499" s="53"/>
      <c r="AL499" s="53"/>
    </row>
    <row r="500" spans="37:38" x14ac:dyDescent="0.3">
      <c r="AK500" s="53"/>
      <c r="AL500" s="53"/>
    </row>
    <row r="501" spans="37:38" x14ac:dyDescent="0.3">
      <c r="AK501" s="53"/>
      <c r="AL501" s="53"/>
    </row>
    <row r="502" spans="37:38" x14ac:dyDescent="0.3">
      <c r="AK502" s="53"/>
      <c r="AL502" s="53"/>
    </row>
    <row r="503" spans="37:38" x14ac:dyDescent="0.3">
      <c r="AK503" s="53"/>
      <c r="AL503" s="53"/>
    </row>
    <row r="504" spans="37:38" x14ac:dyDescent="0.3">
      <c r="AK504" s="53"/>
      <c r="AL504" s="53"/>
    </row>
    <row r="505" spans="37:38" x14ac:dyDescent="0.3">
      <c r="AK505" s="53"/>
      <c r="AL505" s="53"/>
    </row>
    <row r="506" spans="37:38" x14ac:dyDescent="0.3">
      <c r="AK506" s="53"/>
      <c r="AL506" s="53"/>
    </row>
    <row r="507" spans="37:38" x14ac:dyDescent="0.3">
      <c r="AK507" s="53"/>
      <c r="AL507" s="53"/>
    </row>
    <row r="508" spans="37:38" x14ac:dyDescent="0.3">
      <c r="AK508" s="53"/>
      <c r="AL508" s="53"/>
    </row>
    <row r="509" spans="37:38" x14ac:dyDescent="0.3">
      <c r="AK509" s="53"/>
      <c r="AL509" s="53"/>
    </row>
    <row r="510" spans="37:38" x14ac:dyDescent="0.3">
      <c r="AK510" s="53"/>
      <c r="AL510" s="53"/>
    </row>
    <row r="511" spans="37:38" x14ac:dyDescent="0.3">
      <c r="AK511" s="53"/>
      <c r="AL511" s="53"/>
    </row>
    <row r="512" spans="37:38" x14ac:dyDescent="0.3">
      <c r="AK512" s="53"/>
      <c r="AL512" s="53"/>
    </row>
    <row r="513" spans="37:38" x14ac:dyDescent="0.3">
      <c r="AK513" s="53"/>
      <c r="AL513" s="53"/>
    </row>
    <row r="514" spans="37:38" x14ac:dyDescent="0.3">
      <c r="AK514" s="53"/>
      <c r="AL514" s="53"/>
    </row>
    <row r="515" spans="37:38" x14ac:dyDescent="0.3">
      <c r="AK515" s="53"/>
      <c r="AL515" s="53"/>
    </row>
    <row r="516" spans="37:38" x14ac:dyDescent="0.3">
      <c r="AK516" s="53"/>
      <c r="AL516" s="53"/>
    </row>
    <row r="517" spans="37:38" x14ac:dyDescent="0.3">
      <c r="AK517" s="53"/>
      <c r="AL517" s="53"/>
    </row>
    <row r="518" spans="37:38" x14ac:dyDescent="0.3">
      <c r="AK518" s="53"/>
      <c r="AL518" s="53"/>
    </row>
    <row r="519" spans="37:38" x14ac:dyDescent="0.3">
      <c r="AK519" s="53"/>
      <c r="AL519" s="53"/>
    </row>
    <row r="520" spans="37:38" x14ac:dyDescent="0.3">
      <c r="AK520" s="53"/>
      <c r="AL520" s="53"/>
    </row>
    <row r="521" spans="37:38" x14ac:dyDescent="0.3">
      <c r="AK521" s="53"/>
      <c r="AL521" s="53"/>
    </row>
    <row r="522" spans="37:38" x14ac:dyDescent="0.3">
      <c r="AK522" s="53"/>
      <c r="AL522" s="53"/>
    </row>
    <row r="523" spans="37:38" x14ac:dyDescent="0.3">
      <c r="AK523" s="53"/>
      <c r="AL523" s="53"/>
    </row>
    <row r="524" spans="37:38" x14ac:dyDescent="0.3">
      <c r="AK524" s="53"/>
      <c r="AL524" s="53"/>
    </row>
    <row r="525" spans="37:38" x14ac:dyDescent="0.3">
      <c r="AK525" s="53"/>
      <c r="AL525" s="53"/>
    </row>
    <row r="526" spans="37:38" x14ac:dyDescent="0.3">
      <c r="AK526" s="53"/>
      <c r="AL526" s="53"/>
    </row>
    <row r="527" spans="37:38" x14ac:dyDescent="0.3">
      <c r="AK527" s="53"/>
      <c r="AL527" s="53"/>
    </row>
    <row r="528" spans="37:38" x14ac:dyDescent="0.3">
      <c r="AK528" s="53"/>
      <c r="AL528" s="53"/>
    </row>
    <row r="529" spans="37:38" x14ac:dyDescent="0.3">
      <c r="AK529" s="53"/>
      <c r="AL529" s="53"/>
    </row>
    <row r="530" spans="37:38" x14ac:dyDescent="0.3">
      <c r="AK530" s="53"/>
      <c r="AL530" s="53"/>
    </row>
    <row r="531" spans="37:38" x14ac:dyDescent="0.3">
      <c r="AK531" s="53"/>
      <c r="AL531" s="53"/>
    </row>
    <row r="532" spans="37:38" x14ac:dyDescent="0.3">
      <c r="AK532" s="53"/>
      <c r="AL532" s="53"/>
    </row>
    <row r="533" spans="37:38" x14ac:dyDescent="0.3">
      <c r="AK533" s="53"/>
      <c r="AL533" s="53"/>
    </row>
    <row r="534" spans="37:38" x14ac:dyDescent="0.3">
      <c r="AK534" s="53"/>
      <c r="AL534" s="53"/>
    </row>
    <row r="535" spans="37:38" x14ac:dyDescent="0.3">
      <c r="AK535" s="53"/>
      <c r="AL535" s="53"/>
    </row>
    <row r="536" spans="37:38" x14ac:dyDescent="0.3">
      <c r="AK536" s="53"/>
      <c r="AL536" s="53"/>
    </row>
    <row r="537" spans="37:38" x14ac:dyDescent="0.3">
      <c r="AK537" s="53"/>
      <c r="AL537" s="53"/>
    </row>
    <row r="538" spans="37:38" x14ac:dyDescent="0.3">
      <c r="AK538" s="53"/>
      <c r="AL538" s="53"/>
    </row>
    <row r="539" spans="37:38" x14ac:dyDescent="0.3">
      <c r="AK539" s="53"/>
      <c r="AL539" s="53"/>
    </row>
    <row r="540" spans="37:38" x14ac:dyDescent="0.3">
      <c r="AK540" s="53"/>
      <c r="AL540" s="53"/>
    </row>
    <row r="541" spans="37:38" x14ac:dyDescent="0.3">
      <c r="AK541" s="53"/>
      <c r="AL541" s="53"/>
    </row>
    <row r="542" spans="37:38" x14ac:dyDescent="0.3">
      <c r="AK542" s="53"/>
      <c r="AL542" s="53"/>
    </row>
    <row r="543" spans="37:38" x14ac:dyDescent="0.3">
      <c r="AK543" s="53"/>
      <c r="AL543" s="53"/>
    </row>
    <row r="544" spans="37:38" x14ac:dyDescent="0.3">
      <c r="AK544" s="53"/>
      <c r="AL544" s="53"/>
    </row>
    <row r="545" spans="37:38" x14ac:dyDescent="0.3">
      <c r="AK545" s="53"/>
      <c r="AL545" s="53"/>
    </row>
    <row r="546" spans="37:38" x14ac:dyDescent="0.3">
      <c r="AK546" s="53"/>
      <c r="AL546" s="53"/>
    </row>
    <row r="547" spans="37:38" x14ac:dyDescent="0.3">
      <c r="AK547" s="53"/>
      <c r="AL547" s="53"/>
    </row>
    <row r="548" spans="37:38" x14ac:dyDescent="0.3">
      <c r="AK548" s="53"/>
      <c r="AL548" s="53"/>
    </row>
    <row r="549" spans="37:38" x14ac:dyDescent="0.3">
      <c r="AK549" s="53"/>
      <c r="AL549" s="53"/>
    </row>
    <row r="550" spans="37:38" x14ac:dyDescent="0.3">
      <c r="AK550" s="53"/>
      <c r="AL550" s="53"/>
    </row>
    <row r="551" spans="37:38" x14ac:dyDescent="0.3">
      <c r="AK551" s="53"/>
      <c r="AL551" s="53"/>
    </row>
    <row r="552" spans="37:38" x14ac:dyDescent="0.3">
      <c r="AK552" s="53"/>
      <c r="AL552" s="53"/>
    </row>
    <row r="553" spans="37:38" x14ac:dyDescent="0.3">
      <c r="AK553" s="53"/>
      <c r="AL553" s="53"/>
    </row>
    <row r="554" spans="37:38" x14ac:dyDescent="0.3">
      <c r="AK554" s="53"/>
      <c r="AL554" s="53"/>
    </row>
    <row r="555" spans="37:38" x14ac:dyDescent="0.3">
      <c r="AK555" s="53"/>
      <c r="AL555" s="53"/>
    </row>
    <row r="556" spans="37:38" x14ac:dyDescent="0.3">
      <c r="AK556" s="53"/>
      <c r="AL556" s="53"/>
    </row>
    <row r="557" spans="37:38" x14ac:dyDescent="0.3">
      <c r="AK557" s="53"/>
      <c r="AL557" s="53"/>
    </row>
    <row r="558" spans="37:38" x14ac:dyDescent="0.3">
      <c r="AK558" s="53"/>
      <c r="AL558" s="53"/>
    </row>
    <row r="559" spans="37:38" x14ac:dyDescent="0.3">
      <c r="AK559" s="53"/>
      <c r="AL559" s="53"/>
    </row>
    <row r="560" spans="37:38" x14ac:dyDescent="0.3">
      <c r="AK560" s="53"/>
      <c r="AL560" s="53"/>
    </row>
    <row r="561" spans="1:38" x14ac:dyDescent="0.3">
      <c r="A561" s="54" t="s">
        <v>18376</v>
      </c>
      <c r="B561" s="54" t="s">
        <v>18375</v>
      </c>
      <c r="AK561" s="53"/>
      <c r="AL561" s="53"/>
    </row>
    <row r="562" spans="1:38" x14ac:dyDescent="0.3">
      <c r="A562" s="55">
        <v>1</v>
      </c>
      <c r="B562" s="56">
        <v>4444</v>
      </c>
      <c r="AK562" s="53"/>
      <c r="AL562" s="53"/>
    </row>
    <row r="563" spans="1:38" x14ac:dyDescent="0.3">
      <c r="A563" s="55">
        <v>2</v>
      </c>
      <c r="B563" s="56">
        <v>3113</v>
      </c>
      <c r="AK563" s="53"/>
      <c r="AL563" s="53"/>
    </row>
    <row r="564" spans="1:38" x14ac:dyDescent="0.3">
      <c r="A564" s="55">
        <v>3</v>
      </c>
      <c r="B564" s="56">
        <v>1408</v>
      </c>
      <c r="AK564" s="53"/>
      <c r="AL564" s="53"/>
    </row>
    <row r="565" spans="1:38" x14ac:dyDescent="0.3">
      <c r="A565" s="55">
        <v>4</v>
      </c>
      <c r="B565" s="56">
        <v>586</v>
      </c>
      <c r="AK565" s="53"/>
      <c r="AL565" s="53"/>
    </row>
    <row r="566" spans="1:38" x14ac:dyDescent="0.3">
      <c r="A566" s="53"/>
      <c r="B566" s="53"/>
      <c r="AK566" s="53"/>
      <c r="AL566" s="53"/>
    </row>
    <row r="567" spans="1:38" x14ac:dyDescent="0.3">
      <c r="AK567" s="53"/>
      <c r="AL567" s="53"/>
    </row>
    <row r="568" spans="1:38" x14ac:dyDescent="0.3">
      <c r="AK568" s="53"/>
      <c r="AL568" s="53"/>
    </row>
    <row r="569" spans="1:38" x14ac:dyDescent="0.3">
      <c r="AK569" s="53"/>
      <c r="AL569" s="53"/>
    </row>
    <row r="570" spans="1:38" x14ac:dyDescent="0.3">
      <c r="AK570" s="53"/>
      <c r="AL570" s="53"/>
    </row>
    <row r="571" spans="1:38" x14ac:dyDescent="0.3">
      <c r="AK571" s="53"/>
      <c r="AL571" s="53"/>
    </row>
    <row r="572" spans="1:38" x14ac:dyDescent="0.3">
      <c r="AK572" s="53"/>
      <c r="AL572" s="53"/>
    </row>
    <row r="573" spans="1:38" x14ac:dyDescent="0.3">
      <c r="AK573" s="53"/>
      <c r="AL573" s="53"/>
    </row>
    <row r="574" spans="1:38" x14ac:dyDescent="0.3">
      <c r="AK574" s="53"/>
      <c r="AL574" s="53"/>
    </row>
    <row r="575" spans="1:38" x14ac:dyDescent="0.3">
      <c r="AK575" s="53"/>
      <c r="AL575" s="53"/>
    </row>
    <row r="576" spans="1:38" x14ac:dyDescent="0.3">
      <c r="AK576" s="53"/>
      <c r="AL576" s="53"/>
    </row>
    <row r="577" spans="37:38" x14ac:dyDescent="0.3">
      <c r="AK577" s="53"/>
      <c r="AL577" s="53"/>
    </row>
    <row r="578" spans="37:38" x14ac:dyDescent="0.3">
      <c r="AK578" s="53"/>
      <c r="AL578" s="53"/>
    </row>
    <row r="579" spans="37:38" x14ac:dyDescent="0.3">
      <c r="AK579" s="53"/>
      <c r="AL579" s="53"/>
    </row>
    <row r="580" spans="37:38" x14ac:dyDescent="0.3">
      <c r="AK580" s="53"/>
      <c r="AL580" s="53"/>
    </row>
    <row r="581" spans="37:38" x14ac:dyDescent="0.3">
      <c r="AK581" s="53"/>
      <c r="AL581" s="53"/>
    </row>
    <row r="582" spans="37:38" x14ac:dyDescent="0.3">
      <c r="AK582" s="53"/>
      <c r="AL582" s="53"/>
    </row>
    <row r="583" spans="37:38" x14ac:dyDescent="0.3">
      <c r="AK583" s="53"/>
      <c r="AL583" s="53"/>
    </row>
    <row r="584" spans="37:38" x14ac:dyDescent="0.3">
      <c r="AK584" s="53"/>
      <c r="AL584" s="53"/>
    </row>
    <row r="585" spans="37:38" x14ac:dyDescent="0.3">
      <c r="AK585" s="53"/>
      <c r="AL585" s="53"/>
    </row>
    <row r="586" spans="37:38" x14ac:dyDescent="0.3">
      <c r="AK586" s="53"/>
      <c r="AL586" s="53"/>
    </row>
    <row r="587" spans="37:38" x14ac:dyDescent="0.3">
      <c r="AK587" s="53"/>
      <c r="AL587" s="53"/>
    </row>
    <row r="588" spans="37:38" x14ac:dyDescent="0.3">
      <c r="AK588" s="53"/>
      <c r="AL588" s="53"/>
    </row>
    <row r="589" spans="37:38" x14ac:dyDescent="0.3">
      <c r="AK589" s="53"/>
      <c r="AL589" s="53"/>
    </row>
    <row r="590" spans="37:38" x14ac:dyDescent="0.3">
      <c r="AK590" s="53"/>
      <c r="AL590" s="53"/>
    </row>
    <row r="591" spans="37:38" x14ac:dyDescent="0.3">
      <c r="AK591" s="53"/>
      <c r="AL591" s="53"/>
    </row>
    <row r="592" spans="37:38" x14ac:dyDescent="0.3">
      <c r="AK592" s="53"/>
      <c r="AL592" s="53"/>
    </row>
    <row r="593" spans="37:38" x14ac:dyDescent="0.3">
      <c r="AK593" s="53"/>
      <c r="AL593" s="53"/>
    </row>
    <row r="594" spans="37:38" x14ac:dyDescent="0.3">
      <c r="AK594" s="53"/>
      <c r="AL594" s="53"/>
    </row>
    <row r="595" spans="37:38" x14ac:dyDescent="0.3">
      <c r="AK595" s="53"/>
      <c r="AL595" s="53"/>
    </row>
    <row r="596" spans="37:38" x14ac:dyDescent="0.3">
      <c r="AK596" s="53"/>
      <c r="AL596" s="53"/>
    </row>
    <row r="597" spans="37:38" x14ac:dyDescent="0.3">
      <c r="AK597" s="53"/>
      <c r="AL597" s="53"/>
    </row>
    <row r="598" spans="37:38" x14ac:dyDescent="0.3">
      <c r="AK598" s="53"/>
      <c r="AL598" s="53"/>
    </row>
    <row r="599" spans="37:38" x14ac:dyDescent="0.3">
      <c r="AK599" s="53"/>
      <c r="AL599" s="53"/>
    </row>
    <row r="600" spans="37:38" x14ac:dyDescent="0.3">
      <c r="AK600" s="53"/>
      <c r="AL600" s="53"/>
    </row>
    <row r="601" spans="37:38" x14ac:dyDescent="0.3">
      <c r="AK601" s="53"/>
      <c r="AL601" s="53"/>
    </row>
    <row r="602" spans="37:38" x14ac:dyDescent="0.3">
      <c r="AK602" s="53"/>
      <c r="AL602" s="53"/>
    </row>
    <row r="603" spans="37:38" x14ac:dyDescent="0.3">
      <c r="AK603" s="53"/>
      <c r="AL603" s="53"/>
    </row>
    <row r="604" spans="37:38" x14ac:dyDescent="0.3">
      <c r="AK604" s="53"/>
      <c r="AL604" s="53"/>
    </row>
    <row r="605" spans="37:38" x14ac:dyDescent="0.3">
      <c r="AK605" s="53"/>
      <c r="AL605" s="53"/>
    </row>
    <row r="606" spans="37:38" x14ac:dyDescent="0.3">
      <c r="AK606" s="53"/>
      <c r="AL606" s="53"/>
    </row>
    <row r="607" spans="37:38" x14ac:dyDescent="0.3">
      <c r="AK607" s="53"/>
      <c r="AL607" s="53"/>
    </row>
    <row r="608" spans="37:38" x14ac:dyDescent="0.3">
      <c r="AK608" s="53"/>
      <c r="AL608" s="53"/>
    </row>
    <row r="609" spans="37:38" x14ac:dyDescent="0.3">
      <c r="AK609" s="53"/>
      <c r="AL609" s="53"/>
    </row>
    <row r="610" spans="37:38" x14ac:dyDescent="0.3">
      <c r="AK610" s="53"/>
      <c r="AL610" s="53"/>
    </row>
    <row r="611" spans="37:38" x14ac:dyDescent="0.3">
      <c r="AK611" s="53"/>
      <c r="AL611" s="53"/>
    </row>
    <row r="612" spans="37:38" x14ac:dyDescent="0.3">
      <c r="AK612" s="53"/>
      <c r="AL612" s="53"/>
    </row>
    <row r="613" spans="37:38" x14ac:dyDescent="0.3">
      <c r="AK613" s="53"/>
      <c r="AL613" s="53"/>
    </row>
    <row r="614" spans="37:38" x14ac:dyDescent="0.3">
      <c r="AK614" s="53"/>
      <c r="AL614" s="53"/>
    </row>
    <row r="615" spans="37:38" x14ac:dyDescent="0.3">
      <c r="AK615" s="53"/>
      <c r="AL615" s="53"/>
    </row>
    <row r="616" spans="37:38" x14ac:dyDescent="0.3">
      <c r="AK616" s="53"/>
      <c r="AL616" s="53"/>
    </row>
    <row r="617" spans="37:38" x14ac:dyDescent="0.3">
      <c r="AK617" s="53"/>
      <c r="AL617" s="53"/>
    </row>
    <row r="618" spans="37:38" x14ac:dyDescent="0.3">
      <c r="AK618" s="53"/>
      <c r="AL618" s="53"/>
    </row>
    <row r="619" spans="37:38" x14ac:dyDescent="0.3">
      <c r="AK619" s="53"/>
      <c r="AL619" s="53"/>
    </row>
    <row r="620" spans="37:38" x14ac:dyDescent="0.3">
      <c r="AK620" s="53"/>
      <c r="AL620" s="53"/>
    </row>
    <row r="621" spans="37:38" x14ac:dyDescent="0.3">
      <c r="AK621" s="53"/>
      <c r="AL621" s="53"/>
    </row>
    <row r="622" spans="37:38" x14ac:dyDescent="0.3">
      <c r="AK622" s="53"/>
      <c r="AL622" s="53"/>
    </row>
    <row r="623" spans="37:38" x14ac:dyDescent="0.3">
      <c r="AK623" s="53"/>
      <c r="AL623" s="53"/>
    </row>
    <row r="624" spans="37:38" x14ac:dyDescent="0.3">
      <c r="AK624" s="53"/>
      <c r="AL624" s="53"/>
    </row>
    <row r="625" spans="37:38" x14ac:dyDescent="0.3">
      <c r="AK625" s="53"/>
      <c r="AL625" s="53"/>
    </row>
    <row r="626" spans="37:38" x14ac:dyDescent="0.3">
      <c r="AK626" s="53"/>
      <c r="AL626" s="53"/>
    </row>
    <row r="627" spans="37:38" x14ac:dyDescent="0.3">
      <c r="AK627" s="53"/>
      <c r="AL627" s="53"/>
    </row>
    <row r="628" spans="37:38" x14ac:dyDescent="0.3">
      <c r="AK628" s="53"/>
      <c r="AL628" s="53"/>
    </row>
    <row r="629" spans="37:38" x14ac:dyDescent="0.3">
      <c r="AK629" s="53"/>
      <c r="AL629" s="53"/>
    </row>
    <row r="630" spans="37:38" x14ac:dyDescent="0.3">
      <c r="AK630" s="53"/>
      <c r="AL630" s="53"/>
    </row>
    <row r="631" spans="37:38" x14ac:dyDescent="0.3">
      <c r="AK631" s="53"/>
      <c r="AL631" s="53"/>
    </row>
    <row r="632" spans="37:38" x14ac:dyDescent="0.3">
      <c r="AK632" s="53"/>
      <c r="AL632" s="53"/>
    </row>
    <row r="633" spans="37:38" x14ac:dyDescent="0.3">
      <c r="AK633" s="53"/>
      <c r="AL633" s="53"/>
    </row>
    <row r="634" spans="37:38" x14ac:dyDescent="0.3">
      <c r="AK634" s="53"/>
      <c r="AL634" s="53"/>
    </row>
    <row r="635" spans="37:38" x14ac:dyDescent="0.3">
      <c r="AK635" s="53"/>
      <c r="AL635" s="53"/>
    </row>
    <row r="636" spans="37:38" x14ac:dyDescent="0.3">
      <c r="AK636" s="53"/>
      <c r="AL636" s="53"/>
    </row>
    <row r="637" spans="37:38" x14ac:dyDescent="0.3">
      <c r="AK637" s="53"/>
      <c r="AL637" s="53"/>
    </row>
    <row r="638" spans="37:38" x14ac:dyDescent="0.3">
      <c r="AK638" s="53"/>
      <c r="AL638" s="53"/>
    </row>
    <row r="639" spans="37:38" x14ac:dyDescent="0.3">
      <c r="AK639" s="53"/>
      <c r="AL639" s="53"/>
    </row>
    <row r="640" spans="37:38" x14ac:dyDescent="0.3">
      <c r="AK640" s="53"/>
      <c r="AL640" s="53"/>
    </row>
    <row r="641" spans="37:38" x14ac:dyDescent="0.3">
      <c r="AK641" s="53"/>
      <c r="AL641" s="53"/>
    </row>
    <row r="642" spans="37:38" x14ac:dyDescent="0.3">
      <c r="AK642" s="53"/>
      <c r="AL642" s="53"/>
    </row>
    <row r="643" spans="37:38" x14ac:dyDescent="0.3">
      <c r="AK643" s="53"/>
      <c r="AL643" s="53"/>
    </row>
    <row r="644" spans="37:38" x14ac:dyDescent="0.3">
      <c r="AK644" s="53"/>
      <c r="AL644" s="53"/>
    </row>
    <row r="645" spans="37:38" x14ac:dyDescent="0.3">
      <c r="AK645" s="53"/>
      <c r="AL645" s="53"/>
    </row>
    <row r="646" spans="37:38" x14ac:dyDescent="0.3">
      <c r="AK646" s="53"/>
      <c r="AL646" s="53"/>
    </row>
    <row r="647" spans="37:38" x14ac:dyDescent="0.3">
      <c r="AK647" s="53"/>
      <c r="AL647" s="53"/>
    </row>
    <row r="648" spans="37:38" x14ac:dyDescent="0.3">
      <c r="AK648" s="53"/>
      <c r="AL648" s="53"/>
    </row>
    <row r="649" spans="37:38" x14ac:dyDescent="0.3">
      <c r="AK649" s="53"/>
      <c r="AL649" s="53"/>
    </row>
    <row r="650" spans="37:38" x14ac:dyDescent="0.3">
      <c r="AK650" s="53"/>
      <c r="AL650" s="53"/>
    </row>
    <row r="651" spans="37:38" x14ac:dyDescent="0.3">
      <c r="AK651" s="53"/>
      <c r="AL651" s="53"/>
    </row>
    <row r="652" spans="37:38" x14ac:dyDescent="0.3">
      <c r="AK652" s="53"/>
      <c r="AL652" s="53"/>
    </row>
    <row r="653" spans="37:38" x14ac:dyDescent="0.3">
      <c r="AK653" s="53"/>
      <c r="AL653" s="53"/>
    </row>
    <row r="654" spans="37:38" x14ac:dyDescent="0.3">
      <c r="AK654" s="53"/>
      <c r="AL654" s="53"/>
    </row>
    <row r="655" spans="37:38" x14ac:dyDescent="0.3">
      <c r="AK655" s="53"/>
      <c r="AL655" s="53"/>
    </row>
    <row r="656" spans="37:38" x14ac:dyDescent="0.3">
      <c r="AK656" s="53"/>
      <c r="AL656" s="53"/>
    </row>
    <row r="657" spans="37:38" x14ac:dyDescent="0.3">
      <c r="AK657" s="53"/>
      <c r="AL657" s="53"/>
    </row>
    <row r="658" spans="37:38" x14ac:dyDescent="0.3">
      <c r="AK658" s="53"/>
      <c r="AL658" s="53"/>
    </row>
    <row r="659" spans="37:38" x14ac:dyDescent="0.3">
      <c r="AK659" s="53"/>
      <c r="AL659" s="53"/>
    </row>
    <row r="660" spans="37:38" x14ac:dyDescent="0.3">
      <c r="AK660" s="53"/>
      <c r="AL660" s="53"/>
    </row>
    <row r="661" spans="37:38" x14ac:dyDescent="0.3">
      <c r="AK661" s="53"/>
      <c r="AL661" s="53"/>
    </row>
    <row r="662" spans="37:38" x14ac:dyDescent="0.3">
      <c r="AK662" s="53"/>
      <c r="AL662" s="53"/>
    </row>
    <row r="663" spans="37:38" x14ac:dyDescent="0.3">
      <c r="AK663" s="53"/>
      <c r="AL663" s="53"/>
    </row>
    <row r="664" spans="37:38" x14ac:dyDescent="0.3">
      <c r="AK664" s="53"/>
      <c r="AL664" s="53"/>
    </row>
    <row r="665" spans="37:38" x14ac:dyDescent="0.3">
      <c r="AK665" s="53"/>
      <c r="AL665" s="53"/>
    </row>
    <row r="666" spans="37:38" x14ac:dyDescent="0.3">
      <c r="AK666" s="53"/>
      <c r="AL666" s="53"/>
    </row>
    <row r="667" spans="37:38" x14ac:dyDescent="0.3">
      <c r="AK667" s="53"/>
      <c r="AL667" s="53"/>
    </row>
    <row r="668" spans="37:38" x14ac:dyDescent="0.3">
      <c r="AK668" s="53"/>
      <c r="AL668" s="53"/>
    </row>
    <row r="669" spans="37:38" x14ac:dyDescent="0.3">
      <c r="AK669" s="53"/>
      <c r="AL669" s="53"/>
    </row>
    <row r="670" spans="37:38" x14ac:dyDescent="0.3">
      <c r="AK670" s="53"/>
      <c r="AL670" s="53"/>
    </row>
    <row r="671" spans="37:38" x14ac:dyDescent="0.3">
      <c r="AK671" s="53"/>
      <c r="AL671" s="53"/>
    </row>
    <row r="672" spans="37:38" x14ac:dyDescent="0.3">
      <c r="AK672" s="53"/>
      <c r="AL672" s="53"/>
    </row>
    <row r="673" spans="37:38" x14ac:dyDescent="0.3">
      <c r="AK673" s="53"/>
      <c r="AL673" s="53"/>
    </row>
    <row r="674" spans="37:38" x14ac:dyDescent="0.3">
      <c r="AK674" s="53"/>
      <c r="AL674" s="53"/>
    </row>
    <row r="675" spans="37:38" x14ac:dyDescent="0.3">
      <c r="AK675" s="53"/>
      <c r="AL675" s="53"/>
    </row>
    <row r="676" spans="37:38" x14ac:dyDescent="0.3">
      <c r="AK676" s="53"/>
      <c r="AL676" s="53"/>
    </row>
    <row r="677" spans="37:38" x14ac:dyDescent="0.3">
      <c r="AK677" s="53"/>
      <c r="AL677" s="53"/>
    </row>
    <row r="678" spans="37:38" x14ac:dyDescent="0.3">
      <c r="AK678" s="53"/>
      <c r="AL678" s="53"/>
    </row>
    <row r="679" spans="37:38" x14ac:dyDescent="0.3">
      <c r="AK679" s="53"/>
      <c r="AL679" s="53"/>
    </row>
    <row r="680" spans="37:38" x14ac:dyDescent="0.3">
      <c r="AK680" s="53"/>
      <c r="AL680" s="53"/>
    </row>
    <row r="681" spans="37:38" x14ac:dyDescent="0.3">
      <c r="AK681" s="53"/>
      <c r="AL681" s="53"/>
    </row>
    <row r="682" spans="37:38" x14ac:dyDescent="0.3">
      <c r="AK682" s="53"/>
      <c r="AL682" s="53"/>
    </row>
    <row r="683" spans="37:38" x14ac:dyDescent="0.3">
      <c r="AK683" s="53"/>
      <c r="AL683" s="53"/>
    </row>
    <row r="684" spans="37:38" x14ac:dyDescent="0.3">
      <c r="AK684" s="53"/>
      <c r="AL684" s="53"/>
    </row>
    <row r="685" spans="37:38" x14ac:dyDescent="0.3">
      <c r="AK685" s="53"/>
      <c r="AL685" s="53"/>
    </row>
    <row r="686" spans="37:38" x14ac:dyDescent="0.3">
      <c r="AK686" s="53"/>
      <c r="AL686" s="53"/>
    </row>
    <row r="687" spans="37:38" x14ac:dyDescent="0.3">
      <c r="AK687" s="53"/>
      <c r="AL687" s="53"/>
    </row>
    <row r="688" spans="37:38" x14ac:dyDescent="0.3">
      <c r="AK688" s="53"/>
      <c r="AL688" s="53"/>
    </row>
    <row r="689" spans="37:38" x14ac:dyDescent="0.3">
      <c r="AK689" s="53"/>
      <c r="AL689" s="53"/>
    </row>
    <row r="690" spans="37:38" x14ac:dyDescent="0.3">
      <c r="AK690" s="53"/>
      <c r="AL690" s="53"/>
    </row>
    <row r="691" spans="37:38" x14ac:dyDescent="0.3">
      <c r="AK691" s="53"/>
      <c r="AL691" s="53"/>
    </row>
    <row r="692" spans="37:38" x14ac:dyDescent="0.3">
      <c r="AK692" s="53"/>
      <c r="AL692" s="53"/>
    </row>
    <row r="693" spans="37:38" x14ac:dyDescent="0.3">
      <c r="AK693" s="53"/>
      <c r="AL693" s="53"/>
    </row>
    <row r="694" spans="37:38" x14ac:dyDescent="0.3">
      <c r="AK694" s="53"/>
      <c r="AL694" s="53"/>
    </row>
    <row r="695" spans="37:38" x14ac:dyDescent="0.3">
      <c r="AK695" s="53"/>
      <c r="AL695" s="53"/>
    </row>
    <row r="696" spans="37:38" x14ac:dyDescent="0.3">
      <c r="AK696" s="53"/>
      <c r="AL696" s="53"/>
    </row>
    <row r="697" spans="37:38" x14ac:dyDescent="0.3">
      <c r="AK697" s="53"/>
      <c r="AL697" s="53"/>
    </row>
    <row r="698" spans="37:38" x14ac:dyDescent="0.3">
      <c r="AK698" s="53"/>
      <c r="AL698" s="53"/>
    </row>
    <row r="699" spans="37:38" x14ac:dyDescent="0.3">
      <c r="AK699" s="53"/>
      <c r="AL699" s="53"/>
    </row>
    <row r="700" spans="37:38" x14ac:dyDescent="0.3">
      <c r="AK700" s="53"/>
      <c r="AL700" s="53"/>
    </row>
    <row r="701" spans="37:38" x14ac:dyDescent="0.3">
      <c r="AK701" s="53"/>
      <c r="AL701" s="53"/>
    </row>
    <row r="702" spans="37:38" x14ac:dyDescent="0.3">
      <c r="AK702" s="53"/>
      <c r="AL702" s="53"/>
    </row>
    <row r="703" spans="37:38" x14ac:dyDescent="0.3">
      <c r="AK703" s="53"/>
      <c r="AL703" s="53"/>
    </row>
    <row r="704" spans="37:38" x14ac:dyDescent="0.3">
      <c r="AK704" s="53"/>
      <c r="AL704" s="53"/>
    </row>
    <row r="705" spans="37:38" x14ac:dyDescent="0.3">
      <c r="AK705" s="53"/>
      <c r="AL705" s="53"/>
    </row>
    <row r="706" spans="37:38" x14ac:dyDescent="0.3">
      <c r="AK706" s="53"/>
      <c r="AL706" s="53"/>
    </row>
    <row r="707" spans="37:38" x14ac:dyDescent="0.3">
      <c r="AK707" s="53"/>
      <c r="AL707" s="53"/>
    </row>
    <row r="708" spans="37:38" x14ac:dyDescent="0.3">
      <c r="AK708" s="53"/>
      <c r="AL708" s="53"/>
    </row>
    <row r="709" spans="37:38" x14ac:dyDescent="0.3">
      <c r="AK709" s="53"/>
      <c r="AL709" s="53"/>
    </row>
    <row r="710" spans="37:38" x14ac:dyDescent="0.3">
      <c r="AK710" s="53"/>
      <c r="AL710" s="53"/>
    </row>
    <row r="711" spans="37:38" x14ac:dyDescent="0.3">
      <c r="AK711" s="53"/>
      <c r="AL711" s="53"/>
    </row>
    <row r="712" spans="37:38" x14ac:dyDescent="0.3">
      <c r="AK712" s="53"/>
      <c r="AL712" s="53"/>
    </row>
    <row r="713" spans="37:38" x14ac:dyDescent="0.3">
      <c r="AK713" s="53"/>
      <c r="AL713" s="53"/>
    </row>
    <row r="714" spans="37:38" x14ac:dyDescent="0.3">
      <c r="AK714" s="53"/>
      <c r="AL714" s="53"/>
    </row>
    <row r="715" spans="37:38" x14ac:dyDescent="0.3">
      <c r="AK715" s="53"/>
      <c r="AL715" s="53"/>
    </row>
    <row r="716" spans="37:38" x14ac:dyDescent="0.3">
      <c r="AK716" s="53"/>
      <c r="AL716" s="53"/>
    </row>
    <row r="717" spans="37:38" x14ac:dyDescent="0.3">
      <c r="AK717" s="53"/>
      <c r="AL717" s="53"/>
    </row>
    <row r="718" spans="37:38" x14ac:dyDescent="0.3">
      <c r="AK718" s="53"/>
      <c r="AL718" s="53"/>
    </row>
    <row r="719" spans="37:38" x14ac:dyDescent="0.3">
      <c r="AK719" s="53"/>
      <c r="AL719" s="53"/>
    </row>
    <row r="720" spans="37:38" x14ac:dyDescent="0.3">
      <c r="AK720" s="53"/>
      <c r="AL720" s="53"/>
    </row>
    <row r="721" spans="37:38" x14ac:dyDescent="0.3">
      <c r="AK721" s="53"/>
      <c r="AL721" s="53"/>
    </row>
    <row r="722" spans="37:38" x14ac:dyDescent="0.3">
      <c r="AK722" s="53"/>
      <c r="AL722" s="53"/>
    </row>
    <row r="723" spans="37:38" x14ac:dyDescent="0.3">
      <c r="AK723" s="53"/>
      <c r="AL723" s="53"/>
    </row>
    <row r="724" spans="37:38" x14ac:dyDescent="0.3">
      <c r="AK724" s="53"/>
      <c r="AL724" s="53"/>
    </row>
    <row r="725" spans="37:38" x14ac:dyDescent="0.3">
      <c r="AK725" s="53"/>
      <c r="AL725" s="53"/>
    </row>
    <row r="726" spans="37:38" x14ac:dyDescent="0.3">
      <c r="AK726" s="53"/>
      <c r="AL726" s="53"/>
    </row>
    <row r="727" spans="37:38" x14ac:dyDescent="0.3">
      <c r="AK727" s="53"/>
      <c r="AL727" s="53"/>
    </row>
    <row r="728" spans="37:38" x14ac:dyDescent="0.3">
      <c r="AK728" s="53"/>
      <c r="AL728" s="53"/>
    </row>
    <row r="729" spans="37:38" x14ac:dyDescent="0.3">
      <c r="AK729" s="53"/>
      <c r="AL729" s="53"/>
    </row>
    <row r="730" spans="37:38" x14ac:dyDescent="0.3">
      <c r="AK730" s="53"/>
      <c r="AL730" s="53"/>
    </row>
    <row r="731" spans="37:38" x14ac:dyDescent="0.3">
      <c r="AK731" s="53"/>
      <c r="AL731" s="53"/>
    </row>
    <row r="732" spans="37:38" x14ac:dyDescent="0.3">
      <c r="AK732" s="53"/>
      <c r="AL732" s="53"/>
    </row>
    <row r="733" spans="37:38" x14ac:dyDescent="0.3">
      <c r="AK733" s="53"/>
      <c r="AL733" s="53"/>
    </row>
    <row r="734" spans="37:38" x14ac:dyDescent="0.3">
      <c r="AK734" s="53"/>
      <c r="AL734" s="53"/>
    </row>
    <row r="735" spans="37:38" x14ac:dyDescent="0.3">
      <c r="AK735" s="53"/>
      <c r="AL735" s="53"/>
    </row>
    <row r="736" spans="37:38" x14ac:dyDescent="0.3">
      <c r="AK736" s="53"/>
      <c r="AL736" s="53"/>
    </row>
    <row r="737" spans="37:38" x14ac:dyDescent="0.3">
      <c r="AK737" s="53"/>
      <c r="AL737" s="53"/>
    </row>
    <row r="738" spans="37:38" x14ac:dyDescent="0.3">
      <c r="AK738" s="53"/>
      <c r="AL738" s="53"/>
    </row>
    <row r="739" spans="37:38" x14ac:dyDescent="0.3">
      <c r="AK739" s="53"/>
      <c r="AL739" s="53"/>
    </row>
    <row r="740" spans="37:38" x14ac:dyDescent="0.3">
      <c r="AK740" s="53"/>
      <c r="AL740" s="53"/>
    </row>
    <row r="741" spans="37:38" x14ac:dyDescent="0.3">
      <c r="AK741" s="53"/>
      <c r="AL741" s="53"/>
    </row>
    <row r="742" spans="37:38" x14ac:dyDescent="0.3">
      <c r="AK742" s="53"/>
      <c r="AL742" s="53"/>
    </row>
    <row r="743" spans="37:38" x14ac:dyDescent="0.3">
      <c r="AK743" s="53"/>
      <c r="AL743" s="53"/>
    </row>
    <row r="744" spans="37:38" x14ac:dyDescent="0.3">
      <c r="AK744" s="53"/>
      <c r="AL744" s="53"/>
    </row>
    <row r="745" spans="37:38" x14ac:dyDescent="0.3">
      <c r="AK745" s="53"/>
      <c r="AL745" s="53"/>
    </row>
    <row r="746" spans="37:38" x14ac:dyDescent="0.3">
      <c r="AK746" s="53"/>
      <c r="AL746" s="53"/>
    </row>
    <row r="747" spans="37:38" x14ac:dyDescent="0.3">
      <c r="AK747" s="53"/>
      <c r="AL747" s="53"/>
    </row>
    <row r="748" spans="37:38" x14ac:dyDescent="0.3">
      <c r="AK748" s="53"/>
      <c r="AL748" s="53"/>
    </row>
    <row r="749" spans="37:38" x14ac:dyDescent="0.3">
      <c r="AK749" s="53"/>
      <c r="AL749" s="53"/>
    </row>
    <row r="750" spans="37:38" x14ac:dyDescent="0.3">
      <c r="AK750" s="53"/>
      <c r="AL750" s="53"/>
    </row>
    <row r="751" spans="37:38" x14ac:dyDescent="0.3">
      <c r="AK751" s="53"/>
      <c r="AL751" s="53"/>
    </row>
    <row r="752" spans="37:38" x14ac:dyDescent="0.3">
      <c r="AK752" s="53"/>
      <c r="AL752" s="53"/>
    </row>
    <row r="753" spans="37:38" x14ac:dyDescent="0.3">
      <c r="AK753" s="53"/>
      <c r="AL753" s="53"/>
    </row>
    <row r="754" spans="37:38" x14ac:dyDescent="0.3">
      <c r="AK754" s="53"/>
      <c r="AL754" s="53"/>
    </row>
    <row r="755" spans="37:38" x14ac:dyDescent="0.3">
      <c r="AK755" s="53"/>
      <c r="AL755" s="53"/>
    </row>
    <row r="756" spans="37:38" x14ac:dyDescent="0.3">
      <c r="AK756" s="53"/>
      <c r="AL756" s="53"/>
    </row>
    <row r="757" spans="37:38" x14ac:dyDescent="0.3">
      <c r="AK757" s="53"/>
      <c r="AL757" s="53"/>
    </row>
    <row r="758" spans="37:38" x14ac:dyDescent="0.3">
      <c r="AK758" s="53"/>
      <c r="AL758" s="53"/>
    </row>
    <row r="759" spans="37:38" x14ac:dyDescent="0.3">
      <c r="AK759" s="53"/>
      <c r="AL759" s="53"/>
    </row>
    <row r="760" spans="37:38" x14ac:dyDescent="0.3">
      <c r="AK760" s="53"/>
      <c r="AL760" s="53"/>
    </row>
    <row r="761" spans="37:38" x14ac:dyDescent="0.3">
      <c r="AK761" s="53"/>
      <c r="AL761" s="53"/>
    </row>
    <row r="762" spans="37:38" x14ac:dyDescent="0.3">
      <c r="AK762" s="53"/>
      <c r="AL762" s="53"/>
    </row>
    <row r="763" spans="37:38" x14ac:dyDescent="0.3">
      <c r="AK763" s="53"/>
      <c r="AL763" s="53"/>
    </row>
    <row r="764" spans="37:38" x14ac:dyDescent="0.3">
      <c r="AK764" s="53"/>
      <c r="AL764" s="53"/>
    </row>
    <row r="765" spans="37:38" x14ac:dyDescent="0.3">
      <c r="AK765" s="53"/>
      <c r="AL765" s="53"/>
    </row>
    <row r="766" spans="37:38" x14ac:dyDescent="0.3">
      <c r="AK766" s="53"/>
      <c r="AL766" s="53"/>
    </row>
    <row r="767" spans="37:38" x14ac:dyDescent="0.3">
      <c r="AK767" s="53"/>
      <c r="AL767" s="53"/>
    </row>
    <row r="768" spans="37:38" x14ac:dyDescent="0.3">
      <c r="AK768" s="53"/>
      <c r="AL768" s="53"/>
    </row>
    <row r="769" spans="1:38" x14ac:dyDescent="0.3">
      <c r="AK769" s="53"/>
      <c r="AL769" s="53"/>
    </row>
    <row r="770" spans="1:38" x14ac:dyDescent="0.3">
      <c r="AK770" s="53"/>
      <c r="AL770" s="53"/>
    </row>
    <row r="771" spans="1:38" x14ac:dyDescent="0.3">
      <c r="AK771" s="53"/>
      <c r="AL771" s="53"/>
    </row>
    <row r="772" spans="1:38" x14ac:dyDescent="0.3">
      <c r="AK772" s="53"/>
      <c r="AL772" s="53"/>
    </row>
    <row r="773" spans="1:38" x14ac:dyDescent="0.3">
      <c r="AK773" s="53"/>
      <c r="AL773" s="53"/>
    </row>
    <row r="774" spans="1:38" x14ac:dyDescent="0.3">
      <c r="AK774" s="53"/>
      <c r="AL774" s="53"/>
    </row>
    <row r="775" spans="1:38" x14ac:dyDescent="0.3">
      <c r="AK775" s="53"/>
      <c r="AL775" s="53"/>
    </row>
    <row r="776" spans="1:38" x14ac:dyDescent="0.3">
      <c r="AK776" s="53"/>
      <c r="AL776" s="53"/>
    </row>
    <row r="777" spans="1:38" x14ac:dyDescent="0.3">
      <c r="AK777" s="53"/>
      <c r="AL777" s="53"/>
    </row>
    <row r="778" spans="1:38" x14ac:dyDescent="0.3">
      <c r="AK778" s="53"/>
      <c r="AL778" s="53"/>
    </row>
    <row r="779" spans="1:38" x14ac:dyDescent="0.3">
      <c r="AK779" s="53"/>
      <c r="AL779" s="53"/>
    </row>
    <row r="780" spans="1:38" x14ac:dyDescent="0.3">
      <c r="AK780" s="53"/>
      <c r="AL780" s="53"/>
    </row>
    <row r="781" spans="1:38" x14ac:dyDescent="0.3">
      <c r="AK781" s="53"/>
      <c r="AL781" s="53"/>
    </row>
    <row r="782" spans="1:38" x14ac:dyDescent="0.3">
      <c r="AK782" s="53"/>
      <c r="AL782" s="53"/>
    </row>
    <row r="783" spans="1:38" x14ac:dyDescent="0.3">
      <c r="A783" s="54" t="s">
        <v>18376</v>
      </c>
      <c r="B783" s="54" t="s">
        <v>18375</v>
      </c>
      <c r="AK783" s="53"/>
      <c r="AL783" s="53"/>
    </row>
    <row r="784" spans="1:38" x14ac:dyDescent="0.3">
      <c r="A784" s="55" t="s">
        <v>18339</v>
      </c>
      <c r="B784" s="56">
        <v>24</v>
      </c>
      <c r="AK784" s="53"/>
      <c r="AL784" s="53"/>
    </row>
    <row r="785" spans="1:38" x14ac:dyDescent="0.3">
      <c r="A785" s="55" t="s">
        <v>18340</v>
      </c>
      <c r="B785" s="56">
        <v>60</v>
      </c>
      <c r="AK785" s="53"/>
      <c r="AL785" s="53"/>
    </row>
    <row r="786" spans="1:38" x14ac:dyDescent="0.3">
      <c r="A786" s="55" t="s">
        <v>18341</v>
      </c>
      <c r="B786" s="56">
        <v>4</v>
      </c>
      <c r="AK786" s="53"/>
      <c r="AL786" s="53"/>
    </row>
    <row r="787" spans="1:38" x14ac:dyDescent="0.3">
      <c r="A787" s="55" t="s">
        <v>18338</v>
      </c>
      <c r="B787" s="56">
        <v>8652</v>
      </c>
      <c r="AK787" s="53"/>
      <c r="AL787" s="53"/>
    </row>
    <row r="788" spans="1:38" x14ac:dyDescent="0.3">
      <c r="A788" s="55" t="s">
        <v>18342</v>
      </c>
      <c r="B788" s="56">
        <v>21</v>
      </c>
      <c r="AK788" s="53"/>
      <c r="AL788" s="53"/>
    </row>
    <row r="789" spans="1:38" x14ac:dyDescent="0.3">
      <c r="A789" s="55" t="s">
        <v>18343</v>
      </c>
      <c r="B789" s="56">
        <v>40</v>
      </c>
      <c r="AK789" s="53"/>
      <c r="AL789" s="53"/>
    </row>
    <row r="790" spans="1:38" x14ac:dyDescent="0.3">
      <c r="A790" s="55" t="s">
        <v>18344</v>
      </c>
      <c r="B790" s="56">
        <v>22</v>
      </c>
      <c r="AK790" s="53"/>
      <c r="AL790" s="53"/>
    </row>
    <row r="791" spans="1:38" x14ac:dyDescent="0.3">
      <c r="A791" s="55" t="s">
        <v>18345</v>
      </c>
      <c r="B791" s="56">
        <v>20</v>
      </c>
      <c r="AK791" s="53"/>
      <c r="AL791" s="53"/>
    </row>
    <row r="792" spans="1:38" x14ac:dyDescent="0.3">
      <c r="A792" s="55" t="s">
        <v>1607</v>
      </c>
      <c r="B792" s="56">
        <v>20</v>
      </c>
      <c r="AK792" s="53"/>
      <c r="AL792" s="53"/>
    </row>
    <row r="793" spans="1:38" x14ac:dyDescent="0.3">
      <c r="A793" s="55" t="s">
        <v>18346</v>
      </c>
      <c r="B793" s="56">
        <v>60</v>
      </c>
      <c r="AK793" s="53"/>
      <c r="AL793" s="53"/>
    </row>
    <row r="794" spans="1:38" x14ac:dyDescent="0.3">
      <c r="A794" s="55" t="s">
        <v>18347</v>
      </c>
      <c r="B794" s="56">
        <v>20</v>
      </c>
      <c r="AK794" s="53"/>
      <c r="AL794" s="53"/>
    </row>
    <row r="795" spans="1:38" x14ac:dyDescent="0.3">
      <c r="A795" s="55" t="s">
        <v>18348</v>
      </c>
      <c r="B795" s="56">
        <v>34</v>
      </c>
      <c r="AK795" s="53"/>
      <c r="AL795" s="53"/>
    </row>
    <row r="796" spans="1:38" x14ac:dyDescent="0.3">
      <c r="A796" s="55" t="s">
        <v>18349</v>
      </c>
      <c r="B796" s="56">
        <v>60</v>
      </c>
      <c r="AK796" s="53"/>
      <c r="AL796" s="53"/>
    </row>
    <row r="797" spans="1:38" x14ac:dyDescent="0.3">
      <c r="A797" s="55" t="s">
        <v>18350</v>
      </c>
      <c r="B797" s="56">
        <v>80</v>
      </c>
      <c r="AK797" s="53"/>
      <c r="AL797" s="53"/>
    </row>
    <row r="798" spans="1:38" x14ac:dyDescent="0.3">
      <c r="A798" s="55" t="s">
        <v>18351</v>
      </c>
      <c r="B798" s="56">
        <v>434</v>
      </c>
      <c r="AK798" s="53"/>
      <c r="AL798" s="53"/>
    </row>
    <row r="799" spans="1:38" x14ac:dyDescent="0.3">
      <c r="A799" s="53"/>
      <c r="B799" s="53"/>
      <c r="AK799" s="53"/>
      <c r="AL799" s="53"/>
    </row>
    <row r="800" spans="1:38" x14ac:dyDescent="0.3">
      <c r="AK800" s="53"/>
      <c r="AL800" s="53"/>
    </row>
    <row r="801" spans="37:38" x14ac:dyDescent="0.3">
      <c r="AK801" s="53"/>
      <c r="AL801" s="53"/>
    </row>
    <row r="802" spans="37:38" x14ac:dyDescent="0.3">
      <c r="AK802" s="53"/>
      <c r="AL802" s="53"/>
    </row>
    <row r="803" spans="37:38" x14ac:dyDescent="0.3">
      <c r="AK803" s="53"/>
      <c r="AL803" s="53"/>
    </row>
    <row r="804" spans="37:38" x14ac:dyDescent="0.3">
      <c r="AK804" s="53"/>
      <c r="AL804" s="53"/>
    </row>
    <row r="805" spans="37:38" x14ac:dyDescent="0.3">
      <c r="AK805" s="53"/>
      <c r="AL805" s="53"/>
    </row>
    <row r="806" spans="37:38" x14ac:dyDescent="0.3">
      <c r="AK806" s="53"/>
      <c r="AL806" s="53"/>
    </row>
    <row r="807" spans="37:38" x14ac:dyDescent="0.3">
      <c r="AK807" s="53"/>
      <c r="AL807" s="53"/>
    </row>
    <row r="808" spans="37:38" x14ac:dyDescent="0.3">
      <c r="AK808" s="53"/>
      <c r="AL808" s="53"/>
    </row>
    <row r="809" spans="37:38" x14ac:dyDescent="0.3">
      <c r="AK809" s="53"/>
      <c r="AL809" s="53"/>
    </row>
    <row r="810" spans="37:38" x14ac:dyDescent="0.3">
      <c r="AK810" s="53"/>
      <c r="AL810" s="53"/>
    </row>
    <row r="811" spans="37:38" x14ac:dyDescent="0.3">
      <c r="AK811" s="53"/>
      <c r="AL811" s="53"/>
    </row>
    <row r="812" spans="37:38" x14ac:dyDescent="0.3">
      <c r="AK812" s="53"/>
      <c r="AL812" s="53"/>
    </row>
    <row r="813" spans="37:38" x14ac:dyDescent="0.3">
      <c r="AK813" s="53"/>
      <c r="AL813" s="53"/>
    </row>
    <row r="814" spans="37:38" x14ac:dyDescent="0.3">
      <c r="AK814" s="53"/>
      <c r="AL814" s="53"/>
    </row>
    <row r="815" spans="37:38" x14ac:dyDescent="0.3">
      <c r="AK815" s="53"/>
      <c r="AL815" s="53"/>
    </row>
    <row r="816" spans="37:38" x14ac:dyDescent="0.3">
      <c r="AK816" s="53"/>
      <c r="AL816" s="53"/>
    </row>
    <row r="817" spans="37:38" x14ac:dyDescent="0.3">
      <c r="AK817" s="53"/>
      <c r="AL817" s="53"/>
    </row>
    <row r="818" spans="37:38" x14ac:dyDescent="0.3">
      <c r="AK818" s="53"/>
      <c r="AL818" s="53"/>
    </row>
    <row r="819" spans="37:38" x14ac:dyDescent="0.3">
      <c r="AK819" s="53"/>
      <c r="AL819" s="53"/>
    </row>
    <row r="820" spans="37:38" x14ac:dyDescent="0.3">
      <c r="AK820" s="53"/>
      <c r="AL820" s="53"/>
    </row>
    <row r="821" spans="37:38" x14ac:dyDescent="0.3">
      <c r="AK821" s="53"/>
      <c r="AL821" s="53"/>
    </row>
    <row r="822" spans="37:38" x14ac:dyDescent="0.3">
      <c r="AK822" s="53"/>
      <c r="AL822" s="53"/>
    </row>
    <row r="823" spans="37:38" x14ac:dyDescent="0.3">
      <c r="AK823" s="53"/>
      <c r="AL823" s="53"/>
    </row>
    <row r="824" spans="37:38" x14ac:dyDescent="0.3">
      <c r="AK824" s="53"/>
      <c r="AL824" s="53"/>
    </row>
    <row r="825" spans="37:38" x14ac:dyDescent="0.3">
      <c r="AK825" s="53"/>
      <c r="AL825" s="53"/>
    </row>
    <row r="826" spans="37:38" x14ac:dyDescent="0.3">
      <c r="AK826" s="53"/>
      <c r="AL826" s="53"/>
    </row>
    <row r="827" spans="37:38" x14ac:dyDescent="0.3">
      <c r="AK827" s="53"/>
      <c r="AL827" s="53"/>
    </row>
    <row r="828" spans="37:38" x14ac:dyDescent="0.3">
      <c r="AK828" s="53"/>
      <c r="AL828" s="53"/>
    </row>
    <row r="829" spans="37:38" x14ac:dyDescent="0.3">
      <c r="AK829" s="53"/>
      <c r="AL829" s="53"/>
    </row>
    <row r="830" spans="37:38" x14ac:dyDescent="0.3">
      <c r="AK830" s="53"/>
      <c r="AL830" s="53"/>
    </row>
    <row r="831" spans="37:38" x14ac:dyDescent="0.3">
      <c r="AK831" s="53"/>
      <c r="AL831" s="53"/>
    </row>
    <row r="832" spans="37:38" x14ac:dyDescent="0.3">
      <c r="AK832" s="53"/>
      <c r="AL832" s="53"/>
    </row>
    <row r="833" spans="37:38" x14ac:dyDescent="0.3">
      <c r="AK833" s="53"/>
      <c r="AL833" s="53"/>
    </row>
    <row r="834" spans="37:38" x14ac:dyDescent="0.3">
      <c r="AK834" s="53"/>
      <c r="AL834" s="53"/>
    </row>
    <row r="835" spans="37:38" x14ac:dyDescent="0.3">
      <c r="AK835" s="53"/>
      <c r="AL835" s="53"/>
    </row>
    <row r="836" spans="37:38" x14ac:dyDescent="0.3">
      <c r="AK836" s="53"/>
      <c r="AL836" s="53"/>
    </row>
    <row r="837" spans="37:38" x14ac:dyDescent="0.3">
      <c r="AK837" s="53"/>
      <c r="AL837" s="53"/>
    </row>
    <row r="838" spans="37:38" x14ac:dyDescent="0.3">
      <c r="AK838" s="53"/>
      <c r="AL838" s="53"/>
    </row>
    <row r="839" spans="37:38" x14ac:dyDescent="0.3">
      <c r="AK839" s="53"/>
      <c r="AL839" s="53"/>
    </row>
    <row r="840" spans="37:38" x14ac:dyDescent="0.3">
      <c r="AK840" s="53"/>
      <c r="AL840" s="53"/>
    </row>
    <row r="841" spans="37:38" x14ac:dyDescent="0.3">
      <c r="AK841" s="53"/>
      <c r="AL841" s="53"/>
    </row>
    <row r="842" spans="37:38" x14ac:dyDescent="0.3">
      <c r="AK842" s="53"/>
      <c r="AL842" s="53"/>
    </row>
    <row r="843" spans="37:38" x14ac:dyDescent="0.3">
      <c r="AK843" s="53"/>
      <c r="AL843" s="53"/>
    </row>
    <row r="844" spans="37:38" x14ac:dyDescent="0.3">
      <c r="AK844" s="53"/>
      <c r="AL844" s="53"/>
    </row>
    <row r="845" spans="37:38" x14ac:dyDescent="0.3">
      <c r="AK845" s="53"/>
      <c r="AL845" s="53"/>
    </row>
    <row r="846" spans="37:38" x14ac:dyDescent="0.3">
      <c r="AK846" s="53"/>
      <c r="AL846" s="53"/>
    </row>
    <row r="847" spans="37:38" x14ac:dyDescent="0.3">
      <c r="AK847" s="53"/>
      <c r="AL847" s="53"/>
    </row>
    <row r="848" spans="37:38" x14ac:dyDescent="0.3">
      <c r="AK848" s="53"/>
      <c r="AL848" s="53"/>
    </row>
    <row r="849" spans="37:38" x14ac:dyDescent="0.3">
      <c r="AK849" s="53"/>
      <c r="AL849" s="53"/>
    </row>
    <row r="850" spans="37:38" x14ac:dyDescent="0.3">
      <c r="AK850" s="53"/>
      <c r="AL850" s="53"/>
    </row>
    <row r="851" spans="37:38" x14ac:dyDescent="0.3">
      <c r="AK851" s="53"/>
      <c r="AL851" s="53"/>
    </row>
    <row r="852" spans="37:38" x14ac:dyDescent="0.3">
      <c r="AK852" s="53"/>
      <c r="AL852" s="53"/>
    </row>
    <row r="853" spans="37:38" x14ac:dyDescent="0.3">
      <c r="AK853" s="53"/>
      <c r="AL853" s="53"/>
    </row>
    <row r="854" spans="37:38" x14ac:dyDescent="0.3">
      <c r="AK854" s="53"/>
      <c r="AL854" s="53"/>
    </row>
    <row r="855" spans="37:38" x14ac:dyDescent="0.3">
      <c r="AK855" s="53"/>
      <c r="AL855" s="53"/>
    </row>
    <row r="856" spans="37:38" x14ac:dyDescent="0.3">
      <c r="AK856" s="53"/>
      <c r="AL856" s="53"/>
    </row>
    <row r="857" spans="37:38" x14ac:dyDescent="0.3">
      <c r="AK857" s="53"/>
      <c r="AL857" s="53"/>
    </row>
    <row r="858" spans="37:38" x14ac:dyDescent="0.3">
      <c r="AK858" s="53"/>
      <c r="AL858" s="53"/>
    </row>
    <row r="859" spans="37:38" x14ac:dyDescent="0.3">
      <c r="AK859" s="53"/>
      <c r="AL859" s="53"/>
    </row>
    <row r="860" spans="37:38" x14ac:dyDescent="0.3">
      <c r="AK860" s="53"/>
      <c r="AL860" s="53"/>
    </row>
    <row r="861" spans="37:38" x14ac:dyDescent="0.3">
      <c r="AK861" s="53"/>
      <c r="AL861" s="53"/>
    </row>
    <row r="862" spans="37:38" x14ac:dyDescent="0.3">
      <c r="AK862" s="53"/>
      <c r="AL862" s="53"/>
    </row>
    <row r="863" spans="37:38" x14ac:dyDescent="0.3">
      <c r="AK863" s="53"/>
      <c r="AL863" s="53"/>
    </row>
    <row r="864" spans="37:38" x14ac:dyDescent="0.3">
      <c r="AK864" s="53"/>
      <c r="AL864" s="53"/>
    </row>
    <row r="865" spans="37:38" x14ac:dyDescent="0.3">
      <c r="AK865" s="53"/>
      <c r="AL865" s="53"/>
    </row>
    <row r="866" spans="37:38" x14ac:dyDescent="0.3">
      <c r="AK866" s="53"/>
      <c r="AL866" s="53"/>
    </row>
    <row r="867" spans="37:38" x14ac:dyDescent="0.3">
      <c r="AK867" s="53"/>
      <c r="AL867" s="53"/>
    </row>
    <row r="868" spans="37:38" x14ac:dyDescent="0.3">
      <c r="AK868" s="53"/>
      <c r="AL868" s="53"/>
    </row>
    <row r="869" spans="37:38" x14ac:dyDescent="0.3">
      <c r="AK869" s="53"/>
      <c r="AL869" s="53"/>
    </row>
    <row r="870" spans="37:38" x14ac:dyDescent="0.3">
      <c r="AK870" s="53"/>
      <c r="AL870" s="53"/>
    </row>
    <row r="871" spans="37:38" x14ac:dyDescent="0.3">
      <c r="AK871" s="53"/>
      <c r="AL871" s="53"/>
    </row>
    <row r="872" spans="37:38" x14ac:dyDescent="0.3">
      <c r="AK872" s="53"/>
      <c r="AL872" s="53"/>
    </row>
    <row r="873" spans="37:38" x14ac:dyDescent="0.3">
      <c r="AK873" s="53"/>
      <c r="AL873" s="53"/>
    </row>
    <row r="874" spans="37:38" x14ac:dyDescent="0.3">
      <c r="AK874" s="53"/>
      <c r="AL874" s="53"/>
    </row>
    <row r="875" spans="37:38" x14ac:dyDescent="0.3">
      <c r="AK875" s="53"/>
      <c r="AL875" s="53"/>
    </row>
    <row r="876" spans="37:38" x14ac:dyDescent="0.3">
      <c r="AK876" s="53"/>
      <c r="AL876" s="53"/>
    </row>
    <row r="877" spans="37:38" x14ac:dyDescent="0.3">
      <c r="AK877" s="53"/>
      <c r="AL877" s="53"/>
    </row>
    <row r="878" spans="37:38" x14ac:dyDescent="0.3">
      <c r="AK878" s="53"/>
      <c r="AL878" s="53"/>
    </row>
    <row r="879" spans="37:38" x14ac:dyDescent="0.3">
      <c r="AK879" s="53"/>
      <c r="AL879" s="53"/>
    </row>
    <row r="880" spans="37:38" x14ac:dyDescent="0.3">
      <c r="AK880" s="53"/>
      <c r="AL880" s="53"/>
    </row>
    <row r="881" spans="37:38" x14ac:dyDescent="0.3">
      <c r="AK881" s="53"/>
      <c r="AL881" s="53"/>
    </row>
    <row r="882" spans="37:38" x14ac:dyDescent="0.3">
      <c r="AK882" s="53"/>
      <c r="AL882" s="53"/>
    </row>
    <row r="883" spans="37:38" x14ac:dyDescent="0.3">
      <c r="AK883" s="53"/>
      <c r="AL883" s="53"/>
    </row>
    <row r="884" spans="37:38" x14ac:dyDescent="0.3">
      <c r="AK884" s="53"/>
      <c r="AL884" s="53"/>
    </row>
    <row r="885" spans="37:38" x14ac:dyDescent="0.3">
      <c r="AK885" s="53"/>
      <c r="AL885" s="53"/>
    </row>
    <row r="886" spans="37:38" x14ac:dyDescent="0.3">
      <c r="AK886" s="53"/>
      <c r="AL886" s="53"/>
    </row>
    <row r="887" spans="37:38" x14ac:dyDescent="0.3">
      <c r="AK887" s="53"/>
      <c r="AL887" s="53"/>
    </row>
    <row r="888" spans="37:38" x14ac:dyDescent="0.3">
      <c r="AK888" s="53"/>
      <c r="AL888" s="53"/>
    </row>
    <row r="889" spans="37:38" x14ac:dyDescent="0.3">
      <c r="AK889" s="53"/>
      <c r="AL889" s="53"/>
    </row>
    <row r="890" spans="37:38" x14ac:dyDescent="0.3">
      <c r="AK890" s="53"/>
      <c r="AL890" s="53"/>
    </row>
    <row r="891" spans="37:38" x14ac:dyDescent="0.3">
      <c r="AK891" s="53"/>
      <c r="AL891" s="53"/>
    </row>
    <row r="892" spans="37:38" x14ac:dyDescent="0.3">
      <c r="AK892" s="53"/>
      <c r="AL892" s="53"/>
    </row>
    <row r="893" spans="37:38" x14ac:dyDescent="0.3">
      <c r="AK893" s="53"/>
      <c r="AL893" s="53"/>
    </row>
    <row r="894" spans="37:38" x14ac:dyDescent="0.3">
      <c r="AK894" s="53"/>
      <c r="AL894" s="53"/>
    </row>
    <row r="895" spans="37:38" x14ac:dyDescent="0.3">
      <c r="AK895" s="53"/>
      <c r="AL895" s="53"/>
    </row>
    <row r="896" spans="37:38" x14ac:dyDescent="0.3">
      <c r="AK896" s="53"/>
      <c r="AL896" s="53"/>
    </row>
    <row r="897" spans="37:38" x14ac:dyDescent="0.3">
      <c r="AK897" s="53"/>
      <c r="AL897" s="53"/>
    </row>
    <row r="898" spans="37:38" x14ac:dyDescent="0.3">
      <c r="AK898" s="53"/>
      <c r="AL898" s="53"/>
    </row>
    <row r="899" spans="37:38" x14ac:dyDescent="0.3">
      <c r="AK899" s="53"/>
      <c r="AL899" s="53"/>
    </row>
    <row r="900" spans="37:38" x14ac:dyDescent="0.3">
      <c r="AK900" s="53"/>
      <c r="AL900" s="53"/>
    </row>
    <row r="901" spans="37:38" x14ac:dyDescent="0.3">
      <c r="AK901" s="53"/>
      <c r="AL901" s="53"/>
    </row>
    <row r="902" spans="37:38" x14ac:dyDescent="0.3">
      <c r="AK902" s="53"/>
      <c r="AL902" s="53"/>
    </row>
    <row r="903" spans="37:38" x14ac:dyDescent="0.3">
      <c r="AK903" s="53"/>
      <c r="AL903" s="53"/>
    </row>
    <row r="904" spans="37:38" x14ac:dyDescent="0.3">
      <c r="AK904" s="53"/>
      <c r="AL904" s="53"/>
    </row>
    <row r="905" spans="37:38" x14ac:dyDescent="0.3">
      <c r="AK905" s="53"/>
      <c r="AL905" s="53"/>
    </row>
    <row r="906" spans="37:38" x14ac:dyDescent="0.3">
      <c r="AK906" s="53"/>
      <c r="AL906" s="53"/>
    </row>
    <row r="907" spans="37:38" x14ac:dyDescent="0.3">
      <c r="AK907" s="53"/>
      <c r="AL907" s="53"/>
    </row>
    <row r="908" spans="37:38" x14ac:dyDescent="0.3">
      <c r="AK908" s="53"/>
      <c r="AL908" s="53"/>
    </row>
    <row r="909" spans="37:38" x14ac:dyDescent="0.3">
      <c r="AK909" s="53"/>
      <c r="AL909" s="53"/>
    </row>
    <row r="910" spans="37:38" x14ac:dyDescent="0.3">
      <c r="AK910" s="53"/>
      <c r="AL910" s="53"/>
    </row>
    <row r="911" spans="37:38" x14ac:dyDescent="0.3">
      <c r="AK911" s="53"/>
      <c r="AL911" s="53"/>
    </row>
    <row r="912" spans="37:38" x14ac:dyDescent="0.3">
      <c r="AK912" s="53"/>
      <c r="AL912" s="53"/>
    </row>
    <row r="913" spans="37:38" x14ac:dyDescent="0.3">
      <c r="AK913" s="53"/>
      <c r="AL913" s="53"/>
    </row>
    <row r="914" spans="37:38" x14ac:dyDescent="0.3">
      <c r="AK914" s="53"/>
      <c r="AL914" s="53"/>
    </row>
    <row r="915" spans="37:38" x14ac:dyDescent="0.3">
      <c r="AK915" s="53"/>
      <c r="AL915" s="53"/>
    </row>
    <row r="916" spans="37:38" x14ac:dyDescent="0.3">
      <c r="AK916" s="53"/>
      <c r="AL916" s="53"/>
    </row>
    <row r="917" spans="37:38" x14ac:dyDescent="0.3">
      <c r="AK917" s="53"/>
      <c r="AL917" s="53"/>
    </row>
    <row r="918" spans="37:38" x14ac:dyDescent="0.3">
      <c r="AK918" s="53"/>
      <c r="AL918" s="53"/>
    </row>
    <row r="919" spans="37:38" x14ac:dyDescent="0.3">
      <c r="AK919" s="53"/>
      <c r="AL919" s="53"/>
    </row>
    <row r="920" spans="37:38" x14ac:dyDescent="0.3">
      <c r="AK920" s="53"/>
      <c r="AL920" s="53"/>
    </row>
    <row r="921" spans="37:38" x14ac:dyDescent="0.3">
      <c r="AK921" s="53"/>
      <c r="AL921" s="53"/>
    </row>
    <row r="922" spans="37:38" x14ac:dyDescent="0.3">
      <c r="AK922" s="53"/>
      <c r="AL922" s="53"/>
    </row>
    <row r="923" spans="37:38" x14ac:dyDescent="0.3">
      <c r="AK923" s="53"/>
      <c r="AL923" s="53"/>
    </row>
    <row r="924" spans="37:38" x14ac:dyDescent="0.3">
      <c r="AK924" s="53"/>
      <c r="AL924" s="53"/>
    </row>
    <row r="925" spans="37:38" x14ac:dyDescent="0.3">
      <c r="AK925" s="53"/>
      <c r="AL925" s="53"/>
    </row>
    <row r="926" spans="37:38" x14ac:dyDescent="0.3">
      <c r="AK926" s="53"/>
      <c r="AL926" s="53"/>
    </row>
    <row r="927" spans="37:38" x14ac:dyDescent="0.3">
      <c r="AK927" s="53"/>
      <c r="AL927" s="53"/>
    </row>
    <row r="928" spans="37:38" x14ac:dyDescent="0.3">
      <c r="AK928" s="53"/>
      <c r="AL928" s="53"/>
    </row>
    <row r="929" spans="37:38" x14ac:dyDescent="0.3">
      <c r="AK929" s="53"/>
      <c r="AL929" s="53"/>
    </row>
    <row r="930" spans="37:38" x14ac:dyDescent="0.3">
      <c r="AK930" s="53"/>
      <c r="AL930" s="53"/>
    </row>
    <row r="931" spans="37:38" x14ac:dyDescent="0.3">
      <c r="AK931" s="53"/>
      <c r="AL931" s="53"/>
    </row>
    <row r="932" spans="37:38" x14ac:dyDescent="0.3">
      <c r="AK932" s="53"/>
      <c r="AL932" s="53"/>
    </row>
    <row r="933" spans="37:38" x14ac:dyDescent="0.3">
      <c r="AK933" s="53"/>
      <c r="AL933" s="53"/>
    </row>
    <row r="934" spans="37:38" x14ac:dyDescent="0.3">
      <c r="AK934" s="53"/>
      <c r="AL934" s="53"/>
    </row>
    <row r="935" spans="37:38" x14ac:dyDescent="0.3">
      <c r="AK935" s="53"/>
      <c r="AL935" s="53"/>
    </row>
    <row r="936" spans="37:38" x14ac:dyDescent="0.3">
      <c r="AK936" s="53"/>
      <c r="AL936" s="53"/>
    </row>
    <row r="937" spans="37:38" x14ac:dyDescent="0.3">
      <c r="AK937" s="53"/>
      <c r="AL937" s="53"/>
    </row>
    <row r="938" spans="37:38" x14ac:dyDescent="0.3">
      <c r="AK938" s="53"/>
      <c r="AL938" s="53"/>
    </row>
    <row r="939" spans="37:38" x14ac:dyDescent="0.3">
      <c r="AK939" s="53"/>
      <c r="AL939" s="53"/>
    </row>
    <row r="940" spans="37:38" x14ac:dyDescent="0.3">
      <c r="AK940" s="53"/>
      <c r="AL940" s="53"/>
    </row>
    <row r="941" spans="37:38" x14ac:dyDescent="0.3">
      <c r="AK941" s="53"/>
      <c r="AL941" s="53"/>
    </row>
    <row r="942" spans="37:38" x14ac:dyDescent="0.3">
      <c r="AK942" s="53"/>
      <c r="AL942" s="53"/>
    </row>
    <row r="943" spans="37:38" x14ac:dyDescent="0.3">
      <c r="AK943" s="53"/>
      <c r="AL943" s="53"/>
    </row>
    <row r="944" spans="37:38" x14ac:dyDescent="0.3">
      <c r="AK944" s="53"/>
      <c r="AL944" s="53"/>
    </row>
    <row r="945" spans="37:38" x14ac:dyDescent="0.3">
      <c r="AK945" s="53"/>
      <c r="AL945" s="53"/>
    </row>
    <row r="946" spans="37:38" x14ac:dyDescent="0.3">
      <c r="AK946" s="53"/>
      <c r="AL946" s="53"/>
    </row>
    <row r="947" spans="37:38" x14ac:dyDescent="0.3">
      <c r="AK947" s="53"/>
      <c r="AL947" s="53"/>
    </row>
    <row r="948" spans="37:38" x14ac:dyDescent="0.3">
      <c r="AK948" s="53"/>
      <c r="AL948" s="53"/>
    </row>
    <row r="949" spans="37:38" x14ac:dyDescent="0.3">
      <c r="AK949" s="53"/>
      <c r="AL949" s="53"/>
    </row>
    <row r="950" spans="37:38" x14ac:dyDescent="0.3">
      <c r="AK950" s="53"/>
      <c r="AL950" s="53"/>
    </row>
    <row r="951" spans="37:38" x14ac:dyDescent="0.3">
      <c r="AK951" s="53"/>
      <c r="AL951" s="53"/>
    </row>
    <row r="952" spans="37:38" x14ac:dyDescent="0.3">
      <c r="AK952" s="53"/>
      <c r="AL952" s="53"/>
    </row>
    <row r="953" spans="37:38" x14ac:dyDescent="0.3">
      <c r="AK953" s="53"/>
      <c r="AL953" s="53"/>
    </row>
    <row r="954" spans="37:38" x14ac:dyDescent="0.3">
      <c r="AK954" s="53"/>
      <c r="AL954" s="53"/>
    </row>
    <row r="955" spans="37:38" x14ac:dyDescent="0.3">
      <c r="AK955" s="53"/>
      <c r="AL955" s="53"/>
    </row>
    <row r="956" spans="37:38" x14ac:dyDescent="0.3">
      <c r="AK956" s="53"/>
      <c r="AL956" s="53"/>
    </row>
    <row r="957" spans="37:38" x14ac:dyDescent="0.3">
      <c r="AK957" s="53"/>
      <c r="AL957" s="53"/>
    </row>
    <row r="958" spans="37:38" x14ac:dyDescent="0.3">
      <c r="AK958" s="53"/>
      <c r="AL958" s="53"/>
    </row>
    <row r="959" spans="37:38" x14ac:dyDescent="0.3">
      <c r="AK959" s="53"/>
      <c r="AL959" s="53"/>
    </row>
    <row r="960" spans="37:38" x14ac:dyDescent="0.3">
      <c r="AK960" s="53"/>
      <c r="AL960" s="53"/>
    </row>
    <row r="961" spans="37:38" x14ac:dyDescent="0.3">
      <c r="AK961" s="53"/>
      <c r="AL961" s="53"/>
    </row>
    <row r="962" spans="37:38" x14ac:dyDescent="0.3">
      <c r="AK962" s="53"/>
      <c r="AL962" s="53"/>
    </row>
    <row r="963" spans="37:38" x14ac:dyDescent="0.3">
      <c r="AK963" s="53"/>
      <c r="AL963" s="53"/>
    </row>
    <row r="964" spans="37:38" x14ac:dyDescent="0.3">
      <c r="AK964" s="53"/>
      <c r="AL964" s="53"/>
    </row>
    <row r="965" spans="37:38" x14ac:dyDescent="0.3">
      <c r="AK965" s="53"/>
      <c r="AL965" s="53"/>
    </row>
    <row r="966" spans="37:38" x14ac:dyDescent="0.3">
      <c r="AK966" s="53"/>
      <c r="AL966" s="53"/>
    </row>
    <row r="967" spans="37:38" x14ac:dyDescent="0.3">
      <c r="AK967" s="53"/>
      <c r="AL967" s="53"/>
    </row>
    <row r="968" spans="37:38" x14ac:dyDescent="0.3">
      <c r="AK968" s="53"/>
      <c r="AL968" s="53"/>
    </row>
    <row r="969" spans="37:38" x14ac:dyDescent="0.3">
      <c r="AK969" s="53"/>
      <c r="AL969" s="53"/>
    </row>
    <row r="970" spans="37:38" x14ac:dyDescent="0.3">
      <c r="AK970" s="53"/>
      <c r="AL970" s="53"/>
    </row>
    <row r="971" spans="37:38" x14ac:dyDescent="0.3">
      <c r="AK971" s="53"/>
      <c r="AL971" s="53"/>
    </row>
    <row r="972" spans="37:38" x14ac:dyDescent="0.3">
      <c r="AK972" s="53"/>
      <c r="AL972" s="53"/>
    </row>
    <row r="973" spans="37:38" x14ac:dyDescent="0.3">
      <c r="AK973" s="53"/>
      <c r="AL973" s="53"/>
    </row>
    <row r="974" spans="37:38" x14ac:dyDescent="0.3">
      <c r="AK974" s="53"/>
      <c r="AL974" s="53"/>
    </row>
    <row r="975" spans="37:38" x14ac:dyDescent="0.3">
      <c r="AK975" s="53"/>
      <c r="AL975" s="53"/>
    </row>
    <row r="976" spans="37:38" x14ac:dyDescent="0.3">
      <c r="AK976" s="53"/>
      <c r="AL976" s="53"/>
    </row>
    <row r="977" spans="37:38" x14ac:dyDescent="0.3">
      <c r="AK977" s="53"/>
      <c r="AL977" s="53"/>
    </row>
    <row r="978" spans="37:38" x14ac:dyDescent="0.3">
      <c r="AK978" s="53"/>
      <c r="AL978" s="53"/>
    </row>
    <row r="979" spans="37:38" x14ac:dyDescent="0.3">
      <c r="AK979" s="53"/>
      <c r="AL979" s="53"/>
    </row>
    <row r="980" spans="37:38" x14ac:dyDescent="0.3">
      <c r="AK980" s="53"/>
      <c r="AL980" s="53"/>
    </row>
    <row r="981" spans="37:38" x14ac:dyDescent="0.3">
      <c r="AK981" s="53"/>
      <c r="AL981" s="53"/>
    </row>
    <row r="982" spans="37:38" x14ac:dyDescent="0.3">
      <c r="AK982" s="53"/>
      <c r="AL982" s="53"/>
    </row>
    <row r="983" spans="37:38" x14ac:dyDescent="0.3">
      <c r="AK983" s="53"/>
      <c r="AL983" s="53"/>
    </row>
    <row r="984" spans="37:38" x14ac:dyDescent="0.3">
      <c r="AK984" s="53"/>
      <c r="AL984" s="53"/>
    </row>
    <row r="985" spans="37:38" x14ac:dyDescent="0.3">
      <c r="AK985" s="53"/>
      <c r="AL985" s="53"/>
    </row>
    <row r="986" spans="37:38" x14ac:dyDescent="0.3">
      <c r="AK986" s="53"/>
      <c r="AL986" s="53"/>
    </row>
    <row r="987" spans="37:38" x14ac:dyDescent="0.3">
      <c r="AK987" s="53"/>
      <c r="AL987" s="53"/>
    </row>
    <row r="988" spans="37:38" x14ac:dyDescent="0.3">
      <c r="AK988" s="53"/>
      <c r="AL988" s="53"/>
    </row>
    <row r="989" spans="37:38" x14ac:dyDescent="0.3">
      <c r="AK989" s="53"/>
      <c r="AL989" s="53"/>
    </row>
    <row r="990" spans="37:38" x14ac:dyDescent="0.3">
      <c r="AK990" s="53"/>
      <c r="AL990" s="53"/>
    </row>
    <row r="991" spans="37:38" x14ac:dyDescent="0.3">
      <c r="AK991" s="53"/>
      <c r="AL991" s="53"/>
    </row>
    <row r="992" spans="37:38" x14ac:dyDescent="0.3">
      <c r="AK992" s="53"/>
      <c r="AL992" s="53"/>
    </row>
    <row r="993" spans="37:38" x14ac:dyDescent="0.3">
      <c r="AK993" s="53"/>
      <c r="AL993" s="53"/>
    </row>
    <row r="994" spans="37:38" x14ac:dyDescent="0.3">
      <c r="AK994" s="53"/>
      <c r="AL994" s="53"/>
    </row>
    <row r="995" spans="37:38" x14ac:dyDescent="0.3">
      <c r="AK995" s="53"/>
      <c r="AL995" s="53"/>
    </row>
    <row r="996" spans="37:38" x14ac:dyDescent="0.3">
      <c r="AK996" s="53"/>
      <c r="AL996" s="53"/>
    </row>
    <row r="997" spans="37:38" x14ac:dyDescent="0.3">
      <c r="AK997" s="53"/>
      <c r="AL997" s="53"/>
    </row>
    <row r="998" spans="37:38" x14ac:dyDescent="0.3">
      <c r="AK998" s="53"/>
      <c r="AL998" s="53"/>
    </row>
    <row r="999" spans="37:38" x14ac:dyDescent="0.3">
      <c r="AK999" s="53"/>
      <c r="AL999" s="53"/>
    </row>
    <row r="1000" spans="37:38" x14ac:dyDescent="0.3">
      <c r="AK1000" s="53"/>
      <c r="AL1000" s="53"/>
    </row>
    <row r="1001" spans="37:38" x14ac:dyDescent="0.3">
      <c r="AK1001" s="53"/>
      <c r="AL1001" s="53"/>
    </row>
    <row r="1002" spans="37:38" x14ac:dyDescent="0.3">
      <c r="AK1002" s="53"/>
      <c r="AL1002" s="53"/>
    </row>
    <row r="1003" spans="37:38" x14ac:dyDescent="0.3">
      <c r="AK1003" s="53"/>
      <c r="AL1003" s="53"/>
    </row>
    <row r="1004" spans="37:38" x14ac:dyDescent="0.3">
      <c r="AK1004" s="53"/>
      <c r="AL1004" s="53"/>
    </row>
    <row r="1005" spans="37:38" x14ac:dyDescent="0.3">
      <c r="AK1005" s="53"/>
      <c r="AL1005" s="53"/>
    </row>
    <row r="1006" spans="37:38" x14ac:dyDescent="0.3">
      <c r="AK1006" s="53"/>
      <c r="AL1006" s="53"/>
    </row>
    <row r="1007" spans="37:38" x14ac:dyDescent="0.3">
      <c r="AK1007" s="53"/>
      <c r="AL1007" s="53"/>
    </row>
    <row r="1008" spans="37:38" x14ac:dyDescent="0.3">
      <c r="AK1008" s="53"/>
      <c r="AL1008" s="53"/>
    </row>
    <row r="1009" spans="37:38" x14ac:dyDescent="0.3">
      <c r="AK1009" s="53"/>
      <c r="AL1009" s="53"/>
    </row>
    <row r="1010" spans="37:38" x14ac:dyDescent="0.3">
      <c r="AK1010" s="53"/>
      <c r="AL1010" s="53"/>
    </row>
    <row r="1011" spans="37:38" x14ac:dyDescent="0.3">
      <c r="AK1011" s="53"/>
      <c r="AL1011" s="53"/>
    </row>
    <row r="1012" spans="37:38" x14ac:dyDescent="0.3">
      <c r="AK1012" s="53"/>
      <c r="AL1012" s="53"/>
    </row>
    <row r="1013" spans="37:38" x14ac:dyDescent="0.3">
      <c r="AK1013" s="53"/>
      <c r="AL1013" s="53"/>
    </row>
    <row r="1014" spans="37:38" x14ac:dyDescent="0.3">
      <c r="AK1014" s="53"/>
      <c r="AL1014" s="53"/>
    </row>
    <row r="1015" spans="37:38" x14ac:dyDescent="0.3">
      <c r="AK1015" s="53"/>
      <c r="AL1015" s="53"/>
    </row>
    <row r="1016" spans="37:38" x14ac:dyDescent="0.3">
      <c r="AK1016" s="53"/>
      <c r="AL1016" s="53"/>
    </row>
    <row r="1017" spans="37:38" x14ac:dyDescent="0.3">
      <c r="AK1017" s="53"/>
      <c r="AL1017" s="53"/>
    </row>
    <row r="1018" spans="37:38" x14ac:dyDescent="0.3">
      <c r="AK1018" s="53"/>
      <c r="AL1018" s="53"/>
    </row>
    <row r="1019" spans="37:38" x14ac:dyDescent="0.3">
      <c r="AK1019" s="53"/>
      <c r="AL1019" s="53"/>
    </row>
    <row r="1020" spans="37:38" x14ac:dyDescent="0.3">
      <c r="AK1020" s="53"/>
      <c r="AL1020" s="53"/>
    </row>
    <row r="1021" spans="37:38" x14ac:dyDescent="0.3">
      <c r="AK1021" s="53"/>
      <c r="AL1021" s="53"/>
    </row>
    <row r="1022" spans="37:38" x14ac:dyDescent="0.3">
      <c r="AK1022" s="53"/>
      <c r="AL1022" s="53"/>
    </row>
    <row r="1023" spans="37:38" x14ac:dyDescent="0.3">
      <c r="AK1023" s="53"/>
      <c r="AL1023" s="53"/>
    </row>
    <row r="1024" spans="37:38" x14ac:dyDescent="0.3">
      <c r="AK1024" s="53"/>
      <c r="AL1024" s="53"/>
    </row>
    <row r="1025" spans="37:38" x14ac:dyDescent="0.3">
      <c r="AK1025" s="53"/>
      <c r="AL1025" s="53"/>
    </row>
    <row r="1026" spans="37:38" x14ac:dyDescent="0.3">
      <c r="AK1026" s="53"/>
      <c r="AL1026" s="53"/>
    </row>
    <row r="1027" spans="37:38" x14ac:dyDescent="0.3">
      <c r="AK1027" s="53"/>
      <c r="AL1027" s="53"/>
    </row>
    <row r="1028" spans="37:38" x14ac:dyDescent="0.3">
      <c r="AK1028" s="53"/>
      <c r="AL1028" s="53"/>
    </row>
    <row r="1029" spans="37:38" x14ac:dyDescent="0.3">
      <c r="AK1029" s="53"/>
      <c r="AL1029" s="53"/>
    </row>
    <row r="1030" spans="37:38" x14ac:dyDescent="0.3">
      <c r="AK1030" s="53"/>
      <c r="AL1030" s="53"/>
    </row>
    <row r="1031" spans="37:38" x14ac:dyDescent="0.3">
      <c r="AK1031" s="53"/>
      <c r="AL1031" s="53"/>
    </row>
    <row r="1032" spans="37:38" x14ac:dyDescent="0.3">
      <c r="AK1032" s="53"/>
      <c r="AL1032" s="53"/>
    </row>
    <row r="1033" spans="37:38" x14ac:dyDescent="0.3">
      <c r="AK1033" s="53"/>
      <c r="AL1033" s="53"/>
    </row>
    <row r="1034" spans="37:38" x14ac:dyDescent="0.3">
      <c r="AK1034" s="53"/>
      <c r="AL1034" s="53"/>
    </row>
    <row r="1035" spans="37:38" x14ac:dyDescent="0.3">
      <c r="AK1035" s="53"/>
      <c r="AL1035" s="53"/>
    </row>
    <row r="1036" spans="37:38" x14ac:dyDescent="0.3">
      <c r="AK1036" s="53"/>
      <c r="AL1036" s="53"/>
    </row>
    <row r="1037" spans="37:38" x14ac:dyDescent="0.3">
      <c r="AK1037" s="53"/>
      <c r="AL1037" s="53"/>
    </row>
    <row r="1038" spans="37:38" x14ac:dyDescent="0.3">
      <c r="AK1038" s="53"/>
      <c r="AL1038" s="53"/>
    </row>
    <row r="1039" spans="37:38" x14ac:dyDescent="0.3">
      <c r="AK1039" s="53"/>
      <c r="AL1039" s="53"/>
    </row>
    <row r="1040" spans="37:38" x14ac:dyDescent="0.3">
      <c r="AK1040" s="53"/>
      <c r="AL1040" s="53"/>
    </row>
    <row r="1041" spans="37:38" x14ac:dyDescent="0.3">
      <c r="AK1041" s="53"/>
      <c r="AL1041" s="53"/>
    </row>
    <row r="1042" spans="37:38" x14ac:dyDescent="0.3">
      <c r="AK1042" s="53"/>
      <c r="AL1042" s="53"/>
    </row>
    <row r="1043" spans="37:38" x14ac:dyDescent="0.3">
      <c r="AK1043" s="53"/>
      <c r="AL1043" s="53"/>
    </row>
    <row r="1044" spans="37:38" x14ac:dyDescent="0.3">
      <c r="AK1044" s="53"/>
      <c r="AL1044" s="53"/>
    </row>
    <row r="1045" spans="37:38" x14ac:dyDescent="0.3">
      <c r="AK1045" s="53"/>
      <c r="AL1045" s="53"/>
    </row>
    <row r="1046" spans="37:38" x14ac:dyDescent="0.3">
      <c r="AK1046" s="53"/>
      <c r="AL1046" s="53"/>
    </row>
    <row r="1047" spans="37:38" x14ac:dyDescent="0.3">
      <c r="AK1047" s="53"/>
      <c r="AL1047" s="53"/>
    </row>
    <row r="1048" spans="37:38" x14ac:dyDescent="0.3">
      <c r="AK1048" s="53"/>
      <c r="AL1048" s="53"/>
    </row>
    <row r="1049" spans="37:38" x14ac:dyDescent="0.3">
      <c r="AK1049" s="53"/>
      <c r="AL1049" s="53"/>
    </row>
    <row r="1050" spans="37:38" x14ac:dyDescent="0.3">
      <c r="AK1050" s="53"/>
      <c r="AL1050" s="53"/>
    </row>
    <row r="1051" spans="37:38" x14ac:dyDescent="0.3">
      <c r="AK1051" s="53"/>
      <c r="AL1051" s="53"/>
    </row>
    <row r="1052" spans="37:38" x14ac:dyDescent="0.3">
      <c r="AK1052" s="53"/>
      <c r="AL1052" s="53"/>
    </row>
    <row r="1053" spans="37:38" x14ac:dyDescent="0.3">
      <c r="AK1053" s="53"/>
      <c r="AL1053" s="53"/>
    </row>
    <row r="1054" spans="37:38" x14ac:dyDescent="0.3">
      <c r="AK1054" s="53"/>
      <c r="AL1054" s="53"/>
    </row>
    <row r="1055" spans="37:38" x14ac:dyDescent="0.3">
      <c r="AK1055" s="53"/>
      <c r="AL1055" s="53"/>
    </row>
    <row r="1056" spans="37:38" x14ac:dyDescent="0.3">
      <c r="AK1056" s="53"/>
      <c r="AL1056" s="53"/>
    </row>
    <row r="1057" spans="37:38" x14ac:dyDescent="0.3">
      <c r="AK1057" s="53"/>
      <c r="AL1057" s="53"/>
    </row>
    <row r="1058" spans="37:38" x14ac:dyDescent="0.3">
      <c r="AK1058" s="53"/>
      <c r="AL1058" s="53"/>
    </row>
    <row r="1059" spans="37:38" x14ac:dyDescent="0.3">
      <c r="AK1059" s="53"/>
      <c r="AL1059" s="53"/>
    </row>
    <row r="1060" spans="37:38" x14ac:dyDescent="0.3">
      <c r="AK1060" s="53"/>
      <c r="AL1060" s="53"/>
    </row>
    <row r="1061" spans="37:38" x14ac:dyDescent="0.3">
      <c r="AK1061" s="53"/>
      <c r="AL1061" s="53"/>
    </row>
    <row r="1062" spans="37:38" x14ac:dyDescent="0.3">
      <c r="AK1062" s="53"/>
      <c r="AL1062" s="53"/>
    </row>
    <row r="1063" spans="37:38" x14ac:dyDescent="0.3">
      <c r="AK1063" s="53"/>
      <c r="AL1063" s="53"/>
    </row>
    <row r="1064" spans="37:38" x14ac:dyDescent="0.3">
      <c r="AK1064" s="53"/>
      <c r="AL1064" s="53"/>
    </row>
    <row r="1065" spans="37:38" x14ac:dyDescent="0.3">
      <c r="AK1065" s="53"/>
      <c r="AL1065" s="53"/>
    </row>
    <row r="1066" spans="37:38" x14ac:dyDescent="0.3">
      <c r="AK1066" s="53"/>
      <c r="AL1066" s="53"/>
    </row>
    <row r="1067" spans="37:38" x14ac:dyDescent="0.3">
      <c r="AK1067" s="53"/>
      <c r="AL1067" s="53"/>
    </row>
    <row r="1068" spans="37:38" x14ac:dyDescent="0.3">
      <c r="AK1068" s="53"/>
      <c r="AL1068" s="53"/>
    </row>
    <row r="1069" spans="37:38" x14ac:dyDescent="0.3">
      <c r="AK1069" s="53"/>
      <c r="AL1069" s="53"/>
    </row>
    <row r="1070" spans="37:38" x14ac:dyDescent="0.3">
      <c r="AK1070" s="53"/>
      <c r="AL1070" s="53"/>
    </row>
    <row r="1071" spans="37:38" x14ac:dyDescent="0.3">
      <c r="AK1071" s="53"/>
      <c r="AL1071" s="53"/>
    </row>
    <row r="1072" spans="37:38" x14ac:dyDescent="0.3">
      <c r="AK1072" s="53"/>
      <c r="AL1072" s="53"/>
    </row>
    <row r="1073" spans="37:38" x14ac:dyDescent="0.3">
      <c r="AK1073" s="53"/>
      <c r="AL1073" s="53"/>
    </row>
    <row r="1074" spans="37:38" x14ac:dyDescent="0.3">
      <c r="AK1074" s="53"/>
      <c r="AL1074" s="53"/>
    </row>
    <row r="1075" spans="37:38" x14ac:dyDescent="0.3">
      <c r="AK1075" s="53"/>
      <c r="AL1075" s="53"/>
    </row>
    <row r="1076" spans="37:38" x14ac:dyDescent="0.3">
      <c r="AK1076" s="53"/>
      <c r="AL1076" s="53"/>
    </row>
    <row r="1077" spans="37:38" x14ac:dyDescent="0.3">
      <c r="AK1077" s="53"/>
      <c r="AL1077" s="53"/>
    </row>
    <row r="1078" spans="37:38" x14ac:dyDescent="0.3">
      <c r="AK1078" s="53"/>
      <c r="AL1078" s="53"/>
    </row>
    <row r="1079" spans="37:38" x14ac:dyDescent="0.3">
      <c r="AK1079" s="53"/>
      <c r="AL1079" s="53"/>
    </row>
    <row r="1080" spans="37:38" x14ac:dyDescent="0.3">
      <c r="AK1080" s="53"/>
      <c r="AL1080" s="53"/>
    </row>
    <row r="1081" spans="37:38" x14ac:dyDescent="0.3">
      <c r="AK1081" s="53"/>
      <c r="AL1081" s="53"/>
    </row>
    <row r="1082" spans="37:38" x14ac:dyDescent="0.3">
      <c r="AK1082" s="53"/>
      <c r="AL1082" s="53"/>
    </row>
    <row r="1083" spans="37:38" x14ac:dyDescent="0.3">
      <c r="AK1083" s="53"/>
      <c r="AL1083" s="53"/>
    </row>
    <row r="1084" spans="37:38" x14ac:dyDescent="0.3">
      <c r="AK1084" s="53"/>
      <c r="AL1084" s="53"/>
    </row>
    <row r="1085" spans="37:38" x14ac:dyDescent="0.3">
      <c r="AK1085" s="53"/>
      <c r="AL1085" s="53"/>
    </row>
    <row r="1086" spans="37:38" x14ac:dyDescent="0.3">
      <c r="AK1086" s="53"/>
      <c r="AL1086" s="53"/>
    </row>
    <row r="1087" spans="37:38" x14ac:dyDescent="0.3">
      <c r="AK1087" s="53"/>
      <c r="AL1087" s="53"/>
    </row>
    <row r="1088" spans="37:38" x14ac:dyDescent="0.3">
      <c r="AK1088" s="53"/>
      <c r="AL1088" s="53"/>
    </row>
    <row r="1089" spans="37:38" x14ac:dyDescent="0.3">
      <c r="AK1089" s="53"/>
      <c r="AL1089" s="53"/>
    </row>
    <row r="1090" spans="37:38" x14ac:dyDescent="0.3">
      <c r="AK1090" s="53"/>
      <c r="AL1090" s="53"/>
    </row>
    <row r="1091" spans="37:38" x14ac:dyDescent="0.3">
      <c r="AK1091" s="53"/>
      <c r="AL1091" s="53"/>
    </row>
    <row r="1092" spans="37:38" x14ac:dyDescent="0.3">
      <c r="AK1092" s="53"/>
      <c r="AL1092" s="53"/>
    </row>
    <row r="1093" spans="37:38" x14ac:dyDescent="0.3">
      <c r="AK1093" s="53"/>
      <c r="AL1093" s="53"/>
    </row>
    <row r="1094" spans="37:38" x14ac:dyDescent="0.3">
      <c r="AK1094" s="53"/>
      <c r="AL1094" s="53"/>
    </row>
    <row r="1095" spans="37:38" x14ac:dyDescent="0.3">
      <c r="AK1095" s="53"/>
      <c r="AL1095" s="53"/>
    </row>
    <row r="1096" spans="37:38" x14ac:dyDescent="0.3">
      <c r="AK1096" s="53"/>
      <c r="AL1096" s="53"/>
    </row>
    <row r="1097" spans="37:38" x14ac:dyDescent="0.3">
      <c r="AK1097" s="53"/>
      <c r="AL1097" s="53"/>
    </row>
    <row r="1098" spans="37:38" x14ac:dyDescent="0.3">
      <c r="AK1098" s="53"/>
      <c r="AL1098" s="53"/>
    </row>
    <row r="1099" spans="37:38" x14ac:dyDescent="0.3">
      <c r="AK1099" s="53"/>
      <c r="AL1099" s="53"/>
    </row>
    <row r="1100" spans="37:38" x14ac:dyDescent="0.3">
      <c r="AK1100" s="53"/>
      <c r="AL1100" s="53"/>
    </row>
    <row r="1101" spans="37:38" x14ac:dyDescent="0.3">
      <c r="AK1101" s="53"/>
      <c r="AL1101" s="53"/>
    </row>
    <row r="1102" spans="37:38" x14ac:dyDescent="0.3">
      <c r="AK1102" s="53"/>
      <c r="AL1102" s="53"/>
    </row>
    <row r="1103" spans="37:38" x14ac:dyDescent="0.3">
      <c r="AK1103" s="53"/>
      <c r="AL1103" s="53"/>
    </row>
    <row r="1104" spans="37:38" x14ac:dyDescent="0.3">
      <c r="AK1104" s="53"/>
      <c r="AL1104" s="53"/>
    </row>
    <row r="1105" spans="37:38" x14ac:dyDescent="0.3">
      <c r="AK1105" s="53"/>
      <c r="AL1105" s="53"/>
    </row>
    <row r="1106" spans="37:38" x14ac:dyDescent="0.3">
      <c r="AK1106" s="53"/>
      <c r="AL1106" s="53"/>
    </row>
    <row r="1107" spans="37:38" x14ac:dyDescent="0.3">
      <c r="AK1107" s="53"/>
      <c r="AL1107" s="53"/>
    </row>
    <row r="1108" spans="37:38" x14ac:dyDescent="0.3">
      <c r="AK1108" s="53"/>
      <c r="AL1108" s="53"/>
    </row>
    <row r="1109" spans="37:38" x14ac:dyDescent="0.3">
      <c r="AK1109" s="53"/>
      <c r="AL1109" s="53"/>
    </row>
    <row r="1110" spans="37:38" x14ac:dyDescent="0.3">
      <c r="AK1110" s="53"/>
      <c r="AL1110" s="53"/>
    </row>
    <row r="1111" spans="37:38" x14ac:dyDescent="0.3">
      <c r="AK1111" s="53"/>
      <c r="AL1111" s="53"/>
    </row>
    <row r="1112" spans="37:38" x14ac:dyDescent="0.3">
      <c r="AK1112" s="53"/>
      <c r="AL1112" s="53"/>
    </row>
    <row r="1113" spans="37:38" x14ac:dyDescent="0.3">
      <c r="AK1113" s="53"/>
      <c r="AL1113" s="53"/>
    </row>
    <row r="1114" spans="37:38" x14ac:dyDescent="0.3">
      <c r="AK1114" s="53"/>
      <c r="AL1114" s="53"/>
    </row>
    <row r="1115" spans="37:38" x14ac:dyDescent="0.3">
      <c r="AK1115" s="53"/>
      <c r="AL1115" s="53"/>
    </row>
    <row r="1116" spans="37:38" x14ac:dyDescent="0.3">
      <c r="AK1116" s="53"/>
      <c r="AL1116" s="53"/>
    </row>
    <row r="1117" spans="37:38" x14ac:dyDescent="0.3">
      <c r="AK1117" s="53"/>
      <c r="AL1117" s="53"/>
    </row>
    <row r="1118" spans="37:38" x14ac:dyDescent="0.3">
      <c r="AK1118" s="53"/>
      <c r="AL1118" s="53"/>
    </row>
    <row r="1119" spans="37:38" x14ac:dyDescent="0.3">
      <c r="AK1119" s="53"/>
      <c r="AL1119" s="53"/>
    </row>
    <row r="1120" spans="37:38" x14ac:dyDescent="0.3">
      <c r="AK1120" s="53"/>
      <c r="AL1120" s="53"/>
    </row>
    <row r="1121" spans="37:38" x14ac:dyDescent="0.3">
      <c r="AK1121" s="53"/>
      <c r="AL1121" s="53"/>
    </row>
    <row r="1122" spans="37:38" x14ac:dyDescent="0.3">
      <c r="AK1122" s="53"/>
      <c r="AL1122" s="53"/>
    </row>
    <row r="1123" spans="37:38" x14ac:dyDescent="0.3">
      <c r="AK1123" s="53"/>
      <c r="AL1123" s="53"/>
    </row>
    <row r="1124" spans="37:38" x14ac:dyDescent="0.3">
      <c r="AK1124" s="53"/>
      <c r="AL1124" s="53"/>
    </row>
    <row r="1125" spans="37:38" x14ac:dyDescent="0.3">
      <c r="AK1125" s="53"/>
      <c r="AL1125" s="53"/>
    </row>
    <row r="1126" spans="37:38" x14ac:dyDescent="0.3">
      <c r="AK1126" s="53"/>
      <c r="AL1126" s="53"/>
    </row>
    <row r="1127" spans="37:38" x14ac:dyDescent="0.3">
      <c r="AK1127" s="53"/>
      <c r="AL1127" s="53"/>
    </row>
    <row r="1128" spans="37:38" x14ac:dyDescent="0.3">
      <c r="AK1128" s="53"/>
      <c r="AL1128" s="53"/>
    </row>
    <row r="1129" spans="37:38" x14ac:dyDescent="0.3">
      <c r="AK1129" s="53"/>
      <c r="AL1129" s="53"/>
    </row>
    <row r="1130" spans="37:38" x14ac:dyDescent="0.3">
      <c r="AK1130" s="53"/>
      <c r="AL1130" s="53"/>
    </row>
    <row r="1131" spans="37:38" x14ac:dyDescent="0.3">
      <c r="AK1131" s="53"/>
      <c r="AL1131" s="53"/>
    </row>
    <row r="1132" spans="37:38" x14ac:dyDescent="0.3">
      <c r="AK1132" s="53"/>
      <c r="AL1132" s="53"/>
    </row>
    <row r="1133" spans="37:38" x14ac:dyDescent="0.3">
      <c r="AK1133" s="53"/>
      <c r="AL1133" s="53"/>
    </row>
    <row r="1134" spans="37:38" x14ac:dyDescent="0.3">
      <c r="AK1134" s="53"/>
      <c r="AL1134" s="53"/>
    </row>
    <row r="1135" spans="37:38" x14ac:dyDescent="0.3">
      <c r="AK1135" s="53"/>
      <c r="AL1135" s="53"/>
    </row>
    <row r="1136" spans="37:38" x14ac:dyDescent="0.3">
      <c r="AK1136" s="53"/>
      <c r="AL1136" s="53"/>
    </row>
    <row r="1137" spans="37:38" x14ac:dyDescent="0.3">
      <c r="AK1137" s="53"/>
      <c r="AL1137" s="53"/>
    </row>
    <row r="1138" spans="37:38" x14ac:dyDescent="0.3">
      <c r="AK1138" s="53"/>
      <c r="AL1138" s="53"/>
    </row>
    <row r="1139" spans="37:38" x14ac:dyDescent="0.3">
      <c r="AK1139" s="53"/>
      <c r="AL1139" s="53"/>
    </row>
    <row r="1140" spans="37:38" x14ac:dyDescent="0.3">
      <c r="AK1140" s="53"/>
      <c r="AL1140" s="53"/>
    </row>
    <row r="1141" spans="37:38" x14ac:dyDescent="0.3">
      <c r="AK1141" s="53"/>
      <c r="AL1141" s="53"/>
    </row>
    <row r="1142" spans="37:38" x14ac:dyDescent="0.3">
      <c r="AK1142" s="53"/>
      <c r="AL1142" s="53"/>
    </row>
    <row r="1143" spans="37:38" x14ac:dyDescent="0.3">
      <c r="AK1143" s="53"/>
      <c r="AL1143" s="53"/>
    </row>
    <row r="1144" spans="37:38" x14ac:dyDescent="0.3">
      <c r="AK1144" s="53"/>
      <c r="AL1144" s="53"/>
    </row>
    <row r="1145" spans="37:38" x14ac:dyDescent="0.3">
      <c r="AK1145" s="53"/>
      <c r="AL1145" s="53"/>
    </row>
    <row r="1146" spans="37:38" x14ac:dyDescent="0.3">
      <c r="AK1146" s="53"/>
      <c r="AL1146" s="53"/>
    </row>
    <row r="1147" spans="37:38" x14ac:dyDescent="0.3">
      <c r="AK1147" s="53"/>
      <c r="AL1147" s="53"/>
    </row>
    <row r="1148" spans="37:38" x14ac:dyDescent="0.3">
      <c r="AK1148" s="53"/>
      <c r="AL1148" s="53"/>
    </row>
    <row r="1149" spans="37:38" x14ac:dyDescent="0.3">
      <c r="AK1149" s="53"/>
      <c r="AL1149" s="53"/>
    </row>
    <row r="1150" spans="37:38" x14ac:dyDescent="0.3">
      <c r="AK1150" s="53"/>
      <c r="AL1150" s="53"/>
    </row>
    <row r="1151" spans="37:38" x14ac:dyDescent="0.3">
      <c r="AK1151" s="53"/>
      <c r="AL1151" s="53"/>
    </row>
    <row r="1152" spans="37:38" x14ac:dyDescent="0.3">
      <c r="AK1152" s="53"/>
      <c r="AL1152" s="53"/>
    </row>
    <row r="1153" spans="37:38" x14ac:dyDescent="0.3">
      <c r="AK1153" s="53"/>
      <c r="AL1153" s="53"/>
    </row>
    <row r="1154" spans="37:38" x14ac:dyDescent="0.3">
      <c r="AK1154" s="53"/>
      <c r="AL1154" s="53"/>
    </row>
    <row r="1155" spans="37:38" x14ac:dyDescent="0.3">
      <c r="AK1155" s="53"/>
      <c r="AL1155" s="53"/>
    </row>
    <row r="1156" spans="37:38" x14ac:dyDescent="0.3">
      <c r="AK1156" s="53"/>
      <c r="AL1156" s="53"/>
    </row>
    <row r="1157" spans="37:38" x14ac:dyDescent="0.3">
      <c r="AK1157" s="53"/>
      <c r="AL1157" s="53"/>
    </row>
    <row r="1158" spans="37:38" x14ac:dyDescent="0.3">
      <c r="AK1158" s="53"/>
      <c r="AL1158" s="53"/>
    </row>
    <row r="1159" spans="37:38" x14ac:dyDescent="0.3">
      <c r="AK1159" s="53"/>
      <c r="AL1159" s="53"/>
    </row>
    <row r="1160" spans="37:38" x14ac:dyDescent="0.3">
      <c r="AK1160" s="53"/>
      <c r="AL1160" s="53"/>
    </row>
    <row r="1161" spans="37:38" x14ac:dyDescent="0.3">
      <c r="AK1161" s="53"/>
      <c r="AL1161" s="53"/>
    </row>
    <row r="1162" spans="37:38" x14ac:dyDescent="0.3">
      <c r="AK1162" s="53"/>
      <c r="AL1162" s="53"/>
    </row>
    <row r="1163" spans="37:38" x14ac:dyDescent="0.3">
      <c r="AK1163" s="53"/>
      <c r="AL1163" s="53"/>
    </row>
    <row r="1164" spans="37:38" x14ac:dyDescent="0.3">
      <c r="AK1164" s="53"/>
      <c r="AL1164" s="53"/>
    </row>
    <row r="1165" spans="37:38" x14ac:dyDescent="0.3">
      <c r="AK1165" s="53"/>
      <c r="AL1165" s="53"/>
    </row>
    <row r="1166" spans="37:38" x14ac:dyDescent="0.3">
      <c r="AK1166" s="53"/>
      <c r="AL1166" s="53"/>
    </row>
    <row r="1167" spans="37:38" x14ac:dyDescent="0.3">
      <c r="AK1167" s="53"/>
      <c r="AL1167" s="53"/>
    </row>
    <row r="1168" spans="37:38" x14ac:dyDescent="0.3">
      <c r="AK1168" s="53"/>
      <c r="AL1168" s="53"/>
    </row>
    <row r="1169" spans="37:38" x14ac:dyDescent="0.3">
      <c r="AK1169" s="53"/>
      <c r="AL1169" s="53"/>
    </row>
    <row r="1170" spans="37:38" x14ac:dyDescent="0.3">
      <c r="AK1170" s="53"/>
      <c r="AL1170" s="53"/>
    </row>
    <row r="1171" spans="37:38" x14ac:dyDescent="0.3">
      <c r="AK1171" s="53"/>
      <c r="AL1171" s="53"/>
    </row>
    <row r="1172" spans="37:38" x14ac:dyDescent="0.3">
      <c r="AK1172" s="53"/>
      <c r="AL1172" s="53"/>
    </row>
    <row r="1173" spans="37:38" x14ac:dyDescent="0.3">
      <c r="AK1173" s="53"/>
      <c r="AL1173" s="53"/>
    </row>
    <row r="1174" spans="37:38" x14ac:dyDescent="0.3">
      <c r="AK1174" s="53"/>
      <c r="AL1174" s="53"/>
    </row>
    <row r="1175" spans="37:38" x14ac:dyDescent="0.3">
      <c r="AK1175" s="53"/>
      <c r="AL1175" s="53"/>
    </row>
    <row r="1176" spans="37:38" x14ac:dyDescent="0.3">
      <c r="AK1176" s="53"/>
      <c r="AL1176" s="53"/>
    </row>
    <row r="1177" spans="37:38" x14ac:dyDescent="0.3">
      <c r="AK1177" s="53"/>
      <c r="AL1177" s="53"/>
    </row>
    <row r="1178" spans="37:38" x14ac:dyDescent="0.3">
      <c r="AK1178" s="53"/>
      <c r="AL1178" s="53"/>
    </row>
    <row r="1179" spans="37:38" x14ac:dyDescent="0.3">
      <c r="AK1179" s="53"/>
      <c r="AL1179" s="53"/>
    </row>
    <row r="1180" spans="37:38" x14ac:dyDescent="0.3">
      <c r="AK1180" s="53"/>
      <c r="AL1180" s="53"/>
    </row>
    <row r="1181" spans="37:38" x14ac:dyDescent="0.3">
      <c r="AK1181" s="53"/>
      <c r="AL1181" s="53"/>
    </row>
    <row r="1182" spans="37:38" x14ac:dyDescent="0.3">
      <c r="AK1182" s="53"/>
      <c r="AL1182" s="53"/>
    </row>
    <row r="1183" spans="37:38" x14ac:dyDescent="0.3">
      <c r="AK1183" s="53"/>
      <c r="AL1183" s="53"/>
    </row>
    <row r="1184" spans="37:38" x14ac:dyDescent="0.3">
      <c r="AK1184" s="53"/>
      <c r="AL1184" s="53"/>
    </row>
    <row r="1185" spans="37:38" x14ac:dyDescent="0.3">
      <c r="AK1185" s="53"/>
      <c r="AL1185" s="53"/>
    </row>
    <row r="1186" spans="37:38" x14ac:dyDescent="0.3">
      <c r="AK1186" s="53"/>
      <c r="AL1186" s="53"/>
    </row>
    <row r="1187" spans="37:38" x14ac:dyDescent="0.3">
      <c r="AK1187" s="53"/>
      <c r="AL1187" s="53"/>
    </row>
    <row r="1188" spans="37:38" x14ac:dyDescent="0.3">
      <c r="AK1188" s="53"/>
      <c r="AL1188" s="53"/>
    </row>
    <row r="1189" spans="37:38" x14ac:dyDescent="0.3">
      <c r="AK1189" s="53"/>
      <c r="AL1189" s="53"/>
    </row>
    <row r="1190" spans="37:38" x14ac:dyDescent="0.3">
      <c r="AK1190" s="53"/>
      <c r="AL1190" s="53"/>
    </row>
    <row r="1191" spans="37:38" x14ac:dyDescent="0.3">
      <c r="AK1191" s="53"/>
      <c r="AL1191" s="53"/>
    </row>
    <row r="1192" spans="37:38" x14ac:dyDescent="0.3">
      <c r="AK1192" s="53"/>
      <c r="AL1192" s="53"/>
    </row>
    <row r="1193" spans="37:38" x14ac:dyDescent="0.3">
      <c r="AK1193" s="53"/>
      <c r="AL1193" s="53"/>
    </row>
    <row r="1194" spans="37:38" x14ac:dyDescent="0.3">
      <c r="AK1194" s="53"/>
      <c r="AL1194" s="53"/>
    </row>
    <row r="1195" spans="37:38" x14ac:dyDescent="0.3">
      <c r="AK1195" s="53"/>
      <c r="AL1195" s="53"/>
    </row>
    <row r="1196" spans="37:38" x14ac:dyDescent="0.3">
      <c r="AK1196" s="53"/>
      <c r="AL1196" s="53"/>
    </row>
    <row r="1197" spans="37:38" x14ac:dyDescent="0.3">
      <c r="AK1197" s="53"/>
      <c r="AL1197" s="53"/>
    </row>
    <row r="1198" spans="37:38" x14ac:dyDescent="0.3">
      <c r="AK1198" s="53"/>
      <c r="AL1198" s="53"/>
    </row>
    <row r="1199" spans="37:38" x14ac:dyDescent="0.3">
      <c r="AK1199" s="53"/>
      <c r="AL1199" s="53"/>
    </row>
    <row r="1200" spans="37:38" x14ac:dyDescent="0.3">
      <c r="AK1200" s="53"/>
      <c r="AL1200" s="53"/>
    </row>
    <row r="1201" spans="37:38" x14ac:dyDescent="0.3">
      <c r="AK1201" s="53"/>
      <c r="AL1201" s="53"/>
    </row>
    <row r="1202" spans="37:38" x14ac:dyDescent="0.3">
      <c r="AK1202" s="53"/>
      <c r="AL1202" s="53"/>
    </row>
    <row r="1203" spans="37:38" x14ac:dyDescent="0.3">
      <c r="AK1203" s="53"/>
      <c r="AL1203" s="53"/>
    </row>
    <row r="1204" spans="37:38" x14ac:dyDescent="0.3">
      <c r="AK1204" s="53"/>
      <c r="AL1204" s="53"/>
    </row>
    <row r="1205" spans="37:38" x14ac:dyDescent="0.3">
      <c r="AK1205" s="53"/>
      <c r="AL1205" s="53"/>
    </row>
    <row r="1206" spans="37:38" x14ac:dyDescent="0.3">
      <c r="AK1206" s="53"/>
      <c r="AL1206" s="53"/>
    </row>
    <row r="1207" spans="37:38" x14ac:dyDescent="0.3">
      <c r="AK1207" s="53"/>
      <c r="AL1207" s="53"/>
    </row>
    <row r="1208" spans="37:38" x14ac:dyDescent="0.3">
      <c r="AK1208" s="53"/>
      <c r="AL1208" s="53"/>
    </row>
    <row r="1209" spans="37:38" x14ac:dyDescent="0.3">
      <c r="AK1209" s="53"/>
      <c r="AL1209" s="53"/>
    </row>
    <row r="1210" spans="37:38" x14ac:dyDescent="0.3">
      <c r="AK1210" s="53"/>
      <c r="AL1210" s="53"/>
    </row>
    <row r="1211" spans="37:38" x14ac:dyDescent="0.3">
      <c r="AK1211" s="53"/>
      <c r="AL1211" s="53"/>
    </row>
    <row r="1212" spans="37:38" x14ac:dyDescent="0.3">
      <c r="AK1212" s="53"/>
      <c r="AL1212" s="53"/>
    </row>
    <row r="1213" spans="37:38" x14ac:dyDescent="0.3">
      <c r="AK1213" s="53"/>
      <c r="AL1213" s="53"/>
    </row>
    <row r="1214" spans="37:38" x14ac:dyDescent="0.3">
      <c r="AK1214" s="53"/>
      <c r="AL1214" s="53"/>
    </row>
    <row r="1215" spans="37:38" x14ac:dyDescent="0.3">
      <c r="AK1215" s="53"/>
      <c r="AL1215" s="53"/>
    </row>
    <row r="1216" spans="37:38" x14ac:dyDescent="0.3">
      <c r="AK1216" s="53"/>
      <c r="AL1216" s="53"/>
    </row>
    <row r="1217" spans="37:38" x14ac:dyDescent="0.3">
      <c r="AK1217" s="53"/>
      <c r="AL1217" s="53"/>
    </row>
    <row r="1218" spans="37:38" x14ac:dyDescent="0.3">
      <c r="AK1218" s="53"/>
      <c r="AL1218" s="53"/>
    </row>
    <row r="1219" spans="37:38" x14ac:dyDescent="0.3">
      <c r="AK1219" s="53"/>
      <c r="AL1219" s="53"/>
    </row>
    <row r="1220" spans="37:38" x14ac:dyDescent="0.3">
      <c r="AK1220" s="53"/>
      <c r="AL1220" s="53"/>
    </row>
    <row r="1221" spans="37:38" x14ac:dyDescent="0.3">
      <c r="AK1221" s="53"/>
      <c r="AL1221" s="53"/>
    </row>
    <row r="1222" spans="37:38" x14ac:dyDescent="0.3">
      <c r="AK1222" s="53"/>
      <c r="AL1222" s="53"/>
    </row>
    <row r="1223" spans="37:38" x14ac:dyDescent="0.3">
      <c r="AK1223" s="53"/>
      <c r="AL1223" s="53"/>
    </row>
    <row r="1224" spans="37:38" x14ac:dyDescent="0.3">
      <c r="AK1224" s="53"/>
      <c r="AL1224" s="53"/>
    </row>
    <row r="1225" spans="37:38" x14ac:dyDescent="0.3">
      <c r="AK1225" s="53"/>
      <c r="AL1225" s="53"/>
    </row>
    <row r="1226" spans="37:38" x14ac:dyDescent="0.3">
      <c r="AK1226" s="53"/>
      <c r="AL1226" s="53"/>
    </row>
    <row r="1227" spans="37:38" x14ac:dyDescent="0.3">
      <c r="AK1227" s="53"/>
      <c r="AL1227" s="53"/>
    </row>
    <row r="1228" spans="37:38" x14ac:dyDescent="0.3">
      <c r="AK1228" s="53"/>
      <c r="AL1228" s="53"/>
    </row>
    <row r="1229" spans="37:38" x14ac:dyDescent="0.3">
      <c r="AK1229" s="53"/>
      <c r="AL1229" s="53"/>
    </row>
    <row r="1230" spans="37:38" x14ac:dyDescent="0.3">
      <c r="AK1230" s="53"/>
      <c r="AL1230" s="53"/>
    </row>
    <row r="1231" spans="37:38" x14ac:dyDescent="0.3">
      <c r="AK1231" s="53"/>
      <c r="AL1231" s="53"/>
    </row>
    <row r="1232" spans="37:38" x14ac:dyDescent="0.3">
      <c r="AK1232" s="53"/>
      <c r="AL1232" s="53"/>
    </row>
    <row r="1233" spans="37:38" x14ac:dyDescent="0.3">
      <c r="AK1233" s="53"/>
      <c r="AL1233" s="53"/>
    </row>
    <row r="1234" spans="37:38" x14ac:dyDescent="0.3">
      <c r="AK1234" s="53"/>
      <c r="AL1234" s="53"/>
    </row>
    <row r="1235" spans="37:38" x14ac:dyDescent="0.3">
      <c r="AK1235" s="53"/>
      <c r="AL1235" s="53"/>
    </row>
    <row r="1236" spans="37:38" x14ac:dyDescent="0.3">
      <c r="AK1236" s="53"/>
      <c r="AL1236" s="53"/>
    </row>
    <row r="1237" spans="37:38" x14ac:dyDescent="0.3">
      <c r="AK1237" s="53"/>
      <c r="AL1237" s="53"/>
    </row>
    <row r="1238" spans="37:38" x14ac:dyDescent="0.3">
      <c r="AK1238" s="53"/>
      <c r="AL1238" s="53"/>
    </row>
    <row r="1239" spans="37:38" x14ac:dyDescent="0.3">
      <c r="AK1239" s="53"/>
      <c r="AL1239" s="53"/>
    </row>
    <row r="1240" spans="37:38" x14ac:dyDescent="0.3">
      <c r="AK1240" s="53"/>
      <c r="AL1240" s="53"/>
    </row>
    <row r="1241" spans="37:38" x14ac:dyDescent="0.3">
      <c r="AK1241" s="53"/>
      <c r="AL1241" s="53"/>
    </row>
    <row r="1242" spans="37:38" x14ac:dyDescent="0.3">
      <c r="AK1242" s="53"/>
      <c r="AL1242" s="53"/>
    </row>
    <row r="1243" spans="37:38" x14ac:dyDescent="0.3">
      <c r="AK1243" s="53"/>
      <c r="AL1243" s="53"/>
    </row>
    <row r="1244" spans="37:38" x14ac:dyDescent="0.3">
      <c r="AK1244" s="53"/>
      <c r="AL1244" s="53"/>
    </row>
    <row r="1245" spans="37:38" x14ac:dyDescent="0.3">
      <c r="AK1245" s="53"/>
      <c r="AL1245" s="53"/>
    </row>
    <row r="1246" spans="37:38" x14ac:dyDescent="0.3">
      <c r="AK1246" s="53"/>
      <c r="AL1246" s="53"/>
    </row>
    <row r="1247" spans="37:38" x14ac:dyDescent="0.3">
      <c r="AK1247" s="53"/>
      <c r="AL1247" s="53"/>
    </row>
    <row r="1248" spans="37:38" x14ac:dyDescent="0.3">
      <c r="AK1248" s="53"/>
      <c r="AL1248" s="53"/>
    </row>
    <row r="1249" spans="37:38" x14ac:dyDescent="0.3">
      <c r="AK1249" s="53"/>
      <c r="AL1249" s="53"/>
    </row>
    <row r="1250" spans="37:38" x14ac:dyDescent="0.3">
      <c r="AK1250" s="53"/>
      <c r="AL1250" s="53"/>
    </row>
    <row r="1251" spans="37:38" x14ac:dyDescent="0.3">
      <c r="AK1251" s="53"/>
      <c r="AL1251" s="53"/>
    </row>
    <row r="1252" spans="37:38" x14ac:dyDescent="0.3">
      <c r="AK1252" s="53"/>
      <c r="AL1252" s="53"/>
    </row>
    <row r="1253" spans="37:38" x14ac:dyDescent="0.3">
      <c r="AK1253" s="53"/>
      <c r="AL1253" s="53"/>
    </row>
    <row r="1254" spans="37:38" x14ac:dyDescent="0.3">
      <c r="AK1254" s="53"/>
      <c r="AL1254" s="53"/>
    </row>
    <row r="1255" spans="37:38" x14ac:dyDescent="0.3">
      <c r="AK1255" s="53"/>
      <c r="AL1255" s="53"/>
    </row>
    <row r="1256" spans="37:38" x14ac:dyDescent="0.3">
      <c r="AK1256" s="53"/>
      <c r="AL1256" s="53"/>
    </row>
    <row r="1257" spans="37:38" x14ac:dyDescent="0.3">
      <c r="AK1257" s="53"/>
      <c r="AL1257" s="53"/>
    </row>
    <row r="1258" spans="37:38" x14ac:dyDescent="0.3">
      <c r="AK1258" s="53"/>
      <c r="AL1258" s="53"/>
    </row>
    <row r="1259" spans="37:38" x14ac:dyDescent="0.3">
      <c r="AK1259" s="53"/>
      <c r="AL1259" s="53"/>
    </row>
    <row r="1260" spans="37:38" x14ac:dyDescent="0.3">
      <c r="AK1260" s="53"/>
      <c r="AL1260" s="53"/>
    </row>
    <row r="1261" spans="37:38" x14ac:dyDescent="0.3">
      <c r="AK1261" s="53"/>
      <c r="AL1261" s="53"/>
    </row>
    <row r="1262" spans="37:38" x14ac:dyDescent="0.3">
      <c r="AK1262" s="53"/>
      <c r="AL1262" s="53"/>
    </row>
    <row r="1263" spans="37:38" x14ac:dyDescent="0.3">
      <c r="AK1263" s="53"/>
      <c r="AL1263" s="53"/>
    </row>
    <row r="1264" spans="37:38" x14ac:dyDescent="0.3">
      <c r="AK1264" s="53"/>
      <c r="AL1264" s="53"/>
    </row>
    <row r="1265" spans="37:38" x14ac:dyDescent="0.3">
      <c r="AK1265" s="53"/>
      <c r="AL1265" s="53"/>
    </row>
    <row r="1266" spans="37:38" x14ac:dyDescent="0.3">
      <c r="AK1266" s="53"/>
      <c r="AL1266" s="53"/>
    </row>
    <row r="1267" spans="37:38" x14ac:dyDescent="0.3">
      <c r="AK1267" s="53"/>
      <c r="AL1267" s="53"/>
    </row>
    <row r="1268" spans="37:38" x14ac:dyDescent="0.3">
      <c r="AK1268" s="53"/>
      <c r="AL1268" s="53"/>
    </row>
    <row r="1269" spans="37:38" x14ac:dyDescent="0.3">
      <c r="AK1269" s="53"/>
      <c r="AL1269" s="53"/>
    </row>
    <row r="1270" spans="37:38" x14ac:dyDescent="0.3">
      <c r="AK1270" s="53"/>
      <c r="AL1270" s="53"/>
    </row>
    <row r="1271" spans="37:38" x14ac:dyDescent="0.3">
      <c r="AK1271" s="53"/>
      <c r="AL1271" s="53"/>
    </row>
    <row r="1272" spans="37:38" x14ac:dyDescent="0.3">
      <c r="AK1272" s="53"/>
      <c r="AL1272" s="53"/>
    </row>
    <row r="1273" spans="37:38" x14ac:dyDescent="0.3">
      <c r="AK1273" s="53"/>
      <c r="AL1273" s="53"/>
    </row>
    <row r="1274" spans="37:38" x14ac:dyDescent="0.3">
      <c r="AK1274" s="53"/>
      <c r="AL1274" s="53"/>
    </row>
    <row r="1275" spans="37:38" x14ac:dyDescent="0.3">
      <c r="AK1275" s="53"/>
      <c r="AL1275" s="53"/>
    </row>
    <row r="1276" spans="37:38" x14ac:dyDescent="0.3">
      <c r="AK1276" s="53"/>
      <c r="AL1276" s="53"/>
    </row>
    <row r="1277" spans="37:38" x14ac:dyDescent="0.3">
      <c r="AK1277" s="53"/>
      <c r="AL1277" s="53"/>
    </row>
    <row r="1278" spans="37:38" x14ac:dyDescent="0.3">
      <c r="AK1278" s="53"/>
      <c r="AL1278" s="53"/>
    </row>
    <row r="1279" spans="37:38" x14ac:dyDescent="0.3">
      <c r="AK1279" s="53"/>
      <c r="AL1279" s="53"/>
    </row>
    <row r="1280" spans="37:38" x14ac:dyDescent="0.3">
      <c r="AK1280" s="53"/>
      <c r="AL1280" s="53"/>
    </row>
    <row r="1281" spans="37:38" x14ac:dyDescent="0.3">
      <c r="AK1281" s="53"/>
      <c r="AL1281" s="53"/>
    </row>
    <row r="1282" spans="37:38" x14ac:dyDescent="0.3">
      <c r="AK1282" s="53"/>
      <c r="AL1282" s="53"/>
    </row>
    <row r="1283" spans="37:38" x14ac:dyDescent="0.3">
      <c r="AK1283" s="53"/>
      <c r="AL1283" s="53"/>
    </row>
    <row r="1284" spans="37:38" x14ac:dyDescent="0.3">
      <c r="AK1284" s="53"/>
      <c r="AL1284" s="53"/>
    </row>
    <row r="1285" spans="37:38" x14ac:dyDescent="0.3">
      <c r="AK1285" s="53"/>
      <c r="AL1285" s="53"/>
    </row>
    <row r="1286" spans="37:38" x14ac:dyDescent="0.3">
      <c r="AK1286" s="53"/>
      <c r="AL1286" s="53"/>
    </row>
    <row r="1287" spans="37:38" x14ac:dyDescent="0.3">
      <c r="AK1287" s="53"/>
      <c r="AL1287" s="53"/>
    </row>
    <row r="1288" spans="37:38" x14ac:dyDescent="0.3">
      <c r="AK1288" s="53"/>
      <c r="AL1288" s="53"/>
    </row>
    <row r="1289" spans="37:38" x14ac:dyDescent="0.3">
      <c r="AK1289" s="53"/>
      <c r="AL1289" s="53"/>
    </row>
    <row r="1290" spans="37:38" x14ac:dyDescent="0.3">
      <c r="AK1290" s="53"/>
      <c r="AL1290" s="53"/>
    </row>
    <row r="1291" spans="37:38" x14ac:dyDescent="0.3">
      <c r="AK1291" s="53"/>
      <c r="AL1291" s="53"/>
    </row>
    <row r="1292" spans="37:38" x14ac:dyDescent="0.3">
      <c r="AK1292" s="53"/>
      <c r="AL1292" s="53"/>
    </row>
    <row r="1293" spans="37:38" x14ac:dyDescent="0.3">
      <c r="AK1293" s="53"/>
      <c r="AL1293" s="53"/>
    </row>
    <row r="1294" spans="37:38" x14ac:dyDescent="0.3">
      <c r="AK1294" s="53"/>
      <c r="AL1294" s="53"/>
    </row>
    <row r="1295" spans="37:38" x14ac:dyDescent="0.3">
      <c r="AK1295" s="53"/>
      <c r="AL1295" s="53"/>
    </row>
    <row r="1296" spans="37:38" x14ac:dyDescent="0.3">
      <c r="AK1296" s="53"/>
      <c r="AL1296" s="53"/>
    </row>
    <row r="1297" spans="37:38" x14ac:dyDescent="0.3">
      <c r="AK1297" s="53"/>
      <c r="AL1297" s="53"/>
    </row>
    <row r="1298" spans="37:38" x14ac:dyDescent="0.3">
      <c r="AK1298" s="53"/>
      <c r="AL1298" s="53"/>
    </row>
    <row r="1299" spans="37:38" x14ac:dyDescent="0.3">
      <c r="AK1299" s="53"/>
      <c r="AL1299" s="53"/>
    </row>
    <row r="1300" spans="37:38" x14ac:dyDescent="0.3">
      <c r="AK1300" s="53"/>
      <c r="AL1300" s="53"/>
    </row>
    <row r="1301" spans="37:38" x14ac:dyDescent="0.3">
      <c r="AK1301" s="53"/>
      <c r="AL1301" s="53"/>
    </row>
    <row r="1302" spans="37:38" x14ac:dyDescent="0.3">
      <c r="AK1302" s="53"/>
      <c r="AL1302" s="53"/>
    </row>
    <row r="1303" spans="37:38" x14ac:dyDescent="0.3">
      <c r="AK1303" s="53"/>
      <c r="AL1303" s="53"/>
    </row>
    <row r="1304" spans="37:38" x14ac:dyDescent="0.3">
      <c r="AK1304" s="53"/>
      <c r="AL1304" s="53"/>
    </row>
    <row r="1305" spans="37:38" x14ac:dyDescent="0.3">
      <c r="AK1305" s="53"/>
      <c r="AL1305" s="53"/>
    </row>
    <row r="1306" spans="37:38" x14ac:dyDescent="0.3">
      <c r="AK1306" s="53"/>
      <c r="AL1306" s="53"/>
    </row>
    <row r="1307" spans="37:38" x14ac:dyDescent="0.3">
      <c r="AK1307" s="53"/>
      <c r="AL1307" s="53"/>
    </row>
    <row r="1308" spans="37:38" x14ac:dyDescent="0.3">
      <c r="AK1308" s="53"/>
      <c r="AL1308" s="53"/>
    </row>
    <row r="1309" spans="37:38" x14ac:dyDescent="0.3">
      <c r="AK1309" s="53"/>
      <c r="AL1309" s="53"/>
    </row>
    <row r="1310" spans="37:38" x14ac:dyDescent="0.3">
      <c r="AK1310" s="53"/>
      <c r="AL1310" s="53"/>
    </row>
    <row r="1311" spans="37:38" x14ac:dyDescent="0.3">
      <c r="AK1311" s="53"/>
      <c r="AL1311" s="53"/>
    </row>
    <row r="1312" spans="37:38" x14ac:dyDescent="0.3">
      <c r="AK1312" s="53"/>
      <c r="AL1312" s="53"/>
    </row>
    <row r="1313" spans="37:38" x14ac:dyDescent="0.3">
      <c r="AK1313" s="53"/>
      <c r="AL1313" s="53"/>
    </row>
    <row r="1314" spans="37:38" x14ac:dyDescent="0.3">
      <c r="AK1314" s="53"/>
      <c r="AL1314" s="53"/>
    </row>
    <row r="1315" spans="37:38" x14ac:dyDescent="0.3">
      <c r="AK1315" s="53"/>
      <c r="AL1315" s="53"/>
    </row>
    <row r="1316" spans="37:38" x14ac:dyDescent="0.3">
      <c r="AK1316" s="53"/>
      <c r="AL1316" s="53"/>
    </row>
    <row r="1317" spans="37:38" x14ac:dyDescent="0.3">
      <c r="AK1317" s="53"/>
      <c r="AL1317" s="53"/>
    </row>
    <row r="1318" spans="37:38" x14ac:dyDescent="0.3">
      <c r="AK1318" s="53"/>
      <c r="AL1318" s="53"/>
    </row>
    <row r="1319" spans="37:38" x14ac:dyDescent="0.3">
      <c r="AK1319" s="53"/>
      <c r="AL1319" s="53"/>
    </row>
    <row r="1320" spans="37:38" x14ac:dyDescent="0.3">
      <c r="AK1320" s="53"/>
      <c r="AL1320" s="53"/>
    </row>
    <row r="1321" spans="37:38" x14ac:dyDescent="0.3">
      <c r="AK1321" s="53"/>
      <c r="AL1321" s="53"/>
    </row>
    <row r="1322" spans="37:38" x14ac:dyDescent="0.3">
      <c r="AK1322" s="53"/>
      <c r="AL1322" s="53"/>
    </row>
    <row r="1323" spans="37:38" x14ac:dyDescent="0.3">
      <c r="AK1323" s="53"/>
      <c r="AL1323" s="53"/>
    </row>
    <row r="1324" spans="37:38" x14ac:dyDescent="0.3">
      <c r="AK1324" s="53"/>
      <c r="AL1324" s="53"/>
    </row>
    <row r="1325" spans="37:38" x14ac:dyDescent="0.3">
      <c r="AK1325" s="53"/>
      <c r="AL1325" s="53"/>
    </row>
    <row r="1326" spans="37:38" x14ac:dyDescent="0.3">
      <c r="AK1326" s="53"/>
      <c r="AL1326" s="53"/>
    </row>
    <row r="1327" spans="37:38" x14ac:dyDescent="0.3">
      <c r="AK1327" s="53"/>
      <c r="AL1327" s="53"/>
    </row>
    <row r="1328" spans="37:38" x14ac:dyDescent="0.3">
      <c r="AK1328" s="53"/>
      <c r="AL1328" s="53"/>
    </row>
    <row r="1329" spans="37:38" x14ac:dyDescent="0.3">
      <c r="AK1329" s="53"/>
      <c r="AL1329" s="53"/>
    </row>
    <row r="1330" spans="37:38" x14ac:dyDescent="0.3">
      <c r="AK1330" s="53"/>
      <c r="AL1330" s="53"/>
    </row>
    <row r="1331" spans="37:38" x14ac:dyDescent="0.3">
      <c r="AK1331" s="53"/>
      <c r="AL1331" s="53"/>
    </row>
    <row r="1332" spans="37:38" x14ac:dyDescent="0.3">
      <c r="AK1332" s="53"/>
      <c r="AL1332" s="53"/>
    </row>
    <row r="1333" spans="37:38" x14ac:dyDescent="0.3">
      <c r="AK1333" s="53"/>
      <c r="AL1333" s="53"/>
    </row>
    <row r="1334" spans="37:38" x14ac:dyDescent="0.3">
      <c r="AK1334" s="53"/>
      <c r="AL1334" s="53"/>
    </row>
    <row r="1335" spans="37:38" x14ac:dyDescent="0.3">
      <c r="AK1335" s="53"/>
      <c r="AL1335" s="53"/>
    </row>
    <row r="1336" spans="37:38" x14ac:dyDescent="0.3">
      <c r="AK1336" s="53"/>
      <c r="AL1336" s="53"/>
    </row>
    <row r="1337" spans="37:38" x14ac:dyDescent="0.3">
      <c r="AK1337" s="53"/>
      <c r="AL1337" s="53"/>
    </row>
    <row r="1338" spans="37:38" x14ac:dyDescent="0.3">
      <c r="AK1338" s="53"/>
      <c r="AL1338" s="53"/>
    </row>
    <row r="1339" spans="37:38" x14ac:dyDescent="0.3">
      <c r="AK1339" s="53"/>
      <c r="AL1339" s="53"/>
    </row>
    <row r="1340" spans="37:38" x14ac:dyDescent="0.3">
      <c r="AK1340" s="53"/>
      <c r="AL1340" s="53"/>
    </row>
    <row r="1341" spans="37:38" x14ac:dyDescent="0.3">
      <c r="AK1341" s="53"/>
      <c r="AL1341" s="53"/>
    </row>
    <row r="1342" spans="37:38" x14ac:dyDescent="0.3">
      <c r="AK1342" s="53"/>
      <c r="AL1342" s="53"/>
    </row>
    <row r="1343" spans="37:38" x14ac:dyDescent="0.3">
      <c r="AK1343" s="53"/>
      <c r="AL1343" s="53"/>
    </row>
    <row r="1344" spans="37:38" x14ac:dyDescent="0.3">
      <c r="AK1344" s="53"/>
      <c r="AL1344" s="53"/>
    </row>
    <row r="1345" spans="37:38" x14ac:dyDescent="0.3">
      <c r="AK1345" s="53"/>
      <c r="AL1345" s="53"/>
    </row>
    <row r="1346" spans="37:38" x14ac:dyDescent="0.3">
      <c r="AK1346" s="53"/>
      <c r="AL1346" s="53"/>
    </row>
    <row r="1347" spans="37:38" x14ac:dyDescent="0.3">
      <c r="AK1347" s="53"/>
      <c r="AL1347" s="53"/>
    </row>
    <row r="1348" spans="37:38" x14ac:dyDescent="0.3">
      <c r="AK1348" s="53"/>
      <c r="AL1348" s="53"/>
    </row>
    <row r="1349" spans="37:38" x14ac:dyDescent="0.3">
      <c r="AK1349" s="53"/>
      <c r="AL1349" s="53"/>
    </row>
    <row r="1350" spans="37:38" x14ac:dyDescent="0.3">
      <c r="AK1350" s="53"/>
      <c r="AL1350" s="53"/>
    </row>
    <row r="1351" spans="37:38" x14ac:dyDescent="0.3">
      <c r="AK1351" s="53"/>
      <c r="AL1351" s="53"/>
    </row>
    <row r="1352" spans="37:38" x14ac:dyDescent="0.3">
      <c r="AK1352" s="53"/>
      <c r="AL1352" s="53"/>
    </row>
    <row r="1353" spans="37:38" x14ac:dyDescent="0.3">
      <c r="AK1353" s="53"/>
      <c r="AL1353" s="53"/>
    </row>
    <row r="1354" spans="37:38" x14ac:dyDescent="0.3">
      <c r="AK1354" s="53"/>
      <c r="AL1354" s="53"/>
    </row>
    <row r="1355" spans="37:38" x14ac:dyDescent="0.3">
      <c r="AK1355" s="53"/>
      <c r="AL1355" s="53"/>
    </row>
    <row r="1356" spans="37:38" x14ac:dyDescent="0.3">
      <c r="AK1356" s="53"/>
      <c r="AL1356" s="53"/>
    </row>
    <row r="1357" spans="37:38" x14ac:dyDescent="0.3">
      <c r="AK1357" s="53"/>
      <c r="AL1357" s="53"/>
    </row>
    <row r="1358" spans="37:38" x14ac:dyDescent="0.3">
      <c r="AK1358" s="53"/>
      <c r="AL1358" s="53"/>
    </row>
    <row r="1359" spans="37:38" x14ac:dyDescent="0.3">
      <c r="AK1359" s="53"/>
      <c r="AL1359" s="53"/>
    </row>
    <row r="1360" spans="37:38" x14ac:dyDescent="0.3">
      <c r="AK1360" s="53"/>
      <c r="AL1360" s="53"/>
    </row>
    <row r="1361" spans="37:38" x14ac:dyDescent="0.3">
      <c r="AK1361" s="53"/>
      <c r="AL1361" s="53"/>
    </row>
    <row r="1362" spans="37:38" x14ac:dyDescent="0.3">
      <c r="AK1362" s="53"/>
      <c r="AL1362" s="53"/>
    </row>
    <row r="1363" spans="37:38" x14ac:dyDescent="0.3">
      <c r="AK1363" s="53"/>
      <c r="AL1363" s="53"/>
    </row>
    <row r="1364" spans="37:38" x14ac:dyDescent="0.3">
      <c r="AK1364" s="53"/>
      <c r="AL1364" s="53"/>
    </row>
    <row r="1365" spans="37:38" x14ac:dyDescent="0.3">
      <c r="AK1365" s="53"/>
      <c r="AL1365" s="53"/>
    </row>
    <row r="1366" spans="37:38" x14ac:dyDescent="0.3">
      <c r="AK1366" s="53"/>
      <c r="AL1366" s="53"/>
    </row>
    <row r="1367" spans="37:38" x14ac:dyDescent="0.3">
      <c r="AK1367" s="53"/>
      <c r="AL1367" s="53"/>
    </row>
    <row r="1368" spans="37:38" x14ac:dyDescent="0.3">
      <c r="AK1368" s="53"/>
      <c r="AL1368" s="53"/>
    </row>
    <row r="1369" spans="37:38" x14ac:dyDescent="0.3">
      <c r="AK1369" s="53"/>
      <c r="AL1369" s="53"/>
    </row>
    <row r="1370" spans="37:38" x14ac:dyDescent="0.3">
      <c r="AK1370" s="53"/>
      <c r="AL1370" s="53"/>
    </row>
    <row r="1371" spans="37:38" x14ac:dyDescent="0.3">
      <c r="AK1371" s="53"/>
      <c r="AL1371" s="53"/>
    </row>
    <row r="1372" spans="37:38" x14ac:dyDescent="0.3">
      <c r="AK1372" s="53"/>
      <c r="AL1372" s="53"/>
    </row>
    <row r="1373" spans="37:38" x14ac:dyDescent="0.3">
      <c r="AK1373" s="53"/>
      <c r="AL1373" s="53"/>
    </row>
    <row r="1374" spans="37:38" x14ac:dyDescent="0.3">
      <c r="AK1374" s="53"/>
      <c r="AL1374" s="53"/>
    </row>
    <row r="1375" spans="37:38" x14ac:dyDescent="0.3">
      <c r="AK1375" s="53"/>
      <c r="AL1375" s="53"/>
    </row>
    <row r="1376" spans="37:38" x14ac:dyDescent="0.3">
      <c r="AK1376" s="53"/>
      <c r="AL1376" s="53"/>
    </row>
    <row r="1377" spans="37:38" x14ac:dyDescent="0.3">
      <c r="AK1377" s="53"/>
      <c r="AL1377" s="53"/>
    </row>
    <row r="1378" spans="37:38" x14ac:dyDescent="0.3">
      <c r="AK1378" s="53"/>
      <c r="AL1378" s="53"/>
    </row>
    <row r="1379" spans="37:38" x14ac:dyDescent="0.3">
      <c r="AK1379" s="53"/>
      <c r="AL1379" s="53"/>
    </row>
    <row r="1380" spans="37:38" x14ac:dyDescent="0.3">
      <c r="AK1380" s="53"/>
      <c r="AL1380" s="53"/>
    </row>
    <row r="1381" spans="37:38" x14ac:dyDescent="0.3">
      <c r="AK1381" s="53"/>
      <c r="AL1381" s="53"/>
    </row>
    <row r="1382" spans="37:38" x14ac:dyDescent="0.3">
      <c r="AK1382" s="53"/>
      <c r="AL1382" s="53"/>
    </row>
    <row r="1383" spans="37:38" x14ac:dyDescent="0.3">
      <c r="AK1383" s="53"/>
      <c r="AL1383" s="53"/>
    </row>
    <row r="1384" spans="37:38" x14ac:dyDescent="0.3">
      <c r="AK1384" s="53"/>
      <c r="AL1384" s="53"/>
    </row>
    <row r="1385" spans="37:38" x14ac:dyDescent="0.3">
      <c r="AK1385" s="53"/>
      <c r="AL1385" s="53"/>
    </row>
    <row r="1386" spans="37:38" x14ac:dyDescent="0.3">
      <c r="AK1386" s="53"/>
      <c r="AL1386" s="53"/>
    </row>
    <row r="1387" spans="37:38" x14ac:dyDescent="0.3">
      <c r="AK1387" s="53"/>
      <c r="AL1387" s="53"/>
    </row>
    <row r="1388" spans="37:38" x14ac:dyDescent="0.3">
      <c r="AK1388" s="53"/>
      <c r="AL1388" s="53"/>
    </row>
    <row r="1389" spans="37:38" x14ac:dyDescent="0.3">
      <c r="AK1389" s="53"/>
      <c r="AL1389" s="53"/>
    </row>
    <row r="1390" spans="37:38" x14ac:dyDescent="0.3">
      <c r="AK1390" s="53"/>
      <c r="AL1390" s="53"/>
    </row>
    <row r="1391" spans="37:38" x14ac:dyDescent="0.3">
      <c r="AK1391" s="53"/>
      <c r="AL1391" s="53"/>
    </row>
    <row r="1392" spans="37:38" x14ac:dyDescent="0.3">
      <c r="AK1392" s="53"/>
      <c r="AL1392" s="53"/>
    </row>
    <row r="1393" spans="37:38" x14ac:dyDescent="0.3">
      <c r="AK1393" s="53"/>
      <c r="AL1393" s="53"/>
    </row>
    <row r="1394" spans="37:38" x14ac:dyDescent="0.3">
      <c r="AK1394" s="53"/>
      <c r="AL1394" s="53"/>
    </row>
    <row r="1395" spans="37:38" x14ac:dyDescent="0.3">
      <c r="AK1395" s="53"/>
      <c r="AL1395" s="53"/>
    </row>
    <row r="1396" spans="37:38" x14ac:dyDescent="0.3">
      <c r="AK1396" s="53"/>
      <c r="AL1396" s="53"/>
    </row>
    <row r="1397" spans="37:38" x14ac:dyDescent="0.3">
      <c r="AK1397" s="53"/>
      <c r="AL1397" s="53"/>
    </row>
    <row r="1398" spans="37:38" x14ac:dyDescent="0.3">
      <c r="AK1398" s="53"/>
      <c r="AL1398" s="53"/>
    </row>
    <row r="1399" spans="37:38" x14ac:dyDescent="0.3">
      <c r="AK1399" s="53"/>
      <c r="AL1399" s="53"/>
    </row>
    <row r="1400" spans="37:38" x14ac:dyDescent="0.3">
      <c r="AK1400" s="53"/>
      <c r="AL1400" s="53"/>
    </row>
    <row r="1401" spans="37:38" x14ac:dyDescent="0.3">
      <c r="AK1401" s="53"/>
      <c r="AL1401" s="53"/>
    </row>
    <row r="1402" spans="37:38" x14ac:dyDescent="0.3">
      <c r="AK1402" s="53"/>
      <c r="AL1402" s="53"/>
    </row>
    <row r="1403" spans="37:38" x14ac:dyDescent="0.3">
      <c r="AK1403" s="53"/>
      <c r="AL1403" s="53"/>
    </row>
    <row r="1404" spans="37:38" x14ac:dyDescent="0.3">
      <c r="AK1404" s="53"/>
      <c r="AL1404" s="53"/>
    </row>
    <row r="1405" spans="37:38" x14ac:dyDescent="0.3">
      <c r="AK1405" s="53"/>
      <c r="AL1405" s="53"/>
    </row>
    <row r="1406" spans="37:38" x14ac:dyDescent="0.3">
      <c r="AK1406" s="53"/>
      <c r="AL1406" s="53"/>
    </row>
    <row r="1407" spans="37:38" x14ac:dyDescent="0.3">
      <c r="AK1407" s="53"/>
      <c r="AL1407" s="53"/>
    </row>
    <row r="1408" spans="37:38" x14ac:dyDescent="0.3">
      <c r="AK1408" s="53"/>
      <c r="AL1408" s="53"/>
    </row>
    <row r="1409" spans="37:38" x14ac:dyDescent="0.3">
      <c r="AK1409" s="53"/>
      <c r="AL1409" s="53"/>
    </row>
    <row r="1410" spans="37:38" x14ac:dyDescent="0.3">
      <c r="AK1410" s="53"/>
      <c r="AL1410" s="53"/>
    </row>
    <row r="1411" spans="37:38" x14ac:dyDescent="0.3">
      <c r="AK1411" s="53"/>
      <c r="AL1411" s="53"/>
    </row>
    <row r="1412" spans="37:38" x14ac:dyDescent="0.3">
      <c r="AK1412" s="53"/>
      <c r="AL1412" s="53"/>
    </row>
    <row r="1413" spans="37:38" x14ac:dyDescent="0.3">
      <c r="AK1413" s="53"/>
      <c r="AL1413" s="53"/>
    </row>
    <row r="1414" spans="37:38" x14ac:dyDescent="0.3">
      <c r="AK1414" s="53"/>
      <c r="AL1414" s="53"/>
    </row>
    <row r="1415" spans="37:38" x14ac:dyDescent="0.3">
      <c r="AK1415" s="53"/>
      <c r="AL1415" s="53"/>
    </row>
    <row r="1416" spans="37:38" x14ac:dyDescent="0.3">
      <c r="AK1416" s="53"/>
      <c r="AL1416" s="53"/>
    </row>
    <row r="1417" spans="37:38" x14ac:dyDescent="0.3">
      <c r="AK1417" s="53"/>
      <c r="AL1417" s="53"/>
    </row>
    <row r="1418" spans="37:38" x14ac:dyDescent="0.3">
      <c r="AK1418" s="53"/>
      <c r="AL1418" s="53"/>
    </row>
    <row r="1419" spans="37:38" x14ac:dyDescent="0.3">
      <c r="AK1419" s="53"/>
      <c r="AL1419" s="53"/>
    </row>
    <row r="1420" spans="37:38" x14ac:dyDescent="0.3">
      <c r="AK1420" s="53"/>
      <c r="AL1420" s="53"/>
    </row>
    <row r="1421" spans="37:38" x14ac:dyDescent="0.3">
      <c r="AK1421" s="53"/>
      <c r="AL1421" s="53"/>
    </row>
    <row r="1422" spans="37:38" x14ac:dyDescent="0.3">
      <c r="AK1422" s="53"/>
      <c r="AL1422" s="53"/>
    </row>
    <row r="1423" spans="37:38" x14ac:dyDescent="0.3">
      <c r="AK1423" s="53"/>
      <c r="AL1423" s="53"/>
    </row>
    <row r="1424" spans="37:38" x14ac:dyDescent="0.3">
      <c r="AK1424" s="53"/>
      <c r="AL1424" s="53"/>
    </row>
    <row r="1425" spans="37:38" x14ac:dyDescent="0.3">
      <c r="AK1425" s="53"/>
      <c r="AL1425" s="53"/>
    </row>
    <row r="1426" spans="37:38" x14ac:dyDescent="0.3">
      <c r="AK1426" s="53"/>
      <c r="AL1426" s="53"/>
    </row>
    <row r="1427" spans="37:38" x14ac:dyDescent="0.3">
      <c r="AK1427" s="53"/>
      <c r="AL1427" s="53"/>
    </row>
    <row r="1428" spans="37:38" x14ac:dyDescent="0.3">
      <c r="AK1428" s="53"/>
      <c r="AL1428" s="53"/>
    </row>
    <row r="1429" spans="37:38" x14ac:dyDescent="0.3">
      <c r="AK1429" s="53"/>
      <c r="AL1429" s="53"/>
    </row>
    <row r="1430" spans="37:38" x14ac:dyDescent="0.3">
      <c r="AK1430" s="53"/>
      <c r="AL1430" s="53"/>
    </row>
    <row r="1431" spans="37:38" x14ac:dyDescent="0.3">
      <c r="AK1431" s="53"/>
      <c r="AL1431" s="53"/>
    </row>
    <row r="1432" spans="37:38" x14ac:dyDescent="0.3">
      <c r="AK1432" s="53"/>
      <c r="AL1432" s="53"/>
    </row>
    <row r="1433" spans="37:38" x14ac:dyDescent="0.3">
      <c r="AK1433" s="53"/>
      <c r="AL1433" s="53"/>
    </row>
    <row r="1434" spans="37:38" x14ac:dyDescent="0.3">
      <c r="AK1434" s="53"/>
      <c r="AL1434" s="53"/>
    </row>
    <row r="1435" spans="37:38" x14ac:dyDescent="0.3">
      <c r="AK1435" s="53"/>
      <c r="AL1435" s="53"/>
    </row>
    <row r="1436" spans="37:38" x14ac:dyDescent="0.3">
      <c r="AK1436" s="53"/>
      <c r="AL1436" s="53"/>
    </row>
    <row r="1437" spans="37:38" x14ac:dyDescent="0.3">
      <c r="AK1437" s="53"/>
      <c r="AL1437" s="53"/>
    </row>
    <row r="1438" spans="37:38" x14ac:dyDescent="0.3">
      <c r="AK1438" s="53"/>
      <c r="AL1438" s="53"/>
    </row>
    <row r="1439" spans="37:38" x14ac:dyDescent="0.3">
      <c r="AK1439" s="53"/>
      <c r="AL1439" s="53"/>
    </row>
    <row r="1440" spans="37:38" x14ac:dyDescent="0.3">
      <c r="AK1440" s="53"/>
      <c r="AL1440" s="53"/>
    </row>
    <row r="1441" spans="37:38" x14ac:dyDescent="0.3">
      <c r="AK1441" s="53"/>
      <c r="AL1441" s="53"/>
    </row>
    <row r="1442" spans="37:38" x14ac:dyDescent="0.3">
      <c r="AK1442" s="53"/>
      <c r="AL1442" s="53"/>
    </row>
    <row r="1443" spans="37:38" x14ac:dyDescent="0.3">
      <c r="AK1443" s="53"/>
      <c r="AL1443" s="53"/>
    </row>
    <row r="1444" spans="37:38" x14ac:dyDescent="0.3">
      <c r="AK1444" s="53"/>
      <c r="AL1444" s="53"/>
    </row>
    <row r="1445" spans="37:38" x14ac:dyDescent="0.3">
      <c r="AK1445" s="53"/>
      <c r="AL1445" s="53"/>
    </row>
    <row r="1446" spans="37:38" x14ac:dyDescent="0.3">
      <c r="AK1446" s="53"/>
      <c r="AL1446" s="53"/>
    </row>
    <row r="1447" spans="37:38" x14ac:dyDescent="0.3">
      <c r="AK1447" s="53"/>
      <c r="AL1447" s="53"/>
    </row>
    <row r="1448" spans="37:38" x14ac:dyDescent="0.3">
      <c r="AK1448" s="53"/>
      <c r="AL1448" s="53"/>
    </row>
    <row r="1449" spans="37:38" x14ac:dyDescent="0.3">
      <c r="AK1449" s="53"/>
      <c r="AL1449" s="53"/>
    </row>
    <row r="1450" spans="37:38" x14ac:dyDescent="0.3">
      <c r="AK1450" s="53"/>
      <c r="AL1450" s="53"/>
    </row>
    <row r="1451" spans="37:38" x14ac:dyDescent="0.3">
      <c r="AK1451" s="53"/>
      <c r="AL1451" s="53"/>
    </row>
    <row r="1452" spans="37:38" x14ac:dyDescent="0.3">
      <c r="AK1452" s="53"/>
      <c r="AL1452" s="53"/>
    </row>
    <row r="1453" spans="37:38" x14ac:dyDescent="0.3">
      <c r="AK1453" s="53"/>
      <c r="AL1453" s="53"/>
    </row>
    <row r="1454" spans="37:38" x14ac:dyDescent="0.3">
      <c r="AK1454" s="53"/>
      <c r="AL1454" s="53"/>
    </row>
    <row r="1455" spans="37:38" x14ac:dyDescent="0.3">
      <c r="AK1455" s="53"/>
      <c r="AL1455" s="53"/>
    </row>
    <row r="1456" spans="37:38" x14ac:dyDescent="0.3">
      <c r="AK1456" s="53"/>
      <c r="AL1456" s="53"/>
    </row>
    <row r="1457" spans="37:38" x14ac:dyDescent="0.3">
      <c r="AK1457" s="53"/>
      <c r="AL1457" s="53"/>
    </row>
    <row r="1458" spans="37:38" x14ac:dyDescent="0.3">
      <c r="AK1458" s="53"/>
      <c r="AL1458" s="53"/>
    </row>
    <row r="1459" spans="37:38" x14ac:dyDescent="0.3">
      <c r="AK1459" s="53"/>
      <c r="AL1459" s="53"/>
    </row>
    <row r="1460" spans="37:38" x14ac:dyDescent="0.3">
      <c r="AK1460" s="53"/>
      <c r="AL1460" s="53"/>
    </row>
    <row r="1461" spans="37:38" x14ac:dyDescent="0.3">
      <c r="AK1461" s="53"/>
      <c r="AL1461" s="53"/>
    </row>
    <row r="1462" spans="37:38" x14ac:dyDescent="0.3">
      <c r="AK1462" s="53"/>
      <c r="AL1462" s="53"/>
    </row>
    <row r="1463" spans="37:38" x14ac:dyDescent="0.3">
      <c r="AK1463" s="53"/>
      <c r="AL1463" s="53"/>
    </row>
    <row r="1464" spans="37:38" x14ac:dyDescent="0.3">
      <c r="AK1464" s="53"/>
      <c r="AL1464" s="53"/>
    </row>
    <row r="1465" spans="37:38" x14ac:dyDescent="0.3">
      <c r="AK1465" s="53"/>
      <c r="AL1465" s="53"/>
    </row>
    <row r="1466" spans="37:38" x14ac:dyDescent="0.3">
      <c r="AK1466" s="53"/>
      <c r="AL1466" s="53"/>
    </row>
    <row r="1467" spans="37:38" x14ac:dyDescent="0.3">
      <c r="AK1467" s="53"/>
      <c r="AL1467" s="53"/>
    </row>
    <row r="1468" spans="37:38" x14ac:dyDescent="0.3">
      <c r="AK1468" s="53"/>
      <c r="AL1468" s="53"/>
    </row>
    <row r="1469" spans="37:38" x14ac:dyDescent="0.3">
      <c r="AK1469" s="53"/>
      <c r="AL1469" s="53"/>
    </row>
    <row r="1470" spans="37:38" x14ac:dyDescent="0.3">
      <c r="AK1470" s="53"/>
      <c r="AL1470" s="53"/>
    </row>
    <row r="1471" spans="37:38" x14ac:dyDescent="0.3">
      <c r="AK1471" s="53"/>
      <c r="AL1471" s="53"/>
    </row>
    <row r="1472" spans="37:38" x14ac:dyDescent="0.3">
      <c r="AK1472" s="53"/>
      <c r="AL1472" s="53"/>
    </row>
    <row r="1473" spans="37:38" x14ac:dyDescent="0.3">
      <c r="AK1473" s="53"/>
      <c r="AL1473" s="53"/>
    </row>
    <row r="1474" spans="37:38" x14ac:dyDescent="0.3">
      <c r="AK1474" s="53"/>
      <c r="AL1474" s="53"/>
    </row>
    <row r="1475" spans="37:38" x14ac:dyDescent="0.3">
      <c r="AK1475" s="53"/>
      <c r="AL1475" s="53"/>
    </row>
    <row r="1476" spans="37:38" x14ac:dyDescent="0.3">
      <c r="AK1476" s="53"/>
      <c r="AL1476" s="53"/>
    </row>
    <row r="1477" spans="37:38" x14ac:dyDescent="0.3">
      <c r="AK1477" s="53"/>
      <c r="AL1477" s="53"/>
    </row>
    <row r="1478" spans="37:38" x14ac:dyDescent="0.3">
      <c r="AK1478" s="53"/>
      <c r="AL1478" s="53"/>
    </row>
    <row r="1479" spans="37:38" x14ac:dyDescent="0.3">
      <c r="AK1479" s="53"/>
      <c r="AL1479" s="53"/>
    </row>
    <row r="1480" spans="37:38" x14ac:dyDescent="0.3">
      <c r="AK1480" s="53"/>
      <c r="AL1480" s="53"/>
    </row>
    <row r="1481" spans="37:38" x14ac:dyDescent="0.3">
      <c r="AK1481" s="53"/>
      <c r="AL1481" s="53"/>
    </row>
    <row r="1482" spans="37:38" x14ac:dyDescent="0.3">
      <c r="AK1482" s="53"/>
      <c r="AL1482" s="53"/>
    </row>
    <row r="1483" spans="37:38" x14ac:dyDescent="0.3">
      <c r="AK1483" s="53"/>
      <c r="AL1483" s="53"/>
    </row>
    <row r="1484" spans="37:38" x14ac:dyDescent="0.3">
      <c r="AK1484" s="53"/>
      <c r="AL1484" s="53"/>
    </row>
    <row r="1485" spans="37:38" x14ac:dyDescent="0.3">
      <c r="AK1485" s="53"/>
      <c r="AL1485" s="53"/>
    </row>
    <row r="1486" spans="37:38" x14ac:dyDescent="0.3">
      <c r="AK1486" s="53"/>
      <c r="AL1486" s="53"/>
    </row>
    <row r="1487" spans="37:38" x14ac:dyDescent="0.3">
      <c r="AK1487" s="53"/>
      <c r="AL1487" s="53"/>
    </row>
    <row r="1488" spans="37:38" x14ac:dyDescent="0.3">
      <c r="AK1488" s="53"/>
      <c r="AL1488" s="53"/>
    </row>
    <row r="1489" spans="37:38" x14ac:dyDescent="0.3">
      <c r="AK1489" s="53"/>
      <c r="AL1489" s="53"/>
    </row>
    <row r="1490" spans="37:38" x14ac:dyDescent="0.3">
      <c r="AK1490" s="53"/>
      <c r="AL1490" s="53"/>
    </row>
    <row r="1491" spans="37:38" x14ac:dyDescent="0.3">
      <c r="AK1491" s="53"/>
      <c r="AL1491" s="53"/>
    </row>
    <row r="1492" spans="37:38" x14ac:dyDescent="0.3">
      <c r="AK1492" s="53"/>
      <c r="AL1492" s="53"/>
    </row>
    <row r="1493" spans="37:38" x14ac:dyDescent="0.3">
      <c r="AK1493" s="53"/>
      <c r="AL1493" s="53"/>
    </row>
    <row r="1494" spans="37:38" x14ac:dyDescent="0.3">
      <c r="AK1494" s="53"/>
      <c r="AL1494" s="53"/>
    </row>
    <row r="1495" spans="37:38" x14ac:dyDescent="0.3">
      <c r="AK1495" s="53"/>
      <c r="AL1495" s="53"/>
    </row>
    <row r="1496" spans="37:38" x14ac:dyDescent="0.3">
      <c r="AK1496" s="53"/>
      <c r="AL1496" s="53"/>
    </row>
    <row r="1497" spans="37:38" x14ac:dyDescent="0.3">
      <c r="AK1497" s="53"/>
      <c r="AL1497" s="53"/>
    </row>
    <row r="1498" spans="37:38" x14ac:dyDescent="0.3">
      <c r="AK1498" s="53"/>
      <c r="AL1498" s="53"/>
    </row>
    <row r="1499" spans="37:38" x14ac:dyDescent="0.3">
      <c r="AK1499" s="53"/>
      <c r="AL1499" s="53"/>
    </row>
    <row r="1500" spans="37:38" x14ac:dyDescent="0.3">
      <c r="AK1500" s="53"/>
      <c r="AL1500" s="53"/>
    </row>
    <row r="1501" spans="37:38" x14ac:dyDescent="0.3">
      <c r="AK1501" s="53"/>
      <c r="AL1501" s="53"/>
    </row>
    <row r="1502" spans="37:38" x14ac:dyDescent="0.3">
      <c r="AK1502" s="53"/>
      <c r="AL1502" s="53"/>
    </row>
    <row r="1503" spans="37:38" x14ac:dyDescent="0.3">
      <c r="AK1503" s="53"/>
      <c r="AL1503" s="53"/>
    </row>
    <row r="1504" spans="37:38" x14ac:dyDescent="0.3">
      <c r="AK1504" s="53"/>
      <c r="AL1504" s="53"/>
    </row>
    <row r="1505" spans="37:38" x14ac:dyDescent="0.3">
      <c r="AK1505" s="53"/>
      <c r="AL1505" s="53"/>
    </row>
    <row r="1506" spans="37:38" x14ac:dyDescent="0.3">
      <c r="AK1506" s="53"/>
      <c r="AL1506" s="53"/>
    </row>
    <row r="1507" spans="37:38" x14ac:dyDescent="0.3">
      <c r="AK1507" s="53"/>
      <c r="AL1507" s="53"/>
    </row>
    <row r="1508" spans="37:38" x14ac:dyDescent="0.3">
      <c r="AK1508" s="53"/>
      <c r="AL1508" s="53"/>
    </row>
    <row r="1509" spans="37:38" x14ac:dyDescent="0.3">
      <c r="AK1509" s="53"/>
      <c r="AL1509" s="53"/>
    </row>
    <row r="1510" spans="37:38" x14ac:dyDescent="0.3">
      <c r="AK1510" s="53"/>
      <c r="AL1510" s="53"/>
    </row>
    <row r="1511" spans="37:38" x14ac:dyDescent="0.3">
      <c r="AK1511" s="53"/>
      <c r="AL1511" s="53"/>
    </row>
    <row r="1512" spans="37:38" x14ac:dyDescent="0.3">
      <c r="AK1512" s="53"/>
      <c r="AL1512" s="53"/>
    </row>
    <row r="1513" spans="37:38" x14ac:dyDescent="0.3">
      <c r="AK1513" s="53"/>
      <c r="AL1513" s="53"/>
    </row>
    <row r="1514" spans="37:38" x14ac:dyDescent="0.3">
      <c r="AK1514" s="53"/>
      <c r="AL1514" s="53"/>
    </row>
    <row r="1515" spans="37:38" x14ac:dyDescent="0.3">
      <c r="AK1515" s="53"/>
      <c r="AL1515" s="53"/>
    </row>
    <row r="1516" spans="37:38" x14ac:dyDescent="0.3">
      <c r="AK1516" s="53"/>
      <c r="AL1516" s="53"/>
    </row>
    <row r="1517" spans="37:38" x14ac:dyDescent="0.3">
      <c r="AK1517" s="53"/>
      <c r="AL1517" s="53"/>
    </row>
    <row r="1518" spans="37:38" x14ac:dyDescent="0.3">
      <c r="AK1518" s="53"/>
      <c r="AL1518" s="53"/>
    </row>
    <row r="1519" spans="37:38" x14ac:dyDescent="0.3">
      <c r="AK1519" s="53"/>
      <c r="AL1519" s="53"/>
    </row>
    <row r="1520" spans="37:38" x14ac:dyDescent="0.3">
      <c r="AK1520" s="53"/>
      <c r="AL1520" s="53"/>
    </row>
    <row r="1521" spans="37:38" x14ac:dyDescent="0.3">
      <c r="AK1521" s="53"/>
      <c r="AL1521" s="53"/>
    </row>
    <row r="1522" spans="37:38" x14ac:dyDescent="0.3">
      <c r="AK1522" s="53"/>
      <c r="AL1522" s="53"/>
    </row>
    <row r="1523" spans="37:38" x14ac:dyDescent="0.3">
      <c r="AK1523" s="53"/>
      <c r="AL1523" s="53"/>
    </row>
    <row r="1524" spans="37:38" x14ac:dyDescent="0.3">
      <c r="AK1524" s="53"/>
      <c r="AL1524" s="53"/>
    </row>
    <row r="1525" spans="37:38" x14ac:dyDescent="0.3">
      <c r="AK1525" s="53"/>
      <c r="AL1525" s="53"/>
    </row>
    <row r="1526" spans="37:38" x14ac:dyDescent="0.3">
      <c r="AK1526" s="53"/>
      <c r="AL1526" s="53"/>
    </row>
    <row r="1527" spans="37:38" x14ac:dyDescent="0.3">
      <c r="AK1527" s="53"/>
      <c r="AL1527" s="53"/>
    </row>
    <row r="1528" spans="37:38" x14ac:dyDescent="0.3">
      <c r="AK1528" s="53"/>
      <c r="AL1528" s="53"/>
    </row>
    <row r="1529" spans="37:38" x14ac:dyDescent="0.3">
      <c r="AK1529" s="53"/>
      <c r="AL1529" s="53"/>
    </row>
    <row r="1530" spans="37:38" x14ac:dyDescent="0.3">
      <c r="AK1530" s="53"/>
      <c r="AL1530" s="53"/>
    </row>
    <row r="1531" spans="37:38" x14ac:dyDescent="0.3">
      <c r="AK1531" s="53"/>
      <c r="AL1531" s="53"/>
    </row>
    <row r="1532" spans="37:38" x14ac:dyDescent="0.3">
      <c r="AK1532" s="53"/>
      <c r="AL1532" s="53"/>
    </row>
    <row r="1533" spans="37:38" x14ac:dyDescent="0.3">
      <c r="AK1533" s="53"/>
      <c r="AL1533" s="53"/>
    </row>
    <row r="1534" spans="37:38" x14ac:dyDescent="0.3">
      <c r="AK1534" s="53"/>
      <c r="AL1534" s="53"/>
    </row>
    <row r="1535" spans="37:38" x14ac:dyDescent="0.3">
      <c r="AK1535" s="53"/>
      <c r="AL1535" s="53"/>
    </row>
    <row r="1536" spans="37:38" x14ac:dyDescent="0.3">
      <c r="AK1536" s="53"/>
      <c r="AL1536" s="53"/>
    </row>
    <row r="1537" spans="37:38" x14ac:dyDescent="0.3">
      <c r="AK1537" s="53"/>
      <c r="AL1537" s="53"/>
    </row>
    <row r="1538" spans="37:38" x14ac:dyDescent="0.3">
      <c r="AK1538" s="53"/>
      <c r="AL1538" s="53"/>
    </row>
    <row r="1539" spans="37:38" x14ac:dyDescent="0.3">
      <c r="AK1539" s="53"/>
      <c r="AL1539" s="53"/>
    </row>
    <row r="1540" spans="37:38" x14ac:dyDescent="0.3">
      <c r="AK1540" s="53"/>
      <c r="AL1540" s="53"/>
    </row>
    <row r="1541" spans="37:38" x14ac:dyDescent="0.3">
      <c r="AK1541" s="53"/>
      <c r="AL1541" s="53"/>
    </row>
    <row r="1542" spans="37:38" x14ac:dyDescent="0.3">
      <c r="AK1542" s="53"/>
      <c r="AL1542" s="53"/>
    </row>
    <row r="1543" spans="37:38" x14ac:dyDescent="0.3">
      <c r="AK1543" s="53"/>
      <c r="AL1543" s="53"/>
    </row>
    <row r="1544" spans="37:38" x14ac:dyDescent="0.3">
      <c r="AK1544" s="53"/>
      <c r="AL1544" s="53"/>
    </row>
    <row r="1545" spans="37:38" x14ac:dyDescent="0.3">
      <c r="AK1545" s="53"/>
      <c r="AL1545" s="53"/>
    </row>
    <row r="1546" spans="37:38" x14ac:dyDescent="0.3">
      <c r="AK1546" s="53"/>
      <c r="AL1546" s="53"/>
    </row>
    <row r="1547" spans="37:38" x14ac:dyDescent="0.3">
      <c r="AK1547" s="53"/>
      <c r="AL1547" s="53"/>
    </row>
    <row r="1548" spans="37:38" x14ac:dyDescent="0.3">
      <c r="AK1548" s="53"/>
      <c r="AL1548" s="53"/>
    </row>
    <row r="1549" spans="37:38" x14ac:dyDescent="0.3">
      <c r="AK1549" s="53"/>
      <c r="AL1549" s="53"/>
    </row>
    <row r="1550" spans="37:38" x14ac:dyDescent="0.3">
      <c r="AK1550" s="53"/>
      <c r="AL1550" s="53"/>
    </row>
    <row r="1551" spans="37:38" x14ac:dyDescent="0.3">
      <c r="AK1551" s="53"/>
      <c r="AL1551" s="53"/>
    </row>
    <row r="1552" spans="37:38" x14ac:dyDescent="0.3">
      <c r="AK1552" s="53"/>
      <c r="AL1552" s="53"/>
    </row>
    <row r="1553" spans="37:38" x14ac:dyDescent="0.3">
      <c r="AK1553" s="53"/>
      <c r="AL1553" s="53"/>
    </row>
    <row r="1554" spans="37:38" x14ac:dyDescent="0.3">
      <c r="AK1554" s="53"/>
      <c r="AL1554" s="53"/>
    </row>
    <row r="1555" spans="37:38" x14ac:dyDescent="0.3">
      <c r="AK1555" s="53"/>
      <c r="AL1555" s="53"/>
    </row>
    <row r="1556" spans="37:38" x14ac:dyDescent="0.3">
      <c r="AK1556" s="53"/>
      <c r="AL1556" s="53"/>
    </row>
    <row r="1557" spans="37:38" x14ac:dyDescent="0.3">
      <c r="AK1557" s="53"/>
      <c r="AL1557" s="53"/>
    </row>
    <row r="1558" spans="37:38" x14ac:dyDescent="0.3">
      <c r="AK1558" s="53"/>
      <c r="AL1558" s="53"/>
    </row>
    <row r="1559" spans="37:38" x14ac:dyDescent="0.3">
      <c r="AK1559" s="53"/>
      <c r="AL1559" s="53"/>
    </row>
    <row r="1560" spans="37:38" x14ac:dyDescent="0.3">
      <c r="AK1560" s="53"/>
      <c r="AL1560" s="53"/>
    </row>
    <row r="1561" spans="37:38" x14ac:dyDescent="0.3">
      <c r="AK1561" s="53"/>
      <c r="AL1561" s="53"/>
    </row>
    <row r="1562" spans="37:38" x14ac:dyDescent="0.3">
      <c r="AK1562" s="53"/>
      <c r="AL1562" s="53"/>
    </row>
    <row r="1563" spans="37:38" x14ac:dyDescent="0.3">
      <c r="AK1563" s="53"/>
      <c r="AL1563" s="53"/>
    </row>
    <row r="1564" spans="37:38" x14ac:dyDescent="0.3">
      <c r="AK1564" s="53"/>
      <c r="AL1564" s="53"/>
    </row>
    <row r="1565" spans="37:38" x14ac:dyDescent="0.3">
      <c r="AK1565" s="53"/>
      <c r="AL1565" s="53"/>
    </row>
    <row r="1566" spans="37:38" x14ac:dyDescent="0.3">
      <c r="AK1566" s="53"/>
      <c r="AL1566" s="53"/>
    </row>
    <row r="1567" spans="37:38" x14ac:dyDescent="0.3">
      <c r="AK1567" s="53"/>
      <c r="AL1567" s="53"/>
    </row>
    <row r="1568" spans="37:38" x14ac:dyDescent="0.3">
      <c r="AK1568" s="53"/>
      <c r="AL1568" s="53"/>
    </row>
    <row r="1569" spans="37:38" x14ac:dyDescent="0.3">
      <c r="AK1569" s="53"/>
      <c r="AL1569" s="53"/>
    </row>
    <row r="1570" spans="37:38" x14ac:dyDescent="0.3">
      <c r="AK1570" s="53"/>
      <c r="AL1570" s="53"/>
    </row>
    <row r="1571" spans="37:38" x14ac:dyDescent="0.3">
      <c r="AK1571" s="53"/>
      <c r="AL1571" s="53"/>
    </row>
    <row r="1572" spans="37:38" x14ac:dyDescent="0.3">
      <c r="AK1572" s="53"/>
      <c r="AL1572" s="53"/>
    </row>
    <row r="1573" spans="37:38" x14ac:dyDescent="0.3">
      <c r="AK1573" s="53"/>
      <c r="AL1573" s="53"/>
    </row>
    <row r="1574" spans="37:38" x14ac:dyDescent="0.3">
      <c r="AK1574" s="53"/>
      <c r="AL1574" s="53"/>
    </row>
    <row r="1575" spans="37:38" x14ac:dyDescent="0.3">
      <c r="AK1575" s="53"/>
      <c r="AL1575" s="53"/>
    </row>
    <row r="1576" spans="37:38" x14ac:dyDescent="0.3">
      <c r="AK1576" s="53"/>
      <c r="AL1576" s="53"/>
    </row>
    <row r="1577" spans="37:38" x14ac:dyDescent="0.3">
      <c r="AK1577" s="53"/>
      <c r="AL1577" s="53"/>
    </row>
    <row r="1578" spans="37:38" x14ac:dyDescent="0.3">
      <c r="AK1578" s="53"/>
      <c r="AL1578" s="53"/>
    </row>
    <row r="1579" spans="37:38" x14ac:dyDescent="0.3">
      <c r="AK1579" s="53"/>
      <c r="AL1579" s="53"/>
    </row>
    <row r="1580" spans="37:38" x14ac:dyDescent="0.3">
      <c r="AK1580" s="53"/>
      <c r="AL1580" s="53"/>
    </row>
    <row r="1581" spans="37:38" x14ac:dyDescent="0.3">
      <c r="AK1581" s="53"/>
      <c r="AL1581" s="53"/>
    </row>
    <row r="1582" spans="37:38" x14ac:dyDescent="0.3">
      <c r="AK1582" s="53"/>
      <c r="AL1582" s="53"/>
    </row>
    <row r="1583" spans="37:38" x14ac:dyDescent="0.3">
      <c r="AK1583" s="53"/>
      <c r="AL1583" s="53"/>
    </row>
    <row r="1584" spans="37:38" x14ac:dyDescent="0.3">
      <c r="AK1584" s="53"/>
      <c r="AL1584" s="53"/>
    </row>
    <row r="1585" spans="37:38" x14ac:dyDescent="0.3">
      <c r="AK1585" s="53"/>
      <c r="AL1585" s="53"/>
    </row>
    <row r="1586" spans="37:38" x14ac:dyDescent="0.3">
      <c r="AK1586" s="53"/>
      <c r="AL1586" s="53"/>
    </row>
    <row r="1587" spans="37:38" x14ac:dyDescent="0.3">
      <c r="AK1587" s="53"/>
      <c r="AL1587" s="53"/>
    </row>
    <row r="1588" spans="37:38" x14ac:dyDescent="0.3">
      <c r="AK1588" s="53"/>
      <c r="AL1588" s="53"/>
    </row>
    <row r="1589" spans="37:38" x14ac:dyDescent="0.3">
      <c r="AK1589" s="53"/>
      <c r="AL1589" s="53"/>
    </row>
    <row r="1590" spans="37:38" x14ac:dyDescent="0.3">
      <c r="AK1590" s="53"/>
      <c r="AL1590" s="53"/>
    </row>
    <row r="1591" spans="37:38" x14ac:dyDescent="0.3">
      <c r="AK1591" s="53"/>
      <c r="AL1591" s="53"/>
    </row>
    <row r="1592" spans="37:38" x14ac:dyDescent="0.3">
      <c r="AK1592" s="53"/>
      <c r="AL1592" s="53"/>
    </row>
    <row r="1593" spans="37:38" x14ac:dyDescent="0.3">
      <c r="AK1593" s="53"/>
      <c r="AL1593" s="53"/>
    </row>
    <row r="1594" spans="37:38" x14ac:dyDescent="0.3">
      <c r="AK1594" s="53"/>
      <c r="AL1594" s="53"/>
    </row>
    <row r="1595" spans="37:38" x14ac:dyDescent="0.3">
      <c r="AK1595" s="53"/>
      <c r="AL1595" s="53"/>
    </row>
    <row r="1596" spans="37:38" x14ac:dyDescent="0.3">
      <c r="AK1596" s="53"/>
      <c r="AL1596" s="53"/>
    </row>
    <row r="1597" spans="37:38" x14ac:dyDescent="0.3">
      <c r="AK1597" s="53"/>
      <c r="AL1597" s="53"/>
    </row>
    <row r="1598" spans="37:38" x14ac:dyDescent="0.3">
      <c r="AK1598" s="53"/>
      <c r="AL1598" s="53"/>
    </row>
    <row r="1599" spans="37:38" x14ac:dyDescent="0.3">
      <c r="AK1599" s="53"/>
      <c r="AL1599" s="53"/>
    </row>
    <row r="1600" spans="37:38" x14ac:dyDescent="0.3">
      <c r="AK1600" s="53"/>
      <c r="AL1600" s="53"/>
    </row>
    <row r="1601" spans="37:38" x14ac:dyDescent="0.3">
      <c r="AK1601" s="53"/>
      <c r="AL1601" s="53"/>
    </row>
    <row r="1602" spans="37:38" x14ac:dyDescent="0.3">
      <c r="AK1602" s="53"/>
      <c r="AL1602" s="53"/>
    </row>
    <row r="1603" spans="37:38" x14ac:dyDescent="0.3">
      <c r="AK1603" s="53"/>
      <c r="AL1603" s="53"/>
    </row>
    <row r="1604" spans="37:38" x14ac:dyDescent="0.3">
      <c r="AK1604" s="53"/>
      <c r="AL1604" s="53"/>
    </row>
    <row r="1605" spans="37:38" x14ac:dyDescent="0.3">
      <c r="AK1605" s="53"/>
      <c r="AL1605" s="53"/>
    </row>
    <row r="1606" spans="37:38" x14ac:dyDescent="0.3">
      <c r="AK1606" s="53"/>
      <c r="AL1606" s="53"/>
    </row>
    <row r="1607" spans="37:38" x14ac:dyDescent="0.3">
      <c r="AK1607" s="53"/>
      <c r="AL1607" s="53"/>
    </row>
    <row r="1608" spans="37:38" x14ac:dyDescent="0.3">
      <c r="AK1608" s="53"/>
      <c r="AL1608" s="53"/>
    </row>
    <row r="1609" spans="37:38" x14ac:dyDescent="0.3">
      <c r="AK1609" s="53"/>
      <c r="AL1609" s="53"/>
    </row>
    <row r="1610" spans="37:38" x14ac:dyDescent="0.3">
      <c r="AK1610" s="53"/>
      <c r="AL1610" s="53"/>
    </row>
    <row r="1611" spans="37:38" x14ac:dyDescent="0.3">
      <c r="AK1611" s="53"/>
      <c r="AL1611" s="53"/>
    </row>
    <row r="1612" spans="37:38" x14ac:dyDescent="0.3">
      <c r="AK1612" s="53"/>
      <c r="AL1612" s="53"/>
    </row>
    <row r="1613" spans="37:38" x14ac:dyDescent="0.3">
      <c r="AK1613" s="53"/>
      <c r="AL1613" s="53"/>
    </row>
    <row r="1614" spans="37:38" x14ac:dyDescent="0.3">
      <c r="AK1614" s="53"/>
      <c r="AL1614" s="53"/>
    </row>
    <row r="1615" spans="37:38" x14ac:dyDescent="0.3">
      <c r="AK1615" s="53"/>
      <c r="AL1615" s="53"/>
    </row>
    <row r="1616" spans="37:38" x14ac:dyDescent="0.3">
      <c r="AK1616" s="53"/>
      <c r="AL1616" s="53"/>
    </row>
    <row r="1617" spans="37:38" x14ac:dyDescent="0.3">
      <c r="AK1617" s="53"/>
      <c r="AL1617" s="53"/>
    </row>
    <row r="1618" spans="37:38" x14ac:dyDescent="0.3">
      <c r="AK1618" s="53"/>
      <c r="AL1618" s="53"/>
    </row>
    <row r="1619" spans="37:38" x14ac:dyDescent="0.3">
      <c r="AK1619" s="53"/>
      <c r="AL1619" s="53"/>
    </row>
    <row r="1620" spans="37:38" x14ac:dyDescent="0.3">
      <c r="AK1620" s="53"/>
      <c r="AL1620" s="53"/>
    </row>
    <row r="1621" spans="37:38" x14ac:dyDescent="0.3">
      <c r="AK1621" s="53"/>
      <c r="AL1621" s="53"/>
    </row>
    <row r="1622" spans="37:38" x14ac:dyDescent="0.3">
      <c r="AK1622" s="53"/>
      <c r="AL1622" s="53"/>
    </row>
    <row r="1623" spans="37:38" x14ac:dyDescent="0.3">
      <c r="AK1623" s="53"/>
      <c r="AL1623" s="53"/>
    </row>
    <row r="1624" spans="37:38" x14ac:dyDescent="0.3">
      <c r="AK1624" s="53"/>
      <c r="AL1624" s="53"/>
    </row>
    <row r="1625" spans="37:38" x14ac:dyDescent="0.3">
      <c r="AK1625" s="53"/>
      <c r="AL1625" s="53"/>
    </row>
    <row r="1626" spans="37:38" x14ac:dyDescent="0.3">
      <c r="AK1626" s="53"/>
      <c r="AL1626" s="53"/>
    </row>
    <row r="1627" spans="37:38" x14ac:dyDescent="0.3">
      <c r="AK1627" s="53"/>
      <c r="AL1627" s="53"/>
    </row>
    <row r="1628" spans="37:38" x14ac:dyDescent="0.3">
      <c r="AK1628" s="53"/>
      <c r="AL1628" s="53"/>
    </row>
    <row r="1629" spans="37:38" x14ac:dyDescent="0.3">
      <c r="AK1629" s="53"/>
      <c r="AL1629" s="53"/>
    </row>
    <row r="1630" spans="37:38" x14ac:dyDescent="0.3">
      <c r="AK1630" s="53"/>
      <c r="AL1630" s="53"/>
    </row>
    <row r="1631" spans="37:38" x14ac:dyDescent="0.3">
      <c r="AK1631" s="53"/>
      <c r="AL1631" s="53"/>
    </row>
    <row r="1632" spans="37:38" x14ac:dyDescent="0.3">
      <c r="AK1632" s="53"/>
      <c r="AL1632" s="53"/>
    </row>
    <row r="1633" spans="37:38" x14ac:dyDescent="0.3">
      <c r="AK1633" s="53"/>
      <c r="AL1633" s="53"/>
    </row>
    <row r="1634" spans="37:38" x14ac:dyDescent="0.3">
      <c r="AK1634" s="53"/>
      <c r="AL1634" s="53"/>
    </row>
    <row r="1635" spans="37:38" x14ac:dyDescent="0.3">
      <c r="AK1635" s="53"/>
      <c r="AL1635" s="53"/>
    </row>
    <row r="1636" spans="37:38" x14ac:dyDescent="0.3">
      <c r="AK1636" s="53"/>
      <c r="AL1636" s="53"/>
    </row>
    <row r="1637" spans="37:38" x14ac:dyDescent="0.3">
      <c r="AK1637" s="53"/>
      <c r="AL1637" s="53"/>
    </row>
    <row r="1638" spans="37:38" x14ac:dyDescent="0.3">
      <c r="AK1638" s="53"/>
      <c r="AL1638" s="53"/>
    </row>
    <row r="1639" spans="37:38" x14ac:dyDescent="0.3">
      <c r="AK1639" s="53"/>
      <c r="AL1639" s="53"/>
    </row>
    <row r="1640" spans="37:38" x14ac:dyDescent="0.3">
      <c r="AK1640" s="53"/>
      <c r="AL1640" s="53"/>
    </row>
    <row r="1641" spans="37:38" x14ac:dyDescent="0.3">
      <c r="AK1641" s="53"/>
      <c r="AL1641" s="53"/>
    </row>
    <row r="1642" spans="37:38" x14ac:dyDescent="0.3">
      <c r="AK1642" s="53"/>
      <c r="AL1642" s="53"/>
    </row>
    <row r="1643" spans="37:38" x14ac:dyDescent="0.3">
      <c r="AK1643" s="53"/>
      <c r="AL1643" s="53"/>
    </row>
    <row r="1644" spans="37:38" x14ac:dyDescent="0.3">
      <c r="AK1644" s="53"/>
      <c r="AL1644" s="53"/>
    </row>
    <row r="1645" spans="37:38" x14ac:dyDescent="0.3">
      <c r="AK1645" s="53"/>
      <c r="AL1645" s="53"/>
    </row>
    <row r="1646" spans="37:38" x14ac:dyDescent="0.3">
      <c r="AK1646" s="53"/>
      <c r="AL1646" s="53"/>
    </row>
    <row r="1647" spans="37:38" x14ac:dyDescent="0.3">
      <c r="AK1647" s="53"/>
      <c r="AL1647" s="53"/>
    </row>
    <row r="1648" spans="37:38" x14ac:dyDescent="0.3">
      <c r="AK1648" s="53"/>
      <c r="AL1648" s="53"/>
    </row>
    <row r="1649" spans="37:38" x14ac:dyDescent="0.3">
      <c r="AK1649" s="53"/>
      <c r="AL1649" s="53"/>
    </row>
    <row r="1650" spans="37:38" x14ac:dyDescent="0.3">
      <c r="AK1650" s="53"/>
      <c r="AL1650" s="53"/>
    </row>
    <row r="1651" spans="37:38" x14ac:dyDescent="0.3">
      <c r="AK1651" s="53"/>
      <c r="AL1651" s="53"/>
    </row>
    <row r="1652" spans="37:38" x14ac:dyDescent="0.3">
      <c r="AK1652" s="53"/>
      <c r="AL1652" s="53"/>
    </row>
    <row r="1653" spans="37:38" x14ac:dyDescent="0.3">
      <c r="AK1653" s="53"/>
      <c r="AL1653" s="53"/>
    </row>
    <row r="1654" spans="37:38" x14ac:dyDescent="0.3">
      <c r="AK1654" s="53"/>
      <c r="AL1654" s="53"/>
    </row>
    <row r="1655" spans="37:38" x14ac:dyDescent="0.3">
      <c r="AK1655" s="53"/>
      <c r="AL1655" s="53"/>
    </row>
    <row r="1656" spans="37:38" x14ac:dyDescent="0.3">
      <c r="AK1656" s="53"/>
      <c r="AL1656" s="53"/>
    </row>
    <row r="1657" spans="37:38" x14ac:dyDescent="0.3">
      <c r="AK1657" s="53"/>
      <c r="AL1657" s="53"/>
    </row>
    <row r="1658" spans="37:38" x14ac:dyDescent="0.3">
      <c r="AK1658" s="53"/>
      <c r="AL1658" s="53"/>
    </row>
    <row r="1659" spans="37:38" x14ac:dyDescent="0.3">
      <c r="AK1659" s="53"/>
      <c r="AL1659" s="53"/>
    </row>
    <row r="1660" spans="37:38" x14ac:dyDescent="0.3">
      <c r="AK1660" s="53"/>
      <c r="AL1660" s="53"/>
    </row>
    <row r="1661" spans="37:38" x14ac:dyDescent="0.3">
      <c r="AK1661" s="53"/>
      <c r="AL1661" s="53"/>
    </row>
    <row r="1662" spans="37:38" x14ac:dyDescent="0.3">
      <c r="AK1662" s="53"/>
      <c r="AL1662" s="53"/>
    </row>
    <row r="1663" spans="37:38" x14ac:dyDescent="0.3">
      <c r="AK1663" s="53"/>
      <c r="AL1663" s="53"/>
    </row>
    <row r="1664" spans="37:38" x14ac:dyDescent="0.3">
      <c r="AK1664" s="53"/>
      <c r="AL1664" s="53"/>
    </row>
    <row r="1665" spans="37:38" x14ac:dyDescent="0.3">
      <c r="AK1665" s="53"/>
      <c r="AL1665" s="53"/>
    </row>
    <row r="1666" spans="37:38" x14ac:dyDescent="0.3">
      <c r="AK1666" s="53"/>
      <c r="AL1666" s="53"/>
    </row>
    <row r="1667" spans="37:38" x14ac:dyDescent="0.3">
      <c r="AK1667" s="53"/>
      <c r="AL1667" s="53"/>
    </row>
    <row r="1668" spans="37:38" x14ac:dyDescent="0.3">
      <c r="AK1668" s="53"/>
      <c r="AL1668" s="53"/>
    </row>
    <row r="1669" spans="37:38" x14ac:dyDescent="0.3">
      <c r="AK1669" s="53"/>
      <c r="AL1669" s="53"/>
    </row>
    <row r="1670" spans="37:38" x14ac:dyDescent="0.3">
      <c r="AK1670" s="53"/>
      <c r="AL1670" s="53"/>
    </row>
    <row r="1671" spans="37:38" x14ac:dyDescent="0.3">
      <c r="AK1671" s="53"/>
      <c r="AL1671" s="53"/>
    </row>
    <row r="1672" spans="37:38" x14ac:dyDescent="0.3">
      <c r="AK1672" s="53"/>
      <c r="AL1672" s="53"/>
    </row>
    <row r="1673" spans="37:38" x14ac:dyDescent="0.3">
      <c r="AK1673" s="53"/>
      <c r="AL1673" s="53"/>
    </row>
    <row r="1674" spans="37:38" x14ac:dyDescent="0.3">
      <c r="AK1674" s="53"/>
      <c r="AL1674" s="53"/>
    </row>
    <row r="1675" spans="37:38" x14ac:dyDescent="0.3">
      <c r="AK1675" s="53"/>
      <c r="AL1675" s="53"/>
    </row>
    <row r="1676" spans="37:38" x14ac:dyDescent="0.3">
      <c r="AK1676" s="53"/>
      <c r="AL1676" s="53"/>
    </row>
    <row r="1677" spans="37:38" x14ac:dyDescent="0.3">
      <c r="AK1677" s="53"/>
      <c r="AL1677" s="53"/>
    </row>
    <row r="1678" spans="37:38" x14ac:dyDescent="0.3">
      <c r="AK1678" s="53"/>
      <c r="AL1678" s="53"/>
    </row>
    <row r="1679" spans="37:38" x14ac:dyDescent="0.3">
      <c r="AK1679" s="53"/>
      <c r="AL1679" s="53"/>
    </row>
    <row r="1680" spans="37:38" x14ac:dyDescent="0.3">
      <c r="AK1680" s="53"/>
      <c r="AL1680" s="53"/>
    </row>
    <row r="1681" spans="37:38" x14ac:dyDescent="0.3">
      <c r="AK1681" s="53"/>
      <c r="AL1681" s="53"/>
    </row>
    <row r="1682" spans="37:38" x14ac:dyDescent="0.3">
      <c r="AK1682" s="53"/>
      <c r="AL1682" s="53"/>
    </row>
    <row r="1683" spans="37:38" x14ac:dyDescent="0.3">
      <c r="AK1683" s="53"/>
      <c r="AL1683" s="53"/>
    </row>
    <row r="1684" spans="37:38" x14ac:dyDescent="0.3">
      <c r="AK1684" s="53"/>
      <c r="AL1684" s="53"/>
    </row>
    <row r="1685" spans="37:38" x14ac:dyDescent="0.3">
      <c r="AK1685" s="53"/>
      <c r="AL1685" s="53"/>
    </row>
    <row r="1686" spans="37:38" x14ac:dyDescent="0.3">
      <c r="AK1686" s="53"/>
      <c r="AL1686" s="53"/>
    </row>
    <row r="1687" spans="37:38" x14ac:dyDescent="0.3">
      <c r="AK1687" s="53"/>
      <c r="AL1687" s="53"/>
    </row>
    <row r="1688" spans="37:38" x14ac:dyDescent="0.3">
      <c r="AK1688" s="53"/>
      <c r="AL1688" s="53"/>
    </row>
    <row r="1689" spans="37:38" x14ac:dyDescent="0.3">
      <c r="AK1689" s="53"/>
      <c r="AL1689" s="53"/>
    </row>
    <row r="1690" spans="37:38" x14ac:dyDescent="0.3">
      <c r="AK1690" s="53"/>
      <c r="AL1690" s="53"/>
    </row>
    <row r="1691" spans="37:38" x14ac:dyDescent="0.3">
      <c r="AK1691" s="53"/>
      <c r="AL1691" s="53"/>
    </row>
    <row r="1692" spans="37:38" x14ac:dyDescent="0.3">
      <c r="AK1692" s="53"/>
      <c r="AL1692" s="53"/>
    </row>
    <row r="1693" spans="37:38" x14ac:dyDescent="0.3">
      <c r="AK1693" s="53"/>
      <c r="AL1693" s="53"/>
    </row>
    <row r="1694" spans="37:38" x14ac:dyDescent="0.3">
      <c r="AK1694" s="53"/>
      <c r="AL1694" s="53"/>
    </row>
    <row r="1695" spans="37:38" x14ac:dyDescent="0.3">
      <c r="AK1695" s="53"/>
      <c r="AL1695" s="53"/>
    </row>
    <row r="1696" spans="37:38" x14ac:dyDescent="0.3">
      <c r="AK1696" s="53"/>
      <c r="AL1696" s="53"/>
    </row>
    <row r="1697" spans="37:38" x14ac:dyDescent="0.3">
      <c r="AK1697" s="53"/>
      <c r="AL1697" s="53"/>
    </row>
    <row r="1698" spans="37:38" x14ac:dyDescent="0.3">
      <c r="AK1698" s="53"/>
      <c r="AL1698" s="53"/>
    </row>
    <row r="1699" spans="37:38" x14ac:dyDescent="0.3">
      <c r="AK1699" s="53"/>
      <c r="AL1699" s="53"/>
    </row>
    <row r="1700" spans="37:38" x14ac:dyDescent="0.3">
      <c r="AK1700" s="53"/>
      <c r="AL1700" s="53"/>
    </row>
    <row r="1701" spans="37:38" x14ac:dyDescent="0.3">
      <c r="AK1701" s="53"/>
      <c r="AL1701" s="53"/>
    </row>
    <row r="1702" spans="37:38" x14ac:dyDescent="0.3">
      <c r="AK1702" s="53"/>
      <c r="AL1702" s="53"/>
    </row>
    <row r="1703" spans="37:38" x14ac:dyDescent="0.3">
      <c r="AK1703" s="53"/>
      <c r="AL1703" s="53"/>
    </row>
    <row r="1704" spans="37:38" x14ac:dyDescent="0.3">
      <c r="AK1704" s="53"/>
      <c r="AL1704" s="53"/>
    </row>
    <row r="1705" spans="37:38" x14ac:dyDescent="0.3">
      <c r="AK1705" s="53"/>
      <c r="AL1705" s="53"/>
    </row>
    <row r="1706" spans="37:38" x14ac:dyDescent="0.3">
      <c r="AK1706" s="53"/>
      <c r="AL1706" s="53"/>
    </row>
    <row r="1707" spans="37:38" x14ac:dyDescent="0.3">
      <c r="AK1707" s="53"/>
      <c r="AL1707" s="53"/>
    </row>
    <row r="1708" spans="37:38" x14ac:dyDescent="0.3">
      <c r="AK1708" s="53"/>
      <c r="AL1708" s="53"/>
    </row>
    <row r="1709" spans="37:38" x14ac:dyDescent="0.3">
      <c r="AK1709" s="53"/>
      <c r="AL1709" s="53"/>
    </row>
    <row r="1710" spans="37:38" x14ac:dyDescent="0.3">
      <c r="AK1710" s="53"/>
      <c r="AL1710" s="53"/>
    </row>
    <row r="1711" spans="37:38" x14ac:dyDescent="0.3">
      <c r="AK1711" s="53"/>
      <c r="AL1711" s="53"/>
    </row>
    <row r="1712" spans="37:38" x14ac:dyDescent="0.3">
      <c r="AK1712" s="53"/>
      <c r="AL1712" s="53"/>
    </row>
    <row r="1713" spans="37:38" x14ac:dyDescent="0.3">
      <c r="AK1713" s="53"/>
      <c r="AL1713" s="53"/>
    </row>
    <row r="1714" spans="37:38" x14ac:dyDescent="0.3">
      <c r="AK1714" s="53"/>
      <c r="AL1714" s="53"/>
    </row>
    <row r="1715" spans="37:38" x14ac:dyDescent="0.3">
      <c r="AK1715" s="53"/>
      <c r="AL1715" s="53"/>
    </row>
    <row r="1716" spans="37:38" x14ac:dyDescent="0.3">
      <c r="AK1716" s="53"/>
      <c r="AL1716" s="53"/>
    </row>
    <row r="1717" spans="37:38" x14ac:dyDescent="0.3">
      <c r="AK1717" s="53"/>
      <c r="AL1717" s="53"/>
    </row>
    <row r="1718" spans="37:38" x14ac:dyDescent="0.3">
      <c r="AK1718" s="53"/>
      <c r="AL1718" s="53"/>
    </row>
    <row r="1719" spans="37:38" x14ac:dyDescent="0.3">
      <c r="AK1719" s="53"/>
      <c r="AL1719" s="53"/>
    </row>
    <row r="1720" spans="37:38" x14ac:dyDescent="0.3">
      <c r="AK1720" s="53"/>
      <c r="AL1720" s="53"/>
    </row>
    <row r="1721" spans="37:38" x14ac:dyDescent="0.3">
      <c r="AK1721" s="53"/>
      <c r="AL1721" s="53"/>
    </row>
    <row r="1722" spans="37:38" x14ac:dyDescent="0.3">
      <c r="AK1722" s="53"/>
      <c r="AL1722" s="53"/>
    </row>
    <row r="1723" spans="37:38" x14ac:dyDescent="0.3">
      <c r="AK1723" s="53"/>
      <c r="AL1723" s="53"/>
    </row>
    <row r="1724" spans="37:38" x14ac:dyDescent="0.3">
      <c r="AK1724" s="53"/>
      <c r="AL1724" s="53"/>
    </row>
    <row r="1725" spans="37:38" x14ac:dyDescent="0.3">
      <c r="AK1725" s="53"/>
      <c r="AL1725" s="53"/>
    </row>
    <row r="1726" spans="37:38" x14ac:dyDescent="0.3">
      <c r="AK1726" s="53"/>
      <c r="AL1726" s="53"/>
    </row>
    <row r="1727" spans="37:38" x14ac:dyDescent="0.3">
      <c r="AK1727" s="53"/>
      <c r="AL1727" s="53"/>
    </row>
    <row r="1728" spans="37:38" x14ac:dyDescent="0.3">
      <c r="AK1728" s="53"/>
      <c r="AL1728" s="53"/>
    </row>
    <row r="1729" spans="37:38" x14ac:dyDescent="0.3">
      <c r="AK1729" s="53"/>
      <c r="AL1729" s="53"/>
    </row>
    <row r="1730" spans="37:38" x14ac:dyDescent="0.3">
      <c r="AK1730" s="53"/>
      <c r="AL1730" s="53"/>
    </row>
    <row r="1731" spans="37:38" x14ac:dyDescent="0.3">
      <c r="AK1731" s="53"/>
      <c r="AL1731" s="53"/>
    </row>
    <row r="1732" spans="37:38" x14ac:dyDescent="0.3">
      <c r="AK1732" s="53"/>
      <c r="AL1732" s="53"/>
    </row>
    <row r="1733" spans="37:38" x14ac:dyDescent="0.3">
      <c r="AK1733" s="53"/>
      <c r="AL1733" s="53"/>
    </row>
    <row r="1734" spans="37:38" x14ac:dyDescent="0.3">
      <c r="AK1734" s="53"/>
      <c r="AL1734" s="53"/>
    </row>
    <row r="1735" spans="37:38" x14ac:dyDescent="0.3">
      <c r="AK1735" s="53"/>
      <c r="AL1735" s="53"/>
    </row>
    <row r="1736" spans="37:38" x14ac:dyDescent="0.3">
      <c r="AK1736" s="53"/>
      <c r="AL1736" s="53"/>
    </row>
    <row r="1737" spans="37:38" x14ac:dyDescent="0.3">
      <c r="AK1737" s="53"/>
      <c r="AL1737" s="53"/>
    </row>
    <row r="1738" spans="37:38" x14ac:dyDescent="0.3">
      <c r="AK1738" s="53"/>
      <c r="AL1738" s="53"/>
    </row>
    <row r="1739" spans="37:38" x14ac:dyDescent="0.3">
      <c r="AK1739" s="53"/>
      <c r="AL1739" s="53"/>
    </row>
    <row r="1740" spans="37:38" x14ac:dyDescent="0.3">
      <c r="AK1740" s="53"/>
      <c r="AL1740" s="53"/>
    </row>
    <row r="1741" spans="37:38" x14ac:dyDescent="0.3">
      <c r="AK1741" s="53"/>
      <c r="AL1741" s="53"/>
    </row>
    <row r="1742" spans="37:38" x14ac:dyDescent="0.3">
      <c r="AK1742" s="53"/>
      <c r="AL1742" s="53"/>
    </row>
    <row r="1743" spans="37:38" x14ac:dyDescent="0.3">
      <c r="AK1743" s="53"/>
      <c r="AL1743" s="53"/>
    </row>
    <row r="1744" spans="37:38" x14ac:dyDescent="0.3">
      <c r="AK1744" s="53"/>
      <c r="AL1744" s="53"/>
    </row>
    <row r="1745" spans="37:38" x14ac:dyDescent="0.3">
      <c r="AK1745" s="53"/>
      <c r="AL1745" s="53"/>
    </row>
    <row r="1746" spans="37:38" x14ac:dyDescent="0.3">
      <c r="AK1746" s="53"/>
      <c r="AL1746" s="53"/>
    </row>
    <row r="1747" spans="37:38" x14ac:dyDescent="0.3">
      <c r="AK1747" s="53"/>
      <c r="AL1747" s="53"/>
    </row>
    <row r="1748" spans="37:38" x14ac:dyDescent="0.3">
      <c r="AK1748" s="53"/>
      <c r="AL1748" s="53"/>
    </row>
    <row r="1749" spans="37:38" x14ac:dyDescent="0.3">
      <c r="AK1749" s="53"/>
      <c r="AL1749" s="53"/>
    </row>
    <row r="1750" spans="37:38" x14ac:dyDescent="0.3">
      <c r="AK1750" s="53"/>
      <c r="AL1750" s="53"/>
    </row>
    <row r="1751" spans="37:38" x14ac:dyDescent="0.3">
      <c r="AK1751" s="53"/>
      <c r="AL1751" s="53"/>
    </row>
    <row r="1752" spans="37:38" x14ac:dyDescent="0.3">
      <c r="AK1752" s="53"/>
      <c r="AL1752" s="53"/>
    </row>
    <row r="1753" spans="37:38" x14ac:dyDescent="0.3">
      <c r="AK1753" s="53"/>
      <c r="AL1753" s="53"/>
    </row>
    <row r="1754" spans="37:38" x14ac:dyDescent="0.3">
      <c r="AK1754" s="53"/>
      <c r="AL1754" s="53"/>
    </row>
    <row r="1755" spans="37:38" x14ac:dyDescent="0.3">
      <c r="AK1755" s="53"/>
      <c r="AL1755" s="53"/>
    </row>
    <row r="1756" spans="37:38" x14ac:dyDescent="0.3">
      <c r="AK1756" s="53"/>
      <c r="AL1756" s="53"/>
    </row>
    <row r="1757" spans="37:38" x14ac:dyDescent="0.3">
      <c r="AK1757" s="53"/>
      <c r="AL1757" s="53"/>
    </row>
    <row r="1758" spans="37:38" x14ac:dyDescent="0.3">
      <c r="AK1758" s="53"/>
      <c r="AL1758" s="53"/>
    </row>
    <row r="1759" spans="37:38" x14ac:dyDescent="0.3">
      <c r="AK1759" s="53"/>
      <c r="AL1759" s="53"/>
    </row>
    <row r="1760" spans="37:38" x14ac:dyDescent="0.3">
      <c r="AK1760" s="53"/>
      <c r="AL1760" s="53"/>
    </row>
    <row r="1761" spans="37:38" x14ac:dyDescent="0.3">
      <c r="AK1761" s="53"/>
      <c r="AL1761" s="53"/>
    </row>
    <row r="1762" spans="37:38" x14ac:dyDescent="0.3">
      <c r="AK1762" s="53"/>
      <c r="AL1762" s="53"/>
    </row>
    <row r="1763" spans="37:38" x14ac:dyDescent="0.3">
      <c r="AK1763" s="53"/>
      <c r="AL1763" s="53"/>
    </row>
    <row r="1764" spans="37:38" x14ac:dyDescent="0.3">
      <c r="AK1764" s="53"/>
      <c r="AL1764" s="53"/>
    </row>
    <row r="1765" spans="37:38" x14ac:dyDescent="0.3">
      <c r="AK1765" s="53"/>
      <c r="AL1765" s="53"/>
    </row>
    <row r="1766" spans="37:38" x14ac:dyDescent="0.3">
      <c r="AK1766" s="53"/>
      <c r="AL1766" s="53"/>
    </row>
    <row r="1767" spans="37:38" x14ac:dyDescent="0.3">
      <c r="AK1767" s="53"/>
      <c r="AL1767" s="53"/>
    </row>
    <row r="1768" spans="37:38" x14ac:dyDescent="0.3">
      <c r="AK1768" s="53"/>
      <c r="AL1768" s="53"/>
    </row>
    <row r="1769" spans="37:38" x14ac:dyDescent="0.3">
      <c r="AK1769" s="53"/>
      <c r="AL1769" s="53"/>
    </row>
    <row r="1770" spans="37:38" x14ac:dyDescent="0.3">
      <c r="AK1770" s="53"/>
      <c r="AL1770" s="53"/>
    </row>
    <row r="1771" spans="37:38" x14ac:dyDescent="0.3">
      <c r="AK1771" s="53"/>
      <c r="AL1771" s="53"/>
    </row>
    <row r="1772" spans="37:38" x14ac:dyDescent="0.3">
      <c r="AK1772" s="53"/>
      <c r="AL1772" s="53"/>
    </row>
    <row r="1773" spans="37:38" x14ac:dyDescent="0.3">
      <c r="AK1773" s="53"/>
      <c r="AL1773" s="53"/>
    </row>
    <row r="1774" spans="37:38" x14ac:dyDescent="0.3">
      <c r="AK1774" s="53"/>
      <c r="AL1774" s="53"/>
    </row>
    <row r="1775" spans="37:38" x14ac:dyDescent="0.3">
      <c r="AK1775" s="53"/>
      <c r="AL1775" s="53"/>
    </row>
    <row r="1776" spans="37:38" x14ac:dyDescent="0.3">
      <c r="AK1776" s="53"/>
      <c r="AL1776" s="53"/>
    </row>
    <row r="1777" spans="37:38" x14ac:dyDescent="0.3">
      <c r="AK1777" s="53"/>
      <c r="AL1777" s="53"/>
    </row>
    <row r="1778" spans="37:38" x14ac:dyDescent="0.3">
      <c r="AK1778" s="53"/>
      <c r="AL1778" s="53"/>
    </row>
    <row r="1779" spans="37:38" x14ac:dyDescent="0.3">
      <c r="AK1779" s="53"/>
      <c r="AL1779" s="53"/>
    </row>
    <row r="1780" spans="37:38" x14ac:dyDescent="0.3">
      <c r="AK1780" s="53"/>
      <c r="AL1780" s="53"/>
    </row>
    <row r="1781" spans="37:38" x14ac:dyDescent="0.3">
      <c r="AK1781" s="53"/>
      <c r="AL1781" s="53"/>
    </row>
    <row r="1782" spans="37:38" x14ac:dyDescent="0.3">
      <c r="AK1782" s="53"/>
      <c r="AL1782" s="53"/>
    </row>
    <row r="1783" spans="37:38" x14ac:dyDescent="0.3">
      <c r="AK1783" s="53"/>
      <c r="AL1783" s="53"/>
    </row>
    <row r="1784" spans="37:38" x14ac:dyDescent="0.3">
      <c r="AK1784" s="53"/>
      <c r="AL1784" s="53"/>
    </row>
    <row r="1785" spans="37:38" x14ac:dyDescent="0.3">
      <c r="AK1785" s="53"/>
      <c r="AL1785" s="53"/>
    </row>
    <row r="1786" spans="37:38" x14ac:dyDescent="0.3">
      <c r="AK1786" s="53"/>
      <c r="AL1786" s="53"/>
    </row>
    <row r="1787" spans="37:38" x14ac:dyDescent="0.3">
      <c r="AK1787" s="53"/>
      <c r="AL1787" s="53"/>
    </row>
    <row r="1788" spans="37:38" x14ac:dyDescent="0.3">
      <c r="AK1788" s="53"/>
      <c r="AL1788" s="53"/>
    </row>
    <row r="1789" spans="37:38" x14ac:dyDescent="0.3">
      <c r="AK1789" s="53"/>
      <c r="AL1789" s="53"/>
    </row>
    <row r="1790" spans="37:38" x14ac:dyDescent="0.3">
      <c r="AK1790" s="53"/>
      <c r="AL1790" s="53"/>
    </row>
    <row r="1791" spans="37:38" x14ac:dyDescent="0.3">
      <c r="AK1791" s="53"/>
      <c r="AL1791" s="53"/>
    </row>
    <row r="1792" spans="37:38" x14ac:dyDescent="0.3">
      <c r="AK1792" s="53"/>
      <c r="AL1792" s="53"/>
    </row>
    <row r="1793" spans="37:38" x14ac:dyDescent="0.3">
      <c r="AK1793" s="53"/>
      <c r="AL1793" s="53"/>
    </row>
    <row r="1794" spans="37:38" x14ac:dyDescent="0.3">
      <c r="AK1794" s="53"/>
      <c r="AL1794" s="53"/>
    </row>
    <row r="1795" spans="37:38" x14ac:dyDescent="0.3">
      <c r="AK1795" s="53"/>
      <c r="AL1795" s="53"/>
    </row>
    <row r="1796" spans="37:38" x14ac:dyDescent="0.3">
      <c r="AK1796" s="53"/>
      <c r="AL1796" s="53"/>
    </row>
    <row r="1797" spans="37:38" x14ac:dyDescent="0.3">
      <c r="AK1797" s="53"/>
      <c r="AL1797" s="53"/>
    </row>
    <row r="1798" spans="37:38" x14ac:dyDescent="0.3">
      <c r="AK1798" s="53"/>
      <c r="AL1798" s="53"/>
    </row>
    <row r="1799" spans="37:38" x14ac:dyDescent="0.3">
      <c r="AK1799" s="53"/>
      <c r="AL1799" s="53"/>
    </row>
    <row r="1800" spans="37:38" x14ac:dyDescent="0.3">
      <c r="AK1800" s="53"/>
      <c r="AL1800" s="53"/>
    </row>
    <row r="1801" spans="37:38" x14ac:dyDescent="0.3">
      <c r="AK1801" s="53"/>
      <c r="AL1801" s="53"/>
    </row>
    <row r="1802" spans="37:38" x14ac:dyDescent="0.3">
      <c r="AK1802" s="53"/>
      <c r="AL1802" s="53"/>
    </row>
    <row r="1803" spans="37:38" x14ac:dyDescent="0.3">
      <c r="AK1803" s="53"/>
      <c r="AL1803" s="53"/>
    </row>
    <row r="1804" spans="37:38" x14ac:dyDescent="0.3">
      <c r="AK1804" s="53"/>
      <c r="AL1804" s="53"/>
    </row>
    <row r="1805" spans="37:38" x14ac:dyDescent="0.3">
      <c r="AK1805" s="53"/>
      <c r="AL1805" s="53"/>
    </row>
    <row r="1806" spans="37:38" x14ac:dyDescent="0.3">
      <c r="AK1806" s="53"/>
      <c r="AL1806" s="53"/>
    </row>
    <row r="1807" spans="37:38" x14ac:dyDescent="0.3">
      <c r="AK1807" s="53"/>
      <c r="AL1807" s="53"/>
    </row>
    <row r="1808" spans="37:38" x14ac:dyDescent="0.3">
      <c r="AK1808" s="53"/>
      <c r="AL1808" s="53"/>
    </row>
    <row r="1809" spans="1:38" x14ac:dyDescent="0.3">
      <c r="AK1809" s="53"/>
      <c r="AL1809" s="53"/>
    </row>
    <row r="1810" spans="1:38" x14ac:dyDescent="0.3">
      <c r="AK1810" s="53"/>
      <c r="AL1810" s="53"/>
    </row>
    <row r="1811" spans="1:38" x14ac:dyDescent="0.3">
      <c r="AK1811" s="53"/>
      <c r="AL1811" s="53"/>
    </row>
    <row r="1812" spans="1:38" x14ac:dyDescent="0.3">
      <c r="AK1812" s="53"/>
      <c r="AL1812" s="53"/>
    </row>
    <row r="1813" spans="1:38" x14ac:dyDescent="0.3">
      <c r="AK1813" s="53"/>
      <c r="AL1813" s="53"/>
    </row>
    <row r="1814" spans="1:38" x14ac:dyDescent="0.3">
      <c r="AK1814" s="53"/>
      <c r="AL1814" s="53"/>
    </row>
    <row r="1815" spans="1:38" x14ac:dyDescent="0.3">
      <c r="AK1815" s="53"/>
      <c r="AL1815" s="53"/>
    </row>
    <row r="1816" spans="1:38" x14ac:dyDescent="0.3">
      <c r="AK1816" s="53"/>
      <c r="AL1816" s="53"/>
    </row>
    <row r="1817" spans="1:38" x14ac:dyDescent="0.3">
      <c r="AK1817" s="53"/>
      <c r="AL1817" s="53"/>
    </row>
    <row r="1818" spans="1:38" x14ac:dyDescent="0.3">
      <c r="AK1818" s="53"/>
      <c r="AL1818" s="53"/>
    </row>
    <row r="1819" spans="1:38" x14ac:dyDescent="0.3">
      <c r="AK1819" s="53"/>
      <c r="AL1819" s="53"/>
    </row>
    <row r="1820" spans="1:38" x14ac:dyDescent="0.3">
      <c r="AK1820" s="53"/>
      <c r="AL1820" s="53"/>
    </row>
    <row r="1821" spans="1:38" x14ac:dyDescent="0.3">
      <c r="AK1821" s="53"/>
      <c r="AL1821" s="53"/>
    </row>
    <row r="1822" spans="1:38" x14ac:dyDescent="0.3">
      <c r="AK1822" s="53"/>
      <c r="AL1822" s="53"/>
    </row>
    <row r="1823" spans="1:38" x14ac:dyDescent="0.3">
      <c r="AK1823" s="53"/>
      <c r="AL1823" s="53"/>
    </row>
    <row r="1824" spans="1:38" x14ac:dyDescent="0.3">
      <c r="A1824" s="54" t="s">
        <v>18376</v>
      </c>
      <c r="B1824" s="54" t="s">
        <v>18386</v>
      </c>
      <c r="AK1824" s="53"/>
      <c r="AL1824" s="53"/>
    </row>
    <row r="1825" spans="1:38" x14ac:dyDescent="0.3">
      <c r="A1825" s="55" t="s">
        <v>18339</v>
      </c>
      <c r="B1825" s="56">
        <v>3.6583333333333337</v>
      </c>
      <c r="AK1825" s="53"/>
      <c r="AL1825" s="53"/>
    </row>
    <row r="1826" spans="1:38" x14ac:dyDescent="0.3">
      <c r="A1826" s="55" t="s">
        <v>18340</v>
      </c>
      <c r="B1826" s="56">
        <v>3.8466666666666667</v>
      </c>
      <c r="AK1826" s="53"/>
      <c r="AL1826" s="53"/>
    </row>
    <row r="1827" spans="1:38" x14ac:dyDescent="0.3">
      <c r="A1827" s="55" t="s">
        <v>18341</v>
      </c>
      <c r="B1827" s="56">
        <v>3.5750000000000002</v>
      </c>
      <c r="AK1827" s="53"/>
      <c r="AL1827" s="53"/>
    </row>
    <row r="1828" spans="1:38" x14ac:dyDescent="0.3">
      <c r="A1828" s="55" t="s">
        <v>18338</v>
      </c>
      <c r="B1828" s="56">
        <v>2.7705501618122987</v>
      </c>
      <c r="AK1828" s="53"/>
      <c r="AL1828" s="53"/>
    </row>
    <row r="1829" spans="1:38" x14ac:dyDescent="0.3">
      <c r="A1829" s="55" t="s">
        <v>18342</v>
      </c>
      <c r="B1829" s="56">
        <v>4.295238095238096</v>
      </c>
      <c r="AK1829" s="53"/>
      <c r="AL1829" s="53"/>
    </row>
    <row r="1830" spans="1:38" x14ac:dyDescent="0.3">
      <c r="A1830" s="55" t="s">
        <v>18343</v>
      </c>
      <c r="B1830" s="56">
        <v>4.2624999999999993</v>
      </c>
      <c r="AK1830" s="53"/>
      <c r="AL1830" s="53"/>
    </row>
    <row r="1831" spans="1:38" x14ac:dyDescent="0.3">
      <c r="A1831" s="55" t="s">
        <v>18344</v>
      </c>
      <c r="B1831" s="56">
        <v>4.4681818181818187</v>
      </c>
      <c r="AK1831" s="53"/>
      <c r="AL1831" s="53"/>
    </row>
    <row r="1832" spans="1:38" x14ac:dyDescent="0.3">
      <c r="A1832" s="55" t="s">
        <v>18345</v>
      </c>
      <c r="B1832" s="56">
        <v>4.0599999999999996</v>
      </c>
      <c r="AK1832" s="53"/>
      <c r="AL1832" s="53"/>
    </row>
    <row r="1833" spans="1:38" x14ac:dyDescent="0.3">
      <c r="A1833" s="55" t="s">
        <v>1607</v>
      </c>
      <c r="B1833" s="56">
        <v>3.5750000000000002</v>
      </c>
      <c r="AK1833" s="53"/>
      <c r="AL1833" s="53"/>
    </row>
    <row r="1834" spans="1:38" x14ac:dyDescent="0.3">
      <c r="A1834" s="55" t="s">
        <v>18346</v>
      </c>
      <c r="B1834" s="56">
        <v>4.2100000000000009</v>
      </c>
      <c r="AK1834" s="53"/>
      <c r="AL1834" s="53"/>
    </row>
    <row r="1835" spans="1:38" x14ac:dyDescent="0.3">
      <c r="A1835" s="55" t="s">
        <v>18347</v>
      </c>
      <c r="B1835" s="56">
        <v>3.87</v>
      </c>
      <c r="AK1835" s="53"/>
      <c r="AL1835" s="53"/>
    </row>
    <row r="1836" spans="1:38" x14ac:dyDescent="0.3">
      <c r="A1836" s="55" t="s">
        <v>18348</v>
      </c>
      <c r="B1836" s="56">
        <v>4.3</v>
      </c>
      <c r="AK1836" s="53"/>
      <c r="AL1836" s="53"/>
    </row>
    <row r="1837" spans="1:38" x14ac:dyDescent="0.3">
      <c r="A1837" s="55" t="s">
        <v>18349</v>
      </c>
      <c r="B1837" s="56">
        <v>4.2333333333333352</v>
      </c>
      <c r="AK1837" s="53"/>
      <c r="AL1837" s="53"/>
    </row>
    <row r="1838" spans="1:38" x14ac:dyDescent="0.3">
      <c r="A1838" s="55" t="s">
        <v>18350</v>
      </c>
      <c r="B1838" s="56">
        <v>4.0999999999999996</v>
      </c>
      <c r="AK1838" s="53"/>
      <c r="AL1838" s="53"/>
    </row>
    <row r="1839" spans="1:38" x14ac:dyDescent="0.3">
      <c r="A1839" s="55" t="s">
        <v>18351</v>
      </c>
      <c r="B1839" s="56">
        <v>4.011290322580642</v>
      </c>
      <c r="AK1839" s="53"/>
      <c r="AL1839" s="53"/>
    </row>
    <row r="1840" spans="1:38" x14ac:dyDescent="0.3">
      <c r="A1840" s="53"/>
      <c r="B1840" s="53"/>
      <c r="AK1840" s="53"/>
      <c r="AL1840" s="53"/>
    </row>
    <row r="1841" spans="37:38" x14ac:dyDescent="0.3">
      <c r="AK1841" s="53"/>
      <c r="AL1841" s="53"/>
    </row>
    <row r="1842" spans="37:38" x14ac:dyDescent="0.3">
      <c r="AK1842" s="53"/>
      <c r="AL1842" s="53"/>
    </row>
    <row r="1843" spans="37:38" x14ac:dyDescent="0.3">
      <c r="AK1843" s="53"/>
      <c r="AL1843" s="53"/>
    </row>
    <row r="1844" spans="37:38" x14ac:dyDescent="0.3">
      <c r="AK1844" s="53"/>
      <c r="AL1844" s="53"/>
    </row>
    <row r="1845" spans="37:38" x14ac:dyDescent="0.3">
      <c r="AK1845" s="53"/>
      <c r="AL1845" s="53"/>
    </row>
    <row r="1846" spans="37:38" x14ac:dyDescent="0.3">
      <c r="AK1846" s="53"/>
      <c r="AL1846" s="53"/>
    </row>
    <row r="1847" spans="37:38" x14ac:dyDescent="0.3">
      <c r="AK1847" s="53"/>
      <c r="AL1847" s="53"/>
    </row>
    <row r="1848" spans="37:38" x14ac:dyDescent="0.3">
      <c r="AK1848" s="53"/>
      <c r="AL1848" s="53"/>
    </row>
    <row r="1849" spans="37:38" x14ac:dyDescent="0.3">
      <c r="AK1849" s="53"/>
      <c r="AL1849" s="53"/>
    </row>
    <row r="1850" spans="37:38" x14ac:dyDescent="0.3">
      <c r="AK1850" s="53"/>
      <c r="AL1850" s="53"/>
    </row>
    <row r="1851" spans="37:38" x14ac:dyDescent="0.3">
      <c r="AK1851" s="53"/>
      <c r="AL1851" s="53"/>
    </row>
    <row r="1852" spans="37:38" x14ac:dyDescent="0.3">
      <c r="AK1852" s="53"/>
      <c r="AL1852" s="53"/>
    </row>
    <row r="1853" spans="37:38" x14ac:dyDescent="0.3">
      <c r="AK1853" s="53"/>
      <c r="AL1853" s="53"/>
    </row>
    <row r="1854" spans="37:38" x14ac:dyDescent="0.3">
      <c r="AK1854" s="53"/>
      <c r="AL1854" s="53"/>
    </row>
    <row r="1855" spans="37:38" x14ac:dyDescent="0.3">
      <c r="AK1855" s="53"/>
      <c r="AL1855" s="53"/>
    </row>
    <row r="1856" spans="37:38" x14ac:dyDescent="0.3">
      <c r="AK1856" s="53"/>
      <c r="AL1856" s="53"/>
    </row>
    <row r="1857" spans="37:38" x14ac:dyDescent="0.3">
      <c r="AK1857" s="53"/>
      <c r="AL1857" s="53"/>
    </row>
    <row r="1858" spans="37:38" x14ac:dyDescent="0.3">
      <c r="AK1858" s="53"/>
      <c r="AL1858" s="53"/>
    </row>
    <row r="1859" spans="37:38" x14ac:dyDescent="0.3">
      <c r="AK1859" s="53"/>
      <c r="AL1859" s="53"/>
    </row>
    <row r="1860" spans="37:38" x14ac:dyDescent="0.3">
      <c r="AK1860" s="53"/>
      <c r="AL1860" s="53"/>
    </row>
    <row r="1861" spans="37:38" x14ac:dyDescent="0.3">
      <c r="AK1861" s="53"/>
      <c r="AL1861" s="53"/>
    </row>
    <row r="1862" spans="37:38" x14ac:dyDescent="0.3">
      <c r="AK1862" s="53"/>
      <c r="AL1862" s="53"/>
    </row>
    <row r="1863" spans="37:38" x14ac:dyDescent="0.3">
      <c r="AK1863" s="53"/>
      <c r="AL1863" s="53"/>
    </row>
    <row r="1864" spans="37:38" x14ac:dyDescent="0.3">
      <c r="AK1864" s="53"/>
      <c r="AL1864" s="53"/>
    </row>
    <row r="1865" spans="37:38" x14ac:dyDescent="0.3">
      <c r="AK1865" s="53"/>
      <c r="AL1865" s="53"/>
    </row>
    <row r="1866" spans="37:38" x14ac:dyDescent="0.3">
      <c r="AK1866" s="53"/>
      <c r="AL1866" s="53"/>
    </row>
    <row r="1867" spans="37:38" x14ac:dyDescent="0.3">
      <c r="AK1867" s="53"/>
      <c r="AL1867" s="53"/>
    </row>
    <row r="1868" spans="37:38" x14ac:dyDescent="0.3">
      <c r="AK1868" s="53"/>
      <c r="AL1868" s="53"/>
    </row>
    <row r="1869" spans="37:38" x14ac:dyDescent="0.3">
      <c r="AK1869" s="53"/>
      <c r="AL1869" s="53"/>
    </row>
    <row r="1870" spans="37:38" x14ac:dyDescent="0.3">
      <c r="AK1870" s="53"/>
      <c r="AL1870" s="53"/>
    </row>
    <row r="1871" spans="37:38" x14ac:dyDescent="0.3">
      <c r="AK1871" s="53"/>
      <c r="AL1871" s="53"/>
    </row>
    <row r="1872" spans="37:38" x14ac:dyDescent="0.3">
      <c r="AK1872" s="53"/>
      <c r="AL1872" s="53"/>
    </row>
    <row r="1873" spans="37:38" x14ac:dyDescent="0.3">
      <c r="AK1873" s="53"/>
      <c r="AL1873" s="53"/>
    </row>
    <row r="1874" spans="37:38" x14ac:dyDescent="0.3">
      <c r="AK1874" s="53"/>
      <c r="AL1874" s="53"/>
    </row>
    <row r="1875" spans="37:38" x14ac:dyDescent="0.3">
      <c r="AK1875" s="53"/>
      <c r="AL1875" s="53"/>
    </row>
    <row r="1876" spans="37:38" x14ac:dyDescent="0.3">
      <c r="AK1876" s="53"/>
      <c r="AL1876" s="53"/>
    </row>
    <row r="1877" spans="37:38" x14ac:dyDescent="0.3">
      <c r="AK1877" s="53"/>
      <c r="AL1877" s="53"/>
    </row>
    <row r="1878" spans="37:38" x14ac:dyDescent="0.3">
      <c r="AK1878" s="53"/>
      <c r="AL1878" s="53"/>
    </row>
    <row r="1879" spans="37:38" x14ac:dyDescent="0.3">
      <c r="AK1879" s="53"/>
      <c r="AL1879" s="53"/>
    </row>
    <row r="1880" spans="37:38" x14ac:dyDescent="0.3">
      <c r="AK1880" s="53"/>
      <c r="AL1880" s="53"/>
    </row>
    <row r="1881" spans="37:38" x14ac:dyDescent="0.3">
      <c r="AK1881" s="53"/>
      <c r="AL1881" s="53"/>
    </row>
    <row r="1882" spans="37:38" x14ac:dyDescent="0.3">
      <c r="AK1882" s="53"/>
      <c r="AL1882" s="53"/>
    </row>
    <row r="1883" spans="37:38" x14ac:dyDescent="0.3">
      <c r="AK1883" s="53"/>
      <c r="AL1883" s="53"/>
    </row>
    <row r="1884" spans="37:38" x14ac:dyDescent="0.3">
      <c r="AK1884" s="53"/>
      <c r="AL1884" s="53"/>
    </row>
    <row r="1885" spans="37:38" x14ac:dyDescent="0.3">
      <c r="AK1885" s="53"/>
      <c r="AL1885" s="53"/>
    </row>
    <row r="1886" spans="37:38" x14ac:dyDescent="0.3">
      <c r="AK1886" s="53"/>
      <c r="AL1886" s="53"/>
    </row>
    <row r="1887" spans="37:38" x14ac:dyDescent="0.3">
      <c r="AK1887" s="53"/>
      <c r="AL1887" s="53"/>
    </row>
    <row r="1888" spans="37:38" x14ac:dyDescent="0.3">
      <c r="AK1888" s="53"/>
      <c r="AL1888" s="53"/>
    </row>
    <row r="1889" spans="37:38" x14ac:dyDescent="0.3">
      <c r="AK1889" s="53"/>
      <c r="AL1889" s="53"/>
    </row>
    <row r="1890" spans="37:38" x14ac:dyDescent="0.3">
      <c r="AK1890" s="53"/>
      <c r="AL1890" s="53"/>
    </row>
    <row r="1891" spans="37:38" x14ac:dyDescent="0.3">
      <c r="AK1891" s="53"/>
      <c r="AL1891" s="53"/>
    </row>
    <row r="1892" spans="37:38" x14ac:dyDescent="0.3">
      <c r="AK1892" s="53"/>
      <c r="AL1892" s="53"/>
    </row>
    <row r="1893" spans="37:38" x14ac:dyDescent="0.3">
      <c r="AK1893" s="53"/>
      <c r="AL1893" s="53"/>
    </row>
    <row r="1894" spans="37:38" x14ac:dyDescent="0.3">
      <c r="AK1894" s="53"/>
      <c r="AL1894" s="53"/>
    </row>
    <row r="1895" spans="37:38" x14ac:dyDescent="0.3">
      <c r="AK1895" s="53"/>
      <c r="AL1895" s="53"/>
    </row>
    <row r="1896" spans="37:38" x14ac:dyDescent="0.3">
      <c r="AK1896" s="53"/>
      <c r="AL1896" s="53"/>
    </row>
    <row r="1897" spans="37:38" x14ac:dyDescent="0.3">
      <c r="AK1897" s="53"/>
      <c r="AL1897" s="53"/>
    </row>
    <row r="1898" spans="37:38" x14ac:dyDescent="0.3">
      <c r="AK1898" s="53"/>
      <c r="AL1898" s="53"/>
    </row>
    <row r="1899" spans="37:38" x14ac:dyDescent="0.3">
      <c r="AK1899" s="53"/>
      <c r="AL1899" s="53"/>
    </row>
    <row r="1900" spans="37:38" x14ac:dyDescent="0.3">
      <c r="AK1900" s="53"/>
      <c r="AL1900" s="53"/>
    </row>
    <row r="1901" spans="37:38" x14ac:dyDescent="0.3">
      <c r="AK1901" s="53"/>
      <c r="AL1901" s="53"/>
    </row>
    <row r="1902" spans="37:38" x14ac:dyDescent="0.3">
      <c r="AK1902" s="53"/>
      <c r="AL1902" s="53"/>
    </row>
    <row r="1903" spans="37:38" x14ac:dyDescent="0.3">
      <c r="AK1903" s="53"/>
      <c r="AL1903" s="53"/>
    </row>
    <row r="1904" spans="37:38" x14ac:dyDescent="0.3">
      <c r="AK1904" s="53"/>
      <c r="AL1904" s="53"/>
    </row>
    <row r="1905" spans="37:38" x14ac:dyDescent="0.3">
      <c r="AK1905" s="53"/>
      <c r="AL1905" s="53"/>
    </row>
    <row r="1906" spans="37:38" x14ac:dyDescent="0.3">
      <c r="AK1906" s="53"/>
      <c r="AL1906" s="53"/>
    </row>
    <row r="1907" spans="37:38" x14ac:dyDescent="0.3">
      <c r="AK1907" s="53"/>
      <c r="AL1907" s="53"/>
    </row>
    <row r="1908" spans="37:38" x14ac:dyDescent="0.3">
      <c r="AK1908" s="53"/>
      <c r="AL1908" s="53"/>
    </row>
    <row r="1909" spans="37:38" x14ac:dyDescent="0.3">
      <c r="AK1909" s="53"/>
      <c r="AL1909" s="53"/>
    </row>
    <row r="1910" spans="37:38" x14ac:dyDescent="0.3">
      <c r="AK1910" s="53"/>
      <c r="AL1910" s="53"/>
    </row>
    <row r="1911" spans="37:38" x14ac:dyDescent="0.3">
      <c r="AK1911" s="53"/>
      <c r="AL1911" s="53"/>
    </row>
    <row r="1912" spans="37:38" x14ac:dyDescent="0.3">
      <c r="AK1912" s="53"/>
      <c r="AL1912" s="53"/>
    </row>
    <row r="1913" spans="37:38" x14ac:dyDescent="0.3">
      <c r="AK1913" s="53"/>
      <c r="AL1913" s="53"/>
    </row>
    <row r="1914" spans="37:38" x14ac:dyDescent="0.3">
      <c r="AK1914" s="53"/>
      <c r="AL1914" s="53"/>
    </row>
    <row r="1915" spans="37:38" x14ac:dyDescent="0.3">
      <c r="AK1915" s="53"/>
      <c r="AL1915" s="53"/>
    </row>
    <row r="1916" spans="37:38" x14ac:dyDescent="0.3">
      <c r="AK1916" s="53"/>
      <c r="AL1916" s="53"/>
    </row>
    <row r="1917" spans="37:38" x14ac:dyDescent="0.3">
      <c r="AK1917" s="53"/>
      <c r="AL1917" s="53"/>
    </row>
    <row r="1918" spans="37:38" x14ac:dyDescent="0.3">
      <c r="AK1918" s="53"/>
      <c r="AL1918" s="53"/>
    </row>
    <row r="1919" spans="37:38" x14ac:dyDescent="0.3">
      <c r="AK1919" s="53"/>
      <c r="AL1919" s="53"/>
    </row>
    <row r="1920" spans="37:38" x14ac:dyDescent="0.3">
      <c r="AK1920" s="53"/>
      <c r="AL1920" s="53"/>
    </row>
    <row r="1921" spans="37:38" x14ac:dyDescent="0.3">
      <c r="AK1921" s="53"/>
      <c r="AL1921" s="53"/>
    </row>
    <row r="1922" spans="37:38" x14ac:dyDescent="0.3">
      <c r="AK1922" s="53"/>
      <c r="AL1922" s="53"/>
    </row>
    <row r="1923" spans="37:38" x14ac:dyDescent="0.3">
      <c r="AK1923" s="53"/>
      <c r="AL1923" s="53"/>
    </row>
    <row r="1924" spans="37:38" x14ac:dyDescent="0.3">
      <c r="AK1924" s="53"/>
      <c r="AL1924" s="53"/>
    </row>
    <row r="1925" spans="37:38" x14ac:dyDescent="0.3">
      <c r="AK1925" s="53"/>
      <c r="AL1925" s="53"/>
    </row>
    <row r="1926" spans="37:38" x14ac:dyDescent="0.3">
      <c r="AK1926" s="53"/>
      <c r="AL1926" s="53"/>
    </row>
    <row r="1927" spans="37:38" x14ac:dyDescent="0.3">
      <c r="AK1927" s="53"/>
      <c r="AL1927" s="53"/>
    </row>
    <row r="1928" spans="37:38" x14ac:dyDescent="0.3">
      <c r="AK1928" s="53"/>
      <c r="AL1928" s="53"/>
    </row>
    <row r="1929" spans="37:38" x14ac:dyDescent="0.3">
      <c r="AK1929" s="53"/>
      <c r="AL1929" s="53"/>
    </row>
    <row r="1930" spans="37:38" x14ac:dyDescent="0.3">
      <c r="AK1930" s="53"/>
      <c r="AL1930" s="53"/>
    </row>
    <row r="1931" spans="37:38" x14ac:dyDescent="0.3">
      <c r="AK1931" s="53"/>
      <c r="AL1931" s="53"/>
    </row>
    <row r="1932" spans="37:38" x14ac:dyDescent="0.3">
      <c r="AK1932" s="53"/>
      <c r="AL1932" s="53"/>
    </row>
    <row r="1933" spans="37:38" x14ac:dyDescent="0.3">
      <c r="AK1933" s="53"/>
      <c r="AL1933" s="53"/>
    </row>
    <row r="1934" spans="37:38" x14ac:dyDescent="0.3">
      <c r="AK1934" s="53"/>
      <c r="AL1934" s="53"/>
    </row>
    <row r="1935" spans="37:38" x14ac:dyDescent="0.3">
      <c r="AK1935" s="53"/>
      <c r="AL1935" s="53"/>
    </row>
    <row r="1936" spans="37:38" x14ac:dyDescent="0.3">
      <c r="AK1936" s="53"/>
      <c r="AL1936" s="53"/>
    </row>
    <row r="1937" spans="37:38" x14ac:dyDescent="0.3">
      <c r="AK1937" s="53"/>
      <c r="AL1937" s="53"/>
    </row>
    <row r="1938" spans="37:38" x14ac:dyDescent="0.3">
      <c r="AK1938" s="53"/>
      <c r="AL1938" s="53"/>
    </row>
    <row r="1939" spans="37:38" x14ac:dyDescent="0.3">
      <c r="AK1939" s="53"/>
      <c r="AL1939" s="53"/>
    </row>
    <row r="1940" spans="37:38" x14ac:dyDescent="0.3">
      <c r="AK1940" s="53"/>
      <c r="AL1940" s="53"/>
    </row>
    <row r="1941" spans="37:38" x14ac:dyDescent="0.3">
      <c r="AK1941" s="53"/>
      <c r="AL1941" s="53"/>
    </row>
    <row r="1942" spans="37:38" x14ac:dyDescent="0.3">
      <c r="AK1942" s="53"/>
      <c r="AL1942" s="53"/>
    </row>
    <row r="1943" spans="37:38" x14ac:dyDescent="0.3">
      <c r="AK1943" s="53"/>
      <c r="AL1943" s="53"/>
    </row>
    <row r="1944" spans="37:38" x14ac:dyDescent="0.3">
      <c r="AK1944" s="53"/>
      <c r="AL1944" s="53"/>
    </row>
    <row r="1945" spans="37:38" x14ac:dyDescent="0.3">
      <c r="AK1945" s="53"/>
      <c r="AL1945" s="53"/>
    </row>
    <row r="1946" spans="37:38" x14ac:dyDescent="0.3">
      <c r="AK1946" s="53"/>
      <c r="AL1946" s="53"/>
    </row>
    <row r="1947" spans="37:38" x14ac:dyDescent="0.3">
      <c r="AK1947" s="53"/>
      <c r="AL1947" s="53"/>
    </row>
    <row r="1948" spans="37:38" x14ac:dyDescent="0.3">
      <c r="AK1948" s="53"/>
      <c r="AL1948" s="53"/>
    </row>
    <row r="1949" spans="37:38" x14ac:dyDescent="0.3">
      <c r="AK1949" s="53"/>
      <c r="AL1949" s="53"/>
    </row>
    <row r="1950" spans="37:38" x14ac:dyDescent="0.3">
      <c r="AK1950" s="53"/>
      <c r="AL1950" s="53"/>
    </row>
    <row r="1951" spans="37:38" x14ac:dyDescent="0.3">
      <c r="AK1951" s="53"/>
      <c r="AL1951" s="53"/>
    </row>
    <row r="1952" spans="37:38" x14ac:dyDescent="0.3">
      <c r="AK1952" s="53"/>
      <c r="AL1952" s="53"/>
    </row>
    <row r="1953" spans="37:38" x14ac:dyDescent="0.3">
      <c r="AK1953" s="53"/>
      <c r="AL1953" s="53"/>
    </row>
    <row r="1954" spans="37:38" x14ac:dyDescent="0.3">
      <c r="AK1954" s="53"/>
      <c r="AL1954" s="53"/>
    </row>
    <row r="1955" spans="37:38" x14ac:dyDescent="0.3">
      <c r="AK1955" s="53"/>
      <c r="AL1955" s="53"/>
    </row>
    <row r="1956" spans="37:38" x14ac:dyDescent="0.3">
      <c r="AK1956" s="53"/>
      <c r="AL1956" s="53"/>
    </row>
    <row r="1957" spans="37:38" x14ac:dyDescent="0.3">
      <c r="AK1957" s="53"/>
      <c r="AL1957" s="53"/>
    </row>
    <row r="1958" spans="37:38" x14ac:dyDescent="0.3">
      <c r="AK1958" s="53"/>
      <c r="AL1958" s="53"/>
    </row>
    <row r="1959" spans="37:38" x14ac:dyDescent="0.3">
      <c r="AK1959" s="53"/>
      <c r="AL1959" s="53"/>
    </row>
    <row r="1960" spans="37:38" x14ac:dyDescent="0.3">
      <c r="AK1960" s="53"/>
      <c r="AL1960" s="53"/>
    </row>
    <row r="1961" spans="37:38" x14ac:dyDescent="0.3">
      <c r="AK1961" s="53"/>
      <c r="AL1961" s="53"/>
    </row>
    <row r="1962" spans="37:38" x14ac:dyDescent="0.3">
      <c r="AK1962" s="53"/>
      <c r="AL1962" s="53"/>
    </row>
    <row r="1963" spans="37:38" x14ac:dyDescent="0.3">
      <c r="AK1963" s="53"/>
      <c r="AL1963" s="53"/>
    </row>
    <row r="1964" spans="37:38" x14ac:dyDescent="0.3">
      <c r="AK1964" s="53"/>
      <c r="AL1964" s="53"/>
    </row>
    <row r="1965" spans="37:38" x14ac:dyDescent="0.3">
      <c r="AK1965" s="53"/>
      <c r="AL1965" s="53"/>
    </row>
    <row r="1966" spans="37:38" x14ac:dyDescent="0.3">
      <c r="AK1966" s="53"/>
      <c r="AL1966" s="53"/>
    </row>
    <row r="1967" spans="37:38" x14ac:dyDescent="0.3">
      <c r="AK1967" s="53"/>
      <c r="AL1967" s="53"/>
    </row>
    <row r="1968" spans="37:38" x14ac:dyDescent="0.3">
      <c r="AK1968" s="53"/>
      <c r="AL1968" s="53"/>
    </row>
    <row r="1969" spans="37:38" x14ac:dyDescent="0.3">
      <c r="AK1969" s="53"/>
      <c r="AL1969" s="53"/>
    </row>
    <row r="1970" spans="37:38" x14ac:dyDescent="0.3">
      <c r="AK1970" s="53"/>
      <c r="AL1970" s="53"/>
    </row>
    <row r="1971" spans="37:38" x14ac:dyDescent="0.3">
      <c r="AK1971" s="53"/>
      <c r="AL1971" s="53"/>
    </row>
    <row r="1972" spans="37:38" x14ac:dyDescent="0.3">
      <c r="AK1972" s="53"/>
      <c r="AL1972" s="53"/>
    </row>
    <row r="1973" spans="37:38" x14ac:dyDescent="0.3">
      <c r="AK1973" s="53"/>
      <c r="AL1973" s="53"/>
    </row>
    <row r="1974" spans="37:38" x14ac:dyDescent="0.3">
      <c r="AK1974" s="53"/>
      <c r="AL1974" s="53"/>
    </row>
    <row r="1975" spans="37:38" x14ac:dyDescent="0.3">
      <c r="AK1975" s="53"/>
      <c r="AL1975" s="53"/>
    </row>
    <row r="1976" spans="37:38" x14ac:dyDescent="0.3">
      <c r="AK1976" s="53"/>
      <c r="AL1976" s="53"/>
    </row>
    <row r="1977" spans="37:38" x14ac:dyDescent="0.3">
      <c r="AK1977" s="53"/>
      <c r="AL1977" s="53"/>
    </row>
    <row r="1978" spans="37:38" x14ac:dyDescent="0.3">
      <c r="AK1978" s="53"/>
      <c r="AL1978" s="53"/>
    </row>
    <row r="1979" spans="37:38" x14ac:dyDescent="0.3">
      <c r="AK1979" s="53"/>
      <c r="AL1979" s="53"/>
    </row>
    <row r="1980" spans="37:38" x14ac:dyDescent="0.3">
      <c r="AK1980" s="53"/>
      <c r="AL1980" s="53"/>
    </row>
    <row r="1981" spans="37:38" x14ac:dyDescent="0.3">
      <c r="AK1981" s="53"/>
      <c r="AL1981" s="53"/>
    </row>
    <row r="1982" spans="37:38" x14ac:dyDescent="0.3">
      <c r="AK1982" s="53"/>
      <c r="AL1982" s="53"/>
    </row>
    <row r="1983" spans="37:38" x14ac:dyDescent="0.3">
      <c r="AK1983" s="53"/>
      <c r="AL1983" s="53"/>
    </row>
    <row r="1984" spans="37:38" x14ac:dyDescent="0.3">
      <c r="AK1984" s="53"/>
      <c r="AL1984" s="53"/>
    </row>
    <row r="1985" spans="37:38" x14ac:dyDescent="0.3">
      <c r="AK1985" s="53"/>
      <c r="AL1985" s="53"/>
    </row>
    <row r="1986" spans="37:38" x14ac:dyDescent="0.3">
      <c r="AK1986" s="53"/>
      <c r="AL1986" s="53"/>
    </row>
    <row r="1987" spans="37:38" x14ac:dyDescent="0.3">
      <c r="AK1987" s="53"/>
      <c r="AL1987" s="53"/>
    </row>
    <row r="1988" spans="37:38" x14ac:dyDescent="0.3">
      <c r="AK1988" s="53"/>
      <c r="AL1988" s="53"/>
    </row>
    <row r="1989" spans="37:38" x14ac:dyDescent="0.3">
      <c r="AK1989" s="53"/>
      <c r="AL1989" s="53"/>
    </row>
    <row r="1990" spans="37:38" x14ac:dyDescent="0.3">
      <c r="AK1990" s="53"/>
      <c r="AL1990" s="53"/>
    </row>
    <row r="1991" spans="37:38" x14ac:dyDescent="0.3">
      <c r="AK1991" s="53"/>
      <c r="AL1991" s="53"/>
    </row>
    <row r="1992" spans="37:38" x14ac:dyDescent="0.3">
      <c r="AK1992" s="53"/>
      <c r="AL1992" s="53"/>
    </row>
    <row r="1993" spans="37:38" x14ac:dyDescent="0.3">
      <c r="AK1993" s="53"/>
      <c r="AL1993" s="53"/>
    </row>
    <row r="1994" spans="37:38" x14ac:dyDescent="0.3">
      <c r="AK1994" s="53"/>
      <c r="AL1994" s="53"/>
    </row>
    <row r="1995" spans="37:38" x14ac:dyDescent="0.3">
      <c r="AK1995" s="53"/>
      <c r="AL1995" s="53"/>
    </row>
    <row r="1996" spans="37:38" x14ac:dyDescent="0.3">
      <c r="AK1996" s="53"/>
      <c r="AL1996" s="53"/>
    </row>
    <row r="1997" spans="37:38" x14ac:dyDescent="0.3">
      <c r="AK1997" s="53"/>
      <c r="AL1997" s="53"/>
    </row>
    <row r="1998" spans="37:38" x14ac:dyDescent="0.3">
      <c r="AK1998" s="53"/>
      <c r="AL1998" s="53"/>
    </row>
    <row r="1999" spans="37:38" x14ac:dyDescent="0.3">
      <c r="AK1999" s="53"/>
      <c r="AL1999" s="53"/>
    </row>
    <row r="2000" spans="37:38" x14ac:dyDescent="0.3">
      <c r="AK2000" s="53"/>
      <c r="AL2000" s="53"/>
    </row>
    <row r="2001" spans="37:38" x14ac:dyDescent="0.3">
      <c r="AK2001" s="53"/>
      <c r="AL2001" s="53"/>
    </row>
    <row r="2002" spans="37:38" x14ac:dyDescent="0.3">
      <c r="AK2002" s="53"/>
      <c r="AL2002" s="53"/>
    </row>
    <row r="2003" spans="37:38" x14ac:dyDescent="0.3">
      <c r="AK2003" s="53"/>
      <c r="AL2003" s="53"/>
    </row>
    <row r="2004" spans="37:38" x14ac:dyDescent="0.3">
      <c r="AK2004" s="53"/>
      <c r="AL2004" s="53"/>
    </row>
    <row r="2005" spans="37:38" x14ac:dyDescent="0.3">
      <c r="AK2005" s="53"/>
      <c r="AL2005" s="53"/>
    </row>
    <row r="2006" spans="37:38" x14ac:dyDescent="0.3">
      <c r="AK2006" s="53"/>
      <c r="AL2006" s="53"/>
    </row>
    <row r="2007" spans="37:38" x14ac:dyDescent="0.3">
      <c r="AK2007" s="53"/>
      <c r="AL2007" s="53"/>
    </row>
    <row r="2008" spans="37:38" x14ac:dyDescent="0.3">
      <c r="AK2008" s="53"/>
      <c r="AL2008" s="53"/>
    </row>
    <row r="2009" spans="37:38" x14ac:dyDescent="0.3">
      <c r="AK2009" s="53"/>
      <c r="AL2009" s="53"/>
    </row>
    <row r="2010" spans="37:38" x14ac:dyDescent="0.3">
      <c r="AK2010" s="53"/>
      <c r="AL2010" s="53"/>
    </row>
    <row r="2011" spans="37:38" x14ac:dyDescent="0.3">
      <c r="AK2011" s="53"/>
      <c r="AL2011" s="53"/>
    </row>
    <row r="2012" spans="37:38" x14ac:dyDescent="0.3">
      <c r="AK2012" s="53"/>
      <c r="AL2012" s="53"/>
    </row>
    <row r="2013" spans="37:38" x14ac:dyDescent="0.3">
      <c r="AK2013" s="53"/>
      <c r="AL2013" s="53"/>
    </row>
    <row r="2014" spans="37:38" x14ac:dyDescent="0.3">
      <c r="AK2014" s="53"/>
      <c r="AL2014" s="53"/>
    </row>
    <row r="2015" spans="37:38" x14ac:dyDescent="0.3">
      <c r="AK2015" s="53"/>
      <c r="AL2015" s="53"/>
    </row>
    <row r="2016" spans="37:38" x14ac:dyDescent="0.3">
      <c r="AK2016" s="53"/>
      <c r="AL2016" s="53"/>
    </row>
    <row r="2017" spans="37:38" x14ac:dyDescent="0.3">
      <c r="AK2017" s="53"/>
      <c r="AL2017" s="53"/>
    </row>
    <row r="2018" spans="37:38" x14ac:dyDescent="0.3">
      <c r="AK2018" s="53"/>
      <c r="AL2018" s="53"/>
    </row>
    <row r="2019" spans="37:38" x14ac:dyDescent="0.3">
      <c r="AK2019" s="53"/>
      <c r="AL2019" s="53"/>
    </row>
    <row r="2020" spans="37:38" x14ac:dyDescent="0.3">
      <c r="AK2020" s="53"/>
      <c r="AL2020" s="53"/>
    </row>
    <row r="2021" spans="37:38" x14ac:dyDescent="0.3">
      <c r="AK2021" s="53"/>
      <c r="AL2021" s="53"/>
    </row>
    <row r="2022" spans="37:38" x14ac:dyDescent="0.3">
      <c r="AK2022" s="53"/>
      <c r="AL2022" s="53"/>
    </row>
    <row r="2023" spans="37:38" x14ac:dyDescent="0.3">
      <c r="AK2023" s="53"/>
      <c r="AL2023" s="53"/>
    </row>
    <row r="2024" spans="37:38" x14ac:dyDescent="0.3">
      <c r="AK2024" s="53"/>
      <c r="AL2024" s="53"/>
    </row>
    <row r="2025" spans="37:38" x14ac:dyDescent="0.3">
      <c r="AK2025" s="53"/>
      <c r="AL2025" s="53"/>
    </row>
    <row r="2026" spans="37:38" x14ac:dyDescent="0.3">
      <c r="AK2026" s="53"/>
      <c r="AL2026" s="53"/>
    </row>
    <row r="2027" spans="37:38" x14ac:dyDescent="0.3">
      <c r="AK2027" s="53"/>
      <c r="AL2027" s="53"/>
    </row>
    <row r="2028" spans="37:38" x14ac:dyDescent="0.3">
      <c r="AK2028" s="53"/>
      <c r="AL2028" s="53"/>
    </row>
    <row r="2029" spans="37:38" x14ac:dyDescent="0.3">
      <c r="AK2029" s="53"/>
      <c r="AL2029" s="53"/>
    </row>
    <row r="2030" spans="37:38" x14ac:dyDescent="0.3">
      <c r="AK2030" s="53"/>
      <c r="AL2030" s="53"/>
    </row>
    <row r="2031" spans="37:38" x14ac:dyDescent="0.3">
      <c r="AK2031" s="53"/>
      <c r="AL2031" s="53"/>
    </row>
    <row r="2032" spans="37:38" x14ac:dyDescent="0.3">
      <c r="AK2032" s="53"/>
      <c r="AL2032" s="53"/>
    </row>
    <row r="2033" spans="37:38" x14ac:dyDescent="0.3">
      <c r="AK2033" s="53"/>
      <c r="AL2033" s="53"/>
    </row>
    <row r="2034" spans="37:38" x14ac:dyDescent="0.3">
      <c r="AK2034" s="53"/>
      <c r="AL2034" s="53"/>
    </row>
    <row r="2035" spans="37:38" x14ac:dyDescent="0.3">
      <c r="AK2035" s="53"/>
      <c r="AL2035" s="53"/>
    </row>
    <row r="2036" spans="37:38" x14ac:dyDescent="0.3">
      <c r="AK2036" s="53"/>
      <c r="AL2036" s="53"/>
    </row>
    <row r="2037" spans="37:38" x14ac:dyDescent="0.3">
      <c r="AK2037" s="53"/>
      <c r="AL2037" s="53"/>
    </row>
    <row r="2038" spans="37:38" x14ac:dyDescent="0.3">
      <c r="AK2038" s="53"/>
      <c r="AL2038" s="53"/>
    </row>
    <row r="2039" spans="37:38" x14ac:dyDescent="0.3">
      <c r="AK2039" s="53"/>
      <c r="AL2039" s="53"/>
    </row>
    <row r="2040" spans="37:38" x14ac:dyDescent="0.3">
      <c r="AK2040" s="53"/>
      <c r="AL2040" s="53"/>
    </row>
    <row r="2041" spans="37:38" x14ac:dyDescent="0.3">
      <c r="AK2041" s="53"/>
      <c r="AL2041" s="53"/>
    </row>
    <row r="2042" spans="37:38" x14ac:dyDescent="0.3">
      <c r="AK2042" s="53"/>
      <c r="AL2042" s="53"/>
    </row>
    <row r="2043" spans="37:38" x14ac:dyDescent="0.3">
      <c r="AK2043" s="53"/>
      <c r="AL2043" s="53"/>
    </row>
    <row r="2044" spans="37:38" x14ac:dyDescent="0.3">
      <c r="AK2044" s="53"/>
      <c r="AL2044" s="53"/>
    </row>
    <row r="2045" spans="37:38" x14ac:dyDescent="0.3">
      <c r="AK2045" s="53"/>
      <c r="AL2045" s="53"/>
    </row>
    <row r="2046" spans="37:38" x14ac:dyDescent="0.3">
      <c r="AK2046" s="53"/>
      <c r="AL2046" s="53"/>
    </row>
    <row r="2047" spans="37:38" x14ac:dyDescent="0.3">
      <c r="AK2047" s="53"/>
      <c r="AL2047" s="53"/>
    </row>
    <row r="2048" spans="37:38" x14ac:dyDescent="0.3">
      <c r="AK2048" s="53"/>
      <c r="AL2048" s="53"/>
    </row>
    <row r="2049" spans="37:38" x14ac:dyDescent="0.3">
      <c r="AK2049" s="53"/>
      <c r="AL2049" s="53"/>
    </row>
    <row r="2050" spans="37:38" x14ac:dyDescent="0.3">
      <c r="AK2050" s="53"/>
      <c r="AL2050" s="53"/>
    </row>
    <row r="2051" spans="37:38" x14ac:dyDescent="0.3">
      <c r="AK2051" s="53"/>
      <c r="AL2051" s="53"/>
    </row>
    <row r="2052" spans="37:38" x14ac:dyDescent="0.3">
      <c r="AK2052" s="53"/>
      <c r="AL2052" s="53"/>
    </row>
    <row r="2053" spans="37:38" x14ac:dyDescent="0.3">
      <c r="AK2053" s="53"/>
      <c r="AL2053" s="53"/>
    </row>
    <row r="2054" spans="37:38" x14ac:dyDescent="0.3">
      <c r="AK2054" s="53"/>
      <c r="AL2054" s="53"/>
    </row>
    <row r="2055" spans="37:38" x14ac:dyDescent="0.3">
      <c r="AK2055" s="53"/>
      <c r="AL2055" s="53"/>
    </row>
    <row r="2056" spans="37:38" x14ac:dyDescent="0.3">
      <c r="AK2056" s="53"/>
      <c r="AL2056" s="53"/>
    </row>
    <row r="2057" spans="37:38" x14ac:dyDescent="0.3">
      <c r="AK2057" s="53"/>
      <c r="AL2057" s="53"/>
    </row>
    <row r="2058" spans="37:38" x14ac:dyDescent="0.3">
      <c r="AK2058" s="53"/>
      <c r="AL2058" s="53"/>
    </row>
    <row r="2059" spans="37:38" x14ac:dyDescent="0.3">
      <c r="AK2059" s="53"/>
      <c r="AL2059" s="53"/>
    </row>
    <row r="2060" spans="37:38" x14ac:dyDescent="0.3">
      <c r="AK2060" s="53"/>
      <c r="AL2060" s="53"/>
    </row>
    <row r="2061" spans="37:38" x14ac:dyDescent="0.3">
      <c r="AK2061" s="53"/>
      <c r="AL2061" s="53"/>
    </row>
    <row r="2062" spans="37:38" x14ac:dyDescent="0.3">
      <c r="AK2062" s="53"/>
      <c r="AL2062" s="53"/>
    </row>
    <row r="2063" spans="37:38" x14ac:dyDescent="0.3">
      <c r="AK2063" s="53"/>
      <c r="AL2063" s="53"/>
    </row>
    <row r="2064" spans="37:38" x14ac:dyDescent="0.3">
      <c r="AK2064" s="53"/>
      <c r="AL2064" s="53"/>
    </row>
    <row r="2065" spans="37:38" x14ac:dyDescent="0.3">
      <c r="AK2065" s="53"/>
      <c r="AL2065" s="53"/>
    </row>
    <row r="2066" spans="37:38" x14ac:dyDescent="0.3">
      <c r="AK2066" s="53"/>
      <c r="AL2066" s="53"/>
    </row>
    <row r="2067" spans="37:38" x14ac:dyDescent="0.3">
      <c r="AK2067" s="53"/>
      <c r="AL2067" s="53"/>
    </row>
    <row r="2068" spans="37:38" x14ac:dyDescent="0.3">
      <c r="AK2068" s="53"/>
      <c r="AL2068" s="53"/>
    </row>
    <row r="2069" spans="37:38" x14ac:dyDescent="0.3">
      <c r="AK2069" s="53"/>
      <c r="AL2069" s="53"/>
    </row>
    <row r="2070" spans="37:38" x14ac:dyDescent="0.3">
      <c r="AK2070" s="53"/>
      <c r="AL2070" s="53"/>
    </row>
    <row r="2071" spans="37:38" x14ac:dyDescent="0.3">
      <c r="AK2071" s="53"/>
      <c r="AL2071" s="53"/>
    </row>
    <row r="2072" spans="37:38" x14ac:dyDescent="0.3">
      <c r="AK2072" s="53"/>
      <c r="AL2072" s="53"/>
    </row>
    <row r="2073" spans="37:38" x14ac:dyDescent="0.3">
      <c r="AK2073" s="53"/>
      <c r="AL2073" s="53"/>
    </row>
    <row r="2074" spans="37:38" x14ac:dyDescent="0.3">
      <c r="AK2074" s="53"/>
      <c r="AL2074" s="53"/>
    </row>
    <row r="2075" spans="37:38" x14ac:dyDescent="0.3">
      <c r="AK2075" s="53"/>
      <c r="AL2075" s="53"/>
    </row>
    <row r="2076" spans="37:38" x14ac:dyDescent="0.3">
      <c r="AK2076" s="53"/>
      <c r="AL2076" s="53"/>
    </row>
    <row r="2077" spans="37:38" x14ac:dyDescent="0.3">
      <c r="AK2077" s="53"/>
      <c r="AL2077" s="53"/>
    </row>
    <row r="2078" spans="37:38" x14ac:dyDescent="0.3">
      <c r="AK2078" s="53"/>
      <c r="AL2078" s="53"/>
    </row>
    <row r="2079" spans="37:38" x14ac:dyDescent="0.3">
      <c r="AK2079" s="53"/>
      <c r="AL2079" s="53"/>
    </row>
    <row r="2080" spans="37:38" x14ac:dyDescent="0.3">
      <c r="AK2080" s="53"/>
      <c r="AL2080" s="53"/>
    </row>
    <row r="2081" spans="37:38" x14ac:dyDescent="0.3">
      <c r="AK2081" s="53"/>
      <c r="AL2081" s="53"/>
    </row>
    <row r="2082" spans="37:38" x14ac:dyDescent="0.3">
      <c r="AK2082" s="53"/>
      <c r="AL2082" s="53"/>
    </row>
    <row r="2083" spans="37:38" x14ac:dyDescent="0.3">
      <c r="AK2083" s="53"/>
      <c r="AL2083" s="53"/>
    </row>
    <row r="2084" spans="37:38" x14ac:dyDescent="0.3">
      <c r="AK2084" s="53"/>
      <c r="AL2084" s="53"/>
    </row>
    <row r="2085" spans="37:38" x14ac:dyDescent="0.3">
      <c r="AK2085" s="53"/>
      <c r="AL2085" s="53"/>
    </row>
    <row r="2086" spans="37:38" x14ac:dyDescent="0.3">
      <c r="AK2086" s="53"/>
      <c r="AL2086" s="53"/>
    </row>
    <row r="2087" spans="37:38" x14ac:dyDescent="0.3">
      <c r="AK2087" s="53"/>
      <c r="AL2087" s="53"/>
    </row>
    <row r="2088" spans="37:38" x14ac:dyDescent="0.3">
      <c r="AK2088" s="53"/>
      <c r="AL2088" s="53"/>
    </row>
    <row r="2089" spans="37:38" x14ac:dyDescent="0.3">
      <c r="AK2089" s="53"/>
      <c r="AL2089" s="53"/>
    </row>
    <row r="2090" spans="37:38" x14ac:dyDescent="0.3">
      <c r="AK2090" s="53"/>
      <c r="AL2090" s="53"/>
    </row>
    <row r="2091" spans="37:38" x14ac:dyDescent="0.3">
      <c r="AK2091" s="53"/>
      <c r="AL2091" s="53"/>
    </row>
    <row r="2092" spans="37:38" x14ac:dyDescent="0.3">
      <c r="AK2092" s="53"/>
      <c r="AL2092" s="53"/>
    </row>
    <row r="2093" spans="37:38" x14ac:dyDescent="0.3">
      <c r="AK2093" s="53"/>
      <c r="AL2093" s="53"/>
    </row>
    <row r="2094" spans="37:38" x14ac:dyDescent="0.3">
      <c r="AK2094" s="53"/>
      <c r="AL2094" s="53"/>
    </row>
    <row r="2095" spans="37:38" x14ac:dyDescent="0.3">
      <c r="AK2095" s="53"/>
      <c r="AL2095" s="53"/>
    </row>
    <row r="2096" spans="37:38" x14ac:dyDescent="0.3">
      <c r="AK2096" s="53"/>
      <c r="AL2096" s="53"/>
    </row>
    <row r="2097" spans="37:38" x14ac:dyDescent="0.3">
      <c r="AK2097" s="53"/>
      <c r="AL2097" s="53"/>
    </row>
    <row r="2098" spans="37:38" x14ac:dyDescent="0.3">
      <c r="AK2098" s="53"/>
      <c r="AL2098" s="53"/>
    </row>
    <row r="2099" spans="37:38" x14ac:dyDescent="0.3">
      <c r="AK2099" s="53"/>
      <c r="AL2099" s="53"/>
    </row>
    <row r="2100" spans="37:38" x14ac:dyDescent="0.3">
      <c r="AK2100" s="53"/>
      <c r="AL2100" s="53"/>
    </row>
    <row r="2101" spans="37:38" x14ac:dyDescent="0.3">
      <c r="AK2101" s="53"/>
      <c r="AL2101" s="53"/>
    </row>
    <row r="2102" spans="37:38" x14ac:dyDescent="0.3">
      <c r="AK2102" s="53"/>
      <c r="AL2102" s="53"/>
    </row>
    <row r="2103" spans="37:38" x14ac:dyDescent="0.3">
      <c r="AK2103" s="53"/>
      <c r="AL2103" s="53"/>
    </row>
    <row r="2104" spans="37:38" x14ac:dyDescent="0.3">
      <c r="AK2104" s="53"/>
      <c r="AL2104" s="53"/>
    </row>
    <row r="2105" spans="37:38" x14ac:dyDescent="0.3">
      <c r="AK2105" s="53"/>
      <c r="AL2105" s="53"/>
    </row>
    <row r="2106" spans="37:38" x14ac:dyDescent="0.3">
      <c r="AK2106" s="53"/>
      <c r="AL2106" s="53"/>
    </row>
    <row r="2107" spans="37:38" x14ac:dyDescent="0.3">
      <c r="AK2107" s="53"/>
      <c r="AL2107" s="53"/>
    </row>
    <row r="2108" spans="37:38" x14ac:dyDescent="0.3">
      <c r="AK2108" s="53"/>
      <c r="AL2108" s="53"/>
    </row>
    <row r="2109" spans="37:38" x14ac:dyDescent="0.3">
      <c r="AK2109" s="53"/>
      <c r="AL2109" s="53"/>
    </row>
    <row r="2110" spans="37:38" x14ac:dyDescent="0.3">
      <c r="AK2110" s="53"/>
      <c r="AL2110" s="53"/>
    </row>
    <row r="2111" spans="37:38" x14ac:dyDescent="0.3">
      <c r="AK2111" s="53"/>
      <c r="AL2111" s="53"/>
    </row>
    <row r="2112" spans="37:38" x14ac:dyDescent="0.3">
      <c r="AK2112" s="53"/>
      <c r="AL2112" s="53"/>
    </row>
    <row r="2113" spans="37:38" x14ac:dyDescent="0.3">
      <c r="AK2113" s="53"/>
      <c r="AL2113" s="53"/>
    </row>
    <row r="2114" spans="37:38" x14ac:dyDescent="0.3">
      <c r="AK2114" s="53"/>
      <c r="AL2114" s="53"/>
    </row>
    <row r="2115" spans="37:38" x14ac:dyDescent="0.3">
      <c r="AK2115" s="53"/>
      <c r="AL2115" s="53"/>
    </row>
    <row r="2116" spans="37:38" x14ac:dyDescent="0.3">
      <c r="AK2116" s="53"/>
      <c r="AL2116" s="53"/>
    </row>
    <row r="2117" spans="37:38" x14ac:dyDescent="0.3">
      <c r="AK2117" s="53"/>
      <c r="AL2117" s="53"/>
    </row>
    <row r="2118" spans="37:38" x14ac:dyDescent="0.3">
      <c r="AK2118" s="53"/>
      <c r="AL2118" s="53"/>
    </row>
    <row r="2119" spans="37:38" x14ac:dyDescent="0.3">
      <c r="AK2119" s="53"/>
      <c r="AL2119" s="53"/>
    </row>
    <row r="2120" spans="37:38" x14ac:dyDescent="0.3">
      <c r="AK2120" s="53"/>
      <c r="AL2120" s="53"/>
    </row>
    <row r="2121" spans="37:38" x14ac:dyDescent="0.3">
      <c r="AK2121" s="53"/>
      <c r="AL2121" s="53"/>
    </row>
    <row r="2122" spans="37:38" x14ac:dyDescent="0.3">
      <c r="AK2122" s="53"/>
      <c r="AL2122" s="53"/>
    </row>
    <row r="2123" spans="37:38" x14ac:dyDescent="0.3">
      <c r="AK2123" s="53"/>
      <c r="AL2123" s="53"/>
    </row>
    <row r="2124" spans="37:38" x14ac:dyDescent="0.3">
      <c r="AK2124" s="53"/>
      <c r="AL2124" s="53"/>
    </row>
    <row r="2125" spans="37:38" x14ac:dyDescent="0.3">
      <c r="AK2125" s="53"/>
      <c r="AL2125" s="53"/>
    </row>
    <row r="2126" spans="37:38" x14ac:dyDescent="0.3">
      <c r="AK2126" s="53"/>
      <c r="AL2126" s="53"/>
    </row>
    <row r="2127" spans="37:38" x14ac:dyDescent="0.3">
      <c r="AK2127" s="53"/>
      <c r="AL2127" s="53"/>
    </row>
    <row r="2128" spans="37:38" x14ac:dyDescent="0.3">
      <c r="AK2128" s="53"/>
      <c r="AL2128" s="53"/>
    </row>
    <row r="2129" spans="37:38" x14ac:dyDescent="0.3">
      <c r="AK2129" s="53"/>
      <c r="AL2129" s="53"/>
    </row>
    <row r="2130" spans="37:38" x14ac:dyDescent="0.3">
      <c r="AK2130" s="53"/>
      <c r="AL2130" s="53"/>
    </row>
    <row r="2131" spans="37:38" x14ac:dyDescent="0.3">
      <c r="AK2131" s="53"/>
      <c r="AL2131" s="53"/>
    </row>
    <row r="2132" spans="37:38" x14ac:dyDescent="0.3">
      <c r="AK2132" s="53"/>
      <c r="AL2132" s="53"/>
    </row>
    <row r="2133" spans="37:38" x14ac:dyDescent="0.3">
      <c r="AK2133" s="53"/>
      <c r="AL2133" s="53"/>
    </row>
    <row r="2134" spans="37:38" x14ac:dyDescent="0.3">
      <c r="AK2134" s="53"/>
      <c r="AL2134" s="53"/>
    </row>
    <row r="2135" spans="37:38" x14ac:dyDescent="0.3">
      <c r="AK2135" s="53"/>
      <c r="AL2135" s="53"/>
    </row>
    <row r="2136" spans="37:38" x14ac:dyDescent="0.3">
      <c r="AK2136" s="53"/>
      <c r="AL2136" s="53"/>
    </row>
    <row r="2137" spans="37:38" x14ac:dyDescent="0.3">
      <c r="AK2137" s="53"/>
      <c r="AL2137" s="53"/>
    </row>
    <row r="2138" spans="37:38" x14ac:dyDescent="0.3">
      <c r="AK2138" s="53"/>
      <c r="AL2138" s="53"/>
    </row>
    <row r="2139" spans="37:38" x14ac:dyDescent="0.3">
      <c r="AK2139" s="53"/>
      <c r="AL2139" s="53"/>
    </row>
    <row r="2140" spans="37:38" x14ac:dyDescent="0.3">
      <c r="AK2140" s="53"/>
      <c r="AL2140" s="53"/>
    </row>
    <row r="2141" spans="37:38" x14ac:dyDescent="0.3">
      <c r="AK2141" s="53"/>
      <c r="AL2141" s="53"/>
    </row>
    <row r="2142" spans="37:38" x14ac:dyDescent="0.3">
      <c r="AK2142" s="53"/>
      <c r="AL2142" s="53"/>
    </row>
    <row r="2143" spans="37:38" x14ac:dyDescent="0.3">
      <c r="AK2143" s="53"/>
      <c r="AL2143" s="53"/>
    </row>
    <row r="2144" spans="37:38" x14ac:dyDescent="0.3">
      <c r="AK2144" s="53"/>
      <c r="AL2144" s="53"/>
    </row>
    <row r="2145" spans="37:38" x14ac:dyDescent="0.3">
      <c r="AK2145" s="53"/>
      <c r="AL2145" s="53"/>
    </row>
    <row r="2146" spans="37:38" x14ac:dyDescent="0.3">
      <c r="AK2146" s="53"/>
      <c r="AL2146" s="53"/>
    </row>
    <row r="2147" spans="37:38" x14ac:dyDescent="0.3">
      <c r="AK2147" s="53"/>
      <c r="AL2147" s="53"/>
    </row>
    <row r="2148" spans="37:38" x14ac:dyDescent="0.3">
      <c r="AK2148" s="53"/>
      <c r="AL2148" s="53"/>
    </row>
    <row r="2149" spans="37:38" x14ac:dyDescent="0.3">
      <c r="AK2149" s="53"/>
      <c r="AL2149" s="53"/>
    </row>
    <row r="2150" spans="37:38" x14ac:dyDescent="0.3">
      <c r="AK2150" s="53"/>
      <c r="AL2150" s="53"/>
    </row>
    <row r="2151" spans="37:38" x14ac:dyDescent="0.3">
      <c r="AK2151" s="53"/>
      <c r="AL2151" s="53"/>
    </row>
    <row r="2152" spans="37:38" x14ac:dyDescent="0.3">
      <c r="AK2152" s="53"/>
      <c r="AL2152" s="53"/>
    </row>
    <row r="2153" spans="37:38" x14ac:dyDescent="0.3">
      <c r="AK2153" s="53"/>
      <c r="AL2153" s="53"/>
    </row>
    <row r="2154" spans="37:38" x14ac:dyDescent="0.3">
      <c r="AK2154" s="53"/>
      <c r="AL2154" s="53"/>
    </row>
    <row r="2155" spans="37:38" x14ac:dyDescent="0.3">
      <c r="AK2155" s="53"/>
      <c r="AL2155" s="53"/>
    </row>
    <row r="2156" spans="37:38" x14ac:dyDescent="0.3">
      <c r="AK2156" s="53"/>
      <c r="AL2156" s="53"/>
    </row>
    <row r="2157" spans="37:38" x14ac:dyDescent="0.3">
      <c r="AK2157" s="53"/>
      <c r="AL2157" s="53"/>
    </row>
    <row r="2158" spans="37:38" x14ac:dyDescent="0.3">
      <c r="AK2158" s="53"/>
      <c r="AL2158" s="53"/>
    </row>
    <row r="2159" spans="37:38" x14ac:dyDescent="0.3">
      <c r="AK2159" s="53"/>
      <c r="AL2159" s="53"/>
    </row>
    <row r="2160" spans="37:38" x14ac:dyDescent="0.3">
      <c r="AK2160" s="53"/>
      <c r="AL2160" s="53"/>
    </row>
    <row r="2161" spans="37:38" x14ac:dyDescent="0.3">
      <c r="AK2161" s="53"/>
      <c r="AL2161" s="53"/>
    </row>
    <row r="2162" spans="37:38" x14ac:dyDescent="0.3">
      <c r="AK2162" s="53"/>
      <c r="AL2162" s="53"/>
    </row>
    <row r="2163" spans="37:38" x14ac:dyDescent="0.3">
      <c r="AK2163" s="53"/>
      <c r="AL2163" s="53"/>
    </row>
    <row r="2164" spans="37:38" x14ac:dyDescent="0.3">
      <c r="AK2164" s="53"/>
      <c r="AL2164" s="53"/>
    </row>
    <row r="2165" spans="37:38" x14ac:dyDescent="0.3">
      <c r="AK2165" s="53"/>
      <c r="AL2165" s="53"/>
    </row>
    <row r="2166" spans="37:38" x14ac:dyDescent="0.3">
      <c r="AK2166" s="53"/>
      <c r="AL2166" s="53"/>
    </row>
    <row r="2167" spans="37:38" x14ac:dyDescent="0.3">
      <c r="AK2167" s="53"/>
      <c r="AL2167" s="53"/>
    </row>
    <row r="2168" spans="37:38" x14ac:dyDescent="0.3">
      <c r="AK2168" s="53"/>
      <c r="AL2168" s="53"/>
    </row>
    <row r="2169" spans="37:38" x14ac:dyDescent="0.3">
      <c r="AK2169" s="53"/>
      <c r="AL2169" s="53"/>
    </row>
    <row r="2170" spans="37:38" x14ac:dyDescent="0.3">
      <c r="AK2170" s="53"/>
      <c r="AL2170" s="53"/>
    </row>
    <row r="2171" spans="37:38" x14ac:dyDescent="0.3">
      <c r="AK2171" s="53"/>
      <c r="AL2171" s="53"/>
    </row>
    <row r="2172" spans="37:38" x14ac:dyDescent="0.3">
      <c r="AK2172" s="53"/>
      <c r="AL2172" s="53"/>
    </row>
    <row r="2173" spans="37:38" x14ac:dyDescent="0.3">
      <c r="AK2173" s="53"/>
      <c r="AL2173" s="53"/>
    </row>
    <row r="2174" spans="37:38" x14ac:dyDescent="0.3">
      <c r="AK2174" s="53"/>
      <c r="AL2174" s="53"/>
    </row>
    <row r="2175" spans="37:38" x14ac:dyDescent="0.3">
      <c r="AK2175" s="53"/>
      <c r="AL2175" s="53"/>
    </row>
    <row r="2176" spans="37:38" x14ac:dyDescent="0.3">
      <c r="AK2176" s="53"/>
      <c r="AL2176" s="53"/>
    </row>
    <row r="2177" spans="37:38" x14ac:dyDescent="0.3">
      <c r="AK2177" s="53"/>
      <c r="AL2177" s="53"/>
    </row>
    <row r="2178" spans="37:38" x14ac:dyDescent="0.3">
      <c r="AK2178" s="53"/>
      <c r="AL2178" s="53"/>
    </row>
    <row r="2179" spans="37:38" x14ac:dyDescent="0.3">
      <c r="AK2179" s="53"/>
      <c r="AL2179" s="53"/>
    </row>
    <row r="2180" spans="37:38" x14ac:dyDescent="0.3">
      <c r="AK2180" s="53"/>
      <c r="AL2180" s="53"/>
    </row>
    <row r="2181" spans="37:38" x14ac:dyDescent="0.3">
      <c r="AK2181" s="53"/>
      <c r="AL2181" s="53"/>
    </row>
    <row r="2182" spans="37:38" x14ac:dyDescent="0.3">
      <c r="AK2182" s="53"/>
      <c r="AL2182" s="53"/>
    </row>
    <row r="2183" spans="37:38" x14ac:dyDescent="0.3">
      <c r="AK2183" s="53"/>
      <c r="AL2183" s="53"/>
    </row>
    <row r="2184" spans="37:38" x14ac:dyDescent="0.3">
      <c r="AK2184" s="53"/>
      <c r="AL2184" s="53"/>
    </row>
    <row r="2185" spans="37:38" x14ac:dyDescent="0.3">
      <c r="AK2185" s="53"/>
      <c r="AL2185" s="53"/>
    </row>
    <row r="2186" spans="37:38" x14ac:dyDescent="0.3">
      <c r="AK2186" s="53"/>
      <c r="AL2186" s="53"/>
    </row>
    <row r="2187" spans="37:38" x14ac:dyDescent="0.3">
      <c r="AK2187" s="53"/>
      <c r="AL2187" s="53"/>
    </row>
    <row r="2188" spans="37:38" x14ac:dyDescent="0.3">
      <c r="AK2188" s="53"/>
      <c r="AL2188" s="53"/>
    </row>
    <row r="2189" spans="37:38" x14ac:dyDescent="0.3">
      <c r="AK2189" s="53"/>
      <c r="AL2189" s="53"/>
    </row>
    <row r="2190" spans="37:38" x14ac:dyDescent="0.3">
      <c r="AK2190" s="53"/>
      <c r="AL2190" s="53"/>
    </row>
    <row r="2191" spans="37:38" x14ac:dyDescent="0.3">
      <c r="AK2191" s="53"/>
      <c r="AL2191" s="53"/>
    </row>
    <row r="2192" spans="37:38" x14ac:dyDescent="0.3">
      <c r="AK2192" s="53"/>
      <c r="AL2192" s="53"/>
    </row>
    <row r="2193" spans="37:38" x14ac:dyDescent="0.3">
      <c r="AK2193" s="53"/>
      <c r="AL2193" s="53"/>
    </row>
    <row r="2194" spans="37:38" x14ac:dyDescent="0.3">
      <c r="AK2194" s="53"/>
      <c r="AL2194" s="53"/>
    </row>
    <row r="2195" spans="37:38" x14ac:dyDescent="0.3">
      <c r="AK2195" s="53"/>
      <c r="AL2195" s="53"/>
    </row>
    <row r="2196" spans="37:38" x14ac:dyDescent="0.3">
      <c r="AK2196" s="53"/>
      <c r="AL2196" s="53"/>
    </row>
    <row r="2197" spans="37:38" x14ac:dyDescent="0.3">
      <c r="AK2197" s="53"/>
      <c r="AL2197" s="53"/>
    </row>
    <row r="2198" spans="37:38" x14ac:dyDescent="0.3">
      <c r="AK2198" s="53"/>
      <c r="AL2198" s="53"/>
    </row>
    <row r="2199" spans="37:38" x14ac:dyDescent="0.3">
      <c r="AK2199" s="53"/>
      <c r="AL2199" s="53"/>
    </row>
    <row r="2200" spans="37:38" x14ac:dyDescent="0.3">
      <c r="AK2200" s="53"/>
      <c r="AL2200" s="53"/>
    </row>
    <row r="2201" spans="37:38" x14ac:dyDescent="0.3">
      <c r="AK2201" s="53"/>
      <c r="AL2201" s="53"/>
    </row>
    <row r="2202" spans="37:38" x14ac:dyDescent="0.3">
      <c r="AK2202" s="53"/>
      <c r="AL2202" s="53"/>
    </row>
    <row r="2203" spans="37:38" x14ac:dyDescent="0.3">
      <c r="AK2203" s="53"/>
      <c r="AL2203" s="53"/>
    </row>
    <row r="2204" spans="37:38" x14ac:dyDescent="0.3">
      <c r="AK2204" s="53"/>
      <c r="AL2204" s="53"/>
    </row>
    <row r="2205" spans="37:38" x14ac:dyDescent="0.3">
      <c r="AK2205" s="53"/>
      <c r="AL2205" s="53"/>
    </row>
    <row r="2206" spans="37:38" x14ac:dyDescent="0.3">
      <c r="AK2206" s="53"/>
      <c r="AL2206" s="53"/>
    </row>
    <row r="2207" spans="37:38" x14ac:dyDescent="0.3">
      <c r="AK2207" s="53"/>
      <c r="AL2207" s="53"/>
    </row>
    <row r="2208" spans="37:38" x14ac:dyDescent="0.3">
      <c r="AK2208" s="53"/>
      <c r="AL2208" s="53"/>
    </row>
    <row r="2209" spans="37:38" x14ac:dyDescent="0.3">
      <c r="AK2209" s="53"/>
      <c r="AL2209" s="53"/>
    </row>
    <row r="2210" spans="37:38" x14ac:dyDescent="0.3">
      <c r="AK2210" s="53"/>
      <c r="AL2210" s="53"/>
    </row>
    <row r="2211" spans="37:38" x14ac:dyDescent="0.3">
      <c r="AK2211" s="53"/>
      <c r="AL2211" s="53"/>
    </row>
    <row r="2212" spans="37:38" x14ac:dyDescent="0.3">
      <c r="AK2212" s="53"/>
      <c r="AL2212" s="53"/>
    </row>
    <row r="2213" spans="37:38" x14ac:dyDescent="0.3">
      <c r="AK2213" s="53"/>
      <c r="AL2213" s="53"/>
    </row>
    <row r="2214" spans="37:38" x14ac:dyDescent="0.3">
      <c r="AK2214" s="53"/>
      <c r="AL2214" s="53"/>
    </row>
    <row r="2215" spans="37:38" x14ac:dyDescent="0.3">
      <c r="AK2215" s="53"/>
      <c r="AL2215" s="53"/>
    </row>
    <row r="2216" spans="37:38" x14ac:dyDescent="0.3">
      <c r="AK2216" s="53"/>
      <c r="AL2216" s="53"/>
    </row>
    <row r="2217" spans="37:38" x14ac:dyDescent="0.3">
      <c r="AK2217" s="53"/>
      <c r="AL2217" s="53"/>
    </row>
    <row r="2218" spans="37:38" x14ac:dyDescent="0.3">
      <c r="AK2218" s="53"/>
      <c r="AL2218" s="53"/>
    </row>
    <row r="2219" spans="37:38" x14ac:dyDescent="0.3">
      <c r="AK2219" s="53"/>
      <c r="AL2219" s="53"/>
    </row>
    <row r="2220" spans="37:38" x14ac:dyDescent="0.3">
      <c r="AK2220" s="53"/>
      <c r="AL2220" s="53"/>
    </row>
    <row r="2221" spans="37:38" x14ac:dyDescent="0.3">
      <c r="AK2221" s="53"/>
      <c r="AL2221" s="53"/>
    </row>
    <row r="2222" spans="37:38" x14ac:dyDescent="0.3">
      <c r="AK2222" s="53"/>
      <c r="AL2222" s="53"/>
    </row>
    <row r="2223" spans="37:38" x14ac:dyDescent="0.3">
      <c r="AK2223" s="53"/>
      <c r="AL2223" s="53"/>
    </row>
    <row r="2224" spans="37:38" x14ac:dyDescent="0.3">
      <c r="AK2224" s="53"/>
      <c r="AL2224" s="53"/>
    </row>
    <row r="2225" spans="37:38" x14ac:dyDescent="0.3">
      <c r="AK2225" s="53"/>
      <c r="AL2225" s="53"/>
    </row>
    <row r="2226" spans="37:38" x14ac:dyDescent="0.3">
      <c r="AK2226" s="53"/>
      <c r="AL2226" s="53"/>
    </row>
    <row r="2227" spans="37:38" x14ac:dyDescent="0.3">
      <c r="AK2227" s="53"/>
      <c r="AL2227" s="53"/>
    </row>
    <row r="2228" spans="37:38" x14ac:dyDescent="0.3">
      <c r="AK2228" s="53"/>
      <c r="AL2228" s="53"/>
    </row>
    <row r="2229" spans="37:38" x14ac:dyDescent="0.3">
      <c r="AK2229" s="53"/>
      <c r="AL2229" s="53"/>
    </row>
    <row r="2230" spans="37:38" x14ac:dyDescent="0.3">
      <c r="AK2230" s="53"/>
      <c r="AL2230" s="53"/>
    </row>
    <row r="2231" spans="37:38" x14ac:dyDescent="0.3">
      <c r="AK2231" s="53"/>
      <c r="AL2231" s="53"/>
    </row>
    <row r="2232" spans="37:38" x14ac:dyDescent="0.3">
      <c r="AK2232" s="53"/>
      <c r="AL2232" s="53"/>
    </row>
    <row r="2233" spans="37:38" x14ac:dyDescent="0.3">
      <c r="AK2233" s="53"/>
      <c r="AL2233" s="53"/>
    </row>
    <row r="2234" spans="37:38" x14ac:dyDescent="0.3">
      <c r="AK2234" s="53"/>
      <c r="AL2234" s="53"/>
    </row>
    <row r="2235" spans="37:38" x14ac:dyDescent="0.3">
      <c r="AK2235" s="53"/>
      <c r="AL2235" s="53"/>
    </row>
    <row r="2236" spans="37:38" x14ac:dyDescent="0.3">
      <c r="AK2236" s="53"/>
      <c r="AL2236" s="53"/>
    </row>
    <row r="2237" spans="37:38" x14ac:dyDescent="0.3">
      <c r="AK2237" s="53"/>
      <c r="AL2237" s="53"/>
    </row>
    <row r="2238" spans="37:38" x14ac:dyDescent="0.3">
      <c r="AK2238" s="53"/>
      <c r="AL2238" s="53"/>
    </row>
    <row r="2239" spans="37:38" x14ac:dyDescent="0.3">
      <c r="AK2239" s="53"/>
      <c r="AL2239" s="53"/>
    </row>
    <row r="2240" spans="37:38" x14ac:dyDescent="0.3">
      <c r="AK2240" s="53"/>
      <c r="AL2240" s="53"/>
    </row>
    <row r="2241" spans="37:38" x14ac:dyDescent="0.3">
      <c r="AK2241" s="53"/>
      <c r="AL2241" s="53"/>
    </row>
    <row r="2242" spans="37:38" x14ac:dyDescent="0.3">
      <c r="AK2242" s="53"/>
      <c r="AL2242" s="53"/>
    </row>
    <row r="2243" spans="37:38" x14ac:dyDescent="0.3">
      <c r="AK2243" s="53"/>
      <c r="AL2243" s="53"/>
    </row>
    <row r="2244" spans="37:38" x14ac:dyDescent="0.3">
      <c r="AK2244" s="53"/>
      <c r="AL2244" s="53"/>
    </row>
    <row r="2245" spans="37:38" x14ac:dyDescent="0.3">
      <c r="AK2245" s="53"/>
      <c r="AL2245" s="53"/>
    </row>
    <row r="2246" spans="37:38" x14ac:dyDescent="0.3">
      <c r="AK2246" s="53"/>
      <c r="AL2246" s="53"/>
    </row>
    <row r="2247" spans="37:38" x14ac:dyDescent="0.3">
      <c r="AK2247" s="53"/>
      <c r="AL2247" s="53"/>
    </row>
    <row r="2248" spans="37:38" x14ac:dyDescent="0.3">
      <c r="AK2248" s="53"/>
      <c r="AL2248" s="53"/>
    </row>
    <row r="2249" spans="37:38" x14ac:dyDescent="0.3">
      <c r="AK2249" s="53"/>
      <c r="AL2249" s="53"/>
    </row>
    <row r="2250" spans="37:38" x14ac:dyDescent="0.3">
      <c r="AK2250" s="53"/>
      <c r="AL2250" s="53"/>
    </row>
    <row r="2251" spans="37:38" x14ac:dyDescent="0.3">
      <c r="AK2251" s="53"/>
      <c r="AL2251" s="53"/>
    </row>
    <row r="2252" spans="37:38" x14ac:dyDescent="0.3">
      <c r="AK2252" s="53"/>
      <c r="AL2252" s="53"/>
    </row>
    <row r="2253" spans="37:38" x14ac:dyDescent="0.3">
      <c r="AK2253" s="53"/>
      <c r="AL2253" s="53"/>
    </row>
    <row r="2254" spans="37:38" x14ac:dyDescent="0.3">
      <c r="AK2254" s="53"/>
      <c r="AL2254" s="53"/>
    </row>
    <row r="2255" spans="37:38" x14ac:dyDescent="0.3">
      <c r="AK2255" s="53"/>
      <c r="AL2255" s="53"/>
    </row>
    <row r="2256" spans="37:38" x14ac:dyDescent="0.3">
      <c r="AK2256" s="53"/>
      <c r="AL2256" s="53"/>
    </row>
    <row r="2257" spans="37:38" x14ac:dyDescent="0.3">
      <c r="AK2257" s="53"/>
      <c r="AL2257" s="53"/>
    </row>
    <row r="2258" spans="37:38" x14ac:dyDescent="0.3">
      <c r="AK2258" s="53"/>
      <c r="AL2258" s="53"/>
    </row>
    <row r="2259" spans="37:38" x14ac:dyDescent="0.3">
      <c r="AK2259" s="53"/>
      <c r="AL2259" s="53"/>
    </row>
    <row r="2260" spans="37:38" x14ac:dyDescent="0.3">
      <c r="AK2260" s="53"/>
      <c r="AL2260" s="53"/>
    </row>
    <row r="2261" spans="37:38" x14ac:dyDescent="0.3">
      <c r="AK2261" s="53"/>
      <c r="AL2261" s="53"/>
    </row>
    <row r="2262" spans="37:38" x14ac:dyDescent="0.3">
      <c r="AK2262" s="53"/>
      <c r="AL2262" s="53"/>
    </row>
    <row r="2263" spans="37:38" x14ac:dyDescent="0.3">
      <c r="AK2263" s="53"/>
      <c r="AL2263" s="53"/>
    </row>
    <row r="2264" spans="37:38" x14ac:dyDescent="0.3">
      <c r="AK2264" s="53"/>
      <c r="AL2264" s="53"/>
    </row>
    <row r="2265" spans="37:38" x14ac:dyDescent="0.3">
      <c r="AK2265" s="53"/>
      <c r="AL2265" s="53"/>
    </row>
    <row r="2266" spans="37:38" x14ac:dyDescent="0.3">
      <c r="AK2266" s="53"/>
      <c r="AL2266" s="53"/>
    </row>
    <row r="2267" spans="37:38" x14ac:dyDescent="0.3">
      <c r="AK2267" s="53"/>
      <c r="AL2267" s="53"/>
    </row>
    <row r="2268" spans="37:38" x14ac:dyDescent="0.3">
      <c r="AK2268" s="53"/>
      <c r="AL2268" s="53"/>
    </row>
    <row r="2269" spans="37:38" x14ac:dyDescent="0.3">
      <c r="AK2269" s="53"/>
      <c r="AL2269" s="53"/>
    </row>
    <row r="2270" spans="37:38" x14ac:dyDescent="0.3">
      <c r="AK2270" s="53"/>
      <c r="AL2270" s="53"/>
    </row>
    <row r="2271" spans="37:38" x14ac:dyDescent="0.3">
      <c r="AK2271" s="53"/>
      <c r="AL2271" s="53"/>
    </row>
    <row r="2272" spans="37:38" x14ac:dyDescent="0.3">
      <c r="AK2272" s="53"/>
      <c r="AL2272" s="53"/>
    </row>
    <row r="2273" spans="37:38" x14ac:dyDescent="0.3">
      <c r="AK2273" s="53"/>
      <c r="AL2273" s="53"/>
    </row>
    <row r="2274" spans="37:38" x14ac:dyDescent="0.3">
      <c r="AK2274" s="53"/>
      <c r="AL2274" s="53"/>
    </row>
    <row r="2275" spans="37:38" x14ac:dyDescent="0.3">
      <c r="AK2275" s="53"/>
      <c r="AL2275" s="53"/>
    </row>
    <row r="2276" spans="37:38" x14ac:dyDescent="0.3">
      <c r="AK2276" s="53"/>
      <c r="AL2276" s="53"/>
    </row>
    <row r="2277" spans="37:38" x14ac:dyDescent="0.3">
      <c r="AK2277" s="53"/>
      <c r="AL2277" s="53"/>
    </row>
    <row r="2278" spans="37:38" x14ac:dyDescent="0.3">
      <c r="AK2278" s="53"/>
      <c r="AL2278" s="53"/>
    </row>
    <row r="2279" spans="37:38" x14ac:dyDescent="0.3">
      <c r="AK2279" s="53"/>
      <c r="AL2279" s="53"/>
    </row>
    <row r="2280" spans="37:38" x14ac:dyDescent="0.3">
      <c r="AK2280" s="53"/>
      <c r="AL2280" s="53"/>
    </row>
    <row r="2281" spans="37:38" x14ac:dyDescent="0.3">
      <c r="AK2281" s="53"/>
      <c r="AL2281" s="53"/>
    </row>
    <row r="2282" spans="37:38" x14ac:dyDescent="0.3">
      <c r="AK2282" s="53"/>
      <c r="AL2282" s="53"/>
    </row>
    <row r="2283" spans="37:38" x14ac:dyDescent="0.3">
      <c r="AK2283" s="53"/>
      <c r="AL2283" s="53"/>
    </row>
    <row r="2284" spans="37:38" x14ac:dyDescent="0.3">
      <c r="AK2284" s="53"/>
      <c r="AL2284" s="53"/>
    </row>
    <row r="2285" spans="37:38" x14ac:dyDescent="0.3">
      <c r="AK2285" s="53"/>
      <c r="AL2285" s="53"/>
    </row>
    <row r="2286" spans="37:38" x14ac:dyDescent="0.3">
      <c r="AK2286" s="53"/>
      <c r="AL2286" s="53"/>
    </row>
    <row r="2287" spans="37:38" x14ac:dyDescent="0.3">
      <c r="AK2287" s="53"/>
      <c r="AL2287" s="53"/>
    </row>
    <row r="2288" spans="37:38" x14ac:dyDescent="0.3">
      <c r="AK2288" s="53"/>
      <c r="AL2288" s="53"/>
    </row>
    <row r="2289" spans="37:38" x14ac:dyDescent="0.3">
      <c r="AK2289" s="53"/>
      <c r="AL2289" s="53"/>
    </row>
    <row r="2290" spans="37:38" x14ac:dyDescent="0.3">
      <c r="AK2290" s="53"/>
      <c r="AL2290" s="53"/>
    </row>
    <row r="2291" spans="37:38" x14ac:dyDescent="0.3">
      <c r="AK2291" s="53"/>
      <c r="AL2291" s="53"/>
    </row>
    <row r="2292" spans="37:38" x14ac:dyDescent="0.3">
      <c r="AK2292" s="53"/>
      <c r="AL2292" s="53"/>
    </row>
    <row r="2293" spans="37:38" x14ac:dyDescent="0.3">
      <c r="AK2293" s="53"/>
      <c r="AL2293" s="53"/>
    </row>
    <row r="2294" spans="37:38" x14ac:dyDescent="0.3">
      <c r="AK2294" s="53"/>
      <c r="AL2294" s="53"/>
    </row>
    <row r="2295" spans="37:38" x14ac:dyDescent="0.3">
      <c r="AK2295" s="53"/>
      <c r="AL2295" s="53"/>
    </row>
    <row r="2296" spans="37:38" x14ac:dyDescent="0.3">
      <c r="AK2296" s="53"/>
      <c r="AL2296" s="53"/>
    </row>
    <row r="2297" spans="37:38" x14ac:dyDescent="0.3">
      <c r="AK2297" s="53"/>
      <c r="AL2297" s="53"/>
    </row>
    <row r="2298" spans="37:38" x14ac:dyDescent="0.3">
      <c r="AK2298" s="53"/>
      <c r="AL2298" s="53"/>
    </row>
    <row r="2299" spans="37:38" x14ac:dyDescent="0.3">
      <c r="AK2299" s="53"/>
      <c r="AL2299" s="53"/>
    </row>
    <row r="2300" spans="37:38" x14ac:dyDescent="0.3">
      <c r="AK2300" s="53"/>
      <c r="AL2300" s="53"/>
    </row>
    <row r="2301" spans="37:38" x14ac:dyDescent="0.3">
      <c r="AK2301" s="53"/>
      <c r="AL2301" s="53"/>
    </row>
    <row r="2302" spans="37:38" x14ac:dyDescent="0.3">
      <c r="AK2302" s="53"/>
      <c r="AL2302" s="53"/>
    </row>
    <row r="2303" spans="37:38" x14ac:dyDescent="0.3">
      <c r="AK2303" s="53"/>
      <c r="AL2303" s="53"/>
    </row>
    <row r="2304" spans="37:38" x14ac:dyDescent="0.3">
      <c r="AK2304" s="53"/>
      <c r="AL2304" s="53"/>
    </row>
    <row r="2305" spans="37:38" x14ac:dyDescent="0.3">
      <c r="AK2305" s="53"/>
      <c r="AL2305" s="53"/>
    </row>
    <row r="2306" spans="37:38" x14ac:dyDescent="0.3">
      <c r="AK2306" s="53"/>
      <c r="AL2306" s="53"/>
    </row>
    <row r="2307" spans="37:38" x14ac:dyDescent="0.3">
      <c r="AK2307" s="53"/>
      <c r="AL2307" s="53"/>
    </row>
    <row r="2308" spans="37:38" x14ac:dyDescent="0.3">
      <c r="AK2308" s="53"/>
      <c r="AL2308" s="53"/>
    </row>
    <row r="2309" spans="37:38" x14ac:dyDescent="0.3">
      <c r="AK2309" s="53"/>
      <c r="AL2309" s="53"/>
    </row>
    <row r="2310" spans="37:38" x14ac:dyDescent="0.3">
      <c r="AK2310" s="53"/>
      <c r="AL2310" s="53"/>
    </row>
    <row r="2311" spans="37:38" x14ac:dyDescent="0.3">
      <c r="AK2311" s="53"/>
      <c r="AL2311" s="53"/>
    </row>
    <row r="2312" spans="37:38" x14ac:dyDescent="0.3">
      <c r="AK2312" s="53"/>
      <c r="AL2312" s="53"/>
    </row>
    <row r="2313" spans="37:38" x14ac:dyDescent="0.3">
      <c r="AK2313" s="53"/>
      <c r="AL2313" s="53"/>
    </row>
    <row r="2314" spans="37:38" x14ac:dyDescent="0.3">
      <c r="AK2314" s="53"/>
      <c r="AL2314" s="53"/>
    </row>
    <row r="2315" spans="37:38" x14ac:dyDescent="0.3">
      <c r="AK2315" s="53"/>
      <c r="AL2315" s="53"/>
    </row>
    <row r="2316" spans="37:38" x14ac:dyDescent="0.3">
      <c r="AK2316" s="53"/>
      <c r="AL2316" s="53"/>
    </row>
    <row r="2317" spans="37:38" x14ac:dyDescent="0.3">
      <c r="AK2317" s="53"/>
      <c r="AL2317" s="53"/>
    </row>
    <row r="2318" spans="37:38" x14ac:dyDescent="0.3">
      <c r="AK2318" s="53"/>
      <c r="AL2318" s="53"/>
    </row>
    <row r="2319" spans="37:38" x14ac:dyDescent="0.3">
      <c r="AK2319" s="53"/>
      <c r="AL2319" s="53"/>
    </row>
    <row r="2320" spans="37:38" x14ac:dyDescent="0.3">
      <c r="AK2320" s="53"/>
      <c r="AL2320" s="53"/>
    </row>
    <row r="2321" spans="37:38" x14ac:dyDescent="0.3">
      <c r="AK2321" s="53"/>
      <c r="AL2321" s="53"/>
    </row>
    <row r="2322" spans="37:38" x14ac:dyDescent="0.3">
      <c r="AK2322" s="53"/>
      <c r="AL2322" s="53"/>
    </row>
    <row r="2323" spans="37:38" x14ac:dyDescent="0.3">
      <c r="AK2323" s="53"/>
      <c r="AL2323" s="53"/>
    </row>
    <row r="2324" spans="37:38" x14ac:dyDescent="0.3">
      <c r="AK2324" s="53"/>
      <c r="AL2324" s="53"/>
    </row>
    <row r="2325" spans="37:38" x14ac:dyDescent="0.3">
      <c r="AK2325" s="53"/>
      <c r="AL2325" s="53"/>
    </row>
    <row r="2326" spans="37:38" x14ac:dyDescent="0.3">
      <c r="AK2326" s="53"/>
      <c r="AL2326" s="53"/>
    </row>
    <row r="2327" spans="37:38" x14ac:dyDescent="0.3">
      <c r="AK2327" s="53"/>
      <c r="AL2327" s="53"/>
    </row>
    <row r="2328" spans="37:38" x14ac:dyDescent="0.3">
      <c r="AK2328" s="53"/>
      <c r="AL2328" s="53"/>
    </row>
    <row r="2329" spans="37:38" x14ac:dyDescent="0.3">
      <c r="AK2329" s="53"/>
      <c r="AL2329" s="53"/>
    </row>
    <row r="2330" spans="37:38" x14ac:dyDescent="0.3">
      <c r="AK2330" s="53"/>
      <c r="AL2330" s="53"/>
    </row>
    <row r="2331" spans="37:38" x14ac:dyDescent="0.3">
      <c r="AK2331" s="53"/>
      <c r="AL2331" s="53"/>
    </row>
    <row r="2332" spans="37:38" x14ac:dyDescent="0.3">
      <c r="AK2332" s="53"/>
      <c r="AL2332" s="53"/>
    </row>
    <row r="2333" spans="37:38" x14ac:dyDescent="0.3">
      <c r="AK2333" s="53"/>
      <c r="AL2333" s="53"/>
    </row>
    <row r="2334" spans="37:38" x14ac:dyDescent="0.3">
      <c r="AK2334" s="53"/>
      <c r="AL2334" s="53"/>
    </row>
    <row r="2335" spans="37:38" x14ac:dyDescent="0.3">
      <c r="AK2335" s="53"/>
      <c r="AL2335" s="53"/>
    </row>
    <row r="2336" spans="37:38" x14ac:dyDescent="0.3">
      <c r="AK2336" s="53"/>
      <c r="AL2336" s="53"/>
    </row>
    <row r="2337" spans="37:38" x14ac:dyDescent="0.3">
      <c r="AK2337" s="53"/>
      <c r="AL2337" s="53"/>
    </row>
    <row r="2338" spans="37:38" x14ac:dyDescent="0.3">
      <c r="AK2338" s="53"/>
      <c r="AL2338" s="53"/>
    </row>
    <row r="2339" spans="37:38" x14ac:dyDescent="0.3">
      <c r="AK2339" s="53"/>
      <c r="AL2339" s="53"/>
    </row>
    <row r="2340" spans="37:38" x14ac:dyDescent="0.3">
      <c r="AK2340" s="53"/>
      <c r="AL2340" s="53"/>
    </row>
    <row r="2341" spans="37:38" x14ac:dyDescent="0.3">
      <c r="AK2341" s="53"/>
      <c r="AL2341" s="53"/>
    </row>
    <row r="2342" spans="37:38" x14ac:dyDescent="0.3">
      <c r="AK2342" s="53"/>
      <c r="AL2342" s="53"/>
    </row>
    <row r="2343" spans="37:38" x14ac:dyDescent="0.3">
      <c r="AK2343" s="53"/>
      <c r="AL2343" s="53"/>
    </row>
    <row r="2344" spans="37:38" x14ac:dyDescent="0.3">
      <c r="AK2344" s="53"/>
      <c r="AL2344" s="53"/>
    </row>
    <row r="2345" spans="37:38" x14ac:dyDescent="0.3">
      <c r="AK2345" s="53"/>
      <c r="AL2345" s="53"/>
    </row>
    <row r="2346" spans="37:38" x14ac:dyDescent="0.3">
      <c r="AK2346" s="53"/>
      <c r="AL2346" s="53"/>
    </row>
    <row r="2347" spans="37:38" x14ac:dyDescent="0.3">
      <c r="AK2347" s="53"/>
      <c r="AL2347" s="53"/>
    </row>
    <row r="2348" spans="37:38" x14ac:dyDescent="0.3">
      <c r="AK2348" s="53"/>
      <c r="AL2348" s="53"/>
    </row>
    <row r="2349" spans="37:38" x14ac:dyDescent="0.3">
      <c r="AK2349" s="53"/>
      <c r="AL2349" s="53"/>
    </row>
    <row r="2350" spans="37:38" x14ac:dyDescent="0.3">
      <c r="AK2350" s="53"/>
      <c r="AL2350" s="53"/>
    </row>
    <row r="2351" spans="37:38" x14ac:dyDescent="0.3">
      <c r="AK2351" s="53"/>
      <c r="AL2351" s="53"/>
    </row>
    <row r="2352" spans="37:38" x14ac:dyDescent="0.3">
      <c r="AK2352" s="53"/>
      <c r="AL2352" s="53"/>
    </row>
    <row r="2353" spans="37:38" x14ac:dyDescent="0.3">
      <c r="AK2353" s="53"/>
      <c r="AL2353" s="53"/>
    </row>
    <row r="2354" spans="37:38" x14ac:dyDescent="0.3">
      <c r="AK2354" s="53"/>
      <c r="AL2354" s="53"/>
    </row>
    <row r="2355" spans="37:38" x14ac:dyDescent="0.3">
      <c r="AK2355" s="53"/>
      <c r="AL2355" s="53"/>
    </row>
    <row r="2356" spans="37:38" x14ac:dyDescent="0.3">
      <c r="AK2356" s="53"/>
      <c r="AL2356" s="53"/>
    </row>
    <row r="2357" spans="37:38" x14ac:dyDescent="0.3">
      <c r="AK2357" s="53"/>
      <c r="AL2357" s="53"/>
    </row>
    <row r="2358" spans="37:38" x14ac:dyDescent="0.3">
      <c r="AK2358" s="53"/>
      <c r="AL2358" s="53"/>
    </row>
    <row r="2359" spans="37:38" x14ac:dyDescent="0.3">
      <c r="AK2359" s="53"/>
      <c r="AL2359" s="53"/>
    </row>
    <row r="2360" spans="37:38" x14ac:dyDescent="0.3">
      <c r="AK2360" s="53"/>
      <c r="AL2360" s="53"/>
    </row>
    <row r="2361" spans="37:38" x14ac:dyDescent="0.3">
      <c r="AK2361" s="53"/>
      <c r="AL2361" s="53"/>
    </row>
    <row r="2362" spans="37:38" x14ac:dyDescent="0.3">
      <c r="AK2362" s="53"/>
      <c r="AL2362" s="53"/>
    </row>
    <row r="2363" spans="37:38" x14ac:dyDescent="0.3">
      <c r="AK2363" s="53"/>
      <c r="AL2363" s="53"/>
    </row>
    <row r="2364" spans="37:38" x14ac:dyDescent="0.3">
      <c r="AK2364" s="53"/>
      <c r="AL2364" s="53"/>
    </row>
    <row r="2365" spans="37:38" x14ac:dyDescent="0.3">
      <c r="AK2365" s="53"/>
      <c r="AL2365" s="53"/>
    </row>
    <row r="2366" spans="37:38" x14ac:dyDescent="0.3">
      <c r="AK2366" s="53"/>
      <c r="AL2366" s="53"/>
    </row>
    <row r="2367" spans="37:38" x14ac:dyDescent="0.3">
      <c r="AK2367" s="53"/>
      <c r="AL2367" s="53"/>
    </row>
    <row r="2368" spans="37:38" x14ac:dyDescent="0.3">
      <c r="AK2368" s="53"/>
      <c r="AL2368" s="53"/>
    </row>
    <row r="2369" spans="37:38" x14ac:dyDescent="0.3">
      <c r="AK2369" s="53"/>
      <c r="AL2369" s="53"/>
    </row>
    <row r="2370" spans="37:38" x14ac:dyDescent="0.3">
      <c r="AK2370" s="53"/>
      <c r="AL2370" s="53"/>
    </row>
    <row r="2371" spans="37:38" x14ac:dyDescent="0.3">
      <c r="AK2371" s="53"/>
      <c r="AL2371" s="53"/>
    </row>
    <row r="2372" spans="37:38" x14ac:dyDescent="0.3">
      <c r="AK2372" s="53"/>
      <c r="AL2372" s="53"/>
    </row>
    <row r="2373" spans="37:38" x14ac:dyDescent="0.3">
      <c r="AK2373" s="53"/>
      <c r="AL2373" s="53"/>
    </row>
    <row r="2374" spans="37:38" x14ac:dyDescent="0.3">
      <c r="AK2374" s="53"/>
      <c r="AL2374" s="53"/>
    </row>
    <row r="2375" spans="37:38" x14ac:dyDescent="0.3">
      <c r="AK2375" s="53"/>
      <c r="AL2375" s="53"/>
    </row>
    <row r="2376" spans="37:38" x14ac:dyDescent="0.3">
      <c r="AK2376" s="53"/>
      <c r="AL2376" s="53"/>
    </row>
    <row r="2377" spans="37:38" x14ac:dyDescent="0.3">
      <c r="AK2377" s="53"/>
      <c r="AL2377" s="53"/>
    </row>
    <row r="2378" spans="37:38" x14ac:dyDescent="0.3">
      <c r="AK2378" s="53"/>
      <c r="AL2378" s="53"/>
    </row>
    <row r="2379" spans="37:38" x14ac:dyDescent="0.3">
      <c r="AK2379" s="53"/>
      <c r="AL2379" s="53"/>
    </row>
    <row r="2380" spans="37:38" x14ac:dyDescent="0.3">
      <c r="AK2380" s="53"/>
      <c r="AL2380" s="53"/>
    </row>
    <row r="2381" spans="37:38" x14ac:dyDescent="0.3">
      <c r="AK2381" s="53"/>
      <c r="AL2381" s="53"/>
    </row>
    <row r="2382" spans="37:38" x14ac:dyDescent="0.3">
      <c r="AK2382" s="53"/>
      <c r="AL2382" s="53"/>
    </row>
    <row r="2383" spans="37:38" x14ac:dyDescent="0.3">
      <c r="AK2383" s="53"/>
      <c r="AL2383" s="53"/>
    </row>
    <row r="2384" spans="37:38" x14ac:dyDescent="0.3">
      <c r="AK2384" s="53"/>
      <c r="AL2384" s="53"/>
    </row>
    <row r="2385" spans="37:38" x14ac:dyDescent="0.3">
      <c r="AK2385" s="53"/>
      <c r="AL2385" s="53"/>
    </row>
    <row r="2386" spans="37:38" x14ac:dyDescent="0.3">
      <c r="AK2386" s="53"/>
      <c r="AL2386" s="53"/>
    </row>
    <row r="2387" spans="37:38" x14ac:dyDescent="0.3">
      <c r="AK2387" s="53"/>
      <c r="AL2387" s="53"/>
    </row>
    <row r="2388" spans="37:38" x14ac:dyDescent="0.3">
      <c r="AK2388" s="53"/>
      <c r="AL2388" s="53"/>
    </row>
    <row r="2389" spans="37:38" x14ac:dyDescent="0.3">
      <c r="AK2389" s="53"/>
      <c r="AL2389" s="53"/>
    </row>
    <row r="2390" spans="37:38" x14ac:dyDescent="0.3">
      <c r="AK2390" s="53"/>
      <c r="AL2390" s="53"/>
    </row>
    <row r="2391" spans="37:38" x14ac:dyDescent="0.3">
      <c r="AK2391" s="53"/>
      <c r="AL2391" s="53"/>
    </row>
    <row r="2392" spans="37:38" x14ac:dyDescent="0.3">
      <c r="AK2392" s="53"/>
      <c r="AL2392" s="53"/>
    </row>
    <row r="2393" spans="37:38" x14ac:dyDescent="0.3">
      <c r="AK2393" s="53"/>
      <c r="AL2393" s="53"/>
    </row>
    <row r="2394" spans="37:38" x14ac:dyDescent="0.3">
      <c r="AK2394" s="53"/>
      <c r="AL2394" s="53"/>
    </row>
    <row r="2395" spans="37:38" x14ac:dyDescent="0.3">
      <c r="AK2395" s="53"/>
      <c r="AL2395" s="53"/>
    </row>
    <row r="2396" spans="37:38" x14ac:dyDescent="0.3">
      <c r="AK2396" s="53"/>
      <c r="AL2396" s="53"/>
    </row>
    <row r="2397" spans="37:38" x14ac:dyDescent="0.3">
      <c r="AK2397" s="53"/>
      <c r="AL2397" s="53"/>
    </row>
    <row r="2398" spans="37:38" x14ac:dyDescent="0.3">
      <c r="AK2398" s="53"/>
      <c r="AL2398" s="53"/>
    </row>
    <row r="2399" spans="37:38" x14ac:dyDescent="0.3">
      <c r="AK2399" s="53"/>
      <c r="AL2399" s="53"/>
    </row>
    <row r="2400" spans="37:38" x14ac:dyDescent="0.3">
      <c r="AK2400" s="53"/>
      <c r="AL2400" s="53"/>
    </row>
    <row r="2401" spans="37:38" x14ac:dyDescent="0.3">
      <c r="AK2401" s="53"/>
      <c r="AL2401" s="53"/>
    </row>
    <row r="2402" spans="37:38" x14ac:dyDescent="0.3">
      <c r="AK2402" s="53"/>
      <c r="AL2402" s="53"/>
    </row>
    <row r="2403" spans="37:38" x14ac:dyDescent="0.3">
      <c r="AK2403" s="53"/>
      <c r="AL2403" s="53"/>
    </row>
    <row r="2404" spans="37:38" x14ac:dyDescent="0.3">
      <c r="AK2404" s="53"/>
      <c r="AL2404" s="53"/>
    </row>
    <row r="2405" spans="37:38" x14ac:dyDescent="0.3">
      <c r="AK2405" s="53"/>
      <c r="AL2405" s="53"/>
    </row>
    <row r="2406" spans="37:38" x14ac:dyDescent="0.3">
      <c r="AK2406" s="53"/>
      <c r="AL2406" s="53"/>
    </row>
    <row r="2407" spans="37:38" x14ac:dyDescent="0.3">
      <c r="AK2407" s="53"/>
      <c r="AL2407" s="53"/>
    </row>
    <row r="2408" spans="37:38" x14ac:dyDescent="0.3">
      <c r="AK2408" s="53"/>
      <c r="AL2408" s="53"/>
    </row>
    <row r="2409" spans="37:38" x14ac:dyDescent="0.3">
      <c r="AK2409" s="53"/>
      <c r="AL2409" s="53"/>
    </row>
    <row r="2410" spans="37:38" x14ac:dyDescent="0.3">
      <c r="AK2410" s="53"/>
      <c r="AL2410" s="53"/>
    </row>
    <row r="2411" spans="37:38" x14ac:dyDescent="0.3">
      <c r="AK2411" s="53"/>
      <c r="AL2411" s="53"/>
    </row>
    <row r="2412" spans="37:38" x14ac:dyDescent="0.3">
      <c r="AK2412" s="53"/>
      <c r="AL2412" s="53"/>
    </row>
    <row r="2413" spans="37:38" x14ac:dyDescent="0.3">
      <c r="AK2413" s="53"/>
      <c r="AL2413" s="53"/>
    </row>
    <row r="2414" spans="37:38" x14ac:dyDescent="0.3">
      <c r="AK2414" s="53"/>
      <c r="AL2414" s="53"/>
    </row>
    <row r="2415" spans="37:38" x14ac:dyDescent="0.3">
      <c r="AK2415" s="53"/>
      <c r="AL2415" s="53"/>
    </row>
    <row r="2416" spans="37:38" x14ac:dyDescent="0.3">
      <c r="AK2416" s="53"/>
      <c r="AL2416" s="53"/>
    </row>
    <row r="2417" spans="37:38" x14ac:dyDescent="0.3">
      <c r="AK2417" s="53"/>
      <c r="AL2417" s="53"/>
    </row>
    <row r="2418" spans="37:38" x14ac:dyDescent="0.3">
      <c r="AK2418" s="53"/>
      <c r="AL2418" s="53"/>
    </row>
    <row r="2419" spans="37:38" x14ac:dyDescent="0.3">
      <c r="AK2419" s="53"/>
      <c r="AL2419" s="53"/>
    </row>
    <row r="2420" spans="37:38" x14ac:dyDescent="0.3">
      <c r="AK2420" s="53"/>
      <c r="AL2420" s="53"/>
    </row>
    <row r="2421" spans="37:38" x14ac:dyDescent="0.3">
      <c r="AK2421" s="53"/>
      <c r="AL2421" s="53"/>
    </row>
    <row r="2422" spans="37:38" x14ac:dyDescent="0.3">
      <c r="AK2422" s="53"/>
      <c r="AL2422" s="53"/>
    </row>
    <row r="2423" spans="37:38" x14ac:dyDescent="0.3">
      <c r="AK2423" s="53"/>
      <c r="AL2423" s="53"/>
    </row>
    <row r="2424" spans="37:38" x14ac:dyDescent="0.3">
      <c r="AK2424" s="53"/>
      <c r="AL2424" s="53"/>
    </row>
    <row r="2425" spans="37:38" x14ac:dyDescent="0.3">
      <c r="AK2425" s="53"/>
      <c r="AL2425" s="53"/>
    </row>
    <row r="2426" spans="37:38" x14ac:dyDescent="0.3">
      <c r="AK2426" s="53"/>
      <c r="AL2426" s="53"/>
    </row>
    <row r="2427" spans="37:38" x14ac:dyDescent="0.3">
      <c r="AK2427" s="53"/>
      <c r="AL2427" s="53"/>
    </row>
    <row r="2428" spans="37:38" x14ac:dyDescent="0.3">
      <c r="AK2428" s="53"/>
      <c r="AL2428" s="53"/>
    </row>
    <row r="2429" spans="37:38" x14ac:dyDescent="0.3">
      <c r="AK2429" s="53"/>
      <c r="AL2429" s="53"/>
    </row>
    <row r="2430" spans="37:38" x14ac:dyDescent="0.3">
      <c r="AK2430" s="53"/>
      <c r="AL2430" s="53"/>
    </row>
    <row r="2431" spans="37:38" x14ac:dyDescent="0.3">
      <c r="AK2431" s="53"/>
      <c r="AL2431" s="53"/>
    </row>
    <row r="2432" spans="37:38" x14ac:dyDescent="0.3">
      <c r="AK2432" s="53"/>
      <c r="AL2432" s="53"/>
    </row>
    <row r="2433" spans="37:38" x14ac:dyDescent="0.3">
      <c r="AK2433" s="53"/>
      <c r="AL2433" s="53"/>
    </row>
    <row r="2434" spans="37:38" x14ac:dyDescent="0.3">
      <c r="AK2434" s="53"/>
      <c r="AL2434" s="53"/>
    </row>
    <row r="2435" spans="37:38" x14ac:dyDescent="0.3">
      <c r="AK2435" s="53"/>
      <c r="AL2435" s="53"/>
    </row>
    <row r="2436" spans="37:38" x14ac:dyDescent="0.3">
      <c r="AK2436" s="53"/>
      <c r="AL2436" s="53"/>
    </row>
    <row r="2437" spans="37:38" x14ac:dyDescent="0.3">
      <c r="AK2437" s="53"/>
      <c r="AL2437" s="53"/>
    </row>
    <row r="2438" spans="37:38" x14ac:dyDescent="0.3">
      <c r="AK2438" s="53"/>
      <c r="AL2438" s="53"/>
    </row>
    <row r="2439" spans="37:38" x14ac:dyDescent="0.3">
      <c r="AK2439" s="53"/>
      <c r="AL2439" s="53"/>
    </row>
    <row r="2440" spans="37:38" x14ac:dyDescent="0.3">
      <c r="AK2440" s="53"/>
      <c r="AL2440" s="53"/>
    </row>
    <row r="2441" spans="37:38" x14ac:dyDescent="0.3">
      <c r="AK2441" s="53"/>
      <c r="AL2441" s="53"/>
    </row>
    <row r="2442" spans="37:38" x14ac:dyDescent="0.3">
      <c r="AK2442" s="53"/>
      <c r="AL2442" s="53"/>
    </row>
    <row r="2443" spans="37:38" x14ac:dyDescent="0.3">
      <c r="AK2443" s="53"/>
      <c r="AL2443" s="53"/>
    </row>
    <row r="2444" spans="37:38" x14ac:dyDescent="0.3">
      <c r="AK2444" s="53"/>
      <c r="AL2444" s="53"/>
    </row>
    <row r="2445" spans="37:38" x14ac:dyDescent="0.3">
      <c r="AK2445" s="53"/>
      <c r="AL2445" s="53"/>
    </row>
    <row r="2446" spans="37:38" x14ac:dyDescent="0.3">
      <c r="AK2446" s="53"/>
      <c r="AL2446" s="53"/>
    </row>
    <row r="2447" spans="37:38" x14ac:dyDescent="0.3">
      <c r="AK2447" s="53"/>
      <c r="AL2447" s="53"/>
    </row>
    <row r="2448" spans="37:38" x14ac:dyDescent="0.3">
      <c r="AK2448" s="53"/>
      <c r="AL2448" s="53"/>
    </row>
    <row r="2449" spans="37:38" x14ac:dyDescent="0.3">
      <c r="AK2449" s="53"/>
      <c r="AL2449" s="53"/>
    </row>
    <row r="2450" spans="37:38" x14ac:dyDescent="0.3">
      <c r="AK2450" s="53"/>
      <c r="AL2450" s="53"/>
    </row>
    <row r="2451" spans="37:38" x14ac:dyDescent="0.3">
      <c r="AK2451" s="53"/>
      <c r="AL2451" s="53"/>
    </row>
    <row r="2452" spans="37:38" x14ac:dyDescent="0.3">
      <c r="AK2452" s="53"/>
      <c r="AL2452" s="53"/>
    </row>
    <row r="2453" spans="37:38" x14ac:dyDescent="0.3">
      <c r="AK2453" s="53"/>
      <c r="AL2453" s="53"/>
    </row>
    <row r="2454" spans="37:38" x14ac:dyDescent="0.3">
      <c r="AK2454" s="53"/>
      <c r="AL2454" s="53"/>
    </row>
    <row r="2455" spans="37:38" x14ac:dyDescent="0.3">
      <c r="AK2455" s="53"/>
      <c r="AL2455" s="53"/>
    </row>
    <row r="2456" spans="37:38" x14ac:dyDescent="0.3">
      <c r="AK2456" s="53"/>
      <c r="AL2456" s="53"/>
    </row>
    <row r="2457" spans="37:38" x14ac:dyDescent="0.3">
      <c r="AK2457" s="53"/>
      <c r="AL2457" s="53"/>
    </row>
    <row r="2458" spans="37:38" x14ac:dyDescent="0.3">
      <c r="AK2458" s="53"/>
      <c r="AL2458" s="53"/>
    </row>
    <row r="2459" spans="37:38" x14ac:dyDescent="0.3">
      <c r="AK2459" s="53"/>
      <c r="AL2459" s="53"/>
    </row>
    <row r="2460" spans="37:38" x14ac:dyDescent="0.3">
      <c r="AK2460" s="53"/>
      <c r="AL2460" s="53"/>
    </row>
    <row r="2461" spans="37:38" x14ac:dyDescent="0.3">
      <c r="AK2461" s="53"/>
      <c r="AL2461" s="53"/>
    </row>
    <row r="2462" spans="37:38" x14ac:dyDescent="0.3">
      <c r="AK2462" s="53"/>
      <c r="AL2462" s="53"/>
    </row>
    <row r="2463" spans="37:38" x14ac:dyDescent="0.3">
      <c r="AK2463" s="53"/>
      <c r="AL2463" s="53"/>
    </row>
    <row r="2464" spans="37:38" x14ac:dyDescent="0.3">
      <c r="AK2464" s="53"/>
      <c r="AL2464" s="53"/>
    </row>
    <row r="2465" spans="37:38" x14ac:dyDescent="0.3">
      <c r="AK2465" s="53"/>
      <c r="AL2465" s="53"/>
    </row>
    <row r="2466" spans="37:38" x14ac:dyDescent="0.3">
      <c r="AK2466" s="53"/>
      <c r="AL2466" s="53"/>
    </row>
    <row r="2467" spans="37:38" x14ac:dyDescent="0.3">
      <c r="AK2467" s="53"/>
      <c r="AL2467" s="53"/>
    </row>
    <row r="2468" spans="37:38" x14ac:dyDescent="0.3">
      <c r="AK2468" s="53"/>
      <c r="AL2468" s="53"/>
    </row>
    <row r="2469" spans="37:38" x14ac:dyDescent="0.3">
      <c r="AK2469" s="53"/>
      <c r="AL2469" s="53"/>
    </row>
    <row r="2470" spans="37:38" x14ac:dyDescent="0.3">
      <c r="AK2470" s="53"/>
      <c r="AL2470" s="53"/>
    </row>
    <row r="2471" spans="37:38" x14ac:dyDescent="0.3">
      <c r="AK2471" s="53"/>
      <c r="AL2471" s="53"/>
    </row>
    <row r="2472" spans="37:38" x14ac:dyDescent="0.3">
      <c r="AK2472" s="53"/>
      <c r="AL2472" s="53"/>
    </row>
    <row r="2473" spans="37:38" x14ac:dyDescent="0.3">
      <c r="AK2473" s="53"/>
      <c r="AL2473" s="53"/>
    </row>
    <row r="2474" spans="37:38" x14ac:dyDescent="0.3">
      <c r="AK2474" s="53"/>
      <c r="AL2474" s="53"/>
    </row>
    <row r="2475" spans="37:38" x14ac:dyDescent="0.3">
      <c r="AK2475" s="53"/>
      <c r="AL2475" s="53"/>
    </row>
    <row r="2476" spans="37:38" x14ac:dyDescent="0.3">
      <c r="AK2476" s="53"/>
      <c r="AL2476" s="53"/>
    </row>
    <row r="2477" spans="37:38" x14ac:dyDescent="0.3">
      <c r="AK2477" s="53"/>
      <c r="AL2477" s="53"/>
    </row>
    <row r="2478" spans="37:38" x14ac:dyDescent="0.3">
      <c r="AK2478" s="53"/>
      <c r="AL2478" s="53"/>
    </row>
    <row r="2479" spans="37:38" x14ac:dyDescent="0.3">
      <c r="AK2479" s="53"/>
      <c r="AL2479" s="53"/>
    </row>
    <row r="2480" spans="37:38" x14ac:dyDescent="0.3">
      <c r="AK2480" s="53"/>
      <c r="AL2480" s="53"/>
    </row>
    <row r="2481" spans="37:38" x14ac:dyDescent="0.3">
      <c r="AK2481" s="53"/>
      <c r="AL2481" s="53"/>
    </row>
    <row r="2482" spans="37:38" x14ac:dyDescent="0.3">
      <c r="AK2482" s="53"/>
      <c r="AL2482" s="53"/>
    </row>
    <row r="2483" spans="37:38" x14ac:dyDescent="0.3">
      <c r="AK2483" s="53"/>
      <c r="AL2483" s="53"/>
    </row>
    <row r="2484" spans="37:38" x14ac:dyDescent="0.3">
      <c r="AK2484" s="53"/>
      <c r="AL2484" s="53"/>
    </row>
    <row r="2485" spans="37:38" x14ac:dyDescent="0.3">
      <c r="AK2485" s="53"/>
      <c r="AL2485" s="53"/>
    </row>
    <row r="2486" spans="37:38" x14ac:dyDescent="0.3">
      <c r="AK2486" s="53"/>
      <c r="AL2486" s="53"/>
    </row>
    <row r="2487" spans="37:38" x14ac:dyDescent="0.3">
      <c r="AK2487" s="53"/>
      <c r="AL2487" s="53"/>
    </row>
    <row r="2488" spans="37:38" x14ac:dyDescent="0.3">
      <c r="AK2488" s="53"/>
      <c r="AL2488" s="53"/>
    </row>
    <row r="2489" spans="37:38" x14ac:dyDescent="0.3">
      <c r="AK2489" s="53"/>
      <c r="AL2489" s="53"/>
    </row>
    <row r="2490" spans="37:38" x14ac:dyDescent="0.3">
      <c r="AK2490" s="53"/>
      <c r="AL2490" s="53"/>
    </row>
    <row r="2491" spans="37:38" x14ac:dyDescent="0.3">
      <c r="AK2491" s="53"/>
      <c r="AL2491" s="53"/>
    </row>
    <row r="2492" spans="37:38" x14ac:dyDescent="0.3">
      <c r="AK2492" s="53"/>
      <c r="AL2492" s="53"/>
    </row>
    <row r="2493" spans="37:38" x14ac:dyDescent="0.3">
      <c r="AK2493" s="53"/>
      <c r="AL2493" s="53"/>
    </row>
    <row r="2494" spans="37:38" x14ac:dyDescent="0.3">
      <c r="AK2494" s="53"/>
      <c r="AL2494" s="53"/>
    </row>
    <row r="2495" spans="37:38" x14ac:dyDescent="0.3">
      <c r="AK2495" s="53"/>
      <c r="AL2495" s="53"/>
    </row>
    <row r="2496" spans="37:38" x14ac:dyDescent="0.3">
      <c r="AK2496" s="53"/>
      <c r="AL2496" s="53"/>
    </row>
    <row r="2497" spans="37:38" x14ac:dyDescent="0.3">
      <c r="AK2497" s="53"/>
      <c r="AL2497" s="53"/>
    </row>
    <row r="2498" spans="37:38" x14ac:dyDescent="0.3">
      <c r="AK2498" s="53"/>
      <c r="AL2498" s="53"/>
    </row>
    <row r="2499" spans="37:38" x14ac:dyDescent="0.3">
      <c r="AK2499" s="53"/>
      <c r="AL2499" s="53"/>
    </row>
    <row r="2500" spans="37:38" x14ac:dyDescent="0.3">
      <c r="AK2500" s="53"/>
      <c r="AL2500" s="53"/>
    </row>
    <row r="2501" spans="37:38" x14ac:dyDescent="0.3">
      <c r="AK2501" s="53"/>
      <c r="AL2501" s="53"/>
    </row>
    <row r="2502" spans="37:38" x14ac:dyDescent="0.3">
      <c r="AK2502" s="53"/>
      <c r="AL2502" s="53"/>
    </row>
    <row r="2503" spans="37:38" x14ac:dyDescent="0.3">
      <c r="AK2503" s="53"/>
      <c r="AL2503" s="53"/>
    </row>
    <row r="2504" spans="37:38" x14ac:dyDescent="0.3">
      <c r="AK2504" s="53"/>
      <c r="AL2504" s="53"/>
    </row>
    <row r="2505" spans="37:38" x14ac:dyDescent="0.3">
      <c r="AK2505" s="53"/>
      <c r="AL2505" s="53"/>
    </row>
    <row r="2506" spans="37:38" x14ac:dyDescent="0.3">
      <c r="AK2506" s="53"/>
      <c r="AL2506" s="53"/>
    </row>
    <row r="2507" spans="37:38" x14ac:dyDescent="0.3">
      <c r="AK2507" s="53"/>
      <c r="AL2507" s="53"/>
    </row>
    <row r="2508" spans="37:38" x14ac:dyDescent="0.3">
      <c r="AK2508" s="53"/>
      <c r="AL2508" s="53"/>
    </row>
    <row r="2509" spans="37:38" x14ac:dyDescent="0.3">
      <c r="AK2509" s="53"/>
      <c r="AL2509" s="53"/>
    </row>
    <row r="2510" spans="37:38" x14ac:dyDescent="0.3">
      <c r="AK2510" s="53"/>
      <c r="AL2510" s="53"/>
    </row>
    <row r="2511" spans="37:38" x14ac:dyDescent="0.3">
      <c r="AK2511" s="53"/>
      <c r="AL2511" s="53"/>
    </row>
    <row r="2512" spans="37:38" x14ac:dyDescent="0.3">
      <c r="AK2512" s="53"/>
      <c r="AL2512" s="53"/>
    </row>
    <row r="2513" spans="37:38" x14ac:dyDescent="0.3">
      <c r="AK2513" s="53"/>
      <c r="AL2513" s="53"/>
    </row>
    <row r="2514" spans="37:38" x14ac:dyDescent="0.3">
      <c r="AK2514" s="53"/>
      <c r="AL2514" s="53"/>
    </row>
    <row r="2515" spans="37:38" x14ac:dyDescent="0.3">
      <c r="AK2515" s="53"/>
      <c r="AL2515" s="53"/>
    </row>
    <row r="2516" spans="37:38" x14ac:dyDescent="0.3">
      <c r="AK2516" s="53"/>
      <c r="AL2516" s="53"/>
    </row>
    <row r="2517" spans="37:38" x14ac:dyDescent="0.3">
      <c r="AK2517" s="53"/>
      <c r="AL2517" s="53"/>
    </row>
    <row r="2518" spans="37:38" x14ac:dyDescent="0.3">
      <c r="AK2518" s="53"/>
      <c r="AL2518" s="53"/>
    </row>
    <row r="2519" spans="37:38" x14ac:dyDescent="0.3">
      <c r="AK2519" s="53"/>
      <c r="AL2519" s="53"/>
    </row>
    <row r="2520" spans="37:38" x14ac:dyDescent="0.3">
      <c r="AK2520" s="53"/>
      <c r="AL2520" s="53"/>
    </row>
    <row r="2521" spans="37:38" x14ac:dyDescent="0.3">
      <c r="AK2521" s="53"/>
      <c r="AL2521" s="53"/>
    </row>
    <row r="2522" spans="37:38" x14ac:dyDescent="0.3">
      <c r="AK2522" s="53"/>
      <c r="AL2522" s="53"/>
    </row>
    <row r="2523" spans="37:38" x14ac:dyDescent="0.3">
      <c r="AK2523" s="53"/>
      <c r="AL2523" s="53"/>
    </row>
    <row r="2524" spans="37:38" x14ac:dyDescent="0.3">
      <c r="AK2524" s="53"/>
      <c r="AL2524" s="53"/>
    </row>
    <row r="2525" spans="37:38" x14ac:dyDescent="0.3">
      <c r="AK2525" s="53"/>
      <c r="AL2525" s="53"/>
    </row>
    <row r="2526" spans="37:38" x14ac:dyDescent="0.3">
      <c r="AK2526" s="53"/>
      <c r="AL2526" s="53"/>
    </row>
    <row r="2527" spans="37:38" x14ac:dyDescent="0.3">
      <c r="AK2527" s="53"/>
      <c r="AL2527" s="53"/>
    </row>
    <row r="2528" spans="37:38" x14ac:dyDescent="0.3">
      <c r="AK2528" s="53"/>
      <c r="AL2528" s="53"/>
    </row>
    <row r="2529" spans="37:38" x14ac:dyDescent="0.3">
      <c r="AK2529" s="53"/>
      <c r="AL2529" s="53"/>
    </row>
    <row r="2530" spans="37:38" x14ac:dyDescent="0.3">
      <c r="AK2530" s="53"/>
      <c r="AL2530" s="53"/>
    </row>
    <row r="2531" spans="37:38" x14ac:dyDescent="0.3">
      <c r="AK2531" s="53"/>
      <c r="AL2531" s="53"/>
    </row>
    <row r="2532" spans="37:38" x14ac:dyDescent="0.3">
      <c r="AK2532" s="53"/>
      <c r="AL2532" s="53"/>
    </row>
    <row r="2533" spans="37:38" x14ac:dyDescent="0.3">
      <c r="AK2533" s="53"/>
      <c r="AL2533" s="53"/>
    </row>
    <row r="2534" spans="37:38" x14ac:dyDescent="0.3">
      <c r="AK2534" s="53"/>
      <c r="AL2534" s="53"/>
    </row>
    <row r="2535" spans="37:38" x14ac:dyDescent="0.3">
      <c r="AK2535" s="53"/>
      <c r="AL2535" s="53"/>
    </row>
    <row r="2536" spans="37:38" x14ac:dyDescent="0.3">
      <c r="AK2536" s="53"/>
      <c r="AL2536" s="53"/>
    </row>
    <row r="2537" spans="37:38" x14ac:dyDescent="0.3">
      <c r="AK2537" s="53"/>
      <c r="AL2537" s="53"/>
    </row>
    <row r="2538" spans="37:38" x14ac:dyDescent="0.3">
      <c r="AK2538" s="53"/>
      <c r="AL2538" s="53"/>
    </row>
    <row r="2539" spans="37:38" x14ac:dyDescent="0.3">
      <c r="AK2539" s="53"/>
      <c r="AL2539" s="53"/>
    </row>
    <row r="2540" spans="37:38" x14ac:dyDescent="0.3">
      <c r="AK2540" s="53"/>
      <c r="AL2540" s="53"/>
    </row>
    <row r="2541" spans="37:38" x14ac:dyDescent="0.3">
      <c r="AK2541" s="53"/>
      <c r="AL2541" s="53"/>
    </row>
    <row r="2542" spans="37:38" x14ac:dyDescent="0.3">
      <c r="AK2542" s="53"/>
      <c r="AL2542" s="53"/>
    </row>
    <row r="2543" spans="37:38" x14ac:dyDescent="0.3">
      <c r="AK2543" s="53"/>
      <c r="AL2543" s="53"/>
    </row>
    <row r="2544" spans="37:38" x14ac:dyDescent="0.3">
      <c r="AK2544" s="53"/>
      <c r="AL2544" s="53"/>
    </row>
    <row r="2545" spans="37:38" x14ac:dyDescent="0.3">
      <c r="AK2545" s="53"/>
      <c r="AL2545" s="53"/>
    </row>
    <row r="2546" spans="37:38" x14ac:dyDescent="0.3">
      <c r="AK2546" s="53"/>
      <c r="AL2546" s="53"/>
    </row>
    <row r="2547" spans="37:38" x14ac:dyDescent="0.3">
      <c r="AK2547" s="53"/>
      <c r="AL2547" s="53"/>
    </row>
    <row r="2548" spans="37:38" x14ac:dyDescent="0.3">
      <c r="AK2548" s="53"/>
      <c r="AL2548" s="53"/>
    </row>
    <row r="2549" spans="37:38" x14ac:dyDescent="0.3">
      <c r="AK2549" s="53"/>
      <c r="AL2549" s="53"/>
    </row>
    <row r="2550" spans="37:38" x14ac:dyDescent="0.3">
      <c r="AK2550" s="53"/>
      <c r="AL2550" s="53"/>
    </row>
    <row r="2551" spans="37:38" x14ac:dyDescent="0.3">
      <c r="AK2551" s="53"/>
      <c r="AL2551" s="53"/>
    </row>
    <row r="2552" spans="37:38" x14ac:dyDescent="0.3">
      <c r="AK2552" s="53"/>
      <c r="AL2552" s="53"/>
    </row>
    <row r="2553" spans="37:38" x14ac:dyDescent="0.3">
      <c r="AK2553" s="53"/>
      <c r="AL2553" s="53"/>
    </row>
    <row r="2554" spans="37:38" x14ac:dyDescent="0.3">
      <c r="AK2554" s="53"/>
      <c r="AL2554" s="53"/>
    </row>
    <row r="2555" spans="37:38" x14ac:dyDescent="0.3">
      <c r="AK2555" s="53"/>
      <c r="AL2555" s="53"/>
    </row>
    <row r="2556" spans="37:38" x14ac:dyDescent="0.3">
      <c r="AK2556" s="53"/>
      <c r="AL2556" s="53"/>
    </row>
    <row r="2557" spans="37:38" x14ac:dyDescent="0.3">
      <c r="AK2557" s="53"/>
      <c r="AL2557" s="53"/>
    </row>
    <row r="2558" spans="37:38" x14ac:dyDescent="0.3">
      <c r="AK2558" s="53"/>
      <c r="AL2558" s="53"/>
    </row>
    <row r="2559" spans="37:38" x14ac:dyDescent="0.3">
      <c r="AK2559" s="53"/>
      <c r="AL2559" s="53"/>
    </row>
    <row r="2560" spans="37:38" x14ac:dyDescent="0.3">
      <c r="AK2560" s="53"/>
      <c r="AL2560" s="53"/>
    </row>
    <row r="2561" spans="37:38" x14ac:dyDescent="0.3">
      <c r="AK2561" s="53"/>
      <c r="AL2561" s="53"/>
    </row>
    <row r="2562" spans="37:38" x14ac:dyDescent="0.3">
      <c r="AK2562" s="53"/>
      <c r="AL2562" s="53"/>
    </row>
    <row r="2563" spans="37:38" x14ac:dyDescent="0.3">
      <c r="AK2563" s="53"/>
      <c r="AL2563" s="53"/>
    </row>
    <row r="2564" spans="37:38" x14ac:dyDescent="0.3">
      <c r="AK2564" s="53"/>
      <c r="AL2564" s="53"/>
    </row>
    <row r="2565" spans="37:38" x14ac:dyDescent="0.3">
      <c r="AK2565" s="53"/>
      <c r="AL2565" s="53"/>
    </row>
    <row r="2566" spans="37:38" x14ac:dyDescent="0.3">
      <c r="AK2566" s="53"/>
      <c r="AL2566" s="53"/>
    </row>
    <row r="2567" spans="37:38" x14ac:dyDescent="0.3">
      <c r="AK2567" s="53"/>
      <c r="AL2567" s="53"/>
    </row>
    <row r="2568" spans="37:38" x14ac:dyDescent="0.3">
      <c r="AK2568" s="53"/>
      <c r="AL2568" s="53"/>
    </row>
    <row r="2569" spans="37:38" x14ac:dyDescent="0.3">
      <c r="AK2569" s="53"/>
      <c r="AL2569" s="53"/>
    </row>
    <row r="2570" spans="37:38" x14ac:dyDescent="0.3">
      <c r="AK2570" s="53"/>
      <c r="AL2570" s="53"/>
    </row>
    <row r="2571" spans="37:38" x14ac:dyDescent="0.3">
      <c r="AK2571" s="53"/>
      <c r="AL2571" s="53"/>
    </row>
    <row r="2572" spans="37:38" x14ac:dyDescent="0.3">
      <c r="AK2572" s="53"/>
      <c r="AL2572" s="53"/>
    </row>
    <row r="2573" spans="37:38" x14ac:dyDescent="0.3">
      <c r="AK2573" s="53"/>
      <c r="AL2573" s="53"/>
    </row>
    <row r="2574" spans="37:38" x14ac:dyDescent="0.3">
      <c r="AK2574" s="53"/>
      <c r="AL2574" s="53"/>
    </row>
    <row r="2575" spans="37:38" x14ac:dyDescent="0.3">
      <c r="AK2575" s="53"/>
      <c r="AL2575" s="53"/>
    </row>
    <row r="2576" spans="37:38" x14ac:dyDescent="0.3">
      <c r="AK2576" s="53"/>
      <c r="AL2576" s="53"/>
    </row>
    <row r="2577" spans="37:38" x14ac:dyDescent="0.3">
      <c r="AK2577" s="53"/>
      <c r="AL2577" s="53"/>
    </row>
    <row r="2578" spans="37:38" x14ac:dyDescent="0.3">
      <c r="AK2578" s="53"/>
      <c r="AL2578" s="53"/>
    </row>
    <row r="2579" spans="37:38" x14ac:dyDescent="0.3">
      <c r="AK2579" s="53"/>
      <c r="AL2579" s="53"/>
    </row>
    <row r="2580" spans="37:38" x14ac:dyDescent="0.3">
      <c r="AK2580" s="53"/>
      <c r="AL2580" s="53"/>
    </row>
    <row r="2581" spans="37:38" x14ac:dyDescent="0.3">
      <c r="AK2581" s="53"/>
      <c r="AL2581" s="53"/>
    </row>
    <row r="2582" spans="37:38" x14ac:dyDescent="0.3">
      <c r="AK2582" s="53"/>
      <c r="AL2582" s="53"/>
    </row>
    <row r="2583" spans="37:38" x14ac:dyDescent="0.3">
      <c r="AK2583" s="53"/>
      <c r="AL2583" s="53"/>
    </row>
    <row r="2584" spans="37:38" x14ac:dyDescent="0.3">
      <c r="AK2584" s="53"/>
      <c r="AL2584" s="53"/>
    </row>
    <row r="2585" spans="37:38" x14ac:dyDescent="0.3">
      <c r="AK2585" s="53"/>
      <c r="AL2585" s="53"/>
    </row>
    <row r="2586" spans="37:38" x14ac:dyDescent="0.3">
      <c r="AK2586" s="53"/>
      <c r="AL2586" s="53"/>
    </row>
    <row r="2587" spans="37:38" x14ac:dyDescent="0.3">
      <c r="AK2587" s="53"/>
      <c r="AL2587" s="53"/>
    </row>
    <row r="2588" spans="37:38" x14ac:dyDescent="0.3">
      <c r="AK2588" s="53"/>
      <c r="AL2588" s="53"/>
    </row>
    <row r="2589" spans="37:38" x14ac:dyDescent="0.3">
      <c r="AK2589" s="53"/>
      <c r="AL2589" s="53"/>
    </row>
    <row r="2590" spans="37:38" x14ac:dyDescent="0.3">
      <c r="AK2590" s="53"/>
      <c r="AL2590" s="53"/>
    </row>
    <row r="2591" spans="37:38" x14ac:dyDescent="0.3">
      <c r="AK2591" s="53"/>
      <c r="AL2591" s="53"/>
    </row>
    <row r="2592" spans="37:38" x14ac:dyDescent="0.3">
      <c r="AK2592" s="53"/>
      <c r="AL2592" s="53"/>
    </row>
    <row r="2593" spans="37:38" x14ac:dyDescent="0.3">
      <c r="AK2593" s="53"/>
      <c r="AL2593" s="53"/>
    </row>
    <row r="2594" spans="37:38" x14ac:dyDescent="0.3">
      <c r="AK2594" s="53"/>
      <c r="AL2594" s="53"/>
    </row>
    <row r="2595" spans="37:38" x14ac:dyDescent="0.3">
      <c r="AK2595" s="53"/>
      <c r="AL2595" s="53"/>
    </row>
    <row r="2596" spans="37:38" x14ac:dyDescent="0.3">
      <c r="AK2596" s="53"/>
      <c r="AL2596" s="53"/>
    </row>
    <row r="2597" spans="37:38" x14ac:dyDescent="0.3">
      <c r="AK2597" s="53"/>
      <c r="AL2597" s="53"/>
    </row>
    <row r="2598" spans="37:38" x14ac:dyDescent="0.3">
      <c r="AK2598" s="53"/>
      <c r="AL2598" s="53"/>
    </row>
    <row r="2599" spans="37:38" x14ac:dyDescent="0.3">
      <c r="AK2599" s="53"/>
      <c r="AL2599" s="53"/>
    </row>
    <row r="2600" spans="37:38" x14ac:dyDescent="0.3">
      <c r="AK2600" s="53"/>
      <c r="AL2600" s="53"/>
    </row>
    <row r="2601" spans="37:38" x14ac:dyDescent="0.3">
      <c r="AK2601" s="53"/>
      <c r="AL2601" s="53"/>
    </row>
    <row r="2602" spans="37:38" x14ac:dyDescent="0.3">
      <c r="AK2602" s="53"/>
      <c r="AL2602" s="53"/>
    </row>
    <row r="2603" spans="37:38" x14ac:dyDescent="0.3">
      <c r="AK2603" s="53"/>
      <c r="AL2603" s="53"/>
    </row>
    <row r="2604" spans="37:38" x14ac:dyDescent="0.3">
      <c r="AK2604" s="53"/>
      <c r="AL2604" s="53"/>
    </row>
    <row r="2605" spans="37:38" x14ac:dyDescent="0.3">
      <c r="AK2605" s="53"/>
      <c r="AL2605" s="53"/>
    </row>
    <row r="2606" spans="37:38" x14ac:dyDescent="0.3">
      <c r="AK2606" s="53"/>
      <c r="AL2606" s="53"/>
    </row>
    <row r="2607" spans="37:38" x14ac:dyDescent="0.3">
      <c r="AK2607" s="53"/>
      <c r="AL2607" s="53"/>
    </row>
    <row r="2608" spans="37:38" x14ac:dyDescent="0.3">
      <c r="AK2608" s="53"/>
      <c r="AL2608" s="53"/>
    </row>
    <row r="2609" spans="37:38" x14ac:dyDescent="0.3">
      <c r="AK2609" s="53"/>
      <c r="AL2609" s="53"/>
    </row>
    <row r="2610" spans="37:38" x14ac:dyDescent="0.3">
      <c r="AK2610" s="53"/>
      <c r="AL2610" s="53"/>
    </row>
    <row r="2611" spans="37:38" x14ac:dyDescent="0.3">
      <c r="AK2611" s="53"/>
      <c r="AL2611" s="53"/>
    </row>
    <row r="2612" spans="37:38" x14ac:dyDescent="0.3">
      <c r="AK2612" s="53"/>
      <c r="AL2612" s="53"/>
    </row>
    <row r="2613" spans="37:38" x14ac:dyDescent="0.3">
      <c r="AK2613" s="53"/>
      <c r="AL2613" s="53"/>
    </row>
    <row r="2614" spans="37:38" x14ac:dyDescent="0.3">
      <c r="AK2614" s="53"/>
      <c r="AL2614" s="53"/>
    </row>
    <row r="2615" spans="37:38" x14ac:dyDescent="0.3">
      <c r="AK2615" s="53"/>
      <c r="AL2615" s="53"/>
    </row>
    <row r="2616" spans="37:38" x14ac:dyDescent="0.3">
      <c r="AK2616" s="53"/>
      <c r="AL2616" s="53"/>
    </row>
    <row r="2617" spans="37:38" x14ac:dyDescent="0.3">
      <c r="AK2617" s="53"/>
      <c r="AL2617" s="53"/>
    </row>
    <row r="2618" spans="37:38" x14ac:dyDescent="0.3">
      <c r="AK2618" s="53"/>
      <c r="AL2618" s="53"/>
    </row>
    <row r="2619" spans="37:38" x14ac:dyDescent="0.3">
      <c r="AK2619" s="53"/>
      <c r="AL2619" s="53"/>
    </row>
    <row r="2620" spans="37:38" x14ac:dyDescent="0.3">
      <c r="AK2620" s="53"/>
      <c r="AL2620" s="53"/>
    </row>
    <row r="2621" spans="37:38" x14ac:dyDescent="0.3">
      <c r="AK2621" s="53"/>
      <c r="AL2621" s="53"/>
    </row>
    <row r="2622" spans="37:38" x14ac:dyDescent="0.3">
      <c r="AK2622" s="53"/>
      <c r="AL2622" s="53"/>
    </row>
    <row r="2623" spans="37:38" x14ac:dyDescent="0.3">
      <c r="AK2623" s="53"/>
      <c r="AL2623" s="53"/>
    </row>
    <row r="2624" spans="37:38" x14ac:dyDescent="0.3">
      <c r="AK2624" s="53"/>
      <c r="AL2624" s="53"/>
    </row>
    <row r="2625" spans="37:38" x14ac:dyDescent="0.3">
      <c r="AK2625" s="53"/>
      <c r="AL2625" s="53"/>
    </row>
    <row r="2626" spans="37:38" x14ac:dyDescent="0.3">
      <c r="AK2626" s="53"/>
      <c r="AL2626" s="53"/>
    </row>
    <row r="2627" spans="37:38" x14ac:dyDescent="0.3">
      <c r="AK2627" s="53"/>
      <c r="AL2627" s="53"/>
    </row>
    <row r="2628" spans="37:38" x14ac:dyDescent="0.3">
      <c r="AK2628" s="53"/>
      <c r="AL2628" s="53"/>
    </row>
    <row r="2629" spans="37:38" x14ac:dyDescent="0.3">
      <c r="AK2629" s="53"/>
      <c r="AL2629" s="53"/>
    </row>
    <row r="2630" spans="37:38" x14ac:dyDescent="0.3">
      <c r="AK2630" s="53"/>
      <c r="AL2630" s="53"/>
    </row>
    <row r="2631" spans="37:38" x14ac:dyDescent="0.3">
      <c r="AK2631" s="53"/>
      <c r="AL2631" s="53"/>
    </row>
    <row r="2632" spans="37:38" x14ac:dyDescent="0.3">
      <c r="AK2632" s="53"/>
      <c r="AL2632" s="53"/>
    </row>
    <row r="2633" spans="37:38" x14ac:dyDescent="0.3">
      <c r="AK2633" s="53"/>
      <c r="AL2633" s="53"/>
    </row>
    <row r="2634" spans="37:38" x14ac:dyDescent="0.3">
      <c r="AK2634" s="53"/>
      <c r="AL2634" s="53"/>
    </row>
    <row r="2635" spans="37:38" x14ac:dyDescent="0.3">
      <c r="AK2635" s="53"/>
      <c r="AL2635" s="53"/>
    </row>
    <row r="2636" spans="37:38" x14ac:dyDescent="0.3">
      <c r="AK2636" s="53"/>
      <c r="AL2636" s="53"/>
    </row>
    <row r="2637" spans="37:38" x14ac:dyDescent="0.3">
      <c r="AK2637" s="53"/>
      <c r="AL2637" s="53"/>
    </row>
    <row r="2638" spans="37:38" x14ac:dyDescent="0.3">
      <c r="AK2638" s="53"/>
      <c r="AL2638" s="53"/>
    </row>
    <row r="2639" spans="37:38" x14ac:dyDescent="0.3">
      <c r="AK2639" s="53"/>
      <c r="AL2639" s="53"/>
    </row>
    <row r="2640" spans="37:38" x14ac:dyDescent="0.3">
      <c r="AK2640" s="53"/>
      <c r="AL2640" s="53"/>
    </row>
    <row r="2641" spans="37:38" x14ac:dyDescent="0.3">
      <c r="AK2641" s="53"/>
      <c r="AL2641" s="53"/>
    </row>
    <row r="2642" spans="37:38" x14ac:dyDescent="0.3">
      <c r="AK2642" s="53"/>
      <c r="AL2642" s="53"/>
    </row>
    <row r="2643" spans="37:38" x14ac:dyDescent="0.3">
      <c r="AK2643" s="53"/>
      <c r="AL2643" s="53"/>
    </row>
    <row r="2644" spans="37:38" x14ac:dyDescent="0.3">
      <c r="AK2644" s="53"/>
      <c r="AL2644" s="53"/>
    </row>
    <row r="2645" spans="37:38" x14ac:dyDescent="0.3">
      <c r="AK2645" s="53"/>
      <c r="AL2645" s="53"/>
    </row>
    <row r="2646" spans="37:38" x14ac:dyDescent="0.3">
      <c r="AK2646" s="53"/>
      <c r="AL2646" s="53"/>
    </row>
    <row r="2647" spans="37:38" x14ac:dyDescent="0.3">
      <c r="AK2647" s="53"/>
      <c r="AL2647" s="53"/>
    </row>
    <row r="2648" spans="37:38" x14ac:dyDescent="0.3">
      <c r="AK2648" s="53"/>
      <c r="AL2648" s="53"/>
    </row>
    <row r="2649" spans="37:38" x14ac:dyDescent="0.3">
      <c r="AK2649" s="53"/>
      <c r="AL2649" s="53"/>
    </row>
    <row r="2650" spans="37:38" x14ac:dyDescent="0.3">
      <c r="AK2650" s="53"/>
      <c r="AL2650" s="53"/>
    </row>
    <row r="2651" spans="37:38" x14ac:dyDescent="0.3">
      <c r="AK2651" s="53"/>
      <c r="AL2651" s="53"/>
    </row>
    <row r="2652" spans="37:38" x14ac:dyDescent="0.3">
      <c r="AK2652" s="53"/>
      <c r="AL2652" s="53"/>
    </row>
    <row r="2653" spans="37:38" x14ac:dyDescent="0.3">
      <c r="AK2653" s="53"/>
      <c r="AL2653" s="53"/>
    </row>
    <row r="2654" spans="37:38" x14ac:dyDescent="0.3">
      <c r="AK2654" s="53"/>
      <c r="AL2654" s="53"/>
    </row>
    <row r="2655" spans="37:38" x14ac:dyDescent="0.3">
      <c r="AK2655" s="53"/>
      <c r="AL2655" s="53"/>
    </row>
    <row r="2656" spans="37:38" x14ac:dyDescent="0.3">
      <c r="AK2656" s="53"/>
      <c r="AL2656" s="53"/>
    </row>
    <row r="2657" spans="37:38" x14ac:dyDescent="0.3">
      <c r="AK2657" s="53"/>
      <c r="AL2657" s="53"/>
    </row>
    <row r="2658" spans="37:38" x14ac:dyDescent="0.3">
      <c r="AK2658" s="53"/>
      <c r="AL2658" s="53"/>
    </row>
    <row r="2659" spans="37:38" x14ac:dyDescent="0.3">
      <c r="AK2659" s="53"/>
      <c r="AL2659" s="53"/>
    </row>
    <row r="2660" spans="37:38" x14ac:dyDescent="0.3">
      <c r="AK2660" s="53"/>
      <c r="AL2660" s="53"/>
    </row>
    <row r="2661" spans="37:38" x14ac:dyDescent="0.3">
      <c r="AK2661" s="53"/>
      <c r="AL2661" s="53"/>
    </row>
    <row r="2662" spans="37:38" x14ac:dyDescent="0.3">
      <c r="AK2662" s="53"/>
      <c r="AL2662" s="53"/>
    </row>
    <row r="2663" spans="37:38" x14ac:dyDescent="0.3">
      <c r="AK2663" s="53"/>
      <c r="AL2663" s="53"/>
    </row>
    <row r="2664" spans="37:38" x14ac:dyDescent="0.3">
      <c r="AK2664" s="53"/>
      <c r="AL2664" s="53"/>
    </row>
    <row r="2665" spans="37:38" x14ac:dyDescent="0.3">
      <c r="AK2665" s="53"/>
      <c r="AL2665" s="53"/>
    </row>
    <row r="2666" spans="37:38" x14ac:dyDescent="0.3">
      <c r="AK2666" s="53"/>
      <c r="AL2666" s="53"/>
    </row>
    <row r="2667" spans="37:38" x14ac:dyDescent="0.3">
      <c r="AK2667" s="53"/>
      <c r="AL2667" s="53"/>
    </row>
    <row r="2668" spans="37:38" x14ac:dyDescent="0.3">
      <c r="AK2668" s="53"/>
      <c r="AL2668" s="53"/>
    </row>
    <row r="2669" spans="37:38" x14ac:dyDescent="0.3">
      <c r="AK2669" s="53"/>
      <c r="AL2669" s="53"/>
    </row>
    <row r="2670" spans="37:38" x14ac:dyDescent="0.3">
      <c r="AK2670" s="53"/>
      <c r="AL2670" s="53"/>
    </row>
    <row r="2671" spans="37:38" x14ac:dyDescent="0.3">
      <c r="AK2671" s="53"/>
      <c r="AL2671" s="53"/>
    </row>
    <row r="2672" spans="37:38" x14ac:dyDescent="0.3">
      <c r="AK2672" s="53"/>
      <c r="AL2672" s="53"/>
    </row>
    <row r="2673" spans="37:38" x14ac:dyDescent="0.3">
      <c r="AK2673" s="53"/>
      <c r="AL2673" s="53"/>
    </row>
    <row r="2674" spans="37:38" x14ac:dyDescent="0.3">
      <c r="AK2674" s="53"/>
      <c r="AL2674" s="53"/>
    </row>
    <row r="2675" spans="37:38" x14ac:dyDescent="0.3">
      <c r="AK2675" s="53"/>
      <c r="AL2675" s="53"/>
    </row>
    <row r="2676" spans="37:38" x14ac:dyDescent="0.3">
      <c r="AK2676" s="53"/>
      <c r="AL2676" s="53"/>
    </row>
    <row r="2677" spans="37:38" x14ac:dyDescent="0.3">
      <c r="AK2677" s="53"/>
      <c r="AL2677" s="53"/>
    </row>
    <row r="2678" spans="37:38" x14ac:dyDescent="0.3">
      <c r="AK2678" s="53"/>
      <c r="AL2678" s="53"/>
    </row>
    <row r="2679" spans="37:38" x14ac:dyDescent="0.3">
      <c r="AK2679" s="53"/>
      <c r="AL2679" s="53"/>
    </row>
    <row r="2680" spans="37:38" x14ac:dyDescent="0.3">
      <c r="AK2680" s="53"/>
      <c r="AL2680" s="53"/>
    </row>
    <row r="2681" spans="37:38" x14ac:dyDescent="0.3">
      <c r="AK2681" s="53"/>
      <c r="AL2681" s="53"/>
    </row>
    <row r="2682" spans="37:38" x14ac:dyDescent="0.3">
      <c r="AK2682" s="53"/>
      <c r="AL2682" s="53"/>
    </row>
    <row r="2683" spans="37:38" x14ac:dyDescent="0.3">
      <c r="AK2683" s="53"/>
      <c r="AL2683" s="53"/>
    </row>
    <row r="2684" spans="37:38" x14ac:dyDescent="0.3">
      <c r="AK2684" s="53"/>
      <c r="AL2684" s="53"/>
    </row>
    <row r="2685" spans="37:38" x14ac:dyDescent="0.3">
      <c r="AK2685" s="53"/>
      <c r="AL2685" s="53"/>
    </row>
    <row r="2686" spans="37:38" x14ac:dyDescent="0.3">
      <c r="AK2686" s="53"/>
      <c r="AL2686" s="53"/>
    </row>
    <row r="2687" spans="37:38" x14ac:dyDescent="0.3">
      <c r="AK2687" s="53"/>
      <c r="AL2687" s="53"/>
    </row>
    <row r="2688" spans="37:38" x14ac:dyDescent="0.3">
      <c r="AK2688" s="53"/>
      <c r="AL2688" s="53"/>
    </row>
    <row r="2689" spans="37:38" x14ac:dyDescent="0.3">
      <c r="AK2689" s="53"/>
      <c r="AL2689" s="53"/>
    </row>
    <row r="2690" spans="37:38" x14ac:dyDescent="0.3">
      <c r="AK2690" s="53"/>
      <c r="AL2690" s="53"/>
    </row>
    <row r="2691" spans="37:38" x14ac:dyDescent="0.3">
      <c r="AK2691" s="53"/>
      <c r="AL2691" s="53"/>
    </row>
    <row r="2692" spans="37:38" x14ac:dyDescent="0.3">
      <c r="AK2692" s="53"/>
      <c r="AL2692" s="53"/>
    </row>
    <row r="2693" spans="37:38" x14ac:dyDescent="0.3">
      <c r="AK2693" s="53"/>
      <c r="AL2693" s="53"/>
    </row>
    <row r="2694" spans="37:38" x14ac:dyDescent="0.3">
      <c r="AK2694" s="53"/>
      <c r="AL2694" s="53"/>
    </row>
    <row r="2695" spans="37:38" x14ac:dyDescent="0.3">
      <c r="AK2695" s="53"/>
      <c r="AL2695" s="53"/>
    </row>
    <row r="2696" spans="37:38" x14ac:dyDescent="0.3">
      <c r="AK2696" s="53"/>
      <c r="AL2696" s="53"/>
    </row>
    <row r="2697" spans="37:38" x14ac:dyDescent="0.3">
      <c r="AK2697" s="53"/>
      <c r="AL2697" s="53"/>
    </row>
    <row r="2698" spans="37:38" x14ac:dyDescent="0.3">
      <c r="AK2698" s="53"/>
      <c r="AL2698" s="53"/>
    </row>
    <row r="2699" spans="37:38" x14ac:dyDescent="0.3">
      <c r="AK2699" s="53"/>
      <c r="AL2699" s="53"/>
    </row>
    <row r="2700" spans="37:38" x14ac:dyDescent="0.3">
      <c r="AK2700" s="53"/>
      <c r="AL2700" s="53"/>
    </row>
    <row r="2701" spans="37:38" x14ac:dyDescent="0.3">
      <c r="AK2701" s="53"/>
      <c r="AL2701" s="53"/>
    </row>
    <row r="2702" spans="37:38" x14ac:dyDescent="0.3">
      <c r="AK2702" s="53"/>
      <c r="AL2702" s="53"/>
    </row>
    <row r="2703" spans="37:38" x14ac:dyDescent="0.3">
      <c r="AK2703" s="53"/>
      <c r="AL2703" s="53"/>
    </row>
    <row r="2704" spans="37:38" x14ac:dyDescent="0.3">
      <c r="AK2704" s="53"/>
      <c r="AL2704" s="53"/>
    </row>
    <row r="2705" spans="37:38" x14ac:dyDescent="0.3">
      <c r="AK2705" s="53"/>
      <c r="AL2705" s="53"/>
    </row>
    <row r="2706" spans="37:38" x14ac:dyDescent="0.3">
      <c r="AK2706" s="53"/>
      <c r="AL2706" s="53"/>
    </row>
    <row r="2707" spans="37:38" x14ac:dyDescent="0.3">
      <c r="AK2707" s="53"/>
      <c r="AL2707" s="53"/>
    </row>
    <row r="2708" spans="37:38" x14ac:dyDescent="0.3">
      <c r="AK2708" s="53"/>
      <c r="AL2708" s="53"/>
    </row>
    <row r="2709" spans="37:38" x14ac:dyDescent="0.3">
      <c r="AK2709" s="53"/>
      <c r="AL2709" s="53"/>
    </row>
    <row r="2710" spans="37:38" x14ac:dyDescent="0.3">
      <c r="AK2710" s="53"/>
      <c r="AL2710" s="53"/>
    </row>
    <row r="2711" spans="37:38" x14ac:dyDescent="0.3">
      <c r="AK2711" s="53"/>
      <c r="AL2711" s="53"/>
    </row>
    <row r="2712" spans="37:38" x14ac:dyDescent="0.3">
      <c r="AK2712" s="53"/>
      <c r="AL2712" s="53"/>
    </row>
    <row r="2713" spans="37:38" x14ac:dyDescent="0.3">
      <c r="AK2713" s="53"/>
      <c r="AL2713" s="53"/>
    </row>
    <row r="2714" spans="37:38" x14ac:dyDescent="0.3">
      <c r="AK2714" s="53"/>
      <c r="AL2714" s="53"/>
    </row>
    <row r="2715" spans="37:38" x14ac:dyDescent="0.3">
      <c r="AK2715" s="53"/>
      <c r="AL2715" s="53"/>
    </row>
    <row r="2716" spans="37:38" x14ac:dyDescent="0.3">
      <c r="AK2716" s="53"/>
      <c r="AL2716" s="53"/>
    </row>
    <row r="2717" spans="37:38" x14ac:dyDescent="0.3">
      <c r="AK2717" s="53"/>
      <c r="AL2717" s="53"/>
    </row>
    <row r="2718" spans="37:38" x14ac:dyDescent="0.3">
      <c r="AK2718" s="53"/>
      <c r="AL2718" s="53"/>
    </row>
    <row r="2719" spans="37:38" x14ac:dyDescent="0.3">
      <c r="AK2719" s="53"/>
      <c r="AL2719" s="53"/>
    </row>
    <row r="2720" spans="37:38" x14ac:dyDescent="0.3">
      <c r="AK2720" s="53"/>
      <c r="AL2720" s="53"/>
    </row>
    <row r="2721" spans="37:38" x14ac:dyDescent="0.3">
      <c r="AK2721" s="53"/>
      <c r="AL2721" s="53"/>
    </row>
    <row r="2722" spans="37:38" x14ac:dyDescent="0.3">
      <c r="AK2722" s="53"/>
      <c r="AL2722" s="53"/>
    </row>
    <row r="2723" spans="37:38" x14ac:dyDescent="0.3">
      <c r="AK2723" s="53"/>
      <c r="AL2723" s="53"/>
    </row>
    <row r="2724" spans="37:38" x14ac:dyDescent="0.3">
      <c r="AK2724" s="53"/>
      <c r="AL2724" s="53"/>
    </row>
    <row r="2725" spans="37:38" x14ac:dyDescent="0.3">
      <c r="AK2725" s="53"/>
      <c r="AL2725" s="53"/>
    </row>
    <row r="2726" spans="37:38" x14ac:dyDescent="0.3">
      <c r="AK2726" s="53"/>
      <c r="AL2726" s="53"/>
    </row>
    <row r="2727" spans="37:38" x14ac:dyDescent="0.3">
      <c r="AK2727" s="53"/>
      <c r="AL2727" s="53"/>
    </row>
    <row r="2728" spans="37:38" x14ac:dyDescent="0.3">
      <c r="AK2728" s="53"/>
      <c r="AL2728" s="53"/>
    </row>
    <row r="2729" spans="37:38" x14ac:dyDescent="0.3">
      <c r="AK2729" s="53"/>
      <c r="AL2729" s="53"/>
    </row>
    <row r="2730" spans="37:38" x14ac:dyDescent="0.3">
      <c r="AK2730" s="53"/>
      <c r="AL2730" s="53"/>
    </row>
    <row r="2731" spans="37:38" x14ac:dyDescent="0.3">
      <c r="AK2731" s="53"/>
      <c r="AL2731" s="53"/>
    </row>
    <row r="2732" spans="37:38" x14ac:dyDescent="0.3">
      <c r="AK2732" s="53"/>
      <c r="AL2732" s="53"/>
    </row>
    <row r="2733" spans="37:38" x14ac:dyDescent="0.3">
      <c r="AK2733" s="53"/>
      <c r="AL2733" s="53"/>
    </row>
    <row r="2734" spans="37:38" x14ac:dyDescent="0.3">
      <c r="AK2734" s="53"/>
      <c r="AL2734" s="53"/>
    </row>
    <row r="2735" spans="37:38" x14ac:dyDescent="0.3">
      <c r="AK2735" s="53"/>
      <c r="AL2735" s="53"/>
    </row>
    <row r="2736" spans="37:38" x14ac:dyDescent="0.3">
      <c r="AK2736" s="53"/>
      <c r="AL2736" s="53"/>
    </row>
    <row r="2737" spans="37:38" x14ac:dyDescent="0.3">
      <c r="AK2737" s="53"/>
      <c r="AL2737" s="53"/>
    </row>
    <row r="2738" spans="37:38" x14ac:dyDescent="0.3">
      <c r="AK2738" s="53"/>
      <c r="AL2738" s="53"/>
    </row>
    <row r="2739" spans="37:38" x14ac:dyDescent="0.3">
      <c r="AK2739" s="53"/>
      <c r="AL2739" s="53"/>
    </row>
    <row r="2740" spans="37:38" x14ac:dyDescent="0.3">
      <c r="AK2740" s="53"/>
      <c r="AL2740" s="53"/>
    </row>
    <row r="2741" spans="37:38" x14ac:dyDescent="0.3">
      <c r="AK2741" s="53"/>
      <c r="AL2741" s="53"/>
    </row>
    <row r="2742" spans="37:38" x14ac:dyDescent="0.3">
      <c r="AK2742" s="53"/>
      <c r="AL2742" s="53"/>
    </row>
    <row r="2743" spans="37:38" x14ac:dyDescent="0.3">
      <c r="AK2743" s="53"/>
      <c r="AL2743" s="53"/>
    </row>
    <row r="2744" spans="37:38" x14ac:dyDescent="0.3">
      <c r="AK2744" s="53"/>
      <c r="AL2744" s="53"/>
    </row>
    <row r="2745" spans="37:38" x14ac:dyDescent="0.3">
      <c r="AK2745" s="53"/>
      <c r="AL2745" s="53"/>
    </row>
    <row r="2746" spans="37:38" x14ac:dyDescent="0.3">
      <c r="AK2746" s="53"/>
      <c r="AL2746" s="53"/>
    </row>
    <row r="2747" spans="37:38" x14ac:dyDescent="0.3">
      <c r="AK2747" s="53"/>
      <c r="AL2747" s="53"/>
    </row>
    <row r="2748" spans="37:38" x14ac:dyDescent="0.3">
      <c r="AK2748" s="53"/>
      <c r="AL2748" s="53"/>
    </row>
    <row r="2749" spans="37:38" x14ac:dyDescent="0.3">
      <c r="AK2749" s="53"/>
      <c r="AL2749" s="53"/>
    </row>
    <row r="2750" spans="37:38" x14ac:dyDescent="0.3">
      <c r="AK2750" s="53"/>
      <c r="AL2750" s="53"/>
    </row>
    <row r="2751" spans="37:38" x14ac:dyDescent="0.3">
      <c r="AK2751" s="53"/>
      <c r="AL2751" s="53"/>
    </row>
    <row r="2752" spans="37:38" x14ac:dyDescent="0.3">
      <c r="AK2752" s="53"/>
      <c r="AL2752" s="53"/>
    </row>
    <row r="2753" spans="37:38" x14ac:dyDescent="0.3">
      <c r="AK2753" s="53"/>
      <c r="AL2753" s="53"/>
    </row>
    <row r="2754" spans="37:38" x14ac:dyDescent="0.3">
      <c r="AK2754" s="53"/>
      <c r="AL2754" s="53"/>
    </row>
    <row r="2755" spans="37:38" x14ac:dyDescent="0.3">
      <c r="AK2755" s="53"/>
      <c r="AL2755" s="53"/>
    </row>
    <row r="2756" spans="37:38" x14ac:dyDescent="0.3">
      <c r="AK2756" s="53"/>
      <c r="AL2756" s="53"/>
    </row>
    <row r="2757" spans="37:38" x14ac:dyDescent="0.3">
      <c r="AK2757" s="53"/>
      <c r="AL2757" s="53"/>
    </row>
    <row r="2758" spans="37:38" x14ac:dyDescent="0.3">
      <c r="AK2758" s="53"/>
      <c r="AL2758" s="53"/>
    </row>
    <row r="2759" spans="37:38" x14ac:dyDescent="0.3">
      <c r="AK2759" s="53"/>
      <c r="AL2759" s="53"/>
    </row>
    <row r="2760" spans="37:38" x14ac:dyDescent="0.3">
      <c r="AK2760" s="53"/>
      <c r="AL2760" s="53"/>
    </row>
    <row r="2761" spans="37:38" x14ac:dyDescent="0.3">
      <c r="AK2761" s="53"/>
      <c r="AL2761" s="53"/>
    </row>
    <row r="2762" spans="37:38" x14ac:dyDescent="0.3">
      <c r="AK2762" s="53"/>
      <c r="AL2762" s="53"/>
    </row>
    <row r="2763" spans="37:38" x14ac:dyDescent="0.3">
      <c r="AK2763" s="53"/>
      <c r="AL2763" s="53"/>
    </row>
    <row r="2764" spans="37:38" x14ac:dyDescent="0.3">
      <c r="AK2764" s="53"/>
      <c r="AL2764" s="53"/>
    </row>
    <row r="2765" spans="37:38" x14ac:dyDescent="0.3">
      <c r="AK2765" s="53"/>
      <c r="AL2765" s="53"/>
    </row>
    <row r="2766" spans="37:38" x14ac:dyDescent="0.3">
      <c r="AK2766" s="53"/>
      <c r="AL2766" s="53"/>
    </row>
    <row r="2767" spans="37:38" x14ac:dyDescent="0.3">
      <c r="AK2767" s="53"/>
      <c r="AL2767" s="53"/>
    </row>
    <row r="2768" spans="37:38" x14ac:dyDescent="0.3">
      <c r="AK2768" s="53"/>
      <c r="AL2768" s="53"/>
    </row>
    <row r="2769" spans="37:38" x14ac:dyDescent="0.3">
      <c r="AK2769" s="53"/>
      <c r="AL2769" s="53"/>
    </row>
    <row r="2770" spans="37:38" x14ac:dyDescent="0.3">
      <c r="AK2770" s="53"/>
      <c r="AL2770" s="53"/>
    </row>
    <row r="2771" spans="37:38" x14ac:dyDescent="0.3">
      <c r="AK2771" s="53"/>
      <c r="AL2771" s="53"/>
    </row>
    <row r="2772" spans="37:38" x14ac:dyDescent="0.3">
      <c r="AK2772" s="53"/>
      <c r="AL2772" s="53"/>
    </row>
    <row r="2773" spans="37:38" x14ac:dyDescent="0.3">
      <c r="AK2773" s="53"/>
      <c r="AL2773" s="53"/>
    </row>
    <row r="2774" spans="37:38" x14ac:dyDescent="0.3">
      <c r="AK2774" s="53"/>
      <c r="AL2774" s="53"/>
    </row>
    <row r="2775" spans="37:38" x14ac:dyDescent="0.3">
      <c r="AK2775" s="53"/>
      <c r="AL2775" s="53"/>
    </row>
    <row r="2776" spans="37:38" x14ac:dyDescent="0.3">
      <c r="AK2776" s="53"/>
      <c r="AL2776" s="53"/>
    </row>
    <row r="2777" spans="37:38" x14ac:dyDescent="0.3">
      <c r="AK2777" s="53"/>
      <c r="AL2777" s="53"/>
    </row>
    <row r="2778" spans="37:38" x14ac:dyDescent="0.3">
      <c r="AK2778" s="53"/>
      <c r="AL2778" s="53"/>
    </row>
    <row r="2779" spans="37:38" x14ac:dyDescent="0.3">
      <c r="AK2779" s="53"/>
      <c r="AL2779" s="53"/>
    </row>
    <row r="2780" spans="37:38" x14ac:dyDescent="0.3">
      <c r="AK2780" s="53"/>
      <c r="AL2780" s="53"/>
    </row>
    <row r="2781" spans="37:38" x14ac:dyDescent="0.3">
      <c r="AK2781" s="53"/>
      <c r="AL2781" s="53"/>
    </row>
    <row r="2782" spans="37:38" x14ac:dyDescent="0.3">
      <c r="AK2782" s="53"/>
      <c r="AL2782" s="53"/>
    </row>
    <row r="2783" spans="37:38" x14ac:dyDescent="0.3">
      <c r="AK2783" s="53"/>
      <c r="AL2783" s="53"/>
    </row>
    <row r="2784" spans="37:38" x14ac:dyDescent="0.3">
      <c r="AK2784" s="53"/>
      <c r="AL2784" s="53"/>
    </row>
    <row r="2785" spans="37:38" x14ac:dyDescent="0.3">
      <c r="AK2785" s="53"/>
      <c r="AL2785" s="53"/>
    </row>
    <row r="2786" spans="37:38" x14ac:dyDescent="0.3">
      <c r="AK2786" s="53"/>
      <c r="AL2786" s="53"/>
    </row>
    <row r="2787" spans="37:38" x14ac:dyDescent="0.3">
      <c r="AK2787" s="53"/>
      <c r="AL2787" s="53"/>
    </row>
    <row r="2788" spans="37:38" x14ac:dyDescent="0.3">
      <c r="AK2788" s="53"/>
      <c r="AL2788" s="53"/>
    </row>
    <row r="2789" spans="37:38" x14ac:dyDescent="0.3">
      <c r="AK2789" s="53"/>
      <c r="AL2789" s="53"/>
    </row>
    <row r="2790" spans="37:38" x14ac:dyDescent="0.3">
      <c r="AK2790" s="53"/>
      <c r="AL2790" s="53"/>
    </row>
    <row r="2791" spans="37:38" x14ac:dyDescent="0.3">
      <c r="AK2791" s="53"/>
      <c r="AL2791" s="53"/>
    </row>
    <row r="2792" spans="37:38" x14ac:dyDescent="0.3">
      <c r="AK2792" s="53"/>
      <c r="AL2792" s="53"/>
    </row>
    <row r="2793" spans="37:38" x14ac:dyDescent="0.3">
      <c r="AK2793" s="53"/>
      <c r="AL2793" s="53"/>
    </row>
    <row r="2794" spans="37:38" x14ac:dyDescent="0.3">
      <c r="AK2794" s="53"/>
      <c r="AL2794" s="53"/>
    </row>
    <row r="2795" spans="37:38" x14ac:dyDescent="0.3">
      <c r="AK2795" s="53"/>
      <c r="AL2795" s="53"/>
    </row>
    <row r="2796" spans="37:38" x14ac:dyDescent="0.3">
      <c r="AK2796" s="53"/>
      <c r="AL2796" s="53"/>
    </row>
    <row r="2797" spans="37:38" x14ac:dyDescent="0.3">
      <c r="AK2797" s="53"/>
      <c r="AL2797" s="53"/>
    </row>
    <row r="2798" spans="37:38" x14ac:dyDescent="0.3">
      <c r="AK2798" s="53"/>
      <c r="AL2798" s="53"/>
    </row>
    <row r="2799" spans="37:38" x14ac:dyDescent="0.3">
      <c r="AK2799" s="53"/>
      <c r="AL2799" s="53"/>
    </row>
    <row r="2800" spans="37:38" x14ac:dyDescent="0.3">
      <c r="AK2800" s="53"/>
      <c r="AL2800" s="53"/>
    </row>
    <row r="2801" spans="37:38" x14ac:dyDescent="0.3">
      <c r="AK2801" s="53"/>
      <c r="AL2801" s="53"/>
    </row>
    <row r="2802" spans="37:38" x14ac:dyDescent="0.3">
      <c r="AK2802" s="53"/>
      <c r="AL2802" s="53"/>
    </row>
    <row r="2803" spans="37:38" x14ac:dyDescent="0.3">
      <c r="AK2803" s="53"/>
      <c r="AL2803" s="53"/>
    </row>
    <row r="2804" spans="37:38" x14ac:dyDescent="0.3">
      <c r="AK2804" s="53"/>
      <c r="AL2804" s="53"/>
    </row>
    <row r="2805" spans="37:38" x14ac:dyDescent="0.3">
      <c r="AK2805" s="53"/>
      <c r="AL2805" s="53"/>
    </row>
    <row r="2806" spans="37:38" x14ac:dyDescent="0.3">
      <c r="AK2806" s="53"/>
      <c r="AL2806" s="53"/>
    </row>
    <row r="2807" spans="37:38" x14ac:dyDescent="0.3">
      <c r="AK2807" s="53"/>
      <c r="AL2807" s="53"/>
    </row>
    <row r="2808" spans="37:38" x14ac:dyDescent="0.3">
      <c r="AK2808" s="53"/>
      <c r="AL2808" s="53"/>
    </row>
    <row r="2809" spans="37:38" x14ac:dyDescent="0.3">
      <c r="AK2809" s="53"/>
      <c r="AL2809" s="53"/>
    </row>
    <row r="2810" spans="37:38" x14ac:dyDescent="0.3">
      <c r="AK2810" s="53"/>
      <c r="AL2810" s="53"/>
    </row>
    <row r="2811" spans="37:38" x14ac:dyDescent="0.3">
      <c r="AK2811" s="53"/>
      <c r="AL2811" s="53"/>
    </row>
    <row r="2812" spans="37:38" x14ac:dyDescent="0.3">
      <c r="AK2812" s="53"/>
      <c r="AL2812" s="53"/>
    </row>
    <row r="2813" spans="37:38" x14ac:dyDescent="0.3">
      <c r="AK2813" s="53"/>
      <c r="AL2813" s="53"/>
    </row>
    <row r="2814" spans="37:38" x14ac:dyDescent="0.3">
      <c r="AK2814" s="53"/>
      <c r="AL2814" s="53"/>
    </row>
    <row r="2815" spans="37:38" x14ac:dyDescent="0.3">
      <c r="AK2815" s="53"/>
      <c r="AL2815" s="53"/>
    </row>
    <row r="2816" spans="37:38" x14ac:dyDescent="0.3">
      <c r="AK2816" s="53"/>
      <c r="AL2816" s="53"/>
    </row>
    <row r="2817" spans="37:38" x14ac:dyDescent="0.3">
      <c r="AK2817" s="53"/>
      <c r="AL2817" s="53"/>
    </row>
    <row r="2818" spans="37:38" x14ac:dyDescent="0.3">
      <c r="AK2818" s="53"/>
      <c r="AL2818" s="53"/>
    </row>
    <row r="2819" spans="37:38" x14ac:dyDescent="0.3">
      <c r="AK2819" s="53"/>
      <c r="AL2819" s="53"/>
    </row>
    <row r="2820" spans="37:38" x14ac:dyDescent="0.3">
      <c r="AK2820" s="53"/>
      <c r="AL2820" s="53"/>
    </row>
    <row r="2821" spans="37:38" x14ac:dyDescent="0.3">
      <c r="AK2821" s="53"/>
      <c r="AL2821" s="53"/>
    </row>
    <row r="2822" spans="37:38" x14ac:dyDescent="0.3">
      <c r="AK2822" s="53"/>
      <c r="AL2822" s="53"/>
    </row>
    <row r="2823" spans="37:38" x14ac:dyDescent="0.3">
      <c r="AK2823" s="53"/>
      <c r="AL2823" s="53"/>
    </row>
    <row r="2824" spans="37:38" x14ac:dyDescent="0.3">
      <c r="AK2824" s="53"/>
      <c r="AL2824" s="53"/>
    </row>
    <row r="2825" spans="37:38" x14ac:dyDescent="0.3">
      <c r="AK2825" s="53"/>
      <c r="AL2825" s="53"/>
    </row>
    <row r="2826" spans="37:38" x14ac:dyDescent="0.3">
      <c r="AK2826" s="53"/>
      <c r="AL2826" s="53"/>
    </row>
    <row r="2827" spans="37:38" x14ac:dyDescent="0.3">
      <c r="AK2827" s="53"/>
      <c r="AL2827" s="53"/>
    </row>
    <row r="2828" spans="37:38" x14ac:dyDescent="0.3">
      <c r="AK2828" s="53"/>
      <c r="AL2828" s="53"/>
    </row>
    <row r="2829" spans="37:38" x14ac:dyDescent="0.3">
      <c r="AK2829" s="53"/>
      <c r="AL2829" s="53"/>
    </row>
    <row r="2830" spans="37:38" x14ac:dyDescent="0.3">
      <c r="AK2830" s="53"/>
      <c r="AL2830" s="53"/>
    </row>
    <row r="2831" spans="37:38" x14ac:dyDescent="0.3">
      <c r="AK2831" s="53"/>
      <c r="AL2831" s="53"/>
    </row>
    <row r="2832" spans="37:38" x14ac:dyDescent="0.3">
      <c r="AK2832" s="53"/>
      <c r="AL2832" s="53"/>
    </row>
    <row r="2833" spans="37:38" x14ac:dyDescent="0.3">
      <c r="AK2833" s="53"/>
      <c r="AL2833" s="53"/>
    </row>
    <row r="2834" spans="37:38" x14ac:dyDescent="0.3">
      <c r="AK2834" s="53"/>
      <c r="AL2834" s="53"/>
    </row>
    <row r="2835" spans="37:38" x14ac:dyDescent="0.3">
      <c r="AK2835" s="53"/>
      <c r="AL2835" s="53"/>
    </row>
    <row r="2836" spans="37:38" x14ac:dyDescent="0.3">
      <c r="AK2836" s="53"/>
      <c r="AL2836" s="53"/>
    </row>
    <row r="2837" spans="37:38" x14ac:dyDescent="0.3">
      <c r="AK2837" s="53"/>
      <c r="AL2837" s="53"/>
    </row>
    <row r="2838" spans="37:38" x14ac:dyDescent="0.3">
      <c r="AK2838" s="53"/>
      <c r="AL2838" s="53"/>
    </row>
    <row r="2839" spans="37:38" x14ac:dyDescent="0.3">
      <c r="AK2839" s="53"/>
      <c r="AL2839" s="53"/>
    </row>
    <row r="2840" spans="37:38" x14ac:dyDescent="0.3">
      <c r="AK2840" s="53"/>
      <c r="AL2840" s="53"/>
    </row>
    <row r="2841" spans="37:38" x14ac:dyDescent="0.3">
      <c r="AK2841" s="53"/>
      <c r="AL2841" s="53"/>
    </row>
    <row r="2842" spans="37:38" x14ac:dyDescent="0.3">
      <c r="AK2842" s="53"/>
      <c r="AL2842" s="53"/>
    </row>
    <row r="2843" spans="37:38" x14ac:dyDescent="0.3">
      <c r="AK2843" s="53"/>
      <c r="AL2843" s="53"/>
    </row>
    <row r="2844" spans="37:38" x14ac:dyDescent="0.3">
      <c r="AK2844" s="53"/>
      <c r="AL2844" s="53"/>
    </row>
    <row r="2845" spans="37:38" x14ac:dyDescent="0.3">
      <c r="AK2845" s="53"/>
      <c r="AL2845" s="53"/>
    </row>
    <row r="2846" spans="37:38" x14ac:dyDescent="0.3">
      <c r="AK2846" s="53"/>
      <c r="AL2846" s="53"/>
    </row>
    <row r="2847" spans="37:38" x14ac:dyDescent="0.3">
      <c r="AK2847" s="53"/>
      <c r="AL2847" s="53"/>
    </row>
    <row r="2848" spans="37:38" x14ac:dyDescent="0.3">
      <c r="AK2848" s="53"/>
      <c r="AL2848" s="53"/>
    </row>
    <row r="2849" spans="37:38" x14ac:dyDescent="0.3">
      <c r="AK2849" s="53"/>
      <c r="AL2849" s="53"/>
    </row>
    <row r="2850" spans="37:38" x14ac:dyDescent="0.3">
      <c r="AK2850" s="53"/>
      <c r="AL2850" s="53"/>
    </row>
    <row r="2851" spans="37:38" x14ac:dyDescent="0.3">
      <c r="AK2851" s="53"/>
      <c r="AL2851" s="53"/>
    </row>
    <row r="2852" spans="37:38" x14ac:dyDescent="0.3">
      <c r="AK2852" s="53"/>
      <c r="AL2852" s="53"/>
    </row>
    <row r="2853" spans="37:38" x14ac:dyDescent="0.3">
      <c r="AK2853" s="53"/>
      <c r="AL2853" s="53"/>
    </row>
    <row r="2854" spans="37:38" x14ac:dyDescent="0.3">
      <c r="AK2854" s="53"/>
      <c r="AL2854" s="53"/>
    </row>
    <row r="2855" spans="37:38" x14ac:dyDescent="0.3">
      <c r="AK2855" s="53"/>
      <c r="AL2855" s="53"/>
    </row>
    <row r="2856" spans="37:38" x14ac:dyDescent="0.3">
      <c r="AK2856" s="53"/>
      <c r="AL2856" s="53"/>
    </row>
    <row r="2857" spans="37:38" x14ac:dyDescent="0.3">
      <c r="AK2857" s="53"/>
      <c r="AL2857" s="53"/>
    </row>
    <row r="2858" spans="37:38" x14ac:dyDescent="0.3">
      <c r="AK2858" s="53"/>
      <c r="AL2858" s="53"/>
    </row>
    <row r="2859" spans="37:38" x14ac:dyDescent="0.3">
      <c r="AK2859" s="53"/>
      <c r="AL2859" s="53"/>
    </row>
    <row r="2860" spans="37:38" x14ac:dyDescent="0.3">
      <c r="AK2860" s="53"/>
      <c r="AL2860" s="53"/>
    </row>
    <row r="2861" spans="37:38" x14ac:dyDescent="0.3">
      <c r="AK2861" s="53"/>
      <c r="AL2861" s="53"/>
    </row>
    <row r="2862" spans="37:38" x14ac:dyDescent="0.3">
      <c r="AK2862" s="53"/>
      <c r="AL2862" s="53"/>
    </row>
    <row r="2863" spans="37:38" x14ac:dyDescent="0.3">
      <c r="AK2863" s="53"/>
      <c r="AL2863" s="53"/>
    </row>
    <row r="2864" spans="37:38" x14ac:dyDescent="0.3">
      <c r="AK2864" s="53"/>
      <c r="AL2864" s="53"/>
    </row>
    <row r="2865" spans="37:38" x14ac:dyDescent="0.3">
      <c r="AK2865" s="53"/>
      <c r="AL2865" s="53"/>
    </row>
    <row r="2866" spans="37:38" x14ac:dyDescent="0.3">
      <c r="AK2866" s="53"/>
      <c r="AL2866" s="53"/>
    </row>
    <row r="2867" spans="37:38" x14ac:dyDescent="0.3">
      <c r="AK2867" s="53"/>
      <c r="AL2867" s="53"/>
    </row>
    <row r="2868" spans="37:38" x14ac:dyDescent="0.3">
      <c r="AK2868" s="53"/>
      <c r="AL2868" s="53"/>
    </row>
    <row r="2869" spans="37:38" x14ac:dyDescent="0.3">
      <c r="AK2869" s="53"/>
      <c r="AL2869" s="53"/>
    </row>
    <row r="2870" spans="37:38" x14ac:dyDescent="0.3">
      <c r="AK2870" s="53"/>
      <c r="AL2870" s="53"/>
    </row>
    <row r="2871" spans="37:38" x14ac:dyDescent="0.3">
      <c r="AK2871" s="53"/>
      <c r="AL2871" s="53"/>
    </row>
    <row r="2872" spans="37:38" x14ac:dyDescent="0.3">
      <c r="AK2872" s="53"/>
      <c r="AL2872" s="53"/>
    </row>
    <row r="2873" spans="37:38" x14ac:dyDescent="0.3">
      <c r="AK2873" s="53"/>
      <c r="AL2873" s="53"/>
    </row>
    <row r="2874" spans="37:38" x14ac:dyDescent="0.3">
      <c r="AK2874" s="53"/>
      <c r="AL2874" s="53"/>
    </row>
    <row r="2875" spans="37:38" x14ac:dyDescent="0.3">
      <c r="AK2875" s="53"/>
      <c r="AL2875" s="53"/>
    </row>
    <row r="2876" spans="37:38" x14ac:dyDescent="0.3">
      <c r="AK2876" s="53"/>
      <c r="AL2876" s="53"/>
    </row>
    <row r="2877" spans="37:38" x14ac:dyDescent="0.3">
      <c r="AK2877" s="53"/>
      <c r="AL2877" s="53"/>
    </row>
    <row r="2878" spans="37:38" x14ac:dyDescent="0.3">
      <c r="AK2878" s="53"/>
      <c r="AL2878" s="53"/>
    </row>
    <row r="2879" spans="37:38" x14ac:dyDescent="0.3">
      <c r="AK2879" s="53"/>
      <c r="AL2879" s="53"/>
    </row>
    <row r="2880" spans="37:38" x14ac:dyDescent="0.3">
      <c r="AK2880" s="53"/>
      <c r="AL2880" s="53"/>
    </row>
    <row r="2881" spans="37:38" x14ac:dyDescent="0.3">
      <c r="AK2881" s="53"/>
      <c r="AL2881" s="53"/>
    </row>
    <row r="2882" spans="37:38" x14ac:dyDescent="0.3">
      <c r="AK2882" s="53"/>
      <c r="AL2882" s="53"/>
    </row>
    <row r="2883" spans="37:38" x14ac:dyDescent="0.3">
      <c r="AK2883" s="53"/>
      <c r="AL2883" s="53"/>
    </row>
    <row r="2884" spans="37:38" x14ac:dyDescent="0.3">
      <c r="AK2884" s="53"/>
      <c r="AL2884" s="53"/>
    </row>
    <row r="2885" spans="37:38" x14ac:dyDescent="0.3">
      <c r="AK2885" s="53"/>
      <c r="AL2885" s="53"/>
    </row>
    <row r="2886" spans="37:38" x14ac:dyDescent="0.3">
      <c r="AK2886" s="53"/>
      <c r="AL2886" s="53"/>
    </row>
    <row r="2887" spans="37:38" x14ac:dyDescent="0.3">
      <c r="AK2887" s="53"/>
      <c r="AL2887" s="53"/>
    </row>
    <row r="2888" spans="37:38" x14ac:dyDescent="0.3">
      <c r="AK2888" s="53"/>
      <c r="AL2888" s="53"/>
    </row>
    <row r="2889" spans="37:38" x14ac:dyDescent="0.3">
      <c r="AK2889" s="53"/>
      <c r="AL2889" s="53"/>
    </row>
    <row r="2890" spans="37:38" x14ac:dyDescent="0.3">
      <c r="AK2890" s="53"/>
      <c r="AL2890" s="53"/>
    </row>
    <row r="2891" spans="37:38" x14ac:dyDescent="0.3">
      <c r="AK2891" s="53"/>
      <c r="AL2891" s="53"/>
    </row>
    <row r="2892" spans="37:38" x14ac:dyDescent="0.3">
      <c r="AK2892" s="53"/>
      <c r="AL2892" s="53"/>
    </row>
    <row r="2893" spans="37:38" x14ac:dyDescent="0.3">
      <c r="AK2893" s="53"/>
      <c r="AL2893" s="53"/>
    </row>
    <row r="2894" spans="37:38" x14ac:dyDescent="0.3">
      <c r="AK2894" s="53"/>
      <c r="AL2894" s="53"/>
    </row>
    <row r="2895" spans="37:38" x14ac:dyDescent="0.3">
      <c r="AK2895" s="53"/>
      <c r="AL2895" s="53"/>
    </row>
    <row r="2896" spans="37:38" x14ac:dyDescent="0.3">
      <c r="AK2896" s="53"/>
      <c r="AL2896" s="53"/>
    </row>
    <row r="2897" spans="37:38" x14ac:dyDescent="0.3">
      <c r="AK2897" s="53"/>
      <c r="AL2897" s="53"/>
    </row>
    <row r="2898" spans="37:38" x14ac:dyDescent="0.3">
      <c r="AK2898" s="53"/>
      <c r="AL2898" s="53"/>
    </row>
    <row r="2899" spans="37:38" x14ac:dyDescent="0.3">
      <c r="AK2899" s="53"/>
      <c r="AL2899" s="53"/>
    </row>
    <row r="2900" spans="37:38" x14ac:dyDescent="0.3">
      <c r="AK2900" s="53"/>
      <c r="AL2900" s="53"/>
    </row>
    <row r="2901" spans="37:38" x14ac:dyDescent="0.3">
      <c r="AK2901" s="53"/>
      <c r="AL2901" s="53"/>
    </row>
    <row r="2902" spans="37:38" x14ac:dyDescent="0.3">
      <c r="AK2902" s="53"/>
      <c r="AL2902" s="53"/>
    </row>
    <row r="2903" spans="37:38" x14ac:dyDescent="0.3">
      <c r="AK2903" s="53"/>
      <c r="AL2903" s="53"/>
    </row>
    <row r="2904" spans="37:38" x14ac:dyDescent="0.3">
      <c r="AK2904" s="53"/>
      <c r="AL2904" s="53"/>
    </row>
    <row r="2905" spans="37:38" x14ac:dyDescent="0.3">
      <c r="AK2905" s="53"/>
      <c r="AL2905" s="53"/>
    </row>
    <row r="2906" spans="37:38" x14ac:dyDescent="0.3">
      <c r="AK2906" s="53"/>
      <c r="AL2906" s="53"/>
    </row>
    <row r="2907" spans="37:38" x14ac:dyDescent="0.3">
      <c r="AK2907" s="53"/>
      <c r="AL2907" s="53"/>
    </row>
    <row r="2908" spans="37:38" x14ac:dyDescent="0.3">
      <c r="AK2908" s="53"/>
      <c r="AL2908" s="53"/>
    </row>
    <row r="2909" spans="37:38" x14ac:dyDescent="0.3">
      <c r="AK2909" s="53"/>
      <c r="AL2909" s="53"/>
    </row>
    <row r="2910" spans="37:38" x14ac:dyDescent="0.3">
      <c r="AK2910" s="53"/>
      <c r="AL2910" s="53"/>
    </row>
    <row r="2911" spans="37:38" x14ac:dyDescent="0.3">
      <c r="AK2911" s="53"/>
      <c r="AL2911" s="53"/>
    </row>
    <row r="2912" spans="37:38" x14ac:dyDescent="0.3">
      <c r="AK2912" s="53"/>
      <c r="AL2912" s="53"/>
    </row>
    <row r="2913" spans="37:38" x14ac:dyDescent="0.3">
      <c r="AK2913" s="53"/>
      <c r="AL2913" s="53"/>
    </row>
    <row r="2914" spans="37:38" x14ac:dyDescent="0.3">
      <c r="AK2914" s="53"/>
      <c r="AL2914" s="53"/>
    </row>
    <row r="2915" spans="37:38" x14ac:dyDescent="0.3">
      <c r="AK2915" s="53"/>
      <c r="AL2915" s="53"/>
    </row>
    <row r="2916" spans="37:38" x14ac:dyDescent="0.3">
      <c r="AK2916" s="53"/>
      <c r="AL2916" s="53"/>
    </row>
    <row r="2917" spans="37:38" x14ac:dyDescent="0.3">
      <c r="AK2917" s="53"/>
      <c r="AL2917" s="53"/>
    </row>
    <row r="2918" spans="37:38" x14ac:dyDescent="0.3">
      <c r="AK2918" s="53"/>
      <c r="AL2918" s="53"/>
    </row>
    <row r="2919" spans="37:38" x14ac:dyDescent="0.3">
      <c r="AK2919" s="53"/>
      <c r="AL2919" s="53"/>
    </row>
    <row r="2920" spans="37:38" x14ac:dyDescent="0.3">
      <c r="AK2920" s="53"/>
      <c r="AL2920" s="53"/>
    </row>
    <row r="2921" spans="37:38" x14ac:dyDescent="0.3">
      <c r="AK2921" s="53"/>
      <c r="AL2921" s="53"/>
    </row>
    <row r="2922" spans="37:38" x14ac:dyDescent="0.3">
      <c r="AK2922" s="53"/>
      <c r="AL2922" s="53"/>
    </row>
    <row r="2923" spans="37:38" x14ac:dyDescent="0.3">
      <c r="AK2923" s="53"/>
      <c r="AL2923" s="53"/>
    </row>
    <row r="2924" spans="37:38" x14ac:dyDescent="0.3">
      <c r="AK2924" s="53"/>
      <c r="AL2924" s="53"/>
    </row>
    <row r="2925" spans="37:38" x14ac:dyDescent="0.3">
      <c r="AK2925" s="53"/>
      <c r="AL2925" s="53"/>
    </row>
    <row r="2926" spans="37:38" x14ac:dyDescent="0.3">
      <c r="AK2926" s="53"/>
      <c r="AL2926" s="53"/>
    </row>
    <row r="2927" spans="37:38" x14ac:dyDescent="0.3">
      <c r="AK2927" s="53"/>
      <c r="AL2927" s="53"/>
    </row>
    <row r="2928" spans="37:38" x14ac:dyDescent="0.3">
      <c r="AK2928" s="53"/>
      <c r="AL2928" s="53"/>
    </row>
    <row r="2929" spans="37:38" x14ac:dyDescent="0.3">
      <c r="AK2929" s="53"/>
      <c r="AL2929" s="53"/>
    </row>
    <row r="2930" spans="37:38" x14ac:dyDescent="0.3">
      <c r="AK2930" s="53"/>
      <c r="AL2930" s="53"/>
    </row>
    <row r="2931" spans="37:38" x14ac:dyDescent="0.3">
      <c r="AK2931" s="53"/>
      <c r="AL2931" s="53"/>
    </row>
    <row r="2932" spans="37:38" x14ac:dyDescent="0.3">
      <c r="AK2932" s="53"/>
      <c r="AL2932" s="53"/>
    </row>
    <row r="2933" spans="37:38" x14ac:dyDescent="0.3">
      <c r="AK2933" s="53"/>
      <c r="AL2933" s="53"/>
    </row>
    <row r="2934" spans="37:38" x14ac:dyDescent="0.3">
      <c r="AK2934" s="53"/>
      <c r="AL2934" s="53"/>
    </row>
    <row r="2935" spans="37:38" x14ac:dyDescent="0.3">
      <c r="AK2935" s="53"/>
      <c r="AL2935" s="53"/>
    </row>
    <row r="2936" spans="37:38" x14ac:dyDescent="0.3">
      <c r="AK2936" s="53"/>
      <c r="AL2936" s="53"/>
    </row>
    <row r="2937" spans="37:38" x14ac:dyDescent="0.3">
      <c r="AK2937" s="53"/>
      <c r="AL2937" s="53"/>
    </row>
    <row r="2938" spans="37:38" x14ac:dyDescent="0.3">
      <c r="AK2938" s="53"/>
      <c r="AL2938" s="53"/>
    </row>
    <row r="2939" spans="37:38" x14ac:dyDescent="0.3">
      <c r="AK2939" s="53"/>
      <c r="AL2939" s="53"/>
    </row>
    <row r="2940" spans="37:38" x14ac:dyDescent="0.3">
      <c r="AK2940" s="53"/>
      <c r="AL2940" s="53"/>
    </row>
    <row r="2941" spans="37:38" x14ac:dyDescent="0.3">
      <c r="AK2941" s="53"/>
      <c r="AL2941" s="53"/>
    </row>
    <row r="2942" spans="37:38" x14ac:dyDescent="0.3">
      <c r="AK2942" s="53"/>
      <c r="AL2942" s="53"/>
    </row>
    <row r="2943" spans="37:38" x14ac:dyDescent="0.3">
      <c r="AK2943" s="53"/>
      <c r="AL2943" s="53"/>
    </row>
    <row r="2944" spans="37:38" x14ac:dyDescent="0.3">
      <c r="AK2944" s="53"/>
      <c r="AL2944" s="53"/>
    </row>
    <row r="2945" spans="37:38" x14ac:dyDescent="0.3">
      <c r="AK2945" s="53"/>
      <c r="AL2945" s="53"/>
    </row>
    <row r="2946" spans="37:38" x14ac:dyDescent="0.3">
      <c r="AK2946" s="53"/>
      <c r="AL2946" s="53"/>
    </row>
    <row r="2947" spans="37:38" x14ac:dyDescent="0.3">
      <c r="AK2947" s="53"/>
      <c r="AL2947" s="53"/>
    </row>
    <row r="2948" spans="37:38" x14ac:dyDescent="0.3">
      <c r="AK2948" s="53"/>
      <c r="AL2948" s="53"/>
    </row>
    <row r="2949" spans="37:38" x14ac:dyDescent="0.3">
      <c r="AK2949" s="53"/>
      <c r="AL2949" s="53"/>
    </row>
    <row r="2950" spans="37:38" x14ac:dyDescent="0.3">
      <c r="AK2950" s="53"/>
      <c r="AL2950" s="53"/>
    </row>
    <row r="2951" spans="37:38" x14ac:dyDescent="0.3">
      <c r="AK2951" s="53"/>
      <c r="AL2951" s="53"/>
    </row>
    <row r="2952" spans="37:38" x14ac:dyDescent="0.3">
      <c r="AK2952" s="53"/>
      <c r="AL2952" s="53"/>
    </row>
    <row r="2953" spans="37:38" x14ac:dyDescent="0.3">
      <c r="AK2953" s="53"/>
      <c r="AL2953" s="53"/>
    </row>
    <row r="2954" spans="37:38" x14ac:dyDescent="0.3">
      <c r="AK2954" s="53"/>
      <c r="AL2954" s="53"/>
    </row>
    <row r="2955" spans="37:38" x14ac:dyDescent="0.3">
      <c r="AK2955" s="53"/>
      <c r="AL2955" s="53"/>
    </row>
    <row r="2956" spans="37:38" x14ac:dyDescent="0.3">
      <c r="AK2956" s="53"/>
      <c r="AL2956" s="53"/>
    </row>
    <row r="2957" spans="37:38" x14ac:dyDescent="0.3">
      <c r="AK2957" s="53"/>
      <c r="AL2957" s="53"/>
    </row>
    <row r="2958" spans="37:38" x14ac:dyDescent="0.3">
      <c r="AK2958" s="53"/>
      <c r="AL2958" s="53"/>
    </row>
    <row r="2959" spans="37:38" x14ac:dyDescent="0.3">
      <c r="AK2959" s="53"/>
      <c r="AL2959" s="53"/>
    </row>
    <row r="2960" spans="37:38" x14ac:dyDescent="0.3">
      <c r="AK2960" s="53"/>
      <c r="AL2960" s="53"/>
    </row>
    <row r="2961" spans="37:38" x14ac:dyDescent="0.3">
      <c r="AK2961" s="53"/>
      <c r="AL2961" s="53"/>
    </row>
    <row r="2962" spans="37:38" x14ac:dyDescent="0.3">
      <c r="AK2962" s="53"/>
      <c r="AL2962" s="53"/>
    </row>
    <row r="2963" spans="37:38" x14ac:dyDescent="0.3">
      <c r="AK2963" s="53"/>
      <c r="AL2963" s="53"/>
    </row>
    <row r="2964" spans="37:38" x14ac:dyDescent="0.3">
      <c r="AK2964" s="53"/>
      <c r="AL2964" s="53"/>
    </row>
    <row r="2965" spans="37:38" x14ac:dyDescent="0.3">
      <c r="AK2965" s="53"/>
      <c r="AL2965" s="53"/>
    </row>
    <row r="2966" spans="37:38" x14ac:dyDescent="0.3">
      <c r="AK2966" s="53"/>
      <c r="AL2966" s="53"/>
    </row>
    <row r="2967" spans="37:38" x14ac:dyDescent="0.3">
      <c r="AK2967" s="53"/>
      <c r="AL2967" s="53"/>
    </row>
    <row r="2968" spans="37:38" x14ac:dyDescent="0.3">
      <c r="AK2968" s="53"/>
      <c r="AL2968" s="53"/>
    </row>
    <row r="2969" spans="37:38" x14ac:dyDescent="0.3">
      <c r="AK2969" s="53"/>
      <c r="AL2969" s="53"/>
    </row>
    <row r="2970" spans="37:38" x14ac:dyDescent="0.3">
      <c r="AK2970" s="53"/>
      <c r="AL2970" s="53"/>
    </row>
    <row r="2971" spans="37:38" x14ac:dyDescent="0.3">
      <c r="AK2971" s="53"/>
      <c r="AL2971" s="53"/>
    </row>
    <row r="2972" spans="37:38" x14ac:dyDescent="0.3">
      <c r="AK2972" s="53"/>
      <c r="AL2972" s="53"/>
    </row>
    <row r="2973" spans="37:38" x14ac:dyDescent="0.3">
      <c r="AK2973" s="53"/>
      <c r="AL2973" s="53"/>
    </row>
    <row r="2974" spans="37:38" x14ac:dyDescent="0.3">
      <c r="AK2974" s="53"/>
      <c r="AL2974" s="53"/>
    </row>
    <row r="2975" spans="37:38" x14ac:dyDescent="0.3">
      <c r="AK2975" s="53"/>
      <c r="AL2975" s="53"/>
    </row>
    <row r="2976" spans="37:38" x14ac:dyDescent="0.3">
      <c r="AK2976" s="53"/>
      <c r="AL2976" s="53"/>
    </row>
    <row r="2977" spans="37:38" x14ac:dyDescent="0.3">
      <c r="AK2977" s="53"/>
      <c r="AL2977" s="53"/>
    </row>
    <row r="2978" spans="37:38" x14ac:dyDescent="0.3">
      <c r="AK2978" s="53"/>
      <c r="AL2978" s="53"/>
    </row>
    <row r="2979" spans="37:38" x14ac:dyDescent="0.3">
      <c r="AK2979" s="53"/>
      <c r="AL2979" s="53"/>
    </row>
    <row r="2980" spans="37:38" x14ac:dyDescent="0.3">
      <c r="AK2980" s="53"/>
      <c r="AL2980" s="53"/>
    </row>
    <row r="2981" spans="37:38" x14ac:dyDescent="0.3">
      <c r="AK2981" s="53"/>
      <c r="AL2981" s="53"/>
    </row>
    <row r="2982" spans="37:38" x14ac:dyDescent="0.3">
      <c r="AK2982" s="53"/>
      <c r="AL2982" s="53"/>
    </row>
    <row r="2983" spans="37:38" x14ac:dyDescent="0.3">
      <c r="AK2983" s="53"/>
      <c r="AL2983" s="53"/>
    </row>
    <row r="2984" spans="37:38" x14ac:dyDescent="0.3">
      <c r="AK2984" s="53"/>
      <c r="AL2984" s="53"/>
    </row>
    <row r="2985" spans="37:38" x14ac:dyDescent="0.3">
      <c r="AK2985" s="53"/>
      <c r="AL2985" s="53"/>
    </row>
    <row r="2986" spans="37:38" x14ac:dyDescent="0.3">
      <c r="AK2986" s="53"/>
      <c r="AL2986" s="53"/>
    </row>
    <row r="2987" spans="37:38" x14ac:dyDescent="0.3">
      <c r="AK2987" s="53"/>
      <c r="AL2987" s="53"/>
    </row>
    <row r="2988" spans="37:38" x14ac:dyDescent="0.3">
      <c r="AK2988" s="53"/>
      <c r="AL2988" s="53"/>
    </row>
    <row r="2989" spans="37:38" x14ac:dyDescent="0.3">
      <c r="AK2989" s="53"/>
      <c r="AL2989" s="53"/>
    </row>
    <row r="2990" spans="37:38" x14ac:dyDescent="0.3">
      <c r="AK2990" s="53"/>
      <c r="AL2990" s="53"/>
    </row>
    <row r="2991" spans="37:38" x14ac:dyDescent="0.3">
      <c r="AK2991" s="53"/>
      <c r="AL2991" s="53"/>
    </row>
    <row r="2992" spans="37:38" x14ac:dyDescent="0.3">
      <c r="AK2992" s="53"/>
      <c r="AL2992" s="53"/>
    </row>
    <row r="2993" spans="37:38" x14ac:dyDescent="0.3">
      <c r="AK2993" s="53"/>
      <c r="AL2993" s="53"/>
    </row>
    <row r="2994" spans="37:38" x14ac:dyDescent="0.3">
      <c r="AK2994" s="53"/>
      <c r="AL2994" s="53"/>
    </row>
    <row r="2995" spans="37:38" x14ac:dyDescent="0.3">
      <c r="AK2995" s="53"/>
      <c r="AL2995" s="53"/>
    </row>
    <row r="2996" spans="37:38" x14ac:dyDescent="0.3">
      <c r="AK2996" s="53"/>
      <c r="AL2996" s="53"/>
    </row>
    <row r="2997" spans="37:38" x14ac:dyDescent="0.3">
      <c r="AK2997" s="53"/>
      <c r="AL2997" s="53"/>
    </row>
    <row r="2998" spans="37:38" x14ac:dyDescent="0.3">
      <c r="AK2998" s="53"/>
      <c r="AL2998" s="53"/>
    </row>
    <row r="2999" spans="37:38" x14ac:dyDescent="0.3">
      <c r="AK2999" s="53"/>
      <c r="AL2999" s="53"/>
    </row>
    <row r="3000" spans="37:38" x14ac:dyDescent="0.3">
      <c r="AK3000" s="53"/>
      <c r="AL3000" s="53"/>
    </row>
    <row r="3001" spans="37:38" x14ac:dyDescent="0.3">
      <c r="AK3001" s="53"/>
      <c r="AL3001" s="53"/>
    </row>
    <row r="3002" spans="37:38" x14ac:dyDescent="0.3">
      <c r="AK3002" s="53"/>
      <c r="AL3002" s="53"/>
    </row>
    <row r="3003" spans="37:38" x14ac:dyDescent="0.3">
      <c r="AK3003" s="53"/>
      <c r="AL3003" s="53"/>
    </row>
    <row r="3004" spans="37:38" x14ac:dyDescent="0.3">
      <c r="AK3004" s="53"/>
      <c r="AL3004" s="53"/>
    </row>
    <row r="3005" spans="37:38" x14ac:dyDescent="0.3">
      <c r="AK3005" s="53"/>
      <c r="AL3005" s="53"/>
    </row>
    <row r="3006" spans="37:38" x14ac:dyDescent="0.3">
      <c r="AK3006" s="53"/>
      <c r="AL3006" s="53"/>
    </row>
    <row r="3007" spans="37:38" x14ac:dyDescent="0.3">
      <c r="AK3007" s="53"/>
      <c r="AL3007" s="53"/>
    </row>
    <row r="3008" spans="37:38" x14ac:dyDescent="0.3">
      <c r="AK3008" s="53"/>
      <c r="AL3008" s="53"/>
    </row>
    <row r="3009" spans="37:38" x14ac:dyDescent="0.3">
      <c r="AK3009" s="53"/>
      <c r="AL3009" s="53"/>
    </row>
    <row r="3010" spans="37:38" x14ac:dyDescent="0.3">
      <c r="AK3010" s="53"/>
      <c r="AL3010" s="53"/>
    </row>
    <row r="3011" spans="37:38" x14ac:dyDescent="0.3">
      <c r="AK3011" s="53"/>
      <c r="AL3011" s="53"/>
    </row>
    <row r="3012" spans="37:38" x14ac:dyDescent="0.3">
      <c r="AK3012" s="53"/>
      <c r="AL3012" s="53"/>
    </row>
    <row r="3013" spans="37:38" x14ac:dyDescent="0.3">
      <c r="AK3013" s="53"/>
      <c r="AL3013" s="53"/>
    </row>
    <row r="3014" spans="37:38" x14ac:dyDescent="0.3">
      <c r="AK3014" s="53"/>
      <c r="AL3014" s="53"/>
    </row>
    <row r="3015" spans="37:38" x14ac:dyDescent="0.3">
      <c r="AK3015" s="53"/>
      <c r="AL3015" s="53"/>
    </row>
    <row r="3016" spans="37:38" x14ac:dyDescent="0.3">
      <c r="AK3016" s="53"/>
      <c r="AL3016" s="53"/>
    </row>
    <row r="3017" spans="37:38" x14ac:dyDescent="0.3">
      <c r="AK3017" s="53"/>
      <c r="AL3017" s="53"/>
    </row>
    <row r="3018" spans="37:38" x14ac:dyDescent="0.3">
      <c r="AK3018" s="53"/>
      <c r="AL3018" s="53"/>
    </row>
    <row r="3019" spans="37:38" x14ac:dyDescent="0.3">
      <c r="AK3019" s="53"/>
      <c r="AL3019" s="53"/>
    </row>
    <row r="3020" spans="37:38" x14ac:dyDescent="0.3">
      <c r="AK3020" s="53"/>
      <c r="AL3020" s="53"/>
    </row>
    <row r="3021" spans="37:38" x14ac:dyDescent="0.3">
      <c r="AK3021" s="53"/>
      <c r="AL3021" s="53"/>
    </row>
    <row r="3022" spans="37:38" x14ac:dyDescent="0.3">
      <c r="AK3022" s="53"/>
      <c r="AL3022" s="53"/>
    </row>
    <row r="3023" spans="37:38" x14ac:dyDescent="0.3">
      <c r="AK3023" s="53"/>
      <c r="AL3023" s="53"/>
    </row>
    <row r="3024" spans="37:38" x14ac:dyDescent="0.3">
      <c r="AK3024" s="53"/>
      <c r="AL3024" s="53"/>
    </row>
    <row r="3025" spans="37:38" x14ac:dyDescent="0.3">
      <c r="AK3025" s="53"/>
      <c r="AL3025" s="53"/>
    </row>
    <row r="3026" spans="37:38" x14ac:dyDescent="0.3">
      <c r="AK3026" s="53"/>
      <c r="AL3026" s="53"/>
    </row>
    <row r="3027" spans="37:38" x14ac:dyDescent="0.3">
      <c r="AK3027" s="53"/>
      <c r="AL3027" s="53"/>
    </row>
    <row r="3028" spans="37:38" x14ac:dyDescent="0.3">
      <c r="AK3028" s="53"/>
      <c r="AL3028" s="53"/>
    </row>
    <row r="3029" spans="37:38" x14ac:dyDescent="0.3">
      <c r="AK3029" s="53"/>
      <c r="AL3029" s="53"/>
    </row>
    <row r="3030" spans="37:38" x14ac:dyDescent="0.3">
      <c r="AK3030" s="53"/>
      <c r="AL3030" s="53"/>
    </row>
    <row r="3031" spans="37:38" x14ac:dyDescent="0.3">
      <c r="AK3031" s="53"/>
      <c r="AL3031" s="53"/>
    </row>
    <row r="3032" spans="37:38" x14ac:dyDescent="0.3">
      <c r="AK3032" s="53"/>
      <c r="AL3032" s="53"/>
    </row>
    <row r="3033" spans="37:38" x14ac:dyDescent="0.3">
      <c r="AK3033" s="53"/>
      <c r="AL3033" s="53"/>
    </row>
    <row r="3034" spans="37:38" x14ac:dyDescent="0.3">
      <c r="AK3034" s="53"/>
      <c r="AL3034" s="53"/>
    </row>
    <row r="3035" spans="37:38" x14ac:dyDescent="0.3">
      <c r="AK3035" s="53"/>
      <c r="AL3035" s="53"/>
    </row>
    <row r="3036" spans="37:38" x14ac:dyDescent="0.3">
      <c r="AK3036" s="53"/>
      <c r="AL3036" s="53"/>
    </row>
    <row r="3037" spans="37:38" x14ac:dyDescent="0.3">
      <c r="AK3037" s="53"/>
      <c r="AL3037" s="53"/>
    </row>
    <row r="3038" spans="37:38" x14ac:dyDescent="0.3">
      <c r="AK3038" s="53"/>
      <c r="AL3038" s="53"/>
    </row>
    <row r="3039" spans="37:38" x14ac:dyDescent="0.3">
      <c r="AK3039" s="53"/>
      <c r="AL3039" s="53"/>
    </row>
    <row r="3040" spans="37:38" x14ac:dyDescent="0.3">
      <c r="AK3040" s="53"/>
      <c r="AL3040" s="53"/>
    </row>
    <row r="3041" spans="37:38" x14ac:dyDescent="0.3">
      <c r="AK3041" s="53"/>
      <c r="AL3041" s="53"/>
    </row>
    <row r="3042" spans="37:38" x14ac:dyDescent="0.3">
      <c r="AK3042" s="53"/>
      <c r="AL3042" s="53"/>
    </row>
    <row r="3043" spans="37:38" x14ac:dyDescent="0.3">
      <c r="AK3043" s="53"/>
      <c r="AL3043" s="53"/>
    </row>
    <row r="3044" spans="37:38" x14ac:dyDescent="0.3">
      <c r="AK3044" s="53"/>
      <c r="AL3044" s="53"/>
    </row>
    <row r="3045" spans="37:38" x14ac:dyDescent="0.3">
      <c r="AK3045" s="53"/>
      <c r="AL3045" s="53"/>
    </row>
    <row r="3046" spans="37:38" x14ac:dyDescent="0.3">
      <c r="AK3046" s="53"/>
      <c r="AL3046" s="53"/>
    </row>
    <row r="3047" spans="37:38" x14ac:dyDescent="0.3">
      <c r="AK3047" s="53"/>
      <c r="AL3047" s="53"/>
    </row>
    <row r="3048" spans="37:38" x14ac:dyDescent="0.3">
      <c r="AK3048" s="53"/>
      <c r="AL3048" s="53"/>
    </row>
    <row r="3049" spans="37:38" x14ac:dyDescent="0.3">
      <c r="AK3049" s="53"/>
      <c r="AL3049" s="53"/>
    </row>
    <row r="3050" spans="37:38" x14ac:dyDescent="0.3">
      <c r="AK3050" s="53"/>
      <c r="AL3050" s="53"/>
    </row>
    <row r="3051" spans="37:38" x14ac:dyDescent="0.3">
      <c r="AK3051" s="53"/>
      <c r="AL3051" s="53"/>
    </row>
    <row r="3052" spans="37:38" x14ac:dyDescent="0.3">
      <c r="AK3052" s="53"/>
      <c r="AL3052" s="53"/>
    </row>
    <row r="3053" spans="37:38" x14ac:dyDescent="0.3">
      <c r="AK3053" s="53"/>
      <c r="AL3053" s="53"/>
    </row>
    <row r="3054" spans="37:38" x14ac:dyDescent="0.3">
      <c r="AK3054" s="53"/>
      <c r="AL3054" s="53"/>
    </row>
    <row r="3055" spans="37:38" x14ac:dyDescent="0.3">
      <c r="AK3055" s="53"/>
      <c r="AL3055" s="53"/>
    </row>
    <row r="3056" spans="37:38" x14ac:dyDescent="0.3">
      <c r="AK3056" s="53"/>
      <c r="AL3056" s="53"/>
    </row>
    <row r="3057" spans="37:38" x14ac:dyDescent="0.3">
      <c r="AK3057" s="53"/>
      <c r="AL3057" s="53"/>
    </row>
    <row r="3058" spans="37:38" x14ac:dyDescent="0.3">
      <c r="AK3058" s="53"/>
      <c r="AL3058" s="53"/>
    </row>
    <row r="3059" spans="37:38" x14ac:dyDescent="0.3">
      <c r="AK3059" s="53"/>
      <c r="AL3059" s="53"/>
    </row>
    <row r="3060" spans="37:38" x14ac:dyDescent="0.3">
      <c r="AK3060" s="53"/>
      <c r="AL3060" s="53"/>
    </row>
    <row r="3061" spans="37:38" x14ac:dyDescent="0.3">
      <c r="AK3061" s="53"/>
      <c r="AL3061" s="53"/>
    </row>
    <row r="3062" spans="37:38" x14ac:dyDescent="0.3">
      <c r="AK3062" s="53"/>
      <c r="AL3062" s="53"/>
    </row>
    <row r="3063" spans="37:38" x14ac:dyDescent="0.3">
      <c r="AK3063" s="53"/>
      <c r="AL3063" s="53"/>
    </row>
    <row r="3064" spans="37:38" x14ac:dyDescent="0.3">
      <c r="AK3064" s="53"/>
      <c r="AL3064" s="53"/>
    </row>
    <row r="3065" spans="37:38" x14ac:dyDescent="0.3">
      <c r="AK3065" s="53"/>
      <c r="AL3065" s="53"/>
    </row>
    <row r="3066" spans="37:38" x14ac:dyDescent="0.3">
      <c r="AK3066" s="53"/>
      <c r="AL3066" s="53"/>
    </row>
    <row r="3067" spans="37:38" x14ac:dyDescent="0.3">
      <c r="AK3067" s="53"/>
      <c r="AL3067" s="53"/>
    </row>
    <row r="3068" spans="37:38" x14ac:dyDescent="0.3">
      <c r="AK3068" s="53"/>
      <c r="AL3068" s="53"/>
    </row>
    <row r="3069" spans="37:38" x14ac:dyDescent="0.3">
      <c r="AK3069" s="53"/>
      <c r="AL3069" s="53"/>
    </row>
    <row r="3070" spans="37:38" x14ac:dyDescent="0.3">
      <c r="AK3070" s="53"/>
      <c r="AL3070" s="53"/>
    </row>
    <row r="3071" spans="37:38" x14ac:dyDescent="0.3">
      <c r="AK3071" s="53"/>
      <c r="AL3071" s="53"/>
    </row>
    <row r="3072" spans="37:38" x14ac:dyDescent="0.3">
      <c r="AK3072" s="53"/>
      <c r="AL3072" s="53"/>
    </row>
    <row r="3073" spans="37:38" x14ac:dyDescent="0.3">
      <c r="AK3073" s="53"/>
      <c r="AL3073" s="53"/>
    </row>
    <row r="3074" spans="37:38" x14ac:dyDescent="0.3">
      <c r="AK3074" s="53"/>
      <c r="AL3074" s="53"/>
    </row>
    <row r="3075" spans="37:38" x14ac:dyDescent="0.3">
      <c r="AK3075" s="53"/>
      <c r="AL3075" s="53"/>
    </row>
    <row r="3076" spans="37:38" x14ac:dyDescent="0.3">
      <c r="AK3076" s="53"/>
      <c r="AL3076" s="53"/>
    </row>
    <row r="3077" spans="37:38" x14ac:dyDescent="0.3">
      <c r="AK3077" s="53"/>
      <c r="AL3077" s="53"/>
    </row>
    <row r="3078" spans="37:38" x14ac:dyDescent="0.3">
      <c r="AK3078" s="53"/>
      <c r="AL3078" s="53"/>
    </row>
    <row r="3079" spans="37:38" x14ac:dyDescent="0.3">
      <c r="AK3079" s="53"/>
      <c r="AL3079" s="53"/>
    </row>
    <row r="3080" spans="37:38" x14ac:dyDescent="0.3">
      <c r="AK3080" s="53"/>
      <c r="AL3080" s="53"/>
    </row>
    <row r="3081" spans="37:38" x14ac:dyDescent="0.3">
      <c r="AK3081" s="53"/>
      <c r="AL3081" s="53"/>
    </row>
    <row r="3082" spans="37:38" x14ac:dyDescent="0.3">
      <c r="AK3082" s="53"/>
      <c r="AL3082" s="53"/>
    </row>
    <row r="3083" spans="37:38" x14ac:dyDescent="0.3">
      <c r="AK3083" s="53"/>
      <c r="AL3083" s="53"/>
    </row>
    <row r="3084" spans="37:38" x14ac:dyDescent="0.3">
      <c r="AK3084" s="53"/>
      <c r="AL3084" s="53"/>
    </row>
    <row r="3085" spans="37:38" x14ac:dyDescent="0.3">
      <c r="AK3085" s="53"/>
      <c r="AL3085" s="53"/>
    </row>
    <row r="3086" spans="37:38" x14ac:dyDescent="0.3">
      <c r="AK3086" s="53"/>
      <c r="AL3086" s="53"/>
    </row>
    <row r="3087" spans="37:38" x14ac:dyDescent="0.3">
      <c r="AK3087" s="53"/>
      <c r="AL3087" s="53"/>
    </row>
    <row r="3088" spans="37:38" x14ac:dyDescent="0.3">
      <c r="AK3088" s="53"/>
      <c r="AL3088" s="53"/>
    </row>
    <row r="3089" spans="37:38" x14ac:dyDescent="0.3">
      <c r="AK3089" s="53"/>
      <c r="AL3089" s="53"/>
    </row>
    <row r="3090" spans="37:38" x14ac:dyDescent="0.3">
      <c r="AK3090" s="53"/>
      <c r="AL3090" s="53"/>
    </row>
    <row r="3091" spans="37:38" x14ac:dyDescent="0.3">
      <c r="AK3091" s="53"/>
      <c r="AL3091" s="53"/>
    </row>
    <row r="3092" spans="37:38" x14ac:dyDescent="0.3">
      <c r="AK3092" s="53"/>
      <c r="AL3092" s="53"/>
    </row>
    <row r="3093" spans="37:38" x14ac:dyDescent="0.3">
      <c r="AK3093" s="53"/>
      <c r="AL3093" s="53"/>
    </row>
    <row r="3094" spans="37:38" x14ac:dyDescent="0.3">
      <c r="AK3094" s="53"/>
      <c r="AL3094" s="53"/>
    </row>
    <row r="3095" spans="37:38" x14ac:dyDescent="0.3">
      <c r="AK3095" s="53"/>
      <c r="AL3095" s="53"/>
    </row>
    <row r="3096" spans="37:38" x14ac:dyDescent="0.3">
      <c r="AK3096" s="53"/>
      <c r="AL3096" s="53"/>
    </row>
    <row r="3097" spans="37:38" x14ac:dyDescent="0.3">
      <c r="AK3097" s="53"/>
      <c r="AL3097" s="53"/>
    </row>
    <row r="3098" spans="37:38" x14ac:dyDescent="0.3">
      <c r="AK3098" s="53"/>
      <c r="AL3098" s="53"/>
    </row>
    <row r="3099" spans="37:38" x14ac:dyDescent="0.3">
      <c r="AK3099" s="53"/>
      <c r="AL3099" s="53"/>
    </row>
    <row r="3100" spans="37:38" x14ac:dyDescent="0.3">
      <c r="AK3100" s="53"/>
      <c r="AL3100" s="53"/>
    </row>
    <row r="3101" spans="37:38" x14ac:dyDescent="0.3">
      <c r="AK3101" s="53"/>
      <c r="AL3101" s="53"/>
    </row>
    <row r="3102" spans="37:38" x14ac:dyDescent="0.3">
      <c r="AK3102" s="53"/>
      <c r="AL3102" s="53"/>
    </row>
    <row r="3103" spans="37:38" x14ac:dyDescent="0.3">
      <c r="AK3103" s="53"/>
      <c r="AL3103" s="53"/>
    </row>
    <row r="3104" spans="37:38" x14ac:dyDescent="0.3">
      <c r="AK3104" s="53"/>
      <c r="AL3104" s="53"/>
    </row>
    <row r="3105" spans="37:38" x14ac:dyDescent="0.3">
      <c r="AK3105" s="53"/>
      <c r="AL3105" s="53"/>
    </row>
    <row r="3106" spans="37:38" x14ac:dyDescent="0.3">
      <c r="AK3106" s="53"/>
      <c r="AL3106" s="53"/>
    </row>
    <row r="3107" spans="37:38" x14ac:dyDescent="0.3">
      <c r="AK3107" s="53"/>
      <c r="AL3107" s="53"/>
    </row>
    <row r="3108" spans="37:38" x14ac:dyDescent="0.3">
      <c r="AK3108" s="53"/>
      <c r="AL3108" s="53"/>
    </row>
    <row r="3109" spans="37:38" x14ac:dyDescent="0.3">
      <c r="AK3109" s="53"/>
      <c r="AL3109" s="53"/>
    </row>
    <row r="3110" spans="37:38" x14ac:dyDescent="0.3">
      <c r="AK3110" s="53"/>
      <c r="AL3110" s="53"/>
    </row>
    <row r="3111" spans="37:38" x14ac:dyDescent="0.3">
      <c r="AK3111" s="53"/>
      <c r="AL3111" s="53"/>
    </row>
    <row r="3112" spans="37:38" x14ac:dyDescent="0.3">
      <c r="AK3112" s="53"/>
      <c r="AL3112" s="53"/>
    </row>
    <row r="3113" spans="37:38" x14ac:dyDescent="0.3">
      <c r="AK3113" s="53"/>
      <c r="AL3113" s="53"/>
    </row>
    <row r="3114" spans="37:38" x14ac:dyDescent="0.3">
      <c r="AK3114" s="53"/>
      <c r="AL3114" s="53"/>
    </row>
    <row r="3115" spans="37:38" x14ac:dyDescent="0.3">
      <c r="AK3115" s="53"/>
      <c r="AL3115" s="53"/>
    </row>
    <row r="3116" spans="37:38" x14ac:dyDescent="0.3">
      <c r="AK3116" s="53"/>
      <c r="AL3116" s="53"/>
    </row>
    <row r="3117" spans="37:38" x14ac:dyDescent="0.3">
      <c r="AK3117" s="53"/>
      <c r="AL3117" s="53"/>
    </row>
    <row r="3118" spans="37:38" x14ac:dyDescent="0.3">
      <c r="AK3118" s="53"/>
      <c r="AL3118" s="53"/>
    </row>
    <row r="3119" spans="37:38" x14ac:dyDescent="0.3">
      <c r="AK3119" s="53"/>
      <c r="AL3119" s="53"/>
    </row>
    <row r="3120" spans="37:38" x14ac:dyDescent="0.3">
      <c r="AK3120" s="53"/>
      <c r="AL3120" s="53"/>
    </row>
    <row r="3121" spans="37:38" x14ac:dyDescent="0.3">
      <c r="AK3121" s="53"/>
      <c r="AL3121" s="53"/>
    </row>
    <row r="3122" spans="37:38" x14ac:dyDescent="0.3">
      <c r="AK3122" s="53"/>
      <c r="AL3122" s="53"/>
    </row>
    <row r="3123" spans="37:38" x14ac:dyDescent="0.3">
      <c r="AK3123" s="53"/>
      <c r="AL3123" s="53"/>
    </row>
    <row r="3124" spans="37:38" x14ac:dyDescent="0.3">
      <c r="AK3124" s="53"/>
      <c r="AL3124" s="53"/>
    </row>
    <row r="3125" spans="37:38" x14ac:dyDescent="0.3">
      <c r="AK3125" s="53"/>
      <c r="AL3125" s="53"/>
    </row>
    <row r="3126" spans="37:38" x14ac:dyDescent="0.3">
      <c r="AK3126" s="53"/>
      <c r="AL3126" s="53"/>
    </row>
    <row r="3127" spans="37:38" x14ac:dyDescent="0.3">
      <c r="AK3127" s="53"/>
      <c r="AL3127" s="53"/>
    </row>
    <row r="3128" spans="37:38" x14ac:dyDescent="0.3">
      <c r="AK3128" s="53"/>
      <c r="AL3128" s="53"/>
    </row>
    <row r="3129" spans="37:38" x14ac:dyDescent="0.3">
      <c r="AK3129" s="53"/>
      <c r="AL3129" s="53"/>
    </row>
    <row r="3130" spans="37:38" x14ac:dyDescent="0.3">
      <c r="AK3130" s="53"/>
      <c r="AL3130" s="53"/>
    </row>
    <row r="3131" spans="37:38" x14ac:dyDescent="0.3">
      <c r="AK3131" s="53"/>
      <c r="AL3131" s="53"/>
    </row>
    <row r="3132" spans="37:38" x14ac:dyDescent="0.3">
      <c r="AK3132" s="53"/>
      <c r="AL3132" s="53"/>
    </row>
    <row r="3133" spans="37:38" x14ac:dyDescent="0.3">
      <c r="AK3133" s="53"/>
      <c r="AL3133" s="53"/>
    </row>
    <row r="3134" spans="37:38" x14ac:dyDescent="0.3">
      <c r="AK3134" s="53"/>
      <c r="AL3134" s="53"/>
    </row>
    <row r="3135" spans="37:38" x14ac:dyDescent="0.3">
      <c r="AK3135" s="53"/>
      <c r="AL3135" s="53"/>
    </row>
    <row r="3136" spans="37:38" x14ac:dyDescent="0.3">
      <c r="AK3136" s="53"/>
      <c r="AL3136" s="53"/>
    </row>
    <row r="3137" spans="37:38" x14ac:dyDescent="0.3">
      <c r="AK3137" s="53"/>
      <c r="AL3137" s="53"/>
    </row>
    <row r="3138" spans="37:38" x14ac:dyDescent="0.3">
      <c r="AK3138" s="53"/>
      <c r="AL3138" s="53"/>
    </row>
    <row r="3139" spans="37:38" x14ac:dyDescent="0.3">
      <c r="AK3139" s="53"/>
      <c r="AL3139" s="53"/>
    </row>
    <row r="3140" spans="37:38" x14ac:dyDescent="0.3">
      <c r="AK3140" s="53"/>
      <c r="AL3140" s="53"/>
    </row>
    <row r="3141" spans="37:38" x14ac:dyDescent="0.3">
      <c r="AK3141" s="53"/>
      <c r="AL3141" s="53"/>
    </row>
    <row r="3142" spans="37:38" x14ac:dyDescent="0.3">
      <c r="AK3142" s="53"/>
      <c r="AL3142" s="53"/>
    </row>
    <row r="3143" spans="37:38" x14ac:dyDescent="0.3">
      <c r="AK3143" s="53"/>
      <c r="AL3143" s="53"/>
    </row>
    <row r="3144" spans="37:38" x14ac:dyDescent="0.3">
      <c r="AK3144" s="53"/>
      <c r="AL3144" s="53"/>
    </row>
    <row r="3145" spans="37:38" x14ac:dyDescent="0.3">
      <c r="AK3145" s="53"/>
      <c r="AL3145" s="53"/>
    </row>
    <row r="3146" spans="37:38" x14ac:dyDescent="0.3">
      <c r="AK3146" s="53"/>
      <c r="AL3146" s="53"/>
    </row>
    <row r="3147" spans="37:38" x14ac:dyDescent="0.3">
      <c r="AK3147" s="53"/>
      <c r="AL3147" s="53"/>
    </row>
    <row r="3148" spans="37:38" x14ac:dyDescent="0.3">
      <c r="AK3148" s="53"/>
      <c r="AL3148" s="53"/>
    </row>
    <row r="3149" spans="37:38" x14ac:dyDescent="0.3">
      <c r="AK3149" s="53"/>
      <c r="AL3149" s="53"/>
    </row>
    <row r="3150" spans="37:38" x14ac:dyDescent="0.3">
      <c r="AK3150" s="53"/>
      <c r="AL3150" s="53"/>
    </row>
    <row r="3151" spans="37:38" x14ac:dyDescent="0.3">
      <c r="AK3151" s="53"/>
      <c r="AL3151" s="53"/>
    </row>
    <row r="3152" spans="37:38" x14ac:dyDescent="0.3">
      <c r="AK3152" s="53"/>
      <c r="AL3152" s="53"/>
    </row>
    <row r="3153" spans="37:38" x14ac:dyDescent="0.3">
      <c r="AK3153" s="53"/>
      <c r="AL3153" s="53"/>
    </row>
    <row r="3154" spans="37:38" x14ac:dyDescent="0.3">
      <c r="AK3154" s="53"/>
      <c r="AL3154" s="53"/>
    </row>
    <row r="3155" spans="37:38" x14ac:dyDescent="0.3">
      <c r="AK3155" s="53"/>
      <c r="AL3155" s="53"/>
    </row>
    <row r="3156" spans="37:38" x14ac:dyDescent="0.3">
      <c r="AK3156" s="53"/>
      <c r="AL3156" s="53"/>
    </row>
    <row r="3157" spans="37:38" x14ac:dyDescent="0.3">
      <c r="AK3157" s="53"/>
      <c r="AL3157" s="53"/>
    </row>
    <row r="3158" spans="37:38" x14ac:dyDescent="0.3">
      <c r="AK3158" s="53"/>
      <c r="AL3158" s="53"/>
    </row>
    <row r="3159" spans="37:38" x14ac:dyDescent="0.3">
      <c r="AK3159" s="53"/>
      <c r="AL3159" s="53"/>
    </row>
    <row r="3160" spans="37:38" x14ac:dyDescent="0.3">
      <c r="AK3160" s="53"/>
      <c r="AL3160" s="53"/>
    </row>
    <row r="3161" spans="37:38" x14ac:dyDescent="0.3">
      <c r="AK3161" s="53"/>
      <c r="AL3161" s="53"/>
    </row>
    <row r="3162" spans="37:38" x14ac:dyDescent="0.3">
      <c r="AK3162" s="53"/>
      <c r="AL3162" s="53"/>
    </row>
    <row r="3163" spans="37:38" x14ac:dyDescent="0.3">
      <c r="AK3163" s="53"/>
      <c r="AL3163" s="53"/>
    </row>
    <row r="3164" spans="37:38" x14ac:dyDescent="0.3">
      <c r="AK3164" s="53"/>
      <c r="AL3164" s="53"/>
    </row>
    <row r="3165" spans="37:38" x14ac:dyDescent="0.3">
      <c r="AK3165" s="53"/>
      <c r="AL3165" s="53"/>
    </row>
    <row r="3166" spans="37:38" x14ac:dyDescent="0.3">
      <c r="AK3166" s="53"/>
      <c r="AL3166" s="53"/>
    </row>
    <row r="3167" spans="37:38" x14ac:dyDescent="0.3">
      <c r="AK3167" s="53"/>
      <c r="AL3167" s="53"/>
    </row>
    <row r="3168" spans="37:38" x14ac:dyDescent="0.3">
      <c r="AK3168" s="53"/>
      <c r="AL3168" s="53"/>
    </row>
    <row r="3169" spans="37:38" x14ac:dyDescent="0.3">
      <c r="AK3169" s="53"/>
      <c r="AL3169" s="53"/>
    </row>
    <row r="3170" spans="37:38" x14ac:dyDescent="0.3">
      <c r="AK3170" s="53"/>
      <c r="AL3170" s="53"/>
    </row>
    <row r="3171" spans="37:38" x14ac:dyDescent="0.3">
      <c r="AK3171" s="53"/>
      <c r="AL3171" s="53"/>
    </row>
    <row r="3172" spans="37:38" x14ac:dyDescent="0.3">
      <c r="AK3172" s="53"/>
      <c r="AL3172" s="53"/>
    </row>
    <row r="3173" spans="37:38" x14ac:dyDescent="0.3">
      <c r="AK3173" s="53"/>
      <c r="AL3173" s="53"/>
    </row>
    <row r="3174" spans="37:38" x14ac:dyDescent="0.3">
      <c r="AK3174" s="53"/>
      <c r="AL3174" s="53"/>
    </row>
    <row r="3175" spans="37:38" x14ac:dyDescent="0.3">
      <c r="AK3175" s="53"/>
      <c r="AL3175" s="53"/>
    </row>
    <row r="3176" spans="37:38" x14ac:dyDescent="0.3">
      <c r="AK3176" s="53"/>
      <c r="AL3176" s="53"/>
    </row>
    <row r="3177" spans="37:38" x14ac:dyDescent="0.3">
      <c r="AK3177" s="53"/>
      <c r="AL3177" s="53"/>
    </row>
    <row r="3178" spans="37:38" x14ac:dyDescent="0.3">
      <c r="AK3178" s="53"/>
      <c r="AL3178" s="53"/>
    </row>
    <row r="3179" spans="37:38" x14ac:dyDescent="0.3">
      <c r="AK3179" s="53"/>
      <c r="AL3179" s="53"/>
    </row>
    <row r="3180" spans="37:38" x14ac:dyDescent="0.3">
      <c r="AK3180" s="53"/>
      <c r="AL3180" s="53"/>
    </row>
    <row r="3181" spans="37:38" x14ac:dyDescent="0.3">
      <c r="AK3181" s="53"/>
      <c r="AL3181" s="53"/>
    </row>
    <row r="3182" spans="37:38" x14ac:dyDescent="0.3">
      <c r="AK3182" s="53"/>
      <c r="AL3182" s="53"/>
    </row>
    <row r="3183" spans="37:38" x14ac:dyDescent="0.3">
      <c r="AK3183" s="53"/>
      <c r="AL3183" s="53"/>
    </row>
    <row r="3184" spans="37:38" x14ac:dyDescent="0.3">
      <c r="AK3184" s="53"/>
      <c r="AL3184" s="53"/>
    </row>
    <row r="3185" spans="37:38" x14ac:dyDescent="0.3">
      <c r="AK3185" s="53"/>
      <c r="AL3185" s="53"/>
    </row>
    <row r="3186" spans="37:38" x14ac:dyDescent="0.3">
      <c r="AK3186" s="53"/>
      <c r="AL3186" s="53"/>
    </row>
    <row r="3187" spans="37:38" x14ac:dyDescent="0.3">
      <c r="AK3187" s="53"/>
      <c r="AL3187" s="53"/>
    </row>
    <row r="3188" spans="37:38" x14ac:dyDescent="0.3">
      <c r="AK3188" s="53"/>
      <c r="AL3188" s="53"/>
    </row>
    <row r="3189" spans="37:38" x14ac:dyDescent="0.3">
      <c r="AK3189" s="53"/>
      <c r="AL3189" s="53"/>
    </row>
    <row r="3190" spans="37:38" x14ac:dyDescent="0.3">
      <c r="AK3190" s="53"/>
      <c r="AL3190" s="53"/>
    </row>
    <row r="3191" spans="37:38" x14ac:dyDescent="0.3">
      <c r="AK3191" s="53"/>
      <c r="AL3191" s="53"/>
    </row>
    <row r="3192" spans="37:38" x14ac:dyDescent="0.3">
      <c r="AK3192" s="53"/>
      <c r="AL3192" s="53"/>
    </row>
    <row r="3193" spans="37:38" x14ac:dyDescent="0.3">
      <c r="AK3193" s="53"/>
      <c r="AL3193" s="53"/>
    </row>
    <row r="3194" spans="37:38" x14ac:dyDescent="0.3">
      <c r="AK3194" s="53"/>
      <c r="AL3194" s="53"/>
    </row>
    <row r="3195" spans="37:38" x14ac:dyDescent="0.3">
      <c r="AK3195" s="53"/>
      <c r="AL3195" s="53"/>
    </row>
    <row r="3196" spans="37:38" x14ac:dyDescent="0.3">
      <c r="AK3196" s="53"/>
      <c r="AL3196" s="53"/>
    </row>
    <row r="3197" spans="37:38" x14ac:dyDescent="0.3">
      <c r="AK3197" s="53"/>
      <c r="AL3197" s="53"/>
    </row>
    <row r="3198" spans="37:38" x14ac:dyDescent="0.3">
      <c r="AK3198" s="53"/>
      <c r="AL3198" s="53"/>
    </row>
    <row r="3199" spans="37:38" x14ac:dyDescent="0.3">
      <c r="AK3199" s="53"/>
      <c r="AL3199" s="53"/>
    </row>
    <row r="3200" spans="37:38" x14ac:dyDescent="0.3">
      <c r="AK3200" s="53"/>
      <c r="AL3200" s="53"/>
    </row>
    <row r="3201" spans="37:38" x14ac:dyDescent="0.3">
      <c r="AK3201" s="53"/>
      <c r="AL3201" s="53"/>
    </row>
    <row r="3202" spans="37:38" x14ac:dyDescent="0.3">
      <c r="AK3202" s="53"/>
      <c r="AL3202" s="53"/>
    </row>
    <row r="3203" spans="37:38" x14ac:dyDescent="0.3">
      <c r="AK3203" s="53"/>
      <c r="AL3203" s="53"/>
    </row>
    <row r="3204" spans="37:38" x14ac:dyDescent="0.3">
      <c r="AK3204" s="53"/>
      <c r="AL3204" s="53"/>
    </row>
    <row r="3205" spans="37:38" x14ac:dyDescent="0.3">
      <c r="AK3205" s="53"/>
      <c r="AL3205" s="53"/>
    </row>
    <row r="3206" spans="37:38" x14ac:dyDescent="0.3">
      <c r="AK3206" s="53"/>
      <c r="AL3206" s="53"/>
    </row>
    <row r="3207" spans="37:38" x14ac:dyDescent="0.3">
      <c r="AK3207" s="53"/>
      <c r="AL3207" s="53"/>
    </row>
    <row r="3208" spans="37:38" x14ac:dyDescent="0.3">
      <c r="AK3208" s="53"/>
      <c r="AL3208" s="53"/>
    </row>
    <row r="3209" spans="37:38" x14ac:dyDescent="0.3">
      <c r="AK3209" s="53"/>
      <c r="AL3209" s="53"/>
    </row>
    <row r="3210" spans="37:38" x14ac:dyDescent="0.3">
      <c r="AK3210" s="53"/>
      <c r="AL3210" s="53"/>
    </row>
    <row r="3211" spans="37:38" x14ac:dyDescent="0.3">
      <c r="AK3211" s="53"/>
      <c r="AL3211" s="53"/>
    </row>
    <row r="3212" spans="37:38" x14ac:dyDescent="0.3">
      <c r="AK3212" s="53"/>
      <c r="AL3212" s="53"/>
    </row>
    <row r="3213" spans="37:38" x14ac:dyDescent="0.3">
      <c r="AK3213" s="53"/>
      <c r="AL3213" s="53"/>
    </row>
    <row r="3214" spans="37:38" x14ac:dyDescent="0.3">
      <c r="AK3214" s="53"/>
      <c r="AL3214" s="53"/>
    </row>
    <row r="3215" spans="37:38" x14ac:dyDescent="0.3">
      <c r="AK3215" s="53"/>
      <c r="AL3215" s="53"/>
    </row>
    <row r="3216" spans="37:38" x14ac:dyDescent="0.3">
      <c r="AK3216" s="53"/>
      <c r="AL3216" s="53"/>
    </row>
    <row r="3217" spans="37:38" x14ac:dyDescent="0.3">
      <c r="AK3217" s="53"/>
      <c r="AL3217" s="53"/>
    </row>
    <row r="3218" spans="37:38" x14ac:dyDescent="0.3">
      <c r="AK3218" s="53"/>
      <c r="AL3218" s="53"/>
    </row>
    <row r="3219" spans="37:38" x14ac:dyDescent="0.3">
      <c r="AK3219" s="53"/>
      <c r="AL3219" s="53"/>
    </row>
    <row r="3220" spans="37:38" x14ac:dyDescent="0.3">
      <c r="AK3220" s="53"/>
      <c r="AL3220" s="53"/>
    </row>
    <row r="3221" spans="37:38" x14ac:dyDescent="0.3">
      <c r="AK3221" s="53"/>
      <c r="AL3221" s="53"/>
    </row>
    <row r="3222" spans="37:38" x14ac:dyDescent="0.3">
      <c r="AK3222" s="53"/>
      <c r="AL3222" s="53"/>
    </row>
    <row r="3223" spans="37:38" x14ac:dyDescent="0.3">
      <c r="AK3223" s="53"/>
      <c r="AL3223" s="53"/>
    </row>
    <row r="3224" spans="37:38" x14ac:dyDescent="0.3">
      <c r="AK3224" s="53"/>
      <c r="AL3224" s="53"/>
    </row>
    <row r="3225" spans="37:38" x14ac:dyDescent="0.3">
      <c r="AK3225" s="53"/>
      <c r="AL3225" s="53"/>
    </row>
    <row r="3226" spans="37:38" x14ac:dyDescent="0.3">
      <c r="AK3226" s="53"/>
      <c r="AL3226" s="53"/>
    </row>
    <row r="3227" spans="37:38" x14ac:dyDescent="0.3">
      <c r="AK3227" s="53"/>
      <c r="AL3227" s="53"/>
    </row>
    <row r="3228" spans="37:38" x14ac:dyDescent="0.3">
      <c r="AK3228" s="53"/>
      <c r="AL3228" s="53"/>
    </row>
    <row r="3229" spans="37:38" x14ac:dyDescent="0.3">
      <c r="AK3229" s="53"/>
      <c r="AL3229" s="53"/>
    </row>
    <row r="3230" spans="37:38" x14ac:dyDescent="0.3">
      <c r="AK3230" s="53"/>
      <c r="AL3230" s="53"/>
    </row>
    <row r="3231" spans="37:38" x14ac:dyDescent="0.3">
      <c r="AK3231" s="53"/>
      <c r="AL3231" s="53"/>
    </row>
    <row r="3232" spans="37:38" x14ac:dyDescent="0.3">
      <c r="AK3232" s="53"/>
      <c r="AL3232" s="53"/>
    </row>
    <row r="3233" spans="37:38" x14ac:dyDescent="0.3">
      <c r="AK3233" s="53"/>
      <c r="AL3233" s="53"/>
    </row>
    <row r="3234" spans="37:38" x14ac:dyDescent="0.3">
      <c r="AK3234" s="53"/>
      <c r="AL3234" s="53"/>
    </row>
    <row r="3235" spans="37:38" x14ac:dyDescent="0.3">
      <c r="AK3235" s="53"/>
      <c r="AL3235" s="53"/>
    </row>
    <row r="3236" spans="37:38" x14ac:dyDescent="0.3">
      <c r="AK3236" s="53"/>
      <c r="AL3236" s="53"/>
    </row>
    <row r="3237" spans="37:38" x14ac:dyDescent="0.3">
      <c r="AK3237" s="53"/>
      <c r="AL3237" s="53"/>
    </row>
    <row r="3238" spans="37:38" x14ac:dyDescent="0.3">
      <c r="AK3238" s="53"/>
      <c r="AL3238" s="53"/>
    </row>
    <row r="3239" spans="37:38" x14ac:dyDescent="0.3">
      <c r="AK3239" s="53"/>
      <c r="AL3239" s="53"/>
    </row>
    <row r="3240" spans="37:38" x14ac:dyDescent="0.3">
      <c r="AK3240" s="53"/>
      <c r="AL3240" s="53"/>
    </row>
    <row r="3241" spans="37:38" x14ac:dyDescent="0.3">
      <c r="AK3241" s="53"/>
      <c r="AL3241" s="53"/>
    </row>
    <row r="3242" spans="37:38" x14ac:dyDescent="0.3">
      <c r="AK3242" s="53"/>
      <c r="AL3242" s="53"/>
    </row>
    <row r="3243" spans="37:38" x14ac:dyDescent="0.3">
      <c r="AK3243" s="53"/>
      <c r="AL3243" s="53"/>
    </row>
    <row r="3244" spans="37:38" x14ac:dyDescent="0.3">
      <c r="AK3244" s="53"/>
      <c r="AL3244" s="53"/>
    </row>
    <row r="3245" spans="37:38" x14ac:dyDescent="0.3">
      <c r="AK3245" s="53"/>
      <c r="AL3245" s="53"/>
    </row>
    <row r="3246" spans="37:38" x14ac:dyDescent="0.3">
      <c r="AK3246" s="53"/>
      <c r="AL3246" s="53"/>
    </row>
    <row r="3247" spans="37:38" x14ac:dyDescent="0.3">
      <c r="AK3247" s="53"/>
      <c r="AL3247" s="53"/>
    </row>
    <row r="3248" spans="37:38" x14ac:dyDescent="0.3">
      <c r="AK3248" s="53"/>
      <c r="AL3248" s="53"/>
    </row>
    <row r="3249" spans="37:38" x14ac:dyDescent="0.3">
      <c r="AK3249" s="53"/>
      <c r="AL3249" s="53"/>
    </row>
    <row r="3250" spans="37:38" x14ac:dyDescent="0.3">
      <c r="AK3250" s="53"/>
      <c r="AL3250" s="53"/>
    </row>
    <row r="3251" spans="37:38" x14ac:dyDescent="0.3">
      <c r="AK3251" s="53"/>
      <c r="AL3251" s="53"/>
    </row>
    <row r="3252" spans="37:38" x14ac:dyDescent="0.3">
      <c r="AK3252" s="53"/>
      <c r="AL3252" s="53"/>
    </row>
    <row r="3253" spans="37:38" x14ac:dyDescent="0.3">
      <c r="AK3253" s="53"/>
      <c r="AL3253" s="53"/>
    </row>
    <row r="3254" spans="37:38" x14ac:dyDescent="0.3">
      <c r="AK3254" s="53"/>
      <c r="AL3254" s="53"/>
    </row>
    <row r="3255" spans="37:38" x14ac:dyDescent="0.3">
      <c r="AK3255" s="53"/>
      <c r="AL3255" s="53"/>
    </row>
    <row r="3256" spans="37:38" x14ac:dyDescent="0.3">
      <c r="AK3256" s="53"/>
      <c r="AL3256" s="53"/>
    </row>
    <row r="3257" spans="37:38" x14ac:dyDescent="0.3">
      <c r="AK3257" s="53"/>
      <c r="AL3257" s="53"/>
    </row>
    <row r="3258" spans="37:38" x14ac:dyDescent="0.3">
      <c r="AK3258" s="53"/>
      <c r="AL3258" s="53"/>
    </row>
    <row r="3259" spans="37:38" x14ac:dyDescent="0.3">
      <c r="AK3259" s="53"/>
      <c r="AL3259" s="53"/>
    </row>
    <row r="3260" spans="37:38" x14ac:dyDescent="0.3">
      <c r="AK3260" s="53"/>
      <c r="AL3260" s="53"/>
    </row>
    <row r="3261" spans="37:38" x14ac:dyDescent="0.3">
      <c r="AK3261" s="53"/>
      <c r="AL3261" s="53"/>
    </row>
    <row r="3262" spans="37:38" x14ac:dyDescent="0.3">
      <c r="AK3262" s="53"/>
      <c r="AL3262" s="53"/>
    </row>
    <row r="3263" spans="37:38" x14ac:dyDescent="0.3">
      <c r="AK3263" s="53"/>
      <c r="AL3263" s="53"/>
    </row>
    <row r="3264" spans="37:38" x14ac:dyDescent="0.3">
      <c r="AK3264" s="53"/>
      <c r="AL3264" s="53"/>
    </row>
    <row r="3265" spans="37:38" x14ac:dyDescent="0.3">
      <c r="AK3265" s="53"/>
      <c r="AL3265" s="53"/>
    </row>
    <row r="3266" spans="37:38" x14ac:dyDescent="0.3">
      <c r="AK3266" s="53"/>
      <c r="AL3266" s="53"/>
    </row>
    <row r="3267" spans="37:38" x14ac:dyDescent="0.3">
      <c r="AK3267" s="53"/>
      <c r="AL3267" s="53"/>
    </row>
    <row r="3268" spans="37:38" x14ac:dyDescent="0.3">
      <c r="AK3268" s="53"/>
      <c r="AL3268" s="53"/>
    </row>
    <row r="3269" spans="37:38" x14ac:dyDescent="0.3">
      <c r="AK3269" s="53"/>
      <c r="AL3269" s="53"/>
    </row>
    <row r="3270" spans="37:38" x14ac:dyDescent="0.3">
      <c r="AK3270" s="53"/>
      <c r="AL3270" s="53"/>
    </row>
    <row r="3271" spans="37:38" x14ac:dyDescent="0.3">
      <c r="AK3271" s="53"/>
      <c r="AL3271" s="53"/>
    </row>
    <row r="3272" spans="37:38" x14ac:dyDescent="0.3">
      <c r="AK3272" s="53"/>
      <c r="AL3272" s="53"/>
    </row>
    <row r="3273" spans="37:38" x14ac:dyDescent="0.3">
      <c r="AK3273" s="53"/>
      <c r="AL3273" s="53"/>
    </row>
    <row r="3274" spans="37:38" x14ac:dyDescent="0.3">
      <c r="AK3274" s="53"/>
      <c r="AL3274" s="53"/>
    </row>
    <row r="3275" spans="37:38" x14ac:dyDescent="0.3">
      <c r="AK3275" s="53"/>
      <c r="AL3275" s="53"/>
    </row>
    <row r="3276" spans="37:38" x14ac:dyDescent="0.3">
      <c r="AK3276" s="53"/>
      <c r="AL3276" s="53"/>
    </row>
    <row r="3277" spans="37:38" x14ac:dyDescent="0.3">
      <c r="AK3277" s="53"/>
      <c r="AL3277" s="53"/>
    </row>
    <row r="3278" spans="37:38" x14ac:dyDescent="0.3">
      <c r="AK3278" s="53"/>
      <c r="AL3278" s="53"/>
    </row>
    <row r="3279" spans="37:38" x14ac:dyDescent="0.3">
      <c r="AK3279" s="53"/>
      <c r="AL3279" s="53"/>
    </row>
    <row r="3280" spans="37:38" x14ac:dyDescent="0.3">
      <c r="AK3280" s="53"/>
      <c r="AL3280" s="53"/>
    </row>
    <row r="3281" spans="37:38" x14ac:dyDescent="0.3">
      <c r="AK3281" s="53"/>
      <c r="AL3281" s="53"/>
    </row>
    <row r="3282" spans="37:38" x14ac:dyDescent="0.3">
      <c r="AK3282" s="53"/>
      <c r="AL3282" s="53"/>
    </row>
    <row r="3283" spans="37:38" x14ac:dyDescent="0.3">
      <c r="AK3283" s="53"/>
      <c r="AL3283" s="53"/>
    </row>
    <row r="3284" spans="37:38" x14ac:dyDescent="0.3">
      <c r="AK3284" s="53"/>
      <c r="AL3284" s="53"/>
    </row>
    <row r="3285" spans="37:38" x14ac:dyDescent="0.3">
      <c r="AK3285" s="53"/>
      <c r="AL3285" s="53"/>
    </row>
    <row r="3286" spans="37:38" x14ac:dyDescent="0.3">
      <c r="AK3286" s="53"/>
      <c r="AL3286" s="53"/>
    </row>
    <row r="3287" spans="37:38" x14ac:dyDescent="0.3">
      <c r="AK3287" s="53"/>
      <c r="AL3287" s="53"/>
    </row>
    <row r="3288" spans="37:38" x14ac:dyDescent="0.3">
      <c r="AK3288" s="53"/>
      <c r="AL3288" s="53"/>
    </row>
    <row r="3289" spans="37:38" x14ac:dyDescent="0.3">
      <c r="AK3289" s="53"/>
      <c r="AL3289" s="53"/>
    </row>
    <row r="3290" spans="37:38" x14ac:dyDescent="0.3">
      <c r="AK3290" s="53"/>
      <c r="AL3290" s="53"/>
    </row>
    <row r="3291" spans="37:38" x14ac:dyDescent="0.3">
      <c r="AK3291" s="53"/>
      <c r="AL3291" s="53"/>
    </row>
    <row r="3292" spans="37:38" x14ac:dyDescent="0.3">
      <c r="AK3292" s="53"/>
      <c r="AL3292" s="53"/>
    </row>
    <row r="3293" spans="37:38" x14ac:dyDescent="0.3">
      <c r="AK3293" s="53"/>
      <c r="AL3293" s="53"/>
    </row>
    <row r="3294" spans="37:38" x14ac:dyDescent="0.3">
      <c r="AK3294" s="53"/>
      <c r="AL3294" s="53"/>
    </row>
    <row r="3295" spans="37:38" x14ac:dyDescent="0.3">
      <c r="AK3295" s="53"/>
      <c r="AL3295" s="53"/>
    </row>
    <row r="3296" spans="37:38" x14ac:dyDescent="0.3">
      <c r="AK3296" s="53"/>
      <c r="AL3296" s="53"/>
    </row>
    <row r="3297" spans="37:38" x14ac:dyDescent="0.3">
      <c r="AK3297" s="53"/>
      <c r="AL3297" s="53"/>
    </row>
    <row r="3298" spans="37:38" x14ac:dyDescent="0.3">
      <c r="AK3298" s="53"/>
      <c r="AL3298" s="53"/>
    </row>
    <row r="3299" spans="37:38" x14ac:dyDescent="0.3">
      <c r="AK3299" s="53"/>
      <c r="AL3299" s="53"/>
    </row>
    <row r="3300" spans="37:38" x14ac:dyDescent="0.3">
      <c r="AK3300" s="53"/>
      <c r="AL3300" s="53"/>
    </row>
    <row r="3301" spans="37:38" x14ac:dyDescent="0.3">
      <c r="AK3301" s="53"/>
      <c r="AL3301" s="53"/>
    </row>
    <row r="3302" spans="37:38" x14ac:dyDescent="0.3">
      <c r="AK3302" s="53"/>
      <c r="AL3302" s="53"/>
    </row>
    <row r="3303" spans="37:38" x14ac:dyDescent="0.3">
      <c r="AK3303" s="53"/>
      <c r="AL3303" s="53"/>
    </row>
    <row r="3304" spans="37:38" x14ac:dyDescent="0.3">
      <c r="AK3304" s="53"/>
      <c r="AL3304" s="53"/>
    </row>
    <row r="3305" spans="37:38" x14ac:dyDescent="0.3">
      <c r="AK3305" s="53"/>
      <c r="AL3305" s="53"/>
    </row>
    <row r="3306" spans="37:38" x14ac:dyDescent="0.3">
      <c r="AK3306" s="53"/>
      <c r="AL3306" s="53"/>
    </row>
    <row r="3307" spans="37:38" x14ac:dyDescent="0.3">
      <c r="AK3307" s="53"/>
      <c r="AL3307" s="53"/>
    </row>
    <row r="3308" spans="37:38" x14ac:dyDescent="0.3">
      <c r="AK3308" s="53"/>
      <c r="AL3308" s="53"/>
    </row>
    <row r="3309" spans="37:38" x14ac:dyDescent="0.3">
      <c r="AK3309" s="53"/>
      <c r="AL3309" s="53"/>
    </row>
    <row r="3310" spans="37:38" x14ac:dyDescent="0.3">
      <c r="AK3310" s="53"/>
      <c r="AL3310" s="53"/>
    </row>
    <row r="3311" spans="37:38" x14ac:dyDescent="0.3">
      <c r="AK3311" s="53"/>
      <c r="AL3311" s="53"/>
    </row>
    <row r="3312" spans="37:38" x14ac:dyDescent="0.3">
      <c r="AK3312" s="53"/>
      <c r="AL3312" s="53"/>
    </row>
    <row r="3313" spans="37:38" x14ac:dyDescent="0.3">
      <c r="AK3313" s="53"/>
      <c r="AL3313" s="53"/>
    </row>
    <row r="3314" spans="37:38" x14ac:dyDescent="0.3">
      <c r="AK3314" s="53"/>
      <c r="AL3314" s="53"/>
    </row>
    <row r="3315" spans="37:38" x14ac:dyDescent="0.3">
      <c r="AK3315" s="53"/>
      <c r="AL3315" s="53"/>
    </row>
    <row r="3316" spans="37:38" x14ac:dyDescent="0.3">
      <c r="AK3316" s="53"/>
      <c r="AL3316" s="53"/>
    </row>
    <row r="3317" spans="37:38" x14ac:dyDescent="0.3">
      <c r="AK3317" s="53"/>
      <c r="AL3317" s="53"/>
    </row>
    <row r="3318" spans="37:38" x14ac:dyDescent="0.3">
      <c r="AK3318" s="53"/>
      <c r="AL3318" s="53"/>
    </row>
    <row r="3319" spans="37:38" x14ac:dyDescent="0.3">
      <c r="AK3319" s="53"/>
      <c r="AL3319" s="53"/>
    </row>
    <row r="3320" spans="37:38" x14ac:dyDescent="0.3">
      <c r="AK3320" s="53"/>
      <c r="AL3320" s="53"/>
    </row>
    <row r="3321" spans="37:38" x14ac:dyDescent="0.3">
      <c r="AK3321" s="53"/>
      <c r="AL3321" s="53"/>
    </row>
    <row r="3322" spans="37:38" x14ac:dyDescent="0.3">
      <c r="AK3322" s="53"/>
      <c r="AL3322" s="53"/>
    </row>
    <row r="3323" spans="37:38" x14ac:dyDescent="0.3">
      <c r="AK3323" s="53"/>
      <c r="AL3323" s="53"/>
    </row>
    <row r="3324" spans="37:38" x14ac:dyDescent="0.3">
      <c r="AK3324" s="53"/>
      <c r="AL3324" s="53"/>
    </row>
    <row r="3325" spans="37:38" x14ac:dyDescent="0.3">
      <c r="AK3325" s="53"/>
      <c r="AL3325" s="53"/>
    </row>
    <row r="3326" spans="37:38" x14ac:dyDescent="0.3">
      <c r="AK3326" s="53"/>
      <c r="AL3326" s="53"/>
    </row>
    <row r="3327" spans="37:38" x14ac:dyDescent="0.3">
      <c r="AK3327" s="53"/>
      <c r="AL3327" s="53"/>
    </row>
    <row r="3328" spans="37:38" x14ac:dyDescent="0.3">
      <c r="AK3328" s="53"/>
      <c r="AL3328" s="53"/>
    </row>
    <row r="3329" spans="37:38" x14ac:dyDescent="0.3">
      <c r="AK3329" s="53"/>
      <c r="AL3329" s="53"/>
    </row>
    <row r="3330" spans="37:38" x14ac:dyDescent="0.3">
      <c r="AK3330" s="53"/>
      <c r="AL3330" s="53"/>
    </row>
    <row r="3331" spans="37:38" x14ac:dyDescent="0.3">
      <c r="AK3331" s="53"/>
      <c r="AL3331" s="53"/>
    </row>
    <row r="3332" spans="37:38" x14ac:dyDescent="0.3">
      <c r="AK3332" s="53"/>
      <c r="AL3332" s="53"/>
    </row>
    <row r="3333" spans="37:38" x14ac:dyDescent="0.3">
      <c r="AK3333" s="53"/>
      <c r="AL3333" s="53"/>
    </row>
    <row r="3334" spans="37:38" x14ac:dyDescent="0.3">
      <c r="AK3334" s="53"/>
      <c r="AL3334" s="53"/>
    </row>
    <row r="3335" spans="37:38" x14ac:dyDescent="0.3">
      <c r="AK3335" s="53"/>
      <c r="AL3335" s="53"/>
    </row>
    <row r="3336" spans="37:38" x14ac:dyDescent="0.3">
      <c r="AK3336" s="53"/>
      <c r="AL3336" s="53"/>
    </row>
    <row r="3337" spans="37:38" x14ac:dyDescent="0.3">
      <c r="AK3337" s="53"/>
      <c r="AL3337" s="53"/>
    </row>
    <row r="3338" spans="37:38" x14ac:dyDescent="0.3">
      <c r="AK3338" s="53"/>
      <c r="AL3338" s="53"/>
    </row>
    <row r="3339" spans="37:38" x14ac:dyDescent="0.3">
      <c r="AK3339" s="53"/>
      <c r="AL3339" s="53"/>
    </row>
    <row r="3340" spans="37:38" x14ac:dyDescent="0.3">
      <c r="AK3340" s="53"/>
      <c r="AL3340" s="53"/>
    </row>
    <row r="3341" spans="37:38" x14ac:dyDescent="0.3">
      <c r="AK3341" s="53"/>
      <c r="AL3341" s="53"/>
    </row>
    <row r="3342" spans="37:38" x14ac:dyDescent="0.3">
      <c r="AK3342" s="53"/>
      <c r="AL3342" s="53"/>
    </row>
    <row r="3343" spans="37:38" x14ac:dyDescent="0.3">
      <c r="AK3343" s="53"/>
      <c r="AL3343" s="53"/>
    </row>
    <row r="3344" spans="37:38" x14ac:dyDescent="0.3">
      <c r="AK3344" s="53"/>
      <c r="AL3344" s="53"/>
    </row>
    <row r="3345" spans="37:38" x14ac:dyDescent="0.3">
      <c r="AK3345" s="53"/>
      <c r="AL3345" s="53"/>
    </row>
    <row r="3346" spans="37:38" x14ac:dyDescent="0.3">
      <c r="AK3346" s="53"/>
      <c r="AL3346" s="53"/>
    </row>
    <row r="3347" spans="37:38" x14ac:dyDescent="0.3">
      <c r="AK3347" s="53"/>
      <c r="AL3347" s="53"/>
    </row>
    <row r="3348" spans="37:38" x14ac:dyDescent="0.3">
      <c r="AK3348" s="53"/>
      <c r="AL3348" s="53"/>
    </row>
    <row r="3349" spans="37:38" x14ac:dyDescent="0.3">
      <c r="AK3349" s="53"/>
      <c r="AL3349" s="53"/>
    </row>
    <row r="3350" spans="37:38" x14ac:dyDescent="0.3">
      <c r="AK3350" s="53"/>
      <c r="AL3350" s="53"/>
    </row>
    <row r="3351" spans="37:38" x14ac:dyDescent="0.3">
      <c r="AK3351" s="53"/>
      <c r="AL3351" s="53"/>
    </row>
    <row r="3352" spans="37:38" x14ac:dyDescent="0.3">
      <c r="AK3352" s="53"/>
      <c r="AL3352" s="53"/>
    </row>
    <row r="3353" spans="37:38" x14ac:dyDescent="0.3">
      <c r="AK3353" s="53"/>
      <c r="AL3353" s="53"/>
    </row>
    <row r="3354" spans="37:38" x14ac:dyDescent="0.3">
      <c r="AK3354" s="53"/>
      <c r="AL3354" s="53"/>
    </row>
    <row r="3355" spans="37:38" x14ac:dyDescent="0.3">
      <c r="AK3355" s="53"/>
      <c r="AL3355" s="53"/>
    </row>
    <row r="3356" spans="37:38" x14ac:dyDescent="0.3">
      <c r="AK3356" s="53"/>
      <c r="AL3356" s="53"/>
    </row>
    <row r="3357" spans="37:38" x14ac:dyDescent="0.3">
      <c r="AK3357" s="53"/>
      <c r="AL3357" s="53"/>
    </row>
    <row r="3358" spans="37:38" x14ac:dyDescent="0.3">
      <c r="AK3358" s="53"/>
      <c r="AL3358" s="53"/>
    </row>
    <row r="3359" spans="37:38" x14ac:dyDescent="0.3">
      <c r="AK3359" s="53"/>
      <c r="AL3359" s="53"/>
    </row>
    <row r="3360" spans="37:38" x14ac:dyDescent="0.3">
      <c r="AK3360" s="53"/>
      <c r="AL3360" s="53"/>
    </row>
    <row r="3361" spans="37:38" x14ac:dyDescent="0.3">
      <c r="AK3361" s="53"/>
      <c r="AL3361" s="53"/>
    </row>
    <row r="3362" spans="37:38" x14ac:dyDescent="0.3">
      <c r="AK3362" s="53"/>
      <c r="AL3362" s="53"/>
    </row>
    <row r="3363" spans="37:38" x14ac:dyDescent="0.3">
      <c r="AK3363" s="53"/>
      <c r="AL3363" s="53"/>
    </row>
    <row r="3364" spans="37:38" x14ac:dyDescent="0.3">
      <c r="AK3364" s="53"/>
      <c r="AL3364" s="53"/>
    </row>
    <row r="3365" spans="37:38" x14ac:dyDescent="0.3">
      <c r="AK3365" s="53"/>
      <c r="AL3365" s="53"/>
    </row>
    <row r="3366" spans="37:38" x14ac:dyDescent="0.3">
      <c r="AK3366" s="53"/>
      <c r="AL3366" s="53"/>
    </row>
    <row r="3367" spans="37:38" x14ac:dyDescent="0.3">
      <c r="AK3367" s="53"/>
      <c r="AL3367" s="53"/>
    </row>
    <row r="3368" spans="37:38" x14ac:dyDescent="0.3">
      <c r="AK3368" s="53"/>
      <c r="AL3368" s="53"/>
    </row>
    <row r="3369" spans="37:38" x14ac:dyDescent="0.3">
      <c r="AK3369" s="53"/>
      <c r="AL3369" s="53"/>
    </row>
    <row r="3370" spans="37:38" x14ac:dyDescent="0.3">
      <c r="AK3370" s="53"/>
      <c r="AL3370" s="53"/>
    </row>
    <row r="3371" spans="37:38" x14ac:dyDescent="0.3">
      <c r="AK3371" s="53"/>
      <c r="AL3371" s="53"/>
    </row>
    <row r="3372" spans="37:38" x14ac:dyDescent="0.3">
      <c r="AK3372" s="53"/>
      <c r="AL3372" s="53"/>
    </row>
    <row r="3373" spans="37:38" x14ac:dyDescent="0.3">
      <c r="AK3373" s="53"/>
      <c r="AL3373" s="53"/>
    </row>
    <row r="3374" spans="37:38" x14ac:dyDescent="0.3">
      <c r="AK3374" s="53"/>
      <c r="AL3374" s="53"/>
    </row>
    <row r="3375" spans="37:38" x14ac:dyDescent="0.3">
      <c r="AK3375" s="53"/>
      <c r="AL3375" s="53"/>
    </row>
    <row r="3376" spans="37:38" x14ac:dyDescent="0.3">
      <c r="AK3376" s="53"/>
      <c r="AL3376" s="53"/>
    </row>
    <row r="3377" spans="37:38" x14ac:dyDescent="0.3">
      <c r="AK3377" s="53"/>
      <c r="AL3377" s="53"/>
    </row>
    <row r="3378" spans="37:38" x14ac:dyDescent="0.3">
      <c r="AK3378" s="53"/>
      <c r="AL3378" s="53"/>
    </row>
    <row r="3379" spans="37:38" x14ac:dyDescent="0.3">
      <c r="AK3379" s="53"/>
      <c r="AL3379" s="53"/>
    </row>
    <row r="3380" spans="37:38" x14ac:dyDescent="0.3">
      <c r="AK3380" s="53"/>
      <c r="AL3380" s="53"/>
    </row>
    <row r="3381" spans="37:38" x14ac:dyDescent="0.3">
      <c r="AK3381" s="53"/>
      <c r="AL3381" s="53"/>
    </row>
    <row r="3382" spans="37:38" x14ac:dyDescent="0.3">
      <c r="AK3382" s="53"/>
      <c r="AL3382" s="53"/>
    </row>
    <row r="3383" spans="37:38" x14ac:dyDescent="0.3">
      <c r="AK3383" s="53"/>
      <c r="AL3383" s="53"/>
    </row>
    <row r="3384" spans="37:38" x14ac:dyDescent="0.3">
      <c r="AK3384" s="53"/>
      <c r="AL3384" s="53"/>
    </row>
    <row r="3385" spans="37:38" x14ac:dyDescent="0.3">
      <c r="AK3385" s="53"/>
      <c r="AL3385" s="53"/>
    </row>
    <row r="3386" spans="37:38" x14ac:dyDescent="0.3">
      <c r="AK3386" s="53"/>
      <c r="AL3386" s="53"/>
    </row>
    <row r="3387" spans="37:38" x14ac:dyDescent="0.3">
      <c r="AK3387" s="53"/>
      <c r="AL3387" s="53"/>
    </row>
    <row r="3388" spans="37:38" x14ac:dyDescent="0.3">
      <c r="AK3388" s="53"/>
      <c r="AL3388" s="53"/>
    </row>
    <row r="3389" spans="37:38" x14ac:dyDescent="0.3">
      <c r="AK3389" s="53"/>
      <c r="AL3389" s="53"/>
    </row>
    <row r="3390" spans="37:38" x14ac:dyDescent="0.3">
      <c r="AK3390" s="53"/>
      <c r="AL3390" s="53"/>
    </row>
    <row r="3391" spans="37:38" x14ac:dyDescent="0.3">
      <c r="AK3391" s="53"/>
      <c r="AL3391" s="53"/>
    </row>
    <row r="3392" spans="37:38" x14ac:dyDescent="0.3">
      <c r="AK3392" s="53"/>
      <c r="AL3392" s="53"/>
    </row>
    <row r="3393" spans="37:38" x14ac:dyDescent="0.3">
      <c r="AK3393" s="53"/>
      <c r="AL3393" s="53"/>
    </row>
    <row r="3394" spans="37:38" x14ac:dyDescent="0.3">
      <c r="AK3394" s="53"/>
      <c r="AL3394" s="53"/>
    </row>
    <row r="3395" spans="37:38" x14ac:dyDescent="0.3">
      <c r="AK3395" s="53"/>
      <c r="AL3395" s="53"/>
    </row>
    <row r="3396" spans="37:38" x14ac:dyDescent="0.3">
      <c r="AK3396" s="53"/>
      <c r="AL3396" s="53"/>
    </row>
    <row r="3397" spans="37:38" x14ac:dyDescent="0.3">
      <c r="AK3397" s="53"/>
      <c r="AL3397" s="53"/>
    </row>
    <row r="3398" spans="37:38" x14ac:dyDescent="0.3">
      <c r="AK3398" s="53"/>
      <c r="AL3398" s="53"/>
    </row>
    <row r="3399" spans="37:38" x14ac:dyDescent="0.3">
      <c r="AK3399" s="53"/>
      <c r="AL3399" s="53"/>
    </row>
    <row r="3400" spans="37:38" x14ac:dyDescent="0.3">
      <c r="AK3400" s="53"/>
      <c r="AL3400" s="53"/>
    </row>
    <row r="3401" spans="37:38" x14ac:dyDescent="0.3">
      <c r="AK3401" s="53"/>
      <c r="AL3401" s="53"/>
    </row>
    <row r="3402" spans="37:38" x14ac:dyDescent="0.3">
      <c r="AK3402" s="53"/>
      <c r="AL3402" s="53"/>
    </row>
    <row r="3403" spans="37:38" x14ac:dyDescent="0.3">
      <c r="AK3403" s="53"/>
      <c r="AL3403" s="53"/>
    </row>
    <row r="3404" spans="37:38" x14ac:dyDescent="0.3">
      <c r="AK3404" s="53"/>
      <c r="AL3404" s="53"/>
    </row>
    <row r="3405" spans="37:38" x14ac:dyDescent="0.3">
      <c r="AK3405" s="53"/>
      <c r="AL3405" s="53"/>
    </row>
    <row r="3406" spans="37:38" x14ac:dyDescent="0.3">
      <c r="AK3406" s="53"/>
      <c r="AL3406" s="53"/>
    </row>
    <row r="3407" spans="37:38" x14ac:dyDescent="0.3">
      <c r="AK3407" s="53"/>
      <c r="AL3407" s="53"/>
    </row>
    <row r="3408" spans="37:38" x14ac:dyDescent="0.3">
      <c r="AK3408" s="53"/>
      <c r="AL3408" s="53"/>
    </row>
    <row r="3409" spans="37:38" x14ac:dyDescent="0.3">
      <c r="AK3409" s="53"/>
      <c r="AL3409" s="53"/>
    </row>
    <row r="3410" spans="37:38" x14ac:dyDescent="0.3">
      <c r="AK3410" s="53"/>
      <c r="AL3410" s="53"/>
    </row>
    <row r="3411" spans="37:38" x14ac:dyDescent="0.3">
      <c r="AK3411" s="53"/>
      <c r="AL3411" s="53"/>
    </row>
    <row r="3412" spans="37:38" x14ac:dyDescent="0.3">
      <c r="AK3412" s="53"/>
      <c r="AL3412" s="53"/>
    </row>
    <row r="3413" spans="37:38" x14ac:dyDescent="0.3">
      <c r="AK3413" s="53"/>
      <c r="AL3413" s="53"/>
    </row>
    <row r="3414" spans="37:38" x14ac:dyDescent="0.3">
      <c r="AK3414" s="53"/>
      <c r="AL3414" s="53"/>
    </row>
    <row r="3415" spans="37:38" x14ac:dyDescent="0.3">
      <c r="AK3415" s="53"/>
      <c r="AL3415" s="53"/>
    </row>
    <row r="3416" spans="37:38" x14ac:dyDescent="0.3">
      <c r="AK3416" s="53"/>
      <c r="AL3416" s="53"/>
    </row>
    <row r="3417" spans="37:38" x14ac:dyDescent="0.3">
      <c r="AK3417" s="53"/>
      <c r="AL3417" s="53"/>
    </row>
    <row r="3418" spans="37:38" x14ac:dyDescent="0.3">
      <c r="AK3418" s="53"/>
      <c r="AL3418" s="53"/>
    </row>
    <row r="3419" spans="37:38" x14ac:dyDescent="0.3">
      <c r="AK3419" s="53"/>
      <c r="AL3419" s="53"/>
    </row>
    <row r="3420" spans="37:38" x14ac:dyDescent="0.3">
      <c r="AK3420" s="53"/>
      <c r="AL3420" s="53"/>
    </row>
    <row r="3421" spans="37:38" x14ac:dyDescent="0.3">
      <c r="AK3421" s="53"/>
      <c r="AL3421" s="53"/>
    </row>
    <row r="3422" spans="37:38" x14ac:dyDescent="0.3">
      <c r="AK3422" s="53"/>
      <c r="AL3422" s="53"/>
    </row>
    <row r="3423" spans="37:38" x14ac:dyDescent="0.3">
      <c r="AK3423" s="53"/>
      <c r="AL3423" s="53"/>
    </row>
    <row r="3424" spans="37:38" x14ac:dyDescent="0.3">
      <c r="AK3424" s="53"/>
      <c r="AL3424" s="53"/>
    </row>
    <row r="3425" spans="37:38" x14ac:dyDescent="0.3">
      <c r="AK3425" s="53"/>
      <c r="AL3425" s="53"/>
    </row>
    <row r="3426" spans="37:38" x14ac:dyDescent="0.3">
      <c r="AK3426" s="53"/>
      <c r="AL3426" s="53"/>
    </row>
    <row r="3427" spans="37:38" x14ac:dyDescent="0.3">
      <c r="AK3427" s="53"/>
      <c r="AL3427" s="53"/>
    </row>
    <row r="3428" spans="37:38" x14ac:dyDescent="0.3">
      <c r="AK3428" s="53"/>
      <c r="AL3428" s="53"/>
    </row>
    <row r="3429" spans="37:38" x14ac:dyDescent="0.3">
      <c r="AK3429" s="53"/>
      <c r="AL3429" s="53"/>
    </row>
    <row r="3430" spans="37:38" x14ac:dyDescent="0.3">
      <c r="AK3430" s="53"/>
      <c r="AL3430" s="53"/>
    </row>
    <row r="3431" spans="37:38" x14ac:dyDescent="0.3">
      <c r="AK3431" s="53"/>
      <c r="AL3431" s="53"/>
    </row>
    <row r="3432" spans="37:38" x14ac:dyDescent="0.3">
      <c r="AK3432" s="53"/>
      <c r="AL3432" s="53"/>
    </row>
    <row r="3433" spans="37:38" x14ac:dyDescent="0.3">
      <c r="AK3433" s="53"/>
      <c r="AL3433" s="53"/>
    </row>
    <row r="3434" spans="37:38" x14ac:dyDescent="0.3">
      <c r="AK3434" s="53"/>
      <c r="AL3434" s="53"/>
    </row>
    <row r="3435" spans="37:38" x14ac:dyDescent="0.3">
      <c r="AK3435" s="53"/>
      <c r="AL3435" s="53"/>
    </row>
    <row r="3436" spans="37:38" x14ac:dyDescent="0.3">
      <c r="AK3436" s="53"/>
      <c r="AL3436" s="53"/>
    </row>
    <row r="3437" spans="37:38" x14ac:dyDescent="0.3">
      <c r="AK3437" s="53"/>
      <c r="AL3437" s="53"/>
    </row>
    <row r="3438" spans="37:38" x14ac:dyDescent="0.3">
      <c r="AK3438" s="53"/>
      <c r="AL3438" s="53"/>
    </row>
    <row r="3439" spans="37:38" x14ac:dyDescent="0.3">
      <c r="AK3439" s="53"/>
      <c r="AL3439" s="53"/>
    </row>
    <row r="3440" spans="37:38" x14ac:dyDescent="0.3">
      <c r="AK3440" s="53"/>
      <c r="AL3440" s="53"/>
    </row>
    <row r="3441" spans="37:38" x14ac:dyDescent="0.3">
      <c r="AK3441" s="53"/>
      <c r="AL3441" s="53"/>
    </row>
    <row r="3442" spans="37:38" x14ac:dyDescent="0.3">
      <c r="AK3442" s="53"/>
      <c r="AL3442" s="53"/>
    </row>
    <row r="3443" spans="37:38" x14ac:dyDescent="0.3">
      <c r="AK3443" s="53"/>
      <c r="AL3443" s="53"/>
    </row>
    <row r="3444" spans="37:38" x14ac:dyDescent="0.3">
      <c r="AK3444" s="53"/>
      <c r="AL3444" s="53"/>
    </row>
    <row r="3445" spans="37:38" x14ac:dyDescent="0.3">
      <c r="AK3445" s="53"/>
      <c r="AL3445" s="53"/>
    </row>
    <row r="3446" spans="37:38" x14ac:dyDescent="0.3">
      <c r="AK3446" s="53"/>
      <c r="AL3446" s="53"/>
    </row>
    <row r="3447" spans="37:38" x14ac:dyDescent="0.3">
      <c r="AK3447" s="53"/>
      <c r="AL3447" s="53"/>
    </row>
    <row r="3448" spans="37:38" x14ac:dyDescent="0.3">
      <c r="AK3448" s="53"/>
      <c r="AL3448" s="53"/>
    </row>
    <row r="3449" spans="37:38" x14ac:dyDescent="0.3">
      <c r="AK3449" s="53"/>
      <c r="AL3449" s="53"/>
    </row>
    <row r="3450" spans="37:38" x14ac:dyDescent="0.3">
      <c r="AK3450" s="53"/>
      <c r="AL3450" s="53"/>
    </row>
    <row r="3451" spans="37:38" x14ac:dyDescent="0.3">
      <c r="AK3451" s="53"/>
      <c r="AL3451" s="53"/>
    </row>
    <row r="3452" spans="37:38" x14ac:dyDescent="0.3">
      <c r="AK3452" s="53"/>
      <c r="AL3452" s="53"/>
    </row>
    <row r="3453" spans="37:38" x14ac:dyDescent="0.3">
      <c r="AK3453" s="53"/>
      <c r="AL3453" s="53"/>
    </row>
    <row r="3454" spans="37:38" x14ac:dyDescent="0.3">
      <c r="AK3454" s="53"/>
      <c r="AL3454" s="53"/>
    </row>
    <row r="3455" spans="37:38" x14ac:dyDescent="0.3">
      <c r="AK3455" s="53"/>
      <c r="AL3455" s="53"/>
    </row>
    <row r="3456" spans="37:38" x14ac:dyDescent="0.3">
      <c r="AK3456" s="53"/>
      <c r="AL3456" s="53"/>
    </row>
    <row r="3457" spans="37:38" x14ac:dyDescent="0.3">
      <c r="AK3457" s="53"/>
      <c r="AL3457" s="53"/>
    </row>
    <row r="3458" spans="37:38" x14ac:dyDescent="0.3">
      <c r="AK3458" s="53"/>
      <c r="AL3458" s="53"/>
    </row>
    <row r="3459" spans="37:38" x14ac:dyDescent="0.3">
      <c r="AK3459" s="53"/>
      <c r="AL3459" s="53"/>
    </row>
    <row r="3460" spans="37:38" x14ac:dyDescent="0.3">
      <c r="AK3460" s="53"/>
      <c r="AL3460" s="53"/>
    </row>
    <row r="3461" spans="37:38" x14ac:dyDescent="0.3">
      <c r="AK3461" s="53"/>
      <c r="AL3461" s="53"/>
    </row>
    <row r="3462" spans="37:38" x14ac:dyDescent="0.3">
      <c r="AK3462" s="53"/>
      <c r="AL3462" s="53"/>
    </row>
    <row r="3463" spans="37:38" x14ac:dyDescent="0.3">
      <c r="AK3463" s="53"/>
      <c r="AL3463" s="53"/>
    </row>
    <row r="3464" spans="37:38" x14ac:dyDescent="0.3">
      <c r="AK3464" s="53"/>
      <c r="AL3464" s="53"/>
    </row>
    <row r="3465" spans="37:38" x14ac:dyDescent="0.3">
      <c r="AK3465" s="53"/>
      <c r="AL3465" s="53"/>
    </row>
    <row r="3466" spans="37:38" x14ac:dyDescent="0.3">
      <c r="AK3466" s="53"/>
      <c r="AL3466" s="53"/>
    </row>
    <row r="3467" spans="37:38" x14ac:dyDescent="0.3">
      <c r="AK3467" s="53"/>
      <c r="AL3467" s="53"/>
    </row>
    <row r="3468" spans="37:38" x14ac:dyDescent="0.3">
      <c r="AK3468" s="53"/>
      <c r="AL3468" s="53"/>
    </row>
    <row r="3469" spans="37:38" x14ac:dyDescent="0.3">
      <c r="AK3469" s="53"/>
      <c r="AL3469" s="53"/>
    </row>
    <row r="3470" spans="37:38" x14ac:dyDescent="0.3">
      <c r="AK3470" s="53"/>
      <c r="AL3470" s="53"/>
    </row>
    <row r="3471" spans="37:38" x14ac:dyDescent="0.3">
      <c r="AK3471" s="53"/>
      <c r="AL3471" s="53"/>
    </row>
    <row r="3472" spans="37:38" x14ac:dyDescent="0.3">
      <c r="AK3472" s="53"/>
      <c r="AL3472" s="53"/>
    </row>
    <row r="3473" spans="37:38" x14ac:dyDescent="0.3">
      <c r="AK3473" s="53"/>
      <c r="AL3473" s="53"/>
    </row>
    <row r="3474" spans="37:38" x14ac:dyDescent="0.3">
      <c r="AK3474" s="53"/>
      <c r="AL3474" s="53"/>
    </row>
    <row r="3475" spans="37:38" x14ac:dyDescent="0.3">
      <c r="AK3475" s="53"/>
      <c r="AL3475" s="53"/>
    </row>
    <row r="3476" spans="37:38" x14ac:dyDescent="0.3">
      <c r="AK3476" s="53"/>
      <c r="AL3476" s="53"/>
    </row>
    <row r="3477" spans="37:38" x14ac:dyDescent="0.3">
      <c r="AK3477" s="53"/>
      <c r="AL3477" s="53"/>
    </row>
    <row r="3478" spans="37:38" x14ac:dyDescent="0.3">
      <c r="AK3478" s="53"/>
      <c r="AL3478" s="53"/>
    </row>
    <row r="3479" spans="37:38" x14ac:dyDescent="0.3">
      <c r="AK3479" s="53"/>
      <c r="AL3479" s="53"/>
    </row>
    <row r="3480" spans="37:38" x14ac:dyDescent="0.3">
      <c r="AK3480" s="53"/>
      <c r="AL3480" s="53"/>
    </row>
    <row r="3481" spans="37:38" x14ac:dyDescent="0.3">
      <c r="AK3481" s="53"/>
      <c r="AL3481" s="53"/>
    </row>
    <row r="3482" spans="37:38" x14ac:dyDescent="0.3">
      <c r="AK3482" s="53"/>
      <c r="AL3482" s="53"/>
    </row>
    <row r="3483" spans="37:38" x14ac:dyDescent="0.3">
      <c r="AK3483" s="53"/>
      <c r="AL3483" s="53"/>
    </row>
    <row r="3484" spans="37:38" x14ac:dyDescent="0.3">
      <c r="AK3484" s="53"/>
      <c r="AL3484" s="53"/>
    </row>
    <row r="3485" spans="37:38" x14ac:dyDescent="0.3">
      <c r="AK3485" s="53"/>
      <c r="AL3485" s="53"/>
    </row>
    <row r="3486" spans="37:38" x14ac:dyDescent="0.3">
      <c r="AK3486" s="53"/>
      <c r="AL3486" s="53"/>
    </row>
    <row r="3487" spans="37:38" x14ac:dyDescent="0.3">
      <c r="AK3487" s="53"/>
      <c r="AL3487" s="53"/>
    </row>
    <row r="3488" spans="37:38" x14ac:dyDescent="0.3">
      <c r="AK3488" s="53"/>
      <c r="AL3488" s="53"/>
    </row>
    <row r="3489" spans="37:38" x14ac:dyDescent="0.3">
      <c r="AK3489" s="53"/>
      <c r="AL3489" s="53"/>
    </row>
    <row r="3490" spans="37:38" x14ac:dyDescent="0.3">
      <c r="AK3490" s="53"/>
      <c r="AL3490" s="53"/>
    </row>
    <row r="3491" spans="37:38" x14ac:dyDescent="0.3">
      <c r="AK3491" s="53"/>
      <c r="AL3491" s="53"/>
    </row>
    <row r="3492" spans="37:38" x14ac:dyDescent="0.3">
      <c r="AK3492" s="53"/>
      <c r="AL3492" s="53"/>
    </row>
    <row r="3493" spans="37:38" x14ac:dyDescent="0.3">
      <c r="AK3493" s="53"/>
      <c r="AL3493" s="53"/>
    </row>
    <row r="3494" spans="37:38" x14ac:dyDescent="0.3">
      <c r="AK3494" s="53"/>
      <c r="AL3494" s="53"/>
    </row>
    <row r="3495" spans="37:38" x14ac:dyDescent="0.3">
      <c r="AK3495" s="53"/>
      <c r="AL3495" s="53"/>
    </row>
    <row r="3496" spans="37:38" x14ac:dyDescent="0.3">
      <c r="AK3496" s="53"/>
      <c r="AL3496" s="53"/>
    </row>
    <row r="3497" spans="37:38" x14ac:dyDescent="0.3">
      <c r="AK3497" s="53"/>
      <c r="AL3497" s="53"/>
    </row>
    <row r="3498" spans="37:38" x14ac:dyDescent="0.3">
      <c r="AK3498" s="53"/>
      <c r="AL3498" s="53"/>
    </row>
    <row r="3499" spans="37:38" x14ac:dyDescent="0.3">
      <c r="AK3499" s="53"/>
      <c r="AL3499" s="53"/>
    </row>
    <row r="3500" spans="37:38" x14ac:dyDescent="0.3">
      <c r="AK3500" s="53"/>
      <c r="AL3500" s="53"/>
    </row>
    <row r="3501" spans="37:38" x14ac:dyDescent="0.3">
      <c r="AK3501" s="53"/>
      <c r="AL3501" s="53"/>
    </row>
    <row r="3502" spans="37:38" x14ac:dyDescent="0.3">
      <c r="AK3502" s="53"/>
      <c r="AL3502" s="53"/>
    </row>
    <row r="3503" spans="37:38" x14ac:dyDescent="0.3">
      <c r="AK3503" s="53"/>
      <c r="AL3503" s="53"/>
    </row>
    <row r="3504" spans="37:38" x14ac:dyDescent="0.3">
      <c r="AK3504" s="53"/>
      <c r="AL3504" s="53"/>
    </row>
    <row r="3505" spans="37:38" x14ac:dyDescent="0.3">
      <c r="AK3505" s="53"/>
      <c r="AL3505" s="53"/>
    </row>
    <row r="3506" spans="37:38" x14ac:dyDescent="0.3">
      <c r="AK3506" s="53"/>
      <c r="AL3506" s="53"/>
    </row>
    <row r="3507" spans="37:38" x14ac:dyDescent="0.3">
      <c r="AK3507" s="53"/>
      <c r="AL3507" s="53"/>
    </row>
    <row r="3508" spans="37:38" x14ac:dyDescent="0.3">
      <c r="AK3508" s="53"/>
      <c r="AL3508" s="53"/>
    </row>
    <row r="3509" spans="37:38" x14ac:dyDescent="0.3">
      <c r="AK3509" s="53"/>
      <c r="AL3509" s="53"/>
    </row>
    <row r="3510" spans="37:38" x14ac:dyDescent="0.3">
      <c r="AK3510" s="53"/>
      <c r="AL3510" s="53"/>
    </row>
    <row r="3511" spans="37:38" x14ac:dyDescent="0.3">
      <c r="AK3511" s="53"/>
      <c r="AL3511" s="53"/>
    </row>
    <row r="3512" spans="37:38" x14ac:dyDescent="0.3">
      <c r="AK3512" s="53"/>
      <c r="AL3512" s="53"/>
    </row>
    <row r="3513" spans="37:38" x14ac:dyDescent="0.3">
      <c r="AK3513" s="53"/>
      <c r="AL3513" s="53"/>
    </row>
    <row r="3514" spans="37:38" x14ac:dyDescent="0.3">
      <c r="AK3514" s="53"/>
      <c r="AL3514" s="53"/>
    </row>
    <row r="3515" spans="37:38" x14ac:dyDescent="0.3">
      <c r="AK3515" s="53"/>
      <c r="AL3515" s="53"/>
    </row>
    <row r="3516" spans="37:38" x14ac:dyDescent="0.3">
      <c r="AK3516" s="53"/>
      <c r="AL3516" s="53"/>
    </row>
    <row r="3517" spans="37:38" x14ac:dyDescent="0.3">
      <c r="AK3517" s="53"/>
      <c r="AL3517" s="53"/>
    </row>
    <row r="3518" spans="37:38" x14ac:dyDescent="0.3">
      <c r="AK3518" s="53"/>
      <c r="AL3518" s="53"/>
    </row>
    <row r="3519" spans="37:38" x14ac:dyDescent="0.3">
      <c r="AK3519" s="53"/>
      <c r="AL3519" s="53"/>
    </row>
    <row r="3520" spans="37:38" x14ac:dyDescent="0.3">
      <c r="AK3520" s="53"/>
      <c r="AL3520" s="53"/>
    </row>
    <row r="3521" spans="37:38" x14ac:dyDescent="0.3">
      <c r="AK3521" s="53"/>
      <c r="AL3521" s="53"/>
    </row>
    <row r="3522" spans="37:38" x14ac:dyDescent="0.3">
      <c r="AK3522" s="53"/>
      <c r="AL3522" s="53"/>
    </row>
    <row r="3523" spans="37:38" x14ac:dyDescent="0.3">
      <c r="AK3523" s="53"/>
      <c r="AL3523" s="53"/>
    </row>
    <row r="3524" spans="37:38" x14ac:dyDescent="0.3">
      <c r="AK3524" s="53"/>
      <c r="AL3524" s="53"/>
    </row>
    <row r="3525" spans="37:38" x14ac:dyDescent="0.3">
      <c r="AK3525" s="53"/>
      <c r="AL3525" s="53"/>
    </row>
    <row r="3526" spans="37:38" x14ac:dyDescent="0.3">
      <c r="AK3526" s="53"/>
      <c r="AL3526" s="53"/>
    </row>
    <row r="3527" spans="37:38" x14ac:dyDescent="0.3">
      <c r="AK3527" s="53"/>
      <c r="AL3527" s="53"/>
    </row>
    <row r="3528" spans="37:38" x14ac:dyDescent="0.3">
      <c r="AK3528" s="53"/>
      <c r="AL3528" s="53"/>
    </row>
    <row r="3529" spans="37:38" x14ac:dyDescent="0.3">
      <c r="AK3529" s="53"/>
      <c r="AL3529" s="53"/>
    </row>
    <row r="3530" spans="37:38" x14ac:dyDescent="0.3">
      <c r="AK3530" s="53"/>
      <c r="AL3530" s="53"/>
    </row>
    <row r="3531" spans="37:38" x14ac:dyDescent="0.3">
      <c r="AK3531" s="53"/>
      <c r="AL3531" s="53"/>
    </row>
    <row r="3532" spans="37:38" x14ac:dyDescent="0.3">
      <c r="AK3532" s="53"/>
      <c r="AL3532" s="53"/>
    </row>
    <row r="3533" spans="37:38" x14ac:dyDescent="0.3">
      <c r="AK3533" s="53"/>
      <c r="AL3533" s="53"/>
    </row>
    <row r="3534" spans="37:38" x14ac:dyDescent="0.3">
      <c r="AK3534" s="53"/>
      <c r="AL3534" s="53"/>
    </row>
    <row r="3535" spans="37:38" x14ac:dyDescent="0.3">
      <c r="AK3535" s="53"/>
      <c r="AL3535" s="53"/>
    </row>
    <row r="3536" spans="37:38" x14ac:dyDescent="0.3">
      <c r="AK3536" s="53"/>
      <c r="AL3536" s="53"/>
    </row>
    <row r="3537" spans="37:38" x14ac:dyDescent="0.3">
      <c r="AK3537" s="53"/>
      <c r="AL3537" s="53"/>
    </row>
    <row r="3538" spans="37:38" x14ac:dyDescent="0.3">
      <c r="AK3538" s="53"/>
      <c r="AL3538" s="53"/>
    </row>
    <row r="3539" spans="37:38" x14ac:dyDescent="0.3">
      <c r="AK3539" s="53"/>
      <c r="AL3539" s="53"/>
    </row>
    <row r="3540" spans="37:38" x14ac:dyDescent="0.3">
      <c r="AK3540" s="53"/>
      <c r="AL3540" s="53"/>
    </row>
    <row r="3541" spans="37:38" x14ac:dyDescent="0.3">
      <c r="AK3541" s="53"/>
      <c r="AL3541" s="53"/>
    </row>
    <row r="3542" spans="37:38" x14ac:dyDescent="0.3">
      <c r="AK3542" s="53"/>
      <c r="AL3542" s="53"/>
    </row>
    <row r="3543" spans="37:38" x14ac:dyDescent="0.3">
      <c r="AK3543" s="53"/>
      <c r="AL3543" s="53"/>
    </row>
    <row r="3544" spans="37:38" x14ac:dyDescent="0.3">
      <c r="AK3544" s="53"/>
      <c r="AL3544" s="53"/>
    </row>
    <row r="3545" spans="37:38" x14ac:dyDescent="0.3">
      <c r="AK3545" s="53"/>
      <c r="AL3545" s="53"/>
    </row>
    <row r="3546" spans="37:38" x14ac:dyDescent="0.3">
      <c r="AK3546" s="53"/>
      <c r="AL3546" s="53"/>
    </row>
    <row r="3547" spans="37:38" x14ac:dyDescent="0.3">
      <c r="AK3547" s="53"/>
      <c r="AL3547" s="53"/>
    </row>
    <row r="3548" spans="37:38" x14ac:dyDescent="0.3">
      <c r="AK3548" s="53"/>
      <c r="AL3548" s="53"/>
    </row>
    <row r="3549" spans="37:38" x14ac:dyDescent="0.3">
      <c r="AK3549" s="53"/>
      <c r="AL3549" s="53"/>
    </row>
    <row r="3550" spans="37:38" x14ac:dyDescent="0.3">
      <c r="AK3550" s="53"/>
      <c r="AL3550" s="53"/>
    </row>
    <row r="3551" spans="37:38" x14ac:dyDescent="0.3">
      <c r="AK3551" s="53"/>
      <c r="AL3551" s="53"/>
    </row>
    <row r="3552" spans="37:38" x14ac:dyDescent="0.3">
      <c r="AK3552" s="53"/>
      <c r="AL3552" s="53"/>
    </row>
    <row r="3553" spans="37:38" x14ac:dyDescent="0.3">
      <c r="AK3553" s="53"/>
      <c r="AL3553" s="53"/>
    </row>
    <row r="3554" spans="37:38" x14ac:dyDescent="0.3">
      <c r="AK3554" s="53"/>
      <c r="AL3554" s="53"/>
    </row>
    <row r="3555" spans="37:38" x14ac:dyDescent="0.3">
      <c r="AK3555" s="53"/>
      <c r="AL3555" s="53"/>
    </row>
    <row r="3556" spans="37:38" x14ac:dyDescent="0.3">
      <c r="AK3556" s="53"/>
      <c r="AL3556" s="53"/>
    </row>
    <row r="3557" spans="37:38" x14ac:dyDescent="0.3">
      <c r="AK3557" s="53"/>
      <c r="AL3557" s="53"/>
    </row>
    <row r="3558" spans="37:38" x14ac:dyDescent="0.3">
      <c r="AK3558" s="53"/>
      <c r="AL3558" s="53"/>
    </row>
    <row r="3559" spans="37:38" x14ac:dyDescent="0.3">
      <c r="AK3559" s="53"/>
      <c r="AL3559" s="53"/>
    </row>
    <row r="3560" spans="37:38" x14ac:dyDescent="0.3">
      <c r="AK3560" s="53"/>
      <c r="AL3560" s="53"/>
    </row>
    <row r="3561" spans="37:38" x14ac:dyDescent="0.3">
      <c r="AK3561" s="53"/>
      <c r="AL3561" s="53"/>
    </row>
    <row r="3562" spans="37:38" x14ac:dyDescent="0.3">
      <c r="AK3562" s="53"/>
      <c r="AL3562" s="53"/>
    </row>
    <row r="3563" spans="37:38" x14ac:dyDescent="0.3">
      <c r="AK3563" s="53"/>
      <c r="AL3563" s="53"/>
    </row>
    <row r="3564" spans="37:38" x14ac:dyDescent="0.3">
      <c r="AK3564" s="53"/>
      <c r="AL3564" s="53"/>
    </row>
    <row r="3565" spans="37:38" x14ac:dyDescent="0.3">
      <c r="AK3565" s="53"/>
      <c r="AL3565" s="53"/>
    </row>
    <row r="3566" spans="37:38" x14ac:dyDescent="0.3">
      <c r="AK3566" s="53"/>
      <c r="AL3566" s="53"/>
    </row>
    <row r="3567" spans="37:38" x14ac:dyDescent="0.3">
      <c r="AK3567" s="53"/>
      <c r="AL3567" s="53"/>
    </row>
    <row r="3568" spans="37:38" x14ac:dyDescent="0.3">
      <c r="AK3568" s="53"/>
      <c r="AL3568" s="53"/>
    </row>
    <row r="3569" spans="37:38" x14ac:dyDescent="0.3">
      <c r="AK3569" s="53"/>
      <c r="AL3569" s="53"/>
    </row>
    <row r="3570" spans="37:38" x14ac:dyDescent="0.3">
      <c r="AK3570" s="53"/>
      <c r="AL3570" s="53"/>
    </row>
    <row r="3571" spans="37:38" x14ac:dyDescent="0.3">
      <c r="AK3571" s="53"/>
      <c r="AL3571" s="53"/>
    </row>
    <row r="3572" spans="37:38" x14ac:dyDescent="0.3">
      <c r="AK3572" s="53"/>
      <c r="AL3572" s="53"/>
    </row>
    <row r="3573" spans="37:38" x14ac:dyDescent="0.3">
      <c r="AK3573" s="53"/>
      <c r="AL3573" s="53"/>
    </row>
    <row r="3574" spans="37:38" x14ac:dyDescent="0.3">
      <c r="AK3574" s="53"/>
      <c r="AL3574" s="53"/>
    </row>
    <row r="3575" spans="37:38" x14ac:dyDescent="0.3">
      <c r="AK3575" s="53"/>
      <c r="AL3575" s="53"/>
    </row>
    <row r="3576" spans="37:38" x14ac:dyDescent="0.3">
      <c r="AK3576" s="53"/>
      <c r="AL3576" s="53"/>
    </row>
    <row r="3577" spans="37:38" x14ac:dyDescent="0.3">
      <c r="AK3577" s="53"/>
      <c r="AL3577" s="53"/>
    </row>
    <row r="3578" spans="37:38" x14ac:dyDescent="0.3">
      <c r="AK3578" s="53"/>
      <c r="AL3578" s="53"/>
    </row>
    <row r="3579" spans="37:38" x14ac:dyDescent="0.3">
      <c r="AK3579" s="53"/>
      <c r="AL3579" s="53"/>
    </row>
    <row r="3580" spans="37:38" x14ac:dyDescent="0.3">
      <c r="AK3580" s="53"/>
      <c r="AL3580" s="53"/>
    </row>
    <row r="3581" spans="37:38" x14ac:dyDescent="0.3">
      <c r="AK3581" s="53"/>
      <c r="AL3581" s="53"/>
    </row>
    <row r="3582" spans="37:38" x14ac:dyDescent="0.3">
      <c r="AK3582" s="53"/>
      <c r="AL3582" s="53"/>
    </row>
    <row r="3583" spans="37:38" x14ac:dyDescent="0.3">
      <c r="AK3583" s="53"/>
      <c r="AL3583" s="53"/>
    </row>
    <row r="3584" spans="37:38" x14ac:dyDescent="0.3">
      <c r="AK3584" s="53"/>
      <c r="AL3584" s="53"/>
    </row>
    <row r="3585" spans="37:38" x14ac:dyDescent="0.3">
      <c r="AK3585" s="53"/>
      <c r="AL3585" s="53"/>
    </row>
    <row r="3586" spans="37:38" x14ac:dyDescent="0.3">
      <c r="AK3586" s="53"/>
      <c r="AL3586" s="53"/>
    </row>
    <row r="3587" spans="37:38" x14ac:dyDescent="0.3">
      <c r="AK3587" s="53"/>
      <c r="AL3587" s="53"/>
    </row>
    <row r="3588" spans="37:38" x14ac:dyDescent="0.3">
      <c r="AK3588" s="53"/>
      <c r="AL3588" s="53"/>
    </row>
    <row r="3589" spans="37:38" x14ac:dyDescent="0.3">
      <c r="AK3589" s="53"/>
      <c r="AL3589" s="53"/>
    </row>
    <row r="3590" spans="37:38" x14ac:dyDescent="0.3">
      <c r="AK3590" s="53"/>
      <c r="AL3590" s="53"/>
    </row>
    <row r="3591" spans="37:38" x14ac:dyDescent="0.3">
      <c r="AK3591" s="53"/>
      <c r="AL3591" s="53"/>
    </row>
    <row r="3592" spans="37:38" x14ac:dyDescent="0.3">
      <c r="AK3592" s="53"/>
      <c r="AL3592" s="53"/>
    </row>
    <row r="3593" spans="37:38" x14ac:dyDescent="0.3">
      <c r="AK3593" s="53"/>
      <c r="AL3593" s="53"/>
    </row>
    <row r="3594" spans="37:38" x14ac:dyDescent="0.3">
      <c r="AK3594" s="53"/>
      <c r="AL3594" s="53"/>
    </row>
    <row r="3595" spans="37:38" x14ac:dyDescent="0.3">
      <c r="AK3595" s="53"/>
      <c r="AL3595" s="53"/>
    </row>
    <row r="3596" spans="37:38" x14ac:dyDescent="0.3">
      <c r="AK3596" s="53"/>
      <c r="AL3596" s="53"/>
    </row>
    <row r="3597" spans="37:38" x14ac:dyDescent="0.3">
      <c r="AK3597" s="53"/>
      <c r="AL3597" s="53"/>
    </row>
    <row r="3598" spans="37:38" x14ac:dyDescent="0.3">
      <c r="AK3598" s="53"/>
      <c r="AL3598" s="53"/>
    </row>
    <row r="3599" spans="37:38" x14ac:dyDescent="0.3">
      <c r="AK3599" s="53"/>
      <c r="AL3599" s="53"/>
    </row>
    <row r="3600" spans="37:38" x14ac:dyDescent="0.3">
      <c r="AK3600" s="53"/>
      <c r="AL3600" s="53"/>
    </row>
    <row r="3601" spans="37:38" x14ac:dyDescent="0.3">
      <c r="AK3601" s="53"/>
      <c r="AL3601" s="53"/>
    </row>
    <row r="3602" spans="37:38" x14ac:dyDescent="0.3">
      <c r="AK3602" s="53"/>
      <c r="AL3602" s="53"/>
    </row>
    <row r="3603" spans="37:38" x14ac:dyDescent="0.3">
      <c r="AK3603" s="53"/>
      <c r="AL3603" s="53"/>
    </row>
    <row r="3604" spans="37:38" x14ac:dyDescent="0.3">
      <c r="AK3604" s="53"/>
      <c r="AL3604" s="53"/>
    </row>
    <row r="3605" spans="37:38" x14ac:dyDescent="0.3">
      <c r="AK3605" s="53"/>
      <c r="AL3605" s="53"/>
    </row>
    <row r="3606" spans="37:38" x14ac:dyDescent="0.3">
      <c r="AK3606" s="53"/>
      <c r="AL3606" s="53"/>
    </row>
    <row r="3607" spans="37:38" x14ac:dyDescent="0.3">
      <c r="AK3607" s="53"/>
      <c r="AL3607" s="53"/>
    </row>
    <row r="3608" spans="37:38" x14ac:dyDescent="0.3">
      <c r="AK3608" s="53"/>
      <c r="AL3608" s="53"/>
    </row>
    <row r="3609" spans="37:38" x14ac:dyDescent="0.3">
      <c r="AK3609" s="53"/>
      <c r="AL3609" s="53"/>
    </row>
    <row r="3610" spans="37:38" x14ac:dyDescent="0.3">
      <c r="AK3610" s="53"/>
      <c r="AL3610" s="53"/>
    </row>
    <row r="3611" spans="37:38" x14ac:dyDescent="0.3">
      <c r="AK3611" s="53"/>
      <c r="AL3611" s="53"/>
    </row>
    <row r="3612" spans="37:38" x14ac:dyDescent="0.3">
      <c r="AK3612" s="53"/>
      <c r="AL3612" s="53"/>
    </row>
    <row r="3613" spans="37:38" x14ac:dyDescent="0.3">
      <c r="AK3613" s="53"/>
      <c r="AL3613" s="53"/>
    </row>
    <row r="3614" spans="37:38" x14ac:dyDescent="0.3">
      <c r="AK3614" s="53"/>
      <c r="AL3614" s="53"/>
    </row>
    <row r="3615" spans="37:38" x14ac:dyDescent="0.3">
      <c r="AK3615" s="53"/>
      <c r="AL3615" s="53"/>
    </row>
    <row r="3616" spans="37:38" x14ac:dyDescent="0.3">
      <c r="AK3616" s="53"/>
      <c r="AL3616" s="53"/>
    </row>
    <row r="3617" spans="37:38" x14ac:dyDescent="0.3">
      <c r="AK3617" s="53"/>
      <c r="AL3617" s="53"/>
    </row>
    <row r="3618" spans="37:38" x14ac:dyDescent="0.3">
      <c r="AK3618" s="53"/>
      <c r="AL3618" s="53"/>
    </row>
    <row r="3619" spans="37:38" x14ac:dyDescent="0.3">
      <c r="AK3619" s="53"/>
      <c r="AL3619" s="53"/>
    </row>
    <row r="3620" spans="37:38" x14ac:dyDescent="0.3">
      <c r="AK3620" s="53"/>
      <c r="AL3620" s="53"/>
    </row>
    <row r="3621" spans="37:38" x14ac:dyDescent="0.3">
      <c r="AK3621" s="53"/>
      <c r="AL3621" s="53"/>
    </row>
    <row r="3622" spans="37:38" x14ac:dyDescent="0.3">
      <c r="AK3622" s="53"/>
      <c r="AL3622" s="53"/>
    </row>
    <row r="3623" spans="37:38" x14ac:dyDescent="0.3">
      <c r="AK3623" s="53"/>
      <c r="AL3623" s="53"/>
    </row>
    <row r="3624" spans="37:38" x14ac:dyDescent="0.3">
      <c r="AK3624" s="53"/>
      <c r="AL3624" s="53"/>
    </row>
    <row r="3625" spans="37:38" x14ac:dyDescent="0.3">
      <c r="AK3625" s="53"/>
      <c r="AL3625" s="53"/>
    </row>
    <row r="3626" spans="37:38" x14ac:dyDescent="0.3">
      <c r="AK3626" s="53"/>
      <c r="AL3626" s="53"/>
    </row>
    <row r="3627" spans="37:38" x14ac:dyDescent="0.3">
      <c r="AK3627" s="53"/>
      <c r="AL3627" s="53"/>
    </row>
    <row r="3628" spans="37:38" x14ac:dyDescent="0.3">
      <c r="AK3628" s="53"/>
      <c r="AL3628" s="53"/>
    </row>
    <row r="3629" spans="37:38" x14ac:dyDescent="0.3">
      <c r="AK3629" s="53"/>
      <c r="AL3629" s="53"/>
    </row>
    <row r="3630" spans="37:38" x14ac:dyDescent="0.3">
      <c r="AK3630" s="53"/>
      <c r="AL3630" s="53"/>
    </row>
    <row r="3631" spans="37:38" x14ac:dyDescent="0.3">
      <c r="AK3631" s="53"/>
      <c r="AL3631" s="53"/>
    </row>
    <row r="3632" spans="37:38" x14ac:dyDescent="0.3">
      <c r="AK3632" s="53"/>
      <c r="AL3632" s="53"/>
    </row>
    <row r="3633" spans="37:38" x14ac:dyDescent="0.3">
      <c r="AK3633" s="53"/>
      <c r="AL3633" s="53"/>
    </row>
    <row r="3634" spans="37:38" x14ac:dyDescent="0.3">
      <c r="AK3634" s="53"/>
      <c r="AL3634" s="53"/>
    </row>
    <row r="3635" spans="37:38" x14ac:dyDescent="0.3">
      <c r="AK3635" s="53"/>
      <c r="AL3635" s="53"/>
    </row>
    <row r="3636" spans="37:38" x14ac:dyDescent="0.3">
      <c r="AK3636" s="53"/>
      <c r="AL3636" s="53"/>
    </row>
    <row r="3637" spans="37:38" x14ac:dyDescent="0.3">
      <c r="AK3637" s="53"/>
      <c r="AL3637" s="53"/>
    </row>
    <row r="3638" spans="37:38" x14ac:dyDescent="0.3">
      <c r="AK3638" s="53"/>
      <c r="AL3638" s="53"/>
    </row>
    <row r="3639" spans="37:38" x14ac:dyDescent="0.3">
      <c r="AK3639" s="53"/>
      <c r="AL3639" s="53"/>
    </row>
    <row r="3640" spans="37:38" x14ac:dyDescent="0.3">
      <c r="AK3640" s="53"/>
      <c r="AL3640" s="53"/>
    </row>
    <row r="3641" spans="37:38" x14ac:dyDescent="0.3">
      <c r="AK3641" s="53"/>
      <c r="AL3641" s="53"/>
    </row>
    <row r="3642" spans="37:38" x14ac:dyDescent="0.3">
      <c r="AK3642" s="53"/>
      <c r="AL3642" s="53"/>
    </row>
    <row r="3643" spans="37:38" x14ac:dyDescent="0.3">
      <c r="AK3643" s="53"/>
      <c r="AL3643" s="53"/>
    </row>
    <row r="3644" spans="37:38" x14ac:dyDescent="0.3">
      <c r="AK3644" s="53"/>
      <c r="AL3644" s="53"/>
    </row>
    <row r="3645" spans="37:38" x14ac:dyDescent="0.3">
      <c r="AK3645" s="53"/>
      <c r="AL3645" s="53"/>
    </row>
    <row r="3646" spans="37:38" x14ac:dyDescent="0.3">
      <c r="AK3646" s="53"/>
      <c r="AL3646" s="53"/>
    </row>
    <row r="3647" spans="37:38" x14ac:dyDescent="0.3">
      <c r="AK3647" s="53"/>
      <c r="AL3647" s="53"/>
    </row>
    <row r="3648" spans="37:38" x14ac:dyDescent="0.3">
      <c r="AK3648" s="53"/>
      <c r="AL3648" s="53"/>
    </row>
    <row r="3649" spans="37:38" x14ac:dyDescent="0.3">
      <c r="AK3649" s="53"/>
      <c r="AL3649" s="53"/>
    </row>
    <row r="3650" spans="37:38" x14ac:dyDescent="0.3">
      <c r="AK3650" s="53"/>
      <c r="AL3650" s="53"/>
    </row>
    <row r="3651" spans="37:38" x14ac:dyDescent="0.3">
      <c r="AK3651" s="53"/>
      <c r="AL3651" s="53"/>
    </row>
    <row r="3652" spans="37:38" x14ac:dyDescent="0.3">
      <c r="AK3652" s="53"/>
      <c r="AL3652" s="53"/>
    </row>
    <row r="3653" spans="37:38" x14ac:dyDescent="0.3">
      <c r="AK3653" s="53"/>
      <c r="AL3653" s="53"/>
    </row>
    <row r="3654" spans="37:38" x14ac:dyDescent="0.3">
      <c r="AK3654" s="53"/>
      <c r="AL3654" s="53"/>
    </row>
    <row r="3655" spans="37:38" x14ac:dyDescent="0.3">
      <c r="AK3655" s="53"/>
      <c r="AL3655" s="53"/>
    </row>
    <row r="3656" spans="37:38" x14ac:dyDescent="0.3">
      <c r="AK3656" s="53"/>
      <c r="AL3656" s="53"/>
    </row>
    <row r="3657" spans="37:38" x14ac:dyDescent="0.3">
      <c r="AK3657" s="53"/>
      <c r="AL3657" s="53"/>
    </row>
    <row r="3658" spans="37:38" x14ac:dyDescent="0.3">
      <c r="AK3658" s="53"/>
      <c r="AL3658" s="53"/>
    </row>
    <row r="3659" spans="37:38" x14ac:dyDescent="0.3">
      <c r="AK3659" s="53"/>
      <c r="AL3659" s="53"/>
    </row>
    <row r="3660" spans="37:38" x14ac:dyDescent="0.3">
      <c r="AK3660" s="53"/>
      <c r="AL3660" s="53"/>
    </row>
    <row r="3661" spans="37:38" x14ac:dyDescent="0.3">
      <c r="AK3661" s="53"/>
      <c r="AL3661" s="53"/>
    </row>
    <row r="3662" spans="37:38" x14ac:dyDescent="0.3">
      <c r="AK3662" s="53"/>
      <c r="AL3662" s="53"/>
    </row>
    <row r="3663" spans="37:38" x14ac:dyDescent="0.3">
      <c r="AK3663" s="53"/>
      <c r="AL3663" s="53"/>
    </row>
    <row r="3664" spans="37:38" x14ac:dyDescent="0.3">
      <c r="AK3664" s="53"/>
      <c r="AL3664" s="53"/>
    </row>
    <row r="3665" spans="37:38" x14ac:dyDescent="0.3">
      <c r="AK3665" s="53"/>
      <c r="AL3665" s="53"/>
    </row>
    <row r="3666" spans="37:38" x14ac:dyDescent="0.3">
      <c r="AK3666" s="53"/>
      <c r="AL3666" s="53"/>
    </row>
    <row r="3667" spans="37:38" x14ac:dyDescent="0.3">
      <c r="AK3667" s="53"/>
      <c r="AL3667" s="53"/>
    </row>
    <row r="3668" spans="37:38" x14ac:dyDescent="0.3">
      <c r="AK3668" s="53"/>
      <c r="AL3668" s="53"/>
    </row>
    <row r="3669" spans="37:38" x14ac:dyDescent="0.3">
      <c r="AK3669" s="53"/>
      <c r="AL3669" s="53"/>
    </row>
    <row r="3670" spans="37:38" x14ac:dyDescent="0.3">
      <c r="AK3670" s="53"/>
      <c r="AL3670" s="53"/>
    </row>
    <row r="3671" spans="37:38" x14ac:dyDescent="0.3">
      <c r="AK3671" s="53"/>
      <c r="AL3671" s="53"/>
    </row>
    <row r="3672" spans="37:38" x14ac:dyDescent="0.3">
      <c r="AK3672" s="53"/>
      <c r="AL3672" s="53"/>
    </row>
    <row r="3673" spans="37:38" x14ac:dyDescent="0.3">
      <c r="AK3673" s="53"/>
      <c r="AL3673" s="53"/>
    </row>
    <row r="3674" spans="37:38" x14ac:dyDescent="0.3">
      <c r="AK3674" s="53"/>
      <c r="AL3674" s="53"/>
    </row>
    <row r="3675" spans="37:38" x14ac:dyDescent="0.3">
      <c r="AK3675" s="53"/>
      <c r="AL3675" s="53"/>
    </row>
    <row r="3676" spans="37:38" x14ac:dyDescent="0.3">
      <c r="AK3676" s="53"/>
      <c r="AL3676" s="53"/>
    </row>
    <row r="3677" spans="37:38" x14ac:dyDescent="0.3">
      <c r="AK3677" s="53"/>
      <c r="AL3677" s="53"/>
    </row>
    <row r="3678" spans="37:38" x14ac:dyDescent="0.3">
      <c r="AK3678" s="53"/>
      <c r="AL3678" s="53"/>
    </row>
    <row r="3679" spans="37:38" x14ac:dyDescent="0.3">
      <c r="AK3679" s="53"/>
      <c r="AL3679" s="53"/>
    </row>
    <row r="3680" spans="37:38" x14ac:dyDescent="0.3">
      <c r="AK3680" s="53"/>
      <c r="AL3680" s="53"/>
    </row>
    <row r="3681" spans="37:38" x14ac:dyDescent="0.3">
      <c r="AK3681" s="53"/>
      <c r="AL3681" s="53"/>
    </row>
    <row r="3682" spans="37:38" x14ac:dyDescent="0.3">
      <c r="AK3682" s="53"/>
      <c r="AL3682" s="53"/>
    </row>
    <row r="3683" spans="37:38" x14ac:dyDescent="0.3">
      <c r="AK3683" s="53"/>
      <c r="AL3683" s="53"/>
    </row>
    <row r="3684" spans="37:38" x14ac:dyDescent="0.3">
      <c r="AK3684" s="53"/>
      <c r="AL3684" s="53"/>
    </row>
    <row r="3685" spans="37:38" x14ac:dyDescent="0.3">
      <c r="AK3685" s="53"/>
      <c r="AL3685" s="53"/>
    </row>
    <row r="3686" spans="37:38" x14ac:dyDescent="0.3">
      <c r="AK3686" s="53"/>
      <c r="AL3686" s="53"/>
    </row>
    <row r="3687" spans="37:38" x14ac:dyDescent="0.3">
      <c r="AK3687" s="53"/>
      <c r="AL3687" s="53"/>
    </row>
    <row r="3688" spans="37:38" x14ac:dyDescent="0.3">
      <c r="AK3688" s="53"/>
      <c r="AL3688" s="53"/>
    </row>
    <row r="3689" spans="37:38" x14ac:dyDescent="0.3">
      <c r="AK3689" s="53"/>
      <c r="AL3689" s="53"/>
    </row>
    <row r="3690" spans="37:38" x14ac:dyDescent="0.3">
      <c r="AK3690" s="53"/>
      <c r="AL3690" s="53"/>
    </row>
    <row r="3691" spans="37:38" x14ac:dyDescent="0.3">
      <c r="AK3691" s="53"/>
      <c r="AL3691" s="53"/>
    </row>
    <row r="3692" spans="37:38" x14ac:dyDescent="0.3">
      <c r="AK3692" s="53"/>
      <c r="AL3692" s="53"/>
    </row>
    <row r="3693" spans="37:38" x14ac:dyDescent="0.3">
      <c r="AK3693" s="53"/>
      <c r="AL3693" s="53"/>
    </row>
    <row r="3694" spans="37:38" x14ac:dyDescent="0.3">
      <c r="AK3694" s="53"/>
      <c r="AL3694" s="53"/>
    </row>
    <row r="3695" spans="37:38" x14ac:dyDescent="0.3">
      <c r="AK3695" s="53"/>
      <c r="AL3695" s="53"/>
    </row>
    <row r="3696" spans="37:38" x14ac:dyDescent="0.3">
      <c r="AK3696" s="53"/>
      <c r="AL3696" s="53"/>
    </row>
    <row r="3697" spans="37:38" x14ac:dyDescent="0.3">
      <c r="AK3697" s="53"/>
      <c r="AL3697" s="53"/>
    </row>
    <row r="3698" spans="37:38" x14ac:dyDescent="0.3">
      <c r="AK3698" s="53"/>
      <c r="AL3698" s="53"/>
    </row>
    <row r="3699" spans="37:38" x14ac:dyDescent="0.3">
      <c r="AK3699" s="53"/>
      <c r="AL3699" s="53"/>
    </row>
    <row r="3700" spans="37:38" x14ac:dyDescent="0.3">
      <c r="AK3700" s="53"/>
      <c r="AL3700" s="53"/>
    </row>
    <row r="3701" spans="37:38" x14ac:dyDescent="0.3">
      <c r="AK3701" s="53"/>
      <c r="AL3701" s="53"/>
    </row>
    <row r="3702" spans="37:38" x14ac:dyDescent="0.3">
      <c r="AK3702" s="53"/>
      <c r="AL3702" s="53"/>
    </row>
    <row r="3703" spans="37:38" x14ac:dyDescent="0.3">
      <c r="AK3703" s="53"/>
      <c r="AL3703" s="53"/>
    </row>
    <row r="3704" spans="37:38" x14ac:dyDescent="0.3">
      <c r="AK3704" s="53"/>
      <c r="AL3704" s="53"/>
    </row>
    <row r="3705" spans="37:38" x14ac:dyDescent="0.3">
      <c r="AK3705" s="53"/>
      <c r="AL3705" s="53"/>
    </row>
    <row r="3706" spans="37:38" x14ac:dyDescent="0.3">
      <c r="AK3706" s="53"/>
      <c r="AL3706" s="53"/>
    </row>
    <row r="3707" spans="37:38" x14ac:dyDescent="0.3">
      <c r="AK3707" s="53"/>
      <c r="AL3707" s="53"/>
    </row>
    <row r="3708" spans="37:38" x14ac:dyDescent="0.3">
      <c r="AK3708" s="53"/>
      <c r="AL3708" s="53"/>
    </row>
    <row r="3709" spans="37:38" x14ac:dyDescent="0.3">
      <c r="AK3709" s="53"/>
      <c r="AL3709" s="53"/>
    </row>
    <row r="3710" spans="37:38" x14ac:dyDescent="0.3">
      <c r="AK3710" s="53"/>
      <c r="AL3710" s="53"/>
    </row>
    <row r="3711" spans="37:38" x14ac:dyDescent="0.3">
      <c r="AK3711" s="53"/>
      <c r="AL3711" s="53"/>
    </row>
    <row r="3712" spans="37:38" x14ac:dyDescent="0.3">
      <c r="AK3712" s="53"/>
      <c r="AL3712" s="53"/>
    </row>
    <row r="3713" spans="37:38" x14ac:dyDescent="0.3">
      <c r="AK3713" s="53"/>
      <c r="AL3713" s="53"/>
    </row>
    <row r="3714" spans="37:38" x14ac:dyDescent="0.3">
      <c r="AK3714" s="53"/>
      <c r="AL3714" s="53"/>
    </row>
    <row r="3715" spans="37:38" x14ac:dyDescent="0.3">
      <c r="AK3715" s="53"/>
      <c r="AL3715" s="53"/>
    </row>
    <row r="3716" spans="37:38" x14ac:dyDescent="0.3">
      <c r="AK3716" s="53"/>
      <c r="AL3716" s="53"/>
    </row>
    <row r="3717" spans="37:38" x14ac:dyDescent="0.3">
      <c r="AK3717" s="53"/>
      <c r="AL3717" s="53"/>
    </row>
    <row r="3718" spans="37:38" x14ac:dyDescent="0.3">
      <c r="AK3718" s="53"/>
      <c r="AL3718" s="53"/>
    </row>
    <row r="3719" spans="37:38" x14ac:dyDescent="0.3">
      <c r="AK3719" s="53"/>
      <c r="AL3719" s="53"/>
    </row>
    <row r="3720" spans="37:38" x14ac:dyDescent="0.3">
      <c r="AK3720" s="53"/>
      <c r="AL3720" s="53"/>
    </row>
    <row r="3721" spans="37:38" x14ac:dyDescent="0.3">
      <c r="AK3721" s="53"/>
      <c r="AL3721" s="53"/>
    </row>
    <row r="3722" spans="37:38" x14ac:dyDescent="0.3">
      <c r="AK3722" s="53"/>
      <c r="AL3722" s="53"/>
    </row>
    <row r="3723" spans="37:38" x14ac:dyDescent="0.3">
      <c r="AK3723" s="53"/>
      <c r="AL3723" s="53"/>
    </row>
    <row r="3724" spans="37:38" x14ac:dyDescent="0.3">
      <c r="AK3724" s="53"/>
      <c r="AL3724" s="53"/>
    </row>
    <row r="3725" spans="37:38" x14ac:dyDescent="0.3">
      <c r="AK3725" s="53"/>
      <c r="AL3725" s="53"/>
    </row>
    <row r="3726" spans="37:38" x14ac:dyDescent="0.3">
      <c r="AK3726" s="53"/>
      <c r="AL3726" s="53"/>
    </row>
    <row r="3727" spans="37:38" x14ac:dyDescent="0.3">
      <c r="AK3727" s="53"/>
      <c r="AL3727" s="53"/>
    </row>
    <row r="3728" spans="37:38" x14ac:dyDescent="0.3">
      <c r="AK3728" s="53"/>
      <c r="AL3728" s="53"/>
    </row>
    <row r="3729" spans="37:38" x14ac:dyDescent="0.3">
      <c r="AK3729" s="53"/>
      <c r="AL3729" s="53"/>
    </row>
    <row r="3730" spans="37:38" x14ac:dyDescent="0.3">
      <c r="AK3730" s="53"/>
      <c r="AL3730" s="53"/>
    </row>
    <row r="3731" spans="37:38" x14ac:dyDescent="0.3">
      <c r="AK3731" s="53"/>
      <c r="AL3731" s="53"/>
    </row>
    <row r="3732" spans="37:38" x14ac:dyDescent="0.3">
      <c r="AK3732" s="53"/>
      <c r="AL3732" s="53"/>
    </row>
    <row r="3733" spans="37:38" x14ac:dyDescent="0.3">
      <c r="AK3733" s="53"/>
      <c r="AL3733" s="53"/>
    </row>
    <row r="3734" spans="37:38" x14ac:dyDescent="0.3">
      <c r="AK3734" s="53"/>
      <c r="AL3734" s="53"/>
    </row>
    <row r="3735" spans="37:38" x14ac:dyDescent="0.3">
      <c r="AK3735" s="53"/>
      <c r="AL3735" s="53"/>
    </row>
    <row r="3736" spans="37:38" x14ac:dyDescent="0.3">
      <c r="AK3736" s="53"/>
      <c r="AL3736" s="53"/>
    </row>
    <row r="3737" spans="37:38" x14ac:dyDescent="0.3">
      <c r="AK3737" s="53"/>
      <c r="AL3737" s="53"/>
    </row>
    <row r="3738" spans="37:38" x14ac:dyDescent="0.3">
      <c r="AK3738" s="53"/>
      <c r="AL3738" s="53"/>
    </row>
    <row r="3739" spans="37:38" x14ac:dyDescent="0.3">
      <c r="AK3739" s="53"/>
      <c r="AL3739" s="53"/>
    </row>
    <row r="3740" spans="37:38" x14ac:dyDescent="0.3">
      <c r="AK3740" s="53"/>
      <c r="AL3740" s="53"/>
    </row>
    <row r="3741" spans="37:38" x14ac:dyDescent="0.3">
      <c r="AK3741" s="53"/>
      <c r="AL3741" s="53"/>
    </row>
    <row r="3742" spans="37:38" x14ac:dyDescent="0.3">
      <c r="AK3742" s="53"/>
      <c r="AL3742" s="53"/>
    </row>
    <row r="3743" spans="37:38" x14ac:dyDescent="0.3">
      <c r="AK3743" s="53"/>
      <c r="AL3743" s="53"/>
    </row>
    <row r="3744" spans="37:38" x14ac:dyDescent="0.3">
      <c r="AK3744" s="53"/>
      <c r="AL3744" s="53"/>
    </row>
    <row r="3745" spans="37:38" x14ac:dyDescent="0.3">
      <c r="AK3745" s="53"/>
      <c r="AL3745" s="53"/>
    </row>
    <row r="3746" spans="37:38" x14ac:dyDescent="0.3">
      <c r="AK3746" s="53"/>
      <c r="AL3746" s="53"/>
    </row>
    <row r="3747" spans="37:38" x14ac:dyDescent="0.3">
      <c r="AK3747" s="53"/>
      <c r="AL3747" s="53"/>
    </row>
    <row r="3748" spans="37:38" x14ac:dyDescent="0.3">
      <c r="AK3748" s="53"/>
      <c r="AL3748" s="53"/>
    </row>
    <row r="3749" spans="37:38" x14ac:dyDescent="0.3">
      <c r="AK3749" s="53"/>
      <c r="AL3749" s="53"/>
    </row>
    <row r="3750" spans="37:38" x14ac:dyDescent="0.3">
      <c r="AK3750" s="53"/>
      <c r="AL3750" s="53"/>
    </row>
    <row r="3751" spans="37:38" x14ac:dyDescent="0.3">
      <c r="AK3751" s="53"/>
      <c r="AL3751" s="53"/>
    </row>
    <row r="3752" spans="37:38" x14ac:dyDescent="0.3">
      <c r="AK3752" s="53"/>
      <c r="AL3752" s="53"/>
    </row>
    <row r="3753" spans="37:38" x14ac:dyDescent="0.3">
      <c r="AK3753" s="53"/>
      <c r="AL3753" s="53"/>
    </row>
    <row r="3754" spans="37:38" x14ac:dyDescent="0.3">
      <c r="AK3754" s="53"/>
      <c r="AL3754" s="53"/>
    </row>
    <row r="3755" spans="37:38" x14ac:dyDescent="0.3">
      <c r="AK3755" s="53"/>
      <c r="AL3755" s="53"/>
    </row>
    <row r="3756" spans="37:38" x14ac:dyDescent="0.3">
      <c r="AK3756" s="53"/>
      <c r="AL3756" s="53"/>
    </row>
    <row r="3757" spans="37:38" x14ac:dyDescent="0.3">
      <c r="AK3757" s="53"/>
      <c r="AL3757" s="53"/>
    </row>
    <row r="3758" spans="37:38" x14ac:dyDescent="0.3">
      <c r="AK3758" s="53"/>
      <c r="AL3758" s="53"/>
    </row>
    <row r="3759" spans="37:38" x14ac:dyDescent="0.3">
      <c r="AK3759" s="53"/>
      <c r="AL3759" s="53"/>
    </row>
    <row r="3760" spans="37:38" x14ac:dyDescent="0.3">
      <c r="AK3760" s="53"/>
      <c r="AL3760" s="53"/>
    </row>
    <row r="3761" spans="37:38" x14ac:dyDescent="0.3">
      <c r="AK3761" s="53"/>
      <c r="AL3761" s="53"/>
    </row>
    <row r="3762" spans="37:38" x14ac:dyDescent="0.3">
      <c r="AK3762" s="53"/>
      <c r="AL3762" s="53"/>
    </row>
    <row r="3763" spans="37:38" x14ac:dyDescent="0.3">
      <c r="AK3763" s="53"/>
      <c r="AL3763" s="53"/>
    </row>
    <row r="3764" spans="37:38" x14ac:dyDescent="0.3">
      <c r="AK3764" s="53"/>
      <c r="AL3764" s="53"/>
    </row>
    <row r="3765" spans="37:38" x14ac:dyDescent="0.3">
      <c r="AK3765" s="53"/>
      <c r="AL3765" s="53"/>
    </row>
    <row r="3766" spans="37:38" x14ac:dyDescent="0.3">
      <c r="AK3766" s="53"/>
      <c r="AL3766" s="53"/>
    </row>
    <row r="3767" spans="37:38" x14ac:dyDescent="0.3">
      <c r="AK3767" s="53"/>
      <c r="AL3767" s="53"/>
    </row>
    <row r="3768" spans="37:38" x14ac:dyDescent="0.3">
      <c r="AK3768" s="53"/>
      <c r="AL3768" s="53"/>
    </row>
    <row r="3769" spans="37:38" x14ac:dyDescent="0.3">
      <c r="AK3769" s="53"/>
      <c r="AL3769" s="53"/>
    </row>
    <row r="3770" spans="37:38" x14ac:dyDescent="0.3">
      <c r="AK3770" s="53"/>
      <c r="AL3770" s="53"/>
    </row>
    <row r="3771" spans="37:38" x14ac:dyDescent="0.3">
      <c r="AK3771" s="53"/>
      <c r="AL3771" s="53"/>
    </row>
    <row r="3772" spans="37:38" x14ac:dyDescent="0.3">
      <c r="AK3772" s="53"/>
      <c r="AL3772" s="53"/>
    </row>
    <row r="3773" spans="37:38" x14ac:dyDescent="0.3">
      <c r="AK3773" s="53"/>
      <c r="AL3773" s="53"/>
    </row>
    <row r="3774" spans="37:38" x14ac:dyDescent="0.3">
      <c r="AK3774" s="53"/>
      <c r="AL3774" s="53"/>
    </row>
    <row r="3775" spans="37:38" x14ac:dyDescent="0.3">
      <c r="AK3775" s="53"/>
      <c r="AL3775" s="53"/>
    </row>
    <row r="3776" spans="37:38" x14ac:dyDescent="0.3">
      <c r="AK3776" s="53"/>
      <c r="AL3776" s="53"/>
    </row>
    <row r="3777" spans="37:38" x14ac:dyDescent="0.3">
      <c r="AK3777" s="53"/>
      <c r="AL3777" s="53"/>
    </row>
    <row r="3778" spans="37:38" x14ac:dyDescent="0.3">
      <c r="AK3778" s="53"/>
      <c r="AL3778" s="53"/>
    </row>
    <row r="3779" spans="37:38" x14ac:dyDescent="0.3">
      <c r="AK3779" s="53"/>
      <c r="AL3779" s="53"/>
    </row>
    <row r="3780" spans="37:38" x14ac:dyDescent="0.3">
      <c r="AK3780" s="53"/>
      <c r="AL3780" s="53"/>
    </row>
    <row r="3781" spans="37:38" x14ac:dyDescent="0.3">
      <c r="AK3781" s="53"/>
      <c r="AL3781" s="53"/>
    </row>
    <row r="3782" spans="37:38" x14ac:dyDescent="0.3">
      <c r="AK3782" s="53"/>
      <c r="AL3782" s="53"/>
    </row>
    <row r="3783" spans="37:38" x14ac:dyDescent="0.3">
      <c r="AK3783" s="53"/>
      <c r="AL3783" s="53"/>
    </row>
    <row r="3784" spans="37:38" x14ac:dyDescent="0.3">
      <c r="AK3784" s="53"/>
      <c r="AL3784" s="53"/>
    </row>
    <row r="3785" spans="37:38" x14ac:dyDescent="0.3">
      <c r="AK3785" s="53"/>
      <c r="AL3785" s="53"/>
    </row>
    <row r="3786" spans="37:38" x14ac:dyDescent="0.3">
      <c r="AK3786" s="53"/>
      <c r="AL3786" s="53"/>
    </row>
    <row r="3787" spans="37:38" x14ac:dyDescent="0.3">
      <c r="AK3787" s="53"/>
      <c r="AL3787" s="53"/>
    </row>
    <row r="3788" spans="37:38" x14ac:dyDescent="0.3">
      <c r="AK3788" s="53"/>
      <c r="AL3788" s="53"/>
    </row>
    <row r="3789" spans="37:38" x14ac:dyDescent="0.3">
      <c r="AK3789" s="53"/>
      <c r="AL3789" s="53"/>
    </row>
    <row r="3790" spans="37:38" x14ac:dyDescent="0.3">
      <c r="AK3790" s="53"/>
      <c r="AL3790" s="53"/>
    </row>
    <row r="3791" spans="37:38" x14ac:dyDescent="0.3">
      <c r="AK3791" s="53"/>
      <c r="AL3791" s="53"/>
    </row>
    <row r="3792" spans="37:38" x14ac:dyDescent="0.3">
      <c r="AK3792" s="53"/>
      <c r="AL3792" s="53"/>
    </row>
    <row r="3793" spans="37:38" x14ac:dyDescent="0.3">
      <c r="AK3793" s="53"/>
      <c r="AL3793" s="53"/>
    </row>
    <row r="3794" spans="37:38" x14ac:dyDescent="0.3">
      <c r="AK3794" s="53"/>
      <c r="AL3794" s="53"/>
    </row>
    <row r="3795" spans="37:38" x14ac:dyDescent="0.3">
      <c r="AK3795" s="53"/>
      <c r="AL3795" s="53"/>
    </row>
    <row r="3796" spans="37:38" x14ac:dyDescent="0.3">
      <c r="AK3796" s="53"/>
      <c r="AL3796" s="53"/>
    </row>
    <row r="3797" spans="37:38" x14ac:dyDescent="0.3">
      <c r="AK3797" s="53"/>
      <c r="AL3797" s="53"/>
    </row>
    <row r="3798" spans="37:38" x14ac:dyDescent="0.3">
      <c r="AK3798" s="53"/>
      <c r="AL3798" s="53"/>
    </row>
    <row r="3799" spans="37:38" x14ac:dyDescent="0.3">
      <c r="AK3799" s="53"/>
      <c r="AL3799" s="53"/>
    </row>
    <row r="3800" spans="37:38" x14ac:dyDescent="0.3">
      <c r="AK3800" s="53"/>
      <c r="AL3800" s="53"/>
    </row>
    <row r="3801" spans="37:38" x14ac:dyDescent="0.3">
      <c r="AK3801" s="53"/>
      <c r="AL3801" s="53"/>
    </row>
    <row r="3802" spans="37:38" x14ac:dyDescent="0.3">
      <c r="AK3802" s="53"/>
      <c r="AL3802" s="53"/>
    </row>
    <row r="3803" spans="37:38" x14ac:dyDescent="0.3">
      <c r="AK3803" s="53"/>
      <c r="AL3803" s="53"/>
    </row>
    <row r="3804" spans="37:38" x14ac:dyDescent="0.3">
      <c r="AK3804" s="53"/>
      <c r="AL3804" s="53"/>
    </row>
    <row r="3805" spans="37:38" x14ac:dyDescent="0.3">
      <c r="AK3805" s="53"/>
      <c r="AL3805" s="53"/>
    </row>
    <row r="3806" spans="37:38" x14ac:dyDescent="0.3">
      <c r="AK3806" s="53"/>
      <c r="AL3806" s="53"/>
    </row>
    <row r="3807" spans="37:38" x14ac:dyDescent="0.3">
      <c r="AK3807" s="53"/>
      <c r="AL3807" s="53"/>
    </row>
    <row r="3808" spans="37:38" x14ac:dyDescent="0.3">
      <c r="AK3808" s="53"/>
      <c r="AL3808" s="53"/>
    </row>
    <row r="3809" spans="37:38" x14ac:dyDescent="0.3">
      <c r="AK3809" s="53"/>
      <c r="AL3809" s="53"/>
    </row>
    <row r="3810" spans="37:38" x14ac:dyDescent="0.3">
      <c r="AK3810" s="53"/>
      <c r="AL3810" s="53"/>
    </row>
    <row r="3811" spans="37:38" x14ac:dyDescent="0.3">
      <c r="AK3811" s="53"/>
      <c r="AL3811" s="53"/>
    </row>
    <row r="3812" spans="37:38" x14ac:dyDescent="0.3">
      <c r="AK3812" s="53"/>
      <c r="AL3812" s="53"/>
    </row>
    <row r="3813" spans="37:38" x14ac:dyDescent="0.3">
      <c r="AK3813" s="53"/>
      <c r="AL3813" s="53"/>
    </row>
    <row r="3814" spans="37:38" x14ac:dyDescent="0.3">
      <c r="AK3814" s="53"/>
      <c r="AL3814" s="53"/>
    </row>
    <row r="3815" spans="37:38" x14ac:dyDescent="0.3">
      <c r="AK3815" s="53"/>
      <c r="AL3815" s="53"/>
    </row>
    <row r="3816" spans="37:38" x14ac:dyDescent="0.3">
      <c r="AK3816" s="53"/>
      <c r="AL3816" s="53"/>
    </row>
    <row r="3817" spans="37:38" x14ac:dyDescent="0.3">
      <c r="AK3817" s="53"/>
      <c r="AL3817" s="53"/>
    </row>
    <row r="3818" spans="37:38" x14ac:dyDescent="0.3">
      <c r="AK3818" s="53"/>
      <c r="AL3818" s="53"/>
    </row>
    <row r="3819" spans="37:38" x14ac:dyDescent="0.3">
      <c r="AK3819" s="53"/>
      <c r="AL3819" s="53"/>
    </row>
    <row r="3820" spans="37:38" x14ac:dyDescent="0.3">
      <c r="AK3820" s="53"/>
      <c r="AL3820" s="53"/>
    </row>
    <row r="3821" spans="37:38" x14ac:dyDescent="0.3">
      <c r="AK3821" s="53"/>
      <c r="AL3821" s="53"/>
    </row>
    <row r="3822" spans="37:38" x14ac:dyDescent="0.3">
      <c r="AK3822" s="53"/>
      <c r="AL3822" s="53"/>
    </row>
    <row r="3823" spans="37:38" x14ac:dyDescent="0.3">
      <c r="AK3823" s="53"/>
      <c r="AL3823" s="53"/>
    </row>
    <row r="3824" spans="37:38" x14ac:dyDescent="0.3">
      <c r="AK3824" s="53"/>
      <c r="AL3824" s="53"/>
    </row>
    <row r="3825" spans="37:38" x14ac:dyDescent="0.3">
      <c r="AK3825" s="53"/>
      <c r="AL3825" s="53"/>
    </row>
    <row r="3826" spans="37:38" x14ac:dyDescent="0.3">
      <c r="AK3826" s="53"/>
      <c r="AL3826" s="53"/>
    </row>
    <row r="3827" spans="37:38" x14ac:dyDescent="0.3">
      <c r="AK3827" s="53"/>
      <c r="AL3827" s="53"/>
    </row>
    <row r="3828" spans="37:38" x14ac:dyDescent="0.3">
      <c r="AK3828" s="53"/>
      <c r="AL3828" s="53"/>
    </row>
    <row r="3829" spans="37:38" x14ac:dyDescent="0.3">
      <c r="AK3829" s="53"/>
      <c r="AL3829" s="53"/>
    </row>
    <row r="3830" spans="37:38" x14ac:dyDescent="0.3">
      <c r="AK3830" s="53"/>
      <c r="AL3830" s="53"/>
    </row>
    <row r="3831" spans="37:38" x14ac:dyDescent="0.3">
      <c r="AK3831" s="53"/>
      <c r="AL3831" s="53"/>
    </row>
    <row r="3832" spans="37:38" x14ac:dyDescent="0.3">
      <c r="AK3832" s="53"/>
      <c r="AL3832" s="53"/>
    </row>
    <row r="3833" spans="37:38" x14ac:dyDescent="0.3">
      <c r="AK3833" s="53"/>
      <c r="AL3833" s="53"/>
    </row>
    <row r="3834" spans="37:38" x14ac:dyDescent="0.3">
      <c r="AK3834" s="53"/>
      <c r="AL3834" s="53"/>
    </row>
    <row r="3835" spans="37:38" x14ac:dyDescent="0.3">
      <c r="AK3835" s="53"/>
      <c r="AL3835" s="53"/>
    </row>
    <row r="3836" spans="37:38" x14ac:dyDescent="0.3">
      <c r="AK3836" s="53"/>
      <c r="AL3836" s="53"/>
    </row>
    <row r="3837" spans="37:38" x14ac:dyDescent="0.3">
      <c r="AK3837" s="53"/>
      <c r="AL3837" s="53"/>
    </row>
    <row r="3838" spans="37:38" x14ac:dyDescent="0.3">
      <c r="AK3838" s="53"/>
      <c r="AL3838" s="53"/>
    </row>
    <row r="3839" spans="37:38" x14ac:dyDescent="0.3">
      <c r="AK3839" s="53"/>
      <c r="AL3839" s="53"/>
    </row>
    <row r="3840" spans="37:38" x14ac:dyDescent="0.3">
      <c r="AK3840" s="53"/>
      <c r="AL3840" s="53"/>
    </row>
    <row r="3841" spans="37:38" x14ac:dyDescent="0.3">
      <c r="AK3841" s="53"/>
      <c r="AL3841" s="53"/>
    </row>
    <row r="3842" spans="37:38" x14ac:dyDescent="0.3">
      <c r="AK3842" s="53"/>
      <c r="AL3842" s="53"/>
    </row>
    <row r="3843" spans="37:38" x14ac:dyDescent="0.3">
      <c r="AK3843" s="53"/>
      <c r="AL3843" s="53"/>
    </row>
    <row r="3844" spans="37:38" x14ac:dyDescent="0.3">
      <c r="AK3844" s="53"/>
      <c r="AL3844" s="53"/>
    </row>
    <row r="3845" spans="37:38" x14ac:dyDescent="0.3">
      <c r="AK3845" s="53"/>
      <c r="AL3845" s="53"/>
    </row>
    <row r="3846" spans="37:38" x14ac:dyDescent="0.3">
      <c r="AK3846" s="53"/>
      <c r="AL3846" s="53"/>
    </row>
    <row r="3847" spans="37:38" x14ac:dyDescent="0.3">
      <c r="AK3847" s="53"/>
      <c r="AL3847" s="53"/>
    </row>
    <row r="3848" spans="37:38" x14ac:dyDescent="0.3">
      <c r="AK3848" s="53"/>
      <c r="AL3848" s="53"/>
    </row>
    <row r="3849" spans="37:38" x14ac:dyDescent="0.3">
      <c r="AK3849" s="53"/>
      <c r="AL3849" s="53"/>
    </row>
    <row r="3850" spans="37:38" x14ac:dyDescent="0.3">
      <c r="AK3850" s="53"/>
      <c r="AL3850" s="53"/>
    </row>
    <row r="3851" spans="37:38" x14ac:dyDescent="0.3">
      <c r="AK3851" s="53"/>
      <c r="AL3851" s="53"/>
    </row>
    <row r="3852" spans="37:38" x14ac:dyDescent="0.3">
      <c r="AK3852" s="53"/>
      <c r="AL3852" s="53"/>
    </row>
    <row r="3853" spans="37:38" x14ac:dyDescent="0.3">
      <c r="AK3853" s="53"/>
      <c r="AL3853" s="53"/>
    </row>
    <row r="3854" spans="37:38" x14ac:dyDescent="0.3">
      <c r="AK3854" s="53"/>
      <c r="AL3854" s="53"/>
    </row>
    <row r="3855" spans="37:38" x14ac:dyDescent="0.3">
      <c r="AK3855" s="53"/>
      <c r="AL3855" s="53"/>
    </row>
    <row r="3856" spans="37:38" x14ac:dyDescent="0.3">
      <c r="AK3856" s="53"/>
      <c r="AL3856" s="53"/>
    </row>
    <row r="3857" spans="37:38" x14ac:dyDescent="0.3">
      <c r="AK3857" s="53"/>
      <c r="AL3857" s="53"/>
    </row>
    <row r="3858" spans="37:38" x14ac:dyDescent="0.3">
      <c r="AK3858" s="53"/>
      <c r="AL3858" s="53"/>
    </row>
    <row r="3859" spans="37:38" x14ac:dyDescent="0.3">
      <c r="AK3859" s="53"/>
      <c r="AL3859" s="53"/>
    </row>
    <row r="3860" spans="37:38" x14ac:dyDescent="0.3">
      <c r="AK3860" s="53"/>
      <c r="AL3860" s="53"/>
    </row>
    <row r="3861" spans="37:38" x14ac:dyDescent="0.3">
      <c r="AK3861" s="53"/>
      <c r="AL3861" s="53"/>
    </row>
    <row r="3862" spans="37:38" x14ac:dyDescent="0.3">
      <c r="AK3862" s="53"/>
      <c r="AL3862" s="53"/>
    </row>
    <row r="3863" spans="37:38" x14ac:dyDescent="0.3">
      <c r="AK3863" s="53"/>
      <c r="AL3863" s="53"/>
    </row>
    <row r="3864" spans="37:38" x14ac:dyDescent="0.3">
      <c r="AK3864" s="53"/>
      <c r="AL3864" s="53"/>
    </row>
    <row r="3865" spans="37:38" x14ac:dyDescent="0.3">
      <c r="AK3865" s="53"/>
      <c r="AL3865" s="53"/>
    </row>
    <row r="3866" spans="37:38" x14ac:dyDescent="0.3">
      <c r="AK3866" s="53"/>
      <c r="AL3866" s="53"/>
    </row>
    <row r="3867" spans="37:38" x14ac:dyDescent="0.3">
      <c r="AK3867" s="53"/>
      <c r="AL3867" s="53"/>
    </row>
    <row r="3868" spans="37:38" x14ac:dyDescent="0.3">
      <c r="AK3868" s="53"/>
      <c r="AL3868" s="53"/>
    </row>
    <row r="3869" spans="37:38" x14ac:dyDescent="0.3">
      <c r="AK3869" s="53"/>
      <c r="AL3869" s="53"/>
    </row>
    <row r="3870" spans="37:38" x14ac:dyDescent="0.3">
      <c r="AK3870" s="53"/>
      <c r="AL3870" s="53"/>
    </row>
    <row r="3871" spans="37:38" x14ac:dyDescent="0.3">
      <c r="AK3871" s="53"/>
      <c r="AL3871" s="53"/>
    </row>
    <row r="3872" spans="37:38" x14ac:dyDescent="0.3">
      <c r="AK3872" s="53"/>
      <c r="AL3872" s="53"/>
    </row>
    <row r="3873" spans="37:38" x14ac:dyDescent="0.3">
      <c r="AK3873" s="53"/>
      <c r="AL3873" s="53"/>
    </row>
    <row r="3874" spans="37:38" x14ac:dyDescent="0.3">
      <c r="AK3874" s="53"/>
      <c r="AL3874" s="53"/>
    </row>
    <row r="3875" spans="37:38" x14ac:dyDescent="0.3">
      <c r="AK3875" s="53"/>
      <c r="AL3875" s="53"/>
    </row>
    <row r="3876" spans="37:38" x14ac:dyDescent="0.3">
      <c r="AK3876" s="53"/>
      <c r="AL3876" s="53"/>
    </row>
    <row r="3877" spans="37:38" x14ac:dyDescent="0.3">
      <c r="AK3877" s="53"/>
      <c r="AL3877" s="53"/>
    </row>
    <row r="3878" spans="37:38" x14ac:dyDescent="0.3">
      <c r="AK3878" s="53"/>
      <c r="AL3878" s="53"/>
    </row>
    <row r="3879" spans="37:38" x14ac:dyDescent="0.3">
      <c r="AK3879" s="53"/>
      <c r="AL3879" s="53"/>
    </row>
    <row r="3880" spans="37:38" x14ac:dyDescent="0.3">
      <c r="AK3880" s="53"/>
      <c r="AL3880" s="53"/>
    </row>
    <row r="3881" spans="37:38" x14ac:dyDescent="0.3">
      <c r="AK3881" s="53"/>
      <c r="AL3881" s="53"/>
    </row>
    <row r="3882" spans="37:38" x14ac:dyDescent="0.3">
      <c r="AK3882" s="53"/>
      <c r="AL3882" s="53"/>
    </row>
    <row r="3883" spans="37:38" x14ac:dyDescent="0.3">
      <c r="AK3883" s="53"/>
      <c r="AL3883" s="53"/>
    </row>
    <row r="3884" spans="37:38" x14ac:dyDescent="0.3">
      <c r="AK3884" s="53"/>
      <c r="AL3884" s="53"/>
    </row>
    <row r="3885" spans="37:38" x14ac:dyDescent="0.3">
      <c r="AK3885" s="53"/>
      <c r="AL3885" s="53"/>
    </row>
    <row r="3886" spans="37:38" x14ac:dyDescent="0.3">
      <c r="AK3886" s="53"/>
      <c r="AL3886" s="53"/>
    </row>
    <row r="3887" spans="37:38" x14ac:dyDescent="0.3">
      <c r="AK3887" s="53"/>
      <c r="AL3887" s="53"/>
    </row>
    <row r="3888" spans="37:38" x14ac:dyDescent="0.3">
      <c r="AK3888" s="53"/>
      <c r="AL3888" s="53"/>
    </row>
    <row r="3889" spans="37:38" x14ac:dyDescent="0.3">
      <c r="AK3889" s="53"/>
      <c r="AL3889" s="53"/>
    </row>
    <row r="3890" spans="37:38" x14ac:dyDescent="0.3">
      <c r="AK3890" s="53"/>
      <c r="AL3890" s="53"/>
    </row>
    <row r="3891" spans="37:38" x14ac:dyDescent="0.3">
      <c r="AK3891" s="53"/>
      <c r="AL3891" s="53"/>
    </row>
    <row r="3892" spans="37:38" x14ac:dyDescent="0.3">
      <c r="AK3892" s="53"/>
      <c r="AL3892" s="53"/>
    </row>
    <row r="3893" spans="37:38" x14ac:dyDescent="0.3">
      <c r="AK3893" s="53"/>
      <c r="AL3893" s="53"/>
    </row>
    <row r="3894" spans="37:38" x14ac:dyDescent="0.3">
      <c r="AK3894" s="53"/>
      <c r="AL3894" s="53"/>
    </row>
    <row r="3895" spans="37:38" x14ac:dyDescent="0.3">
      <c r="AK3895" s="53"/>
      <c r="AL3895" s="53"/>
    </row>
    <row r="3896" spans="37:38" x14ac:dyDescent="0.3">
      <c r="AK3896" s="53"/>
      <c r="AL3896" s="53"/>
    </row>
    <row r="3897" spans="37:38" x14ac:dyDescent="0.3">
      <c r="AK3897" s="53"/>
      <c r="AL3897" s="53"/>
    </row>
    <row r="3898" spans="37:38" x14ac:dyDescent="0.3">
      <c r="AK3898" s="53"/>
      <c r="AL3898" s="53"/>
    </row>
    <row r="3899" spans="37:38" x14ac:dyDescent="0.3">
      <c r="AK3899" s="53"/>
      <c r="AL3899" s="53"/>
    </row>
    <row r="3900" spans="37:38" x14ac:dyDescent="0.3">
      <c r="AK3900" s="53"/>
      <c r="AL3900" s="53"/>
    </row>
    <row r="3901" spans="37:38" x14ac:dyDescent="0.3">
      <c r="AK3901" s="53"/>
      <c r="AL3901" s="53"/>
    </row>
    <row r="3902" spans="37:38" x14ac:dyDescent="0.3">
      <c r="AK3902" s="53"/>
      <c r="AL3902" s="53"/>
    </row>
    <row r="3903" spans="37:38" x14ac:dyDescent="0.3">
      <c r="AK3903" s="53"/>
      <c r="AL3903" s="53"/>
    </row>
    <row r="3904" spans="37:38" x14ac:dyDescent="0.3">
      <c r="AK3904" s="53"/>
      <c r="AL3904" s="53"/>
    </row>
    <row r="3905" spans="37:38" x14ac:dyDescent="0.3">
      <c r="AK3905" s="53"/>
      <c r="AL3905" s="53"/>
    </row>
    <row r="3906" spans="37:38" x14ac:dyDescent="0.3">
      <c r="AK3906" s="53"/>
      <c r="AL3906" s="53"/>
    </row>
    <row r="3907" spans="37:38" x14ac:dyDescent="0.3">
      <c r="AK3907" s="53"/>
      <c r="AL3907" s="53"/>
    </row>
    <row r="3908" spans="37:38" x14ac:dyDescent="0.3">
      <c r="AK3908" s="53"/>
      <c r="AL3908" s="53"/>
    </row>
    <row r="3909" spans="37:38" x14ac:dyDescent="0.3">
      <c r="AK3909" s="53"/>
      <c r="AL3909" s="53"/>
    </row>
    <row r="3910" spans="37:38" x14ac:dyDescent="0.3">
      <c r="AK3910" s="53"/>
      <c r="AL3910" s="53"/>
    </row>
    <row r="3911" spans="37:38" x14ac:dyDescent="0.3">
      <c r="AK3911" s="53"/>
      <c r="AL3911" s="53"/>
    </row>
    <row r="3912" spans="37:38" x14ac:dyDescent="0.3">
      <c r="AK3912" s="53"/>
      <c r="AL3912" s="53"/>
    </row>
    <row r="3913" spans="37:38" x14ac:dyDescent="0.3">
      <c r="AK3913" s="53"/>
      <c r="AL3913" s="53"/>
    </row>
    <row r="3914" spans="37:38" x14ac:dyDescent="0.3">
      <c r="AK3914" s="53"/>
      <c r="AL3914" s="53"/>
    </row>
    <row r="3915" spans="37:38" x14ac:dyDescent="0.3">
      <c r="AK3915" s="53"/>
      <c r="AL3915" s="53"/>
    </row>
    <row r="3916" spans="37:38" x14ac:dyDescent="0.3">
      <c r="AK3916" s="53"/>
      <c r="AL3916" s="53"/>
    </row>
    <row r="3917" spans="37:38" x14ac:dyDescent="0.3">
      <c r="AK3917" s="53"/>
      <c r="AL3917" s="53"/>
    </row>
    <row r="3918" spans="37:38" x14ac:dyDescent="0.3">
      <c r="AK3918" s="53"/>
      <c r="AL3918" s="53"/>
    </row>
    <row r="3919" spans="37:38" x14ac:dyDescent="0.3">
      <c r="AK3919" s="53"/>
      <c r="AL3919" s="53"/>
    </row>
    <row r="3920" spans="37:38" x14ac:dyDescent="0.3">
      <c r="AK3920" s="53"/>
      <c r="AL3920" s="53"/>
    </row>
    <row r="3921" spans="37:38" x14ac:dyDescent="0.3">
      <c r="AK3921" s="53"/>
      <c r="AL3921" s="53"/>
    </row>
    <row r="3922" spans="37:38" x14ac:dyDescent="0.3">
      <c r="AK3922" s="53"/>
      <c r="AL3922" s="53"/>
    </row>
    <row r="3923" spans="37:38" x14ac:dyDescent="0.3">
      <c r="AK3923" s="53"/>
      <c r="AL3923" s="53"/>
    </row>
    <row r="3924" spans="37:38" x14ac:dyDescent="0.3">
      <c r="AK3924" s="53"/>
      <c r="AL3924" s="53"/>
    </row>
    <row r="3925" spans="37:38" x14ac:dyDescent="0.3">
      <c r="AK3925" s="53"/>
      <c r="AL3925" s="53"/>
    </row>
    <row r="3926" spans="37:38" x14ac:dyDescent="0.3">
      <c r="AK3926" s="53"/>
      <c r="AL3926" s="53"/>
    </row>
    <row r="3927" spans="37:38" x14ac:dyDescent="0.3">
      <c r="AK3927" s="53"/>
      <c r="AL3927" s="53"/>
    </row>
    <row r="3928" spans="37:38" x14ac:dyDescent="0.3">
      <c r="AK3928" s="53"/>
      <c r="AL3928" s="53"/>
    </row>
    <row r="3929" spans="37:38" x14ac:dyDescent="0.3">
      <c r="AK3929" s="53"/>
      <c r="AL3929" s="53"/>
    </row>
    <row r="3930" spans="37:38" x14ac:dyDescent="0.3">
      <c r="AK3930" s="53"/>
      <c r="AL3930" s="53"/>
    </row>
    <row r="3931" spans="37:38" x14ac:dyDescent="0.3">
      <c r="AK3931" s="53"/>
      <c r="AL3931" s="53"/>
    </row>
    <row r="3932" spans="37:38" x14ac:dyDescent="0.3">
      <c r="AK3932" s="53"/>
      <c r="AL3932" s="53"/>
    </row>
    <row r="3933" spans="37:38" x14ac:dyDescent="0.3">
      <c r="AK3933" s="53"/>
      <c r="AL3933" s="53"/>
    </row>
    <row r="3934" spans="37:38" x14ac:dyDescent="0.3">
      <c r="AK3934" s="53"/>
      <c r="AL3934" s="53"/>
    </row>
    <row r="3935" spans="37:38" x14ac:dyDescent="0.3">
      <c r="AK3935" s="53"/>
      <c r="AL3935" s="53"/>
    </row>
    <row r="3936" spans="37:38" x14ac:dyDescent="0.3">
      <c r="AK3936" s="53"/>
      <c r="AL3936" s="53"/>
    </row>
    <row r="3937" spans="37:38" x14ac:dyDescent="0.3">
      <c r="AK3937" s="53"/>
      <c r="AL3937" s="53"/>
    </row>
    <row r="3938" spans="37:38" x14ac:dyDescent="0.3">
      <c r="AK3938" s="53"/>
      <c r="AL3938" s="53"/>
    </row>
    <row r="3939" spans="37:38" x14ac:dyDescent="0.3">
      <c r="AK3939" s="53"/>
      <c r="AL3939" s="53"/>
    </row>
    <row r="3940" spans="37:38" x14ac:dyDescent="0.3">
      <c r="AK3940" s="53"/>
      <c r="AL3940" s="53"/>
    </row>
    <row r="3941" spans="37:38" x14ac:dyDescent="0.3">
      <c r="AK3941" s="53"/>
      <c r="AL3941" s="53"/>
    </row>
    <row r="3942" spans="37:38" x14ac:dyDescent="0.3">
      <c r="AK3942" s="53"/>
      <c r="AL3942" s="53"/>
    </row>
    <row r="3943" spans="37:38" x14ac:dyDescent="0.3">
      <c r="AK3943" s="53"/>
      <c r="AL3943" s="53"/>
    </row>
    <row r="3944" spans="37:38" x14ac:dyDescent="0.3">
      <c r="AK3944" s="53"/>
      <c r="AL3944" s="53"/>
    </row>
    <row r="3945" spans="37:38" x14ac:dyDescent="0.3">
      <c r="AK3945" s="53"/>
      <c r="AL3945" s="53"/>
    </row>
    <row r="3946" spans="37:38" x14ac:dyDescent="0.3">
      <c r="AK3946" s="53"/>
      <c r="AL3946" s="53"/>
    </row>
    <row r="3947" spans="37:38" x14ac:dyDescent="0.3">
      <c r="AK3947" s="53"/>
      <c r="AL3947" s="53"/>
    </row>
    <row r="3948" spans="37:38" x14ac:dyDescent="0.3">
      <c r="AK3948" s="53"/>
      <c r="AL3948" s="53"/>
    </row>
    <row r="3949" spans="37:38" x14ac:dyDescent="0.3">
      <c r="AK3949" s="53"/>
      <c r="AL3949" s="53"/>
    </row>
    <row r="3950" spans="37:38" x14ac:dyDescent="0.3">
      <c r="AK3950" s="53"/>
      <c r="AL3950" s="53"/>
    </row>
    <row r="3951" spans="37:38" x14ac:dyDescent="0.3">
      <c r="AK3951" s="53"/>
      <c r="AL3951" s="53"/>
    </row>
    <row r="3952" spans="37:38" x14ac:dyDescent="0.3">
      <c r="AK3952" s="53"/>
      <c r="AL3952" s="53"/>
    </row>
    <row r="3953" spans="37:38" x14ac:dyDescent="0.3">
      <c r="AK3953" s="53"/>
      <c r="AL3953" s="53"/>
    </row>
    <row r="3954" spans="37:38" x14ac:dyDescent="0.3">
      <c r="AK3954" s="53"/>
      <c r="AL3954" s="53"/>
    </row>
    <row r="3955" spans="37:38" x14ac:dyDescent="0.3">
      <c r="AK3955" s="53"/>
      <c r="AL3955" s="53"/>
    </row>
    <row r="3956" spans="37:38" x14ac:dyDescent="0.3">
      <c r="AK3956" s="53"/>
      <c r="AL3956" s="53"/>
    </row>
    <row r="3957" spans="37:38" x14ac:dyDescent="0.3">
      <c r="AK3957" s="53"/>
      <c r="AL3957" s="53"/>
    </row>
    <row r="3958" spans="37:38" x14ac:dyDescent="0.3">
      <c r="AK3958" s="53"/>
      <c r="AL3958" s="53"/>
    </row>
    <row r="3959" spans="37:38" x14ac:dyDescent="0.3">
      <c r="AK3959" s="53"/>
      <c r="AL3959" s="53"/>
    </row>
    <row r="3960" spans="37:38" x14ac:dyDescent="0.3">
      <c r="AK3960" s="53"/>
      <c r="AL3960" s="53"/>
    </row>
    <row r="3961" spans="37:38" x14ac:dyDescent="0.3">
      <c r="AK3961" s="53"/>
      <c r="AL3961" s="53"/>
    </row>
    <row r="3962" spans="37:38" x14ac:dyDescent="0.3">
      <c r="AK3962" s="53"/>
      <c r="AL3962" s="53"/>
    </row>
    <row r="3963" spans="37:38" x14ac:dyDescent="0.3">
      <c r="AK3963" s="53"/>
      <c r="AL3963" s="53"/>
    </row>
    <row r="3964" spans="37:38" x14ac:dyDescent="0.3">
      <c r="AK3964" s="53"/>
      <c r="AL3964" s="53"/>
    </row>
    <row r="3965" spans="37:38" x14ac:dyDescent="0.3">
      <c r="AK3965" s="53"/>
      <c r="AL3965" s="53"/>
    </row>
    <row r="3966" spans="37:38" x14ac:dyDescent="0.3">
      <c r="AK3966" s="53"/>
      <c r="AL3966" s="53"/>
    </row>
    <row r="3967" spans="37:38" x14ac:dyDescent="0.3">
      <c r="AK3967" s="53"/>
      <c r="AL3967" s="53"/>
    </row>
    <row r="3968" spans="37:38" x14ac:dyDescent="0.3">
      <c r="AK3968" s="53"/>
      <c r="AL3968" s="53"/>
    </row>
    <row r="3969" spans="37:38" x14ac:dyDescent="0.3">
      <c r="AK3969" s="53"/>
      <c r="AL3969" s="53"/>
    </row>
    <row r="3970" spans="37:38" x14ac:dyDescent="0.3">
      <c r="AK3970" s="53"/>
      <c r="AL3970" s="53"/>
    </row>
    <row r="3971" spans="37:38" x14ac:dyDescent="0.3">
      <c r="AK3971" s="53"/>
      <c r="AL3971" s="53"/>
    </row>
    <row r="3972" spans="37:38" x14ac:dyDescent="0.3">
      <c r="AK3972" s="53"/>
      <c r="AL3972" s="53"/>
    </row>
    <row r="3973" spans="37:38" x14ac:dyDescent="0.3">
      <c r="AK3973" s="53"/>
      <c r="AL3973" s="53"/>
    </row>
    <row r="3974" spans="37:38" x14ac:dyDescent="0.3">
      <c r="AK3974" s="53"/>
      <c r="AL3974" s="53"/>
    </row>
    <row r="3975" spans="37:38" x14ac:dyDescent="0.3">
      <c r="AK3975" s="53"/>
      <c r="AL3975" s="53"/>
    </row>
    <row r="3976" spans="37:38" x14ac:dyDescent="0.3">
      <c r="AK3976" s="53"/>
      <c r="AL3976" s="53"/>
    </row>
    <row r="3977" spans="37:38" x14ac:dyDescent="0.3">
      <c r="AK3977" s="53"/>
      <c r="AL3977" s="53"/>
    </row>
    <row r="3978" spans="37:38" x14ac:dyDescent="0.3">
      <c r="AK3978" s="53"/>
      <c r="AL3978" s="53"/>
    </row>
    <row r="3979" spans="37:38" x14ac:dyDescent="0.3">
      <c r="AK3979" s="53"/>
      <c r="AL3979" s="53"/>
    </row>
    <row r="3980" spans="37:38" x14ac:dyDescent="0.3">
      <c r="AK3980" s="53"/>
      <c r="AL3980" s="53"/>
    </row>
    <row r="3981" spans="37:38" x14ac:dyDescent="0.3">
      <c r="AK3981" s="53"/>
      <c r="AL3981" s="53"/>
    </row>
    <row r="3982" spans="37:38" x14ac:dyDescent="0.3">
      <c r="AK3982" s="53"/>
      <c r="AL3982" s="53"/>
    </row>
    <row r="3983" spans="37:38" x14ac:dyDescent="0.3">
      <c r="AK3983" s="53"/>
      <c r="AL3983" s="53"/>
    </row>
    <row r="3984" spans="37:38" x14ac:dyDescent="0.3">
      <c r="AK3984" s="53"/>
      <c r="AL3984" s="53"/>
    </row>
    <row r="3985" spans="37:38" x14ac:dyDescent="0.3">
      <c r="AK3985" s="53"/>
      <c r="AL3985" s="53"/>
    </row>
    <row r="3986" spans="37:38" x14ac:dyDescent="0.3">
      <c r="AK3986" s="53"/>
      <c r="AL3986" s="53"/>
    </row>
    <row r="3987" spans="37:38" x14ac:dyDescent="0.3">
      <c r="AK3987" s="53"/>
      <c r="AL3987" s="53"/>
    </row>
    <row r="3988" spans="37:38" x14ac:dyDescent="0.3">
      <c r="AK3988" s="53"/>
      <c r="AL3988" s="53"/>
    </row>
    <row r="3989" spans="37:38" x14ac:dyDescent="0.3">
      <c r="AK3989" s="53"/>
      <c r="AL3989" s="53"/>
    </row>
    <row r="3990" spans="37:38" x14ac:dyDescent="0.3">
      <c r="AK3990" s="53"/>
      <c r="AL3990" s="53"/>
    </row>
    <row r="3991" spans="37:38" x14ac:dyDescent="0.3">
      <c r="AK3991" s="53"/>
      <c r="AL3991" s="53"/>
    </row>
    <row r="3992" spans="37:38" x14ac:dyDescent="0.3">
      <c r="AK3992" s="53"/>
      <c r="AL3992" s="53"/>
    </row>
    <row r="3993" spans="37:38" x14ac:dyDescent="0.3">
      <c r="AK3993" s="53"/>
      <c r="AL3993" s="53"/>
    </row>
    <row r="3994" spans="37:38" x14ac:dyDescent="0.3">
      <c r="AK3994" s="53"/>
      <c r="AL3994" s="53"/>
    </row>
    <row r="3995" spans="37:38" x14ac:dyDescent="0.3">
      <c r="AK3995" s="53"/>
      <c r="AL3995" s="53"/>
    </row>
    <row r="3996" spans="37:38" x14ac:dyDescent="0.3">
      <c r="AK3996" s="53"/>
      <c r="AL3996" s="53"/>
    </row>
    <row r="3997" spans="37:38" x14ac:dyDescent="0.3">
      <c r="AK3997" s="53"/>
      <c r="AL3997" s="53"/>
    </row>
    <row r="3998" spans="37:38" x14ac:dyDescent="0.3">
      <c r="AK3998" s="53"/>
      <c r="AL3998" s="53"/>
    </row>
    <row r="3999" spans="37:38" x14ac:dyDescent="0.3">
      <c r="AK3999" s="53"/>
      <c r="AL3999" s="53"/>
    </row>
    <row r="4000" spans="37:38" x14ac:dyDescent="0.3">
      <c r="AK4000" s="53"/>
      <c r="AL4000" s="53"/>
    </row>
    <row r="4001" spans="37:38" x14ac:dyDescent="0.3">
      <c r="AK4001" s="53"/>
      <c r="AL4001" s="53"/>
    </row>
    <row r="4002" spans="37:38" x14ac:dyDescent="0.3">
      <c r="AK4002" s="53"/>
      <c r="AL4002" s="53"/>
    </row>
    <row r="4003" spans="37:38" x14ac:dyDescent="0.3">
      <c r="AK4003" s="53"/>
      <c r="AL4003" s="53"/>
    </row>
    <row r="4004" spans="37:38" x14ac:dyDescent="0.3">
      <c r="AK4004" s="53"/>
      <c r="AL4004" s="53"/>
    </row>
    <row r="4005" spans="37:38" x14ac:dyDescent="0.3">
      <c r="AK4005" s="53"/>
      <c r="AL4005" s="53"/>
    </row>
    <row r="4006" spans="37:38" x14ac:dyDescent="0.3">
      <c r="AK4006" s="53"/>
      <c r="AL4006" s="53"/>
    </row>
    <row r="4007" spans="37:38" x14ac:dyDescent="0.3">
      <c r="AK4007" s="53"/>
      <c r="AL4007" s="53"/>
    </row>
    <row r="4008" spans="37:38" x14ac:dyDescent="0.3">
      <c r="AK4008" s="53"/>
      <c r="AL4008" s="53"/>
    </row>
    <row r="4009" spans="37:38" x14ac:dyDescent="0.3">
      <c r="AK4009" s="53"/>
      <c r="AL4009" s="53"/>
    </row>
    <row r="4010" spans="37:38" x14ac:dyDescent="0.3">
      <c r="AK4010" s="53"/>
      <c r="AL4010" s="53"/>
    </row>
    <row r="4011" spans="37:38" x14ac:dyDescent="0.3">
      <c r="AK4011" s="53"/>
      <c r="AL4011" s="53"/>
    </row>
    <row r="4012" spans="37:38" x14ac:dyDescent="0.3">
      <c r="AK4012" s="53"/>
      <c r="AL4012" s="53"/>
    </row>
    <row r="4013" spans="37:38" x14ac:dyDescent="0.3">
      <c r="AK4013" s="53"/>
      <c r="AL4013" s="53"/>
    </row>
    <row r="4014" spans="37:38" x14ac:dyDescent="0.3">
      <c r="AK4014" s="53"/>
      <c r="AL4014" s="53"/>
    </row>
    <row r="4015" spans="37:38" x14ac:dyDescent="0.3">
      <c r="AK4015" s="53"/>
      <c r="AL4015" s="53"/>
    </row>
    <row r="4016" spans="37:38" x14ac:dyDescent="0.3">
      <c r="AK4016" s="53"/>
      <c r="AL4016" s="53"/>
    </row>
    <row r="4017" spans="37:38" x14ac:dyDescent="0.3">
      <c r="AK4017" s="53"/>
      <c r="AL4017" s="53"/>
    </row>
    <row r="4018" spans="37:38" x14ac:dyDescent="0.3">
      <c r="AK4018" s="53"/>
      <c r="AL4018" s="53"/>
    </row>
    <row r="4019" spans="37:38" x14ac:dyDescent="0.3">
      <c r="AK4019" s="53"/>
      <c r="AL4019" s="53"/>
    </row>
    <row r="4020" spans="37:38" x14ac:dyDescent="0.3">
      <c r="AK4020" s="53"/>
      <c r="AL4020" s="53"/>
    </row>
    <row r="4021" spans="37:38" x14ac:dyDescent="0.3">
      <c r="AK4021" s="53"/>
      <c r="AL4021" s="53"/>
    </row>
    <row r="4022" spans="37:38" x14ac:dyDescent="0.3">
      <c r="AK4022" s="53"/>
      <c r="AL4022" s="53"/>
    </row>
    <row r="4023" spans="37:38" x14ac:dyDescent="0.3">
      <c r="AK4023" s="53"/>
      <c r="AL4023" s="53"/>
    </row>
    <row r="4024" spans="37:38" x14ac:dyDescent="0.3">
      <c r="AK4024" s="53"/>
      <c r="AL4024" s="53"/>
    </row>
    <row r="4025" spans="37:38" x14ac:dyDescent="0.3">
      <c r="AK4025" s="53"/>
      <c r="AL4025" s="53"/>
    </row>
    <row r="4026" spans="37:38" x14ac:dyDescent="0.3">
      <c r="AK4026" s="53"/>
      <c r="AL4026" s="53"/>
    </row>
    <row r="4027" spans="37:38" x14ac:dyDescent="0.3">
      <c r="AK4027" s="53"/>
      <c r="AL4027" s="53"/>
    </row>
    <row r="4028" spans="37:38" x14ac:dyDescent="0.3">
      <c r="AK4028" s="53"/>
      <c r="AL4028" s="53"/>
    </row>
    <row r="4029" spans="37:38" x14ac:dyDescent="0.3">
      <c r="AK4029" s="53"/>
      <c r="AL4029" s="53"/>
    </row>
    <row r="4030" spans="37:38" x14ac:dyDescent="0.3">
      <c r="AK4030" s="53"/>
      <c r="AL4030" s="53"/>
    </row>
    <row r="4031" spans="37:38" x14ac:dyDescent="0.3">
      <c r="AK4031" s="53"/>
      <c r="AL4031" s="53"/>
    </row>
    <row r="4032" spans="37:38" x14ac:dyDescent="0.3">
      <c r="AK4032" s="53"/>
      <c r="AL4032" s="53"/>
    </row>
    <row r="4033" spans="37:38" x14ac:dyDescent="0.3">
      <c r="AK4033" s="53"/>
      <c r="AL4033" s="53"/>
    </row>
    <row r="4034" spans="37:38" x14ac:dyDescent="0.3">
      <c r="AK4034" s="53"/>
      <c r="AL4034" s="53"/>
    </row>
    <row r="4035" spans="37:38" x14ac:dyDescent="0.3">
      <c r="AK4035" s="53"/>
      <c r="AL4035" s="53"/>
    </row>
    <row r="4036" spans="37:38" x14ac:dyDescent="0.3">
      <c r="AK4036" s="53"/>
      <c r="AL4036" s="53"/>
    </row>
    <row r="4037" spans="37:38" x14ac:dyDescent="0.3">
      <c r="AK4037" s="53"/>
      <c r="AL4037" s="53"/>
    </row>
    <row r="4038" spans="37:38" x14ac:dyDescent="0.3">
      <c r="AK4038" s="53"/>
      <c r="AL4038" s="53"/>
    </row>
    <row r="4039" spans="37:38" x14ac:dyDescent="0.3">
      <c r="AK4039" s="53"/>
      <c r="AL4039" s="53"/>
    </row>
    <row r="4040" spans="37:38" x14ac:dyDescent="0.3">
      <c r="AK4040" s="53"/>
      <c r="AL4040" s="53"/>
    </row>
    <row r="4041" spans="37:38" x14ac:dyDescent="0.3">
      <c r="AK4041" s="53"/>
      <c r="AL4041" s="53"/>
    </row>
    <row r="4042" spans="37:38" x14ac:dyDescent="0.3">
      <c r="AK4042" s="53"/>
      <c r="AL4042" s="53"/>
    </row>
    <row r="4043" spans="37:38" x14ac:dyDescent="0.3">
      <c r="AK4043" s="53"/>
      <c r="AL4043" s="53"/>
    </row>
    <row r="4044" spans="37:38" x14ac:dyDescent="0.3">
      <c r="AK4044" s="53"/>
      <c r="AL4044" s="53"/>
    </row>
    <row r="4045" spans="37:38" x14ac:dyDescent="0.3">
      <c r="AK4045" s="53"/>
      <c r="AL4045" s="53"/>
    </row>
    <row r="4046" spans="37:38" x14ac:dyDescent="0.3">
      <c r="AK4046" s="53"/>
      <c r="AL4046" s="53"/>
    </row>
    <row r="4047" spans="37:38" x14ac:dyDescent="0.3">
      <c r="AK4047" s="53"/>
      <c r="AL4047" s="53"/>
    </row>
    <row r="4048" spans="37:38" x14ac:dyDescent="0.3">
      <c r="AK4048" s="53"/>
      <c r="AL4048" s="53"/>
    </row>
    <row r="4049" spans="37:38" x14ac:dyDescent="0.3">
      <c r="AK4049" s="53"/>
      <c r="AL4049" s="53"/>
    </row>
    <row r="4050" spans="37:38" x14ac:dyDescent="0.3">
      <c r="AK4050" s="53"/>
      <c r="AL4050" s="53"/>
    </row>
    <row r="4051" spans="37:38" x14ac:dyDescent="0.3">
      <c r="AK4051" s="53"/>
      <c r="AL4051" s="53"/>
    </row>
    <row r="4052" spans="37:38" x14ac:dyDescent="0.3">
      <c r="AK4052" s="53"/>
      <c r="AL4052" s="53"/>
    </row>
    <row r="4053" spans="37:38" x14ac:dyDescent="0.3">
      <c r="AK4053" s="53"/>
      <c r="AL4053" s="53"/>
    </row>
    <row r="4054" spans="37:38" x14ac:dyDescent="0.3">
      <c r="AK4054" s="53"/>
      <c r="AL4054" s="53"/>
    </row>
    <row r="4055" spans="37:38" x14ac:dyDescent="0.3">
      <c r="AK4055" s="53"/>
      <c r="AL4055" s="53"/>
    </row>
    <row r="4056" spans="37:38" x14ac:dyDescent="0.3">
      <c r="AK4056" s="53"/>
      <c r="AL4056" s="53"/>
    </row>
    <row r="4057" spans="37:38" x14ac:dyDescent="0.3">
      <c r="AK4057" s="53"/>
      <c r="AL4057" s="53"/>
    </row>
    <row r="4058" spans="37:38" x14ac:dyDescent="0.3">
      <c r="AK4058" s="53"/>
      <c r="AL4058" s="53"/>
    </row>
    <row r="4059" spans="37:38" x14ac:dyDescent="0.3">
      <c r="AK4059" s="53"/>
      <c r="AL4059" s="53"/>
    </row>
    <row r="4060" spans="37:38" x14ac:dyDescent="0.3">
      <c r="AK4060" s="53"/>
      <c r="AL4060" s="53"/>
    </row>
    <row r="4061" spans="37:38" x14ac:dyDescent="0.3">
      <c r="AK4061" s="53"/>
      <c r="AL4061" s="53"/>
    </row>
    <row r="4062" spans="37:38" x14ac:dyDescent="0.3">
      <c r="AK4062" s="53"/>
      <c r="AL4062" s="53"/>
    </row>
    <row r="4063" spans="37:38" x14ac:dyDescent="0.3">
      <c r="AK4063" s="53"/>
      <c r="AL4063" s="53"/>
    </row>
    <row r="4064" spans="37:38" x14ac:dyDescent="0.3">
      <c r="AK4064" s="53"/>
      <c r="AL4064" s="53"/>
    </row>
    <row r="4065" spans="37:38" x14ac:dyDescent="0.3">
      <c r="AK4065" s="53"/>
      <c r="AL4065" s="53"/>
    </row>
    <row r="4066" spans="37:38" x14ac:dyDescent="0.3">
      <c r="AK4066" s="53"/>
      <c r="AL4066" s="53"/>
    </row>
    <row r="4067" spans="37:38" x14ac:dyDescent="0.3">
      <c r="AK4067" s="53"/>
      <c r="AL4067" s="53"/>
    </row>
    <row r="4068" spans="37:38" x14ac:dyDescent="0.3">
      <c r="AK4068" s="53"/>
      <c r="AL4068" s="53"/>
    </row>
    <row r="4069" spans="37:38" x14ac:dyDescent="0.3">
      <c r="AK4069" s="53"/>
      <c r="AL4069" s="53"/>
    </row>
    <row r="4070" spans="37:38" x14ac:dyDescent="0.3">
      <c r="AK4070" s="53"/>
      <c r="AL4070" s="53"/>
    </row>
    <row r="4071" spans="37:38" x14ac:dyDescent="0.3">
      <c r="AK4071" s="53"/>
      <c r="AL4071" s="53"/>
    </row>
    <row r="4072" spans="37:38" x14ac:dyDescent="0.3">
      <c r="AK4072" s="53"/>
      <c r="AL4072" s="53"/>
    </row>
    <row r="4073" spans="37:38" x14ac:dyDescent="0.3">
      <c r="AK4073" s="53"/>
      <c r="AL4073" s="53"/>
    </row>
    <row r="4074" spans="37:38" x14ac:dyDescent="0.3">
      <c r="AK4074" s="53"/>
      <c r="AL4074" s="53"/>
    </row>
    <row r="4075" spans="37:38" x14ac:dyDescent="0.3">
      <c r="AK4075" s="53"/>
      <c r="AL4075" s="53"/>
    </row>
    <row r="4076" spans="37:38" x14ac:dyDescent="0.3">
      <c r="AK4076" s="53"/>
      <c r="AL4076" s="53"/>
    </row>
    <row r="4077" spans="37:38" x14ac:dyDescent="0.3">
      <c r="AK4077" s="53"/>
      <c r="AL4077" s="53"/>
    </row>
    <row r="4078" spans="37:38" x14ac:dyDescent="0.3">
      <c r="AK4078" s="53"/>
      <c r="AL4078" s="53"/>
    </row>
    <row r="4079" spans="37:38" x14ac:dyDescent="0.3">
      <c r="AK4079" s="53"/>
      <c r="AL4079" s="53"/>
    </row>
    <row r="4080" spans="37:38" x14ac:dyDescent="0.3">
      <c r="AK4080" s="53"/>
      <c r="AL4080" s="53"/>
    </row>
    <row r="4081" spans="37:38" x14ac:dyDescent="0.3">
      <c r="AK4081" s="53"/>
      <c r="AL4081" s="53"/>
    </row>
    <row r="4082" spans="37:38" x14ac:dyDescent="0.3">
      <c r="AK4082" s="53"/>
      <c r="AL4082" s="53"/>
    </row>
    <row r="4083" spans="37:38" x14ac:dyDescent="0.3">
      <c r="AK4083" s="53"/>
      <c r="AL4083" s="53"/>
    </row>
    <row r="4084" spans="37:38" x14ac:dyDescent="0.3">
      <c r="AK4084" s="53"/>
      <c r="AL4084" s="53"/>
    </row>
    <row r="4085" spans="37:38" x14ac:dyDescent="0.3">
      <c r="AK4085" s="53"/>
      <c r="AL4085" s="53"/>
    </row>
    <row r="4086" spans="37:38" x14ac:dyDescent="0.3">
      <c r="AK4086" s="53"/>
      <c r="AL4086" s="53"/>
    </row>
    <row r="4087" spans="37:38" x14ac:dyDescent="0.3">
      <c r="AK4087" s="53"/>
      <c r="AL4087" s="53"/>
    </row>
    <row r="4088" spans="37:38" x14ac:dyDescent="0.3">
      <c r="AK4088" s="53"/>
      <c r="AL4088" s="53"/>
    </row>
    <row r="4089" spans="37:38" x14ac:dyDescent="0.3">
      <c r="AK4089" s="53"/>
      <c r="AL4089" s="53"/>
    </row>
    <row r="4090" spans="37:38" x14ac:dyDescent="0.3">
      <c r="AK4090" s="53"/>
      <c r="AL4090" s="53"/>
    </row>
    <row r="4091" spans="37:38" x14ac:dyDescent="0.3">
      <c r="AK4091" s="53"/>
      <c r="AL4091" s="53"/>
    </row>
    <row r="4092" spans="37:38" x14ac:dyDescent="0.3">
      <c r="AK4092" s="53"/>
      <c r="AL4092" s="53"/>
    </row>
    <row r="4093" spans="37:38" x14ac:dyDescent="0.3">
      <c r="AK4093" s="53"/>
      <c r="AL4093" s="53"/>
    </row>
    <row r="4094" spans="37:38" x14ac:dyDescent="0.3">
      <c r="AK4094" s="53"/>
      <c r="AL4094" s="53"/>
    </row>
    <row r="4095" spans="37:38" x14ac:dyDescent="0.3">
      <c r="AK4095" s="53"/>
      <c r="AL4095" s="53"/>
    </row>
    <row r="4096" spans="37:38" x14ac:dyDescent="0.3">
      <c r="AK4096" s="53"/>
      <c r="AL4096" s="53"/>
    </row>
    <row r="4097" spans="37:38" x14ac:dyDescent="0.3">
      <c r="AK4097" s="53"/>
      <c r="AL4097" s="53"/>
    </row>
    <row r="4098" spans="37:38" x14ac:dyDescent="0.3">
      <c r="AK4098" s="53"/>
      <c r="AL4098" s="53"/>
    </row>
    <row r="4099" spans="37:38" x14ac:dyDescent="0.3">
      <c r="AK4099" s="53"/>
      <c r="AL4099" s="53"/>
    </row>
    <row r="4100" spans="37:38" x14ac:dyDescent="0.3">
      <c r="AK4100" s="53"/>
      <c r="AL4100" s="53"/>
    </row>
    <row r="4101" spans="37:38" x14ac:dyDescent="0.3">
      <c r="AK4101" s="53"/>
      <c r="AL4101" s="53"/>
    </row>
    <row r="4102" spans="37:38" x14ac:dyDescent="0.3">
      <c r="AK4102" s="53"/>
      <c r="AL4102" s="53"/>
    </row>
    <row r="4103" spans="37:38" x14ac:dyDescent="0.3">
      <c r="AK4103" s="53"/>
      <c r="AL4103" s="53"/>
    </row>
    <row r="4104" spans="37:38" x14ac:dyDescent="0.3">
      <c r="AK4104" s="53"/>
      <c r="AL4104" s="53"/>
    </row>
    <row r="4105" spans="37:38" x14ac:dyDescent="0.3">
      <c r="AK4105" s="53"/>
      <c r="AL4105" s="53"/>
    </row>
    <row r="4106" spans="37:38" x14ac:dyDescent="0.3">
      <c r="AK4106" s="53"/>
      <c r="AL4106" s="53"/>
    </row>
    <row r="4107" spans="37:38" x14ac:dyDescent="0.3">
      <c r="AK4107" s="53"/>
      <c r="AL4107" s="53"/>
    </row>
    <row r="4108" spans="37:38" x14ac:dyDescent="0.3">
      <c r="AK4108" s="53"/>
      <c r="AL4108" s="53"/>
    </row>
    <row r="4109" spans="37:38" x14ac:dyDescent="0.3">
      <c r="AK4109" s="53"/>
      <c r="AL4109" s="53"/>
    </row>
    <row r="4110" spans="37:38" x14ac:dyDescent="0.3">
      <c r="AK4110" s="53"/>
      <c r="AL4110" s="53"/>
    </row>
    <row r="4111" spans="37:38" x14ac:dyDescent="0.3">
      <c r="AK4111" s="53"/>
      <c r="AL4111" s="53"/>
    </row>
    <row r="4112" spans="37:38" x14ac:dyDescent="0.3">
      <c r="AK4112" s="53"/>
      <c r="AL4112" s="53"/>
    </row>
    <row r="4113" spans="37:38" x14ac:dyDescent="0.3">
      <c r="AK4113" s="53"/>
      <c r="AL4113" s="53"/>
    </row>
    <row r="4114" spans="37:38" x14ac:dyDescent="0.3">
      <c r="AK4114" s="53"/>
      <c r="AL4114" s="53"/>
    </row>
    <row r="4115" spans="37:38" x14ac:dyDescent="0.3">
      <c r="AK4115" s="53"/>
      <c r="AL4115" s="53"/>
    </row>
    <row r="4116" spans="37:38" x14ac:dyDescent="0.3">
      <c r="AK4116" s="53"/>
      <c r="AL4116" s="53"/>
    </row>
    <row r="4117" spans="37:38" x14ac:dyDescent="0.3">
      <c r="AK4117" s="53"/>
      <c r="AL4117" s="53"/>
    </row>
    <row r="4118" spans="37:38" x14ac:dyDescent="0.3">
      <c r="AK4118" s="53"/>
      <c r="AL4118" s="53"/>
    </row>
    <row r="4119" spans="37:38" x14ac:dyDescent="0.3">
      <c r="AK4119" s="53"/>
      <c r="AL4119" s="53"/>
    </row>
    <row r="4120" spans="37:38" x14ac:dyDescent="0.3">
      <c r="AK4120" s="53"/>
      <c r="AL4120" s="53"/>
    </row>
    <row r="4121" spans="37:38" x14ac:dyDescent="0.3">
      <c r="AK4121" s="53"/>
      <c r="AL4121" s="53"/>
    </row>
    <row r="4122" spans="37:38" x14ac:dyDescent="0.3">
      <c r="AK4122" s="53"/>
      <c r="AL4122" s="53"/>
    </row>
    <row r="4123" spans="37:38" x14ac:dyDescent="0.3">
      <c r="AK4123" s="53"/>
      <c r="AL4123" s="53"/>
    </row>
    <row r="4124" spans="37:38" x14ac:dyDescent="0.3">
      <c r="AK4124" s="53"/>
      <c r="AL4124" s="53"/>
    </row>
    <row r="4125" spans="37:38" x14ac:dyDescent="0.3">
      <c r="AK4125" s="53"/>
      <c r="AL4125" s="53"/>
    </row>
    <row r="4126" spans="37:38" x14ac:dyDescent="0.3">
      <c r="AK4126" s="53"/>
      <c r="AL4126" s="53"/>
    </row>
    <row r="4127" spans="37:38" x14ac:dyDescent="0.3">
      <c r="AK4127" s="53"/>
      <c r="AL4127" s="53"/>
    </row>
    <row r="4128" spans="37:38" x14ac:dyDescent="0.3">
      <c r="AK4128" s="53"/>
      <c r="AL4128" s="53"/>
    </row>
    <row r="4129" spans="37:38" x14ac:dyDescent="0.3">
      <c r="AK4129" s="53"/>
      <c r="AL4129" s="53"/>
    </row>
    <row r="4130" spans="37:38" x14ac:dyDescent="0.3">
      <c r="AK4130" s="53"/>
      <c r="AL4130" s="53"/>
    </row>
    <row r="4131" spans="37:38" x14ac:dyDescent="0.3">
      <c r="AK4131" s="53"/>
      <c r="AL4131" s="53"/>
    </row>
    <row r="4132" spans="37:38" x14ac:dyDescent="0.3">
      <c r="AK4132" s="53"/>
      <c r="AL4132" s="53"/>
    </row>
    <row r="4133" spans="37:38" x14ac:dyDescent="0.3">
      <c r="AK4133" s="53"/>
      <c r="AL4133" s="53"/>
    </row>
    <row r="4134" spans="37:38" x14ac:dyDescent="0.3">
      <c r="AK4134" s="53"/>
      <c r="AL4134" s="53"/>
    </row>
    <row r="4135" spans="37:38" x14ac:dyDescent="0.3">
      <c r="AK4135" s="53"/>
      <c r="AL4135" s="53"/>
    </row>
    <row r="4136" spans="37:38" x14ac:dyDescent="0.3">
      <c r="AK4136" s="53"/>
      <c r="AL4136" s="53"/>
    </row>
    <row r="4137" spans="37:38" x14ac:dyDescent="0.3">
      <c r="AK4137" s="53"/>
      <c r="AL4137" s="53"/>
    </row>
    <row r="4138" spans="37:38" x14ac:dyDescent="0.3">
      <c r="AK4138" s="53"/>
      <c r="AL4138" s="53"/>
    </row>
    <row r="4139" spans="37:38" x14ac:dyDescent="0.3">
      <c r="AK4139" s="53"/>
      <c r="AL4139" s="53"/>
    </row>
    <row r="4140" spans="37:38" x14ac:dyDescent="0.3">
      <c r="AK4140" s="53"/>
      <c r="AL4140" s="53"/>
    </row>
    <row r="4141" spans="37:38" x14ac:dyDescent="0.3">
      <c r="AK4141" s="53"/>
      <c r="AL4141" s="53"/>
    </row>
    <row r="4142" spans="37:38" x14ac:dyDescent="0.3">
      <c r="AK4142" s="53"/>
      <c r="AL4142" s="53"/>
    </row>
    <row r="4143" spans="37:38" x14ac:dyDescent="0.3">
      <c r="AK4143" s="53"/>
      <c r="AL4143" s="53"/>
    </row>
    <row r="4144" spans="37:38" x14ac:dyDescent="0.3">
      <c r="AK4144" s="53"/>
      <c r="AL4144" s="53"/>
    </row>
    <row r="4145" spans="37:38" x14ac:dyDescent="0.3">
      <c r="AK4145" s="53"/>
      <c r="AL4145" s="53"/>
    </row>
    <row r="4146" spans="37:38" x14ac:dyDescent="0.3">
      <c r="AK4146" s="53"/>
      <c r="AL4146" s="53"/>
    </row>
    <row r="4147" spans="37:38" x14ac:dyDescent="0.3">
      <c r="AK4147" s="53"/>
      <c r="AL4147" s="53"/>
    </row>
    <row r="4148" spans="37:38" x14ac:dyDescent="0.3">
      <c r="AK4148" s="53"/>
      <c r="AL4148" s="53"/>
    </row>
    <row r="4149" spans="37:38" x14ac:dyDescent="0.3">
      <c r="AK4149" s="53"/>
      <c r="AL4149" s="53"/>
    </row>
    <row r="4150" spans="37:38" x14ac:dyDescent="0.3">
      <c r="AK4150" s="53"/>
      <c r="AL4150" s="53"/>
    </row>
    <row r="4151" spans="37:38" x14ac:dyDescent="0.3">
      <c r="AK4151" s="53"/>
      <c r="AL4151" s="53"/>
    </row>
    <row r="4152" spans="37:38" x14ac:dyDescent="0.3">
      <c r="AK4152" s="53"/>
      <c r="AL4152" s="53"/>
    </row>
    <row r="4153" spans="37:38" x14ac:dyDescent="0.3">
      <c r="AK4153" s="53"/>
      <c r="AL4153" s="53"/>
    </row>
    <row r="4154" spans="37:38" x14ac:dyDescent="0.3">
      <c r="AK4154" s="53"/>
      <c r="AL4154" s="53"/>
    </row>
    <row r="4155" spans="37:38" x14ac:dyDescent="0.3">
      <c r="AK4155" s="53"/>
      <c r="AL4155" s="53"/>
    </row>
    <row r="4156" spans="37:38" x14ac:dyDescent="0.3">
      <c r="AK4156" s="53"/>
      <c r="AL4156" s="53"/>
    </row>
    <row r="4157" spans="37:38" x14ac:dyDescent="0.3">
      <c r="AK4157" s="53"/>
      <c r="AL4157" s="53"/>
    </row>
    <row r="4158" spans="37:38" x14ac:dyDescent="0.3">
      <c r="AK4158" s="53"/>
      <c r="AL4158" s="53"/>
    </row>
    <row r="4159" spans="37:38" x14ac:dyDescent="0.3">
      <c r="AK4159" s="53"/>
      <c r="AL4159" s="53"/>
    </row>
    <row r="4160" spans="37:38" x14ac:dyDescent="0.3">
      <c r="AK4160" s="53"/>
      <c r="AL4160" s="53"/>
    </row>
    <row r="4161" spans="37:38" x14ac:dyDescent="0.3">
      <c r="AK4161" s="53"/>
      <c r="AL4161" s="53"/>
    </row>
    <row r="4162" spans="37:38" x14ac:dyDescent="0.3">
      <c r="AK4162" s="53"/>
      <c r="AL4162" s="53"/>
    </row>
    <row r="4163" spans="37:38" x14ac:dyDescent="0.3">
      <c r="AK4163" s="53"/>
      <c r="AL4163" s="53"/>
    </row>
    <row r="4164" spans="37:38" x14ac:dyDescent="0.3">
      <c r="AK4164" s="53"/>
      <c r="AL4164" s="53"/>
    </row>
    <row r="4165" spans="37:38" x14ac:dyDescent="0.3">
      <c r="AK4165" s="53"/>
      <c r="AL4165" s="53"/>
    </row>
    <row r="4166" spans="37:38" x14ac:dyDescent="0.3">
      <c r="AK4166" s="53"/>
      <c r="AL4166" s="53"/>
    </row>
    <row r="4167" spans="37:38" x14ac:dyDescent="0.3">
      <c r="AK4167" s="53"/>
      <c r="AL4167" s="53"/>
    </row>
    <row r="4168" spans="37:38" x14ac:dyDescent="0.3">
      <c r="AK4168" s="53"/>
      <c r="AL4168" s="53"/>
    </row>
    <row r="4169" spans="37:38" x14ac:dyDescent="0.3">
      <c r="AK4169" s="53"/>
      <c r="AL4169" s="53"/>
    </row>
    <row r="4170" spans="37:38" x14ac:dyDescent="0.3">
      <c r="AK4170" s="53"/>
      <c r="AL4170" s="53"/>
    </row>
    <row r="4171" spans="37:38" x14ac:dyDescent="0.3">
      <c r="AK4171" s="53"/>
      <c r="AL4171" s="53"/>
    </row>
    <row r="4172" spans="37:38" x14ac:dyDescent="0.3">
      <c r="AK4172" s="53"/>
      <c r="AL4172" s="53"/>
    </row>
    <row r="4173" spans="37:38" x14ac:dyDescent="0.3">
      <c r="AK4173" s="53"/>
      <c r="AL4173" s="53"/>
    </row>
    <row r="4174" spans="37:38" x14ac:dyDescent="0.3">
      <c r="AK4174" s="53"/>
      <c r="AL4174" s="53"/>
    </row>
    <row r="4175" spans="37:38" x14ac:dyDescent="0.3">
      <c r="AK4175" s="53"/>
      <c r="AL4175" s="53"/>
    </row>
    <row r="4176" spans="37:38" x14ac:dyDescent="0.3">
      <c r="AK4176" s="53"/>
      <c r="AL4176" s="53"/>
    </row>
    <row r="4177" spans="37:38" x14ac:dyDescent="0.3">
      <c r="AK4177" s="53"/>
      <c r="AL4177" s="53"/>
    </row>
    <row r="4178" spans="37:38" x14ac:dyDescent="0.3">
      <c r="AK4178" s="53"/>
      <c r="AL4178" s="53"/>
    </row>
    <row r="4179" spans="37:38" x14ac:dyDescent="0.3">
      <c r="AK4179" s="53"/>
      <c r="AL4179" s="53"/>
    </row>
    <row r="4180" spans="37:38" x14ac:dyDescent="0.3">
      <c r="AK4180" s="53"/>
      <c r="AL4180" s="53"/>
    </row>
    <row r="4181" spans="37:38" x14ac:dyDescent="0.3">
      <c r="AK4181" s="53"/>
      <c r="AL4181" s="53"/>
    </row>
    <row r="4182" spans="37:38" x14ac:dyDescent="0.3">
      <c r="AK4182" s="53"/>
      <c r="AL4182" s="53"/>
    </row>
    <row r="4183" spans="37:38" x14ac:dyDescent="0.3">
      <c r="AK4183" s="53"/>
      <c r="AL4183" s="53"/>
    </row>
    <row r="4184" spans="37:38" x14ac:dyDescent="0.3">
      <c r="AK4184" s="53"/>
      <c r="AL4184" s="53"/>
    </row>
    <row r="4185" spans="37:38" x14ac:dyDescent="0.3">
      <c r="AK4185" s="53"/>
      <c r="AL4185" s="53"/>
    </row>
    <row r="4186" spans="37:38" x14ac:dyDescent="0.3">
      <c r="AK4186" s="53"/>
      <c r="AL4186" s="53"/>
    </row>
    <row r="4187" spans="37:38" x14ac:dyDescent="0.3">
      <c r="AK4187" s="53"/>
      <c r="AL4187" s="53"/>
    </row>
    <row r="4188" spans="37:38" x14ac:dyDescent="0.3">
      <c r="AK4188" s="53"/>
      <c r="AL4188" s="53"/>
    </row>
    <row r="4189" spans="37:38" x14ac:dyDescent="0.3">
      <c r="AK4189" s="53"/>
      <c r="AL4189" s="53"/>
    </row>
    <row r="4190" spans="37:38" x14ac:dyDescent="0.3">
      <c r="AK4190" s="53"/>
      <c r="AL4190" s="53"/>
    </row>
    <row r="4191" spans="37:38" x14ac:dyDescent="0.3">
      <c r="AK4191" s="53"/>
      <c r="AL4191" s="53"/>
    </row>
    <row r="4192" spans="37:38" x14ac:dyDescent="0.3">
      <c r="AK4192" s="53"/>
      <c r="AL4192" s="53"/>
    </row>
    <row r="4193" spans="37:38" x14ac:dyDescent="0.3">
      <c r="AK4193" s="53"/>
      <c r="AL4193" s="53"/>
    </row>
    <row r="4194" spans="37:38" x14ac:dyDescent="0.3">
      <c r="AK4194" s="53"/>
      <c r="AL4194" s="53"/>
    </row>
    <row r="4195" spans="37:38" x14ac:dyDescent="0.3">
      <c r="AK4195" s="53"/>
      <c r="AL4195" s="53"/>
    </row>
    <row r="4196" spans="37:38" x14ac:dyDescent="0.3">
      <c r="AK4196" s="53"/>
      <c r="AL4196" s="53"/>
    </row>
    <row r="4197" spans="37:38" x14ac:dyDescent="0.3">
      <c r="AK4197" s="53"/>
      <c r="AL4197" s="53"/>
    </row>
    <row r="4198" spans="37:38" x14ac:dyDescent="0.3">
      <c r="AK4198" s="53"/>
      <c r="AL4198" s="53"/>
    </row>
    <row r="4199" spans="37:38" x14ac:dyDescent="0.3">
      <c r="AK4199" s="53"/>
      <c r="AL4199" s="53"/>
    </row>
    <row r="4200" spans="37:38" x14ac:dyDescent="0.3">
      <c r="AK4200" s="53"/>
      <c r="AL4200" s="53"/>
    </row>
    <row r="4201" spans="37:38" x14ac:dyDescent="0.3">
      <c r="AK4201" s="53"/>
      <c r="AL4201" s="53"/>
    </row>
    <row r="4202" spans="37:38" x14ac:dyDescent="0.3">
      <c r="AK4202" s="53"/>
      <c r="AL4202" s="53"/>
    </row>
    <row r="4203" spans="37:38" x14ac:dyDescent="0.3">
      <c r="AK4203" s="53"/>
      <c r="AL4203" s="53"/>
    </row>
    <row r="4204" spans="37:38" x14ac:dyDescent="0.3">
      <c r="AK4204" s="53"/>
      <c r="AL4204" s="53"/>
    </row>
    <row r="4205" spans="37:38" x14ac:dyDescent="0.3">
      <c r="AK4205" s="53"/>
      <c r="AL4205" s="53"/>
    </row>
    <row r="4206" spans="37:38" x14ac:dyDescent="0.3">
      <c r="AK4206" s="53"/>
      <c r="AL4206" s="53"/>
    </row>
    <row r="4207" spans="37:38" x14ac:dyDescent="0.3">
      <c r="AK4207" s="53"/>
      <c r="AL4207" s="53"/>
    </row>
    <row r="4208" spans="37:38" x14ac:dyDescent="0.3">
      <c r="AK4208" s="53"/>
      <c r="AL4208" s="53"/>
    </row>
    <row r="4209" spans="37:38" x14ac:dyDescent="0.3">
      <c r="AK4209" s="53"/>
      <c r="AL4209" s="53"/>
    </row>
    <row r="4210" spans="37:38" x14ac:dyDescent="0.3">
      <c r="AK4210" s="53"/>
      <c r="AL4210" s="53"/>
    </row>
    <row r="4211" spans="37:38" x14ac:dyDescent="0.3">
      <c r="AK4211" s="53"/>
      <c r="AL4211" s="53"/>
    </row>
    <row r="4212" spans="37:38" x14ac:dyDescent="0.3">
      <c r="AK4212" s="53"/>
      <c r="AL4212" s="53"/>
    </row>
    <row r="4213" spans="37:38" x14ac:dyDescent="0.3">
      <c r="AK4213" s="53"/>
      <c r="AL4213" s="53"/>
    </row>
    <row r="4214" spans="37:38" x14ac:dyDescent="0.3">
      <c r="AK4214" s="53"/>
      <c r="AL4214" s="53"/>
    </row>
    <row r="4215" spans="37:38" x14ac:dyDescent="0.3">
      <c r="AK4215" s="53"/>
      <c r="AL4215" s="53"/>
    </row>
    <row r="4216" spans="37:38" x14ac:dyDescent="0.3">
      <c r="AK4216" s="53"/>
      <c r="AL4216" s="53"/>
    </row>
    <row r="4217" spans="37:38" x14ac:dyDescent="0.3">
      <c r="AK4217" s="53"/>
      <c r="AL4217" s="53"/>
    </row>
    <row r="4218" spans="37:38" x14ac:dyDescent="0.3">
      <c r="AK4218" s="53"/>
      <c r="AL4218" s="53"/>
    </row>
    <row r="4219" spans="37:38" x14ac:dyDescent="0.3">
      <c r="AK4219" s="53"/>
      <c r="AL4219" s="53"/>
    </row>
    <row r="4220" spans="37:38" x14ac:dyDescent="0.3">
      <c r="AK4220" s="53"/>
      <c r="AL4220" s="53"/>
    </row>
    <row r="4221" spans="37:38" x14ac:dyDescent="0.3">
      <c r="AK4221" s="53"/>
      <c r="AL4221" s="53"/>
    </row>
    <row r="4222" spans="37:38" x14ac:dyDescent="0.3">
      <c r="AK4222" s="53"/>
      <c r="AL4222" s="53"/>
    </row>
    <row r="4223" spans="37:38" x14ac:dyDescent="0.3">
      <c r="AK4223" s="53"/>
      <c r="AL4223" s="53"/>
    </row>
    <row r="4224" spans="37:38" x14ac:dyDescent="0.3">
      <c r="AK4224" s="53"/>
      <c r="AL4224" s="53"/>
    </row>
    <row r="4225" spans="37:38" x14ac:dyDescent="0.3">
      <c r="AK4225" s="53"/>
      <c r="AL4225" s="53"/>
    </row>
    <row r="4226" spans="37:38" x14ac:dyDescent="0.3">
      <c r="AK4226" s="53"/>
      <c r="AL4226" s="53"/>
    </row>
    <row r="4227" spans="37:38" x14ac:dyDescent="0.3">
      <c r="AK4227" s="53"/>
      <c r="AL4227" s="53"/>
    </row>
    <row r="4228" spans="37:38" x14ac:dyDescent="0.3">
      <c r="AK4228" s="53"/>
      <c r="AL4228" s="53"/>
    </row>
    <row r="4229" spans="37:38" x14ac:dyDescent="0.3">
      <c r="AK4229" s="53"/>
      <c r="AL4229" s="53"/>
    </row>
    <row r="4230" spans="37:38" x14ac:dyDescent="0.3">
      <c r="AK4230" s="53"/>
      <c r="AL4230" s="53"/>
    </row>
    <row r="4231" spans="37:38" x14ac:dyDescent="0.3">
      <c r="AK4231" s="53"/>
      <c r="AL4231" s="53"/>
    </row>
    <row r="4232" spans="37:38" x14ac:dyDescent="0.3">
      <c r="AK4232" s="53"/>
      <c r="AL4232" s="53"/>
    </row>
    <row r="4233" spans="37:38" x14ac:dyDescent="0.3">
      <c r="AK4233" s="53"/>
      <c r="AL4233" s="53"/>
    </row>
    <row r="4234" spans="37:38" x14ac:dyDescent="0.3">
      <c r="AK4234" s="53"/>
      <c r="AL4234" s="53"/>
    </row>
    <row r="4235" spans="37:38" x14ac:dyDescent="0.3">
      <c r="AK4235" s="53"/>
      <c r="AL4235" s="53"/>
    </row>
    <row r="4236" spans="37:38" x14ac:dyDescent="0.3">
      <c r="AK4236" s="53"/>
      <c r="AL4236" s="53"/>
    </row>
    <row r="4237" spans="37:38" x14ac:dyDescent="0.3">
      <c r="AK4237" s="53"/>
      <c r="AL4237" s="53"/>
    </row>
    <row r="4238" spans="37:38" x14ac:dyDescent="0.3">
      <c r="AK4238" s="53"/>
      <c r="AL4238" s="53"/>
    </row>
    <row r="4239" spans="37:38" x14ac:dyDescent="0.3">
      <c r="AK4239" s="53"/>
      <c r="AL4239" s="53"/>
    </row>
    <row r="4240" spans="37:38" x14ac:dyDescent="0.3">
      <c r="AK4240" s="53"/>
      <c r="AL4240" s="53"/>
    </row>
    <row r="4241" spans="37:38" x14ac:dyDescent="0.3">
      <c r="AK4241" s="53"/>
      <c r="AL4241" s="53"/>
    </row>
    <row r="4242" spans="37:38" x14ac:dyDescent="0.3">
      <c r="AK4242" s="53"/>
      <c r="AL4242" s="53"/>
    </row>
    <row r="4243" spans="37:38" x14ac:dyDescent="0.3">
      <c r="AK4243" s="53"/>
      <c r="AL4243" s="53"/>
    </row>
    <row r="4244" spans="37:38" x14ac:dyDescent="0.3">
      <c r="AK4244" s="53"/>
      <c r="AL4244" s="53"/>
    </row>
    <row r="4245" spans="37:38" x14ac:dyDescent="0.3">
      <c r="AK4245" s="53"/>
      <c r="AL4245" s="53"/>
    </row>
    <row r="4246" spans="37:38" x14ac:dyDescent="0.3">
      <c r="AK4246" s="53"/>
      <c r="AL4246" s="53"/>
    </row>
    <row r="4247" spans="37:38" x14ac:dyDescent="0.3">
      <c r="AK4247" s="53"/>
      <c r="AL4247" s="53"/>
    </row>
    <row r="4248" spans="37:38" x14ac:dyDescent="0.3">
      <c r="AK4248" s="53"/>
      <c r="AL4248" s="53"/>
    </row>
    <row r="4249" spans="37:38" x14ac:dyDescent="0.3">
      <c r="AK4249" s="53"/>
      <c r="AL4249" s="53"/>
    </row>
    <row r="4250" spans="37:38" x14ac:dyDescent="0.3">
      <c r="AK4250" s="53"/>
      <c r="AL4250" s="53"/>
    </row>
    <row r="4251" spans="37:38" x14ac:dyDescent="0.3">
      <c r="AK4251" s="53"/>
      <c r="AL4251" s="53"/>
    </row>
    <row r="4252" spans="37:38" x14ac:dyDescent="0.3">
      <c r="AK4252" s="53"/>
      <c r="AL4252" s="53"/>
    </row>
    <row r="4253" spans="37:38" x14ac:dyDescent="0.3">
      <c r="AK4253" s="53"/>
      <c r="AL4253" s="53"/>
    </row>
    <row r="4254" spans="37:38" x14ac:dyDescent="0.3">
      <c r="AK4254" s="53"/>
      <c r="AL4254" s="53"/>
    </row>
    <row r="4255" spans="37:38" x14ac:dyDescent="0.3">
      <c r="AK4255" s="53"/>
      <c r="AL4255" s="53"/>
    </row>
    <row r="4256" spans="37:38" x14ac:dyDescent="0.3">
      <c r="AK4256" s="53"/>
      <c r="AL4256" s="53"/>
    </row>
    <row r="4257" spans="37:38" x14ac:dyDescent="0.3">
      <c r="AK4257" s="53"/>
      <c r="AL4257" s="53"/>
    </row>
    <row r="4258" spans="37:38" x14ac:dyDescent="0.3">
      <c r="AK4258" s="53"/>
      <c r="AL4258" s="53"/>
    </row>
    <row r="4259" spans="37:38" x14ac:dyDescent="0.3">
      <c r="AK4259" s="53"/>
      <c r="AL4259" s="53"/>
    </row>
    <row r="4260" spans="37:38" x14ac:dyDescent="0.3">
      <c r="AK4260" s="53"/>
      <c r="AL4260" s="53"/>
    </row>
    <row r="4261" spans="37:38" x14ac:dyDescent="0.3">
      <c r="AK4261" s="53"/>
      <c r="AL4261" s="53"/>
    </row>
    <row r="4262" spans="37:38" x14ac:dyDescent="0.3">
      <c r="AK4262" s="53"/>
      <c r="AL4262" s="53"/>
    </row>
    <row r="4263" spans="37:38" x14ac:dyDescent="0.3">
      <c r="AK4263" s="53"/>
      <c r="AL4263" s="53"/>
    </row>
    <row r="4264" spans="37:38" x14ac:dyDescent="0.3">
      <c r="AK4264" s="53"/>
      <c r="AL4264" s="53"/>
    </row>
    <row r="4265" spans="37:38" x14ac:dyDescent="0.3">
      <c r="AK4265" s="53"/>
      <c r="AL4265" s="53"/>
    </row>
    <row r="4266" spans="37:38" x14ac:dyDescent="0.3">
      <c r="AK4266" s="53"/>
      <c r="AL4266" s="53"/>
    </row>
    <row r="4267" spans="37:38" x14ac:dyDescent="0.3">
      <c r="AK4267" s="53"/>
      <c r="AL4267" s="53"/>
    </row>
    <row r="4268" spans="37:38" x14ac:dyDescent="0.3">
      <c r="AK4268" s="53"/>
      <c r="AL4268" s="53"/>
    </row>
    <row r="4269" spans="37:38" x14ac:dyDescent="0.3">
      <c r="AK4269" s="53"/>
      <c r="AL4269" s="53"/>
    </row>
    <row r="4270" spans="37:38" x14ac:dyDescent="0.3">
      <c r="AK4270" s="53"/>
      <c r="AL4270" s="53"/>
    </row>
    <row r="4271" spans="37:38" x14ac:dyDescent="0.3">
      <c r="AK4271" s="53"/>
      <c r="AL4271" s="53"/>
    </row>
    <row r="4272" spans="37:38" x14ac:dyDescent="0.3">
      <c r="AK4272" s="53"/>
      <c r="AL4272" s="53"/>
    </row>
    <row r="4273" spans="37:38" x14ac:dyDescent="0.3">
      <c r="AK4273" s="53"/>
      <c r="AL4273" s="53"/>
    </row>
    <row r="4274" spans="37:38" x14ac:dyDescent="0.3">
      <c r="AK4274" s="53"/>
      <c r="AL4274" s="53"/>
    </row>
    <row r="4275" spans="37:38" x14ac:dyDescent="0.3">
      <c r="AK4275" s="53"/>
      <c r="AL4275" s="53"/>
    </row>
    <row r="4276" spans="37:38" x14ac:dyDescent="0.3">
      <c r="AK4276" s="53"/>
      <c r="AL4276" s="53"/>
    </row>
    <row r="4277" spans="37:38" x14ac:dyDescent="0.3">
      <c r="AK4277" s="53"/>
      <c r="AL4277" s="53"/>
    </row>
    <row r="4278" spans="37:38" x14ac:dyDescent="0.3">
      <c r="AK4278" s="53"/>
      <c r="AL4278" s="53"/>
    </row>
    <row r="4279" spans="37:38" x14ac:dyDescent="0.3">
      <c r="AK4279" s="53"/>
      <c r="AL4279" s="53"/>
    </row>
    <row r="4280" spans="37:38" x14ac:dyDescent="0.3">
      <c r="AK4280" s="53"/>
      <c r="AL4280" s="53"/>
    </row>
    <row r="4281" spans="37:38" x14ac:dyDescent="0.3">
      <c r="AK4281" s="53"/>
      <c r="AL4281" s="53"/>
    </row>
    <row r="4282" spans="37:38" x14ac:dyDescent="0.3">
      <c r="AK4282" s="53"/>
      <c r="AL4282" s="53"/>
    </row>
    <row r="4283" spans="37:38" x14ac:dyDescent="0.3">
      <c r="AK4283" s="53"/>
      <c r="AL4283" s="53"/>
    </row>
    <row r="4284" spans="37:38" x14ac:dyDescent="0.3">
      <c r="AK4284" s="53"/>
      <c r="AL4284" s="53"/>
    </row>
    <row r="4285" spans="37:38" x14ac:dyDescent="0.3">
      <c r="AK4285" s="53"/>
      <c r="AL4285" s="53"/>
    </row>
    <row r="4286" spans="37:38" x14ac:dyDescent="0.3">
      <c r="AK4286" s="53"/>
      <c r="AL4286" s="53"/>
    </row>
    <row r="4287" spans="37:38" x14ac:dyDescent="0.3">
      <c r="AK4287" s="53"/>
      <c r="AL4287" s="53"/>
    </row>
    <row r="4288" spans="37:38" x14ac:dyDescent="0.3">
      <c r="AK4288" s="53"/>
      <c r="AL4288" s="53"/>
    </row>
    <row r="4289" spans="37:38" x14ac:dyDescent="0.3">
      <c r="AK4289" s="53"/>
      <c r="AL4289" s="53"/>
    </row>
    <row r="4290" spans="37:38" x14ac:dyDescent="0.3">
      <c r="AK4290" s="53"/>
      <c r="AL4290" s="53"/>
    </row>
    <row r="4291" spans="37:38" x14ac:dyDescent="0.3">
      <c r="AK4291" s="53"/>
      <c r="AL4291" s="53"/>
    </row>
    <row r="4292" spans="37:38" x14ac:dyDescent="0.3">
      <c r="AK4292" s="53"/>
      <c r="AL4292" s="53"/>
    </row>
    <row r="4293" spans="37:38" x14ac:dyDescent="0.3">
      <c r="AK4293" s="53"/>
      <c r="AL4293" s="53"/>
    </row>
    <row r="4294" spans="37:38" x14ac:dyDescent="0.3">
      <c r="AK4294" s="53"/>
      <c r="AL4294" s="53"/>
    </row>
    <row r="4295" spans="37:38" x14ac:dyDescent="0.3">
      <c r="AK4295" s="53"/>
      <c r="AL4295" s="53"/>
    </row>
    <row r="4296" spans="37:38" x14ac:dyDescent="0.3">
      <c r="AK4296" s="53"/>
      <c r="AL4296" s="53"/>
    </row>
    <row r="4297" spans="37:38" x14ac:dyDescent="0.3">
      <c r="AK4297" s="53"/>
      <c r="AL4297" s="53"/>
    </row>
    <row r="4298" spans="37:38" x14ac:dyDescent="0.3">
      <c r="AK4298" s="53"/>
      <c r="AL4298" s="53"/>
    </row>
    <row r="4299" spans="37:38" x14ac:dyDescent="0.3">
      <c r="AK4299" s="53"/>
      <c r="AL4299" s="53"/>
    </row>
    <row r="4300" spans="37:38" x14ac:dyDescent="0.3">
      <c r="AK4300" s="53"/>
      <c r="AL4300" s="53"/>
    </row>
    <row r="4301" spans="37:38" x14ac:dyDescent="0.3">
      <c r="AK4301" s="53"/>
      <c r="AL4301" s="53"/>
    </row>
    <row r="4302" spans="37:38" x14ac:dyDescent="0.3">
      <c r="AK4302" s="53"/>
      <c r="AL4302" s="53"/>
    </row>
    <row r="4303" spans="37:38" x14ac:dyDescent="0.3">
      <c r="AK4303" s="53"/>
      <c r="AL4303" s="53"/>
    </row>
    <row r="4304" spans="37:38" x14ac:dyDescent="0.3">
      <c r="AK4304" s="53"/>
      <c r="AL4304" s="53"/>
    </row>
    <row r="4305" spans="37:38" x14ac:dyDescent="0.3">
      <c r="AK4305" s="53"/>
      <c r="AL4305" s="53"/>
    </row>
    <row r="4306" spans="37:38" x14ac:dyDescent="0.3">
      <c r="AK4306" s="53"/>
      <c r="AL4306" s="53"/>
    </row>
    <row r="4307" spans="37:38" x14ac:dyDescent="0.3">
      <c r="AK4307" s="53"/>
      <c r="AL4307" s="53"/>
    </row>
    <row r="4308" spans="37:38" x14ac:dyDescent="0.3">
      <c r="AK4308" s="53"/>
      <c r="AL4308" s="53"/>
    </row>
    <row r="4309" spans="37:38" x14ac:dyDescent="0.3">
      <c r="AK4309" s="53"/>
      <c r="AL4309" s="53"/>
    </row>
    <row r="4310" spans="37:38" x14ac:dyDescent="0.3">
      <c r="AK4310" s="53"/>
      <c r="AL4310" s="53"/>
    </row>
    <row r="4311" spans="37:38" x14ac:dyDescent="0.3">
      <c r="AK4311" s="53"/>
      <c r="AL4311" s="53"/>
    </row>
    <row r="4312" spans="37:38" x14ac:dyDescent="0.3">
      <c r="AK4312" s="53"/>
      <c r="AL4312" s="53"/>
    </row>
    <row r="4313" spans="37:38" x14ac:dyDescent="0.3">
      <c r="AK4313" s="53"/>
      <c r="AL4313" s="53"/>
    </row>
    <row r="4314" spans="37:38" x14ac:dyDescent="0.3">
      <c r="AK4314" s="53"/>
      <c r="AL4314" s="53"/>
    </row>
    <row r="4315" spans="37:38" x14ac:dyDescent="0.3">
      <c r="AK4315" s="53"/>
      <c r="AL4315" s="53"/>
    </row>
    <row r="4316" spans="37:38" x14ac:dyDescent="0.3">
      <c r="AK4316" s="53"/>
      <c r="AL4316" s="53"/>
    </row>
    <row r="4317" spans="37:38" x14ac:dyDescent="0.3">
      <c r="AK4317" s="53"/>
      <c r="AL4317" s="53"/>
    </row>
    <row r="4318" spans="37:38" x14ac:dyDescent="0.3">
      <c r="AK4318" s="53"/>
      <c r="AL4318" s="53"/>
    </row>
    <row r="4319" spans="37:38" x14ac:dyDescent="0.3">
      <c r="AK4319" s="53"/>
      <c r="AL4319" s="53"/>
    </row>
    <row r="4320" spans="37:38" x14ac:dyDescent="0.3">
      <c r="AK4320" s="53"/>
      <c r="AL4320" s="53"/>
    </row>
    <row r="4321" spans="37:38" x14ac:dyDescent="0.3">
      <c r="AK4321" s="53"/>
      <c r="AL4321" s="53"/>
    </row>
    <row r="4322" spans="37:38" x14ac:dyDescent="0.3">
      <c r="AK4322" s="53"/>
      <c r="AL4322" s="53"/>
    </row>
    <row r="4323" spans="37:38" x14ac:dyDescent="0.3">
      <c r="AK4323" s="53"/>
      <c r="AL4323" s="53"/>
    </row>
    <row r="4324" spans="37:38" x14ac:dyDescent="0.3">
      <c r="AK4324" s="53"/>
      <c r="AL4324" s="53"/>
    </row>
    <row r="4325" spans="37:38" x14ac:dyDescent="0.3">
      <c r="AK4325" s="53"/>
      <c r="AL4325" s="53"/>
    </row>
    <row r="4326" spans="37:38" x14ac:dyDescent="0.3">
      <c r="AK4326" s="53"/>
      <c r="AL4326" s="53"/>
    </row>
    <row r="4327" spans="37:38" x14ac:dyDescent="0.3">
      <c r="AK4327" s="53"/>
      <c r="AL4327" s="53"/>
    </row>
    <row r="4328" spans="37:38" x14ac:dyDescent="0.3">
      <c r="AK4328" s="53"/>
      <c r="AL4328" s="53"/>
    </row>
    <row r="4329" spans="37:38" x14ac:dyDescent="0.3">
      <c r="AK4329" s="53"/>
      <c r="AL4329" s="53"/>
    </row>
    <row r="4330" spans="37:38" x14ac:dyDescent="0.3">
      <c r="AK4330" s="53"/>
      <c r="AL4330" s="53"/>
    </row>
    <row r="4331" spans="37:38" x14ac:dyDescent="0.3">
      <c r="AK4331" s="53"/>
      <c r="AL4331" s="53"/>
    </row>
    <row r="4332" spans="37:38" x14ac:dyDescent="0.3">
      <c r="AK4332" s="53"/>
      <c r="AL4332" s="53"/>
    </row>
    <row r="4333" spans="37:38" x14ac:dyDescent="0.3">
      <c r="AK4333" s="53"/>
      <c r="AL4333" s="53"/>
    </row>
    <row r="4334" spans="37:38" x14ac:dyDescent="0.3">
      <c r="AK4334" s="53"/>
      <c r="AL4334" s="53"/>
    </row>
    <row r="4335" spans="37:38" x14ac:dyDescent="0.3">
      <c r="AK4335" s="53"/>
      <c r="AL4335" s="53"/>
    </row>
    <row r="4336" spans="37:38" x14ac:dyDescent="0.3">
      <c r="AK4336" s="53"/>
      <c r="AL4336" s="53"/>
    </row>
    <row r="4337" spans="37:38" x14ac:dyDescent="0.3">
      <c r="AK4337" s="53"/>
      <c r="AL4337" s="53"/>
    </row>
    <row r="4338" spans="37:38" x14ac:dyDescent="0.3">
      <c r="AK4338" s="53"/>
      <c r="AL4338" s="53"/>
    </row>
    <row r="4339" spans="37:38" x14ac:dyDescent="0.3">
      <c r="AK4339" s="53"/>
      <c r="AL4339" s="53"/>
    </row>
    <row r="4340" spans="37:38" x14ac:dyDescent="0.3">
      <c r="AK4340" s="53"/>
      <c r="AL4340" s="53"/>
    </row>
    <row r="4341" spans="37:38" x14ac:dyDescent="0.3">
      <c r="AK4341" s="53"/>
      <c r="AL4341" s="53"/>
    </row>
    <row r="4342" spans="37:38" x14ac:dyDescent="0.3">
      <c r="AK4342" s="53"/>
      <c r="AL4342" s="53"/>
    </row>
    <row r="4343" spans="37:38" x14ac:dyDescent="0.3">
      <c r="AK4343" s="53"/>
      <c r="AL4343" s="53"/>
    </row>
    <row r="4344" spans="37:38" x14ac:dyDescent="0.3">
      <c r="AK4344" s="53"/>
      <c r="AL4344" s="53"/>
    </row>
    <row r="4345" spans="37:38" x14ac:dyDescent="0.3">
      <c r="AK4345" s="53"/>
      <c r="AL4345" s="53"/>
    </row>
    <row r="4346" spans="37:38" x14ac:dyDescent="0.3">
      <c r="AK4346" s="53"/>
      <c r="AL4346" s="53"/>
    </row>
    <row r="4347" spans="37:38" x14ac:dyDescent="0.3">
      <c r="AK4347" s="53"/>
      <c r="AL4347" s="53"/>
    </row>
    <row r="4348" spans="37:38" x14ac:dyDescent="0.3">
      <c r="AK4348" s="53"/>
      <c r="AL4348" s="53"/>
    </row>
    <row r="4349" spans="37:38" x14ac:dyDescent="0.3">
      <c r="AK4349" s="53"/>
      <c r="AL4349" s="53"/>
    </row>
    <row r="4350" spans="37:38" x14ac:dyDescent="0.3">
      <c r="AK4350" s="53"/>
      <c r="AL4350" s="53"/>
    </row>
    <row r="4351" spans="37:38" x14ac:dyDescent="0.3">
      <c r="AK4351" s="53"/>
      <c r="AL4351" s="53"/>
    </row>
    <row r="4352" spans="37:38" x14ac:dyDescent="0.3">
      <c r="AK4352" s="53"/>
      <c r="AL4352" s="53"/>
    </row>
    <row r="4353" spans="37:38" x14ac:dyDescent="0.3">
      <c r="AK4353" s="53"/>
      <c r="AL4353" s="53"/>
    </row>
    <row r="4354" spans="37:38" x14ac:dyDescent="0.3">
      <c r="AK4354" s="53"/>
      <c r="AL4354" s="53"/>
    </row>
    <row r="4355" spans="37:38" x14ac:dyDescent="0.3">
      <c r="AK4355" s="53"/>
      <c r="AL4355" s="53"/>
    </row>
    <row r="4356" spans="37:38" x14ac:dyDescent="0.3">
      <c r="AK4356" s="53"/>
      <c r="AL4356" s="53"/>
    </row>
    <row r="4357" spans="37:38" x14ac:dyDescent="0.3">
      <c r="AK4357" s="53"/>
      <c r="AL4357" s="53"/>
    </row>
    <row r="4358" spans="37:38" x14ac:dyDescent="0.3">
      <c r="AK4358" s="53"/>
      <c r="AL4358" s="53"/>
    </row>
    <row r="4359" spans="37:38" x14ac:dyDescent="0.3">
      <c r="AK4359" s="53"/>
      <c r="AL4359" s="53"/>
    </row>
    <row r="4360" spans="37:38" x14ac:dyDescent="0.3">
      <c r="AK4360" s="53"/>
      <c r="AL4360" s="53"/>
    </row>
    <row r="4361" spans="37:38" x14ac:dyDescent="0.3">
      <c r="AK4361" s="53"/>
      <c r="AL4361" s="53"/>
    </row>
    <row r="4362" spans="37:38" x14ac:dyDescent="0.3">
      <c r="AK4362" s="53"/>
      <c r="AL4362" s="53"/>
    </row>
    <row r="4363" spans="37:38" x14ac:dyDescent="0.3">
      <c r="AK4363" s="53"/>
      <c r="AL4363" s="53"/>
    </row>
    <row r="4364" spans="37:38" x14ac:dyDescent="0.3">
      <c r="AK4364" s="53"/>
      <c r="AL4364" s="53"/>
    </row>
    <row r="4365" spans="37:38" x14ac:dyDescent="0.3">
      <c r="AK4365" s="53"/>
      <c r="AL4365" s="53"/>
    </row>
    <row r="4366" spans="37:38" x14ac:dyDescent="0.3">
      <c r="AK4366" s="53"/>
      <c r="AL4366" s="53"/>
    </row>
    <row r="4367" spans="37:38" x14ac:dyDescent="0.3">
      <c r="AK4367" s="53"/>
      <c r="AL4367" s="53"/>
    </row>
    <row r="4368" spans="37:38" x14ac:dyDescent="0.3">
      <c r="AK4368" s="53"/>
      <c r="AL4368" s="53"/>
    </row>
    <row r="4369" spans="37:38" x14ac:dyDescent="0.3">
      <c r="AK4369" s="53"/>
      <c r="AL4369" s="53"/>
    </row>
    <row r="4370" spans="37:38" x14ac:dyDescent="0.3">
      <c r="AK4370" s="53"/>
      <c r="AL4370" s="53"/>
    </row>
    <row r="4371" spans="37:38" x14ac:dyDescent="0.3">
      <c r="AK4371" s="53"/>
      <c r="AL4371" s="53"/>
    </row>
    <row r="4372" spans="37:38" x14ac:dyDescent="0.3">
      <c r="AK4372" s="53"/>
      <c r="AL4372" s="53"/>
    </row>
    <row r="4373" spans="37:38" x14ac:dyDescent="0.3">
      <c r="AK4373" s="53"/>
      <c r="AL4373" s="53"/>
    </row>
    <row r="4374" spans="37:38" x14ac:dyDescent="0.3">
      <c r="AK4374" s="53"/>
      <c r="AL4374" s="53"/>
    </row>
    <row r="4375" spans="37:38" x14ac:dyDescent="0.3">
      <c r="AK4375" s="53"/>
      <c r="AL4375" s="53"/>
    </row>
    <row r="4376" spans="37:38" x14ac:dyDescent="0.3">
      <c r="AK4376" s="53"/>
      <c r="AL4376" s="53"/>
    </row>
    <row r="4377" spans="37:38" x14ac:dyDescent="0.3">
      <c r="AK4377" s="53"/>
      <c r="AL4377" s="53"/>
    </row>
    <row r="4378" spans="37:38" x14ac:dyDescent="0.3">
      <c r="AK4378" s="53"/>
      <c r="AL4378" s="53"/>
    </row>
    <row r="4379" spans="37:38" x14ac:dyDescent="0.3">
      <c r="AK4379" s="53"/>
      <c r="AL4379" s="53"/>
    </row>
    <row r="4380" spans="37:38" x14ac:dyDescent="0.3">
      <c r="AK4380" s="53"/>
      <c r="AL4380" s="53"/>
    </row>
    <row r="4381" spans="37:38" x14ac:dyDescent="0.3">
      <c r="AK4381" s="53"/>
      <c r="AL4381" s="53"/>
    </row>
    <row r="4382" spans="37:38" x14ac:dyDescent="0.3">
      <c r="AK4382" s="53"/>
      <c r="AL4382" s="53"/>
    </row>
    <row r="4383" spans="37:38" x14ac:dyDescent="0.3">
      <c r="AK4383" s="53"/>
      <c r="AL4383" s="53"/>
    </row>
    <row r="4384" spans="37:38" x14ac:dyDescent="0.3">
      <c r="AK4384" s="53"/>
      <c r="AL4384" s="53"/>
    </row>
    <row r="4385" spans="37:38" x14ac:dyDescent="0.3">
      <c r="AK4385" s="53"/>
      <c r="AL4385" s="53"/>
    </row>
    <row r="4386" spans="37:38" x14ac:dyDescent="0.3">
      <c r="AK4386" s="53"/>
      <c r="AL4386" s="53"/>
    </row>
    <row r="4387" spans="37:38" x14ac:dyDescent="0.3">
      <c r="AK4387" s="53"/>
      <c r="AL4387" s="53"/>
    </row>
    <row r="4388" spans="37:38" x14ac:dyDescent="0.3">
      <c r="AK4388" s="53"/>
      <c r="AL4388" s="53"/>
    </row>
    <row r="4389" spans="37:38" x14ac:dyDescent="0.3">
      <c r="AK4389" s="53"/>
      <c r="AL4389" s="53"/>
    </row>
    <row r="4390" spans="37:38" x14ac:dyDescent="0.3">
      <c r="AK4390" s="53"/>
      <c r="AL4390" s="53"/>
    </row>
    <row r="4391" spans="37:38" x14ac:dyDescent="0.3">
      <c r="AK4391" s="53"/>
      <c r="AL4391" s="53"/>
    </row>
    <row r="4392" spans="37:38" x14ac:dyDescent="0.3">
      <c r="AK4392" s="53"/>
      <c r="AL4392" s="53"/>
    </row>
    <row r="4393" spans="37:38" x14ac:dyDescent="0.3">
      <c r="AK4393" s="53"/>
      <c r="AL4393" s="53"/>
    </row>
    <row r="4394" spans="37:38" x14ac:dyDescent="0.3">
      <c r="AK4394" s="53"/>
      <c r="AL4394" s="53"/>
    </row>
    <row r="4395" spans="37:38" x14ac:dyDescent="0.3">
      <c r="AK4395" s="53"/>
      <c r="AL4395" s="53"/>
    </row>
    <row r="4396" spans="37:38" x14ac:dyDescent="0.3">
      <c r="AK4396" s="53"/>
      <c r="AL4396" s="53"/>
    </row>
    <row r="4397" spans="37:38" x14ac:dyDescent="0.3">
      <c r="AK4397" s="53"/>
      <c r="AL4397" s="53"/>
    </row>
    <row r="4398" spans="37:38" x14ac:dyDescent="0.3">
      <c r="AK4398" s="53"/>
      <c r="AL4398" s="53"/>
    </row>
    <row r="4399" spans="37:38" x14ac:dyDescent="0.3">
      <c r="AK4399" s="53"/>
      <c r="AL4399" s="53"/>
    </row>
    <row r="4400" spans="37:38" x14ac:dyDescent="0.3">
      <c r="AK4400" s="53"/>
      <c r="AL4400" s="53"/>
    </row>
    <row r="4401" spans="37:38" x14ac:dyDescent="0.3">
      <c r="AK4401" s="53"/>
      <c r="AL4401" s="53"/>
    </row>
    <row r="4402" spans="37:38" x14ac:dyDescent="0.3">
      <c r="AK4402" s="53"/>
      <c r="AL4402" s="53"/>
    </row>
    <row r="4403" spans="37:38" x14ac:dyDescent="0.3">
      <c r="AK4403" s="53"/>
      <c r="AL4403" s="53"/>
    </row>
    <row r="4404" spans="37:38" x14ac:dyDescent="0.3">
      <c r="AK4404" s="53"/>
      <c r="AL4404" s="53"/>
    </row>
    <row r="4405" spans="37:38" x14ac:dyDescent="0.3">
      <c r="AK4405" s="53"/>
      <c r="AL4405" s="53"/>
    </row>
    <row r="4406" spans="37:38" x14ac:dyDescent="0.3">
      <c r="AK4406" s="53"/>
      <c r="AL4406" s="53"/>
    </row>
    <row r="4407" spans="37:38" x14ac:dyDescent="0.3">
      <c r="AK4407" s="53"/>
      <c r="AL4407" s="53"/>
    </row>
    <row r="4408" spans="37:38" x14ac:dyDescent="0.3">
      <c r="AK4408" s="53"/>
      <c r="AL4408" s="53"/>
    </row>
    <row r="4409" spans="37:38" x14ac:dyDescent="0.3">
      <c r="AK4409" s="53"/>
      <c r="AL4409" s="53"/>
    </row>
    <row r="4410" spans="37:38" x14ac:dyDescent="0.3">
      <c r="AK4410" s="53"/>
      <c r="AL4410" s="53"/>
    </row>
    <row r="4411" spans="37:38" x14ac:dyDescent="0.3">
      <c r="AK4411" s="53"/>
      <c r="AL4411" s="53"/>
    </row>
    <row r="4412" spans="37:38" x14ac:dyDescent="0.3">
      <c r="AK4412" s="53"/>
      <c r="AL4412" s="53"/>
    </row>
    <row r="4413" spans="37:38" x14ac:dyDescent="0.3">
      <c r="AK4413" s="53"/>
      <c r="AL4413" s="53"/>
    </row>
    <row r="4414" spans="37:38" x14ac:dyDescent="0.3">
      <c r="AK4414" s="53"/>
      <c r="AL4414" s="53"/>
    </row>
    <row r="4415" spans="37:38" x14ac:dyDescent="0.3">
      <c r="AK4415" s="53"/>
      <c r="AL4415" s="53"/>
    </row>
    <row r="4416" spans="37:38" x14ac:dyDescent="0.3">
      <c r="AK4416" s="53"/>
      <c r="AL4416" s="53"/>
    </row>
    <row r="4417" spans="37:38" x14ac:dyDescent="0.3">
      <c r="AK4417" s="53"/>
      <c r="AL4417" s="53"/>
    </row>
    <row r="4418" spans="37:38" x14ac:dyDescent="0.3">
      <c r="AK4418" s="53"/>
      <c r="AL4418" s="53"/>
    </row>
    <row r="4419" spans="37:38" x14ac:dyDescent="0.3">
      <c r="AK4419" s="53"/>
      <c r="AL4419" s="53"/>
    </row>
    <row r="4420" spans="37:38" x14ac:dyDescent="0.3">
      <c r="AK4420" s="53"/>
      <c r="AL4420" s="53"/>
    </row>
    <row r="4421" spans="37:38" x14ac:dyDescent="0.3">
      <c r="AK4421" s="53"/>
      <c r="AL4421" s="53"/>
    </row>
    <row r="4422" spans="37:38" x14ac:dyDescent="0.3">
      <c r="AK4422" s="53"/>
      <c r="AL4422" s="53"/>
    </row>
    <row r="4423" spans="37:38" x14ac:dyDescent="0.3">
      <c r="AK4423" s="53"/>
      <c r="AL4423" s="53"/>
    </row>
    <row r="4424" spans="37:38" x14ac:dyDescent="0.3">
      <c r="AK4424" s="53"/>
      <c r="AL4424" s="53"/>
    </row>
    <row r="4425" spans="37:38" x14ac:dyDescent="0.3">
      <c r="AK4425" s="53"/>
      <c r="AL4425" s="53"/>
    </row>
    <row r="4426" spans="37:38" x14ac:dyDescent="0.3">
      <c r="AK4426" s="53"/>
      <c r="AL4426" s="53"/>
    </row>
    <row r="4427" spans="37:38" x14ac:dyDescent="0.3">
      <c r="AK4427" s="53"/>
      <c r="AL4427" s="53"/>
    </row>
    <row r="4428" spans="37:38" x14ac:dyDescent="0.3">
      <c r="AK4428" s="53"/>
      <c r="AL4428" s="53"/>
    </row>
    <row r="4429" spans="37:38" x14ac:dyDescent="0.3">
      <c r="AK4429" s="53"/>
      <c r="AL4429" s="53"/>
    </row>
    <row r="4430" spans="37:38" x14ac:dyDescent="0.3">
      <c r="AK4430" s="53"/>
      <c r="AL4430" s="53"/>
    </row>
    <row r="4431" spans="37:38" x14ac:dyDescent="0.3">
      <c r="AK4431" s="53"/>
      <c r="AL4431" s="53"/>
    </row>
    <row r="4432" spans="37:38" x14ac:dyDescent="0.3">
      <c r="AK4432" s="53"/>
      <c r="AL4432" s="53"/>
    </row>
    <row r="4433" spans="37:38" x14ac:dyDescent="0.3">
      <c r="AK4433" s="53"/>
      <c r="AL4433" s="53"/>
    </row>
    <row r="4434" spans="37:38" x14ac:dyDescent="0.3">
      <c r="AK4434" s="53"/>
      <c r="AL4434" s="53"/>
    </row>
    <row r="4435" spans="37:38" x14ac:dyDescent="0.3">
      <c r="AK4435" s="53"/>
      <c r="AL4435" s="53"/>
    </row>
    <row r="4436" spans="37:38" x14ac:dyDescent="0.3">
      <c r="AK4436" s="53"/>
      <c r="AL4436" s="53"/>
    </row>
    <row r="4437" spans="37:38" x14ac:dyDescent="0.3">
      <c r="AK4437" s="53"/>
      <c r="AL4437" s="53"/>
    </row>
    <row r="4438" spans="37:38" x14ac:dyDescent="0.3">
      <c r="AK4438" s="53"/>
      <c r="AL4438" s="53"/>
    </row>
    <row r="4439" spans="37:38" x14ac:dyDescent="0.3">
      <c r="AK4439" s="53"/>
      <c r="AL4439" s="53"/>
    </row>
    <row r="4440" spans="37:38" x14ac:dyDescent="0.3">
      <c r="AK4440" s="53"/>
      <c r="AL4440" s="53"/>
    </row>
    <row r="4441" spans="37:38" x14ac:dyDescent="0.3">
      <c r="AK4441" s="53"/>
      <c r="AL4441" s="53"/>
    </row>
    <row r="4442" spans="37:38" x14ac:dyDescent="0.3">
      <c r="AK4442" s="53"/>
      <c r="AL4442" s="53"/>
    </row>
    <row r="4443" spans="37:38" x14ac:dyDescent="0.3">
      <c r="AK4443" s="53"/>
      <c r="AL4443" s="53"/>
    </row>
    <row r="4444" spans="37:38" x14ac:dyDescent="0.3">
      <c r="AK4444" s="53"/>
      <c r="AL4444" s="53"/>
    </row>
    <row r="4445" spans="37:38" x14ac:dyDescent="0.3">
      <c r="AK4445" s="53"/>
      <c r="AL4445" s="53"/>
    </row>
    <row r="4446" spans="37:38" x14ac:dyDescent="0.3">
      <c r="AK4446" s="53"/>
      <c r="AL4446" s="53"/>
    </row>
    <row r="4447" spans="37:38" x14ac:dyDescent="0.3">
      <c r="AK4447" s="53"/>
      <c r="AL4447" s="53"/>
    </row>
    <row r="4448" spans="37:38" x14ac:dyDescent="0.3">
      <c r="AK4448" s="53"/>
      <c r="AL4448" s="53"/>
    </row>
    <row r="4449" spans="37:38" x14ac:dyDescent="0.3">
      <c r="AK4449" s="53"/>
      <c r="AL4449" s="53"/>
    </row>
    <row r="4450" spans="37:38" x14ac:dyDescent="0.3">
      <c r="AK4450" s="53"/>
      <c r="AL4450" s="53"/>
    </row>
    <row r="4451" spans="37:38" x14ac:dyDescent="0.3">
      <c r="AK4451" s="53"/>
      <c r="AL4451" s="53"/>
    </row>
    <row r="4452" spans="37:38" x14ac:dyDescent="0.3">
      <c r="AK4452" s="53"/>
      <c r="AL4452" s="53"/>
    </row>
    <row r="4453" spans="37:38" x14ac:dyDescent="0.3">
      <c r="AK4453" s="53"/>
      <c r="AL4453" s="53"/>
    </row>
    <row r="4454" spans="37:38" x14ac:dyDescent="0.3">
      <c r="AK4454" s="53"/>
      <c r="AL4454" s="53"/>
    </row>
    <row r="4455" spans="37:38" x14ac:dyDescent="0.3">
      <c r="AK4455" s="53"/>
      <c r="AL4455" s="53"/>
    </row>
    <row r="4456" spans="37:38" x14ac:dyDescent="0.3">
      <c r="AK4456" s="53"/>
      <c r="AL4456" s="53"/>
    </row>
    <row r="4457" spans="37:38" x14ac:dyDescent="0.3">
      <c r="AK4457" s="53"/>
      <c r="AL4457" s="53"/>
    </row>
    <row r="4458" spans="37:38" x14ac:dyDescent="0.3">
      <c r="AK4458" s="53"/>
      <c r="AL4458" s="53"/>
    </row>
    <row r="4459" spans="37:38" x14ac:dyDescent="0.3">
      <c r="AK4459" s="53"/>
      <c r="AL4459" s="53"/>
    </row>
    <row r="4460" spans="37:38" x14ac:dyDescent="0.3">
      <c r="AK4460" s="53"/>
      <c r="AL4460" s="53"/>
    </row>
    <row r="4461" spans="37:38" x14ac:dyDescent="0.3">
      <c r="AK4461" s="53"/>
      <c r="AL4461" s="53"/>
    </row>
    <row r="4462" spans="37:38" x14ac:dyDescent="0.3">
      <c r="AK4462" s="53"/>
      <c r="AL4462" s="53"/>
    </row>
    <row r="4463" spans="37:38" x14ac:dyDescent="0.3">
      <c r="AK4463" s="53"/>
      <c r="AL4463" s="53"/>
    </row>
    <row r="4464" spans="37:38" x14ac:dyDescent="0.3">
      <c r="AK4464" s="53"/>
      <c r="AL4464" s="53"/>
    </row>
    <row r="4465" spans="37:38" x14ac:dyDescent="0.3">
      <c r="AK4465" s="53"/>
      <c r="AL4465" s="53"/>
    </row>
    <row r="4466" spans="37:38" x14ac:dyDescent="0.3">
      <c r="AK4466" s="53"/>
      <c r="AL4466" s="53"/>
    </row>
    <row r="4467" spans="37:38" x14ac:dyDescent="0.3">
      <c r="AK4467" s="53"/>
      <c r="AL4467" s="53"/>
    </row>
    <row r="4468" spans="37:38" x14ac:dyDescent="0.3">
      <c r="AK4468" s="53"/>
      <c r="AL4468" s="53"/>
    </row>
    <row r="4469" spans="37:38" x14ac:dyDescent="0.3">
      <c r="AK4469" s="53"/>
      <c r="AL4469" s="53"/>
    </row>
    <row r="4470" spans="37:38" x14ac:dyDescent="0.3">
      <c r="AK4470" s="53"/>
      <c r="AL4470" s="53"/>
    </row>
    <row r="4471" spans="37:38" x14ac:dyDescent="0.3">
      <c r="AK4471" s="53"/>
      <c r="AL4471" s="53"/>
    </row>
    <row r="4472" spans="37:38" x14ac:dyDescent="0.3">
      <c r="AK4472" s="53"/>
      <c r="AL4472" s="53"/>
    </row>
    <row r="4473" spans="37:38" x14ac:dyDescent="0.3">
      <c r="AK4473" s="53"/>
      <c r="AL4473" s="53"/>
    </row>
    <row r="4474" spans="37:38" x14ac:dyDescent="0.3">
      <c r="AK4474" s="53"/>
      <c r="AL4474" s="53"/>
    </row>
    <row r="4475" spans="37:38" x14ac:dyDescent="0.3">
      <c r="AK4475" s="53"/>
      <c r="AL4475" s="53"/>
    </row>
    <row r="4476" spans="37:38" x14ac:dyDescent="0.3">
      <c r="AK4476" s="53"/>
      <c r="AL4476" s="53"/>
    </row>
    <row r="4477" spans="37:38" x14ac:dyDescent="0.3">
      <c r="AK4477" s="53"/>
      <c r="AL4477" s="53"/>
    </row>
    <row r="4478" spans="37:38" x14ac:dyDescent="0.3">
      <c r="AK4478" s="53"/>
      <c r="AL4478" s="53"/>
    </row>
    <row r="4479" spans="37:38" x14ac:dyDescent="0.3">
      <c r="AK4479" s="53"/>
      <c r="AL4479" s="53"/>
    </row>
    <row r="4480" spans="37:38" x14ac:dyDescent="0.3">
      <c r="AK4480" s="53"/>
      <c r="AL4480" s="53"/>
    </row>
    <row r="4481" spans="37:38" x14ac:dyDescent="0.3">
      <c r="AK4481" s="53"/>
      <c r="AL4481" s="53"/>
    </row>
    <row r="4482" spans="37:38" x14ac:dyDescent="0.3">
      <c r="AK4482" s="53"/>
      <c r="AL4482" s="53"/>
    </row>
    <row r="4483" spans="37:38" x14ac:dyDescent="0.3">
      <c r="AK4483" s="53"/>
      <c r="AL4483" s="53"/>
    </row>
    <row r="4484" spans="37:38" x14ac:dyDescent="0.3">
      <c r="AK4484" s="53"/>
      <c r="AL4484" s="53"/>
    </row>
    <row r="4485" spans="37:38" x14ac:dyDescent="0.3">
      <c r="AK4485" s="53"/>
      <c r="AL4485" s="53"/>
    </row>
    <row r="4486" spans="37:38" x14ac:dyDescent="0.3">
      <c r="AK4486" s="53"/>
      <c r="AL4486" s="53"/>
    </row>
    <row r="4487" spans="37:38" x14ac:dyDescent="0.3">
      <c r="AK4487" s="53"/>
      <c r="AL4487" s="53"/>
    </row>
    <row r="4488" spans="37:38" x14ac:dyDescent="0.3">
      <c r="AK4488" s="53"/>
      <c r="AL4488" s="53"/>
    </row>
    <row r="4489" spans="37:38" x14ac:dyDescent="0.3">
      <c r="AK4489" s="53"/>
      <c r="AL4489" s="53"/>
    </row>
    <row r="4490" spans="37:38" x14ac:dyDescent="0.3">
      <c r="AK4490" s="53"/>
      <c r="AL4490" s="53"/>
    </row>
    <row r="4491" spans="37:38" x14ac:dyDescent="0.3">
      <c r="AK4491" s="53"/>
      <c r="AL4491" s="53"/>
    </row>
    <row r="4492" spans="37:38" x14ac:dyDescent="0.3">
      <c r="AK4492" s="53"/>
      <c r="AL4492" s="53"/>
    </row>
    <row r="4493" spans="37:38" x14ac:dyDescent="0.3">
      <c r="AK4493" s="53"/>
      <c r="AL4493" s="53"/>
    </row>
    <row r="4494" spans="37:38" x14ac:dyDescent="0.3">
      <c r="AK4494" s="53"/>
      <c r="AL4494" s="53"/>
    </row>
    <row r="4495" spans="37:38" x14ac:dyDescent="0.3">
      <c r="AK4495" s="53"/>
      <c r="AL4495" s="53"/>
    </row>
    <row r="4496" spans="37:38" x14ac:dyDescent="0.3">
      <c r="AK4496" s="53"/>
      <c r="AL4496" s="53"/>
    </row>
    <row r="4497" spans="37:38" x14ac:dyDescent="0.3">
      <c r="AK4497" s="53"/>
      <c r="AL4497" s="53"/>
    </row>
    <row r="4498" spans="37:38" x14ac:dyDescent="0.3">
      <c r="AK4498" s="53"/>
      <c r="AL4498" s="53"/>
    </row>
    <row r="4499" spans="37:38" x14ac:dyDescent="0.3">
      <c r="AK4499" s="53"/>
      <c r="AL4499" s="53"/>
    </row>
    <row r="4500" spans="37:38" x14ac:dyDescent="0.3">
      <c r="AK4500" s="53"/>
      <c r="AL4500" s="53"/>
    </row>
    <row r="4501" spans="37:38" x14ac:dyDescent="0.3">
      <c r="AK4501" s="53"/>
      <c r="AL4501" s="53"/>
    </row>
    <row r="4502" spans="37:38" x14ac:dyDescent="0.3">
      <c r="AK4502" s="53"/>
      <c r="AL4502" s="53"/>
    </row>
    <row r="4503" spans="37:38" x14ac:dyDescent="0.3">
      <c r="AK4503" s="53"/>
      <c r="AL4503" s="53"/>
    </row>
    <row r="4504" spans="37:38" x14ac:dyDescent="0.3">
      <c r="AK4504" s="53"/>
      <c r="AL4504" s="53"/>
    </row>
    <row r="4505" spans="37:38" x14ac:dyDescent="0.3">
      <c r="AK4505" s="53"/>
      <c r="AL4505" s="53"/>
    </row>
    <row r="4506" spans="37:38" x14ac:dyDescent="0.3">
      <c r="AK4506" s="53"/>
      <c r="AL4506" s="53"/>
    </row>
    <row r="4507" spans="37:38" x14ac:dyDescent="0.3">
      <c r="AK4507" s="53"/>
      <c r="AL4507" s="53"/>
    </row>
    <row r="4508" spans="37:38" x14ac:dyDescent="0.3">
      <c r="AK4508" s="53"/>
      <c r="AL4508" s="53"/>
    </row>
    <row r="4509" spans="37:38" x14ac:dyDescent="0.3">
      <c r="AK4509" s="53"/>
      <c r="AL4509" s="53"/>
    </row>
    <row r="4510" spans="37:38" x14ac:dyDescent="0.3">
      <c r="AK4510" s="53"/>
      <c r="AL4510" s="53"/>
    </row>
    <row r="4511" spans="37:38" x14ac:dyDescent="0.3">
      <c r="AK4511" s="53"/>
      <c r="AL4511" s="53"/>
    </row>
    <row r="4512" spans="37:38" x14ac:dyDescent="0.3">
      <c r="AK4512" s="53"/>
      <c r="AL4512" s="53"/>
    </row>
    <row r="4513" spans="37:38" x14ac:dyDescent="0.3">
      <c r="AK4513" s="53"/>
      <c r="AL4513" s="53"/>
    </row>
    <row r="4514" spans="37:38" x14ac:dyDescent="0.3">
      <c r="AK4514" s="53"/>
      <c r="AL4514" s="53"/>
    </row>
    <row r="4515" spans="37:38" x14ac:dyDescent="0.3">
      <c r="AK4515" s="53"/>
      <c r="AL4515" s="53"/>
    </row>
    <row r="4516" spans="37:38" x14ac:dyDescent="0.3">
      <c r="AK4516" s="53"/>
      <c r="AL4516" s="53"/>
    </row>
    <row r="4517" spans="37:38" x14ac:dyDescent="0.3">
      <c r="AK4517" s="53"/>
      <c r="AL4517" s="53"/>
    </row>
    <row r="4518" spans="37:38" x14ac:dyDescent="0.3">
      <c r="AK4518" s="53"/>
      <c r="AL4518" s="53"/>
    </row>
    <row r="4519" spans="37:38" x14ac:dyDescent="0.3">
      <c r="AK4519" s="53"/>
      <c r="AL4519" s="53"/>
    </row>
    <row r="4520" spans="37:38" x14ac:dyDescent="0.3">
      <c r="AK4520" s="53"/>
      <c r="AL4520" s="53"/>
    </row>
    <row r="4521" spans="37:38" x14ac:dyDescent="0.3">
      <c r="AK4521" s="53"/>
      <c r="AL4521" s="53"/>
    </row>
    <row r="4522" spans="37:38" x14ac:dyDescent="0.3">
      <c r="AK4522" s="53"/>
      <c r="AL4522" s="53"/>
    </row>
    <row r="4523" spans="37:38" x14ac:dyDescent="0.3">
      <c r="AK4523" s="53"/>
      <c r="AL4523" s="53"/>
    </row>
    <row r="4524" spans="37:38" x14ac:dyDescent="0.3">
      <c r="AK4524" s="53"/>
      <c r="AL4524" s="53"/>
    </row>
    <row r="4525" spans="37:38" x14ac:dyDescent="0.3">
      <c r="AK4525" s="53"/>
      <c r="AL4525" s="53"/>
    </row>
    <row r="4526" spans="37:38" x14ac:dyDescent="0.3">
      <c r="AK4526" s="53"/>
      <c r="AL4526" s="53"/>
    </row>
    <row r="4527" spans="37:38" x14ac:dyDescent="0.3">
      <c r="AK4527" s="53"/>
      <c r="AL4527" s="53"/>
    </row>
    <row r="4528" spans="37:38" x14ac:dyDescent="0.3">
      <c r="AK4528" s="53"/>
      <c r="AL4528" s="53"/>
    </row>
    <row r="4529" spans="37:38" x14ac:dyDescent="0.3">
      <c r="AK4529" s="53"/>
      <c r="AL4529" s="53"/>
    </row>
    <row r="4530" spans="37:38" x14ac:dyDescent="0.3">
      <c r="AK4530" s="53"/>
      <c r="AL4530" s="53"/>
    </row>
    <row r="4531" spans="37:38" x14ac:dyDescent="0.3">
      <c r="AK4531" s="53"/>
      <c r="AL4531" s="53"/>
    </row>
    <row r="4532" spans="37:38" x14ac:dyDescent="0.3">
      <c r="AK4532" s="53"/>
      <c r="AL4532" s="53"/>
    </row>
    <row r="4533" spans="37:38" x14ac:dyDescent="0.3">
      <c r="AK4533" s="53"/>
      <c r="AL4533" s="53"/>
    </row>
    <row r="4534" spans="37:38" x14ac:dyDescent="0.3">
      <c r="AK4534" s="53"/>
      <c r="AL4534" s="53"/>
    </row>
    <row r="4535" spans="37:38" x14ac:dyDescent="0.3">
      <c r="AK4535" s="53"/>
      <c r="AL4535" s="53"/>
    </row>
    <row r="4536" spans="37:38" x14ac:dyDescent="0.3">
      <c r="AK4536" s="53"/>
      <c r="AL4536" s="53"/>
    </row>
    <row r="4537" spans="37:38" x14ac:dyDescent="0.3">
      <c r="AK4537" s="53"/>
      <c r="AL4537" s="53"/>
    </row>
    <row r="4538" spans="37:38" x14ac:dyDescent="0.3">
      <c r="AK4538" s="53"/>
      <c r="AL4538" s="53"/>
    </row>
    <row r="4539" spans="37:38" x14ac:dyDescent="0.3">
      <c r="AK4539" s="53"/>
      <c r="AL4539" s="53"/>
    </row>
    <row r="4540" spans="37:38" x14ac:dyDescent="0.3">
      <c r="AK4540" s="53"/>
      <c r="AL4540" s="53"/>
    </row>
    <row r="4541" spans="37:38" x14ac:dyDescent="0.3">
      <c r="AK4541" s="53"/>
      <c r="AL4541" s="53"/>
    </row>
    <row r="4542" spans="37:38" x14ac:dyDescent="0.3">
      <c r="AK4542" s="53"/>
      <c r="AL4542" s="53"/>
    </row>
    <row r="4543" spans="37:38" x14ac:dyDescent="0.3">
      <c r="AK4543" s="53"/>
      <c r="AL4543" s="53"/>
    </row>
    <row r="4544" spans="37:38" x14ac:dyDescent="0.3">
      <c r="AK4544" s="53"/>
      <c r="AL4544" s="53"/>
    </row>
    <row r="4545" spans="37:38" x14ac:dyDescent="0.3">
      <c r="AK4545" s="53"/>
      <c r="AL4545" s="53"/>
    </row>
    <row r="4546" spans="37:38" x14ac:dyDescent="0.3">
      <c r="AK4546" s="53"/>
      <c r="AL4546" s="53"/>
    </row>
    <row r="4547" spans="37:38" x14ac:dyDescent="0.3">
      <c r="AK4547" s="53"/>
      <c r="AL4547" s="53"/>
    </row>
    <row r="4548" spans="37:38" x14ac:dyDescent="0.3">
      <c r="AK4548" s="53"/>
      <c r="AL4548" s="53"/>
    </row>
    <row r="4549" spans="37:38" x14ac:dyDescent="0.3">
      <c r="AK4549" s="53"/>
      <c r="AL4549" s="53"/>
    </row>
    <row r="4550" spans="37:38" x14ac:dyDescent="0.3">
      <c r="AK4550" s="53"/>
      <c r="AL4550" s="53"/>
    </row>
    <row r="4551" spans="37:38" x14ac:dyDescent="0.3">
      <c r="AK4551" s="53"/>
      <c r="AL4551" s="53"/>
    </row>
    <row r="4552" spans="37:38" x14ac:dyDescent="0.3">
      <c r="AK4552" s="53"/>
      <c r="AL4552" s="53"/>
    </row>
    <row r="4553" spans="37:38" x14ac:dyDescent="0.3">
      <c r="AK4553" s="53"/>
      <c r="AL4553" s="53"/>
    </row>
    <row r="4554" spans="37:38" x14ac:dyDescent="0.3">
      <c r="AK4554" s="53"/>
      <c r="AL4554" s="53"/>
    </row>
    <row r="4555" spans="37:38" x14ac:dyDescent="0.3">
      <c r="AK4555" s="53"/>
      <c r="AL4555" s="53"/>
    </row>
    <row r="4556" spans="37:38" x14ac:dyDescent="0.3">
      <c r="AK4556" s="53"/>
      <c r="AL4556" s="53"/>
    </row>
    <row r="4557" spans="37:38" x14ac:dyDescent="0.3">
      <c r="AK4557" s="53"/>
      <c r="AL4557" s="53"/>
    </row>
    <row r="4558" spans="37:38" x14ac:dyDescent="0.3">
      <c r="AK4558" s="53"/>
      <c r="AL4558" s="53"/>
    </row>
    <row r="4559" spans="37:38" x14ac:dyDescent="0.3">
      <c r="AK4559" s="53"/>
      <c r="AL4559" s="53"/>
    </row>
    <row r="4560" spans="37:38" x14ac:dyDescent="0.3">
      <c r="AK4560" s="53"/>
      <c r="AL4560" s="53"/>
    </row>
    <row r="4561" spans="37:38" x14ac:dyDescent="0.3">
      <c r="AK4561" s="53"/>
      <c r="AL4561" s="53"/>
    </row>
    <row r="4562" spans="37:38" x14ac:dyDescent="0.3">
      <c r="AK4562" s="53"/>
      <c r="AL4562" s="53"/>
    </row>
    <row r="4563" spans="37:38" x14ac:dyDescent="0.3">
      <c r="AK4563" s="53"/>
      <c r="AL4563" s="53"/>
    </row>
    <row r="4564" spans="37:38" x14ac:dyDescent="0.3">
      <c r="AK4564" s="53"/>
      <c r="AL4564" s="53"/>
    </row>
    <row r="4565" spans="37:38" x14ac:dyDescent="0.3">
      <c r="AK4565" s="53"/>
      <c r="AL4565" s="53"/>
    </row>
    <row r="4566" spans="37:38" x14ac:dyDescent="0.3">
      <c r="AK4566" s="53"/>
      <c r="AL4566" s="53"/>
    </row>
    <row r="4567" spans="37:38" x14ac:dyDescent="0.3">
      <c r="AK4567" s="53"/>
      <c r="AL4567" s="53"/>
    </row>
    <row r="4568" spans="37:38" x14ac:dyDescent="0.3">
      <c r="AK4568" s="53"/>
      <c r="AL4568" s="53"/>
    </row>
    <row r="4569" spans="37:38" x14ac:dyDescent="0.3">
      <c r="AK4569" s="53"/>
      <c r="AL4569" s="53"/>
    </row>
    <row r="4570" spans="37:38" x14ac:dyDescent="0.3">
      <c r="AK4570" s="53"/>
      <c r="AL4570" s="53"/>
    </row>
    <row r="4571" spans="37:38" x14ac:dyDescent="0.3">
      <c r="AK4571" s="53"/>
      <c r="AL4571" s="53"/>
    </row>
    <row r="4572" spans="37:38" x14ac:dyDescent="0.3">
      <c r="AK4572" s="53"/>
      <c r="AL4572" s="53"/>
    </row>
    <row r="4573" spans="37:38" x14ac:dyDescent="0.3">
      <c r="AK4573" s="53"/>
      <c r="AL4573" s="53"/>
    </row>
    <row r="4574" spans="37:38" x14ac:dyDescent="0.3">
      <c r="AK4574" s="53"/>
      <c r="AL4574" s="53"/>
    </row>
    <row r="4575" spans="37:38" x14ac:dyDescent="0.3">
      <c r="AK4575" s="53"/>
      <c r="AL4575" s="53"/>
    </row>
    <row r="4576" spans="37:38" x14ac:dyDescent="0.3">
      <c r="AK4576" s="53"/>
      <c r="AL4576" s="53"/>
    </row>
    <row r="4577" spans="37:38" x14ac:dyDescent="0.3">
      <c r="AK4577" s="53"/>
      <c r="AL4577" s="53"/>
    </row>
    <row r="4578" spans="37:38" x14ac:dyDescent="0.3">
      <c r="AK4578" s="53"/>
      <c r="AL4578" s="53"/>
    </row>
    <row r="4579" spans="37:38" x14ac:dyDescent="0.3">
      <c r="AK4579" s="53"/>
      <c r="AL4579" s="53"/>
    </row>
    <row r="4580" spans="37:38" x14ac:dyDescent="0.3">
      <c r="AK4580" s="53"/>
      <c r="AL4580" s="53"/>
    </row>
    <row r="4581" spans="37:38" x14ac:dyDescent="0.3">
      <c r="AK4581" s="53"/>
      <c r="AL4581" s="53"/>
    </row>
    <row r="4582" spans="37:38" x14ac:dyDescent="0.3">
      <c r="AK4582" s="53"/>
      <c r="AL4582" s="53"/>
    </row>
    <row r="4583" spans="37:38" x14ac:dyDescent="0.3">
      <c r="AK4583" s="53"/>
      <c r="AL4583" s="53"/>
    </row>
    <row r="4584" spans="37:38" x14ac:dyDescent="0.3">
      <c r="AK4584" s="53"/>
      <c r="AL4584" s="53"/>
    </row>
    <row r="4585" spans="37:38" x14ac:dyDescent="0.3">
      <c r="AK4585" s="53"/>
      <c r="AL4585" s="53"/>
    </row>
    <row r="4586" spans="37:38" x14ac:dyDescent="0.3">
      <c r="AK4586" s="53"/>
      <c r="AL4586" s="53"/>
    </row>
    <row r="4587" spans="37:38" x14ac:dyDescent="0.3">
      <c r="AK4587" s="53"/>
      <c r="AL4587" s="53"/>
    </row>
    <row r="4588" spans="37:38" x14ac:dyDescent="0.3">
      <c r="AK4588" s="53"/>
      <c r="AL4588" s="53"/>
    </row>
    <row r="4589" spans="37:38" x14ac:dyDescent="0.3">
      <c r="AK4589" s="53"/>
      <c r="AL4589" s="53"/>
    </row>
    <row r="4590" spans="37:38" x14ac:dyDescent="0.3">
      <c r="AK4590" s="53"/>
      <c r="AL4590" s="53"/>
    </row>
    <row r="4591" spans="37:38" x14ac:dyDescent="0.3">
      <c r="AK4591" s="53"/>
      <c r="AL4591" s="53"/>
    </row>
    <row r="4592" spans="37:38" x14ac:dyDescent="0.3">
      <c r="AK4592" s="53"/>
      <c r="AL4592" s="53"/>
    </row>
    <row r="4593" spans="37:38" x14ac:dyDescent="0.3">
      <c r="AK4593" s="53"/>
      <c r="AL4593" s="53"/>
    </row>
    <row r="4594" spans="37:38" x14ac:dyDescent="0.3">
      <c r="AK4594" s="53"/>
      <c r="AL4594" s="53"/>
    </row>
    <row r="4595" spans="37:38" x14ac:dyDescent="0.3">
      <c r="AK4595" s="53"/>
      <c r="AL4595" s="53"/>
    </row>
    <row r="4596" spans="37:38" x14ac:dyDescent="0.3">
      <c r="AK4596" s="53"/>
      <c r="AL4596" s="53"/>
    </row>
    <row r="4597" spans="37:38" x14ac:dyDescent="0.3">
      <c r="AK4597" s="53"/>
      <c r="AL4597" s="53"/>
    </row>
    <row r="4598" spans="37:38" x14ac:dyDescent="0.3">
      <c r="AK4598" s="53"/>
      <c r="AL4598" s="53"/>
    </row>
    <row r="4599" spans="37:38" x14ac:dyDescent="0.3">
      <c r="AK4599" s="53"/>
      <c r="AL4599" s="53"/>
    </row>
    <row r="4600" spans="37:38" x14ac:dyDescent="0.3">
      <c r="AK4600" s="53"/>
      <c r="AL4600" s="53"/>
    </row>
    <row r="4601" spans="37:38" x14ac:dyDescent="0.3">
      <c r="AK4601" s="53"/>
      <c r="AL4601" s="53"/>
    </row>
    <row r="4602" spans="37:38" x14ac:dyDescent="0.3">
      <c r="AK4602" s="53"/>
      <c r="AL4602" s="53"/>
    </row>
    <row r="4603" spans="37:38" x14ac:dyDescent="0.3">
      <c r="AK4603" s="53"/>
      <c r="AL4603" s="53"/>
    </row>
    <row r="4604" spans="37:38" x14ac:dyDescent="0.3">
      <c r="AK4604" s="53"/>
      <c r="AL4604" s="53"/>
    </row>
    <row r="4605" spans="37:38" x14ac:dyDescent="0.3">
      <c r="AK4605" s="53"/>
      <c r="AL4605" s="53"/>
    </row>
    <row r="4606" spans="37:38" x14ac:dyDescent="0.3">
      <c r="AK4606" s="53"/>
      <c r="AL4606" s="53"/>
    </row>
    <row r="4607" spans="37:38" x14ac:dyDescent="0.3">
      <c r="AK4607" s="53"/>
      <c r="AL4607" s="53"/>
    </row>
    <row r="4608" spans="37:38" x14ac:dyDescent="0.3">
      <c r="AK4608" s="53"/>
      <c r="AL4608" s="53"/>
    </row>
    <row r="4609" spans="37:38" x14ac:dyDescent="0.3">
      <c r="AK4609" s="53"/>
      <c r="AL4609" s="53"/>
    </row>
    <row r="4610" spans="37:38" x14ac:dyDescent="0.3">
      <c r="AK4610" s="53"/>
      <c r="AL4610" s="53"/>
    </row>
    <row r="4611" spans="37:38" x14ac:dyDescent="0.3">
      <c r="AK4611" s="53"/>
      <c r="AL4611" s="53"/>
    </row>
    <row r="4612" spans="37:38" x14ac:dyDescent="0.3">
      <c r="AK4612" s="53"/>
      <c r="AL4612" s="53"/>
    </row>
    <row r="4613" spans="37:38" x14ac:dyDescent="0.3">
      <c r="AK4613" s="53"/>
      <c r="AL4613" s="53"/>
    </row>
    <row r="4614" spans="37:38" x14ac:dyDescent="0.3">
      <c r="AK4614" s="53"/>
      <c r="AL4614" s="53"/>
    </row>
    <row r="4615" spans="37:38" x14ac:dyDescent="0.3">
      <c r="AK4615" s="53"/>
      <c r="AL4615" s="53"/>
    </row>
    <row r="4616" spans="37:38" x14ac:dyDescent="0.3">
      <c r="AK4616" s="53"/>
      <c r="AL4616" s="53"/>
    </row>
    <row r="4617" spans="37:38" x14ac:dyDescent="0.3">
      <c r="AK4617" s="53"/>
      <c r="AL4617" s="53"/>
    </row>
    <row r="4618" spans="37:38" x14ac:dyDescent="0.3">
      <c r="AK4618" s="53"/>
      <c r="AL4618" s="53"/>
    </row>
    <row r="4619" spans="37:38" x14ac:dyDescent="0.3">
      <c r="AK4619" s="53"/>
      <c r="AL4619" s="53"/>
    </row>
    <row r="4620" spans="37:38" x14ac:dyDescent="0.3">
      <c r="AK4620" s="53"/>
      <c r="AL4620" s="53"/>
    </row>
    <row r="4621" spans="37:38" x14ac:dyDescent="0.3">
      <c r="AK4621" s="53"/>
      <c r="AL4621" s="53"/>
    </row>
    <row r="4622" spans="37:38" x14ac:dyDescent="0.3">
      <c r="AK4622" s="53"/>
      <c r="AL4622" s="53"/>
    </row>
    <row r="4623" spans="37:38" x14ac:dyDescent="0.3">
      <c r="AK4623" s="53"/>
      <c r="AL4623" s="53"/>
    </row>
    <row r="4624" spans="37:38" x14ac:dyDescent="0.3">
      <c r="AK4624" s="53"/>
      <c r="AL4624" s="53"/>
    </row>
    <row r="4625" spans="37:38" x14ac:dyDescent="0.3">
      <c r="AK4625" s="53"/>
      <c r="AL4625" s="53"/>
    </row>
    <row r="4626" spans="37:38" x14ac:dyDescent="0.3">
      <c r="AK4626" s="53"/>
      <c r="AL4626" s="53"/>
    </row>
    <row r="4627" spans="37:38" x14ac:dyDescent="0.3">
      <c r="AK4627" s="53"/>
      <c r="AL4627" s="53"/>
    </row>
    <row r="4628" spans="37:38" x14ac:dyDescent="0.3">
      <c r="AK4628" s="53"/>
      <c r="AL4628" s="53"/>
    </row>
    <row r="4629" spans="37:38" x14ac:dyDescent="0.3">
      <c r="AK4629" s="53"/>
      <c r="AL4629" s="53"/>
    </row>
    <row r="4630" spans="37:38" x14ac:dyDescent="0.3">
      <c r="AK4630" s="53"/>
      <c r="AL4630" s="53"/>
    </row>
    <row r="4631" spans="37:38" x14ac:dyDescent="0.3">
      <c r="AK4631" s="53"/>
      <c r="AL4631" s="53"/>
    </row>
    <row r="4632" spans="37:38" x14ac:dyDescent="0.3">
      <c r="AK4632" s="53"/>
      <c r="AL4632" s="53"/>
    </row>
    <row r="4633" spans="37:38" x14ac:dyDescent="0.3">
      <c r="AK4633" s="53"/>
      <c r="AL4633" s="53"/>
    </row>
    <row r="4634" spans="37:38" x14ac:dyDescent="0.3">
      <c r="AK4634" s="53"/>
      <c r="AL4634" s="53"/>
    </row>
    <row r="4635" spans="37:38" x14ac:dyDescent="0.3">
      <c r="AK4635" s="53"/>
      <c r="AL4635" s="53"/>
    </row>
    <row r="4636" spans="37:38" x14ac:dyDescent="0.3">
      <c r="AK4636" s="53"/>
      <c r="AL4636" s="53"/>
    </row>
    <row r="4637" spans="37:38" x14ac:dyDescent="0.3">
      <c r="AK4637" s="53"/>
      <c r="AL4637" s="53"/>
    </row>
    <row r="4638" spans="37:38" x14ac:dyDescent="0.3">
      <c r="AK4638" s="53"/>
      <c r="AL4638" s="53"/>
    </row>
    <row r="4639" spans="37:38" x14ac:dyDescent="0.3">
      <c r="AK4639" s="53"/>
      <c r="AL4639" s="53"/>
    </row>
    <row r="4640" spans="37:38" x14ac:dyDescent="0.3">
      <c r="AK4640" s="53"/>
      <c r="AL4640" s="53"/>
    </row>
    <row r="4641" spans="37:38" x14ac:dyDescent="0.3">
      <c r="AK4641" s="53"/>
      <c r="AL4641" s="53"/>
    </row>
    <row r="4642" spans="37:38" x14ac:dyDescent="0.3">
      <c r="AK4642" s="53"/>
      <c r="AL4642" s="53"/>
    </row>
    <row r="4643" spans="37:38" x14ac:dyDescent="0.3">
      <c r="AK4643" s="53"/>
      <c r="AL4643" s="53"/>
    </row>
    <row r="4644" spans="37:38" x14ac:dyDescent="0.3">
      <c r="AK4644" s="53"/>
      <c r="AL4644" s="53"/>
    </row>
    <row r="4645" spans="37:38" x14ac:dyDescent="0.3">
      <c r="AK4645" s="53"/>
      <c r="AL4645" s="53"/>
    </row>
    <row r="4646" spans="37:38" x14ac:dyDescent="0.3">
      <c r="AK4646" s="53"/>
      <c r="AL4646" s="53"/>
    </row>
    <row r="4647" spans="37:38" x14ac:dyDescent="0.3">
      <c r="AK4647" s="53"/>
      <c r="AL4647" s="53"/>
    </row>
    <row r="4648" spans="37:38" x14ac:dyDescent="0.3">
      <c r="AK4648" s="53"/>
      <c r="AL4648" s="53"/>
    </row>
    <row r="4649" spans="37:38" x14ac:dyDescent="0.3">
      <c r="AK4649" s="53"/>
      <c r="AL4649" s="53"/>
    </row>
    <row r="4650" spans="37:38" x14ac:dyDescent="0.3">
      <c r="AK4650" s="53"/>
      <c r="AL4650" s="53"/>
    </row>
    <row r="4651" spans="37:38" x14ac:dyDescent="0.3">
      <c r="AK4651" s="53"/>
      <c r="AL4651" s="53"/>
    </row>
    <row r="4652" spans="37:38" x14ac:dyDescent="0.3">
      <c r="AK4652" s="53"/>
      <c r="AL4652" s="53"/>
    </row>
    <row r="4653" spans="37:38" x14ac:dyDescent="0.3">
      <c r="AK4653" s="53"/>
      <c r="AL4653" s="53"/>
    </row>
    <row r="4654" spans="37:38" x14ac:dyDescent="0.3">
      <c r="AK4654" s="53"/>
      <c r="AL4654" s="53"/>
    </row>
    <row r="4655" spans="37:38" x14ac:dyDescent="0.3">
      <c r="AK4655" s="53"/>
      <c r="AL4655" s="53"/>
    </row>
    <row r="4656" spans="37:38" x14ac:dyDescent="0.3">
      <c r="AK4656" s="53"/>
      <c r="AL4656" s="53"/>
    </row>
    <row r="4657" spans="37:38" x14ac:dyDescent="0.3">
      <c r="AK4657" s="53"/>
      <c r="AL4657" s="53"/>
    </row>
    <row r="4658" spans="37:38" x14ac:dyDescent="0.3">
      <c r="AK4658" s="53"/>
      <c r="AL4658" s="53"/>
    </row>
    <row r="4659" spans="37:38" x14ac:dyDescent="0.3">
      <c r="AK4659" s="53"/>
      <c r="AL4659" s="53"/>
    </row>
    <row r="4660" spans="37:38" x14ac:dyDescent="0.3">
      <c r="AK4660" s="53"/>
      <c r="AL4660" s="53"/>
    </row>
    <row r="4661" spans="37:38" x14ac:dyDescent="0.3">
      <c r="AK4661" s="53"/>
      <c r="AL4661" s="53"/>
    </row>
    <row r="4662" spans="37:38" x14ac:dyDescent="0.3">
      <c r="AK4662" s="53"/>
      <c r="AL4662" s="53"/>
    </row>
    <row r="4663" spans="37:38" x14ac:dyDescent="0.3">
      <c r="AK4663" s="53"/>
      <c r="AL4663" s="53"/>
    </row>
    <row r="4664" spans="37:38" x14ac:dyDescent="0.3">
      <c r="AK4664" s="53"/>
      <c r="AL4664" s="53"/>
    </row>
    <row r="4665" spans="37:38" x14ac:dyDescent="0.3">
      <c r="AK4665" s="53"/>
      <c r="AL4665" s="53"/>
    </row>
    <row r="4666" spans="37:38" x14ac:dyDescent="0.3">
      <c r="AK4666" s="53"/>
      <c r="AL4666" s="53"/>
    </row>
    <row r="4667" spans="37:38" x14ac:dyDescent="0.3">
      <c r="AK4667" s="53"/>
      <c r="AL4667" s="53"/>
    </row>
    <row r="4668" spans="37:38" x14ac:dyDescent="0.3">
      <c r="AK4668" s="53"/>
      <c r="AL4668" s="53"/>
    </row>
    <row r="4669" spans="37:38" x14ac:dyDescent="0.3">
      <c r="AK4669" s="53"/>
      <c r="AL4669" s="53"/>
    </row>
    <row r="4670" spans="37:38" x14ac:dyDescent="0.3">
      <c r="AK4670" s="53"/>
      <c r="AL4670" s="53"/>
    </row>
    <row r="4671" spans="37:38" x14ac:dyDescent="0.3">
      <c r="AK4671" s="53"/>
      <c r="AL4671" s="53"/>
    </row>
    <row r="4672" spans="37:38" x14ac:dyDescent="0.3">
      <c r="AK4672" s="53"/>
      <c r="AL4672" s="53"/>
    </row>
    <row r="4673" spans="37:38" x14ac:dyDescent="0.3">
      <c r="AK4673" s="53"/>
      <c r="AL4673" s="53"/>
    </row>
    <row r="4674" spans="37:38" x14ac:dyDescent="0.3">
      <c r="AK4674" s="53"/>
      <c r="AL4674" s="53"/>
    </row>
    <row r="4675" spans="37:38" x14ac:dyDescent="0.3">
      <c r="AK4675" s="53"/>
      <c r="AL4675" s="53"/>
    </row>
    <row r="4676" spans="37:38" x14ac:dyDescent="0.3">
      <c r="AK4676" s="53"/>
      <c r="AL4676" s="53"/>
    </row>
    <row r="4677" spans="37:38" x14ac:dyDescent="0.3">
      <c r="AK4677" s="53"/>
      <c r="AL4677" s="53"/>
    </row>
    <row r="4678" spans="37:38" x14ac:dyDescent="0.3">
      <c r="AK4678" s="53"/>
      <c r="AL4678" s="53"/>
    </row>
    <row r="4679" spans="37:38" x14ac:dyDescent="0.3">
      <c r="AK4679" s="53"/>
      <c r="AL4679" s="53"/>
    </row>
    <row r="4680" spans="37:38" x14ac:dyDescent="0.3">
      <c r="AK4680" s="53"/>
      <c r="AL4680" s="53"/>
    </row>
    <row r="4681" spans="37:38" x14ac:dyDescent="0.3">
      <c r="AK4681" s="53"/>
      <c r="AL4681" s="53"/>
    </row>
    <row r="4682" spans="37:38" x14ac:dyDescent="0.3">
      <c r="AK4682" s="53"/>
      <c r="AL4682" s="53"/>
    </row>
    <row r="4683" spans="37:38" x14ac:dyDescent="0.3">
      <c r="AK4683" s="53"/>
      <c r="AL4683" s="53"/>
    </row>
    <row r="4684" spans="37:38" x14ac:dyDescent="0.3">
      <c r="AK4684" s="53"/>
      <c r="AL4684" s="53"/>
    </row>
    <row r="4685" spans="37:38" x14ac:dyDescent="0.3">
      <c r="AK4685" s="53"/>
      <c r="AL4685" s="53"/>
    </row>
    <row r="4686" spans="37:38" x14ac:dyDescent="0.3">
      <c r="AK4686" s="53"/>
      <c r="AL4686" s="53"/>
    </row>
    <row r="4687" spans="37:38" x14ac:dyDescent="0.3">
      <c r="AK4687" s="53"/>
      <c r="AL4687" s="53"/>
    </row>
    <row r="4688" spans="37:38" x14ac:dyDescent="0.3">
      <c r="AK4688" s="53"/>
      <c r="AL4688" s="53"/>
    </row>
    <row r="4689" spans="37:38" x14ac:dyDescent="0.3">
      <c r="AK4689" s="53"/>
      <c r="AL4689" s="53"/>
    </row>
    <row r="4690" spans="37:38" x14ac:dyDescent="0.3">
      <c r="AK4690" s="53"/>
      <c r="AL4690" s="53"/>
    </row>
    <row r="4691" spans="37:38" x14ac:dyDescent="0.3">
      <c r="AK4691" s="53"/>
      <c r="AL4691" s="53"/>
    </row>
    <row r="4692" spans="37:38" x14ac:dyDescent="0.3">
      <c r="AK4692" s="53"/>
      <c r="AL4692" s="53"/>
    </row>
    <row r="4693" spans="37:38" x14ac:dyDescent="0.3">
      <c r="AK4693" s="53"/>
      <c r="AL4693" s="53"/>
    </row>
    <row r="4694" spans="37:38" x14ac:dyDescent="0.3">
      <c r="AK4694" s="53"/>
      <c r="AL4694" s="53"/>
    </row>
    <row r="4695" spans="37:38" x14ac:dyDescent="0.3">
      <c r="AK4695" s="53"/>
      <c r="AL4695" s="53"/>
    </row>
    <row r="4696" spans="37:38" x14ac:dyDescent="0.3">
      <c r="AK4696" s="53"/>
      <c r="AL4696" s="53"/>
    </row>
    <row r="4697" spans="37:38" x14ac:dyDescent="0.3">
      <c r="AK4697" s="53"/>
      <c r="AL4697" s="53"/>
    </row>
    <row r="4698" spans="37:38" x14ac:dyDescent="0.3">
      <c r="AK4698" s="53"/>
      <c r="AL4698" s="53"/>
    </row>
    <row r="4699" spans="37:38" x14ac:dyDescent="0.3">
      <c r="AK4699" s="53"/>
      <c r="AL4699" s="53"/>
    </row>
    <row r="4700" spans="37:38" x14ac:dyDescent="0.3">
      <c r="AK4700" s="53"/>
      <c r="AL4700" s="53"/>
    </row>
    <row r="4701" spans="37:38" x14ac:dyDescent="0.3">
      <c r="AK4701" s="53"/>
      <c r="AL4701" s="53"/>
    </row>
    <row r="4702" spans="37:38" x14ac:dyDescent="0.3">
      <c r="AK4702" s="53"/>
      <c r="AL4702" s="53"/>
    </row>
    <row r="4703" spans="37:38" x14ac:dyDescent="0.3">
      <c r="AK4703" s="53"/>
      <c r="AL4703" s="53"/>
    </row>
    <row r="4704" spans="37:38" x14ac:dyDescent="0.3">
      <c r="AK4704" s="53"/>
      <c r="AL4704" s="53"/>
    </row>
    <row r="4705" spans="37:38" x14ac:dyDescent="0.3">
      <c r="AK4705" s="53"/>
      <c r="AL4705" s="53"/>
    </row>
    <row r="4706" spans="37:38" x14ac:dyDescent="0.3">
      <c r="AK4706" s="53"/>
      <c r="AL4706" s="53"/>
    </row>
    <row r="4707" spans="37:38" x14ac:dyDescent="0.3">
      <c r="AK4707" s="53"/>
      <c r="AL4707" s="53"/>
    </row>
    <row r="4708" spans="37:38" x14ac:dyDescent="0.3">
      <c r="AK4708" s="53"/>
      <c r="AL4708" s="53"/>
    </row>
    <row r="4709" spans="37:38" x14ac:dyDescent="0.3">
      <c r="AK4709" s="53"/>
      <c r="AL4709" s="53"/>
    </row>
    <row r="4710" spans="37:38" x14ac:dyDescent="0.3">
      <c r="AK4710" s="53"/>
      <c r="AL4710" s="53"/>
    </row>
    <row r="4711" spans="37:38" x14ac:dyDescent="0.3">
      <c r="AK4711" s="53"/>
      <c r="AL4711" s="53"/>
    </row>
    <row r="4712" spans="37:38" x14ac:dyDescent="0.3">
      <c r="AK4712" s="53"/>
      <c r="AL4712" s="53"/>
    </row>
    <row r="4713" spans="37:38" x14ac:dyDescent="0.3">
      <c r="AK4713" s="53"/>
      <c r="AL4713" s="53"/>
    </row>
    <row r="4714" spans="37:38" x14ac:dyDescent="0.3">
      <c r="AK4714" s="53"/>
      <c r="AL4714" s="53"/>
    </row>
    <row r="4715" spans="37:38" x14ac:dyDescent="0.3">
      <c r="AK4715" s="53"/>
      <c r="AL4715" s="53"/>
    </row>
    <row r="4716" spans="37:38" x14ac:dyDescent="0.3">
      <c r="AK4716" s="53"/>
      <c r="AL4716" s="53"/>
    </row>
    <row r="4717" spans="37:38" x14ac:dyDescent="0.3">
      <c r="AK4717" s="53"/>
      <c r="AL4717" s="53"/>
    </row>
    <row r="4718" spans="37:38" x14ac:dyDescent="0.3">
      <c r="AK4718" s="53"/>
      <c r="AL4718" s="53"/>
    </row>
    <row r="4719" spans="37:38" x14ac:dyDescent="0.3">
      <c r="AK4719" s="53"/>
      <c r="AL4719" s="53"/>
    </row>
    <row r="4720" spans="37:38" x14ac:dyDescent="0.3">
      <c r="AK4720" s="53"/>
      <c r="AL4720" s="53"/>
    </row>
    <row r="4721" spans="37:38" x14ac:dyDescent="0.3">
      <c r="AK4721" s="53"/>
      <c r="AL4721" s="53"/>
    </row>
    <row r="4722" spans="37:38" x14ac:dyDescent="0.3">
      <c r="AK4722" s="53"/>
      <c r="AL4722" s="53"/>
    </row>
    <row r="4723" spans="37:38" x14ac:dyDescent="0.3">
      <c r="AK4723" s="53"/>
      <c r="AL4723" s="53"/>
    </row>
    <row r="4724" spans="37:38" x14ac:dyDescent="0.3">
      <c r="AK4724" s="53"/>
      <c r="AL4724" s="53"/>
    </row>
    <row r="4725" spans="37:38" x14ac:dyDescent="0.3">
      <c r="AK4725" s="53"/>
      <c r="AL4725" s="53"/>
    </row>
    <row r="4726" spans="37:38" x14ac:dyDescent="0.3">
      <c r="AK4726" s="53"/>
      <c r="AL4726" s="53"/>
    </row>
    <row r="4727" spans="37:38" x14ac:dyDescent="0.3">
      <c r="AK4727" s="53"/>
      <c r="AL4727" s="53"/>
    </row>
    <row r="4728" spans="37:38" x14ac:dyDescent="0.3">
      <c r="AK4728" s="53"/>
      <c r="AL4728" s="53"/>
    </row>
    <row r="4729" spans="37:38" x14ac:dyDescent="0.3">
      <c r="AK4729" s="53"/>
      <c r="AL4729" s="53"/>
    </row>
    <row r="4730" spans="37:38" x14ac:dyDescent="0.3">
      <c r="AK4730" s="53"/>
      <c r="AL4730" s="53"/>
    </row>
    <row r="4731" spans="37:38" x14ac:dyDescent="0.3">
      <c r="AK4731" s="53"/>
      <c r="AL4731" s="53"/>
    </row>
    <row r="4732" spans="37:38" x14ac:dyDescent="0.3">
      <c r="AK4732" s="53"/>
      <c r="AL4732" s="53"/>
    </row>
    <row r="4733" spans="37:38" x14ac:dyDescent="0.3">
      <c r="AK4733" s="53"/>
      <c r="AL4733" s="53"/>
    </row>
    <row r="4734" spans="37:38" x14ac:dyDescent="0.3">
      <c r="AK4734" s="53"/>
      <c r="AL4734" s="53"/>
    </row>
    <row r="4735" spans="37:38" x14ac:dyDescent="0.3">
      <c r="AK4735" s="53"/>
      <c r="AL4735" s="53"/>
    </row>
    <row r="4736" spans="37:38" x14ac:dyDescent="0.3">
      <c r="AK4736" s="53"/>
      <c r="AL4736" s="53"/>
    </row>
    <row r="4737" spans="37:38" x14ac:dyDescent="0.3">
      <c r="AK4737" s="53"/>
      <c r="AL4737" s="53"/>
    </row>
    <row r="4738" spans="37:38" x14ac:dyDescent="0.3">
      <c r="AK4738" s="53"/>
      <c r="AL4738" s="53"/>
    </row>
    <row r="4739" spans="37:38" x14ac:dyDescent="0.3">
      <c r="AK4739" s="53"/>
      <c r="AL4739" s="53"/>
    </row>
    <row r="4740" spans="37:38" x14ac:dyDescent="0.3">
      <c r="AK4740" s="53"/>
      <c r="AL4740" s="53"/>
    </row>
    <row r="4741" spans="37:38" x14ac:dyDescent="0.3">
      <c r="AK4741" s="53"/>
      <c r="AL4741" s="53"/>
    </row>
    <row r="4742" spans="37:38" x14ac:dyDescent="0.3">
      <c r="AK4742" s="53"/>
      <c r="AL4742" s="53"/>
    </row>
    <row r="4743" spans="37:38" x14ac:dyDescent="0.3">
      <c r="AK4743" s="53"/>
      <c r="AL4743" s="53"/>
    </row>
    <row r="4744" spans="37:38" x14ac:dyDescent="0.3">
      <c r="AK4744" s="53"/>
      <c r="AL4744" s="53"/>
    </row>
    <row r="4745" spans="37:38" x14ac:dyDescent="0.3">
      <c r="AK4745" s="53"/>
      <c r="AL4745" s="53"/>
    </row>
    <row r="4746" spans="37:38" x14ac:dyDescent="0.3">
      <c r="AK4746" s="53"/>
      <c r="AL4746" s="53"/>
    </row>
    <row r="4747" spans="37:38" x14ac:dyDescent="0.3">
      <c r="AK4747" s="53"/>
      <c r="AL4747" s="53"/>
    </row>
    <row r="4748" spans="37:38" x14ac:dyDescent="0.3">
      <c r="AK4748" s="53"/>
      <c r="AL4748" s="53"/>
    </row>
    <row r="4749" spans="37:38" x14ac:dyDescent="0.3">
      <c r="AK4749" s="53"/>
      <c r="AL4749" s="53"/>
    </row>
    <row r="4750" spans="37:38" x14ac:dyDescent="0.3">
      <c r="AK4750" s="53"/>
      <c r="AL4750" s="53"/>
    </row>
    <row r="4751" spans="37:38" x14ac:dyDescent="0.3">
      <c r="AK4751" s="53"/>
      <c r="AL4751" s="53"/>
    </row>
    <row r="4752" spans="37:38" x14ac:dyDescent="0.3">
      <c r="AK4752" s="53"/>
      <c r="AL4752" s="53"/>
    </row>
    <row r="4753" spans="37:38" x14ac:dyDescent="0.3">
      <c r="AK4753" s="53"/>
      <c r="AL4753" s="53"/>
    </row>
    <row r="4754" spans="37:38" x14ac:dyDescent="0.3">
      <c r="AK4754" s="53"/>
      <c r="AL4754" s="53"/>
    </row>
    <row r="4755" spans="37:38" x14ac:dyDescent="0.3">
      <c r="AK4755" s="53"/>
      <c r="AL4755" s="53"/>
    </row>
    <row r="4756" spans="37:38" x14ac:dyDescent="0.3">
      <c r="AK4756" s="53"/>
      <c r="AL4756" s="53"/>
    </row>
    <row r="4757" spans="37:38" x14ac:dyDescent="0.3">
      <c r="AK4757" s="53"/>
      <c r="AL4757" s="53"/>
    </row>
    <row r="4758" spans="37:38" x14ac:dyDescent="0.3">
      <c r="AK4758" s="53"/>
      <c r="AL4758" s="53"/>
    </row>
    <row r="4759" spans="37:38" x14ac:dyDescent="0.3">
      <c r="AK4759" s="53"/>
      <c r="AL4759" s="53"/>
    </row>
    <row r="4760" spans="37:38" x14ac:dyDescent="0.3">
      <c r="AK4760" s="53"/>
      <c r="AL4760" s="53"/>
    </row>
    <row r="4761" spans="37:38" x14ac:dyDescent="0.3">
      <c r="AK4761" s="53"/>
      <c r="AL4761" s="53"/>
    </row>
    <row r="4762" spans="37:38" x14ac:dyDescent="0.3">
      <c r="AK4762" s="53"/>
      <c r="AL4762" s="53"/>
    </row>
    <row r="4763" spans="37:38" x14ac:dyDescent="0.3">
      <c r="AK4763" s="53"/>
      <c r="AL4763" s="53"/>
    </row>
    <row r="4764" spans="37:38" x14ac:dyDescent="0.3">
      <c r="AK4764" s="53"/>
      <c r="AL4764" s="53"/>
    </row>
    <row r="4765" spans="37:38" x14ac:dyDescent="0.3">
      <c r="AK4765" s="53"/>
      <c r="AL4765" s="53"/>
    </row>
    <row r="4766" spans="37:38" x14ac:dyDescent="0.3">
      <c r="AK4766" s="53"/>
      <c r="AL4766" s="53"/>
    </row>
    <row r="4767" spans="37:38" x14ac:dyDescent="0.3">
      <c r="AK4767" s="53"/>
      <c r="AL4767" s="53"/>
    </row>
    <row r="4768" spans="37:38" x14ac:dyDescent="0.3">
      <c r="AK4768" s="53"/>
      <c r="AL4768" s="53"/>
    </row>
    <row r="4769" spans="37:38" x14ac:dyDescent="0.3">
      <c r="AK4769" s="53"/>
      <c r="AL4769" s="53"/>
    </row>
    <row r="4770" spans="37:38" x14ac:dyDescent="0.3">
      <c r="AK4770" s="53"/>
      <c r="AL4770" s="53"/>
    </row>
    <row r="4771" spans="37:38" x14ac:dyDescent="0.3">
      <c r="AK4771" s="53"/>
      <c r="AL4771" s="53"/>
    </row>
    <row r="4772" spans="37:38" x14ac:dyDescent="0.3">
      <c r="AK4772" s="53"/>
      <c r="AL4772" s="53"/>
    </row>
    <row r="4773" spans="37:38" x14ac:dyDescent="0.3">
      <c r="AK4773" s="53"/>
      <c r="AL4773" s="53"/>
    </row>
    <row r="4774" spans="37:38" x14ac:dyDescent="0.3">
      <c r="AK4774" s="53"/>
      <c r="AL4774" s="53"/>
    </row>
    <row r="4775" spans="37:38" x14ac:dyDescent="0.3">
      <c r="AK4775" s="53"/>
      <c r="AL4775" s="53"/>
    </row>
    <row r="4776" spans="37:38" x14ac:dyDescent="0.3">
      <c r="AK4776" s="53"/>
      <c r="AL4776" s="53"/>
    </row>
    <row r="4777" spans="37:38" x14ac:dyDescent="0.3">
      <c r="AK4777" s="53"/>
      <c r="AL4777" s="53"/>
    </row>
    <row r="4778" spans="37:38" x14ac:dyDescent="0.3">
      <c r="AK4778" s="53"/>
      <c r="AL4778" s="53"/>
    </row>
    <row r="4779" spans="37:38" x14ac:dyDescent="0.3">
      <c r="AK4779" s="53"/>
      <c r="AL4779" s="53"/>
    </row>
    <row r="4780" spans="37:38" x14ac:dyDescent="0.3">
      <c r="AK4780" s="53"/>
      <c r="AL4780" s="53"/>
    </row>
    <row r="4781" spans="37:38" x14ac:dyDescent="0.3">
      <c r="AK4781" s="53"/>
      <c r="AL4781" s="53"/>
    </row>
    <row r="4782" spans="37:38" x14ac:dyDescent="0.3">
      <c r="AK4782" s="53"/>
      <c r="AL4782" s="53"/>
    </row>
    <row r="4783" spans="37:38" x14ac:dyDescent="0.3">
      <c r="AK4783" s="53"/>
      <c r="AL4783" s="53"/>
    </row>
    <row r="4784" spans="37:38" x14ac:dyDescent="0.3">
      <c r="AK4784" s="53"/>
      <c r="AL4784" s="53"/>
    </row>
    <row r="4785" spans="37:38" x14ac:dyDescent="0.3">
      <c r="AK4785" s="53"/>
      <c r="AL4785" s="53"/>
    </row>
    <row r="4786" spans="37:38" x14ac:dyDescent="0.3">
      <c r="AK4786" s="53"/>
      <c r="AL4786" s="53"/>
    </row>
    <row r="4787" spans="37:38" x14ac:dyDescent="0.3">
      <c r="AK4787" s="53"/>
      <c r="AL4787" s="53"/>
    </row>
    <row r="4788" spans="37:38" x14ac:dyDescent="0.3">
      <c r="AK4788" s="53"/>
      <c r="AL4788" s="53"/>
    </row>
    <row r="4789" spans="37:38" x14ac:dyDescent="0.3">
      <c r="AK4789" s="53"/>
      <c r="AL4789" s="53"/>
    </row>
    <row r="4790" spans="37:38" x14ac:dyDescent="0.3">
      <c r="AK4790" s="53"/>
      <c r="AL4790" s="53"/>
    </row>
    <row r="4791" spans="37:38" x14ac:dyDescent="0.3">
      <c r="AK4791" s="53"/>
      <c r="AL4791" s="53"/>
    </row>
    <row r="4792" spans="37:38" x14ac:dyDescent="0.3">
      <c r="AK4792" s="53"/>
      <c r="AL4792" s="53"/>
    </row>
    <row r="4793" spans="37:38" x14ac:dyDescent="0.3">
      <c r="AK4793" s="53"/>
      <c r="AL4793" s="53"/>
    </row>
    <row r="4794" spans="37:38" x14ac:dyDescent="0.3">
      <c r="AK4794" s="53"/>
      <c r="AL4794" s="53"/>
    </row>
    <row r="4795" spans="37:38" x14ac:dyDescent="0.3">
      <c r="AK4795" s="53"/>
      <c r="AL4795" s="53"/>
    </row>
    <row r="4796" spans="37:38" x14ac:dyDescent="0.3">
      <c r="AK4796" s="53"/>
      <c r="AL4796" s="53"/>
    </row>
    <row r="4797" spans="37:38" x14ac:dyDescent="0.3">
      <c r="AK4797" s="53"/>
      <c r="AL4797" s="53"/>
    </row>
    <row r="4798" spans="37:38" x14ac:dyDescent="0.3">
      <c r="AK4798" s="53"/>
      <c r="AL4798" s="53"/>
    </row>
    <row r="4799" spans="37:38" x14ac:dyDescent="0.3">
      <c r="AK4799" s="53"/>
      <c r="AL4799" s="53"/>
    </row>
    <row r="4800" spans="37:38" x14ac:dyDescent="0.3">
      <c r="AK4800" s="53"/>
      <c r="AL4800" s="53"/>
    </row>
    <row r="4801" spans="37:38" x14ac:dyDescent="0.3">
      <c r="AK4801" s="53"/>
      <c r="AL4801" s="53"/>
    </row>
    <row r="4802" spans="37:38" x14ac:dyDescent="0.3">
      <c r="AK4802" s="53"/>
      <c r="AL4802" s="53"/>
    </row>
    <row r="4803" spans="37:38" x14ac:dyDescent="0.3">
      <c r="AK4803" s="53"/>
      <c r="AL4803" s="53"/>
    </row>
    <row r="4804" spans="37:38" x14ac:dyDescent="0.3">
      <c r="AK4804" s="53"/>
      <c r="AL4804" s="53"/>
    </row>
    <row r="4805" spans="37:38" x14ac:dyDescent="0.3">
      <c r="AK4805" s="53"/>
      <c r="AL4805" s="53"/>
    </row>
    <row r="4806" spans="37:38" x14ac:dyDescent="0.3">
      <c r="AK4806" s="53"/>
      <c r="AL4806" s="53"/>
    </row>
    <row r="4807" spans="37:38" x14ac:dyDescent="0.3">
      <c r="AK4807" s="53"/>
      <c r="AL4807" s="53"/>
    </row>
    <row r="4808" spans="37:38" x14ac:dyDescent="0.3">
      <c r="AK4808" s="53"/>
      <c r="AL4808" s="53"/>
    </row>
    <row r="4809" spans="37:38" x14ac:dyDescent="0.3">
      <c r="AK4809" s="53"/>
      <c r="AL4809" s="53"/>
    </row>
    <row r="4810" spans="37:38" x14ac:dyDescent="0.3">
      <c r="AK4810" s="53"/>
      <c r="AL4810" s="53"/>
    </row>
    <row r="4811" spans="37:38" x14ac:dyDescent="0.3">
      <c r="AK4811" s="53"/>
      <c r="AL4811" s="53"/>
    </row>
    <row r="4812" spans="37:38" x14ac:dyDescent="0.3">
      <c r="AK4812" s="53"/>
      <c r="AL4812" s="53"/>
    </row>
    <row r="4813" spans="37:38" x14ac:dyDescent="0.3">
      <c r="AK4813" s="53"/>
      <c r="AL4813" s="53"/>
    </row>
    <row r="4814" spans="37:38" x14ac:dyDescent="0.3">
      <c r="AK4814" s="53"/>
      <c r="AL4814" s="53"/>
    </row>
    <row r="4815" spans="37:38" x14ac:dyDescent="0.3">
      <c r="AK4815" s="53"/>
      <c r="AL4815" s="53"/>
    </row>
    <row r="4816" spans="37:38" x14ac:dyDescent="0.3">
      <c r="AK4816" s="53"/>
      <c r="AL4816" s="53"/>
    </row>
    <row r="4817" spans="37:38" x14ac:dyDescent="0.3">
      <c r="AK4817" s="53"/>
      <c r="AL4817" s="53"/>
    </row>
    <row r="4818" spans="37:38" x14ac:dyDescent="0.3">
      <c r="AK4818" s="53"/>
      <c r="AL4818" s="53"/>
    </row>
    <row r="4819" spans="37:38" x14ac:dyDescent="0.3">
      <c r="AK4819" s="53"/>
      <c r="AL4819" s="53"/>
    </row>
    <row r="4820" spans="37:38" x14ac:dyDescent="0.3">
      <c r="AK4820" s="53"/>
      <c r="AL4820" s="53"/>
    </row>
    <row r="4821" spans="37:38" x14ac:dyDescent="0.3">
      <c r="AK4821" s="53"/>
      <c r="AL4821" s="53"/>
    </row>
    <row r="4822" spans="37:38" x14ac:dyDescent="0.3">
      <c r="AK4822" s="53"/>
      <c r="AL4822" s="53"/>
    </row>
    <row r="4823" spans="37:38" x14ac:dyDescent="0.3">
      <c r="AK4823" s="53"/>
      <c r="AL4823" s="53"/>
    </row>
    <row r="4824" spans="37:38" x14ac:dyDescent="0.3">
      <c r="AK4824" s="53"/>
      <c r="AL4824" s="53"/>
    </row>
    <row r="4825" spans="37:38" x14ac:dyDescent="0.3">
      <c r="AK4825" s="53"/>
      <c r="AL4825" s="53"/>
    </row>
    <row r="4826" spans="37:38" x14ac:dyDescent="0.3">
      <c r="AK4826" s="53"/>
      <c r="AL4826" s="53"/>
    </row>
    <row r="4827" spans="37:38" x14ac:dyDescent="0.3">
      <c r="AK4827" s="53"/>
      <c r="AL4827" s="53"/>
    </row>
    <row r="4828" spans="37:38" x14ac:dyDescent="0.3">
      <c r="AK4828" s="53"/>
      <c r="AL4828" s="53"/>
    </row>
    <row r="4829" spans="37:38" x14ac:dyDescent="0.3">
      <c r="AK4829" s="53"/>
      <c r="AL4829" s="53"/>
    </row>
    <row r="4830" spans="37:38" x14ac:dyDescent="0.3">
      <c r="AK4830" s="53"/>
      <c r="AL4830" s="53"/>
    </row>
    <row r="4831" spans="37:38" x14ac:dyDescent="0.3">
      <c r="AK4831" s="53"/>
      <c r="AL4831" s="53"/>
    </row>
    <row r="4832" spans="37:38" x14ac:dyDescent="0.3">
      <c r="AK4832" s="53"/>
      <c r="AL4832" s="53"/>
    </row>
    <row r="4833" spans="37:38" x14ac:dyDescent="0.3">
      <c r="AK4833" s="53"/>
      <c r="AL4833" s="53"/>
    </row>
    <row r="4834" spans="37:38" x14ac:dyDescent="0.3">
      <c r="AK4834" s="53"/>
      <c r="AL4834" s="53"/>
    </row>
    <row r="4835" spans="37:38" x14ac:dyDescent="0.3">
      <c r="AK4835" s="53"/>
      <c r="AL4835" s="53"/>
    </row>
    <row r="4836" spans="37:38" x14ac:dyDescent="0.3">
      <c r="AK4836" s="53"/>
      <c r="AL4836" s="53"/>
    </row>
    <row r="4837" spans="37:38" x14ac:dyDescent="0.3">
      <c r="AK4837" s="53"/>
      <c r="AL4837" s="53"/>
    </row>
    <row r="4838" spans="37:38" x14ac:dyDescent="0.3">
      <c r="AK4838" s="53"/>
      <c r="AL4838" s="53"/>
    </row>
    <row r="4839" spans="37:38" x14ac:dyDescent="0.3">
      <c r="AK4839" s="53"/>
      <c r="AL4839" s="53"/>
    </row>
    <row r="4840" spans="37:38" x14ac:dyDescent="0.3">
      <c r="AK4840" s="53"/>
      <c r="AL4840" s="53"/>
    </row>
    <row r="4841" spans="37:38" x14ac:dyDescent="0.3">
      <c r="AK4841" s="53"/>
      <c r="AL4841" s="53"/>
    </row>
    <row r="4842" spans="37:38" x14ac:dyDescent="0.3">
      <c r="AK4842" s="53"/>
      <c r="AL4842" s="53"/>
    </row>
    <row r="4843" spans="37:38" x14ac:dyDescent="0.3">
      <c r="AK4843" s="53"/>
      <c r="AL4843" s="53"/>
    </row>
    <row r="4844" spans="37:38" x14ac:dyDescent="0.3">
      <c r="AK4844" s="53"/>
      <c r="AL4844" s="53"/>
    </row>
    <row r="4845" spans="37:38" x14ac:dyDescent="0.3">
      <c r="AK4845" s="53"/>
      <c r="AL4845" s="53"/>
    </row>
    <row r="4846" spans="37:38" x14ac:dyDescent="0.3">
      <c r="AK4846" s="53"/>
      <c r="AL4846" s="53"/>
    </row>
    <row r="4847" spans="37:38" x14ac:dyDescent="0.3">
      <c r="AK4847" s="53"/>
      <c r="AL4847" s="53"/>
    </row>
    <row r="4848" spans="37:38" x14ac:dyDescent="0.3">
      <c r="AK4848" s="53"/>
      <c r="AL4848" s="53"/>
    </row>
    <row r="4849" spans="37:38" x14ac:dyDescent="0.3">
      <c r="AK4849" s="53"/>
      <c r="AL4849" s="53"/>
    </row>
    <row r="4850" spans="37:38" x14ac:dyDescent="0.3">
      <c r="AK4850" s="53"/>
      <c r="AL4850" s="53"/>
    </row>
    <row r="4851" spans="37:38" x14ac:dyDescent="0.3">
      <c r="AK4851" s="53"/>
      <c r="AL4851" s="53"/>
    </row>
    <row r="4852" spans="37:38" x14ac:dyDescent="0.3">
      <c r="AK4852" s="53"/>
      <c r="AL4852" s="53"/>
    </row>
    <row r="4853" spans="37:38" x14ac:dyDescent="0.3">
      <c r="AK4853" s="53"/>
      <c r="AL4853" s="53"/>
    </row>
    <row r="4854" spans="37:38" x14ac:dyDescent="0.3">
      <c r="AK4854" s="53"/>
      <c r="AL4854" s="53"/>
    </row>
    <row r="4855" spans="37:38" x14ac:dyDescent="0.3">
      <c r="AK4855" s="53"/>
      <c r="AL4855" s="53"/>
    </row>
    <row r="4856" spans="37:38" x14ac:dyDescent="0.3">
      <c r="AK4856" s="53"/>
      <c r="AL4856" s="53"/>
    </row>
    <row r="4857" spans="37:38" x14ac:dyDescent="0.3">
      <c r="AK4857" s="53"/>
      <c r="AL4857" s="53"/>
    </row>
    <row r="4858" spans="37:38" x14ac:dyDescent="0.3">
      <c r="AK4858" s="53"/>
      <c r="AL4858" s="53"/>
    </row>
    <row r="4859" spans="37:38" x14ac:dyDescent="0.3">
      <c r="AK4859" s="53"/>
      <c r="AL4859" s="53"/>
    </row>
    <row r="4860" spans="37:38" x14ac:dyDescent="0.3">
      <c r="AK4860" s="53"/>
      <c r="AL4860" s="53"/>
    </row>
    <row r="4861" spans="37:38" x14ac:dyDescent="0.3">
      <c r="AK4861" s="53"/>
      <c r="AL4861" s="53"/>
    </row>
    <row r="4862" spans="37:38" x14ac:dyDescent="0.3">
      <c r="AK4862" s="53"/>
      <c r="AL4862" s="53"/>
    </row>
    <row r="4863" spans="37:38" x14ac:dyDescent="0.3">
      <c r="AK4863" s="53"/>
      <c r="AL4863" s="53"/>
    </row>
    <row r="4864" spans="37:38" x14ac:dyDescent="0.3">
      <c r="AK4864" s="53"/>
      <c r="AL4864" s="53"/>
    </row>
    <row r="4865" spans="37:38" x14ac:dyDescent="0.3">
      <c r="AK4865" s="53"/>
      <c r="AL4865" s="53"/>
    </row>
    <row r="4866" spans="37:38" x14ac:dyDescent="0.3">
      <c r="AK4866" s="53"/>
      <c r="AL4866" s="53"/>
    </row>
    <row r="4867" spans="37:38" x14ac:dyDescent="0.3">
      <c r="AK4867" s="53"/>
      <c r="AL4867" s="53"/>
    </row>
    <row r="4868" spans="37:38" x14ac:dyDescent="0.3">
      <c r="AK4868" s="53"/>
      <c r="AL4868" s="53"/>
    </row>
    <row r="4869" spans="37:38" x14ac:dyDescent="0.3">
      <c r="AK4869" s="53"/>
      <c r="AL4869" s="53"/>
    </row>
    <row r="4870" spans="37:38" x14ac:dyDescent="0.3">
      <c r="AK4870" s="53"/>
      <c r="AL4870" s="53"/>
    </row>
    <row r="4871" spans="37:38" x14ac:dyDescent="0.3">
      <c r="AK4871" s="53"/>
      <c r="AL4871" s="53"/>
    </row>
    <row r="4872" spans="37:38" x14ac:dyDescent="0.3">
      <c r="AK4872" s="53"/>
      <c r="AL4872" s="53"/>
    </row>
    <row r="4873" spans="37:38" x14ac:dyDescent="0.3">
      <c r="AK4873" s="53"/>
      <c r="AL4873" s="53"/>
    </row>
    <row r="4874" spans="37:38" x14ac:dyDescent="0.3">
      <c r="AK4874" s="53"/>
      <c r="AL4874" s="53"/>
    </row>
    <row r="4875" spans="37:38" x14ac:dyDescent="0.3">
      <c r="AK4875" s="53"/>
      <c r="AL4875" s="53"/>
    </row>
    <row r="4876" spans="37:38" x14ac:dyDescent="0.3">
      <c r="AK4876" s="53"/>
      <c r="AL4876" s="53"/>
    </row>
    <row r="4877" spans="37:38" x14ac:dyDescent="0.3">
      <c r="AK4877" s="53"/>
      <c r="AL4877" s="53"/>
    </row>
    <row r="4878" spans="37:38" x14ac:dyDescent="0.3">
      <c r="AK4878" s="53"/>
      <c r="AL4878" s="53"/>
    </row>
    <row r="4879" spans="37:38" x14ac:dyDescent="0.3">
      <c r="AK4879" s="53"/>
      <c r="AL4879" s="53"/>
    </row>
    <row r="4880" spans="37:38" x14ac:dyDescent="0.3">
      <c r="AK4880" s="53"/>
      <c r="AL4880" s="53"/>
    </row>
    <row r="4881" spans="37:38" x14ac:dyDescent="0.3">
      <c r="AK4881" s="53"/>
      <c r="AL4881" s="53"/>
    </row>
    <row r="4882" spans="37:38" x14ac:dyDescent="0.3">
      <c r="AK4882" s="53"/>
      <c r="AL4882" s="53"/>
    </row>
    <row r="4883" spans="37:38" x14ac:dyDescent="0.3">
      <c r="AK4883" s="53"/>
      <c r="AL4883" s="53"/>
    </row>
    <row r="4884" spans="37:38" x14ac:dyDescent="0.3">
      <c r="AK4884" s="53"/>
      <c r="AL4884" s="53"/>
    </row>
    <row r="4885" spans="37:38" x14ac:dyDescent="0.3">
      <c r="AK4885" s="53"/>
      <c r="AL4885" s="53"/>
    </row>
    <row r="4886" spans="37:38" x14ac:dyDescent="0.3">
      <c r="AK4886" s="53"/>
      <c r="AL4886" s="53"/>
    </row>
    <row r="4887" spans="37:38" x14ac:dyDescent="0.3">
      <c r="AK4887" s="53"/>
      <c r="AL4887" s="53"/>
    </row>
    <row r="4888" spans="37:38" x14ac:dyDescent="0.3">
      <c r="AK4888" s="53"/>
      <c r="AL4888" s="53"/>
    </row>
    <row r="4889" spans="37:38" x14ac:dyDescent="0.3">
      <c r="AK4889" s="53"/>
      <c r="AL4889" s="53"/>
    </row>
    <row r="4890" spans="37:38" x14ac:dyDescent="0.3">
      <c r="AK4890" s="53"/>
      <c r="AL4890" s="53"/>
    </row>
    <row r="4891" spans="37:38" x14ac:dyDescent="0.3">
      <c r="AK4891" s="53"/>
      <c r="AL4891" s="53"/>
    </row>
    <row r="4892" spans="37:38" x14ac:dyDescent="0.3">
      <c r="AK4892" s="53"/>
      <c r="AL4892" s="53"/>
    </row>
    <row r="4893" spans="37:38" x14ac:dyDescent="0.3">
      <c r="AK4893" s="53"/>
      <c r="AL4893" s="53"/>
    </row>
    <row r="4894" spans="37:38" x14ac:dyDescent="0.3">
      <c r="AK4894" s="53"/>
      <c r="AL4894" s="53"/>
    </row>
    <row r="4895" spans="37:38" x14ac:dyDescent="0.3">
      <c r="AK4895" s="53"/>
      <c r="AL4895" s="53"/>
    </row>
    <row r="4896" spans="37:38" x14ac:dyDescent="0.3">
      <c r="AK4896" s="53"/>
      <c r="AL4896" s="53"/>
    </row>
    <row r="4897" spans="37:38" x14ac:dyDescent="0.3">
      <c r="AK4897" s="53"/>
      <c r="AL4897" s="53"/>
    </row>
    <row r="4898" spans="37:38" x14ac:dyDescent="0.3">
      <c r="AK4898" s="53"/>
      <c r="AL4898" s="53"/>
    </row>
    <row r="4899" spans="37:38" x14ac:dyDescent="0.3">
      <c r="AK4899" s="53"/>
      <c r="AL4899" s="53"/>
    </row>
    <row r="4900" spans="37:38" x14ac:dyDescent="0.3">
      <c r="AK4900" s="53"/>
      <c r="AL4900" s="53"/>
    </row>
    <row r="4901" spans="37:38" x14ac:dyDescent="0.3">
      <c r="AK4901" s="53"/>
      <c r="AL4901" s="53"/>
    </row>
    <row r="4902" spans="37:38" x14ac:dyDescent="0.3">
      <c r="AK4902" s="53"/>
      <c r="AL4902" s="53"/>
    </row>
    <row r="4903" spans="37:38" x14ac:dyDescent="0.3">
      <c r="AK4903" s="53"/>
      <c r="AL4903" s="53"/>
    </row>
    <row r="4904" spans="37:38" x14ac:dyDescent="0.3">
      <c r="AK4904" s="53"/>
      <c r="AL4904" s="53"/>
    </row>
    <row r="4905" spans="37:38" x14ac:dyDescent="0.3">
      <c r="AK4905" s="53"/>
      <c r="AL4905" s="53"/>
    </row>
    <row r="4906" spans="37:38" x14ac:dyDescent="0.3">
      <c r="AK4906" s="53"/>
      <c r="AL4906" s="53"/>
    </row>
    <row r="4907" spans="37:38" x14ac:dyDescent="0.3">
      <c r="AK4907" s="53"/>
      <c r="AL4907" s="53"/>
    </row>
    <row r="4908" spans="37:38" x14ac:dyDescent="0.3">
      <c r="AK4908" s="53"/>
      <c r="AL4908" s="53"/>
    </row>
    <row r="4909" spans="37:38" x14ac:dyDescent="0.3">
      <c r="AK4909" s="53"/>
      <c r="AL4909" s="53"/>
    </row>
    <row r="4910" spans="37:38" x14ac:dyDescent="0.3">
      <c r="AK4910" s="53"/>
      <c r="AL4910" s="53"/>
    </row>
    <row r="4911" spans="37:38" x14ac:dyDescent="0.3">
      <c r="AK4911" s="53"/>
      <c r="AL4911" s="53"/>
    </row>
    <row r="4912" spans="37:38" x14ac:dyDescent="0.3">
      <c r="AK4912" s="53"/>
      <c r="AL4912" s="53"/>
    </row>
    <row r="4913" spans="37:38" x14ac:dyDescent="0.3">
      <c r="AK4913" s="53"/>
      <c r="AL4913" s="53"/>
    </row>
    <row r="4914" spans="37:38" x14ac:dyDescent="0.3">
      <c r="AK4914" s="53"/>
      <c r="AL4914" s="53"/>
    </row>
    <row r="4915" spans="37:38" x14ac:dyDescent="0.3">
      <c r="AK4915" s="53"/>
      <c r="AL4915" s="53"/>
    </row>
    <row r="4916" spans="37:38" x14ac:dyDescent="0.3">
      <c r="AK4916" s="53"/>
      <c r="AL4916" s="53"/>
    </row>
    <row r="4917" spans="37:38" x14ac:dyDescent="0.3">
      <c r="AK4917" s="53"/>
      <c r="AL4917" s="53"/>
    </row>
    <row r="4918" spans="37:38" x14ac:dyDescent="0.3">
      <c r="AK4918" s="53"/>
      <c r="AL4918" s="53"/>
    </row>
    <row r="4919" spans="37:38" x14ac:dyDescent="0.3">
      <c r="AK4919" s="53"/>
      <c r="AL4919" s="53"/>
    </row>
    <row r="4920" spans="37:38" x14ac:dyDescent="0.3">
      <c r="AK4920" s="53"/>
      <c r="AL4920" s="53"/>
    </row>
    <row r="4921" spans="37:38" x14ac:dyDescent="0.3">
      <c r="AK4921" s="53"/>
      <c r="AL4921" s="53"/>
    </row>
    <row r="4922" spans="37:38" x14ac:dyDescent="0.3">
      <c r="AK4922" s="53"/>
      <c r="AL4922" s="53"/>
    </row>
    <row r="4923" spans="37:38" x14ac:dyDescent="0.3">
      <c r="AK4923" s="53"/>
      <c r="AL4923" s="53"/>
    </row>
    <row r="4924" spans="37:38" x14ac:dyDescent="0.3">
      <c r="AK4924" s="53"/>
      <c r="AL4924" s="53"/>
    </row>
    <row r="4925" spans="37:38" x14ac:dyDescent="0.3">
      <c r="AK4925" s="53"/>
      <c r="AL4925" s="53"/>
    </row>
    <row r="4926" spans="37:38" x14ac:dyDescent="0.3">
      <c r="AK4926" s="53"/>
      <c r="AL4926" s="53"/>
    </row>
    <row r="4927" spans="37:38" x14ac:dyDescent="0.3">
      <c r="AK4927" s="53"/>
      <c r="AL4927" s="53"/>
    </row>
    <row r="4928" spans="37:38" x14ac:dyDescent="0.3">
      <c r="AK4928" s="53"/>
      <c r="AL4928" s="53"/>
    </row>
    <row r="4929" spans="37:38" x14ac:dyDescent="0.3">
      <c r="AK4929" s="53"/>
      <c r="AL4929" s="53"/>
    </row>
    <row r="4930" spans="37:38" x14ac:dyDescent="0.3">
      <c r="AK4930" s="53"/>
      <c r="AL4930" s="53"/>
    </row>
    <row r="4931" spans="37:38" x14ac:dyDescent="0.3">
      <c r="AK4931" s="53"/>
      <c r="AL4931" s="53"/>
    </row>
    <row r="4932" spans="37:38" x14ac:dyDescent="0.3">
      <c r="AK4932" s="53"/>
      <c r="AL4932" s="53"/>
    </row>
    <row r="4933" spans="37:38" x14ac:dyDescent="0.3">
      <c r="AK4933" s="53"/>
      <c r="AL4933" s="53"/>
    </row>
    <row r="4934" spans="37:38" x14ac:dyDescent="0.3">
      <c r="AK4934" s="53"/>
      <c r="AL4934" s="53"/>
    </row>
    <row r="4935" spans="37:38" x14ac:dyDescent="0.3">
      <c r="AK4935" s="53"/>
      <c r="AL4935" s="53"/>
    </row>
    <row r="4936" spans="37:38" x14ac:dyDescent="0.3">
      <c r="AK4936" s="53"/>
      <c r="AL4936" s="53"/>
    </row>
    <row r="4937" spans="37:38" x14ac:dyDescent="0.3">
      <c r="AK4937" s="53"/>
      <c r="AL4937" s="53"/>
    </row>
    <row r="4938" spans="37:38" x14ac:dyDescent="0.3">
      <c r="AK4938" s="53"/>
      <c r="AL4938" s="53"/>
    </row>
    <row r="4939" spans="37:38" x14ac:dyDescent="0.3">
      <c r="AK4939" s="53"/>
      <c r="AL4939" s="53"/>
    </row>
    <row r="4940" spans="37:38" x14ac:dyDescent="0.3">
      <c r="AK4940" s="53"/>
      <c r="AL4940" s="53"/>
    </row>
    <row r="4941" spans="37:38" x14ac:dyDescent="0.3">
      <c r="AK4941" s="53"/>
      <c r="AL4941" s="53"/>
    </row>
    <row r="4942" spans="37:38" x14ac:dyDescent="0.3">
      <c r="AK4942" s="53"/>
      <c r="AL4942" s="53"/>
    </row>
    <row r="4943" spans="37:38" x14ac:dyDescent="0.3">
      <c r="AK4943" s="53"/>
      <c r="AL4943" s="53"/>
    </row>
    <row r="4944" spans="37:38" x14ac:dyDescent="0.3">
      <c r="AK4944" s="53"/>
      <c r="AL4944" s="53"/>
    </row>
    <row r="4945" spans="37:38" x14ac:dyDescent="0.3">
      <c r="AK4945" s="53"/>
      <c r="AL4945" s="53"/>
    </row>
    <row r="4946" spans="37:38" x14ac:dyDescent="0.3">
      <c r="AK4946" s="53"/>
      <c r="AL4946" s="53"/>
    </row>
    <row r="4947" spans="37:38" x14ac:dyDescent="0.3">
      <c r="AK4947" s="53"/>
      <c r="AL4947" s="53"/>
    </row>
    <row r="4948" spans="37:38" x14ac:dyDescent="0.3">
      <c r="AK4948" s="53"/>
      <c r="AL4948" s="53"/>
    </row>
    <row r="4949" spans="37:38" x14ac:dyDescent="0.3">
      <c r="AK4949" s="53"/>
      <c r="AL4949" s="53"/>
    </row>
    <row r="4950" spans="37:38" x14ac:dyDescent="0.3">
      <c r="AK4950" s="53"/>
      <c r="AL4950" s="53"/>
    </row>
    <row r="4951" spans="37:38" x14ac:dyDescent="0.3">
      <c r="AK4951" s="53"/>
      <c r="AL4951" s="53"/>
    </row>
    <row r="4952" spans="37:38" x14ac:dyDescent="0.3">
      <c r="AK4952" s="53"/>
      <c r="AL4952" s="53"/>
    </row>
    <row r="4953" spans="37:38" x14ac:dyDescent="0.3">
      <c r="AK4953" s="53"/>
      <c r="AL4953" s="53"/>
    </row>
    <row r="4954" spans="37:38" x14ac:dyDescent="0.3">
      <c r="AK4954" s="53"/>
      <c r="AL4954" s="53"/>
    </row>
    <row r="4955" spans="37:38" x14ac:dyDescent="0.3">
      <c r="AK4955" s="53"/>
      <c r="AL4955" s="53"/>
    </row>
    <row r="4956" spans="37:38" x14ac:dyDescent="0.3">
      <c r="AK4956" s="53"/>
      <c r="AL4956" s="53"/>
    </row>
    <row r="4957" spans="37:38" x14ac:dyDescent="0.3">
      <c r="AK4957" s="53"/>
      <c r="AL4957" s="53"/>
    </row>
    <row r="4958" spans="37:38" x14ac:dyDescent="0.3">
      <c r="AK4958" s="53"/>
      <c r="AL4958" s="53"/>
    </row>
    <row r="4959" spans="37:38" x14ac:dyDescent="0.3">
      <c r="AK4959" s="53"/>
      <c r="AL4959" s="53"/>
    </row>
    <row r="4960" spans="37:38" x14ac:dyDescent="0.3">
      <c r="AK4960" s="53"/>
      <c r="AL4960" s="53"/>
    </row>
    <row r="4961" spans="37:38" x14ac:dyDescent="0.3">
      <c r="AK4961" s="53"/>
      <c r="AL4961" s="53"/>
    </row>
    <row r="4962" spans="37:38" x14ac:dyDescent="0.3">
      <c r="AK4962" s="53"/>
      <c r="AL4962" s="53"/>
    </row>
    <row r="4963" spans="37:38" x14ac:dyDescent="0.3">
      <c r="AK4963" s="53"/>
      <c r="AL4963" s="53"/>
    </row>
    <row r="4964" spans="37:38" x14ac:dyDescent="0.3">
      <c r="AK4964" s="53"/>
      <c r="AL4964" s="53"/>
    </row>
    <row r="4965" spans="37:38" x14ac:dyDescent="0.3">
      <c r="AK4965" s="53"/>
      <c r="AL4965" s="53"/>
    </row>
    <row r="4966" spans="37:38" x14ac:dyDescent="0.3">
      <c r="AK4966" s="53"/>
      <c r="AL4966" s="53"/>
    </row>
    <row r="4967" spans="37:38" x14ac:dyDescent="0.3">
      <c r="AK4967" s="53"/>
      <c r="AL4967" s="53"/>
    </row>
    <row r="4968" spans="37:38" x14ac:dyDescent="0.3">
      <c r="AK4968" s="53"/>
      <c r="AL4968" s="53"/>
    </row>
    <row r="4969" spans="37:38" x14ac:dyDescent="0.3">
      <c r="AK4969" s="53"/>
      <c r="AL4969" s="53"/>
    </row>
    <row r="4970" spans="37:38" x14ac:dyDescent="0.3">
      <c r="AK4970" s="53"/>
      <c r="AL4970" s="53"/>
    </row>
    <row r="4971" spans="37:38" x14ac:dyDescent="0.3">
      <c r="AK4971" s="53"/>
      <c r="AL4971" s="53"/>
    </row>
    <row r="4972" spans="37:38" x14ac:dyDescent="0.3">
      <c r="AK4972" s="53"/>
      <c r="AL4972" s="53"/>
    </row>
    <row r="4973" spans="37:38" x14ac:dyDescent="0.3">
      <c r="AK4973" s="53"/>
      <c r="AL4973" s="53"/>
    </row>
    <row r="4974" spans="37:38" x14ac:dyDescent="0.3">
      <c r="AK4974" s="53"/>
      <c r="AL4974" s="53"/>
    </row>
    <row r="4975" spans="37:38" x14ac:dyDescent="0.3">
      <c r="AK4975" s="53"/>
      <c r="AL4975" s="53"/>
    </row>
    <row r="4976" spans="37:38" x14ac:dyDescent="0.3">
      <c r="AK4976" s="53"/>
      <c r="AL4976" s="53"/>
    </row>
    <row r="4977" spans="37:38" x14ac:dyDescent="0.3">
      <c r="AK4977" s="53"/>
      <c r="AL4977" s="53"/>
    </row>
    <row r="4978" spans="37:38" x14ac:dyDescent="0.3">
      <c r="AK4978" s="53"/>
      <c r="AL4978" s="53"/>
    </row>
    <row r="4979" spans="37:38" x14ac:dyDescent="0.3">
      <c r="AK4979" s="53"/>
      <c r="AL4979" s="53"/>
    </row>
    <row r="4980" spans="37:38" x14ac:dyDescent="0.3">
      <c r="AK4980" s="53"/>
      <c r="AL4980" s="53"/>
    </row>
    <row r="4981" spans="37:38" x14ac:dyDescent="0.3">
      <c r="AK4981" s="53"/>
      <c r="AL4981" s="53"/>
    </row>
    <row r="4982" spans="37:38" x14ac:dyDescent="0.3">
      <c r="AK4982" s="53"/>
      <c r="AL4982" s="53"/>
    </row>
    <row r="4983" spans="37:38" x14ac:dyDescent="0.3">
      <c r="AK4983" s="53"/>
      <c r="AL4983" s="53"/>
    </row>
    <row r="4984" spans="37:38" x14ac:dyDescent="0.3">
      <c r="AK4984" s="53"/>
      <c r="AL4984" s="53"/>
    </row>
    <row r="4985" spans="37:38" x14ac:dyDescent="0.3">
      <c r="AK4985" s="53"/>
      <c r="AL4985" s="53"/>
    </row>
    <row r="4986" spans="37:38" x14ac:dyDescent="0.3">
      <c r="AK4986" s="53"/>
      <c r="AL4986" s="53"/>
    </row>
    <row r="4987" spans="37:38" x14ac:dyDescent="0.3">
      <c r="AK4987" s="53"/>
      <c r="AL4987" s="53"/>
    </row>
    <row r="4988" spans="37:38" x14ac:dyDescent="0.3">
      <c r="AK4988" s="53"/>
      <c r="AL4988" s="53"/>
    </row>
    <row r="4989" spans="37:38" x14ac:dyDescent="0.3">
      <c r="AK4989" s="53"/>
      <c r="AL4989" s="53"/>
    </row>
    <row r="4990" spans="37:38" x14ac:dyDescent="0.3">
      <c r="AK4990" s="53"/>
      <c r="AL4990" s="53"/>
    </row>
    <row r="4991" spans="37:38" x14ac:dyDescent="0.3">
      <c r="AK4991" s="53"/>
      <c r="AL4991" s="53"/>
    </row>
    <row r="4992" spans="37:38" x14ac:dyDescent="0.3">
      <c r="AK4992" s="53"/>
      <c r="AL4992" s="53"/>
    </row>
    <row r="4993" spans="37:38" x14ac:dyDescent="0.3">
      <c r="AK4993" s="53"/>
      <c r="AL4993" s="53"/>
    </row>
    <row r="4994" spans="37:38" x14ac:dyDescent="0.3">
      <c r="AK4994" s="53"/>
      <c r="AL4994" s="53"/>
    </row>
    <row r="4995" spans="37:38" x14ac:dyDescent="0.3">
      <c r="AK4995" s="53"/>
      <c r="AL4995" s="53"/>
    </row>
    <row r="4996" spans="37:38" x14ac:dyDescent="0.3">
      <c r="AK4996" s="53"/>
      <c r="AL4996" s="53"/>
    </row>
    <row r="4997" spans="37:38" x14ac:dyDescent="0.3">
      <c r="AK4997" s="53"/>
      <c r="AL4997" s="53"/>
    </row>
    <row r="4998" spans="37:38" x14ac:dyDescent="0.3">
      <c r="AK4998" s="53"/>
      <c r="AL4998" s="53"/>
    </row>
    <row r="4999" spans="37:38" x14ac:dyDescent="0.3">
      <c r="AK4999" s="53"/>
      <c r="AL4999" s="53"/>
    </row>
    <row r="5000" spans="37:38" x14ac:dyDescent="0.3">
      <c r="AK5000" s="53"/>
      <c r="AL5000" s="53"/>
    </row>
    <row r="5001" spans="37:38" x14ac:dyDescent="0.3">
      <c r="AK5001" s="53"/>
      <c r="AL5001" s="53"/>
    </row>
    <row r="5002" spans="37:38" x14ac:dyDescent="0.3">
      <c r="AK5002" s="53"/>
      <c r="AL5002" s="53"/>
    </row>
    <row r="5003" spans="37:38" x14ac:dyDescent="0.3">
      <c r="AK5003" s="53"/>
      <c r="AL5003" s="53"/>
    </row>
    <row r="5004" spans="37:38" x14ac:dyDescent="0.3">
      <c r="AK5004" s="53"/>
      <c r="AL5004" s="53"/>
    </row>
    <row r="5005" spans="37:38" x14ac:dyDescent="0.3">
      <c r="AK5005" s="53"/>
      <c r="AL5005" s="53"/>
    </row>
    <row r="5006" spans="37:38" x14ac:dyDescent="0.3">
      <c r="AK5006" s="53"/>
      <c r="AL5006" s="53"/>
    </row>
    <row r="5007" spans="37:38" x14ac:dyDescent="0.3">
      <c r="AK5007" s="53"/>
      <c r="AL5007" s="53"/>
    </row>
    <row r="5008" spans="37:38" x14ac:dyDescent="0.3">
      <c r="AK5008" s="53"/>
      <c r="AL5008" s="53"/>
    </row>
    <row r="5009" spans="37:38" x14ac:dyDescent="0.3">
      <c r="AK5009" s="53"/>
      <c r="AL5009" s="53"/>
    </row>
    <row r="5010" spans="37:38" x14ac:dyDescent="0.3">
      <c r="AK5010" s="53"/>
      <c r="AL5010" s="53"/>
    </row>
    <row r="5011" spans="37:38" x14ac:dyDescent="0.3">
      <c r="AK5011" s="53"/>
      <c r="AL5011" s="53"/>
    </row>
    <row r="5012" spans="37:38" x14ac:dyDescent="0.3">
      <c r="AK5012" s="53"/>
      <c r="AL5012" s="53"/>
    </row>
    <row r="5013" spans="37:38" x14ac:dyDescent="0.3">
      <c r="AK5013" s="53"/>
      <c r="AL5013" s="53"/>
    </row>
    <row r="5014" spans="37:38" x14ac:dyDescent="0.3">
      <c r="AK5014" s="53"/>
      <c r="AL5014" s="53"/>
    </row>
    <row r="5015" spans="37:38" x14ac:dyDescent="0.3">
      <c r="AK5015" s="53"/>
      <c r="AL5015" s="53"/>
    </row>
    <row r="5016" spans="37:38" x14ac:dyDescent="0.3">
      <c r="AK5016" s="53"/>
      <c r="AL5016" s="53"/>
    </row>
    <row r="5017" spans="37:38" x14ac:dyDescent="0.3">
      <c r="AK5017" s="53"/>
      <c r="AL5017" s="53"/>
    </row>
    <row r="5018" spans="37:38" x14ac:dyDescent="0.3">
      <c r="AK5018" s="53"/>
      <c r="AL5018" s="53"/>
    </row>
    <row r="5019" spans="37:38" x14ac:dyDescent="0.3">
      <c r="AK5019" s="53"/>
      <c r="AL5019" s="53"/>
    </row>
    <row r="5020" spans="37:38" x14ac:dyDescent="0.3">
      <c r="AK5020" s="53"/>
      <c r="AL5020" s="53"/>
    </row>
    <row r="5021" spans="37:38" x14ac:dyDescent="0.3">
      <c r="AK5021" s="53"/>
      <c r="AL5021" s="53"/>
    </row>
    <row r="5022" spans="37:38" x14ac:dyDescent="0.3">
      <c r="AK5022" s="53"/>
      <c r="AL5022" s="53"/>
    </row>
    <row r="5023" spans="37:38" x14ac:dyDescent="0.3">
      <c r="AK5023" s="53"/>
      <c r="AL5023" s="53"/>
    </row>
    <row r="5024" spans="37:38" x14ac:dyDescent="0.3">
      <c r="AK5024" s="53"/>
      <c r="AL5024" s="53"/>
    </row>
    <row r="5025" spans="37:38" x14ac:dyDescent="0.3">
      <c r="AK5025" s="53"/>
      <c r="AL5025" s="53"/>
    </row>
    <row r="5026" spans="37:38" x14ac:dyDescent="0.3">
      <c r="AK5026" s="53"/>
      <c r="AL5026" s="53"/>
    </row>
    <row r="5027" spans="37:38" x14ac:dyDescent="0.3">
      <c r="AK5027" s="53"/>
      <c r="AL5027" s="53"/>
    </row>
    <row r="5028" spans="37:38" x14ac:dyDescent="0.3">
      <c r="AK5028" s="53"/>
      <c r="AL5028" s="53"/>
    </row>
    <row r="5029" spans="37:38" x14ac:dyDescent="0.3">
      <c r="AK5029" s="53"/>
      <c r="AL5029" s="53"/>
    </row>
    <row r="5030" spans="37:38" x14ac:dyDescent="0.3">
      <c r="AK5030" s="53"/>
      <c r="AL5030" s="53"/>
    </row>
    <row r="5031" spans="37:38" x14ac:dyDescent="0.3">
      <c r="AK5031" s="53"/>
      <c r="AL5031" s="53"/>
    </row>
    <row r="5032" spans="37:38" x14ac:dyDescent="0.3">
      <c r="AK5032" s="53"/>
      <c r="AL5032" s="53"/>
    </row>
    <row r="5033" spans="37:38" x14ac:dyDescent="0.3">
      <c r="AK5033" s="53"/>
      <c r="AL5033" s="53"/>
    </row>
    <row r="5034" spans="37:38" x14ac:dyDescent="0.3">
      <c r="AK5034" s="53"/>
      <c r="AL5034" s="53"/>
    </row>
    <row r="5035" spans="37:38" x14ac:dyDescent="0.3">
      <c r="AK5035" s="53"/>
      <c r="AL5035" s="53"/>
    </row>
    <row r="5036" spans="37:38" x14ac:dyDescent="0.3">
      <c r="AK5036" s="53"/>
      <c r="AL5036" s="53"/>
    </row>
    <row r="5037" spans="37:38" x14ac:dyDescent="0.3">
      <c r="AK5037" s="53"/>
      <c r="AL5037" s="53"/>
    </row>
    <row r="5038" spans="37:38" x14ac:dyDescent="0.3">
      <c r="AK5038" s="53"/>
      <c r="AL5038" s="53"/>
    </row>
    <row r="5039" spans="37:38" x14ac:dyDescent="0.3">
      <c r="AK5039" s="53"/>
      <c r="AL5039" s="53"/>
    </row>
    <row r="5040" spans="37:38" x14ac:dyDescent="0.3">
      <c r="AK5040" s="53"/>
      <c r="AL5040" s="53"/>
    </row>
    <row r="5041" spans="37:38" x14ac:dyDescent="0.3">
      <c r="AK5041" s="53"/>
      <c r="AL5041" s="53"/>
    </row>
    <row r="5042" spans="37:38" x14ac:dyDescent="0.3">
      <c r="AK5042" s="53"/>
      <c r="AL5042" s="53"/>
    </row>
    <row r="5043" spans="37:38" x14ac:dyDescent="0.3">
      <c r="AK5043" s="53"/>
      <c r="AL5043" s="53"/>
    </row>
    <row r="5044" spans="37:38" x14ac:dyDescent="0.3">
      <c r="AK5044" s="53"/>
      <c r="AL5044" s="53"/>
    </row>
    <row r="5045" spans="37:38" x14ac:dyDescent="0.3">
      <c r="AK5045" s="53"/>
      <c r="AL5045" s="53"/>
    </row>
    <row r="5046" spans="37:38" x14ac:dyDescent="0.3">
      <c r="AK5046" s="53"/>
      <c r="AL5046" s="53"/>
    </row>
    <row r="5047" spans="37:38" x14ac:dyDescent="0.3">
      <c r="AK5047" s="53"/>
      <c r="AL5047" s="53"/>
    </row>
    <row r="5048" spans="37:38" x14ac:dyDescent="0.3">
      <c r="AK5048" s="53"/>
      <c r="AL5048" s="53"/>
    </row>
    <row r="5049" spans="37:38" x14ac:dyDescent="0.3">
      <c r="AK5049" s="53"/>
      <c r="AL5049" s="53"/>
    </row>
    <row r="5050" spans="37:38" x14ac:dyDescent="0.3">
      <c r="AK5050" s="53"/>
      <c r="AL5050" s="53"/>
    </row>
    <row r="5051" spans="37:38" x14ac:dyDescent="0.3">
      <c r="AK5051" s="53"/>
      <c r="AL5051" s="53"/>
    </row>
    <row r="5052" spans="37:38" x14ac:dyDescent="0.3">
      <c r="AK5052" s="53"/>
      <c r="AL5052" s="53"/>
    </row>
    <row r="5053" spans="37:38" x14ac:dyDescent="0.3">
      <c r="AK5053" s="53"/>
      <c r="AL5053" s="53"/>
    </row>
    <row r="5054" spans="37:38" x14ac:dyDescent="0.3">
      <c r="AK5054" s="53"/>
      <c r="AL5054" s="53"/>
    </row>
    <row r="5055" spans="37:38" x14ac:dyDescent="0.3">
      <c r="AK5055" s="53"/>
      <c r="AL5055" s="53"/>
    </row>
    <row r="5056" spans="37:38" x14ac:dyDescent="0.3">
      <c r="AK5056" s="53"/>
      <c r="AL5056" s="53"/>
    </row>
    <row r="5057" spans="37:38" x14ac:dyDescent="0.3">
      <c r="AK5057" s="53"/>
      <c r="AL5057" s="53"/>
    </row>
    <row r="5058" spans="37:38" x14ac:dyDescent="0.3">
      <c r="AK5058" s="53"/>
      <c r="AL5058" s="53"/>
    </row>
    <row r="5059" spans="37:38" x14ac:dyDescent="0.3">
      <c r="AK5059" s="53"/>
      <c r="AL5059" s="53"/>
    </row>
    <row r="5060" spans="37:38" x14ac:dyDescent="0.3">
      <c r="AK5060" s="53"/>
      <c r="AL5060" s="53"/>
    </row>
    <row r="5061" spans="37:38" x14ac:dyDescent="0.3">
      <c r="AK5061" s="53"/>
      <c r="AL5061" s="53"/>
    </row>
    <row r="5062" spans="37:38" x14ac:dyDescent="0.3">
      <c r="AK5062" s="53"/>
      <c r="AL5062" s="53"/>
    </row>
    <row r="5063" spans="37:38" x14ac:dyDescent="0.3">
      <c r="AK5063" s="53"/>
      <c r="AL5063" s="53"/>
    </row>
    <row r="5064" spans="37:38" x14ac:dyDescent="0.3">
      <c r="AK5064" s="53"/>
      <c r="AL5064" s="53"/>
    </row>
    <row r="5065" spans="37:38" x14ac:dyDescent="0.3">
      <c r="AK5065" s="53"/>
      <c r="AL5065" s="53"/>
    </row>
    <row r="5066" spans="37:38" x14ac:dyDescent="0.3">
      <c r="AK5066" s="53"/>
      <c r="AL5066" s="53"/>
    </row>
    <row r="5067" spans="37:38" x14ac:dyDescent="0.3">
      <c r="AK5067" s="53"/>
      <c r="AL5067" s="53"/>
    </row>
    <row r="5068" spans="37:38" x14ac:dyDescent="0.3">
      <c r="AK5068" s="53"/>
      <c r="AL5068" s="53"/>
    </row>
    <row r="5069" spans="37:38" x14ac:dyDescent="0.3">
      <c r="AK5069" s="53"/>
      <c r="AL5069" s="53"/>
    </row>
    <row r="5070" spans="37:38" x14ac:dyDescent="0.3">
      <c r="AK5070" s="53"/>
      <c r="AL5070" s="53"/>
    </row>
    <row r="5071" spans="37:38" x14ac:dyDescent="0.3">
      <c r="AK5071" s="53"/>
      <c r="AL5071" s="53"/>
    </row>
    <row r="5072" spans="37:38" x14ac:dyDescent="0.3">
      <c r="AK5072" s="53"/>
      <c r="AL5072" s="53"/>
    </row>
    <row r="5073" spans="37:38" x14ac:dyDescent="0.3">
      <c r="AK5073" s="53"/>
      <c r="AL5073" s="53"/>
    </row>
    <row r="5074" spans="37:38" x14ac:dyDescent="0.3">
      <c r="AK5074" s="53"/>
      <c r="AL5074" s="53"/>
    </row>
    <row r="5075" spans="37:38" x14ac:dyDescent="0.3">
      <c r="AK5075" s="53"/>
      <c r="AL5075" s="53"/>
    </row>
    <row r="5076" spans="37:38" x14ac:dyDescent="0.3">
      <c r="AK5076" s="53"/>
      <c r="AL5076" s="53"/>
    </row>
    <row r="5077" spans="37:38" x14ac:dyDescent="0.3">
      <c r="AK5077" s="53"/>
      <c r="AL5077" s="53"/>
    </row>
    <row r="5078" spans="37:38" x14ac:dyDescent="0.3">
      <c r="AK5078" s="53"/>
      <c r="AL5078" s="53"/>
    </row>
    <row r="5079" spans="37:38" x14ac:dyDescent="0.3">
      <c r="AK5079" s="53"/>
      <c r="AL5079" s="53"/>
    </row>
    <row r="5080" spans="37:38" x14ac:dyDescent="0.3">
      <c r="AK5080" s="53"/>
      <c r="AL5080" s="53"/>
    </row>
    <row r="5081" spans="37:38" x14ac:dyDescent="0.3">
      <c r="AK5081" s="53"/>
      <c r="AL5081" s="53"/>
    </row>
    <row r="5082" spans="37:38" x14ac:dyDescent="0.3">
      <c r="AK5082" s="53"/>
      <c r="AL5082" s="53"/>
    </row>
    <row r="5083" spans="37:38" x14ac:dyDescent="0.3">
      <c r="AK5083" s="53"/>
      <c r="AL5083" s="53"/>
    </row>
    <row r="5084" spans="37:38" x14ac:dyDescent="0.3">
      <c r="AK5084" s="53"/>
      <c r="AL5084" s="53"/>
    </row>
    <row r="5085" spans="37:38" x14ac:dyDescent="0.3">
      <c r="AK5085" s="53"/>
      <c r="AL5085" s="53"/>
    </row>
    <row r="5086" spans="37:38" x14ac:dyDescent="0.3">
      <c r="AK5086" s="53"/>
      <c r="AL5086" s="53"/>
    </row>
    <row r="5087" spans="37:38" x14ac:dyDescent="0.3">
      <c r="AK5087" s="53"/>
      <c r="AL5087" s="53"/>
    </row>
    <row r="5088" spans="37:38" x14ac:dyDescent="0.3">
      <c r="AK5088" s="53"/>
      <c r="AL5088" s="53"/>
    </row>
    <row r="5089" spans="37:38" x14ac:dyDescent="0.3">
      <c r="AK5089" s="53"/>
      <c r="AL5089" s="53"/>
    </row>
    <row r="5090" spans="37:38" x14ac:dyDescent="0.3">
      <c r="AK5090" s="53"/>
      <c r="AL5090" s="53"/>
    </row>
    <row r="5091" spans="37:38" x14ac:dyDescent="0.3">
      <c r="AK5091" s="53"/>
      <c r="AL5091" s="53"/>
    </row>
    <row r="5092" spans="37:38" x14ac:dyDescent="0.3">
      <c r="AK5092" s="53"/>
      <c r="AL5092" s="53"/>
    </row>
    <row r="5093" spans="37:38" x14ac:dyDescent="0.3">
      <c r="AK5093" s="53"/>
      <c r="AL5093" s="53"/>
    </row>
    <row r="5094" spans="37:38" x14ac:dyDescent="0.3">
      <c r="AK5094" s="53"/>
      <c r="AL5094" s="53"/>
    </row>
    <row r="5095" spans="37:38" x14ac:dyDescent="0.3">
      <c r="AK5095" s="53"/>
      <c r="AL5095" s="53"/>
    </row>
    <row r="5096" spans="37:38" x14ac:dyDescent="0.3">
      <c r="AK5096" s="53"/>
      <c r="AL5096" s="53"/>
    </row>
    <row r="5097" spans="37:38" x14ac:dyDescent="0.3">
      <c r="AK5097" s="53"/>
      <c r="AL5097" s="53"/>
    </row>
    <row r="5098" spans="37:38" x14ac:dyDescent="0.3">
      <c r="AK5098" s="53"/>
      <c r="AL5098" s="53"/>
    </row>
    <row r="5099" spans="37:38" x14ac:dyDescent="0.3">
      <c r="AK5099" s="53"/>
      <c r="AL5099" s="53"/>
    </row>
    <row r="5100" spans="37:38" x14ac:dyDescent="0.3">
      <c r="AK5100" s="53"/>
      <c r="AL5100" s="53"/>
    </row>
    <row r="5101" spans="37:38" x14ac:dyDescent="0.3">
      <c r="AK5101" s="53"/>
      <c r="AL5101" s="53"/>
    </row>
    <row r="5102" spans="37:38" x14ac:dyDescent="0.3">
      <c r="AK5102" s="53"/>
      <c r="AL5102" s="53"/>
    </row>
    <row r="5103" spans="37:38" x14ac:dyDescent="0.3">
      <c r="AK5103" s="53"/>
      <c r="AL5103" s="53"/>
    </row>
    <row r="5104" spans="37:38" x14ac:dyDescent="0.3">
      <c r="AK5104" s="53"/>
      <c r="AL5104" s="53"/>
    </row>
    <row r="5105" spans="37:38" x14ac:dyDescent="0.3">
      <c r="AK5105" s="53"/>
      <c r="AL5105" s="53"/>
    </row>
    <row r="5106" spans="37:38" x14ac:dyDescent="0.3">
      <c r="AK5106" s="53"/>
      <c r="AL5106" s="53"/>
    </row>
    <row r="5107" spans="37:38" x14ac:dyDescent="0.3">
      <c r="AK5107" s="53"/>
      <c r="AL5107" s="53"/>
    </row>
    <row r="5108" spans="37:38" x14ac:dyDescent="0.3">
      <c r="AK5108" s="53"/>
      <c r="AL5108" s="53"/>
    </row>
    <row r="5109" spans="37:38" x14ac:dyDescent="0.3">
      <c r="AK5109" s="53"/>
      <c r="AL5109" s="53"/>
    </row>
    <row r="5110" spans="37:38" x14ac:dyDescent="0.3">
      <c r="AK5110" s="53"/>
      <c r="AL5110" s="53"/>
    </row>
    <row r="5111" spans="37:38" x14ac:dyDescent="0.3">
      <c r="AK5111" s="53"/>
      <c r="AL5111" s="53"/>
    </row>
    <row r="5112" spans="37:38" x14ac:dyDescent="0.3">
      <c r="AK5112" s="53"/>
      <c r="AL5112" s="53"/>
    </row>
    <row r="5113" spans="37:38" x14ac:dyDescent="0.3">
      <c r="AK5113" s="53"/>
      <c r="AL5113" s="53"/>
    </row>
    <row r="5114" spans="37:38" x14ac:dyDescent="0.3">
      <c r="AK5114" s="53"/>
      <c r="AL5114" s="53"/>
    </row>
    <row r="5115" spans="37:38" x14ac:dyDescent="0.3">
      <c r="AK5115" s="53"/>
      <c r="AL5115" s="53"/>
    </row>
    <row r="5116" spans="37:38" x14ac:dyDescent="0.3">
      <c r="AK5116" s="53"/>
      <c r="AL5116" s="53"/>
    </row>
    <row r="5117" spans="37:38" x14ac:dyDescent="0.3">
      <c r="AK5117" s="53"/>
      <c r="AL5117" s="53"/>
    </row>
    <row r="5118" spans="37:38" x14ac:dyDescent="0.3">
      <c r="AK5118" s="53"/>
      <c r="AL5118" s="53"/>
    </row>
    <row r="5119" spans="37:38" x14ac:dyDescent="0.3">
      <c r="AK5119" s="53"/>
      <c r="AL5119" s="53"/>
    </row>
    <row r="5120" spans="37:38" x14ac:dyDescent="0.3">
      <c r="AK5120" s="53"/>
      <c r="AL5120" s="53"/>
    </row>
    <row r="5121" spans="37:38" x14ac:dyDescent="0.3">
      <c r="AK5121" s="53"/>
      <c r="AL5121" s="53"/>
    </row>
    <row r="5122" spans="37:38" x14ac:dyDescent="0.3">
      <c r="AK5122" s="53"/>
      <c r="AL5122" s="53"/>
    </row>
    <row r="5123" spans="37:38" x14ac:dyDescent="0.3">
      <c r="AK5123" s="53"/>
      <c r="AL5123" s="53"/>
    </row>
    <row r="5124" spans="37:38" x14ac:dyDescent="0.3">
      <c r="AK5124" s="53"/>
      <c r="AL5124" s="53"/>
    </row>
    <row r="5125" spans="37:38" x14ac:dyDescent="0.3">
      <c r="AK5125" s="53"/>
      <c r="AL5125" s="53"/>
    </row>
    <row r="5126" spans="37:38" x14ac:dyDescent="0.3">
      <c r="AK5126" s="53"/>
      <c r="AL5126" s="53"/>
    </row>
    <row r="5127" spans="37:38" x14ac:dyDescent="0.3">
      <c r="AK5127" s="53"/>
      <c r="AL5127" s="53"/>
    </row>
    <row r="5128" spans="37:38" x14ac:dyDescent="0.3">
      <c r="AK5128" s="53"/>
      <c r="AL5128" s="53"/>
    </row>
    <row r="5129" spans="37:38" x14ac:dyDescent="0.3">
      <c r="AK5129" s="53"/>
      <c r="AL5129" s="53"/>
    </row>
    <row r="5130" spans="37:38" x14ac:dyDescent="0.3">
      <c r="AK5130" s="53"/>
      <c r="AL5130" s="53"/>
    </row>
    <row r="5131" spans="37:38" x14ac:dyDescent="0.3">
      <c r="AK5131" s="53"/>
      <c r="AL5131" s="53"/>
    </row>
    <row r="5132" spans="37:38" x14ac:dyDescent="0.3">
      <c r="AK5132" s="53"/>
      <c r="AL5132" s="53"/>
    </row>
    <row r="5133" spans="37:38" x14ac:dyDescent="0.3">
      <c r="AK5133" s="53"/>
      <c r="AL5133" s="53"/>
    </row>
    <row r="5134" spans="37:38" x14ac:dyDescent="0.3">
      <c r="AK5134" s="53"/>
      <c r="AL5134" s="53"/>
    </row>
    <row r="5135" spans="37:38" x14ac:dyDescent="0.3">
      <c r="AK5135" s="53"/>
      <c r="AL5135" s="53"/>
    </row>
    <row r="5136" spans="37:38" x14ac:dyDescent="0.3">
      <c r="AK5136" s="53"/>
      <c r="AL5136" s="53"/>
    </row>
    <row r="5137" spans="37:38" x14ac:dyDescent="0.3">
      <c r="AK5137" s="53"/>
      <c r="AL5137" s="53"/>
    </row>
    <row r="5138" spans="37:38" x14ac:dyDescent="0.3">
      <c r="AK5138" s="53"/>
      <c r="AL5138" s="53"/>
    </row>
    <row r="5139" spans="37:38" x14ac:dyDescent="0.3">
      <c r="AK5139" s="53"/>
      <c r="AL5139" s="53"/>
    </row>
    <row r="5140" spans="37:38" x14ac:dyDescent="0.3">
      <c r="AK5140" s="53"/>
      <c r="AL5140" s="53"/>
    </row>
    <row r="5141" spans="37:38" x14ac:dyDescent="0.3">
      <c r="AK5141" s="53"/>
      <c r="AL5141" s="53"/>
    </row>
    <row r="5142" spans="37:38" x14ac:dyDescent="0.3">
      <c r="AK5142" s="53"/>
      <c r="AL5142" s="53"/>
    </row>
    <row r="5143" spans="37:38" x14ac:dyDescent="0.3">
      <c r="AK5143" s="53"/>
      <c r="AL5143" s="53"/>
    </row>
    <row r="5144" spans="37:38" x14ac:dyDescent="0.3">
      <c r="AK5144" s="53"/>
      <c r="AL5144" s="53"/>
    </row>
    <row r="5145" spans="37:38" x14ac:dyDescent="0.3">
      <c r="AK5145" s="53"/>
      <c r="AL5145" s="53"/>
    </row>
    <row r="5146" spans="37:38" x14ac:dyDescent="0.3">
      <c r="AK5146" s="53"/>
      <c r="AL5146" s="53"/>
    </row>
    <row r="5147" spans="37:38" x14ac:dyDescent="0.3">
      <c r="AK5147" s="53"/>
      <c r="AL5147" s="53"/>
    </row>
    <row r="5148" spans="37:38" x14ac:dyDescent="0.3">
      <c r="AK5148" s="53"/>
      <c r="AL5148" s="53"/>
    </row>
    <row r="5149" spans="37:38" x14ac:dyDescent="0.3">
      <c r="AK5149" s="53"/>
      <c r="AL5149" s="53"/>
    </row>
    <row r="5150" spans="37:38" x14ac:dyDescent="0.3">
      <c r="AK5150" s="53"/>
      <c r="AL5150" s="53"/>
    </row>
    <row r="5151" spans="37:38" x14ac:dyDescent="0.3">
      <c r="AK5151" s="53"/>
      <c r="AL5151" s="53"/>
    </row>
    <row r="5152" spans="37:38" x14ac:dyDescent="0.3">
      <c r="AK5152" s="53"/>
      <c r="AL5152" s="53"/>
    </row>
    <row r="5153" spans="37:38" x14ac:dyDescent="0.3">
      <c r="AK5153" s="53"/>
      <c r="AL5153" s="53"/>
    </row>
    <row r="5154" spans="37:38" x14ac:dyDescent="0.3">
      <c r="AK5154" s="53"/>
      <c r="AL5154" s="53"/>
    </row>
    <row r="5155" spans="37:38" x14ac:dyDescent="0.3">
      <c r="AK5155" s="53"/>
      <c r="AL5155" s="53"/>
    </row>
    <row r="5156" spans="37:38" x14ac:dyDescent="0.3">
      <c r="AK5156" s="53"/>
      <c r="AL5156" s="53"/>
    </row>
    <row r="5157" spans="37:38" x14ac:dyDescent="0.3">
      <c r="AK5157" s="53"/>
      <c r="AL5157" s="53"/>
    </row>
    <row r="5158" spans="37:38" x14ac:dyDescent="0.3">
      <c r="AK5158" s="53"/>
      <c r="AL5158" s="53"/>
    </row>
    <row r="5159" spans="37:38" x14ac:dyDescent="0.3">
      <c r="AK5159" s="53"/>
      <c r="AL5159" s="53"/>
    </row>
    <row r="5160" spans="37:38" x14ac:dyDescent="0.3">
      <c r="AK5160" s="53"/>
      <c r="AL5160" s="53"/>
    </row>
    <row r="5161" spans="37:38" x14ac:dyDescent="0.3">
      <c r="AK5161" s="53"/>
      <c r="AL5161" s="53"/>
    </row>
    <row r="5162" spans="37:38" x14ac:dyDescent="0.3">
      <c r="AK5162" s="53"/>
      <c r="AL5162" s="53"/>
    </row>
    <row r="5163" spans="37:38" x14ac:dyDescent="0.3">
      <c r="AK5163" s="53"/>
      <c r="AL5163" s="53"/>
    </row>
    <row r="5164" spans="37:38" x14ac:dyDescent="0.3">
      <c r="AK5164" s="53"/>
      <c r="AL5164" s="53"/>
    </row>
    <row r="5165" spans="37:38" x14ac:dyDescent="0.3">
      <c r="AK5165" s="53"/>
      <c r="AL5165" s="53"/>
    </row>
    <row r="5166" spans="37:38" x14ac:dyDescent="0.3">
      <c r="AK5166" s="53"/>
      <c r="AL5166" s="53"/>
    </row>
    <row r="5167" spans="37:38" x14ac:dyDescent="0.3">
      <c r="AK5167" s="53"/>
      <c r="AL5167" s="53"/>
    </row>
    <row r="5168" spans="37:38" x14ac:dyDescent="0.3">
      <c r="AK5168" s="53"/>
      <c r="AL5168" s="53"/>
    </row>
    <row r="5169" spans="37:38" x14ac:dyDescent="0.3">
      <c r="AK5169" s="53"/>
      <c r="AL5169" s="53"/>
    </row>
    <row r="5170" spans="37:38" x14ac:dyDescent="0.3">
      <c r="AK5170" s="53"/>
      <c r="AL5170" s="53"/>
    </row>
    <row r="5171" spans="37:38" x14ac:dyDescent="0.3">
      <c r="AK5171" s="53"/>
      <c r="AL5171" s="53"/>
    </row>
    <row r="5172" spans="37:38" x14ac:dyDescent="0.3">
      <c r="AK5172" s="53"/>
      <c r="AL5172" s="53"/>
    </row>
    <row r="5173" spans="37:38" x14ac:dyDescent="0.3">
      <c r="AK5173" s="53"/>
      <c r="AL5173" s="53"/>
    </row>
    <row r="5174" spans="37:38" x14ac:dyDescent="0.3">
      <c r="AK5174" s="53"/>
      <c r="AL5174" s="53"/>
    </row>
    <row r="5175" spans="37:38" x14ac:dyDescent="0.3">
      <c r="AK5175" s="53"/>
      <c r="AL5175" s="53"/>
    </row>
    <row r="5176" spans="37:38" x14ac:dyDescent="0.3">
      <c r="AK5176" s="53"/>
      <c r="AL5176" s="53"/>
    </row>
    <row r="5177" spans="37:38" x14ac:dyDescent="0.3">
      <c r="AK5177" s="53"/>
      <c r="AL5177" s="53"/>
    </row>
    <row r="5178" spans="37:38" x14ac:dyDescent="0.3">
      <c r="AK5178" s="53"/>
      <c r="AL5178" s="53"/>
    </row>
    <row r="5179" spans="37:38" x14ac:dyDescent="0.3">
      <c r="AK5179" s="53"/>
      <c r="AL5179" s="53"/>
    </row>
    <row r="5180" spans="37:38" x14ac:dyDescent="0.3">
      <c r="AK5180" s="53"/>
      <c r="AL5180" s="53"/>
    </row>
    <row r="5181" spans="37:38" x14ac:dyDescent="0.3">
      <c r="AK5181" s="53"/>
      <c r="AL5181" s="53"/>
    </row>
    <row r="5182" spans="37:38" x14ac:dyDescent="0.3">
      <c r="AK5182" s="53"/>
      <c r="AL5182" s="53"/>
    </row>
    <row r="5183" spans="37:38" x14ac:dyDescent="0.3">
      <c r="AK5183" s="53"/>
      <c r="AL5183" s="53"/>
    </row>
    <row r="5184" spans="37:38" x14ac:dyDescent="0.3">
      <c r="AK5184" s="53"/>
      <c r="AL5184" s="53"/>
    </row>
    <row r="5185" spans="37:38" x14ac:dyDescent="0.3">
      <c r="AK5185" s="53"/>
      <c r="AL5185" s="53"/>
    </row>
    <row r="5186" spans="37:38" x14ac:dyDescent="0.3">
      <c r="AK5186" s="53"/>
      <c r="AL5186" s="53"/>
    </row>
    <row r="5187" spans="37:38" x14ac:dyDescent="0.3">
      <c r="AK5187" s="53"/>
      <c r="AL5187" s="53"/>
    </row>
    <row r="5188" spans="37:38" x14ac:dyDescent="0.3">
      <c r="AK5188" s="53"/>
      <c r="AL5188" s="53"/>
    </row>
    <row r="5189" spans="37:38" x14ac:dyDescent="0.3">
      <c r="AK5189" s="53"/>
      <c r="AL5189" s="53"/>
    </row>
    <row r="5190" spans="37:38" x14ac:dyDescent="0.3">
      <c r="AK5190" s="53"/>
      <c r="AL5190" s="53"/>
    </row>
    <row r="5191" spans="37:38" x14ac:dyDescent="0.3">
      <c r="AK5191" s="53"/>
      <c r="AL5191" s="53"/>
    </row>
    <row r="5192" spans="37:38" x14ac:dyDescent="0.3">
      <c r="AK5192" s="53"/>
      <c r="AL5192" s="53"/>
    </row>
    <row r="5193" spans="37:38" x14ac:dyDescent="0.3">
      <c r="AK5193" s="53"/>
      <c r="AL5193" s="53"/>
    </row>
    <row r="5194" spans="37:38" x14ac:dyDescent="0.3">
      <c r="AK5194" s="53"/>
      <c r="AL5194" s="53"/>
    </row>
    <row r="5195" spans="37:38" x14ac:dyDescent="0.3">
      <c r="AK5195" s="53"/>
      <c r="AL5195" s="53"/>
    </row>
    <row r="5196" spans="37:38" x14ac:dyDescent="0.3">
      <c r="AK5196" s="53"/>
      <c r="AL5196" s="53"/>
    </row>
    <row r="5197" spans="37:38" x14ac:dyDescent="0.3">
      <c r="AK5197" s="53"/>
      <c r="AL5197" s="53"/>
    </row>
    <row r="5198" spans="37:38" x14ac:dyDescent="0.3">
      <c r="AK5198" s="53"/>
      <c r="AL5198" s="53"/>
    </row>
    <row r="5199" spans="37:38" x14ac:dyDescent="0.3">
      <c r="AK5199" s="53"/>
      <c r="AL5199" s="53"/>
    </row>
    <row r="5200" spans="37:38" x14ac:dyDescent="0.3">
      <c r="AK5200" s="53"/>
      <c r="AL5200" s="53"/>
    </row>
    <row r="5201" spans="37:38" x14ac:dyDescent="0.3">
      <c r="AK5201" s="53"/>
      <c r="AL5201" s="53"/>
    </row>
    <row r="5202" spans="37:38" x14ac:dyDescent="0.3">
      <c r="AK5202" s="53"/>
      <c r="AL5202" s="53"/>
    </row>
    <row r="5203" spans="37:38" x14ac:dyDescent="0.3">
      <c r="AK5203" s="53"/>
      <c r="AL5203" s="53"/>
    </row>
    <row r="5204" spans="37:38" x14ac:dyDescent="0.3">
      <c r="AK5204" s="53"/>
      <c r="AL5204" s="53"/>
    </row>
    <row r="5205" spans="37:38" x14ac:dyDescent="0.3">
      <c r="AK5205" s="53"/>
      <c r="AL5205" s="53"/>
    </row>
    <row r="5206" spans="37:38" x14ac:dyDescent="0.3">
      <c r="AK5206" s="53"/>
      <c r="AL5206" s="53"/>
    </row>
    <row r="5207" spans="37:38" x14ac:dyDescent="0.3">
      <c r="AK5207" s="53"/>
      <c r="AL5207" s="53"/>
    </row>
    <row r="5208" spans="37:38" x14ac:dyDescent="0.3">
      <c r="AK5208" s="53"/>
      <c r="AL5208" s="53"/>
    </row>
    <row r="5209" spans="37:38" x14ac:dyDescent="0.3">
      <c r="AK5209" s="53"/>
      <c r="AL5209" s="53"/>
    </row>
    <row r="5210" spans="37:38" x14ac:dyDescent="0.3">
      <c r="AK5210" s="53"/>
      <c r="AL5210" s="53"/>
    </row>
    <row r="5211" spans="37:38" x14ac:dyDescent="0.3">
      <c r="AK5211" s="53"/>
      <c r="AL5211" s="53"/>
    </row>
    <row r="5212" spans="37:38" x14ac:dyDescent="0.3">
      <c r="AK5212" s="53"/>
      <c r="AL5212" s="53"/>
    </row>
    <row r="5213" spans="37:38" x14ac:dyDescent="0.3">
      <c r="AK5213" s="53"/>
      <c r="AL5213" s="53"/>
    </row>
    <row r="5214" spans="37:38" x14ac:dyDescent="0.3">
      <c r="AK5214" s="53"/>
      <c r="AL5214" s="53"/>
    </row>
    <row r="5215" spans="37:38" x14ac:dyDescent="0.3">
      <c r="AK5215" s="53"/>
      <c r="AL5215" s="53"/>
    </row>
    <row r="5216" spans="37:38" x14ac:dyDescent="0.3">
      <c r="AK5216" s="53"/>
      <c r="AL5216" s="53"/>
    </row>
    <row r="5217" spans="37:38" x14ac:dyDescent="0.3">
      <c r="AK5217" s="53"/>
      <c r="AL5217" s="53"/>
    </row>
    <row r="5218" spans="37:38" x14ac:dyDescent="0.3">
      <c r="AK5218" s="53"/>
      <c r="AL5218" s="53"/>
    </row>
    <row r="5219" spans="37:38" x14ac:dyDescent="0.3">
      <c r="AK5219" s="53"/>
      <c r="AL5219" s="53"/>
    </row>
    <row r="5220" spans="37:38" x14ac:dyDescent="0.3">
      <c r="AK5220" s="53"/>
      <c r="AL5220" s="53"/>
    </row>
    <row r="5221" spans="37:38" x14ac:dyDescent="0.3">
      <c r="AK5221" s="53"/>
      <c r="AL5221" s="53"/>
    </row>
    <row r="5222" spans="37:38" x14ac:dyDescent="0.3">
      <c r="AK5222" s="53"/>
      <c r="AL5222" s="53"/>
    </row>
    <row r="5223" spans="37:38" x14ac:dyDescent="0.3">
      <c r="AK5223" s="53"/>
      <c r="AL5223" s="53"/>
    </row>
    <row r="5224" spans="37:38" x14ac:dyDescent="0.3">
      <c r="AK5224" s="53"/>
      <c r="AL5224" s="53"/>
    </row>
    <row r="5225" spans="37:38" x14ac:dyDescent="0.3">
      <c r="AK5225" s="53"/>
      <c r="AL5225" s="53"/>
    </row>
    <row r="5226" spans="37:38" x14ac:dyDescent="0.3">
      <c r="AK5226" s="53"/>
      <c r="AL5226" s="53"/>
    </row>
    <row r="5227" spans="37:38" x14ac:dyDescent="0.3">
      <c r="AK5227" s="53"/>
      <c r="AL5227" s="53"/>
    </row>
    <row r="5228" spans="37:38" x14ac:dyDescent="0.3">
      <c r="AK5228" s="53"/>
      <c r="AL5228" s="53"/>
    </row>
    <row r="5229" spans="37:38" x14ac:dyDescent="0.3">
      <c r="AK5229" s="53"/>
      <c r="AL5229" s="53"/>
    </row>
    <row r="5230" spans="37:38" x14ac:dyDescent="0.3">
      <c r="AK5230" s="53"/>
      <c r="AL5230" s="53"/>
    </row>
    <row r="5231" spans="37:38" x14ac:dyDescent="0.3">
      <c r="AK5231" s="53"/>
      <c r="AL5231" s="53"/>
    </row>
    <row r="5232" spans="37:38" x14ac:dyDescent="0.3">
      <c r="AK5232" s="53"/>
      <c r="AL5232" s="53"/>
    </row>
    <row r="5233" spans="37:38" x14ac:dyDescent="0.3">
      <c r="AK5233" s="53"/>
      <c r="AL5233" s="53"/>
    </row>
    <row r="5234" spans="37:38" x14ac:dyDescent="0.3">
      <c r="AK5234" s="53"/>
      <c r="AL5234" s="53"/>
    </row>
    <row r="5235" spans="37:38" x14ac:dyDescent="0.3">
      <c r="AK5235" s="53"/>
      <c r="AL5235" s="53"/>
    </row>
    <row r="5236" spans="37:38" x14ac:dyDescent="0.3">
      <c r="AK5236" s="53"/>
      <c r="AL5236" s="53"/>
    </row>
    <row r="5237" spans="37:38" x14ac:dyDescent="0.3">
      <c r="AK5237" s="53"/>
      <c r="AL5237" s="53"/>
    </row>
    <row r="5238" spans="37:38" x14ac:dyDescent="0.3">
      <c r="AK5238" s="53"/>
      <c r="AL5238" s="53"/>
    </row>
    <row r="5239" spans="37:38" x14ac:dyDescent="0.3">
      <c r="AK5239" s="53"/>
      <c r="AL5239" s="53"/>
    </row>
    <row r="5240" spans="37:38" x14ac:dyDescent="0.3">
      <c r="AK5240" s="53"/>
      <c r="AL5240" s="53"/>
    </row>
    <row r="5241" spans="37:38" x14ac:dyDescent="0.3">
      <c r="AK5241" s="53"/>
      <c r="AL5241" s="53"/>
    </row>
    <row r="5242" spans="37:38" x14ac:dyDescent="0.3">
      <c r="AK5242" s="53"/>
      <c r="AL5242" s="53"/>
    </row>
    <row r="5243" spans="37:38" x14ac:dyDescent="0.3">
      <c r="AK5243" s="53"/>
      <c r="AL5243" s="53"/>
    </row>
    <row r="5244" spans="37:38" x14ac:dyDescent="0.3">
      <c r="AK5244" s="53"/>
      <c r="AL5244" s="53"/>
    </row>
    <row r="5245" spans="37:38" x14ac:dyDescent="0.3">
      <c r="AK5245" s="53"/>
      <c r="AL5245" s="53"/>
    </row>
    <row r="5246" spans="37:38" x14ac:dyDescent="0.3">
      <c r="AK5246" s="53"/>
      <c r="AL5246" s="53"/>
    </row>
    <row r="5247" spans="37:38" x14ac:dyDescent="0.3">
      <c r="AK5247" s="53"/>
      <c r="AL5247" s="53"/>
    </row>
    <row r="5248" spans="37:38" x14ac:dyDescent="0.3">
      <c r="AK5248" s="53"/>
      <c r="AL5248" s="53"/>
    </row>
    <row r="5249" spans="37:38" x14ac:dyDescent="0.3">
      <c r="AK5249" s="53"/>
      <c r="AL5249" s="53"/>
    </row>
    <row r="5250" spans="37:38" x14ac:dyDescent="0.3">
      <c r="AK5250" s="53"/>
      <c r="AL5250" s="53"/>
    </row>
    <row r="5251" spans="37:38" x14ac:dyDescent="0.3">
      <c r="AK5251" s="53"/>
      <c r="AL5251" s="53"/>
    </row>
    <row r="5252" spans="37:38" x14ac:dyDescent="0.3">
      <c r="AK5252" s="53"/>
      <c r="AL5252" s="53"/>
    </row>
    <row r="5253" spans="37:38" x14ac:dyDescent="0.3">
      <c r="AK5253" s="53"/>
      <c r="AL5253" s="53"/>
    </row>
    <row r="5254" spans="37:38" x14ac:dyDescent="0.3">
      <c r="AK5254" s="53"/>
      <c r="AL5254" s="53"/>
    </row>
    <row r="5255" spans="37:38" x14ac:dyDescent="0.3">
      <c r="AK5255" s="53"/>
      <c r="AL5255" s="53"/>
    </row>
    <row r="5256" spans="37:38" x14ac:dyDescent="0.3">
      <c r="AK5256" s="53"/>
      <c r="AL5256" s="53"/>
    </row>
    <row r="5257" spans="37:38" x14ac:dyDescent="0.3">
      <c r="AK5257" s="53"/>
      <c r="AL5257" s="53"/>
    </row>
    <row r="5258" spans="37:38" x14ac:dyDescent="0.3">
      <c r="AK5258" s="53"/>
      <c r="AL5258" s="53"/>
    </row>
    <row r="5259" spans="37:38" x14ac:dyDescent="0.3">
      <c r="AK5259" s="53"/>
      <c r="AL5259" s="53"/>
    </row>
    <row r="5260" spans="37:38" x14ac:dyDescent="0.3">
      <c r="AK5260" s="53"/>
      <c r="AL5260" s="53"/>
    </row>
    <row r="5261" spans="37:38" x14ac:dyDescent="0.3">
      <c r="AK5261" s="53"/>
      <c r="AL5261" s="53"/>
    </row>
    <row r="5262" spans="37:38" x14ac:dyDescent="0.3">
      <c r="AK5262" s="53"/>
      <c r="AL5262" s="53"/>
    </row>
    <row r="5263" spans="37:38" x14ac:dyDescent="0.3">
      <c r="AK5263" s="53"/>
      <c r="AL5263" s="53"/>
    </row>
    <row r="5264" spans="37:38" x14ac:dyDescent="0.3">
      <c r="AK5264" s="53"/>
      <c r="AL5264" s="53"/>
    </row>
    <row r="5265" spans="37:38" x14ac:dyDescent="0.3">
      <c r="AK5265" s="53"/>
      <c r="AL5265" s="53"/>
    </row>
    <row r="5266" spans="37:38" x14ac:dyDescent="0.3">
      <c r="AK5266" s="53"/>
      <c r="AL5266" s="53"/>
    </row>
    <row r="5267" spans="37:38" x14ac:dyDescent="0.3">
      <c r="AK5267" s="53"/>
      <c r="AL5267" s="53"/>
    </row>
    <row r="5268" spans="37:38" x14ac:dyDescent="0.3">
      <c r="AK5268" s="53"/>
      <c r="AL5268" s="53"/>
    </row>
    <row r="5269" spans="37:38" x14ac:dyDescent="0.3">
      <c r="AK5269" s="53"/>
      <c r="AL5269" s="53"/>
    </row>
    <row r="5270" spans="37:38" x14ac:dyDescent="0.3">
      <c r="AK5270" s="53"/>
      <c r="AL5270" s="53"/>
    </row>
    <row r="5271" spans="37:38" x14ac:dyDescent="0.3">
      <c r="AK5271" s="53"/>
      <c r="AL5271" s="53"/>
    </row>
    <row r="5272" spans="37:38" x14ac:dyDescent="0.3">
      <c r="AK5272" s="53"/>
      <c r="AL5272" s="53"/>
    </row>
    <row r="5273" spans="37:38" x14ac:dyDescent="0.3">
      <c r="AK5273" s="53"/>
      <c r="AL5273" s="53"/>
    </row>
    <row r="5274" spans="37:38" x14ac:dyDescent="0.3">
      <c r="AK5274" s="53"/>
      <c r="AL5274" s="53"/>
    </row>
    <row r="5275" spans="37:38" x14ac:dyDescent="0.3">
      <c r="AK5275" s="53"/>
      <c r="AL5275" s="53"/>
    </row>
    <row r="5276" spans="37:38" x14ac:dyDescent="0.3">
      <c r="AK5276" s="53"/>
      <c r="AL5276" s="53"/>
    </row>
    <row r="5277" spans="37:38" x14ac:dyDescent="0.3">
      <c r="AK5277" s="53"/>
      <c r="AL5277" s="53"/>
    </row>
    <row r="5278" spans="37:38" x14ac:dyDescent="0.3">
      <c r="AK5278" s="53"/>
      <c r="AL5278" s="53"/>
    </row>
    <row r="5279" spans="37:38" x14ac:dyDescent="0.3">
      <c r="AK5279" s="53"/>
      <c r="AL5279" s="53"/>
    </row>
    <row r="5280" spans="37:38" x14ac:dyDescent="0.3">
      <c r="AK5280" s="53"/>
      <c r="AL5280" s="53"/>
    </row>
    <row r="5281" spans="37:38" x14ac:dyDescent="0.3">
      <c r="AK5281" s="53"/>
      <c r="AL5281" s="53"/>
    </row>
    <row r="5282" spans="37:38" x14ac:dyDescent="0.3">
      <c r="AK5282" s="53"/>
      <c r="AL5282" s="53"/>
    </row>
    <row r="5283" spans="37:38" x14ac:dyDescent="0.3">
      <c r="AK5283" s="53"/>
      <c r="AL5283" s="53"/>
    </row>
    <row r="5284" spans="37:38" x14ac:dyDescent="0.3">
      <c r="AK5284" s="53"/>
      <c r="AL5284" s="53"/>
    </row>
    <row r="5285" spans="37:38" x14ac:dyDescent="0.3">
      <c r="AK5285" s="53"/>
      <c r="AL5285" s="53"/>
    </row>
    <row r="5286" spans="37:38" x14ac:dyDescent="0.3">
      <c r="AK5286" s="53"/>
      <c r="AL5286" s="53"/>
    </row>
    <row r="5287" spans="37:38" x14ac:dyDescent="0.3">
      <c r="AK5287" s="53"/>
      <c r="AL5287" s="53"/>
    </row>
    <row r="5288" spans="37:38" x14ac:dyDescent="0.3">
      <c r="AK5288" s="53"/>
      <c r="AL5288" s="53"/>
    </row>
    <row r="5289" spans="37:38" x14ac:dyDescent="0.3">
      <c r="AK5289" s="53"/>
      <c r="AL5289" s="53"/>
    </row>
    <row r="5290" spans="37:38" x14ac:dyDescent="0.3">
      <c r="AK5290" s="53"/>
      <c r="AL5290" s="53"/>
    </row>
    <row r="5291" spans="37:38" x14ac:dyDescent="0.3">
      <c r="AK5291" s="53"/>
      <c r="AL5291" s="53"/>
    </row>
    <row r="5292" spans="37:38" x14ac:dyDescent="0.3">
      <c r="AK5292" s="53"/>
      <c r="AL5292" s="53"/>
    </row>
    <row r="5293" spans="37:38" x14ac:dyDescent="0.3">
      <c r="AK5293" s="53"/>
      <c r="AL5293" s="53"/>
    </row>
    <row r="5294" spans="37:38" x14ac:dyDescent="0.3">
      <c r="AK5294" s="53"/>
      <c r="AL5294" s="53"/>
    </row>
    <row r="5295" spans="37:38" x14ac:dyDescent="0.3">
      <c r="AK5295" s="53"/>
      <c r="AL5295" s="53"/>
    </row>
    <row r="5296" spans="37:38" x14ac:dyDescent="0.3">
      <c r="AK5296" s="53"/>
      <c r="AL5296" s="53"/>
    </row>
    <row r="5297" spans="37:38" x14ac:dyDescent="0.3">
      <c r="AK5297" s="53"/>
      <c r="AL5297" s="53"/>
    </row>
    <row r="5298" spans="37:38" x14ac:dyDescent="0.3">
      <c r="AK5298" s="53"/>
      <c r="AL5298" s="53"/>
    </row>
    <row r="5299" spans="37:38" x14ac:dyDescent="0.3">
      <c r="AK5299" s="53"/>
      <c r="AL5299" s="53"/>
    </row>
    <row r="5300" spans="37:38" x14ac:dyDescent="0.3">
      <c r="AK5300" s="53"/>
      <c r="AL5300" s="53"/>
    </row>
    <row r="5301" spans="37:38" x14ac:dyDescent="0.3">
      <c r="AK5301" s="53"/>
      <c r="AL5301" s="53"/>
    </row>
    <row r="5302" spans="37:38" x14ac:dyDescent="0.3">
      <c r="AK5302" s="53"/>
      <c r="AL5302" s="53"/>
    </row>
    <row r="5303" spans="37:38" x14ac:dyDescent="0.3">
      <c r="AK5303" s="53"/>
      <c r="AL5303" s="53"/>
    </row>
    <row r="5304" spans="37:38" x14ac:dyDescent="0.3">
      <c r="AK5304" s="53"/>
      <c r="AL5304" s="53"/>
    </row>
    <row r="5305" spans="37:38" x14ac:dyDescent="0.3">
      <c r="AK5305" s="53"/>
      <c r="AL5305" s="53"/>
    </row>
    <row r="5306" spans="37:38" x14ac:dyDescent="0.3">
      <c r="AK5306" s="53"/>
      <c r="AL5306" s="53"/>
    </row>
    <row r="5307" spans="37:38" x14ac:dyDescent="0.3">
      <c r="AK5307" s="53"/>
      <c r="AL5307" s="53"/>
    </row>
    <row r="5308" spans="37:38" x14ac:dyDescent="0.3">
      <c r="AK5308" s="53"/>
      <c r="AL5308" s="53"/>
    </row>
    <row r="5309" spans="37:38" x14ac:dyDescent="0.3">
      <c r="AK5309" s="53"/>
      <c r="AL5309" s="53"/>
    </row>
    <row r="5310" spans="37:38" x14ac:dyDescent="0.3">
      <c r="AK5310" s="53"/>
      <c r="AL5310" s="53"/>
    </row>
    <row r="5311" spans="37:38" x14ac:dyDescent="0.3">
      <c r="AK5311" s="53"/>
      <c r="AL5311" s="53"/>
    </row>
    <row r="5312" spans="37:38" x14ac:dyDescent="0.3">
      <c r="AK5312" s="53"/>
      <c r="AL5312" s="53"/>
    </row>
    <row r="5313" spans="37:38" x14ac:dyDescent="0.3">
      <c r="AK5313" s="53"/>
      <c r="AL5313" s="53"/>
    </row>
    <row r="5314" spans="37:38" x14ac:dyDescent="0.3">
      <c r="AK5314" s="53"/>
      <c r="AL5314" s="53"/>
    </row>
    <row r="5315" spans="37:38" x14ac:dyDescent="0.3">
      <c r="AK5315" s="53"/>
      <c r="AL5315" s="53"/>
    </row>
    <row r="5316" spans="37:38" x14ac:dyDescent="0.3">
      <c r="AK5316" s="53"/>
      <c r="AL5316" s="53"/>
    </row>
    <row r="5317" spans="37:38" x14ac:dyDescent="0.3">
      <c r="AK5317" s="53"/>
      <c r="AL5317" s="53"/>
    </row>
    <row r="5318" spans="37:38" x14ac:dyDescent="0.3">
      <c r="AK5318" s="53"/>
      <c r="AL5318" s="53"/>
    </row>
    <row r="5319" spans="37:38" x14ac:dyDescent="0.3">
      <c r="AK5319" s="53"/>
      <c r="AL5319" s="53"/>
    </row>
    <row r="5320" spans="37:38" x14ac:dyDescent="0.3">
      <c r="AK5320" s="53"/>
      <c r="AL5320" s="53"/>
    </row>
    <row r="5321" spans="37:38" x14ac:dyDescent="0.3">
      <c r="AK5321" s="53"/>
      <c r="AL5321" s="53"/>
    </row>
    <row r="5322" spans="37:38" x14ac:dyDescent="0.3">
      <c r="AK5322" s="53"/>
      <c r="AL5322" s="53"/>
    </row>
    <row r="5323" spans="37:38" x14ac:dyDescent="0.3">
      <c r="AK5323" s="53"/>
      <c r="AL5323" s="53"/>
    </row>
    <row r="5324" spans="37:38" x14ac:dyDescent="0.3">
      <c r="AK5324" s="53"/>
      <c r="AL5324" s="53"/>
    </row>
    <row r="5325" spans="37:38" x14ac:dyDescent="0.3">
      <c r="AK5325" s="53"/>
      <c r="AL5325" s="53"/>
    </row>
    <row r="5326" spans="37:38" x14ac:dyDescent="0.3">
      <c r="AK5326" s="53"/>
      <c r="AL5326" s="53"/>
    </row>
    <row r="5327" spans="37:38" x14ac:dyDescent="0.3">
      <c r="AK5327" s="53"/>
      <c r="AL5327" s="53"/>
    </row>
    <row r="5328" spans="37:38" x14ac:dyDescent="0.3">
      <c r="AK5328" s="53"/>
      <c r="AL5328" s="53"/>
    </row>
    <row r="5329" spans="37:38" x14ac:dyDescent="0.3">
      <c r="AK5329" s="53"/>
      <c r="AL5329" s="53"/>
    </row>
    <row r="5330" spans="37:38" x14ac:dyDescent="0.3">
      <c r="AK5330" s="53"/>
      <c r="AL5330" s="53"/>
    </row>
    <row r="5331" spans="37:38" x14ac:dyDescent="0.3">
      <c r="AK5331" s="53"/>
      <c r="AL5331" s="53"/>
    </row>
    <row r="5332" spans="37:38" x14ac:dyDescent="0.3">
      <c r="AK5332" s="53"/>
      <c r="AL5332" s="53"/>
    </row>
    <row r="5333" spans="37:38" x14ac:dyDescent="0.3">
      <c r="AK5333" s="53"/>
      <c r="AL5333" s="53"/>
    </row>
    <row r="5334" spans="37:38" x14ac:dyDescent="0.3">
      <c r="AK5334" s="53"/>
      <c r="AL5334" s="53"/>
    </row>
    <row r="5335" spans="37:38" x14ac:dyDescent="0.3">
      <c r="AK5335" s="53"/>
      <c r="AL5335" s="53"/>
    </row>
    <row r="5336" spans="37:38" x14ac:dyDescent="0.3">
      <c r="AK5336" s="53"/>
      <c r="AL5336" s="53"/>
    </row>
    <row r="5337" spans="37:38" x14ac:dyDescent="0.3">
      <c r="AK5337" s="53"/>
      <c r="AL5337" s="53"/>
    </row>
    <row r="5338" spans="37:38" x14ac:dyDescent="0.3">
      <c r="AK5338" s="53"/>
      <c r="AL5338" s="53"/>
    </row>
    <row r="5339" spans="37:38" x14ac:dyDescent="0.3">
      <c r="AK5339" s="53"/>
      <c r="AL5339" s="53"/>
    </row>
    <row r="5340" spans="37:38" x14ac:dyDescent="0.3">
      <c r="AK5340" s="53"/>
      <c r="AL5340" s="53"/>
    </row>
    <row r="5341" spans="37:38" x14ac:dyDescent="0.3">
      <c r="AK5341" s="53"/>
      <c r="AL5341" s="53"/>
    </row>
    <row r="5342" spans="37:38" x14ac:dyDescent="0.3">
      <c r="AK5342" s="53"/>
      <c r="AL5342" s="53"/>
    </row>
    <row r="5343" spans="37:38" x14ac:dyDescent="0.3">
      <c r="AK5343" s="53"/>
      <c r="AL5343" s="53"/>
    </row>
    <row r="5344" spans="37:38" x14ac:dyDescent="0.3">
      <c r="AK5344" s="53"/>
      <c r="AL5344" s="53"/>
    </row>
    <row r="5345" spans="37:38" x14ac:dyDescent="0.3">
      <c r="AK5345" s="53"/>
      <c r="AL5345" s="53"/>
    </row>
    <row r="5346" spans="37:38" x14ac:dyDescent="0.3">
      <c r="AK5346" s="53"/>
      <c r="AL5346" s="53"/>
    </row>
    <row r="5347" spans="37:38" x14ac:dyDescent="0.3">
      <c r="AK5347" s="53"/>
      <c r="AL5347" s="53"/>
    </row>
    <row r="5348" spans="37:38" x14ac:dyDescent="0.3">
      <c r="AK5348" s="53"/>
      <c r="AL5348" s="53"/>
    </row>
    <row r="5349" spans="37:38" x14ac:dyDescent="0.3">
      <c r="AK5349" s="53"/>
      <c r="AL5349" s="53"/>
    </row>
    <row r="5350" spans="37:38" x14ac:dyDescent="0.3">
      <c r="AK5350" s="53"/>
      <c r="AL5350" s="53"/>
    </row>
    <row r="5351" spans="37:38" x14ac:dyDescent="0.3">
      <c r="AK5351" s="53"/>
      <c r="AL5351" s="53"/>
    </row>
    <row r="5352" spans="37:38" x14ac:dyDescent="0.3">
      <c r="AK5352" s="53"/>
      <c r="AL5352" s="53"/>
    </row>
    <row r="5353" spans="37:38" x14ac:dyDescent="0.3">
      <c r="AK5353" s="53"/>
      <c r="AL5353" s="53"/>
    </row>
    <row r="5354" spans="37:38" x14ac:dyDescent="0.3">
      <c r="AK5354" s="53"/>
      <c r="AL5354" s="53"/>
    </row>
    <row r="5355" spans="37:38" x14ac:dyDescent="0.3">
      <c r="AK5355" s="53"/>
      <c r="AL5355" s="53"/>
    </row>
    <row r="5356" spans="37:38" x14ac:dyDescent="0.3">
      <c r="AK5356" s="53"/>
      <c r="AL5356" s="53"/>
    </row>
    <row r="5357" spans="37:38" x14ac:dyDescent="0.3">
      <c r="AK5357" s="53"/>
      <c r="AL5357" s="53"/>
    </row>
    <row r="5358" spans="37:38" x14ac:dyDescent="0.3">
      <c r="AK5358" s="53"/>
      <c r="AL5358" s="53"/>
    </row>
    <row r="5359" spans="37:38" x14ac:dyDescent="0.3">
      <c r="AK5359" s="53"/>
      <c r="AL5359" s="53"/>
    </row>
    <row r="5360" spans="37:38" x14ac:dyDescent="0.3">
      <c r="AK5360" s="53"/>
      <c r="AL5360" s="53"/>
    </row>
    <row r="5361" spans="37:38" x14ac:dyDescent="0.3">
      <c r="AK5361" s="53"/>
      <c r="AL5361" s="53"/>
    </row>
    <row r="5362" spans="37:38" x14ac:dyDescent="0.3">
      <c r="AK5362" s="53"/>
      <c r="AL5362" s="53"/>
    </row>
    <row r="5363" spans="37:38" x14ac:dyDescent="0.3">
      <c r="AK5363" s="53"/>
      <c r="AL5363" s="53"/>
    </row>
    <row r="5364" spans="37:38" x14ac:dyDescent="0.3">
      <c r="AK5364" s="53"/>
      <c r="AL5364" s="53"/>
    </row>
    <row r="5365" spans="37:38" x14ac:dyDescent="0.3">
      <c r="AK5365" s="53"/>
      <c r="AL5365" s="53"/>
    </row>
    <row r="5366" spans="37:38" x14ac:dyDescent="0.3">
      <c r="AK5366" s="53"/>
      <c r="AL5366" s="53"/>
    </row>
    <row r="5367" spans="37:38" x14ac:dyDescent="0.3">
      <c r="AK5367" s="53"/>
      <c r="AL5367" s="53"/>
    </row>
    <row r="5368" spans="37:38" x14ac:dyDescent="0.3">
      <c r="AK5368" s="53"/>
      <c r="AL5368" s="53"/>
    </row>
    <row r="5369" spans="37:38" x14ac:dyDescent="0.3">
      <c r="AK5369" s="53"/>
      <c r="AL5369" s="53"/>
    </row>
    <row r="5370" spans="37:38" x14ac:dyDescent="0.3">
      <c r="AK5370" s="53"/>
      <c r="AL5370" s="53"/>
    </row>
    <row r="5371" spans="37:38" x14ac:dyDescent="0.3">
      <c r="AK5371" s="53"/>
      <c r="AL5371" s="53"/>
    </row>
    <row r="5372" spans="37:38" x14ac:dyDescent="0.3">
      <c r="AK5372" s="53"/>
      <c r="AL5372" s="53"/>
    </row>
    <row r="5373" spans="37:38" x14ac:dyDescent="0.3">
      <c r="AK5373" s="53"/>
      <c r="AL5373" s="53"/>
    </row>
    <row r="5374" spans="37:38" x14ac:dyDescent="0.3">
      <c r="AK5374" s="53"/>
      <c r="AL5374" s="53"/>
    </row>
    <row r="5375" spans="37:38" x14ac:dyDescent="0.3">
      <c r="AK5375" s="53"/>
      <c r="AL5375" s="53"/>
    </row>
    <row r="5376" spans="37:38" x14ac:dyDescent="0.3">
      <c r="AK5376" s="53"/>
      <c r="AL5376" s="53"/>
    </row>
    <row r="5377" spans="37:38" x14ac:dyDescent="0.3">
      <c r="AK5377" s="53"/>
      <c r="AL5377" s="53"/>
    </row>
    <row r="5378" spans="37:38" x14ac:dyDescent="0.3">
      <c r="AK5378" s="53"/>
      <c r="AL5378" s="53"/>
    </row>
    <row r="5379" spans="37:38" x14ac:dyDescent="0.3">
      <c r="AK5379" s="53"/>
      <c r="AL5379" s="53"/>
    </row>
    <row r="5380" spans="37:38" x14ac:dyDescent="0.3">
      <c r="AK5380" s="53"/>
      <c r="AL5380" s="53"/>
    </row>
    <row r="5381" spans="37:38" x14ac:dyDescent="0.3">
      <c r="AK5381" s="53"/>
      <c r="AL5381" s="53"/>
    </row>
    <row r="5382" spans="37:38" x14ac:dyDescent="0.3">
      <c r="AK5382" s="53"/>
      <c r="AL5382" s="53"/>
    </row>
    <row r="5383" spans="37:38" x14ac:dyDescent="0.3">
      <c r="AK5383" s="53"/>
      <c r="AL5383" s="53"/>
    </row>
    <row r="5384" spans="37:38" x14ac:dyDescent="0.3">
      <c r="AK5384" s="53"/>
      <c r="AL5384" s="53"/>
    </row>
    <row r="5385" spans="37:38" x14ac:dyDescent="0.3">
      <c r="AK5385" s="53"/>
      <c r="AL5385" s="53"/>
    </row>
    <row r="5386" spans="37:38" x14ac:dyDescent="0.3">
      <c r="AK5386" s="53"/>
      <c r="AL5386" s="53"/>
    </row>
    <row r="5387" spans="37:38" x14ac:dyDescent="0.3">
      <c r="AK5387" s="53"/>
      <c r="AL5387" s="53"/>
    </row>
    <row r="5388" spans="37:38" x14ac:dyDescent="0.3">
      <c r="AK5388" s="53"/>
      <c r="AL5388" s="53"/>
    </row>
    <row r="5389" spans="37:38" x14ac:dyDescent="0.3">
      <c r="AK5389" s="53"/>
      <c r="AL5389" s="53"/>
    </row>
    <row r="5390" spans="37:38" x14ac:dyDescent="0.3">
      <c r="AK5390" s="53"/>
      <c r="AL5390" s="53"/>
    </row>
    <row r="5391" spans="37:38" x14ac:dyDescent="0.3">
      <c r="AK5391" s="53"/>
      <c r="AL5391" s="53"/>
    </row>
    <row r="5392" spans="37:38" x14ac:dyDescent="0.3">
      <c r="AK5392" s="53"/>
      <c r="AL5392" s="53"/>
    </row>
    <row r="5393" spans="37:38" x14ac:dyDescent="0.3">
      <c r="AK5393" s="53"/>
      <c r="AL5393" s="53"/>
    </row>
    <row r="5394" spans="37:38" x14ac:dyDescent="0.3">
      <c r="AK5394" s="53"/>
      <c r="AL5394" s="53"/>
    </row>
    <row r="5395" spans="37:38" x14ac:dyDescent="0.3">
      <c r="AK5395" s="53"/>
      <c r="AL5395" s="53"/>
    </row>
    <row r="5396" spans="37:38" x14ac:dyDescent="0.3">
      <c r="AK5396" s="53"/>
      <c r="AL5396" s="53"/>
    </row>
    <row r="5397" spans="37:38" x14ac:dyDescent="0.3">
      <c r="AK5397" s="53"/>
      <c r="AL5397" s="53"/>
    </row>
    <row r="5398" spans="37:38" x14ac:dyDescent="0.3">
      <c r="AK5398" s="53"/>
      <c r="AL5398" s="53"/>
    </row>
    <row r="5399" spans="37:38" x14ac:dyDescent="0.3">
      <c r="AK5399" s="53"/>
      <c r="AL5399" s="53"/>
    </row>
    <row r="5400" spans="37:38" x14ac:dyDescent="0.3">
      <c r="AK5400" s="53"/>
      <c r="AL5400" s="53"/>
    </row>
    <row r="5401" spans="37:38" x14ac:dyDescent="0.3">
      <c r="AK5401" s="53"/>
      <c r="AL5401" s="53"/>
    </row>
    <row r="5402" spans="37:38" x14ac:dyDescent="0.3">
      <c r="AK5402" s="53"/>
      <c r="AL5402" s="53"/>
    </row>
    <row r="5403" spans="37:38" x14ac:dyDescent="0.3">
      <c r="AK5403" s="53"/>
      <c r="AL5403" s="53"/>
    </row>
    <row r="5404" spans="37:38" x14ac:dyDescent="0.3">
      <c r="AK5404" s="53"/>
      <c r="AL5404" s="53"/>
    </row>
    <row r="5405" spans="37:38" x14ac:dyDescent="0.3">
      <c r="AK5405" s="53"/>
      <c r="AL5405" s="53"/>
    </row>
    <row r="5406" spans="37:38" x14ac:dyDescent="0.3">
      <c r="AK5406" s="53"/>
      <c r="AL5406" s="53"/>
    </row>
    <row r="5407" spans="37:38" x14ac:dyDescent="0.3">
      <c r="AK5407" s="53"/>
      <c r="AL5407" s="53"/>
    </row>
    <row r="5408" spans="37:38" x14ac:dyDescent="0.3">
      <c r="AK5408" s="53"/>
      <c r="AL5408" s="53"/>
    </row>
    <row r="5409" spans="37:38" x14ac:dyDescent="0.3">
      <c r="AK5409" s="53"/>
      <c r="AL5409" s="53"/>
    </row>
    <row r="5410" spans="37:38" x14ac:dyDescent="0.3">
      <c r="AK5410" s="53"/>
      <c r="AL5410" s="53"/>
    </row>
    <row r="5411" spans="37:38" x14ac:dyDescent="0.3">
      <c r="AK5411" s="53"/>
      <c r="AL5411" s="53"/>
    </row>
    <row r="5412" spans="37:38" x14ac:dyDescent="0.3">
      <c r="AK5412" s="53"/>
      <c r="AL5412" s="53"/>
    </row>
    <row r="5413" spans="37:38" x14ac:dyDescent="0.3">
      <c r="AK5413" s="53"/>
      <c r="AL5413" s="53"/>
    </row>
    <row r="5414" spans="37:38" x14ac:dyDescent="0.3">
      <c r="AK5414" s="53"/>
      <c r="AL5414" s="53"/>
    </row>
    <row r="5415" spans="37:38" x14ac:dyDescent="0.3">
      <c r="AK5415" s="53"/>
      <c r="AL5415" s="53"/>
    </row>
    <row r="5416" spans="37:38" x14ac:dyDescent="0.3">
      <c r="AK5416" s="53"/>
      <c r="AL5416" s="53"/>
    </row>
    <row r="5417" spans="37:38" x14ac:dyDescent="0.3">
      <c r="AK5417" s="53"/>
      <c r="AL5417" s="53"/>
    </row>
    <row r="5418" spans="37:38" x14ac:dyDescent="0.3">
      <c r="AK5418" s="53"/>
      <c r="AL5418" s="53"/>
    </row>
    <row r="5419" spans="37:38" x14ac:dyDescent="0.3">
      <c r="AK5419" s="53"/>
      <c r="AL5419" s="53"/>
    </row>
    <row r="5420" spans="37:38" x14ac:dyDescent="0.3">
      <c r="AK5420" s="53"/>
      <c r="AL5420" s="53"/>
    </row>
    <row r="5421" spans="37:38" x14ac:dyDescent="0.3">
      <c r="AK5421" s="53"/>
      <c r="AL5421" s="53"/>
    </row>
    <row r="5422" spans="37:38" x14ac:dyDescent="0.3">
      <c r="AK5422" s="53"/>
      <c r="AL5422" s="53"/>
    </row>
    <row r="5423" spans="37:38" x14ac:dyDescent="0.3">
      <c r="AK5423" s="53"/>
      <c r="AL5423" s="53"/>
    </row>
    <row r="5424" spans="37:38" x14ac:dyDescent="0.3">
      <c r="AK5424" s="53"/>
      <c r="AL5424" s="53"/>
    </row>
    <row r="5425" spans="37:38" x14ac:dyDescent="0.3">
      <c r="AK5425" s="53"/>
      <c r="AL5425" s="53"/>
    </row>
    <row r="5426" spans="37:38" x14ac:dyDescent="0.3">
      <c r="AK5426" s="53"/>
      <c r="AL5426" s="53"/>
    </row>
    <row r="5427" spans="37:38" x14ac:dyDescent="0.3">
      <c r="AK5427" s="53"/>
      <c r="AL5427" s="53"/>
    </row>
    <row r="5428" spans="37:38" x14ac:dyDescent="0.3">
      <c r="AK5428" s="53"/>
      <c r="AL5428" s="53"/>
    </row>
    <row r="5429" spans="37:38" x14ac:dyDescent="0.3">
      <c r="AK5429" s="53"/>
      <c r="AL5429" s="53"/>
    </row>
    <row r="5430" spans="37:38" x14ac:dyDescent="0.3">
      <c r="AK5430" s="53"/>
      <c r="AL5430" s="53"/>
    </row>
    <row r="5431" spans="37:38" x14ac:dyDescent="0.3">
      <c r="AK5431" s="53"/>
      <c r="AL5431" s="53"/>
    </row>
    <row r="5432" spans="37:38" x14ac:dyDescent="0.3">
      <c r="AK5432" s="53"/>
      <c r="AL5432" s="53"/>
    </row>
    <row r="5433" spans="37:38" x14ac:dyDescent="0.3">
      <c r="AK5433" s="53"/>
      <c r="AL5433" s="53"/>
    </row>
    <row r="5434" spans="37:38" x14ac:dyDescent="0.3">
      <c r="AK5434" s="53"/>
      <c r="AL5434" s="53"/>
    </row>
    <row r="5435" spans="37:38" x14ac:dyDescent="0.3">
      <c r="AK5435" s="53"/>
      <c r="AL5435" s="53"/>
    </row>
    <row r="5436" spans="37:38" x14ac:dyDescent="0.3">
      <c r="AK5436" s="53"/>
      <c r="AL5436" s="53"/>
    </row>
    <row r="5437" spans="37:38" x14ac:dyDescent="0.3">
      <c r="AK5437" s="53"/>
      <c r="AL5437" s="53"/>
    </row>
    <row r="5438" spans="37:38" x14ac:dyDescent="0.3">
      <c r="AK5438" s="53"/>
      <c r="AL5438" s="53"/>
    </row>
    <row r="5439" spans="37:38" x14ac:dyDescent="0.3">
      <c r="AK5439" s="53"/>
      <c r="AL5439" s="53"/>
    </row>
    <row r="5440" spans="37:38" x14ac:dyDescent="0.3">
      <c r="AK5440" s="53"/>
      <c r="AL5440" s="53"/>
    </row>
    <row r="5441" spans="37:38" x14ac:dyDescent="0.3">
      <c r="AK5441" s="53"/>
      <c r="AL5441" s="53"/>
    </row>
    <row r="5442" spans="37:38" x14ac:dyDescent="0.3">
      <c r="AK5442" s="53"/>
      <c r="AL5442" s="53"/>
    </row>
    <row r="5443" spans="37:38" x14ac:dyDescent="0.3">
      <c r="AK5443" s="53"/>
      <c r="AL5443" s="53"/>
    </row>
    <row r="5444" spans="37:38" x14ac:dyDescent="0.3">
      <c r="AK5444" s="53"/>
      <c r="AL5444" s="53"/>
    </row>
    <row r="5445" spans="37:38" x14ac:dyDescent="0.3">
      <c r="AK5445" s="53"/>
      <c r="AL5445" s="53"/>
    </row>
    <row r="5446" spans="37:38" x14ac:dyDescent="0.3">
      <c r="AK5446" s="53"/>
      <c r="AL5446" s="53"/>
    </row>
    <row r="5447" spans="37:38" x14ac:dyDescent="0.3">
      <c r="AK5447" s="53"/>
      <c r="AL5447" s="53"/>
    </row>
    <row r="5448" spans="37:38" x14ac:dyDescent="0.3">
      <c r="AK5448" s="53"/>
      <c r="AL5448" s="53"/>
    </row>
    <row r="5449" spans="37:38" x14ac:dyDescent="0.3">
      <c r="AK5449" s="53"/>
      <c r="AL5449" s="53"/>
    </row>
    <row r="5450" spans="37:38" x14ac:dyDescent="0.3">
      <c r="AK5450" s="53"/>
      <c r="AL5450" s="53"/>
    </row>
    <row r="5451" spans="37:38" x14ac:dyDescent="0.3">
      <c r="AK5451" s="53"/>
      <c r="AL5451" s="53"/>
    </row>
    <row r="5452" spans="37:38" x14ac:dyDescent="0.3">
      <c r="AK5452" s="53"/>
      <c r="AL5452" s="53"/>
    </row>
    <row r="5453" spans="37:38" x14ac:dyDescent="0.3">
      <c r="AK5453" s="53"/>
      <c r="AL5453" s="53"/>
    </row>
    <row r="5454" spans="37:38" x14ac:dyDescent="0.3">
      <c r="AK5454" s="53"/>
      <c r="AL5454" s="53"/>
    </row>
    <row r="5455" spans="37:38" x14ac:dyDescent="0.3">
      <c r="AK5455" s="53"/>
      <c r="AL5455" s="53"/>
    </row>
    <row r="5456" spans="37:38" x14ac:dyDescent="0.3">
      <c r="AK5456" s="53"/>
      <c r="AL5456" s="53"/>
    </row>
    <row r="5457" spans="37:38" x14ac:dyDescent="0.3">
      <c r="AK5457" s="53"/>
      <c r="AL5457" s="53"/>
    </row>
    <row r="5458" spans="37:38" x14ac:dyDescent="0.3">
      <c r="AK5458" s="53"/>
      <c r="AL5458" s="53"/>
    </row>
    <row r="5459" spans="37:38" x14ac:dyDescent="0.3">
      <c r="AK5459" s="53"/>
      <c r="AL5459" s="53"/>
    </row>
    <row r="5460" spans="37:38" x14ac:dyDescent="0.3">
      <c r="AK5460" s="53"/>
      <c r="AL5460" s="53"/>
    </row>
    <row r="5461" spans="37:38" x14ac:dyDescent="0.3">
      <c r="AK5461" s="53"/>
      <c r="AL5461" s="53"/>
    </row>
    <row r="5462" spans="37:38" x14ac:dyDescent="0.3">
      <c r="AK5462" s="53"/>
      <c r="AL5462" s="53"/>
    </row>
    <row r="5463" spans="37:38" x14ac:dyDescent="0.3">
      <c r="AK5463" s="53"/>
      <c r="AL5463" s="53"/>
    </row>
    <row r="5464" spans="37:38" x14ac:dyDescent="0.3">
      <c r="AK5464" s="53"/>
      <c r="AL5464" s="53"/>
    </row>
    <row r="5465" spans="37:38" x14ac:dyDescent="0.3">
      <c r="AK5465" s="53"/>
      <c r="AL5465" s="53"/>
    </row>
    <row r="5466" spans="37:38" x14ac:dyDescent="0.3">
      <c r="AK5466" s="53"/>
      <c r="AL5466" s="53"/>
    </row>
    <row r="5467" spans="37:38" x14ac:dyDescent="0.3">
      <c r="AK5467" s="53"/>
      <c r="AL5467" s="53"/>
    </row>
    <row r="5468" spans="37:38" x14ac:dyDescent="0.3">
      <c r="AK5468" s="53"/>
      <c r="AL5468" s="53"/>
    </row>
    <row r="5469" spans="37:38" x14ac:dyDescent="0.3">
      <c r="AK5469" s="53"/>
      <c r="AL5469" s="53"/>
    </row>
    <row r="5470" spans="37:38" x14ac:dyDescent="0.3">
      <c r="AK5470" s="53"/>
      <c r="AL5470" s="53"/>
    </row>
    <row r="5471" spans="37:38" x14ac:dyDescent="0.3">
      <c r="AK5471" s="53"/>
      <c r="AL5471" s="53"/>
    </row>
    <row r="5472" spans="37:38" x14ac:dyDescent="0.3">
      <c r="AK5472" s="53"/>
      <c r="AL5472" s="53"/>
    </row>
    <row r="5473" spans="37:38" x14ac:dyDescent="0.3">
      <c r="AK5473" s="53"/>
      <c r="AL5473" s="53"/>
    </row>
    <row r="5474" spans="37:38" x14ac:dyDescent="0.3">
      <c r="AK5474" s="53"/>
      <c r="AL5474" s="53"/>
    </row>
    <row r="5475" spans="37:38" x14ac:dyDescent="0.3">
      <c r="AK5475" s="53"/>
      <c r="AL5475" s="53"/>
    </row>
    <row r="5476" spans="37:38" x14ac:dyDescent="0.3">
      <c r="AK5476" s="53"/>
      <c r="AL5476" s="53"/>
    </row>
    <row r="5477" spans="37:38" x14ac:dyDescent="0.3">
      <c r="AK5477" s="53"/>
      <c r="AL5477" s="53"/>
    </row>
    <row r="5478" spans="37:38" x14ac:dyDescent="0.3">
      <c r="AK5478" s="53"/>
      <c r="AL5478" s="53"/>
    </row>
    <row r="5479" spans="37:38" x14ac:dyDescent="0.3">
      <c r="AK5479" s="53"/>
      <c r="AL5479" s="53"/>
    </row>
    <row r="5480" spans="37:38" x14ac:dyDescent="0.3">
      <c r="AK5480" s="53"/>
      <c r="AL5480" s="53"/>
    </row>
    <row r="5481" spans="37:38" x14ac:dyDescent="0.3">
      <c r="AK5481" s="53"/>
      <c r="AL5481" s="53"/>
    </row>
    <row r="5482" spans="37:38" x14ac:dyDescent="0.3">
      <c r="AK5482" s="53"/>
      <c r="AL5482" s="53"/>
    </row>
    <row r="5483" spans="37:38" x14ac:dyDescent="0.3">
      <c r="AK5483" s="53"/>
      <c r="AL5483" s="53"/>
    </row>
    <row r="5484" spans="37:38" x14ac:dyDescent="0.3">
      <c r="AK5484" s="53"/>
      <c r="AL5484" s="53"/>
    </row>
    <row r="5485" spans="37:38" x14ac:dyDescent="0.3">
      <c r="AK5485" s="53"/>
      <c r="AL5485" s="53"/>
    </row>
    <row r="5486" spans="37:38" x14ac:dyDescent="0.3">
      <c r="AK5486" s="53"/>
      <c r="AL5486" s="53"/>
    </row>
    <row r="5487" spans="37:38" x14ac:dyDescent="0.3">
      <c r="AK5487" s="53"/>
      <c r="AL5487" s="53"/>
    </row>
    <row r="5488" spans="37:38" x14ac:dyDescent="0.3">
      <c r="AK5488" s="53"/>
      <c r="AL5488" s="53"/>
    </row>
    <row r="5489" spans="37:38" x14ac:dyDescent="0.3">
      <c r="AK5489" s="53"/>
      <c r="AL5489" s="53"/>
    </row>
    <row r="5490" spans="37:38" x14ac:dyDescent="0.3">
      <c r="AK5490" s="53"/>
      <c r="AL5490" s="53"/>
    </row>
    <row r="5491" spans="37:38" x14ac:dyDescent="0.3">
      <c r="AK5491" s="53"/>
      <c r="AL5491" s="53"/>
    </row>
    <row r="5492" spans="37:38" x14ac:dyDescent="0.3">
      <c r="AK5492" s="53"/>
      <c r="AL5492" s="53"/>
    </row>
    <row r="5493" spans="37:38" x14ac:dyDescent="0.3">
      <c r="AK5493" s="53"/>
      <c r="AL5493" s="53"/>
    </row>
    <row r="5494" spans="37:38" x14ac:dyDescent="0.3">
      <c r="AK5494" s="53"/>
      <c r="AL5494" s="53"/>
    </row>
    <row r="5495" spans="37:38" x14ac:dyDescent="0.3">
      <c r="AK5495" s="53"/>
      <c r="AL5495" s="53"/>
    </row>
    <row r="5496" spans="37:38" x14ac:dyDescent="0.3">
      <c r="AK5496" s="53"/>
      <c r="AL5496" s="53"/>
    </row>
    <row r="5497" spans="37:38" x14ac:dyDescent="0.3">
      <c r="AK5497" s="53"/>
      <c r="AL5497" s="53"/>
    </row>
    <row r="5498" spans="37:38" x14ac:dyDescent="0.3">
      <c r="AK5498" s="53"/>
      <c r="AL5498" s="53"/>
    </row>
    <row r="5499" spans="37:38" x14ac:dyDescent="0.3">
      <c r="AK5499" s="53"/>
      <c r="AL5499" s="53"/>
    </row>
    <row r="5500" spans="37:38" x14ac:dyDescent="0.3">
      <c r="AK5500" s="53"/>
      <c r="AL5500" s="53"/>
    </row>
    <row r="5501" spans="37:38" x14ac:dyDescent="0.3">
      <c r="AK5501" s="53"/>
      <c r="AL5501" s="53"/>
    </row>
    <row r="5502" spans="37:38" x14ac:dyDescent="0.3">
      <c r="AK5502" s="53"/>
      <c r="AL5502" s="53"/>
    </row>
    <row r="5503" spans="37:38" x14ac:dyDescent="0.3">
      <c r="AK5503" s="53"/>
      <c r="AL5503" s="53"/>
    </row>
    <row r="5504" spans="37:38" x14ac:dyDescent="0.3">
      <c r="AK5504" s="53"/>
      <c r="AL5504" s="53"/>
    </row>
    <row r="5505" spans="37:38" x14ac:dyDescent="0.3">
      <c r="AK5505" s="53"/>
      <c r="AL5505" s="53"/>
    </row>
    <row r="5506" spans="37:38" x14ac:dyDescent="0.3">
      <c r="AK5506" s="53"/>
      <c r="AL5506" s="53"/>
    </row>
    <row r="5507" spans="37:38" x14ac:dyDescent="0.3">
      <c r="AK5507" s="53"/>
      <c r="AL5507" s="53"/>
    </row>
    <row r="5508" spans="37:38" x14ac:dyDescent="0.3">
      <c r="AK5508" s="53"/>
      <c r="AL5508" s="53"/>
    </row>
    <row r="5509" spans="37:38" x14ac:dyDescent="0.3">
      <c r="AK5509" s="53"/>
      <c r="AL5509" s="53"/>
    </row>
    <row r="5510" spans="37:38" x14ac:dyDescent="0.3">
      <c r="AK5510" s="53"/>
      <c r="AL5510" s="53"/>
    </row>
    <row r="5511" spans="37:38" x14ac:dyDescent="0.3">
      <c r="AK5511" s="53"/>
      <c r="AL5511" s="53"/>
    </row>
    <row r="5512" spans="37:38" x14ac:dyDescent="0.3">
      <c r="AK5512" s="53"/>
      <c r="AL5512" s="53"/>
    </row>
    <row r="5513" spans="37:38" x14ac:dyDescent="0.3">
      <c r="AK5513" s="53"/>
      <c r="AL5513" s="53"/>
    </row>
    <row r="5514" spans="37:38" x14ac:dyDescent="0.3">
      <c r="AK5514" s="53"/>
      <c r="AL5514" s="53"/>
    </row>
    <row r="5515" spans="37:38" x14ac:dyDescent="0.3">
      <c r="AK5515" s="53"/>
      <c r="AL5515" s="53"/>
    </row>
    <row r="5516" spans="37:38" x14ac:dyDescent="0.3">
      <c r="AK5516" s="53"/>
      <c r="AL5516" s="53"/>
    </row>
    <row r="5517" spans="37:38" x14ac:dyDescent="0.3">
      <c r="AK5517" s="53"/>
      <c r="AL5517" s="53"/>
    </row>
    <row r="5518" spans="37:38" x14ac:dyDescent="0.3">
      <c r="AK5518" s="53"/>
      <c r="AL5518" s="53"/>
    </row>
    <row r="5519" spans="37:38" x14ac:dyDescent="0.3">
      <c r="AK5519" s="53"/>
      <c r="AL5519" s="53"/>
    </row>
    <row r="5520" spans="37:38" x14ac:dyDescent="0.3">
      <c r="AK5520" s="53"/>
      <c r="AL5520" s="53"/>
    </row>
    <row r="5521" spans="37:38" x14ac:dyDescent="0.3">
      <c r="AK5521" s="53"/>
      <c r="AL5521" s="53"/>
    </row>
    <row r="5522" spans="37:38" x14ac:dyDescent="0.3">
      <c r="AK5522" s="53"/>
      <c r="AL5522" s="53"/>
    </row>
    <row r="5523" spans="37:38" x14ac:dyDescent="0.3">
      <c r="AK5523" s="53"/>
      <c r="AL5523" s="53"/>
    </row>
    <row r="5524" spans="37:38" x14ac:dyDescent="0.3">
      <c r="AK5524" s="53"/>
      <c r="AL5524" s="53"/>
    </row>
    <row r="5525" spans="37:38" x14ac:dyDescent="0.3">
      <c r="AK5525" s="53"/>
      <c r="AL5525" s="53"/>
    </row>
    <row r="5526" spans="37:38" x14ac:dyDescent="0.3">
      <c r="AK5526" s="53"/>
      <c r="AL5526" s="53"/>
    </row>
    <row r="5527" spans="37:38" x14ac:dyDescent="0.3">
      <c r="AK5527" s="53"/>
      <c r="AL5527" s="53"/>
    </row>
    <row r="5528" spans="37:38" x14ac:dyDescent="0.3">
      <c r="AK5528" s="53"/>
      <c r="AL5528" s="53"/>
    </row>
    <row r="5529" spans="37:38" x14ac:dyDescent="0.3">
      <c r="AK5529" s="53"/>
      <c r="AL5529" s="53"/>
    </row>
    <row r="5530" spans="37:38" x14ac:dyDescent="0.3">
      <c r="AK5530" s="53"/>
      <c r="AL5530" s="53"/>
    </row>
    <row r="5531" spans="37:38" x14ac:dyDescent="0.3">
      <c r="AK5531" s="53"/>
      <c r="AL5531" s="53"/>
    </row>
    <row r="5532" spans="37:38" x14ac:dyDescent="0.3">
      <c r="AK5532" s="53"/>
      <c r="AL5532" s="53"/>
    </row>
    <row r="5533" spans="37:38" x14ac:dyDescent="0.3">
      <c r="AK5533" s="53"/>
      <c r="AL5533" s="53"/>
    </row>
    <row r="5534" spans="37:38" x14ac:dyDescent="0.3">
      <c r="AK5534" s="53"/>
      <c r="AL5534" s="53"/>
    </row>
    <row r="5535" spans="37:38" x14ac:dyDescent="0.3">
      <c r="AK5535" s="53"/>
      <c r="AL5535" s="53"/>
    </row>
    <row r="5536" spans="37:38" x14ac:dyDescent="0.3">
      <c r="AK5536" s="53"/>
      <c r="AL5536" s="53"/>
    </row>
    <row r="5537" spans="37:38" x14ac:dyDescent="0.3">
      <c r="AK5537" s="53"/>
      <c r="AL5537" s="53"/>
    </row>
    <row r="5538" spans="37:38" x14ac:dyDescent="0.3">
      <c r="AK5538" s="53"/>
      <c r="AL5538" s="53"/>
    </row>
    <row r="5539" spans="37:38" x14ac:dyDescent="0.3">
      <c r="AK5539" s="53"/>
      <c r="AL5539" s="53"/>
    </row>
    <row r="5540" spans="37:38" x14ac:dyDescent="0.3">
      <c r="AK5540" s="53"/>
      <c r="AL5540" s="53"/>
    </row>
    <row r="5541" spans="37:38" x14ac:dyDescent="0.3">
      <c r="AK5541" s="53"/>
      <c r="AL5541" s="53"/>
    </row>
    <row r="5542" spans="37:38" x14ac:dyDescent="0.3">
      <c r="AK5542" s="53"/>
      <c r="AL5542" s="53"/>
    </row>
    <row r="5543" spans="37:38" x14ac:dyDescent="0.3">
      <c r="AK5543" s="53"/>
      <c r="AL5543" s="53"/>
    </row>
    <row r="5544" spans="37:38" x14ac:dyDescent="0.3">
      <c r="AK5544" s="53"/>
      <c r="AL5544" s="53"/>
    </row>
    <row r="5545" spans="37:38" x14ac:dyDescent="0.3">
      <c r="AK5545" s="53"/>
      <c r="AL5545" s="53"/>
    </row>
    <row r="5546" spans="37:38" x14ac:dyDescent="0.3">
      <c r="AK5546" s="53"/>
      <c r="AL5546" s="53"/>
    </row>
    <row r="5547" spans="37:38" x14ac:dyDescent="0.3">
      <c r="AK5547" s="53"/>
      <c r="AL5547" s="53"/>
    </row>
    <row r="5548" spans="37:38" x14ac:dyDescent="0.3">
      <c r="AK5548" s="53"/>
      <c r="AL5548" s="53"/>
    </row>
    <row r="5549" spans="37:38" x14ac:dyDescent="0.3">
      <c r="AK5549" s="53"/>
      <c r="AL5549" s="53"/>
    </row>
    <row r="5550" spans="37:38" x14ac:dyDescent="0.3">
      <c r="AK5550" s="53"/>
      <c r="AL5550" s="53"/>
    </row>
    <row r="5551" spans="37:38" x14ac:dyDescent="0.3">
      <c r="AK5551" s="53"/>
      <c r="AL5551" s="53"/>
    </row>
    <row r="5552" spans="37:38" x14ac:dyDescent="0.3">
      <c r="AK5552" s="53"/>
      <c r="AL5552" s="53"/>
    </row>
    <row r="5553" spans="37:38" x14ac:dyDescent="0.3">
      <c r="AK5553" s="53"/>
      <c r="AL5553" s="53"/>
    </row>
    <row r="5554" spans="37:38" x14ac:dyDescent="0.3">
      <c r="AK5554" s="53"/>
      <c r="AL5554" s="53"/>
    </row>
    <row r="5555" spans="37:38" x14ac:dyDescent="0.3">
      <c r="AK5555" s="53"/>
      <c r="AL5555" s="53"/>
    </row>
    <row r="5556" spans="37:38" x14ac:dyDescent="0.3">
      <c r="AK5556" s="53"/>
      <c r="AL5556" s="53"/>
    </row>
    <row r="5557" spans="37:38" x14ac:dyDescent="0.3">
      <c r="AK5557" s="53"/>
      <c r="AL5557" s="53"/>
    </row>
    <row r="5558" spans="37:38" x14ac:dyDescent="0.3">
      <c r="AK5558" s="53"/>
      <c r="AL5558" s="53"/>
    </row>
    <row r="5559" spans="37:38" x14ac:dyDescent="0.3">
      <c r="AK5559" s="53"/>
      <c r="AL5559" s="53"/>
    </row>
    <row r="5560" spans="37:38" x14ac:dyDescent="0.3">
      <c r="AK5560" s="53"/>
      <c r="AL5560" s="53"/>
    </row>
    <row r="5561" spans="37:38" x14ac:dyDescent="0.3">
      <c r="AK5561" s="53"/>
      <c r="AL5561" s="53"/>
    </row>
    <row r="5562" spans="37:38" x14ac:dyDescent="0.3">
      <c r="AK5562" s="53"/>
      <c r="AL5562" s="53"/>
    </row>
    <row r="5563" spans="37:38" x14ac:dyDescent="0.3">
      <c r="AK5563" s="53"/>
      <c r="AL5563" s="53"/>
    </row>
    <row r="5564" spans="37:38" x14ac:dyDescent="0.3">
      <c r="AK5564" s="53"/>
      <c r="AL5564" s="53"/>
    </row>
    <row r="5565" spans="37:38" x14ac:dyDescent="0.3">
      <c r="AK5565" s="53"/>
      <c r="AL5565" s="53"/>
    </row>
    <row r="5566" spans="37:38" x14ac:dyDescent="0.3">
      <c r="AK5566" s="53"/>
      <c r="AL5566" s="53"/>
    </row>
    <row r="5567" spans="37:38" x14ac:dyDescent="0.3">
      <c r="AK5567" s="53"/>
      <c r="AL5567" s="53"/>
    </row>
    <row r="5568" spans="37:38" x14ac:dyDescent="0.3">
      <c r="AK5568" s="53"/>
      <c r="AL5568" s="53"/>
    </row>
    <row r="5569" spans="37:38" x14ac:dyDescent="0.3">
      <c r="AK5569" s="53"/>
      <c r="AL5569" s="53"/>
    </row>
    <row r="5570" spans="37:38" x14ac:dyDescent="0.3">
      <c r="AK5570" s="53"/>
      <c r="AL5570" s="53"/>
    </row>
    <row r="5571" spans="37:38" x14ac:dyDescent="0.3">
      <c r="AK5571" s="53"/>
      <c r="AL5571" s="53"/>
    </row>
    <row r="5572" spans="37:38" x14ac:dyDescent="0.3">
      <c r="AK5572" s="53"/>
      <c r="AL5572" s="53"/>
    </row>
    <row r="5573" spans="37:38" x14ac:dyDescent="0.3">
      <c r="AK5573" s="53"/>
      <c r="AL5573" s="53"/>
    </row>
    <row r="5574" spans="37:38" x14ac:dyDescent="0.3">
      <c r="AK5574" s="53"/>
      <c r="AL5574" s="53"/>
    </row>
    <row r="5575" spans="37:38" x14ac:dyDescent="0.3">
      <c r="AK5575" s="53"/>
      <c r="AL5575" s="53"/>
    </row>
    <row r="5576" spans="37:38" x14ac:dyDescent="0.3">
      <c r="AK5576" s="53"/>
      <c r="AL5576" s="53"/>
    </row>
    <row r="5577" spans="37:38" x14ac:dyDescent="0.3">
      <c r="AK5577" s="53"/>
      <c r="AL5577" s="53"/>
    </row>
    <row r="5578" spans="37:38" x14ac:dyDescent="0.3">
      <c r="AK5578" s="53"/>
      <c r="AL5578" s="53"/>
    </row>
    <row r="5579" spans="37:38" x14ac:dyDescent="0.3">
      <c r="AK5579" s="53"/>
      <c r="AL5579" s="53"/>
    </row>
    <row r="5580" spans="37:38" x14ac:dyDescent="0.3">
      <c r="AK5580" s="53"/>
      <c r="AL5580" s="53"/>
    </row>
    <row r="5581" spans="37:38" x14ac:dyDescent="0.3">
      <c r="AK5581" s="53"/>
      <c r="AL5581" s="53"/>
    </row>
    <row r="5582" spans="37:38" x14ac:dyDescent="0.3">
      <c r="AK5582" s="53"/>
      <c r="AL5582" s="53"/>
    </row>
    <row r="5583" spans="37:38" x14ac:dyDescent="0.3">
      <c r="AK5583" s="53"/>
      <c r="AL5583" s="53"/>
    </row>
    <row r="5584" spans="37:38" x14ac:dyDescent="0.3">
      <c r="AK5584" s="53"/>
      <c r="AL5584" s="53"/>
    </row>
    <row r="5585" spans="37:38" x14ac:dyDescent="0.3">
      <c r="AK5585" s="53"/>
      <c r="AL5585" s="53"/>
    </row>
    <row r="5586" spans="37:38" x14ac:dyDescent="0.3">
      <c r="AK5586" s="53"/>
      <c r="AL5586" s="53"/>
    </row>
    <row r="5587" spans="37:38" x14ac:dyDescent="0.3">
      <c r="AK5587" s="53"/>
      <c r="AL5587" s="53"/>
    </row>
    <row r="5588" spans="37:38" x14ac:dyDescent="0.3">
      <c r="AK5588" s="53"/>
      <c r="AL5588" s="53"/>
    </row>
    <row r="5589" spans="37:38" x14ac:dyDescent="0.3">
      <c r="AK5589" s="53"/>
      <c r="AL5589" s="53"/>
    </row>
    <row r="5590" spans="37:38" x14ac:dyDescent="0.3">
      <c r="AK5590" s="53"/>
      <c r="AL5590" s="53"/>
    </row>
    <row r="5591" spans="37:38" x14ac:dyDescent="0.3">
      <c r="AK5591" s="53"/>
      <c r="AL5591" s="53"/>
    </row>
    <row r="5592" spans="37:38" x14ac:dyDescent="0.3">
      <c r="AK5592" s="53"/>
      <c r="AL5592" s="53"/>
    </row>
    <row r="5593" spans="37:38" x14ac:dyDescent="0.3">
      <c r="AK5593" s="53"/>
      <c r="AL5593" s="53"/>
    </row>
    <row r="5594" spans="37:38" x14ac:dyDescent="0.3">
      <c r="AK5594" s="53"/>
      <c r="AL5594" s="53"/>
    </row>
    <row r="5595" spans="37:38" x14ac:dyDescent="0.3">
      <c r="AK5595" s="53"/>
      <c r="AL5595" s="53"/>
    </row>
    <row r="5596" spans="37:38" x14ac:dyDescent="0.3">
      <c r="AK5596" s="53"/>
      <c r="AL5596" s="53"/>
    </row>
    <row r="5597" spans="37:38" x14ac:dyDescent="0.3">
      <c r="AK5597" s="53"/>
      <c r="AL5597" s="53"/>
    </row>
    <row r="5598" spans="37:38" x14ac:dyDescent="0.3">
      <c r="AK5598" s="53"/>
      <c r="AL5598" s="53"/>
    </row>
    <row r="5599" spans="37:38" x14ac:dyDescent="0.3">
      <c r="AK5599" s="53"/>
      <c r="AL5599" s="53"/>
    </row>
    <row r="5600" spans="37:38" x14ac:dyDescent="0.3">
      <c r="AK5600" s="53"/>
      <c r="AL5600" s="53"/>
    </row>
    <row r="5601" spans="37:38" x14ac:dyDescent="0.3">
      <c r="AK5601" s="53"/>
      <c r="AL5601" s="53"/>
    </row>
    <row r="5602" spans="37:38" x14ac:dyDescent="0.3">
      <c r="AK5602" s="53"/>
      <c r="AL5602" s="53"/>
    </row>
    <row r="5603" spans="37:38" x14ac:dyDescent="0.3">
      <c r="AK5603" s="53"/>
      <c r="AL5603" s="53"/>
    </row>
    <row r="5604" spans="37:38" x14ac:dyDescent="0.3">
      <c r="AK5604" s="53"/>
      <c r="AL5604" s="53"/>
    </row>
    <row r="5605" spans="37:38" x14ac:dyDescent="0.3">
      <c r="AK5605" s="53"/>
      <c r="AL5605" s="53"/>
    </row>
    <row r="5606" spans="37:38" x14ac:dyDescent="0.3">
      <c r="AK5606" s="53"/>
      <c r="AL5606" s="53"/>
    </row>
    <row r="5607" spans="37:38" x14ac:dyDescent="0.3">
      <c r="AK5607" s="53"/>
      <c r="AL5607" s="53"/>
    </row>
    <row r="5608" spans="37:38" x14ac:dyDescent="0.3">
      <c r="AK5608" s="53"/>
      <c r="AL5608" s="53"/>
    </row>
    <row r="5609" spans="37:38" x14ac:dyDescent="0.3">
      <c r="AK5609" s="53"/>
      <c r="AL5609" s="53"/>
    </row>
    <row r="5610" spans="37:38" x14ac:dyDescent="0.3">
      <c r="AK5610" s="53"/>
      <c r="AL5610" s="53"/>
    </row>
    <row r="5611" spans="37:38" x14ac:dyDescent="0.3">
      <c r="AK5611" s="53"/>
      <c r="AL5611" s="53"/>
    </row>
    <row r="5612" spans="37:38" x14ac:dyDescent="0.3">
      <c r="AK5612" s="53"/>
      <c r="AL5612" s="53"/>
    </row>
    <row r="5613" spans="37:38" x14ac:dyDescent="0.3">
      <c r="AK5613" s="53"/>
      <c r="AL5613" s="53"/>
    </row>
    <row r="5614" spans="37:38" x14ac:dyDescent="0.3">
      <c r="AK5614" s="53"/>
      <c r="AL5614" s="53"/>
    </row>
    <row r="5615" spans="37:38" x14ac:dyDescent="0.3">
      <c r="AK5615" s="53"/>
      <c r="AL5615" s="53"/>
    </row>
    <row r="5616" spans="37:38" x14ac:dyDescent="0.3">
      <c r="AK5616" s="53"/>
      <c r="AL5616" s="53"/>
    </row>
    <row r="5617" spans="37:38" x14ac:dyDescent="0.3">
      <c r="AK5617" s="53"/>
      <c r="AL5617" s="53"/>
    </row>
    <row r="5618" spans="37:38" x14ac:dyDescent="0.3">
      <c r="AK5618" s="53"/>
      <c r="AL5618" s="53"/>
    </row>
    <row r="5619" spans="37:38" x14ac:dyDescent="0.3">
      <c r="AK5619" s="53"/>
      <c r="AL5619" s="53"/>
    </row>
    <row r="5620" spans="37:38" x14ac:dyDescent="0.3">
      <c r="AK5620" s="53"/>
      <c r="AL5620" s="53"/>
    </row>
    <row r="5621" spans="37:38" x14ac:dyDescent="0.3">
      <c r="AK5621" s="53"/>
      <c r="AL5621" s="53"/>
    </row>
    <row r="5622" spans="37:38" x14ac:dyDescent="0.3">
      <c r="AK5622" s="53"/>
      <c r="AL5622" s="53"/>
    </row>
    <row r="5623" spans="37:38" x14ac:dyDescent="0.3">
      <c r="AK5623" s="53"/>
      <c r="AL5623" s="53"/>
    </row>
    <row r="5624" spans="37:38" x14ac:dyDescent="0.3">
      <c r="AK5624" s="53"/>
      <c r="AL5624" s="53"/>
    </row>
    <row r="5625" spans="37:38" x14ac:dyDescent="0.3">
      <c r="AK5625" s="53"/>
      <c r="AL5625" s="53"/>
    </row>
    <row r="5626" spans="37:38" x14ac:dyDescent="0.3">
      <c r="AK5626" s="53"/>
      <c r="AL5626" s="53"/>
    </row>
    <row r="5627" spans="37:38" x14ac:dyDescent="0.3">
      <c r="AK5627" s="53"/>
      <c r="AL5627" s="53"/>
    </row>
    <row r="5628" spans="37:38" x14ac:dyDescent="0.3">
      <c r="AK5628" s="53"/>
      <c r="AL5628" s="53"/>
    </row>
    <row r="5629" spans="37:38" x14ac:dyDescent="0.3">
      <c r="AK5629" s="53"/>
      <c r="AL5629" s="53"/>
    </row>
    <row r="5630" spans="37:38" x14ac:dyDescent="0.3">
      <c r="AK5630" s="53"/>
      <c r="AL5630" s="53"/>
    </row>
    <row r="5631" spans="37:38" x14ac:dyDescent="0.3">
      <c r="AK5631" s="53"/>
      <c r="AL5631" s="53"/>
    </row>
    <row r="5632" spans="37:38" x14ac:dyDescent="0.3">
      <c r="AK5632" s="53"/>
      <c r="AL5632" s="53"/>
    </row>
    <row r="5633" spans="37:38" x14ac:dyDescent="0.3">
      <c r="AK5633" s="53"/>
      <c r="AL5633" s="53"/>
    </row>
    <row r="5634" spans="37:38" x14ac:dyDescent="0.3">
      <c r="AK5634" s="53"/>
      <c r="AL5634" s="53"/>
    </row>
    <row r="5635" spans="37:38" x14ac:dyDescent="0.3">
      <c r="AK5635" s="53"/>
      <c r="AL5635" s="53"/>
    </row>
    <row r="5636" spans="37:38" x14ac:dyDescent="0.3">
      <c r="AK5636" s="53"/>
      <c r="AL5636" s="53"/>
    </row>
    <row r="5637" spans="37:38" x14ac:dyDescent="0.3">
      <c r="AK5637" s="53"/>
      <c r="AL5637" s="53"/>
    </row>
    <row r="5638" spans="37:38" x14ac:dyDescent="0.3">
      <c r="AK5638" s="53"/>
      <c r="AL5638" s="53"/>
    </row>
    <row r="5639" spans="37:38" x14ac:dyDescent="0.3">
      <c r="AK5639" s="53"/>
      <c r="AL5639" s="53"/>
    </row>
    <row r="5640" spans="37:38" x14ac:dyDescent="0.3">
      <c r="AK5640" s="53"/>
      <c r="AL5640" s="53"/>
    </row>
    <row r="5641" spans="37:38" x14ac:dyDescent="0.3">
      <c r="AK5641" s="53"/>
      <c r="AL5641" s="53"/>
    </row>
    <row r="5642" spans="37:38" x14ac:dyDescent="0.3">
      <c r="AK5642" s="53"/>
      <c r="AL5642" s="53"/>
    </row>
    <row r="5643" spans="37:38" x14ac:dyDescent="0.3">
      <c r="AK5643" s="53"/>
      <c r="AL5643" s="53"/>
    </row>
    <row r="5644" spans="37:38" x14ac:dyDescent="0.3">
      <c r="AK5644" s="53"/>
      <c r="AL5644" s="53"/>
    </row>
    <row r="5645" spans="37:38" x14ac:dyDescent="0.3">
      <c r="AK5645" s="53"/>
      <c r="AL5645" s="53"/>
    </row>
    <row r="5646" spans="37:38" x14ac:dyDescent="0.3">
      <c r="AK5646" s="53"/>
      <c r="AL5646" s="53"/>
    </row>
    <row r="5647" spans="37:38" x14ac:dyDescent="0.3">
      <c r="AK5647" s="53"/>
      <c r="AL5647" s="53"/>
    </row>
    <row r="5648" spans="37:38" x14ac:dyDescent="0.3">
      <c r="AK5648" s="53"/>
      <c r="AL5648" s="53"/>
    </row>
    <row r="5649" spans="37:38" x14ac:dyDescent="0.3">
      <c r="AK5649" s="53"/>
      <c r="AL5649" s="53"/>
    </row>
    <row r="5650" spans="37:38" x14ac:dyDescent="0.3">
      <c r="AK5650" s="53"/>
      <c r="AL5650" s="53"/>
    </row>
    <row r="5651" spans="37:38" x14ac:dyDescent="0.3">
      <c r="AK5651" s="53"/>
      <c r="AL5651" s="53"/>
    </row>
    <row r="5652" spans="37:38" x14ac:dyDescent="0.3">
      <c r="AK5652" s="53"/>
      <c r="AL5652" s="53"/>
    </row>
    <row r="5653" spans="37:38" x14ac:dyDescent="0.3">
      <c r="AK5653" s="53"/>
      <c r="AL5653" s="53"/>
    </row>
    <row r="5654" spans="37:38" x14ac:dyDescent="0.3">
      <c r="AK5654" s="53"/>
      <c r="AL5654" s="53"/>
    </row>
    <row r="5655" spans="37:38" x14ac:dyDescent="0.3">
      <c r="AK5655" s="53"/>
      <c r="AL5655" s="53"/>
    </row>
    <row r="5656" spans="37:38" x14ac:dyDescent="0.3">
      <c r="AK5656" s="53"/>
      <c r="AL5656" s="53"/>
    </row>
    <row r="5657" spans="37:38" x14ac:dyDescent="0.3">
      <c r="AK5657" s="53"/>
      <c r="AL5657" s="53"/>
    </row>
    <row r="5658" spans="37:38" x14ac:dyDescent="0.3">
      <c r="AK5658" s="53"/>
      <c r="AL5658" s="53"/>
    </row>
    <row r="5659" spans="37:38" x14ac:dyDescent="0.3">
      <c r="AK5659" s="53"/>
      <c r="AL5659" s="53"/>
    </row>
    <row r="5660" spans="37:38" x14ac:dyDescent="0.3">
      <c r="AK5660" s="53"/>
      <c r="AL5660" s="53"/>
    </row>
    <row r="5661" spans="37:38" x14ac:dyDescent="0.3">
      <c r="AK5661" s="53"/>
      <c r="AL5661" s="53"/>
    </row>
    <row r="5662" spans="37:38" x14ac:dyDescent="0.3">
      <c r="AK5662" s="53"/>
      <c r="AL5662" s="53"/>
    </row>
    <row r="5663" spans="37:38" x14ac:dyDescent="0.3">
      <c r="AK5663" s="53"/>
      <c r="AL5663" s="53"/>
    </row>
    <row r="5664" spans="37:38" x14ac:dyDescent="0.3">
      <c r="AK5664" s="53"/>
      <c r="AL5664" s="53"/>
    </row>
    <row r="5665" spans="37:38" x14ac:dyDescent="0.3">
      <c r="AK5665" s="53"/>
      <c r="AL5665" s="53"/>
    </row>
    <row r="5666" spans="37:38" x14ac:dyDescent="0.3">
      <c r="AK5666" s="53"/>
      <c r="AL5666" s="53"/>
    </row>
    <row r="5667" spans="37:38" x14ac:dyDescent="0.3">
      <c r="AK5667" s="53"/>
      <c r="AL5667" s="53"/>
    </row>
    <row r="5668" spans="37:38" x14ac:dyDescent="0.3">
      <c r="AK5668" s="53"/>
      <c r="AL5668" s="53"/>
    </row>
    <row r="5669" spans="37:38" x14ac:dyDescent="0.3">
      <c r="AK5669" s="53"/>
      <c r="AL5669" s="53"/>
    </row>
    <row r="5670" spans="37:38" x14ac:dyDescent="0.3">
      <c r="AK5670" s="53"/>
      <c r="AL5670" s="53"/>
    </row>
    <row r="5671" spans="37:38" x14ac:dyDescent="0.3">
      <c r="AK5671" s="53"/>
      <c r="AL5671" s="53"/>
    </row>
    <row r="5672" spans="37:38" x14ac:dyDescent="0.3">
      <c r="AK5672" s="53"/>
      <c r="AL5672" s="53"/>
    </row>
    <row r="5673" spans="37:38" x14ac:dyDescent="0.3">
      <c r="AK5673" s="53"/>
      <c r="AL5673" s="53"/>
    </row>
    <row r="5674" spans="37:38" x14ac:dyDescent="0.3">
      <c r="AK5674" s="53"/>
      <c r="AL5674" s="53"/>
    </row>
    <row r="5675" spans="37:38" x14ac:dyDescent="0.3">
      <c r="AK5675" s="53"/>
      <c r="AL5675" s="53"/>
    </row>
    <row r="5676" spans="37:38" x14ac:dyDescent="0.3">
      <c r="AK5676" s="53"/>
      <c r="AL5676" s="53"/>
    </row>
    <row r="5677" spans="37:38" x14ac:dyDescent="0.3">
      <c r="AK5677" s="53"/>
      <c r="AL5677" s="53"/>
    </row>
    <row r="5678" spans="37:38" x14ac:dyDescent="0.3">
      <c r="AK5678" s="53"/>
      <c r="AL5678" s="53"/>
    </row>
    <row r="5679" spans="37:38" x14ac:dyDescent="0.3">
      <c r="AK5679" s="53"/>
      <c r="AL5679" s="53"/>
    </row>
    <row r="5680" spans="37:38" x14ac:dyDescent="0.3">
      <c r="AK5680" s="53"/>
      <c r="AL5680" s="53"/>
    </row>
    <row r="5681" spans="37:38" x14ac:dyDescent="0.3">
      <c r="AK5681" s="53"/>
      <c r="AL5681" s="53"/>
    </row>
    <row r="5682" spans="37:38" x14ac:dyDescent="0.3">
      <c r="AK5682" s="53"/>
      <c r="AL5682" s="53"/>
    </row>
    <row r="5683" spans="37:38" x14ac:dyDescent="0.3">
      <c r="AK5683" s="53"/>
      <c r="AL5683" s="53"/>
    </row>
    <row r="5684" spans="37:38" x14ac:dyDescent="0.3">
      <c r="AK5684" s="53"/>
      <c r="AL5684" s="53"/>
    </row>
    <row r="5685" spans="37:38" x14ac:dyDescent="0.3">
      <c r="AK5685" s="53"/>
      <c r="AL5685" s="53"/>
    </row>
    <row r="5686" spans="37:38" x14ac:dyDescent="0.3">
      <c r="AK5686" s="53"/>
      <c r="AL5686" s="53"/>
    </row>
    <row r="5687" spans="37:38" x14ac:dyDescent="0.3">
      <c r="AK5687" s="53"/>
      <c r="AL5687" s="53"/>
    </row>
    <row r="5688" spans="37:38" x14ac:dyDescent="0.3">
      <c r="AK5688" s="53"/>
      <c r="AL5688" s="53"/>
    </row>
    <row r="5689" spans="37:38" x14ac:dyDescent="0.3">
      <c r="AK5689" s="53"/>
      <c r="AL5689" s="53"/>
    </row>
    <row r="5690" spans="37:38" x14ac:dyDescent="0.3">
      <c r="AK5690" s="53"/>
      <c r="AL5690" s="53"/>
    </row>
    <row r="5691" spans="37:38" x14ac:dyDescent="0.3">
      <c r="AK5691" s="53"/>
      <c r="AL5691" s="53"/>
    </row>
    <row r="5692" spans="37:38" x14ac:dyDescent="0.3">
      <c r="AK5692" s="53"/>
      <c r="AL5692" s="53"/>
    </row>
    <row r="5693" spans="37:38" x14ac:dyDescent="0.3">
      <c r="AK5693" s="53"/>
      <c r="AL5693" s="53"/>
    </row>
    <row r="5694" spans="37:38" x14ac:dyDescent="0.3">
      <c r="AK5694" s="53"/>
      <c r="AL5694" s="53"/>
    </row>
    <row r="5695" spans="37:38" x14ac:dyDescent="0.3">
      <c r="AK5695" s="53"/>
      <c r="AL5695" s="53"/>
    </row>
    <row r="5696" spans="37:38" x14ac:dyDescent="0.3">
      <c r="AK5696" s="53"/>
      <c r="AL5696" s="53"/>
    </row>
    <row r="5697" spans="37:38" x14ac:dyDescent="0.3">
      <c r="AK5697" s="53"/>
      <c r="AL5697" s="53"/>
    </row>
    <row r="5698" spans="37:38" x14ac:dyDescent="0.3">
      <c r="AK5698" s="53"/>
      <c r="AL5698" s="53"/>
    </row>
    <row r="5699" spans="37:38" x14ac:dyDescent="0.3">
      <c r="AK5699" s="53"/>
      <c r="AL5699" s="53"/>
    </row>
    <row r="5700" spans="37:38" x14ac:dyDescent="0.3">
      <c r="AK5700" s="53"/>
      <c r="AL5700" s="53"/>
    </row>
    <row r="5701" spans="37:38" x14ac:dyDescent="0.3">
      <c r="AK5701" s="53"/>
      <c r="AL5701" s="53"/>
    </row>
    <row r="5702" spans="37:38" x14ac:dyDescent="0.3">
      <c r="AK5702" s="53"/>
      <c r="AL5702" s="53"/>
    </row>
    <row r="5703" spans="37:38" x14ac:dyDescent="0.3">
      <c r="AK5703" s="53"/>
      <c r="AL5703" s="53"/>
    </row>
    <row r="5704" spans="37:38" x14ac:dyDescent="0.3">
      <c r="AK5704" s="53"/>
      <c r="AL5704" s="53"/>
    </row>
    <row r="5705" spans="37:38" x14ac:dyDescent="0.3">
      <c r="AK5705" s="53"/>
      <c r="AL5705" s="53"/>
    </row>
    <row r="5706" spans="37:38" x14ac:dyDescent="0.3">
      <c r="AK5706" s="53"/>
      <c r="AL5706" s="53"/>
    </row>
    <row r="5707" spans="37:38" x14ac:dyDescent="0.3">
      <c r="AK5707" s="53"/>
      <c r="AL5707" s="53"/>
    </row>
    <row r="5708" spans="37:38" x14ac:dyDescent="0.3">
      <c r="AK5708" s="53"/>
      <c r="AL5708" s="53"/>
    </row>
    <row r="5709" spans="37:38" x14ac:dyDescent="0.3">
      <c r="AK5709" s="53"/>
      <c r="AL5709" s="53"/>
    </row>
    <row r="5710" spans="37:38" x14ac:dyDescent="0.3">
      <c r="AK5710" s="53"/>
      <c r="AL5710" s="53"/>
    </row>
    <row r="5711" spans="37:38" x14ac:dyDescent="0.3">
      <c r="AK5711" s="53"/>
      <c r="AL5711" s="53"/>
    </row>
    <row r="5712" spans="37:38" x14ac:dyDescent="0.3">
      <c r="AK5712" s="53"/>
      <c r="AL5712" s="53"/>
    </row>
    <row r="5713" spans="37:38" x14ac:dyDescent="0.3">
      <c r="AK5713" s="53"/>
      <c r="AL5713" s="53"/>
    </row>
    <row r="5714" spans="37:38" x14ac:dyDescent="0.3">
      <c r="AK5714" s="53"/>
      <c r="AL5714" s="53"/>
    </row>
    <row r="5715" spans="37:38" x14ac:dyDescent="0.3">
      <c r="AK5715" s="53"/>
      <c r="AL5715" s="53"/>
    </row>
    <row r="5716" spans="37:38" x14ac:dyDescent="0.3">
      <c r="AK5716" s="53"/>
      <c r="AL5716" s="53"/>
    </row>
    <row r="5717" spans="37:38" x14ac:dyDescent="0.3">
      <c r="AK5717" s="53"/>
      <c r="AL5717" s="53"/>
    </row>
    <row r="5718" spans="37:38" x14ac:dyDescent="0.3">
      <c r="AK5718" s="53"/>
      <c r="AL5718" s="53"/>
    </row>
    <row r="5719" spans="37:38" x14ac:dyDescent="0.3">
      <c r="AK5719" s="53"/>
      <c r="AL5719" s="53"/>
    </row>
    <row r="5720" spans="37:38" x14ac:dyDescent="0.3">
      <c r="AK5720" s="53"/>
      <c r="AL5720" s="53"/>
    </row>
    <row r="5721" spans="37:38" x14ac:dyDescent="0.3">
      <c r="AK5721" s="53"/>
      <c r="AL5721" s="53"/>
    </row>
    <row r="5722" spans="37:38" x14ac:dyDescent="0.3">
      <c r="AK5722" s="53"/>
      <c r="AL5722" s="53"/>
    </row>
    <row r="5723" spans="37:38" x14ac:dyDescent="0.3">
      <c r="AK5723" s="53"/>
      <c r="AL5723" s="53"/>
    </row>
    <row r="5724" spans="37:38" x14ac:dyDescent="0.3">
      <c r="AK5724" s="53"/>
      <c r="AL5724" s="53"/>
    </row>
    <row r="5725" spans="37:38" x14ac:dyDescent="0.3">
      <c r="AK5725" s="53"/>
      <c r="AL5725" s="53"/>
    </row>
    <row r="5726" spans="37:38" x14ac:dyDescent="0.3">
      <c r="AK5726" s="53"/>
      <c r="AL5726" s="53"/>
    </row>
    <row r="5727" spans="37:38" x14ac:dyDescent="0.3">
      <c r="AK5727" s="53"/>
      <c r="AL5727" s="53"/>
    </row>
    <row r="5728" spans="37:38" x14ac:dyDescent="0.3">
      <c r="AK5728" s="53"/>
      <c r="AL5728" s="53"/>
    </row>
    <row r="5729" spans="37:38" x14ac:dyDescent="0.3">
      <c r="AK5729" s="53"/>
      <c r="AL5729" s="53"/>
    </row>
    <row r="5730" spans="37:38" x14ac:dyDescent="0.3">
      <c r="AK5730" s="53"/>
      <c r="AL5730" s="53"/>
    </row>
    <row r="5731" spans="37:38" x14ac:dyDescent="0.3">
      <c r="AK5731" s="53"/>
      <c r="AL5731" s="53"/>
    </row>
    <row r="5732" spans="37:38" x14ac:dyDescent="0.3">
      <c r="AK5732" s="53"/>
      <c r="AL5732" s="53"/>
    </row>
    <row r="5733" spans="37:38" x14ac:dyDescent="0.3">
      <c r="AK5733" s="53"/>
      <c r="AL5733" s="53"/>
    </row>
    <row r="5734" spans="37:38" x14ac:dyDescent="0.3">
      <c r="AK5734" s="53"/>
      <c r="AL5734" s="53"/>
    </row>
    <row r="5735" spans="37:38" x14ac:dyDescent="0.3">
      <c r="AK5735" s="53"/>
      <c r="AL5735" s="53"/>
    </row>
    <row r="5736" spans="37:38" x14ac:dyDescent="0.3">
      <c r="AK5736" s="53"/>
      <c r="AL5736" s="53"/>
    </row>
    <row r="5737" spans="37:38" x14ac:dyDescent="0.3">
      <c r="AK5737" s="53"/>
      <c r="AL5737" s="53"/>
    </row>
    <row r="5738" spans="37:38" x14ac:dyDescent="0.3">
      <c r="AK5738" s="53"/>
      <c r="AL5738" s="53"/>
    </row>
    <row r="5739" spans="37:38" x14ac:dyDescent="0.3">
      <c r="AK5739" s="53"/>
      <c r="AL5739" s="53"/>
    </row>
    <row r="5740" spans="37:38" x14ac:dyDescent="0.3">
      <c r="AK5740" s="53"/>
      <c r="AL5740" s="53"/>
    </row>
    <row r="5741" spans="37:38" x14ac:dyDescent="0.3">
      <c r="AK5741" s="53"/>
      <c r="AL5741" s="53"/>
    </row>
    <row r="5742" spans="37:38" x14ac:dyDescent="0.3">
      <c r="AK5742" s="53"/>
      <c r="AL5742" s="53"/>
    </row>
    <row r="5743" spans="37:38" x14ac:dyDescent="0.3">
      <c r="AK5743" s="53"/>
      <c r="AL5743" s="53"/>
    </row>
    <row r="5744" spans="37:38" x14ac:dyDescent="0.3">
      <c r="AK5744" s="53"/>
      <c r="AL5744" s="53"/>
    </row>
    <row r="5745" spans="37:38" x14ac:dyDescent="0.3">
      <c r="AK5745" s="53"/>
      <c r="AL5745" s="53"/>
    </row>
    <row r="5746" spans="37:38" x14ac:dyDescent="0.3">
      <c r="AK5746" s="53"/>
      <c r="AL5746" s="53"/>
    </row>
    <row r="5747" spans="37:38" x14ac:dyDescent="0.3">
      <c r="AK5747" s="53"/>
      <c r="AL5747" s="53"/>
    </row>
    <row r="5748" spans="37:38" x14ac:dyDescent="0.3">
      <c r="AK5748" s="53"/>
      <c r="AL5748" s="53"/>
    </row>
    <row r="5749" spans="37:38" x14ac:dyDescent="0.3">
      <c r="AK5749" s="53"/>
      <c r="AL5749" s="53"/>
    </row>
    <row r="5750" spans="37:38" x14ac:dyDescent="0.3">
      <c r="AK5750" s="53"/>
      <c r="AL5750" s="53"/>
    </row>
    <row r="5751" spans="37:38" x14ac:dyDescent="0.3">
      <c r="AK5751" s="53"/>
      <c r="AL5751" s="53"/>
    </row>
    <row r="5752" spans="37:38" x14ac:dyDescent="0.3">
      <c r="AK5752" s="53"/>
      <c r="AL5752" s="53"/>
    </row>
    <row r="5753" spans="37:38" x14ac:dyDescent="0.3">
      <c r="AK5753" s="53"/>
      <c r="AL5753" s="53"/>
    </row>
    <row r="5754" spans="37:38" x14ac:dyDescent="0.3">
      <c r="AK5754" s="53"/>
      <c r="AL5754" s="53"/>
    </row>
    <row r="5755" spans="37:38" x14ac:dyDescent="0.3">
      <c r="AK5755" s="53"/>
      <c r="AL5755" s="53"/>
    </row>
    <row r="5756" spans="37:38" x14ac:dyDescent="0.3">
      <c r="AK5756" s="53"/>
      <c r="AL5756" s="53"/>
    </row>
    <row r="5757" spans="37:38" x14ac:dyDescent="0.3">
      <c r="AK5757" s="53"/>
      <c r="AL5757" s="53"/>
    </row>
    <row r="5758" spans="37:38" x14ac:dyDescent="0.3">
      <c r="AK5758" s="53"/>
      <c r="AL5758" s="53"/>
    </row>
    <row r="5759" spans="37:38" x14ac:dyDescent="0.3">
      <c r="AK5759" s="53"/>
      <c r="AL5759" s="53"/>
    </row>
    <row r="5760" spans="37:38" x14ac:dyDescent="0.3">
      <c r="AK5760" s="53"/>
      <c r="AL5760" s="53"/>
    </row>
    <row r="5761" spans="37:38" x14ac:dyDescent="0.3">
      <c r="AK5761" s="53"/>
      <c r="AL5761" s="53"/>
    </row>
    <row r="5762" spans="37:38" x14ac:dyDescent="0.3">
      <c r="AK5762" s="53"/>
      <c r="AL5762" s="53"/>
    </row>
    <row r="5763" spans="37:38" x14ac:dyDescent="0.3">
      <c r="AK5763" s="53"/>
      <c r="AL5763" s="53"/>
    </row>
    <row r="5764" spans="37:38" x14ac:dyDescent="0.3">
      <c r="AK5764" s="53"/>
      <c r="AL5764" s="53"/>
    </row>
    <row r="5765" spans="37:38" x14ac:dyDescent="0.3">
      <c r="AK5765" s="53"/>
      <c r="AL5765" s="53"/>
    </row>
    <row r="5766" spans="37:38" x14ac:dyDescent="0.3">
      <c r="AK5766" s="53"/>
      <c r="AL5766" s="53"/>
    </row>
    <row r="5767" spans="37:38" x14ac:dyDescent="0.3">
      <c r="AK5767" s="53"/>
      <c r="AL5767" s="53"/>
    </row>
    <row r="5768" spans="37:38" x14ac:dyDescent="0.3">
      <c r="AK5768" s="53"/>
      <c r="AL5768" s="53"/>
    </row>
    <row r="5769" spans="37:38" x14ac:dyDescent="0.3">
      <c r="AK5769" s="53"/>
      <c r="AL5769" s="53"/>
    </row>
    <row r="5770" spans="37:38" x14ac:dyDescent="0.3">
      <c r="AK5770" s="53"/>
      <c r="AL5770" s="53"/>
    </row>
    <row r="5771" spans="37:38" x14ac:dyDescent="0.3">
      <c r="AK5771" s="53"/>
      <c r="AL5771" s="53"/>
    </row>
    <row r="5772" spans="37:38" x14ac:dyDescent="0.3">
      <c r="AK5772" s="53"/>
      <c r="AL5772" s="53"/>
    </row>
    <row r="5773" spans="37:38" x14ac:dyDescent="0.3">
      <c r="AK5773" s="53"/>
      <c r="AL5773" s="53"/>
    </row>
    <row r="5774" spans="37:38" x14ac:dyDescent="0.3">
      <c r="AK5774" s="53"/>
      <c r="AL5774" s="53"/>
    </row>
    <row r="5775" spans="37:38" x14ac:dyDescent="0.3">
      <c r="AK5775" s="53"/>
      <c r="AL5775" s="53"/>
    </row>
    <row r="5776" spans="37:38" x14ac:dyDescent="0.3">
      <c r="AK5776" s="53"/>
      <c r="AL5776" s="53"/>
    </row>
    <row r="5777" spans="37:38" x14ac:dyDescent="0.3">
      <c r="AK5777" s="53"/>
      <c r="AL5777" s="53"/>
    </row>
    <row r="5778" spans="37:38" x14ac:dyDescent="0.3">
      <c r="AK5778" s="53"/>
      <c r="AL5778" s="53"/>
    </row>
    <row r="5779" spans="37:38" x14ac:dyDescent="0.3">
      <c r="AK5779" s="53"/>
      <c r="AL5779" s="53"/>
    </row>
    <row r="5780" spans="37:38" x14ac:dyDescent="0.3">
      <c r="AK5780" s="53"/>
      <c r="AL5780" s="53"/>
    </row>
    <row r="5781" spans="37:38" x14ac:dyDescent="0.3">
      <c r="AK5781" s="53"/>
      <c r="AL5781" s="53"/>
    </row>
    <row r="5782" spans="37:38" x14ac:dyDescent="0.3">
      <c r="AK5782" s="53"/>
      <c r="AL5782" s="53"/>
    </row>
    <row r="5783" spans="37:38" x14ac:dyDescent="0.3">
      <c r="AK5783" s="53"/>
      <c r="AL5783" s="53"/>
    </row>
    <row r="5784" spans="37:38" x14ac:dyDescent="0.3">
      <c r="AK5784" s="53"/>
      <c r="AL5784" s="53"/>
    </row>
    <row r="5785" spans="37:38" x14ac:dyDescent="0.3">
      <c r="AK5785" s="53"/>
      <c r="AL5785" s="53"/>
    </row>
    <row r="5786" spans="37:38" x14ac:dyDescent="0.3">
      <c r="AK5786" s="53"/>
      <c r="AL5786" s="53"/>
    </row>
    <row r="5787" spans="37:38" x14ac:dyDescent="0.3">
      <c r="AK5787" s="53"/>
      <c r="AL5787" s="53"/>
    </row>
    <row r="5788" spans="37:38" x14ac:dyDescent="0.3">
      <c r="AK5788" s="53"/>
      <c r="AL5788" s="53"/>
    </row>
    <row r="5789" spans="37:38" x14ac:dyDescent="0.3">
      <c r="AK5789" s="53"/>
      <c r="AL5789" s="53"/>
    </row>
    <row r="5790" spans="37:38" x14ac:dyDescent="0.3">
      <c r="AK5790" s="53"/>
      <c r="AL5790" s="53"/>
    </row>
    <row r="5791" spans="37:38" x14ac:dyDescent="0.3">
      <c r="AK5791" s="53"/>
      <c r="AL5791" s="53"/>
    </row>
    <row r="5792" spans="37:38" x14ac:dyDescent="0.3">
      <c r="AK5792" s="53"/>
      <c r="AL5792" s="53"/>
    </row>
    <row r="5793" spans="37:38" x14ac:dyDescent="0.3">
      <c r="AK5793" s="53"/>
      <c r="AL5793" s="53"/>
    </row>
    <row r="5794" spans="37:38" x14ac:dyDescent="0.3">
      <c r="AK5794" s="53"/>
      <c r="AL5794" s="53"/>
    </row>
    <row r="5795" spans="37:38" x14ac:dyDescent="0.3">
      <c r="AK5795" s="53"/>
      <c r="AL5795" s="53"/>
    </row>
    <row r="5796" spans="37:38" x14ac:dyDescent="0.3">
      <c r="AK5796" s="53"/>
      <c r="AL5796" s="53"/>
    </row>
    <row r="5797" spans="37:38" x14ac:dyDescent="0.3">
      <c r="AK5797" s="53"/>
      <c r="AL5797" s="53"/>
    </row>
    <row r="5798" spans="37:38" x14ac:dyDescent="0.3">
      <c r="AK5798" s="53"/>
      <c r="AL5798" s="53"/>
    </row>
    <row r="5799" spans="37:38" x14ac:dyDescent="0.3">
      <c r="AK5799" s="53"/>
      <c r="AL5799" s="53"/>
    </row>
    <row r="5800" spans="37:38" x14ac:dyDescent="0.3">
      <c r="AK5800" s="53"/>
      <c r="AL5800" s="53"/>
    </row>
    <row r="5801" spans="37:38" x14ac:dyDescent="0.3">
      <c r="AK5801" s="53"/>
      <c r="AL5801" s="53"/>
    </row>
    <row r="5802" spans="37:38" x14ac:dyDescent="0.3">
      <c r="AK5802" s="53"/>
      <c r="AL5802" s="53"/>
    </row>
    <row r="5803" spans="37:38" x14ac:dyDescent="0.3">
      <c r="AK5803" s="53"/>
      <c r="AL5803" s="53"/>
    </row>
    <row r="5804" spans="37:38" x14ac:dyDescent="0.3">
      <c r="AK5804" s="53"/>
      <c r="AL5804" s="53"/>
    </row>
    <row r="5805" spans="37:38" x14ac:dyDescent="0.3">
      <c r="AK5805" s="53"/>
      <c r="AL5805" s="53"/>
    </row>
    <row r="5806" spans="37:38" x14ac:dyDescent="0.3">
      <c r="AK5806" s="53"/>
      <c r="AL5806" s="53"/>
    </row>
    <row r="5807" spans="37:38" x14ac:dyDescent="0.3">
      <c r="AK5807" s="53"/>
      <c r="AL5807" s="53"/>
    </row>
    <row r="5808" spans="37:38" x14ac:dyDescent="0.3">
      <c r="AK5808" s="53"/>
      <c r="AL5808" s="53"/>
    </row>
    <row r="5809" spans="37:38" x14ac:dyDescent="0.3">
      <c r="AK5809" s="53"/>
      <c r="AL5809" s="53"/>
    </row>
    <row r="5810" spans="37:38" x14ac:dyDescent="0.3">
      <c r="AK5810" s="53"/>
      <c r="AL5810" s="53"/>
    </row>
    <row r="5811" spans="37:38" x14ac:dyDescent="0.3">
      <c r="AK5811" s="53"/>
      <c r="AL5811" s="53"/>
    </row>
    <row r="5812" spans="37:38" x14ac:dyDescent="0.3">
      <c r="AK5812" s="53"/>
      <c r="AL5812" s="53"/>
    </row>
    <row r="5813" spans="37:38" x14ac:dyDescent="0.3">
      <c r="AK5813" s="53"/>
      <c r="AL5813" s="53"/>
    </row>
    <row r="5814" spans="37:38" x14ac:dyDescent="0.3">
      <c r="AK5814" s="53"/>
      <c r="AL5814" s="53"/>
    </row>
    <row r="5815" spans="37:38" x14ac:dyDescent="0.3">
      <c r="AK5815" s="53"/>
      <c r="AL5815" s="53"/>
    </row>
    <row r="5816" spans="37:38" x14ac:dyDescent="0.3">
      <c r="AK5816" s="53"/>
      <c r="AL5816" s="53"/>
    </row>
    <row r="5817" spans="37:38" x14ac:dyDescent="0.3">
      <c r="AK5817" s="53"/>
      <c r="AL5817" s="53"/>
    </row>
    <row r="5818" spans="37:38" x14ac:dyDescent="0.3">
      <c r="AK5818" s="53"/>
      <c r="AL5818" s="53"/>
    </row>
    <row r="5819" spans="37:38" x14ac:dyDescent="0.3">
      <c r="AK5819" s="53"/>
      <c r="AL5819" s="53"/>
    </row>
    <row r="5820" spans="37:38" x14ac:dyDescent="0.3">
      <c r="AK5820" s="53"/>
      <c r="AL5820" s="53"/>
    </row>
    <row r="5821" spans="37:38" x14ac:dyDescent="0.3">
      <c r="AK5821" s="53"/>
      <c r="AL5821" s="53"/>
    </row>
    <row r="5822" spans="37:38" x14ac:dyDescent="0.3">
      <c r="AK5822" s="53"/>
      <c r="AL5822" s="53"/>
    </row>
    <row r="5823" spans="37:38" x14ac:dyDescent="0.3">
      <c r="AK5823" s="53"/>
      <c r="AL5823" s="53"/>
    </row>
    <row r="5824" spans="37:38" x14ac:dyDescent="0.3">
      <c r="AK5824" s="53"/>
      <c r="AL5824" s="53"/>
    </row>
    <row r="5825" spans="37:38" x14ac:dyDescent="0.3">
      <c r="AK5825" s="53"/>
      <c r="AL5825" s="53"/>
    </row>
    <row r="5826" spans="37:38" x14ac:dyDescent="0.3">
      <c r="AK5826" s="53"/>
      <c r="AL5826" s="53"/>
    </row>
    <row r="5827" spans="37:38" x14ac:dyDescent="0.3">
      <c r="AK5827" s="53"/>
      <c r="AL5827" s="53"/>
    </row>
    <row r="5828" spans="37:38" x14ac:dyDescent="0.3">
      <c r="AK5828" s="53"/>
      <c r="AL5828" s="53"/>
    </row>
    <row r="5829" spans="37:38" x14ac:dyDescent="0.3">
      <c r="AK5829" s="53"/>
      <c r="AL5829" s="53"/>
    </row>
    <row r="5830" spans="37:38" x14ac:dyDescent="0.3">
      <c r="AK5830" s="53"/>
      <c r="AL5830" s="53"/>
    </row>
    <row r="5831" spans="37:38" x14ac:dyDescent="0.3">
      <c r="AK5831" s="53"/>
      <c r="AL5831" s="53"/>
    </row>
    <row r="5832" spans="37:38" x14ac:dyDescent="0.3">
      <c r="AK5832" s="53"/>
      <c r="AL5832" s="53"/>
    </row>
    <row r="5833" spans="37:38" x14ac:dyDescent="0.3">
      <c r="AK5833" s="53"/>
      <c r="AL5833" s="53"/>
    </row>
    <row r="5834" spans="37:38" x14ac:dyDescent="0.3">
      <c r="AK5834" s="53"/>
      <c r="AL5834" s="53"/>
    </row>
    <row r="5835" spans="37:38" x14ac:dyDescent="0.3">
      <c r="AK5835" s="53"/>
      <c r="AL5835" s="53"/>
    </row>
    <row r="5836" spans="37:38" x14ac:dyDescent="0.3">
      <c r="AK5836" s="53"/>
      <c r="AL5836" s="53"/>
    </row>
    <row r="5837" spans="37:38" x14ac:dyDescent="0.3">
      <c r="AK5837" s="53"/>
      <c r="AL5837" s="53"/>
    </row>
    <row r="5838" spans="37:38" x14ac:dyDescent="0.3">
      <c r="AK5838" s="53"/>
      <c r="AL5838" s="53"/>
    </row>
    <row r="5839" spans="37:38" x14ac:dyDescent="0.3">
      <c r="AK5839" s="53"/>
      <c r="AL5839" s="53"/>
    </row>
    <row r="5840" spans="37:38" x14ac:dyDescent="0.3">
      <c r="AK5840" s="53"/>
      <c r="AL5840" s="53"/>
    </row>
    <row r="5841" spans="37:38" x14ac:dyDescent="0.3">
      <c r="AK5841" s="53"/>
      <c r="AL5841" s="53"/>
    </row>
    <row r="5842" spans="37:38" x14ac:dyDescent="0.3">
      <c r="AK5842" s="53"/>
      <c r="AL5842" s="53"/>
    </row>
    <row r="5843" spans="37:38" x14ac:dyDescent="0.3">
      <c r="AK5843" s="53"/>
      <c r="AL5843" s="53"/>
    </row>
    <row r="5844" spans="37:38" x14ac:dyDescent="0.3">
      <c r="AK5844" s="53"/>
      <c r="AL5844" s="53"/>
    </row>
    <row r="5845" spans="37:38" x14ac:dyDescent="0.3">
      <c r="AK5845" s="53"/>
      <c r="AL5845" s="53"/>
    </row>
    <row r="5846" spans="37:38" x14ac:dyDescent="0.3">
      <c r="AK5846" s="53"/>
      <c r="AL5846" s="53"/>
    </row>
    <row r="5847" spans="37:38" x14ac:dyDescent="0.3">
      <c r="AK5847" s="53"/>
      <c r="AL5847" s="53"/>
    </row>
    <row r="5848" spans="37:38" x14ac:dyDescent="0.3">
      <c r="AK5848" s="53"/>
      <c r="AL5848" s="53"/>
    </row>
    <row r="5849" spans="37:38" x14ac:dyDescent="0.3">
      <c r="AK5849" s="53"/>
      <c r="AL5849" s="53"/>
    </row>
    <row r="5850" spans="37:38" x14ac:dyDescent="0.3">
      <c r="AK5850" s="53"/>
      <c r="AL5850" s="53"/>
    </row>
    <row r="5851" spans="37:38" x14ac:dyDescent="0.3">
      <c r="AK5851" s="53"/>
      <c r="AL5851" s="53"/>
    </row>
    <row r="5852" spans="37:38" x14ac:dyDescent="0.3">
      <c r="AK5852" s="53"/>
      <c r="AL5852" s="53"/>
    </row>
    <row r="5853" spans="37:38" x14ac:dyDescent="0.3">
      <c r="AK5853" s="53"/>
      <c r="AL5853" s="53"/>
    </row>
    <row r="5854" spans="37:38" x14ac:dyDescent="0.3">
      <c r="AK5854" s="53"/>
      <c r="AL5854" s="53"/>
    </row>
    <row r="5855" spans="37:38" x14ac:dyDescent="0.3">
      <c r="AK5855" s="53"/>
      <c r="AL5855" s="53"/>
    </row>
    <row r="5856" spans="37:38" x14ac:dyDescent="0.3">
      <c r="AK5856" s="53"/>
      <c r="AL5856" s="53"/>
    </row>
    <row r="5857" spans="37:38" x14ac:dyDescent="0.3">
      <c r="AK5857" s="53"/>
      <c r="AL5857" s="53"/>
    </row>
    <row r="5858" spans="37:38" x14ac:dyDescent="0.3">
      <c r="AK5858" s="53"/>
      <c r="AL5858" s="53"/>
    </row>
    <row r="5859" spans="37:38" x14ac:dyDescent="0.3">
      <c r="AK5859" s="53"/>
      <c r="AL5859" s="53"/>
    </row>
    <row r="5860" spans="37:38" x14ac:dyDescent="0.3">
      <c r="AK5860" s="53"/>
      <c r="AL5860" s="53"/>
    </row>
    <row r="5861" spans="37:38" x14ac:dyDescent="0.3">
      <c r="AK5861" s="53"/>
      <c r="AL5861" s="53"/>
    </row>
    <row r="5862" spans="37:38" x14ac:dyDescent="0.3">
      <c r="AK5862" s="53"/>
      <c r="AL5862" s="53"/>
    </row>
    <row r="5863" spans="37:38" x14ac:dyDescent="0.3">
      <c r="AK5863" s="53"/>
      <c r="AL5863" s="53"/>
    </row>
    <row r="5864" spans="37:38" x14ac:dyDescent="0.3">
      <c r="AK5864" s="53"/>
      <c r="AL5864" s="53"/>
    </row>
    <row r="5865" spans="37:38" x14ac:dyDescent="0.3">
      <c r="AK5865" s="53"/>
      <c r="AL5865" s="53"/>
    </row>
    <row r="5866" spans="37:38" x14ac:dyDescent="0.3">
      <c r="AK5866" s="53"/>
      <c r="AL5866" s="53"/>
    </row>
    <row r="5867" spans="37:38" x14ac:dyDescent="0.3">
      <c r="AK5867" s="53"/>
      <c r="AL5867" s="53"/>
    </row>
    <row r="5868" spans="37:38" x14ac:dyDescent="0.3">
      <c r="AK5868" s="53"/>
      <c r="AL5868" s="53"/>
    </row>
    <row r="5869" spans="37:38" x14ac:dyDescent="0.3">
      <c r="AK5869" s="53"/>
      <c r="AL5869" s="53"/>
    </row>
    <row r="5870" spans="37:38" x14ac:dyDescent="0.3">
      <c r="AK5870" s="53"/>
      <c r="AL5870" s="53"/>
    </row>
    <row r="5871" spans="37:38" x14ac:dyDescent="0.3">
      <c r="AK5871" s="53"/>
      <c r="AL5871" s="53"/>
    </row>
    <row r="5872" spans="37:38" x14ac:dyDescent="0.3">
      <c r="AK5872" s="53"/>
      <c r="AL5872" s="53"/>
    </row>
    <row r="5873" spans="37:38" x14ac:dyDescent="0.3">
      <c r="AK5873" s="53"/>
      <c r="AL5873" s="53"/>
    </row>
    <row r="5874" spans="37:38" x14ac:dyDescent="0.3">
      <c r="AK5874" s="53"/>
      <c r="AL5874" s="53"/>
    </row>
    <row r="5875" spans="37:38" x14ac:dyDescent="0.3">
      <c r="AK5875" s="53"/>
      <c r="AL5875" s="53"/>
    </row>
    <row r="5876" spans="37:38" x14ac:dyDescent="0.3">
      <c r="AK5876" s="53"/>
      <c r="AL5876" s="53"/>
    </row>
    <row r="5877" spans="37:38" x14ac:dyDescent="0.3">
      <c r="AK5877" s="53"/>
      <c r="AL5877" s="53"/>
    </row>
    <row r="5878" spans="37:38" x14ac:dyDescent="0.3">
      <c r="AK5878" s="53"/>
      <c r="AL5878" s="53"/>
    </row>
    <row r="5879" spans="37:38" x14ac:dyDescent="0.3">
      <c r="AK5879" s="53"/>
      <c r="AL5879" s="53"/>
    </row>
    <row r="5880" spans="37:38" x14ac:dyDescent="0.3">
      <c r="AK5880" s="53"/>
      <c r="AL5880" s="53"/>
    </row>
    <row r="5881" spans="37:38" x14ac:dyDescent="0.3">
      <c r="AK5881" s="53"/>
      <c r="AL5881" s="53"/>
    </row>
    <row r="5882" spans="37:38" x14ac:dyDescent="0.3">
      <c r="AK5882" s="53"/>
      <c r="AL5882" s="53"/>
    </row>
    <row r="5883" spans="37:38" x14ac:dyDescent="0.3">
      <c r="AK5883" s="53"/>
      <c r="AL5883" s="53"/>
    </row>
    <row r="5884" spans="37:38" x14ac:dyDescent="0.3">
      <c r="AK5884" s="53"/>
      <c r="AL5884" s="53"/>
    </row>
    <row r="5885" spans="37:38" x14ac:dyDescent="0.3">
      <c r="AK5885" s="53"/>
      <c r="AL5885" s="53"/>
    </row>
    <row r="5886" spans="37:38" x14ac:dyDescent="0.3">
      <c r="AK5886" s="53"/>
      <c r="AL5886" s="53"/>
    </row>
    <row r="5887" spans="37:38" x14ac:dyDescent="0.3">
      <c r="AK5887" s="53"/>
      <c r="AL5887" s="53"/>
    </row>
    <row r="5888" spans="37:38" x14ac:dyDescent="0.3">
      <c r="AK5888" s="53"/>
      <c r="AL5888" s="53"/>
    </row>
    <row r="5889" spans="37:38" x14ac:dyDescent="0.3">
      <c r="AK5889" s="53"/>
      <c r="AL5889" s="53"/>
    </row>
    <row r="5890" spans="37:38" x14ac:dyDescent="0.3">
      <c r="AK5890" s="53"/>
      <c r="AL5890" s="53"/>
    </row>
    <row r="5891" spans="37:38" x14ac:dyDescent="0.3">
      <c r="AK5891" s="53"/>
      <c r="AL5891" s="53"/>
    </row>
    <row r="5892" spans="37:38" x14ac:dyDescent="0.3">
      <c r="AK5892" s="53"/>
      <c r="AL5892" s="53"/>
    </row>
    <row r="5893" spans="37:38" x14ac:dyDescent="0.3">
      <c r="AK5893" s="53"/>
      <c r="AL5893" s="53"/>
    </row>
    <row r="5894" spans="37:38" x14ac:dyDescent="0.3">
      <c r="AK5894" s="53"/>
      <c r="AL5894" s="53"/>
    </row>
    <row r="5895" spans="37:38" x14ac:dyDescent="0.3">
      <c r="AK5895" s="53"/>
      <c r="AL5895" s="53"/>
    </row>
    <row r="5896" spans="37:38" x14ac:dyDescent="0.3">
      <c r="AK5896" s="53"/>
      <c r="AL5896" s="53"/>
    </row>
    <row r="5897" spans="37:38" x14ac:dyDescent="0.3">
      <c r="AK5897" s="53"/>
      <c r="AL5897" s="53"/>
    </row>
    <row r="5898" spans="37:38" x14ac:dyDescent="0.3">
      <c r="AK5898" s="53"/>
      <c r="AL5898" s="53"/>
    </row>
    <row r="5899" spans="37:38" x14ac:dyDescent="0.3">
      <c r="AK5899" s="53"/>
      <c r="AL5899" s="53"/>
    </row>
    <row r="5900" spans="37:38" x14ac:dyDescent="0.3">
      <c r="AK5900" s="53"/>
      <c r="AL5900" s="53"/>
    </row>
    <row r="5901" spans="37:38" x14ac:dyDescent="0.3">
      <c r="AK5901" s="53"/>
      <c r="AL5901" s="53"/>
    </row>
    <row r="5902" spans="37:38" x14ac:dyDescent="0.3">
      <c r="AK5902" s="53"/>
      <c r="AL5902" s="53"/>
    </row>
    <row r="5903" spans="37:38" x14ac:dyDescent="0.3">
      <c r="AK5903" s="53"/>
      <c r="AL5903" s="53"/>
    </row>
    <row r="5904" spans="37:38" x14ac:dyDescent="0.3">
      <c r="AK5904" s="53"/>
      <c r="AL5904" s="53"/>
    </row>
    <row r="5905" spans="37:38" x14ac:dyDescent="0.3">
      <c r="AK5905" s="53"/>
      <c r="AL5905" s="53"/>
    </row>
    <row r="5906" spans="37:38" x14ac:dyDescent="0.3">
      <c r="AK5906" s="53"/>
      <c r="AL5906" s="53"/>
    </row>
    <row r="5907" spans="37:38" x14ac:dyDescent="0.3">
      <c r="AK5907" s="53"/>
      <c r="AL5907" s="53"/>
    </row>
    <row r="5908" spans="37:38" x14ac:dyDescent="0.3">
      <c r="AK5908" s="53"/>
      <c r="AL5908" s="53"/>
    </row>
    <row r="5909" spans="37:38" x14ac:dyDescent="0.3">
      <c r="AK5909" s="53"/>
      <c r="AL5909" s="53"/>
    </row>
    <row r="5910" spans="37:38" x14ac:dyDescent="0.3">
      <c r="AK5910" s="53"/>
      <c r="AL5910" s="53"/>
    </row>
    <row r="5911" spans="37:38" x14ac:dyDescent="0.3">
      <c r="AK5911" s="53"/>
      <c r="AL5911" s="53"/>
    </row>
    <row r="5912" spans="37:38" x14ac:dyDescent="0.3">
      <c r="AK5912" s="53"/>
      <c r="AL5912" s="53"/>
    </row>
    <row r="5913" spans="37:38" x14ac:dyDescent="0.3">
      <c r="AK5913" s="53"/>
      <c r="AL5913" s="53"/>
    </row>
    <row r="5914" spans="37:38" x14ac:dyDescent="0.3">
      <c r="AK5914" s="53"/>
      <c r="AL5914" s="53"/>
    </row>
    <row r="5915" spans="37:38" x14ac:dyDescent="0.3">
      <c r="AK5915" s="53"/>
      <c r="AL5915" s="53"/>
    </row>
    <row r="5916" spans="37:38" x14ac:dyDescent="0.3">
      <c r="AK5916" s="53"/>
      <c r="AL5916" s="53"/>
    </row>
    <row r="5917" spans="37:38" x14ac:dyDescent="0.3">
      <c r="AK5917" s="53"/>
      <c r="AL5917" s="53"/>
    </row>
    <row r="5918" spans="37:38" x14ac:dyDescent="0.3">
      <c r="AK5918" s="53"/>
      <c r="AL5918" s="53"/>
    </row>
    <row r="5919" spans="37:38" x14ac:dyDescent="0.3">
      <c r="AK5919" s="53"/>
      <c r="AL5919" s="53"/>
    </row>
    <row r="5920" spans="37:38" x14ac:dyDescent="0.3">
      <c r="AK5920" s="53"/>
      <c r="AL5920" s="53"/>
    </row>
    <row r="5921" spans="37:38" x14ac:dyDescent="0.3">
      <c r="AK5921" s="53"/>
      <c r="AL5921" s="53"/>
    </row>
    <row r="5922" spans="37:38" x14ac:dyDescent="0.3">
      <c r="AK5922" s="53"/>
      <c r="AL5922" s="53"/>
    </row>
    <row r="5923" spans="37:38" x14ac:dyDescent="0.3">
      <c r="AK5923" s="53"/>
      <c r="AL5923" s="53"/>
    </row>
    <row r="5924" spans="37:38" x14ac:dyDescent="0.3">
      <c r="AK5924" s="53"/>
      <c r="AL5924" s="53"/>
    </row>
    <row r="5925" spans="37:38" x14ac:dyDescent="0.3">
      <c r="AK5925" s="53"/>
      <c r="AL5925" s="53"/>
    </row>
    <row r="5926" spans="37:38" x14ac:dyDescent="0.3">
      <c r="AK5926" s="53"/>
      <c r="AL5926" s="53"/>
    </row>
    <row r="5927" spans="37:38" x14ac:dyDescent="0.3">
      <c r="AK5927" s="53"/>
      <c r="AL5927" s="53"/>
    </row>
    <row r="5928" spans="37:38" x14ac:dyDescent="0.3">
      <c r="AK5928" s="53"/>
      <c r="AL5928" s="53"/>
    </row>
    <row r="5929" spans="37:38" x14ac:dyDescent="0.3">
      <c r="AK5929" s="53"/>
      <c r="AL5929" s="53"/>
    </row>
    <row r="5930" spans="37:38" x14ac:dyDescent="0.3">
      <c r="AK5930" s="53"/>
      <c r="AL5930" s="53"/>
    </row>
    <row r="5931" spans="37:38" x14ac:dyDescent="0.3">
      <c r="AK5931" s="53"/>
      <c r="AL5931" s="53"/>
    </row>
    <row r="5932" spans="37:38" x14ac:dyDescent="0.3">
      <c r="AK5932" s="53"/>
      <c r="AL5932" s="53"/>
    </row>
    <row r="5933" spans="37:38" x14ac:dyDescent="0.3">
      <c r="AK5933" s="53"/>
      <c r="AL5933" s="53"/>
    </row>
    <row r="5934" spans="37:38" x14ac:dyDescent="0.3">
      <c r="AK5934" s="53"/>
      <c r="AL5934" s="53"/>
    </row>
    <row r="5935" spans="37:38" x14ac:dyDescent="0.3">
      <c r="AK5935" s="53"/>
      <c r="AL5935" s="53"/>
    </row>
    <row r="5936" spans="37:38" x14ac:dyDescent="0.3">
      <c r="AK5936" s="53"/>
      <c r="AL5936" s="53"/>
    </row>
    <row r="5937" spans="37:38" x14ac:dyDescent="0.3">
      <c r="AK5937" s="53"/>
      <c r="AL5937" s="53"/>
    </row>
    <row r="5938" spans="37:38" x14ac:dyDescent="0.3">
      <c r="AK5938" s="53"/>
      <c r="AL5938" s="53"/>
    </row>
    <row r="5939" spans="37:38" x14ac:dyDescent="0.3">
      <c r="AK5939" s="53"/>
      <c r="AL5939" s="53"/>
    </row>
    <row r="5940" spans="37:38" x14ac:dyDescent="0.3">
      <c r="AK5940" s="53"/>
      <c r="AL5940" s="53"/>
    </row>
    <row r="5941" spans="37:38" x14ac:dyDescent="0.3">
      <c r="AK5941" s="53"/>
      <c r="AL5941" s="53"/>
    </row>
    <row r="5942" spans="37:38" x14ac:dyDescent="0.3">
      <c r="AK5942" s="53"/>
      <c r="AL5942" s="53"/>
    </row>
    <row r="5943" spans="37:38" x14ac:dyDescent="0.3">
      <c r="AK5943" s="53"/>
      <c r="AL5943" s="53"/>
    </row>
    <row r="5944" spans="37:38" x14ac:dyDescent="0.3">
      <c r="AK5944" s="53"/>
      <c r="AL5944" s="53"/>
    </row>
    <row r="5945" spans="37:38" x14ac:dyDescent="0.3">
      <c r="AK5945" s="53"/>
      <c r="AL5945" s="53"/>
    </row>
    <row r="5946" spans="37:38" x14ac:dyDescent="0.3">
      <c r="AK5946" s="53"/>
      <c r="AL5946" s="53"/>
    </row>
    <row r="5947" spans="37:38" x14ac:dyDescent="0.3">
      <c r="AK5947" s="53"/>
      <c r="AL5947" s="53"/>
    </row>
    <row r="5948" spans="37:38" x14ac:dyDescent="0.3">
      <c r="AK5948" s="53"/>
      <c r="AL5948" s="53"/>
    </row>
    <row r="5949" spans="37:38" x14ac:dyDescent="0.3">
      <c r="AK5949" s="53"/>
      <c r="AL5949" s="53"/>
    </row>
    <row r="5950" spans="37:38" x14ac:dyDescent="0.3">
      <c r="AK5950" s="53"/>
      <c r="AL5950" s="53"/>
    </row>
    <row r="5951" spans="37:38" x14ac:dyDescent="0.3">
      <c r="AK5951" s="53"/>
      <c r="AL5951" s="53"/>
    </row>
    <row r="5952" spans="37:38" x14ac:dyDescent="0.3">
      <c r="AK5952" s="53"/>
      <c r="AL5952" s="53"/>
    </row>
    <row r="5953" spans="37:38" x14ac:dyDescent="0.3">
      <c r="AK5953" s="53"/>
      <c r="AL5953" s="53"/>
    </row>
    <row r="5954" spans="37:38" x14ac:dyDescent="0.3">
      <c r="AK5954" s="53"/>
      <c r="AL5954" s="53"/>
    </row>
    <row r="5955" spans="37:38" x14ac:dyDescent="0.3">
      <c r="AK5955" s="53"/>
      <c r="AL5955" s="53"/>
    </row>
    <row r="5956" spans="37:38" x14ac:dyDescent="0.3">
      <c r="AK5956" s="53"/>
      <c r="AL5956" s="53"/>
    </row>
    <row r="5957" spans="37:38" x14ac:dyDescent="0.3">
      <c r="AK5957" s="53"/>
      <c r="AL5957" s="53"/>
    </row>
    <row r="5958" spans="37:38" x14ac:dyDescent="0.3">
      <c r="AK5958" s="53"/>
      <c r="AL5958" s="53"/>
    </row>
    <row r="5959" spans="37:38" x14ac:dyDescent="0.3">
      <c r="AK5959" s="53"/>
      <c r="AL5959" s="53"/>
    </row>
    <row r="5960" spans="37:38" x14ac:dyDescent="0.3">
      <c r="AK5960" s="53"/>
      <c r="AL5960" s="53"/>
    </row>
    <row r="5961" spans="37:38" x14ac:dyDescent="0.3">
      <c r="AK5961" s="53"/>
      <c r="AL5961" s="53"/>
    </row>
    <row r="5962" spans="37:38" x14ac:dyDescent="0.3">
      <c r="AK5962" s="53"/>
      <c r="AL5962" s="53"/>
    </row>
    <row r="5963" spans="37:38" x14ac:dyDescent="0.3">
      <c r="AK5963" s="53"/>
      <c r="AL5963" s="53"/>
    </row>
    <row r="5964" spans="37:38" x14ac:dyDescent="0.3">
      <c r="AK5964" s="53"/>
      <c r="AL5964" s="53"/>
    </row>
    <row r="5965" spans="37:38" x14ac:dyDescent="0.3">
      <c r="AK5965" s="53"/>
      <c r="AL5965" s="53"/>
    </row>
    <row r="5966" spans="37:38" x14ac:dyDescent="0.3">
      <c r="AK5966" s="53"/>
      <c r="AL5966" s="53"/>
    </row>
    <row r="5967" spans="37:38" x14ac:dyDescent="0.3">
      <c r="AK5967" s="53"/>
      <c r="AL5967" s="53"/>
    </row>
    <row r="5968" spans="37:38" x14ac:dyDescent="0.3">
      <c r="AK5968" s="53"/>
      <c r="AL5968" s="53"/>
    </row>
    <row r="5969" spans="37:38" x14ac:dyDescent="0.3">
      <c r="AK5969" s="53"/>
      <c r="AL5969" s="53"/>
    </row>
    <row r="5970" spans="37:38" x14ac:dyDescent="0.3">
      <c r="AK5970" s="53"/>
      <c r="AL5970" s="53"/>
    </row>
    <row r="5971" spans="37:38" x14ac:dyDescent="0.3">
      <c r="AK5971" s="53"/>
      <c r="AL5971" s="53"/>
    </row>
    <row r="5972" spans="37:38" x14ac:dyDescent="0.3">
      <c r="AK5972" s="53"/>
      <c r="AL5972" s="53"/>
    </row>
    <row r="5973" spans="37:38" x14ac:dyDescent="0.3">
      <c r="AK5973" s="53"/>
      <c r="AL5973" s="53"/>
    </row>
    <row r="5974" spans="37:38" x14ac:dyDescent="0.3">
      <c r="AK5974" s="53"/>
      <c r="AL5974" s="53"/>
    </row>
    <row r="5975" spans="37:38" x14ac:dyDescent="0.3">
      <c r="AK5975" s="53"/>
      <c r="AL5975" s="53"/>
    </row>
    <row r="5976" spans="37:38" x14ac:dyDescent="0.3">
      <c r="AK5976" s="53"/>
      <c r="AL5976" s="53"/>
    </row>
    <row r="5977" spans="37:38" x14ac:dyDescent="0.3">
      <c r="AK5977" s="53"/>
      <c r="AL5977" s="53"/>
    </row>
    <row r="5978" spans="37:38" x14ac:dyDescent="0.3">
      <c r="AK5978" s="53"/>
      <c r="AL5978" s="53"/>
    </row>
    <row r="5979" spans="37:38" x14ac:dyDescent="0.3">
      <c r="AK5979" s="53"/>
      <c r="AL5979" s="53"/>
    </row>
    <row r="5980" spans="37:38" x14ac:dyDescent="0.3">
      <c r="AK5980" s="53"/>
      <c r="AL5980" s="53"/>
    </row>
    <row r="5981" spans="37:38" x14ac:dyDescent="0.3">
      <c r="AK5981" s="53"/>
      <c r="AL5981" s="53"/>
    </row>
    <row r="5982" spans="37:38" x14ac:dyDescent="0.3">
      <c r="AK5982" s="53"/>
      <c r="AL5982" s="53"/>
    </row>
    <row r="5983" spans="37:38" x14ac:dyDescent="0.3">
      <c r="AK5983" s="53"/>
      <c r="AL5983" s="53"/>
    </row>
    <row r="5984" spans="37:38" x14ac:dyDescent="0.3">
      <c r="AK5984" s="53"/>
      <c r="AL5984" s="53"/>
    </row>
    <row r="5985" spans="37:38" x14ac:dyDescent="0.3">
      <c r="AK5985" s="53"/>
      <c r="AL5985" s="53"/>
    </row>
    <row r="5986" spans="37:38" x14ac:dyDescent="0.3">
      <c r="AK5986" s="53"/>
      <c r="AL5986" s="53"/>
    </row>
    <row r="5987" spans="37:38" x14ac:dyDescent="0.3">
      <c r="AK5987" s="53"/>
      <c r="AL5987" s="53"/>
    </row>
    <row r="5988" spans="37:38" x14ac:dyDescent="0.3">
      <c r="AK5988" s="53"/>
      <c r="AL5988" s="53"/>
    </row>
    <row r="5989" spans="37:38" x14ac:dyDescent="0.3">
      <c r="AK5989" s="53"/>
      <c r="AL5989" s="53"/>
    </row>
    <row r="5990" spans="37:38" x14ac:dyDescent="0.3">
      <c r="AK5990" s="53"/>
      <c r="AL5990" s="53"/>
    </row>
    <row r="5991" spans="37:38" x14ac:dyDescent="0.3">
      <c r="AK5991" s="53"/>
      <c r="AL5991" s="53"/>
    </row>
    <row r="5992" spans="37:38" x14ac:dyDescent="0.3">
      <c r="AK5992" s="53"/>
      <c r="AL5992" s="53"/>
    </row>
    <row r="5993" spans="37:38" x14ac:dyDescent="0.3">
      <c r="AK5993" s="53"/>
      <c r="AL5993" s="53"/>
    </row>
    <row r="5994" spans="37:38" x14ac:dyDescent="0.3">
      <c r="AK5994" s="53"/>
      <c r="AL5994" s="53"/>
    </row>
    <row r="5995" spans="37:38" x14ac:dyDescent="0.3">
      <c r="AK5995" s="53"/>
      <c r="AL5995" s="53"/>
    </row>
    <row r="5996" spans="37:38" x14ac:dyDescent="0.3">
      <c r="AK5996" s="53"/>
      <c r="AL5996" s="53"/>
    </row>
    <row r="5997" spans="37:38" x14ac:dyDescent="0.3">
      <c r="AK5997" s="53"/>
      <c r="AL5997" s="53"/>
    </row>
    <row r="5998" spans="37:38" x14ac:dyDescent="0.3">
      <c r="AK5998" s="53"/>
      <c r="AL5998" s="53"/>
    </row>
    <row r="5999" spans="37:38" x14ac:dyDescent="0.3">
      <c r="AK5999" s="53"/>
      <c r="AL5999" s="53"/>
    </row>
    <row r="6000" spans="37:38" x14ac:dyDescent="0.3">
      <c r="AK6000" s="53"/>
      <c r="AL6000" s="53"/>
    </row>
    <row r="6001" spans="37:38" x14ac:dyDescent="0.3">
      <c r="AK6001" s="53"/>
      <c r="AL6001" s="53"/>
    </row>
    <row r="6002" spans="37:38" x14ac:dyDescent="0.3">
      <c r="AK6002" s="53"/>
      <c r="AL6002" s="53"/>
    </row>
    <row r="6003" spans="37:38" x14ac:dyDescent="0.3">
      <c r="AK6003" s="53"/>
      <c r="AL6003" s="53"/>
    </row>
    <row r="6004" spans="37:38" x14ac:dyDescent="0.3">
      <c r="AK6004" s="53"/>
      <c r="AL6004" s="53"/>
    </row>
    <row r="6005" spans="37:38" x14ac:dyDescent="0.3">
      <c r="AK6005" s="53"/>
      <c r="AL6005" s="53"/>
    </row>
    <row r="6006" spans="37:38" x14ac:dyDescent="0.3">
      <c r="AK6006" s="53"/>
      <c r="AL6006" s="53"/>
    </row>
    <row r="6007" spans="37:38" x14ac:dyDescent="0.3">
      <c r="AK6007" s="53"/>
      <c r="AL6007" s="53"/>
    </row>
    <row r="6008" spans="37:38" x14ac:dyDescent="0.3">
      <c r="AK6008" s="53"/>
      <c r="AL6008" s="53"/>
    </row>
    <row r="6009" spans="37:38" x14ac:dyDescent="0.3">
      <c r="AK6009" s="53"/>
      <c r="AL6009" s="53"/>
    </row>
    <row r="6010" spans="37:38" x14ac:dyDescent="0.3">
      <c r="AK6010" s="53"/>
      <c r="AL6010" s="53"/>
    </row>
    <row r="6011" spans="37:38" x14ac:dyDescent="0.3">
      <c r="AK6011" s="53"/>
      <c r="AL6011" s="53"/>
    </row>
    <row r="6012" spans="37:38" x14ac:dyDescent="0.3">
      <c r="AK6012" s="53"/>
      <c r="AL6012" s="53"/>
    </row>
    <row r="6013" spans="37:38" x14ac:dyDescent="0.3">
      <c r="AK6013" s="53"/>
      <c r="AL6013" s="53"/>
    </row>
    <row r="6014" spans="37:38" x14ac:dyDescent="0.3">
      <c r="AK6014" s="53"/>
      <c r="AL6014" s="53"/>
    </row>
    <row r="6015" spans="37:38" x14ac:dyDescent="0.3">
      <c r="AK6015" s="53"/>
      <c r="AL6015" s="53"/>
    </row>
    <row r="6016" spans="37:38" x14ac:dyDescent="0.3">
      <c r="AK6016" s="53"/>
      <c r="AL6016" s="53"/>
    </row>
    <row r="6017" spans="37:38" x14ac:dyDescent="0.3">
      <c r="AK6017" s="53"/>
      <c r="AL6017" s="53"/>
    </row>
    <row r="6018" spans="37:38" x14ac:dyDescent="0.3">
      <c r="AK6018" s="53"/>
      <c r="AL6018" s="53"/>
    </row>
    <row r="6019" spans="37:38" x14ac:dyDescent="0.3">
      <c r="AK6019" s="53"/>
      <c r="AL6019" s="53"/>
    </row>
    <row r="6020" spans="37:38" x14ac:dyDescent="0.3">
      <c r="AK6020" s="53"/>
      <c r="AL6020" s="53"/>
    </row>
    <row r="6021" spans="37:38" x14ac:dyDescent="0.3">
      <c r="AK6021" s="53"/>
      <c r="AL6021" s="53"/>
    </row>
    <row r="6022" spans="37:38" x14ac:dyDescent="0.3">
      <c r="AK6022" s="53"/>
      <c r="AL6022" s="53"/>
    </row>
    <row r="6023" spans="37:38" x14ac:dyDescent="0.3">
      <c r="AK6023" s="53"/>
      <c r="AL6023" s="53"/>
    </row>
    <row r="6024" spans="37:38" x14ac:dyDescent="0.3">
      <c r="AK6024" s="53"/>
      <c r="AL6024" s="53"/>
    </row>
    <row r="6025" spans="37:38" x14ac:dyDescent="0.3">
      <c r="AK6025" s="53"/>
      <c r="AL6025" s="53"/>
    </row>
    <row r="6026" spans="37:38" x14ac:dyDescent="0.3">
      <c r="AK6026" s="53"/>
      <c r="AL6026" s="53"/>
    </row>
    <row r="6027" spans="37:38" x14ac:dyDescent="0.3">
      <c r="AK6027" s="53"/>
      <c r="AL6027" s="53"/>
    </row>
    <row r="6028" spans="37:38" x14ac:dyDescent="0.3">
      <c r="AK6028" s="53"/>
      <c r="AL6028" s="53"/>
    </row>
    <row r="6029" spans="37:38" x14ac:dyDescent="0.3">
      <c r="AK6029" s="53"/>
      <c r="AL6029" s="53"/>
    </row>
    <row r="6030" spans="37:38" x14ac:dyDescent="0.3">
      <c r="AK6030" s="53"/>
      <c r="AL6030" s="53"/>
    </row>
    <row r="6031" spans="37:38" x14ac:dyDescent="0.3">
      <c r="AK6031" s="53"/>
      <c r="AL6031" s="53"/>
    </row>
    <row r="6032" spans="37:38" x14ac:dyDescent="0.3">
      <c r="AK6032" s="53"/>
      <c r="AL6032" s="53"/>
    </row>
    <row r="6033" spans="37:38" x14ac:dyDescent="0.3">
      <c r="AK6033" s="53"/>
      <c r="AL6033" s="53"/>
    </row>
    <row r="6034" spans="37:38" x14ac:dyDescent="0.3">
      <c r="AK6034" s="53"/>
      <c r="AL6034" s="53"/>
    </row>
    <row r="6035" spans="37:38" x14ac:dyDescent="0.3">
      <c r="AK6035" s="53"/>
      <c r="AL6035" s="53"/>
    </row>
    <row r="6036" spans="37:38" x14ac:dyDescent="0.3">
      <c r="AK6036" s="53"/>
      <c r="AL6036" s="53"/>
    </row>
    <row r="6037" spans="37:38" x14ac:dyDescent="0.3">
      <c r="AK6037" s="53"/>
      <c r="AL6037" s="53"/>
    </row>
    <row r="6038" spans="37:38" x14ac:dyDescent="0.3">
      <c r="AK6038" s="53"/>
      <c r="AL6038" s="53"/>
    </row>
    <row r="6039" spans="37:38" x14ac:dyDescent="0.3">
      <c r="AK6039" s="53"/>
      <c r="AL6039" s="53"/>
    </row>
    <row r="6040" spans="37:38" x14ac:dyDescent="0.3">
      <c r="AK6040" s="53"/>
      <c r="AL6040" s="53"/>
    </row>
    <row r="6041" spans="37:38" x14ac:dyDescent="0.3">
      <c r="AK6041" s="53"/>
      <c r="AL6041" s="53"/>
    </row>
    <row r="6042" spans="37:38" x14ac:dyDescent="0.3">
      <c r="AK6042" s="53"/>
      <c r="AL6042" s="53"/>
    </row>
    <row r="6043" spans="37:38" x14ac:dyDescent="0.3">
      <c r="AK6043" s="53"/>
      <c r="AL6043" s="53"/>
    </row>
    <row r="6044" spans="37:38" x14ac:dyDescent="0.3">
      <c r="AK6044" s="53"/>
      <c r="AL6044" s="53"/>
    </row>
    <row r="6045" spans="37:38" x14ac:dyDescent="0.3">
      <c r="AK6045" s="53"/>
      <c r="AL6045" s="53"/>
    </row>
    <row r="6046" spans="37:38" x14ac:dyDescent="0.3">
      <c r="AK6046" s="53"/>
      <c r="AL6046" s="53"/>
    </row>
    <row r="6047" spans="37:38" x14ac:dyDescent="0.3">
      <c r="AK6047" s="53"/>
      <c r="AL6047" s="53"/>
    </row>
    <row r="6048" spans="37:38" x14ac:dyDescent="0.3">
      <c r="AK6048" s="53"/>
      <c r="AL6048" s="53"/>
    </row>
    <row r="6049" spans="37:38" x14ac:dyDescent="0.3">
      <c r="AK6049" s="53"/>
      <c r="AL6049" s="53"/>
    </row>
    <row r="6050" spans="37:38" x14ac:dyDescent="0.3">
      <c r="AK6050" s="53"/>
      <c r="AL6050" s="53"/>
    </row>
    <row r="6051" spans="37:38" x14ac:dyDescent="0.3">
      <c r="AK6051" s="53"/>
      <c r="AL6051" s="53"/>
    </row>
    <row r="6052" spans="37:38" x14ac:dyDescent="0.3">
      <c r="AK6052" s="53"/>
      <c r="AL6052" s="53"/>
    </row>
    <row r="6053" spans="37:38" x14ac:dyDescent="0.3">
      <c r="AK6053" s="53"/>
      <c r="AL6053" s="53"/>
    </row>
    <row r="6054" spans="37:38" x14ac:dyDescent="0.3">
      <c r="AK6054" s="53"/>
      <c r="AL6054" s="53"/>
    </row>
    <row r="6055" spans="37:38" x14ac:dyDescent="0.3">
      <c r="AK6055" s="53"/>
      <c r="AL6055" s="53"/>
    </row>
    <row r="6056" spans="37:38" x14ac:dyDescent="0.3">
      <c r="AK6056" s="53"/>
      <c r="AL6056" s="53"/>
    </row>
    <row r="6057" spans="37:38" x14ac:dyDescent="0.3">
      <c r="AK6057" s="53"/>
      <c r="AL6057" s="53"/>
    </row>
    <row r="6058" spans="37:38" x14ac:dyDescent="0.3">
      <c r="AK6058" s="53"/>
      <c r="AL6058" s="53"/>
    </row>
    <row r="6059" spans="37:38" x14ac:dyDescent="0.3">
      <c r="AK6059" s="53"/>
      <c r="AL6059" s="53"/>
    </row>
    <row r="6060" spans="37:38" x14ac:dyDescent="0.3">
      <c r="AK6060" s="53"/>
      <c r="AL6060" s="53"/>
    </row>
    <row r="6061" spans="37:38" x14ac:dyDescent="0.3">
      <c r="AK6061" s="53"/>
      <c r="AL6061" s="53"/>
    </row>
    <row r="6062" spans="37:38" x14ac:dyDescent="0.3">
      <c r="AK6062" s="53"/>
      <c r="AL6062" s="53"/>
    </row>
    <row r="6063" spans="37:38" x14ac:dyDescent="0.3">
      <c r="AK6063" s="53"/>
      <c r="AL6063" s="53"/>
    </row>
    <row r="6064" spans="37:38" x14ac:dyDescent="0.3">
      <c r="AK6064" s="53"/>
      <c r="AL6064" s="53"/>
    </row>
    <row r="6065" spans="37:38" x14ac:dyDescent="0.3">
      <c r="AK6065" s="53"/>
      <c r="AL6065" s="53"/>
    </row>
    <row r="6066" spans="37:38" x14ac:dyDescent="0.3">
      <c r="AK6066" s="53"/>
      <c r="AL6066" s="53"/>
    </row>
    <row r="6067" spans="37:38" x14ac:dyDescent="0.3">
      <c r="AK6067" s="53"/>
      <c r="AL6067" s="53"/>
    </row>
    <row r="6068" spans="37:38" x14ac:dyDescent="0.3">
      <c r="AK6068" s="53"/>
      <c r="AL6068" s="53"/>
    </row>
    <row r="6069" spans="37:38" x14ac:dyDescent="0.3">
      <c r="AK6069" s="53"/>
      <c r="AL6069" s="53"/>
    </row>
    <row r="6070" spans="37:38" x14ac:dyDescent="0.3">
      <c r="AK6070" s="53"/>
      <c r="AL6070" s="53"/>
    </row>
    <row r="6071" spans="37:38" x14ac:dyDescent="0.3">
      <c r="AK6071" s="53"/>
      <c r="AL6071" s="53"/>
    </row>
    <row r="6072" spans="37:38" x14ac:dyDescent="0.3">
      <c r="AK6072" s="53"/>
      <c r="AL6072" s="53"/>
    </row>
    <row r="6073" spans="37:38" x14ac:dyDescent="0.3">
      <c r="AK6073" s="53"/>
      <c r="AL6073" s="53"/>
    </row>
    <row r="6074" spans="37:38" x14ac:dyDescent="0.3">
      <c r="AK6074" s="53"/>
      <c r="AL6074" s="53"/>
    </row>
    <row r="6075" spans="37:38" x14ac:dyDescent="0.3">
      <c r="AK6075" s="53"/>
      <c r="AL6075" s="53"/>
    </row>
    <row r="6076" spans="37:38" x14ac:dyDescent="0.3">
      <c r="AK6076" s="53"/>
      <c r="AL6076" s="53"/>
    </row>
    <row r="6077" spans="37:38" x14ac:dyDescent="0.3">
      <c r="AK6077" s="53"/>
      <c r="AL6077" s="53"/>
    </row>
    <row r="6078" spans="37:38" x14ac:dyDescent="0.3">
      <c r="AK6078" s="53"/>
      <c r="AL6078" s="53"/>
    </row>
    <row r="6079" spans="37:38" x14ac:dyDescent="0.3">
      <c r="AK6079" s="53"/>
      <c r="AL6079" s="53"/>
    </row>
    <row r="6080" spans="37:38" x14ac:dyDescent="0.3">
      <c r="AK6080" s="53"/>
      <c r="AL6080" s="53"/>
    </row>
    <row r="6081" spans="37:38" x14ac:dyDescent="0.3">
      <c r="AK6081" s="53"/>
      <c r="AL6081" s="53"/>
    </row>
    <row r="6082" spans="37:38" x14ac:dyDescent="0.3">
      <c r="AK6082" s="53"/>
      <c r="AL6082" s="53"/>
    </row>
    <row r="6083" spans="37:38" x14ac:dyDescent="0.3">
      <c r="AK6083" s="53"/>
      <c r="AL6083" s="53"/>
    </row>
    <row r="6084" spans="37:38" x14ac:dyDescent="0.3">
      <c r="AK6084" s="53"/>
      <c r="AL6084" s="53"/>
    </row>
    <row r="6085" spans="37:38" x14ac:dyDescent="0.3">
      <c r="AK6085" s="53"/>
      <c r="AL6085" s="53"/>
    </row>
    <row r="6086" spans="37:38" x14ac:dyDescent="0.3">
      <c r="AK6086" s="53"/>
      <c r="AL6086" s="53"/>
    </row>
    <row r="6087" spans="37:38" x14ac:dyDescent="0.3">
      <c r="AK6087" s="53"/>
      <c r="AL6087" s="53"/>
    </row>
    <row r="6088" spans="37:38" x14ac:dyDescent="0.3">
      <c r="AK6088" s="53"/>
      <c r="AL6088" s="53"/>
    </row>
    <row r="6089" spans="37:38" x14ac:dyDescent="0.3">
      <c r="AK6089" s="53"/>
      <c r="AL6089" s="53"/>
    </row>
    <row r="6090" spans="37:38" x14ac:dyDescent="0.3">
      <c r="AK6090" s="53"/>
      <c r="AL6090" s="53"/>
    </row>
    <row r="6091" spans="37:38" x14ac:dyDescent="0.3">
      <c r="AK6091" s="53"/>
      <c r="AL6091" s="53"/>
    </row>
    <row r="6092" spans="37:38" x14ac:dyDescent="0.3">
      <c r="AK6092" s="53"/>
      <c r="AL6092" s="53"/>
    </row>
    <row r="6093" spans="37:38" x14ac:dyDescent="0.3">
      <c r="AK6093" s="53"/>
      <c r="AL6093" s="53"/>
    </row>
    <row r="6094" spans="37:38" x14ac:dyDescent="0.3">
      <c r="AK6094" s="53"/>
      <c r="AL6094" s="53"/>
    </row>
    <row r="6095" spans="37:38" x14ac:dyDescent="0.3">
      <c r="AK6095" s="53"/>
      <c r="AL6095" s="53"/>
    </row>
    <row r="6096" spans="37:38" x14ac:dyDescent="0.3">
      <c r="AK6096" s="53"/>
      <c r="AL6096" s="53"/>
    </row>
    <row r="6097" spans="37:38" x14ac:dyDescent="0.3">
      <c r="AK6097" s="53"/>
      <c r="AL6097" s="53"/>
    </row>
    <row r="6098" spans="37:38" x14ac:dyDescent="0.3">
      <c r="AK6098" s="53"/>
      <c r="AL6098" s="53"/>
    </row>
    <row r="6099" spans="37:38" x14ac:dyDescent="0.3">
      <c r="AK6099" s="53"/>
      <c r="AL6099" s="53"/>
    </row>
    <row r="6100" spans="37:38" x14ac:dyDescent="0.3">
      <c r="AK6100" s="53"/>
      <c r="AL6100" s="53"/>
    </row>
    <row r="6101" spans="37:38" x14ac:dyDescent="0.3">
      <c r="AK6101" s="53"/>
      <c r="AL6101" s="53"/>
    </row>
    <row r="6102" spans="37:38" x14ac:dyDescent="0.3">
      <c r="AK6102" s="53"/>
      <c r="AL6102" s="53"/>
    </row>
    <row r="6103" spans="37:38" x14ac:dyDescent="0.3">
      <c r="AK6103" s="53"/>
      <c r="AL6103" s="53"/>
    </row>
    <row r="6104" spans="37:38" x14ac:dyDescent="0.3">
      <c r="AK6104" s="53"/>
      <c r="AL6104" s="53"/>
    </row>
    <row r="6105" spans="37:38" x14ac:dyDescent="0.3">
      <c r="AK6105" s="53"/>
      <c r="AL6105" s="53"/>
    </row>
    <row r="6106" spans="37:38" x14ac:dyDescent="0.3">
      <c r="AK6106" s="53"/>
      <c r="AL6106" s="53"/>
    </row>
    <row r="6107" spans="37:38" x14ac:dyDescent="0.3">
      <c r="AK6107" s="53"/>
      <c r="AL6107" s="53"/>
    </row>
    <row r="6108" spans="37:38" x14ac:dyDescent="0.3">
      <c r="AK6108" s="53"/>
      <c r="AL6108" s="53"/>
    </row>
    <row r="6109" spans="37:38" x14ac:dyDescent="0.3">
      <c r="AK6109" s="53"/>
      <c r="AL6109" s="53"/>
    </row>
    <row r="6110" spans="37:38" x14ac:dyDescent="0.3">
      <c r="AK6110" s="53"/>
      <c r="AL6110" s="53"/>
    </row>
    <row r="6111" spans="37:38" x14ac:dyDescent="0.3">
      <c r="AK6111" s="53"/>
      <c r="AL6111" s="53"/>
    </row>
    <row r="6112" spans="37:38" x14ac:dyDescent="0.3">
      <c r="AK6112" s="53"/>
      <c r="AL6112" s="53"/>
    </row>
    <row r="6113" spans="37:38" x14ac:dyDescent="0.3">
      <c r="AK6113" s="53"/>
      <c r="AL6113" s="53"/>
    </row>
    <row r="6114" spans="37:38" x14ac:dyDescent="0.3">
      <c r="AK6114" s="53"/>
      <c r="AL6114" s="53"/>
    </row>
    <row r="6115" spans="37:38" x14ac:dyDescent="0.3">
      <c r="AK6115" s="53"/>
      <c r="AL6115" s="53"/>
    </row>
    <row r="6116" spans="37:38" x14ac:dyDescent="0.3">
      <c r="AK6116" s="53"/>
      <c r="AL6116" s="53"/>
    </row>
    <row r="6117" spans="37:38" x14ac:dyDescent="0.3">
      <c r="AK6117" s="53"/>
      <c r="AL6117" s="53"/>
    </row>
    <row r="6118" spans="37:38" x14ac:dyDescent="0.3">
      <c r="AK6118" s="53"/>
      <c r="AL6118" s="53"/>
    </row>
    <row r="6119" spans="37:38" x14ac:dyDescent="0.3">
      <c r="AK6119" s="53"/>
      <c r="AL6119" s="53"/>
    </row>
    <row r="6120" spans="37:38" x14ac:dyDescent="0.3">
      <c r="AK6120" s="53"/>
      <c r="AL6120" s="53"/>
    </row>
    <row r="6121" spans="37:38" x14ac:dyDescent="0.3">
      <c r="AK6121" s="53"/>
      <c r="AL6121" s="53"/>
    </row>
    <row r="6122" spans="37:38" x14ac:dyDescent="0.3">
      <c r="AK6122" s="53"/>
      <c r="AL6122" s="53"/>
    </row>
    <row r="6123" spans="37:38" x14ac:dyDescent="0.3">
      <c r="AK6123" s="53"/>
      <c r="AL6123" s="53"/>
    </row>
    <row r="6124" spans="37:38" x14ac:dyDescent="0.3">
      <c r="AK6124" s="53"/>
      <c r="AL6124" s="53"/>
    </row>
    <row r="6125" spans="37:38" x14ac:dyDescent="0.3">
      <c r="AK6125" s="53"/>
      <c r="AL6125" s="53"/>
    </row>
    <row r="6126" spans="37:38" x14ac:dyDescent="0.3">
      <c r="AK6126" s="53"/>
      <c r="AL6126" s="53"/>
    </row>
    <row r="6127" spans="37:38" x14ac:dyDescent="0.3">
      <c r="AK6127" s="53"/>
      <c r="AL6127" s="53"/>
    </row>
    <row r="6128" spans="37:38" x14ac:dyDescent="0.3">
      <c r="AK6128" s="53"/>
      <c r="AL6128" s="53"/>
    </row>
    <row r="6129" spans="37:38" x14ac:dyDescent="0.3">
      <c r="AK6129" s="53"/>
      <c r="AL6129" s="53"/>
    </row>
    <row r="6130" spans="37:38" x14ac:dyDescent="0.3">
      <c r="AK6130" s="53"/>
      <c r="AL6130" s="53"/>
    </row>
    <row r="6131" spans="37:38" x14ac:dyDescent="0.3">
      <c r="AK6131" s="53"/>
      <c r="AL6131" s="53"/>
    </row>
    <row r="6132" spans="37:38" x14ac:dyDescent="0.3">
      <c r="AK6132" s="53"/>
      <c r="AL6132" s="53"/>
    </row>
    <row r="6133" spans="37:38" x14ac:dyDescent="0.3">
      <c r="AK6133" s="53"/>
      <c r="AL6133" s="53"/>
    </row>
    <row r="6134" spans="37:38" x14ac:dyDescent="0.3">
      <c r="AK6134" s="53"/>
      <c r="AL6134" s="53"/>
    </row>
    <row r="6135" spans="37:38" x14ac:dyDescent="0.3">
      <c r="AK6135" s="53"/>
      <c r="AL6135" s="53"/>
    </row>
    <row r="6136" spans="37:38" x14ac:dyDescent="0.3">
      <c r="AK6136" s="53"/>
      <c r="AL6136" s="53"/>
    </row>
    <row r="6137" spans="37:38" x14ac:dyDescent="0.3">
      <c r="AK6137" s="53"/>
      <c r="AL6137" s="53"/>
    </row>
    <row r="6138" spans="37:38" x14ac:dyDescent="0.3">
      <c r="AK6138" s="53"/>
      <c r="AL6138" s="53"/>
    </row>
    <row r="6139" spans="37:38" x14ac:dyDescent="0.3">
      <c r="AK6139" s="53"/>
      <c r="AL6139" s="53"/>
    </row>
    <row r="6140" spans="37:38" x14ac:dyDescent="0.3">
      <c r="AK6140" s="53"/>
      <c r="AL6140" s="53"/>
    </row>
    <row r="6141" spans="37:38" x14ac:dyDescent="0.3">
      <c r="AK6141" s="53"/>
      <c r="AL6141" s="53"/>
    </row>
    <row r="6142" spans="37:38" x14ac:dyDescent="0.3">
      <c r="AK6142" s="53"/>
      <c r="AL6142" s="53"/>
    </row>
    <row r="6143" spans="37:38" x14ac:dyDescent="0.3">
      <c r="AK6143" s="53"/>
      <c r="AL6143" s="53"/>
    </row>
    <row r="6144" spans="37:38" x14ac:dyDescent="0.3">
      <c r="AK6144" s="53"/>
      <c r="AL6144" s="53"/>
    </row>
    <row r="6145" spans="37:38" x14ac:dyDescent="0.3">
      <c r="AK6145" s="53"/>
      <c r="AL6145" s="53"/>
    </row>
    <row r="6146" spans="37:38" x14ac:dyDescent="0.3">
      <c r="AK6146" s="53"/>
      <c r="AL6146" s="53"/>
    </row>
    <row r="6147" spans="37:38" x14ac:dyDescent="0.3">
      <c r="AK6147" s="53"/>
      <c r="AL6147" s="53"/>
    </row>
    <row r="6148" spans="37:38" x14ac:dyDescent="0.3">
      <c r="AK6148" s="53"/>
      <c r="AL6148" s="53"/>
    </row>
    <row r="6149" spans="37:38" x14ac:dyDescent="0.3">
      <c r="AK6149" s="53"/>
      <c r="AL6149" s="53"/>
    </row>
    <row r="6150" spans="37:38" x14ac:dyDescent="0.3">
      <c r="AK6150" s="53"/>
      <c r="AL6150" s="53"/>
    </row>
    <row r="6151" spans="37:38" x14ac:dyDescent="0.3">
      <c r="AK6151" s="53"/>
      <c r="AL6151" s="53"/>
    </row>
    <row r="6152" spans="37:38" x14ac:dyDescent="0.3">
      <c r="AK6152" s="53"/>
      <c r="AL6152" s="53"/>
    </row>
    <row r="6153" spans="37:38" x14ac:dyDescent="0.3">
      <c r="AK6153" s="53"/>
      <c r="AL6153" s="53"/>
    </row>
    <row r="6154" spans="37:38" x14ac:dyDescent="0.3">
      <c r="AK6154" s="53"/>
      <c r="AL6154" s="53"/>
    </row>
    <row r="6155" spans="37:38" x14ac:dyDescent="0.3">
      <c r="AK6155" s="53"/>
      <c r="AL6155" s="53"/>
    </row>
    <row r="6156" spans="37:38" x14ac:dyDescent="0.3">
      <c r="AK6156" s="53"/>
      <c r="AL6156" s="53"/>
    </row>
    <row r="6157" spans="37:38" x14ac:dyDescent="0.3">
      <c r="AK6157" s="53"/>
      <c r="AL6157" s="53"/>
    </row>
    <row r="6158" spans="37:38" x14ac:dyDescent="0.3">
      <c r="AK6158" s="53"/>
      <c r="AL6158" s="53"/>
    </row>
    <row r="6159" spans="37:38" x14ac:dyDescent="0.3">
      <c r="AK6159" s="53"/>
      <c r="AL6159" s="53"/>
    </row>
    <row r="6160" spans="37:38" x14ac:dyDescent="0.3">
      <c r="AK6160" s="53"/>
      <c r="AL6160" s="53"/>
    </row>
    <row r="6161" spans="37:38" x14ac:dyDescent="0.3">
      <c r="AK6161" s="53"/>
      <c r="AL6161" s="53"/>
    </row>
    <row r="6162" spans="37:38" x14ac:dyDescent="0.3">
      <c r="AK6162" s="53"/>
      <c r="AL6162" s="53"/>
    </row>
    <row r="6163" spans="37:38" x14ac:dyDescent="0.3">
      <c r="AK6163" s="53"/>
      <c r="AL6163" s="53"/>
    </row>
    <row r="6164" spans="37:38" x14ac:dyDescent="0.3">
      <c r="AK6164" s="53"/>
      <c r="AL6164" s="53"/>
    </row>
    <row r="6165" spans="37:38" x14ac:dyDescent="0.3">
      <c r="AK6165" s="53"/>
      <c r="AL6165" s="53"/>
    </row>
    <row r="6166" spans="37:38" x14ac:dyDescent="0.3">
      <c r="AK6166" s="53"/>
      <c r="AL6166" s="53"/>
    </row>
    <row r="6167" spans="37:38" x14ac:dyDescent="0.3">
      <c r="AK6167" s="53"/>
      <c r="AL6167" s="53"/>
    </row>
    <row r="6168" spans="37:38" x14ac:dyDescent="0.3">
      <c r="AK6168" s="53"/>
      <c r="AL6168" s="53"/>
    </row>
    <row r="6169" spans="37:38" x14ac:dyDescent="0.3">
      <c r="AK6169" s="53"/>
      <c r="AL6169" s="53"/>
    </row>
    <row r="6170" spans="37:38" x14ac:dyDescent="0.3">
      <c r="AK6170" s="53"/>
      <c r="AL6170" s="53"/>
    </row>
    <row r="6171" spans="37:38" x14ac:dyDescent="0.3">
      <c r="AK6171" s="53"/>
      <c r="AL6171" s="53"/>
    </row>
    <row r="6172" spans="37:38" x14ac:dyDescent="0.3">
      <c r="AK6172" s="53"/>
      <c r="AL6172" s="53"/>
    </row>
    <row r="6173" spans="37:38" x14ac:dyDescent="0.3">
      <c r="AK6173" s="53"/>
      <c r="AL6173" s="53"/>
    </row>
    <row r="6174" spans="37:38" x14ac:dyDescent="0.3">
      <c r="AK6174" s="53"/>
      <c r="AL6174" s="53"/>
    </row>
    <row r="6175" spans="37:38" x14ac:dyDescent="0.3">
      <c r="AK6175" s="53"/>
      <c r="AL6175" s="53"/>
    </row>
    <row r="6176" spans="37:38" x14ac:dyDescent="0.3">
      <c r="AK6176" s="53"/>
      <c r="AL6176" s="53"/>
    </row>
    <row r="6177" spans="37:38" x14ac:dyDescent="0.3">
      <c r="AK6177" s="53"/>
      <c r="AL6177" s="53"/>
    </row>
    <row r="6178" spans="37:38" x14ac:dyDescent="0.3">
      <c r="AK6178" s="53"/>
      <c r="AL6178" s="53"/>
    </row>
    <row r="6179" spans="37:38" x14ac:dyDescent="0.3">
      <c r="AK6179" s="53"/>
      <c r="AL6179" s="53"/>
    </row>
    <row r="6180" spans="37:38" x14ac:dyDescent="0.3">
      <c r="AK6180" s="53"/>
      <c r="AL6180" s="53"/>
    </row>
    <row r="6181" spans="37:38" x14ac:dyDescent="0.3">
      <c r="AK6181" s="53"/>
      <c r="AL6181" s="53"/>
    </row>
    <row r="6182" spans="37:38" x14ac:dyDescent="0.3">
      <c r="AK6182" s="53"/>
      <c r="AL6182" s="53"/>
    </row>
    <row r="6183" spans="37:38" x14ac:dyDescent="0.3">
      <c r="AK6183" s="53"/>
      <c r="AL6183" s="53"/>
    </row>
    <row r="6184" spans="37:38" x14ac:dyDescent="0.3">
      <c r="AK6184" s="53"/>
      <c r="AL6184" s="53"/>
    </row>
    <row r="6185" spans="37:38" x14ac:dyDescent="0.3">
      <c r="AK6185" s="53"/>
      <c r="AL6185" s="53"/>
    </row>
    <row r="6186" spans="37:38" x14ac:dyDescent="0.3">
      <c r="AK6186" s="53"/>
      <c r="AL6186" s="53"/>
    </row>
    <row r="6187" spans="37:38" x14ac:dyDescent="0.3">
      <c r="AK6187" s="53"/>
      <c r="AL6187" s="53"/>
    </row>
    <row r="6188" spans="37:38" x14ac:dyDescent="0.3">
      <c r="AK6188" s="53"/>
      <c r="AL6188" s="53"/>
    </row>
    <row r="6189" spans="37:38" x14ac:dyDescent="0.3">
      <c r="AK6189" s="53"/>
      <c r="AL6189" s="53"/>
    </row>
    <row r="6190" spans="37:38" x14ac:dyDescent="0.3">
      <c r="AK6190" s="53"/>
      <c r="AL6190" s="53"/>
    </row>
    <row r="6191" spans="37:38" x14ac:dyDescent="0.3">
      <c r="AK6191" s="53"/>
      <c r="AL6191" s="53"/>
    </row>
    <row r="6192" spans="37:38" x14ac:dyDescent="0.3">
      <c r="AK6192" s="53"/>
      <c r="AL6192" s="53"/>
    </row>
    <row r="6193" spans="37:38" x14ac:dyDescent="0.3">
      <c r="AK6193" s="53"/>
      <c r="AL6193" s="53"/>
    </row>
    <row r="6194" spans="37:38" x14ac:dyDescent="0.3">
      <c r="AK6194" s="53"/>
      <c r="AL6194" s="53"/>
    </row>
    <row r="6195" spans="37:38" x14ac:dyDescent="0.3">
      <c r="AK6195" s="53"/>
      <c r="AL6195" s="53"/>
    </row>
    <row r="6196" spans="37:38" x14ac:dyDescent="0.3">
      <c r="AK6196" s="53"/>
      <c r="AL6196" s="53"/>
    </row>
    <row r="6197" spans="37:38" x14ac:dyDescent="0.3">
      <c r="AK6197" s="53"/>
      <c r="AL6197" s="53"/>
    </row>
    <row r="6198" spans="37:38" x14ac:dyDescent="0.3">
      <c r="AK6198" s="53"/>
      <c r="AL6198" s="53"/>
    </row>
    <row r="6199" spans="37:38" x14ac:dyDescent="0.3">
      <c r="AK6199" s="53"/>
      <c r="AL6199" s="53"/>
    </row>
    <row r="6200" spans="37:38" x14ac:dyDescent="0.3">
      <c r="AK6200" s="53"/>
      <c r="AL6200" s="53"/>
    </row>
    <row r="6201" spans="37:38" x14ac:dyDescent="0.3">
      <c r="AK6201" s="53"/>
      <c r="AL6201" s="53"/>
    </row>
    <row r="6202" spans="37:38" x14ac:dyDescent="0.3">
      <c r="AK6202" s="53"/>
      <c r="AL6202" s="53"/>
    </row>
    <row r="6203" spans="37:38" x14ac:dyDescent="0.3">
      <c r="AK6203" s="53"/>
      <c r="AL6203" s="53"/>
    </row>
    <row r="6204" spans="37:38" x14ac:dyDescent="0.3">
      <c r="AK6204" s="53"/>
      <c r="AL6204" s="53"/>
    </row>
    <row r="6205" spans="37:38" x14ac:dyDescent="0.3">
      <c r="AK6205" s="53"/>
      <c r="AL6205" s="53"/>
    </row>
    <row r="6206" spans="37:38" x14ac:dyDescent="0.3">
      <c r="AK6206" s="53"/>
      <c r="AL6206" s="53"/>
    </row>
    <row r="6207" spans="37:38" x14ac:dyDescent="0.3">
      <c r="AK6207" s="53"/>
      <c r="AL6207" s="53"/>
    </row>
    <row r="6208" spans="37:38" x14ac:dyDescent="0.3">
      <c r="AK6208" s="53"/>
      <c r="AL6208" s="53"/>
    </row>
    <row r="6209" spans="37:38" x14ac:dyDescent="0.3">
      <c r="AK6209" s="53"/>
      <c r="AL6209" s="53"/>
    </row>
    <row r="6210" spans="37:38" x14ac:dyDescent="0.3">
      <c r="AK6210" s="53"/>
      <c r="AL6210" s="53"/>
    </row>
    <row r="6211" spans="37:38" x14ac:dyDescent="0.3">
      <c r="AK6211" s="53"/>
      <c r="AL6211" s="53"/>
    </row>
    <row r="6212" spans="37:38" x14ac:dyDescent="0.3">
      <c r="AK6212" s="53"/>
      <c r="AL6212" s="53"/>
    </row>
    <row r="6213" spans="37:38" x14ac:dyDescent="0.3">
      <c r="AK6213" s="53"/>
      <c r="AL6213" s="53"/>
    </row>
    <row r="6214" spans="37:38" x14ac:dyDescent="0.3">
      <c r="AK6214" s="53"/>
      <c r="AL6214" s="53"/>
    </row>
    <row r="6215" spans="37:38" x14ac:dyDescent="0.3">
      <c r="AK6215" s="53"/>
      <c r="AL6215" s="53"/>
    </row>
    <row r="6216" spans="37:38" x14ac:dyDescent="0.3">
      <c r="AK6216" s="53"/>
      <c r="AL6216" s="53"/>
    </row>
    <row r="6217" spans="37:38" x14ac:dyDescent="0.3">
      <c r="AK6217" s="53"/>
      <c r="AL6217" s="53"/>
    </row>
    <row r="6218" spans="37:38" x14ac:dyDescent="0.3">
      <c r="AK6218" s="53"/>
      <c r="AL6218" s="53"/>
    </row>
    <row r="6219" spans="37:38" x14ac:dyDescent="0.3">
      <c r="AK6219" s="53"/>
      <c r="AL6219" s="53"/>
    </row>
    <row r="6220" spans="37:38" x14ac:dyDescent="0.3">
      <c r="AK6220" s="53"/>
      <c r="AL6220" s="53"/>
    </row>
    <row r="6221" spans="37:38" x14ac:dyDescent="0.3">
      <c r="AK6221" s="53"/>
      <c r="AL6221" s="53"/>
    </row>
    <row r="6222" spans="37:38" x14ac:dyDescent="0.3">
      <c r="AK6222" s="53"/>
      <c r="AL6222" s="53"/>
    </row>
    <row r="6223" spans="37:38" x14ac:dyDescent="0.3">
      <c r="AK6223" s="53"/>
      <c r="AL6223" s="53"/>
    </row>
    <row r="6224" spans="37:38" x14ac:dyDescent="0.3">
      <c r="AK6224" s="53"/>
      <c r="AL6224" s="53"/>
    </row>
    <row r="6225" spans="37:38" x14ac:dyDescent="0.3">
      <c r="AK6225" s="53"/>
      <c r="AL6225" s="53"/>
    </row>
    <row r="6226" spans="37:38" x14ac:dyDescent="0.3">
      <c r="AK6226" s="53"/>
      <c r="AL6226" s="53"/>
    </row>
    <row r="6227" spans="37:38" x14ac:dyDescent="0.3">
      <c r="AK6227" s="53"/>
      <c r="AL6227" s="53"/>
    </row>
    <row r="6228" spans="37:38" x14ac:dyDescent="0.3">
      <c r="AK6228" s="53"/>
      <c r="AL6228" s="53"/>
    </row>
    <row r="6229" spans="37:38" x14ac:dyDescent="0.3">
      <c r="AK6229" s="53"/>
      <c r="AL6229" s="53"/>
    </row>
    <row r="6230" spans="37:38" x14ac:dyDescent="0.3">
      <c r="AK6230" s="53"/>
      <c r="AL6230" s="53"/>
    </row>
    <row r="6231" spans="37:38" x14ac:dyDescent="0.3">
      <c r="AK6231" s="53"/>
      <c r="AL6231" s="53"/>
    </row>
    <row r="6232" spans="37:38" x14ac:dyDescent="0.3">
      <c r="AK6232" s="53"/>
      <c r="AL6232" s="53"/>
    </row>
    <row r="6233" spans="37:38" x14ac:dyDescent="0.3">
      <c r="AK6233" s="53"/>
      <c r="AL6233" s="53"/>
    </row>
    <row r="6234" spans="37:38" x14ac:dyDescent="0.3">
      <c r="AK6234" s="53"/>
      <c r="AL6234" s="53"/>
    </row>
    <row r="6235" spans="37:38" x14ac:dyDescent="0.3">
      <c r="AK6235" s="53"/>
      <c r="AL6235" s="53"/>
    </row>
    <row r="6236" spans="37:38" x14ac:dyDescent="0.3">
      <c r="AK6236" s="53"/>
      <c r="AL6236" s="53"/>
    </row>
    <row r="6237" spans="37:38" x14ac:dyDescent="0.3">
      <c r="AK6237" s="53"/>
      <c r="AL6237" s="53"/>
    </row>
    <row r="6238" spans="37:38" x14ac:dyDescent="0.3">
      <c r="AK6238" s="53"/>
      <c r="AL6238" s="53"/>
    </row>
    <row r="6239" spans="37:38" x14ac:dyDescent="0.3">
      <c r="AK6239" s="53"/>
      <c r="AL6239" s="53"/>
    </row>
    <row r="6240" spans="37:38" x14ac:dyDescent="0.3">
      <c r="AK6240" s="53"/>
      <c r="AL6240" s="53"/>
    </row>
    <row r="6241" spans="37:38" x14ac:dyDescent="0.3">
      <c r="AK6241" s="53"/>
      <c r="AL6241" s="53"/>
    </row>
    <row r="6242" spans="37:38" x14ac:dyDescent="0.3">
      <c r="AK6242" s="53"/>
      <c r="AL6242" s="53"/>
    </row>
    <row r="6243" spans="37:38" x14ac:dyDescent="0.3">
      <c r="AK6243" s="53"/>
      <c r="AL6243" s="53"/>
    </row>
    <row r="6244" spans="37:38" x14ac:dyDescent="0.3">
      <c r="AK6244" s="53"/>
      <c r="AL6244" s="53"/>
    </row>
    <row r="6245" spans="37:38" x14ac:dyDescent="0.3">
      <c r="AK6245" s="53"/>
      <c r="AL6245" s="53"/>
    </row>
    <row r="6246" spans="37:38" x14ac:dyDescent="0.3">
      <c r="AK6246" s="53"/>
      <c r="AL6246" s="53"/>
    </row>
    <row r="6247" spans="37:38" x14ac:dyDescent="0.3">
      <c r="AK6247" s="53"/>
      <c r="AL6247" s="53"/>
    </row>
    <row r="6248" spans="37:38" x14ac:dyDescent="0.3">
      <c r="AK6248" s="53"/>
      <c r="AL6248" s="53"/>
    </row>
    <row r="6249" spans="37:38" x14ac:dyDescent="0.3">
      <c r="AK6249" s="53"/>
      <c r="AL6249" s="53"/>
    </row>
    <row r="6250" spans="37:38" x14ac:dyDescent="0.3">
      <c r="AK6250" s="53"/>
      <c r="AL6250" s="53"/>
    </row>
    <row r="6251" spans="37:38" x14ac:dyDescent="0.3">
      <c r="AK6251" s="53"/>
      <c r="AL6251" s="53"/>
    </row>
    <row r="6252" spans="37:38" x14ac:dyDescent="0.3">
      <c r="AK6252" s="53"/>
      <c r="AL6252" s="53"/>
    </row>
    <row r="6253" spans="37:38" x14ac:dyDescent="0.3">
      <c r="AK6253" s="53"/>
      <c r="AL6253" s="53"/>
    </row>
    <row r="6254" spans="37:38" x14ac:dyDescent="0.3">
      <c r="AK6254" s="53"/>
      <c r="AL6254" s="53"/>
    </row>
    <row r="6255" spans="37:38" x14ac:dyDescent="0.3">
      <c r="AK6255" s="53"/>
      <c r="AL6255" s="53"/>
    </row>
    <row r="6256" spans="37:38" x14ac:dyDescent="0.3">
      <c r="AK6256" s="53"/>
      <c r="AL6256" s="53"/>
    </row>
    <row r="6257" spans="37:38" x14ac:dyDescent="0.3">
      <c r="AK6257" s="53"/>
      <c r="AL6257" s="53"/>
    </row>
    <row r="6258" spans="37:38" x14ac:dyDescent="0.3">
      <c r="AK6258" s="53"/>
      <c r="AL6258" s="53"/>
    </row>
    <row r="6259" spans="37:38" x14ac:dyDescent="0.3">
      <c r="AK6259" s="53"/>
      <c r="AL6259" s="53"/>
    </row>
    <row r="6260" spans="37:38" x14ac:dyDescent="0.3">
      <c r="AK6260" s="53"/>
      <c r="AL6260" s="53"/>
    </row>
    <row r="6261" spans="37:38" x14ac:dyDescent="0.3">
      <c r="AK6261" s="53"/>
      <c r="AL6261" s="53"/>
    </row>
    <row r="6262" spans="37:38" x14ac:dyDescent="0.3">
      <c r="AK6262" s="53"/>
      <c r="AL6262" s="53"/>
    </row>
    <row r="6263" spans="37:38" x14ac:dyDescent="0.3">
      <c r="AK6263" s="53"/>
      <c r="AL6263" s="53"/>
    </row>
    <row r="6264" spans="37:38" x14ac:dyDescent="0.3">
      <c r="AK6264" s="53"/>
      <c r="AL6264" s="53"/>
    </row>
    <row r="6265" spans="37:38" x14ac:dyDescent="0.3">
      <c r="AK6265" s="53"/>
      <c r="AL6265" s="53"/>
    </row>
    <row r="6266" spans="37:38" x14ac:dyDescent="0.3">
      <c r="AK6266" s="53"/>
      <c r="AL6266" s="53"/>
    </row>
    <row r="6267" spans="37:38" x14ac:dyDescent="0.3">
      <c r="AK6267" s="53"/>
      <c r="AL6267" s="53"/>
    </row>
    <row r="6268" spans="37:38" x14ac:dyDescent="0.3">
      <c r="AK6268" s="53"/>
      <c r="AL6268" s="53"/>
    </row>
    <row r="6269" spans="37:38" x14ac:dyDescent="0.3">
      <c r="AK6269" s="53"/>
      <c r="AL6269" s="53"/>
    </row>
    <row r="6270" spans="37:38" x14ac:dyDescent="0.3">
      <c r="AK6270" s="53"/>
      <c r="AL6270" s="53"/>
    </row>
    <row r="6271" spans="37:38" x14ac:dyDescent="0.3">
      <c r="AK6271" s="53"/>
      <c r="AL6271" s="53"/>
    </row>
    <row r="6272" spans="37:38" x14ac:dyDescent="0.3">
      <c r="AK6272" s="53"/>
      <c r="AL6272" s="53"/>
    </row>
    <row r="6273" spans="37:38" x14ac:dyDescent="0.3">
      <c r="AK6273" s="53"/>
      <c r="AL6273" s="53"/>
    </row>
    <row r="6274" spans="37:38" x14ac:dyDescent="0.3">
      <c r="AK6274" s="53"/>
      <c r="AL6274" s="53"/>
    </row>
    <row r="6275" spans="37:38" x14ac:dyDescent="0.3">
      <c r="AK6275" s="53"/>
      <c r="AL6275" s="53"/>
    </row>
    <row r="6276" spans="37:38" x14ac:dyDescent="0.3">
      <c r="AK6276" s="53"/>
      <c r="AL6276" s="53"/>
    </row>
    <row r="6277" spans="37:38" x14ac:dyDescent="0.3">
      <c r="AK6277" s="53"/>
      <c r="AL6277" s="53"/>
    </row>
    <row r="6278" spans="37:38" x14ac:dyDescent="0.3">
      <c r="AK6278" s="53"/>
      <c r="AL6278" s="53"/>
    </row>
    <row r="6279" spans="37:38" x14ac:dyDescent="0.3">
      <c r="AK6279" s="53"/>
      <c r="AL6279" s="53"/>
    </row>
    <row r="6280" spans="37:38" x14ac:dyDescent="0.3">
      <c r="AK6280" s="53"/>
      <c r="AL6280" s="53"/>
    </row>
    <row r="6281" spans="37:38" x14ac:dyDescent="0.3">
      <c r="AK6281" s="53"/>
      <c r="AL6281" s="53"/>
    </row>
    <row r="6282" spans="37:38" x14ac:dyDescent="0.3">
      <c r="AK6282" s="53"/>
      <c r="AL6282" s="53"/>
    </row>
    <row r="6283" spans="37:38" x14ac:dyDescent="0.3">
      <c r="AK6283" s="53"/>
      <c r="AL6283" s="53"/>
    </row>
    <row r="6284" spans="37:38" x14ac:dyDescent="0.3">
      <c r="AK6284" s="53"/>
      <c r="AL6284" s="53"/>
    </row>
    <row r="6285" spans="37:38" x14ac:dyDescent="0.3">
      <c r="AK6285" s="53"/>
      <c r="AL6285" s="53"/>
    </row>
    <row r="6286" spans="37:38" x14ac:dyDescent="0.3">
      <c r="AK6286" s="53"/>
      <c r="AL6286" s="53"/>
    </row>
    <row r="6287" spans="37:38" x14ac:dyDescent="0.3">
      <c r="AK6287" s="53"/>
      <c r="AL6287" s="53"/>
    </row>
    <row r="6288" spans="37:38" x14ac:dyDescent="0.3">
      <c r="AK6288" s="53"/>
      <c r="AL6288" s="53"/>
    </row>
    <row r="6289" spans="37:38" x14ac:dyDescent="0.3">
      <c r="AK6289" s="53"/>
      <c r="AL6289" s="53"/>
    </row>
    <row r="6290" spans="37:38" x14ac:dyDescent="0.3">
      <c r="AK6290" s="53"/>
      <c r="AL6290" s="53"/>
    </row>
    <row r="6291" spans="37:38" x14ac:dyDescent="0.3">
      <c r="AK6291" s="53"/>
      <c r="AL6291" s="53"/>
    </row>
    <row r="6292" spans="37:38" x14ac:dyDescent="0.3">
      <c r="AK6292" s="53"/>
      <c r="AL6292" s="53"/>
    </row>
    <row r="6293" spans="37:38" x14ac:dyDescent="0.3">
      <c r="AK6293" s="53"/>
      <c r="AL6293" s="53"/>
    </row>
    <row r="6294" spans="37:38" x14ac:dyDescent="0.3">
      <c r="AK6294" s="53"/>
      <c r="AL6294" s="53"/>
    </row>
    <row r="6295" spans="37:38" x14ac:dyDescent="0.3">
      <c r="AK6295" s="53"/>
      <c r="AL6295" s="53"/>
    </row>
    <row r="6296" spans="37:38" x14ac:dyDescent="0.3">
      <c r="AK6296" s="53"/>
      <c r="AL6296" s="53"/>
    </row>
    <row r="6297" spans="37:38" x14ac:dyDescent="0.3">
      <c r="AK6297" s="53"/>
      <c r="AL6297" s="53"/>
    </row>
    <row r="6298" spans="37:38" x14ac:dyDescent="0.3">
      <c r="AK6298" s="53"/>
      <c r="AL6298" s="53"/>
    </row>
    <row r="6299" spans="37:38" x14ac:dyDescent="0.3">
      <c r="AK6299" s="53"/>
      <c r="AL6299" s="53"/>
    </row>
    <row r="6300" spans="37:38" x14ac:dyDescent="0.3">
      <c r="AK6300" s="53"/>
      <c r="AL6300" s="53"/>
    </row>
    <row r="6301" spans="37:38" x14ac:dyDescent="0.3">
      <c r="AK6301" s="53"/>
      <c r="AL6301" s="53"/>
    </row>
    <row r="6302" spans="37:38" x14ac:dyDescent="0.3">
      <c r="AK6302" s="53"/>
      <c r="AL6302" s="53"/>
    </row>
    <row r="6303" spans="37:38" x14ac:dyDescent="0.3">
      <c r="AK6303" s="53"/>
      <c r="AL6303" s="53"/>
    </row>
    <row r="6304" spans="37:38" x14ac:dyDescent="0.3">
      <c r="AK6304" s="53"/>
      <c r="AL6304" s="53"/>
    </row>
    <row r="6305" spans="37:38" x14ac:dyDescent="0.3">
      <c r="AK6305" s="53"/>
      <c r="AL6305" s="53"/>
    </row>
    <row r="6306" spans="37:38" x14ac:dyDescent="0.3">
      <c r="AK6306" s="53"/>
      <c r="AL6306" s="53"/>
    </row>
    <row r="6307" spans="37:38" x14ac:dyDescent="0.3">
      <c r="AK6307" s="53"/>
      <c r="AL6307" s="53"/>
    </row>
    <row r="6308" spans="37:38" x14ac:dyDescent="0.3">
      <c r="AK6308" s="53"/>
      <c r="AL6308" s="53"/>
    </row>
    <row r="6309" spans="37:38" x14ac:dyDescent="0.3">
      <c r="AK6309" s="53"/>
      <c r="AL6309" s="53"/>
    </row>
    <row r="6310" spans="37:38" x14ac:dyDescent="0.3">
      <c r="AK6310" s="53"/>
      <c r="AL6310" s="53"/>
    </row>
    <row r="6311" spans="37:38" x14ac:dyDescent="0.3">
      <c r="AK6311" s="53"/>
      <c r="AL6311" s="53"/>
    </row>
    <row r="6312" spans="37:38" x14ac:dyDescent="0.3">
      <c r="AK6312" s="53"/>
      <c r="AL6312" s="53"/>
    </row>
    <row r="6313" spans="37:38" x14ac:dyDescent="0.3">
      <c r="AK6313" s="53"/>
      <c r="AL6313" s="53"/>
    </row>
    <row r="6314" spans="37:38" x14ac:dyDescent="0.3">
      <c r="AK6314" s="53"/>
      <c r="AL6314" s="53"/>
    </row>
    <row r="6315" spans="37:38" x14ac:dyDescent="0.3">
      <c r="AK6315" s="53"/>
      <c r="AL6315" s="53"/>
    </row>
    <row r="6316" spans="37:38" x14ac:dyDescent="0.3">
      <c r="AK6316" s="53"/>
      <c r="AL6316" s="53"/>
    </row>
    <row r="6317" spans="37:38" x14ac:dyDescent="0.3">
      <c r="AK6317" s="53"/>
      <c r="AL6317" s="53"/>
    </row>
    <row r="6318" spans="37:38" x14ac:dyDescent="0.3">
      <c r="AK6318" s="53"/>
      <c r="AL6318" s="53"/>
    </row>
    <row r="6319" spans="37:38" x14ac:dyDescent="0.3">
      <c r="AK6319" s="53"/>
      <c r="AL6319" s="53"/>
    </row>
    <row r="6320" spans="37:38" x14ac:dyDescent="0.3">
      <c r="AK6320" s="53"/>
      <c r="AL6320" s="53"/>
    </row>
    <row r="6321" spans="37:38" x14ac:dyDescent="0.3">
      <c r="AK6321" s="53"/>
      <c r="AL6321" s="53"/>
    </row>
    <row r="6322" spans="37:38" x14ac:dyDescent="0.3">
      <c r="AK6322" s="53"/>
      <c r="AL6322" s="53"/>
    </row>
    <row r="6323" spans="37:38" x14ac:dyDescent="0.3">
      <c r="AK6323" s="53"/>
      <c r="AL6323" s="53"/>
    </row>
    <row r="6324" spans="37:38" x14ac:dyDescent="0.3">
      <c r="AK6324" s="53"/>
      <c r="AL6324" s="53"/>
    </row>
    <row r="6325" spans="37:38" x14ac:dyDescent="0.3">
      <c r="AK6325" s="53"/>
      <c r="AL6325" s="53"/>
    </row>
    <row r="6326" spans="37:38" x14ac:dyDescent="0.3">
      <c r="AK6326" s="53"/>
      <c r="AL6326" s="53"/>
    </row>
    <row r="6327" spans="37:38" x14ac:dyDescent="0.3">
      <c r="AK6327" s="53"/>
      <c r="AL6327" s="53"/>
    </row>
    <row r="6328" spans="37:38" x14ac:dyDescent="0.3">
      <c r="AK6328" s="53"/>
      <c r="AL6328" s="53"/>
    </row>
    <row r="6329" spans="37:38" x14ac:dyDescent="0.3">
      <c r="AK6329" s="53"/>
      <c r="AL6329" s="53"/>
    </row>
    <row r="6330" spans="37:38" x14ac:dyDescent="0.3">
      <c r="AK6330" s="53"/>
      <c r="AL6330" s="53"/>
    </row>
    <row r="6331" spans="37:38" x14ac:dyDescent="0.3">
      <c r="AK6331" s="53"/>
      <c r="AL6331" s="53"/>
    </row>
    <row r="6332" spans="37:38" x14ac:dyDescent="0.3">
      <c r="AK6332" s="53"/>
      <c r="AL6332" s="53"/>
    </row>
    <row r="6333" spans="37:38" x14ac:dyDescent="0.3">
      <c r="AK6333" s="53"/>
      <c r="AL6333" s="53"/>
    </row>
    <row r="6334" spans="37:38" x14ac:dyDescent="0.3">
      <c r="AK6334" s="53"/>
      <c r="AL6334" s="53"/>
    </row>
    <row r="6335" spans="37:38" x14ac:dyDescent="0.3">
      <c r="AK6335" s="53"/>
      <c r="AL6335" s="53"/>
    </row>
    <row r="6336" spans="37:38" x14ac:dyDescent="0.3">
      <c r="AK6336" s="53"/>
      <c r="AL6336" s="53"/>
    </row>
    <row r="6337" spans="37:38" x14ac:dyDescent="0.3">
      <c r="AK6337" s="53"/>
      <c r="AL6337" s="53"/>
    </row>
    <row r="6338" spans="37:38" x14ac:dyDescent="0.3">
      <c r="AK6338" s="53"/>
      <c r="AL6338" s="53"/>
    </row>
    <row r="6339" spans="37:38" x14ac:dyDescent="0.3">
      <c r="AK6339" s="53"/>
      <c r="AL6339" s="53"/>
    </row>
    <row r="6340" spans="37:38" x14ac:dyDescent="0.3">
      <c r="AK6340" s="53"/>
      <c r="AL6340" s="53"/>
    </row>
    <row r="6341" spans="37:38" x14ac:dyDescent="0.3">
      <c r="AK6341" s="53"/>
      <c r="AL6341" s="53"/>
    </row>
    <row r="6342" spans="37:38" x14ac:dyDescent="0.3">
      <c r="AK6342" s="53"/>
      <c r="AL6342" s="53"/>
    </row>
    <row r="6343" spans="37:38" x14ac:dyDescent="0.3">
      <c r="AK6343" s="53"/>
      <c r="AL6343" s="53"/>
    </row>
    <row r="6344" spans="37:38" x14ac:dyDescent="0.3">
      <c r="AK6344" s="53"/>
      <c r="AL6344" s="53"/>
    </row>
    <row r="6345" spans="37:38" x14ac:dyDescent="0.3">
      <c r="AK6345" s="53"/>
      <c r="AL6345" s="53"/>
    </row>
    <row r="6346" spans="37:38" x14ac:dyDescent="0.3">
      <c r="AK6346" s="53"/>
      <c r="AL6346" s="53"/>
    </row>
    <row r="6347" spans="37:38" x14ac:dyDescent="0.3">
      <c r="AK6347" s="53"/>
      <c r="AL6347" s="53"/>
    </row>
    <row r="6348" spans="37:38" x14ac:dyDescent="0.3">
      <c r="AK6348" s="53"/>
      <c r="AL6348" s="53"/>
    </row>
    <row r="6349" spans="37:38" x14ac:dyDescent="0.3">
      <c r="AK6349" s="53"/>
      <c r="AL6349" s="53"/>
    </row>
    <row r="6350" spans="37:38" x14ac:dyDescent="0.3">
      <c r="AK6350" s="53"/>
      <c r="AL6350" s="53"/>
    </row>
    <row r="6351" spans="37:38" x14ac:dyDescent="0.3">
      <c r="AK6351" s="53"/>
      <c r="AL6351" s="53"/>
    </row>
    <row r="6352" spans="37:38" x14ac:dyDescent="0.3">
      <c r="AK6352" s="53"/>
      <c r="AL6352" s="53"/>
    </row>
    <row r="6353" spans="37:38" x14ac:dyDescent="0.3">
      <c r="AK6353" s="53"/>
      <c r="AL6353" s="53"/>
    </row>
    <row r="6354" spans="37:38" x14ac:dyDescent="0.3">
      <c r="AK6354" s="53"/>
      <c r="AL6354" s="53"/>
    </row>
    <row r="6355" spans="37:38" x14ac:dyDescent="0.3">
      <c r="AK6355" s="53"/>
      <c r="AL6355" s="53"/>
    </row>
    <row r="6356" spans="37:38" x14ac:dyDescent="0.3">
      <c r="AK6356" s="53"/>
      <c r="AL6356" s="53"/>
    </row>
    <row r="6357" spans="37:38" x14ac:dyDescent="0.3">
      <c r="AK6357" s="53"/>
      <c r="AL6357" s="53"/>
    </row>
    <row r="6358" spans="37:38" x14ac:dyDescent="0.3">
      <c r="AK6358" s="53"/>
      <c r="AL6358" s="53"/>
    </row>
    <row r="6359" spans="37:38" x14ac:dyDescent="0.3">
      <c r="AK6359" s="53"/>
      <c r="AL6359" s="53"/>
    </row>
    <row r="6360" spans="37:38" x14ac:dyDescent="0.3">
      <c r="AK6360" s="53"/>
      <c r="AL6360" s="53"/>
    </row>
    <row r="6361" spans="37:38" x14ac:dyDescent="0.3">
      <c r="AK6361" s="53"/>
      <c r="AL6361" s="53"/>
    </row>
    <row r="6362" spans="37:38" x14ac:dyDescent="0.3">
      <c r="AK6362" s="53"/>
      <c r="AL6362" s="53"/>
    </row>
    <row r="6363" spans="37:38" x14ac:dyDescent="0.3">
      <c r="AK6363" s="53"/>
      <c r="AL6363" s="53"/>
    </row>
    <row r="6364" spans="37:38" x14ac:dyDescent="0.3">
      <c r="AK6364" s="53"/>
      <c r="AL6364" s="53"/>
    </row>
    <row r="6365" spans="37:38" x14ac:dyDescent="0.3">
      <c r="AK6365" s="53"/>
      <c r="AL6365" s="53"/>
    </row>
    <row r="6366" spans="37:38" x14ac:dyDescent="0.3">
      <c r="AK6366" s="53"/>
      <c r="AL6366" s="53"/>
    </row>
    <row r="6367" spans="37:38" x14ac:dyDescent="0.3">
      <c r="AK6367" s="53"/>
      <c r="AL6367" s="53"/>
    </row>
    <row r="6368" spans="37:38" x14ac:dyDescent="0.3">
      <c r="AK6368" s="53"/>
      <c r="AL6368" s="53"/>
    </row>
    <row r="6369" spans="37:38" x14ac:dyDescent="0.3">
      <c r="AK6369" s="53"/>
      <c r="AL6369" s="53"/>
    </row>
    <row r="6370" spans="37:38" x14ac:dyDescent="0.3">
      <c r="AK6370" s="53"/>
      <c r="AL6370" s="53"/>
    </row>
    <row r="6371" spans="37:38" x14ac:dyDescent="0.3">
      <c r="AK6371" s="53"/>
      <c r="AL6371" s="53"/>
    </row>
    <row r="6372" spans="37:38" x14ac:dyDescent="0.3">
      <c r="AK6372" s="53"/>
      <c r="AL6372" s="53"/>
    </row>
    <row r="6373" spans="37:38" x14ac:dyDescent="0.3">
      <c r="AK6373" s="53"/>
      <c r="AL6373" s="53"/>
    </row>
    <row r="6374" spans="37:38" x14ac:dyDescent="0.3">
      <c r="AK6374" s="53"/>
      <c r="AL6374" s="53"/>
    </row>
    <row r="6375" spans="37:38" x14ac:dyDescent="0.3">
      <c r="AK6375" s="53"/>
      <c r="AL6375" s="53"/>
    </row>
    <row r="6376" spans="37:38" x14ac:dyDescent="0.3">
      <c r="AK6376" s="53"/>
      <c r="AL6376" s="53"/>
    </row>
    <row r="6377" spans="37:38" x14ac:dyDescent="0.3">
      <c r="AK6377" s="53"/>
      <c r="AL6377" s="53"/>
    </row>
    <row r="6378" spans="37:38" x14ac:dyDescent="0.3">
      <c r="AK6378" s="53"/>
      <c r="AL6378" s="53"/>
    </row>
    <row r="6379" spans="37:38" x14ac:dyDescent="0.3">
      <c r="AK6379" s="53"/>
      <c r="AL6379" s="53"/>
    </row>
    <row r="6380" spans="37:38" x14ac:dyDescent="0.3">
      <c r="AK6380" s="53"/>
      <c r="AL6380" s="53"/>
    </row>
    <row r="6381" spans="37:38" x14ac:dyDescent="0.3">
      <c r="AK6381" s="53"/>
      <c r="AL6381" s="53"/>
    </row>
    <row r="6382" spans="37:38" x14ac:dyDescent="0.3">
      <c r="AK6382" s="53"/>
      <c r="AL6382" s="53"/>
    </row>
    <row r="6383" spans="37:38" x14ac:dyDescent="0.3">
      <c r="AK6383" s="53"/>
      <c r="AL6383" s="53"/>
    </row>
    <row r="6384" spans="37:38" x14ac:dyDescent="0.3">
      <c r="AK6384" s="53"/>
      <c r="AL6384" s="53"/>
    </row>
    <row r="6385" spans="37:38" x14ac:dyDescent="0.3">
      <c r="AK6385" s="53"/>
      <c r="AL6385" s="53"/>
    </row>
    <row r="6386" spans="37:38" x14ac:dyDescent="0.3">
      <c r="AK6386" s="53"/>
      <c r="AL6386" s="53"/>
    </row>
    <row r="6387" spans="37:38" x14ac:dyDescent="0.3">
      <c r="AK6387" s="53"/>
      <c r="AL6387" s="53"/>
    </row>
    <row r="6388" spans="37:38" x14ac:dyDescent="0.3">
      <c r="AK6388" s="53"/>
      <c r="AL6388" s="53"/>
    </row>
    <row r="6389" spans="37:38" x14ac:dyDescent="0.3">
      <c r="AK6389" s="53"/>
      <c r="AL6389" s="53"/>
    </row>
    <row r="6390" spans="37:38" x14ac:dyDescent="0.3">
      <c r="AK6390" s="53"/>
      <c r="AL6390" s="53"/>
    </row>
    <row r="6391" spans="37:38" x14ac:dyDescent="0.3">
      <c r="AK6391" s="53"/>
      <c r="AL6391" s="53"/>
    </row>
    <row r="6392" spans="37:38" x14ac:dyDescent="0.3">
      <c r="AK6392" s="53"/>
      <c r="AL6392" s="53"/>
    </row>
    <row r="6393" spans="37:38" x14ac:dyDescent="0.3">
      <c r="AK6393" s="53"/>
      <c r="AL6393" s="53"/>
    </row>
    <row r="6394" spans="37:38" x14ac:dyDescent="0.3">
      <c r="AK6394" s="53"/>
      <c r="AL6394" s="53"/>
    </row>
    <row r="6395" spans="37:38" x14ac:dyDescent="0.3">
      <c r="AK6395" s="53"/>
      <c r="AL6395" s="53"/>
    </row>
    <row r="6396" spans="37:38" x14ac:dyDescent="0.3">
      <c r="AK6396" s="53"/>
      <c r="AL6396" s="53"/>
    </row>
    <row r="6397" spans="37:38" x14ac:dyDescent="0.3">
      <c r="AK6397" s="53"/>
      <c r="AL6397" s="53"/>
    </row>
    <row r="6398" spans="37:38" x14ac:dyDescent="0.3">
      <c r="AK6398" s="53"/>
      <c r="AL6398" s="53"/>
    </row>
    <row r="6399" spans="37:38" x14ac:dyDescent="0.3">
      <c r="AK6399" s="53"/>
      <c r="AL6399" s="53"/>
    </row>
    <row r="6400" spans="37:38" x14ac:dyDescent="0.3">
      <c r="AK6400" s="53"/>
      <c r="AL6400" s="53"/>
    </row>
    <row r="6401" spans="37:38" x14ac:dyDescent="0.3">
      <c r="AK6401" s="53"/>
      <c r="AL6401" s="53"/>
    </row>
    <row r="6402" spans="37:38" x14ac:dyDescent="0.3">
      <c r="AK6402" s="53"/>
      <c r="AL6402" s="53"/>
    </row>
    <row r="6403" spans="37:38" x14ac:dyDescent="0.3">
      <c r="AK6403" s="53"/>
      <c r="AL6403" s="53"/>
    </row>
    <row r="6404" spans="37:38" x14ac:dyDescent="0.3">
      <c r="AK6404" s="53"/>
      <c r="AL6404" s="53"/>
    </row>
    <row r="6405" spans="37:38" x14ac:dyDescent="0.3">
      <c r="AK6405" s="53"/>
      <c r="AL6405" s="53"/>
    </row>
    <row r="6406" spans="37:38" x14ac:dyDescent="0.3">
      <c r="AK6406" s="53"/>
      <c r="AL6406" s="53"/>
    </row>
    <row r="6407" spans="37:38" x14ac:dyDescent="0.3">
      <c r="AK6407" s="53"/>
      <c r="AL6407" s="53"/>
    </row>
    <row r="6408" spans="37:38" x14ac:dyDescent="0.3">
      <c r="AK6408" s="53"/>
      <c r="AL6408" s="53"/>
    </row>
    <row r="6409" spans="37:38" x14ac:dyDescent="0.3">
      <c r="AK6409" s="53"/>
      <c r="AL6409" s="53"/>
    </row>
    <row r="6410" spans="37:38" x14ac:dyDescent="0.3">
      <c r="AK6410" s="53"/>
      <c r="AL6410" s="53"/>
    </row>
    <row r="6411" spans="37:38" x14ac:dyDescent="0.3">
      <c r="AK6411" s="53"/>
      <c r="AL6411" s="53"/>
    </row>
    <row r="6412" spans="37:38" x14ac:dyDescent="0.3">
      <c r="AK6412" s="53"/>
      <c r="AL6412" s="53"/>
    </row>
    <row r="6413" spans="37:38" x14ac:dyDescent="0.3">
      <c r="AK6413" s="53"/>
      <c r="AL6413" s="53"/>
    </row>
    <row r="6414" spans="37:38" x14ac:dyDescent="0.3">
      <c r="AK6414" s="53"/>
      <c r="AL6414" s="53"/>
    </row>
    <row r="6415" spans="37:38" x14ac:dyDescent="0.3">
      <c r="AK6415" s="53"/>
      <c r="AL6415" s="53"/>
    </row>
    <row r="6416" spans="37:38" x14ac:dyDescent="0.3">
      <c r="AK6416" s="53"/>
      <c r="AL6416" s="53"/>
    </row>
    <row r="6417" spans="37:38" x14ac:dyDescent="0.3">
      <c r="AK6417" s="53"/>
      <c r="AL6417" s="53"/>
    </row>
    <row r="6418" spans="37:38" x14ac:dyDescent="0.3">
      <c r="AK6418" s="53"/>
      <c r="AL6418" s="53"/>
    </row>
    <row r="6419" spans="37:38" x14ac:dyDescent="0.3">
      <c r="AK6419" s="53"/>
      <c r="AL6419" s="53"/>
    </row>
    <row r="6420" spans="37:38" x14ac:dyDescent="0.3">
      <c r="AK6420" s="53"/>
      <c r="AL6420" s="53"/>
    </row>
    <row r="6421" spans="37:38" x14ac:dyDescent="0.3">
      <c r="AK6421" s="53"/>
      <c r="AL6421" s="53"/>
    </row>
    <row r="6422" spans="37:38" x14ac:dyDescent="0.3">
      <c r="AK6422" s="53"/>
      <c r="AL6422" s="53"/>
    </row>
    <row r="6423" spans="37:38" x14ac:dyDescent="0.3">
      <c r="AK6423" s="53"/>
      <c r="AL6423" s="53"/>
    </row>
    <row r="6424" spans="37:38" x14ac:dyDescent="0.3">
      <c r="AK6424" s="53"/>
      <c r="AL6424" s="53"/>
    </row>
    <row r="6425" spans="37:38" x14ac:dyDescent="0.3">
      <c r="AK6425" s="53"/>
      <c r="AL6425" s="53"/>
    </row>
    <row r="6426" spans="37:38" x14ac:dyDescent="0.3">
      <c r="AK6426" s="53"/>
      <c r="AL6426" s="53"/>
    </row>
    <row r="6427" spans="37:38" x14ac:dyDescent="0.3">
      <c r="AK6427" s="53"/>
      <c r="AL6427" s="53"/>
    </row>
    <row r="6428" spans="37:38" x14ac:dyDescent="0.3">
      <c r="AK6428" s="53"/>
      <c r="AL6428" s="53"/>
    </row>
    <row r="6429" spans="37:38" x14ac:dyDescent="0.3">
      <c r="AK6429" s="53"/>
      <c r="AL6429" s="53"/>
    </row>
    <row r="6430" spans="37:38" x14ac:dyDescent="0.3">
      <c r="AK6430" s="53"/>
      <c r="AL6430" s="53"/>
    </row>
    <row r="6431" spans="37:38" x14ac:dyDescent="0.3">
      <c r="AK6431" s="53"/>
      <c r="AL6431" s="53"/>
    </row>
    <row r="6432" spans="37:38" x14ac:dyDescent="0.3">
      <c r="AK6432" s="53"/>
      <c r="AL6432" s="53"/>
    </row>
    <row r="6433" spans="37:38" x14ac:dyDescent="0.3">
      <c r="AK6433" s="53"/>
      <c r="AL6433" s="53"/>
    </row>
    <row r="6434" spans="37:38" x14ac:dyDescent="0.3">
      <c r="AK6434" s="53"/>
      <c r="AL6434" s="53"/>
    </row>
    <row r="6435" spans="37:38" x14ac:dyDescent="0.3">
      <c r="AK6435" s="53"/>
      <c r="AL6435" s="53"/>
    </row>
    <row r="6436" spans="37:38" x14ac:dyDescent="0.3">
      <c r="AK6436" s="53"/>
      <c r="AL6436" s="53"/>
    </row>
    <row r="6437" spans="37:38" x14ac:dyDescent="0.3">
      <c r="AK6437" s="53"/>
      <c r="AL6437" s="53"/>
    </row>
    <row r="6438" spans="37:38" x14ac:dyDescent="0.3">
      <c r="AK6438" s="53"/>
      <c r="AL6438" s="53"/>
    </row>
    <row r="6439" spans="37:38" x14ac:dyDescent="0.3">
      <c r="AK6439" s="53"/>
      <c r="AL6439" s="53"/>
    </row>
    <row r="6440" spans="37:38" x14ac:dyDescent="0.3">
      <c r="AK6440" s="53"/>
      <c r="AL6440" s="53"/>
    </row>
    <row r="6441" spans="37:38" x14ac:dyDescent="0.3">
      <c r="AK6441" s="53"/>
      <c r="AL6441" s="53"/>
    </row>
    <row r="6442" spans="37:38" x14ac:dyDescent="0.3">
      <c r="AK6442" s="53"/>
      <c r="AL6442" s="53"/>
    </row>
    <row r="6443" spans="37:38" x14ac:dyDescent="0.3">
      <c r="AK6443" s="53"/>
      <c r="AL6443" s="53"/>
    </row>
    <row r="6444" spans="37:38" x14ac:dyDescent="0.3">
      <c r="AK6444" s="53"/>
      <c r="AL6444" s="53"/>
    </row>
    <row r="6445" spans="37:38" x14ac:dyDescent="0.3">
      <c r="AK6445" s="53"/>
      <c r="AL6445" s="53"/>
    </row>
    <row r="6446" spans="37:38" x14ac:dyDescent="0.3">
      <c r="AK6446" s="53"/>
      <c r="AL6446" s="53"/>
    </row>
    <row r="6447" spans="37:38" x14ac:dyDescent="0.3">
      <c r="AK6447" s="53"/>
      <c r="AL6447" s="53"/>
    </row>
    <row r="6448" spans="37:38" x14ac:dyDescent="0.3">
      <c r="AK6448" s="53"/>
      <c r="AL6448" s="53"/>
    </row>
    <row r="6449" spans="37:38" x14ac:dyDescent="0.3">
      <c r="AK6449" s="53"/>
      <c r="AL6449" s="53"/>
    </row>
    <row r="6450" spans="37:38" x14ac:dyDescent="0.3">
      <c r="AK6450" s="53"/>
      <c r="AL6450" s="53"/>
    </row>
    <row r="6451" spans="37:38" x14ac:dyDescent="0.3">
      <c r="AK6451" s="53"/>
      <c r="AL6451" s="53"/>
    </row>
    <row r="6452" spans="37:38" x14ac:dyDescent="0.3">
      <c r="AK6452" s="53"/>
      <c r="AL6452" s="53"/>
    </row>
    <row r="6453" spans="37:38" x14ac:dyDescent="0.3">
      <c r="AK6453" s="53"/>
      <c r="AL6453" s="53"/>
    </row>
    <row r="6454" spans="37:38" x14ac:dyDescent="0.3">
      <c r="AK6454" s="53"/>
      <c r="AL6454" s="53"/>
    </row>
    <row r="6455" spans="37:38" x14ac:dyDescent="0.3">
      <c r="AK6455" s="53"/>
      <c r="AL6455" s="53"/>
    </row>
    <row r="6456" spans="37:38" x14ac:dyDescent="0.3">
      <c r="AK6456" s="53"/>
      <c r="AL6456" s="53"/>
    </row>
    <row r="6457" spans="37:38" x14ac:dyDescent="0.3">
      <c r="AK6457" s="53"/>
      <c r="AL6457" s="53"/>
    </row>
    <row r="6458" spans="37:38" x14ac:dyDescent="0.3">
      <c r="AK6458" s="53"/>
      <c r="AL6458" s="53"/>
    </row>
    <row r="6459" spans="37:38" x14ac:dyDescent="0.3">
      <c r="AK6459" s="53"/>
      <c r="AL6459" s="53"/>
    </row>
    <row r="6460" spans="37:38" x14ac:dyDescent="0.3">
      <c r="AK6460" s="53"/>
      <c r="AL6460" s="53"/>
    </row>
    <row r="6461" spans="37:38" x14ac:dyDescent="0.3">
      <c r="AK6461" s="53"/>
      <c r="AL6461" s="53"/>
    </row>
    <row r="6462" spans="37:38" x14ac:dyDescent="0.3">
      <c r="AK6462" s="53"/>
      <c r="AL6462" s="53"/>
    </row>
    <row r="6463" spans="37:38" x14ac:dyDescent="0.3">
      <c r="AK6463" s="53"/>
      <c r="AL6463" s="53"/>
    </row>
    <row r="6464" spans="37:38" x14ac:dyDescent="0.3">
      <c r="AK6464" s="53"/>
      <c r="AL6464" s="53"/>
    </row>
    <row r="6465" spans="37:38" x14ac:dyDescent="0.3">
      <c r="AK6465" s="53"/>
      <c r="AL6465" s="53"/>
    </row>
    <row r="6466" spans="37:38" x14ac:dyDescent="0.3">
      <c r="AK6466" s="53"/>
      <c r="AL6466" s="53"/>
    </row>
    <row r="6467" spans="37:38" x14ac:dyDescent="0.3">
      <c r="AK6467" s="53"/>
      <c r="AL6467" s="53"/>
    </row>
    <row r="6468" spans="37:38" x14ac:dyDescent="0.3">
      <c r="AK6468" s="53"/>
      <c r="AL6468" s="53"/>
    </row>
    <row r="6469" spans="37:38" x14ac:dyDescent="0.3">
      <c r="AK6469" s="53"/>
      <c r="AL6469" s="53"/>
    </row>
    <row r="6470" spans="37:38" x14ac:dyDescent="0.3">
      <c r="AK6470" s="53"/>
      <c r="AL6470" s="53"/>
    </row>
    <row r="6471" spans="37:38" x14ac:dyDescent="0.3">
      <c r="AK6471" s="53"/>
      <c r="AL6471" s="53"/>
    </row>
    <row r="6472" spans="37:38" x14ac:dyDescent="0.3">
      <c r="AK6472" s="53"/>
      <c r="AL6472" s="53"/>
    </row>
    <row r="6473" spans="37:38" x14ac:dyDescent="0.3">
      <c r="AK6473" s="53"/>
      <c r="AL6473" s="53"/>
    </row>
    <row r="6474" spans="37:38" x14ac:dyDescent="0.3">
      <c r="AK6474" s="53"/>
      <c r="AL6474" s="53"/>
    </row>
    <row r="6475" spans="37:38" x14ac:dyDescent="0.3">
      <c r="AK6475" s="53"/>
      <c r="AL6475" s="53"/>
    </row>
    <row r="6476" spans="37:38" x14ac:dyDescent="0.3">
      <c r="AK6476" s="53"/>
      <c r="AL6476" s="53"/>
    </row>
    <row r="6477" spans="37:38" x14ac:dyDescent="0.3">
      <c r="AK6477" s="53"/>
      <c r="AL6477" s="53"/>
    </row>
    <row r="6478" spans="37:38" x14ac:dyDescent="0.3">
      <c r="AK6478" s="53"/>
      <c r="AL6478" s="53"/>
    </row>
    <row r="6479" spans="37:38" x14ac:dyDescent="0.3">
      <c r="AK6479" s="53"/>
      <c r="AL6479" s="53"/>
    </row>
    <row r="6480" spans="37:38" x14ac:dyDescent="0.3">
      <c r="AK6480" s="53"/>
      <c r="AL6480" s="53"/>
    </row>
    <row r="6481" spans="37:38" x14ac:dyDescent="0.3">
      <c r="AK6481" s="53"/>
      <c r="AL6481" s="53"/>
    </row>
    <row r="6482" spans="37:38" x14ac:dyDescent="0.3">
      <c r="AK6482" s="53"/>
      <c r="AL6482" s="53"/>
    </row>
    <row r="6483" spans="37:38" x14ac:dyDescent="0.3">
      <c r="AK6483" s="53"/>
      <c r="AL6483" s="53"/>
    </row>
    <row r="6484" spans="37:38" x14ac:dyDescent="0.3">
      <c r="AK6484" s="53"/>
      <c r="AL6484" s="53"/>
    </row>
    <row r="6485" spans="37:38" x14ac:dyDescent="0.3">
      <c r="AK6485" s="53"/>
      <c r="AL6485" s="53"/>
    </row>
    <row r="6486" spans="37:38" x14ac:dyDescent="0.3">
      <c r="AK6486" s="53"/>
      <c r="AL6486" s="53"/>
    </row>
    <row r="6487" spans="37:38" x14ac:dyDescent="0.3">
      <c r="AK6487" s="53"/>
      <c r="AL6487" s="53"/>
    </row>
    <row r="6488" spans="37:38" x14ac:dyDescent="0.3">
      <c r="AK6488" s="53"/>
      <c r="AL6488" s="53"/>
    </row>
    <row r="6489" spans="37:38" x14ac:dyDescent="0.3">
      <c r="AK6489" s="53"/>
      <c r="AL6489" s="53"/>
    </row>
    <row r="6490" spans="37:38" x14ac:dyDescent="0.3">
      <c r="AK6490" s="53"/>
      <c r="AL6490" s="53"/>
    </row>
    <row r="6491" spans="37:38" x14ac:dyDescent="0.3">
      <c r="AK6491" s="53"/>
      <c r="AL6491" s="53"/>
    </row>
    <row r="6492" spans="37:38" x14ac:dyDescent="0.3">
      <c r="AK6492" s="53"/>
      <c r="AL6492" s="53"/>
    </row>
    <row r="6493" spans="37:38" x14ac:dyDescent="0.3">
      <c r="AK6493" s="53"/>
      <c r="AL6493" s="53"/>
    </row>
    <row r="6494" spans="37:38" x14ac:dyDescent="0.3">
      <c r="AK6494" s="53"/>
      <c r="AL6494" s="53"/>
    </row>
    <row r="6495" spans="37:38" x14ac:dyDescent="0.3">
      <c r="AK6495" s="53"/>
      <c r="AL6495" s="53"/>
    </row>
    <row r="6496" spans="37:38" x14ac:dyDescent="0.3">
      <c r="AK6496" s="53"/>
      <c r="AL6496" s="53"/>
    </row>
    <row r="6497" spans="37:38" x14ac:dyDescent="0.3">
      <c r="AK6497" s="53"/>
      <c r="AL6497" s="53"/>
    </row>
    <row r="6498" spans="37:38" x14ac:dyDescent="0.3">
      <c r="AK6498" s="53"/>
      <c r="AL6498" s="53"/>
    </row>
    <row r="6499" spans="37:38" x14ac:dyDescent="0.3">
      <c r="AK6499" s="53"/>
      <c r="AL6499" s="53"/>
    </row>
    <row r="6500" spans="37:38" x14ac:dyDescent="0.3">
      <c r="AK6500" s="53"/>
      <c r="AL6500" s="53"/>
    </row>
    <row r="6501" spans="37:38" x14ac:dyDescent="0.3">
      <c r="AK6501" s="53"/>
      <c r="AL6501" s="53"/>
    </row>
    <row r="6502" spans="37:38" x14ac:dyDescent="0.3">
      <c r="AK6502" s="53"/>
      <c r="AL6502" s="53"/>
    </row>
    <row r="6503" spans="37:38" x14ac:dyDescent="0.3">
      <c r="AK6503" s="53"/>
      <c r="AL6503" s="53"/>
    </row>
    <row r="6504" spans="37:38" x14ac:dyDescent="0.3">
      <c r="AK6504" s="53"/>
      <c r="AL6504" s="53"/>
    </row>
    <row r="6505" spans="37:38" x14ac:dyDescent="0.3">
      <c r="AK6505" s="53"/>
      <c r="AL6505" s="53"/>
    </row>
    <row r="6506" spans="37:38" x14ac:dyDescent="0.3">
      <c r="AK6506" s="53"/>
      <c r="AL6506" s="53"/>
    </row>
    <row r="6507" spans="37:38" x14ac:dyDescent="0.3">
      <c r="AK6507" s="53"/>
      <c r="AL6507" s="53"/>
    </row>
    <row r="6508" spans="37:38" x14ac:dyDescent="0.3">
      <c r="AK6508" s="53"/>
      <c r="AL6508" s="53"/>
    </row>
    <row r="6509" spans="37:38" x14ac:dyDescent="0.3">
      <c r="AK6509" s="53"/>
      <c r="AL6509" s="53"/>
    </row>
    <row r="6510" spans="37:38" x14ac:dyDescent="0.3">
      <c r="AK6510" s="53"/>
      <c r="AL6510" s="53"/>
    </row>
    <row r="6511" spans="37:38" x14ac:dyDescent="0.3">
      <c r="AK6511" s="53"/>
      <c r="AL6511" s="53"/>
    </row>
    <row r="6512" spans="37:38" x14ac:dyDescent="0.3">
      <c r="AK6512" s="53"/>
      <c r="AL6512" s="53"/>
    </row>
    <row r="6513" spans="37:38" x14ac:dyDescent="0.3">
      <c r="AK6513" s="53"/>
      <c r="AL6513" s="53"/>
    </row>
    <row r="6514" spans="37:38" x14ac:dyDescent="0.3">
      <c r="AK6514" s="53"/>
      <c r="AL6514" s="53"/>
    </row>
    <row r="6515" spans="37:38" x14ac:dyDescent="0.3">
      <c r="AK6515" s="53"/>
      <c r="AL6515" s="53"/>
    </row>
    <row r="6516" spans="37:38" x14ac:dyDescent="0.3">
      <c r="AK6516" s="53"/>
      <c r="AL6516" s="53"/>
    </row>
    <row r="6517" spans="37:38" x14ac:dyDescent="0.3">
      <c r="AK6517" s="53"/>
      <c r="AL6517" s="53"/>
    </row>
    <row r="6518" spans="37:38" x14ac:dyDescent="0.3">
      <c r="AK6518" s="53"/>
      <c r="AL6518" s="53"/>
    </row>
    <row r="6519" spans="37:38" x14ac:dyDescent="0.3">
      <c r="AK6519" s="53"/>
      <c r="AL6519" s="53"/>
    </row>
    <row r="6520" spans="37:38" x14ac:dyDescent="0.3">
      <c r="AK6520" s="53"/>
      <c r="AL6520" s="53"/>
    </row>
    <row r="6521" spans="37:38" x14ac:dyDescent="0.3">
      <c r="AK6521" s="53"/>
      <c r="AL6521" s="53"/>
    </row>
    <row r="6522" spans="37:38" x14ac:dyDescent="0.3">
      <c r="AK6522" s="53"/>
      <c r="AL6522" s="53"/>
    </row>
    <row r="6523" spans="37:38" x14ac:dyDescent="0.3">
      <c r="AK6523" s="53"/>
      <c r="AL6523" s="53"/>
    </row>
    <row r="6524" spans="37:38" x14ac:dyDescent="0.3">
      <c r="AK6524" s="53"/>
      <c r="AL6524" s="53"/>
    </row>
    <row r="6525" spans="37:38" x14ac:dyDescent="0.3">
      <c r="AK6525" s="53"/>
      <c r="AL6525" s="53"/>
    </row>
    <row r="6526" spans="37:38" x14ac:dyDescent="0.3">
      <c r="AK6526" s="53"/>
      <c r="AL6526" s="53"/>
    </row>
    <row r="6527" spans="37:38" x14ac:dyDescent="0.3">
      <c r="AK6527" s="53"/>
      <c r="AL6527" s="53"/>
    </row>
    <row r="6528" spans="37:38" x14ac:dyDescent="0.3">
      <c r="AK6528" s="53"/>
      <c r="AL6528" s="53"/>
    </row>
    <row r="6529" spans="37:38" x14ac:dyDescent="0.3">
      <c r="AK6529" s="53"/>
      <c r="AL6529" s="53"/>
    </row>
    <row r="6530" spans="37:38" x14ac:dyDescent="0.3">
      <c r="AK6530" s="53"/>
      <c r="AL6530" s="53"/>
    </row>
    <row r="6531" spans="37:38" x14ac:dyDescent="0.3">
      <c r="AK6531" s="53"/>
      <c r="AL6531" s="53"/>
    </row>
    <row r="6532" spans="37:38" x14ac:dyDescent="0.3">
      <c r="AK6532" s="53"/>
      <c r="AL6532" s="53"/>
    </row>
    <row r="6533" spans="37:38" x14ac:dyDescent="0.3">
      <c r="AK6533" s="53"/>
      <c r="AL6533" s="53"/>
    </row>
    <row r="6534" spans="37:38" x14ac:dyDescent="0.3">
      <c r="AK6534" s="53"/>
      <c r="AL6534" s="53"/>
    </row>
    <row r="6535" spans="37:38" x14ac:dyDescent="0.3">
      <c r="AK6535" s="53"/>
      <c r="AL6535" s="53"/>
    </row>
    <row r="6536" spans="37:38" x14ac:dyDescent="0.3">
      <c r="AK6536" s="53"/>
      <c r="AL6536" s="53"/>
    </row>
    <row r="6537" spans="37:38" x14ac:dyDescent="0.3">
      <c r="AK6537" s="53"/>
      <c r="AL6537" s="53"/>
    </row>
    <row r="6538" spans="37:38" x14ac:dyDescent="0.3">
      <c r="AK6538" s="53"/>
      <c r="AL6538" s="53"/>
    </row>
    <row r="6539" spans="37:38" x14ac:dyDescent="0.3">
      <c r="AK6539" s="53"/>
      <c r="AL6539" s="53"/>
    </row>
    <row r="6540" spans="37:38" x14ac:dyDescent="0.3">
      <c r="AK6540" s="53"/>
      <c r="AL6540" s="53"/>
    </row>
    <row r="6541" spans="37:38" x14ac:dyDescent="0.3">
      <c r="AK6541" s="53"/>
      <c r="AL6541" s="53"/>
    </row>
    <row r="6542" spans="37:38" x14ac:dyDescent="0.3">
      <c r="AK6542" s="53"/>
      <c r="AL6542" s="53"/>
    </row>
    <row r="6543" spans="37:38" x14ac:dyDescent="0.3">
      <c r="AK6543" s="53"/>
      <c r="AL6543" s="53"/>
    </row>
    <row r="6544" spans="37:38" x14ac:dyDescent="0.3">
      <c r="AK6544" s="53"/>
      <c r="AL6544" s="53"/>
    </row>
    <row r="6545" spans="37:38" x14ac:dyDescent="0.3">
      <c r="AK6545" s="53"/>
      <c r="AL6545" s="53"/>
    </row>
    <row r="6546" spans="37:38" x14ac:dyDescent="0.3">
      <c r="AK6546" s="53"/>
      <c r="AL6546" s="53"/>
    </row>
    <row r="6547" spans="37:38" x14ac:dyDescent="0.3">
      <c r="AK6547" s="53"/>
      <c r="AL6547" s="53"/>
    </row>
    <row r="6548" spans="37:38" x14ac:dyDescent="0.3">
      <c r="AK6548" s="53"/>
      <c r="AL6548" s="53"/>
    </row>
    <row r="6549" spans="37:38" x14ac:dyDescent="0.3">
      <c r="AK6549" s="53"/>
      <c r="AL6549" s="53"/>
    </row>
    <row r="6550" spans="37:38" x14ac:dyDescent="0.3">
      <c r="AK6550" s="53"/>
      <c r="AL6550" s="53"/>
    </row>
    <row r="6551" spans="37:38" x14ac:dyDescent="0.3">
      <c r="AK6551" s="53"/>
      <c r="AL6551" s="53"/>
    </row>
    <row r="6552" spans="37:38" x14ac:dyDescent="0.3">
      <c r="AK6552" s="53"/>
      <c r="AL6552" s="53"/>
    </row>
    <row r="6553" spans="37:38" x14ac:dyDescent="0.3">
      <c r="AK6553" s="53"/>
      <c r="AL6553" s="53"/>
    </row>
    <row r="6554" spans="37:38" x14ac:dyDescent="0.3">
      <c r="AK6554" s="53"/>
      <c r="AL6554" s="53"/>
    </row>
    <row r="6555" spans="37:38" x14ac:dyDescent="0.3">
      <c r="AK6555" s="53"/>
      <c r="AL6555" s="53"/>
    </row>
    <row r="6556" spans="37:38" x14ac:dyDescent="0.3">
      <c r="AK6556" s="53"/>
      <c r="AL6556" s="53"/>
    </row>
    <row r="6557" spans="37:38" x14ac:dyDescent="0.3">
      <c r="AK6557" s="53"/>
      <c r="AL6557" s="53"/>
    </row>
    <row r="6558" spans="37:38" x14ac:dyDescent="0.3">
      <c r="AK6558" s="53"/>
      <c r="AL6558" s="53"/>
    </row>
    <row r="6559" spans="37:38" x14ac:dyDescent="0.3">
      <c r="AK6559" s="53"/>
      <c r="AL6559" s="53"/>
    </row>
    <row r="6560" spans="37:38" x14ac:dyDescent="0.3">
      <c r="AK6560" s="53"/>
      <c r="AL6560" s="53"/>
    </row>
    <row r="6561" spans="37:38" x14ac:dyDescent="0.3">
      <c r="AK6561" s="53"/>
      <c r="AL6561" s="53"/>
    </row>
    <row r="6562" spans="37:38" x14ac:dyDescent="0.3">
      <c r="AK6562" s="53"/>
      <c r="AL6562" s="53"/>
    </row>
    <row r="6563" spans="37:38" x14ac:dyDescent="0.3">
      <c r="AK6563" s="53"/>
      <c r="AL6563" s="53"/>
    </row>
    <row r="6564" spans="37:38" x14ac:dyDescent="0.3">
      <c r="AK6564" s="53"/>
      <c r="AL6564" s="53"/>
    </row>
    <row r="6565" spans="37:38" x14ac:dyDescent="0.3">
      <c r="AK6565" s="53"/>
      <c r="AL6565" s="53"/>
    </row>
    <row r="6566" spans="37:38" x14ac:dyDescent="0.3">
      <c r="AK6566" s="53"/>
      <c r="AL6566" s="53"/>
    </row>
    <row r="6567" spans="37:38" x14ac:dyDescent="0.3">
      <c r="AK6567" s="53"/>
      <c r="AL6567" s="53"/>
    </row>
    <row r="6568" spans="37:38" x14ac:dyDescent="0.3">
      <c r="AK6568" s="53"/>
      <c r="AL6568" s="53"/>
    </row>
    <row r="6569" spans="37:38" x14ac:dyDescent="0.3">
      <c r="AK6569" s="53"/>
      <c r="AL6569" s="53"/>
    </row>
    <row r="6570" spans="37:38" x14ac:dyDescent="0.3">
      <c r="AK6570" s="53"/>
      <c r="AL6570" s="53"/>
    </row>
    <row r="6571" spans="37:38" x14ac:dyDescent="0.3">
      <c r="AK6571" s="53"/>
      <c r="AL6571" s="53"/>
    </row>
    <row r="6572" spans="37:38" x14ac:dyDescent="0.3">
      <c r="AK6572" s="53"/>
      <c r="AL6572" s="53"/>
    </row>
    <row r="6573" spans="37:38" x14ac:dyDescent="0.3">
      <c r="AK6573" s="53"/>
      <c r="AL6573" s="53"/>
    </row>
    <row r="6574" spans="37:38" x14ac:dyDescent="0.3">
      <c r="AK6574" s="53"/>
      <c r="AL6574" s="53"/>
    </row>
    <row r="6575" spans="37:38" x14ac:dyDescent="0.3">
      <c r="AK6575" s="53"/>
      <c r="AL6575" s="53"/>
    </row>
    <row r="6576" spans="37:38" x14ac:dyDescent="0.3">
      <c r="AK6576" s="53"/>
      <c r="AL6576" s="53"/>
    </row>
    <row r="6577" spans="37:38" x14ac:dyDescent="0.3">
      <c r="AK6577" s="53"/>
      <c r="AL6577" s="53"/>
    </row>
    <row r="6578" spans="37:38" x14ac:dyDescent="0.3">
      <c r="AK6578" s="53"/>
      <c r="AL6578" s="53"/>
    </row>
    <row r="6579" spans="37:38" x14ac:dyDescent="0.3">
      <c r="AK6579" s="53"/>
      <c r="AL6579" s="53"/>
    </row>
    <row r="6580" spans="37:38" x14ac:dyDescent="0.3">
      <c r="AK6580" s="53"/>
      <c r="AL6580" s="53"/>
    </row>
    <row r="6581" spans="37:38" x14ac:dyDescent="0.3">
      <c r="AK6581" s="53"/>
      <c r="AL6581" s="53"/>
    </row>
    <row r="6582" spans="37:38" x14ac:dyDescent="0.3">
      <c r="AK6582" s="53"/>
      <c r="AL6582" s="53"/>
    </row>
    <row r="6583" spans="37:38" x14ac:dyDescent="0.3">
      <c r="AK6583" s="53"/>
      <c r="AL6583" s="53"/>
    </row>
    <row r="6584" spans="37:38" x14ac:dyDescent="0.3">
      <c r="AK6584" s="53"/>
      <c r="AL6584" s="53"/>
    </row>
    <row r="6585" spans="37:38" x14ac:dyDescent="0.3">
      <c r="AK6585" s="53"/>
      <c r="AL6585" s="53"/>
    </row>
    <row r="6586" spans="37:38" x14ac:dyDescent="0.3">
      <c r="AK6586" s="53"/>
      <c r="AL6586" s="53"/>
    </row>
    <row r="6587" spans="37:38" x14ac:dyDescent="0.3">
      <c r="AK6587" s="53"/>
      <c r="AL6587" s="53"/>
    </row>
    <row r="6588" spans="37:38" x14ac:dyDescent="0.3">
      <c r="AK6588" s="53"/>
      <c r="AL6588" s="53"/>
    </row>
    <row r="6589" spans="37:38" x14ac:dyDescent="0.3">
      <c r="AK6589" s="53"/>
      <c r="AL6589" s="53"/>
    </row>
    <row r="6590" spans="37:38" x14ac:dyDescent="0.3">
      <c r="AK6590" s="53"/>
      <c r="AL6590" s="53"/>
    </row>
    <row r="6591" spans="37:38" x14ac:dyDescent="0.3">
      <c r="AK6591" s="53"/>
      <c r="AL6591" s="53"/>
    </row>
    <row r="6592" spans="37:38" x14ac:dyDescent="0.3">
      <c r="AK6592" s="53"/>
      <c r="AL6592" s="53"/>
    </row>
    <row r="6593" spans="37:38" x14ac:dyDescent="0.3">
      <c r="AK6593" s="53"/>
      <c r="AL6593" s="53"/>
    </row>
    <row r="6594" spans="37:38" x14ac:dyDescent="0.3">
      <c r="AK6594" s="53"/>
      <c r="AL6594" s="53"/>
    </row>
    <row r="6595" spans="37:38" x14ac:dyDescent="0.3">
      <c r="AK6595" s="53"/>
      <c r="AL6595" s="53"/>
    </row>
    <row r="6596" spans="37:38" x14ac:dyDescent="0.3">
      <c r="AK6596" s="53"/>
      <c r="AL6596" s="53"/>
    </row>
    <row r="6597" spans="37:38" x14ac:dyDescent="0.3">
      <c r="AK6597" s="53"/>
      <c r="AL6597" s="53"/>
    </row>
    <row r="6598" spans="37:38" x14ac:dyDescent="0.3">
      <c r="AK6598" s="53"/>
      <c r="AL6598" s="53"/>
    </row>
    <row r="6599" spans="37:38" x14ac:dyDescent="0.3">
      <c r="AK6599" s="53"/>
      <c r="AL6599" s="53"/>
    </row>
    <row r="6600" spans="37:38" x14ac:dyDescent="0.3">
      <c r="AK6600" s="53"/>
      <c r="AL6600" s="53"/>
    </row>
    <row r="6601" spans="37:38" x14ac:dyDescent="0.3">
      <c r="AK6601" s="53"/>
      <c r="AL6601" s="53"/>
    </row>
    <row r="6602" spans="37:38" x14ac:dyDescent="0.3">
      <c r="AK6602" s="53"/>
      <c r="AL6602" s="53"/>
    </row>
    <row r="6603" spans="37:38" x14ac:dyDescent="0.3">
      <c r="AK6603" s="53"/>
      <c r="AL6603" s="53"/>
    </row>
    <row r="6604" spans="37:38" x14ac:dyDescent="0.3">
      <c r="AK6604" s="53"/>
      <c r="AL6604" s="53"/>
    </row>
    <row r="6605" spans="37:38" x14ac:dyDescent="0.3">
      <c r="AK6605" s="53"/>
      <c r="AL6605" s="53"/>
    </row>
    <row r="6606" spans="37:38" x14ac:dyDescent="0.3">
      <c r="AK6606" s="53"/>
      <c r="AL6606" s="53"/>
    </row>
    <row r="6607" spans="37:38" x14ac:dyDescent="0.3">
      <c r="AK6607" s="53"/>
      <c r="AL6607" s="53"/>
    </row>
    <row r="6608" spans="37:38" x14ac:dyDescent="0.3">
      <c r="AK6608" s="53"/>
      <c r="AL6608" s="53"/>
    </row>
    <row r="6609" spans="37:38" x14ac:dyDescent="0.3">
      <c r="AK6609" s="53"/>
      <c r="AL6609" s="53"/>
    </row>
    <row r="6610" spans="37:38" x14ac:dyDescent="0.3">
      <c r="AK6610" s="53"/>
      <c r="AL6610" s="53"/>
    </row>
    <row r="6611" spans="37:38" x14ac:dyDescent="0.3">
      <c r="AK6611" s="53"/>
      <c r="AL6611" s="53"/>
    </row>
    <row r="6612" spans="37:38" x14ac:dyDescent="0.3">
      <c r="AK6612" s="53"/>
      <c r="AL6612" s="53"/>
    </row>
    <row r="6613" spans="37:38" x14ac:dyDescent="0.3">
      <c r="AK6613" s="53"/>
      <c r="AL6613" s="53"/>
    </row>
    <row r="6614" spans="37:38" x14ac:dyDescent="0.3">
      <c r="AK6614" s="53"/>
      <c r="AL6614" s="53"/>
    </row>
    <row r="6615" spans="37:38" x14ac:dyDescent="0.3">
      <c r="AK6615" s="53"/>
      <c r="AL6615" s="53"/>
    </row>
    <row r="6616" spans="37:38" x14ac:dyDescent="0.3">
      <c r="AK6616" s="53"/>
      <c r="AL6616" s="53"/>
    </row>
    <row r="6617" spans="37:38" x14ac:dyDescent="0.3">
      <c r="AK6617" s="53"/>
      <c r="AL6617" s="53"/>
    </row>
    <row r="6618" spans="37:38" x14ac:dyDescent="0.3">
      <c r="AK6618" s="53"/>
      <c r="AL6618" s="53"/>
    </row>
    <row r="6619" spans="37:38" x14ac:dyDescent="0.3">
      <c r="AK6619" s="53"/>
      <c r="AL6619" s="53"/>
    </row>
    <row r="6620" spans="37:38" x14ac:dyDescent="0.3">
      <c r="AK6620" s="53"/>
      <c r="AL6620" s="53"/>
    </row>
    <row r="6621" spans="37:38" x14ac:dyDescent="0.3">
      <c r="AK6621" s="53"/>
      <c r="AL6621" s="53"/>
    </row>
    <row r="6622" spans="37:38" x14ac:dyDescent="0.3">
      <c r="AK6622" s="53"/>
      <c r="AL6622" s="53"/>
    </row>
    <row r="6623" spans="37:38" x14ac:dyDescent="0.3">
      <c r="AK6623" s="53"/>
      <c r="AL6623" s="53"/>
    </row>
    <row r="6624" spans="37:38" x14ac:dyDescent="0.3">
      <c r="AK6624" s="53"/>
      <c r="AL6624" s="53"/>
    </row>
    <row r="6625" spans="37:38" x14ac:dyDescent="0.3">
      <c r="AK6625" s="53"/>
      <c r="AL6625" s="53"/>
    </row>
    <row r="6626" spans="37:38" x14ac:dyDescent="0.3">
      <c r="AK6626" s="53"/>
      <c r="AL6626" s="53"/>
    </row>
    <row r="6627" spans="37:38" x14ac:dyDescent="0.3">
      <c r="AK6627" s="53"/>
      <c r="AL6627" s="53"/>
    </row>
    <row r="6628" spans="37:38" x14ac:dyDescent="0.3">
      <c r="AK6628" s="53"/>
      <c r="AL6628" s="53"/>
    </row>
    <row r="6629" spans="37:38" x14ac:dyDescent="0.3">
      <c r="AK6629" s="53"/>
      <c r="AL6629" s="53"/>
    </row>
    <row r="6630" spans="37:38" x14ac:dyDescent="0.3">
      <c r="AK6630" s="53"/>
      <c r="AL6630" s="53"/>
    </row>
    <row r="6631" spans="37:38" x14ac:dyDescent="0.3">
      <c r="AK6631" s="53"/>
      <c r="AL6631" s="53"/>
    </row>
    <row r="6632" spans="37:38" x14ac:dyDescent="0.3">
      <c r="AK6632" s="53"/>
      <c r="AL6632" s="53"/>
    </row>
    <row r="6633" spans="37:38" x14ac:dyDescent="0.3">
      <c r="AK6633" s="53"/>
      <c r="AL6633" s="53"/>
    </row>
    <row r="6634" spans="37:38" x14ac:dyDescent="0.3">
      <c r="AK6634" s="53"/>
      <c r="AL6634" s="53"/>
    </row>
    <row r="6635" spans="37:38" x14ac:dyDescent="0.3">
      <c r="AK6635" s="53"/>
      <c r="AL6635" s="53"/>
    </row>
    <row r="6636" spans="37:38" x14ac:dyDescent="0.3">
      <c r="AK6636" s="53"/>
      <c r="AL6636" s="53"/>
    </row>
    <row r="6637" spans="37:38" x14ac:dyDescent="0.3">
      <c r="AK6637" s="53"/>
      <c r="AL6637" s="53"/>
    </row>
    <row r="6638" spans="37:38" x14ac:dyDescent="0.3">
      <c r="AK6638" s="53"/>
      <c r="AL6638" s="53"/>
    </row>
    <row r="6639" spans="37:38" x14ac:dyDescent="0.3">
      <c r="AK6639" s="53"/>
      <c r="AL6639" s="53"/>
    </row>
    <row r="6640" spans="37:38" x14ac:dyDescent="0.3">
      <c r="AK6640" s="53"/>
      <c r="AL6640" s="53"/>
    </row>
    <row r="6641" spans="37:38" x14ac:dyDescent="0.3">
      <c r="AK6641" s="53"/>
      <c r="AL6641" s="53"/>
    </row>
    <row r="6642" spans="37:38" x14ac:dyDescent="0.3">
      <c r="AK6642" s="53"/>
      <c r="AL6642" s="53"/>
    </row>
    <row r="6643" spans="37:38" x14ac:dyDescent="0.3">
      <c r="AK6643" s="53"/>
      <c r="AL6643" s="53"/>
    </row>
    <row r="6644" spans="37:38" x14ac:dyDescent="0.3">
      <c r="AK6644" s="53"/>
      <c r="AL6644" s="53"/>
    </row>
    <row r="6645" spans="37:38" x14ac:dyDescent="0.3">
      <c r="AK6645" s="53"/>
      <c r="AL6645" s="53"/>
    </row>
    <row r="6646" spans="37:38" x14ac:dyDescent="0.3">
      <c r="AK6646" s="53"/>
      <c r="AL6646" s="53"/>
    </row>
    <row r="6647" spans="37:38" x14ac:dyDescent="0.3">
      <c r="AK6647" s="53"/>
      <c r="AL6647" s="53"/>
    </row>
    <row r="6648" spans="37:38" x14ac:dyDescent="0.3">
      <c r="AK6648" s="53"/>
      <c r="AL6648" s="53"/>
    </row>
    <row r="6649" spans="37:38" x14ac:dyDescent="0.3">
      <c r="AK6649" s="53"/>
      <c r="AL6649" s="53"/>
    </row>
    <row r="6650" spans="37:38" x14ac:dyDescent="0.3">
      <c r="AK6650" s="53"/>
      <c r="AL6650" s="53"/>
    </row>
    <row r="6651" spans="37:38" x14ac:dyDescent="0.3">
      <c r="AK6651" s="53"/>
      <c r="AL6651" s="53"/>
    </row>
    <row r="6652" spans="37:38" x14ac:dyDescent="0.3">
      <c r="AK6652" s="53"/>
      <c r="AL6652" s="53"/>
    </row>
    <row r="6653" spans="37:38" x14ac:dyDescent="0.3">
      <c r="AK6653" s="53"/>
      <c r="AL6653" s="53"/>
    </row>
    <row r="6654" spans="37:38" x14ac:dyDescent="0.3">
      <c r="AK6654" s="53"/>
      <c r="AL6654" s="53"/>
    </row>
    <row r="6655" spans="37:38" x14ac:dyDescent="0.3">
      <c r="AK6655" s="53"/>
      <c r="AL6655" s="53"/>
    </row>
    <row r="6656" spans="37:38" x14ac:dyDescent="0.3">
      <c r="AK6656" s="53"/>
      <c r="AL6656" s="53"/>
    </row>
    <row r="6657" spans="37:38" x14ac:dyDescent="0.3">
      <c r="AK6657" s="53"/>
      <c r="AL6657" s="53"/>
    </row>
    <row r="6658" spans="37:38" x14ac:dyDescent="0.3">
      <c r="AK6658" s="53"/>
      <c r="AL6658" s="53"/>
    </row>
    <row r="6659" spans="37:38" x14ac:dyDescent="0.3">
      <c r="AK6659" s="53"/>
      <c r="AL6659" s="53"/>
    </row>
    <row r="6660" spans="37:38" x14ac:dyDescent="0.3">
      <c r="AK6660" s="53"/>
      <c r="AL6660" s="53"/>
    </row>
    <row r="6661" spans="37:38" x14ac:dyDescent="0.3">
      <c r="AK6661" s="53"/>
      <c r="AL6661" s="53"/>
    </row>
    <row r="6662" spans="37:38" x14ac:dyDescent="0.3">
      <c r="AK6662" s="53"/>
      <c r="AL6662" s="53"/>
    </row>
    <row r="6663" spans="37:38" x14ac:dyDescent="0.3">
      <c r="AK6663" s="53"/>
      <c r="AL6663" s="53"/>
    </row>
    <row r="6664" spans="37:38" x14ac:dyDescent="0.3">
      <c r="AK6664" s="53"/>
      <c r="AL6664" s="53"/>
    </row>
    <row r="6665" spans="37:38" x14ac:dyDescent="0.3">
      <c r="AK6665" s="53"/>
      <c r="AL6665" s="53"/>
    </row>
    <row r="6666" spans="37:38" x14ac:dyDescent="0.3">
      <c r="AK6666" s="53"/>
      <c r="AL6666" s="53"/>
    </row>
    <row r="6667" spans="37:38" x14ac:dyDescent="0.3">
      <c r="AK6667" s="53"/>
      <c r="AL6667" s="53"/>
    </row>
    <row r="6668" spans="37:38" x14ac:dyDescent="0.3">
      <c r="AK6668" s="53"/>
      <c r="AL6668" s="53"/>
    </row>
    <row r="6669" spans="37:38" x14ac:dyDescent="0.3">
      <c r="AK6669" s="53"/>
      <c r="AL6669" s="53"/>
    </row>
    <row r="6670" spans="37:38" x14ac:dyDescent="0.3">
      <c r="AK6670" s="53"/>
      <c r="AL6670" s="53"/>
    </row>
    <row r="6671" spans="37:38" x14ac:dyDescent="0.3">
      <c r="AK6671" s="53"/>
      <c r="AL6671" s="53"/>
    </row>
    <row r="6672" spans="37:38" x14ac:dyDescent="0.3">
      <c r="AK6672" s="53"/>
      <c r="AL6672" s="53"/>
    </row>
    <row r="6673" spans="37:38" x14ac:dyDescent="0.3">
      <c r="AK6673" s="53"/>
      <c r="AL6673" s="53"/>
    </row>
    <row r="6674" spans="37:38" x14ac:dyDescent="0.3">
      <c r="AK6674" s="53"/>
      <c r="AL6674" s="53"/>
    </row>
    <row r="6675" spans="37:38" x14ac:dyDescent="0.3">
      <c r="AK6675" s="53"/>
      <c r="AL6675" s="53"/>
    </row>
    <row r="6676" spans="37:38" x14ac:dyDescent="0.3">
      <c r="AK6676" s="53"/>
      <c r="AL6676" s="53"/>
    </row>
    <row r="6677" spans="37:38" x14ac:dyDescent="0.3">
      <c r="AK6677" s="53"/>
      <c r="AL6677" s="53"/>
    </row>
    <row r="6678" spans="37:38" x14ac:dyDescent="0.3">
      <c r="AK6678" s="53"/>
      <c r="AL6678" s="53"/>
    </row>
    <row r="6679" spans="37:38" x14ac:dyDescent="0.3">
      <c r="AK6679" s="53"/>
      <c r="AL6679" s="53"/>
    </row>
    <row r="6680" spans="37:38" x14ac:dyDescent="0.3">
      <c r="AK6680" s="53"/>
      <c r="AL6680" s="53"/>
    </row>
    <row r="6681" spans="37:38" x14ac:dyDescent="0.3">
      <c r="AK6681" s="53"/>
      <c r="AL6681" s="53"/>
    </row>
    <row r="6682" spans="37:38" x14ac:dyDescent="0.3">
      <c r="AK6682" s="53"/>
      <c r="AL6682" s="53"/>
    </row>
    <row r="6683" spans="37:38" x14ac:dyDescent="0.3">
      <c r="AK6683" s="53"/>
      <c r="AL6683" s="53"/>
    </row>
    <row r="6684" spans="37:38" x14ac:dyDescent="0.3">
      <c r="AK6684" s="53"/>
      <c r="AL6684" s="53"/>
    </row>
    <row r="6685" spans="37:38" x14ac:dyDescent="0.3">
      <c r="AK6685" s="53"/>
      <c r="AL6685" s="53"/>
    </row>
    <row r="6686" spans="37:38" x14ac:dyDescent="0.3">
      <c r="AK6686" s="53"/>
      <c r="AL6686" s="53"/>
    </row>
    <row r="6687" spans="37:38" x14ac:dyDescent="0.3">
      <c r="AK6687" s="53"/>
      <c r="AL6687" s="53"/>
    </row>
    <row r="6688" spans="37:38" x14ac:dyDescent="0.3">
      <c r="AK6688" s="53"/>
      <c r="AL6688" s="53"/>
    </row>
    <row r="6689" spans="37:38" x14ac:dyDescent="0.3">
      <c r="AK6689" s="53"/>
      <c r="AL6689" s="53"/>
    </row>
    <row r="6690" spans="37:38" x14ac:dyDescent="0.3">
      <c r="AK6690" s="53"/>
      <c r="AL6690" s="53"/>
    </row>
    <row r="6691" spans="37:38" x14ac:dyDescent="0.3">
      <c r="AK6691" s="53"/>
      <c r="AL6691" s="53"/>
    </row>
    <row r="6692" spans="37:38" x14ac:dyDescent="0.3">
      <c r="AK6692" s="53"/>
      <c r="AL6692" s="53"/>
    </row>
    <row r="6693" spans="37:38" x14ac:dyDescent="0.3">
      <c r="AK6693" s="53"/>
      <c r="AL6693" s="53"/>
    </row>
    <row r="6694" spans="37:38" x14ac:dyDescent="0.3">
      <c r="AK6694" s="53"/>
      <c r="AL6694" s="53"/>
    </row>
    <row r="6695" spans="37:38" x14ac:dyDescent="0.3">
      <c r="AK6695" s="53"/>
      <c r="AL6695" s="53"/>
    </row>
    <row r="6696" spans="37:38" x14ac:dyDescent="0.3">
      <c r="AK6696" s="53"/>
      <c r="AL6696" s="53"/>
    </row>
    <row r="6697" spans="37:38" x14ac:dyDescent="0.3">
      <c r="AK6697" s="53"/>
      <c r="AL6697" s="53"/>
    </row>
    <row r="6698" spans="37:38" x14ac:dyDescent="0.3">
      <c r="AK6698" s="53"/>
      <c r="AL6698" s="53"/>
    </row>
    <row r="6699" spans="37:38" x14ac:dyDescent="0.3">
      <c r="AK6699" s="53"/>
      <c r="AL6699" s="53"/>
    </row>
    <row r="6700" spans="37:38" x14ac:dyDescent="0.3">
      <c r="AK6700" s="53"/>
      <c r="AL6700" s="53"/>
    </row>
    <row r="6701" spans="37:38" x14ac:dyDescent="0.3">
      <c r="AK6701" s="53"/>
      <c r="AL6701" s="53"/>
    </row>
    <row r="6702" spans="37:38" x14ac:dyDescent="0.3">
      <c r="AK6702" s="53"/>
      <c r="AL6702" s="53"/>
    </row>
    <row r="6703" spans="37:38" x14ac:dyDescent="0.3">
      <c r="AK6703" s="53"/>
      <c r="AL6703" s="53"/>
    </row>
    <row r="6704" spans="37:38" x14ac:dyDescent="0.3">
      <c r="AK6704" s="53"/>
      <c r="AL6704" s="53"/>
    </row>
    <row r="6705" spans="37:38" x14ac:dyDescent="0.3">
      <c r="AK6705" s="53"/>
      <c r="AL6705" s="53"/>
    </row>
    <row r="6706" spans="37:38" x14ac:dyDescent="0.3">
      <c r="AK6706" s="53"/>
      <c r="AL6706" s="53"/>
    </row>
    <row r="6707" spans="37:38" x14ac:dyDescent="0.3">
      <c r="AK6707" s="53"/>
      <c r="AL6707" s="53"/>
    </row>
    <row r="6708" spans="37:38" x14ac:dyDescent="0.3">
      <c r="AK6708" s="53"/>
      <c r="AL6708" s="53"/>
    </row>
    <row r="6709" spans="37:38" x14ac:dyDescent="0.3">
      <c r="AK6709" s="53"/>
      <c r="AL6709" s="53"/>
    </row>
    <row r="6710" spans="37:38" x14ac:dyDescent="0.3">
      <c r="AK6710" s="53"/>
      <c r="AL6710" s="53"/>
    </row>
    <row r="6711" spans="37:38" x14ac:dyDescent="0.3">
      <c r="AK6711" s="53"/>
      <c r="AL6711" s="53"/>
    </row>
    <row r="6712" spans="37:38" x14ac:dyDescent="0.3">
      <c r="AK6712" s="53"/>
      <c r="AL6712" s="53"/>
    </row>
    <row r="6713" spans="37:38" x14ac:dyDescent="0.3">
      <c r="AK6713" s="53"/>
      <c r="AL6713" s="53"/>
    </row>
    <row r="6714" spans="37:38" x14ac:dyDescent="0.3">
      <c r="AK6714" s="53"/>
      <c r="AL6714" s="53"/>
    </row>
    <row r="6715" spans="37:38" x14ac:dyDescent="0.3">
      <c r="AK6715" s="53"/>
      <c r="AL6715" s="53"/>
    </row>
    <row r="6716" spans="37:38" x14ac:dyDescent="0.3">
      <c r="AK6716" s="53"/>
      <c r="AL6716" s="53"/>
    </row>
    <row r="6717" spans="37:38" x14ac:dyDescent="0.3">
      <c r="AK6717" s="53"/>
      <c r="AL6717" s="53"/>
    </row>
    <row r="6718" spans="37:38" x14ac:dyDescent="0.3">
      <c r="AK6718" s="53"/>
      <c r="AL6718" s="53"/>
    </row>
    <row r="6719" spans="37:38" x14ac:dyDescent="0.3">
      <c r="AK6719" s="53"/>
      <c r="AL6719" s="53"/>
    </row>
    <row r="6720" spans="37:38" x14ac:dyDescent="0.3">
      <c r="AK6720" s="53"/>
      <c r="AL6720" s="53"/>
    </row>
    <row r="6721" spans="37:38" x14ac:dyDescent="0.3">
      <c r="AK6721" s="53"/>
      <c r="AL6721" s="53"/>
    </row>
    <row r="6722" spans="37:38" x14ac:dyDescent="0.3">
      <c r="AK6722" s="53"/>
      <c r="AL6722" s="53"/>
    </row>
    <row r="6723" spans="37:38" x14ac:dyDescent="0.3">
      <c r="AK6723" s="53"/>
      <c r="AL6723" s="53"/>
    </row>
    <row r="6724" spans="37:38" x14ac:dyDescent="0.3">
      <c r="AK6724" s="53"/>
      <c r="AL6724" s="53"/>
    </row>
    <row r="6725" spans="37:38" x14ac:dyDescent="0.3">
      <c r="AK6725" s="53"/>
      <c r="AL6725" s="53"/>
    </row>
    <row r="6726" spans="37:38" x14ac:dyDescent="0.3">
      <c r="AK6726" s="53"/>
      <c r="AL6726" s="53"/>
    </row>
    <row r="6727" spans="37:38" x14ac:dyDescent="0.3">
      <c r="AK6727" s="53"/>
      <c r="AL6727" s="53"/>
    </row>
    <row r="6728" spans="37:38" x14ac:dyDescent="0.3">
      <c r="AK6728" s="53"/>
      <c r="AL6728" s="53"/>
    </row>
    <row r="6729" spans="37:38" x14ac:dyDescent="0.3">
      <c r="AK6729" s="53"/>
      <c r="AL6729" s="53"/>
    </row>
    <row r="6730" spans="37:38" x14ac:dyDescent="0.3">
      <c r="AK6730" s="53"/>
      <c r="AL6730" s="53"/>
    </row>
    <row r="6731" spans="37:38" x14ac:dyDescent="0.3">
      <c r="AK6731" s="53"/>
      <c r="AL6731" s="53"/>
    </row>
    <row r="6732" spans="37:38" x14ac:dyDescent="0.3">
      <c r="AK6732" s="53"/>
      <c r="AL6732" s="53"/>
    </row>
    <row r="6733" spans="37:38" x14ac:dyDescent="0.3">
      <c r="AK6733" s="53"/>
      <c r="AL6733" s="53"/>
    </row>
    <row r="6734" spans="37:38" x14ac:dyDescent="0.3">
      <c r="AK6734" s="53"/>
      <c r="AL6734" s="53"/>
    </row>
    <row r="6735" spans="37:38" x14ac:dyDescent="0.3">
      <c r="AK6735" s="53"/>
      <c r="AL6735" s="53"/>
    </row>
    <row r="6736" spans="37:38" x14ac:dyDescent="0.3">
      <c r="AK6736" s="53"/>
      <c r="AL6736" s="53"/>
    </row>
    <row r="6737" spans="37:38" x14ac:dyDescent="0.3">
      <c r="AK6737" s="53"/>
      <c r="AL6737" s="53"/>
    </row>
    <row r="6738" spans="37:38" x14ac:dyDescent="0.3">
      <c r="AK6738" s="53"/>
      <c r="AL6738" s="53"/>
    </row>
    <row r="6739" spans="37:38" x14ac:dyDescent="0.3">
      <c r="AK6739" s="53"/>
      <c r="AL6739" s="53"/>
    </row>
    <row r="6740" spans="37:38" x14ac:dyDescent="0.3">
      <c r="AK6740" s="53"/>
      <c r="AL6740" s="53"/>
    </row>
    <row r="6741" spans="37:38" x14ac:dyDescent="0.3">
      <c r="AK6741" s="53"/>
      <c r="AL6741" s="53"/>
    </row>
    <row r="6742" spans="37:38" x14ac:dyDescent="0.3">
      <c r="AK6742" s="53"/>
      <c r="AL6742" s="53"/>
    </row>
    <row r="6743" spans="37:38" x14ac:dyDescent="0.3">
      <c r="AK6743" s="53"/>
      <c r="AL6743" s="53"/>
    </row>
    <row r="6744" spans="37:38" x14ac:dyDescent="0.3">
      <c r="AK6744" s="53"/>
      <c r="AL6744" s="53"/>
    </row>
    <row r="6745" spans="37:38" x14ac:dyDescent="0.3">
      <c r="AK6745" s="53"/>
      <c r="AL6745" s="53"/>
    </row>
    <row r="6746" spans="37:38" x14ac:dyDescent="0.3">
      <c r="AK6746" s="53"/>
      <c r="AL6746" s="53"/>
    </row>
    <row r="6747" spans="37:38" x14ac:dyDescent="0.3">
      <c r="AK6747" s="53"/>
      <c r="AL6747" s="53"/>
    </row>
    <row r="6748" spans="37:38" x14ac:dyDescent="0.3">
      <c r="AK6748" s="53"/>
      <c r="AL6748" s="53"/>
    </row>
    <row r="6749" spans="37:38" x14ac:dyDescent="0.3">
      <c r="AK6749" s="53"/>
      <c r="AL6749" s="53"/>
    </row>
    <row r="6750" spans="37:38" x14ac:dyDescent="0.3">
      <c r="AK6750" s="53"/>
      <c r="AL6750" s="53"/>
    </row>
    <row r="6751" spans="37:38" x14ac:dyDescent="0.3">
      <c r="AK6751" s="53"/>
      <c r="AL6751" s="53"/>
    </row>
    <row r="6752" spans="37:38" x14ac:dyDescent="0.3">
      <c r="AK6752" s="53"/>
      <c r="AL6752" s="53"/>
    </row>
    <row r="6753" spans="37:38" x14ac:dyDescent="0.3">
      <c r="AK6753" s="53"/>
      <c r="AL6753" s="53"/>
    </row>
    <row r="6754" spans="37:38" x14ac:dyDescent="0.3">
      <c r="AK6754" s="53"/>
      <c r="AL6754" s="53"/>
    </row>
    <row r="6755" spans="37:38" x14ac:dyDescent="0.3">
      <c r="AK6755" s="53"/>
      <c r="AL6755" s="53"/>
    </row>
    <row r="6756" spans="37:38" x14ac:dyDescent="0.3">
      <c r="AK6756" s="53"/>
      <c r="AL6756" s="53"/>
    </row>
    <row r="6757" spans="37:38" x14ac:dyDescent="0.3">
      <c r="AK6757" s="53"/>
      <c r="AL6757" s="53"/>
    </row>
    <row r="6758" spans="37:38" x14ac:dyDescent="0.3">
      <c r="AK6758" s="53"/>
      <c r="AL6758" s="53"/>
    </row>
    <row r="6759" spans="37:38" x14ac:dyDescent="0.3">
      <c r="AK6759" s="53"/>
      <c r="AL6759" s="53"/>
    </row>
    <row r="6760" spans="37:38" x14ac:dyDescent="0.3">
      <c r="AK6760" s="53"/>
      <c r="AL6760" s="53"/>
    </row>
    <row r="6761" spans="37:38" x14ac:dyDescent="0.3">
      <c r="AK6761" s="53"/>
      <c r="AL6761" s="53"/>
    </row>
    <row r="6762" spans="37:38" x14ac:dyDescent="0.3">
      <c r="AK6762" s="53"/>
      <c r="AL6762" s="53"/>
    </row>
    <row r="6763" spans="37:38" x14ac:dyDescent="0.3">
      <c r="AK6763" s="53"/>
      <c r="AL6763" s="53"/>
    </row>
    <row r="6764" spans="37:38" x14ac:dyDescent="0.3">
      <c r="AK6764" s="53"/>
      <c r="AL6764" s="53"/>
    </row>
    <row r="6765" spans="37:38" x14ac:dyDescent="0.3">
      <c r="AK6765" s="53"/>
      <c r="AL6765" s="53"/>
    </row>
    <row r="6766" spans="37:38" x14ac:dyDescent="0.3">
      <c r="AK6766" s="53"/>
      <c r="AL6766" s="53"/>
    </row>
    <row r="6767" spans="37:38" x14ac:dyDescent="0.3">
      <c r="AK6767" s="53"/>
      <c r="AL6767" s="53"/>
    </row>
    <row r="6768" spans="37:38" x14ac:dyDescent="0.3">
      <c r="AK6768" s="53"/>
      <c r="AL6768" s="53"/>
    </row>
    <row r="6769" spans="37:38" x14ac:dyDescent="0.3">
      <c r="AK6769" s="53"/>
      <c r="AL6769" s="53"/>
    </row>
    <row r="6770" spans="37:38" x14ac:dyDescent="0.3">
      <c r="AK6770" s="53"/>
      <c r="AL6770" s="53"/>
    </row>
    <row r="6771" spans="37:38" x14ac:dyDescent="0.3">
      <c r="AK6771" s="53"/>
      <c r="AL6771" s="53"/>
    </row>
    <row r="6772" spans="37:38" x14ac:dyDescent="0.3">
      <c r="AK6772" s="53"/>
      <c r="AL6772" s="53"/>
    </row>
    <row r="6773" spans="37:38" x14ac:dyDescent="0.3">
      <c r="AK6773" s="53"/>
      <c r="AL6773" s="53"/>
    </row>
    <row r="6774" spans="37:38" x14ac:dyDescent="0.3">
      <c r="AK6774" s="53"/>
      <c r="AL6774" s="53"/>
    </row>
    <row r="6775" spans="37:38" x14ac:dyDescent="0.3">
      <c r="AK6775" s="53"/>
      <c r="AL6775" s="53"/>
    </row>
    <row r="6776" spans="37:38" x14ac:dyDescent="0.3">
      <c r="AK6776" s="53"/>
      <c r="AL6776" s="53"/>
    </row>
    <row r="6777" spans="37:38" x14ac:dyDescent="0.3">
      <c r="AK6777" s="53"/>
      <c r="AL6777" s="53"/>
    </row>
    <row r="6778" spans="37:38" x14ac:dyDescent="0.3">
      <c r="AK6778" s="53"/>
      <c r="AL6778" s="53"/>
    </row>
    <row r="6779" spans="37:38" x14ac:dyDescent="0.3">
      <c r="AK6779" s="53"/>
      <c r="AL6779" s="53"/>
    </row>
    <row r="6780" spans="37:38" x14ac:dyDescent="0.3">
      <c r="AK6780" s="53"/>
      <c r="AL6780" s="53"/>
    </row>
    <row r="6781" spans="37:38" x14ac:dyDescent="0.3">
      <c r="AK6781" s="53"/>
      <c r="AL6781" s="53"/>
    </row>
    <row r="6782" spans="37:38" x14ac:dyDescent="0.3">
      <c r="AK6782" s="53"/>
      <c r="AL6782" s="53"/>
    </row>
    <row r="6783" spans="37:38" x14ac:dyDescent="0.3">
      <c r="AK6783" s="53"/>
      <c r="AL6783" s="53"/>
    </row>
    <row r="6784" spans="37:38" x14ac:dyDescent="0.3">
      <c r="AK6784" s="53"/>
      <c r="AL6784" s="53"/>
    </row>
    <row r="6785" spans="37:38" x14ac:dyDescent="0.3">
      <c r="AK6785" s="53"/>
      <c r="AL6785" s="53"/>
    </row>
    <row r="6786" spans="37:38" x14ac:dyDescent="0.3">
      <c r="AK6786" s="53"/>
      <c r="AL6786" s="53"/>
    </row>
    <row r="6787" spans="37:38" x14ac:dyDescent="0.3">
      <c r="AK6787" s="53"/>
      <c r="AL6787" s="53"/>
    </row>
    <row r="6788" spans="37:38" x14ac:dyDescent="0.3">
      <c r="AK6788" s="53"/>
      <c r="AL6788" s="53"/>
    </row>
    <row r="6789" spans="37:38" x14ac:dyDescent="0.3">
      <c r="AK6789" s="53"/>
      <c r="AL6789" s="53"/>
    </row>
    <row r="6790" spans="37:38" x14ac:dyDescent="0.3">
      <c r="AK6790" s="53"/>
      <c r="AL6790" s="53"/>
    </row>
    <row r="6791" spans="37:38" x14ac:dyDescent="0.3">
      <c r="AK6791" s="53"/>
      <c r="AL6791" s="53"/>
    </row>
    <row r="6792" spans="37:38" x14ac:dyDescent="0.3">
      <c r="AK6792" s="53"/>
      <c r="AL6792" s="53"/>
    </row>
    <row r="6793" spans="37:38" x14ac:dyDescent="0.3">
      <c r="AK6793" s="53"/>
      <c r="AL6793" s="53"/>
    </row>
    <row r="6794" spans="37:38" x14ac:dyDescent="0.3">
      <c r="AK6794" s="53"/>
      <c r="AL6794" s="53"/>
    </row>
    <row r="6795" spans="37:38" x14ac:dyDescent="0.3">
      <c r="AK6795" s="53"/>
      <c r="AL6795" s="53"/>
    </row>
    <row r="6796" spans="37:38" x14ac:dyDescent="0.3">
      <c r="AK6796" s="53"/>
      <c r="AL6796" s="53"/>
    </row>
    <row r="6797" spans="37:38" x14ac:dyDescent="0.3">
      <c r="AK6797" s="53"/>
      <c r="AL6797" s="53"/>
    </row>
    <row r="6798" spans="37:38" x14ac:dyDescent="0.3">
      <c r="AK6798" s="53"/>
      <c r="AL6798" s="53"/>
    </row>
    <row r="6799" spans="37:38" x14ac:dyDescent="0.3">
      <c r="AK6799" s="53"/>
      <c r="AL6799" s="53"/>
    </row>
    <row r="6800" spans="37:38" x14ac:dyDescent="0.3">
      <c r="AK6800" s="53"/>
      <c r="AL6800" s="53"/>
    </row>
    <row r="6801" spans="37:38" x14ac:dyDescent="0.3">
      <c r="AK6801" s="53"/>
      <c r="AL6801" s="53"/>
    </row>
    <row r="6802" spans="37:38" x14ac:dyDescent="0.3">
      <c r="AK6802" s="53"/>
      <c r="AL6802" s="53"/>
    </row>
    <row r="6803" spans="37:38" x14ac:dyDescent="0.3">
      <c r="AK6803" s="53"/>
      <c r="AL6803" s="53"/>
    </row>
    <row r="6804" spans="37:38" x14ac:dyDescent="0.3">
      <c r="AK6804" s="53"/>
      <c r="AL6804" s="53"/>
    </row>
    <row r="6805" spans="37:38" x14ac:dyDescent="0.3">
      <c r="AK6805" s="53"/>
      <c r="AL6805" s="53"/>
    </row>
    <row r="6806" spans="37:38" x14ac:dyDescent="0.3">
      <c r="AK6806" s="53"/>
      <c r="AL6806" s="53"/>
    </row>
    <row r="6807" spans="37:38" x14ac:dyDescent="0.3">
      <c r="AK6807" s="53"/>
      <c r="AL6807" s="53"/>
    </row>
    <row r="6808" spans="37:38" x14ac:dyDescent="0.3">
      <c r="AK6808" s="53"/>
      <c r="AL6808" s="53"/>
    </row>
    <row r="6809" spans="37:38" x14ac:dyDescent="0.3">
      <c r="AK6809" s="53"/>
      <c r="AL6809" s="53"/>
    </row>
    <row r="6810" spans="37:38" x14ac:dyDescent="0.3">
      <c r="AK6810" s="53"/>
      <c r="AL6810" s="53"/>
    </row>
    <row r="6811" spans="37:38" x14ac:dyDescent="0.3">
      <c r="AK6811" s="53"/>
      <c r="AL6811" s="53"/>
    </row>
    <row r="6812" spans="37:38" x14ac:dyDescent="0.3">
      <c r="AK6812" s="53"/>
      <c r="AL6812" s="53"/>
    </row>
    <row r="6813" spans="37:38" x14ac:dyDescent="0.3">
      <c r="AK6813" s="53"/>
      <c r="AL6813" s="53"/>
    </row>
    <row r="6814" spans="37:38" x14ac:dyDescent="0.3">
      <c r="AK6814" s="53"/>
      <c r="AL6814" s="53"/>
    </row>
    <row r="6815" spans="37:38" x14ac:dyDescent="0.3">
      <c r="AK6815" s="53"/>
      <c r="AL6815" s="53"/>
    </row>
    <row r="6816" spans="37:38" x14ac:dyDescent="0.3">
      <c r="AK6816" s="53"/>
      <c r="AL6816" s="53"/>
    </row>
    <row r="6817" spans="37:38" x14ac:dyDescent="0.3">
      <c r="AK6817" s="53"/>
      <c r="AL6817" s="53"/>
    </row>
    <row r="6818" spans="37:38" x14ac:dyDescent="0.3">
      <c r="AK6818" s="53"/>
      <c r="AL6818" s="53"/>
    </row>
    <row r="6819" spans="37:38" x14ac:dyDescent="0.3">
      <c r="AK6819" s="53"/>
      <c r="AL6819" s="53"/>
    </row>
    <row r="6820" spans="37:38" x14ac:dyDescent="0.3">
      <c r="AK6820" s="53"/>
      <c r="AL6820" s="53"/>
    </row>
    <row r="6821" spans="37:38" x14ac:dyDescent="0.3">
      <c r="AK6821" s="53"/>
      <c r="AL6821" s="53"/>
    </row>
    <row r="6822" spans="37:38" x14ac:dyDescent="0.3">
      <c r="AK6822" s="53"/>
      <c r="AL6822" s="53"/>
    </row>
    <row r="6823" spans="37:38" x14ac:dyDescent="0.3">
      <c r="AK6823" s="53"/>
      <c r="AL6823" s="53"/>
    </row>
    <row r="6824" spans="37:38" x14ac:dyDescent="0.3">
      <c r="AK6824" s="53"/>
      <c r="AL6824" s="53"/>
    </row>
    <row r="6825" spans="37:38" x14ac:dyDescent="0.3">
      <c r="AK6825" s="53"/>
      <c r="AL6825" s="53"/>
    </row>
    <row r="6826" spans="37:38" x14ac:dyDescent="0.3">
      <c r="AK6826" s="53"/>
      <c r="AL6826" s="53"/>
    </row>
    <row r="6827" spans="37:38" x14ac:dyDescent="0.3">
      <c r="AK6827" s="53"/>
      <c r="AL6827" s="53"/>
    </row>
    <row r="6828" spans="37:38" x14ac:dyDescent="0.3">
      <c r="AK6828" s="53"/>
      <c r="AL6828" s="53"/>
    </row>
    <row r="6829" spans="37:38" x14ac:dyDescent="0.3">
      <c r="AK6829" s="53"/>
      <c r="AL6829" s="53"/>
    </row>
    <row r="6830" spans="37:38" x14ac:dyDescent="0.3">
      <c r="AK6830" s="53"/>
      <c r="AL6830" s="53"/>
    </row>
    <row r="6831" spans="37:38" x14ac:dyDescent="0.3">
      <c r="AK6831" s="53"/>
      <c r="AL6831" s="53"/>
    </row>
    <row r="6832" spans="37:38" x14ac:dyDescent="0.3">
      <c r="AK6832" s="53"/>
      <c r="AL6832" s="53"/>
    </row>
    <row r="6833" spans="37:38" x14ac:dyDescent="0.3">
      <c r="AK6833" s="53"/>
      <c r="AL6833" s="53"/>
    </row>
    <row r="6834" spans="37:38" x14ac:dyDescent="0.3">
      <c r="AK6834" s="53"/>
      <c r="AL6834" s="53"/>
    </row>
    <row r="6835" spans="37:38" x14ac:dyDescent="0.3">
      <c r="AK6835" s="53"/>
      <c r="AL6835" s="53"/>
    </row>
    <row r="6836" spans="37:38" x14ac:dyDescent="0.3">
      <c r="AK6836" s="53"/>
      <c r="AL6836" s="53"/>
    </row>
    <row r="6837" spans="37:38" x14ac:dyDescent="0.3">
      <c r="AK6837" s="53"/>
      <c r="AL6837" s="53"/>
    </row>
    <row r="6838" spans="37:38" x14ac:dyDescent="0.3">
      <c r="AK6838" s="53"/>
      <c r="AL6838" s="53"/>
    </row>
    <row r="6839" spans="37:38" x14ac:dyDescent="0.3">
      <c r="AK6839" s="53"/>
      <c r="AL6839" s="53"/>
    </row>
    <row r="6840" spans="37:38" x14ac:dyDescent="0.3">
      <c r="AK6840" s="53"/>
      <c r="AL6840" s="53"/>
    </row>
    <row r="6841" spans="37:38" x14ac:dyDescent="0.3">
      <c r="AK6841" s="53"/>
      <c r="AL6841" s="53"/>
    </row>
    <row r="6842" spans="37:38" x14ac:dyDescent="0.3">
      <c r="AK6842" s="53"/>
      <c r="AL6842" s="53"/>
    </row>
    <row r="6843" spans="37:38" x14ac:dyDescent="0.3">
      <c r="AK6843" s="53"/>
      <c r="AL6843" s="53"/>
    </row>
    <row r="6844" spans="37:38" x14ac:dyDescent="0.3">
      <c r="AK6844" s="53"/>
      <c r="AL6844" s="53"/>
    </row>
    <row r="6845" spans="37:38" x14ac:dyDescent="0.3">
      <c r="AK6845" s="53"/>
      <c r="AL6845" s="53"/>
    </row>
    <row r="6846" spans="37:38" x14ac:dyDescent="0.3">
      <c r="AK6846" s="53"/>
      <c r="AL6846" s="53"/>
    </row>
    <row r="6847" spans="37:38" x14ac:dyDescent="0.3">
      <c r="AK6847" s="53"/>
      <c r="AL6847" s="53"/>
    </row>
    <row r="6848" spans="37:38" x14ac:dyDescent="0.3">
      <c r="AK6848" s="53"/>
      <c r="AL6848" s="53"/>
    </row>
    <row r="6849" spans="37:38" x14ac:dyDescent="0.3">
      <c r="AK6849" s="53"/>
      <c r="AL6849" s="53"/>
    </row>
    <row r="6850" spans="37:38" x14ac:dyDescent="0.3">
      <c r="AK6850" s="53"/>
      <c r="AL6850" s="53"/>
    </row>
    <row r="6851" spans="37:38" x14ac:dyDescent="0.3">
      <c r="AK6851" s="53"/>
      <c r="AL6851" s="53"/>
    </row>
    <row r="6852" spans="37:38" x14ac:dyDescent="0.3">
      <c r="AK6852" s="53"/>
      <c r="AL6852" s="53"/>
    </row>
    <row r="6853" spans="37:38" x14ac:dyDescent="0.3">
      <c r="AK6853" s="53"/>
      <c r="AL6853" s="53"/>
    </row>
    <row r="6854" spans="37:38" x14ac:dyDescent="0.3">
      <c r="AK6854" s="53"/>
      <c r="AL6854" s="53"/>
    </row>
    <row r="6855" spans="37:38" x14ac:dyDescent="0.3">
      <c r="AK6855" s="53"/>
      <c r="AL6855" s="53"/>
    </row>
    <row r="6856" spans="37:38" x14ac:dyDescent="0.3">
      <c r="AK6856" s="53"/>
      <c r="AL6856" s="53"/>
    </row>
    <row r="6857" spans="37:38" x14ac:dyDescent="0.3">
      <c r="AK6857" s="53"/>
      <c r="AL6857" s="53"/>
    </row>
    <row r="6858" spans="37:38" x14ac:dyDescent="0.3">
      <c r="AK6858" s="53"/>
      <c r="AL6858" s="53"/>
    </row>
    <row r="6859" spans="37:38" x14ac:dyDescent="0.3">
      <c r="AK6859" s="53"/>
      <c r="AL6859" s="53"/>
    </row>
    <row r="6860" spans="37:38" x14ac:dyDescent="0.3">
      <c r="AK6860" s="53"/>
      <c r="AL6860" s="53"/>
    </row>
    <row r="6861" spans="37:38" x14ac:dyDescent="0.3">
      <c r="AK6861" s="53"/>
      <c r="AL6861" s="53"/>
    </row>
    <row r="6862" spans="37:38" x14ac:dyDescent="0.3">
      <c r="AK6862" s="53"/>
      <c r="AL6862" s="53"/>
    </row>
    <row r="6863" spans="37:38" x14ac:dyDescent="0.3">
      <c r="AK6863" s="53"/>
      <c r="AL6863" s="53"/>
    </row>
    <row r="6864" spans="37:38" x14ac:dyDescent="0.3">
      <c r="AK6864" s="53"/>
      <c r="AL6864" s="53"/>
    </row>
    <row r="6865" spans="37:38" x14ac:dyDescent="0.3">
      <c r="AK6865" s="53"/>
      <c r="AL6865" s="53"/>
    </row>
    <row r="6866" spans="37:38" x14ac:dyDescent="0.3">
      <c r="AK6866" s="53"/>
      <c r="AL6866" s="53"/>
    </row>
    <row r="6867" spans="37:38" x14ac:dyDescent="0.3">
      <c r="AK6867" s="53"/>
      <c r="AL6867" s="53"/>
    </row>
    <row r="6868" spans="37:38" x14ac:dyDescent="0.3">
      <c r="AK6868" s="53"/>
      <c r="AL6868" s="53"/>
    </row>
    <row r="6869" spans="37:38" x14ac:dyDescent="0.3">
      <c r="AK6869" s="53"/>
      <c r="AL6869" s="53"/>
    </row>
    <row r="6870" spans="37:38" x14ac:dyDescent="0.3">
      <c r="AK6870" s="53"/>
      <c r="AL6870" s="53"/>
    </row>
    <row r="6871" spans="37:38" x14ac:dyDescent="0.3">
      <c r="AK6871" s="53"/>
      <c r="AL6871" s="53"/>
    </row>
    <row r="6872" spans="37:38" x14ac:dyDescent="0.3">
      <c r="AK6872" s="53"/>
      <c r="AL6872" s="53"/>
    </row>
    <row r="6873" spans="37:38" x14ac:dyDescent="0.3">
      <c r="AK6873" s="53"/>
      <c r="AL6873" s="53"/>
    </row>
    <row r="6874" spans="37:38" x14ac:dyDescent="0.3">
      <c r="AK6874" s="53"/>
      <c r="AL6874" s="53"/>
    </row>
    <row r="6875" spans="37:38" x14ac:dyDescent="0.3">
      <c r="AK6875" s="53"/>
      <c r="AL6875" s="53"/>
    </row>
    <row r="6876" spans="37:38" x14ac:dyDescent="0.3">
      <c r="AK6876" s="53"/>
      <c r="AL6876" s="53"/>
    </row>
    <row r="6877" spans="37:38" x14ac:dyDescent="0.3">
      <c r="AK6877" s="53"/>
      <c r="AL6877" s="53"/>
    </row>
    <row r="6878" spans="37:38" x14ac:dyDescent="0.3">
      <c r="AK6878" s="53"/>
      <c r="AL6878" s="53"/>
    </row>
    <row r="6879" spans="37:38" x14ac:dyDescent="0.3">
      <c r="AK6879" s="53"/>
      <c r="AL6879" s="53"/>
    </row>
    <row r="6880" spans="37:38" x14ac:dyDescent="0.3">
      <c r="AK6880" s="53"/>
      <c r="AL6880" s="53"/>
    </row>
    <row r="6881" spans="37:38" x14ac:dyDescent="0.3">
      <c r="AK6881" s="53"/>
      <c r="AL6881" s="53"/>
    </row>
    <row r="6882" spans="37:38" x14ac:dyDescent="0.3">
      <c r="AK6882" s="53"/>
      <c r="AL6882" s="53"/>
    </row>
    <row r="6883" spans="37:38" x14ac:dyDescent="0.3">
      <c r="AK6883" s="53"/>
      <c r="AL6883" s="53"/>
    </row>
    <row r="6884" spans="37:38" x14ac:dyDescent="0.3">
      <c r="AK6884" s="53"/>
      <c r="AL6884" s="53"/>
    </row>
    <row r="6885" spans="37:38" x14ac:dyDescent="0.3">
      <c r="AK6885" s="53"/>
      <c r="AL6885" s="53"/>
    </row>
    <row r="6886" spans="37:38" x14ac:dyDescent="0.3">
      <c r="AK6886" s="53"/>
      <c r="AL6886" s="53"/>
    </row>
    <row r="6887" spans="37:38" x14ac:dyDescent="0.3">
      <c r="AK6887" s="53"/>
      <c r="AL6887" s="53"/>
    </row>
    <row r="6888" spans="37:38" x14ac:dyDescent="0.3">
      <c r="AK6888" s="53"/>
      <c r="AL6888" s="53"/>
    </row>
    <row r="6889" spans="37:38" x14ac:dyDescent="0.3">
      <c r="AK6889" s="53"/>
      <c r="AL6889" s="53"/>
    </row>
    <row r="6890" spans="37:38" x14ac:dyDescent="0.3">
      <c r="AK6890" s="53"/>
      <c r="AL6890" s="53"/>
    </row>
    <row r="6891" spans="37:38" x14ac:dyDescent="0.3">
      <c r="AK6891" s="53"/>
      <c r="AL6891" s="53"/>
    </row>
    <row r="6892" spans="37:38" x14ac:dyDescent="0.3">
      <c r="AK6892" s="53"/>
      <c r="AL6892" s="53"/>
    </row>
    <row r="6893" spans="37:38" x14ac:dyDescent="0.3">
      <c r="AK6893" s="53"/>
      <c r="AL6893" s="53"/>
    </row>
    <row r="6894" spans="37:38" x14ac:dyDescent="0.3">
      <c r="AK6894" s="53"/>
      <c r="AL6894" s="53"/>
    </row>
    <row r="6895" spans="37:38" x14ac:dyDescent="0.3">
      <c r="AK6895" s="53"/>
      <c r="AL6895" s="53"/>
    </row>
    <row r="6896" spans="37:38" x14ac:dyDescent="0.3">
      <c r="AK6896" s="53"/>
      <c r="AL6896" s="53"/>
    </row>
    <row r="6897" spans="37:38" x14ac:dyDescent="0.3">
      <c r="AK6897" s="53"/>
      <c r="AL6897" s="53"/>
    </row>
    <row r="6898" spans="37:38" x14ac:dyDescent="0.3">
      <c r="AK6898" s="53"/>
      <c r="AL6898" s="53"/>
    </row>
    <row r="6899" spans="37:38" x14ac:dyDescent="0.3">
      <c r="AK6899" s="53"/>
      <c r="AL6899" s="53"/>
    </row>
    <row r="6900" spans="37:38" x14ac:dyDescent="0.3">
      <c r="AK6900" s="53"/>
      <c r="AL6900" s="53"/>
    </row>
    <row r="6901" spans="37:38" x14ac:dyDescent="0.3">
      <c r="AK6901" s="53"/>
      <c r="AL6901" s="53"/>
    </row>
    <row r="6902" spans="37:38" x14ac:dyDescent="0.3">
      <c r="AK6902" s="53"/>
      <c r="AL6902" s="53"/>
    </row>
    <row r="6903" spans="37:38" x14ac:dyDescent="0.3">
      <c r="AK6903" s="53"/>
      <c r="AL6903" s="53"/>
    </row>
    <row r="6904" spans="37:38" x14ac:dyDescent="0.3">
      <c r="AK6904" s="53"/>
      <c r="AL6904" s="53"/>
    </row>
    <row r="6905" spans="37:38" x14ac:dyDescent="0.3">
      <c r="AK6905" s="53"/>
      <c r="AL6905" s="53"/>
    </row>
    <row r="6906" spans="37:38" x14ac:dyDescent="0.3">
      <c r="AK6906" s="53"/>
      <c r="AL6906" s="53"/>
    </row>
    <row r="6907" spans="37:38" x14ac:dyDescent="0.3">
      <c r="AK6907" s="53"/>
      <c r="AL6907" s="53"/>
    </row>
    <row r="6908" spans="37:38" x14ac:dyDescent="0.3">
      <c r="AK6908" s="53"/>
      <c r="AL6908" s="53"/>
    </row>
    <row r="6909" spans="37:38" x14ac:dyDescent="0.3">
      <c r="AK6909" s="53"/>
      <c r="AL6909" s="53"/>
    </row>
    <row r="6910" spans="37:38" x14ac:dyDescent="0.3">
      <c r="AK6910" s="53"/>
      <c r="AL6910" s="53"/>
    </row>
    <row r="6911" spans="37:38" x14ac:dyDescent="0.3">
      <c r="AK6911" s="53"/>
      <c r="AL6911" s="53"/>
    </row>
    <row r="6912" spans="37:38" x14ac:dyDescent="0.3">
      <c r="AK6912" s="53"/>
      <c r="AL6912" s="53"/>
    </row>
    <row r="6913" spans="37:38" x14ac:dyDescent="0.3">
      <c r="AK6913" s="53"/>
      <c r="AL6913" s="53"/>
    </row>
    <row r="6914" spans="37:38" x14ac:dyDescent="0.3">
      <c r="AK6914" s="53"/>
      <c r="AL6914" s="53"/>
    </row>
    <row r="6915" spans="37:38" x14ac:dyDescent="0.3">
      <c r="AK6915" s="53"/>
      <c r="AL6915" s="53"/>
    </row>
    <row r="6916" spans="37:38" x14ac:dyDescent="0.3">
      <c r="AK6916" s="53"/>
      <c r="AL6916" s="53"/>
    </row>
    <row r="6917" spans="37:38" x14ac:dyDescent="0.3">
      <c r="AK6917" s="53"/>
      <c r="AL6917" s="53"/>
    </row>
    <row r="6918" spans="37:38" x14ac:dyDescent="0.3">
      <c r="AK6918" s="53"/>
      <c r="AL6918" s="53"/>
    </row>
    <row r="6919" spans="37:38" x14ac:dyDescent="0.3">
      <c r="AK6919" s="53"/>
      <c r="AL6919" s="53"/>
    </row>
    <row r="6920" spans="37:38" x14ac:dyDescent="0.3">
      <c r="AK6920" s="53"/>
      <c r="AL6920" s="53"/>
    </row>
    <row r="6921" spans="37:38" x14ac:dyDescent="0.3">
      <c r="AK6921" s="53"/>
      <c r="AL6921" s="53"/>
    </row>
    <row r="6922" spans="37:38" x14ac:dyDescent="0.3">
      <c r="AK6922" s="53"/>
      <c r="AL6922" s="53"/>
    </row>
    <row r="6923" spans="37:38" x14ac:dyDescent="0.3">
      <c r="AK6923" s="53"/>
      <c r="AL6923" s="53"/>
    </row>
    <row r="6924" spans="37:38" x14ac:dyDescent="0.3">
      <c r="AK6924" s="53"/>
      <c r="AL6924" s="53"/>
    </row>
    <row r="6925" spans="37:38" x14ac:dyDescent="0.3">
      <c r="AK6925" s="53"/>
      <c r="AL6925" s="53"/>
    </row>
    <row r="6926" spans="37:38" x14ac:dyDescent="0.3">
      <c r="AK6926" s="53"/>
      <c r="AL6926" s="53"/>
    </row>
    <row r="6927" spans="37:38" x14ac:dyDescent="0.3">
      <c r="AK6927" s="53"/>
      <c r="AL6927" s="53"/>
    </row>
    <row r="6928" spans="37:38" x14ac:dyDescent="0.3">
      <c r="AK6928" s="53"/>
      <c r="AL6928" s="53"/>
    </row>
    <row r="6929" spans="37:38" x14ac:dyDescent="0.3">
      <c r="AK6929" s="53"/>
      <c r="AL6929" s="53"/>
    </row>
    <row r="6930" spans="37:38" x14ac:dyDescent="0.3">
      <c r="AK6930" s="53"/>
      <c r="AL6930" s="53"/>
    </row>
    <row r="6931" spans="37:38" x14ac:dyDescent="0.3">
      <c r="AK6931" s="53"/>
      <c r="AL6931" s="53"/>
    </row>
    <row r="6932" spans="37:38" x14ac:dyDescent="0.3">
      <c r="AK6932" s="53"/>
      <c r="AL6932" s="53"/>
    </row>
    <row r="6933" spans="37:38" x14ac:dyDescent="0.3">
      <c r="AK6933" s="53"/>
      <c r="AL6933" s="53"/>
    </row>
    <row r="6934" spans="37:38" x14ac:dyDescent="0.3">
      <c r="AK6934" s="53"/>
      <c r="AL6934" s="53"/>
    </row>
    <row r="6935" spans="37:38" x14ac:dyDescent="0.3">
      <c r="AK6935" s="53"/>
      <c r="AL6935" s="53"/>
    </row>
    <row r="6936" spans="37:38" x14ac:dyDescent="0.3">
      <c r="AK6936" s="53"/>
      <c r="AL6936" s="53"/>
    </row>
    <row r="6937" spans="37:38" x14ac:dyDescent="0.3">
      <c r="AK6937" s="53"/>
      <c r="AL6937" s="53"/>
    </row>
    <row r="6938" spans="37:38" x14ac:dyDescent="0.3">
      <c r="AK6938" s="53"/>
      <c r="AL6938" s="53"/>
    </row>
    <row r="6939" spans="37:38" x14ac:dyDescent="0.3">
      <c r="AK6939" s="53"/>
      <c r="AL6939" s="53"/>
    </row>
    <row r="6940" spans="37:38" x14ac:dyDescent="0.3">
      <c r="AK6940" s="53"/>
      <c r="AL6940" s="53"/>
    </row>
    <row r="6941" spans="37:38" x14ac:dyDescent="0.3">
      <c r="AK6941" s="53"/>
      <c r="AL6941" s="53"/>
    </row>
    <row r="6942" spans="37:38" x14ac:dyDescent="0.3">
      <c r="AK6942" s="53"/>
      <c r="AL6942" s="53"/>
    </row>
    <row r="6943" spans="37:38" x14ac:dyDescent="0.3">
      <c r="AK6943" s="53"/>
      <c r="AL6943" s="53"/>
    </row>
    <row r="6944" spans="37:38" x14ac:dyDescent="0.3">
      <c r="AK6944" s="53"/>
      <c r="AL6944" s="53"/>
    </row>
    <row r="6945" spans="37:38" x14ac:dyDescent="0.3">
      <c r="AK6945" s="53"/>
      <c r="AL6945" s="53"/>
    </row>
    <row r="6946" spans="37:38" x14ac:dyDescent="0.3">
      <c r="AK6946" s="53"/>
      <c r="AL6946" s="53"/>
    </row>
    <row r="6947" spans="37:38" x14ac:dyDescent="0.3">
      <c r="AK6947" s="53"/>
      <c r="AL6947" s="53"/>
    </row>
    <row r="6948" spans="37:38" x14ac:dyDescent="0.3">
      <c r="AK6948" s="53"/>
      <c r="AL6948" s="53"/>
    </row>
    <row r="6949" spans="37:38" x14ac:dyDescent="0.3">
      <c r="AK6949" s="53"/>
      <c r="AL6949" s="53"/>
    </row>
    <row r="6950" spans="37:38" x14ac:dyDescent="0.3">
      <c r="AK6950" s="53"/>
      <c r="AL6950" s="53"/>
    </row>
    <row r="6951" spans="37:38" x14ac:dyDescent="0.3">
      <c r="AK6951" s="53"/>
      <c r="AL6951" s="53"/>
    </row>
    <row r="6952" spans="37:38" x14ac:dyDescent="0.3">
      <c r="AK6952" s="53"/>
      <c r="AL6952" s="53"/>
    </row>
    <row r="6953" spans="37:38" x14ac:dyDescent="0.3">
      <c r="AK6953" s="53"/>
      <c r="AL6953" s="53"/>
    </row>
    <row r="6954" spans="37:38" x14ac:dyDescent="0.3">
      <c r="AK6954" s="53"/>
      <c r="AL6954" s="53"/>
    </row>
    <row r="6955" spans="37:38" x14ac:dyDescent="0.3">
      <c r="AK6955" s="53"/>
      <c r="AL6955" s="53"/>
    </row>
    <row r="6956" spans="37:38" x14ac:dyDescent="0.3">
      <c r="AK6956" s="53"/>
      <c r="AL6956" s="53"/>
    </row>
    <row r="6957" spans="37:38" x14ac:dyDescent="0.3">
      <c r="AK6957" s="53"/>
      <c r="AL6957" s="53"/>
    </row>
    <row r="6958" spans="37:38" x14ac:dyDescent="0.3">
      <c r="AK6958" s="53"/>
      <c r="AL6958" s="53"/>
    </row>
    <row r="6959" spans="37:38" x14ac:dyDescent="0.3">
      <c r="AK6959" s="53"/>
      <c r="AL6959" s="53"/>
    </row>
    <row r="6960" spans="37:38" x14ac:dyDescent="0.3">
      <c r="AK6960" s="53"/>
      <c r="AL6960" s="53"/>
    </row>
    <row r="6961" spans="37:38" x14ac:dyDescent="0.3">
      <c r="AK6961" s="53"/>
      <c r="AL6961" s="53"/>
    </row>
    <row r="6962" spans="37:38" x14ac:dyDescent="0.3">
      <c r="AK6962" s="53"/>
      <c r="AL6962" s="53"/>
    </row>
    <row r="6963" spans="37:38" x14ac:dyDescent="0.3">
      <c r="AK6963" s="53"/>
      <c r="AL6963" s="53"/>
    </row>
    <row r="6964" spans="37:38" x14ac:dyDescent="0.3">
      <c r="AK6964" s="53"/>
      <c r="AL6964" s="53"/>
    </row>
    <row r="6965" spans="37:38" x14ac:dyDescent="0.3">
      <c r="AK6965" s="53"/>
      <c r="AL6965" s="53"/>
    </row>
    <row r="6966" spans="37:38" x14ac:dyDescent="0.3">
      <c r="AK6966" s="53"/>
      <c r="AL6966" s="53"/>
    </row>
    <row r="6967" spans="37:38" x14ac:dyDescent="0.3">
      <c r="AK6967" s="53"/>
      <c r="AL6967" s="53"/>
    </row>
    <row r="6968" spans="37:38" x14ac:dyDescent="0.3">
      <c r="AK6968" s="53"/>
      <c r="AL6968" s="53"/>
    </row>
    <row r="6969" spans="37:38" x14ac:dyDescent="0.3">
      <c r="AK6969" s="53"/>
      <c r="AL6969" s="53"/>
    </row>
    <row r="6970" spans="37:38" x14ac:dyDescent="0.3">
      <c r="AK6970" s="53"/>
      <c r="AL6970" s="53"/>
    </row>
    <row r="6971" spans="37:38" x14ac:dyDescent="0.3">
      <c r="AK6971" s="53"/>
      <c r="AL6971" s="53"/>
    </row>
    <row r="6972" spans="37:38" x14ac:dyDescent="0.3">
      <c r="AK6972" s="53"/>
      <c r="AL6972" s="53"/>
    </row>
    <row r="6973" spans="37:38" x14ac:dyDescent="0.3">
      <c r="AK6973" s="53"/>
      <c r="AL6973" s="53"/>
    </row>
    <row r="6974" spans="37:38" x14ac:dyDescent="0.3">
      <c r="AK6974" s="53"/>
      <c r="AL6974" s="53"/>
    </row>
    <row r="6975" spans="37:38" x14ac:dyDescent="0.3">
      <c r="AK6975" s="53"/>
      <c r="AL6975" s="53"/>
    </row>
    <row r="6976" spans="37:38" x14ac:dyDescent="0.3">
      <c r="AK6976" s="53"/>
      <c r="AL6976" s="53"/>
    </row>
    <row r="6977" spans="37:38" x14ac:dyDescent="0.3">
      <c r="AK6977" s="53"/>
      <c r="AL6977" s="53"/>
    </row>
    <row r="6978" spans="37:38" x14ac:dyDescent="0.3">
      <c r="AK6978" s="53"/>
      <c r="AL6978" s="53"/>
    </row>
    <row r="6979" spans="37:38" x14ac:dyDescent="0.3">
      <c r="AK6979" s="53"/>
      <c r="AL6979" s="53"/>
    </row>
    <row r="6980" spans="37:38" x14ac:dyDescent="0.3">
      <c r="AK6980" s="53"/>
      <c r="AL6980" s="53"/>
    </row>
    <row r="6981" spans="37:38" x14ac:dyDescent="0.3">
      <c r="AK6981" s="53"/>
      <c r="AL6981" s="53"/>
    </row>
    <row r="6982" spans="37:38" x14ac:dyDescent="0.3">
      <c r="AK6982" s="53"/>
      <c r="AL6982" s="53"/>
    </row>
    <row r="6983" spans="37:38" x14ac:dyDescent="0.3">
      <c r="AK6983" s="53"/>
      <c r="AL6983" s="53"/>
    </row>
    <row r="6984" spans="37:38" x14ac:dyDescent="0.3">
      <c r="AK6984" s="53"/>
      <c r="AL6984" s="53"/>
    </row>
    <row r="6985" spans="37:38" x14ac:dyDescent="0.3">
      <c r="AK6985" s="53"/>
      <c r="AL6985" s="53"/>
    </row>
    <row r="6986" spans="37:38" x14ac:dyDescent="0.3">
      <c r="AK6986" s="53"/>
      <c r="AL6986" s="53"/>
    </row>
    <row r="6987" spans="37:38" x14ac:dyDescent="0.3">
      <c r="AK6987" s="53"/>
      <c r="AL6987" s="53"/>
    </row>
    <row r="6988" spans="37:38" x14ac:dyDescent="0.3">
      <c r="AK6988" s="53"/>
      <c r="AL6988" s="53"/>
    </row>
    <row r="6989" spans="37:38" x14ac:dyDescent="0.3">
      <c r="AK6989" s="53"/>
      <c r="AL6989" s="53"/>
    </row>
    <row r="6990" spans="37:38" x14ac:dyDescent="0.3">
      <c r="AK6990" s="53"/>
      <c r="AL6990" s="53"/>
    </row>
    <row r="6991" spans="37:38" x14ac:dyDescent="0.3">
      <c r="AK6991" s="53"/>
      <c r="AL6991" s="53"/>
    </row>
    <row r="6992" spans="37:38" x14ac:dyDescent="0.3">
      <c r="AK6992" s="53"/>
      <c r="AL6992" s="53"/>
    </row>
    <row r="6993" spans="37:38" x14ac:dyDescent="0.3">
      <c r="AK6993" s="53"/>
      <c r="AL6993" s="53"/>
    </row>
    <row r="6994" spans="37:38" x14ac:dyDescent="0.3">
      <c r="AK6994" s="53"/>
      <c r="AL6994" s="53"/>
    </row>
    <row r="6995" spans="37:38" x14ac:dyDescent="0.3">
      <c r="AK6995" s="53"/>
      <c r="AL6995" s="53"/>
    </row>
    <row r="6996" spans="37:38" x14ac:dyDescent="0.3">
      <c r="AK6996" s="53"/>
      <c r="AL6996" s="53"/>
    </row>
    <row r="6997" spans="37:38" x14ac:dyDescent="0.3">
      <c r="AK6997" s="53"/>
      <c r="AL6997" s="53"/>
    </row>
    <row r="6998" spans="37:38" x14ac:dyDescent="0.3">
      <c r="AK6998" s="53"/>
      <c r="AL6998" s="53"/>
    </row>
    <row r="6999" spans="37:38" x14ac:dyDescent="0.3">
      <c r="AK6999" s="53"/>
      <c r="AL6999" s="53"/>
    </row>
    <row r="7000" spans="37:38" x14ac:dyDescent="0.3">
      <c r="AK7000" s="53"/>
      <c r="AL7000" s="53"/>
    </row>
    <row r="7001" spans="37:38" x14ac:dyDescent="0.3">
      <c r="AK7001" s="53"/>
      <c r="AL7001" s="53"/>
    </row>
    <row r="7002" spans="37:38" x14ac:dyDescent="0.3">
      <c r="AK7002" s="53"/>
      <c r="AL7002" s="53"/>
    </row>
    <row r="7003" spans="37:38" x14ac:dyDescent="0.3">
      <c r="AK7003" s="53"/>
      <c r="AL7003" s="53"/>
    </row>
    <row r="7004" spans="37:38" x14ac:dyDescent="0.3">
      <c r="AK7004" s="53"/>
      <c r="AL7004" s="53"/>
    </row>
    <row r="7005" spans="37:38" x14ac:dyDescent="0.3">
      <c r="AK7005" s="53"/>
      <c r="AL7005" s="53"/>
    </row>
    <row r="7006" spans="37:38" x14ac:dyDescent="0.3">
      <c r="AK7006" s="53"/>
      <c r="AL7006" s="53"/>
    </row>
    <row r="7007" spans="37:38" x14ac:dyDescent="0.3">
      <c r="AK7007" s="53"/>
      <c r="AL7007" s="53"/>
    </row>
    <row r="7008" spans="37:38" x14ac:dyDescent="0.3">
      <c r="AK7008" s="53"/>
      <c r="AL7008" s="53"/>
    </row>
    <row r="7009" spans="37:38" x14ac:dyDescent="0.3">
      <c r="AK7009" s="53"/>
      <c r="AL7009" s="53"/>
    </row>
    <row r="7010" spans="37:38" x14ac:dyDescent="0.3">
      <c r="AK7010" s="53"/>
      <c r="AL7010" s="53"/>
    </row>
    <row r="7011" spans="37:38" x14ac:dyDescent="0.3">
      <c r="AK7011" s="53"/>
      <c r="AL7011" s="53"/>
    </row>
    <row r="7012" spans="37:38" x14ac:dyDescent="0.3">
      <c r="AK7012" s="53"/>
      <c r="AL7012" s="53"/>
    </row>
    <row r="7013" spans="37:38" x14ac:dyDescent="0.3">
      <c r="AK7013" s="53"/>
      <c r="AL7013" s="53"/>
    </row>
    <row r="7014" spans="37:38" x14ac:dyDescent="0.3">
      <c r="AK7014" s="53"/>
      <c r="AL7014" s="53"/>
    </row>
    <row r="7015" spans="37:38" x14ac:dyDescent="0.3">
      <c r="AK7015" s="53"/>
      <c r="AL7015" s="53"/>
    </row>
    <row r="7016" spans="37:38" x14ac:dyDescent="0.3">
      <c r="AK7016" s="53"/>
      <c r="AL7016" s="53"/>
    </row>
    <row r="7017" spans="37:38" x14ac:dyDescent="0.3">
      <c r="AK7017" s="53"/>
      <c r="AL7017" s="53"/>
    </row>
    <row r="7018" spans="37:38" x14ac:dyDescent="0.3">
      <c r="AK7018" s="53"/>
      <c r="AL7018" s="53"/>
    </row>
    <row r="7019" spans="37:38" x14ac:dyDescent="0.3">
      <c r="AK7019" s="53"/>
      <c r="AL7019" s="53"/>
    </row>
    <row r="7020" spans="37:38" x14ac:dyDescent="0.3">
      <c r="AK7020" s="53"/>
      <c r="AL7020" s="53"/>
    </row>
    <row r="7021" spans="37:38" x14ac:dyDescent="0.3">
      <c r="AK7021" s="53"/>
      <c r="AL7021" s="53"/>
    </row>
    <row r="7022" spans="37:38" x14ac:dyDescent="0.3">
      <c r="AK7022" s="53"/>
      <c r="AL7022" s="53"/>
    </row>
    <row r="7023" spans="37:38" x14ac:dyDescent="0.3">
      <c r="AK7023" s="53"/>
      <c r="AL7023" s="53"/>
    </row>
    <row r="7024" spans="37:38" x14ac:dyDescent="0.3">
      <c r="AK7024" s="53"/>
      <c r="AL7024" s="53"/>
    </row>
    <row r="7025" spans="37:38" x14ac:dyDescent="0.3">
      <c r="AK7025" s="53"/>
      <c r="AL7025" s="53"/>
    </row>
    <row r="7026" spans="37:38" x14ac:dyDescent="0.3">
      <c r="AK7026" s="53"/>
      <c r="AL7026" s="53"/>
    </row>
    <row r="7027" spans="37:38" x14ac:dyDescent="0.3">
      <c r="AK7027" s="53"/>
      <c r="AL7027" s="53"/>
    </row>
    <row r="7028" spans="37:38" x14ac:dyDescent="0.3">
      <c r="AK7028" s="53"/>
      <c r="AL7028" s="53"/>
    </row>
    <row r="7029" spans="37:38" x14ac:dyDescent="0.3">
      <c r="AK7029" s="53"/>
      <c r="AL7029" s="53"/>
    </row>
    <row r="7030" spans="37:38" x14ac:dyDescent="0.3">
      <c r="AK7030" s="53"/>
      <c r="AL7030" s="53"/>
    </row>
    <row r="7031" spans="37:38" x14ac:dyDescent="0.3">
      <c r="AK7031" s="53"/>
      <c r="AL7031" s="53"/>
    </row>
    <row r="7032" spans="37:38" x14ac:dyDescent="0.3">
      <c r="AK7032" s="53"/>
      <c r="AL7032" s="53"/>
    </row>
    <row r="7033" spans="37:38" x14ac:dyDescent="0.3">
      <c r="AK7033" s="53"/>
      <c r="AL7033" s="53"/>
    </row>
    <row r="7034" spans="37:38" x14ac:dyDescent="0.3">
      <c r="AK7034" s="53"/>
      <c r="AL7034" s="53"/>
    </row>
    <row r="7035" spans="37:38" x14ac:dyDescent="0.3">
      <c r="AK7035" s="53"/>
      <c r="AL7035" s="53"/>
    </row>
    <row r="7036" spans="37:38" x14ac:dyDescent="0.3">
      <c r="AK7036" s="53"/>
      <c r="AL7036" s="53"/>
    </row>
    <row r="7037" spans="37:38" x14ac:dyDescent="0.3">
      <c r="AK7037" s="53"/>
      <c r="AL7037" s="53"/>
    </row>
    <row r="7038" spans="37:38" x14ac:dyDescent="0.3">
      <c r="AK7038" s="53"/>
      <c r="AL7038" s="53"/>
    </row>
    <row r="7039" spans="37:38" x14ac:dyDescent="0.3">
      <c r="AK7039" s="53"/>
      <c r="AL7039" s="53"/>
    </row>
    <row r="7040" spans="37:38" x14ac:dyDescent="0.3">
      <c r="AK7040" s="53"/>
      <c r="AL7040" s="53"/>
    </row>
    <row r="7041" spans="37:38" x14ac:dyDescent="0.3">
      <c r="AK7041" s="53"/>
      <c r="AL7041" s="53"/>
    </row>
    <row r="7042" spans="37:38" x14ac:dyDescent="0.3">
      <c r="AK7042" s="53"/>
      <c r="AL7042" s="53"/>
    </row>
    <row r="7043" spans="37:38" x14ac:dyDescent="0.3">
      <c r="AK7043" s="53"/>
      <c r="AL7043" s="53"/>
    </row>
    <row r="7044" spans="37:38" x14ac:dyDescent="0.3">
      <c r="AK7044" s="53"/>
      <c r="AL7044" s="53"/>
    </row>
    <row r="7045" spans="37:38" x14ac:dyDescent="0.3">
      <c r="AK7045" s="53"/>
      <c r="AL7045" s="53"/>
    </row>
    <row r="7046" spans="37:38" x14ac:dyDescent="0.3">
      <c r="AK7046" s="53"/>
      <c r="AL7046" s="53"/>
    </row>
    <row r="7047" spans="37:38" x14ac:dyDescent="0.3">
      <c r="AK7047" s="53"/>
      <c r="AL7047" s="53"/>
    </row>
    <row r="7048" spans="37:38" x14ac:dyDescent="0.3">
      <c r="AK7048" s="53"/>
      <c r="AL7048" s="53"/>
    </row>
    <row r="7049" spans="37:38" x14ac:dyDescent="0.3">
      <c r="AK7049" s="53"/>
      <c r="AL7049" s="53"/>
    </row>
    <row r="7050" spans="37:38" x14ac:dyDescent="0.3">
      <c r="AK7050" s="53"/>
      <c r="AL7050" s="53"/>
    </row>
    <row r="7051" spans="37:38" x14ac:dyDescent="0.3">
      <c r="AK7051" s="53"/>
      <c r="AL7051" s="53"/>
    </row>
    <row r="7052" spans="37:38" x14ac:dyDescent="0.3">
      <c r="AK7052" s="53"/>
      <c r="AL7052" s="53"/>
    </row>
    <row r="7053" spans="37:38" x14ac:dyDescent="0.3">
      <c r="AK7053" s="53"/>
      <c r="AL7053" s="53"/>
    </row>
    <row r="7054" spans="37:38" x14ac:dyDescent="0.3">
      <c r="AK7054" s="53"/>
      <c r="AL7054" s="53"/>
    </row>
    <row r="7055" spans="37:38" x14ac:dyDescent="0.3">
      <c r="AK7055" s="53"/>
      <c r="AL7055" s="53"/>
    </row>
    <row r="7056" spans="37:38" x14ac:dyDescent="0.3">
      <c r="AK7056" s="53"/>
      <c r="AL7056" s="53"/>
    </row>
    <row r="7057" spans="37:38" x14ac:dyDescent="0.3">
      <c r="AK7057" s="53"/>
      <c r="AL7057" s="53"/>
    </row>
    <row r="7058" spans="37:38" x14ac:dyDescent="0.3">
      <c r="AK7058" s="53"/>
      <c r="AL7058" s="53"/>
    </row>
    <row r="7059" spans="37:38" x14ac:dyDescent="0.3">
      <c r="AK7059" s="53"/>
      <c r="AL7059" s="53"/>
    </row>
    <row r="7060" spans="37:38" x14ac:dyDescent="0.3">
      <c r="AK7060" s="53"/>
      <c r="AL7060" s="53"/>
    </row>
    <row r="7061" spans="37:38" x14ac:dyDescent="0.3">
      <c r="AK7061" s="53"/>
      <c r="AL7061" s="53"/>
    </row>
    <row r="7062" spans="37:38" x14ac:dyDescent="0.3">
      <c r="AK7062" s="53"/>
      <c r="AL7062" s="53"/>
    </row>
    <row r="7063" spans="37:38" x14ac:dyDescent="0.3">
      <c r="AK7063" s="53"/>
      <c r="AL7063" s="53"/>
    </row>
    <row r="7064" spans="37:38" x14ac:dyDescent="0.3">
      <c r="AK7064" s="53"/>
      <c r="AL7064" s="53"/>
    </row>
    <row r="7065" spans="37:38" x14ac:dyDescent="0.3">
      <c r="AK7065" s="53"/>
      <c r="AL7065" s="53"/>
    </row>
    <row r="7066" spans="37:38" x14ac:dyDescent="0.3">
      <c r="AK7066" s="53"/>
      <c r="AL7066" s="53"/>
    </row>
    <row r="7067" spans="37:38" x14ac:dyDescent="0.3">
      <c r="AK7067" s="53"/>
      <c r="AL7067" s="53"/>
    </row>
    <row r="7068" spans="37:38" x14ac:dyDescent="0.3">
      <c r="AK7068" s="53"/>
      <c r="AL7068" s="53"/>
    </row>
    <row r="7069" spans="37:38" x14ac:dyDescent="0.3">
      <c r="AK7069" s="53"/>
      <c r="AL7069" s="53"/>
    </row>
    <row r="7070" spans="37:38" x14ac:dyDescent="0.3">
      <c r="AK7070" s="53"/>
      <c r="AL7070" s="53"/>
    </row>
    <row r="7071" spans="37:38" x14ac:dyDescent="0.3">
      <c r="AK7071" s="53"/>
      <c r="AL7071" s="53"/>
    </row>
    <row r="7072" spans="37:38" x14ac:dyDescent="0.3">
      <c r="AK7072" s="53"/>
      <c r="AL7072" s="53"/>
    </row>
    <row r="7073" spans="37:38" x14ac:dyDescent="0.3">
      <c r="AK7073" s="53"/>
      <c r="AL7073" s="53"/>
    </row>
    <row r="7074" spans="37:38" x14ac:dyDescent="0.3">
      <c r="AK7074" s="53"/>
      <c r="AL7074" s="53"/>
    </row>
    <row r="7075" spans="37:38" x14ac:dyDescent="0.3">
      <c r="AK7075" s="53"/>
      <c r="AL7075" s="53"/>
    </row>
    <row r="7076" spans="37:38" x14ac:dyDescent="0.3">
      <c r="AK7076" s="53"/>
      <c r="AL7076" s="53"/>
    </row>
    <row r="7077" spans="37:38" x14ac:dyDescent="0.3">
      <c r="AK7077" s="53"/>
      <c r="AL7077" s="53"/>
    </row>
    <row r="7078" spans="37:38" x14ac:dyDescent="0.3">
      <c r="AK7078" s="53"/>
      <c r="AL7078" s="53"/>
    </row>
    <row r="7079" spans="37:38" x14ac:dyDescent="0.3">
      <c r="AK7079" s="53"/>
      <c r="AL7079" s="53"/>
    </row>
    <row r="7080" spans="37:38" x14ac:dyDescent="0.3">
      <c r="AK7080" s="53"/>
      <c r="AL7080" s="53"/>
    </row>
    <row r="7081" spans="37:38" x14ac:dyDescent="0.3">
      <c r="AK7081" s="53"/>
      <c r="AL7081" s="53"/>
    </row>
    <row r="7082" spans="37:38" x14ac:dyDescent="0.3">
      <c r="AK7082" s="53"/>
      <c r="AL7082" s="53"/>
    </row>
    <row r="7083" spans="37:38" x14ac:dyDescent="0.3">
      <c r="AK7083" s="53"/>
      <c r="AL7083" s="53"/>
    </row>
    <row r="7084" spans="37:38" x14ac:dyDescent="0.3">
      <c r="AK7084" s="53"/>
      <c r="AL7084" s="53"/>
    </row>
    <row r="7085" spans="37:38" x14ac:dyDescent="0.3">
      <c r="AK7085" s="53"/>
      <c r="AL7085" s="53"/>
    </row>
    <row r="7086" spans="37:38" x14ac:dyDescent="0.3">
      <c r="AK7086" s="53"/>
      <c r="AL7086" s="53"/>
    </row>
    <row r="7087" spans="37:38" x14ac:dyDescent="0.3">
      <c r="AK7087" s="53"/>
      <c r="AL7087" s="53"/>
    </row>
    <row r="7088" spans="37:38" x14ac:dyDescent="0.3">
      <c r="AK7088" s="53"/>
      <c r="AL7088" s="53"/>
    </row>
    <row r="7089" spans="37:38" x14ac:dyDescent="0.3">
      <c r="AK7089" s="53"/>
      <c r="AL7089" s="53"/>
    </row>
    <row r="7090" spans="37:38" x14ac:dyDescent="0.3">
      <c r="AK7090" s="53"/>
      <c r="AL7090" s="53"/>
    </row>
    <row r="7091" spans="37:38" x14ac:dyDescent="0.3">
      <c r="AK7091" s="53"/>
      <c r="AL7091" s="53"/>
    </row>
    <row r="7092" spans="37:38" x14ac:dyDescent="0.3">
      <c r="AK7092" s="53"/>
      <c r="AL7092" s="53"/>
    </row>
    <row r="7093" spans="37:38" x14ac:dyDescent="0.3">
      <c r="AK7093" s="53"/>
      <c r="AL7093" s="53"/>
    </row>
    <row r="7094" spans="37:38" x14ac:dyDescent="0.3">
      <c r="AK7094" s="53"/>
      <c r="AL7094" s="53"/>
    </row>
    <row r="7095" spans="37:38" x14ac:dyDescent="0.3">
      <c r="AK7095" s="53"/>
      <c r="AL7095" s="53"/>
    </row>
    <row r="7096" spans="37:38" x14ac:dyDescent="0.3">
      <c r="AK7096" s="53"/>
      <c r="AL7096" s="53"/>
    </row>
    <row r="7097" spans="37:38" x14ac:dyDescent="0.3">
      <c r="AK7097" s="53"/>
      <c r="AL7097" s="53"/>
    </row>
    <row r="7098" spans="37:38" x14ac:dyDescent="0.3">
      <c r="AK7098" s="53"/>
      <c r="AL7098" s="53"/>
    </row>
    <row r="7099" spans="37:38" x14ac:dyDescent="0.3">
      <c r="AK7099" s="53"/>
      <c r="AL7099" s="53"/>
    </row>
    <row r="7100" spans="37:38" x14ac:dyDescent="0.3">
      <c r="AK7100" s="53"/>
      <c r="AL7100" s="53"/>
    </row>
    <row r="7101" spans="37:38" x14ac:dyDescent="0.3">
      <c r="AK7101" s="53"/>
      <c r="AL7101" s="53"/>
    </row>
    <row r="7102" spans="37:38" x14ac:dyDescent="0.3">
      <c r="AK7102" s="53"/>
      <c r="AL7102" s="53"/>
    </row>
    <row r="7103" spans="37:38" x14ac:dyDescent="0.3">
      <c r="AK7103" s="53"/>
      <c r="AL7103" s="53"/>
    </row>
    <row r="7104" spans="37:38" x14ac:dyDescent="0.3">
      <c r="AK7104" s="53"/>
      <c r="AL7104" s="53"/>
    </row>
    <row r="7105" spans="37:38" x14ac:dyDescent="0.3">
      <c r="AK7105" s="53"/>
      <c r="AL7105" s="53"/>
    </row>
    <row r="7106" spans="37:38" x14ac:dyDescent="0.3">
      <c r="AK7106" s="53"/>
      <c r="AL7106" s="53"/>
    </row>
    <row r="7107" spans="37:38" x14ac:dyDescent="0.3">
      <c r="AK7107" s="53"/>
      <c r="AL7107" s="53"/>
    </row>
    <row r="7108" spans="37:38" x14ac:dyDescent="0.3">
      <c r="AK7108" s="53"/>
      <c r="AL7108" s="53"/>
    </row>
    <row r="7109" spans="37:38" x14ac:dyDescent="0.3">
      <c r="AK7109" s="53"/>
      <c r="AL7109" s="53"/>
    </row>
    <row r="7110" spans="37:38" x14ac:dyDescent="0.3">
      <c r="AK7110" s="53"/>
      <c r="AL7110" s="53"/>
    </row>
    <row r="7111" spans="37:38" x14ac:dyDescent="0.3">
      <c r="AK7111" s="53"/>
      <c r="AL7111" s="53"/>
    </row>
    <row r="7112" spans="37:38" x14ac:dyDescent="0.3">
      <c r="AK7112" s="53"/>
      <c r="AL7112" s="53"/>
    </row>
    <row r="7113" spans="37:38" x14ac:dyDescent="0.3">
      <c r="AK7113" s="53"/>
      <c r="AL7113" s="53"/>
    </row>
    <row r="7114" spans="37:38" x14ac:dyDescent="0.3">
      <c r="AK7114" s="53"/>
      <c r="AL7114" s="53"/>
    </row>
    <row r="7115" spans="37:38" x14ac:dyDescent="0.3">
      <c r="AK7115" s="53"/>
      <c r="AL7115" s="53"/>
    </row>
    <row r="7116" spans="37:38" x14ac:dyDescent="0.3">
      <c r="AK7116" s="53"/>
      <c r="AL7116" s="53"/>
    </row>
    <row r="7117" spans="37:38" x14ac:dyDescent="0.3">
      <c r="AK7117" s="53"/>
      <c r="AL7117" s="53"/>
    </row>
    <row r="7118" spans="37:38" x14ac:dyDescent="0.3">
      <c r="AK7118" s="53"/>
      <c r="AL7118" s="53"/>
    </row>
    <row r="7119" spans="37:38" x14ac:dyDescent="0.3">
      <c r="AK7119" s="53"/>
      <c r="AL7119" s="53"/>
    </row>
    <row r="7120" spans="37:38" x14ac:dyDescent="0.3">
      <c r="AK7120" s="53"/>
      <c r="AL7120" s="53"/>
    </row>
    <row r="7121" spans="37:38" x14ac:dyDescent="0.3">
      <c r="AK7121" s="53"/>
      <c r="AL7121" s="53"/>
    </row>
    <row r="7122" spans="37:38" x14ac:dyDescent="0.3">
      <c r="AK7122" s="53"/>
      <c r="AL7122" s="53"/>
    </row>
    <row r="7123" spans="37:38" x14ac:dyDescent="0.3">
      <c r="AK7123" s="53"/>
      <c r="AL7123" s="53"/>
    </row>
    <row r="7124" spans="37:38" x14ac:dyDescent="0.3">
      <c r="AK7124" s="53"/>
      <c r="AL7124" s="53"/>
    </row>
    <row r="7125" spans="37:38" x14ac:dyDescent="0.3">
      <c r="AK7125" s="53"/>
      <c r="AL7125" s="53"/>
    </row>
    <row r="7126" spans="37:38" x14ac:dyDescent="0.3">
      <c r="AK7126" s="53"/>
      <c r="AL7126" s="53"/>
    </row>
    <row r="7127" spans="37:38" x14ac:dyDescent="0.3">
      <c r="AK7127" s="53"/>
      <c r="AL7127" s="53"/>
    </row>
    <row r="7128" spans="37:38" x14ac:dyDescent="0.3">
      <c r="AK7128" s="53"/>
      <c r="AL7128" s="53"/>
    </row>
    <row r="7129" spans="37:38" x14ac:dyDescent="0.3">
      <c r="AK7129" s="53"/>
      <c r="AL7129" s="53"/>
    </row>
    <row r="7130" spans="37:38" x14ac:dyDescent="0.3">
      <c r="AK7130" s="53"/>
      <c r="AL7130" s="53"/>
    </row>
    <row r="7131" spans="37:38" x14ac:dyDescent="0.3">
      <c r="AK7131" s="53"/>
      <c r="AL7131" s="53"/>
    </row>
    <row r="7132" spans="37:38" x14ac:dyDescent="0.3">
      <c r="AK7132" s="53"/>
      <c r="AL7132" s="53"/>
    </row>
    <row r="7133" spans="37:38" x14ac:dyDescent="0.3">
      <c r="AK7133" s="53"/>
      <c r="AL7133" s="53"/>
    </row>
    <row r="7134" spans="37:38" x14ac:dyDescent="0.3">
      <c r="AK7134" s="53"/>
      <c r="AL7134" s="53"/>
    </row>
    <row r="7135" spans="37:38" x14ac:dyDescent="0.3">
      <c r="AK7135" s="53"/>
      <c r="AL7135" s="53"/>
    </row>
    <row r="7136" spans="37:38" x14ac:dyDescent="0.3">
      <c r="AK7136" s="53"/>
      <c r="AL7136" s="53"/>
    </row>
    <row r="7137" spans="37:38" x14ac:dyDescent="0.3">
      <c r="AK7137" s="53"/>
      <c r="AL7137" s="53"/>
    </row>
    <row r="7138" spans="37:38" x14ac:dyDescent="0.3">
      <c r="AK7138" s="53"/>
      <c r="AL7138" s="53"/>
    </row>
    <row r="7139" spans="37:38" x14ac:dyDescent="0.3">
      <c r="AK7139" s="53"/>
      <c r="AL7139" s="53"/>
    </row>
    <row r="7140" spans="37:38" x14ac:dyDescent="0.3">
      <c r="AK7140" s="53"/>
      <c r="AL7140" s="53"/>
    </row>
    <row r="7141" spans="37:38" x14ac:dyDescent="0.3">
      <c r="AK7141" s="53"/>
      <c r="AL7141" s="53"/>
    </row>
    <row r="7142" spans="37:38" x14ac:dyDescent="0.3">
      <c r="AK7142" s="53"/>
      <c r="AL7142" s="53"/>
    </row>
    <row r="7143" spans="37:38" x14ac:dyDescent="0.3">
      <c r="AK7143" s="53"/>
      <c r="AL7143" s="53"/>
    </row>
    <row r="7144" spans="37:38" x14ac:dyDescent="0.3">
      <c r="AK7144" s="53"/>
      <c r="AL7144" s="53"/>
    </row>
    <row r="7145" spans="37:38" x14ac:dyDescent="0.3">
      <c r="AK7145" s="53"/>
      <c r="AL7145" s="53"/>
    </row>
    <row r="7146" spans="37:38" x14ac:dyDescent="0.3">
      <c r="AK7146" s="53"/>
      <c r="AL7146" s="53"/>
    </row>
    <row r="7147" spans="37:38" x14ac:dyDescent="0.3">
      <c r="AK7147" s="53"/>
      <c r="AL7147" s="53"/>
    </row>
    <row r="7148" spans="37:38" x14ac:dyDescent="0.3">
      <c r="AK7148" s="53"/>
      <c r="AL7148" s="53"/>
    </row>
    <row r="7149" spans="37:38" x14ac:dyDescent="0.3">
      <c r="AK7149" s="53"/>
      <c r="AL7149" s="53"/>
    </row>
    <row r="7150" spans="37:38" x14ac:dyDescent="0.3">
      <c r="AK7150" s="53"/>
      <c r="AL7150" s="53"/>
    </row>
    <row r="7151" spans="37:38" x14ac:dyDescent="0.3">
      <c r="AK7151" s="53"/>
      <c r="AL7151" s="53"/>
    </row>
    <row r="7152" spans="37:38" x14ac:dyDescent="0.3">
      <c r="AK7152" s="53"/>
      <c r="AL7152" s="53"/>
    </row>
    <row r="7153" spans="37:38" x14ac:dyDescent="0.3">
      <c r="AK7153" s="53"/>
      <c r="AL7153" s="53"/>
    </row>
    <row r="7154" spans="37:38" x14ac:dyDescent="0.3">
      <c r="AK7154" s="53"/>
      <c r="AL7154" s="53"/>
    </row>
    <row r="7155" spans="37:38" x14ac:dyDescent="0.3">
      <c r="AK7155" s="53"/>
      <c r="AL7155" s="53"/>
    </row>
    <row r="7156" spans="37:38" x14ac:dyDescent="0.3">
      <c r="AK7156" s="53"/>
      <c r="AL7156" s="53"/>
    </row>
    <row r="7157" spans="37:38" x14ac:dyDescent="0.3">
      <c r="AK7157" s="53"/>
      <c r="AL7157" s="53"/>
    </row>
    <row r="7158" spans="37:38" x14ac:dyDescent="0.3">
      <c r="AK7158" s="53"/>
      <c r="AL7158" s="53"/>
    </row>
    <row r="7159" spans="37:38" x14ac:dyDescent="0.3">
      <c r="AK7159" s="53"/>
      <c r="AL7159" s="53"/>
    </row>
    <row r="7160" spans="37:38" x14ac:dyDescent="0.3">
      <c r="AK7160" s="53"/>
      <c r="AL7160" s="53"/>
    </row>
    <row r="7161" spans="37:38" x14ac:dyDescent="0.3">
      <c r="AK7161" s="53"/>
      <c r="AL7161" s="53"/>
    </row>
    <row r="7162" spans="37:38" x14ac:dyDescent="0.3">
      <c r="AK7162" s="53"/>
      <c r="AL7162" s="53"/>
    </row>
    <row r="7163" spans="37:38" x14ac:dyDescent="0.3">
      <c r="AK7163" s="53"/>
      <c r="AL7163" s="53"/>
    </row>
    <row r="7164" spans="37:38" x14ac:dyDescent="0.3">
      <c r="AK7164" s="53"/>
      <c r="AL7164" s="53"/>
    </row>
    <row r="7165" spans="37:38" x14ac:dyDescent="0.3">
      <c r="AK7165" s="53"/>
      <c r="AL7165" s="53"/>
    </row>
    <row r="7166" spans="37:38" x14ac:dyDescent="0.3">
      <c r="AK7166" s="53"/>
      <c r="AL7166" s="53"/>
    </row>
    <row r="7167" spans="37:38" x14ac:dyDescent="0.3">
      <c r="AK7167" s="53"/>
      <c r="AL7167" s="53"/>
    </row>
    <row r="7168" spans="37:38" x14ac:dyDescent="0.3">
      <c r="AK7168" s="53"/>
      <c r="AL7168" s="53"/>
    </row>
    <row r="7169" spans="37:38" x14ac:dyDescent="0.3">
      <c r="AK7169" s="53"/>
      <c r="AL7169" s="53"/>
    </row>
    <row r="7170" spans="37:38" x14ac:dyDescent="0.3">
      <c r="AK7170" s="53"/>
      <c r="AL7170" s="53"/>
    </row>
    <row r="7171" spans="37:38" x14ac:dyDescent="0.3">
      <c r="AK7171" s="53"/>
      <c r="AL7171" s="53"/>
    </row>
    <row r="7172" spans="37:38" x14ac:dyDescent="0.3">
      <c r="AK7172" s="53"/>
      <c r="AL7172" s="53"/>
    </row>
    <row r="7173" spans="37:38" x14ac:dyDescent="0.3">
      <c r="AK7173" s="53"/>
      <c r="AL7173" s="53"/>
    </row>
    <row r="7174" spans="37:38" x14ac:dyDescent="0.3">
      <c r="AK7174" s="53"/>
      <c r="AL7174" s="53"/>
    </row>
    <row r="7175" spans="37:38" x14ac:dyDescent="0.3">
      <c r="AK7175" s="53"/>
      <c r="AL7175" s="53"/>
    </row>
    <row r="7176" spans="37:38" x14ac:dyDescent="0.3">
      <c r="AK7176" s="53"/>
      <c r="AL7176" s="53"/>
    </row>
    <row r="7177" spans="37:38" x14ac:dyDescent="0.3">
      <c r="AK7177" s="53"/>
      <c r="AL7177" s="53"/>
    </row>
    <row r="7178" spans="37:38" x14ac:dyDescent="0.3">
      <c r="AK7178" s="53"/>
      <c r="AL7178" s="53"/>
    </row>
    <row r="7179" spans="37:38" x14ac:dyDescent="0.3">
      <c r="AK7179" s="53"/>
      <c r="AL7179" s="53"/>
    </row>
    <row r="7180" spans="37:38" x14ac:dyDescent="0.3">
      <c r="AK7180" s="53"/>
      <c r="AL7180" s="53"/>
    </row>
    <row r="7181" spans="37:38" x14ac:dyDescent="0.3">
      <c r="AK7181" s="53"/>
      <c r="AL7181" s="53"/>
    </row>
    <row r="7182" spans="37:38" x14ac:dyDescent="0.3">
      <c r="AK7182" s="53"/>
      <c r="AL7182" s="53"/>
    </row>
    <row r="7183" spans="37:38" x14ac:dyDescent="0.3">
      <c r="AK7183" s="53"/>
      <c r="AL7183" s="53"/>
    </row>
    <row r="7184" spans="37:38" x14ac:dyDescent="0.3">
      <c r="AK7184" s="53"/>
      <c r="AL7184" s="53"/>
    </row>
    <row r="7185" spans="37:38" x14ac:dyDescent="0.3">
      <c r="AK7185" s="53"/>
      <c r="AL7185" s="53"/>
    </row>
    <row r="7186" spans="37:38" x14ac:dyDescent="0.3">
      <c r="AK7186" s="53"/>
      <c r="AL7186" s="53"/>
    </row>
    <row r="7187" spans="37:38" x14ac:dyDescent="0.3">
      <c r="AK7187" s="53"/>
      <c r="AL7187" s="53"/>
    </row>
    <row r="7188" spans="37:38" x14ac:dyDescent="0.3">
      <c r="AK7188" s="53"/>
      <c r="AL7188" s="53"/>
    </row>
    <row r="7189" spans="37:38" x14ac:dyDescent="0.3">
      <c r="AK7189" s="53"/>
      <c r="AL7189" s="53"/>
    </row>
    <row r="7190" spans="37:38" x14ac:dyDescent="0.3">
      <c r="AK7190" s="53"/>
      <c r="AL7190" s="53"/>
    </row>
    <row r="7191" spans="37:38" x14ac:dyDescent="0.3">
      <c r="AK7191" s="53"/>
      <c r="AL7191" s="53"/>
    </row>
    <row r="7192" spans="37:38" x14ac:dyDescent="0.3">
      <c r="AK7192" s="53"/>
      <c r="AL7192" s="53"/>
    </row>
    <row r="7193" spans="37:38" x14ac:dyDescent="0.3">
      <c r="AK7193" s="53"/>
      <c r="AL7193" s="53"/>
    </row>
    <row r="7194" spans="37:38" x14ac:dyDescent="0.3">
      <c r="AK7194" s="53"/>
      <c r="AL7194" s="53"/>
    </row>
    <row r="7195" spans="37:38" x14ac:dyDescent="0.3">
      <c r="AK7195" s="53"/>
      <c r="AL7195" s="53"/>
    </row>
    <row r="7196" spans="37:38" x14ac:dyDescent="0.3">
      <c r="AK7196" s="53"/>
      <c r="AL7196" s="53"/>
    </row>
    <row r="7197" spans="37:38" x14ac:dyDescent="0.3">
      <c r="AK7197" s="53"/>
      <c r="AL7197" s="53"/>
    </row>
    <row r="7198" spans="37:38" x14ac:dyDescent="0.3">
      <c r="AK7198" s="53"/>
      <c r="AL7198" s="53"/>
    </row>
    <row r="7199" spans="37:38" x14ac:dyDescent="0.3">
      <c r="AK7199" s="53"/>
      <c r="AL7199" s="53"/>
    </row>
    <row r="7200" spans="37:38" x14ac:dyDescent="0.3">
      <c r="AK7200" s="53"/>
      <c r="AL7200" s="53"/>
    </row>
    <row r="7201" spans="37:38" x14ac:dyDescent="0.3">
      <c r="AK7201" s="53"/>
      <c r="AL7201" s="53"/>
    </row>
    <row r="7202" spans="37:38" x14ac:dyDescent="0.3">
      <c r="AK7202" s="53"/>
      <c r="AL7202" s="53"/>
    </row>
    <row r="7203" spans="37:38" x14ac:dyDescent="0.3">
      <c r="AK7203" s="53"/>
      <c r="AL7203" s="53"/>
    </row>
    <row r="7204" spans="37:38" x14ac:dyDescent="0.3">
      <c r="AK7204" s="53"/>
      <c r="AL7204" s="53"/>
    </row>
    <row r="7205" spans="37:38" x14ac:dyDescent="0.3">
      <c r="AK7205" s="53"/>
      <c r="AL7205" s="53"/>
    </row>
    <row r="7206" spans="37:38" x14ac:dyDescent="0.3">
      <c r="AK7206" s="53"/>
      <c r="AL7206" s="53"/>
    </row>
    <row r="7207" spans="37:38" x14ac:dyDescent="0.3">
      <c r="AK7207" s="53"/>
      <c r="AL7207" s="53"/>
    </row>
    <row r="7208" spans="37:38" x14ac:dyDescent="0.3">
      <c r="AK7208" s="53"/>
      <c r="AL7208" s="53"/>
    </row>
    <row r="7209" spans="37:38" x14ac:dyDescent="0.3">
      <c r="AK7209" s="53"/>
      <c r="AL7209" s="53"/>
    </row>
    <row r="7210" spans="37:38" x14ac:dyDescent="0.3">
      <c r="AK7210" s="53"/>
      <c r="AL7210" s="53"/>
    </row>
    <row r="7211" spans="37:38" x14ac:dyDescent="0.3">
      <c r="AK7211" s="53"/>
      <c r="AL7211" s="53"/>
    </row>
    <row r="7212" spans="37:38" x14ac:dyDescent="0.3">
      <c r="AK7212" s="53"/>
      <c r="AL7212" s="53"/>
    </row>
    <row r="7213" spans="37:38" x14ac:dyDescent="0.3">
      <c r="AK7213" s="53"/>
      <c r="AL7213" s="53"/>
    </row>
    <row r="7214" spans="37:38" x14ac:dyDescent="0.3">
      <c r="AK7214" s="53"/>
      <c r="AL7214" s="53"/>
    </row>
    <row r="7215" spans="37:38" x14ac:dyDescent="0.3">
      <c r="AK7215" s="53"/>
      <c r="AL7215" s="53"/>
    </row>
    <row r="7216" spans="37:38" x14ac:dyDescent="0.3">
      <c r="AK7216" s="53"/>
      <c r="AL7216" s="53"/>
    </row>
    <row r="7217" spans="37:38" x14ac:dyDescent="0.3">
      <c r="AK7217" s="53"/>
      <c r="AL7217" s="53"/>
    </row>
    <row r="7218" spans="37:38" x14ac:dyDescent="0.3">
      <c r="AK7218" s="53"/>
      <c r="AL7218" s="53"/>
    </row>
    <row r="7219" spans="37:38" x14ac:dyDescent="0.3">
      <c r="AK7219" s="53"/>
      <c r="AL7219" s="53"/>
    </row>
    <row r="7220" spans="37:38" x14ac:dyDescent="0.3">
      <c r="AK7220" s="53"/>
      <c r="AL7220" s="53"/>
    </row>
    <row r="7221" spans="37:38" x14ac:dyDescent="0.3">
      <c r="AK7221" s="53"/>
      <c r="AL7221" s="53"/>
    </row>
    <row r="7222" spans="37:38" x14ac:dyDescent="0.3">
      <c r="AK7222" s="53"/>
      <c r="AL7222" s="53"/>
    </row>
    <row r="7223" spans="37:38" x14ac:dyDescent="0.3">
      <c r="AK7223" s="53"/>
      <c r="AL7223" s="53"/>
    </row>
    <row r="7224" spans="37:38" x14ac:dyDescent="0.3">
      <c r="AK7224" s="53"/>
      <c r="AL7224" s="53"/>
    </row>
    <row r="7225" spans="37:38" x14ac:dyDescent="0.3">
      <c r="AK7225" s="53"/>
      <c r="AL7225" s="53"/>
    </row>
    <row r="7226" spans="37:38" x14ac:dyDescent="0.3">
      <c r="AK7226" s="53"/>
      <c r="AL7226" s="53"/>
    </row>
    <row r="7227" spans="37:38" x14ac:dyDescent="0.3">
      <c r="AK7227" s="53"/>
      <c r="AL7227" s="53"/>
    </row>
    <row r="7228" spans="37:38" x14ac:dyDescent="0.3">
      <c r="AK7228" s="53"/>
      <c r="AL7228" s="53"/>
    </row>
    <row r="7229" spans="37:38" x14ac:dyDescent="0.3">
      <c r="AK7229" s="53"/>
      <c r="AL7229" s="53"/>
    </row>
    <row r="7230" spans="37:38" x14ac:dyDescent="0.3">
      <c r="AK7230" s="53"/>
      <c r="AL7230" s="53"/>
    </row>
    <row r="7231" spans="37:38" x14ac:dyDescent="0.3">
      <c r="AK7231" s="53"/>
      <c r="AL7231" s="53"/>
    </row>
    <row r="7232" spans="37:38" x14ac:dyDescent="0.3">
      <c r="AK7232" s="53"/>
      <c r="AL7232" s="53"/>
    </row>
    <row r="7233" spans="37:38" x14ac:dyDescent="0.3">
      <c r="AK7233" s="53"/>
      <c r="AL7233" s="53"/>
    </row>
    <row r="7234" spans="37:38" x14ac:dyDescent="0.3">
      <c r="AK7234" s="53"/>
      <c r="AL7234" s="53"/>
    </row>
    <row r="7235" spans="37:38" x14ac:dyDescent="0.3">
      <c r="AK7235" s="53"/>
      <c r="AL7235" s="53"/>
    </row>
    <row r="7236" spans="37:38" x14ac:dyDescent="0.3">
      <c r="AK7236" s="53"/>
      <c r="AL7236" s="53"/>
    </row>
    <row r="7237" spans="37:38" x14ac:dyDescent="0.3">
      <c r="AK7237" s="53"/>
      <c r="AL7237" s="53"/>
    </row>
    <row r="7238" spans="37:38" x14ac:dyDescent="0.3">
      <c r="AK7238" s="53"/>
      <c r="AL7238" s="53"/>
    </row>
    <row r="7239" spans="37:38" x14ac:dyDescent="0.3">
      <c r="AK7239" s="53"/>
      <c r="AL7239" s="53"/>
    </row>
    <row r="7240" spans="37:38" x14ac:dyDescent="0.3">
      <c r="AK7240" s="53"/>
      <c r="AL7240" s="53"/>
    </row>
    <row r="7241" spans="37:38" x14ac:dyDescent="0.3">
      <c r="AK7241" s="53"/>
      <c r="AL7241" s="53"/>
    </row>
    <row r="7242" spans="37:38" x14ac:dyDescent="0.3">
      <c r="AK7242" s="53"/>
      <c r="AL7242" s="53"/>
    </row>
    <row r="7243" spans="37:38" x14ac:dyDescent="0.3">
      <c r="AK7243" s="53"/>
      <c r="AL7243" s="53"/>
    </row>
    <row r="7244" spans="37:38" x14ac:dyDescent="0.3">
      <c r="AK7244" s="53"/>
      <c r="AL7244" s="53"/>
    </row>
    <row r="7245" spans="37:38" x14ac:dyDescent="0.3">
      <c r="AK7245" s="53"/>
      <c r="AL7245" s="53"/>
    </row>
    <row r="7246" spans="37:38" x14ac:dyDescent="0.3">
      <c r="AK7246" s="53"/>
      <c r="AL7246" s="53"/>
    </row>
    <row r="7247" spans="37:38" x14ac:dyDescent="0.3">
      <c r="AK7247" s="53"/>
      <c r="AL7247" s="53"/>
    </row>
    <row r="7248" spans="37:38" x14ac:dyDescent="0.3">
      <c r="AK7248" s="53"/>
      <c r="AL7248" s="53"/>
    </row>
    <row r="7249" spans="37:38" x14ac:dyDescent="0.3">
      <c r="AK7249" s="53"/>
      <c r="AL7249" s="53"/>
    </row>
    <row r="7250" spans="37:38" x14ac:dyDescent="0.3">
      <c r="AK7250" s="53"/>
      <c r="AL7250" s="53"/>
    </row>
    <row r="7251" spans="37:38" x14ac:dyDescent="0.3">
      <c r="AK7251" s="53"/>
      <c r="AL7251" s="53"/>
    </row>
    <row r="7252" spans="37:38" x14ac:dyDescent="0.3">
      <c r="AK7252" s="53"/>
      <c r="AL7252" s="53"/>
    </row>
    <row r="7253" spans="37:38" x14ac:dyDescent="0.3">
      <c r="AK7253" s="53"/>
      <c r="AL7253" s="53"/>
    </row>
    <row r="7254" spans="37:38" x14ac:dyDescent="0.3">
      <c r="AK7254" s="53"/>
      <c r="AL7254" s="53"/>
    </row>
    <row r="7255" spans="37:38" x14ac:dyDescent="0.3">
      <c r="AK7255" s="53"/>
      <c r="AL7255" s="53"/>
    </row>
    <row r="7256" spans="37:38" x14ac:dyDescent="0.3">
      <c r="AK7256" s="53"/>
      <c r="AL7256" s="53"/>
    </row>
    <row r="7257" spans="37:38" x14ac:dyDescent="0.3">
      <c r="AK7257" s="53"/>
      <c r="AL7257" s="53"/>
    </row>
    <row r="7258" spans="37:38" x14ac:dyDescent="0.3">
      <c r="AK7258" s="53"/>
      <c r="AL7258" s="53"/>
    </row>
    <row r="7259" spans="37:38" x14ac:dyDescent="0.3">
      <c r="AK7259" s="53"/>
      <c r="AL7259" s="53"/>
    </row>
    <row r="7260" spans="37:38" x14ac:dyDescent="0.3">
      <c r="AK7260" s="53"/>
      <c r="AL7260" s="53"/>
    </row>
    <row r="7261" spans="37:38" x14ac:dyDescent="0.3">
      <c r="AK7261" s="53"/>
      <c r="AL7261" s="53"/>
    </row>
    <row r="7262" spans="37:38" x14ac:dyDescent="0.3">
      <c r="AK7262" s="53"/>
      <c r="AL7262" s="53"/>
    </row>
    <row r="7263" spans="37:38" x14ac:dyDescent="0.3">
      <c r="AK7263" s="53"/>
      <c r="AL7263" s="53"/>
    </row>
    <row r="7264" spans="37:38" x14ac:dyDescent="0.3">
      <c r="AK7264" s="53"/>
      <c r="AL7264" s="53"/>
    </row>
    <row r="7265" spans="37:38" x14ac:dyDescent="0.3">
      <c r="AK7265" s="53"/>
      <c r="AL7265" s="53"/>
    </row>
    <row r="7266" spans="37:38" x14ac:dyDescent="0.3">
      <c r="AK7266" s="53"/>
      <c r="AL7266" s="53"/>
    </row>
    <row r="7267" spans="37:38" x14ac:dyDescent="0.3">
      <c r="AK7267" s="53"/>
      <c r="AL7267" s="53"/>
    </row>
    <row r="7268" spans="37:38" x14ac:dyDescent="0.3">
      <c r="AK7268" s="53"/>
      <c r="AL7268" s="53"/>
    </row>
    <row r="7269" spans="37:38" x14ac:dyDescent="0.3">
      <c r="AK7269" s="53"/>
      <c r="AL7269" s="53"/>
    </row>
    <row r="7270" spans="37:38" x14ac:dyDescent="0.3">
      <c r="AK7270" s="53"/>
      <c r="AL7270" s="53"/>
    </row>
    <row r="7271" spans="37:38" x14ac:dyDescent="0.3">
      <c r="AK7271" s="53"/>
      <c r="AL7271" s="53"/>
    </row>
    <row r="7272" spans="37:38" x14ac:dyDescent="0.3">
      <c r="AK7272" s="53"/>
      <c r="AL7272" s="53"/>
    </row>
    <row r="7273" spans="37:38" x14ac:dyDescent="0.3">
      <c r="AK7273" s="53"/>
      <c r="AL7273" s="53"/>
    </row>
    <row r="7274" spans="37:38" x14ac:dyDescent="0.3">
      <c r="AK7274" s="53"/>
      <c r="AL7274" s="53"/>
    </row>
    <row r="7275" spans="37:38" x14ac:dyDescent="0.3">
      <c r="AK7275" s="53"/>
      <c r="AL7275" s="53"/>
    </row>
    <row r="7276" spans="37:38" x14ac:dyDescent="0.3">
      <c r="AK7276" s="53"/>
      <c r="AL7276" s="53"/>
    </row>
    <row r="7277" spans="37:38" x14ac:dyDescent="0.3">
      <c r="AK7277" s="53"/>
      <c r="AL7277" s="53"/>
    </row>
    <row r="7278" spans="37:38" x14ac:dyDescent="0.3">
      <c r="AK7278" s="53"/>
      <c r="AL7278" s="53"/>
    </row>
    <row r="7279" spans="37:38" x14ac:dyDescent="0.3">
      <c r="AK7279" s="53"/>
      <c r="AL7279" s="53"/>
    </row>
    <row r="7280" spans="37:38" x14ac:dyDescent="0.3">
      <c r="AK7280" s="53"/>
      <c r="AL7280" s="53"/>
    </row>
    <row r="7281" spans="37:38" x14ac:dyDescent="0.3">
      <c r="AK7281" s="53"/>
      <c r="AL7281" s="53"/>
    </row>
    <row r="7282" spans="37:38" x14ac:dyDescent="0.3">
      <c r="AK7282" s="53"/>
      <c r="AL7282" s="53"/>
    </row>
    <row r="7283" spans="37:38" x14ac:dyDescent="0.3">
      <c r="AK7283" s="53"/>
      <c r="AL7283" s="53"/>
    </row>
    <row r="7284" spans="37:38" x14ac:dyDescent="0.3">
      <c r="AK7284" s="53"/>
      <c r="AL7284" s="53"/>
    </row>
    <row r="7285" spans="37:38" x14ac:dyDescent="0.3">
      <c r="AK7285" s="53"/>
      <c r="AL7285" s="53"/>
    </row>
    <row r="7286" spans="37:38" x14ac:dyDescent="0.3">
      <c r="AK7286" s="53"/>
      <c r="AL7286" s="53"/>
    </row>
    <row r="7287" spans="37:38" x14ac:dyDescent="0.3">
      <c r="AK7287" s="53"/>
      <c r="AL7287" s="53"/>
    </row>
    <row r="7288" spans="37:38" x14ac:dyDescent="0.3">
      <c r="AK7288" s="53"/>
      <c r="AL7288" s="53"/>
    </row>
    <row r="7289" spans="37:38" x14ac:dyDescent="0.3">
      <c r="AK7289" s="53"/>
      <c r="AL7289" s="53"/>
    </row>
    <row r="7290" spans="37:38" x14ac:dyDescent="0.3">
      <c r="AK7290" s="53"/>
      <c r="AL7290" s="53"/>
    </row>
    <row r="7291" spans="37:38" x14ac:dyDescent="0.3">
      <c r="AK7291" s="53"/>
      <c r="AL7291" s="53"/>
    </row>
    <row r="7292" spans="37:38" x14ac:dyDescent="0.3">
      <c r="AK7292" s="53"/>
      <c r="AL7292" s="53"/>
    </row>
    <row r="7293" spans="37:38" x14ac:dyDescent="0.3">
      <c r="AK7293" s="53"/>
      <c r="AL7293" s="53"/>
    </row>
    <row r="7294" spans="37:38" x14ac:dyDescent="0.3">
      <c r="AK7294" s="53"/>
      <c r="AL7294" s="53"/>
    </row>
    <row r="7295" spans="37:38" x14ac:dyDescent="0.3">
      <c r="AK7295" s="53"/>
      <c r="AL7295" s="53"/>
    </row>
    <row r="7296" spans="37:38" x14ac:dyDescent="0.3">
      <c r="AK7296" s="53"/>
      <c r="AL7296" s="53"/>
    </row>
    <row r="7297" spans="37:38" x14ac:dyDescent="0.3">
      <c r="AK7297" s="53"/>
      <c r="AL7297" s="53"/>
    </row>
    <row r="7298" spans="37:38" x14ac:dyDescent="0.3">
      <c r="AK7298" s="53"/>
      <c r="AL7298" s="53"/>
    </row>
    <row r="7299" spans="37:38" x14ac:dyDescent="0.3">
      <c r="AK7299" s="53"/>
      <c r="AL7299" s="53"/>
    </row>
    <row r="7300" spans="37:38" x14ac:dyDescent="0.3">
      <c r="AK7300" s="53"/>
      <c r="AL7300" s="53"/>
    </row>
    <row r="7301" spans="37:38" x14ac:dyDescent="0.3">
      <c r="AK7301" s="53"/>
      <c r="AL7301" s="53"/>
    </row>
    <row r="7302" spans="37:38" x14ac:dyDescent="0.3">
      <c r="AK7302" s="53"/>
      <c r="AL7302" s="53"/>
    </row>
    <row r="7303" spans="37:38" x14ac:dyDescent="0.3">
      <c r="AK7303" s="53"/>
      <c r="AL7303" s="53"/>
    </row>
    <row r="7304" spans="37:38" x14ac:dyDescent="0.3">
      <c r="AK7304" s="53"/>
      <c r="AL7304" s="53"/>
    </row>
    <row r="7305" spans="37:38" x14ac:dyDescent="0.3">
      <c r="AK7305" s="53"/>
      <c r="AL7305" s="53"/>
    </row>
    <row r="7306" spans="37:38" x14ac:dyDescent="0.3">
      <c r="AK7306" s="53"/>
      <c r="AL7306" s="53"/>
    </row>
    <row r="7307" spans="37:38" x14ac:dyDescent="0.3">
      <c r="AK7307" s="53"/>
      <c r="AL7307" s="53"/>
    </row>
    <row r="7308" spans="37:38" x14ac:dyDescent="0.3">
      <c r="AK7308" s="53"/>
      <c r="AL7308" s="53"/>
    </row>
    <row r="7309" spans="37:38" x14ac:dyDescent="0.3">
      <c r="AK7309" s="53"/>
      <c r="AL7309" s="53"/>
    </row>
    <row r="7310" spans="37:38" x14ac:dyDescent="0.3">
      <c r="AK7310" s="53"/>
      <c r="AL7310" s="53"/>
    </row>
    <row r="7311" spans="37:38" x14ac:dyDescent="0.3">
      <c r="AK7311" s="53"/>
      <c r="AL7311" s="53"/>
    </row>
    <row r="7312" spans="37:38" x14ac:dyDescent="0.3">
      <c r="AK7312" s="53"/>
      <c r="AL7312" s="53"/>
    </row>
    <row r="7313" spans="37:38" x14ac:dyDescent="0.3">
      <c r="AK7313" s="53"/>
      <c r="AL7313" s="53"/>
    </row>
    <row r="7314" spans="37:38" x14ac:dyDescent="0.3">
      <c r="AK7314" s="53"/>
      <c r="AL7314" s="53"/>
    </row>
    <row r="7315" spans="37:38" x14ac:dyDescent="0.3">
      <c r="AK7315" s="53"/>
      <c r="AL7315" s="53"/>
    </row>
    <row r="7316" spans="37:38" x14ac:dyDescent="0.3">
      <c r="AK7316" s="53"/>
      <c r="AL7316" s="53"/>
    </row>
    <row r="7317" spans="37:38" x14ac:dyDescent="0.3">
      <c r="AK7317" s="53"/>
      <c r="AL7317" s="53"/>
    </row>
    <row r="7318" spans="37:38" x14ac:dyDescent="0.3">
      <c r="AK7318" s="53"/>
      <c r="AL7318" s="53"/>
    </row>
    <row r="7319" spans="37:38" x14ac:dyDescent="0.3">
      <c r="AK7319" s="53"/>
      <c r="AL7319" s="53"/>
    </row>
    <row r="7320" spans="37:38" x14ac:dyDescent="0.3">
      <c r="AK7320" s="53"/>
      <c r="AL7320" s="53"/>
    </row>
    <row r="7321" spans="37:38" x14ac:dyDescent="0.3">
      <c r="AK7321" s="53"/>
      <c r="AL7321" s="53"/>
    </row>
    <row r="7322" spans="37:38" x14ac:dyDescent="0.3">
      <c r="AK7322" s="53"/>
      <c r="AL7322" s="53"/>
    </row>
    <row r="7323" spans="37:38" x14ac:dyDescent="0.3">
      <c r="AK7323" s="53"/>
      <c r="AL7323" s="53"/>
    </row>
    <row r="7324" spans="37:38" x14ac:dyDescent="0.3">
      <c r="AK7324" s="53"/>
      <c r="AL7324" s="53"/>
    </row>
    <row r="7325" spans="37:38" x14ac:dyDescent="0.3">
      <c r="AK7325" s="53"/>
      <c r="AL7325" s="53"/>
    </row>
    <row r="7326" spans="37:38" x14ac:dyDescent="0.3">
      <c r="AK7326" s="53"/>
      <c r="AL7326" s="53"/>
    </row>
    <row r="7327" spans="37:38" x14ac:dyDescent="0.3">
      <c r="AK7327" s="53"/>
      <c r="AL7327" s="53"/>
    </row>
    <row r="7328" spans="37:38" x14ac:dyDescent="0.3">
      <c r="AK7328" s="53"/>
      <c r="AL7328" s="53"/>
    </row>
    <row r="7329" spans="37:38" x14ac:dyDescent="0.3">
      <c r="AK7329" s="53"/>
      <c r="AL7329" s="53"/>
    </row>
    <row r="7330" spans="37:38" x14ac:dyDescent="0.3">
      <c r="AK7330" s="53"/>
      <c r="AL7330" s="53"/>
    </row>
    <row r="7331" spans="37:38" x14ac:dyDescent="0.3">
      <c r="AK7331" s="53"/>
      <c r="AL7331" s="53"/>
    </row>
    <row r="7332" spans="37:38" x14ac:dyDescent="0.3">
      <c r="AK7332" s="53"/>
      <c r="AL7332" s="53"/>
    </row>
    <row r="7333" spans="37:38" x14ac:dyDescent="0.3">
      <c r="AK7333" s="53"/>
      <c r="AL7333" s="53"/>
    </row>
    <row r="7334" spans="37:38" x14ac:dyDescent="0.3">
      <c r="AK7334" s="53"/>
      <c r="AL7334" s="53"/>
    </row>
    <row r="7335" spans="37:38" x14ac:dyDescent="0.3">
      <c r="AK7335" s="53"/>
      <c r="AL7335" s="53"/>
    </row>
    <row r="7336" spans="37:38" x14ac:dyDescent="0.3">
      <c r="AK7336" s="53"/>
      <c r="AL7336" s="53"/>
    </row>
    <row r="7337" spans="37:38" x14ac:dyDescent="0.3">
      <c r="AK7337" s="53"/>
      <c r="AL7337" s="53"/>
    </row>
    <row r="7338" spans="37:38" x14ac:dyDescent="0.3">
      <c r="AK7338" s="53"/>
      <c r="AL7338" s="53"/>
    </row>
    <row r="7339" spans="37:38" x14ac:dyDescent="0.3">
      <c r="AK7339" s="53"/>
      <c r="AL7339" s="53"/>
    </row>
    <row r="7340" spans="37:38" x14ac:dyDescent="0.3">
      <c r="AK7340" s="53"/>
      <c r="AL7340" s="53"/>
    </row>
    <row r="7341" spans="37:38" x14ac:dyDescent="0.3">
      <c r="AK7341" s="53"/>
      <c r="AL7341" s="53"/>
    </row>
    <row r="7342" spans="37:38" x14ac:dyDescent="0.3">
      <c r="AK7342" s="53"/>
      <c r="AL7342" s="53"/>
    </row>
    <row r="7343" spans="37:38" x14ac:dyDescent="0.3">
      <c r="AK7343" s="53"/>
      <c r="AL7343" s="53"/>
    </row>
    <row r="7344" spans="37:38" x14ac:dyDescent="0.3">
      <c r="AK7344" s="53"/>
      <c r="AL7344" s="53"/>
    </row>
    <row r="7345" spans="37:38" x14ac:dyDescent="0.3">
      <c r="AK7345" s="53"/>
      <c r="AL7345" s="53"/>
    </row>
    <row r="7346" spans="37:38" x14ac:dyDescent="0.3">
      <c r="AK7346" s="53"/>
      <c r="AL7346" s="53"/>
    </row>
    <row r="7347" spans="37:38" x14ac:dyDescent="0.3">
      <c r="AK7347" s="53"/>
      <c r="AL7347" s="53"/>
    </row>
    <row r="7348" spans="37:38" x14ac:dyDescent="0.3">
      <c r="AK7348" s="53"/>
      <c r="AL7348" s="53"/>
    </row>
    <row r="7349" spans="37:38" x14ac:dyDescent="0.3">
      <c r="AK7349" s="53"/>
      <c r="AL7349" s="53"/>
    </row>
    <row r="7350" spans="37:38" x14ac:dyDescent="0.3">
      <c r="AK7350" s="53"/>
      <c r="AL7350" s="53"/>
    </row>
    <row r="7351" spans="37:38" x14ac:dyDescent="0.3">
      <c r="AK7351" s="53"/>
      <c r="AL7351" s="53"/>
    </row>
    <row r="7352" spans="37:38" x14ac:dyDescent="0.3">
      <c r="AK7352" s="53"/>
      <c r="AL7352" s="53"/>
    </row>
    <row r="7353" spans="37:38" x14ac:dyDescent="0.3">
      <c r="AK7353" s="53"/>
      <c r="AL7353" s="53"/>
    </row>
    <row r="7354" spans="37:38" x14ac:dyDescent="0.3">
      <c r="AK7354" s="53"/>
      <c r="AL7354" s="53"/>
    </row>
    <row r="7355" spans="37:38" x14ac:dyDescent="0.3">
      <c r="AK7355" s="53"/>
      <c r="AL7355" s="53"/>
    </row>
    <row r="7356" spans="37:38" x14ac:dyDescent="0.3">
      <c r="AK7356" s="53"/>
      <c r="AL7356" s="53"/>
    </row>
    <row r="7357" spans="37:38" x14ac:dyDescent="0.3">
      <c r="AK7357" s="53"/>
      <c r="AL7357" s="53"/>
    </row>
    <row r="7358" spans="37:38" x14ac:dyDescent="0.3">
      <c r="AK7358" s="53"/>
      <c r="AL7358" s="53"/>
    </row>
    <row r="7359" spans="37:38" x14ac:dyDescent="0.3">
      <c r="AK7359" s="53"/>
      <c r="AL7359" s="53"/>
    </row>
    <row r="7360" spans="37:38" x14ac:dyDescent="0.3">
      <c r="AK7360" s="53"/>
      <c r="AL7360" s="53"/>
    </row>
    <row r="7361" spans="37:38" x14ac:dyDescent="0.3">
      <c r="AK7361" s="53"/>
      <c r="AL7361" s="53"/>
    </row>
    <row r="7362" spans="37:38" x14ac:dyDescent="0.3">
      <c r="AK7362" s="53"/>
      <c r="AL7362" s="53"/>
    </row>
    <row r="7363" spans="37:38" x14ac:dyDescent="0.3">
      <c r="AK7363" s="53"/>
      <c r="AL7363" s="53"/>
    </row>
    <row r="7364" spans="37:38" x14ac:dyDescent="0.3">
      <c r="AK7364" s="53"/>
      <c r="AL7364" s="53"/>
    </row>
    <row r="7365" spans="37:38" x14ac:dyDescent="0.3">
      <c r="AK7365" s="53"/>
      <c r="AL7365" s="53"/>
    </row>
    <row r="7366" spans="37:38" x14ac:dyDescent="0.3">
      <c r="AK7366" s="53"/>
      <c r="AL7366" s="53"/>
    </row>
    <row r="7367" spans="37:38" x14ac:dyDescent="0.3">
      <c r="AK7367" s="53"/>
      <c r="AL7367" s="53"/>
    </row>
    <row r="7368" spans="37:38" x14ac:dyDescent="0.3">
      <c r="AK7368" s="53"/>
      <c r="AL7368" s="53"/>
    </row>
    <row r="7369" spans="37:38" x14ac:dyDescent="0.3">
      <c r="AK7369" s="53"/>
      <c r="AL7369" s="53"/>
    </row>
    <row r="7370" spans="37:38" x14ac:dyDescent="0.3">
      <c r="AK7370" s="53"/>
      <c r="AL7370" s="53"/>
    </row>
    <row r="7371" spans="37:38" x14ac:dyDescent="0.3">
      <c r="AK7371" s="53"/>
      <c r="AL7371" s="53"/>
    </row>
    <row r="7372" spans="37:38" x14ac:dyDescent="0.3">
      <c r="AK7372" s="53"/>
      <c r="AL7372" s="53"/>
    </row>
    <row r="7373" spans="37:38" x14ac:dyDescent="0.3">
      <c r="AK7373" s="53"/>
      <c r="AL7373" s="53"/>
    </row>
    <row r="7374" spans="37:38" x14ac:dyDescent="0.3">
      <c r="AK7374" s="53"/>
      <c r="AL7374" s="53"/>
    </row>
    <row r="7375" spans="37:38" x14ac:dyDescent="0.3">
      <c r="AK7375" s="53"/>
      <c r="AL7375" s="53"/>
    </row>
    <row r="7376" spans="37:38" x14ac:dyDescent="0.3">
      <c r="AK7376" s="53"/>
      <c r="AL7376" s="53"/>
    </row>
    <row r="7377" spans="37:38" x14ac:dyDescent="0.3">
      <c r="AK7377" s="53"/>
      <c r="AL7377" s="53"/>
    </row>
    <row r="7378" spans="37:38" x14ac:dyDescent="0.3">
      <c r="AK7378" s="53"/>
      <c r="AL7378" s="53"/>
    </row>
    <row r="7379" spans="37:38" x14ac:dyDescent="0.3">
      <c r="AK7379" s="53"/>
      <c r="AL7379" s="53"/>
    </row>
    <row r="7380" spans="37:38" x14ac:dyDescent="0.3">
      <c r="AK7380" s="53"/>
      <c r="AL7380" s="53"/>
    </row>
    <row r="7381" spans="37:38" x14ac:dyDescent="0.3">
      <c r="AK7381" s="53"/>
      <c r="AL7381" s="53"/>
    </row>
    <row r="7382" spans="37:38" x14ac:dyDescent="0.3">
      <c r="AK7382" s="53"/>
      <c r="AL7382" s="53"/>
    </row>
    <row r="7383" spans="37:38" x14ac:dyDescent="0.3">
      <c r="AK7383" s="53"/>
      <c r="AL7383" s="53"/>
    </row>
    <row r="7384" spans="37:38" x14ac:dyDescent="0.3">
      <c r="AK7384" s="53"/>
      <c r="AL7384" s="53"/>
    </row>
    <row r="7385" spans="37:38" x14ac:dyDescent="0.3">
      <c r="AK7385" s="53"/>
      <c r="AL7385" s="53"/>
    </row>
    <row r="7386" spans="37:38" x14ac:dyDescent="0.3">
      <c r="AK7386" s="53"/>
      <c r="AL7386" s="53"/>
    </row>
    <row r="7387" spans="37:38" x14ac:dyDescent="0.3">
      <c r="AK7387" s="53"/>
      <c r="AL7387" s="53"/>
    </row>
    <row r="7388" spans="37:38" x14ac:dyDescent="0.3">
      <c r="AK7388" s="53"/>
      <c r="AL7388" s="53"/>
    </row>
    <row r="7389" spans="37:38" x14ac:dyDescent="0.3">
      <c r="AK7389" s="53"/>
      <c r="AL7389" s="53"/>
    </row>
    <row r="7390" spans="37:38" x14ac:dyDescent="0.3">
      <c r="AK7390" s="53"/>
      <c r="AL7390" s="53"/>
    </row>
    <row r="7391" spans="37:38" x14ac:dyDescent="0.3">
      <c r="AK7391" s="53"/>
      <c r="AL7391" s="53"/>
    </row>
    <row r="7392" spans="37:38" x14ac:dyDescent="0.3">
      <c r="AK7392" s="53"/>
      <c r="AL7392" s="53"/>
    </row>
    <row r="7393" spans="37:38" x14ac:dyDescent="0.3">
      <c r="AK7393" s="53"/>
      <c r="AL7393" s="53"/>
    </row>
    <row r="7394" spans="37:38" x14ac:dyDescent="0.3">
      <c r="AK7394" s="53"/>
      <c r="AL7394" s="53"/>
    </row>
    <row r="7395" spans="37:38" x14ac:dyDescent="0.3">
      <c r="AK7395" s="53"/>
      <c r="AL7395" s="53"/>
    </row>
    <row r="7396" spans="37:38" x14ac:dyDescent="0.3">
      <c r="AK7396" s="53"/>
      <c r="AL7396" s="53"/>
    </row>
    <row r="7397" spans="37:38" x14ac:dyDescent="0.3">
      <c r="AK7397" s="53"/>
      <c r="AL7397" s="53"/>
    </row>
    <row r="7398" spans="37:38" x14ac:dyDescent="0.3">
      <c r="AK7398" s="53"/>
      <c r="AL7398" s="53"/>
    </row>
    <row r="7399" spans="37:38" x14ac:dyDescent="0.3">
      <c r="AK7399" s="53"/>
      <c r="AL7399" s="53"/>
    </row>
    <row r="7400" spans="37:38" x14ac:dyDescent="0.3">
      <c r="AK7400" s="53"/>
      <c r="AL7400" s="53"/>
    </row>
    <row r="7401" spans="37:38" x14ac:dyDescent="0.3">
      <c r="AK7401" s="53"/>
      <c r="AL7401" s="53"/>
    </row>
    <row r="7402" spans="37:38" x14ac:dyDescent="0.3">
      <c r="AK7402" s="53"/>
      <c r="AL7402" s="53"/>
    </row>
    <row r="7403" spans="37:38" x14ac:dyDescent="0.3">
      <c r="AK7403" s="53"/>
      <c r="AL7403" s="53"/>
    </row>
    <row r="7404" spans="37:38" x14ac:dyDescent="0.3">
      <c r="AK7404" s="53"/>
      <c r="AL7404" s="53"/>
    </row>
    <row r="7405" spans="37:38" x14ac:dyDescent="0.3">
      <c r="AK7405" s="53"/>
      <c r="AL7405" s="53"/>
    </row>
    <row r="7406" spans="37:38" x14ac:dyDescent="0.3">
      <c r="AK7406" s="53"/>
      <c r="AL7406" s="53"/>
    </row>
    <row r="7407" spans="37:38" x14ac:dyDescent="0.3">
      <c r="AK7407" s="53"/>
      <c r="AL7407" s="53"/>
    </row>
    <row r="7408" spans="37:38" x14ac:dyDescent="0.3">
      <c r="AK7408" s="53"/>
      <c r="AL7408" s="53"/>
    </row>
    <row r="7409" spans="37:38" x14ac:dyDescent="0.3">
      <c r="AK7409" s="53"/>
      <c r="AL7409" s="53"/>
    </row>
    <row r="7410" spans="37:38" x14ac:dyDescent="0.3">
      <c r="AK7410" s="53"/>
      <c r="AL7410" s="53"/>
    </row>
    <row r="7411" spans="37:38" x14ac:dyDescent="0.3">
      <c r="AK7411" s="53"/>
      <c r="AL7411" s="53"/>
    </row>
    <row r="7412" spans="37:38" x14ac:dyDescent="0.3">
      <c r="AK7412" s="53"/>
      <c r="AL7412" s="53"/>
    </row>
    <row r="7413" spans="37:38" x14ac:dyDescent="0.3">
      <c r="AK7413" s="53"/>
      <c r="AL7413" s="53"/>
    </row>
    <row r="7414" spans="37:38" x14ac:dyDescent="0.3">
      <c r="AK7414" s="53"/>
      <c r="AL7414" s="53"/>
    </row>
    <row r="7415" spans="37:38" x14ac:dyDescent="0.3">
      <c r="AK7415" s="53"/>
      <c r="AL7415" s="53"/>
    </row>
    <row r="7416" spans="37:38" x14ac:dyDescent="0.3">
      <c r="AK7416" s="53"/>
      <c r="AL7416" s="53"/>
    </row>
    <row r="7417" spans="37:38" x14ac:dyDescent="0.3">
      <c r="AK7417" s="53"/>
      <c r="AL7417" s="53"/>
    </row>
    <row r="7418" spans="37:38" x14ac:dyDescent="0.3">
      <c r="AK7418" s="53"/>
      <c r="AL7418" s="53"/>
    </row>
    <row r="7419" spans="37:38" x14ac:dyDescent="0.3">
      <c r="AK7419" s="53"/>
      <c r="AL7419" s="53"/>
    </row>
    <row r="7420" spans="37:38" x14ac:dyDescent="0.3">
      <c r="AK7420" s="53"/>
      <c r="AL7420" s="53"/>
    </row>
    <row r="7421" spans="37:38" x14ac:dyDescent="0.3">
      <c r="AK7421" s="53"/>
      <c r="AL7421" s="53"/>
    </row>
    <row r="7422" spans="37:38" x14ac:dyDescent="0.3">
      <c r="AK7422" s="53"/>
      <c r="AL7422" s="53"/>
    </row>
    <row r="7423" spans="37:38" x14ac:dyDescent="0.3">
      <c r="AK7423" s="53"/>
      <c r="AL7423" s="53"/>
    </row>
    <row r="7424" spans="37:38" x14ac:dyDescent="0.3">
      <c r="AK7424" s="53"/>
      <c r="AL7424" s="53"/>
    </row>
    <row r="7425" spans="37:38" x14ac:dyDescent="0.3">
      <c r="AK7425" s="53"/>
      <c r="AL7425" s="53"/>
    </row>
    <row r="7426" spans="37:38" x14ac:dyDescent="0.3">
      <c r="AK7426" s="53"/>
      <c r="AL7426" s="53"/>
    </row>
    <row r="7427" spans="37:38" x14ac:dyDescent="0.3">
      <c r="AK7427" s="53"/>
      <c r="AL7427" s="53"/>
    </row>
    <row r="7428" spans="37:38" x14ac:dyDescent="0.3">
      <c r="AK7428" s="53"/>
      <c r="AL7428" s="53"/>
    </row>
    <row r="7429" spans="37:38" x14ac:dyDescent="0.3">
      <c r="AK7429" s="53"/>
      <c r="AL7429" s="53"/>
    </row>
    <row r="7430" spans="37:38" x14ac:dyDescent="0.3">
      <c r="AK7430" s="53"/>
      <c r="AL7430" s="53"/>
    </row>
    <row r="7431" spans="37:38" x14ac:dyDescent="0.3">
      <c r="AK7431" s="53"/>
      <c r="AL7431" s="53"/>
    </row>
    <row r="7432" spans="37:38" x14ac:dyDescent="0.3">
      <c r="AK7432" s="53"/>
      <c r="AL7432" s="53"/>
    </row>
    <row r="7433" spans="37:38" x14ac:dyDescent="0.3">
      <c r="AK7433" s="53"/>
      <c r="AL7433" s="53"/>
    </row>
    <row r="7434" spans="37:38" x14ac:dyDescent="0.3">
      <c r="AK7434" s="53"/>
      <c r="AL7434" s="53"/>
    </row>
    <row r="7435" spans="37:38" x14ac:dyDescent="0.3">
      <c r="AK7435" s="53"/>
      <c r="AL7435" s="53"/>
    </row>
    <row r="7436" spans="37:38" x14ac:dyDescent="0.3">
      <c r="AK7436" s="53"/>
      <c r="AL7436" s="53"/>
    </row>
    <row r="7437" spans="37:38" x14ac:dyDescent="0.3">
      <c r="AK7437" s="53"/>
      <c r="AL7437" s="53"/>
    </row>
    <row r="7438" spans="37:38" x14ac:dyDescent="0.3">
      <c r="AK7438" s="53"/>
      <c r="AL7438" s="53"/>
    </row>
    <row r="7439" spans="37:38" x14ac:dyDescent="0.3">
      <c r="AK7439" s="53"/>
      <c r="AL7439" s="53"/>
    </row>
    <row r="7440" spans="37:38" x14ac:dyDescent="0.3">
      <c r="AK7440" s="53"/>
      <c r="AL7440" s="53"/>
    </row>
    <row r="7441" spans="37:38" x14ac:dyDescent="0.3">
      <c r="AK7441" s="53"/>
      <c r="AL7441" s="53"/>
    </row>
    <row r="7442" spans="37:38" x14ac:dyDescent="0.3">
      <c r="AK7442" s="53"/>
      <c r="AL7442" s="53"/>
    </row>
    <row r="7443" spans="37:38" x14ac:dyDescent="0.3">
      <c r="AK7443" s="53"/>
      <c r="AL7443" s="53"/>
    </row>
    <row r="7444" spans="37:38" x14ac:dyDescent="0.3">
      <c r="AK7444" s="53"/>
      <c r="AL7444" s="53"/>
    </row>
    <row r="7445" spans="37:38" x14ac:dyDescent="0.3">
      <c r="AK7445" s="53"/>
      <c r="AL7445" s="53"/>
    </row>
    <row r="7446" spans="37:38" x14ac:dyDescent="0.3">
      <c r="AK7446" s="53"/>
      <c r="AL7446" s="53"/>
    </row>
    <row r="7447" spans="37:38" x14ac:dyDescent="0.3">
      <c r="AK7447" s="53"/>
      <c r="AL7447" s="53"/>
    </row>
    <row r="7448" spans="37:38" x14ac:dyDescent="0.3">
      <c r="AK7448" s="53"/>
      <c r="AL7448" s="53"/>
    </row>
    <row r="7449" spans="37:38" x14ac:dyDescent="0.3">
      <c r="AK7449" s="53"/>
      <c r="AL7449" s="53"/>
    </row>
    <row r="7450" spans="37:38" x14ac:dyDescent="0.3">
      <c r="AK7450" s="53"/>
      <c r="AL7450" s="53"/>
    </row>
    <row r="7451" spans="37:38" x14ac:dyDescent="0.3">
      <c r="AK7451" s="53"/>
      <c r="AL7451" s="53"/>
    </row>
    <row r="7452" spans="37:38" x14ac:dyDescent="0.3">
      <c r="AK7452" s="53"/>
      <c r="AL7452" s="53"/>
    </row>
    <row r="7453" spans="37:38" x14ac:dyDescent="0.3">
      <c r="AK7453" s="53"/>
      <c r="AL7453" s="53"/>
    </row>
    <row r="7454" spans="37:38" x14ac:dyDescent="0.3">
      <c r="AK7454" s="53"/>
      <c r="AL7454" s="53"/>
    </row>
    <row r="7455" spans="37:38" x14ac:dyDescent="0.3">
      <c r="AK7455" s="53"/>
      <c r="AL7455" s="53"/>
    </row>
    <row r="7456" spans="37:38" x14ac:dyDescent="0.3">
      <c r="AK7456" s="53"/>
      <c r="AL7456" s="53"/>
    </row>
    <row r="7457" spans="37:38" x14ac:dyDescent="0.3">
      <c r="AK7457" s="53"/>
      <c r="AL7457" s="53"/>
    </row>
    <row r="7458" spans="37:38" x14ac:dyDescent="0.3">
      <c r="AK7458" s="53"/>
      <c r="AL7458" s="53"/>
    </row>
    <row r="7459" spans="37:38" x14ac:dyDescent="0.3">
      <c r="AK7459" s="53"/>
      <c r="AL7459" s="53"/>
    </row>
    <row r="7460" spans="37:38" x14ac:dyDescent="0.3">
      <c r="AK7460" s="53"/>
      <c r="AL7460" s="53"/>
    </row>
    <row r="7461" spans="37:38" x14ac:dyDescent="0.3">
      <c r="AK7461" s="53"/>
      <c r="AL7461" s="53"/>
    </row>
    <row r="7462" spans="37:38" x14ac:dyDescent="0.3">
      <c r="AK7462" s="53"/>
      <c r="AL7462" s="53"/>
    </row>
    <row r="7463" spans="37:38" x14ac:dyDescent="0.3">
      <c r="AK7463" s="53"/>
      <c r="AL7463" s="53"/>
    </row>
    <row r="7464" spans="37:38" x14ac:dyDescent="0.3">
      <c r="AK7464" s="53"/>
      <c r="AL7464" s="53"/>
    </row>
    <row r="7465" spans="37:38" x14ac:dyDescent="0.3">
      <c r="AK7465" s="53"/>
      <c r="AL7465" s="53"/>
    </row>
    <row r="7466" spans="37:38" x14ac:dyDescent="0.3">
      <c r="AK7466" s="53"/>
      <c r="AL7466" s="53"/>
    </row>
    <row r="7467" spans="37:38" x14ac:dyDescent="0.3">
      <c r="AK7467" s="53"/>
      <c r="AL7467" s="53"/>
    </row>
    <row r="7468" spans="37:38" x14ac:dyDescent="0.3">
      <c r="AK7468" s="53"/>
      <c r="AL7468" s="53"/>
    </row>
    <row r="7469" spans="37:38" x14ac:dyDescent="0.3">
      <c r="AK7469" s="53"/>
      <c r="AL7469" s="53"/>
    </row>
    <row r="7470" spans="37:38" x14ac:dyDescent="0.3">
      <c r="AK7470" s="53"/>
      <c r="AL7470" s="53"/>
    </row>
    <row r="7471" spans="37:38" x14ac:dyDescent="0.3">
      <c r="AK7471" s="53"/>
      <c r="AL7471" s="53"/>
    </row>
    <row r="7472" spans="37:38" x14ac:dyDescent="0.3">
      <c r="AK7472" s="53"/>
      <c r="AL7472" s="53"/>
    </row>
    <row r="7473" spans="37:38" x14ac:dyDescent="0.3">
      <c r="AK7473" s="53"/>
      <c r="AL7473" s="53"/>
    </row>
    <row r="7474" spans="37:38" x14ac:dyDescent="0.3">
      <c r="AK7474" s="53"/>
      <c r="AL7474" s="53"/>
    </row>
    <row r="7475" spans="37:38" x14ac:dyDescent="0.3">
      <c r="AK7475" s="53"/>
      <c r="AL7475" s="53"/>
    </row>
    <row r="7476" spans="37:38" x14ac:dyDescent="0.3">
      <c r="AK7476" s="53"/>
      <c r="AL7476" s="53"/>
    </row>
    <row r="7477" spans="37:38" x14ac:dyDescent="0.3">
      <c r="AK7477" s="53"/>
      <c r="AL7477" s="53"/>
    </row>
    <row r="7478" spans="37:38" x14ac:dyDescent="0.3">
      <c r="AK7478" s="53"/>
      <c r="AL7478" s="53"/>
    </row>
    <row r="7479" spans="37:38" x14ac:dyDescent="0.3">
      <c r="AK7479" s="53"/>
      <c r="AL7479" s="53"/>
    </row>
    <row r="7480" spans="37:38" x14ac:dyDescent="0.3">
      <c r="AK7480" s="53"/>
      <c r="AL7480" s="53"/>
    </row>
    <row r="7481" spans="37:38" x14ac:dyDescent="0.3">
      <c r="AK7481" s="53"/>
      <c r="AL7481" s="53"/>
    </row>
    <row r="7482" spans="37:38" x14ac:dyDescent="0.3">
      <c r="AK7482" s="53"/>
      <c r="AL7482" s="53"/>
    </row>
    <row r="7483" spans="37:38" x14ac:dyDescent="0.3">
      <c r="AK7483" s="53"/>
      <c r="AL7483" s="53"/>
    </row>
    <row r="7484" spans="37:38" x14ac:dyDescent="0.3">
      <c r="AK7484" s="53"/>
      <c r="AL7484" s="53"/>
    </row>
    <row r="7485" spans="37:38" x14ac:dyDescent="0.3">
      <c r="AK7485" s="53"/>
      <c r="AL7485" s="53"/>
    </row>
    <row r="7486" spans="37:38" x14ac:dyDescent="0.3">
      <c r="AK7486" s="53"/>
      <c r="AL7486" s="53"/>
    </row>
    <row r="7487" spans="37:38" x14ac:dyDescent="0.3">
      <c r="AK7487" s="53"/>
      <c r="AL7487" s="53"/>
    </row>
    <row r="7488" spans="37:38" x14ac:dyDescent="0.3">
      <c r="AK7488" s="53"/>
      <c r="AL7488" s="53"/>
    </row>
    <row r="7489" spans="37:38" x14ac:dyDescent="0.3">
      <c r="AK7489" s="53"/>
      <c r="AL7489" s="53"/>
    </row>
    <row r="7490" spans="37:38" x14ac:dyDescent="0.3">
      <c r="AK7490" s="53"/>
      <c r="AL7490" s="53"/>
    </row>
    <row r="7491" spans="37:38" x14ac:dyDescent="0.3">
      <c r="AK7491" s="53"/>
      <c r="AL7491" s="53"/>
    </row>
    <row r="7492" spans="37:38" x14ac:dyDescent="0.3">
      <c r="AK7492" s="53"/>
      <c r="AL7492" s="53"/>
    </row>
    <row r="7493" spans="37:38" x14ac:dyDescent="0.3">
      <c r="AK7493" s="53"/>
      <c r="AL7493" s="53"/>
    </row>
    <row r="7494" spans="37:38" x14ac:dyDescent="0.3">
      <c r="AK7494" s="53"/>
      <c r="AL7494" s="53"/>
    </row>
    <row r="7495" spans="37:38" x14ac:dyDescent="0.3">
      <c r="AK7495" s="53"/>
      <c r="AL7495" s="53"/>
    </row>
    <row r="7496" spans="37:38" x14ac:dyDescent="0.3">
      <c r="AK7496" s="53"/>
      <c r="AL7496" s="53"/>
    </row>
    <row r="7497" spans="37:38" x14ac:dyDescent="0.3">
      <c r="AK7497" s="53"/>
      <c r="AL7497" s="53"/>
    </row>
    <row r="7498" spans="37:38" x14ac:dyDescent="0.3">
      <c r="AK7498" s="53"/>
      <c r="AL7498" s="53"/>
    </row>
    <row r="7499" spans="37:38" x14ac:dyDescent="0.3">
      <c r="AK7499" s="53"/>
      <c r="AL7499" s="53"/>
    </row>
    <row r="7500" spans="37:38" x14ac:dyDescent="0.3">
      <c r="AK7500" s="53"/>
      <c r="AL7500" s="53"/>
    </row>
    <row r="7501" spans="37:38" x14ac:dyDescent="0.3">
      <c r="AK7501" s="53"/>
      <c r="AL7501" s="53"/>
    </row>
    <row r="7502" spans="37:38" x14ac:dyDescent="0.3">
      <c r="AK7502" s="53"/>
      <c r="AL7502" s="53"/>
    </row>
    <row r="7503" spans="37:38" x14ac:dyDescent="0.3">
      <c r="AK7503" s="53"/>
      <c r="AL7503" s="53"/>
    </row>
    <row r="7504" spans="37:38" x14ac:dyDescent="0.3">
      <c r="AK7504" s="53"/>
      <c r="AL7504" s="53"/>
    </row>
    <row r="7505" spans="37:38" x14ac:dyDescent="0.3">
      <c r="AK7505" s="53"/>
      <c r="AL7505" s="53"/>
    </row>
    <row r="7506" spans="37:38" x14ac:dyDescent="0.3">
      <c r="AK7506" s="53"/>
      <c r="AL7506" s="53"/>
    </row>
    <row r="7507" spans="37:38" x14ac:dyDescent="0.3">
      <c r="AK7507" s="53"/>
      <c r="AL7507" s="53"/>
    </row>
    <row r="7508" spans="37:38" x14ac:dyDescent="0.3">
      <c r="AK7508" s="53"/>
      <c r="AL7508" s="53"/>
    </row>
    <row r="7509" spans="37:38" x14ac:dyDescent="0.3">
      <c r="AK7509" s="53"/>
      <c r="AL7509" s="53"/>
    </row>
    <row r="7510" spans="37:38" x14ac:dyDescent="0.3">
      <c r="AK7510" s="53"/>
      <c r="AL7510" s="53"/>
    </row>
    <row r="7511" spans="37:38" x14ac:dyDescent="0.3">
      <c r="AK7511" s="53"/>
      <c r="AL7511" s="53"/>
    </row>
    <row r="7512" spans="37:38" x14ac:dyDescent="0.3">
      <c r="AK7512" s="53"/>
      <c r="AL7512" s="53"/>
    </row>
    <row r="7513" spans="37:38" x14ac:dyDescent="0.3">
      <c r="AK7513" s="53"/>
      <c r="AL7513" s="53"/>
    </row>
    <row r="7514" spans="37:38" x14ac:dyDescent="0.3">
      <c r="AK7514" s="53"/>
      <c r="AL7514" s="53"/>
    </row>
    <row r="7515" spans="37:38" x14ac:dyDescent="0.3">
      <c r="AK7515" s="53"/>
      <c r="AL7515" s="53"/>
    </row>
    <row r="7516" spans="37:38" x14ac:dyDescent="0.3">
      <c r="AK7516" s="53"/>
      <c r="AL7516" s="53"/>
    </row>
    <row r="7517" spans="37:38" x14ac:dyDescent="0.3">
      <c r="AK7517" s="53"/>
      <c r="AL7517" s="53"/>
    </row>
    <row r="7518" spans="37:38" x14ac:dyDescent="0.3">
      <c r="AK7518" s="53"/>
      <c r="AL7518" s="53"/>
    </row>
    <row r="7519" spans="37:38" x14ac:dyDescent="0.3">
      <c r="AK7519" s="53"/>
      <c r="AL7519" s="53"/>
    </row>
    <row r="7520" spans="37:38" x14ac:dyDescent="0.3">
      <c r="AK7520" s="53"/>
      <c r="AL7520" s="53"/>
    </row>
    <row r="7521" spans="37:38" x14ac:dyDescent="0.3">
      <c r="AK7521" s="53"/>
      <c r="AL7521" s="53"/>
    </row>
    <row r="7522" spans="37:38" x14ac:dyDescent="0.3">
      <c r="AK7522" s="53"/>
      <c r="AL7522" s="53"/>
    </row>
    <row r="7523" spans="37:38" x14ac:dyDescent="0.3">
      <c r="AK7523" s="53"/>
      <c r="AL7523" s="53"/>
    </row>
    <row r="7524" spans="37:38" x14ac:dyDescent="0.3">
      <c r="AK7524" s="53"/>
      <c r="AL7524" s="53"/>
    </row>
    <row r="7525" spans="37:38" x14ac:dyDescent="0.3">
      <c r="AK7525" s="53"/>
      <c r="AL7525" s="53"/>
    </row>
    <row r="7526" spans="37:38" x14ac:dyDescent="0.3">
      <c r="AK7526" s="53"/>
      <c r="AL7526" s="53"/>
    </row>
    <row r="7527" spans="37:38" x14ac:dyDescent="0.3">
      <c r="AK7527" s="53"/>
      <c r="AL7527" s="53"/>
    </row>
    <row r="7528" spans="37:38" x14ac:dyDescent="0.3">
      <c r="AK7528" s="53"/>
      <c r="AL7528" s="53"/>
    </row>
    <row r="7529" spans="37:38" x14ac:dyDescent="0.3">
      <c r="AK7529" s="53"/>
      <c r="AL7529" s="53"/>
    </row>
    <row r="7530" spans="37:38" x14ac:dyDescent="0.3">
      <c r="AK7530" s="53"/>
      <c r="AL7530" s="53"/>
    </row>
    <row r="7531" spans="37:38" x14ac:dyDescent="0.3">
      <c r="AK7531" s="53"/>
      <c r="AL7531" s="53"/>
    </row>
    <row r="7532" spans="37:38" x14ac:dyDescent="0.3">
      <c r="AK7532" s="53"/>
      <c r="AL7532" s="53"/>
    </row>
    <row r="7533" spans="37:38" x14ac:dyDescent="0.3">
      <c r="AK7533" s="53"/>
      <c r="AL7533" s="53"/>
    </row>
    <row r="7534" spans="37:38" x14ac:dyDescent="0.3">
      <c r="AK7534" s="53"/>
      <c r="AL7534" s="53"/>
    </row>
    <row r="7535" spans="37:38" x14ac:dyDescent="0.3">
      <c r="AK7535" s="53"/>
      <c r="AL7535" s="53"/>
    </row>
    <row r="7536" spans="37:38" x14ac:dyDescent="0.3">
      <c r="AK7536" s="53"/>
      <c r="AL7536" s="53"/>
    </row>
    <row r="7537" spans="37:38" x14ac:dyDescent="0.3">
      <c r="AK7537" s="53"/>
      <c r="AL7537" s="53"/>
    </row>
    <row r="7538" spans="37:38" x14ac:dyDescent="0.3">
      <c r="AK7538" s="53"/>
      <c r="AL7538" s="53"/>
    </row>
    <row r="7539" spans="37:38" x14ac:dyDescent="0.3">
      <c r="AK7539" s="53"/>
      <c r="AL7539" s="53"/>
    </row>
    <row r="7540" spans="37:38" x14ac:dyDescent="0.3">
      <c r="AK7540" s="53"/>
      <c r="AL7540" s="53"/>
    </row>
    <row r="7541" spans="37:38" x14ac:dyDescent="0.3">
      <c r="AK7541" s="53"/>
      <c r="AL7541" s="53"/>
    </row>
    <row r="7542" spans="37:38" x14ac:dyDescent="0.3">
      <c r="AK7542" s="53"/>
      <c r="AL7542" s="53"/>
    </row>
    <row r="7543" spans="37:38" x14ac:dyDescent="0.3">
      <c r="AK7543" s="53"/>
      <c r="AL7543" s="53"/>
    </row>
    <row r="7544" spans="37:38" x14ac:dyDescent="0.3">
      <c r="AK7544" s="53"/>
      <c r="AL7544" s="53"/>
    </row>
    <row r="7545" spans="37:38" x14ac:dyDescent="0.3">
      <c r="AK7545" s="53"/>
      <c r="AL7545" s="53"/>
    </row>
    <row r="7546" spans="37:38" x14ac:dyDescent="0.3">
      <c r="AK7546" s="53"/>
      <c r="AL7546" s="53"/>
    </row>
    <row r="7547" spans="37:38" x14ac:dyDescent="0.3">
      <c r="AK7547" s="53"/>
      <c r="AL7547" s="53"/>
    </row>
    <row r="7548" spans="37:38" x14ac:dyDescent="0.3">
      <c r="AK7548" s="53"/>
      <c r="AL7548" s="53"/>
    </row>
    <row r="7549" spans="37:38" x14ac:dyDescent="0.3">
      <c r="AK7549" s="53"/>
      <c r="AL7549" s="53"/>
    </row>
    <row r="7550" spans="37:38" x14ac:dyDescent="0.3">
      <c r="AK7550" s="53"/>
      <c r="AL7550" s="53"/>
    </row>
    <row r="7551" spans="37:38" x14ac:dyDescent="0.3">
      <c r="AK7551" s="53"/>
      <c r="AL7551" s="53"/>
    </row>
    <row r="7552" spans="37:38" x14ac:dyDescent="0.3">
      <c r="AK7552" s="53"/>
      <c r="AL7552" s="53"/>
    </row>
    <row r="7553" spans="37:38" x14ac:dyDescent="0.3">
      <c r="AK7553" s="53"/>
      <c r="AL7553" s="53"/>
    </row>
    <row r="7554" spans="37:38" x14ac:dyDescent="0.3">
      <c r="AK7554" s="53"/>
      <c r="AL7554" s="53"/>
    </row>
    <row r="7555" spans="37:38" x14ac:dyDescent="0.3">
      <c r="AK7555" s="53"/>
      <c r="AL7555" s="53"/>
    </row>
    <row r="7556" spans="37:38" x14ac:dyDescent="0.3">
      <c r="AK7556" s="53"/>
      <c r="AL7556" s="53"/>
    </row>
    <row r="7557" spans="37:38" x14ac:dyDescent="0.3">
      <c r="AK7557" s="53"/>
      <c r="AL7557" s="53"/>
    </row>
    <row r="7558" spans="37:38" x14ac:dyDescent="0.3">
      <c r="AK7558" s="53"/>
      <c r="AL7558" s="53"/>
    </row>
    <row r="7559" spans="37:38" x14ac:dyDescent="0.3">
      <c r="AK7559" s="53"/>
      <c r="AL7559" s="53"/>
    </row>
    <row r="7560" spans="37:38" x14ac:dyDescent="0.3">
      <c r="AK7560" s="53"/>
      <c r="AL7560" s="53"/>
    </row>
    <row r="7561" spans="37:38" x14ac:dyDescent="0.3">
      <c r="AK7561" s="53"/>
      <c r="AL7561" s="53"/>
    </row>
    <row r="7562" spans="37:38" x14ac:dyDescent="0.3">
      <c r="AK7562" s="53"/>
      <c r="AL7562" s="53"/>
    </row>
    <row r="7563" spans="37:38" x14ac:dyDescent="0.3">
      <c r="AK7563" s="53"/>
      <c r="AL7563" s="53"/>
    </row>
    <row r="7564" spans="37:38" x14ac:dyDescent="0.3">
      <c r="AK7564" s="53"/>
      <c r="AL7564" s="53"/>
    </row>
    <row r="7565" spans="37:38" x14ac:dyDescent="0.3">
      <c r="AK7565" s="53"/>
      <c r="AL7565" s="53"/>
    </row>
    <row r="7566" spans="37:38" x14ac:dyDescent="0.3">
      <c r="AK7566" s="53"/>
      <c r="AL7566" s="53"/>
    </row>
    <row r="7567" spans="37:38" x14ac:dyDescent="0.3">
      <c r="AK7567" s="53"/>
      <c r="AL7567" s="53"/>
    </row>
    <row r="7568" spans="37:38" x14ac:dyDescent="0.3">
      <c r="AK7568" s="53"/>
      <c r="AL7568" s="53"/>
    </row>
    <row r="7569" spans="37:38" x14ac:dyDescent="0.3">
      <c r="AK7569" s="53"/>
      <c r="AL7569" s="53"/>
    </row>
    <row r="7570" spans="37:38" x14ac:dyDescent="0.3">
      <c r="AK7570" s="53"/>
      <c r="AL7570" s="53"/>
    </row>
    <row r="7571" spans="37:38" x14ac:dyDescent="0.3">
      <c r="AK7571" s="53"/>
      <c r="AL7571" s="53"/>
    </row>
    <row r="7572" spans="37:38" x14ac:dyDescent="0.3">
      <c r="AK7572" s="53"/>
      <c r="AL7572" s="53"/>
    </row>
    <row r="7573" spans="37:38" x14ac:dyDescent="0.3">
      <c r="AK7573" s="53"/>
      <c r="AL7573" s="53"/>
    </row>
    <row r="7574" spans="37:38" x14ac:dyDescent="0.3">
      <c r="AK7574" s="53"/>
      <c r="AL7574" s="53"/>
    </row>
    <row r="7575" spans="37:38" x14ac:dyDescent="0.3">
      <c r="AK7575" s="53"/>
      <c r="AL7575" s="53"/>
    </row>
    <row r="7576" spans="37:38" x14ac:dyDescent="0.3">
      <c r="AK7576" s="53"/>
      <c r="AL7576" s="53"/>
    </row>
    <row r="7577" spans="37:38" x14ac:dyDescent="0.3">
      <c r="AK7577" s="53"/>
      <c r="AL7577" s="53"/>
    </row>
    <row r="7578" spans="37:38" x14ac:dyDescent="0.3">
      <c r="AK7578" s="53"/>
      <c r="AL7578" s="53"/>
    </row>
    <row r="7579" spans="37:38" x14ac:dyDescent="0.3">
      <c r="AK7579" s="53"/>
      <c r="AL7579" s="53"/>
    </row>
    <row r="7580" spans="37:38" x14ac:dyDescent="0.3">
      <c r="AK7580" s="53"/>
      <c r="AL7580" s="53"/>
    </row>
    <row r="7581" spans="37:38" x14ac:dyDescent="0.3">
      <c r="AK7581" s="53"/>
      <c r="AL7581" s="53"/>
    </row>
    <row r="7582" spans="37:38" x14ac:dyDescent="0.3">
      <c r="AK7582" s="53"/>
      <c r="AL7582" s="53"/>
    </row>
    <row r="7583" spans="37:38" x14ac:dyDescent="0.3">
      <c r="AK7583" s="53"/>
      <c r="AL7583" s="53"/>
    </row>
    <row r="7584" spans="37:38" x14ac:dyDescent="0.3">
      <c r="AK7584" s="53"/>
      <c r="AL7584" s="53"/>
    </row>
    <row r="7585" spans="37:38" x14ac:dyDescent="0.3">
      <c r="AK7585" s="53"/>
      <c r="AL7585" s="53"/>
    </row>
    <row r="7586" spans="37:38" x14ac:dyDescent="0.3">
      <c r="AK7586" s="53"/>
      <c r="AL7586" s="53"/>
    </row>
    <row r="7587" spans="37:38" x14ac:dyDescent="0.3">
      <c r="AK7587" s="53"/>
      <c r="AL7587" s="53"/>
    </row>
    <row r="7588" spans="37:38" x14ac:dyDescent="0.3">
      <c r="AK7588" s="53"/>
      <c r="AL7588" s="53"/>
    </row>
    <row r="7589" spans="37:38" x14ac:dyDescent="0.3">
      <c r="AK7589" s="53"/>
      <c r="AL7589" s="53"/>
    </row>
    <row r="7590" spans="37:38" x14ac:dyDescent="0.3">
      <c r="AK7590" s="53"/>
      <c r="AL7590" s="53"/>
    </row>
    <row r="7591" spans="37:38" x14ac:dyDescent="0.3">
      <c r="AK7591" s="53"/>
      <c r="AL7591" s="53"/>
    </row>
    <row r="7592" spans="37:38" x14ac:dyDescent="0.3">
      <c r="AK7592" s="53"/>
      <c r="AL7592" s="53"/>
    </row>
    <row r="7593" spans="37:38" x14ac:dyDescent="0.3">
      <c r="AK7593" s="53"/>
      <c r="AL7593" s="53"/>
    </row>
    <row r="7594" spans="37:38" x14ac:dyDescent="0.3">
      <c r="AK7594" s="53"/>
      <c r="AL7594" s="53"/>
    </row>
    <row r="7595" spans="37:38" x14ac:dyDescent="0.3">
      <c r="AK7595" s="53"/>
      <c r="AL7595" s="53"/>
    </row>
    <row r="7596" spans="37:38" x14ac:dyDescent="0.3">
      <c r="AK7596" s="53"/>
      <c r="AL7596" s="53"/>
    </row>
    <row r="7597" spans="37:38" x14ac:dyDescent="0.3">
      <c r="AK7597" s="53"/>
      <c r="AL7597" s="53"/>
    </row>
    <row r="7598" spans="37:38" x14ac:dyDescent="0.3">
      <c r="AK7598" s="53"/>
      <c r="AL7598" s="53"/>
    </row>
    <row r="7599" spans="37:38" x14ac:dyDescent="0.3">
      <c r="AK7599" s="53"/>
      <c r="AL7599" s="53"/>
    </row>
    <row r="7600" spans="37:38" x14ac:dyDescent="0.3">
      <c r="AK7600" s="53"/>
      <c r="AL7600" s="53"/>
    </row>
    <row r="7601" spans="37:38" x14ac:dyDescent="0.3">
      <c r="AK7601" s="53"/>
      <c r="AL7601" s="53"/>
    </row>
    <row r="7602" spans="37:38" x14ac:dyDescent="0.3">
      <c r="AK7602" s="53"/>
      <c r="AL7602" s="53"/>
    </row>
    <row r="7603" spans="37:38" x14ac:dyDescent="0.3">
      <c r="AK7603" s="53"/>
      <c r="AL7603" s="53"/>
    </row>
    <row r="7604" spans="37:38" x14ac:dyDescent="0.3">
      <c r="AK7604" s="53"/>
      <c r="AL7604" s="53"/>
    </row>
    <row r="7605" spans="37:38" x14ac:dyDescent="0.3">
      <c r="AK7605" s="53"/>
      <c r="AL7605" s="53"/>
    </row>
    <row r="7606" spans="37:38" x14ac:dyDescent="0.3">
      <c r="AK7606" s="53"/>
      <c r="AL7606" s="53"/>
    </row>
    <row r="7607" spans="37:38" x14ac:dyDescent="0.3">
      <c r="AK7607" s="53"/>
      <c r="AL7607" s="53"/>
    </row>
    <row r="7608" spans="37:38" x14ac:dyDescent="0.3">
      <c r="AK7608" s="53"/>
      <c r="AL7608" s="53"/>
    </row>
    <row r="7609" spans="37:38" x14ac:dyDescent="0.3">
      <c r="AK7609" s="53"/>
      <c r="AL7609" s="53"/>
    </row>
    <row r="7610" spans="37:38" x14ac:dyDescent="0.3">
      <c r="AK7610" s="53"/>
      <c r="AL7610" s="53"/>
    </row>
    <row r="7611" spans="37:38" x14ac:dyDescent="0.3">
      <c r="AK7611" s="53"/>
      <c r="AL7611" s="53"/>
    </row>
    <row r="7612" spans="37:38" x14ac:dyDescent="0.3">
      <c r="AK7612" s="53"/>
      <c r="AL7612" s="53"/>
    </row>
    <row r="7613" spans="37:38" x14ac:dyDescent="0.3">
      <c r="AK7613" s="53"/>
      <c r="AL7613" s="53"/>
    </row>
    <row r="7614" spans="37:38" x14ac:dyDescent="0.3">
      <c r="AK7614" s="53"/>
      <c r="AL7614" s="53"/>
    </row>
    <row r="7615" spans="37:38" x14ac:dyDescent="0.3">
      <c r="AK7615" s="53"/>
      <c r="AL7615" s="53"/>
    </row>
    <row r="7616" spans="37:38" x14ac:dyDescent="0.3">
      <c r="AK7616" s="53"/>
      <c r="AL7616" s="53"/>
    </row>
    <row r="7617" spans="37:38" x14ac:dyDescent="0.3">
      <c r="AK7617" s="53"/>
      <c r="AL7617" s="53"/>
    </row>
    <row r="7618" spans="37:38" x14ac:dyDescent="0.3">
      <c r="AK7618" s="53"/>
      <c r="AL7618" s="53"/>
    </row>
    <row r="7619" spans="37:38" x14ac:dyDescent="0.3">
      <c r="AK7619" s="53"/>
      <c r="AL7619" s="53"/>
    </row>
    <row r="7620" spans="37:38" x14ac:dyDescent="0.3">
      <c r="AK7620" s="53"/>
      <c r="AL7620" s="53"/>
    </row>
    <row r="7621" spans="37:38" x14ac:dyDescent="0.3">
      <c r="AK7621" s="53"/>
      <c r="AL7621" s="53"/>
    </row>
    <row r="7622" spans="37:38" x14ac:dyDescent="0.3">
      <c r="AK7622" s="53"/>
      <c r="AL7622" s="53"/>
    </row>
    <row r="7623" spans="37:38" x14ac:dyDescent="0.3">
      <c r="AK7623" s="53"/>
      <c r="AL7623" s="53"/>
    </row>
    <row r="7624" spans="37:38" x14ac:dyDescent="0.3">
      <c r="AK7624" s="53"/>
      <c r="AL7624" s="53"/>
    </row>
    <row r="7625" spans="37:38" x14ac:dyDescent="0.3">
      <c r="AK7625" s="53"/>
      <c r="AL7625" s="53"/>
    </row>
    <row r="7626" spans="37:38" x14ac:dyDescent="0.3">
      <c r="AK7626" s="53"/>
      <c r="AL7626" s="53"/>
    </row>
    <row r="7627" spans="37:38" x14ac:dyDescent="0.3">
      <c r="AK7627" s="53"/>
      <c r="AL7627" s="53"/>
    </row>
    <row r="7628" spans="37:38" x14ac:dyDescent="0.3">
      <c r="AK7628" s="53"/>
      <c r="AL7628" s="53"/>
    </row>
    <row r="7629" spans="37:38" x14ac:dyDescent="0.3">
      <c r="AK7629" s="53"/>
      <c r="AL7629" s="53"/>
    </row>
    <row r="7630" spans="37:38" x14ac:dyDescent="0.3">
      <c r="AK7630" s="53"/>
      <c r="AL7630" s="53"/>
    </row>
    <row r="7631" spans="37:38" x14ac:dyDescent="0.3">
      <c r="AK7631" s="53"/>
      <c r="AL7631" s="53"/>
    </row>
    <row r="7632" spans="37:38" x14ac:dyDescent="0.3">
      <c r="AK7632" s="53"/>
      <c r="AL7632" s="53"/>
    </row>
    <row r="7633" spans="37:38" x14ac:dyDescent="0.3">
      <c r="AK7633" s="53"/>
      <c r="AL7633" s="53"/>
    </row>
    <row r="7634" spans="37:38" x14ac:dyDescent="0.3">
      <c r="AK7634" s="53"/>
      <c r="AL7634" s="53"/>
    </row>
    <row r="7635" spans="37:38" x14ac:dyDescent="0.3">
      <c r="AK7635" s="53"/>
      <c r="AL7635" s="53"/>
    </row>
    <row r="7636" spans="37:38" x14ac:dyDescent="0.3">
      <c r="AK7636" s="53"/>
      <c r="AL7636" s="53"/>
    </row>
    <row r="7637" spans="37:38" x14ac:dyDescent="0.3">
      <c r="AK7637" s="53"/>
      <c r="AL7637" s="53"/>
    </row>
    <row r="7638" spans="37:38" x14ac:dyDescent="0.3">
      <c r="AK7638" s="53"/>
      <c r="AL7638" s="53"/>
    </row>
    <row r="7639" spans="37:38" x14ac:dyDescent="0.3">
      <c r="AK7639" s="53"/>
      <c r="AL7639" s="53"/>
    </row>
    <row r="7640" spans="37:38" x14ac:dyDescent="0.3">
      <c r="AK7640" s="53"/>
      <c r="AL7640" s="53"/>
    </row>
    <row r="7641" spans="37:38" x14ac:dyDescent="0.3">
      <c r="AK7641" s="53"/>
      <c r="AL7641" s="53"/>
    </row>
    <row r="7642" spans="37:38" x14ac:dyDescent="0.3">
      <c r="AK7642" s="53"/>
      <c r="AL7642" s="53"/>
    </row>
    <row r="7643" spans="37:38" x14ac:dyDescent="0.3">
      <c r="AK7643" s="53"/>
      <c r="AL7643" s="53"/>
    </row>
    <row r="7644" spans="37:38" x14ac:dyDescent="0.3">
      <c r="AK7644" s="53"/>
      <c r="AL7644" s="53"/>
    </row>
    <row r="7645" spans="37:38" x14ac:dyDescent="0.3">
      <c r="AK7645" s="53"/>
      <c r="AL7645" s="53"/>
    </row>
    <row r="7646" spans="37:38" x14ac:dyDescent="0.3">
      <c r="AK7646" s="53"/>
      <c r="AL7646" s="53"/>
    </row>
    <row r="7647" spans="37:38" x14ac:dyDescent="0.3">
      <c r="AK7647" s="53"/>
      <c r="AL7647" s="53"/>
    </row>
    <row r="7648" spans="37:38" x14ac:dyDescent="0.3">
      <c r="AK7648" s="53"/>
      <c r="AL7648" s="53"/>
    </row>
    <row r="7649" spans="37:38" x14ac:dyDescent="0.3">
      <c r="AK7649" s="53"/>
      <c r="AL7649" s="53"/>
    </row>
    <row r="7650" spans="37:38" x14ac:dyDescent="0.3">
      <c r="AK7650" s="53"/>
      <c r="AL7650" s="53"/>
    </row>
    <row r="7651" spans="37:38" x14ac:dyDescent="0.3">
      <c r="AK7651" s="53"/>
      <c r="AL7651" s="53"/>
    </row>
    <row r="7652" spans="37:38" x14ac:dyDescent="0.3">
      <c r="AK7652" s="53"/>
      <c r="AL7652" s="53"/>
    </row>
    <row r="7653" spans="37:38" x14ac:dyDescent="0.3">
      <c r="AK7653" s="53"/>
      <c r="AL7653" s="53"/>
    </row>
    <row r="7654" spans="37:38" x14ac:dyDescent="0.3">
      <c r="AK7654" s="53"/>
      <c r="AL7654" s="53"/>
    </row>
    <row r="7655" spans="37:38" x14ac:dyDescent="0.3">
      <c r="AK7655" s="53"/>
      <c r="AL7655" s="53"/>
    </row>
    <row r="7656" spans="37:38" x14ac:dyDescent="0.3">
      <c r="AK7656" s="53"/>
      <c r="AL7656" s="53"/>
    </row>
    <row r="7657" spans="37:38" x14ac:dyDescent="0.3">
      <c r="AK7657" s="53"/>
      <c r="AL7657" s="53"/>
    </row>
    <row r="7658" spans="37:38" x14ac:dyDescent="0.3">
      <c r="AK7658" s="53"/>
      <c r="AL7658" s="53"/>
    </row>
    <row r="7659" spans="37:38" x14ac:dyDescent="0.3">
      <c r="AK7659" s="53"/>
      <c r="AL7659" s="53"/>
    </row>
    <row r="7660" spans="37:38" x14ac:dyDescent="0.3">
      <c r="AK7660" s="53"/>
      <c r="AL7660" s="53"/>
    </row>
    <row r="7661" spans="37:38" x14ac:dyDescent="0.3">
      <c r="AK7661" s="53"/>
      <c r="AL7661" s="53"/>
    </row>
    <row r="7662" spans="37:38" x14ac:dyDescent="0.3">
      <c r="AK7662" s="53"/>
      <c r="AL7662" s="53"/>
    </row>
    <row r="7663" spans="37:38" x14ac:dyDescent="0.3">
      <c r="AK7663" s="53"/>
      <c r="AL7663" s="53"/>
    </row>
    <row r="7664" spans="37:38" x14ac:dyDescent="0.3">
      <c r="AK7664" s="53"/>
      <c r="AL7664" s="53"/>
    </row>
    <row r="7665" spans="37:38" x14ac:dyDescent="0.3">
      <c r="AK7665" s="53"/>
      <c r="AL7665" s="53"/>
    </row>
    <row r="7666" spans="37:38" x14ac:dyDescent="0.3">
      <c r="AK7666" s="53"/>
      <c r="AL7666" s="53"/>
    </row>
    <row r="7667" spans="37:38" x14ac:dyDescent="0.3">
      <c r="AK7667" s="53"/>
      <c r="AL7667" s="53"/>
    </row>
    <row r="7668" spans="37:38" x14ac:dyDescent="0.3">
      <c r="AK7668" s="53"/>
      <c r="AL7668" s="53"/>
    </row>
    <row r="7669" spans="37:38" x14ac:dyDescent="0.3">
      <c r="AK7669" s="53"/>
      <c r="AL7669" s="53"/>
    </row>
    <row r="7670" spans="37:38" x14ac:dyDescent="0.3">
      <c r="AK7670" s="53"/>
      <c r="AL7670" s="53"/>
    </row>
    <row r="7671" spans="37:38" x14ac:dyDescent="0.3">
      <c r="AK7671" s="53"/>
      <c r="AL7671" s="53"/>
    </row>
    <row r="7672" spans="37:38" x14ac:dyDescent="0.3">
      <c r="AK7672" s="53"/>
      <c r="AL7672" s="53"/>
    </row>
    <row r="7673" spans="37:38" x14ac:dyDescent="0.3">
      <c r="AK7673" s="53"/>
      <c r="AL7673" s="53"/>
    </row>
    <row r="7674" spans="37:38" x14ac:dyDescent="0.3">
      <c r="AK7674" s="53"/>
      <c r="AL7674" s="53"/>
    </row>
    <row r="7675" spans="37:38" x14ac:dyDescent="0.3">
      <c r="AK7675" s="53"/>
      <c r="AL7675" s="53"/>
    </row>
    <row r="7676" spans="37:38" x14ac:dyDescent="0.3">
      <c r="AK7676" s="53"/>
      <c r="AL7676" s="53"/>
    </row>
    <row r="7677" spans="37:38" x14ac:dyDescent="0.3">
      <c r="AK7677" s="53"/>
      <c r="AL7677" s="53"/>
    </row>
    <row r="7678" spans="37:38" x14ac:dyDescent="0.3">
      <c r="AK7678" s="53"/>
      <c r="AL7678" s="53"/>
    </row>
    <row r="7679" spans="37:38" x14ac:dyDescent="0.3">
      <c r="AK7679" s="53"/>
      <c r="AL7679" s="53"/>
    </row>
    <row r="7680" spans="37:38" x14ac:dyDescent="0.3">
      <c r="AK7680" s="53"/>
      <c r="AL7680" s="53"/>
    </row>
    <row r="7681" spans="37:38" x14ac:dyDescent="0.3">
      <c r="AK7681" s="53"/>
      <c r="AL7681" s="53"/>
    </row>
    <row r="7682" spans="37:38" x14ac:dyDescent="0.3">
      <c r="AK7682" s="53"/>
      <c r="AL7682" s="53"/>
    </row>
    <row r="7683" spans="37:38" x14ac:dyDescent="0.3">
      <c r="AK7683" s="53"/>
      <c r="AL7683" s="53"/>
    </row>
    <row r="7684" spans="37:38" x14ac:dyDescent="0.3">
      <c r="AK7684" s="53"/>
      <c r="AL7684" s="53"/>
    </row>
    <row r="7685" spans="37:38" x14ac:dyDescent="0.3">
      <c r="AK7685" s="53"/>
      <c r="AL7685" s="53"/>
    </row>
    <row r="7686" spans="37:38" x14ac:dyDescent="0.3">
      <c r="AK7686" s="53"/>
      <c r="AL7686" s="53"/>
    </row>
    <row r="7687" spans="37:38" x14ac:dyDescent="0.3">
      <c r="AK7687" s="53"/>
      <c r="AL7687" s="53"/>
    </row>
    <row r="7688" spans="37:38" x14ac:dyDescent="0.3">
      <c r="AK7688" s="53"/>
      <c r="AL7688" s="53"/>
    </row>
    <row r="7689" spans="37:38" x14ac:dyDescent="0.3">
      <c r="AK7689" s="53"/>
      <c r="AL7689" s="53"/>
    </row>
    <row r="7690" spans="37:38" x14ac:dyDescent="0.3">
      <c r="AK7690" s="53"/>
      <c r="AL7690" s="53"/>
    </row>
    <row r="7691" spans="37:38" x14ac:dyDescent="0.3">
      <c r="AK7691" s="53"/>
      <c r="AL7691" s="53"/>
    </row>
    <row r="7692" spans="37:38" x14ac:dyDescent="0.3">
      <c r="AK7692" s="53"/>
      <c r="AL7692" s="53"/>
    </row>
    <row r="7693" spans="37:38" x14ac:dyDescent="0.3">
      <c r="AK7693" s="53"/>
      <c r="AL7693" s="53"/>
    </row>
    <row r="7694" spans="37:38" x14ac:dyDescent="0.3">
      <c r="AK7694" s="53"/>
      <c r="AL7694" s="53"/>
    </row>
    <row r="7695" spans="37:38" x14ac:dyDescent="0.3">
      <c r="AK7695" s="53"/>
      <c r="AL7695" s="53"/>
    </row>
    <row r="7696" spans="37:38" x14ac:dyDescent="0.3">
      <c r="AK7696" s="53"/>
      <c r="AL7696" s="53"/>
    </row>
    <row r="7697" spans="37:38" x14ac:dyDescent="0.3">
      <c r="AK7697" s="53"/>
      <c r="AL7697" s="53"/>
    </row>
    <row r="7698" spans="37:38" x14ac:dyDescent="0.3">
      <c r="AK7698" s="53"/>
      <c r="AL7698" s="53"/>
    </row>
    <row r="7699" spans="37:38" x14ac:dyDescent="0.3">
      <c r="AK7699" s="53"/>
      <c r="AL7699" s="53"/>
    </row>
    <row r="7700" spans="37:38" x14ac:dyDescent="0.3">
      <c r="AK7700" s="53"/>
      <c r="AL7700" s="53"/>
    </row>
    <row r="7701" spans="37:38" x14ac:dyDescent="0.3">
      <c r="AK7701" s="53"/>
      <c r="AL7701" s="53"/>
    </row>
    <row r="7702" spans="37:38" x14ac:dyDescent="0.3">
      <c r="AK7702" s="53"/>
      <c r="AL7702" s="53"/>
    </row>
    <row r="7703" spans="37:38" x14ac:dyDescent="0.3">
      <c r="AK7703" s="53"/>
      <c r="AL7703" s="53"/>
    </row>
    <row r="7704" spans="37:38" x14ac:dyDescent="0.3">
      <c r="AK7704" s="53"/>
      <c r="AL7704" s="53"/>
    </row>
    <row r="7705" spans="37:38" x14ac:dyDescent="0.3">
      <c r="AK7705" s="53"/>
      <c r="AL7705" s="53"/>
    </row>
    <row r="7706" spans="37:38" x14ac:dyDescent="0.3">
      <c r="AK7706" s="53"/>
      <c r="AL7706" s="53"/>
    </row>
    <row r="7707" spans="37:38" x14ac:dyDescent="0.3">
      <c r="AK7707" s="53"/>
      <c r="AL7707" s="53"/>
    </row>
    <row r="7708" spans="37:38" x14ac:dyDescent="0.3">
      <c r="AK7708" s="53"/>
      <c r="AL7708" s="53"/>
    </row>
    <row r="7709" spans="37:38" x14ac:dyDescent="0.3">
      <c r="AK7709" s="53"/>
      <c r="AL7709" s="53"/>
    </row>
    <row r="7710" spans="37:38" x14ac:dyDescent="0.3">
      <c r="AK7710" s="53"/>
      <c r="AL7710" s="53"/>
    </row>
    <row r="7711" spans="37:38" x14ac:dyDescent="0.3">
      <c r="AK7711" s="53"/>
      <c r="AL7711" s="53"/>
    </row>
    <row r="7712" spans="37:38" x14ac:dyDescent="0.3">
      <c r="AK7712" s="53"/>
      <c r="AL7712" s="53"/>
    </row>
    <row r="7713" spans="37:38" x14ac:dyDescent="0.3">
      <c r="AK7713" s="53"/>
      <c r="AL7713" s="53"/>
    </row>
    <row r="7714" spans="37:38" x14ac:dyDescent="0.3">
      <c r="AK7714" s="53"/>
      <c r="AL7714" s="53"/>
    </row>
    <row r="7715" spans="37:38" x14ac:dyDescent="0.3">
      <c r="AK7715" s="53"/>
      <c r="AL7715" s="53"/>
    </row>
    <row r="7716" spans="37:38" x14ac:dyDescent="0.3">
      <c r="AK7716" s="53"/>
      <c r="AL7716" s="53"/>
    </row>
    <row r="7717" spans="37:38" x14ac:dyDescent="0.3">
      <c r="AK7717" s="53"/>
      <c r="AL7717" s="53"/>
    </row>
    <row r="7718" spans="37:38" x14ac:dyDescent="0.3">
      <c r="AK7718" s="53"/>
      <c r="AL7718" s="53"/>
    </row>
    <row r="7719" spans="37:38" x14ac:dyDescent="0.3">
      <c r="AK7719" s="53"/>
      <c r="AL7719" s="53"/>
    </row>
    <row r="7720" spans="37:38" x14ac:dyDescent="0.3">
      <c r="AK7720" s="53"/>
      <c r="AL7720" s="53"/>
    </row>
    <row r="7721" spans="37:38" x14ac:dyDescent="0.3">
      <c r="AK7721" s="53"/>
      <c r="AL7721" s="53"/>
    </row>
    <row r="7722" spans="37:38" x14ac:dyDescent="0.3">
      <c r="AK7722" s="53"/>
      <c r="AL7722" s="53"/>
    </row>
    <row r="7723" spans="37:38" x14ac:dyDescent="0.3">
      <c r="AK7723" s="53"/>
      <c r="AL7723" s="53"/>
    </row>
    <row r="7724" spans="37:38" x14ac:dyDescent="0.3">
      <c r="AK7724" s="53"/>
      <c r="AL7724" s="53"/>
    </row>
    <row r="7725" spans="37:38" x14ac:dyDescent="0.3">
      <c r="AK7725" s="53"/>
      <c r="AL7725" s="53"/>
    </row>
    <row r="7726" spans="37:38" x14ac:dyDescent="0.3">
      <c r="AK7726" s="53"/>
      <c r="AL7726" s="53"/>
    </row>
    <row r="7727" spans="37:38" x14ac:dyDescent="0.3">
      <c r="AK7727" s="53"/>
      <c r="AL7727" s="53"/>
    </row>
    <row r="7728" spans="37:38" x14ac:dyDescent="0.3">
      <c r="AK7728" s="53"/>
      <c r="AL7728" s="53"/>
    </row>
    <row r="7729" spans="37:38" x14ac:dyDescent="0.3">
      <c r="AK7729" s="53"/>
      <c r="AL7729" s="53"/>
    </row>
    <row r="7730" spans="37:38" x14ac:dyDescent="0.3">
      <c r="AK7730" s="53"/>
      <c r="AL7730" s="53"/>
    </row>
    <row r="7731" spans="37:38" x14ac:dyDescent="0.3">
      <c r="AK7731" s="53"/>
      <c r="AL7731" s="53"/>
    </row>
    <row r="7732" spans="37:38" x14ac:dyDescent="0.3">
      <c r="AK7732" s="53"/>
      <c r="AL7732" s="53"/>
    </row>
    <row r="7733" spans="37:38" x14ac:dyDescent="0.3">
      <c r="AK7733" s="53"/>
      <c r="AL7733" s="53"/>
    </row>
    <row r="7734" spans="37:38" x14ac:dyDescent="0.3">
      <c r="AK7734" s="53"/>
      <c r="AL7734" s="53"/>
    </row>
    <row r="7735" spans="37:38" x14ac:dyDescent="0.3">
      <c r="AK7735" s="53"/>
      <c r="AL7735" s="53"/>
    </row>
    <row r="7736" spans="37:38" x14ac:dyDescent="0.3">
      <c r="AK7736" s="53"/>
      <c r="AL7736" s="53"/>
    </row>
    <row r="7737" spans="37:38" x14ac:dyDescent="0.3">
      <c r="AK7737" s="53"/>
      <c r="AL7737" s="53"/>
    </row>
    <row r="7738" spans="37:38" x14ac:dyDescent="0.3">
      <c r="AK7738" s="53"/>
      <c r="AL7738" s="53"/>
    </row>
    <row r="7739" spans="37:38" x14ac:dyDescent="0.3">
      <c r="AK7739" s="53"/>
      <c r="AL7739" s="53"/>
    </row>
    <row r="7740" spans="37:38" x14ac:dyDescent="0.3">
      <c r="AK7740" s="53"/>
      <c r="AL7740" s="53"/>
    </row>
    <row r="7741" spans="37:38" x14ac:dyDescent="0.3">
      <c r="AK7741" s="53"/>
      <c r="AL7741" s="53"/>
    </row>
    <row r="7742" spans="37:38" x14ac:dyDescent="0.3">
      <c r="AK7742" s="53"/>
      <c r="AL7742" s="53"/>
    </row>
    <row r="7743" spans="37:38" x14ac:dyDescent="0.3">
      <c r="AK7743" s="53"/>
      <c r="AL7743" s="53"/>
    </row>
    <row r="7744" spans="37:38" x14ac:dyDescent="0.3">
      <c r="AK7744" s="53"/>
      <c r="AL7744" s="53"/>
    </row>
    <row r="7745" spans="37:38" x14ac:dyDescent="0.3">
      <c r="AK7745" s="53"/>
      <c r="AL7745" s="53"/>
    </row>
    <row r="7746" spans="37:38" x14ac:dyDescent="0.3">
      <c r="AK7746" s="53"/>
      <c r="AL7746" s="53"/>
    </row>
    <row r="7747" spans="37:38" x14ac:dyDescent="0.3">
      <c r="AK7747" s="53"/>
      <c r="AL7747" s="53"/>
    </row>
    <row r="7748" spans="37:38" x14ac:dyDescent="0.3">
      <c r="AK7748" s="53"/>
      <c r="AL7748" s="53"/>
    </row>
    <row r="7749" spans="37:38" x14ac:dyDescent="0.3">
      <c r="AK7749" s="53"/>
      <c r="AL7749" s="53"/>
    </row>
    <row r="7750" spans="37:38" x14ac:dyDescent="0.3">
      <c r="AK7750" s="53"/>
      <c r="AL7750" s="53"/>
    </row>
    <row r="7751" spans="37:38" x14ac:dyDescent="0.3">
      <c r="AK7751" s="53"/>
      <c r="AL7751" s="53"/>
    </row>
    <row r="7752" spans="37:38" x14ac:dyDescent="0.3">
      <c r="AK7752" s="53"/>
      <c r="AL7752" s="53"/>
    </row>
    <row r="7753" spans="37:38" x14ac:dyDescent="0.3">
      <c r="AK7753" s="53"/>
      <c r="AL7753" s="53"/>
    </row>
    <row r="7754" spans="37:38" x14ac:dyDescent="0.3">
      <c r="AK7754" s="53"/>
      <c r="AL7754" s="53"/>
    </row>
    <row r="7755" spans="37:38" x14ac:dyDescent="0.3">
      <c r="AK7755" s="53"/>
      <c r="AL7755" s="53"/>
    </row>
    <row r="7756" spans="37:38" x14ac:dyDescent="0.3">
      <c r="AK7756" s="53"/>
      <c r="AL7756" s="53"/>
    </row>
    <row r="7757" spans="37:38" x14ac:dyDescent="0.3">
      <c r="AK7757" s="53"/>
      <c r="AL7757" s="53"/>
    </row>
    <row r="7758" spans="37:38" x14ac:dyDescent="0.3">
      <c r="AK7758" s="53"/>
      <c r="AL7758" s="53"/>
    </row>
    <row r="7759" spans="37:38" x14ac:dyDescent="0.3">
      <c r="AK7759" s="53"/>
      <c r="AL7759" s="53"/>
    </row>
    <row r="7760" spans="37:38" x14ac:dyDescent="0.3">
      <c r="AK7760" s="53"/>
      <c r="AL7760" s="53"/>
    </row>
    <row r="7761" spans="37:38" x14ac:dyDescent="0.3">
      <c r="AK7761" s="53"/>
      <c r="AL7761" s="53"/>
    </row>
    <row r="7762" spans="37:38" x14ac:dyDescent="0.3">
      <c r="AK7762" s="53"/>
      <c r="AL7762" s="53"/>
    </row>
    <row r="7763" spans="37:38" x14ac:dyDescent="0.3">
      <c r="AK7763" s="53"/>
      <c r="AL7763" s="53"/>
    </row>
    <row r="7764" spans="37:38" x14ac:dyDescent="0.3">
      <c r="AK7764" s="53"/>
      <c r="AL7764" s="53"/>
    </row>
    <row r="7765" spans="37:38" x14ac:dyDescent="0.3">
      <c r="AK7765" s="53"/>
      <c r="AL7765" s="53"/>
    </row>
    <row r="7766" spans="37:38" x14ac:dyDescent="0.3">
      <c r="AK7766" s="53"/>
      <c r="AL7766" s="53"/>
    </row>
    <row r="7767" spans="37:38" x14ac:dyDescent="0.3">
      <c r="AK7767" s="53"/>
      <c r="AL7767" s="53"/>
    </row>
    <row r="7768" spans="37:38" x14ac:dyDescent="0.3">
      <c r="AK7768" s="53"/>
      <c r="AL7768" s="53"/>
    </row>
    <row r="7769" spans="37:38" x14ac:dyDescent="0.3">
      <c r="AK7769" s="53"/>
      <c r="AL7769" s="53"/>
    </row>
    <row r="7770" spans="37:38" x14ac:dyDescent="0.3">
      <c r="AK7770" s="53"/>
      <c r="AL7770" s="53"/>
    </row>
    <row r="7771" spans="37:38" x14ac:dyDescent="0.3">
      <c r="AK7771" s="53"/>
      <c r="AL7771" s="53"/>
    </row>
    <row r="7772" spans="37:38" x14ac:dyDescent="0.3">
      <c r="AK7772" s="53"/>
      <c r="AL7772" s="53"/>
    </row>
    <row r="7773" spans="37:38" x14ac:dyDescent="0.3">
      <c r="AK7773" s="53"/>
      <c r="AL7773" s="53"/>
    </row>
    <row r="7774" spans="37:38" x14ac:dyDescent="0.3">
      <c r="AK7774" s="53"/>
      <c r="AL7774" s="53"/>
    </row>
    <row r="7775" spans="37:38" x14ac:dyDescent="0.3">
      <c r="AK7775" s="53"/>
      <c r="AL7775" s="53"/>
    </row>
    <row r="7776" spans="37:38" x14ac:dyDescent="0.3">
      <c r="AK7776" s="53"/>
      <c r="AL7776" s="53"/>
    </row>
    <row r="7777" spans="37:38" x14ac:dyDescent="0.3">
      <c r="AK7777" s="53"/>
      <c r="AL7777" s="53"/>
    </row>
    <row r="7778" spans="37:38" x14ac:dyDescent="0.3">
      <c r="AK7778" s="53"/>
      <c r="AL7778" s="53"/>
    </row>
    <row r="7779" spans="37:38" x14ac:dyDescent="0.3">
      <c r="AK7779" s="53"/>
      <c r="AL7779" s="53"/>
    </row>
    <row r="7780" spans="37:38" x14ac:dyDescent="0.3">
      <c r="AK7780" s="53"/>
      <c r="AL7780" s="53"/>
    </row>
    <row r="7781" spans="37:38" x14ac:dyDescent="0.3">
      <c r="AK7781" s="53"/>
      <c r="AL7781" s="53"/>
    </row>
    <row r="7782" spans="37:38" x14ac:dyDescent="0.3">
      <c r="AK7782" s="53"/>
      <c r="AL7782" s="53"/>
    </row>
    <row r="7783" spans="37:38" x14ac:dyDescent="0.3">
      <c r="AK7783" s="53"/>
      <c r="AL7783" s="53"/>
    </row>
    <row r="7784" spans="37:38" x14ac:dyDescent="0.3">
      <c r="AK7784" s="53"/>
      <c r="AL7784" s="53"/>
    </row>
    <row r="7785" spans="37:38" x14ac:dyDescent="0.3">
      <c r="AK7785" s="53"/>
      <c r="AL7785" s="53"/>
    </row>
    <row r="7786" spans="37:38" x14ac:dyDescent="0.3">
      <c r="AK7786" s="53"/>
      <c r="AL7786" s="53"/>
    </row>
    <row r="7787" spans="37:38" x14ac:dyDescent="0.3">
      <c r="AK7787" s="53"/>
      <c r="AL7787" s="53"/>
    </row>
    <row r="7788" spans="37:38" x14ac:dyDescent="0.3">
      <c r="AK7788" s="53"/>
      <c r="AL7788" s="53"/>
    </row>
    <row r="7789" spans="37:38" x14ac:dyDescent="0.3">
      <c r="AK7789" s="53"/>
      <c r="AL7789" s="53"/>
    </row>
    <row r="7790" spans="37:38" x14ac:dyDescent="0.3">
      <c r="AK7790" s="53"/>
      <c r="AL7790" s="53"/>
    </row>
    <row r="7791" spans="37:38" x14ac:dyDescent="0.3">
      <c r="AK7791" s="53"/>
      <c r="AL7791" s="53"/>
    </row>
    <row r="7792" spans="37:38" x14ac:dyDescent="0.3">
      <c r="AK7792" s="53"/>
      <c r="AL7792" s="53"/>
    </row>
    <row r="7793" spans="37:38" x14ac:dyDescent="0.3">
      <c r="AK7793" s="53"/>
      <c r="AL7793" s="53"/>
    </row>
    <row r="7794" spans="37:38" x14ac:dyDescent="0.3">
      <c r="AK7794" s="53"/>
      <c r="AL7794" s="53"/>
    </row>
    <row r="7795" spans="37:38" x14ac:dyDescent="0.3">
      <c r="AK7795" s="53"/>
      <c r="AL7795" s="53"/>
    </row>
    <row r="7796" spans="37:38" x14ac:dyDescent="0.3">
      <c r="AK7796" s="53"/>
      <c r="AL7796" s="53"/>
    </row>
    <row r="7797" spans="37:38" x14ac:dyDescent="0.3">
      <c r="AK7797" s="53"/>
      <c r="AL7797" s="53"/>
    </row>
    <row r="7798" spans="37:38" x14ac:dyDescent="0.3">
      <c r="AK7798" s="53"/>
      <c r="AL7798" s="53"/>
    </row>
    <row r="7799" spans="37:38" x14ac:dyDescent="0.3">
      <c r="AK7799" s="53"/>
      <c r="AL7799" s="53"/>
    </row>
    <row r="7800" spans="37:38" x14ac:dyDescent="0.3">
      <c r="AK7800" s="53"/>
      <c r="AL7800" s="53"/>
    </row>
    <row r="7801" spans="37:38" x14ac:dyDescent="0.3">
      <c r="AK7801" s="53"/>
      <c r="AL7801" s="53"/>
    </row>
    <row r="7802" spans="37:38" x14ac:dyDescent="0.3">
      <c r="AK7802" s="53"/>
      <c r="AL7802" s="53"/>
    </row>
    <row r="7803" spans="37:38" x14ac:dyDescent="0.3">
      <c r="AK7803" s="53"/>
      <c r="AL7803" s="53"/>
    </row>
    <row r="7804" spans="37:38" x14ac:dyDescent="0.3">
      <c r="AK7804" s="53"/>
      <c r="AL7804" s="53"/>
    </row>
    <row r="7805" spans="37:38" x14ac:dyDescent="0.3">
      <c r="AK7805" s="53"/>
      <c r="AL7805" s="53"/>
    </row>
    <row r="7806" spans="37:38" x14ac:dyDescent="0.3">
      <c r="AK7806" s="53"/>
      <c r="AL7806" s="53"/>
    </row>
    <row r="7807" spans="37:38" x14ac:dyDescent="0.3">
      <c r="AK7807" s="53"/>
      <c r="AL7807" s="53"/>
    </row>
    <row r="7808" spans="37:38" x14ac:dyDescent="0.3">
      <c r="AK7808" s="53"/>
      <c r="AL7808" s="53"/>
    </row>
    <row r="7809" spans="37:38" x14ac:dyDescent="0.3">
      <c r="AK7809" s="53"/>
      <c r="AL7809" s="53"/>
    </row>
    <row r="7810" spans="37:38" x14ac:dyDescent="0.3">
      <c r="AK7810" s="53"/>
      <c r="AL7810" s="53"/>
    </row>
    <row r="7811" spans="37:38" x14ac:dyDescent="0.3">
      <c r="AK7811" s="53"/>
      <c r="AL7811" s="53"/>
    </row>
    <row r="7812" spans="37:38" x14ac:dyDescent="0.3">
      <c r="AK7812" s="53"/>
      <c r="AL7812" s="53"/>
    </row>
    <row r="7813" spans="37:38" x14ac:dyDescent="0.3">
      <c r="AK7813" s="53"/>
      <c r="AL7813" s="53"/>
    </row>
    <row r="7814" spans="37:38" x14ac:dyDescent="0.3">
      <c r="AK7814" s="53"/>
      <c r="AL7814" s="53"/>
    </row>
    <row r="7815" spans="37:38" x14ac:dyDescent="0.3">
      <c r="AK7815" s="53"/>
      <c r="AL7815" s="53"/>
    </row>
  </sheetData>
  <pageMargins left="0.7" right="0.7" top="0.75" bottom="0.75" header="0.3" footer="0.3"/>
  <pageSetup scale="10"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8475-A213-459F-AFCE-07D7C5DF400A}">
  <dimension ref="A1:B16"/>
  <sheetViews>
    <sheetView zoomScale="74" zoomScaleNormal="100" workbookViewId="0">
      <selection activeCell="K17" sqref="K17"/>
    </sheetView>
  </sheetViews>
  <sheetFormatPr defaultRowHeight="14.4" x14ac:dyDescent="0.3"/>
  <cols>
    <col min="1" max="1" width="14.77734375" bestFit="1" customWidth="1"/>
    <col min="2" max="2" width="21.5546875" bestFit="1" customWidth="1"/>
  </cols>
  <sheetData>
    <row r="1" spans="1:2" x14ac:dyDescent="0.3">
      <c r="A1" s="18" t="s">
        <v>18336</v>
      </c>
      <c r="B1" s="21" t="s">
        <v>18337</v>
      </c>
    </row>
    <row r="2" spans="1:2" x14ac:dyDescent="0.3">
      <c r="A2" s="19">
        <v>1</v>
      </c>
      <c r="B2" s="22" t="s">
        <v>18338</v>
      </c>
    </row>
    <row r="3" spans="1:2" x14ac:dyDescent="0.3">
      <c r="A3" s="20">
        <v>14</v>
      </c>
      <c r="B3" s="23" t="s">
        <v>18339</v>
      </c>
    </row>
    <row r="4" spans="1:2" x14ac:dyDescent="0.3">
      <c r="A4" s="19">
        <v>30</v>
      </c>
      <c r="B4" s="22" t="s">
        <v>18340</v>
      </c>
    </row>
    <row r="5" spans="1:2" x14ac:dyDescent="0.3">
      <c r="A5" s="20">
        <v>37</v>
      </c>
      <c r="B5" s="23" t="s">
        <v>18341</v>
      </c>
    </row>
    <row r="6" spans="1:2" x14ac:dyDescent="0.3">
      <c r="A6" s="19">
        <v>94</v>
      </c>
      <c r="B6" s="22" t="s">
        <v>18342</v>
      </c>
    </row>
    <row r="7" spans="1:2" x14ac:dyDescent="0.3">
      <c r="A7" s="20">
        <v>148</v>
      </c>
      <c r="B7" s="23" t="s">
        <v>18343</v>
      </c>
    </row>
    <row r="8" spans="1:2" x14ac:dyDescent="0.3">
      <c r="A8" s="19">
        <v>162</v>
      </c>
      <c r="B8" s="22" t="s">
        <v>18344</v>
      </c>
    </row>
    <row r="9" spans="1:2" x14ac:dyDescent="0.3">
      <c r="A9" s="20">
        <v>166</v>
      </c>
      <c r="B9" s="23" t="s">
        <v>18345</v>
      </c>
    </row>
    <row r="10" spans="1:2" x14ac:dyDescent="0.3">
      <c r="A10" s="19">
        <v>184</v>
      </c>
      <c r="B10" s="22" t="s">
        <v>1607</v>
      </c>
    </row>
    <row r="11" spans="1:2" x14ac:dyDescent="0.3">
      <c r="A11" s="20">
        <v>189</v>
      </c>
      <c r="B11" s="23" t="s">
        <v>18346</v>
      </c>
    </row>
    <row r="12" spans="1:2" x14ac:dyDescent="0.3">
      <c r="A12" s="19">
        <v>191</v>
      </c>
      <c r="B12" s="22" t="s">
        <v>18347</v>
      </c>
    </row>
    <row r="13" spans="1:2" x14ac:dyDescent="0.3">
      <c r="A13" s="20">
        <v>208</v>
      </c>
      <c r="B13" s="23" t="s">
        <v>18348</v>
      </c>
    </row>
    <row r="14" spans="1:2" x14ac:dyDescent="0.3">
      <c r="A14" s="19">
        <v>214</v>
      </c>
      <c r="B14" s="22" t="s">
        <v>18349</v>
      </c>
    </row>
    <row r="15" spans="1:2" x14ac:dyDescent="0.3">
      <c r="A15" s="20">
        <v>215</v>
      </c>
      <c r="B15" s="23" t="s">
        <v>18350</v>
      </c>
    </row>
    <row r="16" spans="1:2" x14ac:dyDescent="0.3">
      <c r="A16" s="19">
        <v>216</v>
      </c>
      <c r="B16" s="22" t="s">
        <v>18351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F8821-528E-4420-AB8A-86A3570AE437}">
  <dimension ref="A1:B46"/>
  <sheetViews>
    <sheetView zoomScale="76" workbookViewId="0">
      <selection activeCell="A19" sqref="A19"/>
    </sheetView>
  </sheetViews>
  <sheetFormatPr defaultRowHeight="14.4" x14ac:dyDescent="0.3"/>
  <sheetData>
    <row r="1" spans="1:2" ht="24.6" x14ac:dyDescent="0.3">
      <c r="A1" s="1" t="s">
        <v>18357</v>
      </c>
    </row>
    <row r="2" spans="1:2" ht="16.8" x14ac:dyDescent="0.3">
      <c r="A2" s="2" t="s">
        <v>18358</v>
      </c>
    </row>
    <row r="4" spans="1:2" ht="22.8" x14ac:dyDescent="0.3">
      <c r="A4" s="3" t="s">
        <v>18359</v>
      </c>
    </row>
    <row r="5" spans="1:2" x14ac:dyDescent="0.3">
      <c r="A5" s="4"/>
    </row>
    <row r="6" spans="1:2" ht="15" x14ac:dyDescent="0.3">
      <c r="A6" s="5" t="s">
        <v>18360</v>
      </c>
    </row>
    <row r="7" spans="1:2" ht="15" x14ac:dyDescent="0.3">
      <c r="A7" s="5" t="s">
        <v>18361</v>
      </c>
      <c r="B7">
        <v>2</v>
      </c>
    </row>
    <row r="8" spans="1:2" ht="15" x14ac:dyDescent="0.3">
      <c r="A8" s="5" t="s">
        <v>18362</v>
      </c>
    </row>
    <row r="9" spans="1:2" ht="15" x14ac:dyDescent="0.3">
      <c r="A9" s="5" t="s">
        <v>18361</v>
      </c>
      <c r="B9" s="6">
        <f>COLUMNS(A:T)+COLUMNS('[1]country description'!A:B)</f>
        <v>22</v>
      </c>
    </row>
    <row r="10" spans="1:2" ht="15" x14ac:dyDescent="0.3">
      <c r="A10" s="5" t="s">
        <v>18363</v>
      </c>
    </row>
    <row r="11" spans="1:2" x14ac:dyDescent="0.3">
      <c r="A11" s="7" t="s">
        <v>18361</v>
      </c>
      <c r="B11">
        <v>13</v>
      </c>
    </row>
    <row r="12" spans="1:2" ht="15" x14ac:dyDescent="0.3">
      <c r="A12" s="5" t="s">
        <v>18364</v>
      </c>
    </row>
    <row r="13" spans="1:2" ht="15" x14ac:dyDescent="0.3">
      <c r="A13" s="5" t="s">
        <v>18365</v>
      </c>
    </row>
    <row r="14" spans="1:2" ht="15" x14ac:dyDescent="0.3">
      <c r="A14" s="5" t="s">
        <v>18366</v>
      </c>
    </row>
    <row r="15" spans="1:2" ht="15" x14ac:dyDescent="0.3">
      <c r="A15" s="5" t="s">
        <v>18367</v>
      </c>
    </row>
    <row r="16" spans="1:2" ht="15" x14ac:dyDescent="0.3">
      <c r="A16" s="5" t="s">
        <v>18368</v>
      </c>
    </row>
    <row r="17" spans="1:1" ht="15" x14ac:dyDescent="0.3">
      <c r="A17" s="5" t="s">
        <v>18369</v>
      </c>
    </row>
    <row r="18" spans="1:1" ht="15.6" x14ac:dyDescent="0.3">
      <c r="A18" s="5" t="s">
        <v>18370</v>
      </c>
    </row>
    <row r="19" spans="1:1" ht="15" x14ac:dyDescent="0.3">
      <c r="A19" s="5" t="s">
        <v>18371</v>
      </c>
    </row>
    <row r="20" spans="1:1" ht="15" x14ac:dyDescent="0.3">
      <c r="A20" s="5" t="s">
        <v>18372</v>
      </c>
    </row>
    <row r="21" spans="1:1" ht="15" x14ac:dyDescent="0.3">
      <c r="A21" s="5" t="s">
        <v>18373</v>
      </c>
    </row>
    <row r="23" spans="1:1" ht="15" x14ac:dyDescent="0.3">
      <c r="A23" s="5" t="s">
        <v>18394</v>
      </c>
    </row>
    <row r="25" spans="1:1" ht="22.8" x14ac:dyDescent="0.3">
      <c r="A25" s="3"/>
    </row>
    <row r="26" spans="1:1" x14ac:dyDescent="0.3">
      <c r="A26" s="4"/>
    </row>
    <row r="27" spans="1:1" ht="15" x14ac:dyDescent="0.3">
      <c r="A27" s="5"/>
    </row>
    <row r="28" spans="1:1" x14ac:dyDescent="0.3">
      <c r="A28" s="4"/>
    </row>
    <row r="29" spans="1:1" ht="15" x14ac:dyDescent="0.3">
      <c r="A29" s="5"/>
    </row>
    <row r="30" spans="1:1" x14ac:dyDescent="0.3">
      <c r="A30" s="4"/>
    </row>
    <row r="31" spans="1:1" ht="15" x14ac:dyDescent="0.3">
      <c r="A31" s="5"/>
    </row>
    <row r="32" spans="1:1" x14ac:dyDescent="0.3">
      <c r="A32" s="4"/>
    </row>
    <row r="33" spans="1:1" ht="15" x14ac:dyDescent="0.3">
      <c r="A33" s="5"/>
    </row>
    <row r="34" spans="1:1" x14ac:dyDescent="0.3">
      <c r="A34" s="4"/>
    </row>
    <row r="35" spans="1:1" ht="15" x14ac:dyDescent="0.3">
      <c r="A35" s="5"/>
    </row>
    <row r="36" spans="1:1" x14ac:dyDescent="0.3">
      <c r="A36" s="4"/>
    </row>
    <row r="37" spans="1:1" ht="15" x14ac:dyDescent="0.3">
      <c r="A37" s="5"/>
    </row>
    <row r="38" spans="1:1" x14ac:dyDescent="0.3">
      <c r="A38" s="4"/>
    </row>
    <row r="39" spans="1:1" ht="15" x14ac:dyDescent="0.3">
      <c r="A39" s="5"/>
    </row>
    <row r="40" spans="1:1" x14ac:dyDescent="0.3">
      <c r="A40" s="4"/>
    </row>
    <row r="41" spans="1:1" ht="15" x14ac:dyDescent="0.3">
      <c r="A41" s="5"/>
    </row>
    <row r="42" spans="1:1" ht="15" x14ac:dyDescent="0.3">
      <c r="A42" s="5"/>
    </row>
    <row r="43" spans="1:1" ht="15" x14ac:dyDescent="0.3">
      <c r="A43" s="5"/>
    </row>
    <row r="46" spans="1:1" ht="15.6" x14ac:dyDescent="0.3">
      <c r="A46"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0A18-E87A-4460-9014-762CC34A26A4}">
  <dimension ref="A1:F133"/>
  <sheetViews>
    <sheetView tabSelected="1" zoomScale="36" zoomScaleNormal="87" workbookViewId="0">
      <selection activeCell="F123" sqref="F123"/>
    </sheetView>
  </sheetViews>
  <sheetFormatPr defaultRowHeight="14.4" x14ac:dyDescent="0.3"/>
  <cols>
    <col min="1" max="1" width="44.77734375" customWidth="1"/>
    <col min="2" max="2" width="23.88671875" customWidth="1"/>
    <col min="3" max="3" width="54.109375" bestFit="1" customWidth="1"/>
    <col min="4" max="4" width="28.109375" bestFit="1" customWidth="1"/>
    <col min="5" max="5" width="26.5546875" bestFit="1" customWidth="1"/>
    <col min="6" max="6" width="24.5546875" bestFit="1" customWidth="1"/>
    <col min="7" max="7" width="27" bestFit="1" customWidth="1"/>
    <col min="8" max="8" width="22.109375" bestFit="1" customWidth="1"/>
    <col min="9" max="9" width="51.77734375" bestFit="1" customWidth="1"/>
  </cols>
  <sheetData>
    <row r="1" spans="1:2" x14ac:dyDescent="0.3">
      <c r="A1" s="51" t="s">
        <v>18374</v>
      </c>
    </row>
    <row r="2" spans="1:2" x14ac:dyDescent="0.3">
      <c r="A2" s="9" t="s">
        <v>18390</v>
      </c>
      <c r="B2" t="s">
        <v>18392</v>
      </c>
    </row>
    <row r="3" spans="1:2" x14ac:dyDescent="0.3">
      <c r="A3" s="10" t="s">
        <v>18341</v>
      </c>
      <c r="B3">
        <v>4</v>
      </c>
    </row>
    <row r="4" spans="1:2" x14ac:dyDescent="0.3">
      <c r="A4" s="10" t="s">
        <v>18345</v>
      </c>
      <c r="B4">
        <v>20</v>
      </c>
    </row>
    <row r="5" spans="1:2" x14ac:dyDescent="0.3">
      <c r="A5" s="10" t="s">
        <v>1607</v>
      </c>
      <c r="B5">
        <v>20</v>
      </c>
    </row>
    <row r="6" spans="1:2" x14ac:dyDescent="0.3">
      <c r="A6" s="10" t="s">
        <v>18347</v>
      </c>
      <c r="B6">
        <v>20</v>
      </c>
    </row>
    <row r="7" spans="1:2" x14ac:dyDescent="0.3">
      <c r="A7" s="10" t="s">
        <v>18342</v>
      </c>
      <c r="B7">
        <v>21</v>
      </c>
    </row>
    <row r="8" spans="1:2" x14ac:dyDescent="0.3">
      <c r="A8" s="10" t="s">
        <v>18344</v>
      </c>
      <c r="B8">
        <v>22</v>
      </c>
    </row>
    <row r="9" spans="1:2" x14ac:dyDescent="0.3">
      <c r="A9" s="10" t="s">
        <v>18339</v>
      </c>
      <c r="B9">
        <v>24</v>
      </c>
    </row>
    <row r="10" spans="1:2" x14ac:dyDescent="0.3">
      <c r="A10" s="10" t="s">
        <v>18348</v>
      </c>
      <c r="B10">
        <v>34</v>
      </c>
    </row>
    <row r="11" spans="1:2" x14ac:dyDescent="0.3">
      <c r="A11" s="10" t="s">
        <v>18343</v>
      </c>
      <c r="B11">
        <v>40</v>
      </c>
    </row>
    <row r="12" spans="1:2" x14ac:dyDescent="0.3">
      <c r="A12" s="10" t="s">
        <v>18340</v>
      </c>
      <c r="B12">
        <v>60</v>
      </c>
    </row>
    <row r="13" spans="1:2" x14ac:dyDescent="0.3">
      <c r="A13" s="10" t="s">
        <v>18349</v>
      </c>
      <c r="B13">
        <v>60</v>
      </c>
    </row>
    <row r="14" spans="1:2" x14ac:dyDescent="0.3">
      <c r="A14" s="10" t="s">
        <v>18346</v>
      </c>
      <c r="B14">
        <v>60</v>
      </c>
    </row>
    <row r="15" spans="1:2" x14ac:dyDescent="0.3">
      <c r="A15" s="10" t="s">
        <v>18350</v>
      </c>
      <c r="B15">
        <v>80</v>
      </c>
    </row>
    <row r="16" spans="1:2" x14ac:dyDescent="0.3">
      <c r="A16" s="10" t="s">
        <v>18351</v>
      </c>
      <c r="B16">
        <v>434</v>
      </c>
    </row>
    <row r="17" spans="1:2" x14ac:dyDescent="0.3">
      <c r="A17" s="10" t="s">
        <v>18338</v>
      </c>
      <c r="B17">
        <v>8652</v>
      </c>
    </row>
    <row r="18" spans="1:2" x14ac:dyDescent="0.3">
      <c r="A18" s="10"/>
    </row>
    <row r="19" spans="1:2" x14ac:dyDescent="0.3">
      <c r="A19" s="10"/>
    </row>
    <row r="20" spans="1:2" x14ac:dyDescent="0.3">
      <c r="A20" s="10"/>
    </row>
    <row r="21" spans="1:2" x14ac:dyDescent="0.3">
      <c r="A21" s="10"/>
    </row>
    <row r="22" spans="1:2" x14ac:dyDescent="0.3">
      <c r="A22" s="10"/>
    </row>
    <row r="23" spans="1:2" x14ac:dyDescent="0.3">
      <c r="A23" s="10"/>
    </row>
    <row r="25" spans="1:2" x14ac:dyDescent="0.3">
      <c r="A25" s="52" t="s">
        <v>18378</v>
      </c>
    </row>
    <row r="26" spans="1:2" x14ac:dyDescent="0.3">
      <c r="A26" s="9" t="s">
        <v>18391</v>
      </c>
      <c r="B26" t="s">
        <v>18393</v>
      </c>
    </row>
    <row r="27" spans="1:2" x14ac:dyDescent="0.3">
      <c r="A27" s="10">
        <v>2010</v>
      </c>
      <c r="B27">
        <v>1080</v>
      </c>
    </row>
    <row r="28" spans="1:2" x14ac:dyDescent="0.3">
      <c r="A28" s="10">
        <v>2011</v>
      </c>
      <c r="B28">
        <v>1098</v>
      </c>
    </row>
    <row r="29" spans="1:2" x14ac:dyDescent="0.3">
      <c r="A29" s="10">
        <v>2012</v>
      </c>
      <c r="B29">
        <v>1022</v>
      </c>
    </row>
    <row r="30" spans="1:2" x14ac:dyDescent="0.3">
      <c r="A30" s="10">
        <v>2013</v>
      </c>
      <c r="B30">
        <v>1061</v>
      </c>
    </row>
    <row r="31" spans="1:2" x14ac:dyDescent="0.3">
      <c r="A31" s="10">
        <v>2014</v>
      </c>
      <c r="B31">
        <v>1051</v>
      </c>
    </row>
    <row r="32" spans="1:2" x14ac:dyDescent="0.3">
      <c r="A32" s="10">
        <v>2015</v>
      </c>
      <c r="B32">
        <v>1024</v>
      </c>
    </row>
    <row r="33" spans="1:2" x14ac:dyDescent="0.3">
      <c r="A33" s="10">
        <v>2016</v>
      </c>
      <c r="B33">
        <v>1027</v>
      </c>
    </row>
    <row r="34" spans="1:2" x14ac:dyDescent="0.3">
      <c r="A34" s="10">
        <v>2017</v>
      </c>
      <c r="B34">
        <v>1086</v>
      </c>
    </row>
    <row r="35" spans="1:2" x14ac:dyDescent="0.3">
      <c r="A35" s="10">
        <v>2018</v>
      </c>
      <c r="B35">
        <v>1102</v>
      </c>
    </row>
    <row r="36" spans="1:2" x14ac:dyDescent="0.3">
      <c r="A36" s="10"/>
    </row>
    <row r="37" spans="1:2" x14ac:dyDescent="0.3">
      <c r="A37" s="10"/>
    </row>
    <row r="39" spans="1:2" ht="28.8" x14ac:dyDescent="0.3">
      <c r="A39" s="13" t="s">
        <v>18379</v>
      </c>
      <c r="B39" s="12">
        <f>COUNTIFS('Raw Data'!K:K,"4",'Raw Data'!D:D,"India")</f>
        <v>388</v>
      </c>
    </row>
    <row r="40" spans="1:2" x14ac:dyDescent="0.3">
      <c r="A40" s="39"/>
      <c r="B40" s="40"/>
    </row>
    <row r="41" spans="1:2" x14ac:dyDescent="0.3">
      <c r="A41" s="39"/>
      <c r="B41" s="40"/>
    </row>
    <row r="42" spans="1:2" x14ac:dyDescent="0.3">
      <c r="A42" s="39"/>
      <c r="B42" s="40"/>
    </row>
    <row r="43" spans="1:2" x14ac:dyDescent="0.3">
      <c r="A43" s="11"/>
    </row>
    <row r="45" spans="1:2" x14ac:dyDescent="0.3">
      <c r="A45" s="51" t="s">
        <v>18380</v>
      </c>
    </row>
    <row r="46" spans="1:2" x14ac:dyDescent="0.3">
      <c r="A46" s="9" t="s">
        <v>18390</v>
      </c>
      <c r="B46" t="s">
        <v>18381</v>
      </c>
    </row>
    <row r="47" spans="1:2" x14ac:dyDescent="0.3">
      <c r="A47" s="10" t="s">
        <v>18340</v>
      </c>
      <c r="B47" s="24">
        <v>19.616666666666667</v>
      </c>
    </row>
    <row r="48" spans="1:2" x14ac:dyDescent="0.3">
      <c r="A48" s="10" t="s">
        <v>1607</v>
      </c>
      <c r="B48">
        <v>31.9</v>
      </c>
    </row>
    <row r="49" spans="1:2" x14ac:dyDescent="0.3">
      <c r="A49" s="10" t="s">
        <v>18341</v>
      </c>
      <c r="B49">
        <v>103</v>
      </c>
    </row>
    <row r="50" spans="1:2" x14ac:dyDescent="0.3">
      <c r="A50" s="10" t="s">
        <v>18339</v>
      </c>
      <c r="B50" s="24">
        <v>111.41666666666667</v>
      </c>
    </row>
    <row r="51" spans="1:2" x14ac:dyDescent="0.3">
      <c r="A51" s="10" t="s">
        <v>18338</v>
      </c>
      <c r="B51" s="24">
        <v>137.21255201109571</v>
      </c>
    </row>
    <row r="52" spans="1:2" x14ac:dyDescent="0.3">
      <c r="A52" s="10" t="s">
        <v>18347</v>
      </c>
      <c r="B52" s="24">
        <v>146.44999999999999</v>
      </c>
    </row>
    <row r="53" spans="1:2" x14ac:dyDescent="0.3">
      <c r="A53" s="10" t="s">
        <v>18345</v>
      </c>
      <c r="B53">
        <v>163.80000000000001</v>
      </c>
    </row>
    <row r="54" spans="1:2" x14ac:dyDescent="0.3">
      <c r="A54" s="10" t="s">
        <v>18350</v>
      </c>
      <c r="B54" s="24">
        <v>205.48750000000001</v>
      </c>
    </row>
    <row r="55" spans="1:2" x14ac:dyDescent="0.3">
      <c r="A55" s="10" t="s">
        <v>18343</v>
      </c>
      <c r="B55" s="25">
        <v>243.02500000000001</v>
      </c>
    </row>
    <row r="56" spans="1:2" x14ac:dyDescent="0.3">
      <c r="A56" s="10" t="s">
        <v>18346</v>
      </c>
      <c r="B56" s="24">
        <v>315.16666666666669</v>
      </c>
    </row>
    <row r="57" spans="1:2" x14ac:dyDescent="0.3">
      <c r="A57" s="10" t="s">
        <v>18344</v>
      </c>
      <c r="B57" s="24">
        <v>407.40909090909093</v>
      </c>
    </row>
    <row r="58" spans="1:2" x14ac:dyDescent="0.3">
      <c r="A58" s="10" t="s">
        <v>18351</v>
      </c>
      <c r="B58" s="24">
        <v>428.22119815668202</v>
      </c>
    </row>
    <row r="59" spans="1:2" x14ac:dyDescent="0.3">
      <c r="A59" s="10" t="s">
        <v>18348</v>
      </c>
      <c r="B59" s="24">
        <v>431.47058823529414</v>
      </c>
    </row>
    <row r="60" spans="1:2" x14ac:dyDescent="0.3">
      <c r="A60" s="10" t="s">
        <v>18349</v>
      </c>
      <c r="B60" s="24">
        <v>493.51666666666665</v>
      </c>
    </row>
    <row r="61" spans="1:2" x14ac:dyDescent="0.3">
      <c r="A61" s="10" t="s">
        <v>18342</v>
      </c>
      <c r="B61" s="24">
        <v>772.09523809523807</v>
      </c>
    </row>
    <row r="63" spans="1:2" x14ac:dyDescent="0.3">
      <c r="A63" s="10"/>
    </row>
    <row r="64" spans="1:2" x14ac:dyDescent="0.3">
      <c r="A64" s="10"/>
    </row>
    <row r="65" spans="1:4" x14ac:dyDescent="0.3">
      <c r="A65" s="10"/>
    </row>
    <row r="66" spans="1:4" x14ac:dyDescent="0.3">
      <c r="A66" s="10"/>
    </row>
    <row r="67" spans="1:4" x14ac:dyDescent="0.3">
      <c r="A67" s="10"/>
    </row>
    <row r="68" spans="1:4" x14ac:dyDescent="0.3">
      <c r="A68" s="10"/>
    </row>
    <row r="69" spans="1:4" x14ac:dyDescent="0.3">
      <c r="A69" s="10"/>
    </row>
    <row r="71" spans="1:4" ht="113.4" customHeight="1" x14ac:dyDescent="0.3">
      <c r="A71" s="46" t="s">
        <v>18382</v>
      </c>
      <c r="B71" s="12" cm="1">
        <f t="array" ref="B71">AVERAGE(IF(('Raw Data'!K:K&lt;4)*('Raw Data'!J:J="Yes"),'Raw Data'!N:N))</f>
        <v>3.2738115095913258</v>
      </c>
    </row>
    <row r="73" spans="1:4" x14ac:dyDescent="0.3">
      <c r="A73" s="51" t="s">
        <v>18396</v>
      </c>
    </row>
    <row r="75" spans="1:4" x14ac:dyDescent="0.3">
      <c r="A75" s="9" t="s">
        <v>18376</v>
      </c>
      <c r="B75" t="s">
        <v>18375</v>
      </c>
      <c r="C75" t="s">
        <v>18386</v>
      </c>
      <c r="D75" t="s">
        <v>18395</v>
      </c>
    </row>
    <row r="76" spans="1:4" x14ac:dyDescent="0.3">
      <c r="A76" s="43" t="s">
        <v>18341</v>
      </c>
      <c r="B76" s="44">
        <v>4</v>
      </c>
      <c r="C76" s="44">
        <v>3.5750000000000002</v>
      </c>
      <c r="D76" s="45">
        <v>2191.6750000000002</v>
      </c>
    </row>
    <row r="77" spans="1:4" x14ac:dyDescent="0.3">
      <c r="A77" s="10" t="s">
        <v>18345</v>
      </c>
      <c r="B77" s="38">
        <v>20</v>
      </c>
      <c r="C77" s="38">
        <v>4.0599999999999996</v>
      </c>
      <c r="D77" s="15">
        <v>5381.1875</v>
      </c>
    </row>
    <row r="78" spans="1:4" x14ac:dyDescent="0.3">
      <c r="A78" s="10" t="s">
        <v>1607</v>
      </c>
      <c r="B78" s="38">
        <v>20</v>
      </c>
      <c r="C78" s="38">
        <v>3.5750000000000002</v>
      </c>
      <c r="D78" s="15">
        <v>10122.192500000001</v>
      </c>
    </row>
    <row r="79" spans="1:4" x14ac:dyDescent="0.3">
      <c r="A79" s="43" t="s">
        <v>18347</v>
      </c>
      <c r="B79" s="44">
        <v>20</v>
      </c>
      <c r="C79" s="44">
        <v>3.87</v>
      </c>
      <c r="D79" s="45">
        <v>712.5</v>
      </c>
    </row>
    <row r="80" spans="1:4" x14ac:dyDescent="0.3">
      <c r="A80" s="43" t="s">
        <v>18342</v>
      </c>
      <c r="B80" s="44">
        <v>21</v>
      </c>
      <c r="C80" s="44">
        <v>4.295238095238096</v>
      </c>
      <c r="D80" s="45">
        <v>1490.5907142857145</v>
      </c>
    </row>
    <row r="81" spans="1:6" x14ac:dyDescent="0.3">
      <c r="A81" s="10" t="s">
        <v>18344</v>
      </c>
      <c r="B81" s="38">
        <v>22</v>
      </c>
      <c r="C81" s="38">
        <v>4.4681818181818187</v>
      </c>
      <c r="D81" s="15">
        <v>2426.2954545454545</v>
      </c>
    </row>
    <row r="82" spans="1:6" x14ac:dyDescent="0.3">
      <c r="A82" s="43" t="s">
        <v>18339</v>
      </c>
      <c r="B82" s="44">
        <v>24</v>
      </c>
      <c r="C82" s="44">
        <v>3.6583333333333337</v>
      </c>
      <c r="D82" s="45">
        <v>1305.7983333333339</v>
      </c>
    </row>
    <row r="83" spans="1:6" x14ac:dyDescent="0.3">
      <c r="A83" s="43" t="s">
        <v>18348</v>
      </c>
      <c r="B83" s="44">
        <v>34</v>
      </c>
      <c r="C83" s="44">
        <v>4.3</v>
      </c>
      <c r="D83" s="45">
        <v>202.79852941176469</v>
      </c>
    </row>
    <row r="84" spans="1:6" x14ac:dyDescent="0.3">
      <c r="A84" s="10" t="s">
        <v>18343</v>
      </c>
      <c r="B84" s="38">
        <v>40</v>
      </c>
      <c r="C84" s="38">
        <v>4.2624999999999993</v>
      </c>
      <c r="D84" s="15">
        <v>3421.9350000000004</v>
      </c>
    </row>
    <row r="85" spans="1:6" x14ac:dyDescent="0.3">
      <c r="A85" s="10" t="s">
        <v>18340</v>
      </c>
      <c r="B85" s="38">
        <v>60</v>
      </c>
      <c r="C85" s="38">
        <v>3.8466666666666667</v>
      </c>
      <c r="D85" s="15">
        <v>1999.9615999999994</v>
      </c>
    </row>
    <row r="86" spans="1:6" x14ac:dyDescent="0.3">
      <c r="A86" s="10" t="s">
        <v>18349</v>
      </c>
      <c r="B86" s="38">
        <v>60</v>
      </c>
      <c r="C86" s="38">
        <v>4.2333333333333352</v>
      </c>
      <c r="D86" s="15">
        <v>3957.3883333333333</v>
      </c>
    </row>
    <row r="87" spans="1:6" x14ac:dyDescent="0.3">
      <c r="A87" s="10" t="s">
        <v>18346</v>
      </c>
      <c r="B87" s="38">
        <v>60</v>
      </c>
      <c r="C87" s="38">
        <v>4.2100000000000009</v>
      </c>
      <c r="D87" s="15">
        <v>1972.7466666666667</v>
      </c>
    </row>
    <row r="88" spans="1:6" x14ac:dyDescent="0.3">
      <c r="A88" s="10" t="s">
        <v>18350</v>
      </c>
      <c r="B88" s="38">
        <v>80</v>
      </c>
      <c r="C88" s="38">
        <v>4.0999999999999996</v>
      </c>
      <c r="D88" s="15">
        <v>5311.96875</v>
      </c>
    </row>
    <row r="89" spans="1:6" x14ac:dyDescent="0.3">
      <c r="A89" s="10" t="s">
        <v>18351</v>
      </c>
      <c r="B89" s="38">
        <v>434</v>
      </c>
      <c r="C89" s="38">
        <v>4.011290322580642</v>
      </c>
      <c r="D89" s="15">
        <v>2285.4820276497976</v>
      </c>
    </row>
    <row r="90" spans="1:6" x14ac:dyDescent="0.3">
      <c r="A90" s="10" t="s">
        <v>18338</v>
      </c>
      <c r="B90" s="38">
        <v>8652</v>
      </c>
      <c r="C90" s="38">
        <v>2.7705501618122987</v>
      </c>
      <c r="D90" s="15">
        <v>623.37031900138697</v>
      </c>
    </row>
    <row r="91" spans="1:6" x14ac:dyDescent="0.3">
      <c r="A91" s="10" t="s">
        <v>18377</v>
      </c>
      <c r="B91" s="38">
        <v>9551</v>
      </c>
      <c r="C91" s="38">
        <v>2.8912679300596849</v>
      </c>
      <c r="D91" s="15">
        <v>824.9334531462606</v>
      </c>
    </row>
    <row r="92" spans="1:6" ht="15.6" x14ac:dyDescent="0.3">
      <c r="A92" s="41"/>
      <c r="B92" s="40"/>
      <c r="F92" s="42"/>
    </row>
    <row r="93" spans="1:6" ht="28.8" customHeight="1" x14ac:dyDescent="0.3">
      <c r="A93" s="48" t="s">
        <v>18397</v>
      </c>
      <c r="B93" s="49" t="s">
        <v>18341</v>
      </c>
    </row>
    <row r="94" spans="1:6" x14ac:dyDescent="0.3">
      <c r="A94" s="48"/>
      <c r="B94" s="49" t="s">
        <v>18339</v>
      </c>
    </row>
    <row r="95" spans="1:6" x14ac:dyDescent="0.3">
      <c r="A95" s="48"/>
      <c r="B95" s="49" t="s">
        <v>18348</v>
      </c>
    </row>
    <row r="96" spans="1:6" x14ac:dyDescent="0.3">
      <c r="A96" s="48"/>
      <c r="B96" s="50" t="s">
        <v>18342</v>
      </c>
    </row>
    <row r="97" spans="1:2" x14ac:dyDescent="0.3">
      <c r="A97" s="48"/>
      <c r="B97" s="50" t="s">
        <v>18347</v>
      </c>
    </row>
    <row r="98" spans="1:2" x14ac:dyDescent="0.3">
      <c r="A98" s="41"/>
      <c r="B98" s="47"/>
    </row>
    <row r="99" spans="1:2" x14ac:dyDescent="0.3">
      <c r="A99" s="41"/>
      <c r="B99" s="40"/>
    </row>
    <row r="100" spans="1:2" x14ac:dyDescent="0.3">
      <c r="A100" s="41"/>
      <c r="B100" s="40"/>
    </row>
    <row r="101" spans="1:2" x14ac:dyDescent="0.3">
      <c r="A101" s="41"/>
      <c r="B101" s="40"/>
    </row>
    <row r="102" spans="1:2" x14ac:dyDescent="0.3">
      <c r="A102" s="41"/>
      <c r="B102" s="40"/>
    </row>
    <row r="103" spans="1:2" x14ac:dyDescent="0.3">
      <c r="A103" s="14"/>
    </row>
    <row r="104" spans="1:2" x14ac:dyDescent="0.3">
      <c r="A104" s="14"/>
    </row>
    <row r="105" spans="1:2" x14ac:dyDescent="0.3">
      <c r="A105" s="14"/>
    </row>
    <row r="106" spans="1:2" x14ac:dyDescent="0.3">
      <c r="A106" s="14"/>
    </row>
    <row r="107" spans="1:2" x14ac:dyDescent="0.3">
      <c r="A107" s="14"/>
    </row>
    <row r="108" spans="1:2" x14ac:dyDescent="0.3">
      <c r="A108" s="14"/>
    </row>
    <row r="110" spans="1:2" ht="115.2" x14ac:dyDescent="0.3">
      <c r="A110" s="13" t="s">
        <v>18383</v>
      </c>
      <c r="B110" s="12">
        <f>COUNTIFS('Raw Data'!J:J,"No",'Raw Data'!K:K,"1",'Raw Data'!U:U,"&lt;=250")</f>
        <v>1694</v>
      </c>
    </row>
    <row r="122" spans="1:2" ht="23.4" x14ac:dyDescent="0.45">
      <c r="A122" s="61"/>
      <c r="B122" s="61"/>
    </row>
    <row r="123" spans="1:2" ht="23.4" x14ac:dyDescent="0.45">
      <c r="A123" s="61"/>
      <c r="B123" s="61"/>
    </row>
    <row r="124" spans="1:2" ht="23.4" x14ac:dyDescent="0.45">
      <c r="A124" s="61"/>
      <c r="B124" s="61"/>
    </row>
    <row r="125" spans="1:2" ht="23.4" x14ac:dyDescent="0.45">
      <c r="A125" s="61"/>
      <c r="B125" s="61"/>
    </row>
    <row r="126" spans="1:2" ht="23.4" x14ac:dyDescent="0.45">
      <c r="A126" s="61"/>
      <c r="B126" s="61"/>
    </row>
    <row r="127" spans="1:2" ht="23.4" x14ac:dyDescent="0.45">
      <c r="A127" s="61" t="s">
        <v>18398</v>
      </c>
      <c r="B127" s="61"/>
    </row>
    <row r="128" spans="1:2" ht="23.4" x14ac:dyDescent="0.45">
      <c r="A128" s="61"/>
      <c r="B128" s="61"/>
    </row>
    <row r="129" spans="1:2" ht="23.4" x14ac:dyDescent="0.45">
      <c r="A129" s="61"/>
      <c r="B129" s="61"/>
    </row>
    <row r="130" spans="1:2" ht="23.4" x14ac:dyDescent="0.45">
      <c r="A130" s="61"/>
      <c r="B130" s="61"/>
    </row>
    <row r="131" spans="1:2" ht="23.4" x14ac:dyDescent="0.45">
      <c r="A131" s="61"/>
      <c r="B131" s="61"/>
    </row>
    <row r="132" spans="1:2" ht="23.4" x14ac:dyDescent="0.45">
      <c r="A132" s="61"/>
      <c r="B132" s="61"/>
    </row>
    <row r="133" spans="1:2" ht="23.4" x14ac:dyDescent="0.45">
      <c r="A133" s="61"/>
      <c r="B133" s="61"/>
    </row>
  </sheetData>
  <mergeCells count="1">
    <mergeCell ref="A93:A97"/>
  </mergeCells>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9B5B17-24EA-4E68-A39E-7BBD3FB21A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Dashboard</vt:lpstr>
      <vt:lpstr>country description</vt:lpstr>
      <vt:lpstr>que sheet</vt:lpstr>
      <vt:lpstr>objective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Nautiyal</dc:creator>
  <cp:lastModifiedBy>Shivansh Nautiyal</cp:lastModifiedBy>
  <dcterms:created xsi:type="dcterms:W3CDTF">2025-02-27T04:59:49Z</dcterms:created>
  <dcterms:modified xsi:type="dcterms:W3CDTF">2025-03-18T06:05:50Z</dcterms:modified>
</cp:coreProperties>
</file>